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NFI\#rumahkedua\Training\Specialist\Data\"/>
    </mc:Choice>
  </mc:AlternateContent>
  <xr:revisionPtr revIDLastSave="0" documentId="13_ncr:1_{939BC1B5-52C1-490A-BF03-BDB1988C4997}" xr6:coauthVersionLast="47" xr6:coauthVersionMax="47" xr10:uidLastSave="{00000000-0000-0000-0000-000000000000}"/>
  <bookViews>
    <workbookView xWindow="-108" yWindow="-108" windowWidth="23256" windowHeight="12576" activeTab="5" xr2:uid="{00000000-000D-0000-FFFF-FFFF00000000}"/>
  </bookViews>
  <sheets>
    <sheet name="Sheet1" sheetId="1" r:id="rId1"/>
    <sheet name="Sheet2" sheetId="2" r:id="rId2"/>
    <sheet name="Sheet3" sheetId="3" r:id="rId3"/>
    <sheet name="Cleansing" sheetId="5" r:id="rId4"/>
    <sheet name="Legend" sheetId="6" r:id="rId5"/>
    <sheet name="Final" sheetId="7" r:id="rId6"/>
  </sheets>
  <externalReferences>
    <externalReference r:id="rId7"/>
  </externalReferences>
  <definedNames>
    <definedName name="_xlnm._FilterDatabase" localSheetId="3" hidden="1">Cleansing!$A$3:$BI$3</definedName>
    <definedName name="_xlnm._FilterDatabase" localSheetId="5" hidden="1">Final!$A$3:$X$3</definedName>
    <definedName name="_xlnm._FilterDatabase" localSheetId="0" hidden="1">Sheet1!$A$1:$V$5364</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5" l="1"/>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4" i="5"/>
  <c r="AD5" i="5" l="1"/>
  <c r="AD6" i="5"/>
  <c r="AD7" i="5"/>
  <c r="AD8" i="5"/>
  <c r="AD9" i="5"/>
  <c r="AD10" i="5"/>
  <c r="AD11" i="5"/>
  <c r="AD12" i="5"/>
  <c r="AD13" i="5"/>
  <c r="AD14" i="5"/>
  <c r="AD15" i="5"/>
  <c r="AD16" i="5"/>
  <c r="AD17"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87" i="5"/>
  <c r="AD88" i="5"/>
  <c r="AD89" i="5"/>
  <c r="AD90" i="5"/>
  <c r="AD91" i="5"/>
  <c r="AD92" i="5"/>
  <c r="AD93" i="5"/>
  <c r="AD94" i="5"/>
  <c r="AD95" i="5"/>
  <c r="AD96" i="5"/>
  <c r="AD97" i="5"/>
  <c r="AD98" i="5"/>
  <c r="AD99" i="5"/>
  <c r="AD100" i="5"/>
  <c r="AD101" i="5"/>
  <c r="AD102" i="5"/>
  <c r="AD103" i="5"/>
  <c r="AD104" i="5"/>
  <c r="AD105" i="5"/>
  <c r="AD106" i="5"/>
  <c r="AD107" i="5"/>
  <c r="AD108" i="5"/>
  <c r="AD109" i="5"/>
  <c r="AD110" i="5"/>
  <c r="AD111" i="5"/>
  <c r="AD112" i="5"/>
  <c r="AD113" i="5"/>
  <c r="AD114" i="5"/>
  <c r="AD115" i="5"/>
  <c r="AD116" i="5"/>
  <c r="AD117" i="5"/>
  <c r="AD118" i="5"/>
  <c r="AD119" i="5"/>
  <c r="AD120" i="5"/>
  <c r="AD121" i="5"/>
  <c r="AD122" i="5"/>
  <c r="AD123" i="5"/>
  <c r="AD124" i="5"/>
  <c r="AD125" i="5"/>
  <c r="AD126" i="5"/>
  <c r="AD127" i="5"/>
  <c r="AD128" i="5"/>
  <c r="AD129" i="5"/>
  <c r="AD130" i="5"/>
  <c r="AD131" i="5"/>
  <c r="AD132" i="5"/>
  <c r="AD133" i="5"/>
  <c r="AD134" i="5"/>
  <c r="AD135" i="5"/>
  <c r="AD136" i="5"/>
  <c r="AD137" i="5"/>
  <c r="AD138" i="5"/>
  <c r="AD139" i="5"/>
  <c r="AD140" i="5"/>
  <c r="AD141" i="5"/>
  <c r="AD142" i="5"/>
  <c r="AD143" i="5"/>
  <c r="AD144" i="5"/>
  <c r="AD145" i="5"/>
  <c r="AD146" i="5"/>
  <c r="AD147" i="5"/>
  <c r="AD148" i="5"/>
  <c r="AD149" i="5"/>
  <c r="AD150" i="5"/>
  <c r="AD151" i="5"/>
  <c r="AD152" i="5"/>
  <c r="AD153" i="5"/>
  <c r="AD154" i="5"/>
  <c r="AD155" i="5"/>
  <c r="AD156" i="5"/>
  <c r="AD157" i="5"/>
  <c r="AD158" i="5"/>
  <c r="AD159" i="5"/>
  <c r="AD160" i="5"/>
  <c r="AD161" i="5"/>
  <c r="AD162" i="5"/>
  <c r="AD163" i="5"/>
  <c r="AD164" i="5"/>
  <c r="AD165" i="5"/>
  <c r="AD166" i="5"/>
  <c r="AD167" i="5"/>
  <c r="AD168" i="5"/>
  <c r="AD169" i="5"/>
  <c r="AD170" i="5"/>
  <c r="AD171" i="5"/>
  <c r="AD172" i="5"/>
  <c r="AD173" i="5"/>
  <c r="AD174" i="5"/>
  <c r="AD175" i="5"/>
  <c r="AD176" i="5"/>
  <c r="AD177" i="5"/>
  <c r="AD178" i="5"/>
  <c r="AD179" i="5"/>
  <c r="AD180" i="5"/>
  <c r="AD181" i="5"/>
  <c r="AD182" i="5"/>
  <c r="AD183" i="5"/>
  <c r="AD184" i="5"/>
  <c r="AD185" i="5"/>
  <c r="AD186" i="5"/>
  <c r="AD187" i="5"/>
  <c r="AD188" i="5"/>
  <c r="AD189" i="5"/>
  <c r="AD190" i="5"/>
  <c r="AD191" i="5"/>
  <c r="AD192" i="5"/>
  <c r="AD193" i="5"/>
  <c r="AD194" i="5"/>
  <c r="AD195" i="5"/>
  <c r="AD196" i="5"/>
  <c r="AD197" i="5"/>
  <c r="AD198" i="5"/>
  <c r="AD199" i="5"/>
  <c r="AD200" i="5"/>
  <c r="AD201" i="5"/>
  <c r="AD202" i="5"/>
  <c r="AD203" i="5"/>
  <c r="AD204" i="5"/>
  <c r="AD205" i="5"/>
  <c r="AD206" i="5"/>
  <c r="AD207" i="5"/>
  <c r="AD208" i="5"/>
  <c r="AD209" i="5"/>
  <c r="AD210" i="5"/>
  <c r="AD211" i="5"/>
  <c r="AD212" i="5"/>
  <c r="AD213" i="5"/>
  <c r="AD214" i="5"/>
  <c r="AD215" i="5"/>
  <c r="AD216" i="5"/>
  <c r="AD217" i="5"/>
  <c r="AD218" i="5"/>
  <c r="AD219" i="5"/>
  <c r="AD220" i="5"/>
  <c r="AD221" i="5"/>
  <c r="AD222" i="5"/>
  <c r="AD223" i="5"/>
  <c r="AD224" i="5"/>
  <c r="AD225" i="5"/>
  <c r="AD226" i="5"/>
  <c r="AD227" i="5"/>
  <c r="AD228" i="5"/>
  <c r="AD229" i="5"/>
  <c r="AD230" i="5"/>
  <c r="AD231" i="5"/>
  <c r="AD232" i="5"/>
  <c r="AD233" i="5"/>
  <c r="AD234" i="5"/>
  <c r="AD235" i="5"/>
  <c r="AD236" i="5"/>
  <c r="AD237" i="5"/>
  <c r="AD238" i="5"/>
  <c r="AD239" i="5"/>
  <c r="AD240" i="5"/>
  <c r="AD241" i="5"/>
  <c r="AD242" i="5"/>
  <c r="AD243" i="5"/>
  <c r="AD244" i="5"/>
  <c r="AD245" i="5"/>
  <c r="AD246" i="5"/>
  <c r="AD247" i="5"/>
  <c r="AD248" i="5"/>
  <c r="AD249" i="5"/>
  <c r="AD250" i="5"/>
  <c r="AD251" i="5"/>
  <c r="AD252" i="5"/>
  <c r="AD253" i="5"/>
  <c r="AD254" i="5"/>
  <c r="AD255" i="5"/>
  <c r="AD256" i="5"/>
  <c r="AD257" i="5"/>
  <c r="AD258" i="5"/>
  <c r="AD259" i="5"/>
  <c r="AD260" i="5"/>
  <c r="AD261" i="5"/>
  <c r="AD262" i="5"/>
  <c r="AD263" i="5"/>
  <c r="AD264" i="5"/>
  <c r="AD265" i="5"/>
  <c r="AD266" i="5"/>
  <c r="AD267" i="5"/>
  <c r="AD268" i="5"/>
  <c r="AD269" i="5"/>
  <c r="AD270" i="5"/>
  <c r="AD271" i="5"/>
  <c r="AD272" i="5"/>
  <c r="AD273" i="5"/>
  <c r="AD274" i="5"/>
  <c r="AD275" i="5"/>
  <c r="AD276" i="5"/>
  <c r="AD277" i="5"/>
  <c r="AD278" i="5"/>
  <c r="AD279" i="5"/>
  <c r="AD280" i="5"/>
  <c r="AD281" i="5"/>
  <c r="AD282" i="5"/>
  <c r="AD283" i="5"/>
  <c r="AD284" i="5"/>
  <c r="AD285" i="5"/>
  <c r="AD286" i="5"/>
  <c r="AD287" i="5"/>
  <c r="AD288" i="5"/>
  <c r="AD289" i="5"/>
  <c r="AD290" i="5"/>
  <c r="AD291" i="5"/>
  <c r="AD292" i="5"/>
  <c r="AD293" i="5"/>
  <c r="AD294" i="5"/>
  <c r="AD295" i="5"/>
  <c r="AD296" i="5"/>
  <c r="AD297" i="5"/>
  <c r="AD298" i="5"/>
  <c r="AD299" i="5"/>
  <c r="AD300" i="5"/>
  <c r="AD301" i="5"/>
  <c r="AD302" i="5"/>
  <c r="AD303" i="5"/>
  <c r="AD304" i="5"/>
  <c r="AD305" i="5"/>
  <c r="AD306" i="5"/>
  <c r="AD307" i="5"/>
  <c r="AD308" i="5"/>
  <c r="AD309" i="5"/>
  <c r="AD310" i="5"/>
  <c r="AD311" i="5"/>
  <c r="AD312" i="5"/>
  <c r="AD313" i="5"/>
  <c r="AD314" i="5"/>
  <c r="AD315" i="5"/>
  <c r="AD316" i="5"/>
  <c r="AD317" i="5"/>
  <c r="AD318" i="5"/>
  <c r="AD319" i="5"/>
  <c r="AD320" i="5"/>
  <c r="AD321" i="5"/>
  <c r="AD322" i="5"/>
  <c r="AD323" i="5"/>
  <c r="AD324" i="5"/>
  <c r="AD325" i="5"/>
  <c r="AD326" i="5"/>
  <c r="AD327" i="5"/>
  <c r="AD328" i="5"/>
  <c r="AD329" i="5"/>
  <c r="AD330" i="5"/>
  <c r="AD331" i="5"/>
  <c r="AD332" i="5"/>
  <c r="AD333" i="5"/>
  <c r="AD334" i="5"/>
  <c r="AD335" i="5"/>
  <c r="AD336" i="5"/>
  <c r="AD337" i="5"/>
  <c r="AD338" i="5"/>
  <c r="AD339" i="5"/>
  <c r="AD340" i="5"/>
  <c r="AD341" i="5"/>
  <c r="AD342" i="5"/>
  <c r="AD343" i="5"/>
  <c r="AD344" i="5"/>
  <c r="AD345" i="5"/>
  <c r="AD346" i="5"/>
  <c r="AD347" i="5"/>
  <c r="AD348" i="5"/>
  <c r="AD349" i="5"/>
  <c r="AD350" i="5"/>
  <c r="AD351" i="5"/>
  <c r="AD352" i="5"/>
  <c r="AD353" i="5"/>
  <c r="AD354" i="5"/>
  <c r="AD355" i="5"/>
  <c r="AD356" i="5"/>
  <c r="AD357" i="5"/>
  <c r="AD358" i="5"/>
  <c r="AD359" i="5"/>
  <c r="AD360" i="5"/>
  <c r="AD361" i="5"/>
  <c r="AD362" i="5"/>
  <c r="AD363" i="5"/>
  <c r="AD364" i="5"/>
  <c r="AD365" i="5"/>
  <c r="AD366" i="5"/>
  <c r="AD367" i="5"/>
  <c r="AD368" i="5"/>
  <c r="AD369" i="5"/>
  <c r="AD370" i="5"/>
  <c r="AD371" i="5"/>
  <c r="AD372" i="5"/>
  <c r="AD373" i="5"/>
  <c r="AD374" i="5"/>
  <c r="AD375" i="5"/>
  <c r="AD376" i="5"/>
  <c r="AD377" i="5"/>
  <c r="AD378" i="5"/>
  <c r="AD379" i="5"/>
  <c r="AD380" i="5"/>
  <c r="AD381" i="5"/>
  <c r="AD382" i="5"/>
  <c r="AD383" i="5"/>
  <c r="AD384" i="5"/>
  <c r="AD385" i="5"/>
  <c r="AD386" i="5"/>
  <c r="AD387" i="5"/>
  <c r="AD388" i="5"/>
  <c r="AD389" i="5"/>
  <c r="AD390" i="5"/>
  <c r="AD391" i="5"/>
  <c r="AD392" i="5"/>
  <c r="AD393" i="5"/>
  <c r="AD394" i="5"/>
  <c r="AD395" i="5"/>
  <c r="AD396" i="5"/>
  <c r="AD397" i="5"/>
  <c r="AD398" i="5"/>
  <c r="AD399" i="5"/>
  <c r="AD400" i="5"/>
  <c r="AD401" i="5"/>
  <c r="AD402" i="5"/>
  <c r="AD403" i="5"/>
  <c r="AD404" i="5"/>
  <c r="AD405" i="5"/>
  <c r="AD406" i="5"/>
  <c r="AD407" i="5"/>
  <c r="AD408" i="5"/>
  <c r="AD409" i="5"/>
  <c r="AD410" i="5"/>
  <c r="AD411" i="5"/>
  <c r="AD412" i="5"/>
  <c r="AD413" i="5"/>
  <c r="AD414" i="5"/>
  <c r="AD415" i="5"/>
  <c r="AD416" i="5"/>
  <c r="AD417" i="5"/>
  <c r="AD418" i="5"/>
  <c r="AD419" i="5"/>
  <c r="AD420" i="5"/>
  <c r="AD421" i="5"/>
  <c r="AD422" i="5"/>
  <c r="AD423" i="5"/>
  <c r="AD424" i="5"/>
  <c r="AD425" i="5"/>
  <c r="AD426" i="5"/>
  <c r="AD427" i="5"/>
  <c r="AD428" i="5"/>
  <c r="AD429" i="5"/>
  <c r="AD430" i="5"/>
  <c r="AD431" i="5"/>
  <c r="AD432" i="5"/>
  <c r="AD433" i="5"/>
  <c r="AD434" i="5"/>
  <c r="AD435" i="5"/>
  <c r="AD436" i="5"/>
  <c r="AD437" i="5"/>
  <c r="AD438" i="5"/>
  <c r="AD439" i="5"/>
  <c r="AD440" i="5"/>
  <c r="AD441" i="5"/>
  <c r="AD442" i="5"/>
  <c r="AD443" i="5"/>
  <c r="AD444" i="5"/>
  <c r="AD445" i="5"/>
  <c r="AD446" i="5"/>
  <c r="AD447" i="5"/>
  <c r="AD448" i="5"/>
  <c r="AD449" i="5"/>
  <c r="AD450" i="5"/>
  <c r="AD451" i="5"/>
  <c r="AD452" i="5"/>
  <c r="AD453" i="5"/>
  <c r="AD454" i="5"/>
  <c r="AD455" i="5"/>
  <c r="AD456" i="5"/>
  <c r="AD457" i="5"/>
  <c r="AD458" i="5"/>
  <c r="AD459" i="5"/>
  <c r="AD460" i="5"/>
  <c r="AD461" i="5"/>
  <c r="AD462" i="5"/>
  <c r="AD463" i="5"/>
  <c r="AD464" i="5"/>
  <c r="AD465" i="5"/>
  <c r="AD466" i="5"/>
  <c r="AD467" i="5"/>
  <c r="AD468" i="5"/>
  <c r="AD469" i="5"/>
  <c r="AD470" i="5"/>
  <c r="AD471" i="5"/>
  <c r="AD472" i="5"/>
  <c r="AD473" i="5"/>
  <c r="AD474" i="5"/>
  <c r="AD475" i="5"/>
  <c r="AD476" i="5"/>
  <c r="AD477" i="5"/>
  <c r="AD478" i="5"/>
  <c r="AD479" i="5"/>
  <c r="AD480" i="5"/>
  <c r="AD481" i="5"/>
  <c r="AD482" i="5"/>
  <c r="AD483" i="5"/>
  <c r="AD484" i="5"/>
  <c r="AD485" i="5"/>
  <c r="AD486" i="5"/>
  <c r="AD487" i="5"/>
  <c r="AD488" i="5"/>
  <c r="AD489" i="5"/>
  <c r="AD490" i="5"/>
  <c r="AD491" i="5"/>
  <c r="AD492" i="5"/>
  <c r="AD493" i="5"/>
  <c r="AD494" i="5"/>
  <c r="AD495" i="5"/>
  <c r="AD496" i="5"/>
  <c r="AD497" i="5"/>
  <c r="AD498" i="5"/>
  <c r="AD499" i="5"/>
  <c r="AD500" i="5"/>
  <c r="AD501" i="5"/>
  <c r="AD502" i="5"/>
  <c r="AD503" i="5"/>
  <c r="AD504" i="5"/>
  <c r="AD505" i="5"/>
  <c r="AD506" i="5"/>
  <c r="AD507" i="5"/>
  <c r="AD508" i="5"/>
  <c r="AD509" i="5"/>
  <c r="AD510" i="5"/>
  <c r="AD511" i="5"/>
  <c r="AD512" i="5"/>
  <c r="AD513" i="5"/>
  <c r="AD514" i="5"/>
  <c r="AD515" i="5"/>
  <c r="AD516" i="5"/>
  <c r="AD517" i="5"/>
  <c r="AD518" i="5"/>
  <c r="AD519" i="5"/>
  <c r="AD520" i="5"/>
  <c r="AD521" i="5"/>
  <c r="AD522" i="5"/>
  <c r="AD523" i="5"/>
  <c r="AD524" i="5"/>
  <c r="AD525" i="5"/>
  <c r="AD526" i="5"/>
  <c r="AD527" i="5"/>
  <c r="AD528" i="5"/>
  <c r="AD529" i="5"/>
  <c r="AD530" i="5"/>
  <c r="AD531" i="5"/>
  <c r="AD532" i="5"/>
  <c r="AD533" i="5"/>
  <c r="AD534" i="5"/>
  <c r="AD535" i="5"/>
  <c r="AD536" i="5"/>
  <c r="AD537" i="5"/>
  <c r="AD538" i="5"/>
  <c r="AD539" i="5"/>
  <c r="AD540" i="5"/>
  <c r="AD541" i="5"/>
  <c r="AD542" i="5"/>
  <c r="AD543" i="5"/>
  <c r="AD544" i="5"/>
  <c r="AD545" i="5"/>
  <c r="AD546" i="5"/>
  <c r="AD547" i="5"/>
  <c r="AD548" i="5"/>
  <c r="AD549" i="5"/>
  <c r="AD550" i="5"/>
  <c r="AD551" i="5"/>
  <c r="AD552" i="5"/>
  <c r="AD553" i="5"/>
  <c r="AD554" i="5"/>
  <c r="AD555" i="5"/>
  <c r="AD556" i="5"/>
  <c r="AD557" i="5"/>
  <c r="AD558" i="5"/>
  <c r="AD559" i="5"/>
  <c r="AD560" i="5"/>
  <c r="AD561" i="5"/>
  <c r="AD562" i="5"/>
  <c r="AD563" i="5"/>
  <c r="AD564" i="5"/>
  <c r="AD565" i="5"/>
  <c r="AD566" i="5"/>
  <c r="AD567" i="5"/>
  <c r="AD568" i="5"/>
  <c r="AD569" i="5"/>
  <c r="AD570" i="5"/>
  <c r="AD571" i="5"/>
  <c r="AD572" i="5"/>
  <c r="AD573" i="5"/>
  <c r="AD574" i="5"/>
  <c r="AD575" i="5"/>
  <c r="AD576" i="5"/>
  <c r="AD577" i="5"/>
  <c r="AD578" i="5"/>
  <c r="AD579" i="5"/>
  <c r="AD580" i="5"/>
  <c r="AD581" i="5"/>
  <c r="AD582" i="5"/>
  <c r="AD583" i="5"/>
  <c r="AD584" i="5"/>
  <c r="AD585" i="5"/>
  <c r="AD586" i="5"/>
  <c r="AD587" i="5"/>
  <c r="AD588" i="5"/>
  <c r="AD589" i="5"/>
  <c r="AD590" i="5"/>
  <c r="AD591" i="5"/>
  <c r="AD592" i="5"/>
  <c r="AD593" i="5"/>
  <c r="AD594" i="5"/>
  <c r="AD595" i="5"/>
  <c r="AD596" i="5"/>
  <c r="AD597" i="5"/>
  <c r="AD598" i="5"/>
  <c r="AD599" i="5"/>
  <c r="AD600" i="5"/>
  <c r="AD601" i="5"/>
  <c r="AD602" i="5"/>
  <c r="AD603" i="5"/>
  <c r="AD604" i="5"/>
  <c r="AD605" i="5"/>
  <c r="AD606" i="5"/>
  <c r="AD607" i="5"/>
  <c r="AD608" i="5"/>
  <c r="AD609" i="5"/>
  <c r="AD610" i="5"/>
  <c r="AD611" i="5"/>
  <c r="AD612" i="5"/>
  <c r="AD613" i="5"/>
  <c r="AD614" i="5"/>
  <c r="AD615" i="5"/>
  <c r="AD616" i="5"/>
  <c r="AD617" i="5"/>
  <c r="AD618" i="5"/>
  <c r="AD619" i="5"/>
  <c r="AD620" i="5"/>
  <c r="AD621" i="5"/>
  <c r="AD622" i="5"/>
  <c r="AD623" i="5"/>
  <c r="AD624" i="5"/>
  <c r="AD625" i="5"/>
  <c r="AD626" i="5"/>
  <c r="AD627" i="5"/>
  <c r="AD628" i="5"/>
  <c r="AD629" i="5"/>
  <c r="AD630" i="5"/>
  <c r="AD631" i="5"/>
  <c r="AD632" i="5"/>
  <c r="AD633" i="5"/>
  <c r="AD634" i="5"/>
  <c r="AD635" i="5"/>
  <c r="AD636" i="5"/>
  <c r="AD637" i="5"/>
  <c r="AD638" i="5"/>
  <c r="AD639" i="5"/>
  <c r="AD640" i="5"/>
  <c r="AD641" i="5"/>
  <c r="AD642" i="5"/>
  <c r="AD643" i="5"/>
  <c r="AD644" i="5"/>
  <c r="AD645" i="5"/>
  <c r="AD646" i="5"/>
  <c r="AD647" i="5"/>
  <c r="AD648" i="5"/>
  <c r="AD649" i="5"/>
  <c r="AD650" i="5"/>
  <c r="AD651" i="5"/>
  <c r="AD652" i="5"/>
  <c r="AD653" i="5"/>
  <c r="AD654" i="5"/>
  <c r="AD655" i="5"/>
  <c r="AD656" i="5"/>
  <c r="AD657" i="5"/>
  <c r="AD658" i="5"/>
  <c r="AD659" i="5"/>
  <c r="AD660" i="5"/>
  <c r="AD661" i="5"/>
  <c r="AD662" i="5"/>
  <c r="AD663" i="5"/>
  <c r="AD664" i="5"/>
  <c r="AD665" i="5"/>
  <c r="AD666" i="5"/>
  <c r="AD667" i="5"/>
  <c r="AD668" i="5"/>
  <c r="AD669" i="5"/>
  <c r="AD670" i="5"/>
  <c r="AD671" i="5"/>
  <c r="AD672" i="5"/>
  <c r="AD673" i="5"/>
  <c r="AD674" i="5"/>
  <c r="AD675" i="5"/>
  <c r="AD676" i="5"/>
  <c r="AD677" i="5"/>
  <c r="AD678" i="5"/>
  <c r="AD679" i="5"/>
  <c r="AD680" i="5"/>
  <c r="AD681" i="5"/>
  <c r="AD682" i="5"/>
  <c r="AD683" i="5"/>
  <c r="AD684" i="5"/>
  <c r="AD685" i="5"/>
  <c r="AD686" i="5"/>
  <c r="AD687" i="5"/>
  <c r="AD688" i="5"/>
  <c r="AD689" i="5"/>
  <c r="AD690" i="5"/>
  <c r="AD691" i="5"/>
  <c r="AD692" i="5"/>
  <c r="AD693" i="5"/>
  <c r="AD694" i="5"/>
  <c r="AD695" i="5"/>
  <c r="AD696" i="5"/>
  <c r="AD697" i="5"/>
  <c r="AD698" i="5"/>
  <c r="AD699" i="5"/>
  <c r="AD700" i="5"/>
  <c r="AD701" i="5"/>
  <c r="AD702" i="5"/>
  <c r="AD703" i="5"/>
  <c r="AD704" i="5"/>
  <c r="AD705" i="5"/>
  <c r="AD706" i="5"/>
  <c r="AD707" i="5"/>
  <c r="AD708" i="5"/>
  <c r="AD709" i="5"/>
  <c r="AD710" i="5"/>
  <c r="AD711" i="5"/>
  <c r="AD712" i="5"/>
  <c r="AD713" i="5"/>
  <c r="AD714" i="5"/>
  <c r="AD715" i="5"/>
  <c r="AD716" i="5"/>
  <c r="AD717" i="5"/>
  <c r="AD718" i="5"/>
  <c r="AD719" i="5"/>
  <c r="AD720" i="5"/>
  <c r="AD721" i="5"/>
  <c r="AD722" i="5"/>
  <c r="AD723" i="5"/>
  <c r="AD724" i="5"/>
  <c r="AD725" i="5"/>
  <c r="AD726" i="5"/>
  <c r="AD727" i="5"/>
  <c r="AD728" i="5"/>
  <c r="AD729" i="5"/>
  <c r="AD730" i="5"/>
  <c r="AD731" i="5"/>
  <c r="AD732" i="5"/>
  <c r="AD733" i="5"/>
  <c r="AD734" i="5"/>
  <c r="AD735" i="5"/>
  <c r="AD736" i="5"/>
  <c r="AD737" i="5"/>
  <c r="AD738" i="5"/>
  <c r="AD739" i="5"/>
  <c r="AD740" i="5"/>
  <c r="AD741" i="5"/>
  <c r="AD742" i="5"/>
  <c r="AD743" i="5"/>
  <c r="AD744" i="5"/>
  <c r="AD745" i="5"/>
  <c r="AD746" i="5"/>
  <c r="AD747" i="5"/>
  <c r="AD748" i="5"/>
  <c r="AD749" i="5"/>
  <c r="AD750" i="5"/>
  <c r="AD751" i="5"/>
  <c r="AD752" i="5"/>
  <c r="AD753" i="5"/>
  <c r="AD754" i="5"/>
  <c r="AD755" i="5"/>
  <c r="AD756" i="5"/>
  <c r="AD757" i="5"/>
  <c r="AD758" i="5"/>
  <c r="AD759" i="5"/>
  <c r="AD760" i="5"/>
  <c r="AD761" i="5"/>
  <c r="AD762" i="5"/>
  <c r="AD763" i="5"/>
  <c r="AD764" i="5"/>
  <c r="AD765" i="5"/>
  <c r="AD766" i="5"/>
  <c r="AD767" i="5"/>
  <c r="AD768" i="5"/>
  <c r="AD769" i="5"/>
  <c r="AD770" i="5"/>
  <c r="AD771" i="5"/>
  <c r="AD772" i="5"/>
  <c r="AD773" i="5"/>
  <c r="AD774" i="5"/>
  <c r="AD775" i="5"/>
  <c r="AD776" i="5"/>
  <c r="AD777" i="5"/>
  <c r="AD778" i="5"/>
  <c r="AD779" i="5"/>
  <c r="AD780" i="5"/>
  <c r="AD781" i="5"/>
  <c r="AD782" i="5"/>
  <c r="AD783" i="5"/>
  <c r="AD784" i="5"/>
  <c r="AD785" i="5"/>
  <c r="AD786" i="5"/>
  <c r="AD787" i="5"/>
  <c r="AD788" i="5"/>
  <c r="AD789" i="5"/>
  <c r="AD790" i="5"/>
  <c r="AD791" i="5"/>
  <c r="AD792" i="5"/>
  <c r="AD793" i="5"/>
  <c r="AD794" i="5"/>
  <c r="AD795" i="5"/>
  <c r="AD796" i="5"/>
  <c r="AD797" i="5"/>
  <c r="AD798" i="5"/>
  <c r="AD799" i="5"/>
  <c r="AD800" i="5"/>
  <c r="AD801" i="5"/>
  <c r="AD802" i="5"/>
  <c r="AD803" i="5"/>
  <c r="AD804" i="5"/>
  <c r="AD805" i="5"/>
  <c r="AD806" i="5"/>
  <c r="AD807" i="5"/>
  <c r="AD808" i="5"/>
  <c r="AD809" i="5"/>
  <c r="AD810" i="5"/>
  <c r="AD811" i="5"/>
  <c r="AD812" i="5"/>
  <c r="AD813" i="5"/>
  <c r="AD814" i="5"/>
  <c r="AD815" i="5"/>
  <c r="AD816" i="5"/>
  <c r="AD817" i="5"/>
  <c r="AD818" i="5"/>
  <c r="AD819" i="5"/>
  <c r="AD820" i="5"/>
  <c r="AD821" i="5"/>
  <c r="AD822" i="5"/>
  <c r="AD823" i="5"/>
  <c r="AD824" i="5"/>
  <c r="AD825" i="5"/>
  <c r="AD826" i="5"/>
  <c r="AD827" i="5"/>
  <c r="AD828" i="5"/>
  <c r="AD829" i="5"/>
  <c r="AD830" i="5"/>
  <c r="AD831" i="5"/>
  <c r="AD832" i="5"/>
  <c r="AD833" i="5"/>
  <c r="AD834" i="5"/>
  <c r="AD835" i="5"/>
  <c r="AD836" i="5"/>
  <c r="AD837" i="5"/>
  <c r="AD838" i="5"/>
  <c r="AD839" i="5"/>
  <c r="AD840" i="5"/>
  <c r="AD841" i="5"/>
  <c r="AD842" i="5"/>
  <c r="AD843" i="5"/>
  <c r="AD844" i="5"/>
  <c r="AD845" i="5"/>
  <c r="AD846" i="5"/>
  <c r="AD847" i="5"/>
  <c r="AD848" i="5"/>
  <c r="AD849" i="5"/>
  <c r="AD850" i="5"/>
  <c r="AD851" i="5"/>
  <c r="AD852" i="5"/>
  <c r="AD853" i="5"/>
  <c r="AD854" i="5"/>
  <c r="AD855" i="5"/>
  <c r="AD856" i="5"/>
  <c r="AD857" i="5"/>
  <c r="AD858" i="5"/>
  <c r="AD859" i="5"/>
  <c r="AD860" i="5"/>
  <c r="AD861" i="5"/>
  <c r="AD862" i="5"/>
  <c r="AD863" i="5"/>
  <c r="AD864" i="5"/>
  <c r="AD865" i="5"/>
  <c r="AD866" i="5"/>
  <c r="AD867" i="5"/>
  <c r="AD868" i="5"/>
  <c r="AD869" i="5"/>
  <c r="AD870" i="5"/>
  <c r="AD871" i="5"/>
  <c r="AD872" i="5"/>
  <c r="AD873" i="5"/>
  <c r="AD874" i="5"/>
  <c r="AD875" i="5"/>
  <c r="AD876" i="5"/>
  <c r="AD877" i="5"/>
  <c r="AD878" i="5"/>
  <c r="AD879" i="5"/>
  <c r="AD880" i="5"/>
  <c r="AD881" i="5"/>
  <c r="AD882" i="5"/>
  <c r="AD883" i="5"/>
  <c r="AD884" i="5"/>
  <c r="AD885" i="5"/>
  <c r="AD886" i="5"/>
  <c r="AD887" i="5"/>
  <c r="AD888" i="5"/>
  <c r="AD889" i="5"/>
  <c r="AD890" i="5"/>
  <c r="AD891" i="5"/>
  <c r="AD892" i="5"/>
  <c r="AD893" i="5"/>
  <c r="AD894" i="5"/>
  <c r="AD895" i="5"/>
  <c r="AD896" i="5"/>
  <c r="AD897" i="5"/>
  <c r="AD898" i="5"/>
  <c r="AD899" i="5"/>
  <c r="AD900" i="5"/>
  <c r="AD901" i="5"/>
  <c r="AD902" i="5"/>
  <c r="AD903" i="5"/>
  <c r="AD904" i="5"/>
  <c r="AD905" i="5"/>
  <c r="AD906" i="5"/>
  <c r="AD907" i="5"/>
  <c r="AD908" i="5"/>
  <c r="AD909" i="5"/>
  <c r="AD910" i="5"/>
  <c r="AD911" i="5"/>
  <c r="AD912" i="5"/>
  <c r="AD913" i="5"/>
  <c r="AD914" i="5"/>
  <c r="AD915" i="5"/>
  <c r="AD916" i="5"/>
  <c r="AD917" i="5"/>
  <c r="AD918" i="5"/>
  <c r="AD919" i="5"/>
  <c r="AD920" i="5"/>
  <c r="AD921" i="5"/>
  <c r="AD922" i="5"/>
  <c r="AD923" i="5"/>
  <c r="AD924" i="5"/>
  <c r="AD925" i="5"/>
  <c r="AD926" i="5"/>
  <c r="AD927" i="5"/>
  <c r="AD928" i="5"/>
  <c r="AD929" i="5"/>
  <c r="AD930" i="5"/>
  <c r="AD931" i="5"/>
  <c r="AD932" i="5"/>
  <c r="AD933" i="5"/>
  <c r="AD934" i="5"/>
  <c r="AD935" i="5"/>
  <c r="AD936" i="5"/>
  <c r="AD937" i="5"/>
  <c r="AD938" i="5"/>
  <c r="AD939" i="5"/>
  <c r="AD940" i="5"/>
  <c r="AD941" i="5"/>
  <c r="AD942" i="5"/>
  <c r="AD943" i="5"/>
  <c r="AD944" i="5"/>
  <c r="AD945" i="5"/>
  <c r="AD946" i="5"/>
  <c r="AD947" i="5"/>
  <c r="AD948" i="5"/>
  <c r="AD949" i="5"/>
  <c r="AD950" i="5"/>
  <c r="AD951" i="5"/>
  <c r="AD952" i="5"/>
  <c r="AD953" i="5"/>
  <c r="AD954" i="5"/>
  <c r="AD955" i="5"/>
  <c r="AD956" i="5"/>
  <c r="AD957" i="5"/>
  <c r="AD958" i="5"/>
  <c r="AD959" i="5"/>
  <c r="AD960" i="5"/>
  <c r="AD961" i="5"/>
  <c r="AD962" i="5"/>
  <c r="AD963" i="5"/>
  <c r="AD964" i="5"/>
  <c r="AD965" i="5"/>
  <c r="AD966" i="5"/>
  <c r="AD967" i="5"/>
  <c r="AD968" i="5"/>
  <c r="AD969" i="5"/>
  <c r="AD970" i="5"/>
  <c r="AD971" i="5"/>
  <c r="AD972" i="5"/>
  <c r="AD973" i="5"/>
  <c r="AD974" i="5"/>
  <c r="AD975" i="5"/>
  <c r="AD976" i="5"/>
  <c r="AD977" i="5"/>
  <c r="AD978" i="5"/>
  <c r="AD979" i="5"/>
  <c r="AD980" i="5"/>
  <c r="AD981" i="5"/>
  <c r="AD982" i="5"/>
  <c r="AD983" i="5"/>
  <c r="AD984" i="5"/>
  <c r="AD985" i="5"/>
  <c r="AD986" i="5"/>
  <c r="AD987" i="5"/>
  <c r="AD988" i="5"/>
  <c r="AD989" i="5"/>
  <c r="AD990" i="5"/>
  <c r="AD991" i="5"/>
  <c r="AD992" i="5"/>
  <c r="AD993" i="5"/>
  <c r="AD994" i="5"/>
  <c r="AD995" i="5"/>
  <c r="AD996" i="5"/>
  <c r="AD997" i="5"/>
  <c r="AD998" i="5"/>
  <c r="AD999" i="5"/>
  <c r="AD1000" i="5"/>
  <c r="AD1001" i="5"/>
  <c r="AD1002" i="5"/>
  <c r="AD1003" i="5"/>
  <c r="AD1004" i="5"/>
  <c r="AD1005" i="5"/>
  <c r="AD1006" i="5"/>
  <c r="AD1007" i="5"/>
  <c r="AD1008" i="5"/>
  <c r="AD1009" i="5"/>
  <c r="AD1010" i="5"/>
  <c r="AD1011" i="5"/>
  <c r="AD1012" i="5"/>
  <c r="AD1013" i="5"/>
  <c r="AD1014" i="5"/>
  <c r="AD1015" i="5"/>
  <c r="AD1016" i="5"/>
  <c r="AD1017" i="5"/>
  <c r="AD1018" i="5"/>
  <c r="AD1019" i="5"/>
  <c r="AD1020" i="5"/>
  <c r="AD1021" i="5"/>
  <c r="AD1022" i="5"/>
  <c r="AD1023" i="5"/>
  <c r="AD1024" i="5"/>
  <c r="AD1025" i="5"/>
  <c r="AD1026" i="5"/>
  <c r="AD1027" i="5"/>
  <c r="AD1028" i="5"/>
  <c r="AD1029" i="5"/>
  <c r="AD1030" i="5"/>
  <c r="AD1031" i="5"/>
  <c r="AD1032" i="5"/>
  <c r="AD1033" i="5"/>
  <c r="AD1034" i="5"/>
  <c r="AD1035" i="5"/>
  <c r="AD1036" i="5"/>
  <c r="AD1037" i="5"/>
  <c r="AD1038" i="5"/>
  <c r="AD1039" i="5"/>
  <c r="AD1040" i="5"/>
  <c r="AD1041" i="5"/>
  <c r="AD1042" i="5"/>
  <c r="AD1043" i="5"/>
  <c r="AD1044" i="5"/>
  <c r="AD1045" i="5"/>
  <c r="AD1046" i="5"/>
  <c r="AD1047" i="5"/>
  <c r="AD1048" i="5"/>
  <c r="AD1049" i="5"/>
  <c r="AD1050" i="5"/>
  <c r="AD1051" i="5"/>
  <c r="AD1052" i="5"/>
  <c r="AD1053" i="5"/>
  <c r="AD1054" i="5"/>
  <c r="AD1055" i="5"/>
  <c r="AD1056" i="5"/>
  <c r="AD1057" i="5"/>
  <c r="AD1058" i="5"/>
  <c r="AD1059" i="5"/>
  <c r="AD1060" i="5"/>
  <c r="AD1061" i="5"/>
  <c r="AD1062" i="5"/>
  <c r="AD1063" i="5"/>
  <c r="AD1064" i="5"/>
  <c r="AD1065" i="5"/>
  <c r="AD1066" i="5"/>
  <c r="AD1067" i="5"/>
  <c r="AD1068" i="5"/>
  <c r="AD1069" i="5"/>
  <c r="AD1070" i="5"/>
  <c r="AD1071" i="5"/>
  <c r="AD1072" i="5"/>
  <c r="AD1073" i="5"/>
  <c r="AD1074" i="5"/>
  <c r="AD1075" i="5"/>
  <c r="AD1076" i="5"/>
  <c r="AD1077" i="5"/>
  <c r="AD1078" i="5"/>
  <c r="AD1079" i="5"/>
  <c r="AD1080" i="5"/>
  <c r="AD1081" i="5"/>
  <c r="AD1082" i="5"/>
  <c r="AD1083" i="5"/>
  <c r="AD1084" i="5"/>
  <c r="AD1085" i="5"/>
  <c r="AD1086" i="5"/>
  <c r="AD1087" i="5"/>
  <c r="AD1088" i="5"/>
  <c r="AD1089" i="5"/>
  <c r="AD1090" i="5"/>
  <c r="AD1091" i="5"/>
  <c r="AD1092" i="5"/>
  <c r="AD1093" i="5"/>
  <c r="AD1094" i="5"/>
  <c r="AD1095" i="5"/>
  <c r="AD1096" i="5"/>
  <c r="AD1097" i="5"/>
  <c r="AD1098" i="5"/>
  <c r="AD1099" i="5"/>
  <c r="AD1100" i="5"/>
  <c r="AD1101" i="5"/>
  <c r="AD1102" i="5"/>
  <c r="AD1103" i="5"/>
  <c r="AD1104" i="5"/>
  <c r="AD1105" i="5"/>
  <c r="AD1106" i="5"/>
  <c r="AD1107" i="5"/>
  <c r="AD1108" i="5"/>
  <c r="AD1109" i="5"/>
  <c r="AD1110" i="5"/>
  <c r="AD1111" i="5"/>
  <c r="AD1112" i="5"/>
  <c r="AD1113" i="5"/>
  <c r="AD1114" i="5"/>
  <c r="AD1115" i="5"/>
  <c r="AD1116" i="5"/>
  <c r="AD1117" i="5"/>
  <c r="AD1118" i="5"/>
  <c r="AD1119" i="5"/>
  <c r="AD1120" i="5"/>
  <c r="AD1121" i="5"/>
  <c r="AD1122" i="5"/>
  <c r="AD1123" i="5"/>
  <c r="AD1124" i="5"/>
  <c r="AD1125" i="5"/>
  <c r="AD1126" i="5"/>
  <c r="AD1127" i="5"/>
  <c r="AD1128" i="5"/>
  <c r="AD1129" i="5"/>
  <c r="AD1130" i="5"/>
  <c r="AD1131" i="5"/>
  <c r="AD1132" i="5"/>
  <c r="AD1133" i="5"/>
  <c r="AD1134" i="5"/>
  <c r="AD1135" i="5"/>
  <c r="AD1136" i="5"/>
  <c r="AD1137" i="5"/>
  <c r="AD1138" i="5"/>
  <c r="AD1139" i="5"/>
  <c r="AD1140" i="5"/>
  <c r="AD1141" i="5"/>
  <c r="AD1142" i="5"/>
  <c r="AD1143" i="5"/>
  <c r="AD1144" i="5"/>
  <c r="AD1145" i="5"/>
  <c r="AD1146" i="5"/>
  <c r="AD1147" i="5"/>
  <c r="AD1148" i="5"/>
  <c r="AD1149" i="5"/>
  <c r="AD1150" i="5"/>
  <c r="AD1151" i="5"/>
  <c r="AD1152" i="5"/>
  <c r="AD1153" i="5"/>
  <c r="AD1154" i="5"/>
  <c r="AD1155" i="5"/>
  <c r="AD1156" i="5"/>
  <c r="AD1157" i="5"/>
  <c r="AD1158" i="5"/>
  <c r="AD1159" i="5"/>
  <c r="AD1160" i="5"/>
  <c r="AD1161" i="5"/>
  <c r="AD1162" i="5"/>
  <c r="AD1163" i="5"/>
  <c r="AD1164" i="5"/>
  <c r="AD1165" i="5"/>
  <c r="AD1166" i="5"/>
  <c r="AD1167" i="5"/>
  <c r="AD1168" i="5"/>
  <c r="AD1169" i="5"/>
  <c r="AD1170" i="5"/>
  <c r="AD1171" i="5"/>
  <c r="AD1172" i="5"/>
  <c r="AD1173" i="5"/>
  <c r="AD1174" i="5"/>
  <c r="AD1175" i="5"/>
  <c r="AD1176" i="5"/>
  <c r="AD1177" i="5"/>
  <c r="AD1178" i="5"/>
  <c r="AD1179" i="5"/>
  <c r="AD1180" i="5"/>
  <c r="AD1181" i="5"/>
  <c r="AD1182" i="5"/>
  <c r="AD1183" i="5"/>
  <c r="AD1184" i="5"/>
  <c r="AD1185" i="5"/>
  <c r="AD1186" i="5"/>
  <c r="AD1187" i="5"/>
  <c r="AD1188" i="5"/>
  <c r="AD1189" i="5"/>
  <c r="AD1190" i="5"/>
  <c r="AD1191" i="5"/>
  <c r="AD1192" i="5"/>
  <c r="AD1193" i="5"/>
  <c r="AD1194" i="5"/>
  <c r="AD1195" i="5"/>
  <c r="AD1196" i="5"/>
  <c r="AD1197" i="5"/>
  <c r="AD1198" i="5"/>
  <c r="AD1199" i="5"/>
  <c r="AD1200" i="5"/>
  <c r="AD1201" i="5"/>
  <c r="AD1202" i="5"/>
  <c r="AD1203" i="5"/>
  <c r="AD1204" i="5"/>
  <c r="AD1205" i="5"/>
  <c r="AD1206" i="5"/>
  <c r="AD1207" i="5"/>
  <c r="AD1208" i="5"/>
  <c r="AD1209" i="5"/>
  <c r="AD1210" i="5"/>
  <c r="AD1211" i="5"/>
  <c r="AD1212" i="5"/>
  <c r="AD1213" i="5"/>
  <c r="AD1214" i="5"/>
  <c r="AD1215" i="5"/>
  <c r="AD1216" i="5"/>
  <c r="AD1217" i="5"/>
  <c r="AD1218" i="5"/>
  <c r="AD1219" i="5"/>
  <c r="AD1220" i="5"/>
  <c r="AD1221" i="5"/>
  <c r="AD1222" i="5"/>
  <c r="AD1223" i="5"/>
  <c r="AD1224" i="5"/>
  <c r="AD1225" i="5"/>
  <c r="AD1226" i="5"/>
  <c r="AD1227" i="5"/>
  <c r="AD1228" i="5"/>
  <c r="AD1229" i="5"/>
  <c r="AD1230" i="5"/>
  <c r="AD1231" i="5"/>
  <c r="AD1232" i="5"/>
  <c r="AD1233" i="5"/>
  <c r="AD1234" i="5"/>
  <c r="AD1235" i="5"/>
  <c r="AD1236" i="5"/>
  <c r="AD1237" i="5"/>
  <c r="AD1238" i="5"/>
  <c r="AD1239" i="5"/>
  <c r="AD1240" i="5"/>
  <c r="AD1241" i="5"/>
  <c r="AD1242" i="5"/>
  <c r="AD1243" i="5"/>
  <c r="AD1244" i="5"/>
  <c r="AD1245" i="5"/>
  <c r="AD1246" i="5"/>
  <c r="AD1247" i="5"/>
  <c r="AD1248" i="5"/>
  <c r="AD1249" i="5"/>
  <c r="AD1250" i="5"/>
  <c r="AD1251" i="5"/>
  <c r="AD1252" i="5"/>
  <c r="AD1253" i="5"/>
  <c r="AD1254" i="5"/>
  <c r="AD1255" i="5"/>
  <c r="AD1256" i="5"/>
  <c r="AD1257" i="5"/>
  <c r="AD1258" i="5"/>
  <c r="AD1259" i="5"/>
  <c r="AD1260" i="5"/>
  <c r="AD1261" i="5"/>
  <c r="AD1262" i="5"/>
  <c r="AD1263" i="5"/>
  <c r="AD1264" i="5"/>
  <c r="AD1265" i="5"/>
  <c r="AD1266" i="5"/>
  <c r="AD1267" i="5"/>
  <c r="AD1268" i="5"/>
  <c r="AD1269" i="5"/>
  <c r="AD1270" i="5"/>
  <c r="AD1271" i="5"/>
  <c r="AD1272" i="5"/>
  <c r="AD1273" i="5"/>
  <c r="AD1274" i="5"/>
  <c r="AD1275" i="5"/>
  <c r="AD1276" i="5"/>
  <c r="AD1277" i="5"/>
  <c r="AD1278" i="5"/>
  <c r="AD1279" i="5"/>
  <c r="AD1280" i="5"/>
  <c r="AD1281" i="5"/>
  <c r="AD1282" i="5"/>
  <c r="AD1283" i="5"/>
  <c r="AD1284" i="5"/>
  <c r="AD1285" i="5"/>
  <c r="AD1286" i="5"/>
  <c r="AD1287" i="5"/>
  <c r="AD1288" i="5"/>
  <c r="AD1289" i="5"/>
  <c r="AD1290" i="5"/>
  <c r="AD1291" i="5"/>
  <c r="AD1292" i="5"/>
  <c r="AD1293" i="5"/>
  <c r="AD1294" i="5"/>
  <c r="AD1295" i="5"/>
  <c r="AD1296" i="5"/>
  <c r="AD1297" i="5"/>
  <c r="AD1298" i="5"/>
  <c r="AD1299" i="5"/>
  <c r="AD1300" i="5"/>
  <c r="AD1301" i="5"/>
  <c r="AD1302" i="5"/>
  <c r="AD1303" i="5"/>
  <c r="AD1304" i="5"/>
  <c r="AD1305" i="5"/>
  <c r="AD1306" i="5"/>
  <c r="AD1307" i="5"/>
  <c r="AD1308" i="5"/>
  <c r="AD1309" i="5"/>
  <c r="AD1310" i="5"/>
  <c r="AD1311" i="5"/>
  <c r="AD1312" i="5"/>
  <c r="AD1313" i="5"/>
  <c r="AD1314" i="5"/>
  <c r="AD1315" i="5"/>
  <c r="AD1316" i="5"/>
  <c r="AD1317" i="5"/>
  <c r="AD1318" i="5"/>
  <c r="AD1319" i="5"/>
  <c r="AD1320" i="5"/>
  <c r="AD1321" i="5"/>
  <c r="AD1322" i="5"/>
  <c r="AD1323" i="5"/>
  <c r="AD1324" i="5"/>
  <c r="AD1325" i="5"/>
  <c r="AD1326" i="5"/>
  <c r="AD1327" i="5"/>
  <c r="AD1328" i="5"/>
  <c r="AD1329" i="5"/>
  <c r="AD1330" i="5"/>
  <c r="AD1331" i="5"/>
  <c r="AD1332" i="5"/>
  <c r="AD1333" i="5"/>
  <c r="AD1334" i="5"/>
  <c r="AD1335" i="5"/>
  <c r="AD1336" i="5"/>
  <c r="AD1337" i="5"/>
  <c r="AD1338" i="5"/>
  <c r="AD1339" i="5"/>
  <c r="AD1340" i="5"/>
  <c r="AD1341" i="5"/>
  <c r="AD1342" i="5"/>
  <c r="AD1343" i="5"/>
  <c r="AD1344" i="5"/>
  <c r="AD1345" i="5"/>
  <c r="AD1346" i="5"/>
  <c r="AD1347" i="5"/>
  <c r="AD1348" i="5"/>
  <c r="AD1349" i="5"/>
  <c r="AD1350" i="5"/>
  <c r="AD1351" i="5"/>
  <c r="AD1352" i="5"/>
  <c r="AD1353" i="5"/>
  <c r="AD1354" i="5"/>
  <c r="AD1355" i="5"/>
  <c r="AD1356" i="5"/>
  <c r="AD1357" i="5"/>
  <c r="AD1358" i="5"/>
  <c r="AD1359" i="5"/>
  <c r="AD1360" i="5"/>
  <c r="AD1361" i="5"/>
  <c r="AD1362" i="5"/>
  <c r="AD1363" i="5"/>
  <c r="AD1364" i="5"/>
  <c r="AD1365" i="5"/>
  <c r="AD1366" i="5"/>
  <c r="AD1367" i="5"/>
  <c r="AD1368" i="5"/>
  <c r="AD1369" i="5"/>
  <c r="AD1370" i="5"/>
  <c r="AD1371" i="5"/>
  <c r="AD1372" i="5"/>
  <c r="AD1373" i="5"/>
  <c r="AD1374" i="5"/>
  <c r="AD1375" i="5"/>
  <c r="AD1376" i="5"/>
  <c r="AD1377" i="5"/>
  <c r="AD1378" i="5"/>
  <c r="AD1379" i="5"/>
  <c r="AD1380" i="5"/>
  <c r="AD1381" i="5"/>
  <c r="AD1382" i="5"/>
  <c r="AD1383" i="5"/>
  <c r="AD1384" i="5"/>
  <c r="AD1385" i="5"/>
  <c r="AD1386" i="5"/>
  <c r="AD1387" i="5"/>
  <c r="AD1388" i="5"/>
  <c r="AD1389" i="5"/>
  <c r="AD1390" i="5"/>
  <c r="AD1391" i="5"/>
  <c r="AD1392" i="5"/>
  <c r="AD1393" i="5"/>
  <c r="AD1394" i="5"/>
  <c r="AD1395" i="5"/>
  <c r="AD1396" i="5"/>
  <c r="AD1397" i="5"/>
  <c r="AD1398" i="5"/>
  <c r="AD1399" i="5"/>
  <c r="AD1400" i="5"/>
  <c r="AD1401" i="5"/>
  <c r="AD1402" i="5"/>
  <c r="AD1403" i="5"/>
  <c r="AD1404" i="5"/>
  <c r="AD1405" i="5"/>
  <c r="AD1406" i="5"/>
  <c r="AD1407" i="5"/>
  <c r="AD1408" i="5"/>
  <c r="AD1409" i="5"/>
  <c r="AD1410" i="5"/>
  <c r="AD1411" i="5"/>
  <c r="AD1412" i="5"/>
  <c r="AD1413" i="5"/>
  <c r="AD1414" i="5"/>
  <c r="AD1415" i="5"/>
  <c r="AD1416" i="5"/>
  <c r="AD1417" i="5"/>
  <c r="AD1418" i="5"/>
  <c r="AD1419" i="5"/>
  <c r="AD1420" i="5"/>
  <c r="AD1421" i="5"/>
  <c r="AD1422" i="5"/>
  <c r="AD1423" i="5"/>
  <c r="AD1424" i="5"/>
  <c r="AD1425" i="5"/>
  <c r="AD1426" i="5"/>
  <c r="AD1427" i="5"/>
  <c r="AD1428" i="5"/>
  <c r="AD1429" i="5"/>
  <c r="AD1430" i="5"/>
  <c r="AD1431" i="5"/>
  <c r="AD1432" i="5"/>
  <c r="AD1433" i="5"/>
  <c r="AD1434" i="5"/>
  <c r="AD1435" i="5"/>
  <c r="AD1436" i="5"/>
  <c r="AD1437" i="5"/>
  <c r="AD1438" i="5"/>
  <c r="AD1439" i="5"/>
  <c r="AD1440" i="5"/>
  <c r="AD1441" i="5"/>
  <c r="AD1442" i="5"/>
  <c r="AD1443" i="5"/>
  <c r="AD1444" i="5"/>
  <c r="AD1445" i="5"/>
  <c r="AD1446" i="5"/>
  <c r="AD1447" i="5"/>
  <c r="AD1448" i="5"/>
  <c r="AD1449" i="5"/>
  <c r="AD1450" i="5"/>
  <c r="AD1451" i="5"/>
  <c r="AD1452" i="5"/>
  <c r="AD1453" i="5"/>
  <c r="AD1454" i="5"/>
  <c r="AD1455" i="5"/>
  <c r="AD1456" i="5"/>
  <c r="AD1457" i="5"/>
  <c r="AD1458" i="5"/>
  <c r="AD1459" i="5"/>
  <c r="AD1460" i="5"/>
  <c r="AD1461" i="5"/>
  <c r="AD1462" i="5"/>
  <c r="AD1463" i="5"/>
  <c r="AD1464" i="5"/>
  <c r="AD1465" i="5"/>
  <c r="AD1466" i="5"/>
  <c r="AD1467" i="5"/>
  <c r="AD1468" i="5"/>
  <c r="AD1469" i="5"/>
  <c r="AD1470" i="5"/>
  <c r="AD1471" i="5"/>
  <c r="AD1472" i="5"/>
  <c r="AD1473" i="5"/>
  <c r="AD1474" i="5"/>
  <c r="AD1475" i="5"/>
  <c r="AD1476" i="5"/>
  <c r="AD1477" i="5"/>
  <c r="AD1478" i="5"/>
  <c r="AD1479" i="5"/>
  <c r="AD1480" i="5"/>
  <c r="AD1481" i="5"/>
  <c r="AD1482" i="5"/>
  <c r="AD1483" i="5"/>
  <c r="AD1484" i="5"/>
  <c r="AD1485" i="5"/>
  <c r="AD1486" i="5"/>
  <c r="AD1487" i="5"/>
  <c r="AD1488" i="5"/>
  <c r="AD1489" i="5"/>
  <c r="AD1490" i="5"/>
  <c r="AD1491" i="5"/>
  <c r="AD1492" i="5"/>
  <c r="AD1493" i="5"/>
  <c r="AD1494" i="5"/>
  <c r="AD1495" i="5"/>
  <c r="AD1496" i="5"/>
  <c r="AD1497" i="5"/>
  <c r="AD1498" i="5"/>
  <c r="AD1499" i="5"/>
  <c r="AD1500" i="5"/>
  <c r="AD1501" i="5"/>
  <c r="AD1502" i="5"/>
  <c r="AD1503" i="5"/>
  <c r="AD1504" i="5"/>
  <c r="AD1505" i="5"/>
  <c r="AD1506" i="5"/>
  <c r="AD1507" i="5"/>
  <c r="AD1508" i="5"/>
  <c r="AD1509" i="5"/>
  <c r="AD1510" i="5"/>
  <c r="AD1511" i="5"/>
  <c r="AD1512" i="5"/>
  <c r="AD1513" i="5"/>
  <c r="AD1514" i="5"/>
  <c r="AD1515" i="5"/>
  <c r="AD1516" i="5"/>
  <c r="AD1517" i="5"/>
  <c r="AD1518" i="5"/>
  <c r="AD1519" i="5"/>
  <c r="AD1520" i="5"/>
  <c r="AD1521" i="5"/>
  <c r="AD1522" i="5"/>
  <c r="AD1523" i="5"/>
  <c r="AD1524" i="5"/>
  <c r="AD1525" i="5"/>
  <c r="AD1526" i="5"/>
  <c r="AD1527" i="5"/>
  <c r="AD1528" i="5"/>
  <c r="AD1529" i="5"/>
  <c r="AD1530" i="5"/>
  <c r="AD1531" i="5"/>
  <c r="AD1532" i="5"/>
  <c r="AD1533" i="5"/>
  <c r="AD1534" i="5"/>
  <c r="AD1535" i="5"/>
  <c r="AD1536" i="5"/>
  <c r="AD1537" i="5"/>
  <c r="AD1538" i="5"/>
  <c r="AD1539" i="5"/>
  <c r="AD1540" i="5"/>
  <c r="AD1541" i="5"/>
  <c r="AD1542" i="5"/>
  <c r="AD1543" i="5"/>
  <c r="AD1544" i="5"/>
  <c r="AD1545" i="5"/>
  <c r="AD1546" i="5"/>
  <c r="AD1547" i="5"/>
  <c r="AD1548" i="5"/>
  <c r="AD1549" i="5"/>
  <c r="AD1550" i="5"/>
  <c r="AD1551" i="5"/>
  <c r="AD1552" i="5"/>
  <c r="AD1553" i="5"/>
  <c r="AD1554" i="5"/>
  <c r="AD1555" i="5"/>
  <c r="AD1556" i="5"/>
  <c r="AD1557" i="5"/>
  <c r="AD1558" i="5"/>
  <c r="AD1559" i="5"/>
  <c r="AD1560" i="5"/>
  <c r="AD1561" i="5"/>
  <c r="AD1562" i="5"/>
  <c r="AD1563" i="5"/>
  <c r="AD1564" i="5"/>
  <c r="AD1565" i="5"/>
  <c r="AD1566" i="5"/>
  <c r="AD1567" i="5"/>
  <c r="AD1568" i="5"/>
  <c r="AD1569" i="5"/>
  <c r="AD1570" i="5"/>
  <c r="AD1571" i="5"/>
  <c r="AD1572" i="5"/>
  <c r="AD1573" i="5"/>
  <c r="AD1574" i="5"/>
  <c r="AD1575" i="5"/>
  <c r="AD1576" i="5"/>
  <c r="AD1577" i="5"/>
  <c r="AD1578" i="5"/>
  <c r="AD1579" i="5"/>
  <c r="AD1580" i="5"/>
  <c r="AD1581" i="5"/>
  <c r="AD1582" i="5"/>
  <c r="AD1583" i="5"/>
  <c r="AD1584" i="5"/>
  <c r="AD1585" i="5"/>
  <c r="AD1586" i="5"/>
  <c r="AD1587" i="5"/>
  <c r="AD1588" i="5"/>
  <c r="AD1589" i="5"/>
  <c r="AD1590" i="5"/>
  <c r="AD1591" i="5"/>
  <c r="AD1592" i="5"/>
  <c r="AD1593" i="5"/>
  <c r="AD1594" i="5"/>
  <c r="AD1595" i="5"/>
  <c r="AD1596" i="5"/>
  <c r="AD1597" i="5"/>
  <c r="AD1598" i="5"/>
  <c r="AD1599" i="5"/>
  <c r="AD1600" i="5"/>
  <c r="AD1601" i="5"/>
  <c r="AD1602" i="5"/>
  <c r="AD1603" i="5"/>
  <c r="AD1604" i="5"/>
  <c r="AD1605" i="5"/>
  <c r="AD1606" i="5"/>
  <c r="AD1607" i="5"/>
  <c r="AD1608" i="5"/>
  <c r="AD1609" i="5"/>
  <c r="AD1610" i="5"/>
  <c r="AD1611" i="5"/>
  <c r="AD1612" i="5"/>
  <c r="AD1613" i="5"/>
  <c r="AD1614" i="5"/>
  <c r="AD1615" i="5"/>
  <c r="AD1616" i="5"/>
  <c r="AD1617" i="5"/>
  <c r="AD1618" i="5"/>
  <c r="AD1619" i="5"/>
  <c r="AD1620" i="5"/>
  <c r="AD1621" i="5"/>
  <c r="AD1622" i="5"/>
  <c r="AD1623" i="5"/>
  <c r="AD1624" i="5"/>
  <c r="AD1625" i="5"/>
  <c r="AD1626" i="5"/>
  <c r="AD1627" i="5"/>
  <c r="AD1628" i="5"/>
  <c r="AD1629" i="5"/>
  <c r="AD1630" i="5"/>
  <c r="AD1631" i="5"/>
  <c r="AD1632" i="5"/>
  <c r="AD1633" i="5"/>
  <c r="AD1634" i="5"/>
  <c r="AD1635" i="5"/>
  <c r="AD1636" i="5"/>
  <c r="AD1637" i="5"/>
  <c r="AD1638" i="5"/>
  <c r="AD1639" i="5"/>
  <c r="AD1640" i="5"/>
  <c r="AD1641" i="5"/>
  <c r="AD1642" i="5"/>
  <c r="AD1643" i="5"/>
  <c r="AD1644" i="5"/>
  <c r="AD1645" i="5"/>
  <c r="AD1646" i="5"/>
  <c r="AD1647" i="5"/>
  <c r="AD1648" i="5"/>
  <c r="AD1649" i="5"/>
  <c r="AD1650" i="5"/>
  <c r="AD1651" i="5"/>
  <c r="AD1652" i="5"/>
  <c r="AD1653" i="5"/>
  <c r="AD1654" i="5"/>
  <c r="AD1655" i="5"/>
  <c r="AD1656" i="5"/>
  <c r="AD1657" i="5"/>
  <c r="AD1658" i="5"/>
  <c r="AD1659" i="5"/>
  <c r="AD1660" i="5"/>
  <c r="AD1661" i="5"/>
  <c r="AD1662" i="5"/>
  <c r="AD1663" i="5"/>
  <c r="AD1664" i="5"/>
  <c r="AD1665" i="5"/>
  <c r="AD1666" i="5"/>
  <c r="AD1667" i="5"/>
  <c r="AD1668" i="5"/>
  <c r="AD1669" i="5"/>
  <c r="AD1670" i="5"/>
  <c r="AD1671" i="5"/>
  <c r="AD1672" i="5"/>
  <c r="AD1673" i="5"/>
  <c r="AD1674" i="5"/>
  <c r="AD1675" i="5"/>
  <c r="AD1676" i="5"/>
  <c r="AD1677" i="5"/>
  <c r="AD1678" i="5"/>
  <c r="AD1679" i="5"/>
  <c r="AD1680" i="5"/>
  <c r="AD1681" i="5"/>
  <c r="AD1682" i="5"/>
  <c r="AD1683" i="5"/>
  <c r="AD1684" i="5"/>
  <c r="AD1685" i="5"/>
  <c r="AD1686" i="5"/>
  <c r="AD1687" i="5"/>
  <c r="AD1688" i="5"/>
  <c r="AD1689" i="5"/>
  <c r="AD1690" i="5"/>
  <c r="AD1691" i="5"/>
  <c r="AD1692" i="5"/>
  <c r="AD1693" i="5"/>
  <c r="AD1694" i="5"/>
  <c r="AD1695" i="5"/>
  <c r="AD1696" i="5"/>
  <c r="AD1697" i="5"/>
  <c r="AD1698" i="5"/>
  <c r="AD1699" i="5"/>
  <c r="AD1700" i="5"/>
  <c r="AD1701" i="5"/>
  <c r="AD1702" i="5"/>
  <c r="AD1703" i="5"/>
  <c r="AD1704" i="5"/>
  <c r="AD1705" i="5"/>
  <c r="AD1706" i="5"/>
  <c r="AD1707" i="5"/>
  <c r="AD1708" i="5"/>
  <c r="AD1709" i="5"/>
  <c r="AD1710" i="5"/>
  <c r="AD1711" i="5"/>
  <c r="AD1712" i="5"/>
  <c r="AD1713" i="5"/>
  <c r="AD1714" i="5"/>
  <c r="AD1715" i="5"/>
  <c r="AD1716" i="5"/>
  <c r="AD1717" i="5"/>
  <c r="AD1718" i="5"/>
  <c r="AD1719" i="5"/>
  <c r="AD1720" i="5"/>
  <c r="AD1721" i="5"/>
  <c r="AD1722" i="5"/>
  <c r="AD1723" i="5"/>
  <c r="AD1724" i="5"/>
  <c r="AD1725" i="5"/>
  <c r="AD1726" i="5"/>
  <c r="AD1727" i="5"/>
  <c r="AD1728" i="5"/>
  <c r="AD1729" i="5"/>
  <c r="AD1730" i="5"/>
  <c r="AD1731" i="5"/>
  <c r="AD1732" i="5"/>
  <c r="AD1733" i="5"/>
  <c r="AD1734" i="5"/>
  <c r="AD1735" i="5"/>
  <c r="AD1736" i="5"/>
  <c r="AD1737" i="5"/>
  <c r="AD1738" i="5"/>
  <c r="AD1739" i="5"/>
  <c r="AD1740" i="5"/>
  <c r="AD1741" i="5"/>
  <c r="AD1742" i="5"/>
  <c r="AD1743" i="5"/>
  <c r="AD1744" i="5"/>
  <c r="AD1745" i="5"/>
  <c r="AD1746" i="5"/>
  <c r="AD1747" i="5"/>
  <c r="AD1748" i="5"/>
  <c r="AD1749" i="5"/>
  <c r="AD1750" i="5"/>
  <c r="AD1751" i="5"/>
  <c r="AD1752" i="5"/>
  <c r="AD1753" i="5"/>
  <c r="AD1754" i="5"/>
  <c r="AD1755" i="5"/>
  <c r="AD1756" i="5"/>
  <c r="AD1757" i="5"/>
  <c r="AD1758" i="5"/>
  <c r="AD1759" i="5"/>
  <c r="AD1760" i="5"/>
  <c r="AD1761" i="5"/>
  <c r="AD1762" i="5"/>
  <c r="AD1763" i="5"/>
  <c r="AD1764" i="5"/>
  <c r="AD1765" i="5"/>
  <c r="AD1766" i="5"/>
  <c r="AD1767" i="5"/>
  <c r="AD1768" i="5"/>
  <c r="AD1769" i="5"/>
  <c r="AD1770" i="5"/>
  <c r="AD1771" i="5"/>
  <c r="AD1772" i="5"/>
  <c r="AD1773" i="5"/>
  <c r="AD1774" i="5"/>
  <c r="AD1775" i="5"/>
  <c r="AD1776" i="5"/>
  <c r="AD1777" i="5"/>
  <c r="AD1778" i="5"/>
  <c r="AD1779" i="5"/>
  <c r="AD1780" i="5"/>
  <c r="AD1781" i="5"/>
  <c r="AD1782" i="5"/>
  <c r="AD1783" i="5"/>
  <c r="AD1784" i="5"/>
  <c r="AD1785" i="5"/>
  <c r="AD1786" i="5"/>
  <c r="AD1787" i="5"/>
  <c r="AD1788" i="5"/>
  <c r="AD1789" i="5"/>
  <c r="AD1790" i="5"/>
  <c r="AD1791" i="5"/>
  <c r="AD1792" i="5"/>
  <c r="AD1793" i="5"/>
  <c r="AD1794" i="5"/>
  <c r="AD1795" i="5"/>
  <c r="AD1796" i="5"/>
  <c r="AD1797" i="5"/>
  <c r="AD1798" i="5"/>
  <c r="AD1799" i="5"/>
  <c r="AD1800" i="5"/>
  <c r="AD1801" i="5"/>
  <c r="AD1802" i="5"/>
  <c r="AD1803" i="5"/>
  <c r="AD1804" i="5"/>
  <c r="AD1805" i="5"/>
  <c r="AD1806" i="5"/>
  <c r="AD1807" i="5"/>
  <c r="AD1808" i="5"/>
  <c r="AD1809" i="5"/>
  <c r="AD1810" i="5"/>
  <c r="AD1811" i="5"/>
  <c r="AD1812" i="5"/>
  <c r="AD1813" i="5"/>
  <c r="AD1814" i="5"/>
  <c r="AD1815" i="5"/>
  <c r="AD1816" i="5"/>
  <c r="AD1817" i="5"/>
  <c r="AD1818" i="5"/>
  <c r="AD1819" i="5"/>
  <c r="AD1820" i="5"/>
  <c r="AD1821" i="5"/>
  <c r="AD1822" i="5"/>
  <c r="AD1823" i="5"/>
  <c r="AD1824" i="5"/>
  <c r="AD1825" i="5"/>
  <c r="AD1826" i="5"/>
  <c r="AD1827" i="5"/>
  <c r="AD1828" i="5"/>
  <c r="AD1829" i="5"/>
  <c r="AD1830" i="5"/>
  <c r="AD1831" i="5"/>
  <c r="AD1832" i="5"/>
  <c r="AD1833" i="5"/>
  <c r="AD1834" i="5"/>
  <c r="AD1835" i="5"/>
  <c r="AD1836" i="5"/>
  <c r="AD1837" i="5"/>
  <c r="AD1838" i="5"/>
  <c r="AD1839" i="5"/>
  <c r="AD1840" i="5"/>
  <c r="AD1841" i="5"/>
  <c r="AD1842" i="5"/>
  <c r="AD1843" i="5"/>
  <c r="AD1844" i="5"/>
  <c r="AD1845" i="5"/>
  <c r="AD1846" i="5"/>
  <c r="AD1847" i="5"/>
  <c r="AD1848" i="5"/>
  <c r="AD1849" i="5"/>
  <c r="AD1850" i="5"/>
  <c r="AD1851" i="5"/>
  <c r="AD1852" i="5"/>
  <c r="AD1853" i="5"/>
  <c r="AD1854" i="5"/>
  <c r="AD1855" i="5"/>
  <c r="AD1856" i="5"/>
  <c r="AD1857" i="5"/>
  <c r="AD1858" i="5"/>
  <c r="AD1859" i="5"/>
  <c r="AD1860" i="5"/>
  <c r="AD1861" i="5"/>
  <c r="AD1862" i="5"/>
  <c r="AD1863" i="5"/>
  <c r="AD1864" i="5"/>
  <c r="AD1865" i="5"/>
  <c r="AD1866" i="5"/>
  <c r="AD1867" i="5"/>
  <c r="AD1868" i="5"/>
  <c r="AD1869" i="5"/>
  <c r="AD1870" i="5"/>
  <c r="AD1871" i="5"/>
  <c r="AD1872" i="5"/>
  <c r="AD1873" i="5"/>
  <c r="AD1874" i="5"/>
  <c r="AD1875" i="5"/>
  <c r="AD1876" i="5"/>
  <c r="AD1877" i="5"/>
  <c r="AD1878" i="5"/>
  <c r="AD1879" i="5"/>
  <c r="AD1880" i="5"/>
  <c r="AD1881" i="5"/>
  <c r="AD1882" i="5"/>
  <c r="AD1883" i="5"/>
  <c r="AD1884" i="5"/>
  <c r="AD1885" i="5"/>
  <c r="AD1886" i="5"/>
  <c r="AD1887" i="5"/>
  <c r="AD1888" i="5"/>
  <c r="AD1889" i="5"/>
  <c r="AD1890" i="5"/>
  <c r="AD1891" i="5"/>
  <c r="AD1892" i="5"/>
  <c r="AD1893" i="5"/>
  <c r="AD1894" i="5"/>
  <c r="AD1895" i="5"/>
  <c r="AD1896" i="5"/>
  <c r="AD1897" i="5"/>
  <c r="AD1898" i="5"/>
  <c r="AD1899" i="5"/>
  <c r="AD1900" i="5"/>
  <c r="AD1901" i="5"/>
  <c r="AD1902" i="5"/>
  <c r="AD1903" i="5"/>
  <c r="AD1904" i="5"/>
  <c r="AD1905" i="5"/>
  <c r="AD1906" i="5"/>
  <c r="AD1907" i="5"/>
  <c r="AD1908" i="5"/>
  <c r="AD1909" i="5"/>
  <c r="AD1910" i="5"/>
  <c r="AD1911" i="5"/>
  <c r="AD1912" i="5"/>
  <c r="AD1913" i="5"/>
  <c r="AD1914" i="5"/>
  <c r="AD1915" i="5"/>
  <c r="AD1916" i="5"/>
  <c r="AD1917" i="5"/>
  <c r="AD1918" i="5"/>
  <c r="AD1919" i="5"/>
  <c r="AD1920" i="5"/>
  <c r="AD1921" i="5"/>
  <c r="AD1922" i="5"/>
  <c r="AD1923" i="5"/>
  <c r="AD1924" i="5"/>
  <c r="AD1925" i="5"/>
  <c r="AD1926" i="5"/>
  <c r="AD1927" i="5"/>
  <c r="AD1928" i="5"/>
  <c r="AD1929" i="5"/>
  <c r="AD1930" i="5"/>
  <c r="AD1931" i="5"/>
  <c r="AD1932" i="5"/>
  <c r="AD1933" i="5"/>
  <c r="AD1934" i="5"/>
  <c r="AD1935" i="5"/>
  <c r="AD1936" i="5"/>
  <c r="AD1937" i="5"/>
  <c r="AD1938" i="5"/>
  <c r="AD1939" i="5"/>
  <c r="AD1940" i="5"/>
  <c r="AD1941" i="5"/>
  <c r="AD1942" i="5"/>
  <c r="AD1943" i="5"/>
  <c r="AD1944" i="5"/>
  <c r="AD1945" i="5"/>
  <c r="AD1946" i="5"/>
  <c r="AD1947" i="5"/>
  <c r="AD1948" i="5"/>
  <c r="AD1949" i="5"/>
  <c r="AD1950" i="5"/>
  <c r="AD1951" i="5"/>
  <c r="AD1952" i="5"/>
  <c r="AD1953" i="5"/>
  <c r="AD1954" i="5"/>
  <c r="AD1955" i="5"/>
  <c r="AD1956" i="5"/>
  <c r="AD1957" i="5"/>
  <c r="AD1958" i="5"/>
  <c r="AD1959" i="5"/>
  <c r="AD1960" i="5"/>
  <c r="AD1961" i="5"/>
  <c r="AD1962" i="5"/>
  <c r="AD1963" i="5"/>
  <c r="AD1964" i="5"/>
  <c r="AD1965" i="5"/>
  <c r="AD1966" i="5"/>
  <c r="AD1967" i="5"/>
  <c r="AD1968" i="5"/>
  <c r="AD1969" i="5"/>
  <c r="AD1970" i="5"/>
  <c r="AD1971" i="5"/>
  <c r="AD1972" i="5"/>
  <c r="AD1973" i="5"/>
  <c r="AD1974" i="5"/>
  <c r="AD1975" i="5"/>
  <c r="AD1976" i="5"/>
  <c r="AD1977" i="5"/>
  <c r="AD1978" i="5"/>
  <c r="AD1979" i="5"/>
  <c r="AD1980" i="5"/>
  <c r="AD1981" i="5"/>
  <c r="AD1982" i="5"/>
  <c r="AD1983" i="5"/>
  <c r="AD1984" i="5"/>
  <c r="AD1985" i="5"/>
  <c r="AD1986" i="5"/>
  <c r="AD1987" i="5"/>
  <c r="AD1988" i="5"/>
  <c r="AD1989" i="5"/>
  <c r="AD1990" i="5"/>
  <c r="AD1991" i="5"/>
  <c r="AD1992" i="5"/>
  <c r="AD1993" i="5"/>
  <c r="AD1994" i="5"/>
  <c r="AD1995" i="5"/>
  <c r="AD1996" i="5"/>
  <c r="AD1997" i="5"/>
  <c r="AD1998" i="5"/>
  <c r="AD1999" i="5"/>
  <c r="AD2000" i="5"/>
  <c r="AD2001" i="5"/>
  <c r="AD2002" i="5"/>
  <c r="AD2003" i="5"/>
  <c r="AD2004" i="5"/>
  <c r="AD2005" i="5"/>
  <c r="AD2006" i="5"/>
  <c r="AD2007" i="5"/>
  <c r="AD2008" i="5"/>
  <c r="AD2009" i="5"/>
  <c r="AD2010" i="5"/>
  <c r="AD2011" i="5"/>
  <c r="AD2012" i="5"/>
  <c r="AD2013" i="5"/>
  <c r="AD2014" i="5"/>
  <c r="AD2015" i="5"/>
  <c r="AD2016" i="5"/>
  <c r="AD2017" i="5"/>
  <c r="AD2018" i="5"/>
  <c r="AD2019" i="5"/>
  <c r="AD2020" i="5"/>
  <c r="AD2021" i="5"/>
  <c r="AD2022" i="5"/>
  <c r="AD2023" i="5"/>
  <c r="AD2024" i="5"/>
  <c r="AD2025" i="5"/>
  <c r="AD2026" i="5"/>
  <c r="AD2027" i="5"/>
  <c r="AD2028" i="5"/>
  <c r="AD2029" i="5"/>
  <c r="AD2030" i="5"/>
  <c r="AD2031" i="5"/>
  <c r="AD2032" i="5"/>
  <c r="AD2033" i="5"/>
  <c r="AD2034" i="5"/>
  <c r="AD2035" i="5"/>
  <c r="AD2036" i="5"/>
  <c r="AD2037" i="5"/>
  <c r="AD2038" i="5"/>
  <c r="AD2039" i="5"/>
  <c r="AD2040" i="5"/>
  <c r="AD2041" i="5"/>
  <c r="AD2042" i="5"/>
  <c r="AD2043" i="5"/>
  <c r="AD2044" i="5"/>
  <c r="AD2045" i="5"/>
  <c r="AD2046" i="5"/>
  <c r="AD2047" i="5"/>
  <c r="AD2048" i="5"/>
  <c r="AD2049" i="5"/>
  <c r="AD2050" i="5"/>
  <c r="AD2051" i="5"/>
  <c r="AD2052" i="5"/>
  <c r="AD2053" i="5"/>
  <c r="AD2054" i="5"/>
  <c r="AD2055" i="5"/>
  <c r="AD2056" i="5"/>
  <c r="AD2057" i="5"/>
  <c r="AD2058" i="5"/>
  <c r="AD2059" i="5"/>
  <c r="AD2060" i="5"/>
  <c r="AD2061" i="5"/>
  <c r="AD2062" i="5"/>
  <c r="AD2063" i="5"/>
  <c r="AD2064" i="5"/>
  <c r="AD2065" i="5"/>
  <c r="AD2066" i="5"/>
  <c r="AD2067" i="5"/>
  <c r="AD2068" i="5"/>
  <c r="AD2069" i="5"/>
  <c r="AD2070" i="5"/>
  <c r="AD2071" i="5"/>
  <c r="AD2072" i="5"/>
  <c r="AD2073" i="5"/>
  <c r="AD2074" i="5"/>
  <c r="AD2075" i="5"/>
  <c r="AD2076" i="5"/>
  <c r="AD2077" i="5"/>
  <c r="AD2078" i="5"/>
  <c r="AD2079" i="5"/>
  <c r="AD2080" i="5"/>
  <c r="AD2081" i="5"/>
  <c r="AD2082" i="5"/>
  <c r="AD2083" i="5"/>
  <c r="AD2084" i="5"/>
  <c r="AD2085" i="5"/>
  <c r="AD2086" i="5"/>
  <c r="AD2087" i="5"/>
  <c r="AD2088" i="5"/>
  <c r="AD2089" i="5"/>
  <c r="AD2090" i="5"/>
  <c r="AD2091" i="5"/>
  <c r="AD2092" i="5"/>
  <c r="AD2093" i="5"/>
  <c r="AD2094" i="5"/>
  <c r="AD2095" i="5"/>
  <c r="AD2096" i="5"/>
  <c r="AD2097" i="5"/>
  <c r="AD2098" i="5"/>
  <c r="AD2099" i="5"/>
  <c r="AD2100" i="5"/>
  <c r="AD2101" i="5"/>
  <c r="AD2102" i="5"/>
  <c r="AD2103" i="5"/>
  <c r="AD2104" i="5"/>
  <c r="AD2105" i="5"/>
  <c r="AD2106" i="5"/>
  <c r="AD2107" i="5"/>
  <c r="AD2108" i="5"/>
  <c r="AD2109" i="5"/>
  <c r="AD2110" i="5"/>
  <c r="AD2111" i="5"/>
  <c r="AD2112" i="5"/>
  <c r="AD2113" i="5"/>
  <c r="AD2114" i="5"/>
  <c r="AD2115" i="5"/>
  <c r="AD2116" i="5"/>
  <c r="AD2117" i="5"/>
  <c r="AD2118" i="5"/>
  <c r="AD2119" i="5"/>
  <c r="AD2120" i="5"/>
  <c r="AD2121" i="5"/>
  <c r="AD2122" i="5"/>
  <c r="AD2123" i="5"/>
  <c r="AD2124" i="5"/>
  <c r="AD2125" i="5"/>
  <c r="AD2126" i="5"/>
  <c r="AD2127" i="5"/>
  <c r="AD2128" i="5"/>
  <c r="AD2129" i="5"/>
  <c r="AD2130" i="5"/>
  <c r="AD2131" i="5"/>
  <c r="AD2132" i="5"/>
  <c r="AD2133" i="5"/>
  <c r="AD2134" i="5"/>
  <c r="AD2135" i="5"/>
  <c r="AD2136" i="5"/>
  <c r="AD2137" i="5"/>
  <c r="AD2138" i="5"/>
  <c r="AD2139" i="5"/>
  <c r="AD2140" i="5"/>
  <c r="AD2141" i="5"/>
  <c r="AD2142" i="5"/>
  <c r="AD2143" i="5"/>
  <c r="AD2144" i="5"/>
  <c r="AD2145" i="5"/>
  <c r="AD2146" i="5"/>
  <c r="AD2147" i="5"/>
  <c r="AD2148" i="5"/>
  <c r="AD2149" i="5"/>
  <c r="AD2150" i="5"/>
  <c r="AD2151" i="5"/>
  <c r="AD2152" i="5"/>
  <c r="AD2153" i="5"/>
  <c r="AD2154" i="5"/>
  <c r="AD2155" i="5"/>
  <c r="AD2156" i="5"/>
  <c r="AD2157" i="5"/>
  <c r="AD2158" i="5"/>
  <c r="AD2159" i="5"/>
  <c r="AD2160" i="5"/>
  <c r="AD2161" i="5"/>
  <c r="AD2162" i="5"/>
  <c r="AD2163" i="5"/>
  <c r="AD2164" i="5"/>
  <c r="AD2165" i="5"/>
  <c r="AD2166" i="5"/>
  <c r="AD2167" i="5"/>
  <c r="AD2168" i="5"/>
  <c r="AD2169" i="5"/>
  <c r="AD2170" i="5"/>
  <c r="AD2171" i="5"/>
  <c r="AD2172" i="5"/>
  <c r="AD2173" i="5"/>
  <c r="AD2174" i="5"/>
  <c r="AD2175" i="5"/>
  <c r="AD2176" i="5"/>
  <c r="AD2177" i="5"/>
  <c r="AD2178" i="5"/>
  <c r="AD2179" i="5"/>
  <c r="AD2180" i="5"/>
  <c r="AD2181" i="5"/>
  <c r="AD2182" i="5"/>
  <c r="AD2183" i="5"/>
  <c r="AD2184" i="5"/>
  <c r="AD2185" i="5"/>
  <c r="AD2186" i="5"/>
  <c r="AD2187" i="5"/>
  <c r="AD2188" i="5"/>
  <c r="AD2189" i="5"/>
  <c r="AD2190" i="5"/>
  <c r="AD2191" i="5"/>
  <c r="AD2192" i="5"/>
  <c r="AD2193" i="5"/>
  <c r="AD2194" i="5"/>
  <c r="AD2195" i="5"/>
  <c r="AD2196" i="5"/>
  <c r="AD2197" i="5"/>
  <c r="AD2198" i="5"/>
  <c r="AD2199" i="5"/>
  <c r="AD2200" i="5"/>
  <c r="AD2201" i="5"/>
  <c r="AD2202" i="5"/>
  <c r="AD2203" i="5"/>
  <c r="AD2204" i="5"/>
  <c r="AD2205" i="5"/>
  <c r="AD2206" i="5"/>
  <c r="AD2207" i="5"/>
  <c r="AD2208" i="5"/>
  <c r="AD2209" i="5"/>
  <c r="AD2210" i="5"/>
  <c r="AD2211" i="5"/>
  <c r="AD2212" i="5"/>
  <c r="AD2213" i="5"/>
  <c r="AD2214" i="5"/>
  <c r="AD2215" i="5"/>
  <c r="AD2216" i="5"/>
  <c r="AD2217" i="5"/>
  <c r="AD2218" i="5"/>
  <c r="AD2219" i="5"/>
  <c r="AD2220" i="5"/>
  <c r="AD2221" i="5"/>
  <c r="AD2222" i="5"/>
  <c r="AD2223" i="5"/>
  <c r="AD2224" i="5"/>
  <c r="AD2225" i="5"/>
  <c r="AD2226" i="5"/>
  <c r="AD2227" i="5"/>
  <c r="AD2228" i="5"/>
  <c r="AD2229" i="5"/>
  <c r="AD2230" i="5"/>
  <c r="AD2231" i="5"/>
  <c r="AD2232" i="5"/>
  <c r="AD2233" i="5"/>
  <c r="AD2234" i="5"/>
  <c r="AD2235" i="5"/>
  <c r="AD2236" i="5"/>
  <c r="AD2237" i="5"/>
  <c r="AD2238" i="5"/>
  <c r="AD2239" i="5"/>
  <c r="AD2240" i="5"/>
  <c r="AD2241" i="5"/>
  <c r="AD2242" i="5"/>
  <c r="AD2243" i="5"/>
  <c r="AD2244" i="5"/>
  <c r="AD2245" i="5"/>
  <c r="AD2246" i="5"/>
  <c r="AD2247" i="5"/>
  <c r="AD2248" i="5"/>
  <c r="AD2249" i="5"/>
  <c r="AD2250" i="5"/>
  <c r="AD2251" i="5"/>
  <c r="AD2252" i="5"/>
  <c r="AD2253" i="5"/>
  <c r="AD2254" i="5"/>
  <c r="AD2255" i="5"/>
  <c r="AD2256" i="5"/>
  <c r="AD2257" i="5"/>
  <c r="AD2258" i="5"/>
  <c r="AD2259" i="5"/>
  <c r="AD2260" i="5"/>
  <c r="AD2261" i="5"/>
  <c r="AD2262" i="5"/>
  <c r="AD2263" i="5"/>
  <c r="AD2264" i="5"/>
  <c r="AD2265" i="5"/>
  <c r="AD2266" i="5"/>
  <c r="AD2267" i="5"/>
  <c r="AD2268" i="5"/>
  <c r="AD2269" i="5"/>
  <c r="AD2270" i="5"/>
  <c r="AD2271" i="5"/>
  <c r="AD2272" i="5"/>
  <c r="AD2273" i="5"/>
  <c r="AD2274" i="5"/>
  <c r="AD2275" i="5"/>
  <c r="AD2276" i="5"/>
  <c r="AD2277" i="5"/>
  <c r="AD2278" i="5"/>
  <c r="AD2279" i="5"/>
  <c r="AD2280" i="5"/>
  <c r="AD2281" i="5"/>
  <c r="AD2282" i="5"/>
  <c r="AD2283" i="5"/>
  <c r="AD2284" i="5"/>
  <c r="AD2285" i="5"/>
  <c r="AD2286" i="5"/>
  <c r="AD2287" i="5"/>
  <c r="AD2288" i="5"/>
  <c r="AD2289" i="5"/>
  <c r="AD2290" i="5"/>
  <c r="AD2291" i="5"/>
  <c r="AD2292" i="5"/>
  <c r="AD2293" i="5"/>
  <c r="AD2294" i="5"/>
  <c r="AD2295" i="5"/>
  <c r="AD2296" i="5"/>
  <c r="AD2297" i="5"/>
  <c r="AD2298" i="5"/>
  <c r="AD2299" i="5"/>
  <c r="AD2300" i="5"/>
  <c r="AD2301" i="5"/>
  <c r="AD2302" i="5"/>
  <c r="AD2303" i="5"/>
  <c r="AD2304" i="5"/>
  <c r="AD2305" i="5"/>
  <c r="AD2306" i="5"/>
  <c r="AD2307" i="5"/>
  <c r="AD2308" i="5"/>
  <c r="AD2309" i="5"/>
  <c r="AD2310" i="5"/>
  <c r="AD2311" i="5"/>
  <c r="AD2312" i="5"/>
  <c r="AD2313" i="5"/>
  <c r="AD2314" i="5"/>
  <c r="AD2315" i="5"/>
  <c r="AD2316" i="5"/>
  <c r="AD2317" i="5"/>
  <c r="AD2318" i="5"/>
  <c r="AD2319" i="5"/>
  <c r="AD2320" i="5"/>
  <c r="AD2321" i="5"/>
  <c r="AD2322" i="5"/>
  <c r="AD2323" i="5"/>
  <c r="AD2324" i="5"/>
  <c r="AD2325" i="5"/>
  <c r="AD2326" i="5"/>
  <c r="AD2327" i="5"/>
  <c r="AD2328" i="5"/>
  <c r="AD2329" i="5"/>
  <c r="AD2330" i="5"/>
  <c r="AD2331" i="5"/>
  <c r="AD2332" i="5"/>
  <c r="AD2333" i="5"/>
  <c r="AD2334" i="5"/>
  <c r="AD2335" i="5"/>
  <c r="AD2336" i="5"/>
  <c r="AD2337" i="5"/>
  <c r="AD2338" i="5"/>
  <c r="AD2339" i="5"/>
  <c r="AD2340" i="5"/>
  <c r="AD2341" i="5"/>
  <c r="AD2342" i="5"/>
  <c r="AD2343" i="5"/>
  <c r="AD2344" i="5"/>
  <c r="AD2345" i="5"/>
  <c r="AD2346" i="5"/>
  <c r="AD2347" i="5"/>
  <c r="AD2348" i="5"/>
  <c r="AD2349" i="5"/>
  <c r="AD2350" i="5"/>
  <c r="AD2351" i="5"/>
  <c r="AD2352" i="5"/>
  <c r="AD2353" i="5"/>
  <c r="AD2354" i="5"/>
  <c r="AD2355" i="5"/>
  <c r="AD2356" i="5"/>
  <c r="AD2357" i="5"/>
  <c r="AD2358" i="5"/>
  <c r="AD2359" i="5"/>
  <c r="AD2360" i="5"/>
  <c r="AD2361" i="5"/>
  <c r="AD2362" i="5"/>
  <c r="AD2363" i="5"/>
  <c r="AD2364" i="5"/>
  <c r="AD2365" i="5"/>
  <c r="AD2366" i="5"/>
  <c r="AD2367" i="5"/>
  <c r="AD2368" i="5"/>
  <c r="AD2369" i="5"/>
  <c r="AD2370" i="5"/>
  <c r="AD2371" i="5"/>
  <c r="AD2372" i="5"/>
  <c r="AD2373" i="5"/>
  <c r="AD2374" i="5"/>
  <c r="AD2375" i="5"/>
  <c r="AD2376" i="5"/>
  <c r="AD2377" i="5"/>
  <c r="AD2378" i="5"/>
  <c r="AD2379" i="5"/>
  <c r="AD2380" i="5"/>
  <c r="AD2381" i="5"/>
  <c r="AD2382" i="5"/>
  <c r="AD2383" i="5"/>
  <c r="AD2384" i="5"/>
  <c r="AD2385" i="5"/>
  <c r="AD2386" i="5"/>
  <c r="AD2387" i="5"/>
  <c r="AD2388" i="5"/>
  <c r="AD2389" i="5"/>
  <c r="AD2390" i="5"/>
  <c r="AD2391" i="5"/>
  <c r="AD2392" i="5"/>
  <c r="AD2393" i="5"/>
  <c r="AD2394" i="5"/>
  <c r="AD2395" i="5"/>
  <c r="AD2396" i="5"/>
  <c r="AD2397" i="5"/>
  <c r="AD2398" i="5"/>
  <c r="AD2399" i="5"/>
  <c r="AD2400" i="5"/>
  <c r="AD2401" i="5"/>
  <c r="AD2402" i="5"/>
  <c r="AD2403" i="5"/>
  <c r="AD2404" i="5"/>
  <c r="AD2405" i="5"/>
  <c r="AD2406" i="5"/>
  <c r="AD2407" i="5"/>
  <c r="AD2408" i="5"/>
  <c r="AD2409" i="5"/>
  <c r="AD2410" i="5"/>
  <c r="AD2411" i="5"/>
  <c r="AD2412" i="5"/>
  <c r="AD2413" i="5"/>
  <c r="AD2414" i="5"/>
  <c r="AD2415" i="5"/>
  <c r="AD2416" i="5"/>
  <c r="AD2417" i="5"/>
  <c r="AD2418" i="5"/>
  <c r="AD2419" i="5"/>
  <c r="AD2420" i="5"/>
  <c r="AD2421" i="5"/>
  <c r="AD2422" i="5"/>
  <c r="AD2423" i="5"/>
  <c r="AD2424" i="5"/>
  <c r="AD2425" i="5"/>
  <c r="AD2426" i="5"/>
  <c r="AD2427" i="5"/>
  <c r="AD2428" i="5"/>
  <c r="AD2429" i="5"/>
  <c r="AD2430" i="5"/>
  <c r="AD2431" i="5"/>
  <c r="AD2432" i="5"/>
  <c r="AD2433" i="5"/>
  <c r="AD2434" i="5"/>
  <c r="AD2435" i="5"/>
  <c r="AD2436" i="5"/>
  <c r="AD2437" i="5"/>
  <c r="AD2438" i="5"/>
  <c r="AD2439" i="5"/>
  <c r="AD2440" i="5"/>
  <c r="AD2441" i="5"/>
  <c r="AD2442" i="5"/>
  <c r="AD2443" i="5"/>
  <c r="AD2444" i="5"/>
  <c r="AD2445" i="5"/>
  <c r="AD2446" i="5"/>
  <c r="AD2447" i="5"/>
  <c r="AD2448" i="5"/>
  <c r="AD2449" i="5"/>
  <c r="AD2450" i="5"/>
  <c r="AD2451" i="5"/>
  <c r="AD2452" i="5"/>
  <c r="AD2453" i="5"/>
  <c r="AD2454" i="5"/>
  <c r="AD2455" i="5"/>
  <c r="AD2456" i="5"/>
  <c r="AD2457" i="5"/>
  <c r="AD2458" i="5"/>
  <c r="AD2459" i="5"/>
  <c r="AD2460" i="5"/>
  <c r="AD2461" i="5"/>
  <c r="AD2462" i="5"/>
  <c r="AD2463" i="5"/>
  <c r="AD2464" i="5"/>
  <c r="AD2465" i="5"/>
  <c r="AD2466" i="5"/>
  <c r="AD2467" i="5"/>
  <c r="AD2468" i="5"/>
  <c r="AD2469" i="5"/>
  <c r="AD2470" i="5"/>
  <c r="AD2471" i="5"/>
  <c r="AD2472" i="5"/>
  <c r="AD2473" i="5"/>
  <c r="AD2474" i="5"/>
  <c r="AD2475" i="5"/>
  <c r="AD2476" i="5"/>
  <c r="AD2477" i="5"/>
  <c r="AD2478" i="5"/>
  <c r="AD2479" i="5"/>
  <c r="AD2480" i="5"/>
  <c r="AD2481" i="5"/>
  <c r="AD2482" i="5"/>
  <c r="AD2483" i="5"/>
  <c r="AD2484" i="5"/>
  <c r="AD2485" i="5"/>
  <c r="AD2486" i="5"/>
  <c r="AD2487" i="5"/>
  <c r="AD2488" i="5"/>
  <c r="AD2489" i="5"/>
  <c r="AD2490" i="5"/>
  <c r="AD2491" i="5"/>
  <c r="AD2492" i="5"/>
  <c r="AD2493" i="5"/>
  <c r="AD2494" i="5"/>
  <c r="AD2495" i="5"/>
  <c r="AD2496" i="5"/>
  <c r="AD2497" i="5"/>
  <c r="AD2498" i="5"/>
  <c r="AD2499" i="5"/>
  <c r="AD2500" i="5"/>
  <c r="AD2501" i="5"/>
  <c r="AD2502" i="5"/>
  <c r="AD2503" i="5"/>
  <c r="AD2504" i="5"/>
  <c r="AD2505" i="5"/>
  <c r="AD2506" i="5"/>
  <c r="AD2507" i="5"/>
  <c r="AD2508" i="5"/>
  <c r="AD2509" i="5"/>
  <c r="AD2510" i="5"/>
  <c r="AD2511" i="5"/>
  <c r="AD2512" i="5"/>
  <c r="AD2513" i="5"/>
  <c r="AD2514" i="5"/>
  <c r="AD2515" i="5"/>
  <c r="AD2516" i="5"/>
  <c r="AD2517" i="5"/>
  <c r="AD2518" i="5"/>
  <c r="AD2519" i="5"/>
  <c r="AD2520" i="5"/>
  <c r="AD2521" i="5"/>
  <c r="AD2522" i="5"/>
  <c r="AD2523" i="5"/>
  <c r="AD2524" i="5"/>
  <c r="AD2525" i="5"/>
  <c r="AD2526" i="5"/>
  <c r="AD2527" i="5"/>
  <c r="AD2528" i="5"/>
  <c r="AD2529" i="5"/>
  <c r="AD2530" i="5"/>
  <c r="AD2531" i="5"/>
  <c r="AD2532" i="5"/>
  <c r="AD2533" i="5"/>
  <c r="AD2534" i="5"/>
  <c r="AD2535" i="5"/>
  <c r="AD2536" i="5"/>
  <c r="AD2537" i="5"/>
  <c r="AD2538" i="5"/>
  <c r="AD2539" i="5"/>
  <c r="AD2540" i="5"/>
  <c r="AD2541" i="5"/>
  <c r="AD2542" i="5"/>
  <c r="AD2543" i="5"/>
  <c r="AD2544" i="5"/>
  <c r="AD2545" i="5"/>
  <c r="AD2546" i="5"/>
  <c r="AD2547" i="5"/>
  <c r="AD2548" i="5"/>
  <c r="AD2549" i="5"/>
  <c r="AD2550" i="5"/>
  <c r="AD2551" i="5"/>
  <c r="AD2552" i="5"/>
  <c r="AD2553" i="5"/>
  <c r="AD2554" i="5"/>
  <c r="AD2555" i="5"/>
  <c r="AD2556" i="5"/>
  <c r="AD2557" i="5"/>
  <c r="AD2558" i="5"/>
  <c r="AD2559" i="5"/>
  <c r="AD2560" i="5"/>
  <c r="AD2561" i="5"/>
  <c r="AD2562" i="5"/>
  <c r="AD2563" i="5"/>
  <c r="AD2564" i="5"/>
  <c r="AD2565" i="5"/>
  <c r="AD2566" i="5"/>
  <c r="AD2567" i="5"/>
  <c r="AD2568" i="5"/>
  <c r="AD2569" i="5"/>
  <c r="AD2570" i="5"/>
  <c r="AD2571" i="5"/>
  <c r="AD2572" i="5"/>
  <c r="AD2573" i="5"/>
  <c r="AD2574" i="5"/>
  <c r="AD2575" i="5"/>
  <c r="AD2576" i="5"/>
  <c r="AD2577" i="5"/>
  <c r="AD2578" i="5"/>
  <c r="AD2579" i="5"/>
  <c r="AD2580" i="5"/>
  <c r="AD2581" i="5"/>
  <c r="AD2582" i="5"/>
  <c r="AD2583" i="5"/>
  <c r="AD2584" i="5"/>
  <c r="AD2585" i="5"/>
  <c r="AD2586" i="5"/>
  <c r="AD2587" i="5"/>
  <c r="AD2588" i="5"/>
  <c r="AD2589" i="5"/>
  <c r="AD2590" i="5"/>
  <c r="AD2591" i="5"/>
  <c r="AD2592" i="5"/>
  <c r="AD2593" i="5"/>
  <c r="AD2594" i="5"/>
  <c r="AD2595" i="5"/>
  <c r="AD2596" i="5"/>
  <c r="AD2597" i="5"/>
  <c r="AD2598" i="5"/>
  <c r="AD2599" i="5"/>
  <c r="AD2600" i="5"/>
  <c r="AD2601" i="5"/>
  <c r="AD2602" i="5"/>
  <c r="AD2603" i="5"/>
  <c r="AD2604" i="5"/>
  <c r="AD2605" i="5"/>
  <c r="AD2606" i="5"/>
  <c r="AD2607" i="5"/>
  <c r="AD2608" i="5"/>
  <c r="AD2609" i="5"/>
  <c r="AD2610" i="5"/>
  <c r="AD2611" i="5"/>
  <c r="AD2612" i="5"/>
  <c r="AD2613" i="5"/>
  <c r="AD2614" i="5"/>
  <c r="AD2615" i="5"/>
  <c r="AD2616" i="5"/>
  <c r="AD2617" i="5"/>
  <c r="AD2618" i="5"/>
  <c r="AD2619" i="5"/>
  <c r="AD2620" i="5"/>
  <c r="AD2621" i="5"/>
  <c r="AD2622" i="5"/>
  <c r="AD2623" i="5"/>
  <c r="AD2624" i="5"/>
  <c r="AD2625" i="5"/>
  <c r="AD2626" i="5"/>
  <c r="AD2627" i="5"/>
  <c r="AD2628" i="5"/>
  <c r="AD2629" i="5"/>
  <c r="AD2630" i="5"/>
  <c r="AD2631" i="5"/>
  <c r="AD2632" i="5"/>
  <c r="AD2633" i="5"/>
  <c r="AD2634" i="5"/>
  <c r="AD2635" i="5"/>
  <c r="AD2636" i="5"/>
  <c r="AD2637" i="5"/>
  <c r="AD2638" i="5"/>
  <c r="AD2639" i="5"/>
  <c r="AD2640" i="5"/>
  <c r="AD2641" i="5"/>
  <c r="AD2642" i="5"/>
  <c r="AD2643" i="5"/>
  <c r="AD2644" i="5"/>
  <c r="AD2645" i="5"/>
  <c r="AD2646" i="5"/>
  <c r="AD2647" i="5"/>
  <c r="AD2648" i="5"/>
  <c r="AD2649" i="5"/>
  <c r="AD2650" i="5"/>
  <c r="AD2651" i="5"/>
  <c r="AD2652" i="5"/>
  <c r="AD2653" i="5"/>
  <c r="AD2654" i="5"/>
  <c r="AD2655" i="5"/>
  <c r="AD2656" i="5"/>
  <c r="AD2657" i="5"/>
  <c r="AD2658" i="5"/>
  <c r="AD2659" i="5"/>
  <c r="AD2660" i="5"/>
  <c r="AD2661" i="5"/>
  <c r="AD2662" i="5"/>
  <c r="AD2663" i="5"/>
  <c r="AD2664" i="5"/>
  <c r="AD2665" i="5"/>
  <c r="AD2666" i="5"/>
  <c r="AD2667" i="5"/>
  <c r="AD2668" i="5"/>
  <c r="AD2669" i="5"/>
  <c r="AD2670" i="5"/>
  <c r="AD2671" i="5"/>
  <c r="AD2672" i="5"/>
  <c r="AD2673" i="5"/>
  <c r="AD2674" i="5"/>
  <c r="AD2675" i="5"/>
  <c r="AD2676" i="5"/>
  <c r="AD2677" i="5"/>
  <c r="AD2678" i="5"/>
  <c r="AD2679" i="5"/>
  <c r="AD2680" i="5"/>
  <c r="AD2681" i="5"/>
  <c r="AD2682" i="5"/>
  <c r="AD2683" i="5"/>
  <c r="AD2684" i="5"/>
  <c r="AD2685" i="5"/>
  <c r="AD2686" i="5"/>
  <c r="AD2687" i="5"/>
  <c r="AD2688" i="5"/>
  <c r="AD2689" i="5"/>
  <c r="AD2690" i="5"/>
  <c r="AD2691" i="5"/>
  <c r="AD2692" i="5"/>
  <c r="AD2693" i="5"/>
  <c r="AD2694" i="5"/>
  <c r="AD2695" i="5"/>
  <c r="AD2696" i="5"/>
  <c r="AD2697" i="5"/>
  <c r="AD2698" i="5"/>
  <c r="AD2699" i="5"/>
  <c r="AD2700" i="5"/>
  <c r="AD2701" i="5"/>
  <c r="AD2702" i="5"/>
  <c r="AD2703" i="5"/>
  <c r="AD2704" i="5"/>
  <c r="AD2705" i="5"/>
  <c r="AD2706" i="5"/>
  <c r="AD2707" i="5"/>
  <c r="AD2708" i="5"/>
  <c r="AD2709" i="5"/>
  <c r="AD2710" i="5"/>
  <c r="AD2711" i="5"/>
  <c r="AD2712" i="5"/>
  <c r="AD2713" i="5"/>
  <c r="AD2714" i="5"/>
  <c r="AD2715" i="5"/>
  <c r="AD2716" i="5"/>
  <c r="AD2717" i="5"/>
  <c r="AD2718" i="5"/>
  <c r="AD2719" i="5"/>
  <c r="AD2720" i="5"/>
  <c r="AD2721" i="5"/>
  <c r="AD2722" i="5"/>
  <c r="AD2723" i="5"/>
  <c r="AD2724" i="5"/>
  <c r="AD2725" i="5"/>
  <c r="AD2726" i="5"/>
  <c r="AD2727" i="5"/>
  <c r="AD2728" i="5"/>
  <c r="AD2729" i="5"/>
  <c r="AD2730" i="5"/>
  <c r="AD2731" i="5"/>
  <c r="AD2732" i="5"/>
  <c r="AD2733" i="5"/>
  <c r="AD2734" i="5"/>
  <c r="AD2735" i="5"/>
  <c r="AD2736" i="5"/>
  <c r="AD2737" i="5"/>
  <c r="AD2738" i="5"/>
  <c r="AD2739" i="5"/>
  <c r="AD2740" i="5"/>
  <c r="AD2741" i="5"/>
  <c r="AD2742" i="5"/>
  <c r="AD2743" i="5"/>
  <c r="AD2744" i="5"/>
  <c r="AD2745" i="5"/>
  <c r="AD2746" i="5"/>
  <c r="AD2747" i="5"/>
  <c r="AD2748" i="5"/>
  <c r="AD2749" i="5"/>
  <c r="AD2750" i="5"/>
  <c r="AD2751" i="5"/>
  <c r="AD2752" i="5"/>
  <c r="AD2753" i="5"/>
  <c r="AD2754" i="5"/>
  <c r="AD2755" i="5"/>
  <c r="AD2756" i="5"/>
  <c r="AD2757" i="5"/>
  <c r="AD2758" i="5"/>
  <c r="AD2759" i="5"/>
  <c r="AD2760" i="5"/>
  <c r="AD2761" i="5"/>
  <c r="AD2762" i="5"/>
  <c r="AD2763" i="5"/>
  <c r="AD2764" i="5"/>
  <c r="AD2765" i="5"/>
  <c r="AD2766" i="5"/>
  <c r="AD2767" i="5"/>
  <c r="AD2768" i="5"/>
  <c r="AD2769" i="5"/>
  <c r="AD2770" i="5"/>
  <c r="AD2771" i="5"/>
  <c r="AD2772" i="5"/>
  <c r="AD2773" i="5"/>
  <c r="AD2774" i="5"/>
  <c r="AD2775" i="5"/>
  <c r="AD2776" i="5"/>
  <c r="AD2777" i="5"/>
  <c r="AD2778" i="5"/>
  <c r="AD2779" i="5"/>
  <c r="AD2780" i="5"/>
  <c r="AD2781" i="5"/>
  <c r="AD2782" i="5"/>
  <c r="AD2783" i="5"/>
  <c r="AD2784" i="5"/>
  <c r="AD2785" i="5"/>
  <c r="AD2786" i="5"/>
  <c r="AD2787" i="5"/>
  <c r="AD2788" i="5"/>
  <c r="AD2789" i="5"/>
  <c r="AD2790" i="5"/>
  <c r="AD2791" i="5"/>
  <c r="AD2792" i="5"/>
  <c r="AD2793" i="5"/>
  <c r="AD2794" i="5"/>
  <c r="AD2795" i="5"/>
  <c r="AD2796" i="5"/>
  <c r="AD2797" i="5"/>
  <c r="AD2798" i="5"/>
  <c r="AD2799" i="5"/>
  <c r="AD2800" i="5"/>
  <c r="AD2801" i="5"/>
  <c r="AD2802" i="5"/>
  <c r="AD2803" i="5"/>
  <c r="AD2804" i="5"/>
  <c r="AD2805" i="5"/>
  <c r="AD2806" i="5"/>
  <c r="AD2807" i="5"/>
  <c r="AD2808" i="5"/>
  <c r="AD2809" i="5"/>
  <c r="AD2810" i="5"/>
  <c r="AD2811" i="5"/>
  <c r="AD2812" i="5"/>
  <c r="AD2813" i="5"/>
  <c r="AD2814" i="5"/>
  <c r="AD2815" i="5"/>
  <c r="AD2816" i="5"/>
  <c r="AD2817" i="5"/>
  <c r="AD2818" i="5"/>
  <c r="AD2819" i="5"/>
  <c r="AD2820" i="5"/>
  <c r="AD2821" i="5"/>
  <c r="AD2822" i="5"/>
  <c r="AD2823" i="5"/>
  <c r="AD2824" i="5"/>
  <c r="AD2825" i="5"/>
  <c r="AD2826" i="5"/>
  <c r="AD2827" i="5"/>
  <c r="AD2828" i="5"/>
  <c r="AD2829" i="5"/>
  <c r="AD2830" i="5"/>
  <c r="AD2831" i="5"/>
  <c r="AD2832" i="5"/>
  <c r="AD2833" i="5"/>
  <c r="AD2834" i="5"/>
  <c r="AD2835" i="5"/>
  <c r="AD2836" i="5"/>
  <c r="AD2837" i="5"/>
  <c r="AD2838" i="5"/>
  <c r="AD2839" i="5"/>
  <c r="AD2840" i="5"/>
  <c r="AD2841" i="5"/>
  <c r="AD2842" i="5"/>
  <c r="AD2843" i="5"/>
  <c r="AD2844" i="5"/>
  <c r="AD2845" i="5"/>
  <c r="AD2846" i="5"/>
  <c r="AD2847" i="5"/>
  <c r="AD2848" i="5"/>
  <c r="AD2849" i="5"/>
  <c r="AD2850" i="5"/>
  <c r="AD2851" i="5"/>
  <c r="AD2852" i="5"/>
  <c r="AD2853" i="5"/>
  <c r="AD2854" i="5"/>
  <c r="AD2855" i="5"/>
  <c r="AD2856" i="5"/>
  <c r="AD2857" i="5"/>
  <c r="AD2858" i="5"/>
  <c r="AD2859" i="5"/>
  <c r="AD2860" i="5"/>
  <c r="AD2861" i="5"/>
  <c r="AD2862" i="5"/>
  <c r="AD2863" i="5"/>
  <c r="AD2864" i="5"/>
  <c r="AD2865" i="5"/>
  <c r="AD2866" i="5"/>
  <c r="AD2867" i="5"/>
  <c r="AD2868" i="5"/>
  <c r="AD2869" i="5"/>
  <c r="AD2870" i="5"/>
  <c r="AD2871" i="5"/>
  <c r="AD2872" i="5"/>
  <c r="AD2873" i="5"/>
  <c r="AD2874" i="5"/>
  <c r="AD2875" i="5"/>
  <c r="AD2876" i="5"/>
  <c r="AD2877" i="5"/>
  <c r="AD2878" i="5"/>
  <c r="AD2879" i="5"/>
  <c r="AD2880" i="5"/>
  <c r="AD2881" i="5"/>
  <c r="AD2882" i="5"/>
  <c r="AD2883" i="5"/>
  <c r="AD2884" i="5"/>
  <c r="AD2885" i="5"/>
  <c r="AD2886" i="5"/>
  <c r="AD2887" i="5"/>
  <c r="AD2888" i="5"/>
  <c r="AD2889" i="5"/>
  <c r="AD2890" i="5"/>
  <c r="AD2891" i="5"/>
  <c r="AD2892" i="5"/>
  <c r="AD2893" i="5"/>
  <c r="AD2894" i="5"/>
  <c r="AD2895" i="5"/>
  <c r="AD2896" i="5"/>
  <c r="AD2897" i="5"/>
  <c r="AD2898" i="5"/>
  <c r="AD2899" i="5"/>
  <c r="AD2900" i="5"/>
  <c r="AD2901" i="5"/>
  <c r="AD2902" i="5"/>
  <c r="AD2903" i="5"/>
  <c r="AD2904" i="5"/>
  <c r="AD2905" i="5"/>
  <c r="AD2906" i="5"/>
  <c r="AD2907" i="5"/>
  <c r="AD2908" i="5"/>
  <c r="AD2909" i="5"/>
  <c r="AD2910" i="5"/>
  <c r="AD2911" i="5"/>
  <c r="AD2912" i="5"/>
  <c r="AD2913" i="5"/>
  <c r="AD2914" i="5"/>
  <c r="AD2915" i="5"/>
  <c r="AD2916" i="5"/>
  <c r="AD2917" i="5"/>
  <c r="AD2918" i="5"/>
  <c r="AD2919" i="5"/>
  <c r="AD2920" i="5"/>
  <c r="AD2921" i="5"/>
  <c r="AD2922" i="5"/>
  <c r="AD2923" i="5"/>
  <c r="AD2924" i="5"/>
  <c r="AD2925" i="5"/>
  <c r="AD2926" i="5"/>
  <c r="AD2927" i="5"/>
  <c r="AD2928" i="5"/>
  <c r="AD2929" i="5"/>
  <c r="AD2930" i="5"/>
  <c r="AD2931" i="5"/>
  <c r="AD2932" i="5"/>
  <c r="AD2933" i="5"/>
  <c r="AD2934" i="5"/>
  <c r="AD2935" i="5"/>
  <c r="AD2936" i="5"/>
  <c r="AD2937" i="5"/>
  <c r="AD2938" i="5"/>
  <c r="AD2939" i="5"/>
  <c r="AD2940" i="5"/>
  <c r="AD2941" i="5"/>
  <c r="AD2942" i="5"/>
  <c r="AD2943" i="5"/>
  <c r="AD2944" i="5"/>
  <c r="AD2945" i="5"/>
  <c r="AD2946" i="5"/>
  <c r="AD2947" i="5"/>
  <c r="AD2948" i="5"/>
  <c r="AD2949" i="5"/>
  <c r="AD2950" i="5"/>
  <c r="AD2951" i="5"/>
  <c r="AD2952" i="5"/>
  <c r="AD2953" i="5"/>
  <c r="AD2954" i="5"/>
  <c r="AD2955" i="5"/>
  <c r="AD2956" i="5"/>
  <c r="AD2957" i="5"/>
  <c r="AD2958" i="5"/>
  <c r="AD2959" i="5"/>
  <c r="AD2960" i="5"/>
  <c r="AD2961" i="5"/>
  <c r="AD2962" i="5"/>
  <c r="AD2963" i="5"/>
  <c r="AD2964" i="5"/>
  <c r="AD2965" i="5"/>
  <c r="AD2966" i="5"/>
  <c r="AD2967" i="5"/>
  <c r="AD2968" i="5"/>
  <c r="AD2969" i="5"/>
  <c r="AD2970" i="5"/>
  <c r="AD2971" i="5"/>
  <c r="AD2972" i="5"/>
  <c r="AD2973" i="5"/>
  <c r="AD2974" i="5"/>
  <c r="AD2975" i="5"/>
  <c r="AD2976" i="5"/>
  <c r="AD2977" i="5"/>
  <c r="AD2978" i="5"/>
  <c r="AD2979" i="5"/>
  <c r="AD2980" i="5"/>
  <c r="AD2981" i="5"/>
  <c r="AD2982" i="5"/>
  <c r="AD2983" i="5"/>
  <c r="AD2984" i="5"/>
  <c r="AD2985" i="5"/>
  <c r="AD2986" i="5"/>
  <c r="AD2987" i="5"/>
  <c r="AD2988" i="5"/>
  <c r="AD2989" i="5"/>
  <c r="AD2990" i="5"/>
  <c r="AD2991" i="5"/>
  <c r="AD2992" i="5"/>
  <c r="AD2993" i="5"/>
  <c r="AD2994" i="5"/>
  <c r="AD2995" i="5"/>
  <c r="AD2996" i="5"/>
  <c r="AD2997" i="5"/>
  <c r="AD2998" i="5"/>
  <c r="AD2999" i="5"/>
  <c r="AD3000" i="5"/>
  <c r="AD3001" i="5"/>
  <c r="AD3002" i="5"/>
  <c r="AD3003" i="5"/>
  <c r="AD3004" i="5"/>
  <c r="AD3005" i="5"/>
  <c r="AD3006" i="5"/>
  <c r="AD3007" i="5"/>
  <c r="AD3008" i="5"/>
  <c r="AD3009" i="5"/>
  <c r="AD3010" i="5"/>
  <c r="AD3011" i="5"/>
  <c r="AD3012" i="5"/>
  <c r="AD3013" i="5"/>
  <c r="AD3014" i="5"/>
  <c r="AD3015" i="5"/>
  <c r="AD3016" i="5"/>
  <c r="AD3017" i="5"/>
  <c r="AD3018" i="5"/>
  <c r="AD3019" i="5"/>
  <c r="AD3020" i="5"/>
  <c r="AD3021" i="5"/>
  <c r="AD3022" i="5"/>
  <c r="AD3023" i="5"/>
  <c r="AD3024" i="5"/>
  <c r="AD3025" i="5"/>
  <c r="AD3026" i="5"/>
  <c r="AD3027" i="5"/>
  <c r="AD3028" i="5"/>
  <c r="AD3029" i="5"/>
  <c r="AD3030" i="5"/>
  <c r="AD3031" i="5"/>
  <c r="AD3032" i="5"/>
  <c r="AD3033" i="5"/>
  <c r="AD3034" i="5"/>
  <c r="AD3035" i="5"/>
  <c r="AD3036" i="5"/>
  <c r="AD3037" i="5"/>
  <c r="AD3038" i="5"/>
  <c r="AD3039" i="5"/>
  <c r="AD3040" i="5"/>
  <c r="AD3041" i="5"/>
  <c r="AD3042" i="5"/>
  <c r="AD3043" i="5"/>
  <c r="AD3044" i="5"/>
  <c r="AD3045" i="5"/>
  <c r="AD3046" i="5"/>
  <c r="AD3047" i="5"/>
  <c r="AD3048" i="5"/>
  <c r="AD3049" i="5"/>
  <c r="AD3050" i="5"/>
  <c r="AD3051" i="5"/>
  <c r="AD3052" i="5"/>
  <c r="AD3053" i="5"/>
  <c r="AD3054" i="5"/>
  <c r="AD3055" i="5"/>
  <c r="AD3056" i="5"/>
  <c r="AD3057" i="5"/>
  <c r="AD3058" i="5"/>
  <c r="AD3059" i="5"/>
  <c r="AD3060" i="5"/>
  <c r="AD3061" i="5"/>
  <c r="AD3062" i="5"/>
  <c r="AD3063" i="5"/>
  <c r="AD3064" i="5"/>
  <c r="AD3065" i="5"/>
  <c r="AD3066" i="5"/>
  <c r="AD3067" i="5"/>
  <c r="AD3068" i="5"/>
  <c r="AD3069" i="5"/>
  <c r="AD3070" i="5"/>
  <c r="AD3071" i="5"/>
  <c r="AD3072" i="5"/>
  <c r="AD3073" i="5"/>
  <c r="AD3074" i="5"/>
  <c r="AD3075" i="5"/>
  <c r="AD3076" i="5"/>
  <c r="AD3077" i="5"/>
  <c r="AD3078" i="5"/>
  <c r="AD3079" i="5"/>
  <c r="AD3080" i="5"/>
  <c r="AD3081" i="5"/>
  <c r="AD3082" i="5"/>
  <c r="AD3083" i="5"/>
  <c r="AD3084" i="5"/>
  <c r="AD3085" i="5"/>
  <c r="AD3086" i="5"/>
  <c r="AD3087" i="5"/>
  <c r="AD3088" i="5"/>
  <c r="AD3089" i="5"/>
  <c r="AD3090" i="5"/>
  <c r="AD3091" i="5"/>
  <c r="AD3092" i="5"/>
  <c r="AD3093" i="5"/>
  <c r="AD3094" i="5"/>
  <c r="AD3095" i="5"/>
  <c r="AD3096" i="5"/>
  <c r="AD3097" i="5"/>
  <c r="AD3098" i="5"/>
  <c r="AD3099" i="5"/>
  <c r="AD3100" i="5"/>
  <c r="AD3101" i="5"/>
  <c r="AD3102" i="5"/>
  <c r="AD3103" i="5"/>
  <c r="AD3104" i="5"/>
  <c r="AD3105" i="5"/>
  <c r="AD3106"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089" i="5"/>
  <c r="AC2090" i="5"/>
  <c r="AC2091" i="5"/>
  <c r="AC2092" i="5"/>
  <c r="AC2093" i="5"/>
  <c r="AC2094" i="5"/>
  <c r="AC2095" i="5"/>
  <c r="AC2096" i="5"/>
  <c r="AC2097" i="5"/>
  <c r="AC2098" i="5"/>
  <c r="AC2099" i="5"/>
  <c r="AC2100" i="5"/>
  <c r="AC2101" i="5"/>
  <c r="AC2102" i="5"/>
  <c r="AC2103" i="5"/>
  <c r="AC2104" i="5"/>
  <c r="AC2105" i="5"/>
  <c r="AC2106" i="5"/>
  <c r="AC2107" i="5"/>
  <c r="AC2108" i="5"/>
  <c r="AC2109" i="5"/>
  <c r="AC2110" i="5"/>
  <c r="AC2111" i="5"/>
  <c r="AC2112" i="5"/>
  <c r="AC2113" i="5"/>
  <c r="AC2114" i="5"/>
  <c r="AC2115" i="5"/>
  <c r="AC2116" i="5"/>
  <c r="AC2117" i="5"/>
  <c r="AC2118" i="5"/>
  <c r="AC2119" i="5"/>
  <c r="AC2120" i="5"/>
  <c r="AC2121" i="5"/>
  <c r="AC2122" i="5"/>
  <c r="AC2123" i="5"/>
  <c r="AC2124" i="5"/>
  <c r="AC2125" i="5"/>
  <c r="AC2126" i="5"/>
  <c r="AC2127" i="5"/>
  <c r="AC2128" i="5"/>
  <c r="AC2129" i="5"/>
  <c r="AC2130" i="5"/>
  <c r="AC2131" i="5"/>
  <c r="AC2132" i="5"/>
  <c r="AC2133" i="5"/>
  <c r="AC2134" i="5"/>
  <c r="AC2135" i="5"/>
  <c r="AC2136" i="5"/>
  <c r="AC2137" i="5"/>
  <c r="AC2138" i="5"/>
  <c r="AC2139" i="5"/>
  <c r="AC2140" i="5"/>
  <c r="AC2141" i="5"/>
  <c r="AC2142" i="5"/>
  <c r="AC2143" i="5"/>
  <c r="AC2144" i="5"/>
  <c r="AC2145" i="5"/>
  <c r="AC2146" i="5"/>
  <c r="AC2147" i="5"/>
  <c r="AC2148" i="5"/>
  <c r="AC2149" i="5"/>
  <c r="AC2150" i="5"/>
  <c r="AC2151" i="5"/>
  <c r="AC2152" i="5"/>
  <c r="AC2153" i="5"/>
  <c r="AC2154" i="5"/>
  <c r="AC2155" i="5"/>
  <c r="AC2156" i="5"/>
  <c r="AC2157" i="5"/>
  <c r="AC2158" i="5"/>
  <c r="AC2159" i="5"/>
  <c r="AC2160" i="5"/>
  <c r="AC2161" i="5"/>
  <c r="AC2162" i="5"/>
  <c r="AC2163" i="5"/>
  <c r="AC2164" i="5"/>
  <c r="AC2165" i="5"/>
  <c r="AC2166" i="5"/>
  <c r="AC2167" i="5"/>
  <c r="AC2168" i="5"/>
  <c r="AC2169" i="5"/>
  <c r="AC2170" i="5"/>
  <c r="AC2171" i="5"/>
  <c r="AC2172" i="5"/>
  <c r="AC2173" i="5"/>
  <c r="AC2174" i="5"/>
  <c r="AC2175" i="5"/>
  <c r="AC2176" i="5"/>
  <c r="AC2177" i="5"/>
  <c r="AC2178" i="5"/>
  <c r="AC2179" i="5"/>
  <c r="AC2180" i="5"/>
  <c r="AC2181" i="5"/>
  <c r="AC2182" i="5"/>
  <c r="AC2183" i="5"/>
  <c r="AC2184" i="5"/>
  <c r="AC2185" i="5"/>
  <c r="AC2186" i="5"/>
  <c r="AC2187" i="5"/>
  <c r="AC2188" i="5"/>
  <c r="AC2189" i="5"/>
  <c r="AC2190" i="5"/>
  <c r="AC2191" i="5"/>
  <c r="AC2192" i="5"/>
  <c r="AC2193" i="5"/>
  <c r="AC2194" i="5"/>
  <c r="AC2195" i="5"/>
  <c r="AC2196" i="5"/>
  <c r="AC2197" i="5"/>
  <c r="AC2198" i="5"/>
  <c r="AC2199" i="5"/>
  <c r="AC2200" i="5"/>
  <c r="AC2201" i="5"/>
  <c r="AC2202" i="5"/>
  <c r="AC2203" i="5"/>
  <c r="AC2204" i="5"/>
  <c r="AC2205" i="5"/>
  <c r="AC2206" i="5"/>
  <c r="AC2207" i="5"/>
  <c r="AC2208" i="5"/>
  <c r="AC2209" i="5"/>
  <c r="AC2210" i="5"/>
  <c r="AC2211" i="5"/>
  <c r="AC2212" i="5"/>
  <c r="AC2213" i="5"/>
  <c r="AC2214" i="5"/>
  <c r="AC2215" i="5"/>
  <c r="AC2216" i="5"/>
  <c r="AC2217" i="5"/>
  <c r="AC2218" i="5"/>
  <c r="AC2219" i="5"/>
  <c r="AC2220" i="5"/>
  <c r="AC2221" i="5"/>
  <c r="AC2222" i="5"/>
  <c r="AC2223" i="5"/>
  <c r="AC2224" i="5"/>
  <c r="AC2225" i="5"/>
  <c r="AC2226" i="5"/>
  <c r="AC2227" i="5"/>
  <c r="AC2228" i="5"/>
  <c r="AC2229" i="5"/>
  <c r="AC2230" i="5"/>
  <c r="AC2231" i="5"/>
  <c r="AC2232" i="5"/>
  <c r="AC2233" i="5"/>
  <c r="AC2234" i="5"/>
  <c r="AC2235" i="5"/>
  <c r="AC2236" i="5"/>
  <c r="AC2237" i="5"/>
  <c r="AC2238" i="5"/>
  <c r="AC2239" i="5"/>
  <c r="AC2240" i="5"/>
  <c r="AC2241" i="5"/>
  <c r="AC2242" i="5"/>
  <c r="AC2243" i="5"/>
  <c r="AC2244" i="5"/>
  <c r="AC2245" i="5"/>
  <c r="AC2246" i="5"/>
  <c r="AC2247" i="5"/>
  <c r="AC2248" i="5"/>
  <c r="AC2249" i="5"/>
  <c r="AC2250" i="5"/>
  <c r="AC2251" i="5"/>
  <c r="AC2252" i="5"/>
  <c r="AC2253" i="5"/>
  <c r="AC2254" i="5"/>
  <c r="AC2255" i="5"/>
  <c r="AC2256" i="5"/>
  <c r="AC2257" i="5"/>
  <c r="AC2258" i="5"/>
  <c r="AC2259" i="5"/>
  <c r="AC2260" i="5"/>
  <c r="AC2261" i="5"/>
  <c r="AC2262" i="5"/>
  <c r="AC2263" i="5"/>
  <c r="AC2264" i="5"/>
  <c r="AC2265" i="5"/>
  <c r="AC2266" i="5"/>
  <c r="AC2267" i="5"/>
  <c r="AC2268" i="5"/>
  <c r="AC2269" i="5"/>
  <c r="AC2270" i="5"/>
  <c r="AC2271" i="5"/>
  <c r="AC2272" i="5"/>
  <c r="AC2273" i="5"/>
  <c r="AC2274" i="5"/>
  <c r="AC2275" i="5"/>
  <c r="AC2276" i="5"/>
  <c r="AC2277" i="5"/>
  <c r="AC2278" i="5"/>
  <c r="AC2279" i="5"/>
  <c r="AC2280" i="5"/>
  <c r="AC2281" i="5"/>
  <c r="AC2282" i="5"/>
  <c r="AC2283" i="5"/>
  <c r="AC2284" i="5"/>
  <c r="AC2285" i="5"/>
  <c r="AC2286" i="5"/>
  <c r="AC2287" i="5"/>
  <c r="AC2288" i="5"/>
  <c r="AC2289" i="5"/>
  <c r="AC2290" i="5"/>
  <c r="AC2291" i="5"/>
  <c r="AC2292" i="5"/>
  <c r="AC2293" i="5"/>
  <c r="AC2294" i="5"/>
  <c r="AC2295" i="5"/>
  <c r="AC2296" i="5"/>
  <c r="AC2297" i="5"/>
  <c r="AC2298" i="5"/>
  <c r="AC2299" i="5"/>
  <c r="AC2300" i="5"/>
  <c r="AC2301" i="5"/>
  <c r="AC2302" i="5"/>
  <c r="AC2303" i="5"/>
  <c r="AC2304" i="5"/>
  <c r="AC2305" i="5"/>
  <c r="AC2306" i="5"/>
  <c r="AC2307" i="5"/>
  <c r="AC2308" i="5"/>
  <c r="AC2309" i="5"/>
  <c r="AC2310" i="5"/>
  <c r="AC2311" i="5"/>
  <c r="AC2312" i="5"/>
  <c r="AC2313" i="5"/>
  <c r="AC2314" i="5"/>
  <c r="AC2315" i="5"/>
  <c r="AC2316" i="5"/>
  <c r="AC2317" i="5"/>
  <c r="AC2318" i="5"/>
  <c r="AC2319" i="5"/>
  <c r="AC2320" i="5"/>
  <c r="AC2321" i="5"/>
  <c r="AC2322" i="5"/>
  <c r="AC2323" i="5"/>
  <c r="AC2324" i="5"/>
  <c r="AC2325" i="5"/>
  <c r="AC2326" i="5"/>
  <c r="AC2327" i="5"/>
  <c r="AC2328" i="5"/>
  <c r="AC2329" i="5"/>
  <c r="AC2330" i="5"/>
  <c r="AC2331" i="5"/>
  <c r="AC2332" i="5"/>
  <c r="AC2333" i="5"/>
  <c r="AC2334" i="5"/>
  <c r="AC2335" i="5"/>
  <c r="AC2336" i="5"/>
  <c r="AC2337" i="5"/>
  <c r="AC2338" i="5"/>
  <c r="AC2339" i="5"/>
  <c r="AC2340" i="5"/>
  <c r="AC2341" i="5"/>
  <c r="AC2342" i="5"/>
  <c r="AC2343" i="5"/>
  <c r="AC2344" i="5"/>
  <c r="AC2345" i="5"/>
  <c r="AC2346" i="5"/>
  <c r="AC2347" i="5"/>
  <c r="AC2348" i="5"/>
  <c r="AC2349" i="5"/>
  <c r="AC2350" i="5"/>
  <c r="AC2351" i="5"/>
  <c r="AC2352" i="5"/>
  <c r="AC2353" i="5"/>
  <c r="AC2354" i="5"/>
  <c r="AC2355" i="5"/>
  <c r="AC2356" i="5"/>
  <c r="AC2357" i="5"/>
  <c r="AC2358" i="5"/>
  <c r="AC2359" i="5"/>
  <c r="AC2360" i="5"/>
  <c r="AC2361" i="5"/>
  <c r="AC2362" i="5"/>
  <c r="AC2363" i="5"/>
  <c r="AC2364" i="5"/>
  <c r="AC2365" i="5"/>
  <c r="AC2366" i="5"/>
  <c r="AC2367" i="5"/>
  <c r="AC2368" i="5"/>
  <c r="AC2369" i="5"/>
  <c r="AC2370" i="5"/>
  <c r="AC2371" i="5"/>
  <c r="AC2372" i="5"/>
  <c r="AC2373" i="5"/>
  <c r="AC2374" i="5"/>
  <c r="AC2375" i="5"/>
  <c r="AC2376" i="5"/>
  <c r="AC2377" i="5"/>
  <c r="AC2378" i="5"/>
  <c r="AC2379" i="5"/>
  <c r="AC2380" i="5"/>
  <c r="AC2381" i="5"/>
  <c r="AC2382" i="5"/>
  <c r="AC2383" i="5"/>
  <c r="AC2384" i="5"/>
  <c r="AC2385" i="5"/>
  <c r="AC2386" i="5"/>
  <c r="AC2387" i="5"/>
  <c r="AC2388" i="5"/>
  <c r="AC2389" i="5"/>
  <c r="AC2390" i="5"/>
  <c r="AC2391" i="5"/>
  <c r="AC2392" i="5"/>
  <c r="AC2393" i="5"/>
  <c r="AC2394" i="5"/>
  <c r="AC2395" i="5"/>
  <c r="AC2396" i="5"/>
  <c r="AC2397" i="5"/>
  <c r="AC2398" i="5"/>
  <c r="AC2399" i="5"/>
  <c r="AC2400" i="5"/>
  <c r="AC2401" i="5"/>
  <c r="AC2402" i="5"/>
  <c r="AC2403" i="5"/>
  <c r="AC2404" i="5"/>
  <c r="AC2405" i="5"/>
  <c r="AC2406" i="5"/>
  <c r="AC2407" i="5"/>
  <c r="AC2408" i="5"/>
  <c r="AC2409" i="5"/>
  <c r="AC2410" i="5"/>
  <c r="AC2411" i="5"/>
  <c r="AC2412" i="5"/>
  <c r="AC2413" i="5"/>
  <c r="AC2414" i="5"/>
  <c r="AC2415" i="5"/>
  <c r="AC2416" i="5"/>
  <c r="AC2417" i="5"/>
  <c r="AC2418" i="5"/>
  <c r="AC2419" i="5"/>
  <c r="AC2420" i="5"/>
  <c r="AC2421" i="5"/>
  <c r="AC2422" i="5"/>
  <c r="AC2423" i="5"/>
  <c r="AC2424" i="5"/>
  <c r="AC2425" i="5"/>
  <c r="AC2426" i="5"/>
  <c r="AC2427" i="5"/>
  <c r="AC2428" i="5"/>
  <c r="AC2429" i="5"/>
  <c r="AC2430" i="5"/>
  <c r="AC2431" i="5"/>
  <c r="AC2432" i="5"/>
  <c r="AC2433" i="5"/>
  <c r="AC2434" i="5"/>
  <c r="AC2435" i="5"/>
  <c r="AC2436" i="5"/>
  <c r="AC2437" i="5"/>
  <c r="AC2438" i="5"/>
  <c r="AC2439" i="5"/>
  <c r="AC2440" i="5"/>
  <c r="AC2441" i="5"/>
  <c r="AC2442" i="5"/>
  <c r="AC2443" i="5"/>
  <c r="AC2444" i="5"/>
  <c r="AC2445" i="5"/>
  <c r="AC2446" i="5"/>
  <c r="AC2447" i="5"/>
  <c r="AC2448" i="5"/>
  <c r="AC2449" i="5"/>
  <c r="AC2450" i="5"/>
  <c r="AC2451" i="5"/>
  <c r="AC2452" i="5"/>
  <c r="AC2453" i="5"/>
  <c r="AC2454" i="5"/>
  <c r="AC2455" i="5"/>
  <c r="AC2456" i="5"/>
  <c r="AC2457" i="5"/>
  <c r="AC2458" i="5"/>
  <c r="AC2459" i="5"/>
  <c r="AC2460" i="5"/>
  <c r="AC2461" i="5"/>
  <c r="AC2462" i="5"/>
  <c r="AC2463" i="5"/>
  <c r="AC2464" i="5"/>
  <c r="AC2465" i="5"/>
  <c r="AC2466" i="5"/>
  <c r="AC2467" i="5"/>
  <c r="AC2468" i="5"/>
  <c r="AC2469" i="5"/>
  <c r="AC2470" i="5"/>
  <c r="AC2471" i="5"/>
  <c r="AC2472" i="5"/>
  <c r="AC2473" i="5"/>
  <c r="AC2474" i="5"/>
  <c r="AC2475" i="5"/>
  <c r="AC2476" i="5"/>
  <c r="AC2477" i="5"/>
  <c r="AC2478" i="5"/>
  <c r="AC2479" i="5"/>
  <c r="AC2480" i="5"/>
  <c r="AC2481" i="5"/>
  <c r="AC2482" i="5"/>
  <c r="AC2483" i="5"/>
  <c r="AC2484" i="5"/>
  <c r="AC2485" i="5"/>
  <c r="AC2486" i="5"/>
  <c r="AC2487" i="5"/>
  <c r="AC2488" i="5"/>
  <c r="AC2489" i="5"/>
  <c r="AC2490" i="5"/>
  <c r="AC2491" i="5"/>
  <c r="AC2492" i="5"/>
  <c r="AC2493" i="5"/>
  <c r="AC2494" i="5"/>
  <c r="AC2495" i="5"/>
  <c r="AC2496" i="5"/>
  <c r="AC2497" i="5"/>
  <c r="AC2498" i="5"/>
  <c r="AC2499" i="5"/>
  <c r="AC2500" i="5"/>
  <c r="AC2501" i="5"/>
  <c r="AC2502" i="5"/>
  <c r="AC2503" i="5"/>
  <c r="AC2504" i="5"/>
  <c r="AC2505" i="5"/>
  <c r="AC2506" i="5"/>
  <c r="AC2507" i="5"/>
  <c r="AC2508" i="5"/>
  <c r="AC2509" i="5"/>
  <c r="AC2510" i="5"/>
  <c r="AC2511" i="5"/>
  <c r="AC2512" i="5"/>
  <c r="AC2513" i="5"/>
  <c r="AC2514" i="5"/>
  <c r="AC2515" i="5"/>
  <c r="AC2516" i="5"/>
  <c r="AC2517" i="5"/>
  <c r="AC2518" i="5"/>
  <c r="AC2519" i="5"/>
  <c r="AC2520" i="5"/>
  <c r="AC2521" i="5"/>
  <c r="AC2522" i="5"/>
  <c r="AC2523" i="5"/>
  <c r="AC2524" i="5"/>
  <c r="AC2525" i="5"/>
  <c r="AC2526" i="5"/>
  <c r="AC2527" i="5"/>
  <c r="AC2528" i="5"/>
  <c r="AC2529" i="5"/>
  <c r="AC2530" i="5"/>
  <c r="AC2531" i="5"/>
  <c r="AC2532" i="5"/>
  <c r="AC2533" i="5"/>
  <c r="AC2534" i="5"/>
  <c r="AC2535" i="5"/>
  <c r="AC2536" i="5"/>
  <c r="AC2537" i="5"/>
  <c r="AC2538" i="5"/>
  <c r="AC2539" i="5"/>
  <c r="AC2540" i="5"/>
  <c r="AC2541" i="5"/>
  <c r="AC2542" i="5"/>
  <c r="AC2543" i="5"/>
  <c r="AC2544" i="5"/>
  <c r="AC2545" i="5"/>
  <c r="AC2546" i="5"/>
  <c r="AC2547" i="5"/>
  <c r="AC2548" i="5"/>
  <c r="AC2549" i="5"/>
  <c r="AC2550" i="5"/>
  <c r="AC2551" i="5"/>
  <c r="AC2552" i="5"/>
  <c r="AC2553" i="5"/>
  <c r="AC2554" i="5"/>
  <c r="AC2555" i="5"/>
  <c r="AC2556" i="5"/>
  <c r="AC2557" i="5"/>
  <c r="AC2558" i="5"/>
  <c r="AC2559" i="5"/>
  <c r="AC2560" i="5"/>
  <c r="AC2561" i="5"/>
  <c r="AC2562" i="5"/>
  <c r="AC2563" i="5"/>
  <c r="AC2564" i="5"/>
  <c r="AC2565" i="5"/>
  <c r="AC2566" i="5"/>
  <c r="AC2567" i="5"/>
  <c r="AC2568" i="5"/>
  <c r="AC2569" i="5"/>
  <c r="AC2570" i="5"/>
  <c r="AC2571" i="5"/>
  <c r="AC2572" i="5"/>
  <c r="AC2573" i="5"/>
  <c r="AC2574" i="5"/>
  <c r="AC2575" i="5"/>
  <c r="AC2576" i="5"/>
  <c r="AC2577" i="5"/>
  <c r="AC2578" i="5"/>
  <c r="AC2579" i="5"/>
  <c r="AC2580" i="5"/>
  <c r="AC2581" i="5"/>
  <c r="AC2582" i="5"/>
  <c r="AC2583" i="5"/>
  <c r="AC2584" i="5"/>
  <c r="AC2585" i="5"/>
  <c r="AC2586" i="5"/>
  <c r="AC2587" i="5"/>
  <c r="AC2588" i="5"/>
  <c r="AC2589" i="5"/>
  <c r="AC2590" i="5"/>
  <c r="AC2591" i="5"/>
  <c r="AC2592" i="5"/>
  <c r="AC2593" i="5"/>
  <c r="AC2594" i="5"/>
  <c r="AC2595" i="5"/>
  <c r="AC2596" i="5"/>
  <c r="AC2597" i="5"/>
  <c r="AC2598" i="5"/>
  <c r="AC2599" i="5"/>
  <c r="AC2600" i="5"/>
  <c r="AC2601" i="5"/>
  <c r="AC2602" i="5"/>
  <c r="AC2603" i="5"/>
  <c r="AC2604" i="5"/>
  <c r="AC2605" i="5"/>
  <c r="AC2606" i="5"/>
  <c r="AC2607" i="5"/>
  <c r="AC2608" i="5"/>
  <c r="AC2609" i="5"/>
  <c r="AC2610" i="5"/>
  <c r="AC2611" i="5"/>
  <c r="AC2612" i="5"/>
  <c r="AC2613" i="5"/>
  <c r="AC2614" i="5"/>
  <c r="AC2615" i="5"/>
  <c r="AC2616" i="5"/>
  <c r="AC2617" i="5"/>
  <c r="AC2618" i="5"/>
  <c r="AC2619" i="5"/>
  <c r="AC2620" i="5"/>
  <c r="AC2621" i="5"/>
  <c r="AC2622" i="5"/>
  <c r="AC2623" i="5"/>
  <c r="AC2624" i="5"/>
  <c r="AC2625" i="5"/>
  <c r="AC2626" i="5"/>
  <c r="AC2627" i="5"/>
  <c r="AC2628" i="5"/>
  <c r="AC2629" i="5"/>
  <c r="AC2630" i="5"/>
  <c r="AC2631" i="5"/>
  <c r="AC2632" i="5"/>
  <c r="AC2633" i="5"/>
  <c r="AC2634" i="5"/>
  <c r="AC2635" i="5"/>
  <c r="AC2636" i="5"/>
  <c r="AC2637" i="5"/>
  <c r="AC2638" i="5"/>
  <c r="AC2639" i="5"/>
  <c r="AC2640" i="5"/>
  <c r="AC2641" i="5"/>
  <c r="AC2642" i="5"/>
  <c r="AC2643" i="5"/>
  <c r="AC2644" i="5"/>
  <c r="AC2645" i="5"/>
  <c r="AC2646" i="5"/>
  <c r="AC2647" i="5"/>
  <c r="AC2648" i="5"/>
  <c r="AC2649" i="5"/>
  <c r="AC2650" i="5"/>
  <c r="AC2651" i="5"/>
  <c r="AC2652" i="5"/>
  <c r="AC2653" i="5"/>
  <c r="AC2654" i="5"/>
  <c r="AC2655" i="5"/>
  <c r="AC2656" i="5"/>
  <c r="AC2657" i="5"/>
  <c r="AC2658" i="5"/>
  <c r="AC2659" i="5"/>
  <c r="AC2660" i="5"/>
  <c r="AC2661" i="5"/>
  <c r="AC2662" i="5"/>
  <c r="AC2663" i="5"/>
  <c r="AC2664" i="5"/>
  <c r="AC2665" i="5"/>
  <c r="AC2666" i="5"/>
  <c r="AC2667" i="5"/>
  <c r="AC2668" i="5"/>
  <c r="AC2669" i="5"/>
  <c r="AC2670" i="5"/>
  <c r="AC2671" i="5"/>
  <c r="AC2672" i="5"/>
  <c r="AC2673" i="5"/>
  <c r="AC2674" i="5"/>
  <c r="AC2675" i="5"/>
  <c r="AC2676" i="5"/>
  <c r="AC2677" i="5"/>
  <c r="AC2678" i="5"/>
  <c r="AC2679" i="5"/>
  <c r="AC2680" i="5"/>
  <c r="AC2681" i="5"/>
  <c r="AC2682" i="5"/>
  <c r="AC2683" i="5"/>
  <c r="AC2684" i="5"/>
  <c r="AC2685" i="5"/>
  <c r="AC2686" i="5"/>
  <c r="AC2687" i="5"/>
  <c r="AC2688" i="5"/>
  <c r="AC2689" i="5"/>
  <c r="AC2690" i="5"/>
  <c r="AC2691" i="5"/>
  <c r="AC2692" i="5"/>
  <c r="AC2693" i="5"/>
  <c r="AC2694" i="5"/>
  <c r="AC2695" i="5"/>
  <c r="AC2696" i="5"/>
  <c r="AC2697" i="5"/>
  <c r="AC2698" i="5"/>
  <c r="AC2699" i="5"/>
  <c r="AC2700" i="5"/>
  <c r="AC2701" i="5"/>
  <c r="AC2702" i="5"/>
  <c r="AC2703" i="5"/>
  <c r="AC2704" i="5"/>
  <c r="AC2705" i="5"/>
  <c r="AC2706" i="5"/>
  <c r="AC2707" i="5"/>
  <c r="AC2708" i="5"/>
  <c r="AC2709" i="5"/>
  <c r="AC2710" i="5"/>
  <c r="AC2711" i="5"/>
  <c r="AC2712" i="5"/>
  <c r="AC2713" i="5"/>
  <c r="AC2714" i="5"/>
  <c r="AC2715" i="5"/>
  <c r="AC2716" i="5"/>
  <c r="AC2717" i="5"/>
  <c r="AC2718" i="5"/>
  <c r="AC2719" i="5"/>
  <c r="AC2720" i="5"/>
  <c r="AC2721" i="5"/>
  <c r="AC2722" i="5"/>
  <c r="AC2723" i="5"/>
  <c r="AC2724" i="5"/>
  <c r="AC2725" i="5"/>
  <c r="AC2726" i="5"/>
  <c r="AC2727" i="5"/>
  <c r="AC2728" i="5"/>
  <c r="AC2729" i="5"/>
  <c r="AC2730" i="5"/>
  <c r="AC2731" i="5"/>
  <c r="AC2732" i="5"/>
  <c r="AC2733" i="5"/>
  <c r="AC2734" i="5"/>
  <c r="AC2735" i="5"/>
  <c r="AC2736" i="5"/>
  <c r="AC2737" i="5"/>
  <c r="AC2738" i="5"/>
  <c r="AC2739" i="5"/>
  <c r="AC2740" i="5"/>
  <c r="AC2741" i="5"/>
  <c r="AC2742" i="5"/>
  <c r="AC2743" i="5"/>
  <c r="AC2744" i="5"/>
  <c r="AC2745" i="5"/>
  <c r="AC2746" i="5"/>
  <c r="AC2747" i="5"/>
  <c r="AC2748" i="5"/>
  <c r="AC2749" i="5"/>
  <c r="AC2750" i="5"/>
  <c r="AC2751" i="5"/>
  <c r="AC2752" i="5"/>
  <c r="AC2753" i="5"/>
  <c r="AC2754" i="5"/>
  <c r="AC2755" i="5"/>
  <c r="AC2756" i="5"/>
  <c r="AC2757" i="5"/>
  <c r="AC2758" i="5"/>
  <c r="AC2759" i="5"/>
  <c r="AC2760" i="5"/>
  <c r="AC2761" i="5"/>
  <c r="AC2762" i="5"/>
  <c r="AC2763" i="5"/>
  <c r="AC2764" i="5"/>
  <c r="AC2765" i="5"/>
  <c r="AC2766" i="5"/>
  <c r="AC2767" i="5"/>
  <c r="AC2768" i="5"/>
  <c r="AC2769" i="5"/>
  <c r="AC2770" i="5"/>
  <c r="AC2771" i="5"/>
  <c r="AC2772" i="5"/>
  <c r="AC2773" i="5"/>
  <c r="AC2774" i="5"/>
  <c r="AC2775" i="5"/>
  <c r="AC2776" i="5"/>
  <c r="AC2777" i="5"/>
  <c r="AC2778" i="5"/>
  <c r="AC2779" i="5"/>
  <c r="AC2780" i="5"/>
  <c r="AC2781" i="5"/>
  <c r="AC2782" i="5"/>
  <c r="AC2783" i="5"/>
  <c r="AC2784" i="5"/>
  <c r="AC2785" i="5"/>
  <c r="AC2786" i="5"/>
  <c r="AC2787" i="5"/>
  <c r="AC2788" i="5"/>
  <c r="AC2789" i="5"/>
  <c r="AC2790" i="5"/>
  <c r="AC2791" i="5"/>
  <c r="AC2792" i="5"/>
  <c r="AC2793" i="5"/>
  <c r="AC2794" i="5"/>
  <c r="AC2795" i="5"/>
  <c r="AC2796" i="5"/>
  <c r="AC2797" i="5"/>
  <c r="AC2798" i="5"/>
  <c r="AC2799" i="5"/>
  <c r="AC2800" i="5"/>
  <c r="AC2801" i="5"/>
  <c r="AC2802" i="5"/>
  <c r="AC2803" i="5"/>
  <c r="AC2804" i="5"/>
  <c r="AC2805" i="5"/>
  <c r="AC2806" i="5"/>
  <c r="AC2807" i="5"/>
  <c r="AC2808" i="5"/>
  <c r="AC2809" i="5"/>
  <c r="AC2810" i="5"/>
  <c r="AC2811" i="5"/>
  <c r="AC2812" i="5"/>
  <c r="AC2813" i="5"/>
  <c r="AC2814" i="5"/>
  <c r="AC2815" i="5"/>
  <c r="AC2816" i="5"/>
  <c r="AC2817" i="5"/>
  <c r="AC2818" i="5"/>
  <c r="AC2819" i="5"/>
  <c r="AC2820" i="5"/>
  <c r="AC2821" i="5"/>
  <c r="AC2822" i="5"/>
  <c r="AC2823" i="5"/>
  <c r="AC2824" i="5"/>
  <c r="AC2825" i="5"/>
  <c r="AC2826" i="5"/>
  <c r="AC2827" i="5"/>
  <c r="AC2828" i="5"/>
  <c r="AC2829" i="5"/>
  <c r="AC2830" i="5"/>
  <c r="AC2831" i="5"/>
  <c r="AC2832" i="5"/>
  <c r="AC2833" i="5"/>
  <c r="AC2834" i="5"/>
  <c r="AC2835" i="5"/>
  <c r="AC2836" i="5"/>
  <c r="AC2837" i="5"/>
  <c r="AC2838" i="5"/>
  <c r="AC2839" i="5"/>
  <c r="AC2840" i="5"/>
  <c r="AC2841" i="5"/>
  <c r="AC2842" i="5"/>
  <c r="AC2843" i="5"/>
  <c r="AC2844" i="5"/>
  <c r="AC2845" i="5"/>
  <c r="AC2846" i="5"/>
  <c r="AC2847" i="5"/>
  <c r="AC2848" i="5"/>
  <c r="AC2849" i="5"/>
  <c r="AC2850" i="5"/>
  <c r="AC2851" i="5"/>
  <c r="AC2852" i="5"/>
  <c r="AC2853" i="5"/>
  <c r="AC2854" i="5"/>
  <c r="AC2855" i="5"/>
  <c r="AC2856" i="5"/>
  <c r="AC2857" i="5"/>
  <c r="AC2858" i="5"/>
  <c r="AC2859" i="5"/>
  <c r="AC2860" i="5"/>
  <c r="AC2861" i="5"/>
  <c r="AC2862" i="5"/>
  <c r="AC2863" i="5"/>
  <c r="AC2864" i="5"/>
  <c r="AC2865" i="5"/>
  <c r="AC2866" i="5"/>
  <c r="AC2867" i="5"/>
  <c r="AC2868" i="5"/>
  <c r="AC2869" i="5"/>
  <c r="AC2870" i="5"/>
  <c r="AC2871" i="5"/>
  <c r="AC2872" i="5"/>
  <c r="AC2873" i="5"/>
  <c r="AC2874" i="5"/>
  <c r="AC2875" i="5"/>
  <c r="AC2876" i="5"/>
  <c r="AC2877" i="5"/>
  <c r="AC2878" i="5"/>
  <c r="AC2879" i="5"/>
  <c r="AC2880" i="5"/>
  <c r="AC2881" i="5"/>
  <c r="AC2882" i="5"/>
  <c r="AC2883" i="5"/>
  <c r="AC2884" i="5"/>
  <c r="AC2885" i="5"/>
  <c r="AC2886" i="5"/>
  <c r="AC2887" i="5"/>
  <c r="AC2888" i="5"/>
  <c r="AC2889" i="5"/>
  <c r="AC2890" i="5"/>
  <c r="AC2891" i="5"/>
  <c r="AC2892" i="5"/>
  <c r="AC2893" i="5"/>
  <c r="AC2894" i="5"/>
  <c r="AC2895" i="5"/>
  <c r="AC2896" i="5"/>
  <c r="AC2897" i="5"/>
  <c r="AC2898" i="5"/>
  <c r="AC2899" i="5"/>
  <c r="AC2900" i="5"/>
  <c r="AC2901" i="5"/>
  <c r="AC2902" i="5"/>
  <c r="AC2903" i="5"/>
  <c r="AC2904" i="5"/>
  <c r="AC2905" i="5"/>
  <c r="AC2906" i="5"/>
  <c r="AC2907" i="5"/>
  <c r="AC2908" i="5"/>
  <c r="AC2909" i="5"/>
  <c r="AC2910" i="5"/>
  <c r="AC2911" i="5"/>
  <c r="AC2912" i="5"/>
  <c r="AC2913" i="5"/>
  <c r="AC2914" i="5"/>
  <c r="AC2915" i="5"/>
  <c r="AC2916" i="5"/>
  <c r="AC2917" i="5"/>
  <c r="AC2918" i="5"/>
  <c r="AC2919" i="5"/>
  <c r="AC2920" i="5"/>
  <c r="AC2921" i="5"/>
  <c r="AC2922" i="5"/>
  <c r="AC2923" i="5"/>
  <c r="AC2924" i="5"/>
  <c r="AC2925" i="5"/>
  <c r="AC2926" i="5"/>
  <c r="AC2927" i="5"/>
  <c r="AC2928" i="5"/>
  <c r="AC2929" i="5"/>
  <c r="AC2930" i="5"/>
  <c r="AC2931" i="5"/>
  <c r="AC2932" i="5"/>
  <c r="AC2933" i="5"/>
  <c r="AC2934" i="5"/>
  <c r="AC2935" i="5"/>
  <c r="AC2936" i="5"/>
  <c r="AC2937" i="5"/>
  <c r="AC2938" i="5"/>
  <c r="AC2939" i="5"/>
  <c r="AC2940" i="5"/>
  <c r="AC2941" i="5"/>
  <c r="AC2942" i="5"/>
  <c r="AC2943" i="5"/>
  <c r="AC2944" i="5"/>
  <c r="AC2945" i="5"/>
  <c r="AC2946" i="5"/>
  <c r="AC2947" i="5"/>
  <c r="AC2948" i="5"/>
  <c r="AC2949" i="5"/>
  <c r="AC2950" i="5"/>
  <c r="AC2951" i="5"/>
  <c r="AC2952" i="5"/>
  <c r="AC2953" i="5"/>
  <c r="AC2954" i="5"/>
  <c r="AC2955" i="5"/>
  <c r="AC2956" i="5"/>
  <c r="AC2957" i="5"/>
  <c r="AC2958" i="5"/>
  <c r="AC2959" i="5"/>
  <c r="AC2960" i="5"/>
  <c r="AC2961" i="5"/>
  <c r="AC2962" i="5"/>
  <c r="AC2963" i="5"/>
  <c r="AC2964" i="5"/>
  <c r="AC2965" i="5"/>
  <c r="AC2966" i="5"/>
  <c r="AC2967" i="5"/>
  <c r="AC2968" i="5"/>
  <c r="AC2969" i="5"/>
  <c r="AC2970" i="5"/>
  <c r="AC2971" i="5"/>
  <c r="AC2972" i="5"/>
  <c r="AC2973" i="5"/>
  <c r="AC2974" i="5"/>
  <c r="AC2975" i="5"/>
  <c r="AC2976" i="5"/>
  <c r="AC2977" i="5"/>
  <c r="AC2978" i="5"/>
  <c r="AC2979" i="5"/>
  <c r="AC2980" i="5"/>
  <c r="AC2981" i="5"/>
  <c r="AC2982" i="5"/>
  <c r="AC2983" i="5"/>
  <c r="AC2984" i="5"/>
  <c r="AC2985" i="5"/>
  <c r="AC2986" i="5"/>
  <c r="AC2987" i="5"/>
  <c r="AC2988" i="5"/>
  <c r="AC2989" i="5"/>
  <c r="AC2990" i="5"/>
  <c r="AC2991" i="5"/>
  <c r="AC2992" i="5"/>
  <c r="AC2993" i="5"/>
  <c r="AC2994" i="5"/>
  <c r="AC2995" i="5"/>
  <c r="AC2996" i="5"/>
  <c r="AC2997" i="5"/>
  <c r="AC2998" i="5"/>
  <c r="AC2999" i="5"/>
  <c r="AC3000" i="5"/>
  <c r="AC3001" i="5"/>
  <c r="AC3002" i="5"/>
  <c r="AC3003" i="5"/>
  <c r="AC3004" i="5"/>
  <c r="AC3005" i="5"/>
  <c r="AC3006" i="5"/>
  <c r="AC3007" i="5"/>
  <c r="AC3008" i="5"/>
  <c r="AC3009" i="5"/>
  <c r="AC3010" i="5"/>
  <c r="AC3011" i="5"/>
  <c r="AC3012" i="5"/>
  <c r="AC3013" i="5"/>
  <c r="AC3014" i="5"/>
  <c r="AC3015" i="5"/>
  <c r="AC3016" i="5"/>
  <c r="AC3017" i="5"/>
  <c r="AC3018" i="5"/>
  <c r="AC3019" i="5"/>
  <c r="AC3020" i="5"/>
  <c r="AC3021" i="5"/>
  <c r="AC3022" i="5"/>
  <c r="AC3023" i="5"/>
  <c r="AC3024" i="5"/>
  <c r="AC3025" i="5"/>
  <c r="AC3026" i="5"/>
  <c r="AC3027" i="5"/>
  <c r="AC3028" i="5"/>
  <c r="AC3029" i="5"/>
  <c r="AC3030" i="5"/>
  <c r="AC3031" i="5"/>
  <c r="AC3032" i="5"/>
  <c r="AC3033" i="5"/>
  <c r="AC3034" i="5"/>
  <c r="AC3035" i="5"/>
  <c r="AC3036" i="5"/>
  <c r="AC3037" i="5"/>
  <c r="AC3038" i="5"/>
  <c r="AC3039" i="5"/>
  <c r="AC3040" i="5"/>
  <c r="AC3041" i="5"/>
  <c r="AC3042" i="5"/>
  <c r="AC3043" i="5"/>
  <c r="AC3044" i="5"/>
  <c r="AC3045" i="5"/>
  <c r="AC3046" i="5"/>
  <c r="AC3047" i="5"/>
  <c r="AC3048" i="5"/>
  <c r="AC3049" i="5"/>
  <c r="AC3050" i="5"/>
  <c r="AC3051" i="5"/>
  <c r="AC3052" i="5"/>
  <c r="AC3053" i="5"/>
  <c r="AC3054" i="5"/>
  <c r="AC3055" i="5"/>
  <c r="AC3056" i="5"/>
  <c r="AC3057" i="5"/>
  <c r="AC3058" i="5"/>
  <c r="AC3059" i="5"/>
  <c r="AC3060" i="5"/>
  <c r="AC3061" i="5"/>
  <c r="AC3062" i="5"/>
  <c r="AC3063" i="5"/>
  <c r="AC3064" i="5"/>
  <c r="AC3065" i="5"/>
  <c r="AC3066" i="5"/>
  <c r="AC3067" i="5"/>
  <c r="AC3068" i="5"/>
  <c r="AC3069" i="5"/>
  <c r="AC3070" i="5"/>
  <c r="AC3071" i="5"/>
  <c r="AC3072" i="5"/>
  <c r="AC3073" i="5"/>
  <c r="AC3074" i="5"/>
  <c r="AC3075" i="5"/>
  <c r="AC3076" i="5"/>
  <c r="AC3077" i="5"/>
  <c r="AC3078" i="5"/>
  <c r="AC3079" i="5"/>
  <c r="AC3080" i="5"/>
  <c r="AC3081" i="5"/>
  <c r="AC3082" i="5"/>
  <c r="AC3083" i="5"/>
  <c r="AC3084" i="5"/>
  <c r="AC3085" i="5"/>
  <c r="AC3086" i="5"/>
  <c r="AC3087" i="5"/>
  <c r="AC3088" i="5"/>
  <c r="AC3089" i="5"/>
  <c r="AC3090" i="5"/>
  <c r="AC3091" i="5"/>
  <c r="AC3092" i="5"/>
  <c r="AC3093" i="5"/>
  <c r="AC3094" i="5"/>
  <c r="AC3095" i="5"/>
  <c r="AC3096" i="5"/>
  <c r="AC3097" i="5"/>
  <c r="AC3098" i="5"/>
  <c r="AC3099" i="5"/>
  <c r="AC3100" i="5"/>
  <c r="AC3101" i="5"/>
  <c r="AC3102" i="5"/>
  <c r="AC3103" i="5"/>
  <c r="AC3104" i="5"/>
  <c r="AC3105" i="5"/>
  <c r="AC3106"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089" i="5"/>
  <c r="AB2090" i="5"/>
  <c r="AB2091" i="5"/>
  <c r="AB2092" i="5"/>
  <c r="AB2093" i="5"/>
  <c r="AB2094" i="5"/>
  <c r="AB2095" i="5"/>
  <c r="AB2096" i="5"/>
  <c r="AB2097" i="5"/>
  <c r="AB2098" i="5"/>
  <c r="AB2099" i="5"/>
  <c r="AB2100" i="5"/>
  <c r="AB2101" i="5"/>
  <c r="AB2102" i="5"/>
  <c r="AB2103" i="5"/>
  <c r="AB2104" i="5"/>
  <c r="AB2105" i="5"/>
  <c r="AB2106" i="5"/>
  <c r="AB2107" i="5"/>
  <c r="AB2108" i="5"/>
  <c r="AB2109" i="5"/>
  <c r="AB2110" i="5"/>
  <c r="AB2111" i="5"/>
  <c r="AB2112" i="5"/>
  <c r="AB2113" i="5"/>
  <c r="AB2114" i="5"/>
  <c r="AB2115" i="5"/>
  <c r="AB2116" i="5"/>
  <c r="AB2117" i="5"/>
  <c r="AB2118" i="5"/>
  <c r="AB2119" i="5"/>
  <c r="AB2120" i="5"/>
  <c r="AB2121" i="5"/>
  <c r="AB2122" i="5"/>
  <c r="AB2123" i="5"/>
  <c r="AB2124" i="5"/>
  <c r="AB2125" i="5"/>
  <c r="AB2126" i="5"/>
  <c r="AB2127" i="5"/>
  <c r="AB2128" i="5"/>
  <c r="AB2129" i="5"/>
  <c r="AB2130" i="5"/>
  <c r="AB2131" i="5"/>
  <c r="AB2132" i="5"/>
  <c r="AB2133" i="5"/>
  <c r="AB2134" i="5"/>
  <c r="AB2135" i="5"/>
  <c r="AB2136" i="5"/>
  <c r="AB2137" i="5"/>
  <c r="AB2138" i="5"/>
  <c r="AB2139" i="5"/>
  <c r="AB2140" i="5"/>
  <c r="AB2141" i="5"/>
  <c r="AB2142" i="5"/>
  <c r="AB2143" i="5"/>
  <c r="AB2144" i="5"/>
  <c r="AB2145" i="5"/>
  <c r="AB2146" i="5"/>
  <c r="AB2147" i="5"/>
  <c r="AB2148" i="5"/>
  <c r="AB2149" i="5"/>
  <c r="AB2150" i="5"/>
  <c r="AB2151" i="5"/>
  <c r="AB2152" i="5"/>
  <c r="AB2153" i="5"/>
  <c r="AB2154" i="5"/>
  <c r="AB2155" i="5"/>
  <c r="AB2156" i="5"/>
  <c r="AB2157" i="5"/>
  <c r="AB2158" i="5"/>
  <c r="AB2159" i="5"/>
  <c r="AB2160" i="5"/>
  <c r="AB2161" i="5"/>
  <c r="AB2162" i="5"/>
  <c r="AB2163" i="5"/>
  <c r="AB2164" i="5"/>
  <c r="AB2165" i="5"/>
  <c r="AB2166" i="5"/>
  <c r="AB2167" i="5"/>
  <c r="AB2168" i="5"/>
  <c r="AB2169" i="5"/>
  <c r="AB2170" i="5"/>
  <c r="AB2171" i="5"/>
  <c r="AB2172" i="5"/>
  <c r="AB2173" i="5"/>
  <c r="AB2174" i="5"/>
  <c r="AB2175" i="5"/>
  <c r="AB2176" i="5"/>
  <c r="AB2177" i="5"/>
  <c r="AB2178" i="5"/>
  <c r="AB2179" i="5"/>
  <c r="AB2180" i="5"/>
  <c r="AB2181" i="5"/>
  <c r="AB2182" i="5"/>
  <c r="AB2183" i="5"/>
  <c r="AB2184" i="5"/>
  <c r="AB2185" i="5"/>
  <c r="AB2186" i="5"/>
  <c r="AB2187" i="5"/>
  <c r="AB2188" i="5"/>
  <c r="AB2189" i="5"/>
  <c r="AB2190" i="5"/>
  <c r="AB2191" i="5"/>
  <c r="AB2192" i="5"/>
  <c r="AB2193" i="5"/>
  <c r="AB2194" i="5"/>
  <c r="AB2195" i="5"/>
  <c r="AB2196" i="5"/>
  <c r="AB2197" i="5"/>
  <c r="AB2198" i="5"/>
  <c r="AB2199" i="5"/>
  <c r="AB2200" i="5"/>
  <c r="AB2201" i="5"/>
  <c r="AB2202" i="5"/>
  <c r="AB2203" i="5"/>
  <c r="AB2204" i="5"/>
  <c r="AB2205" i="5"/>
  <c r="AB2206" i="5"/>
  <c r="AB2207" i="5"/>
  <c r="AB2208" i="5"/>
  <c r="AB2209" i="5"/>
  <c r="AB2210" i="5"/>
  <c r="AB2211" i="5"/>
  <c r="AB2212" i="5"/>
  <c r="AB2213" i="5"/>
  <c r="AB2214" i="5"/>
  <c r="AB2215" i="5"/>
  <c r="AB2216" i="5"/>
  <c r="AB2217" i="5"/>
  <c r="AB2218" i="5"/>
  <c r="AB2219" i="5"/>
  <c r="AB2220" i="5"/>
  <c r="AB2221" i="5"/>
  <c r="AB2222" i="5"/>
  <c r="AB2223" i="5"/>
  <c r="AB2224" i="5"/>
  <c r="AB2225" i="5"/>
  <c r="AB2226" i="5"/>
  <c r="AB2227" i="5"/>
  <c r="AB2228" i="5"/>
  <c r="AB2229" i="5"/>
  <c r="AB2230" i="5"/>
  <c r="AB2231" i="5"/>
  <c r="AB2232" i="5"/>
  <c r="AB2233" i="5"/>
  <c r="AB2234" i="5"/>
  <c r="AB2235" i="5"/>
  <c r="AB2236" i="5"/>
  <c r="AB2237" i="5"/>
  <c r="AB2238" i="5"/>
  <c r="AB2239" i="5"/>
  <c r="AB2240" i="5"/>
  <c r="AB2241" i="5"/>
  <c r="AB2242" i="5"/>
  <c r="AB2243" i="5"/>
  <c r="AB2244" i="5"/>
  <c r="AB2245" i="5"/>
  <c r="AB2246" i="5"/>
  <c r="AB2247" i="5"/>
  <c r="AB2248" i="5"/>
  <c r="AB2249" i="5"/>
  <c r="AB2250" i="5"/>
  <c r="AB2251" i="5"/>
  <c r="AB2252" i="5"/>
  <c r="AB2253" i="5"/>
  <c r="AB2254" i="5"/>
  <c r="AB2255" i="5"/>
  <c r="AB2256" i="5"/>
  <c r="AB2257" i="5"/>
  <c r="AB2258" i="5"/>
  <c r="AB2259" i="5"/>
  <c r="AB2260" i="5"/>
  <c r="AB2261" i="5"/>
  <c r="AB2262" i="5"/>
  <c r="AB2263" i="5"/>
  <c r="AB2264" i="5"/>
  <c r="AB2265" i="5"/>
  <c r="AB2266" i="5"/>
  <c r="AB2267" i="5"/>
  <c r="AB2268" i="5"/>
  <c r="AB2269" i="5"/>
  <c r="AB2270" i="5"/>
  <c r="AB2271" i="5"/>
  <c r="AB2272" i="5"/>
  <c r="AB2273" i="5"/>
  <c r="AB2274" i="5"/>
  <c r="AB2275" i="5"/>
  <c r="AB2276" i="5"/>
  <c r="AB2277" i="5"/>
  <c r="AB2278" i="5"/>
  <c r="AB2279" i="5"/>
  <c r="AB2280" i="5"/>
  <c r="AB2281" i="5"/>
  <c r="AB2282" i="5"/>
  <c r="AB2283" i="5"/>
  <c r="AB2284" i="5"/>
  <c r="AB2285" i="5"/>
  <c r="AB2286" i="5"/>
  <c r="AB2287" i="5"/>
  <c r="AB2288" i="5"/>
  <c r="AB2289" i="5"/>
  <c r="AB2290" i="5"/>
  <c r="AB2291" i="5"/>
  <c r="AB2292" i="5"/>
  <c r="AB2293" i="5"/>
  <c r="AB2294" i="5"/>
  <c r="AB2295" i="5"/>
  <c r="AB2296" i="5"/>
  <c r="AB2297" i="5"/>
  <c r="AB2298" i="5"/>
  <c r="AB2299" i="5"/>
  <c r="AB2300" i="5"/>
  <c r="AB2301" i="5"/>
  <c r="AB2302" i="5"/>
  <c r="AB2303" i="5"/>
  <c r="AB2304" i="5"/>
  <c r="AB2305" i="5"/>
  <c r="AB2306" i="5"/>
  <c r="AB2307" i="5"/>
  <c r="AB2308" i="5"/>
  <c r="AB2309" i="5"/>
  <c r="AB2310" i="5"/>
  <c r="AB2311" i="5"/>
  <c r="AB2312" i="5"/>
  <c r="AB2313" i="5"/>
  <c r="AB2314" i="5"/>
  <c r="AB2315" i="5"/>
  <c r="AB2316" i="5"/>
  <c r="AB2317" i="5"/>
  <c r="AB2318" i="5"/>
  <c r="AB2319" i="5"/>
  <c r="AB2320" i="5"/>
  <c r="AB2321" i="5"/>
  <c r="AB2322" i="5"/>
  <c r="AB2323" i="5"/>
  <c r="AB2324" i="5"/>
  <c r="AB2325" i="5"/>
  <c r="AB2326" i="5"/>
  <c r="AB2327" i="5"/>
  <c r="AB2328" i="5"/>
  <c r="AB2329" i="5"/>
  <c r="AB2330" i="5"/>
  <c r="AB2331" i="5"/>
  <c r="AB2332" i="5"/>
  <c r="AB2333" i="5"/>
  <c r="AB2334" i="5"/>
  <c r="AB2335" i="5"/>
  <c r="AB2336" i="5"/>
  <c r="AB2337" i="5"/>
  <c r="AB2338" i="5"/>
  <c r="AB2339" i="5"/>
  <c r="AB2340" i="5"/>
  <c r="AB2341" i="5"/>
  <c r="AB2342" i="5"/>
  <c r="AB2343" i="5"/>
  <c r="AB2344" i="5"/>
  <c r="AB2345" i="5"/>
  <c r="AB2346" i="5"/>
  <c r="AB2347" i="5"/>
  <c r="AB2348" i="5"/>
  <c r="AB2349" i="5"/>
  <c r="AB2350" i="5"/>
  <c r="AB2351" i="5"/>
  <c r="AB2352" i="5"/>
  <c r="AB2353" i="5"/>
  <c r="AB2354" i="5"/>
  <c r="AB2355" i="5"/>
  <c r="AB2356" i="5"/>
  <c r="AB2357" i="5"/>
  <c r="AB2358" i="5"/>
  <c r="AB2359" i="5"/>
  <c r="AB2360" i="5"/>
  <c r="AB2361" i="5"/>
  <c r="AB2362" i="5"/>
  <c r="AB2363" i="5"/>
  <c r="AB2364" i="5"/>
  <c r="AB2365" i="5"/>
  <c r="AB2366" i="5"/>
  <c r="AB2367" i="5"/>
  <c r="AB2368" i="5"/>
  <c r="AB2369" i="5"/>
  <c r="AB2370" i="5"/>
  <c r="AB2371" i="5"/>
  <c r="AB2372" i="5"/>
  <c r="AB2373" i="5"/>
  <c r="AB2374" i="5"/>
  <c r="AB2375" i="5"/>
  <c r="AB2376" i="5"/>
  <c r="AB2377" i="5"/>
  <c r="AB2378" i="5"/>
  <c r="AB2379" i="5"/>
  <c r="AB2380" i="5"/>
  <c r="AB2381" i="5"/>
  <c r="AB2382" i="5"/>
  <c r="AB2383" i="5"/>
  <c r="AB2384" i="5"/>
  <c r="AB2385" i="5"/>
  <c r="AB2386" i="5"/>
  <c r="AB2387" i="5"/>
  <c r="AB2388" i="5"/>
  <c r="AB2389" i="5"/>
  <c r="AB2390" i="5"/>
  <c r="AB2391" i="5"/>
  <c r="AB2392" i="5"/>
  <c r="AB2393" i="5"/>
  <c r="AB2394" i="5"/>
  <c r="AB2395" i="5"/>
  <c r="AB2396" i="5"/>
  <c r="AB2397" i="5"/>
  <c r="AB2398" i="5"/>
  <c r="AB2399" i="5"/>
  <c r="AB2400" i="5"/>
  <c r="AB2401" i="5"/>
  <c r="AB2402" i="5"/>
  <c r="AB2403" i="5"/>
  <c r="AB2404" i="5"/>
  <c r="AB2405" i="5"/>
  <c r="AB2406" i="5"/>
  <c r="AB2407" i="5"/>
  <c r="AB2408" i="5"/>
  <c r="AB2409" i="5"/>
  <c r="AB2410" i="5"/>
  <c r="AB2411" i="5"/>
  <c r="AB2412" i="5"/>
  <c r="AB2413" i="5"/>
  <c r="AB2414" i="5"/>
  <c r="AB2415" i="5"/>
  <c r="AB2416" i="5"/>
  <c r="AB2417" i="5"/>
  <c r="AB2418" i="5"/>
  <c r="AB2419" i="5"/>
  <c r="AB2420" i="5"/>
  <c r="AB2421" i="5"/>
  <c r="AB2422" i="5"/>
  <c r="AB2423" i="5"/>
  <c r="AB2424" i="5"/>
  <c r="AB2425" i="5"/>
  <c r="AB2426" i="5"/>
  <c r="AB2427" i="5"/>
  <c r="AB2428" i="5"/>
  <c r="AB2429" i="5"/>
  <c r="AB2430" i="5"/>
  <c r="AB2431" i="5"/>
  <c r="AB2432" i="5"/>
  <c r="AB2433" i="5"/>
  <c r="AB2434" i="5"/>
  <c r="AB2435" i="5"/>
  <c r="AB2436" i="5"/>
  <c r="AB2437" i="5"/>
  <c r="AB2438" i="5"/>
  <c r="AB2439" i="5"/>
  <c r="AB2440" i="5"/>
  <c r="AB2441" i="5"/>
  <c r="AB2442" i="5"/>
  <c r="AB2443" i="5"/>
  <c r="AB2444" i="5"/>
  <c r="AB2445" i="5"/>
  <c r="AB2446" i="5"/>
  <c r="AB2447" i="5"/>
  <c r="AB2448" i="5"/>
  <c r="AB2449" i="5"/>
  <c r="AB2450" i="5"/>
  <c r="AB2451" i="5"/>
  <c r="AB2452" i="5"/>
  <c r="AB2453" i="5"/>
  <c r="AB2454" i="5"/>
  <c r="AB2455" i="5"/>
  <c r="AB2456" i="5"/>
  <c r="AB2457" i="5"/>
  <c r="AB2458" i="5"/>
  <c r="AB2459" i="5"/>
  <c r="AB2460" i="5"/>
  <c r="AB2461" i="5"/>
  <c r="AB2462" i="5"/>
  <c r="AB2463" i="5"/>
  <c r="AB2464" i="5"/>
  <c r="AB2465" i="5"/>
  <c r="AB2466" i="5"/>
  <c r="AB2467" i="5"/>
  <c r="AB2468" i="5"/>
  <c r="AB2469" i="5"/>
  <c r="AB2470" i="5"/>
  <c r="AB2471" i="5"/>
  <c r="AB2472" i="5"/>
  <c r="AB2473" i="5"/>
  <c r="AB2474" i="5"/>
  <c r="AB2475" i="5"/>
  <c r="AB2476" i="5"/>
  <c r="AB2477" i="5"/>
  <c r="AB2478" i="5"/>
  <c r="AB2479" i="5"/>
  <c r="AB2480" i="5"/>
  <c r="AB2481" i="5"/>
  <c r="AB2482" i="5"/>
  <c r="AB2483" i="5"/>
  <c r="AB2484" i="5"/>
  <c r="AB2485" i="5"/>
  <c r="AB2486" i="5"/>
  <c r="AB2487" i="5"/>
  <c r="AB2488" i="5"/>
  <c r="AB2489" i="5"/>
  <c r="AB2490" i="5"/>
  <c r="AB2491" i="5"/>
  <c r="AB2492" i="5"/>
  <c r="AB2493" i="5"/>
  <c r="AB2494" i="5"/>
  <c r="AB2495" i="5"/>
  <c r="AB2496" i="5"/>
  <c r="AB2497" i="5"/>
  <c r="AB2498" i="5"/>
  <c r="AB2499" i="5"/>
  <c r="AB2500" i="5"/>
  <c r="AB2501" i="5"/>
  <c r="AB2502" i="5"/>
  <c r="AB2503" i="5"/>
  <c r="AB2504" i="5"/>
  <c r="AB2505" i="5"/>
  <c r="AB2506" i="5"/>
  <c r="AB2507" i="5"/>
  <c r="AB2508" i="5"/>
  <c r="AB2509" i="5"/>
  <c r="AB2510" i="5"/>
  <c r="AB2511" i="5"/>
  <c r="AB2512" i="5"/>
  <c r="AB2513" i="5"/>
  <c r="AB2514" i="5"/>
  <c r="AB2515" i="5"/>
  <c r="AB2516" i="5"/>
  <c r="AB2517" i="5"/>
  <c r="AB2518" i="5"/>
  <c r="AB2519" i="5"/>
  <c r="AB2520" i="5"/>
  <c r="AB2521" i="5"/>
  <c r="AB2522" i="5"/>
  <c r="AB2523" i="5"/>
  <c r="AB2524" i="5"/>
  <c r="AB2525" i="5"/>
  <c r="AB2526" i="5"/>
  <c r="AB2527" i="5"/>
  <c r="AB2528" i="5"/>
  <c r="AB2529" i="5"/>
  <c r="AB2530" i="5"/>
  <c r="AB2531" i="5"/>
  <c r="AB2532" i="5"/>
  <c r="AB2533" i="5"/>
  <c r="AB2534" i="5"/>
  <c r="AB2535" i="5"/>
  <c r="AB2536" i="5"/>
  <c r="AB2537" i="5"/>
  <c r="AB2538" i="5"/>
  <c r="AB2539" i="5"/>
  <c r="AB2540" i="5"/>
  <c r="AB2541" i="5"/>
  <c r="AB2542" i="5"/>
  <c r="AB2543" i="5"/>
  <c r="AB2544" i="5"/>
  <c r="AB2545" i="5"/>
  <c r="AB2546" i="5"/>
  <c r="AB2547" i="5"/>
  <c r="AB2548" i="5"/>
  <c r="AB2549" i="5"/>
  <c r="AB2550" i="5"/>
  <c r="AB2551" i="5"/>
  <c r="AB2552" i="5"/>
  <c r="AB2553" i="5"/>
  <c r="AB2554" i="5"/>
  <c r="AB2555" i="5"/>
  <c r="AB2556" i="5"/>
  <c r="AB2557" i="5"/>
  <c r="AB2558" i="5"/>
  <c r="AB2559" i="5"/>
  <c r="AB2560" i="5"/>
  <c r="AB2561" i="5"/>
  <c r="AB2562" i="5"/>
  <c r="AB2563" i="5"/>
  <c r="AB2564" i="5"/>
  <c r="AB2565" i="5"/>
  <c r="AB2566" i="5"/>
  <c r="AB2567" i="5"/>
  <c r="AB2568" i="5"/>
  <c r="AB2569" i="5"/>
  <c r="AB2570" i="5"/>
  <c r="AB2571" i="5"/>
  <c r="AB2572" i="5"/>
  <c r="AB2573" i="5"/>
  <c r="AB2574" i="5"/>
  <c r="AB2575" i="5"/>
  <c r="AB2576" i="5"/>
  <c r="AB2577" i="5"/>
  <c r="AB2578" i="5"/>
  <c r="AB2579" i="5"/>
  <c r="AB2580" i="5"/>
  <c r="AB2581" i="5"/>
  <c r="AB2582" i="5"/>
  <c r="AB2583" i="5"/>
  <c r="AB2584" i="5"/>
  <c r="AB2585" i="5"/>
  <c r="AB2586" i="5"/>
  <c r="AB2587" i="5"/>
  <c r="AB2588" i="5"/>
  <c r="AB2589" i="5"/>
  <c r="AB2590" i="5"/>
  <c r="AB2591" i="5"/>
  <c r="AB2592" i="5"/>
  <c r="AB2593" i="5"/>
  <c r="AB2594" i="5"/>
  <c r="AB2595" i="5"/>
  <c r="AB2596" i="5"/>
  <c r="AB2597" i="5"/>
  <c r="AB2598" i="5"/>
  <c r="AB2599" i="5"/>
  <c r="AB2600" i="5"/>
  <c r="AB2601" i="5"/>
  <c r="AB2602" i="5"/>
  <c r="AB2603" i="5"/>
  <c r="AB2604" i="5"/>
  <c r="AB2605" i="5"/>
  <c r="AB2606" i="5"/>
  <c r="AB2607" i="5"/>
  <c r="AB2608" i="5"/>
  <c r="AB2609" i="5"/>
  <c r="AB2610" i="5"/>
  <c r="AB2611" i="5"/>
  <c r="AB2612" i="5"/>
  <c r="AB2613" i="5"/>
  <c r="AB2614" i="5"/>
  <c r="AB2615" i="5"/>
  <c r="AB2616" i="5"/>
  <c r="AB2617" i="5"/>
  <c r="AB2618" i="5"/>
  <c r="AB2619" i="5"/>
  <c r="AB2620" i="5"/>
  <c r="AB2621" i="5"/>
  <c r="AB2622" i="5"/>
  <c r="AB2623" i="5"/>
  <c r="AB2624" i="5"/>
  <c r="AB2625" i="5"/>
  <c r="AB2626" i="5"/>
  <c r="AB2627" i="5"/>
  <c r="AB2628" i="5"/>
  <c r="AB2629" i="5"/>
  <c r="AB2630" i="5"/>
  <c r="AB2631" i="5"/>
  <c r="AB2632" i="5"/>
  <c r="AB2633" i="5"/>
  <c r="AB2634" i="5"/>
  <c r="AB2635" i="5"/>
  <c r="AB2636" i="5"/>
  <c r="AB2637" i="5"/>
  <c r="AB2638" i="5"/>
  <c r="AB2639" i="5"/>
  <c r="AB2640" i="5"/>
  <c r="AB2641" i="5"/>
  <c r="AB2642" i="5"/>
  <c r="AB2643" i="5"/>
  <c r="AB2644" i="5"/>
  <c r="AB2645" i="5"/>
  <c r="AB2646" i="5"/>
  <c r="AB2647" i="5"/>
  <c r="AB2648" i="5"/>
  <c r="AB2649" i="5"/>
  <c r="AB2650" i="5"/>
  <c r="AB2651" i="5"/>
  <c r="AB2652" i="5"/>
  <c r="AB2653" i="5"/>
  <c r="AB2654" i="5"/>
  <c r="AB2655" i="5"/>
  <c r="AB2656" i="5"/>
  <c r="AB2657" i="5"/>
  <c r="AB2658" i="5"/>
  <c r="AB2659" i="5"/>
  <c r="AB2660" i="5"/>
  <c r="AB2661" i="5"/>
  <c r="AB2662" i="5"/>
  <c r="AB2663" i="5"/>
  <c r="AB2664" i="5"/>
  <c r="AB2665" i="5"/>
  <c r="AB2666" i="5"/>
  <c r="AB2667" i="5"/>
  <c r="AB2668" i="5"/>
  <c r="AB2669" i="5"/>
  <c r="AB2670" i="5"/>
  <c r="AB2671" i="5"/>
  <c r="AB2672" i="5"/>
  <c r="AB2673" i="5"/>
  <c r="AB2674" i="5"/>
  <c r="AB2675" i="5"/>
  <c r="AB2676" i="5"/>
  <c r="AB2677" i="5"/>
  <c r="AB2678" i="5"/>
  <c r="AB2679" i="5"/>
  <c r="AB2680" i="5"/>
  <c r="AB2681" i="5"/>
  <c r="AB2682" i="5"/>
  <c r="AB2683" i="5"/>
  <c r="AB2684" i="5"/>
  <c r="AB2685" i="5"/>
  <c r="AB2686" i="5"/>
  <c r="AB2687" i="5"/>
  <c r="AB2688" i="5"/>
  <c r="AB2689" i="5"/>
  <c r="AB2690" i="5"/>
  <c r="AB2691" i="5"/>
  <c r="AB2692" i="5"/>
  <c r="AB2693" i="5"/>
  <c r="AB2694" i="5"/>
  <c r="AB2695" i="5"/>
  <c r="AB2696" i="5"/>
  <c r="AB2697" i="5"/>
  <c r="AB2698" i="5"/>
  <c r="AB2699" i="5"/>
  <c r="AB2700" i="5"/>
  <c r="AB2701" i="5"/>
  <c r="AB2702" i="5"/>
  <c r="AB2703" i="5"/>
  <c r="AB2704" i="5"/>
  <c r="AB2705" i="5"/>
  <c r="AB2706" i="5"/>
  <c r="AB2707" i="5"/>
  <c r="AB2708" i="5"/>
  <c r="AB2709" i="5"/>
  <c r="AB2710" i="5"/>
  <c r="AB2711" i="5"/>
  <c r="AB2712" i="5"/>
  <c r="AB2713" i="5"/>
  <c r="AB2714" i="5"/>
  <c r="AB2715" i="5"/>
  <c r="AB2716" i="5"/>
  <c r="AB2717" i="5"/>
  <c r="AB2718" i="5"/>
  <c r="AB2719" i="5"/>
  <c r="AB2720" i="5"/>
  <c r="AB2721" i="5"/>
  <c r="AB2722" i="5"/>
  <c r="AB2723" i="5"/>
  <c r="AB2724" i="5"/>
  <c r="AB2725" i="5"/>
  <c r="AB2726" i="5"/>
  <c r="AB2727" i="5"/>
  <c r="AB2728" i="5"/>
  <c r="AB2729" i="5"/>
  <c r="AB2730" i="5"/>
  <c r="AB2731" i="5"/>
  <c r="AB2732" i="5"/>
  <c r="AB2733" i="5"/>
  <c r="AB2734" i="5"/>
  <c r="AB2735" i="5"/>
  <c r="AB2736" i="5"/>
  <c r="AB2737" i="5"/>
  <c r="AB2738" i="5"/>
  <c r="AB2739" i="5"/>
  <c r="AB2740" i="5"/>
  <c r="AB2741" i="5"/>
  <c r="AB2742" i="5"/>
  <c r="AB2743" i="5"/>
  <c r="AB2744" i="5"/>
  <c r="AB2745" i="5"/>
  <c r="AB2746" i="5"/>
  <c r="AB2747" i="5"/>
  <c r="AB2748" i="5"/>
  <c r="AB2749" i="5"/>
  <c r="AB2750" i="5"/>
  <c r="AB2751" i="5"/>
  <c r="AB2752" i="5"/>
  <c r="AB2753" i="5"/>
  <c r="AB2754" i="5"/>
  <c r="AB2755" i="5"/>
  <c r="AB2756" i="5"/>
  <c r="AB2757" i="5"/>
  <c r="AB2758" i="5"/>
  <c r="AB2759" i="5"/>
  <c r="AB2760" i="5"/>
  <c r="AB2761" i="5"/>
  <c r="AB2762" i="5"/>
  <c r="AB2763" i="5"/>
  <c r="AB2764" i="5"/>
  <c r="AB2765" i="5"/>
  <c r="AB2766" i="5"/>
  <c r="AB2767" i="5"/>
  <c r="AB2768" i="5"/>
  <c r="AB2769" i="5"/>
  <c r="AB2770" i="5"/>
  <c r="AB2771" i="5"/>
  <c r="AB2772" i="5"/>
  <c r="AB2773" i="5"/>
  <c r="AB2774" i="5"/>
  <c r="AB2775" i="5"/>
  <c r="AB2776" i="5"/>
  <c r="AB2777" i="5"/>
  <c r="AB2778" i="5"/>
  <c r="AB2779" i="5"/>
  <c r="AB2780" i="5"/>
  <c r="AB2781" i="5"/>
  <c r="AB2782" i="5"/>
  <c r="AB2783" i="5"/>
  <c r="AB2784" i="5"/>
  <c r="AB2785" i="5"/>
  <c r="AB2786" i="5"/>
  <c r="AB2787" i="5"/>
  <c r="AB2788" i="5"/>
  <c r="AB2789" i="5"/>
  <c r="AB2790" i="5"/>
  <c r="AB2791" i="5"/>
  <c r="AB2792" i="5"/>
  <c r="AB2793" i="5"/>
  <c r="AB2794" i="5"/>
  <c r="AB2795" i="5"/>
  <c r="AB2796" i="5"/>
  <c r="AB2797" i="5"/>
  <c r="AB2798" i="5"/>
  <c r="AB2799" i="5"/>
  <c r="AB2800" i="5"/>
  <c r="AB2801" i="5"/>
  <c r="AB2802" i="5"/>
  <c r="AB2803" i="5"/>
  <c r="AB2804" i="5"/>
  <c r="AB2805" i="5"/>
  <c r="AB2806" i="5"/>
  <c r="AB2807" i="5"/>
  <c r="AB2808" i="5"/>
  <c r="AB2809" i="5"/>
  <c r="AB2810" i="5"/>
  <c r="AB2811" i="5"/>
  <c r="AB2812" i="5"/>
  <c r="AB2813" i="5"/>
  <c r="AB2814" i="5"/>
  <c r="AB2815" i="5"/>
  <c r="AB2816" i="5"/>
  <c r="AB2817" i="5"/>
  <c r="AB2818" i="5"/>
  <c r="AB2819" i="5"/>
  <c r="AB2820" i="5"/>
  <c r="AB2821" i="5"/>
  <c r="AB2822" i="5"/>
  <c r="AB2823" i="5"/>
  <c r="AB2824" i="5"/>
  <c r="AB2825" i="5"/>
  <c r="AB2826" i="5"/>
  <c r="AB2827" i="5"/>
  <c r="AB2828" i="5"/>
  <c r="AB2829" i="5"/>
  <c r="AB2830" i="5"/>
  <c r="AB2831" i="5"/>
  <c r="AB2832" i="5"/>
  <c r="AB2833" i="5"/>
  <c r="AB2834" i="5"/>
  <c r="AB2835" i="5"/>
  <c r="AB2836" i="5"/>
  <c r="AB2837" i="5"/>
  <c r="AB2838" i="5"/>
  <c r="AB2839" i="5"/>
  <c r="AB2840" i="5"/>
  <c r="AB2841" i="5"/>
  <c r="AB2842" i="5"/>
  <c r="AB2843" i="5"/>
  <c r="AB2844" i="5"/>
  <c r="AB2845" i="5"/>
  <c r="AB2846" i="5"/>
  <c r="AB2847" i="5"/>
  <c r="AB2848" i="5"/>
  <c r="AB2849" i="5"/>
  <c r="AB2850" i="5"/>
  <c r="AB2851" i="5"/>
  <c r="AB2852" i="5"/>
  <c r="AB2853" i="5"/>
  <c r="AB2854" i="5"/>
  <c r="AB2855" i="5"/>
  <c r="AB2856" i="5"/>
  <c r="AB2857" i="5"/>
  <c r="AB2858" i="5"/>
  <c r="AB2859" i="5"/>
  <c r="AB2860" i="5"/>
  <c r="AB2861" i="5"/>
  <c r="AB2862" i="5"/>
  <c r="AB2863" i="5"/>
  <c r="AB2864" i="5"/>
  <c r="AB2865" i="5"/>
  <c r="AB2866" i="5"/>
  <c r="AB2867" i="5"/>
  <c r="AB2868" i="5"/>
  <c r="AB2869" i="5"/>
  <c r="AB2870" i="5"/>
  <c r="AB2871" i="5"/>
  <c r="AB2872" i="5"/>
  <c r="AB2873" i="5"/>
  <c r="AB2874" i="5"/>
  <c r="AB2875" i="5"/>
  <c r="AB2876" i="5"/>
  <c r="AB2877" i="5"/>
  <c r="AB2878" i="5"/>
  <c r="AB2879" i="5"/>
  <c r="AB2880" i="5"/>
  <c r="AB2881" i="5"/>
  <c r="AB2882" i="5"/>
  <c r="AB2883" i="5"/>
  <c r="AB2884" i="5"/>
  <c r="AB2885" i="5"/>
  <c r="AB2886" i="5"/>
  <c r="AB2887" i="5"/>
  <c r="AB2888" i="5"/>
  <c r="AB2889" i="5"/>
  <c r="AB2890" i="5"/>
  <c r="AB2891" i="5"/>
  <c r="AB2892" i="5"/>
  <c r="AB2893" i="5"/>
  <c r="AB2894" i="5"/>
  <c r="AB2895" i="5"/>
  <c r="AB2896" i="5"/>
  <c r="AB2897" i="5"/>
  <c r="AB2898" i="5"/>
  <c r="AB2899" i="5"/>
  <c r="AB2900" i="5"/>
  <c r="AB2901" i="5"/>
  <c r="AB2902" i="5"/>
  <c r="AB2903" i="5"/>
  <c r="AB2904" i="5"/>
  <c r="AB2905" i="5"/>
  <c r="AB2906" i="5"/>
  <c r="AB2907" i="5"/>
  <c r="AB2908" i="5"/>
  <c r="AB2909" i="5"/>
  <c r="AB2910" i="5"/>
  <c r="AB2911" i="5"/>
  <c r="AB2912" i="5"/>
  <c r="AB2913" i="5"/>
  <c r="AB2914" i="5"/>
  <c r="AB2915" i="5"/>
  <c r="AB2916" i="5"/>
  <c r="AB2917" i="5"/>
  <c r="AB2918" i="5"/>
  <c r="AB2919" i="5"/>
  <c r="AB2920" i="5"/>
  <c r="AB2921" i="5"/>
  <c r="AB2922" i="5"/>
  <c r="AB2923" i="5"/>
  <c r="AB2924" i="5"/>
  <c r="AB2925" i="5"/>
  <c r="AB2926" i="5"/>
  <c r="AB2927" i="5"/>
  <c r="AB2928" i="5"/>
  <c r="AB2929" i="5"/>
  <c r="AB2930" i="5"/>
  <c r="AB2931" i="5"/>
  <c r="AB2932" i="5"/>
  <c r="AB2933" i="5"/>
  <c r="AB2934" i="5"/>
  <c r="AB2935" i="5"/>
  <c r="AB2936" i="5"/>
  <c r="AB2937" i="5"/>
  <c r="AB2938" i="5"/>
  <c r="AB2939" i="5"/>
  <c r="AB2940" i="5"/>
  <c r="AB2941" i="5"/>
  <c r="AB2942" i="5"/>
  <c r="AB2943" i="5"/>
  <c r="AB2944" i="5"/>
  <c r="AB2945" i="5"/>
  <c r="AB2946" i="5"/>
  <c r="AB2947" i="5"/>
  <c r="AB2948" i="5"/>
  <c r="AB2949" i="5"/>
  <c r="AB2950" i="5"/>
  <c r="AB2951" i="5"/>
  <c r="AB2952" i="5"/>
  <c r="AB2953" i="5"/>
  <c r="AB2954" i="5"/>
  <c r="AB2955" i="5"/>
  <c r="AB2956" i="5"/>
  <c r="AB2957" i="5"/>
  <c r="AB2958" i="5"/>
  <c r="AB2959" i="5"/>
  <c r="AB2960" i="5"/>
  <c r="AB2961" i="5"/>
  <c r="AB2962" i="5"/>
  <c r="AB2963" i="5"/>
  <c r="AB2964" i="5"/>
  <c r="AB2965" i="5"/>
  <c r="AB2966" i="5"/>
  <c r="AB2967" i="5"/>
  <c r="AB2968" i="5"/>
  <c r="AB2969" i="5"/>
  <c r="AB2970" i="5"/>
  <c r="AB2971" i="5"/>
  <c r="AB2972" i="5"/>
  <c r="AB2973" i="5"/>
  <c r="AB2974" i="5"/>
  <c r="AB2975" i="5"/>
  <c r="AB2976" i="5"/>
  <c r="AB2977" i="5"/>
  <c r="AB2978" i="5"/>
  <c r="AB2979" i="5"/>
  <c r="AB2980" i="5"/>
  <c r="AB2981" i="5"/>
  <c r="AB2982" i="5"/>
  <c r="AB2983" i="5"/>
  <c r="AB2984" i="5"/>
  <c r="AB2985" i="5"/>
  <c r="AB2986" i="5"/>
  <c r="AB2987" i="5"/>
  <c r="AB2988" i="5"/>
  <c r="AB2989" i="5"/>
  <c r="AB2990" i="5"/>
  <c r="AB2991" i="5"/>
  <c r="AB2992" i="5"/>
  <c r="AB2993" i="5"/>
  <c r="AB2994" i="5"/>
  <c r="AB2995" i="5"/>
  <c r="AB2996" i="5"/>
  <c r="AB2997" i="5"/>
  <c r="AB2998" i="5"/>
  <c r="AB2999" i="5"/>
  <c r="AB3000" i="5"/>
  <c r="AB3001" i="5"/>
  <c r="AB3002" i="5"/>
  <c r="AB3003" i="5"/>
  <c r="AB3004" i="5"/>
  <c r="AB3005" i="5"/>
  <c r="AB3006" i="5"/>
  <c r="AB3007" i="5"/>
  <c r="AB3008" i="5"/>
  <c r="AB3009" i="5"/>
  <c r="AB3010" i="5"/>
  <c r="AB3011" i="5"/>
  <c r="AB3012" i="5"/>
  <c r="AB3013" i="5"/>
  <c r="AB3014" i="5"/>
  <c r="AB3015" i="5"/>
  <c r="AB3016" i="5"/>
  <c r="AB3017" i="5"/>
  <c r="AB3018" i="5"/>
  <c r="AB3019" i="5"/>
  <c r="AB3020" i="5"/>
  <c r="AB3021" i="5"/>
  <c r="AB3022" i="5"/>
  <c r="AB3023" i="5"/>
  <c r="AB3024" i="5"/>
  <c r="AB3025" i="5"/>
  <c r="AB3026" i="5"/>
  <c r="AB3027" i="5"/>
  <c r="AB3028" i="5"/>
  <c r="AB3029" i="5"/>
  <c r="AB3030" i="5"/>
  <c r="AB3031" i="5"/>
  <c r="AB3032" i="5"/>
  <c r="AB3033" i="5"/>
  <c r="AB3034" i="5"/>
  <c r="AB3035" i="5"/>
  <c r="AB3036" i="5"/>
  <c r="AB3037" i="5"/>
  <c r="AB3038" i="5"/>
  <c r="AB3039" i="5"/>
  <c r="AB3040" i="5"/>
  <c r="AB3041" i="5"/>
  <c r="AB3042" i="5"/>
  <c r="AB3043" i="5"/>
  <c r="AB3044" i="5"/>
  <c r="AB3045" i="5"/>
  <c r="AB3046" i="5"/>
  <c r="AB3047" i="5"/>
  <c r="AB3048" i="5"/>
  <c r="AB3049" i="5"/>
  <c r="AB3050" i="5"/>
  <c r="AB3051" i="5"/>
  <c r="AB3052" i="5"/>
  <c r="AB3053" i="5"/>
  <c r="AB3054" i="5"/>
  <c r="AB3055" i="5"/>
  <c r="AB3056" i="5"/>
  <c r="AB3057" i="5"/>
  <c r="AB3058" i="5"/>
  <c r="AB3059" i="5"/>
  <c r="AB3060" i="5"/>
  <c r="AB3061" i="5"/>
  <c r="AB3062" i="5"/>
  <c r="AB3063" i="5"/>
  <c r="AB3064" i="5"/>
  <c r="AB3065" i="5"/>
  <c r="AB3066" i="5"/>
  <c r="AB3067" i="5"/>
  <c r="AB3068" i="5"/>
  <c r="AB3069" i="5"/>
  <c r="AB3070" i="5"/>
  <c r="AB3071" i="5"/>
  <c r="AB3072" i="5"/>
  <c r="AB3073" i="5"/>
  <c r="AB3074" i="5"/>
  <c r="AB3075" i="5"/>
  <c r="AB3076" i="5"/>
  <c r="AB3077" i="5"/>
  <c r="AB3078" i="5"/>
  <c r="AB3079" i="5"/>
  <c r="AB3080" i="5"/>
  <c r="AB3081" i="5"/>
  <c r="AB3082" i="5"/>
  <c r="AB3083" i="5"/>
  <c r="AB3084" i="5"/>
  <c r="AB3085" i="5"/>
  <c r="AB3086" i="5"/>
  <c r="AB3087" i="5"/>
  <c r="AB3088" i="5"/>
  <c r="AB3089" i="5"/>
  <c r="AB3090" i="5"/>
  <c r="AB3091" i="5"/>
  <c r="AB3092" i="5"/>
  <c r="AB3093" i="5"/>
  <c r="AB3094" i="5"/>
  <c r="AB3095" i="5"/>
  <c r="AB3096" i="5"/>
  <c r="AB3097" i="5"/>
  <c r="AB3098" i="5"/>
  <c r="AB3099" i="5"/>
  <c r="AB3100" i="5"/>
  <c r="AB3101" i="5"/>
  <c r="AB3102" i="5"/>
  <c r="AB3103" i="5"/>
  <c r="AB3104" i="5"/>
  <c r="AB3105" i="5"/>
  <c r="AB3106" i="5"/>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113" i="5"/>
  <c r="AA114" i="5"/>
  <c r="AA115" i="5"/>
  <c r="AA116" i="5"/>
  <c r="AA117" i="5"/>
  <c r="AA118" i="5"/>
  <c r="AA119" i="5"/>
  <c r="AA120" i="5"/>
  <c r="AA121" i="5"/>
  <c r="AA122" i="5"/>
  <c r="AA123" i="5"/>
  <c r="AA124" i="5"/>
  <c r="AA125" i="5"/>
  <c r="AA126" i="5"/>
  <c r="AA127" i="5"/>
  <c r="AA128" i="5"/>
  <c r="AA129" i="5"/>
  <c r="AA130" i="5"/>
  <c r="AA131" i="5"/>
  <c r="AA132" i="5"/>
  <c r="AA133" i="5"/>
  <c r="AA134" i="5"/>
  <c r="AA135" i="5"/>
  <c r="AA136" i="5"/>
  <c r="AA137" i="5"/>
  <c r="AA138" i="5"/>
  <c r="AA139" i="5"/>
  <c r="AA140" i="5"/>
  <c r="AA141" i="5"/>
  <c r="AA142" i="5"/>
  <c r="AA143" i="5"/>
  <c r="AA144" i="5"/>
  <c r="AA145" i="5"/>
  <c r="AA146" i="5"/>
  <c r="AA147" i="5"/>
  <c r="AA148" i="5"/>
  <c r="AA149" i="5"/>
  <c r="AA150" i="5"/>
  <c r="AA151" i="5"/>
  <c r="AA152" i="5"/>
  <c r="AA153" i="5"/>
  <c r="AA154" i="5"/>
  <c r="AA155" i="5"/>
  <c r="AA156" i="5"/>
  <c r="AA157" i="5"/>
  <c r="AA158" i="5"/>
  <c r="AA159" i="5"/>
  <c r="AA160" i="5"/>
  <c r="AA161" i="5"/>
  <c r="AA162" i="5"/>
  <c r="AA163" i="5"/>
  <c r="AA164" i="5"/>
  <c r="AA165" i="5"/>
  <c r="AA166" i="5"/>
  <c r="AA167" i="5"/>
  <c r="AA168" i="5"/>
  <c r="AA169" i="5"/>
  <c r="AA170" i="5"/>
  <c r="AA171" i="5"/>
  <c r="AA172" i="5"/>
  <c r="AA173" i="5"/>
  <c r="AA174" i="5"/>
  <c r="AA175" i="5"/>
  <c r="AA176" i="5"/>
  <c r="AA177" i="5"/>
  <c r="AA178" i="5"/>
  <c r="AA179" i="5"/>
  <c r="AA180" i="5"/>
  <c r="AA181" i="5"/>
  <c r="AA182" i="5"/>
  <c r="AA183" i="5"/>
  <c r="AA184" i="5"/>
  <c r="AA185" i="5"/>
  <c r="AA186" i="5"/>
  <c r="AA187" i="5"/>
  <c r="AA188" i="5"/>
  <c r="AA189" i="5"/>
  <c r="AA190" i="5"/>
  <c r="AA191" i="5"/>
  <c r="AA192" i="5"/>
  <c r="AA193" i="5"/>
  <c r="AA194" i="5"/>
  <c r="AA195" i="5"/>
  <c r="AA196" i="5"/>
  <c r="AA197" i="5"/>
  <c r="AA198" i="5"/>
  <c r="AA199" i="5"/>
  <c r="AA200" i="5"/>
  <c r="AA201" i="5"/>
  <c r="AA202" i="5"/>
  <c r="AA203" i="5"/>
  <c r="AA204" i="5"/>
  <c r="AA205" i="5"/>
  <c r="AA206" i="5"/>
  <c r="AA207" i="5"/>
  <c r="AA208" i="5"/>
  <c r="AA209" i="5"/>
  <c r="AA210" i="5"/>
  <c r="AA211" i="5"/>
  <c r="AA212" i="5"/>
  <c r="AA213" i="5"/>
  <c r="AA214" i="5"/>
  <c r="AA215" i="5"/>
  <c r="AA216" i="5"/>
  <c r="AA217" i="5"/>
  <c r="AA218" i="5"/>
  <c r="AA219" i="5"/>
  <c r="AA220" i="5"/>
  <c r="AA221" i="5"/>
  <c r="AA222" i="5"/>
  <c r="AA223" i="5"/>
  <c r="AA224" i="5"/>
  <c r="AA225" i="5"/>
  <c r="AA226" i="5"/>
  <c r="AA227" i="5"/>
  <c r="AA228" i="5"/>
  <c r="AA229" i="5"/>
  <c r="AA230" i="5"/>
  <c r="AA231" i="5"/>
  <c r="AA232" i="5"/>
  <c r="AA233" i="5"/>
  <c r="AA234" i="5"/>
  <c r="AA235" i="5"/>
  <c r="AA236" i="5"/>
  <c r="AA237" i="5"/>
  <c r="AA238" i="5"/>
  <c r="AA239" i="5"/>
  <c r="AA240" i="5"/>
  <c r="AA241" i="5"/>
  <c r="AA242" i="5"/>
  <c r="AA243" i="5"/>
  <c r="AA244" i="5"/>
  <c r="AA245" i="5"/>
  <c r="AA246" i="5"/>
  <c r="AA247" i="5"/>
  <c r="AA248" i="5"/>
  <c r="AA249" i="5"/>
  <c r="AA250" i="5"/>
  <c r="AA251" i="5"/>
  <c r="AA252" i="5"/>
  <c r="AA253" i="5"/>
  <c r="AA254" i="5"/>
  <c r="AA255" i="5"/>
  <c r="AA256" i="5"/>
  <c r="AA257" i="5"/>
  <c r="AA258" i="5"/>
  <c r="AA259" i="5"/>
  <c r="AA260" i="5"/>
  <c r="AA261" i="5"/>
  <c r="AA262" i="5"/>
  <c r="AA263" i="5"/>
  <c r="AA264" i="5"/>
  <c r="AA265" i="5"/>
  <c r="AA266" i="5"/>
  <c r="AA267" i="5"/>
  <c r="AA268" i="5"/>
  <c r="AA269" i="5"/>
  <c r="AA270" i="5"/>
  <c r="AA271" i="5"/>
  <c r="AA272" i="5"/>
  <c r="AA273" i="5"/>
  <c r="AA274" i="5"/>
  <c r="AA275" i="5"/>
  <c r="AA276" i="5"/>
  <c r="AA277" i="5"/>
  <c r="AA278" i="5"/>
  <c r="AA279" i="5"/>
  <c r="AA280" i="5"/>
  <c r="AA281" i="5"/>
  <c r="AA282" i="5"/>
  <c r="AA283" i="5"/>
  <c r="AA284" i="5"/>
  <c r="AA285" i="5"/>
  <c r="AA286" i="5"/>
  <c r="AA287" i="5"/>
  <c r="AA288" i="5"/>
  <c r="AA289" i="5"/>
  <c r="AA290" i="5"/>
  <c r="AA291" i="5"/>
  <c r="AA292" i="5"/>
  <c r="AA293" i="5"/>
  <c r="AA294" i="5"/>
  <c r="AA295" i="5"/>
  <c r="AA296" i="5"/>
  <c r="AA297" i="5"/>
  <c r="AA298" i="5"/>
  <c r="AA299" i="5"/>
  <c r="AA300" i="5"/>
  <c r="AA301" i="5"/>
  <c r="AA302" i="5"/>
  <c r="AA303" i="5"/>
  <c r="AA304" i="5"/>
  <c r="AA305" i="5"/>
  <c r="AA306" i="5"/>
  <c r="AA307" i="5"/>
  <c r="AA308" i="5"/>
  <c r="AA309" i="5"/>
  <c r="AA310" i="5"/>
  <c r="AA311" i="5"/>
  <c r="AA312" i="5"/>
  <c r="AA313" i="5"/>
  <c r="AA314" i="5"/>
  <c r="AA315" i="5"/>
  <c r="AA316" i="5"/>
  <c r="AA317" i="5"/>
  <c r="AA318" i="5"/>
  <c r="AA319" i="5"/>
  <c r="AA320" i="5"/>
  <c r="AA321" i="5"/>
  <c r="AA322" i="5"/>
  <c r="AA323" i="5"/>
  <c r="AA324" i="5"/>
  <c r="AA325" i="5"/>
  <c r="AA326" i="5"/>
  <c r="AA327" i="5"/>
  <c r="AA328" i="5"/>
  <c r="AA329" i="5"/>
  <c r="AA330" i="5"/>
  <c r="AA331" i="5"/>
  <c r="AA332" i="5"/>
  <c r="AA333" i="5"/>
  <c r="AA334" i="5"/>
  <c r="AA335" i="5"/>
  <c r="AA336" i="5"/>
  <c r="AA337" i="5"/>
  <c r="AA338" i="5"/>
  <c r="AA339" i="5"/>
  <c r="AA340" i="5"/>
  <c r="AA341" i="5"/>
  <c r="AA342" i="5"/>
  <c r="AA343" i="5"/>
  <c r="AA344" i="5"/>
  <c r="AA345" i="5"/>
  <c r="AA346" i="5"/>
  <c r="AA347" i="5"/>
  <c r="AA348" i="5"/>
  <c r="AA349" i="5"/>
  <c r="AA350" i="5"/>
  <c r="AA351" i="5"/>
  <c r="AA352" i="5"/>
  <c r="AA353" i="5"/>
  <c r="AA354" i="5"/>
  <c r="AA355" i="5"/>
  <c r="AA356" i="5"/>
  <c r="AA357" i="5"/>
  <c r="AA358" i="5"/>
  <c r="AA359" i="5"/>
  <c r="AA360" i="5"/>
  <c r="AA361" i="5"/>
  <c r="AA362" i="5"/>
  <c r="AA363" i="5"/>
  <c r="AA364" i="5"/>
  <c r="AA365" i="5"/>
  <c r="AA366" i="5"/>
  <c r="AA367" i="5"/>
  <c r="AA368" i="5"/>
  <c r="AA369" i="5"/>
  <c r="AA370" i="5"/>
  <c r="AA371" i="5"/>
  <c r="AA372" i="5"/>
  <c r="AA373" i="5"/>
  <c r="AA374" i="5"/>
  <c r="AA375" i="5"/>
  <c r="AA376" i="5"/>
  <c r="AA377" i="5"/>
  <c r="AA378" i="5"/>
  <c r="AA379" i="5"/>
  <c r="AA380" i="5"/>
  <c r="AA381" i="5"/>
  <c r="AA382" i="5"/>
  <c r="AA383" i="5"/>
  <c r="AA384" i="5"/>
  <c r="AA385" i="5"/>
  <c r="AA386" i="5"/>
  <c r="AA387" i="5"/>
  <c r="AA388" i="5"/>
  <c r="AA389" i="5"/>
  <c r="AA390" i="5"/>
  <c r="AA391" i="5"/>
  <c r="AA392" i="5"/>
  <c r="AA393" i="5"/>
  <c r="AA394" i="5"/>
  <c r="AA395" i="5"/>
  <c r="AA396" i="5"/>
  <c r="AA397" i="5"/>
  <c r="AA398" i="5"/>
  <c r="AA399" i="5"/>
  <c r="AA400" i="5"/>
  <c r="AA401" i="5"/>
  <c r="AA402" i="5"/>
  <c r="AA403" i="5"/>
  <c r="AA404" i="5"/>
  <c r="AA405" i="5"/>
  <c r="AA406" i="5"/>
  <c r="AA407" i="5"/>
  <c r="AA408" i="5"/>
  <c r="AA409" i="5"/>
  <c r="AA410" i="5"/>
  <c r="AA411" i="5"/>
  <c r="AA412" i="5"/>
  <c r="AA413" i="5"/>
  <c r="AA414" i="5"/>
  <c r="AA415" i="5"/>
  <c r="AA416" i="5"/>
  <c r="AA417" i="5"/>
  <c r="AA418" i="5"/>
  <c r="AA419" i="5"/>
  <c r="AA420" i="5"/>
  <c r="AA421" i="5"/>
  <c r="AA422" i="5"/>
  <c r="AA423" i="5"/>
  <c r="AA424" i="5"/>
  <c r="AA425" i="5"/>
  <c r="AA426" i="5"/>
  <c r="AA427" i="5"/>
  <c r="AA428" i="5"/>
  <c r="AA429" i="5"/>
  <c r="AA430" i="5"/>
  <c r="AA431" i="5"/>
  <c r="AA432" i="5"/>
  <c r="AA433" i="5"/>
  <c r="AA434" i="5"/>
  <c r="AA435" i="5"/>
  <c r="AA436" i="5"/>
  <c r="AA437" i="5"/>
  <c r="AA438" i="5"/>
  <c r="AA439" i="5"/>
  <c r="AA440" i="5"/>
  <c r="AA441" i="5"/>
  <c r="AA442" i="5"/>
  <c r="AA443" i="5"/>
  <c r="AA444" i="5"/>
  <c r="AA445" i="5"/>
  <c r="AA446" i="5"/>
  <c r="AA447" i="5"/>
  <c r="AA448" i="5"/>
  <c r="AA449" i="5"/>
  <c r="AA450" i="5"/>
  <c r="AA451" i="5"/>
  <c r="AA452" i="5"/>
  <c r="AA453" i="5"/>
  <c r="AA454" i="5"/>
  <c r="AA455" i="5"/>
  <c r="AA456" i="5"/>
  <c r="AA457" i="5"/>
  <c r="AA458" i="5"/>
  <c r="AA459" i="5"/>
  <c r="AA460" i="5"/>
  <c r="AA461" i="5"/>
  <c r="AA462" i="5"/>
  <c r="AA463" i="5"/>
  <c r="AA464" i="5"/>
  <c r="AA465" i="5"/>
  <c r="AA466" i="5"/>
  <c r="AA467" i="5"/>
  <c r="AA468" i="5"/>
  <c r="AA469" i="5"/>
  <c r="AA470" i="5"/>
  <c r="AA471" i="5"/>
  <c r="AA472" i="5"/>
  <c r="AA473" i="5"/>
  <c r="AA474" i="5"/>
  <c r="AA475" i="5"/>
  <c r="AA476" i="5"/>
  <c r="AA477" i="5"/>
  <c r="AA478" i="5"/>
  <c r="AA479" i="5"/>
  <c r="AA480" i="5"/>
  <c r="AA481" i="5"/>
  <c r="AA482" i="5"/>
  <c r="AA483" i="5"/>
  <c r="AA484" i="5"/>
  <c r="AA485" i="5"/>
  <c r="AA486" i="5"/>
  <c r="AA487" i="5"/>
  <c r="AA488" i="5"/>
  <c r="AA489" i="5"/>
  <c r="AA490" i="5"/>
  <c r="AA491" i="5"/>
  <c r="AA492" i="5"/>
  <c r="AA493" i="5"/>
  <c r="AA494" i="5"/>
  <c r="AA495" i="5"/>
  <c r="AA496" i="5"/>
  <c r="AA497" i="5"/>
  <c r="AA498" i="5"/>
  <c r="AA499" i="5"/>
  <c r="AA500" i="5"/>
  <c r="AA501" i="5"/>
  <c r="AA502" i="5"/>
  <c r="AA503" i="5"/>
  <c r="AA504" i="5"/>
  <c r="AA505" i="5"/>
  <c r="AA506" i="5"/>
  <c r="AA507" i="5"/>
  <c r="AA508" i="5"/>
  <c r="AA509" i="5"/>
  <c r="AA510" i="5"/>
  <c r="AA511" i="5"/>
  <c r="AA512" i="5"/>
  <c r="AA513" i="5"/>
  <c r="AA514" i="5"/>
  <c r="AA515" i="5"/>
  <c r="AA516" i="5"/>
  <c r="AA517" i="5"/>
  <c r="AA518" i="5"/>
  <c r="AA519" i="5"/>
  <c r="AA520" i="5"/>
  <c r="AA521" i="5"/>
  <c r="AA522" i="5"/>
  <c r="AA523" i="5"/>
  <c r="AA524" i="5"/>
  <c r="AA525" i="5"/>
  <c r="AA526" i="5"/>
  <c r="AA527" i="5"/>
  <c r="AA528" i="5"/>
  <c r="AA529" i="5"/>
  <c r="AA530" i="5"/>
  <c r="AA531" i="5"/>
  <c r="AA532" i="5"/>
  <c r="AA533" i="5"/>
  <c r="AA534" i="5"/>
  <c r="AA535" i="5"/>
  <c r="AA536" i="5"/>
  <c r="AA537" i="5"/>
  <c r="AA538" i="5"/>
  <c r="AA539" i="5"/>
  <c r="AA540" i="5"/>
  <c r="AA541" i="5"/>
  <c r="AA542" i="5"/>
  <c r="AA543" i="5"/>
  <c r="AA544" i="5"/>
  <c r="AA545" i="5"/>
  <c r="AA546" i="5"/>
  <c r="AA547" i="5"/>
  <c r="AA548" i="5"/>
  <c r="AA549" i="5"/>
  <c r="AA550" i="5"/>
  <c r="AA551" i="5"/>
  <c r="AA552" i="5"/>
  <c r="AA553" i="5"/>
  <c r="AA554" i="5"/>
  <c r="AA555" i="5"/>
  <c r="AA556" i="5"/>
  <c r="AA557" i="5"/>
  <c r="AA558" i="5"/>
  <c r="AA559" i="5"/>
  <c r="AA560" i="5"/>
  <c r="AA561" i="5"/>
  <c r="AA562" i="5"/>
  <c r="AA563" i="5"/>
  <c r="AA564" i="5"/>
  <c r="AA565" i="5"/>
  <c r="AA566" i="5"/>
  <c r="AA567" i="5"/>
  <c r="AA568" i="5"/>
  <c r="AA569" i="5"/>
  <c r="AA570" i="5"/>
  <c r="AA571" i="5"/>
  <c r="AA572" i="5"/>
  <c r="AA573" i="5"/>
  <c r="AA574" i="5"/>
  <c r="AA575" i="5"/>
  <c r="AA576" i="5"/>
  <c r="AA577" i="5"/>
  <c r="AA578" i="5"/>
  <c r="AA579" i="5"/>
  <c r="AA580" i="5"/>
  <c r="AA581" i="5"/>
  <c r="AA582" i="5"/>
  <c r="AA583" i="5"/>
  <c r="AA584" i="5"/>
  <c r="AA585" i="5"/>
  <c r="AA586" i="5"/>
  <c r="AA587" i="5"/>
  <c r="AA588" i="5"/>
  <c r="AA589" i="5"/>
  <c r="AA590" i="5"/>
  <c r="AA591" i="5"/>
  <c r="AA592" i="5"/>
  <c r="AA593" i="5"/>
  <c r="AA594" i="5"/>
  <c r="AA595" i="5"/>
  <c r="AA596" i="5"/>
  <c r="AA597" i="5"/>
  <c r="AA598" i="5"/>
  <c r="AA599" i="5"/>
  <c r="AA600" i="5"/>
  <c r="AA601" i="5"/>
  <c r="AA602" i="5"/>
  <c r="AA603" i="5"/>
  <c r="AA604" i="5"/>
  <c r="AA605" i="5"/>
  <c r="AA606" i="5"/>
  <c r="AA607" i="5"/>
  <c r="AA608" i="5"/>
  <c r="AA609" i="5"/>
  <c r="AA610" i="5"/>
  <c r="AA611" i="5"/>
  <c r="AA612" i="5"/>
  <c r="AA613" i="5"/>
  <c r="AA614" i="5"/>
  <c r="AA615" i="5"/>
  <c r="AA616" i="5"/>
  <c r="AA617" i="5"/>
  <c r="AA618" i="5"/>
  <c r="AA619" i="5"/>
  <c r="AA620" i="5"/>
  <c r="AA621" i="5"/>
  <c r="AA622" i="5"/>
  <c r="AA623" i="5"/>
  <c r="AA624" i="5"/>
  <c r="AA625" i="5"/>
  <c r="AA626" i="5"/>
  <c r="AA627" i="5"/>
  <c r="AA628" i="5"/>
  <c r="AA629" i="5"/>
  <c r="AA630" i="5"/>
  <c r="AA631" i="5"/>
  <c r="AA632" i="5"/>
  <c r="AA633" i="5"/>
  <c r="AA634" i="5"/>
  <c r="AA635" i="5"/>
  <c r="AA636" i="5"/>
  <c r="AA637" i="5"/>
  <c r="AA638" i="5"/>
  <c r="AA639" i="5"/>
  <c r="AA640" i="5"/>
  <c r="AA641" i="5"/>
  <c r="AA642" i="5"/>
  <c r="AA643" i="5"/>
  <c r="AA644" i="5"/>
  <c r="AA645" i="5"/>
  <c r="AA646" i="5"/>
  <c r="AA647" i="5"/>
  <c r="AA648" i="5"/>
  <c r="AA649" i="5"/>
  <c r="AA650" i="5"/>
  <c r="AA651" i="5"/>
  <c r="AA652" i="5"/>
  <c r="AA653" i="5"/>
  <c r="AA654" i="5"/>
  <c r="AA655" i="5"/>
  <c r="AA656" i="5"/>
  <c r="AA657" i="5"/>
  <c r="AA658" i="5"/>
  <c r="AA659" i="5"/>
  <c r="AA660" i="5"/>
  <c r="AA661" i="5"/>
  <c r="AA662" i="5"/>
  <c r="AA663" i="5"/>
  <c r="AA664" i="5"/>
  <c r="AA665" i="5"/>
  <c r="AA666" i="5"/>
  <c r="AA667" i="5"/>
  <c r="AA668" i="5"/>
  <c r="AA669" i="5"/>
  <c r="AA670" i="5"/>
  <c r="AA671" i="5"/>
  <c r="AA672" i="5"/>
  <c r="AA673" i="5"/>
  <c r="AA674" i="5"/>
  <c r="AA675" i="5"/>
  <c r="AA676" i="5"/>
  <c r="AA677" i="5"/>
  <c r="AA678" i="5"/>
  <c r="AA679" i="5"/>
  <c r="AA680" i="5"/>
  <c r="AA681" i="5"/>
  <c r="AA682" i="5"/>
  <c r="AA683" i="5"/>
  <c r="AA684" i="5"/>
  <c r="AA685" i="5"/>
  <c r="AA686" i="5"/>
  <c r="AA687" i="5"/>
  <c r="AA688" i="5"/>
  <c r="AA689" i="5"/>
  <c r="AA690" i="5"/>
  <c r="AA691" i="5"/>
  <c r="AA692" i="5"/>
  <c r="AA693" i="5"/>
  <c r="AA694" i="5"/>
  <c r="AA695" i="5"/>
  <c r="AA696" i="5"/>
  <c r="AA697" i="5"/>
  <c r="AA698" i="5"/>
  <c r="AA699" i="5"/>
  <c r="AA700" i="5"/>
  <c r="AA701" i="5"/>
  <c r="AA702" i="5"/>
  <c r="AA703" i="5"/>
  <c r="AA704" i="5"/>
  <c r="AA705" i="5"/>
  <c r="AA706" i="5"/>
  <c r="AA707" i="5"/>
  <c r="AA708" i="5"/>
  <c r="AA709" i="5"/>
  <c r="AA710" i="5"/>
  <c r="AA711" i="5"/>
  <c r="AA712" i="5"/>
  <c r="AA713" i="5"/>
  <c r="AA714" i="5"/>
  <c r="AA715" i="5"/>
  <c r="AA716" i="5"/>
  <c r="AA717" i="5"/>
  <c r="AA718" i="5"/>
  <c r="AA719" i="5"/>
  <c r="AA720" i="5"/>
  <c r="AA721" i="5"/>
  <c r="AA722" i="5"/>
  <c r="AA723" i="5"/>
  <c r="AA724" i="5"/>
  <c r="AA725" i="5"/>
  <c r="AA726" i="5"/>
  <c r="AA727" i="5"/>
  <c r="AA728" i="5"/>
  <c r="AA729" i="5"/>
  <c r="AA730" i="5"/>
  <c r="AA731" i="5"/>
  <c r="AA732" i="5"/>
  <c r="AA733" i="5"/>
  <c r="AA734" i="5"/>
  <c r="AA735" i="5"/>
  <c r="AA736" i="5"/>
  <c r="AA737" i="5"/>
  <c r="AA738" i="5"/>
  <c r="AA739" i="5"/>
  <c r="AA740" i="5"/>
  <c r="AA741" i="5"/>
  <c r="AA742" i="5"/>
  <c r="AA743" i="5"/>
  <c r="AA744" i="5"/>
  <c r="AA745" i="5"/>
  <c r="AA746" i="5"/>
  <c r="AA747" i="5"/>
  <c r="AA748" i="5"/>
  <c r="AA749" i="5"/>
  <c r="AA750" i="5"/>
  <c r="AA751" i="5"/>
  <c r="AA752" i="5"/>
  <c r="AA753" i="5"/>
  <c r="AA754" i="5"/>
  <c r="AA755" i="5"/>
  <c r="AA756" i="5"/>
  <c r="AA757" i="5"/>
  <c r="AA758" i="5"/>
  <c r="AA759" i="5"/>
  <c r="AA760" i="5"/>
  <c r="AA761" i="5"/>
  <c r="AA762" i="5"/>
  <c r="AA763" i="5"/>
  <c r="AA764" i="5"/>
  <c r="AA765" i="5"/>
  <c r="AA766" i="5"/>
  <c r="AA767" i="5"/>
  <c r="AA768" i="5"/>
  <c r="AA769" i="5"/>
  <c r="AA770" i="5"/>
  <c r="AA771" i="5"/>
  <c r="AA772" i="5"/>
  <c r="AA773" i="5"/>
  <c r="AA774" i="5"/>
  <c r="AA775" i="5"/>
  <c r="AA776" i="5"/>
  <c r="AA777" i="5"/>
  <c r="AA778" i="5"/>
  <c r="AA779" i="5"/>
  <c r="AA780" i="5"/>
  <c r="AA781" i="5"/>
  <c r="AA782" i="5"/>
  <c r="AA783" i="5"/>
  <c r="AA784" i="5"/>
  <c r="AA785" i="5"/>
  <c r="AA786" i="5"/>
  <c r="AA787" i="5"/>
  <c r="AA788" i="5"/>
  <c r="AA789" i="5"/>
  <c r="AA790" i="5"/>
  <c r="AA791" i="5"/>
  <c r="AA792" i="5"/>
  <c r="AA793" i="5"/>
  <c r="AA794" i="5"/>
  <c r="AA795" i="5"/>
  <c r="AA796" i="5"/>
  <c r="AA797" i="5"/>
  <c r="AA798" i="5"/>
  <c r="AA799" i="5"/>
  <c r="AA800" i="5"/>
  <c r="AA801" i="5"/>
  <c r="AA802" i="5"/>
  <c r="AA803" i="5"/>
  <c r="AA804" i="5"/>
  <c r="AA805" i="5"/>
  <c r="AA806" i="5"/>
  <c r="AA807" i="5"/>
  <c r="AA808" i="5"/>
  <c r="AA809" i="5"/>
  <c r="AA810" i="5"/>
  <c r="AA811" i="5"/>
  <c r="AA812" i="5"/>
  <c r="AA813" i="5"/>
  <c r="AA814" i="5"/>
  <c r="AA815" i="5"/>
  <c r="AA816" i="5"/>
  <c r="AA817" i="5"/>
  <c r="AA818" i="5"/>
  <c r="AA819" i="5"/>
  <c r="AA820" i="5"/>
  <c r="AA821" i="5"/>
  <c r="AA822" i="5"/>
  <c r="AA823" i="5"/>
  <c r="AA824" i="5"/>
  <c r="AA825" i="5"/>
  <c r="AA826" i="5"/>
  <c r="AA827" i="5"/>
  <c r="AA828" i="5"/>
  <c r="AA829" i="5"/>
  <c r="AA830" i="5"/>
  <c r="AA831" i="5"/>
  <c r="AA832" i="5"/>
  <c r="AA833" i="5"/>
  <c r="AA834" i="5"/>
  <c r="AA835" i="5"/>
  <c r="AA836" i="5"/>
  <c r="AA837" i="5"/>
  <c r="AA838" i="5"/>
  <c r="AA839" i="5"/>
  <c r="AA840" i="5"/>
  <c r="AA841" i="5"/>
  <c r="AA842" i="5"/>
  <c r="AA843" i="5"/>
  <c r="AA844" i="5"/>
  <c r="AA845" i="5"/>
  <c r="AA846" i="5"/>
  <c r="AA847" i="5"/>
  <c r="AA848" i="5"/>
  <c r="AA849" i="5"/>
  <c r="AA850" i="5"/>
  <c r="AA851" i="5"/>
  <c r="AA852" i="5"/>
  <c r="AA853" i="5"/>
  <c r="AA854" i="5"/>
  <c r="AA855" i="5"/>
  <c r="AA856" i="5"/>
  <c r="AA857" i="5"/>
  <c r="AA858" i="5"/>
  <c r="AA859" i="5"/>
  <c r="AA860" i="5"/>
  <c r="AA861" i="5"/>
  <c r="AA862" i="5"/>
  <c r="AA863" i="5"/>
  <c r="AA864" i="5"/>
  <c r="AA865" i="5"/>
  <c r="AA866" i="5"/>
  <c r="AA867" i="5"/>
  <c r="AA868" i="5"/>
  <c r="AA869" i="5"/>
  <c r="AA870" i="5"/>
  <c r="AA871" i="5"/>
  <c r="AA872" i="5"/>
  <c r="AA873" i="5"/>
  <c r="AA874" i="5"/>
  <c r="AA875" i="5"/>
  <c r="AA876" i="5"/>
  <c r="AA877" i="5"/>
  <c r="AA878" i="5"/>
  <c r="AA879" i="5"/>
  <c r="AA880" i="5"/>
  <c r="AA881" i="5"/>
  <c r="AA882" i="5"/>
  <c r="AA883" i="5"/>
  <c r="AA884" i="5"/>
  <c r="AA885" i="5"/>
  <c r="AA886" i="5"/>
  <c r="AA887" i="5"/>
  <c r="AA888" i="5"/>
  <c r="AA889" i="5"/>
  <c r="AA890" i="5"/>
  <c r="AA891" i="5"/>
  <c r="AA892" i="5"/>
  <c r="AA893" i="5"/>
  <c r="AA894" i="5"/>
  <c r="AA895" i="5"/>
  <c r="AA896" i="5"/>
  <c r="AA897" i="5"/>
  <c r="AA898" i="5"/>
  <c r="AA899" i="5"/>
  <c r="AA900" i="5"/>
  <c r="AA901" i="5"/>
  <c r="AA902" i="5"/>
  <c r="AA903" i="5"/>
  <c r="AA904" i="5"/>
  <c r="AA905" i="5"/>
  <c r="AA906" i="5"/>
  <c r="AA907" i="5"/>
  <c r="AA908" i="5"/>
  <c r="AA909" i="5"/>
  <c r="AA910" i="5"/>
  <c r="AA911" i="5"/>
  <c r="AA912" i="5"/>
  <c r="AA913" i="5"/>
  <c r="AA914" i="5"/>
  <c r="AA915" i="5"/>
  <c r="AA916" i="5"/>
  <c r="AA917" i="5"/>
  <c r="AA918" i="5"/>
  <c r="AA919" i="5"/>
  <c r="AA920" i="5"/>
  <c r="AA921" i="5"/>
  <c r="AA922" i="5"/>
  <c r="AA923" i="5"/>
  <c r="AA924" i="5"/>
  <c r="AA925" i="5"/>
  <c r="AA926" i="5"/>
  <c r="AA927" i="5"/>
  <c r="AA928" i="5"/>
  <c r="AA929" i="5"/>
  <c r="AA930" i="5"/>
  <c r="AA931" i="5"/>
  <c r="AA932" i="5"/>
  <c r="AA933" i="5"/>
  <c r="AA934" i="5"/>
  <c r="AA935" i="5"/>
  <c r="AA936" i="5"/>
  <c r="AA937" i="5"/>
  <c r="AA938" i="5"/>
  <c r="AA939" i="5"/>
  <c r="AA940" i="5"/>
  <c r="AA941" i="5"/>
  <c r="AA942" i="5"/>
  <c r="AA943" i="5"/>
  <c r="AA944" i="5"/>
  <c r="AA945" i="5"/>
  <c r="AA946" i="5"/>
  <c r="AA947" i="5"/>
  <c r="AA948" i="5"/>
  <c r="AA949" i="5"/>
  <c r="AA950" i="5"/>
  <c r="AA951" i="5"/>
  <c r="AA952" i="5"/>
  <c r="AA953" i="5"/>
  <c r="AA954" i="5"/>
  <c r="AA955" i="5"/>
  <c r="AA956" i="5"/>
  <c r="AA957" i="5"/>
  <c r="AA958" i="5"/>
  <c r="AA959" i="5"/>
  <c r="AA960" i="5"/>
  <c r="AA961" i="5"/>
  <c r="AA962" i="5"/>
  <c r="AA963" i="5"/>
  <c r="AA964" i="5"/>
  <c r="AA965" i="5"/>
  <c r="AA966" i="5"/>
  <c r="AA967" i="5"/>
  <c r="AA968" i="5"/>
  <c r="AA969" i="5"/>
  <c r="AA970" i="5"/>
  <c r="AA971" i="5"/>
  <c r="AA972" i="5"/>
  <c r="AA973" i="5"/>
  <c r="AA974" i="5"/>
  <c r="AA975" i="5"/>
  <c r="AA976" i="5"/>
  <c r="AA977" i="5"/>
  <c r="AA978" i="5"/>
  <c r="AA979" i="5"/>
  <c r="AA980" i="5"/>
  <c r="AA981" i="5"/>
  <c r="AA982" i="5"/>
  <c r="AA983" i="5"/>
  <c r="AA984" i="5"/>
  <c r="AA985" i="5"/>
  <c r="AA986" i="5"/>
  <c r="AA987" i="5"/>
  <c r="AA988" i="5"/>
  <c r="AA989" i="5"/>
  <c r="AA990" i="5"/>
  <c r="AA991" i="5"/>
  <c r="AA992" i="5"/>
  <c r="AA993" i="5"/>
  <c r="AA994" i="5"/>
  <c r="AA995" i="5"/>
  <c r="AA996" i="5"/>
  <c r="AA997" i="5"/>
  <c r="AA998" i="5"/>
  <c r="AA999" i="5"/>
  <c r="AA1000" i="5"/>
  <c r="AA1001" i="5"/>
  <c r="AA1002" i="5"/>
  <c r="AA1003" i="5"/>
  <c r="AA1004" i="5"/>
  <c r="AA1005" i="5"/>
  <c r="AA1006" i="5"/>
  <c r="AA1007" i="5"/>
  <c r="AA1008" i="5"/>
  <c r="AA1009" i="5"/>
  <c r="AA1010" i="5"/>
  <c r="AA1011" i="5"/>
  <c r="AA1012" i="5"/>
  <c r="AA1013" i="5"/>
  <c r="AA1014" i="5"/>
  <c r="AA1015" i="5"/>
  <c r="AA1016" i="5"/>
  <c r="AA1017" i="5"/>
  <c r="AA1018" i="5"/>
  <c r="AA1019" i="5"/>
  <c r="AA1020" i="5"/>
  <c r="AA1021" i="5"/>
  <c r="AA1022" i="5"/>
  <c r="AA1023" i="5"/>
  <c r="AA1024" i="5"/>
  <c r="AA1025" i="5"/>
  <c r="AA1026" i="5"/>
  <c r="AA1027" i="5"/>
  <c r="AA1028" i="5"/>
  <c r="AA1029" i="5"/>
  <c r="AA1030" i="5"/>
  <c r="AA1031" i="5"/>
  <c r="AA1032" i="5"/>
  <c r="AA1033" i="5"/>
  <c r="AA1034" i="5"/>
  <c r="AA1035" i="5"/>
  <c r="AA1036" i="5"/>
  <c r="AA1037" i="5"/>
  <c r="AA1038" i="5"/>
  <c r="AA1039" i="5"/>
  <c r="AA1040" i="5"/>
  <c r="AA1041" i="5"/>
  <c r="AA1042" i="5"/>
  <c r="AA1043" i="5"/>
  <c r="AA1044" i="5"/>
  <c r="AA1045" i="5"/>
  <c r="AA1046" i="5"/>
  <c r="AA1047" i="5"/>
  <c r="AA1048" i="5"/>
  <c r="AA1049" i="5"/>
  <c r="AA1050" i="5"/>
  <c r="AA1051" i="5"/>
  <c r="AA1052" i="5"/>
  <c r="AA1053" i="5"/>
  <c r="AA1054" i="5"/>
  <c r="AA1055" i="5"/>
  <c r="AA1056" i="5"/>
  <c r="AA1057" i="5"/>
  <c r="AA1058" i="5"/>
  <c r="AA1059" i="5"/>
  <c r="AA1060" i="5"/>
  <c r="AA1061" i="5"/>
  <c r="AA1062" i="5"/>
  <c r="AA1063" i="5"/>
  <c r="AA1064" i="5"/>
  <c r="AA1065" i="5"/>
  <c r="AA1066" i="5"/>
  <c r="AA1067" i="5"/>
  <c r="AA1068" i="5"/>
  <c r="AA1069" i="5"/>
  <c r="AA1070" i="5"/>
  <c r="AA1071" i="5"/>
  <c r="AA1072" i="5"/>
  <c r="AA1073" i="5"/>
  <c r="AA1074" i="5"/>
  <c r="AA1075" i="5"/>
  <c r="AA1076" i="5"/>
  <c r="AA1077" i="5"/>
  <c r="AA1078" i="5"/>
  <c r="AA1079" i="5"/>
  <c r="AA1080" i="5"/>
  <c r="AA1081" i="5"/>
  <c r="AA1082" i="5"/>
  <c r="AA1083" i="5"/>
  <c r="AA1084" i="5"/>
  <c r="AA1085" i="5"/>
  <c r="AA1086" i="5"/>
  <c r="AA1087" i="5"/>
  <c r="AA1088" i="5"/>
  <c r="AA1089" i="5"/>
  <c r="AA1090" i="5"/>
  <c r="AA1091" i="5"/>
  <c r="AA1092" i="5"/>
  <c r="AA1093" i="5"/>
  <c r="AA1094" i="5"/>
  <c r="AA1095" i="5"/>
  <c r="AA1096" i="5"/>
  <c r="AA1097" i="5"/>
  <c r="AA1098" i="5"/>
  <c r="AA1099" i="5"/>
  <c r="AA1100" i="5"/>
  <c r="AA1101" i="5"/>
  <c r="AA1102" i="5"/>
  <c r="AA1103" i="5"/>
  <c r="AA1104" i="5"/>
  <c r="AA1105" i="5"/>
  <c r="AA1106" i="5"/>
  <c r="AA1107" i="5"/>
  <c r="AA1108" i="5"/>
  <c r="AA1109" i="5"/>
  <c r="AA1110" i="5"/>
  <c r="AA1111" i="5"/>
  <c r="AA1112" i="5"/>
  <c r="AA1113" i="5"/>
  <c r="AA1114" i="5"/>
  <c r="AA1115" i="5"/>
  <c r="AA1116" i="5"/>
  <c r="AA1117" i="5"/>
  <c r="AA1118" i="5"/>
  <c r="AA1119" i="5"/>
  <c r="AA1120" i="5"/>
  <c r="AA1121" i="5"/>
  <c r="AA1122" i="5"/>
  <c r="AA1123" i="5"/>
  <c r="AA1124" i="5"/>
  <c r="AA1125" i="5"/>
  <c r="AA1126" i="5"/>
  <c r="AA1127" i="5"/>
  <c r="AA1128" i="5"/>
  <c r="AA1129" i="5"/>
  <c r="AA1130" i="5"/>
  <c r="AA1131" i="5"/>
  <c r="AA1132" i="5"/>
  <c r="AA1133" i="5"/>
  <c r="AA1134" i="5"/>
  <c r="AA1135" i="5"/>
  <c r="AA1136" i="5"/>
  <c r="AA1137" i="5"/>
  <c r="AA1138" i="5"/>
  <c r="AA1139" i="5"/>
  <c r="AA1140" i="5"/>
  <c r="AA1141" i="5"/>
  <c r="AA1142" i="5"/>
  <c r="AA1143" i="5"/>
  <c r="AA1144" i="5"/>
  <c r="AA1145" i="5"/>
  <c r="AA1146" i="5"/>
  <c r="AA1147" i="5"/>
  <c r="AA1148" i="5"/>
  <c r="AA1149" i="5"/>
  <c r="AA1150" i="5"/>
  <c r="AA1151" i="5"/>
  <c r="AA1152" i="5"/>
  <c r="AA1153" i="5"/>
  <c r="AA1154" i="5"/>
  <c r="AA1155" i="5"/>
  <c r="AA1156" i="5"/>
  <c r="AA1157" i="5"/>
  <c r="AA1158" i="5"/>
  <c r="AA1159" i="5"/>
  <c r="AA1160" i="5"/>
  <c r="AA1161" i="5"/>
  <c r="AA1162" i="5"/>
  <c r="AA1163" i="5"/>
  <c r="AA1164" i="5"/>
  <c r="AA1165" i="5"/>
  <c r="AA1166" i="5"/>
  <c r="AA1167" i="5"/>
  <c r="AA1168" i="5"/>
  <c r="AA1169" i="5"/>
  <c r="AA1170" i="5"/>
  <c r="AA1171" i="5"/>
  <c r="AA1172" i="5"/>
  <c r="AA1173" i="5"/>
  <c r="AA1174" i="5"/>
  <c r="AA1175" i="5"/>
  <c r="AA1176" i="5"/>
  <c r="AA1177" i="5"/>
  <c r="AA1178" i="5"/>
  <c r="AA1179" i="5"/>
  <c r="AA1180" i="5"/>
  <c r="AA1181" i="5"/>
  <c r="AA1182" i="5"/>
  <c r="AA1183" i="5"/>
  <c r="AA1184" i="5"/>
  <c r="AA1185" i="5"/>
  <c r="AA1186" i="5"/>
  <c r="AA1187" i="5"/>
  <c r="AA1188" i="5"/>
  <c r="AA1189" i="5"/>
  <c r="AA1190" i="5"/>
  <c r="AA1191" i="5"/>
  <c r="AA1192" i="5"/>
  <c r="AA1193" i="5"/>
  <c r="AA1194" i="5"/>
  <c r="AA1195" i="5"/>
  <c r="AA1196" i="5"/>
  <c r="AA1197" i="5"/>
  <c r="AA1198" i="5"/>
  <c r="AA1199" i="5"/>
  <c r="AA1200" i="5"/>
  <c r="AA1201" i="5"/>
  <c r="AA1202" i="5"/>
  <c r="AA1203" i="5"/>
  <c r="AA1204" i="5"/>
  <c r="AA1205" i="5"/>
  <c r="AA1206" i="5"/>
  <c r="AA1207" i="5"/>
  <c r="AA1208" i="5"/>
  <c r="AA1209" i="5"/>
  <c r="AA1210" i="5"/>
  <c r="AA1211" i="5"/>
  <c r="AA1212" i="5"/>
  <c r="AA1213" i="5"/>
  <c r="AA1214" i="5"/>
  <c r="AA1215" i="5"/>
  <c r="AA1216" i="5"/>
  <c r="AA1217" i="5"/>
  <c r="AA1218" i="5"/>
  <c r="AA1219" i="5"/>
  <c r="AA1220" i="5"/>
  <c r="AA1221" i="5"/>
  <c r="AA1222" i="5"/>
  <c r="AA1223" i="5"/>
  <c r="AA1224" i="5"/>
  <c r="AA1225" i="5"/>
  <c r="AA1226" i="5"/>
  <c r="AA1227" i="5"/>
  <c r="AA1228" i="5"/>
  <c r="AA1229" i="5"/>
  <c r="AA1230" i="5"/>
  <c r="AA1231" i="5"/>
  <c r="AA1232" i="5"/>
  <c r="AA1233" i="5"/>
  <c r="AA1234" i="5"/>
  <c r="AA1235" i="5"/>
  <c r="AA1236" i="5"/>
  <c r="AA1237" i="5"/>
  <c r="AA1238" i="5"/>
  <c r="AA1239" i="5"/>
  <c r="AA1240" i="5"/>
  <c r="AA1241" i="5"/>
  <c r="AA1242" i="5"/>
  <c r="AA1243" i="5"/>
  <c r="AA1244" i="5"/>
  <c r="AA1245" i="5"/>
  <c r="AA1246" i="5"/>
  <c r="AA1247" i="5"/>
  <c r="AA1248" i="5"/>
  <c r="AA1249" i="5"/>
  <c r="AA1250" i="5"/>
  <c r="AA1251" i="5"/>
  <c r="AA1252" i="5"/>
  <c r="AA1253" i="5"/>
  <c r="AA1254" i="5"/>
  <c r="AA1255" i="5"/>
  <c r="AA1256" i="5"/>
  <c r="AA1257" i="5"/>
  <c r="AA1258" i="5"/>
  <c r="AA1259" i="5"/>
  <c r="AA1260" i="5"/>
  <c r="AA1261" i="5"/>
  <c r="AA1262" i="5"/>
  <c r="AA1263" i="5"/>
  <c r="AA1264" i="5"/>
  <c r="AA1265" i="5"/>
  <c r="AA1266" i="5"/>
  <c r="AA1267" i="5"/>
  <c r="AA1268" i="5"/>
  <c r="AA1269" i="5"/>
  <c r="AA1270" i="5"/>
  <c r="AA1271" i="5"/>
  <c r="AA1272" i="5"/>
  <c r="AA1273" i="5"/>
  <c r="AA1274" i="5"/>
  <c r="AA1275" i="5"/>
  <c r="AA1276" i="5"/>
  <c r="AA1277" i="5"/>
  <c r="AA1278" i="5"/>
  <c r="AA1279" i="5"/>
  <c r="AA1280" i="5"/>
  <c r="AA1281" i="5"/>
  <c r="AA1282" i="5"/>
  <c r="AA1283" i="5"/>
  <c r="AA1284" i="5"/>
  <c r="AA1285" i="5"/>
  <c r="AA1286" i="5"/>
  <c r="AA1287" i="5"/>
  <c r="AA1288" i="5"/>
  <c r="AA1289" i="5"/>
  <c r="AA1290" i="5"/>
  <c r="AA1291" i="5"/>
  <c r="AA1292" i="5"/>
  <c r="AA1293" i="5"/>
  <c r="AA1294" i="5"/>
  <c r="AA1295" i="5"/>
  <c r="AA1296" i="5"/>
  <c r="AA1297" i="5"/>
  <c r="AA1298" i="5"/>
  <c r="AA1299" i="5"/>
  <c r="AA1300" i="5"/>
  <c r="AA1301" i="5"/>
  <c r="AA1302" i="5"/>
  <c r="AA1303" i="5"/>
  <c r="AA1304" i="5"/>
  <c r="AA1305" i="5"/>
  <c r="AA1306" i="5"/>
  <c r="AA1307" i="5"/>
  <c r="AA1308" i="5"/>
  <c r="AA1309" i="5"/>
  <c r="AA1310" i="5"/>
  <c r="AA1311" i="5"/>
  <c r="AA1312" i="5"/>
  <c r="AA1313" i="5"/>
  <c r="AA1314" i="5"/>
  <c r="AA1315" i="5"/>
  <c r="AA1316" i="5"/>
  <c r="AA1317" i="5"/>
  <c r="AA1318" i="5"/>
  <c r="AA1319" i="5"/>
  <c r="AA1320" i="5"/>
  <c r="AA1321" i="5"/>
  <c r="AA1322" i="5"/>
  <c r="AA1323" i="5"/>
  <c r="AA1324" i="5"/>
  <c r="AA1325" i="5"/>
  <c r="AA1326" i="5"/>
  <c r="AA1327" i="5"/>
  <c r="AA1328" i="5"/>
  <c r="AA1329" i="5"/>
  <c r="AA1330" i="5"/>
  <c r="AA1331" i="5"/>
  <c r="AA1332" i="5"/>
  <c r="AA1333" i="5"/>
  <c r="AA1334" i="5"/>
  <c r="AA1335" i="5"/>
  <c r="AA1336" i="5"/>
  <c r="AA1337" i="5"/>
  <c r="AA1338" i="5"/>
  <c r="AA1339" i="5"/>
  <c r="AA1340" i="5"/>
  <c r="AA1341" i="5"/>
  <c r="AA1342" i="5"/>
  <c r="AA1343" i="5"/>
  <c r="AA1344" i="5"/>
  <c r="AA1345" i="5"/>
  <c r="AA1346" i="5"/>
  <c r="AA1347" i="5"/>
  <c r="AA1348" i="5"/>
  <c r="AA1349" i="5"/>
  <c r="AA1350" i="5"/>
  <c r="AA1351" i="5"/>
  <c r="AA1352" i="5"/>
  <c r="AA1353" i="5"/>
  <c r="AA1354" i="5"/>
  <c r="AA1355" i="5"/>
  <c r="AA1356" i="5"/>
  <c r="AA1357" i="5"/>
  <c r="AA1358" i="5"/>
  <c r="AA1359" i="5"/>
  <c r="AA1360" i="5"/>
  <c r="AA1361" i="5"/>
  <c r="AA1362" i="5"/>
  <c r="AA1363" i="5"/>
  <c r="AA1364" i="5"/>
  <c r="AA1365" i="5"/>
  <c r="AA1366" i="5"/>
  <c r="AA1367" i="5"/>
  <c r="AA1368" i="5"/>
  <c r="AA1369" i="5"/>
  <c r="AA1370" i="5"/>
  <c r="AA1371" i="5"/>
  <c r="AA1372" i="5"/>
  <c r="AA1373" i="5"/>
  <c r="AA1374" i="5"/>
  <c r="AA1375" i="5"/>
  <c r="AA1376" i="5"/>
  <c r="AA1377" i="5"/>
  <c r="AA1378" i="5"/>
  <c r="AA1379" i="5"/>
  <c r="AA1380" i="5"/>
  <c r="AA1381" i="5"/>
  <c r="AA1382" i="5"/>
  <c r="AA1383" i="5"/>
  <c r="AA1384" i="5"/>
  <c r="AA1385" i="5"/>
  <c r="AA1386" i="5"/>
  <c r="AA1387" i="5"/>
  <c r="AA1388" i="5"/>
  <c r="AA1389" i="5"/>
  <c r="AA1390" i="5"/>
  <c r="AA1391" i="5"/>
  <c r="AA1392" i="5"/>
  <c r="AA1393" i="5"/>
  <c r="AA1394" i="5"/>
  <c r="AA1395" i="5"/>
  <c r="AA1396" i="5"/>
  <c r="AA1397" i="5"/>
  <c r="AA1398" i="5"/>
  <c r="AA1399" i="5"/>
  <c r="AA1400" i="5"/>
  <c r="AA1401" i="5"/>
  <c r="AA1402" i="5"/>
  <c r="AA1403" i="5"/>
  <c r="AA1404" i="5"/>
  <c r="AA1405" i="5"/>
  <c r="AA1406" i="5"/>
  <c r="AA1407" i="5"/>
  <c r="AA1408" i="5"/>
  <c r="AA1409" i="5"/>
  <c r="AA1410" i="5"/>
  <c r="AA1411" i="5"/>
  <c r="AA1412" i="5"/>
  <c r="AA1413" i="5"/>
  <c r="AA1414" i="5"/>
  <c r="AA1415" i="5"/>
  <c r="AA1416" i="5"/>
  <c r="AA1417" i="5"/>
  <c r="AA1418" i="5"/>
  <c r="AA1419" i="5"/>
  <c r="AA1420" i="5"/>
  <c r="AA1421" i="5"/>
  <c r="AA1422" i="5"/>
  <c r="AA1423" i="5"/>
  <c r="AA1424" i="5"/>
  <c r="AA1425" i="5"/>
  <c r="AA1426" i="5"/>
  <c r="AA1427" i="5"/>
  <c r="AA1428" i="5"/>
  <c r="AA1429" i="5"/>
  <c r="AA1430" i="5"/>
  <c r="AA1431" i="5"/>
  <c r="AA1432" i="5"/>
  <c r="AA1433" i="5"/>
  <c r="AA1434" i="5"/>
  <c r="AA1435" i="5"/>
  <c r="AA1436" i="5"/>
  <c r="AA1437" i="5"/>
  <c r="AA1438" i="5"/>
  <c r="AA1439" i="5"/>
  <c r="AA1440" i="5"/>
  <c r="AA1441" i="5"/>
  <c r="AA1442" i="5"/>
  <c r="AA1443" i="5"/>
  <c r="AA1444" i="5"/>
  <c r="AA1445" i="5"/>
  <c r="AA1446" i="5"/>
  <c r="AA1447" i="5"/>
  <c r="AA1448" i="5"/>
  <c r="AA1449" i="5"/>
  <c r="AA1450" i="5"/>
  <c r="AA1451" i="5"/>
  <c r="AA1452" i="5"/>
  <c r="AA1453" i="5"/>
  <c r="AA1454" i="5"/>
  <c r="AA1455" i="5"/>
  <c r="AA1456" i="5"/>
  <c r="AA1457" i="5"/>
  <c r="AA1458" i="5"/>
  <c r="AA1459" i="5"/>
  <c r="AA1460" i="5"/>
  <c r="AA1461" i="5"/>
  <c r="AA1462" i="5"/>
  <c r="AA1463" i="5"/>
  <c r="AA1464" i="5"/>
  <c r="AA1465" i="5"/>
  <c r="AA1466" i="5"/>
  <c r="AA1467" i="5"/>
  <c r="AA1468" i="5"/>
  <c r="AA1469" i="5"/>
  <c r="AA1470" i="5"/>
  <c r="AA1471" i="5"/>
  <c r="AA1472" i="5"/>
  <c r="AA1473" i="5"/>
  <c r="AA1474" i="5"/>
  <c r="AA1475" i="5"/>
  <c r="AA1476" i="5"/>
  <c r="AA1477" i="5"/>
  <c r="AA1478" i="5"/>
  <c r="AA1479" i="5"/>
  <c r="AA1480" i="5"/>
  <c r="AA1481" i="5"/>
  <c r="AA1482" i="5"/>
  <c r="AA1483" i="5"/>
  <c r="AA1484" i="5"/>
  <c r="AA1485" i="5"/>
  <c r="AA1486" i="5"/>
  <c r="AA1487" i="5"/>
  <c r="AA1488" i="5"/>
  <c r="AA1489" i="5"/>
  <c r="AA1490" i="5"/>
  <c r="AA1491" i="5"/>
  <c r="AA1492" i="5"/>
  <c r="AA1493" i="5"/>
  <c r="AA1494" i="5"/>
  <c r="AA1495" i="5"/>
  <c r="AA1496" i="5"/>
  <c r="AA1497" i="5"/>
  <c r="AA1498" i="5"/>
  <c r="AA1499" i="5"/>
  <c r="AA1500" i="5"/>
  <c r="AA1501" i="5"/>
  <c r="AA1502" i="5"/>
  <c r="AA1503" i="5"/>
  <c r="AA1504" i="5"/>
  <c r="AA1505" i="5"/>
  <c r="AA1506" i="5"/>
  <c r="AA1507" i="5"/>
  <c r="AA1508" i="5"/>
  <c r="AA1509" i="5"/>
  <c r="AA1510" i="5"/>
  <c r="AA1511" i="5"/>
  <c r="AA1512" i="5"/>
  <c r="AA1513" i="5"/>
  <c r="AA1514" i="5"/>
  <c r="AA1515" i="5"/>
  <c r="AA1516" i="5"/>
  <c r="AA1517" i="5"/>
  <c r="AA1518" i="5"/>
  <c r="AA1519" i="5"/>
  <c r="AA1520" i="5"/>
  <c r="AA1521" i="5"/>
  <c r="AA1522" i="5"/>
  <c r="AA1523" i="5"/>
  <c r="AA1524" i="5"/>
  <c r="AA1525" i="5"/>
  <c r="AA1526" i="5"/>
  <c r="AA1527" i="5"/>
  <c r="AA1528" i="5"/>
  <c r="AA1529" i="5"/>
  <c r="AA1530" i="5"/>
  <c r="AA1531" i="5"/>
  <c r="AA1532" i="5"/>
  <c r="AA1533" i="5"/>
  <c r="AA1534" i="5"/>
  <c r="AA1535" i="5"/>
  <c r="AA1536" i="5"/>
  <c r="AA1537" i="5"/>
  <c r="AA1538" i="5"/>
  <c r="AA1539" i="5"/>
  <c r="AA1540" i="5"/>
  <c r="AA1541" i="5"/>
  <c r="AA1542" i="5"/>
  <c r="AA1543" i="5"/>
  <c r="AA1544" i="5"/>
  <c r="AA1545" i="5"/>
  <c r="AA1546" i="5"/>
  <c r="AA1547" i="5"/>
  <c r="AA1548" i="5"/>
  <c r="AA1549" i="5"/>
  <c r="AA1550" i="5"/>
  <c r="AA1551" i="5"/>
  <c r="AA1552" i="5"/>
  <c r="AA1553" i="5"/>
  <c r="AA1554" i="5"/>
  <c r="AA1555" i="5"/>
  <c r="AA1556" i="5"/>
  <c r="AA1557" i="5"/>
  <c r="AA1558" i="5"/>
  <c r="AA1559" i="5"/>
  <c r="AA1560" i="5"/>
  <c r="AA1561" i="5"/>
  <c r="AA1562" i="5"/>
  <c r="AA1563" i="5"/>
  <c r="AA1564" i="5"/>
  <c r="AA1565" i="5"/>
  <c r="AA1566" i="5"/>
  <c r="AA1567" i="5"/>
  <c r="AA1568" i="5"/>
  <c r="AA1569" i="5"/>
  <c r="AA1570" i="5"/>
  <c r="AA1571" i="5"/>
  <c r="AA1572" i="5"/>
  <c r="AA1573" i="5"/>
  <c r="AA1574" i="5"/>
  <c r="AA1575" i="5"/>
  <c r="AA1576" i="5"/>
  <c r="AA1577" i="5"/>
  <c r="AA1578" i="5"/>
  <c r="AA1579" i="5"/>
  <c r="AA1580" i="5"/>
  <c r="AA1581" i="5"/>
  <c r="AA1582" i="5"/>
  <c r="AA1583" i="5"/>
  <c r="AA1584" i="5"/>
  <c r="AA1585" i="5"/>
  <c r="AA1586" i="5"/>
  <c r="AA1587" i="5"/>
  <c r="AA1588" i="5"/>
  <c r="AA1589" i="5"/>
  <c r="AA1590" i="5"/>
  <c r="AA1591" i="5"/>
  <c r="AA1592" i="5"/>
  <c r="AA1593" i="5"/>
  <c r="AA1594" i="5"/>
  <c r="AA1595" i="5"/>
  <c r="AA1596" i="5"/>
  <c r="AA1597" i="5"/>
  <c r="AA1598" i="5"/>
  <c r="AA1599" i="5"/>
  <c r="AA1600" i="5"/>
  <c r="AA1601" i="5"/>
  <c r="AA1602" i="5"/>
  <c r="AA1603" i="5"/>
  <c r="AA1604" i="5"/>
  <c r="AA1605" i="5"/>
  <c r="AA1606" i="5"/>
  <c r="AA1607" i="5"/>
  <c r="AA1608" i="5"/>
  <c r="AA1609" i="5"/>
  <c r="AA1610" i="5"/>
  <c r="AA1611" i="5"/>
  <c r="AA1612" i="5"/>
  <c r="AA1613" i="5"/>
  <c r="AA1614" i="5"/>
  <c r="AA1615" i="5"/>
  <c r="AA1616" i="5"/>
  <c r="AA1617" i="5"/>
  <c r="AA1618" i="5"/>
  <c r="AA1619" i="5"/>
  <c r="AA1620" i="5"/>
  <c r="AA1621" i="5"/>
  <c r="AA1622" i="5"/>
  <c r="AA1623" i="5"/>
  <c r="AA1624" i="5"/>
  <c r="AA1625" i="5"/>
  <c r="AA1626" i="5"/>
  <c r="AA1627" i="5"/>
  <c r="AA1628" i="5"/>
  <c r="AA1629" i="5"/>
  <c r="AA1630" i="5"/>
  <c r="AA1631" i="5"/>
  <c r="AA1632" i="5"/>
  <c r="AA1633" i="5"/>
  <c r="AA1634" i="5"/>
  <c r="AA1635" i="5"/>
  <c r="AA1636" i="5"/>
  <c r="AA1637" i="5"/>
  <c r="AA1638" i="5"/>
  <c r="AA1639" i="5"/>
  <c r="AA1640" i="5"/>
  <c r="AA1641" i="5"/>
  <c r="AA1642" i="5"/>
  <c r="AA1643" i="5"/>
  <c r="AA1644" i="5"/>
  <c r="AA1645" i="5"/>
  <c r="AA1646" i="5"/>
  <c r="AA1647" i="5"/>
  <c r="AA1648" i="5"/>
  <c r="AA1649" i="5"/>
  <c r="AA1650" i="5"/>
  <c r="AA1651" i="5"/>
  <c r="AA1652" i="5"/>
  <c r="AA1653" i="5"/>
  <c r="AA1654" i="5"/>
  <c r="AA1655" i="5"/>
  <c r="AA1656" i="5"/>
  <c r="AA1657" i="5"/>
  <c r="AA1658" i="5"/>
  <c r="AA1659" i="5"/>
  <c r="AA1660" i="5"/>
  <c r="AA1661" i="5"/>
  <c r="AA1662" i="5"/>
  <c r="AA1663" i="5"/>
  <c r="AA1664" i="5"/>
  <c r="AA1665" i="5"/>
  <c r="AA1666" i="5"/>
  <c r="AA1667" i="5"/>
  <c r="AA1668" i="5"/>
  <c r="AA1669" i="5"/>
  <c r="AA1670" i="5"/>
  <c r="AA1671" i="5"/>
  <c r="AA1672" i="5"/>
  <c r="AA1673" i="5"/>
  <c r="AA1674" i="5"/>
  <c r="AA1675" i="5"/>
  <c r="AA1676" i="5"/>
  <c r="AA1677" i="5"/>
  <c r="AA1678" i="5"/>
  <c r="AA1679" i="5"/>
  <c r="AA1680" i="5"/>
  <c r="AA1681" i="5"/>
  <c r="AA1682" i="5"/>
  <c r="AA1683" i="5"/>
  <c r="AA1684" i="5"/>
  <c r="AA1685" i="5"/>
  <c r="AA1686" i="5"/>
  <c r="AA1687" i="5"/>
  <c r="AA1688" i="5"/>
  <c r="AA1689" i="5"/>
  <c r="AA1690" i="5"/>
  <c r="AA1691" i="5"/>
  <c r="AA1692" i="5"/>
  <c r="AA1693" i="5"/>
  <c r="AA1694" i="5"/>
  <c r="AA1695" i="5"/>
  <c r="AA1696" i="5"/>
  <c r="AA1697" i="5"/>
  <c r="AA1698" i="5"/>
  <c r="AA1699" i="5"/>
  <c r="AA1700" i="5"/>
  <c r="AA1701" i="5"/>
  <c r="AA1702" i="5"/>
  <c r="AA1703" i="5"/>
  <c r="AA1704" i="5"/>
  <c r="AA1705" i="5"/>
  <c r="AA1706" i="5"/>
  <c r="AA1707" i="5"/>
  <c r="AA1708" i="5"/>
  <c r="AA1709" i="5"/>
  <c r="AA1710" i="5"/>
  <c r="AA1711" i="5"/>
  <c r="AA1712" i="5"/>
  <c r="AA1713" i="5"/>
  <c r="AA1714" i="5"/>
  <c r="AA1715" i="5"/>
  <c r="AA1716" i="5"/>
  <c r="AA1717" i="5"/>
  <c r="AA1718" i="5"/>
  <c r="AA1719" i="5"/>
  <c r="AA1720" i="5"/>
  <c r="AA1721" i="5"/>
  <c r="AA1722" i="5"/>
  <c r="AA1723" i="5"/>
  <c r="AA1724" i="5"/>
  <c r="AA1725" i="5"/>
  <c r="AA1726" i="5"/>
  <c r="AA1727" i="5"/>
  <c r="AA1728" i="5"/>
  <c r="AA1729" i="5"/>
  <c r="AA1730" i="5"/>
  <c r="AA1731" i="5"/>
  <c r="AA1732" i="5"/>
  <c r="AA1733" i="5"/>
  <c r="AA1734" i="5"/>
  <c r="AA1735" i="5"/>
  <c r="AA1736" i="5"/>
  <c r="AA1737" i="5"/>
  <c r="AA1738" i="5"/>
  <c r="AA1739" i="5"/>
  <c r="AA1740" i="5"/>
  <c r="AA1741" i="5"/>
  <c r="AA1742" i="5"/>
  <c r="AA1743" i="5"/>
  <c r="AA1744" i="5"/>
  <c r="AA1745" i="5"/>
  <c r="AA1746" i="5"/>
  <c r="AA1747" i="5"/>
  <c r="AA1748" i="5"/>
  <c r="AA1749" i="5"/>
  <c r="AA1750" i="5"/>
  <c r="AA1751" i="5"/>
  <c r="AA1752" i="5"/>
  <c r="AA1753" i="5"/>
  <c r="AA1754" i="5"/>
  <c r="AA1755" i="5"/>
  <c r="AA1756" i="5"/>
  <c r="AA1757" i="5"/>
  <c r="AA1758" i="5"/>
  <c r="AA1759" i="5"/>
  <c r="AA1760" i="5"/>
  <c r="AA1761" i="5"/>
  <c r="AA1762" i="5"/>
  <c r="AA1763" i="5"/>
  <c r="AA1764" i="5"/>
  <c r="AA1765" i="5"/>
  <c r="AA1766" i="5"/>
  <c r="AA1767" i="5"/>
  <c r="AA1768" i="5"/>
  <c r="AA1769" i="5"/>
  <c r="AA1770" i="5"/>
  <c r="AA1771" i="5"/>
  <c r="AA1772" i="5"/>
  <c r="AA1773" i="5"/>
  <c r="AA1774" i="5"/>
  <c r="AA1775" i="5"/>
  <c r="AA1776" i="5"/>
  <c r="AA1777" i="5"/>
  <c r="AA1778" i="5"/>
  <c r="AA1779" i="5"/>
  <c r="AA1780" i="5"/>
  <c r="AA1781" i="5"/>
  <c r="AA1782" i="5"/>
  <c r="AA1783" i="5"/>
  <c r="AA1784" i="5"/>
  <c r="AA1785" i="5"/>
  <c r="AA1786" i="5"/>
  <c r="AA1787" i="5"/>
  <c r="AA1788" i="5"/>
  <c r="AA1789" i="5"/>
  <c r="AA1790" i="5"/>
  <c r="AA1791" i="5"/>
  <c r="AA1792" i="5"/>
  <c r="AA1793" i="5"/>
  <c r="AA1794" i="5"/>
  <c r="AA1795" i="5"/>
  <c r="AA1796" i="5"/>
  <c r="AA1797" i="5"/>
  <c r="AA1798" i="5"/>
  <c r="AA1799" i="5"/>
  <c r="AA1800" i="5"/>
  <c r="AA1801" i="5"/>
  <c r="AA1802" i="5"/>
  <c r="AA1803" i="5"/>
  <c r="AA1804" i="5"/>
  <c r="AA1805" i="5"/>
  <c r="AA1806" i="5"/>
  <c r="AA1807" i="5"/>
  <c r="AA1808" i="5"/>
  <c r="AA1809" i="5"/>
  <c r="AA1810" i="5"/>
  <c r="AA1811" i="5"/>
  <c r="AA1812" i="5"/>
  <c r="AA1813" i="5"/>
  <c r="AA1814" i="5"/>
  <c r="AA1815" i="5"/>
  <c r="AA1816" i="5"/>
  <c r="AA1817" i="5"/>
  <c r="AA1818" i="5"/>
  <c r="AA1819" i="5"/>
  <c r="AA1820" i="5"/>
  <c r="AA1821" i="5"/>
  <c r="AA1822" i="5"/>
  <c r="AA1823" i="5"/>
  <c r="AA1824" i="5"/>
  <c r="AA1825" i="5"/>
  <c r="AA1826" i="5"/>
  <c r="AA1827" i="5"/>
  <c r="AA1828" i="5"/>
  <c r="AA1829" i="5"/>
  <c r="AA1830" i="5"/>
  <c r="AA1831" i="5"/>
  <c r="AA1832" i="5"/>
  <c r="AA1833" i="5"/>
  <c r="AA1834" i="5"/>
  <c r="AA1835" i="5"/>
  <c r="AA1836" i="5"/>
  <c r="AA1837" i="5"/>
  <c r="AA1838" i="5"/>
  <c r="AA1839" i="5"/>
  <c r="AA1840" i="5"/>
  <c r="AA1841" i="5"/>
  <c r="AA1842" i="5"/>
  <c r="AA1843" i="5"/>
  <c r="AA1844" i="5"/>
  <c r="AA1845" i="5"/>
  <c r="AA1846" i="5"/>
  <c r="AA1847" i="5"/>
  <c r="AA1848" i="5"/>
  <c r="AA1849" i="5"/>
  <c r="AA1850" i="5"/>
  <c r="AA1851" i="5"/>
  <c r="AA1852" i="5"/>
  <c r="AA1853" i="5"/>
  <c r="AA1854" i="5"/>
  <c r="AA1855" i="5"/>
  <c r="AA1856" i="5"/>
  <c r="AA1857" i="5"/>
  <c r="AA1858" i="5"/>
  <c r="AA1859" i="5"/>
  <c r="AA1860" i="5"/>
  <c r="AA1861" i="5"/>
  <c r="AA1862" i="5"/>
  <c r="AA1863" i="5"/>
  <c r="AA1864" i="5"/>
  <c r="AA1865" i="5"/>
  <c r="AA1866" i="5"/>
  <c r="AA1867" i="5"/>
  <c r="AA1868" i="5"/>
  <c r="AA1869" i="5"/>
  <c r="AA1870" i="5"/>
  <c r="AA1871" i="5"/>
  <c r="AA1872" i="5"/>
  <c r="AA1873" i="5"/>
  <c r="AA1874" i="5"/>
  <c r="AA1875" i="5"/>
  <c r="AA1876" i="5"/>
  <c r="AA1877" i="5"/>
  <c r="AA1878" i="5"/>
  <c r="AA1879" i="5"/>
  <c r="AA1880" i="5"/>
  <c r="AA1881" i="5"/>
  <c r="AA1882" i="5"/>
  <c r="AA1883" i="5"/>
  <c r="AA1884" i="5"/>
  <c r="AA1885" i="5"/>
  <c r="AA1886" i="5"/>
  <c r="AA1887" i="5"/>
  <c r="AA1888" i="5"/>
  <c r="AA1889" i="5"/>
  <c r="AA1890" i="5"/>
  <c r="AA1891" i="5"/>
  <c r="AA1892" i="5"/>
  <c r="AA1893" i="5"/>
  <c r="AA1894" i="5"/>
  <c r="AA1895" i="5"/>
  <c r="AA1896" i="5"/>
  <c r="AA1897" i="5"/>
  <c r="AA1898" i="5"/>
  <c r="AA1899" i="5"/>
  <c r="AA1900" i="5"/>
  <c r="AA1901" i="5"/>
  <c r="AA1902" i="5"/>
  <c r="AA1903" i="5"/>
  <c r="AA1904" i="5"/>
  <c r="AA1905" i="5"/>
  <c r="AA1906" i="5"/>
  <c r="AA1907" i="5"/>
  <c r="AA1908" i="5"/>
  <c r="AA1909" i="5"/>
  <c r="AA1910" i="5"/>
  <c r="AA1911" i="5"/>
  <c r="AA1912" i="5"/>
  <c r="AA1913" i="5"/>
  <c r="AA1914" i="5"/>
  <c r="AA1915" i="5"/>
  <c r="AA1916" i="5"/>
  <c r="AA1917" i="5"/>
  <c r="AA1918" i="5"/>
  <c r="AA1919" i="5"/>
  <c r="AA1920" i="5"/>
  <c r="AA1921" i="5"/>
  <c r="AA1922" i="5"/>
  <c r="AA1923" i="5"/>
  <c r="AA1924" i="5"/>
  <c r="AA1925" i="5"/>
  <c r="AA1926" i="5"/>
  <c r="AA1927" i="5"/>
  <c r="AA1928" i="5"/>
  <c r="AA1929" i="5"/>
  <c r="AA1930" i="5"/>
  <c r="AA1931" i="5"/>
  <c r="AA1932" i="5"/>
  <c r="AA1933" i="5"/>
  <c r="AA1934" i="5"/>
  <c r="AA1935" i="5"/>
  <c r="AA1936" i="5"/>
  <c r="AA1937" i="5"/>
  <c r="AA1938" i="5"/>
  <c r="AA1939" i="5"/>
  <c r="AA1940" i="5"/>
  <c r="AA1941" i="5"/>
  <c r="AA1942" i="5"/>
  <c r="AA1943" i="5"/>
  <c r="AA1944" i="5"/>
  <c r="AA1945" i="5"/>
  <c r="AA1946" i="5"/>
  <c r="AA1947" i="5"/>
  <c r="AA1948" i="5"/>
  <c r="AA1949" i="5"/>
  <c r="AA1950" i="5"/>
  <c r="AA1951" i="5"/>
  <c r="AA1952" i="5"/>
  <c r="AA1953" i="5"/>
  <c r="AA1954" i="5"/>
  <c r="AA1955" i="5"/>
  <c r="AA1956" i="5"/>
  <c r="AA1957" i="5"/>
  <c r="AA1958" i="5"/>
  <c r="AA1959" i="5"/>
  <c r="AA1960" i="5"/>
  <c r="AA1961" i="5"/>
  <c r="AA1962" i="5"/>
  <c r="AA1963" i="5"/>
  <c r="AA1964" i="5"/>
  <c r="AA1965" i="5"/>
  <c r="AA1966" i="5"/>
  <c r="AA1967" i="5"/>
  <c r="AA1968" i="5"/>
  <c r="AA1969" i="5"/>
  <c r="AA1970" i="5"/>
  <c r="AA1971" i="5"/>
  <c r="AA1972" i="5"/>
  <c r="AA1973" i="5"/>
  <c r="AA1974" i="5"/>
  <c r="AA1975" i="5"/>
  <c r="AA1976" i="5"/>
  <c r="AA1977" i="5"/>
  <c r="AA1978" i="5"/>
  <c r="AA1979" i="5"/>
  <c r="AA1980" i="5"/>
  <c r="AA1981" i="5"/>
  <c r="AA1982" i="5"/>
  <c r="AA1983" i="5"/>
  <c r="AA1984" i="5"/>
  <c r="AA1985" i="5"/>
  <c r="AA1986" i="5"/>
  <c r="AA1987" i="5"/>
  <c r="AA1988" i="5"/>
  <c r="AA1989" i="5"/>
  <c r="AA1990" i="5"/>
  <c r="AA1991" i="5"/>
  <c r="AA1992" i="5"/>
  <c r="AA1993" i="5"/>
  <c r="AA1994" i="5"/>
  <c r="AA1995" i="5"/>
  <c r="AA1996" i="5"/>
  <c r="AA1997" i="5"/>
  <c r="AA1998" i="5"/>
  <c r="AA1999" i="5"/>
  <c r="AA2000" i="5"/>
  <c r="AA2001" i="5"/>
  <c r="AA2002" i="5"/>
  <c r="AA2003" i="5"/>
  <c r="AA2004" i="5"/>
  <c r="AA2005" i="5"/>
  <c r="AA2006" i="5"/>
  <c r="AA2007" i="5"/>
  <c r="AA2008" i="5"/>
  <c r="AA2009" i="5"/>
  <c r="AA2010" i="5"/>
  <c r="AA2011" i="5"/>
  <c r="AA2012" i="5"/>
  <c r="AA2013" i="5"/>
  <c r="AA2014" i="5"/>
  <c r="AA2015" i="5"/>
  <c r="AA2016" i="5"/>
  <c r="AA2017" i="5"/>
  <c r="AA2018" i="5"/>
  <c r="AA2019" i="5"/>
  <c r="AA2020" i="5"/>
  <c r="AA2021" i="5"/>
  <c r="AA2022" i="5"/>
  <c r="AA2023" i="5"/>
  <c r="AA2024" i="5"/>
  <c r="AA2025" i="5"/>
  <c r="AA2026" i="5"/>
  <c r="AA2027" i="5"/>
  <c r="AA2028" i="5"/>
  <c r="AA2029" i="5"/>
  <c r="AA2030" i="5"/>
  <c r="AA2031" i="5"/>
  <c r="AA2032" i="5"/>
  <c r="AA2033" i="5"/>
  <c r="AA2034" i="5"/>
  <c r="AA2035" i="5"/>
  <c r="AA2036" i="5"/>
  <c r="AA2037" i="5"/>
  <c r="AA2038" i="5"/>
  <c r="AA2039" i="5"/>
  <c r="AA2040" i="5"/>
  <c r="AA2041" i="5"/>
  <c r="AA2042" i="5"/>
  <c r="AA2043" i="5"/>
  <c r="AA2044" i="5"/>
  <c r="AA2045" i="5"/>
  <c r="AA2046" i="5"/>
  <c r="AA2047" i="5"/>
  <c r="AA2048" i="5"/>
  <c r="AA2049" i="5"/>
  <c r="AA2050" i="5"/>
  <c r="AA2051" i="5"/>
  <c r="AA2052" i="5"/>
  <c r="AA2053" i="5"/>
  <c r="AA2054" i="5"/>
  <c r="AA2055" i="5"/>
  <c r="AA2056" i="5"/>
  <c r="AA2057" i="5"/>
  <c r="AA2058" i="5"/>
  <c r="AA2059" i="5"/>
  <c r="AA2060" i="5"/>
  <c r="AA2061" i="5"/>
  <c r="AA2062" i="5"/>
  <c r="AA2063" i="5"/>
  <c r="AA2064" i="5"/>
  <c r="AA2065" i="5"/>
  <c r="AA2066" i="5"/>
  <c r="AA2067" i="5"/>
  <c r="AA2068" i="5"/>
  <c r="AA2069" i="5"/>
  <c r="AA2070" i="5"/>
  <c r="AA2071" i="5"/>
  <c r="AA2072" i="5"/>
  <c r="AA2073" i="5"/>
  <c r="AA2074" i="5"/>
  <c r="AA2075" i="5"/>
  <c r="AA2076" i="5"/>
  <c r="AA2077" i="5"/>
  <c r="AA2078" i="5"/>
  <c r="AA2079" i="5"/>
  <c r="AA2080" i="5"/>
  <c r="AA2081" i="5"/>
  <c r="AA2082" i="5"/>
  <c r="AA2083" i="5"/>
  <c r="AA2084" i="5"/>
  <c r="AA2085" i="5"/>
  <c r="AA2086" i="5"/>
  <c r="AA2087" i="5"/>
  <c r="AA2088" i="5"/>
  <c r="AA2089" i="5"/>
  <c r="AA2090" i="5"/>
  <c r="AA2091" i="5"/>
  <c r="AA2092" i="5"/>
  <c r="AA2093" i="5"/>
  <c r="AA2094" i="5"/>
  <c r="AA2095" i="5"/>
  <c r="AA2096" i="5"/>
  <c r="AA2097" i="5"/>
  <c r="AA2098" i="5"/>
  <c r="AA2099" i="5"/>
  <c r="AA2100" i="5"/>
  <c r="AA2101" i="5"/>
  <c r="AA2102" i="5"/>
  <c r="AA2103" i="5"/>
  <c r="AA2104" i="5"/>
  <c r="AA2105" i="5"/>
  <c r="AA2106" i="5"/>
  <c r="AA2107" i="5"/>
  <c r="AA2108" i="5"/>
  <c r="AA2109" i="5"/>
  <c r="AA2110" i="5"/>
  <c r="AA2111" i="5"/>
  <c r="AA2112" i="5"/>
  <c r="AA2113" i="5"/>
  <c r="AA2114" i="5"/>
  <c r="AA2115" i="5"/>
  <c r="AA2116" i="5"/>
  <c r="AA2117" i="5"/>
  <c r="AA2118" i="5"/>
  <c r="AA2119" i="5"/>
  <c r="AA2120" i="5"/>
  <c r="AA2121" i="5"/>
  <c r="AA2122" i="5"/>
  <c r="AA2123" i="5"/>
  <c r="AA2124" i="5"/>
  <c r="AA2125" i="5"/>
  <c r="AA2126" i="5"/>
  <c r="AA2127" i="5"/>
  <c r="AA2128" i="5"/>
  <c r="AA2129" i="5"/>
  <c r="AA2130" i="5"/>
  <c r="AA2131" i="5"/>
  <c r="AA2132" i="5"/>
  <c r="AA2133" i="5"/>
  <c r="AA2134" i="5"/>
  <c r="AA2135" i="5"/>
  <c r="AA2136" i="5"/>
  <c r="AA2137" i="5"/>
  <c r="AA2138" i="5"/>
  <c r="AA2139" i="5"/>
  <c r="AA2140" i="5"/>
  <c r="AA2141" i="5"/>
  <c r="AA2142" i="5"/>
  <c r="AA2143" i="5"/>
  <c r="AA2144" i="5"/>
  <c r="AA2145" i="5"/>
  <c r="AA2146" i="5"/>
  <c r="AA2147" i="5"/>
  <c r="AA2148" i="5"/>
  <c r="AA2149" i="5"/>
  <c r="AA2150" i="5"/>
  <c r="AA2151" i="5"/>
  <c r="AA2152" i="5"/>
  <c r="AA2153" i="5"/>
  <c r="AA2154" i="5"/>
  <c r="AA2155" i="5"/>
  <c r="AA2156" i="5"/>
  <c r="AA2157" i="5"/>
  <c r="AA2158" i="5"/>
  <c r="AA2159" i="5"/>
  <c r="AA2160" i="5"/>
  <c r="AA2161" i="5"/>
  <c r="AA2162" i="5"/>
  <c r="AA2163" i="5"/>
  <c r="AA2164" i="5"/>
  <c r="AA2165" i="5"/>
  <c r="AA2166" i="5"/>
  <c r="AA2167" i="5"/>
  <c r="AA2168" i="5"/>
  <c r="AA2169" i="5"/>
  <c r="AA2170" i="5"/>
  <c r="AA2171" i="5"/>
  <c r="AA2172" i="5"/>
  <c r="AA2173" i="5"/>
  <c r="AA2174" i="5"/>
  <c r="AA2175" i="5"/>
  <c r="AA2176" i="5"/>
  <c r="AA2177" i="5"/>
  <c r="AA2178" i="5"/>
  <c r="AA2179" i="5"/>
  <c r="AA2180" i="5"/>
  <c r="AA2181" i="5"/>
  <c r="AA2182" i="5"/>
  <c r="AA2183" i="5"/>
  <c r="AA2184" i="5"/>
  <c r="AA2185" i="5"/>
  <c r="AA2186" i="5"/>
  <c r="AA2187" i="5"/>
  <c r="AA2188" i="5"/>
  <c r="AA2189" i="5"/>
  <c r="AA2190" i="5"/>
  <c r="AA2191" i="5"/>
  <c r="AA2192" i="5"/>
  <c r="AA2193" i="5"/>
  <c r="AA2194" i="5"/>
  <c r="AA2195" i="5"/>
  <c r="AA2196" i="5"/>
  <c r="AA2197" i="5"/>
  <c r="AA2198" i="5"/>
  <c r="AA2199" i="5"/>
  <c r="AA2200" i="5"/>
  <c r="AA2201" i="5"/>
  <c r="AA2202" i="5"/>
  <c r="AA2203" i="5"/>
  <c r="AA2204" i="5"/>
  <c r="AA2205" i="5"/>
  <c r="AA2206" i="5"/>
  <c r="AA2207" i="5"/>
  <c r="AA2208" i="5"/>
  <c r="AA2209" i="5"/>
  <c r="AA2210" i="5"/>
  <c r="AA2211" i="5"/>
  <c r="AA2212" i="5"/>
  <c r="AA2213" i="5"/>
  <c r="AA2214" i="5"/>
  <c r="AA2215" i="5"/>
  <c r="AA2216" i="5"/>
  <c r="AA2217" i="5"/>
  <c r="AA2218" i="5"/>
  <c r="AA2219" i="5"/>
  <c r="AA2220" i="5"/>
  <c r="AA2221" i="5"/>
  <c r="AA2222" i="5"/>
  <c r="AA2223" i="5"/>
  <c r="AA2224" i="5"/>
  <c r="AA2225" i="5"/>
  <c r="AA2226" i="5"/>
  <c r="AA2227" i="5"/>
  <c r="AA2228" i="5"/>
  <c r="AA2229" i="5"/>
  <c r="AA2230" i="5"/>
  <c r="AA2231" i="5"/>
  <c r="AA2232" i="5"/>
  <c r="AA2233" i="5"/>
  <c r="AA2234" i="5"/>
  <c r="AA2235" i="5"/>
  <c r="AA2236" i="5"/>
  <c r="AA2237" i="5"/>
  <c r="AA2238" i="5"/>
  <c r="AA2239" i="5"/>
  <c r="AA2240" i="5"/>
  <c r="AA2241" i="5"/>
  <c r="AA2242" i="5"/>
  <c r="AA2243" i="5"/>
  <c r="AA2244" i="5"/>
  <c r="AA2245" i="5"/>
  <c r="AA2246" i="5"/>
  <c r="AA2247" i="5"/>
  <c r="AA2248" i="5"/>
  <c r="AA2249" i="5"/>
  <c r="AA2250" i="5"/>
  <c r="AA2251" i="5"/>
  <c r="AA2252" i="5"/>
  <c r="AA2253" i="5"/>
  <c r="AA2254" i="5"/>
  <c r="AA2255" i="5"/>
  <c r="AA2256" i="5"/>
  <c r="AA2257" i="5"/>
  <c r="AA2258" i="5"/>
  <c r="AA2259" i="5"/>
  <c r="AA2260" i="5"/>
  <c r="AA2261" i="5"/>
  <c r="AA2262" i="5"/>
  <c r="AA2263" i="5"/>
  <c r="AA2264" i="5"/>
  <c r="AA2265" i="5"/>
  <c r="AA2266" i="5"/>
  <c r="AA2267" i="5"/>
  <c r="AA2268" i="5"/>
  <c r="AA2269" i="5"/>
  <c r="AA2270" i="5"/>
  <c r="AA2271" i="5"/>
  <c r="AA2272" i="5"/>
  <c r="AA2273" i="5"/>
  <c r="AA2274" i="5"/>
  <c r="AA2275" i="5"/>
  <c r="AA2276" i="5"/>
  <c r="AA2277" i="5"/>
  <c r="AA2278" i="5"/>
  <c r="AA2279" i="5"/>
  <c r="AA2280" i="5"/>
  <c r="AA2281" i="5"/>
  <c r="AA2282" i="5"/>
  <c r="AA2283" i="5"/>
  <c r="AA2284" i="5"/>
  <c r="AA2285" i="5"/>
  <c r="AA2286" i="5"/>
  <c r="AA2287" i="5"/>
  <c r="AA2288" i="5"/>
  <c r="AA2289" i="5"/>
  <c r="AA2290" i="5"/>
  <c r="AA2291" i="5"/>
  <c r="AA2292" i="5"/>
  <c r="AA2293" i="5"/>
  <c r="AA2294" i="5"/>
  <c r="AA2295" i="5"/>
  <c r="AA2296" i="5"/>
  <c r="AA2297" i="5"/>
  <c r="AA2298" i="5"/>
  <c r="AA2299" i="5"/>
  <c r="AA2300" i="5"/>
  <c r="AA2301" i="5"/>
  <c r="AA2302" i="5"/>
  <c r="AA2303" i="5"/>
  <c r="AA2304" i="5"/>
  <c r="AA2305" i="5"/>
  <c r="AA2306" i="5"/>
  <c r="AA2307" i="5"/>
  <c r="AA2308" i="5"/>
  <c r="AA2309" i="5"/>
  <c r="AA2310" i="5"/>
  <c r="AA2311" i="5"/>
  <c r="AA2312" i="5"/>
  <c r="AA2313" i="5"/>
  <c r="AA2314" i="5"/>
  <c r="AA2315" i="5"/>
  <c r="AA2316" i="5"/>
  <c r="AA2317" i="5"/>
  <c r="AA2318" i="5"/>
  <c r="AA2319" i="5"/>
  <c r="AA2320" i="5"/>
  <c r="AA2321" i="5"/>
  <c r="AA2322" i="5"/>
  <c r="AA2323" i="5"/>
  <c r="AA2324" i="5"/>
  <c r="AA2325" i="5"/>
  <c r="AA2326" i="5"/>
  <c r="AA2327" i="5"/>
  <c r="AA2328" i="5"/>
  <c r="AA2329" i="5"/>
  <c r="AA2330" i="5"/>
  <c r="AA2331" i="5"/>
  <c r="AA2332" i="5"/>
  <c r="AA2333" i="5"/>
  <c r="AA2334" i="5"/>
  <c r="AA2335" i="5"/>
  <c r="AA2336" i="5"/>
  <c r="AA2337" i="5"/>
  <c r="AA2338" i="5"/>
  <c r="AA2339" i="5"/>
  <c r="AA2340" i="5"/>
  <c r="AA2341" i="5"/>
  <c r="AA2342" i="5"/>
  <c r="AA2343" i="5"/>
  <c r="AA2344" i="5"/>
  <c r="AA2345" i="5"/>
  <c r="AA2346" i="5"/>
  <c r="AA2347" i="5"/>
  <c r="AA2348" i="5"/>
  <c r="AA2349" i="5"/>
  <c r="AA2350" i="5"/>
  <c r="AA2351" i="5"/>
  <c r="AA2352" i="5"/>
  <c r="AA2353" i="5"/>
  <c r="AA2354" i="5"/>
  <c r="AA2355" i="5"/>
  <c r="AA2356" i="5"/>
  <c r="AA2357" i="5"/>
  <c r="AA2358" i="5"/>
  <c r="AA2359" i="5"/>
  <c r="AA2360" i="5"/>
  <c r="AA2361" i="5"/>
  <c r="AA2362" i="5"/>
  <c r="AA2363" i="5"/>
  <c r="AA2364" i="5"/>
  <c r="AA2365" i="5"/>
  <c r="AA2366" i="5"/>
  <c r="AA2367" i="5"/>
  <c r="AA2368" i="5"/>
  <c r="AA2369" i="5"/>
  <c r="AA2370" i="5"/>
  <c r="AA2371" i="5"/>
  <c r="AA2372" i="5"/>
  <c r="AA2373" i="5"/>
  <c r="AA2374" i="5"/>
  <c r="AA2375" i="5"/>
  <c r="AA2376" i="5"/>
  <c r="AA2377" i="5"/>
  <c r="AA2378" i="5"/>
  <c r="AA2379" i="5"/>
  <c r="AA2380" i="5"/>
  <c r="AA2381" i="5"/>
  <c r="AA2382" i="5"/>
  <c r="AA2383" i="5"/>
  <c r="AA2384" i="5"/>
  <c r="AA2385" i="5"/>
  <c r="AA2386" i="5"/>
  <c r="AA2387" i="5"/>
  <c r="AA2388" i="5"/>
  <c r="AA2389" i="5"/>
  <c r="AA2390" i="5"/>
  <c r="AA2391" i="5"/>
  <c r="AA2392" i="5"/>
  <c r="AA2393" i="5"/>
  <c r="AA2394" i="5"/>
  <c r="AA2395" i="5"/>
  <c r="AA2396" i="5"/>
  <c r="AA2397" i="5"/>
  <c r="AA2398" i="5"/>
  <c r="AA2399" i="5"/>
  <c r="AA2400" i="5"/>
  <c r="AA2401" i="5"/>
  <c r="AA2402" i="5"/>
  <c r="AA2403" i="5"/>
  <c r="AA2404" i="5"/>
  <c r="AA2405" i="5"/>
  <c r="AA2406" i="5"/>
  <c r="AA2407" i="5"/>
  <c r="AA2408" i="5"/>
  <c r="AA2409" i="5"/>
  <c r="AA2410" i="5"/>
  <c r="AA2411" i="5"/>
  <c r="AA2412" i="5"/>
  <c r="AA2413" i="5"/>
  <c r="AA2414" i="5"/>
  <c r="AA2415" i="5"/>
  <c r="AA2416" i="5"/>
  <c r="AA2417" i="5"/>
  <c r="AA2418" i="5"/>
  <c r="AA2419" i="5"/>
  <c r="AA2420" i="5"/>
  <c r="AA2421" i="5"/>
  <c r="AA2422" i="5"/>
  <c r="AA2423" i="5"/>
  <c r="AA2424" i="5"/>
  <c r="AA2425" i="5"/>
  <c r="AA2426" i="5"/>
  <c r="AA2427" i="5"/>
  <c r="AA2428" i="5"/>
  <c r="AA2429" i="5"/>
  <c r="AA2430" i="5"/>
  <c r="AA2431" i="5"/>
  <c r="AA2432" i="5"/>
  <c r="AA2433" i="5"/>
  <c r="AA2434" i="5"/>
  <c r="AA2435" i="5"/>
  <c r="AA2436" i="5"/>
  <c r="AA2437" i="5"/>
  <c r="AA2438" i="5"/>
  <c r="AA2439" i="5"/>
  <c r="AA2440" i="5"/>
  <c r="AA2441" i="5"/>
  <c r="AA2442" i="5"/>
  <c r="AA2443" i="5"/>
  <c r="AA2444" i="5"/>
  <c r="AA2445" i="5"/>
  <c r="AA2446" i="5"/>
  <c r="AA2447" i="5"/>
  <c r="AA2448" i="5"/>
  <c r="AA2449" i="5"/>
  <c r="AA2450" i="5"/>
  <c r="AA2451" i="5"/>
  <c r="AA2452" i="5"/>
  <c r="AA2453" i="5"/>
  <c r="AA2454" i="5"/>
  <c r="AA2455" i="5"/>
  <c r="AA2456" i="5"/>
  <c r="AA2457" i="5"/>
  <c r="AA2458" i="5"/>
  <c r="AA2459" i="5"/>
  <c r="AA2460" i="5"/>
  <c r="AA2461" i="5"/>
  <c r="AA2462" i="5"/>
  <c r="AA2463" i="5"/>
  <c r="AA2464" i="5"/>
  <c r="AA2465" i="5"/>
  <c r="AA2466" i="5"/>
  <c r="AA2467" i="5"/>
  <c r="AA2468" i="5"/>
  <c r="AA2469" i="5"/>
  <c r="AA2470" i="5"/>
  <c r="AA2471" i="5"/>
  <c r="AA2472" i="5"/>
  <c r="AA2473" i="5"/>
  <c r="AA2474" i="5"/>
  <c r="AA2475" i="5"/>
  <c r="AA2476" i="5"/>
  <c r="AA2477" i="5"/>
  <c r="AA2478" i="5"/>
  <c r="AA2479" i="5"/>
  <c r="AA2480" i="5"/>
  <c r="AA2481" i="5"/>
  <c r="AA2482" i="5"/>
  <c r="AA2483" i="5"/>
  <c r="AA2484" i="5"/>
  <c r="AA2485" i="5"/>
  <c r="AA2486" i="5"/>
  <c r="AA2487" i="5"/>
  <c r="AA2488" i="5"/>
  <c r="AA2489" i="5"/>
  <c r="AA2490" i="5"/>
  <c r="AA2491" i="5"/>
  <c r="AA2492" i="5"/>
  <c r="AA2493" i="5"/>
  <c r="AA2494" i="5"/>
  <c r="AA2495" i="5"/>
  <c r="AA2496" i="5"/>
  <c r="AA2497" i="5"/>
  <c r="AA2498" i="5"/>
  <c r="AA2499" i="5"/>
  <c r="AA2500" i="5"/>
  <c r="AA2501" i="5"/>
  <c r="AA2502" i="5"/>
  <c r="AA2503" i="5"/>
  <c r="AA2504" i="5"/>
  <c r="AA2505" i="5"/>
  <c r="AA2506" i="5"/>
  <c r="AA2507" i="5"/>
  <c r="AA2508" i="5"/>
  <c r="AA2509" i="5"/>
  <c r="AA2510" i="5"/>
  <c r="AA2511" i="5"/>
  <c r="AA2512" i="5"/>
  <c r="AA2513" i="5"/>
  <c r="AA2514" i="5"/>
  <c r="AA2515" i="5"/>
  <c r="AA2516" i="5"/>
  <c r="AA2517" i="5"/>
  <c r="AA2518" i="5"/>
  <c r="AA2519" i="5"/>
  <c r="AA2520" i="5"/>
  <c r="AA2521" i="5"/>
  <c r="AA2522" i="5"/>
  <c r="AA2523" i="5"/>
  <c r="AA2524" i="5"/>
  <c r="AA2525" i="5"/>
  <c r="AA2526" i="5"/>
  <c r="AA2527" i="5"/>
  <c r="AA2528" i="5"/>
  <c r="AA2529" i="5"/>
  <c r="AA2530" i="5"/>
  <c r="AA2531" i="5"/>
  <c r="AA2532" i="5"/>
  <c r="AA2533" i="5"/>
  <c r="AA2534" i="5"/>
  <c r="AA2535" i="5"/>
  <c r="AA2536" i="5"/>
  <c r="AA2537" i="5"/>
  <c r="AA2538" i="5"/>
  <c r="AA2539" i="5"/>
  <c r="AA2540" i="5"/>
  <c r="AA2541" i="5"/>
  <c r="AA2542" i="5"/>
  <c r="AA2543" i="5"/>
  <c r="AA2544" i="5"/>
  <c r="AA2545" i="5"/>
  <c r="AA2546" i="5"/>
  <c r="AA2547" i="5"/>
  <c r="AA2548" i="5"/>
  <c r="AA2549" i="5"/>
  <c r="AA2550" i="5"/>
  <c r="AA2551" i="5"/>
  <c r="AA2552" i="5"/>
  <c r="AA2553" i="5"/>
  <c r="AA2554" i="5"/>
  <c r="AA2555" i="5"/>
  <c r="AA2556" i="5"/>
  <c r="AA2557" i="5"/>
  <c r="AA2558" i="5"/>
  <c r="AA2559" i="5"/>
  <c r="AA2560" i="5"/>
  <c r="AA2561" i="5"/>
  <c r="AA2562" i="5"/>
  <c r="AA2563" i="5"/>
  <c r="AA2564" i="5"/>
  <c r="AA2565" i="5"/>
  <c r="AA2566" i="5"/>
  <c r="AA2567" i="5"/>
  <c r="AA2568" i="5"/>
  <c r="AA2569" i="5"/>
  <c r="AA2570" i="5"/>
  <c r="AA2571" i="5"/>
  <c r="AA2572" i="5"/>
  <c r="AA2573" i="5"/>
  <c r="AA2574" i="5"/>
  <c r="AA2575" i="5"/>
  <c r="AA2576" i="5"/>
  <c r="AA2577" i="5"/>
  <c r="AA2578" i="5"/>
  <c r="AA2579" i="5"/>
  <c r="AA2580" i="5"/>
  <c r="AA2581" i="5"/>
  <c r="AA2582" i="5"/>
  <c r="AA2583" i="5"/>
  <c r="AA2584" i="5"/>
  <c r="AA2585" i="5"/>
  <c r="AA2586" i="5"/>
  <c r="AA2587" i="5"/>
  <c r="AA2588" i="5"/>
  <c r="AA2589" i="5"/>
  <c r="AA2590" i="5"/>
  <c r="AA2591" i="5"/>
  <c r="AA2592" i="5"/>
  <c r="AA2593" i="5"/>
  <c r="AA2594" i="5"/>
  <c r="AA2595" i="5"/>
  <c r="AA2596" i="5"/>
  <c r="AA2597" i="5"/>
  <c r="AA2598" i="5"/>
  <c r="AA2599" i="5"/>
  <c r="AA2600" i="5"/>
  <c r="AA2601" i="5"/>
  <c r="AA2602" i="5"/>
  <c r="AA2603" i="5"/>
  <c r="AA2604" i="5"/>
  <c r="AA2605" i="5"/>
  <c r="AA2606" i="5"/>
  <c r="AA2607" i="5"/>
  <c r="AA2608" i="5"/>
  <c r="AA2609" i="5"/>
  <c r="AA2610" i="5"/>
  <c r="AA2611" i="5"/>
  <c r="AA2612" i="5"/>
  <c r="AA2613" i="5"/>
  <c r="AA2614" i="5"/>
  <c r="AA2615" i="5"/>
  <c r="AA2616" i="5"/>
  <c r="AA2617" i="5"/>
  <c r="AA2618" i="5"/>
  <c r="AA2619" i="5"/>
  <c r="AA2620" i="5"/>
  <c r="AA2621" i="5"/>
  <c r="AA2622" i="5"/>
  <c r="AA2623" i="5"/>
  <c r="AA2624" i="5"/>
  <c r="AA2625" i="5"/>
  <c r="AA2626" i="5"/>
  <c r="AA2627" i="5"/>
  <c r="AA2628" i="5"/>
  <c r="AA2629" i="5"/>
  <c r="AA2630" i="5"/>
  <c r="AA2631" i="5"/>
  <c r="AA2632" i="5"/>
  <c r="AA2633" i="5"/>
  <c r="AA2634" i="5"/>
  <c r="AA2635" i="5"/>
  <c r="AA2636" i="5"/>
  <c r="AA2637" i="5"/>
  <c r="AA2638" i="5"/>
  <c r="AA2639" i="5"/>
  <c r="AA2640" i="5"/>
  <c r="AA2641" i="5"/>
  <c r="AA2642" i="5"/>
  <c r="AA2643" i="5"/>
  <c r="AA2644" i="5"/>
  <c r="AA2645" i="5"/>
  <c r="AA2646" i="5"/>
  <c r="AA2647" i="5"/>
  <c r="AA2648" i="5"/>
  <c r="AA2649" i="5"/>
  <c r="AA2650" i="5"/>
  <c r="AA2651" i="5"/>
  <c r="AA2652" i="5"/>
  <c r="AA2653" i="5"/>
  <c r="AA2654" i="5"/>
  <c r="AA2655" i="5"/>
  <c r="AA2656" i="5"/>
  <c r="AA2657" i="5"/>
  <c r="AA2658" i="5"/>
  <c r="AA2659" i="5"/>
  <c r="AA2660" i="5"/>
  <c r="AA2661" i="5"/>
  <c r="AA2662" i="5"/>
  <c r="AA2663" i="5"/>
  <c r="AA2664" i="5"/>
  <c r="AA2665" i="5"/>
  <c r="AA2666" i="5"/>
  <c r="AA2667" i="5"/>
  <c r="AA2668" i="5"/>
  <c r="AA2669" i="5"/>
  <c r="AA2670" i="5"/>
  <c r="AA2671" i="5"/>
  <c r="AA2672" i="5"/>
  <c r="AA2673" i="5"/>
  <c r="AA2674" i="5"/>
  <c r="AA2675" i="5"/>
  <c r="AA2676" i="5"/>
  <c r="AA2677" i="5"/>
  <c r="AA2678" i="5"/>
  <c r="AA2679" i="5"/>
  <c r="AA2680" i="5"/>
  <c r="AA2681" i="5"/>
  <c r="AA2682" i="5"/>
  <c r="AA2683" i="5"/>
  <c r="AA2684" i="5"/>
  <c r="AA2685" i="5"/>
  <c r="AA2686" i="5"/>
  <c r="AA2687" i="5"/>
  <c r="AA2688" i="5"/>
  <c r="AA2689" i="5"/>
  <c r="AA2690" i="5"/>
  <c r="AA2691" i="5"/>
  <c r="AA2692" i="5"/>
  <c r="AA2693" i="5"/>
  <c r="AA2694" i="5"/>
  <c r="AA2695" i="5"/>
  <c r="AA2696" i="5"/>
  <c r="AA2697" i="5"/>
  <c r="AA2698" i="5"/>
  <c r="AA2699" i="5"/>
  <c r="AA2700" i="5"/>
  <c r="AA2701" i="5"/>
  <c r="AA2702" i="5"/>
  <c r="AA2703" i="5"/>
  <c r="AA2704" i="5"/>
  <c r="AA2705" i="5"/>
  <c r="AA2706" i="5"/>
  <c r="AA2707" i="5"/>
  <c r="AA2708" i="5"/>
  <c r="AA2709" i="5"/>
  <c r="AA2710" i="5"/>
  <c r="AA2711" i="5"/>
  <c r="AA2712" i="5"/>
  <c r="AA2713" i="5"/>
  <c r="AA2714" i="5"/>
  <c r="AA2715" i="5"/>
  <c r="AA2716" i="5"/>
  <c r="AA2717" i="5"/>
  <c r="AA2718" i="5"/>
  <c r="AA2719" i="5"/>
  <c r="AA2720" i="5"/>
  <c r="AA2721" i="5"/>
  <c r="AA2722" i="5"/>
  <c r="AA2723" i="5"/>
  <c r="AA2724" i="5"/>
  <c r="AA2725" i="5"/>
  <c r="AA2726" i="5"/>
  <c r="AA2727" i="5"/>
  <c r="AA2728" i="5"/>
  <c r="AA2729" i="5"/>
  <c r="AA2730" i="5"/>
  <c r="AA2731" i="5"/>
  <c r="AA2732" i="5"/>
  <c r="AA2733" i="5"/>
  <c r="AA2734" i="5"/>
  <c r="AA2735" i="5"/>
  <c r="AA2736" i="5"/>
  <c r="AA2737" i="5"/>
  <c r="AA2738" i="5"/>
  <c r="AA2739" i="5"/>
  <c r="AA2740" i="5"/>
  <c r="AA2741" i="5"/>
  <c r="AA2742" i="5"/>
  <c r="AA2743" i="5"/>
  <c r="AA2744" i="5"/>
  <c r="AA2745" i="5"/>
  <c r="AA2746" i="5"/>
  <c r="AA2747" i="5"/>
  <c r="AA2748" i="5"/>
  <c r="AA2749" i="5"/>
  <c r="AA2750" i="5"/>
  <c r="AA2751" i="5"/>
  <c r="AA2752" i="5"/>
  <c r="AA2753" i="5"/>
  <c r="AA2754" i="5"/>
  <c r="AA2755" i="5"/>
  <c r="AA2756" i="5"/>
  <c r="AA2757" i="5"/>
  <c r="AA2758" i="5"/>
  <c r="AA2759" i="5"/>
  <c r="AA2760" i="5"/>
  <c r="AA2761" i="5"/>
  <c r="AA2762" i="5"/>
  <c r="AA2763" i="5"/>
  <c r="AA2764" i="5"/>
  <c r="AA2765" i="5"/>
  <c r="AA2766" i="5"/>
  <c r="AA2767" i="5"/>
  <c r="AA2768" i="5"/>
  <c r="AA2769" i="5"/>
  <c r="AA2770" i="5"/>
  <c r="AA2771" i="5"/>
  <c r="AA2772" i="5"/>
  <c r="AA2773" i="5"/>
  <c r="AA2774" i="5"/>
  <c r="AA2775" i="5"/>
  <c r="AA2776" i="5"/>
  <c r="AA2777" i="5"/>
  <c r="AA2778" i="5"/>
  <c r="AA2779" i="5"/>
  <c r="AA2780" i="5"/>
  <c r="AA2781" i="5"/>
  <c r="AA2782" i="5"/>
  <c r="AA2783" i="5"/>
  <c r="AA2784" i="5"/>
  <c r="AA2785" i="5"/>
  <c r="AA2786" i="5"/>
  <c r="AA2787" i="5"/>
  <c r="AA2788" i="5"/>
  <c r="AA2789" i="5"/>
  <c r="AA2790" i="5"/>
  <c r="AA2791" i="5"/>
  <c r="AA2792" i="5"/>
  <c r="AA2793" i="5"/>
  <c r="AA2794" i="5"/>
  <c r="AA2795" i="5"/>
  <c r="AA2796" i="5"/>
  <c r="AA2797" i="5"/>
  <c r="AA2798" i="5"/>
  <c r="AA2799" i="5"/>
  <c r="AA2800" i="5"/>
  <c r="AA2801" i="5"/>
  <c r="AA2802" i="5"/>
  <c r="AA2803" i="5"/>
  <c r="AA2804" i="5"/>
  <c r="AA2805" i="5"/>
  <c r="AA2806" i="5"/>
  <c r="AA2807" i="5"/>
  <c r="AA2808" i="5"/>
  <c r="AA2809" i="5"/>
  <c r="AA2810" i="5"/>
  <c r="AA2811" i="5"/>
  <c r="AA2812" i="5"/>
  <c r="AA2813" i="5"/>
  <c r="AA2814" i="5"/>
  <c r="AA2815" i="5"/>
  <c r="AA2816" i="5"/>
  <c r="AA2817" i="5"/>
  <c r="AA2818" i="5"/>
  <c r="AA2819" i="5"/>
  <c r="AA2820" i="5"/>
  <c r="AA2821" i="5"/>
  <c r="AA2822" i="5"/>
  <c r="AA2823" i="5"/>
  <c r="AA2824" i="5"/>
  <c r="AA2825" i="5"/>
  <c r="AA2826" i="5"/>
  <c r="AA2827" i="5"/>
  <c r="AA2828" i="5"/>
  <c r="AA2829" i="5"/>
  <c r="AA2830" i="5"/>
  <c r="AA2831" i="5"/>
  <c r="AA2832" i="5"/>
  <c r="AA2833" i="5"/>
  <c r="AA2834" i="5"/>
  <c r="AA2835" i="5"/>
  <c r="AA2836" i="5"/>
  <c r="AA2837" i="5"/>
  <c r="AA2838" i="5"/>
  <c r="AA2839" i="5"/>
  <c r="AA2840" i="5"/>
  <c r="AA2841" i="5"/>
  <c r="AA2842" i="5"/>
  <c r="AA2843" i="5"/>
  <c r="AA2844" i="5"/>
  <c r="AA2845" i="5"/>
  <c r="AA2846" i="5"/>
  <c r="AA2847" i="5"/>
  <c r="AA2848" i="5"/>
  <c r="AA2849" i="5"/>
  <c r="AA2850" i="5"/>
  <c r="AA2851" i="5"/>
  <c r="AA2852" i="5"/>
  <c r="AA2853" i="5"/>
  <c r="AA2854" i="5"/>
  <c r="AA2855" i="5"/>
  <c r="AA2856" i="5"/>
  <c r="AA2857" i="5"/>
  <c r="AA2858" i="5"/>
  <c r="AA2859" i="5"/>
  <c r="AA2860" i="5"/>
  <c r="AA2861" i="5"/>
  <c r="AA2862" i="5"/>
  <c r="AA2863" i="5"/>
  <c r="AA2864" i="5"/>
  <c r="AA2865" i="5"/>
  <c r="AA2866" i="5"/>
  <c r="AA2867" i="5"/>
  <c r="AA2868" i="5"/>
  <c r="AA2869" i="5"/>
  <c r="AA2870" i="5"/>
  <c r="AA2871" i="5"/>
  <c r="AA2872" i="5"/>
  <c r="AA2873" i="5"/>
  <c r="AA2874" i="5"/>
  <c r="AA2875" i="5"/>
  <c r="AA2876" i="5"/>
  <c r="AA2877" i="5"/>
  <c r="AA2878" i="5"/>
  <c r="AA2879" i="5"/>
  <c r="AA2880" i="5"/>
  <c r="AA2881" i="5"/>
  <c r="AA2882" i="5"/>
  <c r="AA2883" i="5"/>
  <c r="AA2884" i="5"/>
  <c r="AA2885" i="5"/>
  <c r="AA2886" i="5"/>
  <c r="AA2887" i="5"/>
  <c r="AA2888" i="5"/>
  <c r="AA2889" i="5"/>
  <c r="AA2890" i="5"/>
  <c r="AA2891" i="5"/>
  <c r="AA2892" i="5"/>
  <c r="AA2893" i="5"/>
  <c r="AA2894" i="5"/>
  <c r="AA2895" i="5"/>
  <c r="AA2896" i="5"/>
  <c r="AA2897" i="5"/>
  <c r="AA2898" i="5"/>
  <c r="AA2899" i="5"/>
  <c r="AA2900" i="5"/>
  <c r="AA2901" i="5"/>
  <c r="AA2902" i="5"/>
  <c r="AA2903" i="5"/>
  <c r="AA2904" i="5"/>
  <c r="AA2905" i="5"/>
  <c r="AA2906" i="5"/>
  <c r="AA2907" i="5"/>
  <c r="AA2908" i="5"/>
  <c r="AA2909" i="5"/>
  <c r="AA2910" i="5"/>
  <c r="AA2911" i="5"/>
  <c r="AA2912" i="5"/>
  <c r="AA2913" i="5"/>
  <c r="AA2914" i="5"/>
  <c r="AA2915" i="5"/>
  <c r="AA2916" i="5"/>
  <c r="AA2917" i="5"/>
  <c r="AA2918" i="5"/>
  <c r="AA2919" i="5"/>
  <c r="AA2920" i="5"/>
  <c r="AA2921" i="5"/>
  <c r="AA2922" i="5"/>
  <c r="AA2923" i="5"/>
  <c r="AA2924" i="5"/>
  <c r="AA2925" i="5"/>
  <c r="AA2926" i="5"/>
  <c r="AA2927" i="5"/>
  <c r="AA2928" i="5"/>
  <c r="AA2929" i="5"/>
  <c r="AA2930" i="5"/>
  <c r="AA2931" i="5"/>
  <c r="AA2932" i="5"/>
  <c r="AA2933" i="5"/>
  <c r="AA2934" i="5"/>
  <c r="AA2935" i="5"/>
  <c r="AA2936" i="5"/>
  <c r="AA2937" i="5"/>
  <c r="AA2938" i="5"/>
  <c r="AA2939" i="5"/>
  <c r="AA2940" i="5"/>
  <c r="AA2941" i="5"/>
  <c r="AA2942" i="5"/>
  <c r="AA2943" i="5"/>
  <c r="AA2944" i="5"/>
  <c r="AA2945" i="5"/>
  <c r="AA2946" i="5"/>
  <c r="AA2947" i="5"/>
  <c r="AA2948" i="5"/>
  <c r="AA2949" i="5"/>
  <c r="AA2950" i="5"/>
  <c r="AA2951" i="5"/>
  <c r="AA2952" i="5"/>
  <c r="AA2953" i="5"/>
  <c r="AA2954" i="5"/>
  <c r="AA2955" i="5"/>
  <c r="AA2956" i="5"/>
  <c r="AA2957" i="5"/>
  <c r="AA2958" i="5"/>
  <c r="AA2959" i="5"/>
  <c r="AA2960" i="5"/>
  <c r="AA2961" i="5"/>
  <c r="AA2962" i="5"/>
  <c r="AA2963" i="5"/>
  <c r="AA2964" i="5"/>
  <c r="AA2965" i="5"/>
  <c r="AA2966" i="5"/>
  <c r="AA2967" i="5"/>
  <c r="AA2968" i="5"/>
  <c r="AA2969" i="5"/>
  <c r="AA2970" i="5"/>
  <c r="AA2971" i="5"/>
  <c r="AA2972" i="5"/>
  <c r="AA2973" i="5"/>
  <c r="AA2974" i="5"/>
  <c r="AA2975" i="5"/>
  <c r="AA2976" i="5"/>
  <c r="AA2977" i="5"/>
  <c r="AA2978" i="5"/>
  <c r="AA2979" i="5"/>
  <c r="AA2980" i="5"/>
  <c r="AA2981" i="5"/>
  <c r="AA2982" i="5"/>
  <c r="AA2983" i="5"/>
  <c r="AA2984" i="5"/>
  <c r="AA2985" i="5"/>
  <c r="AA2986" i="5"/>
  <c r="AA2987" i="5"/>
  <c r="AA2988" i="5"/>
  <c r="AA2989" i="5"/>
  <c r="AA2990" i="5"/>
  <c r="AA2991" i="5"/>
  <c r="AA2992" i="5"/>
  <c r="AA2993" i="5"/>
  <c r="AA2994" i="5"/>
  <c r="AA2995" i="5"/>
  <c r="AA2996" i="5"/>
  <c r="AA2997" i="5"/>
  <c r="AA2998" i="5"/>
  <c r="AA2999" i="5"/>
  <c r="AA3000" i="5"/>
  <c r="AA3001" i="5"/>
  <c r="AA3002" i="5"/>
  <c r="AA3003" i="5"/>
  <c r="AA3004" i="5"/>
  <c r="AA3005" i="5"/>
  <c r="AA3006" i="5"/>
  <c r="AA3007" i="5"/>
  <c r="AA3008" i="5"/>
  <c r="AA3009" i="5"/>
  <c r="AA3010" i="5"/>
  <c r="AA3011" i="5"/>
  <c r="AA3012" i="5"/>
  <c r="AA3013" i="5"/>
  <c r="AA3014" i="5"/>
  <c r="AA3015" i="5"/>
  <c r="AA3016" i="5"/>
  <c r="AA3017" i="5"/>
  <c r="AA3018" i="5"/>
  <c r="AA3019" i="5"/>
  <c r="AA3020" i="5"/>
  <c r="AA3021" i="5"/>
  <c r="AA3022" i="5"/>
  <c r="AA3023" i="5"/>
  <c r="AA3024" i="5"/>
  <c r="AA3025" i="5"/>
  <c r="AA3026" i="5"/>
  <c r="AA3027" i="5"/>
  <c r="AA3028" i="5"/>
  <c r="AA3029" i="5"/>
  <c r="AA3030" i="5"/>
  <c r="AA3031" i="5"/>
  <c r="AA3032" i="5"/>
  <c r="AA3033" i="5"/>
  <c r="AA3034" i="5"/>
  <c r="AA3035" i="5"/>
  <c r="AA3036" i="5"/>
  <c r="AA3037" i="5"/>
  <c r="AA3038" i="5"/>
  <c r="AA3039" i="5"/>
  <c r="AA3040" i="5"/>
  <c r="AA3041" i="5"/>
  <c r="AA3042" i="5"/>
  <c r="AA3043" i="5"/>
  <c r="AA3044" i="5"/>
  <c r="AA3045" i="5"/>
  <c r="AA3046" i="5"/>
  <c r="AA3047" i="5"/>
  <c r="AA3048" i="5"/>
  <c r="AA3049" i="5"/>
  <c r="AA3050" i="5"/>
  <c r="AA3051" i="5"/>
  <c r="AA3052" i="5"/>
  <c r="AA3053" i="5"/>
  <c r="AA3054" i="5"/>
  <c r="AA3055" i="5"/>
  <c r="AA3056" i="5"/>
  <c r="AA3057" i="5"/>
  <c r="AA3058" i="5"/>
  <c r="AA3059" i="5"/>
  <c r="AA3060" i="5"/>
  <c r="AA3061" i="5"/>
  <c r="AA3062" i="5"/>
  <c r="AA3063" i="5"/>
  <c r="AA3064" i="5"/>
  <c r="AA3065" i="5"/>
  <c r="AA3066" i="5"/>
  <c r="AA3067" i="5"/>
  <c r="AA3068" i="5"/>
  <c r="AA3069" i="5"/>
  <c r="AA3070" i="5"/>
  <c r="AA3071" i="5"/>
  <c r="AA3072" i="5"/>
  <c r="AA3073" i="5"/>
  <c r="AA3074" i="5"/>
  <c r="AA3075" i="5"/>
  <c r="AA3076" i="5"/>
  <c r="AA3077" i="5"/>
  <c r="AA3078" i="5"/>
  <c r="AA3079" i="5"/>
  <c r="AA3080" i="5"/>
  <c r="AA3081" i="5"/>
  <c r="AA3082" i="5"/>
  <c r="AA3083" i="5"/>
  <c r="AA3084" i="5"/>
  <c r="AA3085" i="5"/>
  <c r="AA3086" i="5"/>
  <c r="AA3087" i="5"/>
  <c r="AA3088" i="5"/>
  <c r="AA3089" i="5"/>
  <c r="AA3090" i="5"/>
  <c r="AA3091" i="5"/>
  <c r="AA3092" i="5"/>
  <c r="AA3093" i="5"/>
  <c r="AA3094" i="5"/>
  <c r="AA3095" i="5"/>
  <c r="AA3096" i="5"/>
  <c r="AA3097" i="5"/>
  <c r="AA3098" i="5"/>
  <c r="AA3099" i="5"/>
  <c r="AA3100" i="5"/>
  <c r="AA3101" i="5"/>
  <c r="AA3102" i="5"/>
  <c r="AA3103" i="5"/>
  <c r="AA3104" i="5"/>
  <c r="AA3105" i="5"/>
  <c r="AA3106" i="5"/>
  <c r="Z5" i="5"/>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2300" i="5"/>
  <c r="Z2301" i="5"/>
  <c r="Z2302" i="5"/>
  <c r="Z2303" i="5"/>
  <c r="Z2304" i="5"/>
  <c r="Z2305" i="5"/>
  <c r="Z2306" i="5"/>
  <c r="Z2307" i="5"/>
  <c r="Z2308" i="5"/>
  <c r="Z2309" i="5"/>
  <c r="Z2310" i="5"/>
  <c r="Z2311" i="5"/>
  <c r="Z2312" i="5"/>
  <c r="Z2313" i="5"/>
  <c r="Z2314" i="5"/>
  <c r="Z2315" i="5"/>
  <c r="Z2316" i="5"/>
  <c r="Z2317" i="5"/>
  <c r="Z2318" i="5"/>
  <c r="Z2319" i="5"/>
  <c r="Z2320" i="5"/>
  <c r="Z2321" i="5"/>
  <c r="Z2322"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2349" i="5"/>
  <c r="Z2350" i="5"/>
  <c r="Z2351" i="5"/>
  <c r="Z2352" i="5"/>
  <c r="Z2353" i="5"/>
  <c r="Z2354" i="5"/>
  <c r="Z2355" i="5"/>
  <c r="Z2356" i="5"/>
  <c r="Z2357" i="5"/>
  <c r="Z2358" i="5"/>
  <c r="Z2359" i="5"/>
  <c r="Z2360" i="5"/>
  <c r="Z2361" i="5"/>
  <c r="Z2362" i="5"/>
  <c r="Z2363" i="5"/>
  <c r="Z2364" i="5"/>
  <c r="Z2365" i="5"/>
  <c r="Z2366" i="5"/>
  <c r="Z2367" i="5"/>
  <c r="Z2368" i="5"/>
  <c r="Z2369" i="5"/>
  <c r="Z2370" i="5"/>
  <c r="Z2371" i="5"/>
  <c r="Z2372" i="5"/>
  <c r="Z2373" i="5"/>
  <c r="Z2374" i="5"/>
  <c r="Z2375" i="5"/>
  <c r="Z2376" i="5"/>
  <c r="Z2377" i="5"/>
  <c r="Z2378" i="5"/>
  <c r="Z2379" i="5"/>
  <c r="Z2380" i="5"/>
  <c r="Z2381" i="5"/>
  <c r="Z2382" i="5"/>
  <c r="Z2383" i="5"/>
  <c r="Z2384" i="5"/>
  <c r="Z2385" i="5"/>
  <c r="Z2386" i="5"/>
  <c r="Z2387" i="5"/>
  <c r="Z2388" i="5"/>
  <c r="Z2389" i="5"/>
  <c r="Z2390" i="5"/>
  <c r="Z2391" i="5"/>
  <c r="Z2392" i="5"/>
  <c r="Z2393" i="5"/>
  <c r="Z2394" i="5"/>
  <c r="Z2395" i="5"/>
  <c r="Z2396" i="5"/>
  <c r="Z2397" i="5"/>
  <c r="Z2398" i="5"/>
  <c r="Z2399" i="5"/>
  <c r="Z2400" i="5"/>
  <c r="Z2401" i="5"/>
  <c r="Z2402" i="5"/>
  <c r="Z2403" i="5"/>
  <c r="Z2404" i="5"/>
  <c r="Z2405" i="5"/>
  <c r="Z2406" i="5"/>
  <c r="Z2407" i="5"/>
  <c r="Z2408" i="5"/>
  <c r="Z2409" i="5"/>
  <c r="Z2410" i="5"/>
  <c r="Z2411" i="5"/>
  <c r="Z2412" i="5"/>
  <c r="Z2413" i="5"/>
  <c r="Z2414" i="5"/>
  <c r="Z2415" i="5"/>
  <c r="Z2416" i="5"/>
  <c r="Z2417" i="5"/>
  <c r="Z2418" i="5"/>
  <c r="Z2419" i="5"/>
  <c r="Z2420" i="5"/>
  <c r="Z2421" i="5"/>
  <c r="Z2422" i="5"/>
  <c r="Z2423" i="5"/>
  <c r="Z2424" i="5"/>
  <c r="Z2425" i="5"/>
  <c r="Z2426" i="5"/>
  <c r="Z2427" i="5"/>
  <c r="Z2428" i="5"/>
  <c r="Z2429" i="5"/>
  <c r="Z2430" i="5"/>
  <c r="Z2431" i="5"/>
  <c r="Z2432" i="5"/>
  <c r="Z2433" i="5"/>
  <c r="Z2434" i="5"/>
  <c r="Z2435" i="5"/>
  <c r="Z2436" i="5"/>
  <c r="Z2437" i="5"/>
  <c r="Z2438" i="5"/>
  <c r="Z2439" i="5"/>
  <c r="Z2440" i="5"/>
  <c r="Z2441" i="5"/>
  <c r="Z2442" i="5"/>
  <c r="Z2443" i="5"/>
  <c r="Z2444" i="5"/>
  <c r="Z2445" i="5"/>
  <c r="Z2446" i="5"/>
  <c r="Z2447" i="5"/>
  <c r="Z2448" i="5"/>
  <c r="Z2449" i="5"/>
  <c r="Z2450" i="5"/>
  <c r="Z2451" i="5"/>
  <c r="Z2452" i="5"/>
  <c r="Z2453" i="5"/>
  <c r="Z2454" i="5"/>
  <c r="Z2455" i="5"/>
  <c r="Z2456" i="5"/>
  <c r="Z2457" i="5"/>
  <c r="Z2458" i="5"/>
  <c r="Z2459" i="5"/>
  <c r="Z2460" i="5"/>
  <c r="Z2461" i="5"/>
  <c r="Z2462" i="5"/>
  <c r="Z2463" i="5"/>
  <c r="Z2464" i="5"/>
  <c r="Z2465" i="5"/>
  <c r="Z2466" i="5"/>
  <c r="Z2467" i="5"/>
  <c r="Z2468" i="5"/>
  <c r="Z2469" i="5"/>
  <c r="Z2470" i="5"/>
  <c r="Z2471" i="5"/>
  <c r="Z2472" i="5"/>
  <c r="Z2473" i="5"/>
  <c r="Z2474" i="5"/>
  <c r="Z2475" i="5"/>
  <c r="Z2476" i="5"/>
  <c r="Z2477" i="5"/>
  <c r="Z2478" i="5"/>
  <c r="Z2479" i="5"/>
  <c r="Z2480" i="5"/>
  <c r="Z2481" i="5"/>
  <c r="Z2482" i="5"/>
  <c r="Z2483" i="5"/>
  <c r="Z2484" i="5"/>
  <c r="Z2485" i="5"/>
  <c r="Z2486" i="5"/>
  <c r="Z2487" i="5"/>
  <c r="Z2488" i="5"/>
  <c r="Z2489" i="5"/>
  <c r="Z2490" i="5"/>
  <c r="Z2491" i="5"/>
  <c r="Z2492" i="5"/>
  <c r="Z2493" i="5"/>
  <c r="Z2494" i="5"/>
  <c r="Z2495" i="5"/>
  <c r="Z2496" i="5"/>
  <c r="Z2497" i="5"/>
  <c r="Z2498" i="5"/>
  <c r="Z2499" i="5"/>
  <c r="Z2500" i="5"/>
  <c r="Z2501" i="5"/>
  <c r="Z2502" i="5"/>
  <c r="Z2503" i="5"/>
  <c r="Z2504" i="5"/>
  <c r="Z2505" i="5"/>
  <c r="Z2506" i="5"/>
  <c r="Z2507" i="5"/>
  <c r="Z2508" i="5"/>
  <c r="Z2509" i="5"/>
  <c r="Z2510" i="5"/>
  <c r="Z2511" i="5"/>
  <c r="Z2512" i="5"/>
  <c r="Z2513" i="5"/>
  <c r="Z2514" i="5"/>
  <c r="Z2515" i="5"/>
  <c r="Z2516" i="5"/>
  <c r="Z2517" i="5"/>
  <c r="Z2518" i="5"/>
  <c r="Z2519" i="5"/>
  <c r="Z2520" i="5"/>
  <c r="Z2521" i="5"/>
  <c r="Z2522" i="5"/>
  <c r="Z2523" i="5"/>
  <c r="Z2524" i="5"/>
  <c r="Z2525" i="5"/>
  <c r="Z2526" i="5"/>
  <c r="Z2527" i="5"/>
  <c r="Z2528" i="5"/>
  <c r="Z2529" i="5"/>
  <c r="Z2530" i="5"/>
  <c r="Z2531" i="5"/>
  <c r="Z2532" i="5"/>
  <c r="Z2533" i="5"/>
  <c r="Z2534" i="5"/>
  <c r="Z2535" i="5"/>
  <c r="Z2536" i="5"/>
  <c r="Z2537" i="5"/>
  <c r="Z2538" i="5"/>
  <c r="Z2539" i="5"/>
  <c r="Z2540" i="5"/>
  <c r="Z2541" i="5"/>
  <c r="Z2542" i="5"/>
  <c r="Z2543" i="5"/>
  <c r="Z2544" i="5"/>
  <c r="Z2545" i="5"/>
  <c r="Z2546" i="5"/>
  <c r="Z2547" i="5"/>
  <c r="Z2548" i="5"/>
  <c r="Z2549" i="5"/>
  <c r="Z2550" i="5"/>
  <c r="Z2551" i="5"/>
  <c r="Z2552" i="5"/>
  <c r="Z2553" i="5"/>
  <c r="Z2554" i="5"/>
  <c r="Z2555" i="5"/>
  <c r="Z2556" i="5"/>
  <c r="Z2557" i="5"/>
  <c r="Z2558" i="5"/>
  <c r="Z2559" i="5"/>
  <c r="Z2560" i="5"/>
  <c r="Z2561" i="5"/>
  <c r="Z2562" i="5"/>
  <c r="Z2563" i="5"/>
  <c r="Z2564" i="5"/>
  <c r="Z2565" i="5"/>
  <c r="Z2566" i="5"/>
  <c r="Z2567" i="5"/>
  <c r="Z2568" i="5"/>
  <c r="Z2569" i="5"/>
  <c r="Z2570" i="5"/>
  <c r="Z2571" i="5"/>
  <c r="Z2572" i="5"/>
  <c r="Z2573" i="5"/>
  <c r="Z2574" i="5"/>
  <c r="Z2575" i="5"/>
  <c r="Z2576" i="5"/>
  <c r="Z2577" i="5"/>
  <c r="Z2578" i="5"/>
  <c r="Z2579" i="5"/>
  <c r="Z2580" i="5"/>
  <c r="Z2581" i="5"/>
  <c r="Z2582" i="5"/>
  <c r="Z2583" i="5"/>
  <c r="Z2584" i="5"/>
  <c r="Z2585" i="5"/>
  <c r="Z2586" i="5"/>
  <c r="Z2587" i="5"/>
  <c r="Z2588" i="5"/>
  <c r="Z2589" i="5"/>
  <c r="Z2590" i="5"/>
  <c r="Z2591" i="5"/>
  <c r="Z2592" i="5"/>
  <c r="Z2593" i="5"/>
  <c r="Z2594" i="5"/>
  <c r="Z2595" i="5"/>
  <c r="Z2596" i="5"/>
  <c r="Z2597" i="5"/>
  <c r="Z2598" i="5"/>
  <c r="Z2599" i="5"/>
  <c r="Z2600" i="5"/>
  <c r="Z2601" i="5"/>
  <c r="Z2602" i="5"/>
  <c r="Z2603" i="5"/>
  <c r="Z2604" i="5"/>
  <c r="Z2605" i="5"/>
  <c r="Z2606" i="5"/>
  <c r="Z2607" i="5"/>
  <c r="Z2608" i="5"/>
  <c r="Z2609" i="5"/>
  <c r="Z2610" i="5"/>
  <c r="Z2611" i="5"/>
  <c r="Z2612" i="5"/>
  <c r="Z2613" i="5"/>
  <c r="Z2614" i="5"/>
  <c r="Z2615" i="5"/>
  <c r="Z2616" i="5"/>
  <c r="Z2617" i="5"/>
  <c r="Z2618" i="5"/>
  <c r="Z2619" i="5"/>
  <c r="Z2620" i="5"/>
  <c r="Z2621" i="5"/>
  <c r="Z2622" i="5"/>
  <c r="Z2623" i="5"/>
  <c r="Z2624" i="5"/>
  <c r="Z2625" i="5"/>
  <c r="Z2626" i="5"/>
  <c r="Z2627" i="5"/>
  <c r="Z2628" i="5"/>
  <c r="Z2629" i="5"/>
  <c r="Z2630" i="5"/>
  <c r="Z2631" i="5"/>
  <c r="Z2632" i="5"/>
  <c r="Z2633" i="5"/>
  <c r="Z2634" i="5"/>
  <c r="Z2635" i="5"/>
  <c r="Z2636" i="5"/>
  <c r="Z2637" i="5"/>
  <c r="Z2638" i="5"/>
  <c r="Z2639" i="5"/>
  <c r="Z2640" i="5"/>
  <c r="Z2641" i="5"/>
  <c r="Z2642" i="5"/>
  <c r="Z2643" i="5"/>
  <c r="Z2644" i="5"/>
  <c r="Z2645" i="5"/>
  <c r="Z2646" i="5"/>
  <c r="Z2647" i="5"/>
  <c r="Z2648" i="5"/>
  <c r="Z2649" i="5"/>
  <c r="Z2650" i="5"/>
  <c r="Z2651" i="5"/>
  <c r="Z2652" i="5"/>
  <c r="Z2653" i="5"/>
  <c r="Z2654" i="5"/>
  <c r="Z2655" i="5"/>
  <c r="Z2656" i="5"/>
  <c r="Z2657" i="5"/>
  <c r="Z2658" i="5"/>
  <c r="Z2659" i="5"/>
  <c r="Z2660" i="5"/>
  <c r="Z2661" i="5"/>
  <c r="Z2662" i="5"/>
  <c r="Z2663" i="5"/>
  <c r="Z2664" i="5"/>
  <c r="Z2665" i="5"/>
  <c r="Z2666" i="5"/>
  <c r="Z2667" i="5"/>
  <c r="Z2668" i="5"/>
  <c r="Z2669" i="5"/>
  <c r="Z2670" i="5"/>
  <c r="Z2671" i="5"/>
  <c r="Z2672" i="5"/>
  <c r="Z2673" i="5"/>
  <c r="Z2674" i="5"/>
  <c r="Z2675" i="5"/>
  <c r="Z2676" i="5"/>
  <c r="Z2677" i="5"/>
  <c r="Z2678" i="5"/>
  <c r="Z2679" i="5"/>
  <c r="Z2680" i="5"/>
  <c r="Z2681" i="5"/>
  <c r="Z2682" i="5"/>
  <c r="Z2683" i="5"/>
  <c r="Z2684" i="5"/>
  <c r="Z2685" i="5"/>
  <c r="Z2686" i="5"/>
  <c r="Z2687" i="5"/>
  <c r="Z2688" i="5"/>
  <c r="Z2689" i="5"/>
  <c r="Z2690" i="5"/>
  <c r="Z2691" i="5"/>
  <c r="Z2692" i="5"/>
  <c r="Z2693" i="5"/>
  <c r="Z2694" i="5"/>
  <c r="Z2695" i="5"/>
  <c r="Z2696" i="5"/>
  <c r="Z2697" i="5"/>
  <c r="Z2698" i="5"/>
  <c r="Z2699" i="5"/>
  <c r="Z2700" i="5"/>
  <c r="Z2701" i="5"/>
  <c r="Z2702" i="5"/>
  <c r="Z2703" i="5"/>
  <c r="Z2704" i="5"/>
  <c r="Z2705" i="5"/>
  <c r="Z2706" i="5"/>
  <c r="Z2707" i="5"/>
  <c r="Z2708" i="5"/>
  <c r="Z2709" i="5"/>
  <c r="Z2710" i="5"/>
  <c r="Z2711" i="5"/>
  <c r="Z2712" i="5"/>
  <c r="Z2713" i="5"/>
  <c r="Z2714" i="5"/>
  <c r="Z2715" i="5"/>
  <c r="Z2716" i="5"/>
  <c r="Z2717" i="5"/>
  <c r="Z2718" i="5"/>
  <c r="Z2719" i="5"/>
  <c r="Z2720" i="5"/>
  <c r="Z2721" i="5"/>
  <c r="Z2722" i="5"/>
  <c r="Z2723" i="5"/>
  <c r="Z2724" i="5"/>
  <c r="Z2725" i="5"/>
  <c r="Z2726" i="5"/>
  <c r="Z2727" i="5"/>
  <c r="Z2728" i="5"/>
  <c r="Z2729" i="5"/>
  <c r="Z2730" i="5"/>
  <c r="Z2731" i="5"/>
  <c r="Z2732" i="5"/>
  <c r="Z2733" i="5"/>
  <c r="Z2734" i="5"/>
  <c r="Z2735" i="5"/>
  <c r="Z2736" i="5"/>
  <c r="Z2737" i="5"/>
  <c r="Z2738" i="5"/>
  <c r="Z2739" i="5"/>
  <c r="Z2740" i="5"/>
  <c r="Z2741" i="5"/>
  <c r="Z2742" i="5"/>
  <c r="Z2743" i="5"/>
  <c r="Z2744" i="5"/>
  <c r="Z2745" i="5"/>
  <c r="Z2746" i="5"/>
  <c r="Z2747" i="5"/>
  <c r="Z2748" i="5"/>
  <c r="Z2749" i="5"/>
  <c r="Z2750" i="5"/>
  <c r="Z2751" i="5"/>
  <c r="Z2752" i="5"/>
  <c r="Z2753" i="5"/>
  <c r="Z2754" i="5"/>
  <c r="Z2755" i="5"/>
  <c r="Z2756" i="5"/>
  <c r="Z2757" i="5"/>
  <c r="Z2758" i="5"/>
  <c r="Z2759" i="5"/>
  <c r="Z2760" i="5"/>
  <c r="Z2761" i="5"/>
  <c r="Z2762" i="5"/>
  <c r="Z2763" i="5"/>
  <c r="Z2764" i="5"/>
  <c r="Z2765" i="5"/>
  <c r="Z2766" i="5"/>
  <c r="Z2767" i="5"/>
  <c r="Z2768" i="5"/>
  <c r="Z2769" i="5"/>
  <c r="Z2770" i="5"/>
  <c r="Z2771" i="5"/>
  <c r="Z2772" i="5"/>
  <c r="Z2773" i="5"/>
  <c r="Z2774" i="5"/>
  <c r="Z2775" i="5"/>
  <c r="Z2776" i="5"/>
  <c r="Z2777" i="5"/>
  <c r="Z2778" i="5"/>
  <c r="Z2779" i="5"/>
  <c r="Z2780" i="5"/>
  <c r="Z2781" i="5"/>
  <c r="Z2782" i="5"/>
  <c r="Z2783" i="5"/>
  <c r="Z2784" i="5"/>
  <c r="Z2785" i="5"/>
  <c r="Z2786" i="5"/>
  <c r="Z2787" i="5"/>
  <c r="Z2788" i="5"/>
  <c r="Z2789" i="5"/>
  <c r="Z2790" i="5"/>
  <c r="Z2791" i="5"/>
  <c r="Z2792" i="5"/>
  <c r="Z2793" i="5"/>
  <c r="Z2794" i="5"/>
  <c r="Z2795" i="5"/>
  <c r="Z2796" i="5"/>
  <c r="Z2797" i="5"/>
  <c r="Z2798" i="5"/>
  <c r="Z2799" i="5"/>
  <c r="Z2800" i="5"/>
  <c r="Z2801" i="5"/>
  <c r="Z2802" i="5"/>
  <c r="Z2803" i="5"/>
  <c r="Z2804" i="5"/>
  <c r="Z2805" i="5"/>
  <c r="Z2806" i="5"/>
  <c r="Z2807" i="5"/>
  <c r="Z2808" i="5"/>
  <c r="Z2809" i="5"/>
  <c r="Z2810" i="5"/>
  <c r="Z2811" i="5"/>
  <c r="Z2812" i="5"/>
  <c r="Z2813" i="5"/>
  <c r="Z2814" i="5"/>
  <c r="Z2815" i="5"/>
  <c r="Z2816" i="5"/>
  <c r="Z2817" i="5"/>
  <c r="Z2818" i="5"/>
  <c r="Z2819" i="5"/>
  <c r="Z2820" i="5"/>
  <c r="Z2821" i="5"/>
  <c r="Z2822" i="5"/>
  <c r="Z2823" i="5"/>
  <c r="Z2824" i="5"/>
  <c r="Z2825" i="5"/>
  <c r="Z2826" i="5"/>
  <c r="Z2827" i="5"/>
  <c r="Z2828" i="5"/>
  <c r="Z2829" i="5"/>
  <c r="Z2830" i="5"/>
  <c r="Z2831" i="5"/>
  <c r="Z2832" i="5"/>
  <c r="Z2833" i="5"/>
  <c r="Z2834" i="5"/>
  <c r="Z2835" i="5"/>
  <c r="Z2836" i="5"/>
  <c r="Z2837" i="5"/>
  <c r="Z2838" i="5"/>
  <c r="Z2839" i="5"/>
  <c r="Z2840" i="5"/>
  <c r="Z2841" i="5"/>
  <c r="Z2842" i="5"/>
  <c r="Z2843" i="5"/>
  <c r="Z2844" i="5"/>
  <c r="Z2845" i="5"/>
  <c r="Z2846" i="5"/>
  <c r="Z2847" i="5"/>
  <c r="Z2848" i="5"/>
  <c r="Z2849" i="5"/>
  <c r="Z2850" i="5"/>
  <c r="Z2851" i="5"/>
  <c r="Z2852" i="5"/>
  <c r="Z2853" i="5"/>
  <c r="Z2854" i="5"/>
  <c r="Z2855" i="5"/>
  <c r="Z2856" i="5"/>
  <c r="Z2857" i="5"/>
  <c r="Z2858" i="5"/>
  <c r="Z2859" i="5"/>
  <c r="Z2860" i="5"/>
  <c r="Z2861" i="5"/>
  <c r="Z2862" i="5"/>
  <c r="Z2863" i="5"/>
  <c r="Z2864" i="5"/>
  <c r="Z2865" i="5"/>
  <c r="Z2866" i="5"/>
  <c r="Z2867" i="5"/>
  <c r="Z2868" i="5"/>
  <c r="Z2869" i="5"/>
  <c r="Z2870" i="5"/>
  <c r="Z2871" i="5"/>
  <c r="Z2872" i="5"/>
  <c r="Z2873" i="5"/>
  <c r="Z2874" i="5"/>
  <c r="Z2875" i="5"/>
  <c r="Z2876" i="5"/>
  <c r="Z2877" i="5"/>
  <c r="Z2878" i="5"/>
  <c r="Z2879" i="5"/>
  <c r="Z2880" i="5"/>
  <c r="Z2881" i="5"/>
  <c r="Z2882" i="5"/>
  <c r="Z2883" i="5"/>
  <c r="Z2884" i="5"/>
  <c r="Z2885" i="5"/>
  <c r="Z2886" i="5"/>
  <c r="Z2887" i="5"/>
  <c r="Z2888" i="5"/>
  <c r="Z2889" i="5"/>
  <c r="Z2890" i="5"/>
  <c r="Z2891" i="5"/>
  <c r="Z2892" i="5"/>
  <c r="Z2893" i="5"/>
  <c r="Z2894" i="5"/>
  <c r="Z2895" i="5"/>
  <c r="Z2896" i="5"/>
  <c r="Z2897" i="5"/>
  <c r="Z2898" i="5"/>
  <c r="Z2899" i="5"/>
  <c r="Z2900" i="5"/>
  <c r="Z2901" i="5"/>
  <c r="Z2902" i="5"/>
  <c r="Z2903" i="5"/>
  <c r="Z2904" i="5"/>
  <c r="Z2905" i="5"/>
  <c r="Z2906" i="5"/>
  <c r="Z2907" i="5"/>
  <c r="Z2908" i="5"/>
  <c r="Z2909" i="5"/>
  <c r="Z2910" i="5"/>
  <c r="Z2911" i="5"/>
  <c r="Z2912" i="5"/>
  <c r="Z2913" i="5"/>
  <c r="Z2914" i="5"/>
  <c r="Z2915" i="5"/>
  <c r="Z2916" i="5"/>
  <c r="Z2917" i="5"/>
  <c r="Z2918" i="5"/>
  <c r="Z2919" i="5"/>
  <c r="Z2920" i="5"/>
  <c r="Z2921" i="5"/>
  <c r="Z2922" i="5"/>
  <c r="Z2923" i="5"/>
  <c r="Z2924" i="5"/>
  <c r="Z2925" i="5"/>
  <c r="Z2926" i="5"/>
  <c r="Z2927" i="5"/>
  <c r="Z2928" i="5"/>
  <c r="Z2929" i="5"/>
  <c r="Z2930" i="5"/>
  <c r="Z2931" i="5"/>
  <c r="Z2932" i="5"/>
  <c r="Z2933" i="5"/>
  <c r="Z2934" i="5"/>
  <c r="Z2935" i="5"/>
  <c r="Z2936" i="5"/>
  <c r="Z2937" i="5"/>
  <c r="Z2938" i="5"/>
  <c r="Z2939" i="5"/>
  <c r="Z2940" i="5"/>
  <c r="Z2941" i="5"/>
  <c r="Z2942" i="5"/>
  <c r="Z2943" i="5"/>
  <c r="Z2944" i="5"/>
  <c r="Z2945" i="5"/>
  <c r="Z2946" i="5"/>
  <c r="Z2947" i="5"/>
  <c r="Z2948" i="5"/>
  <c r="Z2949" i="5"/>
  <c r="Z2950" i="5"/>
  <c r="Z2951" i="5"/>
  <c r="Z2952" i="5"/>
  <c r="Z2953" i="5"/>
  <c r="Z2954" i="5"/>
  <c r="Z2955" i="5"/>
  <c r="Z2956" i="5"/>
  <c r="Z2957" i="5"/>
  <c r="Z2958" i="5"/>
  <c r="Z2959" i="5"/>
  <c r="Z2960" i="5"/>
  <c r="Z2961" i="5"/>
  <c r="Z2962" i="5"/>
  <c r="Z2963" i="5"/>
  <c r="Z2964" i="5"/>
  <c r="Z2965" i="5"/>
  <c r="Z2966" i="5"/>
  <c r="Z2967" i="5"/>
  <c r="Z2968" i="5"/>
  <c r="Z2969" i="5"/>
  <c r="Z2970" i="5"/>
  <c r="Z2971" i="5"/>
  <c r="Z2972" i="5"/>
  <c r="Z2973" i="5"/>
  <c r="Z2974" i="5"/>
  <c r="Z2975" i="5"/>
  <c r="Z2976" i="5"/>
  <c r="Z2977" i="5"/>
  <c r="Z2978" i="5"/>
  <c r="Z2979" i="5"/>
  <c r="Z2980" i="5"/>
  <c r="Z2981" i="5"/>
  <c r="Z2982" i="5"/>
  <c r="Z2983" i="5"/>
  <c r="Z2984" i="5"/>
  <c r="Z2985" i="5"/>
  <c r="Z2986" i="5"/>
  <c r="Z2987" i="5"/>
  <c r="Z2988" i="5"/>
  <c r="Z2989" i="5"/>
  <c r="Z2990" i="5"/>
  <c r="Z2991" i="5"/>
  <c r="Z2992" i="5"/>
  <c r="Z2993" i="5"/>
  <c r="Z2994" i="5"/>
  <c r="Z2995" i="5"/>
  <c r="Z2996" i="5"/>
  <c r="Z2997" i="5"/>
  <c r="Z2998" i="5"/>
  <c r="Z2999" i="5"/>
  <c r="Z3000" i="5"/>
  <c r="Z3001" i="5"/>
  <c r="Z3002" i="5"/>
  <c r="Z3003" i="5"/>
  <c r="Z3004" i="5"/>
  <c r="Z3005" i="5"/>
  <c r="Z3006" i="5"/>
  <c r="Z3007" i="5"/>
  <c r="Z3008" i="5"/>
  <c r="Z3009" i="5"/>
  <c r="Z3010" i="5"/>
  <c r="Z3011" i="5"/>
  <c r="Z3012" i="5"/>
  <c r="Z3013" i="5"/>
  <c r="Z3014" i="5"/>
  <c r="Z3015" i="5"/>
  <c r="Z3016" i="5"/>
  <c r="Z3017" i="5"/>
  <c r="Z3018" i="5"/>
  <c r="Z3019" i="5"/>
  <c r="Z3020" i="5"/>
  <c r="Z3021" i="5"/>
  <c r="Z3022" i="5"/>
  <c r="Z3023" i="5"/>
  <c r="Z3024" i="5"/>
  <c r="Z3025" i="5"/>
  <c r="Z3026" i="5"/>
  <c r="Z3027" i="5"/>
  <c r="Z3028" i="5"/>
  <c r="Z3029" i="5"/>
  <c r="Z3030" i="5"/>
  <c r="Z3031" i="5"/>
  <c r="Z3032" i="5"/>
  <c r="Z3033" i="5"/>
  <c r="Z3034" i="5"/>
  <c r="Z3035" i="5"/>
  <c r="Z3036" i="5"/>
  <c r="Z3037" i="5"/>
  <c r="Z3038" i="5"/>
  <c r="Z3039" i="5"/>
  <c r="Z3040" i="5"/>
  <c r="Z3041" i="5"/>
  <c r="Z3042" i="5"/>
  <c r="Z3043" i="5"/>
  <c r="Z3044" i="5"/>
  <c r="Z3045" i="5"/>
  <c r="Z3046" i="5"/>
  <c r="Z3047" i="5"/>
  <c r="Z3048" i="5"/>
  <c r="Z3049" i="5"/>
  <c r="Z3050" i="5"/>
  <c r="Z3051" i="5"/>
  <c r="Z3052" i="5"/>
  <c r="Z3053" i="5"/>
  <c r="Z3054" i="5"/>
  <c r="Z3055" i="5"/>
  <c r="Z3056" i="5"/>
  <c r="Z3057" i="5"/>
  <c r="Z3058" i="5"/>
  <c r="Z3059" i="5"/>
  <c r="Z3060" i="5"/>
  <c r="Z3061" i="5"/>
  <c r="Z3062" i="5"/>
  <c r="Z3063" i="5"/>
  <c r="Z3064" i="5"/>
  <c r="Z3065" i="5"/>
  <c r="Z3066" i="5"/>
  <c r="Z3067" i="5"/>
  <c r="Z3068" i="5"/>
  <c r="Z3069" i="5"/>
  <c r="Z3070" i="5"/>
  <c r="Z3071" i="5"/>
  <c r="Z3072" i="5"/>
  <c r="Z3073" i="5"/>
  <c r="Z3074" i="5"/>
  <c r="Z3075" i="5"/>
  <c r="Z3076" i="5"/>
  <c r="Z3077" i="5"/>
  <c r="Z3078" i="5"/>
  <c r="Z3079" i="5"/>
  <c r="Z3080" i="5"/>
  <c r="Z3081" i="5"/>
  <c r="Z3082" i="5"/>
  <c r="Z3083" i="5"/>
  <c r="Z3084" i="5"/>
  <c r="Z3085" i="5"/>
  <c r="Z3086" i="5"/>
  <c r="Z3087" i="5"/>
  <c r="Z3088" i="5"/>
  <c r="Z3089" i="5"/>
  <c r="Z3090" i="5"/>
  <c r="Z3091" i="5"/>
  <c r="Z3092" i="5"/>
  <c r="Z3093" i="5"/>
  <c r="Z3094" i="5"/>
  <c r="Z3095" i="5"/>
  <c r="Z3096" i="5"/>
  <c r="Z3097" i="5"/>
  <c r="Z3098" i="5"/>
  <c r="Z3099" i="5"/>
  <c r="Z3100" i="5"/>
  <c r="Z3101" i="5"/>
  <c r="Z3102" i="5"/>
  <c r="Z3103" i="5"/>
  <c r="Z3104" i="5"/>
  <c r="Z3105" i="5"/>
  <c r="Z3106"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8" i="5"/>
  <c r="Y169" i="5"/>
  <c r="Y170" i="5"/>
  <c r="Y171" i="5"/>
  <c r="Y172" i="5"/>
  <c r="Y173" i="5"/>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5"/>
  <c r="Y233" i="5"/>
  <c r="Y234" i="5"/>
  <c r="Y235" i="5"/>
  <c r="Y236" i="5"/>
  <c r="Y237" i="5"/>
  <c r="Y238" i="5"/>
  <c r="Y239" i="5"/>
  <c r="Y240" i="5"/>
  <c r="Y241" i="5"/>
  <c r="Y242" i="5"/>
  <c r="Y243" i="5"/>
  <c r="Y244" i="5"/>
  <c r="Y245" i="5"/>
  <c r="Y246" i="5"/>
  <c r="Y247" i="5"/>
  <c r="Y248" i="5"/>
  <c r="Y249" i="5"/>
  <c r="Y250" i="5"/>
  <c r="Y251" i="5"/>
  <c r="Y252" i="5"/>
  <c r="Y253" i="5"/>
  <c r="Y254" i="5"/>
  <c r="Y255" i="5"/>
  <c r="Y256" i="5"/>
  <c r="Y257" i="5"/>
  <c r="Y258" i="5"/>
  <c r="Y259" i="5"/>
  <c r="Y260" i="5"/>
  <c r="Y261" i="5"/>
  <c r="Y262" i="5"/>
  <c r="Y263" i="5"/>
  <c r="Y264" i="5"/>
  <c r="Y265" i="5"/>
  <c r="Y266" i="5"/>
  <c r="Y267" i="5"/>
  <c r="Y268" i="5"/>
  <c r="Y269" i="5"/>
  <c r="Y270" i="5"/>
  <c r="Y271" i="5"/>
  <c r="Y272" i="5"/>
  <c r="Y273" i="5"/>
  <c r="Y274" i="5"/>
  <c r="Y275" i="5"/>
  <c r="Y276" i="5"/>
  <c r="Y277" i="5"/>
  <c r="Y278" i="5"/>
  <c r="Y279" i="5"/>
  <c r="Y280" i="5"/>
  <c r="Y281" i="5"/>
  <c r="Y282" i="5"/>
  <c r="Y283" i="5"/>
  <c r="Y284" i="5"/>
  <c r="Y285" i="5"/>
  <c r="Y286" i="5"/>
  <c r="Y287" i="5"/>
  <c r="Y288" i="5"/>
  <c r="Y289" i="5"/>
  <c r="Y290" i="5"/>
  <c r="Y291" i="5"/>
  <c r="Y292" i="5"/>
  <c r="Y293" i="5"/>
  <c r="Y294" i="5"/>
  <c r="Y295" i="5"/>
  <c r="Y296" i="5"/>
  <c r="Y297" i="5"/>
  <c r="Y298" i="5"/>
  <c r="Y299" i="5"/>
  <c r="Y300" i="5"/>
  <c r="Y301" i="5"/>
  <c r="Y302" i="5"/>
  <c r="Y303" i="5"/>
  <c r="Y304" i="5"/>
  <c r="Y305" i="5"/>
  <c r="Y306" i="5"/>
  <c r="Y307" i="5"/>
  <c r="Y308" i="5"/>
  <c r="Y309" i="5"/>
  <c r="Y310" i="5"/>
  <c r="Y311" i="5"/>
  <c r="Y312" i="5"/>
  <c r="Y313" i="5"/>
  <c r="Y314" i="5"/>
  <c r="Y315" i="5"/>
  <c r="Y316" i="5"/>
  <c r="Y317" i="5"/>
  <c r="Y318" i="5"/>
  <c r="Y319" i="5"/>
  <c r="Y320" i="5"/>
  <c r="Y321" i="5"/>
  <c r="Y322" i="5"/>
  <c r="Y323" i="5"/>
  <c r="Y324" i="5"/>
  <c r="Y325" i="5"/>
  <c r="Y326" i="5"/>
  <c r="Y327" i="5"/>
  <c r="Y328" i="5"/>
  <c r="Y329" i="5"/>
  <c r="Y330" i="5"/>
  <c r="Y331" i="5"/>
  <c r="Y332" i="5"/>
  <c r="Y333" i="5"/>
  <c r="Y334" i="5"/>
  <c r="Y335" i="5"/>
  <c r="Y336" i="5"/>
  <c r="Y337" i="5"/>
  <c r="Y338" i="5"/>
  <c r="Y339" i="5"/>
  <c r="Y340" i="5"/>
  <c r="Y341" i="5"/>
  <c r="Y342" i="5"/>
  <c r="Y343" i="5"/>
  <c r="Y344" i="5"/>
  <c r="Y345" i="5"/>
  <c r="Y346" i="5"/>
  <c r="Y347" i="5"/>
  <c r="Y348" i="5"/>
  <c r="Y349" i="5"/>
  <c r="Y350" i="5"/>
  <c r="Y351" i="5"/>
  <c r="Y352" i="5"/>
  <c r="Y353" i="5"/>
  <c r="Y354" i="5"/>
  <c r="Y355" i="5"/>
  <c r="Y356" i="5"/>
  <c r="Y357" i="5"/>
  <c r="Y358" i="5"/>
  <c r="Y359" i="5"/>
  <c r="Y360" i="5"/>
  <c r="Y361" i="5"/>
  <c r="Y362" i="5"/>
  <c r="Y363" i="5"/>
  <c r="Y364" i="5"/>
  <c r="Y365" i="5"/>
  <c r="Y366" i="5"/>
  <c r="Y367" i="5"/>
  <c r="Y368" i="5"/>
  <c r="Y369" i="5"/>
  <c r="Y370" i="5"/>
  <c r="Y371" i="5"/>
  <c r="Y372" i="5"/>
  <c r="Y373" i="5"/>
  <c r="Y374" i="5"/>
  <c r="Y375" i="5"/>
  <c r="Y376" i="5"/>
  <c r="Y377" i="5"/>
  <c r="Y378" i="5"/>
  <c r="Y379" i="5"/>
  <c r="Y380" i="5"/>
  <c r="Y381" i="5"/>
  <c r="Y382" i="5"/>
  <c r="Y383" i="5"/>
  <c r="Y384" i="5"/>
  <c r="Y385" i="5"/>
  <c r="Y386" i="5"/>
  <c r="Y387" i="5"/>
  <c r="Y388" i="5"/>
  <c r="Y389" i="5"/>
  <c r="Y390" i="5"/>
  <c r="Y391" i="5"/>
  <c r="Y392" i="5"/>
  <c r="Y393" i="5"/>
  <c r="Y394" i="5"/>
  <c r="Y395" i="5"/>
  <c r="Y396" i="5"/>
  <c r="Y397" i="5"/>
  <c r="Y398" i="5"/>
  <c r="Y399" i="5"/>
  <c r="Y400" i="5"/>
  <c r="Y401" i="5"/>
  <c r="Y402" i="5"/>
  <c r="Y403" i="5"/>
  <c r="Y404" i="5"/>
  <c r="Y405" i="5"/>
  <c r="Y406" i="5"/>
  <c r="Y407" i="5"/>
  <c r="Y408" i="5"/>
  <c r="Y409" i="5"/>
  <c r="Y410" i="5"/>
  <c r="Y411" i="5"/>
  <c r="Y412" i="5"/>
  <c r="Y413" i="5"/>
  <c r="Y414" i="5"/>
  <c r="Y415" i="5"/>
  <c r="Y416" i="5"/>
  <c r="Y417" i="5"/>
  <c r="Y418" i="5"/>
  <c r="Y419" i="5"/>
  <c r="Y420" i="5"/>
  <c r="Y421" i="5"/>
  <c r="Y422" i="5"/>
  <c r="Y423" i="5"/>
  <c r="Y424" i="5"/>
  <c r="Y425" i="5"/>
  <c r="Y426" i="5"/>
  <c r="Y427" i="5"/>
  <c r="Y428" i="5"/>
  <c r="Y429" i="5"/>
  <c r="Y430" i="5"/>
  <c r="Y431" i="5"/>
  <c r="Y432" i="5"/>
  <c r="Y433" i="5"/>
  <c r="Y434" i="5"/>
  <c r="Y435" i="5"/>
  <c r="Y436" i="5"/>
  <c r="Y437" i="5"/>
  <c r="Y438" i="5"/>
  <c r="Y439" i="5"/>
  <c r="Y440" i="5"/>
  <c r="Y441" i="5"/>
  <c r="Y442" i="5"/>
  <c r="Y443" i="5"/>
  <c r="Y444" i="5"/>
  <c r="Y445" i="5"/>
  <c r="Y446" i="5"/>
  <c r="Y447" i="5"/>
  <c r="Y448" i="5"/>
  <c r="Y449" i="5"/>
  <c r="Y450" i="5"/>
  <c r="Y451" i="5"/>
  <c r="Y452" i="5"/>
  <c r="Y453" i="5"/>
  <c r="Y454" i="5"/>
  <c r="Y455" i="5"/>
  <c r="Y456" i="5"/>
  <c r="Y457" i="5"/>
  <c r="Y458" i="5"/>
  <c r="Y459" i="5"/>
  <c r="Y460" i="5"/>
  <c r="Y461" i="5"/>
  <c r="Y462" i="5"/>
  <c r="Y463" i="5"/>
  <c r="Y464" i="5"/>
  <c r="Y465" i="5"/>
  <c r="Y466" i="5"/>
  <c r="Y467" i="5"/>
  <c r="Y468" i="5"/>
  <c r="Y469" i="5"/>
  <c r="Y470" i="5"/>
  <c r="Y471" i="5"/>
  <c r="Y472" i="5"/>
  <c r="Y473" i="5"/>
  <c r="Y474" i="5"/>
  <c r="Y475" i="5"/>
  <c r="Y476" i="5"/>
  <c r="Y477" i="5"/>
  <c r="Y478" i="5"/>
  <c r="Y479" i="5"/>
  <c r="Y480" i="5"/>
  <c r="Y481" i="5"/>
  <c r="Y482" i="5"/>
  <c r="Y483" i="5"/>
  <c r="Y484" i="5"/>
  <c r="Y485" i="5"/>
  <c r="Y486" i="5"/>
  <c r="Y487" i="5"/>
  <c r="Y488" i="5"/>
  <c r="Y489" i="5"/>
  <c r="Y490" i="5"/>
  <c r="Y491" i="5"/>
  <c r="Y492" i="5"/>
  <c r="Y493" i="5"/>
  <c r="Y494" i="5"/>
  <c r="Y495" i="5"/>
  <c r="Y496" i="5"/>
  <c r="Y497" i="5"/>
  <c r="Y498" i="5"/>
  <c r="Y499" i="5"/>
  <c r="Y500" i="5"/>
  <c r="Y501" i="5"/>
  <c r="Y502" i="5"/>
  <c r="Y503" i="5"/>
  <c r="Y504" i="5"/>
  <c r="Y505" i="5"/>
  <c r="Y506" i="5"/>
  <c r="Y507" i="5"/>
  <c r="Y508" i="5"/>
  <c r="Y509" i="5"/>
  <c r="Y510" i="5"/>
  <c r="Y511" i="5"/>
  <c r="Y512" i="5"/>
  <c r="Y513" i="5"/>
  <c r="Y514" i="5"/>
  <c r="Y515" i="5"/>
  <c r="Y516" i="5"/>
  <c r="Y517" i="5"/>
  <c r="Y518" i="5"/>
  <c r="Y519" i="5"/>
  <c r="Y520" i="5"/>
  <c r="Y521" i="5"/>
  <c r="Y522" i="5"/>
  <c r="Y523" i="5"/>
  <c r="Y524" i="5"/>
  <c r="Y525" i="5"/>
  <c r="Y526" i="5"/>
  <c r="Y527" i="5"/>
  <c r="Y528" i="5"/>
  <c r="Y529" i="5"/>
  <c r="Y530" i="5"/>
  <c r="Y531" i="5"/>
  <c r="Y532" i="5"/>
  <c r="Y533" i="5"/>
  <c r="Y534" i="5"/>
  <c r="Y535" i="5"/>
  <c r="Y536" i="5"/>
  <c r="Y537" i="5"/>
  <c r="Y538" i="5"/>
  <c r="Y539" i="5"/>
  <c r="Y540" i="5"/>
  <c r="Y541" i="5"/>
  <c r="Y542" i="5"/>
  <c r="Y543" i="5"/>
  <c r="Y544" i="5"/>
  <c r="Y545" i="5"/>
  <c r="Y546" i="5"/>
  <c r="Y547" i="5"/>
  <c r="Y548" i="5"/>
  <c r="Y549" i="5"/>
  <c r="Y550" i="5"/>
  <c r="Y551" i="5"/>
  <c r="Y552" i="5"/>
  <c r="Y553" i="5"/>
  <c r="Y554" i="5"/>
  <c r="Y555" i="5"/>
  <c r="Y556" i="5"/>
  <c r="Y557" i="5"/>
  <c r="Y558" i="5"/>
  <c r="Y559" i="5"/>
  <c r="Y560" i="5"/>
  <c r="Y561" i="5"/>
  <c r="Y562" i="5"/>
  <c r="Y563" i="5"/>
  <c r="Y564" i="5"/>
  <c r="Y565" i="5"/>
  <c r="Y566" i="5"/>
  <c r="Y567" i="5"/>
  <c r="Y568" i="5"/>
  <c r="Y569" i="5"/>
  <c r="Y570" i="5"/>
  <c r="Y571" i="5"/>
  <c r="Y572" i="5"/>
  <c r="Y573" i="5"/>
  <c r="Y574" i="5"/>
  <c r="Y575" i="5"/>
  <c r="Y576" i="5"/>
  <c r="Y577" i="5"/>
  <c r="Y578" i="5"/>
  <c r="Y579" i="5"/>
  <c r="Y580" i="5"/>
  <c r="Y581" i="5"/>
  <c r="Y582" i="5"/>
  <c r="Y583" i="5"/>
  <c r="Y584" i="5"/>
  <c r="Y585" i="5"/>
  <c r="Y586" i="5"/>
  <c r="Y587" i="5"/>
  <c r="Y588" i="5"/>
  <c r="Y589" i="5"/>
  <c r="Y590" i="5"/>
  <c r="Y591" i="5"/>
  <c r="Y592" i="5"/>
  <c r="Y593" i="5"/>
  <c r="Y594" i="5"/>
  <c r="Y595" i="5"/>
  <c r="Y596" i="5"/>
  <c r="Y597" i="5"/>
  <c r="Y598" i="5"/>
  <c r="Y599" i="5"/>
  <c r="Y600" i="5"/>
  <c r="Y601" i="5"/>
  <c r="Y602" i="5"/>
  <c r="Y603" i="5"/>
  <c r="Y604" i="5"/>
  <c r="Y605" i="5"/>
  <c r="Y606" i="5"/>
  <c r="Y607" i="5"/>
  <c r="Y608" i="5"/>
  <c r="Y609" i="5"/>
  <c r="Y610" i="5"/>
  <c r="Y611" i="5"/>
  <c r="Y612" i="5"/>
  <c r="Y613" i="5"/>
  <c r="Y614" i="5"/>
  <c r="Y615" i="5"/>
  <c r="Y616" i="5"/>
  <c r="Y617" i="5"/>
  <c r="Y618" i="5"/>
  <c r="Y619" i="5"/>
  <c r="Y620" i="5"/>
  <c r="Y621" i="5"/>
  <c r="Y622" i="5"/>
  <c r="Y623" i="5"/>
  <c r="Y624" i="5"/>
  <c r="Y625" i="5"/>
  <c r="Y626" i="5"/>
  <c r="Y627" i="5"/>
  <c r="Y628" i="5"/>
  <c r="Y629" i="5"/>
  <c r="Y630" i="5"/>
  <c r="Y631" i="5"/>
  <c r="Y632" i="5"/>
  <c r="Y633" i="5"/>
  <c r="Y634" i="5"/>
  <c r="Y635" i="5"/>
  <c r="Y636" i="5"/>
  <c r="Y637" i="5"/>
  <c r="Y638" i="5"/>
  <c r="Y639" i="5"/>
  <c r="Y640" i="5"/>
  <c r="Y641" i="5"/>
  <c r="Y642" i="5"/>
  <c r="Y643" i="5"/>
  <c r="Y644" i="5"/>
  <c r="Y645" i="5"/>
  <c r="Y646" i="5"/>
  <c r="Y647" i="5"/>
  <c r="Y648" i="5"/>
  <c r="Y649" i="5"/>
  <c r="Y650" i="5"/>
  <c r="Y651" i="5"/>
  <c r="Y652" i="5"/>
  <c r="Y653" i="5"/>
  <c r="Y654" i="5"/>
  <c r="Y655" i="5"/>
  <c r="Y656" i="5"/>
  <c r="Y657" i="5"/>
  <c r="Y658" i="5"/>
  <c r="Y659" i="5"/>
  <c r="Y660" i="5"/>
  <c r="Y661" i="5"/>
  <c r="Y662" i="5"/>
  <c r="Y663" i="5"/>
  <c r="Y664" i="5"/>
  <c r="Y665" i="5"/>
  <c r="Y666" i="5"/>
  <c r="Y667" i="5"/>
  <c r="Y668" i="5"/>
  <c r="Y669" i="5"/>
  <c r="Y670" i="5"/>
  <c r="Y671" i="5"/>
  <c r="Y672" i="5"/>
  <c r="Y673" i="5"/>
  <c r="Y674" i="5"/>
  <c r="Y675" i="5"/>
  <c r="Y676" i="5"/>
  <c r="Y677" i="5"/>
  <c r="Y678" i="5"/>
  <c r="Y679" i="5"/>
  <c r="Y680" i="5"/>
  <c r="Y681" i="5"/>
  <c r="Y682" i="5"/>
  <c r="Y683" i="5"/>
  <c r="Y684" i="5"/>
  <c r="Y685" i="5"/>
  <c r="Y686" i="5"/>
  <c r="Y687" i="5"/>
  <c r="Y688" i="5"/>
  <c r="Y689" i="5"/>
  <c r="Y690" i="5"/>
  <c r="Y691" i="5"/>
  <c r="Y692" i="5"/>
  <c r="Y693" i="5"/>
  <c r="Y694" i="5"/>
  <c r="Y695" i="5"/>
  <c r="Y696" i="5"/>
  <c r="Y697" i="5"/>
  <c r="Y698" i="5"/>
  <c r="Y699" i="5"/>
  <c r="Y700" i="5"/>
  <c r="Y701" i="5"/>
  <c r="Y702" i="5"/>
  <c r="Y703" i="5"/>
  <c r="Y704" i="5"/>
  <c r="Y705" i="5"/>
  <c r="Y706" i="5"/>
  <c r="Y707" i="5"/>
  <c r="Y708" i="5"/>
  <c r="Y709" i="5"/>
  <c r="Y710" i="5"/>
  <c r="Y711" i="5"/>
  <c r="Y712" i="5"/>
  <c r="Y713" i="5"/>
  <c r="Y714" i="5"/>
  <c r="Y715" i="5"/>
  <c r="Y716" i="5"/>
  <c r="Y717" i="5"/>
  <c r="Y718" i="5"/>
  <c r="Y719" i="5"/>
  <c r="Y720" i="5"/>
  <c r="Y721" i="5"/>
  <c r="Y722" i="5"/>
  <c r="Y723" i="5"/>
  <c r="Y724" i="5"/>
  <c r="Y725" i="5"/>
  <c r="Y726" i="5"/>
  <c r="Y727" i="5"/>
  <c r="Y728" i="5"/>
  <c r="Y729" i="5"/>
  <c r="Y730" i="5"/>
  <c r="Y731" i="5"/>
  <c r="Y732" i="5"/>
  <c r="Y733" i="5"/>
  <c r="Y734" i="5"/>
  <c r="Y735" i="5"/>
  <c r="Y736" i="5"/>
  <c r="Y737" i="5"/>
  <c r="Y738" i="5"/>
  <c r="Y739" i="5"/>
  <c r="Y740" i="5"/>
  <c r="Y741" i="5"/>
  <c r="Y742" i="5"/>
  <c r="Y743" i="5"/>
  <c r="Y744" i="5"/>
  <c r="Y745" i="5"/>
  <c r="Y746" i="5"/>
  <c r="Y747" i="5"/>
  <c r="Y748" i="5"/>
  <c r="Y749" i="5"/>
  <c r="Y750" i="5"/>
  <c r="Y751" i="5"/>
  <c r="Y752" i="5"/>
  <c r="Y753" i="5"/>
  <c r="Y754" i="5"/>
  <c r="Y755" i="5"/>
  <c r="Y756" i="5"/>
  <c r="Y757" i="5"/>
  <c r="Y758" i="5"/>
  <c r="Y759" i="5"/>
  <c r="Y760" i="5"/>
  <c r="Y761" i="5"/>
  <c r="Y762" i="5"/>
  <c r="Y763" i="5"/>
  <c r="Y764" i="5"/>
  <c r="Y765" i="5"/>
  <c r="Y766" i="5"/>
  <c r="Y767" i="5"/>
  <c r="Y768" i="5"/>
  <c r="Y769" i="5"/>
  <c r="Y770" i="5"/>
  <c r="Y771" i="5"/>
  <c r="Y772" i="5"/>
  <c r="Y773" i="5"/>
  <c r="Y774" i="5"/>
  <c r="Y775" i="5"/>
  <c r="Y776" i="5"/>
  <c r="Y777" i="5"/>
  <c r="Y778" i="5"/>
  <c r="Y779" i="5"/>
  <c r="Y780" i="5"/>
  <c r="Y781" i="5"/>
  <c r="Y782" i="5"/>
  <c r="Y783" i="5"/>
  <c r="Y784" i="5"/>
  <c r="Y785" i="5"/>
  <c r="Y786" i="5"/>
  <c r="Y787" i="5"/>
  <c r="Y788" i="5"/>
  <c r="Y789" i="5"/>
  <c r="Y790" i="5"/>
  <c r="Y791" i="5"/>
  <c r="Y792" i="5"/>
  <c r="Y793" i="5"/>
  <c r="Y794" i="5"/>
  <c r="Y795" i="5"/>
  <c r="Y796" i="5"/>
  <c r="Y797" i="5"/>
  <c r="Y798" i="5"/>
  <c r="Y799" i="5"/>
  <c r="Y800" i="5"/>
  <c r="Y801" i="5"/>
  <c r="Y802" i="5"/>
  <c r="Y803" i="5"/>
  <c r="Y804" i="5"/>
  <c r="Y805" i="5"/>
  <c r="Y806" i="5"/>
  <c r="Y807" i="5"/>
  <c r="Y808" i="5"/>
  <c r="Y809" i="5"/>
  <c r="Y810" i="5"/>
  <c r="Y811" i="5"/>
  <c r="Y812" i="5"/>
  <c r="Y813" i="5"/>
  <c r="Y814" i="5"/>
  <c r="Y815" i="5"/>
  <c r="Y816" i="5"/>
  <c r="Y817" i="5"/>
  <c r="Y818" i="5"/>
  <c r="Y819" i="5"/>
  <c r="Y820" i="5"/>
  <c r="Y821" i="5"/>
  <c r="Y822" i="5"/>
  <c r="Y823" i="5"/>
  <c r="Y824" i="5"/>
  <c r="Y825" i="5"/>
  <c r="Y826" i="5"/>
  <c r="Y827" i="5"/>
  <c r="Y828" i="5"/>
  <c r="Y829" i="5"/>
  <c r="Y830" i="5"/>
  <c r="Y831" i="5"/>
  <c r="Y832" i="5"/>
  <c r="Y833" i="5"/>
  <c r="Y834" i="5"/>
  <c r="Y835" i="5"/>
  <c r="Y836" i="5"/>
  <c r="Y837" i="5"/>
  <c r="Y838" i="5"/>
  <c r="Y839" i="5"/>
  <c r="Y840" i="5"/>
  <c r="Y841" i="5"/>
  <c r="Y842" i="5"/>
  <c r="Y843" i="5"/>
  <c r="Y844" i="5"/>
  <c r="Y845" i="5"/>
  <c r="Y846" i="5"/>
  <c r="Y847" i="5"/>
  <c r="Y848" i="5"/>
  <c r="Y849" i="5"/>
  <c r="Y850" i="5"/>
  <c r="Y851" i="5"/>
  <c r="Y852" i="5"/>
  <c r="Y853" i="5"/>
  <c r="Y854" i="5"/>
  <c r="Y855" i="5"/>
  <c r="Y856" i="5"/>
  <c r="Y857" i="5"/>
  <c r="Y858" i="5"/>
  <c r="Y859" i="5"/>
  <c r="Y860" i="5"/>
  <c r="Y861" i="5"/>
  <c r="Y862" i="5"/>
  <c r="Y863" i="5"/>
  <c r="Y864" i="5"/>
  <c r="Y865" i="5"/>
  <c r="Y866" i="5"/>
  <c r="Y867" i="5"/>
  <c r="Y868" i="5"/>
  <c r="Y869" i="5"/>
  <c r="Y870" i="5"/>
  <c r="Y871" i="5"/>
  <c r="Y872" i="5"/>
  <c r="Y873" i="5"/>
  <c r="Y874" i="5"/>
  <c r="Y875" i="5"/>
  <c r="Y876" i="5"/>
  <c r="Y877" i="5"/>
  <c r="Y878" i="5"/>
  <c r="Y879" i="5"/>
  <c r="Y880" i="5"/>
  <c r="Y881" i="5"/>
  <c r="Y882" i="5"/>
  <c r="Y883" i="5"/>
  <c r="Y884" i="5"/>
  <c r="Y885" i="5"/>
  <c r="Y886" i="5"/>
  <c r="Y887" i="5"/>
  <c r="Y888" i="5"/>
  <c r="Y889" i="5"/>
  <c r="Y890" i="5"/>
  <c r="Y891" i="5"/>
  <c r="Y892" i="5"/>
  <c r="Y893" i="5"/>
  <c r="Y894" i="5"/>
  <c r="Y895" i="5"/>
  <c r="Y896" i="5"/>
  <c r="Y897" i="5"/>
  <c r="Y898" i="5"/>
  <c r="Y899" i="5"/>
  <c r="Y900" i="5"/>
  <c r="Y901" i="5"/>
  <c r="Y902" i="5"/>
  <c r="Y903" i="5"/>
  <c r="Y904" i="5"/>
  <c r="Y905" i="5"/>
  <c r="Y906" i="5"/>
  <c r="Y907" i="5"/>
  <c r="Y908" i="5"/>
  <c r="Y909" i="5"/>
  <c r="Y910" i="5"/>
  <c r="Y911" i="5"/>
  <c r="Y912" i="5"/>
  <c r="Y913" i="5"/>
  <c r="Y914" i="5"/>
  <c r="Y915" i="5"/>
  <c r="Y916" i="5"/>
  <c r="Y917" i="5"/>
  <c r="Y918" i="5"/>
  <c r="Y919" i="5"/>
  <c r="Y920" i="5"/>
  <c r="Y921" i="5"/>
  <c r="Y922" i="5"/>
  <c r="Y923" i="5"/>
  <c r="Y924" i="5"/>
  <c r="Y925" i="5"/>
  <c r="Y926" i="5"/>
  <c r="Y927" i="5"/>
  <c r="Y928" i="5"/>
  <c r="Y929" i="5"/>
  <c r="Y930" i="5"/>
  <c r="Y931" i="5"/>
  <c r="Y932" i="5"/>
  <c r="Y933" i="5"/>
  <c r="Y934" i="5"/>
  <c r="Y935" i="5"/>
  <c r="Y936" i="5"/>
  <c r="Y937" i="5"/>
  <c r="Y938" i="5"/>
  <c r="Y939" i="5"/>
  <c r="Y940" i="5"/>
  <c r="Y941" i="5"/>
  <c r="Y942" i="5"/>
  <c r="Y943" i="5"/>
  <c r="Y944" i="5"/>
  <c r="Y945" i="5"/>
  <c r="Y946" i="5"/>
  <c r="Y947" i="5"/>
  <c r="Y948" i="5"/>
  <c r="Y949" i="5"/>
  <c r="Y950" i="5"/>
  <c r="Y951" i="5"/>
  <c r="Y952" i="5"/>
  <c r="Y953" i="5"/>
  <c r="Y954" i="5"/>
  <c r="Y955" i="5"/>
  <c r="Y956" i="5"/>
  <c r="Y957" i="5"/>
  <c r="Y958" i="5"/>
  <c r="Y959" i="5"/>
  <c r="Y960" i="5"/>
  <c r="Y961" i="5"/>
  <c r="Y962" i="5"/>
  <c r="Y963" i="5"/>
  <c r="Y964" i="5"/>
  <c r="Y965" i="5"/>
  <c r="Y966" i="5"/>
  <c r="Y967" i="5"/>
  <c r="Y968" i="5"/>
  <c r="Y969" i="5"/>
  <c r="Y970" i="5"/>
  <c r="Y971" i="5"/>
  <c r="Y972" i="5"/>
  <c r="Y973" i="5"/>
  <c r="Y974" i="5"/>
  <c r="Y975" i="5"/>
  <c r="Y976" i="5"/>
  <c r="Y977" i="5"/>
  <c r="Y978" i="5"/>
  <c r="Y979" i="5"/>
  <c r="Y980" i="5"/>
  <c r="Y981" i="5"/>
  <c r="Y982" i="5"/>
  <c r="Y983" i="5"/>
  <c r="Y984" i="5"/>
  <c r="Y985" i="5"/>
  <c r="Y986" i="5"/>
  <c r="Y987" i="5"/>
  <c r="Y988" i="5"/>
  <c r="Y989" i="5"/>
  <c r="Y990" i="5"/>
  <c r="Y991" i="5"/>
  <c r="Y992" i="5"/>
  <c r="Y993" i="5"/>
  <c r="Y994" i="5"/>
  <c r="Y995" i="5"/>
  <c r="Y996" i="5"/>
  <c r="Y997" i="5"/>
  <c r="Y998" i="5"/>
  <c r="Y999" i="5"/>
  <c r="Y1000" i="5"/>
  <c r="Y1001" i="5"/>
  <c r="Y1002" i="5"/>
  <c r="Y1003" i="5"/>
  <c r="Y1004" i="5"/>
  <c r="Y1005" i="5"/>
  <c r="Y1006" i="5"/>
  <c r="Y1007" i="5"/>
  <c r="Y1008" i="5"/>
  <c r="Y1009" i="5"/>
  <c r="Y1010" i="5"/>
  <c r="Y1011" i="5"/>
  <c r="Y1012" i="5"/>
  <c r="Y1013" i="5"/>
  <c r="Y1014" i="5"/>
  <c r="Y1015" i="5"/>
  <c r="Y1016" i="5"/>
  <c r="Y1017" i="5"/>
  <c r="Y1018" i="5"/>
  <c r="Y1019" i="5"/>
  <c r="Y1020" i="5"/>
  <c r="Y1021" i="5"/>
  <c r="Y1022" i="5"/>
  <c r="Y1023" i="5"/>
  <c r="Y1024" i="5"/>
  <c r="Y1025" i="5"/>
  <c r="Y1026" i="5"/>
  <c r="Y1027" i="5"/>
  <c r="Y1028" i="5"/>
  <c r="Y1029" i="5"/>
  <c r="Y1030" i="5"/>
  <c r="Y1031" i="5"/>
  <c r="Y1032" i="5"/>
  <c r="Y1033" i="5"/>
  <c r="Y1034" i="5"/>
  <c r="Y1035" i="5"/>
  <c r="Y1036" i="5"/>
  <c r="Y1037" i="5"/>
  <c r="Y1038" i="5"/>
  <c r="Y1039" i="5"/>
  <c r="Y1040" i="5"/>
  <c r="Y1041" i="5"/>
  <c r="Y1042" i="5"/>
  <c r="Y1043" i="5"/>
  <c r="Y1044" i="5"/>
  <c r="Y1045" i="5"/>
  <c r="Y1046" i="5"/>
  <c r="Y1047" i="5"/>
  <c r="Y1048" i="5"/>
  <c r="Y1049" i="5"/>
  <c r="Y1050" i="5"/>
  <c r="Y1051" i="5"/>
  <c r="Y1052" i="5"/>
  <c r="Y1053" i="5"/>
  <c r="Y1054" i="5"/>
  <c r="Y1055" i="5"/>
  <c r="Y1056" i="5"/>
  <c r="Y1057" i="5"/>
  <c r="Y1058" i="5"/>
  <c r="Y1059" i="5"/>
  <c r="Y1060" i="5"/>
  <c r="Y1061" i="5"/>
  <c r="Y1062" i="5"/>
  <c r="Y1063" i="5"/>
  <c r="Y1064" i="5"/>
  <c r="Y1065" i="5"/>
  <c r="Y1066" i="5"/>
  <c r="Y1067" i="5"/>
  <c r="Y1068" i="5"/>
  <c r="Y1069" i="5"/>
  <c r="Y1070" i="5"/>
  <c r="Y1071" i="5"/>
  <c r="Y1072" i="5"/>
  <c r="Y1073" i="5"/>
  <c r="Y1074" i="5"/>
  <c r="Y1075" i="5"/>
  <c r="Y1076" i="5"/>
  <c r="Y1077" i="5"/>
  <c r="Y1078" i="5"/>
  <c r="Y1079" i="5"/>
  <c r="Y1080" i="5"/>
  <c r="Y1081" i="5"/>
  <c r="Y1082" i="5"/>
  <c r="Y1083" i="5"/>
  <c r="Y1084" i="5"/>
  <c r="Y1085" i="5"/>
  <c r="Y1086" i="5"/>
  <c r="Y1087" i="5"/>
  <c r="Y1088" i="5"/>
  <c r="Y1089" i="5"/>
  <c r="Y1090" i="5"/>
  <c r="Y1091" i="5"/>
  <c r="Y1092" i="5"/>
  <c r="Y1093" i="5"/>
  <c r="Y1094" i="5"/>
  <c r="Y1095" i="5"/>
  <c r="Y1096" i="5"/>
  <c r="Y1097" i="5"/>
  <c r="Y1098" i="5"/>
  <c r="Y1099" i="5"/>
  <c r="Y1100" i="5"/>
  <c r="Y1101" i="5"/>
  <c r="Y1102" i="5"/>
  <c r="Y1103" i="5"/>
  <c r="Y1104" i="5"/>
  <c r="Y1105" i="5"/>
  <c r="Y1106" i="5"/>
  <c r="Y1107" i="5"/>
  <c r="Y1108" i="5"/>
  <c r="Y1109" i="5"/>
  <c r="Y1110" i="5"/>
  <c r="Y1111" i="5"/>
  <c r="Y1112" i="5"/>
  <c r="Y1113" i="5"/>
  <c r="Y1114" i="5"/>
  <c r="Y1115" i="5"/>
  <c r="Y1116" i="5"/>
  <c r="Y1117" i="5"/>
  <c r="Y1118" i="5"/>
  <c r="Y1119" i="5"/>
  <c r="Y1120" i="5"/>
  <c r="Y1121" i="5"/>
  <c r="Y1122" i="5"/>
  <c r="Y1123" i="5"/>
  <c r="Y1124" i="5"/>
  <c r="Y1125" i="5"/>
  <c r="Y1126" i="5"/>
  <c r="Y1127" i="5"/>
  <c r="Y1128" i="5"/>
  <c r="Y1129" i="5"/>
  <c r="Y1130" i="5"/>
  <c r="Y1131" i="5"/>
  <c r="Y1132" i="5"/>
  <c r="Y1133" i="5"/>
  <c r="Y1134" i="5"/>
  <c r="Y1135" i="5"/>
  <c r="Y1136" i="5"/>
  <c r="Y1137" i="5"/>
  <c r="Y1138" i="5"/>
  <c r="Y1139" i="5"/>
  <c r="Y1140" i="5"/>
  <c r="Y1141" i="5"/>
  <c r="Y1142" i="5"/>
  <c r="Y1143" i="5"/>
  <c r="Y1144" i="5"/>
  <c r="Y1145" i="5"/>
  <c r="Y1146" i="5"/>
  <c r="Y1147" i="5"/>
  <c r="Y1148" i="5"/>
  <c r="Y1149" i="5"/>
  <c r="Y1150" i="5"/>
  <c r="Y1151" i="5"/>
  <c r="Y1152" i="5"/>
  <c r="Y1153" i="5"/>
  <c r="Y1154" i="5"/>
  <c r="Y1155" i="5"/>
  <c r="Y1156" i="5"/>
  <c r="Y1157" i="5"/>
  <c r="Y1158" i="5"/>
  <c r="Y1159" i="5"/>
  <c r="Y1160" i="5"/>
  <c r="Y1161" i="5"/>
  <c r="Y1162" i="5"/>
  <c r="Y1163" i="5"/>
  <c r="Y1164" i="5"/>
  <c r="Y1165" i="5"/>
  <c r="Y1166" i="5"/>
  <c r="Y1167" i="5"/>
  <c r="Y1168" i="5"/>
  <c r="Y1169" i="5"/>
  <c r="Y1170" i="5"/>
  <c r="Y1171" i="5"/>
  <c r="Y1172" i="5"/>
  <c r="Y1173" i="5"/>
  <c r="Y1174" i="5"/>
  <c r="Y1175" i="5"/>
  <c r="Y1176" i="5"/>
  <c r="Y1177" i="5"/>
  <c r="Y1178" i="5"/>
  <c r="Y1179" i="5"/>
  <c r="Y1180" i="5"/>
  <c r="Y1181" i="5"/>
  <c r="Y1182" i="5"/>
  <c r="Y1183" i="5"/>
  <c r="Y1184" i="5"/>
  <c r="Y1185" i="5"/>
  <c r="Y1186" i="5"/>
  <c r="Y1187" i="5"/>
  <c r="Y1188" i="5"/>
  <c r="Y1189" i="5"/>
  <c r="Y1190" i="5"/>
  <c r="Y1191" i="5"/>
  <c r="Y1192" i="5"/>
  <c r="Y1193" i="5"/>
  <c r="Y1194" i="5"/>
  <c r="Y1195" i="5"/>
  <c r="Y1196" i="5"/>
  <c r="Y1197" i="5"/>
  <c r="Y1198" i="5"/>
  <c r="Y1199" i="5"/>
  <c r="Y1200" i="5"/>
  <c r="Y1201" i="5"/>
  <c r="Y1202" i="5"/>
  <c r="Y1203" i="5"/>
  <c r="Y1204" i="5"/>
  <c r="Y1205" i="5"/>
  <c r="Y1206" i="5"/>
  <c r="Y1207" i="5"/>
  <c r="Y1208" i="5"/>
  <c r="Y1209" i="5"/>
  <c r="Y1210" i="5"/>
  <c r="Y1211" i="5"/>
  <c r="Y1212" i="5"/>
  <c r="Y1213" i="5"/>
  <c r="Y1214" i="5"/>
  <c r="Y1215" i="5"/>
  <c r="Y1216" i="5"/>
  <c r="Y1217" i="5"/>
  <c r="Y1218" i="5"/>
  <c r="Y1219" i="5"/>
  <c r="Y1220" i="5"/>
  <c r="Y1221" i="5"/>
  <c r="Y1222" i="5"/>
  <c r="Y1223" i="5"/>
  <c r="Y1224" i="5"/>
  <c r="Y1225" i="5"/>
  <c r="Y1226" i="5"/>
  <c r="Y1227" i="5"/>
  <c r="Y1228" i="5"/>
  <c r="Y1229" i="5"/>
  <c r="Y1230" i="5"/>
  <c r="Y1231" i="5"/>
  <c r="Y1232" i="5"/>
  <c r="Y1233" i="5"/>
  <c r="Y1234" i="5"/>
  <c r="Y1235" i="5"/>
  <c r="Y1236" i="5"/>
  <c r="Y1237" i="5"/>
  <c r="Y1238" i="5"/>
  <c r="Y1239" i="5"/>
  <c r="Y1240" i="5"/>
  <c r="Y1241" i="5"/>
  <c r="Y1242" i="5"/>
  <c r="Y1243" i="5"/>
  <c r="Y1244" i="5"/>
  <c r="Y1245" i="5"/>
  <c r="Y1246" i="5"/>
  <c r="Y1247" i="5"/>
  <c r="Y1248" i="5"/>
  <c r="Y1249" i="5"/>
  <c r="Y1250" i="5"/>
  <c r="Y1251" i="5"/>
  <c r="Y1252" i="5"/>
  <c r="Y1253" i="5"/>
  <c r="Y1254" i="5"/>
  <c r="Y1255" i="5"/>
  <c r="Y1256" i="5"/>
  <c r="Y1257" i="5"/>
  <c r="Y1258" i="5"/>
  <c r="Y1259" i="5"/>
  <c r="Y1260" i="5"/>
  <c r="Y1261" i="5"/>
  <c r="Y1262" i="5"/>
  <c r="Y1263" i="5"/>
  <c r="Y1264" i="5"/>
  <c r="Y1265" i="5"/>
  <c r="Y1266" i="5"/>
  <c r="Y1267" i="5"/>
  <c r="Y1268" i="5"/>
  <c r="Y1269" i="5"/>
  <c r="Y1270" i="5"/>
  <c r="Y1271" i="5"/>
  <c r="Y1272" i="5"/>
  <c r="Y1273" i="5"/>
  <c r="Y1274" i="5"/>
  <c r="Y1275" i="5"/>
  <c r="Y1276" i="5"/>
  <c r="Y1277" i="5"/>
  <c r="Y1278" i="5"/>
  <c r="Y1279" i="5"/>
  <c r="Y1280" i="5"/>
  <c r="Y1281" i="5"/>
  <c r="Y1282" i="5"/>
  <c r="Y1283" i="5"/>
  <c r="Y1284" i="5"/>
  <c r="Y1285" i="5"/>
  <c r="Y1286" i="5"/>
  <c r="Y1287" i="5"/>
  <c r="Y1288" i="5"/>
  <c r="Y1289" i="5"/>
  <c r="Y1290" i="5"/>
  <c r="Y1291" i="5"/>
  <c r="Y1292" i="5"/>
  <c r="Y1293" i="5"/>
  <c r="Y1294" i="5"/>
  <c r="Y1295" i="5"/>
  <c r="Y1296" i="5"/>
  <c r="Y1297" i="5"/>
  <c r="Y1298" i="5"/>
  <c r="Y1299" i="5"/>
  <c r="Y1300" i="5"/>
  <c r="Y1301" i="5"/>
  <c r="Y1302" i="5"/>
  <c r="Y1303" i="5"/>
  <c r="Y1304" i="5"/>
  <c r="Y1305" i="5"/>
  <c r="Y1306" i="5"/>
  <c r="Y1307" i="5"/>
  <c r="Y1308" i="5"/>
  <c r="Y1309" i="5"/>
  <c r="Y1310" i="5"/>
  <c r="Y1311" i="5"/>
  <c r="Y1312" i="5"/>
  <c r="Y1313" i="5"/>
  <c r="Y1314" i="5"/>
  <c r="Y1315" i="5"/>
  <c r="Y1316" i="5"/>
  <c r="Y1317" i="5"/>
  <c r="Y1318" i="5"/>
  <c r="Y1319" i="5"/>
  <c r="Y1320" i="5"/>
  <c r="Y1321" i="5"/>
  <c r="Y1322" i="5"/>
  <c r="Y1323" i="5"/>
  <c r="Y1324" i="5"/>
  <c r="Y1325" i="5"/>
  <c r="Y1326" i="5"/>
  <c r="Y1327" i="5"/>
  <c r="Y1328" i="5"/>
  <c r="Y1329" i="5"/>
  <c r="Y1330" i="5"/>
  <c r="Y1331" i="5"/>
  <c r="Y1332" i="5"/>
  <c r="Y1333" i="5"/>
  <c r="Y1334" i="5"/>
  <c r="Y1335" i="5"/>
  <c r="Y1336" i="5"/>
  <c r="Y1337" i="5"/>
  <c r="Y1338" i="5"/>
  <c r="Y1339" i="5"/>
  <c r="Y1340" i="5"/>
  <c r="Y1341" i="5"/>
  <c r="Y1342" i="5"/>
  <c r="Y1343" i="5"/>
  <c r="Y1344" i="5"/>
  <c r="Y1345" i="5"/>
  <c r="Y1346" i="5"/>
  <c r="Y1347" i="5"/>
  <c r="Y1348" i="5"/>
  <c r="Y1349" i="5"/>
  <c r="Y1350" i="5"/>
  <c r="Y1351" i="5"/>
  <c r="Y1352" i="5"/>
  <c r="Y1353" i="5"/>
  <c r="Y1354" i="5"/>
  <c r="Y1355" i="5"/>
  <c r="Y1356" i="5"/>
  <c r="Y1357" i="5"/>
  <c r="Y1358" i="5"/>
  <c r="Y1359" i="5"/>
  <c r="Y1360" i="5"/>
  <c r="Y1361" i="5"/>
  <c r="Y1362" i="5"/>
  <c r="Y1363" i="5"/>
  <c r="Y1364" i="5"/>
  <c r="Y1365" i="5"/>
  <c r="Y1366" i="5"/>
  <c r="Y1367" i="5"/>
  <c r="Y1368" i="5"/>
  <c r="Y1369" i="5"/>
  <c r="Y1370" i="5"/>
  <c r="Y1371" i="5"/>
  <c r="Y1372" i="5"/>
  <c r="Y1373" i="5"/>
  <c r="Y1374" i="5"/>
  <c r="Y1375" i="5"/>
  <c r="Y1376" i="5"/>
  <c r="Y1377" i="5"/>
  <c r="Y1378" i="5"/>
  <c r="Y1379" i="5"/>
  <c r="Y1380" i="5"/>
  <c r="Y1381" i="5"/>
  <c r="Y1382" i="5"/>
  <c r="Y1383" i="5"/>
  <c r="Y1384" i="5"/>
  <c r="Y1385" i="5"/>
  <c r="Y1386" i="5"/>
  <c r="Y1387" i="5"/>
  <c r="Y1388" i="5"/>
  <c r="Y1389" i="5"/>
  <c r="Y1390" i="5"/>
  <c r="Y1391" i="5"/>
  <c r="Y1392" i="5"/>
  <c r="Y1393" i="5"/>
  <c r="Y1394" i="5"/>
  <c r="Y1395" i="5"/>
  <c r="Y1396" i="5"/>
  <c r="Y1397" i="5"/>
  <c r="Y1398" i="5"/>
  <c r="Y1399" i="5"/>
  <c r="Y1400" i="5"/>
  <c r="Y1401" i="5"/>
  <c r="Y1402" i="5"/>
  <c r="Y1403" i="5"/>
  <c r="Y1404" i="5"/>
  <c r="Y1405" i="5"/>
  <c r="Y1406" i="5"/>
  <c r="Y1407" i="5"/>
  <c r="Y1408" i="5"/>
  <c r="Y1409" i="5"/>
  <c r="Y1410" i="5"/>
  <c r="Y1411" i="5"/>
  <c r="Y1412" i="5"/>
  <c r="Y1413" i="5"/>
  <c r="Y1414" i="5"/>
  <c r="Y1415" i="5"/>
  <c r="Y1416" i="5"/>
  <c r="Y1417" i="5"/>
  <c r="Y1418" i="5"/>
  <c r="Y1419" i="5"/>
  <c r="Y1420" i="5"/>
  <c r="Y1421" i="5"/>
  <c r="Y1422" i="5"/>
  <c r="Y1423" i="5"/>
  <c r="Y1424" i="5"/>
  <c r="Y1425" i="5"/>
  <c r="Y1426" i="5"/>
  <c r="Y1427" i="5"/>
  <c r="Y1428" i="5"/>
  <c r="Y1429" i="5"/>
  <c r="Y1430" i="5"/>
  <c r="Y1431" i="5"/>
  <c r="Y1432" i="5"/>
  <c r="Y1433" i="5"/>
  <c r="Y1434" i="5"/>
  <c r="Y1435" i="5"/>
  <c r="Y1436" i="5"/>
  <c r="Y1437" i="5"/>
  <c r="Y1438" i="5"/>
  <c r="Y1439" i="5"/>
  <c r="Y1440" i="5"/>
  <c r="Y1441" i="5"/>
  <c r="Y1442" i="5"/>
  <c r="Y1443" i="5"/>
  <c r="Y1444" i="5"/>
  <c r="Y1445" i="5"/>
  <c r="Y1446" i="5"/>
  <c r="Y1447" i="5"/>
  <c r="Y1448" i="5"/>
  <c r="Y1449" i="5"/>
  <c r="Y1450" i="5"/>
  <c r="Y1451" i="5"/>
  <c r="Y1452" i="5"/>
  <c r="Y1453" i="5"/>
  <c r="Y1454" i="5"/>
  <c r="Y1455" i="5"/>
  <c r="Y1456" i="5"/>
  <c r="Y1457" i="5"/>
  <c r="Y1458" i="5"/>
  <c r="Y1459" i="5"/>
  <c r="Y1460" i="5"/>
  <c r="Y1461" i="5"/>
  <c r="Y1462" i="5"/>
  <c r="Y1463" i="5"/>
  <c r="Y1464" i="5"/>
  <c r="Y1465" i="5"/>
  <c r="Y1466" i="5"/>
  <c r="Y1467" i="5"/>
  <c r="Y1468" i="5"/>
  <c r="Y1469" i="5"/>
  <c r="Y1470" i="5"/>
  <c r="Y1471" i="5"/>
  <c r="Y1472" i="5"/>
  <c r="Y1473" i="5"/>
  <c r="Y1474" i="5"/>
  <c r="Y1475" i="5"/>
  <c r="Y1476" i="5"/>
  <c r="Y1477" i="5"/>
  <c r="Y1478" i="5"/>
  <c r="Y1479" i="5"/>
  <c r="Y1480" i="5"/>
  <c r="Y1481" i="5"/>
  <c r="Y1482" i="5"/>
  <c r="Y1483" i="5"/>
  <c r="Y1484" i="5"/>
  <c r="Y1485" i="5"/>
  <c r="Y1486" i="5"/>
  <c r="Y1487" i="5"/>
  <c r="Y1488" i="5"/>
  <c r="Y1489" i="5"/>
  <c r="Y1490" i="5"/>
  <c r="Y1491" i="5"/>
  <c r="Y1492" i="5"/>
  <c r="Y1493" i="5"/>
  <c r="Y1494" i="5"/>
  <c r="Y1495" i="5"/>
  <c r="Y1496" i="5"/>
  <c r="Y1497" i="5"/>
  <c r="Y1498" i="5"/>
  <c r="Y1499" i="5"/>
  <c r="Y1500" i="5"/>
  <c r="Y1501" i="5"/>
  <c r="Y1502" i="5"/>
  <c r="Y1503" i="5"/>
  <c r="Y1504" i="5"/>
  <c r="Y1505" i="5"/>
  <c r="Y1506" i="5"/>
  <c r="Y1507" i="5"/>
  <c r="Y1508" i="5"/>
  <c r="Y1509" i="5"/>
  <c r="Y1510" i="5"/>
  <c r="Y1511" i="5"/>
  <c r="Y1512" i="5"/>
  <c r="Y1513" i="5"/>
  <c r="Y1514" i="5"/>
  <c r="Y1515" i="5"/>
  <c r="Y1516" i="5"/>
  <c r="Y1517" i="5"/>
  <c r="Y1518" i="5"/>
  <c r="Y1519" i="5"/>
  <c r="Y1520" i="5"/>
  <c r="Y1521" i="5"/>
  <c r="Y1522" i="5"/>
  <c r="Y1523" i="5"/>
  <c r="Y1524" i="5"/>
  <c r="Y1525" i="5"/>
  <c r="Y1526" i="5"/>
  <c r="Y1527" i="5"/>
  <c r="Y1528" i="5"/>
  <c r="Y1529" i="5"/>
  <c r="Y1530" i="5"/>
  <c r="Y1531" i="5"/>
  <c r="Y1532" i="5"/>
  <c r="Y1533" i="5"/>
  <c r="Y1534" i="5"/>
  <c r="Y1535" i="5"/>
  <c r="Y1536" i="5"/>
  <c r="Y1537" i="5"/>
  <c r="Y1538" i="5"/>
  <c r="Y1539" i="5"/>
  <c r="Y1540" i="5"/>
  <c r="Y1541" i="5"/>
  <c r="Y1542" i="5"/>
  <c r="Y1543" i="5"/>
  <c r="Y1544" i="5"/>
  <c r="Y1545" i="5"/>
  <c r="Y1546" i="5"/>
  <c r="Y1547" i="5"/>
  <c r="Y1548" i="5"/>
  <c r="Y1549" i="5"/>
  <c r="Y1550" i="5"/>
  <c r="Y1551" i="5"/>
  <c r="Y1552" i="5"/>
  <c r="Y1553" i="5"/>
  <c r="Y1554" i="5"/>
  <c r="Y1555" i="5"/>
  <c r="Y1556" i="5"/>
  <c r="Y1557" i="5"/>
  <c r="Y1558" i="5"/>
  <c r="Y1559" i="5"/>
  <c r="Y1560" i="5"/>
  <c r="Y1561" i="5"/>
  <c r="Y1562" i="5"/>
  <c r="Y1563" i="5"/>
  <c r="Y1564" i="5"/>
  <c r="Y1565" i="5"/>
  <c r="Y1566" i="5"/>
  <c r="Y1567" i="5"/>
  <c r="Y1568" i="5"/>
  <c r="Y1569" i="5"/>
  <c r="Y1570" i="5"/>
  <c r="Y1571" i="5"/>
  <c r="Y1572" i="5"/>
  <c r="Y1573" i="5"/>
  <c r="Y1574" i="5"/>
  <c r="Y1575" i="5"/>
  <c r="Y1576" i="5"/>
  <c r="Y1577" i="5"/>
  <c r="Y1578" i="5"/>
  <c r="Y1579" i="5"/>
  <c r="Y1580" i="5"/>
  <c r="Y1581" i="5"/>
  <c r="Y1582" i="5"/>
  <c r="Y1583" i="5"/>
  <c r="Y1584" i="5"/>
  <c r="Y1585" i="5"/>
  <c r="Y1586" i="5"/>
  <c r="Y1587" i="5"/>
  <c r="Y1588" i="5"/>
  <c r="Y1589" i="5"/>
  <c r="Y1590" i="5"/>
  <c r="Y1591" i="5"/>
  <c r="Y1592" i="5"/>
  <c r="Y1593" i="5"/>
  <c r="Y1594" i="5"/>
  <c r="Y1595" i="5"/>
  <c r="Y1596" i="5"/>
  <c r="Y1597" i="5"/>
  <c r="Y1598" i="5"/>
  <c r="Y1599" i="5"/>
  <c r="Y1600" i="5"/>
  <c r="Y1601" i="5"/>
  <c r="Y1602" i="5"/>
  <c r="Y1603" i="5"/>
  <c r="Y1604" i="5"/>
  <c r="Y1605" i="5"/>
  <c r="Y1606" i="5"/>
  <c r="Y1607" i="5"/>
  <c r="Y1608" i="5"/>
  <c r="Y1609" i="5"/>
  <c r="Y1610" i="5"/>
  <c r="Y1611" i="5"/>
  <c r="Y1612" i="5"/>
  <c r="Y1613" i="5"/>
  <c r="Y1614" i="5"/>
  <c r="Y1615" i="5"/>
  <c r="Y1616" i="5"/>
  <c r="Y1617" i="5"/>
  <c r="Y1618" i="5"/>
  <c r="Y1619" i="5"/>
  <c r="Y1620" i="5"/>
  <c r="Y1621" i="5"/>
  <c r="Y1622" i="5"/>
  <c r="Y1623" i="5"/>
  <c r="Y1624" i="5"/>
  <c r="Y1625" i="5"/>
  <c r="Y1626" i="5"/>
  <c r="Y1627" i="5"/>
  <c r="Y1628" i="5"/>
  <c r="Y1629" i="5"/>
  <c r="Y1630" i="5"/>
  <c r="Y1631" i="5"/>
  <c r="Y1632" i="5"/>
  <c r="Y1633" i="5"/>
  <c r="Y1634" i="5"/>
  <c r="Y1635" i="5"/>
  <c r="Y1636" i="5"/>
  <c r="Y1637" i="5"/>
  <c r="Y1638" i="5"/>
  <c r="Y1639" i="5"/>
  <c r="Y1640" i="5"/>
  <c r="Y1641" i="5"/>
  <c r="Y1642" i="5"/>
  <c r="Y1643" i="5"/>
  <c r="Y1644" i="5"/>
  <c r="Y1645" i="5"/>
  <c r="Y1646" i="5"/>
  <c r="Y1647" i="5"/>
  <c r="Y1648" i="5"/>
  <c r="Y1649" i="5"/>
  <c r="Y1650" i="5"/>
  <c r="Y1651" i="5"/>
  <c r="Y1652" i="5"/>
  <c r="Y1653" i="5"/>
  <c r="Y1654" i="5"/>
  <c r="Y1655" i="5"/>
  <c r="Y1656" i="5"/>
  <c r="Y1657" i="5"/>
  <c r="Y1658" i="5"/>
  <c r="Y1659" i="5"/>
  <c r="Y1660" i="5"/>
  <c r="Y1661" i="5"/>
  <c r="Y1662" i="5"/>
  <c r="Y1663" i="5"/>
  <c r="Y1664" i="5"/>
  <c r="Y1665" i="5"/>
  <c r="Y1666" i="5"/>
  <c r="Y1667" i="5"/>
  <c r="Y1668" i="5"/>
  <c r="Y1669" i="5"/>
  <c r="Y1670" i="5"/>
  <c r="Y1671" i="5"/>
  <c r="Y1672" i="5"/>
  <c r="Y1673" i="5"/>
  <c r="Y1674" i="5"/>
  <c r="Y1675" i="5"/>
  <c r="Y1676" i="5"/>
  <c r="Y1677" i="5"/>
  <c r="Y1678" i="5"/>
  <c r="Y1679" i="5"/>
  <c r="Y1680" i="5"/>
  <c r="Y1681" i="5"/>
  <c r="Y1682" i="5"/>
  <c r="Y1683" i="5"/>
  <c r="Y1684" i="5"/>
  <c r="Y1685" i="5"/>
  <c r="Y1686" i="5"/>
  <c r="Y1687" i="5"/>
  <c r="Y1688" i="5"/>
  <c r="Y1689" i="5"/>
  <c r="Y1690" i="5"/>
  <c r="Y1691" i="5"/>
  <c r="Y1692" i="5"/>
  <c r="Y1693" i="5"/>
  <c r="Y1694" i="5"/>
  <c r="Y1695" i="5"/>
  <c r="Y1696" i="5"/>
  <c r="Y1697" i="5"/>
  <c r="Y1698" i="5"/>
  <c r="Y1699" i="5"/>
  <c r="Y1700" i="5"/>
  <c r="Y1701" i="5"/>
  <c r="Y1702" i="5"/>
  <c r="Y1703" i="5"/>
  <c r="Y1704" i="5"/>
  <c r="Y1705" i="5"/>
  <c r="Y1706" i="5"/>
  <c r="Y1707" i="5"/>
  <c r="Y1708" i="5"/>
  <c r="Y1709" i="5"/>
  <c r="Y1710" i="5"/>
  <c r="Y1711" i="5"/>
  <c r="Y1712" i="5"/>
  <c r="Y1713" i="5"/>
  <c r="Y1714" i="5"/>
  <c r="Y1715" i="5"/>
  <c r="Y1716" i="5"/>
  <c r="Y1717" i="5"/>
  <c r="Y1718" i="5"/>
  <c r="Y1719" i="5"/>
  <c r="Y1720" i="5"/>
  <c r="Y1721" i="5"/>
  <c r="Y1722" i="5"/>
  <c r="Y1723" i="5"/>
  <c r="Y1724" i="5"/>
  <c r="Y1725" i="5"/>
  <c r="Y1726" i="5"/>
  <c r="Y1727" i="5"/>
  <c r="Y1728" i="5"/>
  <c r="Y1729" i="5"/>
  <c r="Y1730" i="5"/>
  <c r="Y1731" i="5"/>
  <c r="Y1732" i="5"/>
  <c r="Y1733" i="5"/>
  <c r="Y1734" i="5"/>
  <c r="Y1735" i="5"/>
  <c r="Y1736" i="5"/>
  <c r="Y1737" i="5"/>
  <c r="Y1738" i="5"/>
  <c r="Y1739" i="5"/>
  <c r="Y1740" i="5"/>
  <c r="Y1741" i="5"/>
  <c r="Y1742" i="5"/>
  <c r="Y1743" i="5"/>
  <c r="Y1744" i="5"/>
  <c r="Y1745" i="5"/>
  <c r="Y1746" i="5"/>
  <c r="Y1747" i="5"/>
  <c r="Y1748" i="5"/>
  <c r="Y1749" i="5"/>
  <c r="Y1750" i="5"/>
  <c r="Y1751" i="5"/>
  <c r="Y1752" i="5"/>
  <c r="Y1753" i="5"/>
  <c r="Y1754" i="5"/>
  <c r="Y1755" i="5"/>
  <c r="Y1756" i="5"/>
  <c r="Y1757" i="5"/>
  <c r="Y1758" i="5"/>
  <c r="Y1759" i="5"/>
  <c r="Y1760" i="5"/>
  <c r="Y1761" i="5"/>
  <c r="Y1762" i="5"/>
  <c r="Y1763" i="5"/>
  <c r="Y1764" i="5"/>
  <c r="Y1765" i="5"/>
  <c r="Y1766" i="5"/>
  <c r="Y1767" i="5"/>
  <c r="Y1768" i="5"/>
  <c r="Y1769" i="5"/>
  <c r="Y1770" i="5"/>
  <c r="Y1771" i="5"/>
  <c r="Y1772" i="5"/>
  <c r="Y1773" i="5"/>
  <c r="Y1774" i="5"/>
  <c r="Y1775" i="5"/>
  <c r="Y1776" i="5"/>
  <c r="Y1777" i="5"/>
  <c r="Y1778" i="5"/>
  <c r="Y1779" i="5"/>
  <c r="Y1780" i="5"/>
  <c r="Y1781" i="5"/>
  <c r="Y1782" i="5"/>
  <c r="Y1783" i="5"/>
  <c r="Y1784" i="5"/>
  <c r="Y1785" i="5"/>
  <c r="Y1786" i="5"/>
  <c r="Y1787" i="5"/>
  <c r="Y1788" i="5"/>
  <c r="Y1789" i="5"/>
  <c r="Y1790" i="5"/>
  <c r="Y1791" i="5"/>
  <c r="Y1792" i="5"/>
  <c r="Y1793" i="5"/>
  <c r="Y1794" i="5"/>
  <c r="Y1795" i="5"/>
  <c r="Y1796" i="5"/>
  <c r="Y1797" i="5"/>
  <c r="Y1798" i="5"/>
  <c r="Y1799" i="5"/>
  <c r="Y1800" i="5"/>
  <c r="Y1801" i="5"/>
  <c r="Y1802" i="5"/>
  <c r="Y1803" i="5"/>
  <c r="Y1804" i="5"/>
  <c r="Y1805" i="5"/>
  <c r="Y1806" i="5"/>
  <c r="Y1807" i="5"/>
  <c r="Y1808" i="5"/>
  <c r="Y1809" i="5"/>
  <c r="Y1810" i="5"/>
  <c r="Y1811" i="5"/>
  <c r="Y1812" i="5"/>
  <c r="Y1813" i="5"/>
  <c r="Y1814" i="5"/>
  <c r="Y1815" i="5"/>
  <c r="Y1816" i="5"/>
  <c r="Y1817" i="5"/>
  <c r="Y1818" i="5"/>
  <c r="Y1819" i="5"/>
  <c r="Y1820" i="5"/>
  <c r="Y1821" i="5"/>
  <c r="Y1822" i="5"/>
  <c r="Y1823" i="5"/>
  <c r="Y1824" i="5"/>
  <c r="Y1825" i="5"/>
  <c r="Y1826" i="5"/>
  <c r="Y1827" i="5"/>
  <c r="Y1828" i="5"/>
  <c r="Y1829" i="5"/>
  <c r="Y1830" i="5"/>
  <c r="Y1831" i="5"/>
  <c r="Y1832" i="5"/>
  <c r="Y1833" i="5"/>
  <c r="Y1834" i="5"/>
  <c r="Y1835" i="5"/>
  <c r="Y1836" i="5"/>
  <c r="Y1837" i="5"/>
  <c r="Y1838" i="5"/>
  <c r="Y1839" i="5"/>
  <c r="Y1840" i="5"/>
  <c r="Y1841" i="5"/>
  <c r="Y1842" i="5"/>
  <c r="Y1843" i="5"/>
  <c r="Y1844" i="5"/>
  <c r="Y1845" i="5"/>
  <c r="Y1846" i="5"/>
  <c r="Y1847" i="5"/>
  <c r="Y1848" i="5"/>
  <c r="Y1849" i="5"/>
  <c r="Y1850" i="5"/>
  <c r="Y1851" i="5"/>
  <c r="Y1852" i="5"/>
  <c r="Y1853" i="5"/>
  <c r="Y1854" i="5"/>
  <c r="Y1855" i="5"/>
  <c r="Y1856" i="5"/>
  <c r="Y1857" i="5"/>
  <c r="Y1858" i="5"/>
  <c r="Y1859" i="5"/>
  <c r="Y1860" i="5"/>
  <c r="Y1861" i="5"/>
  <c r="Y1862" i="5"/>
  <c r="Y1863" i="5"/>
  <c r="Y1864" i="5"/>
  <c r="Y1865" i="5"/>
  <c r="Y1866" i="5"/>
  <c r="Y1867" i="5"/>
  <c r="Y1868" i="5"/>
  <c r="Y1869" i="5"/>
  <c r="Y1870" i="5"/>
  <c r="Y1871" i="5"/>
  <c r="Y1872" i="5"/>
  <c r="Y1873" i="5"/>
  <c r="Y1874" i="5"/>
  <c r="Y1875" i="5"/>
  <c r="Y1876" i="5"/>
  <c r="Y1877" i="5"/>
  <c r="Y1878" i="5"/>
  <c r="Y1879" i="5"/>
  <c r="Y1880" i="5"/>
  <c r="Y1881" i="5"/>
  <c r="Y1882" i="5"/>
  <c r="Y1883" i="5"/>
  <c r="Y1884" i="5"/>
  <c r="Y1885" i="5"/>
  <c r="Y1886" i="5"/>
  <c r="Y1887" i="5"/>
  <c r="Y1888" i="5"/>
  <c r="Y1889" i="5"/>
  <c r="Y1890" i="5"/>
  <c r="Y1891" i="5"/>
  <c r="Y1892" i="5"/>
  <c r="Y1893" i="5"/>
  <c r="Y1894" i="5"/>
  <c r="Y1895" i="5"/>
  <c r="Y1896" i="5"/>
  <c r="Y1897" i="5"/>
  <c r="Y1898" i="5"/>
  <c r="Y1899" i="5"/>
  <c r="Y1900" i="5"/>
  <c r="Y1901" i="5"/>
  <c r="Y1902" i="5"/>
  <c r="Y1903" i="5"/>
  <c r="Y1904" i="5"/>
  <c r="Y1905" i="5"/>
  <c r="Y1906" i="5"/>
  <c r="Y1907" i="5"/>
  <c r="Y1908" i="5"/>
  <c r="Y1909" i="5"/>
  <c r="Y1910" i="5"/>
  <c r="Y1911" i="5"/>
  <c r="Y1912" i="5"/>
  <c r="Y1913" i="5"/>
  <c r="Y1914" i="5"/>
  <c r="Y1915" i="5"/>
  <c r="Y1916" i="5"/>
  <c r="Y1917" i="5"/>
  <c r="Y1918" i="5"/>
  <c r="Y1919" i="5"/>
  <c r="Y1920" i="5"/>
  <c r="Y1921" i="5"/>
  <c r="Y1922" i="5"/>
  <c r="Y1923" i="5"/>
  <c r="Y1924" i="5"/>
  <c r="Y1925" i="5"/>
  <c r="Y1926" i="5"/>
  <c r="Y1927" i="5"/>
  <c r="Y1928" i="5"/>
  <c r="Y1929" i="5"/>
  <c r="Y1930" i="5"/>
  <c r="Y1931" i="5"/>
  <c r="Y1932" i="5"/>
  <c r="Y1933" i="5"/>
  <c r="Y1934" i="5"/>
  <c r="Y1935" i="5"/>
  <c r="Y1936" i="5"/>
  <c r="Y1937" i="5"/>
  <c r="Y1938" i="5"/>
  <c r="Y1939" i="5"/>
  <c r="Y1940" i="5"/>
  <c r="Y1941" i="5"/>
  <c r="Y1942" i="5"/>
  <c r="Y1943" i="5"/>
  <c r="Y1944" i="5"/>
  <c r="Y1945" i="5"/>
  <c r="Y1946" i="5"/>
  <c r="Y1947" i="5"/>
  <c r="Y1948" i="5"/>
  <c r="Y1949" i="5"/>
  <c r="Y1950" i="5"/>
  <c r="Y1951" i="5"/>
  <c r="Y1952" i="5"/>
  <c r="Y1953" i="5"/>
  <c r="Y1954" i="5"/>
  <c r="Y1955" i="5"/>
  <c r="Y1956" i="5"/>
  <c r="Y1957" i="5"/>
  <c r="Y1958" i="5"/>
  <c r="Y1959" i="5"/>
  <c r="Y1960" i="5"/>
  <c r="Y1961" i="5"/>
  <c r="Y1962" i="5"/>
  <c r="Y1963" i="5"/>
  <c r="Y1964" i="5"/>
  <c r="Y1965" i="5"/>
  <c r="Y1966" i="5"/>
  <c r="Y1967" i="5"/>
  <c r="Y1968" i="5"/>
  <c r="Y1969" i="5"/>
  <c r="Y1970" i="5"/>
  <c r="Y1971" i="5"/>
  <c r="Y1972" i="5"/>
  <c r="Y1973" i="5"/>
  <c r="Y1974" i="5"/>
  <c r="Y1975" i="5"/>
  <c r="Y1976" i="5"/>
  <c r="Y1977" i="5"/>
  <c r="Y1978" i="5"/>
  <c r="Y1979" i="5"/>
  <c r="Y1980" i="5"/>
  <c r="Y1981" i="5"/>
  <c r="Y1982" i="5"/>
  <c r="Y1983" i="5"/>
  <c r="Y1984" i="5"/>
  <c r="Y1985" i="5"/>
  <c r="Y1986" i="5"/>
  <c r="Y1987" i="5"/>
  <c r="Y1988" i="5"/>
  <c r="Y1989" i="5"/>
  <c r="Y1990" i="5"/>
  <c r="Y1991" i="5"/>
  <c r="Y1992" i="5"/>
  <c r="Y1993" i="5"/>
  <c r="Y1994" i="5"/>
  <c r="Y1995" i="5"/>
  <c r="Y1996" i="5"/>
  <c r="Y1997" i="5"/>
  <c r="Y1998" i="5"/>
  <c r="Y1999" i="5"/>
  <c r="Y2000" i="5"/>
  <c r="Y2001" i="5"/>
  <c r="Y2002" i="5"/>
  <c r="Y2003" i="5"/>
  <c r="Y2004" i="5"/>
  <c r="Y2005" i="5"/>
  <c r="Y2006" i="5"/>
  <c r="Y2007" i="5"/>
  <c r="Y2008" i="5"/>
  <c r="Y2009" i="5"/>
  <c r="Y2010" i="5"/>
  <c r="Y2011" i="5"/>
  <c r="Y2012" i="5"/>
  <c r="Y2013" i="5"/>
  <c r="Y2014" i="5"/>
  <c r="Y2015" i="5"/>
  <c r="Y2016" i="5"/>
  <c r="Y2017" i="5"/>
  <c r="Y2018" i="5"/>
  <c r="Y2019" i="5"/>
  <c r="Y2020" i="5"/>
  <c r="Y2021" i="5"/>
  <c r="Y2022" i="5"/>
  <c r="Y2023" i="5"/>
  <c r="Y2024" i="5"/>
  <c r="Y2025" i="5"/>
  <c r="Y2026" i="5"/>
  <c r="Y2027" i="5"/>
  <c r="Y2028" i="5"/>
  <c r="Y2029" i="5"/>
  <c r="Y2030" i="5"/>
  <c r="Y2031" i="5"/>
  <c r="Y2032" i="5"/>
  <c r="Y2033" i="5"/>
  <c r="Y2034" i="5"/>
  <c r="Y2035" i="5"/>
  <c r="Y2036" i="5"/>
  <c r="Y2037" i="5"/>
  <c r="Y2038" i="5"/>
  <c r="Y2039" i="5"/>
  <c r="Y2040" i="5"/>
  <c r="Y2041" i="5"/>
  <c r="Y2042" i="5"/>
  <c r="Y2043" i="5"/>
  <c r="Y2044" i="5"/>
  <c r="Y2045" i="5"/>
  <c r="Y2046" i="5"/>
  <c r="Y2047" i="5"/>
  <c r="Y2048" i="5"/>
  <c r="Y2049" i="5"/>
  <c r="Y2050" i="5"/>
  <c r="Y2051" i="5"/>
  <c r="Y2052" i="5"/>
  <c r="Y2053" i="5"/>
  <c r="Y2054" i="5"/>
  <c r="Y2055" i="5"/>
  <c r="Y2056" i="5"/>
  <c r="Y2057" i="5"/>
  <c r="Y2058" i="5"/>
  <c r="Y2059" i="5"/>
  <c r="Y2060" i="5"/>
  <c r="Y2061" i="5"/>
  <c r="Y2062" i="5"/>
  <c r="Y2063" i="5"/>
  <c r="Y2064" i="5"/>
  <c r="Y2065" i="5"/>
  <c r="Y2066" i="5"/>
  <c r="Y2067" i="5"/>
  <c r="Y2068" i="5"/>
  <c r="Y2069" i="5"/>
  <c r="Y2070" i="5"/>
  <c r="Y2071" i="5"/>
  <c r="Y2072" i="5"/>
  <c r="Y2073" i="5"/>
  <c r="Y2074" i="5"/>
  <c r="Y2075" i="5"/>
  <c r="Y2076" i="5"/>
  <c r="Y2077" i="5"/>
  <c r="Y2078" i="5"/>
  <c r="Y2079" i="5"/>
  <c r="Y2080" i="5"/>
  <c r="Y2081" i="5"/>
  <c r="Y2082" i="5"/>
  <c r="Y2083" i="5"/>
  <c r="Y2084" i="5"/>
  <c r="Y2085" i="5"/>
  <c r="Y2086" i="5"/>
  <c r="Y2087" i="5"/>
  <c r="Y2088" i="5"/>
  <c r="Y2089" i="5"/>
  <c r="Y2090" i="5"/>
  <c r="Y2091" i="5"/>
  <c r="Y2092" i="5"/>
  <c r="Y2093" i="5"/>
  <c r="Y2094" i="5"/>
  <c r="Y2095" i="5"/>
  <c r="Y2096" i="5"/>
  <c r="Y2097" i="5"/>
  <c r="Y2098" i="5"/>
  <c r="Y2099" i="5"/>
  <c r="Y2100" i="5"/>
  <c r="Y2101" i="5"/>
  <c r="Y2102" i="5"/>
  <c r="Y2103" i="5"/>
  <c r="Y2104" i="5"/>
  <c r="Y2105" i="5"/>
  <c r="Y2106" i="5"/>
  <c r="Y2107" i="5"/>
  <c r="Y2108" i="5"/>
  <c r="Y2109" i="5"/>
  <c r="Y2110" i="5"/>
  <c r="Y2111" i="5"/>
  <c r="Y2112" i="5"/>
  <c r="Y2113" i="5"/>
  <c r="Y2114" i="5"/>
  <c r="Y2115" i="5"/>
  <c r="Y2116" i="5"/>
  <c r="Y2117" i="5"/>
  <c r="Y2118" i="5"/>
  <c r="Y2119" i="5"/>
  <c r="Y2120" i="5"/>
  <c r="Y2121" i="5"/>
  <c r="Y2122" i="5"/>
  <c r="Y2123" i="5"/>
  <c r="Y2124" i="5"/>
  <c r="Y2125" i="5"/>
  <c r="Y2126" i="5"/>
  <c r="Y2127" i="5"/>
  <c r="Y2128" i="5"/>
  <c r="Y2129" i="5"/>
  <c r="Y2130" i="5"/>
  <c r="Y2131" i="5"/>
  <c r="Y2132" i="5"/>
  <c r="Y2133" i="5"/>
  <c r="Y2134" i="5"/>
  <c r="Y2135" i="5"/>
  <c r="Y2136" i="5"/>
  <c r="Y2137" i="5"/>
  <c r="Y2138" i="5"/>
  <c r="Y2139" i="5"/>
  <c r="Y2140" i="5"/>
  <c r="Y2141" i="5"/>
  <c r="Y2142" i="5"/>
  <c r="Y2143" i="5"/>
  <c r="Y2144" i="5"/>
  <c r="Y2145" i="5"/>
  <c r="Y2146" i="5"/>
  <c r="Y2147" i="5"/>
  <c r="Y2148" i="5"/>
  <c r="Y2149" i="5"/>
  <c r="Y2150" i="5"/>
  <c r="Y2151" i="5"/>
  <c r="Y2152" i="5"/>
  <c r="Y2153" i="5"/>
  <c r="Y2154" i="5"/>
  <c r="Y2155" i="5"/>
  <c r="Y2156" i="5"/>
  <c r="Y2157" i="5"/>
  <c r="Y2158" i="5"/>
  <c r="Y2159" i="5"/>
  <c r="Y2160" i="5"/>
  <c r="Y2161" i="5"/>
  <c r="Y2162" i="5"/>
  <c r="Y2163" i="5"/>
  <c r="Y2164" i="5"/>
  <c r="Y2165" i="5"/>
  <c r="Y2166" i="5"/>
  <c r="Y2167" i="5"/>
  <c r="Y2168" i="5"/>
  <c r="Y2169" i="5"/>
  <c r="Y2170" i="5"/>
  <c r="Y2171" i="5"/>
  <c r="Y2172" i="5"/>
  <c r="Y2173" i="5"/>
  <c r="Y2174" i="5"/>
  <c r="Y2175" i="5"/>
  <c r="Y2176" i="5"/>
  <c r="Y2177" i="5"/>
  <c r="Y2178" i="5"/>
  <c r="Y2179" i="5"/>
  <c r="Y2180" i="5"/>
  <c r="Y2181" i="5"/>
  <c r="Y2182" i="5"/>
  <c r="Y2183" i="5"/>
  <c r="Y2184" i="5"/>
  <c r="Y2185" i="5"/>
  <c r="Y2186" i="5"/>
  <c r="Y2187" i="5"/>
  <c r="Y2188" i="5"/>
  <c r="Y2189" i="5"/>
  <c r="Y2190" i="5"/>
  <c r="Y2191" i="5"/>
  <c r="Y2192" i="5"/>
  <c r="Y2193" i="5"/>
  <c r="Y2194" i="5"/>
  <c r="Y2195" i="5"/>
  <c r="Y2196" i="5"/>
  <c r="Y2197" i="5"/>
  <c r="Y2198" i="5"/>
  <c r="Y2199" i="5"/>
  <c r="Y2200" i="5"/>
  <c r="Y2201" i="5"/>
  <c r="Y2202" i="5"/>
  <c r="Y2203" i="5"/>
  <c r="Y2204" i="5"/>
  <c r="Y2205" i="5"/>
  <c r="Y2206" i="5"/>
  <c r="Y2207" i="5"/>
  <c r="Y2208" i="5"/>
  <c r="Y2209" i="5"/>
  <c r="Y2210" i="5"/>
  <c r="Y2211" i="5"/>
  <c r="Y2212" i="5"/>
  <c r="Y2213" i="5"/>
  <c r="Y2214" i="5"/>
  <c r="Y2215" i="5"/>
  <c r="Y2216" i="5"/>
  <c r="Y2217" i="5"/>
  <c r="Y2218" i="5"/>
  <c r="Y2219" i="5"/>
  <c r="Y2220" i="5"/>
  <c r="Y2221" i="5"/>
  <c r="Y2222" i="5"/>
  <c r="Y2223" i="5"/>
  <c r="Y2224" i="5"/>
  <c r="Y2225" i="5"/>
  <c r="Y2226" i="5"/>
  <c r="Y2227" i="5"/>
  <c r="Y2228" i="5"/>
  <c r="Y2229" i="5"/>
  <c r="Y2230" i="5"/>
  <c r="Y2231" i="5"/>
  <c r="Y2232" i="5"/>
  <c r="Y2233" i="5"/>
  <c r="Y2234" i="5"/>
  <c r="Y2235" i="5"/>
  <c r="Y2236" i="5"/>
  <c r="Y2237" i="5"/>
  <c r="Y2238" i="5"/>
  <c r="Y2239" i="5"/>
  <c r="Y2240" i="5"/>
  <c r="Y2241" i="5"/>
  <c r="Y2242" i="5"/>
  <c r="Y2243" i="5"/>
  <c r="Y2244" i="5"/>
  <c r="Y2245" i="5"/>
  <c r="Y2246" i="5"/>
  <c r="Y2247" i="5"/>
  <c r="Y2248" i="5"/>
  <c r="Y2249" i="5"/>
  <c r="Y2250" i="5"/>
  <c r="Y2251" i="5"/>
  <c r="Y2252" i="5"/>
  <c r="Y2253" i="5"/>
  <c r="Y2254" i="5"/>
  <c r="Y2255" i="5"/>
  <c r="Y2256" i="5"/>
  <c r="Y2257" i="5"/>
  <c r="Y2258" i="5"/>
  <c r="Y2259" i="5"/>
  <c r="Y2260" i="5"/>
  <c r="Y2261" i="5"/>
  <c r="Y2262" i="5"/>
  <c r="Y2263" i="5"/>
  <c r="Y2264" i="5"/>
  <c r="Y2265" i="5"/>
  <c r="Y2266" i="5"/>
  <c r="Y2267" i="5"/>
  <c r="Y2268" i="5"/>
  <c r="Y2269" i="5"/>
  <c r="Y2270" i="5"/>
  <c r="Y2271" i="5"/>
  <c r="Y2272" i="5"/>
  <c r="Y2273" i="5"/>
  <c r="Y2274" i="5"/>
  <c r="Y2275" i="5"/>
  <c r="Y2276" i="5"/>
  <c r="Y2277" i="5"/>
  <c r="Y2278" i="5"/>
  <c r="Y2279" i="5"/>
  <c r="Y2280" i="5"/>
  <c r="Y2281" i="5"/>
  <c r="Y2282" i="5"/>
  <c r="Y2283" i="5"/>
  <c r="Y2284" i="5"/>
  <c r="Y2285" i="5"/>
  <c r="Y2286" i="5"/>
  <c r="Y2287" i="5"/>
  <c r="Y2288" i="5"/>
  <c r="Y2289" i="5"/>
  <c r="Y2290" i="5"/>
  <c r="Y2291" i="5"/>
  <c r="Y2292" i="5"/>
  <c r="Y2293" i="5"/>
  <c r="Y2294" i="5"/>
  <c r="Y2295" i="5"/>
  <c r="Y2296" i="5"/>
  <c r="Y2297" i="5"/>
  <c r="Y2298" i="5"/>
  <c r="Y2299" i="5"/>
  <c r="Y2300" i="5"/>
  <c r="Y2301" i="5"/>
  <c r="Y2302" i="5"/>
  <c r="Y2303" i="5"/>
  <c r="Y2304" i="5"/>
  <c r="Y2305" i="5"/>
  <c r="Y2306" i="5"/>
  <c r="Y2307" i="5"/>
  <c r="Y2308" i="5"/>
  <c r="Y2309" i="5"/>
  <c r="Y2310" i="5"/>
  <c r="Y2311" i="5"/>
  <c r="Y2312" i="5"/>
  <c r="Y2313" i="5"/>
  <c r="Y2314" i="5"/>
  <c r="Y2315" i="5"/>
  <c r="Y2316" i="5"/>
  <c r="Y2317" i="5"/>
  <c r="Y2318" i="5"/>
  <c r="Y2319" i="5"/>
  <c r="Y2320" i="5"/>
  <c r="Y2321" i="5"/>
  <c r="Y2322" i="5"/>
  <c r="Y2323" i="5"/>
  <c r="Y2324" i="5"/>
  <c r="Y2325" i="5"/>
  <c r="Y2326" i="5"/>
  <c r="Y2327" i="5"/>
  <c r="Y2328" i="5"/>
  <c r="Y2329" i="5"/>
  <c r="Y2330" i="5"/>
  <c r="Y2331" i="5"/>
  <c r="Y2332" i="5"/>
  <c r="Y2333" i="5"/>
  <c r="Y2334" i="5"/>
  <c r="Y2335" i="5"/>
  <c r="Y2336" i="5"/>
  <c r="Y2337" i="5"/>
  <c r="Y2338" i="5"/>
  <c r="Y2339" i="5"/>
  <c r="Y2340" i="5"/>
  <c r="Y2341" i="5"/>
  <c r="Y2342" i="5"/>
  <c r="Y2343" i="5"/>
  <c r="Y2344" i="5"/>
  <c r="Y2345" i="5"/>
  <c r="Y2346" i="5"/>
  <c r="Y2347" i="5"/>
  <c r="Y2348" i="5"/>
  <c r="Y2349" i="5"/>
  <c r="Y2350" i="5"/>
  <c r="Y2351" i="5"/>
  <c r="Y2352" i="5"/>
  <c r="Y2353" i="5"/>
  <c r="Y2354" i="5"/>
  <c r="Y2355" i="5"/>
  <c r="Y2356" i="5"/>
  <c r="Y2357" i="5"/>
  <c r="Y2358" i="5"/>
  <c r="Y2359" i="5"/>
  <c r="Y2360" i="5"/>
  <c r="Y2361" i="5"/>
  <c r="Y2362" i="5"/>
  <c r="Y2363" i="5"/>
  <c r="Y2364" i="5"/>
  <c r="Y2365" i="5"/>
  <c r="Y2366" i="5"/>
  <c r="Y2367" i="5"/>
  <c r="Y2368" i="5"/>
  <c r="Y2369" i="5"/>
  <c r="Y2370" i="5"/>
  <c r="Y2371" i="5"/>
  <c r="Y2372" i="5"/>
  <c r="Y2373" i="5"/>
  <c r="Y2374" i="5"/>
  <c r="Y2375" i="5"/>
  <c r="Y2376" i="5"/>
  <c r="Y2377" i="5"/>
  <c r="Y2378" i="5"/>
  <c r="Y2379" i="5"/>
  <c r="Y2380" i="5"/>
  <c r="Y2381" i="5"/>
  <c r="Y2382" i="5"/>
  <c r="Y2383" i="5"/>
  <c r="Y2384" i="5"/>
  <c r="Y2385" i="5"/>
  <c r="Y2386" i="5"/>
  <c r="Y2387" i="5"/>
  <c r="Y2388" i="5"/>
  <c r="Y2389" i="5"/>
  <c r="Y2390" i="5"/>
  <c r="Y2391" i="5"/>
  <c r="Y2392" i="5"/>
  <c r="Y2393" i="5"/>
  <c r="Y2394" i="5"/>
  <c r="Y2395" i="5"/>
  <c r="Y2396" i="5"/>
  <c r="Y2397" i="5"/>
  <c r="Y2398" i="5"/>
  <c r="Y2399" i="5"/>
  <c r="Y2400" i="5"/>
  <c r="Y2401" i="5"/>
  <c r="Y2402" i="5"/>
  <c r="Y2403" i="5"/>
  <c r="Y2404" i="5"/>
  <c r="Y2405" i="5"/>
  <c r="Y2406" i="5"/>
  <c r="Y2407" i="5"/>
  <c r="Y2408" i="5"/>
  <c r="Y2409" i="5"/>
  <c r="Y2410" i="5"/>
  <c r="Y2411" i="5"/>
  <c r="Y2412" i="5"/>
  <c r="Y2413" i="5"/>
  <c r="Y2414" i="5"/>
  <c r="Y2415" i="5"/>
  <c r="Y2416" i="5"/>
  <c r="Y2417" i="5"/>
  <c r="Y2418" i="5"/>
  <c r="Y2419" i="5"/>
  <c r="Y2420" i="5"/>
  <c r="Y2421" i="5"/>
  <c r="Y2422" i="5"/>
  <c r="Y2423" i="5"/>
  <c r="Y2424" i="5"/>
  <c r="Y2425" i="5"/>
  <c r="Y2426" i="5"/>
  <c r="Y2427" i="5"/>
  <c r="Y2428" i="5"/>
  <c r="Y2429" i="5"/>
  <c r="Y2430" i="5"/>
  <c r="Y2431" i="5"/>
  <c r="Y2432" i="5"/>
  <c r="Y2433" i="5"/>
  <c r="Y2434" i="5"/>
  <c r="Y2435" i="5"/>
  <c r="Y2436" i="5"/>
  <c r="Y2437" i="5"/>
  <c r="Y2438" i="5"/>
  <c r="Y2439" i="5"/>
  <c r="Y2440" i="5"/>
  <c r="Y2441" i="5"/>
  <c r="Y2442" i="5"/>
  <c r="Y2443" i="5"/>
  <c r="Y2444" i="5"/>
  <c r="Y2445" i="5"/>
  <c r="Y2446" i="5"/>
  <c r="Y2447" i="5"/>
  <c r="Y2448" i="5"/>
  <c r="Y2449" i="5"/>
  <c r="Y2450" i="5"/>
  <c r="Y2451" i="5"/>
  <c r="Y2452" i="5"/>
  <c r="Y2453" i="5"/>
  <c r="Y2454" i="5"/>
  <c r="Y2455" i="5"/>
  <c r="Y2456" i="5"/>
  <c r="Y2457" i="5"/>
  <c r="Y2458" i="5"/>
  <c r="Y2459" i="5"/>
  <c r="Y2460" i="5"/>
  <c r="Y2461" i="5"/>
  <c r="Y2462" i="5"/>
  <c r="Y2463" i="5"/>
  <c r="Y2464" i="5"/>
  <c r="Y2465" i="5"/>
  <c r="Y2466" i="5"/>
  <c r="Y2467" i="5"/>
  <c r="Y2468" i="5"/>
  <c r="Y2469" i="5"/>
  <c r="Y2470" i="5"/>
  <c r="Y2471" i="5"/>
  <c r="Y2472" i="5"/>
  <c r="Y2473" i="5"/>
  <c r="Y2474" i="5"/>
  <c r="Y2475" i="5"/>
  <c r="Y2476" i="5"/>
  <c r="Y2477" i="5"/>
  <c r="Y2478" i="5"/>
  <c r="Y2479" i="5"/>
  <c r="Y2480" i="5"/>
  <c r="Y2481" i="5"/>
  <c r="Y2482" i="5"/>
  <c r="Y2483" i="5"/>
  <c r="Y2484" i="5"/>
  <c r="Y2485" i="5"/>
  <c r="Y2486" i="5"/>
  <c r="Y2487" i="5"/>
  <c r="Y2488" i="5"/>
  <c r="Y2489" i="5"/>
  <c r="Y2490" i="5"/>
  <c r="Y2491" i="5"/>
  <c r="Y2492" i="5"/>
  <c r="Y2493" i="5"/>
  <c r="Y2494" i="5"/>
  <c r="Y2495" i="5"/>
  <c r="Y2496" i="5"/>
  <c r="Y2497" i="5"/>
  <c r="Y2498" i="5"/>
  <c r="Y2499" i="5"/>
  <c r="Y2500" i="5"/>
  <c r="Y2501" i="5"/>
  <c r="Y2502" i="5"/>
  <c r="Y2503" i="5"/>
  <c r="Y2504" i="5"/>
  <c r="Y2505" i="5"/>
  <c r="Y2506" i="5"/>
  <c r="Y2507" i="5"/>
  <c r="Y2508" i="5"/>
  <c r="Y2509" i="5"/>
  <c r="Y2510" i="5"/>
  <c r="Y2511" i="5"/>
  <c r="Y2512" i="5"/>
  <c r="Y2513" i="5"/>
  <c r="Y2514" i="5"/>
  <c r="Y2515" i="5"/>
  <c r="Y2516" i="5"/>
  <c r="Y2517" i="5"/>
  <c r="Y2518" i="5"/>
  <c r="Y2519" i="5"/>
  <c r="Y2520" i="5"/>
  <c r="Y2521" i="5"/>
  <c r="Y2522" i="5"/>
  <c r="Y2523" i="5"/>
  <c r="Y2524" i="5"/>
  <c r="Y2525" i="5"/>
  <c r="Y2526" i="5"/>
  <c r="Y2527" i="5"/>
  <c r="Y2528" i="5"/>
  <c r="Y2529" i="5"/>
  <c r="Y2530" i="5"/>
  <c r="Y2531" i="5"/>
  <c r="Y2532" i="5"/>
  <c r="Y2533" i="5"/>
  <c r="Y2534" i="5"/>
  <c r="Y2535" i="5"/>
  <c r="Y2536" i="5"/>
  <c r="Y2537" i="5"/>
  <c r="Y2538" i="5"/>
  <c r="Y2539" i="5"/>
  <c r="Y2540" i="5"/>
  <c r="Y2541" i="5"/>
  <c r="Y2542" i="5"/>
  <c r="Y2543" i="5"/>
  <c r="Y2544" i="5"/>
  <c r="Y2545" i="5"/>
  <c r="Y2546" i="5"/>
  <c r="Y2547" i="5"/>
  <c r="Y2548" i="5"/>
  <c r="Y2549" i="5"/>
  <c r="Y2550" i="5"/>
  <c r="Y2551" i="5"/>
  <c r="Y2552" i="5"/>
  <c r="Y2553" i="5"/>
  <c r="Y2554" i="5"/>
  <c r="Y2555" i="5"/>
  <c r="Y2556" i="5"/>
  <c r="Y2557" i="5"/>
  <c r="Y2558" i="5"/>
  <c r="Y2559" i="5"/>
  <c r="Y2560" i="5"/>
  <c r="Y2561" i="5"/>
  <c r="Y2562" i="5"/>
  <c r="Y2563" i="5"/>
  <c r="Y2564" i="5"/>
  <c r="Y2565" i="5"/>
  <c r="Y2566" i="5"/>
  <c r="Y2567" i="5"/>
  <c r="Y2568" i="5"/>
  <c r="Y2569" i="5"/>
  <c r="Y2570" i="5"/>
  <c r="Y2571" i="5"/>
  <c r="Y2572" i="5"/>
  <c r="Y2573" i="5"/>
  <c r="Y2574" i="5"/>
  <c r="Y2575" i="5"/>
  <c r="Y2576" i="5"/>
  <c r="Y2577" i="5"/>
  <c r="Y2578" i="5"/>
  <c r="Y2579" i="5"/>
  <c r="Y2580" i="5"/>
  <c r="Y2581" i="5"/>
  <c r="Y2582" i="5"/>
  <c r="Y2583" i="5"/>
  <c r="Y2584" i="5"/>
  <c r="Y2585" i="5"/>
  <c r="Y2586" i="5"/>
  <c r="Y2587" i="5"/>
  <c r="Y2588" i="5"/>
  <c r="Y2589" i="5"/>
  <c r="Y2590" i="5"/>
  <c r="Y2591" i="5"/>
  <c r="Y2592" i="5"/>
  <c r="Y2593" i="5"/>
  <c r="Y2594" i="5"/>
  <c r="Y2595" i="5"/>
  <c r="Y2596" i="5"/>
  <c r="Y2597" i="5"/>
  <c r="Y2598" i="5"/>
  <c r="Y2599" i="5"/>
  <c r="Y2600" i="5"/>
  <c r="Y2601" i="5"/>
  <c r="Y2602" i="5"/>
  <c r="Y2603" i="5"/>
  <c r="Y2604" i="5"/>
  <c r="Y2605" i="5"/>
  <c r="Y2606" i="5"/>
  <c r="Y2607" i="5"/>
  <c r="Y2608" i="5"/>
  <c r="Y2609" i="5"/>
  <c r="Y2610" i="5"/>
  <c r="Y2611" i="5"/>
  <c r="Y2612" i="5"/>
  <c r="Y2613" i="5"/>
  <c r="Y2614" i="5"/>
  <c r="Y2615" i="5"/>
  <c r="Y2616" i="5"/>
  <c r="Y2617" i="5"/>
  <c r="Y2618" i="5"/>
  <c r="Y2619" i="5"/>
  <c r="Y2620" i="5"/>
  <c r="Y2621" i="5"/>
  <c r="Y2622" i="5"/>
  <c r="Y2623" i="5"/>
  <c r="Y2624" i="5"/>
  <c r="Y2625" i="5"/>
  <c r="Y2626" i="5"/>
  <c r="Y2627" i="5"/>
  <c r="Y2628" i="5"/>
  <c r="Y2629" i="5"/>
  <c r="Y2630" i="5"/>
  <c r="Y2631" i="5"/>
  <c r="Y2632" i="5"/>
  <c r="Y2633" i="5"/>
  <c r="Y2634" i="5"/>
  <c r="Y2635" i="5"/>
  <c r="Y2636" i="5"/>
  <c r="Y2637" i="5"/>
  <c r="Y2638" i="5"/>
  <c r="Y2639" i="5"/>
  <c r="Y2640" i="5"/>
  <c r="Y2641" i="5"/>
  <c r="Y2642" i="5"/>
  <c r="Y2643" i="5"/>
  <c r="Y2644" i="5"/>
  <c r="Y2645" i="5"/>
  <c r="Y2646" i="5"/>
  <c r="Y2647" i="5"/>
  <c r="Y2648" i="5"/>
  <c r="Y2649" i="5"/>
  <c r="Y2650" i="5"/>
  <c r="Y2651" i="5"/>
  <c r="Y2652" i="5"/>
  <c r="Y2653" i="5"/>
  <c r="Y2654" i="5"/>
  <c r="Y2655" i="5"/>
  <c r="Y2656" i="5"/>
  <c r="Y2657" i="5"/>
  <c r="Y2658" i="5"/>
  <c r="Y2659" i="5"/>
  <c r="Y2660" i="5"/>
  <c r="Y2661" i="5"/>
  <c r="Y2662" i="5"/>
  <c r="Y2663" i="5"/>
  <c r="Y2664" i="5"/>
  <c r="Y2665" i="5"/>
  <c r="Y2666" i="5"/>
  <c r="Y2667" i="5"/>
  <c r="Y2668" i="5"/>
  <c r="Y2669" i="5"/>
  <c r="Y2670" i="5"/>
  <c r="Y2671" i="5"/>
  <c r="Y2672" i="5"/>
  <c r="Y2673" i="5"/>
  <c r="Y2674" i="5"/>
  <c r="Y2675" i="5"/>
  <c r="Y2676" i="5"/>
  <c r="Y2677" i="5"/>
  <c r="Y2678" i="5"/>
  <c r="Y2679" i="5"/>
  <c r="Y2680" i="5"/>
  <c r="Y2681" i="5"/>
  <c r="Y2682" i="5"/>
  <c r="Y2683" i="5"/>
  <c r="Y2684" i="5"/>
  <c r="Y2685" i="5"/>
  <c r="Y2686" i="5"/>
  <c r="Y2687" i="5"/>
  <c r="Y2688" i="5"/>
  <c r="Y2689" i="5"/>
  <c r="Y2690" i="5"/>
  <c r="Y2691" i="5"/>
  <c r="Y2692" i="5"/>
  <c r="Y2693" i="5"/>
  <c r="Y2694" i="5"/>
  <c r="Y2695" i="5"/>
  <c r="Y2696" i="5"/>
  <c r="Y2697" i="5"/>
  <c r="Y2698" i="5"/>
  <c r="Y2699" i="5"/>
  <c r="Y2700" i="5"/>
  <c r="Y2701" i="5"/>
  <c r="Y2702" i="5"/>
  <c r="Y2703" i="5"/>
  <c r="Y2704" i="5"/>
  <c r="Y2705" i="5"/>
  <c r="Y2706" i="5"/>
  <c r="Y2707" i="5"/>
  <c r="Y2708" i="5"/>
  <c r="Y2709" i="5"/>
  <c r="Y2710" i="5"/>
  <c r="Y2711" i="5"/>
  <c r="Y2712" i="5"/>
  <c r="Y2713" i="5"/>
  <c r="Y2714" i="5"/>
  <c r="Y2715" i="5"/>
  <c r="Y2716" i="5"/>
  <c r="Y2717" i="5"/>
  <c r="Y2718" i="5"/>
  <c r="Y2719" i="5"/>
  <c r="Y2720" i="5"/>
  <c r="Y2721" i="5"/>
  <c r="Y2722" i="5"/>
  <c r="Y2723" i="5"/>
  <c r="Y2724" i="5"/>
  <c r="Y2725" i="5"/>
  <c r="Y2726" i="5"/>
  <c r="Y2727" i="5"/>
  <c r="Y2728" i="5"/>
  <c r="Y2729" i="5"/>
  <c r="Y2730" i="5"/>
  <c r="Y2731" i="5"/>
  <c r="Y2732" i="5"/>
  <c r="Y2733" i="5"/>
  <c r="Y2734" i="5"/>
  <c r="Y2735" i="5"/>
  <c r="Y2736" i="5"/>
  <c r="Y2737" i="5"/>
  <c r="Y2738" i="5"/>
  <c r="Y2739" i="5"/>
  <c r="Y2740" i="5"/>
  <c r="Y2741" i="5"/>
  <c r="Y2742" i="5"/>
  <c r="Y2743" i="5"/>
  <c r="Y2744" i="5"/>
  <c r="Y2745" i="5"/>
  <c r="Y2746" i="5"/>
  <c r="Y2747" i="5"/>
  <c r="Y2748" i="5"/>
  <c r="Y2749" i="5"/>
  <c r="Y2750" i="5"/>
  <c r="Y2751" i="5"/>
  <c r="Y2752" i="5"/>
  <c r="Y2753" i="5"/>
  <c r="Y2754" i="5"/>
  <c r="Y2755" i="5"/>
  <c r="Y2756" i="5"/>
  <c r="Y2757" i="5"/>
  <c r="Y2758" i="5"/>
  <c r="Y2759" i="5"/>
  <c r="Y2760" i="5"/>
  <c r="Y2761" i="5"/>
  <c r="Y2762" i="5"/>
  <c r="Y2763" i="5"/>
  <c r="Y2764" i="5"/>
  <c r="Y2765" i="5"/>
  <c r="Y2766" i="5"/>
  <c r="Y2767" i="5"/>
  <c r="Y2768" i="5"/>
  <c r="Y2769" i="5"/>
  <c r="Y2770" i="5"/>
  <c r="Y2771" i="5"/>
  <c r="Y2772" i="5"/>
  <c r="Y2773" i="5"/>
  <c r="Y2774" i="5"/>
  <c r="Y2775" i="5"/>
  <c r="Y2776" i="5"/>
  <c r="Y2777" i="5"/>
  <c r="Y2778" i="5"/>
  <c r="Y2779" i="5"/>
  <c r="Y2780" i="5"/>
  <c r="Y2781" i="5"/>
  <c r="Y2782" i="5"/>
  <c r="Y2783" i="5"/>
  <c r="Y2784" i="5"/>
  <c r="Y2785" i="5"/>
  <c r="Y2786" i="5"/>
  <c r="Y2787" i="5"/>
  <c r="Y2788" i="5"/>
  <c r="Y2789" i="5"/>
  <c r="Y2790" i="5"/>
  <c r="Y2791" i="5"/>
  <c r="Y2792" i="5"/>
  <c r="Y2793" i="5"/>
  <c r="Y2794" i="5"/>
  <c r="Y2795" i="5"/>
  <c r="Y2796" i="5"/>
  <c r="Y2797" i="5"/>
  <c r="Y2798" i="5"/>
  <c r="Y2799" i="5"/>
  <c r="Y2800" i="5"/>
  <c r="Y2801" i="5"/>
  <c r="Y2802" i="5"/>
  <c r="Y2803" i="5"/>
  <c r="Y2804" i="5"/>
  <c r="Y2805" i="5"/>
  <c r="Y2806" i="5"/>
  <c r="Y2807" i="5"/>
  <c r="Y2808" i="5"/>
  <c r="Y2809" i="5"/>
  <c r="Y2810" i="5"/>
  <c r="Y2811" i="5"/>
  <c r="Y2812" i="5"/>
  <c r="Y2813" i="5"/>
  <c r="Y2814" i="5"/>
  <c r="Y2815" i="5"/>
  <c r="Y2816" i="5"/>
  <c r="Y2817" i="5"/>
  <c r="Y2818" i="5"/>
  <c r="Y2819" i="5"/>
  <c r="Y2820" i="5"/>
  <c r="Y2821" i="5"/>
  <c r="Y2822" i="5"/>
  <c r="Y2823" i="5"/>
  <c r="Y2824" i="5"/>
  <c r="Y2825" i="5"/>
  <c r="Y2826" i="5"/>
  <c r="Y2827" i="5"/>
  <c r="Y2828" i="5"/>
  <c r="Y2829" i="5"/>
  <c r="Y2830" i="5"/>
  <c r="Y2831" i="5"/>
  <c r="Y2832" i="5"/>
  <c r="Y2833" i="5"/>
  <c r="Y2834" i="5"/>
  <c r="Y2835" i="5"/>
  <c r="Y2836" i="5"/>
  <c r="Y2837" i="5"/>
  <c r="Y2838" i="5"/>
  <c r="Y2839" i="5"/>
  <c r="Y2840" i="5"/>
  <c r="Y2841" i="5"/>
  <c r="Y2842" i="5"/>
  <c r="Y2843" i="5"/>
  <c r="Y2844" i="5"/>
  <c r="Y2845" i="5"/>
  <c r="Y2846" i="5"/>
  <c r="Y2847" i="5"/>
  <c r="Y2848" i="5"/>
  <c r="Y2849" i="5"/>
  <c r="Y2850" i="5"/>
  <c r="Y2851" i="5"/>
  <c r="Y2852" i="5"/>
  <c r="Y2853" i="5"/>
  <c r="Y2854" i="5"/>
  <c r="Y2855" i="5"/>
  <c r="Y2856" i="5"/>
  <c r="Y2857" i="5"/>
  <c r="Y2858" i="5"/>
  <c r="Y2859" i="5"/>
  <c r="Y2860" i="5"/>
  <c r="Y2861" i="5"/>
  <c r="Y2862" i="5"/>
  <c r="Y2863" i="5"/>
  <c r="Y2864" i="5"/>
  <c r="Y2865" i="5"/>
  <c r="Y2866" i="5"/>
  <c r="Y2867" i="5"/>
  <c r="Y2868" i="5"/>
  <c r="Y2869" i="5"/>
  <c r="Y2870" i="5"/>
  <c r="Y2871" i="5"/>
  <c r="Y2872" i="5"/>
  <c r="Y2873" i="5"/>
  <c r="Y2874" i="5"/>
  <c r="Y2875" i="5"/>
  <c r="Y2876" i="5"/>
  <c r="Y2877" i="5"/>
  <c r="Y2878" i="5"/>
  <c r="Y2879" i="5"/>
  <c r="Y2880" i="5"/>
  <c r="Y2881" i="5"/>
  <c r="Y2882" i="5"/>
  <c r="Y2883" i="5"/>
  <c r="Y2884" i="5"/>
  <c r="Y2885" i="5"/>
  <c r="Y2886" i="5"/>
  <c r="Y2887" i="5"/>
  <c r="Y2888" i="5"/>
  <c r="Y2889" i="5"/>
  <c r="Y2890" i="5"/>
  <c r="Y2891" i="5"/>
  <c r="Y2892" i="5"/>
  <c r="Y2893" i="5"/>
  <c r="Y2894" i="5"/>
  <c r="Y2895" i="5"/>
  <c r="Y2896" i="5"/>
  <c r="Y2897" i="5"/>
  <c r="Y2898" i="5"/>
  <c r="Y2899" i="5"/>
  <c r="Y2900" i="5"/>
  <c r="Y2901" i="5"/>
  <c r="Y2902" i="5"/>
  <c r="Y2903" i="5"/>
  <c r="Y2904" i="5"/>
  <c r="Y2905" i="5"/>
  <c r="Y2906" i="5"/>
  <c r="Y2907" i="5"/>
  <c r="Y2908" i="5"/>
  <c r="Y2909" i="5"/>
  <c r="Y2910" i="5"/>
  <c r="Y2911" i="5"/>
  <c r="Y2912" i="5"/>
  <c r="Y2913" i="5"/>
  <c r="Y2914" i="5"/>
  <c r="Y2915" i="5"/>
  <c r="Y2916" i="5"/>
  <c r="Y2917" i="5"/>
  <c r="Y2918" i="5"/>
  <c r="Y2919" i="5"/>
  <c r="Y2920" i="5"/>
  <c r="Y2921" i="5"/>
  <c r="Y2922" i="5"/>
  <c r="Y2923" i="5"/>
  <c r="Y2924" i="5"/>
  <c r="Y2925" i="5"/>
  <c r="Y2926" i="5"/>
  <c r="Y2927" i="5"/>
  <c r="Y2928" i="5"/>
  <c r="Y2929" i="5"/>
  <c r="Y2930" i="5"/>
  <c r="Y2931" i="5"/>
  <c r="Y2932" i="5"/>
  <c r="Y2933" i="5"/>
  <c r="Y2934" i="5"/>
  <c r="Y2935" i="5"/>
  <c r="Y2936" i="5"/>
  <c r="Y2937" i="5"/>
  <c r="Y2938" i="5"/>
  <c r="Y2939" i="5"/>
  <c r="Y2940" i="5"/>
  <c r="Y2941" i="5"/>
  <c r="Y2942" i="5"/>
  <c r="Y2943" i="5"/>
  <c r="Y2944" i="5"/>
  <c r="Y2945" i="5"/>
  <c r="Y2946" i="5"/>
  <c r="Y2947" i="5"/>
  <c r="Y2948" i="5"/>
  <c r="Y2949" i="5"/>
  <c r="Y2950" i="5"/>
  <c r="Y2951" i="5"/>
  <c r="Y2952" i="5"/>
  <c r="Y2953" i="5"/>
  <c r="Y2954" i="5"/>
  <c r="Y2955" i="5"/>
  <c r="Y2956" i="5"/>
  <c r="Y2957" i="5"/>
  <c r="Y2958" i="5"/>
  <c r="Y2959" i="5"/>
  <c r="Y2960" i="5"/>
  <c r="Y2961" i="5"/>
  <c r="Y2962" i="5"/>
  <c r="Y2963" i="5"/>
  <c r="Y2964" i="5"/>
  <c r="Y2965" i="5"/>
  <c r="Y2966" i="5"/>
  <c r="Y2967" i="5"/>
  <c r="Y2968" i="5"/>
  <c r="Y2969" i="5"/>
  <c r="Y2970" i="5"/>
  <c r="Y2971" i="5"/>
  <c r="Y2972" i="5"/>
  <c r="Y2973" i="5"/>
  <c r="Y2974" i="5"/>
  <c r="Y2975" i="5"/>
  <c r="Y2976" i="5"/>
  <c r="Y2977" i="5"/>
  <c r="Y2978" i="5"/>
  <c r="Y2979" i="5"/>
  <c r="Y2980" i="5"/>
  <c r="Y2981" i="5"/>
  <c r="Y2982" i="5"/>
  <c r="Y2983" i="5"/>
  <c r="Y2984" i="5"/>
  <c r="Y2985" i="5"/>
  <c r="Y2986" i="5"/>
  <c r="Y2987" i="5"/>
  <c r="Y2988" i="5"/>
  <c r="Y2989" i="5"/>
  <c r="Y2990" i="5"/>
  <c r="Y2991" i="5"/>
  <c r="Y2992" i="5"/>
  <c r="Y2993" i="5"/>
  <c r="Y2994" i="5"/>
  <c r="Y2995" i="5"/>
  <c r="Y2996" i="5"/>
  <c r="Y2997" i="5"/>
  <c r="Y2998" i="5"/>
  <c r="Y2999" i="5"/>
  <c r="Y3000" i="5"/>
  <c r="Y3001" i="5"/>
  <c r="Y3002" i="5"/>
  <c r="Y3003" i="5"/>
  <c r="Y3004" i="5"/>
  <c r="Y3005" i="5"/>
  <c r="Y3006" i="5"/>
  <c r="Y3007" i="5"/>
  <c r="Y3008" i="5"/>
  <c r="Y3009" i="5"/>
  <c r="Y3010" i="5"/>
  <c r="Y3011" i="5"/>
  <c r="Y3012" i="5"/>
  <c r="Y3013" i="5"/>
  <c r="Y3014" i="5"/>
  <c r="Y3015" i="5"/>
  <c r="Y3016" i="5"/>
  <c r="Y3017" i="5"/>
  <c r="Y3018" i="5"/>
  <c r="Y3019" i="5"/>
  <c r="Y3020" i="5"/>
  <c r="Y3021" i="5"/>
  <c r="Y3022" i="5"/>
  <c r="Y3023" i="5"/>
  <c r="Y3024" i="5"/>
  <c r="Y3025" i="5"/>
  <c r="Y3026" i="5"/>
  <c r="Y3027" i="5"/>
  <c r="Y3028" i="5"/>
  <c r="Y3029" i="5"/>
  <c r="Y3030" i="5"/>
  <c r="Y3031" i="5"/>
  <c r="Y3032" i="5"/>
  <c r="Y3033" i="5"/>
  <c r="Y3034" i="5"/>
  <c r="Y3035" i="5"/>
  <c r="Y3036" i="5"/>
  <c r="Y3037" i="5"/>
  <c r="Y3038" i="5"/>
  <c r="Y3039" i="5"/>
  <c r="Y3040" i="5"/>
  <c r="Y3041" i="5"/>
  <c r="Y3042" i="5"/>
  <c r="Y3043" i="5"/>
  <c r="Y3044" i="5"/>
  <c r="Y3045" i="5"/>
  <c r="Y3046" i="5"/>
  <c r="Y3047" i="5"/>
  <c r="Y3048" i="5"/>
  <c r="Y3049" i="5"/>
  <c r="Y3050" i="5"/>
  <c r="Y3051" i="5"/>
  <c r="Y3052" i="5"/>
  <c r="Y3053" i="5"/>
  <c r="Y3054" i="5"/>
  <c r="Y3055" i="5"/>
  <c r="Y3056" i="5"/>
  <c r="Y3057" i="5"/>
  <c r="Y3058" i="5"/>
  <c r="Y3059" i="5"/>
  <c r="Y3060" i="5"/>
  <c r="Y3061" i="5"/>
  <c r="Y3062" i="5"/>
  <c r="Y3063" i="5"/>
  <c r="Y3064" i="5"/>
  <c r="Y3065" i="5"/>
  <c r="Y3066" i="5"/>
  <c r="Y3067" i="5"/>
  <c r="Y3068" i="5"/>
  <c r="Y3069" i="5"/>
  <c r="Y3070" i="5"/>
  <c r="Y3071" i="5"/>
  <c r="Y3072" i="5"/>
  <c r="Y3073" i="5"/>
  <c r="Y3074" i="5"/>
  <c r="Y3075" i="5"/>
  <c r="Y3076" i="5"/>
  <c r="Y3077" i="5"/>
  <c r="Y3078" i="5"/>
  <c r="Y3079" i="5"/>
  <c r="Y3080" i="5"/>
  <c r="Y3081" i="5"/>
  <c r="Y3082" i="5"/>
  <c r="Y3083" i="5"/>
  <c r="Y3084" i="5"/>
  <c r="Y3085" i="5"/>
  <c r="Y3086" i="5"/>
  <c r="Y3087" i="5"/>
  <c r="Y3088" i="5"/>
  <c r="Y3089" i="5"/>
  <c r="Y3090" i="5"/>
  <c r="Y3091" i="5"/>
  <c r="Y3092" i="5"/>
  <c r="Y3093" i="5"/>
  <c r="Y3094" i="5"/>
  <c r="Y3095" i="5"/>
  <c r="Y3096" i="5"/>
  <c r="Y3097" i="5"/>
  <c r="Y3098" i="5"/>
  <c r="Y3099" i="5"/>
  <c r="Y3100" i="5"/>
  <c r="Y3101" i="5"/>
  <c r="Y3102" i="5"/>
  <c r="Y3103" i="5"/>
  <c r="Y3104" i="5"/>
  <c r="Y3105" i="5"/>
  <c r="Y3106" i="5"/>
  <c r="AK5" i="5"/>
  <c r="AK6" i="5"/>
  <c r="AK7" i="5"/>
  <c r="AK8" i="5"/>
  <c r="AK9" i="5"/>
  <c r="AK10" i="5"/>
  <c r="AK11" i="5"/>
  <c r="AK12" i="5"/>
  <c r="AK13" i="5"/>
  <c r="AK14" i="5"/>
  <c r="AK15" i="5"/>
  <c r="AK16" i="5"/>
  <c r="AK17" i="5"/>
  <c r="AK18" i="5"/>
  <c r="AK19" i="5"/>
  <c r="AK20" i="5"/>
  <c r="AK21" i="5"/>
  <c r="AK22" i="5"/>
  <c r="AK23" i="5"/>
  <c r="AK24" i="5"/>
  <c r="AK25" i="5"/>
  <c r="AK26" i="5"/>
  <c r="AK27" i="5"/>
  <c r="AK28" i="5"/>
  <c r="AK29" i="5"/>
  <c r="AK30" i="5"/>
  <c r="AK31" i="5"/>
  <c r="AK32" i="5"/>
  <c r="AK33" i="5"/>
  <c r="AK34" i="5"/>
  <c r="AK35" i="5"/>
  <c r="AK36" i="5"/>
  <c r="AK37" i="5"/>
  <c r="AK38" i="5"/>
  <c r="AK39" i="5"/>
  <c r="AK40" i="5"/>
  <c r="AK41" i="5"/>
  <c r="AK42" i="5"/>
  <c r="AK43" i="5"/>
  <c r="AK44" i="5"/>
  <c r="AK45" i="5"/>
  <c r="AK46" i="5"/>
  <c r="AK47" i="5"/>
  <c r="AK48" i="5"/>
  <c r="AK49" i="5"/>
  <c r="AK50" i="5"/>
  <c r="AK51" i="5"/>
  <c r="AK52" i="5"/>
  <c r="AK53" i="5"/>
  <c r="AK54" i="5"/>
  <c r="AK55" i="5"/>
  <c r="AK56" i="5"/>
  <c r="AK57" i="5"/>
  <c r="AK58" i="5"/>
  <c r="AK59" i="5"/>
  <c r="AK60" i="5"/>
  <c r="AK61" i="5"/>
  <c r="AK62" i="5"/>
  <c r="AK63" i="5"/>
  <c r="AK64" i="5"/>
  <c r="AK65" i="5"/>
  <c r="AK66" i="5"/>
  <c r="AK67" i="5"/>
  <c r="AK68" i="5"/>
  <c r="AK69" i="5"/>
  <c r="AK70" i="5"/>
  <c r="AK71" i="5"/>
  <c r="AK72" i="5"/>
  <c r="AK73" i="5"/>
  <c r="AK74" i="5"/>
  <c r="AK75" i="5"/>
  <c r="AK76" i="5"/>
  <c r="AK77" i="5"/>
  <c r="AK78" i="5"/>
  <c r="AK79" i="5"/>
  <c r="AK80" i="5"/>
  <c r="AK81" i="5"/>
  <c r="AK82" i="5"/>
  <c r="AK83" i="5"/>
  <c r="AK84" i="5"/>
  <c r="AK85" i="5"/>
  <c r="AK86" i="5"/>
  <c r="AK87" i="5"/>
  <c r="AK88" i="5"/>
  <c r="AK89" i="5"/>
  <c r="AK90" i="5"/>
  <c r="AK91" i="5"/>
  <c r="AK92" i="5"/>
  <c r="AK93" i="5"/>
  <c r="AK94" i="5"/>
  <c r="AK95" i="5"/>
  <c r="AK96" i="5"/>
  <c r="AK97" i="5"/>
  <c r="AK98" i="5"/>
  <c r="AK99" i="5"/>
  <c r="AK100" i="5"/>
  <c r="AK101" i="5"/>
  <c r="AK102" i="5"/>
  <c r="AK103" i="5"/>
  <c r="AK104" i="5"/>
  <c r="AK105" i="5"/>
  <c r="AK106" i="5"/>
  <c r="AK107" i="5"/>
  <c r="AK108" i="5"/>
  <c r="AK109" i="5"/>
  <c r="AK110" i="5"/>
  <c r="AK111" i="5"/>
  <c r="AK112" i="5"/>
  <c r="AK113" i="5"/>
  <c r="AK114" i="5"/>
  <c r="AK115" i="5"/>
  <c r="AK116" i="5"/>
  <c r="AK117" i="5"/>
  <c r="AK118" i="5"/>
  <c r="AK119" i="5"/>
  <c r="AK120" i="5"/>
  <c r="AK121" i="5"/>
  <c r="AK122" i="5"/>
  <c r="AK123" i="5"/>
  <c r="AK124" i="5"/>
  <c r="AK125" i="5"/>
  <c r="AK126" i="5"/>
  <c r="AK127" i="5"/>
  <c r="AK128" i="5"/>
  <c r="AK129" i="5"/>
  <c r="AK130" i="5"/>
  <c r="AK131" i="5"/>
  <c r="AK132" i="5"/>
  <c r="AK133" i="5"/>
  <c r="AK134" i="5"/>
  <c r="AK135" i="5"/>
  <c r="AK136" i="5"/>
  <c r="AK137" i="5"/>
  <c r="AK138" i="5"/>
  <c r="AK139" i="5"/>
  <c r="AK140" i="5"/>
  <c r="AK141" i="5"/>
  <c r="AK142" i="5"/>
  <c r="AK143" i="5"/>
  <c r="AK144" i="5"/>
  <c r="AK145" i="5"/>
  <c r="AK146" i="5"/>
  <c r="AK147" i="5"/>
  <c r="AK148" i="5"/>
  <c r="AK149" i="5"/>
  <c r="AK150" i="5"/>
  <c r="AK151" i="5"/>
  <c r="AK152" i="5"/>
  <c r="AK153" i="5"/>
  <c r="AK154" i="5"/>
  <c r="AK155" i="5"/>
  <c r="AK156" i="5"/>
  <c r="AK157" i="5"/>
  <c r="AK158" i="5"/>
  <c r="AK159" i="5"/>
  <c r="AK160" i="5"/>
  <c r="AK161" i="5"/>
  <c r="AK162" i="5"/>
  <c r="AK163" i="5"/>
  <c r="AK164" i="5"/>
  <c r="AK165" i="5"/>
  <c r="AK166" i="5"/>
  <c r="AK167" i="5"/>
  <c r="AK168" i="5"/>
  <c r="AK169" i="5"/>
  <c r="AK170" i="5"/>
  <c r="AK171" i="5"/>
  <c r="AK172" i="5"/>
  <c r="AK173" i="5"/>
  <c r="AK174" i="5"/>
  <c r="AK175" i="5"/>
  <c r="AK176" i="5"/>
  <c r="AK177" i="5"/>
  <c r="AK178" i="5"/>
  <c r="AK179" i="5"/>
  <c r="AK180" i="5"/>
  <c r="AK181" i="5"/>
  <c r="AK182" i="5"/>
  <c r="AK183" i="5"/>
  <c r="AK184" i="5"/>
  <c r="AK185" i="5"/>
  <c r="AK186" i="5"/>
  <c r="AK187" i="5"/>
  <c r="AK188" i="5"/>
  <c r="AK189" i="5"/>
  <c r="AK190" i="5"/>
  <c r="AK191" i="5"/>
  <c r="AK192" i="5"/>
  <c r="AK193" i="5"/>
  <c r="AK194" i="5"/>
  <c r="AK195" i="5"/>
  <c r="AK196" i="5"/>
  <c r="AK197" i="5"/>
  <c r="AK198" i="5"/>
  <c r="AK199" i="5"/>
  <c r="AK200" i="5"/>
  <c r="AK201" i="5"/>
  <c r="AK202" i="5"/>
  <c r="AK203" i="5"/>
  <c r="AK204" i="5"/>
  <c r="AK205" i="5"/>
  <c r="AK206" i="5"/>
  <c r="AK207" i="5"/>
  <c r="AK208" i="5"/>
  <c r="AK209" i="5"/>
  <c r="AK210" i="5"/>
  <c r="AK211" i="5"/>
  <c r="AK212" i="5"/>
  <c r="AK213" i="5"/>
  <c r="AK214" i="5"/>
  <c r="AK215" i="5"/>
  <c r="AK216" i="5"/>
  <c r="AK217" i="5"/>
  <c r="AK218" i="5"/>
  <c r="AK219" i="5"/>
  <c r="AK220" i="5"/>
  <c r="AK221" i="5"/>
  <c r="AK222" i="5"/>
  <c r="AK223" i="5"/>
  <c r="AK224" i="5"/>
  <c r="AK225" i="5"/>
  <c r="AK226" i="5"/>
  <c r="AK227" i="5"/>
  <c r="AK228" i="5"/>
  <c r="AK229" i="5"/>
  <c r="AK230" i="5"/>
  <c r="AK231" i="5"/>
  <c r="AK232" i="5"/>
  <c r="AK233" i="5"/>
  <c r="AK234" i="5"/>
  <c r="AK235" i="5"/>
  <c r="AK236" i="5"/>
  <c r="AK237" i="5"/>
  <c r="AK238" i="5"/>
  <c r="AK239" i="5"/>
  <c r="AK240" i="5"/>
  <c r="AK241" i="5"/>
  <c r="AK242" i="5"/>
  <c r="AK243" i="5"/>
  <c r="AK244" i="5"/>
  <c r="AK245" i="5"/>
  <c r="AK246" i="5"/>
  <c r="AK247" i="5"/>
  <c r="AK248" i="5"/>
  <c r="AK249" i="5"/>
  <c r="AK250" i="5"/>
  <c r="AK251" i="5"/>
  <c r="AK252" i="5"/>
  <c r="AK253" i="5"/>
  <c r="AK254" i="5"/>
  <c r="AK255" i="5"/>
  <c r="AK256" i="5"/>
  <c r="AK257" i="5"/>
  <c r="AK258" i="5"/>
  <c r="AK259" i="5"/>
  <c r="AK260" i="5"/>
  <c r="AK261" i="5"/>
  <c r="AK262" i="5"/>
  <c r="AK263" i="5"/>
  <c r="AK264" i="5"/>
  <c r="AK265" i="5"/>
  <c r="AK266" i="5"/>
  <c r="AK267" i="5"/>
  <c r="AK268" i="5"/>
  <c r="AK269" i="5"/>
  <c r="AK270" i="5"/>
  <c r="AK271" i="5"/>
  <c r="AK272" i="5"/>
  <c r="AK273" i="5"/>
  <c r="AK274" i="5"/>
  <c r="AK275" i="5"/>
  <c r="AK276" i="5"/>
  <c r="AK277" i="5"/>
  <c r="AK278" i="5"/>
  <c r="AK279" i="5"/>
  <c r="AK280" i="5"/>
  <c r="AK281" i="5"/>
  <c r="AK282" i="5"/>
  <c r="AK283" i="5"/>
  <c r="AK284" i="5"/>
  <c r="AK285" i="5"/>
  <c r="AK286" i="5"/>
  <c r="AK287" i="5"/>
  <c r="AK288" i="5"/>
  <c r="AK289" i="5"/>
  <c r="AK290" i="5"/>
  <c r="AK291" i="5"/>
  <c r="AK292" i="5"/>
  <c r="AK293" i="5"/>
  <c r="AK294" i="5"/>
  <c r="AK295" i="5"/>
  <c r="AK296" i="5"/>
  <c r="AK297" i="5"/>
  <c r="AK298" i="5"/>
  <c r="AK299" i="5"/>
  <c r="AK300" i="5"/>
  <c r="AK301" i="5"/>
  <c r="AK302" i="5"/>
  <c r="AK303" i="5"/>
  <c r="AK304" i="5"/>
  <c r="AK305" i="5"/>
  <c r="AK306" i="5"/>
  <c r="AK307" i="5"/>
  <c r="AK308" i="5"/>
  <c r="AK309" i="5"/>
  <c r="AK310" i="5"/>
  <c r="AK311" i="5"/>
  <c r="AK312" i="5"/>
  <c r="AK313" i="5"/>
  <c r="AK314" i="5"/>
  <c r="AK315" i="5"/>
  <c r="AK316" i="5"/>
  <c r="AK317" i="5"/>
  <c r="AK318" i="5"/>
  <c r="AK319" i="5"/>
  <c r="AK320" i="5"/>
  <c r="AK321" i="5"/>
  <c r="AK322" i="5"/>
  <c r="AK323" i="5"/>
  <c r="AK324" i="5"/>
  <c r="AK325" i="5"/>
  <c r="AK326" i="5"/>
  <c r="AK327" i="5"/>
  <c r="AK328" i="5"/>
  <c r="AK329" i="5"/>
  <c r="AK330" i="5"/>
  <c r="AK331" i="5"/>
  <c r="AK332" i="5"/>
  <c r="AK333" i="5"/>
  <c r="AK334" i="5"/>
  <c r="AK335" i="5"/>
  <c r="AK336" i="5"/>
  <c r="AK337" i="5"/>
  <c r="AK338" i="5"/>
  <c r="AK339" i="5"/>
  <c r="AK340" i="5"/>
  <c r="AK341" i="5"/>
  <c r="AK342" i="5"/>
  <c r="AK343" i="5"/>
  <c r="AK344" i="5"/>
  <c r="AK345" i="5"/>
  <c r="AK346" i="5"/>
  <c r="AK347" i="5"/>
  <c r="AK348" i="5"/>
  <c r="AK349" i="5"/>
  <c r="AK350" i="5"/>
  <c r="AK351" i="5"/>
  <c r="AK352" i="5"/>
  <c r="AK353" i="5"/>
  <c r="AK354" i="5"/>
  <c r="AK355" i="5"/>
  <c r="AK356" i="5"/>
  <c r="AK357" i="5"/>
  <c r="AK358" i="5"/>
  <c r="AK359" i="5"/>
  <c r="AK360" i="5"/>
  <c r="AK361" i="5"/>
  <c r="AK362" i="5"/>
  <c r="AK363" i="5"/>
  <c r="AK364" i="5"/>
  <c r="AK365" i="5"/>
  <c r="AK366" i="5"/>
  <c r="AK367" i="5"/>
  <c r="AK368" i="5"/>
  <c r="AK369" i="5"/>
  <c r="AK370" i="5"/>
  <c r="AK371" i="5"/>
  <c r="AK372" i="5"/>
  <c r="AK373" i="5"/>
  <c r="AK374" i="5"/>
  <c r="AK375" i="5"/>
  <c r="AK376" i="5"/>
  <c r="AK377" i="5"/>
  <c r="AK378" i="5"/>
  <c r="AK379" i="5"/>
  <c r="AK380" i="5"/>
  <c r="AK381" i="5"/>
  <c r="AK382" i="5"/>
  <c r="AK383" i="5"/>
  <c r="AK384" i="5"/>
  <c r="AK385" i="5"/>
  <c r="AK386" i="5"/>
  <c r="AK387" i="5"/>
  <c r="AK388" i="5"/>
  <c r="AK389" i="5"/>
  <c r="AK390" i="5"/>
  <c r="AK391" i="5"/>
  <c r="AK392" i="5"/>
  <c r="AK393" i="5"/>
  <c r="AK394" i="5"/>
  <c r="AK395" i="5"/>
  <c r="AK396" i="5"/>
  <c r="AK397" i="5"/>
  <c r="AK398" i="5"/>
  <c r="AK399" i="5"/>
  <c r="AK400" i="5"/>
  <c r="AK401" i="5"/>
  <c r="AK402" i="5"/>
  <c r="AK403" i="5"/>
  <c r="AK404" i="5"/>
  <c r="AK405" i="5"/>
  <c r="AK406" i="5"/>
  <c r="AK407" i="5"/>
  <c r="AK408" i="5"/>
  <c r="AK409" i="5"/>
  <c r="AK410" i="5"/>
  <c r="AK411" i="5"/>
  <c r="AK412" i="5"/>
  <c r="AK413" i="5"/>
  <c r="AK414" i="5"/>
  <c r="AK415" i="5"/>
  <c r="AK416" i="5"/>
  <c r="AK417" i="5"/>
  <c r="AK418" i="5"/>
  <c r="AK419" i="5"/>
  <c r="AK420" i="5"/>
  <c r="AK421" i="5"/>
  <c r="AK422" i="5"/>
  <c r="AK423" i="5"/>
  <c r="AK424" i="5"/>
  <c r="AK425" i="5"/>
  <c r="AK426" i="5"/>
  <c r="AK427" i="5"/>
  <c r="AK428" i="5"/>
  <c r="AK429" i="5"/>
  <c r="AK430" i="5"/>
  <c r="AK431" i="5"/>
  <c r="AK432" i="5"/>
  <c r="AK433" i="5"/>
  <c r="AK434" i="5"/>
  <c r="AK435" i="5"/>
  <c r="AK436" i="5"/>
  <c r="AK437" i="5"/>
  <c r="AK438" i="5"/>
  <c r="AK439" i="5"/>
  <c r="AK440" i="5"/>
  <c r="AK441" i="5"/>
  <c r="AK442" i="5"/>
  <c r="AK443" i="5"/>
  <c r="AK444" i="5"/>
  <c r="AK445" i="5"/>
  <c r="AK446" i="5"/>
  <c r="AK447" i="5"/>
  <c r="AK448" i="5"/>
  <c r="AK449" i="5"/>
  <c r="AK450" i="5"/>
  <c r="AK451" i="5"/>
  <c r="AK452" i="5"/>
  <c r="AK453" i="5"/>
  <c r="AK454" i="5"/>
  <c r="AK455" i="5"/>
  <c r="AK456" i="5"/>
  <c r="AK457" i="5"/>
  <c r="AK458" i="5"/>
  <c r="AK459" i="5"/>
  <c r="AK460" i="5"/>
  <c r="AK461" i="5"/>
  <c r="AK462" i="5"/>
  <c r="AK463" i="5"/>
  <c r="AK464" i="5"/>
  <c r="AK465" i="5"/>
  <c r="AK466" i="5"/>
  <c r="AK467" i="5"/>
  <c r="AK468" i="5"/>
  <c r="AK469" i="5"/>
  <c r="AK470" i="5"/>
  <c r="AK471" i="5"/>
  <c r="AK472" i="5"/>
  <c r="AK473" i="5"/>
  <c r="AK474" i="5"/>
  <c r="AK475" i="5"/>
  <c r="AK476" i="5"/>
  <c r="AK477" i="5"/>
  <c r="AK478" i="5"/>
  <c r="AK479" i="5"/>
  <c r="AK480" i="5"/>
  <c r="AK481" i="5"/>
  <c r="AK482" i="5"/>
  <c r="AK483" i="5"/>
  <c r="AK484" i="5"/>
  <c r="AK485" i="5"/>
  <c r="AK486" i="5"/>
  <c r="AK487" i="5"/>
  <c r="AK488" i="5"/>
  <c r="AK489" i="5"/>
  <c r="AK490" i="5"/>
  <c r="AK491" i="5"/>
  <c r="AK492" i="5"/>
  <c r="AK493" i="5"/>
  <c r="AK494" i="5"/>
  <c r="AK495" i="5"/>
  <c r="AK496" i="5"/>
  <c r="AK497" i="5"/>
  <c r="AK498" i="5"/>
  <c r="AK499" i="5"/>
  <c r="AK500" i="5"/>
  <c r="AK501" i="5"/>
  <c r="AK502" i="5"/>
  <c r="AK503" i="5"/>
  <c r="AK504" i="5"/>
  <c r="AK505" i="5"/>
  <c r="AK506" i="5"/>
  <c r="AK507" i="5"/>
  <c r="AK508" i="5"/>
  <c r="AK509" i="5"/>
  <c r="AK510" i="5"/>
  <c r="AK511" i="5"/>
  <c r="AK512" i="5"/>
  <c r="AK513" i="5"/>
  <c r="AK514" i="5"/>
  <c r="AK515" i="5"/>
  <c r="AK516" i="5"/>
  <c r="AK517" i="5"/>
  <c r="AK518" i="5"/>
  <c r="AK519" i="5"/>
  <c r="AK520" i="5"/>
  <c r="AK521" i="5"/>
  <c r="AK522" i="5"/>
  <c r="AK523" i="5"/>
  <c r="AK524" i="5"/>
  <c r="AK525" i="5"/>
  <c r="AK526" i="5"/>
  <c r="AK527" i="5"/>
  <c r="AK528" i="5"/>
  <c r="AK529" i="5"/>
  <c r="AK530" i="5"/>
  <c r="AK531" i="5"/>
  <c r="AK532" i="5"/>
  <c r="AK533" i="5"/>
  <c r="AK534" i="5"/>
  <c r="AK535" i="5"/>
  <c r="AK536" i="5"/>
  <c r="AK537" i="5"/>
  <c r="AK538" i="5"/>
  <c r="AK539" i="5"/>
  <c r="AK540" i="5"/>
  <c r="AK541" i="5"/>
  <c r="AK542" i="5"/>
  <c r="AK543" i="5"/>
  <c r="AK544" i="5"/>
  <c r="AK545" i="5"/>
  <c r="AK546" i="5"/>
  <c r="AK547" i="5"/>
  <c r="AK548" i="5"/>
  <c r="AK549" i="5"/>
  <c r="AK550" i="5"/>
  <c r="AK551" i="5"/>
  <c r="AK552" i="5"/>
  <c r="AK553" i="5"/>
  <c r="AK554" i="5"/>
  <c r="AK555" i="5"/>
  <c r="AK556" i="5"/>
  <c r="AK557" i="5"/>
  <c r="AK558" i="5"/>
  <c r="AK559" i="5"/>
  <c r="AK560" i="5"/>
  <c r="AK561" i="5"/>
  <c r="AK562" i="5"/>
  <c r="AK563" i="5"/>
  <c r="AK564" i="5"/>
  <c r="AK565" i="5"/>
  <c r="AK566" i="5"/>
  <c r="AK567" i="5"/>
  <c r="AK568" i="5"/>
  <c r="AK569" i="5"/>
  <c r="AK570" i="5"/>
  <c r="AK571" i="5"/>
  <c r="AK572" i="5"/>
  <c r="AK573" i="5"/>
  <c r="AK574" i="5"/>
  <c r="AK575" i="5"/>
  <c r="AK576" i="5"/>
  <c r="AK577" i="5"/>
  <c r="AK578" i="5"/>
  <c r="AK579" i="5"/>
  <c r="AK580" i="5"/>
  <c r="AK581" i="5"/>
  <c r="AK582" i="5"/>
  <c r="AK583" i="5"/>
  <c r="AK584" i="5"/>
  <c r="AK585" i="5"/>
  <c r="AK586" i="5"/>
  <c r="AK587" i="5"/>
  <c r="AK588" i="5"/>
  <c r="AK589" i="5"/>
  <c r="AK590" i="5"/>
  <c r="AK591" i="5"/>
  <c r="AK592" i="5"/>
  <c r="AK593" i="5"/>
  <c r="AK594" i="5"/>
  <c r="AK595" i="5"/>
  <c r="AK596" i="5"/>
  <c r="AK597" i="5"/>
  <c r="AK598" i="5"/>
  <c r="AK599" i="5"/>
  <c r="AK600" i="5"/>
  <c r="AK601" i="5"/>
  <c r="AK602" i="5"/>
  <c r="AK603" i="5"/>
  <c r="AK604" i="5"/>
  <c r="AK605" i="5"/>
  <c r="AK606" i="5"/>
  <c r="AK607" i="5"/>
  <c r="AK608" i="5"/>
  <c r="AK609" i="5"/>
  <c r="AK610" i="5"/>
  <c r="AK611" i="5"/>
  <c r="AK612" i="5"/>
  <c r="AK613" i="5"/>
  <c r="AK614" i="5"/>
  <c r="AK615" i="5"/>
  <c r="AK616" i="5"/>
  <c r="AK617" i="5"/>
  <c r="AK618" i="5"/>
  <c r="AK619" i="5"/>
  <c r="AK620" i="5"/>
  <c r="AK621" i="5"/>
  <c r="AK622" i="5"/>
  <c r="AK623" i="5"/>
  <c r="AK624" i="5"/>
  <c r="AK625" i="5"/>
  <c r="AK626" i="5"/>
  <c r="AK627" i="5"/>
  <c r="AK628" i="5"/>
  <c r="AK629" i="5"/>
  <c r="AK630" i="5"/>
  <c r="AK631" i="5"/>
  <c r="AK632" i="5"/>
  <c r="AK633" i="5"/>
  <c r="AK634" i="5"/>
  <c r="AK635" i="5"/>
  <c r="AK636" i="5"/>
  <c r="AK637" i="5"/>
  <c r="AK638" i="5"/>
  <c r="AK639" i="5"/>
  <c r="AK640" i="5"/>
  <c r="AK641" i="5"/>
  <c r="AK642" i="5"/>
  <c r="AK643" i="5"/>
  <c r="AK644" i="5"/>
  <c r="AK645" i="5"/>
  <c r="AK646" i="5"/>
  <c r="AK647" i="5"/>
  <c r="AK648" i="5"/>
  <c r="AK649" i="5"/>
  <c r="AK650" i="5"/>
  <c r="AK651" i="5"/>
  <c r="AK652" i="5"/>
  <c r="AK653" i="5"/>
  <c r="AK654" i="5"/>
  <c r="AK655" i="5"/>
  <c r="AK656" i="5"/>
  <c r="AK657" i="5"/>
  <c r="AK658" i="5"/>
  <c r="AK659" i="5"/>
  <c r="AK660" i="5"/>
  <c r="AK661" i="5"/>
  <c r="AK662" i="5"/>
  <c r="AK663" i="5"/>
  <c r="AK664" i="5"/>
  <c r="AK665" i="5"/>
  <c r="AK666" i="5"/>
  <c r="AK667" i="5"/>
  <c r="AK668" i="5"/>
  <c r="AK669" i="5"/>
  <c r="AK670" i="5"/>
  <c r="AK671" i="5"/>
  <c r="AK672" i="5"/>
  <c r="AK673" i="5"/>
  <c r="AK674" i="5"/>
  <c r="AK675" i="5"/>
  <c r="AK676" i="5"/>
  <c r="AK677" i="5"/>
  <c r="AK678" i="5"/>
  <c r="AK679" i="5"/>
  <c r="AK680" i="5"/>
  <c r="AK681" i="5"/>
  <c r="AK682" i="5"/>
  <c r="AK683" i="5"/>
  <c r="AK684" i="5"/>
  <c r="AK685" i="5"/>
  <c r="AK686" i="5"/>
  <c r="AK687" i="5"/>
  <c r="AK688" i="5"/>
  <c r="AK689" i="5"/>
  <c r="AK690" i="5"/>
  <c r="AK691" i="5"/>
  <c r="AK692" i="5"/>
  <c r="AK693" i="5"/>
  <c r="AK694" i="5"/>
  <c r="AK695" i="5"/>
  <c r="AK696" i="5"/>
  <c r="AK697" i="5"/>
  <c r="AK698" i="5"/>
  <c r="AK699" i="5"/>
  <c r="AK700" i="5"/>
  <c r="AK701" i="5"/>
  <c r="AK702" i="5"/>
  <c r="AK703" i="5"/>
  <c r="AK704" i="5"/>
  <c r="AK705" i="5"/>
  <c r="AK706" i="5"/>
  <c r="AK707" i="5"/>
  <c r="AK708" i="5"/>
  <c r="AK709" i="5"/>
  <c r="AK710" i="5"/>
  <c r="AK711" i="5"/>
  <c r="AK712" i="5"/>
  <c r="AK713" i="5"/>
  <c r="AK714" i="5"/>
  <c r="AK715" i="5"/>
  <c r="AK716" i="5"/>
  <c r="AK717" i="5"/>
  <c r="AK718" i="5"/>
  <c r="AK719" i="5"/>
  <c r="AK720" i="5"/>
  <c r="AK721" i="5"/>
  <c r="AK722" i="5"/>
  <c r="AK723" i="5"/>
  <c r="AK724" i="5"/>
  <c r="AK725" i="5"/>
  <c r="AK726" i="5"/>
  <c r="AK727" i="5"/>
  <c r="AK728" i="5"/>
  <c r="AK729" i="5"/>
  <c r="AK730" i="5"/>
  <c r="AK731" i="5"/>
  <c r="AK732" i="5"/>
  <c r="AK733" i="5"/>
  <c r="AK734" i="5"/>
  <c r="AK735" i="5"/>
  <c r="AK736" i="5"/>
  <c r="AK737" i="5"/>
  <c r="AK738" i="5"/>
  <c r="AK739" i="5"/>
  <c r="AK740" i="5"/>
  <c r="AK741" i="5"/>
  <c r="AK742" i="5"/>
  <c r="AK743" i="5"/>
  <c r="AK744" i="5"/>
  <c r="AK745" i="5"/>
  <c r="AK746" i="5"/>
  <c r="AK747" i="5"/>
  <c r="AK748" i="5"/>
  <c r="AK749" i="5"/>
  <c r="AK750" i="5"/>
  <c r="AK751" i="5"/>
  <c r="AK752" i="5"/>
  <c r="AK753" i="5"/>
  <c r="AK754" i="5"/>
  <c r="AK755" i="5"/>
  <c r="AK756" i="5"/>
  <c r="AK757" i="5"/>
  <c r="AK758" i="5"/>
  <c r="AK759" i="5"/>
  <c r="AK760" i="5"/>
  <c r="AK761" i="5"/>
  <c r="AK762" i="5"/>
  <c r="AK763" i="5"/>
  <c r="AK764" i="5"/>
  <c r="AK765" i="5"/>
  <c r="AK766" i="5"/>
  <c r="AK767" i="5"/>
  <c r="AK768" i="5"/>
  <c r="AK769" i="5"/>
  <c r="AK770" i="5"/>
  <c r="AK771" i="5"/>
  <c r="AK772" i="5"/>
  <c r="AK773" i="5"/>
  <c r="AK774" i="5"/>
  <c r="AK775" i="5"/>
  <c r="AK776" i="5"/>
  <c r="AK777" i="5"/>
  <c r="AK778" i="5"/>
  <c r="AK779" i="5"/>
  <c r="AK780" i="5"/>
  <c r="AK781" i="5"/>
  <c r="AK782" i="5"/>
  <c r="AK783" i="5"/>
  <c r="AK784" i="5"/>
  <c r="AK785" i="5"/>
  <c r="AK786" i="5"/>
  <c r="AK787" i="5"/>
  <c r="AK788" i="5"/>
  <c r="AK789" i="5"/>
  <c r="AK790" i="5"/>
  <c r="AK791" i="5"/>
  <c r="AK792" i="5"/>
  <c r="AK793" i="5"/>
  <c r="AK794" i="5"/>
  <c r="AK795" i="5"/>
  <c r="AK796" i="5"/>
  <c r="AK797" i="5"/>
  <c r="AK798" i="5"/>
  <c r="AK799" i="5"/>
  <c r="AK800" i="5"/>
  <c r="AK801" i="5"/>
  <c r="AK802" i="5"/>
  <c r="AK803" i="5"/>
  <c r="AK804" i="5"/>
  <c r="AK805" i="5"/>
  <c r="AK806" i="5"/>
  <c r="AK807" i="5"/>
  <c r="AK808" i="5"/>
  <c r="AK809" i="5"/>
  <c r="AK810" i="5"/>
  <c r="AK811" i="5"/>
  <c r="AK812" i="5"/>
  <c r="AK813" i="5"/>
  <c r="AK814" i="5"/>
  <c r="AK815" i="5"/>
  <c r="AK816" i="5"/>
  <c r="AK817" i="5"/>
  <c r="AK818" i="5"/>
  <c r="AK819" i="5"/>
  <c r="AK820" i="5"/>
  <c r="AK821" i="5"/>
  <c r="AK822" i="5"/>
  <c r="AK823" i="5"/>
  <c r="AK824" i="5"/>
  <c r="AK825" i="5"/>
  <c r="AK826" i="5"/>
  <c r="AK827" i="5"/>
  <c r="AK828" i="5"/>
  <c r="AK829" i="5"/>
  <c r="AK830" i="5"/>
  <c r="AK831" i="5"/>
  <c r="AK832" i="5"/>
  <c r="AK833" i="5"/>
  <c r="AK834" i="5"/>
  <c r="AK835" i="5"/>
  <c r="AK836" i="5"/>
  <c r="AK837" i="5"/>
  <c r="AK838" i="5"/>
  <c r="AK839" i="5"/>
  <c r="AK840" i="5"/>
  <c r="AK841" i="5"/>
  <c r="AK842" i="5"/>
  <c r="AK843" i="5"/>
  <c r="AK844" i="5"/>
  <c r="AK845" i="5"/>
  <c r="AK846" i="5"/>
  <c r="AK847" i="5"/>
  <c r="AK848" i="5"/>
  <c r="AK849" i="5"/>
  <c r="AK850" i="5"/>
  <c r="AK851" i="5"/>
  <c r="AK852" i="5"/>
  <c r="AK853" i="5"/>
  <c r="AK854" i="5"/>
  <c r="AK855" i="5"/>
  <c r="AK856" i="5"/>
  <c r="AK857" i="5"/>
  <c r="AK858" i="5"/>
  <c r="AK859" i="5"/>
  <c r="AK860" i="5"/>
  <c r="AK861" i="5"/>
  <c r="AK862" i="5"/>
  <c r="AK863" i="5"/>
  <c r="AK864" i="5"/>
  <c r="AK865" i="5"/>
  <c r="AK866" i="5"/>
  <c r="AK867" i="5"/>
  <c r="AK868" i="5"/>
  <c r="AK869" i="5"/>
  <c r="AK870" i="5"/>
  <c r="AK871" i="5"/>
  <c r="AK872" i="5"/>
  <c r="AK873" i="5"/>
  <c r="AK874" i="5"/>
  <c r="AK875" i="5"/>
  <c r="AK876" i="5"/>
  <c r="AK877" i="5"/>
  <c r="AK878" i="5"/>
  <c r="AK879" i="5"/>
  <c r="AK880" i="5"/>
  <c r="AK881" i="5"/>
  <c r="AK882" i="5"/>
  <c r="AK883" i="5"/>
  <c r="AK884" i="5"/>
  <c r="AK885" i="5"/>
  <c r="AK886" i="5"/>
  <c r="AK887" i="5"/>
  <c r="AK888" i="5"/>
  <c r="AK889" i="5"/>
  <c r="AK890" i="5"/>
  <c r="AK891" i="5"/>
  <c r="AK892" i="5"/>
  <c r="AK893" i="5"/>
  <c r="AK894" i="5"/>
  <c r="AK895" i="5"/>
  <c r="AK896" i="5"/>
  <c r="AK897" i="5"/>
  <c r="AK898" i="5"/>
  <c r="AK899" i="5"/>
  <c r="AK900" i="5"/>
  <c r="AK901" i="5"/>
  <c r="AK902" i="5"/>
  <c r="AK903" i="5"/>
  <c r="AK904" i="5"/>
  <c r="AK905" i="5"/>
  <c r="AK906" i="5"/>
  <c r="AK907" i="5"/>
  <c r="AK908" i="5"/>
  <c r="AK909" i="5"/>
  <c r="AK910" i="5"/>
  <c r="AK911" i="5"/>
  <c r="AK912" i="5"/>
  <c r="AK913" i="5"/>
  <c r="AK914" i="5"/>
  <c r="AK915" i="5"/>
  <c r="AK916" i="5"/>
  <c r="AK917" i="5"/>
  <c r="AK918" i="5"/>
  <c r="AK919" i="5"/>
  <c r="AK920" i="5"/>
  <c r="AK921" i="5"/>
  <c r="AK922" i="5"/>
  <c r="AK923" i="5"/>
  <c r="AK924" i="5"/>
  <c r="AK925" i="5"/>
  <c r="AK926" i="5"/>
  <c r="AK927" i="5"/>
  <c r="AK928" i="5"/>
  <c r="AK929" i="5"/>
  <c r="AK930" i="5"/>
  <c r="AK931" i="5"/>
  <c r="AK932" i="5"/>
  <c r="AK933" i="5"/>
  <c r="AK934" i="5"/>
  <c r="AK935" i="5"/>
  <c r="AK936" i="5"/>
  <c r="AK937" i="5"/>
  <c r="AK938" i="5"/>
  <c r="AK939" i="5"/>
  <c r="AK940" i="5"/>
  <c r="AK941" i="5"/>
  <c r="AK942" i="5"/>
  <c r="AK943" i="5"/>
  <c r="AK944" i="5"/>
  <c r="AK945" i="5"/>
  <c r="AK946" i="5"/>
  <c r="AK947" i="5"/>
  <c r="AK948" i="5"/>
  <c r="AK949" i="5"/>
  <c r="AK950" i="5"/>
  <c r="AK951" i="5"/>
  <c r="AK952" i="5"/>
  <c r="AK953" i="5"/>
  <c r="AK954" i="5"/>
  <c r="AK955" i="5"/>
  <c r="AK956" i="5"/>
  <c r="AK957" i="5"/>
  <c r="AK958" i="5"/>
  <c r="AK959" i="5"/>
  <c r="AK960" i="5"/>
  <c r="AK961" i="5"/>
  <c r="AK962" i="5"/>
  <c r="AK963" i="5"/>
  <c r="AK964" i="5"/>
  <c r="AK965" i="5"/>
  <c r="AK966" i="5"/>
  <c r="AK967" i="5"/>
  <c r="AK968" i="5"/>
  <c r="AK969" i="5"/>
  <c r="AK970" i="5"/>
  <c r="AK971" i="5"/>
  <c r="AK972" i="5"/>
  <c r="AK973" i="5"/>
  <c r="AK974" i="5"/>
  <c r="AK975" i="5"/>
  <c r="AK976" i="5"/>
  <c r="AK977" i="5"/>
  <c r="AK978" i="5"/>
  <c r="AK979" i="5"/>
  <c r="AK980" i="5"/>
  <c r="AK981" i="5"/>
  <c r="AK982" i="5"/>
  <c r="AK983" i="5"/>
  <c r="AK984" i="5"/>
  <c r="AK985" i="5"/>
  <c r="AK986" i="5"/>
  <c r="AK987" i="5"/>
  <c r="AK988" i="5"/>
  <c r="AK989" i="5"/>
  <c r="AK990" i="5"/>
  <c r="AK991" i="5"/>
  <c r="AK992" i="5"/>
  <c r="AK993" i="5"/>
  <c r="AK994" i="5"/>
  <c r="AK995" i="5"/>
  <c r="AK996" i="5"/>
  <c r="AK997" i="5"/>
  <c r="AK998" i="5"/>
  <c r="AK999" i="5"/>
  <c r="AK1000" i="5"/>
  <c r="AK1001" i="5"/>
  <c r="AK1002" i="5"/>
  <c r="AK1003" i="5"/>
  <c r="AK1004" i="5"/>
  <c r="AK1005" i="5"/>
  <c r="AK1006" i="5"/>
  <c r="AK1007" i="5"/>
  <c r="AK1008" i="5"/>
  <c r="AK1009" i="5"/>
  <c r="AK1010" i="5"/>
  <c r="AK1011" i="5"/>
  <c r="AK1012" i="5"/>
  <c r="AK1013" i="5"/>
  <c r="AK1014" i="5"/>
  <c r="AK1015" i="5"/>
  <c r="AK1016" i="5"/>
  <c r="AK1017" i="5"/>
  <c r="AK1018" i="5"/>
  <c r="AK1019" i="5"/>
  <c r="AK1020" i="5"/>
  <c r="AK1021" i="5"/>
  <c r="AK1022" i="5"/>
  <c r="AK1023" i="5"/>
  <c r="AK1024" i="5"/>
  <c r="AK1025" i="5"/>
  <c r="AK1026" i="5"/>
  <c r="AK1027" i="5"/>
  <c r="AK1028" i="5"/>
  <c r="AK1029" i="5"/>
  <c r="AK1030" i="5"/>
  <c r="AK1031" i="5"/>
  <c r="AK1032" i="5"/>
  <c r="AK1033" i="5"/>
  <c r="AK1034" i="5"/>
  <c r="AK1035" i="5"/>
  <c r="AK1036" i="5"/>
  <c r="AK1037" i="5"/>
  <c r="AK1038" i="5"/>
  <c r="AK1039" i="5"/>
  <c r="AK1040" i="5"/>
  <c r="AK1041" i="5"/>
  <c r="AK1042" i="5"/>
  <c r="AK1043" i="5"/>
  <c r="AK1044" i="5"/>
  <c r="AK1045" i="5"/>
  <c r="AK1046" i="5"/>
  <c r="AK1047" i="5"/>
  <c r="AK1048" i="5"/>
  <c r="AK1049" i="5"/>
  <c r="AK1050" i="5"/>
  <c r="AK1051" i="5"/>
  <c r="AK1052" i="5"/>
  <c r="AK1053" i="5"/>
  <c r="AK1054" i="5"/>
  <c r="AK1055" i="5"/>
  <c r="AK1056" i="5"/>
  <c r="AK1057" i="5"/>
  <c r="AK1058" i="5"/>
  <c r="AK1059" i="5"/>
  <c r="AK1060" i="5"/>
  <c r="AK1061" i="5"/>
  <c r="AK1062" i="5"/>
  <c r="AK1063" i="5"/>
  <c r="AK1064" i="5"/>
  <c r="AK1065" i="5"/>
  <c r="AK1066" i="5"/>
  <c r="AK1067" i="5"/>
  <c r="AK1068" i="5"/>
  <c r="AK1069" i="5"/>
  <c r="AK1070" i="5"/>
  <c r="AK1071" i="5"/>
  <c r="AK1072" i="5"/>
  <c r="AK1073" i="5"/>
  <c r="AK1074" i="5"/>
  <c r="AK1075" i="5"/>
  <c r="AK1076" i="5"/>
  <c r="AK1077" i="5"/>
  <c r="AK1078" i="5"/>
  <c r="AK1079" i="5"/>
  <c r="AK1080" i="5"/>
  <c r="AK1081" i="5"/>
  <c r="AK1082" i="5"/>
  <c r="AK1083" i="5"/>
  <c r="AK1084" i="5"/>
  <c r="AK1085" i="5"/>
  <c r="AK1086" i="5"/>
  <c r="AK1087" i="5"/>
  <c r="AK1088" i="5"/>
  <c r="AK1089" i="5"/>
  <c r="AK1090" i="5"/>
  <c r="AK1091" i="5"/>
  <c r="AK1092" i="5"/>
  <c r="AK1093" i="5"/>
  <c r="AK1094" i="5"/>
  <c r="AK1095" i="5"/>
  <c r="AK1096" i="5"/>
  <c r="AK1097" i="5"/>
  <c r="AK1098" i="5"/>
  <c r="AK1099" i="5"/>
  <c r="AK1100" i="5"/>
  <c r="AK1101" i="5"/>
  <c r="AK1102" i="5"/>
  <c r="AK1103" i="5"/>
  <c r="AK1104" i="5"/>
  <c r="AK1105" i="5"/>
  <c r="AK1106" i="5"/>
  <c r="AK1107" i="5"/>
  <c r="AK1108" i="5"/>
  <c r="AK1109" i="5"/>
  <c r="AK1110" i="5"/>
  <c r="AK1111" i="5"/>
  <c r="AK1112" i="5"/>
  <c r="AK1113" i="5"/>
  <c r="AK1114" i="5"/>
  <c r="AK1115" i="5"/>
  <c r="AK1116" i="5"/>
  <c r="AK1117" i="5"/>
  <c r="AK1118" i="5"/>
  <c r="AK1119" i="5"/>
  <c r="AK1120" i="5"/>
  <c r="AK1121" i="5"/>
  <c r="AK1122" i="5"/>
  <c r="AK1123" i="5"/>
  <c r="AK1124" i="5"/>
  <c r="AK1125" i="5"/>
  <c r="AK1126" i="5"/>
  <c r="AK1127" i="5"/>
  <c r="AK1128" i="5"/>
  <c r="AK1129" i="5"/>
  <c r="AK1130" i="5"/>
  <c r="AK1131" i="5"/>
  <c r="AK1132" i="5"/>
  <c r="AK1133" i="5"/>
  <c r="AK1134" i="5"/>
  <c r="AK1135" i="5"/>
  <c r="AK1136" i="5"/>
  <c r="AK1137" i="5"/>
  <c r="AK1138" i="5"/>
  <c r="AK1139" i="5"/>
  <c r="AK1140" i="5"/>
  <c r="AK1141" i="5"/>
  <c r="AK1142" i="5"/>
  <c r="AK1143" i="5"/>
  <c r="AK1144" i="5"/>
  <c r="AK1145" i="5"/>
  <c r="AK1146" i="5"/>
  <c r="AK1147" i="5"/>
  <c r="AK1148" i="5"/>
  <c r="AK1149" i="5"/>
  <c r="AK1150" i="5"/>
  <c r="AK1151" i="5"/>
  <c r="AK1152" i="5"/>
  <c r="AK1153" i="5"/>
  <c r="AK1154" i="5"/>
  <c r="AK1155" i="5"/>
  <c r="AK1156" i="5"/>
  <c r="AK1157" i="5"/>
  <c r="AK1158" i="5"/>
  <c r="AK1159" i="5"/>
  <c r="AK1160" i="5"/>
  <c r="AK1161" i="5"/>
  <c r="AK1162" i="5"/>
  <c r="AK1163" i="5"/>
  <c r="AK1164" i="5"/>
  <c r="AK1165" i="5"/>
  <c r="AK1166" i="5"/>
  <c r="AK1167" i="5"/>
  <c r="AK1168" i="5"/>
  <c r="AK1169" i="5"/>
  <c r="AK1170" i="5"/>
  <c r="AK1171" i="5"/>
  <c r="AK1172" i="5"/>
  <c r="AK1173" i="5"/>
  <c r="AK1174" i="5"/>
  <c r="AK1175" i="5"/>
  <c r="AK1176" i="5"/>
  <c r="AK1177" i="5"/>
  <c r="AK1178" i="5"/>
  <c r="AK1179" i="5"/>
  <c r="AK1180" i="5"/>
  <c r="AK1181" i="5"/>
  <c r="AK1182" i="5"/>
  <c r="AK1183" i="5"/>
  <c r="AK1184" i="5"/>
  <c r="AK1185" i="5"/>
  <c r="AK1186" i="5"/>
  <c r="AK1187" i="5"/>
  <c r="AK1188" i="5"/>
  <c r="AK1189" i="5"/>
  <c r="AK1190" i="5"/>
  <c r="AK1191" i="5"/>
  <c r="AK1192" i="5"/>
  <c r="AK1193" i="5"/>
  <c r="AK1194" i="5"/>
  <c r="AK1195" i="5"/>
  <c r="AK1196" i="5"/>
  <c r="AK1197" i="5"/>
  <c r="AK1198" i="5"/>
  <c r="AK1199" i="5"/>
  <c r="AK1200" i="5"/>
  <c r="AK1201" i="5"/>
  <c r="AK1202" i="5"/>
  <c r="AK1203" i="5"/>
  <c r="AK1204" i="5"/>
  <c r="AK1205" i="5"/>
  <c r="AK1206" i="5"/>
  <c r="AK1207" i="5"/>
  <c r="AK1208" i="5"/>
  <c r="AK1209" i="5"/>
  <c r="AK1210" i="5"/>
  <c r="AK1211" i="5"/>
  <c r="AK1212" i="5"/>
  <c r="AK1213" i="5"/>
  <c r="AK1214" i="5"/>
  <c r="AK1215" i="5"/>
  <c r="AK1216" i="5"/>
  <c r="AK1217" i="5"/>
  <c r="AK1218" i="5"/>
  <c r="AK1219" i="5"/>
  <c r="AK1220" i="5"/>
  <c r="AK1221" i="5"/>
  <c r="AK1222" i="5"/>
  <c r="AK1223" i="5"/>
  <c r="AK1224" i="5"/>
  <c r="AK1225" i="5"/>
  <c r="AK1226" i="5"/>
  <c r="AK1227" i="5"/>
  <c r="AK1228" i="5"/>
  <c r="AK1229" i="5"/>
  <c r="AK1230" i="5"/>
  <c r="AK1231" i="5"/>
  <c r="AK1232" i="5"/>
  <c r="AK1233" i="5"/>
  <c r="AK1234" i="5"/>
  <c r="AK1235" i="5"/>
  <c r="AK1236" i="5"/>
  <c r="AK1237" i="5"/>
  <c r="AK1238" i="5"/>
  <c r="AK1239" i="5"/>
  <c r="AK1240" i="5"/>
  <c r="AK1241" i="5"/>
  <c r="AK1242" i="5"/>
  <c r="AK1243" i="5"/>
  <c r="AK1244" i="5"/>
  <c r="AK1245" i="5"/>
  <c r="AK1246" i="5"/>
  <c r="AK1247" i="5"/>
  <c r="AK1248" i="5"/>
  <c r="AK1249" i="5"/>
  <c r="AK1250" i="5"/>
  <c r="AK1251" i="5"/>
  <c r="AK1252" i="5"/>
  <c r="AK1253" i="5"/>
  <c r="AK1254" i="5"/>
  <c r="AK1255" i="5"/>
  <c r="AK1256" i="5"/>
  <c r="AK1257" i="5"/>
  <c r="AK1258" i="5"/>
  <c r="AK1259" i="5"/>
  <c r="AK1260" i="5"/>
  <c r="AK1261" i="5"/>
  <c r="AK1262" i="5"/>
  <c r="AK1263" i="5"/>
  <c r="AK1264" i="5"/>
  <c r="AK1265" i="5"/>
  <c r="AK1266" i="5"/>
  <c r="AK1267" i="5"/>
  <c r="AK1268" i="5"/>
  <c r="AK1269" i="5"/>
  <c r="AK1270" i="5"/>
  <c r="AK1271" i="5"/>
  <c r="AK1272" i="5"/>
  <c r="AK1273" i="5"/>
  <c r="AK1274" i="5"/>
  <c r="AK1275" i="5"/>
  <c r="AK1276" i="5"/>
  <c r="AK1277" i="5"/>
  <c r="AK1278" i="5"/>
  <c r="AK1279" i="5"/>
  <c r="AK1280" i="5"/>
  <c r="AK1281" i="5"/>
  <c r="AK1282" i="5"/>
  <c r="AK1283" i="5"/>
  <c r="AK1284" i="5"/>
  <c r="AK1285" i="5"/>
  <c r="AK1286" i="5"/>
  <c r="AK1287" i="5"/>
  <c r="AK1288" i="5"/>
  <c r="AK1289" i="5"/>
  <c r="AK1290" i="5"/>
  <c r="AK1291" i="5"/>
  <c r="AK1292" i="5"/>
  <c r="AK1293" i="5"/>
  <c r="AK1294" i="5"/>
  <c r="AK1295" i="5"/>
  <c r="AK1296" i="5"/>
  <c r="AK1297" i="5"/>
  <c r="AK1298" i="5"/>
  <c r="AK1299" i="5"/>
  <c r="AK1300" i="5"/>
  <c r="AK1301" i="5"/>
  <c r="AK1302" i="5"/>
  <c r="AK1303" i="5"/>
  <c r="AK1304" i="5"/>
  <c r="AK1305" i="5"/>
  <c r="AK1306" i="5"/>
  <c r="AK1307" i="5"/>
  <c r="AK1308" i="5"/>
  <c r="AK1309" i="5"/>
  <c r="AK1310" i="5"/>
  <c r="AK1311" i="5"/>
  <c r="AK1312" i="5"/>
  <c r="AK1313" i="5"/>
  <c r="AK1314" i="5"/>
  <c r="AK1315" i="5"/>
  <c r="AK1316" i="5"/>
  <c r="AK1317" i="5"/>
  <c r="AK1318" i="5"/>
  <c r="AK1319" i="5"/>
  <c r="AK1320" i="5"/>
  <c r="AK1321" i="5"/>
  <c r="AK1322" i="5"/>
  <c r="AK1323" i="5"/>
  <c r="AK1324" i="5"/>
  <c r="AK1325" i="5"/>
  <c r="AK1326" i="5"/>
  <c r="AK1327" i="5"/>
  <c r="AK1328" i="5"/>
  <c r="AK1329" i="5"/>
  <c r="AK1330" i="5"/>
  <c r="AK1331" i="5"/>
  <c r="AK1332" i="5"/>
  <c r="AK1333" i="5"/>
  <c r="AK1334" i="5"/>
  <c r="AK1335" i="5"/>
  <c r="AK1336" i="5"/>
  <c r="AK1337" i="5"/>
  <c r="AK1338" i="5"/>
  <c r="AK1339" i="5"/>
  <c r="AK1340" i="5"/>
  <c r="AK1341" i="5"/>
  <c r="AK1342" i="5"/>
  <c r="AK1343" i="5"/>
  <c r="AK1344" i="5"/>
  <c r="AK1345" i="5"/>
  <c r="AK1346" i="5"/>
  <c r="AK1347" i="5"/>
  <c r="AK1348" i="5"/>
  <c r="AK1349" i="5"/>
  <c r="AK1350" i="5"/>
  <c r="AK1351" i="5"/>
  <c r="AK1352" i="5"/>
  <c r="AK1353" i="5"/>
  <c r="AK1354" i="5"/>
  <c r="AK1355" i="5"/>
  <c r="AK1356" i="5"/>
  <c r="AK1357" i="5"/>
  <c r="AK1358" i="5"/>
  <c r="AK1359" i="5"/>
  <c r="AK1360" i="5"/>
  <c r="AK1361" i="5"/>
  <c r="AK1362" i="5"/>
  <c r="AK1363" i="5"/>
  <c r="AK1364" i="5"/>
  <c r="AK1365" i="5"/>
  <c r="AK1366" i="5"/>
  <c r="AK1367" i="5"/>
  <c r="AK1368" i="5"/>
  <c r="AK1369" i="5"/>
  <c r="AK1370" i="5"/>
  <c r="AK1371" i="5"/>
  <c r="AK1372" i="5"/>
  <c r="AK1373" i="5"/>
  <c r="AK1374" i="5"/>
  <c r="AK1375" i="5"/>
  <c r="AK1376" i="5"/>
  <c r="AK1377" i="5"/>
  <c r="AK1378" i="5"/>
  <c r="AK1379" i="5"/>
  <c r="AK1380" i="5"/>
  <c r="AK1381" i="5"/>
  <c r="AK1382" i="5"/>
  <c r="AK1383" i="5"/>
  <c r="AK1384" i="5"/>
  <c r="AK1385" i="5"/>
  <c r="AK1386" i="5"/>
  <c r="AK1387" i="5"/>
  <c r="AK1388" i="5"/>
  <c r="AK1389" i="5"/>
  <c r="AK1390" i="5"/>
  <c r="AK1391" i="5"/>
  <c r="AK1392" i="5"/>
  <c r="AK1393" i="5"/>
  <c r="AK1394" i="5"/>
  <c r="AK1395" i="5"/>
  <c r="AK1396" i="5"/>
  <c r="AK1397" i="5"/>
  <c r="AK1398" i="5"/>
  <c r="AK1399" i="5"/>
  <c r="AK1400" i="5"/>
  <c r="AK1401" i="5"/>
  <c r="AK1402" i="5"/>
  <c r="AK1403" i="5"/>
  <c r="AK1404" i="5"/>
  <c r="AK1405" i="5"/>
  <c r="AK1406" i="5"/>
  <c r="AK1407" i="5"/>
  <c r="AK1408" i="5"/>
  <c r="AK1409" i="5"/>
  <c r="AK1410" i="5"/>
  <c r="AK1411" i="5"/>
  <c r="AK1412" i="5"/>
  <c r="AK1413" i="5"/>
  <c r="AK1414" i="5"/>
  <c r="AK1415" i="5"/>
  <c r="AK1416" i="5"/>
  <c r="AK1417" i="5"/>
  <c r="AK1418" i="5"/>
  <c r="AK1419" i="5"/>
  <c r="AK1420" i="5"/>
  <c r="AK1421" i="5"/>
  <c r="AK1422" i="5"/>
  <c r="AK1423" i="5"/>
  <c r="AK1424" i="5"/>
  <c r="AK1425" i="5"/>
  <c r="AK1426" i="5"/>
  <c r="AK1427" i="5"/>
  <c r="AK1428" i="5"/>
  <c r="AK1429" i="5"/>
  <c r="AK1430" i="5"/>
  <c r="AK1431" i="5"/>
  <c r="AK1432" i="5"/>
  <c r="AK1433" i="5"/>
  <c r="AK1434" i="5"/>
  <c r="AK1435" i="5"/>
  <c r="AK1436" i="5"/>
  <c r="AK1437" i="5"/>
  <c r="AK1438" i="5"/>
  <c r="AK1439" i="5"/>
  <c r="AK1440" i="5"/>
  <c r="AK1441" i="5"/>
  <c r="AK1442" i="5"/>
  <c r="AK1443" i="5"/>
  <c r="AK1444" i="5"/>
  <c r="AK1445" i="5"/>
  <c r="AK1446" i="5"/>
  <c r="AK1447" i="5"/>
  <c r="AK1448" i="5"/>
  <c r="AK1449" i="5"/>
  <c r="AK1450" i="5"/>
  <c r="AK1451" i="5"/>
  <c r="AK1452" i="5"/>
  <c r="AK1453" i="5"/>
  <c r="AK1454" i="5"/>
  <c r="AK1455" i="5"/>
  <c r="AK1456" i="5"/>
  <c r="AK1457" i="5"/>
  <c r="AK1458" i="5"/>
  <c r="AK1459" i="5"/>
  <c r="AK1460" i="5"/>
  <c r="AK1461" i="5"/>
  <c r="AK1462" i="5"/>
  <c r="AK1463" i="5"/>
  <c r="AK1464" i="5"/>
  <c r="AK1465" i="5"/>
  <c r="AK1466" i="5"/>
  <c r="AK1467" i="5"/>
  <c r="AK1468" i="5"/>
  <c r="AK1469" i="5"/>
  <c r="AK1470" i="5"/>
  <c r="AK1471" i="5"/>
  <c r="AK1472" i="5"/>
  <c r="AK1473" i="5"/>
  <c r="AK1474" i="5"/>
  <c r="AK1475" i="5"/>
  <c r="AK1476" i="5"/>
  <c r="AK1477" i="5"/>
  <c r="AK1478" i="5"/>
  <c r="AK1479" i="5"/>
  <c r="AK1480" i="5"/>
  <c r="AK1481" i="5"/>
  <c r="AK1482" i="5"/>
  <c r="AK1483" i="5"/>
  <c r="AK1484" i="5"/>
  <c r="AK1485" i="5"/>
  <c r="AK1486" i="5"/>
  <c r="AK1487" i="5"/>
  <c r="AK1488" i="5"/>
  <c r="AK1489" i="5"/>
  <c r="AK1490" i="5"/>
  <c r="AK1491" i="5"/>
  <c r="AK1492" i="5"/>
  <c r="AK1493" i="5"/>
  <c r="AK1494" i="5"/>
  <c r="AK1495" i="5"/>
  <c r="AK1496" i="5"/>
  <c r="AK1497" i="5"/>
  <c r="AK1498" i="5"/>
  <c r="AK1499" i="5"/>
  <c r="AK1500" i="5"/>
  <c r="AK1501" i="5"/>
  <c r="AK1502" i="5"/>
  <c r="AK1503" i="5"/>
  <c r="AK1504" i="5"/>
  <c r="AK1505" i="5"/>
  <c r="AK1506" i="5"/>
  <c r="AK1507" i="5"/>
  <c r="AK1508" i="5"/>
  <c r="AK1509" i="5"/>
  <c r="AK1510" i="5"/>
  <c r="AK1511" i="5"/>
  <c r="AK1512" i="5"/>
  <c r="AK1513" i="5"/>
  <c r="AK1514" i="5"/>
  <c r="AK1515" i="5"/>
  <c r="AK1516" i="5"/>
  <c r="AK1517" i="5"/>
  <c r="AK1518" i="5"/>
  <c r="AK1519" i="5"/>
  <c r="AK1520" i="5"/>
  <c r="AK1521" i="5"/>
  <c r="AK1522" i="5"/>
  <c r="AK1523" i="5"/>
  <c r="AK1524" i="5"/>
  <c r="AK1525" i="5"/>
  <c r="AK1526" i="5"/>
  <c r="AK1527" i="5"/>
  <c r="AK1528" i="5"/>
  <c r="AK1529" i="5"/>
  <c r="AK1530" i="5"/>
  <c r="AK1531" i="5"/>
  <c r="AK1532" i="5"/>
  <c r="AK1533" i="5"/>
  <c r="AK1534" i="5"/>
  <c r="AK1535" i="5"/>
  <c r="AK1536" i="5"/>
  <c r="AK1537" i="5"/>
  <c r="AK1538" i="5"/>
  <c r="AK1539" i="5"/>
  <c r="AK1540" i="5"/>
  <c r="AK1541" i="5"/>
  <c r="AK1542" i="5"/>
  <c r="AK1543" i="5"/>
  <c r="AK1544" i="5"/>
  <c r="AK1545" i="5"/>
  <c r="AK1546" i="5"/>
  <c r="AK1547" i="5"/>
  <c r="AK1548" i="5"/>
  <c r="AK1549" i="5"/>
  <c r="AK1550" i="5"/>
  <c r="AK1551" i="5"/>
  <c r="AK1552" i="5"/>
  <c r="AK1553" i="5"/>
  <c r="AK1554" i="5"/>
  <c r="AK1555" i="5"/>
  <c r="AK1556" i="5"/>
  <c r="AK1557" i="5"/>
  <c r="AK1558" i="5"/>
  <c r="AK1559" i="5"/>
  <c r="AK1560" i="5"/>
  <c r="AK1561" i="5"/>
  <c r="AK1562" i="5"/>
  <c r="AK1563" i="5"/>
  <c r="AK1564" i="5"/>
  <c r="AK1565" i="5"/>
  <c r="AK1566" i="5"/>
  <c r="AK1567" i="5"/>
  <c r="AK1568" i="5"/>
  <c r="AK1569" i="5"/>
  <c r="AK1570" i="5"/>
  <c r="AK1571" i="5"/>
  <c r="AK1572" i="5"/>
  <c r="AK1573" i="5"/>
  <c r="AK1574" i="5"/>
  <c r="AK1575" i="5"/>
  <c r="AK1576" i="5"/>
  <c r="AK1577" i="5"/>
  <c r="AK1578" i="5"/>
  <c r="AK1579" i="5"/>
  <c r="AK1580" i="5"/>
  <c r="AK1581" i="5"/>
  <c r="AK1582" i="5"/>
  <c r="AK1583" i="5"/>
  <c r="AK1584" i="5"/>
  <c r="AK1585" i="5"/>
  <c r="AK1586" i="5"/>
  <c r="AK1587" i="5"/>
  <c r="AK1588" i="5"/>
  <c r="AK1589" i="5"/>
  <c r="AK1590" i="5"/>
  <c r="AK1591" i="5"/>
  <c r="AK1592" i="5"/>
  <c r="AK1593" i="5"/>
  <c r="AK1594" i="5"/>
  <c r="AK1595" i="5"/>
  <c r="AK1596" i="5"/>
  <c r="AK1597" i="5"/>
  <c r="AK1598" i="5"/>
  <c r="AK1599" i="5"/>
  <c r="AK1600" i="5"/>
  <c r="AK1601" i="5"/>
  <c r="AK1602" i="5"/>
  <c r="AK1603" i="5"/>
  <c r="AK1604" i="5"/>
  <c r="AK1605" i="5"/>
  <c r="AK1606" i="5"/>
  <c r="AK1607" i="5"/>
  <c r="AK1608" i="5"/>
  <c r="AK1609" i="5"/>
  <c r="AK1610" i="5"/>
  <c r="AK1611" i="5"/>
  <c r="AK1612" i="5"/>
  <c r="AK1613" i="5"/>
  <c r="AK1614" i="5"/>
  <c r="AK1615" i="5"/>
  <c r="AK1616" i="5"/>
  <c r="AK1617" i="5"/>
  <c r="AK1618" i="5"/>
  <c r="AK1619" i="5"/>
  <c r="AK1620" i="5"/>
  <c r="AK1621" i="5"/>
  <c r="AK1622" i="5"/>
  <c r="AK1623" i="5"/>
  <c r="AK1624" i="5"/>
  <c r="AK1625" i="5"/>
  <c r="AK1626" i="5"/>
  <c r="AK1627" i="5"/>
  <c r="AK1628" i="5"/>
  <c r="AK1629" i="5"/>
  <c r="AK1630" i="5"/>
  <c r="AK1631" i="5"/>
  <c r="AK1632" i="5"/>
  <c r="AK1633" i="5"/>
  <c r="AK1634" i="5"/>
  <c r="AK1635" i="5"/>
  <c r="AK1636" i="5"/>
  <c r="AK1637" i="5"/>
  <c r="AK1638" i="5"/>
  <c r="AK1639" i="5"/>
  <c r="AK1640" i="5"/>
  <c r="AK1641" i="5"/>
  <c r="AK1642" i="5"/>
  <c r="AK1643" i="5"/>
  <c r="AK1644" i="5"/>
  <c r="AK1645" i="5"/>
  <c r="AK1646" i="5"/>
  <c r="AK1647" i="5"/>
  <c r="AK1648" i="5"/>
  <c r="AK1649" i="5"/>
  <c r="AK1650" i="5"/>
  <c r="AK1651" i="5"/>
  <c r="AK1652" i="5"/>
  <c r="AK1653" i="5"/>
  <c r="AK1654" i="5"/>
  <c r="AK1655" i="5"/>
  <c r="AK1656" i="5"/>
  <c r="AK1657" i="5"/>
  <c r="AK1658" i="5"/>
  <c r="AK1659" i="5"/>
  <c r="AK1660" i="5"/>
  <c r="AK1661" i="5"/>
  <c r="AK1662" i="5"/>
  <c r="AK1663" i="5"/>
  <c r="AK1664" i="5"/>
  <c r="AK1665" i="5"/>
  <c r="AK1666" i="5"/>
  <c r="AK1667" i="5"/>
  <c r="AK1668" i="5"/>
  <c r="AK1669" i="5"/>
  <c r="AK1670" i="5"/>
  <c r="AK1671" i="5"/>
  <c r="AK1672" i="5"/>
  <c r="AK1673" i="5"/>
  <c r="AK1674" i="5"/>
  <c r="AK1675" i="5"/>
  <c r="AK1676" i="5"/>
  <c r="AK1677" i="5"/>
  <c r="AK1678" i="5"/>
  <c r="AK1679" i="5"/>
  <c r="AK1680" i="5"/>
  <c r="AK1681" i="5"/>
  <c r="AK1682" i="5"/>
  <c r="AK1683" i="5"/>
  <c r="AK1684" i="5"/>
  <c r="AK1685" i="5"/>
  <c r="AK1686" i="5"/>
  <c r="AK1687" i="5"/>
  <c r="AK1688" i="5"/>
  <c r="AK1689" i="5"/>
  <c r="AK1690" i="5"/>
  <c r="AK1691" i="5"/>
  <c r="AK1692" i="5"/>
  <c r="AK1693" i="5"/>
  <c r="AK1694" i="5"/>
  <c r="AK1695" i="5"/>
  <c r="AK1696" i="5"/>
  <c r="AK1697" i="5"/>
  <c r="AK1698" i="5"/>
  <c r="AK1699" i="5"/>
  <c r="AK1700" i="5"/>
  <c r="AK1701" i="5"/>
  <c r="AK1702" i="5"/>
  <c r="AK1703" i="5"/>
  <c r="AK1704" i="5"/>
  <c r="AK1705" i="5"/>
  <c r="AK1706" i="5"/>
  <c r="AK1707" i="5"/>
  <c r="AK1708" i="5"/>
  <c r="AK1709" i="5"/>
  <c r="AK1710" i="5"/>
  <c r="AK1711" i="5"/>
  <c r="AK1712" i="5"/>
  <c r="AK1713" i="5"/>
  <c r="AK1714" i="5"/>
  <c r="AK1715" i="5"/>
  <c r="AK1716" i="5"/>
  <c r="AK1717" i="5"/>
  <c r="AK1718" i="5"/>
  <c r="AK1719" i="5"/>
  <c r="AK1720" i="5"/>
  <c r="AK1721" i="5"/>
  <c r="AK1722" i="5"/>
  <c r="AK1723" i="5"/>
  <c r="AK1724" i="5"/>
  <c r="AK1725" i="5"/>
  <c r="AK1726" i="5"/>
  <c r="AK1727" i="5"/>
  <c r="AK1728" i="5"/>
  <c r="AK1729" i="5"/>
  <c r="AK1730" i="5"/>
  <c r="AK1731" i="5"/>
  <c r="AK1732" i="5"/>
  <c r="AK1733" i="5"/>
  <c r="AK1734" i="5"/>
  <c r="AK1735" i="5"/>
  <c r="AK1736" i="5"/>
  <c r="AK1737" i="5"/>
  <c r="AK1738" i="5"/>
  <c r="AK1739" i="5"/>
  <c r="AK1740" i="5"/>
  <c r="AK1741" i="5"/>
  <c r="AK1742" i="5"/>
  <c r="AK1743" i="5"/>
  <c r="AK1744" i="5"/>
  <c r="AK1745" i="5"/>
  <c r="AK1746" i="5"/>
  <c r="AK1747" i="5"/>
  <c r="AK1748" i="5"/>
  <c r="AK1749" i="5"/>
  <c r="AK1750" i="5"/>
  <c r="AK1751" i="5"/>
  <c r="AK1752" i="5"/>
  <c r="AK1753" i="5"/>
  <c r="AK1754" i="5"/>
  <c r="AK1755" i="5"/>
  <c r="AK1756" i="5"/>
  <c r="AK1757" i="5"/>
  <c r="AK1758" i="5"/>
  <c r="AK1759" i="5"/>
  <c r="AK1760" i="5"/>
  <c r="AK1761" i="5"/>
  <c r="AK1762" i="5"/>
  <c r="AK1763" i="5"/>
  <c r="AK1764" i="5"/>
  <c r="AK1765" i="5"/>
  <c r="AK1766" i="5"/>
  <c r="AK1767" i="5"/>
  <c r="AK1768" i="5"/>
  <c r="AK1769" i="5"/>
  <c r="AK1770" i="5"/>
  <c r="AK1771" i="5"/>
  <c r="AK1772" i="5"/>
  <c r="AK1773" i="5"/>
  <c r="AK1774" i="5"/>
  <c r="AK1775" i="5"/>
  <c r="AK1776" i="5"/>
  <c r="AK1777" i="5"/>
  <c r="AK1778" i="5"/>
  <c r="AK1779" i="5"/>
  <c r="AK1780" i="5"/>
  <c r="AK1781" i="5"/>
  <c r="AK1782" i="5"/>
  <c r="AK1783" i="5"/>
  <c r="AK1784" i="5"/>
  <c r="AK1785" i="5"/>
  <c r="AK1786" i="5"/>
  <c r="AK1787" i="5"/>
  <c r="AK1788" i="5"/>
  <c r="AK1789" i="5"/>
  <c r="AK1790" i="5"/>
  <c r="AK1791" i="5"/>
  <c r="AK1792" i="5"/>
  <c r="AK1793" i="5"/>
  <c r="AK1794" i="5"/>
  <c r="AK1795" i="5"/>
  <c r="AK1796" i="5"/>
  <c r="AK1797" i="5"/>
  <c r="AK1798" i="5"/>
  <c r="AK1799" i="5"/>
  <c r="AK1800" i="5"/>
  <c r="AK1801" i="5"/>
  <c r="AK1802" i="5"/>
  <c r="AK1803" i="5"/>
  <c r="AK1804" i="5"/>
  <c r="AK1805" i="5"/>
  <c r="AK1806" i="5"/>
  <c r="AK1807" i="5"/>
  <c r="AK1808" i="5"/>
  <c r="AK1809" i="5"/>
  <c r="AK1810" i="5"/>
  <c r="AK1811" i="5"/>
  <c r="AK1812" i="5"/>
  <c r="AK1813" i="5"/>
  <c r="AK1814" i="5"/>
  <c r="AK1815" i="5"/>
  <c r="AK1816" i="5"/>
  <c r="AK1817" i="5"/>
  <c r="AK1818" i="5"/>
  <c r="AK1819" i="5"/>
  <c r="AK1820" i="5"/>
  <c r="AK1821" i="5"/>
  <c r="AK1822" i="5"/>
  <c r="AK1823" i="5"/>
  <c r="AK1824" i="5"/>
  <c r="AK1825" i="5"/>
  <c r="AK1826" i="5"/>
  <c r="AK1827" i="5"/>
  <c r="AK1828" i="5"/>
  <c r="AK1829" i="5"/>
  <c r="AK1830" i="5"/>
  <c r="AK1831" i="5"/>
  <c r="AK1832" i="5"/>
  <c r="AK1833" i="5"/>
  <c r="AK1834" i="5"/>
  <c r="AK1835" i="5"/>
  <c r="AK1836" i="5"/>
  <c r="AK1837" i="5"/>
  <c r="AK1838" i="5"/>
  <c r="AK1839" i="5"/>
  <c r="AK1840" i="5"/>
  <c r="AK1841" i="5"/>
  <c r="AK1842" i="5"/>
  <c r="AK1843" i="5"/>
  <c r="AK1844" i="5"/>
  <c r="AK1845" i="5"/>
  <c r="AK1846" i="5"/>
  <c r="AK1847" i="5"/>
  <c r="AK1848" i="5"/>
  <c r="AK1849" i="5"/>
  <c r="AK1850" i="5"/>
  <c r="AK1851" i="5"/>
  <c r="AK1852" i="5"/>
  <c r="AK1853" i="5"/>
  <c r="AK1854" i="5"/>
  <c r="AK1855" i="5"/>
  <c r="AK1856" i="5"/>
  <c r="AK1857" i="5"/>
  <c r="AK1858" i="5"/>
  <c r="AK1859" i="5"/>
  <c r="AK1860" i="5"/>
  <c r="AK1861" i="5"/>
  <c r="AK1862" i="5"/>
  <c r="AK1863" i="5"/>
  <c r="AK1864" i="5"/>
  <c r="AK1865" i="5"/>
  <c r="AK1866" i="5"/>
  <c r="AK1867" i="5"/>
  <c r="AK1868" i="5"/>
  <c r="AK1869" i="5"/>
  <c r="AK1870" i="5"/>
  <c r="AK1871" i="5"/>
  <c r="AK1872" i="5"/>
  <c r="AK1873" i="5"/>
  <c r="AK1874" i="5"/>
  <c r="AK1875" i="5"/>
  <c r="AK1876" i="5"/>
  <c r="AK1877" i="5"/>
  <c r="AK1878" i="5"/>
  <c r="AK1879" i="5"/>
  <c r="AK1880" i="5"/>
  <c r="AK1881" i="5"/>
  <c r="AK1882" i="5"/>
  <c r="AK1883" i="5"/>
  <c r="AK1884" i="5"/>
  <c r="AK1885" i="5"/>
  <c r="AK1886" i="5"/>
  <c r="AK1887" i="5"/>
  <c r="AK1888" i="5"/>
  <c r="AK1889" i="5"/>
  <c r="AK1890" i="5"/>
  <c r="AK1891" i="5"/>
  <c r="AK1892" i="5"/>
  <c r="AK1893" i="5"/>
  <c r="AK1894" i="5"/>
  <c r="AK1895" i="5"/>
  <c r="AK1896" i="5"/>
  <c r="AK1897" i="5"/>
  <c r="AK1898" i="5"/>
  <c r="AK1899" i="5"/>
  <c r="AK1900" i="5"/>
  <c r="AK1901" i="5"/>
  <c r="AK1902" i="5"/>
  <c r="AK1903" i="5"/>
  <c r="AK1904" i="5"/>
  <c r="AK1905" i="5"/>
  <c r="AK1906" i="5"/>
  <c r="AK1907" i="5"/>
  <c r="AK1908" i="5"/>
  <c r="AK1909" i="5"/>
  <c r="AK1910" i="5"/>
  <c r="AK1911" i="5"/>
  <c r="AK1912" i="5"/>
  <c r="AK1913" i="5"/>
  <c r="AK1914" i="5"/>
  <c r="AK1915" i="5"/>
  <c r="AK1916" i="5"/>
  <c r="AK1917" i="5"/>
  <c r="AK1918" i="5"/>
  <c r="AK1919" i="5"/>
  <c r="AK1920" i="5"/>
  <c r="AK1921" i="5"/>
  <c r="AK1922" i="5"/>
  <c r="AK1923" i="5"/>
  <c r="AK1924" i="5"/>
  <c r="AK1925" i="5"/>
  <c r="AK1926" i="5"/>
  <c r="AK1927" i="5"/>
  <c r="AK1928" i="5"/>
  <c r="AK1929" i="5"/>
  <c r="AK1930" i="5"/>
  <c r="AK1931" i="5"/>
  <c r="AK1932" i="5"/>
  <c r="AK1933" i="5"/>
  <c r="AK1934" i="5"/>
  <c r="AK1935" i="5"/>
  <c r="AK1936" i="5"/>
  <c r="AK1937" i="5"/>
  <c r="AK1938" i="5"/>
  <c r="AK1939" i="5"/>
  <c r="AK1940" i="5"/>
  <c r="AK1941" i="5"/>
  <c r="AK1942" i="5"/>
  <c r="AK1943" i="5"/>
  <c r="AK1944" i="5"/>
  <c r="AK1945" i="5"/>
  <c r="AK1946" i="5"/>
  <c r="AK1947" i="5"/>
  <c r="AK1948" i="5"/>
  <c r="AK1949" i="5"/>
  <c r="AK1950" i="5"/>
  <c r="AK1951" i="5"/>
  <c r="AK1952" i="5"/>
  <c r="AK1953" i="5"/>
  <c r="AK1954" i="5"/>
  <c r="AK1955" i="5"/>
  <c r="AK1956" i="5"/>
  <c r="AK1957" i="5"/>
  <c r="AK1958" i="5"/>
  <c r="AK1959" i="5"/>
  <c r="AK1960" i="5"/>
  <c r="AK1961" i="5"/>
  <c r="AK1962" i="5"/>
  <c r="AK1963" i="5"/>
  <c r="AK1964" i="5"/>
  <c r="AK1965" i="5"/>
  <c r="AK1966" i="5"/>
  <c r="AK1967" i="5"/>
  <c r="AK1968" i="5"/>
  <c r="AK1969" i="5"/>
  <c r="AK1970" i="5"/>
  <c r="AK1971" i="5"/>
  <c r="AK1972" i="5"/>
  <c r="AK1973" i="5"/>
  <c r="AK1974" i="5"/>
  <c r="AK1975" i="5"/>
  <c r="AK1976" i="5"/>
  <c r="AK1977" i="5"/>
  <c r="AK1978" i="5"/>
  <c r="AK1979" i="5"/>
  <c r="AK1980" i="5"/>
  <c r="AK1981" i="5"/>
  <c r="AK1982" i="5"/>
  <c r="AK1983" i="5"/>
  <c r="AK1984" i="5"/>
  <c r="AK1985" i="5"/>
  <c r="AK1986" i="5"/>
  <c r="AK1987" i="5"/>
  <c r="AK1988" i="5"/>
  <c r="AK1989" i="5"/>
  <c r="AK1990" i="5"/>
  <c r="AK1991" i="5"/>
  <c r="AK1992" i="5"/>
  <c r="AK1993" i="5"/>
  <c r="AK1994" i="5"/>
  <c r="AK1995" i="5"/>
  <c r="AK1996" i="5"/>
  <c r="AK1997" i="5"/>
  <c r="AK1998" i="5"/>
  <c r="AK1999" i="5"/>
  <c r="AK2000" i="5"/>
  <c r="AK2001" i="5"/>
  <c r="AK2002" i="5"/>
  <c r="AK2003" i="5"/>
  <c r="AK2004" i="5"/>
  <c r="AK2005" i="5"/>
  <c r="AK2006" i="5"/>
  <c r="AK2007" i="5"/>
  <c r="AK2008" i="5"/>
  <c r="AK2009" i="5"/>
  <c r="AK2010" i="5"/>
  <c r="AK2011" i="5"/>
  <c r="AK2012" i="5"/>
  <c r="AK2013" i="5"/>
  <c r="AK2014" i="5"/>
  <c r="AK2015" i="5"/>
  <c r="AK2016" i="5"/>
  <c r="AK2017" i="5"/>
  <c r="AK2018" i="5"/>
  <c r="AK2019" i="5"/>
  <c r="AK2020" i="5"/>
  <c r="AK2021" i="5"/>
  <c r="AK2022" i="5"/>
  <c r="AK2023" i="5"/>
  <c r="AK2024" i="5"/>
  <c r="AK2025" i="5"/>
  <c r="AK2026" i="5"/>
  <c r="AK2027" i="5"/>
  <c r="AK2028" i="5"/>
  <c r="AK2029" i="5"/>
  <c r="AK2030" i="5"/>
  <c r="AK2031" i="5"/>
  <c r="AK2032" i="5"/>
  <c r="AK2033" i="5"/>
  <c r="AK2034" i="5"/>
  <c r="AK2035" i="5"/>
  <c r="AK2036" i="5"/>
  <c r="AK2037" i="5"/>
  <c r="AK2038" i="5"/>
  <c r="AK2039" i="5"/>
  <c r="AK2040" i="5"/>
  <c r="AK2041" i="5"/>
  <c r="AK2042" i="5"/>
  <c r="AK2043" i="5"/>
  <c r="AK2044" i="5"/>
  <c r="AK2045" i="5"/>
  <c r="AK2046" i="5"/>
  <c r="AK2047" i="5"/>
  <c r="AK2048" i="5"/>
  <c r="AK2049" i="5"/>
  <c r="AK2050" i="5"/>
  <c r="AK2051" i="5"/>
  <c r="AK2052" i="5"/>
  <c r="AK2053" i="5"/>
  <c r="AK2054" i="5"/>
  <c r="AK2055" i="5"/>
  <c r="AK2056" i="5"/>
  <c r="AK2057" i="5"/>
  <c r="AK2058" i="5"/>
  <c r="AK2059" i="5"/>
  <c r="AK2060" i="5"/>
  <c r="AK2061" i="5"/>
  <c r="AK2062" i="5"/>
  <c r="AK2063" i="5"/>
  <c r="AK2064" i="5"/>
  <c r="AK2065" i="5"/>
  <c r="AK2066" i="5"/>
  <c r="AK2067" i="5"/>
  <c r="AK2068" i="5"/>
  <c r="AK2069" i="5"/>
  <c r="AK2070" i="5"/>
  <c r="AK2071" i="5"/>
  <c r="AK2072" i="5"/>
  <c r="AK2073" i="5"/>
  <c r="AK2074" i="5"/>
  <c r="AK2075" i="5"/>
  <c r="AK2076" i="5"/>
  <c r="AK2077" i="5"/>
  <c r="AK2078" i="5"/>
  <c r="AK2079" i="5"/>
  <c r="AK2080" i="5"/>
  <c r="AK2081" i="5"/>
  <c r="AK2082" i="5"/>
  <c r="AK2083" i="5"/>
  <c r="AK2084" i="5"/>
  <c r="AK2085" i="5"/>
  <c r="AK2086" i="5"/>
  <c r="AK2087" i="5"/>
  <c r="AK2088" i="5"/>
  <c r="AK2089" i="5"/>
  <c r="AK2090" i="5"/>
  <c r="AK2091" i="5"/>
  <c r="AK2092" i="5"/>
  <c r="AK2093" i="5"/>
  <c r="AK2094" i="5"/>
  <c r="AK2095" i="5"/>
  <c r="AK2096" i="5"/>
  <c r="AK2097" i="5"/>
  <c r="AK2098" i="5"/>
  <c r="AK2099" i="5"/>
  <c r="AK2100" i="5"/>
  <c r="AK2101" i="5"/>
  <c r="AK2102" i="5"/>
  <c r="AK2103" i="5"/>
  <c r="AK2104" i="5"/>
  <c r="AK2105" i="5"/>
  <c r="AK2106" i="5"/>
  <c r="AK2107" i="5"/>
  <c r="AK2108" i="5"/>
  <c r="AK2109" i="5"/>
  <c r="AK2110" i="5"/>
  <c r="AK2111" i="5"/>
  <c r="AK2112" i="5"/>
  <c r="AK2113" i="5"/>
  <c r="AK2114" i="5"/>
  <c r="AK2115" i="5"/>
  <c r="AK2116" i="5"/>
  <c r="AK2117" i="5"/>
  <c r="AK2118" i="5"/>
  <c r="AK2119" i="5"/>
  <c r="AK2120" i="5"/>
  <c r="AK2121" i="5"/>
  <c r="AK2122" i="5"/>
  <c r="AK2123" i="5"/>
  <c r="AK2124" i="5"/>
  <c r="AK2125" i="5"/>
  <c r="AK2126" i="5"/>
  <c r="AK2127" i="5"/>
  <c r="AK2128" i="5"/>
  <c r="AK2129" i="5"/>
  <c r="AK2130" i="5"/>
  <c r="AK2131" i="5"/>
  <c r="AK2132" i="5"/>
  <c r="AK2133" i="5"/>
  <c r="AK2134" i="5"/>
  <c r="AK2135" i="5"/>
  <c r="AK2136" i="5"/>
  <c r="AK2137" i="5"/>
  <c r="AK2138" i="5"/>
  <c r="AK2139" i="5"/>
  <c r="AK2140" i="5"/>
  <c r="AK2141" i="5"/>
  <c r="AK2142" i="5"/>
  <c r="AK2143" i="5"/>
  <c r="AK2144" i="5"/>
  <c r="AK2145" i="5"/>
  <c r="AK2146" i="5"/>
  <c r="AK2147" i="5"/>
  <c r="AK2148" i="5"/>
  <c r="AK2149" i="5"/>
  <c r="AK2150" i="5"/>
  <c r="AK2151" i="5"/>
  <c r="AK2152" i="5"/>
  <c r="AK2153" i="5"/>
  <c r="AK2154" i="5"/>
  <c r="AK2155" i="5"/>
  <c r="AK2156" i="5"/>
  <c r="AK2157" i="5"/>
  <c r="AK2158" i="5"/>
  <c r="AK2159" i="5"/>
  <c r="AK2160" i="5"/>
  <c r="AK2161" i="5"/>
  <c r="AK2162" i="5"/>
  <c r="AK2163" i="5"/>
  <c r="AK2164" i="5"/>
  <c r="AK2165" i="5"/>
  <c r="AK2166" i="5"/>
  <c r="AK2167" i="5"/>
  <c r="AK2168" i="5"/>
  <c r="AK2169" i="5"/>
  <c r="AK2170" i="5"/>
  <c r="AK2171" i="5"/>
  <c r="AK2172" i="5"/>
  <c r="AK2173" i="5"/>
  <c r="AK2174" i="5"/>
  <c r="AK2175" i="5"/>
  <c r="AK2176" i="5"/>
  <c r="AK2177" i="5"/>
  <c r="AK2178" i="5"/>
  <c r="AK2179" i="5"/>
  <c r="AK2180" i="5"/>
  <c r="AK2181" i="5"/>
  <c r="AK2182" i="5"/>
  <c r="AK2183" i="5"/>
  <c r="AK2184" i="5"/>
  <c r="AK2185" i="5"/>
  <c r="AK2186" i="5"/>
  <c r="AK2187" i="5"/>
  <c r="AK2188" i="5"/>
  <c r="AK2189" i="5"/>
  <c r="AK2190" i="5"/>
  <c r="AK2191" i="5"/>
  <c r="AK2192" i="5"/>
  <c r="AK2193" i="5"/>
  <c r="AK2194" i="5"/>
  <c r="AK2195" i="5"/>
  <c r="AK2196" i="5"/>
  <c r="AK2197" i="5"/>
  <c r="AK2198" i="5"/>
  <c r="AK2199" i="5"/>
  <c r="AK2200" i="5"/>
  <c r="AK2201" i="5"/>
  <c r="AK2202" i="5"/>
  <c r="AK2203" i="5"/>
  <c r="AK2204" i="5"/>
  <c r="AK2205" i="5"/>
  <c r="AK2206" i="5"/>
  <c r="AK2207" i="5"/>
  <c r="AK2208" i="5"/>
  <c r="AK2209" i="5"/>
  <c r="AK2210" i="5"/>
  <c r="AK2211" i="5"/>
  <c r="AK2212" i="5"/>
  <c r="AK2213" i="5"/>
  <c r="AK2214" i="5"/>
  <c r="AK2215" i="5"/>
  <c r="AK2216" i="5"/>
  <c r="AK2217" i="5"/>
  <c r="AK2218" i="5"/>
  <c r="AK2219" i="5"/>
  <c r="AK2220" i="5"/>
  <c r="AK2221" i="5"/>
  <c r="AK2222" i="5"/>
  <c r="AK2223" i="5"/>
  <c r="AK2224" i="5"/>
  <c r="AK2225" i="5"/>
  <c r="AK2226" i="5"/>
  <c r="AK2227" i="5"/>
  <c r="AK2228" i="5"/>
  <c r="AK2229" i="5"/>
  <c r="AK2230" i="5"/>
  <c r="AK2231" i="5"/>
  <c r="AK2232" i="5"/>
  <c r="AK2233" i="5"/>
  <c r="AK2234" i="5"/>
  <c r="AK2235" i="5"/>
  <c r="AK2236" i="5"/>
  <c r="AK2237" i="5"/>
  <c r="AK2238" i="5"/>
  <c r="AK2239" i="5"/>
  <c r="AK2240" i="5"/>
  <c r="AK2241" i="5"/>
  <c r="AK2242" i="5"/>
  <c r="AK2243" i="5"/>
  <c r="AK2244" i="5"/>
  <c r="AK2245" i="5"/>
  <c r="AK2246" i="5"/>
  <c r="AK2247" i="5"/>
  <c r="AK2248" i="5"/>
  <c r="AK2249" i="5"/>
  <c r="AK2250" i="5"/>
  <c r="AK2251" i="5"/>
  <c r="AK2252" i="5"/>
  <c r="AK2253" i="5"/>
  <c r="AK2254" i="5"/>
  <c r="AK2255" i="5"/>
  <c r="AK2256" i="5"/>
  <c r="AK2257" i="5"/>
  <c r="AK2258" i="5"/>
  <c r="AK2259" i="5"/>
  <c r="AK2260" i="5"/>
  <c r="AK2261" i="5"/>
  <c r="AK2262" i="5"/>
  <c r="AK2263" i="5"/>
  <c r="AK2264" i="5"/>
  <c r="AK2265" i="5"/>
  <c r="AK2266" i="5"/>
  <c r="AK2267" i="5"/>
  <c r="AK2268" i="5"/>
  <c r="AK2269" i="5"/>
  <c r="AK2270" i="5"/>
  <c r="AK2271" i="5"/>
  <c r="AK2272" i="5"/>
  <c r="AK2273" i="5"/>
  <c r="AK2274" i="5"/>
  <c r="AK2275" i="5"/>
  <c r="AK2276" i="5"/>
  <c r="AK2277" i="5"/>
  <c r="AK2278" i="5"/>
  <c r="AK2279" i="5"/>
  <c r="AK2280" i="5"/>
  <c r="AK2281" i="5"/>
  <c r="AK2282" i="5"/>
  <c r="AK2283" i="5"/>
  <c r="AK2284" i="5"/>
  <c r="AK2285" i="5"/>
  <c r="AK2286" i="5"/>
  <c r="AK2287" i="5"/>
  <c r="AK2288" i="5"/>
  <c r="AK2289" i="5"/>
  <c r="AK2290" i="5"/>
  <c r="AK2291" i="5"/>
  <c r="AK2292" i="5"/>
  <c r="AK2293" i="5"/>
  <c r="AK2294" i="5"/>
  <c r="AK2295" i="5"/>
  <c r="AK2296" i="5"/>
  <c r="AK2297" i="5"/>
  <c r="AK2298" i="5"/>
  <c r="AK2299" i="5"/>
  <c r="AK2300" i="5"/>
  <c r="AK2301" i="5"/>
  <c r="AK2302" i="5"/>
  <c r="AK2303" i="5"/>
  <c r="AK2304" i="5"/>
  <c r="AK2305" i="5"/>
  <c r="AK2306" i="5"/>
  <c r="AK2307" i="5"/>
  <c r="AK2308" i="5"/>
  <c r="AK2309" i="5"/>
  <c r="AK2310" i="5"/>
  <c r="AK2311" i="5"/>
  <c r="AK2312" i="5"/>
  <c r="AK2313" i="5"/>
  <c r="AK2314" i="5"/>
  <c r="AK2315" i="5"/>
  <c r="AK2316" i="5"/>
  <c r="AK2317" i="5"/>
  <c r="AK2318" i="5"/>
  <c r="AK2319" i="5"/>
  <c r="AK2320" i="5"/>
  <c r="AK2321" i="5"/>
  <c r="AK2322" i="5"/>
  <c r="AK2323" i="5"/>
  <c r="AK2324" i="5"/>
  <c r="AK2325" i="5"/>
  <c r="AK2326" i="5"/>
  <c r="AK2327" i="5"/>
  <c r="AK2328" i="5"/>
  <c r="AK2329" i="5"/>
  <c r="AK2330" i="5"/>
  <c r="AK2331" i="5"/>
  <c r="AK2332" i="5"/>
  <c r="AK2333" i="5"/>
  <c r="AK2334" i="5"/>
  <c r="AK2335" i="5"/>
  <c r="AK2336" i="5"/>
  <c r="AK2337" i="5"/>
  <c r="AK2338" i="5"/>
  <c r="AK2339" i="5"/>
  <c r="AK2340" i="5"/>
  <c r="AK2341" i="5"/>
  <c r="AK2342" i="5"/>
  <c r="AK2343" i="5"/>
  <c r="AK2344" i="5"/>
  <c r="AK2345" i="5"/>
  <c r="AK2346" i="5"/>
  <c r="AK2347" i="5"/>
  <c r="AK2348" i="5"/>
  <c r="AK2349" i="5"/>
  <c r="AK2350" i="5"/>
  <c r="AK2351" i="5"/>
  <c r="AK2352" i="5"/>
  <c r="AK2353" i="5"/>
  <c r="AK2354" i="5"/>
  <c r="AK2355" i="5"/>
  <c r="AK2356" i="5"/>
  <c r="AK2357" i="5"/>
  <c r="AK2358" i="5"/>
  <c r="AK2359" i="5"/>
  <c r="AK2360" i="5"/>
  <c r="AK2361" i="5"/>
  <c r="AK2362" i="5"/>
  <c r="AK2363" i="5"/>
  <c r="AK2364" i="5"/>
  <c r="AK2365" i="5"/>
  <c r="AK2366" i="5"/>
  <c r="AK2367" i="5"/>
  <c r="AK2368" i="5"/>
  <c r="AK2369" i="5"/>
  <c r="AK2370" i="5"/>
  <c r="AK2371" i="5"/>
  <c r="AK2372" i="5"/>
  <c r="AK2373" i="5"/>
  <c r="AK2374" i="5"/>
  <c r="AK2375" i="5"/>
  <c r="AK2376" i="5"/>
  <c r="AK2377" i="5"/>
  <c r="AK2378" i="5"/>
  <c r="AK2379" i="5"/>
  <c r="AK2380" i="5"/>
  <c r="AK2381" i="5"/>
  <c r="AK2382" i="5"/>
  <c r="AK2383" i="5"/>
  <c r="AK2384" i="5"/>
  <c r="AK2385" i="5"/>
  <c r="AK2386" i="5"/>
  <c r="AK2387" i="5"/>
  <c r="AK2388" i="5"/>
  <c r="AK2389" i="5"/>
  <c r="AK2390" i="5"/>
  <c r="AK2391" i="5"/>
  <c r="AK2392" i="5"/>
  <c r="AK2393" i="5"/>
  <c r="AK2394" i="5"/>
  <c r="AK2395" i="5"/>
  <c r="AK2396" i="5"/>
  <c r="AK2397" i="5"/>
  <c r="AK2398" i="5"/>
  <c r="AK2399" i="5"/>
  <c r="AK2400" i="5"/>
  <c r="AK2401" i="5"/>
  <c r="AK2402" i="5"/>
  <c r="AK2403" i="5"/>
  <c r="AK2404" i="5"/>
  <c r="AK2405" i="5"/>
  <c r="AK2406" i="5"/>
  <c r="AK2407" i="5"/>
  <c r="AK2408" i="5"/>
  <c r="AK2409" i="5"/>
  <c r="AK2410" i="5"/>
  <c r="AK2411" i="5"/>
  <c r="AK2412" i="5"/>
  <c r="AK2413" i="5"/>
  <c r="AK2414" i="5"/>
  <c r="AK2415" i="5"/>
  <c r="AK2416" i="5"/>
  <c r="AK2417" i="5"/>
  <c r="AK2418" i="5"/>
  <c r="AK2419" i="5"/>
  <c r="AK2420" i="5"/>
  <c r="AK2421" i="5"/>
  <c r="AK2422" i="5"/>
  <c r="AK2423" i="5"/>
  <c r="AK2424" i="5"/>
  <c r="AK2425" i="5"/>
  <c r="AK2426" i="5"/>
  <c r="AK2427" i="5"/>
  <c r="AK2428" i="5"/>
  <c r="AK2429" i="5"/>
  <c r="AK2430" i="5"/>
  <c r="AK2431" i="5"/>
  <c r="AK2432" i="5"/>
  <c r="AK2433" i="5"/>
  <c r="AK2434" i="5"/>
  <c r="AK2435" i="5"/>
  <c r="AK2436" i="5"/>
  <c r="AK2437" i="5"/>
  <c r="AK2438" i="5"/>
  <c r="AK2439" i="5"/>
  <c r="AK2440" i="5"/>
  <c r="AK2441" i="5"/>
  <c r="AK2442" i="5"/>
  <c r="AK2443" i="5"/>
  <c r="AK2444" i="5"/>
  <c r="AK2445" i="5"/>
  <c r="AK2446" i="5"/>
  <c r="AK2447" i="5"/>
  <c r="AK2448" i="5"/>
  <c r="AK2449" i="5"/>
  <c r="AK2450" i="5"/>
  <c r="AK2451" i="5"/>
  <c r="AK2452" i="5"/>
  <c r="AK2453" i="5"/>
  <c r="AK2454" i="5"/>
  <c r="AK2455" i="5"/>
  <c r="AK2456" i="5"/>
  <c r="AK2457" i="5"/>
  <c r="AK2458" i="5"/>
  <c r="AK2459" i="5"/>
  <c r="AK2460" i="5"/>
  <c r="AK2461" i="5"/>
  <c r="AK2462" i="5"/>
  <c r="AK2463" i="5"/>
  <c r="AK2464" i="5"/>
  <c r="AK2465" i="5"/>
  <c r="AK2466" i="5"/>
  <c r="AK2467" i="5"/>
  <c r="AK2468" i="5"/>
  <c r="AK2469" i="5"/>
  <c r="AK2470" i="5"/>
  <c r="AK2471" i="5"/>
  <c r="AK2472" i="5"/>
  <c r="AK2473" i="5"/>
  <c r="AK2474" i="5"/>
  <c r="AK2475" i="5"/>
  <c r="AK2476" i="5"/>
  <c r="AK2477" i="5"/>
  <c r="AK2478" i="5"/>
  <c r="AK2479" i="5"/>
  <c r="AK2480" i="5"/>
  <c r="AK2481" i="5"/>
  <c r="AK2482" i="5"/>
  <c r="AK2483" i="5"/>
  <c r="AK2484" i="5"/>
  <c r="AK2485" i="5"/>
  <c r="AK2486" i="5"/>
  <c r="AK2487" i="5"/>
  <c r="AK2488" i="5"/>
  <c r="AK2489" i="5"/>
  <c r="AK2490" i="5"/>
  <c r="AK2491" i="5"/>
  <c r="AK2492" i="5"/>
  <c r="AK2493" i="5"/>
  <c r="AK2494" i="5"/>
  <c r="AK2495" i="5"/>
  <c r="AK2496" i="5"/>
  <c r="AK2497" i="5"/>
  <c r="AK2498" i="5"/>
  <c r="AK2499" i="5"/>
  <c r="AK2500" i="5"/>
  <c r="AK2501" i="5"/>
  <c r="AK2502" i="5"/>
  <c r="AK2503" i="5"/>
  <c r="AK2504" i="5"/>
  <c r="AK2505" i="5"/>
  <c r="AK2506" i="5"/>
  <c r="AK2507" i="5"/>
  <c r="AK2508" i="5"/>
  <c r="AK2509" i="5"/>
  <c r="AK2510" i="5"/>
  <c r="AK2511" i="5"/>
  <c r="AK2512" i="5"/>
  <c r="AK2513" i="5"/>
  <c r="AK2514" i="5"/>
  <c r="AK2515" i="5"/>
  <c r="AK2516" i="5"/>
  <c r="AK2517" i="5"/>
  <c r="AK2518" i="5"/>
  <c r="AK2519" i="5"/>
  <c r="AK2520" i="5"/>
  <c r="AK2521" i="5"/>
  <c r="AK2522" i="5"/>
  <c r="AK2523" i="5"/>
  <c r="AK2524" i="5"/>
  <c r="AK2525" i="5"/>
  <c r="AK2526" i="5"/>
  <c r="AK2527" i="5"/>
  <c r="AK2528" i="5"/>
  <c r="AK2529" i="5"/>
  <c r="AK2530" i="5"/>
  <c r="AK2531" i="5"/>
  <c r="AK2532" i="5"/>
  <c r="AK2533" i="5"/>
  <c r="AK2534" i="5"/>
  <c r="AK2535" i="5"/>
  <c r="AK2536" i="5"/>
  <c r="AK2537" i="5"/>
  <c r="AK2538" i="5"/>
  <c r="AK2539" i="5"/>
  <c r="AK2540" i="5"/>
  <c r="AK2541" i="5"/>
  <c r="AK2542" i="5"/>
  <c r="AK2543" i="5"/>
  <c r="AK2544" i="5"/>
  <c r="AK2545" i="5"/>
  <c r="AK2546" i="5"/>
  <c r="AK2547" i="5"/>
  <c r="AK2548" i="5"/>
  <c r="AK2549" i="5"/>
  <c r="AK2550" i="5"/>
  <c r="AK2551" i="5"/>
  <c r="AK2552" i="5"/>
  <c r="AK2553" i="5"/>
  <c r="AK2554" i="5"/>
  <c r="AK2555" i="5"/>
  <c r="AK2556" i="5"/>
  <c r="AK2557" i="5"/>
  <c r="AK2558" i="5"/>
  <c r="AK2559" i="5"/>
  <c r="AK2560" i="5"/>
  <c r="AK2561" i="5"/>
  <c r="AK2562" i="5"/>
  <c r="AK2563" i="5"/>
  <c r="AK2564" i="5"/>
  <c r="AK2565" i="5"/>
  <c r="AK2566" i="5"/>
  <c r="AK2567" i="5"/>
  <c r="AK2568" i="5"/>
  <c r="AK2569" i="5"/>
  <c r="AK2570" i="5"/>
  <c r="AK2571" i="5"/>
  <c r="AK2572" i="5"/>
  <c r="AK2573" i="5"/>
  <c r="AK2574" i="5"/>
  <c r="AK2575" i="5"/>
  <c r="AK2576" i="5"/>
  <c r="AK2577" i="5"/>
  <c r="AK2578" i="5"/>
  <c r="AK2579" i="5"/>
  <c r="AK2580" i="5"/>
  <c r="AK2581" i="5"/>
  <c r="AK2582" i="5"/>
  <c r="AK2583" i="5"/>
  <c r="AK2584" i="5"/>
  <c r="AK2585" i="5"/>
  <c r="AK2586" i="5"/>
  <c r="AK2587" i="5"/>
  <c r="AK2588" i="5"/>
  <c r="AK2589" i="5"/>
  <c r="AK2590" i="5"/>
  <c r="AK2591" i="5"/>
  <c r="AK2592" i="5"/>
  <c r="AK2593" i="5"/>
  <c r="AK2594" i="5"/>
  <c r="AK2595" i="5"/>
  <c r="AK2596" i="5"/>
  <c r="AK2597" i="5"/>
  <c r="AK2598" i="5"/>
  <c r="AK2599" i="5"/>
  <c r="AK2600" i="5"/>
  <c r="AK2601" i="5"/>
  <c r="AK2602" i="5"/>
  <c r="AK2603" i="5"/>
  <c r="AK2604" i="5"/>
  <c r="AK2605" i="5"/>
  <c r="AK2606" i="5"/>
  <c r="AK2607" i="5"/>
  <c r="AK2608" i="5"/>
  <c r="AK2609" i="5"/>
  <c r="AK2610" i="5"/>
  <c r="AK2611" i="5"/>
  <c r="AK2612" i="5"/>
  <c r="AK2613" i="5"/>
  <c r="AK2614" i="5"/>
  <c r="AK2615" i="5"/>
  <c r="AK2616" i="5"/>
  <c r="AK2617" i="5"/>
  <c r="AK2618" i="5"/>
  <c r="AK2619" i="5"/>
  <c r="AK2620" i="5"/>
  <c r="AK2621" i="5"/>
  <c r="AK2622" i="5"/>
  <c r="AK2623" i="5"/>
  <c r="AK2624" i="5"/>
  <c r="AK2625" i="5"/>
  <c r="AK2626" i="5"/>
  <c r="AK2627" i="5"/>
  <c r="AK2628" i="5"/>
  <c r="AK2629" i="5"/>
  <c r="AK2630" i="5"/>
  <c r="AK2631" i="5"/>
  <c r="AK2632" i="5"/>
  <c r="AK2633" i="5"/>
  <c r="AK2634" i="5"/>
  <c r="AK2635" i="5"/>
  <c r="AK2636" i="5"/>
  <c r="AK2637" i="5"/>
  <c r="AK2638" i="5"/>
  <c r="AK2639" i="5"/>
  <c r="AK2640" i="5"/>
  <c r="AK2641" i="5"/>
  <c r="AK2642" i="5"/>
  <c r="AK2643" i="5"/>
  <c r="AK2644" i="5"/>
  <c r="AK2645" i="5"/>
  <c r="AK2646" i="5"/>
  <c r="AK2647" i="5"/>
  <c r="AK2648" i="5"/>
  <c r="AK2649" i="5"/>
  <c r="AK2650" i="5"/>
  <c r="AK2651" i="5"/>
  <c r="AK2652" i="5"/>
  <c r="AK2653" i="5"/>
  <c r="AK2654" i="5"/>
  <c r="AK2655" i="5"/>
  <c r="AK2656" i="5"/>
  <c r="AK2657" i="5"/>
  <c r="AK2658" i="5"/>
  <c r="AK2659" i="5"/>
  <c r="AK2660" i="5"/>
  <c r="AK2661" i="5"/>
  <c r="AK2662" i="5"/>
  <c r="AK2663" i="5"/>
  <c r="AK2664" i="5"/>
  <c r="AK2665" i="5"/>
  <c r="AK2666" i="5"/>
  <c r="AK2667" i="5"/>
  <c r="AK2668" i="5"/>
  <c r="AK2669" i="5"/>
  <c r="AK2670" i="5"/>
  <c r="AK2671" i="5"/>
  <c r="AK2672" i="5"/>
  <c r="AK2673" i="5"/>
  <c r="AK2674" i="5"/>
  <c r="AK2675" i="5"/>
  <c r="AK2676" i="5"/>
  <c r="AK2677" i="5"/>
  <c r="AK2678" i="5"/>
  <c r="AK2679" i="5"/>
  <c r="AK2680" i="5"/>
  <c r="AK2681" i="5"/>
  <c r="AK2682" i="5"/>
  <c r="AK2683" i="5"/>
  <c r="AK2684" i="5"/>
  <c r="AK2685" i="5"/>
  <c r="AK2686" i="5"/>
  <c r="AK2687" i="5"/>
  <c r="AK2688" i="5"/>
  <c r="AK2689" i="5"/>
  <c r="AK2690" i="5"/>
  <c r="AK2691" i="5"/>
  <c r="AK2692" i="5"/>
  <c r="AK2693" i="5"/>
  <c r="AK2694" i="5"/>
  <c r="AK2695" i="5"/>
  <c r="AK2696" i="5"/>
  <c r="AK2697" i="5"/>
  <c r="AK2698" i="5"/>
  <c r="AK2699" i="5"/>
  <c r="AK2700" i="5"/>
  <c r="AK2701" i="5"/>
  <c r="AK2702" i="5"/>
  <c r="AK2703" i="5"/>
  <c r="AK2704" i="5"/>
  <c r="AK2705" i="5"/>
  <c r="AK2706" i="5"/>
  <c r="AK2707" i="5"/>
  <c r="AK2708" i="5"/>
  <c r="AK2709" i="5"/>
  <c r="AK2710" i="5"/>
  <c r="AK2711" i="5"/>
  <c r="AK2712" i="5"/>
  <c r="AK2713" i="5"/>
  <c r="AK2714" i="5"/>
  <c r="AK2715" i="5"/>
  <c r="AK2716" i="5"/>
  <c r="AK2717" i="5"/>
  <c r="AK2718" i="5"/>
  <c r="AK2719" i="5"/>
  <c r="AK2720" i="5"/>
  <c r="AK2721" i="5"/>
  <c r="AK2722" i="5"/>
  <c r="AK2723" i="5"/>
  <c r="AK2724" i="5"/>
  <c r="AK2725" i="5"/>
  <c r="AK2726" i="5"/>
  <c r="AK2727" i="5"/>
  <c r="AK2728" i="5"/>
  <c r="AK2729" i="5"/>
  <c r="AK2730" i="5"/>
  <c r="AK2731" i="5"/>
  <c r="AK2732" i="5"/>
  <c r="AK2733" i="5"/>
  <c r="AK2734" i="5"/>
  <c r="AK2735" i="5"/>
  <c r="AK2736" i="5"/>
  <c r="AK2737" i="5"/>
  <c r="AK2738" i="5"/>
  <c r="AK2739" i="5"/>
  <c r="AK2740" i="5"/>
  <c r="AK2741" i="5"/>
  <c r="AK2742" i="5"/>
  <c r="AK2743" i="5"/>
  <c r="AK2744" i="5"/>
  <c r="AK2745" i="5"/>
  <c r="AK2746" i="5"/>
  <c r="AK2747" i="5"/>
  <c r="AK2748" i="5"/>
  <c r="AK2749" i="5"/>
  <c r="AK2750" i="5"/>
  <c r="AK2751" i="5"/>
  <c r="AK2752" i="5"/>
  <c r="AK2753" i="5"/>
  <c r="AK2754" i="5"/>
  <c r="AK2755" i="5"/>
  <c r="AK2756" i="5"/>
  <c r="AK2757" i="5"/>
  <c r="AK2758" i="5"/>
  <c r="AK2759" i="5"/>
  <c r="AK2760" i="5"/>
  <c r="AK2761" i="5"/>
  <c r="AK2762" i="5"/>
  <c r="AK2763" i="5"/>
  <c r="AK2764" i="5"/>
  <c r="AK2765" i="5"/>
  <c r="AK2766" i="5"/>
  <c r="AK2767" i="5"/>
  <c r="AK2768" i="5"/>
  <c r="AK2769" i="5"/>
  <c r="AK2770" i="5"/>
  <c r="AK2771" i="5"/>
  <c r="AK2772" i="5"/>
  <c r="AK2773" i="5"/>
  <c r="AK2774" i="5"/>
  <c r="AK2775" i="5"/>
  <c r="AK2776" i="5"/>
  <c r="AK2777" i="5"/>
  <c r="AK2778" i="5"/>
  <c r="AK2779" i="5"/>
  <c r="AK2780" i="5"/>
  <c r="AK2781" i="5"/>
  <c r="AK2782" i="5"/>
  <c r="AK2783" i="5"/>
  <c r="AK2784" i="5"/>
  <c r="AK2785" i="5"/>
  <c r="AK2786" i="5"/>
  <c r="AK2787" i="5"/>
  <c r="AK2788" i="5"/>
  <c r="AK2789" i="5"/>
  <c r="AK2790" i="5"/>
  <c r="AK2791" i="5"/>
  <c r="AK2792" i="5"/>
  <c r="AK2793" i="5"/>
  <c r="AK2794" i="5"/>
  <c r="AK2795" i="5"/>
  <c r="AK2796" i="5"/>
  <c r="AK2797" i="5"/>
  <c r="AK2798" i="5"/>
  <c r="AK2799" i="5"/>
  <c r="AK2800" i="5"/>
  <c r="AK2801" i="5"/>
  <c r="AK2802" i="5"/>
  <c r="AK2803" i="5"/>
  <c r="AK2804" i="5"/>
  <c r="AK2805" i="5"/>
  <c r="AK2806" i="5"/>
  <c r="AK2807" i="5"/>
  <c r="AK2808" i="5"/>
  <c r="AK2809" i="5"/>
  <c r="AK2810" i="5"/>
  <c r="AK2811" i="5"/>
  <c r="AK2812" i="5"/>
  <c r="AK2813" i="5"/>
  <c r="AK2814" i="5"/>
  <c r="AK2815" i="5"/>
  <c r="AK2816" i="5"/>
  <c r="AK2817" i="5"/>
  <c r="AK2818" i="5"/>
  <c r="AK2819" i="5"/>
  <c r="AK2820" i="5"/>
  <c r="AK2821" i="5"/>
  <c r="AK2822" i="5"/>
  <c r="AK2823" i="5"/>
  <c r="AK2824" i="5"/>
  <c r="AK2825" i="5"/>
  <c r="AK2826" i="5"/>
  <c r="AK2827" i="5"/>
  <c r="AK2828" i="5"/>
  <c r="AK2829" i="5"/>
  <c r="AK2830" i="5"/>
  <c r="AK2831" i="5"/>
  <c r="AK2832" i="5"/>
  <c r="AK2833" i="5"/>
  <c r="AK2834" i="5"/>
  <c r="AK2835" i="5"/>
  <c r="AK2836" i="5"/>
  <c r="AK2837" i="5"/>
  <c r="AK2838" i="5"/>
  <c r="AK2839" i="5"/>
  <c r="AK2840" i="5"/>
  <c r="AK2841" i="5"/>
  <c r="AK2842" i="5"/>
  <c r="AK2843" i="5"/>
  <c r="AK2844" i="5"/>
  <c r="AK2845" i="5"/>
  <c r="AK2846" i="5"/>
  <c r="AK2847" i="5"/>
  <c r="AK2848" i="5"/>
  <c r="AK2849" i="5"/>
  <c r="AK2850" i="5"/>
  <c r="AK2851" i="5"/>
  <c r="AK2852" i="5"/>
  <c r="AK2853" i="5"/>
  <c r="AK2854" i="5"/>
  <c r="AK2855" i="5"/>
  <c r="AK2856" i="5"/>
  <c r="AK2857" i="5"/>
  <c r="AK2858" i="5"/>
  <c r="AK2859" i="5"/>
  <c r="AK2860" i="5"/>
  <c r="AK2861" i="5"/>
  <c r="AK2862" i="5"/>
  <c r="AK2863" i="5"/>
  <c r="AK2864" i="5"/>
  <c r="AK2865" i="5"/>
  <c r="AK2866" i="5"/>
  <c r="AK2867" i="5"/>
  <c r="AK2868" i="5"/>
  <c r="AK2869" i="5"/>
  <c r="AK2870" i="5"/>
  <c r="AK2871" i="5"/>
  <c r="AK2872" i="5"/>
  <c r="AK2873" i="5"/>
  <c r="AK2874" i="5"/>
  <c r="AK2875" i="5"/>
  <c r="AK2876" i="5"/>
  <c r="AK2877" i="5"/>
  <c r="AK2878" i="5"/>
  <c r="AK2879" i="5"/>
  <c r="AK2880" i="5"/>
  <c r="AK2881" i="5"/>
  <c r="AK2882" i="5"/>
  <c r="AK2883" i="5"/>
  <c r="AK2884" i="5"/>
  <c r="AK2885" i="5"/>
  <c r="AK2886" i="5"/>
  <c r="AK2887" i="5"/>
  <c r="AK2888" i="5"/>
  <c r="AK2889" i="5"/>
  <c r="AK2890" i="5"/>
  <c r="AK2891" i="5"/>
  <c r="AK2892" i="5"/>
  <c r="AK2893" i="5"/>
  <c r="AK2894" i="5"/>
  <c r="AK2895" i="5"/>
  <c r="AK2896" i="5"/>
  <c r="AK2897" i="5"/>
  <c r="AK2898" i="5"/>
  <c r="AK2899" i="5"/>
  <c r="AK2900" i="5"/>
  <c r="AK2901" i="5"/>
  <c r="AK2902" i="5"/>
  <c r="AK2903" i="5"/>
  <c r="AK2904" i="5"/>
  <c r="AK2905" i="5"/>
  <c r="AK2906" i="5"/>
  <c r="AK2907" i="5"/>
  <c r="AK2908" i="5"/>
  <c r="AK2909" i="5"/>
  <c r="AK2910" i="5"/>
  <c r="AK2911" i="5"/>
  <c r="AK2912" i="5"/>
  <c r="AK2913" i="5"/>
  <c r="AK2914" i="5"/>
  <c r="AK2915" i="5"/>
  <c r="AK2916" i="5"/>
  <c r="AK2917" i="5"/>
  <c r="AK2918" i="5"/>
  <c r="AK2919" i="5"/>
  <c r="AK2920" i="5"/>
  <c r="AK2921" i="5"/>
  <c r="AK2922" i="5"/>
  <c r="AK2923" i="5"/>
  <c r="AK2924" i="5"/>
  <c r="AK2925" i="5"/>
  <c r="AK2926" i="5"/>
  <c r="AK2927" i="5"/>
  <c r="AK2928" i="5"/>
  <c r="AK2929" i="5"/>
  <c r="AK2930" i="5"/>
  <c r="AK2931" i="5"/>
  <c r="AK2932" i="5"/>
  <c r="AK2933" i="5"/>
  <c r="AK2934" i="5"/>
  <c r="AK2935" i="5"/>
  <c r="AK2936" i="5"/>
  <c r="AK2937" i="5"/>
  <c r="AK2938" i="5"/>
  <c r="AK2939" i="5"/>
  <c r="AK2940" i="5"/>
  <c r="AK2941" i="5"/>
  <c r="AK2942" i="5"/>
  <c r="AK2943" i="5"/>
  <c r="AK2944" i="5"/>
  <c r="AK2945" i="5"/>
  <c r="AK2946" i="5"/>
  <c r="AK2947" i="5"/>
  <c r="AK2948" i="5"/>
  <c r="AK2949" i="5"/>
  <c r="AK2950" i="5"/>
  <c r="AK2951" i="5"/>
  <c r="AK2952" i="5"/>
  <c r="AK2953" i="5"/>
  <c r="AK2954" i="5"/>
  <c r="AK2955" i="5"/>
  <c r="AK2956" i="5"/>
  <c r="AK2957" i="5"/>
  <c r="AK2958" i="5"/>
  <c r="AK2959" i="5"/>
  <c r="AK2960" i="5"/>
  <c r="AK2961" i="5"/>
  <c r="AK2962" i="5"/>
  <c r="AK2963" i="5"/>
  <c r="AK2964" i="5"/>
  <c r="AK2965" i="5"/>
  <c r="AK2966" i="5"/>
  <c r="AK2967" i="5"/>
  <c r="AK2968" i="5"/>
  <c r="AK2969" i="5"/>
  <c r="AK2970" i="5"/>
  <c r="AK2971" i="5"/>
  <c r="AK2972" i="5"/>
  <c r="AK2973" i="5"/>
  <c r="AK2974" i="5"/>
  <c r="AK2975" i="5"/>
  <c r="AK2976" i="5"/>
  <c r="AK2977" i="5"/>
  <c r="AK2978" i="5"/>
  <c r="AK2979" i="5"/>
  <c r="AK2980" i="5"/>
  <c r="AK2981" i="5"/>
  <c r="AK2982" i="5"/>
  <c r="AK2983" i="5"/>
  <c r="AK2984" i="5"/>
  <c r="AK2985" i="5"/>
  <c r="AK2986" i="5"/>
  <c r="AK2987" i="5"/>
  <c r="AK2988" i="5"/>
  <c r="AK2989" i="5"/>
  <c r="AK2990" i="5"/>
  <c r="AK2991" i="5"/>
  <c r="AK2992" i="5"/>
  <c r="AK2993" i="5"/>
  <c r="AK2994" i="5"/>
  <c r="AK2995" i="5"/>
  <c r="AK2996" i="5"/>
  <c r="AK2997" i="5"/>
  <c r="AK2998" i="5"/>
  <c r="AK2999" i="5"/>
  <c r="AK3000" i="5"/>
  <c r="AK3001" i="5"/>
  <c r="AK3002" i="5"/>
  <c r="AK3003" i="5"/>
  <c r="AK3004" i="5"/>
  <c r="AK3005" i="5"/>
  <c r="AK3006" i="5"/>
  <c r="AK3007" i="5"/>
  <c r="AK3008" i="5"/>
  <c r="AK3009" i="5"/>
  <c r="AK3010" i="5"/>
  <c r="AK3011" i="5"/>
  <c r="AK3012" i="5"/>
  <c r="AK3013" i="5"/>
  <c r="AK3014" i="5"/>
  <c r="AK3015" i="5"/>
  <c r="AK3016" i="5"/>
  <c r="AK3017" i="5"/>
  <c r="AK3018" i="5"/>
  <c r="AK3019" i="5"/>
  <c r="AK3020" i="5"/>
  <c r="AK3021" i="5"/>
  <c r="AK3022" i="5"/>
  <c r="AK3023" i="5"/>
  <c r="AK3024" i="5"/>
  <c r="AK3025" i="5"/>
  <c r="AK3026" i="5"/>
  <c r="AK3027" i="5"/>
  <c r="AK3028" i="5"/>
  <c r="AK3029" i="5"/>
  <c r="AK3030" i="5"/>
  <c r="AK3031" i="5"/>
  <c r="AK3032" i="5"/>
  <c r="AK3033" i="5"/>
  <c r="AK3034" i="5"/>
  <c r="AK3035" i="5"/>
  <c r="AK3036" i="5"/>
  <c r="AK3037" i="5"/>
  <c r="AK3038" i="5"/>
  <c r="AK3039" i="5"/>
  <c r="AK3040" i="5"/>
  <c r="AK3041" i="5"/>
  <c r="AK3042" i="5"/>
  <c r="AK3043" i="5"/>
  <c r="AK3044" i="5"/>
  <c r="AK3045" i="5"/>
  <c r="AK3046" i="5"/>
  <c r="AK3047" i="5"/>
  <c r="AK3048" i="5"/>
  <c r="AK3049" i="5"/>
  <c r="AK3050" i="5"/>
  <c r="AK3051" i="5"/>
  <c r="AK3052" i="5"/>
  <c r="AK3053" i="5"/>
  <c r="AK3054" i="5"/>
  <c r="AK3055" i="5"/>
  <c r="AK3056" i="5"/>
  <c r="AK3057" i="5"/>
  <c r="AK3058" i="5"/>
  <c r="AK3059" i="5"/>
  <c r="AK3060" i="5"/>
  <c r="AK3061" i="5"/>
  <c r="AK3062" i="5"/>
  <c r="AK3063" i="5"/>
  <c r="AK3064" i="5"/>
  <c r="AK3065" i="5"/>
  <c r="AK3066" i="5"/>
  <c r="AK3067" i="5"/>
  <c r="AK3068" i="5"/>
  <c r="AK3069" i="5"/>
  <c r="AK3070" i="5"/>
  <c r="AK3071" i="5"/>
  <c r="AK3072" i="5"/>
  <c r="AK3073" i="5"/>
  <c r="AK3074" i="5"/>
  <c r="AK3075" i="5"/>
  <c r="AK3076" i="5"/>
  <c r="AK3077" i="5"/>
  <c r="AK3078" i="5"/>
  <c r="AK3079" i="5"/>
  <c r="AK3080" i="5"/>
  <c r="AK3081" i="5"/>
  <c r="AK3082" i="5"/>
  <c r="AK3083" i="5"/>
  <c r="AK3084" i="5"/>
  <c r="AK3085" i="5"/>
  <c r="AK3086" i="5"/>
  <c r="AK3087" i="5"/>
  <c r="AK3088" i="5"/>
  <c r="AK3089" i="5"/>
  <c r="AK3090" i="5"/>
  <c r="AK3091" i="5"/>
  <c r="AK3092" i="5"/>
  <c r="AK3093" i="5"/>
  <c r="AK3094" i="5"/>
  <c r="AK3095" i="5"/>
  <c r="AK3096" i="5"/>
  <c r="AK3097" i="5"/>
  <c r="AK3098" i="5"/>
  <c r="AK3099" i="5"/>
  <c r="AK3100" i="5"/>
  <c r="AK3101" i="5"/>
  <c r="AK3102" i="5"/>
  <c r="AK3103" i="5"/>
  <c r="AK3104" i="5"/>
  <c r="AK3105" i="5"/>
  <c r="AK3106" i="5"/>
  <c r="AF5" i="5"/>
  <c r="AF6" i="5"/>
  <c r="AF7" i="5"/>
  <c r="AF8" i="5"/>
  <c r="AF9" i="5"/>
  <c r="AF10" i="5"/>
  <c r="AF11" i="5"/>
  <c r="AF12" i="5"/>
  <c r="AF13" i="5"/>
  <c r="AF14" i="5"/>
  <c r="AF15" i="5"/>
  <c r="AF16" i="5"/>
  <c r="AF17" i="5"/>
  <c r="AF18" i="5"/>
  <c r="AF19" i="5"/>
  <c r="AF20" i="5"/>
  <c r="AF21" i="5"/>
  <c r="AF22" i="5"/>
  <c r="AF23" i="5"/>
  <c r="AF24" i="5"/>
  <c r="AF25" i="5"/>
  <c r="AF26" i="5"/>
  <c r="AF27" i="5"/>
  <c r="AF28" i="5"/>
  <c r="AF29" i="5"/>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87" i="5"/>
  <c r="AF88" i="5"/>
  <c r="AF89" i="5"/>
  <c r="AF90" i="5"/>
  <c r="AF91" i="5"/>
  <c r="AF92" i="5"/>
  <c r="AF93" i="5"/>
  <c r="AF94" i="5"/>
  <c r="AF95" i="5"/>
  <c r="AF96" i="5"/>
  <c r="AF97" i="5"/>
  <c r="AF98" i="5"/>
  <c r="AF99" i="5"/>
  <c r="AF100" i="5"/>
  <c r="AF101" i="5"/>
  <c r="AF102" i="5"/>
  <c r="AF103" i="5"/>
  <c r="AF104" i="5"/>
  <c r="AF105" i="5"/>
  <c r="AF106" i="5"/>
  <c r="AF107" i="5"/>
  <c r="AF108" i="5"/>
  <c r="AF109" i="5"/>
  <c r="AF110" i="5"/>
  <c r="AF111" i="5"/>
  <c r="AF112" i="5"/>
  <c r="AF113" i="5"/>
  <c r="AF114" i="5"/>
  <c r="AF115" i="5"/>
  <c r="AF116" i="5"/>
  <c r="AF117" i="5"/>
  <c r="AF118" i="5"/>
  <c r="AF119" i="5"/>
  <c r="AF120" i="5"/>
  <c r="AF121" i="5"/>
  <c r="AF122" i="5"/>
  <c r="AF123" i="5"/>
  <c r="AF124" i="5"/>
  <c r="AF125" i="5"/>
  <c r="AF126" i="5"/>
  <c r="AF127" i="5"/>
  <c r="AF128" i="5"/>
  <c r="AF129" i="5"/>
  <c r="AF130" i="5"/>
  <c r="AF131" i="5"/>
  <c r="AF132" i="5"/>
  <c r="AF133" i="5"/>
  <c r="AF134" i="5"/>
  <c r="AF135" i="5"/>
  <c r="AF136" i="5"/>
  <c r="AF137" i="5"/>
  <c r="AF138" i="5"/>
  <c r="AF139" i="5"/>
  <c r="AF140" i="5"/>
  <c r="AF141" i="5"/>
  <c r="AF142" i="5"/>
  <c r="AF143" i="5"/>
  <c r="AF144" i="5"/>
  <c r="AF145" i="5"/>
  <c r="AF146" i="5"/>
  <c r="AF147" i="5"/>
  <c r="AF148" i="5"/>
  <c r="AF149" i="5"/>
  <c r="AF150" i="5"/>
  <c r="AF151" i="5"/>
  <c r="AF152" i="5"/>
  <c r="AF153" i="5"/>
  <c r="AF154" i="5"/>
  <c r="AF155" i="5"/>
  <c r="AF156" i="5"/>
  <c r="AF157" i="5"/>
  <c r="AF158" i="5"/>
  <c r="AF159" i="5"/>
  <c r="AF160" i="5"/>
  <c r="AF161" i="5"/>
  <c r="AF162" i="5"/>
  <c r="AF163" i="5"/>
  <c r="AF164" i="5"/>
  <c r="AF165" i="5"/>
  <c r="AF166" i="5"/>
  <c r="AF167" i="5"/>
  <c r="AF168" i="5"/>
  <c r="AF169" i="5"/>
  <c r="AF170" i="5"/>
  <c r="AF171" i="5"/>
  <c r="AF172" i="5"/>
  <c r="AF173" i="5"/>
  <c r="AF174" i="5"/>
  <c r="AF175" i="5"/>
  <c r="AF176" i="5"/>
  <c r="AF177" i="5"/>
  <c r="AF178" i="5"/>
  <c r="AF179" i="5"/>
  <c r="AF180" i="5"/>
  <c r="AF181" i="5"/>
  <c r="AF182" i="5"/>
  <c r="AF183" i="5"/>
  <c r="AF184" i="5"/>
  <c r="AF185" i="5"/>
  <c r="AF186" i="5"/>
  <c r="AF187" i="5"/>
  <c r="AF188" i="5"/>
  <c r="AF189" i="5"/>
  <c r="AF190" i="5"/>
  <c r="AF191" i="5"/>
  <c r="AF192" i="5"/>
  <c r="AF193" i="5"/>
  <c r="AF194" i="5"/>
  <c r="AF195" i="5"/>
  <c r="AF196" i="5"/>
  <c r="AF197" i="5"/>
  <c r="AF198" i="5"/>
  <c r="AF199" i="5"/>
  <c r="AF200" i="5"/>
  <c r="AF201" i="5"/>
  <c r="AF202" i="5"/>
  <c r="AF203" i="5"/>
  <c r="AF204" i="5"/>
  <c r="AF205" i="5"/>
  <c r="AF206" i="5"/>
  <c r="AF207" i="5"/>
  <c r="AF208" i="5"/>
  <c r="AF209" i="5"/>
  <c r="AF210" i="5"/>
  <c r="AF211" i="5"/>
  <c r="AF212" i="5"/>
  <c r="AF213" i="5"/>
  <c r="AF214" i="5"/>
  <c r="AF215" i="5"/>
  <c r="AF216" i="5"/>
  <c r="AF217" i="5"/>
  <c r="AF218" i="5"/>
  <c r="AF219" i="5"/>
  <c r="AF220" i="5"/>
  <c r="AF221" i="5"/>
  <c r="AF222" i="5"/>
  <c r="AF223" i="5"/>
  <c r="AF224" i="5"/>
  <c r="AF225" i="5"/>
  <c r="AF226" i="5"/>
  <c r="AF227" i="5"/>
  <c r="AF228" i="5"/>
  <c r="AF229" i="5"/>
  <c r="AF230" i="5"/>
  <c r="AF231" i="5"/>
  <c r="AF232" i="5"/>
  <c r="AF233" i="5"/>
  <c r="AF234" i="5"/>
  <c r="AF235" i="5"/>
  <c r="AF236" i="5"/>
  <c r="AF237" i="5"/>
  <c r="AF238" i="5"/>
  <c r="AF239" i="5"/>
  <c r="AF240" i="5"/>
  <c r="AF241" i="5"/>
  <c r="AF242" i="5"/>
  <c r="AF243" i="5"/>
  <c r="AF244" i="5"/>
  <c r="AF245" i="5"/>
  <c r="AF246" i="5"/>
  <c r="AF247" i="5"/>
  <c r="AF248" i="5"/>
  <c r="AF249" i="5"/>
  <c r="AF250" i="5"/>
  <c r="AF251" i="5"/>
  <c r="AF252" i="5"/>
  <c r="AF253" i="5"/>
  <c r="AF254" i="5"/>
  <c r="AF255" i="5"/>
  <c r="AF256" i="5"/>
  <c r="AF257" i="5"/>
  <c r="AF258" i="5"/>
  <c r="AF259" i="5"/>
  <c r="AF260" i="5"/>
  <c r="AF261" i="5"/>
  <c r="AF262" i="5"/>
  <c r="AF263" i="5"/>
  <c r="AF264" i="5"/>
  <c r="AF265" i="5"/>
  <c r="AF266" i="5"/>
  <c r="AF267" i="5"/>
  <c r="AF268" i="5"/>
  <c r="AF269" i="5"/>
  <c r="AF270" i="5"/>
  <c r="AF271" i="5"/>
  <c r="AF272" i="5"/>
  <c r="AF273" i="5"/>
  <c r="AF274" i="5"/>
  <c r="AF275" i="5"/>
  <c r="AF276" i="5"/>
  <c r="AF277" i="5"/>
  <c r="AF278" i="5"/>
  <c r="AF279" i="5"/>
  <c r="AF280" i="5"/>
  <c r="AF281" i="5"/>
  <c r="AF282" i="5"/>
  <c r="AF283" i="5"/>
  <c r="AF284" i="5"/>
  <c r="AF285" i="5"/>
  <c r="AF286" i="5"/>
  <c r="AF287" i="5"/>
  <c r="AF288" i="5"/>
  <c r="AF289" i="5"/>
  <c r="AF290" i="5"/>
  <c r="AF291" i="5"/>
  <c r="AF292" i="5"/>
  <c r="AF293" i="5"/>
  <c r="AF294" i="5"/>
  <c r="AF295" i="5"/>
  <c r="AF296" i="5"/>
  <c r="AF297" i="5"/>
  <c r="AF298" i="5"/>
  <c r="AF299" i="5"/>
  <c r="AF300" i="5"/>
  <c r="AF301" i="5"/>
  <c r="AF302" i="5"/>
  <c r="AF303" i="5"/>
  <c r="AF304" i="5"/>
  <c r="AF305" i="5"/>
  <c r="AF306" i="5"/>
  <c r="AF307" i="5"/>
  <c r="AF308" i="5"/>
  <c r="AF309" i="5"/>
  <c r="AF310" i="5"/>
  <c r="AF311" i="5"/>
  <c r="AF312" i="5"/>
  <c r="AF313" i="5"/>
  <c r="AF314" i="5"/>
  <c r="AF315" i="5"/>
  <c r="AF316" i="5"/>
  <c r="AF317" i="5"/>
  <c r="AF318" i="5"/>
  <c r="AF319" i="5"/>
  <c r="AF320" i="5"/>
  <c r="AF321" i="5"/>
  <c r="AF322" i="5"/>
  <c r="AF323" i="5"/>
  <c r="AF324" i="5"/>
  <c r="AF325" i="5"/>
  <c r="AF326" i="5"/>
  <c r="AF327" i="5"/>
  <c r="AF328" i="5"/>
  <c r="AF329" i="5"/>
  <c r="AF330" i="5"/>
  <c r="AF331" i="5"/>
  <c r="AF332" i="5"/>
  <c r="AF333" i="5"/>
  <c r="AF334" i="5"/>
  <c r="AF335" i="5"/>
  <c r="AF336" i="5"/>
  <c r="AF337" i="5"/>
  <c r="AF338" i="5"/>
  <c r="AF339" i="5"/>
  <c r="AF340" i="5"/>
  <c r="AF341" i="5"/>
  <c r="AF342" i="5"/>
  <c r="AF343" i="5"/>
  <c r="AF344" i="5"/>
  <c r="AF345" i="5"/>
  <c r="AF346" i="5"/>
  <c r="AF347" i="5"/>
  <c r="AF348" i="5"/>
  <c r="AF349" i="5"/>
  <c r="AF350" i="5"/>
  <c r="AF351" i="5"/>
  <c r="AF352" i="5"/>
  <c r="AF353" i="5"/>
  <c r="AF354" i="5"/>
  <c r="AF355" i="5"/>
  <c r="AF356" i="5"/>
  <c r="AF357" i="5"/>
  <c r="AF358" i="5"/>
  <c r="AF359" i="5"/>
  <c r="AF360" i="5"/>
  <c r="AF361" i="5"/>
  <c r="AF362" i="5"/>
  <c r="AF363" i="5"/>
  <c r="AF364" i="5"/>
  <c r="AF365" i="5"/>
  <c r="AF366" i="5"/>
  <c r="AF367" i="5"/>
  <c r="AF368" i="5"/>
  <c r="AF369" i="5"/>
  <c r="AF370" i="5"/>
  <c r="AF371" i="5"/>
  <c r="AF372" i="5"/>
  <c r="AF373" i="5"/>
  <c r="AF374" i="5"/>
  <c r="AF375" i="5"/>
  <c r="AF376" i="5"/>
  <c r="AF377" i="5"/>
  <c r="AF378" i="5"/>
  <c r="AF379" i="5"/>
  <c r="AF380" i="5"/>
  <c r="AF381" i="5"/>
  <c r="AF382" i="5"/>
  <c r="AF383" i="5"/>
  <c r="AF384" i="5"/>
  <c r="AF385" i="5"/>
  <c r="AF386" i="5"/>
  <c r="AF387" i="5"/>
  <c r="AF388" i="5"/>
  <c r="AF389" i="5"/>
  <c r="AF390" i="5"/>
  <c r="AF391" i="5"/>
  <c r="AF392" i="5"/>
  <c r="AF393" i="5"/>
  <c r="AF394" i="5"/>
  <c r="AF395" i="5"/>
  <c r="AF396" i="5"/>
  <c r="AF397" i="5"/>
  <c r="AF398" i="5"/>
  <c r="AF399" i="5"/>
  <c r="AF400" i="5"/>
  <c r="AF401" i="5"/>
  <c r="AF402" i="5"/>
  <c r="AF403" i="5"/>
  <c r="AF404" i="5"/>
  <c r="AF405" i="5"/>
  <c r="AF406" i="5"/>
  <c r="AF407" i="5"/>
  <c r="AF408" i="5"/>
  <c r="AF409" i="5"/>
  <c r="AF410" i="5"/>
  <c r="AF411" i="5"/>
  <c r="AF412" i="5"/>
  <c r="AF413" i="5"/>
  <c r="AF414" i="5"/>
  <c r="AF415" i="5"/>
  <c r="AF416" i="5"/>
  <c r="AF417" i="5"/>
  <c r="AF418" i="5"/>
  <c r="AF419" i="5"/>
  <c r="AF420" i="5"/>
  <c r="AF421" i="5"/>
  <c r="AF422" i="5"/>
  <c r="AF423" i="5"/>
  <c r="AF424" i="5"/>
  <c r="AF425" i="5"/>
  <c r="AF426" i="5"/>
  <c r="AF427" i="5"/>
  <c r="AF428" i="5"/>
  <c r="AF429" i="5"/>
  <c r="AF430" i="5"/>
  <c r="AF431" i="5"/>
  <c r="AF432" i="5"/>
  <c r="AF433" i="5"/>
  <c r="AF434" i="5"/>
  <c r="AF435" i="5"/>
  <c r="AF436" i="5"/>
  <c r="AF437" i="5"/>
  <c r="AF438" i="5"/>
  <c r="AF439" i="5"/>
  <c r="AF440" i="5"/>
  <c r="AF441" i="5"/>
  <c r="AF442" i="5"/>
  <c r="AF443" i="5"/>
  <c r="AF444" i="5"/>
  <c r="AF445" i="5"/>
  <c r="AF446" i="5"/>
  <c r="AF447" i="5"/>
  <c r="AF448" i="5"/>
  <c r="AF449" i="5"/>
  <c r="AF450" i="5"/>
  <c r="AF451" i="5"/>
  <c r="AF452" i="5"/>
  <c r="AF453" i="5"/>
  <c r="AF454" i="5"/>
  <c r="AF455" i="5"/>
  <c r="AF456" i="5"/>
  <c r="AF457" i="5"/>
  <c r="AF458" i="5"/>
  <c r="AF459" i="5"/>
  <c r="AF460" i="5"/>
  <c r="AF461" i="5"/>
  <c r="AF462" i="5"/>
  <c r="AF463" i="5"/>
  <c r="AF464" i="5"/>
  <c r="AF465" i="5"/>
  <c r="AF466" i="5"/>
  <c r="AF467" i="5"/>
  <c r="AF468" i="5"/>
  <c r="AF469" i="5"/>
  <c r="AF470" i="5"/>
  <c r="AF471" i="5"/>
  <c r="AF472" i="5"/>
  <c r="AF473" i="5"/>
  <c r="AF474" i="5"/>
  <c r="AF475" i="5"/>
  <c r="AF476" i="5"/>
  <c r="AF477" i="5"/>
  <c r="AF478" i="5"/>
  <c r="AF479" i="5"/>
  <c r="AF480" i="5"/>
  <c r="AF481" i="5"/>
  <c r="AF482" i="5"/>
  <c r="AF483" i="5"/>
  <c r="AF484" i="5"/>
  <c r="AF485" i="5"/>
  <c r="AF486" i="5"/>
  <c r="AF487" i="5"/>
  <c r="AF488" i="5"/>
  <c r="AF489" i="5"/>
  <c r="AF490" i="5"/>
  <c r="AF491" i="5"/>
  <c r="AF492" i="5"/>
  <c r="AF493" i="5"/>
  <c r="AF494" i="5"/>
  <c r="AF495" i="5"/>
  <c r="AF496" i="5"/>
  <c r="AF497" i="5"/>
  <c r="AF498" i="5"/>
  <c r="AF499" i="5"/>
  <c r="AF500" i="5"/>
  <c r="AF501" i="5"/>
  <c r="AF502" i="5"/>
  <c r="AF503" i="5"/>
  <c r="AF504" i="5"/>
  <c r="AF505" i="5"/>
  <c r="AF506" i="5"/>
  <c r="AF507" i="5"/>
  <c r="AF508" i="5"/>
  <c r="AF509" i="5"/>
  <c r="AF510" i="5"/>
  <c r="AF511" i="5"/>
  <c r="AF512" i="5"/>
  <c r="AF513" i="5"/>
  <c r="AF514" i="5"/>
  <c r="AF515" i="5"/>
  <c r="AF516" i="5"/>
  <c r="AF517" i="5"/>
  <c r="AF518" i="5"/>
  <c r="AF519" i="5"/>
  <c r="AF520" i="5"/>
  <c r="AF521" i="5"/>
  <c r="AF522" i="5"/>
  <c r="AF523" i="5"/>
  <c r="AF524" i="5"/>
  <c r="AF525" i="5"/>
  <c r="AF526" i="5"/>
  <c r="AF527" i="5"/>
  <c r="AF528" i="5"/>
  <c r="AF529" i="5"/>
  <c r="AF530" i="5"/>
  <c r="AF531" i="5"/>
  <c r="AF532" i="5"/>
  <c r="AF533" i="5"/>
  <c r="AF534" i="5"/>
  <c r="AF535" i="5"/>
  <c r="AF536" i="5"/>
  <c r="AF537" i="5"/>
  <c r="AF538" i="5"/>
  <c r="AF539" i="5"/>
  <c r="AF540" i="5"/>
  <c r="AF541" i="5"/>
  <c r="AF542" i="5"/>
  <c r="AF543" i="5"/>
  <c r="AF544" i="5"/>
  <c r="AF545" i="5"/>
  <c r="AF546" i="5"/>
  <c r="AF547" i="5"/>
  <c r="AF548" i="5"/>
  <c r="AF549" i="5"/>
  <c r="AF550" i="5"/>
  <c r="AF551" i="5"/>
  <c r="AF552" i="5"/>
  <c r="AF553" i="5"/>
  <c r="AF554" i="5"/>
  <c r="AF555" i="5"/>
  <c r="AF556" i="5"/>
  <c r="AF557" i="5"/>
  <c r="AF558" i="5"/>
  <c r="AF559" i="5"/>
  <c r="AF560" i="5"/>
  <c r="AF561" i="5"/>
  <c r="AF562" i="5"/>
  <c r="AF563" i="5"/>
  <c r="AF564" i="5"/>
  <c r="AF565" i="5"/>
  <c r="AF566" i="5"/>
  <c r="AF567" i="5"/>
  <c r="AF568" i="5"/>
  <c r="AF569" i="5"/>
  <c r="AF570" i="5"/>
  <c r="AF571" i="5"/>
  <c r="AF572" i="5"/>
  <c r="AF573" i="5"/>
  <c r="AF574" i="5"/>
  <c r="AF575" i="5"/>
  <c r="AF576" i="5"/>
  <c r="AF577" i="5"/>
  <c r="AF578" i="5"/>
  <c r="AF579" i="5"/>
  <c r="AF580" i="5"/>
  <c r="AF581" i="5"/>
  <c r="AF582" i="5"/>
  <c r="AF583" i="5"/>
  <c r="AF584" i="5"/>
  <c r="AF585" i="5"/>
  <c r="AF586" i="5"/>
  <c r="AF587" i="5"/>
  <c r="AF588" i="5"/>
  <c r="AF589" i="5"/>
  <c r="AF590" i="5"/>
  <c r="AF591" i="5"/>
  <c r="AF592" i="5"/>
  <c r="AF593" i="5"/>
  <c r="AF594" i="5"/>
  <c r="AF595" i="5"/>
  <c r="AF596" i="5"/>
  <c r="AF597" i="5"/>
  <c r="AF598" i="5"/>
  <c r="AF599" i="5"/>
  <c r="AF600" i="5"/>
  <c r="AF601" i="5"/>
  <c r="AF602" i="5"/>
  <c r="AF603" i="5"/>
  <c r="AF604" i="5"/>
  <c r="AF605" i="5"/>
  <c r="AF606" i="5"/>
  <c r="AF607" i="5"/>
  <c r="AF608" i="5"/>
  <c r="AF609" i="5"/>
  <c r="AF610" i="5"/>
  <c r="AF611" i="5"/>
  <c r="AF612" i="5"/>
  <c r="AF613" i="5"/>
  <c r="AF614" i="5"/>
  <c r="AF615" i="5"/>
  <c r="AF616" i="5"/>
  <c r="AF617" i="5"/>
  <c r="AF618" i="5"/>
  <c r="AF619" i="5"/>
  <c r="AF620" i="5"/>
  <c r="AF621" i="5"/>
  <c r="AF622" i="5"/>
  <c r="AF623" i="5"/>
  <c r="AF624" i="5"/>
  <c r="AF625" i="5"/>
  <c r="AF626" i="5"/>
  <c r="AF627" i="5"/>
  <c r="AF628" i="5"/>
  <c r="AF629" i="5"/>
  <c r="AF630" i="5"/>
  <c r="AF631" i="5"/>
  <c r="AF632" i="5"/>
  <c r="AF633" i="5"/>
  <c r="AF634" i="5"/>
  <c r="AF635" i="5"/>
  <c r="AF636" i="5"/>
  <c r="AF637" i="5"/>
  <c r="AF638" i="5"/>
  <c r="AF639" i="5"/>
  <c r="AF640" i="5"/>
  <c r="AF641" i="5"/>
  <c r="AF642" i="5"/>
  <c r="AF643" i="5"/>
  <c r="AF644" i="5"/>
  <c r="AF645" i="5"/>
  <c r="AF646" i="5"/>
  <c r="AF647" i="5"/>
  <c r="AF648" i="5"/>
  <c r="AF649" i="5"/>
  <c r="AF650" i="5"/>
  <c r="AF651" i="5"/>
  <c r="AF652" i="5"/>
  <c r="AF653" i="5"/>
  <c r="AF654" i="5"/>
  <c r="AF655" i="5"/>
  <c r="AF656" i="5"/>
  <c r="AF657" i="5"/>
  <c r="AF658" i="5"/>
  <c r="AF659" i="5"/>
  <c r="AF660" i="5"/>
  <c r="AF661" i="5"/>
  <c r="AF662" i="5"/>
  <c r="AF663" i="5"/>
  <c r="AF664" i="5"/>
  <c r="AF665" i="5"/>
  <c r="AF666" i="5"/>
  <c r="AF667" i="5"/>
  <c r="AF668" i="5"/>
  <c r="AF669" i="5"/>
  <c r="AF670" i="5"/>
  <c r="AF671" i="5"/>
  <c r="AF672" i="5"/>
  <c r="AF673" i="5"/>
  <c r="AF674" i="5"/>
  <c r="AF675" i="5"/>
  <c r="AF676" i="5"/>
  <c r="AF677" i="5"/>
  <c r="AF678" i="5"/>
  <c r="AF679" i="5"/>
  <c r="AF680" i="5"/>
  <c r="AF681" i="5"/>
  <c r="AF682" i="5"/>
  <c r="AF683" i="5"/>
  <c r="AF684" i="5"/>
  <c r="AF685" i="5"/>
  <c r="AF686" i="5"/>
  <c r="AF687" i="5"/>
  <c r="AF688" i="5"/>
  <c r="AF689" i="5"/>
  <c r="AF690" i="5"/>
  <c r="AF691" i="5"/>
  <c r="AF692" i="5"/>
  <c r="AF693" i="5"/>
  <c r="AF694" i="5"/>
  <c r="AF695" i="5"/>
  <c r="AF696" i="5"/>
  <c r="AF697" i="5"/>
  <c r="AF698" i="5"/>
  <c r="AF699" i="5"/>
  <c r="AF700" i="5"/>
  <c r="AF701" i="5"/>
  <c r="AF702" i="5"/>
  <c r="AF703" i="5"/>
  <c r="AF704" i="5"/>
  <c r="AF705" i="5"/>
  <c r="AF706" i="5"/>
  <c r="AF707" i="5"/>
  <c r="AF708" i="5"/>
  <c r="AF709" i="5"/>
  <c r="AF710" i="5"/>
  <c r="AF711" i="5"/>
  <c r="AF712" i="5"/>
  <c r="AF713" i="5"/>
  <c r="AF714" i="5"/>
  <c r="AF715" i="5"/>
  <c r="AF716" i="5"/>
  <c r="AF717" i="5"/>
  <c r="AF718" i="5"/>
  <c r="AF719" i="5"/>
  <c r="AF720" i="5"/>
  <c r="AF721" i="5"/>
  <c r="AF722" i="5"/>
  <c r="AF723" i="5"/>
  <c r="AF724" i="5"/>
  <c r="AF725" i="5"/>
  <c r="AF726" i="5"/>
  <c r="AF727" i="5"/>
  <c r="AF728" i="5"/>
  <c r="AF729" i="5"/>
  <c r="AF730" i="5"/>
  <c r="AF731" i="5"/>
  <c r="AF732" i="5"/>
  <c r="AF733" i="5"/>
  <c r="AF734" i="5"/>
  <c r="AF735" i="5"/>
  <c r="AF736" i="5"/>
  <c r="AF737" i="5"/>
  <c r="AF738" i="5"/>
  <c r="AF739" i="5"/>
  <c r="AF740" i="5"/>
  <c r="AF741" i="5"/>
  <c r="AF742" i="5"/>
  <c r="AF743" i="5"/>
  <c r="AF744" i="5"/>
  <c r="AF745" i="5"/>
  <c r="AF746" i="5"/>
  <c r="AF747" i="5"/>
  <c r="AF748" i="5"/>
  <c r="AF749" i="5"/>
  <c r="AF750" i="5"/>
  <c r="AF751" i="5"/>
  <c r="AF752" i="5"/>
  <c r="AF753" i="5"/>
  <c r="AF754" i="5"/>
  <c r="AF755" i="5"/>
  <c r="AF756" i="5"/>
  <c r="AF757" i="5"/>
  <c r="AF758" i="5"/>
  <c r="AF759" i="5"/>
  <c r="AF760" i="5"/>
  <c r="AF761" i="5"/>
  <c r="AF762" i="5"/>
  <c r="AF763" i="5"/>
  <c r="AF764" i="5"/>
  <c r="AF765" i="5"/>
  <c r="AF766" i="5"/>
  <c r="AF767" i="5"/>
  <c r="AF768" i="5"/>
  <c r="AF769" i="5"/>
  <c r="AF770" i="5"/>
  <c r="AF771" i="5"/>
  <c r="AF772" i="5"/>
  <c r="AF773" i="5"/>
  <c r="AF774" i="5"/>
  <c r="AF775" i="5"/>
  <c r="AF776" i="5"/>
  <c r="AF777" i="5"/>
  <c r="AF778" i="5"/>
  <c r="AF779" i="5"/>
  <c r="AF780" i="5"/>
  <c r="AF781" i="5"/>
  <c r="AF782" i="5"/>
  <c r="AF783" i="5"/>
  <c r="AF784" i="5"/>
  <c r="AF785" i="5"/>
  <c r="AF786" i="5"/>
  <c r="AF787" i="5"/>
  <c r="AF788" i="5"/>
  <c r="AF789" i="5"/>
  <c r="AF790" i="5"/>
  <c r="AF791" i="5"/>
  <c r="AF792" i="5"/>
  <c r="AF793" i="5"/>
  <c r="AF794" i="5"/>
  <c r="AF795" i="5"/>
  <c r="AF796" i="5"/>
  <c r="AF797" i="5"/>
  <c r="AF798" i="5"/>
  <c r="AF799" i="5"/>
  <c r="AF800" i="5"/>
  <c r="AF801" i="5"/>
  <c r="AF802" i="5"/>
  <c r="AF803" i="5"/>
  <c r="AF804" i="5"/>
  <c r="AF805" i="5"/>
  <c r="AF806" i="5"/>
  <c r="AF807" i="5"/>
  <c r="AF808" i="5"/>
  <c r="AF809" i="5"/>
  <c r="AF810" i="5"/>
  <c r="AF811" i="5"/>
  <c r="AF812" i="5"/>
  <c r="AF813" i="5"/>
  <c r="AF814" i="5"/>
  <c r="AF815" i="5"/>
  <c r="AF816" i="5"/>
  <c r="AF817" i="5"/>
  <c r="AF818" i="5"/>
  <c r="AF819" i="5"/>
  <c r="AF820" i="5"/>
  <c r="AF821" i="5"/>
  <c r="AF822" i="5"/>
  <c r="AF823" i="5"/>
  <c r="AF824" i="5"/>
  <c r="AF825" i="5"/>
  <c r="AF826" i="5"/>
  <c r="AF827" i="5"/>
  <c r="AF828" i="5"/>
  <c r="AF829" i="5"/>
  <c r="AF830" i="5"/>
  <c r="AF831" i="5"/>
  <c r="AF832" i="5"/>
  <c r="AF833" i="5"/>
  <c r="AF834" i="5"/>
  <c r="AF835" i="5"/>
  <c r="AF836" i="5"/>
  <c r="AF837" i="5"/>
  <c r="AF838" i="5"/>
  <c r="AF839" i="5"/>
  <c r="AF840" i="5"/>
  <c r="AF841" i="5"/>
  <c r="AF842" i="5"/>
  <c r="AF843" i="5"/>
  <c r="AF844" i="5"/>
  <c r="AF845" i="5"/>
  <c r="AF846" i="5"/>
  <c r="AF847" i="5"/>
  <c r="AF848" i="5"/>
  <c r="AF849" i="5"/>
  <c r="AF850" i="5"/>
  <c r="AF851" i="5"/>
  <c r="AF852" i="5"/>
  <c r="AF853" i="5"/>
  <c r="AF854" i="5"/>
  <c r="AF855" i="5"/>
  <c r="AF856" i="5"/>
  <c r="AF857" i="5"/>
  <c r="AF858" i="5"/>
  <c r="AF859" i="5"/>
  <c r="AF860" i="5"/>
  <c r="AF861" i="5"/>
  <c r="AF862" i="5"/>
  <c r="AF863" i="5"/>
  <c r="AF864" i="5"/>
  <c r="AF865" i="5"/>
  <c r="AF866" i="5"/>
  <c r="AF867" i="5"/>
  <c r="AF868" i="5"/>
  <c r="AF869" i="5"/>
  <c r="AF870" i="5"/>
  <c r="AF871" i="5"/>
  <c r="AF872" i="5"/>
  <c r="AF873" i="5"/>
  <c r="AF874" i="5"/>
  <c r="AF875" i="5"/>
  <c r="AF876" i="5"/>
  <c r="AF877" i="5"/>
  <c r="AF878" i="5"/>
  <c r="AF879" i="5"/>
  <c r="AF880" i="5"/>
  <c r="AF881" i="5"/>
  <c r="AF882" i="5"/>
  <c r="AF883" i="5"/>
  <c r="AF884" i="5"/>
  <c r="AF885" i="5"/>
  <c r="AF886" i="5"/>
  <c r="AF887" i="5"/>
  <c r="AF888" i="5"/>
  <c r="AF889" i="5"/>
  <c r="AF890" i="5"/>
  <c r="AF891" i="5"/>
  <c r="AF892" i="5"/>
  <c r="AF893" i="5"/>
  <c r="AF894" i="5"/>
  <c r="AF895" i="5"/>
  <c r="AF896" i="5"/>
  <c r="AF897" i="5"/>
  <c r="AF898" i="5"/>
  <c r="AF899" i="5"/>
  <c r="AF900" i="5"/>
  <c r="AF901" i="5"/>
  <c r="AF902" i="5"/>
  <c r="AF903" i="5"/>
  <c r="AF904" i="5"/>
  <c r="AF905" i="5"/>
  <c r="AF906" i="5"/>
  <c r="AF907" i="5"/>
  <c r="AF908" i="5"/>
  <c r="AF909" i="5"/>
  <c r="AF910" i="5"/>
  <c r="AF911" i="5"/>
  <c r="AF912" i="5"/>
  <c r="AF913" i="5"/>
  <c r="AF914" i="5"/>
  <c r="AF915" i="5"/>
  <c r="AF916" i="5"/>
  <c r="AF917" i="5"/>
  <c r="AF918" i="5"/>
  <c r="AF919" i="5"/>
  <c r="AF920" i="5"/>
  <c r="AF921" i="5"/>
  <c r="AF922" i="5"/>
  <c r="AF923" i="5"/>
  <c r="AF924" i="5"/>
  <c r="AF925" i="5"/>
  <c r="AF926" i="5"/>
  <c r="AF927" i="5"/>
  <c r="AF928" i="5"/>
  <c r="AF929" i="5"/>
  <c r="AF930" i="5"/>
  <c r="AF931" i="5"/>
  <c r="AF932" i="5"/>
  <c r="AF933" i="5"/>
  <c r="AF934" i="5"/>
  <c r="AF935" i="5"/>
  <c r="AF936" i="5"/>
  <c r="AF937" i="5"/>
  <c r="AF938" i="5"/>
  <c r="AF939" i="5"/>
  <c r="AF940" i="5"/>
  <c r="AF941" i="5"/>
  <c r="AF942" i="5"/>
  <c r="AF943" i="5"/>
  <c r="AF944" i="5"/>
  <c r="AF945" i="5"/>
  <c r="AF946" i="5"/>
  <c r="AF947" i="5"/>
  <c r="AF948" i="5"/>
  <c r="AF949" i="5"/>
  <c r="AF950" i="5"/>
  <c r="AF951" i="5"/>
  <c r="AF952" i="5"/>
  <c r="AF953" i="5"/>
  <c r="AF954" i="5"/>
  <c r="AF955" i="5"/>
  <c r="AF956" i="5"/>
  <c r="AF957" i="5"/>
  <c r="AF958" i="5"/>
  <c r="AF959" i="5"/>
  <c r="AF960" i="5"/>
  <c r="AF961" i="5"/>
  <c r="AF962" i="5"/>
  <c r="AF963" i="5"/>
  <c r="AF964" i="5"/>
  <c r="AF965" i="5"/>
  <c r="AF966" i="5"/>
  <c r="AF967" i="5"/>
  <c r="AF968" i="5"/>
  <c r="AF969" i="5"/>
  <c r="AF970" i="5"/>
  <c r="AF971" i="5"/>
  <c r="AF972" i="5"/>
  <c r="AF973" i="5"/>
  <c r="AF974" i="5"/>
  <c r="AF975" i="5"/>
  <c r="AF976" i="5"/>
  <c r="AF977" i="5"/>
  <c r="AF978" i="5"/>
  <c r="AF979" i="5"/>
  <c r="AF980" i="5"/>
  <c r="AF981" i="5"/>
  <c r="AF982" i="5"/>
  <c r="AF983" i="5"/>
  <c r="AF984" i="5"/>
  <c r="AF985" i="5"/>
  <c r="AF986" i="5"/>
  <c r="AF987" i="5"/>
  <c r="AF988" i="5"/>
  <c r="AF989" i="5"/>
  <c r="AF990" i="5"/>
  <c r="AF991" i="5"/>
  <c r="AF992" i="5"/>
  <c r="AF993" i="5"/>
  <c r="AF994" i="5"/>
  <c r="AF995" i="5"/>
  <c r="AF996" i="5"/>
  <c r="AF997" i="5"/>
  <c r="AF998" i="5"/>
  <c r="AF999" i="5"/>
  <c r="AF1000" i="5"/>
  <c r="AF1001" i="5"/>
  <c r="AF1002" i="5"/>
  <c r="AF1003" i="5"/>
  <c r="AF1004" i="5"/>
  <c r="AF1005" i="5"/>
  <c r="AF1006" i="5"/>
  <c r="AF1007" i="5"/>
  <c r="AF1008" i="5"/>
  <c r="AF1009" i="5"/>
  <c r="AF1010" i="5"/>
  <c r="AF1011" i="5"/>
  <c r="AF1012" i="5"/>
  <c r="AF1013" i="5"/>
  <c r="AF1014" i="5"/>
  <c r="AF1015" i="5"/>
  <c r="AF1016" i="5"/>
  <c r="AF1017" i="5"/>
  <c r="AF1018" i="5"/>
  <c r="AF1019" i="5"/>
  <c r="AF1020" i="5"/>
  <c r="AF1021" i="5"/>
  <c r="AF1022" i="5"/>
  <c r="AF1023" i="5"/>
  <c r="AF1024" i="5"/>
  <c r="AF1025" i="5"/>
  <c r="AF1026" i="5"/>
  <c r="AF1027" i="5"/>
  <c r="AF1028" i="5"/>
  <c r="AF1029" i="5"/>
  <c r="AF1030" i="5"/>
  <c r="AF1031" i="5"/>
  <c r="AF1032" i="5"/>
  <c r="AF1033" i="5"/>
  <c r="AF1034" i="5"/>
  <c r="AF1035" i="5"/>
  <c r="AF1036" i="5"/>
  <c r="AF1037" i="5"/>
  <c r="AF1038" i="5"/>
  <c r="AF1039" i="5"/>
  <c r="AF1040" i="5"/>
  <c r="AF1041" i="5"/>
  <c r="AF1042" i="5"/>
  <c r="AF1043" i="5"/>
  <c r="AF1044" i="5"/>
  <c r="AF1045" i="5"/>
  <c r="AF1046" i="5"/>
  <c r="AF1047" i="5"/>
  <c r="AF1048" i="5"/>
  <c r="AF1049" i="5"/>
  <c r="AF1050" i="5"/>
  <c r="AF1051" i="5"/>
  <c r="AF1052" i="5"/>
  <c r="AF1053" i="5"/>
  <c r="AF1054" i="5"/>
  <c r="AF1055" i="5"/>
  <c r="AF1056" i="5"/>
  <c r="AF1057" i="5"/>
  <c r="AF1058" i="5"/>
  <c r="AF1059" i="5"/>
  <c r="AF1060" i="5"/>
  <c r="AF1061" i="5"/>
  <c r="AF1062" i="5"/>
  <c r="AF1063" i="5"/>
  <c r="AF1064" i="5"/>
  <c r="AF1065" i="5"/>
  <c r="AF1066" i="5"/>
  <c r="AF1067" i="5"/>
  <c r="AF1068" i="5"/>
  <c r="AF1069" i="5"/>
  <c r="AF1070" i="5"/>
  <c r="AF1071" i="5"/>
  <c r="AF1072" i="5"/>
  <c r="AF1073" i="5"/>
  <c r="AF1074" i="5"/>
  <c r="AF1075" i="5"/>
  <c r="AF1076" i="5"/>
  <c r="AF1077" i="5"/>
  <c r="AF1078" i="5"/>
  <c r="AF1079" i="5"/>
  <c r="AF1080" i="5"/>
  <c r="AF1081" i="5"/>
  <c r="AF1082" i="5"/>
  <c r="AF1083" i="5"/>
  <c r="AF1084" i="5"/>
  <c r="AF1085" i="5"/>
  <c r="AF1086" i="5"/>
  <c r="AF1087" i="5"/>
  <c r="AF1088" i="5"/>
  <c r="AF1089" i="5"/>
  <c r="AF1090" i="5"/>
  <c r="AF1091" i="5"/>
  <c r="AF1092" i="5"/>
  <c r="AF1093" i="5"/>
  <c r="AF1094" i="5"/>
  <c r="AF1095" i="5"/>
  <c r="AF1096" i="5"/>
  <c r="AF1097" i="5"/>
  <c r="AF1098" i="5"/>
  <c r="AF1099" i="5"/>
  <c r="AF1100" i="5"/>
  <c r="AF1101" i="5"/>
  <c r="AF1102" i="5"/>
  <c r="AF1103" i="5"/>
  <c r="AF1104" i="5"/>
  <c r="AF1105" i="5"/>
  <c r="AF1106" i="5"/>
  <c r="AF1107" i="5"/>
  <c r="AF1108" i="5"/>
  <c r="AF1109" i="5"/>
  <c r="AF1110" i="5"/>
  <c r="AF1111" i="5"/>
  <c r="AF1112" i="5"/>
  <c r="AF1113" i="5"/>
  <c r="AF1114" i="5"/>
  <c r="AF1115" i="5"/>
  <c r="AF1116" i="5"/>
  <c r="AF1117" i="5"/>
  <c r="AF1118" i="5"/>
  <c r="AF1119" i="5"/>
  <c r="AF1120" i="5"/>
  <c r="AF1121" i="5"/>
  <c r="AF1122" i="5"/>
  <c r="AF1123" i="5"/>
  <c r="AF1124" i="5"/>
  <c r="AF1125" i="5"/>
  <c r="AF1126" i="5"/>
  <c r="AF1127" i="5"/>
  <c r="AF1128" i="5"/>
  <c r="AF1129" i="5"/>
  <c r="AF1130" i="5"/>
  <c r="AF1131" i="5"/>
  <c r="AF1132" i="5"/>
  <c r="AF1133" i="5"/>
  <c r="AF1134" i="5"/>
  <c r="AF1135" i="5"/>
  <c r="AF1136" i="5"/>
  <c r="AF1137" i="5"/>
  <c r="AF1138" i="5"/>
  <c r="AF1139" i="5"/>
  <c r="AF1140" i="5"/>
  <c r="AF1141" i="5"/>
  <c r="AF1142" i="5"/>
  <c r="AF1143" i="5"/>
  <c r="AF1144" i="5"/>
  <c r="AF1145" i="5"/>
  <c r="AF1146" i="5"/>
  <c r="AF1147" i="5"/>
  <c r="AF1148" i="5"/>
  <c r="AF1149" i="5"/>
  <c r="AF1150" i="5"/>
  <c r="AF1151" i="5"/>
  <c r="AF1152" i="5"/>
  <c r="AF1153" i="5"/>
  <c r="AF1154" i="5"/>
  <c r="AF1155" i="5"/>
  <c r="AF1156" i="5"/>
  <c r="AF1157" i="5"/>
  <c r="AF1158" i="5"/>
  <c r="AF1159" i="5"/>
  <c r="AF1160" i="5"/>
  <c r="AF1161" i="5"/>
  <c r="AF1162" i="5"/>
  <c r="AF1163" i="5"/>
  <c r="AF1164" i="5"/>
  <c r="AF1165" i="5"/>
  <c r="AF1166" i="5"/>
  <c r="AF1167" i="5"/>
  <c r="AF1168" i="5"/>
  <c r="AF1169" i="5"/>
  <c r="AF1170" i="5"/>
  <c r="AF1171" i="5"/>
  <c r="AF1172" i="5"/>
  <c r="AF1173" i="5"/>
  <c r="AF1174" i="5"/>
  <c r="AF1175" i="5"/>
  <c r="AF1176" i="5"/>
  <c r="AF1177" i="5"/>
  <c r="AF1178" i="5"/>
  <c r="AF1179" i="5"/>
  <c r="AF1180" i="5"/>
  <c r="AF1181" i="5"/>
  <c r="AF1182" i="5"/>
  <c r="AF1183" i="5"/>
  <c r="AF1184" i="5"/>
  <c r="AF1185" i="5"/>
  <c r="AF1186" i="5"/>
  <c r="AF1187" i="5"/>
  <c r="AF1188" i="5"/>
  <c r="AF1189" i="5"/>
  <c r="AF1190" i="5"/>
  <c r="AF1191" i="5"/>
  <c r="AF1192" i="5"/>
  <c r="AF1193" i="5"/>
  <c r="AF1194" i="5"/>
  <c r="AF1195" i="5"/>
  <c r="AF1196" i="5"/>
  <c r="AF1197" i="5"/>
  <c r="AF1198" i="5"/>
  <c r="AF1199" i="5"/>
  <c r="AF1200" i="5"/>
  <c r="AF1201" i="5"/>
  <c r="AF1202" i="5"/>
  <c r="AF1203" i="5"/>
  <c r="AF1204" i="5"/>
  <c r="AF1205" i="5"/>
  <c r="AF1206" i="5"/>
  <c r="AF1207" i="5"/>
  <c r="AF1208" i="5"/>
  <c r="AF1209" i="5"/>
  <c r="AF1210" i="5"/>
  <c r="AF1211" i="5"/>
  <c r="AF1212" i="5"/>
  <c r="AF1213" i="5"/>
  <c r="AF1214" i="5"/>
  <c r="AF1215" i="5"/>
  <c r="AF1216" i="5"/>
  <c r="AF1217" i="5"/>
  <c r="AF1218" i="5"/>
  <c r="AF1219" i="5"/>
  <c r="AF1220" i="5"/>
  <c r="AF1221" i="5"/>
  <c r="AF1222" i="5"/>
  <c r="AF1223" i="5"/>
  <c r="AF1224" i="5"/>
  <c r="AF1225" i="5"/>
  <c r="AF1226" i="5"/>
  <c r="AF1227" i="5"/>
  <c r="AF1228" i="5"/>
  <c r="AF1229" i="5"/>
  <c r="AF1230" i="5"/>
  <c r="AF1231" i="5"/>
  <c r="AF1232" i="5"/>
  <c r="AF1233" i="5"/>
  <c r="AF1234" i="5"/>
  <c r="AF1235" i="5"/>
  <c r="AF1236" i="5"/>
  <c r="AF1237" i="5"/>
  <c r="AF1238" i="5"/>
  <c r="AF1239" i="5"/>
  <c r="AF1240" i="5"/>
  <c r="AF1241" i="5"/>
  <c r="AF1242" i="5"/>
  <c r="AF1243" i="5"/>
  <c r="AF1244" i="5"/>
  <c r="AF1245" i="5"/>
  <c r="AF1246" i="5"/>
  <c r="AF1247" i="5"/>
  <c r="AF1248" i="5"/>
  <c r="AF1249" i="5"/>
  <c r="AF1250" i="5"/>
  <c r="AF1251" i="5"/>
  <c r="AF1252" i="5"/>
  <c r="AF1253" i="5"/>
  <c r="AF1254" i="5"/>
  <c r="AF1255" i="5"/>
  <c r="AF1256" i="5"/>
  <c r="AF1257" i="5"/>
  <c r="AF1258" i="5"/>
  <c r="AF1259" i="5"/>
  <c r="AF1260" i="5"/>
  <c r="AF1261" i="5"/>
  <c r="AF1262" i="5"/>
  <c r="AF1263" i="5"/>
  <c r="AF1264" i="5"/>
  <c r="AF1265" i="5"/>
  <c r="AF1266" i="5"/>
  <c r="AF1267" i="5"/>
  <c r="AF1268" i="5"/>
  <c r="AF1269" i="5"/>
  <c r="AF1270" i="5"/>
  <c r="AF1271" i="5"/>
  <c r="AF1272" i="5"/>
  <c r="AF1273" i="5"/>
  <c r="AF1274" i="5"/>
  <c r="AF1275" i="5"/>
  <c r="AF1276" i="5"/>
  <c r="AF1277" i="5"/>
  <c r="AF1278" i="5"/>
  <c r="AF1279" i="5"/>
  <c r="AF1280" i="5"/>
  <c r="AF1281" i="5"/>
  <c r="AF1282" i="5"/>
  <c r="AF1283" i="5"/>
  <c r="AF1284" i="5"/>
  <c r="AF1285" i="5"/>
  <c r="AF1286" i="5"/>
  <c r="AF1287" i="5"/>
  <c r="AF1288" i="5"/>
  <c r="AF1289" i="5"/>
  <c r="AF1290" i="5"/>
  <c r="AF1291" i="5"/>
  <c r="AF1292" i="5"/>
  <c r="AF1293" i="5"/>
  <c r="AF1294" i="5"/>
  <c r="AF1295" i="5"/>
  <c r="AF1296" i="5"/>
  <c r="AF1297" i="5"/>
  <c r="AF1298" i="5"/>
  <c r="AF1299" i="5"/>
  <c r="AF1300" i="5"/>
  <c r="AF1301" i="5"/>
  <c r="AF1302" i="5"/>
  <c r="AF1303" i="5"/>
  <c r="AF1304" i="5"/>
  <c r="AF1305" i="5"/>
  <c r="AF1306" i="5"/>
  <c r="AF1307" i="5"/>
  <c r="AF1308" i="5"/>
  <c r="AF1309" i="5"/>
  <c r="AF1310" i="5"/>
  <c r="AF1311" i="5"/>
  <c r="AF1312" i="5"/>
  <c r="AF1313" i="5"/>
  <c r="AF1314" i="5"/>
  <c r="AF1315" i="5"/>
  <c r="AF1316" i="5"/>
  <c r="AF1317" i="5"/>
  <c r="AF1318" i="5"/>
  <c r="AF1319" i="5"/>
  <c r="AF1320" i="5"/>
  <c r="AF1321" i="5"/>
  <c r="AF1322" i="5"/>
  <c r="AF1323" i="5"/>
  <c r="AF1324" i="5"/>
  <c r="AF1325" i="5"/>
  <c r="AF1326" i="5"/>
  <c r="AF1327" i="5"/>
  <c r="AF1328" i="5"/>
  <c r="AF1329" i="5"/>
  <c r="AF1330" i="5"/>
  <c r="AF1331" i="5"/>
  <c r="AF1332" i="5"/>
  <c r="AF1333" i="5"/>
  <c r="AF1334" i="5"/>
  <c r="AF1335" i="5"/>
  <c r="AF1336" i="5"/>
  <c r="AF1337" i="5"/>
  <c r="AF1338" i="5"/>
  <c r="AF1339" i="5"/>
  <c r="AF1340" i="5"/>
  <c r="AF1341" i="5"/>
  <c r="AF1342" i="5"/>
  <c r="AF1343" i="5"/>
  <c r="AF1344" i="5"/>
  <c r="AF1345" i="5"/>
  <c r="AF1346" i="5"/>
  <c r="AF1347" i="5"/>
  <c r="AF1348" i="5"/>
  <c r="AF1349" i="5"/>
  <c r="AF1350" i="5"/>
  <c r="AF1351" i="5"/>
  <c r="AF1352" i="5"/>
  <c r="AF1353" i="5"/>
  <c r="AF1354" i="5"/>
  <c r="AF1355" i="5"/>
  <c r="AF1356" i="5"/>
  <c r="AF1357" i="5"/>
  <c r="AF1358" i="5"/>
  <c r="AF1359" i="5"/>
  <c r="AF1360" i="5"/>
  <c r="AF1361" i="5"/>
  <c r="AF1362" i="5"/>
  <c r="AF1363" i="5"/>
  <c r="AF1364" i="5"/>
  <c r="AF1365" i="5"/>
  <c r="AF1366" i="5"/>
  <c r="AF1367" i="5"/>
  <c r="AF1368" i="5"/>
  <c r="AF1369" i="5"/>
  <c r="AF1370" i="5"/>
  <c r="AF1371" i="5"/>
  <c r="AF1372" i="5"/>
  <c r="AF1373" i="5"/>
  <c r="AF1374" i="5"/>
  <c r="AF1375" i="5"/>
  <c r="AF1376" i="5"/>
  <c r="AF1377" i="5"/>
  <c r="AF1378" i="5"/>
  <c r="AF1379" i="5"/>
  <c r="AF1380" i="5"/>
  <c r="AF1381" i="5"/>
  <c r="AF1382" i="5"/>
  <c r="AF1383" i="5"/>
  <c r="AF1384" i="5"/>
  <c r="AF1385" i="5"/>
  <c r="AF1386" i="5"/>
  <c r="AF1387" i="5"/>
  <c r="AF1388" i="5"/>
  <c r="AF1389" i="5"/>
  <c r="AF1390" i="5"/>
  <c r="AF1391" i="5"/>
  <c r="AF1392" i="5"/>
  <c r="AF1393" i="5"/>
  <c r="AF1394" i="5"/>
  <c r="AF1395" i="5"/>
  <c r="AF1396" i="5"/>
  <c r="AF1397" i="5"/>
  <c r="AF1398" i="5"/>
  <c r="AF1399" i="5"/>
  <c r="AF1400" i="5"/>
  <c r="AF1401" i="5"/>
  <c r="AF1402" i="5"/>
  <c r="AF1403" i="5"/>
  <c r="AF1404" i="5"/>
  <c r="AF1405" i="5"/>
  <c r="AF1406" i="5"/>
  <c r="AF1407" i="5"/>
  <c r="AF1408" i="5"/>
  <c r="AF1409" i="5"/>
  <c r="AF1410" i="5"/>
  <c r="AF1411" i="5"/>
  <c r="AF1412" i="5"/>
  <c r="AF1413" i="5"/>
  <c r="AF1414" i="5"/>
  <c r="AF1415" i="5"/>
  <c r="AF1416" i="5"/>
  <c r="AF1417" i="5"/>
  <c r="AF1418" i="5"/>
  <c r="AF1419" i="5"/>
  <c r="AF1420" i="5"/>
  <c r="AF1421" i="5"/>
  <c r="AF1422" i="5"/>
  <c r="AF1423" i="5"/>
  <c r="AF1424" i="5"/>
  <c r="AF1425" i="5"/>
  <c r="AF1426" i="5"/>
  <c r="AF1427" i="5"/>
  <c r="AF1428" i="5"/>
  <c r="AF1429" i="5"/>
  <c r="AF1430" i="5"/>
  <c r="AF1431" i="5"/>
  <c r="AF1432" i="5"/>
  <c r="AF1433" i="5"/>
  <c r="AF1434" i="5"/>
  <c r="AF1435" i="5"/>
  <c r="AF1436" i="5"/>
  <c r="AF1437" i="5"/>
  <c r="AF1438" i="5"/>
  <c r="AF1439" i="5"/>
  <c r="AF1440" i="5"/>
  <c r="AF1441" i="5"/>
  <c r="AF1442" i="5"/>
  <c r="AF1443" i="5"/>
  <c r="AF1444" i="5"/>
  <c r="AF1445" i="5"/>
  <c r="AF1446" i="5"/>
  <c r="AF1447" i="5"/>
  <c r="AF1448" i="5"/>
  <c r="AF1449" i="5"/>
  <c r="AF1450" i="5"/>
  <c r="AF1451" i="5"/>
  <c r="AF1452" i="5"/>
  <c r="AF1453" i="5"/>
  <c r="AF1454" i="5"/>
  <c r="AF1455" i="5"/>
  <c r="AF1456" i="5"/>
  <c r="AF1457" i="5"/>
  <c r="AF1458" i="5"/>
  <c r="AF1459" i="5"/>
  <c r="AF1460" i="5"/>
  <c r="AF1461" i="5"/>
  <c r="AF1462" i="5"/>
  <c r="AF1463" i="5"/>
  <c r="AF1464" i="5"/>
  <c r="AF1465" i="5"/>
  <c r="AF1466" i="5"/>
  <c r="AF1467" i="5"/>
  <c r="AF1468" i="5"/>
  <c r="AF1469" i="5"/>
  <c r="AF1470" i="5"/>
  <c r="AF1471" i="5"/>
  <c r="AF1472" i="5"/>
  <c r="AF1473" i="5"/>
  <c r="AF1474" i="5"/>
  <c r="AF1475" i="5"/>
  <c r="AF1476" i="5"/>
  <c r="AF1477" i="5"/>
  <c r="AF1478" i="5"/>
  <c r="AF1479" i="5"/>
  <c r="AF1480" i="5"/>
  <c r="AF1481" i="5"/>
  <c r="AF1482" i="5"/>
  <c r="AF1483" i="5"/>
  <c r="AF1484" i="5"/>
  <c r="AF1485" i="5"/>
  <c r="AF1486" i="5"/>
  <c r="AF1487" i="5"/>
  <c r="AF1488" i="5"/>
  <c r="AF1489" i="5"/>
  <c r="AF1490" i="5"/>
  <c r="AF1491" i="5"/>
  <c r="AF1492" i="5"/>
  <c r="AF1493" i="5"/>
  <c r="AF1494" i="5"/>
  <c r="AF1495" i="5"/>
  <c r="AF1496" i="5"/>
  <c r="AF1497" i="5"/>
  <c r="AF1498" i="5"/>
  <c r="AF1499" i="5"/>
  <c r="AF1500" i="5"/>
  <c r="AF1501" i="5"/>
  <c r="AF1502" i="5"/>
  <c r="AF1503" i="5"/>
  <c r="AF1504" i="5"/>
  <c r="AF1505" i="5"/>
  <c r="AF1506" i="5"/>
  <c r="AF1507" i="5"/>
  <c r="AF1508" i="5"/>
  <c r="AF1509" i="5"/>
  <c r="AF1510" i="5"/>
  <c r="AF1511" i="5"/>
  <c r="AF1512" i="5"/>
  <c r="AF1513" i="5"/>
  <c r="AF1514" i="5"/>
  <c r="AF1515" i="5"/>
  <c r="AF1516" i="5"/>
  <c r="AF1517" i="5"/>
  <c r="AF1518" i="5"/>
  <c r="AF1519" i="5"/>
  <c r="AF1520" i="5"/>
  <c r="AF1521" i="5"/>
  <c r="AF1522" i="5"/>
  <c r="AF1523" i="5"/>
  <c r="AF1524" i="5"/>
  <c r="AF1525" i="5"/>
  <c r="AF1526" i="5"/>
  <c r="AF1527" i="5"/>
  <c r="AF1528" i="5"/>
  <c r="AF1529" i="5"/>
  <c r="AF1530" i="5"/>
  <c r="AF1531" i="5"/>
  <c r="AF1532" i="5"/>
  <c r="AF1533" i="5"/>
  <c r="AF1534" i="5"/>
  <c r="AF1535" i="5"/>
  <c r="AF1536" i="5"/>
  <c r="AF1537" i="5"/>
  <c r="AF1538" i="5"/>
  <c r="AF1539" i="5"/>
  <c r="AF1540" i="5"/>
  <c r="AF1541" i="5"/>
  <c r="AF1542" i="5"/>
  <c r="AF1543" i="5"/>
  <c r="AF1544" i="5"/>
  <c r="AF1545" i="5"/>
  <c r="AF1546" i="5"/>
  <c r="AF1547" i="5"/>
  <c r="AF1548" i="5"/>
  <c r="AF1549" i="5"/>
  <c r="AF1550" i="5"/>
  <c r="AF1551" i="5"/>
  <c r="AF1552" i="5"/>
  <c r="AF1553" i="5"/>
  <c r="AF1554" i="5"/>
  <c r="AF1555" i="5"/>
  <c r="AF1556" i="5"/>
  <c r="AF1557" i="5"/>
  <c r="AF1558" i="5"/>
  <c r="AF1559" i="5"/>
  <c r="AF1560" i="5"/>
  <c r="AF1561" i="5"/>
  <c r="AF1562" i="5"/>
  <c r="AF1563" i="5"/>
  <c r="AF1564" i="5"/>
  <c r="AF1565" i="5"/>
  <c r="AF1566" i="5"/>
  <c r="AF1567" i="5"/>
  <c r="AF1568" i="5"/>
  <c r="AF1569" i="5"/>
  <c r="AF1570" i="5"/>
  <c r="AF1571" i="5"/>
  <c r="AF1572" i="5"/>
  <c r="AF1573" i="5"/>
  <c r="AF1574" i="5"/>
  <c r="AF1575" i="5"/>
  <c r="AF1576" i="5"/>
  <c r="AF1577" i="5"/>
  <c r="AF1578" i="5"/>
  <c r="AF1579" i="5"/>
  <c r="AF1580" i="5"/>
  <c r="AF1581" i="5"/>
  <c r="AF1582" i="5"/>
  <c r="AF1583" i="5"/>
  <c r="AF1584" i="5"/>
  <c r="AF1585" i="5"/>
  <c r="AF1586" i="5"/>
  <c r="AF1587" i="5"/>
  <c r="AF1588" i="5"/>
  <c r="AF1589" i="5"/>
  <c r="AF1590" i="5"/>
  <c r="AF1591" i="5"/>
  <c r="AF1592" i="5"/>
  <c r="AF1593" i="5"/>
  <c r="AF1594" i="5"/>
  <c r="AF1595" i="5"/>
  <c r="AF1596" i="5"/>
  <c r="AF1597" i="5"/>
  <c r="AF1598" i="5"/>
  <c r="AF1599" i="5"/>
  <c r="AF1600" i="5"/>
  <c r="AF1601" i="5"/>
  <c r="AF1602" i="5"/>
  <c r="AF1603" i="5"/>
  <c r="AF1604" i="5"/>
  <c r="AF1605" i="5"/>
  <c r="AF1606" i="5"/>
  <c r="AF1607" i="5"/>
  <c r="AF1608" i="5"/>
  <c r="AF1609" i="5"/>
  <c r="AF1610" i="5"/>
  <c r="AF1611" i="5"/>
  <c r="AF1612" i="5"/>
  <c r="AF1613" i="5"/>
  <c r="AF1614" i="5"/>
  <c r="AF1615" i="5"/>
  <c r="AF1616" i="5"/>
  <c r="AF1617" i="5"/>
  <c r="AF1618" i="5"/>
  <c r="AF1619" i="5"/>
  <c r="AF1620" i="5"/>
  <c r="AF1621" i="5"/>
  <c r="AF1622" i="5"/>
  <c r="AF1623" i="5"/>
  <c r="AF1624" i="5"/>
  <c r="AF1625" i="5"/>
  <c r="AF1626" i="5"/>
  <c r="AF1627" i="5"/>
  <c r="AF1628" i="5"/>
  <c r="AF1629" i="5"/>
  <c r="AF1630" i="5"/>
  <c r="AF1631" i="5"/>
  <c r="AF1632" i="5"/>
  <c r="AF1633" i="5"/>
  <c r="AF1634" i="5"/>
  <c r="AF1635" i="5"/>
  <c r="AF1636" i="5"/>
  <c r="AF1637" i="5"/>
  <c r="AF1638" i="5"/>
  <c r="AF1639" i="5"/>
  <c r="AF1640" i="5"/>
  <c r="AF1641" i="5"/>
  <c r="AF1642" i="5"/>
  <c r="AF1643" i="5"/>
  <c r="AF1644" i="5"/>
  <c r="AF1645" i="5"/>
  <c r="AF1646" i="5"/>
  <c r="AF1647" i="5"/>
  <c r="AF1648" i="5"/>
  <c r="AF1649" i="5"/>
  <c r="AF1650" i="5"/>
  <c r="AF1651" i="5"/>
  <c r="AF1652" i="5"/>
  <c r="AF1653" i="5"/>
  <c r="AF1654" i="5"/>
  <c r="AF1655" i="5"/>
  <c r="AF1656" i="5"/>
  <c r="AF1657" i="5"/>
  <c r="AF1658" i="5"/>
  <c r="AF1659" i="5"/>
  <c r="AF1660" i="5"/>
  <c r="AF1661" i="5"/>
  <c r="AF1662" i="5"/>
  <c r="AF1663" i="5"/>
  <c r="AF1664" i="5"/>
  <c r="AF1665" i="5"/>
  <c r="AF1666" i="5"/>
  <c r="AF1667" i="5"/>
  <c r="AF1668" i="5"/>
  <c r="AF1669" i="5"/>
  <c r="AF1670" i="5"/>
  <c r="AF1671" i="5"/>
  <c r="AF1672" i="5"/>
  <c r="AF1673" i="5"/>
  <c r="AF1674" i="5"/>
  <c r="AF1675" i="5"/>
  <c r="AF1676" i="5"/>
  <c r="AF1677" i="5"/>
  <c r="AF1678" i="5"/>
  <c r="AF1679" i="5"/>
  <c r="AF1680" i="5"/>
  <c r="AF1681" i="5"/>
  <c r="AF1682" i="5"/>
  <c r="AF1683" i="5"/>
  <c r="AF1684" i="5"/>
  <c r="AF1685" i="5"/>
  <c r="AF1686" i="5"/>
  <c r="AF1687" i="5"/>
  <c r="AF1688" i="5"/>
  <c r="AF1689" i="5"/>
  <c r="AF1690" i="5"/>
  <c r="AF1691" i="5"/>
  <c r="AF1692" i="5"/>
  <c r="AF1693" i="5"/>
  <c r="AF1694" i="5"/>
  <c r="AF1695" i="5"/>
  <c r="AF1696" i="5"/>
  <c r="AF1697" i="5"/>
  <c r="AF1698" i="5"/>
  <c r="AF1699" i="5"/>
  <c r="AF1700" i="5"/>
  <c r="AF1701" i="5"/>
  <c r="AF1702" i="5"/>
  <c r="AF1703" i="5"/>
  <c r="AF1704" i="5"/>
  <c r="AF1705" i="5"/>
  <c r="AF1706" i="5"/>
  <c r="AF1707" i="5"/>
  <c r="AF1708" i="5"/>
  <c r="AF1709" i="5"/>
  <c r="AF1710" i="5"/>
  <c r="AF1711" i="5"/>
  <c r="AF1712" i="5"/>
  <c r="AF1713" i="5"/>
  <c r="AF1714" i="5"/>
  <c r="AF1715" i="5"/>
  <c r="AF1716" i="5"/>
  <c r="AF1717" i="5"/>
  <c r="AF1718" i="5"/>
  <c r="AF1719" i="5"/>
  <c r="AF1720" i="5"/>
  <c r="AF1721" i="5"/>
  <c r="AF1722" i="5"/>
  <c r="AF1723" i="5"/>
  <c r="AF1724" i="5"/>
  <c r="AF1725" i="5"/>
  <c r="AF1726" i="5"/>
  <c r="AF1727" i="5"/>
  <c r="AF1728" i="5"/>
  <c r="AF1729" i="5"/>
  <c r="AF1730" i="5"/>
  <c r="AF1731" i="5"/>
  <c r="AF1732" i="5"/>
  <c r="AF1733" i="5"/>
  <c r="AF1734" i="5"/>
  <c r="AF1735" i="5"/>
  <c r="AF1736" i="5"/>
  <c r="AF1737" i="5"/>
  <c r="AF1738" i="5"/>
  <c r="AF1739" i="5"/>
  <c r="AF1740" i="5"/>
  <c r="AF1741" i="5"/>
  <c r="AF1742" i="5"/>
  <c r="AF1743" i="5"/>
  <c r="AF1744" i="5"/>
  <c r="AF1745" i="5"/>
  <c r="AF1746" i="5"/>
  <c r="AF1747" i="5"/>
  <c r="AF1748" i="5"/>
  <c r="AF1749" i="5"/>
  <c r="AF1750" i="5"/>
  <c r="AF1751" i="5"/>
  <c r="AF1752" i="5"/>
  <c r="AF1753" i="5"/>
  <c r="AF1754" i="5"/>
  <c r="AF1755" i="5"/>
  <c r="AF1756" i="5"/>
  <c r="AF1757" i="5"/>
  <c r="AF1758" i="5"/>
  <c r="AF1759" i="5"/>
  <c r="AF1760" i="5"/>
  <c r="AF1761" i="5"/>
  <c r="AF1762" i="5"/>
  <c r="AF1763" i="5"/>
  <c r="AF1764" i="5"/>
  <c r="AF1765" i="5"/>
  <c r="AF1766" i="5"/>
  <c r="AF1767" i="5"/>
  <c r="AF1768" i="5"/>
  <c r="AF1769" i="5"/>
  <c r="AF1770" i="5"/>
  <c r="AF1771" i="5"/>
  <c r="AF1772" i="5"/>
  <c r="AF1773" i="5"/>
  <c r="AF1774" i="5"/>
  <c r="AF1775" i="5"/>
  <c r="AF1776" i="5"/>
  <c r="AF1777" i="5"/>
  <c r="AF1778" i="5"/>
  <c r="AF1779" i="5"/>
  <c r="AF1780" i="5"/>
  <c r="AF1781" i="5"/>
  <c r="AF1782" i="5"/>
  <c r="AF1783" i="5"/>
  <c r="AF1784" i="5"/>
  <c r="AF1785" i="5"/>
  <c r="AF1786" i="5"/>
  <c r="AF1787" i="5"/>
  <c r="AF1788" i="5"/>
  <c r="AF1789" i="5"/>
  <c r="AF1790" i="5"/>
  <c r="AF1791" i="5"/>
  <c r="AF1792" i="5"/>
  <c r="AF1793" i="5"/>
  <c r="AF1794" i="5"/>
  <c r="AF1795" i="5"/>
  <c r="AF1796" i="5"/>
  <c r="AF1797" i="5"/>
  <c r="AF1798" i="5"/>
  <c r="AF1799" i="5"/>
  <c r="AF1800" i="5"/>
  <c r="AF1801" i="5"/>
  <c r="AF1802" i="5"/>
  <c r="AF1803" i="5"/>
  <c r="AF1804" i="5"/>
  <c r="AF1805" i="5"/>
  <c r="AF1806" i="5"/>
  <c r="AF1807" i="5"/>
  <c r="AF1808" i="5"/>
  <c r="AF1809" i="5"/>
  <c r="AF1810" i="5"/>
  <c r="AF1811" i="5"/>
  <c r="AF1812" i="5"/>
  <c r="AF1813" i="5"/>
  <c r="AF1814" i="5"/>
  <c r="AF1815" i="5"/>
  <c r="AF1816" i="5"/>
  <c r="AF1817" i="5"/>
  <c r="AF1818" i="5"/>
  <c r="AF1819" i="5"/>
  <c r="AF1820" i="5"/>
  <c r="AF1821" i="5"/>
  <c r="AF1822" i="5"/>
  <c r="AF1823" i="5"/>
  <c r="AF1824" i="5"/>
  <c r="AF1825" i="5"/>
  <c r="AF1826" i="5"/>
  <c r="AF1827" i="5"/>
  <c r="AF1828" i="5"/>
  <c r="AF1829" i="5"/>
  <c r="AF1830" i="5"/>
  <c r="AF1831" i="5"/>
  <c r="AF1832" i="5"/>
  <c r="AF1833" i="5"/>
  <c r="AF1834" i="5"/>
  <c r="AF1835" i="5"/>
  <c r="AF1836" i="5"/>
  <c r="AF1837" i="5"/>
  <c r="AF1838" i="5"/>
  <c r="AF1839" i="5"/>
  <c r="AF1840" i="5"/>
  <c r="AF1841" i="5"/>
  <c r="AF1842" i="5"/>
  <c r="AF1843" i="5"/>
  <c r="AF1844" i="5"/>
  <c r="AF1845" i="5"/>
  <c r="AF1846" i="5"/>
  <c r="AF1847" i="5"/>
  <c r="AF1848" i="5"/>
  <c r="AF1849" i="5"/>
  <c r="AF1850" i="5"/>
  <c r="AF1851" i="5"/>
  <c r="AF1852" i="5"/>
  <c r="AF1853" i="5"/>
  <c r="AF1854" i="5"/>
  <c r="AF1855" i="5"/>
  <c r="AF1856" i="5"/>
  <c r="AF1857" i="5"/>
  <c r="AF1858" i="5"/>
  <c r="AF1859" i="5"/>
  <c r="AF1860" i="5"/>
  <c r="AF1861" i="5"/>
  <c r="AF1862" i="5"/>
  <c r="AF1863" i="5"/>
  <c r="AF1864" i="5"/>
  <c r="AF1865" i="5"/>
  <c r="AF1866" i="5"/>
  <c r="AF1867" i="5"/>
  <c r="AF1868" i="5"/>
  <c r="AF1869" i="5"/>
  <c r="AF1870" i="5"/>
  <c r="AF1871" i="5"/>
  <c r="AF1872" i="5"/>
  <c r="AF1873" i="5"/>
  <c r="AF1874" i="5"/>
  <c r="AF1875" i="5"/>
  <c r="AF1876" i="5"/>
  <c r="AF1877" i="5"/>
  <c r="AF1878" i="5"/>
  <c r="AF1879" i="5"/>
  <c r="AF1880" i="5"/>
  <c r="AF1881" i="5"/>
  <c r="AF1882" i="5"/>
  <c r="AF1883" i="5"/>
  <c r="AF1884" i="5"/>
  <c r="AF1885" i="5"/>
  <c r="AF1886" i="5"/>
  <c r="AF1887" i="5"/>
  <c r="AF1888" i="5"/>
  <c r="AF1889" i="5"/>
  <c r="AF1890" i="5"/>
  <c r="AF1891" i="5"/>
  <c r="AF1892" i="5"/>
  <c r="AF1893" i="5"/>
  <c r="AF1894" i="5"/>
  <c r="AF1895" i="5"/>
  <c r="AF1896" i="5"/>
  <c r="AF1897" i="5"/>
  <c r="AF1898" i="5"/>
  <c r="AF1899" i="5"/>
  <c r="AF1900" i="5"/>
  <c r="AF1901" i="5"/>
  <c r="AF1902" i="5"/>
  <c r="AF1903" i="5"/>
  <c r="AF1904" i="5"/>
  <c r="AF1905" i="5"/>
  <c r="AF1906" i="5"/>
  <c r="AF1907" i="5"/>
  <c r="AF1908" i="5"/>
  <c r="AF1909" i="5"/>
  <c r="AF1910" i="5"/>
  <c r="AF1911" i="5"/>
  <c r="AF1912" i="5"/>
  <c r="AF1913" i="5"/>
  <c r="AF1914" i="5"/>
  <c r="AF1915" i="5"/>
  <c r="AF1916" i="5"/>
  <c r="AF1917" i="5"/>
  <c r="AF1918" i="5"/>
  <c r="AF1919" i="5"/>
  <c r="AF1920" i="5"/>
  <c r="AF1921" i="5"/>
  <c r="AF1922" i="5"/>
  <c r="AF1923" i="5"/>
  <c r="AF1924" i="5"/>
  <c r="AF1925" i="5"/>
  <c r="AF1926" i="5"/>
  <c r="AF1927" i="5"/>
  <c r="AF1928" i="5"/>
  <c r="AF1929" i="5"/>
  <c r="AF1930" i="5"/>
  <c r="AF1931" i="5"/>
  <c r="AF1932" i="5"/>
  <c r="AF1933" i="5"/>
  <c r="AF1934" i="5"/>
  <c r="AF1935" i="5"/>
  <c r="AF1936" i="5"/>
  <c r="AF1937" i="5"/>
  <c r="AF1938" i="5"/>
  <c r="AF1939" i="5"/>
  <c r="AF1940" i="5"/>
  <c r="AF1941" i="5"/>
  <c r="AF1942" i="5"/>
  <c r="AF1943" i="5"/>
  <c r="AF1944" i="5"/>
  <c r="AF1945" i="5"/>
  <c r="AF1946" i="5"/>
  <c r="AF1947" i="5"/>
  <c r="AF1948" i="5"/>
  <c r="AF1949" i="5"/>
  <c r="AF1950" i="5"/>
  <c r="AF1951" i="5"/>
  <c r="AF1952" i="5"/>
  <c r="AF1953" i="5"/>
  <c r="AF1954" i="5"/>
  <c r="AF1955" i="5"/>
  <c r="AF1956" i="5"/>
  <c r="AF1957" i="5"/>
  <c r="AF1958" i="5"/>
  <c r="AF1959" i="5"/>
  <c r="AF1960" i="5"/>
  <c r="AF1961" i="5"/>
  <c r="AF1962" i="5"/>
  <c r="AF1963" i="5"/>
  <c r="AF1964" i="5"/>
  <c r="AF1965" i="5"/>
  <c r="AF1966" i="5"/>
  <c r="AF1967" i="5"/>
  <c r="AF1968" i="5"/>
  <c r="AF1969" i="5"/>
  <c r="AF1970" i="5"/>
  <c r="AF1971" i="5"/>
  <c r="AF1972" i="5"/>
  <c r="AF1973" i="5"/>
  <c r="AF1974" i="5"/>
  <c r="AF1975" i="5"/>
  <c r="AF1976" i="5"/>
  <c r="AF1977" i="5"/>
  <c r="AF1978" i="5"/>
  <c r="AF1979" i="5"/>
  <c r="AF1980" i="5"/>
  <c r="AF1981" i="5"/>
  <c r="AF1982" i="5"/>
  <c r="AF1983" i="5"/>
  <c r="AF1984" i="5"/>
  <c r="AF1985" i="5"/>
  <c r="AF1986" i="5"/>
  <c r="AF1987" i="5"/>
  <c r="AF1988" i="5"/>
  <c r="AF1989" i="5"/>
  <c r="AF1990" i="5"/>
  <c r="AF1991" i="5"/>
  <c r="AF1992" i="5"/>
  <c r="AF1993" i="5"/>
  <c r="AF1994" i="5"/>
  <c r="AF1995" i="5"/>
  <c r="AF1996" i="5"/>
  <c r="AF1997" i="5"/>
  <c r="AF1998" i="5"/>
  <c r="AF1999" i="5"/>
  <c r="AF2000" i="5"/>
  <c r="AF2001" i="5"/>
  <c r="AF2002" i="5"/>
  <c r="AF2003" i="5"/>
  <c r="AF2004" i="5"/>
  <c r="AF2005" i="5"/>
  <c r="AF2006" i="5"/>
  <c r="AF2007" i="5"/>
  <c r="AF2008" i="5"/>
  <c r="AF2009" i="5"/>
  <c r="AF2010" i="5"/>
  <c r="AF2011" i="5"/>
  <c r="AF2012" i="5"/>
  <c r="AF2013" i="5"/>
  <c r="AF2014" i="5"/>
  <c r="AF2015" i="5"/>
  <c r="AF2016" i="5"/>
  <c r="AF2017" i="5"/>
  <c r="AF2018" i="5"/>
  <c r="AF2019" i="5"/>
  <c r="AF2020" i="5"/>
  <c r="AF2021" i="5"/>
  <c r="AF2022" i="5"/>
  <c r="AF2023" i="5"/>
  <c r="AF2024" i="5"/>
  <c r="AF2025" i="5"/>
  <c r="AF2026" i="5"/>
  <c r="AF2027" i="5"/>
  <c r="AF2028" i="5"/>
  <c r="AF2029" i="5"/>
  <c r="AF2030" i="5"/>
  <c r="AF2031" i="5"/>
  <c r="AF2032" i="5"/>
  <c r="AF2033" i="5"/>
  <c r="AF2034" i="5"/>
  <c r="AF2035" i="5"/>
  <c r="AF2036" i="5"/>
  <c r="AF2037" i="5"/>
  <c r="AF2038" i="5"/>
  <c r="AF2039" i="5"/>
  <c r="AF2040" i="5"/>
  <c r="AF2041" i="5"/>
  <c r="AF2042" i="5"/>
  <c r="AF2043" i="5"/>
  <c r="AF2044" i="5"/>
  <c r="AF2045" i="5"/>
  <c r="AF2046" i="5"/>
  <c r="AF2047" i="5"/>
  <c r="AF2048" i="5"/>
  <c r="AF2049" i="5"/>
  <c r="AF2050" i="5"/>
  <c r="AF2051" i="5"/>
  <c r="AF2052" i="5"/>
  <c r="AF2053" i="5"/>
  <c r="AF2054" i="5"/>
  <c r="AF2055" i="5"/>
  <c r="AF2056" i="5"/>
  <c r="AF2057" i="5"/>
  <c r="AF2058" i="5"/>
  <c r="AF2059" i="5"/>
  <c r="AF2060" i="5"/>
  <c r="AF2061" i="5"/>
  <c r="AF2062" i="5"/>
  <c r="AF2063" i="5"/>
  <c r="AF2064" i="5"/>
  <c r="AF2065" i="5"/>
  <c r="AF2066" i="5"/>
  <c r="AF2067" i="5"/>
  <c r="AF2068" i="5"/>
  <c r="AF2069" i="5"/>
  <c r="AF2070" i="5"/>
  <c r="AF2071" i="5"/>
  <c r="AF2072" i="5"/>
  <c r="AF2073" i="5"/>
  <c r="AF2074" i="5"/>
  <c r="AF2075" i="5"/>
  <c r="AF2076" i="5"/>
  <c r="AF2077" i="5"/>
  <c r="AF2078" i="5"/>
  <c r="AF2079" i="5"/>
  <c r="AF2080" i="5"/>
  <c r="AF2081" i="5"/>
  <c r="AF2082" i="5"/>
  <c r="AF2083" i="5"/>
  <c r="AF2084" i="5"/>
  <c r="AF2085" i="5"/>
  <c r="AF2086" i="5"/>
  <c r="AF2087" i="5"/>
  <c r="AF2088" i="5"/>
  <c r="AF2089" i="5"/>
  <c r="AF2090" i="5"/>
  <c r="AF2091" i="5"/>
  <c r="AF2092" i="5"/>
  <c r="AF2093" i="5"/>
  <c r="AF2094" i="5"/>
  <c r="AF2095" i="5"/>
  <c r="AF2096" i="5"/>
  <c r="AF2097" i="5"/>
  <c r="AF2098" i="5"/>
  <c r="AF2099" i="5"/>
  <c r="AF2100" i="5"/>
  <c r="AF2101" i="5"/>
  <c r="AF2102" i="5"/>
  <c r="AF2103" i="5"/>
  <c r="AF2104" i="5"/>
  <c r="AF2105" i="5"/>
  <c r="AF2106" i="5"/>
  <c r="AF2107" i="5"/>
  <c r="AF2108" i="5"/>
  <c r="AF2109" i="5"/>
  <c r="AF2110" i="5"/>
  <c r="AF2111" i="5"/>
  <c r="AF2112" i="5"/>
  <c r="AF2113" i="5"/>
  <c r="AF2114" i="5"/>
  <c r="AF2115" i="5"/>
  <c r="AF2116" i="5"/>
  <c r="AF2117" i="5"/>
  <c r="AF2118" i="5"/>
  <c r="AF2119" i="5"/>
  <c r="AF2120" i="5"/>
  <c r="AF2121" i="5"/>
  <c r="AF2122" i="5"/>
  <c r="AF2123" i="5"/>
  <c r="AF2124" i="5"/>
  <c r="AF2125" i="5"/>
  <c r="AF2126" i="5"/>
  <c r="AF2127" i="5"/>
  <c r="AF2128" i="5"/>
  <c r="AF2129" i="5"/>
  <c r="AF2130" i="5"/>
  <c r="AF2131" i="5"/>
  <c r="AF2132" i="5"/>
  <c r="AF2133" i="5"/>
  <c r="AF2134" i="5"/>
  <c r="AF2135" i="5"/>
  <c r="AF2136" i="5"/>
  <c r="AF2137" i="5"/>
  <c r="AF2138" i="5"/>
  <c r="AF2139" i="5"/>
  <c r="AF2140" i="5"/>
  <c r="AF2141" i="5"/>
  <c r="AF2142" i="5"/>
  <c r="AF2143" i="5"/>
  <c r="AF2144" i="5"/>
  <c r="AF2145" i="5"/>
  <c r="AF2146" i="5"/>
  <c r="AF2147" i="5"/>
  <c r="AF2148" i="5"/>
  <c r="AF2149" i="5"/>
  <c r="AF2150" i="5"/>
  <c r="AF2151" i="5"/>
  <c r="AF2152" i="5"/>
  <c r="AF2153" i="5"/>
  <c r="AF2154" i="5"/>
  <c r="AF2155" i="5"/>
  <c r="AF2156" i="5"/>
  <c r="AF2157" i="5"/>
  <c r="AF2158" i="5"/>
  <c r="AF2159" i="5"/>
  <c r="AF2160" i="5"/>
  <c r="AF2161" i="5"/>
  <c r="AF2162" i="5"/>
  <c r="AF2163" i="5"/>
  <c r="AF2164" i="5"/>
  <c r="AF2165" i="5"/>
  <c r="AF2166" i="5"/>
  <c r="AF2167" i="5"/>
  <c r="AF2168" i="5"/>
  <c r="AF2169" i="5"/>
  <c r="AF2170" i="5"/>
  <c r="AF2171" i="5"/>
  <c r="AF2172" i="5"/>
  <c r="AF2173" i="5"/>
  <c r="AF2174" i="5"/>
  <c r="AF2175" i="5"/>
  <c r="AF2176" i="5"/>
  <c r="AF2177" i="5"/>
  <c r="AF2178" i="5"/>
  <c r="AF2179" i="5"/>
  <c r="AF2180" i="5"/>
  <c r="AF2181" i="5"/>
  <c r="AF2182" i="5"/>
  <c r="AF2183" i="5"/>
  <c r="AF2184" i="5"/>
  <c r="AF2185" i="5"/>
  <c r="AF2186" i="5"/>
  <c r="AF2187" i="5"/>
  <c r="AF2188" i="5"/>
  <c r="AF2189" i="5"/>
  <c r="AF2190" i="5"/>
  <c r="AF2191" i="5"/>
  <c r="AF2192" i="5"/>
  <c r="AF2193" i="5"/>
  <c r="AF2194" i="5"/>
  <c r="AF2195" i="5"/>
  <c r="AF2196" i="5"/>
  <c r="AF2197" i="5"/>
  <c r="AF2198" i="5"/>
  <c r="AF2199" i="5"/>
  <c r="AF2200" i="5"/>
  <c r="AF2201" i="5"/>
  <c r="AF2202" i="5"/>
  <c r="AF2203" i="5"/>
  <c r="AF2204" i="5"/>
  <c r="AF2205" i="5"/>
  <c r="AF2206" i="5"/>
  <c r="AF2207" i="5"/>
  <c r="AF2208" i="5"/>
  <c r="AF2209" i="5"/>
  <c r="AF2210" i="5"/>
  <c r="AF2211" i="5"/>
  <c r="AF2212" i="5"/>
  <c r="AF2213" i="5"/>
  <c r="AF2214" i="5"/>
  <c r="AF2215" i="5"/>
  <c r="AF2216" i="5"/>
  <c r="AF2217" i="5"/>
  <c r="AF2218" i="5"/>
  <c r="AF2219" i="5"/>
  <c r="AF2220" i="5"/>
  <c r="AF2221" i="5"/>
  <c r="AF2222" i="5"/>
  <c r="AF2223" i="5"/>
  <c r="AF2224" i="5"/>
  <c r="AF2225" i="5"/>
  <c r="AF2226" i="5"/>
  <c r="AF2227" i="5"/>
  <c r="AF2228" i="5"/>
  <c r="AF2229" i="5"/>
  <c r="AF2230" i="5"/>
  <c r="AF2231" i="5"/>
  <c r="AF2232" i="5"/>
  <c r="AF2233" i="5"/>
  <c r="AF2234" i="5"/>
  <c r="AF2235" i="5"/>
  <c r="AF2236" i="5"/>
  <c r="AF2237" i="5"/>
  <c r="AF2238" i="5"/>
  <c r="AF2239" i="5"/>
  <c r="AF2240" i="5"/>
  <c r="AF2241" i="5"/>
  <c r="AF2242" i="5"/>
  <c r="AF2243" i="5"/>
  <c r="AF2244" i="5"/>
  <c r="AF2245" i="5"/>
  <c r="AF2246" i="5"/>
  <c r="AF2247" i="5"/>
  <c r="AF2248" i="5"/>
  <c r="AF2249" i="5"/>
  <c r="AF2250" i="5"/>
  <c r="AF2251" i="5"/>
  <c r="AF2252" i="5"/>
  <c r="AF2253" i="5"/>
  <c r="AF2254" i="5"/>
  <c r="AF2255" i="5"/>
  <c r="AF2256" i="5"/>
  <c r="AF2257" i="5"/>
  <c r="AF2258" i="5"/>
  <c r="AF2259" i="5"/>
  <c r="AF2260" i="5"/>
  <c r="AF2261" i="5"/>
  <c r="AF2262" i="5"/>
  <c r="AF2263" i="5"/>
  <c r="AF2264" i="5"/>
  <c r="AF2265" i="5"/>
  <c r="AF2266" i="5"/>
  <c r="AF2267" i="5"/>
  <c r="AF2268" i="5"/>
  <c r="AF2269" i="5"/>
  <c r="AF2270" i="5"/>
  <c r="AF2271" i="5"/>
  <c r="AF2272" i="5"/>
  <c r="AF2273" i="5"/>
  <c r="AF2274" i="5"/>
  <c r="AF2275" i="5"/>
  <c r="AF2276" i="5"/>
  <c r="AF2277" i="5"/>
  <c r="AF2278" i="5"/>
  <c r="AF2279" i="5"/>
  <c r="AF2280" i="5"/>
  <c r="AF2281" i="5"/>
  <c r="AF2282" i="5"/>
  <c r="AF2283" i="5"/>
  <c r="AF2284" i="5"/>
  <c r="AF2285" i="5"/>
  <c r="AF2286" i="5"/>
  <c r="AF2287" i="5"/>
  <c r="AF2288" i="5"/>
  <c r="AF2289" i="5"/>
  <c r="AF2290" i="5"/>
  <c r="AF2291" i="5"/>
  <c r="AF2292" i="5"/>
  <c r="AF2293" i="5"/>
  <c r="AF2294" i="5"/>
  <c r="AF2295" i="5"/>
  <c r="AF2296" i="5"/>
  <c r="AF2297" i="5"/>
  <c r="AF2298" i="5"/>
  <c r="AF2299" i="5"/>
  <c r="AF2300" i="5"/>
  <c r="AF2301" i="5"/>
  <c r="AF2302" i="5"/>
  <c r="AF2303" i="5"/>
  <c r="AF2304" i="5"/>
  <c r="AF2305" i="5"/>
  <c r="AF2306" i="5"/>
  <c r="AF2307" i="5"/>
  <c r="AF2308" i="5"/>
  <c r="AF2309" i="5"/>
  <c r="AF2310" i="5"/>
  <c r="AF2311" i="5"/>
  <c r="AF2312" i="5"/>
  <c r="AF2313" i="5"/>
  <c r="AF2314" i="5"/>
  <c r="AF2315" i="5"/>
  <c r="AF2316" i="5"/>
  <c r="AF2317" i="5"/>
  <c r="AF2318" i="5"/>
  <c r="AF2319" i="5"/>
  <c r="AF2320" i="5"/>
  <c r="AF2321" i="5"/>
  <c r="AF2322" i="5"/>
  <c r="AF2323" i="5"/>
  <c r="AF2324" i="5"/>
  <c r="AF2325" i="5"/>
  <c r="AF2326" i="5"/>
  <c r="AF2327" i="5"/>
  <c r="AF2328" i="5"/>
  <c r="AF2329" i="5"/>
  <c r="AF2330" i="5"/>
  <c r="AF2331" i="5"/>
  <c r="AF2332" i="5"/>
  <c r="AF2333" i="5"/>
  <c r="AF2334" i="5"/>
  <c r="AF2335" i="5"/>
  <c r="AF2336" i="5"/>
  <c r="AF2337" i="5"/>
  <c r="AF2338" i="5"/>
  <c r="AF2339" i="5"/>
  <c r="AF2340" i="5"/>
  <c r="AF2341" i="5"/>
  <c r="AF2342" i="5"/>
  <c r="AF2343" i="5"/>
  <c r="AF2344" i="5"/>
  <c r="AF2345" i="5"/>
  <c r="AF2346" i="5"/>
  <c r="AF2347" i="5"/>
  <c r="AF2348" i="5"/>
  <c r="AF2349" i="5"/>
  <c r="AF2350" i="5"/>
  <c r="AF2351" i="5"/>
  <c r="AF2352" i="5"/>
  <c r="AF2353" i="5"/>
  <c r="AF2354" i="5"/>
  <c r="AF2355" i="5"/>
  <c r="AF2356" i="5"/>
  <c r="AF2357" i="5"/>
  <c r="AF2358" i="5"/>
  <c r="AF2359" i="5"/>
  <c r="AF2360" i="5"/>
  <c r="AF2361" i="5"/>
  <c r="AF2362" i="5"/>
  <c r="AF2363" i="5"/>
  <c r="AF2364" i="5"/>
  <c r="AF2365" i="5"/>
  <c r="AF2366" i="5"/>
  <c r="AF2367" i="5"/>
  <c r="AF2368" i="5"/>
  <c r="AF2369" i="5"/>
  <c r="AF2370" i="5"/>
  <c r="AF2371" i="5"/>
  <c r="AF2372" i="5"/>
  <c r="AF2373" i="5"/>
  <c r="AF2374" i="5"/>
  <c r="AF2375" i="5"/>
  <c r="AF2376" i="5"/>
  <c r="AF2377" i="5"/>
  <c r="AF2378" i="5"/>
  <c r="AF2379" i="5"/>
  <c r="AF2380" i="5"/>
  <c r="AF2381" i="5"/>
  <c r="AF2382" i="5"/>
  <c r="AF2383" i="5"/>
  <c r="AF2384" i="5"/>
  <c r="AF2385" i="5"/>
  <c r="AF2386" i="5"/>
  <c r="AF2387" i="5"/>
  <c r="AF2388" i="5"/>
  <c r="AF2389" i="5"/>
  <c r="AF2390" i="5"/>
  <c r="AF2391" i="5"/>
  <c r="AF2392" i="5"/>
  <c r="AF2393" i="5"/>
  <c r="AF2394" i="5"/>
  <c r="AF2395" i="5"/>
  <c r="AF2396" i="5"/>
  <c r="AF2397" i="5"/>
  <c r="AF2398" i="5"/>
  <c r="AF2399" i="5"/>
  <c r="AF2400" i="5"/>
  <c r="AF2401" i="5"/>
  <c r="AF2402" i="5"/>
  <c r="AF2403" i="5"/>
  <c r="AF2404" i="5"/>
  <c r="AF2405" i="5"/>
  <c r="AF2406" i="5"/>
  <c r="AF2407" i="5"/>
  <c r="AF2408" i="5"/>
  <c r="AF2409" i="5"/>
  <c r="AF2410" i="5"/>
  <c r="AF2411" i="5"/>
  <c r="AF2412" i="5"/>
  <c r="AF2413" i="5"/>
  <c r="AF2414" i="5"/>
  <c r="AF2415" i="5"/>
  <c r="AF2416" i="5"/>
  <c r="AF2417" i="5"/>
  <c r="AF2418" i="5"/>
  <c r="AF2419" i="5"/>
  <c r="AF2420" i="5"/>
  <c r="AF2421" i="5"/>
  <c r="AF2422" i="5"/>
  <c r="AF2423" i="5"/>
  <c r="AF2424" i="5"/>
  <c r="AF2425" i="5"/>
  <c r="AF2426" i="5"/>
  <c r="AF2427" i="5"/>
  <c r="AF2428" i="5"/>
  <c r="AF2429" i="5"/>
  <c r="AF2430" i="5"/>
  <c r="AF2431" i="5"/>
  <c r="AF2432" i="5"/>
  <c r="AF2433" i="5"/>
  <c r="AF2434" i="5"/>
  <c r="AF2435" i="5"/>
  <c r="AF2436" i="5"/>
  <c r="AF2437" i="5"/>
  <c r="AF2438" i="5"/>
  <c r="AF2439" i="5"/>
  <c r="AF2440" i="5"/>
  <c r="AF2441" i="5"/>
  <c r="AF2442" i="5"/>
  <c r="AF2443" i="5"/>
  <c r="AF2444" i="5"/>
  <c r="AF2445" i="5"/>
  <c r="AF2446" i="5"/>
  <c r="AF2447" i="5"/>
  <c r="AF2448" i="5"/>
  <c r="AF2449" i="5"/>
  <c r="AF2450" i="5"/>
  <c r="AF2451" i="5"/>
  <c r="AF2452" i="5"/>
  <c r="AF2453" i="5"/>
  <c r="AF2454" i="5"/>
  <c r="AF2455" i="5"/>
  <c r="AF2456" i="5"/>
  <c r="AF2457" i="5"/>
  <c r="AF2458" i="5"/>
  <c r="AF2459" i="5"/>
  <c r="AF2460" i="5"/>
  <c r="AF2461" i="5"/>
  <c r="AF2462" i="5"/>
  <c r="AF2463" i="5"/>
  <c r="AF2464" i="5"/>
  <c r="AF2465" i="5"/>
  <c r="AF2466" i="5"/>
  <c r="AF2467" i="5"/>
  <c r="AF2468" i="5"/>
  <c r="AF2469" i="5"/>
  <c r="AF2470" i="5"/>
  <c r="AF2471" i="5"/>
  <c r="AF2472" i="5"/>
  <c r="AF2473" i="5"/>
  <c r="AF2474" i="5"/>
  <c r="AF2475" i="5"/>
  <c r="AF2476" i="5"/>
  <c r="AF2477" i="5"/>
  <c r="AF2478" i="5"/>
  <c r="AF2479" i="5"/>
  <c r="AF2480" i="5"/>
  <c r="AF2481" i="5"/>
  <c r="AF2482" i="5"/>
  <c r="AF2483" i="5"/>
  <c r="AF2484" i="5"/>
  <c r="AF2485" i="5"/>
  <c r="AF2486" i="5"/>
  <c r="AF2487" i="5"/>
  <c r="AF2488" i="5"/>
  <c r="AF2489" i="5"/>
  <c r="AF2490" i="5"/>
  <c r="AF2491" i="5"/>
  <c r="AF2492" i="5"/>
  <c r="AF2493" i="5"/>
  <c r="AF2494" i="5"/>
  <c r="AF2495" i="5"/>
  <c r="AF2496" i="5"/>
  <c r="AF2497" i="5"/>
  <c r="AF2498" i="5"/>
  <c r="AF2499" i="5"/>
  <c r="AF2500" i="5"/>
  <c r="AF2501" i="5"/>
  <c r="AF2502" i="5"/>
  <c r="AF2503" i="5"/>
  <c r="AF2504" i="5"/>
  <c r="AF2505" i="5"/>
  <c r="AF2506" i="5"/>
  <c r="AF2507" i="5"/>
  <c r="AF2508" i="5"/>
  <c r="AF2509" i="5"/>
  <c r="AF2510" i="5"/>
  <c r="AF2511" i="5"/>
  <c r="AF2512" i="5"/>
  <c r="AF2513" i="5"/>
  <c r="AF2514" i="5"/>
  <c r="AF2515" i="5"/>
  <c r="AF2516" i="5"/>
  <c r="AF2517" i="5"/>
  <c r="AF2518" i="5"/>
  <c r="AF2519" i="5"/>
  <c r="AF2520" i="5"/>
  <c r="AF2521" i="5"/>
  <c r="AF2522" i="5"/>
  <c r="AF2523" i="5"/>
  <c r="AF2524" i="5"/>
  <c r="AF2525" i="5"/>
  <c r="AF2526" i="5"/>
  <c r="AF2527" i="5"/>
  <c r="AF2528" i="5"/>
  <c r="AF2529" i="5"/>
  <c r="AF2530" i="5"/>
  <c r="AF2531" i="5"/>
  <c r="AF2532" i="5"/>
  <c r="AF2533" i="5"/>
  <c r="AF2534" i="5"/>
  <c r="AF2535" i="5"/>
  <c r="AF2536" i="5"/>
  <c r="AF2537" i="5"/>
  <c r="AF2538" i="5"/>
  <c r="AF2539" i="5"/>
  <c r="AF2540" i="5"/>
  <c r="AF2541" i="5"/>
  <c r="AF2542" i="5"/>
  <c r="AF2543" i="5"/>
  <c r="AF2544" i="5"/>
  <c r="AF2545" i="5"/>
  <c r="AF2546" i="5"/>
  <c r="AF2547" i="5"/>
  <c r="AF2548" i="5"/>
  <c r="AF2549" i="5"/>
  <c r="AF2550" i="5"/>
  <c r="AF2551" i="5"/>
  <c r="AF2552" i="5"/>
  <c r="AF2553" i="5"/>
  <c r="AF2554" i="5"/>
  <c r="AF2555" i="5"/>
  <c r="AF2556" i="5"/>
  <c r="AF2557" i="5"/>
  <c r="AF2558" i="5"/>
  <c r="AF2559" i="5"/>
  <c r="AF2560" i="5"/>
  <c r="AF2561" i="5"/>
  <c r="AF2562" i="5"/>
  <c r="AF2563" i="5"/>
  <c r="AF2564" i="5"/>
  <c r="AF2565" i="5"/>
  <c r="AF2566" i="5"/>
  <c r="AF2567" i="5"/>
  <c r="AF2568" i="5"/>
  <c r="AF2569" i="5"/>
  <c r="AF2570" i="5"/>
  <c r="AF2571" i="5"/>
  <c r="AF2572" i="5"/>
  <c r="AF2573" i="5"/>
  <c r="AF2574" i="5"/>
  <c r="AF2575" i="5"/>
  <c r="AF2576" i="5"/>
  <c r="AF2577" i="5"/>
  <c r="AF2578" i="5"/>
  <c r="AF2579" i="5"/>
  <c r="AF2580" i="5"/>
  <c r="AF2581" i="5"/>
  <c r="AF2582" i="5"/>
  <c r="AF2583" i="5"/>
  <c r="AF2584" i="5"/>
  <c r="AF2585" i="5"/>
  <c r="AF2586" i="5"/>
  <c r="AF2587" i="5"/>
  <c r="AF2588" i="5"/>
  <c r="AF2589" i="5"/>
  <c r="AF2590" i="5"/>
  <c r="AF2591" i="5"/>
  <c r="AF2592" i="5"/>
  <c r="AF2593" i="5"/>
  <c r="AF2594" i="5"/>
  <c r="AF2595" i="5"/>
  <c r="AF2596" i="5"/>
  <c r="AF2597" i="5"/>
  <c r="AF2598" i="5"/>
  <c r="AF2599" i="5"/>
  <c r="AF2600" i="5"/>
  <c r="AF2601" i="5"/>
  <c r="AF2602" i="5"/>
  <c r="AF2603" i="5"/>
  <c r="AF2604" i="5"/>
  <c r="AF2605" i="5"/>
  <c r="AF2606" i="5"/>
  <c r="AF2607" i="5"/>
  <c r="AF2608" i="5"/>
  <c r="AF2609" i="5"/>
  <c r="AF2610" i="5"/>
  <c r="AF2611" i="5"/>
  <c r="AF2612" i="5"/>
  <c r="AF2613" i="5"/>
  <c r="AF2614" i="5"/>
  <c r="AF2615" i="5"/>
  <c r="AF2616" i="5"/>
  <c r="AF2617" i="5"/>
  <c r="AF2618" i="5"/>
  <c r="AF2619" i="5"/>
  <c r="AF2620" i="5"/>
  <c r="AF2621" i="5"/>
  <c r="AF2622" i="5"/>
  <c r="AF2623" i="5"/>
  <c r="AF2624" i="5"/>
  <c r="AF2625" i="5"/>
  <c r="AF2626" i="5"/>
  <c r="AF2627" i="5"/>
  <c r="AF2628" i="5"/>
  <c r="AF2629" i="5"/>
  <c r="AF2630" i="5"/>
  <c r="AF2631" i="5"/>
  <c r="AF2632" i="5"/>
  <c r="AF2633" i="5"/>
  <c r="AF2634" i="5"/>
  <c r="AF2635" i="5"/>
  <c r="AF2636" i="5"/>
  <c r="AF2637" i="5"/>
  <c r="AF2638" i="5"/>
  <c r="AF2639" i="5"/>
  <c r="AF2640" i="5"/>
  <c r="AF2641" i="5"/>
  <c r="AF2642" i="5"/>
  <c r="AF2643" i="5"/>
  <c r="AF2644" i="5"/>
  <c r="AF2645" i="5"/>
  <c r="AF2646" i="5"/>
  <c r="AF2647" i="5"/>
  <c r="AF2648" i="5"/>
  <c r="AF2649" i="5"/>
  <c r="AF2650" i="5"/>
  <c r="AF2651" i="5"/>
  <c r="AF2652" i="5"/>
  <c r="AF2653" i="5"/>
  <c r="AF2654" i="5"/>
  <c r="AF2655" i="5"/>
  <c r="AF2656" i="5"/>
  <c r="AF2657" i="5"/>
  <c r="AF2658" i="5"/>
  <c r="AF2659" i="5"/>
  <c r="AF2660" i="5"/>
  <c r="AF2661" i="5"/>
  <c r="AF2662" i="5"/>
  <c r="AF2663" i="5"/>
  <c r="AF2664" i="5"/>
  <c r="AF2665" i="5"/>
  <c r="AF2666" i="5"/>
  <c r="AF2667" i="5"/>
  <c r="AF2668" i="5"/>
  <c r="AF2669" i="5"/>
  <c r="AF2670" i="5"/>
  <c r="AF2671" i="5"/>
  <c r="AF2672" i="5"/>
  <c r="AF2673" i="5"/>
  <c r="AF2674" i="5"/>
  <c r="AF2675" i="5"/>
  <c r="AF2676" i="5"/>
  <c r="AF2677" i="5"/>
  <c r="AF2678" i="5"/>
  <c r="AF2679" i="5"/>
  <c r="AF2680" i="5"/>
  <c r="AF2681" i="5"/>
  <c r="AF2682" i="5"/>
  <c r="AF2683" i="5"/>
  <c r="AF2684" i="5"/>
  <c r="AF2685" i="5"/>
  <c r="AF2686" i="5"/>
  <c r="AF2687" i="5"/>
  <c r="AF2688" i="5"/>
  <c r="AF2689" i="5"/>
  <c r="AF2690" i="5"/>
  <c r="AF2691" i="5"/>
  <c r="AF2692" i="5"/>
  <c r="AF2693" i="5"/>
  <c r="AF2694" i="5"/>
  <c r="AF2695" i="5"/>
  <c r="AF2696" i="5"/>
  <c r="AF2697" i="5"/>
  <c r="AF2698" i="5"/>
  <c r="AF2699" i="5"/>
  <c r="AF2700" i="5"/>
  <c r="AF2701" i="5"/>
  <c r="AF2702" i="5"/>
  <c r="AF2703" i="5"/>
  <c r="AF2704" i="5"/>
  <c r="AF2705" i="5"/>
  <c r="AF2706" i="5"/>
  <c r="AF2707" i="5"/>
  <c r="AF2708" i="5"/>
  <c r="AF2709" i="5"/>
  <c r="AF2710" i="5"/>
  <c r="AF2711" i="5"/>
  <c r="AF2712" i="5"/>
  <c r="AF2713" i="5"/>
  <c r="AF2714" i="5"/>
  <c r="AF2715" i="5"/>
  <c r="AF2716" i="5"/>
  <c r="AF2717" i="5"/>
  <c r="AF2718" i="5"/>
  <c r="AF2719" i="5"/>
  <c r="AF2720" i="5"/>
  <c r="AF2721" i="5"/>
  <c r="AF2722" i="5"/>
  <c r="AF2723" i="5"/>
  <c r="AF2724" i="5"/>
  <c r="AF2725" i="5"/>
  <c r="AF2726" i="5"/>
  <c r="AF2727" i="5"/>
  <c r="AF2728" i="5"/>
  <c r="AF2729" i="5"/>
  <c r="AF2730" i="5"/>
  <c r="AF2731" i="5"/>
  <c r="AF2732" i="5"/>
  <c r="AF2733" i="5"/>
  <c r="AF2734" i="5"/>
  <c r="AF2735" i="5"/>
  <c r="AF2736" i="5"/>
  <c r="AF2737" i="5"/>
  <c r="AF2738" i="5"/>
  <c r="AF2739" i="5"/>
  <c r="AF2740" i="5"/>
  <c r="AF2741" i="5"/>
  <c r="AF2742" i="5"/>
  <c r="AF2743" i="5"/>
  <c r="AF2744" i="5"/>
  <c r="AF2745" i="5"/>
  <c r="AF2746" i="5"/>
  <c r="AF2747" i="5"/>
  <c r="AF2748" i="5"/>
  <c r="AF2749" i="5"/>
  <c r="AF2750" i="5"/>
  <c r="AF2751" i="5"/>
  <c r="AF2752" i="5"/>
  <c r="AF2753" i="5"/>
  <c r="AF2754" i="5"/>
  <c r="AF2755" i="5"/>
  <c r="AF2756" i="5"/>
  <c r="AF2757" i="5"/>
  <c r="AF2758" i="5"/>
  <c r="AF2759" i="5"/>
  <c r="AF2760" i="5"/>
  <c r="AF2761" i="5"/>
  <c r="AF2762" i="5"/>
  <c r="AF2763" i="5"/>
  <c r="AF2764" i="5"/>
  <c r="AF2765" i="5"/>
  <c r="AF2766" i="5"/>
  <c r="AF2767" i="5"/>
  <c r="AF2768" i="5"/>
  <c r="AF2769" i="5"/>
  <c r="AF2770" i="5"/>
  <c r="AF2771" i="5"/>
  <c r="AF2772" i="5"/>
  <c r="AF2773" i="5"/>
  <c r="AF2774" i="5"/>
  <c r="AF2775" i="5"/>
  <c r="AF2776" i="5"/>
  <c r="AF2777" i="5"/>
  <c r="AF2778" i="5"/>
  <c r="AF2779" i="5"/>
  <c r="AF2780" i="5"/>
  <c r="AF2781" i="5"/>
  <c r="AF2782" i="5"/>
  <c r="AF2783" i="5"/>
  <c r="AF2784" i="5"/>
  <c r="AF2785" i="5"/>
  <c r="AF2786" i="5"/>
  <c r="AF2787" i="5"/>
  <c r="AF2788" i="5"/>
  <c r="AF2789" i="5"/>
  <c r="AF2790" i="5"/>
  <c r="AF2791" i="5"/>
  <c r="AF2792" i="5"/>
  <c r="AF2793" i="5"/>
  <c r="AF2794" i="5"/>
  <c r="AF2795" i="5"/>
  <c r="AF2796" i="5"/>
  <c r="AF2797" i="5"/>
  <c r="AF2798" i="5"/>
  <c r="AF2799" i="5"/>
  <c r="AF2800" i="5"/>
  <c r="AF2801" i="5"/>
  <c r="AF2802" i="5"/>
  <c r="AF2803" i="5"/>
  <c r="AF2804" i="5"/>
  <c r="AF2805" i="5"/>
  <c r="AF2806" i="5"/>
  <c r="AF2807" i="5"/>
  <c r="AF2808" i="5"/>
  <c r="AF2809" i="5"/>
  <c r="AF2810" i="5"/>
  <c r="AF2811" i="5"/>
  <c r="AF2812" i="5"/>
  <c r="AF2813" i="5"/>
  <c r="AF2814" i="5"/>
  <c r="AF2815" i="5"/>
  <c r="AF2816" i="5"/>
  <c r="AF2817" i="5"/>
  <c r="AF2818" i="5"/>
  <c r="AF2819" i="5"/>
  <c r="AF2820" i="5"/>
  <c r="AF2821" i="5"/>
  <c r="AF2822" i="5"/>
  <c r="AF2823" i="5"/>
  <c r="AF2824" i="5"/>
  <c r="AF2825" i="5"/>
  <c r="AF2826" i="5"/>
  <c r="AF2827" i="5"/>
  <c r="AF2828" i="5"/>
  <c r="AF2829" i="5"/>
  <c r="AF2830" i="5"/>
  <c r="AF2831" i="5"/>
  <c r="AF2832" i="5"/>
  <c r="AF2833" i="5"/>
  <c r="AF2834" i="5"/>
  <c r="AF2835" i="5"/>
  <c r="AF2836" i="5"/>
  <c r="AF2837" i="5"/>
  <c r="AF2838" i="5"/>
  <c r="AF2839" i="5"/>
  <c r="AF2840" i="5"/>
  <c r="AF2841" i="5"/>
  <c r="AF2842" i="5"/>
  <c r="AF2843" i="5"/>
  <c r="AF2844" i="5"/>
  <c r="AF2845" i="5"/>
  <c r="AF2846" i="5"/>
  <c r="AF2847" i="5"/>
  <c r="AF2848" i="5"/>
  <c r="AF2849" i="5"/>
  <c r="AF2850" i="5"/>
  <c r="AF2851" i="5"/>
  <c r="AF2852" i="5"/>
  <c r="AF2853" i="5"/>
  <c r="AF2854" i="5"/>
  <c r="AF2855" i="5"/>
  <c r="AF2856" i="5"/>
  <c r="AF2857" i="5"/>
  <c r="AF2858" i="5"/>
  <c r="AF2859" i="5"/>
  <c r="AF2860" i="5"/>
  <c r="AF2861" i="5"/>
  <c r="AF2862" i="5"/>
  <c r="AF2863" i="5"/>
  <c r="AF2864" i="5"/>
  <c r="AF2865" i="5"/>
  <c r="AF2866" i="5"/>
  <c r="AF2867" i="5"/>
  <c r="AF2868" i="5"/>
  <c r="AF2869" i="5"/>
  <c r="AF2870" i="5"/>
  <c r="AF2871" i="5"/>
  <c r="AF2872" i="5"/>
  <c r="AF2873" i="5"/>
  <c r="AF2874" i="5"/>
  <c r="AF2875" i="5"/>
  <c r="AF2876" i="5"/>
  <c r="AF2877" i="5"/>
  <c r="AF2878" i="5"/>
  <c r="AF2879" i="5"/>
  <c r="AF2880" i="5"/>
  <c r="AF2881" i="5"/>
  <c r="AF2882" i="5"/>
  <c r="AF2883" i="5"/>
  <c r="AF2884" i="5"/>
  <c r="AF2885" i="5"/>
  <c r="AF2886" i="5"/>
  <c r="AF2887" i="5"/>
  <c r="AF2888" i="5"/>
  <c r="AF2889" i="5"/>
  <c r="AF2890" i="5"/>
  <c r="AF2891" i="5"/>
  <c r="AF2892" i="5"/>
  <c r="AF2893" i="5"/>
  <c r="AF2894" i="5"/>
  <c r="AF2895" i="5"/>
  <c r="AF2896" i="5"/>
  <c r="AF2897" i="5"/>
  <c r="AF2898" i="5"/>
  <c r="AF2899" i="5"/>
  <c r="AF2900" i="5"/>
  <c r="AF2901" i="5"/>
  <c r="AF2902" i="5"/>
  <c r="AF2903" i="5"/>
  <c r="AF2904" i="5"/>
  <c r="AF2905" i="5"/>
  <c r="AF2906" i="5"/>
  <c r="AF2907" i="5"/>
  <c r="AF2908" i="5"/>
  <c r="AF2909" i="5"/>
  <c r="AF2910" i="5"/>
  <c r="AF2911" i="5"/>
  <c r="AF2912" i="5"/>
  <c r="AF2913" i="5"/>
  <c r="AF2914" i="5"/>
  <c r="AF2915" i="5"/>
  <c r="AF2916" i="5"/>
  <c r="AF2917" i="5"/>
  <c r="AF2918" i="5"/>
  <c r="AF2919" i="5"/>
  <c r="AF2920" i="5"/>
  <c r="AF2921" i="5"/>
  <c r="AF2922" i="5"/>
  <c r="AF2923" i="5"/>
  <c r="AF2924" i="5"/>
  <c r="AF2925" i="5"/>
  <c r="AF2926" i="5"/>
  <c r="AF2927" i="5"/>
  <c r="AF2928" i="5"/>
  <c r="AF2929" i="5"/>
  <c r="AF2930" i="5"/>
  <c r="AF2931" i="5"/>
  <c r="AF2932" i="5"/>
  <c r="AF2933" i="5"/>
  <c r="AF2934" i="5"/>
  <c r="AF2935" i="5"/>
  <c r="AF2936" i="5"/>
  <c r="AF2937" i="5"/>
  <c r="AF2938" i="5"/>
  <c r="AF2939" i="5"/>
  <c r="AF2940" i="5"/>
  <c r="AF2941" i="5"/>
  <c r="AF2942" i="5"/>
  <c r="AF2943" i="5"/>
  <c r="AF2944" i="5"/>
  <c r="AF2945" i="5"/>
  <c r="AF2946" i="5"/>
  <c r="AF2947" i="5"/>
  <c r="AF2948" i="5"/>
  <c r="AF2949" i="5"/>
  <c r="AF2950" i="5"/>
  <c r="AF2951" i="5"/>
  <c r="AF2952" i="5"/>
  <c r="AF2953" i="5"/>
  <c r="AF2954" i="5"/>
  <c r="AF2955" i="5"/>
  <c r="AF2956" i="5"/>
  <c r="AF2957" i="5"/>
  <c r="AF2958" i="5"/>
  <c r="AF2959" i="5"/>
  <c r="AF2960" i="5"/>
  <c r="AF2961" i="5"/>
  <c r="AF2962" i="5"/>
  <c r="AF2963" i="5"/>
  <c r="AF2964" i="5"/>
  <c r="AF2965" i="5"/>
  <c r="AF2966" i="5"/>
  <c r="AF2967" i="5"/>
  <c r="AF2968" i="5"/>
  <c r="AF2969" i="5"/>
  <c r="AF2970" i="5"/>
  <c r="AF2971" i="5"/>
  <c r="AF2972" i="5"/>
  <c r="AF2973" i="5"/>
  <c r="AF2974" i="5"/>
  <c r="AF2975" i="5"/>
  <c r="AF2976" i="5"/>
  <c r="AF2977" i="5"/>
  <c r="AF2978" i="5"/>
  <c r="AF2979" i="5"/>
  <c r="AF2980" i="5"/>
  <c r="AF2981" i="5"/>
  <c r="AF2982" i="5"/>
  <c r="AF2983" i="5"/>
  <c r="AF2984" i="5"/>
  <c r="AF2985" i="5"/>
  <c r="AF2986" i="5"/>
  <c r="AF2987" i="5"/>
  <c r="AF2988" i="5"/>
  <c r="AF2989" i="5"/>
  <c r="AF2990" i="5"/>
  <c r="AF2991" i="5"/>
  <c r="AF2992" i="5"/>
  <c r="AF2993" i="5"/>
  <c r="AF2994" i="5"/>
  <c r="AF2995" i="5"/>
  <c r="AF2996" i="5"/>
  <c r="AF2997" i="5"/>
  <c r="AF2998" i="5"/>
  <c r="AF2999" i="5"/>
  <c r="AF3000" i="5"/>
  <c r="AF3001" i="5"/>
  <c r="AF3002" i="5"/>
  <c r="AF3003" i="5"/>
  <c r="AF3004" i="5"/>
  <c r="AF3005" i="5"/>
  <c r="AF3006" i="5"/>
  <c r="AF3007" i="5"/>
  <c r="AF3008" i="5"/>
  <c r="AF3009" i="5"/>
  <c r="AF3010" i="5"/>
  <c r="AF3011" i="5"/>
  <c r="AF3012" i="5"/>
  <c r="AF3013" i="5"/>
  <c r="AF3014" i="5"/>
  <c r="AF3015" i="5"/>
  <c r="AF3016" i="5"/>
  <c r="AF3017" i="5"/>
  <c r="AF3018" i="5"/>
  <c r="AF3019" i="5"/>
  <c r="AF3020" i="5"/>
  <c r="AF3021" i="5"/>
  <c r="AF3022" i="5"/>
  <c r="AF3023" i="5"/>
  <c r="AF3024" i="5"/>
  <c r="AF3025" i="5"/>
  <c r="AF3026" i="5"/>
  <c r="AF3027" i="5"/>
  <c r="AF3028" i="5"/>
  <c r="AF3029" i="5"/>
  <c r="AF3030" i="5"/>
  <c r="AF3031" i="5"/>
  <c r="AF3032" i="5"/>
  <c r="AF3033" i="5"/>
  <c r="AF3034" i="5"/>
  <c r="AF3035" i="5"/>
  <c r="AF3036" i="5"/>
  <c r="AF3037" i="5"/>
  <c r="AF3038" i="5"/>
  <c r="AF3039" i="5"/>
  <c r="AF3040" i="5"/>
  <c r="AF3041" i="5"/>
  <c r="AF3042" i="5"/>
  <c r="AF3043" i="5"/>
  <c r="AF3044" i="5"/>
  <c r="AF3045" i="5"/>
  <c r="AF3046" i="5"/>
  <c r="AF3047" i="5"/>
  <c r="AF3048" i="5"/>
  <c r="AF3049" i="5"/>
  <c r="AF3050" i="5"/>
  <c r="AF3051" i="5"/>
  <c r="AF3052" i="5"/>
  <c r="AF3053" i="5"/>
  <c r="AF3054" i="5"/>
  <c r="AF3055" i="5"/>
  <c r="AF3056" i="5"/>
  <c r="AF3057" i="5"/>
  <c r="AF3058" i="5"/>
  <c r="AF3059" i="5"/>
  <c r="AF3060" i="5"/>
  <c r="AF3061" i="5"/>
  <c r="AF3062" i="5"/>
  <c r="AF3063" i="5"/>
  <c r="AF3064" i="5"/>
  <c r="AF3065" i="5"/>
  <c r="AF3066" i="5"/>
  <c r="AF3067" i="5"/>
  <c r="AF3068" i="5"/>
  <c r="AF3069" i="5"/>
  <c r="AF3070" i="5"/>
  <c r="AF3071" i="5"/>
  <c r="AF3072" i="5"/>
  <c r="AF3073" i="5"/>
  <c r="AF3074" i="5"/>
  <c r="AF3075" i="5"/>
  <c r="AF3076" i="5"/>
  <c r="AF3077" i="5"/>
  <c r="AF3078" i="5"/>
  <c r="AF3079" i="5"/>
  <c r="AF3080" i="5"/>
  <c r="AF3081" i="5"/>
  <c r="AF3082" i="5"/>
  <c r="AF3083" i="5"/>
  <c r="AF3084" i="5"/>
  <c r="AF3085" i="5"/>
  <c r="AF3086" i="5"/>
  <c r="AF3087" i="5"/>
  <c r="AF3088" i="5"/>
  <c r="AF3089" i="5"/>
  <c r="AF3090" i="5"/>
  <c r="AF3091" i="5"/>
  <c r="AF3092" i="5"/>
  <c r="AF3093" i="5"/>
  <c r="AF3094" i="5"/>
  <c r="AF3095" i="5"/>
  <c r="AF3096" i="5"/>
  <c r="AF3097" i="5"/>
  <c r="AF3098" i="5"/>
  <c r="AF3099" i="5"/>
  <c r="AF3100" i="5"/>
  <c r="AF3101" i="5"/>
  <c r="AF3102" i="5"/>
  <c r="AF3103" i="5"/>
  <c r="AF3104" i="5"/>
  <c r="AF3105" i="5"/>
  <c r="AF3106" i="5"/>
  <c r="AF4" i="5"/>
  <c r="AK4" i="5"/>
  <c r="Y4" i="5"/>
  <c r="AM2" i="5"/>
  <c r="AM1" i="5"/>
  <c r="AH5" i="5"/>
  <c r="AH6"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28" i="5"/>
  <c r="AH129" i="5"/>
  <c r="AH130" i="5"/>
  <c r="AH131" i="5"/>
  <c r="AH132" i="5"/>
  <c r="AH133" i="5"/>
  <c r="AH134" i="5"/>
  <c r="AH135" i="5"/>
  <c r="AH136" i="5"/>
  <c r="AH137" i="5"/>
  <c r="AH138" i="5"/>
  <c r="AH139"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195" i="5"/>
  <c r="AH196" i="5"/>
  <c r="AH197" i="5"/>
  <c r="AH198" i="5"/>
  <c r="AH199" i="5"/>
  <c r="AH200" i="5"/>
  <c r="AH201" i="5"/>
  <c r="AH202" i="5"/>
  <c r="AH203" i="5"/>
  <c r="AH204" i="5"/>
  <c r="AH205" i="5"/>
  <c r="AH206" i="5"/>
  <c r="AH207" i="5"/>
  <c r="AH208" i="5"/>
  <c r="AH209" i="5"/>
  <c r="AH210" i="5"/>
  <c r="AH211" i="5"/>
  <c r="AH212" i="5"/>
  <c r="AH213" i="5"/>
  <c r="AH214" i="5"/>
  <c r="AH215" i="5"/>
  <c r="AH216" i="5"/>
  <c r="AH217" i="5"/>
  <c r="AH218" i="5"/>
  <c r="AH219" i="5"/>
  <c r="AH220" i="5"/>
  <c r="AH221" i="5"/>
  <c r="AH222" i="5"/>
  <c r="AH223" i="5"/>
  <c r="AH224" i="5"/>
  <c r="AH225" i="5"/>
  <c r="AH226" i="5"/>
  <c r="AH227" i="5"/>
  <c r="AH228" i="5"/>
  <c r="AH229" i="5"/>
  <c r="AH230" i="5"/>
  <c r="AH231" i="5"/>
  <c r="AH232" i="5"/>
  <c r="AH233" i="5"/>
  <c r="AH234" i="5"/>
  <c r="AH235" i="5"/>
  <c r="AH236" i="5"/>
  <c r="AH237" i="5"/>
  <c r="AH238" i="5"/>
  <c r="AH239" i="5"/>
  <c r="AH240" i="5"/>
  <c r="AH241" i="5"/>
  <c r="AH242" i="5"/>
  <c r="AH243" i="5"/>
  <c r="AH244" i="5"/>
  <c r="AH245" i="5"/>
  <c r="AH246" i="5"/>
  <c r="AH247" i="5"/>
  <c r="AH248" i="5"/>
  <c r="AH249" i="5"/>
  <c r="AH250" i="5"/>
  <c r="AH251" i="5"/>
  <c r="AH252" i="5"/>
  <c r="AH253" i="5"/>
  <c r="AH254" i="5"/>
  <c r="AH255" i="5"/>
  <c r="AH256" i="5"/>
  <c r="AH257" i="5"/>
  <c r="AH258" i="5"/>
  <c r="AH259" i="5"/>
  <c r="AH260" i="5"/>
  <c r="AH261" i="5"/>
  <c r="AH262" i="5"/>
  <c r="AH263" i="5"/>
  <c r="AH264" i="5"/>
  <c r="AH265" i="5"/>
  <c r="AH266" i="5"/>
  <c r="AH267" i="5"/>
  <c r="AH268" i="5"/>
  <c r="AH269" i="5"/>
  <c r="AH270" i="5"/>
  <c r="AH271" i="5"/>
  <c r="AH272" i="5"/>
  <c r="AH273" i="5"/>
  <c r="AH274" i="5"/>
  <c r="AH275" i="5"/>
  <c r="AH276" i="5"/>
  <c r="AH277" i="5"/>
  <c r="AH278" i="5"/>
  <c r="AH279" i="5"/>
  <c r="AH280" i="5"/>
  <c r="AH281" i="5"/>
  <c r="AH282" i="5"/>
  <c r="AH283" i="5"/>
  <c r="AH284" i="5"/>
  <c r="AH285" i="5"/>
  <c r="AH286" i="5"/>
  <c r="AH287" i="5"/>
  <c r="AH288" i="5"/>
  <c r="AH289" i="5"/>
  <c r="AH290" i="5"/>
  <c r="AH291" i="5"/>
  <c r="AH292" i="5"/>
  <c r="AH293" i="5"/>
  <c r="AH294" i="5"/>
  <c r="AH295" i="5"/>
  <c r="AH296" i="5"/>
  <c r="AH297" i="5"/>
  <c r="AH298" i="5"/>
  <c r="AH299" i="5"/>
  <c r="AH300" i="5"/>
  <c r="AH301" i="5"/>
  <c r="AH302" i="5"/>
  <c r="AH303" i="5"/>
  <c r="AH304" i="5"/>
  <c r="AH305" i="5"/>
  <c r="AH306" i="5"/>
  <c r="AH307" i="5"/>
  <c r="AH308" i="5"/>
  <c r="AH309" i="5"/>
  <c r="AH310" i="5"/>
  <c r="AH311" i="5"/>
  <c r="AH312" i="5"/>
  <c r="AH313" i="5"/>
  <c r="AH314" i="5"/>
  <c r="AH315" i="5"/>
  <c r="AH316" i="5"/>
  <c r="AH317" i="5"/>
  <c r="AH318" i="5"/>
  <c r="AH319" i="5"/>
  <c r="AH320" i="5"/>
  <c r="AH321" i="5"/>
  <c r="AH322" i="5"/>
  <c r="AH323" i="5"/>
  <c r="AH324" i="5"/>
  <c r="AH325" i="5"/>
  <c r="AH326" i="5"/>
  <c r="AH327" i="5"/>
  <c r="AH328" i="5"/>
  <c r="AH329" i="5"/>
  <c r="AH330" i="5"/>
  <c r="AH331" i="5"/>
  <c r="AH332" i="5"/>
  <c r="AH333" i="5"/>
  <c r="AH334" i="5"/>
  <c r="AH335" i="5"/>
  <c r="AH336" i="5"/>
  <c r="AH337" i="5"/>
  <c r="AH338" i="5"/>
  <c r="AH339" i="5"/>
  <c r="AH340" i="5"/>
  <c r="AH341" i="5"/>
  <c r="AH342" i="5"/>
  <c r="AH343" i="5"/>
  <c r="AH344" i="5"/>
  <c r="AH345" i="5"/>
  <c r="AH346" i="5"/>
  <c r="AH347" i="5"/>
  <c r="AH348" i="5"/>
  <c r="AH349" i="5"/>
  <c r="AH350" i="5"/>
  <c r="AH351" i="5"/>
  <c r="AH352" i="5"/>
  <c r="AH353" i="5"/>
  <c r="AH354" i="5"/>
  <c r="AH355" i="5"/>
  <c r="AH356" i="5"/>
  <c r="AH357" i="5"/>
  <c r="AH358" i="5"/>
  <c r="AH359" i="5"/>
  <c r="AH360" i="5"/>
  <c r="AH361" i="5"/>
  <c r="AH362" i="5"/>
  <c r="AH363" i="5"/>
  <c r="AH364" i="5"/>
  <c r="AH365" i="5"/>
  <c r="AH366" i="5"/>
  <c r="AH367" i="5"/>
  <c r="AH368" i="5"/>
  <c r="AH369" i="5"/>
  <c r="AH370" i="5"/>
  <c r="AH371" i="5"/>
  <c r="AH372" i="5"/>
  <c r="AH373" i="5"/>
  <c r="AH374" i="5"/>
  <c r="AH375" i="5"/>
  <c r="AH376" i="5"/>
  <c r="AH377" i="5"/>
  <c r="AH378" i="5"/>
  <c r="AH379" i="5"/>
  <c r="AH380" i="5"/>
  <c r="AH381" i="5"/>
  <c r="AH382" i="5"/>
  <c r="AH383" i="5"/>
  <c r="AH384" i="5"/>
  <c r="AH385" i="5"/>
  <c r="AH386" i="5"/>
  <c r="AH387" i="5"/>
  <c r="AH388" i="5"/>
  <c r="AH389" i="5"/>
  <c r="AH390" i="5"/>
  <c r="AH391" i="5"/>
  <c r="AH392" i="5"/>
  <c r="AH393" i="5"/>
  <c r="AH394" i="5"/>
  <c r="AH395" i="5"/>
  <c r="AH396" i="5"/>
  <c r="AH397" i="5"/>
  <c r="AH398" i="5"/>
  <c r="AH399" i="5"/>
  <c r="AH400" i="5"/>
  <c r="AH401" i="5"/>
  <c r="AH402" i="5"/>
  <c r="AH403" i="5"/>
  <c r="AH404" i="5"/>
  <c r="AH405" i="5"/>
  <c r="AH406" i="5"/>
  <c r="AH407" i="5"/>
  <c r="AH408" i="5"/>
  <c r="AH409" i="5"/>
  <c r="AH410" i="5"/>
  <c r="AH411" i="5"/>
  <c r="AH412" i="5"/>
  <c r="AH413" i="5"/>
  <c r="AH414" i="5"/>
  <c r="AH415" i="5"/>
  <c r="AH416" i="5"/>
  <c r="AH417" i="5"/>
  <c r="AH418" i="5"/>
  <c r="AH419" i="5"/>
  <c r="AH420" i="5"/>
  <c r="AH421" i="5"/>
  <c r="AH422" i="5"/>
  <c r="AH423" i="5"/>
  <c r="AH424" i="5"/>
  <c r="AH425" i="5"/>
  <c r="AH426" i="5"/>
  <c r="AH427" i="5"/>
  <c r="AH428" i="5"/>
  <c r="AH429" i="5"/>
  <c r="AH430" i="5"/>
  <c r="AH431" i="5"/>
  <c r="AH432" i="5"/>
  <c r="AH433" i="5"/>
  <c r="AH434" i="5"/>
  <c r="AH435" i="5"/>
  <c r="AH436" i="5"/>
  <c r="AH437" i="5"/>
  <c r="AH438" i="5"/>
  <c r="AH439" i="5"/>
  <c r="AH440" i="5"/>
  <c r="AH441" i="5"/>
  <c r="AH442" i="5"/>
  <c r="AH443" i="5"/>
  <c r="AH444" i="5"/>
  <c r="AH445" i="5"/>
  <c r="AH446" i="5"/>
  <c r="AH447" i="5"/>
  <c r="AH448" i="5"/>
  <c r="AH449" i="5"/>
  <c r="AH450" i="5"/>
  <c r="AH451" i="5"/>
  <c r="AH452" i="5"/>
  <c r="AH453" i="5"/>
  <c r="AH454" i="5"/>
  <c r="AH455" i="5"/>
  <c r="AH456" i="5"/>
  <c r="AH457" i="5"/>
  <c r="AH458" i="5"/>
  <c r="AH459" i="5"/>
  <c r="AH460" i="5"/>
  <c r="AH461" i="5"/>
  <c r="AH462" i="5"/>
  <c r="AH463" i="5"/>
  <c r="AH464" i="5"/>
  <c r="AH465" i="5"/>
  <c r="AH466" i="5"/>
  <c r="AH467" i="5"/>
  <c r="AH468" i="5"/>
  <c r="AH469" i="5"/>
  <c r="AH470" i="5"/>
  <c r="AH471" i="5"/>
  <c r="AH472" i="5"/>
  <c r="AH473" i="5"/>
  <c r="AH474" i="5"/>
  <c r="AH475" i="5"/>
  <c r="AH476" i="5"/>
  <c r="AH477" i="5"/>
  <c r="AH478" i="5"/>
  <c r="AH479" i="5"/>
  <c r="AH480" i="5"/>
  <c r="AH481" i="5"/>
  <c r="AH482" i="5"/>
  <c r="AH483" i="5"/>
  <c r="AH484" i="5"/>
  <c r="AH485" i="5"/>
  <c r="AH486" i="5"/>
  <c r="AH487" i="5"/>
  <c r="AH488" i="5"/>
  <c r="AH489" i="5"/>
  <c r="AH490" i="5"/>
  <c r="AH491" i="5"/>
  <c r="AH492" i="5"/>
  <c r="AH493" i="5"/>
  <c r="AH494" i="5"/>
  <c r="AH495" i="5"/>
  <c r="AH496" i="5"/>
  <c r="AH497" i="5"/>
  <c r="AH498" i="5"/>
  <c r="AH499" i="5"/>
  <c r="AH500" i="5"/>
  <c r="AH501" i="5"/>
  <c r="AH502" i="5"/>
  <c r="AH503" i="5"/>
  <c r="AH504" i="5"/>
  <c r="AH505" i="5"/>
  <c r="AH506" i="5"/>
  <c r="AH507" i="5"/>
  <c r="AH508" i="5"/>
  <c r="AH509" i="5"/>
  <c r="AH510" i="5"/>
  <c r="AH511" i="5"/>
  <c r="AH512" i="5"/>
  <c r="AH513" i="5"/>
  <c r="AH514" i="5"/>
  <c r="AH515" i="5"/>
  <c r="AH516" i="5"/>
  <c r="AH517" i="5"/>
  <c r="AH518" i="5"/>
  <c r="AH519" i="5"/>
  <c r="AH520" i="5"/>
  <c r="AH521" i="5"/>
  <c r="AH522" i="5"/>
  <c r="AH523" i="5"/>
  <c r="AH524" i="5"/>
  <c r="AH525" i="5"/>
  <c r="AH526" i="5"/>
  <c r="AH527" i="5"/>
  <c r="AH528" i="5"/>
  <c r="AH529" i="5"/>
  <c r="AH530" i="5"/>
  <c r="AH531" i="5"/>
  <c r="AH532" i="5"/>
  <c r="AH533" i="5"/>
  <c r="AH534" i="5"/>
  <c r="AH535" i="5"/>
  <c r="AH536" i="5"/>
  <c r="AH537" i="5"/>
  <c r="AH538" i="5"/>
  <c r="AH539" i="5"/>
  <c r="AH540" i="5"/>
  <c r="AH541" i="5"/>
  <c r="AH542" i="5"/>
  <c r="AH543" i="5"/>
  <c r="AH544" i="5"/>
  <c r="AH545" i="5"/>
  <c r="AH546" i="5"/>
  <c r="AH547" i="5"/>
  <c r="AH548" i="5"/>
  <c r="AH549" i="5"/>
  <c r="AH550" i="5"/>
  <c r="AH551" i="5"/>
  <c r="AH552" i="5"/>
  <c r="AH553" i="5"/>
  <c r="AH554" i="5"/>
  <c r="AH555" i="5"/>
  <c r="AH556" i="5"/>
  <c r="AH557" i="5"/>
  <c r="AH558" i="5"/>
  <c r="AH559" i="5"/>
  <c r="AH560" i="5"/>
  <c r="AH561" i="5"/>
  <c r="AH562" i="5"/>
  <c r="AH563" i="5"/>
  <c r="AH564" i="5"/>
  <c r="AH565" i="5"/>
  <c r="AH566" i="5"/>
  <c r="AH567" i="5"/>
  <c r="AH568" i="5"/>
  <c r="AH569" i="5"/>
  <c r="AH570" i="5"/>
  <c r="AH571" i="5"/>
  <c r="AH572" i="5"/>
  <c r="AH573" i="5"/>
  <c r="AH574" i="5"/>
  <c r="AH575" i="5"/>
  <c r="AH576" i="5"/>
  <c r="AH577" i="5"/>
  <c r="AH578" i="5"/>
  <c r="AH579" i="5"/>
  <c r="AH580" i="5"/>
  <c r="AH581" i="5"/>
  <c r="AH582" i="5"/>
  <c r="AH583" i="5"/>
  <c r="AH584" i="5"/>
  <c r="AH585" i="5"/>
  <c r="AH586" i="5"/>
  <c r="AH587" i="5"/>
  <c r="AH588" i="5"/>
  <c r="AH589" i="5"/>
  <c r="AH590" i="5"/>
  <c r="AH591" i="5"/>
  <c r="AH592" i="5"/>
  <c r="AH593" i="5"/>
  <c r="AH594" i="5"/>
  <c r="AH595" i="5"/>
  <c r="AH596" i="5"/>
  <c r="AH597" i="5"/>
  <c r="AH598" i="5"/>
  <c r="AH599" i="5"/>
  <c r="AH600" i="5"/>
  <c r="AH601" i="5"/>
  <c r="AH602" i="5"/>
  <c r="AH603" i="5"/>
  <c r="AH604" i="5"/>
  <c r="AH605" i="5"/>
  <c r="AH606" i="5"/>
  <c r="AH607" i="5"/>
  <c r="AH608" i="5"/>
  <c r="AH609" i="5"/>
  <c r="AH610" i="5"/>
  <c r="AH611" i="5"/>
  <c r="AH612" i="5"/>
  <c r="AH613" i="5"/>
  <c r="AH614" i="5"/>
  <c r="AH615" i="5"/>
  <c r="AH616" i="5"/>
  <c r="AH617" i="5"/>
  <c r="AH618" i="5"/>
  <c r="AH619" i="5"/>
  <c r="AH620" i="5"/>
  <c r="AH621" i="5"/>
  <c r="AH622" i="5"/>
  <c r="AH623" i="5"/>
  <c r="AH624" i="5"/>
  <c r="AH625" i="5"/>
  <c r="AH626" i="5"/>
  <c r="AH627" i="5"/>
  <c r="AH628" i="5"/>
  <c r="AH629" i="5"/>
  <c r="AH630" i="5"/>
  <c r="AH631" i="5"/>
  <c r="AH632" i="5"/>
  <c r="AH633" i="5"/>
  <c r="AH634" i="5"/>
  <c r="AH635" i="5"/>
  <c r="AH636" i="5"/>
  <c r="AH637" i="5"/>
  <c r="AH638" i="5"/>
  <c r="AH639" i="5"/>
  <c r="AH640" i="5"/>
  <c r="AH641" i="5"/>
  <c r="AH642" i="5"/>
  <c r="AH643" i="5"/>
  <c r="AH644" i="5"/>
  <c r="AH645" i="5"/>
  <c r="AH646" i="5"/>
  <c r="AH647" i="5"/>
  <c r="AH648" i="5"/>
  <c r="AH649" i="5"/>
  <c r="AH650" i="5"/>
  <c r="AH651" i="5"/>
  <c r="AH652" i="5"/>
  <c r="AH653" i="5"/>
  <c r="AH654" i="5"/>
  <c r="AH655" i="5"/>
  <c r="AH656" i="5"/>
  <c r="AH657" i="5"/>
  <c r="AH658" i="5"/>
  <c r="AH659" i="5"/>
  <c r="AH660" i="5"/>
  <c r="AH661" i="5"/>
  <c r="AH662" i="5"/>
  <c r="AH663" i="5"/>
  <c r="AH664" i="5"/>
  <c r="AH665" i="5"/>
  <c r="AH666" i="5"/>
  <c r="AH667" i="5"/>
  <c r="AH668" i="5"/>
  <c r="AH669" i="5"/>
  <c r="AH670" i="5"/>
  <c r="AH671" i="5"/>
  <c r="AH672" i="5"/>
  <c r="AH673" i="5"/>
  <c r="AH674" i="5"/>
  <c r="AH675" i="5"/>
  <c r="AH676" i="5"/>
  <c r="AH677" i="5"/>
  <c r="AH678" i="5"/>
  <c r="AH679" i="5"/>
  <c r="AH680" i="5"/>
  <c r="AH681" i="5"/>
  <c r="AH682" i="5"/>
  <c r="AH683" i="5"/>
  <c r="AH684" i="5"/>
  <c r="AH685" i="5"/>
  <c r="AH686" i="5"/>
  <c r="AH687" i="5"/>
  <c r="AH688" i="5"/>
  <c r="AH689" i="5"/>
  <c r="AH690" i="5"/>
  <c r="AH691" i="5"/>
  <c r="AH692" i="5"/>
  <c r="AH693" i="5"/>
  <c r="AH694" i="5"/>
  <c r="AH695" i="5"/>
  <c r="AH696" i="5"/>
  <c r="AH697" i="5"/>
  <c r="AH698" i="5"/>
  <c r="AH699" i="5"/>
  <c r="AH700" i="5"/>
  <c r="AH701" i="5"/>
  <c r="AH702" i="5"/>
  <c r="AH703" i="5"/>
  <c r="AH704" i="5"/>
  <c r="AH705" i="5"/>
  <c r="AH706" i="5"/>
  <c r="AH707" i="5"/>
  <c r="AH708" i="5"/>
  <c r="AH709" i="5"/>
  <c r="AH710" i="5"/>
  <c r="AH711" i="5"/>
  <c r="AH712" i="5"/>
  <c r="AH713" i="5"/>
  <c r="AH714" i="5"/>
  <c r="AH715" i="5"/>
  <c r="AH716" i="5"/>
  <c r="AH717" i="5"/>
  <c r="AH718" i="5"/>
  <c r="AH719" i="5"/>
  <c r="AH720" i="5"/>
  <c r="AH721" i="5"/>
  <c r="AH722" i="5"/>
  <c r="AH723" i="5"/>
  <c r="AH724" i="5"/>
  <c r="AH725" i="5"/>
  <c r="AH726" i="5"/>
  <c r="AH727" i="5"/>
  <c r="AH728" i="5"/>
  <c r="AH729" i="5"/>
  <c r="AH730" i="5"/>
  <c r="AH731" i="5"/>
  <c r="AH732" i="5"/>
  <c r="AH733" i="5"/>
  <c r="AH734" i="5"/>
  <c r="AH735" i="5"/>
  <c r="AH736" i="5"/>
  <c r="AH737" i="5"/>
  <c r="AH738" i="5"/>
  <c r="AH739" i="5"/>
  <c r="AH740" i="5"/>
  <c r="AH741" i="5"/>
  <c r="AH742" i="5"/>
  <c r="AH743" i="5"/>
  <c r="AH744" i="5"/>
  <c r="AH745" i="5"/>
  <c r="AH746" i="5"/>
  <c r="AH747" i="5"/>
  <c r="AH748" i="5"/>
  <c r="AH749" i="5"/>
  <c r="AH750" i="5"/>
  <c r="AH751" i="5"/>
  <c r="AH752" i="5"/>
  <c r="AH753" i="5"/>
  <c r="AH754" i="5"/>
  <c r="AH755" i="5"/>
  <c r="AH756" i="5"/>
  <c r="AH757" i="5"/>
  <c r="AH758" i="5"/>
  <c r="AH759" i="5"/>
  <c r="AH760" i="5"/>
  <c r="AH761" i="5"/>
  <c r="AH762" i="5"/>
  <c r="AH763" i="5"/>
  <c r="AH764" i="5"/>
  <c r="AH765" i="5"/>
  <c r="AH766" i="5"/>
  <c r="AH767" i="5"/>
  <c r="AH768" i="5"/>
  <c r="AH769" i="5"/>
  <c r="AH770" i="5"/>
  <c r="AH771" i="5"/>
  <c r="AH772" i="5"/>
  <c r="AH773" i="5"/>
  <c r="AH774" i="5"/>
  <c r="AH775" i="5"/>
  <c r="AH776" i="5"/>
  <c r="AH777" i="5"/>
  <c r="AH778" i="5"/>
  <c r="AH779" i="5"/>
  <c r="AH780" i="5"/>
  <c r="AH781" i="5"/>
  <c r="AH782" i="5"/>
  <c r="AH783" i="5"/>
  <c r="AH784" i="5"/>
  <c r="AH785" i="5"/>
  <c r="AH786" i="5"/>
  <c r="AH787" i="5"/>
  <c r="AH788" i="5"/>
  <c r="AH789" i="5"/>
  <c r="AH790" i="5"/>
  <c r="AH791" i="5"/>
  <c r="AH792" i="5"/>
  <c r="AH793" i="5"/>
  <c r="AH794" i="5"/>
  <c r="AH795" i="5"/>
  <c r="AH796" i="5"/>
  <c r="AH797" i="5"/>
  <c r="AH798" i="5"/>
  <c r="AH799" i="5"/>
  <c r="AH800" i="5"/>
  <c r="AH801" i="5"/>
  <c r="AH802" i="5"/>
  <c r="AH803" i="5"/>
  <c r="AH804" i="5"/>
  <c r="AH805" i="5"/>
  <c r="AH806" i="5"/>
  <c r="AH807" i="5"/>
  <c r="AH808" i="5"/>
  <c r="AH809" i="5"/>
  <c r="AH810" i="5"/>
  <c r="AH811" i="5"/>
  <c r="AH812" i="5"/>
  <c r="AH813" i="5"/>
  <c r="AH814" i="5"/>
  <c r="AH815" i="5"/>
  <c r="AH816" i="5"/>
  <c r="AH817" i="5"/>
  <c r="AH818" i="5"/>
  <c r="AH819" i="5"/>
  <c r="AH820" i="5"/>
  <c r="AH821" i="5"/>
  <c r="AH822" i="5"/>
  <c r="AH823" i="5"/>
  <c r="AH824" i="5"/>
  <c r="AH825" i="5"/>
  <c r="AH826" i="5"/>
  <c r="AH827" i="5"/>
  <c r="AH828" i="5"/>
  <c r="AH829" i="5"/>
  <c r="AH830" i="5"/>
  <c r="AH831" i="5"/>
  <c r="AH832" i="5"/>
  <c r="AH833" i="5"/>
  <c r="AH834" i="5"/>
  <c r="AH835" i="5"/>
  <c r="AH836" i="5"/>
  <c r="AH837" i="5"/>
  <c r="AH838" i="5"/>
  <c r="AH839" i="5"/>
  <c r="AH840" i="5"/>
  <c r="AH841" i="5"/>
  <c r="AH842" i="5"/>
  <c r="AH843" i="5"/>
  <c r="AH844" i="5"/>
  <c r="AH845" i="5"/>
  <c r="AH846" i="5"/>
  <c r="AH847" i="5"/>
  <c r="AH848" i="5"/>
  <c r="AH849" i="5"/>
  <c r="AH850" i="5"/>
  <c r="AH851" i="5"/>
  <c r="AH852" i="5"/>
  <c r="AH853" i="5"/>
  <c r="AH854" i="5"/>
  <c r="AH855" i="5"/>
  <c r="AH856" i="5"/>
  <c r="AH857" i="5"/>
  <c r="AH858" i="5"/>
  <c r="AH859" i="5"/>
  <c r="AH860" i="5"/>
  <c r="AH861" i="5"/>
  <c r="AH862" i="5"/>
  <c r="AH863" i="5"/>
  <c r="AH864" i="5"/>
  <c r="AH865" i="5"/>
  <c r="AH866" i="5"/>
  <c r="AH867" i="5"/>
  <c r="AH868" i="5"/>
  <c r="AH869" i="5"/>
  <c r="AH870" i="5"/>
  <c r="AH871" i="5"/>
  <c r="AH872" i="5"/>
  <c r="AH873" i="5"/>
  <c r="AH874" i="5"/>
  <c r="AH875" i="5"/>
  <c r="AH876" i="5"/>
  <c r="AH877" i="5"/>
  <c r="AH878" i="5"/>
  <c r="AH879" i="5"/>
  <c r="AH880" i="5"/>
  <c r="AH881" i="5"/>
  <c r="AH882" i="5"/>
  <c r="AH883" i="5"/>
  <c r="AH884" i="5"/>
  <c r="AH885" i="5"/>
  <c r="AH886" i="5"/>
  <c r="AH887" i="5"/>
  <c r="AH888" i="5"/>
  <c r="AH889" i="5"/>
  <c r="AH890" i="5"/>
  <c r="AH891" i="5"/>
  <c r="AH892" i="5"/>
  <c r="AH893" i="5"/>
  <c r="AH894" i="5"/>
  <c r="AH895" i="5"/>
  <c r="AH896" i="5"/>
  <c r="AH897" i="5"/>
  <c r="AH898" i="5"/>
  <c r="AH899" i="5"/>
  <c r="AH900" i="5"/>
  <c r="AH901" i="5"/>
  <c r="AH902" i="5"/>
  <c r="AH903" i="5"/>
  <c r="AH904" i="5"/>
  <c r="AH905" i="5"/>
  <c r="AH906" i="5"/>
  <c r="AH907" i="5"/>
  <c r="AH908" i="5"/>
  <c r="AH909" i="5"/>
  <c r="AH910" i="5"/>
  <c r="AH911" i="5"/>
  <c r="AH912" i="5"/>
  <c r="AH913" i="5"/>
  <c r="AH914" i="5"/>
  <c r="AH915" i="5"/>
  <c r="AH916" i="5"/>
  <c r="AH917" i="5"/>
  <c r="AH918" i="5"/>
  <c r="AH919" i="5"/>
  <c r="AH920" i="5"/>
  <c r="AH921" i="5"/>
  <c r="AH922" i="5"/>
  <c r="AH923" i="5"/>
  <c r="AH924" i="5"/>
  <c r="AH925" i="5"/>
  <c r="AH926" i="5"/>
  <c r="AH927" i="5"/>
  <c r="AH928" i="5"/>
  <c r="AH929" i="5"/>
  <c r="AH930" i="5"/>
  <c r="AH931" i="5"/>
  <c r="AH932" i="5"/>
  <c r="AH933" i="5"/>
  <c r="AH934" i="5"/>
  <c r="AH935" i="5"/>
  <c r="AH936" i="5"/>
  <c r="AH937" i="5"/>
  <c r="AH938" i="5"/>
  <c r="AH939" i="5"/>
  <c r="AH940" i="5"/>
  <c r="AH941" i="5"/>
  <c r="AH942" i="5"/>
  <c r="AH943" i="5"/>
  <c r="AH944" i="5"/>
  <c r="AH945" i="5"/>
  <c r="AH946" i="5"/>
  <c r="AH947" i="5"/>
  <c r="AH948" i="5"/>
  <c r="AH949" i="5"/>
  <c r="AH950" i="5"/>
  <c r="AH951" i="5"/>
  <c r="AH952" i="5"/>
  <c r="AH953" i="5"/>
  <c r="AH954" i="5"/>
  <c r="AH955" i="5"/>
  <c r="AH956" i="5"/>
  <c r="AH957" i="5"/>
  <c r="AH958" i="5"/>
  <c r="AH959" i="5"/>
  <c r="AH960" i="5"/>
  <c r="AH961" i="5"/>
  <c r="AH962" i="5"/>
  <c r="AH963" i="5"/>
  <c r="AH964" i="5"/>
  <c r="AH965" i="5"/>
  <c r="AH966" i="5"/>
  <c r="AH967" i="5"/>
  <c r="AH968" i="5"/>
  <c r="AH969" i="5"/>
  <c r="AH970" i="5"/>
  <c r="AH971" i="5"/>
  <c r="AH972" i="5"/>
  <c r="AH973" i="5"/>
  <c r="AH974" i="5"/>
  <c r="AH975" i="5"/>
  <c r="AH976" i="5"/>
  <c r="AH977" i="5"/>
  <c r="AH978" i="5"/>
  <c r="AH979" i="5"/>
  <c r="AH980" i="5"/>
  <c r="AH981" i="5"/>
  <c r="AH982" i="5"/>
  <c r="AH983" i="5"/>
  <c r="AH984" i="5"/>
  <c r="AH985" i="5"/>
  <c r="AH986" i="5"/>
  <c r="AH987" i="5"/>
  <c r="AH988" i="5"/>
  <c r="AH989" i="5"/>
  <c r="AH990" i="5"/>
  <c r="AH991" i="5"/>
  <c r="AH992" i="5"/>
  <c r="AH993" i="5"/>
  <c r="AH994" i="5"/>
  <c r="AH995" i="5"/>
  <c r="AH996" i="5"/>
  <c r="AH997" i="5"/>
  <c r="AH998" i="5"/>
  <c r="AH999" i="5"/>
  <c r="AH1000" i="5"/>
  <c r="AH1001" i="5"/>
  <c r="AH1002" i="5"/>
  <c r="AH1003" i="5"/>
  <c r="AH1004" i="5"/>
  <c r="AH1005" i="5"/>
  <c r="AH1006" i="5"/>
  <c r="AH1007" i="5"/>
  <c r="AH1008" i="5"/>
  <c r="AH1009" i="5"/>
  <c r="AH1010" i="5"/>
  <c r="AH1011" i="5"/>
  <c r="AH1012" i="5"/>
  <c r="AH1013" i="5"/>
  <c r="AH1014" i="5"/>
  <c r="AH1015" i="5"/>
  <c r="AH1016" i="5"/>
  <c r="AH1017" i="5"/>
  <c r="AH1018" i="5"/>
  <c r="AH1019" i="5"/>
  <c r="AH1020" i="5"/>
  <c r="AH1021" i="5"/>
  <c r="AH1022" i="5"/>
  <c r="AH1023" i="5"/>
  <c r="AH1024" i="5"/>
  <c r="AH1025" i="5"/>
  <c r="AH1026" i="5"/>
  <c r="AH1027" i="5"/>
  <c r="AH1028" i="5"/>
  <c r="AH1029" i="5"/>
  <c r="AH1030" i="5"/>
  <c r="AH1031" i="5"/>
  <c r="AH1032" i="5"/>
  <c r="AH1033" i="5"/>
  <c r="AH1034" i="5"/>
  <c r="AH1035" i="5"/>
  <c r="AH1036" i="5"/>
  <c r="AH1037" i="5"/>
  <c r="AH1038" i="5"/>
  <c r="AH1039" i="5"/>
  <c r="AH1040" i="5"/>
  <c r="AH1041" i="5"/>
  <c r="AH1042" i="5"/>
  <c r="AH1043" i="5"/>
  <c r="AH1044" i="5"/>
  <c r="AH1045" i="5"/>
  <c r="AH1046" i="5"/>
  <c r="AH1047" i="5"/>
  <c r="AH1048" i="5"/>
  <c r="AH1049" i="5"/>
  <c r="AH1050" i="5"/>
  <c r="AH1051" i="5"/>
  <c r="AH1052" i="5"/>
  <c r="AH1053" i="5"/>
  <c r="AH1054" i="5"/>
  <c r="AH1055" i="5"/>
  <c r="AH1056" i="5"/>
  <c r="AH1057" i="5"/>
  <c r="AH1058" i="5"/>
  <c r="AH1059" i="5"/>
  <c r="AH1060" i="5"/>
  <c r="AH1061" i="5"/>
  <c r="AH1062" i="5"/>
  <c r="AH1063" i="5"/>
  <c r="AH1064" i="5"/>
  <c r="AH1065" i="5"/>
  <c r="AH1066" i="5"/>
  <c r="AH1067" i="5"/>
  <c r="AH1068" i="5"/>
  <c r="AH1069" i="5"/>
  <c r="AH1070" i="5"/>
  <c r="AH1071" i="5"/>
  <c r="AH1072" i="5"/>
  <c r="AH1073" i="5"/>
  <c r="AH1074" i="5"/>
  <c r="AH1075" i="5"/>
  <c r="AH1076" i="5"/>
  <c r="AH1077" i="5"/>
  <c r="AH1078" i="5"/>
  <c r="AH1079" i="5"/>
  <c r="AH1080" i="5"/>
  <c r="AH1081" i="5"/>
  <c r="AH1082" i="5"/>
  <c r="AH1083" i="5"/>
  <c r="AH1084" i="5"/>
  <c r="AH1085" i="5"/>
  <c r="AH1086" i="5"/>
  <c r="AH1087" i="5"/>
  <c r="AH1088" i="5"/>
  <c r="AH1089" i="5"/>
  <c r="AH1090" i="5"/>
  <c r="AH1091" i="5"/>
  <c r="AH1092" i="5"/>
  <c r="AH1093" i="5"/>
  <c r="AH1094" i="5"/>
  <c r="AH1095" i="5"/>
  <c r="AH1096" i="5"/>
  <c r="AH1097" i="5"/>
  <c r="AH1098" i="5"/>
  <c r="AH1099" i="5"/>
  <c r="AH1100" i="5"/>
  <c r="AH1101" i="5"/>
  <c r="AH1102" i="5"/>
  <c r="AH1103" i="5"/>
  <c r="AH1104" i="5"/>
  <c r="AH1105" i="5"/>
  <c r="AH1106" i="5"/>
  <c r="AH1107" i="5"/>
  <c r="AH1108" i="5"/>
  <c r="AH1109" i="5"/>
  <c r="AH1110" i="5"/>
  <c r="AH1111" i="5"/>
  <c r="AH1112" i="5"/>
  <c r="AH1113" i="5"/>
  <c r="AH1114" i="5"/>
  <c r="AH1115" i="5"/>
  <c r="AH1116" i="5"/>
  <c r="AH1117" i="5"/>
  <c r="AH1118" i="5"/>
  <c r="AH1119" i="5"/>
  <c r="AH1120" i="5"/>
  <c r="AH1121" i="5"/>
  <c r="AH1122" i="5"/>
  <c r="AH1123" i="5"/>
  <c r="AH1124" i="5"/>
  <c r="AH1125" i="5"/>
  <c r="AH1126" i="5"/>
  <c r="AH1127" i="5"/>
  <c r="AH1128" i="5"/>
  <c r="AH1129" i="5"/>
  <c r="AH1130" i="5"/>
  <c r="AH1131" i="5"/>
  <c r="AH1132" i="5"/>
  <c r="AH1133" i="5"/>
  <c r="AH1134" i="5"/>
  <c r="AH1135" i="5"/>
  <c r="AH1136" i="5"/>
  <c r="AH1137" i="5"/>
  <c r="AH1138" i="5"/>
  <c r="AH1139" i="5"/>
  <c r="AH1140" i="5"/>
  <c r="AH1141" i="5"/>
  <c r="AH1142" i="5"/>
  <c r="AH1143" i="5"/>
  <c r="AH1144" i="5"/>
  <c r="AH1145" i="5"/>
  <c r="AH1146" i="5"/>
  <c r="AH1147" i="5"/>
  <c r="AH1148" i="5"/>
  <c r="AH1149" i="5"/>
  <c r="AH1150" i="5"/>
  <c r="AH1151" i="5"/>
  <c r="AH1152" i="5"/>
  <c r="AH1153" i="5"/>
  <c r="AH1154" i="5"/>
  <c r="AH1155" i="5"/>
  <c r="AH1156" i="5"/>
  <c r="AH1157" i="5"/>
  <c r="AH1158" i="5"/>
  <c r="AH1159" i="5"/>
  <c r="AH1160" i="5"/>
  <c r="AH1161" i="5"/>
  <c r="AH1162" i="5"/>
  <c r="AH1163" i="5"/>
  <c r="AH1164" i="5"/>
  <c r="AH1165" i="5"/>
  <c r="AH1166" i="5"/>
  <c r="AH1167" i="5"/>
  <c r="AH1168" i="5"/>
  <c r="AH1169" i="5"/>
  <c r="AH1170" i="5"/>
  <c r="AH1171" i="5"/>
  <c r="AH1172" i="5"/>
  <c r="AH1173" i="5"/>
  <c r="AH1174" i="5"/>
  <c r="AH1175" i="5"/>
  <c r="AH1176" i="5"/>
  <c r="AH1177" i="5"/>
  <c r="AH1178" i="5"/>
  <c r="AH1179" i="5"/>
  <c r="AH1180" i="5"/>
  <c r="AH1181" i="5"/>
  <c r="AH1182" i="5"/>
  <c r="AH1183" i="5"/>
  <c r="AH1184" i="5"/>
  <c r="AH1185" i="5"/>
  <c r="AH1186" i="5"/>
  <c r="AH1187" i="5"/>
  <c r="AH1188" i="5"/>
  <c r="AH1189" i="5"/>
  <c r="AH1190" i="5"/>
  <c r="AH1191" i="5"/>
  <c r="AH1192" i="5"/>
  <c r="AH1193" i="5"/>
  <c r="AH1194" i="5"/>
  <c r="AH1195" i="5"/>
  <c r="AH1196" i="5"/>
  <c r="AH1197" i="5"/>
  <c r="AH1198" i="5"/>
  <c r="AH1199" i="5"/>
  <c r="AH1200" i="5"/>
  <c r="AH1201" i="5"/>
  <c r="AH1202" i="5"/>
  <c r="AH1203" i="5"/>
  <c r="AH1204" i="5"/>
  <c r="AH1205" i="5"/>
  <c r="AH1206" i="5"/>
  <c r="AH1207" i="5"/>
  <c r="AH1208" i="5"/>
  <c r="AH1209" i="5"/>
  <c r="AH1210" i="5"/>
  <c r="AH1211" i="5"/>
  <c r="AH1212" i="5"/>
  <c r="AH1213" i="5"/>
  <c r="AH1214" i="5"/>
  <c r="AH1215" i="5"/>
  <c r="AH1216" i="5"/>
  <c r="AH1217" i="5"/>
  <c r="AH1218" i="5"/>
  <c r="AH1219" i="5"/>
  <c r="AH1220" i="5"/>
  <c r="AH1221" i="5"/>
  <c r="AH1222" i="5"/>
  <c r="AH1223" i="5"/>
  <c r="AH1224" i="5"/>
  <c r="AH1225" i="5"/>
  <c r="AH1226" i="5"/>
  <c r="AH1227" i="5"/>
  <c r="AH1228" i="5"/>
  <c r="AH1229" i="5"/>
  <c r="AH1230" i="5"/>
  <c r="AH1231" i="5"/>
  <c r="AH1232" i="5"/>
  <c r="AH1233" i="5"/>
  <c r="AH1234" i="5"/>
  <c r="AH1235" i="5"/>
  <c r="AH1236" i="5"/>
  <c r="AH1237" i="5"/>
  <c r="AH1238" i="5"/>
  <c r="AH1239" i="5"/>
  <c r="AH1240" i="5"/>
  <c r="AH1241" i="5"/>
  <c r="AH1242" i="5"/>
  <c r="AH1243" i="5"/>
  <c r="AH1244" i="5"/>
  <c r="AH1245" i="5"/>
  <c r="AH1246" i="5"/>
  <c r="AH1247" i="5"/>
  <c r="AH1248" i="5"/>
  <c r="AH1249" i="5"/>
  <c r="AH1250" i="5"/>
  <c r="AH1251" i="5"/>
  <c r="AH1252" i="5"/>
  <c r="AH1253" i="5"/>
  <c r="AH1254" i="5"/>
  <c r="AH1255" i="5"/>
  <c r="AH1256" i="5"/>
  <c r="AH1257" i="5"/>
  <c r="AH1258" i="5"/>
  <c r="AH1259" i="5"/>
  <c r="AH1260" i="5"/>
  <c r="AH1261" i="5"/>
  <c r="AH1262" i="5"/>
  <c r="AH1263" i="5"/>
  <c r="AH1264" i="5"/>
  <c r="AH1265" i="5"/>
  <c r="AH1266" i="5"/>
  <c r="AH1267" i="5"/>
  <c r="AH1268" i="5"/>
  <c r="AH1269" i="5"/>
  <c r="AH1270" i="5"/>
  <c r="AH1271" i="5"/>
  <c r="AH1272" i="5"/>
  <c r="AH1273" i="5"/>
  <c r="AH1274" i="5"/>
  <c r="AH1275" i="5"/>
  <c r="AH1276" i="5"/>
  <c r="AH1277" i="5"/>
  <c r="AH1278" i="5"/>
  <c r="AH1279" i="5"/>
  <c r="AH1280" i="5"/>
  <c r="AH1281" i="5"/>
  <c r="AH1282" i="5"/>
  <c r="AH1283" i="5"/>
  <c r="AH1284" i="5"/>
  <c r="AH1285" i="5"/>
  <c r="AH1286" i="5"/>
  <c r="AH1287" i="5"/>
  <c r="AH1288" i="5"/>
  <c r="AH1289" i="5"/>
  <c r="AH1290" i="5"/>
  <c r="AH1291" i="5"/>
  <c r="AH1292" i="5"/>
  <c r="AH1293" i="5"/>
  <c r="AH1294" i="5"/>
  <c r="AH1295" i="5"/>
  <c r="AH1296" i="5"/>
  <c r="AH1297" i="5"/>
  <c r="AH1298" i="5"/>
  <c r="AH1299" i="5"/>
  <c r="AH1300" i="5"/>
  <c r="AH1301" i="5"/>
  <c r="AH1302" i="5"/>
  <c r="AH1303" i="5"/>
  <c r="AH1304" i="5"/>
  <c r="AH1305" i="5"/>
  <c r="AH1306" i="5"/>
  <c r="AH1307" i="5"/>
  <c r="AH1308" i="5"/>
  <c r="AH1309" i="5"/>
  <c r="AH1310" i="5"/>
  <c r="AH1311" i="5"/>
  <c r="AH1312" i="5"/>
  <c r="AH1313" i="5"/>
  <c r="AH1314" i="5"/>
  <c r="AH1315" i="5"/>
  <c r="AH1316" i="5"/>
  <c r="AH1317" i="5"/>
  <c r="AH1318" i="5"/>
  <c r="AH1319" i="5"/>
  <c r="AH1320" i="5"/>
  <c r="AH1321" i="5"/>
  <c r="AH1322" i="5"/>
  <c r="AH1323" i="5"/>
  <c r="AH1324" i="5"/>
  <c r="AH1325" i="5"/>
  <c r="AH1326" i="5"/>
  <c r="AH1327" i="5"/>
  <c r="AH1328" i="5"/>
  <c r="AH1329" i="5"/>
  <c r="AH1330" i="5"/>
  <c r="AH1331" i="5"/>
  <c r="AH1332" i="5"/>
  <c r="AH1333" i="5"/>
  <c r="AH1334" i="5"/>
  <c r="AH1335" i="5"/>
  <c r="AH1336" i="5"/>
  <c r="AH1337" i="5"/>
  <c r="AH1338" i="5"/>
  <c r="AH1339" i="5"/>
  <c r="AH1340" i="5"/>
  <c r="AH1341" i="5"/>
  <c r="AH1342" i="5"/>
  <c r="AH1343" i="5"/>
  <c r="AH1344" i="5"/>
  <c r="AH1345" i="5"/>
  <c r="AH1346" i="5"/>
  <c r="AH1347" i="5"/>
  <c r="AH1348" i="5"/>
  <c r="AH1349" i="5"/>
  <c r="AH1350" i="5"/>
  <c r="AH1351" i="5"/>
  <c r="AH1352" i="5"/>
  <c r="AH1353" i="5"/>
  <c r="AH1354" i="5"/>
  <c r="AH1355" i="5"/>
  <c r="AH1356" i="5"/>
  <c r="AH1357" i="5"/>
  <c r="AH1358" i="5"/>
  <c r="AH1359" i="5"/>
  <c r="AH1360" i="5"/>
  <c r="AH1361" i="5"/>
  <c r="AH1362" i="5"/>
  <c r="AH1363" i="5"/>
  <c r="AH1364" i="5"/>
  <c r="AH1365" i="5"/>
  <c r="AH1366" i="5"/>
  <c r="AH1367" i="5"/>
  <c r="AH1368" i="5"/>
  <c r="AH1369" i="5"/>
  <c r="AH1370" i="5"/>
  <c r="AH1371" i="5"/>
  <c r="AH1372" i="5"/>
  <c r="AH1373" i="5"/>
  <c r="AH1374" i="5"/>
  <c r="AH1375" i="5"/>
  <c r="AH1376" i="5"/>
  <c r="AH1377" i="5"/>
  <c r="AH1378" i="5"/>
  <c r="AH1379" i="5"/>
  <c r="AH1380" i="5"/>
  <c r="AH1381" i="5"/>
  <c r="AH1382" i="5"/>
  <c r="AH1383" i="5"/>
  <c r="AH1384" i="5"/>
  <c r="AH1385" i="5"/>
  <c r="AH1386" i="5"/>
  <c r="AH1387" i="5"/>
  <c r="AH1388" i="5"/>
  <c r="AH1389" i="5"/>
  <c r="AH1390" i="5"/>
  <c r="AH1391" i="5"/>
  <c r="AH1392" i="5"/>
  <c r="AH1393" i="5"/>
  <c r="AH1394" i="5"/>
  <c r="AH1395" i="5"/>
  <c r="AH1396" i="5"/>
  <c r="AH1397" i="5"/>
  <c r="AH1398" i="5"/>
  <c r="AH1399" i="5"/>
  <c r="AH1400" i="5"/>
  <c r="AH1401" i="5"/>
  <c r="AH1402" i="5"/>
  <c r="AH1403" i="5"/>
  <c r="AH1404" i="5"/>
  <c r="AH1405" i="5"/>
  <c r="AH1406" i="5"/>
  <c r="AH1407" i="5"/>
  <c r="AH1408" i="5"/>
  <c r="AH1409" i="5"/>
  <c r="AH1410" i="5"/>
  <c r="AH1411" i="5"/>
  <c r="AH1412" i="5"/>
  <c r="AH1413" i="5"/>
  <c r="AH1414" i="5"/>
  <c r="AH1415" i="5"/>
  <c r="AH1416" i="5"/>
  <c r="AH1417" i="5"/>
  <c r="AH1418" i="5"/>
  <c r="AH1419" i="5"/>
  <c r="AH1420" i="5"/>
  <c r="AH1421" i="5"/>
  <c r="AH1422" i="5"/>
  <c r="AH1423" i="5"/>
  <c r="AH1424" i="5"/>
  <c r="AH1425" i="5"/>
  <c r="AH1426" i="5"/>
  <c r="AH1427" i="5"/>
  <c r="AH1428" i="5"/>
  <c r="AH1429" i="5"/>
  <c r="AH1430" i="5"/>
  <c r="AH1431" i="5"/>
  <c r="AH1432" i="5"/>
  <c r="AH1433" i="5"/>
  <c r="AH1434" i="5"/>
  <c r="AH1435" i="5"/>
  <c r="AH1436" i="5"/>
  <c r="AH1437" i="5"/>
  <c r="AH1438" i="5"/>
  <c r="AH1439" i="5"/>
  <c r="AH1440" i="5"/>
  <c r="AH1441" i="5"/>
  <c r="AH1442" i="5"/>
  <c r="AH1443" i="5"/>
  <c r="AH1444" i="5"/>
  <c r="AH1445" i="5"/>
  <c r="AH1446" i="5"/>
  <c r="AH1447" i="5"/>
  <c r="AH1448" i="5"/>
  <c r="AH1449" i="5"/>
  <c r="AH1450" i="5"/>
  <c r="AH1451" i="5"/>
  <c r="AH1452" i="5"/>
  <c r="AH1453" i="5"/>
  <c r="AH1454" i="5"/>
  <c r="AH1455" i="5"/>
  <c r="AH1456" i="5"/>
  <c r="AH1457" i="5"/>
  <c r="AH1458" i="5"/>
  <c r="AH1459" i="5"/>
  <c r="AH1460" i="5"/>
  <c r="AH1461" i="5"/>
  <c r="AH1462" i="5"/>
  <c r="AH1463" i="5"/>
  <c r="AH1464" i="5"/>
  <c r="AH1465" i="5"/>
  <c r="AH1466" i="5"/>
  <c r="AH1467" i="5"/>
  <c r="AH1468" i="5"/>
  <c r="AH1469" i="5"/>
  <c r="AH1470" i="5"/>
  <c r="AH1471" i="5"/>
  <c r="AH1472" i="5"/>
  <c r="AH1473" i="5"/>
  <c r="AH1474" i="5"/>
  <c r="AH1475" i="5"/>
  <c r="AH1476" i="5"/>
  <c r="AH1477" i="5"/>
  <c r="AH1478" i="5"/>
  <c r="AH1479" i="5"/>
  <c r="AH1480" i="5"/>
  <c r="AH1481" i="5"/>
  <c r="AH1482" i="5"/>
  <c r="AH1483" i="5"/>
  <c r="AH1484" i="5"/>
  <c r="AH1485" i="5"/>
  <c r="AH1486" i="5"/>
  <c r="AH1487" i="5"/>
  <c r="AH1488" i="5"/>
  <c r="AH1489" i="5"/>
  <c r="AH1490" i="5"/>
  <c r="AH1491" i="5"/>
  <c r="AH1492" i="5"/>
  <c r="AH1493" i="5"/>
  <c r="AH1494" i="5"/>
  <c r="AH1495" i="5"/>
  <c r="AH1496" i="5"/>
  <c r="AH1497" i="5"/>
  <c r="AH1498" i="5"/>
  <c r="AH1499" i="5"/>
  <c r="AH1500" i="5"/>
  <c r="AH1501" i="5"/>
  <c r="AH1502" i="5"/>
  <c r="AH1503" i="5"/>
  <c r="AH1504" i="5"/>
  <c r="AH1505" i="5"/>
  <c r="AH1506" i="5"/>
  <c r="AH1507" i="5"/>
  <c r="AH1508" i="5"/>
  <c r="AH1509" i="5"/>
  <c r="AH1510" i="5"/>
  <c r="AH1511" i="5"/>
  <c r="AH1512" i="5"/>
  <c r="AH1513" i="5"/>
  <c r="AH1514" i="5"/>
  <c r="AH1515" i="5"/>
  <c r="AH1516" i="5"/>
  <c r="AH1517" i="5"/>
  <c r="AH1518" i="5"/>
  <c r="AH1519" i="5"/>
  <c r="AH1520" i="5"/>
  <c r="AH1521" i="5"/>
  <c r="AH1522" i="5"/>
  <c r="AH1523" i="5"/>
  <c r="AH1524" i="5"/>
  <c r="AH1525" i="5"/>
  <c r="AH1526" i="5"/>
  <c r="AH1527" i="5"/>
  <c r="AH1528" i="5"/>
  <c r="AH1529" i="5"/>
  <c r="AH1530" i="5"/>
  <c r="AH1531" i="5"/>
  <c r="AH1532" i="5"/>
  <c r="AH1533" i="5"/>
  <c r="AH1534" i="5"/>
  <c r="AH1535" i="5"/>
  <c r="AH1536" i="5"/>
  <c r="AH1537" i="5"/>
  <c r="AH1538" i="5"/>
  <c r="AH1539" i="5"/>
  <c r="AH1540" i="5"/>
  <c r="AH1541" i="5"/>
  <c r="AH1542" i="5"/>
  <c r="AH1543" i="5"/>
  <c r="AH1544" i="5"/>
  <c r="AH1545" i="5"/>
  <c r="AH1546" i="5"/>
  <c r="AH1547" i="5"/>
  <c r="AH1548" i="5"/>
  <c r="AH1549" i="5"/>
  <c r="AH1550" i="5"/>
  <c r="AH1551" i="5"/>
  <c r="AH1552" i="5"/>
  <c r="AH1553" i="5"/>
  <c r="AH1554" i="5"/>
  <c r="AH1555" i="5"/>
  <c r="AH1556" i="5"/>
  <c r="AH1557" i="5"/>
  <c r="AH1558" i="5"/>
  <c r="AH1559" i="5"/>
  <c r="AH1560" i="5"/>
  <c r="AH1561" i="5"/>
  <c r="AH1562" i="5"/>
  <c r="AH1563" i="5"/>
  <c r="AH1564" i="5"/>
  <c r="AH1565" i="5"/>
  <c r="AH1566" i="5"/>
  <c r="AH1567" i="5"/>
  <c r="AH1568" i="5"/>
  <c r="AH1569" i="5"/>
  <c r="AH1570" i="5"/>
  <c r="AH1571" i="5"/>
  <c r="AH1572" i="5"/>
  <c r="AH1573" i="5"/>
  <c r="AH1574" i="5"/>
  <c r="AH1575" i="5"/>
  <c r="AH1576" i="5"/>
  <c r="AH1577" i="5"/>
  <c r="AH1578" i="5"/>
  <c r="AH1579" i="5"/>
  <c r="AH1580" i="5"/>
  <c r="AH1581" i="5"/>
  <c r="AH1582" i="5"/>
  <c r="AH1583" i="5"/>
  <c r="AH1584" i="5"/>
  <c r="AH1585" i="5"/>
  <c r="AH1586" i="5"/>
  <c r="AH1587" i="5"/>
  <c r="AH1588" i="5"/>
  <c r="AH1589" i="5"/>
  <c r="AH1590" i="5"/>
  <c r="AH1591" i="5"/>
  <c r="AH1592" i="5"/>
  <c r="AH1593" i="5"/>
  <c r="AH1594" i="5"/>
  <c r="AH1595" i="5"/>
  <c r="AH1596" i="5"/>
  <c r="AH1597" i="5"/>
  <c r="AH1598" i="5"/>
  <c r="AH1599" i="5"/>
  <c r="AH1600" i="5"/>
  <c r="AH1601" i="5"/>
  <c r="AH1602" i="5"/>
  <c r="AH1603" i="5"/>
  <c r="AH1604" i="5"/>
  <c r="AH1605" i="5"/>
  <c r="AH1606" i="5"/>
  <c r="AH1607" i="5"/>
  <c r="AH1608" i="5"/>
  <c r="AH1609" i="5"/>
  <c r="AH1610" i="5"/>
  <c r="AH1611" i="5"/>
  <c r="AH1612" i="5"/>
  <c r="AH1613" i="5"/>
  <c r="AH1614" i="5"/>
  <c r="AH1615" i="5"/>
  <c r="AH1616" i="5"/>
  <c r="AH1617" i="5"/>
  <c r="AH1618" i="5"/>
  <c r="AH1619" i="5"/>
  <c r="AH1620" i="5"/>
  <c r="AH1621" i="5"/>
  <c r="AH1622" i="5"/>
  <c r="AH1623" i="5"/>
  <c r="AH1624" i="5"/>
  <c r="AH1625" i="5"/>
  <c r="AH1626" i="5"/>
  <c r="AH1627" i="5"/>
  <c r="AH1628" i="5"/>
  <c r="AH1629" i="5"/>
  <c r="AH1630" i="5"/>
  <c r="AH1631" i="5"/>
  <c r="AH1632" i="5"/>
  <c r="AH1633" i="5"/>
  <c r="AH1634" i="5"/>
  <c r="AH1635" i="5"/>
  <c r="AH1636" i="5"/>
  <c r="AH1637" i="5"/>
  <c r="AH1638" i="5"/>
  <c r="AH1639" i="5"/>
  <c r="AH1640" i="5"/>
  <c r="AH1641" i="5"/>
  <c r="AH1642" i="5"/>
  <c r="AH1643" i="5"/>
  <c r="AH1644" i="5"/>
  <c r="AH1645" i="5"/>
  <c r="AH1646" i="5"/>
  <c r="AH1647" i="5"/>
  <c r="AH1648" i="5"/>
  <c r="AH1649" i="5"/>
  <c r="AH1650" i="5"/>
  <c r="AH1651" i="5"/>
  <c r="AH1652" i="5"/>
  <c r="AH1653" i="5"/>
  <c r="AH1654" i="5"/>
  <c r="AH1655" i="5"/>
  <c r="AH1656" i="5"/>
  <c r="AH1657" i="5"/>
  <c r="AH1658" i="5"/>
  <c r="AH1659" i="5"/>
  <c r="AH1660" i="5"/>
  <c r="AH1661" i="5"/>
  <c r="AH1662" i="5"/>
  <c r="AH1663" i="5"/>
  <c r="AH1664" i="5"/>
  <c r="AH1665" i="5"/>
  <c r="AH1666" i="5"/>
  <c r="AH1667" i="5"/>
  <c r="AH1668" i="5"/>
  <c r="AH1669" i="5"/>
  <c r="AH1670" i="5"/>
  <c r="AH1671" i="5"/>
  <c r="AH1672" i="5"/>
  <c r="AH1673" i="5"/>
  <c r="AH1674" i="5"/>
  <c r="AH1675" i="5"/>
  <c r="AH1676" i="5"/>
  <c r="AH1677" i="5"/>
  <c r="AH1678" i="5"/>
  <c r="AH1679" i="5"/>
  <c r="AH1680" i="5"/>
  <c r="AH1681" i="5"/>
  <c r="AH1682" i="5"/>
  <c r="AH1683" i="5"/>
  <c r="AH1684" i="5"/>
  <c r="AH1685" i="5"/>
  <c r="AH1686" i="5"/>
  <c r="AH1687" i="5"/>
  <c r="AH1688" i="5"/>
  <c r="AH1689" i="5"/>
  <c r="AH1690" i="5"/>
  <c r="AH1691" i="5"/>
  <c r="AH1692" i="5"/>
  <c r="AH1693" i="5"/>
  <c r="AH1694" i="5"/>
  <c r="AH1695" i="5"/>
  <c r="AH1696" i="5"/>
  <c r="AH1697" i="5"/>
  <c r="AH1698" i="5"/>
  <c r="AH1699" i="5"/>
  <c r="AH1700" i="5"/>
  <c r="AH1701" i="5"/>
  <c r="AH1702" i="5"/>
  <c r="AH1703" i="5"/>
  <c r="AH1704" i="5"/>
  <c r="AH1705" i="5"/>
  <c r="AH1706" i="5"/>
  <c r="AH1707" i="5"/>
  <c r="AH1708" i="5"/>
  <c r="AH1709" i="5"/>
  <c r="AH1710" i="5"/>
  <c r="AH1711" i="5"/>
  <c r="AH1712" i="5"/>
  <c r="AH1713" i="5"/>
  <c r="AH1714" i="5"/>
  <c r="AH1715" i="5"/>
  <c r="AH1716" i="5"/>
  <c r="AH1717" i="5"/>
  <c r="AH1718" i="5"/>
  <c r="AH1719" i="5"/>
  <c r="AH1720" i="5"/>
  <c r="AH1721" i="5"/>
  <c r="AH1722" i="5"/>
  <c r="AH1723" i="5"/>
  <c r="AH1724" i="5"/>
  <c r="AH1725" i="5"/>
  <c r="AH1726" i="5"/>
  <c r="AH1727" i="5"/>
  <c r="AH1728" i="5"/>
  <c r="AH1729" i="5"/>
  <c r="AH1730" i="5"/>
  <c r="AH1731" i="5"/>
  <c r="AH1732" i="5"/>
  <c r="AH1733" i="5"/>
  <c r="AH1734" i="5"/>
  <c r="AH1735" i="5"/>
  <c r="AH1736" i="5"/>
  <c r="AH1737" i="5"/>
  <c r="AH1738" i="5"/>
  <c r="AH1739" i="5"/>
  <c r="AH1740" i="5"/>
  <c r="AH1741" i="5"/>
  <c r="AH1742" i="5"/>
  <c r="AH1743" i="5"/>
  <c r="AH1744" i="5"/>
  <c r="AH1745" i="5"/>
  <c r="AH1746" i="5"/>
  <c r="AH1747" i="5"/>
  <c r="AH1748" i="5"/>
  <c r="AH1749" i="5"/>
  <c r="AH1750" i="5"/>
  <c r="AH1751" i="5"/>
  <c r="AH1752" i="5"/>
  <c r="AH1753" i="5"/>
  <c r="AH1754" i="5"/>
  <c r="AH1755" i="5"/>
  <c r="AH1756" i="5"/>
  <c r="AH1757" i="5"/>
  <c r="AH1758" i="5"/>
  <c r="AH1759" i="5"/>
  <c r="AH1760" i="5"/>
  <c r="AH1761" i="5"/>
  <c r="AH1762" i="5"/>
  <c r="AH1763" i="5"/>
  <c r="AH1764" i="5"/>
  <c r="AH1765" i="5"/>
  <c r="AH1766" i="5"/>
  <c r="AH1767" i="5"/>
  <c r="AH1768" i="5"/>
  <c r="AH1769" i="5"/>
  <c r="AH1770" i="5"/>
  <c r="AH1771" i="5"/>
  <c r="AH1772" i="5"/>
  <c r="AH1773" i="5"/>
  <c r="AH1774" i="5"/>
  <c r="AH1775" i="5"/>
  <c r="AH1776" i="5"/>
  <c r="AH1777" i="5"/>
  <c r="AH1778" i="5"/>
  <c r="AH1779" i="5"/>
  <c r="AH1780" i="5"/>
  <c r="AH1781" i="5"/>
  <c r="AH1782" i="5"/>
  <c r="AH1783" i="5"/>
  <c r="AH1784" i="5"/>
  <c r="AH1785" i="5"/>
  <c r="AH1786" i="5"/>
  <c r="AH1787" i="5"/>
  <c r="AH1788" i="5"/>
  <c r="AH1789" i="5"/>
  <c r="AH1790" i="5"/>
  <c r="AH1791" i="5"/>
  <c r="AH1792" i="5"/>
  <c r="AH1793" i="5"/>
  <c r="AH1794" i="5"/>
  <c r="AH1795" i="5"/>
  <c r="AH1796" i="5"/>
  <c r="AH1797" i="5"/>
  <c r="AH1798" i="5"/>
  <c r="AH1799" i="5"/>
  <c r="AH1800" i="5"/>
  <c r="AH1801" i="5"/>
  <c r="AH1802" i="5"/>
  <c r="AH1803" i="5"/>
  <c r="AH1804" i="5"/>
  <c r="AH1805" i="5"/>
  <c r="AH1806" i="5"/>
  <c r="AH1807" i="5"/>
  <c r="AH1808" i="5"/>
  <c r="AH1809" i="5"/>
  <c r="AH1810" i="5"/>
  <c r="AH1811" i="5"/>
  <c r="AH1812" i="5"/>
  <c r="AH1813" i="5"/>
  <c r="AH1814" i="5"/>
  <c r="AH1815" i="5"/>
  <c r="AH1816" i="5"/>
  <c r="AH1817" i="5"/>
  <c r="AH1818" i="5"/>
  <c r="AH1819" i="5"/>
  <c r="AH1820" i="5"/>
  <c r="AH1821" i="5"/>
  <c r="AH1822" i="5"/>
  <c r="AH1823" i="5"/>
  <c r="AH1824" i="5"/>
  <c r="AH1825" i="5"/>
  <c r="AH1826" i="5"/>
  <c r="AH1827" i="5"/>
  <c r="AH1828" i="5"/>
  <c r="AH1829" i="5"/>
  <c r="AH1830" i="5"/>
  <c r="AH1831" i="5"/>
  <c r="AH1832" i="5"/>
  <c r="AH1833" i="5"/>
  <c r="AH1834" i="5"/>
  <c r="AH1835" i="5"/>
  <c r="AH1836" i="5"/>
  <c r="AH1837" i="5"/>
  <c r="AH1838" i="5"/>
  <c r="AH1839" i="5"/>
  <c r="AH1840" i="5"/>
  <c r="AH1841" i="5"/>
  <c r="AH1842" i="5"/>
  <c r="AH1843" i="5"/>
  <c r="AH1844" i="5"/>
  <c r="AH1845" i="5"/>
  <c r="AH1846" i="5"/>
  <c r="AH1847" i="5"/>
  <c r="AH1848" i="5"/>
  <c r="AH1849" i="5"/>
  <c r="AH1850" i="5"/>
  <c r="AH1851" i="5"/>
  <c r="AH1852" i="5"/>
  <c r="AH1853" i="5"/>
  <c r="AH1854" i="5"/>
  <c r="AH1855" i="5"/>
  <c r="AH1856" i="5"/>
  <c r="AH1857" i="5"/>
  <c r="AH1858" i="5"/>
  <c r="AH1859" i="5"/>
  <c r="AH1860" i="5"/>
  <c r="AH1861" i="5"/>
  <c r="AH1862" i="5"/>
  <c r="AH1863" i="5"/>
  <c r="AH1864" i="5"/>
  <c r="AH1865" i="5"/>
  <c r="AH1866" i="5"/>
  <c r="AH1867" i="5"/>
  <c r="AH1868" i="5"/>
  <c r="AH1869" i="5"/>
  <c r="AH1870" i="5"/>
  <c r="AH1871" i="5"/>
  <c r="AH1872" i="5"/>
  <c r="AH1873" i="5"/>
  <c r="AH1874" i="5"/>
  <c r="AH1875" i="5"/>
  <c r="AH1876" i="5"/>
  <c r="AH1877" i="5"/>
  <c r="AH1878" i="5"/>
  <c r="AH1879" i="5"/>
  <c r="AH1880" i="5"/>
  <c r="AH1881" i="5"/>
  <c r="AH1882" i="5"/>
  <c r="AH1883" i="5"/>
  <c r="AH1884" i="5"/>
  <c r="AH1885" i="5"/>
  <c r="AH1886" i="5"/>
  <c r="AH1887" i="5"/>
  <c r="AH1888" i="5"/>
  <c r="AH1889" i="5"/>
  <c r="AH1890" i="5"/>
  <c r="AH1891" i="5"/>
  <c r="AH1892" i="5"/>
  <c r="AH1893" i="5"/>
  <c r="AH1894" i="5"/>
  <c r="AH1895" i="5"/>
  <c r="AH1896" i="5"/>
  <c r="AH1897" i="5"/>
  <c r="AH1898" i="5"/>
  <c r="AH1899" i="5"/>
  <c r="AH1900" i="5"/>
  <c r="AH1901" i="5"/>
  <c r="AH1902" i="5"/>
  <c r="AH1903" i="5"/>
  <c r="AH1904" i="5"/>
  <c r="AH1905" i="5"/>
  <c r="AH1906" i="5"/>
  <c r="AH1907" i="5"/>
  <c r="AH1908" i="5"/>
  <c r="AH1909" i="5"/>
  <c r="AH1910" i="5"/>
  <c r="AH1911" i="5"/>
  <c r="AH1912" i="5"/>
  <c r="AH1913" i="5"/>
  <c r="AH1914" i="5"/>
  <c r="AH1915" i="5"/>
  <c r="AH1916" i="5"/>
  <c r="AH1917" i="5"/>
  <c r="AH1918" i="5"/>
  <c r="AH1919" i="5"/>
  <c r="AH1920" i="5"/>
  <c r="AH1921" i="5"/>
  <c r="AH1922" i="5"/>
  <c r="AH1923" i="5"/>
  <c r="AH1924" i="5"/>
  <c r="AH1925" i="5"/>
  <c r="AH1926" i="5"/>
  <c r="AH1927" i="5"/>
  <c r="AH1928" i="5"/>
  <c r="AH1929" i="5"/>
  <c r="AH1930" i="5"/>
  <c r="AH1931" i="5"/>
  <c r="AH1932" i="5"/>
  <c r="AH1933" i="5"/>
  <c r="AH1934" i="5"/>
  <c r="AH1935" i="5"/>
  <c r="AH1936" i="5"/>
  <c r="AH1937" i="5"/>
  <c r="AH1938" i="5"/>
  <c r="AH1939" i="5"/>
  <c r="AH1940" i="5"/>
  <c r="AH1941" i="5"/>
  <c r="AH1942" i="5"/>
  <c r="AH1943" i="5"/>
  <c r="AH1944" i="5"/>
  <c r="AH1945" i="5"/>
  <c r="AH1946" i="5"/>
  <c r="AH1947" i="5"/>
  <c r="AH1948" i="5"/>
  <c r="AH1949" i="5"/>
  <c r="AH1950" i="5"/>
  <c r="AH1951" i="5"/>
  <c r="AH1952" i="5"/>
  <c r="AH1953" i="5"/>
  <c r="AH1954" i="5"/>
  <c r="AH1955" i="5"/>
  <c r="AH1956" i="5"/>
  <c r="AH1957" i="5"/>
  <c r="AH1958" i="5"/>
  <c r="AH1959" i="5"/>
  <c r="AH1960" i="5"/>
  <c r="AH1961" i="5"/>
  <c r="AH1962" i="5"/>
  <c r="AH1963" i="5"/>
  <c r="AH1964" i="5"/>
  <c r="AH1965" i="5"/>
  <c r="AH1966" i="5"/>
  <c r="AH1967" i="5"/>
  <c r="AH1968" i="5"/>
  <c r="AH1969" i="5"/>
  <c r="AH1970" i="5"/>
  <c r="AH1971" i="5"/>
  <c r="AH1972" i="5"/>
  <c r="AH1973" i="5"/>
  <c r="AH1974" i="5"/>
  <c r="AH1975" i="5"/>
  <c r="AH1976" i="5"/>
  <c r="AH1977" i="5"/>
  <c r="AH1978" i="5"/>
  <c r="AH1979" i="5"/>
  <c r="AH1980" i="5"/>
  <c r="AH1981" i="5"/>
  <c r="AH1982" i="5"/>
  <c r="AH1983" i="5"/>
  <c r="AH1984" i="5"/>
  <c r="AH1985" i="5"/>
  <c r="AH1986" i="5"/>
  <c r="AH1987" i="5"/>
  <c r="AH1988" i="5"/>
  <c r="AH1989" i="5"/>
  <c r="AH1990" i="5"/>
  <c r="AH1991" i="5"/>
  <c r="AH1992" i="5"/>
  <c r="AH1993" i="5"/>
  <c r="AH1994" i="5"/>
  <c r="AH1995" i="5"/>
  <c r="AH1996" i="5"/>
  <c r="AH1997" i="5"/>
  <c r="AH1998" i="5"/>
  <c r="AH1999" i="5"/>
  <c r="AH2000" i="5"/>
  <c r="AH2001" i="5"/>
  <c r="AH2002" i="5"/>
  <c r="AH2003" i="5"/>
  <c r="AH2004" i="5"/>
  <c r="AH2005" i="5"/>
  <c r="AH2006" i="5"/>
  <c r="AH2007" i="5"/>
  <c r="AH2008" i="5"/>
  <c r="AH2009" i="5"/>
  <c r="AH2010" i="5"/>
  <c r="AH2011" i="5"/>
  <c r="AH2012" i="5"/>
  <c r="AH2013" i="5"/>
  <c r="AH2014" i="5"/>
  <c r="AH2015" i="5"/>
  <c r="AH2016" i="5"/>
  <c r="AH2017" i="5"/>
  <c r="AH2018" i="5"/>
  <c r="AH2019" i="5"/>
  <c r="AH2020" i="5"/>
  <c r="AH2021" i="5"/>
  <c r="AH2022" i="5"/>
  <c r="AH2023" i="5"/>
  <c r="AH2024" i="5"/>
  <c r="AH2025" i="5"/>
  <c r="AH2026" i="5"/>
  <c r="AH2027" i="5"/>
  <c r="AH2028" i="5"/>
  <c r="AH2029" i="5"/>
  <c r="AH2030" i="5"/>
  <c r="AH2031" i="5"/>
  <c r="AH2032" i="5"/>
  <c r="AH2033" i="5"/>
  <c r="AH2034" i="5"/>
  <c r="AH2035" i="5"/>
  <c r="AH2036" i="5"/>
  <c r="AH2037" i="5"/>
  <c r="AH2038" i="5"/>
  <c r="AH2039" i="5"/>
  <c r="AH2040" i="5"/>
  <c r="AH2041" i="5"/>
  <c r="AH2042" i="5"/>
  <c r="AH2043" i="5"/>
  <c r="AH2044" i="5"/>
  <c r="AH2045" i="5"/>
  <c r="AH2046" i="5"/>
  <c r="AH2047" i="5"/>
  <c r="AH2048" i="5"/>
  <c r="AH2049" i="5"/>
  <c r="AH2050" i="5"/>
  <c r="AH2051" i="5"/>
  <c r="AH2052" i="5"/>
  <c r="AH2053" i="5"/>
  <c r="AH2054" i="5"/>
  <c r="AH2055" i="5"/>
  <c r="AH2056" i="5"/>
  <c r="AH2057" i="5"/>
  <c r="AH2058" i="5"/>
  <c r="AH2059" i="5"/>
  <c r="AH2060" i="5"/>
  <c r="AH2061" i="5"/>
  <c r="AH2062" i="5"/>
  <c r="AH2063" i="5"/>
  <c r="AH2064" i="5"/>
  <c r="AH2065" i="5"/>
  <c r="AH2066" i="5"/>
  <c r="AH2067" i="5"/>
  <c r="AH2068" i="5"/>
  <c r="AH2069" i="5"/>
  <c r="AH2070" i="5"/>
  <c r="AH2071" i="5"/>
  <c r="AH2072" i="5"/>
  <c r="AH2073" i="5"/>
  <c r="AH2074" i="5"/>
  <c r="AH2075" i="5"/>
  <c r="AH2076" i="5"/>
  <c r="AH2077" i="5"/>
  <c r="AH2078" i="5"/>
  <c r="AH2079" i="5"/>
  <c r="AH2080" i="5"/>
  <c r="AH2081" i="5"/>
  <c r="AH2082" i="5"/>
  <c r="AH2083" i="5"/>
  <c r="AH2084" i="5"/>
  <c r="AH2085" i="5"/>
  <c r="AH2086" i="5"/>
  <c r="AH2087" i="5"/>
  <c r="AH2088" i="5"/>
  <c r="AH2089" i="5"/>
  <c r="AH2090" i="5"/>
  <c r="AH2091" i="5"/>
  <c r="AH2092" i="5"/>
  <c r="AH2093" i="5"/>
  <c r="AH2094" i="5"/>
  <c r="AH2095" i="5"/>
  <c r="AH2096" i="5"/>
  <c r="AH2097" i="5"/>
  <c r="AH2098" i="5"/>
  <c r="AH2099" i="5"/>
  <c r="AH2100" i="5"/>
  <c r="AH2101" i="5"/>
  <c r="AH2102" i="5"/>
  <c r="AH2103" i="5"/>
  <c r="AH2104" i="5"/>
  <c r="AH2105" i="5"/>
  <c r="AH2106" i="5"/>
  <c r="AH2107" i="5"/>
  <c r="AH2108" i="5"/>
  <c r="AH2109" i="5"/>
  <c r="AH2110" i="5"/>
  <c r="AH2111" i="5"/>
  <c r="AH2112" i="5"/>
  <c r="AH2113" i="5"/>
  <c r="AH2114" i="5"/>
  <c r="AH2115" i="5"/>
  <c r="AH2116" i="5"/>
  <c r="AH2117" i="5"/>
  <c r="AH2118" i="5"/>
  <c r="AH2119" i="5"/>
  <c r="AH2120" i="5"/>
  <c r="AH2121" i="5"/>
  <c r="AH2122" i="5"/>
  <c r="AH2123" i="5"/>
  <c r="AH2124" i="5"/>
  <c r="AH2125" i="5"/>
  <c r="AH2126" i="5"/>
  <c r="AH2127" i="5"/>
  <c r="AH2128" i="5"/>
  <c r="AH2129" i="5"/>
  <c r="AH2130" i="5"/>
  <c r="AH2131" i="5"/>
  <c r="AH2132" i="5"/>
  <c r="AH2133" i="5"/>
  <c r="AH2134" i="5"/>
  <c r="AH2135" i="5"/>
  <c r="AH2136" i="5"/>
  <c r="AH2137" i="5"/>
  <c r="AH2138" i="5"/>
  <c r="AH2139" i="5"/>
  <c r="AH2140" i="5"/>
  <c r="AH2141" i="5"/>
  <c r="AH2142" i="5"/>
  <c r="AH2143" i="5"/>
  <c r="AH2144" i="5"/>
  <c r="AH2145" i="5"/>
  <c r="AH2146" i="5"/>
  <c r="AH2147" i="5"/>
  <c r="AH2148" i="5"/>
  <c r="AH2149" i="5"/>
  <c r="AH2150" i="5"/>
  <c r="AH2151" i="5"/>
  <c r="AH2152" i="5"/>
  <c r="AH2153" i="5"/>
  <c r="AH2154" i="5"/>
  <c r="AH2155" i="5"/>
  <c r="AH2156" i="5"/>
  <c r="AH2157" i="5"/>
  <c r="AH2158" i="5"/>
  <c r="AH2159" i="5"/>
  <c r="AH2160" i="5"/>
  <c r="AH2161" i="5"/>
  <c r="AH2162" i="5"/>
  <c r="AH2163" i="5"/>
  <c r="AH2164" i="5"/>
  <c r="AH2165" i="5"/>
  <c r="AH2166" i="5"/>
  <c r="AH2167" i="5"/>
  <c r="AH2168" i="5"/>
  <c r="AH2169" i="5"/>
  <c r="AH2170" i="5"/>
  <c r="AH2171" i="5"/>
  <c r="AH2172" i="5"/>
  <c r="AH2173" i="5"/>
  <c r="AH2174" i="5"/>
  <c r="AH2175" i="5"/>
  <c r="AH2176" i="5"/>
  <c r="AH2177" i="5"/>
  <c r="AH2178" i="5"/>
  <c r="AH2179" i="5"/>
  <c r="AH2180" i="5"/>
  <c r="AH2181" i="5"/>
  <c r="AH2182" i="5"/>
  <c r="AH2183" i="5"/>
  <c r="AH2184" i="5"/>
  <c r="AH2185" i="5"/>
  <c r="AH2186" i="5"/>
  <c r="AH2187" i="5"/>
  <c r="AH2188" i="5"/>
  <c r="AH2189" i="5"/>
  <c r="AH2190" i="5"/>
  <c r="AH2191" i="5"/>
  <c r="AH2192" i="5"/>
  <c r="AH2193" i="5"/>
  <c r="AH2194" i="5"/>
  <c r="AH2195" i="5"/>
  <c r="AH2196" i="5"/>
  <c r="AH2197" i="5"/>
  <c r="AH2198" i="5"/>
  <c r="AH2199" i="5"/>
  <c r="AH2200" i="5"/>
  <c r="AH2201" i="5"/>
  <c r="AH2202" i="5"/>
  <c r="AH2203" i="5"/>
  <c r="AH2204" i="5"/>
  <c r="AH2205" i="5"/>
  <c r="AH2206" i="5"/>
  <c r="AH2207" i="5"/>
  <c r="AH2208" i="5"/>
  <c r="AH2209" i="5"/>
  <c r="AH2210" i="5"/>
  <c r="AH2211" i="5"/>
  <c r="AH2212" i="5"/>
  <c r="AH2213" i="5"/>
  <c r="AH2214" i="5"/>
  <c r="AH2215" i="5"/>
  <c r="AH2216" i="5"/>
  <c r="AH2217" i="5"/>
  <c r="AH2218" i="5"/>
  <c r="AH2219" i="5"/>
  <c r="AH2220" i="5"/>
  <c r="AH2221" i="5"/>
  <c r="AH2222" i="5"/>
  <c r="AH2223" i="5"/>
  <c r="AH2224" i="5"/>
  <c r="AH2225" i="5"/>
  <c r="AH2226" i="5"/>
  <c r="AH2227" i="5"/>
  <c r="AH2228" i="5"/>
  <c r="AH2229" i="5"/>
  <c r="AH2230" i="5"/>
  <c r="AH2231" i="5"/>
  <c r="AH2232" i="5"/>
  <c r="AH2233" i="5"/>
  <c r="AH2234" i="5"/>
  <c r="AH2235" i="5"/>
  <c r="AH2236" i="5"/>
  <c r="AH2237" i="5"/>
  <c r="AH2238" i="5"/>
  <c r="AH2239" i="5"/>
  <c r="AH2240" i="5"/>
  <c r="AH2241" i="5"/>
  <c r="AH2242" i="5"/>
  <c r="AH2243" i="5"/>
  <c r="AH2244" i="5"/>
  <c r="AH2245" i="5"/>
  <c r="AH2246" i="5"/>
  <c r="AH2247" i="5"/>
  <c r="AH2248" i="5"/>
  <c r="AH2249" i="5"/>
  <c r="AH2250" i="5"/>
  <c r="AH2251" i="5"/>
  <c r="AH2252" i="5"/>
  <c r="AH2253" i="5"/>
  <c r="AH2254" i="5"/>
  <c r="AH2255" i="5"/>
  <c r="AH2256" i="5"/>
  <c r="AH2257" i="5"/>
  <c r="AH2258" i="5"/>
  <c r="AH2259" i="5"/>
  <c r="AH2260" i="5"/>
  <c r="AH2261" i="5"/>
  <c r="AH2262" i="5"/>
  <c r="AH2263" i="5"/>
  <c r="AH2264" i="5"/>
  <c r="AH2265" i="5"/>
  <c r="AH2266" i="5"/>
  <c r="AH2267" i="5"/>
  <c r="AH2268" i="5"/>
  <c r="AH2269" i="5"/>
  <c r="AH2270" i="5"/>
  <c r="AH2271" i="5"/>
  <c r="AH2272" i="5"/>
  <c r="AH2273" i="5"/>
  <c r="AH2274" i="5"/>
  <c r="AH2275" i="5"/>
  <c r="AH2276" i="5"/>
  <c r="AH2277" i="5"/>
  <c r="AH2278" i="5"/>
  <c r="AH2279" i="5"/>
  <c r="AH2280" i="5"/>
  <c r="AH2281" i="5"/>
  <c r="AH2282" i="5"/>
  <c r="AH2283" i="5"/>
  <c r="AH2284" i="5"/>
  <c r="AH2285" i="5"/>
  <c r="AH2286" i="5"/>
  <c r="AH2287" i="5"/>
  <c r="AH2288" i="5"/>
  <c r="AH2289" i="5"/>
  <c r="AH2290" i="5"/>
  <c r="AH2291" i="5"/>
  <c r="AH2292" i="5"/>
  <c r="AH2293" i="5"/>
  <c r="AH2294" i="5"/>
  <c r="AH2295" i="5"/>
  <c r="AH2296" i="5"/>
  <c r="AH2297" i="5"/>
  <c r="AH2298" i="5"/>
  <c r="AH2299" i="5"/>
  <c r="AH2300" i="5"/>
  <c r="AH2301" i="5"/>
  <c r="AH2302" i="5"/>
  <c r="AH2303" i="5"/>
  <c r="AH2304" i="5"/>
  <c r="AH2305" i="5"/>
  <c r="AH2306" i="5"/>
  <c r="AH2307" i="5"/>
  <c r="AH2308" i="5"/>
  <c r="AH2309" i="5"/>
  <c r="AH2310" i="5"/>
  <c r="AH2311" i="5"/>
  <c r="AH2312" i="5"/>
  <c r="AH2313" i="5"/>
  <c r="AH2314" i="5"/>
  <c r="AH2315" i="5"/>
  <c r="AH2316" i="5"/>
  <c r="AH2317" i="5"/>
  <c r="AH2318" i="5"/>
  <c r="AH2319" i="5"/>
  <c r="AH2320" i="5"/>
  <c r="AH2321" i="5"/>
  <c r="AH2322" i="5"/>
  <c r="AH2323" i="5"/>
  <c r="AH2324" i="5"/>
  <c r="AH2325" i="5"/>
  <c r="AH2326" i="5"/>
  <c r="AH2327" i="5"/>
  <c r="AH2328" i="5"/>
  <c r="AH2329" i="5"/>
  <c r="AH2330" i="5"/>
  <c r="AH2331" i="5"/>
  <c r="AH2332" i="5"/>
  <c r="AH2333" i="5"/>
  <c r="AH2334" i="5"/>
  <c r="AH2335" i="5"/>
  <c r="AH2336" i="5"/>
  <c r="AH2337" i="5"/>
  <c r="AH2338" i="5"/>
  <c r="AH2339" i="5"/>
  <c r="AH2340" i="5"/>
  <c r="AH2341" i="5"/>
  <c r="AH2342" i="5"/>
  <c r="AH2343" i="5"/>
  <c r="AH2344" i="5"/>
  <c r="AH2345" i="5"/>
  <c r="AH2346" i="5"/>
  <c r="AH2347" i="5"/>
  <c r="AH2348" i="5"/>
  <c r="AH2349" i="5"/>
  <c r="AH2350" i="5"/>
  <c r="AH2351" i="5"/>
  <c r="AH2352" i="5"/>
  <c r="AH2353" i="5"/>
  <c r="AH2354" i="5"/>
  <c r="AH2355" i="5"/>
  <c r="AH2356" i="5"/>
  <c r="AH2357" i="5"/>
  <c r="AH2358" i="5"/>
  <c r="AH2359" i="5"/>
  <c r="AH2360" i="5"/>
  <c r="AH2361" i="5"/>
  <c r="AH2362" i="5"/>
  <c r="AH2363" i="5"/>
  <c r="AH2364" i="5"/>
  <c r="AH2365" i="5"/>
  <c r="AH2366" i="5"/>
  <c r="AH2367" i="5"/>
  <c r="AH2368" i="5"/>
  <c r="AH2369" i="5"/>
  <c r="AH2370" i="5"/>
  <c r="AH2371" i="5"/>
  <c r="AH2372" i="5"/>
  <c r="AH2373" i="5"/>
  <c r="AH2374" i="5"/>
  <c r="AH2375" i="5"/>
  <c r="AH2376" i="5"/>
  <c r="AH2377" i="5"/>
  <c r="AH2378" i="5"/>
  <c r="AH2379" i="5"/>
  <c r="AH2380" i="5"/>
  <c r="AH2381" i="5"/>
  <c r="AH2382" i="5"/>
  <c r="AH2383" i="5"/>
  <c r="AH2384" i="5"/>
  <c r="AH2385" i="5"/>
  <c r="AH2386" i="5"/>
  <c r="AH2387" i="5"/>
  <c r="AH2388" i="5"/>
  <c r="AH2389" i="5"/>
  <c r="AH2390" i="5"/>
  <c r="AH2391" i="5"/>
  <c r="AH2392" i="5"/>
  <c r="AH2393" i="5"/>
  <c r="AH2394" i="5"/>
  <c r="AH2395" i="5"/>
  <c r="AH2396" i="5"/>
  <c r="AH2397" i="5"/>
  <c r="AH2398" i="5"/>
  <c r="AH2399" i="5"/>
  <c r="AH2400" i="5"/>
  <c r="AH2401" i="5"/>
  <c r="AH2402" i="5"/>
  <c r="AH2403" i="5"/>
  <c r="AH2404" i="5"/>
  <c r="AH2405" i="5"/>
  <c r="AH2406" i="5"/>
  <c r="AH2407" i="5"/>
  <c r="AH2408" i="5"/>
  <c r="AH2409" i="5"/>
  <c r="AH2410" i="5"/>
  <c r="AH2411" i="5"/>
  <c r="AH2412" i="5"/>
  <c r="AH2413" i="5"/>
  <c r="AH2414" i="5"/>
  <c r="AH2415" i="5"/>
  <c r="AH2416" i="5"/>
  <c r="AH2417" i="5"/>
  <c r="AH2418" i="5"/>
  <c r="AH2419" i="5"/>
  <c r="AH2420" i="5"/>
  <c r="AH2421" i="5"/>
  <c r="AH2422" i="5"/>
  <c r="AH2423" i="5"/>
  <c r="AH2424" i="5"/>
  <c r="AH2425" i="5"/>
  <c r="AH2426" i="5"/>
  <c r="AH2427" i="5"/>
  <c r="AH2428" i="5"/>
  <c r="AH2429" i="5"/>
  <c r="AH2430" i="5"/>
  <c r="AH2431" i="5"/>
  <c r="AH2432" i="5"/>
  <c r="AH2433" i="5"/>
  <c r="AH2434" i="5"/>
  <c r="AH2435" i="5"/>
  <c r="AH2436" i="5"/>
  <c r="AH2437" i="5"/>
  <c r="AH2438" i="5"/>
  <c r="AH2439" i="5"/>
  <c r="AH2440" i="5"/>
  <c r="AH2441" i="5"/>
  <c r="AH2442" i="5"/>
  <c r="AH2443" i="5"/>
  <c r="AH2444" i="5"/>
  <c r="AH2445" i="5"/>
  <c r="AH2446" i="5"/>
  <c r="AH2447" i="5"/>
  <c r="AH2448" i="5"/>
  <c r="AH2449" i="5"/>
  <c r="AH2450" i="5"/>
  <c r="AH2451" i="5"/>
  <c r="AH2452" i="5"/>
  <c r="AH2453" i="5"/>
  <c r="AH2454" i="5"/>
  <c r="AH2455" i="5"/>
  <c r="AH2456" i="5"/>
  <c r="AH2457" i="5"/>
  <c r="AH2458" i="5"/>
  <c r="AH2459" i="5"/>
  <c r="AH2460" i="5"/>
  <c r="AH2461" i="5"/>
  <c r="AH2462" i="5"/>
  <c r="AH2463" i="5"/>
  <c r="AH2464" i="5"/>
  <c r="AH2465" i="5"/>
  <c r="AH2466" i="5"/>
  <c r="AH2467" i="5"/>
  <c r="AH2468" i="5"/>
  <c r="AH2469" i="5"/>
  <c r="AH2470" i="5"/>
  <c r="AH2471" i="5"/>
  <c r="AH2472" i="5"/>
  <c r="AH2473" i="5"/>
  <c r="AH2474" i="5"/>
  <c r="AH2475" i="5"/>
  <c r="AH2476" i="5"/>
  <c r="AH2477" i="5"/>
  <c r="AH2478" i="5"/>
  <c r="AH2479" i="5"/>
  <c r="AH2480" i="5"/>
  <c r="AH2481" i="5"/>
  <c r="AH2482" i="5"/>
  <c r="AH2483" i="5"/>
  <c r="AH2484" i="5"/>
  <c r="AH2485" i="5"/>
  <c r="AH2486" i="5"/>
  <c r="AH2487" i="5"/>
  <c r="AH2488" i="5"/>
  <c r="AH2489" i="5"/>
  <c r="AH2490" i="5"/>
  <c r="AH2491" i="5"/>
  <c r="AH2492" i="5"/>
  <c r="AH2493" i="5"/>
  <c r="AH2494" i="5"/>
  <c r="AH2495" i="5"/>
  <c r="AH2496" i="5"/>
  <c r="AH2497" i="5"/>
  <c r="AH2498" i="5"/>
  <c r="AH2499" i="5"/>
  <c r="AH2500" i="5"/>
  <c r="AH2501" i="5"/>
  <c r="AH2502" i="5"/>
  <c r="AH2503" i="5"/>
  <c r="AH2504" i="5"/>
  <c r="AH2505" i="5"/>
  <c r="AH2506" i="5"/>
  <c r="AH2507" i="5"/>
  <c r="AH2508" i="5"/>
  <c r="AH2509" i="5"/>
  <c r="AH2510" i="5"/>
  <c r="AH2511" i="5"/>
  <c r="AH2512" i="5"/>
  <c r="AH2513" i="5"/>
  <c r="AH2514" i="5"/>
  <c r="AH2515" i="5"/>
  <c r="AH2516" i="5"/>
  <c r="AH2517" i="5"/>
  <c r="AH2518" i="5"/>
  <c r="AH2519" i="5"/>
  <c r="AH2520" i="5"/>
  <c r="AH2521" i="5"/>
  <c r="AH2522" i="5"/>
  <c r="AH2523" i="5"/>
  <c r="AH2524" i="5"/>
  <c r="AH2525" i="5"/>
  <c r="AH2526" i="5"/>
  <c r="AH2527" i="5"/>
  <c r="AH2528" i="5"/>
  <c r="AH2529" i="5"/>
  <c r="AH2530" i="5"/>
  <c r="AH2531" i="5"/>
  <c r="AH2532" i="5"/>
  <c r="AH2533" i="5"/>
  <c r="AH2534" i="5"/>
  <c r="AH2535" i="5"/>
  <c r="AH2536" i="5"/>
  <c r="AH2537" i="5"/>
  <c r="AH2538" i="5"/>
  <c r="AH2539" i="5"/>
  <c r="AH2540" i="5"/>
  <c r="AH2541" i="5"/>
  <c r="AH2542" i="5"/>
  <c r="AH2543" i="5"/>
  <c r="AH2544" i="5"/>
  <c r="AH2545" i="5"/>
  <c r="AH2546" i="5"/>
  <c r="AH2547" i="5"/>
  <c r="AH2548" i="5"/>
  <c r="AH2549" i="5"/>
  <c r="AH2550" i="5"/>
  <c r="AH2551" i="5"/>
  <c r="AH2552" i="5"/>
  <c r="AH2553" i="5"/>
  <c r="AH2554" i="5"/>
  <c r="AH2555" i="5"/>
  <c r="AH2556" i="5"/>
  <c r="AH2557" i="5"/>
  <c r="AH2558" i="5"/>
  <c r="AH2559" i="5"/>
  <c r="AH2560" i="5"/>
  <c r="AH2561" i="5"/>
  <c r="AH2562" i="5"/>
  <c r="AH2563" i="5"/>
  <c r="AH2564" i="5"/>
  <c r="AH2565" i="5"/>
  <c r="AH2566" i="5"/>
  <c r="AH2567" i="5"/>
  <c r="AH2568" i="5"/>
  <c r="AH2569" i="5"/>
  <c r="AH2570" i="5"/>
  <c r="AH2571" i="5"/>
  <c r="AH2572" i="5"/>
  <c r="AH2573" i="5"/>
  <c r="AH2574" i="5"/>
  <c r="AH2575" i="5"/>
  <c r="AH2576" i="5"/>
  <c r="AH2577" i="5"/>
  <c r="AH2578" i="5"/>
  <c r="AH2579" i="5"/>
  <c r="AH2580" i="5"/>
  <c r="AH2581" i="5"/>
  <c r="AH2582" i="5"/>
  <c r="AH2583" i="5"/>
  <c r="AH2584" i="5"/>
  <c r="AH2585" i="5"/>
  <c r="AH2586" i="5"/>
  <c r="AH2587" i="5"/>
  <c r="AH2588" i="5"/>
  <c r="AH2589" i="5"/>
  <c r="AH2590" i="5"/>
  <c r="AH2591" i="5"/>
  <c r="AH2592" i="5"/>
  <c r="AH2593" i="5"/>
  <c r="AH2594" i="5"/>
  <c r="AH2595" i="5"/>
  <c r="AH2596" i="5"/>
  <c r="AH2597" i="5"/>
  <c r="AH2598" i="5"/>
  <c r="AH2599" i="5"/>
  <c r="AH2600" i="5"/>
  <c r="AH2601" i="5"/>
  <c r="AH2602" i="5"/>
  <c r="AH2603" i="5"/>
  <c r="AH2604" i="5"/>
  <c r="AH2605" i="5"/>
  <c r="AH2606" i="5"/>
  <c r="AH2607" i="5"/>
  <c r="AH2608" i="5"/>
  <c r="AH2609" i="5"/>
  <c r="AH2610" i="5"/>
  <c r="AH2611" i="5"/>
  <c r="AH2612" i="5"/>
  <c r="AH2613" i="5"/>
  <c r="AH2614" i="5"/>
  <c r="AH2615" i="5"/>
  <c r="AH2616" i="5"/>
  <c r="AH2617" i="5"/>
  <c r="AH2618" i="5"/>
  <c r="AH2619" i="5"/>
  <c r="AH2620" i="5"/>
  <c r="AH2621" i="5"/>
  <c r="AH2622" i="5"/>
  <c r="AH2623" i="5"/>
  <c r="AH2624" i="5"/>
  <c r="AH2625" i="5"/>
  <c r="AH2626" i="5"/>
  <c r="AH2627" i="5"/>
  <c r="AH2628" i="5"/>
  <c r="AH2629" i="5"/>
  <c r="AH2630" i="5"/>
  <c r="AH2631" i="5"/>
  <c r="AH2632" i="5"/>
  <c r="AH2633" i="5"/>
  <c r="AH2634" i="5"/>
  <c r="AH2635" i="5"/>
  <c r="AH2636" i="5"/>
  <c r="AH2637" i="5"/>
  <c r="AH2638" i="5"/>
  <c r="AH2639" i="5"/>
  <c r="AH2640" i="5"/>
  <c r="AH2641" i="5"/>
  <c r="AH2642" i="5"/>
  <c r="AH2643" i="5"/>
  <c r="AH2644" i="5"/>
  <c r="AH2645" i="5"/>
  <c r="AH2646" i="5"/>
  <c r="AH2647" i="5"/>
  <c r="AH2648" i="5"/>
  <c r="AH2649" i="5"/>
  <c r="AH2650" i="5"/>
  <c r="AH2651" i="5"/>
  <c r="AH2652" i="5"/>
  <c r="AH2653" i="5"/>
  <c r="AH2654" i="5"/>
  <c r="AH2655" i="5"/>
  <c r="AH2656" i="5"/>
  <c r="AH2657" i="5"/>
  <c r="AH2658" i="5"/>
  <c r="AH2659" i="5"/>
  <c r="AH2660" i="5"/>
  <c r="AH2661" i="5"/>
  <c r="AH2662" i="5"/>
  <c r="AH2663" i="5"/>
  <c r="AH2664" i="5"/>
  <c r="AH2665" i="5"/>
  <c r="AH2666" i="5"/>
  <c r="AH2667" i="5"/>
  <c r="AH2668" i="5"/>
  <c r="AH2669" i="5"/>
  <c r="AH2670" i="5"/>
  <c r="AH2671" i="5"/>
  <c r="AH2672" i="5"/>
  <c r="AH2673" i="5"/>
  <c r="AH2674" i="5"/>
  <c r="AH2675" i="5"/>
  <c r="AH2676" i="5"/>
  <c r="AH2677" i="5"/>
  <c r="AH2678" i="5"/>
  <c r="AH2679" i="5"/>
  <c r="AH2680" i="5"/>
  <c r="AH2681" i="5"/>
  <c r="AH2682" i="5"/>
  <c r="AH2683" i="5"/>
  <c r="AH2684" i="5"/>
  <c r="AH2685" i="5"/>
  <c r="AH2686" i="5"/>
  <c r="AH2687" i="5"/>
  <c r="AH2688" i="5"/>
  <c r="AH2689" i="5"/>
  <c r="AH2690" i="5"/>
  <c r="AH2691" i="5"/>
  <c r="AH2692" i="5"/>
  <c r="AH2693" i="5"/>
  <c r="AH2694" i="5"/>
  <c r="AH2695" i="5"/>
  <c r="AH2696" i="5"/>
  <c r="AH2697" i="5"/>
  <c r="AH2698" i="5"/>
  <c r="AH2699" i="5"/>
  <c r="AH2700" i="5"/>
  <c r="AH2701" i="5"/>
  <c r="AH2702" i="5"/>
  <c r="AH2703" i="5"/>
  <c r="AH2704" i="5"/>
  <c r="AH2705" i="5"/>
  <c r="AH2706" i="5"/>
  <c r="AH2707" i="5"/>
  <c r="AH2708" i="5"/>
  <c r="AH2709" i="5"/>
  <c r="AH2710" i="5"/>
  <c r="AH2711" i="5"/>
  <c r="AH2712" i="5"/>
  <c r="AH2713" i="5"/>
  <c r="AH2714" i="5"/>
  <c r="AH2715" i="5"/>
  <c r="AH2716" i="5"/>
  <c r="AH2717" i="5"/>
  <c r="AH2718" i="5"/>
  <c r="AH2719" i="5"/>
  <c r="AH2720" i="5"/>
  <c r="AH2721" i="5"/>
  <c r="AH2722" i="5"/>
  <c r="AH2723" i="5"/>
  <c r="AH2724" i="5"/>
  <c r="AH2725" i="5"/>
  <c r="AH2726" i="5"/>
  <c r="AH2727" i="5"/>
  <c r="AH2728" i="5"/>
  <c r="AH2729" i="5"/>
  <c r="AH2730" i="5"/>
  <c r="AH2731" i="5"/>
  <c r="AH2732" i="5"/>
  <c r="AH2733" i="5"/>
  <c r="AH2734" i="5"/>
  <c r="AH2735" i="5"/>
  <c r="AH2736" i="5"/>
  <c r="AH2737" i="5"/>
  <c r="AH2738" i="5"/>
  <c r="AH2739" i="5"/>
  <c r="AH2740" i="5"/>
  <c r="AH2741" i="5"/>
  <c r="AH2742" i="5"/>
  <c r="AH2743" i="5"/>
  <c r="AH2744" i="5"/>
  <c r="AH2745" i="5"/>
  <c r="AH2746" i="5"/>
  <c r="AH2747" i="5"/>
  <c r="AH2748" i="5"/>
  <c r="AH2749" i="5"/>
  <c r="AH2750" i="5"/>
  <c r="AH2751" i="5"/>
  <c r="AH2752" i="5"/>
  <c r="AH2753" i="5"/>
  <c r="AH2754" i="5"/>
  <c r="AH2755" i="5"/>
  <c r="AH2756" i="5"/>
  <c r="AH2757" i="5"/>
  <c r="AH2758" i="5"/>
  <c r="AH2759" i="5"/>
  <c r="AH2760" i="5"/>
  <c r="AH2761" i="5"/>
  <c r="AH2762" i="5"/>
  <c r="AH2763" i="5"/>
  <c r="AH2764" i="5"/>
  <c r="AH2765" i="5"/>
  <c r="AH2766" i="5"/>
  <c r="AH2767" i="5"/>
  <c r="AH2768" i="5"/>
  <c r="AH2769" i="5"/>
  <c r="AH2770" i="5"/>
  <c r="AH2771" i="5"/>
  <c r="AH2772" i="5"/>
  <c r="AH2773" i="5"/>
  <c r="AH2774" i="5"/>
  <c r="AH2775" i="5"/>
  <c r="AH2776" i="5"/>
  <c r="AH2777" i="5"/>
  <c r="AH2778" i="5"/>
  <c r="AH2779" i="5"/>
  <c r="AH2780" i="5"/>
  <c r="AH2781" i="5"/>
  <c r="AH2782" i="5"/>
  <c r="AH2783" i="5"/>
  <c r="AH2784" i="5"/>
  <c r="AH2785" i="5"/>
  <c r="AH2786" i="5"/>
  <c r="AH2787" i="5"/>
  <c r="AH2788" i="5"/>
  <c r="AH2789" i="5"/>
  <c r="AH2790" i="5"/>
  <c r="AH2791" i="5"/>
  <c r="AH2792" i="5"/>
  <c r="AH2793" i="5"/>
  <c r="AH2794" i="5"/>
  <c r="AH2795" i="5"/>
  <c r="AH2796" i="5"/>
  <c r="AH2797" i="5"/>
  <c r="AH2798" i="5"/>
  <c r="AH2799" i="5"/>
  <c r="AH2800" i="5"/>
  <c r="AH2801" i="5"/>
  <c r="AH2802" i="5"/>
  <c r="AH2803" i="5"/>
  <c r="AH2804" i="5"/>
  <c r="AH2805" i="5"/>
  <c r="AH2806" i="5"/>
  <c r="AH2807" i="5"/>
  <c r="AH2808" i="5"/>
  <c r="AH2809" i="5"/>
  <c r="AH2810" i="5"/>
  <c r="AH2811" i="5"/>
  <c r="AH2812" i="5"/>
  <c r="AH2813" i="5"/>
  <c r="AH2814" i="5"/>
  <c r="AH2815" i="5"/>
  <c r="AH2816" i="5"/>
  <c r="AH2817" i="5"/>
  <c r="AH2818" i="5"/>
  <c r="AH2819" i="5"/>
  <c r="AH2820" i="5"/>
  <c r="AH2821" i="5"/>
  <c r="AH2822" i="5"/>
  <c r="AH2823" i="5"/>
  <c r="AH2824" i="5"/>
  <c r="AH2825" i="5"/>
  <c r="AH2826" i="5"/>
  <c r="AH2827" i="5"/>
  <c r="AH2828" i="5"/>
  <c r="AH2829" i="5"/>
  <c r="AH2830" i="5"/>
  <c r="AH2831" i="5"/>
  <c r="AH2832" i="5"/>
  <c r="AH2833" i="5"/>
  <c r="AH2834" i="5"/>
  <c r="AH2835" i="5"/>
  <c r="AH2836" i="5"/>
  <c r="AH2837" i="5"/>
  <c r="AH2838" i="5"/>
  <c r="AH2839" i="5"/>
  <c r="AH2840" i="5"/>
  <c r="AH2841" i="5"/>
  <c r="AH2842" i="5"/>
  <c r="AH2843" i="5"/>
  <c r="AH2844" i="5"/>
  <c r="AH2845" i="5"/>
  <c r="AH2846" i="5"/>
  <c r="AH2847" i="5"/>
  <c r="AH2848" i="5"/>
  <c r="AH2849" i="5"/>
  <c r="AH2850" i="5"/>
  <c r="AH2851" i="5"/>
  <c r="AH2852" i="5"/>
  <c r="AH2853" i="5"/>
  <c r="AH2854" i="5"/>
  <c r="AH2855" i="5"/>
  <c r="AH2856" i="5"/>
  <c r="AH2857" i="5"/>
  <c r="AH2858" i="5"/>
  <c r="AH2859" i="5"/>
  <c r="AH2860" i="5"/>
  <c r="AH2861" i="5"/>
  <c r="AH2862" i="5"/>
  <c r="AH2863" i="5"/>
  <c r="AH2864" i="5"/>
  <c r="AH2865" i="5"/>
  <c r="AH2866" i="5"/>
  <c r="AH2867" i="5"/>
  <c r="AH2868" i="5"/>
  <c r="AH2869" i="5"/>
  <c r="AH2870" i="5"/>
  <c r="AH2871" i="5"/>
  <c r="AH2872" i="5"/>
  <c r="AH2873" i="5"/>
  <c r="AH2874" i="5"/>
  <c r="AH2875" i="5"/>
  <c r="AH2876" i="5"/>
  <c r="AH2877" i="5"/>
  <c r="AH2878" i="5"/>
  <c r="AH2879" i="5"/>
  <c r="AH2880" i="5"/>
  <c r="AH2881" i="5"/>
  <c r="AH2882" i="5"/>
  <c r="AH2883" i="5"/>
  <c r="AH2884" i="5"/>
  <c r="AH2885" i="5"/>
  <c r="AH2886" i="5"/>
  <c r="AH2887" i="5"/>
  <c r="AH2888" i="5"/>
  <c r="AH2889" i="5"/>
  <c r="AH2890" i="5"/>
  <c r="AH2891" i="5"/>
  <c r="AH2892" i="5"/>
  <c r="AH2893" i="5"/>
  <c r="AH2894" i="5"/>
  <c r="AH2895" i="5"/>
  <c r="AH2896" i="5"/>
  <c r="AH2897" i="5"/>
  <c r="AH2898" i="5"/>
  <c r="AH2899" i="5"/>
  <c r="AH2900" i="5"/>
  <c r="AH2901" i="5"/>
  <c r="AH2902" i="5"/>
  <c r="AH2903" i="5"/>
  <c r="AH2904" i="5"/>
  <c r="AH2905" i="5"/>
  <c r="AH2906" i="5"/>
  <c r="AH2907" i="5"/>
  <c r="AH2908" i="5"/>
  <c r="AH2909" i="5"/>
  <c r="AH2910" i="5"/>
  <c r="AH2911" i="5"/>
  <c r="AH2912" i="5"/>
  <c r="AH2913" i="5"/>
  <c r="AH2914" i="5"/>
  <c r="AH2915" i="5"/>
  <c r="AH2916" i="5"/>
  <c r="AH2917" i="5"/>
  <c r="AH2918" i="5"/>
  <c r="AH2919" i="5"/>
  <c r="AH2920" i="5"/>
  <c r="AH2921" i="5"/>
  <c r="AH2922" i="5"/>
  <c r="AH2923" i="5"/>
  <c r="AH2924" i="5"/>
  <c r="AH2925" i="5"/>
  <c r="AH2926" i="5"/>
  <c r="AH2927" i="5"/>
  <c r="AH2928" i="5"/>
  <c r="AH2929" i="5"/>
  <c r="AH2930" i="5"/>
  <c r="AH2931" i="5"/>
  <c r="AH2932" i="5"/>
  <c r="AH2933" i="5"/>
  <c r="AH2934" i="5"/>
  <c r="AH2935" i="5"/>
  <c r="AH2936" i="5"/>
  <c r="AH2937" i="5"/>
  <c r="AH2938" i="5"/>
  <c r="AH2939" i="5"/>
  <c r="AH2940" i="5"/>
  <c r="AH2941" i="5"/>
  <c r="AH2942" i="5"/>
  <c r="AH2943" i="5"/>
  <c r="AH2944" i="5"/>
  <c r="AH2945" i="5"/>
  <c r="AH2946" i="5"/>
  <c r="AH2947" i="5"/>
  <c r="AH2948" i="5"/>
  <c r="AH2949" i="5"/>
  <c r="AH2950" i="5"/>
  <c r="AH2951" i="5"/>
  <c r="AH2952" i="5"/>
  <c r="AH2953" i="5"/>
  <c r="AH2954" i="5"/>
  <c r="AH2955" i="5"/>
  <c r="AH2956" i="5"/>
  <c r="AH2957" i="5"/>
  <c r="AH2958" i="5"/>
  <c r="AH2959" i="5"/>
  <c r="AH2960" i="5"/>
  <c r="AH2961" i="5"/>
  <c r="AH2962" i="5"/>
  <c r="AH2963" i="5"/>
  <c r="AH2964" i="5"/>
  <c r="AH2965" i="5"/>
  <c r="AH2966" i="5"/>
  <c r="AH2967" i="5"/>
  <c r="AH2968" i="5"/>
  <c r="AH2969" i="5"/>
  <c r="AH2970" i="5"/>
  <c r="AH2971" i="5"/>
  <c r="AH2972" i="5"/>
  <c r="AH2973" i="5"/>
  <c r="AH2974" i="5"/>
  <c r="AH2975" i="5"/>
  <c r="AH2976" i="5"/>
  <c r="AH2977" i="5"/>
  <c r="AH2978" i="5"/>
  <c r="AH2979" i="5"/>
  <c r="AH2980" i="5"/>
  <c r="AH2981" i="5"/>
  <c r="AH2982" i="5"/>
  <c r="AH2983" i="5"/>
  <c r="AH2984" i="5"/>
  <c r="AH2985" i="5"/>
  <c r="AH2986" i="5"/>
  <c r="AH2987" i="5"/>
  <c r="AH2988" i="5"/>
  <c r="AH2989" i="5"/>
  <c r="AH2990" i="5"/>
  <c r="AH2991" i="5"/>
  <c r="AH2992" i="5"/>
  <c r="AH2993" i="5"/>
  <c r="AH2994" i="5"/>
  <c r="AH2995" i="5"/>
  <c r="AH2996" i="5"/>
  <c r="AH2997" i="5"/>
  <c r="AH2998" i="5"/>
  <c r="AH2999" i="5"/>
  <c r="AH3000" i="5"/>
  <c r="AH3001" i="5"/>
  <c r="AH3002" i="5"/>
  <c r="AH3003" i="5"/>
  <c r="AH3004" i="5"/>
  <c r="AH3005" i="5"/>
  <c r="AH3006" i="5"/>
  <c r="AH3007" i="5"/>
  <c r="AH3008" i="5"/>
  <c r="AH3009" i="5"/>
  <c r="AH3010" i="5"/>
  <c r="AH3011" i="5"/>
  <c r="AH3012" i="5"/>
  <c r="AH3013" i="5"/>
  <c r="AH3014" i="5"/>
  <c r="AH3015" i="5"/>
  <c r="AH3016" i="5"/>
  <c r="AH3017" i="5"/>
  <c r="AH3018" i="5"/>
  <c r="AH3019" i="5"/>
  <c r="AH3020" i="5"/>
  <c r="AH3021" i="5"/>
  <c r="AH3022" i="5"/>
  <c r="AH3023" i="5"/>
  <c r="AH3024" i="5"/>
  <c r="AH3025" i="5"/>
  <c r="AH3026" i="5"/>
  <c r="AH3027" i="5"/>
  <c r="AH3028" i="5"/>
  <c r="AH3029" i="5"/>
  <c r="AH3030" i="5"/>
  <c r="AH3031" i="5"/>
  <c r="AH3032" i="5"/>
  <c r="AH3033" i="5"/>
  <c r="AH3034" i="5"/>
  <c r="AH3035" i="5"/>
  <c r="AH3036" i="5"/>
  <c r="AH3037" i="5"/>
  <c r="AH3038" i="5"/>
  <c r="AH3039" i="5"/>
  <c r="AH3040" i="5"/>
  <c r="AH3041" i="5"/>
  <c r="AH3042" i="5"/>
  <c r="AH3043" i="5"/>
  <c r="AH3044" i="5"/>
  <c r="AH3045" i="5"/>
  <c r="AH3046" i="5"/>
  <c r="AH3047" i="5"/>
  <c r="AH3048" i="5"/>
  <c r="AH3049" i="5"/>
  <c r="AH3050" i="5"/>
  <c r="AH3051" i="5"/>
  <c r="AH3052" i="5"/>
  <c r="AH3053" i="5"/>
  <c r="AH3054" i="5"/>
  <c r="AH3055" i="5"/>
  <c r="AH3056" i="5"/>
  <c r="AH3057" i="5"/>
  <c r="AH3058" i="5"/>
  <c r="AH3059" i="5"/>
  <c r="AH3060" i="5"/>
  <c r="AH3061" i="5"/>
  <c r="AH3062" i="5"/>
  <c r="AH3063" i="5"/>
  <c r="AH3064" i="5"/>
  <c r="AH3065" i="5"/>
  <c r="AH3066" i="5"/>
  <c r="AH3067" i="5"/>
  <c r="AH3068" i="5"/>
  <c r="AH3069" i="5"/>
  <c r="AH3070" i="5"/>
  <c r="AH3071" i="5"/>
  <c r="AH3072" i="5"/>
  <c r="AH3073" i="5"/>
  <c r="AH3074" i="5"/>
  <c r="AH3075" i="5"/>
  <c r="AH3076" i="5"/>
  <c r="AH3077" i="5"/>
  <c r="AH3078" i="5"/>
  <c r="AH3079" i="5"/>
  <c r="AH3080" i="5"/>
  <c r="AH3081" i="5"/>
  <c r="AH3082" i="5"/>
  <c r="AH3083" i="5"/>
  <c r="AH3084" i="5"/>
  <c r="AH3085" i="5"/>
  <c r="AH3086" i="5"/>
  <c r="AH3087" i="5"/>
  <c r="AH3088" i="5"/>
  <c r="AH3089" i="5"/>
  <c r="AH3090" i="5"/>
  <c r="AH3091" i="5"/>
  <c r="AH3092" i="5"/>
  <c r="AH3093" i="5"/>
  <c r="AH3094" i="5"/>
  <c r="AH3095" i="5"/>
  <c r="AH3096" i="5"/>
  <c r="AH3097" i="5"/>
  <c r="AH3098" i="5"/>
  <c r="AH3099" i="5"/>
  <c r="AH3100" i="5"/>
  <c r="AH3101" i="5"/>
  <c r="AH3102" i="5"/>
  <c r="AH3103" i="5"/>
  <c r="AH3104" i="5"/>
  <c r="AH3105" i="5"/>
  <c r="AH3106" i="5"/>
  <c r="AH4" i="5"/>
  <c r="AG5" i="5"/>
  <c r="AG6" i="5"/>
  <c r="AG7" i="5"/>
  <c r="AG8" i="5"/>
  <c r="AG9" i="5"/>
  <c r="AG10" i="5"/>
  <c r="AG11"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AG1792" i="5"/>
  <c r="AG1793" i="5"/>
  <c r="AG1794" i="5"/>
  <c r="AG1795" i="5"/>
  <c r="AG1796" i="5"/>
  <c r="AG1797" i="5"/>
  <c r="AG1798" i="5"/>
  <c r="AG1799" i="5"/>
  <c r="AG1800" i="5"/>
  <c r="AG1801" i="5"/>
  <c r="AG1802" i="5"/>
  <c r="AG1803" i="5"/>
  <c r="AG1804" i="5"/>
  <c r="AG1805" i="5"/>
  <c r="AG1806" i="5"/>
  <c r="AG1807" i="5"/>
  <c r="AG1808" i="5"/>
  <c r="AG1809" i="5"/>
  <c r="AG1810" i="5"/>
  <c r="AG1811" i="5"/>
  <c r="AG1812" i="5"/>
  <c r="AG1813" i="5"/>
  <c r="AG1814" i="5"/>
  <c r="AG1815" i="5"/>
  <c r="AG1816" i="5"/>
  <c r="AG1817" i="5"/>
  <c r="AG1818" i="5"/>
  <c r="AG1819" i="5"/>
  <c r="AG1820" i="5"/>
  <c r="AG1821" i="5"/>
  <c r="AG1822" i="5"/>
  <c r="AG1823" i="5"/>
  <c r="AG1824" i="5"/>
  <c r="AG1825" i="5"/>
  <c r="AG1826" i="5"/>
  <c r="AG1827" i="5"/>
  <c r="AG1828" i="5"/>
  <c r="AG1829" i="5"/>
  <c r="AG1830" i="5"/>
  <c r="AG1831" i="5"/>
  <c r="AG1832" i="5"/>
  <c r="AG1833" i="5"/>
  <c r="AG1834" i="5"/>
  <c r="AG1835" i="5"/>
  <c r="AG1836" i="5"/>
  <c r="AG1837" i="5"/>
  <c r="AG1838" i="5"/>
  <c r="AG1839" i="5"/>
  <c r="AG1840" i="5"/>
  <c r="AG1841" i="5"/>
  <c r="AG1842" i="5"/>
  <c r="AG1843" i="5"/>
  <c r="AG1844" i="5"/>
  <c r="AG1845" i="5"/>
  <c r="AG1846" i="5"/>
  <c r="AG1847" i="5"/>
  <c r="AG1848" i="5"/>
  <c r="AG1849" i="5"/>
  <c r="AG1850" i="5"/>
  <c r="AG1851" i="5"/>
  <c r="AG1852" i="5"/>
  <c r="AG1853" i="5"/>
  <c r="AG1854" i="5"/>
  <c r="AG1855" i="5"/>
  <c r="AG1856" i="5"/>
  <c r="AG1857" i="5"/>
  <c r="AG1858" i="5"/>
  <c r="AG1859" i="5"/>
  <c r="AG1860" i="5"/>
  <c r="AG1861" i="5"/>
  <c r="AG1862" i="5"/>
  <c r="AG1863" i="5"/>
  <c r="AG1864" i="5"/>
  <c r="AG1865" i="5"/>
  <c r="AG1866" i="5"/>
  <c r="AG1867" i="5"/>
  <c r="AG1868" i="5"/>
  <c r="AG1869" i="5"/>
  <c r="AG1870" i="5"/>
  <c r="AG1871" i="5"/>
  <c r="AG1872" i="5"/>
  <c r="AG1873" i="5"/>
  <c r="AG1874" i="5"/>
  <c r="AG1875" i="5"/>
  <c r="AG1876" i="5"/>
  <c r="AG1877" i="5"/>
  <c r="AG1878" i="5"/>
  <c r="AG1879" i="5"/>
  <c r="AG1880" i="5"/>
  <c r="AG1881" i="5"/>
  <c r="AG1882" i="5"/>
  <c r="AG1883" i="5"/>
  <c r="AG1884" i="5"/>
  <c r="AG1885" i="5"/>
  <c r="AG1886" i="5"/>
  <c r="AG1887" i="5"/>
  <c r="AG1888" i="5"/>
  <c r="AG1889" i="5"/>
  <c r="AG1890" i="5"/>
  <c r="AG1891" i="5"/>
  <c r="AG1892" i="5"/>
  <c r="AG1893" i="5"/>
  <c r="AG1894" i="5"/>
  <c r="AG1895" i="5"/>
  <c r="AG1896" i="5"/>
  <c r="AG1897" i="5"/>
  <c r="AG1898" i="5"/>
  <c r="AG1899" i="5"/>
  <c r="AG1900" i="5"/>
  <c r="AG1901" i="5"/>
  <c r="AG1902" i="5"/>
  <c r="AG1903" i="5"/>
  <c r="AG1904" i="5"/>
  <c r="AG1905" i="5"/>
  <c r="AG1906" i="5"/>
  <c r="AG1907" i="5"/>
  <c r="AG1908" i="5"/>
  <c r="AG1909" i="5"/>
  <c r="AG1910" i="5"/>
  <c r="AG1911" i="5"/>
  <c r="AG1912" i="5"/>
  <c r="AG1913" i="5"/>
  <c r="AG1914" i="5"/>
  <c r="AG1915" i="5"/>
  <c r="AG1916" i="5"/>
  <c r="AG1917" i="5"/>
  <c r="AG1918" i="5"/>
  <c r="AG1919" i="5"/>
  <c r="AG1920" i="5"/>
  <c r="AG1921" i="5"/>
  <c r="AG1922" i="5"/>
  <c r="AG1923" i="5"/>
  <c r="AG1924" i="5"/>
  <c r="AG1925" i="5"/>
  <c r="AG1926" i="5"/>
  <c r="AG1927" i="5"/>
  <c r="AG1928" i="5"/>
  <c r="AG1929" i="5"/>
  <c r="AG1930" i="5"/>
  <c r="AG1931" i="5"/>
  <c r="AG1932" i="5"/>
  <c r="AG1933" i="5"/>
  <c r="AG1934" i="5"/>
  <c r="AG1935" i="5"/>
  <c r="AG1936" i="5"/>
  <c r="AG1937" i="5"/>
  <c r="AG1938" i="5"/>
  <c r="AG1939" i="5"/>
  <c r="AG1940" i="5"/>
  <c r="AG1941" i="5"/>
  <c r="AG1942" i="5"/>
  <c r="AG1943" i="5"/>
  <c r="AG1944" i="5"/>
  <c r="AG1945" i="5"/>
  <c r="AG1946" i="5"/>
  <c r="AG1947" i="5"/>
  <c r="AG1948" i="5"/>
  <c r="AG1949" i="5"/>
  <c r="AG1950" i="5"/>
  <c r="AG1951" i="5"/>
  <c r="AG1952" i="5"/>
  <c r="AG1953" i="5"/>
  <c r="AG1954" i="5"/>
  <c r="AG1955" i="5"/>
  <c r="AG1956" i="5"/>
  <c r="AG1957" i="5"/>
  <c r="AG1958" i="5"/>
  <c r="AG1959" i="5"/>
  <c r="AG1960" i="5"/>
  <c r="AG1961" i="5"/>
  <c r="AG1962" i="5"/>
  <c r="AG1963" i="5"/>
  <c r="AG1964" i="5"/>
  <c r="AG1965" i="5"/>
  <c r="AG1966" i="5"/>
  <c r="AG1967" i="5"/>
  <c r="AG1968" i="5"/>
  <c r="AG1969" i="5"/>
  <c r="AG1970" i="5"/>
  <c r="AG1971" i="5"/>
  <c r="AG1972" i="5"/>
  <c r="AG1973" i="5"/>
  <c r="AG1974" i="5"/>
  <c r="AG1975" i="5"/>
  <c r="AG1976" i="5"/>
  <c r="AG1977" i="5"/>
  <c r="AG1978" i="5"/>
  <c r="AG1979" i="5"/>
  <c r="AG1980" i="5"/>
  <c r="AG1981" i="5"/>
  <c r="AG1982" i="5"/>
  <c r="AG1983" i="5"/>
  <c r="AG1984" i="5"/>
  <c r="AG1985" i="5"/>
  <c r="AG1986" i="5"/>
  <c r="AG1987" i="5"/>
  <c r="AG1988" i="5"/>
  <c r="AG1989" i="5"/>
  <c r="AG1990" i="5"/>
  <c r="AG1991" i="5"/>
  <c r="AG1992" i="5"/>
  <c r="AG1993" i="5"/>
  <c r="AG1994" i="5"/>
  <c r="AG1995" i="5"/>
  <c r="AG1996" i="5"/>
  <c r="AG1997" i="5"/>
  <c r="AG1998" i="5"/>
  <c r="AG1999" i="5"/>
  <c r="AG2000" i="5"/>
  <c r="AG2001" i="5"/>
  <c r="AG2002" i="5"/>
  <c r="AG2003" i="5"/>
  <c r="AG2004" i="5"/>
  <c r="AG2005" i="5"/>
  <c r="AG2006" i="5"/>
  <c r="AG2007" i="5"/>
  <c r="AG2008" i="5"/>
  <c r="AG2009" i="5"/>
  <c r="AG2010" i="5"/>
  <c r="AG2011" i="5"/>
  <c r="AG2012" i="5"/>
  <c r="AG2013" i="5"/>
  <c r="AG2014" i="5"/>
  <c r="AG2015" i="5"/>
  <c r="AG2016" i="5"/>
  <c r="AG2017" i="5"/>
  <c r="AG2018" i="5"/>
  <c r="AG2019" i="5"/>
  <c r="AG2020" i="5"/>
  <c r="AG2021" i="5"/>
  <c r="AG2022" i="5"/>
  <c r="AG2023" i="5"/>
  <c r="AG2024" i="5"/>
  <c r="AG2025" i="5"/>
  <c r="AG2026" i="5"/>
  <c r="AG2027" i="5"/>
  <c r="AG2028" i="5"/>
  <c r="AG2029" i="5"/>
  <c r="AG2030" i="5"/>
  <c r="AG2031" i="5"/>
  <c r="AG2032" i="5"/>
  <c r="AG2033" i="5"/>
  <c r="AG2034" i="5"/>
  <c r="AG2035" i="5"/>
  <c r="AG2036" i="5"/>
  <c r="AG2037" i="5"/>
  <c r="AG2038" i="5"/>
  <c r="AG2039" i="5"/>
  <c r="AG2040" i="5"/>
  <c r="AG2041" i="5"/>
  <c r="AG2042" i="5"/>
  <c r="AG2043" i="5"/>
  <c r="AG2044" i="5"/>
  <c r="AG2045" i="5"/>
  <c r="AG2046" i="5"/>
  <c r="AG2047" i="5"/>
  <c r="AG2048" i="5"/>
  <c r="AG2049" i="5"/>
  <c r="AG2050" i="5"/>
  <c r="AG2051" i="5"/>
  <c r="AG2052" i="5"/>
  <c r="AG2053" i="5"/>
  <c r="AG2054" i="5"/>
  <c r="AG2055" i="5"/>
  <c r="AG2056" i="5"/>
  <c r="AG2057" i="5"/>
  <c r="AG2058" i="5"/>
  <c r="AG2059" i="5"/>
  <c r="AG2060" i="5"/>
  <c r="AG2061" i="5"/>
  <c r="AG2062" i="5"/>
  <c r="AG2063" i="5"/>
  <c r="AG2064" i="5"/>
  <c r="AG2065" i="5"/>
  <c r="AG2066" i="5"/>
  <c r="AG2067" i="5"/>
  <c r="AG2068" i="5"/>
  <c r="AG2069" i="5"/>
  <c r="AG2070" i="5"/>
  <c r="AG2071" i="5"/>
  <c r="AG2072" i="5"/>
  <c r="AG2073" i="5"/>
  <c r="AG2074" i="5"/>
  <c r="AG2075" i="5"/>
  <c r="AG2076" i="5"/>
  <c r="AG2077" i="5"/>
  <c r="AG2078" i="5"/>
  <c r="AG2079" i="5"/>
  <c r="AG2080" i="5"/>
  <c r="AG2081" i="5"/>
  <c r="AG2082" i="5"/>
  <c r="AG2083" i="5"/>
  <c r="AG2084" i="5"/>
  <c r="AG2085" i="5"/>
  <c r="AG2086" i="5"/>
  <c r="AG2087" i="5"/>
  <c r="AG2088" i="5"/>
  <c r="AG2089" i="5"/>
  <c r="AG2090" i="5"/>
  <c r="AG2091" i="5"/>
  <c r="AG2092" i="5"/>
  <c r="AG2093" i="5"/>
  <c r="AG2094" i="5"/>
  <c r="AG2095" i="5"/>
  <c r="AG2096" i="5"/>
  <c r="AG2097" i="5"/>
  <c r="AG2098" i="5"/>
  <c r="AG2099" i="5"/>
  <c r="AG2100" i="5"/>
  <c r="AG2101" i="5"/>
  <c r="AG2102" i="5"/>
  <c r="AG2103" i="5"/>
  <c r="AG2104" i="5"/>
  <c r="AG2105" i="5"/>
  <c r="AG2106" i="5"/>
  <c r="AG2107" i="5"/>
  <c r="AG2108" i="5"/>
  <c r="AG2109" i="5"/>
  <c r="AG2110" i="5"/>
  <c r="AG2111" i="5"/>
  <c r="AG2112" i="5"/>
  <c r="AG2113" i="5"/>
  <c r="AG2114" i="5"/>
  <c r="AG2115" i="5"/>
  <c r="AG2116" i="5"/>
  <c r="AG2117" i="5"/>
  <c r="AG2118" i="5"/>
  <c r="AG2119" i="5"/>
  <c r="AG2120" i="5"/>
  <c r="AG2121" i="5"/>
  <c r="AG2122" i="5"/>
  <c r="AG2123" i="5"/>
  <c r="AG2124" i="5"/>
  <c r="AG2125" i="5"/>
  <c r="AG2126" i="5"/>
  <c r="AG2127" i="5"/>
  <c r="AG2128" i="5"/>
  <c r="AG2129" i="5"/>
  <c r="AG2130" i="5"/>
  <c r="AG2131" i="5"/>
  <c r="AG2132" i="5"/>
  <c r="AG2133" i="5"/>
  <c r="AG2134" i="5"/>
  <c r="AG2135" i="5"/>
  <c r="AG2136" i="5"/>
  <c r="AG2137" i="5"/>
  <c r="AG2138" i="5"/>
  <c r="AG2139" i="5"/>
  <c r="AG2140" i="5"/>
  <c r="AG2141" i="5"/>
  <c r="AG2142" i="5"/>
  <c r="AG2143" i="5"/>
  <c r="AG2144" i="5"/>
  <c r="AG2145" i="5"/>
  <c r="AG2146" i="5"/>
  <c r="AG2147" i="5"/>
  <c r="AG2148" i="5"/>
  <c r="AG2149" i="5"/>
  <c r="AG2150" i="5"/>
  <c r="AG2151" i="5"/>
  <c r="AG2152" i="5"/>
  <c r="AG2153" i="5"/>
  <c r="AG2154" i="5"/>
  <c r="AG2155" i="5"/>
  <c r="AG2156" i="5"/>
  <c r="AG2157" i="5"/>
  <c r="AG2158" i="5"/>
  <c r="AG2159" i="5"/>
  <c r="AG2160" i="5"/>
  <c r="AG2161" i="5"/>
  <c r="AG2162" i="5"/>
  <c r="AG2163" i="5"/>
  <c r="AG2164" i="5"/>
  <c r="AG2165" i="5"/>
  <c r="AG2166" i="5"/>
  <c r="AG2167" i="5"/>
  <c r="AG2168" i="5"/>
  <c r="AG2169" i="5"/>
  <c r="AG2170" i="5"/>
  <c r="AG2171" i="5"/>
  <c r="AG2172" i="5"/>
  <c r="AG2173" i="5"/>
  <c r="AG2174" i="5"/>
  <c r="AG2175" i="5"/>
  <c r="AG2176" i="5"/>
  <c r="AG2177" i="5"/>
  <c r="AG2178" i="5"/>
  <c r="AG2179" i="5"/>
  <c r="AG2180" i="5"/>
  <c r="AG2181" i="5"/>
  <c r="AG2182" i="5"/>
  <c r="AG2183" i="5"/>
  <c r="AG2184" i="5"/>
  <c r="AG2185" i="5"/>
  <c r="AG2186" i="5"/>
  <c r="AG2187" i="5"/>
  <c r="AG2188" i="5"/>
  <c r="AG2189" i="5"/>
  <c r="AG2190" i="5"/>
  <c r="AG2191" i="5"/>
  <c r="AG2192" i="5"/>
  <c r="AG2193" i="5"/>
  <c r="AG2194" i="5"/>
  <c r="AG2195" i="5"/>
  <c r="AG2196" i="5"/>
  <c r="AG2197" i="5"/>
  <c r="AG2198" i="5"/>
  <c r="AG2199" i="5"/>
  <c r="AG2200" i="5"/>
  <c r="AG2201" i="5"/>
  <c r="AG2202" i="5"/>
  <c r="AG2203" i="5"/>
  <c r="AG2204" i="5"/>
  <c r="AG2205" i="5"/>
  <c r="AG2206" i="5"/>
  <c r="AG2207" i="5"/>
  <c r="AG2208" i="5"/>
  <c r="AG2209" i="5"/>
  <c r="AG2210" i="5"/>
  <c r="AG2211" i="5"/>
  <c r="AG2212" i="5"/>
  <c r="AG2213" i="5"/>
  <c r="AG2214" i="5"/>
  <c r="AG2215" i="5"/>
  <c r="AG2216" i="5"/>
  <c r="AG2217" i="5"/>
  <c r="AG2218" i="5"/>
  <c r="AG2219" i="5"/>
  <c r="AG2220" i="5"/>
  <c r="AG2221" i="5"/>
  <c r="AG2222" i="5"/>
  <c r="AG2223" i="5"/>
  <c r="AG2224" i="5"/>
  <c r="AG2225" i="5"/>
  <c r="AG2226" i="5"/>
  <c r="AG2227" i="5"/>
  <c r="AG2228" i="5"/>
  <c r="AG2229" i="5"/>
  <c r="AG2230" i="5"/>
  <c r="AG2231" i="5"/>
  <c r="AG2232" i="5"/>
  <c r="AG2233" i="5"/>
  <c r="AG2234" i="5"/>
  <c r="AG2235" i="5"/>
  <c r="AG2236" i="5"/>
  <c r="AG2237" i="5"/>
  <c r="AG2238" i="5"/>
  <c r="AG2239" i="5"/>
  <c r="AG2240" i="5"/>
  <c r="AG2241" i="5"/>
  <c r="AG2242" i="5"/>
  <c r="AG2243" i="5"/>
  <c r="AG2244" i="5"/>
  <c r="AG2245" i="5"/>
  <c r="AG2246" i="5"/>
  <c r="AG2247" i="5"/>
  <c r="AG2248" i="5"/>
  <c r="AG2249" i="5"/>
  <c r="AG2250" i="5"/>
  <c r="AG2251" i="5"/>
  <c r="AG2252" i="5"/>
  <c r="AG2253" i="5"/>
  <c r="AG2254" i="5"/>
  <c r="AG2255" i="5"/>
  <c r="AG2256" i="5"/>
  <c r="AG2257" i="5"/>
  <c r="AG2258" i="5"/>
  <c r="AG2259" i="5"/>
  <c r="AG2260" i="5"/>
  <c r="AG2261" i="5"/>
  <c r="AG2262" i="5"/>
  <c r="AG2263" i="5"/>
  <c r="AG2264" i="5"/>
  <c r="AG2265" i="5"/>
  <c r="AG2266" i="5"/>
  <c r="AG2267" i="5"/>
  <c r="AG2268" i="5"/>
  <c r="AG2269" i="5"/>
  <c r="AG2270" i="5"/>
  <c r="AG2271" i="5"/>
  <c r="AG2272" i="5"/>
  <c r="AG2273" i="5"/>
  <c r="AG2274" i="5"/>
  <c r="AG2275" i="5"/>
  <c r="AG2276" i="5"/>
  <c r="AG2277" i="5"/>
  <c r="AG2278" i="5"/>
  <c r="AG2279" i="5"/>
  <c r="AG2280" i="5"/>
  <c r="AG2281" i="5"/>
  <c r="AG2282" i="5"/>
  <c r="AG2283" i="5"/>
  <c r="AG2284" i="5"/>
  <c r="AG2285" i="5"/>
  <c r="AG2286" i="5"/>
  <c r="AG2287" i="5"/>
  <c r="AG2288" i="5"/>
  <c r="AG2289" i="5"/>
  <c r="AG2290" i="5"/>
  <c r="AG2291" i="5"/>
  <c r="AG2292" i="5"/>
  <c r="AG2293" i="5"/>
  <c r="AG2294" i="5"/>
  <c r="AG2295" i="5"/>
  <c r="AG2296" i="5"/>
  <c r="AG2297" i="5"/>
  <c r="AG2298" i="5"/>
  <c r="AG2299" i="5"/>
  <c r="AG2300" i="5"/>
  <c r="AG2301" i="5"/>
  <c r="AG2302" i="5"/>
  <c r="AG2303" i="5"/>
  <c r="AG2304" i="5"/>
  <c r="AG2305" i="5"/>
  <c r="AG2306" i="5"/>
  <c r="AG2307" i="5"/>
  <c r="AG2308" i="5"/>
  <c r="AG2309" i="5"/>
  <c r="AG2310" i="5"/>
  <c r="AG2311" i="5"/>
  <c r="AG2312" i="5"/>
  <c r="AG2313" i="5"/>
  <c r="AG2314" i="5"/>
  <c r="AG2315" i="5"/>
  <c r="AG2316" i="5"/>
  <c r="AG2317" i="5"/>
  <c r="AG2318" i="5"/>
  <c r="AG2319" i="5"/>
  <c r="AG2320" i="5"/>
  <c r="AG2321" i="5"/>
  <c r="AG2322" i="5"/>
  <c r="AG2323" i="5"/>
  <c r="AG2324" i="5"/>
  <c r="AG2325" i="5"/>
  <c r="AG2326" i="5"/>
  <c r="AG2327" i="5"/>
  <c r="AG2328" i="5"/>
  <c r="AG2329" i="5"/>
  <c r="AG2330" i="5"/>
  <c r="AG2331" i="5"/>
  <c r="AG2332" i="5"/>
  <c r="AG2333" i="5"/>
  <c r="AG2334" i="5"/>
  <c r="AG2335" i="5"/>
  <c r="AG2336" i="5"/>
  <c r="AG2337" i="5"/>
  <c r="AG2338" i="5"/>
  <c r="AG2339" i="5"/>
  <c r="AG2340" i="5"/>
  <c r="AG2341" i="5"/>
  <c r="AG2342" i="5"/>
  <c r="AG2343" i="5"/>
  <c r="AG2344" i="5"/>
  <c r="AG2345" i="5"/>
  <c r="AG2346" i="5"/>
  <c r="AG2347" i="5"/>
  <c r="AG2348" i="5"/>
  <c r="AG2349" i="5"/>
  <c r="AG2350" i="5"/>
  <c r="AG2351" i="5"/>
  <c r="AG2352" i="5"/>
  <c r="AG2353" i="5"/>
  <c r="AG2354" i="5"/>
  <c r="AG2355" i="5"/>
  <c r="AG2356" i="5"/>
  <c r="AG2357" i="5"/>
  <c r="AG2358" i="5"/>
  <c r="AG2359" i="5"/>
  <c r="AG2360" i="5"/>
  <c r="AG2361" i="5"/>
  <c r="AG2362" i="5"/>
  <c r="AG2363" i="5"/>
  <c r="AG2364" i="5"/>
  <c r="AG2365" i="5"/>
  <c r="AG2366" i="5"/>
  <c r="AG2367" i="5"/>
  <c r="AG2368" i="5"/>
  <c r="AG2369" i="5"/>
  <c r="AG2370" i="5"/>
  <c r="AG2371" i="5"/>
  <c r="AG2372" i="5"/>
  <c r="AG2373" i="5"/>
  <c r="AG2374" i="5"/>
  <c r="AG2375" i="5"/>
  <c r="AG2376" i="5"/>
  <c r="AG2377" i="5"/>
  <c r="AG2378" i="5"/>
  <c r="AG2379" i="5"/>
  <c r="AG2380" i="5"/>
  <c r="AG2381" i="5"/>
  <c r="AG2382" i="5"/>
  <c r="AG2383" i="5"/>
  <c r="AG2384" i="5"/>
  <c r="AG2385" i="5"/>
  <c r="AG2386" i="5"/>
  <c r="AG2387" i="5"/>
  <c r="AG2388" i="5"/>
  <c r="AG2389" i="5"/>
  <c r="AG2390" i="5"/>
  <c r="AG2391" i="5"/>
  <c r="AG2392" i="5"/>
  <c r="AG2393" i="5"/>
  <c r="AG2394" i="5"/>
  <c r="AG2395" i="5"/>
  <c r="AG2396" i="5"/>
  <c r="AG2397" i="5"/>
  <c r="AG2398" i="5"/>
  <c r="AG2399" i="5"/>
  <c r="AG2400" i="5"/>
  <c r="AG2401" i="5"/>
  <c r="AG2402" i="5"/>
  <c r="AG2403" i="5"/>
  <c r="AG2404" i="5"/>
  <c r="AG2405" i="5"/>
  <c r="AG2406" i="5"/>
  <c r="AG2407" i="5"/>
  <c r="AG2408" i="5"/>
  <c r="AG2409" i="5"/>
  <c r="AG2410" i="5"/>
  <c r="AG2411" i="5"/>
  <c r="AG2412" i="5"/>
  <c r="AG2413" i="5"/>
  <c r="AG2414" i="5"/>
  <c r="AG2415" i="5"/>
  <c r="AG2416" i="5"/>
  <c r="AG2417" i="5"/>
  <c r="AG2418" i="5"/>
  <c r="AG2419" i="5"/>
  <c r="AG2420" i="5"/>
  <c r="AG2421" i="5"/>
  <c r="AG2422" i="5"/>
  <c r="AG2423" i="5"/>
  <c r="AG2424" i="5"/>
  <c r="AG2425" i="5"/>
  <c r="AG2426" i="5"/>
  <c r="AG2427" i="5"/>
  <c r="AG2428" i="5"/>
  <c r="AG2429" i="5"/>
  <c r="AG2430" i="5"/>
  <c r="AG2431" i="5"/>
  <c r="AG2432" i="5"/>
  <c r="AG2433" i="5"/>
  <c r="AG2434" i="5"/>
  <c r="AG2435" i="5"/>
  <c r="AG2436" i="5"/>
  <c r="AG2437" i="5"/>
  <c r="AG2438" i="5"/>
  <c r="AG2439" i="5"/>
  <c r="AG2440" i="5"/>
  <c r="AG2441" i="5"/>
  <c r="AG2442" i="5"/>
  <c r="AG2443" i="5"/>
  <c r="AG2444" i="5"/>
  <c r="AG2445" i="5"/>
  <c r="AG2446" i="5"/>
  <c r="AG2447" i="5"/>
  <c r="AG2448" i="5"/>
  <c r="AG2449" i="5"/>
  <c r="AG2450" i="5"/>
  <c r="AG2451" i="5"/>
  <c r="AG2452" i="5"/>
  <c r="AG2453" i="5"/>
  <c r="AG2454" i="5"/>
  <c r="AG2455" i="5"/>
  <c r="AG2456" i="5"/>
  <c r="AG2457" i="5"/>
  <c r="AG2458" i="5"/>
  <c r="AG2459" i="5"/>
  <c r="AG2460" i="5"/>
  <c r="AG2461" i="5"/>
  <c r="AG2462" i="5"/>
  <c r="AG2463" i="5"/>
  <c r="AG2464" i="5"/>
  <c r="AG2465" i="5"/>
  <c r="AG2466" i="5"/>
  <c r="AG2467" i="5"/>
  <c r="AG2468" i="5"/>
  <c r="AG2469" i="5"/>
  <c r="AG2470" i="5"/>
  <c r="AG2471" i="5"/>
  <c r="AG2472" i="5"/>
  <c r="AG2473" i="5"/>
  <c r="AG2474" i="5"/>
  <c r="AG2475" i="5"/>
  <c r="AG2476" i="5"/>
  <c r="AG2477" i="5"/>
  <c r="AG2478" i="5"/>
  <c r="AG2479" i="5"/>
  <c r="AG2480" i="5"/>
  <c r="AG2481" i="5"/>
  <c r="AG2482" i="5"/>
  <c r="AG2483" i="5"/>
  <c r="AG2484" i="5"/>
  <c r="AG2485" i="5"/>
  <c r="AG2486" i="5"/>
  <c r="AG2487" i="5"/>
  <c r="AG2488" i="5"/>
  <c r="AG2489" i="5"/>
  <c r="AG2490" i="5"/>
  <c r="AG2491" i="5"/>
  <c r="AG2492" i="5"/>
  <c r="AG2493" i="5"/>
  <c r="AG2494" i="5"/>
  <c r="AG2495" i="5"/>
  <c r="AG2496" i="5"/>
  <c r="AG2497" i="5"/>
  <c r="AG2498" i="5"/>
  <c r="AG2499" i="5"/>
  <c r="AG2500" i="5"/>
  <c r="AG2501" i="5"/>
  <c r="AG2502" i="5"/>
  <c r="AG2503" i="5"/>
  <c r="AG2504" i="5"/>
  <c r="AG2505" i="5"/>
  <c r="AG2506" i="5"/>
  <c r="AG2507" i="5"/>
  <c r="AG2508" i="5"/>
  <c r="AG2509" i="5"/>
  <c r="AG2510" i="5"/>
  <c r="AG2511" i="5"/>
  <c r="AG2512" i="5"/>
  <c r="AG2513" i="5"/>
  <c r="AG2514" i="5"/>
  <c r="AG2515" i="5"/>
  <c r="AG2516" i="5"/>
  <c r="AG2517" i="5"/>
  <c r="AG2518" i="5"/>
  <c r="AG2519" i="5"/>
  <c r="AG2520" i="5"/>
  <c r="AG2521" i="5"/>
  <c r="AG2522" i="5"/>
  <c r="AG2523" i="5"/>
  <c r="AG2524" i="5"/>
  <c r="AG2525" i="5"/>
  <c r="AG2526" i="5"/>
  <c r="AG2527" i="5"/>
  <c r="AG2528" i="5"/>
  <c r="AG2529" i="5"/>
  <c r="AG2530" i="5"/>
  <c r="AG2531" i="5"/>
  <c r="AG2532" i="5"/>
  <c r="AG2533" i="5"/>
  <c r="AG2534" i="5"/>
  <c r="AG2535" i="5"/>
  <c r="AG2536" i="5"/>
  <c r="AG2537" i="5"/>
  <c r="AG2538" i="5"/>
  <c r="AG2539" i="5"/>
  <c r="AG2540" i="5"/>
  <c r="AG2541" i="5"/>
  <c r="AG2542" i="5"/>
  <c r="AG2543" i="5"/>
  <c r="AG2544" i="5"/>
  <c r="AG2545" i="5"/>
  <c r="AG2546" i="5"/>
  <c r="AG2547" i="5"/>
  <c r="AG2548" i="5"/>
  <c r="AG2549" i="5"/>
  <c r="AG2550" i="5"/>
  <c r="AG2551" i="5"/>
  <c r="AG2552" i="5"/>
  <c r="AG2553" i="5"/>
  <c r="AG2554" i="5"/>
  <c r="AG2555" i="5"/>
  <c r="AG2556" i="5"/>
  <c r="AG2557" i="5"/>
  <c r="AG2558" i="5"/>
  <c r="AG2559" i="5"/>
  <c r="AG2560" i="5"/>
  <c r="AG2561" i="5"/>
  <c r="AG2562" i="5"/>
  <c r="AG2563" i="5"/>
  <c r="AG2564" i="5"/>
  <c r="AG2565" i="5"/>
  <c r="AG2566" i="5"/>
  <c r="AG2567" i="5"/>
  <c r="AG2568" i="5"/>
  <c r="AG2569" i="5"/>
  <c r="AG2570" i="5"/>
  <c r="AG2571" i="5"/>
  <c r="AG2572" i="5"/>
  <c r="AG2573" i="5"/>
  <c r="AG2574" i="5"/>
  <c r="AG2575" i="5"/>
  <c r="AG2576" i="5"/>
  <c r="AG2577" i="5"/>
  <c r="AG2578" i="5"/>
  <c r="AG2579" i="5"/>
  <c r="AG2580" i="5"/>
  <c r="AG2581" i="5"/>
  <c r="AG2582" i="5"/>
  <c r="AG2583" i="5"/>
  <c r="AG2584" i="5"/>
  <c r="AG2585" i="5"/>
  <c r="AG2586" i="5"/>
  <c r="AG2587" i="5"/>
  <c r="AG2588" i="5"/>
  <c r="AG2589" i="5"/>
  <c r="AG2590" i="5"/>
  <c r="AG2591" i="5"/>
  <c r="AG2592" i="5"/>
  <c r="AG2593" i="5"/>
  <c r="AG2594" i="5"/>
  <c r="AG2595" i="5"/>
  <c r="AG2596" i="5"/>
  <c r="AG2597" i="5"/>
  <c r="AG2598" i="5"/>
  <c r="AG2599" i="5"/>
  <c r="AG2600" i="5"/>
  <c r="AG2601" i="5"/>
  <c r="AG2602" i="5"/>
  <c r="AG2603" i="5"/>
  <c r="AG2604" i="5"/>
  <c r="AG2605" i="5"/>
  <c r="AG2606" i="5"/>
  <c r="AG2607" i="5"/>
  <c r="AG2608" i="5"/>
  <c r="AG2609" i="5"/>
  <c r="AG2610" i="5"/>
  <c r="AG2611" i="5"/>
  <c r="AG2612" i="5"/>
  <c r="AG2613" i="5"/>
  <c r="AG2614" i="5"/>
  <c r="AG2615" i="5"/>
  <c r="AG2616" i="5"/>
  <c r="AG2617" i="5"/>
  <c r="AG2618" i="5"/>
  <c r="AG2619" i="5"/>
  <c r="AG2620" i="5"/>
  <c r="AG2621" i="5"/>
  <c r="AG2622" i="5"/>
  <c r="AG2623" i="5"/>
  <c r="AG2624" i="5"/>
  <c r="AG2625" i="5"/>
  <c r="AG2626" i="5"/>
  <c r="AG2627" i="5"/>
  <c r="AG2628" i="5"/>
  <c r="AG2629" i="5"/>
  <c r="AG2630" i="5"/>
  <c r="AG2631" i="5"/>
  <c r="AG2632" i="5"/>
  <c r="AG2633" i="5"/>
  <c r="AG2634" i="5"/>
  <c r="AG2635" i="5"/>
  <c r="AG2636" i="5"/>
  <c r="AG2637" i="5"/>
  <c r="AG2638" i="5"/>
  <c r="AG2639" i="5"/>
  <c r="AG2640" i="5"/>
  <c r="AG2641" i="5"/>
  <c r="AG2642" i="5"/>
  <c r="AG2643" i="5"/>
  <c r="AG2644" i="5"/>
  <c r="AG2645" i="5"/>
  <c r="AG2646" i="5"/>
  <c r="AG2647" i="5"/>
  <c r="AG2648" i="5"/>
  <c r="AG2649" i="5"/>
  <c r="AG2650" i="5"/>
  <c r="AG2651" i="5"/>
  <c r="AG2652" i="5"/>
  <c r="AG2653" i="5"/>
  <c r="AG2654" i="5"/>
  <c r="AG2655" i="5"/>
  <c r="AG2656" i="5"/>
  <c r="AG2657" i="5"/>
  <c r="AG2658" i="5"/>
  <c r="AG2659" i="5"/>
  <c r="AG2660" i="5"/>
  <c r="AG2661" i="5"/>
  <c r="AG2662" i="5"/>
  <c r="AG2663" i="5"/>
  <c r="AG2664" i="5"/>
  <c r="AG2665" i="5"/>
  <c r="AG2666" i="5"/>
  <c r="AG2667" i="5"/>
  <c r="AG2668" i="5"/>
  <c r="AG2669" i="5"/>
  <c r="AG2670" i="5"/>
  <c r="AG2671" i="5"/>
  <c r="AG2672" i="5"/>
  <c r="AG2673" i="5"/>
  <c r="AG2674" i="5"/>
  <c r="AG2675" i="5"/>
  <c r="AG2676" i="5"/>
  <c r="AG2677" i="5"/>
  <c r="AG2678" i="5"/>
  <c r="AG2679" i="5"/>
  <c r="AG2680" i="5"/>
  <c r="AG2681" i="5"/>
  <c r="AG2682" i="5"/>
  <c r="AG2683" i="5"/>
  <c r="AG2684" i="5"/>
  <c r="AG2685" i="5"/>
  <c r="AG2686" i="5"/>
  <c r="AG2687" i="5"/>
  <c r="AG2688" i="5"/>
  <c r="AG2689" i="5"/>
  <c r="AG2690" i="5"/>
  <c r="AG2691" i="5"/>
  <c r="AG2692" i="5"/>
  <c r="AG2693" i="5"/>
  <c r="AG2694" i="5"/>
  <c r="AG2695" i="5"/>
  <c r="AG2696" i="5"/>
  <c r="AG2697" i="5"/>
  <c r="AG2698" i="5"/>
  <c r="AG2699" i="5"/>
  <c r="AG2700" i="5"/>
  <c r="AG2701" i="5"/>
  <c r="AG2702" i="5"/>
  <c r="AG2703" i="5"/>
  <c r="AG2704" i="5"/>
  <c r="AG2705" i="5"/>
  <c r="AG2706" i="5"/>
  <c r="AG2707" i="5"/>
  <c r="AG2708" i="5"/>
  <c r="AG2709" i="5"/>
  <c r="AG2710" i="5"/>
  <c r="AG2711" i="5"/>
  <c r="AG2712" i="5"/>
  <c r="AG2713" i="5"/>
  <c r="AG2714" i="5"/>
  <c r="AG2715" i="5"/>
  <c r="AG2716" i="5"/>
  <c r="AG2717" i="5"/>
  <c r="AG2718" i="5"/>
  <c r="AG2719" i="5"/>
  <c r="AG2720" i="5"/>
  <c r="AG2721" i="5"/>
  <c r="AG2722" i="5"/>
  <c r="AG2723" i="5"/>
  <c r="AG2724" i="5"/>
  <c r="AG2725" i="5"/>
  <c r="AG2726" i="5"/>
  <c r="AG2727" i="5"/>
  <c r="AG2728" i="5"/>
  <c r="AG2729" i="5"/>
  <c r="AG2730" i="5"/>
  <c r="AG2731" i="5"/>
  <c r="AG2732" i="5"/>
  <c r="AG2733" i="5"/>
  <c r="AG2734" i="5"/>
  <c r="AG2735" i="5"/>
  <c r="AG2736" i="5"/>
  <c r="AG2737" i="5"/>
  <c r="AG2738" i="5"/>
  <c r="AG2739" i="5"/>
  <c r="AG2740" i="5"/>
  <c r="AG2741" i="5"/>
  <c r="AG2742" i="5"/>
  <c r="AG2743" i="5"/>
  <c r="AG2744" i="5"/>
  <c r="AG2745" i="5"/>
  <c r="AG2746" i="5"/>
  <c r="AG2747" i="5"/>
  <c r="AG2748" i="5"/>
  <c r="AG2749" i="5"/>
  <c r="AG2750" i="5"/>
  <c r="AG2751" i="5"/>
  <c r="AG2752" i="5"/>
  <c r="AG2753" i="5"/>
  <c r="AG2754" i="5"/>
  <c r="AG2755" i="5"/>
  <c r="AG2756" i="5"/>
  <c r="AG2757" i="5"/>
  <c r="AG2758" i="5"/>
  <c r="AG2759" i="5"/>
  <c r="AG2760" i="5"/>
  <c r="AG2761" i="5"/>
  <c r="AG2762" i="5"/>
  <c r="AG2763" i="5"/>
  <c r="AG2764" i="5"/>
  <c r="AG2765" i="5"/>
  <c r="AG2766" i="5"/>
  <c r="AG2767" i="5"/>
  <c r="AG2768" i="5"/>
  <c r="AG2769" i="5"/>
  <c r="AG2770" i="5"/>
  <c r="AG2771" i="5"/>
  <c r="AG2772" i="5"/>
  <c r="AG2773" i="5"/>
  <c r="AG2774" i="5"/>
  <c r="AG2775" i="5"/>
  <c r="AG2776" i="5"/>
  <c r="AG2777" i="5"/>
  <c r="AG2778" i="5"/>
  <c r="AG2779" i="5"/>
  <c r="AG2780" i="5"/>
  <c r="AG2781" i="5"/>
  <c r="AG2782" i="5"/>
  <c r="AG2783" i="5"/>
  <c r="AG2784" i="5"/>
  <c r="AG2785" i="5"/>
  <c r="AG2786" i="5"/>
  <c r="AG2787" i="5"/>
  <c r="AG2788" i="5"/>
  <c r="AG2789" i="5"/>
  <c r="AG2790" i="5"/>
  <c r="AG2791" i="5"/>
  <c r="AG2792" i="5"/>
  <c r="AG2793" i="5"/>
  <c r="AG2794" i="5"/>
  <c r="AG2795" i="5"/>
  <c r="AG2796" i="5"/>
  <c r="AG2797" i="5"/>
  <c r="AG2798" i="5"/>
  <c r="AG2799" i="5"/>
  <c r="AG2800" i="5"/>
  <c r="AG2801" i="5"/>
  <c r="AG2802" i="5"/>
  <c r="AG2803" i="5"/>
  <c r="AG2804" i="5"/>
  <c r="AG2805" i="5"/>
  <c r="AG2806" i="5"/>
  <c r="AG2807" i="5"/>
  <c r="AG2808" i="5"/>
  <c r="AG2809" i="5"/>
  <c r="AG2810" i="5"/>
  <c r="AG2811" i="5"/>
  <c r="AG2812" i="5"/>
  <c r="AG2813" i="5"/>
  <c r="AG2814" i="5"/>
  <c r="AG2815" i="5"/>
  <c r="AG2816" i="5"/>
  <c r="AG2817" i="5"/>
  <c r="AG2818" i="5"/>
  <c r="AG2819" i="5"/>
  <c r="AG2820" i="5"/>
  <c r="AG2821" i="5"/>
  <c r="AG2822" i="5"/>
  <c r="AG2823" i="5"/>
  <c r="AG2824" i="5"/>
  <c r="AG2825" i="5"/>
  <c r="AG2826" i="5"/>
  <c r="AG2827" i="5"/>
  <c r="AG2828" i="5"/>
  <c r="AG2829" i="5"/>
  <c r="AG2830" i="5"/>
  <c r="AG2831" i="5"/>
  <c r="AG2832" i="5"/>
  <c r="AG2833" i="5"/>
  <c r="AG2834" i="5"/>
  <c r="AG2835" i="5"/>
  <c r="AG2836" i="5"/>
  <c r="AG2837" i="5"/>
  <c r="AG2838" i="5"/>
  <c r="AG2839" i="5"/>
  <c r="AG2840" i="5"/>
  <c r="AG2841" i="5"/>
  <c r="AG2842" i="5"/>
  <c r="AG2843" i="5"/>
  <c r="AG2844" i="5"/>
  <c r="AG2845" i="5"/>
  <c r="AG2846" i="5"/>
  <c r="AG2847" i="5"/>
  <c r="AG2848" i="5"/>
  <c r="AG2849" i="5"/>
  <c r="AG2850" i="5"/>
  <c r="AG2851" i="5"/>
  <c r="AG2852" i="5"/>
  <c r="AG2853" i="5"/>
  <c r="AG2854" i="5"/>
  <c r="AG2855" i="5"/>
  <c r="AG2856" i="5"/>
  <c r="AG2857" i="5"/>
  <c r="AG2858" i="5"/>
  <c r="AG2859" i="5"/>
  <c r="AG2860" i="5"/>
  <c r="AG2861" i="5"/>
  <c r="AG2862" i="5"/>
  <c r="AG2863" i="5"/>
  <c r="AG2864" i="5"/>
  <c r="AG2865" i="5"/>
  <c r="AG2866" i="5"/>
  <c r="AG2867" i="5"/>
  <c r="AG2868" i="5"/>
  <c r="AG2869" i="5"/>
  <c r="AG2870" i="5"/>
  <c r="AG2871" i="5"/>
  <c r="AG2872" i="5"/>
  <c r="AG2873" i="5"/>
  <c r="AG2874" i="5"/>
  <c r="AG2875" i="5"/>
  <c r="AG2876" i="5"/>
  <c r="AG2877" i="5"/>
  <c r="AG2878" i="5"/>
  <c r="AG2879" i="5"/>
  <c r="AG2880" i="5"/>
  <c r="AG2881" i="5"/>
  <c r="AG2882" i="5"/>
  <c r="AG2883" i="5"/>
  <c r="AG2884" i="5"/>
  <c r="AG2885" i="5"/>
  <c r="AG2886" i="5"/>
  <c r="AG2887" i="5"/>
  <c r="AG2888" i="5"/>
  <c r="AG2889" i="5"/>
  <c r="AG2890" i="5"/>
  <c r="AG2891" i="5"/>
  <c r="AG2892" i="5"/>
  <c r="AG2893" i="5"/>
  <c r="AG2894" i="5"/>
  <c r="AG2895" i="5"/>
  <c r="AG2896" i="5"/>
  <c r="AG2897" i="5"/>
  <c r="AG2898" i="5"/>
  <c r="AG2899" i="5"/>
  <c r="AG2900" i="5"/>
  <c r="AG2901" i="5"/>
  <c r="AG2902" i="5"/>
  <c r="AG2903" i="5"/>
  <c r="AG2904" i="5"/>
  <c r="AG2905" i="5"/>
  <c r="AG2906" i="5"/>
  <c r="AG2907" i="5"/>
  <c r="AG2908" i="5"/>
  <c r="AG2909" i="5"/>
  <c r="AG2910" i="5"/>
  <c r="AG2911" i="5"/>
  <c r="AG2912" i="5"/>
  <c r="AG2913" i="5"/>
  <c r="AG2914" i="5"/>
  <c r="AG2915" i="5"/>
  <c r="AG2916" i="5"/>
  <c r="AG2917" i="5"/>
  <c r="AG2918" i="5"/>
  <c r="AG2919" i="5"/>
  <c r="AG2920" i="5"/>
  <c r="AG2921" i="5"/>
  <c r="AG2922" i="5"/>
  <c r="AG2923" i="5"/>
  <c r="AG2924" i="5"/>
  <c r="AG2925" i="5"/>
  <c r="AG2926" i="5"/>
  <c r="AG2927" i="5"/>
  <c r="AG2928" i="5"/>
  <c r="AG2929" i="5"/>
  <c r="AG2930" i="5"/>
  <c r="AG2931" i="5"/>
  <c r="AG2932" i="5"/>
  <c r="AG2933" i="5"/>
  <c r="AG2934" i="5"/>
  <c r="AG2935" i="5"/>
  <c r="AG2936" i="5"/>
  <c r="AG2937" i="5"/>
  <c r="AG2938" i="5"/>
  <c r="AG2939" i="5"/>
  <c r="AG2940" i="5"/>
  <c r="AG2941" i="5"/>
  <c r="AG2942" i="5"/>
  <c r="AG2943" i="5"/>
  <c r="AG2944" i="5"/>
  <c r="AG2945" i="5"/>
  <c r="AG2946" i="5"/>
  <c r="AG2947" i="5"/>
  <c r="AG2948" i="5"/>
  <c r="AG2949" i="5"/>
  <c r="AG2950" i="5"/>
  <c r="AG2951" i="5"/>
  <c r="AG2952" i="5"/>
  <c r="AG2953" i="5"/>
  <c r="AG2954" i="5"/>
  <c r="AG2955" i="5"/>
  <c r="AG2956" i="5"/>
  <c r="AG2957" i="5"/>
  <c r="AG2958" i="5"/>
  <c r="AG2959" i="5"/>
  <c r="AG2960" i="5"/>
  <c r="AG2961" i="5"/>
  <c r="AG2962" i="5"/>
  <c r="AG2963" i="5"/>
  <c r="AG2964" i="5"/>
  <c r="AG2965" i="5"/>
  <c r="AG2966" i="5"/>
  <c r="AG2967" i="5"/>
  <c r="AG2968" i="5"/>
  <c r="AG2969" i="5"/>
  <c r="AG2970" i="5"/>
  <c r="AG2971" i="5"/>
  <c r="AG2972" i="5"/>
  <c r="AG2973" i="5"/>
  <c r="AG2974" i="5"/>
  <c r="AG2975" i="5"/>
  <c r="AG2976" i="5"/>
  <c r="AG2977" i="5"/>
  <c r="AG2978" i="5"/>
  <c r="AG2979" i="5"/>
  <c r="AG2980" i="5"/>
  <c r="AG2981" i="5"/>
  <c r="AG2982" i="5"/>
  <c r="AG2983" i="5"/>
  <c r="AG2984" i="5"/>
  <c r="AG2985" i="5"/>
  <c r="AG2986" i="5"/>
  <c r="AG2987" i="5"/>
  <c r="AG2988" i="5"/>
  <c r="AG2989" i="5"/>
  <c r="AG2990" i="5"/>
  <c r="AG2991" i="5"/>
  <c r="AG2992" i="5"/>
  <c r="AG2993" i="5"/>
  <c r="AG2994" i="5"/>
  <c r="AG2995" i="5"/>
  <c r="AG2996" i="5"/>
  <c r="AG2997" i="5"/>
  <c r="AG2998" i="5"/>
  <c r="AG2999" i="5"/>
  <c r="AG3000" i="5"/>
  <c r="AG3001" i="5"/>
  <c r="AG3002" i="5"/>
  <c r="AG3003" i="5"/>
  <c r="AG3004" i="5"/>
  <c r="AG3005" i="5"/>
  <c r="AG3006" i="5"/>
  <c r="AG3007" i="5"/>
  <c r="AG3008" i="5"/>
  <c r="AG3009" i="5"/>
  <c r="AG3010" i="5"/>
  <c r="AG3011" i="5"/>
  <c r="AG3012" i="5"/>
  <c r="AG3013" i="5"/>
  <c r="AG3014" i="5"/>
  <c r="AG3015" i="5"/>
  <c r="AG3016" i="5"/>
  <c r="AG3017" i="5"/>
  <c r="AG3018" i="5"/>
  <c r="AG3019" i="5"/>
  <c r="AG3020" i="5"/>
  <c r="AG3021" i="5"/>
  <c r="AG3022" i="5"/>
  <c r="AG3023" i="5"/>
  <c r="AG3024" i="5"/>
  <c r="AG3025" i="5"/>
  <c r="AG3026" i="5"/>
  <c r="AG3027" i="5"/>
  <c r="AG3028" i="5"/>
  <c r="AG3029" i="5"/>
  <c r="AG3030" i="5"/>
  <c r="AG3031" i="5"/>
  <c r="AG3032" i="5"/>
  <c r="AG3033" i="5"/>
  <c r="AG3034" i="5"/>
  <c r="AG3035" i="5"/>
  <c r="AG3036" i="5"/>
  <c r="AG3037" i="5"/>
  <c r="AG3038" i="5"/>
  <c r="AG3039" i="5"/>
  <c r="AG3040" i="5"/>
  <c r="AG3041" i="5"/>
  <c r="AG3042" i="5"/>
  <c r="AG3043" i="5"/>
  <c r="AG3044" i="5"/>
  <c r="AG3045" i="5"/>
  <c r="AG3046" i="5"/>
  <c r="AG3047" i="5"/>
  <c r="AG3048" i="5"/>
  <c r="AG3049" i="5"/>
  <c r="AG3050" i="5"/>
  <c r="AG3051" i="5"/>
  <c r="AG3052" i="5"/>
  <c r="AG3053" i="5"/>
  <c r="AG3054" i="5"/>
  <c r="AG3055" i="5"/>
  <c r="AG3056" i="5"/>
  <c r="AG3057" i="5"/>
  <c r="AG3058" i="5"/>
  <c r="AG3059" i="5"/>
  <c r="AG3060" i="5"/>
  <c r="AG3061" i="5"/>
  <c r="AG3062" i="5"/>
  <c r="AG3063" i="5"/>
  <c r="AG3064" i="5"/>
  <c r="AG3065" i="5"/>
  <c r="AG3066" i="5"/>
  <c r="AG3067" i="5"/>
  <c r="AG3068" i="5"/>
  <c r="AG3069" i="5"/>
  <c r="AG3070" i="5"/>
  <c r="AG3071" i="5"/>
  <c r="AG3072" i="5"/>
  <c r="AG3073" i="5"/>
  <c r="AG3074" i="5"/>
  <c r="AG3075" i="5"/>
  <c r="AG3076" i="5"/>
  <c r="AG3077" i="5"/>
  <c r="AG3078" i="5"/>
  <c r="AG3079" i="5"/>
  <c r="AG3080" i="5"/>
  <c r="AG3081" i="5"/>
  <c r="AG3082" i="5"/>
  <c r="AG3083" i="5"/>
  <c r="AG3084" i="5"/>
  <c r="AG3085" i="5"/>
  <c r="AG3086" i="5"/>
  <c r="AG3087" i="5"/>
  <c r="AG3088" i="5"/>
  <c r="AG3089" i="5"/>
  <c r="AG3090" i="5"/>
  <c r="AG3091" i="5"/>
  <c r="AG3092" i="5"/>
  <c r="AG3093" i="5"/>
  <c r="AG3094" i="5"/>
  <c r="AG3095" i="5"/>
  <c r="AG3096" i="5"/>
  <c r="AG3097" i="5"/>
  <c r="AG3098" i="5"/>
  <c r="AG3099" i="5"/>
  <c r="AG3100" i="5"/>
  <c r="AG3101" i="5"/>
  <c r="AG3102" i="5"/>
  <c r="AG3103" i="5"/>
  <c r="AG3104" i="5"/>
  <c r="AG3105" i="5"/>
  <c r="AG3106" i="5"/>
  <c r="AG4" i="5"/>
  <c r="AD4" i="5"/>
  <c r="AC4" i="5"/>
  <c r="AB4" i="5"/>
  <c r="AA4" i="5"/>
  <c r="Z4" i="5"/>
  <c r="H29" i="3"/>
  <c r="G29" i="3"/>
  <c r="I27" i="3"/>
  <c r="I26" i="3"/>
  <c r="I25" i="3"/>
  <c r="I24" i="3"/>
  <c r="I23" i="3"/>
  <c r="I22" i="3"/>
  <c r="I21" i="3"/>
  <c r="I20" i="3"/>
  <c r="I19" i="3"/>
  <c r="I18"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 i="3"/>
  <c r="AM3102" i="5" l="1"/>
  <c r="AM3094" i="5"/>
  <c r="AM3086" i="5"/>
  <c r="AM3078" i="5"/>
  <c r="AM3070" i="5"/>
  <c r="AM3062" i="5"/>
  <c r="AM3054" i="5"/>
  <c r="AM3046" i="5"/>
  <c r="AM3038" i="5"/>
  <c r="AM3030" i="5"/>
  <c r="AM3022" i="5"/>
  <c r="AM3014" i="5"/>
  <c r="AM3006" i="5"/>
  <c r="AM2998" i="5"/>
  <c r="AM2990" i="5"/>
  <c r="AM2982" i="5"/>
  <c r="AM2974" i="5"/>
  <c r="AM2966" i="5"/>
  <c r="AM2958" i="5"/>
  <c r="AM2950" i="5"/>
  <c r="AM2942" i="5"/>
  <c r="AM2934" i="5"/>
  <c r="AM2926" i="5"/>
  <c r="AM2918" i="5"/>
  <c r="AM2910" i="5"/>
  <c r="AM2902" i="5"/>
  <c r="AM2894" i="5"/>
  <c r="AM2886" i="5"/>
  <c r="AM2878" i="5"/>
  <c r="AM2870" i="5"/>
  <c r="AM2862" i="5"/>
  <c r="AM2854" i="5"/>
  <c r="AM2846" i="5"/>
  <c r="AM2838" i="5"/>
  <c r="AM2830" i="5"/>
  <c r="AM4" i="5"/>
  <c r="AM3105" i="5"/>
  <c r="AM3097" i="5"/>
  <c r="AM3089" i="5"/>
  <c r="AM3081" i="5"/>
  <c r="AM3073" i="5"/>
  <c r="AM3065" i="5"/>
  <c r="AM3057" i="5"/>
  <c r="AM3049" i="5"/>
  <c r="AM3041" i="5"/>
  <c r="AM3033" i="5"/>
  <c r="AM3025" i="5"/>
  <c r="AM3017" i="5"/>
  <c r="AM3009" i="5"/>
  <c r="AM3001" i="5"/>
  <c r="AM2993" i="5"/>
  <c r="AM2985" i="5"/>
  <c r="AM2977" i="5"/>
  <c r="AM2969" i="5"/>
  <c r="AM2961" i="5"/>
  <c r="AM2953" i="5"/>
  <c r="AM2945" i="5"/>
  <c r="AM2937" i="5"/>
  <c r="AM2929" i="5"/>
  <c r="AM2921" i="5"/>
  <c r="AM2913" i="5"/>
  <c r="AM2905" i="5"/>
  <c r="AM2897" i="5"/>
  <c r="AM2889" i="5"/>
  <c r="AM2881" i="5"/>
  <c r="AM2873" i="5"/>
  <c r="AM2865" i="5"/>
  <c r="AM2857" i="5"/>
  <c r="AM2849" i="5"/>
  <c r="AM2841" i="5"/>
  <c r="AM2833" i="5"/>
  <c r="AM2825" i="5"/>
  <c r="AM2817" i="5"/>
  <c r="AM2809" i="5"/>
  <c r="AM2801" i="5"/>
  <c r="AM2793" i="5"/>
  <c r="AM2785" i="5"/>
  <c r="AM2777" i="5"/>
  <c r="AM2769" i="5"/>
  <c r="AM2761" i="5"/>
  <c r="AM2753" i="5"/>
  <c r="AM2745" i="5"/>
  <c r="AM2737" i="5"/>
  <c r="AM2729" i="5"/>
  <c r="AM2721" i="5"/>
  <c r="AM2713" i="5"/>
  <c r="AM2705" i="5"/>
  <c r="AM2697" i="5"/>
  <c r="AM2689" i="5"/>
  <c r="AM2681" i="5"/>
  <c r="AM2673" i="5"/>
  <c r="AM2665" i="5"/>
  <c r="AM2657" i="5"/>
  <c r="AM2649" i="5"/>
  <c r="AM2641" i="5"/>
  <c r="AM2633" i="5"/>
  <c r="AM2625" i="5"/>
  <c r="AM2617" i="5"/>
  <c r="AM2609" i="5"/>
  <c r="AM2601" i="5"/>
  <c r="AM2593" i="5"/>
  <c r="AM2585" i="5"/>
  <c r="AM2577" i="5"/>
  <c r="AM2569" i="5"/>
  <c r="AM2561" i="5"/>
  <c r="AM2553" i="5"/>
  <c r="AM2545" i="5"/>
  <c r="AM2537" i="5"/>
  <c r="AM2529" i="5"/>
  <c r="AM2521" i="5"/>
  <c r="AM2513" i="5"/>
  <c r="AM2505" i="5"/>
  <c r="AM2497" i="5"/>
  <c r="AM2489" i="5"/>
  <c r="AM2481" i="5"/>
  <c r="AM2473" i="5"/>
  <c r="AM2465" i="5"/>
  <c r="AM2457" i="5"/>
  <c r="AM2449" i="5"/>
  <c r="AM2441" i="5"/>
  <c r="AM2433" i="5"/>
  <c r="AM2425" i="5"/>
  <c r="AM2417" i="5"/>
  <c r="AM2409" i="5"/>
  <c r="AM2401" i="5"/>
  <c r="AM2393" i="5"/>
  <c r="AM2385" i="5"/>
  <c r="AM2377" i="5"/>
  <c r="AM2369" i="5"/>
  <c r="AM2361" i="5"/>
  <c r="AM2353" i="5"/>
  <c r="AM2345" i="5"/>
  <c r="AM2337" i="5"/>
  <c r="AM2329" i="5"/>
  <c r="AM2321" i="5"/>
  <c r="AM2313" i="5"/>
  <c r="AM2305" i="5"/>
  <c r="AM2297" i="5"/>
  <c r="AM2289" i="5"/>
  <c r="AM2281" i="5"/>
  <c r="AM2273" i="5"/>
  <c r="AM2265" i="5"/>
  <c r="AM2257" i="5"/>
  <c r="AM2249" i="5"/>
  <c r="AM2241" i="5"/>
  <c r="AM2233" i="5"/>
  <c r="AM2225" i="5"/>
  <c r="AM2217" i="5"/>
  <c r="AM2209" i="5"/>
  <c r="AM2201" i="5"/>
  <c r="AM2193" i="5"/>
  <c r="AM2185" i="5"/>
  <c r="AM2177" i="5"/>
  <c r="AM2169" i="5"/>
  <c r="AM2161" i="5"/>
  <c r="AM2153" i="5"/>
  <c r="AM2145" i="5"/>
  <c r="AM2137" i="5"/>
  <c r="AM2129" i="5"/>
  <c r="AM2121" i="5"/>
  <c r="AM2113" i="5"/>
  <c r="AM2105" i="5"/>
  <c r="AM2097" i="5"/>
  <c r="AM2089" i="5"/>
  <c r="AM2081" i="5"/>
  <c r="AM2073" i="5"/>
  <c r="AM2065" i="5"/>
  <c r="AM2057" i="5"/>
  <c r="AM2049" i="5"/>
  <c r="AM2041" i="5"/>
  <c r="AM2033" i="5"/>
  <c r="AM2025" i="5"/>
  <c r="AM2017" i="5"/>
  <c r="AM2009" i="5"/>
  <c r="AM2001" i="5"/>
  <c r="AM1993" i="5"/>
  <c r="AM1985" i="5"/>
  <c r="AM1977" i="5"/>
  <c r="AM1969" i="5"/>
  <c r="AM1961" i="5"/>
  <c r="AM1953" i="5"/>
  <c r="AM1945" i="5"/>
  <c r="AM1937" i="5"/>
  <c r="AM1929" i="5"/>
  <c r="AM1921" i="5"/>
  <c r="AM1913" i="5"/>
  <c r="AM1905" i="5"/>
  <c r="AM1897" i="5"/>
  <c r="AM1889" i="5"/>
  <c r="AM1881" i="5"/>
  <c r="AM1873" i="5"/>
  <c r="AM1865" i="5"/>
  <c r="AM1857" i="5"/>
  <c r="AM1849" i="5"/>
  <c r="AM1841" i="5"/>
  <c r="AM1833" i="5"/>
  <c r="AM1825" i="5"/>
  <c r="AM1817" i="5"/>
  <c r="AM1809" i="5"/>
  <c r="AM1801" i="5"/>
  <c r="AM1793" i="5"/>
  <c r="AM1785" i="5"/>
  <c r="AM1777" i="5"/>
  <c r="AM1769" i="5"/>
  <c r="AM1761" i="5"/>
  <c r="AM1753" i="5"/>
  <c r="AM1745" i="5"/>
  <c r="AM1737" i="5"/>
  <c r="AM1729" i="5"/>
  <c r="AM1721" i="5"/>
  <c r="AM1713" i="5"/>
  <c r="AM1705" i="5"/>
  <c r="AM1697" i="5"/>
  <c r="AM1689" i="5"/>
  <c r="AM1681" i="5"/>
  <c r="AM1673" i="5"/>
  <c r="AM1665" i="5"/>
  <c r="AM1657" i="5"/>
  <c r="AM1649" i="5"/>
  <c r="AM1641" i="5"/>
  <c r="AM1633" i="5"/>
  <c r="AM1625" i="5"/>
  <c r="AM1617" i="5"/>
  <c r="AM1609" i="5"/>
  <c r="AM1601" i="5"/>
  <c r="AM1593" i="5"/>
  <c r="AM1585" i="5"/>
  <c r="AM1577" i="5"/>
  <c r="AM1569" i="5"/>
  <c r="AM1561" i="5"/>
  <c r="AM1553" i="5"/>
  <c r="AM1545" i="5"/>
  <c r="AM1537" i="5"/>
  <c r="AM1529" i="5"/>
  <c r="AM1521" i="5"/>
  <c r="AM1513" i="5"/>
  <c r="AM1505" i="5"/>
  <c r="AM1497" i="5"/>
  <c r="AM1489" i="5"/>
  <c r="AM1481" i="5"/>
  <c r="AM1473" i="5"/>
  <c r="AM1465" i="5"/>
  <c r="AM1457" i="5"/>
  <c r="AM1449" i="5"/>
  <c r="AM1441" i="5"/>
  <c r="AM1433" i="5"/>
  <c r="AM1425" i="5"/>
  <c r="AM1417" i="5"/>
  <c r="AM1409" i="5"/>
  <c r="AM1401" i="5"/>
  <c r="AM1393" i="5"/>
  <c r="AM1385" i="5"/>
  <c r="AM1377" i="5"/>
  <c r="AM1369" i="5"/>
  <c r="AM2822" i="5"/>
  <c r="AM3106" i="5"/>
  <c r="AM3098" i="5"/>
  <c r="AM3090" i="5"/>
  <c r="AM3082" i="5"/>
  <c r="AM3074" i="5"/>
  <c r="AM3066" i="5"/>
  <c r="AM3058" i="5"/>
  <c r="AM3050" i="5"/>
  <c r="AM3042" i="5"/>
  <c r="AM1361" i="5"/>
  <c r="AM1353" i="5"/>
  <c r="AM1345" i="5"/>
  <c r="AM1337" i="5"/>
  <c r="AM1329" i="5"/>
  <c r="AM1321" i="5"/>
  <c r="AM1313" i="5"/>
  <c r="AM1305" i="5"/>
  <c r="AM1297" i="5"/>
  <c r="AM1289" i="5"/>
  <c r="AM1281" i="5"/>
  <c r="AM1273" i="5"/>
  <c r="AM1265" i="5"/>
  <c r="AM1257" i="5"/>
  <c r="AM1249" i="5"/>
  <c r="AM1241" i="5"/>
  <c r="AM1233" i="5"/>
  <c r="AM1225" i="5"/>
  <c r="AM1217" i="5"/>
  <c r="AM1209" i="5"/>
  <c r="AM1201" i="5"/>
  <c r="AM1193" i="5"/>
  <c r="AM1185" i="5"/>
  <c r="AM1177" i="5"/>
  <c r="AM1169" i="5"/>
  <c r="AM1161" i="5"/>
  <c r="AM1153" i="5"/>
  <c r="AM1145" i="5"/>
  <c r="AM1137" i="5"/>
  <c r="AM1129" i="5"/>
  <c r="AM1121" i="5"/>
  <c r="AM1113" i="5"/>
  <c r="AM1105" i="5"/>
  <c r="AM1097" i="5"/>
  <c r="AM1089" i="5"/>
  <c r="AM1081" i="5"/>
  <c r="AM1073" i="5"/>
  <c r="AM1065" i="5"/>
  <c r="AM1057" i="5"/>
  <c r="AM1049" i="5"/>
  <c r="AM1041" i="5"/>
  <c r="AM1033" i="5"/>
  <c r="AM1025" i="5"/>
  <c r="AM1017" i="5"/>
  <c r="AM1009" i="5"/>
  <c r="AM1001" i="5"/>
  <c r="AM993" i="5"/>
  <c r="AM985" i="5"/>
  <c r="AM977" i="5"/>
  <c r="AM969" i="5"/>
  <c r="AM961" i="5"/>
  <c r="AM953" i="5"/>
  <c r="AM945" i="5"/>
  <c r="AM937" i="5"/>
  <c r="AM929" i="5"/>
  <c r="AM921" i="5"/>
  <c r="AM913" i="5"/>
  <c r="AM905" i="5"/>
  <c r="AM897" i="5"/>
  <c r="AM889" i="5"/>
  <c r="AM881" i="5"/>
  <c r="AM873" i="5"/>
  <c r="AM865" i="5"/>
  <c r="AM857" i="5"/>
  <c r="AM849" i="5"/>
  <c r="AM841" i="5"/>
  <c r="AM833" i="5"/>
  <c r="AM825" i="5"/>
  <c r="AM817" i="5"/>
  <c r="AM809" i="5"/>
  <c r="AM801" i="5"/>
  <c r="AM793" i="5"/>
  <c r="AM785" i="5"/>
  <c r="AM777" i="5"/>
  <c r="AM769" i="5"/>
  <c r="AM761" i="5"/>
  <c r="AM753" i="5"/>
  <c r="AM745" i="5"/>
  <c r="AM737" i="5"/>
  <c r="AM729" i="5"/>
  <c r="AM721" i="5"/>
  <c r="AM713" i="5"/>
  <c r="AM705" i="5"/>
  <c r="AM697" i="5"/>
  <c r="AM689" i="5"/>
  <c r="AM681" i="5"/>
  <c r="AM673" i="5"/>
  <c r="AM665" i="5"/>
  <c r="AM657" i="5"/>
  <c r="AM649" i="5"/>
  <c r="AM641" i="5"/>
  <c r="AM633" i="5"/>
  <c r="AM625" i="5"/>
  <c r="AM617" i="5"/>
  <c r="AM609" i="5"/>
  <c r="AM601" i="5"/>
  <c r="AM593" i="5"/>
  <c r="AM585" i="5"/>
  <c r="AM577" i="5"/>
  <c r="AM569" i="5"/>
  <c r="AM561" i="5"/>
  <c r="AM553" i="5"/>
  <c r="AM545" i="5"/>
  <c r="AM537" i="5"/>
  <c r="AM529" i="5"/>
  <c r="AM521" i="5"/>
  <c r="AM513" i="5"/>
  <c r="AM505" i="5"/>
  <c r="AM497" i="5"/>
  <c r="AM489" i="5"/>
  <c r="AM481" i="5"/>
  <c r="AM473" i="5"/>
  <c r="AM465" i="5"/>
  <c r="AM457" i="5"/>
  <c r="AM449" i="5"/>
  <c r="AM441" i="5"/>
  <c r="AM433" i="5"/>
  <c r="AM425" i="5"/>
  <c r="AM417" i="5"/>
  <c r="AM409" i="5"/>
  <c r="AM401" i="5"/>
  <c r="AM393" i="5"/>
  <c r="AM385" i="5"/>
  <c r="AM377" i="5"/>
  <c r="AM369" i="5"/>
  <c r="AM361" i="5"/>
  <c r="AM353" i="5"/>
  <c r="AM345" i="5"/>
  <c r="AM337" i="5"/>
  <c r="AM329" i="5"/>
  <c r="AM321" i="5"/>
  <c r="AM313" i="5"/>
  <c r="AM305" i="5"/>
  <c r="AM297" i="5"/>
  <c r="AM289" i="5"/>
  <c r="AM281" i="5"/>
  <c r="AM273" i="5"/>
  <c r="AM265" i="5"/>
  <c r="AM257" i="5"/>
  <c r="AM249" i="5"/>
  <c r="AM241" i="5"/>
  <c r="AM233" i="5"/>
  <c r="AM225" i="5"/>
  <c r="AM217" i="5"/>
  <c r="AM209" i="5"/>
  <c r="AM201" i="5"/>
  <c r="AM193" i="5"/>
  <c r="AM185" i="5"/>
  <c r="AM177" i="5"/>
  <c r="AM169" i="5"/>
  <c r="AM161" i="5"/>
  <c r="AM153" i="5"/>
  <c r="AM145" i="5"/>
  <c r="AM137" i="5"/>
  <c r="AM129" i="5"/>
  <c r="AM121" i="5"/>
  <c r="AM113" i="5"/>
  <c r="AM105" i="5"/>
  <c r="AM97" i="5"/>
  <c r="AM89" i="5"/>
  <c r="AM81" i="5"/>
  <c r="AM73" i="5"/>
  <c r="AM65" i="5"/>
  <c r="AM57" i="5"/>
  <c r="AM49" i="5"/>
  <c r="AM41" i="5"/>
  <c r="AM33" i="5"/>
  <c r="AM25" i="5"/>
  <c r="AM17" i="5"/>
  <c r="AM9" i="5"/>
  <c r="AM3103" i="5"/>
  <c r="AM3095" i="5"/>
  <c r="AM3087" i="5"/>
  <c r="AM3079" i="5"/>
  <c r="AM3071" i="5"/>
  <c r="AM3063" i="5"/>
  <c r="AM3055" i="5"/>
  <c r="AM3047" i="5"/>
  <c r="AM3039" i="5"/>
  <c r="AM3031" i="5"/>
  <c r="AM3023" i="5"/>
  <c r="AM3015" i="5"/>
  <c r="AM3007" i="5"/>
  <c r="AM2999" i="5"/>
  <c r="AM2991" i="5"/>
  <c r="AM2983" i="5"/>
  <c r="AM2975" i="5"/>
  <c r="AM2967" i="5"/>
  <c r="AM2959" i="5"/>
  <c r="AM2951" i="5"/>
  <c r="AM2943" i="5"/>
  <c r="AM2935" i="5"/>
  <c r="AM2927" i="5"/>
  <c r="AM2919" i="5"/>
  <c r="AM2911" i="5"/>
  <c r="AM2903" i="5"/>
  <c r="AM2895" i="5"/>
  <c r="AM2887" i="5"/>
  <c r="AM2879" i="5"/>
  <c r="AM2871" i="5"/>
  <c r="AM2863" i="5"/>
  <c r="AM2855" i="5"/>
  <c r="AM2847" i="5"/>
  <c r="AM2839" i="5"/>
  <c r="AM2831" i="5"/>
  <c r="AM2823" i="5"/>
  <c r="AM2815" i="5"/>
  <c r="AM2807" i="5"/>
  <c r="AM2799" i="5"/>
  <c r="AM2791" i="5"/>
  <c r="AM2783" i="5"/>
  <c r="AM2775" i="5"/>
  <c r="AM2767" i="5"/>
  <c r="AM2759" i="5"/>
  <c r="AM2751" i="5"/>
  <c r="AM2743" i="5"/>
  <c r="AM2735" i="5"/>
  <c r="AM2727" i="5"/>
  <c r="AM2719" i="5"/>
  <c r="AM2711" i="5"/>
  <c r="AM2703" i="5"/>
  <c r="AM2695" i="5"/>
  <c r="AM2687" i="5"/>
  <c r="AM2679" i="5"/>
  <c r="AM2671" i="5"/>
  <c r="AM2663" i="5"/>
  <c r="AM2655" i="5"/>
  <c r="AM2647" i="5"/>
  <c r="AM2639" i="5"/>
  <c r="AM2631" i="5"/>
  <c r="AM2623" i="5"/>
  <c r="AM2615" i="5"/>
  <c r="AM2607" i="5"/>
  <c r="AM2599" i="5"/>
  <c r="AM2591" i="5"/>
  <c r="AM2583" i="5"/>
  <c r="AM2575" i="5"/>
  <c r="AM2567" i="5"/>
  <c r="AM2559" i="5"/>
  <c r="AM2551" i="5"/>
  <c r="AM2543" i="5"/>
  <c r="AM2535" i="5"/>
  <c r="AM2527" i="5"/>
  <c r="AM2519" i="5"/>
  <c r="AM2511" i="5"/>
  <c r="AM2503" i="5"/>
  <c r="AM2495" i="5"/>
  <c r="AM2487" i="5"/>
  <c r="AM2479" i="5"/>
  <c r="AM2471" i="5"/>
  <c r="AM2463" i="5"/>
  <c r="AM2455" i="5"/>
  <c r="AM2447" i="5"/>
  <c r="AM2439" i="5"/>
  <c r="AM2431" i="5"/>
  <c r="AM2423" i="5"/>
  <c r="AM2415" i="5"/>
  <c r="AM2407" i="5"/>
  <c r="AM2399" i="5"/>
  <c r="AM2391" i="5"/>
  <c r="AM2383" i="5"/>
  <c r="AM2375" i="5"/>
  <c r="AM2367" i="5"/>
  <c r="AM2359" i="5"/>
  <c r="AM2351" i="5"/>
  <c r="AM2343" i="5"/>
  <c r="AM2335" i="5"/>
  <c r="AM2327" i="5"/>
  <c r="AM2814" i="5"/>
  <c r="AM2806" i="5"/>
  <c r="AM2798" i="5"/>
  <c r="AM2790" i="5"/>
  <c r="AM2782" i="5"/>
  <c r="AM2774" i="5"/>
  <c r="AM2766" i="5"/>
  <c r="AM2758" i="5"/>
  <c r="AM2750" i="5"/>
  <c r="AM2742" i="5"/>
  <c r="AM2734" i="5"/>
  <c r="AM2726" i="5"/>
  <c r="AM2718" i="5"/>
  <c r="AM2710" i="5"/>
  <c r="AM2702" i="5"/>
  <c r="AM2694" i="5"/>
  <c r="AM2686" i="5"/>
  <c r="AM2678" i="5"/>
  <c r="AM2670" i="5"/>
  <c r="AM2662" i="5"/>
  <c r="AM2654" i="5"/>
  <c r="AM2646" i="5"/>
  <c r="AM2638" i="5"/>
  <c r="AM2630" i="5"/>
  <c r="AM2622" i="5"/>
  <c r="AM2614" i="5"/>
  <c r="AM2606" i="5"/>
  <c r="AM2598" i="5"/>
  <c r="AM2590" i="5"/>
  <c r="AM2582" i="5"/>
  <c r="AM2574" i="5"/>
  <c r="AM2566" i="5"/>
  <c r="AM2558" i="5"/>
  <c r="AM2550" i="5"/>
  <c r="AM2542" i="5"/>
  <c r="AM2534" i="5"/>
  <c r="AM2526" i="5"/>
  <c r="AM2518" i="5"/>
  <c r="AM2510" i="5"/>
  <c r="AM2502" i="5"/>
  <c r="AM2494" i="5"/>
  <c r="AM2486" i="5"/>
  <c r="AM2478" i="5"/>
  <c r="AM2470" i="5"/>
  <c r="AM2462" i="5"/>
  <c r="AM2454" i="5"/>
  <c r="AM2446" i="5"/>
  <c r="AM2438" i="5"/>
  <c r="AM2430" i="5"/>
  <c r="AM2422" i="5"/>
  <c r="AM2414" i="5"/>
  <c r="AM2406" i="5"/>
  <c r="AM2398" i="5"/>
  <c r="AM2390" i="5"/>
  <c r="AM2382" i="5"/>
  <c r="AM2374" i="5"/>
  <c r="AM2366" i="5"/>
  <c r="AM2358" i="5"/>
  <c r="AM2350" i="5"/>
  <c r="AM2342" i="5"/>
  <c r="AM2334" i="5"/>
  <c r="AM2326" i="5"/>
  <c r="AM2318" i="5"/>
  <c r="AM2310" i="5"/>
  <c r="AM2302" i="5"/>
  <c r="AM2294" i="5"/>
  <c r="AM2286" i="5"/>
  <c r="AM2278" i="5"/>
  <c r="AM2270" i="5"/>
  <c r="AM2262" i="5"/>
  <c r="AM2254" i="5"/>
  <c r="AM2246" i="5"/>
  <c r="AM2238" i="5"/>
  <c r="AM2230" i="5"/>
  <c r="AM2222" i="5"/>
  <c r="AM2214" i="5"/>
  <c r="AM2206" i="5"/>
  <c r="AM2198" i="5"/>
  <c r="AM2190" i="5"/>
  <c r="AM2182" i="5"/>
  <c r="AM2174" i="5"/>
  <c r="AM2166" i="5"/>
  <c r="AM2158" i="5"/>
  <c r="AM2150" i="5"/>
  <c r="AM2142" i="5"/>
  <c r="AM2134" i="5"/>
  <c r="AM2126" i="5"/>
  <c r="AM2118" i="5"/>
  <c r="AM2110" i="5"/>
  <c r="AM2102" i="5"/>
  <c r="AM2094" i="5"/>
  <c r="AM2086" i="5"/>
  <c r="AM2078" i="5"/>
  <c r="AM2070" i="5"/>
  <c r="AM2062" i="5"/>
  <c r="AM2054" i="5"/>
  <c r="AM2046" i="5"/>
  <c r="AM2038" i="5"/>
  <c r="AM2030" i="5"/>
  <c r="AM2022" i="5"/>
  <c r="AM2014" i="5"/>
  <c r="AM2006" i="5"/>
  <c r="AM1998" i="5"/>
  <c r="AM3101" i="5"/>
  <c r="AM3093" i="5"/>
  <c r="AM3085" i="5"/>
  <c r="AM3077" i="5"/>
  <c r="AM3069" i="5"/>
  <c r="AM3061" i="5"/>
  <c r="AM3053" i="5"/>
  <c r="AM3045" i="5"/>
  <c r="AM3037" i="5"/>
  <c r="AM3029" i="5"/>
  <c r="AM3021" i="5"/>
  <c r="AM3013" i="5"/>
  <c r="AM3005" i="5"/>
  <c r="AM2997" i="5"/>
  <c r="AM2989" i="5"/>
  <c r="AM2981" i="5"/>
  <c r="AM2973" i="5"/>
  <c r="AM2965" i="5"/>
  <c r="AM2957" i="5"/>
  <c r="AM2949" i="5"/>
  <c r="AM2941" i="5"/>
  <c r="AM2933" i="5"/>
  <c r="AM2925" i="5"/>
  <c r="AM2917" i="5"/>
  <c r="AM2909" i="5"/>
  <c r="AM2901" i="5"/>
  <c r="AM2893" i="5"/>
  <c r="AM2885" i="5"/>
  <c r="AM2877" i="5"/>
  <c r="AM2869" i="5"/>
  <c r="AM2861" i="5"/>
  <c r="AM2853" i="5"/>
  <c r="AM2845" i="5"/>
  <c r="AM2837" i="5"/>
  <c r="AM2829" i="5"/>
  <c r="AM2821" i="5"/>
  <c r="AM2813" i="5"/>
  <c r="AM2805" i="5"/>
  <c r="AM2797" i="5"/>
  <c r="AM2789" i="5"/>
  <c r="AM2781" i="5"/>
  <c r="AM2773" i="5"/>
  <c r="AM2765" i="5"/>
  <c r="AM2757" i="5"/>
  <c r="AM2749" i="5"/>
  <c r="AM2741" i="5"/>
  <c r="AM2733" i="5"/>
  <c r="AM2725" i="5"/>
  <c r="AM2717" i="5"/>
  <c r="AM2709" i="5"/>
  <c r="AM2701" i="5"/>
  <c r="AM2693" i="5"/>
  <c r="AM2685" i="5"/>
  <c r="AM2677" i="5"/>
  <c r="AM2669" i="5"/>
  <c r="AM2661" i="5"/>
  <c r="AM2653" i="5"/>
  <c r="AM2645" i="5"/>
  <c r="AM2637" i="5"/>
  <c r="AM2629" i="5"/>
  <c r="AM2621" i="5"/>
  <c r="AM2613" i="5"/>
  <c r="AM2605" i="5"/>
  <c r="AM2597" i="5"/>
  <c r="AM2589" i="5"/>
  <c r="AM2581" i="5"/>
  <c r="AM2573" i="5"/>
  <c r="AM2565" i="5"/>
  <c r="AM2557" i="5"/>
  <c r="AM2549" i="5"/>
  <c r="AM2541" i="5"/>
  <c r="AM2533" i="5"/>
  <c r="AM2525" i="5"/>
  <c r="AM2517" i="5"/>
  <c r="AM2509" i="5"/>
  <c r="AM2501" i="5"/>
  <c r="AM2493" i="5"/>
  <c r="AM2485" i="5"/>
  <c r="AM2477" i="5"/>
  <c r="AM2469" i="5"/>
  <c r="AM2461" i="5"/>
  <c r="AM2453" i="5"/>
  <c r="AM2445" i="5"/>
  <c r="AM2437" i="5"/>
  <c r="AM2429" i="5"/>
  <c r="AM2421" i="5"/>
  <c r="AM2413" i="5"/>
  <c r="AM2405" i="5"/>
  <c r="AM2397" i="5"/>
  <c r="AM2389" i="5"/>
  <c r="AM2381" i="5"/>
  <c r="AM2373" i="5"/>
  <c r="AM2365" i="5"/>
  <c r="AM2357" i="5"/>
  <c r="AM2349" i="5"/>
  <c r="AM2341" i="5"/>
  <c r="AM2333" i="5"/>
  <c r="AM2325" i="5"/>
  <c r="AM2317" i="5"/>
  <c r="AM2309" i="5"/>
  <c r="AM2301" i="5"/>
  <c r="AM2293" i="5"/>
  <c r="AM2285" i="5"/>
  <c r="AM2277" i="5"/>
  <c r="AM2269" i="5"/>
  <c r="AM2261" i="5"/>
  <c r="AM2253" i="5"/>
  <c r="AM2245" i="5"/>
  <c r="AM2237" i="5"/>
  <c r="AM2229" i="5"/>
  <c r="AM2221" i="5"/>
  <c r="AM2213" i="5"/>
  <c r="AM2205" i="5"/>
  <c r="AM2197" i="5"/>
  <c r="AM2189" i="5"/>
  <c r="AM2181" i="5"/>
  <c r="AM2173" i="5"/>
  <c r="AM2165" i="5"/>
  <c r="AM2157" i="5"/>
  <c r="AM2149" i="5"/>
  <c r="AM2141" i="5"/>
  <c r="AM2133" i="5"/>
  <c r="AM2125" i="5"/>
  <c r="AM2117" i="5"/>
  <c r="AM2109" i="5"/>
  <c r="AM2101" i="5"/>
  <c r="AM2093" i="5"/>
  <c r="AM2085" i="5"/>
  <c r="AM2077" i="5"/>
  <c r="AM2069" i="5"/>
  <c r="AM2061" i="5"/>
  <c r="AM2053" i="5"/>
  <c r="AM2045" i="5"/>
  <c r="AM2037" i="5"/>
  <c r="AM2029" i="5"/>
  <c r="AM2021" i="5"/>
  <c r="AM2013" i="5"/>
  <c r="AM2005" i="5"/>
  <c r="AM1997" i="5"/>
  <c r="AM3100" i="5"/>
  <c r="AM3092" i="5"/>
  <c r="AM3084" i="5"/>
  <c r="AM3076" i="5"/>
  <c r="AM3068" i="5"/>
  <c r="AM3060" i="5"/>
  <c r="AM3052" i="5"/>
  <c r="AM3044" i="5"/>
  <c r="AM3036" i="5"/>
  <c r="AM3028" i="5"/>
  <c r="AM3020" i="5"/>
  <c r="AM3012" i="5"/>
  <c r="AM3004" i="5"/>
  <c r="AM2996" i="5"/>
  <c r="AM2988" i="5"/>
  <c r="AM2980" i="5"/>
  <c r="AM2972" i="5"/>
  <c r="AM2964" i="5"/>
  <c r="AM2956" i="5"/>
  <c r="AM2948" i="5"/>
  <c r="AM2940" i="5"/>
  <c r="AM2932" i="5"/>
  <c r="AM2924" i="5"/>
  <c r="AM2916" i="5"/>
  <c r="AM2908" i="5"/>
  <c r="AM2900" i="5"/>
  <c r="AM2892" i="5"/>
  <c r="AM2884" i="5"/>
  <c r="AM2876" i="5"/>
  <c r="AM2868" i="5"/>
  <c r="AM2860" i="5"/>
  <c r="AM2852" i="5"/>
  <c r="AM2844" i="5"/>
  <c r="AM2836" i="5"/>
  <c r="AM2828" i="5"/>
  <c r="AM2820" i="5"/>
  <c r="AM2812" i="5"/>
  <c r="AM2804" i="5"/>
  <c r="AM2796" i="5"/>
  <c r="AM2788" i="5"/>
  <c r="AM2780" i="5"/>
  <c r="AM2772" i="5"/>
  <c r="AM2764" i="5"/>
  <c r="AM2756" i="5"/>
  <c r="AM2748" i="5"/>
  <c r="AM2740" i="5"/>
  <c r="AM2732" i="5"/>
  <c r="AM2724" i="5"/>
  <c r="AM2716" i="5"/>
  <c r="AM2708" i="5"/>
  <c r="AM2700" i="5"/>
  <c r="AM2692" i="5"/>
  <c r="AM2684" i="5"/>
  <c r="AM2676" i="5"/>
  <c r="AM2668" i="5"/>
  <c r="AM2660" i="5"/>
  <c r="AM2652" i="5"/>
  <c r="AM2644" i="5"/>
  <c r="AM2636" i="5"/>
  <c r="AM2628" i="5"/>
  <c r="AM2620" i="5"/>
  <c r="AM2612" i="5"/>
  <c r="AM2604" i="5"/>
  <c r="AM2596" i="5"/>
  <c r="AM2588" i="5"/>
  <c r="AM2580" i="5"/>
  <c r="AM2572" i="5"/>
  <c r="AM2564" i="5"/>
  <c r="AM2556" i="5"/>
  <c r="AM2548" i="5"/>
  <c r="AM2540" i="5"/>
  <c r="AM2532" i="5"/>
  <c r="AM2524" i="5"/>
  <c r="AM2516" i="5"/>
  <c r="AM2508" i="5"/>
  <c r="AM2500" i="5"/>
  <c r="AM2492" i="5"/>
  <c r="AM2484" i="5"/>
  <c r="AM2476" i="5"/>
  <c r="AM2468" i="5"/>
  <c r="AM2460" i="5"/>
  <c r="AM2452" i="5"/>
  <c r="AM2444" i="5"/>
  <c r="AM2436" i="5"/>
  <c r="AM2428" i="5"/>
  <c r="AM2420" i="5"/>
  <c r="AM2412" i="5"/>
  <c r="AM2404" i="5"/>
  <c r="AM2396" i="5"/>
  <c r="AM2388" i="5"/>
  <c r="AM2380" i="5"/>
  <c r="AM2372" i="5"/>
  <c r="AM2364" i="5"/>
  <c r="AM2356" i="5"/>
  <c r="AM2348" i="5"/>
  <c r="AM2340" i="5"/>
  <c r="AM2332" i="5"/>
  <c r="AM2324" i="5"/>
  <c r="AM2316" i="5"/>
  <c r="AM2308" i="5"/>
  <c r="AM2300" i="5"/>
  <c r="AM2292" i="5"/>
  <c r="AM2284" i="5"/>
  <c r="AM2276" i="5"/>
  <c r="AM2268" i="5"/>
  <c r="AM2260" i="5"/>
  <c r="AM2252" i="5"/>
  <c r="AM2244" i="5"/>
  <c r="AM2236" i="5"/>
  <c r="AM2228" i="5"/>
  <c r="AM2220" i="5"/>
  <c r="AM2212" i="5"/>
  <c r="AM2204" i="5"/>
  <c r="AM2196" i="5"/>
  <c r="AM2188" i="5"/>
  <c r="AM2180" i="5"/>
  <c r="AM2172" i="5"/>
  <c r="AM2164" i="5"/>
  <c r="AM2156" i="5"/>
  <c r="AM2148" i="5"/>
  <c r="AM2140" i="5"/>
  <c r="AM2132" i="5"/>
  <c r="AM2124" i="5"/>
  <c r="AM2116" i="5"/>
  <c r="AM2108" i="5"/>
  <c r="AM2100" i="5"/>
  <c r="AM2092" i="5"/>
  <c r="AM2084" i="5"/>
  <c r="AM2076" i="5"/>
  <c r="AM2068" i="5"/>
  <c r="AM2060" i="5"/>
  <c r="AM2052" i="5"/>
  <c r="AM2044" i="5"/>
  <c r="AM2036" i="5"/>
  <c r="AM2028" i="5"/>
  <c r="AM2020" i="5"/>
  <c r="AM2012" i="5"/>
  <c r="AM2004" i="5"/>
  <c r="AM1996" i="5"/>
  <c r="AM1988" i="5"/>
  <c r="AM1980" i="5"/>
  <c r="AM1972" i="5"/>
  <c r="AM3099" i="5"/>
  <c r="AM3091" i="5"/>
  <c r="AM3083" i="5"/>
  <c r="AM3075" i="5"/>
  <c r="AM3067" i="5"/>
  <c r="AM3059" i="5"/>
  <c r="AM3051" i="5"/>
  <c r="AM3043" i="5"/>
  <c r="AM3035" i="5"/>
  <c r="AM3027" i="5"/>
  <c r="AM3019" i="5"/>
  <c r="AM3011" i="5"/>
  <c r="AM3003" i="5"/>
  <c r="AM2995" i="5"/>
  <c r="AM2987" i="5"/>
  <c r="AM2979" i="5"/>
  <c r="AM2971" i="5"/>
  <c r="AM2963" i="5"/>
  <c r="AM2955" i="5"/>
  <c r="AM2947" i="5"/>
  <c r="AM2939" i="5"/>
  <c r="AM2931" i="5"/>
  <c r="AM2923" i="5"/>
  <c r="AM2915" i="5"/>
  <c r="AM2907" i="5"/>
  <c r="AM2899" i="5"/>
  <c r="AM2891" i="5"/>
  <c r="AM2883" i="5"/>
  <c r="AM2875" i="5"/>
  <c r="AM2867" i="5"/>
  <c r="AM2859" i="5"/>
  <c r="AM2851" i="5"/>
  <c r="AM2843" i="5"/>
  <c r="AM2835" i="5"/>
  <c r="AM2827" i="5"/>
  <c r="AM2819" i="5"/>
  <c r="AM2811" i="5"/>
  <c r="AM2803" i="5"/>
  <c r="AM2795" i="5"/>
  <c r="AM2787" i="5"/>
  <c r="AM2779" i="5"/>
  <c r="AM2771" i="5"/>
  <c r="AM2763" i="5"/>
  <c r="AM2755" i="5"/>
  <c r="AM2747" i="5"/>
  <c r="AM2739" i="5"/>
  <c r="AM2731" i="5"/>
  <c r="AM2723" i="5"/>
  <c r="AM2715" i="5"/>
  <c r="AM2707" i="5"/>
  <c r="AM2699" i="5"/>
  <c r="AM2691" i="5"/>
  <c r="AM2683" i="5"/>
  <c r="AM2675" i="5"/>
  <c r="AM2667" i="5"/>
  <c r="AM2659" i="5"/>
  <c r="AM2651" i="5"/>
  <c r="AM2643" i="5"/>
  <c r="AM2635" i="5"/>
  <c r="AM2627" i="5"/>
  <c r="AM2619" i="5"/>
  <c r="AM2611" i="5"/>
  <c r="AM2603" i="5"/>
  <c r="AM2595" i="5"/>
  <c r="AM2587" i="5"/>
  <c r="AM2579" i="5"/>
  <c r="AM2571" i="5"/>
  <c r="AM2563" i="5"/>
  <c r="AM2555" i="5"/>
  <c r="AM2547" i="5"/>
  <c r="AM2539" i="5"/>
  <c r="AM2531" i="5"/>
  <c r="AM2523" i="5"/>
  <c r="AM2515" i="5"/>
  <c r="AM2507" i="5"/>
  <c r="AM2499" i="5"/>
  <c r="AM2491" i="5"/>
  <c r="AM2483" i="5"/>
  <c r="AM2475" i="5"/>
  <c r="AM2467" i="5"/>
  <c r="AM2459" i="5"/>
  <c r="AM2451" i="5"/>
  <c r="AM2443" i="5"/>
  <c r="AM2435" i="5"/>
  <c r="AM2427" i="5"/>
  <c r="AM2419" i="5"/>
  <c r="AM2411" i="5"/>
  <c r="AM2403" i="5"/>
  <c r="AM2395" i="5"/>
  <c r="AM2387" i="5"/>
  <c r="AM2379" i="5"/>
  <c r="AM2371" i="5"/>
  <c r="AM2363" i="5"/>
  <c r="AM2355" i="5"/>
  <c r="AM2347" i="5"/>
  <c r="AM2339" i="5"/>
  <c r="AM2331" i="5"/>
  <c r="AM2323" i="5"/>
  <c r="AM2315" i="5"/>
  <c r="AM2307" i="5"/>
  <c r="AM2299" i="5"/>
  <c r="AM2291" i="5"/>
  <c r="AM2283" i="5"/>
  <c r="AM2275" i="5"/>
  <c r="AM2267" i="5"/>
  <c r="AM2259" i="5"/>
  <c r="AM2251" i="5"/>
  <c r="AM2243" i="5"/>
  <c r="AM2235" i="5"/>
  <c r="AM2227" i="5"/>
  <c r="AM2219" i="5"/>
  <c r="AM2211" i="5"/>
  <c r="AM2203" i="5"/>
  <c r="AM2195" i="5"/>
  <c r="AM2187" i="5"/>
  <c r="AM2179" i="5"/>
  <c r="AM2171" i="5"/>
  <c r="AM2163" i="5"/>
  <c r="AM2155" i="5"/>
  <c r="AM2147" i="5"/>
  <c r="AM2139" i="5"/>
  <c r="AM2131" i="5"/>
  <c r="AM2123" i="5"/>
  <c r="AM2115" i="5"/>
  <c r="AM2107" i="5"/>
  <c r="AM2099" i="5"/>
  <c r="AM2091" i="5"/>
  <c r="AM2083" i="5"/>
  <c r="AM2075" i="5"/>
  <c r="AM2067" i="5"/>
  <c r="AM2059" i="5"/>
  <c r="AM2051" i="5"/>
  <c r="AM2043" i="5"/>
  <c r="AM2035" i="5"/>
  <c r="AM2027" i="5"/>
  <c r="AM2019" i="5"/>
  <c r="AM2011" i="5"/>
  <c r="AM2003" i="5"/>
  <c r="AM3034" i="5"/>
  <c r="AM3026" i="5"/>
  <c r="AM3018" i="5"/>
  <c r="AM3010" i="5"/>
  <c r="AM3002" i="5"/>
  <c r="AM2994" i="5"/>
  <c r="AM2986" i="5"/>
  <c r="AM2978" i="5"/>
  <c r="AM2970" i="5"/>
  <c r="AM2962" i="5"/>
  <c r="AM2954" i="5"/>
  <c r="AM2946" i="5"/>
  <c r="AM2938" i="5"/>
  <c r="AM2930" i="5"/>
  <c r="AM2922" i="5"/>
  <c r="AM2914" i="5"/>
  <c r="AM2906" i="5"/>
  <c r="AM2898" i="5"/>
  <c r="AM2890" i="5"/>
  <c r="AM2882" i="5"/>
  <c r="AM2874" i="5"/>
  <c r="AM2866" i="5"/>
  <c r="AM2858" i="5"/>
  <c r="AM2850" i="5"/>
  <c r="AM2842" i="5"/>
  <c r="AM2834" i="5"/>
  <c r="AM2826" i="5"/>
  <c r="AM2818" i="5"/>
  <c r="AM2810" i="5"/>
  <c r="AM2802" i="5"/>
  <c r="AM2794" i="5"/>
  <c r="AM2786" i="5"/>
  <c r="AM2778" i="5"/>
  <c r="AM2770" i="5"/>
  <c r="AM2762" i="5"/>
  <c r="AM2754" i="5"/>
  <c r="AM2746" i="5"/>
  <c r="AM2738" i="5"/>
  <c r="AM2730" i="5"/>
  <c r="AM2722" i="5"/>
  <c r="AM2714" i="5"/>
  <c r="AM2706" i="5"/>
  <c r="AM2698" i="5"/>
  <c r="AM2690" i="5"/>
  <c r="AM2682" i="5"/>
  <c r="AM2674" i="5"/>
  <c r="AM2666" i="5"/>
  <c r="AM2658" i="5"/>
  <c r="AM2650" i="5"/>
  <c r="AM2642" i="5"/>
  <c r="AM2634" i="5"/>
  <c r="AM2626" i="5"/>
  <c r="AM2618" i="5"/>
  <c r="AM2610" i="5"/>
  <c r="AM2602" i="5"/>
  <c r="AM2594" i="5"/>
  <c r="AM2586" i="5"/>
  <c r="AM2578" i="5"/>
  <c r="AM2570" i="5"/>
  <c r="AM2562" i="5"/>
  <c r="AM2554" i="5"/>
  <c r="AM2546" i="5"/>
  <c r="AM2538" i="5"/>
  <c r="AM2530" i="5"/>
  <c r="AM2522" i="5"/>
  <c r="AM2514" i="5"/>
  <c r="AM2506" i="5"/>
  <c r="AM2498" i="5"/>
  <c r="AM2490" i="5"/>
  <c r="AM2482" i="5"/>
  <c r="AM2474" i="5"/>
  <c r="AM2466" i="5"/>
  <c r="AM2458" i="5"/>
  <c r="AM2450" i="5"/>
  <c r="AM2442" i="5"/>
  <c r="AM2434" i="5"/>
  <c r="AM2426" i="5"/>
  <c r="AM2418" i="5"/>
  <c r="AM2410" i="5"/>
  <c r="AM2402" i="5"/>
  <c r="AM2394" i="5"/>
  <c r="AM2386" i="5"/>
  <c r="AM2378" i="5"/>
  <c r="AM2370" i="5"/>
  <c r="AM2362" i="5"/>
  <c r="AM2354" i="5"/>
  <c r="AM2346" i="5"/>
  <c r="AM2338" i="5"/>
  <c r="AM2330" i="5"/>
  <c r="AM2322" i="5"/>
  <c r="AM2314" i="5"/>
  <c r="AM2306" i="5"/>
  <c r="AM2298" i="5"/>
  <c r="AM2290" i="5"/>
  <c r="AM2282" i="5"/>
  <c r="AM2274" i="5"/>
  <c r="AM2266" i="5"/>
  <c r="AM2258" i="5"/>
  <c r="AM2250" i="5"/>
  <c r="AM2242" i="5"/>
  <c r="AM2234" i="5"/>
  <c r="AM2226" i="5"/>
  <c r="AM2218" i="5"/>
  <c r="AM2210" i="5"/>
  <c r="AM2202" i="5"/>
  <c r="AM2194" i="5"/>
  <c r="AM2186" i="5"/>
  <c r="AM2178" i="5"/>
  <c r="AM2170" i="5"/>
  <c r="AM2162" i="5"/>
  <c r="AM2154" i="5"/>
  <c r="AM2146" i="5"/>
  <c r="AM2138" i="5"/>
  <c r="AM2130" i="5"/>
  <c r="AM2122" i="5"/>
  <c r="AM2114" i="5"/>
  <c r="AM2106" i="5"/>
  <c r="AM2098" i="5"/>
  <c r="AM2090" i="5"/>
  <c r="AM2082" i="5"/>
  <c r="AM2074" i="5"/>
  <c r="AM2066" i="5"/>
  <c r="AM2058" i="5"/>
  <c r="AM2050" i="5"/>
  <c r="AM2042" i="5"/>
  <c r="AM2034" i="5"/>
  <c r="AM2026" i="5"/>
  <c r="AM2018" i="5"/>
  <c r="AM2010" i="5"/>
  <c r="AM2002" i="5"/>
  <c r="AM1994" i="5"/>
  <c r="AM1986" i="5"/>
  <c r="AM1978" i="5"/>
  <c r="AM1970" i="5"/>
  <c r="AM1962" i="5"/>
  <c r="AM1954" i="5"/>
  <c r="AM1946" i="5"/>
  <c r="AM1938" i="5"/>
  <c r="AM1930" i="5"/>
  <c r="AM1922" i="5"/>
  <c r="AM1914" i="5"/>
  <c r="AM1906" i="5"/>
  <c r="AM1898" i="5"/>
  <c r="AM1890" i="5"/>
  <c r="AM1882" i="5"/>
  <c r="AM1874" i="5"/>
  <c r="AM1866" i="5"/>
  <c r="AM1858" i="5"/>
  <c r="AM1850" i="5"/>
  <c r="AM1842" i="5"/>
  <c r="AM1834" i="5"/>
  <c r="AM1826" i="5"/>
  <c r="AM1818" i="5"/>
  <c r="AM1810" i="5"/>
  <c r="AM1802" i="5"/>
  <c r="AM1794" i="5"/>
  <c r="AM1786" i="5"/>
  <c r="AM1778" i="5"/>
  <c r="AM1770" i="5"/>
  <c r="AM1762" i="5"/>
  <c r="AM1754" i="5"/>
  <c r="AM1746" i="5"/>
  <c r="AM1738" i="5"/>
  <c r="AM1730" i="5"/>
  <c r="AM1722" i="5"/>
  <c r="AM1714" i="5"/>
  <c r="AM1706" i="5"/>
  <c r="AM1698" i="5"/>
  <c r="AM1690" i="5"/>
  <c r="AM1682" i="5"/>
  <c r="AM3104" i="5"/>
  <c r="AM3096" i="5"/>
  <c r="AM3088" i="5"/>
  <c r="AM3080" i="5"/>
  <c r="AM3072" i="5"/>
  <c r="AM3064" i="5"/>
  <c r="AM3056" i="5"/>
  <c r="AM3048" i="5"/>
  <c r="AM3040" i="5"/>
  <c r="AM3032" i="5"/>
  <c r="AM3024" i="5"/>
  <c r="AM3016" i="5"/>
  <c r="AM3008" i="5"/>
  <c r="AM3000" i="5"/>
  <c r="AM2992" i="5"/>
  <c r="AM2984" i="5"/>
  <c r="AM2976" i="5"/>
  <c r="AM2968" i="5"/>
  <c r="AM2960" i="5"/>
  <c r="AM2952" i="5"/>
  <c r="AM2944" i="5"/>
  <c r="AM2936" i="5"/>
  <c r="AM2928" i="5"/>
  <c r="AM2920" i="5"/>
  <c r="AM2912" i="5"/>
  <c r="AM2904" i="5"/>
  <c r="AM2896" i="5"/>
  <c r="AM2888" i="5"/>
  <c r="AM2880" i="5"/>
  <c r="AM2872" i="5"/>
  <c r="AM2864" i="5"/>
  <c r="AM2856" i="5"/>
  <c r="AM2848" i="5"/>
  <c r="AM2840" i="5"/>
  <c r="AM2832" i="5"/>
  <c r="AM2824" i="5"/>
  <c r="AM2816" i="5"/>
  <c r="AM2808" i="5"/>
  <c r="AM2800" i="5"/>
  <c r="AM2792" i="5"/>
  <c r="AM2784" i="5"/>
  <c r="AM2776" i="5"/>
  <c r="AM2768" i="5"/>
  <c r="AM2760" i="5"/>
  <c r="AM2752" i="5"/>
  <c r="AM2744" i="5"/>
  <c r="AM2736" i="5"/>
  <c r="AM2728" i="5"/>
  <c r="AM2720" i="5"/>
  <c r="AM2712" i="5"/>
  <c r="AM2704" i="5"/>
  <c r="AM2696" i="5"/>
  <c r="AM2688" i="5"/>
  <c r="AM2680" i="5"/>
  <c r="AM2672" i="5"/>
  <c r="AM2664" i="5"/>
  <c r="AM2656" i="5"/>
  <c r="AM2648" i="5"/>
  <c r="AM2640" i="5"/>
  <c r="AM2632" i="5"/>
  <c r="AM2624" i="5"/>
  <c r="AM2616" i="5"/>
  <c r="AM2608" i="5"/>
  <c r="AM2600" i="5"/>
  <c r="AM2592" i="5"/>
  <c r="AM2584" i="5"/>
  <c r="AM2576" i="5"/>
  <c r="AM2568" i="5"/>
  <c r="AM2560" i="5"/>
  <c r="AM2552" i="5"/>
  <c r="AM2544" i="5"/>
  <c r="AM2536" i="5"/>
  <c r="AM2528" i="5"/>
  <c r="AM2520" i="5"/>
  <c r="AM2512" i="5"/>
  <c r="AM2504" i="5"/>
  <c r="AM2496" i="5"/>
  <c r="AM2488" i="5"/>
  <c r="AM2480" i="5"/>
  <c r="AM2472" i="5"/>
  <c r="AM2464" i="5"/>
  <c r="AM2456" i="5"/>
  <c r="AM2448" i="5"/>
  <c r="AM2440" i="5"/>
  <c r="AM2432" i="5"/>
  <c r="AM2424" i="5"/>
  <c r="AM2416" i="5"/>
  <c r="AM2408" i="5"/>
  <c r="AM2400" i="5"/>
  <c r="AM2392" i="5"/>
  <c r="AM2384" i="5"/>
  <c r="AM2376" i="5"/>
  <c r="AM2368" i="5"/>
  <c r="AM2360" i="5"/>
  <c r="AM2352" i="5"/>
  <c r="AM2344" i="5"/>
  <c r="AM2336" i="5"/>
  <c r="AM2328" i="5"/>
  <c r="AM2320" i="5"/>
  <c r="AM2312" i="5"/>
  <c r="AM2304" i="5"/>
  <c r="AM2296" i="5"/>
  <c r="AM2288" i="5"/>
  <c r="AM2280" i="5"/>
  <c r="AM2272" i="5"/>
  <c r="AM2264" i="5"/>
  <c r="AM2256" i="5"/>
  <c r="AM2248" i="5"/>
  <c r="AM2240" i="5"/>
  <c r="AM2232" i="5"/>
  <c r="AM2224" i="5"/>
  <c r="AM2216" i="5"/>
  <c r="AM2208" i="5"/>
  <c r="AM2200" i="5"/>
  <c r="AM2192" i="5"/>
  <c r="AM2184" i="5"/>
  <c r="AM2176" i="5"/>
  <c r="AM2168" i="5"/>
  <c r="AM2160" i="5"/>
  <c r="AM2152" i="5"/>
  <c r="AM2144" i="5"/>
  <c r="AM2136" i="5"/>
  <c r="AM2128" i="5"/>
  <c r="AM2120" i="5"/>
  <c r="AM2112" i="5"/>
  <c r="AM2104" i="5"/>
  <c r="AM2096" i="5"/>
  <c r="AM2088" i="5"/>
  <c r="AM2080" i="5"/>
  <c r="AM2072" i="5"/>
  <c r="AM2064" i="5"/>
  <c r="AM2056" i="5"/>
  <c r="AM2048" i="5"/>
  <c r="AM2040" i="5"/>
  <c r="AM2032" i="5"/>
  <c r="AM2024" i="5"/>
  <c r="AM2016" i="5"/>
  <c r="AM2008" i="5"/>
  <c r="AM2000" i="5"/>
  <c r="AM2319" i="5"/>
  <c r="AM2311" i="5"/>
  <c r="AM2303" i="5"/>
  <c r="AM2295" i="5"/>
  <c r="AM2287" i="5"/>
  <c r="AM2279" i="5"/>
  <c r="AM2271" i="5"/>
  <c r="AM2263" i="5"/>
  <c r="AM2255" i="5"/>
  <c r="AM2247" i="5"/>
  <c r="AM2239" i="5"/>
  <c r="AM2231" i="5"/>
  <c r="AM2223" i="5"/>
  <c r="AM2215" i="5"/>
  <c r="AM2207" i="5"/>
  <c r="AM2199" i="5"/>
  <c r="AM2191" i="5"/>
  <c r="AM2183" i="5"/>
  <c r="AM2175" i="5"/>
  <c r="AM2167" i="5"/>
  <c r="AM2159" i="5"/>
  <c r="AM2151" i="5"/>
  <c r="AM2143" i="5"/>
  <c r="AM2135" i="5"/>
  <c r="AM2127" i="5"/>
  <c r="AM2119" i="5"/>
  <c r="AM2111" i="5"/>
  <c r="AM2103" i="5"/>
  <c r="AM2095" i="5"/>
  <c r="AM2087" i="5"/>
  <c r="AM2079" i="5"/>
  <c r="AM2071" i="5"/>
  <c r="AM2063" i="5"/>
  <c r="AM2055" i="5"/>
  <c r="AM2047" i="5"/>
  <c r="AM2039" i="5"/>
  <c r="AM2031" i="5"/>
  <c r="AM2023" i="5"/>
  <c r="AM2015" i="5"/>
  <c r="AM2007" i="5"/>
  <c r="AM1999" i="5"/>
  <c r="AM1991" i="5"/>
  <c r="AM1990" i="5"/>
  <c r="AM1982" i="5"/>
  <c r="AM1974" i="5"/>
  <c r="AM1966" i="5"/>
  <c r="AM1958" i="5"/>
  <c r="AM1950" i="5"/>
  <c r="AM1942" i="5"/>
  <c r="AM1934" i="5"/>
  <c r="AM1926" i="5"/>
  <c r="AM1918" i="5"/>
  <c r="AM1910" i="5"/>
  <c r="AM1902" i="5"/>
  <c r="AM1894" i="5"/>
  <c r="AM1886" i="5"/>
  <c r="AM1878" i="5"/>
  <c r="AM1870" i="5"/>
  <c r="AM1862" i="5"/>
  <c r="AM1854" i="5"/>
  <c r="AM1846" i="5"/>
  <c r="AM1838" i="5"/>
  <c r="AM1830" i="5"/>
  <c r="AM1822" i="5"/>
  <c r="AM1814" i="5"/>
  <c r="AM1806" i="5"/>
  <c r="AM1798" i="5"/>
  <c r="AM1790" i="5"/>
  <c r="AM1782" i="5"/>
  <c r="AM1774" i="5"/>
  <c r="AM1766" i="5"/>
  <c r="AM1758" i="5"/>
  <c r="AM1750" i="5"/>
  <c r="AM1742" i="5"/>
  <c r="AM1734" i="5"/>
  <c r="AM1726" i="5"/>
  <c r="AM1718" i="5"/>
  <c r="AM1710" i="5"/>
  <c r="AM1702" i="5"/>
  <c r="AM1694" i="5"/>
  <c r="AM1686" i="5"/>
  <c r="AM1678" i="5"/>
  <c r="AM1670" i="5"/>
  <c r="AM1662" i="5"/>
  <c r="AM1654" i="5"/>
  <c r="AM1646" i="5"/>
  <c r="AM1638" i="5"/>
  <c r="AM1630" i="5"/>
  <c r="AM1622" i="5"/>
  <c r="AM1614" i="5"/>
  <c r="AM1606" i="5"/>
  <c r="AM1598" i="5"/>
  <c r="AM1590" i="5"/>
  <c r="AM1582" i="5"/>
  <c r="AM1574" i="5"/>
  <c r="AM1566" i="5"/>
  <c r="AM1558" i="5"/>
  <c r="AM1550" i="5"/>
  <c r="AM1542" i="5"/>
  <c r="AM1534" i="5"/>
  <c r="AM1526" i="5"/>
  <c r="AM1518" i="5"/>
  <c r="AM1510" i="5"/>
  <c r="AM1502" i="5"/>
  <c r="AM1494" i="5"/>
  <c r="AM1486" i="5"/>
  <c r="AM1478" i="5"/>
  <c r="AM1470" i="5"/>
  <c r="AM1462" i="5"/>
  <c r="AM1454" i="5"/>
  <c r="AM1446" i="5"/>
  <c r="AM1438" i="5"/>
  <c r="AM1430" i="5"/>
  <c r="AM1422" i="5"/>
  <c r="AM1414" i="5"/>
  <c r="AM1406" i="5"/>
  <c r="AM1398" i="5"/>
  <c r="AM1390" i="5"/>
  <c r="AM1382" i="5"/>
  <c r="AM1374" i="5"/>
  <c r="AM1366" i="5"/>
  <c r="AM1358" i="5"/>
  <c r="AM1350" i="5"/>
  <c r="AM1342" i="5"/>
  <c r="AM1334" i="5"/>
  <c r="AM1326" i="5"/>
  <c r="AM1318" i="5"/>
  <c r="AM1310" i="5"/>
  <c r="AM1302" i="5"/>
  <c r="AM1294" i="5"/>
  <c r="AM1286" i="5"/>
  <c r="AM1278" i="5"/>
  <c r="AM1270" i="5"/>
  <c r="AM1262" i="5"/>
  <c r="AM1254" i="5"/>
  <c r="AM1246" i="5"/>
  <c r="AM1238" i="5"/>
  <c r="AM1230" i="5"/>
  <c r="AM1222" i="5"/>
  <c r="AM1214" i="5"/>
  <c r="AM1206" i="5"/>
  <c r="AM1198" i="5"/>
  <c r="AM1190" i="5"/>
  <c r="AM1182" i="5"/>
  <c r="AM1174" i="5"/>
  <c r="AM1166" i="5"/>
  <c r="AM1158" i="5"/>
  <c r="AM1150" i="5"/>
  <c r="AM1142" i="5"/>
  <c r="AM1134" i="5"/>
  <c r="AM1126" i="5"/>
  <c r="AM1118" i="5"/>
  <c r="AM1110" i="5"/>
  <c r="AM1102" i="5"/>
  <c r="AM1094" i="5"/>
  <c r="AM1086" i="5"/>
  <c r="AM1078" i="5"/>
  <c r="AM1070" i="5"/>
  <c r="AM1062" i="5"/>
  <c r="AM1054" i="5"/>
  <c r="AM1046" i="5"/>
  <c r="AM1038" i="5"/>
  <c r="AM1030" i="5"/>
  <c r="AM1022" i="5"/>
  <c r="AM1014" i="5"/>
  <c r="AM1006" i="5"/>
  <c r="AM998" i="5"/>
  <c r="AM990" i="5"/>
  <c r="AM982" i="5"/>
  <c r="AM974" i="5"/>
  <c r="AM966" i="5"/>
  <c r="AM958" i="5"/>
  <c r="AM950" i="5"/>
  <c r="AM942" i="5"/>
  <c r="AM934" i="5"/>
  <c r="AM926" i="5"/>
  <c r="AM918" i="5"/>
  <c r="AM910" i="5"/>
  <c r="AM902" i="5"/>
  <c r="AM894" i="5"/>
  <c r="AM886" i="5"/>
  <c r="AM878" i="5"/>
  <c r="AM870" i="5"/>
  <c r="AM862" i="5"/>
  <c r="AM854" i="5"/>
  <c r="AM846" i="5"/>
  <c r="AM838" i="5"/>
  <c r="AM830" i="5"/>
  <c r="AM822" i="5"/>
  <c r="AM814" i="5"/>
  <c r="AM806" i="5"/>
  <c r="AM798" i="5"/>
  <c r="AM790" i="5"/>
  <c r="AM782" i="5"/>
  <c r="AM774" i="5"/>
  <c r="AM766" i="5"/>
  <c r="AM758" i="5"/>
  <c r="AM750" i="5"/>
  <c r="AM742" i="5"/>
  <c r="AM734" i="5"/>
  <c r="AM726" i="5"/>
  <c r="AM718" i="5"/>
  <c r="AM710" i="5"/>
  <c r="AM702" i="5"/>
  <c r="AM694" i="5"/>
  <c r="AM686" i="5"/>
  <c r="AM678" i="5"/>
  <c r="AM670" i="5"/>
  <c r="AM662" i="5"/>
  <c r="AM654" i="5"/>
  <c r="AM646" i="5"/>
  <c r="AM638" i="5"/>
  <c r="AM1989" i="5"/>
  <c r="AM1981" i="5"/>
  <c r="AM1973" i="5"/>
  <c r="AM1965" i="5"/>
  <c r="AM1957" i="5"/>
  <c r="AM1949" i="5"/>
  <c r="AM1941" i="5"/>
  <c r="AM1933" i="5"/>
  <c r="AM1925" i="5"/>
  <c r="AM1917" i="5"/>
  <c r="AM1909" i="5"/>
  <c r="AM1901" i="5"/>
  <c r="AM1893" i="5"/>
  <c r="AM1885" i="5"/>
  <c r="AM1877" i="5"/>
  <c r="AM1869" i="5"/>
  <c r="AM1861" i="5"/>
  <c r="AM1853" i="5"/>
  <c r="AM1845" i="5"/>
  <c r="AM1837" i="5"/>
  <c r="AM1829" i="5"/>
  <c r="AM1821" i="5"/>
  <c r="AM1813" i="5"/>
  <c r="AM1805" i="5"/>
  <c r="AM1797" i="5"/>
  <c r="AM1789" i="5"/>
  <c r="AM1781" i="5"/>
  <c r="AM1773" i="5"/>
  <c r="AM1765" i="5"/>
  <c r="AM1757" i="5"/>
  <c r="AM1749" i="5"/>
  <c r="AM1741" i="5"/>
  <c r="AM1733" i="5"/>
  <c r="AM1725" i="5"/>
  <c r="AM1717" i="5"/>
  <c r="AM1709" i="5"/>
  <c r="AM1701" i="5"/>
  <c r="AM1693" i="5"/>
  <c r="AM1685" i="5"/>
  <c r="AM1677" i="5"/>
  <c r="AM1669" i="5"/>
  <c r="AM1661" i="5"/>
  <c r="AM1653" i="5"/>
  <c r="AM1645" i="5"/>
  <c r="AM1637" i="5"/>
  <c r="AM1629" i="5"/>
  <c r="AM1621" i="5"/>
  <c r="AM1613" i="5"/>
  <c r="AM1605" i="5"/>
  <c r="AM1597" i="5"/>
  <c r="AM1589" i="5"/>
  <c r="AM1581" i="5"/>
  <c r="AM1573" i="5"/>
  <c r="AM1565" i="5"/>
  <c r="AM1557" i="5"/>
  <c r="AM1549" i="5"/>
  <c r="AM1541" i="5"/>
  <c r="AM1533" i="5"/>
  <c r="AM1525" i="5"/>
  <c r="AM1517" i="5"/>
  <c r="AM1509" i="5"/>
  <c r="AM1501" i="5"/>
  <c r="AM1493" i="5"/>
  <c r="AM1485" i="5"/>
  <c r="AM1477" i="5"/>
  <c r="AM1469" i="5"/>
  <c r="AM1461" i="5"/>
  <c r="AM1453" i="5"/>
  <c r="AM1445" i="5"/>
  <c r="AM1437" i="5"/>
  <c r="AM1429" i="5"/>
  <c r="AM1421" i="5"/>
  <c r="AM1413" i="5"/>
  <c r="AM1405" i="5"/>
  <c r="AM1397" i="5"/>
  <c r="AM1389" i="5"/>
  <c r="AM1381" i="5"/>
  <c r="AM1373" i="5"/>
  <c r="AM1365" i="5"/>
  <c r="AM1357" i="5"/>
  <c r="AM1349" i="5"/>
  <c r="AM1341" i="5"/>
  <c r="AM1333" i="5"/>
  <c r="AM1325" i="5"/>
  <c r="AM1317" i="5"/>
  <c r="AM1309" i="5"/>
  <c r="AM1301" i="5"/>
  <c r="AM1293" i="5"/>
  <c r="AM1285" i="5"/>
  <c r="AM1277" i="5"/>
  <c r="AM1269" i="5"/>
  <c r="AM1261" i="5"/>
  <c r="AM1253" i="5"/>
  <c r="AM1245" i="5"/>
  <c r="AM1237" i="5"/>
  <c r="AM1229" i="5"/>
  <c r="AM1221" i="5"/>
  <c r="AM1213" i="5"/>
  <c r="AM1205" i="5"/>
  <c r="AM1197" i="5"/>
  <c r="AM1189" i="5"/>
  <c r="AM1181" i="5"/>
  <c r="AM1173" i="5"/>
  <c r="AM1165" i="5"/>
  <c r="AM1157" i="5"/>
  <c r="AM1149" i="5"/>
  <c r="AM1141" i="5"/>
  <c r="AM1133" i="5"/>
  <c r="AM1125" i="5"/>
  <c r="AM1117" i="5"/>
  <c r="AM1109" i="5"/>
  <c r="AM1101" i="5"/>
  <c r="AM1093" i="5"/>
  <c r="AM1085" i="5"/>
  <c r="AM1077" i="5"/>
  <c r="AM1069" i="5"/>
  <c r="AM1061" i="5"/>
  <c r="AM1053" i="5"/>
  <c r="AM1045" i="5"/>
  <c r="AM1037" i="5"/>
  <c r="AM1029" i="5"/>
  <c r="AM1021" i="5"/>
  <c r="AM1013" i="5"/>
  <c r="AM1005" i="5"/>
  <c r="AM997" i="5"/>
  <c r="AM989" i="5"/>
  <c r="AM981" i="5"/>
  <c r="AM973" i="5"/>
  <c r="AM965" i="5"/>
  <c r="AM957" i="5"/>
  <c r="AM949" i="5"/>
  <c r="AM941" i="5"/>
  <c r="AM933" i="5"/>
  <c r="AM925" i="5"/>
  <c r="AM917" i="5"/>
  <c r="AM909" i="5"/>
  <c r="AM901" i="5"/>
  <c r="AM893" i="5"/>
  <c r="AM885" i="5"/>
  <c r="AM877" i="5"/>
  <c r="AM869" i="5"/>
  <c r="AM861" i="5"/>
  <c r="AM853" i="5"/>
  <c r="AM845" i="5"/>
  <c r="AM837" i="5"/>
  <c r="AM829" i="5"/>
  <c r="AM821" i="5"/>
  <c r="AM813" i="5"/>
  <c r="AM805" i="5"/>
  <c r="AM797" i="5"/>
  <c r="AM789" i="5"/>
  <c r="AM781" i="5"/>
  <c r="AM773" i="5"/>
  <c r="AM765" i="5"/>
  <c r="AM757" i="5"/>
  <c r="AM749" i="5"/>
  <c r="AM741" i="5"/>
  <c r="AM1964" i="5"/>
  <c r="AM1956" i="5"/>
  <c r="AM1948" i="5"/>
  <c r="AM1940" i="5"/>
  <c r="AM1932" i="5"/>
  <c r="AM1924" i="5"/>
  <c r="AM1916" i="5"/>
  <c r="AM1908" i="5"/>
  <c r="AM1900" i="5"/>
  <c r="AM1892" i="5"/>
  <c r="AM1884" i="5"/>
  <c r="AM1876" i="5"/>
  <c r="AM1868" i="5"/>
  <c r="AM1860" i="5"/>
  <c r="AM1852" i="5"/>
  <c r="AM1844" i="5"/>
  <c r="AM1836" i="5"/>
  <c r="AM1828" i="5"/>
  <c r="AM1820" i="5"/>
  <c r="AM1812" i="5"/>
  <c r="AM1804" i="5"/>
  <c r="AM1796" i="5"/>
  <c r="AM1788" i="5"/>
  <c r="AM1780" i="5"/>
  <c r="AM1772" i="5"/>
  <c r="AM1764" i="5"/>
  <c r="AM1756" i="5"/>
  <c r="AM1748" i="5"/>
  <c r="AM1740" i="5"/>
  <c r="AM1732" i="5"/>
  <c r="AM1724" i="5"/>
  <c r="AM1716" i="5"/>
  <c r="AM1708" i="5"/>
  <c r="AM1700" i="5"/>
  <c r="AM1692" i="5"/>
  <c r="AM1684" i="5"/>
  <c r="AM1676" i="5"/>
  <c r="AM1668" i="5"/>
  <c r="AM1660" i="5"/>
  <c r="AM1652" i="5"/>
  <c r="AM1644" i="5"/>
  <c r="AM1636" i="5"/>
  <c r="AM1628" i="5"/>
  <c r="AM1620" i="5"/>
  <c r="AM1612" i="5"/>
  <c r="AM1604" i="5"/>
  <c r="AM1596" i="5"/>
  <c r="AM1588" i="5"/>
  <c r="AM1580" i="5"/>
  <c r="AM1572" i="5"/>
  <c r="AM1564" i="5"/>
  <c r="AM1556" i="5"/>
  <c r="AM1548" i="5"/>
  <c r="AM1540" i="5"/>
  <c r="AM1532" i="5"/>
  <c r="AM1524" i="5"/>
  <c r="AM1516" i="5"/>
  <c r="AM1508" i="5"/>
  <c r="AM1500" i="5"/>
  <c r="AM1492" i="5"/>
  <c r="AM1484" i="5"/>
  <c r="AM1476" i="5"/>
  <c r="AM1468" i="5"/>
  <c r="AM1460" i="5"/>
  <c r="AM1452" i="5"/>
  <c r="AM1444" i="5"/>
  <c r="AM1436" i="5"/>
  <c r="AM1428" i="5"/>
  <c r="AM1420" i="5"/>
  <c r="AM1412" i="5"/>
  <c r="AM1404" i="5"/>
  <c r="AM1396" i="5"/>
  <c r="AM1388" i="5"/>
  <c r="AM1380" i="5"/>
  <c r="AM1372" i="5"/>
  <c r="AM1364" i="5"/>
  <c r="AM1356" i="5"/>
  <c r="AM1348" i="5"/>
  <c r="AM1340" i="5"/>
  <c r="AM1332" i="5"/>
  <c r="AM1324" i="5"/>
  <c r="AM1316" i="5"/>
  <c r="AM1308" i="5"/>
  <c r="AM1300" i="5"/>
  <c r="AM1292" i="5"/>
  <c r="AM1284" i="5"/>
  <c r="AM1276" i="5"/>
  <c r="AM1268" i="5"/>
  <c r="AM1260" i="5"/>
  <c r="AM1252" i="5"/>
  <c r="AM1244" i="5"/>
  <c r="AM1236" i="5"/>
  <c r="AM1228" i="5"/>
  <c r="AM1220" i="5"/>
  <c r="AM1212" i="5"/>
  <c r="AM1204" i="5"/>
  <c r="AM1196" i="5"/>
  <c r="AM1188" i="5"/>
  <c r="AM1180" i="5"/>
  <c r="AM1172" i="5"/>
  <c r="AM1164" i="5"/>
  <c r="AM1156" i="5"/>
  <c r="AM1148" i="5"/>
  <c r="AM1140" i="5"/>
  <c r="AM1132" i="5"/>
  <c r="AM1124" i="5"/>
  <c r="AM1116" i="5"/>
  <c r="AM1108" i="5"/>
  <c r="AM1100" i="5"/>
  <c r="AM1092" i="5"/>
  <c r="AM1084" i="5"/>
  <c r="AM1076" i="5"/>
  <c r="AM1068" i="5"/>
  <c r="AM1060" i="5"/>
  <c r="AM1052" i="5"/>
  <c r="AM1044" i="5"/>
  <c r="AM1036" i="5"/>
  <c r="AM1028" i="5"/>
  <c r="AM1020" i="5"/>
  <c r="AM1012" i="5"/>
  <c r="AM1004" i="5"/>
  <c r="AM996" i="5"/>
  <c r="AM988" i="5"/>
  <c r="AM980" i="5"/>
  <c r="AM972" i="5"/>
  <c r="AM964" i="5"/>
  <c r="AM956" i="5"/>
  <c r="AM948" i="5"/>
  <c r="AM940" i="5"/>
  <c r="AM932" i="5"/>
  <c r="AM924" i="5"/>
  <c r="AM916" i="5"/>
  <c r="AM908" i="5"/>
  <c r="AM900" i="5"/>
  <c r="AM892" i="5"/>
  <c r="AM884" i="5"/>
  <c r="AM876" i="5"/>
  <c r="AM868" i="5"/>
  <c r="AM860" i="5"/>
  <c r="AM852" i="5"/>
  <c r="AM844" i="5"/>
  <c r="AM836" i="5"/>
  <c r="AM828" i="5"/>
  <c r="AM820" i="5"/>
  <c r="AM812" i="5"/>
  <c r="AM804" i="5"/>
  <c r="AM796" i="5"/>
  <c r="AM788" i="5"/>
  <c r="AM780" i="5"/>
  <c r="AM772" i="5"/>
  <c r="AM764" i="5"/>
  <c r="AM756" i="5"/>
  <c r="AM748" i="5"/>
  <c r="AM740" i="5"/>
  <c r="AM1995" i="5"/>
  <c r="AM1987" i="5"/>
  <c r="AM1979" i="5"/>
  <c r="AM1971" i="5"/>
  <c r="AM1963" i="5"/>
  <c r="AM1955" i="5"/>
  <c r="AM1947" i="5"/>
  <c r="AM1939" i="5"/>
  <c r="AM1931" i="5"/>
  <c r="AM1923" i="5"/>
  <c r="AM1915" i="5"/>
  <c r="AM1907" i="5"/>
  <c r="AM1899" i="5"/>
  <c r="AM1891" i="5"/>
  <c r="AM1883" i="5"/>
  <c r="AM1875" i="5"/>
  <c r="AM1867" i="5"/>
  <c r="AM1859" i="5"/>
  <c r="AM1851" i="5"/>
  <c r="AM1843" i="5"/>
  <c r="AM1835" i="5"/>
  <c r="AM1827" i="5"/>
  <c r="AM1819" i="5"/>
  <c r="AM1811" i="5"/>
  <c r="AM1803" i="5"/>
  <c r="AM1795" i="5"/>
  <c r="AM1787" i="5"/>
  <c r="AM1779" i="5"/>
  <c r="AM1771" i="5"/>
  <c r="AM1763" i="5"/>
  <c r="AM1755" i="5"/>
  <c r="AM1747" i="5"/>
  <c r="AM1739" i="5"/>
  <c r="AM1731" i="5"/>
  <c r="AM1723" i="5"/>
  <c r="AM1715" i="5"/>
  <c r="AM1707" i="5"/>
  <c r="AM1699" i="5"/>
  <c r="AM1691" i="5"/>
  <c r="AM1683" i="5"/>
  <c r="AM1675" i="5"/>
  <c r="AM1667" i="5"/>
  <c r="AM1659" i="5"/>
  <c r="AM1651" i="5"/>
  <c r="AM1643" i="5"/>
  <c r="AM1635" i="5"/>
  <c r="AM1627" i="5"/>
  <c r="AM1619" i="5"/>
  <c r="AM1611" i="5"/>
  <c r="AM1603" i="5"/>
  <c r="AM1595" i="5"/>
  <c r="AM1587" i="5"/>
  <c r="AM1579" i="5"/>
  <c r="AM1571" i="5"/>
  <c r="AM1563" i="5"/>
  <c r="AM1555" i="5"/>
  <c r="AM1547" i="5"/>
  <c r="AM1539" i="5"/>
  <c r="AM1531" i="5"/>
  <c r="AM1523" i="5"/>
  <c r="AM1515" i="5"/>
  <c r="AM1507" i="5"/>
  <c r="AM1499" i="5"/>
  <c r="AM1491" i="5"/>
  <c r="AM1483" i="5"/>
  <c r="AM1475" i="5"/>
  <c r="AM1467" i="5"/>
  <c r="AM1459" i="5"/>
  <c r="AM1451" i="5"/>
  <c r="AM1443" i="5"/>
  <c r="AM1435" i="5"/>
  <c r="AM1427" i="5"/>
  <c r="AM1419" i="5"/>
  <c r="AM1411" i="5"/>
  <c r="AM1403" i="5"/>
  <c r="AM1395" i="5"/>
  <c r="AM1387" i="5"/>
  <c r="AM1379" i="5"/>
  <c r="AM1371" i="5"/>
  <c r="AM1363" i="5"/>
  <c r="AM1355" i="5"/>
  <c r="AM1347" i="5"/>
  <c r="AM1339" i="5"/>
  <c r="AM1331" i="5"/>
  <c r="AM1323" i="5"/>
  <c r="AM1315" i="5"/>
  <c r="AM1307" i="5"/>
  <c r="AM1299" i="5"/>
  <c r="AM1291" i="5"/>
  <c r="AM1283" i="5"/>
  <c r="AM1275" i="5"/>
  <c r="AM1267" i="5"/>
  <c r="AM1259" i="5"/>
  <c r="AM1251" i="5"/>
  <c r="AM1243" i="5"/>
  <c r="AM1235" i="5"/>
  <c r="AM1227" i="5"/>
  <c r="AM1219" i="5"/>
  <c r="AM1211" i="5"/>
  <c r="AM1203" i="5"/>
  <c r="AM1195" i="5"/>
  <c r="AM1187" i="5"/>
  <c r="AM1179" i="5"/>
  <c r="AM1171" i="5"/>
  <c r="AM1163" i="5"/>
  <c r="AM1155" i="5"/>
  <c r="AM1147" i="5"/>
  <c r="AM1139" i="5"/>
  <c r="AM1131" i="5"/>
  <c r="AM1123" i="5"/>
  <c r="AM1115" i="5"/>
  <c r="AM1107" i="5"/>
  <c r="AM1099" i="5"/>
  <c r="AM1091" i="5"/>
  <c r="AM1083" i="5"/>
  <c r="AM1075" i="5"/>
  <c r="AM1067" i="5"/>
  <c r="AM1059" i="5"/>
  <c r="AM1051" i="5"/>
  <c r="AM1043" i="5"/>
  <c r="AM1035" i="5"/>
  <c r="AM1027" i="5"/>
  <c r="AM1019" i="5"/>
  <c r="AM1011" i="5"/>
  <c r="AM1003" i="5"/>
  <c r="AM995" i="5"/>
  <c r="AM987" i="5"/>
  <c r="AM979" i="5"/>
  <c r="AM971" i="5"/>
  <c r="AM963" i="5"/>
  <c r="AM955" i="5"/>
  <c r="AM947" i="5"/>
  <c r="AM939" i="5"/>
  <c r="AM931" i="5"/>
  <c r="AM923" i="5"/>
  <c r="AM915" i="5"/>
  <c r="AM907" i="5"/>
  <c r="AM899" i="5"/>
  <c r="AM891" i="5"/>
  <c r="AM883" i="5"/>
  <c r="AM875" i="5"/>
  <c r="AM867" i="5"/>
  <c r="AM859" i="5"/>
  <c r="AM851" i="5"/>
  <c r="AM843" i="5"/>
  <c r="AM835" i="5"/>
  <c r="AM827" i="5"/>
  <c r="AM819" i="5"/>
  <c r="AM811" i="5"/>
  <c r="AM803" i="5"/>
  <c r="AM795" i="5"/>
  <c r="AM787" i="5"/>
  <c r="AM779" i="5"/>
  <c r="AM771" i="5"/>
  <c r="AM763" i="5"/>
  <c r="AM755" i="5"/>
  <c r="AM747" i="5"/>
  <c r="AM739" i="5"/>
  <c r="AM731" i="5"/>
  <c r="AM723" i="5"/>
  <c r="AM715" i="5"/>
  <c r="AM1674" i="5"/>
  <c r="AM1666" i="5"/>
  <c r="AM1658" i="5"/>
  <c r="AM1650" i="5"/>
  <c r="AM1642" i="5"/>
  <c r="AM1634" i="5"/>
  <c r="AM1626" i="5"/>
  <c r="AM1618" i="5"/>
  <c r="AM1610" i="5"/>
  <c r="AM1602" i="5"/>
  <c r="AM1594" i="5"/>
  <c r="AM1586" i="5"/>
  <c r="AM1578" i="5"/>
  <c r="AM1570" i="5"/>
  <c r="AM1562" i="5"/>
  <c r="AM1554" i="5"/>
  <c r="AM1546" i="5"/>
  <c r="AM1538" i="5"/>
  <c r="AM1530" i="5"/>
  <c r="AM1522" i="5"/>
  <c r="AM1514" i="5"/>
  <c r="AM1506" i="5"/>
  <c r="AM1498" i="5"/>
  <c r="AM1490" i="5"/>
  <c r="AM1482" i="5"/>
  <c r="AM1474" i="5"/>
  <c r="AM1466" i="5"/>
  <c r="AM1458" i="5"/>
  <c r="AM1450" i="5"/>
  <c r="AM1442" i="5"/>
  <c r="AM1434" i="5"/>
  <c r="AM1426" i="5"/>
  <c r="AM1418" i="5"/>
  <c r="AM1410" i="5"/>
  <c r="AM1402" i="5"/>
  <c r="AM1394" i="5"/>
  <c r="AM1386" i="5"/>
  <c r="AM1378" i="5"/>
  <c r="AM1370" i="5"/>
  <c r="AM1362" i="5"/>
  <c r="AM1354" i="5"/>
  <c r="AM1346" i="5"/>
  <c r="AM1338" i="5"/>
  <c r="AM1330" i="5"/>
  <c r="AM1322" i="5"/>
  <c r="AM1314" i="5"/>
  <c r="AM1306" i="5"/>
  <c r="AM1298" i="5"/>
  <c r="AM1290" i="5"/>
  <c r="AM1282" i="5"/>
  <c r="AM1274" i="5"/>
  <c r="AM1266" i="5"/>
  <c r="AM1258" i="5"/>
  <c r="AM1250" i="5"/>
  <c r="AM1242" i="5"/>
  <c r="AM1234" i="5"/>
  <c r="AM1226" i="5"/>
  <c r="AM1218" i="5"/>
  <c r="AM1210" i="5"/>
  <c r="AM1202" i="5"/>
  <c r="AM1194" i="5"/>
  <c r="AM1186" i="5"/>
  <c r="AM1178" i="5"/>
  <c r="AM1170" i="5"/>
  <c r="AM1162" i="5"/>
  <c r="AM1154" i="5"/>
  <c r="AM1146" i="5"/>
  <c r="AM1138" i="5"/>
  <c r="AM1130" i="5"/>
  <c r="AM1122" i="5"/>
  <c r="AM1114" i="5"/>
  <c r="AM1106" i="5"/>
  <c r="AM1098" i="5"/>
  <c r="AM1090" i="5"/>
  <c r="AM1082" i="5"/>
  <c r="AM1074" i="5"/>
  <c r="AM1066" i="5"/>
  <c r="AM1058" i="5"/>
  <c r="AM1050" i="5"/>
  <c r="AM1042" i="5"/>
  <c r="AM1034" i="5"/>
  <c r="AM1026" i="5"/>
  <c r="AM1018" i="5"/>
  <c r="AM1010" i="5"/>
  <c r="AM1002" i="5"/>
  <c r="AM994" i="5"/>
  <c r="AM986" i="5"/>
  <c r="AM978" i="5"/>
  <c r="AM970" i="5"/>
  <c r="AM962" i="5"/>
  <c r="AM954" i="5"/>
  <c r="AM946" i="5"/>
  <c r="AM938" i="5"/>
  <c r="AM930" i="5"/>
  <c r="AM922" i="5"/>
  <c r="AM914" i="5"/>
  <c r="AM906" i="5"/>
  <c r="AM898" i="5"/>
  <c r="AM890" i="5"/>
  <c r="AM882" i="5"/>
  <c r="AM874" i="5"/>
  <c r="AM866" i="5"/>
  <c r="AM858" i="5"/>
  <c r="AM850" i="5"/>
  <c r="AM842" i="5"/>
  <c r="AM834" i="5"/>
  <c r="AM826" i="5"/>
  <c r="AM818" i="5"/>
  <c r="AM810" i="5"/>
  <c r="AM802" i="5"/>
  <c r="AM794" i="5"/>
  <c r="AM786" i="5"/>
  <c r="AM778" i="5"/>
  <c r="AM770" i="5"/>
  <c r="AM762" i="5"/>
  <c r="AM754" i="5"/>
  <c r="AM746" i="5"/>
  <c r="AM738" i="5"/>
  <c r="AM730" i="5"/>
  <c r="AM722" i="5"/>
  <c r="AM714" i="5"/>
  <c r="AM706" i="5"/>
  <c r="AM698" i="5"/>
  <c r="AM690" i="5"/>
  <c r="AM682" i="5"/>
  <c r="AM674" i="5"/>
  <c r="AM666" i="5"/>
  <c r="AM658" i="5"/>
  <c r="AM650" i="5"/>
  <c r="AM642" i="5"/>
  <c r="AM634" i="5"/>
  <c r="AM626" i="5"/>
  <c r="AM618" i="5"/>
  <c r="AM610" i="5"/>
  <c r="AM602" i="5"/>
  <c r="AM594" i="5"/>
  <c r="AM586" i="5"/>
  <c r="AM578" i="5"/>
  <c r="AM570" i="5"/>
  <c r="AM562" i="5"/>
  <c r="AM554" i="5"/>
  <c r="AM546" i="5"/>
  <c r="AM1992" i="5"/>
  <c r="AM1984" i="5"/>
  <c r="AM1976" i="5"/>
  <c r="AM1968" i="5"/>
  <c r="AM1960" i="5"/>
  <c r="AM1952" i="5"/>
  <c r="AM1944" i="5"/>
  <c r="AM1936" i="5"/>
  <c r="AM1928" i="5"/>
  <c r="AM1920" i="5"/>
  <c r="AM1912" i="5"/>
  <c r="AM1904" i="5"/>
  <c r="AM1896" i="5"/>
  <c r="AM1888" i="5"/>
  <c r="AM1880" i="5"/>
  <c r="AM1872" i="5"/>
  <c r="AM1864" i="5"/>
  <c r="AM1856" i="5"/>
  <c r="AM1848" i="5"/>
  <c r="AM1840" i="5"/>
  <c r="AM1832" i="5"/>
  <c r="AM1824" i="5"/>
  <c r="AM1816" i="5"/>
  <c r="AM1808" i="5"/>
  <c r="AM1800" i="5"/>
  <c r="AM1792" i="5"/>
  <c r="AM1784" i="5"/>
  <c r="AM1776" i="5"/>
  <c r="AM1768" i="5"/>
  <c r="AM1760" i="5"/>
  <c r="AM1752" i="5"/>
  <c r="AM1744" i="5"/>
  <c r="AM1736" i="5"/>
  <c r="AM1728" i="5"/>
  <c r="AM1720" i="5"/>
  <c r="AM1712" i="5"/>
  <c r="AM1704" i="5"/>
  <c r="AM1696" i="5"/>
  <c r="AM1688" i="5"/>
  <c r="AM1680" i="5"/>
  <c r="AM1672" i="5"/>
  <c r="AM1664" i="5"/>
  <c r="AM1656" i="5"/>
  <c r="AM1648" i="5"/>
  <c r="AM1640" i="5"/>
  <c r="AM1632" i="5"/>
  <c r="AM1624" i="5"/>
  <c r="AM1616" i="5"/>
  <c r="AM1608" i="5"/>
  <c r="AM1600" i="5"/>
  <c r="AM1592" i="5"/>
  <c r="AM1584" i="5"/>
  <c r="AM1576" i="5"/>
  <c r="AM1568" i="5"/>
  <c r="AM1560" i="5"/>
  <c r="AM1552" i="5"/>
  <c r="AM1544" i="5"/>
  <c r="AM1536" i="5"/>
  <c r="AM1528" i="5"/>
  <c r="AM1520" i="5"/>
  <c r="AM1512" i="5"/>
  <c r="AM1504" i="5"/>
  <c r="AM1496" i="5"/>
  <c r="AM1488" i="5"/>
  <c r="AM1480" i="5"/>
  <c r="AM1472" i="5"/>
  <c r="AM1464" i="5"/>
  <c r="AM1456" i="5"/>
  <c r="AM1448" i="5"/>
  <c r="AM1440" i="5"/>
  <c r="AM1432" i="5"/>
  <c r="AM1424" i="5"/>
  <c r="AM1416" i="5"/>
  <c r="AM1408" i="5"/>
  <c r="AM1400" i="5"/>
  <c r="AM1392" i="5"/>
  <c r="AM1384" i="5"/>
  <c r="AM1376" i="5"/>
  <c r="AM1368" i="5"/>
  <c r="AM1360" i="5"/>
  <c r="AM1352" i="5"/>
  <c r="AM1344" i="5"/>
  <c r="AM1336" i="5"/>
  <c r="AM1328" i="5"/>
  <c r="AM1320" i="5"/>
  <c r="AM1312" i="5"/>
  <c r="AM1304" i="5"/>
  <c r="AM1296" i="5"/>
  <c r="AM1288" i="5"/>
  <c r="AM1280" i="5"/>
  <c r="AM1272" i="5"/>
  <c r="AM1264" i="5"/>
  <c r="AM1256" i="5"/>
  <c r="AM1248" i="5"/>
  <c r="AM1240" i="5"/>
  <c r="AM1232" i="5"/>
  <c r="AM1224" i="5"/>
  <c r="AM1216" i="5"/>
  <c r="AM1208" i="5"/>
  <c r="AM1200" i="5"/>
  <c r="AM1192" i="5"/>
  <c r="AM1184" i="5"/>
  <c r="AM1176" i="5"/>
  <c r="AM1168" i="5"/>
  <c r="AM1160" i="5"/>
  <c r="AM1152" i="5"/>
  <c r="AM1144" i="5"/>
  <c r="AM1136" i="5"/>
  <c r="AM1128" i="5"/>
  <c r="AM1120" i="5"/>
  <c r="AM1112" i="5"/>
  <c r="AM1104" i="5"/>
  <c r="AM1096" i="5"/>
  <c r="AM1088" i="5"/>
  <c r="AM1080" i="5"/>
  <c r="AM1072" i="5"/>
  <c r="AM1064" i="5"/>
  <c r="AM1056" i="5"/>
  <c r="AM1048" i="5"/>
  <c r="AM1040" i="5"/>
  <c r="AM1032" i="5"/>
  <c r="AM1024" i="5"/>
  <c r="AM1016" i="5"/>
  <c r="AM1008" i="5"/>
  <c r="AM1000" i="5"/>
  <c r="AM992" i="5"/>
  <c r="AM984" i="5"/>
  <c r="AM976" i="5"/>
  <c r="AM968" i="5"/>
  <c r="AM960" i="5"/>
  <c r="AM952" i="5"/>
  <c r="AM944" i="5"/>
  <c r="AM936" i="5"/>
  <c r="AM928" i="5"/>
  <c r="AM920" i="5"/>
  <c r="AM912" i="5"/>
  <c r="AM904" i="5"/>
  <c r="AM896" i="5"/>
  <c r="AM888" i="5"/>
  <c r="AM880" i="5"/>
  <c r="AM872" i="5"/>
  <c r="AM864" i="5"/>
  <c r="AM856" i="5"/>
  <c r="AM848" i="5"/>
  <c r="AM840" i="5"/>
  <c r="AM832" i="5"/>
  <c r="AM824" i="5"/>
  <c r="AM816" i="5"/>
  <c r="AM808" i="5"/>
  <c r="AM800" i="5"/>
  <c r="AM792" i="5"/>
  <c r="AM784" i="5"/>
  <c r="AM776" i="5"/>
  <c r="AM768" i="5"/>
  <c r="AM760" i="5"/>
  <c r="AM752" i="5"/>
  <c r="AM744" i="5"/>
  <c r="AM736" i="5"/>
  <c r="AM728" i="5"/>
  <c r="AM720" i="5"/>
  <c r="AM712" i="5"/>
  <c r="AM1983" i="5"/>
  <c r="AM1975" i="5"/>
  <c r="AM1967" i="5"/>
  <c r="AM1959" i="5"/>
  <c r="AM1951" i="5"/>
  <c r="AM1943" i="5"/>
  <c r="AM1935" i="5"/>
  <c r="AM1927" i="5"/>
  <c r="AM1919" i="5"/>
  <c r="AM1911" i="5"/>
  <c r="AM1903" i="5"/>
  <c r="AM1895" i="5"/>
  <c r="AM1887" i="5"/>
  <c r="AM1879" i="5"/>
  <c r="AM1871" i="5"/>
  <c r="AM1863" i="5"/>
  <c r="AM1855" i="5"/>
  <c r="AM1847" i="5"/>
  <c r="AM1839" i="5"/>
  <c r="AM1831" i="5"/>
  <c r="AM1823" i="5"/>
  <c r="AM1815" i="5"/>
  <c r="AM1807" i="5"/>
  <c r="AM1799" i="5"/>
  <c r="AM1791" i="5"/>
  <c r="AM1783" i="5"/>
  <c r="AM1775" i="5"/>
  <c r="AM1767" i="5"/>
  <c r="AM1759" i="5"/>
  <c r="AM1751" i="5"/>
  <c r="AM1743" i="5"/>
  <c r="AM1735" i="5"/>
  <c r="AM1727" i="5"/>
  <c r="AM1719" i="5"/>
  <c r="AM1711" i="5"/>
  <c r="AM1703" i="5"/>
  <c r="AM1695" i="5"/>
  <c r="AM1687" i="5"/>
  <c r="AM1679" i="5"/>
  <c r="AM1671" i="5"/>
  <c r="AM1663" i="5"/>
  <c r="AM1655" i="5"/>
  <c r="AM1647" i="5"/>
  <c r="AM1639" i="5"/>
  <c r="AM1631" i="5"/>
  <c r="AM1623" i="5"/>
  <c r="AM1615" i="5"/>
  <c r="AM1607" i="5"/>
  <c r="AM1599" i="5"/>
  <c r="AM1591" i="5"/>
  <c r="AM1583" i="5"/>
  <c r="AM1575" i="5"/>
  <c r="AM1567" i="5"/>
  <c r="AM1559" i="5"/>
  <c r="AM1551" i="5"/>
  <c r="AM1543" i="5"/>
  <c r="AM1535" i="5"/>
  <c r="AM1527" i="5"/>
  <c r="AM1519" i="5"/>
  <c r="AM1511" i="5"/>
  <c r="AM1503" i="5"/>
  <c r="AM1495" i="5"/>
  <c r="AM1487" i="5"/>
  <c r="AM1479" i="5"/>
  <c r="AM1471" i="5"/>
  <c r="AM1463" i="5"/>
  <c r="AM1455" i="5"/>
  <c r="AM1447" i="5"/>
  <c r="AM1439" i="5"/>
  <c r="AM1431" i="5"/>
  <c r="AM1423" i="5"/>
  <c r="AM1415" i="5"/>
  <c r="AM1407" i="5"/>
  <c r="AM1399" i="5"/>
  <c r="AM1391" i="5"/>
  <c r="AM1383" i="5"/>
  <c r="AM1375" i="5"/>
  <c r="AM1367" i="5"/>
  <c r="AM1359" i="5"/>
  <c r="AM1351" i="5"/>
  <c r="AM1343" i="5"/>
  <c r="AM1335" i="5"/>
  <c r="AM1327" i="5"/>
  <c r="AM1319" i="5"/>
  <c r="AM1311" i="5"/>
  <c r="AM1303" i="5"/>
  <c r="AM1295" i="5"/>
  <c r="AM1287" i="5"/>
  <c r="AM1279" i="5"/>
  <c r="AM1271" i="5"/>
  <c r="AM1263" i="5"/>
  <c r="AM1255" i="5"/>
  <c r="AM1247" i="5"/>
  <c r="AM1239" i="5"/>
  <c r="AM1231" i="5"/>
  <c r="AM1223" i="5"/>
  <c r="AM1215" i="5"/>
  <c r="AM1207" i="5"/>
  <c r="AM1199" i="5"/>
  <c r="AM1191" i="5"/>
  <c r="AM1183" i="5"/>
  <c r="AM1175" i="5"/>
  <c r="AM1167" i="5"/>
  <c r="AM1159" i="5"/>
  <c r="AM1151" i="5"/>
  <c r="AM1143" i="5"/>
  <c r="AM1135" i="5"/>
  <c r="AM1127" i="5"/>
  <c r="AM1119" i="5"/>
  <c r="AM1111" i="5"/>
  <c r="AM1103" i="5"/>
  <c r="AM1095" i="5"/>
  <c r="AM1087" i="5"/>
  <c r="AM1079" i="5"/>
  <c r="AM1071" i="5"/>
  <c r="AM1063" i="5"/>
  <c r="AM1055" i="5"/>
  <c r="AM1047" i="5"/>
  <c r="AM1039" i="5"/>
  <c r="AM1031" i="5"/>
  <c r="AM1023" i="5"/>
  <c r="AM1015" i="5"/>
  <c r="AM1007" i="5"/>
  <c r="AM999" i="5"/>
  <c r="AM991" i="5"/>
  <c r="AM983" i="5"/>
  <c r="AM975" i="5"/>
  <c r="AM967" i="5"/>
  <c r="AM959" i="5"/>
  <c r="AM951" i="5"/>
  <c r="AM943" i="5"/>
  <c r="AM935" i="5"/>
  <c r="AM927" i="5"/>
  <c r="AM919" i="5"/>
  <c r="AM911" i="5"/>
  <c r="AM903" i="5"/>
  <c r="AM895" i="5"/>
  <c r="AM887" i="5"/>
  <c r="AM879" i="5"/>
  <c r="AM871" i="5"/>
  <c r="AM863" i="5"/>
  <c r="AM855" i="5"/>
  <c r="AM847" i="5"/>
  <c r="AM839" i="5"/>
  <c r="AM831" i="5"/>
  <c r="AM823" i="5"/>
  <c r="AM815" i="5"/>
  <c r="AM807" i="5"/>
  <c r="AM799" i="5"/>
  <c r="AM791" i="5"/>
  <c r="AM783" i="5"/>
  <c r="AM775" i="5"/>
  <c r="AM767" i="5"/>
  <c r="AM759" i="5"/>
  <c r="AM751" i="5"/>
  <c r="AM743" i="5"/>
  <c r="AM735" i="5"/>
  <c r="AM727" i="5"/>
  <c r="AM719" i="5"/>
  <c r="AM711" i="5"/>
  <c r="AM703" i="5"/>
  <c r="AM695" i="5"/>
  <c r="AM687" i="5"/>
  <c r="AM679" i="5"/>
  <c r="AM671" i="5"/>
  <c r="AM663" i="5"/>
  <c r="AM655" i="5"/>
  <c r="AM647" i="5"/>
  <c r="AM639" i="5"/>
  <c r="AM704" i="5"/>
  <c r="AM696" i="5"/>
  <c r="AM688" i="5"/>
  <c r="AM680" i="5"/>
  <c r="AM672" i="5"/>
  <c r="AM664" i="5"/>
  <c r="AM656" i="5"/>
  <c r="AM648" i="5"/>
  <c r="AM640" i="5"/>
  <c r="AM632" i="5"/>
  <c r="AM624" i="5"/>
  <c r="AM616" i="5"/>
  <c r="AM608" i="5"/>
  <c r="AM600" i="5"/>
  <c r="AM592" i="5"/>
  <c r="AM584" i="5"/>
  <c r="AM576" i="5"/>
  <c r="AM568" i="5"/>
  <c r="AM560" i="5"/>
  <c r="AM552" i="5"/>
  <c r="AM544" i="5"/>
  <c r="AM536" i="5"/>
  <c r="AM528" i="5"/>
  <c r="AM520" i="5"/>
  <c r="AM512" i="5"/>
  <c r="AM504" i="5"/>
  <c r="AM496" i="5"/>
  <c r="AM488" i="5"/>
  <c r="AM480" i="5"/>
  <c r="AM472" i="5"/>
  <c r="AM464" i="5"/>
  <c r="AM456" i="5"/>
  <c r="AM448" i="5"/>
  <c r="AM440" i="5"/>
  <c r="AM432" i="5"/>
  <c r="AM424" i="5"/>
  <c r="AM416" i="5"/>
  <c r="AM408" i="5"/>
  <c r="AM400" i="5"/>
  <c r="AM392" i="5"/>
  <c r="AM384" i="5"/>
  <c r="AM376" i="5"/>
  <c r="AM368" i="5"/>
  <c r="AM360" i="5"/>
  <c r="AM352" i="5"/>
  <c r="AM344" i="5"/>
  <c r="AM336" i="5"/>
  <c r="AM328" i="5"/>
  <c r="AM320" i="5"/>
  <c r="AM312" i="5"/>
  <c r="AM304" i="5"/>
  <c r="AM296" i="5"/>
  <c r="AM288" i="5"/>
  <c r="AM280" i="5"/>
  <c r="AM272" i="5"/>
  <c r="AM264" i="5"/>
  <c r="AM256" i="5"/>
  <c r="AM248" i="5"/>
  <c r="AM240" i="5"/>
  <c r="AM232" i="5"/>
  <c r="AM224" i="5"/>
  <c r="AM216" i="5"/>
  <c r="AM208" i="5"/>
  <c r="AM200" i="5"/>
  <c r="AM192" i="5"/>
  <c r="AM184" i="5"/>
  <c r="AM176" i="5"/>
  <c r="AM168" i="5"/>
  <c r="AM160" i="5"/>
  <c r="AM152" i="5"/>
  <c r="AM144" i="5"/>
  <c r="AM136" i="5"/>
  <c r="AM128" i="5"/>
  <c r="AM120" i="5"/>
  <c r="AM112" i="5"/>
  <c r="AM104" i="5"/>
  <c r="AM96" i="5"/>
  <c r="AM88" i="5"/>
  <c r="AM80" i="5"/>
  <c r="AM72" i="5"/>
  <c r="AM64" i="5"/>
  <c r="AM56" i="5"/>
  <c r="AM48" i="5"/>
  <c r="AM40" i="5"/>
  <c r="AM32" i="5"/>
  <c r="AM24" i="5"/>
  <c r="AM16" i="5"/>
  <c r="AM8" i="5"/>
  <c r="AM631" i="5"/>
  <c r="AM623" i="5"/>
  <c r="AM615" i="5"/>
  <c r="AM607" i="5"/>
  <c r="AM599" i="5"/>
  <c r="AM591" i="5"/>
  <c r="AM583" i="5"/>
  <c r="AM575" i="5"/>
  <c r="AM567" i="5"/>
  <c r="AM559" i="5"/>
  <c r="AM551" i="5"/>
  <c r="AM543" i="5"/>
  <c r="AM535" i="5"/>
  <c r="AM527" i="5"/>
  <c r="AM519" i="5"/>
  <c r="AM511" i="5"/>
  <c r="AM503" i="5"/>
  <c r="AM495" i="5"/>
  <c r="AM487" i="5"/>
  <c r="AM479" i="5"/>
  <c r="AM471" i="5"/>
  <c r="AM463" i="5"/>
  <c r="AM455" i="5"/>
  <c r="AM447" i="5"/>
  <c r="AM439" i="5"/>
  <c r="AM431" i="5"/>
  <c r="AM423" i="5"/>
  <c r="AM415" i="5"/>
  <c r="AM407" i="5"/>
  <c r="AM399" i="5"/>
  <c r="AM391" i="5"/>
  <c r="AM383" i="5"/>
  <c r="AM375" i="5"/>
  <c r="AM367" i="5"/>
  <c r="AM359" i="5"/>
  <c r="AM351" i="5"/>
  <c r="AM343" i="5"/>
  <c r="AM335" i="5"/>
  <c r="AM327" i="5"/>
  <c r="AM319" i="5"/>
  <c r="AM311" i="5"/>
  <c r="AM303" i="5"/>
  <c r="AM295" i="5"/>
  <c r="AM287" i="5"/>
  <c r="AM279" i="5"/>
  <c r="AM271" i="5"/>
  <c r="AM263" i="5"/>
  <c r="AM255" i="5"/>
  <c r="AM247" i="5"/>
  <c r="AM239" i="5"/>
  <c r="AM231" i="5"/>
  <c r="AM223" i="5"/>
  <c r="AM215" i="5"/>
  <c r="AM207" i="5"/>
  <c r="AM199" i="5"/>
  <c r="AM191" i="5"/>
  <c r="AM183" i="5"/>
  <c r="AM175" i="5"/>
  <c r="AM167" i="5"/>
  <c r="AM159" i="5"/>
  <c r="AM151" i="5"/>
  <c r="AM143" i="5"/>
  <c r="AM135" i="5"/>
  <c r="AM127" i="5"/>
  <c r="AM119" i="5"/>
  <c r="AM111" i="5"/>
  <c r="AM103" i="5"/>
  <c r="AM95" i="5"/>
  <c r="AM87" i="5"/>
  <c r="AM79" i="5"/>
  <c r="AM71" i="5"/>
  <c r="AM63" i="5"/>
  <c r="AM55" i="5"/>
  <c r="AM47" i="5"/>
  <c r="AM39" i="5"/>
  <c r="AM31" i="5"/>
  <c r="AM23" i="5"/>
  <c r="AM15" i="5"/>
  <c r="AM7" i="5"/>
  <c r="AM630" i="5"/>
  <c r="AM622" i="5"/>
  <c r="AM614" i="5"/>
  <c r="AM606" i="5"/>
  <c r="AM598" i="5"/>
  <c r="AM590" i="5"/>
  <c r="AM582" i="5"/>
  <c r="AM574" i="5"/>
  <c r="AM566" i="5"/>
  <c r="AM558" i="5"/>
  <c r="AM550" i="5"/>
  <c r="AM542" i="5"/>
  <c r="AM534" i="5"/>
  <c r="AM526" i="5"/>
  <c r="AM518" i="5"/>
  <c r="AM510" i="5"/>
  <c r="AM502" i="5"/>
  <c r="AM494" i="5"/>
  <c r="AM486" i="5"/>
  <c r="AM478" i="5"/>
  <c r="AM470" i="5"/>
  <c r="AM462" i="5"/>
  <c r="AM454" i="5"/>
  <c r="AM446" i="5"/>
  <c r="AM438" i="5"/>
  <c r="AM430" i="5"/>
  <c r="AM422" i="5"/>
  <c r="AM414" i="5"/>
  <c r="AM406" i="5"/>
  <c r="AM398" i="5"/>
  <c r="AM390" i="5"/>
  <c r="AM382" i="5"/>
  <c r="AM374" i="5"/>
  <c r="AM366" i="5"/>
  <c r="AM358" i="5"/>
  <c r="AM350" i="5"/>
  <c r="AM342" i="5"/>
  <c r="AM334" i="5"/>
  <c r="AM326" i="5"/>
  <c r="AM318" i="5"/>
  <c r="AM310" i="5"/>
  <c r="AM302" i="5"/>
  <c r="AM294" i="5"/>
  <c r="AM286" i="5"/>
  <c r="AM278" i="5"/>
  <c r="AM270" i="5"/>
  <c r="AM262" i="5"/>
  <c r="AM254" i="5"/>
  <c r="AM246" i="5"/>
  <c r="AM238" i="5"/>
  <c r="AM230" i="5"/>
  <c r="AM222" i="5"/>
  <c r="AM214" i="5"/>
  <c r="AM206" i="5"/>
  <c r="AM198" i="5"/>
  <c r="AM190" i="5"/>
  <c r="AM182" i="5"/>
  <c r="AM174" i="5"/>
  <c r="AM166" i="5"/>
  <c r="AM158" i="5"/>
  <c r="AM150" i="5"/>
  <c r="AM142" i="5"/>
  <c r="AM134" i="5"/>
  <c r="AM126" i="5"/>
  <c r="AM118" i="5"/>
  <c r="AM110" i="5"/>
  <c r="AM102" i="5"/>
  <c r="AM94" i="5"/>
  <c r="AM86" i="5"/>
  <c r="AM78" i="5"/>
  <c r="AM70" i="5"/>
  <c r="AM62" i="5"/>
  <c r="AM54" i="5"/>
  <c r="AM46" i="5"/>
  <c r="AM38" i="5"/>
  <c r="AM30" i="5"/>
  <c r="AM22" i="5"/>
  <c r="AM14" i="5"/>
  <c r="AM6" i="5"/>
  <c r="AM733" i="5"/>
  <c r="AM725" i="5"/>
  <c r="AM717" i="5"/>
  <c r="AM709" i="5"/>
  <c r="AM701" i="5"/>
  <c r="AM693" i="5"/>
  <c r="AM685" i="5"/>
  <c r="AM677" i="5"/>
  <c r="AM669" i="5"/>
  <c r="AM661" i="5"/>
  <c r="AM653" i="5"/>
  <c r="AM645" i="5"/>
  <c r="AM637" i="5"/>
  <c r="AM629" i="5"/>
  <c r="AM621" i="5"/>
  <c r="AM613" i="5"/>
  <c r="AM605" i="5"/>
  <c r="AM597" i="5"/>
  <c r="AM589" i="5"/>
  <c r="AM581" i="5"/>
  <c r="AM573" i="5"/>
  <c r="AM565" i="5"/>
  <c r="AM557" i="5"/>
  <c r="AM549" i="5"/>
  <c r="AM541" i="5"/>
  <c r="AM533" i="5"/>
  <c r="AM525" i="5"/>
  <c r="AM517" i="5"/>
  <c r="AM509" i="5"/>
  <c r="AM501" i="5"/>
  <c r="AM493" i="5"/>
  <c r="AM485" i="5"/>
  <c r="AM477" i="5"/>
  <c r="AM469" i="5"/>
  <c r="AM461" i="5"/>
  <c r="AM453" i="5"/>
  <c r="AM445" i="5"/>
  <c r="AM437" i="5"/>
  <c r="AM429" i="5"/>
  <c r="AM421" i="5"/>
  <c r="AM413" i="5"/>
  <c r="AM405" i="5"/>
  <c r="AM397" i="5"/>
  <c r="AM389" i="5"/>
  <c r="AM381" i="5"/>
  <c r="AM373" i="5"/>
  <c r="AM365" i="5"/>
  <c r="AM357" i="5"/>
  <c r="AM349" i="5"/>
  <c r="AM341" i="5"/>
  <c r="AM333" i="5"/>
  <c r="AM325" i="5"/>
  <c r="AM317" i="5"/>
  <c r="AM309" i="5"/>
  <c r="AM301" i="5"/>
  <c r="AM293" i="5"/>
  <c r="AM285" i="5"/>
  <c r="AM277" i="5"/>
  <c r="AM269" i="5"/>
  <c r="AM261" i="5"/>
  <c r="AM253" i="5"/>
  <c r="AM245" i="5"/>
  <c r="AM237" i="5"/>
  <c r="AM229" i="5"/>
  <c r="AM221" i="5"/>
  <c r="AM213" i="5"/>
  <c r="AM205" i="5"/>
  <c r="AM197" i="5"/>
  <c r="AM189" i="5"/>
  <c r="AM181" i="5"/>
  <c r="AM173" i="5"/>
  <c r="AM165" i="5"/>
  <c r="AM157" i="5"/>
  <c r="AM149" i="5"/>
  <c r="AM141" i="5"/>
  <c r="AM133" i="5"/>
  <c r="AM125" i="5"/>
  <c r="AM117" i="5"/>
  <c r="AM109" i="5"/>
  <c r="AM101" i="5"/>
  <c r="AM93" i="5"/>
  <c r="AM85" i="5"/>
  <c r="AM77" i="5"/>
  <c r="AM69" i="5"/>
  <c r="AM61" i="5"/>
  <c r="AM53" i="5"/>
  <c r="AM45" i="5"/>
  <c r="AM37" i="5"/>
  <c r="AM29" i="5"/>
  <c r="AM21" i="5"/>
  <c r="AM13" i="5"/>
  <c r="AM5" i="5"/>
  <c r="AM732" i="5"/>
  <c r="AM724" i="5"/>
  <c r="AM716" i="5"/>
  <c r="AM708" i="5"/>
  <c r="AM700" i="5"/>
  <c r="AM692" i="5"/>
  <c r="AM684" i="5"/>
  <c r="AM676" i="5"/>
  <c r="AM668" i="5"/>
  <c r="AM660" i="5"/>
  <c r="AM652" i="5"/>
  <c r="AM644" i="5"/>
  <c r="AM636" i="5"/>
  <c r="AM628" i="5"/>
  <c r="AM620" i="5"/>
  <c r="AM612" i="5"/>
  <c r="AM604" i="5"/>
  <c r="AM596" i="5"/>
  <c r="AM588" i="5"/>
  <c r="AM580" i="5"/>
  <c r="AM572" i="5"/>
  <c r="AM564" i="5"/>
  <c r="AM556" i="5"/>
  <c r="AM548" i="5"/>
  <c r="AM540" i="5"/>
  <c r="AM532" i="5"/>
  <c r="AM524" i="5"/>
  <c r="AM516" i="5"/>
  <c r="AM508" i="5"/>
  <c r="AM500" i="5"/>
  <c r="AM492" i="5"/>
  <c r="AM484" i="5"/>
  <c r="AM476" i="5"/>
  <c r="AM468" i="5"/>
  <c r="AM460" i="5"/>
  <c r="AM452" i="5"/>
  <c r="AM444" i="5"/>
  <c r="AM436" i="5"/>
  <c r="AM428" i="5"/>
  <c r="AM420" i="5"/>
  <c r="AM412" i="5"/>
  <c r="AM404" i="5"/>
  <c r="AM396" i="5"/>
  <c r="AM388" i="5"/>
  <c r="AM380" i="5"/>
  <c r="AM372" i="5"/>
  <c r="AM364" i="5"/>
  <c r="AM356" i="5"/>
  <c r="AM348" i="5"/>
  <c r="AM340" i="5"/>
  <c r="AM332" i="5"/>
  <c r="AM324" i="5"/>
  <c r="AM316" i="5"/>
  <c r="AM308" i="5"/>
  <c r="AM300" i="5"/>
  <c r="AM292" i="5"/>
  <c r="AM284" i="5"/>
  <c r="AM276" i="5"/>
  <c r="AM268" i="5"/>
  <c r="AM260" i="5"/>
  <c r="AM252" i="5"/>
  <c r="AM244" i="5"/>
  <c r="AM236" i="5"/>
  <c r="AM228" i="5"/>
  <c r="AM220" i="5"/>
  <c r="AM212" i="5"/>
  <c r="AM204" i="5"/>
  <c r="AM196" i="5"/>
  <c r="AM188" i="5"/>
  <c r="AM180" i="5"/>
  <c r="AM172" i="5"/>
  <c r="AM164" i="5"/>
  <c r="AM156" i="5"/>
  <c r="AM148" i="5"/>
  <c r="AM140" i="5"/>
  <c r="AM132" i="5"/>
  <c r="AM124" i="5"/>
  <c r="AM116" i="5"/>
  <c r="AM108" i="5"/>
  <c r="AM100" i="5"/>
  <c r="AM92" i="5"/>
  <c r="AM84" i="5"/>
  <c r="AM76" i="5"/>
  <c r="AM68" i="5"/>
  <c r="AM60" i="5"/>
  <c r="AM52" i="5"/>
  <c r="AM44" i="5"/>
  <c r="AM36" i="5"/>
  <c r="AM28" i="5"/>
  <c r="AM20" i="5"/>
  <c r="AM12" i="5"/>
  <c r="AM707" i="5"/>
  <c r="AM699" i="5"/>
  <c r="AM691" i="5"/>
  <c r="AM683" i="5"/>
  <c r="AM675" i="5"/>
  <c r="AM667" i="5"/>
  <c r="AM659" i="5"/>
  <c r="AM651" i="5"/>
  <c r="AM643" i="5"/>
  <c r="AM635" i="5"/>
  <c r="AM627" i="5"/>
  <c r="AM619" i="5"/>
  <c r="AM611" i="5"/>
  <c r="AM603" i="5"/>
  <c r="AM595" i="5"/>
  <c r="AM587" i="5"/>
  <c r="AM579" i="5"/>
  <c r="AM571" i="5"/>
  <c r="AM563" i="5"/>
  <c r="AM555" i="5"/>
  <c r="AM547" i="5"/>
  <c r="AM539" i="5"/>
  <c r="AM531" i="5"/>
  <c r="AM523" i="5"/>
  <c r="AM515" i="5"/>
  <c r="AM507" i="5"/>
  <c r="AM499" i="5"/>
  <c r="AM491" i="5"/>
  <c r="AM483" i="5"/>
  <c r="AM475" i="5"/>
  <c r="AM467" i="5"/>
  <c r="AM459" i="5"/>
  <c r="AM451" i="5"/>
  <c r="AM443" i="5"/>
  <c r="AM435" i="5"/>
  <c r="AM427" i="5"/>
  <c r="AM419" i="5"/>
  <c r="AM411" i="5"/>
  <c r="AM403" i="5"/>
  <c r="AM395" i="5"/>
  <c r="AM387" i="5"/>
  <c r="AM379" i="5"/>
  <c r="AM371" i="5"/>
  <c r="AM363" i="5"/>
  <c r="AM355" i="5"/>
  <c r="AM347" i="5"/>
  <c r="AM339" i="5"/>
  <c r="AM331" i="5"/>
  <c r="AM323" i="5"/>
  <c r="AM315" i="5"/>
  <c r="AM307" i="5"/>
  <c r="AM299" i="5"/>
  <c r="AM291" i="5"/>
  <c r="AM283" i="5"/>
  <c r="AM275" i="5"/>
  <c r="AM267" i="5"/>
  <c r="AM259" i="5"/>
  <c r="AM251" i="5"/>
  <c r="AM243" i="5"/>
  <c r="AM235" i="5"/>
  <c r="AM227" i="5"/>
  <c r="AM219" i="5"/>
  <c r="AM211" i="5"/>
  <c r="AM203" i="5"/>
  <c r="AM195" i="5"/>
  <c r="AM187" i="5"/>
  <c r="AM179" i="5"/>
  <c r="AM171" i="5"/>
  <c r="AM163" i="5"/>
  <c r="AM155" i="5"/>
  <c r="AM147" i="5"/>
  <c r="AM139" i="5"/>
  <c r="AM131" i="5"/>
  <c r="AM123" i="5"/>
  <c r="AM115" i="5"/>
  <c r="AM107" i="5"/>
  <c r="AM99" i="5"/>
  <c r="AM91" i="5"/>
  <c r="AM83" i="5"/>
  <c r="AM75" i="5"/>
  <c r="AM67" i="5"/>
  <c r="AM59" i="5"/>
  <c r="AM51" i="5"/>
  <c r="AM43" i="5"/>
  <c r="AM35" i="5"/>
  <c r="AM27" i="5"/>
  <c r="AM19" i="5"/>
  <c r="AM11" i="5"/>
  <c r="AM538" i="5"/>
  <c r="AM530" i="5"/>
  <c r="AM522" i="5"/>
  <c r="AM514" i="5"/>
  <c r="AM506" i="5"/>
  <c r="AM498" i="5"/>
  <c r="AM490" i="5"/>
  <c r="AM482" i="5"/>
  <c r="AM474" i="5"/>
  <c r="AM466" i="5"/>
  <c r="AM458" i="5"/>
  <c r="AM450" i="5"/>
  <c r="AM442" i="5"/>
  <c r="AM434" i="5"/>
  <c r="AM426" i="5"/>
  <c r="AM418" i="5"/>
  <c r="AM410" i="5"/>
  <c r="AM402" i="5"/>
  <c r="AM394" i="5"/>
  <c r="AM386" i="5"/>
  <c r="AM378" i="5"/>
  <c r="AM370" i="5"/>
  <c r="AM362" i="5"/>
  <c r="AM354" i="5"/>
  <c r="AM346" i="5"/>
  <c r="AM338" i="5"/>
  <c r="AM330" i="5"/>
  <c r="AM322" i="5"/>
  <c r="AM314" i="5"/>
  <c r="AM306" i="5"/>
  <c r="AM298" i="5"/>
  <c r="AM290" i="5"/>
  <c r="AM282" i="5"/>
  <c r="AM274" i="5"/>
  <c r="AM266" i="5"/>
  <c r="AM258" i="5"/>
  <c r="AM250" i="5"/>
  <c r="AM242" i="5"/>
  <c r="AM234" i="5"/>
  <c r="AM226" i="5"/>
  <c r="AM218" i="5"/>
  <c r="AM210" i="5"/>
  <c r="AM202" i="5"/>
  <c r="AM194" i="5"/>
  <c r="AM186" i="5"/>
  <c r="AM178" i="5"/>
  <c r="AM170" i="5"/>
  <c r="AM162" i="5"/>
  <c r="AM154" i="5"/>
  <c r="AM146" i="5"/>
  <c r="AM138" i="5"/>
  <c r="AM130" i="5"/>
  <c r="AM122" i="5"/>
  <c r="AM114" i="5"/>
  <c r="AM106" i="5"/>
  <c r="AM98" i="5"/>
  <c r="AM90" i="5"/>
  <c r="AM82" i="5"/>
  <c r="AM74" i="5"/>
  <c r="AM66" i="5"/>
  <c r="AM58" i="5"/>
  <c r="AM50" i="5"/>
  <c r="AM42" i="5"/>
  <c r="AM34" i="5"/>
  <c r="AM26" i="5"/>
  <c r="AM18" i="5"/>
  <c r="AM10" i="5"/>
  <c r="I29" i="3"/>
  <c r="AO4" i="5" l="1"/>
  <c r="BI4" i="5"/>
  <c r="BH4" i="5"/>
  <c r="AZ4" i="5"/>
  <c r="AU4" i="5"/>
  <c r="BG4" i="5"/>
  <c r="AY4" i="5"/>
  <c r="AW4" i="5"/>
  <c r="BF4" i="5"/>
  <c r="AX4" i="5"/>
  <c r="AV4" i="5"/>
  <c r="BE4" i="5"/>
  <c r="AP4" i="5"/>
  <c r="BD4" i="5"/>
  <c r="AQ4" i="5"/>
  <c r="BC4" i="5"/>
  <c r="BA4" i="5"/>
  <c r="AR4" i="5"/>
  <c r="AS4" i="5"/>
  <c r="BB4" i="5"/>
  <c r="AT4" i="5"/>
</calcChain>
</file>

<file path=xl/sharedStrings.xml><?xml version="1.0" encoding="utf-8"?>
<sst xmlns="http://schemas.openxmlformats.org/spreadsheetml/2006/main" count="190392" uniqueCount="8430">
  <si>
    <t>Submission Date</t>
  </si>
  <si>
    <t>Tanggal Survey</t>
  </si>
  <si>
    <t>Apakah termasuk toko klasifikasi H dan I?</t>
  </si>
  <si>
    <t>Apakah Termasuk Toko Distribusi atau Special Channel?</t>
  </si>
  <si>
    <t>Lokasi Toko</t>
  </si>
  <si>
    <t>Traffic Toko (jumlah pengunjung per jam)</t>
  </si>
  <si>
    <t>Apakah Toko memiliki Chiller?</t>
  </si>
  <si>
    <t>Apakah Toko memiliki Freezer Ice Cream?</t>
  </si>
  <si>
    <t>Apakah pengunjung mengambil barang sendiri (Swalayan) ?</t>
  </si>
  <si>
    <t>Jumlah Lorong</t>
  </si>
  <si>
    <t>Apakah ada keranjang belanja?</t>
  </si>
  <si>
    <t>(Online) Apakah toko memiliki toko online di marketplace</t>
  </si>
  <si>
    <t>Apakah Toko merupakan mitra</t>
  </si>
  <si>
    <t>Jumlah Kasir Toko</t>
  </si>
  <si>
    <t>Jumlah pegawai</t>
  </si>
  <si>
    <t>Apakah toko merupakan Trader?</t>
  </si>
  <si>
    <t>(Kulakan) Apakah pembeli membeli barang untuk dijual lagi di tokonya masing-masing?</t>
  </si>
  <si>
    <t>(Dropsize Customer) - Rata-rata jumlah uang yang dibelanjakan pembeli (Rp/customer)</t>
  </si>
  <si>
    <t>Produk yang dijual di Toko</t>
  </si>
  <si>
    <t>Nov 1, 2022</t>
  </si>
  <si>
    <t>Oct 12, 2022</t>
  </si>
  <si>
    <t>Tidak</t>
  </si>
  <si>
    <t>Pinggir Jalan Utama</t>
  </si>
  <si>
    <t>5-10 org/jam</t>
  </si>
  <si>
    <t>Ada</t>
  </si>
  <si>
    <t>Ya</t>
  </si>
  <si>
    <t>3 - 4</t>
  </si>
  <si>
    <t>Tidak ber-mitra</t>
  </si>
  <si>
    <t>2</t>
  </si>
  <si>
    <t>&gt;2</t>
  </si>
  <si>
    <t>Rp 101.000 - Rp 200.000</t>
  </si>
  <si>
    <t>Susu bubuk anak (Zee, Dancow, Boneeto, dsb.)
Susu bubuk dewasa (Anlene, Entrasol, Ensure, dsb.)
Gula rendah kalori (diabetasol, nulife, dsb.)
Sembako (Beras kiloan, telur, gula kiloan, dsb.)
Pulsa, token listrik, dsb.</t>
  </si>
  <si>
    <t>Oct 19, 2022</t>
  </si>
  <si>
    <t>Rp 51.000 - Rp 100.000</t>
  </si>
  <si>
    <t>Susu bubuk anak (Zee, Dancow, Boneeto, dsb.)
Susu bubuk dewasa (Anlene, Entrasol, Ensure, dsb.)
Gula rendah kalori (diabetasol, nulife, dsb.)
Sembako (Beras kiloan, telur, gula kiloan, dsb.)</t>
  </si>
  <si>
    <t>1-5 org/jam</t>
  </si>
  <si>
    <t>Oct 14, 2022</t>
  </si>
  <si>
    <t>Oct 5, 2022</t>
  </si>
  <si>
    <t>&gt;4</t>
  </si>
  <si>
    <t>Oct 28, 2022</t>
  </si>
  <si>
    <t>Oct 6, 2022</t>
  </si>
  <si>
    <t>&gt;10 org/jam</t>
  </si>
  <si>
    <t>&lt; Rp. 50.000</t>
  </si>
  <si>
    <t>Sep 30, 2022</t>
  </si>
  <si>
    <t>Oct 3, 2022</t>
  </si>
  <si>
    <t>1</t>
  </si>
  <si>
    <t>Susu bubuk anak (Zee, Dancow, Boneeto, dsb.)
Susu bubuk dewasa (Anlene, Entrasol, Ensure, dsb.)
Sembako (Beras kiloan, telur, gula kiloan, dsb.)</t>
  </si>
  <si>
    <t>Tidak ada</t>
  </si>
  <si>
    <t>Susu bubuk anak (Zee, Dancow, Boneeto, dsb.)
Sembako (Beras kiloan, telur, gula kiloan, dsb.)</t>
  </si>
  <si>
    <t>Oct 21, 2022</t>
  </si>
  <si>
    <t>Pasar (lokasi sekitar atau dalam pasar)</t>
  </si>
  <si>
    <t>Susu bubuk anak (Zee, Dancow, Boneeto, dsb.)
Gula rendah kalori (diabetasol, nulife, dsb.)
Sembako (Beras kiloan, telur, gula kiloan, dsb.)</t>
  </si>
  <si>
    <t>Oct 26, 2022</t>
  </si>
  <si>
    <t>Pulsa, token listrik, dsb.</t>
  </si>
  <si>
    <t>Residential (lokasi tempat tinggal/perumahan/apartemen/dsb.)</t>
  </si>
  <si>
    <t>Oct 27, 2022</t>
  </si>
  <si>
    <t>Oct 18, 2022</t>
  </si>
  <si>
    <t>Susu bubuk dewasa (Anlene, Entrasol, Ensure, dsb.)
Sembako (Beras kiloan, telur, gula kiloan, dsb.)</t>
  </si>
  <si>
    <t>Oct 11, 2022</t>
  </si>
  <si>
    <t>Oct 4, 2022</t>
  </si>
  <si>
    <t>SRC (Sampoerna Retail Community)</t>
  </si>
  <si>
    <t>Oct 25, 2022</t>
  </si>
  <si>
    <t>Oct 20, 2022</t>
  </si>
  <si>
    <t>Sembako (Beras kiloan, telur, gula kiloan, dsb.)</t>
  </si>
  <si>
    <t>Oct 7, 2022</t>
  </si>
  <si>
    <t>Oct 10, 2022</t>
  </si>
  <si>
    <t>Susu bubuk anak (Zee, Dancow, Boneeto, dsb.)
Susu bubuk dewasa (Anlene, Entrasol, Ensure, dsb.)
Gula rendah kalori (diabetasol, nulife, dsb.)</t>
  </si>
  <si>
    <t>Oct 17, 2022</t>
  </si>
  <si>
    <t>Gula rendah kalori (diabetasol, nulife, dsb.)
Sembako (Beras kiloan, telur, gula kiloan, dsb.)</t>
  </si>
  <si>
    <t>Oct 24, 2022</t>
  </si>
  <si>
    <t>Sep 28, 2022</t>
  </si>
  <si>
    <t>Oct 13, 2022</t>
  </si>
  <si>
    <t>GGSP (Gudang Garam Strategic Partnership)</t>
  </si>
  <si>
    <t>Oct 31, 2022</t>
  </si>
  <si>
    <t>Sep 29, 2022</t>
  </si>
  <si>
    <t>&gt; Rp 201.000</t>
  </si>
  <si>
    <t>Susu bubuk anak (Zee, Dancow, Boneeto, dsb.)
Sembako (Beras kiloan, telur, gula kiloan, dsb.)
Pulsa, token listrik, dsb.</t>
  </si>
  <si>
    <t>Susu bubuk anak (Zee, Dancow, Boneeto, dsb.)
Susu bubuk dewasa (Anlene, Entrasol, Ensure, dsb.)</t>
  </si>
  <si>
    <t>Gula rendah kalori (diabetasol, nulife, dsb.)
Sembako (Beras kiloan, telur, gula kiloan, dsb.)
Pulsa, token listrik, dsb.</t>
  </si>
  <si>
    <t>Oct 29, 2022</t>
  </si>
  <si>
    <t>Mitra DRP (Djarum Retail Partnership)</t>
  </si>
  <si>
    <t>Sembako (Beras kiloan, telur, gula kiloan, dsb.)
Pulsa, token listrik, dsb.</t>
  </si>
  <si>
    <t>Sep 26, 2022</t>
  </si>
  <si>
    <t>Sep 19, 2022</t>
  </si>
  <si>
    <t>Sep 14, 2022</t>
  </si>
  <si>
    <t>Sep 27, 2022</t>
  </si>
  <si>
    <t>Sep 13, 2022</t>
  </si>
  <si>
    <t>Sep 12, 2022</t>
  </si>
  <si>
    <t>Sep 9, 2022</t>
  </si>
  <si>
    <t>Sep 8, 2022</t>
  </si>
  <si>
    <t>Sep 7, 2022</t>
  </si>
  <si>
    <t>Susu bubuk anak (Zee, Dancow, Boneeto, dsb.)
Gula rendah kalori (diabetasol, nulife, dsb.)
Sembako (Beras kiloan, telur, gula kiloan, dsb.)
Pulsa, token listrik, dsb.</t>
  </si>
  <si>
    <t>Oct 30, 2022</t>
  </si>
  <si>
    <t>Oct 29, 2052</t>
  </si>
  <si>
    <t>Susu bubuk anak (Zee, Dancow, Boneeto, dsb.)
Susu bubuk dewasa (Anlene, Entrasol, Ensure, dsb.)
Gula rendah kalori (diabetasol, nulife, dsb.)
Pulsa, token listrik, dsb.</t>
  </si>
  <si>
    <t>Oct 29, 2020</t>
  </si>
  <si>
    <t>SRC (Sampoerna Retail Community)
Tidak ber-mitra</t>
  </si>
  <si>
    <t>Susu bubuk anak (Zee, Dancow, Boneeto, dsb.)
Susu bubuk dewasa (Anlene, Entrasol, Ensure, dsb.)
Sembako (Beras kiloan, telur, gula kiloan, dsb.)
Pulsa, token listrik, dsb.</t>
  </si>
  <si>
    <t>Susu bubuk anak (Zee, Dancow, Boneeto, dsb.)
Susu bubuk dewasa (Anlene, Entrasol, Ensure, dsb.)
Pulsa, token listrik, dsb.</t>
  </si>
  <si>
    <t>Susu bubuk dewasa (Anlene, Entrasol, Ensure, dsb.)
Gula rendah kalori (diabetasol, nulife, dsb.)
Sembako (Beras kiloan, telur, gula kiloan, dsb.)</t>
  </si>
  <si>
    <t>SRC (Sampoerna Retail Community)
Mitra DRP (Djarum Retail Partnership)
GGSP (Gudang Garam Strategic Partnership)</t>
  </si>
  <si>
    <t>Gula rendah kalori (diabetasol, nulife, dsb.)</t>
  </si>
  <si>
    <t>Oct 1, 2022</t>
  </si>
  <si>
    <t>Susu bubuk anak (Zee, Dancow, Boneeto, dsb.)</t>
  </si>
  <si>
    <t>Oct 15, 2022</t>
  </si>
  <si>
    <t>Susu bubuk dewasa (Anlene, Entrasol, Ensure, dsb.)
Gula rendah kalori (diabetasol, nulife, dsb.)</t>
  </si>
  <si>
    <t>Susu bubuk anak (Zee, Dancow, Boneeto, dsb.)
Gula rendah kalori (diabetasol, nulife, dsb.)</t>
  </si>
  <si>
    <t>Nov 25, 2022</t>
  </si>
  <si>
    <t>Susu bubuk anak (Zee, Dancow, Boneeto, dsb.)
Pulsa, token listrik, dsb.</t>
  </si>
  <si>
    <t>GGSP (Gudang Garam Strategic Partnership)
Tidak ber-mitra</t>
  </si>
  <si>
    <t>Oct 25, 2025</t>
  </si>
  <si>
    <t>Susu bubuk dewasa (Anlene, Entrasol, Ensure, dsb.)</t>
  </si>
  <si>
    <t>SRC (Sampoerna Retail Community)
Mitra DRP (Djarum Retail Partnership)</t>
  </si>
  <si>
    <t>Oct 22, 2022</t>
  </si>
  <si>
    <t>Sep 25, 2022</t>
  </si>
  <si>
    <t>Aug 28, 2022</t>
  </si>
  <si>
    <t>Feb 20, 2022</t>
  </si>
  <si>
    <t>Oct 21, 2021</t>
  </si>
  <si>
    <t>Nov 5, 2022</t>
  </si>
  <si>
    <t>Oct 9, 2022</t>
  </si>
  <si>
    <t>Oct 21, 2202</t>
  </si>
  <si>
    <t>Oct 21, 2002</t>
  </si>
  <si>
    <t>Oct 20, 2020</t>
  </si>
  <si>
    <t>SRC (Sampoerna Retail Community)
GGSP (Gudang Garam Strategic Partnership)</t>
  </si>
  <si>
    <t>Oct 16, 2022</t>
  </si>
  <si>
    <t>Susu bubuk anak (Zee, Dancow, Boneeto, dsb.)
Gula rendah kalori (diabetasol, nulife, dsb.)
Pulsa, token listrik, dsb.</t>
  </si>
  <si>
    <t>Susu bubuk dewasa (Anlene, Entrasol, Ensure, dsb.)
Gula rendah kalori (diabetasol, nulife, dsb.)
Sembako (Beras kiloan, telur, gula kiloan, dsb.)
Pulsa, token listrik, dsb.</t>
  </si>
  <si>
    <t>Oct 17, 2020</t>
  </si>
  <si>
    <t>Mitra DRP (Djarum Retail Partnership)
GGSP (Gudang Garam Strategic Partnership)</t>
  </si>
  <si>
    <t>Gula rendah kalori (diabetasol, nulife, dsb.)
Pulsa, token listrik, dsb.</t>
  </si>
  <si>
    <t>Oct 13, 2202</t>
  </si>
  <si>
    <t>Mitra DRP (Djarum Retail Partnership)
Tidak ber-mitra</t>
  </si>
  <si>
    <t>Oct 8, 2022</t>
  </si>
  <si>
    <t>Susu bubuk dewasa (Anlene, Entrasol, Ensure, dsb.)
Gula rendah kalori (diabetasol, nulife, dsb.)
Pulsa, token listrik, dsb.</t>
  </si>
  <si>
    <t>SRC (Sampoerna Retail Community)
Mitra DRP (Djarum Retail Partnership)
Tidak ber-mitra</t>
  </si>
  <si>
    <t>Sep 20, 2022</t>
  </si>
  <si>
    <t>Sep 21, 2022</t>
  </si>
  <si>
    <t>Sep 23, 2022</t>
  </si>
  <si>
    <t>Sep 22, 2022</t>
  </si>
  <si>
    <t>Sep 24, 2022</t>
  </si>
  <si>
    <t>Dec 5, 2022</t>
  </si>
  <si>
    <t>Oct 2, 2022</t>
  </si>
  <si>
    <t>Sep 22, 2023</t>
  </si>
  <si>
    <t>Sep 28, 2023</t>
  </si>
  <si>
    <t>Oct 3, 2020</t>
  </si>
  <si>
    <t>Sep 1, 2022</t>
  </si>
  <si>
    <t>Sep 28, 2020</t>
  </si>
  <si>
    <t>Sep 16, 2022</t>
  </si>
  <si>
    <t>Jun 26, 2022</t>
  </si>
  <si>
    <t>Sep 6, 2022</t>
  </si>
  <si>
    <t>Sep 15, 2022</t>
  </si>
  <si>
    <t>Sep 17, 2022</t>
  </si>
  <si>
    <t>Sep 23, 2002</t>
  </si>
  <si>
    <t>Susu bubuk dewasa (Anlene, Entrasol, Ensure, dsb.)
Pulsa, token listrik, dsb.</t>
  </si>
  <si>
    <t>Aug 31, 2022</t>
  </si>
  <si>
    <t>Sep 18, 2022</t>
  </si>
  <si>
    <t>Aug 20, 2022</t>
  </si>
  <si>
    <t>Sep 19, 2023</t>
  </si>
  <si>
    <t>Sep 10, 2022</t>
  </si>
  <si>
    <t>Provinsi</t>
  </si>
  <si>
    <t xml:space="preserve"> Kota/Kabupaten</t>
  </si>
  <si>
    <t xml:space="preserve"> Nama Toko</t>
  </si>
  <si>
    <t xml:space="preserve">JAWA TENGAH </t>
  </si>
  <si>
    <t xml:space="preserve"> SUKOHARJO </t>
  </si>
  <si>
    <t xml:space="preserve"> G-MART/DENI MUSLIKHIN</t>
  </si>
  <si>
    <t xml:space="preserve"> FAJAR/HENI LUKMAWATI AMD</t>
  </si>
  <si>
    <t xml:space="preserve"> EASY MART/ARIYANI LISNAWATI</t>
  </si>
  <si>
    <t xml:space="preserve"> CV. LESTARI SUKSES MAKMUR</t>
  </si>
  <si>
    <t xml:space="preserve"> CV. JUMBO HOME WARE</t>
  </si>
  <si>
    <t xml:space="preserve"> CV JUMBO HOME WARE-SOBA</t>
  </si>
  <si>
    <t xml:space="preserve"> ATRIA MART CEMANI</t>
  </si>
  <si>
    <t xml:space="preserve"> ASGROS SETER</t>
  </si>
  <si>
    <t xml:space="preserve"> ARDELA MART(SUTRISNO BENY KUNCORO, SE)</t>
  </si>
  <si>
    <t xml:space="preserve"> AIR MANCUR/GIYATNO SH</t>
  </si>
  <si>
    <t xml:space="preserve">JAWA TIMUR </t>
  </si>
  <si>
    <t xml:space="preserve"> KOTA SURABAYA </t>
  </si>
  <si>
    <t xml:space="preserve"> RAMAH</t>
  </si>
  <si>
    <t xml:space="preserve"> BANGKALAN </t>
  </si>
  <si>
    <t xml:space="preserve"> AJP MART</t>
  </si>
  <si>
    <t xml:space="preserve"> BASMALLAH TROGAN</t>
  </si>
  <si>
    <t xml:space="preserve"> HASBANAH</t>
  </si>
  <si>
    <t xml:space="preserve"> SRAGEN </t>
  </si>
  <si>
    <t xml:space="preserve"> TOKO SEMBILAN(MAMIN KOES WARDANI)</t>
  </si>
  <si>
    <t xml:space="preserve"> TOKO ROYAL</t>
  </si>
  <si>
    <t xml:space="preserve"> IDOLA SWALAYAN</t>
  </si>
  <si>
    <t xml:space="preserve"> TOKO MSG/LUHUR BUDIYONO</t>
  </si>
  <si>
    <t xml:space="preserve"> KAPONTREN SIDOGIRI</t>
  </si>
  <si>
    <t xml:space="preserve"> KAPOTREN SIDOGIRI</t>
  </si>
  <si>
    <t xml:space="preserve"> TAZKYA / SETYO WAHYUNI</t>
  </si>
  <si>
    <t xml:space="preserve"> SUYADI</t>
  </si>
  <si>
    <t xml:space="preserve"> SUMBER BARU/BUYUNG SAJADHI</t>
  </si>
  <si>
    <t xml:space="preserve"> SINAR TIMUR/PURWANTO</t>
  </si>
  <si>
    <t xml:space="preserve"> SEKA I/S.HARSONO</t>
  </si>
  <si>
    <t xml:space="preserve"> KONI</t>
  </si>
  <si>
    <t xml:space="preserve"> SEKA 4/S.HARSONO</t>
  </si>
  <si>
    <t xml:space="preserve"> BANYUWANGI </t>
  </si>
  <si>
    <t xml:space="preserve"> KURNIA ILLAHI</t>
  </si>
  <si>
    <t xml:space="preserve"> SEKA 2/S.HARSONO</t>
  </si>
  <si>
    <t xml:space="preserve"> REMAJA (BANGKALAN)</t>
  </si>
  <si>
    <t xml:space="preserve"> SARI MAKMUR/SUMIYEM</t>
  </si>
  <si>
    <t xml:space="preserve"> PAMEKASAN </t>
  </si>
  <si>
    <t xml:space="preserve"> SEKARWANGI</t>
  </si>
  <si>
    <t xml:space="preserve"> Riska Mart</t>
  </si>
  <si>
    <t xml:space="preserve"> YAKINI</t>
  </si>
  <si>
    <t xml:space="preserve"> PT. JUMBO SUPERCENTER SEJAHTERA</t>
  </si>
  <si>
    <t xml:space="preserve"> MONIKA</t>
  </si>
  <si>
    <t xml:space="preserve"> PRISMA SRAGEN/ISMIYATI</t>
  </si>
  <si>
    <t xml:space="preserve"> POJOK/HARYANTI N.</t>
  </si>
  <si>
    <t xml:space="preserve"> AM</t>
  </si>
  <si>
    <t xml:space="preserve"> POJOK KALIOSO / SRI NANIK</t>
  </si>
  <si>
    <t xml:space="preserve"> OLGA MART/YANI RAHAYU</t>
  </si>
  <si>
    <t xml:space="preserve"> NU MART/ROCHMAD APRIYANTO</t>
  </si>
  <si>
    <t xml:space="preserve"> NABILA MART 2/SUPARNO</t>
  </si>
  <si>
    <t xml:space="preserve"> MUTIARA MART</t>
  </si>
  <si>
    <t xml:space="preserve"> MURNI JAYA 2</t>
  </si>
  <si>
    <t xml:space="preserve"> KEPONTREN NURUL CHOLIL</t>
  </si>
  <si>
    <t xml:space="preserve"> MUSLIM MART</t>
  </si>
  <si>
    <t xml:space="preserve"> HALILI</t>
  </si>
  <si>
    <t xml:space="preserve"> MORO TRESNO(SITI MAIMUNAH)</t>
  </si>
  <si>
    <t xml:space="preserve"> KAP.SYAICHONA</t>
  </si>
  <si>
    <t xml:space="preserve"> LUWES GROSIR(LIEM BIAUWLING)</t>
  </si>
  <si>
    <t xml:space="preserve"> LUWES GEMOLONG</t>
  </si>
  <si>
    <t xml:space="preserve"> LESTARI WAHYU SEJAHTERA</t>
  </si>
  <si>
    <t xml:space="preserve"> SAMPANG </t>
  </si>
  <si>
    <t xml:space="preserve"> SELONG PERMAI MM</t>
  </si>
  <si>
    <t xml:space="preserve"> LESTARI BARU I</t>
  </si>
  <si>
    <t xml:space="preserve"> LESTARI BARU 4</t>
  </si>
  <si>
    <t xml:space="preserve"> KPRI PLUPUH/SAWAL WALUYO</t>
  </si>
  <si>
    <t xml:space="preserve"> KERJO MM(HARRY SUTOTO)</t>
  </si>
  <si>
    <t xml:space="preserve"> SAMPURNA MART</t>
  </si>
  <si>
    <t xml:space="preserve"> KADIMO MART/ANEKAWATI</t>
  </si>
  <si>
    <t xml:space="preserve"> DUA SAUDARA/HARTATIK</t>
  </si>
  <si>
    <t xml:space="preserve"> BASMALAH 2</t>
  </si>
  <si>
    <t xml:space="preserve"> DINA MM/DINA RAHAYU</t>
  </si>
  <si>
    <t xml:space="preserve"> DELTA MART</t>
  </si>
  <si>
    <t xml:space="preserve"> BASMALAH I</t>
  </si>
  <si>
    <t xml:space="preserve"> AZZAM MART</t>
  </si>
  <si>
    <t xml:space="preserve"> 59MART/EDY MURJOKO</t>
  </si>
  <si>
    <t xml:space="preserve"> ANNA MART</t>
  </si>
  <si>
    <t xml:space="preserve"> KOTA SURAKARTA </t>
  </si>
  <si>
    <t xml:space="preserve"> VIYA MART 2</t>
  </si>
  <si>
    <t xml:space="preserve"> AL FALAH</t>
  </si>
  <si>
    <t xml:space="preserve"> UKM MART (MUHAMMAD RIFAY)</t>
  </si>
  <si>
    <t xml:space="preserve"> UB MART/MARSINI</t>
  </si>
  <si>
    <t xml:space="preserve"> TOKO SUSU MURAH</t>
  </si>
  <si>
    <t xml:space="preserve"> TOKO DINI 3</t>
  </si>
  <si>
    <t xml:space="preserve"> TOKO DINI 2</t>
  </si>
  <si>
    <t xml:space="preserve"> TOKO BENY WONOSARI/DIAN TIKA ARNASWARI</t>
  </si>
  <si>
    <t xml:space="preserve"> TK IJO TLATAR/MARYATI</t>
  </si>
  <si>
    <t xml:space="preserve"> SURYA BARU JATINOM</t>
  </si>
  <si>
    <t xml:space="preserve"> SINAR,TOKO/GIAN STYADI WIJAYA</t>
  </si>
  <si>
    <t xml:space="preserve"> SFA KRA</t>
  </si>
  <si>
    <t xml:space="preserve"> SAW/MUHAMMAD MA'RUF</t>
  </si>
  <si>
    <t xml:space="preserve"> RAHAYU/DEWI SUBEKTI,SE</t>
  </si>
  <si>
    <t xml:space="preserve"> PUTRA SAKAT/TRI MURYANTI</t>
  </si>
  <si>
    <t xml:space="preserve"> PUTRA RAHAYU TM</t>
  </si>
  <si>
    <t xml:space="preserve"> PUTRA RAHAYU MTSH</t>
  </si>
  <si>
    <t xml:space="preserve"> PUTRA RAHAYU BEJEN</t>
  </si>
  <si>
    <t xml:space="preserve"> PPBS</t>
  </si>
  <si>
    <t xml:space="preserve"> PARIS MM(ADRIAN SUTANTO)</t>
  </si>
  <si>
    <t xml:space="preserve"> NUR ARIEF/SITI SUWANTI</t>
  </si>
  <si>
    <t xml:space="preserve"> MULIA BARU TOKO/TRI WIDYASTUTI</t>
  </si>
  <si>
    <t xml:space="preserve"> MM MAJU /ADRIAN SUTANTO</t>
  </si>
  <si>
    <t xml:space="preserve"> LUWES MOJOSONGO</t>
  </si>
  <si>
    <t xml:space="preserve"> LARIS MAJU/JUMIYEM</t>
  </si>
  <si>
    <t xml:space="preserve"> HARNO SURYA</t>
  </si>
  <si>
    <t xml:space="preserve"> GABUS JAYA</t>
  </si>
  <si>
    <t xml:space="preserve"> FAJAR II, TOKO /HENI LUKMAWATI AMD</t>
  </si>
  <si>
    <t xml:space="preserve"> DINI 4</t>
  </si>
  <si>
    <t xml:space="preserve"> BERAS ATOM/HENRY SALIM</t>
  </si>
  <si>
    <t xml:space="preserve"> AZZAM TK (LINDA TRI PUSPITASARI,SH)</t>
  </si>
  <si>
    <t xml:space="preserve"> AYU PEDAN 2/DEDY PURWANTO</t>
  </si>
  <si>
    <t xml:space="preserve"> AS GROSS MAKSUM</t>
  </si>
  <si>
    <t xml:space="preserve"> 23 MM/NOVA BELLANI</t>
  </si>
  <si>
    <t xml:space="preserve"> KLATEN </t>
  </si>
  <si>
    <t xml:space="preserve"> WAHYU MART</t>
  </si>
  <si>
    <t xml:space="preserve"> TOKOMU VETERAN/MOH, TOYIB USMAN ASARI</t>
  </si>
  <si>
    <t xml:space="preserve"> TOKOMU JOGONALAN/DWI WAHYUNI</t>
  </si>
  <si>
    <t xml:space="preserve"> TOKO MURAH/TITIS HANDAYANI</t>
  </si>
  <si>
    <t xml:space="preserve"> TOKO AMALIA(M.KHUSNI N.)</t>
  </si>
  <si>
    <t xml:space="preserve"> SYUKUR SWALAYAN</t>
  </si>
  <si>
    <t xml:space="preserve"> SURYA GADING MM/ANSORI</t>
  </si>
  <si>
    <t xml:space="preserve"> SRI LESTARI/KUSRIAMI</t>
  </si>
  <si>
    <t xml:space="preserve"> SR MART</t>
  </si>
  <si>
    <t xml:space="preserve">PAPUA </t>
  </si>
  <si>
    <t xml:space="preserve"> Mimika </t>
  </si>
  <si>
    <t xml:space="preserve"> SENJA INDAH</t>
  </si>
  <si>
    <t xml:space="preserve"> SEHATI MART</t>
  </si>
  <si>
    <t xml:space="preserve"> SAKINAH KLATEN/EKO SULISTIYONO</t>
  </si>
  <si>
    <t xml:space="preserve"> MARGO MULYO</t>
  </si>
  <si>
    <t xml:space="preserve"> REDJO MM/SARTONO</t>
  </si>
  <si>
    <t xml:space="preserve"> NGUPIT/FARAH SUSILOWATI</t>
  </si>
  <si>
    <t xml:space="preserve"> KELAPA GADING / SP3</t>
  </si>
  <si>
    <t xml:space="preserve"> NEW MART</t>
  </si>
  <si>
    <t xml:space="preserve"> NATASHA/HARYANTO BILAL ZAINUL M</t>
  </si>
  <si>
    <t xml:space="preserve"> MR 74/AMIN</t>
  </si>
  <si>
    <t xml:space="preserve"> METRO SWALAYAN</t>
  </si>
  <si>
    <t xml:space="preserve"> EKSPEDISI NIAGA</t>
  </si>
  <si>
    <t xml:space="preserve"> MANDIRI SWALAYAN/SRI WURYANI</t>
  </si>
  <si>
    <t xml:space="preserve"> MANDIRI SWALAYAN</t>
  </si>
  <si>
    <t xml:space="preserve"> LANGGAM SWA/MOH. WAGIMIN, SPD.</t>
  </si>
  <si>
    <t xml:space="preserve"> GULDEN SWA</t>
  </si>
  <si>
    <t xml:space="preserve"> GABUS JAYA 2</t>
  </si>
  <si>
    <t xml:space="preserve"> DADI RUKUN CAWAS/FENNY SRI HASTUTI</t>
  </si>
  <si>
    <t xml:space="preserve"> HOTEL 66 CENDERAWASIH</t>
  </si>
  <si>
    <t xml:space="preserve"> CEMPAKA TOKO/Drs. H. SUNARTO, M.Hum</t>
  </si>
  <si>
    <t xml:space="preserve"> AYU PEDAN 1/H. SHOLEH ANDY WAHYUDI</t>
  </si>
  <si>
    <t xml:space="preserve"> AYU KARANGDOWO</t>
  </si>
  <si>
    <t xml:space="preserve"> AYU CAWAS/HENY PUSPOWATI P.</t>
  </si>
  <si>
    <t xml:space="preserve"> ANUGRAH 2 KLATEN</t>
  </si>
  <si>
    <t xml:space="preserve"> AL-FATH</t>
  </si>
  <si>
    <t xml:space="preserve">MALUKU </t>
  </si>
  <si>
    <t xml:space="preserve"> Maluku Tengah </t>
  </si>
  <si>
    <t xml:space="preserve"> WINKEL / KOBISONTA</t>
  </si>
  <si>
    <t xml:space="preserve"> Maluku Tenggara </t>
  </si>
  <si>
    <t xml:space="preserve"> REMAJA PONSEL</t>
  </si>
  <si>
    <t xml:space="preserve"> KEANE</t>
  </si>
  <si>
    <t xml:space="preserve"> TOKO ABC OLIA</t>
  </si>
  <si>
    <t xml:space="preserve"> KOTA MAGELANG </t>
  </si>
  <si>
    <t xml:space="preserve"> ARMADA SWALAYAN</t>
  </si>
  <si>
    <t xml:space="preserve"> VIOLET</t>
  </si>
  <si>
    <t xml:space="preserve"> ICHANK</t>
  </si>
  <si>
    <t xml:space="preserve"> MEGA TOP</t>
  </si>
  <si>
    <t xml:space="preserve"> MAGELANG </t>
  </si>
  <si>
    <t xml:space="preserve"> REMAJA JAGO</t>
  </si>
  <si>
    <t xml:space="preserve"> SANDI / KOBISONTA</t>
  </si>
  <si>
    <t xml:space="preserve"> Langgeng Toserba</t>
  </si>
  <si>
    <t xml:space="preserve"> ITA</t>
  </si>
  <si>
    <t xml:space="preserve"> KEMBANG MAS</t>
  </si>
  <si>
    <t xml:space="preserve"> MITRA MART</t>
  </si>
  <si>
    <t xml:space="preserve"> KEMBANG MART</t>
  </si>
  <si>
    <t xml:space="preserve"> T-MART / WAITATIRI</t>
  </si>
  <si>
    <t xml:space="preserve"> KOTA AMBON </t>
  </si>
  <si>
    <t xml:space="preserve"> TWINS MART</t>
  </si>
  <si>
    <t xml:space="preserve"> TK. 7 PAJAJARAN</t>
  </si>
  <si>
    <t xml:space="preserve"> VOLTA DOBO</t>
  </si>
  <si>
    <t xml:space="preserve"> GEBY TOKO</t>
  </si>
  <si>
    <t xml:space="preserve"> KEDAI ORGANIK</t>
  </si>
  <si>
    <t xml:space="preserve"> Seram Bagian Timur </t>
  </si>
  <si>
    <t xml:space="preserve"> DUA RAMA</t>
  </si>
  <si>
    <t xml:space="preserve"> JAGO BARU</t>
  </si>
  <si>
    <t xml:space="preserve"> DIAN / WAHAI</t>
  </si>
  <si>
    <t xml:space="preserve"> HS TOSERBA II</t>
  </si>
  <si>
    <t xml:space="preserve"> HS TOSERBA I</t>
  </si>
  <si>
    <t xml:space="preserve"> Seram Bagian Barat </t>
  </si>
  <si>
    <t xml:space="preserve"> CV. FAJAR ABADI</t>
  </si>
  <si>
    <t xml:space="preserve"> HASHUS</t>
  </si>
  <si>
    <t xml:space="preserve"> ELKA</t>
  </si>
  <si>
    <t xml:space="preserve"> CHARLIE</t>
  </si>
  <si>
    <t xml:space="preserve"> BINTANG FAJAR</t>
  </si>
  <si>
    <t xml:space="preserve"> BETHA SMART</t>
  </si>
  <si>
    <t xml:space="preserve"> BAPAK APE</t>
  </si>
  <si>
    <t xml:space="preserve"> ASMART</t>
  </si>
  <si>
    <t xml:space="preserve"> APOTIK YAZID</t>
  </si>
  <si>
    <t xml:space="preserve"> ANEKA FIDITAN</t>
  </si>
  <si>
    <t xml:space="preserve"> Buru </t>
  </si>
  <si>
    <t xml:space="preserve"> Anda Jaya / NAMLEA</t>
  </si>
  <si>
    <t xml:space="preserve"> REMBANG </t>
  </si>
  <si>
    <t xml:space="preserve"> AVINA JAYA (LS26-RY PAMOTAN)</t>
  </si>
  <si>
    <t xml:space="preserve"> KARANGANYAR </t>
  </si>
  <si>
    <t xml:space="preserve"> TOKO LARAS/SRI LARASATI</t>
  </si>
  <si>
    <t xml:space="preserve"> TK EFTI (SUPARTI)</t>
  </si>
  <si>
    <t xml:space="preserve"> TK AMIRAH (DESI KURNIAWATI)</t>
  </si>
  <si>
    <t xml:space="preserve"> PATI </t>
  </si>
  <si>
    <t xml:space="preserve"> SUSI (PT02-SUNANDAR)</t>
  </si>
  <si>
    <t xml:space="preserve"> SUKUR (JW01-SUNAN NGERANG)</t>
  </si>
  <si>
    <t xml:space="preserve"> TATIK</t>
  </si>
  <si>
    <t xml:space="preserve"> STC SOBOYO</t>
  </si>
  <si>
    <t xml:space="preserve"> SRIKOYO/H.DWI ADHI WARDANA S.</t>
  </si>
  <si>
    <t xml:space="preserve"> SALSABILA/SUNARSO</t>
  </si>
  <si>
    <t xml:space="preserve"> SIDO MULYO (TY24-TRANGKIL)</t>
  </si>
  <si>
    <t xml:space="preserve"> SALSABILA TOKO(RAHMADIYANTO)</t>
  </si>
  <si>
    <t xml:space="preserve"> ROZAN 2 SWA/SUWARJO</t>
  </si>
  <si>
    <t xml:space="preserve"> ROZAN 1 SWA/SUWARJO</t>
  </si>
  <si>
    <t xml:space="preserve"> REMAJA JAYA/SAYUDININGSIH</t>
  </si>
  <si>
    <t xml:space="preserve"> SETIA 2 MM PT-RAA SUWONDO</t>
  </si>
  <si>
    <t xml:space="preserve"> NAYLA 2</t>
  </si>
  <si>
    <t xml:space="preserve"> MOHA MART/SUR PRIH HASTANTI</t>
  </si>
  <si>
    <t xml:space="preserve"> SETIA 1 MM (PT-RAA SUWONDO)</t>
  </si>
  <si>
    <t xml:space="preserve"> MM SINAR INDAH</t>
  </si>
  <si>
    <t xml:space="preserve"> MEKAR ISTIQOMAH/ALBERT SUNDANA SUHENDI</t>
  </si>
  <si>
    <t xml:space="preserve"> SEPAKAT (JW01-SUNAN NGERANG)</t>
  </si>
  <si>
    <t xml:space="preserve"> SELOK JAYA (JW-ALUN-ALUN)</t>
  </si>
  <si>
    <t xml:space="preserve"> INDAH JAYA PALUR/ZULFIQOR,ST</t>
  </si>
  <si>
    <t xml:space="preserve"> DWI MM</t>
  </si>
  <si>
    <t xml:space="preserve"> RUNA (PT03-NGAGEL DUKUHSETI)</t>
  </si>
  <si>
    <t xml:space="preserve"> BSM MART/SUYATNO PRASETYO,S .SOS</t>
  </si>
  <si>
    <t xml:space="preserve"> RAME (PT01-SUDIRMAN)</t>
  </si>
  <si>
    <t xml:space="preserve"> BERAS UTAMA KARANGANYAR(ARLYN NITA SALIM)</t>
  </si>
  <si>
    <t xml:space="preserve"> RINGIN (PT-NGAGEL)</t>
  </si>
  <si>
    <t xml:space="preserve"> ANUGRAH JATEN/H.SRI MULYANI</t>
  </si>
  <si>
    <t xml:space="preserve"> ANISA 2/ANDRI YULIYANTO</t>
  </si>
  <si>
    <t xml:space="preserve"> ANISA 1/ANDRI YULIYANTO</t>
  </si>
  <si>
    <t xml:space="preserve"> PANTES (PT02-RONGGOKUSUMO)</t>
  </si>
  <si>
    <t xml:space="preserve"> PANTES (PT02-GABUS)</t>
  </si>
  <si>
    <t xml:space="preserve"> PANTES (LS-JL SUNAN BONANG) SWA</t>
  </si>
  <si>
    <t xml:space="preserve"> NN (TY02-SUDIRMAN)</t>
  </si>
  <si>
    <t xml:space="preserve"> ALAMI 5/SUKMAWAN ARIF BUDIMAN</t>
  </si>
  <si>
    <t xml:space="preserve"> ALAMI 4/SUKMAWAN ARIF.B</t>
  </si>
  <si>
    <t xml:space="preserve"> ALAMI 3/SUKMAWAN ARIF BUDIMAN</t>
  </si>
  <si>
    <t xml:space="preserve"> ALAMI 2 TOKO/SUKMAWAN ARIF B.</t>
  </si>
  <si>
    <t xml:space="preserve"> 212 MART (FIRYAL NIDA AFIFAH)</t>
  </si>
  <si>
    <t xml:space="preserve"> MUTIARA HATI (TY02-PUNCEL)</t>
  </si>
  <si>
    <t xml:space="preserve"> MURNI (PT-WINONG PUCAKWANGI)</t>
  </si>
  <si>
    <t xml:space="preserve"> BOYOLALI </t>
  </si>
  <si>
    <t xml:space="preserve"> TOKO YANI/HJ.SURYANI</t>
  </si>
  <si>
    <t xml:space="preserve"> TOKO SURYA/SUYONO</t>
  </si>
  <si>
    <t xml:space="preserve"> MURNI (PT-SUKOLILO)</t>
  </si>
  <si>
    <t xml:space="preserve"> TOKO SALSA/LILIS SURYANI</t>
  </si>
  <si>
    <t xml:space="preserve"> M &amp; B (PT03-RY SUKOLILO)</t>
  </si>
  <si>
    <t xml:space="preserve"> TOKO MEKAR</t>
  </si>
  <si>
    <t xml:space="preserve"> MIRAH JAYA (PT03-KOL SUGIONO)</t>
  </si>
  <si>
    <t xml:space="preserve"> TOKO LIBERTY / LUTFI CAHYANI</t>
  </si>
  <si>
    <t xml:space="preserve"> TOKO IJO/MARYATI</t>
  </si>
  <si>
    <t xml:space="preserve"> TOKO ARMINA(SOFYANI)</t>
  </si>
  <si>
    <t xml:space="preserve"> JR MART (PT-JAKENAN)/</t>
  </si>
  <si>
    <t xml:space="preserve"> SURYA MART/MUHAMMAD SIDIQ</t>
  </si>
  <si>
    <t xml:space="preserve"> RIZKY / DWI WIDAYATI</t>
  </si>
  <si>
    <t xml:space="preserve"> RAHMA CEPOGO</t>
  </si>
  <si>
    <t xml:space="preserve"> GRACIA MART (TY-NGAGEL-TAYU_PATI)</t>
  </si>
  <si>
    <t xml:space="preserve"> PUTRA KUNCARA/KRISNA</t>
  </si>
  <si>
    <t xml:space="preserve"> PM BOYOLALI/POMO</t>
  </si>
  <si>
    <t xml:space="preserve"> PERMATA SWALAYAN/EFFENDI ISHAK</t>
  </si>
  <si>
    <t xml:space="preserve"> PALMA SWALAYAN/ISWAHYUDI</t>
  </si>
  <si>
    <t xml:space="preserve"> FASTABIQ SWALAYAN (TY-RUNTING)</t>
  </si>
  <si>
    <t xml:space="preserve"> NUR ARIF 2 / SITI SUWANTI</t>
  </si>
  <si>
    <t xml:space="preserve"> CV KOPMA</t>
  </si>
  <si>
    <t xml:space="preserve"> BERKAT SWALAYAN</t>
  </si>
  <si>
    <t xml:space="preserve"> BERKAH KOP</t>
  </si>
  <si>
    <t xml:space="preserve"> TEMANGGUNG </t>
  </si>
  <si>
    <t xml:space="preserve"> SEMESTA KANDANGAN</t>
  </si>
  <si>
    <t xml:space="preserve"> FAHMI (PT02-RONGGOKUSUMO NGEMP</t>
  </si>
  <si>
    <t xml:space="preserve"> BU BUDI</t>
  </si>
  <si>
    <t xml:space="preserve"> SAMUDRA SWALAYAN MAGELANG</t>
  </si>
  <si>
    <t xml:space="preserve"> RADJA MART</t>
  </si>
  <si>
    <t xml:space="preserve"> KOP. RSK</t>
  </si>
  <si>
    <t xml:space="preserve"> NAMIRA MART (RINASIH)</t>
  </si>
  <si>
    <t xml:space="preserve"> DAPUR RSK</t>
  </si>
  <si>
    <t xml:space="preserve"> MEGASARI TOSERBA/SUGITO</t>
  </si>
  <si>
    <t xml:space="preserve"> MEGASARI MM/SUGITO</t>
  </si>
  <si>
    <t xml:space="preserve"> DESI MART (PT-WEDARIJAKSA)</t>
  </si>
  <si>
    <t xml:space="preserve"> LIBERTY 4/SULASTRI</t>
  </si>
  <si>
    <t xml:space="preserve"> ALIF MART, TOKO(SIGIT JIMANTO)</t>
  </si>
  <si>
    <t xml:space="preserve"> LIBERTY 3 KLEGO</t>
  </si>
  <si>
    <t xml:space="preserve"> LIBERTY 2 ANDONG</t>
  </si>
  <si>
    <t xml:space="preserve"> LESTARI BARU 2</t>
  </si>
  <si>
    <t xml:space="preserve"> LEBERTY GEMOLONG (SLAMET TRIYANI)</t>
  </si>
  <si>
    <t xml:space="preserve"> KN JAYA SIMO</t>
  </si>
  <si>
    <t xml:space="preserve"> Dani Mart, Toko</t>
  </si>
  <si>
    <t xml:space="preserve"> BERKAT JAYA (PT-PASAR LAMA KAYEN)</t>
  </si>
  <si>
    <t xml:space="preserve"> DAFFA MART/SUWARNO</t>
  </si>
  <si>
    <t xml:space="preserve"> CITRA LESTARI</t>
  </si>
  <si>
    <t xml:space="preserve"> BUDI LANGGENG TOKO</t>
  </si>
  <si>
    <t xml:space="preserve"> BANDUNG KAJAR (PT-KAJAR)</t>
  </si>
  <si>
    <t xml:space="preserve"> GROBOGAN </t>
  </si>
  <si>
    <t xml:space="preserve"> WIWIK (PW-JEND SUDIRMAN)</t>
  </si>
  <si>
    <t xml:space="preserve"> UNTUNG SLAMET (PW03-PS TRUKO)</t>
  </si>
  <si>
    <t xml:space="preserve"> RAHAB PUTRA 1 (PW03-RY KLAMBU)</t>
  </si>
  <si>
    <t xml:space="preserve"> MULIA (PW01-RY KLAMBU)</t>
  </si>
  <si>
    <t xml:space="preserve"> MAMI (PW03-DS PANUNGGALAN)</t>
  </si>
  <si>
    <t xml:space="preserve"> BANDUNG FASHION (PT03-TANJUNGANOM)</t>
  </si>
  <si>
    <t xml:space="preserve"> MAHKOTA (PW-TEMPEL)</t>
  </si>
  <si>
    <t xml:space="preserve"> ASSALAM (PT03-WINONG JAKENAN)</t>
  </si>
  <si>
    <t xml:space="preserve"> APT GEMBONG (PT-GEMBONG)</t>
  </si>
  <si>
    <t xml:space="preserve"> KURNIA GAS (PW-BAYANGKARA)</t>
  </si>
  <si>
    <t xml:space="preserve"> KITA MART (PW-SEDADI)</t>
  </si>
  <si>
    <t xml:space="preserve"> KITA MART (PW-JEKETRO)</t>
  </si>
  <si>
    <t xml:space="preserve"> APT BERKAH SEHAT (KD-JL SN MURIA)</t>
  </si>
  <si>
    <t xml:space="preserve"> FAMILY MART (PW-JEKETRO)</t>
  </si>
  <si>
    <t xml:space="preserve"> DEWI MART (PW03-JL RY SEDADI)</t>
  </si>
  <si>
    <t xml:space="preserve"> DEWE SHOP (PW-SEDADI)</t>
  </si>
  <si>
    <t xml:space="preserve"> ABADI (PT-DS GUYANGAN)</t>
  </si>
  <si>
    <t xml:space="preserve"> Merauke </t>
  </si>
  <si>
    <t xml:space="preserve"> WILVANS / JEFRY TJAHYADI</t>
  </si>
  <si>
    <t xml:space="preserve"> WELCOME MART / ANNA CHRISTIANA</t>
  </si>
  <si>
    <t xml:space="preserve">JAWA BARAT </t>
  </si>
  <si>
    <t xml:space="preserve"> PURWAKARTA </t>
  </si>
  <si>
    <t xml:space="preserve"> BIMBIM,TOKO</t>
  </si>
  <si>
    <t xml:space="preserve">DI YOGYAKARTA </t>
  </si>
  <si>
    <t xml:space="preserve"> BAMBANG IBU</t>
  </si>
  <si>
    <t xml:space="preserve"> FIA MART</t>
  </si>
  <si>
    <t xml:space="preserve"> DIVA MART</t>
  </si>
  <si>
    <t xml:space="preserve"> DIAN SURYA</t>
  </si>
  <si>
    <t xml:space="preserve"> ARINDA TOKO</t>
  </si>
  <si>
    <t xml:space="preserve"> Amalia</t>
  </si>
  <si>
    <t xml:space="preserve"> SUKSES MART</t>
  </si>
  <si>
    <t xml:space="preserve"> TW STORE</t>
  </si>
  <si>
    <t xml:space="preserve"> SLARONG TOKO</t>
  </si>
  <si>
    <t xml:space="preserve"> SERTIFIKA TOKO</t>
  </si>
  <si>
    <t xml:space="preserve"> PUTRA MS</t>
  </si>
  <si>
    <t xml:space="preserve"> PANORAMART</t>
  </si>
  <si>
    <t xml:space="preserve"> PANORAMA INDAH</t>
  </si>
  <si>
    <t xml:space="preserve"> MONCER</t>
  </si>
  <si>
    <t xml:space="preserve"> MIRAH TOSERBA</t>
  </si>
  <si>
    <t xml:space="preserve"> Mayar</t>
  </si>
  <si>
    <t xml:space="preserve"> Tk</t>
  </si>
  <si>
    <t xml:space="preserve"> MANGGALA SWALAYAN</t>
  </si>
  <si>
    <t xml:space="preserve"> INDOWARUNG</t>
  </si>
  <si>
    <t xml:space="preserve"> HASBUNA TOKO</t>
  </si>
  <si>
    <t xml:space="preserve"> HAN 2</t>
  </si>
  <si>
    <t xml:space="preserve"> DIPO BU</t>
  </si>
  <si>
    <t xml:space="preserve"> CV.DIPONEGORO</t>
  </si>
  <si>
    <t xml:space="preserve"> BANTUL</t>
  </si>
  <si>
    <t xml:space="preserve"> PEKALONGAN </t>
  </si>
  <si>
    <t xml:space="preserve"> MURAH JAYA KESESI</t>
  </si>
  <si>
    <t xml:space="preserve"> BANYUMAS </t>
  </si>
  <si>
    <t xml:space="preserve"> FAQIH - RAWALO</t>
  </si>
  <si>
    <t xml:space="preserve"> KOTA TEGAL </t>
  </si>
  <si>
    <t xml:space="preserve"> Sahabat Putra KARTINI</t>
  </si>
  <si>
    <t xml:space="preserve"> PEMALANG </t>
  </si>
  <si>
    <t xml:space="preserve"> MAHEKA JAYA - BAGUSAN</t>
  </si>
  <si>
    <t xml:space="preserve"> ANYAR - TASIK REJO</t>
  </si>
  <si>
    <t xml:space="preserve"> AL HIKMAH - AMBO WETAN</t>
  </si>
  <si>
    <t xml:space="preserve"> TEGAL </t>
  </si>
  <si>
    <t xml:space="preserve"> UBER MART</t>
  </si>
  <si>
    <t xml:space="preserve"> Tk. Tujuh</t>
  </si>
  <si>
    <t xml:space="preserve"> RITA JAYA</t>
  </si>
  <si>
    <t xml:space="preserve"> PT. SINAR TIARA MUSTIKA</t>
  </si>
  <si>
    <t xml:space="preserve"> PADMOSARI</t>
  </si>
  <si>
    <t xml:space="preserve">SUMATERA UTARA </t>
  </si>
  <si>
    <t xml:space="preserve"> KOTA MEDAN </t>
  </si>
  <si>
    <t xml:space="preserve"> TEK YU / LIOE WIE TJAN</t>
  </si>
  <si>
    <t xml:space="preserve"> MULIA Mindaka TEGAL</t>
  </si>
  <si>
    <t xml:space="preserve"> MAESTRO JL M Toha Kaligangsa</t>
  </si>
  <si>
    <t xml:space="preserve"> ENDANG Jl Raya Purwahamba TEGAL</t>
  </si>
  <si>
    <t xml:space="preserve"> CV SAHABAT ANUGERAH SEJAHTERA NPWP 84.136.727.9-50</t>
  </si>
  <si>
    <t xml:space="preserve"> CV KARUNIA INDAH Jl. A. Yani 134 TEGAL</t>
  </si>
  <si>
    <t xml:space="preserve"> BERKAH ABADI JL BERINGIN Kemantran TEGAL</t>
  </si>
  <si>
    <t xml:space="preserve"> BANGIT BERSAMA MART, Talang TEGAL</t>
  </si>
  <si>
    <t xml:space="preserve"> ACHFI Jl cik ditiro 137 Bandung kimpling TEGAL SEL</t>
  </si>
  <si>
    <t xml:space="preserve"> ALFARA, CV</t>
  </si>
  <si>
    <t xml:space="preserve"> LABUHAN BATU UTARA </t>
  </si>
  <si>
    <t xml:space="preserve"> VICO MARKET / LIE FICKTO</t>
  </si>
  <si>
    <t xml:space="preserve"> TO.PUTRI / LAMHOT HUTASOIT</t>
  </si>
  <si>
    <t xml:space="preserve"> SOLO JAYA / WONG BOEN TJAU</t>
  </si>
  <si>
    <t xml:space="preserve"> AP.SUMBER MURAH / SELAMAT</t>
  </si>
  <si>
    <t xml:space="preserve"> BATUBARA </t>
  </si>
  <si>
    <t xml:space="preserve"> KOP.KOKALUM</t>
  </si>
  <si>
    <t xml:space="preserve"> KOTA TANJUNG BALAI </t>
  </si>
  <si>
    <t xml:space="preserve"> AP.MANJUR / HANIFAH</t>
  </si>
  <si>
    <t xml:space="preserve"> ASAHAN </t>
  </si>
  <si>
    <t xml:space="preserve"> VINISIA SWALAYAN / EDY</t>
  </si>
  <si>
    <t xml:space="preserve"> UD.MAWAR INDAH</t>
  </si>
  <si>
    <t xml:space="preserve"> TO.SEHAT FARMA 2/FRANDI DARMO SIHITE</t>
  </si>
  <si>
    <t xml:space="preserve"> TO.88/HENRI MALAU</t>
  </si>
  <si>
    <t xml:space="preserve"> SURYA JAYA / TJIN SIONG</t>
  </si>
  <si>
    <t xml:space="preserve"> SINABON MART/MUHAMMAD SYUKUR</t>
  </si>
  <si>
    <t xml:space="preserve"> SENTOSA  / LODEWIKUS CHARMEN TAMBA</t>
  </si>
  <si>
    <t xml:space="preserve"> SABAR JAYA/YUSLIANA SARI</t>
  </si>
  <si>
    <t xml:space="preserve"> ROTI SEGAR / DIAN PUSPA SARI</t>
  </si>
  <si>
    <t xml:space="preserve"> ROLAS KASIH/EPI WIBOWO PASARIBU</t>
  </si>
  <si>
    <t xml:space="preserve"> MITRA / ERTITAWATI</t>
  </si>
  <si>
    <t xml:space="preserve"> KARYA/ATJIK ARIAS EFENDI</t>
  </si>
  <si>
    <t xml:space="preserve"> ITA / ROSPITA BR REGAR</t>
  </si>
  <si>
    <t xml:space="preserve"> ILHAM BARU/SAMSIA</t>
  </si>
  <si>
    <t xml:space="preserve"> GANDA / KANDO PASARIBU</t>
  </si>
  <si>
    <t xml:space="preserve"> DEWI / SUPIANTO</t>
  </si>
  <si>
    <t xml:space="preserve"> ARRAH MART / RATU RIADHATUN NUPUS</t>
  </si>
  <si>
    <t xml:space="preserve"> SLEMAN </t>
  </si>
  <si>
    <t xml:space="preserve"> CV.MEKAR MULIA ABADI SLEMAN YOGYAKARTA</t>
  </si>
  <si>
    <t xml:space="preserve"> ANEKA / ROHANI</t>
  </si>
  <si>
    <t xml:space="preserve"> A.PLUS MARKET / MAISYARAH</t>
  </si>
  <si>
    <t xml:space="preserve"> KOTA YOGYAKARTA </t>
  </si>
  <si>
    <t xml:space="preserve"> WR TIMUR</t>
  </si>
  <si>
    <t xml:space="preserve"> VIKITA</t>
  </si>
  <si>
    <t xml:space="preserve"> TOKO KITA MINIMARKET</t>
  </si>
  <si>
    <t xml:space="preserve"> SUMBER WARAS I</t>
  </si>
  <si>
    <t xml:space="preserve"> SRI RAHAYU TOKO ( SOJIWAN )</t>
  </si>
  <si>
    <t xml:space="preserve"> SPR SWALAYAN</t>
  </si>
  <si>
    <t xml:space="preserve"> SJ BARU</t>
  </si>
  <si>
    <t xml:space="preserve"> SALAD MOI</t>
  </si>
  <si>
    <t xml:space="preserve"> REJEKI SWALAYAN</t>
  </si>
  <si>
    <t xml:space="preserve"> NGEPAS SWALAYAN</t>
  </si>
  <si>
    <t xml:space="preserve"> MALIOBORO MINIMARKET</t>
  </si>
  <si>
    <t xml:space="preserve"> KPRI HANDAYANI</t>
  </si>
  <si>
    <t xml:space="preserve"> KPRI BANGUN</t>
  </si>
  <si>
    <t xml:space="preserve"> KOSUDGAMA</t>
  </si>
  <si>
    <t xml:space="preserve"> KOPERKASA</t>
  </si>
  <si>
    <t xml:space="preserve"> KOP. TAMAN SISWA</t>
  </si>
  <si>
    <t xml:space="preserve"> JAGO</t>
  </si>
  <si>
    <t xml:space="preserve"> HARTO BU</t>
  </si>
  <si>
    <t xml:space="preserve"> CV. PENI PUTRI</t>
  </si>
  <si>
    <t xml:space="preserve"> AA MART</t>
  </si>
  <si>
    <t xml:space="preserve"> WELSA</t>
  </si>
  <si>
    <t xml:space="preserve"> UPN KOPMA CONDONG CATUR</t>
  </si>
  <si>
    <t xml:space="preserve"> TIARA SWALAYAN</t>
  </si>
  <si>
    <t xml:space="preserve"> SHERINA SWA</t>
  </si>
  <si>
    <t xml:space="preserve"> POJOK TOKO (MBAK GALIH)</t>
  </si>
  <si>
    <t xml:space="preserve"> PH 5 SWALAYAN</t>
  </si>
  <si>
    <t xml:space="preserve"> PH 2</t>
  </si>
  <si>
    <t xml:space="preserve"> PH 1</t>
  </si>
  <si>
    <t xml:space="preserve"> NAUFAN TOKO</t>
  </si>
  <si>
    <t xml:space="preserve"> NABILLA GB</t>
  </si>
  <si>
    <t xml:space="preserve"> MS SWALAYAN UNY</t>
  </si>
  <si>
    <t xml:space="preserve"> MERLY</t>
  </si>
  <si>
    <t xml:space="preserve"> MADU REJEKI</t>
  </si>
  <si>
    <t xml:space="preserve"> LONDON TOKO</t>
  </si>
  <si>
    <t xml:space="preserve"> KOTA TERNATE </t>
  </si>
  <si>
    <t xml:space="preserve"> PURWANTO - WAIRORO</t>
  </si>
  <si>
    <t xml:space="preserve"> AMBON TOKO / YAYA SOFIFI - SOFIFI</t>
  </si>
  <si>
    <t xml:space="preserve"> DALFAN TOKO</t>
  </si>
  <si>
    <t xml:space="preserve"> JUWITA HI - MABA</t>
  </si>
  <si>
    <t xml:space="preserve"> MEIKE RATNAWATI</t>
  </si>
  <si>
    <t xml:space="preserve"> ATIM - EKOR</t>
  </si>
  <si>
    <t xml:space="preserve"> INDRA - SOFIFI</t>
  </si>
  <si>
    <t xml:space="preserve"> BAHRI -  MABA</t>
  </si>
  <si>
    <t xml:space="preserve"> MEGA HJ - WEDA</t>
  </si>
  <si>
    <t xml:space="preserve"> EKA HI - LABUHA</t>
  </si>
  <si>
    <t xml:space="preserve"> KOTA TIDORE KEPULAUAN </t>
  </si>
  <si>
    <t xml:space="preserve"> YUNI MBAK / RAHAYU MBA - TIDORE</t>
  </si>
  <si>
    <t xml:space="preserve"> TIGA PUTRI / HJ UMAR</t>
  </si>
  <si>
    <t xml:space="preserve"> 2 PUTRA 1 PUTRI KIOS</t>
  </si>
  <si>
    <t xml:space="preserve"> HALMAHERA TENGAH </t>
  </si>
  <si>
    <t xml:space="preserve"> HABIB FARMA</t>
  </si>
  <si>
    <t xml:space="preserve"> HALMAHERA SELATAN </t>
  </si>
  <si>
    <t xml:space="preserve"> TEMBAL INDAH - LABUHA</t>
  </si>
  <si>
    <t xml:space="preserve"> PUTRI NABILA TOKO</t>
  </si>
  <si>
    <t xml:space="preserve"> SPN - OBI</t>
  </si>
  <si>
    <t xml:space="preserve"> MUHAMMAD HJ</t>
  </si>
  <si>
    <t xml:space="preserve"> SD - OBI</t>
  </si>
  <si>
    <t xml:space="preserve"> KABIR HI - TIDORE</t>
  </si>
  <si>
    <t xml:space="preserve"> PALM MM - LABUHA</t>
  </si>
  <si>
    <t xml:space="preserve"> JAFAR HI - TIDORE</t>
  </si>
  <si>
    <t xml:space="preserve"> SRI REJEKI SUKINO HI - TIDORE</t>
  </si>
  <si>
    <t xml:space="preserve"> MODERN MART - LABUHA</t>
  </si>
  <si>
    <t xml:space="preserve"> INDRAWATI 01 FAT HI - TIDORE</t>
  </si>
  <si>
    <t xml:space="preserve"> LARUMI TOKO - BABANG</t>
  </si>
  <si>
    <t xml:space="preserve"> UPI - TIDORE</t>
  </si>
  <si>
    <t xml:space="preserve"> FIRMAN - LABUHA</t>
  </si>
  <si>
    <t xml:space="preserve"> SAHABAT - TIDORE</t>
  </si>
  <si>
    <t xml:space="preserve"> DAUS - OBI</t>
  </si>
  <si>
    <t xml:space="preserve"> INDRAWATI 04 - TIDORE</t>
  </si>
  <si>
    <t xml:space="preserve"> PUTRA TUNGGAL PERKASA CV</t>
  </si>
  <si>
    <t xml:space="preserve"> INDRAWATI 03 IRFAN - TIDORE</t>
  </si>
  <si>
    <t xml:space="preserve"> Halmahera Barat </t>
  </si>
  <si>
    <t xml:space="preserve"> SARKAWI HI MEGARIA TOKO - JAILOLO</t>
  </si>
  <si>
    <t xml:space="preserve"> CAMAR MART</t>
  </si>
  <si>
    <t xml:space="preserve">DKI JAKARTA </t>
  </si>
  <si>
    <t xml:space="preserve"> KOTA JAKARTA TIMUR </t>
  </si>
  <si>
    <t xml:space="preserve"> SUPER II GROSIR &amp; SWALAYAN</t>
  </si>
  <si>
    <t xml:space="preserve"> KOTA JAKARTA UTARA </t>
  </si>
  <si>
    <t xml:space="preserve"> SUMBER SEGAR</t>
  </si>
  <si>
    <t xml:space="preserve"> SINAR BULAN</t>
  </si>
  <si>
    <t xml:space="preserve"> SINAR AGUNG</t>
  </si>
  <si>
    <t xml:space="preserve"> WS NITEN</t>
  </si>
  <si>
    <t xml:space="preserve"> WS Bantul</t>
  </si>
  <si>
    <t xml:space="preserve"> WARNO WARNI</t>
  </si>
  <si>
    <t xml:space="preserve"> SAMALO</t>
  </si>
  <si>
    <t xml:space="preserve"> ROSI TOSERBA</t>
  </si>
  <si>
    <t xml:space="preserve"> PUTRI MS</t>
  </si>
  <si>
    <t xml:space="preserve"> PRIMA SWALAYAN</t>
  </si>
  <si>
    <t xml:space="preserve"> NARAYA SWALAYAN</t>
  </si>
  <si>
    <t xml:space="preserve"> MENARA, TK</t>
  </si>
  <si>
    <t xml:space="preserve"> MANGESTONI</t>
  </si>
  <si>
    <t xml:space="preserve"> BANJARNEGARA </t>
  </si>
  <si>
    <t xml:space="preserve"> BIBA PURWONEGORO</t>
  </si>
  <si>
    <t xml:space="preserve"> KEBUMEN </t>
  </si>
  <si>
    <t xml:space="preserve"> SAMIRUKUN KUTAWINANGUN</t>
  </si>
  <si>
    <t xml:space="preserve"> SALAM MART. GOMBONG</t>
  </si>
  <si>
    <t xml:space="preserve"> SINAR BARU. JATISARI</t>
  </si>
  <si>
    <t xml:space="preserve"> PURING INDAH SWALAYAN</t>
  </si>
  <si>
    <t xml:space="preserve"> Surya Mart, Gombong</t>
  </si>
  <si>
    <t xml:space="preserve"> NGASEM. GOMBONG</t>
  </si>
  <si>
    <t xml:space="preserve"> Naziha tk,gamblok</t>
  </si>
  <si>
    <t xml:space="preserve"> TURSIYEM, HJ</t>
  </si>
  <si>
    <t xml:space="preserve"> SRC BLEKATUK. ADIMULYO</t>
  </si>
  <si>
    <t xml:space="preserve"> Mulia Abadi tk/Dori,ayah</t>
  </si>
  <si>
    <t xml:space="preserve"> MM Anyar, Mirit</t>
  </si>
  <si>
    <t xml:space="preserve"> SB, Klirong</t>
  </si>
  <si>
    <t xml:space="preserve"> Margo Rizky swalayan</t>
  </si>
  <si>
    <t xml:space="preserve"> SANG BARU. PURING</t>
  </si>
  <si>
    <t xml:space="preserve"> KUD (Usaha Karya Tani), Gombong</t>
  </si>
  <si>
    <t xml:space="preserve"> Intan Tk, Dorowati</t>
  </si>
  <si>
    <t xml:space="preserve"> RIZQUNA. SELANG</t>
  </si>
  <si>
    <t xml:space="preserve"> INDRA. BONOROWO</t>
  </si>
  <si>
    <t xml:space="preserve"> PUSAKA INDAH RITELINDO (PI MART)</t>
  </si>
  <si>
    <t xml:space="preserve"> Idaman Mart</t>
  </si>
  <si>
    <t xml:space="preserve"> HM Mart Gombong</t>
  </si>
  <si>
    <t xml:space="preserve"> PT. HASTA KENCANA SAKTI</t>
  </si>
  <si>
    <t xml:space="preserve"> Gunawan, Kebumen</t>
  </si>
  <si>
    <t xml:space="preserve"> PT. AFFA BERLIAN MAS</t>
  </si>
  <si>
    <t xml:space="preserve"> Family MM,kutowinangun</t>
  </si>
  <si>
    <t xml:space="preserve"> AURA PASIR. BUAYAN</t>
  </si>
  <si>
    <t xml:space="preserve"> Mahya, Selang</t>
  </si>
  <si>
    <t xml:space="preserve"> Barokah Waserba,Pituruh</t>
  </si>
  <si>
    <t xml:space="preserve"> Duta Mart</t>
  </si>
  <si>
    <t xml:space="preserve"> TONGCIL BANG TOS</t>
  </si>
  <si>
    <t xml:space="preserve"> PELANGI. KUTOARJO</t>
  </si>
  <si>
    <t xml:space="preserve"> CV. SINAR PUSAKA RITELINDO</t>
  </si>
  <si>
    <t xml:space="preserve"> PANGESTU EDI KARYANTO</t>
  </si>
  <si>
    <t xml:space="preserve"> CV. SILMI KAFFAH BERKAH</t>
  </si>
  <si>
    <t xml:space="preserve"> PURWOREJO </t>
  </si>
  <si>
    <t xml:space="preserve"> MUNTAMAH</t>
  </si>
  <si>
    <t xml:space="preserve"> CV. PUTRA BARU AMBAL</t>
  </si>
  <si>
    <t xml:space="preserve"> CV. NEW SAMI BERKAH</t>
  </si>
  <si>
    <t xml:space="preserve"> MBAK SUS</t>
  </si>
  <si>
    <t xml:space="preserve"> CV. AAMIRA MART</t>
  </si>
  <si>
    <t xml:space="preserve"> ANEKA KETAWANG</t>
  </si>
  <si>
    <t xml:space="preserve"> BUMDES MAPAN. KARANGSARI</t>
  </si>
  <si>
    <t xml:space="preserve"> AN NAWAWI</t>
  </si>
  <si>
    <t xml:space="preserve"> LUMAJANG </t>
  </si>
  <si>
    <t xml:space="preserve"> TOKO SARI ENDAH</t>
  </si>
  <si>
    <t xml:space="preserve"> LAVIMA</t>
  </si>
  <si>
    <t xml:space="preserve"> MAGA 1</t>
  </si>
  <si>
    <t xml:space="preserve"> JELITA MARKET</t>
  </si>
  <si>
    <t xml:space="preserve"> IMA TOKO</t>
  </si>
  <si>
    <t xml:space="preserve"> DM BARU 6</t>
  </si>
  <si>
    <t xml:space="preserve"> DM BARU 3</t>
  </si>
  <si>
    <t xml:space="preserve"> PENI KOTA GEDE</t>
  </si>
  <si>
    <t xml:space="preserve"> LOIS MART</t>
  </si>
  <si>
    <t xml:space="preserve"> DM</t>
  </si>
  <si>
    <t xml:space="preserve"> LANGGENG COZY</t>
  </si>
  <si>
    <t xml:space="preserve"> KUSUMA 99</t>
  </si>
  <si>
    <t xml:space="preserve"> AMANDA 4</t>
  </si>
  <si>
    <t xml:space="preserve"> KN SW</t>
  </si>
  <si>
    <t xml:space="preserve"> MIROTA IMOGIRI</t>
  </si>
  <si>
    <t xml:space="preserve"> INTAN SARANA</t>
  </si>
  <si>
    <t xml:space="preserve"> ALIFIA</t>
  </si>
  <si>
    <t xml:space="preserve"> 914 N MART</t>
  </si>
  <si>
    <t xml:space="preserve"> HASBUNA GROSIR</t>
  </si>
  <si>
    <t xml:space="preserve"> GMT</t>
  </si>
  <si>
    <t xml:space="preserve"> FELLA ROSA SWALAYAN</t>
  </si>
  <si>
    <t xml:space="preserve"> FELLA ROSA MART</t>
  </si>
  <si>
    <t xml:space="preserve"> DIVA BERBAH</t>
  </si>
  <si>
    <t xml:space="preserve"> DIDA MART</t>
  </si>
  <si>
    <t xml:space="preserve"> CV. INTI MART</t>
  </si>
  <si>
    <t xml:space="preserve"> Citro Uli</t>
  </si>
  <si>
    <t xml:space="preserve"> CHINGU CAFE</t>
  </si>
  <si>
    <t xml:space="preserve"> BAZAAR SWALAYAN</t>
  </si>
  <si>
    <t xml:space="preserve"> ALFUSALAM MART</t>
  </si>
  <si>
    <t xml:space="preserve"> AL HIKMAH (PW27-KRADENAN)HR</t>
  </si>
  <si>
    <t xml:space="preserve"> AL AMIN (PW-PS KRADENAN)</t>
  </si>
  <si>
    <t xml:space="preserve"> 35 GUBUG</t>
  </si>
  <si>
    <t xml:space="preserve"> JEPARA </t>
  </si>
  <si>
    <t xml:space="preserve"> UTAMA KARYA J502-BAKALAN KAL</t>
  </si>
  <si>
    <t xml:space="preserve"> UTAMA KARYA (J502-BAKALAN KAL)</t>
  </si>
  <si>
    <t xml:space="preserve"> SEMOGA JAYA J203-JL MLONGGO</t>
  </si>
  <si>
    <t xml:space="preserve"> SEMOGA JAYA (J203-JL MLONGGO)</t>
  </si>
  <si>
    <t xml:space="preserve"> SEMOGA JAYA (J101-KRASAK)MM</t>
  </si>
  <si>
    <t xml:space="preserve"> SEHATI (JP-JERUK WANGI)</t>
  </si>
  <si>
    <t xml:space="preserve"> RAMA SWA (J303-KELET DPN RS)</t>
  </si>
  <si>
    <t xml:space="preserve"> SURABAYA </t>
  </si>
  <si>
    <t xml:space="preserve"> TOKO TELAGA MAJU</t>
  </si>
  <si>
    <t xml:space="preserve"> RAMA MM (J301-TERMINAL KELET)</t>
  </si>
  <si>
    <t xml:space="preserve"> DEMAK </t>
  </si>
  <si>
    <t xml:space="preserve"> MAHARANI (DM01-RY DEMAK)</t>
  </si>
  <si>
    <t xml:space="preserve"> HUFADZ JP-MULYOHARJO</t>
  </si>
  <si>
    <t xml:space="preserve"> HUFADZ JP-ANCAR SARI</t>
  </si>
  <si>
    <t xml:space="preserve"> HUFADZ (JP-ANCAR SARI)</t>
  </si>
  <si>
    <t xml:space="preserve"> BLOK M (J203-RY MLONGGO)</t>
  </si>
  <si>
    <t xml:space="preserve"> BERKAH (J101-RY BANGSRI)</t>
  </si>
  <si>
    <t xml:space="preserve"> B MART (JP-JL GEMIRING)</t>
  </si>
  <si>
    <t xml:space="preserve"> ANEKA JAYA SWALAYAN BANDUNGREJO</t>
  </si>
  <si>
    <t xml:space="preserve"> ANEKA JAYA MAYONG</t>
  </si>
  <si>
    <t xml:space="preserve"> ALOS (J402-TAHUNAN)</t>
  </si>
  <si>
    <t xml:space="preserve"> AL MUBAROK (J121-PS BANGSRI)</t>
  </si>
  <si>
    <t xml:space="preserve"> AL MUBAROK (J103-PRAMUKA BGSR)</t>
  </si>
  <si>
    <t xml:space="preserve"> AL BAROKAH (DM02-SN KALIJAGA)</t>
  </si>
  <si>
    <t xml:space="preserve"> ADI JAYA JP-TELUK</t>
  </si>
  <si>
    <t xml:space="preserve"> ADI JAYA (JP-TELUK)</t>
  </si>
  <si>
    <t xml:space="preserve"> KUDUS </t>
  </si>
  <si>
    <t xml:space="preserve"> SUMBER URIP 2 (PT03-TAMBAK ROMO)</t>
  </si>
  <si>
    <t xml:space="preserve"> TOBY MART (KD03-JL WAHID HASYIM)</t>
  </si>
  <si>
    <t xml:space="preserve"> TOBY ANUGRAH ABADI KD-WAHID HASYIM</t>
  </si>
  <si>
    <t xml:space="preserve"> SURYA ABADI (KD-WATES)</t>
  </si>
  <si>
    <t xml:space="preserve"> NURIFA (KD-KARANG MALANG)</t>
  </si>
  <si>
    <t xml:space="preserve"> MULIA JAYA KD- BACIN</t>
  </si>
  <si>
    <t xml:space="preserve"> MUDAH (PW-KRADENAN)</t>
  </si>
  <si>
    <t xml:space="preserve"> MAJU BERSAMA BENGKEL (PW-GETAS)</t>
  </si>
  <si>
    <t xml:space="preserve"> KIKI MARKET</t>
  </si>
  <si>
    <t xml:space="preserve"> MM SUPERMARKET</t>
  </si>
  <si>
    <t xml:space="preserve"> KENDAL </t>
  </si>
  <si>
    <t xml:space="preserve"> CV. SUMBER URIP</t>
  </si>
  <si>
    <t xml:space="preserve"> ANEKA JAYA SWALAYAN KENDAL</t>
  </si>
  <si>
    <t xml:space="preserve"> WONOSOBO </t>
  </si>
  <si>
    <t xml:space="preserve"> TRIO JAYA - WONOSOBO</t>
  </si>
  <si>
    <t xml:space="preserve"> ABC  SUKOREJO</t>
  </si>
  <si>
    <t xml:space="preserve"> SEMAR TOSERBA</t>
  </si>
  <si>
    <t xml:space="preserve"> AL MANSYUR WONOSOBO</t>
  </si>
  <si>
    <t xml:space="preserve"> KOTA PROBOLINGGO </t>
  </si>
  <si>
    <t xml:space="preserve"> TOKO WETA</t>
  </si>
  <si>
    <t xml:space="preserve"> LAMONGAN </t>
  </si>
  <si>
    <t xml:space="preserve"> DWI MANUGGAL</t>
  </si>
  <si>
    <t xml:space="preserve"> LIMA TIGA'</t>
  </si>
  <si>
    <t xml:space="preserve"> HERY</t>
  </si>
  <si>
    <t xml:space="preserve"> BU GABT</t>
  </si>
  <si>
    <t xml:space="preserve"> SELVI</t>
  </si>
  <si>
    <t xml:space="preserve"> CERMIN CHANDRA</t>
  </si>
  <si>
    <t xml:space="preserve"> HUDRI</t>
  </si>
  <si>
    <t xml:space="preserve"> DONY SPV</t>
  </si>
  <si>
    <t xml:space="preserve"> YOSEFIN</t>
  </si>
  <si>
    <t xml:space="preserve"> URIYATI</t>
  </si>
  <si>
    <t xml:space="preserve"> UD.BLUE STAR</t>
  </si>
  <si>
    <t xml:space="preserve"> PT.TIMIKA MAKMUR JAYA SENTOSA</t>
  </si>
  <si>
    <t xml:space="preserve"> CV.TIGA JAYA MANDIRI</t>
  </si>
  <si>
    <t xml:space="preserve"> CV.BAMBOO RETAIL</t>
  </si>
  <si>
    <t xml:space="preserve"> CV. SUKA CITA ABADI</t>
  </si>
  <si>
    <t xml:space="preserve"> ANANG FAJARIYANTO</t>
  </si>
  <si>
    <t xml:space="preserve"> CV. BAHAGIA SUMBER SUKSES</t>
  </si>
  <si>
    <t xml:space="preserve"> CV. GOLDEN STAR</t>
  </si>
  <si>
    <t xml:space="preserve"> PT SEKAWAN MANUNGGAL PERKASA</t>
  </si>
  <si>
    <t xml:space="preserve"> CIK IMELDA</t>
  </si>
  <si>
    <t xml:space="preserve"> SWALAYAN ENAK ECO</t>
  </si>
  <si>
    <t xml:space="preserve"> BU GATOT</t>
  </si>
  <si>
    <t xml:space="preserve"> PISCES / LANNY GO</t>
  </si>
  <si>
    <t xml:space="preserve"> PAPUA MART /  FREDY WENBEN</t>
  </si>
  <si>
    <t xml:space="preserve"> PAK TOFU</t>
  </si>
  <si>
    <t xml:space="preserve">PAPUA BARAT </t>
  </si>
  <si>
    <t xml:space="preserve"> KOTA SORONG </t>
  </si>
  <si>
    <t xml:space="preserve"> ANUGRAH MART</t>
  </si>
  <si>
    <t xml:space="preserve"> OMART TMP / CV. HALIJAYA</t>
  </si>
  <si>
    <t xml:space="preserve"> OMART MULI / PUTRA HALI JAYA</t>
  </si>
  <si>
    <t xml:space="preserve"> OMART MULI / CV. HALIJAYA</t>
  </si>
  <si>
    <t xml:space="preserve"> Teluk Bintuni </t>
  </si>
  <si>
    <t xml:space="preserve"> toko bintuni mart</t>
  </si>
  <si>
    <t xml:space="preserve"> Manokwari </t>
  </si>
  <si>
    <t xml:space="preserve"> KANVAS JIVAKA SUAEB</t>
  </si>
  <si>
    <t xml:space="preserve"> CV. MAKMUR PERKASA</t>
  </si>
  <si>
    <t xml:space="preserve"> ANA TOMIA</t>
  </si>
  <si>
    <t xml:space="preserve"> abby</t>
  </si>
  <si>
    <t xml:space="preserve"> PAK RIDHO / MUH. RIDWAN</t>
  </si>
  <si>
    <t xml:space="preserve"> PAK NYOTO / TRISNO SUNYOTO</t>
  </si>
  <si>
    <t xml:space="preserve"> SIDOARJO </t>
  </si>
  <si>
    <t xml:space="preserve"> MULIA</t>
  </si>
  <si>
    <t xml:space="preserve"> KOTA BANJAR </t>
  </si>
  <si>
    <t xml:space="preserve"> PD. PAYUNG</t>
  </si>
  <si>
    <t xml:space="preserve"> CIAMIS </t>
  </si>
  <si>
    <t xml:space="preserve"> TK. SAMUDRA</t>
  </si>
  <si>
    <t xml:space="preserve"> TK. RAI</t>
  </si>
  <si>
    <t xml:space="preserve"> SMESCO MART AL HASAN</t>
  </si>
  <si>
    <t xml:space="preserve"> PELANGI MM</t>
  </si>
  <si>
    <t xml:space="preserve"> MM. SADAR</t>
  </si>
  <si>
    <t xml:space="preserve"> HEMAT STORE</t>
  </si>
  <si>
    <t xml:space="preserve"> TOBA </t>
  </si>
  <si>
    <t xml:space="preserve"> YOHARA TAMBUNAN/MAKNER TAMBUNAN</t>
  </si>
  <si>
    <t xml:space="preserve"> TERANG BULAN , TOKO (L.BOTI)</t>
  </si>
  <si>
    <t xml:space="preserve"> SIAGIAN/FREDDY SIAGIAN</t>
  </si>
  <si>
    <t xml:space="preserve"> SETIA/MARTIN</t>
  </si>
  <si>
    <t xml:space="preserve"> R.SIANIPAR/INTAN SIMBOLON</t>
  </si>
  <si>
    <t xml:space="preserve"> NESCO/NOPHERINA</t>
  </si>
  <si>
    <t xml:space="preserve"> MORGANDA</t>
  </si>
  <si>
    <t xml:space="preserve"> TASIKMALAYA </t>
  </si>
  <si>
    <t xml:space="preserve"> CAHAYA.MM</t>
  </si>
  <si>
    <t xml:space="preserve">BENGKULU </t>
  </si>
  <si>
    <t xml:space="preserve"> KOTA BENGKULU </t>
  </si>
  <si>
    <t xml:space="preserve"> PALAPA PLASTIK</t>
  </si>
  <si>
    <t xml:space="preserve"> MM SURABAYA</t>
  </si>
  <si>
    <t xml:space="preserve">ACEH </t>
  </si>
  <si>
    <t xml:space="preserve"> KOTA BANDA ACEH </t>
  </si>
  <si>
    <t xml:space="preserve"> NUSA INDAH - B.ACEH</t>
  </si>
  <si>
    <t xml:space="preserve"> NEUSU SWALAYAN</t>
  </si>
  <si>
    <t xml:space="preserve"> NANGGROE SWALAYAN</t>
  </si>
  <si>
    <t xml:space="preserve"> MOVIE MUSIC</t>
  </si>
  <si>
    <t xml:space="preserve"> MITRA SWALAYAN (BANDA ACEH)</t>
  </si>
  <si>
    <t xml:space="preserve"> KOTA TASIKMALAYA </t>
  </si>
  <si>
    <t xml:space="preserve"> HD 2 MINI MARKET</t>
  </si>
  <si>
    <t xml:space="preserve"> MERRY JAYA</t>
  </si>
  <si>
    <t xml:space="preserve"> AS-SYUKUR MM</t>
  </si>
  <si>
    <t xml:space="preserve"> MB. MANDIRI (BANDA ACEH)</t>
  </si>
  <si>
    <t xml:space="preserve"> MARSYA SWALAYAN</t>
  </si>
  <si>
    <t xml:space="preserve"> MANGGA DUA BARU (BANDA ACEH)</t>
  </si>
  <si>
    <t xml:space="preserve"> MAHLI SWALAYAN</t>
  </si>
  <si>
    <t xml:space="preserve"> ARJUN MART</t>
  </si>
  <si>
    <t xml:space="preserve"> MAHLI BARU II</t>
  </si>
  <si>
    <t xml:space="preserve"> LAMNYONG SWALAYAN</t>
  </si>
  <si>
    <t xml:space="preserve"> LAMGLUMPANG SWALAYAN</t>
  </si>
  <si>
    <t xml:space="preserve"> HERI MINI MARKET</t>
  </si>
  <si>
    <t xml:space="preserve"> HADRAH MART</t>
  </si>
  <si>
    <t xml:space="preserve"> FZ SWALAYAN</t>
  </si>
  <si>
    <t xml:space="preserve"> FATIH MARKET</t>
  </si>
  <si>
    <t xml:space="preserve"> BOGOR, TK</t>
  </si>
  <si>
    <t xml:space="preserve"> BEURATA SWALAYAN (BANDA ACEH)</t>
  </si>
  <si>
    <t xml:space="preserve"> BARU JAYA  TK</t>
  </si>
  <si>
    <t xml:space="preserve"> ASIA, TK (BANDA ACEH)</t>
  </si>
  <si>
    <t xml:space="preserve"> ANUGERAH MART</t>
  </si>
  <si>
    <t xml:space="preserve"> AMANAH JAYA SWALAYAN</t>
  </si>
  <si>
    <t xml:space="preserve"> ALVIN SWALAYAN</t>
  </si>
  <si>
    <t xml:space="preserve"> AL-FATIR, TK</t>
  </si>
  <si>
    <t xml:space="preserve"> ALASKA MART (JELINGKE)</t>
  </si>
  <si>
    <t xml:space="preserve"> ALASKA MART</t>
  </si>
  <si>
    <t xml:space="preserve"> 213 MART (LAMPRIET)</t>
  </si>
  <si>
    <t xml:space="preserve">LAMPUNG </t>
  </si>
  <si>
    <t xml:space="preserve"> TULANG BAWANG </t>
  </si>
  <si>
    <t xml:space="preserve"> BD SWALAYAN</t>
  </si>
  <si>
    <t xml:space="preserve"> TANGGAMUS </t>
  </si>
  <si>
    <t xml:space="preserve"> MMC</t>
  </si>
  <si>
    <t xml:space="preserve"> PONOROGO </t>
  </si>
  <si>
    <t xml:space="preserve"> TK. BINTANG MANDIRI</t>
  </si>
  <si>
    <t xml:space="preserve"> KUD WARAS</t>
  </si>
  <si>
    <t xml:space="preserve"> TK. SEGAR</t>
  </si>
  <si>
    <t xml:space="preserve">BALI </t>
  </si>
  <si>
    <t xml:space="preserve"> BULELENG </t>
  </si>
  <si>
    <t xml:space="preserve"> ABD</t>
  </si>
  <si>
    <t xml:space="preserve"> QINI MART JAMANIS</t>
  </si>
  <si>
    <t xml:space="preserve"> CV. MITRA BUANA</t>
  </si>
  <si>
    <t xml:space="preserve"> TASMART CIAWI</t>
  </si>
  <si>
    <t xml:space="preserve"> TK. MITRA MART</t>
  </si>
  <si>
    <t xml:space="preserve"> TOSERBA SUPER SUPER GROSIR</t>
  </si>
  <si>
    <t xml:space="preserve"> ACEH TIMUR </t>
  </si>
  <si>
    <t xml:space="preserve"> BERINGIN JAYA SWALAYAN</t>
  </si>
  <si>
    <t xml:space="preserve"> TOSERBA KOPTI*</t>
  </si>
  <si>
    <t xml:space="preserve"> TIGA PUTRI MM</t>
  </si>
  <si>
    <t xml:space="preserve"> SUSU OKE TANAYA SHOP</t>
  </si>
  <si>
    <t xml:space="preserve"> PHOENIX</t>
  </si>
  <si>
    <t xml:space="preserve"> MASA KINI MM</t>
  </si>
  <si>
    <t xml:space="preserve"> KOTA JAKARTA PUSAT </t>
  </si>
  <si>
    <t xml:space="preserve"> METRO PASAR BARU</t>
  </si>
  <si>
    <t xml:space="preserve"> MUARA TELUR</t>
  </si>
  <si>
    <t xml:space="preserve"> MAYLAN</t>
  </si>
  <si>
    <t xml:space="preserve"> MARI MAJU</t>
  </si>
  <si>
    <t xml:space="preserve"> MAKMUR SENEN</t>
  </si>
  <si>
    <t xml:space="preserve"> LUCKY BABY SHOP</t>
  </si>
  <si>
    <t xml:space="preserve"> KOPPOSINDO JAK PUS*</t>
  </si>
  <si>
    <t xml:space="preserve"> U MART 2</t>
  </si>
  <si>
    <t xml:space="preserve"> KOPERSADA*</t>
  </si>
  <si>
    <t xml:space="preserve"> KOPERASI BPPT*</t>
  </si>
  <si>
    <t xml:space="preserve"> HN SWALAYAN</t>
  </si>
  <si>
    <t xml:space="preserve"> BERKAT BARU SWALAYAN</t>
  </si>
  <si>
    <t xml:space="preserve"> BINTANG PERDANA SWALAYAN</t>
  </si>
  <si>
    <t xml:space="preserve"> KOTA LHOKSEUMAWE </t>
  </si>
  <si>
    <t xml:space="preserve"> ARUN SUPERMARKET</t>
  </si>
  <si>
    <t xml:space="preserve"> ARIFA MART</t>
  </si>
  <si>
    <t xml:space="preserve"> BIREUEN </t>
  </si>
  <si>
    <t xml:space="preserve"> SABENA SWALAYAN BIREUEN</t>
  </si>
  <si>
    <t xml:space="preserve"> FASCO MARKET</t>
  </si>
  <si>
    <t xml:space="preserve"> ABA MARKET</t>
  </si>
  <si>
    <t xml:space="preserve"> RAUDHATUL SWALAYAN</t>
  </si>
  <si>
    <t xml:space="preserve"> BADUNG </t>
  </si>
  <si>
    <t xml:space="preserve"> A &amp; A, TOKO</t>
  </si>
  <si>
    <t xml:space="preserve"> BP. SWALAYAN KUTA BINJEI</t>
  </si>
  <si>
    <t xml:space="preserve"> BINTANG PERDANA PEURLAK</t>
  </si>
  <si>
    <t xml:space="preserve"> ZAQIS BARU SWALAYAN</t>
  </si>
  <si>
    <t xml:space="preserve">SUMATERA BARAT </t>
  </si>
  <si>
    <t xml:space="preserve"> KOTA BUKITTINGGI </t>
  </si>
  <si>
    <t xml:space="preserve"> RITEL MART</t>
  </si>
  <si>
    <t xml:space="preserve"> BP SWALAYAN</t>
  </si>
  <si>
    <t xml:space="preserve"> GADUT MART 2</t>
  </si>
  <si>
    <t xml:space="preserve"> SUMBER MULYA,MM</t>
  </si>
  <si>
    <t xml:space="preserve"> GADUT MART</t>
  </si>
  <si>
    <t xml:space="preserve"> DIVA SWALAYAN</t>
  </si>
  <si>
    <t xml:space="preserve"> DHARMASRAYA </t>
  </si>
  <si>
    <t xml:space="preserve"> EVI FARMA</t>
  </si>
  <si>
    <t xml:space="preserve"> BELTA</t>
  </si>
  <si>
    <t xml:space="preserve"> BMJ MART (PEURLAK)</t>
  </si>
  <si>
    <t xml:space="preserve"> AZZURA MART</t>
  </si>
  <si>
    <t xml:space="preserve"> AQILLA MART</t>
  </si>
  <si>
    <t xml:space="preserve"> BERKAH FARMA</t>
  </si>
  <si>
    <t xml:space="preserve"> APRA</t>
  </si>
  <si>
    <t xml:space="preserve"> SHUKA MART</t>
  </si>
  <si>
    <t xml:space="preserve"> AGAM </t>
  </si>
  <si>
    <t xml:space="preserve"> YULIA MART</t>
  </si>
  <si>
    <t xml:space="preserve"> YOS MINIMARKET</t>
  </si>
  <si>
    <t xml:space="preserve"> SYAF</t>
  </si>
  <si>
    <t xml:space="preserve"> SIMBER MART</t>
  </si>
  <si>
    <t xml:space="preserve"> RED MM</t>
  </si>
  <si>
    <t xml:space="preserve"> LAMBOK JAYA</t>
  </si>
  <si>
    <t xml:space="preserve"> EMPAT SAUDARA MM (RENI)</t>
  </si>
  <si>
    <t xml:space="preserve"> EB MART</t>
  </si>
  <si>
    <t xml:space="preserve"> CASABLANCA</t>
  </si>
  <si>
    <t xml:space="preserve"> BANDAR MUTIARA</t>
  </si>
  <si>
    <t xml:space="preserve"> AZM</t>
  </si>
  <si>
    <t xml:space="preserve"> JEMBRANA </t>
  </si>
  <si>
    <t xml:space="preserve"> BAHAGIA TOKO</t>
  </si>
  <si>
    <t xml:space="preserve">KALIMANTAN TENGAH </t>
  </si>
  <si>
    <t xml:space="preserve"> KATINGAN </t>
  </si>
  <si>
    <t xml:space="preserve"> FITRIA I - JAMILLAH</t>
  </si>
  <si>
    <t xml:space="preserve"> AYU - YOBI EFRIZAL</t>
  </si>
  <si>
    <t xml:space="preserve"> ANIS - FARIDA</t>
  </si>
  <si>
    <t xml:space="preserve"> SERUYAN </t>
  </si>
  <si>
    <t xml:space="preserve"> RARA - WAHYULI</t>
  </si>
  <si>
    <t xml:space="preserve"> KOTA BANDUNG </t>
  </si>
  <si>
    <t xml:space="preserve"> SELAMAT TOSERBA</t>
  </si>
  <si>
    <t xml:space="preserve"> BANDUNG </t>
  </si>
  <si>
    <t xml:space="preserve"> SEDERHANA  - CICALENGKA, MM</t>
  </si>
  <si>
    <t xml:space="preserve"> LANGGAN MAJALAYA</t>
  </si>
  <si>
    <t xml:space="preserve"> KOTA CIMAHI </t>
  </si>
  <si>
    <t xml:space="preserve"> PRIMKOPAD RS. DUSTIRA</t>
  </si>
  <si>
    <t xml:space="preserve"> B - MART</t>
  </si>
  <si>
    <t xml:space="preserve"> KOPI RAOS GANDAWIJAYA</t>
  </si>
  <si>
    <t xml:space="preserve"> DELTA, SWALAYAN</t>
  </si>
  <si>
    <t xml:space="preserve"> CANTIK, MM</t>
  </si>
  <si>
    <t xml:space="preserve"> MAJALENGKA </t>
  </si>
  <si>
    <t xml:space="preserve"> SAHABAT TOSERBA</t>
  </si>
  <si>
    <t xml:space="preserve">SUMATERA SELATAN </t>
  </si>
  <si>
    <t xml:space="preserve"> KOTA PALEMBANG </t>
  </si>
  <si>
    <t xml:space="preserve"> KODRAT</t>
  </si>
  <si>
    <t xml:space="preserve"> PRIMA, SWALAYAN</t>
  </si>
  <si>
    <t xml:space="preserve"> JAYA PRIMA/SARKOWI</t>
  </si>
  <si>
    <t xml:space="preserve"> PRIMA GROUP, TOKO</t>
  </si>
  <si>
    <t xml:space="preserve"> MARYONK. M</t>
  </si>
  <si>
    <t xml:space="preserve"> F4</t>
  </si>
  <si>
    <t xml:space="preserve"> ARDI BC</t>
  </si>
  <si>
    <t xml:space="preserve"> DN JAYA, TOSERBA</t>
  </si>
  <si>
    <t xml:space="preserve"> KOTA BANDAR LAMPUNG </t>
  </si>
  <si>
    <t xml:space="preserve"> GRANDE HOTEL</t>
  </si>
  <si>
    <t xml:space="preserve"> ANTON WIJAYA</t>
  </si>
  <si>
    <t xml:space="preserve"> ENGGAL WARAS, TOKO</t>
  </si>
  <si>
    <t xml:space="preserve"> DN JAYA II, TOSERBA</t>
  </si>
  <si>
    <t xml:space="preserve"> BSR</t>
  </si>
  <si>
    <t xml:space="preserve"> BATIQA HOTEL</t>
  </si>
  <si>
    <t xml:space="preserve"> KUNINGAN </t>
  </si>
  <si>
    <t xml:space="preserve"> ROHMAT, TOSERBA</t>
  </si>
  <si>
    <t xml:space="preserve"> CIREBON </t>
  </si>
  <si>
    <t xml:space="preserve"> YUDISTIRA, TOKO</t>
  </si>
  <si>
    <t xml:space="preserve"> FAJAR TOSERBA MANDIRANCAN</t>
  </si>
  <si>
    <t xml:space="preserve"> INDRAMAYU </t>
  </si>
  <si>
    <t xml:space="preserve"> YEPI, TOKO</t>
  </si>
  <si>
    <t xml:space="preserve"> NENTI</t>
  </si>
  <si>
    <t xml:space="preserve"> DAUN TK</t>
  </si>
  <si>
    <t xml:space="preserve"> AISWA MART</t>
  </si>
  <si>
    <t xml:space="preserve"> RAFI</t>
  </si>
  <si>
    <t xml:space="preserve"> TUTIK</t>
  </si>
  <si>
    <t xml:space="preserve"> TK. H D TOSERBA</t>
  </si>
  <si>
    <t xml:space="preserve"> TASELA  MM</t>
  </si>
  <si>
    <t xml:space="preserve"> LUMBUNG BERKAH  TK</t>
  </si>
  <si>
    <t xml:space="preserve"> LAMHOT/GALTON PURBA</t>
  </si>
  <si>
    <t xml:space="preserve"> TK. CAP JAGO</t>
  </si>
  <si>
    <t xml:space="preserve"> J. PARDEDE, TOKO  (BALIGE)</t>
  </si>
  <si>
    <t xml:space="preserve"> HOSHING/FEPRI GUNAWAN TAMPUBOLON</t>
  </si>
  <si>
    <t xml:space="preserve"> ACB TOSERBA</t>
  </si>
  <si>
    <t xml:space="preserve"> GUEST HOUSE/ARJUNA NUR PRIBADI</t>
  </si>
  <si>
    <t xml:space="preserve"> FARIDA/MARTAHAN SIBUEA</t>
  </si>
  <si>
    <t xml:space="preserve"> BASTIAN/BAHARA SIBARANI</t>
  </si>
  <si>
    <t xml:space="preserve"> B.SITORUS/HASAN SITORUS</t>
  </si>
  <si>
    <t xml:space="preserve"> ANTONY/ANTHONY L.TAMPUBOLON</t>
  </si>
  <si>
    <t xml:space="preserve"> ALCE/HOTLIN SIMANJUNTAK</t>
  </si>
  <si>
    <t xml:space="preserve"> ADEK'S/ABDUL KADIR SIREGAR</t>
  </si>
  <si>
    <t xml:space="preserve"> TAPANULI UTARA </t>
  </si>
  <si>
    <t xml:space="preserve"> TO.SUMIATY/WILPEN LUMBANTORUAN</t>
  </si>
  <si>
    <t xml:space="preserve"> TO.RONATIO/HELGA PATRA D.RUMAHORBO</t>
  </si>
  <si>
    <t xml:space="preserve"> DAMAI/MARLINA SITORUS</t>
  </si>
  <si>
    <t xml:space="preserve"> DUNIA SUSU/ANDRE P.NAPITUPULU</t>
  </si>
  <si>
    <t xml:space="preserve"> SP.TOBING/PELITA MANALU</t>
  </si>
  <si>
    <t xml:space="preserve"> SIHOMBING/MEFLIN MANALU</t>
  </si>
  <si>
    <t xml:space="preserve"> SETIA/MANIMBUAL PANGARIBUAN</t>
  </si>
  <si>
    <t xml:space="preserve"> SARI RASA BARU/ELISABETH</t>
  </si>
  <si>
    <t xml:space="preserve"> PATOPA/JUMAGA NAINGGOLAN,SKM,M.Si</t>
  </si>
  <si>
    <t xml:space="preserve"> NAINGGOLAN/ETI NAINGGOLAN</t>
  </si>
  <si>
    <t xml:space="preserve"> SHIMAMICRA/SRIANA SURBAKTI</t>
  </si>
  <si>
    <t xml:space="preserve"> M.TAMPUBOLON/FREDDY TAMPUBOLON</t>
  </si>
  <si>
    <t xml:space="preserve"> LAN'S/GANDA  MURNI SITUMEANG</t>
  </si>
  <si>
    <t xml:space="preserve"> K.SIBARANI/MARLINA OKTARIA SIBARANI</t>
  </si>
  <si>
    <t xml:space="preserve"> INDAH/PARLIN</t>
  </si>
  <si>
    <t xml:space="preserve"> ACEH TAMIANG </t>
  </si>
  <si>
    <t xml:space="preserve"> OPAK MARKET</t>
  </si>
  <si>
    <t xml:space="preserve"> NAVA</t>
  </si>
  <si>
    <t xml:space="preserve"> TUAH CITRA MARKET</t>
  </si>
  <si>
    <t xml:space="preserve"> CINTA SUSU</t>
  </si>
  <si>
    <t xml:space="preserve"> ASIA MART, LHOKSEUMAWE</t>
  </si>
  <si>
    <t xml:space="preserve"> JOMBANG </t>
  </si>
  <si>
    <t xml:space="preserve"> Q - 24</t>
  </si>
  <si>
    <t xml:space="preserve"> JAKARTA, MM</t>
  </si>
  <si>
    <t xml:space="preserve"> BENER MERIAH </t>
  </si>
  <si>
    <t xml:space="preserve"> YUSRA MARKET</t>
  </si>
  <si>
    <t xml:space="preserve"> MUFAKAT MARKET</t>
  </si>
  <si>
    <t xml:space="preserve"> FAEYZA MART</t>
  </si>
  <si>
    <t xml:space="preserve">RIAU </t>
  </si>
  <si>
    <t xml:space="preserve"> BENGKALIS </t>
  </si>
  <si>
    <t xml:space="preserve"> 8 IN ELEVEN,TOSERBA</t>
  </si>
  <si>
    <t xml:space="preserve"> KOTA PEKANBARU </t>
  </si>
  <si>
    <t xml:space="preserve"> ANGKASA MART 3</t>
  </si>
  <si>
    <t xml:space="preserve"> PLANET  MART</t>
  </si>
  <si>
    <t xml:space="preserve"> KAMPAR </t>
  </si>
  <si>
    <t xml:space="preserve"> AILA, SWA</t>
  </si>
  <si>
    <t xml:space="preserve"> MALANG </t>
  </si>
  <si>
    <t xml:space="preserve"> YELLOW MART</t>
  </si>
  <si>
    <t xml:space="preserve"> RIE MART MAKRAYU</t>
  </si>
  <si>
    <t xml:space="preserve"> NAH DIA TOKO</t>
  </si>
  <si>
    <t xml:space="preserve"> M. FURQON</t>
  </si>
  <si>
    <t xml:space="preserve"> ACEH BESAR </t>
  </si>
  <si>
    <t xml:space="preserve"> ABI NANDA</t>
  </si>
  <si>
    <t xml:space="preserve"> NOEJA LIECA SWALAYAN</t>
  </si>
  <si>
    <t xml:space="preserve"> MEULIGOE SWALAYAN (LAMBARO ANGAN)</t>
  </si>
  <si>
    <t xml:space="preserve"> PRIMA JAYA/DENY</t>
  </si>
  <si>
    <t xml:space="preserve"> INDRA SWALAYAN (SEULIMEUM)</t>
  </si>
  <si>
    <t xml:space="preserve"> FAMILY SWALAYAN KAHJU</t>
  </si>
  <si>
    <t xml:space="preserve"> DIFZA MANDIRI</t>
  </si>
  <si>
    <t xml:space="preserve"> BERKAH SWALAYAN</t>
  </si>
  <si>
    <t xml:space="preserve"> WANDI/WANDI HOLIK</t>
  </si>
  <si>
    <t xml:space="preserve"> ANEUK GALONG SWALAYAN</t>
  </si>
  <si>
    <t xml:space="preserve"> ADI MARKET, TK (INDRAPURI)</t>
  </si>
  <si>
    <t xml:space="preserve"> 68 MINI MARKET</t>
  </si>
  <si>
    <t xml:space="preserve"> TOKO UNO</t>
  </si>
  <si>
    <t xml:space="preserve"> ADEK ABANG MM</t>
  </si>
  <si>
    <t xml:space="preserve"> PIDIE </t>
  </si>
  <si>
    <t xml:space="preserve"> INDAH SARI BLANG ASAN</t>
  </si>
  <si>
    <t xml:space="preserve"> INDAH SARI BLOK SAWAH</t>
  </si>
  <si>
    <t xml:space="preserve"> AMI SWALAYAN</t>
  </si>
  <si>
    <t xml:space="preserve"> INDAH SARI KOTA</t>
  </si>
  <si>
    <t xml:space="preserve"> MAYA BARU 2 SWALAYAN</t>
  </si>
  <si>
    <t xml:space="preserve"> TATANG, TOKO</t>
  </si>
  <si>
    <t xml:space="preserve"> MAYA BARU SWALAYAN</t>
  </si>
  <si>
    <t xml:space="preserve"> SUMBER REJEKI - PANJUNAN, TOKO</t>
  </si>
  <si>
    <t xml:space="preserve"> MEGA PRATAMA MARKET</t>
  </si>
  <si>
    <t xml:space="preserve"> PILAR MART CALEU</t>
  </si>
  <si>
    <t xml:space="preserve"> MIUN PAMOYANAN, TOKO</t>
  </si>
  <si>
    <t xml:space="preserve"> SUMAN MART SWALAYAN</t>
  </si>
  <si>
    <t xml:space="preserve"> ZIYA SWALAYAN</t>
  </si>
  <si>
    <t xml:space="preserve"> YANIS MULIYADI</t>
  </si>
  <si>
    <t xml:space="preserve"> DUBAI MART</t>
  </si>
  <si>
    <t xml:space="preserve"> DE 5 INDAH TK</t>
  </si>
  <si>
    <t xml:space="preserve"> AND CELL  TK</t>
  </si>
  <si>
    <t xml:space="preserve"> ASEAN BERNEUN</t>
  </si>
  <si>
    <t xml:space="preserve"> PIDIE JAYA </t>
  </si>
  <si>
    <t xml:space="preserve"> INAYA MARKET</t>
  </si>
  <si>
    <t xml:space="preserve"> CK MART MEREUDU</t>
  </si>
  <si>
    <t xml:space="preserve"> ASIA MART MEREUDU</t>
  </si>
  <si>
    <t xml:space="preserve"> KOTA SABANG </t>
  </si>
  <si>
    <t xml:space="preserve"> AL HANAFI MART</t>
  </si>
  <si>
    <t xml:space="preserve"> TASIK MALAYA  TK</t>
  </si>
  <si>
    <t xml:space="preserve"> SYAZA</t>
  </si>
  <si>
    <t xml:space="preserve"> LOTENG - KARASAK, TOKO</t>
  </si>
  <si>
    <t xml:space="preserve"> SETIA BUDI, TK (SABANG)</t>
  </si>
  <si>
    <t xml:space="preserve"> ENGSENG , TOKO</t>
  </si>
  <si>
    <t xml:space="preserve"> CITY MARKET (SABANG)</t>
  </si>
  <si>
    <t xml:space="preserve"> CV. SEHAT MAKMUR ABADI</t>
  </si>
  <si>
    <t xml:space="preserve"> ANDA SWALAYAN</t>
  </si>
  <si>
    <t xml:space="preserve"> WINN'S MART</t>
  </si>
  <si>
    <t xml:space="preserve"> KASIH MURAH SWALAYAN</t>
  </si>
  <si>
    <t xml:space="preserve"> CAHAYA BARU (CIBADAK), TOKO</t>
  </si>
  <si>
    <t xml:space="preserve"> CAHAYA MART, LHOKSEUMAWE</t>
  </si>
  <si>
    <t xml:space="preserve"> HOTEL GRAGE</t>
  </si>
  <si>
    <t xml:space="preserve"> HILDA  TOKO</t>
  </si>
  <si>
    <t xml:space="preserve"> GUNUNG JATI  TOKO</t>
  </si>
  <si>
    <t xml:space="preserve"> SIAK </t>
  </si>
  <si>
    <t xml:space="preserve"> ISTANA MART</t>
  </si>
  <si>
    <t xml:space="preserve"> NICHO BERT MM</t>
  </si>
  <si>
    <t xml:space="preserve"> ROKAN HULU </t>
  </si>
  <si>
    <t xml:space="preserve"> WANDA MART</t>
  </si>
  <si>
    <t xml:space="preserve"> FAMILY MART, M YAMIN</t>
  </si>
  <si>
    <t xml:space="preserve"> ADANNA TOSERBA</t>
  </si>
  <si>
    <t xml:space="preserve"> SRC HASBI SWALAYAN</t>
  </si>
  <si>
    <t xml:space="preserve"> AJI MART</t>
  </si>
  <si>
    <t xml:space="preserve"> SHILA MM</t>
  </si>
  <si>
    <t xml:space="preserve"> SEMPURNA MINIMARKET</t>
  </si>
  <si>
    <t xml:space="preserve"> SAHABAT BUNDA II, SWA</t>
  </si>
  <si>
    <t xml:space="preserve"> RICKY BARU , MM</t>
  </si>
  <si>
    <t xml:space="preserve"> QILKY MM</t>
  </si>
  <si>
    <t xml:space="preserve"> RAYYA SWA</t>
  </si>
  <si>
    <t xml:space="preserve"> NGASO JAYA, MM</t>
  </si>
  <si>
    <t xml:space="preserve"> RAFA MART, MM</t>
  </si>
  <si>
    <t xml:space="preserve"> MAS RAN 2 SWA</t>
  </si>
  <si>
    <t xml:space="preserve"> DUTA SWALAYAN</t>
  </si>
  <si>
    <t xml:space="preserve"> CHERISH TOKO</t>
  </si>
  <si>
    <t xml:space="preserve"> GEBYAR SWALAYAN</t>
  </si>
  <si>
    <t xml:space="preserve"> FARIZ MART II</t>
  </si>
  <si>
    <t xml:space="preserve"> FARIZ MART</t>
  </si>
  <si>
    <t xml:space="preserve"> CAHAYA BULAN ABADI</t>
  </si>
  <si>
    <t xml:space="preserve"> FAMILY SWY</t>
  </si>
  <si>
    <t xml:space="preserve"> D &amp; D, MM</t>
  </si>
  <si>
    <t xml:space="preserve"> BUNDA, SWA</t>
  </si>
  <si>
    <t xml:space="preserve"> BAZNAS, SWA</t>
  </si>
  <si>
    <t xml:space="preserve"> HAJI MOMON, TOKO</t>
  </si>
  <si>
    <t xml:space="preserve"> BANDUNG BARAT </t>
  </si>
  <si>
    <t xml:space="preserve"> TK. MANDIRI</t>
  </si>
  <si>
    <t xml:space="preserve"> HIKMAT, TOKO</t>
  </si>
  <si>
    <t xml:space="preserve"> KOTA SUKABUMI </t>
  </si>
  <si>
    <t xml:space="preserve"> TK. AURA</t>
  </si>
  <si>
    <t xml:space="preserve"> ANDIR PADASUKA, TOKO</t>
  </si>
  <si>
    <t xml:space="preserve"> KOTA MALANG </t>
  </si>
  <si>
    <t xml:space="preserve"> ADI BUNGSU</t>
  </si>
  <si>
    <t xml:space="preserve"> SS MINIMARKET</t>
  </si>
  <si>
    <t xml:space="preserve"> BOJONEGORO </t>
  </si>
  <si>
    <t xml:space="preserve"> KERATON BBJ</t>
  </si>
  <si>
    <t xml:space="preserve"> TK. KOKASYIFA</t>
  </si>
  <si>
    <t xml:space="preserve"> ANDIKA, TOKO</t>
  </si>
  <si>
    <t xml:space="preserve"> SG GROSIR</t>
  </si>
  <si>
    <t xml:space="preserve"> TK. HAI</t>
  </si>
  <si>
    <t xml:space="preserve"> MORODADI</t>
  </si>
  <si>
    <t xml:space="preserve"> KOTA DENPASAR </t>
  </si>
  <si>
    <t xml:space="preserve"> WIDARI  TOKO</t>
  </si>
  <si>
    <t xml:space="preserve"> RINI MART</t>
  </si>
  <si>
    <t xml:space="preserve"> ROZAK</t>
  </si>
  <si>
    <t xml:space="preserve"> MADCHAN PUTRA</t>
  </si>
  <si>
    <t xml:space="preserve"> BHAKTI</t>
  </si>
  <si>
    <t xml:space="preserve"> GORGA/SURYANI SIMANGUNSONG</t>
  </si>
  <si>
    <t xml:space="preserve"> KOTA MOJOKERTO </t>
  </si>
  <si>
    <t xml:space="preserve"> ZAWIYAH</t>
  </si>
  <si>
    <t xml:space="preserve"> GLORIA/IDAHMAN SITUMORANG</t>
  </si>
  <si>
    <t xml:space="preserve"> CENTRAL ASIA/CHARLES</t>
  </si>
  <si>
    <t xml:space="preserve"> MANULLANG/TOPPEL MANULLANG</t>
  </si>
  <si>
    <t xml:space="preserve"> GANEFO SWALAYAN/DAVID</t>
  </si>
  <si>
    <t xml:space="preserve"> EBEN ENZER I/RICKY EBEN EZER</t>
  </si>
  <si>
    <t xml:space="preserve"> CINDY/MENAK PESTARIA SINAGA</t>
  </si>
  <si>
    <t xml:space="preserve"> JASA UTAMA, UD</t>
  </si>
  <si>
    <t xml:space="preserve"> OM OBAMA MARKET</t>
  </si>
  <si>
    <t xml:space="preserve"> PEUSANGAN MARKET</t>
  </si>
  <si>
    <t xml:space="preserve"> RISKY TOKO</t>
  </si>
  <si>
    <t xml:space="preserve"> RIMBUN, TK</t>
  </si>
  <si>
    <t xml:space="preserve"> SUBARU MARKET</t>
  </si>
  <si>
    <t xml:space="preserve">KEPULAUAN RIAU </t>
  </si>
  <si>
    <t xml:space="preserve"> KOTA TANJUNGPINANG </t>
  </si>
  <si>
    <t xml:space="preserve"> YIU CHEN / ACHEN</t>
  </si>
  <si>
    <t xml:space="preserve"> PT.SEJAHTERA INDO PERKASA</t>
  </si>
  <si>
    <t xml:space="preserve"> YEO A LAI</t>
  </si>
  <si>
    <t xml:space="preserve"> KOTA BATAM </t>
  </si>
  <si>
    <t xml:space="preserve"> Usaha Makmur MM</t>
  </si>
  <si>
    <t xml:space="preserve"> YM SWALAYAN</t>
  </si>
  <si>
    <t xml:space="preserve"> YANTO / (TOKO CERIA)</t>
  </si>
  <si>
    <t xml:space="preserve"> Unity 88</t>
  </si>
  <si>
    <t xml:space="preserve"> YANTO - CY002</t>
  </si>
  <si>
    <t xml:space="preserve"> SWALAYAN KAJHU</t>
  </si>
  <si>
    <t xml:space="preserve"> TARAS INDAH</t>
  </si>
  <si>
    <t xml:space="preserve"> WIE NARDO / RUSYADI</t>
  </si>
  <si>
    <t xml:space="preserve"> Surbakti ( Sagulung )</t>
  </si>
  <si>
    <t xml:space="preserve"> STAR MART (KETAPANG)</t>
  </si>
  <si>
    <t xml:space="preserve"> TOKO SANDY</t>
  </si>
  <si>
    <t xml:space="preserve"> TOKO BUDIMAN - CT006</t>
  </si>
  <si>
    <t xml:space="preserve"> Super Shop</t>
  </si>
  <si>
    <t xml:space="preserve"> PEUNAYAH, TK</t>
  </si>
  <si>
    <t xml:space="preserve"> TJENG HION / CING HIONG</t>
  </si>
  <si>
    <t xml:space="preserve"> TIE OEI / AUI</t>
  </si>
  <si>
    <t xml:space="preserve"> Satu Market MM (Puri Selebrity)</t>
  </si>
  <si>
    <t xml:space="preserve"> OSAKA MART</t>
  </si>
  <si>
    <t xml:space="preserve"> SUSIANTI / MUDAH REZEKI</t>
  </si>
  <si>
    <t xml:space="preserve"> ACEH TENGAH </t>
  </si>
  <si>
    <t xml:space="preserve"> TRB KAMPAS  TK</t>
  </si>
  <si>
    <t xml:space="preserve"> S Mart Tk (Nagoya)</t>
  </si>
  <si>
    <t xml:space="preserve"> SUMBER REZEKI LAGUNA</t>
  </si>
  <si>
    <t xml:space="preserve"> NUSA INDAH SWALAYAN</t>
  </si>
  <si>
    <t xml:space="preserve"> SO DJU / AJU</t>
  </si>
  <si>
    <t xml:space="preserve"> Royal Supermarket</t>
  </si>
  <si>
    <t xml:space="preserve"> SETIA, TK</t>
  </si>
  <si>
    <t xml:space="preserve"> SATRIA IMAM PRIBADI / SARI MART</t>
  </si>
  <si>
    <t xml:space="preserve"> MJ, UD (ACEH BESAR)</t>
  </si>
  <si>
    <t xml:space="preserve"> Rani Mart</t>
  </si>
  <si>
    <t xml:space="preserve"> REISKI AGUSTINA</t>
  </si>
  <si>
    <t xml:space="preserve"> APTK.MEYLA FARMA</t>
  </si>
  <si>
    <t xml:space="preserve"> RAMLI / SINAR ABADI</t>
  </si>
  <si>
    <t xml:space="preserve"> Pondok Indah MM</t>
  </si>
  <si>
    <t xml:space="preserve"> PT. SURYA BINTAN MANDIRI</t>
  </si>
  <si>
    <t xml:space="preserve"> SABANA</t>
  </si>
  <si>
    <t xml:space="preserve"> PT. FAMILI SUKSES SEJATI</t>
  </si>
  <si>
    <t xml:space="preserve"> Online Shop</t>
  </si>
  <si>
    <t xml:space="preserve"> NAZIR / (MM. MALAYA)</t>
  </si>
  <si>
    <t xml:space="preserve"> MAWAR/DISI</t>
  </si>
  <si>
    <t xml:space="preserve"> Netral</t>
  </si>
  <si>
    <t xml:space="preserve"> MURYANTO / TOKO AMY</t>
  </si>
  <si>
    <t xml:space="preserve"> PIA RAHMAT, TK</t>
  </si>
  <si>
    <t xml:space="preserve"> Mitra Sukses</t>
  </si>
  <si>
    <t xml:space="preserve"> MOHAMMAD SUHARMAN / PAK AMAT</t>
  </si>
  <si>
    <t xml:space="preserve"> KOTA PEMATANGSIANTAR </t>
  </si>
  <si>
    <t xml:space="preserve"> SINTA FARMA/TIA SUI TJOE</t>
  </si>
  <si>
    <t xml:space="preserve"> MM GRAND MART</t>
  </si>
  <si>
    <t xml:space="preserve"> MICHAEL HENDRA / CV BINTAN MULIA</t>
  </si>
  <si>
    <t xml:space="preserve"> Mini Market Jodoh</t>
  </si>
  <si>
    <t xml:space="preserve"> SUMBER SEHAT/AI LIEN</t>
  </si>
  <si>
    <t xml:space="preserve"> KMANDIRI</t>
  </si>
  <si>
    <t xml:space="preserve"> ACEH JAYA </t>
  </si>
  <si>
    <t xml:space="preserve"> D TWO MART LAMNO</t>
  </si>
  <si>
    <t xml:space="preserve"> MELLY / (M - MART)</t>
  </si>
  <si>
    <t xml:space="preserve"> MENARA KEMBAR</t>
  </si>
  <si>
    <t xml:space="preserve"> Jaya Holy</t>
  </si>
  <si>
    <t xml:space="preserve"> SINAR SARI/SANCHEV SANMARLIM</t>
  </si>
  <si>
    <t xml:space="preserve"> MEGA GLORY - CM020</t>
  </si>
  <si>
    <t xml:space="preserve"> In Mart ( Batu Besar )</t>
  </si>
  <si>
    <t xml:space="preserve"> MB. LESTARI KAJHU</t>
  </si>
  <si>
    <t xml:space="preserve"> INTAN CHALIZAH MAZLIN</t>
  </si>
  <si>
    <t xml:space="preserve"> SELATAN INDAH/GUEK TIU</t>
  </si>
  <si>
    <t xml:space="preserve"> IBL</t>
  </si>
  <si>
    <t xml:space="preserve"> MB MART (KAJHU)</t>
  </si>
  <si>
    <t xml:space="preserve"> EKA SURYA PINANG</t>
  </si>
  <si>
    <t xml:space="preserve"> HALIMAH PLAZA</t>
  </si>
  <si>
    <t xml:space="preserve"> ACEH SINGKIL </t>
  </si>
  <si>
    <t xml:space="preserve"> RAUDHA/ZULFIKAR ARS</t>
  </si>
  <si>
    <t xml:space="preserve"> MAHLI BARU LESTARI</t>
  </si>
  <si>
    <t xml:space="preserve"> BINTAN </t>
  </si>
  <si>
    <t xml:space="preserve"> SUTARMAN / KC MART</t>
  </si>
  <si>
    <t xml:space="preserve"> R H B/SAPRUDDIN PURBA</t>
  </si>
  <si>
    <t xml:space="preserve"> Edelwiss Supermarket ( Panbil )</t>
  </si>
  <si>
    <t xml:space="preserve"> SITI KHOIRIYAH / TIFA MENTIGI</t>
  </si>
  <si>
    <t xml:space="preserve"> PUTRA PERDANA/AGHA PERDANA</t>
  </si>
  <si>
    <t xml:space="preserve"> MAHLI BARU BEUTARI</t>
  </si>
  <si>
    <t xml:space="preserve"> MUHAMMAD TAUFIK / MM 212</t>
  </si>
  <si>
    <t xml:space="preserve"> Central Indah MM</t>
  </si>
  <si>
    <t xml:space="preserve"> OKE MART/YENNY</t>
  </si>
  <si>
    <t xml:space="preserve"> HOEI KUANG</t>
  </si>
  <si>
    <t xml:space="preserve"> ILHAM DUA SWALAYAN</t>
  </si>
  <si>
    <t xml:space="preserve"> CV. LIMAN BERSAUDARA</t>
  </si>
  <si>
    <t xml:space="preserve"> Cendana Market</t>
  </si>
  <si>
    <t xml:space="preserve"> BUNTORO / DEWI</t>
  </si>
  <si>
    <t xml:space="preserve"> MERPATI/CHOE PENG KIE</t>
  </si>
  <si>
    <t xml:space="preserve"> GRAND ACEH SWALAYAN</t>
  </si>
  <si>
    <t xml:space="preserve"> BSS Tk</t>
  </si>
  <si>
    <t xml:space="preserve"> KOTA SIBOLGA </t>
  </si>
  <si>
    <t xml:space="preserve"> PT. MAXIS PARAGON</t>
  </si>
  <si>
    <t xml:space="preserve"> ANEKA SWALAYAN</t>
  </si>
  <si>
    <t xml:space="preserve"> DITURI SHOP</t>
  </si>
  <si>
    <t xml:space="preserve"> BPS NAGOYA</t>
  </si>
  <si>
    <t xml:space="preserve"> SIMALUNGUN </t>
  </si>
  <si>
    <t xml:space="preserve"> TASYIA/INDRA GANDI</t>
  </si>
  <si>
    <t xml:space="preserve"> BUNDARAN SWALAYAN</t>
  </si>
  <si>
    <t xml:space="preserve"> BAHARI</t>
  </si>
  <si>
    <t xml:space="preserve"> SITOPA HUDON/TUMBUR PULOGODANG SIMANUNGKALIT</t>
  </si>
  <si>
    <t xml:space="preserve"> 3R GROSIR</t>
  </si>
  <si>
    <t xml:space="preserve"> KOTA PADANG SIDIMPUAN </t>
  </si>
  <si>
    <t xml:space="preserve"> PUTRA ANDA</t>
  </si>
  <si>
    <t xml:space="preserve"> BUKET MAHKOTA SWALAYAN</t>
  </si>
  <si>
    <t xml:space="preserve"> Ajib Mart</t>
  </si>
  <si>
    <t xml:space="preserve"> AINUN MART</t>
  </si>
  <si>
    <t xml:space="preserve"> ROBIKA/JENNI MANGINAR DAMANIK</t>
  </si>
  <si>
    <t xml:space="preserve"> Ahau ( Blok P. )</t>
  </si>
  <si>
    <t xml:space="preserve"> SEMBAH, UD</t>
  </si>
  <si>
    <t xml:space="preserve"> ASRIN SIREGAR</t>
  </si>
  <si>
    <t xml:space="preserve"> ADI JAYA SWALAYAN</t>
  </si>
  <si>
    <t xml:space="preserve"> MM. SAUDARA</t>
  </si>
  <si>
    <t xml:space="preserve"> MEGA ARTA, TOKO</t>
  </si>
  <si>
    <t xml:space="preserve"> ANUGRAH SWALAYAN</t>
  </si>
  <si>
    <t xml:space="preserve"> FONTA DEWATA, MM</t>
  </si>
  <si>
    <t xml:space="preserve"> RAHAYU, MM</t>
  </si>
  <si>
    <t xml:space="preserve"> TRI AYU, DC</t>
  </si>
  <si>
    <t xml:space="preserve"> UTAMA SARI</t>
  </si>
  <si>
    <t xml:space="preserve"> WIRA ABADI, TOKO</t>
  </si>
  <si>
    <t xml:space="preserve"> NADI AYU, MM</t>
  </si>
  <si>
    <t xml:space="preserve"> DAMAR TUNGGAL</t>
  </si>
  <si>
    <t xml:space="preserve"> DANA ORY KENCANA</t>
  </si>
  <si>
    <t xml:space="preserve"> HARMONIS</t>
  </si>
  <si>
    <t xml:space="preserve"> BK GROSIR</t>
  </si>
  <si>
    <t xml:space="preserve"> ARTHA JAYA, TOKO</t>
  </si>
  <si>
    <t xml:space="preserve"> AL WAHYU GROSIR, TOKO</t>
  </si>
  <si>
    <t xml:space="preserve"> CHI CHA, TK</t>
  </si>
  <si>
    <t xml:space="preserve"> KEMBAR / MADRA, TOKO</t>
  </si>
  <si>
    <t xml:space="preserve"> KLM, TK</t>
  </si>
  <si>
    <t xml:space="preserve"> GARUT </t>
  </si>
  <si>
    <t xml:space="preserve"> TK. WARUNG MERDEKA</t>
  </si>
  <si>
    <t xml:space="preserve"> TK. GIE BOUW</t>
  </si>
  <si>
    <t xml:space="preserve"> TK FATMA JAYA</t>
  </si>
  <si>
    <t xml:space="preserve"> PUTRA PERTAMA, TOKO</t>
  </si>
  <si>
    <t xml:space="preserve"> KOP. PRIMA KOPAD</t>
  </si>
  <si>
    <t xml:space="preserve"> EXBOUW UTAMA</t>
  </si>
  <si>
    <t xml:space="preserve"> 212, TOKO</t>
  </si>
  <si>
    <t xml:space="preserve"> KUANTAN SINGINGI </t>
  </si>
  <si>
    <t xml:space="preserve"> COUSTA RICA TOKO</t>
  </si>
  <si>
    <t xml:space="preserve"> COUSTA RICA MART</t>
  </si>
  <si>
    <t xml:space="preserve"> Ada, Sruweng</t>
  </si>
  <si>
    <t xml:space="preserve"> GREEN CELL</t>
  </si>
  <si>
    <t xml:space="preserve"> VIO</t>
  </si>
  <si>
    <t xml:space="preserve"> SOLOK </t>
  </si>
  <si>
    <t xml:space="preserve"> KOBTA</t>
  </si>
  <si>
    <t xml:space="preserve"> CAHAYA / ANTONIUS</t>
  </si>
  <si>
    <t xml:space="preserve"> AMEI/LAI SUK MEI ALS EL VINA</t>
  </si>
  <si>
    <t xml:space="preserve"> LABUHAN BATU </t>
  </si>
  <si>
    <t xml:space="preserve"> TO.FAWA / FARHAN</t>
  </si>
  <si>
    <t xml:space="preserve"> TO.CINTA SEHAT / AI KHENG</t>
  </si>
  <si>
    <t xml:space="preserve"> TO. MAYA FARMA / ZULKARNAIN SH.I</t>
  </si>
  <si>
    <t xml:space="preserve"> SUN BAKERY / HERNY</t>
  </si>
  <si>
    <t xml:space="preserve"> SINAR JAYA  / DONI CANDRA</t>
  </si>
  <si>
    <t xml:space="preserve"> SERBA JADI/EDI HARYONO</t>
  </si>
  <si>
    <t xml:space="preserve"> SEMANGAT BARU / RAHMATSYAH PUTERA</t>
  </si>
  <si>
    <t xml:space="preserve"> SEHATI / KAROLINA SITUMORANG</t>
  </si>
  <si>
    <t xml:space="preserve"> SAVIN JAYA / MANSUR SUHAIRI</t>
  </si>
  <si>
    <t xml:space="preserve"> SANTAM / SITI SUNDARI</t>
  </si>
  <si>
    <t xml:space="preserve"> SANJAYA FARMA / MEILY</t>
  </si>
  <si>
    <t xml:space="preserve"> PAIMIN/SRI LESTARI</t>
  </si>
  <si>
    <t xml:space="preserve"> MASITA / ELVINA SARI</t>
  </si>
  <si>
    <t xml:space="preserve"> LIA JAYA/GRESS NAOMI WIANA PARDOSI</t>
  </si>
  <si>
    <t xml:space="preserve"> JAYA RAYA BARU / DAULY WILLIAM WENDY</t>
  </si>
  <si>
    <t xml:space="preserve"> FAIDO / SITI SOFIYAH</t>
  </si>
  <si>
    <t xml:space="preserve"> CHARLES / KHAIRUDDIN M</t>
  </si>
  <si>
    <t xml:space="preserve"> CAHAYA/ TIUR DUMARIA VERAWATI</t>
  </si>
  <si>
    <t xml:space="preserve"> BUNDA / AMIN SIREGAR</t>
  </si>
  <si>
    <t xml:space="preserve"> BORU PANJAITAN / MARIANI PANJAITAN</t>
  </si>
  <si>
    <t xml:space="preserve"> BERDIKARI/RIKARDO NAPITUPULU</t>
  </si>
  <si>
    <t xml:space="preserve"> AP.WIJAYA / YENNY SITUMORANG</t>
  </si>
  <si>
    <t xml:space="preserve"> AP.TIARA / SAOR TUA SITUMORANG</t>
  </si>
  <si>
    <t xml:space="preserve"> AP.SAHABAT / MUHAMMAD NASIR</t>
  </si>
  <si>
    <t xml:space="preserve"> AP.MARTUNAS</t>
  </si>
  <si>
    <t xml:space="preserve"> AP.KURNIA FARMA/OSTOVA MAROJAHAN SINAGA</t>
  </si>
  <si>
    <t xml:space="preserve"> AP.15/TOGAR CHANDRA SITUMORANG</t>
  </si>
  <si>
    <t xml:space="preserve"> AP.CIKAMPAK FARMA/TOMIN</t>
  </si>
  <si>
    <t xml:space="preserve"> TO.TAMBA JAYA II / IRA CANTY TAMBA</t>
  </si>
  <si>
    <t xml:space="preserve"> TO.TAMBA JAYA</t>
  </si>
  <si>
    <t xml:space="preserve"> LABUHAN BATU SELATAN </t>
  </si>
  <si>
    <t xml:space="preserve"> TO.MAJU JAYA 3 / SALAMUN ALAIKUM</t>
  </si>
  <si>
    <t xml:space="preserve"> KOTA PADANG </t>
  </si>
  <si>
    <t xml:space="preserve"> RAFY MM</t>
  </si>
  <si>
    <t xml:space="preserve"> SUMENEP </t>
  </si>
  <si>
    <t xml:space="preserve"> TAJAMARA</t>
  </si>
  <si>
    <t xml:space="preserve"> RISKI MURNI</t>
  </si>
  <si>
    <t xml:space="preserve"> ACIAK MART</t>
  </si>
  <si>
    <t xml:space="preserve"> INDO MAMA</t>
  </si>
  <si>
    <t xml:space="preserve"> PADANG PARIAMAN </t>
  </si>
  <si>
    <t xml:space="preserve"> ZALDY</t>
  </si>
  <si>
    <t xml:space="preserve"> VINY MART I</t>
  </si>
  <si>
    <t xml:space="preserve"> LJ - STAR</t>
  </si>
  <si>
    <t xml:space="preserve"> TWENTY TWO SWALAYAN</t>
  </si>
  <si>
    <t xml:space="preserve"> SURYA JAYA (SUMENEP)</t>
  </si>
  <si>
    <t xml:space="preserve"> TUNAS BARU TOKO P&amp;D</t>
  </si>
  <si>
    <t xml:space="preserve"> KOTA PARIAMAN </t>
  </si>
  <si>
    <t xml:space="preserve"> SAUFA MART</t>
  </si>
  <si>
    <t xml:space="preserve"> RIFA MART2</t>
  </si>
  <si>
    <t xml:space="preserve"> QORY MM</t>
  </si>
  <si>
    <t xml:space="preserve"> Q Q TOKO</t>
  </si>
  <si>
    <t xml:space="preserve"> PT. HIKMAH JAYA GEMILANG</t>
  </si>
  <si>
    <t xml:space="preserve"> OYON MTR</t>
  </si>
  <si>
    <t xml:space="preserve"> NAGOYA MINI MARKET</t>
  </si>
  <si>
    <t xml:space="preserve"> MEGGA SARI MINI MARKET</t>
  </si>
  <si>
    <t xml:space="preserve"> M. RAVI</t>
  </si>
  <si>
    <t xml:space="preserve"> LAPAU JAYA</t>
  </si>
  <si>
    <t xml:space="preserve"> DAMAI FRESKO</t>
  </si>
  <si>
    <t xml:space="preserve"> CS. MART</t>
  </si>
  <si>
    <t xml:space="preserve"> CS MART</t>
  </si>
  <si>
    <t xml:space="preserve"> BAYU/ ON GANI</t>
  </si>
  <si>
    <t xml:space="preserve"> Ayang Denai</t>
  </si>
  <si>
    <t xml:space="preserve"> AlFAUZAN MINI MARKET</t>
  </si>
  <si>
    <t xml:space="preserve"> ALFADILAH</t>
  </si>
  <si>
    <t xml:space="preserve"> RUMBAI PLAZA</t>
  </si>
  <si>
    <t xml:space="preserve"> FEREN</t>
  </si>
  <si>
    <t xml:space="preserve"> ATUKA</t>
  </si>
  <si>
    <t xml:space="preserve"> ARTHA MAKMUR</t>
  </si>
  <si>
    <t xml:space="preserve"> PAK ANAS / IBU RUSNIANI</t>
  </si>
  <si>
    <t xml:space="preserve"> UD.KEMBAR / ASMIDAH HARAHAP</t>
  </si>
  <si>
    <t xml:space="preserve"> NU PAKONG</t>
  </si>
  <si>
    <t xml:space="preserve"> MM.SPBU AEK NABARA  / IRMA SURYANI NASUTION</t>
  </si>
  <si>
    <t xml:space="preserve"> MADURA </t>
  </si>
  <si>
    <t xml:space="preserve"> IIN</t>
  </si>
  <si>
    <t xml:space="preserve"> LABORA / ERVINA SIMANJUNTAK</t>
  </si>
  <si>
    <t xml:space="preserve"> SERASI / YULIANTO</t>
  </si>
  <si>
    <t xml:space="preserve"> RADJAPAS / SAKDIANAH</t>
  </si>
  <si>
    <t xml:space="preserve"> MAKMUR / BAK IN</t>
  </si>
  <si>
    <t xml:space="preserve"> SWALAYAN NU CAMPLONG</t>
  </si>
  <si>
    <t xml:space="preserve"> REJEKI SWALAYAN (SAMPANG)</t>
  </si>
  <si>
    <t xml:space="preserve"> KPRI KELUARGA</t>
  </si>
  <si>
    <t xml:space="preserve"> INDO BHAKTI GROUP</t>
  </si>
  <si>
    <t xml:space="preserve"> H.AISYAH</t>
  </si>
  <si>
    <t xml:space="preserve"> RISKI MART</t>
  </si>
  <si>
    <t xml:space="preserve"> ABC KING</t>
  </si>
  <si>
    <t xml:space="preserve"> AL-BISYAROH TAMBELENGAN 2</t>
  </si>
  <si>
    <t xml:space="preserve"> SAFA PROPPO</t>
  </si>
  <si>
    <t xml:space="preserve"> IB</t>
  </si>
  <si>
    <t xml:space="preserve"> SIDOGIRI JUNG CANGCANG</t>
  </si>
  <si>
    <t xml:space="preserve"> PT.SENTRAL SELULER INDONESIA</t>
  </si>
  <si>
    <t xml:space="preserve"> NUR AQILAH</t>
  </si>
  <si>
    <t xml:space="preserve"> MUMTAZ</t>
  </si>
  <si>
    <t xml:space="preserve"> KEBUN BARU</t>
  </si>
  <si>
    <t xml:space="preserve"> KARYA BAKTI TOSERBA</t>
  </si>
  <si>
    <t xml:space="preserve"> HOMASTAS PALENGAAN 2</t>
  </si>
  <si>
    <t xml:space="preserve"> DIAN TOSERBA</t>
  </si>
  <si>
    <t xml:space="preserve"> APOLLO KESEHATAN</t>
  </si>
  <si>
    <t xml:space="preserve"> AL MAUFIROH</t>
  </si>
  <si>
    <t xml:space="preserve"> KHIJRA AL GAZZA</t>
  </si>
  <si>
    <t xml:space="preserve"> RIFNA MART</t>
  </si>
  <si>
    <t xml:space="preserve"> KANCAKONA BANASARE</t>
  </si>
  <si>
    <t xml:space="preserve"> DA'ARUL MA'ARIF MART</t>
  </si>
  <si>
    <t xml:space="preserve"> IDAH, TOKO</t>
  </si>
  <si>
    <t xml:space="preserve"> BUDIDAYA MART</t>
  </si>
  <si>
    <t xml:space="preserve"> CV TIGA PUTRA SENTOSA</t>
  </si>
  <si>
    <t xml:space="preserve"> TOKO Q-TA BERSAUDARA (TEMBARAK)</t>
  </si>
  <si>
    <t xml:space="preserve"> UD 75</t>
  </si>
  <si>
    <t xml:space="preserve"> TOPAZ PARAKAN</t>
  </si>
  <si>
    <t xml:space="preserve"> TOPAS NGADIREJO</t>
  </si>
  <si>
    <t xml:space="preserve"> TK. 24 TEMANGGUNG</t>
  </si>
  <si>
    <t xml:space="preserve"> PEJEBE II</t>
  </si>
  <si>
    <t xml:space="preserve"> MM (MONGGO MAMPIR)</t>
  </si>
  <si>
    <t xml:space="preserve"> MM.SAHABAT</t>
  </si>
  <si>
    <t xml:space="preserve"> MM LABANA</t>
  </si>
  <si>
    <t xml:space="preserve"> ALFALAH</t>
  </si>
  <si>
    <t xml:space="preserve"> PARAHYANGAN MM</t>
  </si>
  <si>
    <t xml:space="preserve"> ZEZT</t>
  </si>
  <si>
    <t xml:space="preserve"> YOSPEN HENDRA</t>
  </si>
  <si>
    <t xml:space="preserve"> TOKO PAS</t>
  </si>
  <si>
    <t xml:space="preserve"> TOKO HEMAT</t>
  </si>
  <si>
    <t xml:space="preserve"> RR MART</t>
  </si>
  <si>
    <t xml:space="preserve"> TIARA EMBUN</t>
  </si>
  <si>
    <t xml:space="preserve"> SENTOSA JAYA/ALIT</t>
  </si>
  <si>
    <t xml:space="preserve"> SETIA, KOP</t>
  </si>
  <si>
    <t xml:space="preserve"> SEKIP MAKMUR</t>
  </si>
  <si>
    <t xml:space="preserve"> RAISYAH</t>
  </si>
  <si>
    <t xml:space="preserve"> PERMAI/IWAN SULAI</t>
  </si>
  <si>
    <t xml:space="preserve"> P&amp;D SHANTI</t>
  </si>
  <si>
    <t xml:space="preserve"> P&amp;D SERASI</t>
  </si>
  <si>
    <t xml:space="preserve"> P&amp;D NOVI/PAK MAJID</t>
  </si>
  <si>
    <t xml:space="preserve"> TMI PUTRI</t>
  </si>
  <si>
    <t xml:space="preserve"> MM. ZAZA</t>
  </si>
  <si>
    <t xml:space="preserve"> MM. SIMPANG KADES/LENA</t>
  </si>
  <si>
    <t xml:space="preserve"> MM. MELATI</t>
  </si>
  <si>
    <t xml:space="preserve"> MM. GRAHA TIARA/SIDARYATI</t>
  </si>
  <si>
    <t xml:space="preserve"> KANCAKONA IAA ANUQOYAH</t>
  </si>
  <si>
    <t xml:space="preserve"> MM. CITRA</t>
  </si>
  <si>
    <t xml:space="preserve"> MM. AZET</t>
  </si>
  <si>
    <t xml:space="preserve"> MINI MARKET MURAH</t>
  </si>
  <si>
    <t xml:space="preserve"> MEYRIKE</t>
  </si>
  <si>
    <t xml:space="preserve"> SIDOGIRI MARENGAN</t>
  </si>
  <si>
    <t xml:space="preserve"> MANIS PATAL</t>
  </si>
  <si>
    <t xml:space="preserve"> BUPATI</t>
  </si>
  <si>
    <t xml:space="preserve"> BIGIMART</t>
  </si>
  <si>
    <t xml:space="preserve"> SIDOGIRI</t>
  </si>
  <si>
    <t xml:space="preserve"> NU DUNGKEK</t>
  </si>
  <si>
    <t xml:space="preserve"> NU GAPURA</t>
  </si>
  <si>
    <t xml:space="preserve"> TOSARI II</t>
  </si>
  <si>
    <t xml:space="preserve"> MEI LONG/NJO MI LENG MELODY</t>
  </si>
  <si>
    <t xml:space="preserve"> MEGA SARI/SUMITO CHUANDA</t>
  </si>
  <si>
    <t xml:space="preserve"> M.SEBAYANG/IRWANA SEMBIRING</t>
  </si>
  <si>
    <t xml:space="preserve"> L.SIRAIT/EPELINDA SIANTURI</t>
  </si>
  <si>
    <t xml:space="preserve"> ADIRASA</t>
  </si>
  <si>
    <t xml:space="preserve"> HORISAN/PUTRI NEVA SIMAMORA</t>
  </si>
  <si>
    <t xml:space="preserve"> DEDY SULAIMAN</t>
  </si>
  <si>
    <t xml:space="preserve"> DEAR/SRIANA</t>
  </si>
  <si>
    <t xml:space="preserve"> BRASTAGI/ANNIS SA ADATI</t>
  </si>
  <si>
    <t xml:space="preserve"> BJ</t>
  </si>
  <si>
    <t xml:space="preserve"> ACUAN/DIANA</t>
  </si>
  <si>
    <t xml:space="preserve"> HUMBANG HASUDUTAN </t>
  </si>
  <si>
    <t xml:space="preserve"> SEMANGAT BARU/REGINA RATNASARI DEWI</t>
  </si>
  <si>
    <t xml:space="preserve"> ARI INDO MAKMUR</t>
  </si>
  <si>
    <t xml:space="preserve"> MILENIUM GRAND MARKET/CRISTINA SIANTURI</t>
  </si>
  <si>
    <t xml:space="preserve"> MARNATA/DINAR EDITA MANALU</t>
  </si>
  <si>
    <t xml:space="preserve"> BNS/BERTHA M.D.MANALU</t>
  </si>
  <si>
    <t xml:space="preserve"> BINTANG 3 (SUMENEP)</t>
  </si>
  <si>
    <t xml:space="preserve"> AKTO/OMRAL SIAMBATON</t>
  </si>
  <si>
    <t xml:space="preserve"> REMAJA JAYA (SUMENEP)</t>
  </si>
  <si>
    <t xml:space="preserve"> PUGER I</t>
  </si>
  <si>
    <t xml:space="preserve"> UD JAYA</t>
  </si>
  <si>
    <t xml:space="preserve"> CIPTA PURI INDAH TIBAN</t>
  </si>
  <si>
    <t xml:space="preserve"> HARAPAN INDAH MM (BOTANIA.BC)</t>
  </si>
  <si>
    <t xml:space="preserve"> SATU MARKET MM</t>
  </si>
  <si>
    <t xml:space="preserve"> SABAR INDAH MM (DAPUR 12)</t>
  </si>
  <si>
    <t xml:space="preserve"> SABAR INDAH MM (PUNGGUR)</t>
  </si>
  <si>
    <t xml:space="preserve"> Sahabat MM (Batu Aji)</t>
  </si>
  <si>
    <t xml:space="preserve"> Sahabat Tk (Taman Jesinta)</t>
  </si>
  <si>
    <t xml:space="preserve"> Sinar Bida Ayu MM</t>
  </si>
  <si>
    <t xml:space="preserve"> Sinar Pelangi MM</t>
  </si>
  <si>
    <t xml:space="preserve"> Sinar Piayu Kita</t>
  </si>
  <si>
    <t xml:space="preserve"> Tanison Mart</t>
  </si>
  <si>
    <t xml:space="preserve"> Tiban Global Indah MM</t>
  </si>
  <si>
    <t xml:space="preserve"> Top One MM ( Punggur )</t>
  </si>
  <si>
    <t xml:space="preserve"> Troli MM</t>
  </si>
  <si>
    <t xml:space="preserve"> ZERO TOTAL PT</t>
  </si>
  <si>
    <t xml:space="preserve"> Puri Market</t>
  </si>
  <si>
    <t xml:space="preserve"> NADA GROSIR 2</t>
  </si>
  <si>
    <t xml:space="preserve"> Pintaria MM (BC)</t>
  </si>
  <si>
    <t xml:space="preserve"> Pintaria MM (Batu Aji)</t>
  </si>
  <si>
    <t xml:space="preserve"> Mandalay ( Grosir )</t>
  </si>
  <si>
    <t xml:space="preserve"> Lok Jaya Mart</t>
  </si>
  <si>
    <t xml:space="preserve"> Karya Baru MM</t>
  </si>
  <si>
    <t xml:space="preserve"> Join Mart MM</t>
  </si>
  <si>
    <t xml:space="preserve"> Jess Mart</t>
  </si>
  <si>
    <t xml:space="preserve"> AL MAKKI</t>
  </si>
  <si>
    <t xml:space="preserve"> Harapan SP MM</t>
  </si>
  <si>
    <t xml:space="preserve"> Sunly ( S-Panas )</t>
  </si>
  <si>
    <t xml:space="preserve"> LINGGA </t>
  </si>
  <si>
    <t xml:space="preserve"> LIE MENG / AMENG</t>
  </si>
  <si>
    <t xml:space="preserve"> HARAPAN INDAH (NONGSA)</t>
  </si>
  <si>
    <t xml:space="preserve"> Serba Indah MM ( Tg Uncang )</t>
  </si>
  <si>
    <t xml:space="preserve"> N/A</t>
  </si>
  <si>
    <t xml:space="preserve"> Sabar Indah I ( Sekupang )</t>
  </si>
  <si>
    <t xml:space="preserve"> Gross Mart (Piayu)</t>
  </si>
  <si>
    <t xml:space="preserve"> Mini Super Mart</t>
  </si>
  <si>
    <t xml:space="preserve"> SARWINDA / AKIANG DBS</t>
  </si>
  <si>
    <t xml:space="preserve"> GROSS BOTANIA 2</t>
  </si>
  <si>
    <t xml:space="preserve"> Mega Mart (Bengkong)</t>
  </si>
  <si>
    <t xml:space="preserve"> Grosir City Botania</t>
  </si>
  <si>
    <t xml:space="preserve"> MC Mart 1 (Sengkuang)</t>
  </si>
  <si>
    <t xml:space="preserve"> Marina Indah (Grosir Market)</t>
  </si>
  <si>
    <t xml:space="preserve"> Grosir Achiang</t>
  </si>
  <si>
    <t xml:space="preserve"> Love Market</t>
  </si>
  <si>
    <t xml:space="preserve"> Kiongdi MM</t>
  </si>
  <si>
    <t xml:space="preserve"> Kiongdi Jaya</t>
  </si>
  <si>
    <t xml:space="preserve"> Fadzil 2 MM</t>
  </si>
  <si>
    <t xml:space="preserve"> Jozz Mart</t>
  </si>
  <si>
    <t xml:space="preserve"> Fadzil (Kemuning)</t>
  </si>
  <si>
    <t xml:space="preserve"> JJ Super Market</t>
  </si>
  <si>
    <t xml:space="preserve"> MM PRIMA GLORY</t>
  </si>
  <si>
    <t xml:space="preserve"> Hot Market (Bengkong)</t>
  </si>
  <si>
    <t xml:space="preserve"> Eva Tk ( Marcelia BC )</t>
  </si>
  <si>
    <t xml:space="preserve"> Hari - Hari MM ( Bengkong )</t>
  </si>
  <si>
    <t xml:space="preserve"> LIYANTI / LINGGA MART</t>
  </si>
  <si>
    <t xml:space="preserve"> IIP NURHAYATI / RAJA PONSEL</t>
  </si>
  <si>
    <t xml:space="preserve"> GROSS PRIMA AVIARI</t>
  </si>
  <si>
    <t xml:space="preserve"> Alak (Apiu)</t>
  </si>
  <si>
    <t xml:space="preserve"> ANIYU / MM. MITRA DBS</t>
  </si>
  <si>
    <t xml:space="preserve"> Grosir Hari Hari</t>
  </si>
  <si>
    <t xml:space="preserve"> Akok Shop 2</t>
  </si>
  <si>
    <t xml:space="preserve"> DQueen ( Legenda)</t>
  </si>
  <si>
    <t xml:space="preserve"> SIRAT JUDIN</t>
  </si>
  <si>
    <t xml:space="preserve"> Central Mandiri UD</t>
  </si>
  <si>
    <t xml:space="preserve"> A MIANG</t>
  </si>
  <si>
    <t xml:space="preserve"> Aan Grosir Mart I</t>
  </si>
  <si>
    <t xml:space="preserve"> P&amp;D SABILA/AMRULAH</t>
  </si>
  <si>
    <t xml:space="preserve"> Boy Mart</t>
  </si>
  <si>
    <t xml:space="preserve"> Bless (Bengkong)</t>
  </si>
  <si>
    <t xml:space="preserve"> M.M. TEGAR</t>
  </si>
  <si>
    <t xml:space="preserve"> Aan Grosir Mart 2</t>
  </si>
  <si>
    <t xml:space="preserve"> Best One MM</t>
  </si>
  <si>
    <t xml:space="preserve"> 3 Brader</t>
  </si>
  <si>
    <t xml:space="preserve"> Ayin (Fanindo)</t>
  </si>
  <si>
    <t xml:space="preserve"> WINANDA</t>
  </si>
  <si>
    <t xml:space="preserve"> Ayen MM</t>
  </si>
  <si>
    <t xml:space="preserve"> CIANJUR </t>
  </si>
  <si>
    <t xml:space="preserve"> ANUGRAH MM</t>
  </si>
  <si>
    <t xml:space="preserve"> A&amp;M/HUSNAN</t>
  </si>
  <si>
    <t xml:space="preserve"> AL-BAHJA MART</t>
  </si>
  <si>
    <t xml:space="preserve"> BENGKULU SELATAN </t>
  </si>
  <si>
    <t xml:space="preserve"> EPY</t>
  </si>
  <si>
    <t xml:space="preserve"> ZM, MM</t>
  </si>
  <si>
    <t xml:space="preserve"> TUMBUH, MART</t>
  </si>
  <si>
    <t xml:space="preserve"> SELAMAT TOSERBA RAJAMANDALA</t>
  </si>
  <si>
    <t xml:space="preserve"> SARI SWALAYAN</t>
  </si>
  <si>
    <t xml:space="preserve"> YUYUN, TOKO</t>
  </si>
  <si>
    <t xml:space="preserve"> SAMUDRA TOSERBA SOREANG</t>
  </si>
  <si>
    <t xml:space="preserve"> VANIA  TOKO</t>
  </si>
  <si>
    <t xml:space="preserve"> SAKINAH, SWALAYAN 1</t>
  </si>
  <si>
    <t xml:space="preserve"> RS. UNGGUL KARYA MEDIKA ( KOPERASI )</t>
  </si>
  <si>
    <t xml:space="preserve">KALIMANTAN BARAT </t>
  </si>
  <si>
    <t xml:space="preserve"> SAMBAS </t>
  </si>
  <si>
    <t xml:space="preserve"> APOTEK SEMPALAI</t>
  </si>
  <si>
    <t xml:space="preserve"> KAROMAIN DATES</t>
  </si>
  <si>
    <t xml:space="preserve"> T.M - KOMP.GBA 2, TOKO</t>
  </si>
  <si>
    <t xml:space="preserve"> APOTIK CIPTO</t>
  </si>
  <si>
    <t xml:space="preserve"> APOTEK ARSIL</t>
  </si>
  <si>
    <t xml:space="preserve"> KOIM</t>
  </si>
  <si>
    <t xml:space="preserve"> GADING IBU, TK</t>
  </si>
  <si>
    <t xml:space="preserve"> SEHATI, TK</t>
  </si>
  <si>
    <t xml:space="preserve"> SUTARMI, UD</t>
  </si>
  <si>
    <t xml:space="preserve"> METRI, IBU</t>
  </si>
  <si>
    <t xml:space="preserve"> WENTEN UD</t>
  </si>
  <si>
    <t xml:space="preserve"> BALI JAYA (KUMBASARI), TOKO</t>
  </si>
  <si>
    <t xml:space="preserve"> KOIM 2</t>
  </si>
  <si>
    <t xml:space="preserve"> LINDA MARLIANA / ATEK DABOK</t>
  </si>
  <si>
    <t xml:space="preserve"> LINA / FIONES</t>
  </si>
  <si>
    <t xml:space="preserve"> TUKINI</t>
  </si>
  <si>
    <t xml:space="preserve"> TOKO SUMANTA</t>
  </si>
  <si>
    <t xml:space="preserve"> PERMATA JAYA ( EX. TERANG JAYA )</t>
  </si>
  <si>
    <t xml:space="preserve"> P&amp;D MANDIRI/ANDRI</t>
  </si>
  <si>
    <t xml:space="preserve"> CV. SEKIP MAKMUR</t>
  </si>
  <si>
    <t xml:space="preserve"> ADITYA/ASANG</t>
  </si>
  <si>
    <t xml:space="preserve"> ALAM BERSAUDARA</t>
  </si>
  <si>
    <t xml:space="preserve"> KATIMIN - CK006</t>
  </si>
  <si>
    <t xml:space="preserve"> JOHAN, TANJUNG PINANG</t>
  </si>
  <si>
    <t xml:space="preserve"> JEMI / MING HUI</t>
  </si>
  <si>
    <t xml:space="preserve"> HERMANTO / H 2</t>
  </si>
  <si>
    <t xml:space="preserve"> HENDRI LEMBAH ASRI</t>
  </si>
  <si>
    <t xml:space="preserve"> FITRIANI SUSANTI / TOP JESS</t>
  </si>
  <si>
    <t xml:space="preserve"> DIMA HABADI</t>
  </si>
  <si>
    <t xml:space="preserve"> KOTA SINGKAWANG </t>
  </si>
  <si>
    <t xml:space="preserve"> MABIT. TOKO</t>
  </si>
  <si>
    <t xml:space="preserve"> CV. JUALAN BAGUS LESTARI</t>
  </si>
  <si>
    <t xml:space="preserve"> AMAN TOKO OBAT - PMK</t>
  </si>
  <si>
    <t xml:space="preserve"> PAPA n MAMA II</t>
  </si>
  <si>
    <t xml:space="preserve"> BENGKAYANG </t>
  </si>
  <si>
    <t xml:space="preserve"> SEI DURI APOTIK</t>
  </si>
  <si>
    <t xml:space="preserve"> DESI MARYANTI / UNITY MART</t>
  </si>
  <si>
    <t xml:space="preserve"> DANIEL / ATONG</t>
  </si>
  <si>
    <t xml:space="preserve"> INDRAGIRI HILIR </t>
  </si>
  <si>
    <t xml:space="preserve"> INDRAGIRI MART</t>
  </si>
  <si>
    <t xml:space="preserve"> CV. NAMHCOM INDO SUKSES</t>
  </si>
  <si>
    <t xml:space="preserve"> A LONG / SUMARNI</t>
  </si>
  <si>
    <t xml:space="preserve"> CV. CAHAYA BINTAN SEJATI</t>
  </si>
  <si>
    <t xml:space="preserve"> ATI TRANSITO</t>
  </si>
  <si>
    <t xml:space="preserve"> MANIS - KM 11</t>
  </si>
  <si>
    <t xml:space="preserve"> ANUGERAH - CA065</t>
  </si>
  <si>
    <t xml:space="preserve"> KOPERASI WANITA PETRA</t>
  </si>
  <si>
    <t xml:space="preserve"> WELLIAM MART</t>
  </si>
  <si>
    <t xml:space="preserve"> KOPERASI WANITA KELUARGA PUSRI</t>
  </si>
  <si>
    <t xml:space="preserve"> KIKI SETIAWAN</t>
  </si>
  <si>
    <t xml:space="preserve"> ANIE</t>
  </si>
  <si>
    <t xml:space="preserve"> JHON FARIZAL</t>
  </si>
  <si>
    <t xml:space="preserve"> JAYA INDAH KERTAPATI</t>
  </si>
  <si>
    <t xml:space="preserve"> RIAN TOSERBA</t>
  </si>
  <si>
    <t xml:space="preserve"> JAMBE MART</t>
  </si>
  <si>
    <t xml:space="preserve"> ANAK MAS - CA029</t>
  </si>
  <si>
    <t xml:space="preserve"> DODDY AMANCIK</t>
  </si>
  <si>
    <t xml:space="preserve"> DAILY MART/ERI</t>
  </si>
  <si>
    <t xml:space="preserve"> MM AYYU</t>
  </si>
  <si>
    <t xml:space="preserve"> CV. REZKY</t>
  </si>
  <si>
    <t xml:space="preserve"> KUANSING MART</t>
  </si>
  <si>
    <t xml:space="preserve"> CIANJUR/SYAFEI HASAN</t>
  </si>
  <si>
    <t xml:space="preserve"> IROS TOKO</t>
  </si>
  <si>
    <t xml:space="preserve"> HASAN  MM</t>
  </si>
  <si>
    <t xml:space="preserve"> FANI, MM</t>
  </si>
  <si>
    <t xml:space="preserve"> USHULUDDIN, MM</t>
  </si>
  <si>
    <t xml:space="preserve"> WARUNG MB UMI</t>
  </si>
  <si>
    <t xml:space="preserve"> KITA, TOKO</t>
  </si>
  <si>
    <t xml:space="preserve"> SARI DEWI, TOKO</t>
  </si>
  <si>
    <t xml:space="preserve"> AL-SHAFA</t>
  </si>
  <si>
    <t xml:space="preserve"> MARDIKA MART</t>
  </si>
  <si>
    <t xml:space="preserve"> SEKAR SARI MM</t>
  </si>
  <si>
    <t xml:space="preserve"> NADA GROSIR</t>
  </si>
  <si>
    <t xml:space="preserve"> SIDOGIRI TANJUNG BUMI 2</t>
  </si>
  <si>
    <t xml:space="preserve"> TRETAN SW</t>
  </si>
  <si>
    <t xml:space="preserve"> MADE TOKO</t>
  </si>
  <si>
    <t xml:space="preserve"> ADI JAYA</t>
  </si>
  <si>
    <t xml:space="preserve"> ANGKASA 3 MART</t>
  </si>
  <si>
    <t xml:space="preserve"> BAKERY,MM</t>
  </si>
  <si>
    <t xml:space="preserve">NUSA TENGGARA TIMUR </t>
  </si>
  <si>
    <t xml:space="preserve"> MANGGARAI </t>
  </si>
  <si>
    <t xml:space="preserve"> WIDI BORONG</t>
  </si>
  <si>
    <t xml:space="preserve"> TOMI</t>
  </si>
  <si>
    <t xml:space="preserve"> TK SEJATI</t>
  </si>
  <si>
    <t xml:space="preserve"> SURYA AGUNG</t>
  </si>
  <si>
    <t xml:space="preserve"> RESTORAN IRISAN JIWA</t>
  </si>
  <si>
    <t xml:space="preserve"> POJOK</t>
  </si>
  <si>
    <t xml:space="preserve"> REZA</t>
  </si>
  <si>
    <t xml:space="preserve"> PAK REZA</t>
  </si>
  <si>
    <t xml:space="preserve"> NOVAL</t>
  </si>
  <si>
    <t xml:space="preserve"> LEDALERO</t>
  </si>
  <si>
    <t xml:space="preserve"> WK. KIDS MAT</t>
  </si>
  <si>
    <t xml:space="preserve"> TARYONO</t>
  </si>
  <si>
    <t xml:space="preserve"> KIRANA</t>
  </si>
  <si>
    <t xml:space="preserve"> TALANG 9</t>
  </si>
  <si>
    <t xml:space="preserve"> KANVAS CHANDRA</t>
  </si>
  <si>
    <t xml:space="preserve"> RIRIN 2</t>
  </si>
  <si>
    <t xml:space="preserve"> KAMPUNG MART</t>
  </si>
  <si>
    <t xml:space="preserve"> ONKY</t>
  </si>
  <si>
    <t xml:space="preserve"> IBU SUSI</t>
  </si>
  <si>
    <t xml:space="preserve"> CV.SUBUR BERKAT RAJA WARDANA</t>
  </si>
  <si>
    <t xml:space="preserve"> JULIATI/ANASRUL</t>
  </si>
  <si>
    <t xml:space="preserve"> ENDE </t>
  </si>
  <si>
    <t xml:space="preserve"> WIDY TOKO</t>
  </si>
  <si>
    <t xml:space="preserve"> APOTIK BERKAH</t>
  </si>
  <si>
    <t xml:space="preserve"> SYURADIKARA MART</t>
  </si>
  <si>
    <t xml:space="preserve"> SUMBER BARU</t>
  </si>
  <si>
    <t xml:space="preserve"> SINAR SWALAYAN</t>
  </si>
  <si>
    <t xml:space="preserve"> AD II</t>
  </si>
  <si>
    <t xml:space="preserve"> MUKO-MUKO </t>
  </si>
  <si>
    <t xml:space="preserve"> SAMUDERA/HERMAN</t>
  </si>
  <si>
    <t xml:space="preserve"> OGAN KOMERING ULU </t>
  </si>
  <si>
    <t xml:space="preserve"> P&amp;D SUBUR JAYA/YENI</t>
  </si>
  <si>
    <t xml:space="preserve"> SENTOSA RAYA toko</t>
  </si>
  <si>
    <t xml:space="preserve"> SEMANGAT PAGI</t>
  </si>
  <si>
    <t xml:space="preserve"> SEJATI toko</t>
  </si>
  <si>
    <t xml:space="preserve"> SAHABAT SWALAYAN</t>
  </si>
  <si>
    <t xml:space="preserve"> PELITA TIMUR CV (NIRWANA swalayan)</t>
  </si>
  <si>
    <t xml:space="preserve"> Pelangi UD</t>
  </si>
  <si>
    <t xml:space="preserve"> Parahyangan toko</t>
  </si>
  <si>
    <t xml:space="preserve"> LYS MART</t>
  </si>
  <si>
    <t xml:space="preserve"> PAGI SWALAYAN</t>
  </si>
  <si>
    <t xml:space="preserve"> BALI JAYA, CV</t>
  </si>
  <si>
    <t xml:space="preserve"> TOTISTA</t>
  </si>
  <si>
    <t xml:space="preserve"> RS.GRAHA HUSADA</t>
  </si>
  <si>
    <t xml:space="preserve"> RM.BUKIT RANDU</t>
  </si>
  <si>
    <t xml:space="preserve"> NANA M.M</t>
  </si>
  <si>
    <t xml:space="preserve"> MASNAN MM</t>
  </si>
  <si>
    <t xml:space="preserve"> KOKARMINA</t>
  </si>
  <si>
    <t xml:space="preserve">SULAWESI SELATAN </t>
  </si>
  <si>
    <t xml:space="preserve"> KOTA PAREPARE </t>
  </si>
  <si>
    <t xml:space="preserve"> TK.AL SYUKUR/SAMPING APOTIK ILHAM FARMA PASAR PEKK</t>
  </si>
  <si>
    <t xml:space="preserve"> IDS II M.M</t>
  </si>
  <si>
    <t xml:space="preserve"> WHIZ PRIME</t>
  </si>
  <si>
    <t xml:space="preserve"> DEWI SRI M.M</t>
  </si>
  <si>
    <t xml:space="preserve"> RAJAWALI/JL.PEMBANGUNAN 10 MET</t>
  </si>
  <si>
    <t xml:space="preserve"> KOTA PALOPO </t>
  </si>
  <si>
    <t xml:space="preserve"> UJUNG JAYA/PASAR MAKALE</t>
  </si>
  <si>
    <t xml:space="preserve">GORONTALO </t>
  </si>
  <si>
    <t xml:space="preserve"> POHUWATO </t>
  </si>
  <si>
    <t xml:space="preserve"> STEVANI</t>
  </si>
  <si>
    <t xml:space="preserve"> UTAMI TK/JL.AHMAD YANI NO.20</t>
  </si>
  <si>
    <t xml:space="preserve"> RAHMA,TO/JL.POROS BUMIAYU SEBELUM TOKO UMI RAHAYU</t>
  </si>
  <si>
    <t xml:space="preserve"> ULY, TK/POROS REMBON</t>
  </si>
  <si>
    <t xml:space="preserve"> SENG</t>
  </si>
  <si>
    <t xml:space="preserve"> TATHO /JL. JEND. SUDIRMAN</t>
  </si>
  <si>
    <t xml:space="preserve"> NIA/JL.MANUNGGAL (DEKAT DARI KANTOR BUPATI)</t>
  </si>
  <si>
    <t xml:space="preserve"> SINAR USTON/NUSANTARA</t>
  </si>
  <si>
    <t xml:space="preserve"> SABBAS</t>
  </si>
  <si>
    <t xml:space="preserve"> SINAR INSOS/PSR. SALUAMPAK</t>
  </si>
  <si>
    <t xml:space="preserve"> IDEAL/DELVINA</t>
  </si>
  <si>
    <t xml:space="preserve"> SINAR DURI II/SOSSOK</t>
  </si>
  <si>
    <t xml:space="preserve"> NANI/SUMARORONG</t>
  </si>
  <si>
    <t xml:space="preserve"> SETIA DARMA/LANDOLUNRUNG</t>
  </si>
  <si>
    <t xml:space="preserve"> SEJAHTERAH APT/PSR. LAMASI</t>
  </si>
  <si>
    <t xml:space="preserve"> TK.SUKSES</t>
  </si>
  <si>
    <t xml:space="preserve"> SEJAHTERA STARDA MART/JALAN PONGTIKU</t>
  </si>
  <si>
    <t xml:space="preserve"> DAPURKU</t>
  </si>
  <si>
    <t xml:space="preserve"> RIDHA/PSR. SUDU/PSR. SUDU</t>
  </si>
  <si>
    <t xml:space="preserve"> ISTIQFAR FARMA/JL.POROS DKT PERTIGAAN BENDUNGAN SE</t>
  </si>
  <si>
    <t xml:space="preserve"> PUTRA PUTRI CELL/PSR. MAKALE</t>
  </si>
  <si>
    <t xml:space="preserve"> NAFA TK/JL.A NYIWI / SAMPING C</t>
  </si>
  <si>
    <t xml:space="preserve"> BERKAT INDAH</t>
  </si>
  <si>
    <t xml:space="preserve">SULAWESI BARAT </t>
  </si>
  <si>
    <t xml:space="preserve"> MAJENE </t>
  </si>
  <si>
    <t xml:space="preserve"> BADARIAH/PASAR MAJENE DEKAT TOKO MUNIFAH</t>
  </si>
  <si>
    <t xml:space="preserve"> MUDA/JL.A.MAPPANYUKKI</t>
  </si>
  <si>
    <t xml:space="preserve"> MONAS FARMA/JL. SLT. HASANUDDIN NO.8</t>
  </si>
  <si>
    <t xml:space="preserve"> MITRA TK/JL. AHMAD YANI NO. 72</t>
  </si>
  <si>
    <t xml:space="preserve"> ASWIA HJ / PSR TINAMBUNG BLOK E NO 19</t>
  </si>
  <si>
    <t xml:space="preserve"> METRO BENTENG,TK /JL BENTENG</t>
  </si>
  <si>
    <t xml:space="preserve"> MEGA MAS/PSR. LAKAWALI</t>
  </si>
  <si>
    <t xml:space="preserve"> KURNIA RAMA / RANTE LEMO</t>
  </si>
  <si>
    <t xml:space="preserve"> KS.KARYA BETHEL 2/JALAN POROS ENREKANG-MAKALE</t>
  </si>
  <si>
    <t xml:space="preserve"> APOTEK MAPPASITUJUE / DEPAN STAND 10 PASSE</t>
  </si>
  <si>
    <t xml:space="preserve"> KIDDY LAND/JL. JENDRAL SUDIRMAN</t>
  </si>
  <si>
    <t xml:space="preserve"> KHEYLA MART/BARAKA NO. 5 RT. 01 RW. 02</t>
  </si>
  <si>
    <t xml:space="preserve"> KANAAN TK. / PASAR BOLU</t>
  </si>
  <si>
    <t xml:space="preserve"> MAMASA </t>
  </si>
  <si>
    <t xml:space="preserve"> AL FAZZA / JL TODILALING NO.NO 11</t>
  </si>
  <si>
    <t xml:space="preserve"> KAMARYATI/PASAR SUDU</t>
  </si>
  <si>
    <t xml:space="preserve"> JUWITA/POROS LAMBARA HARAPAN</t>
  </si>
  <si>
    <t xml:space="preserve"> JABAL RAHMA (SUDU)/PSR. SUDU</t>
  </si>
  <si>
    <t xml:space="preserve"> INDRA HOTEL/JL. LANDORUNDUN</t>
  </si>
  <si>
    <t xml:space="preserve"> ICCANK / JALAN PRAMUKA NO. 05 RT. RT RW. RW</t>
  </si>
  <si>
    <t xml:space="preserve"> MAMUJU </t>
  </si>
  <si>
    <t xml:space="preserve"> AFIYAT 2/ JL. AIP II KS TUBUN</t>
  </si>
  <si>
    <t xml:space="preserve"> HARAPAN JAYA MART/JL.POROS MAKALE-RANTEPAO</t>
  </si>
  <si>
    <t xml:space="preserve"> FLORA TK/JL. AHMAD YANI NO. 123</t>
  </si>
  <si>
    <t xml:space="preserve"> FEBY MM/JL. DANAU MATANO/SOROAKO</t>
  </si>
  <si>
    <t xml:space="preserve"> CIA , HJ/JL. PAHLAWAN TASIU</t>
  </si>
  <si>
    <t xml:space="preserve"> FAJAR MART/MINANGA GETENGAN KM5</t>
  </si>
  <si>
    <t xml:space="preserve"> EVITA MART</t>
  </si>
  <si>
    <t xml:space="preserve"> DUTA MART / JL. TOTUMBANG</t>
  </si>
  <si>
    <t xml:space="preserve"> DIMA TK /JL. NYATO D1 NO.13</t>
  </si>
  <si>
    <t xml:space="preserve"> CAHAYA SOROAKO/JL. INCO IRO NO.24</t>
  </si>
  <si>
    <t xml:space="preserve"> MENTARI / JL.PAHLAWAN TASIU</t>
  </si>
  <si>
    <t xml:space="preserve"> BERKAH TO/PASAR SUDU</t>
  </si>
  <si>
    <t xml:space="preserve"> ATS TK/JALAN SUMANTRI BROJONEGORO</t>
  </si>
  <si>
    <t xml:space="preserve"> ANUGRAH 9J/JL.PSR BARU</t>
  </si>
  <si>
    <t xml:space="preserve"> ANEKA SARI TK/JL. AHMAD YANI</t>
  </si>
  <si>
    <t xml:space="preserve"> PAK MARTEN</t>
  </si>
  <si>
    <t xml:space="preserve"> ADHA TK/PSR WOWODOLA - DEPAN T</t>
  </si>
  <si>
    <t xml:space="preserve"> KOP. KARY.VALE/JL.HASANUDDIN</t>
  </si>
  <si>
    <t xml:space="preserve"> PAK ISMAIL BURHAN</t>
  </si>
  <si>
    <t xml:space="preserve"> LUWU TIMUR </t>
  </si>
  <si>
    <t xml:space="preserve"> SINTA,SORAKO/PSR. F. SOROAKO NO.182</t>
  </si>
  <si>
    <t xml:space="preserve"> SINAR WAJO/POROS MANGKUTANA</t>
  </si>
  <si>
    <t xml:space="preserve"> MUJUR MA/PSR. WASUPONDA NO.A5</t>
  </si>
  <si>
    <t xml:space="preserve"> PAK ICHAL / FAIZAL FATTA</t>
  </si>
  <si>
    <t xml:space="preserve"> JATIN /PSR. WASUPONDA NO. 11</t>
  </si>
  <si>
    <t xml:space="preserve"> GUNUNG LEMBO/WASUPONDA/JL.SANG</t>
  </si>
  <si>
    <t xml:space="preserve"> ANWAR (MALILI)/JL. MAPPALASA</t>
  </si>
  <si>
    <t xml:space="preserve"> LUWU </t>
  </si>
  <si>
    <t xml:space="preserve"> UCOK/JL. POROS MANOKUTAMA</t>
  </si>
  <si>
    <t xml:space="preserve"> JAKARTA TO/POROS PADANG SAPPA</t>
  </si>
  <si>
    <t xml:space="preserve"> ITA, TK /DPN SMP I BAE BUNTA SABANG</t>
  </si>
  <si>
    <t xml:space="preserve"> TOKO BARU CEMERLANG / JL. RATULANGI, 5 METER DARI</t>
  </si>
  <si>
    <t xml:space="preserve"> ALIF MART/POROS MASAMBA</t>
  </si>
  <si>
    <t xml:space="preserve"> NANDA (MASAMBA)/POROS MASAMBA</t>
  </si>
  <si>
    <t xml:space="preserve"> MANGGA DUA/JL. PONGSIMPING</t>
  </si>
  <si>
    <t xml:space="preserve"> HANDAYANI BALANDAI/JL.POROS MASAMBA (BALANDAI)</t>
  </si>
  <si>
    <t xml:space="preserve"> RUMAH BEKU PALOPO / JL K.H. M. HASYIM SEBELAH SELA</t>
  </si>
  <si>
    <t xml:space="preserve"> INDRAGIRI HULU </t>
  </si>
  <si>
    <t xml:space="preserve"> TANJUNG GADING TOSERBA</t>
  </si>
  <si>
    <t xml:space="preserve"> SONY WIJAYA</t>
  </si>
  <si>
    <t xml:space="preserve"> SBY CERIA,MM</t>
  </si>
  <si>
    <t xml:space="preserve"> MILLENIUM MART</t>
  </si>
  <si>
    <t xml:space="preserve"> FB MART</t>
  </si>
  <si>
    <t xml:space="preserve"> CK JAYA, TOKO</t>
  </si>
  <si>
    <t xml:space="preserve"> GORONTALO </t>
  </si>
  <si>
    <t xml:space="preserve"> Q MART 1</t>
  </si>
  <si>
    <t xml:space="preserve"> AGUNG KOTA</t>
  </si>
  <si>
    <t xml:space="preserve"> POLINA</t>
  </si>
  <si>
    <t xml:space="preserve"> TUNAS BARU TOKO - JAWAI</t>
  </si>
  <si>
    <t xml:space="preserve"> SUMBER USAHA TOKO - SEKURA</t>
  </si>
  <si>
    <t xml:space="preserve"> SUMBER SARI TOKO - SEKURA</t>
  </si>
  <si>
    <t xml:space="preserve"> SEGAR TK. - SAMBAS</t>
  </si>
  <si>
    <t xml:space="preserve"> MERRIE TOKO - PMK</t>
  </si>
  <si>
    <t xml:space="preserve"> JELLY TOKO - JAWAI</t>
  </si>
  <si>
    <t xml:space="preserve"> HIDUP BARU 2 / AJUN TOKO - JAWAI</t>
  </si>
  <si>
    <t xml:space="preserve"> DIARY</t>
  </si>
  <si>
    <t xml:space="preserve"> CV. RISHA SUKSES SEJAHTERA</t>
  </si>
  <si>
    <t xml:space="preserve"> BARCELONA 3 TOKO - JAWAI</t>
  </si>
  <si>
    <t xml:space="preserve"> LAMPUNG TIMUR </t>
  </si>
  <si>
    <t xml:space="preserve"> AMIN MM</t>
  </si>
  <si>
    <t xml:space="preserve"> LAMPUNG UTARA </t>
  </si>
  <si>
    <t xml:space="preserve"> APOTIK BANDAR AGUNG</t>
  </si>
  <si>
    <t xml:space="preserve"> LAMPUNG BARAT </t>
  </si>
  <si>
    <t xml:space="preserve"> SOUNDRA</t>
  </si>
  <si>
    <t xml:space="preserve"> RASA BARU</t>
  </si>
  <si>
    <t xml:space="preserve"> PT. BERKAH SEN JAYA</t>
  </si>
  <si>
    <t xml:space="preserve"> MALANG II </t>
  </si>
  <si>
    <t xml:space="preserve"> NY MENEER</t>
  </si>
  <si>
    <t xml:space="preserve"> IRAVE / NETTY I .SIMANULLANG</t>
  </si>
  <si>
    <t xml:space="preserve"> KOTA MAKASSAR </t>
  </si>
  <si>
    <t xml:space="preserve"> MUWAFFAD/ BULUKUMBA</t>
  </si>
  <si>
    <t xml:space="preserve">SULAWESI TENGAH </t>
  </si>
  <si>
    <t xml:space="preserve"> POSO </t>
  </si>
  <si>
    <t xml:space="preserve"> TOKO 88 MART</t>
  </si>
  <si>
    <t xml:space="preserve"> PARAMITA, TOKO</t>
  </si>
  <si>
    <t xml:space="preserve"> SINAR KAYANGAN/ JL KEMAKMURAN</t>
  </si>
  <si>
    <t xml:space="preserve"> TK MD /JL.MONGINSIDI</t>
  </si>
  <si>
    <t xml:space="preserve"> MOMQIL FROZEN FOOD  TK</t>
  </si>
  <si>
    <t xml:space="preserve"> TK HELLO KITTY</t>
  </si>
  <si>
    <t xml:space="preserve"> MAY  TK</t>
  </si>
  <si>
    <t xml:space="preserve"> KOTA PALU </t>
  </si>
  <si>
    <t xml:space="preserve"> YULIA / JL PRAMUKA 30M STLH BRI DS WUASA LORE</t>
  </si>
  <si>
    <t xml:space="preserve"> VETERAN FARMA, APT</t>
  </si>
  <si>
    <t xml:space="preserve"> TK ABADI JAYA / JL R.A. KARTINI NO.10 NO. 54</t>
  </si>
  <si>
    <t xml:space="preserve"> MALINO MART/Jl. ANDI MAPPATANGKA MALINO</t>
  </si>
  <si>
    <t xml:space="preserve"> LUMAYAN  TK</t>
  </si>
  <si>
    <t xml:space="preserve"> APOTIK SEJAHTERA / JL MANGGA NO.47A</t>
  </si>
  <si>
    <t xml:space="preserve"> BANGGAI </t>
  </si>
  <si>
    <t xml:space="preserve"> RUDIN</t>
  </si>
  <si>
    <t xml:space="preserve"> KOKARMINA  KOP</t>
  </si>
  <si>
    <t xml:space="preserve">SULAWESI TENGGARA </t>
  </si>
  <si>
    <t xml:space="preserve"> KOTA KENDARI </t>
  </si>
  <si>
    <t xml:space="preserve"> TK. MEDI MART</t>
  </si>
  <si>
    <t xml:space="preserve"> REVAN</t>
  </si>
  <si>
    <t xml:space="preserve"> JERICHO BABY &amp; KIDS</t>
  </si>
  <si>
    <t xml:space="preserve"> BP. MART 3 / JL SUNGAI BIALO I NO.16</t>
  </si>
  <si>
    <t xml:space="preserve"> EMPAT SAMA, TOKO</t>
  </si>
  <si>
    <t xml:space="preserve"> ZAFRAN MART / ANAWAI</t>
  </si>
  <si>
    <t xml:space="preserve"> TK.ARSA MART 2</t>
  </si>
  <si>
    <t xml:space="preserve"> BACAN 35  TK</t>
  </si>
  <si>
    <t xml:space="preserve"> AKBAR JAYA MM/JL.EMMI SAELAN 19</t>
  </si>
  <si>
    <t xml:space="preserve"> TK. UBFI Wua- Wua</t>
  </si>
  <si>
    <t xml:space="preserve"> TK. UBFI / Puwatu</t>
  </si>
  <si>
    <t xml:space="preserve"> ASRI JAYA</t>
  </si>
  <si>
    <t xml:space="preserve"> Tk. Ubfi / Kota Lama</t>
  </si>
  <si>
    <t xml:space="preserve"> TK. SENTRAL JAYA</t>
  </si>
  <si>
    <t xml:space="preserve"> TK. SAMA MURNI</t>
  </si>
  <si>
    <t xml:space="preserve"> Tk. Mey - Mey</t>
  </si>
  <si>
    <t xml:space="preserve"> TK. DAHLIA JAYA / HJ.HALIMA</t>
  </si>
  <si>
    <t xml:space="preserve"> TK. CINTA DAMAI BARU</t>
  </si>
  <si>
    <t xml:space="preserve"> TK. BUANA BILAWA</t>
  </si>
  <si>
    <t xml:space="preserve"> TK. AZLAN MART</t>
  </si>
  <si>
    <t xml:space="preserve"> TK. SAFARI JAYA</t>
  </si>
  <si>
    <t xml:space="preserve"> TK. ASY SYA Mart</t>
  </si>
  <si>
    <t xml:space="preserve"> TK. ASNI JAYA 3</t>
  </si>
  <si>
    <t xml:space="preserve"> TK. ARSAL</t>
  </si>
  <si>
    <t xml:space="preserve"> TK. ADAM JAYA</t>
  </si>
  <si>
    <t xml:space="preserve"> TK. ARSA MART</t>
  </si>
  <si>
    <t xml:space="preserve"> TK DAMAI / CV. SUMBER BERKAT ABADI</t>
  </si>
  <si>
    <t xml:space="preserve"> THAMRIN / ASLAM JAYA</t>
  </si>
  <si>
    <t xml:space="preserve"> SULVIANA IKHLAS 2</t>
  </si>
  <si>
    <t xml:space="preserve"> SULVIANA / IKHLAS</t>
  </si>
  <si>
    <t xml:space="preserve"> SATU TIGALIMA Swalayan</t>
  </si>
  <si>
    <t xml:space="preserve"> RAMLI / Ps.T.Gea</t>
  </si>
  <si>
    <t xml:space="preserve"> Nurlaila Bafadal / Tk.SINAR MART</t>
  </si>
  <si>
    <t xml:space="preserve"> Ks. SARITA</t>
  </si>
  <si>
    <t xml:space="preserve"> Ks. Karya Baru</t>
  </si>
  <si>
    <t xml:space="preserve"> KOKO Mart</t>
  </si>
  <si>
    <t xml:space="preserve"> Kios BENTENG MAS</t>
  </si>
  <si>
    <t xml:space="preserve"> Kios  UDIN</t>
  </si>
  <si>
    <t xml:space="preserve"> INAL</t>
  </si>
  <si>
    <t xml:space="preserve"> Hendrawan Sumus Gia / TK.NANA JAYA 2</t>
  </si>
  <si>
    <t xml:space="preserve"> FIESLY Mart  I</t>
  </si>
  <si>
    <t xml:space="preserve"> JAYA RAYA</t>
  </si>
  <si>
    <t xml:space="preserve"> Enny Nauza / SURYA MART</t>
  </si>
  <si>
    <t xml:space="preserve"> ASNI JAYA / Kasipute</t>
  </si>
  <si>
    <t xml:space="preserve"> PAK.SABAR</t>
  </si>
  <si>
    <t xml:space="preserve"> ALIEF MINI MARKET</t>
  </si>
  <si>
    <t xml:space="preserve"> Alexander Benly / MEGA MATAHARI</t>
  </si>
  <si>
    <t xml:space="preserve"> KOTA BLITAR </t>
  </si>
  <si>
    <t xml:space="preserve"> Istana Buah</t>
  </si>
  <si>
    <t xml:space="preserve"> Ahmad Irfan / TK.WILDA</t>
  </si>
  <si>
    <t xml:space="preserve"> WIBEN</t>
  </si>
  <si>
    <t xml:space="preserve"> FANY/B IIS</t>
  </si>
  <si>
    <t xml:space="preserve"> APT.SEHAT</t>
  </si>
  <si>
    <t xml:space="preserve"> AL-NIZAR</t>
  </si>
  <si>
    <t xml:space="preserve"> 212 MART, SOEBRANTAS</t>
  </si>
  <si>
    <t xml:space="preserve"> 189 S  SWALAYAN</t>
  </si>
  <si>
    <t xml:space="preserve"> JEMBER </t>
  </si>
  <si>
    <t xml:space="preserve"> G &amp; W</t>
  </si>
  <si>
    <t xml:space="preserve"> RO'IF  UD</t>
  </si>
  <si>
    <t xml:space="preserve"> INTI PANGAN, TOKO</t>
  </si>
  <si>
    <t xml:space="preserve"> INAR TOKO</t>
  </si>
  <si>
    <t xml:space="preserve"> KOTA DUMAI </t>
  </si>
  <si>
    <t xml:space="preserve"> ZAITUN UD</t>
  </si>
  <si>
    <t xml:space="preserve"> MULIA MAJU</t>
  </si>
  <si>
    <t xml:space="preserve"> Edison</t>
  </si>
  <si>
    <t xml:space="preserve"> ANUGERAH</t>
  </si>
  <si>
    <t xml:space="preserve"> AN JAYA</t>
  </si>
  <si>
    <t xml:space="preserve"> MM SENTOSA / JL GATOT SUBROTO</t>
  </si>
  <si>
    <t xml:space="preserve"> POLEWALI MANDAR </t>
  </si>
  <si>
    <t xml:space="preserve"> TRIA MART /JL.AMMANA WEWANG TINAMBUNG</t>
  </si>
  <si>
    <t xml:space="preserve"> SOPPENG </t>
  </si>
  <si>
    <t xml:space="preserve"> TK.BALITA/SAMPING TK CAHAYA AGUNG CABBENGGE</t>
  </si>
  <si>
    <t xml:space="preserve"> TRI MART 2</t>
  </si>
  <si>
    <t xml:space="preserve"> TOP POINT TOKO - BKY</t>
  </si>
  <si>
    <t xml:space="preserve"> LALA MART</t>
  </si>
  <si>
    <t xml:space="preserve"> CV. TRISTAR MART</t>
  </si>
  <si>
    <t xml:space="preserve"> PALAKKA </t>
  </si>
  <si>
    <t xml:space="preserve"> YULIA FARMA/JL. R.A. KARTINI SENGKANG</t>
  </si>
  <si>
    <t xml:space="preserve"> USAHA BARU/ JL LACERANG ULAWENG BONE</t>
  </si>
  <si>
    <t xml:space="preserve"> BUTON </t>
  </si>
  <si>
    <t xml:space="preserve"> ZAFA MART PALA 3</t>
  </si>
  <si>
    <t xml:space="preserve"> SURYA INDAH PS BONE</t>
  </si>
  <si>
    <t xml:space="preserve"> VELIN EREKE</t>
  </si>
  <si>
    <t xml:space="preserve"> VALEN KAMBARA</t>
  </si>
  <si>
    <t xml:space="preserve"> UD NUSANTARA</t>
  </si>
  <si>
    <t xml:space="preserve"> SURYA INDAH PALLENGORENG/JL. JENDRAL SUDIRMAN NO.1</t>
  </si>
  <si>
    <t xml:space="preserve"> UD HAFAS RAHA</t>
  </si>
  <si>
    <t xml:space="preserve"> SURYA INDAH PALAKKA</t>
  </si>
  <si>
    <t xml:space="preserve"> UD HAFAS</t>
  </si>
  <si>
    <t xml:space="preserve"> Tweety Mart Wanci</t>
  </si>
  <si>
    <t xml:space="preserve"> TOKO INDO STAR</t>
  </si>
  <si>
    <t xml:space="preserve"> SUBUR JAYA TO/ BONE /PRS TACCIPI</t>
  </si>
  <si>
    <t xml:space="preserve"> TOKO CITRA MAKMUR</t>
  </si>
  <si>
    <t xml:space="preserve"> BETA MART / BULA</t>
  </si>
  <si>
    <t xml:space="preserve"> CITY MART NAMLEA</t>
  </si>
  <si>
    <t xml:space="preserve"> TOKO BERSAMA / ZAKARIA</t>
  </si>
  <si>
    <t xml:space="preserve"> SINAR MULIA GROSIR</t>
  </si>
  <si>
    <t xml:space="preserve"> CV. BANLI MART</t>
  </si>
  <si>
    <t xml:space="preserve"> SINAR KASIH 2</t>
  </si>
  <si>
    <t xml:space="preserve"> TOKO AGUNG RAHA</t>
  </si>
  <si>
    <t xml:space="preserve"> Gidion Farma</t>
  </si>
  <si>
    <t xml:space="preserve"> SINAR BUMI,TK</t>
  </si>
  <si>
    <t xml:space="preserve"> DEREN</t>
  </si>
  <si>
    <t xml:space="preserve"> SELEX TOKO</t>
  </si>
  <si>
    <t xml:space="preserve"> SAFAAT/PI</t>
  </si>
  <si>
    <t xml:space="preserve"> TORAJA UTARA </t>
  </si>
  <si>
    <t xml:space="preserve"> LAPANGAN TOKO/JL. PRAMUKA RANTEPAO</t>
  </si>
  <si>
    <t xml:space="preserve"> TOKO AGUNG COSMETIK</t>
  </si>
  <si>
    <t xml:space="preserve"> TK. BALI JAYA</t>
  </si>
  <si>
    <t xml:space="preserve"> EKO (SDB)/POROS SESEAN</t>
  </si>
  <si>
    <t xml:space="preserve"> SINAR JAYA TOMIA</t>
  </si>
  <si>
    <t xml:space="preserve"> REHAN / CINNONG JL</t>
  </si>
  <si>
    <t xml:space="preserve"> TANA TORAJA </t>
  </si>
  <si>
    <t xml:space="preserve"> DWI KARYA/JL POROS ENREKANG-MAKALE NO.91 NO. 002 R</t>
  </si>
  <si>
    <t xml:space="preserve"> JAMES / JL. NUSANTARA NO 59 MAKALE</t>
  </si>
  <si>
    <t xml:space="preserve"> PT KARELLA MART INDORETAIL</t>
  </si>
  <si>
    <t xml:space="preserve"> SELVI/KASIMPO MAKALE</t>
  </si>
  <si>
    <t xml:space="preserve"> ORIENTAL/ JL JEND SUDIRMAN BONE</t>
  </si>
  <si>
    <t xml:space="preserve"> RISKIA MAWASANGKA</t>
  </si>
  <si>
    <t xml:space="preserve"> SENTOSA MART/JL.MERDEKA</t>
  </si>
  <si>
    <t xml:space="preserve"> STAND RENSI / JL PASAR NO. 2</t>
  </si>
  <si>
    <t xml:space="preserve"> Rika mart / ALIF MUCHTAROH</t>
  </si>
  <si>
    <t xml:space="preserve"> MINI MARKET ARMINI / JL AHMAD YANI PALATTAE</t>
  </si>
  <si>
    <t xml:space="preserve"> TOKO RANTE BARU/JL POROS RANTEPAO - MAKALE</t>
  </si>
  <si>
    <t xml:space="preserve"> BONE </t>
  </si>
  <si>
    <t xml:space="preserve"> ALIZAH MART/JL.JAWA DPN TK ARMA</t>
  </si>
  <si>
    <t xml:space="preserve"> RESKI LOMBE</t>
  </si>
  <si>
    <t xml:space="preserve"> INDAH TK / KOMP PSR TARAILU</t>
  </si>
  <si>
    <t xml:space="preserve"> 8 PUTERA /JEND. SUDIRMAN</t>
  </si>
  <si>
    <t xml:space="preserve"> PUTRI RAHA</t>
  </si>
  <si>
    <t xml:space="preserve"> HANNAS GMM / PSR CINA</t>
  </si>
  <si>
    <t xml:space="preserve"> GHONY FARMA APT/PASAR SENTRAL LAMA</t>
  </si>
  <si>
    <t xml:space="preserve"> PASIFA JAYA / RAMLI M</t>
  </si>
  <si>
    <t xml:space="preserve"> TRABAS/JL PONGTIKU NO.1</t>
  </si>
  <si>
    <t xml:space="preserve"> SAKINAH,TOKO</t>
  </si>
  <si>
    <t xml:space="preserve"> TUJUHAN/SALUBARANI</t>
  </si>
  <si>
    <t xml:space="preserve"> Nusantara / RONAL GUNAWAN</t>
  </si>
  <si>
    <t xml:space="preserve"> MARI</t>
  </si>
  <si>
    <t xml:space="preserve"> RUBELAN ABC (MALANG)</t>
  </si>
  <si>
    <t xml:space="preserve"> LANCAR MART 1</t>
  </si>
  <si>
    <t xml:space="preserve"> Nur RAHMAT</t>
  </si>
  <si>
    <t xml:space="preserve"> BIBIT</t>
  </si>
  <si>
    <t xml:space="preserve"> APOTEK MONTONG  SEHAT</t>
  </si>
  <si>
    <t xml:space="preserve"> NADEL ( SMPG RUMAH MAKAN PASEBA )</t>
  </si>
  <si>
    <t xml:space="preserve"> TUBAN </t>
  </si>
  <si>
    <t xml:space="preserve"> CIK RENCY/SUMBER JAYA MAKMUR</t>
  </si>
  <si>
    <t xml:space="preserve"> Mulia / DRA. MELY SUKEANDRA</t>
  </si>
  <si>
    <t xml:space="preserve"> Melati Pasar Wajo</t>
  </si>
  <si>
    <t xml:space="preserve"> Megah / LIE SIT TJENG</t>
  </si>
  <si>
    <t xml:space="preserve"> Maju/ 0SKAR HAMRIK</t>
  </si>
  <si>
    <t xml:space="preserve"> BIDAN IRA ( LOMBE )</t>
  </si>
  <si>
    <t xml:space="preserve"> Aswin Raya / ASWANDI SE</t>
  </si>
  <si>
    <t xml:space="preserve"> APT VITA / FLAMIGO</t>
  </si>
  <si>
    <t xml:space="preserve"> APOTIK JF 2 RAHA</t>
  </si>
  <si>
    <t xml:space="preserve"> ANISA WAKURU</t>
  </si>
  <si>
    <t xml:space="preserve"> RMJ</t>
  </si>
  <si>
    <t xml:space="preserve"> AL ARIS</t>
  </si>
  <si>
    <t xml:space="preserve"> NUR YAHYA</t>
  </si>
  <si>
    <t xml:space="preserve"> JHON SEKAWAN</t>
  </si>
  <si>
    <t xml:space="preserve"> IN SHOLIK</t>
  </si>
  <si>
    <t xml:space="preserve"> ILYAS - KWANDANG</t>
  </si>
  <si>
    <t xml:space="preserve"> CAHAYA LANGIT</t>
  </si>
  <si>
    <t xml:space="preserve"> WINA 2</t>
  </si>
  <si>
    <t xml:space="preserve"> TERA MART</t>
  </si>
  <si>
    <t xml:space="preserve"> SIET MIE</t>
  </si>
  <si>
    <t xml:space="preserve"> SEMBILAN SEMBILAN (99) - SANGGAU LEDO</t>
  </si>
  <si>
    <t xml:space="preserve"> OLA TOKO - BKY</t>
  </si>
  <si>
    <t xml:space="preserve"> MEKAR WANGI TOKO - BKY</t>
  </si>
  <si>
    <t xml:space="preserve"> MAYORA</t>
  </si>
  <si>
    <t xml:space="preserve"> MAYA TOKO - SANGGAU LEDO</t>
  </si>
  <si>
    <t xml:space="preserve"> LIE MENG</t>
  </si>
  <si>
    <t xml:space="preserve"> LEMON</t>
  </si>
  <si>
    <t xml:space="preserve"> LALA JAYA 2</t>
  </si>
  <si>
    <t xml:space="preserve"> APHIN</t>
  </si>
  <si>
    <t xml:space="preserve"> ALTA</t>
  </si>
  <si>
    <t xml:space="preserve"> TOKO SUSU FATIH</t>
  </si>
  <si>
    <t xml:space="preserve"> SUSENO</t>
  </si>
  <si>
    <t xml:space="preserve"> SIATURI</t>
  </si>
  <si>
    <t xml:space="preserve"> ROKIP (SEREGAR)</t>
  </si>
  <si>
    <t xml:space="preserve"> ASIA - JAWAI</t>
  </si>
  <si>
    <t xml:space="preserve"> ANUGRAH JAYA TOKO - JAWAI</t>
  </si>
  <si>
    <t xml:space="preserve"> ALOY. TK</t>
  </si>
  <si>
    <t xml:space="preserve"> AKHIONG TOKO - JAWAI</t>
  </si>
  <si>
    <t xml:space="preserve"> AJIU TOKO - SEKURA</t>
  </si>
  <si>
    <t xml:space="preserve"> 168. TOKO</t>
  </si>
  <si>
    <t xml:space="preserve"> LESTARI</t>
  </si>
  <si>
    <t xml:space="preserve"> YULIANA JAYA</t>
  </si>
  <si>
    <t xml:space="preserve"> WENDIKA</t>
  </si>
  <si>
    <t xml:space="preserve"> SRC SUMBER REJEKI</t>
  </si>
  <si>
    <t xml:space="preserve"> SETIADI</t>
  </si>
  <si>
    <t xml:space="preserve"> RAPI SEMBAKO</t>
  </si>
  <si>
    <t xml:space="preserve"> RAJINO</t>
  </si>
  <si>
    <t xml:space="preserve"> PUTRA DAMIRI</t>
  </si>
  <si>
    <t xml:space="preserve"> MM.SUPARJO</t>
  </si>
  <si>
    <t xml:space="preserve"> MM RJ</t>
  </si>
  <si>
    <t xml:space="preserve"> LUKI MART</t>
  </si>
  <si>
    <t xml:space="preserve"> H. PARJO</t>
  </si>
  <si>
    <t xml:space="preserve"> BOIRAN</t>
  </si>
  <si>
    <t xml:space="preserve"> ATONG MART</t>
  </si>
  <si>
    <t xml:space="preserve"> APOTIK TONI HUSADA</t>
  </si>
  <si>
    <t xml:space="preserve"> LAMPUNG TENGAH </t>
  </si>
  <si>
    <t xml:space="preserve"> TOKO OBAT BAGAS</t>
  </si>
  <si>
    <t xml:space="preserve"> SIPIT</t>
  </si>
  <si>
    <t xml:space="preserve"> RESTU COM</t>
  </si>
  <si>
    <t xml:space="preserve"> RANDU FARMA</t>
  </si>
  <si>
    <t xml:space="preserve"> MUGIATI</t>
  </si>
  <si>
    <t xml:space="preserve"> MU 2</t>
  </si>
  <si>
    <t xml:space="preserve"> BINTANG I</t>
  </si>
  <si>
    <t xml:space="preserve"> BEKRI MEDIKA</t>
  </si>
  <si>
    <t xml:space="preserve"> BAGAS MART</t>
  </si>
  <si>
    <t xml:space="preserve"> ARTANUSA</t>
  </si>
  <si>
    <t xml:space="preserve"> APOTIK LUMINTO</t>
  </si>
  <si>
    <t xml:space="preserve"> APOTIK ANLY</t>
  </si>
  <si>
    <t xml:space="preserve"> AMRI MART 2</t>
  </si>
  <si>
    <t xml:space="preserve"> BUKIT MAS/SUCIANTO ONGGA</t>
  </si>
  <si>
    <t xml:space="preserve"> TULUNGAGUNG </t>
  </si>
  <si>
    <t xml:space="preserve"> DENIK</t>
  </si>
  <si>
    <t xml:space="preserve"> PACCEKA PLAZA LESTARI</t>
  </si>
  <si>
    <t xml:space="preserve"> 89 SWALAYAN</t>
  </si>
  <si>
    <t xml:space="preserve"> JUNIOR,MM</t>
  </si>
  <si>
    <t xml:space="preserve"> TOP SWA</t>
  </si>
  <si>
    <t xml:space="preserve"> MORO SENENG UD</t>
  </si>
  <si>
    <t xml:space="preserve"> MITRA USAHA UD</t>
  </si>
  <si>
    <t xml:space="preserve"> OGAN KOMERING ULU TIMUR </t>
  </si>
  <si>
    <t xml:space="preserve"> TAUFIK BK 08</t>
  </si>
  <si>
    <t xml:space="preserve"> EDARMO</t>
  </si>
  <si>
    <t xml:space="preserve"> MANDIRI, TOKO</t>
  </si>
  <si>
    <t xml:space="preserve"> BUMI AYU PUTRA</t>
  </si>
  <si>
    <t xml:space="preserve"> BERSAMA,MM</t>
  </si>
  <si>
    <t xml:space="preserve"> SANGGAU </t>
  </si>
  <si>
    <t xml:space="preserve"> TK. DIANA</t>
  </si>
  <si>
    <t xml:space="preserve"> TK. BARAS BANYU</t>
  </si>
  <si>
    <t xml:space="preserve"> AUREL,MM</t>
  </si>
  <si>
    <t xml:space="preserve"> TK. AURA MARKET</t>
  </si>
  <si>
    <t xml:space="preserve"> TK. ANDIKA</t>
  </si>
  <si>
    <t xml:space="preserve"> TK. AKIONG</t>
  </si>
  <si>
    <t xml:space="preserve"> MM.JAYA MURNI</t>
  </si>
  <si>
    <t xml:space="preserve"> MM.INTAN MARKET</t>
  </si>
  <si>
    <t xml:space="preserve"> MM.CITRA MUTIARA MART</t>
  </si>
  <si>
    <t xml:space="preserve"> KOPERASI TUB</t>
  </si>
  <si>
    <t xml:space="preserve"> KAK UCI #NIK6105134504770001</t>
  </si>
  <si>
    <t xml:space="preserve"> INTAN MARKET</t>
  </si>
  <si>
    <t xml:space="preserve"> APOTEK SEJAHTERA LINTAS</t>
  </si>
  <si>
    <t xml:space="preserve"> AAN/DARANANTE(endah)</t>
  </si>
  <si>
    <t xml:space="preserve"> APOTEK BERKAT SEHAT / DODI</t>
  </si>
  <si>
    <t xml:space="preserve"> NESSA MART</t>
  </si>
  <si>
    <t xml:space="preserve"> APOTIK RAHMA</t>
  </si>
  <si>
    <t xml:space="preserve"> MAGFIRA</t>
  </si>
  <si>
    <t xml:space="preserve"> ILHAM-BOTU</t>
  </si>
  <si>
    <t xml:space="preserve"> GANDA SARI/PIETER</t>
  </si>
  <si>
    <t xml:space="preserve"> SUBAN MART</t>
  </si>
  <si>
    <t xml:space="preserve"> APOTIK GLORIA</t>
  </si>
  <si>
    <t xml:space="preserve"> DEK BEUT JAYA</t>
  </si>
  <si>
    <t xml:space="preserve"> PRATAMA/MORO</t>
  </si>
  <si>
    <t xml:space="preserve"> PANDAWA/ JL.YOS SUDARSO DPN PERTAMINA</t>
  </si>
  <si>
    <t xml:space="preserve"> N MART / JL KIHAJAR DEWANTARA</t>
  </si>
  <si>
    <t xml:space="preserve"> KOTA KEDIRI </t>
  </si>
  <si>
    <t xml:space="preserve"> GRAND OLYMPIC - MT</t>
  </si>
  <si>
    <t xml:space="preserve"> MEMORI 82/S.PARMAN</t>
  </si>
  <si>
    <t xml:space="preserve"> INDOMAMA</t>
  </si>
  <si>
    <t xml:space="preserve"> MATAHARI/PALU PLAZA DANAU LINDU</t>
  </si>
  <si>
    <t xml:space="preserve"> KAREN`S MART / JL YOS SUDARSO DPN LAPANGAN ABADI</t>
  </si>
  <si>
    <t xml:space="preserve"> NGANJUK </t>
  </si>
  <si>
    <t xml:space="preserve"> MILIMEWA (NGANJUK)</t>
  </si>
  <si>
    <t xml:space="preserve"> JAWA TIMUR/MALUKU</t>
  </si>
  <si>
    <t xml:space="preserve"> MELAWI </t>
  </si>
  <si>
    <t xml:space="preserve"> TIB FARMA</t>
  </si>
  <si>
    <t xml:space="preserve"> RAJAWALI TOSERBA</t>
  </si>
  <si>
    <t xml:space="preserve"> INDRA PURA/ DUSUN MAKUHI</t>
  </si>
  <si>
    <t xml:space="preserve"> MUTIARA KASIH</t>
  </si>
  <si>
    <t xml:space="preserve"> KEDIRI </t>
  </si>
  <si>
    <t xml:space="preserve"> POJOK ABI</t>
  </si>
  <si>
    <t xml:space="preserve"> GANESHA/JL PUEBONGO GERBANG PUSKUD</t>
  </si>
  <si>
    <t xml:space="preserve"> SINTANG </t>
  </si>
  <si>
    <t xml:space="preserve"> TK PLATINUM</t>
  </si>
  <si>
    <t xml:space="preserve"> FINA RUDI/PETTALOLO</t>
  </si>
  <si>
    <t xml:space="preserve"> SUMBER LAUT</t>
  </si>
  <si>
    <t xml:space="preserve"> SINAR MART STG</t>
  </si>
  <si>
    <t xml:space="preserve"> ERI KVS/PASAR TOLAI</t>
  </si>
  <si>
    <t xml:space="preserve"> DELL MART/JL LASOSO</t>
  </si>
  <si>
    <t xml:space="preserve"> METEOR #NIK6105086507870003</t>
  </si>
  <si>
    <t xml:space="preserve"> DARMA / JL UMANA MORA NO 203 PEREMPATAN TUGU</t>
  </si>
  <si>
    <t xml:space="preserve"> HAPPY MART/GIBSON</t>
  </si>
  <si>
    <t xml:space="preserve"> RIZVA MART</t>
  </si>
  <si>
    <t xml:space="preserve"> CV.JAYA OMEGA STORE</t>
  </si>
  <si>
    <t xml:space="preserve"> ARJUNA MM</t>
  </si>
  <si>
    <t xml:space="preserve"> KUD SUBUR</t>
  </si>
  <si>
    <t xml:space="preserve"> ANEKA CITRA</t>
  </si>
  <si>
    <t xml:space="preserve"> 3212016205860001#NIK#NAMA#NADI</t>
  </si>
  <si>
    <t xml:space="preserve"> PT.CAHAYA BUMI SINTANG(ARLI)</t>
  </si>
  <si>
    <t xml:space="preserve"> CV. HARMONI INDAH SENTOSA/ZEBRA 53</t>
  </si>
  <si>
    <t xml:space="preserve"> CV. SEMITAU MART</t>
  </si>
  <si>
    <t xml:space="preserve"> FERDIAN</t>
  </si>
  <si>
    <t xml:space="preserve"> OGAN KOMERING ILIR </t>
  </si>
  <si>
    <t xml:space="preserve"> MM. BAROKAH</t>
  </si>
  <si>
    <t xml:space="preserve"> PARIGI MOUTONG </t>
  </si>
  <si>
    <t xml:space="preserve"> TOMI / DS KOTANAGAYA KOMPLEKS PSR CABANG III</t>
  </si>
  <si>
    <t xml:space="preserve"> SULAWESI/KOTA RAYA</t>
  </si>
  <si>
    <t xml:space="preserve"> SINAR ABADI / JL TRANS DPN PENGINAPAN TERESIA MOUT</t>
  </si>
  <si>
    <t xml:space="preserve"> SARI INDAH / DS MANAMUKTI DPN KOPRASISIMPAN PINJAM</t>
  </si>
  <si>
    <t xml:space="preserve"> LAURA SWALAYAN</t>
  </si>
  <si>
    <t xml:space="preserve"> PRIMA KVS/SAENSO</t>
  </si>
  <si>
    <t xml:space="preserve"> MOEZA, TOKO</t>
  </si>
  <si>
    <t xml:space="preserve"> PELANGI KVS/PELABUHAN</t>
  </si>
  <si>
    <t xml:space="preserve"> MERI KVS/TRANS SIDOAN</t>
  </si>
  <si>
    <t xml:space="preserve"> ATEJA</t>
  </si>
  <si>
    <t xml:space="preserve"> INGGRID / TRANS MOUTONG DUSUN III</t>
  </si>
  <si>
    <t xml:space="preserve"> FIJRA / JL TRANS ±15M DARI PSR BOLANO</t>
  </si>
  <si>
    <t xml:space="preserve"> AULIA / KOMPLEKS SPBU PARIGI RT 05 RW 03</t>
  </si>
  <si>
    <t xml:space="preserve"> TOLITOLI </t>
  </si>
  <si>
    <t xml:space="preserve"> NOPI JAYA</t>
  </si>
  <si>
    <t xml:space="preserve"> LINA SANDALA/ SEDERHANA</t>
  </si>
  <si>
    <t xml:space="preserve"> INDRA AKASE, S.H/ORION</t>
  </si>
  <si>
    <t xml:space="preserve"> GLAUDIA LARISSA /EIFFEL MART</t>
  </si>
  <si>
    <t xml:space="preserve"> CEMARA/SETIA KAWAN</t>
  </si>
  <si>
    <t xml:space="preserve"> BEGADANG</t>
  </si>
  <si>
    <t xml:space="preserve"> ABD.HALIM / PUTRI JAYA</t>
  </si>
  <si>
    <t xml:space="preserve"> DONGGALA </t>
  </si>
  <si>
    <t xml:space="preserve"> EVARY / JL TRANS SULAWESI ±20 M DARI TOKO MUTIARA</t>
  </si>
  <si>
    <t xml:space="preserve"> RIA / BALUKANG / JL TRANS TOLITOLI</t>
  </si>
  <si>
    <t xml:space="preserve"> MITRA SEJAHTERA / JL TRANS TOLITOLI</t>
  </si>
  <si>
    <t xml:space="preserve"> BAROKAH</t>
  </si>
  <si>
    <t xml:space="preserve"> SALSA/JL. TRANS SULAWESI AMPIBABO</t>
  </si>
  <si>
    <t xml:space="preserve"> MBAHE MURAH</t>
  </si>
  <si>
    <t xml:space="preserve"> SIMPATI / JL TRANS AMPIBABO</t>
  </si>
  <si>
    <t xml:space="preserve"> COCO BAKERY / JL BALI NO. 21 RT. 003 RW. 007</t>
  </si>
  <si>
    <t xml:space="preserve"> TOKO IDA</t>
  </si>
  <si>
    <t xml:space="preserve"> CLEO</t>
  </si>
  <si>
    <t xml:space="preserve"> CEMARA SWALAYAN/JL SETIA BUDI</t>
  </si>
  <si>
    <t xml:space="preserve"> JAYA SWALAYAN</t>
  </si>
  <si>
    <t xml:space="preserve"> BERSAMA MINI SWALAYAN/BTN PENGAWU</t>
  </si>
  <si>
    <t xml:space="preserve"> AGUNG JAYA</t>
  </si>
  <si>
    <t xml:space="preserve"> BERKAH MINI MARKET/JL. TOWUA NO.</t>
  </si>
  <si>
    <t xml:space="preserve"> MM.ARIES</t>
  </si>
  <si>
    <t xml:space="preserve"> ACEH UTARA </t>
  </si>
  <si>
    <t xml:space="preserve"> AKBAR JAYA PANTON  TK</t>
  </si>
  <si>
    <t xml:space="preserve"> TOKO ENGGAL BAROKAH</t>
  </si>
  <si>
    <t xml:space="preserve"> AKBAR JAYA MART</t>
  </si>
  <si>
    <t xml:space="preserve"> HEPPY MART</t>
  </si>
  <si>
    <t xml:space="preserve"> SELAMAT/LUSIAWATI</t>
  </si>
  <si>
    <t xml:space="preserve"> KAROMAH ABADI</t>
  </si>
  <si>
    <t xml:space="preserve"> KOTA PAGAR ALAM </t>
  </si>
  <si>
    <t xml:space="preserve"> APOTIK KITE</t>
  </si>
  <si>
    <t xml:space="preserve"> M.M LOKA</t>
  </si>
  <si>
    <t xml:space="preserve"> AMANAH</t>
  </si>
  <si>
    <t xml:space="preserve"> MUARA ENIM </t>
  </si>
  <si>
    <t xml:space="preserve"> DORIS/AMIN ABDULLAH</t>
  </si>
  <si>
    <t xml:space="preserve"> PT.SEJAHTERA HUSADA FARMA</t>
  </si>
  <si>
    <t xml:space="preserve"> KEDIRI PLAZA#(ONE BILL)</t>
  </si>
  <si>
    <t xml:space="preserve"> SATIVA MM</t>
  </si>
  <si>
    <t xml:space="preserve"> AMANAH II</t>
  </si>
  <si>
    <t xml:space="preserve"> CV MITRA SEMANDING JAYA</t>
  </si>
  <si>
    <t xml:space="preserve"> CV MURAH MEGAH MAKMUR</t>
  </si>
  <si>
    <t xml:space="preserve"> GEMPOL</t>
  </si>
  <si>
    <t xml:space="preserve"> KUD TULUS BHAKTI</t>
  </si>
  <si>
    <t xml:space="preserve"> BONAFID MM</t>
  </si>
  <si>
    <t xml:space="preserve"> KOREKSI</t>
  </si>
  <si>
    <t xml:space="preserve"> VARIA PALAPA</t>
  </si>
  <si>
    <t xml:space="preserve"> FAMILY TOSERBA</t>
  </si>
  <si>
    <t xml:space="preserve"> MEGA NUSANTARA</t>
  </si>
  <si>
    <t xml:space="preserve"> JAGUNG KUNING</t>
  </si>
  <si>
    <t xml:space="preserve"> ANDA</t>
  </si>
  <si>
    <t xml:space="preserve"> PARADIS MM</t>
  </si>
  <si>
    <t xml:space="preserve"> TK RESTU/ PAK KHOLIK</t>
  </si>
  <si>
    <t xml:space="preserve"> ANNIS</t>
  </si>
  <si>
    <t xml:space="preserve"> WARE MART/KOP SADAR</t>
  </si>
  <si>
    <t xml:space="preserve"> RATNA</t>
  </si>
  <si>
    <t xml:space="preserve"> NU MANDIRI</t>
  </si>
  <si>
    <t xml:space="preserve"> TAWANG JAYA</t>
  </si>
  <si>
    <t xml:space="preserve"> TK MAYA/MUKSIN</t>
  </si>
  <si>
    <t xml:space="preserve"> YANTI JOGO</t>
  </si>
  <si>
    <t xml:space="preserve"> ROBINSON KEDIRI (S098)</t>
  </si>
  <si>
    <t xml:space="preserve"> TOKO P MUZAKI</t>
  </si>
  <si>
    <t xml:space="preserve"> INDOPAS</t>
  </si>
  <si>
    <t xml:space="preserve"> AURA</t>
  </si>
  <si>
    <t xml:space="preserve"> SAVIRA MART</t>
  </si>
  <si>
    <t xml:space="preserve"> LK MART</t>
  </si>
  <si>
    <t xml:space="preserve"> SRI REJEKI</t>
  </si>
  <si>
    <t xml:space="preserve"> ARDIAN</t>
  </si>
  <si>
    <t xml:space="preserve"> STAR SWALAYAN</t>
  </si>
  <si>
    <t xml:space="preserve"> GANESHA</t>
  </si>
  <si>
    <t xml:space="preserve"> TUNGGAL JAYA</t>
  </si>
  <si>
    <t xml:space="preserve"> REJO MAKMUR</t>
  </si>
  <si>
    <t xml:space="preserve"> WIJAYA/WANG SIUNG</t>
  </si>
  <si>
    <t xml:space="preserve"> AIT/MURDANI</t>
  </si>
  <si>
    <t xml:space="preserve"> LASAKA</t>
  </si>
  <si>
    <t xml:space="preserve"> ABBAS AHMAD</t>
  </si>
  <si>
    <t xml:space="preserve"> SURYA V</t>
  </si>
  <si>
    <t xml:space="preserve"> PUSAKA SWALAYAN</t>
  </si>
  <si>
    <t xml:space="preserve"> DAVEIS</t>
  </si>
  <si>
    <t xml:space="preserve"> LAMPUNG SELATAN </t>
  </si>
  <si>
    <t xml:space="preserve"> SOUTH MARKET</t>
  </si>
  <si>
    <t xml:space="preserve"> WAN SETIA MART</t>
  </si>
  <si>
    <t xml:space="preserve"> SEKAWAN MART</t>
  </si>
  <si>
    <t xml:space="preserve"> FADILA MART</t>
  </si>
  <si>
    <t xml:space="preserve"> TIGA PUTRI 2</t>
  </si>
  <si>
    <t xml:space="preserve"> KOTA METRO </t>
  </si>
  <si>
    <t xml:space="preserve"> KOPERASI BANK EKA</t>
  </si>
  <si>
    <t xml:space="preserve"> INDOMETRO SURYA ANDOLA</t>
  </si>
  <si>
    <t xml:space="preserve"> SURYA III M.M</t>
  </si>
  <si>
    <t xml:space="preserve"> INDOMETRO SURYA ANDOLA 2</t>
  </si>
  <si>
    <t xml:space="preserve"> BUNDA M.M</t>
  </si>
  <si>
    <t xml:space="preserve"> PUTRI M.M</t>
  </si>
  <si>
    <t xml:space="preserve"> CV.SENTOSA JAYA</t>
  </si>
  <si>
    <t xml:space="preserve"> CV PELITA TIMUR</t>
  </si>
  <si>
    <t xml:space="preserve"> CENTRAL PLAZA</t>
  </si>
  <si>
    <t xml:space="preserve"> RAMEDIA</t>
  </si>
  <si>
    <t xml:space="preserve"> BINTANG KECIL</t>
  </si>
  <si>
    <t xml:space="preserve"> AYANA</t>
  </si>
  <si>
    <t xml:space="preserve"> SAM JAYA. TOKO</t>
  </si>
  <si>
    <t xml:space="preserve"> ARIFA</t>
  </si>
  <si>
    <t xml:space="preserve"> RAGAM JAYA</t>
  </si>
  <si>
    <t xml:space="preserve"> ALISA</t>
  </si>
  <si>
    <t xml:space="preserve"> LIFECARE apotek-swalayan</t>
  </si>
  <si>
    <t xml:space="preserve"> LENA</t>
  </si>
  <si>
    <t xml:space="preserve"> LARISA</t>
  </si>
  <si>
    <t xml:space="preserve"> LANGGANAN toko</t>
  </si>
  <si>
    <t xml:space="preserve"> AISYAH MART SUDIRMAN</t>
  </si>
  <si>
    <t xml:space="preserve"> IBU FLORA NDOEN</t>
  </si>
  <si>
    <t xml:space="preserve"> HARAPAN INDAH 2 UD</t>
  </si>
  <si>
    <t xml:space="preserve"> SAKURA MART - TELUK KALONG</t>
  </si>
  <si>
    <t xml:space="preserve"> JAGUNG MAS JAYA</t>
  </si>
  <si>
    <t xml:space="preserve"> gudang mas toko</t>
  </si>
  <si>
    <t xml:space="preserve"> RAFIL</t>
  </si>
  <si>
    <t xml:space="preserve"> PARAGON  TOKO - PEMANGKAT</t>
  </si>
  <si>
    <t xml:space="preserve"> Dan Cell Rendi Kios</t>
  </si>
  <si>
    <t xml:space="preserve"> DAHLIA MART</t>
  </si>
  <si>
    <t xml:space="preserve"> BINTANG ANUGRAH CV</t>
  </si>
  <si>
    <t xml:space="preserve"> BANDUNG UTAMA</t>
  </si>
  <si>
    <t xml:space="preserve"> JOLY TOKO - TEBAS</t>
  </si>
  <si>
    <t xml:space="preserve"> CV.ARLI (PT. CEPAT VERSI ARLI)</t>
  </si>
  <si>
    <t xml:space="preserve"> CHERY</t>
  </si>
  <si>
    <t xml:space="preserve"> SUPERMART</t>
  </si>
  <si>
    <t xml:space="preserve"> SINAR MITRA</t>
  </si>
  <si>
    <t xml:space="preserve"> RINDAM MARET</t>
  </si>
  <si>
    <t xml:space="preserve"> R MART TOKO - SKW</t>
  </si>
  <si>
    <t xml:space="preserve"> PERUM MART</t>
  </si>
  <si>
    <t xml:space="preserve"> PAK GORDON HUTAPEA</t>
  </si>
  <si>
    <t xml:space="preserve"> SIKKA </t>
  </si>
  <si>
    <t xml:space="preserve"> UD Sari Murni (Hendrikus Hengki Wonges)</t>
  </si>
  <si>
    <t xml:space="preserve"> Toko Sumber Murni (Chandra Finsensius Wonges)</t>
  </si>
  <si>
    <t xml:space="preserve"> Toko Erlan (Yohanes Denny Wiasal)</t>
  </si>
  <si>
    <t xml:space="preserve"> Swalayan Ale mart</t>
  </si>
  <si>
    <t xml:space="preserve"> STEVIYANTO</t>
  </si>
  <si>
    <t xml:space="preserve"> SINAR JAYA, TOKO</t>
  </si>
  <si>
    <t xml:space="preserve"> PT Rejeki Usaha Bersama</t>
  </si>
  <si>
    <t xml:space="preserve"> PT Putra Harapan Sumber Anugerah</t>
  </si>
  <si>
    <t xml:space="preserve"> PT PINTU AIR ASIA</t>
  </si>
  <si>
    <t xml:space="preserve"> PT PINTU &amp;nbsp</t>
  </si>
  <si>
    <t xml:space="preserve"> Koperasi KPRI Gelekat Nara</t>
  </si>
  <si>
    <t xml:space="preserve"> NEW SINAR PAGI</t>
  </si>
  <si>
    <t xml:space="preserve"> Kios Merpati (M Ali Husen)</t>
  </si>
  <si>
    <t xml:space="preserve"> Hekusuka Mart</t>
  </si>
  <si>
    <t xml:space="preserve"> Harry janto Jepira (Toko Sumber Jaya Raya)</t>
  </si>
  <si>
    <t xml:space="preserve"> SAHABAT ILMU</t>
  </si>
  <si>
    <t xml:space="preserve"> KOP PEMBANGUNAN</t>
  </si>
  <si>
    <t xml:space="preserve"> MEGA MART (VICKY PENDY)</t>
  </si>
  <si>
    <t xml:space="preserve"> KEMBAR TIGA TOKO - SKW</t>
  </si>
  <si>
    <t xml:space="preserve"> JAYA MART - JL. PRAMUKA</t>
  </si>
  <si>
    <t xml:space="preserve"> HYPERMART SINGKAWANG</t>
  </si>
  <si>
    <t xml:space="preserve"> GVL STORE TOKO - SKW</t>
  </si>
  <si>
    <t xml:space="preserve"> FAM JUN FO</t>
  </si>
  <si>
    <t xml:space="preserve"> FAM DJIU SIAN</t>
  </si>
  <si>
    <t xml:space="preserve"> SUBUR/AHONG</t>
  </si>
  <si>
    <t xml:space="preserve"> DUNIA SENTOSA TOKO - TEBAS</t>
  </si>
  <si>
    <t xml:space="preserve"> SABAR JAYA/RUDI JONI</t>
  </si>
  <si>
    <t xml:space="preserve"> CALISTA MM</t>
  </si>
  <si>
    <t xml:space="preserve"> KOPERASI INDOFOOD</t>
  </si>
  <si>
    <t xml:space="preserve"> KLEO/JOHAN</t>
  </si>
  <si>
    <t xml:space="preserve"> BARCELONA II</t>
  </si>
  <si>
    <t xml:space="preserve"> ANEKA II - ANEKA MART</t>
  </si>
  <si>
    <t xml:space="preserve"> Harmonis (Abdullah Azis)</t>
  </si>
  <si>
    <t xml:space="preserve"> Gregorius Sosimus Tanai</t>
  </si>
  <si>
    <t xml:space="preserve"> Ferlina Agustin ( Toko Metro Larantuka)</t>
  </si>
  <si>
    <t xml:space="preserve"> CV. Adi Luhung</t>
  </si>
  <si>
    <t xml:space="preserve"> CV Tiara Jaya Sentosa</t>
  </si>
  <si>
    <t xml:space="preserve"> CV Sumber Pelita</t>
  </si>
  <si>
    <t xml:space="preserve"> CV Sinar Berkat Sikka</t>
  </si>
  <si>
    <t xml:space="preserve"> CV Bogaputra</t>
  </si>
  <si>
    <t xml:space="preserve"> CV Agradece Global Medika</t>
  </si>
  <si>
    <t xml:space="preserve"> CENTRAL MART</t>
  </si>
  <si>
    <t xml:space="preserve"> Benediktus Lelaona ( Toko Taruna Jaya)</t>
  </si>
  <si>
    <t xml:space="preserve"> Apotek K-24 - TOP (Cv Jaya Makmur)</t>
  </si>
  <si>
    <t xml:space="preserve"> Antonius Karel Sunur ( TOKO SINAR MUTIARA)</t>
  </si>
  <si>
    <t xml:space="preserve"> Alexander Rony Rayon (Toko Tri Karya)</t>
  </si>
  <si>
    <t xml:space="preserve"> Abim Lestari</t>
  </si>
  <si>
    <t xml:space="preserve"> AKM STAR TOKO - SAMALANTAN</t>
  </si>
  <si>
    <t xml:space="preserve"> ANA TOKO - SAMBAS</t>
  </si>
  <si>
    <t xml:space="preserve"> TOMAS MART</t>
  </si>
  <si>
    <t xml:space="preserve"> M.M. BUTINARA/MARDIYANTI</t>
  </si>
  <si>
    <t xml:space="preserve"> KOPERASI SYARIAH BENGULU BERJAMAAH</t>
  </si>
  <si>
    <t xml:space="preserve"> KIRA MART</t>
  </si>
  <si>
    <t xml:space="preserve"> BU DWI/NY. MENEER</t>
  </si>
  <si>
    <t xml:space="preserve"> IKA MAKMUR</t>
  </si>
  <si>
    <t xml:space="preserve"> EDY/GIOK</t>
  </si>
  <si>
    <t xml:space="preserve"> WALUYO MART II</t>
  </si>
  <si>
    <t xml:space="preserve"> ATIFAH</t>
  </si>
  <si>
    <t xml:space="preserve"> ZEN</t>
  </si>
  <si>
    <t xml:space="preserve"> CV. MAYANA MART</t>
  </si>
  <si>
    <t xml:space="preserve"> APOTEK PATEN FARMA</t>
  </si>
  <si>
    <t xml:space="preserve"> TAURUS</t>
  </si>
  <si>
    <t xml:space="preserve"> AYU KRISNA</t>
  </si>
  <si>
    <t xml:space="preserve"> APOTEK SWALAYAN</t>
  </si>
  <si>
    <t xml:space="preserve"> LANGGENG SWALAYAN</t>
  </si>
  <si>
    <t xml:space="preserve"> PURWODADI</t>
  </si>
  <si>
    <t xml:space="preserve"> FINDA MART</t>
  </si>
  <si>
    <t xml:space="preserve"> EM EM</t>
  </si>
  <si>
    <t xml:space="preserve"> JIDHA</t>
  </si>
  <si>
    <t xml:space="preserve"> SALFA MART</t>
  </si>
  <si>
    <t xml:space="preserve"> MANGGIS INDAH</t>
  </si>
  <si>
    <t xml:space="preserve"> ASRI</t>
  </si>
  <si>
    <t xml:space="preserve"> BAROKAH UDIN</t>
  </si>
  <si>
    <t xml:space="preserve"> KOTA MADIUN </t>
  </si>
  <si>
    <t xml:space="preserve"> TOKO CAHAYA</t>
  </si>
  <si>
    <t xml:space="preserve"> SURYA MADA</t>
  </si>
  <si>
    <t xml:space="preserve"> KOP KEPONTREN TEKAD MANDIRI</t>
  </si>
  <si>
    <t xml:space="preserve"> APOTEK MITRA CUKIR</t>
  </si>
  <si>
    <t xml:space="preserve"> APOTEK JOGOROTO</t>
  </si>
  <si>
    <t xml:space="preserve"> SWALAYAN AMAN</t>
  </si>
  <si>
    <t xml:space="preserve"> SWALAYAN 88, SIDEMPUAN</t>
  </si>
  <si>
    <t xml:space="preserve"> SINAR FAJAR MARKET</t>
  </si>
  <si>
    <t xml:space="preserve"> SAMBAL TARUMA</t>
  </si>
  <si>
    <t xml:space="preserve"> PUTRA SARI JAYA</t>
  </si>
  <si>
    <t xml:space="preserve"> MARISON INDAH,MM (P.SIDIMPUAN)</t>
  </si>
  <si>
    <t xml:space="preserve"> MARISON 1</t>
  </si>
  <si>
    <t xml:space="preserve"> JUFRI SWALAYAN</t>
  </si>
  <si>
    <t xml:space="preserve"> ASRIN MINI MARKET</t>
  </si>
  <si>
    <t xml:space="preserve"> AMAN - LUMUMBA</t>
  </si>
  <si>
    <t xml:space="preserve"> ADLIM</t>
  </si>
  <si>
    <t xml:space="preserve"> ROMA MART</t>
  </si>
  <si>
    <t xml:space="preserve"> SENTOSA MART /MALUNDA JL.POROS MAJENE-MAMUJU</t>
  </si>
  <si>
    <t xml:space="preserve"> DUTA TOSERBA (MOJOKERTO)</t>
  </si>
  <si>
    <t xml:space="preserve"> AN NUR APOTIK</t>
  </si>
  <si>
    <t xml:space="preserve"> SAMAD</t>
  </si>
  <si>
    <t xml:space="preserve"> PINRANG </t>
  </si>
  <si>
    <t xml:space="preserve"> ALIF /PS. PEKKABATA - POLMAS</t>
  </si>
  <si>
    <t xml:space="preserve"> ANUGRAH APT</t>
  </si>
  <si>
    <t xml:space="preserve"> ONDO MART</t>
  </si>
  <si>
    <t xml:space="preserve"> KOTA BINJAI </t>
  </si>
  <si>
    <t xml:space="preserve"> AP. NUSANTARA / EFRIMANTO TAMPUBOLON</t>
  </si>
  <si>
    <t xml:space="preserve"> NEW HJ.HAMSI/JL.LINGKAR PINRANG (200M DARI SPBU)</t>
  </si>
  <si>
    <t xml:space="preserve"> MAHFIDZ</t>
  </si>
  <si>
    <t xml:space="preserve"> MAROS </t>
  </si>
  <si>
    <t xml:space="preserve"> SUMBER REZEKY/ POROS PALAMPANG</t>
  </si>
  <si>
    <t xml:space="preserve"> ASIDO MART</t>
  </si>
  <si>
    <t xml:space="preserve">SULAWESI UTARA </t>
  </si>
  <si>
    <t xml:space="preserve"> MINAHASA </t>
  </si>
  <si>
    <t xml:space="preserve"> 9 MART</t>
  </si>
  <si>
    <t xml:space="preserve"> GOWA </t>
  </si>
  <si>
    <t xml:space="preserve"> FARHAN JAYA  TK</t>
  </si>
  <si>
    <t xml:space="preserve"> CV. GIRIAN JAYA MAKMUR</t>
  </si>
  <si>
    <t xml:space="preserve"> CV. TATAARAN UTAMA JAYA</t>
  </si>
  <si>
    <t xml:space="preserve"> PANGKAJENE KEPULAUAN </t>
  </si>
  <si>
    <t xml:space="preserve"> RAHMI CELL, TOKO</t>
  </si>
  <si>
    <t xml:space="preserve"> APOTIK SARI MEDIKA</t>
  </si>
  <si>
    <t xml:space="preserve"> TO PEKAAE/SAMPING TOKO WALAFIAT PEKAAE</t>
  </si>
  <si>
    <t xml:space="preserve"> CITY MART SIBOLGA</t>
  </si>
  <si>
    <t xml:space="preserve"> FRANZ TAMZIK</t>
  </si>
  <si>
    <t xml:space="preserve"> TK ANAYA/KALOSI NO. 12 RT. 003 RW. 003</t>
  </si>
  <si>
    <t xml:space="preserve"> KAPUAS </t>
  </si>
  <si>
    <t xml:space="preserve"> KASTALANI</t>
  </si>
  <si>
    <t xml:space="preserve"> MIS MART</t>
  </si>
  <si>
    <t xml:space="preserve"> TOLIS</t>
  </si>
  <si>
    <t xml:space="preserve"> ENREKANG </t>
  </si>
  <si>
    <t xml:space="preserve"> TK 89 / JL MELATI I NO.39</t>
  </si>
  <si>
    <t xml:space="preserve"> WALUKOW JAYA</t>
  </si>
  <si>
    <t xml:space="preserve"> TOKO 28/JL DOKTER WAHIDIN SUDIRO HUSODO NO.52 NO.</t>
  </si>
  <si>
    <t xml:space="preserve"> TOKO CITY MART</t>
  </si>
  <si>
    <t xml:space="preserve"> KANSIL MART</t>
  </si>
  <si>
    <t xml:space="preserve"> TALLASA BERKAH</t>
  </si>
  <si>
    <t xml:space="preserve"> APOTIK BERKAH /SAMPING APOTIK ASMAR 3 TENGAH PASAR</t>
  </si>
  <si>
    <t xml:space="preserve"> SULTANTO DUNDA</t>
  </si>
  <si>
    <t xml:space="preserve"> MIMO MART</t>
  </si>
  <si>
    <t xml:space="preserve"> AL ZAKI TO/SAMPING TOKO AGUNG PASAR LANGNGA</t>
  </si>
  <si>
    <t xml:space="preserve"> SIDAPORE</t>
  </si>
  <si>
    <t xml:space="preserve"> RINA KARYA</t>
  </si>
  <si>
    <t xml:space="preserve"> NOVITA PAMOLANGO</t>
  </si>
  <si>
    <t xml:space="preserve"> MAJU MART</t>
  </si>
  <si>
    <t xml:space="preserve"> M S</t>
  </si>
  <si>
    <t xml:space="preserve"> FRESH SWALAYAN</t>
  </si>
  <si>
    <t xml:space="preserve"> MIMAN</t>
  </si>
  <si>
    <t xml:space="preserve"> MEGAH SURYA</t>
  </si>
  <si>
    <t xml:space="preserve"> FREDDY ANTHONIUS ANDI</t>
  </si>
  <si>
    <t xml:space="preserve"> FITRI NUSAGRIYA</t>
  </si>
  <si>
    <t xml:space="preserve"> ARCO SWALAYAN</t>
  </si>
  <si>
    <t xml:space="preserve"> OMNI  TK</t>
  </si>
  <si>
    <t xml:space="preserve"> ARNET</t>
  </si>
  <si>
    <t xml:space="preserve"> ABADI JAYA/ELLY SUCIATI</t>
  </si>
  <si>
    <t xml:space="preserve"> SEMEN TONASA, KOP</t>
  </si>
  <si>
    <t xml:space="preserve"> ARDESS</t>
  </si>
  <si>
    <t xml:space="preserve"> KING QUEEN MART  TK</t>
  </si>
  <si>
    <t xml:space="preserve"> ANUGRAH MEIS</t>
  </si>
  <si>
    <t xml:space="preserve"> SUPERMART  TK</t>
  </si>
  <si>
    <t xml:space="preserve"> BERKAH MANDIRI</t>
  </si>
  <si>
    <t xml:space="preserve"> LANGKAT </t>
  </si>
  <si>
    <t xml:space="preserve"> VICTORY / DAVID JOHANES</t>
  </si>
  <si>
    <t xml:space="preserve"> TOMMY PRASETYO</t>
  </si>
  <si>
    <t xml:space="preserve"> ISTANA SWALAYAN</t>
  </si>
  <si>
    <t xml:space="preserve"> SRI MANIS</t>
  </si>
  <si>
    <t xml:space="preserve"> KOTAWARINGIN BARAT </t>
  </si>
  <si>
    <t xml:space="preserve"> NINIK HERWIYATI,SP</t>
  </si>
  <si>
    <t xml:space="preserve"> L.SRI REJEKI/ JANI</t>
  </si>
  <si>
    <t xml:space="preserve"> L.PALMART/ AAN RUDIYANTO</t>
  </si>
  <si>
    <t xml:space="preserve"> L.MITRA ANDA/TEDY</t>
  </si>
  <si>
    <t xml:space="preserve"> L.MALA/SAHALA SIREGAR</t>
  </si>
  <si>
    <t xml:space="preserve"> L.KARUNIA SEMATU/RATNA SARI DEWI</t>
  </si>
  <si>
    <t xml:space="preserve"> L.HAPPY MART /SUWARTI</t>
  </si>
  <si>
    <t xml:space="preserve"> L.GBL MART/NINI FRANSISCA</t>
  </si>
  <si>
    <t xml:space="preserve"> BARITO UTARA </t>
  </si>
  <si>
    <t xml:space="preserve"> Apotek IKHSAN FARMA</t>
  </si>
  <si>
    <t xml:space="preserve"> L.BALQIS/KUSWOYO</t>
  </si>
  <si>
    <t xml:space="preserve"> KUSMANTO</t>
  </si>
  <si>
    <t xml:space="preserve"> KOPERASI KARYA MANDIRI SEJAHTERA</t>
  </si>
  <si>
    <t xml:space="preserve"> HJ.SARMIAH</t>
  </si>
  <si>
    <t xml:space="preserve"> HJ.SAHLIAH/ HJ.SAHLIA</t>
  </si>
  <si>
    <t xml:space="preserve"> HENDRA KARNADI</t>
  </si>
  <si>
    <t xml:space="preserve"> HARYONO/ SUNARTI</t>
  </si>
  <si>
    <t xml:space="preserve"> H.SUKLI</t>
  </si>
  <si>
    <t xml:space="preserve"> CV.DARMA SETIA</t>
  </si>
  <si>
    <t xml:space="preserve"> BORNEO PASAR</t>
  </si>
  <si>
    <t xml:space="preserve"> BERKAH/NURAINI</t>
  </si>
  <si>
    <t xml:space="preserve"> B.TOKO NAMBELA MARKET/JOHANNES MELKISEDEK NAMBELA</t>
  </si>
  <si>
    <t xml:space="preserve"> B.TOKO GADA MART/NANIK PURWANINGSIH</t>
  </si>
  <si>
    <t xml:space="preserve"> B.TOKO FIFAN KEMBAR/IWAN</t>
  </si>
  <si>
    <t xml:space="preserve"> B.TOKO ATHMAR SWALAYAN/LENY OKTAVIANA</t>
  </si>
  <si>
    <t xml:space="preserve"> B.TOKO ARYA USAHA/ SUMARTINI</t>
  </si>
  <si>
    <t xml:space="preserve"> B.TOKO ARSA/NURUL SETYO HADI</t>
  </si>
  <si>
    <t xml:space="preserve"> B.TOKO AGUNG/AGUNG SEDAYU</t>
  </si>
  <si>
    <t xml:space="preserve"> TSAMANIYA PLOSO</t>
  </si>
  <si>
    <t xml:space="preserve"> HASNA SAMBIT</t>
  </si>
  <si>
    <t xml:space="preserve"> LANGGENG JAYA, TOKO</t>
  </si>
  <si>
    <t xml:space="preserve"> SWADAYA, TOKO</t>
  </si>
  <si>
    <t xml:space="preserve"> AISYAH MART PANTUNGO</t>
  </si>
  <si>
    <t xml:space="preserve"> NABIRE </t>
  </si>
  <si>
    <t xml:space="preserve"> HENDRY GUNAWAN (SUMBER BARU)</t>
  </si>
  <si>
    <t xml:space="preserve"> ERNA KRISTIANA (BETAMAX)</t>
  </si>
  <si>
    <t xml:space="preserve"> CV.PANCA NIAGA</t>
  </si>
  <si>
    <t xml:space="preserve"> SAMSI (KIOS LUTFY)</t>
  </si>
  <si>
    <t xml:space="preserve"> ALFREDO THOMAS LONTOH (ALFREDO KIOS)</t>
  </si>
  <si>
    <t xml:space="preserve"> RUDY SUSATYO (AMANAH KIOS)</t>
  </si>
  <si>
    <t xml:space="preserve"> SUYATNO (SYIFA KIOS)</t>
  </si>
  <si>
    <t xml:space="preserve"> NUSANTARA MART</t>
  </si>
  <si>
    <t xml:space="preserve"> SELUMA </t>
  </si>
  <si>
    <t xml:space="preserve"> 3G MART</t>
  </si>
  <si>
    <t xml:space="preserve"> BENGKULU UTARA </t>
  </si>
  <si>
    <t xml:space="preserve"> KIDI</t>
  </si>
  <si>
    <t xml:space="preserve"> TOKO SURYA</t>
  </si>
  <si>
    <t xml:space="preserve"> MADIUN </t>
  </si>
  <si>
    <t xml:space="preserve"> ANT</t>
  </si>
  <si>
    <t xml:space="preserve"> TOKO MITRA ANDA</t>
  </si>
  <si>
    <t xml:space="preserve"> MARZA</t>
  </si>
  <si>
    <t xml:space="preserve"> TRISNO</t>
  </si>
  <si>
    <t xml:space="preserve"> SETIA ABADI</t>
  </si>
  <si>
    <t xml:space="preserve"> ABI MART</t>
  </si>
  <si>
    <t xml:space="preserve"> AMANAH MM</t>
  </si>
  <si>
    <t xml:space="preserve"> TOKO SAPODO</t>
  </si>
  <si>
    <t xml:space="preserve"> TOKO NUSANTARA</t>
  </si>
  <si>
    <t xml:space="preserve"> CUWIK APOTIK</t>
  </si>
  <si>
    <t xml:space="preserve"> KARYA TUNGGAL</t>
  </si>
  <si>
    <t xml:space="preserve"> ARJUNA</t>
  </si>
  <si>
    <t xml:space="preserve"> OMART BRAWIJAYA / PUTRA HALI JAYA</t>
  </si>
  <si>
    <t xml:space="preserve"> NOVI PAK BIDANG / YOHANIS PONGSIBIDANG</t>
  </si>
  <si>
    <t xml:space="preserve"> NASIONAL</t>
  </si>
  <si>
    <t xml:space="preserve"> MUSLIMIN</t>
  </si>
  <si>
    <t xml:space="preserve"> METRO</t>
  </si>
  <si>
    <t xml:space="preserve"> MANDALA INDAH / PUTRA HALI JAYA</t>
  </si>
  <si>
    <t xml:space="preserve"> BOGA SWAHA III</t>
  </si>
  <si>
    <t xml:space="preserve"> SEMBAKO TIGA PUTRA, TOKO</t>
  </si>
  <si>
    <t xml:space="preserve"> ADACO MART</t>
  </si>
  <si>
    <t xml:space="preserve"> BUYUNG</t>
  </si>
  <si>
    <t xml:space="preserve"> RODIYAH</t>
  </si>
  <si>
    <t xml:space="preserve"> MANDALA INDAH / CV HALIJAYA</t>
  </si>
  <si>
    <t xml:space="preserve"> KIOS SUNDARI / PAK SETYAWAN</t>
  </si>
  <si>
    <t xml:space="preserve"> KIOS NOARI INDAH / ANIK SAROFAH</t>
  </si>
  <si>
    <t xml:space="preserve"> KIOS ALAMANDA</t>
  </si>
  <si>
    <t xml:space="preserve"> H. TAUFAN / H. MUNIR</t>
  </si>
  <si>
    <t xml:space="preserve"> H. BAHAR / H.  BAHARUDIN</t>
  </si>
  <si>
    <t xml:space="preserve"> H. BABA / MASITA</t>
  </si>
  <si>
    <t xml:space="preserve"> ARKAS JAYA / AKHASBARI</t>
  </si>
  <si>
    <t xml:space="preserve"> PUNCAK KARANG IV, TOKO</t>
  </si>
  <si>
    <t xml:space="preserve"> SMART</t>
  </si>
  <si>
    <t xml:space="preserve"> MURTI DANA, MM</t>
  </si>
  <si>
    <t xml:space="preserve"> KARTIKA TOKO</t>
  </si>
  <si>
    <t xml:space="preserve"> UNUD, WASERDA</t>
  </si>
  <si>
    <t xml:space="preserve"> LILIN BERSINAR 2, TOKO</t>
  </si>
  <si>
    <t xml:space="preserve"> PLN (RENON), KOPERASI</t>
  </si>
  <si>
    <t xml:space="preserve"> BALI BAGUS MM</t>
  </si>
  <si>
    <t xml:space="preserve"> CAGER 2</t>
  </si>
  <si>
    <t xml:space="preserve">NUSA TENGGARA BARAT </t>
  </si>
  <si>
    <t xml:space="preserve"> KOTA MATARAM </t>
  </si>
  <si>
    <t xml:space="preserve"> KS MART</t>
  </si>
  <si>
    <t xml:space="preserve"> PURNAMA TOKO</t>
  </si>
  <si>
    <t xml:space="preserve"> KETAPANG </t>
  </si>
  <si>
    <t xml:space="preserve"> ZINGGA MART</t>
  </si>
  <si>
    <t xml:space="preserve"> WAHYU, TK. / BUK MAKMUN</t>
  </si>
  <si>
    <t xml:space="preserve"> USAHA PERDANA, TK.</t>
  </si>
  <si>
    <t xml:space="preserve"> UBFC, CV.</t>
  </si>
  <si>
    <t xml:space="preserve"> TANIA JAYA, TK.</t>
  </si>
  <si>
    <t xml:space="preserve"> SUSI, TK.</t>
  </si>
  <si>
    <t xml:space="preserve"> ROYAL MART, MM.</t>
  </si>
  <si>
    <t xml:space="preserve"> PRABU, TK.</t>
  </si>
  <si>
    <t xml:space="preserve"> MITRA SEKIPANG, MM.</t>
  </si>
  <si>
    <t xml:space="preserve"> LARIS MANIS, MM.</t>
  </si>
  <si>
    <t xml:space="preserve"> KAPUAS JAYA, MM.</t>
  </si>
  <si>
    <t xml:space="preserve"> GANDA PUTRA, TK.</t>
  </si>
  <si>
    <t xml:space="preserve"> CIREBON, TK.</t>
  </si>
  <si>
    <t xml:space="preserve"> CANTIKA COSMETIC, TK.</t>
  </si>
  <si>
    <t xml:space="preserve"> SUMBER MAKMUR AGUNG</t>
  </si>
  <si>
    <t xml:space="preserve"> SANTIKA, TOKO</t>
  </si>
  <si>
    <t xml:space="preserve"> PETANU SANTIH 8</t>
  </si>
  <si>
    <t xml:space="preserve"> SARI LIMO MM</t>
  </si>
  <si>
    <t xml:space="preserve"> SRI TOKO</t>
  </si>
  <si>
    <t xml:space="preserve"> KAMADUK RSUP SANGLAH, KOPERASI</t>
  </si>
  <si>
    <t xml:space="preserve"> TOKO MU 3</t>
  </si>
  <si>
    <t xml:space="preserve"> TAQWA MULIA</t>
  </si>
  <si>
    <t xml:space="preserve"> SRC AGAM</t>
  </si>
  <si>
    <t xml:space="preserve"> RA SUPERMARKET</t>
  </si>
  <si>
    <t xml:space="preserve"> PB DUA SATU MM (PUSAT KADO)</t>
  </si>
  <si>
    <t xml:space="preserve"> OEMAR BAKERY</t>
  </si>
  <si>
    <t xml:space="preserve"> MUNASRI</t>
  </si>
  <si>
    <t xml:space="preserve"> MINI II</t>
  </si>
  <si>
    <t xml:space="preserve"> METRO MM 2 (MBC MM )</t>
  </si>
  <si>
    <t xml:space="preserve"> MARDI MART</t>
  </si>
  <si>
    <t xml:space="preserve"> DEWI SANTHIKA, MM</t>
  </si>
  <si>
    <t xml:space="preserve"> JUSI MART</t>
  </si>
  <si>
    <t xml:space="preserve"> 8 2 8, TOKO</t>
  </si>
  <si>
    <t xml:space="preserve"> IIT</t>
  </si>
  <si>
    <t xml:space="preserve"> DUA EMPAT (24) MM</t>
  </si>
  <si>
    <t xml:space="preserve"> KSU SIDI SANUR</t>
  </si>
  <si>
    <t xml:space="preserve"> KSU S I D I</t>
  </si>
  <si>
    <t xml:space="preserve"> CHE CHE</t>
  </si>
  <si>
    <t xml:space="preserve"> AMRI MART</t>
  </si>
  <si>
    <t xml:space="preserve"> AFZA FROZEN FOOD</t>
  </si>
  <si>
    <t xml:space="preserve"> KOTA JAYAPURA </t>
  </si>
  <si>
    <t xml:space="preserve"> CV. SELEMPANG BIMA SAKTI</t>
  </si>
  <si>
    <t xml:space="preserve"> FOX HOTEL</t>
  </si>
  <si>
    <t xml:space="preserve"> HERRY LEO - PHOENIX</t>
  </si>
  <si>
    <t xml:space="preserve"> IRA SOEN - SINAR MULIA</t>
  </si>
  <si>
    <t xml:space="preserve"> KM. 9. KIOS</t>
  </si>
  <si>
    <t xml:space="preserve"> MA.RIFAT</t>
  </si>
  <si>
    <t xml:space="preserve"> MAMA NENENG</t>
  </si>
  <si>
    <t xml:space="preserve"> MARKAIN - SITI. IBU</t>
  </si>
  <si>
    <t xml:space="preserve"> MARTIN - VIRGO. KIOS</t>
  </si>
  <si>
    <t xml:space="preserve"> MAXIMART 1 / IRWANDI KAMARIUN</t>
  </si>
  <si>
    <t xml:space="preserve"> RATNA DEWI - AGRO SEJUK</t>
  </si>
  <si>
    <t xml:space="preserve"> RIZQUNA FRES</t>
  </si>
  <si>
    <t xml:space="preserve"> RS. MART</t>
  </si>
  <si>
    <t xml:space="preserve"> S MART / ISKANDAR HARUN</t>
  </si>
  <si>
    <t xml:space="preserve"> SAMIN - EVAN</t>
  </si>
  <si>
    <t xml:space="preserve"> SUGATIK - AKBAR. KIOS</t>
  </si>
  <si>
    <t xml:space="preserve"> SUHARIA - CAHAYA KURNIA. UD.</t>
  </si>
  <si>
    <t xml:space="preserve"> SYAMSUDDIN</t>
  </si>
  <si>
    <t xml:space="preserve"> WIJAYA SAKTI</t>
  </si>
  <si>
    <t xml:space="preserve"> YUSRIANI</t>
  </si>
  <si>
    <t xml:space="preserve"> ZIS MART</t>
  </si>
  <si>
    <t xml:space="preserve"> GERSON RUMBIAK - SUMBER BERKAT</t>
  </si>
  <si>
    <t xml:space="preserve"> ULTRA MARET</t>
  </si>
  <si>
    <t xml:space="preserve"> TOKO SESEAN RAYA SENTANI</t>
  </si>
  <si>
    <t xml:space="preserve"> SUHAYNI</t>
  </si>
  <si>
    <t xml:space="preserve"> SISWA JUNIOR</t>
  </si>
  <si>
    <t xml:space="preserve"> RUBADI</t>
  </si>
  <si>
    <t xml:space="preserve"> RR</t>
  </si>
  <si>
    <t xml:space="preserve"> R I O</t>
  </si>
  <si>
    <t xml:space="preserve"> PT. SATRIA WIJAYA BAHARI</t>
  </si>
  <si>
    <t xml:space="preserve"> NURHIDAYAH MUSTIKASARI - NR. KIOS</t>
  </si>
  <si>
    <t xml:space="preserve"> NOVA JAYA</t>
  </si>
  <si>
    <t xml:space="preserve"> MUHAMMAD NAWIR ( CAHAYA BARU )</t>
  </si>
  <si>
    <t xml:space="preserve"> M. HASDAR RAIS - FURIA JAYA</t>
  </si>
  <si>
    <t xml:space="preserve"> LEMBAH TIDAR</t>
  </si>
  <si>
    <t xml:space="preserve"> KUN SUNARTO (KIOS MAJU LANCAR)</t>
  </si>
  <si>
    <t xml:space="preserve"> ICE MART</t>
  </si>
  <si>
    <t xml:space="preserve"> HAWAI BAKERY</t>
  </si>
  <si>
    <t xml:space="preserve"> GANESA. TOKO</t>
  </si>
  <si>
    <t xml:space="preserve"> FITRI DURI. KIOS</t>
  </si>
  <si>
    <t xml:space="preserve"> CHANDRA MAS WONGSO - CAHAYA REJEKI</t>
  </si>
  <si>
    <t xml:space="preserve"> ALEX IBU</t>
  </si>
  <si>
    <t xml:space="preserve"> SAL 2/JL SUNGAI MANONDA</t>
  </si>
  <si>
    <t xml:space="preserve"> AS FROZEN PALU / JL MANDALA NO.01 NO. 9 D RT. 003</t>
  </si>
  <si>
    <t xml:space="preserve"> ABANG/PARIGI</t>
  </si>
  <si>
    <t xml:space="preserve"> hemart</t>
  </si>
  <si>
    <t xml:space="preserve"> PACITAN </t>
  </si>
  <si>
    <t xml:space="preserve"> NUSANTARA MART (TULAKAN)</t>
  </si>
  <si>
    <t xml:space="preserve"> SUMBER REJEKI (NAWANGAN)</t>
  </si>
  <si>
    <t xml:space="preserve"> MITRA SWALAYAN (PACITAN)</t>
  </si>
  <si>
    <t xml:space="preserve"> BENGKAL SEHAT</t>
  </si>
  <si>
    <t xml:space="preserve"> ANGKASA MART EMPAT</t>
  </si>
  <si>
    <t xml:space="preserve"> GEBYAR, MM</t>
  </si>
  <si>
    <t xml:space="preserve"> GEBYAR 2, SWA</t>
  </si>
  <si>
    <t xml:space="preserve"> CAHAYA FOOD MART, TOSERBA</t>
  </si>
  <si>
    <t xml:space="preserve"> 100 MART</t>
  </si>
  <si>
    <t xml:space="preserve"> BUNDA TOSERBA</t>
  </si>
  <si>
    <t xml:space="preserve"> BERKAT YAKIN  MM</t>
  </si>
  <si>
    <t xml:space="preserve"> HANASIR SWA</t>
  </si>
  <si>
    <t xml:space="preserve"> BERKAH 555 MM</t>
  </si>
  <si>
    <t xml:space="preserve"> JIMMY TOSERBA</t>
  </si>
  <si>
    <t xml:space="preserve"> KUBANG SWALAYAN</t>
  </si>
  <si>
    <t xml:space="preserve"> AYSIAH, SWA</t>
  </si>
  <si>
    <t xml:space="preserve"> LATHIFA II, SWA</t>
  </si>
  <si>
    <t xml:space="preserve"> APRI MART</t>
  </si>
  <si>
    <t xml:space="preserve"> M NASIR, TOKO</t>
  </si>
  <si>
    <t xml:space="preserve"> AMSAR MART</t>
  </si>
  <si>
    <t xml:space="preserve"> MALAYA TOSERBA</t>
  </si>
  <si>
    <t xml:space="preserve"> MANDIRI IDAYU, MM</t>
  </si>
  <si>
    <t xml:space="preserve"> MASWIR MINIMARKET 3</t>
  </si>
  <si>
    <t xml:space="preserve"> ORY TOKO</t>
  </si>
  <si>
    <t xml:space="preserve"> PAS, SWA</t>
  </si>
  <si>
    <t xml:space="preserve"> PELANGI MART</t>
  </si>
  <si>
    <t xml:space="preserve"> RANGGON JAYA, MART</t>
  </si>
  <si>
    <t xml:space="preserve"> SHIFA MM</t>
  </si>
  <si>
    <t xml:space="preserve"> SRC ACHIKA JAYA MART</t>
  </si>
  <si>
    <t xml:space="preserve"> SRC NAYLA JAYA</t>
  </si>
  <si>
    <t xml:space="preserve"> ZIA MART</t>
  </si>
  <si>
    <t xml:space="preserve"> ROBINSON PANAM (R96)</t>
  </si>
  <si>
    <t xml:space="preserve"> KRISNA, UD</t>
  </si>
  <si>
    <t xml:space="preserve"> SINAR TERANG</t>
  </si>
  <si>
    <t xml:space="preserve"> DWI JAYA</t>
  </si>
  <si>
    <t xml:space="preserve"> TABANAN </t>
  </si>
  <si>
    <t xml:space="preserve"> BAROKAH JAYA</t>
  </si>
  <si>
    <t xml:space="preserve"> ARIS</t>
  </si>
  <si>
    <t xml:space="preserve"> AGUS JAYA</t>
  </si>
  <si>
    <t xml:space="preserve"> PENI /TOKO MADE</t>
  </si>
  <si>
    <t xml:space="preserve"> BU NENDRI</t>
  </si>
  <si>
    <t xml:space="preserve"> TRANSIT MART (KD-KALIWUNGU)</t>
  </si>
  <si>
    <t xml:space="preserve"> TOBY ANUGRAH ABADI (KD-WAHID HASYIM)</t>
  </si>
  <si>
    <t xml:space="preserve"> SRI JAYA (KD-SUNAN KUDUS)</t>
  </si>
  <si>
    <t xml:space="preserve"> MULIA JAYA (KD-BACIN)</t>
  </si>
  <si>
    <t xml:space="preserve"> MU MART (KD-GANESA)</t>
  </si>
  <si>
    <t xml:space="preserve"> REJEKI</t>
  </si>
  <si>
    <t xml:space="preserve"> MORODADI KD01-SN KUDUS</t>
  </si>
  <si>
    <t xml:space="preserve"> MAKMUR 2 (KD-BUDI UTOMO)</t>
  </si>
  <si>
    <t xml:space="preserve"> MAKMUR (KD-TANJUNG)</t>
  </si>
  <si>
    <t xml:space="preserve"> CV.SUKSES SANTOSO M (SENENG SANTOSO-KDS)</t>
  </si>
  <si>
    <t xml:space="preserve"> B BOZZ (KD07-JL SUNAN MURIA)</t>
  </si>
  <si>
    <t xml:space="preserve"> B  BOZZ KD07-JL SUNAN MURIA</t>
  </si>
  <si>
    <t xml:space="preserve"> ASANDA (KD-REJOSARI)</t>
  </si>
  <si>
    <t xml:space="preserve"> DUA</t>
  </si>
  <si>
    <t xml:space="preserve"> ANUGRAH ABADI (KD-WATES)</t>
  </si>
  <si>
    <t xml:space="preserve"> INSTALASI GIZI RSU MADIUN</t>
  </si>
  <si>
    <t xml:space="preserve"> UNO MART</t>
  </si>
  <si>
    <t xml:space="preserve"> MAGETAN </t>
  </si>
  <si>
    <t xml:space="preserve"> SPBU BERKAH MM</t>
  </si>
  <si>
    <t xml:space="preserve"> NAGA MAS</t>
  </si>
  <si>
    <t xml:space="preserve"> LIMA JAYA</t>
  </si>
  <si>
    <t xml:space="preserve"> REHAN</t>
  </si>
  <si>
    <t xml:space="preserve"> SHARON MART / BUDI UTOMO</t>
  </si>
  <si>
    <t xml:space="preserve"> KALIMUTU WARUNG GROSIR</t>
  </si>
  <si>
    <t xml:space="preserve"> DEAL MART / HASANUDIN</t>
  </si>
  <si>
    <t xml:space="preserve"> BOGA SWAHA I</t>
  </si>
  <si>
    <t xml:space="preserve"> BABARSENA MART</t>
  </si>
  <si>
    <t xml:space="preserve"> ANUGRAH / RES</t>
  </si>
  <si>
    <t xml:space="preserve"> PUNCAK KARANG II, TOKO</t>
  </si>
  <si>
    <t xml:space="preserve"> 485 (KD-JL MEJOBO)NASRUN</t>
  </si>
  <si>
    <t xml:space="preserve"> CAGER</t>
  </si>
  <si>
    <t xml:space="preserve"> NOVI TOKO</t>
  </si>
  <si>
    <t xml:space="preserve"> TUJUH BINTANG MART</t>
  </si>
  <si>
    <t xml:space="preserve"> SINAR MENTARI, TK.</t>
  </si>
  <si>
    <t xml:space="preserve"> SARIWANGI, MM.</t>
  </si>
  <si>
    <t xml:space="preserve"> PRIMA BEST MART</t>
  </si>
  <si>
    <t xml:space="preserve"> NOJA LESTARI, TOKO</t>
  </si>
  <si>
    <t xml:space="preserve"> PANCA JAYA, MM.</t>
  </si>
  <si>
    <t xml:space="preserve"> MURNI BARU, TO.</t>
  </si>
  <si>
    <t xml:space="preserve"> MULIA JAYA, TK. / ACU-ANA</t>
  </si>
  <si>
    <t xml:space="preserve"> MITRA KITA, TK.</t>
  </si>
  <si>
    <t xml:space="preserve"> MAJU JAYA, TK. / ALANG</t>
  </si>
  <si>
    <t xml:space="preserve"> ICHA, MM.</t>
  </si>
  <si>
    <t xml:space="preserve"> HAPPYMART</t>
  </si>
  <si>
    <t xml:space="preserve"> GUNA JAYA, MM.</t>
  </si>
  <si>
    <t xml:space="preserve"> FAMILY, MM.</t>
  </si>
  <si>
    <t xml:space="preserve"> ELMART, TK.</t>
  </si>
  <si>
    <t xml:space="preserve"> SAFARI, UD</t>
  </si>
  <si>
    <t xml:space="preserve"> CENDANA</t>
  </si>
  <si>
    <t xml:space="preserve"> PUSAKA DEWATA, TOKO</t>
  </si>
  <si>
    <t xml:space="preserve"> AMANAH  RIAU KEPRI , KOP</t>
  </si>
  <si>
    <t xml:space="preserve"> WARUNG SEMBAKO , TK</t>
  </si>
  <si>
    <t xml:space="preserve"> SOKA II, MM</t>
  </si>
  <si>
    <t xml:space="preserve"> KOTA MANADO </t>
  </si>
  <si>
    <t xml:space="preserve"> CV. MALEAKHI ABADI</t>
  </si>
  <si>
    <t xml:space="preserve"> APOTIK PRAYSI FARMA</t>
  </si>
  <si>
    <t xml:space="preserve"> IDM-WH KLIK-MANADO</t>
  </si>
  <si>
    <t xml:space="preserve"> NANCY</t>
  </si>
  <si>
    <t xml:space="preserve"> TK. JAYA BARU</t>
  </si>
  <si>
    <t xml:space="preserve"> M.M PERKAMIL</t>
  </si>
  <si>
    <t xml:space="preserve"> WOTULO</t>
  </si>
  <si>
    <t xml:space="preserve"> HALELUYAH</t>
  </si>
  <si>
    <t xml:space="preserve"> VALUE MART</t>
  </si>
  <si>
    <t xml:space="preserve"> SMART STORE</t>
  </si>
  <si>
    <t xml:space="preserve"> PIONER JAYA</t>
  </si>
  <si>
    <t xml:space="preserve"> PANIKI JAYA</t>
  </si>
  <si>
    <t xml:space="preserve"> CV. RAJAWALI CITRA LESTARI</t>
  </si>
  <si>
    <t xml:space="preserve"> PT. SUMBER PANGAN ANUGERAH</t>
  </si>
  <si>
    <t xml:space="preserve"> CV.AROMA</t>
  </si>
  <si>
    <t xml:space="preserve"> Libby, Mirit</t>
  </si>
  <si>
    <t xml:space="preserve"> LARIS MULIA. KUWARASAN</t>
  </si>
  <si>
    <t xml:space="preserve"> DANANG. PASAR PON</t>
  </si>
  <si>
    <t xml:space="preserve"> CV. ROUDHOTUL JANNAH</t>
  </si>
  <si>
    <t xml:space="preserve"> SAUDAGAR, UD</t>
  </si>
  <si>
    <t xml:space="preserve"> BALI DANA II, TOKO</t>
  </si>
  <si>
    <t xml:space="preserve"> LELY SULI</t>
  </si>
  <si>
    <t xml:space="preserve"> DHARMA WIGUNA 2, KOPERASI</t>
  </si>
  <si>
    <t xml:space="preserve"> SEMBAKO GUNUNG AGUNG, TOKO</t>
  </si>
  <si>
    <t xml:space="preserve"> BINSRA</t>
  </si>
  <si>
    <t xml:space="preserve"> KOTAWARINGIN TIMUR </t>
  </si>
  <si>
    <t xml:space="preserve"> WASPADA - INDRA SETIAWAN</t>
  </si>
  <si>
    <t xml:space="preserve"> ANTA GROSIR BERSINAR</t>
  </si>
  <si>
    <t xml:space="preserve"> KEMBANG TANJUNG MM</t>
  </si>
  <si>
    <t xml:space="preserve"> PELANGI BABY SHOP</t>
  </si>
  <si>
    <t xml:space="preserve"> BABY MART SALAMAN</t>
  </si>
  <si>
    <t xml:space="preserve"> ULI JAYA - RISMAULI CAPAH</t>
  </si>
  <si>
    <t xml:space="preserve"> ZIDNI TK</t>
  </si>
  <si>
    <t xml:space="preserve"> TIDAR MART - MELLIANI MANALU</t>
  </si>
  <si>
    <t xml:space="preserve"> WAYAN KOMANG, TK</t>
  </si>
  <si>
    <t xml:space="preserve"> SIU MARKET - ENDANG SETIAWATI</t>
  </si>
  <si>
    <t xml:space="preserve"> AYU SUKSES, PT</t>
  </si>
  <si>
    <t xml:space="preserve"> TK JOKO KENDIL</t>
  </si>
  <si>
    <t xml:space="preserve"> SETIADI KURNIA</t>
  </si>
  <si>
    <t xml:space="preserve"> TK AMIEN</t>
  </si>
  <si>
    <t xml:space="preserve"> SAPUTRA - RIDDAHAN SURYANI</t>
  </si>
  <si>
    <t xml:space="preserve"> SAMSUL - FITRIAH</t>
  </si>
  <si>
    <t xml:space="preserve"> TK SUSU CAWANG</t>
  </si>
  <si>
    <t xml:space="preserve"> SAM ANI</t>
  </si>
  <si>
    <t xml:space="preserve"> SALSABILA (PADAS) - MARLAN</t>
  </si>
  <si>
    <t xml:space="preserve"> MALTA</t>
  </si>
  <si>
    <t xml:space="preserve"> RAHMAD - AFIDAH</t>
  </si>
  <si>
    <t xml:space="preserve"> PT. MITRA PRESTASI</t>
  </si>
  <si>
    <t xml:space="preserve"> MOM - YOKY SISWANTO</t>
  </si>
  <si>
    <t xml:space="preserve"> MINGTUNG (BERKAT USAHA) - JULIATY</t>
  </si>
  <si>
    <t xml:space="preserve"> MINAR PARULIAN SILAEN A.Md.Keb</t>
  </si>
  <si>
    <t xml:space="preserve"> MHU MART - JUMIATUN SE</t>
  </si>
  <si>
    <t xml:space="preserve"> MEIRA KIDS - AROLISA</t>
  </si>
  <si>
    <t xml:space="preserve"> MARTIN - KOLOMBUS SIMANULLANG</t>
  </si>
  <si>
    <t xml:space="preserve"> MANDIRI CELL - TRESNA</t>
  </si>
  <si>
    <t xml:space="preserve"> MAMA NOVI - SITI PATIMAH</t>
  </si>
  <si>
    <t xml:space="preserve"> M. NOOR. FAJRIANSYAH</t>
  </si>
  <si>
    <t xml:space="preserve"> KOPERASI REGIONAL MAJU BERSAMA</t>
  </si>
  <si>
    <t xml:space="preserve"> KOPERASI CITRA HUSADA - WAHYU OKTA RUSANDY</t>
  </si>
  <si>
    <t xml:space="preserve"> NUANSA DEWATA, TOKO</t>
  </si>
  <si>
    <t xml:space="preserve"> KIOS UBAI - AKHMAD SUBAIRI</t>
  </si>
  <si>
    <t xml:space="preserve"> KIOS SRI - SRI YATI</t>
  </si>
  <si>
    <t xml:space="preserve"> KIKI - RIZKI KURNIAWAN</t>
  </si>
  <si>
    <t xml:space="preserve"> JOHANES SIRAIT</t>
  </si>
  <si>
    <t xml:space="preserve"> JAYA MANDIRI - TJHIN MEN PO</t>
  </si>
  <si>
    <t xml:space="preserve"> JAHRO - RUMAN</t>
  </si>
  <si>
    <t xml:space="preserve"> INAYAH - BAMBANG AHMAD CANDRA</t>
  </si>
  <si>
    <t xml:space="preserve"> ILHAM - RAMIYANTI</t>
  </si>
  <si>
    <t xml:space="preserve"> IDOLA - HALIMATUS SADIYAH</t>
  </si>
  <si>
    <t xml:space="preserve"> ICHA - NURITAWATI</t>
  </si>
  <si>
    <t xml:space="preserve"> HENRY RIKI ZANUARY</t>
  </si>
  <si>
    <t xml:space="preserve"> HANNA - ZAINUDDIN</t>
  </si>
  <si>
    <t xml:space="preserve"> KERTA DALEM GROSIR</t>
  </si>
  <si>
    <t xml:space="preserve"> WARUNG SEMBAKO POH MANIS</t>
  </si>
  <si>
    <t xml:space="preserve"> NUANSA DEWATA TAMAN GIRI, TOKO</t>
  </si>
  <si>
    <t xml:space="preserve"> ANUGERAH, CV</t>
  </si>
  <si>
    <t xml:space="preserve"> UTON</t>
  </si>
  <si>
    <t xml:space="preserve"> TOKO IMANUEL MDC</t>
  </si>
  <si>
    <t xml:space="preserve"> CV. DAVID MAJU JAYA SANGIHE</t>
  </si>
  <si>
    <t xml:space="preserve"> CV IMMANUEL</t>
  </si>
  <si>
    <t xml:space="preserve"> AYU, UD</t>
  </si>
  <si>
    <t xml:space="preserve"> YONICO SOPUTAN</t>
  </si>
  <si>
    <t xml:space="preserve"> PELITA MART TAHUNA</t>
  </si>
  <si>
    <t xml:space="preserve"> MITRA MART TAHUNA</t>
  </si>
  <si>
    <t xml:space="preserve"> DANGIN PEKEN MART, TOKO</t>
  </si>
  <si>
    <t xml:space="preserve"> BELITUNG GROSIR BERSINAR (BGB)</t>
  </si>
  <si>
    <t xml:space="preserve"> AHARA MART</t>
  </si>
  <si>
    <t xml:space="preserve"> YOGA, TOKO</t>
  </si>
  <si>
    <t xml:space="preserve"> MORNING GROSIR</t>
  </si>
  <si>
    <t xml:space="preserve"> NARI'S, TOKO</t>
  </si>
  <si>
    <t xml:space="preserve"> WARUNG GROSIR MM B</t>
  </si>
  <si>
    <t xml:space="preserve"> KAVANA ORGANIK</t>
  </si>
  <si>
    <t xml:space="preserve"> DUA R, GROSIR</t>
  </si>
  <si>
    <t xml:space="preserve"> PUNCAK KARANG, TOKO</t>
  </si>
  <si>
    <t xml:space="preserve"> MUTIARA GROSIR, TOKO</t>
  </si>
  <si>
    <t xml:space="preserve"> SIDHI BECIK, MM</t>
  </si>
  <si>
    <t xml:space="preserve"> CANGKIR, TOKO</t>
  </si>
  <si>
    <t xml:space="preserve"> YUDA KIOS</t>
  </si>
  <si>
    <t xml:space="preserve"> ANEKA SUSU, TK</t>
  </si>
  <si>
    <t xml:space="preserve"> CERIA, UD</t>
  </si>
  <si>
    <t xml:space="preserve"> WOMAN, TK.</t>
  </si>
  <si>
    <t xml:space="preserve"> KOMODO GROSIR</t>
  </si>
  <si>
    <t xml:space="preserve"> HERO, MM.</t>
  </si>
  <si>
    <t xml:space="preserve"> HARI JAYA, MM.</t>
  </si>
  <si>
    <t xml:space="preserve"> SARI JAYA TOKO</t>
  </si>
  <si>
    <t xml:space="preserve"> YONICO III, MM</t>
  </si>
  <si>
    <t xml:space="preserve"> RATINI, UD</t>
  </si>
  <si>
    <t xml:space="preserve"> BIRU, TOKO</t>
  </si>
  <si>
    <t xml:space="preserve"> SUTRA  UD</t>
  </si>
  <si>
    <t xml:space="preserve"> HAPPY MART</t>
  </si>
  <si>
    <t xml:space="preserve"> SUPER EKONOMI (SE) BUNGIN, MM</t>
  </si>
  <si>
    <t xml:space="preserve"> B-MART, MM.</t>
  </si>
  <si>
    <t xml:space="preserve">JAMBI </t>
  </si>
  <si>
    <t xml:space="preserve"> BUNGO </t>
  </si>
  <si>
    <t xml:space="preserve"> KEMBANG TURI MINIMARKET</t>
  </si>
  <si>
    <t xml:space="preserve"> APOTEK MARANATA</t>
  </si>
  <si>
    <t xml:space="preserve"> BATUR SARI GROSIR</t>
  </si>
  <si>
    <t xml:space="preserve"> MITUN</t>
  </si>
  <si>
    <t xml:space="preserve"> MUTIA, TOKO</t>
  </si>
  <si>
    <t xml:space="preserve"> A  MART</t>
  </si>
  <si>
    <t xml:space="preserve"> SWADHARMITA, TK</t>
  </si>
  <si>
    <t xml:space="preserve"> CV. MADAM JAYA</t>
  </si>
  <si>
    <t xml:space="preserve"> CITRA MM - GN SANGHYANG</t>
  </si>
  <si>
    <t xml:space="preserve"> DIVA, MM.</t>
  </si>
  <si>
    <t xml:space="preserve"> CAHAYA MULIA, TK.</t>
  </si>
  <si>
    <t xml:space="preserve"> BALI BAGUS KEBO IWA</t>
  </si>
  <si>
    <t xml:space="preserve"> HARDY'S SANUR</t>
  </si>
  <si>
    <t xml:space="preserve"> BERKAT SINAR LESTARI, CV.</t>
  </si>
  <si>
    <t xml:space="preserve"> AWANG, TK.</t>
  </si>
  <si>
    <t xml:space="preserve"> ANGKASA MART 7</t>
  </si>
  <si>
    <t xml:space="preserve"> BUSTAMI, TOKO</t>
  </si>
  <si>
    <t xml:space="preserve"> CRISTY, UD</t>
  </si>
  <si>
    <t xml:space="preserve"> HOCKY, TOKO</t>
  </si>
  <si>
    <t xml:space="preserve"> KENCANA ABADI, TOKO</t>
  </si>
  <si>
    <t xml:space="preserve"> MALAY, MM</t>
  </si>
  <si>
    <t xml:space="preserve"> MATAIR TOKO</t>
  </si>
  <si>
    <t xml:space="preserve"> PANGERAN HOTEL</t>
  </si>
  <si>
    <t xml:space="preserve"> PT. HARAPAN SELARIS SUKSES</t>
  </si>
  <si>
    <t xml:space="preserve"> BOLAANG MONGONDOW </t>
  </si>
  <si>
    <t xml:space="preserve"> MELVIN</t>
  </si>
  <si>
    <t xml:space="preserve"> VERONICA</t>
  </si>
  <si>
    <t xml:space="preserve"> DANI PONTODON</t>
  </si>
  <si>
    <t xml:space="preserve"> HAIL MART MOLIBAGU</t>
  </si>
  <si>
    <t xml:space="preserve"> GUDANG GROSIR PUNCAK KARANG</t>
  </si>
  <si>
    <t xml:space="preserve"> WAHYU JAYA GROSIR</t>
  </si>
  <si>
    <t xml:space="preserve"> MUTIARA, MM</t>
  </si>
  <si>
    <t xml:space="preserve"> UD KALI MAS</t>
  </si>
  <si>
    <t xml:space="preserve"> HARRY POLITEKNIK</t>
  </si>
  <si>
    <t xml:space="preserve"> LELYANI KIN KHOSAMA</t>
  </si>
  <si>
    <t xml:space="preserve"> PUNCAK KARANG SEKAR, TOKO</t>
  </si>
  <si>
    <t xml:space="preserve"> MULAI TERBIT</t>
  </si>
  <si>
    <t xml:space="preserve"> Halmahera Timur </t>
  </si>
  <si>
    <t xml:space="preserve"> SINAR MAS TK - BULI</t>
  </si>
  <si>
    <t xml:space="preserve"> LISANTI JAYA</t>
  </si>
  <si>
    <t xml:space="preserve"> AFIFAH</t>
  </si>
  <si>
    <t xml:space="preserve"> Ternate </t>
  </si>
  <si>
    <t xml:space="preserve"> LILI</t>
  </si>
  <si>
    <t xml:space="preserve"> Tidore Kepulauan </t>
  </si>
  <si>
    <t xml:space="preserve"> 4 MART - TIDORE</t>
  </si>
  <si>
    <t xml:space="preserve"> TAKALAR </t>
  </si>
  <si>
    <t xml:space="preserve"> TOSERBA MUTHIAH  TK</t>
  </si>
  <si>
    <t xml:space="preserve"> RITEL ABADI NUSANTARA</t>
  </si>
  <si>
    <t xml:space="preserve"> PUTRA TUNGGAL 77, TOKO</t>
  </si>
  <si>
    <t xml:space="preserve"> MITRO JAYA, TOKO</t>
  </si>
  <si>
    <t xml:space="preserve"> REMAJA, TK</t>
  </si>
  <si>
    <t xml:space="preserve"> PANCIRO JAYA, TOKO</t>
  </si>
  <si>
    <t xml:space="preserve"> SAROLANGUN </t>
  </si>
  <si>
    <t xml:space="preserve"> MITO</t>
  </si>
  <si>
    <t xml:space="preserve"> HARI-HARI MINIMARKET</t>
  </si>
  <si>
    <t xml:space="preserve"> CV. DIDI ASA HARMONI</t>
  </si>
  <si>
    <t xml:space="preserve"> Berkah,petanahan</t>
  </si>
  <si>
    <t xml:space="preserve"> Berkah Putra, Puring</t>
  </si>
  <si>
    <t xml:space="preserve"> ONE POINT, TOKO</t>
  </si>
  <si>
    <t xml:space="preserve"> LOMBOK TENGAH </t>
  </si>
  <si>
    <t xml:space="preserve"> BK MART (BONJERUK)</t>
  </si>
  <si>
    <t xml:space="preserve"> CV LION MART</t>
  </si>
  <si>
    <t xml:space="preserve"> ANNUR,TOKO</t>
  </si>
  <si>
    <t xml:space="preserve"> MAWAR,MART</t>
  </si>
  <si>
    <t xml:space="preserve"> MACCA MART</t>
  </si>
  <si>
    <t xml:space="preserve"> MIRDAYANTO(JINGAH)</t>
  </si>
  <si>
    <t xml:space="preserve">KALIMANTAN SELATAN </t>
  </si>
  <si>
    <t xml:space="preserve"> TANAH BUMBU </t>
  </si>
  <si>
    <t xml:space="preserve"> TAUFIK H</t>
  </si>
  <si>
    <t xml:space="preserve"> SHEIFA</t>
  </si>
  <si>
    <t xml:space="preserve"> SAMUDRA 1</t>
  </si>
  <si>
    <t xml:space="preserve"> MAMA DINA</t>
  </si>
  <si>
    <t xml:space="preserve"> JINGGA ELEKTRONIK</t>
  </si>
  <si>
    <t xml:space="preserve"> LISA . H</t>
  </si>
  <si>
    <t xml:space="preserve"> ATHA MALIK</t>
  </si>
  <si>
    <t xml:space="preserve"> LIA FOTOCOPY</t>
  </si>
  <si>
    <t xml:space="preserve"> APOTEK FARAH FARMA</t>
  </si>
  <si>
    <t xml:space="preserve"> HIN MART</t>
  </si>
  <si>
    <t xml:space="preserve"> GRAND MART (GM)</t>
  </si>
  <si>
    <t xml:space="preserve"> EVO H</t>
  </si>
  <si>
    <t xml:space="preserve"> ENDANG IBU/TEGAR</t>
  </si>
  <si>
    <t xml:space="preserve"> AULIA/BANI</t>
  </si>
  <si>
    <t xml:space="preserve"> APOTEK HIDAYAH</t>
  </si>
  <si>
    <t xml:space="preserve"> Toko Qonaah</t>
  </si>
  <si>
    <t xml:space="preserve"> Anugrah Grosir</t>
  </si>
  <si>
    <t xml:space="preserve"> LOMBOK BARAT </t>
  </si>
  <si>
    <t xml:space="preserve"> YAOYA BERKAT SEJATI</t>
  </si>
  <si>
    <t xml:space="preserve"> TOKO APRI</t>
  </si>
  <si>
    <t xml:space="preserve"> MURUNG RAYA </t>
  </si>
  <si>
    <t xml:space="preserve"> Toko SETIA BARU</t>
  </si>
  <si>
    <t xml:space="preserve"> MARANATHA ANGSANA</t>
  </si>
  <si>
    <t xml:space="preserve"> Toko RJM</t>
  </si>
  <si>
    <t xml:space="preserve"> BARINTIK TOKO</t>
  </si>
  <si>
    <t xml:space="preserve"> Toko Rezeki Pch</t>
  </si>
  <si>
    <t xml:space="preserve"> Toko Nurmi</t>
  </si>
  <si>
    <t xml:space="preserve"> Toko Mahkota Utama Pch</t>
  </si>
  <si>
    <t xml:space="preserve"> Toko Herfiana</t>
  </si>
  <si>
    <t xml:space="preserve"> Toko HASBI SAHRIL PCH</t>
  </si>
  <si>
    <t xml:space="preserve"> Toko Hartani</t>
  </si>
  <si>
    <t xml:space="preserve"> Toko Halim NOVA PCH</t>
  </si>
  <si>
    <t xml:space="preserve"> SUMBER ABADI BTL</t>
  </si>
  <si>
    <t xml:space="preserve"> Toko AULIA P.Chu</t>
  </si>
  <si>
    <t xml:space="preserve"> Toko ADE pch</t>
  </si>
  <si>
    <t xml:space="preserve"> BABY FAME</t>
  </si>
  <si>
    <t xml:space="preserve"> Mini Market IMJ</t>
  </si>
  <si>
    <t xml:space="preserve"> Mama ALWI</t>
  </si>
  <si>
    <t xml:space="preserve"> Kios Nazahan PCH</t>
  </si>
  <si>
    <t xml:space="preserve"> Kios FADILAH PCH</t>
  </si>
  <si>
    <t xml:space="preserve"> Abah Sandi</t>
  </si>
  <si>
    <t xml:space="preserve"> Linda pdp</t>
  </si>
  <si>
    <t xml:space="preserve"> ASIA MANDIRI</t>
  </si>
  <si>
    <t xml:space="preserve"> H. MUSIR (PATAS)</t>
  </si>
  <si>
    <t xml:space="preserve"> Havira Feriyanti / Tk. SOVIA MART 2</t>
  </si>
  <si>
    <t xml:space="preserve"> DISTRO Mart</t>
  </si>
  <si>
    <t xml:space="preserve"> Tk. ILPIANI</t>
  </si>
  <si>
    <t xml:space="preserve"> TK. 59 MART</t>
  </si>
  <si>
    <t xml:space="preserve"> PT. SUMBER MURNI INDAH</t>
  </si>
  <si>
    <t xml:space="preserve"> CV. TK. LARIS JAYA</t>
  </si>
  <si>
    <t xml:space="preserve"> Tk. GUNUNG JAYA</t>
  </si>
  <si>
    <t xml:space="preserve"> KONAWE SELATAN </t>
  </si>
  <si>
    <t xml:space="preserve"> AJENG MART</t>
  </si>
  <si>
    <t xml:space="preserve"> AKMAL JAYA</t>
  </si>
  <si>
    <t xml:space="preserve"> Jonny Mulianto / CITRA MART</t>
  </si>
  <si>
    <t xml:space="preserve"> Amri Julius / WILL MART</t>
  </si>
  <si>
    <t xml:space="preserve"> PT.MITRA INDO ABADI</t>
  </si>
  <si>
    <t xml:space="preserve"> H.Abd.Rachman Bafadal/SURYA   Swalayan</t>
  </si>
  <si>
    <t xml:space="preserve"> BHAYANGKARA MART</t>
  </si>
  <si>
    <t xml:space="preserve"> Hendrawan Sumus Gia / Tk. NANA JAYA Swalayan</t>
  </si>
  <si>
    <t xml:space="preserve"> HARAPAN JAYA / FRANS, TOKO</t>
  </si>
  <si>
    <t xml:space="preserve"> ARTA JAYA. PONCOWARNO</t>
  </si>
  <si>
    <t xml:space="preserve"> TK.AL DZAKWAN</t>
  </si>
  <si>
    <t xml:space="preserve"> ARKA MART</t>
  </si>
  <si>
    <t xml:space="preserve"> FC. TUMAKA</t>
  </si>
  <si>
    <t xml:space="preserve"> Alfira Endang Kasim / M. Point Swalayan</t>
  </si>
  <si>
    <t xml:space="preserve"> UD. MAKMUR</t>
  </si>
  <si>
    <t xml:space="preserve"> Lidyawati Tunggala / QK FOOD MART</t>
  </si>
  <si>
    <t xml:space="preserve"> HARAPAN/ACHUN</t>
  </si>
  <si>
    <t xml:space="preserve"> TOKO SUSU G&amp;G</t>
  </si>
  <si>
    <t xml:space="preserve"> TIGA JAYA/ALLAY</t>
  </si>
  <si>
    <t xml:space="preserve"> BOK YONG</t>
  </si>
  <si>
    <t xml:space="preserve"> AKIONG PS.BUAH</t>
  </si>
  <si>
    <t xml:space="preserve"> SAHABAT/ATEK</t>
  </si>
  <si>
    <t xml:space="preserve"> DISNEYLAND</t>
  </si>
  <si>
    <t xml:space="preserve"> UD.DUBAY SHOOP</t>
  </si>
  <si>
    <t xml:space="preserve"> BINTANG MANDIRI MINIMARKET</t>
  </si>
  <si>
    <t xml:space="preserve"> Amanah Keweduzan</t>
  </si>
  <si>
    <t xml:space="preserve"> TONI / MUTIARA SINGKUT</t>
  </si>
  <si>
    <t xml:space="preserve"> AL-KHALIDI</t>
  </si>
  <si>
    <t xml:space="preserve"> BULOG. KOPERASI</t>
  </si>
  <si>
    <t xml:space="preserve"> Halmahera Utara </t>
  </si>
  <si>
    <t xml:space="preserve"> MEGARIA TOKO ( SARKAWI HI )</t>
  </si>
  <si>
    <t xml:space="preserve"> EMPAT PUTRI</t>
  </si>
  <si>
    <t xml:space="preserve"> UD. RIZKI BAROKAH</t>
  </si>
  <si>
    <t xml:space="preserve"> BENY KISIMA - TUJUH JAYA</t>
  </si>
  <si>
    <t xml:space="preserve"> APOTEK NIA</t>
  </si>
  <si>
    <t xml:space="preserve"> KPN BEAK GANGGAS</t>
  </si>
  <si>
    <t xml:space="preserve"> BUNGA PERTIWI CELUKAN BAWANG</t>
  </si>
  <si>
    <t xml:space="preserve"> HELLO MART</t>
  </si>
  <si>
    <t xml:space="preserve"> RAJAWALI</t>
  </si>
  <si>
    <t xml:space="preserve"> Y U L I A UD</t>
  </si>
  <si>
    <t xml:space="preserve"> ABC</t>
  </si>
  <si>
    <t xml:space="preserve"> AYYASH UTAMA</t>
  </si>
  <si>
    <t xml:space="preserve"> NURUL HAKIM TOKO</t>
  </si>
  <si>
    <t xml:space="preserve"> HABIB MART</t>
  </si>
  <si>
    <t xml:space="preserve"> HIDUP BARU - TIDORE</t>
  </si>
  <si>
    <t xml:space="preserve"> RAJAWALI TOKO</t>
  </si>
  <si>
    <t xml:space="preserve"> RIZKY TOKO</t>
  </si>
  <si>
    <t xml:space="preserve"> NIRWANA SWALAYAN</t>
  </si>
  <si>
    <t xml:space="preserve"> MUTIARA TOKO</t>
  </si>
  <si>
    <t xml:space="preserve"> DARUSALAM MM</t>
  </si>
  <si>
    <t xml:space="preserve"> CITRA MART / ARIEF WAHYU WICAKSONO</t>
  </si>
  <si>
    <t xml:space="preserve"> ANUGRAH 1 KLATEN/HJ. SRI HARTANTI</t>
  </si>
  <si>
    <t xml:space="preserve"> VICTORY / MASOHI</t>
  </si>
  <si>
    <t xml:space="preserve"> PLANET MART</t>
  </si>
  <si>
    <t xml:space="preserve"> Ambon </t>
  </si>
  <si>
    <t xml:space="preserve"> TUNAS BARU</t>
  </si>
  <si>
    <t xml:space="preserve"> SUMBER MULIA</t>
  </si>
  <si>
    <t xml:space="preserve"> SABAR</t>
  </si>
  <si>
    <t xml:space="preserve"> RIZKY</t>
  </si>
  <si>
    <t xml:space="preserve"> MITRA</t>
  </si>
  <si>
    <t xml:space="preserve"> MANDIRI</t>
  </si>
  <si>
    <t xml:space="preserve"> AKBAR</t>
  </si>
  <si>
    <t xml:space="preserve"> BAROKAH TK</t>
  </si>
  <si>
    <t xml:space="preserve"> MATAHARI</t>
  </si>
  <si>
    <t xml:space="preserve">BANTEN </t>
  </si>
  <si>
    <t xml:space="preserve"> KOTA CILEGON </t>
  </si>
  <si>
    <t xml:space="preserve"> TOKO ANGELINA</t>
  </si>
  <si>
    <t xml:space="preserve"> KOTA TANGERANG </t>
  </si>
  <si>
    <t xml:space="preserve"> GLOBAL SUSU</t>
  </si>
  <si>
    <t xml:space="preserve"> BEN MINI MARKET</t>
  </si>
  <si>
    <t xml:space="preserve"> KARISMA SHOP</t>
  </si>
  <si>
    <t xml:space="preserve"> UD SEGER II/LAKSAMANA</t>
  </si>
  <si>
    <t xml:space="preserve"> BATANG </t>
  </si>
  <si>
    <t xml:space="preserve"> KOP. PRIMATEXCO - BTG</t>
  </si>
  <si>
    <t xml:space="preserve"> ISTANA BAYI JL YOS SUDARSO</t>
  </si>
  <si>
    <t xml:space="preserve"> BHAYANGKARA MART - BATANG</t>
  </si>
  <si>
    <t xml:space="preserve"> KOTA PEKALONGAN </t>
  </si>
  <si>
    <t xml:space="preserve"> TK IDJO JL HAYAM WURUK</t>
  </si>
  <si>
    <t xml:space="preserve"> PT. MEGA PRIMA KOBAT</t>
  </si>
  <si>
    <t xml:space="preserve"> MAJU MM</t>
  </si>
  <si>
    <t xml:space="preserve"> LANA JL DR WAHIDIN</t>
  </si>
  <si>
    <t xml:space="preserve"> KARUNIA KIOS</t>
  </si>
  <si>
    <t xml:space="preserve"> KOP SMP IT ASSALAM</t>
  </si>
  <si>
    <t xml:space="preserve"> JAYA MARKET - BINA GRIYA</t>
  </si>
  <si>
    <t xml:space="preserve"> JAYA ABADI - PKL</t>
  </si>
  <si>
    <t xml:space="preserve"> HJ GROSIR - ASEM BINATUR</t>
  </si>
  <si>
    <t xml:space="preserve"> ANFA/MOET, MB</t>
  </si>
  <si>
    <t xml:space="preserve"> AKT JL TOBA PEKALONGAN</t>
  </si>
  <si>
    <t xml:space="preserve"> YENI  - KENDAL SARI</t>
  </si>
  <si>
    <t xml:space="preserve"> TOSERBA PENDOWO - PEMALANG</t>
  </si>
  <si>
    <t xml:space="preserve"> SUGIARTO PETANJUNGAN</t>
  </si>
  <si>
    <t xml:space="preserve"> MUKARTO - KARANGASEM</t>
  </si>
  <si>
    <t xml:space="preserve"> MUGI ABADI 2 COMAL</t>
  </si>
  <si>
    <t xml:space="preserve"> MADINA - PAGERGUNUNG</t>
  </si>
  <si>
    <t xml:space="preserve"> ELLITA SWLYN</t>
  </si>
  <si>
    <t xml:space="preserve"> YATIMMU JL RAYA BOJONG</t>
  </si>
  <si>
    <t xml:space="preserve"> TOKO WOPI - WONOPRINGGO</t>
  </si>
  <si>
    <t xml:space="preserve"> TOKO 7 SAUDARA - KAJEN</t>
  </si>
  <si>
    <t xml:space="preserve"> SABA TOSERBA - KALIJAMBE</t>
  </si>
  <si>
    <t xml:space="preserve"> PANDAWA JL. RY BANYURIP</t>
  </si>
  <si>
    <t xml:space="preserve"> PANDAWA 2 - SAPUGARUT</t>
  </si>
  <si>
    <t xml:space="preserve"> JAUHAR JAYA - SRAGI</t>
  </si>
  <si>
    <t xml:space="preserve"> JASMINE TOKO KITA RY WULED</t>
  </si>
  <si>
    <t xml:space="preserve"> HJ GROSIR 2 KARANGANYAR</t>
  </si>
  <si>
    <t xml:space="preserve"> ELLITA SWALY - KAJEN</t>
  </si>
  <si>
    <t xml:space="preserve"> CV. WARAS - BANYUURIP</t>
  </si>
  <si>
    <t xml:space="preserve"> BABY SHOP WIJAYA - DORO</t>
  </si>
  <si>
    <t xml:space="preserve"> BIRU SWALAYAN - WIRADESA</t>
  </si>
  <si>
    <t xml:space="preserve"> GANIS DORO</t>
  </si>
  <si>
    <t xml:space="preserve"> BIMA MM KEDUNGWUNI</t>
  </si>
  <si>
    <t xml:space="preserve"> B H R C KARANGANYAR</t>
  </si>
  <si>
    <t xml:space="preserve"> HOKI MART</t>
  </si>
  <si>
    <t xml:space="preserve"> UD SEGER</t>
  </si>
  <si>
    <t xml:space="preserve"> TOKO JEGEG BAGUS</t>
  </si>
  <si>
    <t xml:space="preserve"> TK.MADYA JAYA</t>
  </si>
  <si>
    <t xml:space="preserve"> RAHAYU</t>
  </si>
  <si>
    <t xml:space="preserve"> TOOSI MM II</t>
  </si>
  <si>
    <t xml:space="preserve"> PERTIWI SERIRIT</t>
  </si>
  <si>
    <t xml:space="preserve"> BUNGA PERTIWI</t>
  </si>
  <si>
    <t xml:space="preserve"> HALIMAH - MAHMUJIANTO</t>
  </si>
  <si>
    <t xml:space="preserve"> HAJI ADUL - H.ABDUL KADIR</t>
  </si>
  <si>
    <t xml:space="preserve"> GOLDEN TREE STORE</t>
  </si>
  <si>
    <t xml:space="preserve"> EKA / YANI - AHYANI</t>
  </si>
  <si>
    <t xml:space="preserve"> CITRA BARU - AHMAD ZAIN</t>
  </si>
  <si>
    <t xml:space="preserve"> CITRA ANGGUN 2 - LUKMANUL HAKIM</t>
  </si>
  <si>
    <t xml:space="preserve"> BARU MEKAR - BAMBANG HARIANTO</t>
  </si>
  <si>
    <t xml:space="preserve"> AIDA</t>
  </si>
  <si>
    <t xml:space="preserve"> SOLOK SELATAN </t>
  </si>
  <si>
    <t xml:space="preserve"> ALFAZA</t>
  </si>
  <si>
    <t xml:space="preserve"> PURBALINGGA </t>
  </si>
  <si>
    <t xml:space="preserve"> AL FATH TOKO BUKATEJA</t>
  </si>
  <si>
    <t xml:space="preserve"> BREBES </t>
  </si>
  <si>
    <t xml:space="preserve"> ZAM-ZAM, MM</t>
  </si>
  <si>
    <t xml:space="preserve"> BARU SWALAYAN</t>
  </si>
  <si>
    <t xml:space="preserve"> ZULFA MART</t>
  </si>
  <si>
    <t xml:space="preserve"> SUSAN MERSI</t>
  </si>
  <si>
    <t xml:space="preserve"> SUMBER REJEKI - PATIKRAJA</t>
  </si>
  <si>
    <t xml:space="preserve"> PUTRA BONTOT</t>
  </si>
  <si>
    <t xml:space="preserve"> PATRA JAYA</t>
  </si>
  <si>
    <t xml:space="preserve"> OMNIA APOTIK</t>
  </si>
  <si>
    <t xml:space="preserve"> KOPKUN PWT</t>
  </si>
  <si>
    <t xml:space="preserve"> KOP. SEHAT RS.MARGONO</t>
  </si>
  <si>
    <t xml:space="preserve"> KANTIN RS. DADI KELUARGA</t>
  </si>
  <si>
    <t xml:space="preserve"> HR FAMILY LOSARI</t>
  </si>
  <si>
    <t xml:space="preserve"> HOSHIMAS TOKO SOKARAJA</t>
  </si>
  <si>
    <t xml:space="preserve"> HARAPAN SEJAHTERA, CV</t>
  </si>
  <si>
    <t xml:space="preserve"> HANGGAR</t>
  </si>
  <si>
    <t xml:space="preserve"> GITA-AJIBARANG</t>
  </si>
  <si>
    <t xml:space="preserve"> FUNG LUKITO</t>
  </si>
  <si>
    <t xml:space="preserve"> EKA SWALAYAN</t>
  </si>
  <si>
    <t xml:space="preserve"> EDU MART TOKO UNSUD</t>
  </si>
  <si>
    <t xml:space="preserve"> CHERRY FRESH FRUIT</t>
  </si>
  <si>
    <t xml:space="preserve"> BERKAH PANGAN SENTOSA, CV</t>
  </si>
  <si>
    <t xml:space="preserve"> AMALIAH</t>
  </si>
  <si>
    <t xml:space="preserve"> BUANA SWALAYAN (FERDY)</t>
  </si>
  <si>
    <t xml:space="preserve"> MM CITRA</t>
  </si>
  <si>
    <t xml:space="preserve"> KING MART MM.</t>
  </si>
  <si>
    <t xml:space="preserve"> MAYAR</t>
  </si>
  <si>
    <t xml:space="preserve"> EKA SEGAR</t>
  </si>
  <si>
    <t xml:space="preserve"> LUMPATAN</t>
  </si>
  <si>
    <t xml:space="preserve"> MANUD</t>
  </si>
  <si>
    <t xml:space="preserve"> NET</t>
  </si>
  <si>
    <t xml:space="preserve"> SERBU 2</t>
  </si>
  <si>
    <t xml:space="preserve"> SUMBER JAYA/MANAN RUSLI</t>
  </si>
  <si>
    <t xml:space="preserve"> WENDRI</t>
  </si>
  <si>
    <t xml:space="preserve"> CESMART</t>
  </si>
  <si>
    <t xml:space="preserve"> DEPOT SINAR ASIA</t>
  </si>
  <si>
    <t xml:space="preserve"> BERKAH - PWT</t>
  </si>
  <si>
    <t xml:space="preserve">KALIMANTAN UTARA </t>
  </si>
  <si>
    <t xml:space="preserve"> KOTA TARAKAN </t>
  </si>
  <si>
    <t xml:space="preserve"> MILO INDAH</t>
  </si>
  <si>
    <t xml:space="preserve"> PT.DELTA NIAGA PUBLIK</t>
  </si>
  <si>
    <t xml:space="preserve"> GALAXY SM</t>
  </si>
  <si>
    <t xml:space="preserve"> APOTEK PATIKRAJA</t>
  </si>
  <si>
    <t xml:space="preserve"> MINANG MART, LUBUK GADANG</t>
  </si>
  <si>
    <t xml:space="preserve"> SUKSES ABADI (SA MART )</t>
  </si>
  <si>
    <t xml:space="preserve"> APOTEK KITA</t>
  </si>
  <si>
    <t xml:space="preserve"> SEDAR MANDIRAJA, TK</t>
  </si>
  <si>
    <t xml:space="preserve"> SEDAR KINASIH</t>
  </si>
  <si>
    <t xml:space="preserve"> SEDAR 2</t>
  </si>
  <si>
    <t xml:space="preserve"> ABC MINIMARKET</t>
  </si>
  <si>
    <t xml:space="preserve"> BAROKAH.-</t>
  </si>
  <si>
    <t xml:space="preserve"> B A R O K A H</t>
  </si>
  <si>
    <t xml:space="preserve"> MUDA JAYA</t>
  </si>
  <si>
    <t xml:space="preserve"> KHAREN MART</t>
  </si>
  <si>
    <t xml:space="preserve"> AINIA</t>
  </si>
  <si>
    <t xml:space="preserve"> IZAL</t>
  </si>
  <si>
    <t xml:space="preserve"> REPA MART/TUMPAK SILALAHI,SE.AK.MBA</t>
  </si>
  <si>
    <t xml:space="preserve"> PASURUAN </t>
  </si>
  <si>
    <t xml:space="preserve"> TK. AL MADENAH</t>
  </si>
  <si>
    <t xml:space="preserve"> PT.TIARA KUSUMA PATRIA PERSADA</t>
  </si>
  <si>
    <t xml:space="preserve"> DELI SERDANG </t>
  </si>
  <si>
    <t xml:space="preserve"> MM.ADIL/TARNAMA PANJAITAN ST</t>
  </si>
  <si>
    <t xml:space="preserve"> SALMAN PANJAITAN TOKO</t>
  </si>
  <si>
    <t xml:space="preserve"> M.HAFIZ,TOKO</t>
  </si>
  <si>
    <t xml:space="preserve"> JY MART</t>
  </si>
  <si>
    <t xml:space="preserve"> AKUN, TOKO</t>
  </si>
  <si>
    <t xml:space="preserve"> 212 MART, WAN DAHLAN</t>
  </si>
  <si>
    <t xml:space="preserve"> MOGA SEHAT - PETARUKAN</t>
  </si>
  <si>
    <t xml:space="preserve"> BU SRI Jl Dewi Sartika Pesurungan Kidul TEGAL</t>
  </si>
  <si>
    <t xml:space="preserve"> JAVA KITA JL SINGKIL ADIWERNA</t>
  </si>
  <si>
    <t xml:space="preserve"> Pilang Bango</t>
  </si>
  <si>
    <t xml:space="preserve"> MASHUDI - PETARUKAN</t>
  </si>
  <si>
    <t xml:space="preserve"> RAHAYU JAYA</t>
  </si>
  <si>
    <t xml:space="preserve"> cipta sari</t>
  </si>
  <si>
    <t xml:space="preserve"> Nada Mart</t>
  </si>
  <si>
    <t xml:space="preserve"> Tk Astig</t>
  </si>
  <si>
    <t xml:space="preserve"> Saba</t>
  </si>
  <si>
    <t xml:space="preserve"> Murni Mart Songgom</t>
  </si>
  <si>
    <t xml:space="preserve"> SARI MULYA PUTRA JL Gajah mada 40 BREBES</t>
  </si>
  <si>
    <t xml:space="preserve"> LISYE/TK LUSIANTI JATIBARANG</t>
  </si>
  <si>
    <t xml:space="preserve"> SARI MULYA Jl. Gajah Mada 73 BREBES</t>
  </si>
  <si>
    <t xml:space="preserve"> VIVA RAYA PETARUKAN</t>
  </si>
  <si>
    <t xml:space="preserve"> BENING JL Jati rt 02/07 JATIBAGOR  TEGAL</t>
  </si>
  <si>
    <t xml:space="preserve"> Liesye</t>
  </si>
  <si>
    <t xml:space="preserve"> Kop. Sinar Murni Jtbrg</t>
  </si>
  <si>
    <t xml:space="preserve"> KEMBAR JAYA PUTRI, Batu Agung SLAWI</t>
  </si>
  <si>
    <t xml:space="preserve"> JAVA MART</t>
  </si>
  <si>
    <t xml:space="preserve"> RSI HARAPAN ANDA TEGAL</t>
  </si>
  <si>
    <t xml:space="preserve"> AP. NURINTAN / SELVIA FEBINA, S.Pd</t>
  </si>
  <si>
    <t xml:space="preserve"> ILEKSA, JL Raya Batu Agung BALAPULANG</t>
  </si>
  <si>
    <t xml:space="preserve"> KASMAN JL KH SYAHRONI 7 JATIBARANG</t>
  </si>
  <si>
    <t xml:space="preserve"> GITAMAS - PEMALANG</t>
  </si>
  <si>
    <t xml:space="preserve"> NIAS Jl. Perintis kemerdekaan TEGAL</t>
  </si>
  <si>
    <t xml:space="preserve"> AL BANJARI Jl Raya Dukuh Badag  KETANGGUNGAN</t>
  </si>
  <si>
    <t xml:space="preserve"> Ely Berkah Jl. Dr. Sutomo Barat Alun-alun Slawi</t>
  </si>
  <si>
    <t xml:space="preserve"> GAN Jl. Raya 26 Jatibarang</t>
  </si>
  <si>
    <t xml:space="preserve"> DEDY JAYA BREBES</t>
  </si>
  <si>
    <t xml:space="preserve"> NATSIR  Jl Beringin - Bangun Galih  KRAMAT TEGAL</t>
  </si>
  <si>
    <t xml:space="preserve"> NAHDIA Jl Raya Sitanggal</t>
  </si>
  <si>
    <t xml:space="preserve"> SUKSES BUSANA - PEMALANG</t>
  </si>
  <si>
    <t xml:space="preserve"> Acivena</t>
  </si>
  <si>
    <t xml:space="preserve"> BASA PUTRA</t>
  </si>
  <si>
    <t xml:space="preserve"> APT BULUSARI JL RAYA BULAKAMBA BREBES</t>
  </si>
  <si>
    <t xml:space="preserve"> MUTIARA CAHAYA GUMAYUN</t>
  </si>
  <si>
    <t xml:space="preserve"> BUL BUL</t>
  </si>
  <si>
    <t xml:space="preserve"> AN-NUR JL IMAM BONJOL Pakembaran SLAWI</t>
  </si>
  <si>
    <t xml:space="preserve"> Mulya Damai 3 Jl. Zaenal Arifin TEGAL</t>
  </si>
  <si>
    <t xml:space="preserve"> Sioe Eng</t>
  </si>
  <si>
    <t xml:space="preserve"> SURYA AGUNG,Ds Harjosari Lor RT05/01 ADIWERNA</t>
  </si>
  <si>
    <t xml:space="preserve"> INTER NIAGA</t>
  </si>
  <si>
    <t xml:space="preserve"> TERSAYANG</t>
  </si>
  <si>
    <t xml:space="preserve"> CV ABADI MANDIRI</t>
  </si>
  <si>
    <t xml:space="preserve"> TANJUNG BAKARO (TB MART)</t>
  </si>
  <si>
    <t xml:space="preserve"> SWAFEN JAYA</t>
  </si>
  <si>
    <t xml:space="preserve"> S-MART</t>
  </si>
  <si>
    <t xml:space="preserve"> PERMATA BERLIAN AGUNG, PT</t>
  </si>
  <si>
    <t xml:space="preserve"> BULUNGAN </t>
  </si>
  <si>
    <t xml:space="preserve"> UD.MITRA</t>
  </si>
  <si>
    <t xml:space="preserve"> PELITA MART</t>
  </si>
  <si>
    <t xml:space="preserve"> TOKO WAJO (HJ.LINA)</t>
  </si>
  <si>
    <t xml:space="preserve"> TOKO TERUBUS (SAMPING HOTEL ANUGERAH BARU)</t>
  </si>
  <si>
    <t xml:space="preserve"> EXEL</t>
  </si>
  <si>
    <t xml:space="preserve"> TOKO ANTIKA MAKMUR (BU TIKNO)</t>
  </si>
  <si>
    <t xml:space="preserve"> ALYA MJ</t>
  </si>
  <si>
    <t xml:space="preserve"> QUEEN MARKET</t>
  </si>
  <si>
    <t xml:space="preserve"> KPN (KOPERASI JAYA BERSAMA)</t>
  </si>
  <si>
    <t xml:space="preserve"> JOYO PAING</t>
  </si>
  <si>
    <t xml:space="preserve"> AB MART</t>
  </si>
  <si>
    <t xml:space="preserve"> HJ. SARNA (SUDIRMAN JAYA)</t>
  </si>
  <si>
    <t xml:space="preserve"> H. MASTURI</t>
  </si>
  <si>
    <t xml:space="preserve"> CV. TERANG JAYA</t>
  </si>
  <si>
    <t xml:space="preserve"> CV. PERDANA JAYA ABADI</t>
  </si>
  <si>
    <t xml:space="preserve"> BU. SAREH</t>
  </si>
  <si>
    <t xml:space="preserve"> CV. FMART INDO SUKSES</t>
  </si>
  <si>
    <t xml:space="preserve"> CAHAYA BARU (INA)</t>
  </si>
  <si>
    <t xml:space="preserve"> CV. PANEN RAYA</t>
  </si>
  <si>
    <t xml:space="preserve"> JUNES (RH ESA )</t>
  </si>
  <si>
    <t xml:space="preserve"> TW MART</t>
  </si>
  <si>
    <t xml:space="preserve"> ZAM ZAM MINI MARKET</t>
  </si>
  <si>
    <t xml:space="preserve"> SASUAI SWALAYAN</t>
  </si>
  <si>
    <t xml:space="preserve"> BUDIMAN GADUT</t>
  </si>
  <si>
    <t xml:space="preserve"> BUDI MULIA 1</t>
  </si>
  <si>
    <t xml:space="preserve"> ASLAM MART</t>
  </si>
  <si>
    <t xml:space="preserve"> CENTRAL SNACK</t>
  </si>
  <si>
    <t xml:space="preserve"> PS.PEMALANG PERMAI - PEMALANG</t>
  </si>
  <si>
    <t xml:space="preserve"> Pasar Pagi</t>
  </si>
  <si>
    <t xml:space="preserve"> LONJOR, UD (ULFA)</t>
  </si>
  <si>
    <t xml:space="preserve"> HENG HENG ONG MM</t>
  </si>
  <si>
    <t xml:space="preserve"> ADELIA, TOSERBA</t>
  </si>
  <si>
    <t xml:space="preserve"> CG MART, TOKO</t>
  </si>
  <si>
    <t xml:space="preserve"> NIA, MM</t>
  </si>
  <si>
    <t xml:space="preserve"> WAFA MART</t>
  </si>
  <si>
    <t xml:space="preserve"> MULIA, MM</t>
  </si>
  <si>
    <t xml:space="preserve"> ARDI LASMONO</t>
  </si>
  <si>
    <t xml:space="preserve"> APU PINALDI</t>
  </si>
  <si>
    <t xml:space="preserve"> APOTEK HADINATA - TEGUH PRASETYA</t>
  </si>
  <si>
    <t xml:space="preserve"> ZAFRAN KEMANGKON</t>
  </si>
  <si>
    <t xml:space="preserve"> YELLA SUKMARANI DELILAH</t>
  </si>
  <si>
    <t xml:space="preserve"> TEGUH KEMRANJEN</t>
  </si>
  <si>
    <t xml:space="preserve"> SURYA BANJAR</t>
  </si>
  <si>
    <t xml:space="preserve"> SELINA</t>
  </si>
  <si>
    <t xml:space="preserve"> SELERA</t>
  </si>
  <si>
    <t xml:space="preserve"> MILI MART</t>
  </si>
  <si>
    <t xml:space="preserve"> KENJAYA</t>
  </si>
  <si>
    <t xml:space="preserve"> KALIKA KALIKAJAR</t>
  </si>
  <si>
    <t xml:space="preserve"> GR MART</t>
  </si>
  <si>
    <t xml:space="preserve"> BUDI BOBOTSARI, TK</t>
  </si>
  <si>
    <t xml:space="preserve"> BANGKIT MART REMBANG</t>
  </si>
  <si>
    <t xml:space="preserve"> ANAS, TOKO PBG</t>
  </si>
  <si>
    <t xml:space="preserve"> ABC MART BANCAR</t>
  </si>
  <si>
    <t xml:space="preserve"> VIA MART BANARAN</t>
  </si>
  <si>
    <t xml:space="preserve"> TAMMY MART PWT</t>
  </si>
  <si>
    <t xml:space="preserve"> SLAMET KEMRANJEN</t>
  </si>
  <si>
    <t xml:space="preserve"> SARI BMS, TK</t>
  </si>
  <si>
    <t xml:space="preserve"> MARGAHAYU- SOMAGEDE</t>
  </si>
  <si>
    <t xml:space="preserve"> TK. SALAFIAH</t>
  </si>
  <si>
    <t xml:space="preserve"> KOP. NYINAU EKONOMI UTOMO</t>
  </si>
  <si>
    <t xml:space="preserve"> BERKAH BMS</t>
  </si>
  <si>
    <t xml:space="preserve"> SAMSUDIN</t>
  </si>
  <si>
    <t xml:space="preserve"> MUDRA</t>
  </si>
  <si>
    <t xml:space="preserve"> KOTA JAKARTA BARAT </t>
  </si>
  <si>
    <t xml:space="preserve"> MAXIM FRUIT MARKET</t>
  </si>
  <si>
    <t xml:space="preserve"> ALYA MART BUNTU</t>
  </si>
  <si>
    <t xml:space="preserve"> LIANYAN</t>
  </si>
  <si>
    <t xml:space="preserve"> LIANA</t>
  </si>
  <si>
    <t xml:space="preserve"> PT.RESTO PANGAN UTAMA</t>
  </si>
  <si>
    <t xml:space="preserve"> TANAH ABANG</t>
  </si>
  <si>
    <t xml:space="preserve"> WARKOM PWT</t>
  </si>
  <si>
    <t xml:space="preserve"> SEDAR MART SIGALUH</t>
  </si>
  <si>
    <t xml:space="preserve"> TUNG-AN/ATUNG</t>
  </si>
  <si>
    <t xml:space="preserve"> VITA MM</t>
  </si>
  <si>
    <t xml:space="preserve"> TERUSAN P.D</t>
  </si>
  <si>
    <t xml:space="preserve"> WARSO</t>
  </si>
  <si>
    <t xml:space="preserve"> KOP-CIPTA PANGAN</t>
  </si>
  <si>
    <t xml:space="preserve"> KOP.PEGAWAI BANK INDONESIA</t>
  </si>
  <si>
    <t xml:space="preserve"> KOP.KOPRINDO</t>
  </si>
  <si>
    <t xml:space="preserve"> JAWA USAHA MUDA</t>
  </si>
  <si>
    <t xml:space="preserve"> KOKO</t>
  </si>
  <si>
    <t xml:space="preserve"> ESTIKA JAYA</t>
  </si>
  <si>
    <t xml:space="preserve"> ES LIMA KELAPA GADING</t>
  </si>
  <si>
    <t xml:space="preserve"> DUNIA PUTRA ABADI/CAPITAL FRUIT</t>
  </si>
  <si>
    <t xml:space="preserve"> CV DWI PUTRI PURNAMA</t>
  </si>
  <si>
    <t xml:space="preserve"> AYONG</t>
  </si>
  <si>
    <t xml:space="preserve"> ASOKA</t>
  </si>
  <si>
    <t xml:space="preserve"> AFFRIZAL</t>
  </si>
  <si>
    <t xml:space="preserve"> KOTA JAKARTA SELATAN </t>
  </si>
  <si>
    <t xml:space="preserve"> ACUN</t>
  </si>
  <si>
    <t xml:space="preserve"> MUTIARA CAHAYA 2</t>
  </si>
  <si>
    <t xml:space="preserve"> MAYGA Toserba Sitanggal</t>
  </si>
  <si>
    <t xml:space="preserve"> LINET MART</t>
  </si>
  <si>
    <t xml:space="preserve"> LIMA PUTRA Jl.P.Diponegoro No.55 KETANGGUNGAN</t>
  </si>
  <si>
    <t xml:space="preserve"> KITA MEJASEM</t>
  </si>
  <si>
    <t xml:space="preserve"> KITA KALIMATI</t>
  </si>
  <si>
    <t xml:space="preserve"> KITA BERSAMA SURODADI</t>
  </si>
  <si>
    <t xml:space="preserve"> Kita Bersama Bulakamba BREBES</t>
  </si>
  <si>
    <t xml:space="preserve"> YAPORA 2 Lebaksiu</t>
  </si>
  <si>
    <t xml:space="preserve"> JAYA MART BANJARANYAR</t>
  </si>
  <si>
    <t xml:space="preserve"> DINA JAYA  KETANGGUNGAN</t>
  </si>
  <si>
    <t xml:space="preserve"> YAPORA  Jl RAYA BARAT 16 LEBAKSIU</t>
  </si>
  <si>
    <t xml:space="preserve"> CV SINAR LANGGENG Jatibarang BREBES</t>
  </si>
  <si>
    <t xml:space="preserve"> CV REKSO MART Sitanggal</t>
  </si>
  <si>
    <t xml:space="preserve"> BANJARAN PERMAI</t>
  </si>
  <si>
    <t xml:space="preserve"> BAROKAH   SLAWI</t>
  </si>
  <si>
    <t xml:space="preserve"> ASS TOSERBA Jl Raya Jatibarang 12 BREBES</t>
  </si>
  <si>
    <t xml:space="preserve"> ARJUNA  Jl. Diponegoro KETANGGUNGAN</t>
  </si>
  <si>
    <t xml:space="preserve"> ANEKA Jl. Jend.  A Yani no. 3 BREBES</t>
  </si>
  <si>
    <t xml:space="preserve"> ANA 2 Jl Garuda KEMANTRAN TEGAL</t>
  </si>
  <si>
    <t xml:space="preserve"> ANA 1</t>
  </si>
  <si>
    <t xml:space="preserve"> Achfi Balamoa</t>
  </si>
  <si>
    <t xml:space="preserve"> AGNESIA JAYA</t>
  </si>
  <si>
    <t xml:space="preserve"> KAMYADI UD BINTORO</t>
  </si>
  <si>
    <t xml:space="preserve"> IBU WARIS</t>
  </si>
  <si>
    <t xml:space="preserve"> HJ. ATIK / MUHAMMAD YAHYA ITUNG</t>
  </si>
  <si>
    <t xml:space="preserve"> HARI-HARI</t>
  </si>
  <si>
    <t xml:space="preserve"> H. TUTU</t>
  </si>
  <si>
    <t xml:space="preserve"> ARIES/ ARIFIN</t>
  </si>
  <si>
    <t xml:space="preserve"> PT. TARAKAN PLAZA PERMAI</t>
  </si>
  <si>
    <t xml:space="preserve"> TOKO LION MART/ANNISA INDAH RACHMAWATI</t>
  </si>
  <si>
    <t xml:space="preserve"> ANDRE - WANDI NAHAMPUN</t>
  </si>
  <si>
    <t xml:space="preserve"> ANGGI KBA/ROSLINA ERLIANI SINAGA</t>
  </si>
  <si>
    <t xml:space="preserve"> AGUS - SYAMSUL HUDA</t>
  </si>
  <si>
    <t xml:space="preserve"> AYANG MART/JUMLIAH</t>
  </si>
  <si>
    <t xml:space="preserve"> ISMINI AMIN</t>
  </si>
  <si>
    <t xml:space="preserve">KALIMANTAN TIMUR </t>
  </si>
  <si>
    <t xml:space="preserve"> BERAU </t>
  </si>
  <si>
    <t xml:space="preserve"> VIANY JAYA</t>
  </si>
  <si>
    <t xml:space="preserve"> KOTA PALANGKA RAYA </t>
  </si>
  <si>
    <t xml:space="preserve"> REHAN (JL. JUNJUNG BUIH)/ LAHMUDIN</t>
  </si>
  <si>
    <t xml:space="preserve"> PT.SOLO SWALAYAN LESTARI</t>
  </si>
  <si>
    <t xml:space="preserve"> RANI,TK/SITI MARPUAH</t>
  </si>
  <si>
    <t xml:space="preserve"> MAMA IKA</t>
  </si>
  <si>
    <t xml:space="preserve"> RAMA  MART LAWU/TRIEGOH PRIYANA</t>
  </si>
  <si>
    <t xml:space="preserve"> KOMANG GUNAWAN</t>
  </si>
  <si>
    <t xml:space="preserve"> NOVA SEJAHTERA/NOVA ARIANA, SE</t>
  </si>
  <si>
    <t xml:space="preserve"> HUBAIBAH</t>
  </si>
  <si>
    <t xml:space="preserve"> NORMANIDA/ HUSIN CHAIKAL</t>
  </si>
  <si>
    <t xml:space="preserve"> NORHAN (JL PILAU)/NORHAN</t>
  </si>
  <si>
    <t xml:space="preserve"> CV. KEDHATON JAYA ABADI</t>
  </si>
  <si>
    <t xml:space="preserve"> NAYNA</t>
  </si>
  <si>
    <t xml:space="preserve"> NAFIL GYM/FAKHURUDDIN</t>
  </si>
  <si>
    <t xml:space="preserve"> MENTARI, TK/ HUMAIDAH</t>
  </si>
  <si>
    <t xml:space="preserve"> KOPERASI ANTANG (ANTANG MART)/ DEDE SETIAWAN</t>
  </si>
  <si>
    <t xml:space="preserve"> KOP. PERSEKUTUAN DAYAK HIU PUTIH</t>
  </si>
  <si>
    <t xml:space="preserve"> GIHON/ PINI SEPTIANI</t>
  </si>
  <si>
    <t xml:space="preserve"> FRESS CORNER/HJ. ASTI ANITA SARI, S.Fi</t>
  </si>
  <si>
    <t xml:space="preserve"> DOREMI, CV</t>
  </si>
  <si>
    <t xml:space="preserve"> BINTANG, TK KURUN/DIKDIK HAIRUL</t>
  </si>
  <si>
    <t xml:space="preserve"> ARIKA - FAHRURRAJI</t>
  </si>
  <si>
    <t xml:space="preserve"> AGUS KUTILANG/ AGUS SALIM</t>
  </si>
  <si>
    <t xml:space="preserve"> SADERI BP/ HADERI</t>
  </si>
  <si>
    <t xml:space="preserve"> NIAGA MULTI RITEL SRIWIJAYA</t>
  </si>
  <si>
    <t xml:space="preserve"> PT.HERON</t>
  </si>
  <si>
    <t xml:space="preserve"> BINTANG KASIH</t>
  </si>
  <si>
    <t xml:space="preserve"> H. IDA YUSUF</t>
  </si>
  <si>
    <t xml:space="preserve"> UD. DESY / SRI UTAMI</t>
  </si>
  <si>
    <t xml:space="preserve"> SINGALANG JAYA, MM</t>
  </si>
  <si>
    <t xml:space="preserve"> LATANZA, TK</t>
  </si>
  <si>
    <t xml:space="preserve"> MULYA MART 3</t>
  </si>
  <si>
    <t xml:space="preserve"> RIFEL MART</t>
  </si>
  <si>
    <t xml:space="preserve"> NITA MM</t>
  </si>
  <si>
    <t xml:space="preserve"> BUDHI MARKET</t>
  </si>
  <si>
    <t xml:space="preserve"> HEMAT 4</t>
  </si>
  <si>
    <t xml:space="preserve"> HEMAT 3</t>
  </si>
  <si>
    <t xml:space="preserve"> HEMAT 2</t>
  </si>
  <si>
    <t xml:space="preserve"> BAROKAH MM</t>
  </si>
  <si>
    <t xml:space="preserve"> HWEA-HWEA</t>
  </si>
  <si>
    <t xml:space="preserve"> DARMA JAYA TK</t>
  </si>
  <si>
    <t xml:space="preserve"> BUMDES GIRI ARTHA MANDARA</t>
  </si>
  <si>
    <t xml:space="preserve"> ZAHRA MM, S.PARMAN</t>
  </si>
  <si>
    <t xml:space="preserve"> CV.PILAR FAJAR JAYA  ABADI</t>
  </si>
  <si>
    <t xml:space="preserve"> CV.LAUTAN PELANGI ABADI</t>
  </si>
  <si>
    <t xml:space="preserve"> KOTA PAYAKUMBUH </t>
  </si>
  <si>
    <t xml:space="preserve"> TIFFANY MART</t>
  </si>
  <si>
    <t xml:space="preserve"> LIMA PULUH KOTO </t>
  </si>
  <si>
    <t xml:space="preserve"> MAHKOTA MART</t>
  </si>
  <si>
    <t xml:space="preserve"> CV. SAWA SOBAT KITA</t>
  </si>
  <si>
    <t xml:space="preserve"> KOTA INDAH I</t>
  </si>
  <si>
    <t xml:space="preserve"> CV. JEM ND</t>
  </si>
  <si>
    <t xml:space="preserve"> HORISON MM</t>
  </si>
  <si>
    <t xml:space="preserve"> BEJO        C</t>
  </si>
  <si>
    <t xml:space="preserve"> BONDOWOSO </t>
  </si>
  <si>
    <t xml:space="preserve"> NURANI</t>
  </si>
  <si>
    <t xml:space="preserve"> INTAN MARKET I / SYAMSUDIN</t>
  </si>
  <si>
    <t xml:space="preserve"> INTAN MARKET II / SYAMSUDIN</t>
  </si>
  <si>
    <t xml:space="preserve"> SEKADAU </t>
  </si>
  <si>
    <t xml:space="preserve"> K-52 SWALAYAN</t>
  </si>
  <si>
    <t xml:space="preserve"> KAPUAS HULU </t>
  </si>
  <si>
    <t xml:space="preserve"> MM.ELIZABETH/ RUDI HARTONO</t>
  </si>
  <si>
    <t xml:space="preserve"> TOMBOATI MART</t>
  </si>
  <si>
    <t xml:space="preserve"> KN PUTRA</t>
  </si>
  <si>
    <t xml:space="preserve"> SEGER SEGER</t>
  </si>
  <si>
    <t xml:space="preserve"> SINAR BARU (BP. EMIL), TOKO</t>
  </si>
  <si>
    <t xml:space="preserve"> TUNAS BARU, TOKO</t>
  </si>
  <si>
    <t xml:space="preserve"> YEFTA, MM</t>
  </si>
  <si>
    <t xml:space="preserve"> BAYI NINJA TOKO</t>
  </si>
  <si>
    <t xml:space="preserve"> MINIARTO (PACITAN)</t>
  </si>
  <si>
    <t xml:space="preserve"> PUTRA MAPAN (PACITAN)</t>
  </si>
  <si>
    <t xml:space="preserve"> DEWI SRI MM</t>
  </si>
  <si>
    <t xml:space="preserve"> TK. MAI LAKU</t>
  </si>
  <si>
    <t xml:space="preserve"> MAI LAKU II</t>
  </si>
  <si>
    <t xml:space="preserve"> YUSTIA TOKO</t>
  </si>
  <si>
    <t xml:space="preserve"> KC2</t>
  </si>
  <si>
    <t xml:space="preserve"> TRIA TOKO</t>
  </si>
  <si>
    <t xml:space="preserve"> UD. NANDIA</t>
  </si>
  <si>
    <t xml:space="preserve"> LUCKY SWALAYAN/JOCK ERWING ST</t>
  </si>
  <si>
    <t xml:space="preserve"> ERICK FANDRA</t>
  </si>
  <si>
    <t xml:space="preserve"> P.DOL./</t>
  </si>
  <si>
    <t xml:space="preserve"> DAVID YU PUTRA</t>
  </si>
  <si>
    <t xml:space="preserve"> AIDA / ANTHONY KIRANA</t>
  </si>
  <si>
    <t xml:space="preserve"> HASAN CHANDRA / TIO KUI HUA</t>
  </si>
  <si>
    <t xml:space="preserve"> CV.LIMCO MITRA SEJAHTERA</t>
  </si>
  <si>
    <t xml:space="preserve"> AMIN / ERWIN CHANDRA</t>
  </si>
  <si>
    <t xml:space="preserve"> DELI BARU/FINDI N.PASARIBU</t>
  </si>
  <si>
    <t xml:space="preserve"> WINDI MART</t>
  </si>
  <si>
    <t xml:space="preserve"> SUPERMARKET M2MART</t>
  </si>
  <si>
    <t xml:space="preserve"> SINAR GEMBIRA II</t>
  </si>
  <si>
    <t xml:space="preserve"> ALAM RAYA/ANANG</t>
  </si>
  <si>
    <t xml:space="preserve"> ALAM PUTRA/JAHRI</t>
  </si>
  <si>
    <t xml:space="preserve"> PUJANGGA</t>
  </si>
  <si>
    <t xml:space="preserve"> MITRA POTO</t>
  </si>
  <si>
    <t xml:space="preserve"> MIKI JAYA KIOS</t>
  </si>
  <si>
    <t xml:space="preserve"> CERIA TOKO</t>
  </si>
  <si>
    <t xml:space="preserve"> BERLIAN JAYA</t>
  </si>
  <si>
    <t xml:space="preserve"> YEARS</t>
  </si>
  <si>
    <t xml:space="preserve"> ANDARA MART</t>
  </si>
  <si>
    <t xml:space="preserve"> WBM</t>
  </si>
  <si>
    <t xml:space="preserve"> SINAR BARU MM (SEKAYU)</t>
  </si>
  <si>
    <t xml:space="preserve"> MM 69</t>
  </si>
  <si>
    <t xml:space="preserve"> DUPAN</t>
  </si>
  <si>
    <t xml:space="preserve"> P.HENDRIK</t>
  </si>
  <si>
    <t xml:space="preserve"> KOP. ANGKASA PURA</t>
  </si>
  <si>
    <t xml:space="preserve"> CV. AB FRESH</t>
  </si>
  <si>
    <t xml:space="preserve"> KRIDA UTAMA II</t>
  </si>
  <si>
    <t xml:space="preserve"> Bless MM</t>
  </si>
  <si>
    <t xml:space="preserve"> MAHASA/HJ.IDA</t>
  </si>
  <si>
    <t xml:space="preserve"> NATUNA </t>
  </si>
  <si>
    <t xml:space="preserve"> VINCENT / ACONG RANAI</t>
  </si>
  <si>
    <t xml:space="preserve"> TOKO DSM NATUNA</t>
  </si>
  <si>
    <t xml:space="preserve"> MULIA PUTRA</t>
  </si>
  <si>
    <t xml:space="preserve"> MURIA JAYA</t>
  </si>
  <si>
    <t xml:space="preserve"> SUWITO</t>
  </si>
  <si>
    <t xml:space="preserve"> ANGSOKA</t>
  </si>
  <si>
    <t xml:space="preserve"> TOTOK</t>
  </si>
  <si>
    <t xml:space="preserve"> NADI WIJAYA</t>
  </si>
  <si>
    <t xml:space="preserve"> TK. BAROKAH SNACK</t>
  </si>
  <si>
    <t xml:space="preserve"> AL FADIL</t>
  </si>
  <si>
    <t xml:space="preserve"> NOVAL/ALFARABI ST</t>
  </si>
  <si>
    <t xml:space="preserve"> LIANG/PO LIANG</t>
  </si>
  <si>
    <t xml:space="preserve"> COLINE'S TOKO</t>
  </si>
  <si>
    <t xml:space="preserve"> TOKO SULINDAH</t>
  </si>
  <si>
    <t xml:space="preserve"> MITRA SEJATI</t>
  </si>
  <si>
    <t xml:space="preserve"> WILLY TOKO</t>
  </si>
  <si>
    <t xml:space="preserve"> TU MART</t>
  </si>
  <si>
    <t xml:space="preserve"> TK.MARIS</t>
  </si>
  <si>
    <t xml:space="preserve"> KRESNA DANA</t>
  </si>
  <si>
    <t xml:space="preserve"> GS MART</t>
  </si>
  <si>
    <t xml:space="preserve"> CV.SEKAWAN SEJAHTERA</t>
  </si>
  <si>
    <t xml:space="preserve"> ARTA PARAPTA</t>
  </si>
  <si>
    <t xml:space="preserve"> CV. MANDIRI MUBAROK</t>
  </si>
  <si>
    <t xml:space="preserve"> BINTANG TIMUR / BETUEL PARATTE</t>
  </si>
  <si>
    <t xml:space="preserve"> ADAM RERUNG</t>
  </si>
  <si>
    <t xml:space="preserve"> ABAD JAYA</t>
  </si>
  <si>
    <t xml:space="preserve"> VJ MART</t>
  </si>
  <si>
    <t xml:space="preserve"> TEN Q, MM</t>
  </si>
  <si>
    <t xml:space="preserve"> D'SEVEN SWALAYAN</t>
  </si>
  <si>
    <t xml:space="preserve"> ANGKASA MART I</t>
  </si>
  <si>
    <t xml:space="preserve"> 212 MART, YOS SUDARDO</t>
  </si>
  <si>
    <t xml:space="preserve"> YES SWA</t>
  </si>
  <si>
    <t xml:space="preserve"> KAE BEE MART</t>
  </si>
  <si>
    <t xml:space="preserve"> ATIGA</t>
  </si>
  <si>
    <t xml:space="preserve"> AROFAH MINIMARKET/FATHONI</t>
  </si>
  <si>
    <t xml:space="preserve"> HANDAYANI</t>
  </si>
  <si>
    <t xml:space="preserve"> NASRUDDIN/SITI NURHIDAYA</t>
  </si>
  <si>
    <t xml:space="preserve"> CHERRY SWALAYAN / HENDRA</t>
  </si>
  <si>
    <t xml:space="preserve"> KOTA SALATIGA </t>
  </si>
  <si>
    <t xml:space="preserve"> WAROENG MS</t>
  </si>
  <si>
    <t xml:space="preserve"> WANGI - WANGI</t>
  </si>
  <si>
    <t xml:space="preserve"> SEMARANG </t>
  </si>
  <si>
    <t xml:space="preserve"> MULYA MART PRINGAPUS</t>
  </si>
  <si>
    <t xml:space="preserve"> SURYA BARU SWALAYAN</t>
  </si>
  <si>
    <t xml:space="preserve"> TOMIA BARU I</t>
  </si>
  <si>
    <t xml:space="preserve"> ZAM ZAM PATIMURA</t>
  </si>
  <si>
    <t xml:space="preserve"> TOKO MATAHARI HARURU</t>
  </si>
  <si>
    <t xml:space="preserve"> TARUNA KOKROMAN</t>
  </si>
  <si>
    <t xml:space="preserve"> RATU BALGIS</t>
  </si>
  <si>
    <t xml:space="preserve"> BETHA SWALAYAN</t>
  </si>
  <si>
    <t xml:space="preserve"> SUPER DISCOUNT, SM</t>
  </si>
  <si>
    <t xml:space="preserve"> ADI JAYA, MM</t>
  </si>
  <si>
    <t xml:space="preserve"> WARNO IBU</t>
  </si>
  <si>
    <t xml:space="preserve"> WIASMI</t>
  </si>
  <si>
    <t xml:space="preserve"> KOTA BONTANG </t>
  </si>
  <si>
    <t xml:space="preserve"> YUKYS MM</t>
  </si>
  <si>
    <t xml:space="preserve"> TK. BU SRI</t>
  </si>
  <si>
    <t xml:space="preserve"> KOP. PERUMAHAN HOP</t>
  </si>
  <si>
    <t xml:space="preserve"> G.S</t>
  </si>
  <si>
    <t xml:space="preserve"> DAHLIANA</t>
  </si>
  <si>
    <t xml:space="preserve"> AZKA BAROKAH</t>
  </si>
  <si>
    <t xml:space="preserve"> AINI MARANG KAYU</t>
  </si>
  <si>
    <t xml:space="preserve"> ABD. AZIS</t>
  </si>
  <si>
    <t xml:space="preserve"> 3 PUTRA SEJAHTERA</t>
  </si>
  <si>
    <t xml:space="preserve"> KUTAI TIMUR </t>
  </si>
  <si>
    <t xml:space="preserve"> Zai Ma</t>
  </si>
  <si>
    <t xml:space="preserve"> Yoga Pdc, Toko</t>
  </si>
  <si>
    <t xml:space="preserve"> Vine, Toko</t>
  </si>
  <si>
    <t xml:space="preserve"> Sinar Multi Jaya, Toko</t>
  </si>
  <si>
    <t xml:space="preserve"> Sinar Jaya Kaliorang, Toko</t>
  </si>
  <si>
    <t xml:space="preserve"> Sifa Sgt, Toko</t>
  </si>
  <si>
    <t xml:space="preserve"> Sehati Prima, Toko</t>
  </si>
  <si>
    <t xml:space="preserve"> Sarikat Permai, Kop</t>
  </si>
  <si>
    <t xml:space="preserve"> SANJAYA FARMA, APOTEK</t>
  </si>
  <si>
    <t xml:space="preserve"> PRIMA HUSADA, APOTEK</t>
  </si>
  <si>
    <t xml:space="preserve"> MEDIKA FARMA 2, Apotek</t>
  </si>
  <si>
    <t xml:space="preserve"> SEMARANG BARU</t>
  </si>
  <si>
    <t xml:space="preserve"> Mahkota Kaubun, Toko</t>
  </si>
  <si>
    <t xml:space="preserve"> KRISHNA FARMA, APOTEK</t>
  </si>
  <si>
    <t xml:space="preserve"> Karyawan Gtp</t>
  </si>
  <si>
    <t xml:space="preserve"> Indira, Toko</t>
  </si>
  <si>
    <t xml:space="preserve"> Gina Roti, Toko</t>
  </si>
  <si>
    <t xml:space="preserve"> Evy Sangkulirang, Toko</t>
  </si>
  <si>
    <t xml:space="preserve"> ERA MART 4 SANGATTA</t>
  </si>
  <si>
    <t xml:space="preserve"> ERA MART 3 SANGATTA</t>
  </si>
  <si>
    <t xml:space="preserve"> ERA MART 2 BENGALON</t>
  </si>
  <si>
    <t xml:space="preserve"> ERA MART 1 BENGALON</t>
  </si>
  <si>
    <t xml:space="preserve"> Dayto, Toko</t>
  </si>
  <si>
    <t xml:space="preserve"> PANGAN UTAMA</t>
  </si>
  <si>
    <t xml:space="preserve"> SINAR UTY</t>
  </si>
  <si>
    <t xml:space="preserve"> C N C / Prima Media</t>
  </si>
  <si>
    <t xml:space="preserve"> AGUSTA</t>
  </si>
  <si>
    <t xml:space="preserve"> ADE KIOS</t>
  </si>
  <si>
    <t xml:space="preserve"> ANEKA JAYA SUMURi</t>
  </si>
  <si>
    <t xml:space="preserve"> Amaninah Store</t>
  </si>
  <si>
    <t xml:space="preserve"> ELLA KIOS</t>
  </si>
  <si>
    <t xml:space="preserve"> MINIMARKET 12</t>
  </si>
  <si>
    <t xml:space="preserve"> VIRGO TOKO</t>
  </si>
  <si>
    <t xml:space="preserve"> REJEKI BERSAMA</t>
  </si>
  <si>
    <t xml:space="preserve"> PT MULTI INDAH LESTARI</t>
  </si>
  <si>
    <t xml:space="preserve"> CV. FORZA</t>
  </si>
  <si>
    <t xml:space="preserve"> SENANG</t>
  </si>
  <si>
    <t xml:space="preserve"> WAROPEN </t>
  </si>
  <si>
    <t xml:space="preserve"> SALMA KIOS</t>
  </si>
  <si>
    <t xml:space="preserve"> GARUDA</t>
  </si>
  <si>
    <t xml:space="preserve"> B-MART</t>
  </si>
  <si>
    <t xml:space="preserve"> POLITANI</t>
  </si>
  <si>
    <t xml:space="preserve"> VAGANZA MM</t>
  </si>
  <si>
    <t xml:space="preserve"> SIDOGIRI/BASMALAH</t>
  </si>
  <si>
    <t xml:space="preserve"> BASMALAH WONOSARI</t>
  </si>
  <si>
    <t xml:space="preserve"> BARIAH</t>
  </si>
  <si>
    <t xml:space="preserve"> KUTAI KARTANEGARA </t>
  </si>
  <si>
    <t xml:space="preserve"> WAL MART</t>
  </si>
  <si>
    <t xml:space="preserve"> TK. SURYA LESTARI</t>
  </si>
  <si>
    <t xml:space="preserve"> KOTA SAMARINDA </t>
  </si>
  <si>
    <t xml:space="preserve"> TK. MAYASARI</t>
  </si>
  <si>
    <t xml:space="preserve"> KUTAI BARAT </t>
  </si>
  <si>
    <t xml:space="preserve"> TK. ADIT</t>
  </si>
  <si>
    <t xml:space="preserve"> TK NUR BIGUNG</t>
  </si>
  <si>
    <t xml:space="preserve"> TK FARDAN</t>
  </si>
  <si>
    <t xml:space="preserve"> TINUK</t>
  </si>
  <si>
    <t xml:space="preserve"> TILA</t>
  </si>
  <si>
    <t xml:space="preserve"> TERANG BARU</t>
  </si>
  <si>
    <t xml:space="preserve"> SURYA HAKIKI</t>
  </si>
  <si>
    <t xml:space="preserve"> SIRBA MART</t>
  </si>
  <si>
    <t xml:space="preserve"> SINAR MAROOS</t>
  </si>
  <si>
    <t xml:space="preserve"> SETIA JAYA / ACUAN</t>
  </si>
  <si>
    <t xml:space="preserve"> SETIA GROSIR</t>
  </si>
  <si>
    <t xml:space="preserve"> SA. ANNISA</t>
  </si>
  <si>
    <t xml:space="preserve"> RIZKY AULIA / NANANG</t>
  </si>
  <si>
    <t xml:space="preserve"> RISMA SMD</t>
  </si>
  <si>
    <t xml:space="preserve"> RAJA SUSU SAMBUTAN</t>
  </si>
  <si>
    <t xml:space="preserve"> PUTRI ABADI</t>
  </si>
  <si>
    <t xml:space="preserve"> PUTRA BELAWAH</t>
  </si>
  <si>
    <t xml:space="preserve"> PANDAN HARUM</t>
  </si>
  <si>
    <t xml:space="preserve"> MURTI BERSAUDARA CV</t>
  </si>
  <si>
    <t xml:space="preserve"> MM. MEGA MAKMUR</t>
  </si>
  <si>
    <t xml:space="preserve"> ALIB</t>
  </si>
  <si>
    <t xml:space="preserve"> MAYANG TERURAI 2</t>
  </si>
  <si>
    <t xml:space="preserve"> KOTA JAMBI </t>
  </si>
  <si>
    <t xml:space="preserve"> TUNAS HARAPAN JAYA MINIMARKET</t>
  </si>
  <si>
    <t xml:space="preserve"> AA MART - TJ.ALAM</t>
  </si>
  <si>
    <t xml:space="preserve"> FAVORITE 88 MM</t>
  </si>
  <si>
    <t xml:space="preserve"> MM. FAMILY</t>
  </si>
  <si>
    <t xml:space="preserve"> MM. DAYA SUBUR</t>
  </si>
  <si>
    <t xml:space="preserve"> MM. AL-BAROKAH</t>
  </si>
  <si>
    <t xml:space="preserve"> MENTES/SUPARMAN</t>
  </si>
  <si>
    <t xml:space="preserve"> M. ALI MART</t>
  </si>
  <si>
    <t xml:space="preserve"> LOMA H.HANDIL JAYA</t>
  </si>
  <si>
    <t xml:space="preserve"> LINA AKA.SIMPANG  TK</t>
  </si>
  <si>
    <t xml:space="preserve"> KRAMAT JATI</t>
  </si>
  <si>
    <t xml:space="preserve"> KOPERASI BUKOPIN</t>
  </si>
  <si>
    <t xml:space="preserve"> KOP. PRIMKOPAD KOREM 091</t>
  </si>
  <si>
    <t xml:space="preserve"> KIOS ENGGAR</t>
  </si>
  <si>
    <t xml:space="preserve"> KHUDORI</t>
  </si>
  <si>
    <t xml:space="preserve">KEPULAUAN BANGKA BELITUNG </t>
  </si>
  <si>
    <t xml:space="preserve"> BANGKA </t>
  </si>
  <si>
    <t xml:space="preserve"> PT. DUA SAUDARA TERUS JAYA</t>
  </si>
  <si>
    <t xml:space="preserve"> KOTA PANGKALPINANG </t>
  </si>
  <si>
    <t xml:space="preserve"> MM. ACHING JAYA 9</t>
  </si>
  <si>
    <t xml:space="preserve"> KHAIRUNNISA</t>
  </si>
  <si>
    <t xml:space="preserve"> MEGA MART 3 / HENGKY</t>
  </si>
  <si>
    <t xml:space="preserve"> CV. ACHING PERKASA</t>
  </si>
  <si>
    <t xml:space="preserve"> KARYA MART</t>
  </si>
  <si>
    <t xml:space="preserve"> JOHAN MINI MARKET</t>
  </si>
  <si>
    <t xml:space="preserve"> ASOKA PANGKAL PINANG</t>
  </si>
  <si>
    <t xml:space="preserve"> ANUGRAH / UMI SETIA</t>
  </si>
  <si>
    <t xml:space="preserve"> IWAN SWALAYAN AMPERA</t>
  </si>
  <si>
    <t xml:space="preserve"> IMANUEL / SUBUR BERKAT JAYA</t>
  </si>
  <si>
    <t xml:space="preserve"> HOSANA SALON</t>
  </si>
  <si>
    <t xml:space="preserve"> HEPNI H. TOKO</t>
  </si>
  <si>
    <t xml:space="preserve"> KOTA LUBUK LINGGAU </t>
  </si>
  <si>
    <t xml:space="preserve"> KARTINI / ALIANTO</t>
  </si>
  <si>
    <t xml:space="preserve"> GS STORE</t>
  </si>
  <si>
    <t xml:space="preserve"> FM SAMARINDA CENTRAL PLAZA</t>
  </si>
  <si>
    <t xml:space="preserve"> ERAMART SIMPANG PASIR</t>
  </si>
  <si>
    <t xml:space="preserve"> ERAMART SANGA SANGA</t>
  </si>
  <si>
    <t xml:space="preserve"> ERAMART MAKROMAN 2</t>
  </si>
  <si>
    <t xml:space="preserve"> ERAMART KOTA BANGUN</t>
  </si>
  <si>
    <t xml:space="preserve"> ERAMART KM 38</t>
  </si>
  <si>
    <t xml:space="preserve"> ERAMART CIPTO MANGUNKUSUMO II</t>
  </si>
  <si>
    <t xml:space="preserve"> DIPOMELO MART</t>
  </si>
  <si>
    <t xml:space="preserve"> CV. APOTEK XS MART</t>
  </si>
  <si>
    <t xml:space="preserve"> BU ANDRE TOKO</t>
  </si>
  <si>
    <t xml:space="preserve"> B ANGEL</t>
  </si>
  <si>
    <t xml:space="preserve"> AP.NIDA</t>
  </si>
  <si>
    <t xml:space="preserve"> AP. SUMBER SEHAT</t>
  </si>
  <si>
    <t xml:space="preserve"> ANDI RAIHAN</t>
  </si>
  <si>
    <t xml:space="preserve"> RINJANI MITRA JAYA</t>
  </si>
  <si>
    <t xml:space="preserve"> OKI MART</t>
  </si>
  <si>
    <t xml:space="preserve"> PROKOM</t>
  </si>
  <si>
    <t xml:space="preserve"> REZKI MART</t>
  </si>
  <si>
    <t xml:space="preserve"> SENANG SWALAYAN</t>
  </si>
  <si>
    <t xml:space="preserve"> WIFA</t>
  </si>
  <si>
    <t xml:space="preserve"> X MART S. PARMAN</t>
  </si>
  <si>
    <t xml:space="preserve"> HNH MARKET</t>
  </si>
  <si>
    <t xml:space="preserve"> HNH MM</t>
  </si>
  <si>
    <t xml:space="preserve"> LOK TOKO</t>
  </si>
  <si>
    <t xml:space="preserve"> ON PERMINDO TOKO</t>
  </si>
  <si>
    <t xml:space="preserve"> PROKOM SWALAYAN</t>
  </si>
  <si>
    <t xml:space="preserve"> MINANG MART ADZKIA</t>
  </si>
  <si>
    <t xml:space="preserve"> PT TIGA KANUCI BERSAUDARA</t>
  </si>
  <si>
    <t xml:space="preserve"> SARI ANGGREK</t>
  </si>
  <si>
    <t xml:space="preserve"> METRO GYM</t>
  </si>
  <si>
    <t xml:space="preserve"> LUTHFI SWALAYAN</t>
  </si>
  <si>
    <t xml:space="preserve"> LAPAN DELAPAN</t>
  </si>
  <si>
    <t xml:space="preserve"> KOPERASI POLTABES</t>
  </si>
  <si>
    <t xml:space="preserve"> KOPERASI BNI</t>
  </si>
  <si>
    <t xml:space="preserve"> PASAR BUAH HARUM MANIS</t>
  </si>
  <si>
    <t xml:space="preserve"> PANAM JAYA, TOKO</t>
  </si>
  <si>
    <t xml:space="preserve"> ANGKASA MART 6</t>
  </si>
  <si>
    <t xml:space="preserve"> 777 SWALAYAN</t>
  </si>
  <si>
    <t xml:space="preserve"> ZAGALO</t>
  </si>
  <si>
    <t xml:space="preserve"> KOPERASI BANK BI</t>
  </si>
  <si>
    <t xml:space="preserve"> IDA THAMRIN</t>
  </si>
  <si>
    <t xml:space="preserve"> HW HOTEL</t>
  </si>
  <si>
    <t xml:space="preserve"> HANI MART</t>
  </si>
  <si>
    <t xml:space="preserve"> GGA MART</t>
  </si>
  <si>
    <t xml:space="preserve"> DAYU MM, ULAK KARANG</t>
  </si>
  <si>
    <t xml:space="preserve"> DAYU MM, PARAK LAWEH</t>
  </si>
  <si>
    <t xml:space="preserve"> DAYU MM, KALAWI</t>
  </si>
  <si>
    <t xml:space="preserve"> BPD KOPERASI</t>
  </si>
  <si>
    <t xml:space="preserve"> AM KURNIA</t>
  </si>
  <si>
    <t xml:space="preserve"> AFDAL MM</t>
  </si>
  <si>
    <t xml:space="preserve"> KOTA PONTIANAK </t>
  </si>
  <si>
    <t xml:space="preserve"> SUI BUN</t>
  </si>
  <si>
    <t xml:space="preserve"> ROYSIN SANTOSO</t>
  </si>
  <si>
    <t xml:space="preserve"> NATUNA TOKO</t>
  </si>
  <si>
    <t xml:space="preserve"> LIM MIAUW LUAN</t>
  </si>
  <si>
    <t xml:space="preserve"> DAVID ARDY</t>
  </si>
  <si>
    <t xml:space="preserve"> CV. BUNAKEN</t>
  </si>
  <si>
    <t xml:space="preserve"> ELA JAYA</t>
  </si>
  <si>
    <t xml:space="preserve"> SLAMET JAYA (JEMBER)</t>
  </si>
  <si>
    <t xml:space="preserve"> PERDANA GROSIR (JEMBER)</t>
  </si>
  <si>
    <t xml:space="preserve"> AINI SWALAYAN</t>
  </si>
  <si>
    <t xml:space="preserve"> KOP SAMPOERNA 1</t>
  </si>
  <si>
    <t xml:space="preserve"> SPICE IN RICE</t>
  </si>
  <si>
    <t xml:space="preserve"> LAMPUNG, TOKO</t>
  </si>
  <si>
    <t xml:space="preserve"> BROMO BARU</t>
  </si>
  <si>
    <t xml:space="preserve"> BASMALAH CABANG BULAK BANTENG</t>
  </si>
  <si>
    <t xml:space="preserve"> PT. MAJU MAKMUR GROUP</t>
  </si>
  <si>
    <t xml:space="preserve"> KB MAUMERE</t>
  </si>
  <si>
    <t xml:space="preserve"> CITRA NGAGLIK (SURABAYA)</t>
  </si>
  <si>
    <t xml:space="preserve"> SETIA BAKTI WANITA (SURABAYA)</t>
  </si>
  <si>
    <t xml:space="preserve"> FATMAH.-</t>
  </si>
  <si>
    <t xml:space="preserve"> VICTORI</t>
  </si>
  <si>
    <t xml:space="preserve"> PT MUSTIKA MINANUSA AURORA</t>
  </si>
  <si>
    <t xml:space="preserve"> CV. SINGA MAS INTERNASIONAL</t>
  </si>
  <si>
    <t xml:space="preserve"> HIKMAH MM (SURABAYA)</t>
  </si>
  <si>
    <t xml:space="preserve"> SB MART</t>
  </si>
  <si>
    <t xml:space="preserve"> NICE FOR KIDS</t>
  </si>
  <si>
    <t xml:space="preserve"> CENDANA MART</t>
  </si>
  <si>
    <t xml:space="preserve"> OLIN./</t>
  </si>
  <si>
    <t xml:space="preserve"> BU LINDA(CAHAYA ADITAMA)</t>
  </si>
  <si>
    <t xml:space="preserve"> JAUHARI</t>
  </si>
  <si>
    <t xml:space="preserve"> FARA</t>
  </si>
  <si>
    <t xml:space="preserve"> MUNTHOLIAH</t>
  </si>
  <si>
    <t xml:space="preserve"> KOP. CITRA KARTINI</t>
  </si>
  <si>
    <t xml:space="preserve"> KOP.SRI REJEKI</t>
  </si>
  <si>
    <t xml:space="preserve"> PROBOLINGGO </t>
  </si>
  <si>
    <t xml:space="preserve"> PAK SAIFUL</t>
  </si>
  <si>
    <t xml:space="preserve"> BLITAR </t>
  </si>
  <si>
    <t xml:space="preserve"> WARNA-WARNI</t>
  </si>
  <si>
    <t xml:space="preserve"> MEGA SWALAYAN</t>
  </si>
  <si>
    <t xml:space="preserve"> DANIS RAYA</t>
  </si>
  <si>
    <t xml:space="preserve"> AL-FAHRI</t>
  </si>
  <si>
    <t xml:space="preserve"> FAMILY GRO0SIR</t>
  </si>
  <si>
    <t xml:space="preserve"> DIVA BARU</t>
  </si>
  <si>
    <t xml:space="preserve"> SHEN JAYA</t>
  </si>
  <si>
    <t xml:space="preserve"> U S O D O</t>
  </si>
  <si>
    <t xml:space="preserve"> RISKI SWALAYAN</t>
  </si>
  <si>
    <t xml:space="preserve"> PT.RAJAWALI NUSINDO (MALANG)</t>
  </si>
  <si>
    <t xml:space="preserve"> KOP.PEGAWAI TELKOM MALANG</t>
  </si>
  <si>
    <t xml:space="preserve"> TRUBUS</t>
  </si>
  <si>
    <t xml:space="preserve"> SYARIFUDIN</t>
  </si>
  <si>
    <t xml:space="preserve"> TOKO PI'I</t>
  </si>
  <si>
    <t xml:space="preserve"> TOKO HIJAU SEHAT</t>
  </si>
  <si>
    <t xml:space="preserve"> HAMDALAH</t>
  </si>
  <si>
    <t xml:space="preserve"> ANTIN</t>
  </si>
  <si>
    <t xml:space="preserve"> BAZZARE TOKO -  KARANGAN</t>
  </si>
  <si>
    <t xml:space="preserve"> ISTANA BELANJA</t>
  </si>
  <si>
    <t xml:space="preserve"> VIQAN</t>
  </si>
  <si>
    <t xml:space="preserve"> FITRIA</t>
  </si>
  <si>
    <t xml:space="preserve"> TUGU SWALAYAN</t>
  </si>
  <si>
    <t xml:space="preserve"> VANI VITA</t>
  </si>
  <si>
    <t xml:space="preserve"> KOP.UGORO</t>
  </si>
  <si>
    <t xml:space="preserve"> MULYA JAYA MM</t>
  </si>
  <si>
    <t xml:space="preserve"> TOKO MARMI</t>
  </si>
  <si>
    <t xml:space="preserve"> KOTA PASURUAN </t>
  </si>
  <si>
    <t xml:space="preserve"> TEGUH CHRISTIAN,IR.</t>
  </si>
  <si>
    <t xml:space="preserve"> RAHMAD AGUNG</t>
  </si>
  <si>
    <t xml:space="preserve"> R E M A J A</t>
  </si>
  <si>
    <t xml:space="preserve"> LAZARUS MINIMARKET</t>
  </si>
  <si>
    <t xml:space="preserve"> DANISA</t>
  </si>
  <si>
    <t xml:space="preserve"> WINDA (MITRA JAYA)</t>
  </si>
  <si>
    <t xml:space="preserve"> MITRA JAYA (M.YAMIN)</t>
  </si>
  <si>
    <t xml:space="preserve"> SN JAYA</t>
  </si>
  <si>
    <t xml:space="preserve"> ALAMANDA</t>
  </si>
  <si>
    <t xml:space="preserve"> WIDI MART</t>
  </si>
  <si>
    <t xml:space="preserve"> SEMBILAN (SURABAYA)</t>
  </si>
  <si>
    <t xml:space="preserve"> ANDA SATU (SURABAYA)</t>
  </si>
  <si>
    <t xml:space="preserve"> TOSERBA</t>
  </si>
  <si>
    <t xml:space="preserve"> PT.WAHANA LESTARI MAKMUR PERKA</t>
  </si>
  <si>
    <t xml:space="preserve"> SURYA JAWARA</t>
  </si>
  <si>
    <t xml:space="preserve"> KOP.AL MAWADAH</t>
  </si>
  <si>
    <t xml:space="preserve"> MERAUKE </t>
  </si>
  <si>
    <t xml:space="preserve"> WIJAYA (KOMBUN)</t>
  </si>
  <si>
    <t xml:space="preserve"> ARA</t>
  </si>
  <si>
    <t xml:space="preserve"> LINDA (SURABAYA)</t>
  </si>
  <si>
    <t xml:space="preserve"> DUTA CELL</t>
  </si>
  <si>
    <t xml:space="preserve"> TOKO KNB</t>
  </si>
  <si>
    <t xml:space="preserve"> BUJANG</t>
  </si>
  <si>
    <t xml:space="preserve"> TOBY'S FRIED CHICKEN</t>
  </si>
  <si>
    <t xml:space="preserve"> TOKO 23(BONGKARAN)</t>
  </si>
  <si>
    <t xml:space="preserve"> DUTA PRATAMA</t>
  </si>
  <si>
    <t xml:space="preserve"> NUR SALIM MM</t>
  </si>
  <si>
    <t xml:space="preserve"> MUARA UTAMA</t>
  </si>
  <si>
    <t xml:space="preserve"> NEXT</t>
  </si>
  <si>
    <t xml:space="preserve"> MPRA/CV.MULTI PANEN RAYA ABADI</t>
  </si>
  <si>
    <t xml:space="preserve"> SUKENI</t>
  </si>
  <si>
    <t xml:space="preserve"> CAN CON MART</t>
  </si>
  <si>
    <t xml:space="preserve"> 89 MART</t>
  </si>
  <si>
    <t xml:space="preserve"> KAISAR SIANTAN. SM</t>
  </si>
  <si>
    <t xml:space="preserve"> GARUDA MITRA. SM</t>
  </si>
  <si>
    <t xml:space="preserve"> KOP JAYA MART</t>
  </si>
  <si>
    <t xml:space="preserve"> CV.MITRA UTAMA SERDAM</t>
  </si>
  <si>
    <t xml:space="preserve"> TARA (SURABAYA)</t>
  </si>
  <si>
    <t xml:space="preserve"> TOKO OBAT CERIA - SEI PINYUH</t>
  </si>
  <si>
    <t xml:space="preserve"> SURYA MARTTOKO - MEMPAWAH</t>
  </si>
  <si>
    <t xml:space="preserve"> SOGO MITRA  TOKO - SEI PINYUH</t>
  </si>
  <si>
    <t xml:space="preserve"> ROBINSON TOKO - MEMPAWAH</t>
  </si>
  <si>
    <t xml:space="preserve"> GUNUNG TIMUR (SURABAYA)</t>
  </si>
  <si>
    <t xml:space="preserve"> M. JAYA</t>
  </si>
  <si>
    <t xml:space="preserve"> RAPHAEL</t>
  </si>
  <si>
    <t xml:space="preserve"> KHATULISTIWA I TOKO - MEMPAWAH</t>
  </si>
  <si>
    <t xml:space="preserve"> BINTANG CAHAYA</t>
  </si>
  <si>
    <t xml:space="preserve"> NAVI MART</t>
  </si>
  <si>
    <t xml:space="preserve"> INDO SARI TOKO</t>
  </si>
  <si>
    <t xml:space="preserve"> ETERNA MART</t>
  </si>
  <si>
    <t xml:space="preserve"> BASMALAH TOKO  - MEMPAWAH</t>
  </si>
  <si>
    <t xml:space="preserve"> KOP KARYAWAN ECCINDO</t>
  </si>
  <si>
    <t xml:space="preserve"> LUCKY MART</t>
  </si>
  <si>
    <t xml:space="preserve"> NUSA RAYA</t>
  </si>
  <si>
    <t xml:space="preserve"> MM. DHARMAHUSADA</t>
  </si>
  <si>
    <t xml:space="preserve"> PLAMBOYANT SUPPLY TOKO</t>
  </si>
  <si>
    <t xml:space="preserve"> PRIMKOPPOL</t>
  </si>
  <si>
    <t xml:space="preserve"> CENTRUM TOKO - PS. MAWAR</t>
  </si>
  <si>
    <t xml:space="preserve"> BANK KALBAR. KOP</t>
  </si>
  <si>
    <t xml:space="preserve"> GAYO</t>
  </si>
  <si>
    <t xml:space="preserve"> TIF/TOBELO</t>
  </si>
  <si>
    <t xml:space="preserve"> BASMALAH BOLODEWO</t>
  </si>
  <si>
    <t xml:space="preserve"> JAYAPURA </t>
  </si>
  <si>
    <t xml:space="preserve"> EDWIN - SINAR SURYA</t>
  </si>
  <si>
    <t xml:space="preserve"> JAYA WIJAYA </t>
  </si>
  <si>
    <t xml:space="preserve"> ASWARDI</t>
  </si>
  <si>
    <t xml:space="preserve"> KEEROM </t>
  </si>
  <si>
    <t xml:space="preserve"> ANEKA JASA</t>
  </si>
  <si>
    <t xml:space="preserve"> SORONG </t>
  </si>
  <si>
    <t xml:space="preserve"> AMIRA KIOS</t>
  </si>
  <si>
    <t xml:space="preserve"> AJIS SANJAYA</t>
  </si>
  <si>
    <t xml:space="preserve"> AFUNG</t>
  </si>
  <si>
    <t xml:space="preserve"> MIE RACEK</t>
  </si>
  <si>
    <t xml:space="preserve"> TOKO SRI SARNO</t>
  </si>
  <si>
    <t xml:space="preserve"> WONG KAMPOENG</t>
  </si>
  <si>
    <t xml:space="preserve"> IZA</t>
  </si>
  <si>
    <t xml:space="preserve"> PD. SHOPPING</t>
  </si>
  <si>
    <t xml:space="preserve"> MM. SHOPPING</t>
  </si>
  <si>
    <t xml:space="preserve"> MITRA LESTARI</t>
  </si>
  <si>
    <t xml:space="preserve"> MAMA MARKET</t>
  </si>
  <si>
    <t xml:space="preserve"> HAPPY. MM</t>
  </si>
  <si>
    <t xml:space="preserve"> PINK MART</t>
  </si>
  <si>
    <t xml:space="preserve"> POINT MART TOKO</t>
  </si>
  <si>
    <t xml:space="preserve"> MITRA JAYA 88</t>
  </si>
  <si>
    <t xml:space="preserve"> H Y MART</t>
  </si>
  <si>
    <t xml:space="preserve"> VINS MART</t>
  </si>
  <si>
    <t xml:space="preserve"> PT.UNIMART SUKSES SEJAHTERA</t>
  </si>
  <si>
    <t xml:space="preserve"> MAJU. MM</t>
  </si>
  <si>
    <t xml:space="preserve"> CIPTA</t>
  </si>
  <si>
    <t xml:space="preserve"> RIZIEQ</t>
  </si>
  <si>
    <t xml:space="preserve"> STAR MARKET</t>
  </si>
  <si>
    <t xml:space="preserve"> BAHARI MART / KOPERASI PELABUHAN</t>
  </si>
  <si>
    <t xml:space="preserve"> TOKO CIU KAI HONG</t>
  </si>
  <si>
    <t xml:space="preserve"> MITRA JERUJU</t>
  </si>
  <si>
    <t xml:space="preserve"> LONCENG MART</t>
  </si>
  <si>
    <t xml:space="preserve"> TOKO SEMBILAN ENAM (96)</t>
  </si>
  <si>
    <t xml:space="preserve"> KOP.OTSUKA</t>
  </si>
  <si>
    <t xml:space="preserve"> KOPTAN 2</t>
  </si>
  <si>
    <t xml:space="preserve"> KOPTAN</t>
  </si>
  <si>
    <t xml:space="preserve"> AFCO</t>
  </si>
  <si>
    <t xml:space="preserve"> KOP.KARYAWAN SAMPOERNA</t>
  </si>
  <si>
    <t xml:space="preserve"> MOJOKERTO </t>
  </si>
  <si>
    <t xml:space="preserve"> PRABU MANGGALA</t>
  </si>
  <si>
    <t xml:space="preserve"> TOKO MANGADU MART</t>
  </si>
  <si>
    <t xml:space="preserve"> REFA MART</t>
  </si>
  <si>
    <t xml:space="preserve"> SUROJENGGOLO</t>
  </si>
  <si>
    <t xml:space="preserve"> MILK BABY</t>
  </si>
  <si>
    <t xml:space="preserve"> LATONKU, TOKO</t>
  </si>
  <si>
    <t xml:space="preserve"> KPRI BINA KARYA</t>
  </si>
  <si>
    <t xml:space="preserve"> KOPERASI PPUM</t>
  </si>
  <si>
    <t xml:space="preserve"> KOPERASI IMMIM PUTRA</t>
  </si>
  <si>
    <t xml:space="preserve"> KOPERASI DARUL AMAN PUTRI</t>
  </si>
  <si>
    <t xml:space="preserve"> AL</t>
  </si>
  <si>
    <t xml:space="preserve"> INDOFOOD, KOP</t>
  </si>
  <si>
    <t xml:space="preserve"> DUA TIGA, TOKO</t>
  </si>
  <si>
    <t xml:space="preserve"> LOKA SWALAYAN</t>
  </si>
  <si>
    <t xml:space="preserve"> JAGO PUSAT WARAS</t>
  </si>
  <si>
    <t xml:space="preserve"> A-3</t>
  </si>
  <si>
    <t xml:space="preserve"> KINAR SWALAYAN</t>
  </si>
  <si>
    <t xml:space="preserve"> DEWANTARA TOKO 2</t>
  </si>
  <si>
    <t xml:space="preserve"> DUA PUTRI DEWI</t>
  </si>
  <si>
    <t xml:space="preserve"> WILCO MART</t>
  </si>
  <si>
    <t xml:space="preserve"> UD. MANDIRI SEJAHTERA</t>
  </si>
  <si>
    <t xml:space="preserve"> ALAM  SARI</t>
  </si>
  <si>
    <t xml:space="preserve"> TIGA PUTRI MART, MM</t>
  </si>
  <si>
    <t xml:space="preserve"> BLESS MART</t>
  </si>
  <si>
    <t xml:space="preserve"> ERIN</t>
  </si>
  <si>
    <t xml:space="preserve"> TIGA DIMENSI,TOKO</t>
  </si>
  <si>
    <t xml:space="preserve"> DWIKA MART</t>
  </si>
  <si>
    <t xml:space="preserve"> ABM (ARTA BUNGA MAS)</t>
  </si>
  <si>
    <t xml:space="preserve"> KEDAMEAN MART</t>
  </si>
  <si>
    <t xml:space="preserve"> UNM, KOP</t>
  </si>
  <si>
    <t xml:space="preserve"> BUDAYA</t>
  </si>
  <si>
    <t xml:space="preserve"> TIP TOP TOKO</t>
  </si>
  <si>
    <t xml:space="preserve"> TIGA SAMA, TOKO</t>
  </si>
  <si>
    <t xml:space="preserve"> NURUL MART</t>
  </si>
  <si>
    <t xml:space="preserve"> ACEH BARAT </t>
  </si>
  <si>
    <t xml:space="preserve"> JASTAM, TK</t>
  </si>
  <si>
    <t xml:space="preserve"> DIPONEGORO TOKO</t>
  </si>
  <si>
    <t xml:space="preserve"> BALI MINIMARKET</t>
  </si>
  <si>
    <t xml:space="preserve"> EKO KAPTI</t>
  </si>
  <si>
    <t xml:space="preserve"> BU SOEN</t>
  </si>
  <si>
    <t xml:space="preserve"> LOTUS SHOP</t>
  </si>
  <si>
    <t xml:space="preserve"> SWAMART</t>
  </si>
  <si>
    <t xml:space="preserve"> KARYA WARGA</t>
  </si>
  <si>
    <t xml:space="preserve"> BES MART</t>
  </si>
  <si>
    <t xml:space="preserve"> BUCHI KIDS (MALANG)</t>
  </si>
  <si>
    <t xml:space="preserve"> CV.MEENA'SMART</t>
  </si>
  <si>
    <t xml:space="preserve"> CANDRA BUSANA</t>
  </si>
  <si>
    <t xml:space="preserve"> AMARIN MART</t>
  </si>
  <si>
    <t xml:space="preserve"> GRESIK </t>
  </si>
  <si>
    <t xml:space="preserve"> GREENSMART PUSAT CANGKIR</t>
  </si>
  <si>
    <t xml:space="preserve"> CHOLILAH</t>
  </si>
  <si>
    <t xml:space="preserve"> PERMATA MM</t>
  </si>
  <si>
    <t xml:space="preserve"> WIWIK (PACITAN)</t>
  </si>
  <si>
    <t xml:space="preserve"> NYONYA MENEER (PACITAN)</t>
  </si>
  <si>
    <t xml:space="preserve"> ADIEN TOSERBA</t>
  </si>
  <si>
    <t xml:space="preserve"> MANUNGGAL JAYA (PACITAN)</t>
  </si>
  <si>
    <t xml:space="preserve"> BUDI ASIH</t>
  </si>
  <si>
    <t xml:space="preserve"> SEKAR TANJUNG</t>
  </si>
  <si>
    <t xml:space="preserve"> QUEEN JAYA MART</t>
  </si>
  <si>
    <t xml:space="preserve"> DYSA MART</t>
  </si>
  <si>
    <t xml:space="preserve"> PAK TEGUH JAYA</t>
  </si>
  <si>
    <t xml:space="preserve"> KOP. PS. GUBENG</t>
  </si>
  <si>
    <t xml:space="preserve"> TK IBU</t>
  </si>
  <si>
    <t xml:space="preserve"> DIRGANTARA (MALANG)</t>
  </si>
  <si>
    <t xml:space="preserve"> SMESCO/ AL-HIKAM</t>
  </si>
  <si>
    <t xml:space="preserve"> G CELL</t>
  </si>
  <si>
    <t xml:space="preserve"> SILKY</t>
  </si>
  <si>
    <t xml:space="preserve"> SEXY POINT</t>
  </si>
  <si>
    <t xml:space="preserve"> DUA SEJOLI</t>
  </si>
  <si>
    <t xml:space="preserve"> RENY EXPRESS</t>
  </si>
  <si>
    <t xml:space="preserve"> TIWI</t>
  </si>
  <si>
    <t xml:space="preserve"> TK PANGESTU</t>
  </si>
  <si>
    <t xml:space="preserve"> PUTRA USAHA</t>
  </si>
  <si>
    <t xml:space="preserve"> RAHAYU ABADI</t>
  </si>
  <si>
    <t xml:space="preserve"> MANOKWARI </t>
  </si>
  <si>
    <t xml:space="preserve"> SURYO MART</t>
  </si>
  <si>
    <t xml:space="preserve"> SURI DIAN PERKASA</t>
  </si>
  <si>
    <t xml:space="preserve"> SUPERMARKET FRESCO</t>
  </si>
  <si>
    <t xml:space="preserve"> ORCHID SUPERMARKET WOSI</t>
  </si>
  <si>
    <t xml:space="preserve"> MIKROMART</t>
  </si>
  <si>
    <t xml:space="preserve"> TERAS BROMO</t>
  </si>
  <si>
    <t xml:space="preserve"> KSU SUMBER MAKMUR</t>
  </si>
  <si>
    <t xml:space="preserve"> CV.DUA PUTERI</t>
  </si>
  <si>
    <t xml:space="preserve"> TRENGGALEK </t>
  </si>
  <si>
    <t xml:space="preserve"> HOGYSS</t>
  </si>
  <si>
    <t xml:space="preserve"> BAROKAH.-'</t>
  </si>
  <si>
    <t xml:space="preserve"> SWALAYAN TEGAK</t>
  </si>
  <si>
    <t xml:space="preserve"> INTISARI MART</t>
  </si>
  <si>
    <t xml:space="preserve"> D'VINO</t>
  </si>
  <si>
    <t xml:space="preserve"> SEMBADA TK</t>
  </si>
  <si>
    <t xml:space="preserve"> MUKANI</t>
  </si>
  <si>
    <t xml:space="preserve"> SPECIAL MART</t>
  </si>
  <si>
    <t xml:space="preserve"> EDELWEIS MARKET / IBU ENY</t>
  </si>
  <si>
    <t xml:space="preserve"> SUPER GALAXY</t>
  </si>
  <si>
    <t xml:space="preserve"> HIMA</t>
  </si>
  <si>
    <t xml:space="preserve"> DINASIA</t>
  </si>
  <si>
    <t xml:space="preserve"> CITRA BERINGIN</t>
  </si>
  <si>
    <t xml:space="preserve"> PERMATA INDAH,CV</t>
  </si>
  <si>
    <t xml:space="preserve"> GATRA</t>
  </si>
  <si>
    <t xml:space="preserve"> A B M. KOPERASI</t>
  </si>
  <si>
    <t xml:space="preserve"> EKA BARU</t>
  </si>
  <si>
    <t xml:space="preserve"> PRIMKOPOL POLRESTA</t>
  </si>
  <si>
    <t xml:space="preserve"> KPRI IKIP (MALANG)</t>
  </si>
  <si>
    <t xml:space="preserve"> KOP.WIDYA GAMA</t>
  </si>
  <si>
    <t xml:space="preserve"> DINOYO SWALAYAN</t>
  </si>
  <si>
    <t xml:space="preserve"> AL KHAIBAR</t>
  </si>
  <si>
    <t xml:space="preserve"> AGRO MAKMUR</t>
  </si>
  <si>
    <t xml:space="preserve"> JS</t>
  </si>
  <si>
    <t xml:space="preserve"> HARSIH</t>
  </si>
  <si>
    <t xml:space="preserve"> HARAPAN JAYA'</t>
  </si>
  <si>
    <t xml:space="preserve"> BU UDIN</t>
  </si>
  <si>
    <t xml:space="preserve"> TAMBAK JAYA</t>
  </si>
  <si>
    <t xml:space="preserve"> KPRI KARYA BHAKTI</t>
  </si>
  <si>
    <t xml:space="preserve"> SAMBUNG URIP</t>
  </si>
  <si>
    <t xml:space="preserve"> JADI JAYA (MAGETAN)</t>
  </si>
  <si>
    <t xml:space="preserve"> PUTRA AGUNG MM</t>
  </si>
  <si>
    <t xml:space="preserve"> WIJAYA 1</t>
  </si>
  <si>
    <t xml:space="preserve"> TOKO WARNA SARI</t>
  </si>
  <si>
    <t xml:space="preserve"> SALIMA MINI MARKET (MAGETAN)</t>
  </si>
  <si>
    <t xml:space="preserve"> MM MOJO</t>
  </si>
  <si>
    <t xml:space="preserve"> RIZQUNA (MAGETAN)</t>
  </si>
  <si>
    <t xml:space="preserve"> BARU (SUMBER PUCUNG)</t>
  </si>
  <si>
    <t xml:space="preserve"> KOP. MULTI GUNA</t>
  </si>
  <si>
    <t xml:space="preserve"> APT.MAOSPATI</t>
  </si>
  <si>
    <t xml:space="preserve"> ANANG PURWANTO</t>
  </si>
  <si>
    <t xml:space="preserve"> YAYASAN MISFALLAH 51</t>
  </si>
  <si>
    <t xml:space="preserve"> TOSERBA RAYA</t>
  </si>
  <si>
    <t xml:space="preserve"> TOKO SABILA</t>
  </si>
  <si>
    <t xml:space="preserve"> NGAWI </t>
  </si>
  <si>
    <t xml:space="preserve"> SUSANTI</t>
  </si>
  <si>
    <t xml:space="preserve"> JADI'S</t>
  </si>
  <si>
    <t xml:space="preserve"> AIRLANGGA MANDIRI 2</t>
  </si>
  <si>
    <t xml:space="preserve"> HERO AR.HAKIM 1</t>
  </si>
  <si>
    <t xml:space="preserve"> DR.TIAR/BASIS</t>
  </si>
  <si>
    <t xml:space="preserve"> JM MART (MALANG)</t>
  </si>
  <si>
    <t xml:space="preserve"> TOKO AHOK / SUHERI</t>
  </si>
  <si>
    <t xml:space="preserve"> METROPOLITAN MARKET</t>
  </si>
  <si>
    <t xml:space="preserve"> RAZIQ, TOKO</t>
  </si>
  <si>
    <t xml:space="preserve"> BASMALAH</t>
  </si>
  <si>
    <t xml:space="preserve"> KOTA BATU </t>
  </si>
  <si>
    <t xml:space="preserve"> KOP.DWIJO SAROJO</t>
  </si>
  <si>
    <t xml:space="preserve"> MANFAAT SWALAYAN</t>
  </si>
  <si>
    <t xml:space="preserve"> DUTA CATERING</t>
  </si>
  <si>
    <t xml:space="preserve"> SINAR REJEKI (SIDOARJO)</t>
  </si>
  <si>
    <t xml:space="preserve"> NIKI SWALAYAN</t>
  </si>
  <si>
    <t xml:space="preserve"> FANAHA MART</t>
  </si>
  <si>
    <t xml:space="preserve"> ANDIKA SWALAYAN</t>
  </si>
  <si>
    <t xml:space="preserve"> MAHASURYA, TOKO</t>
  </si>
  <si>
    <t xml:space="preserve"> TAMALANREA MJ(MACCINI JAYA), TOKO</t>
  </si>
  <si>
    <t xml:space="preserve"> CV.SURYA JAYA BARU /JL.SATANGNGA NO.72</t>
  </si>
  <si>
    <t xml:space="preserve"> KPRI PEDATI SEJAHTERA</t>
  </si>
  <si>
    <t xml:space="preserve"> SAL SABIL, TOKO</t>
  </si>
  <si>
    <t xml:space="preserve"> KARUWISI JAYA, TOKO</t>
  </si>
  <si>
    <t xml:space="preserve"> HINDA MART</t>
  </si>
  <si>
    <t xml:space="preserve"> CINTA CELL</t>
  </si>
  <si>
    <t xml:space="preserve"> HARUM MANIS, TOKO</t>
  </si>
  <si>
    <t xml:space="preserve"> AMOUR 3</t>
  </si>
  <si>
    <t xml:space="preserve"> ALIEF CELL, TOKO</t>
  </si>
  <si>
    <t xml:space="preserve"> LOMBOK TIMUR </t>
  </si>
  <si>
    <t xml:space="preserve"> WINDARI UD</t>
  </si>
  <si>
    <t xml:space="preserve"> FIRDA BELAWA, TOKO</t>
  </si>
  <si>
    <t xml:space="preserve"> TOKO JAYA M</t>
  </si>
  <si>
    <t xml:space="preserve"> FROZENFOOD MOMKEN</t>
  </si>
  <si>
    <t xml:space="preserve"> ALDAN MART</t>
  </si>
  <si>
    <t xml:space="preserve"> HA DENAN</t>
  </si>
  <si>
    <t xml:space="preserve"> FAMILY BABY SHOP 2 (GRESIK)</t>
  </si>
  <si>
    <t xml:space="preserve"> PRIMKOPOL</t>
  </si>
  <si>
    <t xml:space="preserve"> CV. ISTANA PELANGI</t>
  </si>
  <si>
    <t xml:space="preserve"> GREENS BABYSHOP KARTINI</t>
  </si>
  <si>
    <t xml:space="preserve"> KOP.KARYA BHAKTI</t>
  </si>
  <si>
    <t xml:space="preserve"> KOP. KPRI MAKMUR</t>
  </si>
  <si>
    <t xml:space="preserve"> UFO SWALAYAN</t>
  </si>
  <si>
    <t xml:space="preserve"> PINTU MART</t>
  </si>
  <si>
    <t xml:space="preserve"> EVER LAND TOKO</t>
  </si>
  <si>
    <t xml:space="preserve"> GAWANG MAKMUR</t>
  </si>
  <si>
    <t xml:space="preserve"> ROZY</t>
  </si>
  <si>
    <t xml:space="preserve"> R8 MART PAJJAIANG</t>
  </si>
  <si>
    <t xml:space="preserve"> PT HERO SUPERMAKET/JL PERINTIS KEMERDEKAAN KM 11 N</t>
  </si>
  <si>
    <t xml:space="preserve"> PT HERO SUPERMAKET/JL ALAUDDIN MAKASSAR</t>
  </si>
  <si>
    <t xml:space="preserve"> PT HERO SUPERMAKET/ DR RATULANGI NO 33 MAKASSAR</t>
  </si>
  <si>
    <t xml:space="preserve"> MEATSHOP GROCERY</t>
  </si>
  <si>
    <t xml:space="preserve"> 5 SMART</t>
  </si>
  <si>
    <t xml:space="preserve"> SURUHWADANG MAKMUR</t>
  </si>
  <si>
    <t xml:space="preserve"> SWALAYAN ATYRUP REZKY</t>
  </si>
  <si>
    <t xml:space="preserve"> NEW DELAPAN DUA, TOKO</t>
  </si>
  <si>
    <t xml:space="preserve"> TOKO SWALAYAN PELANGI</t>
  </si>
  <si>
    <t xml:space="preserve"> MY MART, MM</t>
  </si>
  <si>
    <t xml:space="preserve"> TRIJAYA MAKMUR</t>
  </si>
  <si>
    <t xml:space="preserve"> SANIA</t>
  </si>
  <si>
    <t xml:space="preserve"> YOUNG MART</t>
  </si>
  <si>
    <t xml:space="preserve"> SEVEN</t>
  </si>
  <si>
    <t xml:space="preserve"> TANJUNG INDAH</t>
  </si>
  <si>
    <t xml:space="preserve"> CIPTA FARMA APTK.</t>
  </si>
  <si>
    <t xml:space="preserve"> DJITU</t>
  </si>
  <si>
    <t xml:space="preserve"> AS SYIFA (TK OBAT)</t>
  </si>
  <si>
    <t xml:space="preserve"> DUA SEMBILAN  (29 )</t>
  </si>
  <si>
    <t xml:space="preserve"> SUPRAPTI</t>
  </si>
  <si>
    <t xml:space="preserve"> APTK.SUMBER JOYO</t>
  </si>
  <si>
    <t xml:space="preserve"> SETIA JAYA MM (PACITAN)</t>
  </si>
  <si>
    <t xml:space="preserve"> SABAR MART (PACITAN)</t>
  </si>
  <si>
    <t xml:space="preserve"> MITRA MULYA 3 (TULAKAN)</t>
  </si>
  <si>
    <t xml:space="preserve"> MITRA MULYA (TULAKAN)</t>
  </si>
  <si>
    <t xml:space="preserve"> MITRA MULYA (KETRO)</t>
  </si>
  <si>
    <t xml:space="preserve"> ASFA MART</t>
  </si>
  <si>
    <t xml:space="preserve"> APOTIK ANITA</t>
  </si>
  <si>
    <t xml:space="preserve"> TK. ESTU JAYA</t>
  </si>
  <si>
    <t xml:space="preserve"> AIR FORCE 3 MART</t>
  </si>
  <si>
    <t xml:space="preserve"> ZAKA</t>
  </si>
  <si>
    <t xml:space="preserve"> FEBRIKA</t>
  </si>
  <si>
    <t xml:space="preserve"> CV KAISAR TLG</t>
  </si>
  <si>
    <t xml:space="preserve"> SANCIKA</t>
  </si>
  <si>
    <t xml:space="preserve"> MM SURYA KENCANA</t>
  </si>
  <si>
    <t xml:space="preserve"> DRAGON MM (MAGETAN)</t>
  </si>
  <si>
    <t xml:space="preserve"> ALMAS</t>
  </si>
  <si>
    <t xml:space="preserve"> GOFUN SUPERMARKET</t>
  </si>
  <si>
    <t xml:space="preserve"> SURYA JAYA MART</t>
  </si>
  <si>
    <t xml:space="preserve"> TEKONG</t>
  </si>
  <si>
    <t xml:space="preserve"> HOME</t>
  </si>
  <si>
    <t xml:space="preserve"> GIRI CELL</t>
  </si>
  <si>
    <t xml:space="preserve"> RISKA JAYA</t>
  </si>
  <si>
    <t xml:space="preserve"> RAMADHINA</t>
  </si>
  <si>
    <t xml:space="preserve"> METRO (MOJOKERTO)</t>
  </si>
  <si>
    <t xml:space="preserve"> MUSSI RAWAS</t>
  </si>
  <si>
    <t xml:space="preserve"> BINTANG SWALAYAN (MLARAK)</t>
  </si>
  <si>
    <t xml:space="preserve"> EDI TAMA</t>
  </si>
  <si>
    <t xml:space="preserve"> WARPEKA, KOP</t>
  </si>
  <si>
    <t xml:space="preserve"> FAMILY BABY SHOP (GRESIK)</t>
  </si>
  <si>
    <t xml:space="preserve"> GRAND 8</t>
  </si>
  <si>
    <t xml:space="preserve"> ALFRAT BABI SHOP</t>
  </si>
  <si>
    <t xml:space="preserve"> ALBALAD</t>
  </si>
  <si>
    <t xml:space="preserve"> ANI</t>
  </si>
  <si>
    <t xml:space="preserve"> DARUL AMAN PUTRA KOP</t>
  </si>
  <si>
    <t xml:space="preserve"> SURYA JAYA BARU ,CV</t>
  </si>
  <si>
    <t xml:space="preserve"> BUR JAYA GROSIR</t>
  </si>
  <si>
    <t xml:space="preserve"> CONRY WONGSO (BACAN 72), TOKO</t>
  </si>
  <si>
    <t xml:space="preserve"> PURNAMA INDAH</t>
  </si>
  <si>
    <t xml:space="preserve"> BACAN 48, TOKO</t>
  </si>
  <si>
    <t xml:space="preserve"> APOTIK ORBID</t>
  </si>
  <si>
    <t xml:space="preserve"> HABAPUTRA PRIMANUSA-1, PT</t>
  </si>
  <si>
    <t xml:space="preserve"> COANG, TOKO</t>
  </si>
  <si>
    <t xml:space="preserve"> BERKAH SUPERMARKET</t>
  </si>
  <si>
    <t xml:space="preserve"> NASYA/RUDI</t>
  </si>
  <si>
    <t xml:space="preserve"> SARI BUANA SWALAYAN (MALANG)</t>
  </si>
  <si>
    <t xml:space="preserve"> ALIF MUBARAKAH, TOKO</t>
  </si>
  <si>
    <t xml:space="preserve"> HARAPAN INDAH, TOKO</t>
  </si>
  <si>
    <t xml:space="preserve"> HALO MURAH, TK</t>
  </si>
  <si>
    <t xml:space="preserve"> TEAM MART (JOMBANG)</t>
  </si>
  <si>
    <t xml:space="preserve"> GEMILANG-1, TOKO</t>
  </si>
  <si>
    <t xml:space="preserve"> NANTI KIDS</t>
  </si>
  <si>
    <t xml:space="preserve"> MITRA SWALAYAN (JOMBANG)</t>
  </si>
  <si>
    <t xml:space="preserve"> KOPTAN BANGOAN</t>
  </si>
  <si>
    <t xml:space="preserve"> SUMBER PITU</t>
  </si>
  <si>
    <t xml:space="preserve"> KRATON (JOMBANG)</t>
  </si>
  <si>
    <t xml:space="preserve"> BORO8UDUR</t>
  </si>
  <si>
    <t xml:space="preserve"> B-MART SWALAYAN (JOMBANG)</t>
  </si>
  <si>
    <t xml:space="preserve"> H.THOLIBIN</t>
  </si>
  <si>
    <t xml:space="preserve"> KEREN MART</t>
  </si>
  <si>
    <t xml:space="preserve"> HOLLAND MART</t>
  </si>
  <si>
    <t xml:space="preserve"> MODELLO</t>
  </si>
  <si>
    <t xml:space="preserve"> ALVIVA</t>
  </si>
  <si>
    <t xml:space="preserve"> PASTI, TOKO</t>
  </si>
  <si>
    <t xml:space="preserve"> KOP. K U G</t>
  </si>
  <si>
    <t xml:space="preserve"> K.USAHA MANDIRI LESTARI MAKMUR</t>
  </si>
  <si>
    <t xml:space="preserve"> NAIM MURAH</t>
  </si>
  <si>
    <t xml:space="preserve"> SAUDARA JAYA II, TOKO</t>
  </si>
  <si>
    <t xml:space="preserve"> SRIWIJAYA MEGA GROSIR</t>
  </si>
  <si>
    <t xml:space="preserve"> AL ADIN MM</t>
  </si>
  <si>
    <t xml:space="preserve"> KARUNIA MM (SIDOARJO)</t>
  </si>
  <si>
    <t xml:space="preserve"> KOP.KUD PAKIS</t>
  </si>
  <si>
    <t xml:space="preserve"> KAFA MM</t>
  </si>
  <si>
    <t xml:space="preserve"> MAHAJCA</t>
  </si>
  <si>
    <t xml:space="preserve"> KOP.AGRO NIAGA</t>
  </si>
  <si>
    <t xml:space="preserve"> RAYA MM (MALANG)</t>
  </si>
  <si>
    <t xml:space="preserve"> LIMA PUTRA</t>
  </si>
  <si>
    <t xml:space="preserve"> TOKO BINTANG BARU</t>
  </si>
  <si>
    <t xml:space="preserve"> SALSABILA MART</t>
  </si>
  <si>
    <t xml:space="preserve"> JAYA GOODS</t>
  </si>
  <si>
    <t xml:space="preserve"> BUNGA PELITA</t>
  </si>
  <si>
    <t xml:space="preserve"> LOMAN</t>
  </si>
  <si>
    <t xml:space="preserve"> PLAZA MINI</t>
  </si>
  <si>
    <t xml:space="preserve"> KAUTSAR 3</t>
  </si>
  <si>
    <t xml:space="preserve"> APOTIK TOYAN</t>
  </si>
  <si>
    <t xml:space="preserve"> ENGGAL BARU MM</t>
  </si>
  <si>
    <t xml:space="preserve"> L4</t>
  </si>
  <si>
    <t xml:space="preserve"> LARIS (PERMATA JINGGA)</t>
  </si>
  <si>
    <t xml:space="preserve"> WAHYU MM</t>
  </si>
  <si>
    <t xml:space="preserve"> PITOYO</t>
  </si>
  <si>
    <t xml:space="preserve"> GLOBAL MART</t>
  </si>
  <si>
    <t xml:space="preserve"> SURYA RAYA</t>
  </si>
  <si>
    <t xml:space="preserve"> TK RATNA</t>
  </si>
  <si>
    <t xml:space="preserve"> SUMBER MAKMUR AGUNG DUA</t>
  </si>
  <si>
    <t xml:space="preserve"> Cahaya Murni</t>
  </si>
  <si>
    <t xml:space="preserve"> SUTARYO</t>
  </si>
  <si>
    <t xml:space="preserve"> SHOFA SWALAYAN</t>
  </si>
  <si>
    <t xml:space="preserve"> MITRA ABADI TOKO (CV. MITRA ABADI RITELINDO)</t>
  </si>
  <si>
    <t xml:space="preserve"> IN MART</t>
  </si>
  <si>
    <t xml:space="preserve"> KOTA DEPOK </t>
  </si>
  <si>
    <t xml:space="preserve"> TOKO SUSU KEMBAR KIDS</t>
  </si>
  <si>
    <t xml:space="preserve"> SUSAN, TS</t>
  </si>
  <si>
    <t xml:space="preserve"> SOLIAMITRA-I, MM</t>
  </si>
  <si>
    <t xml:space="preserve"> GREAT MART</t>
  </si>
  <si>
    <t xml:space="preserve"> SOLIAMITRA II, MM</t>
  </si>
  <si>
    <t xml:space="preserve"> EFATA MART</t>
  </si>
  <si>
    <t xml:space="preserve"> SEJAHTERA MART</t>
  </si>
  <si>
    <t xml:space="preserve"> SANJAYA PUTRA FAJAR, CV</t>
  </si>
  <si>
    <t xml:space="preserve"> CV.THEO (IDOL)</t>
  </si>
  <si>
    <t xml:space="preserve"> CV.CITRA UTAMA</t>
  </si>
  <si>
    <t xml:space="preserve"> SAKURA, MM</t>
  </si>
  <si>
    <t xml:space="preserve"> CV.ANUGERAH WINS</t>
  </si>
  <si>
    <t xml:space="preserve"> OUTLET PT. BKDI SAWANGAN TENGAH</t>
  </si>
  <si>
    <t xml:space="preserve"> KOPERASI KARYAWAN RSIA HERMINA GROUP</t>
  </si>
  <si>
    <t xml:space="preserve"> CV. DAYA AGUNG (GRAND MART)</t>
  </si>
  <si>
    <t xml:space="preserve"> GAMA SERA, MM</t>
  </si>
  <si>
    <t xml:space="preserve"> CORY MAX TOKO</t>
  </si>
  <si>
    <t xml:space="preserve"> MUSLIM MADANI MART</t>
  </si>
  <si>
    <t xml:space="preserve"> FAEYZA TOKO SUSU</t>
  </si>
  <si>
    <t xml:space="preserve"> CERIA KIDS GROSIR</t>
  </si>
  <si>
    <t xml:space="preserve"> BIN ZIAAN, TOKO</t>
  </si>
  <si>
    <t xml:space="preserve"> BILA KIDS DEPOK</t>
  </si>
  <si>
    <t xml:space="preserve"> ANUGRAH JAYA, TOKO</t>
  </si>
  <si>
    <t xml:space="preserve"> AHAD, MART</t>
  </si>
  <si>
    <t xml:space="preserve"> 212 MART BEJI TIMUR</t>
  </si>
  <si>
    <t xml:space="preserve"> TOKO OBRAL</t>
  </si>
  <si>
    <t xml:space="preserve"> TOKO ELBA BARU</t>
  </si>
  <si>
    <t xml:space="preserve"> TOKO DISUKA</t>
  </si>
  <si>
    <t xml:space="preserve"> TOKO CITRA RASA</t>
  </si>
  <si>
    <t xml:space="preserve"> SENKUKO PERTAGUMA</t>
  </si>
  <si>
    <t xml:space="preserve"> SAKA MULYA (MADIUN)</t>
  </si>
  <si>
    <t xml:space="preserve"> ROHMAH MM</t>
  </si>
  <si>
    <t xml:space="preserve"> PUTRA GEMBIRA</t>
  </si>
  <si>
    <t xml:space="preserve"> MUBAROK MARKET</t>
  </si>
  <si>
    <t xml:space="preserve"> MM ELMA JAYA</t>
  </si>
  <si>
    <t xml:space="preserve"> KUD TANI JAYA</t>
  </si>
  <si>
    <t xml:space="preserve"> BARU MUNCUL</t>
  </si>
  <si>
    <t xml:space="preserve"> KOP.RANGGA/KANTOR DEPAG KODYA</t>
  </si>
  <si>
    <t xml:space="preserve"> KOP.KUD KARE</t>
  </si>
  <si>
    <t xml:space="preserve"> KOP.HUSADA SEJAHTERA</t>
  </si>
  <si>
    <t xml:space="preserve"> TOKO BUMI DAYA</t>
  </si>
  <si>
    <t xml:space="preserve"> SURYA ADI</t>
  </si>
  <si>
    <t xml:space="preserve"> CITRA NIAGA. MM</t>
  </si>
  <si>
    <t xml:space="preserve"> CEMPAKA BARU</t>
  </si>
  <si>
    <t xml:space="preserve"> ASOKA BARU</t>
  </si>
  <si>
    <t xml:space="preserve"> ASIA MITRA USAHA</t>
  </si>
  <si>
    <t xml:space="preserve"> AMAN JAYA. MM</t>
  </si>
  <si>
    <t xml:space="preserve"> CAHAYA HATI MART</t>
  </si>
  <si>
    <t xml:space="preserve"> TURBO SWALAYAN</t>
  </si>
  <si>
    <t xml:space="preserve"> ELBA ROKAH MART</t>
  </si>
  <si>
    <t xml:space="preserve"> 212 MART PONDOK JATI</t>
  </si>
  <si>
    <t xml:space="preserve"> JOHAR</t>
  </si>
  <si>
    <t xml:space="preserve"> BOURZALENO</t>
  </si>
  <si>
    <t xml:space="preserve"> PENAJAM PASER UTARA </t>
  </si>
  <si>
    <t xml:space="preserve"> UJUNG PANDANG</t>
  </si>
  <si>
    <t xml:space="preserve"> OFA MART</t>
  </si>
  <si>
    <t xml:space="preserve"> BIN WAHAB</t>
  </si>
  <si>
    <t xml:space="preserve"> RUROH II</t>
  </si>
  <si>
    <t xml:space="preserve"> ALIBABA</t>
  </si>
  <si>
    <t xml:space="preserve"> WARNA WARNI</t>
  </si>
  <si>
    <t xml:space="preserve"> MM. BERKAH JAYA</t>
  </si>
  <si>
    <t xml:space="preserve"> UD GL LANCAR JAYA ABADI</t>
  </si>
  <si>
    <t xml:space="preserve"> ALANO</t>
  </si>
  <si>
    <t xml:space="preserve"> TANAH DATAR </t>
  </si>
  <si>
    <t xml:space="preserve"> ANUGRAH TOKO P&amp;D</t>
  </si>
  <si>
    <t xml:space="preserve"> ALGA MART</t>
  </si>
  <si>
    <t xml:space="preserve"> DIVA SEJAHTERA</t>
  </si>
  <si>
    <t xml:space="preserve"> KASINI</t>
  </si>
  <si>
    <t xml:space="preserve"> KARAOKE BLUE</t>
  </si>
  <si>
    <t xml:space="preserve"> EMBAHE MURAH MM</t>
  </si>
  <si>
    <t xml:space="preserve"> SWALAYAN KUD BUNGKAL</t>
  </si>
  <si>
    <t xml:space="preserve"> KOMAS SWALAYAN</t>
  </si>
  <si>
    <t xml:space="preserve"> VINO MART</t>
  </si>
  <si>
    <t xml:space="preserve"> MOEGI JAYA</t>
  </si>
  <si>
    <t xml:space="preserve"> PRIMKOPAL JUANDA</t>
  </si>
  <si>
    <t xml:space="preserve"> HORISONTAL</t>
  </si>
  <si>
    <t xml:space="preserve"> DEDY PUTRA TOSERBA</t>
  </si>
  <si>
    <t xml:space="preserve"> CITRA MM</t>
  </si>
  <si>
    <t xml:space="preserve"> KOPERASI RS.PURI CINERE</t>
  </si>
  <si>
    <t xml:space="preserve"> IKA MM.</t>
  </si>
  <si>
    <t xml:space="preserve"> BUMDES</t>
  </si>
  <si>
    <t xml:space="preserve"> ALFA, MM</t>
  </si>
  <si>
    <t xml:space="preserve"> SORAYA</t>
  </si>
  <si>
    <t xml:space="preserve"> SYAFANAH</t>
  </si>
  <si>
    <t xml:space="preserve"> HARAPAN. MM</t>
  </si>
  <si>
    <t xml:space="preserve"> HANNY MART</t>
  </si>
  <si>
    <t xml:space="preserve"> LABAIKA</t>
  </si>
  <si>
    <t xml:space="preserve"> 68, TOKO</t>
  </si>
  <si>
    <t xml:space="preserve"> ERSAN PUTRA</t>
  </si>
  <si>
    <t xml:space="preserve"> BHINEKA</t>
  </si>
  <si>
    <t xml:space="preserve"> MK JAYA</t>
  </si>
  <si>
    <t xml:space="preserve"> MAHKOTA BAKRY</t>
  </si>
  <si>
    <t xml:space="preserve"> KPRI JAYA</t>
  </si>
  <si>
    <t xml:space="preserve"> SAMI</t>
  </si>
  <si>
    <t xml:space="preserve"> SEHAT ABADI</t>
  </si>
  <si>
    <t xml:space="preserve"> SULUK</t>
  </si>
  <si>
    <t xml:space="preserve"> ORENS</t>
  </si>
  <si>
    <t xml:space="preserve"> SITUBONDO </t>
  </si>
  <si>
    <t xml:space="preserve"> BUDI DAYA CEMERLANG</t>
  </si>
  <si>
    <t xml:space="preserve"> KOTA BOGOR </t>
  </si>
  <si>
    <t xml:space="preserve"> HERO,PD</t>
  </si>
  <si>
    <t xml:space="preserve"> PONOROGO PERMAI (PONOROGO)</t>
  </si>
  <si>
    <t xml:space="preserve"> HERMINA BOGOR, KOP</t>
  </si>
  <si>
    <t xml:space="preserve"> HARMONY JUICE</t>
  </si>
  <si>
    <t xml:space="preserve"> GOOD YEAR, KOP KAR</t>
  </si>
  <si>
    <t xml:space="preserve"> BOGOR PERMAI, MM</t>
  </si>
  <si>
    <t xml:space="preserve"> AL-FALAH</t>
  </si>
  <si>
    <t xml:space="preserve"> AKSI MART</t>
  </si>
  <si>
    <t xml:space="preserve"> 212 PAKUAN REGENCY</t>
  </si>
  <si>
    <t xml:space="preserve"> ARU, MM</t>
  </si>
  <si>
    <t xml:space="preserve"> SUMBER MART</t>
  </si>
  <si>
    <t xml:space="preserve"> 212 MART</t>
  </si>
  <si>
    <t xml:space="preserve"> KARUNIA MM</t>
  </si>
  <si>
    <t xml:space="preserve"> REGU</t>
  </si>
  <si>
    <t xml:space="preserve"> CANDRA BUSANA 2</t>
  </si>
  <si>
    <t xml:space="preserve"> PUTRA LANGGENG (PACITAN)</t>
  </si>
  <si>
    <t xml:space="preserve"> KPRI TABARI</t>
  </si>
  <si>
    <t xml:space="preserve"> B. HANIK</t>
  </si>
  <si>
    <t xml:space="preserve"> TOKO AMM</t>
  </si>
  <si>
    <t xml:space="preserve"> TK. PUTRA JAYA</t>
  </si>
  <si>
    <t xml:space="preserve"> TOKO CBSA</t>
  </si>
  <si>
    <t xml:space="preserve"> TUPANI (PACITAN)</t>
  </si>
  <si>
    <t xml:space="preserve"> MM SALAM</t>
  </si>
  <si>
    <t xml:space="preserve"> SANUR (MADIUN)</t>
  </si>
  <si>
    <t xml:space="preserve"> ADA MAOSPATI (MAGETAN)</t>
  </si>
  <si>
    <t xml:space="preserve"> GUNUNG EMAS</t>
  </si>
  <si>
    <t xml:space="preserve"> CV. APOTEK BETHESDA</t>
  </si>
  <si>
    <t xml:space="preserve"> TUTI HJ/DSN ALE-ALE (100M DARI TOKO TRIBATA 2</t>
  </si>
  <si>
    <t xml:space="preserve"> AL MUJADID</t>
  </si>
  <si>
    <t xml:space="preserve"> POLEMAJU MART /JL. URIP SUMOHARJO</t>
  </si>
  <si>
    <t xml:space="preserve"> RIFKA / BOTTENG / DSN TALUDU JL POROS MAJENE</t>
  </si>
  <si>
    <t xml:space="preserve"> TOKO SAMI JAYA</t>
  </si>
  <si>
    <t xml:space="preserve"> TOKO LUMAYAN</t>
  </si>
  <si>
    <t xml:space="preserve"> TOKO KEN AYU</t>
  </si>
  <si>
    <t xml:space="preserve"> TOKO JAYA ABADI</t>
  </si>
  <si>
    <t xml:space="preserve"> TOKO HARSONO</t>
  </si>
  <si>
    <t xml:space="preserve"> TUNAS MULIA / KOMP PSR TASIU</t>
  </si>
  <si>
    <t xml:space="preserve"> PUTRA TANI AGUNG</t>
  </si>
  <si>
    <t xml:space="preserve"> MAHKOTA SALON</t>
  </si>
  <si>
    <t xml:space="preserve"> KOP.WALISONGO</t>
  </si>
  <si>
    <t xml:space="preserve"> RYAN SWALAYAN/DEPAN REZKY KOSMETIK</t>
  </si>
  <si>
    <t xml:space="preserve"> BEE MART</t>
  </si>
  <si>
    <t xml:space="preserve"> A N I K</t>
  </si>
  <si>
    <t xml:space="preserve"> PASANGKAYU </t>
  </si>
  <si>
    <t xml:space="preserve"> AL MUBAROK / JLN POROS BAMBALLOKA</t>
  </si>
  <si>
    <t xml:space="preserve"> BERKAH JAYA</t>
  </si>
  <si>
    <t xml:space="preserve"> ANJAR</t>
  </si>
  <si>
    <t xml:space="preserve"> PARIS, TK /JL A. MAKKASAU</t>
  </si>
  <si>
    <t xml:space="preserve"> CAHAYA SENGKANG / JL NIAGA NO.14 RT. 03 RW. 02</t>
  </si>
  <si>
    <t xml:space="preserve"> TOKO BU NANIK</t>
  </si>
  <si>
    <t xml:space="preserve"> TOKO GATUK</t>
  </si>
  <si>
    <t xml:space="preserve"> TOKO SENENG</t>
  </si>
  <si>
    <t xml:space="preserve"> MM.SRI ( I )</t>
  </si>
  <si>
    <t xml:space="preserve"> MM SABAR</t>
  </si>
  <si>
    <t xml:space="preserve"> LUWES PARON</t>
  </si>
  <si>
    <t xml:space="preserve"> MM R O Y A</t>
  </si>
  <si>
    <t xml:space="preserve">MALUKU UTARA </t>
  </si>
  <si>
    <t xml:space="preserve"> IFA BTN</t>
  </si>
  <si>
    <t xml:space="preserve"> KARTINI MART</t>
  </si>
  <si>
    <t xml:space="preserve"> DDC GONTOR</t>
  </si>
  <si>
    <t xml:space="preserve"> PASER </t>
  </si>
  <si>
    <t xml:space="preserve"> YULIANI 2 ( DPN ALFIAN JAYA )</t>
  </si>
  <si>
    <t xml:space="preserve"> TOKO WARDAH</t>
  </si>
  <si>
    <t xml:space="preserve"> TOKO SOKLIN</t>
  </si>
  <si>
    <t xml:space="preserve"> TOKO ETTY</t>
  </si>
  <si>
    <t xml:space="preserve"> TK. ALUNG</t>
  </si>
  <si>
    <t xml:space="preserve"> TENRI. H/MAKMUR SAFAAT</t>
  </si>
  <si>
    <t xml:space="preserve"> SITI (DEPAN WAHYU)</t>
  </si>
  <si>
    <t xml:space="preserve"> SIMPANG RAYA  SWALAYAN KUARO</t>
  </si>
  <si>
    <t xml:space="preserve"> SARI HUDA</t>
  </si>
  <si>
    <t xml:space="preserve"> RAHMATULLAH</t>
  </si>
  <si>
    <t xml:space="preserve"> PASIR JAYA LONGIKIS</t>
  </si>
  <si>
    <t xml:space="preserve"> PASIR JAYA IFAT</t>
  </si>
  <si>
    <t xml:space="preserve"> PASIR JAYA</t>
  </si>
  <si>
    <t xml:space="preserve"> OBOY</t>
  </si>
  <si>
    <t xml:space="preserve"> MITRASRI MULYANIMBAH LURAH</t>
  </si>
  <si>
    <t xml:space="preserve"> MEYING</t>
  </si>
  <si>
    <t xml:space="preserve"> KOPERASI  PAMANDIRI</t>
  </si>
  <si>
    <t xml:space="preserve"> H. WAGINI</t>
  </si>
  <si>
    <t xml:space="preserve"> ABC I (AHONG)</t>
  </si>
  <si>
    <t xml:space="preserve"> H. AMAN</t>
  </si>
  <si>
    <t xml:space="preserve"> EDUARNIAREDA</t>
  </si>
  <si>
    <t xml:space="preserve"> EDI TOKO OBAT</t>
  </si>
  <si>
    <t xml:space="preserve"> DIANA. TOKO</t>
  </si>
  <si>
    <t xml:space="preserve"> ARPA</t>
  </si>
  <si>
    <t xml:space="preserve"> AMI H H.NOR PAHMI</t>
  </si>
  <si>
    <t xml:space="preserve"> HULU SUNGAI TENGAH </t>
  </si>
  <si>
    <t xml:space="preserve"> ZEIN MINI MARKET</t>
  </si>
  <si>
    <t xml:space="preserve"> SYAHID</t>
  </si>
  <si>
    <t xml:space="preserve"> RISKY MAMA</t>
  </si>
  <si>
    <t xml:space="preserve"> HAMI</t>
  </si>
  <si>
    <t xml:space="preserve"> RAHMAH/Hj.FATIMAH</t>
  </si>
  <si>
    <t xml:space="preserve"> BERLIAN Hj.</t>
  </si>
  <si>
    <t xml:space="preserve"> KOTA BALIKPAPAN </t>
  </si>
  <si>
    <t xml:space="preserve"> ZIZAH 1 TOKO</t>
  </si>
  <si>
    <t xml:space="preserve"> AFLAHA TK.</t>
  </si>
  <si>
    <t xml:space="preserve"> APOTIK QIETA</t>
  </si>
  <si>
    <t xml:space="preserve"> YUNUS. H</t>
  </si>
  <si>
    <t xml:space="preserve"> RAN TOKO</t>
  </si>
  <si>
    <t xml:space="preserve"> TK. H. IJUL</t>
  </si>
  <si>
    <t xml:space="preserve"> YOVA SUPERMARKET (GN.MALANG)</t>
  </si>
  <si>
    <t xml:space="preserve"> TABALONG </t>
  </si>
  <si>
    <t xml:space="preserve"> FAMILY MART TANJUNG</t>
  </si>
  <si>
    <t xml:space="preserve"> YAN LING</t>
  </si>
  <si>
    <t xml:space="preserve"> Kios H. ASRI (KANVAS)</t>
  </si>
  <si>
    <t xml:space="preserve"> Toko RAHMAWATI</t>
  </si>
  <si>
    <t xml:space="preserve"> ULI</t>
  </si>
  <si>
    <t xml:space="preserve"> HAIR</t>
  </si>
  <si>
    <t xml:space="preserve"> UJUNG PANDANG KR.REJO</t>
  </si>
  <si>
    <t xml:space="preserve"> HULU SUNGAI UTARA </t>
  </si>
  <si>
    <t xml:space="preserve"> NADIA REZKY</t>
  </si>
  <si>
    <t xml:space="preserve"> UDIN. H</t>
  </si>
  <si>
    <t xml:space="preserve"> ANI . H</t>
  </si>
  <si>
    <t xml:space="preserve"> UD. PRIMA</t>
  </si>
  <si>
    <t xml:space="preserve"> UD. AHMAD &amp; NURINDAH</t>
  </si>
  <si>
    <t xml:space="preserve"> SUSANA MS (KILO)</t>
  </si>
  <si>
    <t xml:space="preserve"> SUARDI  MIA</t>
  </si>
  <si>
    <t xml:space="preserve"> SRI REJEKI PD SARI</t>
  </si>
  <si>
    <t xml:space="preserve"> SIDAT ABADI</t>
  </si>
  <si>
    <t xml:space="preserve"> SERBA MEGA</t>
  </si>
  <si>
    <t xml:space="preserve"> SALLIM</t>
  </si>
  <si>
    <t xml:space="preserve"> SALINA TOKO</t>
  </si>
  <si>
    <t xml:space="preserve"> RSU PERTAMINA  KOP.</t>
  </si>
  <si>
    <t xml:space="preserve"> RINDU 5 TOKO</t>
  </si>
  <si>
    <t xml:space="preserve"> PUTRA KALTIM PRAKASA PT</t>
  </si>
  <si>
    <t xml:space="preserve"> PUSAKA PASAR SWALAYAN</t>
  </si>
  <si>
    <t xml:space="preserve"> PT. CENTRAL JAYA TAMA ABADI</t>
  </si>
  <si>
    <t xml:space="preserve"> PRIMA UD.</t>
  </si>
  <si>
    <t xml:space="preserve"> PETRUS</t>
  </si>
  <si>
    <t xml:space="preserve"> CENDANA MART TANGOR</t>
  </si>
  <si>
    <t xml:space="preserve"> HARAPAN BUNDO, TOKO</t>
  </si>
  <si>
    <t xml:space="preserve"> BATU BARA, MM</t>
  </si>
  <si>
    <t xml:space="preserve"> FLAMBOYAN TK.</t>
  </si>
  <si>
    <t xml:space="preserve"> 3 PUTRA</t>
  </si>
  <si>
    <t xml:space="preserve"> YAYAN H.</t>
  </si>
  <si>
    <t xml:space="preserve"> ASRANI H.</t>
  </si>
  <si>
    <t xml:space="preserve"> RAHMAT BRB</t>
  </si>
  <si>
    <t xml:space="preserve"> ULLAH. H</t>
  </si>
  <si>
    <t xml:space="preserve"> CV. BINTANG TIMUR PERKASA AMUNTAI</t>
  </si>
  <si>
    <t xml:space="preserve"> CV. KARYA ADHI MANDIRI</t>
  </si>
  <si>
    <t xml:space="preserve"> KUD ADITAMA</t>
  </si>
  <si>
    <t xml:space="preserve"> AHONG / CITRA KITA ( SERDAM )</t>
  </si>
  <si>
    <t xml:space="preserve"> ISLAMIC MART</t>
  </si>
  <si>
    <t xml:space="preserve"> NURSARI</t>
  </si>
  <si>
    <t xml:space="preserve"> NOUVAL</t>
  </si>
  <si>
    <t xml:space="preserve"> NOOR. H</t>
  </si>
  <si>
    <t xml:space="preserve"> MICKY MM</t>
  </si>
  <si>
    <t xml:space="preserve"> METRO UTAMA/H.RASIDE</t>
  </si>
  <si>
    <t xml:space="preserve"> MAXI RAYA (PUSAT)</t>
  </si>
  <si>
    <t xml:space="preserve"> MALIBU MART</t>
  </si>
  <si>
    <t xml:space="preserve"> LIDYA</t>
  </si>
  <si>
    <t xml:space="preserve"> LARAS MITRA TOKO BUAH</t>
  </si>
  <si>
    <t xml:space="preserve"> LARAS MITRA GN.SARI</t>
  </si>
  <si>
    <t xml:space="preserve"> KURNIAWAN JAYA 1</t>
  </si>
  <si>
    <t xml:space="preserve"> KEISYA TOKO</t>
  </si>
  <si>
    <t xml:space="preserve"> JC MOMS KITCHEN 2</t>
  </si>
  <si>
    <t xml:space="preserve"> H. ANTO</t>
  </si>
  <si>
    <t xml:space="preserve"> FINA MART</t>
  </si>
  <si>
    <t xml:space="preserve"> ETIKA SWALAYAN</t>
  </si>
  <si>
    <t xml:space="preserve"> DILA CELL</t>
  </si>
  <si>
    <t xml:space="preserve"> DARTO JAYA BUAH SEGAR</t>
  </si>
  <si>
    <t xml:space="preserve"> CV BERKAT</t>
  </si>
  <si>
    <t xml:space="preserve"> KOP.MITRA ENERGI SEJAHTERA</t>
  </si>
  <si>
    <t xml:space="preserve"> CHINTIA ABADI PRATAMA</t>
  </si>
  <si>
    <t xml:space="preserve"> BRIMOB KOP.</t>
  </si>
  <si>
    <t xml:space="preserve"> BIMBING</t>
  </si>
  <si>
    <t xml:space="preserve"> BERKAT.CV</t>
  </si>
  <si>
    <t xml:space="preserve"> BAKUL SAYUR</t>
  </si>
  <si>
    <t xml:space="preserve"> BABUL</t>
  </si>
  <si>
    <t xml:space="preserve"> ARJUNA TOKO</t>
  </si>
  <si>
    <t xml:space="preserve"> ARDAN</t>
  </si>
  <si>
    <t xml:space="preserve"> ANDI JOHAN</t>
  </si>
  <si>
    <t xml:space="preserve"> ANDA KLANDASAN</t>
  </si>
  <si>
    <t xml:space="preserve"> KOP DWIJA RAHARJA</t>
  </si>
  <si>
    <t xml:space="preserve"> AMING L.L.H</t>
  </si>
  <si>
    <t xml:space="preserve"> ALIRAN SUBUR</t>
  </si>
  <si>
    <t xml:space="preserve"> AGUAN</t>
  </si>
  <si>
    <t xml:space="preserve"> KOP INDUK PUTRA NURUL JADID</t>
  </si>
  <si>
    <t xml:space="preserve"> ABD RAHMAN</t>
  </si>
  <si>
    <t xml:space="preserve"> TOKO BOSKA</t>
  </si>
  <si>
    <t xml:space="preserve"> 66 MM</t>
  </si>
  <si>
    <t xml:space="preserve"> KOP GURU GUYUB RUKUN</t>
  </si>
  <si>
    <t xml:space="preserve"> EDI VIVI</t>
  </si>
  <si>
    <t xml:space="preserve"> MIKE</t>
  </si>
  <si>
    <t xml:space="preserve"> SURYA KUSUMA</t>
  </si>
  <si>
    <t xml:space="preserve"> IKSAN</t>
  </si>
  <si>
    <t xml:space="preserve"> TOKO BERKAT ABADI</t>
  </si>
  <si>
    <t xml:space="preserve"> IKAS</t>
  </si>
  <si>
    <t xml:space="preserve"> KLAMPIS KOP</t>
  </si>
  <si>
    <t xml:space="preserve"> TK NSFI</t>
  </si>
  <si>
    <t xml:space="preserve"> KPN HANDAYANI</t>
  </si>
  <si>
    <t xml:space="preserve"> EDI (BAKSO)</t>
  </si>
  <si>
    <t xml:space="preserve"> CAR WASH</t>
  </si>
  <si>
    <t xml:space="preserve"> JM MART</t>
  </si>
  <si>
    <t xml:space="preserve"> TANISA MART</t>
  </si>
  <si>
    <t xml:space="preserve"> MADINAH 2</t>
  </si>
  <si>
    <t xml:space="preserve"> KOP. BAYU SWALAYAN</t>
  </si>
  <si>
    <t xml:space="preserve"> TOKO BUAH HATI</t>
  </si>
  <si>
    <t xml:space="preserve"> CV.SINAR TERANG</t>
  </si>
  <si>
    <t xml:space="preserve"> ANGGA MART SWALAYAN</t>
  </si>
  <si>
    <t xml:space="preserve"> WARNA SWALAYAN</t>
  </si>
  <si>
    <t xml:space="preserve"> KOP.TIRTA DARMA</t>
  </si>
  <si>
    <t xml:space="preserve"> MAKRO</t>
  </si>
  <si>
    <t xml:space="preserve"> PAMAN TOKO</t>
  </si>
  <si>
    <t xml:space="preserve"> SEGER WARAS</t>
  </si>
  <si>
    <t xml:space="preserve"> ARUL</t>
  </si>
  <si>
    <t xml:space="preserve"> AS SALAM MART</t>
  </si>
  <si>
    <t xml:space="preserve"> KOP. GANESAH</t>
  </si>
  <si>
    <t xml:space="preserve"> DADO</t>
  </si>
  <si>
    <t xml:space="preserve"> HIDAYAH SWA</t>
  </si>
  <si>
    <t xml:space="preserve"> TOKO BUDI JAYA</t>
  </si>
  <si>
    <t xml:space="preserve"> BUDI SWALAYAN I (TRENGGALEK)</t>
  </si>
  <si>
    <t xml:space="preserve"> ABDI SALAM</t>
  </si>
  <si>
    <t xml:space="preserve"> BUDI SWALAYAN II (TRENGGALEK)</t>
  </si>
  <si>
    <t xml:space="preserve"> AMINAH FC</t>
  </si>
  <si>
    <t xml:space="preserve"> TOKO BINTARI</t>
  </si>
  <si>
    <t xml:space="preserve"> KPR RAUNG 2</t>
  </si>
  <si>
    <t xml:space="preserve"> CANDRA BAROKAH</t>
  </si>
  <si>
    <t xml:space="preserve"> SURYA KENCANA MM</t>
  </si>
  <si>
    <t xml:space="preserve"> SULIKAH</t>
  </si>
  <si>
    <t xml:space="preserve"> TITA MART</t>
  </si>
  <si>
    <t xml:space="preserve"> AGUNG MULIA</t>
  </si>
  <si>
    <t xml:space="preserve"> SLAMET MART</t>
  </si>
  <si>
    <t xml:space="preserve"> SWALAYAN SHINTA</t>
  </si>
  <si>
    <t xml:space="preserve"> SHINTA SWALAYAN</t>
  </si>
  <si>
    <t xml:space="preserve"> HARTO PAK</t>
  </si>
  <si>
    <t xml:space="preserve"> GOLDEN FRESH</t>
  </si>
  <si>
    <t xml:space="preserve"> SENG GUAN</t>
  </si>
  <si>
    <t xml:space="preserve"> PANDU JAYA</t>
  </si>
  <si>
    <t xml:space="preserve"> TOKO KESY</t>
  </si>
  <si>
    <t xml:space="preserve"> MEGAH MAKMUR / EMI THERESIA</t>
  </si>
  <si>
    <t xml:space="preserve"> KODIR MART</t>
  </si>
  <si>
    <t xml:space="preserve"> TOKO BRENGGOLO</t>
  </si>
  <si>
    <t xml:space="preserve"> SWALAYAN 89</t>
  </si>
  <si>
    <t xml:space="preserve"> MELATI MM/LINDA</t>
  </si>
  <si>
    <t xml:space="preserve"> KOP. DWIJA MUKTI</t>
  </si>
  <si>
    <t xml:space="preserve"> MAHARANI MM</t>
  </si>
  <si>
    <t xml:space="preserve"> SYIRKAH AMANAH</t>
  </si>
  <si>
    <t xml:space="preserve"> KOTA BEKASI </t>
  </si>
  <si>
    <t xml:space="preserve"> WORLD MART, TOKO</t>
  </si>
  <si>
    <t xml:space="preserve"> WASERBA KOKARMINA GALAXY</t>
  </si>
  <si>
    <t xml:space="preserve"> UBER MM</t>
  </si>
  <si>
    <t xml:space="preserve"> 212 MART LUMAJANG</t>
  </si>
  <si>
    <t xml:space="preserve"> SURYA GROUP IV, TOKO</t>
  </si>
  <si>
    <t xml:space="preserve"> SANIA, MM</t>
  </si>
  <si>
    <t xml:space="preserve"> PRIMA JAYA, TOKO</t>
  </si>
  <si>
    <t xml:space="preserve"> PINTU AIR, TOKO</t>
  </si>
  <si>
    <t xml:space="preserve"> PERMATA MANDIRI MART</t>
  </si>
  <si>
    <t xml:space="preserve"> PABU MART</t>
  </si>
  <si>
    <t xml:space="preserve"> NURI MART</t>
  </si>
  <si>
    <t xml:space="preserve"> MORODADI/POJOK</t>
  </si>
  <si>
    <t xml:space="preserve"> MM 2</t>
  </si>
  <si>
    <t xml:space="preserve"> OMART TMP / PUTRA HALI JAYA</t>
  </si>
  <si>
    <t xml:space="preserve"> MIRAMA, TOKO</t>
  </si>
  <si>
    <t xml:space="preserve"> MATAHARI, TOKO</t>
  </si>
  <si>
    <t xml:space="preserve"> PRIMA SWA</t>
  </si>
  <si>
    <t xml:space="preserve"> KOP KAR PT. BUKAKA TEHNIKUTAMA</t>
  </si>
  <si>
    <t xml:space="preserve"> TOKO MUSTAJAB</t>
  </si>
  <si>
    <t xml:space="preserve"> KERSIK PUTIH TOKO</t>
  </si>
  <si>
    <t xml:space="preserve"> KOP.ERATEX</t>
  </si>
  <si>
    <t xml:space="preserve"> NIAGA MULTI RITEL SELAPARANG</t>
  </si>
  <si>
    <t xml:space="preserve"> SUMBER (LUMAJANG)</t>
  </si>
  <si>
    <t xml:space="preserve"> ABADI</t>
  </si>
  <si>
    <t xml:space="preserve"> PAMANDIRI MART</t>
  </si>
  <si>
    <t xml:space="preserve"> NURHALIZA</t>
  </si>
  <si>
    <t xml:space="preserve"> NEW ABADI</t>
  </si>
  <si>
    <t xml:space="preserve"> LAMSER SIHOMBING-ADI 2 KIOS FOTO COPY</t>
  </si>
  <si>
    <t xml:space="preserve"> HARUM SARI</t>
  </si>
  <si>
    <t xml:space="preserve"> CV. KARYA INTILAND (ONYX)</t>
  </si>
  <si>
    <t xml:space="preserve"> CV. JAYA PUTRA UTAMA</t>
  </si>
  <si>
    <t xml:space="preserve"> ZACKY 751</t>
  </si>
  <si>
    <t xml:space="preserve"> WOEN INTAN J - SURYA SWALAYAN</t>
  </si>
  <si>
    <t xml:space="preserve"> UBM MART - H.KARIM</t>
  </si>
  <si>
    <t xml:space="preserve"> KOPERASI KPN</t>
  </si>
  <si>
    <t xml:space="preserve"> HULU SUNGAI SELATAN </t>
  </si>
  <si>
    <t xml:space="preserve"> MAMA IWAN</t>
  </si>
  <si>
    <t xml:space="preserve"> KARO </t>
  </si>
  <si>
    <t xml:space="preserve"> KITA / TEDDY TANADI</t>
  </si>
  <si>
    <t xml:space="preserve"> DAIRI </t>
  </si>
  <si>
    <t xml:space="preserve"> AP.NALAMBOK FARMA / EUPRAT PASARIBU</t>
  </si>
  <si>
    <t xml:space="preserve"> NAGAN RAYA </t>
  </si>
  <si>
    <t xml:space="preserve"> SULTAN SWALAYAN ALUE BILI</t>
  </si>
  <si>
    <t xml:space="preserve"> ACEH SELATAN </t>
  </si>
  <si>
    <t xml:space="preserve"> WASERDA KOSTRAT</t>
  </si>
  <si>
    <t xml:space="preserve"> RSM SWALAYAN</t>
  </si>
  <si>
    <t xml:space="preserve"> PANTE CAHAYA SWALAYAN</t>
  </si>
  <si>
    <t xml:space="preserve"> LIA JAYA, TK</t>
  </si>
  <si>
    <t xml:space="preserve"> KIRANA, TK</t>
  </si>
  <si>
    <t xml:space="preserve"> LM MARKET</t>
  </si>
  <si>
    <t xml:space="preserve"> KOTA BANJARMASIN </t>
  </si>
  <si>
    <t xml:space="preserve"> WIJAYA .KOP</t>
  </si>
  <si>
    <t xml:space="preserve"> VICTORY BABY KID</t>
  </si>
  <si>
    <t xml:space="preserve"> UKHUWAH KANTIN</t>
  </si>
  <si>
    <t xml:space="preserve"> SALMA MM</t>
  </si>
  <si>
    <t xml:space="preserve"> MM ARWANA</t>
  </si>
  <si>
    <t xml:space="preserve"> MUSI RAWAS </t>
  </si>
  <si>
    <t xml:space="preserve"> LEO SILALAHI LUMINO MANDIRI</t>
  </si>
  <si>
    <t xml:space="preserve"> MIZ MART</t>
  </si>
  <si>
    <t xml:space="preserve"> MEYSA SEMBIRING TK</t>
  </si>
  <si>
    <t xml:space="preserve"> LC 4,5 MM</t>
  </si>
  <si>
    <t xml:space="preserve"> BASIRIH.KOP</t>
  </si>
  <si>
    <t xml:space="preserve"> BAHTERA MART</t>
  </si>
  <si>
    <t xml:space="preserve"> BERUNTUNG JAYA MM</t>
  </si>
  <si>
    <t xml:space="preserve"> ANDRE SASA MM</t>
  </si>
  <si>
    <t xml:space="preserve"> ANDALAS MM</t>
  </si>
  <si>
    <t xml:space="preserve"> 84 KIOS (TACI 84)</t>
  </si>
  <si>
    <t xml:space="preserve"> 38 TK</t>
  </si>
  <si>
    <t xml:space="preserve"> 212 MART ANSARI SALEH</t>
  </si>
  <si>
    <t xml:space="preserve"> NANDIFA MART</t>
  </si>
  <si>
    <t xml:space="preserve"> H. Muhyar</t>
  </si>
  <si>
    <t xml:space="preserve"> NAIRA MART</t>
  </si>
  <si>
    <t xml:space="preserve"> MARPOYAN, SWA</t>
  </si>
  <si>
    <t xml:space="preserve"> KOTA BANJARBARU </t>
  </si>
  <si>
    <t xml:space="preserve"> Z.MART</t>
  </si>
  <si>
    <t xml:space="preserve"> UKM TOKO</t>
  </si>
  <si>
    <t xml:space="preserve"> SANDILA</t>
  </si>
  <si>
    <t xml:space="preserve"> PUSSENIF, MM</t>
  </si>
  <si>
    <t xml:space="preserve"> PT. RAJA NIAGA NUSANTARA</t>
  </si>
  <si>
    <t xml:space="preserve"> JASA MARGA BHAKTI VIII, KOPERASI</t>
  </si>
  <si>
    <t xml:space="preserve"> PRIMART</t>
  </si>
  <si>
    <t xml:space="preserve"> N'FRESH</t>
  </si>
  <si>
    <t xml:space="preserve"> J7 MART</t>
  </si>
  <si>
    <t xml:space="preserve"> INTI EKA TRADING, PT</t>
  </si>
  <si>
    <t xml:space="preserve"> HAPPY MM</t>
  </si>
  <si>
    <t xml:space="preserve"> KWP POLBAN (CUCU), KOPERASI</t>
  </si>
  <si>
    <t xml:space="preserve"> INDO SUSU</t>
  </si>
  <si>
    <t xml:space="preserve"> KOKARMINA, WASERDA</t>
  </si>
  <si>
    <t xml:space="preserve"> FENNY, MM</t>
  </si>
  <si>
    <t xml:space="preserve"> DENDRI R&amp;P, TOKO</t>
  </si>
  <si>
    <t xml:space="preserve"> ELOK MM</t>
  </si>
  <si>
    <t xml:space="preserve"> DENDRI 1, TOKO</t>
  </si>
  <si>
    <t xml:space="preserve"> CHIA YO, TOKO</t>
  </si>
  <si>
    <t xml:space="preserve"> BERES MART</t>
  </si>
  <si>
    <t xml:space="preserve"> BAHAGIA - DAGO, PD</t>
  </si>
  <si>
    <t xml:space="preserve"> AL-KHOIR</t>
  </si>
  <si>
    <t xml:space="preserve"> BAHAGIA - CIGADUNG, TOKO</t>
  </si>
  <si>
    <t xml:space="preserve"> ADE, MM</t>
  </si>
  <si>
    <t xml:space="preserve"> TANAH LAUT </t>
  </si>
  <si>
    <t xml:space="preserve"> ROMAN TK.</t>
  </si>
  <si>
    <t xml:space="preserve"> 212 MART JATIMULYA</t>
  </si>
  <si>
    <t xml:space="preserve"> PANESSA TK.</t>
  </si>
  <si>
    <t xml:space="preserve"> IMUH.H</t>
  </si>
  <si>
    <t xml:space="preserve"> SILMART</t>
  </si>
  <si>
    <t xml:space="preserve"> KAYLA SWALAYAN</t>
  </si>
  <si>
    <t xml:space="preserve"> ARUMI MART</t>
  </si>
  <si>
    <t xml:space="preserve"> RYAN</t>
  </si>
  <si>
    <t xml:space="preserve"> BIMA </t>
  </si>
  <si>
    <t xml:space="preserve"> ALFIN</t>
  </si>
  <si>
    <t xml:space="preserve"> REJANG LEBONG </t>
  </si>
  <si>
    <t xml:space="preserve"> P&amp;D ANEKA RASA/LAI HIE</t>
  </si>
  <si>
    <t xml:space="preserve"> P&amp;D TRIO SANJAYA</t>
  </si>
  <si>
    <t xml:space="preserve"> MARATHON BARU</t>
  </si>
  <si>
    <t xml:space="preserve"> CIPTO OBAT/BIMA RAGA</t>
  </si>
  <si>
    <t xml:space="preserve"> BARITO KUALA </t>
  </si>
  <si>
    <t xml:space="preserve"> UDIN.H</t>
  </si>
  <si>
    <t xml:space="preserve"> ANDRY TK</t>
  </si>
  <si>
    <t xml:space="preserve"> ORANGE MART MANOKWARI</t>
  </si>
  <si>
    <t xml:space="preserve"> TT MART</t>
  </si>
  <si>
    <t xml:space="preserve"> SUKIANTO YUSUF - VICTORY</t>
  </si>
  <si>
    <t xml:space="preserve"> RUDY MASWI - SUMBER MAKMUR</t>
  </si>
  <si>
    <t xml:space="preserve"> PT. MULTI ANUGERAH BERKAT</t>
  </si>
  <si>
    <t xml:space="preserve"> ANTON LIE</t>
  </si>
  <si>
    <t xml:space="preserve"> PT. HOLAMART USAHA BERSAMA (PADANG BULAN)</t>
  </si>
  <si>
    <t xml:space="preserve"> ANG SIU FONG - TK.PRIMA</t>
  </si>
  <si>
    <t xml:space="preserve"> AINI ROSNY - SINAR AGRO</t>
  </si>
  <si>
    <t xml:space="preserve"> LUSYE SELVI KALVARI - ALFA OMEGA</t>
  </si>
  <si>
    <t xml:space="preserve"> HUSENG WITONO</t>
  </si>
  <si>
    <t xml:space="preserve"> HJ.FATIMAH (GALIMAS)</t>
  </si>
  <si>
    <t xml:space="preserve"> CV.Sagu Indah Plaza (Carlitos)</t>
  </si>
  <si>
    <t xml:space="preserve"> PT. KELUARGA TI SEJAHTERA JAMBI</t>
  </si>
  <si>
    <t xml:space="preserve"> PULO MAS JAYA MINIMARKET</t>
  </si>
  <si>
    <t xml:space="preserve"> JONDRA</t>
  </si>
  <si>
    <t xml:space="preserve"> KARAWANG </t>
  </si>
  <si>
    <t xml:space="preserve"> CKM MODEREN</t>
  </si>
  <si>
    <t xml:space="preserve"> AZIZIYAH, MM</t>
  </si>
  <si>
    <t xml:space="preserve"> AZIZIYAH 2</t>
  </si>
  <si>
    <t xml:space="preserve"> ANNAS MART KOSMETK</t>
  </si>
  <si>
    <t xml:space="preserve"> AMELIA PLASTIK</t>
  </si>
  <si>
    <t xml:space="preserve"> 212 MART TELUK JAMBE</t>
  </si>
  <si>
    <t xml:space="preserve"> RIZAL / ALFIAN</t>
  </si>
  <si>
    <t xml:space="preserve"> JULI JAYA / JULIANI</t>
  </si>
  <si>
    <t xml:space="preserve"> BUMI MART</t>
  </si>
  <si>
    <t xml:space="preserve"> ASENG MINIMARKET</t>
  </si>
  <si>
    <t xml:space="preserve"> GUNUNG MAS / ELIAN</t>
  </si>
  <si>
    <t xml:space="preserve"> GELORA</t>
  </si>
  <si>
    <t xml:space="preserve"> BOLAI MINI MARKET</t>
  </si>
  <si>
    <t xml:space="preserve"> TO. RAZAN / HARTONO</t>
  </si>
  <si>
    <t xml:space="preserve"> 88 / MUSRI GUNA</t>
  </si>
  <si>
    <t xml:space="preserve"> ARUMI</t>
  </si>
  <si>
    <t xml:space="preserve"> AP.MATAHARI / PIETER HAN</t>
  </si>
  <si>
    <t xml:space="preserve"> JOICE / WEN SIONG</t>
  </si>
  <si>
    <t xml:space="preserve"> MM.TIMUR JAYA / ANTONY WIJAYA</t>
  </si>
  <si>
    <t xml:space="preserve"> MM.MONA / SUMIATY</t>
  </si>
  <si>
    <t xml:space="preserve"> CITRA  / SADIKIN ELLY</t>
  </si>
  <si>
    <t xml:space="preserve"> ORCHAD 2 MM</t>
  </si>
  <si>
    <t xml:space="preserve"> K3 MART / DARWIN</t>
  </si>
  <si>
    <t xml:space="preserve"> T.O.  BERKAH / YUSRATUL AZIZ</t>
  </si>
  <si>
    <t xml:space="preserve"> PT.HARI HARI UNTUNG</t>
  </si>
  <si>
    <t xml:space="preserve"> BATANG HARI </t>
  </si>
  <si>
    <t xml:space="preserve"> WIBOWO</t>
  </si>
  <si>
    <t xml:space="preserve"> GLORY MINIMARKET</t>
  </si>
  <si>
    <t xml:space="preserve"> CV.ANUGRAH JAYA BERSAMA</t>
  </si>
  <si>
    <t xml:space="preserve"> PATEN / HALIM</t>
  </si>
  <si>
    <t xml:space="preserve"> TOKO GLORY</t>
  </si>
  <si>
    <t xml:space="preserve"> Toko Reyna</t>
  </si>
  <si>
    <t xml:space="preserve"> SABENA SWALAYAN</t>
  </si>
  <si>
    <t xml:space="preserve"> SULTAN SWALAYAN II</t>
  </si>
  <si>
    <t xml:space="preserve"> ZAHWA SUPERMARKET</t>
  </si>
  <si>
    <t xml:space="preserve"> SEJAHTERA SWALAYAN</t>
  </si>
  <si>
    <t xml:space="preserve"> SULTAN SWALAYAN I</t>
  </si>
  <si>
    <t xml:space="preserve"> KOP.DIRJEN KEUANGAN</t>
  </si>
  <si>
    <t xml:space="preserve"> KOP BPJS KESEHATAN</t>
  </si>
  <si>
    <t xml:space="preserve"> KENANGAN</t>
  </si>
  <si>
    <t xml:space="preserve"> INDO JAYA MM*</t>
  </si>
  <si>
    <t xml:space="preserve"> HONG SENG</t>
  </si>
  <si>
    <t xml:space="preserve"> GUNUNG INDAH</t>
  </si>
  <si>
    <t xml:space="preserve"> DYNAMIC NATURAL</t>
  </si>
  <si>
    <t xml:space="preserve"> BERKAH MM</t>
  </si>
  <si>
    <t xml:space="preserve"> BAPPENAS</t>
  </si>
  <si>
    <t xml:space="preserve"> FOODMAX BOUGENVILE</t>
  </si>
  <si>
    <t xml:space="preserve"> ROBINSON JAMBI (S045)</t>
  </si>
  <si>
    <t xml:space="preserve"> CIPTA FRUIT MARKET</t>
  </si>
  <si>
    <t xml:space="preserve"> AREMA MAKMUR</t>
  </si>
  <si>
    <t xml:space="preserve"> ALYA SHOP 2</t>
  </si>
  <si>
    <t xml:space="preserve"> ACAI</t>
  </si>
  <si>
    <t xml:space="preserve"> YES 248</t>
  </si>
  <si>
    <t xml:space="preserve"> PT. PERMATA REZEKI SENTOSA</t>
  </si>
  <si>
    <t xml:space="preserve"> ABUN/GIMIN</t>
  </si>
  <si>
    <t xml:space="preserve"> SURYA SWALAYAN</t>
  </si>
  <si>
    <t xml:space="preserve"> FAVORIT MINIMARKET</t>
  </si>
  <si>
    <t xml:space="preserve"> CV. THEO ANUGERAH SEJAHTERA</t>
  </si>
  <si>
    <t xml:space="preserve"> UKM</t>
  </si>
  <si>
    <t xml:space="preserve"> TIFANI MINIMARKET</t>
  </si>
  <si>
    <t xml:space="preserve"> JOEHAN MART</t>
  </si>
  <si>
    <t xml:space="preserve"> PT. SAIMEN CITRA RASA</t>
  </si>
  <si>
    <t xml:space="preserve"> DINE &amp; CHAT RM.</t>
  </si>
  <si>
    <t xml:space="preserve"> BALEN / SOZANOLO GEA</t>
  </si>
  <si>
    <t xml:space="preserve"> ANNA TK.</t>
  </si>
  <si>
    <t xml:space="preserve"> NY JUNIOR</t>
  </si>
  <si>
    <t xml:space="preserve"> SITABAR SWLY / BUDIMAN EDY TARAM, SE</t>
  </si>
  <si>
    <t xml:space="preserve"> SINURAYA/TANI SINURAYA</t>
  </si>
  <si>
    <t xml:space="preserve"> MUBAROKAH MM.</t>
  </si>
  <si>
    <t xml:space="preserve"> Piladang Mart Grosir &amp; Eceran</t>
  </si>
  <si>
    <t xml:space="preserve"> Toko Gafuri</t>
  </si>
  <si>
    <t xml:space="preserve"> Toko ASKIA (Pramuka)</t>
  </si>
  <si>
    <t xml:space="preserve"> Kios Mahfuzah</t>
  </si>
  <si>
    <t xml:space="preserve"> NIAGA MART</t>
  </si>
  <si>
    <t xml:space="preserve"> AMIN / ONG GIOK TJENG</t>
  </si>
  <si>
    <t xml:space="preserve"> Oma Minimarket</t>
  </si>
  <si>
    <t xml:space="preserve"> GDR MART</t>
  </si>
  <si>
    <t xml:space="preserve"> MAKMUR/AHO</t>
  </si>
  <si>
    <t xml:space="preserve"> MOHARE SWLY/NAOMI SARI KRISTIANI HAREFA</t>
  </si>
  <si>
    <t xml:space="preserve"> SURYA MINIMARKET</t>
  </si>
  <si>
    <t xml:space="preserve"> OSAGA MINIMARKET</t>
  </si>
  <si>
    <t xml:space="preserve"> GARUDA MM</t>
  </si>
  <si>
    <t xml:space="preserve"> SERAMBI MART</t>
  </si>
  <si>
    <t xml:space="preserve"> Pondok Mart</t>
  </si>
  <si>
    <t xml:space="preserve"> NOVA MART, TANAH DATAR</t>
  </si>
  <si>
    <t xml:space="preserve"> SAGITA FHARMA APOTIK</t>
  </si>
  <si>
    <t xml:space="preserve"> RIVAN APOTIK</t>
  </si>
  <si>
    <t xml:space="preserve"> TOBOKO JAYA</t>
  </si>
  <si>
    <t xml:space="preserve"> TRULY</t>
  </si>
  <si>
    <t xml:space="preserve"> ENHA SUPERMARKET</t>
  </si>
  <si>
    <t xml:space="preserve"> SUBANG </t>
  </si>
  <si>
    <t xml:space="preserve"> TIRTA INVESTAMA, PT., KOP</t>
  </si>
  <si>
    <t xml:space="preserve"> SYIFA MART PUTRI</t>
  </si>
  <si>
    <t xml:space="preserve"> SYIFA MART PUTRA WANAREJA</t>
  </si>
  <si>
    <t xml:space="preserve"> SUMBER ANEKA JAYA, TK</t>
  </si>
  <si>
    <t xml:space="preserve"> SUHENDAR</t>
  </si>
  <si>
    <t xml:space="preserve"> MENANTI, TK</t>
  </si>
  <si>
    <t xml:space="preserve"> ASYIFA PUTRI, MM</t>
  </si>
  <si>
    <t xml:space="preserve"> ASYIFA PUTRA, MM</t>
  </si>
  <si>
    <t xml:space="preserve"> A. SWALAYAN</t>
  </si>
  <si>
    <t xml:space="preserve"> YO. BABBY KIDS</t>
  </si>
  <si>
    <t xml:space="preserve"> TK.RAHAYU</t>
  </si>
  <si>
    <t xml:space="preserve"> SOUTH PASIFIC, KOP</t>
  </si>
  <si>
    <t xml:space="preserve"> HINO 2</t>
  </si>
  <si>
    <t xml:space="preserve"> H. M. M. I  KOPKAR</t>
  </si>
  <si>
    <t xml:space="preserve"> BONGAS SENANG, TK</t>
  </si>
  <si>
    <t xml:space="preserve"> ANEKA PANGAN, PT., KOPKAR</t>
  </si>
  <si>
    <t xml:space="preserve"> MAKMUR JAYA MART</t>
  </si>
  <si>
    <t xml:space="preserve"> SEGAR 2</t>
  </si>
  <si>
    <t xml:space="preserve"> SALSABILA SWALAYAN</t>
  </si>
  <si>
    <t xml:space="preserve"> NINI MM</t>
  </si>
  <si>
    <t xml:space="preserve"> NARAVA</t>
  </si>
  <si>
    <t xml:space="preserve"> MM WINAR</t>
  </si>
  <si>
    <t xml:space="preserve"> CASH -</t>
  </si>
  <si>
    <t xml:space="preserve"> Aneka Sari Toko P&amp;D</t>
  </si>
  <si>
    <t xml:space="preserve"> MENCIRIM SWALAYAN</t>
  </si>
  <si>
    <t xml:space="preserve"> ABEJA MART2</t>
  </si>
  <si>
    <t xml:space="preserve"> PT. AROMA PRIMA TETAP ABADI</t>
  </si>
  <si>
    <t xml:space="preserve"> MM.CHYKES/NATANAEL SITEPU</t>
  </si>
  <si>
    <t xml:space="preserve"> ABEJA MART</t>
  </si>
  <si>
    <t xml:space="preserve"> MELLY MM 2</t>
  </si>
  <si>
    <t xml:space="preserve"> CELLO FRESHMARKET/NANI ARTHA QILBERTE</t>
  </si>
  <si>
    <t xml:space="preserve"> JAWA TIMUR 1</t>
  </si>
  <si>
    <t xml:space="preserve"> RAODAH MART</t>
  </si>
  <si>
    <t xml:space="preserve"> KUD DANI MULYA</t>
  </si>
  <si>
    <t xml:space="preserve"> DAFFA MART</t>
  </si>
  <si>
    <t xml:space="preserve"> RISNUL TOKO</t>
  </si>
  <si>
    <t xml:space="preserve"> PT. GUDANG SEGARASA JAYA</t>
  </si>
  <si>
    <t xml:space="preserve"> DAHLIA/EDISON</t>
  </si>
  <si>
    <t xml:space="preserve"> TAN MENG HUAT</t>
  </si>
  <si>
    <t xml:space="preserve"> BIMA MART/ELBERT NGATONO</t>
  </si>
  <si>
    <t xml:space="preserve"> BAHRI TOKO</t>
  </si>
  <si>
    <t xml:space="preserve"> KALIANI/KANEGA</t>
  </si>
  <si>
    <t xml:space="preserve"> RASA SAYANG SWALAYAN / DELSMAN GUNAWAN</t>
  </si>
  <si>
    <t xml:space="preserve"> ANTIK/ROSIAH</t>
  </si>
  <si>
    <t xml:space="preserve"> OKE SUPERMARKET KP LALANG</t>
  </si>
  <si>
    <t xml:space="preserve"> ROYAL MART/ARLIM SUSANTO</t>
  </si>
  <si>
    <t xml:space="preserve"> SINAR BARU/OLIVIA EM WAROKKA</t>
  </si>
  <si>
    <t xml:space="preserve"> HRD SWALAYAN/AMIRUDDIN M DAUD</t>
  </si>
  <si>
    <t xml:space="preserve"> AYAM MAS/DARMIN</t>
  </si>
  <si>
    <t xml:space="preserve"> GAZALI MART</t>
  </si>
  <si>
    <t xml:space="preserve"> IRAMA HOUSEWARE</t>
  </si>
  <si>
    <t xml:space="preserve"> RITONGA / SAKINAH</t>
  </si>
  <si>
    <t xml:space="preserve"> KEPULAUAN YAPEN </t>
  </si>
  <si>
    <t xml:space="preserve"> URFAS INDAH TOKO</t>
  </si>
  <si>
    <t xml:space="preserve"> AQUANTA, KIOS</t>
  </si>
  <si>
    <t xml:space="preserve"> BPK SAKA</t>
  </si>
  <si>
    <t xml:space="preserve"> RM. QUICK CHICKEN</t>
  </si>
  <si>
    <t xml:space="preserve"> MERPATI MM</t>
  </si>
  <si>
    <t xml:space="preserve"> LIMAS TOKO</t>
  </si>
  <si>
    <t xml:space="preserve"> JS BAKERY ( JIMY )</t>
  </si>
  <si>
    <t xml:space="preserve"> HADI SUPERMARKET SERUI</t>
  </si>
  <si>
    <t xml:space="preserve"> BPK ENAL</t>
  </si>
  <si>
    <t xml:space="preserve"> ASEY TOKO</t>
  </si>
  <si>
    <t xml:space="preserve"> SUMBA TIMUR </t>
  </si>
  <si>
    <t xml:space="preserve"> YEN MART</t>
  </si>
  <si>
    <t xml:space="preserve"> UFO FARMA</t>
  </si>
  <si>
    <t xml:space="preserve"> IMANUEL LEWA</t>
  </si>
  <si>
    <t xml:space="preserve"> PRIMADONA</t>
  </si>
  <si>
    <t xml:space="preserve"> TIDAR JAYA 2</t>
  </si>
  <si>
    <t xml:space="preserve"> SATRIA IDI DAIJU / PRIMA DEWATA</t>
  </si>
  <si>
    <t xml:space="preserve"> SARI AYU, TK</t>
  </si>
  <si>
    <t xml:space="preserve"> QUEEN ROSE</t>
  </si>
  <si>
    <t xml:space="preserve"> D'SRUPUT</t>
  </si>
  <si>
    <t xml:space="preserve"> CANTIK MART, TK</t>
  </si>
  <si>
    <t xml:space="preserve"> Q MART</t>
  </si>
  <si>
    <t xml:space="preserve"> MANTIKA MART</t>
  </si>
  <si>
    <t xml:space="preserve"> FELIX WONGKAR OEY / MUSTIKA</t>
  </si>
  <si>
    <t xml:space="preserve"> DESSA DOBA</t>
  </si>
  <si>
    <t xml:space="preserve"> CV. WIN SAPURATA DWIJAYA</t>
  </si>
  <si>
    <t xml:space="preserve"> ACHMAD NURUL HUDA / TIDAR JAYA</t>
  </si>
  <si>
    <t xml:space="preserve"> 7-MART</t>
  </si>
  <si>
    <t xml:space="preserve"> SAKURA, TK</t>
  </si>
  <si>
    <t xml:space="preserve"> WIDISON</t>
  </si>
  <si>
    <t xml:space="preserve"> AMPLAS SWALAYAN/SIMON</t>
  </si>
  <si>
    <t xml:space="preserve"> YENI / YENNI</t>
  </si>
  <si>
    <t xml:space="preserve"> PINEM/SERUANDES JUSAK PINEM</t>
  </si>
  <si>
    <t xml:space="preserve"> SHERLY/MUHAMMAD NASIR LUBIS</t>
  </si>
  <si>
    <t xml:space="preserve"> LUCKY JAYA/JOCK ERWING ST</t>
  </si>
  <si>
    <t xml:space="preserve"> 2000 MM</t>
  </si>
  <si>
    <t xml:space="preserve"> KOTA PADANG PANJANG </t>
  </si>
  <si>
    <t xml:space="preserve"> KPN BL KOTA</t>
  </si>
  <si>
    <t xml:space="preserve"> FRESH PASAR BUAH/SUDIRWAN</t>
  </si>
  <si>
    <t xml:space="preserve"> R&amp;R MARKET/MHD SAPRIN</t>
  </si>
  <si>
    <t xml:space="preserve"> SIMPANG RAMBE/RIANA SIBURIAN</t>
  </si>
  <si>
    <t xml:space="preserve"> KOTA TEBING TINGGI </t>
  </si>
  <si>
    <t xml:space="preserve"> MUARA MARKET/MARUAHAL SIANTURI</t>
  </si>
  <si>
    <t xml:space="preserve"> INDAH/HEARA WARUWU</t>
  </si>
  <si>
    <t xml:space="preserve"> GEMBIRA/ROSANNA</t>
  </si>
  <si>
    <t xml:space="preserve"> DORA/SABAR NAIBAHO.SE</t>
  </si>
  <si>
    <t xml:space="preserve"> APOTIK PELANGI/SONIDUGA PASARIBU</t>
  </si>
  <si>
    <t xml:space="preserve"> 212 MART, SUNDORO TEBING</t>
  </si>
  <si>
    <t xml:space="preserve"> MULIA MINIMARKET</t>
  </si>
  <si>
    <t xml:space="preserve"> MENTARI JAYA MART</t>
  </si>
  <si>
    <t xml:space="preserve"> MITRA MEDIA MM TB.</t>
  </si>
  <si>
    <t xml:space="preserve"> KOTA CIREBON </t>
  </si>
  <si>
    <t xml:space="preserve"> SANITAS,TOKO</t>
  </si>
  <si>
    <t xml:space="preserve"> MULUR, TOKO</t>
  </si>
  <si>
    <t xml:space="preserve"> BETIN, TOKO</t>
  </si>
  <si>
    <t xml:space="preserve"> RAUJAN</t>
  </si>
  <si>
    <t xml:space="preserve"> MM ANGKASA</t>
  </si>
  <si>
    <t xml:space="preserve"> Mini Market BB MART</t>
  </si>
  <si>
    <t xml:space="preserve"> MM SENTOSA</t>
  </si>
  <si>
    <t xml:space="preserve"> CV. BETANIA</t>
  </si>
  <si>
    <t xml:space="preserve"> CV. PUTRA GROUP</t>
  </si>
  <si>
    <t xml:space="preserve"> JAYA MANDIRI, CV</t>
  </si>
  <si>
    <t xml:space="preserve"> INTAN JAYA MART</t>
  </si>
  <si>
    <t xml:space="preserve"> MIMIKA </t>
  </si>
  <si>
    <t xml:space="preserve"> TIMIKA MAKMUR JAYA SENTOSA</t>
  </si>
  <si>
    <t xml:space="preserve"> SIDRAP UD / NAWARIPI</t>
  </si>
  <si>
    <t xml:space="preserve"> Millenium Tk</t>
  </si>
  <si>
    <t xml:space="preserve"> MANDIRI TK, SP2</t>
  </si>
  <si>
    <t xml:space="preserve"> KUMAWA MART</t>
  </si>
  <si>
    <t xml:space="preserve"> KARYA MULIA TK / SP2</t>
  </si>
  <si>
    <t xml:space="preserve"> KARUNIA PAPUA ABADI, CV</t>
  </si>
  <si>
    <t xml:space="preserve"> SIJUNJUNG </t>
  </si>
  <si>
    <t xml:space="preserve"> RESSY MART</t>
  </si>
  <si>
    <t xml:space="preserve"> SYAKIRA MINIMARKET</t>
  </si>
  <si>
    <t xml:space="preserve"> J-LOVEABIN JAYA</t>
  </si>
  <si>
    <t xml:space="preserve"> TAKANA JUO</t>
  </si>
  <si>
    <t xml:space="preserve"> HM MINIMARKET</t>
  </si>
  <si>
    <t xml:space="preserve"> DS MINIMARKET</t>
  </si>
  <si>
    <t xml:space="preserve"> ASEAN MINIMARKET</t>
  </si>
  <si>
    <t xml:space="preserve"> GUNUNG KIDUL </t>
  </si>
  <si>
    <t xml:space="preserve"> POJOK 2 SOMPIL</t>
  </si>
  <si>
    <t xml:space="preserve"> KPRI SEHAT</t>
  </si>
  <si>
    <t xml:space="preserve"> KPRI GURU</t>
  </si>
  <si>
    <t xml:space="preserve"> ISTANA PLAYEN</t>
  </si>
  <si>
    <t xml:space="preserve"> ISTANA 7</t>
  </si>
  <si>
    <t xml:space="preserve"> ISTANA 1</t>
  </si>
  <si>
    <t xml:space="preserve"> INDOKULAK</t>
  </si>
  <si>
    <t xml:space="preserve"> HALAGA</t>
  </si>
  <si>
    <t xml:space="preserve"> BALAD SWALAYAN</t>
  </si>
  <si>
    <t xml:space="preserve"> AKUR</t>
  </si>
  <si>
    <t xml:space="preserve"> BANTUL </t>
  </si>
  <si>
    <t xml:space="preserve"> USAHA LANCAR 2</t>
  </si>
  <si>
    <t xml:space="preserve"> SITI MULYO</t>
  </si>
  <si>
    <t xml:space="preserve"> MM PERMATA MARENE</t>
  </si>
  <si>
    <t xml:space="preserve"> MUJA MUJU TOKO</t>
  </si>
  <si>
    <t xml:space="preserve"> KONDE MM</t>
  </si>
  <si>
    <t xml:space="preserve"> JITSHO MART</t>
  </si>
  <si>
    <t xml:space="preserve"> AR RAHMAH MART</t>
  </si>
  <si>
    <t xml:space="preserve"> RAN SMART</t>
  </si>
  <si>
    <t xml:space="preserve"> ACEH BARAT DAYA </t>
  </si>
  <si>
    <t xml:space="preserve"> SEJAHTERA BIREUN</t>
  </si>
  <si>
    <t xml:space="preserve"> OZIL , TK</t>
  </si>
  <si>
    <t xml:space="preserve"> NAGAYA SWALAYAN</t>
  </si>
  <si>
    <t xml:space="preserve"> MITRAMAR</t>
  </si>
  <si>
    <t xml:space="preserve"> MENTARI SWALAYAN</t>
  </si>
  <si>
    <t xml:space="preserve"> LAMA INONG SWALAYAN</t>
  </si>
  <si>
    <t xml:space="preserve"> SULTAN SWALAYAN (TEUNOM)</t>
  </si>
  <si>
    <t xml:space="preserve"> HAIFA MART</t>
  </si>
  <si>
    <t xml:space="preserve"> BENDANG MM2</t>
  </si>
  <si>
    <t xml:space="preserve"> DAHLIA MINIMARKET</t>
  </si>
  <si>
    <t xml:space="preserve"> BENDANG MM</t>
  </si>
  <si>
    <t xml:space="preserve"> D &amp; A</t>
  </si>
  <si>
    <t xml:space="preserve"> CV.AZIDAR MAKMUR RAYA</t>
  </si>
  <si>
    <t xml:space="preserve"> CV. USAHA LANCAR</t>
  </si>
  <si>
    <t xml:space="preserve"> SULTAN SWALAYAN CALANG</t>
  </si>
  <si>
    <t xml:space="preserve"> CV. DM AMANAH</t>
  </si>
  <si>
    <t xml:space="preserve"> B-70 MART</t>
  </si>
  <si>
    <t xml:space="preserve"> AMANDA 1</t>
  </si>
  <si>
    <t xml:space="preserve"> GEMILANG MINIMARKET</t>
  </si>
  <si>
    <t xml:space="preserve"> JAYA MINIMARKET</t>
  </si>
  <si>
    <t xml:space="preserve"> DUA PUTRI MINIMARKET</t>
  </si>
  <si>
    <t xml:space="preserve"> KATARA SWALAYAN, TANAH DATAR</t>
  </si>
  <si>
    <t xml:space="preserve"> ARENA BARU</t>
  </si>
  <si>
    <t xml:space="preserve"> BAROKAH MART, SUDIRMAN</t>
  </si>
  <si>
    <t xml:space="preserve"> SEJAHTERA MART SALATIGA</t>
  </si>
  <si>
    <t xml:space="preserve"> NIKI MANTEP KARANGJATI</t>
  </si>
  <si>
    <t xml:space="preserve"> NETRAL 9</t>
  </si>
  <si>
    <t xml:space="preserve"> NARODOJI PRINGAPUS.(MT)</t>
  </si>
  <si>
    <t xml:space="preserve"> MERAH SURUH (TT)</t>
  </si>
  <si>
    <t xml:space="preserve"> MALIKA KARANGJATI</t>
  </si>
  <si>
    <t xml:space="preserve"> KURNIA 2 KARANG JATI</t>
  </si>
  <si>
    <t xml:space="preserve"> INDO STORE UNGARAN</t>
  </si>
  <si>
    <t xml:space="preserve"> GOORI SWALAYAN KARANGJATI</t>
  </si>
  <si>
    <t xml:space="preserve"> GANGSAR MART SURUH (TT)</t>
  </si>
  <si>
    <t xml:space="preserve"> EKONOMI AMBARAWA</t>
  </si>
  <si>
    <t xml:space="preserve"> BAROKAH BABADAN</t>
  </si>
  <si>
    <t xml:space="preserve"> ALYA MINI MARKET PRINGAPUS</t>
  </si>
  <si>
    <t xml:space="preserve"> A5 TOKO</t>
  </si>
  <si>
    <t xml:space="preserve"> SRIJOYO SALATIGA</t>
  </si>
  <si>
    <t xml:space="preserve"> MAS SWALAYAN</t>
  </si>
  <si>
    <t xml:space="preserve"> NIKI WAE SALATIGA</t>
  </si>
  <si>
    <t xml:space="preserve"> MITRA GROUP SALATIGA</t>
  </si>
  <si>
    <t xml:space="preserve"> CAHAYA ANGKASA</t>
  </si>
  <si>
    <t xml:space="preserve"> MERPATI SALATIGA</t>
  </si>
  <si>
    <t xml:space="preserve"> LANCAR SALATIGA</t>
  </si>
  <si>
    <t xml:space="preserve"> IDE SEJAHTERA/SP 2</t>
  </si>
  <si>
    <t xml:space="preserve"> FUTUKUNAWA/PSR.BARU</t>
  </si>
  <si>
    <t xml:space="preserve"> CV. NIKI NANGGULAN</t>
  </si>
  <si>
    <t xml:space="preserve"> BC MART SALATIGA NAKULA</t>
  </si>
  <si>
    <t xml:space="preserve"> BC MART 1 SALATIGA KARTINI</t>
  </si>
  <si>
    <t xml:space="preserve"> ANEKA JAYA SWALAYAN SALATIGA</t>
  </si>
  <si>
    <t xml:space="preserve"> SURYA/ABDUL HADI LUBIS</t>
  </si>
  <si>
    <t xml:space="preserve"> BINTANG TK / SP1</t>
  </si>
  <si>
    <t xml:space="preserve"> KUSUMA SAMUDERA</t>
  </si>
  <si>
    <t xml:space="preserve"> LARIS MINI MARKET</t>
  </si>
  <si>
    <t xml:space="preserve"> CV. PELITA AGUNG</t>
  </si>
  <si>
    <t xml:space="preserve"> SETIA FARMA APOTEK</t>
  </si>
  <si>
    <t xml:space="preserve"> AMARILIS FHARMA APOTIK</t>
  </si>
  <si>
    <t xml:space="preserve"> AKBAR MUR</t>
  </si>
  <si>
    <t xml:space="preserve"> TOKO RISKI SYUKUR</t>
  </si>
  <si>
    <t xml:space="preserve"> STORY FOUND TK</t>
  </si>
  <si>
    <t xml:space="preserve"> SEMPANA PRIMA</t>
  </si>
  <si>
    <t xml:space="preserve"> SABIA INDAH</t>
  </si>
  <si>
    <t xml:space="preserve"> ADITYA MART</t>
  </si>
  <si>
    <t xml:space="preserve"> ANDY RUSLIM - TK.ANEKA MAS</t>
  </si>
  <si>
    <t xml:space="preserve"> GLORIA SURYA KENCANA PT</t>
  </si>
  <si>
    <t xml:space="preserve"> AGFA.KIOS</t>
  </si>
  <si>
    <t xml:space="preserve"> ALFIAN JAYA 1</t>
  </si>
  <si>
    <t xml:space="preserve"> AQUVIT MART</t>
  </si>
  <si>
    <t xml:space="preserve"> CV UMEGA KALAWAI MART</t>
  </si>
  <si>
    <t xml:space="preserve"> YUJI MART 2</t>
  </si>
  <si>
    <t xml:space="preserve"> X MART, HAMKA</t>
  </si>
  <si>
    <t xml:space="preserve"> WIRDA MARANCI, MM</t>
  </si>
  <si>
    <t xml:space="preserve"> SUPER NIAGARA SWALAYAN</t>
  </si>
  <si>
    <t xml:space="preserve"> SINGGALANG GADUT</t>
  </si>
  <si>
    <t xml:space="preserve"> RISALLAH MART</t>
  </si>
  <si>
    <t xml:space="preserve"> NEZA MART</t>
  </si>
  <si>
    <t xml:space="preserve"> MINANG MIDI</t>
  </si>
  <si>
    <t xml:space="preserve"> MADANY MART</t>
  </si>
  <si>
    <t xml:space="preserve"> KOPERASI KARYAWAN SEMEN PADANG</t>
  </si>
  <si>
    <t xml:space="preserve"> JEESA MART</t>
  </si>
  <si>
    <t xml:space="preserve"> HAPDII MART</t>
  </si>
  <si>
    <t xml:space="preserve"> FAHAM MART</t>
  </si>
  <si>
    <t xml:space="preserve"> CITRA PEGAMBIRAN</t>
  </si>
  <si>
    <t xml:space="preserve"> CITRA BALAI BARU</t>
  </si>
  <si>
    <t xml:space="preserve"> ANRINA</t>
  </si>
  <si>
    <t xml:space="preserve"> BELITUNG TIMUR </t>
  </si>
  <si>
    <t xml:space="preserve"> Tiara/GTGT005</t>
  </si>
  <si>
    <t xml:space="preserve"> Rini Kampit/KAMR002</t>
  </si>
  <si>
    <t xml:space="preserve"> Puma Cell/MGRP003</t>
  </si>
  <si>
    <t xml:space="preserve"> Nengsih/GTGN002</t>
  </si>
  <si>
    <t xml:space="preserve"> Joni/Jaya Abadi/GTGJ003</t>
  </si>
  <si>
    <t xml:space="preserve"> Baru Gantung/GTGB002</t>
  </si>
  <si>
    <t xml:space="preserve"> ACIAK MART ROSMIN</t>
  </si>
  <si>
    <t xml:space="preserve"> Asang 2 Natalie/MGRA052</t>
  </si>
  <si>
    <t xml:space="preserve"> VENA VENI MART</t>
  </si>
  <si>
    <t xml:space="preserve"> Apen/MGRA042</t>
  </si>
  <si>
    <t xml:space="preserve"> TAKANA JUO MM</t>
  </si>
  <si>
    <t xml:space="preserve"> Mon Lie Kampit/KAMM004</t>
  </si>
  <si>
    <t xml:space="preserve"> NS MART</t>
  </si>
  <si>
    <t xml:space="preserve"> Libra/GTGL004</t>
  </si>
  <si>
    <t xml:space="preserve"> HIKMAH 4</t>
  </si>
  <si>
    <t xml:space="preserve"> Belitung Mart</t>
  </si>
  <si>
    <t xml:space="preserve"> GRAND CITRA SWALAYAN PADANG</t>
  </si>
  <si>
    <t xml:space="preserve"> BASOKA MART</t>
  </si>
  <si>
    <t xml:space="preserve"> AYLA MART</t>
  </si>
  <si>
    <t xml:space="preserve"> 7 PUTRA MM2</t>
  </si>
  <si>
    <t xml:space="preserve"> 7 Putra</t>
  </si>
  <si>
    <t xml:space="preserve"> ULFA MART</t>
  </si>
  <si>
    <t xml:space="preserve"> RAJA SUSU</t>
  </si>
  <si>
    <t xml:space="preserve"> BRIANO MART</t>
  </si>
  <si>
    <t xml:space="preserve"> ATHAYA</t>
  </si>
  <si>
    <t xml:space="preserve"> AIRO MM</t>
  </si>
  <si>
    <t xml:space="preserve"> ERIK MINI MARKET</t>
  </si>
  <si>
    <t xml:space="preserve"> YENY MART</t>
  </si>
  <si>
    <t xml:space="preserve"> INDAH PUTRA</t>
  </si>
  <si>
    <t xml:space="preserve"> DIVA SWALAYAN 2</t>
  </si>
  <si>
    <t xml:space="preserve"> AHAD 2, MART</t>
  </si>
  <si>
    <t xml:space="preserve"> BANGKA TENGAH </t>
  </si>
  <si>
    <t xml:space="preserve"> SAK THU</t>
  </si>
  <si>
    <t xml:space="preserve"> MM TERBIT</t>
  </si>
  <si>
    <t xml:space="preserve"> PETER MART</t>
  </si>
  <si>
    <t xml:space="preserve"> LOLY MART</t>
  </si>
  <si>
    <t xml:space="preserve"> KANTIN SELERA</t>
  </si>
  <si>
    <t xml:space="preserve"> AISEN</t>
  </si>
  <si>
    <t xml:space="preserve"> BANGKA SELATAN </t>
  </si>
  <si>
    <t xml:space="preserve"> TEMAN JAYA 2</t>
  </si>
  <si>
    <t xml:space="preserve"> BANGKA BARAT </t>
  </si>
  <si>
    <t xml:space="preserve"> REGE MART</t>
  </si>
  <si>
    <t xml:space="preserve"> CHRISCO</t>
  </si>
  <si>
    <t xml:space="preserve"> ADOT</t>
  </si>
  <si>
    <t xml:space="preserve"> RIL 2</t>
  </si>
  <si>
    <t xml:space="preserve"> ACHION</t>
  </si>
  <si>
    <t xml:space="preserve"> MELIA JAYA 3</t>
  </si>
  <si>
    <t xml:space="preserve"> HIW WE LING</t>
  </si>
  <si>
    <t xml:space="preserve"> DAY</t>
  </si>
  <si>
    <t xml:space="preserve"> CEN SUI YUN</t>
  </si>
  <si>
    <t xml:space="preserve"> BUN MEN LUN</t>
  </si>
  <si>
    <t xml:space="preserve"> BONG NAM TET</t>
  </si>
  <si>
    <t xml:space="preserve"> AYIN IB</t>
  </si>
  <si>
    <t xml:space="preserve"> HARTIN MART</t>
  </si>
  <si>
    <t xml:space="preserve"> ASIONG/RUDY</t>
  </si>
  <si>
    <t xml:space="preserve"> BOGOR </t>
  </si>
  <si>
    <t xml:space="preserve"> SPAR PARUNG (S105)</t>
  </si>
  <si>
    <t xml:space="preserve"> AKHIN</t>
  </si>
  <si>
    <t xml:space="preserve"> ABONG KENANGA</t>
  </si>
  <si>
    <t xml:space="preserve"> AMEN FROZEN  TOKO</t>
  </si>
  <si>
    <t xml:space="preserve"> KANMA GROUP</t>
  </si>
  <si>
    <t xml:space="preserve"> SMARTY MART</t>
  </si>
  <si>
    <t xml:space="preserve"> TRANS STUDIO</t>
  </si>
  <si>
    <t xml:space="preserve"> SPN LIDO</t>
  </si>
  <si>
    <t xml:space="preserve"> TOKO SETIA / CANDRA RUSTARDY</t>
  </si>
  <si>
    <t xml:space="preserve"> SINAR SURYA III, TOKO</t>
  </si>
  <si>
    <t xml:space="preserve"> RONALD, TK</t>
  </si>
  <si>
    <t xml:space="preserve"> Tk. Obat Intisari</t>
  </si>
  <si>
    <t xml:space="preserve"> Tet Phin (AFUNG)</t>
  </si>
  <si>
    <t xml:space="preserve"> ASH SHIDDIQ, MM</t>
  </si>
  <si>
    <t xml:space="preserve"> SUKI SHOP</t>
  </si>
  <si>
    <t xml:space="preserve"> SAHARI / JUMAIDAH</t>
  </si>
  <si>
    <t xml:space="preserve"> RSBT</t>
  </si>
  <si>
    <t xml:space="preserve"> SAHABAT BARU / PIT FAN</t>
  </si>
  <si>
    <t xml:space="preserve"> ROYALE</t>
  </si>
  <si>
    <t xml:space="preserve"> RIZKI / SAERAN</t>
  </si>
  <si>
    <t xml:space="preserve"> PT PUNCAK JAYA LESTARI</t>
  </si>
  <si>
    <t xml:space="preserve"> PAK JIMMI ( PT. TIGARAKSA)</t>
  </si>
  <si>
    <t xml:space="preserve"> MY M.MARKET</t>
  </si>
  <si>
    <t xml:space="preserve"> MM CAHAYA / EVI KASWARI</t>
  </si>
  <si>
    <t xml:space="preserve"> MERY BABY SHOP / DIDI MERI</t>
  </si>
  <si>
    <t xml:space="preserve"> MELI MART / YELI SETIOMURNI</t>
  </si>
  <si>
    <t xml:space="preserve"> MARLINA / MARLINA</t>
  </si>
  <si>
    <t xml:space="preserve"> KRISTIN / CHRISTIN ANGGRENI</t>
  </si>
  <si>
    <t xml:space="preserve"> ACIAK MART LM 88</t>
  </si>
  <si>
    <t xml:space="preserve"> GUDANG NAMCHUN</t>
  </si>
  <si>
    <t xml:space="preserve"> GREEN MART / FARIDA</t>
  </si>
  <si>
    <t xml:space="preserve"> ERNA / EMELDA TURESSIA</t>
  </si>
  <si>
    <t xml:space="preserve"> CV. PUTRA DJADITINDO SEMESTA</t>
  </si>
  <si>
    <t xml:space="preserve"> CENTRAL MART / ERNA</t>
  </si>
  <si>
    <t xml:space="preserve"> LA MONIRU (THE MEMORIAN)</t>
  </si>
  <si>
    <t xml:space="preserve"> SOFICE FUTABARA (ZAITUN CAKE &amp; BAKERY)</t>
  </si>
  <si>
    <t xml:space="preserve"> TAN KEI HIONG (SUMBER ABADI)</t>
  </si>
  <si>
    <t xml:space="preserve"> ABADI KIOS / P. LAMA</t>
  </si>
  <si>
    <t xml:space="preserve"> A MART/ HASANUDDIN</t>
  </si>
  <si>
    <t xml:space="preserve"> SMART SWALAYAN</t>
  </si>
  <si>
    <t xml:space="preserve"> SAHABAT</t>
  </si>
  <si>
    <t xml:space="preserve"> KUDA MAS</t>
  </si>
  <si>
    <t xml:space="preserve"> INDRA MARKET</t>
  </si>
  <si>
    <t xml:space="preserve"> HARAPAN JAYA</t>
  </si>
  <si>
    <t xml:space="preserve"> GUNUNG MAS</t>
  </si>
  <si>
    <t xml:space="preserve"> GRIYA MART</t>
  </si>
  <si>
    <t xml:space="preserve"> DAFFA MARKET</t>
  </si>
  <si>
    <t xml:space="preserve"> CV. LA PARIS</t>
  </si>
  <si>
    <t xml:space="preserve"> BIMA TIMUR</t>
  </si>
  <si>
    <t xml:space="preserve"> ARTHA BIMA MALL</t>
  </si>
  <si>
    <t xml:space="preserve"> BOLLY MART DOMPU</t>
  </si>
  <si>
    <t xml:space="preserve"> APOTIK GRIYA HUSADA</t>
  </si>
  <si>
    <t xml:space="preserve"> BOLLY DEPARTEMENT STORE</t>
  </si>
  <si>
    <t xml:space="preserve"> ALI MART</t>
  </si>
  <si>
    <t xml:space="preserve"> ANI / LAN FUT</t>
  </si>
  <si>
    <t xml:space="preserve"> ALIM / SULIM</t>
  </si>
  <si>
    <t xml:space="preserve"> AISEN / AI SEN</t>
  </si>
  <si>
    <t xml:space="preserve"> JOHAN / AGUS</t>
  </si>
  <si>
    <t xml:space="preserve"> ADINDA</t>
  </si>
  <si>
    <t xml:space="preserve"> TK SRI KATON 2</t>
  </si>
  <si>
    <t xml:space="preserve"> MUARA INDAH TOKO</t>
  </si>
  <si>
    <t xml:space="preserve"> MIMIK KARYA TOKO</t>
  </si>
  <si>
    <t xml:space="preserve"> ASUN TIKET / MUSTAKIM</t>
  </si>
  <si>
    <t xml:space="preserve"> TOKO SUSU OKE</t>
  </si>
  <si>
    <t xml:space="preserve"> FORTUNA / LIN SOEK TJOE</t>
  </si>
  <si>
    <t xml:space="preserve"> FORTUNA / BONG SE MAN</t>
  </si>
  <si>
    <t xml:space="preserve"> AGUS / AGUS SUMARNO</t>
  </si>
  <si>
    <t xml:space="preserve"> KANTOR POS PANGKALPINANG</t>
  </si>
  <si>
    <t xml:space="preserve"> WARKES, KOPERASI</t>
  </si>
  <si>
    <t xml:space="preserve"> Tk. CKK</t>
  </si>
  <si>
    <t xml:space="preserve"> SUN MART / FRENKY OINARDI</t>
  </si>
  <si>
    <t xml:space="preserve"> TOKO SUSU RASYA</t>
  </si>
  <si>
    <t xml:space="preserve"> ABADI / LO KAP LIONG</t>
  </si>
  <si>
    <t xml:space="preserve"> AGNES</t>
  </si>
  <si>
    <t xml:space="preserve"> KUD PADANG SIBUSUK</t>
  </si>
  <si>
    <t xml:space="preserve"> AAM, TOKO</t>
  </si>
  <si>
    <t xml:space="preserve"> SIMPONI MART</t>
  </si>
  <si>
    <t xml:space="preserve"> HEXAGON MITRA SINERGI</t>
  </si>
  <si>
    <t xml:space="preserve"> GIANT SPM MESRA INDAH</t>
  </si>
  <si>
    <t xml:space="preserve"> GHODONG GEDANG</t>
  </si>
  <si>
    <t xml:space="preserve"> CENTROO CAFEE SAMARINDA</t>
  </si>
  <si>
    <t xml:space="preserve"> BUMI SENYIUR HOTEL</t>
  </si>
  <si>
    <t xml:space="preserve"> BATUBARA MAS ABADI CV</t>
  </si>
  <si>
    <t xml:space="preserve"> KOPERASI HERMINA RS</t>
  </si>
  <si>
    <t xml:space="preserve"> 212 MART AMANAM MUTAQIN</t>
  </si>
  <si>
    <t xml:space="preserve"> BEKASI </t>
  </si>
  <si>
    <t xml:space="preserve"> AMERTA</t>
  </si>
  <si>
    <t xml:space="preserve"> SBA MART</t>
  </si>
  <si>
    <t xml:space="preserve"> PONDOK SUSU</t>
  </si>
  <si>
    <t xml:space="preserve"> MM. ACHING JAYA 8</t>
  </si>
  <si>
    <t xml:space="preserve"> MM. ACHING JAYA 7</t>
  </si>
  <si>
    <t xml:space="preserve"> MM. ACHING JAYA 6</t>
  </si>
  <si>
    <t xml:space="preserve"> MM. ACHING JAYA 5</t>
  </si>
  <si>
    <t xml:space="preserve"> MM. ACHING JAYA 4</t>
  </si>
  <si>
    <t xml:space="preserve"> MM. ACHING JAYA 3</t>
  </si>
  <si>
    <t xml:space="preserve"> MM. ACHING JAYA 13 / JL.MENTOK</t>
  </si>
  <si>
    <t xml:space="preserve"> MM. ACHING JAYA 12</t>
  </si>
  <si>
    <t xml:space="preserve"> MM. ACHING JAYA 11 / KAMPAK</t>
  </si>
  <si>
    <t xml:space="preserve"> MM. ACHING JAYA 10</t>
  </si>
  <si>
    <t xml:space="preserve"> MM. ACHING JAYA</t>
  </si>
  <si>
    <t xml:space="preserve"> CV. CAHAYA INDAH MENTARI / SEPERADIK MART 2</t>
  </si>
  <si>
    <t xml:space="preserve"> EFFENDI MART</t>
  </si>
  <si>
    <t xml:space="preserve"> BABEL MART</t>
  </si>
  <si>
    <t xml:space="preserve"> ANUGERAH MART 5</t>
  </si>
  <si>
    <t xml:space="preserve"> ANUGERAH MART 4</t>
  </si>
  <si>
    <t xml:space="preserve"> ANUGERAH MART 3</t>
  </si>
  <si>
    <t xml:space="preserve"> ANUGERAH MART 2</t>
  </si>
  <si>
    <t xml:space="preserve"> KIMI MART</t>
  </si>
  <si>
    <t xml:space="preserve"> KASIH JAYA</t>
  </si>
  <si>
    <t xml:space="preserve"> BELITUNG </t>
  </si>
  <si>
    <t xml:space="preserve"> Natty/DAMN003</t>
  </si>
  <si>
    <t xml:space="preserve"> Lotus Sriwijaya/TGPL001</t>
  </si>
  <si>
    <t xml:space="preserve"> Lotus Mart/TGPL039</t>
  </si>
  <si>
    <t xml:space="preserve"> Liana Gantung/GTGL005</t>
  </si>
  <si>
    <t xml:space="preserve"> King/TGPK001</t>
  </si>
  <si>
    <t xml:space="preserve"> Harapan Indah/TGPH002</t>
  </si>
  <si>
    <t xml:space="preserve"> Citra Mart/MBLC002</t>
  </si>
  <si>
    <t xml:space="preserve"> Apotik K-24 Kp.Parit/TGPA272</t>
  </si>
  <si>
    <t xml:space="preserve"> Aneka Susu/MGRA070</t>
  </si>
  <si>
    <t xml:space="preserve"> Acay Pasar/TGPA011</t>
  </si>
  <si>
    <t xml:space="preserve"> Naga Mart/TGPN012</t>
  </si>
  <si>
    <t xml:space="preserve"> PT. Babelmart Bersaudara Maju/SJKB020</t>
  </si>
  <si>
    <t xml:space="preserve"> Roma/TGPR001</t>
  </si>
  <si>
    <t xml:space="preserve"> Think Mart/TGPT048</t>
  </si>
  <si>
    <t xml:space="preserve"> INTI SARI,TK</t>
  </si>
  <si>
    <t xml:space="preserve"> TOP CENTRAL MINIMARKET</t>
  </si>
  <si>
    <t xml:space="preserve"> RADIN/YADI</t>
  </si>
  <si>
    <t xml:space="preserve"> LUNANG</t>
  </si>
  <si>
    <t xml:space="preserve"> HASAN / HASAN FAHRI</t>
  </si>
  <si>
    <t xml:space="preserve"> EMAS</t>
  </si>
  <si>
    <t xml:space="preserve"> CICI/RAHMAT</t>
  </si>
  <si>
    <t xml:space="preserve"> BOIM SEGAR BUGAR</t>
  </si>
  <si>
    <t xml:space="preserve"> ATK GEMBIRA/MELLY RIDWAN</t>
  </si>
  <si>
    <t xml:space="preserve"> LANGGANAN KANTOR LLG</t>
  </si>
  <si>
    <t xml:space="preserve"> USMAN PRILEN</t>
  </si>
  <si>
    <t xml:space="preserve"> TOKO OBAT PANORAMA</t>
  </si>
  <si>
    <t xml:space="preserve"> TIRTA JAYA/PERRI</t>
  </si>
  <si>
    <t xml:space="preserve"> TENG BONG/SUKISNO</t>
  </si>
  <si>
    <t xml:space="preserve"> SM SWALAYAN LINGGAU</t>
  </si>
  <si>
    <t xml:space="preserve"> SM LUBUK AMAN</t>
  </si>
  <si>
    <t xml:space="preserve"> SM BUKIT SULAP</t>
  </si>
  <si>
    <t xml:space="preserve"> SM BATU URIP/INDRA SOEMARJONO</t>
  </si>
  <si>
    <t xml:space="preserve"> SINAR BUAYAN</t>
  </si>
  <si>
    <t xml:space="preserve"> SINAR BARU SWALAYAN</t>
  </si>
  <si>
    <t xml:space="preserve"> P&amp;D INTI SARI/BETTY</t>
  </si>
  <si>
    <t xml:space="preserve"> P&amp;D CALISTA/HARMIN</t>
  </si>
  <si>
    <t xml:space="preserve"> MIA COSMETIK</t>
  </si>
  <si>
    <t xml:space="preserve"> MM. SINAR BARU / YAYAN</t>
  </si>
  <si>
    <t xml:space="preserve"> MM. MARS  MART</t>
  </si>
  <si>
    <t xml:space="preserve"> M.M. MINIMARKET/HENRY</t>
  </si>
  <si>
    <t xml:space="preserve"> KARYA TAMA/RAHMAD HIDAYAT</t>
  </si>
  <si>
    <t xml:space="preserve"> APOTEK PARSA</t>
  </si>
  <si>
    <t xml:space="preserve"> GARUDA SM SWALAYAN</t>
  </si>
  <si>
    <t xml:space="preserve"> ABU SRI</t>
  </si>
  <si>
    <t xml:space="preserve"> HOTEL BEST WESTERN COCO PALU / JL JENDERAL BASUKI</t>
  </si>
  <si>
    <t xml:space="preserve"> DELTA  TOKO</t>
  </si>
  <si>
    <t xml:space="preserve"> DONY PUTRA  TOKO</t>
  </si>
  <si>
    <t xml:space="preserve"> MM VANESSA</t>
  </si>
  <si>
    <t xml:space="preserve"> IKAN, TOKO</t>
  </si>
  <si>
    <t xml:space="preserve"> PERMATAMART</t>
  </si>
  <si>
    <t xml:space="preserve"> JEMBAR AGUNG, MM</t>
  </si>
  <si>
    <t xml:space="preserve"> GRACIKA, TOKO</t>
  </si>
  <si>
    <t xml:space="preserve"> ABC, TOKO</t>
  </si>
  <si>
    <t xml:space="preserve"> YOSSI, SWALAYAN</t>
  </si>
  <si>
    <t xml:space="preserve"> TWINS, MART</t>
  </si>
  <si>
    <t xml:space="preserve"> TIGA DEWI, MM</t>
  </si>
  <si>
    <t xml:space="preserve"> TIARA, MM</t>
  </si>
  <si>
    <t xml:space="preserve"> SM, MART</t>
  </si>
  <si>
    <t xml:space="preserve"> SUMBER SEHAT 2, TOKO</t>
  </si>
  <si>
    <t xml:space="preserve"> PELANGI, MART</t>
  </si>
  <si>
    <t xml:space="preserve"> SUKANTA, SWALAYAN</t>
  </si>
  <si>
    <t xml:space="preserve"> NAH DIA, MART</t>
  </si>
  <si>
    <t xml:space="preserve"> PUTRA CIMAHI, TOSERBA</t>
  </si>
  <si>
    <t xml:space="preserve"> KAROMAH, TOKO</t>
  </si>
  <si>
    <t xml:space="preserve"> MUTIARA-99</t>
  </si>
  <si>
    <t xml:space="preserve"> JM. MART PLERED</t>
  </si>
  <si>
    <t xml:space="preserve"> MITRA INDAH, TOKO</t>
  </si>
  <si>
    <t xml:space="preserve"> HANIF GROSIR</t>
  </si>
  <si>
    <t xml:space="preserve"> MAHKOTA, TOSERBA</t>
  </si>
  <si>
    <t xml:space="preserve"> KUD SUKA MEKAR</t>
  </si>
  <si>
    <t xml:space="preserve"> HUSNUL KHOTIMAH, KOPERASI (PUTRI)</t>
  </si>
  <si>
    <t xml:space="preserve"> HUSNUL KHOTIMAH, KOPERASI</t>
  </si>
  <si>
    <t xml:space="preserve"> CLANDYS KUNINGAN</t>
  </si>
  <si>
    <t xml:space="preserve"> BUNTET, MART</t>
  </si>
  <si>
    <t xml:space="preserve"> AD UTAMA TOSERBA</t>
  </si>
  <si>
    <t xml:space="preserve"> ASP, MART</t>
  </si>
  <si>
    <t xml:space="preserve"> MELATI MART</t>
  </si>
  <si>
    <t xml:space="preserve"> H A'UM</t>
  </si>
  <si>
    <t xml:space="preserve"> 80, TOKO</t>
  </si>
  <si>
    <t xml:space="preserve"> DM INDAH MART</t>
  </si>
  <si>
    <t xml:space="preserve"> K.W.P, WASERBA</t>
  </si>
  <si>
    <t xml:space="preserve"> NAMURA MINIMARKET</t>
  </si>
  <si>
    <t xml:space="preserve"> LATIFA, TOKO</t>
  </si>
  <si>
    <t xml:space="preserve"> ANUGRAH , MM</t>
  </si>
  <si>
    <t xml:space="preserve"> PASTI 2 TK</t>
  </si>
  <si>
    <t xml:space="preserve"> MM PUTRA</t>
  </si>
  <si>
    <t xml:space="preserve"> PT. CLANDYS JAYA MAKMUR</t>
  </si>
  <si>
    <t xml:space="preserve"> S.MART</t>
  </si>
  <si>
    <t xml:space="preserve"> KOPKARMINA GRAND WISATA</t>
  </si>
  <si>
    <t xml:space="preserve"> QISTHY TOKO</t>
  </si>
  <si>
    <t xml:space="preserve"> YULIO, TK</t>
  </si>
  <si>
    <t xml:space="preserve"> CIBITUNG MEDIKA, KANTIN</t>
  </si>
  <si>
    <t xml:space="preserve"> MITRA KITA TOKO</t>
  </si>
  <si>
    <t xml:space="preserve"> MITRA AGUNG KIRANA</t>
  </si>
  <si>
    <t xml:space="preserve"> NSK KOPKAR</t>
  </si>
  <si>
    <t xml:space="preserve"> KOPERASI PEGAWAI BKN</t>
  </si>
  <si>
    <t xml:space="preserve"> MALAKA MM</t>
  </si>
  <si>
    <t xml:space="preserve"> 212 MART PENGADEGAN</t>
  </si>
  <si>
    <t xml:space="preserve"> ZAK</t>
  </si>
  <si>
    <t xml:space="preserve"> TK FERDIAN</t>
  </si>
  <si>
    <t xml:space="preserve"> TK ANGKOLA</t>
  </si>
  <si>
    <t xml:space="preserve"> SUSAN CIRACAS</t>
  </si>
  <si>
    <t xml:space="preserve"> RUMAH SAKIT HALIM</t>
  </si>
  <si>
    <t xml:space="preserve"> PALITO</t>
  </si>
  <si>
    <t xml:space="preserve"> OMO</t>
  </si>
  <si>
    <t xml:space="preserve"> SPAR CIBITUNG (S037)</t>
  </si>
  <si>
    <t xml:space="preserve"> KOPERASI ZEBRA KAV 37-38</t>
  </si>
  <si>
    <t xml:space="preserve"> CERIA JAYA, TK</t>
  </si>
  <si>
    <t xml:space="preserve"> 212 MART DUREN SAWIT</t>
  </si>
  <si>
    <t xml:space="preserve"> KOPERASI KARYAWAN UNINDRA</t>
  </si>
  <si>
    <t xml:space="preserve"> KOPERASI KARY.RSIA HERMINA</t>
  </si>
  <si>
    <t xml:space="preserve"> KOP.GROUP 3 PRIMKOPAD KOPASUS</t>
  </si>
  <si>
    <t xml:space="preserve"> KALIMANTAN</t>
  </si>
  <si>
    <t xml:space="preserve"> JATI SARI</t>
  </si>
  <si>
    <t xml:space="preserve"> EMPANG</t>
  </si>
  <si>
    <t xml:space="preserve"> MITRA LESTARI, TK</t>
  </si>
  <si>
    <t xml:space="preserve"> MITRA AGUNG</t>
  </si>
  <si>
    <t xml:space="preserve"> PMI, KOP KAR</t>
  </si>
  <si>
    <t xml:space="preserve"> SANJAYA MM</t>
  </si>
  <si>
    <t xml:space="preserve"> KOPERASI RUMAH SAKIT PS.REBO</t>
  </si>
  <si>
    <t xml:space="preserve"> DISKON SUPERMARKET</t>
  </si>
  <si>
    <t xml:space="preserve"> PERMATA 68</t>
  </si>
  <si>
    <t xml:space="preserve"> ESBE MART</t>
  </si>
  <si>
    <t xml:space="preserve"> ALDI MM</t>
  </si>
  <si>
    <t xml:space="preserve"> KOTA SEMARANG </t>
  </si>
  <si>
    <t xml:space="preserve"> NN KARANGJATI</t>
  </si>
  <si>
    <t xml:space="preserve"> MENJANGAN 6 KOPERASI SIMONGAN</t>
  </si>
  <si>
    <t xml:space="preserve"> KPRI UNDIP TEMBALANG</t>
  </si>
  <si>
    <t xml:space="preserve"> KPRI POLINES BANYUMANIK</t>
  </si>
  <si>
    <t xml:space="preserve"> GENUK INDAH BANJARDOWO (MS)</t>
  </si>
  <si>
    <t xml:space="preserve"> CV THEOBROMINDO CIPTA KARYA</t>
  </si>
  <si>
    <t xml:space="preserve"> CV PRIMA ARGO LANCAR</t>
  </si>
  <si>
    <t xml:space="preserve"> ANTERAH GAJAH RAYA (MS)</t>
  </si>
  <si>
    <t xml:space="preserve"> AMANI GETASAN</t>
  </si>
  <si>
    <t xml:space="preserve"> 30 GANG BARU</t>
  </si>
  <si>
    <t xml:space="preserve"> 130 GANG BARU</t>
  </si>
  <si>
    <t xml:space="preserve"> MENER NYONYA GAYAMSARI</t>
  </si>
  <si>
    <t xml:space="preserve"> KOPERSEMAR</t>
  </si>
  <si>
    <t xml:space="preserve"> KOH MIMING_HARI JAYA</t>
  </si>
  <si>
    <t xml:space="preserve"> KARYAWAN KOPERAS KOKABI PELEBURAN</t>
  </si>
  <si>
    <t xml:space="preserve"> INTAN PERMAI 2 METESEH</t>
  </si>
  <si>
    <t xml:space="preserve"> GOORI MRANGGEN</t>
  </si>
  <si>
    <t xml:space="preserve"> GLORY PURI ANJASMORO TAWANG MAS</t>
  </si>
  <si>
    <t xml:space="preserve"> GAYA FUTURE TLOGOSARI</t>
  </si>
  <si>
    <t xml:space="preserve"> GAYA FUTURE KEDUNGMUNDU</t>
  </si>
  <si>
    <t xml:space="preserve"> GAYA FUTURE 2 SEMARANG</t>
  </si>
  <si>
    <t xml:space="preserve"> CV MULIA JAYA MRANGGEN</t>
  </si>
  <si>
    <t xml:space="preserve"> BHAKTI PRAJA MUGAS</t>
  </si>
  <si>
    <t xml:space="preserve"> ANTERAH PETERONGAN</t>
  </si>
  <si>
    <t xml:space="preserve"> ANEKA JAYA SWALAYAN WOLTER</t>
  </si>
  <si>
    <t xml:space="preserve"> ANEKA JAYA SWALAYAN SAMBIROTO</t>
  </si>
  <si>
    <t xml:space="preserve"> ANEKA JAYA SWALAYAN PATIMURA</t>
  </si>
  <si>
    <t xml:space="preserve"> ANEKA JAYA SWALAYAN NGALIYAN</t>
  </si>
  <si>
    <t xml:space="preserve"> ANEKA JAYA SWALAYAN MANGKANG</t>
  </si>
  <si>
    <t xml:space="preserve"> ANEKA JAYA SWALAYAN KALIPANCUR</t>
  </si>
  <si>
    <t xml:space="preserve"> NATUREMART</t>
  </si>
  <si>
    <t xml:space="preserve"> PRIMA JAYA SWALAYAN TLOGOSARI</t>
  </si>
  <si>
    <t xml:space="preserve"> PT PRIMA AGRO LANCAR</t>
  </si>
  <si>
    <t xml:space="preserve"> QUJAYA KARANGAWEN</t>
  </si>
  <si>
    <t xml:space="preserve"> RAMAI PETERONGAN</t>
  </si>
  <si>
    <t xml:space="preserve"> RAMAI PURI</t>
  </si>
  <si>
    <t xml:space="preserve"> SAE PUCANG GADING (MS)</t>
  </si>
  <si>
    <t xml:space="preserve"> SERBA USAHA KOPERASI SEKAYU</t>
  </si>
  <si>
    <t xml:space="preserve"> TLOGOSARI INDAH GAYAMSARI</t>
  </si>
  <si>
    <t xml:space="preserve"> TORA SWALAYAN_SENDANGMULYO</t>
  </si>
  <si>
    <t xml:space="preserve"> TS. SELAMAT III</t>
  </si>
  <si>
    <t xml:space="preserve"> SELAMAT JEBROD</t>
  </si>
  <si>
    <t xml:space="preserve"> 3L LUKMAN</t>
  </si>
  <si>
    <t>Row Labels</t>
  </si>
  <si>
    <t>(blank)</t>
  </si>
  <si>
    <t>Grand Total</t>
  </si>
  <si>
    <t>Count of  Nama Toko</t>
  </si>
  <si>
    <t>Total</t>
  </si>
  <si>
    <t>Area SI</t>
  </si>
  <si>
    <t>BARA</t>
  </si>
  <si>
    <t>Jabotabek 1</t>
  </si>
  <si>
    <t>Jawa Barat</t>
  </si>
  <si>
    <t>Jawa Tengah</t>
  </si>
  <si>
    <t>Jawa Timur</t>
  </si>
  <si>
    <t>Kalimantan</t>
  </si>
  <si>
    <t>PUMA</t>
  </si>
  <si>
    <t>Sulawesi</t>
  </si>
  <si>
    <t>Sumatera 1</t>
  </si>
  <si>
    <t>Sumatera 2</t>
  </si>
  <si>
    <t>Sum of Total</t>
  </si>
  <si>
    <t>Target</t>
  </si>
  <si>
    <t>Data Masuk</t>
  </si>
  <si>
    <t>%Data Masuk</t>
  </si>
  <si>
    <t>BANTUL</t>
  </si>
  <si>
    <t>Amalia; Tk (Bantul)</t>
  </si>
  <si>
    <t>Score</t>
  </si>
  <si>
    <t>Nama Toko (Trimmed)</t>
  </si>
  <si>
    <t>130 GANG BARU</t>
  </si>
  <si>
    <t>168. TOKO</t>
  </si>
  <si>
    <t>2 PUTRA 1 PUTRI KIOS</t>
  </si>
  <si>
    <t>2000 MM</t>
  </si>
  <si>
    <t>212 MART</t>
  </si>
  <si>
    <t>212 MART (FIRYAL NIDA AFIFAH)</t>
  </si>
  <si>
    <t>212 MART AMANAM MUTAQIN</t>
  </si>
  <si>
    <t>212 MART ANSARI SALEH</t>
  </si>
  <si>
    <t>212 MART BEJI TIMUR</t>
  </si>
  <si>
    <t>212 MART DUREN SAWIT</t>
  </si>
  <si>
    <t>212 MART JATIMULYA</t>
  </si>
  <si>
    <t>212 MART PENGADEGAN</t>
  </si>
  <si>
    <t>212 MART PONDOK JATI</t>
  </si>
  <si>
    <t>212 MART TELUK JAMBE</t>
  </si>
  <si>
    <t>212 MART, SUNDORO TEBING</t>
  </si>
  <si>
    <t>212 MART, WAN DAHLAN</t>
  </si>
  <si>
    <t>212 PAKUAN REGENCY</t>
  </si>
  <si>
    <t>212, TOKO</t>
  </si>
  <si>
    <t>23 MM/NOVA BELLANI</t>
  </si>
  <si>
    <t>3 PUTRA</t>
  </si>
  <si>
    <t>30 GANG BARU</t>
  </si>
  <si>
    <t>3212016205860001#NIK#NAMA#NADI</t>
  </si>
  <si>
    <t>38 TK</t>
  </si>
  <si>
    <t>3G MART</t>
  </si>
  <si>
    <t>3R GROSIR</t>
  </si>
  <si>
    <t>4 MART - TIDORE</t>
  </si>
  <si>
    <t>59MART/EDY MURJOKO</t>
  </si>
  <si>
    <t>66 MM</t>
  </si>
  <si>
    <t>68 MINI MARKET</t>
  </si>
  <si>
    <t>68, TOKO</t>
  </si>
  <si>
    <t>7 Putra</t>
  </si>
  <si>
    <t>7 PUTRA MM2</t>
  </si>
  <si>
    <t>7-MART</t>
  </si>
  <si>
    <t>8 2 8, TOKO</t>
  </si>
  <si>
    <t>8 IN ELEVEN,TOSERBA</t>
  </si>
  <si>
    <t>84 KIOS (TACI 84)</t>
  </si>
  <si>
    <t>88 / MUSRI GUNA</t>
  </si>
  <si>
    <t>9 MART</t>
  </si>
  <si>
    <t>914 N MART</t>
  </si>
  <si>
    <t>A MART</t>
  </si>
  <si>
    <t>A B M. KOPERASI</t>
  </si>
  <si>
    <t>A LONG / SUMARNI</t>
  </si>
  <si>
    <t>A MART/ HASANUDDIN</t>
  </si>
  <si>
    <t>A MIANG</t>
  </si>
  <si>
    <t>A&amp;M/HUSNAN</t>
  </si>
  <si>
    <t>A.PLUS MARKET / MAISYARAH</t>
  </si>
  <si>
    <t>A-3</t>
  </si>
  <si>
    <t>AA MART</t>
  </si>
  <si>
    <t>AAM, TOKO</t>
  </si>
  <si>
    <t>AAN/DARANANTE(endah)</t>
  </si>
  <si>
    <t>AB MART</t>
  </si>
  <si>
    <t>ABA MARKET</t>
  </si>
  <si>
    <t>ABAD JAYA</t>
  </si>
  <si>
    <t>ABADI / LO KAP LIONG</t>
  </si>
  <si>
    <t>ABADI KIOS / P. LAMA</t>
  </si>
  <si>
    <t>ABANG/PARIGI</t>
  </si>
  <si>
    <t>ABBAS AHMAD</t>
  </si>
  <si>
    <t>ABC SUKOREJO</t>
  </si>
  <si>
    <t>ABC I (AHONG)</t>
  </si>
  <si>
    <t>ABC KING</t>
  </si>
  <si>
    <t>ABC MART BANCAR</t>
  </si>
  <si>
    <t>ABC, TOKO</t>
  </si>
  <si>
    <t>ABD RAHMAN</t>
  </si>
  <si>
    <t>ABD. AZIS</t>
  </si>
  <si>
    <t>ABD.HALIM / PUTRI JAYA</t>
  </si>
  <si>
    <t>ABEJA MART</t>
  </si>
  <si>
    <t>ABEJA MART2</t>
  </si>
  <si>
    <t>ABI NANDA</t>
  </si>
  <si>
    <t>Abim Lestari</t>
  </si>
  <si>
    <t>ABM (ARTA BUNGA MAS)</t>
  </si>
  <si>
    <t>ABONG KENANGA</t>
  </si>
  <si>
    <t>ABUN/GIMIN</t>
  </si>
  <si>
    <t>ACAI</t>
  </si>
  <si>
    <t>Acay Pasar/TGPA011</t>
  </si>
  <si>
    <t>Achfi Balamoa</t>
  </si>
  <si>
    <t>ACHFI Jl cik ditiro 137 Bandung kimpling TEGAL SEL</t>
  </si>
  <si>
    <t>ACHION</t>
  </si>
  <si>
    <t>ACHMAD NURUL HUDA / TIDAR JAYA</t>
  </si>
  <si>
    <t>Acivena</t>
  </si>
  <si>
    <t>ACUAN/DIANA</t>
  </si>
  <si>
    <t>ACUN</t>
  </si>
  <si>
    <t>AD II</t>
  </si>
  <si>
    <t>AD UTAMA TOSERBA</t>
  </si>
  <si>
    <t>ADA MAOSPATI (MAGETAN)</t>
  </si>
  <si>
    <t>Ada, Sruweng</t>
  </si>
  <si>
    <t>ADACO MART</t>
  </si>
  <si>
    <t>ADANNA TOSERBA</t>
  </si>
  <si>
    <t>ADE KIOS</t>
  </si>
  <si>
    <t>ADE, MM</t>
  </si>
  <si>
    <t>ADEK ABANG MM</t>
  </si>
  <si>
    <t>ADI BUNGSU</t>
  </si>
  <si>
    <t>ADI JAYA</t>
  </si>
  <si>
    <t>ADI JAYA SWALAYAN</t>
  </si>
  <si>
    <t>ADI JAYA, MM</t>
  </si>
  <si>
    <t>ADI MARKET, TK (INDRAPURI)</t>
  </si>
  <si>
    <t>ADINDA</t>
  </si>
  <si>
    <t>ADIRASA</t>
  </si>
  <si>
    <t>ADITYA MART</t>
  </si>
  <si>
    <t>ADITYA/ASANG</t>
  </si>
  <si>
    <t>ADLIM</t>
  </si>
  <si>
    <t>ADOT</t>
  </si>
  <si>
    <t>AFCO</t>
  </si>
  <si>
    <t>AFDAL MM</t>
  </si>
  <si>
    <t>AFFRIZAL</t>
  </si>
  <si>
    <t>AFIFAH</t>
  </si>
  <si>
    <t>AFIYAT 2/ JL. AIP II KS TUBUN</t>
  </si>
  <si>
    <t>AFLAHA TK.</t>
  </si>
  <si>
    <t>AGNES</t>
  </si>
  <si>
    <t>AGUAN</t>
  </si>
  <si>
    <t>AGUNG JAYA</t>
  </si>
  <si>
    <t>AGUNG KOTA</t>
  </si>
  <si>
    <t>AGUS / AGUS SUMARNO</t>
  </si>
  <si>
    <t>AGUS KUTILANG/ AGUS SALIM</t>
  </si>
  <si>
    <t>AGUSTA</t>
  </si>
  <si>
    <t>AHAD 2, MART</t>
  </si>
  <si>
    <t>AHAD, MART</t>
  </si>
  <si>
    <t>AHARA MART</t>
  </si>
  <si>
    <t>Ahau ( Blok P. )</t>
  </si>
  <si>
    <t>AHONG / CITRA KITA ( SERDAM )</t>
  </si>
  <si>
    <t>AIDA</t>
  </si>
  <si>
    <t>AIDA / ANTHONY KIRANA</t>
  </si>
  <si>
    <t>AILA, SWA</t>
  </si>
  <si>
    <t>AINI SWALAYAN</t>
  </si>
  <si>
    <t>AINIA</t>
  </si>
  <si>
    <t>AINUN MART</t>
  </si>
  <si>
    <t>AIR FORCE 3 MART</t>
  </si>
  <si>
    <t>AIR MANCUR/GIYATNO SH</t>
  </si>
  <si>
    <t>AIRLANGGA MANDIRI 2</t>
  </si>
  <si>
    <t>AIRO MM</t>
  </si>
  <si>
    <t>AISEN / AI SEN</t>
  </si>
  <si>
    <t>AISWA MART</t>
  </si>
  <si>
    <t>AISYAH MART PANTUNGO</t>
  </si>
  <si>
    <t>AISYAH MART SUDIRMAN</t>
  </si>
  <si>
    <t>AIT/MURDANI</t>
  </si>
  <si>
    <t>AJENG MART</t>
  </si>
  <si>
    <t>AJI MART</t>
  </si>
  <si>
    <t>Ajib Mart</t>
  </si>
  <si>
    <t>AJIS SANJAYA</t>
  </si>
  <si>
    <t>AJIU TOKO - SEKURA</t>
  </si>
  <si>
    <t>AJP MART</t>
  </si>
  <si>
    <t>AKBAR JAYA MM/JL.EMMI SAELAN 19</t>
  </si>
  <si>
    <t>AKBAR JAYA PANTON TK</t>
  </si>
  <si>
    <t>AKHIN</t>
  </si>
  <si>
    <t>AKSI MART</t>
  </si>
  <si>
    <t>AKT JL TOBA PEKALONGAN</t>
  </si>
  <si>
    <t>AKTO/OMRAL SIAMBATON</t>
  </si>
  <si>
    <t>AKUN, TOKO</t>
  </si>
  <si>
    <t>AKUR</t>
  </si>
  <si>
    <t>AL ADIN MM</t>
  </si>
  <si>
    <t>AL BANJARI Jl Raya Dukuh Badag KETANGGUNGAN</t>
  </si>
  <si>
    <t>AL FALAH</t>
  </si>
  <si>
    <t>AL FATH TOKO BUKATEJA</t>
  </si>
  <si>
    <t>AL FAZZA / JL TODILALING NO.NO 11</t>
  </si>
  <si>
    <t>AL HANAFI MART</t>
  </si>
  <si>
    <t>AL HIKMAH - AMBO WETAN</t>
  </si>
  <si>
    <t>AL KHAIBAR</t>
  </si>
  <si>
    <t>AL MAKKI</t>
  </si>
  <si>
    <t>AL MUBAROK / JLN POROS BAMBALLOKA</t>
  </si>
  <si>
    <t>AL MUJADID</t>
  </si>
  <si>
    <t>AL ZAKI TO/SAMPING TOKO AGUNG PASAR LANGNGA</t>
  </si>
  <si>
    <t>ALAM BERSAUDARA</t>
  </si>
  <si>
    <t>ALAM PUTRA/JAHRI</t>
  </si>
  <si>
    <t>ALAM RAYA/ANANG</t>
  </si>
  <si>
    <t>ALAMANDA</t>
  </si>
  <si>
    <t>ALAMI 2 TOKO/SUKMAWAN ARIF B.</t>
  </si>
  <si>
    <t>ALAMI 3/SUKMAWAN ARIF BUDIMAN</t>
  </si>
  <si>
    <t>ALAMI 4/SUKMAWAN ARIF.B</t>
  </si>
  <si>
    <t>ALAMI 5/SUKMAWAN ARIF BUDIMAN</t>
  </si>
  <si>
    <t>ALANO</t>
  </si>
  <si>
    <t>ALBALAD</t>
  </si>
  <si>
    <t>ALDAN MART</t>
  </si>
  <si>
    <t>ALDI MM</t>
  </si>
  <si>
    <t>Alexander Benly / MEGA MATAHARI</t>
  </si>
  <si>
    <t>ALFA, MM</t>
  </si>
  <si>
    <t>ALFALAH</t>
  </si>
  <si>
    <t>AL-FALAH</t>
  </si>
  <si>
    <t>ALFARA, CV</t>
  </si>
  <si>
    <t>AL-FATH</t>
  </si>
  <si>
    <t>AlFAUZAN MINI MARKET</t>
  </si>
  <si>
    <t>ALFAZA</t>
  </si>
  <si>
    <t>ALFIAN JAYA 1</t>
  </si>
  <si>
    <t>Alfira Endang Kasim / M. Point Swalayan</t>
  </si>
  <si>
    <t>ALFRAT BABI SHOP</t>
  </si>
  <si>
    <t>ALFREDO THOMAS LONTOH (ALFREDO KIOS)</t>
  </si>
  <si>
    <t>ALFUSALAM MART</t>
  </si>
  <si>
    <t>ALGA MART</t>
  </si>
  <si>
    <t>ALI MART</t>
  </si>
  <si>
    <t>ALIBABA</t>
  </si>
  <si>
    <t>ALIEF CELL, TOKO</t>
  </si>
  <si>
    <t>ALIEF MINI MARKET</t>
  </si>
  <si>
    <t>ALIF /PS. PEKKABATA - POLMAS</t>
  </si>
  <si>
    <t>ALIF MART/POROS MASAMBA</t>
  </si>
  <si>
    <t>ALIF MUBARAKAH, TOKO</t>
  </si>
  <si>
    <t>ALIM / SULIM</t>
  </si>
  <si>
    <t>AL-KHOIR</t>
  </si>
  <si>
    <t>ALMAS</t>
  </si>
  <si>
    <t>ALOS (J402-TAHUNAN)</t>
  </si>
  <si>
    <t>ALTA</t>
  </si>
  <si>
    <t>ALVIVA</t>
  </si>
  <si>
    <t>ALYA MART BUNTU</t>
  </si>
  <si>
    <t>ALYA MJ</t>
  </si>
  <si>
    <t>ALYA SHOP 2</t>
  </si>
  <si>
    <t>AM</t>
  </si>
  <si>
    <t>AM KURNIA</t>
  </si>
  <si>
    <t>AMALIAH</t>
  </si>
  <si>
    <t>AMAN - LUMUMBA</t>
  </si>
  <si>
    <t>AMAN JAYA. MM</t>
  </si>
  <si>
    <t>AMANAH</t>
  </si>
  <si>
    <t>AMANAH II</t>
  </si>
  <si>
    <t>Amanah Keweduzan</t>
  </si>
  <si>
    <t>AMANDA 1</t>
  </si>
  <si>
    <t>AMANDA 4</t>
  </si>
  <si>
    <t>AMANI GETASAN</t>
  </si>
  <si>
    <t>Amaninah Store</t>
  </si>
  <si>
    <t>AMARILIS FHARMA APOTIK</t>
  </si>
  <si>
    <t>AMEI/LAI SUK MEI ALS EL VINA</t>
  </si>
  <si>
    <t>AMELIA PLASTIK</t>
  </si>
  <si>
    <t>AMERTA</t>
  </si>
  <si>
    <t>AMI H H.NOR PAHMI</t>
  </si>
  <si>
    <t>AMI SWALAYAN</t>
  </si>
  <si>
    <t>AMIN / ERWIN CHANDRA</t>
  </si>
  <si>
    <t>AMIN / ONG GIOK TJENG</t>
  </si>
  <si>
    <t>AMIN MM</t>
  </si>
  <si>
    <t>AMINAH FC</t>
  </si>
  <si>
    <t>AMIRA KIOS</t>
  </si>
  <si>
    <t>AMOUR 3</t>
  </si>
  <si>
    <t>AMPLAS SWALAYAN/SIMON</t>
  </si>
  <si>
    <t>Amri Julius / WILL MART</t>
  </si>
  <si>
    <t>AMRI MART 2</t>
  </si>
  <si>
    <t>AN NAWAWI</t>
  </si>
  <si>
    <t>AN NUR APOTIK</t>
  </si>
  <si>
    <t>ANA 1</t>
  </si>
  <si>
    <t>ANA 2 Jl Garuda KEMANTRAN TEGAL</t>
  </si>
  <si>
    <t>ANA TOKO - SAMBAS</t>
  </si>
  <si>
    <t>ANAK MAS - CA029</t>
  </si>
  <si>
    <t>ANANG PURWANTO</t>
  </si>
  <si>
    <t>ANAS, TOKO PBG</t>
  </si>
  <si>
    <t>AND CELL TK</t>
  </si>
  <si>
    <t>ANDA</t>
  </si>
  <si>
    <t>Anda Jaya / NAMLEA</t>
  </si>
  <si>
    <t>ANDA KLANDASAN</t>
  </si>
  <si>
    <t>ANDA SATU (SURABAYA)</t>
  </si>
  <si>
    <t>ANDA SWALAYAN</t>
  </si>
  <si>
    <t>ANDALAS MM</t>
  </si>
  <si>
    <t>ANDARA MART</t>
  </si>
  <si>
    <t>ANDI JOHAN</t>
  </si>
  <si>
    <t>ANDI RAIHAN</t>
  </si>
  <si>
    <t>ANDIKA SWALAYAN</t>
  </si>
  <si>
    <t>ANDIR PADASUKA, TOKO</t>
  </si>
  <si>
    <t>ANDRE SASA MM</t>
  </si>
  <si>
    <t>ANDY RUSLIM - TK.ANEKA MAS</t>
  </si>
  <si>
    <t>ANEKA / ROHANI</t>
  </si>
  <si>
    <t>ANEKA FIDITAN</t>
  </si>
  <si>
    <t>ANEKA II - ANEKA MART</t>
  </si>
  <si>
    <t>ANEKA JASA</t>
  </si>
  <si>
    <t>ANEKA JAYA SWALAYAN KALIPANCUR</t>
  </si>
  <si>
    <t>ANEKA JAYA SWALAYAN MANGKANG</t>
  </si>
  <si>
    <t>ANEKA JAYA SWALAYAN NGALIYAN</t>
  </si>
  <si>
    <t>ANEKA JAYA SWALAYAN PATIMURA</t>
  </si>
  <si>
    <t>ANEKA JAYA SWALAYAN SAMBIROTO</t>
  </si>
  <si>
    <t>ANEKA JAYA SWALAYAN WOLTER</t>
  </si>
  <si>
    <t>ANEKA Jl. Jend. A Yani no. 3 BREBES</t>
  </si>
  <si>
    <t>ANEKA KETAWANG</t>
  </si>
  <si>
    <t>ANEKA PANGAN, PT., KOPKAR</t>
  </si>
  <si>
    <t>ANEKA SUSU, TK</t>
  </si>
  <si>
    <t>Aneka Susu/MGRA070</t>
  </si>
  <si>
    <t>ANEKA SWALAYAN</t>
  </si>
  <si>
    <t>ANEUK GALONG SWALAYAN</t>
  </si>
  <si>
    <t>ANFA/MOET, MB</t>
  </si>
  <si>
    <t>ANGGA MART SWALAYAN</t>
  </si>
  <si>
    <t>ANGKASA 3 MART</t>
  </si>
  <si>
    <t>ANGKASA MART 3</t>
  </si>
  <si>
    <t>ANGSOKA</t>
  </si>
  <si>
    <t>ANI . H</t>
  </si>
  <si>
    <t>ANI / LAN FUT</t>
  </si>
  <si>
    <t>ANIE</t>
  </si>
  <si>
    <t>ANISA 1/ANDRI YULIYANTO</t>
  </si>
  <si>
    <t>ANISA 2/ANDRI YULIYANTO</t>
  </si>
  <si>
    <t>ANIYU / MM. MITRA DBS</t>
  </si>
  <si>
    <t>ANJAR</t>
  </si>
  <si>
    <t>ANNA MART</t>
  </si>
  <si>
    <t>ANNAS MART KOSMETK</t>
  </si>
  <si>
    <t>ANNIS</t>
  </si>
  <si>
    <t>AN-NUR JL IMAM BONJOL Pakembaran SLAWI</t>
  </si>
  <si>
    <t>ANNUR,TOKO</t>
  </si>
  <si>
    <t>ANT</t>
  </si>
  <si>
    <t>ANTERAH PETERONGAN</t>
  </si>
  <si>
    <t>ANTIN</t>
  </si>
  <si>
    <t>ANUGERAH - CA065</t>
  </si>
  <si>
    <t>ANUGERAH MART 2</t>
  </si>
  <si>
    <t>ANUGERAH MART 3</t>
  </si>
  <si>
    <t>ANUGERAH MART 4</t>
  </si>
  <si>
    <t>ANUGERAH MART 5</t>
  </si>
  <si>
    <t>ANUGERAH, CV</t>
  </si>
  <si>
    <t>ANUGRAH , MM</t>
  </si>
  <si>
    <t>ANUGRAH / UMI SETIA</t>
  </si>
  <si>
    <t>ANUGRAH 1 KLATEN/HJ. SRI HARTANTI</t>
  </si>
  <si>
    <t>ANUGRAH 2 KLATEN</t>
  </si>
  <si>
    <t>ANUGRAH JATEN/H.SRI MULYANI</t>
  </si>
  <si>
    <t>ANUGRAH JAYA TOKO - JAWAI</t>
  </si>
  <si>
    <t>ANUGRAH JAYA, TOKO</t>
  </si>
  <si>
    <t>ANUGRAH MART</t>
  </si>
  <si>
    <t>ANUGRAH MEIS</t>
  </si>
  <si>
    <t>ANUGRAH TOKO P&amp;D</t>
  </si>
  <si>
    <t>ANYAR - TASIK REJO</t>
  </si>
  <si>
    <t>AP. NUSANTARA / EFRIMANTO TAMPUBOLON</t>
  </si>
  <si>
    <t>AP. SUMBER SEHAT</t>
  </si>
  <si>
    <t>AP.15/TOGAR CHANDRA SITUMORANG</t>
  </si>
  <si>
    <t>AP.CIKAMPAK FARMA/TOMIN</t>
  </si>
  <si>
    <t>AP.KURNIA FARMA/OSTOVA MAROJAHAN SINAGA</t>
  </si>
  <si>
    <t>AP.MANJUR / HANIFAH</t>
  </si>
  <si>
    <t>AP.MARTUNAS</t>
  </si>
  <si>
    <t>AP.MATAHARI / PIETER HAN</t>
  </si>
  <si>
    <t>AP.NALAMBOK FARMA / EUPRAT PASARIBU</t>
  </si>
  <si>
    <t>AP.NIDA</t>
  </si>
  <si>
    <t>AP.SAHABAT / MUHAMMAD NASIR</t>
  </si>
  <si>
    <t>AP.SUMBER MURAH / SELAMAT</t>
  </si>
  <si>
    <t>AP.TIARA / SAOR TUA SITUMORANG</t>
  </si>
  <si>
    <t>AP.WIJAYA / YENNY SITUMORANG</t>
  </si>
  <si>
    <t>Apen/MGRA042</t>
  </si>
  <si>
    <t>APHIN</t>
  </si>
  <si>
    <t>APOTEK ARSIL</t>
  </si>
  <si>
    <t>APOTEK BERKAT SEHAT / DODI</t>
  </si>
  <si>
    <t>APOTEK FARAH FARMA</t>
  </si>
  <si>
    <t>APOTEK MAPPASITUJUE / DEPAN STAND 10 PASSE</t>
  </si>
  <si>
    <t>APOTEK MARANATA</t>
  </si>
  <si>
    <t>APOTEK PATEN FARMA</t>
  </si>
  <si>
    <t>APOTEK PATIKRAJA</t>
  </si>
  <si>
    <t>APOTEK SEJAHTERA LINTAS</t>
  </si>
  <si>
    <t>APOTEK SEMPALAI</t>
  </si>
  <si>
    <t>APOTEK SWALAYAN</t>
  </si>
  <si>
    <t>APOTIK ANITA</t>
  </si>
  <si>
    <t>APOTIK BANDAR AGUNG</t>
  </si>
  <si>
    <t>APOTIK BERKAH</t>
  </si>
  <si>
    <t>APOTIK BERKAH /SAMPING APOTIK ASMAR 3 TENGAH PASAR</t>
  </si>
  <si>
    <t>APOTIK CIPTO</t>
  </si>
  <si>
    <t>APOTIK GLORIA</t>
  </si>
  <si>
    <t>APOTIK GRIYA HUSADA</t>
  </si>
  <si>
    <t>APOTIK JF 2 RAHA</t>
  </si>
  <si>
    <t>Apotik K-24 Kp.Parit/TGPA272</t>
  </si>
  <si>
    <t>APOTIK KITE</t>
  </si>
  <si>
    <t>APOTIK ORBID</t>
  </si>
  <si>
    <t>APOTIK PELANGI/SONIDUGA PASARIBU</t>
  </si>
  <si>
    <t>APOTIK QIETA</t>
  </si>
  <si>
    <t>APOTIK RAHMA</t>
  </si>
  <si>
    <t>APOTIK SARI MEDIKA</t>
  </si>
  <si>
    <t>APOTIK YAZID</t>
  </si>
  <si>
    <t>APRA</t>
  </si>
  <si>
    <t>APT BERKAH SEHAT (KD-JL SN MURIA)</t>
  </si>
  <si>
    <t>APT BULUSARI JL RAYA BULAKAMBA BREBES</t>
  </si>
  <si>
    <t>APT GEMBONG (PT-GEMBONG)</t>
  </si>
  <si>
    <t>APT VITA / FLAMIGO</t>
  </si>
  <si>
    <t>APT.MAOSPATI</t>
  </si>
  <si>
    <t>APT.SEHAT</t>
  </si>
  <si>
    <t>APTK.SUMBER JOYO</t>
  </si>
  <si>
    <t>AQILLA MART</t>
  </si>
  <si>
    <t>AQUVIT MART</t>
  </si>
  <si>
    <t>AR RAHMAH MART</t>
  </si>
  <si>
    <t>ARA</t>
  </si>
  <si>
    <t>ARCO SWALAYAN</t>
  </si>
  <si>
    <t>ARDAN</t>
  </si>
  <si>
    <t>ARDELA MART(SUTRISNO BENY KUNCORO, SE)</t>
  </si>
  <si>
    <t>ARDESS</t>
  </si>
  <si>
    <t>ARDI LASMONO</t>
  </si>
  <si>
    <t>AREMA MAKMUR</t>
  </si>
  <si>
    <t>ARENA BARU</t>
  </si>
  <si>
    <t>ARI INDO MAKMUR</t>
  </si>
  <si>
    <t>ARIFA MART</t>
  </si>
  <si>
    <t>ARIKA - FAHRURRAJI</t>
  </si>
  <si>
    <t>ARINDA TOKO</t>
  </si>
  <si>
    <t>ARJUNA</t>
  </si>
  <si>
    <t>ARJUNA Jl. Diponegoro KETANGGUNGAN</t>
  </si>
  <si>
    <t>ARJUNA MM</t>
  </si>
  <si>
    <t>ARJUNA TOKO</t>
  </si>
  <si>
    <t>ARKA MART</t>
  </si>
  <si>
    <t>ARMADA SWALAYAN</t>
  </si>
  <si>
    <t>AROFAH MINIMARKET/FATHONI</t>
  </si>
  <si>
    <t>ARPA</t>
  </si>
  <si>
    <t>ARRAH MART / RATU RIADHATUN NUPUS</t>
  </si>
  <si>
    <t>ARTA JAYA. PONCOWARNO</t>
  </si>
  <si>
    <t>ARTA PARAPTA</t>
  </si>
  <si>
    <t>ARTHA MAKMUR</t>
  </si>
  <si>
    <t>ARU, MM</t>
  </si>
  <si>
    <t>ARUL</t>
  </si>
  <si>
    <t>ARUMI</t>
  </si>
  <si>
    <t>ARUMI MART</t>
  </si>
  <si>
    <t>ARUN SUPERMARKET</t>
  </si>
  <si>
    <t>AS GROSS MAKSUM</t>
  </si>
  <si>
    <t>AS SYIFA (TK OBAT)</t>
  </si>
  <si>
    <t>ASEAN BERNEUN</t>
  </si>
  <si>
    <t>ASEAN MINIMARKET</t>
  </si>
  <si>
    <t>ASENG MINIMARKET</t>
  </si>
  <si>
    <t>ASFA MART</t>
  </si>
  <si>
    <t>ASGROS SETER</t>
  </si>
  <si>
    <t>ASIA - JAWAI</t>
  </si>
  <si>
    <t>ASIA MART MEREUDU</t>
  </si>
  <si>
    <t>ASIA MART, LHOKSEUMAWE</t>
  </si>
  <si>
    <t>ASIA MITRA USAHA</t>
  </si>
  <si>
    <t>ASIDO MART</t>
  </si>
  <si>
    <t>ASIONG/RUDY</t>
  </si>
  <si>
    <t>ASLAM MART</t>
  </si>
  <si>
    <t>ASOKA</t>
  </si>
  <si>
    <t>ASOKA BARU</t>
  </si>
  <si>
    <t>ASP, MART</t>
  </si>
  <si>
    <t>ASRANI H.</t>
  </si>
  <si>
    <t>ASRI</t>
  </si>
  <si>
    <t>ASRI JAYA</t>
  </si>
  <si>
    <t>ASRIN MINI MARKET</t>
  </si>
  <si>
    <t>ASS TOSERBA Jl Raya Jatibarang 12 BREBES</t>
  </si>
  <si>
    <t>ASSALAM (PT03-WINONG JAKENAN)</t>
  </si>
  <si>
    <t>ASUN TIKET / MUSTAKIM</t>
  </si>
  <si>
    <t>ASYIFA PUTRA, MM</t>
  </si>
  <si>
    <t>ASYIFA PUTRI, MM</t>
  </si>
  <si>
    <t>ATHA MALIK</t>
  </si>
  <si>
    <t>ATHAYA</t>
  </si>
  <si>
    <t>ATI TRANSITO</t>
  </si>
  <si>
    <t>ATIFAH</t>
  </si>
  <si>
    <t>ATIGA</t>
  </si>
  <si>
    <t>ATIM - EKOR</t>
  </si>
  <si>
    <t>ATK GEMBIRA/MELLY RIDWAN</t>
  </si>
  <si>
    <t>ATRIA MART CEMANI</t>
  </si>
  <si>
    <t>ATUKA</t>
  </si>
  <si>
    <t>AULIA / KOMPLEKS SPBU PARIGI RT 05 RW 03</t>
  </si>
  <si>
    <t>AURA</t>
  </si>
  <si>
    <t>AURA PASIR. BUAYAN</t>
  </si>
  <si>
    <t>AUREL,MM</t>
  </si>
  <si>
    <t>AVINA JAYA (LS26-RY PAMOTAN)</t>
  </si>
  <si>
    <t>AWANG, TK.</t>
  </si>
  <si>
    <t>AYAM MAS/DARMIN</t>
  </si>
  <si>
    <t>Ayang Denai</t>
  </si>
  <si>
    <t>AYIN IB</t>
  </si>
  <si>
    <t>AYLA MART</t>
  </si>
  <si>
    <t>AYONG</t>
  </si>
  <si>
    <t>AYU CAWAS/HENY PUSPOWATI P.</t>
  </si>
  <si>
    <t>AYU KARANGDOWO</t>
  </si>
  <si>
    <t>AYU KRISNA</t>
  </si>
  <si>
    <t>AYU PEDAN 1/H. SHOLEH ANDY WAHYUDI</t>
  </si>
  <si>
    <t>AYU PEDAN 2/DEDY PURWANTO</t>
  </si>
  <si>
    <t>AYU, UD</t>
  </si>
  <si>
    <t>AYYASH UTAMA</t>
  </si>
  <si>
    <t>AZIZIYAH 2</t>
  </si>
  <si>
    <t>AZIZIYAH, MM</t>
  </si>
  <si>
    <t>AZKA BAROKAH</t>
  </si>
  <si>
    <t>AZM</t>
  </si>
  <si>
    <t>AZZAM MART</t>
  </si>
  <si>
    <t>AZZAM TK (LINDA TRI PUSPITASARI,SH)</t>
  </si>
  <si>
    <t>AZZURA MART</t>
  </si>
  <si>
    <t>B ANGEL</t>
  </si>
  <si>
    <t>B MART (JP-JL GEMIRING)</t>
  </si>
  <si>
    <t>B-70 MART</t>
  </si>
  <si>
    <t>BABEL MART</t>
  </si>
  <si>
    <t>BABUL</t>
  </si>
  <si>
    <t>BABY MART SALAMAN</t>
  </si>
  <si>
    <t>BACAN 35 TK</t>
  </si>
  <si>
    <t>BAGAS MART</t>
  </si>
  <si>
    <t>BAHAGIA TOKO</t>
  </si>
  <si>
    <t>BAHARI</t>
  </si>
  <si>
    <t>BAHARI MART / KOPERASI PELABUHAN</t>
  </si>
  <si>
    <t>BAHRI - MABA</t>
  </si>
  <si>
    <t>BAHRI TOKO</t>
  </si>
  <si>
    <t>BAHTERA MART</t>
  </si>
  <si>
    <t>BAKUL SAYUR</t>
  </si>
  <si>
    <t>BALAD SWALAYAN</t>
  </si>
  <si>
    <t>BALEN / SOZANOLO GEA</t>
  </si>
  <si>
    <t>BALI DANA II, TOKO</t>
  </si>
  <si>
    <t>BALI MINIMARKET</t>
  </si>
  <si>
    <t>BAMBANG IBU</t>
  </si>
  <si>
    <t>BANDAR MUTIARA</t>
  </si>
  <si>
    <t>BANDUNG FASHION (PT03-TANJUNGANOM)</t>
  </si>
  <si>
    <t>BANDUNG KAJAR (PT-KAJAR)</t>
  </si>
  <si>
    <t>BANDUNG UTAMA</t>
  </si>
  <si>
    <t>BANGKIT MART REMBANG</t>
  </si>
  <si>
    <t>BANJARAN PERMAI</t>
  </si>
  <si>
    <t>BANK KALBAR. KOP</t>
  </si>
  <si>
    <t>BAPPENAS</t>
  </si>
  <si>
    <t>BARCELONA 3 TOKO - JAWAI</t>
  </si>
  <si>
    <t>BARCELONA II</t>
  </si>
  <si>
    <t>BARINTIK TOKO</t>
  </si>
  <si>
    <t>BAROKAH</t>
  </si>
  <si>
    <t>BAROKAH SLAWI</t>
  </si>
  <si>
    <t>BAROKAH MART, SUDIRMAN</t>
  </si>
  <si>
    <t>BAROKAH TK</t>
  </si>
  <si>
    <t>Barokah Waserba,Pituruh</t>
  </si>
  <si>
    <t>BARU MUNCUL</t>
  </si>
  <si>
    <t>BARU SWALAYAN</t>
  </si>
  <si>
    <t>BASIRIH.KOP</t>
  </si>
  <si>
    <t>BASMALAH</t>
  </si>
  <si>
    <t>BASMALAH BOLODEWO</t>
  </si>
  <si>
    <t>BASMALAH CABANG BULAK BANTENG</t>
  </si>
  <si>
    <t>BASMALAH TOKO - MEMPAWAH</t>
  </si>
  <si>
    <t>BASMALLAH TROGAN</t>
  </si>
  <si>
    <t>BASOKA MART</t>
  </si>
  <si>
    <t>BATIQA HOTEL</t>
  </si>
  <si>
    <t>BAYI NINJA TOKO</t>
  </si>
  <si>
    <t>BAYU/ ON GANI</t>
  </si>
  <si>
    <t>BAZAAR SWALAYAN</t>
  </si>
  <si>
    <t>BAZNAS, SWA</t>
  </si>
  <si>
    <t>BAZZARE TOKO - KARANGAN</t>
  </si>
  <si>
    <t>BD SWALAYAN</t>
  </si>
  <si>
    <t>BEGADANG</t>
  </si>
  <si>
    <t>Belitung Mart</t>
  </si>
  <si>
    <t>BELTA</t>
  </si>
  <si>
    <t>BEN MINI MARKET</t>
  </si>
  <si>
    <t>BENDANG MM</t>
  </si>
  <si>
    <t>BENDANG MM2</t>
  </si>
  <si>
    <t>BERAS ATOM/HENRY SALIM</t>
  </si>
  <si>
    <t>BERAS UTAMA KARANGANYAR(ARLYN NITA SALIM)</t>
  </si>
  <si>
    <t>BERDIKARI/RIKARDO NAPITUPULU</t>
  </si>
  <si>
    <t>BERES MART</t>
  </si>
  <si>
    <t>BERINGIN JAYA SWALAYAN</t>
  </si>
  <si>
    <t>BERKAH - PWT</t>
  </si>
  <si>
    <t>BERKAH ABADI JL BERINGIN Kemantran TEGAL</t>
  </si>
  <si>
    <t>BERKAH BMS</t>
  </si>
  <si>
    <t>BERKAH FARMA</t>
  </si>
  <si>
    <t>BERKAH JAYA</t>
  </si>
  <si>
    <t>BERKAH KOP</t>
  </si>
  <si>
    <t>BERKAH MANDIRI</t>
  </si>
  <si>
    <t>BERKAH MINI MARKET/JL. TOWUA NO.</t>
  </si>
  <si>
    <t>BERKAH MM</t>
  </si>
  <si>
    <t>BERKAH PANGAN SENTOSA, CV</t>
  </si>
  <si>
    <t>Berkah Putra, Puring</t>
  </si>
  <si>
    <t>BERKAH SUPERMARKET</t>
  </si>
  <si>
    <t>BERKAH SWALAYAN</t>
  </si>
  <si>
    <t>Berkah,petanahan</t>
  </si>
  <si>
    <t>BERKAT BARU SWALAYAN</t>
  </si>
  <si>
    <t>BERKAT JAYA (PT-PASAR LAMA KAYEN)</t>
  </si>
  <si>
    <t>BERKAT SWALAYAN</t>
  </si>
  <si>
    <t>BERKAT.CV</t>
  </si>
  <si>
    <t>BERLIAN Hj.</t>
  </si>
  <si>
    <t>BERLIAN JAYA</t>
  </si>
  <si>
    <t>BERSAMA MINI SWALAYAN/BTN PENGAWU</t>
  </si>
  <si>
    <t>BERSAMA,MM</t>
  </si>
  <si>
    <t>BERUNTUNG JAYA MM</t>
  </si>
  <si>
    <t>BES MART</t>
  </si>
  <si>
    <t>BETA MART / BULA</t>
  </si>
  <si>
    <t>BETIN, TOKO</t>
  </si>
  <si>
    <t>BHAKTI PRAJA MUGAS</t>
  </si>
  <si>
    <t>BHAYANGKARA MART</t>
  </si>
  <si>
    <t>BHAYANGKARA MART - BATANG</t>
  </si>
  <si>
    <t>BHINEKA</t>
  </si>
  <si>
    <t>BIBA PURWONEGORO</t>
  </si>
  <si>
    <t>BIDAN IRA ( LOMBE )</t>
  </si>
  <si>
    <t>BIMA MART/ELBERT NGATONO</t>
  </si>
  <si>
    <t>BIMA MM KEDUNGWUNI</t>
  </si>
  <si>
    <t>BIMA TIMUR</t>
  </si>
  <si>
    <t>BIMBING</t>
  </si>
  <si>
    <t>BIN WAHAB</t>
  </si>
  <si>
    <t>BIN ZIAAN, TOKO</t>
  </si>
  <si>
    <t>BINSRA</t>
  </si>
  <si>
    <t>BINTANG 3 (SUMENEP)</t>
  </si>
  <si>
    <t>BINTANG ANUGRAH CV</t>
  </si>
  <si>
    <t>BINTANG CAHAYA</t>
  </si>
  <si>
    <t>BINTANG I</t>
  </si>
  <si>
    <t>BINTANG PERDANA PEURLAK</t>
  </si>
  <si>
    <t>BINTANG PERDANA SWALAYAN</t>
  </si>
  <si>
    <t>BINTANG SWALAYAN (MLARAK)</t>
  </si>
  <si>
    <t>BINTANG TK / SP1</t>
  </si>
  <si>
    <t>BIRU SWALAYAN - WIRADESA</t>
  </si>
  <si>
    <t>BK MART (BONJERUK)</t>
  </si>
  <si>
    <t>BLESS MART</t>
  </si>
  <si>
    <t>BLOK M (J203-RY MLONGGO)</t>
  </si>
  <si>
    <t>B-MART SWALAYAN (JOMBANG)</t>
  </si>
  <si>
    <t>B-MART, MM.</t>
  </si>
  <si>
    <t>BMJ MART (PEURLAK)</t>
  </si>
  <si>
    <t>BOGA SWAHA I</t>
  </si>
  <si>
    <t>BOGA SWAHA III</t>
  </si>
  <si>
    <t>BOGOR PERMAI, MM</t>
  </si>
  <si>
    <t>BOIM SEGAR BUGAR</t>
  </si>
  <si>
    <t>BOLAI MINI MARKET</t>
  </si>
  <si>
    <t>BONAFID MM</t>
  </si>
  <si>
    <t>BONG NAM TET</t>
  </si>
  <si>
    <t>BONGAS SENANG, TK</t>
  </si>
  <si>
    <t>BORO8UDUR</t>
  </si>
  <si>
    <t>BORU PANJAITAN / MARIANI PANJAITAN</t>
  </si>
  <si>
    <t>BOURZALENO</t>
  </si>
  <si>
    <t>BP SWALAYAN</t>
  </si>
  <si>
    <t>BP. SWALAYAN KUTA BINJEI</t>
  </si>
  <si>
    <t>BPD KOPERASI</t>
  </si>
  <si>
    <t>BPS NAGOYA</t>
  </si>
  <si>
    <t>BRIANO MART</t>
  </si>
  <si>
    <t>BRIMOB KOP.</t>
  </si>
  <si>
    <t>BROMO BARU</t>
  </si>
  <si>
    <t>BSM MART/SUYATNO PRASETYO,S .SOS</t>
  </si>
  <si>
    <t>BSS Tk</t>
  </si>
  <si>
    <t>BU ANDRE TOKO</t>
  </si>
  <si>
    <t>BU BUDI</t>
  </si>
  <si>
    <t>BU DWI/NY. MENEER</t>
  </si>
  <si>
    <t>BU NENDRI</t>
  </si>
  <si>
    <t>BU SOEN</t>
  </si>
  <si>
    <t>BU SRI Jl Dewi Sartika Pesurungan Kidul TEGAL</t>
  </si>
  <si>
    <t>BU UDIN</t>
  </si>
  <si>
    <t>BUCHI KIDS (MALANG)</t>
  </si>
  <si>
    <t>BUDAYA</t>
  </si>
  <si>
    <t>BUDI BOBOTSARI, TK</t>
  </si>
  <si>
    <t>BUDI LANGGENG TOKO</t>
  </si>
  <si>
    <t>BUDI MULIA 1</t>
  </si>
  <si>
    <t>BUDI SWALAYAN I (TRENGGALEK)</t>
  </si>
  <si>
    <t>BUKET MAHKOTA SWALAYAN</t>
  </si>
  <si>
    <t>BUKIT MAS/SUCIANTO ONGGA</t>
  </si>
  <si>
    <t>BUL BUL</t>
  </si>
  <si>
    <t>BULOG. KOPERASI</t>
  </si>
  <si>
    <t>BUMDES</t>
  </si>
  <si>
    <t>BUMDES GIRI ARTHA MANDARA</t>
  </si>
  <si>
    <t>BUMI MART</t>
  </si>
  <si>
    <t>BUN MEN LUN</t>
  </si>
  <si>
    <t>BUNDA / AMIN SIREGAR</t>
  </si>
  <si>
    <t>BUNDA, SWA</t>
  </si>
  <si>
    <t>BUNDARAN SWALAYAN</t>
  </si>
  <si>
    <t>BUNGA PERTIWI</t>
  </si>
  <si>
    <t>BUNGA PERTIWI CELUKAN BAWANG</t>
  </si>
  <si>
    <t>BUNTET, MART</t>
  </si>
  <si>
    <t>BUNTORO / DEWI</t>
  </si>
  <si>
    <t>BUPATI</t>
  </si>
  <si>
    <t>C N C / Prima Media</t>
  </si>
  <si>
    <t>CAGER 2</t>
  </si>
  <si>
    <t>CAHAYA / ANTONIUS</t>
  </si>
  <si>
    <t>CAHAYA ANGKASA</t>
  </si>
  <si>
    <t>CAHAYA BULAN ABADI</t>
  </si>
  <si>
    <t>CAHAYA LANGIT</t>
  </si>
  <si>
    <t>CAHAYA MART, LHOKSEUMAWE</t>
  </si>
  <si>
    <t>CAHAYA MULIA, TK.</t>
  </si>
  <si>
    <t>Cahaya Murni</t>
  </si>
  <si>
    <t>CAHAYA SENGKANG / JL NIAGA NO.14 RT. 03 RW. 02</t>
  </si>
  <si>
    <t>CAHAYA.MM</t>
  </si>
  <si>
    <t>CAHAYA/ TIUR DUMARIA VERAWATI</t>
  </si>
  <si>
    <t>CALISTA MM</t>
  </si>
  <si>
    <t>CAMAR MART</t>
  </si>
  <si>
    <t>CAN CON MART</t>
  </si>
  <si>
    <t>CANDRA BUSANA</t>
  </si>
  <si>
    <t>CANDRA BUSANA 2</t>
  </si>
  <si>
    <t>CANGKIR, TOKO</t>
  </si>
  <si>
    <t>CANTIKA COSMETIC, TK.</t>
  </si>
  <si>
    <t>CASABLANCA</t>
  </si>
  <si>
    <t>CASH -</t>
  </si>
  <si>
    <t>CELLO FRESHMARKET/NANI ARTHA QILBERTE</t>
  </si>
  <si>
    <t>CEMARA SWALAYAN/JL SETIA BUDI</t>
  </si>
  <si>
    <t>CEMARA/SETIA KAWAN</t>
  </si>
  <si>
    <t>CEMPAKA BARU</t>
  </si>
  <si>
    <t>CEMPAKA TOKO/Drs. H. SUNARTO, M.Hum</t>
  </si>
  <si>
    <t>Cendana Market</t>
  </si>
  <si>
    <t>Central Indah MM</t>
  </si>
  <si>
    <t>CENTRAL MART</t>
  </si>
  <si>
    <t>CENTRAL MART / ERNA</t>
  </si>
  <si>
    <t>CENTRAL PLAZA</t>
  </si>
  <si>
    <t>CENTRUM TOKO - PS. MAWAR</t>
  </si>
  <si>
    <t>CERIA JAYA, TK</t>
  </si>
  <si>
    <t>CERIA TOKO</t>
  </si>
  <si>
    <t>CESMART</t>
  </si>
  <si>
    <t>CHANDRA MAS WONGSO - CAHAYA REJEKI</t>
  </si>
  <si>
    <t>CHARLES / KHAIRUDDIN M</t>
  </si>
  <si>
    <t>CHERISH TOKO</t>
  </si>
  <si>
    <t>CHERRY FRESH FRUIT</t>
  </si>
  <si>
    <t>CHERRY SWALAYAN / HENDRA</t>
  </si>
  <si>
    <t>CHINGU CAFE</t>
  </si>
  <si>
    <t>CHINTIA ABADI PRATAMA</t>
  </si>
  <si>
    <t>CHOLILAH</t>
  </si>
  <si>
    <t>CIA , HJ/JL. PAHLAWAN TASIU</t>
  </si>
  <si>
    <t>CIBITUNG MEDIKA, KANTIN</t>
  </si>
  <si>
    <t>CICI/RAHMAT</t>
  </si>
  <si>
    <t>CIK RENCY/SUMBER JAYA MAKMUR</t>
  </si>
  <si>
    <t>CINDY/MENAK PESTARIA SINAGA</t>
  </si>
  <si>
    <t>CIPTA</t>
  </si>
  <si>
    <t>CIPTA FARMA APTK.</t>
  </si>
  <si>
    <t>CIPTA FRUIT MARKET</t>
  </si>
  <si>
    <t>cipta sari</t>
  </si>
  <si>
    <t>CIPTO OBAT/BIMA RAGA</t>
  </si>
  <si>
    <t>CITRA / SADIKIN ELLY</t>
  </si>
  <si>
    <t>CITRA BERINGIN</t>
  </si>
  <si>
    <t>CITRA LESTARI</t>
  </si>
  <si>
    <t>CITRA MART / ARIEF WAHYU WICAKSONO</t>
  </si>
  <si>
    <t>Citra Mart/MBLC002</t>
  </si>
  <si>
    <t>CITRA MM</t>
  </si>
  <si>
    <t>CITRA MM - GN SANGHYANG</t>
  </si>
  <si>
    <t>CITRA NGAGLIK (SURABAYA)</t>
  </si>
  <si>
    <t>CITRA NIAGA. MM</t>
  </si>
  <si>
    <t>Citro Uli</t>
  </si>
  <si>
    <t>CITY MARKET (SABANG)</t>
  </si>
  <si>
    <t>CITY MART NAMLEA</t>
  </si>
  <si>
    <t>CK MART MEREUDU</t>
  </si>
  <si>
    <t>CKM MODEREN</t>
  </si>
  <si>
    <t>CLANDYS KUNINGAN</t>
  </si>
  <si>
    <t>CLEO</t>
  </si>
  <si>
    <t>COCO BAKERY / JL BALI NO. 21 RT. 003 RW. 007</t>
  </si>
  <si>
    <t>CORY MAX TOKO</t>
  </si>
  <si>
    <t>COUSTA RICA MART</t>
  </si>
  <si>
    <t>COUSTA RICA TOKO</t>
  </si>
  <si>
    <t>CRISTY, UD</t>
  </si>
  <si>
    <t>CS MART</t>
  </si>
  <si>
    <t>CS. MART</t>
  </si>
  <si>
    <t>CV BERKAT</t>
  </si>
  <si>
    <t>CV Bogaputra</t>
  </si>
  <si>
    <t>CV JUMBO HOME WARE-SOBA</t>
  </si>
  <si>
    <t>CV KAISAR TLG</t>
  </si>
  <si>
    <t>CV KARUNIA INDAH Jl. A. Yani 134 TEGAL</t>
  </si>
  <si>
    <t>CV KOPMA</t>
  </si>
  <si>
    <t>CV MITRA SEMANDING JAYA</t>
  </si>
  <si>
    <t>CV MULIA JAYA MRANGGEN</t>
  </si>
  <si>
    <t>CV MURAH MEGAH MAKMUR</t>
  </si>
  <si>
    <t>CV PRIMA ARGO LANCAR</t>
  </si>
  <si>
    <t>CV REKSO MART Sitanggal</t>
  </si>
  <si>
    <t>CV Sinar Berkat Sikka</t>
  </si>
  <si>
    <t>CV Sumber Pelita</t>
  </si>
  <si>
    <t>CV THEOBROMINDO CIPTA KARYA</t>
  </si>
  <si>
    <t>CV UMEGA KALAWAI MART</t>
  </si>
  <si>
    <t>CV. AAMIRA MART</t>
  </si>
  <si>
    <t>CV. APOTEK XS MART</t>
  </si>
  <si>
    <t>CV. BANLI MART</t>
  </si>
  <si>
    <t>CV. BINTANG TIMUR PERKASA AMUNTAI</t>
  </si>
  <si>
    <t>CV. CAHAYA BINTAN SEJATI</t>
  </si>
  <si>
    <t>CV. DAYA AGUNG (GRAND MART)</t>
  </si>
  <si>
    <t>CV. FORZA</t>
  </si>
  <si>
    <t>CV. HARMONI INDAH SENTOSA/ZEBRA 53</t>
  </si>
  <si>
    <t>CV. JAYA PUTRA UTAMA</t>
  </si>
  <si>
    <t>CV. JEM ND</t>
  </si>
  <si>
    <t>CV. JUMBO HOME WARE</t>
  </si>
  <si>
    <t>CV. KARYA ADHI MANDIRI</t>
  </si>
  <si>
    <t>CV. KARYA INTILAND (ONYX)</t>
  </si>
  <si>
    <t>CV. LA PARIS</t>
  </si>
  <si>
    <t>CV. LESTARI SUKSES MAKMUR</t>
  </si>
  <si>
    <t>CV. MADAM JAYA</t>
  </si>
  <si>
    <t>CV. MAYANA MART</t>
  </si>
  <si>
    <t>CV. NAMHCOM INDO SUKSES</t>
  </si>
  <si>
    <t>CV. NEW SAMI BERKAH</t>
  </si>
  <si>
    <t>CV. PENI PUTRI</t>
  </si>
  <si>
    <t>CV. PUTRA DJADITINDO SEMESTA</t>
  </si>
  <si>
    <t>CV. PUTRA GROUP</t>
  </si>
  <si>
    <t>CV. RAJAWALI CITRA LESTARI</t>
  </si>
  <si>
    <t>CV. RISHA SUKSES SEJAHTERA</t>
  </si>
  <si>
    <t>CV. ROUDHOTUL JANNAH</t>
  </si>
  <si>
    <t>CV. SEKIP MAKMUR</t>
  </si>
  <si>
    <t>CV. SEMITAU MART</t>
  </si>
  <si>
    <t>CV. SINGA MAS INTERNASIONAL</t>
  </si>
  <si>
    <t>CV. TATAARAN UTAMA JAYA</t>
  </si>
  <si>
    <t>CV. THEO ANUGERAH SEJAHTERA</t>
  </si>
  <si>
    <t>CV. TRISTAR MART</t>
  </si>
  <si>
    <t>CV. USAHA LANCAR</t>
  </si>
  <si>
    <t>CV. WARAS - BANYUURIP</t>
  </si>
  <si>
    <t>CV.ANUGERAH WINS</t>
  </si>
  <si>
    <t>CV.ANUGRAH JAYA BERSAMA</t>
  </si>
  <si>
    <t>CV.ARLI (PT. CEPAT VERSI ARLI)</t>
  </si>
  <si>
    <t>CV.AROMA</t>
  </si>
  <si>
    <t>CV.AZIDAR MAKMUR RAYA</t>
  </si>
  <si>
    <t>CV.CITRA UTAMA</t>
  </si>
  <si>
    <t>CV.DUA PUTERI</t>
  </si>
  <si>
    <t>CV.LIMCO MITRA SEJAHTERA</t>
  </si>
  <si>
    <t>CV.MEENA'SMART</t>
  </si>
  <si>
    <t>CV.SEKAWAN SEJAHTERA</t>
  </si>
  <si>
    <t>CV.SUBUR BERKAT RAJA WARDANA</t>
  </si>
  <si>
    <t>CV.THEO (IDOL)</t>
  </si>
  <si>
    <t>D &amp; A</t>
  </si>
  <si>
    <t>D &amp; D, MM</t>
  </si>
  <si>
    <t>D TWO MART LAMNO</t>
  </si>
  <si>
    <t>DA'ARUL MA'ARIF MART</t>
  </si>
  <si>
    <t>DADI RUKUN CAWAS/FENNY SRI HASTUTI</t>
  </si>
  <si>
    <t>DADO</t>
  </si>
  <si>
    <t>DAFFA MARKET</t>
  </si>
  <si>
    <t>DAFFA MART</t>
  </si>
  <si>
    <t>DAFFA MART/SUWARNO</t>
  </si>
  <si>
    <t>DAHLIA MART</t>
  </si>
  <si>
    <t>DAHLIA MINIMARKET</t>
  </si>
  <si>
    <t>DAHLIA/EDISON</t>
  </si>
  <si>
    <t>DAHLIANA</t>
  </si>
  <si>
    <t>Dan Cell Rendi Kios</t>
  </si>
  <si>
    <t>DANANG. PASAR PON</t>
  </si>
  <si>
    <t>DANGIN PEKEN MART, TOKO</t>
  </si>
  <si>
    <t>Dani Mart, Toko</t>
  </si>
  <si>
    <t>DANI PONTODON</t>
  </si>
  <si>
    <t>DANIEL / ATONG</t>
  </si>
  <si>
    <t>DANISA</t>
  </si>
  <si>
    <t>DARMA / JL UMANA MORA NO 203 PEREMPATAN TUGU</t>
  </si>
  <si>
    <t>DARMA JAYA TK</t>
  </si>
  <si>
    <t>DARTO JAYA BUAH SEGAR</t>
  </si>
  <si>
    <t>DARUL AMAN PUTRA KOP</t>
  </si>
  <si>
    <t>DARUSALAM MM</t>
  </si>
  <si>
    <t>DAUN TK</t>
  </si>
  <si>
    <t>DAUS - OBI</t>
  </si>
  <si>
    <t>DAVID YU PUTRA</t>
  </si>
  <si>
    <t>DAY</t>
  </si>
  <si>
    <t>Dayto, Toko</t>
  </si>
  <si>
    <t>DAYU MM, KALAWI</t>
  </si>
  <si>
    <t>DAYU MM, PARAK LAWEH</t>
  </si>
  <si>
    <t>DAYU MM, ULAK KARANG</t>
  </si>
  <si>
    <t>DE 5 INDAH TK</t>
  </si>
  <si>
    <t>DEAL MART / HASANUDIN</t>
  </si>
  <si>
    <t>DEAR/SRIANA</t>
  </si>
  <si>
    <t>DEDY PUTRA TOSERBA</t>
  </si>
  <si>
    <t>DELI BARU/FINDI N.PASARIBU</t>
  </si>
  <si>
    <t>DELL MART/JL LASOSO</t>
  </si>
  <si>
    <t>DELTA TOKO</t>
  </si>
  <si>
    <t>DELTA MART</t>
  </si>
  <si>
    <t>DENDRI 1, TOKO</t>
  </si>
  <si>
    <t>DENDRI R&amp;P, TOKO</t>
  </si>
  <si>
    <t>DENIK</t>
  </si>
  <si>
    <t>DEREN</t>
  </si>
  <si>
    <t>DESI MART (PT-WEDARIJAKSA)</t>
  </si>
  <si>
    <t>DESI MARYANTI / UNITY MART</t>
  </si>
  <si>
    <t>DESSA DOBA</t>
  </si>
  <si>
    <t>DEWANTARA TOKO 2</t>
  </si>
  <si>
    <t>DEWI / SUPIANTO</t>
  </si>
  <si>
    <t>DEWI SANTHIKA, MM</t>
  </si>
  <si>
    <t>DHARMA WIGUNA 2, KOPERASI</t>
  </si>
  <si>
    <t>DIAN / WAHAI</t>
  </si>
  <si>
    <t>DIAN SURYA</t>
  </si>
  <si>
    <t>DIAN TOSERBA</t>
  </si>
  <si>
    <t>DIANA. TOKO</t>
  </si>
  <si>
    <t>DIARY</t>
  </si>
  <si>
    <t>DIDA MART</t>
  </si>
  <si>
    <t>DIFZA MANDIRI</t>
  </si>
  <si>
    <t>DILA CELL</t>
  </si>
  <si>
    <t>DINA JAYA KETANGGUNGAN</t>
  </si>
  <si>
    <t>DINA MM/DINA RAHAYU</t>
  </si>
  <si>
    <t>DINASIA</t>
  </si>
  <si>
    <t>DINE &amp; CHAT RM.</t>
  </si>
  <si>
    <t>DINI 4</t>
  </si>
  <si>
    <t>DINOYO SWALAYAN</t>
  </si>
  <si>
    <t>DIPOMELO MART</t>
  </si>
  <si>
    <t>DIPONEGORO TOKO</t>
  </si>
  <si>
    <t>DISKON SUPERMARKET</t>
  </si>
  <si>
    <t>DISTRO Mart</t>
  </si>
  <si>
    <t>DITURI SHOP</t>
  </si>
  <si>
    <t>DIVA BARU</t>
  </si>
  <si>
    <t>DIVA BERBAH</t>
  </si>
  <si>
    <t>DIVA MART</t>
  </si>
  <si>
    <t>DIVA SWALAYAN</t>
  </si>
  <si>
    <t>DIVA SWALAYAN 2</t>
  </si>
  <si>
    <t>DIVA, MM.</t>
  </si>
  <si>
    <t>DJITU</t>
  </si>
  <si>
    <t>DM BARU 3</t>
  </si>
  <si>
    <t>DM BARU 6</t>
  </si>
  <si>
    <t>DM INDAH MART</t>
  </si>
  <si>
    <t>DN JAYA II, TOSERBA</t>
  </si>
  <si>
    <t>DN JAYA, TOSERBA</t>
  </si>
  <si>
    <t>DORA/SABAR NAIBAHO.SE</t>
  </si>
  <si>
    <t>DR.TIAR/BASIS</t>
  </si>
  <si>
    <t>DRAGON MM (MAGETAN)</t>
  </si>
  <si>
    <t>DS MINIMARKET</t>
  </si>
  <si>
    <t>D'SRUPUT</t>
  </si>
  <si>
    <t>DUA</t>
  </si>
  <si>
    <t>DUA PUTRI MINIMARKET</t>
  </si>
  <si>
    <t>DUA SAUDARA/HARTATIK</t>
  </si>
  <si>
    <t>DUBAI MART</t>
  </si>
  <si>
    <t>DUNIA PUTRA ABADI/CAPITAL FRUIT</t>
  </si>
  <si>
    <t>DUTA CELL</t>
  </si>
  <si>
    <t>Duta Mart</t>
  </si>
  <si>
    <t>DUTA SWALAYAN</t>
  </si>
  <si>
    <t>DUTA TOSERBA (MOJOKERTO)</t>
  </si>
  <si>
    <t>D'VINO</t>
  </si>
  <si>
    <t>DWI MANUGGAL</t>
  </si>
  <si>
    <t>DWI MM</t>
  </si>
  <si>
    <t>DWIKA MART</t>
  </si>
  <si>
    <t>DYNAMIC NATURAL</t>
  </si>
  <si>
    <t>DYSA MART</t>
  </si>
  <si>
    <t>EASY MART/ARIYANI LISNAWATI</t>
  </si>
  <si>
    <t>EB MART</t>
  </si>
  <si>
    <t>EDELWEIS MARKET / IBU ENY</t>
  </si>
  <si>
    <t>Edelwiss Supermarket ( Panbil )</t>
  </si>
  <si>
    <t>EDI TAMA</t>
  </si>
  <si>
    <t>EDI TOKO OBAT</t>
  </si>
  <si>
    <t>EDI VIVI</t>
  </si>
  <si>
    <t>EDU MART TOKO UNSUD</t>
  </si>
  <si>
    <t>EDUARNIAREDA</t>
  </si>
  <si>
    <t>EDWIN - SINAR SURYA</t>
  </si>
  <si>
    <t>EDY/GIOK</t>
  </si>
  <si>
    <t>EFATA MART</t>
  </si>
  <si>
    <t>EFFENDI MART</t>
  </si>
  <si>
    <t>EKA SURYA PINANG</t>
  </si>
  <si>
    <t>EKA SWALAYAN</t>
  </si>
  <si>
    <t>EKO KAPTI</t>
  </si>
  <si>
    <t>ELKA</t>
  </si>
  <si>
    <t>ELLITA SWALY - KAJEN</t>
  </si>
  <si>
    <t>ELLITA SWLYN</t>
  </si>
  <si>
    <t>ELMART, TK.</t>
  </si>
  <si>
    <t>EM EM</t>
  </si>
  <si>
    <t>EMAS</t>
  </si>
  <si>
    <t>EMBAHE MURAH MM</t>
  </si>
  <si>
    <t>EMPAT PUTRI</t>
  </si>
  <si>
    <t>EMPAT SAUDARA MM (RENI)</t>
  </si>
  <si>
    <t>ENDANG Jl Raya Purwahamba TEGAL</t>
  </si>
  <si>
    <t>ENGGAL WARAS, TOKO</t>
  </si>
  <si>
    <t>ENGSENG , TOKO</t>
  </si>
  <si>
    <t>ENHA SUPERMARKET</t>
  </si>
  <si>
    <t>Enny Nauza / SURYA MART</t>
  </si>
  <si>
    <t>EPY</t>
  </si>
  <si>
    <t>ERAMART CIPTO MANGUNKUSUMO II</t>
  </si>
  <si>
    <t>ERAMART KOTA BANGUN</t>
  </si>
  <si>
    <t>ERAMART MAKROMAN 2</t>
  </si>
  <si>
    <t>ERAMART SANGA SANGA</t>
  </si>
  <si>
    <t>ERAMART SIMPANG PASIR</t>
  </si>
  <si>
    <t>ERI KVS/PASAR TOLAI</t>
  </si>
  <si>
    <t>ERICK FANDRA</t>
  </si>
  <si>
    <t>ERIK MINI MARKET</t>
  </si>
  <si>
    <t>ERIN</t>
  </si>
  <si>
    <t>ERNA / EMELDA TURESSIA</t>
  </si>
  <si>
    <t>ERSAN PUTRA</t>
  </si>
  <si>
    <t>ES LIMA KELAPA GADING</t>
  </si>
  <si>
    <t>ESBE MART</t>
  </si>
  <si>
    <t>ESTIKA JAYA</t>
  </si>
  <si>
    <t>ETERNA MART</t>
  </si>
  <si>
    <t>ETIKA SWALAYAN</t>
  </si>
  <si>
    <t>EVARY / JL TRANS SULAWESI ±20 M DARI TOKO MUTIARA</t>
  </si>
  <si>
    <t>EVI FARMA</t>
  </si>
  <si>
    <t>EXBOUW UTAMA</t>
  </si>
  <si>
    <t>EXEL</t>
  </si>
  <si>
    <t>FADILA MART</t>
  </si>
  <si>
    <t>Fadzil (Kemuning)</t>
  </si>
  <si>
    <t>Fadzil 2 MM</t>
  </si>
  <si>
    <t>FAEYZA MART</t>
  </si>
  <si>
    <t>FAEYZA TOKO SUSU</t>
  </si>
  <si>
    <t>FAHMI (PT02-RONGGOKUSUMO NGEMP</t>
  </si>
  <si>
    <t>FAIDO / SITI SOFIYAH</t>
  </si>
  <si>
    <t>FAJAR II, TOKO /HENI LUKMAWATI AMD</t>
  </si>
  <si>
    <t>FAJAR/HENI LUKMAWATI AMD</t>
  </si>
  <si>
    <t>FAM DJIU SIAN</t>
  </si>
  <si>
    <t>FAM JUN FO</t>
  </si>
  <si>
    <t>FAMILY BABY SHOP (GRESIK)</t>
  </si>
  <si>
    <t>FAMILY MART, M YAMIN</t>
  </si>
  <si>
    <t>Family MM,kutowinangun</t>
  </si>
  <si>
    <t>FAMILY SWALAYAN KAHJU</t>
  </si>
  <si>
    <t>FAMILY SWY</t>
  </si>
  <si>
    <t>FAMILY TOSERBA</t>
  </si>
  <si>
    <t>FAMILY, MM.</t>
  </si>
  <si>
    <t>FANAHA MART</t>
  </si>
  <si>
    <t>FANY/B IIS</t>
  </si>
  <si>
    <t>FAQIH - RAWALO</t>
  </si>
  <si>
    <t>FARIDA/MARTAHAN SIBUEA</t>
  </si>
  <si>
    <t>FARIZ MART</t>
  </si>
  <si>
    <t>FARIZ MART II</t>
  </si>
  <si>
    <t>FASCO MARKET</t>
  </si>
  <si>
    <t>FASTABIQ SWALAYAN (TY-RUNTING)</t>
  </si>
  <si>
    <t>FATMAH.-</t>
  </si>
  <si>
    <t>FAVORIT MINIMARKET</t>
  </si>
  <si>
    <t>FAVORITE 88 MM</t>
  </si>
  <si>
    <t>FC. TUMAKA</t>
  </si>
  <si>
    <t>FEBRIKA</t>
  </si>
  <si>
    <t>FELIX WONGKAR OEY / MUSTIKA</t>
  </si>
  <si>
    <t>FELLA ROSA MART</t>
  </si>
  <si>
    <t>FELLA ROSA SWALAYAN</t>
  </si>
  <si>
    <t>FENNY, MM</t>
  </si>
  <si>
    <t>FEREN</t>
  </si>
  <si>
    <t>Ferlina Agustin ( Toko Metro Larantuka)</t>
  </si>
  <si>
    <t>FIA MART</t>
  </si>
  <si>
    <t>FIESLY Mart I</t>
  </si>
  <si>
    <t>FIJRA / JL TRANS ±15M DARI PSR BOLANO</t>
  </si>
  <si>
    <t>FINA MART</t>
  </si>
  <si>
    <t>FINA RUDI/PETTALOLO</t>
  </si>
  <si>
    <t>FINDA MART</t>
  </si>
  <si>
    <t>FITRI DURI. KIOS</t>
  </si>
  <si>
    <t>FITRI NUSAGRIYA</t>
  </si>
  <si>
    <t>FITRIANI SUSANTI / TOP JESS</t>
  </si>
  <si>
    <t>FLAMBOYAN TK.</t>
  </si>
  <si>
    <t>FOODMAX BOUGENVILE</t>
  </si>
  <si>
    <t>FORTUNA / BONG SE MAN</t>
  </si>
  <si>
    <t>FORTUNA / LIN SOEK TJOE</t>
  </si>
  <si>
    <t>FRESH PASAR BUAH/SUDIRWAN</t>
  </si>
  <si>
    <t>FRESH SWALAYAN</t>
  </si>
  <si>
    <t>FROZENFOOD MOMKEN</t>
  </si>
  <si>
    <t>FUNG LUKITO</t>
  </si>
  <si>
    <t>G CELL</t>
  </si>
  <si>
    <t>G.S</t>
  </si>
  <si>
    <t>GABUS JAYA</t>
  </si>
  <si>
    <t>GABUS JAYA 2</t>
  </si>
  <si>
    <t>GADING IBU, TK</t>
  </si>
  <si>
    <t>GADUT MART</t>
  </si>
  <si>
    <t>GADUT MART 2</t>
  </si>
  <si>
    <t>GAMA SERA, MM</t>
  </si>
  <si>
    <t>GAN Jl. Raya 26 Jatibarang</t>
  </si>
  <si>
    <t>GANDA / KANDO PASARIBU</t>
  </si>
  <si>
    <t>GANDA SARI/PIETER</t>
  </si>
  <si>
    <t>GANESHA</t>
  </si>
  <si>
    <t>GANESHA/JL PUEBONGO GERBANG PUSKUD</t>
  </si>
  <si>
    <t>GARUDA MM</t>
  </si>
  <si>
    <t>GATRA</t>
  </si>
  <si>
    <t>GAWANG MAKMUR</t>
  </si>
  <si>
    <t>GAYA FUTURE 2 SEMARANG</t>
  </si>
  <si>
    <t>GAYA FUTURE KEDUNGMUNDU</t>
  </si>
  <si>
    <t>GAYA FUTURE TLOGOSARI</t>
  </si>
  <si>
    <t>GAYO</t>
  </si>
  <si>
    <t>GAZALI MART</t>
  </si>
  <si>
    <t>GDR MART</t>
  </si>
  <si>
    <t>GEBY TOKO</t>
  </si>
  <si>
    <t>GEBYAR SWALAYAN</t>
  </si>
  <si>
    <t>GELORA</t>
  </si>
  <si>
    <t>GEMBIRA/ROSANNA</t>
  </si>
  <si>
    <t>GEMILANG MINIMARKET</t>
  </si>
  <si>
    <t>GENUK INDAH BANJARDOWO (MS)</t>
  </si>
  <si>
    <t>GERSON RUMBIAK - SUMBER BERKAT</t>
  </si>
  <si>
    <t>GGA MART</t>
  </si>
  <si>
    <t>GHONY FARMA APT/PASAR SENTRAL LAMA</t>
  </si>
  <si>
    <t>Gidion Farma</t>
  </si>
  <si>
    <t>GIHON/ PINI SEPTIANI</t>
  </si>
  <si>
    <t>Gina Roti, Toko</t>
  </si>
  <si>
    <t>GIRI CELL</t>
  </si>
  <si>
    <t>GITA-AJIBARANG</t>
  </si>
  <si>
    <t>GLAUDIA LARISSA /EIFFEL MART</t>
  </si>
  <si>
    <t>GLOBAL MART</t>
  </si>
  <si>
    <t>GLOBAL SUSU</t>
  </si>
  <si>
    <t>GLORIA SURYA KENCANA PT</t>
  </si>
  <si>
    <t>GLORY MINIMARKET</t>
  </si>
  <si>
    <t>GLORY PURI ANJASMORO TAWANG MAS</t>
  </si>
  <si>
    <t>G-MART/DENI MUSLIKHIN</t>
  </si>
  <si>
    <t>GMT</t>
  </si>
  <si>
    <t>GOFUN SUPERMARKET</t>
  </si>
  <si>
    <t>GOLDEN FRESH</t>
  </si>
  <si>
    <t>GOOD YEAR, KOP KAR</t>
  </si>
  <si>
    <t>GOORI MRANGGEN</t>
  </si>
  <si>
    <t>GR MART</t>
  </si>
  <si>
    <t>GRACIA MART (TY-NGAGEL-TAYU_PATI)</t>
  </si>
  <si>
    <t>GRACIKA, TOKO</t>
  </si>
  <si>
    <t>GRAND 8</t>
  </si>
  <si>
    <t>GRAND ACEH SWALAYAN</t>
  </si>
  <si>
    <t>GRAND CITRA SWALAYAN PADANG</t>
  </si>
  <si>
    <t>GRAND OLYMPIC - MT</t>
  </si>
  <si>
    <t>GRANDE HOTEL</t>
  </si>
  <si>
    <t>GREAT MART</t>
  </si>
  <si>
    <t>GREEN CELL</t>
  </si>
  <si>
    <t>GREEN MART / FARIDA</t>
  </si>
  <si>
    <t>Gregorius Sosimus Tanai</t>
  </si>
  <si>
    <t>GRIYA MART</t>
  </si>
  <si>
    <t>Grosir Achiang</t>
  </si>
  <si>
    <t>Grosir City Botania</t>
  </si>
  <si>
    <t>GROSS BOTANIA 2</t>
  </si>
  <si>
    <t>Gross Mart (Piayu)</t>
  </si>
  <si>
    <t>GS STORE</t>
  </si>
  <si>
    <t>gudang mas toko</t>
  </si>
  <si>
    <t>GUDANG NAMCHUN</t>
  </si>
  <si>
    <t>GUEST HOUSE/ARJUNA NUR PRIBADI</t>
  </si>
  <si>
    <t>GULDEN SWA</t>
  </si>
  <si>
    <t>GUNA JAYA, MM.</t>
  </si>
  <si>
    <t>Gunawan, Kebumen</t>
  </si>
  <si>
    <t>GUNUNG JATI TOKO</t>
  </si>
  <si>
    <t>GUNUNG MAS</t>
  </si>
  <si>
    <t>GUNUNG MAS / ELIAN</t>
  </si>
  <si>
    <t>GUNUNG TIMUR (SURABAYA)</t>
  </si>
  <si>
    <t>GVL STORE TOKO - SKW</t>
  </si>
  <si>
    <t>H Y MART</t>
  </si>
  <si>
    <t>H. AMAN</t>
  </si>
  <si>
    <t>H. ANTO</t>
  </si>
  <si>
    <t>H. M. M. I KOPKAR</t>
  </si>
  <si>
    <t>H. PARJO</t>
  </si>
  <si>
    <t>H. TUTU</t>
  </si>
  <si>
    <t>H. WAGINI</t>
  </si>
  <si>
    <t>H.Abd.Rachman Bafadal/SURYA Swalayan</t>
  </si>
  <si>
    <t>H.THOLIBIN</t>
  </si>
  <si>
    <t>HA DENAN</t>
  </si>
  <si>
    <t>HABAPUTRA PRIMANUSA-1, PT</t>
  </si>
  <si>
    <t>HABIB FARMA</t>
  </si>
  <si>
    <t>HABIB MART</t>
  </si>
  <si>
    <t>HADI SUPERMARKET SERUI</t>
  </si>
  <si>
    <t>HAIFA MART</t>
  </si>
  <si>
    <t>HAIL MART MOLIBAGU</t>
  </si>
  <si>
    <t>HAJI ADUL - H.ABDUL KADIR</t>
  </si>
  <si>
    <t>HAJI MOMON, TOKO</t>
  </si>
  <si>
    <t>HALAGA</t>
  </si>
  <si>
    <t>HALILI</t>
  </si>
  <si>
    <t>HALIMAH - MAHMUJIANTO</t>
  </si>
  <si>
    <t>HALIMAH PLAZA</t>
  </si>
  <si>
    <t>HAMDALAH</t>
  </si>
  <si>
    <t>HAMI</t>
  </si>
  <si>
    <t>HANGGAR</t>
  </si>
  <si>
    <t>HANI MART</t>
  </si>
  <si>
    <t>HANIF GROSIR</t>
  </si>
  <si>
    <t>HANNY MART</t>
  </si>
  <si>
    <t>HAPPY MART</t>
  </si>
  <si>
    <t>HAPPY MART/GIBSON</t>
  </si>
  <si>
    <t>HAPPY MM</t>
  </si>
  <si>
    <t>HAPPY. MM</t>
  </si>
  <si>
    <t>HAPPYMART</t>
  </si>
  <si>
    <t>HARAPAN INDAH (NONGSA)</t>
  </si>
  <si>
    <t>HARAPAN INDAH 2 UD</t>
  </si>
  <si>
    <t>HARAPAN JAYA</t>
  </si>
  <si>
    <t>HARAPAN JAYA'</t>
  </si>
  <si>
    <t>HARAPAN JAYA / FRANS, TOKO</t>
  </si>
  <si>
    <t>Harapan SP MM</t>
  </si>
  <si>
    <t>HARAPAN. MM</t>
  </si>
  <si>
    <t>HARAPAN/ACHUN</t>
  </si>
  <si>
    <t>HARDY'S SANUR</t>
  </si>
  <si>
    <t>HARI JAYA, MM.</t>
  </si>
  <si>
    <t>HARI-HARI</t>
  </si>
  <si>
    <t>Harmonis (Abdullah Azis)</t>
  </si>
  <si>
    <t>HARNO SURYA</t>
  </si>
  <si>
    <t>Harry janto Jepira (Toko Sumber Jaya Raya)</t>
  </si>
  <si>
    <t>HARTO BU</t>
  </si>
  <si>
    <t>HARTO PAK</t>
  </si>
  <si>
    <t>HARUM MANIS, TOKO</t>
  </si>
  <si>
    <t>HASAN MM</t>
  </si>
  <si>
    <t>HASAN / HASAN FAHRI</t>
  </si>
  <si>
    <t>HASAN CHANDRA / TIO KUI HUA</t>
  </si>
  <si>
    <t>HASBANAH</t>
  </si>
  <si>
    <t>HASNA SAMBIT</t>
  </si>
  <si>
    <t>Havira Feriyanti / Tk. SOVIA MART 2</t>
  </si>
  <si>
    <t>HAWAI BAKERY</t>
  </si>
  <si>
    <t>Hekusuka Mart</t>
  </si>
  <si>
    <t>HELLO MART</t>
  </si>
  <si>
    <t>hemart</t>
  </si>
  <si>
    <t>HEMAT 2</t>
  </si>
  <si>
    <t>HEMAT 3</t>
  </si>
  <si>
    <t>HEMAT 4</t>
  </si>
  <si>
    <t>Hendrawan Sumus Gia / Tk. NANA JAYA Swalayan</t>
  </si>
  <si>
    <t>Hendrawan Sumus Gia / TK.NANA JAYA 2</t>
  </si>
  <si>
    <t>HENDRI LEMBAH ASRI</t>
  </si>
  <si>
    <t>HEPNI H. TOKO</t>
  </si>
  <si>
    <t>HEPPY MART</t>
  </si>
  <si>
    <t>HERMANTO / H 2</t>
  </si>
  <si>
    <t>HERO AR.HAKIM 1</t>
  </si>
  <si>
    <t>HERO, MM.</t>
  </si>
  <si>
    <t>HERO,PD</t>
  </si>
  <si>
    <t>HERRY LEO - PHOENIX</t>
  </si>
  <si>
    <t>HERY</t>
  </si>
  <si>
    <t>HIDAYAH SWA</t>
  </si>
  <si>
    <t>HIDUP BARU 2 / AJUN TOKO - JAWAI</t>
  </si>
  <si>
    <t>HIKMAH 4</t>
  </si>
  <si>
    <t>HIKMAH MM (SURABAYA)</t>
  </si>
  <si>
    <t>HIKMAT, TOKO</t>
  </si>
  <si>
    <t>HILDA TOKO</t>
  </si>
  <si>
    <t>HIMA</t>
  </si>
  <si>
    <t>HINDA MART</t>
  </si>
  <si>
    <t>HINO 2</t>
  </si>
  <si>
    <t>HIW WE LING</t>
  </si>
  <si>
    <t>HJ GROSIR - ASEM BINATUR</t>
  </si>
  <si>
    <t>HJ GROSIR 2 KARANGANYAR</t>
  </si>
  <si>
    <t>HJ. ATIK / MUHAMMAD YAHYA ITUNG</t>
  </si>
  <si>
    <t>HJ.FATIMAH (GALIMAS)</t>
  </si>
  <si>
    <t>HM Mart Gombong</t>
  </si>
  <si>
    <t>HM MINIMARKET</t>
  </si>
  <si>
    <t>HN SWALAYAN</t>
  </si>
  <si>
    <t>HNH MARKET</t>
  </si>
  <si>
    <t>HNH MM</t>
  </si>
  <si>
    <t>HOEI KUANG</t>
  </si>
  <si>
    <t>HOGYSS</t>
  </si>
  <si>
    <t>HOLLAND MART</t>
  </si>
  <si>
    <t>HOMASTAS PALENGAAN 2</t>
  </si>
  <si>
    <t>HONG SENG</t>
  </si>
  <si>
    <t>HORISAN/PUTRI NEVA SIMAMORA</t>
  </si>
  <si>
    <t>HORISONTAL</t>
  </si>
  <si>
    <t>HOSHIMAS TOKO SOKARAJA</t>
  </si>
  <si>
    <t>HOSHING/FEPRI GUNAWAN TAMPUBOLON</t>
  </si>
  <si>
    <t>HOTEL 66 CENDERAWASIH</t>
  </si>
  <si>
    <t>HRD SWALAYAN/AMIRUDDIN M DAUD</t>
  </si>
  <si>
    <t>HUBAIBAH</t>
  </si>
  <si>
    <t>HUSENG WITONO</t>
  </si>
  <si>
    <t>HUSNUL KHOTIMAH, KOPERASI</t>
  </si>
  <si>
    <t>HUSNUL KHOTIMAH, KOPERASI (PUTRI)</t>
  </si>
  <si>
    <t>HYPERMART SINGKAWANG</t>
  </si>
  <si>
    <t>IB</t>
  </si>
  <si>
    <t>IBL</t>
  </si>
  <si>
    <t>IBU FLORA NDOEN</t>
  </si>
  <si>
    <t>ICE MART</t>
  </si>
  <si>
    <t>ICHA - NURITAWATI</t>
  </si>
  <si>
    <t>ICHA, MM.</t>
  </si>
  <si>
    <t>IDA THAMRIN</t>
  </si>
  <si>
    <t>IDAH, TOKO</t>
  </si>
  <si>
    <t>Idaman Mart</t>
  </si>
  <si>
    <t>IDEAL/DELVINA</t>
  </si>
  <si>
    <t>IDOLA SWALAYAN</t>
  </si>
  <si>
    <t>IFA BTN</t>
  </si>
  <si>
    <t>IIN</t>
  </si>
  <si>
    <t>IIP NURHAYATI / RAJA PONSEL</t>
  </si>
  <si>
    <t>IKA MM.</t>
  </si>
  <si>
    <t>IKAN, TOKO</t>
  </si>
  <si>
    <t>IKAS</t>
  </si>
  <si>
    <t>IKSAN</t>
  </si>
  <si>
    <t>ILHAM BARU/SAMSIA</t>
  </si>
  <si>
    <t>ILHAM DUA SWALAYAN</t>
  </si>
  <si>
    <t>ILYAS - KWANDANG</t>
  </si>
  <si>
    <t>IMA TOKO</t>
  </si>
  <si>
    <t>IMANUEL / SUBUR BERKAT JAYA</t>
  </si>
  <si>
    <t>IMUH.H</t>
  </si>
  <si>
    <t>IN MART</t>
  </si>
  <si>
    <t>In Mart ( Batu Besar )</t>
  </si>
  <si>
    <t>IN SHOLIK</t>
  </si>
  <si>
    <t>INAR TOKO</t>
  </si>
  <si>
    <t>INAYA MARKET</t>
  </si>
  <si>
    <t>INAYAH - BAMBANG AHMAD CANDRA</t>
  </si>
  <si>
    <t>INDAH JAYA PALUR/ZULFIQOR,ST</t>
  </si>
  <si>
    <t>INDAH PUTRA</t>
  </si>
  <si>
    <t>INDAH SARI BLANG ASAN</t>
  </si>
  <si>
    <t>INDAH SARI BLOK SAWAH</t>
  </si>
  <si>
    <t>INDAH SARI KOTA</t>
  </si>
  <si>
    <t>INDAH TK / KOMP PSR TARAILU</t>
  </si>
  <si>
    <t>INDAH/HEARA WARUWU</t>
  </si>
  <si>
    <t>Indira, Toko</t>
  </si>
  <si>
    <t>INDO BHAKTI GROUP</t>
  </si>
  <si>
    <t>INDO JAYA MM*</t>
  </si>
  <si>
    <t>INDO MAMA</t>
  </si>
  <si>
    <t>INDO SARI TOKO</t>
  </si>
  <si>
    <t>INDO SUSU</t>
  </si>
  <si>
    <t>INDOFOOD, KOP</t>
  </si>
  <si>
    <t>INDOMAMA</t>
  </si>
  <si>
    <t>INDOPAS</t>
  </si>
  <si>
    <t>INDRA AKASE, S.H/ORION</t>
  </si>
  <si>
    <t>INDRA MARKET</t>
  </si>
  <si>
    <t>INDRA PURA/ DUSUN MAKUHI</t>
  </si>
  <si>
    <t>INDRA SWALAYAN (SEULIMEUM)</t>
  </si>
  <si>
    <t>INDRA. BONOROWO</t>
  </si>
  <si>
    <t>INDRAWATI 01 FAT HI - TIDORE</t>
  </si>
  <si>
    <t>INDRAWATI 03 IRFAN - TIDORE</t>
  </si>
  <si>
    <t>INDRAWATI 04 - TIDORE</t>
  </si>
  <si>
    <t>INGGRID / TRANS MOUTONG DUSUN III</t>
  </si>
  <si>
    <t>INTAN CHALIZAH MAZLIN</t>
  </si>
  <si>
    <t>INTAN JAYA MART</t>
  </si>
  <si>
    <t>INTAN MARKET</t>
  </si>
  <si>
    <t>INTAN MARKET I / SYAMSUDIN</t>
  </si>
  <si>
    <t>INTAN MARKET II / SYAMSUDIN</t>
  </si>
  <si>
    <t>INTAN PERMAI 2 METESEH</t>
  </si>
  <si>
    <t>INTAN SARANA</t>
  </si>
  <si>
    <t>Intan Tk, Dorowati</t>
  </si>
  <si>
    <t>INTER NIAGA</t>
  </si>
  <si>
    <t>INTI EKA TRADING, PT</t>
  </si>
  <si>
    <t>INTISARI MART</t>
  </si>
  <si>
    <t>IRAMA HOUSEWARE</t>
  </si>
  <si>
    <t>IRAVE / NETTY I .SIMANULLANG</t>
  </si>
  <si>
    <t>IROS TOKO</t>
  </si>
  <si>
    <t>ISLAMIC MART</t>
  </si>
  <si>
    <t>ISMINI AMIN</t>
  </si>
  <si>
    <t>ISTANA 1</t>
  </si>
  <si>
    <t>ISTANA 7</t>
  </si>
  <si>
    <t>ISTANA BAYI JL YOS SUDARSO</t>
  </si>
  <si>
    <t>ISTANA BELANJA</t>
  </si>
  <si>
    <t>Istana Buah</t>
  </si>
  <si>
    <t>ISTANA MART</t>
  </si>
  <si>
    <t>ISTANA PLAYEN</t>
  </si>
  <si>
    <t>ISTIQFAR FARMA/JL.POROS DKT PERTIGAAN BENDUNGAN SE</t>
  </si>
  <si>
    <t>ITA / ROSPITA BR REGAR</t>
  </si>
  <si>
    <t>IWAN SWALAYAN AMPERA</t>
  </si>
  <si>
    <t>IZAL</t>
  </si>
  <si>
    <t>J7 MART</t>
  </si>
  <si>
    <t>JADI'S</t>
  </si>
  <si>
    <t>JAFAR HI - TIDORE</t>
  </si>
  <si>
    <t>JAGO</t>
  </si>
  <si>
    <t>JAGO BARU</t>
  </si>
  <si>
    <t>JAGO PUSAT WARAS</t>
  </si>
  <si>
    <t>JAGUNG KUNING</t>
  </si>
  <si>
    <t>JAGUNG MAS JAYA</t>
  </si>
  <si>
    <t>JASA MARGA BHAKTI VIII, KOPERASI</t>
  </si>
  <si>
    <t>JASMINE TOKO KITA RY WULED</t>
  </si>
  <si>
    <t>JASTAM, TK</t>
  </si>
  <si>
    <t>JAUHAR JAYA - SRAGI</t>
  </si>
  <si>
    <t>JAUHARI</t>
  </si>
  <si>
    <t>JAVA KITA JL SINGKIL ADIWERNA</t>
  </si>
  <si>
    <t>JAWA TIMUR/MALUKU</t>
  </si>
  <si>
    <t>JAYA ABADI - PKL</t>
  </si>
  <si>
    <t>JAYA GOODS</t>
  </si>
  <si>
    <t>Jaya Holy</t>
  </si>
  <si>
    <t>JAYA MANDIRI, CV</t>
  </si>
  <si>
    <t>JAYA MARKET - BINA GRIYA</t>
  </si>
  <si>
    <t>JAYA MART - JL. PRAMUKA</t>
  </si>
  <si>
    <t>JAYA MINIMARKET</t>
  </si>
  <si>
    <t>JAYA RAYA</t>
  </si>
  <si>
    <t>JAYA RAYA BARU / DAULY WILLIAM WENDY</t>
  </si>
  <si>
    <t>JAYA SWALAYAN</t>
  </si>
  <si>
    <t>JC MOMS KITCHEN 2</t>
  </si>
  <si>
    <t>JELITA MARKET</t>
  </si>
  <si>
    <t>JELLY TOKO - JAWAI</t>
  </si>
  <si>
    <t>JEMBAR AGUNG, MM</t>
  </si>
  <si>
    <t>JEMI / MING HUI</t>
  </si>
  <si>
    <t>Jess Mart</t>
  </si>
  <si>
    <t>JHON SEKAWAN</t>
  </si>
  <si>
    <t>JIDHA</t>
  </si>
  <si>
    <t>JINGGA ELEKTRONIK</t>
  </si>
  <si>
    <t>JITSHO MART</t>
  </si>
  <si>
    <t>J-LOVEABIN JAYA</t>
  </si>
  <si>
    <t>JM MART</t>
  </si>
  <si>
    <t>JOEHAN MART</t>
  </si>
  <si>
    <t>JOHAN MINI MARKET</t>
  </si>
  <si>
    <t>JOHAN, TANJUNG PINANG</t>
  </si>
  <si>
    <t>JOHAR</t>
  </si>
  <si>
    <t>JOICE / WEN SIONG</t>
  </si>
  <si>
    <t>Join Mart MM</t>
  </si>
  <si>
    <t>JOLY TOKO - TEBAS</t>
  </si>
  <si>
    <t>JONDRA</t>
  </si>
  <si>
    <t>Joni/Jaya Abadi/GTGJ003</t>
  </si>
  <si>
    <t>Jonny Mulianto / CITRA MART</t>
  </si>
  <si>
    <t>JR MART (PT-JAKENAN)/</t>
  </si>
  <si>
    <t>JULI JAYA / JULIANI</t>
  </si>
  <si>
    <t>JUNES (RH ESA )</t>
  </si>
  <si>
    <t>JUSI MART</t>
  </si>
  <si>
    <t>JY MART</t>
  </si>
  <si>
    <t>K.SIBARANI/MARLINA OKTARIA SIBARANI</t>
  </si>
  <si>
    <t>K.USAHA MANDIRI LESTARI MAKMUR</t>
  </si>
  <si>
    <t>K.W.P, WASERBA</t>
  </si>
  <si>
    <t>K-52 SWALAYAN</t>
  </si>
  <si>
    <t>KABIR HI - TIDORE</t>
  </si>
  <si>
    <t>KADIMO MART/ANEKAWATI</t>
  </si>
  <si>
    <t>KAFA MM</t>
  </si>
  <si>
    <t>KAISAR SIANTAN. SM</t>
  </si>
  <si>
    <t>KAK UCI #NIK6105134504770001</t>
  </si>
  <si>
    <t>KALIKA KALIKAJAR</t>
  </si>
  <si>
    <t>KAMADUK RSUP SANGLAH, KOPERASI</t>
  </si>
  <si>
    <t>KAMPUNG MART</t>
  </si>
  <si>
    <t>KANTOR POS PANGKALPINANG</t>
  </si>
  <si>
    <t>KAP.SYAICHONA</t>
  </si>
  <si>
    <t>KAPONTREN SIDOGIRI</t>
  </si>
  <si>
    <t>KAPOTREN SIDOGIRI</t>
  </si>
  <si>
    <t>KARAOKE BLUE</t>
  </si>
  <si>
    <t>KAREN`S MART / JL YOS SUDARSO DPN LAPANGAN ABADI</t>
  </si>
  <si>
    <t>KARISMA SHOP</t>
  </si>
  <si>
    <t>KAROMAH ABADI</t>
  </si>
  <si>
    <t>KAROMAH, TOKO</t>
  </si>
  <si>
    <t>KARTIKA TOKO</t>
  </si>
  <si>
    <t>KARTINI / ALIANTO</t>
  </si>
  <si>
    <t>KARUNIA MM</t>
  </si>
  <si>
    <t>KARUNIA MM (SIDOARJO)</t>
  </si>
  <si>
    <t>KARYA BAKTI TOSERBA</t>
  </si>
  <si>
    <t>Karya Baru MM</t>
  </si>
  <si>
    <t>KARYA MART</t>
  </si>
  <si>
    <t>KARYA WARGA</t>
  </si>
  <si>
    <t>KARYA/ATJIK ARIAS EFENDI</t>
  </si>
  <si>
    <t>Karyawan Gtp</t>
  </si>
  <si>
    <t>KARYAWAN KOPERAS KOKABI PELEBURAN</t>
  </si>
  <si>
    <t>KASIH JAYA</t>
  </si>
  <si>
    <t>KASIH MURAH SWALAYAN</t>
  </si>
  <si>
    <t>KASINI</t>
  </si>
  <si>
    <t>KASTALANI</t>
  </si>
  <si>
    <t>KATARA SWALAYAN, TANAH DATAR</t>
  </si>
  <si>
    <t>KAVANA ORGANIK</t>
  </si>
  <si>
    <t>KAYLA SWALAYAN</t>
  </si>
  <si>
    <t>KEBUN BARU</t>
  </si>
  <si>
    <t>KEDAI ORGANIK</t>
  </si>
  <si>
    <t>KEDAMEAN MART</t>
  </si>
  <si>
    <t>KEDIRI PLAZA#(ONE BILL)</t>
  </si>
  <si>
    <t>KEISYA TOKO</t>
  </si>
  <si>
    <t>KEMBANG TANJUNG MM</t>
  </si>
  <si>
    <t>KEMBANG TURI MINIMARKET</t>
  </si>
  <si>
    <t>KEMBAR JAYA PUTRI, Batu Agung SLAWI</t>
  </si>
  <si>
    <t>KEMBAR TIGA TOKO - SKW</t>
  </si>
  <si>
    <t>KENANGAN</t>
  </si>
  <si>
    <t>KENJAYA</t>
  </si>
  <si>
    <t>KEPONTREN NURUL CHOLIL</t>
  </si>
  <si>
    <t>KERATON BBJ</t>
  </si>
  <si>
    <t>KERJO MM(HARRY SUTOTO)</t>
  </si>
  <si>
    <t>KERSIK PUTIH TOKO</t>
  </si>
  <si>
    <t>KHAIRUNNISA</t>
  </si>
  <si>
    <t>KHAREN MART</t>
  </si>
  <si>
    <t>KHATULISTIWA I TOKO - MEMPAWAH</t>
  </si>
  <si>
    <t>KHIJRA AL GAZZA</t>
  </si>
  <si>
    <t>KIDI</t>
  </si>
  <si>
    <t>KIKI MARKET</t>
  </si>
  <si>
    <t>KIMI MART</t>
  </si>
  <si>
    <t>KINAR SWALAYAN</t>
  </si>
  <si>
    <t>KING MART MM.</t>
  </si>
  <si>
    <t>KING QUEEN MART TK</t>
  </si>
  <si>
    <t>King/TGPK001</t>
  </si>
  <si>
    <t>KIOS ALAMANDA</t>
  </si>
  <si>
    <t>KIOS ENGGAR</t>
  </si>
  <si>
    <t>Kios FADILAH PCH</t>
  </si>
  <si>
    <t>Kios H. ASRI (KANVAS)</t>
  </si>
  <si>
    <t>Kios Mahfuzah</t>
  </si>
  <si>
    <t>Kios Merpati (M Ali Husen)</t>
  </si>
  <si>
    <t>Kios Nazahan PCH</t>
  </si>
  <si>
    <t>KIOS NOARI INDAH / ANIK SAROFAH</t>
  </si>
  <si>
    <t>KIOS SUNDARI / PAK SETYAWAN</t>
  </si>
  <si>
    <t>KIRA MART</t>
  </si>
  <si>
    <t>KIRANA</t>
  </si>
  <si>
    <t>KIRANA, TK</t>
  </si>
  <si>
    <t>Kita Bersama Bulakamba BREBES</t>
  </si>
  <si>
    <t>KITA BERSAMA SURODADI</t>
  </si>
  <si>
    <t>KITA KALIMATI</t>
  </si>
  <si>
    <t>KITA, TOKO</t>
  </si>
  <si>
    <t>KLAMPIS KOP</t>
  </si>
  <si>
    <t>KLEO/JOHAN</t>
  </si>
  <si>
    <t>KM. 9. KIOS</t>
  </si>
  <si>
    <t>KMANDIRI</t>
  </si>
  <si>
    <t>KN JAYA SIMO</t>
  </si>
  <si>
    <t>KN PUTRA</t>
  </si>
  <si>
    <t>KN SW</t>
  </si>
  <si>
    <t>KOBTA</t>
  </si>
  <si>
    <t>KOH MIMING_HARI JAYA</t>
  </si>
  <si>
    <t>KOIM</t>
  </si>
  <si>
    <t>KOIM 2</t>
  </si>
  <si>
    <t>KOKO</t>
  </si>
  <si>
    <t>KOKO Mart</t>
  </si>
  <si>
    <t>KOMANG GUNAWAN</t>
  </si>
  <si>
    <t>KOMAS SWALAYAN</t>
  </si>
  <si>
    <t>KONDE MM</t>
  </si>
  <si>
    <t>KONI</t>
  </si>
  <si>
    <t>KOP BPJS KESEHATAN</t>
  </si>
  <si>
    <t>KOP INDUK PUTRA NURUL JADID</t>
  </si>
  <si>
    <t>KOP JAYA MART</t>
  </si>
  <si>
    <t>KOP KAR PT. BUKAKA TEHNIKUTAMA</t>
  </si>
  <si>
    <t>KOP KARYAWAN ECCINDO</t>
  </si>
  <si>
    <t>KOP KEPONTREN TEKAD MANDIRI</t>
  </si>
  <si>
    <t>KOP PEMBANGUNAN</t>
  </si>
  <si>
    <t>KOP SMP IT ASSALAM</t>
  </si>
  <si>
    <t>KOP. ANGKASA PURA</t>
  </si>
  <si>
    <t>KOP. CITRA KARTINI</t>
  </si>
  <si>
    <t>KOP. K U G</t>
  </si>
  <si>
    <t>KOP. KPRI MAKMUR</t>
  </si>
  <si>
    <t>KOP. MULTI GUNA</t>
  </si>
  <si>
    <t>KOP. NYINAU EKONOMI UTOMO</t>
  </si>
  <si>
    <t>KOP. PERUMAHAN HOP</t>
  </si>
  <si>
    <t>KOP. PRIMA KOPAD</t>
  </si>
  <si>
    <t>KOP. PRIMATEXCO - BTG</t>
  </si>
  <si>
    <t>KOP. PRIMKOPAD KOREM 091</t>
  </si>
  <si>
    <t>KOP. PS. GUBENG</t>
  </si>
  <si>
    <t>KOP. RSK</t>
  </si>
  <si>
    <t>KOP. SEHAT RS.MARGONO</t>
  </si>
  <si>
    <t>KOP. TAMAN SISWA</t>
  </si>
  <si>
    <t>KOP.AL MAWADAH</t>
  </si>
  <si>
    <t>KOP.DIRJEN KEUANGAN</t>
  </si>
  <si>
    <t>KOP.DWIJO SAROJO</t>
  </si>
  <si>
    <t>KOP.GROUP 3 PRIMKOPAD KOPASUS</t>
  </si>
  <si>
    <t>KOP.HUSADA SEJAHTERA</t>
  </si>
  <si>
    <t>KOP.KARYA BHAKTI</t>
  </si>
  <si>
    <t>KOP.KOKALUM</t>
  </si>
  <si>
    <t>KOP.KOPRINDO</t>
  </si>
  <si>
    <t>KOP.KUD PAKIS</t>
  </si>
  <si>
    <t>KOP.PEGAWAI BANK INDONESIA</t>
  </si>
  <si>
    <t>KOP.PEGAWAI TELKOM MALANG</t>
  </si>
  <si>
    <t>KOP.RANGGA/KANTOR DEPAG KODYA</t>
  </si>
  <si>
    <t>KOP.SRI REJEKI</t>
  </si>
  <si>
    <t>KOP.UGORO</t>
  </si>
  <si>
    <t>KOP.WALISONGO</t>
  </si>
  <si>
    <t>KOP.WIDYA GAMA</t>
  </si>
  <si>
    <t>KOP-CIPTA PANGAN</t>
  </si>
  <si>
    <t>KOPERASI PAMANDIRI</t>
  </si>
  <si>
    <t>KOPERASI ANTANG (ANTANG MART)/ DEDE SETIAWAN</t>
  </si>
  <si>
    <t>KOPERASI BANK BI</t>
  </si>
  <si>
    <t>KOPERASI BANK EKA</t>
  </si>
  <si>
    <t>KOPERASI BNI</t>
  </si>
  <si>
    <t>KOPERASI BPPT*</t>
  </si>
  <si>
    <t>KOPERASI DARUL AMAN PUTRI</t>
  </si>
  <si>
    <t>KOPERASI HERMINA RS</t>
  </si>
  <si>
    <t>KOPERASI IMMIM PUTRA</t>
  </si>
  <si>
    <t>KOPERASI INDOFOOD</t>
  </si>
  <si>
    <t>KOPERASI KARY.RSIA HERMINA</t>
  </si>
  <si>
    <t>KOPERASI KARYAWAN RSIA HERMINA GROUP</t>
  </si>
  <si>
    <t>KOPERASI KARYAWAN UNINDRA</t>
  </si>
  <si>
    <t>KOPERASI KPN</t>
  </si>
  <si>
    <t>Koperasi KPRI Gelekat Nara</t>
  </si>
  <si>
    <t>KOPERASI PEGAWAI BKN</t>
  </si>
  <si>
    <t>KOPERASI POLTABES</t>
  </si>
  <si>
    <t>KOPERASI PPUM</t>
  </si>
  <si>
    <t>KOPERASI RS.PURI CINERE</t>
  </si>
  <si>
    <t>KOPERASI RUMAH SAKIT PS.REBO</t>
  </si>
  <si>
    <t>KOPERASI TUB</t>
  </si>
  <si>
    <t>KOPERASI ZEBRA KAV 37-38</t>
  </si>
  <si>
    <t>KOPERKASA</t>
  </si>
  <si>
    <t>KOPERSADA*</t>
  </si>
  <si>
    <t>KOPERSEMAR</t>
  </si>
  <si>
    <t>KOPKARMINA GRAND WISATA</t>
  </si>
  <si>
    <t>KOPKUN PWT</t>
  </si>
  <si>
    <t>KOPPOSINDO JAK PUS*</t>
  </si>
  <si>
    <t>KOPTAN</t>
  </si>
  <si>
    <t>KOPTAN 2</t>
  </si>
  <si>
    <t>KOPTAN BANGOAN</t>
  </si>
  <si>
    <t>KOREKSI</t>
  </si>
  <si>
    <t>KOSUDGAMA</t>
  </si>
  <si>
    <t>KPN BL KOTA</t>
  </si>
  <si>
    <t>KPN HANDAYANI</t>
  </si>
  <si>
    <t>KPRI BANGUN</t>
  </si>
  <si>
    <t>KPRI BINA KARYA</t>
  </si>
  <si>
    <t>KPRI GURU</t>
  </si>
  <si>
    <t>KPRI HANDAYANI</t>
  </si>
  <si>
    <t>KPRI IKIP (MALANG)</t>
  </si>
  <si>
    <t>KPRI JAYA</t>
  </si>
  <si>
    <t>KPRI KELUARGA</t>
  </si>
  <si>
    <t>KPRI PEDATI SEJAHTERA</t>
  </si>
  <si>
    <t>KPRI PLUPUH/SAWAL WALUYO</t>
  </si>
  <si>
    <t>KPRI POLINES BANYUMANIK</t>
  </si>
  <si>
    <t>KPRI SEHAT</t>
  </si>
  <si>
    <t>KPRI TABARI</t>
  </si>
  <si>
    <t>KPRI UNDIP TEMBALANG</t>
  </si>
  <si>
    <t>KRAMAT JATI</t>
  </si>
  <si>
    <t>KRATON (JOMBANG)</t>
  </si>
  <si>
    <t>KRIDA UTAMA II</t>
  </si>
  <si>
    <t>KRISHNA FARMA, APOTEK</t>
  </si>
  <si>
    <t>KRISTIN / CHRISTIN ANGGRENI</t>
  </si>
  <si>
    <t>KSU S I D I</t>
  </si>
  <si>
    <t>KSU SIDI SANUR</t>
  </si>
  <si>
    <t>KSU SUMBER MAKMUR</t>
  </si>
  <si>
    <t>KUANSING MART</t>
  </si>
  <si>
    <t>KUD (Usaha Karya Tani), Gombong</t>
  </si>
  <si>
    <t>KUD DANI MULYA</t>
  </si>
  <si>
    <t>KUD SUBUR</t>
  </si>
  <si>
    <t>KUD SUKA MEKAR</t>
  </si>
  <si>
    <t>KUD TANI JAYA</t>
  </si>
  <si>
    <t>KUD TULUS BHAKTI</t>
  </si>
  <si>
    <t>KUD WARAS</t>
  </si>
  <si>
    <t>KUDA MAS</t>
  </si>
  <si>
    <t>KUMAWA MART</t>
  </si>
  <si>
    <t>KUN SUNARTO (KIOS MAJU LANCAR)</t>
  </si>
  <si>
    <t>KURNIA GAS (PW-BAYANGKARA)</t>
  </si>
  <si>
    <t>KURNIA ILLAHI</t>
  </si>
  <si>
    <t>KURNIAWAN JAYA 1</t>
  </si>
  <si>
    <t>KUSUMA SAMUDERA</t>
  </si>
  <si>
    <t>L.SIRAIT/EPELINDA SIANTURI</t>
  </si>
  <si>
    <t>L4</t>
  </si>
  <si>
    <t>LABAIKA</t>
  </si>
  <si>
    <t>LABORA / ERVINA SIMANJUNTAK</t>
  </si>
  <si>
    <t>LALA JAYA 2</t>
  </si>
  <si>
    <t>LALA MART</t>
  </si>
  <si>
    <t>LAMA INONG SWALAYAN</t>
  </si>
  <si>
    <t>LAMBOK JAYA</t>
  </si>
  <si>
    <t>LAMPUNG, TOKO</t>
  </si>
  <si>
    <t>LANA JL DR WAHIDIN</t>
  </si>
  <si>
    <t>LANCAR MART 1</t>
  </si>
  <si>
    <t>LANGGAM SWA/MOH. WAGIMIN, SPD.</t>
  </si>
  <si>
    <t>LANGGANAN KANTOR LLG</t>
  </si>
  <si>
    <t>LANGGENG COZY</t>
  </si>
  <si>
    <t>LANGGENG JAYA, TOKO</t>
  </si>
  <si>
    <t>LANGGENG SWALAYAN</t>
  </si>
  <si>
    <t>LAPAN DELAPAN</t>
  </si>
  <si>
    <t>LAPAU JAYA</t>
  </si>
  <si>
    <t>LARAS MITRA GN.SARI</t>
  </si>
  <si>
    <t>LARAS MITRA TOKO BUAH</t>
  </si>
  <si>
    <t>LARIS (PERMATA JINGGA)</t>
  </si>
  <si>
    <t>LARIS MAJU/JUMIYEM</t>
  </si>
  <si>
    <t>LARIS MANIS, MM.</t>
  </si>
  <si>
    <t>LARIS MINI MARKET</t>
  </si>
  <si>
    <t>LARIS MULIA. KUWARASAN</t>
  </si>
  <si>
    <t>LARUMI TOKO - BABANG</t>
  </si>
  <si>
    <t>LASAKA</t>
  </si>
  <si>
    <t>LATANZA, TK</t>
  </si>
  <si>
    <t>LATIFA, TOKO</t>
  </si>
  <si>
    <t>LATONKU, TOKO</t>
  </si>
  <si>
    <t>LAURA SWALAYAN</t>
  </si>
  <si>
    <t>LAVIMA</t>
  </si>
  <si>
    <t>LAZARUS MINIMARKET</t>
  </si>
  <si>
    <t>LC 4,5 MM</t>
  </si>
  <si>
    <t>LELY SULI</t>
  </si>
  <si>
    <t>LEMBAH TIDAR</t>
  </si>
  <si>
    <t>LEMON</t>
  </si>
  <si>
    <t>LENA</t>
  </si>
  <si>
    <t>LESTARI BARU 2</t>
  </si>
  <si>
    <t>LESTARI BARU 4</t>
  </si>
  <si>
    <t>LESTARI BARU I</t>
  </si>
  <si>
    <t>LESTARI WAHYU SEJAHTERA</t>
  </si>
  <si>
    <t>LIA JAYA, TK</t>
  </si>
  <si>
    <t>LIA JAYA/GRESS NAOMI WIANA PARDOSI</t>
  </si>
  <si>
    <t>LIANA</t>
  </si>
  <si>
    <t>LIANG/PO LIANG</t>
  </si>
  <si>
    <t>LIANYAN</t>
  </si>
  <si>
    <t>Libby, Mirit</t>
  </si>
  <si>
    <t>LIBERTY 2 ANDONG</t>
  </si>
  <si>
    <t>LIBERTY 3 KLEGO</t>
  </si>
  <si>
    <t>Libra/GTGL004</t>
  </si>
  <si>
    <t>LIDYA</t>
  </si>
  <si>
    <t>Lidyawati Tunggala / QK FOOD MART</t>
  </si>
  <si>
    <t>LIE MENG</t>
  </si>
  <si>
    <t>LIE MENG / AMENG</t>
  </si>
  <si>
    <t>LIMA PUTRA Jl.P.Diponegoro No.55 KETANGGUNGAN</t>
  </si>
  <si>
    <t>LIMA TIGA'</t>
  </si>
  <si>
    <t>LIMAS TOKO</t>
  </si>
  <si>
    <t>LINA / FIONES</t>
  </si>
  <si>
    <t>LINA AKA.SIMPANG TK</t>
  </si>
  <si>
    <t>LINA SANDALA/ SEDERHANA</t>
  </si>
  <si>
    <t>LINDA (SURABAYA)</t>
  </si>
  <si>
    <t>LINDA MARLIANA / ATEK DABOK</t>
  </si>
  <si>
    <t>Linda pdp</t>
  </si>
  <si>
    <t>LINET MART</t>
  </si>
  <si>
    <t>LISANTI JAYA</t>
  </si>
  <si>
    <t>LIYANTI / LINGGA MART</t>
  </si>
  <si>
    <t>LJ - STAR</t>
  </si>
  <si>
    <t>LK MART</t>
  </si>
  <si>
    <t>LM MARKET</t>
  </si>
  <si>
    <t>LOIS MART</t>
  </si>
  <si>
    <t>Lok Jaya Mart</t>
  </si>
  <si>
    <t>LOK TOKO</t>
  </si>
  <si>
    <t>LOKA SWALAYAN</t>
  </si>
  <si>
    <t>LOLY MART</t>
  </si>
  <si>
    <t>LONDON TOKO</t>
  </si>
  <si>
    <t>Lotus Mart/TGPL039</t>
  </si>
  <si>
    <t>LOTUS SHOP</t>
  </si>
  <si>
    <t>Lotus Sriwijaya/TGPL001</t>
  </si>
  <si>
    <t>LUCKY BABY SHOP</t>
  </si>
  <si>
    <t>LUCKY JAYA/JOCK ERWING ST</t>
  </si>
  <si>
    <t>LUCKY MART</t>
  </si>
  <si>
    <t>LUCKY SWALAYAN/JOCK ERWING ST</t>
  </si>
  <si>
    <t>LUKI MART</t>
  </si>
  <si>
    <t>LUMPATAN</t>
  </si>
  <si>
    <t>LUNANG</t>
  </si>
  <si>
    <t>LUSYE SELVI KALVARI - ALFA OMEGA</t>
  </si>
  <si>
    <t>LUTHFI SWALAYAN</t>
  </si>
  <si>
    <t>LUWES GROSIR(LIEM BIAUWLING)</t>
  </si>
  <si>
    <t>LYS MART</t>
  </si>
  <si>
    <t>M &amp; B (PT03-RY SUKOLILO)</t>
  </si>
  <si>
    <t>M. ALI MART</t>
  </si>
  <si>
    <t>M. HASDAR RAIS - FURIA JAYA</t>
  </si>
  <si>
    <t>M. JAYA</t>
  </si>
  <si>
    <t>M.M PERKAMIL</t>
  </si>
  <si>
    <t>M.M. BUTINARA/MARDIYANTI</t>
  </si>
  <si>
    <t>M.M. MINIMARKET/HENRY</t>
  </si>
  <si>
    <t>M.M. TEGAR</t>
  </si>
  <si>
    <t>M.SEBAYANG/IRWANA SEMBIRING</t>
  </si>
  <si>
    <t>MABIT. TOKO</t>
  </si>
  <si>
    <t>MACCA MART</t>
  </si>
  <si>
    <t>MADE TOKO</t>
  </si>
  <si>
    <t>MADINA - PAGERGUNUNG</t>
  </si>
  <si>
    <t>MADU REJEKI</t>
  </si>
  <si>
    <t>MAESTRO JL M Toha Kaligangsa</t>
  </si>
  <si>
    <t>MAGA 1</t>
  </si>
  <si>
    <t>MAGFIRA</t>
  </si>
  <si>
    <t>MAHAJCA</t>
  </si>
  <si>
    <t>MAHARANI MM</t>
  </si>
  <si>
    <t>MAHEKA JAYA - BAGUSAN</t>
  </si>
  <si>
    <t>MAHKOTA MART</t>
  </si>
  <si>
    <t>MAHKOTA SALON</t>
  </si>
  <si>
    <t>MAHKOTA, TOSERBA</t>
  </si>
  <si>
    <t>MAHLI BARU BEUTARI</t>
  </si>
  <si>
    <t>MAHLI BARU LESTARI</t>
  </si>
  <si>
    <t>Mahya, Selang</t>
  </si>
  <si>
    <t>MAI LAKU II</t>
  </si>
  <si>
    <t>MAJU BERSAMA BENGKEL (PW-GETAS)</t>
  </si>
  <si>
    <t>MAJU JAYA, TK. / ALANG</t>
  </si>
  <si>
    <t>MAJU MART</t>
  </si>
  <si>
    <t>MAJU MM</t>
  </si>
  <si>
    <t>MAJU. MM</t>
  </si>
  <si>
    <t>MAKMUR / BAK IN</t>
  </si>
  <si>
    <t>MAKMUR JAYA MART</t>
  </si>
  <si>
    <t>MAKMUR SENEN</t>
  </si>
  <si>
    <t>MAKRO</t>
  </si>
  <si>
    <t>MALAKA MM</t>
  </si>
  <si>
    <t>MALIBU MART</t>
  </si>
  <si>
    <t>MALIOBORO MINIMARKET</t>
  </si>
  <si>
    <t>MALTA</t>
  </si>
  <si>
    <t>Mama ALWI</t>
  </si>
  <si>
    <t>MAMA IKA</t>
  </si>
  <si>
    <t>MAMA IWAN</t>
  </si>
  <si>
    <t>MAMA MARKET</t>
  </si>
  <si>
    <t>MAMA NENENG</t>
  </si>
  <si>
    <t>MANDALA INDAH / CV HALIJAYA</t>
  </si>
  <si>
    <t>MANDALA INDAH / PUTRA HALI JAYA</t>
  </si>
  <si>
    <t>Mandalay ( Grosir )</t>
  </si>
  <si>
    <t>MANDIRI SWALAYAN/SRI WURYANI</t>
  </si>
  <si>
    <t>MANFAAT SWALAYAN</t>
  </si>
  <si>
    <t>MANGESTONI</t>
  </si>
  <si>
    <t>MANGGIS INDAH</t>
  </si>
  <si>
    <t>MANTIKA MART</t>
  </si>
  <si>
    <t>MANUD</t>
  </si>
  <si>
    <t>MARANATHA ANGSANA</t>
  </si>
  <si>
    <t>MARATHON BARU</t>
  </si>
  <si>
    <t>MARDI MART</t>
  </si>
  <si>
    <t>MARDIKA MART</t>
  </si>
  <si>
    <t>MARGAHAYU- SOMAGEDE</t>
  </si>
  <si>
    <t>Margo Rizky swalayan</t>
  </si>
  <si>
    <t>MARI MAJU</t>
  </si>
  <si>
    <t>MARLINA / MARLINA</t>
  </si>
  <si>
    <t>MARNATA/DINAR EDITA MANALU</t>
  </si>
  <si>
    <t>MARYONK. M</t>
  </si>
  <si>
    <t>MAS RAN 2 SWA</t>
  </si>
  <si>
    <t>MAS SWALAYAN</t>
  </si>
  <si>
    <t>MASA KINI MM</t>
  </si>
  <si>
    <t>MASITA / ELVINA SARI</t>
  </si>
  <si>
    <t>MATAHARI</t>
  </si>
  <si>
    <t>MATAHARI, TOKO</t>
  </si>
  <si>
    <t>MATAHARI/PALU PLAZA DANAU LINDU</t>
  </si>
  <si>
    <t>MAWAR,MART</t>
  </si>
  <si>
    <t>MAXIM FRUIT MARKET</t>
  </si>
  <si>
    <t>MAXIMART 1 / IRWANDI KAMARIUN</t>
  </si>
  <si>
    <t>MAY TK</t>
  </si>
  <si>
    <t>MAYA BARU 2 SWALAYAN</t>
  </si>
  <si>
    <t>MAYA BARU SWALAYAN</t>
  </si>
  <si>
    <t>MAYA TOKO - SANGGAU LEDO</t>
  </si>
  <si>
    <t>MAYGA Toserba Sitanggal</t>
  </si>
  <si>
    <t>MAYLAN</t>
  </si>
  <si>
    <t>MAYORA</t>
  </si>
  <si>
    <t>MB MART (KAJHU)</t>
  </si>
  <si>
    <t>MB. LESTARI KAJHU</t>
  </si>
  <si>
    <t>MBAHE MURAH</t>
  </si>
  <si>
    <t>MBAK SUS</t>
  </si>
  <si>
    <t>MEDIKA FARMA 2, Apotek</t>
  </si>
  <si>
    <t>MEGA ARTA, TOKO</t>
  </si>
  <si>
    <t>MEGA GLORY - CM020</t>
  </si>
  <si>
    <t>MEGA MART (VICKY PENDY)</t>
  </si>
  <si>
    <t>MEGA NUSANTARA</t>
  </si>
  <si>
    <t>MEGA PRATAMA MARKET</t>
  </si>
  <si>
    <t>MEGA SWALAYAN</t>
  </si>
  <si>
    <t>MEGAH MAKMUR / EMI THERESIA</t>
  </si>
  <si>
    <t>MEGAH SURYA</t>
  </si>
  <si>
    <t>MEGASARI MM/SUGITO</t>
  </si>
  <si>
    <t>MEGASARI TOSERBA/SUGITO</t>
  </si>
  <si>
    <t>MEGGA SARI MINI MARKET</t>
  </si>
  <si>
    <t>MEKAR ISTIQOMAH/ALBERT SUNDANA SUHENDI</t>
  </si>
  <si>
    <t>MEKAR WANGI TOKO - BKY</t>
  </si>
  <si>
    <t>MELATI MART</t>
  </si>
  <si>
    <t>MELATI MM/LINDA</t>
  </si>
  <si>
    <t>Melati Pasar Wajo</t>
  </si>
  <si>
    <t>MELI MART / YELI SETIOMURNI</t>
  </si>
  <si>
    <t>MELIA JAYA 3</t>
  </si>
  <si>
    <t>MELLY / (M - MART)</t>
  </si>
  <si>
    <t>MELLY MM 2</t>
  </si>
  <si>
    <t>MELVIN</t>
  </si>
  <si>
    <t>MEMORI 82/S.PARMAN</t>
  </si>
  <si>
    <t>MENANTI, TK</t>
  </si>
  <si>
    <t>MENARA KEMBAR</t>
  </si>
  <si>
    <t>MENARA, TK</t>
  </si>
  <si>
    <t>MENCIRIM SWALAYAN</t>
  </si>
  <si>
    <t>MENER NYONYA GAYAMSARI</t>
  </si>
  <si>
    <t>MENJANGAN 6 KOPERASI SIMONGAN</t>
  </si>
  <si>
    <t>MENTARI / JL.PAHLAWAN TASIU</t>
  </si>
  <si>
    <t>MENTARI JAYA MART</t>
  </si>
  <si>
    <t>MENTARI, TK/ HUMAIDAH</t>
  </si>
  <si>
    <t>MENTES/SUPARMAN</t>
  </si>
  <si>
    <t>MERI KVS/TRANS SIDOAN</t>
  </si>
  <si>
    <t>MERRIE TOKO - PMK</t>
  </si>
  <si>
    <t>MERY BABY SHOP / DIDI MERI</t>
  </si>
  <si>
    <t>METEOR #NIK6105086507870003</t>
  </si>
  <si>
    <t>METRI, IBU</t>
  </si>
  <si>
    <t>METRO</t>
  </si>
  <si>
    <t>METRO (MOJOKERTO)</t>
  </si>
  <si>
    <t>METRO PASAR BARU</t>
  </si>
  <si>
    <t>METRO SWALAYAN</t>
  </si>
  <si>
    <t>MEULIGOE SWALAYAN (LAMBARO ANGAN)</t>
  </si>
  <si>
    <t>MEYING</t>
  </si>
  <si>
    <t>MEYSA SEMBIRING TK</t>
  </si>
  <si>
    <t>MHU MART - JUMIATUN SE</t>
  </si>
  <si>
    <t>MIA COSMETIK</t>
  </si>
  <si>
    <t>MICHAEL HENDRA / CV BINTAN MULIA</t>
  </si>
  <si>
    <t>MICKY MM</t>
  </si>
  <si>
    <t>MIE RACEK</t>
  </si>
  <si>
    <t>MIKE</t>
  </si>
  <si>
    <t>MIKROMART</t>
  </si>
  <si>
    <t>MILI MART</t>
  </si>
  <si>
    <t>MILIMEWA (NGANJUK)</t>
  </si>
  <si>
    <t>MILK BABY</t>
  </si>
  <si>
    <t>MILLENIUM MART</t>
  </si>
  <si>
    <t>MIMIK KARYA TOKO</t>
  </si>
  <si>
    <t>MINANG MART ADZKIA</t>
  </si>
  <si>
    <t>MINANG MART, LUBUK GADANG</t>
  </si>
  <si>
    <t>Mini Market BB MART</t>
  </si>
  <si>
    <t>Mini Market IMJ</t>
  </si>
  <si>
    <t>Mini Market Jodoh</t>
  </si>
  <si>
    <t>MINIMARKET 12</t>
  </si>
  <si>
    <t>MIRAH JAYA (PT03-KOL SUGIONO)</t>
  </si>
  <si>
    <t>MIRAH TOSERBA</t>
  </si>
  <si>
    <t>MIRAMA, TOKO</t>
  </si>
  <si>
    <t>MIRDAYANTO(JINGAH)</t>
  </si>
  <si>
    <t>MIROTA IMOGIRI</t>
  </si>
  <si>
    <t>MIS MART</t>
  </si>
  <si>
    <t>MITRA / ERTITAWATI</t>
  </si>
  <si>
    <t>MITRA ABADI TOKO (CV. MITRA ABADI RITELINDO)</t>
  </si>
  <si>
    <t>MITRA AGUNG KIRANA</t>
  </si>
  <si>
    <t>MITRA JAYA (M.YAMIN)</t>
  </si>
  <si>
    <t>MITRA JAYA 88</t>
  </si>
  <si>
    <t>MITRA JERUJU</t>
  </si>
  <si>
    <t>MITRA KITA TOKO</t>
  </si>
  <si>
    <t>MITRA KITA, TK.</t>
  </si>
  <si>
    <t>MITRA LESTARI</t>
  </si>
  <si>
    <t>MITRA LESTARI, TK</t>
  </si>
  <si>
    <t>MITRA MART</t>
  </si>
  <si>
    <t>MITRA MART TAHUNA</t>
  </si>
  <si>
    <t>MITRA MEDIA MM TB.</t>
  </si>
  <si>
    <t>MITRA POTO</t>
  </si>
  <si>
    <t>MITRA SEJAHTERA / JL TRANS TOLITOLI</t>
  </si>
  <si>
    <t>MITRA SEJATI</t>
  </si>
  <si>
    <t>MITRA SEKIPANG, MM.</t>
  </si>
  <si>
    <t>Mitra Sukses</t>
  </si>
  <si>
    <t>MITRAMAR</t>
  </si>
  <si>
    <t>MITRASRI MULYANIMBAH LURAH</t>
  </si>
  <si>
    <t>MITUN</t>
  </si>
  <si>
    <t>MIUN PAMOYANAN, TOKO</t>
  </si>
  <si>
    <t>MIZ MART</t>
  </si>
  <si>
    <t>MJ, UD (ACEH BESAR)</t>
  </si>
  <si>
    <t>MK JAYA</t>
  </si>
  <si>
    <t>MM 2</t>
  </si>
  <si>
    <t>MM 69</t>
  </si>
  <si>
    <t>MM ANGKASA</t>
  </si>
  <si>
    <t>MM Anyar, Mirit</t>
  </si>
  <si>
    <t>MM ARWANA</t>
  </si>
  <si>
    <t>MM CAHAYA / EVI KASWARI</t>
  </si>
  <si>
    <t>MM CITRA</t>
  </si>
  <si>
    <t>MM ELMA JAYA</t>
  </si>
  <si>
    <t>MM GRAND MART</t>
  </si>
  <si>
    <t>MM LABANA</t>
  </si>
  <si>
    <t>MM MAJU /ADRIAN SUTANTO</t>
  </si>
  <si>
    <t>MM MOJO</t>
  </si>
  <si>
    <t>MM PERMATA MARENE</t>
  </si>
  <si>
    <t>MM PRIMA GLORY</t>
  </si>
  <si>
    <t>MM PUTRA</t>
  </si>
  <si>
    <t>MM SALAM</t>
  </si>
  <si>
    <t>MM SENTOSA / JL GATOT SUBROTO</t>
  </si>
  <si>
    <t>MM SINAR INDAH</t>
  </si>
  <si>
    <t>MM SURABAYA</t>
  </si>
  <si>
    <t>MM SURYA KENCANA</t>
  </si>
  <si>
    <t>MM TERBIT</t>
  </si>
  <si>
    <t>MM VANESSA</t>
  </si>
  <si>
    <t>MM WINAR</t>
  </si>
  <si>
    <t>MM. ACHING JAYA</t>
  </si>
  <si>
    <t>MM. ACHING JAYA 10</t>
  </si>
  <si>
    <t>MM. ACHING JAYA 11 / KAMPAK</t>
  </si>
  <si>
    <t>MM. ACHING JAYA 12</t>
  </si>
  <si>
    <t>MM. ACHING JAYA 13 / JL.MENTOK</t>
  </si>
  <si>
    <t>MM. ACHING JAYA 3</t>
  </si>
  <si>
    <t>MM. ACHING JAYA 4</t>
  </si>
  <si>
    <t>MM. ACHING JAYA 5</t>
  </si>
  <si>
    <t>MM. ACHING JAYA 6</t>
  </si>
  <si>
    <t>MM. ACHING JAYA 7</t>
  </si>
  <si>
    <t>MM. ACHING JAYA 8</t>
  </si>
  <si>
    <t>MM. ACHING JAYA 9</t>
  </si>
  <si>
    <t>MM. AL-BAROKAH</t>
  </si>
  <si>
    <t>MM. DAYA SUBUR</t>
  </si>
  <si>
    <t>MM. FAMILY</t>
  </si>
  <si>
    <t>MM. MARS MART</t>
  </si>
  <si>
    <t>MM. MEGA MAKMUR</t>
  </si>
  <si>
    <t>MM. SAUDARA</t>
  </si>
  <si>
    <t>MM. SHOPPING</t>
  </si>
  <si>
    <t>MM. SINAR BARU / YAYAN</t>
  </si>
  <si>
    <t>MM.ADIL/TARNAMA PANJAITAN ST</t>
  </si>
  <si>
    <t>MM.CHYKES/NATANAEL SITEPU</t>
  </si>
  <si>
    <t>MM.CITRA MUTIARA MART</t>
  </si>
  <si>
    <t>MM.ELIZABETH/ RUDI HARTONO</t>
  </si>
  <si>
    <t>MM.INTAN MARKET</t>
  </si>
  <si>
    <t>MM.JAYA MURNI</t>
  </si>
  <si>
    <t>MM.MONA / SUMIATY</t>
  </si>
  <si>
    <t>MM.SAHABAT</t>
  </si>
  <si>
    <t>MM.SPBU AEK NABARA / IRMA SURYANI NASUTION</t>
  </si>
  <si>
    <t>MM.SRI ( I )</t>
  </si>
  <si>
    <t>MM.TIMUR JAYA / ANTONY WIJAYA</t>
  </si>
  <si>
    <t>MODELLO</t>
  </si>
  <si>
    <t>MODERN MART - LABUHA</t>
  </si>
  <si>
    <t>MOEGI JAYA</t>
  </si>
  <si>
    <t>MOHA MART/SUR PRIH HASTANTI</t>
  </si>
  <si>
    <t>MOHAMMAD SUHARMAN / PAK AMAT</t>
  </si>
  <si>
    <t>MOHARE SWLY/NAOMI SARI KRISTIANI HAREFA</t>
  </si>
  <si>
    <t>MOMQIL FROZEN FOOD TK</t>
  </si>
  <si>
    <t>MONCER</t>
  </si>
  <si>
    <t>MONIKA</t>
  </si>
  <si>
    <t>MORODADI/POJOK</t>
  </si>
  <si>
    <t>MR 74/AMIN</t>
  </si>
  <si>
    <t>MS SWALAYAN UNY</t>
  </si>
  <si>
    <t>MU 2</t>
  </si>
  <si>
    <t>MUARA INDAH TOKO</t>
  </si>
  <si>
    <t>MUARA MARKET/MARUAHAL SIANTURI</t>
  </si>
  <si>
    <t>MUARA TELUR</t>
  </si>
  <si>
    <t>MUARA UTAMA</t>
  </si>
  <si>
    <t>MUDRA</t>
  </si>
  <si>
    <t>MUFAKAT MARKET</t>
  </si>
  <si>
    <t>MUGI ABADI 2 COMAL</t>
  </si>
  <si>
    <t>MUHAMMAD HJ</t>
  </si>
  <si>
    <t>MUHAMMAD NAWIR ( CAHAYA BARU )</t>
  </si>
  <si>
    <t>MUHAMMAD TAUFIK / MM 212</t>
  </si>
  <si>
    <t>MUKANI</t>
  </si>
  <si>
    <t>MUKARTO - KARANGASEM</t>
  </si>
  <si>
    <t>MULIA</t>
  </si>
  <si>
    <t>Mulia / DRA. MELY SUKEANDRA</t>
  </si>
  <si>
    <t>Mulia Abadi tk/Dori,ayah</t>
  </si>
  <si>
    <t>MULIA BARU TOKO/TRI WIDYASTUTI</t>
  </si>
  <si>
    <t>MULIA JAYA (KD-BACIN)</t>
  </si>
  <si>
    <t>MULIA JAYA KD- BACIN</t>
  </si>
  <si>
    <t>MULIA JAYA, TK. / ACU-ANA</t>
  </si>
  <si>
    <t>MULIA Mindaka TEGAL</t>
  </si>
  <si>
    <t>MULIA MINIMARKET</t>
  </si>
  <si>
    <t>MULUR, TOKO</t>
  </si>
  <si>
    <t>MULYA MART PRINGAPUS</t>
  </si>
  <si>
    <t>MUMTAZ</t>
  </si>
  <si>
    <t>MUNTAMAH</t>
  </si>
  <si>
    <t>MUNTHOLIAH</t>
  </si>
  <si>
    <t>MURAH JAYA KESESI</t>
  </si>
  <si>
    <t>MURIA JAYA</t>
  </si>
  <si>
    <t>MURNI (PT-SUKOLILO)</t>
  </si>
  <si>
    <t>MURNI (PT-WINONG PUCAKWANGI)</t>
  </si>
  <si>
    <t>MURNI BARU, TO.</t>
  </si>
  <si>
    <t>MURNI JAYA 2</t>
  </si>
  <si>
    <t>MURTI DANA, MM</t>
  </si>
  <si>
    <t>MURYANTO / TOKO AMY</t>
  </si>
  <si>
    <t>MUSLIM MART</t>
  </si>
  <si>
    <t>MUTIA, TOKO</t>
  </si>
  <si>
    <t>MUTIARA HATI (TY02-PUNCEL)</t>
  </si>
  <si>
    <t>MUTIARA MART</t>
  </si>
  <si>
    <t>MUTIARA, MM</t>
  </si>
  <si>
    <t>MUTIARA-99</t>
  </si>
  <si>
    <t>MY M.MARKET</t>
  </si>
  <si>
    <t>N MART / JL KIHAJAR DEWANTARA</t>
  </si>
  <si>
    <t>N/A</t>
  </si>
  <si>
    <t>NABILA MART 2/SUPARNO</t>
  </si>
  <si>
    <t>NABILLA GB</t>
  </si>
  <si>
    <t>NADA GROSIR</t>
  </si>
  <si>
    <t>NADEL ( SMPG RUMAH MAKAN PASEBA )</t>
  </si>
  <si>
    <t>NADI WIJAYA</t>
  </si>
  <si>
    <t>NADIA REZKY</t>
  </si>
  <si>
    <t>Naga Mart/TGPN012</t>
  </si>
  <si>
    <t>NAGAYA SWALAYAN</t>
  </si>
  <si>
    <t>NAGOYA MINI MARKET</t>
  </si>
  <si>
    <t>NAH DIA TOKO</t>
  </si>
  <si>
    <t>NAH DIA, MART</t>
  </si>
  <si>
    <t>NAHDIA Jl Raya Sitanggal</t>
  </si>
  <si>
    <t>NAIM MURAH</t>
  </si>
  <si>
    <t>NAINGGOLAN/ETI NAINGGOLAN</t>
  </si>
  <si>
    <t>NAMIRA MART (RINASIH)</t>
  </si>
  <si>
    <t>NAMURA MINIMARKET</t>
  </si>
  <si>
    <t>NANCY</t>
  </si>
  <si>
    <t>NANDA (MASAMBA)/POROS MASAMBA</t>
  </si>
  <si>
    <t>NANDIFA MART</t>
  </si>
  <si>
    <t>NANTI KIDS</t>
  </si>
  <si>
    <t>NARAVA</t>
  </si>
  <si>
    <t>NARAYA SWALAYAN</t>
  </si>
  <si>
    <t>NARI'S, TOKO</t>
  </si>
  <si>
    <t>NASIONAL</t>
  </si>
  <si>
    <t>NASRUDDIN/SITI NURHIDAYA</t>
  </si>
  <si>
    <t>NASYA/RUDI</t>
  </si>
  <si>
    <t>NATASHA/HARYANTO BILAL ZAINUL M</t>
  </si>
  <si>
    <t>NATUREMART</t>
  </si>
  <si>
    <t>NAUFAN TOKO</t>
  </si>
  <si>
    <t>NAVA</t>
  </si>
  <si>
    <t>NAVI MART</t>
  </si>
  <si>
    <t>NAYLA 2</t>
  </si>
  <si>
    <t>NAYNA</t>
  </si>
  <si>
    <t>Naziha tk,gamblok</t>
  </si>
  <si>
    <t>NAZIR / (MM. MALAYA)</t>
  </si>
  <si>
    <t>Nengsih/GTGN002</t>
  </si>
  <si>
    <t>NESCO/NOPHERINA</t>
  </si>
  <si>
    <t>NESSA MART</t>
  </si>
  <si>
    <t>NET</t>
  </si>
  <si>
    <t>Netral</t>
  </si>
  <si>
    <t>NEW ABADI</t>
  </si>
  <si>
    <t>NEW HJ.HAMSI/JL.LINGKAR PINRANG (200M DARI SPBU)</t>
  </si>
  <si>
    <t>NEW MART</t>
  </si>
  <si>
    <t>NEW SINAR PAGI</t>
  </si>
  <si>
    <t>NEXT</t>
  </si>
  <si>
    <t>NGASEM. GOMBONG</t>
  </si>
  <si>
    <t>NGASO JAYA, MM</t>
  </si>
  <si>
    <t>NGEPAS SWALAYAN</t>
  </si>
  <si>
    <t>NGUPIT/FARAH SUSILOWATI</t>
  </si>
  <si>
    <t>NIA/JL.MANUNGGAL (DEKAT DARI KANTOR BUPATI)</t>
  </si>
  <si>
    <t>NIAGA MART</t>
  </si>
  <si>
    <t>NIAGA MULTI RITEL SELAPARANG</t>
  </si>
  <si>
    <t>NIAGA MULTI RITEL SRIWIJAYA</t>
  </si>
  <si>
    <t>NIAS Jl. Perintis kemerdekaan TEGAL</t>
  </si>
  <si>
    <t>NICE FOR KIDS</t>
  </si>
  <si>
    <t>NICHO BERT MM</t>
  </si>
  <si>
    <t>NIKI SWALAYAN</t>
  </si>
  <si>
    <t>NIRWANA SWALAYAN</t>
  </si>
  <si>
    <t>NITA MM</t>
  </si>
  <si>
    <t>NN (TY02-SUDIRMAN)</t>
  </si>
  <si>
    <t>NN KARANGJATI</t>
  </si>
  <si>
    <t>NOEJA LIECA SWALAYAN</t>
  </si>
  <si>
    <t>NOJA LESTARI, TOKO</t>
  </si>
  <si>
    <t>NOOR. H</t>
  </si>
  <si>
    <t>NOPI JAYA</t>
  </si>
  <si>
    <t>NORHAN (JL PILAU)/NORHAN</t>
  </si>
  <si>
    <t>NORMANIDA/ HUSIN CHAIKAL</t>
  </si>
  <si>
    <t>NOUVAL</t>
  </si>
  <si>
    <t>NOVA JAYA</t>
  </si>
  <si>
    <t>NOVA MART, TANAH DATAR</t>
  </si>
  <si>
    <t>NOVA SEJAHTERA/NOVA ARIANA, SE</t>
  </si>
  <si>
    <t>NOVAL/ALFARABI ST</t>
  </si>
  <si>
    <t>NOVI TOKO</t>
  </si>
  <si>
    <t>NS MART</t>
  </si>
  <si>
    <t>NSK KOPKAR</t>
  </si>
  <si>
    <t>NU MANDIRI</t>
  </si>
  <si>
    <t>NU MART/ROCHMAD APRIYANTO</t>
  </si>
  <si>
    <t>NU PAKONG</t>
  </si>
  <si>
    <t>NUR ARIEF/SITI SUWANTI</t>
  </si>
  <si>
    <t>NUR ARIF 2 / SITI SUWANTI</t>
  </si>
  <si>
    <t>NUR SALIM MM</t>
  </si>
  <si>
    <t>NURANI</t>
  </si>
  <si>
    <t>NURHIDAYAH MUSTIKASARI - NR. KIOS</t>
  </si>
  <si>
    <t>NURI MART</t>
  </si>
  <si>
    <t>Nurlaila Bafadal / Tk.SINAR MART</t>
  </si>
  <si>
    <t>NURSARI</t>
  </si>
  <si>
    <t>NURUL HAKIM TOKO</t>
  </si>
  <si>
    <t>NURUL MART</t>
  </si>
  <si>
    <t>NUSA INDAH SWALAYAN</t>
  </si>
  <si>
    <t>Nusantara / RONAL GUNAWAN</t>
  </si>
  <si>
    <t>NUSANTARA MART</t>
  </si>
  <si>
    <t>NYONYA MENEER (PACITAN)</t>
  </si>
  <si>
    <t>OBOY</t>
  </si>
  <si>
    <t>OKE SUPERMARKET KP LALANG</t>
  </si>
  <si>
    <t>OKI MART</t>
  </si>
  <si>
    <t>OLGA MART/YANI RAHAYU</t>
  </si>
  <si>
    <t>OLIN./</t>
  </si>
  <si>
    <t>Oma Minimarket</t>
  </si>
  <si>
    <t>OMART BRAWIJAYA / PUTRA HALI JAYA</t>
  </si>
  <si>
    <t>OMART MULI / CV. HALIJAYA</t>
  </si>
  <si>
    <t>OMART MULI / PUTRA HALI JAYA</t>
  </si>
  <si>
    <t>OMART TMP / CV. HALIJAYA</t>
  </si>
  <si>
    <t>OMART TMP / PUTRA HALI JAYA</t>
  </si>
  <si>
    <t>OMNI TK</t>
  </si>
  <si>
    <t>OMNIA APOTIK</t>
  </si>
  <si>
    <t>ON PERMINDO TOKO</t>
  </si>
  <si>
    <t>ONE POINT, TOKO</t>
  </si>
  <si>
    <t>Online Shop</t>
  </si>
  <si>
    <t>ORANGE MART MANOKWARI</t>
  </si>
  <si>
    <t>ORCHAD 2 MM</t>
  </si>
  <si>
    <t>ORCHID SUPERMARKET WOSI</t>
  </si>
  <si>
    <t>ORENS</t>
  </si>
  <si>
    <t>ORIENTAL/ JL JEND SUDIRMAN BONE</t>
  </si>
  <si>
    <t>OSAGA MINIMARKET</t>
  </si>
  <si>
    <t>OSAKA MART</t>
  </si>
  <si>
    <t>OZIL , TK</t>
  </si>
  <si>
    <t>P&amp;D ANEKA RASA/LAI HIE</t>
  </si>
  <si>
    <t>P&amp;D CALISTA/HARMIN</t>
  </si>
  <si>
    <t>P&amp;D INTI SARI/BETTY</t>
  </si>
  <si>
    <t>P&amp;D MANDIRI/ANDRI</t>
  </si>
  <si>
    <t>P&amp;D SABILA/AMRULAH</t>
  </si>
  <si>
    <t>P&amp;D SUBUR JAYA/YENI</t>
  </si>
  <si>
    <t>P&amp;D TRIO SANJAYA</t>
  </si>
  <si>
    <t>P.DOL./</t>
  </si>
  <si>
    <t>P.HENDRIK</t>
  </si>
  <si>
    <t>PABU MART</t>
  </si>
  <si>
    <t>PADMOSARI</t>
  </si>
  <si>
    <t>PAGI SWALAYAN</t>
  </si>
  <si>
    <t>PAIMIN/SRI LESTARI</t>
  </si>
  <si>
    <t>PAK GORDON HUTAPEA</t>
  </si>
  <si>
    <t>PAK JIMMI ( PT. TIGARAKSA)</t>
  </si>
  <si>
    <t>PAK MARTEN</t>
  </si>
  <si>
    <t>PAK NYOTO / TRISNO SUNYOTO</t>
  </si>
  <si>
    <t>PAK TEGUH JAYA</t>
  </si>
  <si>
    <t>PALAPA PLASTIK</t>
  </si>
  <si>
    <t>PALM MM - LABUHA</t>
  </si>
  <si>
    <t>PALMA SWALAYAN/ISWAHYUDI</t>
  </si>
  <si>
    <t>PAMAN TOKO</t>
  </si>
  <si>
    <t>PAMANDIRI MART</t>
  </si>
  <si>
    <t>PANCA JAYA, MM.</t>
  </si>
  <si>
    <t>PANDAN HARUM</t>
  </si>
  <si>
    <t>PANDAWA 2 - SAPUGARUT</t>
  </si>
  <si>
    <t>PANDAWA JL. RY BANYURIP</t>
  </si>
  <si>
    <t>PANDAWA/ JL.YOS SUDARSO DPN PERTAMINA</t>
  </si>
  <si>
    <t>PANDU JAYA</t>
  </si>
  <si>
    <t>PANESSA TK.</t>
  </si>
  <si>
    <t>PANGAN UTAMA</t>
  </si>
  <si>
    <t>PANGESTU EDI KARYANTO</t>
  </si>
  <si>
    <t>PANIKI JAYA</t>
  </si>
  <si>
    <t>PANORAMA INDAH</t>
  </si>
  <si>
    <t>PANORAMART</t>
  </si>
  <si>
    <t>PANTE CAHAYA SWALAYAN</t>
  </si>
  <si>
    <t>PANTES (LS-JL SUNAN BONANG) SWA</t>
  </si>
  <si>
    <t>PANTES (PT02-GABUS)</t>
  </si>
  <si>
    <t>PANTES (PT02-RONGGOKUSUMO)</t>
  </si>
  <si>
    <t>PAPA n MAMA II</t>
  </si>
  <si>
    <t>PAPUA MART / FREDY WENBEN</t>
  </si>
  <si>
    <t>PARADIS MM</t>
  </si>
  <si>
    <t>PARAGON TOKO - PEMANGKAT</t>
  </si>
  <si>
    <t>PARAHYANGAN MM</t>
  </si>
  <si>
    <t>Parahyangan toko</t>
  </si>
  <si>
    <t>PARIS MM(ADRIAN SUTANTO)</t>
  </si>
  <si>
    <t>PARIS, TK /JL A. MAKKASAU</t>
  </si>
  <si>
    <t>Pasar Pagi</t>
  </si>
  <si>
    <t>PASIFA JAYA / RAMLI M</t>
  </si>
  <si>
    <t>PASTI 2 TK</t>
  </si>
  <si>
    <t>PATEN / HALIM</t>
  </si>
  <si>
    <t>PATOPA/JUMAGA NAINGGOLAN,SKM,M.Si</t>
  </si>
  <si>
    <t>PATRA JAYA</t>
  </si>
  <si>
    <t>PD. SHOPPING</t>
  </si>
  <si>
    <t>PELANGI BABY SHOP</t>
  </si>
  <si>
    <t>PELANGI KVS/PELABUHAN</t>
  </si>
  <si>
    <t>Pelangi UD</t>
  </si>
  <si>
    <t>PELANGI, MART</t>
  </si>
  <si>
    <t>PELANGI. KUTOARJO</t>
  </si>
  <si>
    <t>PELITA MART</t>
  </si>
  <si>
    <t>PELITA MART TAHUNA</t>
  </si>
  <si>
    <t>PELITA TIMUR CV (NIRWANA swalayan)</t>
  </si>
  <si>
    <t>PERDANA GROSIR (JEMBER)</t>
  </si>
  <si>
    <t>PERMATA 68</t>
  </si>
  <si>
    <t>PERMATA INDAH,CV</t>
  </si>
  <si>
    <t>PERMATA MANDIRI MART</t>
  </si>
  <si>
    <t>PERMATA SWALAYAN/EFFENDI ISHAK</t>
  </si>
  <si>
    <t>PERMATAMART</t>
  </si>
  <si>
    <t>PERTIWI SERIRIT</t>
  </si>
  <si>
    <t>PERUM MART</t>
  </si>
  <si>
    <t>PETANU SANTIH 8</t>
  </si>
  <si>
    <t>PETER MART</t>
  </si>
  <si>
    <t>PETRUS</t>
  </si>
  <si>
    <t>PEUNAYAH, TK</t>
  </si>
  <si>
    <t>PH 1</t>
  </si>
  <si>
    <t>PH 2</t>
  </si>
  <si>
    <t>PH 5 SWALAYAN</t>
  </si>
  <si>
    <t>PHOENIX</t>
  </si>
  <si>
    <t>Piladang Mart Grosir &amp; Eceran</t>
  </si>
  <si>
    <t>Pilang Bango</t>
  </si>
  <si>
    <t>PILAR MART CALEU</t>
  </si>
  <si>
    <t>PINK MART</t>
  </si>
  <si>
    <t>Pintaria MM (Batu Aji)</t>
  </si>
  <si>
    <t>Pintaria MM (BC)</t>
  </si>
  <si>
    <t>PINTU AIR, TOKO</t>
  </si>
  <si>
    <t>PIONER JAYA</t>
  </si>
  <si>
    <t>PISCES / LANNY GO</t>
  </si>
  <si>
    <t>PITOYO</t>
  </si>
  <si>
    <t>PLAMBOYANT SUPPLY TOKO</t>
  </si>
  <si>
    <t>PLANET MART</t>
  </si>
  <si>
    <t>PLAZA MINI</t>
  </si>
  <si>
    <t>PLN (RENON), KOPERASI</t>
  </si>
  <si>
    <t>PM BOYOLALI/POMO</t>
  </si>
  <si>
    <t>POINT MART TOKO</t>
  </si>
  <si>
    <t>POJOK 2 SOMPIL</t>
  </si>
  <si>
    <t>POJOK ABI</t>
  </si>
  <si>
    <t>POJOK KALIOSO / SRI NANIK</t>
  </si>
  <si>
    <t>POJOK/HARYANTI N.</t>
  </si>
  <si>
    <t>POLEMAJU MART /JL. URIP SUMOHARJO</t>
  </si>
  <si>
    <t>POLINA</t>
  </si>
  <si>
    <t>POLITANI</t>
  </si>
  <si>
    <t>Pondok Indah MM</t>
  </si>
  <si>
    <t>Pondok Mart</t>
  </si>
  <si>
    <t>PONDOK SUSU</t>
  </si>
  <si>
    <t>PRABU MANGGALA</t>
  </si>
  <si>
    <t>PRABU, TK.</t>
  </si>
  <si>
    <t>PRATAMA/MORO</t>
  </si>
  <si>
    <t>PRIMA BEST MART</t>
  </si>
  <si>
    <t>PRIMA GROUP, TOKO</t>
  </si>
  <si>
    <t>PRIMA HUSADA, APOTEK</t>
  </si>
  <si>
    <t>PRIMA JAYA SWALAYAN TLOGOSARI</t>
  </si>
  <si>
    <t>PRIMA JAYA, TOKO</t>
  </si>
  <si>
    <t>PRIMA KVS/SAENSO</t>
  </si>
  <si>
    <t>PRIMA SWALAYAN</t>
  </si>
  <si>
    <t>PRIMA UD.</t>
  </si>
  <si>
    <t>PRIMA, SWALAYAN</t>
  </si>
  <si>
    <t>PRIMADONA</t>
  </si>
  <si>
    <t>PRIMART</t>
  </si>
  <si>
    <t>PRIMKOPAL JUANDA</t>
  </si>
  <si>
    <t>PRIMKOPOL</t>
  </si>
  <si>
    <t>PRIMKOPOL POLRESTA</t>
  </si>
  <si>
    <t>PRIMKOPPOL</t>
  </si>
  <si>
    <t>PRISMA SRAGEN/ISMIYATI</t>
  </si>
  <si>
    <t>PROKOM</t>
  </si>
  <si>
    <t>PROKOM SWALAYAN</t>
  </si>
  <si>
    <t>PS.PEMALANG PERMAI - PEMALANG</t>
  </si>
  <si>
    <t>PT KARELLA MART INDORETAIL</t>
  </si>
  <si>
    <t>PT MULTI INDAH LESTARI</t>
  </si>
  <si>
    <t>PT PINTU &amp;nbsp</t>
  </si>
  <si>
    <t>PT PINTU AIR ASIA</t>
  </si>
  <si>
    <t>PT PRIMA AGRO LANCAR</t>
  </si>
  <si>
    <t>PT Putra Harapan Sumber Anugerah</t>
  </si>
  <si>
    <t>PT TIGA KANUCI BERSAUDARA</t>
  </si>
  <si>
    <t>PT. AFFA BERLIAN MAS</t>
  </si>
  <si>
    <t>PT. AROMA PRIMA TETAP ABADI</t>
  </si>
  <si>
    <t>PT. Babelmart Bersaudara Maju/SJKB020</t>
  </si>
  <si>
    <t>PT. CENTRAL JAYA TAMA ABADI</t>
  </si>
  <si>
    <t>PT. DUA SAUDARA TERUS JAYA</t>
  </si>
  <si>
    <t>PT. GUDANG SEGARASA JAYA</t>
  </si>
  <si>
    <t>PT. HASTA KENCANA SAKTI</t>
  </si>
  <si>
    <t>PT. HOLAMART USAHA BERSAMA (PADANG BULAN)</t>
  </si>
  <si>
    <t>PT. JUMBO SUPERCENTER SEJAHTERA</t>
  </si>
  <si>
    <t>PT. KELUARGA TI SEJAHTERA JAMBI</t>
  </si>
  <si>
    <t>PT. MEGA PRIMA KOBAT</t>
  </si>
  <si>
    <t>PT. MULTI ANUGERAH BERKAT</t>
  </si>
  <si>
    <t>PT. PERMATA REZEKI SENTOSA</t>
  </si>
  <si>
    <t>PT. SAIMEN CITRA RASA</t>
  </si>
  <si>
    <t>PT. SATRIA WIJAYA BAHARI</t>
  </si>
  <si>
    <t>PT. SINAR TIARA MUSTIKA</t>
  </si>
  <si>
    <t>PT. SURYA BINTAN MANDIRI</t>
  </si>
  <si>
    <t>PT.CAHAYA BUMI SINTANG(ARLI)</t>
  </si>
  <si>
    <t>PT.HARI HARI UNTUNG</t>
  </si>
  <si>
    <t>PT.HERON</t>
  </si>
  <si>
    <t>PT.RAJAWALI NUSINDO (MALANG)</t>
  </si>
  <si>
    <t>PT.SEJAHTERA HUSADA FARMA</t>
  </si>
  <si>
    <t>PT.SENTRAL SELULER INDONESIA</t>
  </si>
  <si>
    <t>PT.TIARA KUSUMA PATRIA PERSADA</t>
  </si>
  <si>
    <t>PT.UNIMART SUKSES SEJAHTERA</t>
  </si>
  <si>
    <t>PT.WAHANA LESTARI MAKMUR PERKA</t>
  </si>
  <si>
    <t>PUJANGGA</t>
  </si>
  <si>
    <t>PULO MAS JAYA MINIMARKET</t>
  </si>
  <si>
    <t>Puma Cell/MGRP003</t>
  </si>
  <si>
    <t>PUNCAK KARANG II, TOKO</t>
  </si>
  <si>
    <t>PUNCAK KARANG IV, TOKO</t>
  </si>
  <si>
    <t>PUNCAK KARANG, TOKO</t>
  </si>
  <si>
    <t>Puri Market</t>
  </si>
  <si>
    <t>PURING INDAH SWALAYAN</t>
  </si>
  <si>
    <t>PURNAMA INDAH</t>
  </si>
  <si>
    <t>PURWODADI</t>
  </si>
  <si>
    <t>PUSAKA DEWATA, TOKO</t>
  </si>
  <si>
    <t>PUSAKA INDAH RITELINDO (PI MART)</t>
  </si>
  <si>
    <t>PUSAKA PASAR SWALAYAN</t>
  </si>
  <si>
    <t>PUSAKA SWALAYAN</t>
  </si>
  <si>
    <t>PUTRA AGUNG MM</t>
  </si>
  <si>
    <t>PUTRA BONTOT</t>
  </si>
  <si>
    <t>PUTRA CIMAHI, TOSERBA</t>
  </si>
  <si>
    <t>PUTRA GEMBIRA</t>
  </si>
  <si>
    <t>PUTRA KALTIM PRAKASA PT</t>
  </si>
  <si>
    <t>PUTRA KUNCARA/KRISNA</t>
  </si>
  <si>
    <t>PUTRA MS</t>
  </si>
  <si>
    <t>PUTRA PERDANA/AGHA PERDANA</t>
  </si>
  <si>
    <t>PUTRA RAHAYU BEJEN</t>
  </si>
  <si>
    <t>PUTRA RAHAYU MTSH</t>
  </si>
  <si>
    <t>PUTRA RAHAYU TM</t>
  </si>
  <si>
    <t>PUTRA SAKAT/TRI MURYANTI</t>
  </si>
  <si>
    <t>PUTRA SARI JAYA</t>
  </si>
  <si>
    <t>PUTRA TANI AGUNG</t>
  </si>
  <si>
    <t>PUTRA USAHA</t>
  </si>
  <si>
    <t>PUTRI ABADI</t>
  </si>
  <si>
    <t>PUTRI M.M</t>
  </si>
  <si>
    <t>PUTRI MS</t>
  </si>
  <si>
    <t>PUTRI NABILA TOKO</t>
  </si>
  <si>
    <t>PUTRI RAHA</t>
  </si>
  <si>
    <t>Q - 24</t>
  </si>
  <si>
    <t>Q MART</t>
  </si>
  <si>
    <t>Q MART 1</t>
  </si>
  <si>
    <t>QILKY MM</t>
  </si>
  <si>
    <t>QISTHY TOKO</t>
  </si>
  <si>
    <t>QORY MM</t>
  </si>
  <si>
    <t>QUEEN JAYA MART</t>
  </si>
  <si>
    <t>QUEEN ROSE</t>
  </si>
  <si>
    <t>QUJAYA KARANGAWEN</t>
  </si>
  <si>
    <t>R E M A J A</t>
  </si>
  <si>
    <t>R I O</t>
  </si>
  <si>
    <t>R MART TOKO - SKW</t>
  </si>
  <si>
    <t>R&amp;R MARKET/MHD SAPRIN</t>
  </si>
  <si>
    <t>RA SUPERMARKET</t>
  </si>
  <si>
    <t>RADIN/YADI</t>
  </si>
  <si>
    <t>RADJA MART</t>
  </si>
  <si>
    <t>RADJAPAS / SAKDIANAH</t>
  </si>
  <si>
    <t>RAFA MART, MM</t>
  </si>
  <si>
    <t>RAFI</t>
  </si>
  <si>
    <t>RAFIL</t>
  </si>
  <si>
    <t>RAFY MM</t>
  </si>
  <si>
    <t>RAHAYU/DEWI SUBEKTI,SE</t>
  </si>
  <si>
    <t>RAHMA CEPOGO</t>
  </si>
  <si>
    <t>RAHMA,TO/JL.POROS BUMIAYU SEBELUM TOKO UMI RAHAYU</t>
  </si>
  <si>
    <t>RAHMAD AGUNG</t>
  </si>
  <si>
    <t>RAHMAH/Hj.FATIMAH</t>
  </si>
  <si>
    <t>RAHMAT BRB</t>
  </si>
  <si>
    <t>RAHMATULLAH</t>
  </si>
  <si>
    <t>RAHMI CELL, TOKO</t>
  </si>
  <si>
    <t>RAJA SUSU</t>
  </si>
  <si>
    <t>RAJA SUSU SAMBUTAN</t>
  </si>
  <si>
    <t>RAJAWALI TOKO</t>
  </si>
  <si>
    <t>RAJAWALI TOSERBA</t>
  </si>
  <si>
    <t>RAJINO</t>
  </si>
  <si>
    <t>RAMA MART LAWU/TRIEGOH PRIYANA</t>
  </si>
  <si>
    <t>RAMA MM (J301-TERMINAL KELET)</t>
  </si>
  <si>
    <t>RAMA SWA (J303-KELET DPN RS)</t>
  </si>
  <si>
    <t>RAMADHINA</t>
  </si>
  <si>
    <t>RAMAH</t>
  </si>
  <si>
    <t>RAMAI PURI</t>
  </si>
  <si>
    <t>RAME (PT01-SUDIRMAN)</t>
  </si>
  <si>
    <t>RAMEDIA</t>
  </si>
  <si>
    <t>RAMLI / SINAR ABADI</t>
  </si>
  <si>
    <t>RAN SMART</t>
  </si>
  <si>
    <t>RAN TOKO</t>
  </si>
  <si>
    <t>Rani Mart</t>
  </si>
  <si>
    <t>RANI,TK/SITI MARPUAH</t>
  </si>
  <si>
    <t>RAODAH MART</t>
  </si>
  <si>
    <t>RASA SAYANG SWALAYAN / DELSMAN GUNAWAN</t>
  </si>
  <si>
    <t>RATNA</t>
  </si>
  <si>
    <t>RATNA DEWI - AGRO SEJUK</t>
  </si>
  <si>
    <t>RATU BALGIS</t>
  </si>
  <si>
    <t>RAUDHA/ZULFIKAR ARS</t>
  </si>
  <si>
    <t>RAUDHATUL SWALAYAN</t>
  </si>
  <si>
    <t>RAUJAN</t>
  </si>
  <si>
    <t>RAYYA SWA</t>
  </si>
  <si>
    <t>RED MM</t>
  </si>
  <si>
    <t>REDJO MM/SARTONO</t>
  </si>
  <si>
    <t>REFA MART</t>
  </si>
  <si>
    <t>REGE MART</t>
  </si>
  <si>
    <t>REGU</t>
  </si>
  <si>
    <t>REHAN (JL. JUNJUNG BUIH)/ LAHMUDIN</t>
  </si>
  <si>
    <t>REHAN / CINNONG JL</t>
  </si>
  <si>
    <t>REJEKI</t>
  </si>
  <si>
    <t>REJEKI BERSAMA</t>
  </si>
  <si>
    <t>REJEKI SWALAYAN (SAMPANG)</t>
  </si>
  <si>
    <t>REJO MAKMUR</t>
  </si>
  <si>
    <t>REMAJA (BANGKALAN)</t>
  </si>
  <si>
    <t>REMAJA JAYA (SUMENEP)</t>
  </si>
  <si>
    <t>REMAJA JAYA/SAYUDININGSIH</t>
  </si>
  <si>
    <t>RENY EXPRESS</t>
  </si>
  <si>
    <t>REPA MART/TUMPAK SILALAHI,SE.AK.MBA</t>
  </si>
  <si>
    <t>RESSY MART</t>
  </si>
  <si>
    <t>RESTU COM</t>
  </si>
  <si>
    <t>REZKI MART</t>
  </si>
  <si>
    <t>RIA / BALUKANG / JL TRANS TOLITOLI</t>
  </si>
  <si>
    <t>RIAN TOSERBA</t>
  </si>
  <si>
    <t>RICKY BARU , MM</t>
  </si>
  <si>
    <t>RIFEL MART</t>
  </si>
  <si>
    <t>RIFKA / BOTTENG / DSN TALUDU JL POROS MAJENE</t>
  </si>
  <si>
    <t>RIFNA MART</t>
  </si>
  <si>
    <t>Rika mart / ALIF MUCHTAROH</t>
  </si>
  <si>
    <t>RIL 2</t>
  </si>
  <si>
    <t>RINA KARYA</t>
  </si>
  <si>
    <t>RINDAM MARET</t>
  </si>
  <si>
    <t>RINGIN (PT-NGAGEL)</t>
  </si>
  <si>
    <t>Rini Kampit/KAMR002</t>
  </si>
  <si>
    <t>RINI MART</t>
  </si>
  <si>
    <t>RINJANI MITRA JAYA</t>
  </si>
  <si>
    <t>RIRIN 2</t>
  </si>
  <si>
    <t>RISKA JAYA</t>
  </si>
  <si>
    <t>Riska Mart</t>
  </si>
  <si>
    <t>RISKI MART</t>
  </si>
  <si>
    <t>RISKI SWALAYAN</t>
  </si>
  <si>
    <t>RISKY MAMA</t>
  </si>
  <si>
    <t>RISKY TOKO</t>
  </si>
  <si>
    <t>RISMA SMD</t>
  </si>
  <si>
    <t>RISNUL TOKO</t>
  </si>
  <si>
    <t>RITA JAYA</t>
  </si>
  <si>
    <t>RITEL ABADI NUSANTARA</t>
  </si>
  <si>
    <t>RITEL MART</t>
  </si>
  <si>
    <t>RIVAN APOTIK</t>
  </si>
  <si>
    <t>RIZAL / ALFIAN</t>
  </si>
  <si>
    <t>RIZIEQ</t>
  </si>
  <si>
    <t>RIZKI / SAERAN</t>
  </si>
  <si>
    <t>RIZKY / DWI WIDAYATI</t>
  </si>
  <si>
    <t>RIZKY AULIA / NANANG</t>
  </si>
  <si>
    <t>RIZKY TOKO</t>
  </si>
  <si>
    <t>RIZQUNA (MAGETAN)</t>
  </si>
  <si>
    <t>RIZQUNA. SELANG</t>
  </si>
  <si>
    <t>ROBIKA/JENNI MANGINAR DAMANIK</t>
  </si>
  <si>
    <t>ROBINSON JAMBI (S045)</t>
  </si>
  <si>
    <t>ROBINSON KEDIRI (S098)</t>
  </si>
  <si>
    <t>ROBINSON TOKO - MEMPAWAH</t>
  </si>
  <si>
    <t>RODIYAH</t>
  </si>
  <si>
    <t>ROHMAH MM</t>
  </si>
  <si>
    <t>ROHMAT, TOSERBA</t>
  </si>
  <si>
    <t>ROKIP (SEREGAR)</t>
  </si>
  <si>
    <t>ROLAS KASIH/EPI WIBOWO PASARIBU</t>
  </si>
  <si>
    <t>ROMA MART</t>
  </si>
  <si>
    <t>Roma/TGPR001</t>
  </si>
  <si>
    <t>ROMAN TK.</t>
  </si>
  <si>
    <t>RONALD, TK</t>
  </si>
  <si>
    <t>ROSI TOSERBA</t>
  </si>
  <si>
    <t>ROTI SEGAR / DIAN PUSPA SARI</t>
  </si>
  <si>
    <t>ROYAL MART, MM.</t>
  </si>
  <si>
    <t>ROYAL MART/ARLIM SUSANTO</t>
  </si>
  <si>
    <t>Royal Supermarket</t>
  </si>
  <si>
    <t>ROZAN 1 SWA/SUWARJO</t>
  </si>
  <si>
    <t>ROZAN 2 SWA/SUWARJO</t>
  </si>
  <si>
    <t>RR</t>
  </si>
  <si>
    <t>RSI HARAPAN ANDA TEGAL</t>
  </si>
  <si>
    <t>RSM SWALAYAN</t>
  </si>
  <si>
    <t>RSU PERTAMINA KOP.</t>
  </si>
  <si>
    <t>RUBADI</t>
  </si>
  <si>
    <t>RUBELAN ABC (MALANG)</t>
  </si>
  <si>
    <t>RUDY MASWI - SUMBER MAKMUR</t>
  </si>
  <si>
    <t>RUDY SUSATYO (AMANAH KIOS)</t>
  </si>
  <si>
    <t>RUMAH SAKIT HALIM</t>
  </si>
  <si>
    <t>RUNA (PT03-NGAGEL DUKUHSETI)</t>
  </si>
  <si>
    <t>RYAN SWALAYAN/DEPAN REZKY KOSMETIK</t>
  </si>
  <si>
    <t>S MART / ISKANDAR HARUN</t>
  </si>
  <si>
    <t>S Mart Tk (Nagoya)</t>
  </si>
  <si>
    <t>S.MART</t>
  </si>
  <si>
    <t>SABA TOSERBA - KALIJAMBE</t>
  </si>
  <si>
    <t>SABANA</t>
  </si>
  <si>
    <t>SABAR INDAH MM (DAPUR 12)</t>
  </si>
  <si>
    <t>SABAR INDAH MM (PUNGGUR)</t>
  </si>
  <si>
    <t>SABAR JAYA/RUDI JONI</t>
  </si>
  <si>
    <t>SABBAS</t>
  </si>
  <si>
    <t>SABENA SWALAYAN</t>
  </si>
  <si>
    <t>SABENA SWALAYAN BIREUEN</t>
  </si>
  <si>
    <t>SABIA INDAH</t>
  </si>
  <si>
    <t>SADERI BP/ HADERI</t>
  </si>
  <si>
    <t>SAE PUCANG GADING (MS)</t>
  </si>
  <si>
    <t>SAFARI, UD</t>
  </si>
  <si>
    <t>SAGITA FHARMA APOTIK</t>
  </si>
  <si>
    <t>SAHABAT BARU / PIT FAN</t>
  </si>
  <si>
    <t>SAHABAT BUNDA II, SWA</t>
  </si>
  <si>
    <t>SAHABAT ILMU</t>
  </si>
  <si>
    <t>Sahabat MM (Batu Aji)</t>
  </si>
  <si>
    <t>SAHABAT SWALAYAN</t>
  </si>
  <si>
    <t>Sahabat Tk (Taman Jesinta)</t>
  </si>
  <si>
    <t>SAHABAT TOSERBA</t>
  </si>
  <si>
    <t>SAHARI / JUMAIDAH</t>
  </si>
  <si>
    <t>SAK THU</t>
  </si>
  <si>
    <t>SAKA MULYA (MADIUN)</t>
  </si>
  <si>
    <t>SAKINAH KLATEN/EKO SULISTIYONO</t>
  </si>
  <si>
    <t>SAKINAH,TOKO</t>
  </si>
  <si>
    <t>SAKURA MART - TELUK KALONG</t>
  </si>
  <si>
    <t>SAKURA, MM</t>
  </si>
  <si>
    <t>SAL 2/JL SUNGAI MANONDA</t>
  </si>
  <si>
    <t>SAL SABIL, TOKO</t>
  </si>
  <si>
    <t>SALAM MART. GOMBONG</t>
  </si>
  <si>
    <t>SALFA MART</t>
  </si>
  <si>
    <t>SALIMA MINI MARKET (MAGETAN)</t>
  </si>
  <si>
    <t>SALINA TOKO</t>
  </si>
  <si>
    <t>SALLIM</t>
  </si>
  <si>
    <t>SALMA KIOS</t>
  </si>
  <si>
    <t>SALMA MM</t>
  </si>
  <si>
    <t>SALSA/JL. TRANS SULAWESI AMPIBABO</t>
  </si>
  <si>
    <t>SALSABILA (PADAS) - MARLAN</t>
  </si>
  <si>
    <t>SALSABILA TOKO(RAHMADIYANTO)</t>
  </si>
  <si>
    <t>SALSABILA/SUNARSO</t>
  </si>
  <si>
    <t>SAM JAYA. TOKO</t>
  </si>
  <si>
    <t>SAMAD</t>
  </si>
  <si>
    <t>SAMALO</t>
  </si>
  <si>
    <t>SAMI</t>
  </si>
  <si>
    <t>SAMIRUKUN KUTAWINANGUN</t>
  </si>
  <si>
    <t>SAMPURNA MART</t>
  </si>
  <si>
    <t>SAMSI (KIOS LUTFY)</t>
  </si>
  <si>
    <t>SAMSUDIN</t>
  </si>
  <si>
    <t>SANCIKA</t>
  </si>
  <si>
    <t>SANDI / KOBISONTA</t>
  </si>
  <si>
    <t>SANDILA</t>
  </si>
  <si>
    <t>SANG BARU. PURING</t>
  </si>
  <si>
    <t>SANIA</t>
  </si>
  <si>
    <t>SANIA, MM</t>
  </si>
  <si>
    <t>SANJAYA FARMA / MEILY</t>
  </si>
  <si>
    <t>SANJAYA FARMA, APOTEK</t>
  </si>
  <si>
    <t>SANJAYA MM</t>
  </si>
  <si>
    <t>SANJAYA PUTRA FAJAR, CV</t>
  </si>
  <si>
    <t>SANTAM / SITI SUNDARI</t>
  </si>
  <si>
    <t>SANTIKA, TOKO</t>
  </si>
  <si>
    <t>SANUR (MADIUN)</t>
  </si>
  <si>
    <t>SARI ANGGREK</t>
  </si>
  <si>
    <t>SARI BMS, TK</t>
  </si>
  <si>
    <t>SARI DEWI, TOKO</t>
  </si>
  <si>
    <t>SARI HUDA</t>
  </si>
  <si>
    <t>SARI MAKMUR/SUMIYEM</t>
  </si>
  <si>
    <t>SARI SWALAYAN</t>
  </si>
  <si>
    <t>Sarikat Permai, Kop</t>
  </si>
  <si>
    <t>SARIWANGI, MM.</t>
  </si>
  <si>
    <t>SARKAWI HI MEGARIA TOKO - JAILOLO</t>
  </si>
  <si>
    <t>SARWINDA / AKIANG DBS</t>
  </si>
  <si>
    <t>SASUAI SWALAYAN</t>
  </si>
  <si>
    <t>SATRIA IDI DAIJU / PRIMA DEWATA</t>
  </si>
  <si>
    <t>SATRIA IMAM PRIBADI / SARI MART</t>
  </si>
  <si>
    <t>Satu Market MM (Puri Selebrity)</t>
  </si>
  <si>
    <t>SATU TIGALIMA Swalayan</t>
  </si>
  <si>
    <t>SAUDAGAR, UD</t>
  </si>
  <si>
    <t>SAUFA MART</t>
  </si>
  <si>
    <t>SAVIN JAYA / MANSUR SUHAIRI</t>
  </si>
  <si>
    <t>SAVIRA MART</t>
  </si>
  <si>
    <t>SAW/MUHAMMAD MA'RUF</t>
  </si>
  <si>
    <t>SB MART</t>
  </si>
  <si>
    <t>SB, Klirong</t>
  </si>
  <si>
    <t>SBA MART</t>
  </si>
  <si>
    <t>SBY CERIA,MM</t>
  </si>
  <si>
    <t>SD - OBI</t>
  </si>
  <si>
    <t>SEDAR 2</t>
  </si>
  <si>
    <t>SEDAR KINASIH</t>
  </si>
  <si>
    <t>SEDAR MANDIRAJA, TK</t>
  </si>
  <si>
    <t>SEDAR MART SIGALUH</t>
  </si>
  <si>
    <t>SEGAR TK. - SAMBAS</t>
  </si>
  <si>
    <t>SEGER SEGER</t>
  </si>
  <si>
    <t>SEGER WARAS</t>
  </si>
  <si>
    <t>SEHAT ABADI</t>
  </si>
  <si>
    <t>SEHATI (JP-JERUK WANGI)</t>
  </si>
  <si>
    <t>SEHATI / KAROLINA SITUMORANG</t>
  </si>
  <si>
    <t>SEHATI MART</t>
  </si>
  <si>
    <t>Sehati Prima, Toko</t>
  </si>
  <si>
    <t>SEHATI, TK</t>
  </si>
  <si>
    <t>SEI DURI APOTIK</t>
  </si>
  <si>
    <t>SEJAHTERA BIREUN</t>
  </si>
  <si>
    <t>SEJAHTERA MART</t>
  </si>
  <si>
    <t>SEJAHTERA SWALAYAN</t>
  </si>
  <si>
    <t>SEKA 2/S.HARSONO</t>
  </si>
  <si>
    <t>SEKA 4/S.HARSONO</t>
  </si>
  <si>
    <t>SEKA I/S.HARSONO</t>
  </si>
  <si>
    <t>SEKAR SARI MM</t>
  </si>
  <si>
    <t>SEKAR TANJUNG</t>
  </si>
  <si>
    <t>SEKARWANGI</t>
  </si>
  <si>
    <t>SEKAWAN MART</t>
  </si>
  <si>
    <t>SELERA</t>
  </si>
  <si>
    <t>SELINA</t>
  </si>
  <si>
    <t>SELOK JAYA (JW-ALUN-ALUN)</t>
  </si>
  <si>
    <t>SELONG PERMAI MM</t>
  </si>
  <si>
    <t>SEMANGAT BARU / RAHMATSYAH PUTERA</t>
  </si>
  <si>
    <t>SEMANGAT PAGI</t>
  </si>
  <si>
    <t>SEMBADA TK</t>
  </si>
  <si>
    <t>SEMBAH, UD</t>
  </si>
  <si>
    <t>SEMBAKO TIGA PUTRA, TOKO</t>
  </si>
  <si>
    <t>SEMBILAN (SURABAYA)</t>
  </si>
  <si>
    <t>SEMEN TONASA, KOP</t>
  </si>
  <si>
    <t>SEMOGA JAYA (J101-KRASAK)MM</t>
  </si>
  <si>
    <t>SEMOGA JAYA (J203-JL MLONGGO)</t>
  </si>
  <si>
    <t>SEMOGA JAYA J203-JL MLONGGO</t>
  </si>
  <si>
    <t>SEMPANA PRIMA</t>
  </si>
  <si>
    <t>SEMPURNA MINIMARKET</t>
  </si>
  <si>
    <t>SENANG</t>
  </si>
  <si>
    <t>SENANG SWALAYAN</t>
  </si>
  <si>
    <t>SENG GUAN</t>
  </si>
  <si>
    <t>SENJA INDAH</t>
  </si>
  <si>
    <t>SENKUKO PERTAGUMA</t>
  </si>
  <si>
    <t>SENTOSA / LODEWIKUS CHARMEN TAMBA</t>
  </si>
  <si>
    <t>SENTOSA MART /MALUNDA JL.POROS MAJENE-MAMUJU</t>
  </si>
  <si>
    <t>SEPAKAT (JW01-SUNAN NGERANG)</t>
  </si>
  <si>
    <t>SERAMBI MART</t>
  </si>
  <si>
    <t>SERBA JADI/EDI HARYONO</t>
  </si>
  <si>
    <t>SERBA MEGA</t>
  </si>
  <si>
    <t>SERBA USAHA KOPERASI SEKAYU</t>
  </si>
  <si>
    <t>SERBU 2</t>
  </si>
  <si>
    <t>SERTIFIKA TOKO</t>
  </si>
  <si>
    <t>SETIA 1 MM (PT-RAA SUWONDO)</t>
  </si>
  <si>
    <t>SETIA 2 MM PT-RAA SUWONDO</t>
  </si>
  <si>
    <t>SETIA BAKTI WANITA (SURABAYA)</t>
  </si>
  <si>
    <t>SETIA BUDI, TK (SABANG)</t>
  </si>
  <si>
    <t>SETIA FARMA APOTEK</t>
  </si>
  <si>
    <t>SETIA GROSIR</t>
  </si>
  <si>
    <t>SETIA JAYA / ACUAN</t>
  </si>
  <si>
    <t>SETIA, TK</t>
  </si>
  <si>
    <t>SEVEN</t>
  </si>
  <si>
    <t>SEXY POINT</t>
  </si>
  <si>
    <t>SFA KRA</t>
  </si>
  <si>
    <t>SG GROSIR</t>
  </si>
  <si>
    <t>SHERINA SWA</t>
  </si>
  <si>
    <t>SHILA MM</t>
  </si>
  <si>
    <t>SHIMAMICRA/SRIANA SURBAKTI</t>
  </si>
  <si>
    <t>SHINTA SWALAYAN</t>
  </si>
  <si>
    <t>SHOFA SWALAYAN</t>
  </si>
  <si>
    <t>SIDAT ABADI</t>
  </si>
  <si>
    <t>SIDHI BECIK, MM</t>
  </si>
  <si>
    <t>SIDO MULYO (TY24-TRANGKIL)</t>
  </si>
  <si>
    <t>SIDOGIRI</t>
  </si>
  <si>
    <t>SIDOGIRI JUNG CANGCANG</t>
  </si>
  <si>
    <t>SIDOGIRI MARENGAN</t>
  </si>
  <si>
    <t>SIDOGIRI TANJUNG BUMI 2</t>
  </si>
  <si>
    <t>SIDRAP UD / NAWARIPI</t>
  </si>
  <si>
    <t>Sifa Sgt, Toko</t>
  </si>
  <si>
    <t>SILKY</t>
  </si>
  <si>
    <t>SILMART</t>
  </si>
  <si>
    <t>SIMBER MART</t>
  </si>
  <si>
    <t>SIMPANG RAMBE/RIANA SIBURIAN</t>
  </si>
  <si>
    <t>SIMPATI / JL TRANS AMPIBABO</t>
  </si>
  <si>
    <t>SIMPONI MART</t>
  </si>
  <si>
    <t>SINABON MART/MUHAMMAD SYUKUR</t>
  </si>
  <si>
    <t>SINAR ABADI / JL TRANS DPN PENGINAPAN TERESIA MOUT</t>
  </si>
  <si>
    <t>SINAR AGUNG</t>
  </si>
  <si>
    <t>SINAR BARU (BP. EMIL), TOKO</t>
  </si>
  <si>
    <t>SINAR BARU MM (SEKAYU)</t>
  </si>
  <si>
    <t>SINAR BARU SWALAYAN</t>
  </si>
  <si>
    <t>SINAR BARU. JATISARI</t>
  </si>
  <si>
    <t>SINAR BARU/OLIVIA EM WAROKKA</t>
  </si>
  <si>
    <t>Sinar Bida Ayu MM</t>
  </si>
  <si>
    <t>SINAR BUAYAN</t>
  </si>
  <si>
    <t>SINAR BULAN</t>
  </si>
  <si>
    <t>SINAR JAYA / DONI CANDRA</t>
  </si>
  <si>
    <t>SINAR MENTARI, TK.</t>
  </si>
  <si>
    <t>SINAR MULIA GROSIR</t>
  </si>
  <si>
    <t>Sinar Pelangi MM</t>
  </si>
  <si>
    <t>Sinar Piayu Kita</t>
  </si>
  <si>
    <t>SINAR REJEKI (SIDOARJO)</t>
  </si>
  <si>
    <t>SINAR SURYA III, TOKO</t>
  </si>
  <si>
    <t>SINAR SWALAYAN</t>
  </si>
  <si>
    <t>SINAR TIMUR/PURWANTO</t>
  </si>
  <si>
    <t>SINAR UTY</t>
  </si>
  <si>
    <t>SINAR,TOKO/GIAN STYADI WIJAYA</t>
  </si>
  <si>
    <t>SINURAYA/TANI SINURAYA</t>
  </si>
  <si>
    <t>Sioe Eng</t>
  </si>
  <si>
    <t>SIRAT JUDIN</t>
  </si>
  <si>
    <t>SISWA JUNIOR</t>
  </si>
  <si>
    <t>SITABAR SWLY / BUDIMAN EDY TARAM, SE</t>
  </si>
  <si>
    <t>SITI (DEPAN WAHYU)</t>
  </si>
  <si>
    <t>SITI KHOIRIYAH / TIFA MENTIGI</t>
  </si>
  <si>
    <t>SITI MULYO</t>
  </si>
  <si>
    <t>SIU MARKET - ENDANG SETIAWATI</t>
  </si>
  <si>
    <t>SJ BARU</t>
  </si>
  <si>
    <t>SLAMET JAYA (JEMBER)</t>
  </si>
  <si>
    <t>SLAMET KEMRANJEN</t>
  </si>
  <si>
    <t>SLAMET MART</t>
  </si>
  <si>
    <t>SLARONG TOKO</t>
  </si>
  <si>
    <t>SM BATU URIP/INDRA SOEMARJONO</t>
  </si>
  <si>
    <t>SM BUKIT SULAP</t>
  </si>
  <si>
    <t>SM LUBUK AMAN</t>
  </si>
  <si>
    <t>SM SWALAYAN LINGGAU</t>
  </si>
  <si>
    <t>SM, MART</t>
  </si>
  <si>
    <t>SMART</t>
  </si>
  <si>
    <t>S-MART</t>
  </si>
  <si>
    <t>SMART SWALAYAN</t>
  </si>
  <si>
    <t>SMARTY MART</t>
  </si>
  <si>
    <t>SMESCO/ AL-HIKAM</t>
  </si>
  <si>
    <t>SN JAYA</t>
  </si>
  <si>
    <t>SO DJU / AJU</t>
  </si>
  <si>
    <t>SOGO MITRA TOKO - SEI PINYUH</t>
  </si>
  <si>
    <t>SOKA II, MM</t>
  </si>
  <si>
    <t>SOLIAMITRA II, MM</t>
  </si>
  <si>
    <t>SOLIAMITRA-I, MM</t>
  </si>
  <si>
    <t>SOLO JAYA / WONG BOEN TJAU</t>
  </si>
  <si>
    <t>SORAYA</t>
  </si>
  <si>
    <t>SOUNDRA</t>
  </si>
  <si>
    <t>SOUTH PASIFIC, KOP</t>
  </si>
  <si>
    <t>SPAR CIBITUNG (S037)</t>
  </si>
  <si>
    <t>SPAR PARUNG (S105)</t>
  </si>
  <si>
    <t>SPECIAL MART</t>
  </si>
  <si>
    <t>SPICE IN RICE</t>
  </si>
  <si>
    <t>SPN LIDO</t>
  </si>
  <si>
    <t>SPR SWALAYAN</t>
  </si>
  <si>
    <t>SR MART</t>
  </si>
  <si>
    <t>SRC BLEKATUK. ADIMULYO</t>
  </si>
  <si>
    <t>SRC HASBI SWALAYAN</t>
  </si>
  <si>
    <t>SRI LESTARI/KUSRIAMI</t>
  </si>
  <si>
    <t>SRI RAHAYU TOKO ( SOJIWAN )</t>
  </si>
  <si>
    <t>SRI REJEKI</t>
  </si>
  <si>
    <t>SRI REJEKI PD SARI</t>
  </si>
  <si>
    <t>SRI REJEKI SUKINO HI - TIDORE</t>
  </si>
  <si>
    <t>SRI TOKO</t>
  </si>
  <si>
    <t>SRIKOYO/H.DWI ADHI WARDANA S.</t>
  </si>
  <si>
    <t>SS MINIMARKET</t>
  </si>
  <si>
    <t>STAR MARKET</t>
  </si>
  <si>
    <t>STAR MART (KETAPANG)</t>
  </si>
  <si>
    <t>STAR SWALAYAN</t>
  </si>
  <si>
    <t>STC SOBOYO</t>
  </si>
  <si>
    <t>STEVIYANTO</t>
  </si>
  <si>
    <t>SUARDI MIA</t>
  </si>
  <si>
    <t>SUBARU MARKET</t>
  </si>
  <si>
    <t>SUGIARTO PETANJUNGAN</t>
  </si>
  <si>
    <t>SUHARIA - CAHAYA KURNIA. UD.</t>
  </si>
  <si>
    <t>SUHENDAR</t>
  </si>
  <si>
    <t>SUKANTA, SWALAYAN</t>
  </si>
  <si>
    <t>SUKENI</t>
  </si>
  <si>
    <t>SUKI SHOP</t>
  </si>
  <si>
    <t>SUKSES ABADI (SA MART )</t>
  </si>
  <si>
    <t>SUKSES BUSANA - PEMALANG</t>
  </si>
  <si>
    <t>SUKSES MART</t>
  </si>
  <si>
    <t>SUKUR (JW01-SUNAN NGERANG)</t>
  </si>
  <si>
    <t>SULAWESI/KOTA RAYA</t>
  </si>
  <si>
    <t>SULIKAH</t>
  </si>
  <si>
    <t>SULTAN SWALAYAN (TEUNOM)</t>
  </si>
  <si>
    <t>SULTAN SWALAYAN ALUE BILI</t>
  </si>
  <si>
    <t>SULTAN SWALAYAN CALANG</t>
  </si>
  <si>
    <t>SULTAN SWALAYAN I</t>
  </si>
  <si>
    <t>SULTAN SWALAYAN II</t>
  </si>
  <si>
    <t>SUMAN MART SWALAYAN</t>
  </si>
  <si>
    <t>SUMBER ANEKA JAYA, TK</t>
  </si>
  <si>
    <t>SUMBER BARU</t>
  </si>
  <si>
    <t>SUMBER BARU/BUYUNG SAJADHI</t>
  </si>
  <si>
    <t>SUMBER LAUT</t>
  </si>
  <si>
    <t>SUMBER MAKMUR AGUNG DUA</t>
  </si>
  <si>
    <t>SUMBER MART</t>
  </si>
  <si>
    <t>SUMBER REJEKI - PATIKRAJA</t>
  </si>
  <si>
    <t>SUMBER REZEKI LAGUNA</t>
  </si>
  <si>
    <t>SUMBER SARI TOKO - SEKURA</t>
  </si>
  <si>
    <t>SUMBER SEGAR</t>
  </si>
  <si>
    <t>SUMBER SEHAT 2, TOKO</t>
  </si>
  <si>
    <t>SUN BAKERY / HERNY</t>
  </si>
  <si>
    <t>SUN MART / FRENKY OINARDI</t>
  </si>
  <si>
    <t>SUPER EKONOMI (SE) BUNGIN, MM</t>
  </si>
  <si>
    <t>SUPER GALAXY</t>
  </si>
  <si>
    <t>Super Shop</t>
  </si>
  <si>
    <t>SUPERMARKET FRESCO</t>
  </si>
  <si>
    <t>SUPERMARKET M2MART</t>
  </si>
  <si>
    <t>SUPERMART</t>
  </si>
  <si>
    <t>SUPERMART TK</t>
  </si>
  <si>
    <t>Surbakti ( Sagulung )</t>
  </si>
  <si>
    <t>SURI DIAN PERKASA</t>
  </si>
  <si>
    <t>SUROJENGGOLO</t>
  </si>
  <si>
    <t>SURUHWADANG MAKMUR</t>
  </si>
  <si>
    <t>SURYA ADI</t>
  </si>
  <si>
    <t>SURYA AGUNG,Ds Harjosari Lor RT05/01 ADIWERNA</t>
  </si>
  <si>
    <t>SURYA BANJAR</t>
  </si>
  <si>
    <t>SURYA BARU JATINOM</t>
  </si>
  <si>
    <t>SURYA BARU SWALAYAN</t>
  </si>
  <si>
    <t>SURYA GADING MM/ANSORI</t>
  </si>
  <si>
    <t>SURYA GROUP IV, TOKO</t>
  </si>
  <si>
    <t>SURYA JAWARA</t>
  </si>
  <si>
    <t>SURYA JAYA (SUMENEP)</t>
  </si>
  <si>
    <t>SURYA JAYA / TJIN SIONG</t>
  </si>
  <si>
    <t>SURYA JAYA MART</t>
  </si>
  <si>
    <t>SURYA KUSUMA</t>
  </si>
  <si>
    <t>SURYA MADA</t>
  </si>
  <si>
    <t>Surya Mart, Gombong</t>
  </si>
  <si>
    <t>SURYA MART/MUHAMMAD SIDIQ</t>
  </si>
  <si>
    <t>SURYA MARTTOKO - MEMPAWAH</t>
  </si>
  <si>
    <t>SURYA MINIMARKET</t>
  </si>
  <si>
    <t>SURYA RAYA</t>
  </si>
  <si>
    <t>SURYA SWALAYAN</t>
  </si>
  <si>
    <t>SURYA/ABDUL HADI LUBIS</t>
  </si>
  <si>
    <t>SURYO MART</t>
  </si>
  <si>
    <t>SUSAN CIRACAS</t>
  </si>
  <si>
    <t>SUSAN, TS</t>
  </si>
  <si>
    <t>SUSANTI</t>
  </si>
  <si>
    <t>SUSENO</t>
  </si>
  <si>
    <t>SUSI (PT02-SUNANDAR)</t>
  </si>
  <si>
    <t>SUSI, TK.</t>
  </si>
  <si>
    <t>SUSU OKE TANAYA SHOP</t>
  </si>
  <si>
    <t>SUTARMAN / KC MART</t>
  </si>
  <si>
    <t>SUTARMI, UD</t>
  </si>
  <si>
    <t>SUTRA UD</t>
  </si>
  <si>
    <t>SUYADI</t>
  </si>
  <si>
    <t>SUYATNO (SYIFA KIOS)</t>
  </si>
  <si>
    <t>SWADAYA, TOKO</t>
  </si>
  <si>
    <t>SWADHARMITA, TK</t>
  </si>
  <si>
    <t>SWAFEN JAYA</t>
  </si>
  <si>
    <t>SWALAYAN 89</t>
  </si>
  <si>
    <t>Swalayan Ale mart</t>
  </si>
  <si>
    <t>SWALAYAN ENAK ECO</t>
  </si>
  <si>
    <t>SWALAYAN KAJHU</t>
  </si>
  <si>
    <t>SWALAYAN KUD BUNGKAL</t>
  </si>
  <si>
    <t>SWALAYAN NU CAMPLONG</t>
  </si>
  <si>
    <t>SWALAYAN SHINTA</t>
  </si>
  <si>
    <t>SWALAYAN TEGAK</t>
  </si>
  <si>
    <t>SWAMART</t>
  </si>
  <si>
    <t>SYAF</t>
  </si>
  <si>
    <t>SYAFANAH</t>
  </si>
  <si>
    <t>SYAHID</t>
  </si>
  <si>
    <t>SYARIFUDIN</t>
  </si>
  <si>
    <t>SYAZA</t>
  </si>
  <si>
    <t>SYIFA MART PUTRA WANAREJA</t>
  </si>
  <si>
    <t>SYIFA MART PUTRI</t>
  </si>
  <si>
    <t>SYUKUR SWALAYAN</t>
  </si>
  <si>
    <t>SYURADIKARA MART</t>
  </si>
  <si>
    <t>T.O. BERKAH / YUSRATUL AZIZ</t>
  </si>
  <si>
    <t>TAJAMARA</t>
  </si>
  <si>
    <t>TAKANA JUO</t>
  </si>
  <si>
    <t>TAKANA JUO MM</t>
  </si>
  <si>
    <t>TALANG 9</t>
  </si>
  <si>
    <t>TAMBAK JAYA</t>
  </si>
  <si>
    <t>TAMMY MART PWT</t>
  </si>
  <si>
    <t>TAN MENG HUAT</t>
  </si>
  <si>
    <t>TANAH ABANG</t>
  </si>
  <si>
    <t>TANIA JAYA, TK.</t>
  </si>
  <si>
    <t>TANISA MART</t>
  </si>
  <si>
    <t>Tanison Mart</t>
  </si>
  <si>
    <t>TANJUNG BAKARO (TB MART)</t>
  </si>
  <si>
    <t>TANJUNG GADING TOSERBA</t>
  </si>
  <si>
    <t>TAQWA MULIA</t>
  </si>
  <si>
    <t>TARA (SURABAYA)</t>
  </si>
  <si>
    <t>TARAS INDAH</t>
  </si>
  <si>
    <t>TARUNA KOKROMAN</t>
  </si>
  <si>
    <t>TARYONO</t>
  </si>
  <si>
    <t>TASIK MALAYA TK</t>
  </si>
  <si>
    <t>TASYIA/INDRA GANDI</t>
  </si>
  <si>
    <t>TATIK</t>
  </si>
  <si>
    <t>TAURUS</t>
  </si>
  <si>
    <t>TAWANG JAYA</t>
  </si>
  <si>
    <t>TAZKYA / SETYO WAHYUNI</t>
  </si>
  <si>
    <t>TEAM MART (JOMBANG)</t>
  </si>
  <si>
    <t>TEGUH CHRISTIAN,IR.</t>
  </si>
  <si>
    <t>TEK YU / LIOE WIE TJAN</t>
  </si>
  <si>
    <t>TEKONG</t>
  </si>
  <si>
    <t>TEMBAL INDAH - LABUHA</t>
  </si>
  <si>
    <t>TENG BONG/SUKISNO</t>
  </si>
  <si>
    <t>TENRI. H/MAKMUR SAFAAT</t>
  </si>
  <si>
    <t>TERA MART</t>
  </si>
  <si>
    <t>TERANG BARU</t>
  </si>
  <si>
    <t>TERAS BROMO</t>
  </si>
  <si>
    <t>TERSAYANG</t>
  </si>
  <si>
    <t>Tet Phin (AFUNG)</t>
  </si>
  <si>
    <t>Think Mart/TGPT048</t>
  </si>
  <si>
    <t>TIARA SWALAYAN</t>
  </si>
  <si>
    <t>TIARA, MM</t>
  </si>
  <si>
    <t>TIB FARMA</t>
  </si>
  <si>
    <t>Tiban Global Indah MM</t>
  </si>
  <si>
    <t>TIDAR JAYA 2</t>
  </si>
  <si>
    <t>TIDAR MART - MELLIANI MANALU</t>
  </si>
  <si>
    <t>TIE OEI / AUI</t>
  </si>
  <si>
    <t>TIFANI MINIMARKET</t>
  </si>
  <si>
    <t>TIFFANY MART</t>
  </si>
  <si>
    <t>TIGA DEWI, MM</t>
  </si>
  <si>
    <t>TIGA JAYA/ALLAY</t>
  </si>
  <si>
    <t>TIGA PUTRI / HJ UMAR</t>
  </si>
  <si>
    <t>TIGA PUTRI 2</t>
  </si>
  <si>
    <t>TIGA PUTRI MART, MM</t>
  </si>
  <si>
    <t>TIGA PUTRI MM</t>
  </si>
  <si>
    <t>TIGA SAMA, TOKO</t>
  </si>
  <si>
    <t>TILA</t>
  </si>
  <si>
    <t>TINUK</t>
  </si>
  <si>
    <t>TIRTA INVESTAMA, PT., KOP</t>
  </si>
  <si>
    <t>TIRTA JAYA/PERRI</t>
  </si>
  <si>
    <t>TITA MART</t>
  </si>
  <si>
    <t>TIWI</t>
  </si>
  <si>
    <t>TJENG HION / CING HIONG</t>
  </si>
  <si>
    <t>Tk</t>
  </si>
  <si>
    <t>TK 89 / JL MELATI I NO.39</t>
  </si>
  <si>
    <t>TK AMIEN</t>
  </si>
  <si>
    <t>TK AMIRAH (DESI KURNIAWATI)</t>
  </si>
  <si>
    <t>TK ANAYA/KALOSI NO. 12 RT. 003 RW. 003</t>
  </si>
  <si>
    <t>TK ANGKOLA</t>
  </si>
  <si>
    <t>TK DAMAI / CV. SUMBER BERKAT ABADI</t>
  </si>
  <si>
    <t>TK EFTI (SUPARTI)</t>
  </si>
  <si>
    <t>TK FARDAN</t>
  </si>
  <si>
    <t>TK FERDIAN</t>
  </si>
  <si>
    <t>TK HELLO KITTY</t>
  </si>
  <si>
    <t>TK IBU</t>
  </si>
  <si>
    <t>TK IDJO JL HAYAM WURUK</t>
  </si>
  <si>
    <t>TK IJO TLATAR/MARYATI</t>
  </si>
  <si>
    <t>TK MAYA/MUKSIN</t>
  </si>
  <si>
    <t>TK NSFI</t>
  </si>
  <si>
    <t>TK NUR BIGUNG</t>
  </si>
  <si>
    <t>TK PANGESTU</t>
  </si>
  <si>
    <t>TK PLATINUM</t>
  </si>
  <si>
    <t>TK RATNA</t>
  </si>
  <si>
    <t>TK RESTU/ PAK KHOLIK</t>
  </si>
  <si>
    <t>TK SRI KATON 2</t>
  </si>
  <si>
    <t>TK SUSU CAWANG</t>
  </si>
  <si>
    <t>TK. 59 MART</t>
  </si>
  <si>
    <t>TK. 7 PAJAJARAN</t>
  </si>
  <si>
    <t>TK. ADIT</t>
  </si>
  <si>
    <t>TK. ALUNG</t>
  </si>
  <si>
    <t>TK. ARSA MART</t>
  </si>
  <si>
    <t>TK. ASY SYA Mart</t>
  </si>
  <si>
    <t>TK. AURA</t>
  </si>
  <si>
    <t>TK. AURA MARKET</t>
  </si>
  <si>
    <t>TK. AZLAN MART</t>
  </si>
  <si>
    <t>TK. BARAS BANYU</t>
  </si>
  <si>
    <t>TK. BINTANG MANDIRI</t>
  </si>
  <si>
    <t>TK. BU SRI</t>
  </si>
  <si>
    <t>TK. BUANA BILAWA</t>
  </si>
  <si>
    <t>TK. CAP JAGO</t>
  </si>
  <si>
    <t>Tk. CKK</t>
  </si>
  <si>
    <t>TK. DIANA</t>
  </si>
  <si>
    <t>TK. GIE BOUW</t>
  </si>
  <si>
    <t>TK. H D TOSERBA</t>
  </si>
  <si>
    <t>TK. H. IJUL</t>
  </si>
  <si>
    <t>Tk. ILPIANI</t>
  </si>
  <si>
    <t>TK. KOKASYIFA</t>
  </si>
  <si>
    <t>TK. MAI LAKU</t>
  </si>
  <si>
    <t>TK. MANDIRI</t>
  </si>
  <si>
    <t>TK. MAYASARI</t>
  </si>
  <si>
    <t>TK. MEDI MART</t>
  </si>
  <si>
    <t>Tk. Mey - Mey</t>
  </si>
  <si>
    <t>TK. MITRA MART</t>
  </si>
  <si>
    <t>TK. SALAFIAH</t>
  </si>
  <si>
    <t>TK. SAMA MURNI</t>
  </si>
  <si>
    <t>TK. SEGAR</t>
  </si>
  <si>
    <t>TK. SURYA LESTARI</t>
  </si>
  <si>
    <t>Tk. Tujuh</t>
  </si>
  <si>
    <t>Tk. Ubfi / Kota Lama</t>
  </si>
  <si>
    <t>TK. UBFI / Puwatu</t>
  </si>
  <si>
    <t>TK. UBFI Wua- Wua</t>
  </si>
  <si>
    <t>TK. WARUNG MERDEKA</t>
  </si>
  <si>
    <t>TK.ARSA MART 2</t>
  </si>
  <si>
    <t>TK.RAHAYU</t>
  </si>
  <si>
    <t>TK.SUKSES</t>
  </si>
  <si>
    <t>TLOGOSARI INDAH GAYAMSARI</t>
  </si>
  <si>
    <t>T-MART / WAITATIRI</t>
  </si>
  <si>
    <t>TMI PUTRI</t>
  </si>
  <si>
    <t>TO PEKAAE/SAMPING TOKO WALAFIAT PEKAAE</t>
  </si>
  <si>
    <t>TO. MAYA FARMA / ZULKARNAIN SH.I</t>
  </si>
  <si>
    <t>TO. RAZAN / HARTONO</t>
  </si>
  <si>
    <t>TO.88/HENRI MALAU</t>
  </si>
  <si>
    <t>TO.CINTA SEHAT / AI KHENG</t>
  </si>
  <si>
    <t>TO.FAWA / FARHAN</t>
  </si>
  <si>
    <t>TO.MAJU JAYA 3 / SALAMUN ALAIKUM</t>
  </si>
  <si>
    <t>TO.PUTRI / LAMHOT HUTASOIT</t>
  </si>
  <si>
    <t>TO.RONATIO/HELGA PATRA D.RUMAHORBO</t>
  </si>
  <si>
    <t>TO.SEHAT FARMA 2/FRANDI DARMO SIHITE</t>
  </si>
  <si>
    <t>TO.SUMIATY/WILPEN LUMBANTORUAN</t>
  </si>
  <si>
    <t>TO.TAMBA JAYA</t>
  </si>
  <si>
    <t>TO.TAMBA JAYA II / IRA CANTY TAMBA</t>
  </si>
  <si>
    <t>TOBOKO JAYA</t>
  </si>
  <si>
    <t>TOKO 28/JL DOKTER WAHIDIN SUDIRO HUSODO NO.52 NO.</t>
  </si>
  <si>
    <t>Toko ADE pch</t>
  </si>
  <si>
    <t>TOKO AMALIA(M.KHUSNI N.)</t>
  </si>
  <si>
    <t>TOKO AMM</t>
  </si>
  <si>
    <t>TOKO ANGELINA</t>
  </si>
  <si>
    <t>TOKO APRI</t>
  </si>
  <si>
    <t>TOKO ARMINA(SOFYANI)</t>
  </si>
  <si>
    <t>Toko ASKIA (Pramuka)</t>
  </si>
  <si>
    <t>TOKO BARU CEMERLANG / JL. RATULANGI, 5 METER DARI</t>
  </si>
  <si>
    <t>TOKO BENY WONOSARI/DIAN TIKA ARNASWARI</t>
  </si>
  <si>
    <t>TOKO BERSAMA / ZAKARIA</t>
  </si>
  <si>
    <t>toko bintuni mart</t>
  </si>
  <si>
    <t>TOKO BU NANIK</t>
  </si>
  <si>
    <t>TOKO BUDIMAN - CT006</t>
  </si>
  <si>
    <t>TOKO CAHAYA</t>
  </si>
  <si>
    <t>TOKO CITRA RASA</t>
  </si>
  <si>
    <t>TOKO CITY MART</t>
  </si>
  <si>
    <t>TOKO CIU KAI HONG</t>
  </si>
  <si>
    <t>TOKO DINI 2</t>
  </si>
  <si>
    <t>TOKO DINI 3</t>
  </si>
  <si>
    <t>TOKO DISUKA</t>
  </si>
  <si>
    <t>TOKO ELBA BARU</t>
  </si>
  <si>
    <t>TOKO ENGGAL BAROKAH</t>
  </si>
  <si>
    <t>Toko Erlan (Yohanes Denny Wiasal)</t>
  </si>
  <si>
    <t>TOKO ETTY</t>
  </si>
  <si>
    <t>Toko Gafuri</t>
  </si>
  <si>
    <t>TOKO GATUK</t>
  </si>
  <si>
    <t>TOKO GLORY</t>
  </si>
  <si>
    <t>Toko Halim NOVA PCH</t>
  </si>
  <si>
    <t>TOKO HARSONO</t>
  </si>
  <si>
    <t>Toko Hartani</t>
  </si>
  <si>
    <t>Toko Herfiana</t>
  </si>
  <si>
    <t>TOKO HIJAU SEHAT</t>
  </si>
  <si>
    <t>TOKO IDA</t>
  </si>
  <si>
    <t>TOKO IJO/MARYATI</t>
  </si>
  <si>
    <t>TOKO IMANUEL MDC</t>
  </si>
  <si>
    <t>TOKO JAYA ABADI</t>
  </si>
  <si>
    <t>TOKO JAYA M</t>
  </si>
  <si>
    <t>TOKO KEN AYU</t>
  </si>
  <si>
    <t>TOKO KITA MINIMARKET</t>
  </si>
  <si>
    <t>TOKO LIBERTY / LUTFI CAHYANI</t>
  </si>
  <si>
    <t>TOKO LUMAYAN</t>
  </si>
  <si>
    <t>Toko Mahkota Utama Pch</t>
  </si>
  <si>
    <t>TOKO MANGADU MART</t>
  </si>
  <si>
    <t>TOKO MARMI</t>
  </si>
  <si>
    <t>TOKO MEKAR</t>
  </si>
  <si>
    <t>TOKO MITRA ANDA</t>
  </si>
  <si>
    <t>TOKO MSG/LUHUR BUDIYONO</t>
  </si>
  <si>
    <t>TOKO MU 3</t>
  </si>
  <si>
    <t>TOKO MURAH/TITIS HANDAYANI</t>
  </si>
  <si>
    <t>TOKO MUSTAJAB</t>
  </si>
  <si>
    <t>TOKO OBAT CERIA - SEI PINYUH</t>
  </si>
  <si>
    <t>TOKO OBAT PANORAMA</t>
  </si>
  <si>
    <t>TOKO OBRAL</t>
  </si>
  <si>
    <t>TOKO P MUZAKI</t>
  </si>
  <si>
    <t>TOKO PI'I</t>
  </si>
  <si>
    <t>Toko Qonaah</t>
  </si>
  <si>
    <t>TOKO Q-TA BERSAUDARA (TEMBARAK)</t>
  </si>
  <si>
    <t>Toko RAHMAWATI</t>
  </si>
  <si>
    <t>Toko Reyna</t>
  </si>
  <si>
    <t>Toko Rezeki Pch</t>
  </si>
  <si>
    <t>TOKO ROYAL</t>
  </si>
  <si>
    <t>TOKO SABILA</t>
  </si>
  <si>
    <t>TOKO SALSA/LILIS SURYANI</t>
  </si>
  <si>
    <t>TOKO SAMI JAYA</t>
  </si>
  <si>
    <t>TOKO SANDY</t>
  </si>
  <si>
    <t>TOKO SARI ENDAH</t>
  </si>
  <si>
    <t>TOKO SEMBILAN ENAM (96)</t>
  </si>
  <si>
    <t>TOKO SEMBILAN(MAMIN KOES WARDANI)</t>
  </si>
  <si>
    <t>TOKO SENENG</t>
  </si>
  <si>
    <t>TOKO SESEAN RAYA SENTANI</t>
  </si>
  <si>
    <t>TOKO SETIA / CANDRA RUSTARDY</t>
  </si>
  <si>
    <t>TOKO SRI SARNO</t>
  </si>
  <si>
    <t>TOKO SULINDAH</t>
  </si>
  <si>
    <t>TOKO SURYA/SUYONO</t>
  </si>
  <si>
    <t>TOKO SUSU FATIH</t>
  </si>
  <si>
    <t>TOKO SUSU G&amp;G</t>
  </si>
  <si>
    <t>TOKO SUSU KEMBAR KIDS</t>
  </si>
  <si>
    <t>TOKO SUSU MURAH</t>
  </si>
  <si>
    <t>TOKO SUSU OKE</t>
  </si>
  <si>
    <t>TOKO SUSU RASYA</t>
  </si>
  <si>
    <t>TOKO TELAGA MAJU</t>
  </si>
  <si>
    <t>TOKO UNO</t>
  </si>
  <si>
    <t>TOKO WARDAH</t>
  </si>
  <si>
    <t>TOKO WARNA SARI</t>
  </si>
  <si>
    <t>TOKO WETA</t>
  </si>
  <si>
    <t>TOKO WOPI - WONOPRINGGO</t>
  </si>
  <si>
    <t>TOKO YANI/HJ.SURYANI</t>
  </si>
  <si>
    <t>TOKOMU JOGONALAN/DWI WAHYUNI</t>
  </si>
  <si>
    <t>TOKOMU VETERAN/MOH, TOYIB USMAN ASARI</t>
  </si>
  <si>
    <t>TOMAS MART</t>
  </si>
  <si>
    <t>TOMBOATI MART</t>
  </si>
  <si>
    <t>TOMI / DS KOTANAGAYA KOMPLEKS PSR CABANG III</t>
  </si>
  <si>
    <t>TOMIA BARU I</t>
  </si>
  <si>
    <t>TONGCIL BANG TOS</t>
  </si>
  <si>
    <t>TOOSI MM II</t>
  </si>
  <si>
    <t>TOP CENTRAL MINIMARKET</t>
  </si>
  <si>
    <t>Top One MM ( Punggur )</t>
  </si>
  <si>
    <t>TOP POINT TOKO - BKY</t>
  </si>
  <si>
    <t>TOPAS NGADIREJO</t>
  </si>
  <si>
    <t>TOPAZ PARAKAN</t>
  </si>
  <si>
    <t>TORA SWALAYAN_SENDANGMULYO</t>
  </si>
  <si>
    <t>TOSERBA</t>
  </si>
  <si>
    <t>TOSERBA KOPTI*</t>
  </si>
  <si>
    <t>TOSERBA MUTHIAH TK</t>
  </si>
  <si>
    <t>TOSERBA PENDOWO - PEMALANG</t>
  </si>
  <si>
    <t>TOSERBA RAYA</t>
  </si>
  <si>
    <t>TOSERBA SUPER SUPER GROSIR</t>
  </si>
  <si>
    <t>TRANS STUDIO</t>
  </si>
  <si>
    <t>TRB KAMPAS TK</t>
  </si>
  <si>
    <t>TRETAN SW</t>
  </si>
  <si>
    <t>TRI MART 2</t>
  </si>
  <si>
    <t>TRIA MART /JL.AMMANA WEWANG TINAMBUNG</t>
  </si>
  <si>
    <t>TRIA TOKO</t>
  </si>
  <si>
    <t>TRIJAYA MAKMUR</t>
  </si>
  <si>
    <t>TRISNO</t>
  </si>
  <si>
    <t>Troli MM</t>
  </si>
  <si>
    <t>TRUBUS</t>
  </si>
  <si>
    <t>TRULY</t>
  </si>
  <si>
    <t>TT MART</t>
  </si>
  <si>
    <t>TUAH CITRA MARKET</t>
  </si>
  <si>
    <t>TUGU SWALAYAN</t>
  </si>
  <si>
    <t>TUJUH BINTANG MART</t>
  </si>
  <si>
    <t>TUNAS BARU TOKO - JAWAI</t>
  </si>
  <si>
    <t>TUNAS BARU, TOKO</t>
  </si>
  <si>
    <t>TUNAS HARAPAN JAYA MINIMARKET</t>
  </si>
  <si>
    <t>TUNG-AN/ATUNG</t>
  </si>
  <si>
    <t>TURSIYEM, HJ</t>
  </si>
  <si>
    <t>TUTIK</t>
  </si>
  <si>
    <t>TW MART</t>
  </si>
  <si>
    <t>TW STORE</t>
  </si>
  <si>
    <t>Tweety Mart Wanci</t>
  </si>
  <si>
    <t>TWENTY TWO SWALAYAN</t>
  </si>
  <si>
    <t>TWINS MART</t>
  </si>
  <si>
    <t>TWINS, MART</t>
  </si>
  <si>
    <t>U MART 2</t>
  </si>
  <si>
    <t>UB MART/MARSINI</t>
  </si>
  <si>
    <t>UBER MART</t>
  </si>
  <si>
    <t>UBER MM</t>
  </si>
  <si>
    <t>UBM MART - H.KARIM</t>
  </si>
  <si>
    <t>UD GL LANCAR JAYA ABADI</t>
  </si>
  <si>
    <t>UD SEGER</t>
  </si>
  <si>
    <t>UD SEGER II/LAKSAMANA</t>
  </si>
  <si>
    <t>UD. AHMAD &amp; NURINDAH</t>
  </si>
  <si>
    <t>UD. DESY / SRI UTAMI</t>
  </si>
  <si>
    <t>UD. PRIMA</t>
  </si>
  <si>
    <t>UD. RIZKI BAROKAH</t>
  </si>
  <si>
    <t>UD.KEMBAR / ASMIDAH HARAHAP</t>
  </si>
  <si>
    <t>UD.MAWAR INDAH</t>
  </si>
  <si>
    <t>UFO FARMA</t>
  </si>
  <si>
    <t>UKHUWAH KANTIN</t>
  </si>
  <si>
    <t>UKM MART (MUHAMMAD RIFAY)</t>
  </si>
  <si>
    <t>UKM TOKO</t>
  </si>
  <si>
    <t>ULFA MART</t>
  </si>
  <si>
    <t>ULI</t>
  </si>
  <si>
    <t>ULI JAYA - RISMAULI CAPAH</t>
  </si>
  <si>
    <t>ULLAH. H</t>
  </si>
  <si>
    <t>ULTRA MARET</t>
  </si>
  <si>
    <t>Unity 88</t>
  </si>
  <si>
    <t>UNM, KOP</t>
  </si>
  <si>
    <t>UNO MART</t>
  </si>
  <si>
    <t>UNUD, WASERDA</t>
  </si>
  <si>
    <t>UPN KOPMA CONDONG CATUR</t>
  </si>
  <si>
    <t>USAHA BARU/ JL LACERANG ULAWENG BONE</t>
  </si>
  <si>
    <t>Usaha Makmur MM</t>
  </si>
  <si>
    <t>USHULUDDIN, MM</t>
  </si>
  <si>
    <t>USMAN PRILEN</t>
  </si>
  <si>
    <t>VALUE MART</t>
  </si>
  <si>
    <t>VANI VITA</t>
  </si>
  <si>
    <t>VARIA PALAPA</t>
  </si>
  <si>
    <t>VELIN EREKE</t>
  </si>
  <si>
    <t>VERONICA</t>
  </si>
  <si>
    <t>VIA MART BANARAN</t>
  </si>
  <si>
    <t>VICO MARKET / LIE FICKTO</t>
  </si>
  <si>
    <t>VICTORY / MASOHI</t>
  </si>
  <si>
    <t>VICTORY BABY KID</t>
  </si>
  <si>
    <t>VIKITA</t>
  </si>
  <si>
    <t>VINCENT / ACONG RANAI</t>
  </si>
  <si>
    <t>VINISIA SWALAYAN / EDY</t>
  </si>
  <si>
    <t>VINO MART</t>
  </si>
  <si>
    <t>VINS MART</t>
  </si>
  <si>
    <t>VINY MART I</t>
  </si>
  <si>
    <t>VIO</t>
  </si>
  <si>
    <t>VIQAN</t>
  </si>
  <si>
    <t>VIVA RAYA PETARUKAN</t>
  </si>
  <si>
    <t>VIYA MART 2</t>
  </si>
  <si>
    <t>WAHYU JAYA GROSIR</t>
  </si>
  <si>
    <t>WAHYU MART</t>
  </si>
  <si>
    <t>WAHYU MM</t>
  </si>
  <si>
    <t>WAHYU, TK. / BUK MAKMUN</t>
  </si>
  <si>
    <t>WALUKOW JAYA</t>
  </si>
  <si>
    <t>WALUYO MART II</t>
  </si>
  <si>
    <t>WAN SETIA MART</t>
  </si>
  <si>
    <t>WANDA MART</t>
  </si>
  <si>
    <t>WANDI/WANDI HOLIK</t>
  </si>
  <si>
    <t>WARE MART/KOP SADAR</t>
  </si>
  <si>
    <t>WARKES, KOPERASI</t>
  </si>
  <si>
    <t>WARKOM PWT</t>
  </si>
  <si>
    <t>WARNA SWALAYAN</t>
  </si>
  <si>
    <t>WARNA WARNI</t>
  </si>
  <si>
    <t>WARNA-WARNI</t>
  </si>
  <si>
    <t>WARNO IBU</t>
  </si>
  <si>
    <t>WARNO WARNI</t>
  </si>
  <si>
    <t>WAROENG MS</t>
  </si>
  <si>
    <t>WARPEKA, KOP</t>
  </si>
  <si>
    <t>WARSO</t>
  </si>
  <si>
    <t>WARUNG SEMBAKO , TK</t>
  </si>
  <si>
    <t>WARUNG SEMBAKO POH MANIS</t>
  </si>
  <si>
    <t>WASERBA KOKARMINA GALAXY</t>
  </si>
  <si>
    <t>WASERDA KOSTRAT</t>
  </si>
  <si>
    <t>WASPADA - INDRA SETIAWAN</t>
  </si>
  <si>
    <t>WBM</t>
  </si>
  <si>
    <t>WELCOME MART / ANNA CHRISTIANA</t>
  </si>
  <si>
    <t>WELLIAM MART</t>
  </si>
  <si>
    <t>WELSA</t>
  </si>
  <si>
    <t>WENDIKA</t>
  </si>
  <si>
    <t>WENTEN UD</t>
  </si>
  <si>
    <t>WIASMI</t>
  </si>
  <si>
    <t>WIBOWO</t>
  </si>
  <si>
    <t>WIDARI TOKO</t>
  </si>
  <si>
    <t>WIDI MART</t>
  </si>
  <si>
    <t>WIDISON</t>
  </si>
  <si>
    <t>WIE NARDO / RUSYADI</t>
  </si>
  <si>
    <t>WIFA</t>
  </si>
  <si>
    <t>WIJAYA .KOP</t>
  </si>
  <si>
    <t>WIJAYA 1</t>
  </si>
  <si>
    <t>WIJAYA/WANG SIUNG</t>
  </si>
  <si>
    <t>WILCO MART</t>
  </si>
  <si>
    <t>WILLY TOKO</t>
  </si>
  <si>
    <t>WILVANS / JEFRY TJAHYADI</t>
  </si>
  <si>
    <t>WINA 2</t>
  </si>
  <si>
    <t>WINANDA</t>
  </si>
  <si>
    <t>WINDA (MITRA JAYA)</t>
  </si>
  <si>
    <t>WK. KIDS MAT</t>
  </si>
  <si>
    <t>WOEN INTAN J - SURYA SWALAYAN</t>
  </si>
  <si>
    <t>WOMAN, TK.</t>
  </si>
  <si>
    <t>WONG KAMPOENG</t>
  </si>
  <si>
    <t>WORLD MART, TOKO</t>
  </si>
  <si>
    <t>WOTULO</t>
  </si>
  <si>
    <t>WR TIMUR</t>
  </si>
  <si>
    <t>WS Bantul</t>
  </si>
  <si>
    <t>WS NITEN</t>
  </si>
  <si>
    <t>X MART S. PARMAN</t>
  </si>
  <si>
    <t>YAKINI</t>
  </si>
  <si>
    <t>YAN LING</t>
  </si>
  <si>
    <t>YANIS MULIYADI</t>
  </si>
  <si>
    <t>YANTI JOGO</t>
  </si>
  <si>
    <t>YANTO - CY002</t>
  </si>
  <si>
    <t>YANTO / (TOKO CERIA)</t>
  </si>
  <si>
    <t>YATIMMU JL RAYA BOJONG</t>
  </si>
  <si>
    <t>YAYASAN MISFALLAH 51</t>
  </si>
  <si>
    <t>YEARS</t>
  </si>
  <si>
    <t>YEFTA, MM</t>
  </si>
  <si>
    <t>YELLA SUKMARANI DELILAH</t>
  </si>
  <si>
    <t>YELLOW MART</t>
  </si>
  <si>
    <t>YEN MART</t>
  </si>
  <si>
    <t>YENY MART</t>
  </si>
  <si>
    <t>YEO A LAI</t>
  </si>
  <si>
    <t>YEPI, TOKO</t>
  </si>
  <si>
    <t>YIU CHEN / ACHEN</t>
  </si>
  <si>
    <t>YM SWALAYAN</t>
  </si>
  <si>
    <t>YO. BABBY KIDS</t>
  </si>
  <si>
    <t>YOGA, TOKO</t>
  </si>
  <si>
    <t>YONICO III, MM</t>
  </si>
  <si>
    <t>YONICO SOPUTAN</t>
  </si>
  <si>
    <t>YOS MINIMARKET</t>
  </si>
  <si>
    <t>YOSSI, SWALAYAN</t>
  </si>
  <si>
    <t>YUDA KIOS</t>
  </si>
  <si>
    <t>YUDISTIRA, TOKO</t>
  </si>
  <si>
    <t>YUKYS MM</t>
  </si>
  <si>
    <t>YULIA FARMA/JL. R.A. KARTINI SENGKANG</t>
  </si>
  <si>
    <t>YULIA MART</t>
  </si>
  <si>
    <t>YULIANI 2 ( DPN ALFIAN JAYA )</t>
  </si>
  <si>
    <t>YULIO, TK</t>
  </si>
  <si>
    <t>YUNUS. H</t>
  </si>
  <si>
    <t>YUSRIANI</t>
  </si>
  <si>
    <t>Z.MART</t>
  </si>
  <si>
    <t>ZACKY 751</t>
  </si>
  <si>
    <t>ZAFA MART PALA 3</t>
  </si>
  <si>
    <t>ZAFRAN KEMANGKON</t>
  </si>
  <si>
    <t>ZAFRAN MART / ANAWAI</t>
  </si>
  <si>
    <t>ZAGALO</t>
  </si>
  <si>
    <t>ZAHRA MM, S.PARMAN</t>
  </si>
  <si>
    <t>ZAHWA SUPERMARKET</t>
  </si>
  <si>
    <t>Zai Ma</t>
  </si>
  <si>
    <t>ZAK</t>
  </si>
  <si>
    <t>ZAM ZAM MINI MARKET</t>
  </si>
  <si>
    <t>ZAM ZAM PATIMURA</t>
  </si>
  <si>
    <t>ZAM-ZAM, MM</t>
  </si>
  <si>
    <t>ZAQIS BARU SWALAYAN</t>
  </si>
  <si>
    <t>ZEIN MINI MARKET</t>
  </si>
  <si>
    <t>ZERO TOTAL PT</t>
  </si>
  <si>
    <t>ZIDNI TK</t>
  </si>
  <si>
    <t>ZIS MART</t>
  </si>
  <si>
    <t>ZIYA SWALAYAN</t>
  </si>
  <si>
    <t>ZIZAH 1 TOKO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</si>
</sst>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rgb="FF000000"/>
      <name val="Calibri"/>
    </font>
    <font>
      <b/>
      <sz val="11"/>
      <color rgb="FF000000"/>
      <name val="Calibri"/>
    </font>
    <font>
      <sz val="12"/>
      <color rgb="FF000000"/>
      <name val="Calibri"/>
    </font>
    <font>
      <sz val="12"/>
      <color rgb="FFFFFFFF"/>
      <name val="Tenorite"/>
    </font>
    <font>
      <sz val="12"/>
      <color rgb="FF000000"/>
      <name val="Tenorite"/>
    </font>
    <font>
      <sz val="12"/>
      <color theme="1"/>
      <name val="Calibri"/>
      <family val="2"/>
    </font>
    <font>
      <sz val="12"/>
      <color theme="0"/>
      <name val="Calibri"/>
      <family val="2"/>
    </font>
    <font>
      <b/>
      <sz val="11"/>
      <color rgb="FF000000"/>
      <name val="Calibri"/>
      <family val="2"/>
    </font>
  </fonts>
  <fills count="9">
    <fill>
      <patternFill patternType="none"/>
    </fill>
    <fill>
      <patternFill patternType="gray125"/>
    </fill>
    <fill>
      <patternFill patternType="solid">
        <fgColor rgb="FFCCFFCC"/>
      </patternFill>
    </fill>
    <fill>
      <patternFill patternType="solid">
        <fgColor rgb="FFC46E31"/>
        <bgColor indexed="64"/>
      </patternFill>
    </fill>
    <fill>
      <patternFill patternType="solid">
        <fgColor rgb="FFFFF4E7"/>
        <bgColor indexed="64"/>
      </patternFill>
    </fill>
    <fill>
      <patternFill patternType="solid">
        <fgColor theme="1"/>
        <bgColor indexed="64"/>
      </patternFill>
    </fill>
    <fill>
      <patternFill patternType="solid">
        <fgColor rgb="FFFFFF00"/>
        <bgColor indexed="64"/>
      </patternFill>
    </fill>
    <fill>
      <patternFill patternType="solid">
        <fgColor rgb="FFFF0000"/>
        <bgColor indexed="64"/>
      </patternFill>
    </fill>
    <fill>
      <patternFill patternType="solid">
        <fgColor rgb="FF0070C0"/>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right style="medium">
        <color rgb="FFFFFFFF"/>
      </right>
      <top/>
      <bottom style="medium">
        <color rgb="FFFFFFFF"/>
      </bottom>
      <diagonal/>
    </border>
    <border>
      <left style="medium">
        <color rgb="FFFFFFFF"/>
      </left>
      <right style="medium">
        <color rgb="FFFFFFFF"/>
      </right>
      <top/>
      <bottom style="medium">
        <color rgb="FFFFFFFF"/>
      </bottom>
      <diagonal/>
    </border>
    <border>
      <left style="medium">
        <color rgb="FFFFFFFF"/>
      </left>
      <right/>
      <top/>
      <bottom style="medium">
        <color rgb="FFFFFFFF"/>
      </bottom>
      <diagonal/>
    </border>
    <border>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top style="medium">
        <color rgb="FFFFFFFF"/>
      </top>
      <bottom style="medium">
        <color rgb="FFFFFFFF"/>
      </bottom>
      <diagonal/>
    </border>
    <border>
      <left/>
      <right style="medium">
        <color rgb="FFFFFFFF"/>
      </right>
      <top style="medium">
        <color rgb="FFFFFFFF"/>
      </top>
      <bottom/>
      <diagonal/>
    </border>
    <border>
      <left style="medium">
        <color rgb="FFFFFFFF"/>
      </left>
      <right style="medium">
        <color rgb="FFFFFFFF"/>
      </right>
      <top style="medium">
        <color rgb="FFFFFFFF"/>
      </top>
      <bottom/>
      <diagonal/>
    </border>
    <border>
      <left style="medium">
        <color rgb="FFFFFFFF"/>
      </left>
      <right/>
      <top style="medium">
        <color rgb="FFFFFFFF"/>
      </top>
      <bottom/>
      <diagonal/>
    </border>
    <border>
      <left style="thin">
        <color theme="1"/>
      </left>
      <right/>
      <top style="thin">
        <color theme="1"/>
      </top>
      <bottom/>
      <diagonal/>
    </border>
    <border>
      <left style="thin">
        <color rgb="FF000000"/>
      </left>
      <right style="thin">
        <color rgb="FF000000"/>
      </right>
      <top/>
      <bottom/>
      <diagonal/>
    </border>
  </borders>
  <cellStyleXfs count="1">
    <xf numFmtId="0" fontId="0" fillId="0" borderId="0"/>
  </cellStyleXfs>
  <cellXfs count="27">
    <xf numFmtId="0" fontId="0" fillId="0" borderId="0" xfId="0"/>
    <xf numFmtId="0" fontId="1" fillId="2" borderId="1" xfId="0" applyFont="1" applyFill="1" applyBorder="1" applyAlignment="1">
      <alignment horizontal="center" wrapText="1"/>
    </xf>
    <xf numFmtId="0" fontId="2" fillId="0" borderId="0" xfId="0" applyFont="1" applyAlignment="1">
      <alignment wrapText="1"/>
    </xf>
    <xf numFmtId="0" fontId="0" fillId="0" borderId="0" xfId="0" pivotButton="1"/>
    <xf numFmtId="0" fontId="0" fillId="0" borderId="0" xfId="0" applyAlignment="1">
      <alignment horizontal="left"/>
    </xf>
    <xf numFmtId="0" fontId="3" fillId="3" borderId="2" xfId="0" applyFont="1" applyFill="1" applyBorder="1" applyAlignment="1">
      <alignment horizontal="center" wrapText="1" readingOrder="1"/>
    </xf>
    <xf numFmtId="0" fontId="3" fillId="3" borderId="3" xfId="0" applyFont="1" applyFill="1" applyBorder="1" applyAlignment="1">
      <alignment horizontal="center" wrapText="1" readingOrder="1"/>
    </xf>
    <xf numFmtId="0" fontId="3" fillId="3" borderId="4" xfId="0" applyFont="1" applyFill="1" applyBorder="1" applyAlignment="1">
      <alignment horizontal="center" wrapText="1" readingOrder="1"/>
    </xf>
    <xf numFmtId="0" fontId="4" fillId="4" borderId="5" xfId="0" applyFont="1" applyFill="1" applyBorder="1" applyAlignment="1">
      <alignment horizontal="left" wrapText="1" readingOrder="1"/>
    </xf>
    <xf numFmtId="0" fontId="4" fillId="4" borderId="6" xfId="0" applyFont="1" applyFill="1" applyBorder="1" applyAlignment="1">
      <alignment horizontal="right" wrapText="1" readingOrder="1"/>
    </xf>
    <xf numFmtId="9" fontId="4" fillId="4" borderId="7" xfId="0" applyNumberFormat="1" applyFont="1" applyFill="1" applyBorder="1" applyAlignment="1">
      <alignment horizontal="right" wrapText="1" readingOrder="1"/>
    </xf>
    <xf numFmtId="0" fontId="4" fillId="4" borderId="8" xfId="0" applyFont="1" applyFill="1" applyBorder="1" applyAlignment="1">
      <alignment horizontal="left" wrapText="1" readingOrder="1"/>
    </xf>
    <xf numFmtId="0" fontId="4" fillId="4" borderId="9" xfId="0" applyFont="1" applyFill="1" applyBorder="1" applyAlignment="1">
      <alignment horizontal="right" wrapText="1" readingOrder="1"/>
    </xf>
    <xf numFmtId="9" fontId="4" fillId="4" borderId="10" xfId="0" applyNumberFormat="1" applyFont="1" applyFill="1" applyBorder="1" applyAlignment="1">
      <alignment horizontal="right" wrapText="1" readingOrder="1"/>
    </xf>
    <xf numFmtId="0" fontId="4" fillId="4" borderId="6" xfId="0" applyFont="1" applyFill="1" applyBorder="1" applyAlignment="1">
      <alignment horizontal="left" wrapText="1" readingOrder="1"/>
    </xf>
    <xf numFmtId="9" fontId="4" fillId="4" borderId="6" xfId="0" applyNumberFormat="1" applyFont="1" applyFill="1" applyBorder="1" applyAlignment="1">
      <alignment horizontal="right" wrapText="1" readingOrder="1"/>
    </xf>
    <xf numFmtId="0" fontId="0" fillId="0" borderId="11" xfId="0" applyBorder="1"/>
    <xf numFmtId="0" fontId="0" fillId="5" borderId="0" xfId="0" applyFill="1"/>
    <xf numFmtId="0" fontId="0" fillId="0" borderId="0" xfId="0" applyAlignment="1">
      <alignment wrapText="1"/>
    </xf>
    <xf numFmtId="0" fontId="5" fillId="0" borderId="0" xfId="0" applyFont="1"/>
    <xf numFmtId="0" fontId="1" fillId="2" borderId="1" xfId="0" applyFont="1" applyFill="1" applyBorder="1" applyAlignment="1">
      <alignment horizontal="center" vertical="center" wrapText="1"/>
    </xf>
    <xf numFmtId="0" fontId="1" fillId="6" borderId="12"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8" borderId="12" xfId="0" applyFont="1" applyFill="1" applyBorder="1" applyAlignment="1">
      <alignment horizontal="center" vertical="center" wrapText="1"/>
    </xf>
    <xf numFmtId="0" fontId="6" fillId="5" borderId="0" xfId="0" applyFont="1" applyFill="1"/>
    <xf numFmtId="0" fontId="7" fillId="2" borderId="1" xfId="0" applyFont="1" applyFill="1" applyBorder="1" applyAlignment="1">
      <alignment horizontal="center" vertical="center" wrapText="1"/>
    </xf>
    <xf numFmtId="0" fontId="0" fillId="6" borderId="0" xfId="0" applyFill="1"/>
  </cellXfs>
  <cellStyles count="1">
    <cellStyle name="Normal" xfId="0" builtinId="0"/>
  </cellStyles>
  <dxfs count="8">
    <dxf>
      <font>
        <b val="0"/>
        <i val="0"/>
        <strike val="0"/>
        <condense val="0"/>
        <extend val="0"/>
        <outline val="0"/>
        <shadow val="0"/>
        <u val="none"/>
        <vertAlign val="baseline"/>
        <sz val="12"/>
        <color rgb="FF000000"/>
        <name val="Tenorite"/>
        <scheme val="none"/>
      </font>
      <numFmt numFmtId="13" formatCode="0%"/>
      <fill>
        <patternFill patternType="solid">
          <fgColor indexed="64"/>
          <bgColor rgb="FFFFF4E7"/>
        </patternFill>
      </fill>
      <alignment horizontal="right" vertical="bottom" textRotation="0" wrapText="1" indent="0" justifyLastLine="0" shrinkToFit="0" readingOrder="1"/>
      <border diagonalUp="0" diagonalDown="0">
        <left style="medium">
          <color rgb="FFFFFFFF"/>
        </left>
        <right/>
        <top style="medium">
          <color rgb="FFFFFFFF"/>
        </top>
        <bottom style="medium">
          <color rgb="FFFFFFFF"/>
        </bottom>
        <vertical/>
        <horizontal/>
      </border>
    </dxf>
    <dxf>
      <font>
        <b val="0"/>
        <i val="0"/>
        <strike val="0"/>
        <condense val="0"/>
        <extend val="0"/>
        <outline val="0"/>
        <shadow val="0"/>
        <u val="none"/>
        <vertAlign val="baseline"/>
        <sz val="12"/>
        <color rgb="FF000000"/>
        <name val="Tenorite"/>
        <scheme val="none"/>
      </font>
      <fill>
        <patternFill patternType="solid">
          <fgColor indexed="64"/>
          <bgColor rgb="FFFFF4E7"/>
        </patternFill>
      </fill>
      <alignment horizontal="right" vertical="bottom" textRotation="0" wrapText="1" indent="0" justifyLastLine="0" shrinkToFit="0" readingOrder="1"/>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rgb="FF000000"/>
        <name val="Tenorite"/>
        <scheme val="none"/>
      </font>
      <fill>
        <patternFill patternType="solid">
          <fgColor indexed="64"/>
          <bgColor rgb="FFFFF4E7"/>
        </patternFill>
      </fill>
      <alignment horizontal="right" vertical="bottom" textRotation="0" wrapText="1" indent="0" justifyLastLine="0" shrinkToFit="0" readingOrder="1"/>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rgb="FF000000"/>
        <name val="Tenorite"/>
        <scheme val="none"/>
      </font>
      <fill>
        <patternFill patternType="solid">
          <fgColor indexed="64"/>
          <bgColor rgb="FFFFF4E7"/>
        </patternFill>
      </fill>
      <alignment horizontal="left" vertical="bottom" textRotation="0" wrapText="1" indent="0" justifyLastLine="0" shrinkToFit="0" readingOrder="1"/>
      <border diagonalUp="0" diagonalDown="0">
        <left/>
        <right style="medium">
          <color rgb="FFFFFFFF"/>
        </right>
        <top style="medium">
          <color rgb="FFFFFFFF"/>
        </top>
        <bottom style="medium">
          <color rgb="FFFFFFFF"/>
        </bottom>
        <vertical/>
        <horizontal/>
      </border>
    </dxf>
    <dxf>
      <border outline="0">
        <top style="medium">
          <color rgb="FFFFFFFF"/>
        </top>
      </border>
    </dxf>
    <dxf>
      <border outline="0">
        <left style="medium">
          <color rgb="FFFFFFFF"/>
        </left>
        <right style="medium">
          <color rgb="FFFFFFFF"/>
        </right>
        <top style="medium">
          <color rgb="FFFFFFFF"/>
        </top>
        <bottom style="medium">
          <color rgb="FFFFFFFF"/>
        </bottom>
      </border>
    </dxf>
    <dxf>
      <border outline="0">
        <bottom style="medium">
          <color rgb="FFFFFFFF"/>
        </bottom>
      </border>
    </dxf>
    <dxf>
      <font>
        <b val="0"/>
        <i val="0"/>
        <strike val="0"/>
        <condense val="0"/>
        <extend val="0"/>
        <outline val="0"/>
        <shadow val="0"/>
        <u val="none"/>
        <vertAlign val="baseline"/>
        <sz val="12"/>
        <color rgb="FFFFFFFF"/>
        <name val="Tenorite"/>
        <scheme val="none"/>
      </font>
      <fill>
        <patternFill patternType="solid">
          <fgColor indexed="64"/>
          <bgColor rgb="FFC46E31"/>
        </patternFill>
      </fill>
      <alignment horizontal="center" vertical="bottom" textRotation="0" wrapText="1" indent="0" justifyLastLine="0" shrinkToFit="0" readingOrder="1"/>
      <border diagonalUp="0" diagonalDown="0" outline="0">
        <left style="medium">
          <color rgb="FFFFFFFF"/>
        </left>
        <right style="medium">
          <color rgb="FFFFFFFF"/>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Cleansing!$AO$3:$BI$3</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Cleansing!$AO$4:$BI$4</c:f>
              <c:numCache>
                <c:formatCode>General</c:formatCode>
                <c:ptCount val="21"/>
                <c:pt idx="0">
                  <c:v>24</c:v>
                </c:pt>
                <c:pt idx="1">
                  <c:v>36</c:v>
                </c:pt>
                <c:pt idx="2">
                  <c:v>62</c:v>
                </c:pt>
                <c:pt idx="3">
                  <c:v>62</c:v>
                </c:pt>
                <c:pt idx="4">
                  <c:v>102</c:v>
                </c:pt>
                <c:pt idx="5">
                  <c:v>136</c:v>
                </c:pt>
                <c:pt idx="6">
                  <c:v>114</c:v>
                </c:pt>
                <c:pt idx="7">
                  <c:v>156</c:v>
                </c:pt>
                <c:pt idx="8">
                  <c:v>210</c:v>
                </c:pt>
                <c:pt idx="9">
                  <c:v>274</c:v>
                </c:pt>
                <c:pt idx="10">
                  <c:v>250</c:v>
                </c:pt>
                <c:pt idx="11">
                  <c:v>295</c:v>
                </c:pt>
                <c:pt idx="12">
                  <c:v>330</c:v>
                </c:pt>
                <c:pt idx="13">
                  <c:v>354</c:v>
                </c:pt>
                <c:pt idx="14">
                  <c:v>278</c:v>
                </c:pt>
                <c:pt idx="15">
                  <c:v>195</c:v>
                </c:pt>
                <c:pt idx="16">
                  <c:v>125</c:v>
                </c:pt>
                <c:pt idx="17">
                  <c:v>63</c:v>
                </c:pt>
                <c:pt idx="18">
                  <c:v>29</c:v>
                </c:pt>
                <c:pt idx="19">
                  <c:v>7</c:v>
                </c:pt>
                <c:pt idx="20">
                  <c:v>1</c:v>
                </c:pt>
              </c:numCache>
            </c:numRef>
          </c:val>
          <c:extLst>
            <c:ext xmlns:c16="http://schemas.microsoft.com/office/drawing/2014/chart" uri="{C3380CC4-5D6E-409C-BE32-E72D297353CC}">
              <c16:uniqueId val="{00000000-80B8-4A08-91D6-96B614C22111}"/>
            </c:ext>
          </c:extLst>
        </c:ser>
        <c:dLbls>
          <c:showLegendKey val="0"/>
          <c:showVal val="0"/>
          <c:showCatName val="0"/>
          <c:showSerName val="0"/>
          <c:showPercent val="0"/>
          <c:showBubbleSize val="0"/>
        </c:dLbls>
        <c:gapWidth val="219"/>
        <c:overlap val="-27"/>
        <c:axId val="5958479"/>
        <c:axId val="5959311"/>
      </c:barChart>
      <c:catAx>
        <c:axId val="595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9311"/>
        <c:crosses val="autoZero"/>
        <c:auto val="1"/>
        <c:lblAlgn val="ctr"/>
        <c:lblOffset val="100"/>
        <c:noMultiLvlLbl val="0"/>
      </c:catAx>
      <c:valAx>
        <c:axId val="5959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8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xdr:col>
      <xdr:colOff>97973</xdr:colOff>
      <xdr:row>4</xdr:row>
      <xdr:rowOff>337457</xdr:rowOff>
    </xdr:from>
    <xdr:to>
      <xdr:col>42</xdr:col>
      <xdr:colOff>859973</xdr:colOff>
      <xdr:row>5</xdr:row>
      <xdr:rowOff>1894114</xdr:rowOff>
    </xdr:to>
    <xdr:graphicFrame macro="">
      <xdr:nvGraphicFramePr>
        <xdr:cNvPr id="4" name="Chart 3">
          <a:extLst>
            <a:ext uri="{FF2B5EF4-FFF2-40B4-BE49-F238E27FC236}">
              <a16:creationId xmlns:a16="http://schemas.microsoft.com/office/drawing/2014/main" id="{BA0611B7-7565-72F5-9574-D75A58705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urvey_Outlet_Retail_Modern_-_N2022-10-21_04_58_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urvey_Outlet_Retail_Modern_-_N"/>
    </sheetNames>
    <sheetDataSet>
      <sheetData sheetId="0" refreshError="1"/>
      <sheetData sheetId="1" refreshError="1"/>
      <sheetData sheetId="2"/>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ua Suhendro" refreshedDate="44867.42322326389" createdVersion="8" refreshedVersion="8" minRefreshableVersion="3" recordCount="369" xr:uid="{7CE4B16D-B913-4D83-BD12-28B5F50B3FC9}">
  <cacheSource type="worksheet">
    <worksheetSource ref="A2:D371" sheet="Sheet3"/>
  </cacheSource>
  <cacheFields count="4">
    <cacheField name=" Kota/Kabupaten" numFmtId="0">
      <sharedItems containsBlank="1"/>
    </cacheField>
    <cacheField name="Provinsi" numFmtId="0">
      <sharedItems/>
    </cacheField>
    <cacheField name="Total" numFmtId="0">
      <sharedItems containsString="0" containsBlank="1" containsNumber="1" containsInteger="1" minValue="1" maxValue="113"/>
    </cacheField>
    <cacheField name="Area SI" numFmtId="0">
      <sharedItems count="11">
        <s v="Jawa Tengah"/>
        <s v="Sumatera 1"/>
        <s v="PUMA"/>
        <s v="BARA"/>
        <s v="Jawa Barat"/>
        <s v="Sulawesi"/>
        <s v="Sumatera 2"/>
        <s v="Jawa Timur"/>
        <s v="Kalimantan"/>
        <s v="Jabotabek 1"/>
        <e v="#N/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ua Suhendro" refreshedDate="44869.413355787037" createdVersion="8" refreshedVersion="8" minRefreshableVersion="3" recordCount="5444" xr:uid="{180A766A-98CC-4D82-AF2A-26EDB1BB7F18}">
  <cacheSource type="worksheet">
    <worksheetSource ref="A1:V1048576" sheet="Sheet1"/>
  </cacheSource>
  <cacheFields count="22">
    <cacheField name="Submission Date" numFmtId="0">
      <sharedItems containsBlank="1"/>
    </cacheField>
    <cacheField name="Provinsi" numFmtId="0">
      <sharedItems containsBlank="1" count="35">
        <s v="JAWA TENGAH "/>
        <s v="JAWA TIMUR "/>
        <s v="PAPUA "/>
        <s v="MALUKU "/>
        <s v="JAWA BARAT "/>
        <s v="DI YOGYAKARTA "/>
        <s v="SUMATERA UTARA "/>
        <s v="DKI JAKARTA "/>
        <s v="PAPUA BARAT "/>
        <s v="BENGKULU "/>
        <s v="ACEH "/>
        <s v="LAMPUNG "/>
        <s v="BALI "/>
        <s v="SUMATERA BARAT "/>
        <s v="KALIMANTAN TENGAH "/>
        <s v="SUMATERA SELATAN "/>
        <s v="RIAU "/>
        <s v="KEPULAUAN RIAU "/>
        <s v="KALIMANTAN BARAT "/>
        <s v="NUSA TENGGARA TIMUR "/>
        <s v="SULAWESI SELATAN "/>
        <s v="GORONTALO "/>
        <s v="SULAWESI BARAT "/>
        <s v="SULAWESI TENGAH "/>
        <s v="SULAWESI TENGGARA "/>
        <s v="SULAWESI UTARA "/>
        <s v="NUSA TENGGARA BARAT "/>
        <s v="JAMBI "/>
        <s v="KALIMANTAN SELATAN "/>
        <s v="BANTEN "/>
        <s v="KALIMANTAN UTARA "/>
        <s v="KALIMANTAN TIMUR "/>
        <s v="KEPULAUAN BANGKA BELITUNG "/>
        <s v="MALUKU UTARA "/>
        <m/>
      </sharedItems>
    </cacheField>
    <cacheField name=" Kota/Kabupaten" numFmtId="0">
      <sharedItems containsBlank="1" count="369">
        <s v=" SUKOHARJO "/>
        <s v=" KOTA SURABAYA "/>
        <s v=" BANGKALAN "/>
        <s v=" SRAGEN "/>
        <s v=" BANYUWANGI "/>
        <s v=" PAMEKASAN "/>
        <s v=" SAMPANG "/>
        <s v=" KOTA SURAKARTA "/>
        <s v=" KLATEN "/>
        <s v=" Mimika "/>
        <s v=" Maluku Tengah "/>
        <s v=" Maluku Tenggara "/>
        <s v=" KOTA MAGELANG "/>
        <s v=" MAGELANG "/>
        <s v=" KOTA AMBON "/>
        <s v=" Seram Bagian Timur "/>
        <s v=" Seram Bagian Barat "/>
        <s v=" Buru "/>
        <s v=" REMBANG "/>
        <s v=" KARANGANYAR "/>
        <s v=" PATI "/>
        <s v=" BOYOLALI "/>
        <s v=" TEMANGGUNG "/>
        <s v=" GROBOGAN "/>
        <s v=" Merauke "/>
        <s v=" PURWAKARTA "/>
        <s v="BANTUL"/>
        <s v=" Mayar"/>
        <s v=" PEKALONGAN "/>
        <s v=" BANYUMAS "/>
        <s v=" KOTA TEGAL "/>
        <s v=" PEMALANG "/>
        <s v=" TEGAL "/>
        <s v=" KOTA MEDAN "/>
        <s v=" LABUHAN BATU UTARA "/>
        <s v=" BATUBARA "/>
        <s v=" KOTA TANJUNG BALAI "/>
        <s v=" ASAHAN "/>
        <s v=" SLEMAN "/>
        <s v=" KOTA YOGYAKARTA "/>
        <s v=" KOTA TERNATE "/>
        <s v=" KOTA TIDORE KEPULAUAN "/>
        <s v=" HALMAHERA TENGAH "/>
        <s v=" HALMAHERA SELATAN "/>
        <s v=" Halmahera Barat "/>
        <s v=" KOTA JAKARTA TIMUR "/>
        <s v=" KOTA JAKARTA UTARA "/>
        <s v=" BANJARNEGARA "/>
        <s v=" KEBUMEN "/>
        <s v=" PURWOREJO "/>
        <s v=" LUMAJANG "/>
        <s v=" JEPARA "/>
        <s v=" SURABAYA "/>
        <s v=" DEMAK "/>
        <s v=" KUDUS "/>
        <s v=" KENDAL "/>
        <s v=" WONOSOBO "/>
        <s v=" KOTA PROBOLINGGO "/>
        <s v=" LAMONGAN "/>
        <s v=" KOTA SORONG "/>
        <s v=" Teluk Bintuni "/>
        <s v=" Manokwari "/>
        <s v=" SIDOARJO "/>
        <s v=" KOTA BANJAR "/>
        <s v=" CIAMIS "/>
        <s v=" TOBA "/>
        <s v=" TASIKMALAYA "/>
        <s v=" KOTA BENGKULU "/>
        <s v=" KOTA BANDA ACEH "/>
        <s v=" KOTA TASIKMALAYA "/>
        <s v=" TULANG BAWANG "/>
        <s v=" TANGGAMUS "/>
        <s v=" PONOROGO "/>
        <s v=" BULELENG "/>
        <s v=" ACEH TIMUR "/>
        <s v=" KOTA JAKARTA PUSAT "/>
        <s v=" KOTA LHOKSEUMAWE "/>
        <s v=" BIREUEN "/>
        <s v=" BADUNG "/>
        <s v=" KOTA BUKITTINGGI "/>
        <s v=" DHARMASRAYA "/>
        <s v=" AGAM "/>
        <s v=" JEMBRANA "/>
        <s v=" KATINGAN "/>
        <s v=" SERUYAN "/>
        <s v=" KOTA BANDUNG "/>
        <s v=" BANDUNG "/>
        <s v=" KOTA CIMAHI "/>
        <s v=" MAJALENGKA "/>
        <s v=" KOTA PALEMBANG "/>
        <s v=" KOTA BANDAR LAMPUNG "/>
        <s v=" KUNINGAN "/>
        <s v=" CIREBON "/>
        <s v=" INDRAMAYU "/>
        <s v=" TAPANULI UTARA "/>
        <s v=" ACEH TAMIANG "/>
        <s v=" JOMBANG "/>
        <s v=" BENER MERIAH "/>
        <s v=" BENGKALIS "/>
        <s v=" KOTA PEKANBARU "/>
        <s v=" KAMPAR "/>
        <s v=" MALANG "/>
        <s v=" ACEH BESAR "/>
        <s v=" PIDIE "/>
        <s v=" PIDIE JAYA "/>
        <s v=" KOTA SABANG "/>
        <s v=" SIAK "/>
        <s v=" ROKAN HULU "/>
        <s v=" BANDUNG BARAT "/>
        <s v=" KOTA SUKABUMI "/>
        <s v=" KOTA MALANG "/>
        <s v=" BOJONEGORO "/>
        <s v=" KOTA DENPASAR "/>
        <s v=" KOTA MOJOKERTO "/>
        <s v=" KOTA TANJUNGPINANG "/>
        <s v=" KOTA BATAM "/>
        <s v=" ACEH TENGAH "/>
        <s v=" KOTA PEMATANGSIANTAR "/>
        <s v=" ACEH JAYA "/>
        <s v=" ACEH SINGKIL "/>
        <s v=" BINTAN "/>
        <s v=" KOTA SIBOLGA "/>
        <s v=" SIMALUNGUN "/>
        <s v=" KOTA PADANG SIDIMPUAN "/>
        <s v=" GARUT "/>
        <s v=" KUANTAN SINGINGI "/>
        <s v=" SOLOK "/>
        <s v=" LABUHAN BATU "/>
        <s v=" LABUHAN BATU SELATAN "/>
        <s v=" KOTA PADANG "/>
        <s v=" SUMENEP "/>
        <s v=" PADANG PARIAMAN "/>
        <s v=" KOTA PARIAMAN "/>
        <s v=" MADURA "/>
        <s v=" HUMBANG HASUDUTAN "/>
        <s v=" LINGGA "/>
        <s v=" CIANJUR "/>
        <s v=" BENGKULU SELATAN "/>
        <s v=" SAMBAS "/>
        <s v=" KOTA SINGKAWANG "/>
        <s v=" BENGKAYANG "/>
        <s v=" INDRAGIRI HILIR "/>
        <s v=" MANGGARAI "/>
        <s v=" ENDE "/>
        <s v=" MUKO-MUKO "/>
        <s v=" OGAN KOMERING ULU "/>
        <s v=" KOTA PAREPARE "/>
        <s v=" KOTA PALOPO "/>
        <s v=" POHUWATO "/>
        <s v=" MAJENE "/>
        <s v=" MAMASA "/>
        <s v=" MAMUJU "/>
        <s v=" LUWU TIMUR "/>
        <s v=" LUWU "/>
        <s v=" INDRAGIRI HULU "/>
        <s v=" GORONTALO "/>
        <s v=" LAMPUNG TIMUR "/>
        <s v=" LAMPUNG UTARA "/>
        <s v=" LAMPUNG BARAT "/>
        <s v=" MALANG II "/>
        <s v=" KOTA MAKASSAR "/>
        <s v=" POSO "/>
        <s v=" KOTA PALU "/>
        <s v=" BANGGAI "/>
        <s v=" KOTA KENDARI "/>
        <s v=" KOTA BLITAR "/>
        <s v=" JEMBER "/>
        <s v=" KOTA DUMAI "/>
        <s v=" POLEWALI MANDAR "/>
        <s v=" SOPPENG "/>
        <s v=" PALAKKA "/>
        <s v=" BUTON "/>
        <s v=" TORAJA UTARA "/>
        <s v=" TANA TORAJA "/>
        <s v=" BONE "/>
        <s v=" TUBAN "/>
        <s v=" LAMPUNG TENGAH "/>
        <s v=" TULUNGAGUNG "/>
        <s v=" OGAN KOMERING ULU TIMUR "/>
        <s v=" SANGGAU "/>
        <s v=" KOTA KEDIRI "/>
        <s v=" NGANJUK "/>
        <s v=" MELAWI "/>
        <s v=" KEDIRI "/>
        <s v=" SINTANG "/>
        <s v=" OGAN KOMERING ILIR "/>
        <s v=" PARIGI MOUTONG "/>
        <s v=" TOLITOLI "/>
        <s v=" DONGGALA "/>
        <s v=" ACEH UTARA "/>
        <s v=" KOTA PAGAR ALAM "/>
        <s v=" MUARA ENIM "/>
        <s v=" LAMPUNG SELATAN "/>
        <s v=" KOTA METRO "/>
        <s v=" SIKKA "/>
        <s v=" KOTA MADIUN "/>
        <s v=" PINRANG "/>
        <s v=" KOTA BINJAI "/>
        <s v=" MAROS "/>
        <s v=" MINAHASA "/>
        <s v=" GOWA "/>
        <s v=" PANGKAJENE KEPULAUAN "/>
        <s v=" KAPUAS "/>
        <s v=" ENREKANG "/>
        <s v=" LANGKAT "/>
        <s v=" KOTAWARINGIN BARAT "/>
        <s v=" BARITO UTARA "/>
        <s v=" NABIRE "/>
        <s v=" SELUMA "/>
        <s v=" BENGKULU UTARA "/>
        <s v=" MADIUN "/>
        <s v=" KOTA MATARAM "/>
        <s v=" KETAPANG "/>
        <s v=" KOTA JAYAPURA "/>
        <s v=" PACITAN "/>
        <s v=" TABANAN "/>
        <s v=" MAGETAN "/>
        <s v=" KOTA MANADO "/>
        <s v=" KOTAWARINGIN TIMUR "/>
        <s v=" BUNGO "/>
        <s v=" BOLAANG MONGONDOW "/>
        <s v=" Halmahera Timur "/>
        <s v=" Ternate "/>
        <s v=" Tidore Kepulauan "/>
        <s v=" TAKALAR "/>
        <s v=" SAROLANGUN "/>
        <s v=" LOMBOK TENGAH "/>
        <s v=" TANAH BUMBU "/>
        <s v=" LOMBOK BARAT "/>
        <s v=" MURUNG RAYA "/>
        <s v=" KONAWE SELATAN "/>
        <s v=" Halmahera Utara "/>
        <s v=" Ambon "/>
        <s v=" KOTA CILEGON "/>
        <s v=" KOTA TANGERANG "/>
        <s v=" BATANG "/>
        <s v=" KOTA PEKALONGAN "/>
        <s v=" SOLOK SELATAN "/>
        <s v=" PURBALINGGA "/>
        <s v=" BREBES "/>
        <s v=" KOTA TARAKAN "/>
        <s v=" PASURUAN "/>
        <s v=" DELI SERDANG "/>
        <s v=" BULUNGAN "/>
        <s v=" KOTA JAKARTA BARAT "/>
        <s v=" KOTA JAKARTA SELATAN "/>
        <s v=" BERAU "/>
        <s v=" KOTA PALANGKA RAYA "/>
        <s v=" KOTA PAYAKUMBUH "/>
        <s v=" LIMA PULUH KOTO "/>
        <s v=" BONDOWOSO "/>
        <s v=" SEKADAU "/>
        <s v=" KAPUAS HULU "/>
        <s v=" NATUNA "/>
        <s v=" KOTA SALATIGA "/>
        <s v=" SEMARANG "/>
        <s v=" KOTA BONTANG "/>
        <s v=" KUTAI TIMUR "/>
        <s v=" WAROPEN "/>
        <s v=" KUTAI KARTANEGARA "/>
        <s v=" KOTA SAMARINDA "/>
        <s v=" KUTAI BARAT "/>
        <s v=" KOTA JAMBI "/>
        <s v=" BANGKA "/>
        <s v=" KOTA PANGKALPINANG "/>
        <s v=" KOTA LUBUK LINGGAU "/>
        <s v=" KOTA PONTIANAK "/>
        <s v=" PROBOLINGGO "/>
        <s v=" BLITAR "/>
        <s v=" KOTA PASURUAN "/>
        <s v=" JAYAPURA "/>
        <s v=" JAYA WIJAYA "/>
        <s v=" KEEROM "/>
        <s v=" SORONG "/>
        <s v=" MOJOKERTO "/>
        <s v=" ACEH BARAT "/>
        <s v=" GRESIK "/>
        <s v=" TRENGGALEK "/>
        <s v=" NGAWI "/>
        <s v=" KOTA BATU "/>
        <s v=" LOMBOK TIMUR "/>
        <s v=" KOTA DEPOK "/>
        <s v=" PENAJAM PASER UTARA "/>
        <s v=" TANAH DATAR "/>
        <s v=" SITUBONDO "/>
        <s v=" KOTA BOGOR "/>
        <s v=" PASANGKAYU "/>
        <s v=" PASER "/>
        <s v=" HULU SUNGAI TENGAH "/>
        <s v=" KOTA BALIKPAPAN "/>
        <s v=" TABALONG "/>
        <s v=" HULU SUNGAI UTARA "/>
        <s v=" KOTA BEKASI "/>
        <s v=" HULU SUNGAI SELATAN "/>
        <s v=" KARO "/>
        <s v=" DAIRI "/>
        <s v=" NAGAN RAYA "/>
        <s v=" ACEH SELATAN "/>
        <s v=" KOTA BANJARMASIN "/>
        <s v=" MUSI RAWAS "/>
        <s v=" KOTA BANJARBARU "/>
        <s v=" TANAH LAUT "/>
        <s v=" BIMA "/>
        <s v=" REJANG LEBONG "/>
        <s v=" BARITO KUALA "/>
        <s v=" KARAWANG "/>
        <s v=" BATANG HARI "/>
        <s v=" SUBANG "/>
        <s v=" KEPULAUAN YAPEN "/>
        <s v=" SUMBA TIMUR "/>
        <s v=" KOTA PADANG PANJANG "/>
        <s v=" KOTA TEBING TINGGI "/>
        <s v=" KOTA CIREBON "/>
        <s v=" SIJUNJUNG "/>
        <s v=" GUNUNG KIDUL "/>
        <s v=" BANTUL "/>
        <s v=" ACEH BARAT DAYA "/>
        <s v=" BELITUNG TIMUR "/>
        <s v=" BANGKA TENGAH "/>
        <s v=" BANGKA SELATAN "/>
        <s v=" BANGKA BARAT "/>
        <s v=" BOGOR "/>
        <s v=" BEKASI "/>
        <s v=" BELITUNG "/>
        <s v=" KOTA SEMARANG "/>
        <m/>
        <s v=" BANTUL" u="1"/>
        <s v=" CV.DIPONEGORO" u="1"/>
        <s v=" JELITA MARKET" u="1"/>
        <s v=" MENARA, TK" u="1"/>
        <s v=" MIRAH TOSERBA" u="1"/>
        <s v=" SUKSES MART" u="1"/>
        <s v=" WS NITEN" u="1"/>
        <s v=" DM BARU 6" u="1"/>
        <s v=" DM" u="1"/>
        <s v=" DIVA MART" u="1"/>
        <s v=" LAVIMA" u="1"/>
        <s v=" Amalia" u="1"/>
        <s v=" IMA TOKO" u="1"/>
        <s v=" SLARONG TOKO" u="1"/>
        <s v=" DIPO BU" u="1"/>
        <s v=" AMANDA 4" u="1"/>
        <s v=" TW STORE" u="1"/>
        <s v=" MANGESTONI" u="1"/>
        <s v=" ALIFIA" u="1"/>
        <s v=" MANGGALA SWALAYAN" u="1"/>
        <s v=" MIROTA IMOGIRI" u="1"/>
        <s v=" HASBUNA TOKO" u="1"/>
        <s v=" PANORAMA INDAH" u="1"/>
        <s v=" DIAN SURYA" u="1"/>
        <s v=" PUTRA MS" u="1"/>
        <s v=" INDOWARUNG" u="1"/>
        <s v=" BAMBANG IBU" u="1"/>
        <s v=" HAN 2" u="1"/>
        <s v=" MONCER" u="1"/>
        <s v=" PANORAMART" u="1"/>
        <s v=" WARNO WARNI" u="1"/>
        <s v=" FIA MART" u="1"/>
        <s v=" WS Bantul" u="1"/>
        <s v=" PRIMA SWALAYAN" u="1"/>
        <s v=" SAMALO" u="1"/>
        <s v=" NARAYA SWALAYAN" u="1"/>
        <s v=" ROSI TOSERBA" u="1"/>
        <s v=" PENI KOTA GEDE" u="1"/>
        <s v=" SERTIFIKA TOKO" u="1"/>
        <s v=" PUTRI MS" u="1"/>
        <s v=" ARINDA TOKO" u="1"/>
        <s v=" 914 N MART" u="1"/>
        <s v=" DM BARU 3" u="1"/>
      </sharedItems>
    </cacheField>
    <cacheField name=" Nama Toko" numFmtId="0">
      <sharedItems containsBlank="1" count="4782">
        <s v=" G-MART/DENI MUSLIKHIN"/>
        <s v=" FAJAR/HENI LUKMAWATI AMD"/>
        <s v=" EASY MART/ARIYANI LISNAWATI"/>
        <s v=" CV. LESTARI SUKSES MAKMUR"/>
        <s v=" CV. JUMBO HOME WARE"/>
        <s v=" CV JUMBO HOME WARE-SOBA"/>
        <s v=" ATRIA MART CEMANI"/>
        <s v=" ASGROS SETER"/>
        <s v=" ARDELA MART(SUTRISNO BENY KUNCORO, SE)"/>
        <s v=" AIR MANCUR/GIYATNO SH"/>
        <s v=" RAMAH"/>
        <s v=" AJP MART"/>
        <s v=" BASMALLAH TROGAN"/>
        <s v=" HASBANAH"/>
        <s v=" TOKO SEMBILAN(MAMIN KOES WARDANI)"/>
        <s v=" TOKO ROYAL"/>
        <s v=" IDOLA SWALAYAN"/>
        <s v=" TOKO MSG/LUHUR BUDIYONO"/>
        <s v=" KAPONTREN SIDOGIRI"/>
        <s v=" KAPOTREN SIDOGIRI"/>
        <s v=" TAZKYA / SETYO WAHYUNI"/>
        <s v=" SUYADI"/>
        <s v=" SUMBER BARU/BUYUNG SAJADHI"/>
        <s v=" SINAR TIMUR/PURWANTO"/>
        <s v=" SEKA I/S.HARSONO"/>
        <s v=" KONI"/>
        <s v=" SEKA 4/S.HARSONO"/>
        <s v=" KURNIA ILLAHI"/>
        <s v=" SEKA 2/S.HARSONO"/>
        <s v=" REMAJA (BANGKALAN)"/>
        <s v=" SARI MAKMUR/SUMIYEM"/>
        <s v=" SEKARWANGI"/>
        <s v=" Riska Mart"/>
        <s v=" YAKINI"/>
        <s v=" PT. JUMBO SUPERCENTER SEJAHTERA"/>
        <s v=" MONIKA"/>
        <s v=" PRISMA SRAGEN/ISMIYATI"/>
        <s v=" POJOK/HARYANTI N."/>
        <s v=" AM"/>
        <s v=" POJOK KALIOSO / SRI NANIK"/>
        <s v=" OLGA MART/YANI RAHAYU"/>
        <s v=" NU MART/ROCHMAD APRIYANTO"/>
        <s v=" NABILA MART 2/SUPARNO"/>
        <s v=" MUTIARA MART"/>
        <s v=" MURNI JAYA 2"/>
        <s v=" KEPONTREN NURUL CHOLIL"/>
        <s v=" MUSLIM MART"/>
        <s v=" HALILI"/>
        <s v=" MORO TRESNO(SITI MAIMUNAH)"/>
        <s v=" KAP.SYAICHONA"/>
        <s v=" LUWES GROSIR(LIEM BIAUWLING)"/>
        <s v=" LUWES GEMOLONG"/>
        <s v=" LESTARI WAHYU SEJAHTERA"/>
        <s v=" SELONG PERMAI MM"/>
        <s v=" LESTARI BARU I"/>
        <s v=" LESTARI BARU 4"/>
        <s v=" KPRI PLUPUH/SAWAL WALUYO"/>
        <s v=" KERJO MM(HARRY SUTOTO)"/>
        <s v=" SAMPURNA MART"/>
        <s v=" KADIMO MART/ANEKAWATI"/>
        <s v=" DUA SAUDARA/HARTATIK"/>
        <s v=" BASMALAH 2"/>
        <s v=" DINA MM/DINA RAHAYU"/>
        <s v=" DELTA MART"/>
        <s v=" BASMALAH I"/>
        <s v=" AZZAM MART"/>
        <s v=" 59MART/EDY MURJOKO"/>
        <s v=" ANNA MART"/>
        <s v=" VIYA MART 2"/>
        <s v=" AL FALAH"/>
        <s v=" UKM MART (MUHAMMAD RIFAY)"/>
        <s v=" UB MART/MARSINI"/>
        <s v=" TOKO SUSU MURAH"/>
        <s v=" TOKO DINI 3"/>
        <s v=" TOKO DINI 2"/>
        <s v=" TOKO BENY WONOSARI/DIAN TIKA ARNASWARI"/>
        <s v=" TK IJO TLATAR/MARYATI"/>
        <s v=" SURYA BARU JATINOM"/>
        <s v=" SINAR,TOKO/GIAN STYADI WIJAYA"/>
        <s v=" SFA KRA"/>
        <s v=" SAW/MUHAMMAD MA'RUF"/>
        <s v=" RAHAYU/DEWI SUBEKTI,SE"/>
        <s v=" PUTRA SAKAT/TRI MURYANTI"/>
        <s v=" PUTRA RAHAYU TM"/>
        <s v=" PUTRA RAHAYU MTSH"/>
        <s v=" PUTRA RAHAYU BEJEN"/>
        <s v=" PPBS"/>
        <s v=" PARIS MM(ADRIAN SUTANTO)"/>
        <s v=" NUR ARIEF/SITI SUWANTI"/>
        <s v=" MULIA BARU TOKO/TRI WIDYASTUTI"/>
        <s v=" MM MAJU /ADRIAN SUTANTO"/>
        <s v=" LUWES MOJOSONGO"/>
        <s v=" LARIS MAJU/JUMIYEM"/>
        <s v=" HARNO SURYA"/>
        <s v=" GABUS JAYA"/>
        <s v=" FAJAR II, TOKO /HENI LUKMAWATI AMD"/>
        <s v=" DINI 4"/>
        <s v=" BERAS ATOM/HENRY SALIM"/>
        <s v=" AZZAM TK (LINDA TRI PUSPITASARI,SH)"/>
        <s v=" AYU PEDAN 2/DEDY PURWANTO"/>
        <s v=" AS GROSS MAKSUM"/>
        <s v=" 23 MM/NOVA BELLANI"/>
        <s v=" WAHYU MART"/>
        <s v=" TOKOMU VETERAN/MOH, TOYIB USMAN ASARI"/>
        <s v=" TOKOMU JOGONALAN/DWI WAHYUNI"/>
        <s v=" TOKO MURAH/TITIS HANDAYANI"/>
        <s v=" TOKO AMALIA(M.KHUSNI N.)"/>
        <s v=" SYUKUR SWALAYAN"/>
        <s v=" SURYA GADING MM/ANSORI"/>
        <s v=" SRI LESTARI/KUSRIAMI"/>
        <s v=" SR MART"/>
        <s v=" SENJA INDAH"/>
        <s v=" SEHATI MART"/>
        <s v=" SAKINAH KLATEN/EKO SULISTIYONO"/>
        <s v=" MARGO MULYO"/>
        <s v=" REDJO MM/SARTONO"/>
        <s v=" NGUPIT/FARAH SUSILOWATI"/>
        <s v=" KELAPA GADING / SP3"/>
        <s v=" NEW MART"/>
        <s v=" NATASHA/HARYANTO BILAL ZAINUL M"/>
        <s v=" MR 74/AMIN"/>
        <s v=" METRO SWALAYAN"/>
        <s v=" EKSPEDISI NIAGA"/>
        <s v=" MANDIRI SWALAYAN/SRI WURYANI"/>
        <s v=" MANDIRI SWALAYAN"/>
        <s v=" LANGGAM SWA/MOH. WAGIMIN, SPD."/>
        <s v=" GULDEN SWA"/>
        <s v=" GABUS JAYA 2"/>
        <s v=" DADI RUKUN CAWAS/FENNY SRI HASTUTI"/>
        <s v=" HOTEL 66 CENDERAWASIH"/>
        <s v=" CEMPAKA TOKO/Drs. H. SUNARTO, M.Hum"/>
        <s v=" AYU PEDAN 1/H. SHOLEH ANDY WAHYUDI"/>
        <s v=" AYU KARANGDOWO"/>
        <s v=" AYU CAWAS/HENY PUSPOWATI P."/>
        <s v=" ANUGRAH 2 KLATEN"/>
        <s v=" AL-FATH"/>
        <s v=" WINKEL / KOBISONTA"/>
        <s v=" REMAJA PONSEL"/>
        <s v=" KEANE"/>
        <s v=" TOKO ABC OLIA"/>
        <s v=" ARMADA SWALAYAN"/>
        <s v=" VIOLET"/>
        <s v=" ICHANK"/>
        <s v=" MEGA TOP"/>
        <s v=" REMAJA JAGO"/>
        <s v=" SANDI / KOBISONTA"/>
        <s v=" Langgeng Toserba"/>
        <s v=" ITA"/>
        <s v=" KEMBANG MAS"/>
        <s v=" MITRA MART"/>
        <s v=" KEMBANG MART"/>
        <s v=" T-MART / WAITATIRI"/>
        <s v=" TWINS MART"/>
        <s v=" TK. 7 PAJAJARAN"/>
        <s v=" VOLTA DOBO"/>
        <s v=" GEBY TOKO"/>
        <s v=" KEDAI ORGANIK"/>
        <s v=" DUA RAMA"/>
        <s v=" JAGO BARU"/>
        <s v=" DIAN / WAHAI"/>
        <s v=" HS TOSERBA II"/>
        <s v=" HS TOSERBA I"/>
        <s v=" CV. FAJAR ABADI"/>
        <s v=" HASHUS"/>
        <s v=" ELKA"/>
        <s v=" CHARLIE"/>
        <s v=" BINTANG FAJAR"/>
        <s v=" BETHA SMART"/>
        <s v=" BAPAK APE"/>
        <s v=" ASMART"/>
        <s v=" APOTIK YAZID"/>
        <s v=" ANEKA FIDITAN"/>
        <s v=" Anda Jaya / NAMLEA"/>
        <s v=" AVINA JAYA (LS26-RY PAMOTAN)"/>
        <s v=" TOKO LARAS/SRI LARASATI"/>
        <s v=" TK EFTI (SUPARTI)"/>
        <s v=" TK AMIRAH (DESI KURNIAWATI)"/>
        <s v=" SUSI (PT02-SUNANDAR)"/>
        <s v=" SUKUR (JW01-SUNAN NGERANG)"/>
        <s v=" TATIK"/>
        <s v=" STC SOBOYO"/>
        <s v=" SRIKOYO/H.DWI ADHI WARDANA S."/>
        <s v=" SALSABILA/SUNARSO"/>
        <s v=" SIDO MULYO (TY24-TRANGKIL)"/>
        <s v=" SALSABILA TOKO(RAHMADIYANTO)"/>
        <s v=" ROZAN 2 SWA/SUWARJO"/>
        <s v=" ROZAN 1 SWA/SUWARJO"/>
        <s v=" REMAJA JAYA/SAYUDININGSIH"/>
        <s v=" SETIA 2 MM PT-RAA SUWONDO"/>
        <s v=" NAYLA 2"/>
        <s v=" MOHA MART/SUR PRIH HASTANTI"/>
        <s v=" SETIA 1 MM (PT-RAA SUWONDO)"/>
        <s v=" MM SINAR INDAH"/>
        <s v=" MEKAR ISTIQOMAH/ALBERT SUNDANA SUHENDI"/>
        <s v=" SEPAKAT (JW01-SUNAN NGERANG)"/>
        <s v=" SELOK JAYA (JW-ALUN-ALUN)"/>
        <s v=" INDAH JAYA PALUR/ZULFIQOR,ST"/>
        <s v=" DWI MM"/>
        <s v=" RUNA (PT03-NGAGEL DUKUHSETI)"/>
        <s v=" BSM MART/SUYATNO PRASETYO,S .SOS"/>
        <s v=" RAME (PT01-SUDIRMAN)"/>
        <s v=" BERAS UTAMA KARANGANYAR(ARLYN NITA SALIM)"/>
        <s v=" RINGIN (PT-NGAGEL)"/>
        <s v=" ANUGRAH JATEN/H.SRI MULYANI"/>
        <s v=" ANISA 2/ANDRI YULIYANTO"/>
        <s v=" ANISA 1/ANDRI YULIYANTO"/>
        <s v=" PANTES (PT02-RONGGOKUSUMO)"/>
        <s v=" PANTES (PT02-GABUS)"/>
        <s v=" PANTES (LS-JL SUNAN BONANG) SWA"/>
        <s v=" NN (TY02-SUDIRMAN)"/>
        <s v=" ALAMI 5/SUKMAWAN ARIF BUDIMAN"/>
        <s v=" ALAMI 4/SUKMAWAN ARIF.B"/>
        <s v=" ALAMI 3/SUKMAWAN ARIF BUDIMAN"/>
        <s v=" ALAMI 2 TOKO/SUKMAWAN ARIF B."/>
        <s v=" 212 MART (FIRYAL NIDA AFIFAH)"/>
        <s v=" MUTIARA HATI (TY02-PUNCEL)"/>
        <s v=" MURNI (PT-WINONG PUCAKWANGI)"/>
        <s v=" TOKO YANI/HJ.SURYANI"/>
        <s v=" TOKO SURYA/SUYONO"/>
        <s v=" MURNI (PT-SUKOLILO)"/>
        <s v=" TOKO SALSA/LILIS SURYANI"/>
        <s v=" M &amp; B (PT03-RY SUKOLILO)"/>
        <s v=" TOKO MEKAR"/>
        <s v=" MIRAH JAYA (PT03-KOL SUGIONO)"/>
        <s v=" TOKO LIBERTY / LUTFI CAHYANI"/>
        <s v=" TOKO IJO/MARYATI"/>
        <s v=" TOKO ARMINA(SOFYANI)"/>
        <s v=" JR MART (PT-JAKENAN)/"/>
        <s v=" SURYA MART/MUHAMMAD SIDIQ"/>
        <s v=" RIZKY / DWI WIDAYATI"/>
        <s v=" RAHMA CEPOGO"/>
        <s v=" GRACIA MART (TY-NGAGEL-TAYU_PATI)"/>
        <s v=" PUTRA KUNCARA/KRISNA"/>
        <s v=" PM BOYOLALI/POMO"/>
        <s v=" PERMATA SWALAYAN/EFFENDI ISHAK"/>
        <s v=" PALMA SWALAYAN/ISWAHYUDI"/>
        <s v=" FASTABIQ SWALAYAN (TY-RUNTING)"/>
        <s v=" NUR ARIF 2 / SITI SUWANTI"/>
        <s v=" CV KOPMA"/>
        <s v=" BERKAT SWALAYAN"/>
        <s v=" BERKAH KOP"/>
        <s v=" SEMESTA KANDANGAN"/>
        <s v=" FAHMI (PT02-RONGGOKUSUMO NGEMP"/>
        <s v=" BU BUDI"/>
        <s v=" SAMUDRA SWALAYAN MAGELANG"/>
        <s v=" RADJA MART"/>
        <s v=" KOP. RSK"/>
        <s v=" NAMIRA MART (RINASIH)"/>
        <s v=" DAPUR RSK"/>
        <s v=" MEGASARI TOSERBA/SUGITO"/>
        <s v=" MEGASARI MM/SUGITO"/>
        <s v=" DESI MART (PT-WEDARIJAKSA)"/>
        <s v=" LIBERTY 4/SULASTRI"/>
        <s v=" ALIF MART, TOKO(SIGIT JIMANTO)"/>
        <s v=" LIBERTY 3 KLEGO"/>
        <s v=" LIBERTY 2 ANDONG"/>
        <s v=" LESTARI BARU 2"/>
        <s v=" LEBERTY GEMOLONG (SLAMET TRIYANI)"/>
        <s v=" KN JAYA SIMO"/>
        <s v=" Dani Mart, Toko"/>
        <s v=" BERKAT JAYA (PT-PASAR LAMA KAYEN)"/>
        <s v=" DAFFA MART/SUWARNO"/>
        <s v=" CITRA LESTARI"/>
        <s v=" BUDI LANGGENG TOKO"/>
        <s v=" BANDUNG KAJAR (PT-KAJAR)"/>
        <s v=" WIWIK (PW-JEND SUDIRMAN)"/>
        <s v=" UNTUNG SLAMET (PW03-PS TRUKO)"/>
        <s v=" RAHAB PUTRA 1 (PW03-RY KLAMBU)"/>
        <s v=" MULIA (PW01-RY KLAMBU)"/>
        <s v=" MAMI (PW03-DS PANUNGGALAN)"/>
        <s v=" BANDUNG FASHION (PT03-TANJUNGANOM)"/>
        <s v=" MAHKOTA (PW-TEMPEL)"/>
        <s v=" ASSALAM (PT03-WINONG JAKENAN)"/>
        <s v=" APT GEMBONG (PT-GEMBONG)"/>
        <s v=" KURNIA GAS (PW-BAYANGKARA)"/>
        <s v=" KITA MART (PW-SEDADI)"/>
        <s v=" KITA MART (PW-JEKETRO)"/>
        <s v=" APT BERKAH SEHAT (KD-JL SN MURIA)"/>
        <s v=" FAMILY MART (PW-JEKETRO)"/>
        <s v=" DEWI MART (PW03-JL RY SEDADI)"/>
        <s v=" DEWE SHOP (PW-SEDADI)"/>
        <s v=" ABADI (PT-DS GUYANGAN)"/>
        <s v=" WILVANS / JEFRY TJAHYADI"/>
        <s v=" WELCOME MART / ANNA CHRISTIANA"/>
        <s v=" BIMBIM,TOKO"/>
        <s v=" BAMBANG IBU"/>
        <s v=" FIA MART"/>
        <s v=" DIVA MART"/>
        <s v=" DIAN SURYA"/>
        <s v=" ARINDA TOKO"/>
        <s v="Amalia; Tk (Bantul)"/>
        <s v=" SUKSES MART"/>
        <s v=" TW STORE"/>
        <s v=" SLARONG TOKO"/>
        <s v=" SERTIFIKA TOKO"/>
        <s v=" PUTRA MS"/>
        <s v=" PANORAMART"/>
        <s v=" PANORAMA INDAH"/>
        <s v=" MONCER"/>
        <s v=" MIRAH TOSERBA"/>
        <s v=" Tk"/>
        <s v=" MANGGALA SWALAYAN"/>
        <s v=" INDOWARUNG"/>
        <s v=" HASBUNA TOKO"/>
        <s v=" HAN 2"/>
        <s v=" DIPO BU"/>
        <s v=" CV.DIPONEGORO"/>
        <s v=" MURAH JAYA KESESI"/>
        <s v=" FAQIH - RAWALO"/>
        <s v=" Sahabat Putra KARTINI"/>
        <s v=" MAHEKA JAYA - BAGUSAN"/>
        <s v=" ANYAR - TASIK REJO"/>
        <s v=" AL HIKMAH - AMBO WETAN"/>
        <s v=" UBER MART"/>
        <s v=" Tk. Tujuh"/>
        <s v=" RITA JAYA"/>
        <s v=" PT. SINAR TIARA MUSTIKA"/>
        <s v=" PADMOSARI"/>
        <s v=" TEK YU / LIOE WIE TJAN"/>
        <s v=" MULIA Mindaka TEGAL"/>
        <s v=" MAESTRO JL M Toha Kaligangsa"/>
        <s v=" ENDANG Jl Raya Purwahamba TEGAL"/>
        <s v=" CV SAHABAT ANUGERAH SEJAHTERA NPWP 84.136.727.9-50"/>
        <s v=" CV KARUNIA INDAH Jl. A. Yani 134 TEGAL"/>
        <s v=" BERKAH ABADI JL BERINGIN Kemantran TEGAL"/>
        <s v=" BANGIT BERSAMA MART, Talang TEGAL"/>
        <s v=" ACHFI Jl cik ditiro 137 Bandung kimpling TEGAL SEL"/>
        <s v=" ALFARA, CV"/>
        <s v=" VICO MARKET / LIE FICKTO"/>
        <s v=" TO.PUTRI / LAMHOT HUTASOIT"/>
        <s v=" SOLO JAYA / WONG BOEN TJAU"/>
        <s v=" AP.SUMBER MURAH / SELAMAT"/>
        <s v=" KOP.KOKALUM"/>
        <s v=" AP.MANJUR / HANIFAH"/>
        <s v=" VINISIA SWALAYAN / EDY"/>
        <s v=" UD.MAWAR INDAH"/>
        <s v=" TO.SEHAT FARMA 2/FRANDI DARMO SIHITE"/>
        <s v=" TO.88/HENRI MALAU"/>
        <s v=" SURYA JAYA / TJIN SIONG"/>
        <s v=" SINABON MART/MUHAMMAD SYUKUR"/>
        <s v=" SENTOSA  / LODEWIKUS CHARMEN TAMBA"/>
        <s v=" SABAR JAYA/YUSLIANA SARI"/>
        <s v=" ROTI SEGAR / DIAN PUSPA SARI"/>
        <s v=" ROLAS KASIH/EPI WIBOWO PASARIBU"/>
        <s v=" MITRA / ERTITAWATI"/>
        <s v=" KARYA/ATJIK ARIAS EFENDI"/>
        <s v=" ITA / ROSPITA BR REGAR"/>
        <s v=" ILHAM BARU/SAMSIA"/>
        <s v=" GANDA / KANDO PASARIBU"/>
        <s v=" DEWI / SUPIANTO"/>
        <s v=" ARRAH MART / RATU RIADHATUN NUPUS"/>
        <s v=" CV.MEKAR MULIA ABADI SLEMAN YOGYAKARTA"/>
        <s v=" ANEKA / ROHANI"/>
        <s v=" A.PLUS MARKET / MAISYARAH"/>
        <s v=" WR TIMUR"/>
        <s v=" VIKITA"/>
        <s v=" TOKO KITA MINIMARKET"/>
        <s v=" SUMBER WARAS I"/>
        <s v=" SRI RAHAYU TOKO ( SOJIWAN )"/>
        <s v=" SPR SWALAYAN"/>
        <s v=" SJ BARU"/>
        <s v=" SALAD MOI"/>
        <s v=" REJEKI SWALAYAN"/>
        <s v=" NGEPAS SWALAYAN"/>
        <s v=" MALIOBORO MINIMARKET"/>
        <s v=" KPRI HANDAYANI"/>
        <s v=" KPRI BANGUN"/>
        <s v=" KOSUDGAMA"/>
        <s v=" KOPERKASA"/>
        <s v=" KOP. TAMAN SISWA"/>
        <s v=" JAGO"/>
        <s v=" HARTO BU"/>
        <s v=" CV. PENI PUTRI"/>
        <s v=" AA MART"/>
        <s v=" WELSA"/>
        <s v=" UPN KOPMA CONDONG CATUR"/>
        <s v=" TIARA SWALAYAN"/>
        <s v=" SHERINA SWA"/>
        <s v=" POJOK TOKO (MBAK GALIH)"/>
        <s v=" PH 5 SWALAYAN"/>
        <s v=" PH 2"/>
        <s v=" PH 1"/>
        <s v=" NAUFAN TOKO"/>
        <s v=" NABILLA GB"/>
        <s v=" MS SWALAYAN UNY"/>
        <s v=" MERLY"/>
        <s v=" MADU REJEKI"/>
        <s v=" LONDON TOKO"/>
        <s v=" PURWANTO - WAIRORO"/>
        <s v=" AMBON TOKO / YAYA SOFIFI - SOFIFI"/>
        <s v=" DALFAN TOKO"/>
        <s v=" JUWITA HI - MABA"/>
        <s v=" MEIKE RATNAWATI"/>
        <s v=" ATIM - EKOR"/>
        <s v=" INDRA - SOFIFI"/>
        <s v=" BAHRI -  MABA"/>
        <s v=" MEGA HJ - WEDA"/>
        <s v=" EKA HI - LABUHA"/>
        <s v=" YUNI MBAK / RAHAYU MBA - TIDORE"/>
        <s v=" TIGA PUTRI / HJ UMAR"/>
        <s v=" 2 PUTRA 1 PUTRI KIOS"/>
        <s v=" HABIB FARMA"/>
        <s v=" TEMBAL INDAH - LABUHA"/>
        <s v=" PUTRI NABILA TOKO"/>
        <s v=" SPN - OBI"/>
        <s v=" MUHAMMAD HJ"/>
        <s v=" SD - OBI"/>
        <s v=" KABIR HI - TIDORE"/>
        <s v=" PALM MM - LABUHA"/>
        <s v=" JAFAR HI - TIDORE"/>
        <s v=" SRI REJEKI SUKINO HI - TIDORE"/>
        <s v=" MODERN MART - LABUHA"/>
        <s v=" INDRAWATI 01 FAT HI - TIDORE"/>
        <s v=" LARUMI TOKO - BABANG"/>
        <s v=" UPI - TIDORE"/>
        <s v=" FIRMAN - LABUHA"/>
        <s v=" SAHABAT - TIDORE"/>
        <s v=" DAUS - OBI"/>
        <s v=" INDRAWATI 04 - TIDORE"/>
        <s v=" PUTRA TUNGGAL PERKASA CV"/>
        <s v=" INDRAWATI 03 IRFAN - TIDORE"/>
        <s v=" SARKAWI HI MEGARIA TOKO - JAILOLO"/>
        <s v=" CAMAR MART"/>
        <s v=" SUPER II GROSIR &amp; SWALAYAN"/>
        <s v=" SUMBER SEGAR"/>
        <s v=" SINAR BULAN"/>
        <s v=" SINAR AGUNG"/>
        <s v=" WS NITEN"/>
        <s v=" WS Bantul"/>
        <s v=" WARNO WARNI"/>
        <s v=" SAMALO"/>
        <s v=" ROSI TOSERBA"/>
        <s v=" PUTRI MS"/>
        <s v=" PRIMA SWALAYAN"/>
        <s v=" NARAYA SWALAYAN"/>
        <s v=" MENARA, TK"/>
        <s v=" MANGESTONI"/>
        <s v=" BIBA PURWONEGORO"/>
        <s v=" SAMIRUKUN KUTAWINANGUN"/>
        <s v=" SALAM MART. GOMBONG"/>
        <s v=" SINAR BARU. JATISARI"/>
        <s v=" PURING INDAH SWALAYAN"/>
        <s v=" Surya Mart, Gombong"/>
        <s v=" NGASEM. GOMBONG"/>
        <s v=" Naziha tk,gamblok"/>
        <s v=" TURSIYEM, HJ"/>
        <s v=" SRC BLEKATUK. ADIMULYO"/>
        <s v=" Mulia Abadi tk/Dori,ayah"/>
        <s v=" MM Anyar, Mirit"/>
        <s v=" SB, Klirong"/>
        <s v=" Margo Rizky swalayan"/>
        <s v=" SANG BARU. PURING"/>
        <s v=" KUD (Usaha Karya Tani), Gombong"/>
        <s v=" Intan Tk, Dorowati"/>
        <s v=" RIZQUNA. SELANG"/>
        <s v=" INDRA. BONOROWO"/>
        <s v=" PUSAKA INDAH RITELINDO (PI MART)"/>
        <s v=" Idaman Mart"/>
        <s v=" HM Mart Gombong"/>
        <s v=" PT. HASTA KENCANA SAKTI"/>
        <s v=" Gunawan, Kebumen"/>
        <s v=" PT. AFFA BERLIAN MAS"/>
        <s v=" Family MM,kutowinangun"/>
        <s v=" AURA PASIR. BUAYAN"/>
        <s v=" Mahya, Selang"/>
        <s v=" Barokah Waserba,Pituruh"/>
        <s v=" Duta Mart"/>
        <s v=" TONGCIL BANG TOS"/>
        <s v=" PELANGI. KUTOARJO"/>
        <s v=" CV. SINAR PUSAKA RITELINDO"/>
        <s v=" PANGESTU EDI KARYANTO"/>
        <s v=" CV. SILMI KAFFAH BERKAH"/>
        <s v=" MUNTAMAH"/>
        <s v=" CV. PUTRA BARU AMBAL"/>
        <s v=" CV. NEW SAMI BERKAH"/>
        <s v=" MBAK SUS"/>
        <s v=" CV. AAMIRA MART"/>
        <s v=" ANEKA KETAWANG"/>
        <s v=" BUMDES MAPAN. KARANGSARI"/>
        <s v=" AN NAWAWI"/>
        <s v=" TOKO SARI ENDAH"/>
        <s v=" LAVIMA"/>
        <s v=" MAGA 1"/>
        <s v=" JELITA MARKET"/>
        <s v=" IMA TOKO"/>
        <s v=" DM BARU 6"/>
        <s v=" DM BARU 3"/>
        <s v=" PENI KOTA GEDE"/>
        <s v=" LOIS MART"/>
        <s v=" DM"/>
        <s v=" LANGGENG COZY"/>
        <s v=" KUSUMA 99"/>
        <s v=" AMANDA 4"/>
        <s v=" KN SW"/>
        <s v=" MIROTA IMOGIRI"/>
        <s v=" INTAN SARANA"/>
        <s v=" ALIFIA"/>
        <s v=" 914 N MART"/>
        <s v=" HASBUNA GROSIR"/>
        <s v=" GMT"/>
        <s v=" FELLA ROSA SWALAYAN"/>
        <s v=" FELLA ROSA MART"/>
        <s v=" DIVA BERBAH"/>
        <s v=" DIDA MART"/>
        <s v=" CV. INTI MART"/>
        <s v=" Citro Uli"/>
        <s v=" CHINGU CAFE"/>
        <s v=" BAZAAR SWALAYAN"/>
        <s v=" ALFUSALAM MART"/>
        <s v=" AL HIKMAH (PW27-KRADENAN)HR"/>
        <s v=" AL AMIN (PW-PS KRADENAN)"/>
        <s v=" 35 GUBUG"/>
        <s v=" UTAMA KARYA J502-BAKALAN KAL"/>
        <s v=" UTAMA KARYA (J502-BAKALAN KAL)"/>
        <s v=" SEMOGA JAYA J203-JL MLONGGO"/>
        <s v=" SEMOGA JAYA (J203-JL MLONGGO)"/>
        <s v=" SEMOGA JAYA (J101-KRASAK)MM"/>
        <s v=" SEHATI (JP-JERUK WANGI)"/>
        <s v=" RAMA SWA (J303-KELET DPN RS)"/>
        <s v=" TOKO TELAGA MAJU"/>
        <s v=" RAMA MM (J301-TERMINAL KELET)"/>
        <s v=" MAHARANI (DM01-RY DEMAK)"/>
        <s v=" HUFADZ JP-MULYOHARJO"/>
        <s v=" HUFADZ JP-ANCAR SARI"/>
        <s v=" HUFADZ (JP-ANCAR SARI)"/>
        <s v=" BLOK M (J203-RY MLONGGO)"/>
        <s v=" BERKAH (J101-RY BANGSRI)"/>
        <s v=" B MART (JP-JL GEMIRING)"/>
        <s v=" ANEKA JAYA SWALAYAN BANDUNGREJO"/>
        <s v=" ANEKA JAYA MAYONG"/>
        <s v=" ALOS (J402-TAHUNAN)"/>
        <s v=" AL MUBAROK (J121-PS BANGSRI)"/>
        <s v=" AL MUBAROK (J103-PRAMUKA BGSR)"/>
        <s v=" AL BAROKAH (DM02-SN KALIJAGA)"/>
        <s v=" ADI JAYA JP-TELUK"/>
        <s v=" ADI JAYA (JP-TELUK)"/>
        <s v=" SUMBER URIP 2 (PT03-TAMBAK ROMO)"/>
        <s v=" TOBY MART (KD03-JL WAHID HASYIM)"/>
        <s v=" TOBY ANUGRAH ABADI KD-WAHID HASYIM"/>
        <s v=" SURYA ABADI (KD-WATES)"/>
        <s v=" NURIFA (KD-KARANG MALANG)"/>
        <s v=" MULIA JAYA KD- BACIN"/>
        <s v=" MUDAH (PW-KRADENAN)"/>
        <s v=" MAJU BERSAMA BENGKEL (PW-GETAS)"/>
        <s v=" KIKI MARKET"/>
        <s v=" MM SUPERMARKET"/>
        <s v=" CV. SUMBER URIP"/>
        <s v=" ANEKA JAYA SWALAYAN KENDAL"/>
        <s v=" TRIO JAYA - WONOSOBO"/>
        <s v=" ABC  SUKOREJO"/>
        <s v=" SEMAR TOSERBA"/>
        <s v=" AL MANSYUR WONOSOBO"/>
        <s v=" TOKO WETA"/>
        <s v=" DWI MANUGGAL"/>
        <s v=" LIMA TIGA'"/>
        <s v=" HERY"/>
        <s v=" BU GABT"/>
        <s v=" SELVI"/>
        <s v=" CERMIN CHANDRA"/>
        <s v=" HUDRI"/>
        <s v=" DONY SPV"/>
        <s v=" YOSEFIN"/>
        <s v=" URIYATI"/>
        <s v=" UD.BLUE STAR"/>
        <s v=" PT.TIMIKA MAKMUR JAYA SENTOSA"/>
        <s v=" CV.TIGA JAYA MANDIRI"/>
        <s v=" CV.BAMBOO RETAIL"/>
        <s v=" CV. SUKA CITA ABADI"/>
        <s v=" ANANG FAJARIYANTO"/>
        <s v=" CV. BAHAGIA SUMBER SUKSES"/>
        <s v=" CV. GOLDEN STAR"/>
        <s v=" PT SEKAWAN MANUNGGAL PERKASA"/>
        <s v=" CIK IMELDA"/>
        <s v=" SWALAYAN ENAK ECO"/>
        <s v=" BU GATOT"/>
        <s v=" PISCES / LANNY GO"/>
        <s v=" PAPUA MART /  FREDY WENBEN"/>
        <s v=" PAK TOFU"/>
        <s v=" ANUGRAH MART"/>
        <s v=" OMART TMP / CV. HALIJAYA"/>
        <s v=" OMART MULI / PUTRA HALI JAYA"/>
        <s v=" OMART MULI / CV. HALIJAYA"/>
        <s v=" toko bintuni mart"/>
        <s v=" KANVAS JIVAKA SUAEB"/>
        <s v=" CV. MAKMUR PERKASA"/>
        <s v=" ANA TOMIA"/>
        <s v=" abby"/>
        <s v=" PAK RIDHO / MUH. RIDWAN"/>
        <s v=" PAK NYOTO / TRISNO SUNYOTO"/>
        <s v=" MULIA"/>
        <s v=" PD. PAYUNG"/>
        <s v=" TK. SAMUDRA"/>
        <s v=" TK. RAI"/>
        <s v=" SMESCO MART AL HASAN"/>
        <s v=" PELANGI MM"/>
        <s v=" MM. SADAR"/>
        <s v=" HEMAT STORE"/>
        <s v=" YOHARA TAMBUNAN/MAKNER TAMBUNAN"/>
        <s v=" TERANG BULAN , TOKO (L.BOTI)"/>
        <s v=" SIAGIAN/FREDDY SIAGIAN"/>
        <s v=" SETIA/MARTIN"/>
        <s v=" R.SIANIPAR/INTAN SIMBOLON"/>
        <s v=" NESCO/NOPHERINA"/>
        <s v=" MORGANDA"/>
        <s v=" CAHAYA.MM"/>
        <s v=" PALAPA PLASTIK"/>
        <s v=" MM SURABAYA"/>
        <s v=" NUSA INDAH - B.ACEH"/>
        <s v=" NEUSU SWALAYAN"/>
        <s v=" NANGGROE SWALAYAN"/>
        <s v=" MOVIE MUSIC"/>
        <s v=" MITRA SWALAYAN (BANDA ACEH)"/>
        <s v=" HD 2 MINI MARKET"/>
        <s v=" MERRY JAYA"/>
        <s v=" AS-SYUKUR MM"/>
        <s v=" MB. MANDIRI (BANDA ACEH)"/>
        <s v=" MARSYA SWALAYAN"/>
        <s v=" MANGGA DUA BARU (BANDA ACEH)"/>
        <s v=" MAHLI SWALAYAN"/>
        <s v=" ARJUN MART"/>
        <s v=" MAHLI BARU II"/>
        <s v=" LAMNYONG SWALAYAN"/>
        <s v=" LAMGLUMPANG SWALAYAN"/>
        <s v=" HERI MINI MARKET"/>
        <s v=" HADRAH MART"/>
        <s v=" FZ SWALAYAN"/>
        <s v=" FATIH MARKET"/>
        <s v=" BOGOR, TK"/>
        <s v=" BEURATA SWALAYAN (BANDA ACEH)"/>
        <s v=" BARU JAYA  TK"/>
        <s v=" ASIA, TK (BANDA ACEH)"/>
        <s v=" ANUGERAH MART"/>
        <s v=" AMANAH JAYA SWALAYAN"/>
        <s v=" ALVIN SWALAYAN"/>
        <s v=" AL-FATIR, TK"/>
        <s v=" ALASKA MART (JELINGKE)"/>
        <s v=" ALASKA MART"/>
        <s v=" 213 MART (LAMPRIET)"/>
        <s v=" BD SWALAYAN"/>
        <s v=" MMC"/>
        <s v=" TK. BINTANG MANDIRI"/>
        <s v=" KUD WARAS"/>
        <s v=" TK. SEGAR"/>
        <s v=" ABD"/>
        <s v=" QINI MART JAMANIS"/>
        <s v=" CV. MITRA BUANA"/>
        <s v=" TASMART CIAWI"/>
        <s v=" TK. MITRA MART"/>
        <s v=" TOSERBA SUPER SUPER GROSIR"/>
        <s v=" BERINGIN JAYA SWALAYAN"/>
        <s v=" TOSERBA KOPTI*"/>
        <s v=" TIGA PUTRI MM"/>
        <s v=" SUSU OKE TANAYA SHOP"/>
        <s v=" PHOENIX"/>
        <s v=" MASA KINI MM"/>
        <s v=" METRO PASAR BARU"/>
        <s v=" MUARA TELUR"/>
        <s v=" MAYLAN"/>
        <s v=" MARI MAJU"/>
        <s v=" MAKMUR SENEN"/>
        <s v=" LUCKY BABY SHOP"/>
        <s v=" KOPPOSINDO JAK PUS*"/>
        <s v=" U MART 2"/>
        <s v=" KOPERSADA*"/>
        <s v=" KOPERASI BPPT*"/>
        <s v=" HN SWALAYAN"/>
        <s v=" BERKAT BARU SWALAYAN"/>
        <s v=" BINTANG PERDANA SWALAYAN"/>
        <s v=" ARUN SUPERMARKET"/>
        <s v=" ARIFA MART"/>
        <s v=" SABENA SWALAYAN BIREUEN"/>
        <s v=" FASCO MARKET"/>
        <s v=" ABA MARKET"/>
        <s v=" RAUDHATUL SWALAYAN"/>
        <s v=" A &amp; A, TOKO"/>
        <s v=" BP. SWALAYAN KUTA BINJEI"/>
        <s v=" BINTANG PERDANA PEURLAK"/>
        <s v=" ZAQIS BARU SWALAYAN"/>
        <s v=" RITEL MART"/>
        <s v=" BP SWALAYAN"/>
        <s v=" GADUT MART 2"/>
        <s v=" SUMBER MULYA,MM"/>
        <s v=" GADUT MART"/>
        <s v=" DIVA SWALAYAN"/>
        <s v=" EVI FARMA"/>
        <s v=" BELTA"/>
        <s v=" BMJ MART (PEURLAK)"/>
        <s v=" AZZURA MART"/>
        <s v=" AQILLA MART"/>
        <s v=" BERKAH FARMA"/>
        <s v=" APRA"/>
        <s v=" SHUKA MART"/>
        <s v=" YULIA MART"/>
        <s v=" YOS MINIMARKET"/>
        <s v=" SYAF"/>
        <s v=" SIMBER MART"/>
        <s v=" RED MM"/>
        <s v=" LAMBOK JAYA"/>
        <s v=" EMPAT SAUDARA MM (RENI)"/>
        <s v=" EB MART"/>
        <s v=" CASABLANCA"/>
        <s v=" BANDAR MUTIARA"/>
        <s v=" AZM"/>
        <s v=" BAHAGIA TOKO"/>
        <s v=" FITRIA I - JAMILLAH"/>
        <s v=" AYU - YOBI EFRIZAL"/>
        <s v=" ANIS - FARIDA"/>
        <s v=" RARA - WAHYULI"/>
        <s v=" SELAMAT TOSERBA"/>
        <s v=" SEDERHANA  - CICALENGKA, MM"/>
        <s v=" LANGGAN MAJALAYA"/>
        <s v=" PRIMKOPAD RS. DUSTIRA"/>
        <s v=" B - MART"/>
        <s v=" KOPI RAOS GANDAWIJAYA"/>
        <s v=" DELTA, SWALAYAN"/>
        <s v=" CANTIK, MM"/>
        <s v=" SAHABAT TOSERBA"/>
        <s v=" KODRAT"/>
        <s v=" PRIMA, SWALAYAN"/>
        <s v=" JAYA PRIMA/SARKOWI"/>
        <s v=" PRIMA GROUP, TOKO"/>
        <s v=" MARYONK. M"/>
        <s v=" F4"/>
        <s v=" ARDI BC"/>
        <s v=" DN JAYA, TOSERBA"/>
        <s v=" GRANDE HOTEL"/>
        <s v=" ANTON WIJAYA"/>
        <s v=" ENGGAL WARAS, TOKO"/>
        <s v=" DN JAYA II, TOSERBA"/>
        <s v=" BSR"/>
        <s v=" BATIQA HOTEL"/>
        <s v=" ROHMAT, TOSERBA"/>
        <s v=" YUDISTIRA, TOKO"/>
        <s v=" FAJAR TOSERBA MANDIRANCAN"/>
        <s v=" YEPI, TOKO"/>
        <s v=" NENTI"/>
        <s v=" DAUN TK"/>
        <s v=" AISWA MART"/>
        <s v=" RAFI"/>
        <s v=" TUTIK"/>
        <s v=" TK. H D TOSERBA"/>
        <s v=" TASELA  MM"/>
        <s v=" LUMBUNG BERKAH  TK"/>
        <s v=" LAMHOT/GALTON PURBA"/>
        <s v=" TK. CAP JAGO"/>
        <s v=" J. PARDEDE, TOKO  (BALIGE)"/>
        <s v=" HOSHING/FEPRI GUNAWAN TAMPUBOLON"/>
        <s v=" ACB TOSERBA"/>
        <s v=" GUEST HOUSE/ARJUNA NUR PRIBADI"/>
        <s v=" FARIDA/MARTAHAN SIBUEA"/>
        <s v=" BASTIAN/BAHARA SIBARANI"/>
        <s v=" B.SITORUS/HASAN SITORUS"/>
        <s v=" ANTONY/ANTHONY L.TAMPUBOLON"/>
        <s v=" ALCE/HOTLIN SIMANJUNTAK"/>
        <s v=" ADEK'S/ABDUL KADIR SIREGAR"/>
        <s v=" TO.SUMIATY/WILPEN LUMBANTORUAN"/>
        <s v=" TO.RONATIO/HELGA PATRA D.RUMAHORBO"/>
        <s v=" DAMAI/MARLINA SITORUS"/>
        <s v=" DUNIA SUSU/ANDRE P.NAPITUPULU"/>
        <s v=" SP.TOBING/PELITA MANALU"/>
        <s v=" SIHOMBING/MEFLIN MANALU"/>
        <s v=" SETIA/MANIMBUAL PANGARIBUAN"/>
        <s v=" SARI RASA BARU/ELISABETH"/>
        <s v=" PATOPA/JUMAGA NAINGGOLAN,SKM,M.Si"/>
        <s v=" NAINGGOLAN/ETI NAINGGOLAN"/>
        <s v=" SHIMAMICRA/SRIANA SURBAKTI"/>
        <s v=" M.TAMPUBOLON/FREDDY TAMPUBOLON"/>
        <s v=" LAN'S/GANDA  MURNI SITUMEANG"/>
        <s v=" K.SIBARANI/MARLINA OKTARIA SIBARANI"/>
        <s v=" INDAH/PARLIN"/>
        <s v=" OPAK MARKET"/>
        <s v=" NAVA"/>
        <s v=" TUAH CITRA MARKET"/>
        <s v=" CINTA SUSU"/>
        <s v=" ASIA MART, LHOKSEUMAWE"/>
        <s v=" Q - 24"/>
        <s v=" JAKARTA, MM"/>
        <s v=" YUSRA MARKET"/>
        <s v=" MUFAKAT MARKET"/>
        <s v=" FAEYZA MART"/>
        <s v=" 8 IN ELEVEN,TOSERBA"/>
        <s v=" ANGKASA MART 3"/>
        <s v=" PLANET  MART"/>
        <s v=" AILA, SWA"/>
        <s v=" YELLOW MART"/>
        <s v=" RIE MART MAKRAYU"/>
        <s v=" NAH DIA TOKO"/>
        <s v=" M. FURQON"/>
        <s v=" ABI NANDA"/>
        <s v=" NOEJA LIECA SWALAYAN"/>
        <s v=" MEULIGOE SWALAYAN (LAMBARO ANGAN)"/>
        <s v=" PRIMA JAYA/DENY"/>
        <s v=" INDRA SWALAYAN (SEULIMEUM)"/>
        <s v=" FAMILY SWALAYAN KAHJU"/>
        <s v=" DIFZA MANDIRI"/>
        <s v=" BERKAH SWALAYAN"/>
        <s v=" WANDI/WANDI HOLIK"/>
        <s v=" ANEUK GALONG SWALAYAN"/>
        <s v=" ADI MARKET, TK (INDRAPURI)"/>
        <s v=" 68 MINI MARKET"/>
        <s v=" TOKO UNO"/>
        <s v=" ADEK ABANG MM"/>
        <s v=" INDAH SARI BLANG ASAN"/>
        <s v=" INDAH SARI BLOK SAWAH"/>
        <s v=" AMI SWALAYAN"/>
        <s v=" INDAH SARI KOTA"/>
        <s v=" MAYA BARU 2 SWALAYAN"/>
        <s v=" TATANG, TOKO"/>
        <s v=" MAYA BARU SWALAYAN"/>
        <s v=" SUMBER REJEKI - PANJUNAN, TOKO"/>
        <s v=" MEGA PRATAMA MARKET"/>
        <s v=" PILAR MART CALEU"/>
        <s v=" MIUN PAMOYANAN, TOKO"/>
        <s v=" SUMAN MART SWALAYAN"/>
        <s v=" ZIYA SWALAYAN"/>
        <s v=" YANIS MULIYADI"/>
        <s v=" DUBAI MART"/>
        <s v=" DE 5 INDAH TK"/>
        <s v=" AND CELL  TK"/>
        <s v=" ASEAN BERNEUN"/>
        <s v=" INAYA MARKET"/>
        <s v=" CK MART MEREUDU"/>
        <s v=" ASIA MART MEREUDU"/>
        <s v=" AL HANAFI MART"/>
        <s v=" TASIK MALAYA  TK"/>
        <s v=" SYAZA"/>
        <s v=" LOTENG - KARASAK, TOKO"/>
        <s v=" SETIA BUDI, TK (SABANG)"/>
        <s v=" ENGSENG , TOKO"/>
        <s v=" CITY MARKET (SABANG)"/>
        <s v=" CV. SEHAT MAKMUR ABADI"/>
        <s v=" ANDA SWALAYAN"/>
        <s v=" WINN'S MART"/>
        <s v=" KASIH MURAH SWALAYAN"/>
        <s v=" CAHAYA BARU (CIBADAK), TOKO"/>
        <s v=" CAHAYA MART, LHOKSEUMAWE"/>
        <s v=" HOTEL GRAGE"/>
        <s v=" HILDA  TOKO"/>
        <s v=" GUNUNG JATI  TOKO"/>
        <s v=" ISTANA MART"/>
        <s v=" NICHO BERT MM"/>
        <s v=" WANDA MART"/>
        <s v=" FAMILY MART, M YAMIN"/>
        <s v=" ADANNA TOSERBA"/>
        <s v=" SRC HASBI SWALAYAN"/>
        <s v=" AJI MART"/>
        <s v=" SHILA MM"/>
        <s v=" SEMPURNA MINIMARKET"/>
        <s v=" SAHABAT BUNDA II, SWA"/>
        <s v=" RICKY BARU , MM"/>
        <s v=" QILKY MM"/>
        <s v=" RAYYA SWA"/>
        <s v=" NGASO JAYA, MM"/>
        <s v=" RAFA MART, MM"/>
        <s v=" MAS RAN 2 SWA"/>
        <s v=" DUTA SWALAYAN"/>
        <s v=" CHERISH TOKO"/>
        <s v=" GEBYAR SWALAYAN"/>
        <s v=" FARIZ MART II"/>
        <s v=" FARIZ MART"/>
        <s v=" CAHAYA BULAN ABADI"/>
        <s v=" FAMILY SWY"/>
        <s v=" D &amp; D, MM"/>
        <s v=" BUNDA, SWA"/>
        <s v=" BAZNAS, SWA"/>
        <s v=" HAJI MOMON, TOKO"/>
        <s v=" TK. MANDIRI"/>
        <s v=" HIKMAT, TOKO"/>
        <s v=" TK. AURA"/>
        <s v=" ANDIR PADASUKA, TOKO"/>
        <s v=" ADI BUNGSU"/>
        <s v=" SS MINIMARKET"/>
        <s v=" KERATON BBJ"/>
        <s v=" TK. KOKASYIFA"/>
        <s v=" ANDIKA, TOKO"/>
        <s v=" SG GROSIR"/>
        <s v=" TK. HAI"/>
        <s v=" MORODADI"/>
        <s v=" WIDARI  TOKO"/>
        <s v=" RINI MART"/>
        <s v=" ROZAK"/>
        <s v=" MADCHAN PUTRA"/>
        <s v=" BHAKTI"/>
        <s v=" GORGA/SURYANI SIMANGUNSONG"/>
        <s v=" ZAWIYAH"/>
        <s v=" GLORIA/IDAHMAN SITUMORANG"/>
        <s v=" CENTRAL ASIA/CHARLES"/>
        <s v=" MANULLANG/TOPPEL MANULLANG"/>
        <s v=" GANEFO SWALAYAN/DAVID"/>
        <s v=" EBEN ENZER I/RICKY EBEN EZER"/>
        <s v=" CINDY/MENAK PESTARIA SINAGA"/>
        <s v=" JASA UTAMA, UD"/>
        <s v=" OM OBAMA MARKET"/>
        <s v=" PEUSANGAN MARKET"/>
        <s v=" RISKY TOKO"/>
        <s v=" RIMBUN, TK"/>
        <s v=" SUBARU MARKET"/>
        <s v=" YIU CHEN / ACHEN"/>
        <s v=" PT.SEJAHTERA INDO PERKASA"/>
        <s v=" YEO A LAI"/>
        <s v=" Usaha Makmur MM"/>
        <s v=" YM SWALAYAN"/>
        <s v=" YANTO / (TOKO CERIA)"/>
        <s v=" Unity 88"/>
        <s v=" YANTO - CY002"/>
        <s v=" SWALAYAN KAJHU"/>
        <s v=" TARAS INDAH"/>
        <s v=" WIE NARDO / RUSYADI"/>
        <s v=" Surbakti ( Sagulung )"/>
        <s v=" STAR MART (KETAPANG)"/>
        <s v=" TOKO SANDY"/>
        <s v=" TOKO BUDIMAN - CT006"/>
        <s v=" Super Shop"/>
        <s v=" PEUNAYAH, TK"/>
        <s v=" TJENG HION / CING HIONG"/>
        <s v=" TIE OEI / AUI"/>
        <s v=" Satu Market MM (Puri Selebrity)"/>
        <s v=" OSAKA MART"/>
        <s v=" SUSIANTI / MUDAH REZEKI"/>
        <s v=" TRB KAMPAS  TK"/>
        <s v=" S Mart Tk (Nagoya)"/>
        <s v=" SUMBER REZEKI LAGUNA"/>
        <s v=" NUSA INDAH SWALAYAN"/>
        <s v=" SO DJU / AJU"/>
        <s v=" Royal Supermarket"/>
        <s v=" SETIA, TK"/>
        <s v=" SATRIA IMAM PRIBADI / SARI MART"/>
        <s v=" MJ, UD (ACEH BESAR)"/>
        <s v=" Rani Mart"/>
        <s v=" REISKI AGUSTINA"/>
        <s v=" APTK.MEYLA FARMA"/>
        <s v=" RAMLI / SINAR ABADI"/>
        <s v=" Pondok Indah MM"/>
        <s v=" PT. SURYA BINTAN MANDIRI"/>
        <s v=" SABANA"/>
        <s v=" PT. FAMILI SUKSES SEJATI"/>
        <s v=" Online Shop"/>
        <s v=" NAZIR / (MM. MALAYA)"/>
        <s v=" MAWAR/DISI"/>
        <s v=" Netral"/>
        <s v=" MURYANTO / TOKO AMY"/>
        <s v=" PIA RAHMAT, TK"/>
        <s v=" Mitra Sukses"/>
        <s v=" MOHAMMAD SUHARMAN / PAK AMAT"/>
        <s v=" SINTA FARMA/TIA SUI TJOE"/>
        <s v=" MM GRAND MART"/>
        <s v=" MICHAEL HENDRA / CV BINTAN MULIA"/>
        <s v=" Mini Market Jodoh"/>
        <s v=" SUMBER SEHAT/AI LIEN"/>
        <s v=" KMANDIRI"/>
        <s v=" D TWO MART LAMNO"/>
        <s v=" MELLY / (M - MART)"/>
        <s v=" MENARA KEMBAR"/>
        <s v=" Jaya Holy"/>
        <s v=" SINAR SARI/SANCHEV SANMARLIM"/>
        <s v=" MEGA GLORY - CM020"/>
        <s v=" In Mart ( Batu Besar )"/>
        <s v=" MB. LESTARI KAJHU"/>
        <s v=" INTAN CHALIZAH MAZLIN"/>
        <s v=" SELATAN INDAH/GUEK TIU"/>
        <s v=" IBL"/>
        <s v=" MB MART (KAJHU)"/>
        <s v=" EKA SURYA PINANG"/>
        <s v=" HALIMAH PLAZA"/>
        <s v=" RAUDHA/ZULFIKAR ARS"/>
        <s v=" MAHLI BARU LESTARI"/>
        <s v=" SUTARMAN / KC MART"/>
        <s v=" R H B/SAPRUDDIN PURBA"/>
        <s v=" Edelwiss Supermarket ( Panbil )"/>
        <s v=" SITI KHOIRIYAH / TIFA MENTIGI"/>
        <s v=" PUTRA PERDANA/AGHA PERDANA"/>
        <s v=" MAHLI BARU BEUTARI"/>
        <s v=" MUHAMMAD TAUFIK / MM 212"/>
        <s v=" Central Indah MM"/>
        <s v=" OKE MART/YENNY"/>
        <s v=" HOEI KUANG"/>
        <s v=" ILHAM DUA SWALAYAN"/>
        <s v=" CV. LIMAN BERSAUDARA"/>
        <s v=" Cendana Market"/>
        <s v=" BUNTORO / DEWI"/>
        <s v=" MERPATI/CHOE PENG KIE"/>
        <s v=" GRAND ACEH SWALAYAN"/>
        <s v=" BSS Tk"/>
        <s v=" PT. MAXIS PARAGON"/>
        <s v=" ANEKA SWALAYAN"/>
        <s v=" DITURI SHOP"/>
        <s v=" BPS NAGOYA"/>
        <s v=" TASYIA/INDRA GANDI"/>
        <s v=" BUNDARAN SWALAYAN"/>
        <s v=" BAHARI"/>
        <s v=" SITOPA HUDON/TUMBUR PULOGODANG SIMANUNGKALIT"/>
        <s v=" 3R GROSIR"/>
        <s v=" PUTRA ANDA"/>
        <s v=" BUKET MAHKOTA SWALAYAN"/>
        <s v=" Ajib Mart"/>
        <s v=" AINUN MART"/>
        <s v=" ROBIKA/JENNI MANGINAR DAMANIK"/>
        <s v=" Ahau ( Blok P. )"/>
        <s v=" SEMBAH, UD"/>
        <s v=" ASRIN SIREGAR"/>
        <s v=" ADI JAYA SWALAYAN"/>
        <s v=" MM. SAUDARA"/>
        <s v=" MEGA ARTA, TOKO"/>
        <s v=" ANUGRAH SWALAYAN"/>
        <s v=" FONTA DEWATA, MM"/>
        <s v=" RAHAYU, MM"/>
        <s v=" TRI AYU, DC"/>
        <s v=" UTAMA SARI"/>
        <s v=" WIRA ABADI, TOKO"/>
        <s v=" NADI AYU, MM"/>
        <s v=" DAMAR TUNGGAL"/>
        <s v=" DANA ORY KENCANA"/>
        <s v=" HARMONIS"/>
        <s v=" BK GROSIR"/>
        <s v=" ARTHA JAYA, TOKO"/>
        <s v=" AL WAHYU GROSIR, TOKO"/>
        <s v=" CHI CHA, TK"/>
        <s v=" KEMBAR / MADRA, TOKO"/>
        <s v=" KLM, TK"/>
        <s v=" TK. WARUNG MERDEKA"/>
        <s v=" TK. GIE BOUW"/>
        <s v=" TK FATMA JAYA"/>
        <s v=" PUTRA PERTAMA, TOKO"/>
        <s v=" KOP. PRIMA KOPAD"/>
        <s v=" EXBOUW UTAMA"/>
        <s v=" 212, TOKO"/>
        <s v=" COUSTA RICA TOKO"/>
        <s v=" COUSTA RICA MART"/>
        <s v=" Ada, Sruweng"/>
        <s v=" GREEN CELL"/>
        <s v=" VIO"/>
        <s v=" KOBTA"/>
        <s v=" CAHAYA / ANTONIUS"/>
        <s v=" AMEI/LAI SUK MEI ALS EL VINA"/>
        <s v=" TO.FAWA / FARHAN"/>
        <s v=" TO.CINTA SEHAT / AI KHENG"/>
        <s v=" TO. MAYA FARMA / ZULKARNAIN SH.I"/>
        <s v=" SUN BAKERY / HERNY"/>
        <s v=" SINAR JAYA  / DONI CANDRA"/>
        <s v=" SERBA JADI/EDI HARYONO"/>
        <s v=" SEMANGAT BARU / RAHMATSYAH PUTERA"/>
        <s v=" SEHATI / KAROLINA SITUMORANG"/>
        <s v=" SAVIN JAYA / MANSUR SUHAIRI"/>
        <s v=" SANTAM / SITI SUNDARI"/>
        <s v=" SANJAYA FARMA / MEILY"/>
        <s v=" PAIMIN/SRI LESTARI"/>
        <s v=" MASITA / ELVINA SARI"/>
        <s v=" LIA JAYA/GRESS NAOMI WIANA PARDOSI"/>
        <s v=" JAYA RAYA BARU / DAULY WILLIAM WENDY"/>
        <s v=" FAIDO / SITI SOFIYAH"/>
        <s v=" CHARLES / KHAIRUDDIN M"/>
        <s v=" CAHAYA/ TIUR DUMARIA VERAWATI"/>
        <s v=" BUNDA / AMIN SIREGAR"/>
        <s v=" BORU PANJAITAN / MARIANI PANJAITAN"/>
        <s v=" BERDIKARI/RIKARDO NAPITUPULU"/>
        <s v=" AP.WIJAYA / YENNY SITUMORANG"/>
        <s v=" AP.TIARA / SAOR TUA SITUMORANG"/>
        <s v=" AP.SAHABAT / MUHAMMAD NASIR"/>
        <s v=" AP.MARTUNAS"/>
        <s v=" AP.KURNIA FARMA/OSTOVA MAROJAHAN SINAGA"/>
        <s v=" AP.15/TOGAR CHANDRA SITUMORANG"/>
        <s v=" AP.CIKAMPAK FARMA/TOMIN"/>
        <s v=" TO.TAMBA JAYA II / IRA CANTY TAMBA"/>
        <s v=" TO.TAMBA JAYA"/>
        <s v=" TO.MAJU JAYA 3 / SALAMUN ALAIKUM"/>
        <s v=" RAFY MM"/>
        <s v=" TAJAMARA"/>
        <s v=" RISKI MURNI"/>
        <s v=" ACIAK MART"/>
        <s v=" INDO MAMA"/>
        <s v=" ZALDY"/>
        <s v=" VINY MART I"/>
        <s v=" LJ - STAR"/>
        <s v=" TWENTY TWO SWALAYAN"/>
        <s v=" SURYA JAYA (SUMENEP)"/>
        <s v=" TUNAS BARU TOKO P&amp;D"/>
        <s v=" SAUFA MART"/>
        <s v=" RIFA MART2"/>
        <s v=" QORY MM"/>
        <s v=" Q Q TOKO"/>
        <s v=" PT. HIKMAH JAYA GEMILANG"/>
        <s v=" OYON MTR"/>
        <s v=" NAGOYA MINI MARKET"/>
        <s v=" MEGGA SARI MINI MARKET"/>
        <s v=" M. RAVI"/>
        <s v=" LAPAU JAYA"/>
        <s v=" DAMAI FRESKO"/>
        <s v=" CS. MART"/>
        <s v=" CS MART"/>
        <s v=" BAYU/ ON GANI"/>
        <s v=" Ayang Denai"/>
        <s v=" AlFAUZAN MINI MARKET"/>
        <s v=" ALFADILAH"/>
        <s v=" RUMBAI PLAZA"/>
        <s v=" FEREN"/>
        <s v=" ATUKA"/>
        <s v=" ARTHA MAKMUR"/>
        <s v=" PAK ANAS / IBU RUSNIANI"/>
        <s v=" UD.KEMBAR / ASMIDAH HARAHAP"/>
        <s v=" NU PAKONG"/>
        <s v=" MM.SPBU AEK NABARA  / IRMA SURYANI NASUTION"/>
        <s v=" IIN"/>
        <s v=" LABORA / ERVINA SIMANJUNTAK"/>
        <s v=" SERASI / YULIANTO"/>
        <s v=" RADJAPAS / SAKDIANAH"/>
        <s v=" MAKMUR / BAK IN"/>
        <s v=" SWALAYAN NU CAMPLONG"/>
        <s v=" REJEKI SWALAYAN (SAMPANG)"/>
        <s v=" KPRI KELUARGA"/>
        <s v=" INDO BHAKTI GROUP"/>
        <s v=" H.AISYAH"/>
        <s v=" RISKI MART"/>
        <s v=" ABC KING"/>
        <s v=" AL-BISYAROH TAMBELENGAN 2"/>
        <s v=" SAFA PROPPO"/>
        <s v=" IB"/>
        <s v=" SIDOGIRI JUNG CANGCANG"/>
        <s v=" PT.SENTRAL SELULER INDONESIA"/>
        <s v=" NUR AQILAH"/>
        <s v=" MUMTAZ"/>
        <s v=" KEBUN BARU"/>
        <s v=" KARYA BAKTI TOSERBA"/>
        <s v=" HOMASTAS PALENGAAN 2"/>
        <s v=" DIAN TOSERBA"/>
        <s v=" APOLLO KESEHATAN"/>
        <s v=" AL MAUFIROH"/>
        <s v=" KHIJRA AL GAZZA"/>
        <s v=" RIFNA MART"/>
        <s v=" KANCAKONA BANASARE"/>
        <s v=" DA'ARUL MA'ARIF MART"/>
        <s v=" IDAH, TOKO"/>
        <s v=" BUDIDAYA MART"/>
        <s v=" CV TIGA PUTRA SENTOSA"/>
        <s v=" TOKO Q-TA BERSAUDARA (TEMBARAK)"/>
        <s v=" UD 75"/>
        <s v=" TOPAZ PARAKAN"/>
        <s v=" TOPAS NGADIREJO"/>
        <s v=" TK. 24 TEMANGGUNG"/>
        <s v=" PEJEBE II"/>
        <s v=" MM (MONGGO MAMPIR)"/>
        <s v=" MM.SAHABAT"/>
        <s v=" MM LABANA"/>
        <s v=" ALFALAH"/>
        <s v=" PARAHYANGAN MM"/>
        <s v=" ZEZT"/>
        <s v=" YOSPEN HENDRA"/>
        <s v=" TOKO PAS"/>
        <s v=" TOKO HEMAT"/>
        <s v=" RR MART"/>
        <s v=" TIARA EMBUN"/>
        <s v=" SENTOSA JAYA/ALIT"/>
        <s v=" SETIA, KOP"/>
        <s v=" SEKIP MAKMUR"/>
        <s v=" RAISYAH"/>
        <s v=" PERMAI/IWAN SULAI"/>
        <s v=" P&amp;D SHANTI"/>
        <s v=" P&amp;D SERASI"/>
        <s v=" P&amp;D NOVI/PAK MAJID"/>
        <s v=" TMI PUTRI"/>
        <s v=" MM. ZAZA"/>
        <s v=" MM. SIMPANG KADES/LENA"/>
        <s v=" MM. MELATI"/>
        <s v=" MM. GRAHA TIARA/SIDARYATI"/>
        <s v=" KANCAKONA IAA ANUQOYAH"/>
        <s v=" MM. CITRA"/>
        <s v=" MM. AZET"/>
        <s v=" MINI MARKET MURAH"/>
        <s v=" MEYRIKE"/>
        <s v=" SIDOGIRI MARENGAN"/>
        <s v=" MANIS PATAL"/>
        <s v=" BUPATI"/>
        <s v=" BIGIMART"/>
        <s v=" SIDOGIRI"/>
        <s v=" NU DUNGKEK"/>
        <s v=" NU GAPURA"/>
        <s v=" TOSARI II"/>
        <s v=" MEI LONG/NJO MI LENG MELODY"/>
        <s v=" MEGA SARI/SUMITO CHUANDA"/>
        <s v=" M.SEBAYANG/IRWANA SEMBIRING"/>
        <s v=" L.SIRAIT/EPELINDA SIANTURI"/>
        <s v=" ADIRASA"/>
        <s v=" HORISAN/PUTRI NEVA SIMAMORA"/>
        <s v=" DEDY SULAIMAN"/>
        <s v=" DEAR/SRIANA"/>
        <s v=" BRASTAGI/ANNIS SA ADATI"/>
        <s v=" BJ"/>
        <s v=" ACUAN/DIANA"/>
        <s v=" SEMANGAT BARU/REGINA RATNASARI DEWI"/>
        <s v=" ARI INDO MAKMUR"/>
        <s v=" MILENIUM GRAND MARKET/CRISTINA SIANTURI"/>
        <s v=" MARNATA/DINAR EDITA MANALU"/>
        <s v=" BNS/BERTHA M.D.MANALU"/>
        <s v=" BINTANG 3 (SUMENEP)"/>
        <s v=" AKTO/OMRAL SIAMBATON"/>
        <s v=" REMAJA JAYA (SUMENEP)"/>
        <s v=" PUGER I"/>
        <s v=" UD JAYA"/>
        <s v=" CIPTA PURI INDAH TIBAN"/>
        <s v=" HARAPAN INDAH MM (BOTANIA.BC)"/>
        <s v=" SATU MARKET MM"/>
        <s v=" SABAR INDAH MM (DAPUR 12)"/>
        <s v=" SABAR INDAH MM (PUNGGUR)"/>
        <s v=" Sahabat MM (Batu Aji)"/>
        <s v=" Sahabat Tk (Taman Jesinta)"/>
        <s v=" Sinar Bida Ayu MM"/>
        <s v=" Sinar Pelangi MM"/>
        <s v=" Sinar Piayu Kita"/>
        <s v=" Tanison Mart"/>
        <s v=" Tiban Global Indah MM"/>
        <s v=" Top One MM ( Punggur )"/>
        <s v=" Troli MM"/>
        <s v=" ZERO TOTAL PT"/>
        <s v=" Puri Market"/>
        <s v=" NADA GROSIR 2"/>
        <s v=" Pintaria MM (BC)"/>
        <s v=" Pintaria MM (Batu Aji)"/>
        <s v=" Mandalay ( Grosir )"/>
        <s v=" Lok Jaya Mart"/>
        <s v=" Karya Baru MM"/>
        <s v=" Join Mart MM"/>
        <s v=" Jess Mart"/>
        <s v=" AL MAKKI"/>
        <s v=" Harapan SP MM"/>
        <s v=" Sunly ( S-Panas )"/>
        <s v=" LIE MENG / AMENG"/>
        <s v=" HARAPAN INDAH (NONGSA)"/>
        <s v=" Serba Indah MM ( Tg Uncang )"/>
        <s v=" N/A"/>
        <s v=" Sabar Indah I ( Sekupang )"/>
        <s v=" Gross Mart (Piayu)"/>
        <s v=" Mini Super Mart"/>
        <s v=" SARWINDA / AKIANG DBS"/>
        <s v=" GROSS BOTANIA 2"/>
        <s v=" Mega Mart (Bengkong)"/>
        <s v=" Grosir City Botania"/>
        <s v=" MC Mart 1 (Sengkuang)"/>
        <s v=" Marina Indah (Grosir Market)"/>
        <s v=" Grosir Achiang"/>
        <s v=" Love Market"/>
        <s v=" Kiongdi MM"/>
        <s v=" Kiongdi Jaya"/>
        <s v=" Fadzil 2 MM"/>
        <s v=" Jozz Mart"/>
        <s v=" Fadzil (Kemuning)"/>
        <s v=" JJ Super Market"/>
        <s v=" MM PRIMA GLORY"/>
        <s v=" Hot Market (Bengkong)"/>
        <s v=" Eva Tk ( Marcelia BC )"/>
        <s v=" Hari - Hari MM ( Bengkong )"/>
        <s v=" LIYANTI / LINGGA MART"/>
        <s v=" IIP NURHAYATI / RAJA PONSEL"/>
        <s v=" GROSS PRIMA AVIARI"/>
        <s v=" Alak (Apiu)"/>
        <s v=" ANIYU / MM. MITRA DBS"/>
        <s v=" Grosir Hari Hari"/>
        <s v=" Akok Shop 2"/>
        <s v=" DQueen ( Legenda)"/>
        <s v=" SIRAT JUDIN"/>
        <s v=" Central Mandiri UD"/>
        <s v=" A MIANG"/>
        <s v=" Aan Grosir Mart I"/>
        <s v=" P&amp;D SABILA/AMRULAH"/>
        <s v=" Boy Mart"/>
        <s v=" Bless (Bengkong)"/>
        <s v=" M.M. TEGAR"/>
        <s v=" Aan Grosir Mart 2"/>
        <s v=" Best One MM"/>
        <s v=" 3 Brader"/>
        <s v=" Ayin (Fanindo)"/>
        <s v=" WINANDA"/>
        <s v=" Ayen MM"/>
        <s v=" ANUGRAH MM"/>
        <s v=" A&amp;M/HUSNAN"/>
        <s v=" AL-BAHJA MART"/>
        <s v=" EPY"/>
        <s v=" ZM, MM"/>
        <s v=" TUMBUH, MART"/>
        <s v=" SELAMAT TOSERBA RAJAMANDALA"/>
        <s v=" SARI SWALAYAN"/>
        <s v=" YUYUN, TOKO"/>
        <s v=" SAMUDRA TOSERBA SOREANG"/>
        <s v=" VANIA  TOKO"/>
        <s v=" SAKINAH, SWALAYAN 1"/>
        <s v=" RS. UNGGUL KARYA MEDIKA ( KOPERASI )"/>
        <s v=" APOTEK SEMPALAI"/>
        <s v=" KAROMAIN DATES"/>
        <s v=" T.M - KOMP.GBA 2, TOKO"/>
        <s v=" APOTIK CIPTO"/>
        <s v=" APOTEK ARSIL"/>
        <s v=" KOIM"/>
        <s v=" GADING IBU, TK"/>
        <s v=" SEHATI, TK"/>
        <s v=" SUTARMI, UD"/>
        <s v=" METRI, IBU"/>
        <s v=" WENTEN UD"/>
        <s v=" BALI JAYA (KUMBASARI), TOKO"/>
        <s v=" KOIM 2"/>
        <s v=" LINDA MARLIANA / ATEK DABOK"/>
        <s v=" LINA / FIONES"/>
        <s v=" TUKINI"/>
        <s v=" TOKO SUMANTA"/>
        <s v=" PERMATA JAYA ( EX. TERANG JAYA )"/>
        <s v=" P&amp;D MANDIRI/ANDRI"/>
        <s v=" CV. SEKIP MAKMUR"/>
        <s v=" ADITYA/ASANG"/>
        <s v=" ALAM BERSAUDARA"/>
        <s v=" KATIMIN - CK006"/>
        <s v=" JOHAN, TANJUNG PINANG"/>
        <s v=" JEMI / MING HUI"/>
        <s v=" HERMANTO / H 2"/>
        <s v=" HENDRI LEMBAH ASRI"/>
        <s v=" FITRIANI SUSANTI / TOP JESS"/>
        <s v=" DIMA HABADI"/>
        <s v=" MABIT. TOKO"/>
        <s v=" CV. JUALAN BAGUS LESTARI"/>
        <s v=" AMAN TOKO OBAT - PMK"/>
        <s v=" PAPA n MAMA II"/>
        <s v=" SEI DURI APOTIK"/>
        <s v=" DESI MARYANTI / UNITY MART"/>
        <s v=" DANIEL / ATONG"/>
        <s v=" INDRAGIRI MART"/>
        <s v=" CV. NAMHCOM INDO SUKSES"/>
        <s v=" A LONG / SUMARNI"/>
        <s v=" CV. CAHAYA BINTAN SEJATI"/>
        <s v=" ATI TRANSITO"/>
        <s v=" MANIS - KM 11"/>
        <s v=" ANUGERAH - CA065"/>
        <s v=" KOPERASI WANITA PETRA"/>
        <s v=" WELLIAM MART"/>
        <s v=" KOPERASI WANITA KELUARGA PUSRI"/>
        <s v=" KIKI SETIAWAN"/>
        <s v=" ANIE"/>
        <s v=" JHON FARIZAL"/>
        <s v=" JAYA INDAH KERTAPATI"/>
        <s v=" RIAN TOSERBA"/>
        <s v=" JAMBE MART"/>
        <s v=" ANAK MAS - CA029"/>
        <s v=" DODDY AMANCIK"/>
        <s v=" DAILY MART/ERI"/>
        <s v=" MM AYYU"/>
        <s v=" CV. REZKY"/>
        <s v=" KUANSING MART"/>
        <s v=" CIANJUR/SYAFEI HASAN"/>
        <s v=" IROS TOKO"/>
        <s v=" HASAN  MM"/>
        <s v=" FANI, MM"/>
        <s v=" USHULUDDIN, MM"/>
        <s v=" WARUNG MB UMI"/>
        <s v=" KITA, TOKO"/>
        <s v=" SARI DEWI, TOKO"/>
        <s v=" AL-SHAFA"/>
        <s v=" MARDIKA MART"/>
        <s v=" SEKAR SARI MM"/>
        <s v=" NADA GROSIR"/>
        <s v=" SIDOGIRI TANJUNG BUMI 2"/>
        <s v=" TRETAN SW"/>
        <s v=" MADE TOKO"/>
        <s v=" ADI JAYA"/>
        <s v=" ANGKASA 3 MART"/>
        <s v=" BAKERY,MM"/>
        <s v=" WIDI BORONG"/>
        <s v=" TOMI"/>
        <s v=" TK SEJATI"/>
        <s v=" SURYA AGUNG"/>
        <s v=" RESTORAN IRISAN JIWA"/>
        <s v=" POJOK"/>
        <s v=" REZA"/>
        <s v=" PAK REZA"/>
        <s v=" NOVAL"/>
        <s v=" LEDALERO"/>
        <s v=" WK. KIDS MAT"/>
        <s v=" TARYONO"/>
        <s v=" KIRANA"/>
        <s v=" TALANG 9"/>
        <s v=" KANVAS CHANDRA"/>
        <s v=" RIRIN 2"/>
        <s v=" KAMPUNG MART"/>
        <s v=" ONKY"/>
        <s v=" IBU SUSI"/>
        <s v=" CV.SUBUR BERKAT RAJA WARDANA"/>
        <s v=" JULIATI/ANASRUL"/>
        <s v=" WIDY TOKO"/>
        <s v=" APOTIK BERKAH"/>
        <s v=" SYURADIKARA MART"/>
        <s v=" SUMBER BARU"/>
        <s v=" SINAR SWALAYAN"/>
        <s v=" AD II"/>
        <s v=" SAMUDERA/HERMAN"/>
        <s v=" P&amp;D SUBUR JAYA/YENI"/>
        <s v=" SENTOSA RAYA toko"/>
        <s v=" SEMANGAT PAGI"/>
        <s v=" SEJATI toko"/>
        <s v=" SAHABAT SWALAYAN"/>
        <s v=" PELITA TIMUR CV (NIRWANA swalayan)"/>
        <s v=" Pelangi UD"/>
        <s v=" Parahyangan toko"/>
        <s v=" LYS MART"/>
        <s v=" PAGI SWALAYAN"/>
        <s v=" BALI JAYA, CV"/>
        <s v=" TOTISTA"/>
        <s v=" RS.GRAHA HUSADA"/>
        <s v=" RM.BUKIT RANDU"/>
        <s v=" NANA M.M"/>
        <s v=" MASNAN MM"/>
        <s v=" KOKARMINA"/>
        <s v=" TK.AL SYUKUR/SAMPING APOTIK ILHAM FARMA PASAR PEKK"/>
        <s v=" IDS II M.M"/>
        <s v=" WHIZ PRIME"/>
        <s v=" DEWI SRI M.M"/>
        <s v=" RAJAWALI/JL.PEMBANGUNAN 10 MET"/>
        <s v=" UJUNG JAYA/PASAR MAKALE"/>
        <s v=" STEVANI"/>
        <s v=" UTAMI TK/JL.AHMAD YANI NO.20"/>
        <s v=" RAHMA,TO/JL.POROS BUMIAYU SEBELUM TOKO UMI RAHAYU"/>
        <s v=" ULY, TK/POROS REMBON"/>
        <s v=" SENG"/>
        <s v=" TATHO /JL. JEND. SUDIRMAN"/>
        <s v=" NIA/JL.MANUNGGAL (DEKAT DARI KANTOR BUPATI)"/>
        <s v=" SINAR USTON/NUSANTARA"/>
        <s v=" SABBAS"/>
        <s v=" SINAR INSOS/PSR. SALUAMPAK"/>
        <s v=" IDEAL/DELVINA"/>
        <s v=" SINAR DURI II/SOSSOK"/>
        <s v=" NANI/SUMARORONG"/>
        <s v=" SETIA DARMA/LANDOLUNRUNG"/>
        <s v=" SEJAHTERAH APT/PSR. LAMASI"/>
        <s v=" TK.SUKSES"/>
        <s v=" SEJAHTERA STARDA MART/JALAN PONGTIKU"/>
        <s v=" DAPURKU"/>
        <s v=" RIDHA/PSR. SUDU/PSR. SUDU"/>
        <s v=" ISTIQFAR FARMA/JL.POROS DKT PERTIGAAN BENDUNGAN SE"/>
        <s v=" PUTRA PUTRI CELL/PSR. MAKALE"/>
        <s v=" NAFA TK/JL.A NYIWI / SAMPING C"/>
        <s v=" BERKAT INDAH"/>
        <s v=" BADARIAH/PASAR MAJENE DEKAT TOKO MUNIFAH"/>
        <s v=" MUDA/JL.A.MAPPANYUKKI"/>
        <s v=" MONAS FARMA/JL. SLT. HASANUDDIN NO.8"/>
        <s v=" MITRA TK/JL. AHMAD YANI NO. 72"/>
        <s v=" ASWIA HJ / PSR TINAMBUNG BLOK E NO 19"/>
        <s v=" METRO BENTENG,TK /JL BENTENG"/>
        <s v=" MEGA MAS/PSR. LAKAWALI"/>
        <s v=" KURNIA RAMA / RANTE LEMO"/>
        <s v=" KS.KARYA BETHEL 2/JALAN POROS ENREKANG-MAKALE"/>
        <s v=" APOTEK MAPPASITUJUE / DEPAN STAND 10 PASSE"/>
        <s v=" KIDDY LAND/JL. JENDRAL SUDIRMAN"/>
        <s v=" KHEYLA MART/BARAKA NO. 5 RT. 01 RW. 02"/>
        <s v=" KANAAN TK. / PASAR BOLU"/>
        <s v=" AL FAZZA / JL TODILALING NO.NO 11"/>
        <s v=" KAMARYATI/PASAR SUDU"/>
        <s v=" JUWITA/POROS LAMBARA HARAPAN"/>
        <s v=" JABAL RAHMA (SUDU)/PSR. SUDU"/>
        <s v=" INDRA HOTEL/JL. LANDORUNDUN"/>
        <s v=" ICCANK / JALAN PRAMUKA NO. 05 RT. RT RW. RW"/>
        <s v=" AFIYAT 2/ JL. AIP II KS TUBUN"/>
        <s v=" HARAPAN JAYA MART/JL.POROS MAKALE-RANTEPAO"/>
        <s v=" FLORA TK/JL. AHMAD YANI NO. 123"/>
        <s v=" FEBY MM/JL. DANAU MATANO/SOROAKO"/>
        <s v=" CIA , HJ/JL. PAHLAWAN TASIU"/>
        <s v=" FAJAR MART/MINANGA GETENGAN KM5"/>
        <s v=" EVITA MART"/>
        <s v=" DUTA MART / JL. TOTUMBANG"/>
        <s v=" DIMA TK /JL. NYATO D1 NO.13"/>
        <s v=" CAHAYA SOROAKO/JL. INCO IRO NO.24"/>
        <s v=" MENTARI / JL.PAHLAWAN TASIU"/>
        <s v=" BERKAH TO/PASAR SUDU"/>
        <s v=" ATS TK/JALAN SUMANTRI BROJONEGORO"/>
        <s v=" ANUGRAH 9J/JL.PSR BARU"/>
        <s v=" ANEKA SARI TK/JL. AHMAD YANI"/>
        <s v=" PAK MARTEN"/>
        <s v=" ADHA TK/PSR WOWODOLA - DEPAN T"/>
        <s v=" KOP. KARY.VALE/JL.HASANUDDIN"/>
        <s v=" PAK ISMAIL BURHAN"/>
        <s v=" SINTA,SORAKO/PSR. F. SOROAKO NO.182"/>
        <s v=" SINAR WAJO/POROS MANGKUTANA"/>
        <s v=" MUJUR MA/PSR. WASUPONDA NO.A5"/>
        <s v=" PAK ICHAL / FAIZAL FATTA"/>
        <s v=" JATIN /PSR. WASUPONDA NO. 11"/>
        <s v=" GUNUNG LEMBO/WASUPONDA/JL.SANG"/>
        <s v=" ANWAR (MALILI)/JL. MAPPALASA"/>
        <s v=" UCOK/JL. POROS MANOKUTAMA"/>
        <s v=" JAKARTA TO/POROS PADANG SAPPA"/>
        <s v=" ITA, TK /DPN SMP I BAE BUNTA SABANG"/>
        <s v=" TOKO BARU CEMERLANG / JL. RATULANGI, 5 METER DARI"/>
        <s v=" ALIF MART/POROS MASAMBA"/>
        <s v=" NANDA (MASAMBA)/POROS MASAMBA"/>
        <s v=" MANGGA DUA/JL. PONGSIMPING"/>
        <s v=" HANDAYANI BALANDAI/JL.POROS MASAMBA (BALANDAI)"/>
        <s v=" RUMAH BEKU PALOPO / JL K.H. M. HASYIM SEBELAH SELA"/>
        <s v=" TANJUNG GADING TOSERBA"/>
        <s v=" SONY WIJAYA"/>
        <s v=" SBY CERIA,MM"/>
        <s v=" MILLENIUM MART"/>
        <s v=" FB MART"/>
        <s v=" CK JAYA, TOKO"/>
        <s v=" Q MART 1"/>
        <s v=" AGUNG KOTA"/>
        <s v=" POLINA"/>
        <s v=" TUNAS BARU TOKO - JAWAI"/>
        <s v=" SUMBER USAHA TOKO - SEKURA"/>
        <s v=" SUMBER SARI TOKO - SEKURA"/>
        <s v=" SEGAR TK. - SAMBAS"/>
        <s v=" MERRIE TOKO - PMK"/>
        <s v=" JELLY TOKO - JAWAI"/>
        <s v=" HIDUP BARU 2 / AJUN TOKO - JAWAI"/>
        <s v=" DIARY"/>
        <s v=" CV. RISHA SUKSES SEJAHTERA"/>
        <s v=" BARCELONA 3 TOKO - JAWAI"/>
        <s v=" AMIN MM"/>
        <s v=" APOTIK BANDAR AGUNG"/>
        <s v=" SOUNDRA"/>
        <s v=" RASA BARU"/>
        <s v=" PT. BERKAH SEN JAYA"/>
        <s v=" NY MENEER"/>
        <s v=" IRAVE / NETTY I .SIMANULLANG"/>
        <s v=" MUWAFFAD/ BULUKUMBA"/>
        <s v=" TOKO 88 MART"/>
        <s v=" PARAMITA, TOKO"/>
        <s v=" SINAR KAYANGAN/ JL KEMAKMURAN"/>
        <s v=" TK MD /JL.MONGINSIDI"/>
        <s v=" MOMQIL FROZEN FOOD  TK"/>
        <s v=" TK HELLO KITTY"/>
        <s v=" MAY  TK"/>
        <s v=" YULIA / JL PRAMUKA 30M STLH BRI DS WUASA LORE"/>
        <s v=" VETERAN FARMA, APT"/>
        <s v=" TK ABADI JAYA / JL R.A. KARTINI NO.10 NO. 54"/>
        <s v=" MALINO MART/Jl. ANDI MAPPATANGKA MALINO"/>
        <s v=" LUMAYAN  TK"/>
        <s v=" APOTIK SEJAHTERA / JL MANGGA NO.47A"/>
        <s v=" RUDIN"/>
        <s v=" KOKARMINA  KOP"/>
        <s v=" TK. MEDI MART"/>
        <s v=" REVAN"/>
        <s v=" JERICHO BABY &amp; KIDS"/>
        <s v=" BP. MART 3 / JL SUNGAI BIALO I NO.16"/>
        <s v=" EMPAT SAMA, TOKO"/>
        <s v=" ZAFRAN MART / ANAWAI"/>
        <s v=" TK.ARSA MART 2"/>
        <s v=" BACAN 35  TK"/>
        <s v=" AKBAR JAYA MM/JL.EMMI SAELAN 19"/>
        <s v=" TK. UBFI Wua- Wua"/>
        <s v=" TK. UBFI / Puwatu"/>
        <s v=" ASRI JAYA"/>
        <s v=" Tk. Ubfi / Kota Lama"/>
        <s v=" TK. SENTRAL JAYA"/>
        <s v=" TK. SAMA MURNI"/>
        <s v=" Tk. Mey - Mey"/>
        <s v=" TK. DAHLIA JAYA / HJ.HALIMA"/>
        <s v=" TK. CINTA DAMAI BARU"/>
        <s v=" TK. BUANA BILAWA"/>
        <s v=" TK. AZLAN MART"/>
        <s v=" TK. SAFARI JAYA"/>
        <s v=" TK. ASY SYA Mart"/>
        <s v=" TK. ASNI JAYA 3"/>
        <s v=" TK. ARSAL"/>
        <s v=" TK. ADAM JAYA"/>
        <s v=" TK. ARSA MART"/>
        <s v=" TK DAMAI / CV. SUMBER BERKAT ABADI"/>
        <s v=" THAMRIN / ASLAM JAYA"/>
        <s v=" SULVIANA IKHLAS 2"/>
        <s v=" SULVIANA / IKHLAS"/>
        <s v=" SATU TIGALIMA Swalayan"/>
        <s v=" RAMLI / Ps.T.Gea"/>
        <s v=" Nurlaila Bafadal / Tk.SINAR MART"/>
        <s v=" Ks. SARITA"/>
        <s v=" Ks. Karya Baru"/>
        <s v=" KOKO Mart"/>
        <s v=" Kios BENTENG MAS"/>
        <s v=" Kios  UDIN"/>
        <s v=" INAL"/>
        <s v=" Hendrawan Sumus Gia / TK.NANA JAYA 2"/>
        <s v=" FIESLY Mart  I"/>
        <s v=" JAYA RAYA"/>
        <s v=" Enny Nauza / SURYA MART"/>
        <s v=" ASNI JAYA / Kasipute"/>
        <s v=" PAK.SABAR"/>
        <s v=" ALIEF MINI MARKET"/>
        <s v=" Alexander Benly / MEGA MATAHARI"/>
        <s v=" Istana Buah"/>
        <s v=" Ahmad Irfan / TK.WILDA"/>
        <s v=" WIBEN"/>
        <s v=" FANY/B IIS"/>
        <s v=" APT.SEHAT"/>
        <s v=" AL-NIZAR"/>
        <s v=" 212 MART, SOEBRANTAS"/>
        <s v=" 189 S  SWALAYAN"/>
        <s v=" G &amp; W"/>
        <s v=" RO'IF  UD"/>
        <s v=" INTI PANGAN, TOKO"/>
        <s v=" INAR TOKO"/>
        <s v=" ZAITUN UD"/>
        <s v=" MULIA MAJU"/>
        <s v=" Edison"/>
        <s v=" ANUGERAH"/>
        <s v=" AN JAYA"/>
        <s v=" MM SENTOSA / JL GATOT SUBROTO"/>
        <s v=" TRIA MART /JL.AMMANA WEWANG TINAMBUNG"/>
        <s v=" TK.BALITA/SAMPING TK CAHAYA AGUNG CABBENGGE"/>
        <s v=" TRI MART 2"/>
        <s v=" TOP POINT TOKO - BKY"/>
        <s v=" LALA MART"/>
        <s v=" CV. TRISTAR MART"/>
        <s v=" YULIA FARMA/JL. R.A. KARTINI SENGKANG"/>
        <s v=" USAHA BARU/ JL LACERANG ULAWENG BONE"/>
        <s v=" ZAFA MART PALA 3"/>
        <s v=" SURYA INDAH PS BONE"/>
        <s v=" VELIN EREKE"/>
        <s v=" VALEN KAMBARA"/>
        <s v=" UD NUSANTARA"/>
        <s v=" SURYA INDAH PALLENGORENG/JL. JENDRAL SUDIRMAN NO.1"/>
        <s v=" UD HAFAS RAHA"/>
        <s v=" SURYA INDAH PALAKKA"/>
        <s v=" UD HAFAS"/>
        <s v=" Tweety Mart Wanci"/>
        <s v=" TOKO INDO STAR"/>
        <s v=" SUBUR JAYA TO/ BONE /PRS TACCIPI"/>
        <s v=" TOKO CITRA MAKMUR"/>
        <s v=" BETA MART / BULA"/>
        <s v=" CITY MART NAMLEA"/>
        <s v=" TOKO BERSAMA / ZAKARIA"/>
        <s v=" SINAR MULIA GROSIR"/>
        <s v=" CV. BANLI MART"/>
        <s v=" SINAR KASIH 2"/>
        <s v=" TOKO AGUNG RAHA"/>
        <s v=" Gidion Farma"/>
        <s v=" SINAR BUMI,TK"/>
        <s v=" DEREN"/>
        <s v=" SELEX TOKO"/>
        <s v=" SAFAAT/PI"/>
        <s v=" LAPANGAN TOKO/JL. PRAMUKA RANTEPAO"/>
        <s v=" TOKO AGUNG COSMETIK"/>
        <s v=" TK. BALI JAYA"/>
        <s v=" EKO (SDB)/POROS SESEAN"/>
        <s v=" SINAR JAYA TOMIA"/>
        <s v=" REHAN / CINNONG JL"/>
        <s v=" DWI KARYA/JL POROS ENREKANG-MAKALE NO.91 NO. 002 R"/>
        <s v=" JAMES / JL. NUSANTARA NO 59 MAKALE"/>
        <s v=" PT KARELLA MART INDORETAIL"/>
        <s v=" SELVI/KASIMPO MAKALE"/>
        <s v=" ORIENTAL/ JL JEND SUDIRMAN BONE"/>
        <s v=" RISKIA MAWASANGKA"/>
        <s v=" SENTOSA MART/JL.MERDEKA"/>
        <s v=" STAND RENSI / JL PASAR NO. 2"/>
        <s v=" Rika mart / ALIF MUCHTAROH"/>
        <s v=" MINI MARKET ARMINI / JL AHMAD YANI PALATTAE"/>
        <s v=" TOKO RANTE BARU/JL POROS RANTEPAO - MAKALE"/>
        <s v=" ALIZAH MART/JL.JAWA DPN TK ARMA"/>
        <s v=" RESKI LOMBE"/>
        <s v=" INDAH TK / KOMP PSR TARAILU"/>
        <s v=" 8 PUTERA /JEND. SUDIRMAN"/>
        <s v=" PUTRI RAHA"/>
        <s v=" HANNAS GMM / PSR CINA"/>
        <s v=" GHONY FARMA APT/PASAR SENTRAL LAMA"/>
        <s v=" PASIFA JAYA / RAMLI M"/>
        <s v=" TRABAS/JL PONGTIKU NO.1"/>
        <s v=" SAKINAH,TOKO"/>
        <s v=" TUJUHAN/SALUBARANI"/>
        <s v=" Nusantara / RONAL GUNAWAN"/>
        <s v=" MARI"/>
        <s v=" RUBELAN ABC (MALANG)"/>
        <s v=" LANCAR MART 1"/>
        <s v=" Nur RAHMAT"/>
        <s v=" BIBIT"/>
        <s v=" APOTEK MONTONG  SEHAT"/>
        <s v=" NADEL ( SMPG RUMAH MAKAN PASEBA )"/>
        <s v=" CIK RENCY/SUMBER JAYA MAKMUR"/>
        <s v=" Mulia / DRA. MELY SUKEANDRA"/>
        <s v=" Melati Pasar Wajo"/>
        <s v=" Megah / LIE SIT TJENG"/>
        <s v=" Maju/ 0SKAR HAMRIK"/>
        <s v=" BIDAN IRA ( LOMBE )"/>
        <s v=" Aswin Raya / ASWANDI SE"/>
        <s v=" APT VITA / FLAMIGO"/>
        <s v=" APOTIK JF 2 RAHA"/>
        <s v=" ANISA WAKURU"/>
        <s v=" RMJ"/>
        <s v=" AL ARIS"/>
        <s v=" NUR YAHYA"/>
        <s v=" JHON SEKAWAN"/>
        <s v=" IN SHOLIK"/>
        <s v=" ILYAS - KWANDANG"/>
        <s v=" CAHAYA LANGIT"/>
        <s v=" WINA 2"/>
        <s v=" TERA MART"/>
        <s v=" SIET MIE"/>
        <s v=" SEMBILAN SEMBILAN (99) - SANGGAU LEDO"/>
        <s v=" OLA TOKO - BKY"/>
        <s v=" MEKAR WANGI TOKO - BKY"/>
        <s v=" MAYORA"/>
        <s v=" MAYA TOKO - SANGGAU LEDO"/>
        <s v=" LIE MENG"/>
        <s v=" LEMON"/>
        <s v=" LALA JAYA 2"/>
        <s v=" APHIN"/>
        <s v=" ALTA"/>
        <s v=" TOKO SUSU FATIH"/>
        <s v=" SUSENO"/>
        <s v=" SIATURI"/>
        <s v=" ROKIP (SEREGAR)"/>
        <s v=" ASIA - JAWAI"/>
        <s v=" ANUGRAH JAYA TOKO - JAWAI"/>
        <s v=" ALOY. TK"/>
        <s v=" AKHIONG TOKO - JAWAI"/>
        <s v=" AJIU TOKO - SEKURA"/>
        <s v=" 168. TOKO"/>
        <s v=" LESTARI"/>
        <s v=" YULIANA JAYA"/>
        <s v=" WENDIKA"/>
        <s v=" SRC SUMBER REJEKI"/>
        <s v=" SETIADI"/>
        <s v=" RAPI SEMBAKO"/>
        <s v=" RAJINO"/>
        <s v=" PUTRA DAMIRI"/>
        <s v=" MM.SUPARJO"/>
        <s v=" MM RJ"/>
        <s v=" LUKI MART"/>
        <s v=" H. PARJO"/>
        <s v=" BOIRAN"/>
        <s v=" ATONG MART"/>
        <s v=" APOTIK TONI HUSADA"/>
        <s v=" TOKO OBAT BAGAS"/>
        <s v=" SIPIT"/>
        <s v=" RESTU COM"/>
        <s v=" RANDU FARMA"/>
        <s v=" MUGIATI"/>
        <s v=" MU 2"/>
        <s v=" BINTANG I"/>
        <s v=" BEKRI MEDIKA"/>
        <s v=" BAGAS MART"/>
        <s v=" ARTANUSA"/>
        <s v=" APOTIK LUMINTO"/>
        <s v=" APOTIK ANLY"/>
        <s v=" AMRI MART 2"/>
        <s v=" BUKIT MAS/SUCIANTO ONGGA"/>
        <s v=" DENIK"/>
        <s v=" PACCEKA PLAZA LESTARI"/>
        <s v=" 89 SWALAYAN"/>
        <s v=" JUNIOR,MM"/>
        <s v=" TOP SWA"/>
        <s v=" MORO SENENG UD"/>
        <s v=" MITRA USAHA UD"/>
        <s v=" TAUFIK BK 08"/>
        <s v=" EDARMO"/>
        <s v=" MANDIRI, TOKO"/>
        <s v=" BUMI AYU PUTRA"/>
        <s v=" BERSAMA,MM"/>
        <s v=" TK. DIANA"/>
        <s v=" TK. BARAS BANYU"/>
        <s v=" AUREL,MM"/>
        <s v=" TK. AURA MARKET"/>
        <s v=" TK. ANDIKA"/>
        <s v=" TK. AKIONG"/>
        <s v=" MM.JAYA MURNI"/>
        <s v=" MM.INTAN MARKET"/>
        <s v=" MM.CITRA MUTIARA MART"/>
        <s v=" KOPERASI TUB"/>
        <s v=" KAK UCI #NIK6105134504770001"/>
        <s v=" INTAN MARKET"/>
        <s v=" APOTEK SEJAHTERA LINTAS"/>
        <s v=" AAN/DARANANTE(endah)"/>
        <s v=" APOTEK BERKAT SEHAT / DODI"/>
        <s v=" NESSA MART"/>
        <s v=" APOTIK RAHMA"/>
        <s v=" MAGFIRA"/>
        <s v=" ILHAM-BOTU"/>
        <s v=" GANDA SARI/PIETER"/>
        <s v=" SUBAN MART"/>
        <s v=" APOTIK GLORIA"/>
        <s v=" DEK BEUT JAYA"/>
        <s v=" PRATAMA/MORO"/>
        <s v=" PANDAWA/ JL.YOS SUDARSO DPN PERTAMINA"/>
        <s v=" N MART / JL KIHAJAR DEWANTARA"/>
        <s v=" GRAND OLYMPIC - MT"/>
        <s v=" MEMORI 82/S.PARMAN"/>
        <s v=" INDOMAMA"/>
        <s v=" MATAHARI/PALU PLAZA DANAU LINDU"/>
        <s v=" KAREN`S MART / JL YOS SUDARSO DPN LAPANGAN ABADI"/>
        <s v=" MILIMEWA (NGANJUK)"/>
        <s v=" JAWA TIMUR/MALUKU"/>
        <s v=" TIB FARMA"/>
        <s v=" RAJAWALI TOSERBA"/>
        <s v=" INDRA PURA/ DUSUN MAKUHI"/>
        <s v=" MUTIARA KASIH"/>
        <s v=" POJOK ABI"/>
        <s v=" GANESHA/JL PUEBONGO GERBANG PUSKUD"/>
        <s v=" TK PLATINUM"/>
        <s v=" FINA RUDI/PETTALOLO"/>
        <s v=" SUMBER LAUT"/>
        <s v=" SINAR MART STG"/>
        <s v=" ERI KVS/PASAR TOLAI"/>
        <s v=" DELL MART/JL LASOSO"/>
        <s v=" METEOR #NIK6105086507870003"/>
        <s v=" DARMA / JL UMANA MORA NO 203 PEREMPATAN TUGU"/>
        <s v=" HAPPY MART/GIBSON"/>
        <s v=" RIZVA MART"/>
        <s v=" CV.JAYA OMEGA STORE"/>
        <s v=" ARJUNA MM"/>
        <s v=" KUD SUBUR"/>
        <s v=" ANEKA CITRA"/>
        <s v=" 3212016205860001#NIK#NAMA#NADI"/>
        <s v=" PT.CAHAYA BUMI SINTANG(ARLI)"/>
        <s v=" CV. HARMONI INDAH SENTOSA/ZEBRA 53"/>
        <s v=" CV. SEMITAU MART"/>
        <s v=" FERDIAN"/>
        <s v=" MM. BAROKAH"/>
        <s v=" TOMI / DS KOTANAGAYA KOMPLEKS PSR CABANG III"/>
        <s v=" SULAWESI/KOTA RAYA"/>
        <s v=" SINAR ABADI / JL TRANS DPN PENGINAPAN TERESIA MOUT"/>
        <s v=" SARI INDAH / DS MANAMUKTI DPN KOPRASISIMPAN PINJAM"/>
        <s v=" LAURA SWALAYAN"/>
        <s v=" PRIMA KVS/SAENSO"/>
        <s v=" MOEZA, TOKO"/>
        <s v=" PELANGI KVS/PELABUHAN"/>
        <s v=" MERI KVS/TRANS SIDOAN"/>
        <s v=" ATEJA"/>
        <s v=" INGGRID / TRANS MOUTONG DUSUN III"/>
        <s v=" FIJRA / JL TRANS ±15M DARI PSR BOLANO"/>
        <s v=" AULIA / KOMPLEKS SPBU PARIGI RT 05 RW 03"/>
        <s v=" NOPI JAYA"/>
        <s v=" LINA SANDALA/ SEDERHANA"/>
        <s v=" INDRA AKASE, S.H/ORION"/>
        <s v=" GLAUDIA LARISSA /EIFFEL MART"/>
        <s v=" CEMARA/SETIA KAWAN"/>
        <s v=" BEGADANG"/>
        <s v=" ABD.HALIM / PUTRI JAYA"/>
        <s v=" EVARY / JL TRANS SULAWESI ±20 M DARI TOKO MUTIARA"/>
        <s v=" RIA / BALUKANG / JL TRANS TOLITOLI"/>
        <s v=" MITRA SEJAHTERA / JL TRANS TOLITOLI"/>
        <s v=" BAROKAH"/>
        <s v=" SALSA/JL. TRANS SULAWESI AMPIBABO"/>
        <s v=" MBAHE MURAH"/>
        <s v=" SIMPATI / JL TRANS AMPIBABO"/>
        <s v=" COCO BAKERY / JL BALI NO. 21 RT. 003 RW. 007"/>
        <s v=" TOKO IDA"/>
        <s v=" CLEO"/>
        <s v=" CEMARA SWALAYAN/JL SETIA BUDI"/>
        <s v=" JAYA SWALAYAN"/>
        <s v=" BERSAMA MINI SWALAYAN/BTN PENGAWU"/>
        <s v=" AGUNG JAYA"/>
        <s v=" BERKAH MINI MARKET/JL. TOWUA NO."/>
        <s v=" MM.ARIES"/>
        <s v=" AKBAR JAYA PANTON  TK"/>
        <s v=" TOKO ENGGAL BAROKAH"/>
        <s v=" AKBAR JAYA MART"/>
        <s v=" HEPPY MART"/>
        <s v=" SELAMAT/LUSIAWATI"/>
        <s v=" KAROMAH ABADI"/>
        <s v=" APOTIK KITE"/>
        <s v=" M.M LOKA"/>
        <s v=" AMANAH"/>
        <s v=" DORIS/AMIN ABDULLAH"/>
        <s v=" PT.SEJAHTERA HUSADA FARMA"/>
        <s v=" KEDIRI PLAZA#(ONE BILL)"/>
        <s v=" SATIVA MM"/>
        <s v=" AMANAH II"/>
        <s v=" CV MITRA SEMANDING JAYA"/>
        <s v=" CV MURAH MEGAH MAKMUR"/>
        <s v=" GEMPOL"/>
        <s v=" KUD TULUS BHAKTI"/>
        <s v=" BONAFID MM"/>
        <s v=" KOREKSI"/>
        <s v=" VARIA PALAPA"/>
        <s v=" FAMILY TOSERBA"/>
        <s v=" MEGA NUSANTARA"/>
        <s v=" JAGUNG KUNING"/>
        <s v=" ANDA"/>
        <s v=" PARADIS MM"/>
        <s v=" TK RESTU/ PAK KHOLIK"/>
        <s v=" ANNIS"/>
        <s v=" WARE MART/KOP SADAR"/>
        <s v=" RATNA"/>
        <s v=" NU MANDIRI"/>
        <s v=" TAWANG JAYA"/>
        <s v=" TK MAYA/MUKSIN"/>
        <s v=" YANTI JOGO"/>
        <s v=" ROBINSON KEDIRI (S098)"/>
        <s v=" TOKO P MUZAKI"/>
        <s v=" INDOPAS"/>
        <s v=" AURA"/>
        <s v=" SAVIRA MART"/>
        <s v=" LK MART"/>
        <s v=" SRI REJEKI"/>
        <s v=" ARDIAN"/>
        <s v=" STAR SWALAYAN"/>
        <s v=" GANESHA"/>
        <s v=" TUNGGAL JAYA"/>
        <s v=" REJO MAKMUR"/>
        <s v=" WIJAYA/WANG SIUNG"/>
        <s v=" AIT/MURDANI"/>
        <s v=" LASAKA"/>
        <s v=" ABBAS AHMAD"/>
        <s v=" SURYA V"/>
        <s v=" PUSAKA SWALAYAN"/>
        <s v=" DAVEIS"/>
        <s v=" SOUTH MARKET"/>
        <s v=" WAN SETIA MART"/>
        <s v=" SEKAWAN MART"/>
        <s v=" FADILA MART"/>
        <s v=" TIGA PUTRI 2"/>
        <s v=" KOPERASI BANK EKA"/>
        <s v=" INDOMETRO SURYA ANDOLA"/>
        <s v=" SURYA III M.M"/>
        <s v=" INDOMETRO SURYA ANDOLA 2"/>
        <s v=" BUNDA M.M"/>
        <s v=" PUTRI M.M"/>
        <s v=" CV.SENTOSA JAYA"/>
        <s v=" CV PELITA TIMUR"/>
        <s v=" CENTRAL PLAZA"/>
        <s v=" RAMEDIA"/>
        <s v=" BINTANG KECIL"/>
        <s v=" AYANA"/>
        <s v=" SAM JAYA. TOKO"/>
        <s v=" ARIFA"/>
        <s v=" RAGAM JAYA"/>
        <s v=" ALISA"/>
        <s v=" LIFECARE apotek-swalayan"/>
        <s v=" LENA"/>
        <s v=" LARISA"/>
        <s v=" LANGGANAN toko"/>
        <s v=" AISYAH MART SUDIRMAN"/>
        <s v=" IBU FLORA NDOEN"/>
        <s v=" HARAPAN INDAH 2 UD"/>
        <s v=" SAKURA MART - TELUK KALONG"/>
        <s v=" JAGUNG MAS JAYA"/>
        <s v=" gudang mas toko"/>
        <s v=" RAFIL"/>
        <s v=" PARAGON  TOKO - PEMANGKAT"/>
        <s v=" Dan Cell Rendi Kios"/>
        <s v=" DAHLIA MART"/>
        <s v=" BINTANG ANUGRAH CV"/>
        <s v=" BANDUNG UTAMA"/>
        <s v=" JOLY TOKO - TEBAS"/>
        <s v=" CV.ARLI (PT. CEPAT VERSI ARLI)"/>
        <s v=" CHERY"/>
        <s v=" SUPERMART"/>
        <s v=" SINAR MITRA"/>
        <s v=" RINDAM MARET"/>
        <s v=" R MART TOKO - SKW"/>
        <s v=" PERUM MART"/>
        <s v=" PAK GORDON HUTAPEA"/>
        <s v=" UD Sari Murni (Hendrikus Hengki Wonges)"/>
        <s v=" Toko Sumber Murni (Chandra Finsensius Wonges)"/>
        <s v=" Toko Erlan (Yohanes Denny Wiasal)"/>
        <s v=" Swalayan Ale mart"/>
        <s v=" STEVIYANTO"/>
        <s v=" SINAR JAYA, TOKO"/>
        <s v=" PT Rejeki Usaha Bersama"/>
        <s v=" PT Putra Harapan Sumber Anugerah"/>
        <s v=" PT PINTU AIR ASIA"/>
        <s v=" PT PINTU &amp;nbsp"/>
        <s v=" Koperasi KPRI Gelekat Nara"/>
        <s v=" NEW SINAR PAGI"/>
        <s v=" Kios Merpati (M Ali Husen)"/>
        <s v=" Hekusuka Mart"/>
        <s v=" Harry janto Jepira (Toko Sumber Jaya Raya)"/>
        <s v=" SAHABAT ILMU"/>
        <s v=" KOP PEMBANGUNAN"/>
        <s v=" MEGA MART (VICKY PENDY)"/>
        <s v=" KEMBAR TIGA TOKO - SKW"/>
        <s v=" JAYA MART - JL. PRAMUKA"/>
        <s v=" HYPERMART SINGKAWANG"/>
        <s v=" GVL STORE TOKO - SKW"/>
        <s v=" FAM JUN FO"/>
        <s v=" FAM DJIU SIAN"/>
        <s v=" SUBUR/AHONG"/>
        <s v=" DUNIA SENTOSA TOKO - TEBAS"/>
        <s v=" SABAR JAYA/RUDI JONI"/>
        <s v=" CALISTA MM"/>
        <s v=" KOPERASI INDOFOOD"/>
        <s v=" KLEO/JOHAN"/>
        <s v=" BARCELONA II"/>
        <s v=" ANEKA II - ANEKA MART"/>
        <s v=" Harmonis (Abdullah Azis)"/>
        <s v=" Gregorius Sosimus Tanai"/>
        <s v=" Ferlina Agustin ( Toko Metro Larantuka)"/>
        <s v=" CV. Adi Luhung"/>
        <s v=" CV Tiara Jaya Sentosa"/>
        <s v=" CV Sumber Pelita"/>
        <s v=" CV Sinar Berkat Sikka"/>
        <s v=" CV Bogaputra"/>
        <s v=" CV Agradece Global Medika"/>
        <s v=" CENTRAL MART"/>
        <s v=" Benediktus Lelaona ( Toko Taruna Jaya)"/>
        <s v=" Apotek K-24 - TOP (Cv Jaya Makmur)"/>
        <s v=" Antonius Karel Sunur ( TOKO SINAR MUTIARA)"/>
        <s v=" Alexander Rony Rayon (Toko Tri Karya)"/>
        <s v=" Abim Lestari"/>
        <s v=" AKM STAR TOKO - SAMALANTAN"/>
        <s v=" ANA TOKO - SAMBAS"/>
        <s v=" TOMAS MART"/>
        <s v=" M.M. BUTINARA/MARDIYANTI"/>
        <s v=" KOPERASI SYARIAH BENGULU BERJAMAAH"/>
        <s v=" KIRA MART"/>
        <s v=" BU DWI/NY. MENEER"/>
        <s v=" IKA MAKMUR"/>
        <s v=" EDY/GIOK"/>
        <s v=" WALUYO MART II"/>
        <s v=" ATIFAH"/>
        <s v=" ZEN"/>
        <s v=" CV. MAYANA MART"/>
        <s v=" APOTEK PATEN FARMA"/>
        <s v=" TAURUS"/>
        <s v=" AYU KRISNA"/>
        <s v=" APOTEK SWALAYAN"/>
        <s v=" LANGGENG SWALAYAN"/>
        <s v=" PURWODADI"/>
        <s v=" FINDA MART"/>
        <s v=" EM EM"/>
        <s v=" JIDHA"/>
        <s v=" SALFA MART"/>
        <s v=" MANGGIS INDAH"/>
        <s v=" ASRI"/>
        <s v=" BAROKAH UDIN"/>
        <s v=" TOKO CAHAYA"/>
        <s v=" SURYA MADA"/>
        <s v=" KOP KEPONTREN TEKAD MANDIRI"/>
        <s v=" APOTEK MITRA CUKIR"/>
        <s v=" APOTEK JOGOROTO"/>
        <s v=" SWALAYAN AMAN"/>
        <s v=" SWALAYAN 88, SIDEMPUAN"/>
        <s v=" SINAR FAJAR MARKET"/>
        <s v=" SAMBAL TARUMA"/>
        <s v=" PUTRA SARI JAYA"/>
        <s v=" MARISON INDAH,MM (P.SIDIMPUAN)"/>
        <s v=" MARISON 1"/>
        <s v=" JUFRI SWALAYAN"/>
        <s v=" ASRIN MINI MARKET"/>
        <s v=" AMAN - LUMUMBA"/>
        <s v=" ADLIM"/>
        <s v=" ROMA MART"/>
        <s v=" SENTOSA MART /MALUNDA JL.POROS MAJENE-MAMUJU"/>
        <s v=" DUTA TOSERBA (MOJOKERTO)"/>
        <s v=" AN NUR APOTIK"/>
        <s v=" SAMAD"/>
        <s v=" ALIF /PS. PEKKABATA - POLMAS"/>
        <s v=" ANUGRAH APT"/>
        <s v=" ONDO MART"/>
        <s v=" AP. NUSANTARA / EFRIMANTO TAMPUBOLON"/>
        <s v=" NEW HJ.HAMSI/JL.LINGKAR PINRANG (200M DARI SPBU)"/>
        <s v=" MAHFIDZ"/>
        <s v=" SUMBER REZEKY/ POROS PALAMPANG"/>
        <s v=" ASIDO MART"/>
        <s v=" 9 MART"/>
        <s v=" FARHAN JAYA  TK"/>
        <s v=" CV. GIRIAN JAYA MAKMUR"/>
        <s v=" CV. TATAARAN UTAMA JAYA"/>
        <s v=" RAHMI CELL, TOKO"/>
        <s v=" APOTIK SARI MEDIKA"/>
        <s v=" TO PEKAAE/SAMPING TOKO WALAFIAT PEKAAE"/>
        <s v=" CITY MART SIBOLGA"/>
        <s v=" FRANZ TAMZIK"/>
        <s v=" TK ANAYA/KALOSI NO. 12 RT. 003 RW. 003"/>
        <s v=" KASTALANI"/>
        <s v=" MIS MART"/>
        <s v=" TOLIS"/>
        <s v=" TK 89 / JL MELATI I NO.39"/>
        <s v=" WALUKOW JAYA"/>
        <s v=" TOKO 28/JL DOKTER WAHIDIN SUDIRO HUSODO NO.52 NO."/>
        <s v=" TOKO CITY MART"/>
        <s v=" KANSIL MART"/>
        <s v=" TALLASA BERKAH"/>
        <s v=" APOTIK BERKAH /SAMPING APOTIK ASMAR 3 TENGAH PASAR"/>
        <s v=" SULTANTO DUNDA"/>
        <s v=" MIMO MART"/>
        <s v=" AL ZAKI TO/SAMPING TOKO AGUNG PASAR LANGNGA"/>
        <s v=" SIDAPORE"/>
        <s v=" RINA KARYA"/>
        <s v=" NOVITA PAMOLANGO"/>
        <s v=" MAJU MART"/>
        <s v=" M S"/>
        <s v=" FRESH SWALAYAN"/>
        <s v=" MIMAN"/>
        <s v=" MEGAH SURYA"/>
        <s v=" FREDDY ANTHONIUS ANDI"/>
        <s v=" FITRI NUSAGRIYA"/>
        <s v=" ARCO SWALAYAN"/>
        <s v=" OMNI  TK"/>
        <s v=" ARNET"/>
        <s v=" ABADI JAYA/ELLY SUCIATI"/>
        <s v=" SEMEN TONASA, KOP"/>
        <s v=" ARDESS"/>
        <s v=" KING QUEEN MART  TK"/>
        <s v=" ANUGRAH MEIS"/>
        <s v=" SUPERMART  TK"/>
        <s v=" BERKAH MANDIRI"/>
        <s v=" VICTORY / DAVID JOHANES"/>
        <s v=" TOMMY PRASETYO"/>
        <s v=" ISTANA SWALAYAN"/>
        <s v=" SRI MANIS"/>
        <s v=" NINIK HERWIYATI,SP"/>
        <s v=" L.SRI REJEKI/ JANI"/>
        <s v=" L.PALMART/ AAN RUDIYANTO"/>
        <s v=" L.MITRA ANDA/TEDY"/>
        <s v=" L.MALA/SAHALA SIREGAR"/>
        <s v=" L.KARUNIA SEMATU/RATNA SARI DEWI"/>
        <s v=" L.HAPPY MART /SUWARTI"/>
        <s v=" L.GBL MART/NINI FRANSISCA"/>
        <s v=" Apotek IKHSAN FARMA"/>
        <s v=" L.BALQIS/KUSWOYO"/>
        <s v=" KUSMANTO"/>
        <s v=" KOPERASI KARYA MANDIRI SEJAHTERA"/>
        <s v=" HJ.SARMIAH"/>
        <s v=" HJ.SAHLIAH/ HJ.SAHLIA"/>
        <s v=" HENDRA KARNADI"/>
        <s v=" HARYONO/ SUNARTI"/>
        <s v=" H.SUKLI"/>
        <s v=" CV.DARMA SETIA"/>
        <s v=" BORNEO PASAR"/>
        <s v=" BERKAH/NURAINI"/>
        <s v=" B.TOKO NAMBELA MARKET/JOHANNES MELKISEDEK NAMBELA"/>
        <s v=" B.TOKO GADA MART/NANIK PURWANINGSIH"/>
        <s v=" B.TOKO FIFAN KEMBAR/IWAN"/>
        <s v=" B.TOKO ATHMAR SWALAYAN/LENY OKTAVIANA"/>
        <s v=" B.TOKO ARYA USAHA/ SUMARTINI"/>
        <s v=" B.TOKO ARSA/NURUL SETYO HADI"/>
        <s v=" B.TOKO AGUNG/AGUNG SEDAYU"/>
        <s v=" TSAMANIYA PLOSO"/>
        <s v=" HASNA SAMBIT"/>
        <s v=" LANGGENG JAYA, TOKO"/>
        <s v=" SWADAYA, TOKO"/>
        <s v=" AISYAH MART PANTUNGO"/>
        <s v=" HENDRY GUNAWAN (SUMBER BARU)"/>
        <s v=" ERNA KRISTIANA (BETAMAX)"/>
        <s v=" CV.PANCA NIAGA"/>
        <s v=" SAMSI (KIOS LUTFY)"/>
        <s v=" ALFREDO THOMAS LONTOH (ALFREDO KIOS)"/>
        <s v=" RUDY SUSATYO (AMANAH KIOS)"/>
        <s v=" SUYATNO (SYIFA KIOS)"/>
        <s v=" NUSANTARA MART"/>
        <s v=" 3G MART"/>
        <s v=" KIDI"/>
        <s v=" TOKO SURYA"/>
        <s v=" ANT"/>
        <s v=" TOKO MITRA ANDA"/>
        <s v=" MARZA"/>
        <s v=" TRISNO"/>
        <s v=" SETIA ABADI"/>
        <s v=" ABI MART"/>
        <s v=" AMANAH MM"/>
        <s v=" TOKO SAPODO"/>
        <s v=" TOKO NUSANTARA"/>
        <s v=" CUWIK APOTIK"/>
        <s v=" KARYA TUNGGAL"/>
        <s v=" ARJUNA"/>
        <s v=" OMART BRAWIJAYA / PUTRA HALI JAYA"/>
        <s v=" NOVI PAK BIDANG / YOHANIS PONGSIBIDANG"/>
        <s v=" NASIONAL"/>
        <s v=" MUSLIMIN"/>
        <s v=" METRO"/>
        <s v=" MANDALA INDAH / PUTRA HALI JAYA"/>
        <s v=" BOGA SWAHA III"/>
        <s v=" SEMBAKO TIGA PUTRA, TOKO"/>
        <s v=" ADACO MART"/>
        <s v=" BUYUNG"/>
        <s v=" RODIYAH"/>
        <s v=" MANDALA INDAH / CV HALIJAYA"/>
        <s v=" KIOS SUNDARI / PAK SETYAWAN"/>
        <s v=" KIOS NOARI INDAH / ANIK SAROFAH"/>
        <s v=" KIOS ALAMANDA"/>
        <s v=" H. TAUFAN / H. MUNIR"/>
        <s v=" H. BAHAR / H.  BAHARUDIN"/>
        <s v=" H. BABA / MASITA"/>
        <s v=" ARKAS JAYA / AKHASBARI"/>
        <s v=" PUNCAK KARANG IV, TOKO"/>
        <s v=" SMART"/>
        <s v=" MURTI DANA, MM"/>
        <s v=" KARTIKA TOKO"/>
        <s v=" UNUD, WASERDA"/>
        <s v=" LILIN BERSINAR 2, TOKO"/>
        <s v=" PLN (RENON), KOPERASI"/>
        <s v=" BALI BAGUS MM"/>
        <s v=" CAGER 2"/>
        <s v=" KS MART"/>
        <s v=" PURNAMA TOKO"/>
        <s v=" ZINGGA MART"/>
        <s v=" WAHYU, TK. / BUK MAKMUN"/>
        <s v=" USAHA PERDANA, TK."/>
        <s v=" UBFC, CV."/>
        <s v=" TANIA JAYA, TK."/>
        <s v=" SUSI, TK."/>
        <s v=" ROYAL MART, MM."/>
        <s v=" PRABU, TK."/>
        <s v=" MITRA SEKIPANG, MM."/>
        <s v=" LARIS MANIS, MM."/>
        <s v=" KAPUAS JAYA, MM."/>
        <s v=" GANDA PUTRA, TK."/>
        <s v=" CIREBON, TK."/>
        <s v=" CANTIKA COSMETIC, TK."/>
        <s v=" SUMBER MAKMUR AGUNG"/>
        <s v=" SANTIKA, TOKO"/>
        <s v=" PETANU SANTIH 8"/>
        <s v=" SARI LIMO MM"/>
        <s v=" SRI TOKO"/>
        <s v=" KAMADUK RSUP SANGLAH, KOPERASI"/>
        <s v=" TOKO MU 3"/>
        <s v=" TAQWA MULIA"/>
        <s v=" SRC AGAM"/>
        <s v=" RA SUPERMARKET"/>
        <s v=" PB DUA SATU MM (PUSAT KADO)"/>
        <s v=" OEMAR BAKERY"/>
        <s v=" MUNASRI"/>
        <s v=" MINI II"/>
        <s v=" METRO MM 2 (MBC MM )"/>
        <s v=" MARDI MART"/>
        <s v=" DEWI SANTHIKA, MM"/>
        <s v=" JUSI MART"/>
        <s v=" 8 2 8, TOKO"/>
        <s v=" IIT"/>
        <s v=" DUA EMPAT (24) MM"/>
        <s v=" KSU SIDI SANUR"/>
        <s v=" KSU S I D I"/>
        <s v=" CHE CHE"/>
        <s v=" AMRI MART"/>
        <s v=" AFZA FROZEN FOOD"/>
        <s v=" CV. SELEMPANG BIMA SAKTI"/>
        <s v=" FOX HOTEL"/>
        <s v=" HERRY LEO - PHOENIX"/>
        <s v=" IRA SOEN - SINAR MULIA"/>
        <s v=" KM. 9. KIOS"/>
        <s v=" MA.RIFAT"/>
        <s v=" MAMA NENENG"/>
        <s v=" MARKAIN - SITI. IBU"/>
        <s v=" MARTIN - VIRGO. KIOS"/>
        <s v=" MAXIMART 1 / IRWANDI KAMARIUN"/>
        <s v=" RATNA DEWI - AGRO SEJUK"/>
        <s v=" RIZQUNA FRES"/>
        <s v=" RS. MART"/>
        <s v=" S MART / ISKANDAR HARUN"/>
        <s v=" SAMIN - EVAN"/>
        <s v=" SUGATIK - AKBAR. KIOS"/>
        <s v=" SUHARIA - CAHAYA KURNIA. UD."/>
        <s v=" SYAMSUDDIN"/>
        <s v=" WIJAYA SAKTI"/>
        <s v=" YUSRIANI"/>
        <s v=" ZIS MART"/>
        <s v=" GERSON RUMBIAK - SUMBER BERKAT"/>
        <s v=" ULTRA MARET"/>
        <s v=" TOKO SESEAN RAYA SENTANI"/>
        <s v=" SUHAYNI"/>
        <s v=" SISWA JUNIOR"/>
        <s v=" RUBADI"/>
        <s v=" RR"/>
        <s v=" R I O"/>
        <s v=" PT. SATRIA WIJAYA BAHARI"/>
        <s v=" NURHIDAYAH MUSTIKASARI - NR. KIOS"/>
        <s v=" NOVA JAYA"/>
        <s v=" MUHAMMAD NAWIR ( CAHAYA BARU )"/>
        <s v=" M. HASDAR RAIS - FURIA JAYA"/>
        <s v=" LEMBAH TIDAR"/>
        <s v=" KUN SUNARTO (KIOS MAJU LANCAR)"/>
        <s v=" ICE MART"/>
        <s v=" HAWAI BAKERY"/>
        <s v=" GANESA. TOKO"/>
        <s v=" FITRI DURI. KIOS"/>
        <s v=" CHANDRA MAS WONGSO - CAHAYA REJEKI"/>
        <s v=" ALEX IBU"/>
        <s v=" SAL 2/JL SUNGAI MANONDA"/>
        <s v=" AS FROZEN PALU / JL MANDALA NO.01 NO. 9 D RT. 003"/>
        <s v=" ABANG/PARIGI"/>
        <s v=" hemart"/>
        <s v=" NUSANTARA MART (TULAKAN)"/>
        <s v=" SUMBER REJEKI (NAWANGAN)"/>
        <s v=" MITRA SWALAYAN (PACITAN)"/>
        <s v=" BENGKAL SEHAT"/>
        <s v=" ANGKASA MART EMPAT"/>
        <s v=" GEBYAR, MM"/>
        <s v=" GEBYAR 2, SWA"/>
        <s v=" CAHAYA FOOD MART, TOSERBA"/>
        <s v=" 100 MART"/>
        <s v=" BUNDA TOSERBA"/>
        <s v=" BERKAT YAKIN  MM"/>
        <s v=" HANASIR SWA"/>
        <s v=" BERKAH 555 MM"/>
        <s v=" JIMMY TOSERBA"/>
        <s v=" KUBANG SWALAYAN"/>
        <s v=" AYSIAH, SWA"/>
        <s v=" LATHIFA II, SWA"/>
        <s v=" APRI MART"/>
        <s v=" M NASIR, TOKO"/>
        <s v=" AMSAR MART"/>
        <s v=" MALAYA TOSERBA"/>
        <s v=" MANDIRI IDAYU, MM"/>
        <s v=" MASWIR MINIMARKET 3"/>
        <s v=" ORY TOKO"/>
        <s v=" PAS, SWA"/>
        <s v=" PELANGI MART"/>
        <s v=" RANGGON JAYA, MART"/>
        <s v=" SHIFA MM"/>
        <s v=" SRC ACHIKA JAYA MART"/>
        <s v=" SRC NAYLA JAYA"/>
        <s v=" ZIA MART"/>
        <s v=" ROBINSON PANAM (R96)"/>
        <s v=" KRISNA, UD"/>
        <s v=" SINAR TERANG"/>
        <s v=" DWI JAYA"/>
        <s v=" BAROKAH JAYA"/>
        <s v=" ARIS"/>
        <s v=" AGUS JAYA"/>
        <s v=" PENI /TOKO MADE"/>
        <s v=" BU NENDRI"/>
        <s v=" TRANSIT MART (KD-KALIWUNGU)"/>
        <s v=" TOBY ANUGRAH ABADI (KD-WAHID HASYIM)"/>
        <s v=" SRI JAYA (KD-SUNAN KUDUS)"/>
        <s v=" MULIA JAYA (KD-BACIN)"/>
        <s v=" MU MART (KD-GANESA)"/>
        <s v=" REJEKI"/>
        <s v=" MORODADI KD01-SN KUDUS"/>
        <s v=" MAKMUR 2 (KD-BUDI UTOMO)"/>
        <s v=" MAKMUR (KD-TANJUNG)"/>
        <s v=" CV.SUKSES SANTOSO M (SENENG SANTOSO-KDS)"/>
        <s v=" B BOZZ (KD07-JL SUNAN MURIA)"/>
        <s v=" B  BOZZ KD07-JL SUNAN MURIA"/>
        <s v=" ASANDA (KD-REJOSARI)"/>
        <s v=" DUA"/>
        <s v=" ANUGRAH ABADI (KD-WATES)"/>
        <s v=" INSTALASI GIZI RSU MADIUN"/>
        <s v=" UNO MART"/>
        <s v=" SPBU BERKAH MM"/>
        <s v=" NAGA MAS"/>
        <s v=" LIMA JAYA"/>
        <s v=" REHAN"/>
        <s v=" SHARON MART / BUDI UTOMO"/>
        <s v=" KALIMUTU WARUNG GROSIR"/>
        <s v=" DEAL MART / HASANUDIN"/>
        <s v=" BOGA SWAHA I"/>
        <s v=" BABARSENA MART"/>
        <s v=" ANUGRAH / RES"/>
        <s v=" PUNCAK KARANG II, TOKO"/>
        <s v=" 485 (KD-JL MEJOBO)NASRUN"/>
        <s v=" CAGER"/>
        <s v=" NOVI TOKO"/>
        <s v=" TUJUH BINTANG MART"/>
        <s v=" SINAR MENTARI, TK."/>
        <s v=" SARIWANGI, MM."/>
        <s v=" PRIMA BEST MART"/>
        <s v=" NOJA LESTARI, TOKO"/>
        <s v=" PANCA JAYA, MM."/>
        <s v=" MURNI BARU, TO."/>
        <s v=" MULIA JAYA, TK. / ACU-ANA"/>
        <s v=" MITRA KITA, TK."/>
        <s v=" MAJU JAYA, TK. / ALANG"/>
        <s v=" ICHA, MM."/>
        <s v=" HAPPYMART"/>
        <s v=" GUNA JAYA, MM."/>
        <s v=" FAMILY, MM."/>
        <s v=" ELMART, TK."/>
        <s v=" SAFARI, UD"/>
        <s v=" CENDANA"/>
        <s v=" PUSAKA DEWATA, TOKO"/>
        <s v=" AMANAH  RIAU KEPRI , KOP"/>
        <s v=" WARUNG SEMBAKO , TK"/>
        <s v=" SOKA II, MM"/>
        <s v=" CV. MALEAKHI ABADI"/>
        <s v=" APOTIK PRAYSI FARMA"/>
        <s v=" IDM-WH KLIK-MANADO"/>
        <s v=" NANCY"/>
        <s v=" TK. JAYA BARU"/>
        <s v=" M.M PERKAMIL"/>
        <s v=" WOTULO"/>
        <s v=" HALELUYAH"/>
        <s v=" VALUE MART"/>
        <s v=" SMART STORE"/>
        <s v=" PIONER JAYA"/>
        <s v=" PANIKI JAYA"/>
        <s v=" CV. RAJAWALI CITRA LESTARI"/>
        <s v=" PT. SUMBER PANGAN ANUGERAH"/>
        <s v=" CV.AROMA"/>
        <s v=" Libby, Mirit"/>
        <s v=" LARIS MULIA. KUWARASAN"/>
        <s v=" DANANG. PASAR PON"/>
        <s v=" CV. ROUDHOTUL JANNAH"/>
        <s v=" SAUDAGAR, UD"/>
        <s v=" BALI DANA II, TOKO"/>
        <s v=" LELY SULI"/>
        <s v=" DHARMA WIGUNA 2, KOPERASI"/>
        <s v=" SEMBAKO GUNUNG AGUNG, TOKO"/>
        <s v=" BINSRA"/>
        <s v=" WASPADA - INDRA SETIAWAN"/>
        <s v=" ANTA GROSIR BERSINAR"/>
        <s v=" KEMBANG TANJUNG MM"/>
        <s v=" PELANGI BABY SHOP"/>
        <s v=" BABY MART SALAMAN"/>
        <s v=" ULI JAYA - RISMAULI CAPAH"/>
        <s v=" ZIDNI TK"/>
        <s v=" TIDAR MART - MELLIANI MANALU"/>
        <s v=" WAYAN KOMANG, TK"/>
        <s v=" SIU MARKET - ENDANG SETIAWATI"/>
        <s v=" AYU SUKSES, PT"/>
        <s v=" TK JOKO KENDIL"/>
        <s v=" SETIADI KURNIA"/>
        <s v=" TK AMIEN"/>
        <s v=" SAPUTRA - RIDDAHAN SURYANI"/>
        <s v=" SAMSUL - FITRIAH"/>
        <s v=" TK SUSU CAWANG"/>
        <s v=" SAM ANI"/>
        <s v=" SALSABILA (PADAS) - MARLAN"/>
        <s v=" MALTA"/>
        <s v=" RAHMAD - AFIDAH"/>
        <s v=" PT. MITRA PRESTASI"/>
        <s v=" MOM - YOKY SISWANTO"/>
        <s v=" MINGTUNG (BERKAT USAHA) - JULIATY"/>
        <s v=" MINAR PARULIAN SILAEN A.Md.Keb"/>
        <s v=" MHU MART - JUMIATUN SE"/>
        <s v=" MEIRA KIDS - AROLISA"/>
        <s v=" MARTIN - KOLOMBUS SIMANULLANG"/>
        <s v=" MANDIRI CELL - TRESNA"/>
        <s v=" MAMA NOVI - SITI PATIMAH"/>
        <s v=" M. NOOR. FAJRIANSYAH"/>
        <s v=" KOPERASI REGIONAL MAJU BERSAMA"/>
        <s v=" KOPERASI CITRA HUSADA - WAHYU OKTA RUSANDY"/>
        <s v=" NUANSA DEWATA, TOKO"/>
        <s v=" KIOS UBAI - AKHMAD SUBAIRI"/>
        <s v=" KIOS SRI - SRI YATI"/>
        <s v=" KIKI - RIZKI KURNIAWAN"/>
        <s v=" JOHANES SIRAIT"/>
        <s v=" JAYA MANDIRI - TJHIN MEN PO"/>
        <s v=" JAHRO - RUMAN"/>
        <s v=" INAYAH - BAMBANG AHMAD CANDRA"/>
        <s v=" ILHAM - RAMIYANTI"/>
        <s v=" IDOLA - HALIMATUS SADIYAH"/>
        <s v=" ICHA - NURITAWATI"/>
        <s v=" HENRY RIKI ZANUARY"/>
        <s v=" HANNA - ZAINUDDIN"/>
        <s v=" KERTA DALEM GROSIR"/>
        <s v=" WARUNG SEMBAKO POH MANIS"/>
        <s v=" NUANSA DEWATA TAMAN GIRI, TOKO"/>
        <s v=" ANUGERAH, CV"/>
        <s v=" UTON"/>
        <s v=" TOKO IMANUEL MDC"/>
        <s v=" CV. DAVID MAJU JAYA SANGIHE"/>
        <s v=" CV IMMANUEL"/>
        <s v=" AYU, UD"/>
        <s v=" YONICO SOPUTAN"/>
        <s v=" PELITA MART TAHUNA"/>
        <s v=" MITRA MART TAHUNA"/>
        <s v=" DANGIN PEKEN MART, TOKO"/>
        <s v=" BELITUNG GROSIR BERSINAR (BGB)"/>
        <s v=" AHARA MART"/>
        <s v=" YOGA, TOKO"/>
        <s v=" MORNING GROSIR"/>
        <s v=" NARI'S, TOKO"/>
        <s v=" WARUNG GROSIR MM B"/>
        <s v=" KAVANA ORGANIK"/>
        <s v=" DUA R, GROSIR"/>
        <s v=" PUNCAK KARANG, TOKO"/>
        <s v=" MUTIARA GROSIR, TOKO"/>
        <s v=" SIDHI BECIK, MM"/>
        <s v=" CANGKIR, TOKO"/>
        <s v=" YUDA KIOS"/>
        <s v=" ANEKA SUSU, TK"/>
        <s v=" CERIA, UD"/>
        <s v=" WOMAN, TK."/>
        <s v=" KOMODO GROSIR"/>
        <s v=" HERO, MM."/>
        <s v=" HARI JAYA, MM."/>
        <s v=" SARI JAYA TOKO"/>
        <s v=" YONICO III, MM"/>
        <s v=" RATINI, UD"/>
        <s v=" BIRU, TOKO"/>
        <s v=" SUTRA  UD"/>
        <s v=" HAPPY MART"/>
        <s v=" SUPER EKONOMI (SE) BUNGIN, MM"/>
        <s v=" B-MART, MM."/>
        <s v=" KEMBANG TURI MINIMARKET"/>
        <s v=" APOTEK MARANATA"/>
        <s v=" BATUR SARI GROSIR"/>
        <s v=" MITUN"/>
        <s v=" MUTIA, TOKO"/>
        <s v=" A  MART"/>
        <s v=" SWADHARMITA, TK"/>
        <s v=" CV. MADAM JAYA"/>
        <s v=" CITRA MM - GN SANGHYANG"/>
        <s v=" DIVA, MM."/>
        <s v=" CAHAYA MULIA, TK."/>
        <s v=" BALI BAGUS KEBO IWA"/>
        <s v=" HARDY'S SANUR"/>
        <s v=" BERKAT SINAR LESTARI, CV."/>
        <s v=" AWANG, TK."/>
        <s v=" ANGKASA MART 7"/>
        <s v=" BUSTAMI, TOKO"/>
        <s v=" CRISTY, UD"/>
        <s v=" HOCKY, TOKO"/>
        <s v=" KENCANA ABADI, TOKO"/>
        <s v=" MALAY, MM"/>
        <s v=" MATAIR TOKO"/>
        <s v=" PANGERAN HOTEL"/>
        <s v=" PT. HARAPAN SELARIS SUKSES"/>
        <s v=" MELVIN"/>
        <s v=" VERONICA"/>
        <s v=" DANI PONTODON"/>
        <s v=" HAIL MART MOLIBAGU"/>
        <s v=" GUDANG GROSIR PUNCAK KARANG"/>
        <s v=" WAHYU JAYA GROSIR"/>
        <s v=" MUTIARA, MM"/>
        <s v=" UD KALI MAS"/>
        <s v=" HARRY POLITEKNIK"/>
        <s v=" LELYANI KIN KHOSAMA"/>
        <s v=" PUNCAK KARANG SEKAR, TOKO"/>
        <s v=" MULAI TERBIT"/>
        <s v=" SINAR MAS TK - BULI"/>
        <s v=" LISANTI JAYA"/>
        <s v=" AFIFAH"/>
        <s v=" LILI"/>
        <s v=" 4 MART - TIDORE"/>
        <s v=" TOSERBA MUTHIAH  TK"/>
        <s v=" RITEL ABADI NUSANTARA"/>
        <s v=" PUTRA TUNGGAL 77, TOKO"/>
        <s v=" MITRO JAYA, TOKO"/>
        <s v=" REMAJA, TK"/>
        <s v=" PANCIRO JAYA, TOKO"/>
        <s v=" MITO"/>
        <s v=" HARI-HARI MINIMARKET"/>
        <s v=" CV. DIDI ASA HARMONI"/>
        <s v=" Berkah,petanahan"/>
        <s v=" Berkah Putra, Puring"/>
        <s v=" ONE POINT, TOKO"/>
        <s v=" BK MART (BONJERUK)"/>
        <s v=" CV LION MART"/>
        <s v=" ANNUR,TOKO"/>
        <s v=" MAWAR,MART"/>
        <s v=" MACCA MART"/>
        <s v=" MIRDAYANTO(JINGAH)"/>
        <s v=" TAUFIK H"/>
        <s v=" SHEIFA"/>
        <s v=" SAMUDRA 1"/>
        <s v=" MAMA DINA"/>
        <s v=" JINGGA ELEKTRONIK"/>
        <s v=" LISA . H"/>
        <s v=" ATHA MALIK"/>
        <s v=" LIA FOTOCOPY"/>
        <s v=" APOTEK FARAH FARMA"/>
        <s v=" HIN MART"/>
        <s v=" GRAND MART (GM)"/>
        <s v=" EVO H"/>
        <s v=" ENDANG IBU/TEGAR"/>
        <s v=" AULIA/BANI"/>
        <s v=" APOTEK HIDAYAH"/>
        <s v=" Toko Qonaah"/>
        <s v=" Anugrah Grosir"/>
        <s v=" YAOYA BERKAT SEJATI"/>
        <s v=" TOKO APRI"/>
        <s v=" Toko SETIA BARU"/>
        <s v=" MARANATHA ANGSANA"/>
        <s v=" Toko RJM"/>
        <s v=" BARINTIK TOKO"/>
        <s v=" Toko Rezeki Pch"/>
        <s v=" Toko Nurmi"/>
        <s v=" Toko Mahkota Utama Pch"/>
        <s v=" Toko Herfiana"/>
        <s v=" Toko HASBI SAHRIL PCH"/>
        <s v=" Toko Hartani"/>
        <s v=" Toko Halim NOVA PCH"/>
        <s v=" SUMBER ABADI BTL"/>
        <s v=" Toko AULIA P.Chu"/>
        <s v=" Toko ADE pch"/>
        <s v=" BABY FAME"/>
        <s v=" Mini Market IMJ"/>
        <s v=" Mama ALWI"/>
        <s v=" Kios Nazahan PCH"/>
        <s v=" Kios FADILAH PCH"/>
        <s v=" Abah Sandi"/>
        <s v=" Linda pdp"/>
        <s v=" ASIA MANDIRI"/>
        <s v=" H. MUSIR (PATAS)"/>
        <s v=" Havira Feriyanti / Tk. SOVIA MART 2"/>
        <s v=" DISTRO Mart"/>
        <s v=" Tk. ILPIANI"/>
        <s v=" TK. 59 MART"/>
        <s v=" PT. SUMBER MURNI INDAH"/>
        <s v=" CV. TK. LARIS JAYA"/>
        <s v=" Tk. GUNUNG JAYA"/>
        <s v=" AJENG MART"/>
        <s v=" AKMAL JAYA"/>
        <s v=" Jonny Mulianto / CITRA MART"/>
        <s v=" Amri Julius / WILL MART"/>
        <s v=" PT.MITRA INDO ABADI"/>
        <s v=" H.Abd.Rachman Bafadal/SURYA   Swalayan"/>
        <s v=" BHAYANGKARA MART"/>
        <s v=" Hendrawan Sumus Gia / Tk. NANA JAYA Swalayan"/>
        <s v=" HARAPAN JAYA / FRANS, TOKO"/>
        <s v=" ARTA JAYA. PONCOWARNO"/>
        <s v=" TK.AL DZAKWAN"/>
        <s v=" ARKA MART"/>
        <s v=" FC. TUMAKA"/>
        <s v=" Alfira Endang Kasim / M. Point Swalayan"/>
        <s v=" UD. MAKMUR"/>
        <s v=" Lidyawati Tunggala / QK FOOD MART"/>
        <s v=" HARAPAN/ACHUN"/>
        <s v=" TOKO SUSU G&amp;G"/>
        <s v=" TIGA JAYA/ALLAY"/>
        <s v=" BOK YONG"/>
        <s v=" AKIONG PS.BUAH"/>
        <s v=" SAHABAT/ATEK"/>
        <s v=" DISNEYLAND"/>
        <s v=" UD.DUBAY SHOOP"/>
        <s v=" BINTANG MANDIRI MINIMARKET"/>
        <s v=" Amanah Keweduzan"/>
        <s v=" TONI / MUTIARA SINGKUT"/>
        <s v=" AL-KHALIDI"/>
        <s v=" BULOG. KOPERASI"/>
        <s v=" MEGARIA TOKO ( SARKAWI HI )"/>
        <s v=" EMPAT PUTRI"/>
        <s v=" UD. RIZKI BAROKAH"/>
        <s v=" BENY KISIMA - TUJUH JAYA"/>
        <s v=" APOTEK NIA"/>
        <s v=" KPN BEAK GANGGAS"/>
        <s v=" BUNGA PERTIWI CELUKAN BAWANG"/>
        <s v=" HELLO MART"/>
        <s v=" RAJAWALI"/>
        <s v=" Y U L I A UD"/>
        <s v=" ABC"/>
        <s v=" AYYASH UTAMA"/>
        <s v=" NURUL HAKIM TOKO"/>
        <s v=" HABIB MART"/>
        <s v=" HIDUP BARU - TIDORE"/>
        <s v=" RAJAWALI TOKO"/>
        <s v=" RIZKY TOKO"/>
        <s v=" NIRWANA SWALAYAN"/>
        <s v=" MUTIARA TOKO"/>
        <s v=" DARUSALAM MM"/>
        <s v=" CITRA MART / ARIEF WAHYU WICAKSONO"/>
        <s v=" ANUGRAH 1 KLATEN/HJ. SRI HARTANTI"/>
        <s v=" VICTORY / MASOHI"/>
        <s v=" PLANET MART"/>
        <s v=" TUNAS BARU"/>
        <s v=" SUMBER MULIA"/>
        <s v=" SABAR"/>
        <s v=" RIZKY"/>
        <s v=" MITRA"/>
        <s v=" MANDIRI"/>
        <s v=" AKBAR"/>
        <s v=" BAROKAH TK"/>
        <s v=" MATAHARI"/>
        <s v=" TOKO ANGELINA"/>
        <s v=" GLOBAL SUSU"/>
        <s v=" BEN MINI MARKET"/>
        <s v=" KARISMA SHOP"/>
        <s v=" UD SEGER II/LAKSAMANA"/>
        <s v=" KOP. PRIMATEXCO - BTG"/>
        <s v=" ISTANA BAYI JL YOS SUDARSO"/>
        <s v=" BHAYANGKARA MART - BATANG"/>
        <s v=" TK IDJO JL HAYAM WURUK"/>
        <s v=" PT. MEGA PRIMA KOBAT"/>
        <s v=" MAJU MM"/>
        <s v=" LANA JL DR WAHIDIN"/>
        <s v=" KARUNIA KIOS"/>
        <s v=" KOP SMP IT ASSALAM"/>
        <s v=" JAYA MARKET - BINA GRIYA"/>
        <s v=" JAYA ABADI - PKL"/>
        <s v=" HJ GROSIR - ASEM BINATUR"/>
        <s v=" ANFA/MOET, MB"/>
        <s v=" AKT JL TOBA PEKALONGAN"/>
        <s v=" YENI  - KENDAL SARI"/>
        <s v=" TOSERBA PENDOWO - PEMALANG"/>
        <s v=" SUGIARTO PETANJUNGAN"/>
        <s v=" MUKARTO - KARANGASEM"/>
        <s v=" MUGI ABADI 2 COMAL"/>
        <s v=" MADINA - PAGERGUNUNG"/>
        <s v=" ELLITA SWLYN"/>
        <s v=" YATIMMU JL RAYA BOJONG"/>
        <s v=" TOKO WOPI - WONOPRINGGO"/>
        <s v=" TOKO 7 SAUDARA - KAJEN"/>
        <s v=" SABA TOSERBA - KALIJAMBE"/>
        <s v=" PANDAWA JL. RY BANYURIP"/>
        <s v=" PANDAWA 2 - SAPUGARUT"/>
        <s v=" JAUHAR JAYA - SRAGI"/>
        <s v=" JASMINE TOKO KITA RY WULED"/>
        <s v=" HJ GROSIR 2 KARANGANYAR"/>
        <s v=" ELLITA SWALY - KAJEN"/>
        <s v=" CV. WARAS - BANYUURIP"/>
        <s v=" BABY SHOP WIJAYA - DORO"/>
        <s v=" BIRU SWALAYAN - WIRADESA"/>
        <s v=" GANIS DORO"/>
        <s v=" BIMA MM KEDUNGWUNI"/>
        <s v=" B H R C KARANGANYAR"/>
        <s v=" HOKI MART"/>
        <s v=" UD SEGER"/>
        <s v=" TOKO JEGEG BAGUS"/>
        <s v=" TK.MADYA JAYA"/>
        <s v=" RAHAYU"/>
        <s v=" TOOSI MM II"/>
        <s v=" PERTIWI SERIRIT"/>
        <s v=" BUNGA PERTIWI"/>
        <s v=" HALIMAH - MAHMUJIANTO"/>
        <s v=" HAJI ADUL - H.ABDUL KADIR"/>
        <s v=" GOLDEN TREE STORE"/>
        <s v=" EKA / YANI - AHYANI"/>
        <s v=" CITRA BARU - AHMAD ZAIN"/>
        <s v=" CITRA ANGGUN 2 - LUKMANUL HAKIM"/>
        <s v=" BARU MEKAR - BAMBANG HARIANTO"/>
        <s v=" AIDA"/>
        <s v=" ALFAZA"/>
        <s v=" AL FATH TOKO BUKATEJA"/>
        <s v=" ZAM-ZAM, MM"/>
        <s v=" BARU SWALAYAN"/>
        <s v=" ZULFA MART"/>
        <s v=" SUSAN MERSI"/>
        <s v=" SUMBER REJEKI - PATIKRAJA"/>
        <s v=" PUTRA BONTOT"/>
        <s v=" PATRA JAYA"/>
        <s v=" OMNIA APOTIK"/>
        <s v=" KOPKUN PWT"/>
        <s v=" KOP. SEHAT RS.MARGONO"/>
        <s v=" KANTIN RS. DADI KELUARGA"/>
        <s v=" HR FAMILY LOSARI"/>
        <s v=" HOSHIMAS TOKO SOKARAJA"/>
        <s v=" HARAPAN SEJAHTERA, CV"/>
        <s v=" HANGGAR"/>
        <s v=" GITA-AJIBARANG"/>
        <s v=" FUNG LUKITO"/>
        <s v=" EKA SWALAYAN"/>
        <s v=" EDU MART TOKO UNSUD"/>
        <s v=" CHERRY FRESH FRUIT"/>
        <s v=" BERKAH PANGAN SENTOSA, CV"/>
        <s v=" AMALIAH"/>
        <s v=" BUANA SWALAYAN (FERDY)"/>
        <s v=" MM CITRA"/>
        <s v=" KING MART MM."/>
        <s v=" MAYAR"/>
        <s v=" EKA SEGAR"/>
        <s v=" LUMPATAN"/>
        <s v=" MANUD"/>
        <s v=" NET"/>
        <s v=" SERBU 2"/>
        <s v=" SUMBER JAYA/MANAN RUSLI"/>
        <s v=" WENDRI"/>
        <s v=" CESMART"/>
        <s v=" DEPOT SINAR ASIA"/>
        <s v=" BERKAH - PWT"/>
        <s v=" MILO INDAH"/>
        <s v=" PT.DELTA NIAGA PUBLIK"/>
        <s v=" GALAXY SM"/>
        <s v=" APOTEK PATIKRAJA"/>
        <s v=" MINANG MART, LUBUK GADANG"/>
        <s v=" SUKSES ABADI (SA MART )"/>
        <s v=" APOTEK KITA"/>
        <s v=" SEDAR MANDIRAJA, TK"/>
        <s v=" SEDAR KINASIH"/>
        <s v=" SEDAR 2"/>
        <s v=" ABC MINIMARKET"/>
        <s v=" BAROKAH.-"/>
        <s v=" B A R O K A H"/>
        <s v=" MUDA JAYA"/>
        <s v=" KHAREN MART"/>
        <s v=" AINIA"/>
        <s v=" IZAL"/>
        <s v=" REPA MART/TUMPAK SILALAHI,SE.AK.MBA"/>
        <s v=" TK. AL MADENAH"/>
        <s v=" PT.TIARA KUSUMA PATRIA PERSADA"/>
        <s v=" MM.ADIL/TARNAMA PANJAITAN ST"/>
        <s v=" SALMAN PANJAITAN TOKO"/>
        <s v=" M.HAFIZ,TOKO"/>
        <s v=" JY MART"/>
        <s v=" AKUN, TOKO"/>
        <s v=" 212 MART, WAN DAHLAN"/>
        <s v=" MOGA SEHAT - PETARUKAN"/>
        <s v=" BU SRI Jl Dewi Sartika Pesurungan Kidul TEGAL"/>
        <s v=" JAVA KITA JL SINGKIL ADIWERNA"/>
        <s v=" Pilang Bango"/>
        <s v=" MASHUDI - PETARUKAN"/>
        <s v=" RAHAYU JAYA"/>
        <s v=" cipta sari"/>
        <s v=" Nada Mart"/>
        <s v=" Tk Astig"/>
        <s v=" Saba"/>
        <s v=" Murni Mart Songgom"/>
        <s v=" SARI MULYA PUTRA JL Gajah mada 40 BREBES"/>
        <s v=" LISYE/TK LUSIANTI JATIBARANG"/>
        <s v=" SARI MULYA Jl. Gajah Mada 73 BREBES"/>
        <s v=" VIVA RAYA PETARUKAN"/>
        <s v=" BENING JL Jati rt 02/07 JATIBAGOR  TEGAL"/>
        <s v=" Liesye"/>
        <s v=" Kop. Sinar Murni Jtbrg"/>
        <s v=" KEMBAR JAYA PUTRI, Batu Agung SLAWI"/>
        <s v=" JAVA MART"/>
        <s v=" RSI HARAPAN ANDA TEGAL"/>
        <s v=" AP. NURINTAN / SELVIA FEBINA, S.Pd"/>
        <s v=" ILEKSA, JL Raya Batu Agung BALAPULANG"/>
        <s v=" KASMAN JL KH SYAHRONI 7 JATIBARANG"/>
        <s v=" GITAMAS - PEMALANG"/>
        <s v=" NIAS Jl. Perintis kemerdekaan TEGAL"/>
        <s v=" AL BANJARI Jl Raya Dukuh Badag  KETANGGUNGAN"/>
        <s v=" Ely Berkah Jl. Dr. Sutomo Barat Alun-alun Slawi"/>
        <s v=" GAN Jl. Raya 26 Jatibarang"/>
        <s v=" DEDY JAYA BREBES"/>
        <s v=" NATSIR  Jl Beringin - Bangun Galih  KRAMAT TEGAL"/>
        <s v=" NAHDIA Jl Raya Sitanggal"/>
        <s v=" SUKSES BUSANA - PEMALANG"/>
        <s v=" Acivena"/>
        <s v=" BASA PUTRA"/>
        <s v=" APT BULUSARI JL RAYA BULAKAMBA BREBES"/>
        <s v=" MUTIARA CAHAYA GUMAYUN"/>
        <s v=" BUL BUL"/>
        <s v=" AN-NUR JL IMAM BONJOL Pakembaran SLAWI"/>
        <s v=" Mulya Damai 3 Jl. Zaenal Arifin TEGAL"/>
        <s v=" Sioe Eng"/>
        <s v=" SURYA AGUNG,Ds Harjosari Lor RT05/01 ADIWERNA"/>
        <s v=" INTER NIAGA"/>
        <s v=" TERSAYANG"/>
        <s v=" CV ABADI MANDIRI"/>
        <s v=" TANJUNG BAKARO (TB MART)"/>
        <s v=" SWAFEN JAYA"/>
        <s v=" S-MART"/>
        <s v=" PERMATA BERLIAN AGUNG, PT"/>
        <s v=" UD.MITRA"/>
        <s v=" PELITA MART"/>
        <s v=" TOKO WAJO (HJ.LINA)"/>
        <s v=" TOKO TERUBUS (SAMPING HOTEL ANUGERAH BARU)"/>
        <s v=" EXEL"/>
        <s v=" TOKO ANTIKA MAKMUR (BU TIKNO)"/>
        <s v=" ALYA MJ"/>
        <s v=" QUEEN MARKET"/>
        <s v=" KPN (KOPERASI JAYA BERSAMA)"/>
        <s v=" JOYO PAING"/>
        <s v=" AB MART"/>
        <s v=" HJ. SARNA (SUDIRMAN JAYA)"/>
        <s v=" H. MASTURI"/>
        <s v=" CV. TERANG JAYA"/>
        <s v=" CV. PERDANA JAYA ABADI"/>
        <s v=" BU. SAREH"/>
        <s v=" CV. FMART INDO SUKSES"/>
        <s v=" CAHAYA BARU (INA)"/>
        <s v=" CV. PANEN RAYA"/>
        <s v=" JUNES (RH ESA )"/>
        <s v=" TW MART"/>
        <s v=" ZAM ZAM MINI MARKET"/>
        <s v=" SASUAI SWALAYAN"/>
        <s v=" BUDIMAN GADUT"/>
        <s v=" BUDI MULIA 1"/>
        <s v=" ASLAM MART"/>
        <s v=" CENTRAL SNACK"/>
        <s v=" PS.PEMALANG PERMAI - PEMALANG"/>
        <s v=" Pasar Pagi"/>
        <s v=" LONJOR, UD (ULFA)"/>
        <s v=" HENG HENG ONG MM"/>
        <s v=" ADELIA, TOSERBA"/>
        <s v=" CG MART, TOKO"/>
        <s v=" NIA, MM"/>
        <s v=" WAFA MART"/>
        <s v=" MULIA, MM"/>
        <s v=" ARDI LASMONO"/>
        <s v=" APU PINALDI"/>
        <s v=" APOTEK HADINATA - TEGUH PRASETYA"/>
        <s v=" ZAFRAN KEMANGKON"/>
        <s v=" YELLA SUKMARANI DELILAH"/>
        <s v=" TEGUH KEMRANJEN"/>
        <s v=" SURYA BANJAR"/>
        <s v=" SELINA"/>
        <s v=" SELERA"/>
        <s v=" MILI MART"/>
        <s v=" KENJAYA"/>
        <s v=" KALIKA KALIKAJAR"/>
        <s v=" GR MART"/>
        <s v=" BUDI BOBOTSARI, TK"/>
        <s v=" BANGKIT MART REMBANG"/>
        <s v=" ANAS, TOKO PBG"/>
        <s v=" ABC MART BANCAR"/>
        <s v=" VIA MART BANARAN"/>
        <s v=" TAMMY MART PWT"/>
        <s v=" SLAMET KEMRANJEN"/>
        <s v=" SARI BMS, TK"/>
        <s v=" MARGAHAYU- SOMAGEDE"/>
        <s v=" TK. SALAFIAH"/>
        <s v=" KOP. NYINAU EKONOMI UTOMO"/>
        <s v=" BERKAH BMS"/>
        <s v=" SAMSUDIN"/>
        <s v=" MUDRA"/>
        <s v=" MAXIM FRUIT MARKET"/>
        <s v=" ALYA MART BUNTU"/>
        <s v=" LIANYAN"/>
        <s v=" LIANA"/>
        <s v=" PT.RESTO PANGAN UTAMA"/>
        <s v=" TANAH ABANG"/>
        <s v=" WARKOM PWT"/>
        <s v=" SEDAR MART SIGALUH"/>
        <s v=" TUNG-AN/ATUNG"/>
        <s v=" VITA MM"/>
        <s v=" TERUSAN P.D"/>
        <s v=" WARSO"/>
        <s v=" KOP-CIPTA PANGAN"/>
        <s v=" KOP.PEGAWAI BANK INDONESIA"/>
        <s v=" KOP.KOPRINDO"/>
        <s v=" JAWA USAHA MUDA"/>
        <s v=" KOKO"/>
        <s v=" ESTIKA JAYA"/>
        <s v=" ES LIMA KELAPA GADING"/>
        <s v=" DUNIA PUTRA ABADI/CAPITAL FRUIT"/>
        <s v=" CV DWI PUTRI PURNAMA"/>
        <s v=" AYONG"/>
        <s v=" ASOKA"/>
        <s v=" AFFRIZAL"/>
        <s v=" ACUN"/>
        <s v=" MUTIARA CAHAYA 2"/>
        <s v=" MAYGA Toserba Sitanggal"/>
        <s v=" LINET MART"/>
        <s v=" LIMA PUTRA Jl.P.Diponegoro No.55 KETANGGUNGAN"/>
        <s v=" KITA MEJASEM"/>
        <s v=" KITA KALIMATI"/>
        <s v=" KITA BERSAMA SURODADI"/>
        <s v=" Kita Bersama Bulakamba BREBES"/>
        <s v=" YAPORA 2 Lebaksiu"/>
        <s v=" JAYA MART BANJARANYAR"/>
        <s v=" DINA JAYA  KETANGGUNGAN"/>
        <s v=" YAPORA  Jl RAYA BARAT 16 LEBAKSIU"/>
        <s v=" CV SINAR LANGGENG Jatibarang BREBES"/>
        <s v=" CV REKSO MART Sitanggal"/>
        <s v=" BANJARAN PERMAI"/>
        <s v=" BAROKAH   SLAWI"/>
        <s v=" ASS TOSERBA Jl Raya Jatibarang 12 BREBES"/>
        <s v=" ARJUNA  Jl. Diponegoro KETANGGUNGAN"/>
        <s v=" ANEKA Jl. Jend.  A Yani no. 3 BREBES"/>
        <s v=" ANA 2 Jl Garuda KEMANTRAN TEGAL"/>
        <s v=" ANA 1"/>
        <s v=" Achfi Balamoa"/>
        <s v=" AGNESIA JAYA"/>
        <s v=" KAMYADI UD BINTORO"/>
        <s v=" IBU WARIS"/>
        <s v=" HJ. ATIK / MUHAMMAD YAHYA ITUNG"/>
        <s v=" HARI-HARI"/>
        <s v=" H. TUTU"/>
        <s v=" ARIES/ ARIFIN"/>
        <s v=" PT. TARAKAN PLAZA PERMAI"/>
        <s v=" TOKO LION MART/ANNISA INDAH RACHMAWATI"/>
        <s v=" ANDRE - WANDI NAHAMPUN"/>
        <s v=" ANGGI KBA/ROSLINA ERLIANI SINAGA"/>
        <s v=" AGUS - SYAMSUL HUDA"/>
        <s v=" AYANG MART/JUMLIAH"/>
        <s v=" ISMINI AMIN"/>
        <s v=" VIANY JAYA"/>
        <s v=" REHAN (JL. JUNJUNG BUIH)/ LAHMUDIN"/>
        <s v=" PT.SOLO SWALAYAN LESTARI"/>
        <s v=" RANI,TK/SITI MARPUAH"/>
        <s v=" MAMA IKA"/>
        <s v=" RAMA  MART LAWU/TRIEGOH PRIYANA"/>
        <s v=" KOMANG GUNAWAN"/>
        <s v=" NOVA SEJAHTERA/NOVA ARIANA, SE"/>
        <s v=" HUBAIBAH"/>
        <s v=" NORMANIDA/ HUSIN CHAIKAL"/>
        <s v=" NORHAN (JL PILAU)/NORHAN"/>
        <s v=" CV. KEDHATON JAYA ABADI"/>
        <s v=" NAYNA"/>
        <s v=" NAFIL GYM/FAKHURUDDIN"/>
        <s v=" MENTARI, TK/ HUMAIDAH"/>
        <s v=" KOPERASI ANTANG (ANTANG MART)/ DEDE SETIAWAN"/>
        <s v=" KOP. PERSEKUTUAN DAYAK HIU PUTIH"/>
        <s v=" GIHON/ PINI SEPTIANI"/>
        <s v=" FRESS CORNER/HJ. ASTI ANITA SARI, S.Fi"/>
        <s v=" DOREMI, CV"/>
        <s v=" BINTANG, TK KURUN/DIKDIK HAIRUL"/>
        <s v=" ARIKA - FAHRURRAJI"/>
        <s v=" AGUS KUTILANG/ AGUS SALIM"/>
        <s v=" SADERI BP/ HADERI"/>
        <s v=" NIAGA MULTI RITEL SRIWIJAYA"/>
        <s v=" PT.HERON"/>
        <s v=" BINTANG KASIH"/>
        <s v=" H. IDA YUSUF"/>
        <s v=" UD. DESY / SRI UTAMI"/>
        <s v=" SINGALANG JAYA, MM"/>
        <s v=" LATANZA, TK"/>
        <s v=" MULYA MART 3"/>
        <s v=" RIFEL MART"/>
        <s v=" NITA MM"/>
        <s v=" BUDHI MARKET"/>
        <s v=" HEMAT 4"/>
        <s v=" HEMAT 3"/>
        <s v=" HEMAT 2"/>
        <s v=" BAROKAH MM"/>
        <s v=" HWEA-HWEA"/>
        <s v=" DARMA JAYA TK"/>
        <s v=" BUMDES GIRI ARTHA MANDARA"/>
        <s v=" ZAHRA MM, S.PARMAN"/>
        <s v=" CV.PILAR FAJAR JAYA  ABADI"/>
        <s v=" CV.LAUTAN PELANGI ABADI"/>
        <s v=" TIFFANY MART"/>
        <s v=" MAHKOTA MART"/>
        <s v=" CV. SAWA SOBAT KITA"/>
        <s v=" KOTA INDAH I"/>
        <s v=" CV. JEM ND"/>
        <s v=" HORISON MM"/>
        <s v=" BEJO        C"/>
        <s v=" NURANI"/>
        <s v=" INTAN MARKET I / SYAMSUDIN"/>
        <s v=" INTAN MARKET II / SYAMSUDIN"/>
        <s v=" K-52 SWALAYAN"/>
        <s v=" MM.ELIZABETH/ RUDI HARTONO"/>
        <s v=" TOMBOATI MART"/>
        <s v=" KN PUTRA"/>
        <s v=" SEGER SEGER"/>
        <s v=" SINAR BARU (BP. EMIL), TOKO"/>
        <s v=" TUNAS BARU, TOKO"/>
        <s v=" YEFTA, MM"/>
        <s v=" BAYI NINJA TOKO"/>
        <s v=" MINIARTO (PACITAN)"/>
        <s v=" PUTRA MAPAN (PACITAN)"/>
        <s v=" DEWI SRI MM"/>
        <s v=" TK. MAI LAKU"/>
        <s v=" MAI LAKU II"/>
        <s v=" YUSTIA TOKO"/>
        <s v=" KC2"/>
        <s v=" TRIA TOKO"/>
        <s v=" UD. NANDIA"/>
        <s v=" LUCKY SWALAYAN/JOCK ERWING ST"/>
        <s v=" ERICK FANDRA"/>
        <s v=" P.DOL./"/>
        <s v=" DAVID YU PUTRA"/>
        <s v=" AIDA / ANTHONY KIRANA"/>
        <s v=" HASAN CHANDRA / TIO KUI HUA"/>
        <s v=" CV.LIMCO MITRA SEJAHTERA"/>
        <s v=" AMIN / ERWIN CHANDRA"/>
        <s v=" DELI BARU/FINDI N.PASARIBU"/>
        <s v=" WINDI MART"/>
        <s v=" SUPERMARKET M2MART"/>
        <s v=" SINAR GEMBIRA II"/>
        <s v=" ALAM RAYA/ANANG"/>
        <s v=" ALAM PUTRA/JAHRI"/>
        <s v=" PUJANGGA"/>
        <s v=" MITRA POTO"/>
        <s v=" MIKI JAYA KIOS"/>
        <s v=" CERIA TOKO"/>
        <s v=" BERLIAN JAYA"/>
        <s v=" YEARS"/>
        <s v=" ANDARA MART"/>
        <s v=" WBM"/>
        <s v=" SINAR BARU MM (SEKAYU)"/>
        <s v=" MM 69"/>
        <s v=" DUPAN"/>
        <s v=" P.HENDRIK"/>
        <s v=" KOP. ANGKASA PURA"/>
        <s v=" CV. AB FRESH"/>
        <s v=" KRIDA UTAMA II"/>
        <s v=" Bless MM"/>
        <s v=" MAHASA/HJ.IDA"/>
        <s v=" VINCENT / ACONG RANAI"/>
        <s v=" TOKO DSM NATUNA"/>
        <s v=" MULIA PUTRA"/>
        <s v=" MURIA JAYA"/>
        <s v=" SUWITO"/>
        <s v=" ANGSOKA"/>
        <s v=" TOTOK"/>
        <s v=" NADI WIJAYA"/>
        <s v=" TK. BAROKAH SNACK"/>
        <s v=" AL FADIL"/>
        <s v=" NOVAL/ALFARABI ST"/>
        <s v=" LIANG/PO LIANG"/>
        <s v=" COLINE'S TOKO"/>
        <s v=" TOKO SULINDAH"/>
        <s v=" MITRA SEJATI"/>
        <s v=" WILLY TOKO"/>
        <s v=" TU MART"/>
        <s v=" TK.MARIS"/>
        <s v=" KRESNA DANA"/>
        <s v=" GS MART"/>
        <s v=" CV.SEKAWAN SEJAHTERA"/>
        <s v=" ARTA PARAPTA"/>
        <s v=" CV. MANDIRI MUBAROK"/>
        <s v=" BINTANG TIMUR / BETUEL PARATTE"/>
        <s v=" ADAM RERUNG"/>
        <s v=" ABAD JAYA"/>
        <s v=" VJ MART"/>
        <s v=" TEN Q, MM"/>
        <s v=" D'SEVEN SWALAYAN"/>
        <s v=" ANGKASA MART I"/>
        <s v=" 212 MART, YOS SUDARDO"/>
        <s v=" YES SWA"/>
        <s v=" KAE BEE MART"/>
        <s v=" ATIGA"/>
        <s v=" AROFAH MINIMARKET/FATHONI"/>
        <s v=" HANDAYANI"/>
        <s v=" NASRUDDIN/SITI NURHIDAYA"/>
        <s v=" CHERRY SWALAYAN / HENDRA"/>
        <s v=" WAROENG MS"/>
        <s v=" WANGI - WANGI"/>
        <s v=" MULYA MART PRINGAPUS"/>
        <s v=" SURYA BARU SWALAYAN"/>
        <s v=" TOMIA BARU I"/>
        <s v=" ZAM ZAM PATIMURA"/>
        <s v=" TOKO MATAHARI HARURU"/>
        <s v=" TARUNA KOKROMAN"/>
        <s v=" RATU BALGIS"/>
        <s v=" BETHA SWALAYAN"/>
        <s v=" SUPER DISCOUNT, SM"/>
        <s v=" ADI JAYA, MM"/>
        <s v=" WARNO IBU"/>
        <s v=" WIASMI"/>
        <s v=" YUKYS MM"/>
        <s v=" TK. BU SRI"/>
        <s v=" KOP. PERUMAHAN HOP"/>
        <s v=" G.S"/>
        <s v=" DAHLIANA"/>
        <s v=" AZKA BAROKAH"/>
        <s v=" AINI MARANG KAYU"/>
        <s v=" ABD. AZIS"/>
        <s v=" 3 PUTRA SEJAHTERA"/>
        <s v=" Zai Ma"/>
        <s v=" Yoga Pdc, Toko"/>
        <s v=" Vine, Toko"/>
        <s v=" Sinar Multi Jaya, Toko"/>
        <s v=" Sinar Jaya Kaliorang, Toko"/>
        <s v=" Sifa Sgt, Toko"/>
        <s v=" Sehati Prima, Toko"/>
        <s v=" Sarikat Permai, Kop"/>
        <s v=" SANJAYA FARMA, APOTEK"/>
        <s v=" PRIMA HUSADA, APOTEK"/>
        <s v=" MEDIKA FARMA 2, Apotek"/>
        <s v=" SEMARANG BARU"/>
        <s v=" Mahkota Kaubun, Toko"/>
        <s v=" KRISHNA FARMA, APOTEK"/>
        <s v=" Karyawan Gtp"/>
        <s v=" Indira, Toko"/>
        <s v=" Gina Roti, Toko"/>
        <s v=" Evy Sangkulirang, Toko"/>
        <s v=" ERA MART 4 SANGATTA"/>
        <s v=" ERA MART 3 SANGATTA"/>
        <s v=" ERA MART 2 BENGALON"/>
        <s v=" ERA MART 1 BENGALON"/>
        <s v=" Dayto, Toko"/>
        <s v=" PANGAN UTAMA"/>
        <s v=" SINAR UTY"/>
        <s v=" C N C / Prima Media"/>
        <s v=" AGUSTA"/>
        <s v=" ADE KIOS"/>
        <s v=" ANEKA JAYA SUMURi"/>
        <s v=" Amaninah Store"/>
        <s v=" ELLA KIOS"/>
        <s v=" MINIMARKET 12"/>
        <s v=" VIRGO TOKO"/>
        <s v=" REJEKI BERSAMA"/>
        <s v=" PT MULTI INDAH LESTARI"/>
        <s v=" CV. FORZA"/>
        <s v=" SENANG"/>
        <s v=" SALMA KIOS"/>
        <s v=" GARUDA"/>
        <s v=" B-MART"/>
        <s v=" POLITANI"/>
        <s v=" VAGANZA MM"/>
        <s v=" SIDOGIRI/BASMALAH"/>
        <s v=" BASMALAH WONOSARI"/>
        <s v=" BARIAH"/>
        <s v=" WAL MART"/>
        <s v=" TK. SURYA LESTARI"/>
        <s v=" TK. MAYASARI"/>
        <s v=" TK. ADIT"/>
        <s v=" TK NUR BIGUNG"/>
        <s v=" TK FARDAN"/>
        <s v=" TINUK"/>
        <s v=" TILA"/>
        <s v=" TERANG BARU"/>
        <s v=" SURYA HAKIKI"/>
        <s v=" SIRBA MART"/>
        <s v=" SINAR MAROOS"/>
        <s v=" SETIA JAYA / ACUAN"/>
        <s v=" SETIA GROSIR"/>
        <s v=" SA. ANNISA"/>
        <s v=" RIZKY AULIA / NANANG"/>
        <s v=" RISMA SMD"/>
        <s v=" RAJA SUSU SAMBUTAN"/>
        <s v=" PUTRI ABADI"/>
        <s v=" PUTRA BELAWAH"/>
        <s v=" PANDAN HARUM"/>
        <s v=" MURTI BERSAUDARA CV"/>
        <s v=" MM. MEGA MAKMUR"/>
        <s v=" ALIB"/>
        <s v=" MAYANG TERURAI 2"/>
        <s v=" TUNAS HARAPAN JAYA MINIMARKET"/>
        <s v=" AA MART - TJ.ALAM"/>
        <s v=" FAVORITE 88 MM"/>
        <s v=" MM. FAMILY"/>
        <s v=" MM. DAYA SUBUR"/>
        <s v=" MM. AL-BAROKAH"/>
        <s v=" MENTES/SUPARMAN"/>
        <s v=" M. ALI MART"/>
        <s v=" LOMA H.HANDIL JAYA"/>
        <s v=" LINA AKA.SIMPANG  TK"/>
        <s v=" KRAMAT JATI"/>
        <s v=" KOPERASI BUKOPIN"/>
        <s v=" KOP. PRIMKOPAD KOREM 091"/>
        <s v=" KIOS ENGGAR"/>
        <s v=" KHUDORI"/>
        <s v=" PT. DUA SAUDARA TERUS JAYA"/>
        <s v=" MM. ACHING JAYA 9"/>
        <s v=" KHAIRUNNISA"/>
        <s v=" MEGA MART 3 / HENGKY"/>
        <s v=" CV. ACHING PERKASA"/>
        <s v=" KARYA MART"/>
        <s v=" JOHAN MINI MARKET"/>
        <s v=" ASOKA PANGKAL PINANG"/>
        <s v=" ANUGRAH / UMI SETIA"/>
        <s v=" IWAN SWALAYAN AMPERA"/>
        <s v=" IMANUEL / SUBUR BERKAT JAYA"/>
        <s v=" HOSANA SALON"/>
        <s v=" HEPNI H. TOKO"/>
        <s v=" KARTINI / ALIANTO"/>
        <s v=" GS STORE"/>
        <s v=" FM SAMARINDA CENTRAL PLAZA"/>
        <s v=" ERAMART SIMPANG PASIR"/>
        <s v=" ERAMART SANGA SANGA"/>
        <s v=" ERAMART MAKROMAN 2"/>
        <s v=" ERAMART KOTA BANGUN"/>
        <s v=" ERAMART KM 38"/>
        <s v=" ERAMART CIPTO MANGUNKUSUMO II"/>
        <s v=" DIPOMELO MART"/>
        <s v=" CV. APOTEK XS MART"/>
        <s v=" BU ANDRE TOKO"/>
        <s v=" B ANGEL"/>
        <s v=" AP.NIDA"/>
        <s v=" AP. SUMBER SEHAT"/>
        <s v=" ANDI RAIHAN"/>
        <s v=" RINJANI MITRA JAYA"/>
        <s v=" OKI MART"/>
        <s v=" PROKOM"/>
        <s v=" REZKI MART"/>
        <s v=" SENANG SWALAYAN"/>
        <s v=" WIFA"/>
        <s v=" X MART S. PARMAN"/>
        <s v=" HNH MARKET"/>
        <s v=" HNH MM"/>
        <s v=" LOK TOKO"/>
        <s v=" ON PERMINDO TOKO"/>
        <s v=" PROKOM SWALAYAN"/>
        <s v=" MINANG MART ADZKIA"/>
        <s v=" PT TIGA KANUCI BERSAUDARA"/>
        <s v=" SARI ANGGREK"/>
        <s v=" METRO GYM"/>
        <s v=" LUTHFI SWALAYAN"/>
        <s v=" LAPAN DELAPAN"/>
        <s v=" KOPERASI POLTABES"/>
        <s v=" KOPERASI BNI"/>
        <s v=" PASAR BUAH HARUM MANIS"/>
        <s v=" PANAM JAYA, TOKO"/>
        <s v=" ANGKASA MART 6"/>
        <s v=" 777 SWALAYAN"/>
        <s v=" ZAGALO"/>
        <s v=" KOPERASI BANK BI"/>
        <s v=" IDA THAMRIN"/>
        <s v=" HW HOTEL"/>
        <s v=" HANI MART"/>
        <s v=" GGA MART"/>
        <s v=" DAYU MM, ULAK KARANG"/>
        <s v=" DAYU MM, PARAK LAWEH"/>
        <s v=" DAYU MM, KALAWI"/>
        <s v=" BPD KOPERASI"/>
        <s v=" AM KURNIA"/>
        <s v=" AFDAL MM"/>
        <s v=" SUI BUN"/>
        <s v=" ROYSIN SANTOSO"/>
        <s v=" NATUNA TOKO"/>
        <s v=" LIM MIAUW LUAN"/>
        <s v=" DAVID ARDY"/>
        <s v=" CV. BUNAKEN"/>
        <s v=" ELA JAYA"/>
        <s v=" SLAMET JAYA (JEMBER)"/>
        <s v=" PERDANA GROSIR (JEMBER)"/>
        <s v=" AINI SWALAYAN"/>
        <s v=" KOP SAMPOERNA 1"/>
        <s v=" SPICE IN RICE"/>
        <s v=" LAMPUNG, TOKO"/>
        <s v=" BROMO BARU"/>
        <s v=" BASMALAH CABANG BULAK BANTENG"/>
        <s v=" PT. MAJU MAKMUR GROUP"/>
        <s v=" KB MAUMERE"/>
        <s v=" CITRA NGAGLIK (SURABAYA)"/>
        <s v=" SETIA BAKTI WANITA (SURABAYA)"/>
        <s v=" FATMAH.-"/>
        <s v=" VICTORI"/>
        <s v=" PT MUSTIKA MINANUSA AURORA"/>
        <s v=" CV. SINGA MAS INTERNASIONAL"/>
        <s v=" HIKMAH MM (SURABAYA)"/>
        <s v=" SB MART"/>
        <s v=" NICE FOR KIDS"/>
        <s v=" CENDANA MART"/>
        <s v=" OLIN./"/>
        <s v=" BU LINDA(CAHAYA ADITAMA)"/>
        <s v=" JAUHARI"/>
        <s v=" FARA"/>
        <s v=" MUNTHOLIAH"/>
        <s v=" KOP. CITRA KARTINI"/>
        <s v=" KOP.SRI REJEKI"/>
        <s v=" PAK SAIFUL"/>
        <s v=" WARNA-WARNI"/>
        <s v=" MEGA SWALAYAN"/>
        <s v=" DANIS RAYA"/>
        <s v=" AL-FAHRI"/>
        <s v=" FAMILY GRO0SIR"/>
        <s v=" DIVA BARU"/>
        <s v=" SHEN JAYA"/>
        <s v=" U S O D O"/>
        <s v=" RISKI SWALAYAN"/>
        <s v=" PT.RAJAWALI NUSINDO (MALANG)"/>
        <s v=" KOP.PEGAWAI TELKOM MALANG"/>
        <s v=" TRUBUS"/>
        <s v=" SYARIFUDIN"/>
        <s v=" TOKO PI'I"/>
        <s v=" TOKO HIJAU SEHAT"/>
        <s v=" HAMDALAH"/>
        <s v=" ANTIN"/>
        <s v=" BAZZARE TOKO -  KARANGAN"/>
        <s v=" ISTANA BELANJA"/>
        <s v=" VIQAN"/>
        <s v=" FITRIA"/>
        <s v=" TUGU SWALAYAN"/>
        <s v=" VANI VITA"/>
        <s v=" KOP.UGORO"/>
        <s v=" MULYA JAYA MM"/>
        <s v=" TOKO MARMI"/>
        <s v=" TEGUH CHRISTIAN,IR."/>
        <s v=" RAHMAD AGUNG"/>
        <s v=" R E M A J A"/>
        <s v=" LAZARUS MINIMARKET"/>
        <s v=" DANISA"/>
        <s v=" WINDA (MITRA JAYA)"/>
        <s v=" MITRA JAYA (M.YAMIN)"/>
        <s v=" SN JAYA"/>
        <s v=" ALAMANDA"/>
        <s v=" WIDI MART"/>
        <s v=" SEMBILAN (SURABAYA)"/>
        <s v=" ANDA SATU (SURABAYA)"/>
        <s v=" TOSERBA"/>
        <s v=" PT.WAHANA LESTARI MAKMUR PERKA"/>
        <s v=" SURYA JAWARA"/>
        <s v=" KOP.AL MAWADAH"/>
        <s v=" WIJAYA (KOMBUN)"/>
        <s v=" ARA"/>
        <s v=" LINDA (SURABAYA)"/>
        <s v=" DUTA CELL"/>
        <s v=" TOKO KNB"/>
        <s v=" BUJANG"/>
        <s v=" TOBY'S FRIED CHICKEN"/>
        <s v=" TOKO 23(BONGKARAN)"/>
        <s v=" DUTA PRATAMA"/>
        <s v=" NUR SALIM MM"/>
        <s v=" MUARA UTAMA"/>
        <s v=" NEXT"/>
        <s v=" MPRA/CV.MULTI PANEN RAYA ABADI"/>
        <s v=" SUKENI"/>
        <s v=" CAN CON MART"/>
        <s v=" 89 MART"/>
        <s v=" KAISAR SIANTAN. SM"/>
        <s v=" GARUDA MITRA. SM"/>
        <s v=" KOP JAYA MART"/>
        <s v=" CV.MITRA UTAMA SERDAM"/>
        <s v=" TARA (SURABAYA)"/>
        <s v=" TOKO OBAT CERIA - SEI PINYUH"/>
        <s v=" SURYA MARTTOKO - MEMPAWAH"/>
        <s v=" SOGO MITRA  TOKO - SEI PINYUH"/>
        <s v=" ROBINSON TOKO - MEMPAWAH"/>
        <s v=" GUNUNG TIMUR (SURABAYA)"/>
        <s v=" M. JAYA"/>
        <s v=" RAPHAEL"/>
        <s v=" KHATULISTIWA I TOKO - MEMPAWAH"/>
        <s v=" BINTANG CAHAYA"/>
        <s v=" NAVI MART"/>
        <s v=" INDO SARI TOKO"/>
        <s v=" ETERNA MART"/>
        <s v=" BASMALAH TOKO  - MEMPAWAH"/>
        <s v=" KOP KARYAWAN ECCINDO"/>
        <s v=" LUCKY MART"/>
        <s v=" NUSA RAYA"/>
        <s v=" MM. DHARMAHUSADA"/>
        <s v=" PLAMBOYANT SUPPLY TOKO"/>
        <s v=" PRIMKOPPOL"/>
        <s v=" CENTRUM TOKO - PS. MAWAR"/>
        <s v=" BANK KALBAR. KOP"/>
        <s v=" GAYO"/>
        <s v=" TIF/TOBELO"/>
        <s v=" BASMALAH BOLODEWO"/>
        <s v=" EDWIN - SINAR SURYA"/>
        <s v=" ASWARDI"/>
        <s v=" ANEKA JASA"/>
        <s v=" AMIRA KIOS"/>
        <s v=" AJIS SANJAYA"/>
        <s v=" AFUNG"/>
        <s v=" MIE RACEK"/>
        <s v=" TOKO SRI SARNO"/>
        <s v=" WONG KAMPOENG"/>
        <s v=" IZA"/>
        <s v=" PD. SHOPPING"/>
        <s v=" MM. SHOPPING"/>
        <s v=" MITRA LESTARI"/>
        <s v=" MAMA MARKET"/>
        <s v=" HAPPY. MM"/>
        <s v=" PINK MART"/>
        <s v=" POINT MART TOKO"/>
        <s v=" MITRA JAYA 88"/>
        <s v=" H Y MART"/>
        <s v=" VINS MART"/>
        <s v=" PT.UNIMART SUKSES SEJAHTERA"/>
        <s v=" MAJU. MM"/>
        <s v=" CIPTA"/>
        <s v=" RIZIEQ"/>
        <s v=" STAR MARKET"/>
        <s v=" BAHARI MART / KOPERASI PELABUHAN"/>
        <s v=" TOKO CIU KAI HONG"/>
        <s v=" MITRA JERUJU"/>
        <s v=" LONCENG MART"/>
        <s v=" TOKO SEMBILAN ENAM (96)"/>
        <s v=" KOP.OTSUKA"/>
        <s v=" KOPTAN 2"/>
        <s v=" KOPTAN"/>
        <s v=" AFCO"/>
        <s v=" KOP.KARYAWAN SAMPOERNA"/>
        <s v=" PRABU MANGGALA"/>
        <s v=" TOKO MANGADU MART"/>
        <s v=" REFA MART"/>
        <s v=" SUROJENGGOLO"/>
        <s v=" MILK BABY"/>
        <s v=" LATONKU, TOKO"/>
        <s v=" KPRI BINA KARYA"/>
        <s v=" KOPERASI PPUM"/>
        <s v=" KOPERASI IMMIM PUTRA"/>
        <s v=" KOPERASI DARUL AMAN PUTRI"/>
        <s v=" AL"/>
        <s v=" INDOFOOD, KOP"/>
        <s v=" DUA TIGA, TOKO"/>
        <s v=" LOKA SWALAYAN"/>
        <s v=" JAGO PUSAT WARAS"/>
        <s v=" A-3"/>
        <s v=" KINAR SWALAYAN"/>
        <s v=" DEWANTARA TOKO 2"/>
        <s v=" DUA PUTRI DEWI"/>
        <s v=" WILCO MART"/>
        <s v=" UD. MANDIRI SEJAHTERA"/>
        <s v=" ALAM  SARI"/>
        <s v=" TIGA PUTRI MART, MM"/>
        <s v=" BLESS MART"/>
        <s v=" ERIN"/>
        <s v=" TIGA DIMENSI,TOKO"/>
        <s v=" DWIKA MART"/>
        <s v=" ABM (ARTA BUNGA MAS)"/>
        <s v=" KEDAMEAN MART"/>
        <s v=" UNM, KOP"/>
        <s v=" BUDAYA"/>
        <s v=" TIP TOP TOKO"/>
        <s v=" TIGA SAMA, TOKO"/>
        <s v=" NURUL MART"/>
        <s v=" JASTAM, TK"/>
        <s v=" DIPONEGORO TOKO"/>
        <s v=" BALI MINIMARKET"/>
        <s v=" EKO KAPTI"/>
        <s v=" BU SOEN"/>
        <s v=" LOTUS SHOP"/>
        <s v=" SWAMART"/>
        <s v=" KARYA WARGA"/>
        <s v=" BES MART"/>
        <s v=" BUCHI KIDS (MALANG)"/>
        <s v=" CV.MEENA'SMART"/>
        <s v=" CANDRA BUSANA"/>
        <s v=" AMARIN MART"/>
        <s v=" GREENSMART PUSAT CANGKIR"/>
        <s v=" CHOLILAH"/>
        <s v=" PERMATA MM"/>
        <s v=" WIWIK (PACITAN)"/>
        <s v=" NYONYA MENEER (PACITAN)"/>
        <s v=" ADIEN TOSERBA"/>
        <s v=" MANUNGGAL JAYA (PACITAN)"/>
        <s v=" BUDI ASIH"/>
        <s v=" SEKAR TANJUNG"/>
        <s v=" QUEEN JAYA MART"/>
        <s v=" DYSA MART"/>
        <s v=" PAK TEGUH JAYA"/>
        <s v=" KOP. PS. GUBENG"/>
        <s v=" TK IBU"/>
        <s v=" DIRGANTARA (MALANG)"/>
        <s v=" SMESCO/ AL-HIKAM"/>
        <s v=" G CELL"/>
        <s v=" SILKY"/>
        <s v=" SEXY POINT"/>
        <s v=" DUA SEJOLI"/>
        <s v=" RENY EXPRESS"/>
        <s v=" TIWI"/>
        <s v=" TK PANGESTU"/>
        <s v=" PUTRA USAHA"/>
        <s v=" RAHAYU ABADI"/>
        <s v=" SURYO MART"/>
        <s v=" SURI DIAN PERKASA"/>
        <s v=" SUPERMARKET FRESCO"/>
        <s v=" ORCHID SUPERMARKET WOSI"/>
        <s v=" MIKROMART"/>
        <s v=" TERAS BROMO"/>
        <s v=" KSU SUMBER MAKMUR"/>
        <s v=" CV.DUA PUTERI"/>
        <s v=" HOGYSS"/>
        <s v=" BAROKAH.-'"/>
        <s v=" SWALAYAN TEGAK"/>
        <s v=" INTISARI MART"/>
        <s v=" D'VINO"/>
        <s v=" SEMBADA TK"/>
        <s v=" MUKANI"/>
        <s v=" SPECIAL MART"/>
        <s v=" EDELWEIS MARKET / IBU ENY"/>
        <s v=" SUPER GALAXY"/>
        <s v=" HIMA"/>
        <s v=" DINASIA"/>
        <s v=" CITRA BERINGIN"/>
        <s v=" PERMATA INDAH,CV"/>
        <s v=" GATRA"/>
        <s v=" A B M. KOPERASI"/>
        <s v=" EKA BARU"/>
        <s v=" PRIMKOPOL POLRESTA"/>
        <s v=" KPRI IKIP (MALANG)"/>
        <s v=" KOP.WIDYA GAMA"/>
        <s v=" DINOYO SWALAYAN"/>
        <s v=" AL KHAIBAR"/>
        <s v=" AGRO MAKMUR"/>
        <s v=" JS"/>
        <s v=" HARSIH"/>
        <s v=" HARAPAN JAYA'"/>
        <s v=" BU UDIN"/>
        <s v=" TAMBAK JAYA"/>
        <s v=" KPRI KARYA BHAKTI"/>
        <s v=" SAMBUNG URIP"/>
        <s v=" JADI JAYA (MAGETAN)"/>
        <s v=" PUTRA AGUNG MM"/>
        <s v=" WIJAYA 1"/>
        <s v=" TOKO WARNA SARI"/>
        <s v=" SALIMA MINI MARKET (MAGETAN)"/>
        <s v=" MM MOJO"/>
        <s v=" RIZQUNA (MAGETAN)"/>
        <s v=" BARU (SUMBER PUCUNG)"/>
        <s v=" KOP. MULTI GUNA"/>
        <s v=" APT.MAOSPATI"/>
        <s v=" ANANG PURWANTO"/>
        <s v=" YAYASAN MISFALLAH 51"/>
        <s v=" TOSERBA RAYA"/>
        <s v=" TOKO SABILA"/>
        <s v=" SUSANTI"/>
        <s v=" JADI'S"/>
        <s v=" AIRLANGGA MANDIRI 2"/>
        <s v=" HERO AR.HAKIM 1"/>
        <s v=" DR.TIAR/BASIS"/>
        <s v=" JM MART (MALANG)"/>
        <s v=" TOKO AHOK / SUHERI"/>
        <s v=" METROPOLITAN MARKET"/>
        <s v=" RAZIQ, TOKO"/>
        <s v=" BASMALAH"/>
        <s v=" KOP.DWIJO SAROJO"/>
        <s v=" MANFAAT SWALAYAN"/>
        <s v=" DUTA CATERING"/>
        <s v=" SINAR REJEKI (SIDOARJO)"/>
        <s v=" NIKI SWALAYAN"/>
        <s v=" FANAHA MART"/>
        <s v=" ANDIKA SWALAYAN"/>
        <s v=" MAHASURYA, TOKO"/>
        <s v=" TAMALANREA MJ(MACCINI JAYA), TOKO"/>
        <s v=" CV.SURYA JAYA BARU /JL.SATANGNGA NO.72"/>
        <s v=" KPRI PEDATI SEJAHTERA"/>
        <s v=" SAL SABIL, TOKO"/>
        <s v=" KARUWISI JAYA, TOKO"/>
        <s v=" HINDA MART"/>
        <s v=" CINTA CELL"/>
        <s v=" HARUM MANIS, TOKO"/>
        <s v=" AMOUR 3"/>
        <s v=" ALIEF CELL, TOKO"/>
        <s v=" WINDARI UD"/>
        <s v=" FIRDA BELAWA, TOKO"/>
        <s v=" TOKO JAYA M"/>
        <s v=" FROZENFOOD MOMKEN"/>
        <s v=" ALDAN MART"/>
        <s v=" HA DENAN"/>
        <s v=" FAMILY BABY SHOP 2 (GRESIK)"/>
        <s v=" PRIMKOPOL"/>
        <s v=" CV. ISTANA PELANGI"/>
        <s v=" GREENS BABYSHOP KARTINI"/>
        <s v=" KOP.KARYA BHAKTI"/>
        <s v=" KOP. KPRI MAKMUR"/>
        <s v=" UFO SWALAYAN"/>
        <s v=" PINTU MART"/>
        <s v=" EVER LAND TOKO"/>
        <s v=" GAWANG MAKMUR"/>
        <s v=" ROZY"/>
        <s v=" R8 MART PAJJAIANG"/>
        <s v=" PT HERO SUPERMAKET/JL PERINTIS KEMERDEKAAN KM 11 N"/>
        <s v=" PT HERO SUPERMAKET/JL ALAUDDIN MAKASSAR"/>
        <s v=" PT HERO SUPERMAKET/ DR RATULANGI NO 33 MAKASSAR"/>
        <s v=" MEATSHOP GROCERY"/>
        <s v=" 5 SMART"/>
        <s v=" SURUHWADANG MAKMUR"/>
        <s v=" SWALAYAN ATYRUP REZKY"/>
        <s v=" NEW DELAPAN DUA, TOKO"/>
        <s v=" TOKO SWALAYAN PELANGI"/>
        <s v=" MY MART, MM"/>
        <s v=" TRIJAYA MAKMUR"/>
        <s v=" SANIA"/>
        <s v=" YOUNG MART"/>
        <s v=" SEVEN"/>
        <s v=" TANJUNG INDAH"/>
        <s v=" CIPTA FARMA APTK."/>
        <s v=" DJITU"/>
        <s v=" AS SYIFA (TK OBAT)"/>
        <s v=" DUA SEMBILAN  (29 )"/>
        <s v=" SUPRAPTI"/>
        <s v=" APTK.SUMBER JOYO"/>
        <s v=" SETIA JAYA MM (PACITAN)"/>
        <s v=" SABAR MART (PACITAN)"/>
        <s v=" MITRA MULYA 3 (TULAKAN)"/>
        <s v=" MITRA MULYA (TULAKAN)"/>
        <s v=" MITRA MULYA (KETRO)"/>
        <s v=" ASFA MART"/>
        <s v=" APOTIK ANITA"/>
        <s v=" TK. ESTU JAYA"/>
        <s v=" AIR FORCE 3 MART"/>
        <s v=" ZAKA"/>
        <s v=" FEBRIKA"/>
        <s v=" CV KAISAR TLG"/>
        <s v=" SANCIKA"/>
        <s v=" MM SURYA KENCANA"/>
        <s v=" DRAGON MM (MAGETAN)"/>
        <s v=" ALMAS"/>
        <s v=" GOFUN SUPERMARKET"/>
        <s v=" SURYA JAYA MART"/>
        <s v=" TEKONG"/>
        <s v=" HOME"/>
        <s v=" GIRI CELL"/>
        <s v=" RISKA JAYA"/>
        <s v=" RAMADHINA"/>
        <s v=" METRO (MOJOKERTO)"/>
        <s v=" MUSSI RAWAS"/>
        <s v=" BINTANG SWALAYAN (MLARAK)"/>
        <s v=" EDI TAMA"/>
        <s v=" WARPEKA, KOP"/>
        <s v=" FAMILY BABY SHOP (GRESIK)"/>
        <s v=" GRAND 8"/>
        <s v=" ALFRAT BABI SHOP"/>
        <s v=" ALBALAD"/>
        <s v=" ANI"/>
        <s v=" DARUL AMAN PUTRA KOP"/>
        <s v=" SURYA JAYA BARU ,CV"/>
        <s v=" BUR JAYA GROSIR"/>
        <s v=" CONRY WONGSO (BACAN 72), TOKO"/>
        <s v=" PURNAMA INDAH"/>
        <s v=" BACAN 48, TOKO"/>
        <s v=" APOTIK ORBID"/>
        <s v=" HABAPUTRA PRIMANUSA-1, PT"/>
        <s v=" COANG, TOKO"/>
        <s v=" BERKAH SUPERMARKET"/>
        <s v=" NASYA/RUDI"/>
        <s v=" SARI BUANA SWALAYAN (MALANG)"/>
        <s v=" ALIF MUBARAKAH, TOKO"/>
        <s v=" HARAPAN INDAH, TOKO"/>
        <s v=" HALO MURAH, TK"/>
        <s v=" TEAM MART (JOMBANG)"/>
        <s v=" GEMILANG-1, TOKO"/>
        <s v=" NANTI KIDS"/>
        <s v=" MITRA SWALAYAN (JOMBANG)"/>
        <s v=" KOPTAN BANGOAN"/>
        <s v=" SUMBER PITU"/>
        <s v=" KRATON (JOMBANG)"/>
        <s v=" BORO8UDUR"/>
        <s v=" B-MART SWALAYAN (JOMBANG)"/>
        <s v=" H.THOLIBIN"/>
        <s v=" KEREN MART"/>
        <s v=" HOLLAND MART"/>
        <s v=" MODELLO"/>
        <s v=" ALVIVA"/>
        <s v=" PASTI, TOKO"/>
        <s v=" KOP. K U G"/>
        <s v=" K.USAHA MANDIRI LESTARI MAKMUR"/>
        <s v=" NAIM MURAH"/>
        <s v=" SAUDARA JAYA II, TOKO"/>
        <s v=" SRIWIJAYA MEGA GROSIR"/>
        <s v=" AL ADIN MM"/>
        <s v=" KARUNIA MM (SIDOARJO)"/>
        <s v=" KOP.KUD PAKIS"/>
        <s v=" KAFA MM"/>
        <s v=" MAHAJCA"/>
        <s v=" KOP.AGRO NIAGA"/>
        <s v=" RAYA MM (MALANG)"/>
        <s v=" LIMA PUTRA"/>
        <s v=" TOKO BINTANG BARU"/>
        <s v=" SALSABILA MART"/>
        <s v=" JAYA GOODS"/>
        <s v=" BUNGA PELITA"/>
        <s v=" LOMAN"/>
        <s v=" PLAZA MINI"/>
        <s v=" KAUTSAR 3"/>
        <s v=" APOTIK TOYAN"/>
        <s v=" ENGGAL BARU MM"/>
        <s v=" L4"/>
        <s v=" LARIS (PERMATA JINGGA)"/>
        <s v=" WAHYU MM"/>
        <s v=" PITOYO"/>
        <s v=" GLOBAL MART"/>
        <s v=" SURYA RAYA"/>
        <s v=" TK RATNA"/>
        <s v=" SUMBER MAKMUR AGUNG DUA"/>
        <s v=" Cahaya Murni"/>
        <s v=" SUTARYO"/>
        <s v=" SHOFA SWALAYAN"/>
        <s v=" MITRA ABADI TOKO (CV. MITRA ABADI RITELINDO)"/>
        <s v=" IN MART"/>
        <s v=" TOKO SUSU KEMBAR KIDS"/>
        <s v=" SUSAN, TS"/>
        <s v=" SOLIAMITRA-I, MM"/>
        <s v=" GREAT MART"/>
        <s v=" SOLIAMITRA II, MM"/>
        <s v=" EFATA MART"/>
        <s v=" SEJAHTERA MART"/>
        <s v=" SANJAYA PUTRA FAJAR, CV"/>
        <s v=" CV.THEO (IDOL)"/>
        <s v=" CV.CITRA UTAMA"/>
        <s v=" SAKURA, MM"/>
        <s v=" CV.ANUGERAH WINS"/>
        <s v=" OUTLET PT. BKDI SAWANGAN TENGAH"/>
        <s v=" KOPERASI KARYAWAN RSIA HERMINA GROUP"/>
        <s v=" CV. DAYA AGUNG (GRAND MART)"/>
        <s v=" GAMA SERA, MM"/>
        <s v=" CORY MAX TOKO"/>
        <s v=" MUSLIM MADANI MART"/>
        <s v=" FAEYZA TOKO SUSU"/>
        <s v=" CERIA KIDS GROSIR"/>
        <s v=" BIN ZIAAN, TOKO"/>
        <s v=" BILA KIDS DEPOK"/>
        <s v=" ANUGRAH JAYA, TOKO"/>
        <s v=" AHAD, MART"/>
        <s v=" 212 MART BEJI TIMUR"/>
        <s v=" TOKO OBRAL"/>
        <s v=" TOKO ELBA BARU"/>
        <s v=" TOKO DISUKA"/>
        <s v=" TOKO CITRA RASA"/>
        <s v=" SENKUKO PERTAGUMA"/>
        <s v=" SAKA MULYA (MADIUN)"/>
        <s v=" ROHMAH MM"/>
        <s v=" PUTRA GEMBIRA"/>
        <s v=" MUBAROK MARKET"/>
        <s v=" MM ELMA JAYA"/>
        <s v=" KUD TANI JAYA"/>
        <s v=" BARU MUNCUL"/>
        <s v=" KOP.RANGGA/KANTOR DEPAG KODYA"/>
        <s v=" KOP.KUD KARE"/>
        <s v=" KOP.HUSADA SEJAHTERA"/>
        <s v=" TOKO BUMI DAYA"/>
        <s v=" SURYA ADI"/>
        <s v=" CITRA NIAGA. MM"/>
        <s v=" CEMPAKA BARU"/>
        <s v=" ASOKA BARU"/>
        <s v=" ASIA MITRA USAHA"/>
        <s v=" AMAN JAYA. MM"/>
        <s v=" CAHAYA HATI MART"/>
        <s v=" TURBO SWALAYAN"/>
        <s v=" ELBA ROKAH MART"/>
        <s v=" 212 MART PONDOK JATI"/>
        <s v=" JOHAR"/>
        <s v=" BOURZALENO"/>
        <s v=" UJUNG PANDANG"/>
        <s v=" OFA MART"/>
        <s v=" BIN WAHAB"/>
        <s v=" RUROH II"/>
        <s v=" ALIBABA"/>
        <s v=" WARNA WARNI"/>
        <s v=" MM. BERKAH JAYA"/>
        <s v=" UD GL LANCAR JAYA ABADI"/>
        <s v=" ALANO"/>
        <s v=" ANUGRAH TOKO P&amp;D"/>
        <s v=" ALGA MART"/>
        <s v=" DIVA SEJAHTERA"/>
        <s v=" KASINI"/>
        <s v=" KARAOKE BLUE"/>
        <s v=" EMBAHE MURAH MM"/>
        <s v=" SWALAYAN KUD BUNGKAL"/>
        <s v=" KOMAS SWALAYAN"/>
        <s v=" VINO MART"/>
        <s v=" MOEGI JAYA"/>
        <s v=" PRIMKOPAL JUANDA"/>
        <s v=" HORISONTAL"/>
        <s v=" DEDY PUTRA TOSERBA"/>
        <s v=" CITRA MM"/>
        <s v=" KOPERASI RS.PURI CINERE"/>
        <s v=" IKA MM."/>
        <s v=" BUMDES"/>
        <s v=" ALFA, MM"/>
        <s v=" SORAYA"/>
        <s v=" SYAFANAH"/>
        <s v=" HARAPAN. MM"/>
        <s v=" HANNY MART"/>
        <s v=" LABAIKA"/>
        <s v=" 68, TOKO"/>
        <s v=" ERSAN PUTRA"/>
        <s v=" BHINEKA"/>
        <s v=" MK JAYA"/>
        <s v=" MAHKOTA BAKRY"/>
        <s v=" KPRI JAYA"/>
        <s v=" SAMI"/>
        <s v=" SEHAT ABADI"/>
        <s v=" SULUK"/>
        <s v=" ORENS"/>
        <s v=" BUDI DAYA CEMERLANG"/>
        <s v=" HERO,PD"/>
        <s v=" PONOROGO PERMAI (PONOROGO)"/>
        <s v=" HERMINA BOGOR, KOP"/>
        <s v=" HARMONY JUICE"/>
        <s v=" GOOD YEAR, KOP KAR"/>
        <s v=" BOGOR PERMAI, MM"/>
        <s v=" AL-FALAH"/>
        <s v=" AKSI MART"/>
        <s v=" 212 PAKUAN REGENCY"/>
        <s v=" ARU, MM"/>
        <s v=" SUMBER MART"/>
        <s v=" 212 MART"/>
        <s v=" KARUNIA MM"/>
        <s v=" REGU"/>
        <s v=" CANDRA BUSANA 2"/>
        <s v=" PUTRA LANGGENG (PACITAN)"/>
        <s v=" KPRI TABARI"/>
        <s v=" B. HANIK"/>
        <s v=" TOKO AMM"/>
        <s v=" TK. PUTRA JAYA"/>
        <s v=" TOKO CBSA"/>
        <s v=" TUPANI (PACITAN)"/>
        <s v=" MM SALAM"/>
        <s v=" SANUR (MADIUN)"/>
        <s v=" ADA MAOSPATI (MAGETAN)"/>
        <s v=" GUNUNG EMAS"/>
        <s v=" CV. APOTEK BETHESDA"/>
        <s v=" TUTI HJ/DSN ALE-ALE (100M DARI TOKO TRIBATA 2"/>
        <s v=" AL MUJADID"/>
        <s v=" POLEMAJU MART /JL. URIP SUMOHARJO"/>
        <s v=" RIFKA / BOTTENG / DSN TALUDU JL POROS MAJENE"/>
        <s v=" TOKO SAMI JAYA"/>
        <s v=" TOKO LUMAYAN"/>
        <s v=" TOKO KEN AYU"/>
        <s v=" TOKO JAYA ABADI"/>
        <s v=" TOKO HARSONO"/>
        <s v=" TUNAS MULIA / KOMP PSR TASIU"/>
        <s v=" PUTRA TANI AGUNG"/>
        <s v=" MAHKOTA SALON"/>
        <s v=" KOP.WALISONGO"/>
        <s v=" RYAN SWALAYAN/DEPAN REZKY KOSMETIK"/>
        <s v=" BEE MART"/>
        <s v=" A N I K"/>
        <s v=" AL MUBAROK / JLN POROS BAMBALLOKA"/>
        <s v=" BERKAH JAYA"/>
        <s v=" ANJAR"/>
        <s v=" PARIS, TK /JL A. MAKKASAU"/>
        <s v=" CAHAYA SENGKANG / JL NIAGA NO.14 RT. 03 RW. 02"/>
        <s v=" TOKO BU NANIK"/>
        <s v=" TOKO GATUK"/>
        <s v=" TOKO SENENG"/>
        <s v=" MM.SRI ( I )"/>
        <s v=" MM SABAR"/>
        <s v=" LUWES PARON"/>
        <s v=" MM R O Y A"/>
        <s v=" IFA BTN"/>
        <s v=" KARTINI MART"/>
        <s v=" DDC GONTOR"/>
        <s v=" YULIANI 2 ( DPN ALFIAN JAYA )"/>
        <s v=" TOKO WARDAH"/>
        <s v=" TOKO SOKLIN"/>
        <s v=" TOKO ETTY"/>
        <s v=" TK. ALUNG"/>
        <s v=" TENRI. H/MAKMUR SAFAAT"/>
        <s v=" SITI (DEPAN WAHYU)"/>
        <s v=" SIMPANG RAYA  SWALAYAN KUARO"/>
        <s v=" SARI HUDA"/>
        <s v=" RAHMATULLAH"/>
        <s v=" PASIR JAYA LONGIKIS"/>
        <s v=" PASIR JAYA IFAT"/>
        <s v=" PASIR JAYA"/>
        <s v=" OBOY"/>
        <s v=" MITRASRI MULYANIMBAH LURAH"/>
        <s v=" MEYING"/>
        <s v=" KOPERASI  PAMANDIRI"/>
        <s v=" H. WAGINI"/>
        <s v=" ABC I (AHONG)"/>
        <s v=" H. AMAN"/>
        <s v=" EDUARNIAREDA"/>
        <s v=" EDI TOKO OBAT"/>
        <s v=" DIANA. TOKO"/>
        <s v=" ARPA"/>
        <s v=" AMI H H.NOR PAHMI"/>
        <s v=" ZEIN MINI MARKET"/>
        <s v=" SYAHID"/>
        <s v=" RISKY MAMA"/>
        <s v=" HAMI"/>
        <s v=" RAHMAH/Hj.FATIMAH"/>
        <s v=" BERLIAN Hj."/>
        <s v=" ZIZAH 1 TOKO"/>
        <s v=" AFLAHA TK."/>
        <s v=" APOTIK QIETA"/>
        <s v=" YUNUS. H"/>
        <s v=" RAN TOKO"/>
        <s v=" TK. H. IJUL"/>
        <s v=" YOVA SUPERMARKET (GN.MALANG)"/>
        <s v=" FAMILY MART TANJUNG"/>
        <s v=" YAN LING"/>
        <s v=" Kios H. ASRI (KANVAS)"/>
        <s v=" Toko RAHMAWATI"/>
        <s v=" ULI"/>
        <s v=" HAIR"/>
        <s v=" UJUNG PANDANG KR.REJO"/>
        <s v=" NADIA REZKY"/>
        <s v=" UDIN. H"/>
        <s v=" ANI . H"/>
        <s v=" UD. PRIMA"/>
        <s v=" UD. AHMAD &amp; NURINDAH"/>
        <s v=" SUSANA MS (KILO)"/>
        <s v=" SUARDI  MIA"/>
        <s v=" SRI REJEKI PD SARI"/>
        <s v=" SIDAT ABADI"/>
        <s v=" SERBA MEGA"/>
        <s v=" SALLIM"/>
        <s v=" SALINA TOKO"/>
        <s v=" RSU PERTAMINA  KOP."/>
        <s v=" RINDU 5 TOKO"/>
        <s v=" PUTRA KALTIM PRAKASA PT"/>
        <s v=" PUSAKA PASAR SWALAYAN"/>
        <s v=" PT. CENTRAL JAYA TAMA ABADI"/>
        <s v=" PRIMA UD."/>
        <s v=" PETRUS"/>
        <s v=" CENDANA MART TANGOR"/>
        <s v=" HARAPAN BUNDO, TOKO"/>
        <s v=" BATU BARA, MM"/>
        <s v=" FLAMBOYAN TK."/>
        <s v=" 3 PUTRA"/>
        <s v=" YAYAN H."/>
        <s v=" ASRANI H."/>
        <s v=" RAHMAT BRB"/>
        <s v=" ULLAH. H"/>
        <s v=" CV. BINTANG TIMUR PERKASA AMUNTAI"/>
        <s v=" CV. KARYA ADHI MANDIRI"/>
        <s v=" KUD ADITAMA"/>
        <s v=" AHONG / CITRA KITA ( SERDAM )"/>
        <s v=" ISLAMIC MART"/>
        <s v=" NURSARI"/>
        <s v=" NOUVAL"/>
        <s v=" NOOR. H"/>
        <s v=" MICKY MM"/>
        <s v=" METRO UTAMA/H.RASIDE"/>
        <s v=" MAXI RAYA (PUSAT)"/>
        <s v=" MALIBU MART"/>
        <s v=" LIDYA"/>
        <s v=" LARAS MITRA TOKO BUAH"/>
        <s v=" LARAS MITRA GN.SARI"/>
        <s v=" KURNIAWAN JAYA 1"/>
        <s v=" KEISYA TOKO"/>
        <s v=" JC MOMS KITCHEN 2"/>
        <s v=" H. ANTO"/>
        <s v=" FINA MART"/>
        <s v=" ETIKA SWALAYAN"/>
        <s v=" DILA CELL"/>
        <s v=" DARTO JAYA BUAH SEGAR"/>
        <s v=" CV BERKAT"/>
        <s v=" KOP.MITRA ENERGI SEJAHTERA"/>
        <s v=" CHINTIA ABADI PRATAMA"/>
        <s v=" BRIMOB KOP."/>
        <s v=" BIMBING"/>
        <s v=" BERKAT.CV"/>
        <s v=" BAKUL SAYUR"/>
        <s v=" BABUL"/>
        <s v=" ARJUNA TOKO"/>
        <s v=" ARDAN"/>
        <s v=" ANDI JOHAN"/>
        <s v=" ANDA KLANDASAN"/>
        <s v=" KOP DWIJA RAHARJA"/>
        <s v=" AMING L.L.H"/>
        <s v=" ALIRAN SUBUR"/>
        <s v=" AGUAN"/>
        <s v=" KOP INDUK PUTRA NURUL JADID"/>
        <s v=" ABD RAHMAN"/>
        <s v=" TOKO BOSKA"/>
        <s v=" 66 MM"/>
        <s v=" KOP GURU GUYUB RUKUN"/>
        <s v=" EDI VIVI"/>
        <s v=" MIKE"/>
        <s v=" SURYA KUSUMA"/>
        <s v=" IKSAN"/>
        <s v=" TOKO BERKAT ABADI"/>
        <s v=" IKAS"/>
        <s v=" KLAMPIS KOP"/>
        <s v=" TK NSFI"/>
        <s v=" KPN HANDAYANI"/>
        <s v=" EDI (BAKSO)"/>
        <s v=" CAR WASH"/>
        <s v=" JM MART"/>
        <s v=" TANISA MART"/>
        <s v=" MADINAH 2"/>
        <s v=" KOP. BAYU SWALAYAN"/>
        <s v=" TOKO BUAH HATI"/>
        <s v=" CV.SINAR TERANG"/>
        <s v=" ANGGA MART SWALAYAN"/>
        <s v=" WARNA SWALAYAN"/>
        <s v=" KOP.TIRTA DARMA"/>
        <s v=" MAKRO"/>
        <s v=" PAMAN TOKO"/>
        <s v=" SEGER WARAS"/>
        <s v=" ARUL"/>
        <s v=" AS SALAM MART"/>
        <s v=" KOP. GANESAH"/>
        <s v=" DADO"/>
        <s v=" HIDAYAH SWA"/>
        <s v=" TOKO BUDI JAYA"/>
        <s v=" BUDI SWALAYAN I (TRENGGALEK)"/>
        <s v=" ABDI SALAM"/>
        <s v=" BUDI SWALAYAN II (TRENGGALEK)"/>
        <s v=" AMINAH FC"/>
        <s v=" TOKO BINTARI"/>
        <s v=" KPR RAUNG 2"/>
        <s v=" CANDRA BAROKAH"/>
        <s v=" SURYA KENCANA MM"/>
        <s v=" SULIKAH"/>
        <s v=" TITA MART"/>
        <s v=" AGUNG MULIA"/>
        <s v=" SLAMET MART"/>
        <s v=" SWALAYAN SHINTA"/>
        <s v=" SHINTA SWALAYAN"/>
        <s v=" HARTO PAK"/>
        <s v=" GOLDEN FRESH"/>
        <s v=" SENG GUAN"/>
        <s v=" PANDU JAYA"/>
        <s v=" TOKO KESY"/>
        <s v=" MEGAH MAKMUR / EMI THERESIA"/>
        <s v=" KODIR MART"/>
        <s v=" TOKO BRENGGOLO"/>
        <s v=" SWALAYAN 89"/>
        <s v=" MELATI MM/LINDA"/>
        <s v=" KOP. DWIJA MUKTI"/>
        <s v=" MAHARANI MM"/>
        <s v=" SYIRKAH AMANAH"/>
        <s v=" WORLD MART, TOKO"/>
        <s v=" WASERBA KOKARMINA GALAXY"/>
        <s v=" UBER MM"/>
        <s v=" 212 MART LUMAJANG"/>
        <s v=" SURYA GROUP IV, TOKO"/>
        <s v=" SANIA, MM"/>
        <s v=" PRIMA JAYA, TOKO"/>
        <s v=" PINTU AIR, TOKO"/>
        <s v=" PERMATA MANDIRI MART"/>
        <s v=" PABU MART"/>
        <s v=" NURI MART"/>
        <s v=" MORODADI/POJOK"/>
        <s v=" MM 2"/>
        <s v=" OMART TMP / PUTRA HALI JAYA"/>
        <s v=" MIRAMA, TOKO"/>
        <s v=" MATAHARI, TOKO"/>
        <s v=" PRIMA SWA"/>
        <s v=" KOP KAR PT. BUKAKA TEHNIKUTAMA"/>
        <s v=" TOKO MUSTAJAB"/>
        <s v=" KERSIK PUTIH TOKO"/>
        <s v=" KOP.ERATEX"/>
        <s v=" NIAGA MULTI RITEL SELAPARANG"/>
        <s v=" SUMBER (LUMAJANG)"/>
        <s v=" ABADI"/>
        <s v=" PAMANDIRI MART"/>
        <s v=" NURHALIZA"/>
        <s v=" NEW ABADI"/>
        <s v=" LAMSER SIHOMBING-ADI 2 KIOS FOTO COPY"/>
        <s v=" HARUM SARI"/>
        <s v=" CV. KARYA INTILAND (ONYX)"/>
        <s v=" CV. JAYA PUTRA UTAMA"/>
        <s v=" ZACKY 751"/>
        <s v=" WOEN INTAN J - SURYA SWALAYAN"/>
        <s v=" UBM MART - H.KARIM"/>
        <s v=" KOPERASI KPN"/>
        <s v=" MAMA IWAN"/>
        <s v=" KITA / TEDDY TANADI"/>
        <s v=" AP.NALAMBOK FARMA / EUPRAT PASARIBU"/>
        <s v=" SULTAN SWALAYAN ALUE BILI"/>
        <s v=" WASERDA KOSTRAT"/>
        <s v=" RSM SWALAYAN"/>
        <s v=" PANTE CAHAYA SWALAYAN"/>
        <s v=" LIA JAYA, TK"/>
        <s v=" KIRANA, TK"/>
        <s v=" LM MARKET"/>
        <s v=" WIJAYA .KOP"/>
        <s v=" VICTORY BABY KID"/>
        <s v=" UKHUWAH KANTIN"/>
        <s v=" SALMA MM"/>
        <s v=" MM ARWANA"/>
        <s v=" LEO SILALAHI LUMINO MANDIRI"/>
        <s v=" MIZ MART"/>
        <s v=" MEYSA SEMBIRING TK"/>
        <s v=" LC 4,5 MM"/>
        <s v=" BASIRIH.KOP"/>
        <s v=" BAHTERA MART"/>
        <s v=" BERUNTUNG JAYA MM"/>
        <s v=" ANDRE SASA MM"/>
        <s v=" ANDALAS MM"/>
        <s v=" 84 KIOS (TACI 84)"/>
        <s v=" 38 TK"/>
        <s v=" 212 MART ANSARI SALEH"/>
        <s v=" NANDIFA MART"/>
        <s v=" H. Muhyar"/>
        <s v=" NAIRA MART"/>
        <s v=" MARPOYAN, SWA"/>
        <s v=" Z.MART"/>
        <s v=" UKM TOKO"/>
        <s v=" SANDILA"/>
        <s v=" PUSSENIF, MM"/>
        <s v=" PT. RAJA NIAGA NUSANTARA"/>
        <s v=" JASA MARGA BHAKTI VIII, KOPERASI"/>
        <s v=" PRIMART"/>
        <s v=" N'FRESH"/>
        <s v=" J7 MART"/>
        <s v=" INTI EKA TRADING, PT"/>
        <s v=" HAPPY MM"/>
        <s v=" KWP POLBAN (CUCU), KOPERASI"/>
        <s v=" INDO SUSU"/>
        <s v=" KOKARMINA, WASERDA"/>
        <s v=" FENNY, MM"/>
        <s v=" DENDRI R&amp;P, TOKO"/>
        <s v=" ELOK MM"/>
        <s v=" DENDRI 1, TOKO"/>
        <s v=" CHIA YO, TOKO"/>
        <s v=" BERES MART"/>
        <s v=" BAHAGIA - DAGO, PD"/>
        <s v=" AL-KHOIR"/>
        <s v=" BAHAGIA - CIGADUNG, TOKO"/>
        <s v=" ADE, MM"/>
        <s v=" ROMAN TK."/>
        <s v=" 212 MART JATIMULYA"/>
        <s v=" PANESSA TK."/>
        <s v=" IMUH.H"/>
        <s v=" SILMART"/>
        <s v=" KAYLA SWALAYAN"/>
        <s v=" ARUMI MART"/>
        <s v=" RYAN"/>
        <s v=" ALFIN"/>
        <s v=" P&amp;D ANEKA RASA/LAI HIE"/>
        <s v=" P&amp;D TRIO SANJAYA"/>
        <s v=" MARATHON BARU"/>
        <s v=" CIPTO OBAT/BIMA RAGA"/>
        <s v=" UDIN.H"/>
        <s v=" ANDRY TK"/>
        <s v=" ORANGE MART MANOKWARI"/>
        <s v=" TT MART"/>
        <s v=" SUKIANTO YUSUF - VICTORY"/>
        <s v=" RUDY MASWI - SUMBER MAKMUR"/>
        <s v=" PT. MULTI ANUGERAH BERKAT"/>
        <s v=" ANTON LIE"/>
        <s v=" PT. HOLAMART USAHA BERSAMA (PADANG BULAN)"/>
        <s v=" ANG SIU FONG - TK.PRIMA"/>
        <s v=" AINI ROSNY - SINAR AGRO"/>
        <s v=" LUSYE SELVI KALVARI - ALFA OMEGA"/>
        <s v=" HUSENG WITONO"/>
        <s v=" HJ.FATIMAH (GALIMAS)"/>
        <s v=" CV.Sagu Indah Plaza (Carlitos)"/>
        <s v=" PT. KELUARGA TI SEJAHTERA JAMBI"/>
        <s v=" PULO MAS JAYA MINIMARKET"/>
        <s v=" JONDRA"/>
        <s v=" CKM MODEREN"/>
        <s v=" AZIZIYAH, MM"/>
        <s v=" AZIZIYAH 2"/>
        <s v=" ANNAS MART KOSMETK"/>
        <s v=" AMELIA PLASTIK"/>
        <s v=" 212 MART TELUK JAMBE"/>
        <s v=" RIZAL / ALFIAN"/>
        <s v=" JULI JAYA / JULIANI"/>
        <s v=" BUMI MART"/>
        <s v=" ASENG MINIMARKET"/>
        <s v=" GUNUNG MAS / ELIAN"/>
        <s v=" GELORA"/>
        <s v=" BOLAI MINI MARKET"/>
        <s v=" TO. RAZAN / HARTONO"/>
        <s v=" 88 / MUSRI GUNA"/>
        <s v=" ARUMI"/>
        <s v=" AP.MATAHARI / PIETER HAN"/>
        <s v=" JOICE / WEN SIONG"/>
        <s v=" MM.TIMUR JAYA / ANTONY WIJAYA"/>
        <s v=" MM.MONA / SUMIATY"/>
        <s v=" CITRA  / SADIKIN ELLY"/>
        <s v=" ORCHAD 2 MM"/>
        <s v=" K3 MART / DARWIN"/>
        <s v=" T.O.  BERKAH / YUSRATUL AZIZ"/>
        <s v=" PT.HARI HARI UNTUNG"/>
        <s v=" WIBOWO"/>
        <s v=" GLORY MINIMARKET"/>
        <s v=" CV.ANUGRAH JAYA BERSAMA"/>
        <s v=" PATEN / HALIM"/>
        <s v=" TOKO GLORY"/>
        <s v=" Toko Reyna"/>
        <s v=" SABENA SWALAYAN"/>
        <s v=" SULTAN SWALAYAN II"/>
        <s v=" ZAHWA SUPERMARKET"/>
        <s v=" SEJAHTERA SWALAYAN"/>
        <s v=" SULTAN SWALAYAN I"/>
        <s v=" KOP.DIRJEN KEUANGAN"/>
        <s v=" KOP BPJS KESEHATAN"/>
        <s v=" KENANGAN"/>
        <s v=" INDO JAYA MM*"/>
        <s v=" HONG SENG"/>
        <s v=" GUNUNG INDAH"/>
        <s v=" DYNAMIC NATURAL"/>
        <s v=" BERKAH MM"/>
        <s v=" BAPPENAS"/>
        <s v=" FOODMAX BOUGENVILE"/>
        <s v=" ROBINSON JAMBI (S045)"/>
        <s v=" CIPTA FRUIT MARKET"/>
        <s v=" AREMA MAKMUR"/>
        <s v=" ALYA SHOP 2"/>
        <s v=" ACAI"/>
        <s v=" YES 248"/>
        <s v=" PT. PERMATA REZEKI SENTOSA"/>
        <s v=" ABUN/GIMIN"/>
        <s v=" SURYA SWALAYAN"/>
        <s v=" FAVORIT MINIMARKET"/>
        <s v=" CV. THEO ANUGERAH SEJAHTERA"/>
        <s v=" UKM"/>
        <s v=" TIFANI MINIMARKET"/>
        <s v=" JOEHAN MART"/>
        <s v=" PT. SAIMEN CITRA RASA"/>
        <s v=" DINE &amp; CHAT RM."/>
        <s v=" BALEN / SOZANOLO GEA"/>
        <s v=" ANNA TK."/>
        <s v=" NY JUNIOR"/>
        <s v=" SITABAR SWLY / BUDIMAN EDY TARAM, SE"/>
        <s v=" SINURAYA/TANI SINURAYA"/>
        <s v=" MUBAROKAH MM."/>
        <s v=" Piladang Mart Grosir &amp; Eceran"/>
        <s v=" Toko Gafuri"/>
        <s v=" Toko ASKIA (Pramuka)"/>
        <s v=" Kios Mahfuzah"/>
        <s v=" NIAGA MART"/>
        <s v=" AMIN / ONG GIOK TJENG"/>
        <s v=" Oma Minimarket"/>
        <s v=" GDR MART"/>
        <s v=" MAKMUR/AHO"/>
        <s v=" MOHARE SWLY/NAOMI SARI KRISTIANI HAREFA"/>
        <s v=" SURYA MINIMARKET"/>
        <s v=" OSAGA MINIMARKET"/>
        <s v=" GARUDA MM"/>
        <s v=" SERAMBI MART"/>
        <s v=" Pondok Mart"/>
        <s v=" NOVA MART, TANAH DATAR"/>
        <s v=" SAGITA FHARMA APOTIK"/>
        <s v=" RIVAN APOTIK"/>
        <s v=" TOBOKO JAYA"/>
        <s v=" TRULY"/>
        <s v=" ENHA SUPERMARKET"/>
        <s v=" TIRTA INVESTAMA, PT., KOP"/>
        <s v=" SYIFA MART PUTRI"/>
        <s v=" SYIFA MART PUTRA WANAREJA"/>
        <s v=" SUMBER ANEKA JAYA, TK"/>
        <s v=" SUHENDAR"/>
        <s v=" MENANTI, TK"/>
        <s v=" ASYIFA PUTRI, MM"/>
        <s v=" ASYIFA PUTRA, MM"/>
        <s v=" A. SWALAYAN"/>
        <s v=" YO. BABBY KIDS"/>
        <s v=" TK.RAHAYU"/>
        <s v=" SOUTH PASIFIC, KOP"/>
        <s v=" HINO 2"/>
        <s v=" H. M. M. I  KOPKAR"/>
        <s v=" BONGAS SENANG, TK"/>
        <s v=" ANEKA PANGAN, PT., KOPKAR"/>
        <s v=" MAKMUR JAYA MART"/>
        <s v=" SEGAR 2"/>
        <s v=" SALSABILA SWALAYAN"/>
        <s v=" NINI MM"/>
        <s v=" NARAVA"/>
        <s v=" MM WINAR"/>
        <s v=" CASH -"/>
        <s v=" Aneka Sari Toko P&amp;D"/>
        <s v=" MENCIRIM SWALAYAN"/>
        <s v=" ABEJA MART2"/>
        <s v=" PT. AROMA PRIMA TETAP ABADI"/>
        <s v=" MM.CHYKES/NATANAEL SITEPU"/>
        <s v=" ABEJA MART"/>
        <s v=" MELLY MM 2"/>
        <s v=" CELLO FRESHMARKET/NANI ARTHA QILBERTE"/>
        <s v=" JAWA TIMUR 1"/>
        <s v=" RAODAH MART"/>
        <s v=" KUD DANI MULYA"/>
        <s v=" DAFFA MART"/>
        <s v=" RISNUL TOKO"/>
        <s v=" PT. GUDANG SEGARASA JAYA"/>
        <s v=" DAHLIA/EDISON"/>
        <s v=" TAN MENG HUAT"/>
        <s v=" BIMA MART/ELBERT NGATONO"/>
        <s v=" BAHRI TOKO"/>
        <s v=" KALIANI/KANEGA"/>
        <s v=" RASA SAYANG SWALAYAN / DELSMAN GUNAWAN"/>
        <s v=" ANTIK/ROSIAH"/>
        <s v=" OKE SUPERMARKET KP LALANG"/>
        <s v=" ROYAL MART/ARLIM SUSANTO"/>
        <s v=" SINAR BARU/OLIVIA EM WAROKKA"/>
        <s v=" HRD SWALAYAN/AMIRUDDIN M DAUD"/>
        <s v=" AYAM MAS/DARMIN"/>
        <s v=" GAZALI MART"/>
        <s v=" IRAMA HOUSEWARE"/>
        <s v=" RITONGA / SAKINAH"/>
        <s v=" URFAS INDAH TOKO"/>
        <s v=" AQUANTA, KIOS"/>
        <s v=" BPK SAKA"/>
        <s v=" RM. QUICK CHICKEN"/>
        <s v=" MERPATI MM"/>
        <s v=" LIMAS TOKO"/>
        <s v=" JS BAKERY ( JIMY )"/>
        <s v=" HADI SUPERMARKET SERUI"/>
        <s v=" BPK ENAL"/>
        <s v=" ASEY TOKO"/>
        <s v=" YEN MART"/>
        <s v=" UFO FARMA"/>
        <s v=" IMANUEL LEWA"/>
        <s v=" PRIMADONA"/>
        <s v=" TIDAR JAYA 2"/>
        <s v=" SATRIA IDI DAIJU / PRIMA DEWATA"/>
        <s v=" SARI AYU, TK"/>
        <s v=" QUEEN ROSE"/>
        <s v=" D'SRUPUT"/>
        <s v=" CANTIK MART, TK"/>
        <s v=" Q MART"/>
        <s v=" MANTIKA MART"/>
        <s v=" FELIX WONGKAR OEY / MUSTIKA"/>
        <s v=" DESSA DOBA"/>
        <s v=" CV. WIN SAPURATA DWIJAYA"/>
        <s v=" ACHMAD NURUL HUDA / TIDAR JAYA"/>
        <s v=" 7-MART"/>
        <s v=" SAKURA, TK"/>
        <s v=" WIDISON"/>
        <s v=" AMPLAS SWALAYAN/SIMON"/>
        <s v=" YENI / YENNI"/>
        <s v=" PINEM/SERUANDES JUSAK PINEM"/>
        <s v=" SHERLY/MUHAMMAD NASIR LUBIS"/>
        <s v=" LUCKY JAYA/JOCK ERWING ST"/>
        <s v=" 2000 MM"/>
        <s v=" KPN BL KOTA"/>
        <s v=" FRESH PASAR BUAH/SUDIRWAN"/>
        <s v=" R&amp;R MARKET/MHD SAPRIN"/>
        <s v=" SIMPANG RAMBE/RIANA SIBURIAN"/>
        <s v=" MUARA MARKET/MARUAHAL SIANTURI"/>
        <s v=" INDAH/HEARA WARUWU"/>
        <s v=" GEMBIRA/ROSANNA"/>
        <s v=" DORA/SABAR NAIBAHO.SE"/>
        <s v=" APOTIK PELANGI/SONIDUGA PASARIBU"/>
        <s v=" 212 MART, SUNDORO TEBING"/>
        <s v=" MULIA MINIMARKET"/>
        <s v=" MENTARI JAYA MART"/>
        <s v=" MITRA MEDIA MM TB."/>
        <s v=" SANITAS,TOKO"/>
        <s v=" MULUR, TOKO"/>
        <s v=" BETIN, TOKO"/>
        <s v=" RAUJAN"/>
        <s v=" MM ANGKASA"/>
        <s v=" Mini Market BB MART"/>
        <s v=" MM SENTOSA"/>
        <s v=" CV. BETANIA"/>
        <s v=" CV. PUTRA GROUP"/>
        <s v=" JAYA MANDIRI, CV"/>
        <s v=" INTAN JAYA MART"/>
        <s v=" TIMIKA MAKMUR JAYA SENTOSA"/>
        <s v=" SIDRAP UD / NAWARIPI"/>
        <s v=" Millenium Tk"/>
        <s v=" MANDIRI TK, SP2"/>
        <s v=" KUMAWA MART"/>
        <s v=" KARYA MULIA TK / SP2"/>
        <s v=" KARUNIA PAPUA ABADI, CV"/>
        <s v=" RESSY MART"/>
        <s v=" SYAKIRA MINIMARKET"/>
        <s v=" J-LOVEABIN JAYA"/>
        <s v=" TAKANA JUO"/>
        <s v=" HM MINIMARKET"/>
        <s v=" DS MINIMARKET"/>
        <s v=" ASEAN MINIMARKET"/>
        <s v=" POJOK 2 SOMPIL"/>
        <s v=" KPRI SEHAT"/>
        <s v=" KPRI GURU"/>
        <s v=" ISTANA PLAYEN"/>
        <s v=" ISTANA 7"/>
        <s v=" ISTANA 1"/>
        <s v=" INDOKULAK"/>
        <s v=" HALAGA"/>
        <s v=" BALAD SWALAYAN"/>
        <s v=" AKUR"/>
        <s v=" USAHA LANCAR 2"/>
        <s v=" SITI MULYO"/>
        <s v=" MM PERMATA MARENE"/>
        <s v=" MUJA MUJU TOKO"/>
        <s v=" KONDE MM"/>
        <s v=" JITSHO MART"/>
        <s v=" AR RAHMAH MART"/>
        <s v=" RAN SMART"/>
        <s v=" SEJAHTERA BIREUN"/>
        <s v=" OZIL , TK"/>
        <s v=" NAGAYA SWALAYAN"/>
        <s v=" MITRAMAR"/>
        <s v=" MENTARI SWALAYAN"/>
        <s v=" LAMA INONG SWALAYAN"/>
        <s v=" SULTAN SWALAYAN (TEUNOM)"/>
        <s v=" HAIFA MART"/>
        <s v=" BENDANG MM2"/>
        <s v=" DAHLIA MINIMARKET"/>
        <s v=" BENDANG MM"/>
        <s v=" D &amp; A"/>
        <s v=" CV.AZIDAR MAKMUR RAYA"/>
        <s v=" CV. USAHA LANCAR"/>
        <s v=" SULTAN SWALAYAN CALANG"/>
        <s v=" CV. DM AMANAH"/>
        <s v=" B-70 MART"/>
        <s v=" AMANDA 1"/>
        <s v=" GEMILANG MINIMARKET"/>
        <s v=" JAYA MINIMARKET"/>
        <s v=" DUA PUTRI MINIMARKET"/>
        <s v=" KATARA SWALAYAN, TANAH DATAR"/>
        <s v=" ARENA BARU"/>
        <s v=" BAROKAH MART, SUDIRMAN"/>
        <s v=" SEJAHTERA MART SALATIGA"/>
        <s v=" NIKI MANTEP KARANGJATI"/>
        <s v=" NETRAL 9"/>
        <s v=" NARODOJI PRINGAPUS.(MT)"/>
        <s v=" MERAH SURUH (TT)"/>
        <s v=" MALIKA KARANGJATI"/>
        <s v=" KURNIA 2 KARANG JATI"/>
        <s v=" INDO STORE UNGARAN"/>
        <s v=" GOORI SWALAYAN KARANGJATI"/>
        <s v=" GANGSAR MART SURUH (TT)"/>
        <s v=" EKONOMI AMBARAWA"/>
        <s v=" BAROKAH BABADAN"/>
        <s v=" ALYA MINI MARKET PRINGAPUS"/>
        <s v=" A5 TOKO"/>
        <s v=" SRIJOYO SALATIGA"/>
        <s v=" MAS SWALAYAN"/>
        <s v=" NIKI WAE SALATIGA"/>
        <s v=" MITRA GROUP SALATIGA"/>
        <s v=" CAHAYA ANGKASA"/>
        <s v=" MERPATI SALATIGA"/>
        <s v=" LANCAR SALATIGA"/>
        <s v=" IDE SEJAHTERA/SP 2"/>
        <s v=" FUTUKUNAWA/PSR.BARU"/>
        <s v=" CV. NIKI NANGGULAN"/>
        <s v=" BC MART SALATIGA NAKULA"/>
        <s v=" BC MART 1 SALATIGA KARTINI"/>
        <s v=" ANEKA JAYA SWALAYAN SALATIGA"/>
        <s v=" SURYA/ABDUL HADI LUBIS"/>
        <s v=" BINTANG TK / SP1"/>
        <s v=" KUSUMA SAMUDERA"/>
        <s v=" LARIS MINI MARKET"/>
        <s v=" CV. PELITA AGUNG"/>
        <s v=" SETIA FARMA APOTEK"/>
        <s v=" AMARILIS FHARMA APOTIK"/>
        <s v=" AKBAR MUR"/>
        <s v=" TOKO RISKI SYUKUR"/>
        <s v=" STORY FOUND TK"/>
        <s v=" SEMPANA PRIMA"/>
        <s v=" SABIA INDAH"/>
        <s v=" ADITYA MART"/>
        <s v=" ANDY RUSLIM - TK.ANEKA MAS"/>
        <s v=" GLORIA SURYA KENCANA PT"/>
        <s v=" AGFA.KIOS"/>
        <s v=" ALFIAN JAYA 1"/>
        <s v=" AQUVIT MART"/>
        <s v=" CV UMEGA KALAWAI MART"/>
        <s v=" YUJI MART 2"/>
        <s v=" X MART, HAMKA"/>
        <s v=" WIRDA MARANCI, MM"/>
        <s v=" SUPER NIAGARA SWALAYAN"/>
        <s v=" SINGGALANG GADUT"/>
        <s v=" RISALLAH MART"/>
        <s v=" NEZA MART"/>
        <s v=" MINANG MIDI"/>
        <s v=" MADANY MART"/>
        <s v=" KOPERASI KARYAWAN SEMEN PADANG"/>
        <s v=" JEESA MART"/>
        <s v=" HAPDII MART"/>
        <s v=" FAHAM MART"/>
        <s v=" CITRA PEGAMBIRAN"/>
        <s v=" CITRA BALAI BARU"/>
        <s v=" ANRINA"/>
        <s v=" Tiara/GTGT005"/>
        <s v=" Rini Kampit/KAMR002"/>
        <s v=" Puma Cell/MGRP003"/>
        <s v=" Nengsih/GTGN002"/>
        <s v=" Joni/Jaya Abadi/GTGJ003"/>
        <s v=" Baru Gantung/GTGB002"/>
        <s v=" ACIAK MART ROSMIN"/>
        <s v=" Asang 2 Natalie/MGRA052"/>
        <s v=" VENA VENI MART"/>
        <s v=" Apen/MGRA042"/>
        <s v=" TAKANA JUO MM"/>
        <s v=" Mon Lie Kampit/KAMM004"/>
        <s v=" NS MART"/>
        <s v=" Libra/GTGL004"/>
        <s v=" HIKMAH 4"/>
        <s v=" Belitung Mart"/>
        <s v=" GRAND CITRA SWALAYAN PADANG"/>
        <s v=" BASOKA MART"/>
        <s v=" AYLA MART"/>
        <s v=" 7 PUTRA MM2"/>
        <s v=" 7 Putra"/>
        <s v=" ULFA MART"/>
        <s v=" RAJA SUSU"/>
        <s v=" BRIANO MART"/>
        <s v=" ATHAYA"/>
        <s v=" AIRO MM"/>
        <s v=" ERIK MINI MARKET"/>
        <s v=" YENY MART"/>
        <s v=" INDAH PUTRA"/>
        <s v=" DIVA SWALAYAN 2"/>
        <s v=" AHAD 2, MART"/>
        <s v=" SAK THU"/>
        <s v=" MM TERBIT"/>
        <s v=" PETER MART"/>
        <s v=" LOLY MART"/>
        <s v=" KANTIN SELERA"/>
        <s v=" AISEN"/>
        <s v=" TEMAN JAYA 2"/>
        <s v=" REGE MART"/>
        <s v=" CHRISCO"/>
        <s v=" ADOT"/>
        <s v=" RIL 2"/>
        <s v=" ACHION"/>
        <s v=" MELIA JAYA 3"/>
        <s v=" HIW WE LING"/>
        <s v=" DAY"/>
        <s v=" CEN SUI YUN"/>
        <s v=" BUN MEN LUN"/>
        <s v=" BONG NAM TET"/>
        <s v=" AYIN IB"/>
        <s v=" HARTIN MART"/>
        <s v=" ASIONG/RUDY"/>
        <s v=" SPAR PARUNG (S105)"/>
        <s v=" AKHIN"/>
        <s v=" ABONG KENANGA"/>
        <s v=" AMEN FROZEN  TOKO"/>
        <s v=" KANMA GROUP"/>
        <s v=" SMARTY MART"/>
        <s v=" TRANS STUDIO"/>
        <s v=" SPN LIDO"/>
        <s v=" TOKO SETIA / CANDRA RUSTARDY"/>
        <s v=" SINAR SURYA III, TOKO"/>
        <s v=" RONALD, TK"/>
        <s v=" Tk. Obat Intisari"/>
        <s v=" Tet Phin (AFUNG)"/>
        <s v=" ASH SHIDDIQ, MM"/>
        <s v=" SUKI SHOP"/>
        <s v=" SAHARI / JUMAIDAH"/>
        <s v=" RSBT"/>
        <s v=" SAHABAT BARU / PIT FAN"/>
        <s v=" ROYALE"/>
        <s v=" RIZKI / SAERAN"/>
        <s v=" PT PUNCAK JAYA LESTARI"/>
        <s v=" PAK JIMMI ( PT. TIGARAKSA)"/>
        <s v=" MY M.MARKET"/>
        <s v=" MM CAHAYA / EVI KASWARI"/>
        <s v=" MERY BABY SHOP / DIDI MERI"/>
        <s v=" MELI MART / YELI SETIOMURNI"/>
        <s v=" MARLINA / MARLINA"/>
        <s v=" KRISTIN / CHRISTIN ANGGRENI"/>
        <s v=" ACIAK MART LM 88"/>
        <s v=" GUDANG NAMCHUN"/>
        <s v=" GREEN MART / FARIDA"/>
        <s v=" ERNA / EMELDA TURESSIA"/>
        <s v=" CV. PUTRA DJADITINDO SEMESTA"/>
        <s v=" CENTRAL MART / ERNA"/>
        <s v=" LA MONIRU (THE MEMORIAN)"/>
        <s v=" SOFICE FUTABARA (ZAITUN CAKE &amp; BAKERY)"/>
        <s v=" TAN KEI HIONG (SUMBER ABADI)"/>
        <s v=" ABADI KIOS / P. LAMA"/>
        <s v=" A MART/ HASANUDDIN"/>
        <s v=" SMART SWALAYAN"/>
        <s v=" SAHABAT"/>
        <s v=" KUDA MAS"/>
        <s v=" INDRA MARKET"/>
        <s v=" HARAPAN JAYA"/>
        <s v=" GUNUNG MAS"/>
        <s v=" GRIYA MART"/>
        <s v=" DAFFA MARKET"/>
        <s v=" CV. LA PARIS"/>
        <s v=" BIMA TIMUR"/>
        <s v=" ARTHA BIMA MALL"/>
        <s v=" BOLLY MART DOMPU"/>
        <s v=" APOTIK GRIYA HUSADA"/>
        <s v=" BOLLY DEPARTEMENT STORE"/>
        <s v=" ALI MART"/>
        <s v=" ANI / LAN FUT"/>
        <s v=" ALIM / SULIM"/>
        <s v=" AISEN / AI SEN"/>
        <s v=" JOHAN / AGUS"/>
        <s v=" ADINDA"/>
        <s v=" TK SRI KATON 2"/>
        <s v=" MUARA INDAH TOKO"/>
        <s v=" MIMIK KARYA TOKO"/>
        <s v=" ASUN TIKET / MUSTAKIM"/>
        <s v=" TOKO SUSU OKE"/>
        <s v=" FORTUNA / LIN SOEK TJOE"/>
        <s v=" FORTUNA / BONG SE MAN"/>
        <s v=" AGUS / AGUS SUMARNO"/>
        <s v=" KANTOR POS PANGKALPINANG"/>
        <s v=" WARKES, KOPERASI"/>
        <s v=" Tk. CKK"/>
        <s v=" SUN MART / FRENKY OINARDI"/>
        <s v=" TOKO SUSU RASYA"/>
        <s v=" ABADI / LO KAP LIONG"/>
        <s v=" AGNES"/>
        <s v=" KUD PADANG SIBUSUK"/>
        <s v=" AAM, TOKO"/>
        <s v=" SIMPONI MART"/>
        <s v=" HEXAGON MITRA SINERGI"/>
        <s v=" GIANT SPM MESRA INDAH"/>
        <s v=" GHODONG GEDANG"/>
        <s v=" CENTROO CAFEE SAMARINDA"/>
        <s v=" BUMI SENYIUR HOTEL"/>
        <s v=" BATUBARA MAS ABADI CV"/>
        <s v=" KOPERASI HERMINA RS"/>
        <s v=" 212 MART AMANAM MUTAQIN"/>
        <s v=" AMERTA"/>
        <s v=" SBA MART"/>
        <s v=" PONDOK SUSU"/>
        <s v=" MM. ACHING JAYA 8"/>
        <s v=" MM. ACHING JAYA 7"/>
        <s v=" MM. ACHING JAYA 6"/>
        <s v=" MM. ACHING JAYA 5"/>
        <s v=" MM. ACHING JAYA 4"/>
        <s v=" MM. ACHING JAYA 3"/>
        <s v=" MM. ACHING JAYA 13 / JL.MENTOK"/>
        <s v=" MM. ACHING JAYA 12"/>
        <s v=" MM. ACHING JAYA 11 / KAMPAK"/>
        <s v=" MM. ACHING JAYA 10"/>
        <s v=" MM. ACHING JAYA"/>
        <s v=" CV. CAHAYA INDAH MENTARI / SEPERADIK MART 2"/>
        <s v=" EFFENDI MART"/>
        <s v=" BABEL MART"/>
        <s v=" ANUGERAH MART 5"/>
        <s v=" ANUGERAH MART 4"/>
        <s v=" ANUGERAH MART 3"/>
        <s v=" ANUGERAH MART 2"/>
        <s v=" KIMI MART"/>
        <s v=" KASIH JAYA"/>
        <s v=" Natty/DAMN003"/>
        <s v=" Lotus Sriwijaya/TGPL001"/>
        <s v=" Lotus Mart/TGPL039"/>
        <s v=" Liana Gantung/GTGL005"/>
        <s v=" King/TGPK001"/>
        <s v=" Harapan Indah/TGPH002"/>
        <s v=" Citra Mart/MBLC002"/>
        <s v=" Apotik K-24 Kp.Parit/TGPA272"/>
        <s v=" Aneka Susu/MGRA070"/>
        <s v=" Acay Pasar/TGPA011"/>
        <s v=" Naga Mart/TGPN012"/>
        <s v=" PT. Babelmart Bersaudara Maju/SJKB020"/>
        <s v=" Roma/TGPR001"/>
        <s v=" Think Mart/TGPT048"/>
        <s v=" INTI SARI,TK"/>
        <s v=" TOP CENTRAL MINIMARKET"/>
        <s v=" RADIN/YADI"/>
        <s v=" LUNANG"/>
        <s v=" HASAN / HASAN FAHRI"/>
        <s v=" EMAS"/>
        <s v=" CICI/RAHMAT"/>
        <s v=" BOIM SEGAR BUGAR"/>
        <s v=" ATK GEMBIRA/MELLY RIDWAN"/>
        <s v=" LANGGANAN KANTOR LLG"/>
        <s v=" USMAN PRILEN"/>
        <s v=" TOKO OBAT PANORAMA"/>
        <s v=" TIRTA JAYA/PERRI"/>
        <s v=" TENG BONG/SUKISNO"/>
        <s v=" SM SWALAYAN LINGGAU"/>
        <s v=" SM LUBUK AMAN"/>
        <s v=" SM BUKIT SULAP"/>
        <s v=" SM BATU URIP/INDRA SOEMARJONO"/>
        <s v=" SINAR BUAYAN"/>
        <s v=" SINAR BARU SWALAYAN"/>
        <s v=" P&amp;D INTI SARI/BETTY"/>
        <s v=" P&amp;D CALISTA/HARMIN"/>
        <s v=" MIA COSMETIK"/>
        <s v=" MM. SINAR BARU / YAYAN"/>
        <s v=" MM. MARS  MART"/>
        <s v=" M.M. MINIMARKET/HENRY"/>
        <s v=" KARYA TAMA/RAHMAD HIDAYAT"/>
        <s v=" APOTEK PARSA"/>
        <s v=" GARUDA SM SWALAYAN"/>
        <s v=" ABU SRI"/>
        <s v=" HOTEL BEST WESTERN COCO PALU / JL JENDERAL BASUKI"/>
        <s v=" DELTA  TOKO"/>
        <s v=" DONY PUTRA  TOKO"/>
        <s v=" MM VANESSA"/>
        <s v=" IKAN, TOKO"/>
        <s v=" PERMATAMART"/>
        <s v=" JEMBAR AGUNG, MM"/>
        <s v=" GRACIKA, TOKO"/>
        <s v=" ABC, TOKO"/>
        <s v=" YOSSI, SWALAYAN"/>
        <s v=" TWINS, MART"/>
        <s v=" TIGA DEWI, MM"/>
        <s v=" TIARA, MM"/>
        <s v=" SM, MART"/>
        <s v=" SUMBER SEHAT 2, TOKO"/>
        <s v=" PELANGI, MART"/>
        <s v=" SUKANTA, SWALAYAN"/>
        <s v=" NAH DIA, MART"/>
        <s v=" PUTRA CIMAHI, TOSERBA"/>
        <s v=" KAROMAH, TOKO"/>
        <s v=" MUTIARA-99"/>
        <s v=" JM. MART PLERED"/>
        <s v=" MITRA INDAH, TOKO"/>
        <s v=" HANIF GROSIR"/>
        <s v=" MAHKOTA, TOSERBA"/>
        <s v=" KUD SUKA MEKAR"/>
        <s v=" HUSNUL KHOTIMAH, KOPERASI (PUTRI)"/>
        <s v=" HUSNUL KHOTIMAH, KOPERASI"/>
        <s v=" CLANDYS KUNINGAN"/>
        <s v=" BUNTET, MART"/>
        <s v=" AD UTAMA TOSERBA"/>
        <s v=" ASP, MART"/>
        <s v=" MELATI MART"/>
        <s v=" H A'UM"/>
        <s v=" 80, TOKO"/>
        <s v=" DM INDAH MART"/>
        <s v=" K.W.P, WASERBA"/>
        <s v=" NAMURA MINIMARKET"/>
        <s v=" LATIFA, TOKO"/>
        <s v=" ANUGRAH , MM"/>
        <s v=" PASTI 2 TK"/>
        <s v=" MM PUTRA"/>
        <s v=" PT. CLANDYS JAYA MAKMUR"/>
        <s v=" S.MART"/>
        <s v=" KOPKARMINA GRAND WISATA"/>
        <s v=" QISTHY TOKO"/>
        <s v=" YULIO, TK"/>
        <s v=" CIBITUNG MEDIKA, KANTIN"/>
        <s v=" MITRA KITA TOKO"/>
        <s v=" MITRA AGUNG KIRANA"/>
        <s v=" NSK KOPKAR"/>
        <s v=" KOPERASI PEGAWAI BKN"/>
        <s v=" MALAKA MM"/>
        <s v=" 212 MART PENGADEGAN"/>
        <s v=" ZAK"/>
        <s v=" TK FERDIAN"/>
        <s v=" TK ANGKOLA"/>
        <s v=" SUSAN CIRACAS"/>
        <s v=" RUMAH SAKIT HALIM"/>
        <s v=" PALITO"/>
        <s v=" OMO"/>
        <s v=" SPAR CIBITUNG (S037)"/>
        <s v=" KOPERASI ZEBRA KAV 37-38"/>
        <s v=" CERIA JAYA, TK"/>
        <s v=" 212 MART DUREN SAWIT"/>
        <s v=" KOPERASI KARYAWAN UNINDRA"/>
        <s v=" KOPERASI KARY.RSIA HERMINA"/>
        <s v=" KOP.GROUP 3 PRIMKOPAD KOPASUS"/>
        <s v=" KALIMANTAN"/>
        <s v=" JATI SARI"/>
        <s v=" EMPANG"/>
        <s v=" MITRA LESTARI, TK"/>
        <s v=" MITRA AGUNG"/>
        <s v=" PMI, KOP KAR"/>
        <s v=" SANJAYA MM"/>
        <s v=" KOPERASI RUMAH SAKIT PS.REBO"/>
        <s v=" DISKON SUPERMARKET"/>
        <s v=" PERMATA 68"/>
        <s v=" ESBE MART"/>
        <s v=" ALDI MM"/>
        <s v=" NN KARANGJATI"/>
        <s v=" MENJANGAN 6 KOPERASI SIMONGAN"/>
        <s v=" KPRI UNDIP TEMBALANG"/>
        <s v=" KPRI POLINES BANYUMANIK"/>
        <s v=" GENUK INDAH BANJARDOWO (MS)"/>
        <s v=" CV THEOBROMINDO CIPTA KARYA"/>
        <s v=" CV PRIMA ARGO LANCAR"/>
        <s v=" ANTERAH GAJAH RAYA (MS)"/>
        <s v=" AMANI GETASAN"/>
        <s v=" 30 GANG BARU"/>
        <s v=" 130 GANG BARU"/>
        <s v=" MENER NYONYA GAYAMSARI"/>
        <s v=" KOPERSEMAR"/>
        <s v=" KOH MIMING_HARI JAYA"/>
        <s v=" KARYAWAN KOPERAS KOKABI PELEBURAN"/>
        <s v=" INTAN PERMAI 2 METESEH"/>
        <s v=" GOORI MRANGGEN"/>
        <s v=" GLORY PURI ANJASMORO TAWANG MAS"/>
        <s v=" GAYA FUTURE TLOGOSARI"/>
        <s v=" GAYA FUTURE KEDUNGMUNDU"/>
        <s v=" GAYA FUTURE 2 SEMARANG"/>
        <s v=" CV MULIA JAYA MRANGGEN"/>
        <s v=" BHAKTI PRAJA MUGAS"/>
        <s v=" ANTERAH PETERONGAN"/>
        <s v=" ANEKA JAYA SWALAYAN WOLTER"/>
        <s v=" ANEKA JAYA SWALAYAN SAMBIROTO"/>
        <s v=" ANEKA JAYA SWALAYAN PATIMURA"/>
        <s v=" ANEKA JAYA SWALAYAN NGALIYAN"/>
        <s v=" ANEKA JAYA SWALAYAN MANGKANG"/>
        <s v=" ANEKA JAYA SWALAYAN KALIPANCUR"/>
        <s v=" NATUREMART"/>
        <s v=" PRIMA JAYA SWALAYAN TLOGOSARI"/>
        <s v=" PT PRIMA AGRO LANCAR"/>
        <s v=" QUJAYA KARANGAWEN"/>
        <s v=" RAMAI PETERONGAN"/>
        <s v=" RAMAI PURI"/>
        <s v=" SAE PUCANG GADING (MS)"/>
        <s v=" SERBA USAHA KOPERASI SEKAYU"/>
        <s v=" TLOGOSARI INDAH GAYAMSARI"/>
        <s v=" TORA SWALAYAN_SENDANGMULYO"/>
        <s v=" TS. SELAMAT III"/>
        <s v=" SELAMAT JEBROD"/>
        <s v=" 3L LUKMAN"/>
        <m/>
      </sharedItems>
    </cacheField>
    <cacheField name="Tanggal Survey" numFmtId="0">
      <sharedItems containsBlank="1"/>
    </cacheField>
    <cacheField name="Apakah termasuk toko klasifikasi H dan I?" numFmtId="0">
      <sharedItems containsBlank="1" count="3">
        <s v="Tidak"/>
        <s v="Ya"/>
        <m/>
      </sharedItems>
    </cacheField>
    <cacheField name="Apakah Termasuk Toko Distribusi atau Special Channel?" numFmtId="0">
      <sharedItems containsBlank="1" count="3">
        <s v="Tidak"/>
        <s v="Ya"/>
        <m/>
      </sharedItems>
    </cacheField>
    <cacheField name="Lokasi Toko" numFmtId="0">
      <sharedItems containsBlank="1"/>
    </cacheField>
    <cacheField name="Traffic Toko (jumlah pengunjung per jam)" numFmtId="0">
      <sharedItems containsBlank="1"/>
    </cacheField>
    <cacheField name="Apakah Toko memiliki Chiller?" numFmtId="0">
      <sharedItems containsBlank="1"/>
    </cacheField>
    <cacheField name="Apakah Toko memiliki Freezer Ice Cream?" numFmtId="0">
      <sharedItems containsBlank="1"/>
    </cacheField>
    <cacheField name="Apakah pengunjung mengambil barang sendiri (Swalayan) ?" numFmtId="0">
      <sharedItems containsBlank="1"/>
    </cacheField>
    <cacheField name="Jumlah Lorong" numFmtId="0">
      <sharedItems containsBlank="1"/>
    </cacheField>
    <cacheField name="Apakah ada keranjang belanja?" numFmtId="0">
      <sharedItems containsBlank="1"/>
    </cacheField>
    <cacheField name="(Online) Apakah toko memiliki toko online di marketplace" numFmtId="0">
      <sharedItems containsBlank="1"/>
    </cacheField>
    <cacheField name="Apakah Toko merupakan mitra" numFmtId="0">
      <sharedItems containsBlank="1"/>
    </cacheField>
    <cacheField name="Jumlah Kasir Toko" numFmtId="0">
      <sharedItems containsBlank="1"/>
    </cacheField>
    <cacheField name="Jumlah pegawai" numFmtId="0">
      <sharedItems containsBlank="1"/>
    </cacheField>
    <cacheField name="Apakah toko merupakan Trader?" numFmtId="0">
      <sharedItems containsBlank="1"/>
    </cacheField>
    <cacheField name="(Kulakan) Apakah pembeli membeli barang untuk dijual lagi di tokonya masing-masing?" numFmtId="0">
      <sharedItems containsBlank="1"/>
    </cacheField>
    <cacheField name="(Dropsize Customer) - Rata-rata jumlah uang yang dibelanjakan pembeli (Rp/customer)" numFmtId="0">
      <sharedItems containsBlank="1"/>
    </cacheField>
    <cacheField name="Produk yang dijual di Tok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9">
  <r>
    <s v=" 914 N MART"/>
    <s v="DI YOGYAKARTA "/>
    <m/>
    <x v="0"/>
  </r>
  <r>
    <s v=" ACEH BARAT "/>
    <s v="ACEH "/>
    <n v="8"/>
    <x v="1"/>
  </r>
  <r>
    <s v=" ACEH BARAT DAYA "/>
    <s v="ACEH "/>
    <n v="6"/>
    <x v="1"/>
  </r>
  <r>
    <s v=" ACEH BESAR "/>
    <s v="ACEH "/>
    <n v="30"/>
    <x v="1"/>
  </r>
  <r>
    <s v=" ACEH JAYA "/>
    <s v="ACEH "/>
    <n v="3"/>
    <x v="1"/>
  </r>
  <r>
    <s v=" ACEH SELATAN "/>
    <s v="ACEH "/>
    <n v="6"/>
    <x v="1"/>
  </r>
  <r>
    <s v=" ACEH SINGKIL "/>
    <s v="ACEH "/>
    <n v="1"/>
    <x v="1"/>
  </r>
  <r>
    <s v=" ACEH TAMIANG "/>
    <s v="ACEH "/>
    <n v="4"/>
    <x v="1"/>
  </r>
  <r>
    <s v=" ACEH TENGAH "/>
    <s v="ACEH "/>
    <n v="1"/>
    <x v="1"/>
  </r>
  <r>
    <s v=" ACEH TIMUR "/>
    <s v="ACEH "/>
    <n v="12"/>
    <x v="1"/>
  </r>
  <r>
    <s v=" ACEH UTARA "/>
    <s v="ACEH "/>
    <n v="1"/>
    <x v="1"/>
  </r>
  <r>
    <s v=" AGAM "/>
    <s v="SUMATERA BARAT "/>
    <n v="25"/>
    <x v="1"/>
  </r>
  <r>
    <s v=" ALIFIA"/>
    <s v="DI YOGYAKARTA "/>
    <m/>
    <x v="0"/>
  </r>
  <r>
    <s v=" Amalia"/>
    <s v="DI YOGYAKARTA "/>
    <n v="2"/>
    <x v="0"/>
  </r>
  <r>
    <s v=" AMANDA 4"/>
    <s v="DI YOGYAKARTA "/>
    <m/>
    <x v="0"/>
  </r>
  <r>
    <s v=" Ambon "/>
    <s v="MALUKU "/>
    <n v="8"/>
    <x v="2"/>
  </r>
  <r>
    <s v=" ARINDA TOKO"/>
    <s v="DI YOGYAKARTA "/>
    <m/>
    <x v="0"/>
  </r>
  <r>
    <s v=" ASAHAN "/>
    <s v="SUMATERA UTARA "/>
    <n v="25"/>
    <x v="1"/>
  </r>
  <r>
    <s v=" BADUNG "/>
    <s v="BALI "/>
    <n v="26"/>
    <x v="3"/>
  </r>
  <r>
    <s v=" BAMBANG IBU"/>
    <s v="DI YOGYAKARTA "/>
    <m/>
    <x v="0"/>
  </r>
  <r>
    <s v=" BANDUNG "/>
    <s v="JAWA BARAT "/>
    <n v="31"/>
    <x v="4"/>
  </r>
  <r>
    <s v=" BANDUNG BARAT "/>
    <s v="JAWA BARAT "/>
    <n v="2"/>
    <x v="4"/>
  </r>
  <r>
    <s v=" BANGGAI "/>
    <s v="SULAWESI TENGAH "/>
    <n v="16"/>
    <x v="5"/>
  </r>
  <r>
    <s v=" BANGKA "/>
    <s v="KEPULAUAN BANGKA BELITUNG "/>
    <n v="20"/>
    <x v="6"/>
  </r>
  <r>
    <s v=" BANGKA BARAT "/>
    <s v="KEPULAUAN BANGKA BELITUNG "/>
    <n v="4"/>
    <x v="6"/>
  </r>
  <r>
    <s v=" BANGKA SELATAN "/>
    <s v="KEPULAUAN BANGKA BELITUNG "/>
    <n v="2"/>
    <x v="6"/>
  </r>
  <r>
    <s v=" BANGKA TENGAH "/>
    <s v="KEPULAUAN BANGKA BELITUNG "/>
    <n v="6"/>
    <x v="6"/>
  </r>
  <r>
    <s v=" BANGKALAN "/>
    <s v="JAWA TIMUR "/>
    <n v="24"/>
    <x v="7"/>
  </r>
  <r>
    <s v=" BANJARNEGARA "/>
    <s v="JAWA TENGAH "/>
    <n v="14"/>
    <x v="0"/>
  </r>
  <r>
    <s v=" BANTUL"/>
    <s v="DI YOGYAKARTA "/>
    <m/>
    <x v="0"/>
  </r>
  <r>
    <s v=" BANTUL "/>
    <s v="DI YOGYAKARTA "/>
    <n v="12"/>
    <x v="0"/>
  </r>
  <r>
    <s v=" BANYUMAS "/>
    <s v="JAWA TENGAH "/>
    <n v="34"/>
    <x v="0"/>
  </r>
  <r>
    <s v=" BANYUWANGI "/>
    <s v="JAWA TIMUR "/>
    <n v="62"/>
    <x v="7"/>
  </r>
  <r>
    <s v=" BARITO KUALA "/>
    <s v="KALIMANTAN SELATAN "/>
    <n v="1"/>
    <x v="8"/>
  </r>
  <r>
    <s v=" BARITO UTARA "/>
    <s v="KALIMANTAN TENGAH "/>
    <n v="16"/>
    <x v="8"/>
  </r>
  <r>
    <s v=" BATANG "/>
    <s v="JAWA TENGAH "/>
    <n v="3"/>
    <x v="0"/>
  </r>
  <r>
    <s v=" BATANG HARI "/>
    <s v="JAMBI "/>
    <n v="3"/>
    <x v="6"/>
  </r>
  <r>
    <s v=" BATUBARA "/>
    <s v="SUMATERA UTARA "/>
    <n v="1"/>
    <x v="1"/>
  </r>
  <r>
    <s v=" BEKASI "/>
    <s v="DKI JAKARTA "/>
    <n v="16"/>
    <x v="9"/>
  </r>
  <r>
    <s v=" BELITUNG "/>
    <s v="KEPULAUAN BANGKA BELITUNG "/>
    <n v="14"/>
    <x v="6"/>
  </r>
  <r>
    <s v=" BELITUNG TIMUR "/>
    <s v="KEPULAUAN BANGKA BELITUNG "/>
    <n v="11"/>
    <x v="6"/>
  </r>
  <r>
    <s v=" BENER MERIAH "/>
    <s v="ACEH "/>
    <n v="3"/>
    <x v="1"/>
  </r>
  <r>
    <s v=" BENGKALIS "/>
    <s v="RIAU "/>
    <n v="18"/>
    <x v="1"/>
  </r>
  <r>
    <s v=" BENGKAYANG "/>
    <s v="KALIMANTAN BARAT "/>
    <n v="20"/>
    <x v="8"/>
  </r>
  <r>
    <s v=" BENGKULU SELATAN "/>
    <s v="BENGKULU "/>
    <n v="1"/>
    <x v="6"/>
  </r>
  <r>
    <s v=" BENGKULU UTARA "/>
    <s v="BENGKULU "/>
    <n v="3"/>
    <x v="6"/>
  </r>
  <r>
    <s v=" BERAU "/>
    <s v="KALIMANTAN TIMUR "/>
    <n v="6"/>
    <x v="8"/>
  </r>
  <r>
    <s v=" BIMA "/>
    <s v="NUSA TENGGARA BARAT "/>
    <n v="21"/>
    <x v="3"/>
  </r>
  <r>
    <s v=" BINTAN "/>
    <s v="KEPULAUAN RIAU "/>
    <n v="15"/>
    <x v="1"/>
  </r>
  <r>
    <s v=" BIREUEN "/>
    <s v="ACEH "/>
    <n v="12"/>
    <x v="1"/>
  </r>
  <r>
    <s v=" BLITAR "/>
    <s v="JAWA TIMUR "/>
    <n v="10"/>
    <x v="7"/>
  </r>
  <r>
    <s v=" BOGOR "/>
    <s v="DKI JAKARTA "/>
    <n v="9"/>
    <x v="9"/>
  </r>
  <r>
    <s v=" BOJONEGORO "/>
    <s v="JAWA TIMUR "/>
    <n v="12"/>
    <x v="7"/>
  </r>
  <r>
    <s v=" BOLAANG MONGONDOW "/>
    <s v="SULAWESI UTARA "/>
    <n v="4"/>
    <x v="5"/>
  </r>
  <r>
    <s v=" BONDOWOSO "/>
    <s v="JAWA TIMUR "/>
    <n v="6"/>
    <x v="7"/>
  </r>
  <r>
    <s v=" BONE "/>
    <s v="SULAWESI SELATAN "/>
    <n v="2"/>
    <x v="5"/>
  </r>
  <r>
    <s v=" BOYOLALI "/>
    <s v="JAWA TENGAH "/>
    <n v="35"/>
    <x v="0"/>
  </r>
  <r>
    <s v=" BREBES "/>
    <s v="JAWA TENGAH "/>
    <n v="30"/>
    <x v="0"/>
  </r>
  <r>
    <s v=" BULELENG "/>
    <s v="BALI "/>
    <n v="24"/>
    <x v="3"/>
  </r>
  <r>
    <s v=" BULUNGAN "/>
    <s v="KALIMANTAN UTARA "/>
    <n v="24"/>
    <x v="8"/>
  </r>
  <r>
    <s v=" BUNGO "/>
    <s v="JAMBI "/>
    <n v="7"/>
    <x v="6"/>
  </r>
  <r>
    <s v=" Buru "/>
    <s v="MALUKU "/>
    <n v="2"/>
    <x v="2"/>
  </r>
  <r>
    <s v=" BUTON "/>
    <s v="SULAWESI TENGGARA "/>
    <n v="33"/>
    <x v="5"/>
  </r>
  <r>
    <s v=" CIAMIS "/>
    <s v="JAWA BARAT "/>
    <n v="13"/>
    <x v="4"/>
  </r>
  <r>
    <s v=" CIANJUR "/>
    <s v="JAWA BARAT "/>
    <n v="12"/>
    <x v="4"/>
  </r>
  <r>
    <s v=" CIREBON "/>
    <s v="JAWA BARAT "/>
    <n v="20"/>
    <x v="4"/>
  </r>
  <r>
    <s v=" CV.DIPONEGORO"/>
    <s v="DI YOGYAKARTA "/>
    <m/>
    <x v="0"/>
  </r>
  <r>
    <s v=" DAIRI "/>
    <s v="SUMATERA UTARA "/>
    <n v="1"/>
    <x v="1"/>
  </r>
  <r>
    <s v=" DELI SERDANG "/>
    <s v="SUMATERA UTARA "/>
    <n v="15"/>
    <x v="1"/>
  </r>
  <r>
    <s v=" DEMAK "/>
    <s v="JAWA TENGAH "/>
    <n v="3"/>
    <x v="0"/>
  </r>
  <r>
    <s v=" DHARMASRAYA "/>
    <s v="SUMATERA BARAT "/>
    <n v="6"/>
    <x v="1"/>
  </r>
  <r>
    <s v=" DIAN SURYA"/>
    <s v="DI YOGYAKARTA "/>
    <m/>
    <x v="0"/>
  </r>
  <r>
    <s v=" DIPO BU"/>
    <s v="DI YOGYAKARTA "/>
    <m/>
    <x v="0"/>
  </r>
  <r>
    <s v=" DIVA MART"/>
    <s v="DI YOGYAKARTA "/>
    <m/>
    <x v="0"/>
  </r>
  <r>
    <s v=" DM"/>
    <s v="DI YOGYAKARTA "/>
    <m/>
    <x v="0"/>
  </r>
  <r>
    <s v=" DM BARU 3"/>
    <s v="DI YOGYAKARTA "/>
    <m/>
    <x v="0"/>
  </r>
  <r>
    <s v=" DM BARU 6"/>
    <s v="DI YOGYAKARTA "/>
    <m/>
    <x v="0"/>
  </r>
  <r>
    <s v=" DONGGALA "/>
    <s v="SULAWESI TENGAH "/>
    <n v="5"/>
    <x v="5"/>
  </r>
  <r>
    <s v=" ENDE "/>
    <s v="NUSA TENGGARA TIMUR "/>
    <n v="27"/>
    <x v="3"/>
  </r>
  <r>
    <s v=" ENREKANG "/>
    <s v="SULAWESI SELATAN "/>
    <n v="1"/>
    <x v="5"/>
  </r>
  <r>
    <s v=" FIA MART"/>
    <s v="DI YOGYAKARTA "/>
    <m/>
    <x v="0"/>
  </r>
  <r>
    <s v=" GARUT "/>
    <s v="JAWA BARAT "/>
    <n v="8"/>
    <x v="4"/>
  </r>
  <r>
    <s v=" GORONTALO "/>
    <s v="GORONTALO "/>
    <n v="24"/>
    <x v="5"/>
  </r>
  <r>
    <s v=" GOWA "/>
    <s v="SULAWESI SELATAN "/>
    <n v="12"/>
    <x v="5"/>
  </r>
  <r>
    <s v=" GRESIK "/>
    <s v="JAWA TIMUR "/>
    <n v="16"/>
    <x v="7"/>
  </r>
  <r>
    <s v=" GROBOGAN "/>
    <s v="JAWA TENGAH "/>
    <n v="15"/>
    <x v="0"/>
  </r>
  <r>
    <s v=" GUNUNG KIDUL "/>
    <s v="DI YOGYAKARTA "/>
    <n v="10"/>
    <x v="0"/>
  </r>
  <r>
    <s v=" Halmahera Barat "/>
    <s v="MALUKU "/>
    <n v="3"/>
    <x v="2"/>
  </r>
  <r>
    <s v=" HALMAHERA SELATAN "/>
    <s v="MALUKU "/>
    <n v="17"/>
    <x v="2"/>
  </r>
  <r>
    <s v=" HALMAHERA TENGAH "/>
    <s v="MALUKU "/>
    <n v="4"/>
    <x v="2"/>
  </r>
  <r>
    <s v=" Halmahera Timur "/>
    <s v="MALUKU "/>
    <n v="1"/>
    <x v="2"/>
  </r>
  <r>
    <s v=" Halmahera Utara "/>
    <s v="MALUKU "/>
    <n v="1"/>
    <x v="2"/>
  </r>
  <r>
    <s v=" HAN 2"/>
    <s v="DI YOGYAKARTA "/>
    <m/>
    <x v="0"/>
  </r>
  <r>
    <s v=" HASBUNA TOKO"/>
    <s v="DI YOGYAKARTA "/>
    <m/>
    <x v="0"/>
  </r>
  <r>
    <s v=" HULU SUNGAI SELATAN "/>
    <s v="KALIMANTAN SELATAN "/>
    <n v="1"/>
    <x v="8"/>
  </r>
  <r>
    <s v=" HULU SUNGAI TENGAH "/>
    <s v="KALIMANTAN SELATAN "/>
    <n v="42"/>
    <x v="8"/>
  </r>
  <r>
    <s v=" HULU SUNGAI UTARA "/>
    <s v="KALIMANTAN SELATAN "/>
    <n v="9"/>
    <x v="8"/>
  </r>
  <r>
    <s v=" HUMBANG HASUDUTAN "/>
    <s v="SUMATERA UTARA "/>
    <n v="9"/>
    <x v="1"/>
  </r>
  <r>
    <s v=" IMA TOKO"/>
    <s v="DI YOGYAKARTA "/>
    <m/>
    <x v="0"/>
  </r>
  <r>
    <s v=" INDOWARUNG"/>
    <s v="DI YOGYAKARTA "/>
    <m/>
    <x v="0"/>
  </r>
  <r>
    <s v=" INDRAGIRI HILIR "/>
    <s v="RIAU "/>
    <n v="2"/>
    <x v="1"/>
  </r>
  <r>
    <s v=" INDRAGIRI HULU "/>
    <s v="RIAU "/>
    <n v="9"/>
    <x v="1"/>
  </r>
  <r>
    <s v=" INDRAMAYU "/>
    <s v="JAWA BARAT "/>
    <n v="13"/>
    <x v="4"/>
  </r>
  <r>
    <s v=" JAYA WIJAYA "/>
    <s v="PAPUA "/>
    <n v="1"/>
    <x v="2"/>
  </r>
  <r>
    <s v=" JAYAPURA "/>
    <s v="PAPUA "/>
    <n v="20"/>
    <x v="2"/>
  </r>
  <r>
    <s v=" JELITA MARKET"/>
    <s v="DI YOGYAKARTA "/>
    <m/>
    <x v="0"/>
  </r>
  <r>
    <s v=" JEMBER "/>
    <s v="JAWA TIMUR "/>
    <n v="41"/>
    <x v="7"/>
  </r>
  <r>
    <s v=" JEMBRANA "/>
    <s v="BALI "/>
    <n v="2"/>
    <x v="3"/>
  </r>
  <r>
    <s v=" JEPARA "/>
    <s v="JAWA TENGAH "/>
    <n v="20"/>
    <x v="0"/>
  </r>
  <r>
    <s v=" JOMBANG "/>
    <s v="JAWA TIMUR "/>
    <n v="18"/>
    <x v="7"/>
  </r>
  <r>
    <s v=" KAMPAR "/>
    <s v="RIAU "/>
    <n v="36"/>
    <x v="1"/>
  </r>
  <r>
    <s v=" KAPUAS "/>
    <s v="KALIMANTAN TENGAH "/>
    <n v="1"/>
    <x v="8"/>
  </r>
  <r>
    <s v=" KAPUAS HULU "/>
    <s v="KALIMANTAN BARAT "/>
    <n v="1"/>
    <x v="8"/>
  </r>
  <r>
    <s v=" KARANGANYAR "/>
    <s v="JAWA TENGAH "/>
    <n v="28"/>
    <x v="0"/>
  </r>
  <r>
    <s v=" KARAWANG "/>
    <s v="JAWA BARAT "/>
    <n v="8"/>
    <x v="4"/>
  </r>
  <r>
    <s v=" KARO "/>
    <s v="SUMATERA UTARA "/>
    <n v="3"/>
    <x v="1"/>
  </r>
  <r>
    <s v=" KATINGAN "/>
    <s v="KALIMANTAN TENGAH "/>
    <n v="3"/>
    <x v="8"/>
  </r>
  <r>
    <s v=" KEBUMEN "/>
    <s v="JAWA TENGAH "/>
    <n v="72"/>
    <x v="0"/>
  </r>
  <r>
    <s v=" KEDIRI "/>
    <s v="JAWA TIMUR "/>
    <n v="40"/>
    <x v="7"/>
  </r>
  <r>
    <s v=" KEEROM "/>
    <s v="PAPUA "/>
    <n v="1"/>
    <x v="2"/>
  </r>
  <r>
    <s v=" KENDAL "/>
    <s v="JAWA TENGAH "/>
    <n v="3"/>
    <x v="0"/>
  </r>
  <r>
    <s v=" KEPULAUAN YAPEN "/>
    <s v="PAPUA "/>
    <n v="12"/>
    <x v="2"/>
  </r>
  <r>
    <s v=" KETAPANG "/>
    <s v="KALIMANTAN BARAT "/>
    <n v="36"/>
    <x v="8"/>
  </r>
  <r>
    <s v=" KLATEN "/>
    <s v="JAWA TENGAH "/>
    <n v="38"/>
    <x v="0"/>
  </r>
  <r>
    <s v=" KONAWE SELATAN "/>
    <s v="SULAWESI TENGGARA "/>
    <n v="1"/>
    <x v="5"/>
  </r>
  <r>
    <s v=" KOTA AMBON "/>
    <s v="MALUKU "/>
    <n v="9"/>
    <x v="2"/>
  </r>
  <r>
    <s v=" KOTA BALIKPAPAN "/>
    <s v="KALIMANTAN TIMUR "/>
    <n v="57"/>
    <x v="8"/>
  </r>
  <r>
    <s v=" KOTA BANDA ACEH "/>
    <s v="ACEH "/>
    <n v="31"/>
    <x v="1"/>
  </r>
  <r>
    <s v=" KOTA BANDAR LAMPUNG "/>
    <s v="LAMPUNG "/>
    <n v="24"/>
    <x v="6"/>
  </r>
  <r>
    <s v=" KOTA BANDUNG "/>
    <s v="JAWA BARAT "/>
    <n v="18"/>
    <x v="4"/>
  </r>
  <r>
    <s v=" KOTA BANJAR "/>
    <s v="JAWA BARAT "/>
    <n v="1"/>
    <x v="4"/>
  </r>
  <r>
    <s v=" KOTA BANJARBARU "/>
    <s v="KALIMANTAN SELATAN "/>
    <n v="5"/>
    <x v="8"/>
  </r>
  <r>
    <s v=" KOTA BANJARMASIN "/>
    <s v="KALIMANTAN SELATAN "/>
    <n v="34"/>
    <x v="8"/>
  </r>
  <r>
    <s v=" KOTA BATAM "/>
    <s v="KEPULAUAN RIAU "/>
    <n v="109"/>
    <x v="1"/>
  </r>
  <r>
    <s v=" KOTA BATU "/>
    <s v="JAWA TIMUR "/>
    <n v="7"/>
    <x v="7"/>
  </r>
  <r>
    <s v=" KOTA BEKASI "/>
    <s v="DKI JAKARTA "/>
    <n v="28"/>
    <x v="9"/>
  </r>
  <r>
    <s v=" KOTA BENGKULU "/>
    <s v="BENGKULU "/>
    <n v="39"/>
    <x v="6"/>
  </r>
  <r>
    <s v=" KOTA BINJAI "/>
    <s v="SUMATERA UTARA "/>
    <n v="4"/>
    <x v="1"/>
  </r>
  <r>
    <s v=" KOTA BLITAR "/>
    <s v="JAWA TIMUR "/>
    <n v="3"/>
    <x v="7"/>
  </r>
  <r>
    <s v=" KOTA BOGOR "/>
    <s v="DKI JAKARTA "/>
    <n v="9"/>
    <x v="9"/>
  </r>
  <r>
    <s v=" KOTA BONTANG "/>
    <s v="KALIMANTAN TIMUR "/>
    <n v="9"/>
    <x v="8"/>
  </r>
  <r>
    <s v=" KOTA BUKITTINGGI "/>
    <s v="SUMATERA BARAT "/>
    <n v="15"/>
    <x v="1"/>
  </r>
  <r>
    <s v=" KOTA CILEGON "/>
    <s v="BANTEN "/>
    <n v="1"/>
    <x v="9"/>
  </r>
  <r>
    <s v=" KOTA CIMAHI "/>
    <s v="JAWA BARAT "/>
    <n v="3"/>
    <x v="4"/>
  </r>
  <r>
    <s v=" KOTA CIREBON "/>
    <s v="JAWA BARAT "/>
    <n v="4"/>
    <x v="4"/>
  </r>
  <r>
    <s v=" KOTA DENPASAR "/>
    <s v="BALI "/>
    <n v="113"/>
    <x v="3"/>
  </r>
  <r>
    <s v=" KOTA DEPOK "/>
    <s v="DKI JAKARTA "/>
    <n v="35"/>
    <x v="9"/>
  </r>
  <r>
    <s v=" KOTA DUMAI "/>
    <s v="RIAU "/>
    <n v="14"/>
    <x v="1"/>
  </r>
  <r>
    <s v=" KOTA JAKARTA BARAT "/>
    <s v="DKI JAKARTA "/>
    <n v="10"/>
    <x v="9"/>
  </r>
  <r>
    <s v=" KOTA JAKARTA PUSAT "/>
    <s v="DKI JAKARTA "/>
    <n v="19"/>
    <x v="9"/>
  </r>
  <r>
    <s v=" KOTA JAKARTA SELATAN "/>
    <s v="DKI JAKARTA "/>
    <n v="10"/>
    <x v="9"/>
  </r>
  <r>
    <s v=" KOTA JAKARTA TIMUR "/>
    <s v="DKI JAKARTA "/>
    <n v="34"/>
    <x v="9"/>
  </r>
  <r>
    <s v=" KOTA JAKARTA UTARA "/>
    <s v="DKI JAKARTA "/>
    <n v="31"/>
    <x v="9"/>
  </r>
  <r>
    <s v=" KOTA JAMBI "/>
    <s v="JAMBI "/>
    <n v="49"/>
    <x v="6"/>
  </r>
  <r>
    <s v=" KOTA JAYAPURA "/>
    <s v="PAPUA "/>
    <n v="49"/>
    <x v="2"/>
  </r>
  <r>
    <s v=" KOTA KEDIRI "/>
    <s v="JAWA TIMUR "/>
    <n v="25"/>
    <x v="7"/>
  </r>
  <r>
    <s v=" KOTA KENDARI "/>
    <s v="SULAWESI TENGGARA "/>
    <n v="58"/>
    <x v="5"/>
  </r>
  <r>
    <s v=" KOTA LHOKSEUMAWE "/>
    <s v="ACEH "/>
    <n v="15"/>
    <x v="1"/>
  </r>
  <r>
    <s v=" KOTA LUBUK LINGGAU "/>
    <s v="SUMATERA SELATAN "/>
    <n v="32"/>
    <x v="6"/>
  </r>
  <r>
    <s v=" KOTA MADIUN "/>
    <s v="JAWA TIMUR "/>
    <n v="24"/>
    <x v="7"/>
  </r>
  <r>
    <s v=" KOTA MAGELANG "/>
    <s v="JAWA TENGAH "/>
    <n v="6"/>
    <x v="0"/>
  </r>
  <r>
    <s v=" KOTA MAKASSAR "/>
    <s v="SULAWESI SELATAN "/>
    <n v="74"/>
    <x v="5"/>
  </r>
  <r>
    <s v=" KOTA MALANG "/>
    <s v="JAWA TIMUR "/>
    <n v="49"/>
    <x v="7"/>
  </r>
  <r>
    <s v=" KOTA MANADO "/>
    <s v="SULAWESI UTARA "/>
    <n v="16"/>
    <x v="5"/>
  </r>
  <r>
    <s v=" KOTA MATARAM "/>
    <s v="NUSA TENGGARA BARAT "/>
    <n v="53"/>
    <x v="3"/>
  </r>
  <r>
    <s v=" KOTA MEDAN "/>
    <s v="SUMATERA UTARA "/>
    <n v="59"/>
    <x v="1"/>
  </r>
  <r>
    <s v=" KOTA METRO "/>
    <s v="LAMPUNG "/>
    <n v="25"/>
    <x v="6"/>
  </r>
  <r>
    <s v=" KOTA MOJOKERTO "/>
    <s v="JAWA TIMUR "/>
    <n v="2"/>
    <x v="7"/>
  </r>
  <r>
    <s v=" KOTA PADANG "/>
    <s v="SUMATERA BARAT "/>
    <n v="76"/>
    <x v="1"/>
  </r>
  <r>
    <s v=" KOTA PADANG PANJANG "/>
    <s v="SUMATERA BARAT "/>
    <n v="3"/>
    <x v="1"/>
  </r>
  <r>
    <s v=" KOTA PADANG SIDIMPUAN "/>
    <s v="SUMATERA UTARA "/>
    <n v="17"/>
    <x v="1"/>
  </r>
  <r>
    <s v=" KOTA PAGAR ALAM "/>
    <s v="SUMATERA SELATAN "/>
    <n v="1"/>
    <x v="6"/>
  </r>
  <r>
    <s v=" KOTA PALANGKA RAYA "/>
    <s v="KALIMANTAN TENGAH "/>
    <n v="18"/>
    <x v="8"/>
  </r>
  <r>
    <s v=" KOTA PALEMBANG "/>
    <s v="SUMATERA SELATAN "/>
    <n v="96"/>
    <x v="6"/>
  </r>
  <r>
    <s v=" KOTA PALOPO "/>
    <s v="SULAWESI SELATAN "/>
    <n v="59"/>
    <x v="5"/>
  </r>
  <r>
    <s v=" KOTA PALU "/>
    <s v="SULAWESI TENGAH "/>
    <n v="33"/>
    <x v="5"/>
  </r>
  <r>
    <s v=" KOTA PANGKALPINANG "/>
    <s v="KEPULAUAN BANGKA BELITUNG "/>
    <n v="65"/>
    <x v="6"/>
  </r>
  <r>
    <s v=" KOTA PAREPARE "/>
    <s v="SULAWESI SELATAN "/>
    <n v="16"/>
    <x v="5"/>
  </r>
  <r>
    <s v=" KOTA PARIAMAN "/>
    <s v="SUMATERA BARAT "/>
    <n v="8"/>
    <x v="1"/>
  </r>
  <r>
    <s v=" KOTA PASURUAN "/>
    <s v="JAWA TIMUR "/>
    <n v="1"/>
    <x v="7"/>
  </r>
  <r>
    <s v=" KOTA PAYAKUMBUH "/>
    <s v="SUMATERA BARAT "/>
    <n v="9"/>
    <x v="1"/>
  </r>
  <r>
    <s v=" KOTA PEKALONGAN "/>
    <s v="JAWA TENGAH "/>
    <n v="10"/>
    <x v="0"/>
  </r>
  <r>
    <s v=" KOTA PEKANBARU "/>
    <s v="RIAU "/>
    <n v="57"/>
    <x v="1"/>
  </r>
  <r>
    <s v=" KOTA PEMATANGSIANTAR "/>
    <s v="SUMATERA UTARA "/>
    <n v="24"/>
    <x v="1"/>
  </r>
  <r>
    <s v=" KOTA PONTIANAK "/>
    <s v="KALIMANTAN BARAT "/>
    <n v="60"/>
    <x v="8"/>
  </r>
  <r>
    <s v=" KOTA PROBOLINGGO "/>
    <s v="JAWA TIMUR "/>
    <n v="35"/>
    <x v="7"/>
  </r>
  <r>
    <s v=" KOTA SABANG "/>
    <s v="ACEH "/>
    <n v="7"/>
    <x v="1"/>
  </r>
  <r>
    <s v=" KOTA SALATIGA "/>
    <s v="JAWA TENGAH "/>
    <n v="13"/>
    <x v="0"/>
  </r>
  <r>
    <s v=" KOTA SAMARINDA "/>
    <s v="KALIMANTAN TIMUR "/>
    <n v="34"/>
    <x v="8"/>
  </r>
  <r>
    <s v=" KOTA SEMARANG "/>
    <s v="JAWA TENGAH "/>
    <n v="40"/>
    <x v="0"/>
  </r>
  <r>
    <s v=" KOTA SIBOLGA "/>
    <s v="SUMATERA UTARA "/>
    <n v="10"/>
    <x v="1"/>
  </r>
  <r>
    <s v=" KOTA SINGKAWANG "/>
    <s v="KALIMANTAN BARAT "/>
    <n v="19"/>
    <x v="8"/>
  </r>
  <r>
    <s v=" KOTA SORONG "/>
    <s v="PAPUA BARAT "/>
    <n v="13"/>
    <x v="2"/>
  </r>
  <r>
    <s v=" KOTA SUKABUMI "/>
    <s v="JAWA BARAT "/>
    <n v="7"/>
    <x v="4"/>
  </r>
  <r>
    <s v=" KOTA SURABAYA "/>
    <s v="JAWA TIMUR "/>
    <n v="89"/>
    <x v="7"/>
  </r>
  <r>
    <s v=" KOTA SURAKARTA "/>
    <s v="JAWA TENGAH "/>
    <n v="33"/>
    <x v="0"/>
  </r>
  <r>
    <s v=" KOTA TANGERANG "/>
    <s v="BANTEN "/>
    <n v="3"/>
    <x v="9"/>
  </r>
  <r>
    <s v=" KOTA TANJUNG BALAI "/>
    <s v="SUMATERA UTARA "/>
    <n v="1"/>
    <x v="1"/>
  </r>
  <r>
    <s v=" KOTA TANJUNGPINANG "/>
    <s v="KEPULAUAN RIAU "/>
    <n v="72"/>
    <x v="1"/>
  </r>
  <r>
    <s v=" KOTA TARAKAN "/>
    <s v="KALIMANTAN UTARA "/>
    <n v="8"/>
    <x v="8"/>
  </r>
  <r>
    <s v=" KOTA TASIKMALAYA "/>
    <s v="JAWA BARAT "/>
    <n v="13"/>
    <x v="4"/>
  </r>
  <r>
    <s v=" KOTA TEBING TINGGI "/>
    <s v="SUMATERA UTARA "/>
    <n v="7"/>
    <x v="1"/>
  </r>
  <r>
    <s v=" KOTA TEGAL "/>
    <s v="JAWA TENGAH "/>
    <n v="20"/>
    <x v="0"/>
  </r>
  <r>
    <s v=" KOTA TERNATE "/>
    <s v="MALUKU "/>
    <n v="48"/>
    <x v="2"/>
  </r>
  <r>
    <m/>
    <s v="MALUKU UTARA "/>
    <n v="17"/>
    <x v="2"/>
  </r>
  <r>
    <s v=" KOTA TIDORE KEPULAUAN "/>
    <s v="MALUKU "/>
    <n v="4"/>
    <x v="2"/>
  </r>
  <r>
    <s v=" KOTA YOGYAKARTA "/>
    <s v="DI YOGYAKARTA "/>
    <n v="22"/>
    <x v="0"/>
  </r>
  <r>
    <s v=" KOTAWARINGIN BARAT "/>
    <s v="KALIMANTAN TENGAH "/>
    <n v="35"/>
    <x v="8"/>
  </r>
  <r>
    <s v=" KOTAWARINGIN TIMUR "/>
    <s v="KALIMANTAN TENGAH "/>
    <n v="49"/>
    <x v="8"/>
  </r>
  <r>
    <s v=" KUANTAN SINGINGI "/>
    <s v="RIAU "/>
    <n v="12"/>
    <x v="1"/>
  </r>
  <r>
    <s v=" KUDUS "/>
    <s v="JAWA TENGAH "/>
    <n v="22"/>
    <x v="0"/>
  </r>
  <r>
    <s v=" KUNINGAN "/>
    <s v="JAWA BARAT "/>
    <n v="15"/>
    <x v="4"/>
  </r>
  <r>
    <s v=" KUTAI BARAT "/>
    <s v="KALIMANTAN TIMUR "/>
    <n v="8"/>
    <x v="8"/>
  </r>
  <r>
    <s v=" KUTAI KARTANEGARA "/>
    <s v="KALIMANTAN TIMUR "/>
    <n v="23"/>
    <x v="8"/>
  </r>
  <r>
    <s v=" KUTAI TIMUR "/>
    <s v="KALIMANTAN TIMUR "/>
    <n v="25"/>
    <x v="8"/>
  </r>
  <r>
    <s v=" LABUHAN BATU "/>
    <s v="SUMATERA UTARA "/>
    <n v="40"/>
    <x v="1"/>
  </r>
  <r>
    <s v=" LABUHAN BATU SELATAN "/>
    <s v="SUMATERA UTARA "/>
    <n v="1"/>
    <x v="1"/>
  </r>
  <r>
    <s v=" LABUHAN BATU UTARA "/>
    <s v="SUMATERA UTARA "/>
    <n v="4"/>
    <x v="1"/>
  </r>
  <r>
    <s v=" LAMONGAN "/>
    <s v="JAWA TIMUR "/>
    <n v="32"/>
    <x v="7"/>
  </r>
  <r>
    <s v=" LAMPUNG BARAT "/>
    <s v="LAMPUNG "/>
    <n v="1"/>
    <x v="6"/>
  </r>
  <r>
    <s v=" LAMPUNG SELATAN "/>
    <s v="LAMPUNG "/>
    <n v="1"/>
    <x v="6"/>
  </r>
  <r>
    <s v=" LAMPUNG TENGAH "/>
    <s v="LAMPUNG "/>
    <n v="14"/>
    <x v="6"/>
  </r>
  <r>
    <s v=" LAMPUNG TIMUR "/>
    <s v="LAMPUNG "/>
    <n v="15"/>
    <x v="6"/>
  </r>
  <r>
    <s v=" LAMPUNG UTARA "/>
    <s v="LAMPUNG "/>
    <n v="3"/>
    <x v="6"/>
  </r>
  <r>
    <s v=" LANGKAT "/>
    <s v="SUMATERA UTARA "/>
    <n v="4"/>
    <x v="1"/>
  </r>
  <r>
    <s v=" LAVIMA"/>
    <s v="DI YOGYAKARTA "/>
    <m/>
    <x v="0"/>
  </r>
  <r>
    <s v=" LIMA PULUH KOTO "/>
    <s v="SUMATERA BARAT "/>
    <n v="10"/>
    <x v="1"/>
  </r>
  <r>
    <s v=" LINGGA "/>
    <s v="KEPULAUAN RIAU "/>
    <n v="8"/>
    <x v="1"/>
  </r>
  <r>
    <s v=" LOMBOK BARAT "/>
    <s v="NUSA TENGGARA BARAT "/>
    <n v="2"/>
    <x v="3"/>
  </r>
  <r>
    <s v=" LOMBOK TENGAH "/>
    <s v="NUSA TENGGARA BARAT "/>
    <n v="4"/>
    <x v="3"/>
  </r>
  <r>
    <s v=" LOMBOK TIMUR "/>
    <s v="NUSA TENGGARA BARAT "/>
    <n v="4"/>
    <x v="3"/>
  </r>
  <r>
    <s v=" LUMAJANG "/>
    <s v="JAWA TIMUR "/>
    <n v="29"/>
    <x v="7"/>
  </r>
  <r>
    <s v=" LUWU "/>
    <s v="SULAWESI SELATAN "/>
    <n v="2"/>
    <x v="5"/>
  </r>
  <r>
    <s v=" LUWU TIMUR "/>
    <s v="SULAWESI SELATAN "/>
    <n v="6"/>
    <x v="5"/>
  </r>
  <r>
    <s v=" MADIUN "/>
    <s v="JAWA TIMUR "/>
    <n v="11"/>
    <x v="7"/>
  </r>
  <r>
    <s v=" MADURA "/>
    <s v="JAWA TIMUR "/>
    <n v="3"/>
    <x v="7"/>
  </r>
  <r>
    <s v=" MAGELANG "/>
    <s v="JAWA TENGAH "/>
    <n v="20"/>
    <x v="0"/>
  </r>
  <r>
    <s v=" MAGETAN "/>
    <s v="JAWA TIMUR "/>
    <n v="16"/>
    <x v="7"/>
  </r>
  <r>
    <s v=" MAJALENGKA "/>
    <s v="JAWA BARAT "/>
    <n v="14"/>
    <x v="4"/>
  </r>
  <r>
    <s v=" MAJENE "/>
    <s v="SULAWESI BARAT "/>
    <n v="2"/>
    <x v="5"/>
  </r>
  <r>
    <s v=" MALANG "/>
    <s v="JAWA TIMUR "/>
    <n v="33"/>
    <x v="7"/>
  </r>
  <r>
    <s v=" MALANG II "/>
    <s v="JAWA TIMUR "/>
    <n v="3"/>
    <x v="7"/>
  </r>
  <r>
    <s v=" Maluku Tengah "/>
    <s v="MALUKU "/>
    <n v="23"/>
    <x v="2"/>
  </r>
  <r>
    <s v=" Maluku Tenggara "/>
    <s v="MALUKU "/>
    <n v="10"/>
    <x v="2"/>
  </r>
  <r>
    <s v=" MAMASA "/>
    <s v="SULAWESI BARAT "/>
    <n v="1"/>
    <x v="5"/>
  </r>
  <r>
    <s v=" MAMUJU "/>
    <s v="SULAWESI BARAT "/>
    <n v="9"/>
    <x v="5"/>
  </r>
  <r>
    <s v=" MANGESTONI"/>
    <s v="DI YOGYAKARTA "/>
    <m/>
    <x v="0"/>
  </r>
  <r>
    <s v=" MANGGALA SWALAYAN"/>
    <s v="DI YOGYAKARTA "/>
    <m/>
    <x v="0"/>
  </r>
  <r>
    <s v=" MANGGARAI "/>
    <s v="NUSA TENGGARA TIMUR "/>
    <n v="23"/>
    <x v="3"/>
  </r>
  <r>
    <s v=" Manokwari "/>
    <s v="PAPUA BARAT "/>
    <n v="32"/>
    <x v="2"/>
  </r>
  <r>
    <s v=" MAROS "/>
    <s v="SULAWESI SELATAN "/>
    <n v="1"/>
    <x v="5"/>
  </r>
  <r>
    <s v=" Mayar"/>
    <s v="DI YOGYAKARTA "/>
    <n v="1"/>
    <x v="0"/>
  </r>
  <r>
    <s v=" MELAWI "/>
    <s v="KALIMANTAN BARAT "/>
    <n v="2"/>
    <x v="8"/>
  </r>
  <r>
    <s v=" MENARA, TK"/>
    <s v="DI YOGYAKARTA "/>
    <m/>
    <x v="0"/>
  </r>
  <r>
    <s v=" Merauke "/>
    <s v="PAPUA "/>
    <n v="62"/>
    <x v="2"/>
  </r>
  <r>
    <s v=" Mimika "/>
    <s v="PAPUA "/>
    <n v="24"/>
    <x v="2"/>
  </r>
  <r>
    <s v=" MINAHASA "/>
    <s v="SULAWESI UTARA "/>
    <n v="22"/>
    <x v="5"/>
  </r>
  <r>
    <s v=" MIRAH TOSERBA"/>
    <s v="DI YOGYAKARTA "/>
    <m/>
    <x v="0"/>
  </r>
  <r>
    <s v=" MIROTA IMOGIRI"/>
    <s v="DI YOGYAKARTA "/>
    <m/>
    <x v="0"/>
  </r>
  <r>
    <s v=" MOJOKERTO "/>
    <s v="JAWA TIMUR "/>
    <n v="8"/>
    <x v="7"/>
  </r>
  <r>
    <s v=" MONCER"/>
    <s v="DI YOGYAKARTA "/>
    <m/>
    <x v="0"/>
  </r>
  <r>
    <s v=" MUARA ENIM "/>
    <s v="SUMATERA SELATAN "/>
    <n v="2"/>
    <x v="6"/>
  </r>
  <r>
    <s v=" MUKO-MUKO "/>
    <s v="BENGKULU "/>
    <n v="1"/>
    <x v="6"/>
  </r>
  <r>
    <s v=" MURUNG RAYA "/>
    <s v="KALIMANTAN TENGAH "/>
    <n v="16"/>
    <x v="8"/>
  </r>
  <r>
    <s v=" MUSI RAWAS "/>
    <s v="SUMATERA SELATAN "/>
    <n v="1"/>
    <x v="6"/>
  </r>
  <r>
    <s v=" NABIRE "/>
    <s v="PAPUA "/>
    <n v="11"/>
    <x v="2"/>
  </r>
  <r>
    <s v=" NAGAN RAYA "/>
    <s v="ACEH "/>
    <n v="1"/>
    <x v="1"/>
  </r>
  <r>
    <s v=" NARAYA SWALAYAN"/>
    <s v="DI YOGYAKARTA "/>
    <m/>
    <x v="0"/>
  </r>
  <r>
    <s v=" NATUNA "/>
    <s v="KEPULAUAN RIAU "/>
    <n v="2"/>
    <x v="1"/>
  </r>
  <r>
    <s v=" NGANJUK "/>
    <s v="JAWA TIMUR "/>
    <n v="5"/>
    <x v="7"/>
  </r>
  <r>
    <s v=" NGAWI "/>
    <s v="JAWA TIMUR "/>
    <n v="11"/>
    <x v="7"/>
  </r>
  <r>
    <s v=" OGAN KOMERING ILIR "/>
    <s v="SUMATERA SELATAN "/>
    <n v="3"/>
    <x v="6"/>
  </r>
  <r>
    <s v=" OGAN KOMERING ULU "/>
    <s v="SUMATERA SELATAN "/>
    <n v="10"/>
    <x v="6"/>
  </r>
  <r>
    <s v=" OGAN KOMERING ULU TIMUR "/>
    <s v="SUMATERA SELATAN "/>
    <n v="2"/>
    <x v="6"/>
  </r>
  <r>
    <s v=" PACITAN "/>
    <s v="JAWA TIMUR "/>
    <n v="24"/>
    <x v="7"/>
  </r>
  <r>
    <s v=" PADANG PARIAMAN "/>
    <s v="SUMATERA BARAT "/>
    <n v="14"/>
    <x v="1"/>
  </r>
  <r>
    <s v=" PALAKKA "/>
    <s v="SULAWESI SELATAN "/>
    <n v="14"/>
    <x v="5"/>
  </r>
  <r>
    <s v=" PAMEKASAN "/>
    <s v="JAWA TIMUR "/>
    <n v="16"/>
    <x v="7"/>
  </r>
  <r>
    <s v=" PANGKAJENE KEPULAUAN "/>
    <s v="SULAWESI SELATAN "/>
    <n v="3"/>
    <x v="5"/>
  </r>
  <r>
    <s v=" PANORAMA INDAH"/>
    <s v="DI YOGYAKARTA "/>
    <m/>
    <x v="0"/>
  </r>
  <r>
    <s v=" PANORAMART"/>
    <s v="DI YOGYAKARTA "/>
    <m/>
    <x v="0"/>
  </r>
  <r>
    <s v=" PARIGI MOUTONG "/>
    <s v="SULAWESI TENGAH "/>
    <n v="11"/>
    <x v="5"/>
  </r>
  <r>
    <s v=" PASANGKAYU "/>
    <s v="SULAWESI BARAT "/>
    <n v="2"/>
    <x v="5"/>
  </r>
  <r>
    <s v=" PASER "/>
    <s v="KALIMANTAN TIMUR "/>
    <n v="28"/>
    <x v="8"/>
  </r>
  <r>
    <s v=" PASURUAN "/>
    <s v="JAWA TIMUR "/>
    <n v="2"/>
    <x v="7"/>
  </r>
  <r>
    <s v=" PATI "/>
    <s v="JAWA TENGAH "/>
    <n v="33"/>
    <x v="0"/>
  </r>
  <r>
    <s v=" PEKALONGAN "/>
    <s v="JAWA TENGAH "/>
    <n v="17"/>
    <x v="0"/>
  </r>
  <r>
    <s v=" PEMALANG "/>
    <s v="JAWA TENGAH "/>
    <n v="19"/>
    <x v="0"/>
  </r>
  <r>
    <s v=" PENAJAM PASER UTARA "/>
    <s v="KALIMANTAN TIMUR "/>
    <n v="2"/>
    <x v="8"/>
  </r>
  <r>
    <s v=" PENI KOTA GEDE"/>
    <s v="DI YOGYAKARTA "/>
    <m/>
    <x v="0"/>
  </r>
  <r>
    <s v=" PIDIE "/>
    <s v="ACEH "/>
    <n v="17"/>
    <x v="1"/>
  </r>
  <r>
    <s v=" PIDIE JAYA "/>
    <s v="ACEH "/>
    <n v="3"/>
    <x v="1"/>
  </r>
  <r>
    <s v=" PINRANG "/>
    <s v="SULAWESI SELATAN "/>
    <n v="2"/>
    <x v="5"/>
  </r>
  <r>
    <s v=" POHUWATO "/>
    <s v="GORONTALO "/>
    <n v="11"/>
    <x v="5"/>
  </r>
  <r>
    <s v=" POLEWALI MANDAR "/>
    <s v="SULAWESI BARAT "/>
    <n v="1"/>
    <x v="5"/>
  </r>
  <r>
    <s v=" PONOROGO "/>
    <s v="JAWA TIMUR "/>
    <n v="60"/>
    <x v="7"/>
  </r>
  <r>
    <s v=" POSO "/>
    <s v="SULAWESI TENGAH "/>
    <n v="2"/>
    <x v="5"/>
  </r>
  <r>
    <s v=" PRIMA SWALAYAN"/>
    <s v="DI YOGYAKARTA "/>
    <m/>
    <x v="0"/>
  </r>
  <r>
    <s v=" PROBOLINGGO "/>
    <s v="JAWA TIMUR "/>
    <n v="11"/>
    <x v="7"/>
  </r>
  <r>
    <s v=" PURBALINGGA "/>
    <s v="JAWA TENGAH "/>
    <n v="15"/>
    <x v="0"/>
  </r>
  <r>
    <s v=" PURWAKARTA "/>
    <s v="JAWA BARAT "/>
    <n v="11"/>
    <x v="4"/>
  </r>
  <r>
    <s v=" PURWOREJO "/>
    <s v="JAWA TENGAH "/>
    <n v="9"/>
    <x v="0"/>
  </r>
  <r>
    <s v=" PUTRA MS"/>
    <s v="DI YOGYAKARTA "/>
    <m/>
    <x v="0"/>
  </r>
  <r>
    <s v=" PUTRI MS"/>
    <s v="DI YOGYAKARTA "/>
    <m/>
    <x v="0"/>
  </r>
  <r>
    <s v=" REJANG LEBONG "/>
    <s v="BENGKULU "/>
    <n v="5"/>
    <x v="6"/>
  </r>
  <r>
    <s v=" REMBANG "/>
    <s v="JAWA TENGAH "/>
    <n v="1"/>
    <x v="0"/>
  </r>
  <r>
    <s v=" ROKAN HULU "/>
    <s v="RIAU "/>
    <n v="22"/>
    <x v="1"/>
  </r>
  <r>
    <s v=" ROSI TOSERBA"/>
    <s v="DI YOGYAKARTA "/>
    <m/>
    <x v="0"/>
  </r>
  <r>
    <s v=" SAMALO"/>
    <s v="DI YOGYAKARTA "/>
    <m/>
    <x v="0"/>
  </r>
  <r>
    <s v=" SAMBAS "/>
    <s v="KALIMANTAN BARAT "/>
    <n v="31"/>
    <x v="8"/>
  </r>
  <r>
    <s v=" SAMPANG "/>
    <s v="JAWA TIMUR "/>
    <n v="6"/>
    <x v="7"/>
  </r>
  <r>
    <s v=" SANGGAU "/>
    <s v="KALIMANTAN BARAT "/>
    <n v="14"/>
    <x v="8"/>
  </r>
  <r>
    <s v=" SAROLANGUN "/>
    <s v="JAMBI "/>
    <n v="5"/>
    <x v="6"/>
  </r>
  <r>
    <s v=" SEKADAU "/>
    <s v="KALIMANTAN BARAT "/>
    <n v="1"/>
    <x v="8"/>
  </r>
  <r>
    <s v=" SELUMA "/>
    <s v="BENGKULU "/>
    <n v="1"/>
    <x v="6"/>
  </r>
  <r>
    <s v=" SEMARANG "/>
    <s v="JAWA TENGAH "/>
    <n v="22"/>
    <x v="0"/>
  </r>
  <r>
    <s v=" Seram Bagian Barat "/>
    <s v="MALUKU "/>
    <n v="2"/>
    <x v="2"/>
  </r>
  <r>
    <s v=" Seram Bagian Timur "/>
    <s v="MALUKU "/>
    <n v="3"/>
    <x v="2"/>
  </r>
  <r>
    <s v=" SERTIFIKA TOKO"/>
    <s v="DI YOGYAKARTA "/>
    <m/>
    <x v="0"/>
  </r>
  <r>
    <s v=" SERUYAN "/>
    <s v="KALIMANTAN TENGAH "/>
    <n v="1"/>
    <x v="8"/>
  </r>
  <r>
    <s v=" SIAK "/>
    <s v="RIAU "/>
    <n v="14"/>
    <x v="1"/>
  </r>
  <r>
    <s v=" SIDOARJO "/>
    <s v="JAWA TIMUR "/>
    <n v="24"/>
    <x v="7"/>
  </r>
  <r>
    <s v=" SIJUNJUNG "/>
    <s v="SUMATERA BARAT "/>
    <n v="5"/>
    <x v="1"/>
  </r>
  <r>
    <s v=" SIKKA "/>
    <s v="NUSA TENGGARA TIMUR "/>
    <n v="29"/>
    <x v="3"/>
  </r>
  <r>
    <s v=" SIMALUNGUN "/>
    <s v="SUMATERA UTARA "/>
    <n v="5"/>
    <x v="1"/>
  </r>
  <r>
    <s v=" SINTANG "/>
    <s v="KALIMANTAN BARAT "/>
    <n v="11"/>
    <x v="8"/>
  </r>
  <r>
    <s v=" SITUBONDO "/>
    <s v="JAWA TIMUR "/>
    <n v="1"/>
    <x v="7"/>
  </r>
  <r>
    <s v=" SLARONG TOKO"/>
    <s v="DI YOGYAKARTA "/>
    <m/>
    <x v="0"/>
  </r>
  <r>
    <s v=" SLEMAN "/>
    <s v="DI YOGYAKARTA "/>
    <n v="32"/>
    <x v="0"/>
  </r>
  <r>
    <s v=" SOLOK "/>
    <s v="SUMATERA BARAT "/>
    <n v="4"/>
    <x v="1"/>
  </r>
  <r>
    <s v=" SOLOK SELATAN "/>
    <s v="SUMATERA BARAT "/>
    <n v="5"/>
    <x v="1"/>
  </r>
  <r>
    <s v=" SOPPENG "/>
    <s v="SULAWESI SELATAN "/>
    <n v="1"/>
    <x v="5"/>
  </r>
  <r>
    <s v=" SORONG "/>
    <s v="PAPUA BARAT "/>
    <n v="6"/>
    <x v="2"/>
  </r>
  <r>
    <s v=" SRAGEN "/>
    <s v="JAWA TENGAH "/>
    <n v="37"/>
    <x v="0"/>
  </r>
  <r>
    <s v=" SUBANG "/>
    <s v="JAWA BARAT "/>
    <n v="10"/>
    <x v="4"/>
  </r>
  <r>
    <s v=" SUKOHARJO "/>
    <s v="JAWA TENGAH "/>
    <n v="11"/>
    <x v="0"/>
  </r>
  <r>
    <s v=" SUKSES MART"/>
    <s v="DI YOGYAKARTA "/>
    <m/>
    <x v="0"/>
  </r>
  <r>
    <s v=" SUMBA TIMUR "/>
    <s v="NUSA TENGGARA TIMUR "/>
    <n v="15"/>
    <x v="3"/>
  </r>
  <r>
    <s v=" SUMENEP "/>
    <s v="JAWA TIMUR "/>
    <n v="17"/>
    <x v="7"/>
  </r>
  <r>
    <s v=" SURABAYA "/>
    <s v="JAWA TIMUR "/>
    <n v="1"/>
    <x v="7"/>
  </r>
  <r>
    <s v=" TABALONG "/>
    <s v="KALIMANTAN SELATAN "/>
    <n v="5"/>
    <x v="8"/>
  </r>
  <r>
    <s v=" TABANAN "/>
    <s v="BALI "/>
    <n v="12"/>
    <x v="3"/>
  </r>
  <r>
    <s v=" TAKALAR "/>
    <s v="SULAWESI SELATAN "/>
    <n v="9"/>
    <x v="5"/>
  </r>
  <r>
    <s v=" TANA TORAJA "/>
    <s v="SULAWESI SELATAN "/>
    <n v="11"/>
    <x v="5"/>
  </r>
  <r>
    <s v=" TANAH BUMBU "/>
    <s v="KALIMANTAN SELATAN "/>
    <n v="33"/>
    <x v="8"/>
  </r>
  <r>
    <s v=" TANAH DATAR "/>
    <s v="SUMATERA BARAT "/>
    <n v="5"/>
    <x v="1"/>
  </r>
  <r>
    <s v=" TANAH LAUT "/>
    <s v="KALIMANTAN SELATAN "/>
    <n v="4"/>
    <x v="8"/>
  </r>
  <r>
    <s v=" TANGGAMUS "/>
    <s v="LAMPUNG "/>
    <n v="2"/>
    <x v="6"/>
  </r>
  <r>
    <s v=" TAPANULI UTARA "/>
    <s v="SUMATERA UTARA "/>
    <n v="22"/>
    <x v="1"/>
  </r>
  <r>
    <s v=" TASIKMALAYA "/>
    <s v="JAWA BARAT "/>
    <n v="13"/>
    <x v="4"/>
  </r>
  <r>
    <s v=" TEGAL "/>
    <s v="JAWA TENGAH "/>
    <n v="31"/>
    <x v="0"/>
  </r>
  <r>
    <s v=" Teluk Bintuni "/>
    <s v="PAPUA BARAT "/>
    <n v="1"/>
    <x v="2"/>
  </r>
  <r>
    <s v=" TEMANGGUNG "/>
    <s v="JAWA TENGAH "/>
    <n v="14"/>
    <x v="0"/>
  </r>
  <r>
    <s v=" Ternate "/>
    <s v="MALUKU "/>
    <n v="1"/>
    <x v="2"/>
  </r>
  <r>
    <s v=" Tidore Kepulauan "/>
    <s v="MALUKU "/>
    <n v="3"/>
    <x v="2"/>
  </r>
  <r>
    <s v=" TOBA "/>
    <s v="SUMATERA UTARA "/>
    <n v="19"/>
    <x v="1"/>
  </r>
  <r>
    <s v=" TOLITOLI "/>
    <s v="SULAWESI TENGAH "/>
    <n v="7"/>
    <x v="5"/>
  </r>
  <r>
    <s v=" TORAJA UTARA "/>
    <s v="SULAWESI SELATAN "/>
    <n v="2"/>
    <x v="5"/>
  </r>
  <r>
    <s v=" TRENGGALEK "/>
    <s v="JAWA TIMUR "/>
    <n v="11"/>
    <x v="7"/>
  </r>
  <r>
    <s v=" TUBAN "/>
    <s v="JAWA TIMUR "/>
    <n v="14"/>
    <x v="7"/>
  </r>
  <r>
    <s v=" TULANG BAWANG "/>
    <s v="LAMPUNG "/>
    <n v="2"/>
    <x v="6"/>
  </r>
  <r>
    <s v=" TULUNGAGUNG "/>
    <s v="JAWA TIMUR "/>
    <n v="37"/>
    <x v="7"/>
  </r>
  <r>
    <s v=" TW STORE"/>
    <s v="DI YOGYAKARTA "/>
    <m/>
    <x v="0"/>
  </r>
  <r>
    <s v=" WARNO WARNI"/>
    <s v="DI YOGYAKARTA "/>
    <m/>
    <x v="0"/>
  </r>
  <r>
    <s v=" WAROPEN "/>
    <s v="PAPUA "/>
    <n v="1"/>
    <x v="2"/>
  </r>
  <r>
    <s v=" WONOSOBO "/>
    <s v="JAWA TENGAH "/>
    <n v="4"/>
    <x v="0"/>
  </r>
  <r>
    <s v=" WS Bantul"/>
    <s v="DI YOGYAKARTA "/>
    <m/>
    <x v="0"/>
  </r>
  <r>
    <s v=" WS NITEN"/>
    <s v="DI YOGYAKARTA "/>
    <m/>
    <x v="0"/>
  </r>
  <r>
    <s v="(blank)"/>
    <s v="(blank)"/>
    <m/>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44">
  <r>
    <s v="Nov 1, 2022"/>
    <x v="0"/>
    <x v="0"/>
    <x v="0"/>
    <s v="Oct 12,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Nov 1, 2022"/>
    <x v="0"/>
    <x v="0"/>
    <x v="0"/>
    <s v="Oct 19,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0"/>
    <x v="1"/>
    <s v="Oct 12, 2022"/>
    <x v="0"/>
    <x v="0"/>
    <s v="Pinggir Jalan Utama"/>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Nov 1, 2022"/>
    <x v="0"/>
    <x v="0"/>
    <x v="2"/>
    <s v="Oct 19,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0"/>
    <x v="0"/>
    <x v="3"/>
    <s v="Oct 14, 2022"/>
    <x v="0"/>
    <x v="0"/>
    <s v="Pinggir Jalan Utama"/>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Nov 1, 2022"/>
    <x v="0"/>
    <x v="0"/>
    <x v="4"/>
    <s v="Oct 5,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Nov 1, 2022"/>
    <x v="0"/>
    <x v="0"/>
    <x v="5"/>
    <s v="Oct 28,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Nov 1, 2022"/>
    <x v="0"/>
    <x v="0"/>
    <x v="6"/>
    <s v="Oct 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Nov 1, 2022"/>
    <x v="0"/>
    <x v="0"/>
    <x v="7"/>
    <s v="Oct 5,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
  </r>
  <r>
    <s v="Nov 1, 2022"/>
    <x v="0"/>
    <x v="0"/>
    <x v="8"/>
    <s v="Sep 30,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0"/>
    <x v="9"/>
    <s v="Oct 3, 2022"/>
    <x v="0"/>
    <x v="0"/>
    <s v="Pinggir Jalan Utama"/>
    <s v="1-5 org/jam"/>
    <s v="Ada"/>
    <s v="Tidak"/>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1"/>
    <x v="1"/>
    <x v="10"/>
    <s v="Nov 1, 2022"/>
    <x v="0"/>
    <x v="0"/>
    <s v="Pinggir Jalan Utama"/>
    <s v="1-5 org/jam"/>
    <s v="Ada"/>
    <s v="Ya"/>
    <s v="Tidak"/>
    <s v="2"/>
    <s v="Tidak"/>
    <s v="Tidak"/>
    <s v="Tidak ber-mitra"/>
    <s v="1"/>
    <s v="1"/>
    <s v="Tidak"/>
    <s v="Tidak"/>
    <s v="&lt; Rp. 50.000"/>
    <s v="Susu bubuk anak (Zee, Dancow, Boneeto, dsb.)_x000a_Susu bubuk dewasa (Anlene, Entrasol, Ensure, dsb.)_x000a_Sembako (Beras kiloan, telur, gula kiloan, dsb.)"/>
  </r>
  <r>
    <s v="Nov 1, 2022"/>
    <x v="1"/>
    <x v="2"/>
    <x v="11"/>
    <s v="Nov 1, 2022"/>
    <x v="0"/>
    <x v="0"/>
    <s v="Pinggir Jalan Utama"/>
    <s v="1-5 org/jam"/>
    <s v="Ada"/>
    <s v="Tidak"/>
    <s v="Tidak"/>
    <s v="Tidak ada"/>
    <s v="Tidak"/>
    <s v="Tidak"/>
    <s v="Tidak ber-mitra"/>
    <s v="1"/>
    <s v="1"/>
    <s v="Tidak"/>
    <s v="Tidak"/>
    <s v="&lt; Rp. 50.000"/>
    <s v="Susu bubuk anak (Zee, Dancow, Boneeto, dsb.)_x000a_Sembako (Beras kiloan, telur, gula kiloan, dsb.)"/>
  </r>
  <r>
    <s v="Nov 1, 2022"/>
    <x v="1"/>
    <x v="1"/>
    <x v="12"/>
    <s v="Nov 1, 2022"/>
    <x v="0"/>
    <x v="0"/>
    <s v="Pinggir Jalan Utama"/>
    <s v="5-10 org/jam"/>
    <s v="Ada"/>
    <s v="Ya"/>
    <s v="Ya"/>
    <s v="2"/>
    <s v="Tidak"/>
    <s v="Tidak"/>
    <s v="Tidak ber-mitra"/>
    <s v="2"/>
    <s v="1"/>
    <s v="Tidak"/>
    <s v="Tidak"/>
    <s v="&lt; Rp. 50.000"/>
    <s v="Susu bubuk anak (Zee, Dancow, Boneeto, dsb.)_x000a_Sembako (Beras kiloan, telur, gula kiloan, dsb.)"/>
  </r>
  <r>
    <s v="Nov 1, 2022"/>
    <x v="1"/>
    <x v="1"/>
    <x v="13"/>
    <s v="Nov 1, 2022"/>
    <x v="0"/>
    <x v="0"/>
    <s v="Pinggir Jalan Utama"/>
    <s v="5-10 org/jam"/>
    <s v="Tidak ada"/>
    <s v="Ya"/>
    <s v="Ya"/>
    <s v="Tidak ada"/>
    <s v="Tidak"/>
    <s v="Tidak"/>
    <s v="Tidak ber-mitra"/>
    <s v="1"/>
    <s v="1"/>
    <s v="Tidak"/>
    <s v="Tidak"/>
    <s v="Rp 51.000 - Rp 100.000"/>
    <s v="Susu bubuk anak (Zee, Dancow, Boneeto, dsb.)_x000a_Sembako (Beras kiloan, telur, gula kiloan, dsb.)"/>
  </r>
  <r>
    <s v="Nov 1, 2022"/>
    <x v="0"/>
    <x v="3"/>
    <x v="14"/>
    <s v="Oct 28,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Nov 1, 2022"/>
    <x v="0"/>
    <x v="3"/>
    <x v="15"/>
    <s v="Oct 21,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1"/>
    <x v="2"/>
    <x v="16"/>
    <s v="Nov 1, 2022"/>
    <x v="0"/>
    <x v="0"/>
    <s v="Pasar (lokasi sekitar atau dalam pasar)"/>
    <s v="1-5 org/jam"/>
    <s v="Ada"/>
    <s v="Ya"/>
    <s v="Ya"/>
    <s v="2"/>
    <s v="Tidak"/>
    <s v="Tidak"/>
    <s v="Tidak ber-mitra"/>
    <s v="1"/>
    <s v="1"/>
    <s v="Tidak"/>
    <s v="Tidak"/>
    <s v="&lt; Rp. 50.000"/>
    <s v="Susu bubuk anak (Zee, Dancow, Boneeto, dsb.)_x000a_Susu bubuk dewasa (Anlene, Entrasol, Ensure, dsb.)_x000a_Sembako (Beras kiloan, telur, gula kiloan, dsb.)"/>
  </r>
  <r>
    <s v="Nov 1, 2022"/>
    <x v="0"/>
    <x v="3"/>
    <x v="17"/>
    <s v="Oct 19,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1"/>
    <x v="2"/>
    <x v="18"/>
    <s v="Nov 1, 2022"/>
    <x v="0"/>
    <x v="0"/>
    <s v="Pinggir Jalan Utama"/>
    <s v="1-5 org/jam"/>
    <s v="Ada"/>
    <s v="Ya"/>
    <s v="Ya"/>
    <s v="2"/>
    <s v="Tidak"/>
    <s v="Tidak"/>
    <s v="Tidak ber-mitra"/>
    <s v="2"/>
    <s v="2"/>
    <s v="Tidak"/>
    <s v="Tidak"/>
    <s v="Rp 51.000 - Rp 100.000"/>
    <s v="Susu bubuk anak (Zee, Dancow, Boneeto, dsb.)_x000a_Susu bubuk dewasa (Anlene, Entrasol, Ensure, dsb.)_x000a_Sembako (Beras kiloan, telur, gula kiloan, dsb.)"/>
  </r>
  <r>
    <s v="Nov 1, 2022"/>
    <x v="1"/>
    <x v="1"/>
    <x v="19"/>
    <s v="Nov 1, 2022"/>
    <x v="0"/>
    <x v="0"/>
    <s v="Pinggir Jalan Utama"/>
    <s v="1-5 org/jam"/>
    <s v="Ada"/>
    <s v="Ya"/>
    <s v="Ya"/>
    <s v="3 - 4"/>
    <s v="Ya"/>
    <s v="Tidak"/>
    <s v="Tidak ber-mitra"/>
    <s v="1"/>
    <s v="1"/>
    <s v="Tidak"/>
    <s v="Tidak"/>
    <s v="&lt; Rp. 50.000"/>
    <s v="Susu bubuk anak (Zee, Dancow, Boneeto, dsb.)_x000a_Gula rendah kalori (diabetasol, nulife, dsb.)_x000a_Sembako (Beras kiloan, telur, gula kiloan, dsb.)"/>
  </r>
  <r>
    <s v="Nov 1, 2022"/>
    <x v="0"/>
    <x v="3"/>
    <x v="20"/>
    <s v="Oct 26,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0"/>
    <x v="3"/>
    <x v="21"/>
    <s v="Oct 3, 2022"/>
    <x v="0"/>
    <x v="0"/>
    <s v="Pasar (lokasi sekitar atau dalam pasar)"/>
    <s v="1-5 org/jam"/>
    <s v="Tidak 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3"/>
    <x v="22"/>
    <s v="Oct 26,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3"/>
    <x v="23"/>
    <s v="Oct 28,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3"/>
    <x v="24"/>
    <s v="Oct 3, 2022"/>
    <x v="0"/>
    <x v="0"/>
    <s v="Pinggir Jalan Utama"/>
    <s v="1-5 org/jam"/>
    <s v="Tidak ada"/>
    <s v="Tidak"/>
    <s v="Tidak"/>
    <s v="Tidak ada"/>
    <s v="Tidak"/>
    <s v="Tidak"/>
    <s v="Tidak ber-mitra"/>
    <s v="Tidak ada"/>
    <s v="Tidak ada"/>
    <s v="Tidak"/>
    <s v="Tidak"/>
    <s v="&lt; Rp. 50.000"/>
    <s v="Pulsa, token listrik, dsb."/>
  </r>
  <r>
    <s v="Nov 1, 2022"/>
    <x v="1"/>
    <x v="2"/>
    <x v="25"/>
    <s v="Nov 1, 2022"/>
    <x v="0"/>
    <x v="0"/>
    <s v="Residential (lokasi tempat tinggal/perumahan/apartemen/dsb.)"/>
    <s v="1-5 org/jam"/>
    <s v="Ada"/>
    <s v="Ya"/>
    <s v="Ya"/>
    <s v="2"/>
    <s v="Tidak"/>
    <s v="Tidak"/>
    <s v="Tidak ber-mitra"/>
    <s v="&gt;2"/>
    <s v="&gt;2"/>
    <s v="Tidak"/>
    <s v="Tidak"/>
    <s v="&lt; Rp. 50.000"/>
    <s v="Susu bubuk anak (Zee, Dancow, Boneeto, dsb.)_x000a_Sembako (Beras kiloan, telur, gula kiloan, dsb.)"/>
  </r>
  <r>
    <s v="Nov 1, 2022"/>
    <x v="0"/>
    <x v="3"/>
    <x v="26"/>
    <s v="Oct 12,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1"/>
    <x v="4"/>
    <x v="27"/>
    <s v="Nov 1, 2022"/>
    <x v="0"/>
    <x v="0"/>
    <s v="Residential (lokasi tempat tinggal/perumahan/apartemen/dsb.)"/>
    <s v="1-5 org/jam"/>
    <s v="Ada"/>
    <s v="Ya"/>
    <s v="Tidak"/>
    <s v="Tidak ada"/>
    <s v="Tidak"/>
    <s v="Tidak"/>
    <s v="Tidak ber-mitra"/>
    <s v="1"/>
    <s v="1"/>
    <s v="Tidak"/>
    <s v="Tidak"/>
    <s v="&lt; Rp. 50.000"/>
    <s v="Susu bubuk anak (Zee, Dancow, Boneeto, dsb.)_x000a_Sembako (Beras kiloan, telur, gula kiloan, dsb.)"/>
  </r>
  <r>
    <s v="Nov 1, 2022"/>
    <x v="0"/>
    <x v="3"/>
    <x v="26"/>
    <s v="Oct 27,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0"/>
    <x v="3"/>
    <x v="28"/>
    <s v="Oct 18,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1"/>
    <x v="2"/>
    <x v="29"/>
    <s v="Nov 1, 2022"/>
    <x v="0"/>
    <x v="0"/>
    <s v="Pinggir Jalan Utama"/>
    <s v="1-5 org/jam"/>
    <s v="Tidak ada"/>
    <s v="Tidak"/>
    <s v="Tidak"/>
    <s v="Tidak ada"/>
    <s v="Tidak"/>
    <s v="Tidak"/>
    <s v="Tidak ber-mitra"/>
    <s v="1"/>
    <s v="2"/>
    <s v="Tidak"/>
    <s v="Tidak"/>
    <s v="&lt; Rp. 50.000"/>
    <s v="Susu bubuk anak (Zee, Dancow, Boneeto, dsb.)_x000a_Gula rendah kalori (diabetasol, nulife, dsb.)_x000a_Sembako (Beras kiloan, telur, gula kiloan, dsb.)"/>
  </r>
  <r>
    <s v="Nov 1, 2022"/>
    <x v="0"/>
    <x v="3"/>
    <x v="30"/>
    <s v="Oct 12,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Nov 1, 2022"/>
    <x v="0"/>
    <x v="3"/>
    <x v="30"/>
    <s v="Oct 27,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1"/>
    <x v="5"/>
    <x v="31"/>
    <s v="Nov 1, 2022"/>
    <x v="0"/>
    <x v="0"/>
    <s v="Residential (lokasi tempat tinggal/perumahan/apartemen/dsb.)"/>
    <s v="1-5 org/jam"/>
    <s v="Ada"/>
    <s v="Ya"/>
    <s v="Tidak"/>
    <s v="Tidak ada"/>
    <s v="Tidak"/>
    <s v="Tidak"/>
    <s v="Tidak ber-mitra"/>
    <s v="1"/>
    <s v="1"/>
    <s v="Tidak"/>
    <s v="Tidak"/>
    <s v="&lt; Rp. 50.000"/>
    <s v="Susu bubuk anak (Zee, Dancow, Boneeto, dsb.)_x000a_Sembako (Beras kiloan, telur, gula kiloan, dsb.)"/>
  </r>
  <r>
    <s v="Nov 1, 2022"/>
    <x v="0"/>
    <x v="3"/>
    <x v="32"/>
    <s v="Oct 18,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1"/>
    <x v="4"/>
    <x v="33"/>
    <s v="Nov 1, 2022"/>
    <x v="0"/>
    <x v="0"/>
    <s v="Pasar (lokasi sekitar atau dalam pasar)"/>
    <s v="1-5 org/jam"/>
    <s v="Tidak ada"/>
    <s v="Tidak"/>
    <s v="Tidak"/>
    <s v="Tidak ada"/>
    <s v="Tidak"/>
    <s v="Tidak"/>
    <s v="Tidak ber-mitra"/>
    <s v="1"/>
    <s v="1"/>
    <s v="Tidak"/>
    <s v="Tidak"/>
    <s v="&lt; Rp. 50.000"/>
    <s v="Susu bubuk dewasa (Anlene, Entrasol, Ensure, dsb.)_x000a_Sembako (Beras kiloan, telur, gula kiloan, dsb.)"/>
  </r>
  <r>
    <s v="Nov 1, 2022"/>
    <x v="0"/>
    <x v="3"/>
    <x v="34"/>
    <s v="Oct 11,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1"/>
    <x v="1"/>
    <x v="35"/>
    <s v="Nov 1, 2022"/>
    <x v="0"/>
    <x v="0"/>
    <s v="Pinggir Jalan Utama"/>
    <s v="1-5 org/jam"/>
    <s v="Ada"/>
    <s v="Tidak"/>
    <s v="Ya"/>
    <s v="2"/>
    <s v="Tidak"/>
    <s v="Tidak"/>
    <s v="Tidak ber-mitra"/>
    <s v="1"/>
    <s v="1"/>
    <s v="Tidak"/>
    <s v="Tidak"/>
    <s v="&lt; Rp. 50.000"/>
    <s v="Susu bubuk dewasa (Anlene, Entrasol, Ensure, dsb.)_x000a_Sembako (Beras kiloan, telur, gula kiloan, dsb.)"/>
  </r>
  <r>
    <s v="Nov 1, 2022"/>
    <x v="0"/>
    <x v="3"/>
    <x v="36"/>
    <s v="Oct 3,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0"/>
    <x v="3"/>
    <x v="37"/>
    <s v="Oct 26, 2022"/>
    <x v="0"/>
    <x v="0"/>
    <s v="Pinggir Jalan Utama"/>
    <s v="5-10 org/jam"/>
    <s v="Ada"/>
    <s v="Ya"/>
    <s v="Ya"/>
    <s v="2"/>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1"/>
    <x v="2"/>
    <x v="38"/>
    <s v="Nov 1, 2022"/>
    <x v="0"/>
    <x v="0"/>
    <s v="Pinggir Jalan Utama"/>
    <s v="1-5 org/jam"/>
    <s v="Ada"/>
    <s v="Tidak"/>
    <s v="Ya"/>
    <s v="2"/>
    <s v="Tidak"/>
    <s v="Tidak"/>
    <s v="Tidak ber-mitra"/>
    <s v="1"/>
    <s v="1"/>
    <s v="Tidak"/>
    <s v="Tidak"/>
    <s v="&lt; Rp. 50.000"/>
    <s v="Susu bubuk anak (Zee, Dancow, Boneeto, dsb.)_x000a_Sembako (Beras kiloan, telur, gula kiloan, dsb.)"/>
  </r>
  <r>
    <s v="Nov 1, 2022"/>
    <x v="0"/>
    <x v="3"/>
    <x v="39"/>
    <s v="Oct 4, 2022"/>
    <x v="0"/>
    <x v="0"/>
    <s v="Pinggir Jalan Utama"/>
    <s v="5-10 org/jam"/>
    <s v="Ada"/>
    <s v="Ya"/>
    <s v="Ya"/>
    <s v="&gt;4"/>
    <s v="Ya"/>
    <s v="Tidak"/>
    <s v="SRC (Sampoerna Retail Community)"/>
    <s v="2"/>
    <s v="&gt;2"/>
    <s v="Tidak"/>
    <s v="Tidak"/>
    <s v="Rp 101.000 - Rp 200.000"/>
    <s v="Susu bubuk anak (Zee, Dancow, Boneeto, dsb.)_x000a_Susu bubuk dewasa (Anlene, Entrasol, Ensure, dsb.)_x000a_Gula rendah kalori (diabetasol, nulife, dsb.)_x000a_Sembako (Beras kiloan, telur, gula kiloan, dsb.)"/>
  </r>
  <r>
    <s v="Nov 1, 2022"/>
    <x v="0"/>
    <x v="3"/>
    <x v="40"/>
    <s v="Oct 26,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Nov 1, 2022"/>
    <x v="0"/>
    <x v="3"/>
    <x v="41"/>
    <s v="Oct 25, 2022"/>
    <x v="0"/>
    <x v="0"/>
    <s v="Pasar (lokasi sekitar atau dalam pasar)"/>
    <s v="5-10 org/jam"/>
    <s v="Tidak 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3"/>
    <x v="42"/>
    <s v="Oct 26, 2022"/>
    <x v="0"/>
    <x v="0"/>
    <s v="Pinggir Jalan Utama"/>
    <s v="5-10 org/jam"/>
    <s v="Ada"/>
    <s v="Ya"/>
    <s v="Ya"/>
    <s v="2"/>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0"/>
    <x v="3"/>
    <x v="43"/>
    <s v="Oct 11,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1"/>
    <x v="2"/>
    <x v="44"/>
    <s v="Nov 1, 2022"/>
    <x v="0"/>
    <x v="0"/>
    <s v="Pasar (lokasi sekitar atau dalam pasar)"/>
    <s v="1-5 org/jam"/>
    <s v="Ada"/>
    <s v="Tidak"/>
    <s v="Ya"/>
    <s v="2"/>
    <s v="Ya"/>
    <s v="Tidak"/>
    <s v="Tidak ber-mitra"/>
    <s v="1"/>
    <s v="1"/>
    <s v="Tidak"/>
    <s v="Tidak"/>
    <s v="&lt; Rp. 50.000"/>
    <s v="Susu bubuk dewasa (Anlene, Entrasol, Ensure, dsb.)_x000a_Sembako (Beras kiloan, telur, gula kiloan, dsb.)"/>
  </r>
  <r>
    <s v="Nov 1, 2022"/>
    <x v="1"/>
    <x v="4"/>
    <x v="45"/>
    <s v="Nov 1, 2022"/>
    <x v="0"/>
    <x v="0"/>
    <s v="Pinggir Jalan Utama"/>
    <s v="1-5 org/jam"/>
    <s v="Ada"/>
    <s v="Ya"/>
    <s v="Ya"/>
    <s v="2"/>
    <s v="Ya"/>
    <s v="Tidak"/>
    <s v="Tidak ber-mitra"/>
    <s v="1"/>
    <s v="1"/>
    <s v="Tidak"/>
    <s v="Tidak"/>
    <s v="&lt; Rp. 50.000"/>
    <s v="Susu bubuk anak (Zee, Dancow, Boneeto, dsb.)_x000a_Sembako (Beras kiloan, telur, gula kiloan, dsb.)"/>
  </r>
  <r>
    <s v="Nov 1, 2022"/>
    <x v="0"/>
    <x v="3"/>
    <x v="46"/>
    <s v="Oct 14,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1"/>
    <x v="4"/>
    <x v="47"/>
    <s v="Nov 1, 2022"/>
    <x v="0"/>
    <x v="0"/>
    <s v="Pasar (lokasi sekitar atau dalam pasar)"/>
    <s v="1-5 org/jam"/>
    <s v="Ada"/>
    <s v="Ya"/>
    <s v="Ya"/>
    <s v="2"/>
    <s v="Tidak"/>
    <s v="Tidak"/>
    <s v="Tidak ber-mitra"/>
    <s v="1"/>
    <s v="1"/>
    <s v="Tidak"/>
    <s v="Tidak"/>
    <s v="&lt; Rp. 50.000"/>
    <s v="Susu bubuk dewasa (Anlene, Entrasol, Ensure, dsb.)_x000a_Sembako (Beras kiloan, telur, gula kiloan, dsb.)"/>
  </r>
  <r>
    <s v="Nov 1, 2022"/>
    <x v="0"/>
    <x v="3"/>
    <x v="48"/>
    <s v="Oct 18, 2022"/>
    <x v="0"/>
    <x v="0"/>
    <s v="Pasar (lokasi sekitar atau dalam pasar)"/>
    <s v="&gt;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Nov 1, 2022"/>
    <x v="1"/>
    <x v="2"/>
    <x v="49"/>
    <s v="Nov 1, 2022"/>
    <x v="0"/>
    <x v="0"/>
    <s v="Pinggir Jalan Utama"/>
    <s v="1-5 org/jam"/>
    <s v="Ada"/>
    <s v="Ya"/>
    <s v="Ya"/>
    <s v="2"/>
    <s v="Tidak"/>
    <s v="Tidak"/>
    <s v="Tidak ber-mitra"/>
    <s v="1"/>
    <s v="1"/>
    <s v="Tidak"/>
    <s v="Tidak"/>
    <s v="Rp 51.000 - Rp 100.000"/>
    <s v="Susu bubuk anak (Zee, Dancow, Boneeto, dsb.)_x000a_Susu bubuk dewasa (Anlene, Entrasol, Ensure, dsb.)_x000a_Sembako (Beras kiloan, telur, gula kiloan, dsb.)"/>
  </r>
  <r>
    <s v="Nov 1, 2022"/>
    <x v="0"/>
    <x v="3"/>
    <x v="50"/>
    <s v="Oct 12,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0"/>
    <x v="3"/>
    <x v="51"/>
    <s v="Sep 30, 2022"/>
    <x v="1"/>
    <x v="0"/>
    <m/>
    <m/>
    <m/>
    <m/>
    <m/>
    <m/>
    <m/>
    <m/>
    <m/>
    <m/>
    <m/>
    <m/>
    <m/>
    <m/>
    <m/>
  </r>
  <r>
    <s v="Nov 1, 2022"/>
    <x v="0"/>
    <x v="3"/>
    <x v="52"/>
    <s v="Oct 20,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Nov 1, 2022"/>
    <x v="1"/>
    <x v="6"/>
    <x v="53"/>
    <s v="Nov 1, 2022"/>
    <x v="0"/>
    <x v="0"/>
    <s v="Residential (lokasi tempat tinggal/perumahan/apartemen/dsb.)"/>
    <s v="1-5 org/jam"/>
    <s v="Ada"/>
    <s v="Ya"/>
    <s v="Ya"/>
    <s v="2"/>
    <s v="Tidak"/>
    <s v="Tidak"/>
    <s v="Tidak ber-mitra"/>
    <s v="1"/>
    <s v="1"/>
    <s v="Tidak"/>
    <s v="Tidak"/>
    <s v="&lt; Rp. 50.000"/>
    <s v="Susu bubuk dewasa (Anlene, Entrasol, Ensure, dsb.)_x000a_Sembako (Beras kiloan, telur, gula kiloan, dsb.)"/>
  </r>
  <r>
    <s v="Nov 1, 2022"/>
    <x v="0"/>
    <x v="3"/>
    <x v="54"/>
    <s v="Oct 11,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Nov 1, 2022"/>
    <x v="0"/>
    <x v="3"/>
    <x v="55"/>
    <s v="Oct 5,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Nov 1, 2022"/>
    <x v="0"/>
    <x v="3"/>
    <x v="56"/>
    <s v="Oct 21,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3"/>
    <x v="57"/>
    <s v="Oct 21,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1"/>
    <x v="2"/>
    <x v="58"/>
    <s v="Nov 1, 2022"/>
    <x v="0"/>
    <x v="0"/>
    <s v="Pasar (lokasi sekitar atau dalam pasar)"/>
    <s v="1-5 org/jam"/>
    <s v="Tidak ada"/>
    <s v="Tidak"/>
    <s v="Ya"/>
    <s v="2"/>
    <s v="Tidak"/>
    <s v="Tidak"/>
    <s v="Tidak ber-mitra"/>
    <s v="1"/>
    <s v="1"/>
    <s v="Tidak"/>
    <s v="Tidak"/>
    <s v="&lt; Rp. 50.000"/>
    <s v="Sembako (Beras kiloan, telur, gula kiloan, dsb.)"/>
  </r>
  <r>
    <s v="Nov 1, 2022"/>
    <x v="0"/>
    <x v="3"/>
    <x v="59"/>
    <s v="Oct 2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3"/>
    <x v="60"/>
    <s v="Oct 20,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Nov 1, 2022"/>
    <x v="1"/>
    <x v="2"/>
    <x v="61"/>
    <s v="Nov 1, 2022"/>
    <x v="0"/>
    <x v="0"/>
    <s v="Pinggir Jalan Utama"/>
    <s v="5-10 org/jam"/>
    <s v="Ada"/>
    <s v="Ya"/>
    <s v="Ya"/>
    <s v="3 - 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Nov 1, 2022"/>
    <x v="0"/>
    <x v="3"/>
    <x v="62"/>
    <s v="Oct 21, 2022"/>
    <x v="0"/>
    <x v="0"/>
    <s v="Pinggir Jalan Utama"/>
    <s v="5-10 org/jam"/>
    <s v="Ada"/>
    <s v="Ya"/>
    <s v="Ya"/>
    <s v="3 - 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
  </r>
  <r>
    <s v="Nov 1, 2022"/>
    <x v="0"/>
    <x v="3"/>
    <x v="63"/>
    <s v="Oct 18,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Nov 1, 2022"/>
    <x v="1"/>
    <x v="1"/>
    <x v="64"/>
    <s v="Nov 1, 2022"/>
    <x v="0"/>
    <x v="0"/>
    <s v="Pinggir Jalan Utama"/>
    <s v="5-10 org/jam"/>
    <s v="Ada"/>
    <s v="Ya"/>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Nov 1, 2022"/>
    <x v="0"/>
    <x v="3"/>
    <x v="65"/>
    <s v="Oct 19, 2022"/>
    <x v="0"/>
    <x v="0"/>
    <s v="Pinggir Jalan Utama"/>
    <s v="1-5 org/jam"/>
    <s v="Ada"/>
    <s v="Tidak"/>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3"/>
    <x v="66"/>
    <s v="Oct 18, 2022"/>
    <x v="0"/>
    <x v="0"/>
    <s v="Pinggir Jalan Utama"/>
    <s v="1-5 org/jam"/>
    <s v="Tidak 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Nov 1, 2022"/>
    <x v="1"/>
    <x v="2"/>
    <x v="67"/>
    <s v="Nov 1,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Nov 1, 2022"/>
    <x v="0"/>
    <x v="7"/>
    <x v="68"/>
    <s v="Oct 7,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Nov 1, 2022"/>
    <x v="1"/>
    <x v="1"/>
    <x v="69"/>
    <s v="Nov 1, 2022"/>
    <x v="0"/>
    <x v="0"/>
    <s v="Pinggir Jalan Utama"/>
    <s v="1-5 org/jam"/>
    <s v="Ada"/>
    <s v="Tidak"/>
    <s v="Ya"/>
    <s v="2"/>
    <s v="Tidak"/>
    <s v="Tidak"/>
    <s v="Tidak ber-mitra"/>
    <s v="1"/>
    <s v="1"/>
    <s v="Tidak"/>
    <s v="Tidak"/>
    <s v="&lt; Rp. 50.000"/>
    <s v="Susu bubuk dewasa (Anlene, Entrasol, Ensure, dsb.)_x000a_Sembako (Beras kiloan, telur, gula kiloan, dsb.)"/>
  </r>
  <r>
    <s v="Nov 1, 2022"/>
    <x v="0"/>
    <x v="7"/>
    <x v="70"/>
    <s v="Oct 18, 2022"/>
    <x v="0"/>
    <x v="0"/>
    <s v="Pinggir Jalan Utama"/>
    <s v="5-10 org/jam"/>
    <s v="Tidak 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
  </r>
  <r>
    <s v="Nov 1, 2022"/>
    <x v="0"/>
    <x v="7"/>
    <x v="71"/>
    <s v="Oct 18,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72"/>
    <s v="Oct 10,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
  </r>
  <r>
    <s v="Nov 1, 2022"/>
    <x v="0"/>
    <x v="7"/>
    <x v="73"/>
    <s v="Oct 4,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74"/>
    <s v="Oct 11,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Nov 1, 2022"/>
    <x v="0"/>
    <x v="7"/>
    <x v="75"/>
    <s v="Oct 18,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Nov 1, 2022"/>
    <x v="0"/>
    <x v="7"/>
    <x v="76"/>
    <s v="Oct 17,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Nov 1, 2022"/>
    <x v="0"/>
    <x v="7"/>
    <x v="77"/>
    <s v="Oct 18,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78"/>
    <s v="Oct 20, 2022"/>
    <x v="0"/>
    <x v="0"/>
    <s v="Pasar (lokasi sekitar atau dalam pasar)"/>
    <s v="5-10 org/jam"/>
    <s v="Tidak ada"/>
    <s v="Tidak"/>
    <s v="Ya"/>
    <s v="3 - 4"/>
    <s v="Ya"/>
    <s v="Tidak"/>
    <s v="Tidak ber-mitra"/>
    <s v="1"/>
    <s v="&gt;2"/>
    <s v="Tidak"/>
    <s v="Tidak"/>
    <s v="Rp 51.000 - Rp 100.000"/>
    <s v="Gula rendah kalori (diabetasol, nulife, dsb.)_x000a_Sembako (Beras kiloan, telur, gula kiloan, dsb.)"/>
  </r>
  <r>
    <s v="Nov 1, 2022"/>
    <x v="0"/>
    <x v="7"/>
    <x v="79"/>
    <s v="Oct 20, 2022"/>
    <x v="0"/>
    <x v="0"/>
    <s v="Pinggir Jalan Utama"/>
    <s v="5-10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Nov 1, 2022"/>
    <x v="0"/>
    <x v="7"/>
    <x v="80"/>
    <s v="Oct 24,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Nov 1, 2022"/>
    <x v="0"/>
    <x v="7"/>
    <x v="81"/>
    <s v="Oct 7,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Nov 1, 2022"/>
    <x v="0"/>
    <x v="7"/>
    <x v="82"/>
    <s v="Oct 17, 2022"/>
    <x v="0"/>
    <x v="0"/>
    <s v="Pinggir Jalan Utama"/>
    <s v="&gt;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83"/>
    <s v="Oct 10,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84"/>
    <s v="Oct 10,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85"/>
    <s v="Oct 17,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86"/>
    <s v="Oct 21, 2022"/>
    <x v="0"/>
    <x v="0"/>
    <s v="Pinggir Jalan Utama"/>
    <s v="5-10 org/jam"/>
    <s v="Ada"/>
    <s v="Ya"/>
    <s v="Ya"/>
    <s v="2"/>
    <s v="Ya"/>
    <s v="Tidak"/>
    <s v="Tidak ber-mitra"/>
    <s v="1"/>
    <s v="&gt;2"/>
    <s v="Ya"/>
    <s v="Tidak"/>
    <s v="Rp 51.000 - Rp 100.000"/>
    <s v="Susu bubuk anak (Zee, Dancow, Boneeto, dsb.)_x000a_Susu bubuk dewasa (Anlene, Entrasol, Ensure, dsb.)_x000a_Gula rendah kalori (diabetasol, nulife, dsb.)_x000a_Sembako (Beras kiloan, telur, gula kiloan, dsb.)_x000a_Pulsa, token listrik, dsb."/>
  </r>
  <r>
    <s v="Nov 1, 2022"/>
    <x v="0"/>
    <x v="7"/>
    <x v="87"/>
    <s v="Oct 24, 2022"/>
    <x v="0"/>
    <x v="0"/>
    <s v="Pinggir Jalan Utama"/>
    <s v="1-5 org/jam"/>
    <s v="Ada"/>
    <s v="Tidak"/>
    <s v="Ya"/>
    <s v="2"/>
    <s v="Ya"/>
    <s v="Tidak"/>
    <s v="Tidak ber-mitra"/>
    <s v="1"/>
    <s v="2"/>
    <s v="Tidak"/>
    <s v="Tidak"/>
    <s v="Rp 51.000 - Rp 100.000"/>
    <s v="Gula rendah kalori (diabetasol, nulife, dsb.)_x000a_Sembako (Beras kiloan, telur, gula kiloan, dsb.)"/>
  </r>
  <r>
    <s v="Nov 1, 2022"/>
    <x v="0"/>
    <x v="7"/>
    <x v="88"/>
    <s v="Oct 18, 2022"/>
    <x v="0"/>
    <x v="0"/>
    <s v="Pinggir Jalan Utama"/>
    <s v="5-10 org/jam"/>
    <s v="Ada"/>
    <s v="Tidak"/>
    <s v="Ya"/>
    <s v="2"/>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Nov 1, 2022"/>
    <x v="0"/>
    <x v="7"/>
    <x v="89"/>
    <s v="Oct 28, 2022"/>
    <x v="0"/>
    <x v="0"/>
    <s v="Residential (lokasi tempat tinggal/perumahan/apartemen/dsb.)"/>
    <s v="5-10 org/jam"/>
    <s v="Ada"/>
    <s v="Ya"/>
    <s v="Ya"/>
    <s v="2"/>
    <s v="Ya"/>
    <s v="Tidak"/>
    <s v="Tidak ber-mitra"/>
    <s v="1"/>
    <s v="2"/>
    <s v="Tidak"/>
    <s v="Tidak"/>
    <s v="Rp 51.000 - Rp 100.000"/>
    <s v="Gula rendah kalori (diabetasol, nulife, dsb.)_x000a_Sembako (Beras kiloan, telur, gula kiloan, dsb.)"/>
  </r>
  <r>
    <s v="Nov 1, 2022"/>
    <x v="0"/>
    <x v="7"/>
    <x v="90"/>
    <s v="Oct 3,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Nov 1, 2022"/>
    <x v="0"/>
    <x v="7"/>
    <x v="91"/>
    <s v="Sep 28, 2022"/>
    <x v="1"/>
    <x v="0"/>
    <m/>
    <m/>
    <m/>
    <m/>
    <m/>
    <m/>
    <m/>
    <m/>
    <m/>
    <m/>
    <m/>
    <m/>
    <m/>
    <m/>
    <m/>
  </r>
  <r>
    <s v="Nov 1, 2022"/>
    <x v="0"/>
    <x v="7"/>
    <x v="92"/>
    <s v="Oct 26,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93"/>
    <s v="Oct 18,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94"/>
    <s v="Oct 25, 2022"/>
    <x v="0"/>
    <x v="0"/>
    <s v="Pinggir Jalan Utama"/>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Nov 1, 2022"/>
    <x v="0"/>
    <x v="7"/>
    <x v="95"/>
    <s v="Oct 13, 2022"/>
    <x v="0"/>
    <x v="0"/>
    <s v="Pinggir Jalan Utama"/>
    <s v="1-5 org/jam"/>
    <s v="Ada"/>
    <s v="Tidak"/>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96"/>
    <s v="Oct 13, 2022"/>
    <x v="0"/>
    <x v="0"/>
    <s v="Pinggir Jalan Utama"/>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97"/>
    <s v="Oct 12,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98"/>
    <s v="Oct 12,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Nov 1, 2022"/>
    <x v="0"/>
    <x v="7"/>
    <x v="99"/>
    <s v="Sep 28,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Nov 1, 2022"/>
    <x v="0"/>
    <x v="7"/>
    <x v="100"/>
    <s v="Oct 4, 2022"/>
    <x v="0"/>
    <x v="0"/>
    <s v="Pinggir Jalan Utama"/>
    <s v="5-10 org/jam"/>
    <s v="Ada"/>
    <s v="Tidak"/>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Nov 1, 2022"/>
    <x v="0"/>
    <x v="7"/>
    <x v="101"/>
    <s v="Oct 10, 2022"/>
    <x v="0"/>
    <x v="0"/>
    <s v="Pinggir Jalan Utama"/>
    <s v="5-10 org/jam"/>
    <s v="Ada"/>
    <s v="Ya"/>
    <s v="Ya"/>
    <s v="3 - 4"/>
    <s v="Ya"/>
    <s v="Tidak"/>
    <s v="GGSP (Gudang Garam Strategic Partnership)"/>
    <s v="1"/>
    <s v="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8"/>
    <x v="102"/>
    <s v="Oct 18,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0"/>
    <x v="8"/>
    <x v="103"/>
    <s v="Oct 20, 2022"/>
    <x v="0"/>
    <x v="0"/>
    <s v="Pinggir Jalan Utama"/>
    <s v="5-10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8"/>
    <x v="104"/>
    <s v="Oct 14,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0"/>
    <x v="8"/>
    <x v="105"/>
    <s v="Oct 11,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0"/>
    <x v="8"/>
    <x v="106"/>
    <s v="Oct 5,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8"/>
    <x v="107"/>
    <s v="Oct 19,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8"/>
    <x v="108"/>
    <s v="Sep 29,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0"/>
    <x v="8"/>
    <x v="109"/>
    <s v="Oct 19, 2022"/>
    <x v="0"/>
    <x v="0"/>
    <s v="Pinggir Jalan Utama"/>
    <s v="&gt;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31, 2022"/>
    <x v="0"/>
    <x v="8"/>
    <x v="110"/>
    <s v="Oct 14,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2"/>
    <x v="9"/>
    <x v="111"/>
    <s v="Oct 31, 2022"/>
    <x v="0"/>
    <x v="0"/>
    <s v="Pinggir Jalan Utama"/>
    <s v="1-5 org/jam"/>
    <s v="Tidak ada"/>
    <s v="Tidak"/>
    <s v="Ya"/>
    <s v="2"/>
    <s v="Tidak"/>
    <s v="Tidak"/>
    <s v="GGSP (Gudang Garam Strategic Partnership)"/>
    <s v="2"/>
    <s v="&gt;2"/>
    <s v="Tidak"/>
    <s v="Tidak"/>
    <s v="Rp 101.000 - Rp 200.000"/>
    <s v="Susu bubuk anak (Zee, Dancow, Boneeto, dsb.)_x000a_Susu bubuk dewasa (Anlene, Entrasol, Ensure, dsb.)_x000a_Sembako (Beras kiloan, telur, gula kiloan, dsb.)"/>
  </r>
  <r>
    <s v="Oct 31, 2022"/>
    <x v="0"/>
    <x v="8"/>
    <x v="112"/>
    <s v="Oct 4, 2022"/>
    <x v="0"/>
    <x v="0"/>
    <s v="Pinggir Jalan Utama"/>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8"/>
    <x v="113"/>
    <s v="Sep 30, 2022"/>
    <x v="0"/>
    <x v="0"/>
    <s v="Pinggir Jalan Utama"/>
    <s v="5-10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Oct 31, 2022"/>
    <x v="2"/>
    <x v="9"/>
    <x v="114"/>
    <s v="Oct 31, 2022"/>
    <x v="0"/>
    <x v="0"/>
    <s v="Pinggir Jalan Utama"/>
    <s v="5-10 org/jam"/>
    <s v="Tidak ada"/>
    <s v="Tidak"/>
    <s v="Ya"/>
    <s v="3 - 4"/>
    <s v="Tidak"/>
    <s v="Tidak"/>
    <s v="GGSP (Gudang Garam Strategic Partnership)"/>
    <s v="1"/>
    <s v="&gt;2"/>
    <s v="Tidak"/>
    <s v="Ya"/>
    <s v="&gt; Rp 201.000"/>
    <s v="Susu bubuk anak (Zee, Dancow, Boneeto, dsb.)_x000a_Sembako (Beras kiloan, telur, gula kiloan, dsb.)_x000a_Pulsa, token listrik, dsb."/>
  </r>
  <r>
    <s v="Oct 31, 2022"/>
    <x v="0"/>
    <x v="8"/>
    <x v="115"/>
    <s v="Oct 12,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0"/>
    <x v="8"/>
    <x v="116"/>
    <s v="Oct 5,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2"/>
    <x v="9"/>
    <x v="117"/>
    <s v="Oct 31, 2022"/>
    <x v="0"/>
    <x v="1"/>
    <m/>
    <m/>
    <m/>
    <m/>
    <m/>
    <m/>
    <m/>
    <m/>
    <m/>
    <m/>
    <m/>
    <m/>
    <m/>
    <m/>
    <m/>
  </r>
  <r>
    <s v="Oct 31, 2022"/>
    <x v="0"/>
    <x v="8"/>
    <x v="118"/>
    <s v="Oct 11,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31, 2022"/>
    <x v="0"/>
    <x v="8"/>
    <x v="119"/>
    <s v="Oct 4,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0"/>
    <x v="8"/>
    <x v="120"/>
    <s v="Sep 28, 2022"/>
    <x v="0"/>
    <x v="0"/>
    <s v="Pinggir Jalan Utama"/>
    <s v="1-5 org/jam"/>
    <s v="Ada"/>
    <s v="Tidak"/>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0"/>
    <x v="8"/>
    <x v="121"/>
    <s v="Oct 12, 2022"/>
    <x v="0"/>
    <x v="0"/>
    <s v="Pinggir Jalan Utama"/>
    <s v="1-5 org/jam"/>
    <s v="Ada"/>
    <s v="Ya"/>
    <s v="Ya"/>
    <s v="Tidak ada"/>
    <s v="Ya"/>
    <s v="Tidak"/>
    <s v="Tidak ber-mitra"/>
    <s v="1"/>
    <s v="2"/>
    <s v="Tidak"/>
    <s v="Tidak"/>
    <s v="&lt; Rp. 50.000"/>
    <s v="Susu bubuk anak (Zee, Dancow, Boneeto, dsb.)_x000a_Susu bubuk dewasa (Anlene, Entrasol, Ensure, dsb.)_x000a_Gula rendah kalori (diabetasol, nulife, dsb.)_x000a_Sembako (Beras kiloan, telur, gula kiloan, dsb.)"/>
  </r>
  <r>
    <s v="Oct 31, 2022"/>
    <x v="2"/>
    <x v="9"/>
    <x v="122"/>
    <s v="Oct 31, 2022"/>
    <x v="0"/>
    <x v="1"/>
    <m/>
    <m/>
    <m/>
    <m/>
    <m/>
    <m/>
    <m/>
    <m/>
    <m/>
    <m/>
    <m/>
    <m/>
    <m/>
    <m/>
    <m/>
  </r>
  <r>
    <s v="Oct 31, 2022"/>
    <x v="0"/>
    <x v="8"/>
    <x v="123"/>
    <s v="Oct 5,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0"/>
    <x v="8"/>
    <x v="124"/>
    <s v="Oct 5, 2022"/>
    <x v="0"/>
    <x v="0"/>
    <s v="Pinggir Jalan Utama"/>
    <s v="5-10 org/jam"/>
    <s v="Ada"/>
    <s v="Ya"/>
    <s v="Ya"/>
    <s v="2"/>
    <s v="Ya"/>
    <s v="Tidak"/>
    <s v="Tidak ber-mitra"/>
    <s v="1"/>
    <s v="&gt;2"/>
    <s v="Ya"/>
    <s v="Tidak"/>
    <s v="Rp 51.000 - Rp 100.000"/>
    <s v="Susu bubuk anak (Zee, Dancow, Boneeto, dsb.)_x000a_Susu bubuk dewasa (Anlene, Entrasol, Ensure, dsb.)_x000a_Gula rendah kalori (diabetasol, nulife, dsb.)_x000a_Sembako (Beras kiloan, telur, gula kiloan, dsb.)"/>
  </r>
  <r>
    <s v="Oct 31, 2022"/>
    <x v="0"/>
    <x v="8"/>
    <x v="125"/>
    <s v="Oct 14,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8"/>
    <x v="126"/>
    <s v="Oct 11, 2022"/>
    <x v="0"/>
    <x v="0"/>
    <s v="Pinggir Jalan Utama"/>
    <s v="5-10 org/jam"/>
    <s v="Ada"/>
    <s v="Ya"/>
    <s v="Ya"/>
    <s v="2"/>
    <s v="Ya"/>
    <s v="Tidak"/>
    <s v="Tidak ber-mitra"/>
    <s v="Tidak ada"/>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1, 2022"/>
    <x v="0"/>
    <x v="8"/>
    <x v="127"/>
    <s v="Oct 11, 2022"/>
    <x v="0"/>
    <x v="0"/>
    <s v="Pasar (lokasi sekitar atau dalam pasar)"/>
    <s v="&gt;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31, 2022"/>
    <x v="0"/>
    <x v="8"/>
    <x v="128"/>
    <s v="Oct 12, 2022"/>
    <x v="0"/>
    <x v="0"/>
    <s v="Pinggir Jalan Utama"/>
    <s v="5-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31, 2022"/>
    <x v="2"/>
    <x v="9"/>
    <x v="129"/>
    <s v="Oct 31, 2022"/>
    <x v="0"/>
    <x v="0"/>
    <s v="Residential (lokasi tempat tinggal/perumahan/apartemen/dsb.)"/>
    <s v="1-5 org/jam"/>
    <s v="Ada"/>
    <s v="Ya"/>
    <s v="Ya"/>
    <s v="2"/>
    <s v="Tidak"/>
    <s v="Tidak"/>
    <s v="Tidak ber-mitra"/>
    <s v="1"/>
    <s v="1"/>
    <s v="Tidak"/>
    <s v="Tidak"/>
    <s v="Rp 51.000 - Rp 100.000"/>
    <s v="Susu bubuk anak (Zee, Dancow, Boneeto, dsb.)_x000a_Susu bubuk dewasa (Anlene, Entrasol, Ensure, dsb.)"/>
  </r>
  <r>
    <s v="Oct 31, 2022"/>
    <x v="0"/>
    <x v="8"/>
    <x v="130"/>
    <s v="Oct 18,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31, 2022"/>
    <x v="0"/>
    <x v="8"/>
    <x v="131"/>
    <s v="Oct 11,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31, 2022"/>
    <x v="0"/>
    <x v="8"/>
    <x v="132"/>
    <s v="Oct 12,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31, 2022"/>
    <x v="0"/>
    <x v="8"/>
    <x v="133"/>
    <s v="Oct 13,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31, 2022"/>
    <x v="0"/>
    <x v="8"/>
    <x v="134"/>
    <s v="Oct 11,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0"/>
    <x v="8"/>
    <x v="135"/>
    <s v="Oct 10, 2022"/>
    <x v="0"/>
    <x v="0"/>
    <s v="Pinggir Jalan Utama"/>
    <s v="1-5 org/jam"/>
    <s v="Ada"/>
    <s v="Tidak"/>
    <s v="Ya"/>
    <s v="2"/>
    <s v="Ya"/>
    <s v="Tidak"/>
    <s v="Tidak ber-mitra"/>
    <s v="1"/>
    <s v="&gt;2"/>
    <s v="Tidak"/>
    <s v="Tidak"/>
    <s v="Rp 51.000 - Rp 100.000"/>
    <s v="Susu bubuk anak (Zee, Dancow, Boneeto, dsb.)_x000a_Susu bubuk dewasa (Anlene, Entrasol, Ensure, dsb.)_x000a_Sembako (Beras kiloan, telur, gula kiloan, dsb.)"/>
  </r>
  <r>
    <s v="Oct 31, 2022"/>
    <x v="3"/>
    <x v="10"/>
    <x v="136"/>
    <s v="Oct 31, 2022"/>
    <x v="0"/>
    <x v="0"/>
    <s v="Pinggir Jalan Utama"/>
    <s v="&gt;10 org/jam"/>
    <s v="Ada"/>
    <s v="Ya"/>
    <s v="Ya"/>
    <s v="2"/>
    <s v="Ya"/>
    <s v="Tidak"/>
    <s v="Tidak ber-mitra"/>
    <s v="1"/>
    <s v="&gt;2"/>
    <s v="Tidak"/>
    <s v="Ya"/>
    <s v="&gt; Rp 201.000"/>
    <s v="Susu bubuk anak (Zee, Dancow, Boneeto, dsb.)_x000a_Susu bubuk dewasa (Anlene, Entrasol, Ensure, dsb.)_x000a_Gula rendah kalori (diabetasol, nulife, dsb.)_x000a_Sembako (Beras kiloan, telur, gula kiloan, dsb.)_x000a_Pulsa, token listrik, dsb."/>
  </r>
  <r>
    <s v="Oct 31, 2022"/>
    <x v="3"/>
    <x v="11"/>
    <x v="137"/>
    <s v="Oct 31, 2022"/>
    <x v="0"/>
    <x v="0"/>
    <s v="Pinggir Jalan Utama"/>
    <s v="&gt;10 org/jam"/>
    <s v="Ada"/>
    <s v="Tidak"/>
    <s v="Tidak"/>
    <s v="Tidak ada"/>
    <s v="Tidak"/>
    <s v="Tidak"/>
    <s v="SRC (Sampoerna Retail Community)"/>
    <s v="Tidak ada"/>
    <s v="&gt;2"/>
    <s v="Tidak"/>
    <s v="Ya"/>
    <s v="&gt; Rp 201.000"/>
    <s v="Susu bubuk anak (Zee, Dancow, Boneeto, dsb.)_x000a_Susu bubuk dewasa (Anlene, Entrasol, Ensure, dsb.)_x000a_Gula rendah kalori (diabetasol, nulife, dsb.)_x000a_Sembako (Beras kiloan, telur, gula kiloan, dsb.)_x000a_Pulsa, token listrik, dsb."/>
  </r>
  <r>
    <s v="Oct 31, 2022"/>
    <x v="3"/>
    <x v="11"/>
    <x v="138"/>
    <s v="Oct 31, 2022"/>
    <x v="0"/>
    <x v="0"/>
    <s v="Pasar (lokasi sekitar atau dalam pasar)"/>
    <s v="5-10 org/jam"/>
    <s v="Tidak ada"/>
    <s v="Tidak"/>
    <s v="Tidak"/>
    <s v="Tidak ada"/>
    <s v="Tidak"/>
    <s v="Tidak"/>
    <s v="SRC (Sampoerna Retail Community)"/>
    <s v="Tidak ada"/>
    <s v="&gt;2"/>
    <s v="Tidak"/>
    <s v="Ya"/>
    <s v="Rp 101.000 - Rp 200.000"/>
    <s v="Gula rendah kalori (diabetasol, nulife, dsb.)_x000a_Sembako (Beras kiloan, telur, gula kiloan, dsb.)_x000a_Pulsa, token listrik, dsb."/>
  </r>
  <r>
    <s v="Oct 31, 2022"/>
    <x v="3"/>
    <x v="11"/>
    <x v="139"/>
    <s v="Oct 31, 2022"/>
    <x v="0"/>
    <x v="0"/>
    <s v="Pinggir Jalan Utama"/>
    <s v="5-10 org/jam"/>
    <s v="Ada"/>
    <s v="Ya"/>
    <s v="Ya"/>
    <s v="2"/>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31, 2022"/>
    <x v="0"/>
    <x v="12"/>
    <x v="140"/>
    <s v="Oct 31,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3"/>
    <x v="11"/>
    <x v="141"/>
    <s v="Oct 31, 2022"/>
    <x v="0"/>
    <x v="0"/>
    <s v="Pasar (lokasi sekitar atau dalam pasar)"/>
    <s v="5-10 org/jam"/>
    <s v="Ada"/>
    <s v="Tidak"/>
    <s v="Tidak"/>
    <s v="Tidak ada"/>
    <s v="Tidak"/>
    <s v="Tidak"/>
    <s v="SRC (Sampoerna Retail Community)"/>
    <s v="1"/>
    <s v="&gt;2"/>
    <s v="Tidak"/>
    <s v="Ya"/>
    <s v="Rp 101.000 - Rp 200.000"/>
    <s v="Gula rendah kalori (diabetasol, nulife, dsb.)_x000a_Sembako (Beras kiloan, telur, gula kiloan, dsb.)"/>
  </r>
  <r>
    <s v="Oct 31, 2022"/>
    <x v="3"/>
    <x v="11"/>
    <x v="142"/>
    <s v="Oct 31, 2022"/>
    <x v="0"/>
    <x v="0"/>
    <s v="Pinggir Jalan Utama"/>
    <s v="5-10 org/jam"/>
    <s v="Ada"/>
    <s v="Ya"/>
    <s v="Ya"/>
    <s v="2"/>
    <s v="Ya"/>
    <s v="Tidak"/>
    <s v="SRC (Sampoerna Retail Community)"/>
    <s v="1"/>
    <s v="&gt;2"/>
    <s v="Tidak"/>
    <s v="Ya"/>
    <s v="Rp 101.000 - Rp 200.000"/>
    <s v="Susu bubuk anak (Zee, Dancow, Boneeto, dsb.)_x000a_Susu bubuk dewasa (Anlene, Entrasol, Ensure, dsb.)_x000a_Gula rendah kalori (diabetasol, nulife, dsb.)_x000a_Sembako (Beras kiloan, telur, gula kiloan, dsb.)"/>
  </r>
  <r>
    <s v="Oct 31, 2022"/>
    <x v="3"/>
    <x v="10"/>
    <x v="143"/>
    <s v="Oct 31, 2022"/>
    <x v="0"/>
    <x v="0"/>
    <s v="Pasar (lokasi sekitar atau dalam pasar)"/>
    <s v="&gt;10 org/jam"/>
    <s v="Ada"/>
    <s v="Ya"/>
    <s v="Ya"/>
    <s v="2"/>
    <s v="Ya"/>
    <s v="Tidak"/>
    <s v="Tidak ber-mitra"/>
    <s v="1"/>
    <s v="&gt;2"/>
    <s v="Tidak"/>
    <s v="Ya"/>
    <s v="&gt; Rp 201.000"/>
    <s v="Susu bubuk anak (Zee, Dancow, Boneeto, dsb.)_x000a_Susu bubuk dewasa (Anlene, Entrasol, Ensure, dsb.)_x000a_Gula rendah kalori (diabetasol, nulife, dsb.)_x000a_Sembako (Beras kiloan, telur, gula kiloan, dsb.)_x000a_Pulsa, token listrik, dsb."/>
  </r>
  <r>
    <s v="Oct 31, 2022"/>
    <x v="0"/>
    <x v="13"/>
    <x v="144"/>
    <s v="Oct 27, 2022"/>
    <x v="0"/>
    <x v="0"/>
    <s v="Pinggir Jalan Utama"/>
    <s v="5-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
  </r>
  <r>
    <s v="Oct 31, 2022"/>
    <x v="3"/>
    <x v="10"/>
    <x v="145"/>
    <s v="Oct 31, 2022"/>
    <x v="0"/>
    <x v="0"/>
    <s v="Pasar (lokasi sekitar atau dalam pasar)"/>
    <s v="5-10 org/jam"/>
    <s v="Ada"/>
    <s v="Ya"/>
    <s v="Ya"/>
    <s v="2"/>
    <s v="Ya"/>
    <s v="Tidak"/>
    <s v="SRC (Sampoerna Retail Community)"/>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13"/>
    <x v="146"/>
    <s v="Oct 29, 2022"/>
    <x v="0"/>
    <x v="0"/>
    <s v="Pinggir Jalan Utama"/>
    <s v="1-5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31, 2022"/>
    <x v="3"/>
    <x v="10"/>
    <x v="147"/>
    <s v="Oct 31, 2022"/>
    <x v="0"/>
    <x v="0"/>
    <s v="Pinggir Jalan Utama"/>
    <s v="5-10 org/jam"/>
    <s v="Ada"/>
    <s v="Ya"/>
    <s v="Tidak"/>
    <s v="Tidak ada"/>
    <s v="Tidak"/>
    <s v="Tidak"/>
    <s v="GGSP (Gudang Garam Strategic Partnership)"/>
    <s v="1"/>
    <s v="&gt;2"/>
    <s v="Tidak"/>
    <s v="Ya"/>
    <s v="&gt; Rp 201.000"/>
    <s v="Susu bubuk anak (Zee, Dancow, Boneeto, dsb.)_x000a_Susu bubuk dewasa (Anlene, Entrasol, Ensure, dsb.)_x000a_Gula rendah kalori (diabetasol, nulife, dsb.)_x000a_Sembako (Beras kiloan, telur, gula kiloan, dsb.)_x000a_Pulsa, token listrik, dsb."/>
  </r>
  <r>
    <s v="Oct 31, 2022"/>
    <x v="0"/>
    <x v="13"/>
    <x v="148"/>
    <s v="Oct 27, 2022"/>
    <x v="0"/>
    <x v="0"/>
    <s v="Pinggir Jalan Utama"/>
    <s v="1-5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31, 2022"/>
    <x v="3"/>
    <x v="11"/>
    <x v="149"/>
    <s v="Oct 31, 2022"/>
    <x v="0"/>
    <x v="0"/>
    <s v="Pinggir Jalan Utama"/>
    <s v="1-5 org/jam"/>
    <s v="Ada"/>
    <s v="Ya"/>
    <s v="Ya"/>
    <s v="2"/>
    <s v="Ya"/>
    <s v="Tidak"/>
    <s v="SRC (Sampoerna Retail Community)"/>
    <s v="1"/>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13"/>
    <x v="150"/>
    <s v="Oct 27, 2022"/>
    <x v="0"/>
    <x v="0"/>
    <s v="Pinggir Jalan Utama"/>
    <s v="1-5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31, 2022"/>
    <x v="3"/>
    <x v="10"/>
    <x v="151"/>
    <s v="Oct 31,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1, 2022"/>
    <x v="3"/>
    <x v="14"/>
    <x v="152"/>
    <s v="Oct 31, 2022"/>
    <x v="0"/>
    <x v="0"/>
    <s v="Pinggir Jalan Utama"/>
    <s v="1-5 org/jam"/>
    <s v="Ada"/>
    <s v="Ya"/>
    <s v="Ya"/>
    <s v="2"/>
    <s v="Ya"/>
    <s v="Tidak"/>
    <s v="SRC (Sampoerna Retail Community)"/>
    <s v="1"/>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12"/>
    <x v="153"/>
    <s v="Oct 25, 2022"/>
    <x v="0"/>
    <x v="0"/>
    <s v="Pinggir Jalan Utama"/>
    <s v="1-5 org/jam"/>
    <s v="Tidak ada"/>
    <s v="Tidak"/>
    <s v="Tidak"/>
    <s v="Tidak ada"/>
    <s v="Tidak"/>
    <s v="Tidak"/>
    <s v="Tidak ber-mitra"/>
    <s v="Tidak ada"/>
    <s v="&gt;2"/>
    <s v="Tidak"/>
    <s v="Tidak"/>
    <s v="Rp 51.000 - Rp 100.000"/>
    <s v="Susu bubuk anak (Zee, Dancow, Boneeto, dsb.)_x000a_Susu bubuk dewasa (Anlene, Entrasol, Ensure, dsb.)_x000a_Gula rendah kalori (diabetasol, nulife, dsb.)_x000a_Sembako (Beras kiloan, telur, gula kiloan, dsb.)"/>
  </r>
  <r>
    <s v="Oct 31, 2022"/>
    <x v="3"/>
    <x v="11"/>
    <x v="154"/>
    <s v="Oct 31, 2022"/>
    <x v="0"/>
    <x v="0"/>
    <s v="Pasar (lokasi sekitar atau dalam pasar)"/>
    <s v="&gt;10 org/jam"/>
    <s v="Ada"/>
    <s v="Ya"/>
    <s v="Ya"/>
    <s v="3 - 4"/>
    <s v="Ya"/>
    <s v="Tidak"/>
    <s v="Tidak ber-mitra"/>
    <s v="2"/>
    <s v="&gt;2"/>
    <s v="Ya"/>
    <s v="Ya"/>
    <s v="&gt; Rp 201.000"/>
    <s v="Susu bubuk anak (Zee, Dancow, Boneeto, dsb.)_x000a_Susu bubuk dewasa (Anlene, Entrasol, Ensure, dsb.)_x000a_Gula rendah kalori (diabetasol, nulife, dsb.)_x000a_Sembako (Beras kiloan, telur, gula kiloan, dsb.)"/>
  </r>
  <r>
    <s v="Oct 31, 2022"/>
    <x v="3"/>
    <x v="10"/>
    <x v="155"/>
    <s v="Oct 31, 2022"/>
    <x v="0"/>
    <x v="0"/>
    <s v="Pasar (lokasi sekitar atau dalam pasar)"/>
    <s v="1-5 org/jam"/>
    <s v="Ada"/>
    <s v="Ya"/>
    <s v="Tidak"/>
    <s v="Tidak ada"/>
    <s v="Tidak"/>
    <s v="Tidak"/>
    <s v="Tidak ber-mitra"/>
    <s v="Tidak ada"/>
    <s v="&gt;2"/>
    <s v="Tidak"/>
    <s v="Tidak"/>
    <s v="&lt; Rp. 50.000"/>
    <s v="Susu bubuk anak (Zee, Dancow, Boneeto, dsb.)_x000a_Susu bubuk dewasa (Anlene, Entrasol, Ensure, dsb.)_x000a_Gula rendah kalori (diabetasol, nulife, dsb.)_x000a_Sembako (Beras kiloan, telur, gula kiloan, dsb.)"/>
  </r>
  <r>
    <s v="Oct 31, 2022"/>
    <x v="0"/>
    <x v="12"/>
    <x v="156"/>
    <s v="Oct 27, 2022"/>
    <x v="0"/>
    <x v="0"/>
    <s v="Pinggir Jalan Utama"/>
    <s v="1-5 org/jam"/>
    <s v="Tidak ada"/>
    <s v="Tidak"/>
    <s v="Ya"/>
    <s v="Tidak ada"/>
    <s v="Tidak"/>
    <s v="Tidak"/>
    <s v="Tidak ber-mitra"/>
    <s v="1"/>
    <s v="&gt;2"/>
    <s v="Tidak"/>
    <s v="Tidak"/>
    <s v="Rp 51.000 - Rp 100.000"/>
    <s v="Susu bubuk anak (Zee, Dancow, Boneeto, dsb.)_x000a_Susu bubuk dewasa (Anlene, Entrasol, Ensure, dsb.)_x000a_Gula rendah kalori (diabetasol, nulife, dsb.)"/>
  </r>
  <r>
    <s v="Oct 31, 2022"/>
    <x v="3"/>
    <x v="15"/>
    <x v="157"/>
    <s v="Oct 31, 2022"/>
    <x v="0"/>
    <x v="0"/>
    <s v="Pinggir Jalan Utama"/>
    <s v="1-5 org/jam"/>
    <s v="Ada"/>
    <s v="Ya"/>
    <s v="Ya"/>
    <s v="2"/>
    <s v="Ya"/>
    <s v="Tidak"/>
    <s v="SRC (Sampoerna Retail Community)"/>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31, 2022"/>
    <x v="0"/>
    <x v="13"/>
    <x v="158"/>
    <s v="Oct 25,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1, 2022"/>
    <x v="3"/>
    <x v="10"/>
    <x v="159"/>
    <s v="Oct 31, 2022"/>
    <x v="0"/>
    <x v="0"/>
    <s v="Pinggir Jalan Utama"/>
    <s v="1-5 org/jam"/>
    <s v="Ada"/>
    <s v="Ya"/>
    <s v="Tidak"/>
    <s v="Tidak ada"/>
    <s v="Tidak"/>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13"/>
    <x v="160"/>
    <s v="Oct 25, 2022"/>
    <x v="0"/>
    <x v="0"/>
    <s v="Pinggir Jalan Utama"/>
    <s v="5-10 org/jam"/>
    <s v="Ada"/>
    <s v="Ya"/>
    <s v="Ya"/>
    <s v="&gt;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Oct 31, 2022"/>
    <x v="0"/>
    <x v="13"/>
    <x v="161"/>
    <s v="Oct 25, 2022"/>
    <x v="0"/>
    <x v="0"/>
    <s v="Pinggir Jalan Utama"/>
    <s v="5-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31, 2022"/>
    <x v="3"/>
    <x v="16"/>
    <x v="162"/>
    <s v="Oct 31, 2022"/>
    <x v="0"/>
    <x v="0"/>
    <s v="Pinggir Jalan Utama"/>
    <s v="5-10 org/jam"/>
    <s v="Ada"/>
    <s v="Ya"/>
    <s v="Ya"/>
    <s v="2"/>
    <s v="Ya"/>
    <s v="Tidak"/>
    <s v="SRC (Sampoerna Retail Community)"/>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31, 2022"/>
    <x v="0"/>
    <x v="13"/>
    <x v="163"/>
    <s v="Oct 27, 2022"/>
    <x v="0"/>
    <x v="0"/>
    <s v="Pinggir Jalan Utama"/>
    <s v="1-5 org/jam"/>
    <s v="Ada"/>
    <s v="Ya"/>
    <s v="Ya"/>
    <s v="3 - 4"/>
    <s v="Ya"/>
    <s v="Tidak"/>
    <s v="Tidak ber-mitra"/>
    <s v="1"/>
    <s v="&gt;2"/>
    <s v="Tidak"/>
    <s v="Ya"/>
    <s v="Rp 101.000 - Rp 200.000"/>
    <s v="Susu bubuk anak (Zee, Dancow, Boneeto, dsb.)_x000a_Susu bubuk dewasa (Anlene, Entrasol, Ensure, dsb.)_x000a_Gula rendah kalori (diabetasol, nulife, dsb.)_x000a_Sembako (Beras kiloan, telur, gula kiloan, dsb.)"/>
  </r>
  <r>
    <s v="Oct 31, 2022"/>
    <x v="0"/>
    <x v="13"/>
    <x v="164"/>
    <s v="Oct 29,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31, 2022"/>
    <x v="3"/>
    <x v="11"/>
    <x v="165"/>
    <s v="Oct 31, 2022"/>
    <x v="0"/>
    <x v="0"/>
    <s v="Pasar (lokasi sekitar atau dalam pasar)"/>
    <s v="1-5 org/jam"/>
    <s v="Ada"/>
    <s v="Ya"/>
    <s v="Tidak"/>
    <s v="Tidak ada"/>
    <s v="Tidak"/>
    <s v="Tidak"/>
    <s v="SRC (Sampoerna Retail Community)"/>
    <s v="Tidak ada"/>
    <s v="2"/>
    <s v="Tidak"/>
    <s v="Ya"/>
    <s v="Rp 51.000 - Rp 100.000"/>
    <s v="Gula rendah kalori (diabetasol, nulife, dsb.)_x000a_Sembako (Beras kiloan, telur, gula kiloan, dsb.)_x000a_Pulsa, token listrik, dsb."/>
  </r>
  <r>
    <s v="Oct 31, 2022"/>
    <x v="3"/>
    <x v="10"/>
    <x v="166"/>
    <s v="Oct 31, 2022"/>
    <x v="0"/>
    <x v="0"/>
    <s v="Pasar (lokasi sekitar atau dalam pasar)"/>
    <s v="5-10 org/jam"/>
    <s v="Tidak ada"/>
    <s v="Tidak"/>
    <s v="Ya"/>
    <s v="2"/>
    <s v="Ya"/>
    <s v="Tidak"/>
    <s v="SRC (Sampoerna Retail Community)"/>
    <s v="2"/>
    <s v="&gt;2"/>
    <s v="Ya"/>
    <s v="Ya"/>
    <s v="&gt; Rp 201.000"/>
    <s v="Susu bubuk anak (Zee, Dancow, Boneeto, dsb.)_x000a_Susu bubuk dewasa (Anlene, Entrasol, Ensure, dsb.)_x000a_Gula rendah kalori (diabetasol, nulife, dsb.)_x000a_Sembako (Beras kiloan, telur, gula kiloan, dsb.)_x000a_Pulsa, token listrik, dsb."/>
  </r>
  <r>
    <s v="Oct 31, 2022"/>
    <x v="3"/>
    <x v="15"/>
    <x v="167"/>
    <s v="Oct 31, 2022"/>
    <x v="0"/>
    <x v="0"/>
    <s v="Pinggir Jalan Utama"/>
    <s v="1-5 org/jam"/>
    <s v="Ada"/>
    <s v="Ya"/>
    <s v="Ya"/>
    <s v="2"/>
    <s v="Ya"/>
    <s v="Tidak"/>
    <s v="Tidak ber-mitra"/>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31, 2022"/>
    <x v="3"/>
    <x v="14"/>
    <x v="168"/>
    <s v="Oct 31, 2022"/>
    <x v="0"/>
    <x v="0"/>
    <s v="Pasar (lokasi sekitar atau dalam pasar)"/>
    <s v="1-5 org/jam"/>
    <s v="Tidak ada"/>
    <s v="Tidak"/>
    <s v="Tidak"/>
    <s v="Tidak ada"/>
    <s v="Tidak"/>
    <s v="Tidak"/>
    <s v="SRC (Sampoerna Retail Community)"/>
    <s v="Tidak ada"/>
    <s v="2"/>
    <s v="Tidak"/>
    <s v="Ya"/>
    <s v="Rp 51.000 - Rp 100.000"/>
    <s v="Gula rendah kalori (diabetasol, nulife, dsb.)_x000a_Sembako (Beras kiloan, telur, gula kiloan, dsb.)"/>
  </r>
  <r>
    <s v="Oct 31, 2022"/>
    <x v="3"/>
    <x v="11"/>
    <x v="169"/>
    <s v="Oct 31, 2022"/>
    <x v="0"/>
    <x v="0"/>
    <s v="Pasar (lokasi sekitar atau dalam pasar)"/>
    <s v="1-5 org/jam"/>
    <s v="Tidak ada"/>
    <s v="Tidak"/>
    <s v="Tidak"/>
    <s v="Tidak ada"/>
    <s v="Tidak"/>
    <s v="Tidak"/>
    <s v="GGSP (Gudang Garam Strategic Partnership)"/>
    <s v="Tidak ada"/>
    <s v="2"/>
    <s v="Tidak"/>
    <s v="Ya"/>
    <s v="Rp 51.000 - Rp 100.000"/>
    <s v="Susu bubuk anak (Zee, Dancow, Boneeto, dsb.)_x000a_Susu bubuk dewasa (Anlene, Entrasol, Ensure, dsb.)_x000a_Gula rendah kalori (diabetasol, nulife, dsb.)_x000a_Sembako (Beras kiloan, telur, gula kiloan, dsb.)_x000a_Pulsa, token listrik, dsb."/>
  </r>
  <r>
    <s v="Oct 31, 2022"/>
    <x v="3"/>
    <x v="14"/>
    <x v="170"/>
    <s v="Oct 31, 2022"/>
    <x v="0"/>
    <x v="0"/>
    <s v="Pinggir Jalan Utama"/>
    <s v="1-5 org/jam"/>
    <s v="Tidak ada"/>
    <s v="Tidak"/>
    <s v="Tidak"/>
    <s v="Tidak ada"/>
    <s v="Tidak"/>
    <s v="Tidak"/>
    <s v="Tidak ber-mitra"/>
    <s v="1"/>
    <s v="2"/>
    <s v="Tidak"/>
    <s v="Tidak"/>
    <s v="Rp 51.000 - Rp 100.000"/>
    <s v="Susu bubuk anak (Zee, Dancow, Boneeto, dsb.)_x000a_Susu bubuk dewasa (Anlene, Entrasol, Ensure, dsb.)_x000a_Gula rendah kalori (diabetasol, nulife, dsb.)"/>
  </r>
  <r>
    <s v="Oct 31, 2022"/>
    <x v="3"/>
    <x v="11"/>
    <x v="171"/>
    <s v="Oct 31, 2022"/>
    <x v="0"/>
    <x v="0"/>
    <s v="Pasar (lokasi sekitar atau dalam pasar)"/>
    <s v="5-10 org/jam"/>
    <s v="Ada"/>
    <s v="Tidak"/>
    <s v="Ya"/>
    <s v="2"/>
    <s v="Ya"/>
    <s v="Tidak"/>
    <s v="SRC (Sampoerna Retail Community)"/>
    <s v="2"/>
    <s v="&gt;2"/>
    <s v="Tidak"/>
    <s v="Tidak"/>
    <s v="&lt; Rp. 50.000"/>
    <s v="Susu bubuk anak (Zee, Dancow, Boneeto, dsb.)_x000a_Susu bubuk dewasa (Anlene, Entrasol, Ensure, dsb.)_x000a_Gula rendah kalori (diabetasol, nulife, dsb.)_x000a_Sembako (Beras kiloan, telur, gula kiloan, dsb.)"/>
  </r>
  <r>
    <s v="Oct 31, 2022"/>
    <x v="3"/>
    <x v="17"/>
    <x v="172"/>
    <s v="Oct 31, 2022"/>
    <x v="0"/>
    <x v="0"/>
    <s v="Pinggir Jalan Utama"/>
    <s v="1-5 org/jam"/>
    <s v="Tidak ada"/>
    <s v="Tidak"/>
    <s v="Tidak"/>
    <s v="Tidak ada"/>
    <s v="Tidak"/>
    <s v="Tidak"/>
    <s v="Tidak ber-mitra"/>
    <s v="Tidak ada"/>
    <s v="&gt;2"/>
    <s v="Tidak"/>
    <s v="Tidak"/>
    <s v="&lt; Rp. 50.000"/>
    <s v="Sembako (Beras kiloan, telur, gula kiloan, dsb.)"/>
  </r>
  <r>
    <s v="Oct 31, 2022"/>
    <x v="0"/>
    <x v="18"/>
    <x v="173"/>
    <s v="Oct 5, 2022"/>
    <x v="0"/>
    <x v="0"/>
    <s v="Pinggir Jalan Utama"/>
    <s v="&gt;10 org/jam"/>
    <s v="Ada"/>
    <s v="Tidak"/>
    <s v="Tidak"/>
    <s v="Tidak ada"/>
    <s v="Tidak"/>
    <s v="Tidak"/>
    <s v="SRC (Sampoerna Retail Community)"/>
    <s v="1"/>
    <s v="&gt;2"/>
    <s v="Tidak"/>
    <s v="Tidak"/>
    <s v="Rp 51.000 - Rp 100.000"/>
    <s v="Gula rendah kalori (diabetasol, nulife, dsb.)_x000a_Sembako (Beras kiloan, telur, gula kiloan, dsb.)"/>
  </r>
  <r>
    <s v="Oct 31, 2022"/>
    <x v="0"/>
    <x v="19"/>
    <x v="174"/>
    <s v="Oct 12, 2022"/>
    <x v="0"/>
    <x v="0"/>
    <s v="Pinggir Jalan Utama"/>
    <s v="1-5 org/jam"/>
    <s v="Ada"/>
    <s v="Ya"/>
    <s v="Ya"/>
    <s v="2"/>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Oct 31, 2022"/>
    <x v="0"/>
    <x v="19"/>
    <x v="175"/>
    <s v="Oct 6, 2022"/>
    <x v="0"/>
    <x v="0"/>
    <s v="Pinggir Jalan Utama"/>
    <s v="1-5 org/jam"/>
    <s v="Ada"/>
    <s v="Tidak"/>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Oct 31, 2022"/>
    <x v="0"/>
    <x v="19"/>
    <x v="176"/>
    <s v="Oct 19, 2022"/>
    <x v="0"/>
    <x v="0"/>
    <s v="Pinggir Jalan Utama"/>
    <s v="5-10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20"/>
    <x v="177"/>
    <s v="Oct 26, 2022"/>
    <x v="0"/>
    <x v="0"/>
    <s v="Pinggir Jalan Utama"/>
    <s v="&gt;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0"/>
    <x v="178"/>
    <s v="Oct 26, 2022"/>
    <x v="0"/>
    <x v="0"/>
    <s v="Pinggir Jalan Utama"/>
    <s v="&gt;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31, 2022"/>
    <x v="0"/>
    <x v="19"/>
    <x v="179"/>
    <s v="Oct 25, 2022"/>
    <x v="0"/>
    <x v="0"/>
    <s v="Pinggir Jalan Utama"/>
    <s v="5-10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19"/>
    <x v="180"/>
    <s v="Oct 18,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19"/>
    <x v="181"/>
    <s v="Oct 11, 2022"/>
    <x v="0"/>
    <x v="0"/>
    <s v="Pinggir Jalan Utama"/>
    <s v="5-10 org/jam"/>
    <s v="Ada"/>
    <s v="Tidak"/>
    <s v="Ya"/>
    <s v="2"/>
    <s v="Ya"/>
    <s v="Tidak"/>
    <s v="Tidak ber-mitra"/>
    <s v="2"/>
    <s v="&gt;2"/>
    <s v="Tidak"/>
    <s v="Tidak"/>
    <s v="Rp 51.000 - Rp 100.000"/>
    <s v="Gula rendah kalori (diabetasol, nulife, dsb.)_x000a_Sembako (Beras kiloan, telur, gula kiloan, dsb.)"/>
  </r>
  <r>
    <s v="Oct 31, 2022"/>
    <x v="0"/>
    <x v="19"/>
    <x v="182"/>
    <s v="Oct 24, 2022"/>
    <x v="0"/>
    <x v="0"/>
    <s v="Pinggir Jalan Utama"/>
    <s v="1-5 org/jam"/>
    <s v="Ada"/>
    <s v="Tidak"/>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Oct 31, 2022"/>
    <x v="0"/>
    <x v="20"/>
    <x v="183"/>
    <s v="Oct 26, 2022"/>
    <x v="0"/>
    <x v="0"/>
    <s v="Pinggir Jalan Utama"/>
    <s v="&gt;10 org/jam"/>
    <s v="Ada"/>
    <s v="Ya"/>
    <s v="Ya"/>
    <s v="3 - 4"/>
    <s v="Ya"/>
    <s v="Tidak"/>
    <s v="SRC (Sampoerna Retail Community)"/>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19"/>
    <x v="184"/>
    <s v="Oct 19, 2022"/>
    <x v="0"/>
    <x v="0"/>
    <s v="Pinggir Jalan Utama"/>
    <s v="5-10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19"/>
    <x v="185"/>
    <s v="Oct 6, 2022"/>
    <x v="0"/>
    <x v="0"/>
    <s v="Pinggir Jalan Utama"/>
    <s v="1-5 org/jam"/>
    <s v="Ada"/>
    <s v="Tidak"/>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Oct 31, 2022"/>
    <x v="0"/>
    <x v="20"/>
    <x v="183"/>
    <s v="Oct 26, 2022"/>
    <x v="0"/>
    <x v="0"/>
    <s v="Pinggir Jalan Utama"/>
    <s v="&gt;10 org/jam"/>
    <s v="Ada"/>
    <s v="Ya"/>
    <s v="Ya"/>
    <s v="3 - 4"/>
    <s v="Ya"/>
    <s v="Tidak"/>
    <s v="SRC (Sampoerna Retail Community)"/>
    <s v="1"/>
    <s v="&gt;2"/>
    <s v="Tidak"/>
    <s v="Tidak"/>
    <s v="Rp 101.000 - Rp 200.000"/>
    <s v="Susu bubuk anak (Zee, Dancow, Boneeto, dsb.)_x000a_Susu bubuk dewasa (Anlene, Entrasol, Ensure, dsb.)_x000a_Gula rendah kalori (diabetasol, nulife, dsb.)_x000a_Sembako (Beras kiloan, telur, gula kiloan, dsb.)"/>
  </r>
  <r>
    <s v="Oct 31, 2022"/>
    <x v="0"/>
    <x v="19"/>
    <x v="185"/>
    <s v="Oct 20,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19"/>
    <x v="186"/>
    <s v="Oct 18, 2022"/>
    <x v="0"/>
    <x v="0"/>
    <s v="Pinggir Jalan Utama"/>
    <s v="1-5 org/jam"/>
    <s v="Tidak 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19"/>
    <x v="187"/>
    <s v="Oct 21,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20"/>
    <x v="188"/>
    <s v="Oct 26, 2022"/>
    <x v="0"/>
    <x v="0"/>
    <s v="Pinggir Jalan Utama"/>
    <s v="&gt;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31, 2022"/>
    <x v="0"/>
    <x v="19"/>
    <x v="189"/>
    <s v="Oct 5, 2022"/>
    <x v="0"/>
    <x v="0"/>
    <s v="Pinggir Jalan Utama"/>
    <s v="5-10 org/jam"/>
    <s v="Ada"/>
    <s v="Tidak"/>
    <s v="Ya"/>
    <s v="2"/>
    <s v="Ya"/>
    <s v="Tidak"/>
    <s v="SRC (Sampoerna Retail Community)"/>
    <s v="1"/>
    <s v="&gt;2"/>
    <s v="Tidak"/>
    <s v="Tidak"/>
    <s v="&lt; Rp. 50.000"/>
    <s v="Susu bubuk anak (Zee, Dancow, Boneeto, dsb.)_x000a_Susu bubuk dewasa (Anlene, Entrasol, Ensure, dsb.)_x000a_Gula rendah kalori (diabetasol, nulife, dsb.)_x000a_Sembako (Beras kiloan, telur, gula kiloan, dsb.)"/>
  </r>
  <r>
    <s v="Oct 31, 2022"/>
    <x v="0"/>
    <x v="19"/>
    <x v="190"/>
    <s v="Oct 19, 2022"/>
    <x v="0"/>
    <x v="0"/>
    <s v="Pinggir Jalan Utama"/>
    <s v="5-10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20"/>
    <x v="191"/>
    <s v="Oct 2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31, 2022"/>
    <x v="0"/>
    <x v="19"/>
    <x v="192"/>
    <s v="Oct 12, 2022"/>
    <x v="0"/>
    <x v="0"/>
    <s v="Pinggir Jalan Utama"/>
    <s v="1-5 org/jam"/>
    <s v="Tidak 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19"/>
    <x v="193"/>
    <s v="Oct 18, 2022"/>
    <x v="0"/>
    <x v="0"/>
    <s v="Pinggir Jalan Utama"/>
    <s v="5-10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20"/>
    <x v="194"/>
    <s v="Oct 26,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31, 2022"/>
    <x v="0"/>
    <x v="20"/>
    <x v="195"/>
    <s v="Oct 26, 2022"/>
    <x v="0"/>
    <x v="0"/>
    <s v="Pinggir Jalan Utama"/>
    <s v="5-10 org/jam"/>
    <s v="Ada"/>
    <s v="Ya"/>
    <s v="Ya"/>
    <s v="3 - 4"/>
    <s v="Ya"/>
    <s v="Tidak"/>
    <s v="Mitra DRP (Djarum Retail Partnership)"/>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19"/>
    <x v="196"/>
    <s v="Oct 11,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19"/>
    <x v="197"/>
    <s v="Oct 11, 2022"/>
    <x v="0"/>
    <x v="0"/>
    <s v="Pinggir Jalan Utama"/>
    <s v="1-5 org/jam"/>
    <s v="Ada"/>
    <s v="Tidak"/>
    <s v="Ya"/>
    <s v="2"/>
    <s v="Ya"/>
    <s v="Tidak"/>
    <s v="Tidak ber-mitra"/>
    <s v="1"/>
    <s v="&gt;2"/>
    <s v="Tidak"/>
    <s v="Tidak"/>
    <s v="&lt; Rp. 50.000"/>
    <s v="Sembako (Beras kiloan, telur, gula kiloan, dsb.)_x000a_Pulsa, token listrik, dsb."/>
  </r>
  <r>
    <s v="Oct 31, 2022"/>
    <x v="0"/>
    <x v="20"/>
    <x v="198"/>
    <s v="Oct 26, 2022"/>
    <x v="0"/>
    <x v="0"/>
    <s v="Pinggir Jalan Utama"/>
    <s v="&gt;10 org/jam"/>
    <s v="Ada"/>
    <s v="Ya"/>
    <s v="Ya"/>
    <s v="&gt;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19"/>
    <x v="199"/>
    <s v="Oct 13,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20"/>
    <x v="200"/>
    <s v="Oct 2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19"/>
    <x v="201"/>
    <s v="Oct 5, 2022"/>
    <x v="0"/>
    <x v="0"/>
    <s v="Pinggir Jalan Utama"/>
    <s v="1-5 org/jam"/>
    <s v="Tidak ada"/>
    <s v="Tidak"/>
    <s v="Tidak"/>
    <s v="Tidak ada"/>
    <s v="Tidak"/>
    <s v="Tidak"/>
    <s v="Tidak ber-mitra"/>
    <s v="Tidak ada"/>
    <s v="2"/>
    <s v="Tidak"/>
    <s v="Tidak"/>
    <s v="&lt; Rp. 50.000"/>
    <s v="Sembako (Beras kiloan, telur, gula kiloan, dsb.)"/>
  </r>
  <r>
    <s v="Oct 31, 2022"/>
    <x v="0"/>
    <x v="20"/>
    <x v="202"/>
    <s v="Oct 26,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19"/>
    <x v="203"/>
    <s v="Oct 3, 2022"/>
    <x v="0"/>
    <x v="0"/>
    <s v="Residential (lokasi tempat tinggal/perumahan/apartemen/dsb.)"/>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19"/>
    <x v="204"/>
    <s v="Oct 4, 2022"/>
    <x v="0"/>
    <x v="0"/>
    <s v="Pinggir Jalan Utama"/>
    <s v="1-5 org/jam"/>
    <s v="Ada"/>
    <s v="Tidak"/>
    <s v="Tidak"/>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20"/>
    <x v="200"/>
    <s v="Oct 26, 2022"/>
    <x v="0"/>
    <x v="0"/>
    <s v="Pinggir Jalan Utama"/>
    <s v="5-10 org/jam"/>
    <s v="Ada"/>
    <s v="Ya"/>
    <s v="Ya"/>
    <s v="2"/>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19"/>
    <x v="205"/>
    <s v="Oct 4, 2022"/>
    <x v="0"/>
    <x v="0"/>
    <s v="Pinggir Jalan Utama"/>
    <s v="5-10 org/jam"/>
    <s v="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
  </r>
  <r>
    <s v="Oct 31, 2022"/>
    <x v="0"/>
    <x v="20"/>
    <x v="206"/>
    <s v="Oct 2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0"/>
    <x v="207"/>
    <s v="Oct 2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0"/>
    <x v="208"/>
    <s v="Oct 2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0"/>
    <x v="209"/>
    <s v="Oct 26,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1, 2022"/>
    <x v="0"/>
    <x v="19"/>
    <x v="210"/>
    <s v="Oct 3,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19"/>
    <x v="211"/>
    <s v="Oct 4, 2022"/>
    <x v="0"/>
    <x v="0"/>
    <s v="Pinggir Jalan Utama"/>
    <s v="5-10 org/jam"/>
    <s v="Ada"/>
    <s v="Tidak"/>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19"/>
    <x v="212"/>
    <s v="Oct 4, 2022"/>
    <x v="0"/>
    <x v="0"/>
    <s v="Pinggir Jalan Utama"/>
    <s v="5-10 org/jam"/>
    <s v="Ada"/>
    <s v="Tidak"/>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19"/>
    <x v="213"/>
    <s v="Sep 26, 2022"/>
    <x v="0"/>
    <x v="0"/>
    <s v="Pinggir Jalan Utama"/>
    <s v="5-10 org/jam"/>
    <s v="Ada"/>
    <s v="Tidak"/>
    <s v="Tidak"/>
    <s v="3 - 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
  </r>
  <r>
    <s v="Oct 31, 2022"/>
    <x v="0"/>
    <x v="19"/>
    <x v="214"/>
    <s v="Sep 19, 2022"/>
    <x v="0"/>
    <x v="0"/>
    <s v="Pinggir Jalan Utama"/>
    <s v="1-5 org/jam"/>
    <s v="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
  </r>
  <r>
    <s v="Oct 31, 2022"/>
    <x v="0"/>
    <x v="20"/>
    <x v="215"/>
    <s v="Oct 26, 2022"/>
    <x v="0"/>
    <x v="0"/>
    <s v="Pinggir Jalan Utama"/>
    <s v="&gt;10 org/jam"/>
    <s v="Ada"/>
    <s v="Ya"/>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0"/>
    <x v="216"/>
    <s v="Oct 26, 2022"/>
    <x v="0"/>
    <x v="0"/>
    <s v="Pinggir Jalan Utama"/>
    <s v="&gt;10 org/jam"/>
    <s v="Ada"/>
    <s v="Ya"/>
    <s v="Ya"/>
    <s v="2"/>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1"/>
    <x v="217"/>
    <s v="Sep 14, 2022"/>
    <x v="0"/>
    <x v="0"/>
    <s v="Pinggir Jalan Utama"/>
    <s v="1-5 org/jam"/>
    <s v="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21"/>
    <x v="218"/>
    <s v="Sep 14,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20"/>
    <x v="219"/>
    <s v="Oct 26, 2022"/>
    <x v="0"/>
    <x v="0"/>
    <s v="Pinggir Jalan Utama"/>
    <s v="&gt;10 org/jam"/>
    <s v="Ada"/>
    <s v="Ya"/>
    <s v="Ya"/>
    <s v="2"/>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1"/>
    <x v="220"/>
    <s v="Sep 19,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20"/>
    <x v="221"/>
    <s v="Oct 26, 2022"/>
    <x v="0"/>
    <x v="0"/>
    <s v="Pinggir Jalan Utama"/>
    <s v="&gt;10 org/jam"/>
    <s v="Ada"/>
    <s v="Ya"/>
    <s v="Ya"/>
    <s v="&gt;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1"/>
    <x v="220"/>
    <s v="Sep 19, 2022"/>
    <x v="0"/>
    <x v="0"/>
    <s v="Pinggir Jalan Utama"/>
    <s v="5-10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21"/>
    <x v="222"/>
    <s v="Sep 19, 2022"/>
    <x v="0"/>
    <x v="0"/>
    <s v="Pinggir Jalan Utama"/>
    <s v="1-5 org/jam"/>
    <s v="Tidak 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20"/>
    <x v="223"/>
    <s v="Oct 26, 2022"/>
    <x v="0"/>
    <x v="0"/>
    <s v="Pinggir Jalan Utama"/>
    <s v="&gt;10 org/jam"/>
    <s v="Ada"/>
    <s v="Ya"/>
    <s v="Ya"/>
    <s v="Tidak ada"/>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1"/>
    <x v="224"/>
    <s v="Sep 27, 2022"/>
    <x v="0"/>
    <x v="0"/>
    <s v="Pasar (lokasi sekitar atau dalam pasar)"/>
    <s v="5-10 org/jam"/>
    <s v="Tidak 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21"/>
    <x v="225"/>
    <s v="Sep 14, 2022"/>
    <x v="0"/>
    <x v="0"/>
    <s v="Pinggir Jalan Utama"/>
    <s v="5-10 org/jam"/>
    <s v="Tidak ada"/>
    <s v="Tidak"/>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
  </r>
  <r>
    <s v="Oct 31, 2022"/>
    <x v="0"/>
    <x v="21"/>
    <x v="226"/>
    <s v="Sep 13,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31, 2022"/>
    <x v="0"/>
    <x v="20"/>
    <x v="227"/>
    <s v="Oct 26, 2022"/>
    <x v="0"/>
    <x v="0"/>
    <s v="Pinggir Jalan Utama"/>
    <s v="5-10 org/jam"/>
    <s v="Ada"/>
    <s v="Ya"/>
    <s v="Ya"/>
    <s v="&gt;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1"/>
    <x v="228"/>
    <s v="Sep 13, 2022"/>
    <x v="0"/>
    <x v="0"/>
    <s v="Pinggir Jalan Utama"/>
    <s v="5-10 org/jam"/>
    <s v="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21"/>
    <x v="229"/>
    <s v="Sep 13, 2022"/>
    <x v="0"/>
    <x v="0"/>
    <s v="Pinggir Jalan Utama"/>
    <s v="5-10 org/jam"/>
    <s v="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21"/>
    <x v="230"/>
    <s v="Sep 13,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31, 2022"/>
    <x v="0"/>
    <x v="20"/>
    <x v="231"/>
    <s v="Oct 26, 2022"/>
    <x v="0"/>
    <x v="0"/>
    <s v="Pinggir Jalan Utama"/>
    <s v="5-10 org/jam"/>
    <s v="Ada"/>
    <s v="Ya"/>
    <s v="Ya"/>
    <s v="&gt;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1"/>
    <x v="232"/>
    <s v="Sep 12, 2022"/>
    <x v="0"/>
    <x v="0"/>
    <s v="Pinggir Jalan Utama"/>
    <s v="1-5 org/jam"/>
    <s v="Tidak 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21"/>
    <x v="233"/>
    <s v="Sep 12,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1, 2022"/>
    <x v="0"/>
    <x v="21"/>
    <x v="234"/>
    <s v="Sep 12, 2022"/>
    <x v="0"/>
    <x v="0"/>
    <s v="Pinggir Jalan Utama"/>
    <s v="1-5 org/jam"/>
    <s v="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
  </r>
  <r>
    <s v="Oct 31, 2022"/>
    <x v="0"/>
    <x v="21"/>
    <x v="235"/>
    <s v="Sep 12, 2022"/>
    <x v="0"/>
    <x v="0"/>
    <s v="Pinggir Jalan Utama"/>
    <s v="1-5 org/jam"/>
    <s v="Tidak 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
  </r>
  <r>
    <s v="Oct 31, 2022"/>
    <x v="0"/>
    <x v="20"/>
    <x v="236"/>
    <s v="Oct 26, 2022"/>
    <x v="0"/>
    <x v="0"/>
    <s v="Pinggir Jalan Utama"/>
    <s v="5-10 org/jam"/>
    <s v="Ada"/>
    <s v="Ya"/>
    <s v="Ya"/>
    <s v="&gt;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1"/>
    <x v="237"/>
    <s v="Sep 12, 2022"/>
    <x v="0"/>
    <x v="0"/>
    <s v="Pinggir Jalan Utama"/>
    <s v="5-10 org/jam"/>
    <s v="Tidak 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
  </r>
  <r>
    <s v="Oct 31, 2022"/>
    <x v="0"/>
    <x v="13"/>
    <x v="238"/>
    <s v="Oct 29, 2022"/>
    <x v="0"/>
    <x v="0"/>
    <s v="Pinggir Jalan Utama"/>
    <s v="1-5 org/jam"/>
    <s v="Ada"/>
    <s v="Ya"/>
    <s v="Ya"/>
    <s v="2"/>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31, 2022"/>
    <x v="0"/>
    <x v="13"/>
    <x v="239"/>
    <s v="Oct 26,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31, 2022"/>
    <x v="0"/>
    <x v="13"/>
    <x v="240"/>
    <s v="Oct 25, 2022"/>
    <x v="0"/>
    <x v="0"/>
    <s v="Pinggir Jalan Utama"/>
    <s v="1-5 org/jam"/>
    <s v="Ada"/>
    <s v="Ya"/>
    <s v="Ya"/>
    <s v="2"/>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31, 2022"/>
    <x v="0"/>
    <x v="22"/>
    <x v="241"/>
    <s v="Oct 31, 2022"/>
    <x v="0"/>
    <x v="0"/>
    <s v="Pinggir Jalan Utama"/>
    <s v="5-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31, 2022"/>
    <x v="0"/>
    <x v="20"/>
    <x v="242"/>
    <s v="Oct 26, 2022"/>
    <x v="0"/>
    <x v="0"/>
    <s v="Pinggir Jalan Utama"/>
    <s v="&gt;10 org/jam"/>
    <s v="Ada"/>
    <s v="Ya"/>
    <s v="Ya"/>
    <s v="&gt;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2"/>
    <x v="243"/>
    <s v="Oct 31, 2022"/>
    <x v="0"/>
    <x v="0"/>
    <s v="Pinggir Jalan Utama"/>
    <s v="1-5 org/jam"/>
    <s v="Ada"/>
    <s v="Ya"/>
    <s v="Ya"/>
    <s v="2"/>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31, 2022"/>
    <x v="0"/>
    <x v="22"/>
    <x v="244"/>
    <s v="Oct 26, 2022"/>
    <x v="0"/>
    <x v="0"/>
    <s v="Pinggir Jalan Utama"/>
    <s v="5-10 org/jam"/>
    <s v="Ada"/>
    <s v="Ya"/>
    <s v="Ya"/>
    <s v="3 - 4"/>
    <s v="Ya"/>
    <s v="Tidak"/>
    <s v="Tidak ber-mitra"/>
    <s v="&gt;2"/>
    <s v="&gt;2"/>
    <s v="Ya"/>
    <s v="Ya"/>
    <s v="&gt; Rp 201.000"/>
    <s v="Susu bubuk anak (Zee, Dancow, Boneeto, dsb.)_x000a_Susu bubuk dewasa (Anlene, Entrasol, Ensure, dsb.)_x000a_Gula rendah kalori (diabetasol, nulife, dsb.)_x000a_Sembako (Beras kiloan, telur, gula kiloan, dsb.)"/>
  </r>
  <r>
    <s v="Oct 31, 2022"/>
    <x v="0"/>
    <x v="22"/>
    <x v="245"/>
    <s v="Oct 31,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31, 2022"/>
    <x v="0"/>
    <x v="22"/>
    <x v="246"/>
    <s v="Oct 31, 2022"/>
    <x v="0"/>
    <x v="0"/>
    <s v="Pinggir Jalan Utama"/>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31, 2022"/>
    <x v="0"/>
    <x v="21"/>
    <x v="237"/>
    <s v="Sep 9, 2022"/>
    <x v="0"/>
    <x v="0"/>
    <s v="Pinggir Jalan Utama"/>
    <s v="5-10 org/jam"/>
    <s v="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31, 2022"/>
    <x v="0"/>
    <x v="21"/>
    <x v="247"/>
    <s v="Sep 9,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22"/>
    <x v="248"/>
    <s v="Oct 31, 2022"/>
    <x v="0"/>
    <x v="1"/>
    <m/>
    <m/>
    <m/>
    <m/>
    <m/>
    <m/>
    <m/>
    <m/>
    <m/>
    <m/>
    <m/>
    <m/>
    <m/>
    <m/>
    <m/>
  </r>
  <r>
    <s v="Oct 31, 2022"/>
    <x v="0"/>
    <x v="21"/>
    <x v="249"/>
    <s v="Sep 8,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21"/>
    <x v="250"/>
    <s v="Sep 8, 2022"/>
    <x v="0"/>
    <x v="0"/>
    <s v="Pinggir Jalan Utama"/>
    <s v="5-10 org/jam"/>
    <s v="Ada"/>
    <s v="Ya"/>
    <s v="Ya"/>
    <s v="2"/>
    <s v="Ya"/>
    <s v="Tidak"/>
    <s v="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
  </r>
  <r>
    <s v="Oct 31, 2022"/>
    <x v="0"/>
    <x v="20"/>
    <x v="251"/>
    <s v="Oct 26, 2022"/>
    <x v="0"/>
    <x v="0"/>
    <s v="Pinggir Jalan Utama"/>
    <s v="&gt;10 org/jam"/>
    <s v="Ada"/>
    <s v="Ya"/>
    <s v="Ya"/>
    <s v="&gt;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1"/>
    <x v="252"/>
    <s v="Sep 8, 2022"/>
    <x v="0"/>
    <x v="0"/>
    <s v="Pinggir Jalan Utama"/>
    <s v="&gt;10 org/jam"/>
    <s v="Ada"/>
    <s v="Ya"/>
    <s v="Ya"/>
    <s v="&gt;4"/>
    <s v="Ya"/>
    <s v="Tidak"/>
    <s v="Tidak ber-mitra"/>
    <s v="&gt;2"/>
    <s v="&gt;2"/>
    <s v="Ya"/>
    <s v="Ya"/>
    <s v="Rp 101.000 - Rp 200.000"/>
    <s v="Susu bubuk anak (Zee, Dancow, Boneeto, dsb.)_x000a_Susu bubuk dewasa (Anlene, Entrasol, Ensure, dsb.)_x000a_Gula rendah kalori (diabetasol, nulife, dsb.)_x000a_Sembako (Beras kiloan, telur, gula kiloan, dsb.)"/>
  </r>
  <r>
    <s v="Oct 31, 2022"/>
    <x v="0"/>
    <x v="21"/>
    <x v="253"/>
    <s v="Sep 8, 2022"/>
    <x v="0"/>
    <x v="0"/>
    <s v="Pinggir Jalan Utama"/>
    <s v="5-10 org/jam"/>
    <s v="Ada"/>
    <s v="Ya"/>
    <s v="Ya"/>
    <s v="3 - 4"/>
    <s v="Ya"/>
    <s v="Tidak"/>
    <s v="Tidak ber-mitra"/>
    <s v="&gt;2"/>
    <s v="&gt;2"/>
    <s v="Ya"/>
    <s v="Ya"/>
    <s v="Rp 101.000 - Rp 200.000"/>
    <s v="Susu bubuk anak (Zee, Dancow, Boneeto, dsb.)_x000a_Susu bubuk dewasa (Anlene, Entrasol, Ensure, dsb.)_x000a_Gula rendah kalori (diabetasol, nulife, dsb.)_x000a_Sembako (Beras kiloan, telur, gula kiloan, dsb.)"/>
  </r>
  <r>
    <s v="Oct 31, 2022"/>
    <x v="0"/>
    <x v="21"/>
    <x v="254"/>
    <s v="Sep 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21"/>
    <x v="255"/>
    <s v="Sep 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21"/>
    <x v="256"/>
    <s v="Sep 9,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31, 2022"/>
    <x v="0"/>
    <x v="21"/>
    <x v="257"/>
    <s v="Sep 13, 2022"/>
    <x v="0"/>
    <x v="0"/>
    <s v="Pinggir Jalan Utama"/>
    <s v="&gt;10 org/jam"/>
    <s v="Ada"/>
    <s v="Ya"/>
    <s v="Ya"/>
    <s v="&gt;4"/>
    <s v="Ya"/>
    <s v="Tidak"/>
    <s v="Tidak ber-mitra"/>
    <s v="&gt;2"/>
    <s v="&gt;2"/>
    <s v="Ya"/>
    <s v="Ya"/>
    <s v="Rp 101.000 - Rp 200.000"/>
    <s v="Susu bubuk anak (Zee, Dancow, Boneeto, dsb.)_x000a_Susu bubuk dewasa (Anlene, Entrasol, Ensure, dsb.)_x000a_Gula rendah kalori (diabetasol, nulife, dsb.)_x000a_Sembako (Beras kiloan, telur, gula kiloan, dsb.)"/>
  </r>
  <r>
    <s v="Oct 31, 2022"/>
    <x v="0"/>
    <x v="21"/>
    <x v="258"/>
    <s v="Sep 12, 2022"/>
    <x v="0"/>
    <x v="0"/>
    <s v="Pinggir Jalan Utama"/>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31, 2022"/>
    <x v="0"/>
    <x v="21"/>
    <x v="259"/>
    <s v="Sep 12, 2022"/>
    <x v="0"/>
    <x v="0"/>
    <s v="Pinggir Jalan Utama"/>
    <s v="1-5 org/jam"/>
    <s v="Tidak ada"/>
    <s v="Tidak"/>
    <s v="Ya"/>
    <s v="2"/>
    <s v="Ya"/>
    <s v="Tidak"/>
    <s v="Tidak ber-mitra"/>
    <s v="2"/>
    <s v="&gt;2"/>
    <s v="Tidak"/>
    <s v="Tidak"/>
    <s v="&lt; Rp. 50.000"/>
    <s v="Susu bubuk anak (Zee, Dancow, Boneeto, dsb.)_x000a_Susu bubuk dewasa (Anlene, Entrasol, Ensure, dsb.)_x000a_Gula rendah kalori (diabetasol, nulife, dsb.)_x000a_Sembako (Beras kiloan, telur, gula kiloan, dsb.)"/>
  </r>
  <r>
    <s v="Oct 31, 2022"/>
    <x v="0"/>
    <x v="20"/>
    <x v="260"/>
    <s v="Oct 26, 2022"/>
    <x v="0"/>
    <x v="0"/>
    <s v="Pinggir Jalan Utama"/>
    <s v="&gt;10 org/jam"/>
    <s v="Ada"/>
    <s v="Ya"/>
    <s v="Ya"/>
    <s v="&gt;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1"/>
    <x v="261"/>
    <s v="Sep 12, 2022"/>
    <x v="0"/>
    <x v="0"/>
    <s v="Pasar (lokasi sekitar atau dalam pasar)"/>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21"/>
    <x v="262"/>
    <s v="Sep 12, 2022"/>
    <x v="0"/>
    <x v="0"/>
    <s v="Pinggir Jalan Utama"/>
    <s v="1-5 org/jam"/>
    <s v="Tidak 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21"/>
    <x v="263"/>
    <s v="Oct 1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1, 2022"/>
    <x v="0"/>
    <x v="20"/>
    <x v="264"/>
    <s v="Oct 2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3"/>
    <x v="265"/>
    <s v="Oct 10, 2022"/>
    <x v="0"/>
    <x v="0"/>
    <s v="Pinggir Jalan Utama"/>
    <s v="1-5 org/jam"/>
    <s v="Tidak 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3"/>
    <x v="266"/>
    <s v="Oct 10, 2022"/>
    <x v="0"/>
    <x v="0"/>
    <s v="Pinggir Jalan Utama"/>
    <s v="1-5 org/jam"/>
    <s v="Tidak ada"/>
    <s v="Ya"/>
    <s v="Ya"/>
    <s v="&gt;4"/>
    <s v="Ya"/>
    <s v="Tidak"/>
    <s v="Mitra DRP (Djarum Retail Partnership)"/>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3"/>
    <x v="267"/>
    <s v="Oct 10, 2022"/>
    <x v="0"/>
    <x v="0"/>
    <s v="Pinggir Jalan Utama"/>
    <s v="1-5 org/jam"/>
    <s v="Tidak 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3"/>
    <x v="268"/>
    <s v="Oct 10, 2022"/>
    <x v="0"/>
    <x v="0"/>
    <s v="Pinggir Jalan Utama"/>
    <s v="1-5 org/jam"/>
    <s v="Tidak 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3"/>
    <x v="269"/>
    <s v="Oct 10, 2022"/>
    <x v="0"/>
    <x v="0"/>
    <s v="Pinggir Jalan Utama"/>
    <s v="1-5 org/jam"/>
    <s v="Tidak ada"/>
    <s v="Ya"/>
    <s v="Ya"/>
    <s v="&gt;4"/>
    <s v="Ya"/>
    <s v="Tidak"/>
    <s v="Mitra DRP (Djarum Retail Partnership)"/>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0"/>
    <x v="270"/>
    <s v="Oct 2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3"/>
    <x v="271"/>
    <s v="Oct 10, 2022"/>
    <x v="0"/>
    <x v="0"/>
    <s v="Pinggir Jalan Utama"/>
    <s v="1-5 org/jam"/>
    <s v="Tidak ada"/>
    <s v="Ya"/>
    <s v="Ya"/>
    <s v="3 - 4"/>
    <s v="Ya"/>
    <s v="Tidak"/>
    <s v="SRC (Sampoerna Retail Community)"/>
    <s v="1"/>
    <s v="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0"/>
    <x v="272"/>
    <s v="Oct 26, 2022"/>
    <x v="0"/>
    <x v="0"/>
    <s v="Pinggir Jalan Utama"/>
    <s v="5-10 org/jam"/>
    <s v="Ada"/>
    <s v="Ya"/>
    <s v="Ya"/>
    <s v="&gt;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31, 2022"/>
    <x v="0"/>
    <x v="20"/>
    <x v="273"/>
    <s v="Oct 26, 2022"/>
    <x v="0"/>
    <x v="0"/>
    <s v="Pinggir Jalan Utama"/>
    <s v="1-5 org/jam"/>
    <s v="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31, 2022"/>
    <x v="0"/>
    <x v="23"/>
    <x v="274"/>
    <s v="Oct 10, 2022"/>
    <x v="0"/>
    <x v="0"/>
    <s v="Pinggir Jalan Utama"/>
    <s v="1-5 org/jam"/>
    <s v="Tidak ada"/>
    <s v="Ya"/>
    <s v="Ya"/>
    <s v="Tidak ada"/>
    <s v="Tidak"/>
    <s v="Tidak"/>
    <s v="Tidak ber-mitra"/>
    <s v="Tidak ada"/>
    <s v="2"/>
    <s v="Tidak"/>
    <s v="Tidak"/>
    <s v="Rp 51.000 - Rp 100.000"/>
    <s v="Susu bubuk anak (Zee, Dancow, Boneeto, dsb.)_x000a_Gula rendah kalori (diabetasol, nulife, dsb.)_x000a_Sembako (Beras kiloan, telur, gula kiloan, dsb.)_x000a_Pulsa, token listrik, dsb."/>
  </r>
  <r>
    <s v="Oct 31, 2022"/>
    <x v="0"/>
    <x v="23"/>
    <x v="275"/>
    <s v="Oct 10, 2022"/>
    <x v="0"/>
    <x v="0"/>
    <s v="Pinggir Jalan Utama"/>
    <s v="1-5 org/jam"/>
    <s v="Tidak ada"/>
    <s v="Ya"/>
    <s v="Ya"/>
    <s v="&gt;4"/>
    <s v="Ya"/>
    <s v="Tidak"/>
    <s v="SRC (Sampoerna Retail Community)"/>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3"/>
    <x v="276"/>
    <s v="Oct 10, 2022"/>
    <x v="0"/>
    <x v="0"/>
    <s v="Pinggir Jalan Utama"/>
    <s v="1-5 org/jam"/>
    <s v="Tidak ada"/>
    <s v="Ya"/>
    <s v="Ya"/>
    <s v="&gt;4"/>
    <s v="Ya"/>
    <s v="Tidak"/>
    <s v="SRC (Sampoerna Retail Community)"/>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0"/>
    <x v="277"/>
    <s v="Oct 26, 2022"/>
    <x v="0"/>
    <x v="0"/>
    <s v="Pinggir Jalan Utama"/>
    <s v="1-5 org/jam"/>
    <s v="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31, 2022"/>
    <x v="0"/>
    <x v="23"/>
    <x v="278"/>
    <s v="Oct 10, 2022"/>
    <x v="0"/>
    <x v="0"/>
    <s v="Pinggir Jalan Utama"/>
    <s v="1-5 org/jam"/>
    <s v="Tidak ada"/>
    <s v="Ya"/>
    <s v="Ya"/>
    <s v="&gt;4"/>
    <s v="Ya"/>
    <s v="Tidak"/>
    <s v="SRC (Sampoerna Retail Community)"/>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3"/>
    <x v="279"/>
    <s v="Oct 10, 2022"/>
    <x v="0"/>
    <x v="0"/>
    <s v="Pinggir Jalan Utama"/>
    <s v="1-5 org/jam"/>
    <s v="Tidak ada"/>
    <s v="Ya"/>
    <s v="Ya"/>
    <s v="&gt;4"/>
    <s v="Ya"/>
    <s v="Tidak"/>
    <s v="SRC (Sampoerna Retail Community)"/>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3"/>
    <x v="280"/>
    <s v="Oct 10, 2022"/>
    <x v="0"/>
    <x v="0"/>
    <s v="Pinggir Jalan Utama"/>
    <s v="1-5 org/jam"/>
    <s v="Tidak ada"/>
    <s v="Ya"/>
    <s v="Ya"/>
    <s v="&gt;4"/>
    <s v="Ya"/>
    <s v="Tidak"/>
    <s v="SRC (Sampoerna Retail Community)"/>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31, 2022"/>
    <x v="0"/>
    <x v="20"/>
    <x v="281"/>
    <s v="Oct 26, 2022"/>
    <x v="0"/>
    <x v="0"/>
    <s v="Residential (lokasi tempat tinggal/perumahan/apartemen/dsb.)"/>
    <s v="1-5 org/jam"/>
    <s v="Ada"/>
    <s v="Ya"/>
    <s v="Ya"/>
    <s v="2"/>
    <s v="Ya"/>
    <s v="Tidak"/>
    <s v="SRC (Sampoerna Retail Community)"/>
    <s v="2"/>
    <s v="2"/>
    <s v="Tidak"/>
    <s v="Ya"/>
    <s v="Rp 51.000 - Rp 100.000"/>
    <s v="Susu bubuk anak (Zee, Dancow, Boneeto, dsb.)_x000a_Susu bubuk dewasa (Anlene, Entrasol, Ensure, dsb.)_x000a_Gula rendah kalori (diabetasol, nulife, dsb.)_x000a_Sembako (Beras kiloan, telur, gula kiloan, dsb.)"/>
  </r>
  <r>
    <s v="Oct 31, 2022"/>
    <x v="2"/>
    <x v="24"/>
    <x v="282"/>
    <s v="Oct 31, 2022"/>
    <x v="0"/>
    <x v="0"/>
    <s v="Pinggir Jalan Utama"/>
    <s v="1-5 org/jam"/>
    <s v="Ada"/>
    <s v="Ya"/>
    <s v="Ya"/>
    <s v="3 - 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
  </r>
  <r>
    <s v="Oct 31, 2022"/>
    <x v="2"/>
    <x v="24"/>
    <x v="283"/>
    <s v="Oct 31, 2022"/>
    <x v="0"/>
    <x v="0"/>
    <s v="Pinggir Jalan Utama"/>
    <s v="1-5 org/jam"/>
    <s v="Ada"/>
    <s v="Ya"/>
    <s v="Ya"/>
    <s v="3 - 4"/>
    <s v="Ya"/>
    <s v="Tidak"/>
    <s v="SRC (Sampoerna Retail Community)"/>
    <s v="2"/>
    <s v="&gt;2"/>
    <s v="Tidak"/>
    <s v="Tidak"/>
    <s v="Rp 51.000 - Rp 100.000"/>
    <s v="Susu bubuk anak (Zee, Dancow, Boneeto, dsb.)_x000a_Susu bubuk dewasa (Anlene, Entrasol, Ensure, dsb.)_x000a_Gula rendah kalori (diabetasol, nulife, dsb.)"/>
  </r>
  <r>
    <s v="Oct 30, 2022"/>
    <x v="4"/>
    <x v="25"/>
    <x v="284"/>
    <s v="Oct 30, 2022"/>
    <x v="0"/>
    <x v="0"/>
    <s v="Pinggir Jalan Utama"/>
    <s v="5-10 org/jam"/>
    <s v="Ada"/>
    <s v="Ya"/>
    <s v="Tidak"/>
    <s v="Tidak ada"/>
    <s v="Tidak"/>
    <s v="Tidak"/>
    <s v="Tidak ber-mitra"/>
    <s v="2"/>
    <s v="2"/>
    <s v="Tidak"/>
    <s v="Ya"/>
    <s v="Rp 51.000 - Rp 100.000"/>
    <s v="Susu bubuk anak (Zee, Dancow, Boneeto, dsb.)_x000a_Susu bubuk dewasa (Anlene, Entrasol, Ensure, dsb.)_x000a_Gula rendah kalori (diabetasol, nulife, dsb.)_x000a_Sembako (Beras kiloan, telur, gula kiloan, dsb.)"/>
  </r>
  <r>
    <s v="Oct 29, 2022"/>
    <x v="5"/>
    <x v="26"/>
    <x v="285"/>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86"/>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87"/>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88"/>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89"/>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90"/>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91"/>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92"/>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93"/>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94"/>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95"/>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96"/>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_x000a_Pulsa, token listrik, dsb."/>
  </r>
  <r>
    <s v="Oct 29, 2022"/>
    <x v="5"/>
    <x v="26"/>
    <x v="297"/>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
  </r>
  <r>
    <s v="Oct 29, 2022"/>
    <x v="5"/>
    <x v="26"/>
    <x v="298"/>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
  </r>
  <r>
    <s v="Oct 29, 2022"/>
    <x v="5"/>
    <x v="26"/>
    <x v="297"/>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
  </r>
  <r>
    <s v="Oct 29, 2022"/>
    <x v="5"/>
    <x v="26"/>
    <x v="299"/>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
  </r>
  <r>
    <s v="Oct 29, 2022"/>
    <x v="5"/>
    <x v="27"/>
    <x v="300"/>
    <s v="Oct 29,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
  </r>
  <r>
    <s v="Oct 29, 2022"/>
    <x v="5"/>
    <x v="26"/>
    <x v="301"/>
    <s v="Oct 29, 2022"/>
    <x v="1"/>
    <x v="0"/>
    <m/>
    <m/>
    <m/>
    <m/>
    <m/>
    <m/>
    <m/>
    <m/>
    <m/>
    <m/>
    <m/>
    <m/>
    <m/>
    <m/>
    <m/>
  </r>
  <r>
    <s v="Oct 29, 2022"/>
    <x v="5"/>
    <x v="26"/>
    <x v="302"/>
    <s v="Oct 29, 2022"/>
    <x v="1"/>
    <x v="1"/>
    <m/>
    <m/>
    <m/>
    <m/>
    <m/>
    <m/>
    <m/>
    <m/>
    <m/>
    <m/>
    <m/>
    <m/>
    <m/>
    <m/>
    <m/>
  </r>
  <r>
    <s v="Oct 29, 2022"/>
    <x v="5"/>
    <x v="26"/>
    <x v="303"/>
    <s v="Oct 29, 2022"/>
    <x v="1"/>
    <x v="1"/>
    <m/>
    <m/>
    <m/>
    <m/>
    <m/>
    <m/>
    <m/>
    <m/>
    <m/>
    <m/>
    <m/>
    <m/>
    <m/>
    <m/>
    <m/>
  </r>
  <r>
    <s v="Oct 29, 2022"/>
    <x v="5"/>
    <x v="26"/>
    <x v="304"/>
    <s v="Oct 29, 2022"/>
    <x v="1"/>
    <x v="1"/>
    <m/>
    <m/>
    <m/>
    <m/>
    <m/>
    <m/>
    <m/>
    <m/>
    <m/>
    <m/>
    <m/>
    <m/>
    <m/>
    <m/>
    <m/>
  </r>
  <r>
    <s v="Oct 29, 2022"/>
    <x v="5"/>
    <x v="26"/>
    <x v="286"/>
    <s v="Oct 29, 2022"/>
    <x v="1"/>
    <x v="1"/>
    <m/>
    <m/>
    <m/>
    <m/>
    <m/>
    <m/>
    <m/>
    <m/>
    <m/>
    <m/>
    <m/>
    <m/>
    <m/>
    <m/>
    <m/>
  </r>
  <r>
    <s v="Oct 29, 2022"/>
    <x v="5"/>
    <x v="26"/>
    <x v="287"/>
    <s v="Oct 29, 2022"/>
    <x v="1"/>
    <x v="1"/>
    <m/>
    <m/>
    <m/>
    <m/>
    <m/>
    <m/>
    <m/>
    <m/>
    <m/>
    <m/>
    <m/>
    <m/>
    <m/>
    <m/>
    <m/>
  </r>
  <r>
    <s v="Oct 29, 2022"/>
    <x v="5"/>
    <x v="26"/>
    <x v="305"/>
    <s v="Oct 29, 2022"/>
    <x v="1"/>
    <x v="1"/>
    <m/>
    <m/>
    <m/>
    <m/>
    <m/>
    <m/>
    <m/>
    <m/>
    <m/>
    <m/>
    <m/>
    <m/>
    <m/>
    <m/>
    <m/>
  </r>
  <r>
    <s v="Oct 29, 2022"/>
    <x v="5"/>
    <x v="26"/>
    <x v="306"/>
    <s v="Oct 29, 2022"/>
    <x v="1"/>
    <x v="1"/>
    <m/>
    <m/>
    <m/>
    <m/>
    <m/>
    <m/>
    <m/>
    <m/>
    <m/>
    <m/>
    <m/>
    <m/>
    <m/>
    <m/>
    <m/>
  </r>
  <r>
    <s v="Oct 29, 2022"/>
    <x v="0"/>
    <x v="28"/>
    <x v="307"/>
    <s v="Oct 29, 2022"/>
    <x v="0"/>
    <x v="0"/>
    <s v="Pinggir Jalan Utama"/>
    <s v="5-10 org/jam"/>
    <s v="Ada"/>
    <s v="Ya"/>
    <s v="Ya"/>
    <s v="3 - 4"/>
    <s v="Ya"/>
    <s v="Tidak"/>
    <s v="SRC (Sampoerna Retail Community)"/>
    <s v="2"/>
    <s v="2"/>
    <s v="Tidak"/>
    <s v="Tidak"/>
    <s v="Rp 51.000 - Rp 100.000"/>
    <s v="Susu bubuk anak (Zee, Dancow, Boneeto, dsb.)_x000a_Susu bubuk dewasa (Anlene, Entrasol, Ensure, dsb.)_x000a_Gula rendah kalori (diabetasol, nulife, dsb.)_x000a_Sembako (Beras kiloan, telur, gula kiloan, dsb.)"/>
  </r>
  <r>
    <s v="Oct 29, 2022"/>
    <x v="0"/>
    <x v="29"/>
    <x v="308"/>
    <s v="Oct 28, 2022"/>
    <x v="0"/>
    <x v="0"/>
    <s v="Pinggir Jalan Utama"/>
    <s v="5-10 org/jam"/>
    <s v="Ada"/>
    <s v="Ya"/>
    <s v="Ya"/>
    <s v="3 - 4"/>
    <s v="Ya"/>
    <s v="Tidak"/>
    <s v="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0"/>
    <x v="30"/>
    <x v="309"/>
    <s v="Oct 29, 2022"/>
    <x v="0"/>
    <x v="0"/>
    <s v="Pinggir Jalan Utama"/>
    <s v="1-5 org/jam"/>
    <s v="Ada"/>
    <s v="Ya"/>
    <s v="Ya"/>
    <s v="&gt;4"/>
    <s v="Ya"/>
    <s v="Tidak"/>
    <s v="Tidak ber-mitra"/>
    <s v="2"/>
    <s v="&gt;2"/>
    <s v="Ya"/>
    <s v="Ya"/>
    <s v="&gt; Rp 201.000"/>
    <s v="Susu bubuk anak (Zee, Dancow, Boneeto, dsb.)_x000a_Susu bubuk dewasa (Anlene, Entrasol, Ensure, dsb.)_x000a_Gula rendah kalori (diabetasol, nulife, dsb.)_x000a_Sembako (Beras kiloan, telur, gula kiloan, dsb.)"/>
  </r>
  <r>
    <s v="Oct 29, 2022"/>
    <x v="0"/>
    <x v="31"/>
    <x v="310"/>
    <s v="Oct 29, 2022"/>
    <x v="0"/>
    <x v="0"/>
    <s v="Residential (lokasi tempat tinggal/perumahan/apartemen/dsb.)"/>
    <s v="1-5 org/jam"/>
    <s v="Tidak ada"/>
    <s v="Ya"/>
    <s v="Tidak"/>
    <s v="Tidak ada"/>
    <s v="Tidak"/>
    <s v="Tidak"/>
    <s v="Tidak ber-mitra"/>
    <s v="1"/>
    <s v="1"/>
    <s v="Tidak"/>
    <s v="Tidak"/>
    <s v="&lt; Rp. 50.000"/>
    <s v="Susu bubuk anak (Zee, Dancow, Boneeto, dsb.)_x000a_Susu bubuk dewasa (Anlene, Entrasol, Ensure, dsb.)_x000a_Gula rendah kalori (diabetasol, nulife, dsb.)_x000a_Sembako (Beras kiloan, telur, gula kiloan, dsb.)"/>
  </r>
  <r>
    <s v="Oct 29, 2022"/>
    <x v="0"/>
    <x v="31"/>
    <x v="311"/>
    <s v="Oct 29, 2022"/>
    <x v="0"/>
    <x v="0"/>
    <s v="Residential (lokasi tempat tinggal/perumahan/apartemen/dsb.)"/>
    <s v="1-5 org/jam"/>
    <s v="Tidak ada"/>
    <s v="Tidak"/>
    <s v="Tidak"/>
    <s v="Tidak ada"/>
    <s v="Tidak"/>
    <s v="Tidak"/>
    <s v="Tidak ber-mitra"/>
    <s v="1"/>
    <s v="1"/>
    <s v="Tidak"/>
    <s v="Tidak"/>
    <s v="&lt; Rp. 50.000"/>
    <s v="Susu bubuk anak (Zee, Dancow, Boneeto, dsb.)_x000a_Susu bubuk dewasa (Anlene, Entrasol, Ensure, dsb.)_x000a_Gula rendah kalori (diabetasol, nulife, dsb.)_x000a_Sembako (Beras kiloan, telur, gula kiloan, dsb.)"/>
  </r>
  <r>
    <s v="Oct 29, 2022"/>
    <x v="0"/>
    <x v="31"/>
    <x v="312"/>
    <s v="Oct 29, 2022"/>
    <x v="0"/>
    <x v="0"/>
    <s v="Residential (lokasi tempat tinggal/perumahan/apartemen/dsb.)"/>
    <s v="1-5 org/jam"/>
    <s v="Tidak ada"/>
    <s v="Ya"/>
    <s v="Tidak"/>
    <s v="Tidak ada"/>
    <s v="Tidak"/>
    <s v="Tidak"/>
    <s v="Tidak ber-mitra"/>
    <s v="1"/>
    <s v="1"/>
    <s v="Tidak"/>
    <s v="Tidak"/>
    <s v="&lt; Rp. 50.000"/>
    <s v="Susu bubuk anak (Zee, Dancow, Boneeto, dsb.)_x000a_Susu bubuk dewasa (Anlene, Entrasol, Ensure, dsb.)_x000a_Sembako (Beras kiloan, telur, gula kiloan, dsb.)"/>
  </r>
  <r>
    <s v="Oct 29, 2022"/>
    <x v="0"/>
    <x v="32"/>
    <x v="313"/>
    <s v="Oct 29, 2022"/>
    <x v="0"/>
    <x v="0"/>
    <s v="Residential (lokasi tempat tinggal/perumahan/apartemen/dsb.)"/>
    <s v="1-5 org/jam"/>
    <s v="Tidak ada"/>
    <s v="Ya"/>
    <s v="Ya"/>
    <s v="2"/>
    <s v="Ya"/>
    <s v="Tidak"/>
    <s v="Tidak ber-mitra"/>
    <s v="1"/>
    <s v="1"/>
    <s v="Tidak"/>
    <s v="Tidak"/>
    <s v="&lt; Rp. 50.000"/>
    <s v="Susu bubuk anak (Zee, Dancow, Boneeto, dsb.)_x000a_Susu bubuk dewasa (Anlene, Entrasol, Ensure, dsb.)_x000a_Gula rendah kalori (diabetasol, nulife, dsb.)_x000a_Sembako (Beras kiloan, telur, gula kiloan, dsb.)"/>
  </r>
  <r>
    <s v="Oct 29, 2022"/>
    <x v="0"/>
    <x v="30"/>
    <x v="314"/>
    <s v="Oct 29, 2022"/>
    <x v="0"/>
    <x v="0"/>
    <s v="Pinggir Jalan Utama"/>
    <s v="1-5 org/jam"/>
    <s v="Ada"/>
    <s v="Ya"/>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Oct 29, 2022"/>
    <x v="0"/>
    <x v="30"/>
    <x v="315"/>
    <s v="Oct 29,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9, 2022"/>
    <x v="0"/>
    <x v="32"/>
    <x v="316"/>
    <s v="Oct 29,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9, 2022"/>
    <x v="0"/>
    <x v="30"/>
    <x v="317"/>
    <s v="Oct 29, 2022"/>
    <x v="0"/>
    <x v="0"/>
    <s v="Pinggir Jalan Utama"/>
    <s v="1-5 org/jam"/>
    <s v="Tidak ada"/>
    <s v="Ya"/>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Oct 29, 2022"/>
    <x v="6"/>
    <x v="33"/>
    <x v="318"/>
    <s v="Oct 29, 2022"/>
    <x v="0"/>
    <x v="0"/>
    <s v="Residential (lokasi tempat tinggal/perumahan/apartemen/dsb.)"/>
    <s v="1-5 org/jam"/>
    <s v="Tidak ada"/>
    <s v="Tidak"/>
    <s v="Ya"/>
    <s v="Tidak ada"/>
    <s v="Tidak"/>
    <s v="Tidak"/>
    <s v="Tidak ber-mitra"/>
    <s v="Tidak ada"/>
    <s v="2"/>
    <s v="Tidak"/>
    <s v="Tidak"/>
    <s v="Rp 51.000 - Rp 100.000"/>
    <s v="Sembako (Beras kiloan, telur, gula kiloan, dsb.)"/>
  </r>
  <r>
    <s v="Oct 29, 2022"/>
    <x v="0"/>
    <x v="32"/>
    <x v="319"/>
    <s v="Oct 29,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9, 2022"/>
    <x v="0"/>
    <x v="30"/>
    <x v="320"/>
    <s v="Oct 29, 2022"/>
    <x v="0"/>
    <x v="0"/>
    <s v="Residential (lokasi tempat tinggal/perumahan/apartemen/dsb.)"/>
    <s v="1-5 org/jam"/>
    <s v="Ada"/>
    <s v="Ya"/>
    <s v="Ya"/>
    <s v="3 - 4"/>
    <s v="Ya"/>
    <s v="Tidak"/>
    <s v="Tidak ber-mitra"/>
    <s v="1"/>
    <s v="1"/>
    <s v="Tidak"/>
    <s v="Tidak"/>
    <s v="&lt; Rp. 50.000"/>
    <s v="Susu bubuk anak (Zee, Dancow, Boneeto, dsb.)_x000a_Susu bubuk dewasa (Anlene, Entrasol, Ensure, dsb.)_x000a_Gula rendah kalori (diabetasol, nulife, dsb.)_x000a_Sembako (Beras kiloan, telur, gula kiloan, dsb.)"/>
  </r>
  <r>
    <s v="Oct 29, 2022"/>
    <x v="0"/>
    <x v="32"/>
    <x v="321"/>
    <s v="Oct 29, 2022"/>
    <x v="0"/>
    <x v="0"/>
    <s v="Pasar (lokasi sekitar atau dalam pasar)"/>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9, 2022"/>
    <x v="0"/>
    <x v="30"/>
    <x v="322"/>
    <s v="Oct 29, 2022"/>
    <x v="0"/>
    <x v="0"/>
    <s v="Pinggir Jalan Utama"/>
    <s v="1-5 org/jam"/>
    <s v="Ada"/>
    <s v="Ya"/>
    <s v="Ya"/>
    <s v="&gt;4"/>
    <s v="Ya"/>
    <s v="Tidak"/>
    <s v="Tidak ber-mitra"/>
    <s v="2"/>
    <s v="&gt;2"/>
    <s v="Ya"/>
    <s v="Ya"/>
    <s v="Rp 101.000 - Rp 200.000"/>
    <s v="Susu bubuk anak (Zee, Dancow, Boneeto, dsb.)_x000a_Susu bubuk dewasa (Anlene, Entrasol, Ensure, dsb.)_x000a_Gula rendah kalori (diabetasol, nulife, dsb.)_x000a_Sembako (Beras kiloan, telur, gula kiloan, dsb.)"/>
  </r>
  <r>
    <s v="Oct 29, 2022"/>
    <x v="0"/>
    <x v="30"/>
    <x v="323"/>
    <s v="Oct 29, 2022"/>
    <x v="0"/>
    <x v="0"/>
    <s v="Pinggir Jalan Utama"/>
    <s v="1-5 org/jam"/>
    <s v="Tidak ada"/>
    <s v="Tidak"/>
    <s v="Tidak"/>
    <s v="Tidak ada"/>
    <s v="Tidak"/>
    <s v="Tidak"/>
    <s v="Tidak ber-mitra"/>
    <s v="1"/>
    <s v="1"/>
    <s v="Tidak"/>
    <s v="Tidak"/>
    <s v="&lt; Rp. 50.000"/>
    <s v="Susu bubuk anak (Zee, Dancow, Boneeto, dsb.)_x000a_Susu bubuk dewasa (Anlene, Entrasol, Ensure, dsb.)_x000a_Gula rendah kalori (diabetasol, nulife, dsb.)"/>
  </r>
  <r>
    <s v="Oct 29, 2022"/>
    <x v="0"/>
    <x v="32"/>
    <x v="324"/>
    <s v="Oct 29,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9, 2022"/>
    <x v="0"/>
    <x v="32"/>
    <x v="325"/>
    <s v="Oct 29, 2022"/>
    <x v="0"/>
    <x v="0"/>
    <s v="Pinggir Jalan Utama"/>
    <s v="1-5 org/jam"/>
    <s v="Ada"/>
    <s v="Ya"/>
    <s v="Ya"/>
    <s v="3 - 4"/>
    <s v="Tidak"/>
    <s v="Tidak"/>
    <s v="Tidak ber-mitra"/>
    <s v="1"/>
    <s v="2"/>
    <s v="Ya"/>
    <s v="Ya"/>
    <s v="Rp 101.000 - Rp 200.000"/>
    <s v="Susu bubuk anak (Zee, Dancow, Boneeto, dsb.)_x000a_Susu bubuk dewasa (Anlene, Entrasol, Ensure, dsb.)_x000a_Gula rendah kalori (diabetasol, nulife, dsb.)_x000a_Sembako (Beras kiloan, telur, gula kiloan, dsb.)"/>
  </r>
  <r>
    <s v="Oct 29, 2022"/>
    <x v="0"/>
    <x v="30"/>
    <x v="326"/>
    <s v="Oct 29, 2022"/>
    <x v="0"/>
    <x v="0"/>
    <s v="Pasar (lokasi sekitar atau dalam pasar)"/>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9, 2022"/>
    <x v="0"/>
    <x v="29"/>
    <x v="327"/>
    <s v="Oct 29, 2022"/>
    <x v="0"/>
    <x v="0"/>
    <s v="Residential (lokasi tempat tinggal/perumahan/apartemen/dsb.)"/>
    <s v="5-10 org/jam"/>
    <s v="Ada"/>
    <s v="Ya"/>
    <s v="Ya"/>
    <s v="2"/>
    <s v="Ya"/>
    <s v="Tidak"/>
    <s v="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6"/>
    <x v="34"/>
    <x v="328"/>
    <s v="Oct 29, 2022"/>
    <x v="0"/>
    <x v="0"/>
    <s v="Pinggir Jalan Utama"/>
    <s v="&gt;10 org/jam"/>
    <s v="Ada"/>
    <s v="Ya"/>
    <s v="Tidak"/>
    <s v="2"/>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6"/>
    <x v="34"/>
    <x v="329"/>
    <s v="Oct 29, 205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4"/>
    <x v="330"/>
    <s v="Oct 29,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_x000a_Pulsa, token listrik, dsb."/>
  </r>
  <r>
    <s v="Oct 29, 2022"/>
    <x v="6"/>
    <x v="34"/>
    <x v="331"/>
    <s v="Oct 29, 2022"/>
    <x v="0"/>
    <x v="0"/>
    <s v="Pinggir Jalan Utama"/>
    <s v="5-10 org/jam"/>
    <s v="Ada"/>
    <s v="Ya"/>
    <s v="Tidak"/>
    <s v="Tidak ada"/>
    <s v="Tidak"/>
    <s v="Ya"/>
    <s v="Tidak ber-mitra"/>
    <s v="1"/>
    <s v="&gt;2"/>
    <s v="Tidak"/>
    <s v="Tidak"/>
    <s v="Rp 101.000 - Rp 200.000"/>
    <s v="Susu bubuk anak (Zee, Dancow, Boneeto, dsb.)_x000a_Susu bubuk dewasa (Anlene, Entrasol, Ensure, dsb.)_x000a_Gula rendah kalori (diabetasol, nulife, dsb.)"/>
  </r>
  <r>
    <s v="Oct 29, 2022"/>
    <x v="6"/>
    <x v="35"/>
    <x v="332"/>
    <s v="Oct 29,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6"/>
    <x v="333"/>
    <s v="Oct 29,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7"/>
    <x v="334"/>
    <s v="Oct 29, 2022"/>
    <x v="0"/>
    <x v="0"/>
    <s v="Pinggir Jalan Utama"/>
    <s v="&gt;10 org/jam"/>
    <s v="Ada"/>
    <s v="Ya"/>
    <s v="Ya"/>
    <s v="2"/>
    <s v="Tidak"/>
    <s v="Tidak"/>
    <s v="Tidak ber-mitra"/>
    <s v="2"/>
    <s v="&gt;2"/>
    <s v="Tidak"/>
    <s v="Tidak"/>
    <s v="&gt; Rp 201.000"/>
    <s v="Susu bubuk anak (Zee, Dancow, Boneeto, dsb.)_x000a_Susu bubuk dewasa (Anlene, Entrasol, Ensure, dsb.)_x000a_Gula rendah kalori (diabetasol, nulife, dsb.)_x000a_Sembako (Beras kiloan, telur, gula kiloan, dsb.)"/>
  </r>
  <r>
    <s v="Oct 29, 2022"/>
    <x v="6"/>
    <x v="37"/>
    <x v="335"/>
    <s v="Oct 29,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7"/>
    <x v="336"/>
    <s v="Oct 29, 2022"/>
    <x v="0"/>
    <x v="0"/>
    <s v="Pinggir Jalan Utama"/>
    <s v="5-10 org/jam"/>
    <s v="Ada"/>
    <s v="Ya"/>
    <s v="Tidak"/>
    <s v="Tidak ada"/>
    <s v="Tidak"/>
    <s v="Tidak"/>
    <s v="Tidak ber-mitra"/>
    <s v="1"/>
    <s v="&gt;2"/>
    <s v="Tidak"/>
    <s v="Tidak"/>
    <s v="&gt; Rp 201.000"/>
    <s v="Susu bubuk anak (Zee, Dancow, Boneeto, dsb.)_x000a_Susu bubuk dewasa (Anlene, Entrasol, Ensure, dsb.)_x000a_Gula rendah kalori (diabetasol, nulife, dsb.)_x000a_Pulsa, token listrik, dsb."/>
  </r>
  <r>
    <s v="Oct 29, 2022"/>
    <x v="6"/>
    <x v="37"/>
    <x v="337"/>
    <s v="Oct 29,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7"/>
    <x v="338"/>
    <s v="Oct 29,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7"/>
    <x v="339"/>
    <s v="Oct 29,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7"/>
    <x v="340"/>
    <s v="Oct 29,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7"/>
    <x v="341"/>
    <s v="Oct 29, 2022"/>
    <x v="0"/>
    <x v="0"/>
    <s v="Pinggir Jalan Utama"/>
    <s v="5-10 org/jam"/>
    <s v="Ada"/>
    <s v="Ya"/>
    <s v="Tidak"/>
    <s v="Tidak ada"/>
    <s v="Tidak"/>
    <s v="Tidak"/>
    <s v="Tidak ber-mitra"/>
    <s v="1"/>
    <s v="&gt;2"/>
    <s v="Ya"/>
    <s v="Ya"/>
    <s v="Rp 101.000 - Rp 200.000"/>
    <s v="Susu bubuk anak (Zee, Dancow, Boneeto, dsb.)_x000a_Susu bubuk dewasa (Anlene, Entrasol, Ensure, dsb.)_x000a_Gula rendah kalori (diabetasol, nulife, dsb.)"/>
  </r>
  <r>
    <s v="Oct 29, 2022"/>
    <x v="6"/>
    <x v="37"/>
    <x v="342"/>
    <s v="Oct 29, 2020"/>
    <x v="0"/>
    <x v="0"/>
    <s v="Pinggir Jalan Utama"/>
    <s v="&gt;10 org/jam"/>
    <s v="Ada"/>
    <s v="Tidak"/>
    <s v="Tidak"/>
    <s v="Tidak ada"/>
    <s v="Ya"/>
    <s v="Tidak"/>
    <s v="Tidak ber-mitra"/>
    <s v="2"/>
    <s v="&gt;2"/>
    <s v="Tidak"/>
    <s v="Tidak"/>
    <s v="Rp 101.000 - Rp 200.000"/>
    <s v="Susu bubuk anak (Zee, Dancow, Boneeto, dsb.)_x000a_Susu bubuk dewasa (Anlene, Entrasol, Ensure, dsb.)_x000a_Gula rendah kalori (diabetasol, nulife, dsb.)"/>
  </r>
  <r>
    <s v="Oct 29, 2022"/>
    <x v="6"/>
    <x v="37"/>
    <x v="342"/>
    <s v="Oct 29, 2022"/>
    <x v="0"/>
    <x v="0"/>
    <s v="Pinggir Jalan Utama"/>
    <s v="5-10 org/jam"/>
    <s v="Ada"/>
    <s v="Ya"/>
    <s v="Tidak"/>
    <s v="Tidak ada"/>
    <s v="Tidak"/>
    <s v="Tidak"/>
    <s v="Tidak ber-mitra"/>
    <s v="1"/>
    <s v="&gt;2"/>
    <s v="Tidak"/>
    <s v="Tidak"/>
    <s v="&gt; Rp 201.000"/>
    <s v="Susu bubuk anak (Zee, Dancow, Boneeto, dsb.)_x000a_Susu bubuk dewasa (Anlene, Entrasol, Ensure, dsb.)_x000a_Gula rendah kalori (diabetasol, nulife, dsb.)_x000a_Pulsa, token listrik, dsb."/>
  </r>
  <r>
    <s v="Oct 29, 2022"/>
    <x v="6"/>
    <x v="37"/>
    <x v="343"/>
    <s v="Oct 29, 2022"/>
    <x v="0"/>
    <x v="0"/>
    <s v="Pinggir Jalan Utama"/>
    <s v="&gt;10 org/jam"/>
    <s v="Ada"/>
    <s v="Ya"/>
    <s v="Tidak"/>
    <s v="&gt;4"/>
    <s v="Tidak"/>
    <s v="Tidak"/>
    <s v="Tidak ber-mitra"/>
    <s v="1"/>
    <s v="&gt;2"/>
    <s v="Tidak"/>
    <s v="Tidak"/>
    <s v="&gt; Rp 201.000"/>
    <s v="Susu bubuk anak (Zee, Dancow, Boneeto, dsb.)_x000a_Susu bubuk dewasa (Anlene, Entrasol, Ensure, dsb.)_x000a_Gula rendah kalori (diabetasol, nulife, dsb.)_x000a_Pulsa, token listrik, dsb."/>
  </r>
  <r>
    <s v="Oct 29, 2022"/>
    <x v="6"/>
    <x v="37"/>
    <x v="344"/>
    <s v="Oct 29, 2022"/>
    <x v="0"/>
    <x v="0"/>
    <s v="Pinggir Jalan Utama"/>
    <s v="5-10 org/jam"/>
    <s v="Ada"/>
    <s v="Ya"/>
    <s v="Tidak"/>
    <s v="Tidak ada"/>
    <s v="Tidak"/>
    <s v="Tidak"/>
    <s v="Tidak ber-mitra"/>
    <s v="Tidak ada"/>
    <s v="&gt;2"/>
    <s v="Tidak"/>
    <s v="Tidak"/>
    <s v="Rp 101.000 - Rp 200.000"/>
    <s v="Susu bubuk anak (Zee, Dancow, Boneeto, dsb.)_x000a_Susu bubuk dewasa (Anlene, Entrasol, Ensure, dsb.)_x000a_Gula rendah kalori (diabetasol, nulife, dsb.)"/>
  </r>
  <r>
    <s v="Oct 29, 2022"/>
    <x v="6"/>
    <x v="37"/>
    <x v="345"/>
    <s v="Oct 29,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_x000a_Pulsa, token listrik, dsb."/>
  </r>
  <r>
    <s v="Oct 29, 2022"/>
    <x v="6"/>
    <x v="37"/>
    <x v="346"/>
    <s v="Oct 29, 2022"/>
    <x v="0"/>
    <x v="0"/>
    <s v="Pinggir Jalan Utama"/>
    <s v="&gt;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7"/>
    <x v="347"/>
    <s v="Oct 29, 2022"/>
    <x v="0"/>
    <x v="0"/>
    <s v="Pinggir Jalan Utama"/>
    <s v="5-10 org/jam"/>
    <s v="Ada"/>
    <s v="Ya"/>
    <s v="Tidak"/>
    <s v="Tidak ada"/>
    <s v="Tidak"/>
    <s v="Tidak"/>
    <s v="Tidak ber-mitra"/>
    <s v="1"/>
    <s v="1"/>
    <s v="Tidak"/>
    <s v="Tidak"/>
    <s v="Rp 101.000 - Rp 200.000"/>
    <s v="Susu bubuk anak (Zee, Dancow, Boneeto, dsb.)_x000a_Susu bubuk dewasa (Anlene, Entrasol, Ensure, dsb.)_x000a_Gula rendah kalori (diabetasol, nulife, dsb.)"/>
  </r>
  <r>
    <s v="Oct 29, 2022"/>
    <x v="6"/>
    <x v="37"/>
    <x v="348"/>
    <s v="Oct 29, 2022"/>
    <x v="0"/>
    <x v="0"/>
    <s v="Pinggir Jalan Utama"/>
    <s v="5-10 org/jam"/>
    <s v="Ada"/>
    <s v="Tidak"/>
    <s v="Tidak"/>
    <s v="Tidak ada"/>
    <s v="Tidak"/>
    <s v="Tidak"/>
    <s v="Tidak ber-mitra"/>
    <s v="1"/>
    <s v="&gt;2"/>
    <s v="Tidak"/>
    <s v="Tidak"/>
    <s v="Rp 101.000 - Rp 200.000"/>
    <s v="Susu bubuk anak (Zee, Dancow, Boneeto, dsb.)_x000a_Susu bubuk dewasa (Anlene, Entrasol, Ensure, dsb.)_x000a_Gula rendah kalori (diabetasol, nulife, dsb.)"/>
  </r>
  <r>
    <s v="Oct 29, 2022"/>
    <x v="6"/>
    <x v="37"/>
    <x v="349"/>
    <s v="Oct 29, 2022"/>
    <x v="0"/>
    <x v="0"/>
    <s v="Pinggir Jalan Utama"/>
    <s v="&gt;10 org/jam"/>
    <s v="Ada"/>
    <s v="Ya"/>
    <s v="Tidak"/>
    <s v="2"/>
    <s v="Tidak"/>
    <s v="Tidak"/>
    <s v="Tidak ber-mitra"/>
    <s v="1"/>
    <s v="1"/>
    <s v="Tidak"/>
    <s v="Tidak"/>
    <s v="Rp 101.000 - Rp 200.000"/>
    <s v="Susu bubuk anak (Zee, Dancow, Boneeto, dsb.)_x000a_Susu bubuk dewasa (Anlene, Entrasol, Ensure, dsb.)_x000a_Gula rendah kalori (diabetasol, nulife, dsb.)_x000a_Pulsa, token listrik, dsb."/>
  </r>
  <r>
    <s v="Oct 29, 2022"/>
    <x v="6"/>
    <x v="37"/>
    <x v="350"/>
    <s v="Oct 29, 2022"/>
    <x v="0"/>
    <x v="0"/>
    <s v="Pinggir Jalan Utama"/>
    <s v="&gt;10 org/jam"/>
    <s v="Ada"/>
    <s v="Ya"/>
    <s v="Tidak"/>
    <s v="2"/>
    <s v="Tidak"/>
    <s v="Tidak"/>
    <s v="Tidak ber-mitra"/>
    <s v="1"/>
    <s v="&gt;2"/>
    <s v="Tidak"/>
    <s v="Tidak"/>
    <s v="Rp 101.000 - Rp 200.000"/>
    <s v="Susu bubuk anak (Zee, Dancow, Boneeto, dsb.)_x000a_Susu bubuk dewasa (Anlene, Entrasol, Ensure, dsb.)_x000a_Gula rendah kalori (diabetasol, nulife, dsb.)"/>
  </r>
  <r>
    <s v="Oct 29, 2022"/>
    <x v="5"/>
    <x v="38"/>
    <x v="351"/>
    <s v="Sep 29, 2022"/>
    <x v="0"/>
    <x v="0"/>
    <s v="Residential (lokasi tempat tinggal/perumahan/apartemen/dsb.)"/>
    <s v="5-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
  </r>
  <r>
    <s v="Oct 29, 2022"/>
    <x v="6"/>
    <x v="37"/>
    <x v="352"/>
    <s v="Oct 29, 2022"/>
    <x v="0"/>
    <x v="0"/>
    <s v="Pinggir Jalan Utama"/>
    <s v="5-10 org/jam"/>
    <s v="Ada"/>
    <s v="Ya"/>
    <s v="Tidak"/>
    <s v="2"/>
    <s v="Tidak"/>
    <s v="Tidak"/>
    <s v="Tidak ber-mitra"/>
    <s v="2"/>
    <s v="2"/>
    <s v="Tidak"/>
    <s v="Tidak"/>
    <s v="Rp 101.000 - Rp 200.000"/>
    <s v="Susu bubuk anak (Zee, Dancow, Boneeto, dsb.)_x000a_Susu bubuk dewasa (Anlene, Entrasol, Ensure, dsb.)_x000a_Gula rendah kalori (diabetasol, nulife, dsb.)"/>
  </r>
  <r>
    <s v="Oct 29, 2022"/>
    <x v="6"/>
    <x v="37"/>
    <x v="353"/>
    <s v="Oct 29, 2022"/>
    <x v="0"/>
    <x v="0"/>
    <s v="Pinggir Jalan Utama"/>
    <s v="&gt;10 org/jam"/>
    <s v="Ada"/>
    <s v="Ya"/>
    <s v="Tidak"/>
    <s v="2"/>
    <s v="Tidak"/>
    <s v="Tidak"/>
    <s v="Tidak ber-mitra"/>
    <s v="Tidak ada"/>
    <s v="&gt;2"/>
    <s v="Tidak"/>
    <s v="Tidak"/>
    <s v="Rp 101.000 - Rp 200.000"/>
    <s v="Susu bubuk anak (Zee, Dancow, Boneeto, dsb.)_x000a_Susu bubuk dewasa (Anlene, Entrasol, Ensure, dsb.)_x000a_Gula rendah kalori (diabetasol, nulife, dsb.)"/>
  </r>
  <r>
    <s v="Oct 29, 2022"/>
    <x v="5"/>
    <x v="39"/>
    <x v="354"/>
    <s v="Oct 29, 2022"/>
    <x v="0"/>
    <x v="0"/>
    <s v="Residential (lokasi tempat tinggal/perumahan/apartemen/dsb.)"/>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5"/>
    <x v="39"/>
    <x v="355"/>
    <s v="Oct 29,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9, 2022"/>
    <x v="5"/>
    <x v="39"/>
    <x v="356"/>
    <s v="Oct 29,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5"/>
    <x v="39"/>
    <x v="357"/>
    <s v="Oct 29, 2022"/>
    <x v="0"/>
    <x v="1"/>
    <m/>
    <m/>
    <m/>
    <m/>
    <m/>
    <m/>
    <m/>
    <m/>
    <m/>
    <m/>
    <m/>
    <m/>
    <m/>
    <m/>
    <m/>
  </r>
  <r>
    <s v="Oct 29, 2022"/>
    <x v="5"/>
    <x v="39"/>
    <x v="358"/>
    <s v="Oct 29, 2022"/>
    <x v="0"/>
    <x v="0"/>
    <s v="Residential (lokasi tempat tinggal/perumahan/apartemen/dsb.)"/>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5"/>
    <x v="39"/>
    <x v="359"/>
    <s v="Oct 29,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
  </r>
  <r>
    <s v="Oct 29, 2022"/>
    <x v="5"/>
    <x v="39"/>
    <x v="360"/>
    <s v="Oct 29, 2022"/>
    <x v="0"/>
    <x v="0"/>
    <s v="Residential (lokasi tempat tinggal/perumahan/apartemen/dsb.)"/>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5"/>
    <x v="39"/>
    <x v="361"/>
    <s v="Oct 29, 2022"/>
    <x v="0"/>
    <x v="1"/>
    <m/>
    <m/>
    <m/>
    <m/>
    <m/>
    <m/>
    <m/>
    <m/>
    <m/>
    <m/>
    <m/>
    <m/>
    <m/>
    <m/>
    <m/>
  </r>
  <r>
    <s v="Oct 29, 2022"/>
    <x v="5"/>
    <x v="39"/>
    <x v="362"/>
    <s v="Oct 29, 2022"/>
    <x v="0"/>
    <x v="1"/>
    <m/>
    <m/>
    <m/>
    <m/>
    <m/>
    <m/>
    <m/>
    <m/>
    <m/>
    <m/>
    <m/>
    <m/>
    <m/>
    <m/>
    <m/>
  </r>
  <r>
    <s v="Oct 29, 2022"/>
    <x v="5"/>
    <x v="39"/>
    <x v="363"/>
    <s v="Oct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5"/>
    <x v="39"/>
    <x v="364"/>
    <s v="Oct 29, 2022"/>
    <x v="0"/>
    <x v="0"/>
    <s v="Residential (lokasi tempat tinggal/perumahan/apartemen/dsb.)"/>
    <s v="5-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9, 2022"/>
    <x v="5"/>
    <x v="39"/>
    <x v="365"/>
    <s v="Oct 29, 2022"/>
    <x v="0"/>
    <x v="0"/>
    <s v="Pinggir Jalan Utama"/>
    <s v="5-10 org/jam"/>
    <s v="Ada"/>
    <s v="Ya"/>
    <s v="Ya"/>
    <s v="2"/>
    <s v="Tidak"/>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9, 2022"/>
    <x v="5"/>
    <x v="39"/>
    <x v="366"/>
    <s v="Oct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5"/>
    <x v="39"/>
    <x v="367"/>
    <s v="Oct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9, 2022"/>
    <x v="5"/>
    <x v="39"/>
    <x v="368"/>
    <s v="Oct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9, 2022"/>
    <x v="5"/>
    <x v="39"/>
    <x v="369"/>
    <s v="Oct 29,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9, 2022"/>
    <x v="5"/>
    <x v="39"/>
    <x v="370"/>
    <s v="Oct 29, 2022"/>
    <x v="0"/>
    <x v="0"/>
    <s v="Residential (lokasi tempat tinggal/perumahan/apartemen/dsb.)"/>
    <s v="5-10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9, 2022"/>
    <x v="5"/>
    <x v="39"/>
    <x v="371"/>
    <s v="Oct 29, 2022"/>
    <x v="0"/>
    <x v="0"/>
    <s v="Residential (lokasi tempat tinggal/perumahan/apartemen/dsb.)"/>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5"/>
    <x v="39"/>
    <x v="372"/>
    <s v="Oct 29, 2022"/>
    <x v="0"/>
    <x v="0"/>
    <s v="Residential (lokasi tempat tinggal/perumahan/apartemen/dsb.)"/>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9, 2022"/>
    <x v="5"/>
    <x v="39"/>
    <x v="373"/>
    <s v="Oct 29, 2022"/>
    <x v="0"/>
    <x v="0"/>
    <s v="Residential (lokasi tempat tinggal/perumahan/apartemen/dsb.)"/>
    <s v="5-10 org/jam"/>
    <s v="Ada"/>
    <s v="Ya"/>
    <s v="Ya"/>
    <s v="3 - 4"/>
    <s v="Ya"/>
    <s v="Tidak"/>
    <s v="Tidak ber-mitra"/>
    <s v="1"/>
    <s v="&gt;2"/>
    <s v="Tidak"/>
    <s v="Tidak"/>
    <s v="Rp 101.000 - Rp 200.000"/>
    <s v="Susu bubuk anak (Zee, Dancow, Boneeto, dsb.)_x000a_Susu bubuk dewasa (Anlene, Entrasol, Ensure, dsb.)_x000a_Gula rendah kalori (diabetasol, nulife, dsb.)"/>
  </r>
  <r>
    <s v="Oct 29, 2022"/>
    <x v="5"/>
    <x v="38"/>
    <x v="374"/>
    <s v="Oct 29, 2022"/>
    <x v="0"/>
    <x v="0"/>
    <s v="Residential (lokasi tempat tinggal/perumahan/apartemen/dsb.)"/>
    <s v="5-10 org/jam"/>
    <s v="Ada"/>
    <s v="Ya"/>
    <s v="Ya"/>
    <s v="3 - 4"/>
    <s v="Ya"/>
    <s v="Ya"/>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5"/>
    <x v="38"/>
    <x v="375"/>
    <s v="Oct 29, 2022"/>
    <x v="0"/>
    <x v="0"/>
    <s v="Residential (lokasi tempat tinggal/perumahan/apartemen/dsb.)"/>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9, 2022"/>
    <x v="5"/>
    <x v="38"/>
    <x v="376"/>
    <s v="Oct 29, 2022"/>
    <x v="0"/>
    <x v="0"/>
    <s v="Pasar (lokasi sekitar atau dalam pasar)"/>
    <s v="1-5 org/jam"/>
    <s v="Ada"/>
    <s v="Ya"/>
    <s v="Ya"/>
    <s v="3 - 4"/>
    <s v="Tidak"/>
    <s v="Tidak"/>
    <s v="Tidak ber-mitra"/>
    <s v="1"/>
    <s v="2"/>
    <s v="Tidak"/>
    <s v="Tidak"/>
    <s v="Rp 51.000 - Rp 100.000"/>
    <s v="Susu bubuk anak (Zee, Dancow, Boneeto, dsb.)_x000a_Susu bubuk dewasa (Anlene, Entrasol, Ensure, dsb.)_x000a_Gula rendah kalori (diabetasol, nulife, dsb.)"/>
  </r>
  <r>
    <s v="Oct 29, 2022"/>
    <x v="5"/>
    <x v="38"/>
    <x v="377"/>
    <s v="Oct 29,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9, 2022"/>
    <x v="5"/>
    <x v="38"/>
    <x v="378"/>
    <s v="Oct 29, 2022"/>
    <x v="0"/>
    <x v="1"/>
    <m/>
    <m/>
    <m/>
    <m/>
    <m/>
    <m/>
    <m/>
    <m/>
    <m/>
    <m/>
    <m/>
    <m/>
    <m/>
    <m/>
    <m/>
  </r>
  <r>
    <s v="Oct 29, 2022"/>
    <x v="5"/>
    <x v="38"/>
    <x v="379"/>
    <s v="Oct 29, 2022"/>
    <x v="0"/>
    <x v="0"/>
    <s v="Residential (lokasi tempat tinggal/perumahan/apartemen/dsb.)"/>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9, 2022"/>
    <x v="5"/>
    <x v="38"/>
    <x v="380"/>
    <s v="Oct 29,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9, 2022"/>
    <x v="5"/>
    <x v="38"/>
    <x v="381"/>
    <s v="Oct 29,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9, 2022"/>
    <x v="5"/>
    <x v="38"/>
    <x v="382"/>
    <s v="Oct 29, 2022"/>
    <x v="0"/>
    <x v="0"/>
    <s v="Residential (lokasi tempat tinggal/perumahan/apartemen/dsb.)"/>
    <s v="1-5 org/jam"/>
    <s v="Ada"/>
    <s v="Ya"/>
    <s v="Ya"/>
    <s v="2"/>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Oct 29, 2022"/>
    <x v="5"/>
    <x v="38"/>
    <x v="383"/>
    <s v="Oct 29,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9, 2022"/>
    <x v="5"/>
    <x v="38"/>
    <x v="384"/>
    <s v="Oct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9, 2022"/>
    <x v="5"/>
    <x v="38"/>
    <x v="385"/>
    <s v="Oct 29, 2022"/>
    <x v="0"/>
    <x v="1"/>
    <m/>
    <m/>
    <m/>
    <m/>
    <m/>
    <m/>
    <m/>
    <m/>
    <m/>
    <m/>
    <m/>
    <m/>
    <m/>
    <m/>
    <m/>
  </r>
  <r>
    <s v="Oct 29, 2022"/>
    <x v="5"/>
    <x v="38"/>
    <x v="386"/>
    <s v="Oct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9, 2022"/>
    <x v="5"/>
    <x v="38"/>
    <x v="387"/>
    <s v="Oct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9, 2022"/>
    <x v="3"/>
    <x v="40"/>
    <x v="388"/>
    <s v="Oct 29, 2022"/>
    <x v="0"/>
    <x v="0"/>
    <s v="Pinggir Jalan Utama"/>
    <s v="5-10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0"/>
    <x v="389"/>
    <s v="Oct 29, 2022"/>
    <x v="0"/>
    <x v="0"/>
    <s v="Pinggir Jalan Utama"/>
    <s v="5-10 org/jam"/>
    <s v="Ada"/>
    <s v="Ya"/>
    <s v="Ya"/>
    <s v="3 - 4"/>
    <s v="Ya"/>
    <s v="Tidak"/>
    <s v="SRC (Sampoerna Retail Community)"/>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0"/>
    <x v="390"/>
    <s v="Oct 29, 2022"/>
    <x v="0"/>
    <x v="0"/>
    <s v="Pinggir Jalan Utama"/>
    <s v="5-10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0"/>
    <x v="391"/>
    <s v="Oct 29, 2022"/>
    <x v="0"/>
    <x v="0"/>
    <s v="Pinggir Jalan Utama"/>
    <s v="5-10 org/jam"/>
    <s v="Ada"/>
    <s v="Ya"/>
    <s v="Ya"/>
    <s v="&gt;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0"/>
    <x v="392"/>
    <s v="Oct 29, 2022"/>
    <x v="0"/>
    <x v="0"/>
    <s v="Pinggir Jalan Utama"/>
    <s v="5-10 org/jam"/>
    <s v="Ada"/>
    <s v="Ya"/>
    <s v="Ya"/>
    <s v="3 - 4"/>
    <s v="Ya"/>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0"/>
    <x v="393"/>
    <s v="Oct 29, 2022"/>
    <x v="0"/>
    <x v="0"/>
    <s v="Pinggir Jalan Utama"/>
    <s v="1-5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29, 2022"/>
    <x v="3"/>
    <x v="40"/>
    <x v="394"/>
    <s v="Oct 29, 2022"/>
    <x v="0"/>
    <x v="0"/>
    <s v="Pinggir Jalan Utama"/>
    <s v="5-10 org/jam"/>
    <s v="Ada"/>
    <s v="Ya"/>
    <s v="Ya"/>
    <s v="3 - 4"/>
    <s v="Ya"/>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0"/>
    <x v="395"/>
    <s v="Oct 29, 2022"/>
    <x v="0"/>
    <x v="0"/>
    <s v="Pinggir Jalan Utama"/>
    <s v="1-5 org/jam"/>
    <s v="Ada"/>
    <s v="Ya"/>
    <s v="Tidak"/>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0"/>
    <x v="396"/>
    <s v="Oct 29, 2022"/>
    <x v="0"/>
    <x v="0"/>
    <s v="Pinggir Jalan Utama"/>
    <s v="5-10 org/jam"/>
    <s v="Ada"/>
    <s v="Ya"/>
    <s v="Ya"/>
    <s v="3 - 4"/>
    <s v="Ya"/>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0"/>
    <x v="397"/>
    <s v="Oct 29, 2022"/>
    <x v="0"/>
    <x v="0"/>
    <s v="Pinggir Jalan Utama"/>
    <s v="5-10 org/jam"/>
    <s v="Ada"/>
    <s v="Ya"/>
    <s v="Ya"/>
    <s v="&gt;4"/>
    <s v="Ya"/>
    <s v="Tidak"/>
    <s v="GGSP (Gudang Garam Strategic Partnership)"/>
    <s v="&gt;2"/>
    <s v="&gt;2"/>
    <s v="Tidak"/>
    <s v="Ya"/>
    <s v="&gt; Rp 201.000"/>
    <s v="Susu bubuk anak (Zee, Dancow, Boneeto, dsb.)_x000a_Susu bubuk dewasa (Anlene, Entrasol, Ensure, dsb.)_x000a_Gula rendah kalori (diabetasol, nulife, dsb.)_x000a_Sembako (Beras kiloan, telur, gula kiloan, dsb.)_x000a_Pulsa, token listrik, dsb."/>
  </r>
  <r>
    <s v="Oct 29, 2022"/>
    <x v="3"/>
    <x v="41"/>
    <x v="398"/>
    <s v="Oct 29, 2022"/>
    <x v="0"/>
    <x v="0"/>
    <s v="Pasar (lokasi sekitar atau dalam pasar)"/>
    <s v="5-10 org/jam"/>
    <s v="Ada"/>
    <s v="Ya"/>
    <s v="Ya"/>
    <s v="3 - 4"/>
    <s v="Ya"/>
    <s v="Tidak"/>
    <s v="SRC (Sampoerna Retail Community)"/>
    <s v="1"/>
    <s v="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0"/>
    <x v="399"/>
    <s v="Oct 29, 2022"/>
    <x v="0"/>
    <x v="0"/>
    <s v="Pinggir Jalan Utama"/>
    <s v="5-10 org/jam"/>
    <s v="Ada"/>
    <s v="Ya"/>
    <s v="Ya"/>
    <s v="3 - 4"/>
    <s v="Ya"/>
    <s v="Tidak"/>
    <s v="SRC (Sampoerna Retail Community)"/>
    <s v="1"/>
    <s v="2"/>
    <s v="Tidak"/>
    <s v="Tidak"/>
    <s v="Rp 51.000 - Rp 100.000"/>
    <s v="Susu bubuk anak (Zee, Dancow, Boneeto, dsb.)_x000a_Sembako (Beras kiloan, telur, gula kiloan, dsb.)_x000a_Pulsa, token listrik, dsb."/>
  </r>
  <r>
    <s v="Oct 29, 2022"/>
    <x v="3"/>
    <x v="40"/>
    <x v="400"/>
    <s v="Oct 29, 2022"/>
    <x v="0"/>
    <x v="0"/>
    <s v="Pinggir Jalan Utama"/>
    <s v="5-10 org/jam"/>
    <s v="Ada"/>
    <s v="Ya"/>
    <s v="Ya"/>
    <s v="3 - 4"/>
    <s v="Ya"/>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2"/>
    <x v="401"/>
    <s v="Oct 29,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3"/>
    <x v="43"/>
    <x v="402"/>
    <s v="Oct 29, 2022"/>
    <x v="0"/>
    <x v="0"/>
    <s v="Pinggir Jalan Utama"/>
    <s v="1-5 org/jam"/>
    <s v="Ada"/>
    <s v="Ya"/>
    <s v="Ya"/>
    <s v="3 - 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29, 2022"/>
    <x v="3"/>
    <x v="40"/>
    <x v="403"/>
    <s v="Oct 29, 2022"/>
    <x v="0"/>
    <x v="0"/>
    <s v="Pinggir Jalan Utama"/>
    <s v="5-10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3"/>
    <x v="404"/>
    <s v="Oct 29, 2022"/>
    <x v="0"/>
    <x v="0"/>
    <s v="Pasar (lokasi sekitar atau dalam pasar)"/>
    <s v="5-10 org/jam"/>
    <s v="Ada"/>
    <s v="Ya"/>
    <s v="Tidak"/>
    <s v="3 - 4"/>
    <s v="Ya"/>
    <s v="Tidak"/>
    <s v="GGSP (Gudang Garam Strategic Partnership)"/>
    <s v="2"/>
    <s v="&gt;2"/>
    <s v="Tidak"/>
    <s v="Ya"/>
    <s v="&gt; Rp 201.000"/>
    <s v="Susu bubuk anak (Zee, Dancow, Boneeto, dsb.)_x000a_Susu bubuk dewasa (Anlene, Entrasol, Ensure, dsb.)_x000a_Gula rendah kalori (diabetasol, nulife, dsb.)_x000a_Sembako (Beras kiloan, telur, gula kiloan, dsb.)_x000a_Pulsa, token listrik, dsb."/>
  </r>
  <r>
    <s v="Oct 29, 2022"/>
    <x v="3"/>
    <x v="40"/>
    <x v="405"/>
    <s v="Oct 29, 2022"/>
    <x v="0"/>
    <x v="0"/>
    <s v="Pasar (lokasi sekitar atau dalam pasar)"/>
    <s v="5-10 org/jam"/>
    <s v="Ada"/>
    <s v="Ya"/>
    <s v="Ya"/>
    <s v="2"/>
    <s v="Ya"/>
    <s v="Tidak"/>
    <s v="Tidak ber-mitra"/>
    <s v="1"/>
    <s v="2"/>
    <s v="Tidak"/>
    <s v="Tidak"/>
    <s v="Rp 51.000 - Rp 100.000"/>
    <s v="Susu bubuk anak (Zee, Dancow, Boneeto, dsb.)_x000a_Sembako (Beras kiloan, telur, gula kiloan, dsb.)"/>
  </r>
  <r>
    <s v="Oct 29, 2022"/>
    <x v="3"/>
    <x v="43"/>
    <x v="406"/>
    <s v="Oct 29, 2022"/>
    <x v="0"/>
    <x v="0"/>
    <s v="Pasar (lokasi sekitar atau dalam pasar)"/>
    <s v="1-5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
  </r>
  <r>
    <s v="Oct 29, 2022"/>
    <x v="3"/>
    <x v="40"/>
    <x v="407"/>
    <s v="Oct 29,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3"/>
    <x v="408"/>
    <s v="Oct 29, 2022"/>
    <x v="0"/>
    <x v="0"/>
    <s v="Pinggir Jalan Utama"/>
    <s v="1-5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29, 2022"/>
    <x v="3"/>
    <x v="40"/>
    <x v="409"/>
    <s v="Oct 29,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0"/>
    <x v="410"/>
    <s v="Oct 29, 2022"/>
    <x v="0"/>
    <x v="0"/>
    <s v="Pinggir Jalan Utama"/>
    <s v="5-10 org/jam"/>
    <s v="Ada"/>
    <s v="Ya"/>
    <s v="Ya"/>
    <s v="3 - 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3"/>
    <x v="411"/>
    <s v="Oct 29, 2022"/>
    <x v="0"/>
    <x v="0"/>
    <s v="Pinggir Jalan Utama"/>
    <s v="1-5 org/jam"/>
    <s v="Ada"/>
    <s v="Ya"/>
    <s v="Tidak"/>
    <s v="&gt;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29, 2022"/>
    <x v="3"/>
    <x v="41"/>
    <x v="412"/>
    <s v="Oct 29, 2022"/>
    <x v="0"/>
    <x v="0"/>
    <s v="Pinggir Jalan Utama"/>
    <s v="5-10 org/jam"/>
    <s v="Ada"/>
    <s v="Ya"/>
    <s v="Ya"/>
    <s v="3 - 4"/>
    <s v="Ya"/>
    <s v="Tidak"/>
    <s v="SRC (Sampoerna Retail Community)_x000a_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3"/>
    <x v="413"/>
    <s v="Oct 29, 2022"/>
    <x v="0"/>
    <x v="0"/>
    <s v="Residential (lokasi tempat tinggal/perumahan/apartemen/dsb.)"/>
    <s v="1-5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Oct 29, 2022"/>
    <x v="3"/>
    <x v="40"/>
    <x v="414"/>
    <s v="Oct 29, 2022"/>
    <x v="0"/>
    <x v="0"/>
    <s v="Pinggir Jalan Utama"/>
    <s v="5-10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3"/>
    <x v="415"/>
    <s v="Oct 29, 2022"/>
    <x v="0"/>
    <x v="0"/>
    <s v="Pinggir Jalan Utama"/>
    <s v="5-10 org/jam"/>
    <s v="Ada"/>
    <s v="Ya"/>
    <s v="Ya"/>
    <s v="&gt;4"/>
    <s v="Ya"/>
    <s v="Tidak"/>
    <s v="GGSP (Gudang Garam Strategic Partnership)"/>
    <s v="2"/>
    <s v="&gt;2"/>
    <s v="Tidak"/>
    <s v="Ya"/>
    <s v="&gt; Rp 201.000"/>
    <s v="Susu bubuk anak (Zee, Dancow, Boneeto, dsb.)_x000a_Susu bubuk dewasa (Anlene, Entrasol, Ensure, dsb.)_x000a_Gula rendah kalori (diabetasol, nulife, dsb.)_x000a_Sembako (Beras kiloan, telur, gula kiloan, dsb.)"/>
  </r>
  <r>
    <s v="Oct 29, 2022"/>
    <x v="3"/>
    <x v="40"/>
    <x v="416"/>
    <s v="Oct 29, 2022"/>
    <x v="0"/>
    <x v="0"/>
    <s v="Pinggir Jalan Utama"/>
    <s v="1-5 org/jam"/>
    <s v="Ada"/>
    <s v="Ya"/>
    <s v="Ya"/>
    <s v="3 - 4"/>
    <s v="Ya"/>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29, 2022"/>
    <x v="3"/>
    <x v="43"/>
    <x v="417"/>
    <s v="Oct 29, 2022"/>
    <x v="0"/>
    <x v="0"/>
    <s v="Pasar (lokasi sekitar atau dalam pasar)"/>
    <s v="5-10 org/jam"/>
    <s v="Ada"/>
    <s v="Ya"/>
    <s v="Tidak"/>
    <s v="2"/>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3"/>
    <x v="40"/>
    <x v="418"/>
    <s v="Oct 29,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0"/>
    <x v="419"/>
    <s v="Oct 29, 2022"/>
    <x v="0"/>
    <x v="0"/>
    <s v="Pasar (lokasi sekitar atau dalam pasar)"/>
    <s v="5-10 org/jam"/>
    <s v="Tidak ada"/>
    <s v="Tidak"/>
    <s v="Ya"/>
    <s v="2"/>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Oct 29, 2022"/>
    <x v="3"/>
    <x v="40"/>
    <x v="420"/>
    <s v="Oct 29,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0"/>
    <x v="400"/>
    <s v="Oct 29,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9, 2022"/>
    <x v="3"/>
    <x v="44"/>
    <x v="421"/>
    <s v="Oct 29, 2022"/>
    <x v="0"/>
    <x v="0"/>
    <s v="Pinggir Jalan Utama"/>
    <s v="5-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_x000a_Pulsa, token listrik, dsb."/>
  </r>
  <r>
    <s v="Oct 29, 2022"/>
    <x v="3"/>
    <x v="44"/>
    <x v="422"/>
    <s v="Oct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9, 2022"/>
    <x v="3"/>
    <x v="40"/>
    <x v="400"/>
    <s v="Oct 29, 2022"/>
    <x v="0"/>
    <x v="0"/>
    <s v="Pasar (lokasi sekitar atau dalam pasar)"/>
    <s v="5-10 org/jam"/>
    <s v="Tidak ada"/>
    <s v="Tidak"/>
    <s v="Ya"/>
    <s v="2"/>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Oct 28, 2022"/>
    <x v="7"/>
    <x v="45"/>
    <x v="423"/>
    <s v="Oct 25, 2022"/>
    <x v="0"/>
    <x v="0"/>
    <s v="Pinggir Jalan Utama"/>
    <s v="1-5 org/jam"/>
    <s v="Ada"/>
    <s v="Tidak"/>
    <s v="Ya"/>
    <s v="2"/>
    <s v="Tidak"/>
    <s v="Tidak"/>
    <s v="Tidak ber-mitra"/>
    <s v="1"/>
    <s v="1"/>
    <s v="Tidak"/>
    <s v="Ya"/>
    <s v="&lt; Rp. 50.000"/>
    <s v="Susu bubuk anak (Zee, Dancow, Boneeto, dsb.)_x000a_Sembako (Beras kiloan, telur, gula kiloan, dsb.)"/>
  </r>
  <r>
    <s v="Oct 28, 2022"/>
    <x v="7"/>
    <x v="46"/>
    <x v="424"/>
    <s v="Oct 24, 2022"/>
    <x v="0"/>
    <x v="0"/>
    <s v="Pinggir Jalan Utama"/>
    <s v="1-5 org/jam"/>
    <s v="Ada"/>
    <s v="Tidak"/>
    <s v="Ya"/>
    <s v="Tidak ada"/>
    <s v="Tidak"/>
    <s v="Tidak"/>
    <s v="Tidak ber-mitra"/>
    <s v="Tidak ada"/>
    <s v="1"/>
    <s v="Tidak"/>
    <s v="Tidak"/>
    <s v="&lt; Rp. 50.000"/>
    <s v="Sembako (Beras kiloan, telur, gula kiloan, dsb.)"/>
  </r>
  <r>
    <s v="Oct 28, 2022"/>
    <x v="7"/>
    <x v="46"/>
    <x v="425"/>
    <s v="Oct 24, 2022"/>
    <x v="0"/>
    <x v="0"/>
    <s v="Pinggir Jalan Utama"/>
    <s v="1-5 org/jam"/>
    <s v="Tidak ada"/>
    <s v="Tidak"/>
    <s v="Ya"/>
    <s v="Tidak ada"/>
    <s v="Tidak"/>
    <s v="Tidak"/>
    <s v="Tidak ber-mitra"/>
    <s v="Tidak ada"/>
    <s v="1"/>
    <s v="Tidak"/>
    <s v="Tidak"/>
    <s v="&lt; Rp. 50.000"/>
    <s v="Sembako (Beras kiloan, telur, gula kiloan, dsb.)"/>
  </r>
  <r>
    <s v="Oct 28, 2022"/>
    <x v="7"/>
    <x v="46"/>
    <x v="426"/>
    <s v="Oct 17, 2022"/>
    <x v="0"/>
    <x v="0"/>
    <s v="Pinggir Jalan Utama"/>
    <s v="1-5 org/jam"/>
    <s v="Tidak ada"/>
    <s v="Tidak"/>
    <s v="Tidak"/>
    <s v="Tidak ada"/>
    <s v="Tidak"/>
    <s v="Tidak"/>
    <s v="Tidak ber-mitra"/>
    <s v="1"/>
    <s v="Tidak ada"/>
    <s v="Tidak"/>
    <s v="Tidak"/>
    <s v="&lt; Rp. 50.000"/>
    <s v="Sembako (Beras kiloan, telur, gula kiloan, dsb.)"/>
  </r>
  <r>
    <s v="Oct 28, 2022"/>
    <x v="5"/>
    <x v="26"/>
    <x v="427"/>
    <s v="Oct 2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5"/>
    <x v="26"/>
    <x v="428"/>
    <s v="Oct 28,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5"/>
    <x v="26"/>
    <x v="429"/>
    <s v="Oct 28, 2022"/>
    <x v="0"/>
    <x v="0"/>
    <s v="Pinggir Jalan Utama"/>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28, 2022"/>
    <x v="5"/>
    <x v="26"/>
    <x v="430"/>
    <s v="Oct 28, 2022"/>
    <x v="0"/>
    <x v="0"/>
    <s v="Pinggir Jalan Utama"/>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28, 2022"/>
    <x v="5"/>
    <x v="26"/>
    <x v="431"/>
    <s v="Oct 28,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5"/>
    <x v="26"/>
    <x v="432"/>
    <s v="Oct 28, 2022"/>
    <x v="0"/>
    <x v="0"/>
    <s v="Pasar (lokasi sekitar atau dalam pasar)"/>
    <s v="1-5 org/jam"/>
    <s v="Ada"/>
    <s v="Ya"/>
    <s v="Ya"/>
    <s v="3 - 4"/>
    <s v="Ya"/>
    <s v="Tidak"/>
    <s v="Tidak ber-mitra"/>
    <s v="2"/>
    <s v="&gt;2"/>
    <s v="Tidak"/>
    <s v="Tidak"/>
    <s v="Rp 51.000 - Rp 100.000"/>
    <s v="Susu bubuk anak (Zee, Dancow, Boneeto, dsb.)_x000a_Susu bubuk dewasa (Anlene, Entrasol, Ensure, dsb.)_x000a_Gula rendah kalori (diabetasol, nulife, dsb.)"/>
  </r>
  <r>
    <s v="Oct 28, 2022"/>
    <x v="5"/>
    <x v="26"/>
    <x v="433"/>
    <s v="Oct 28,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5"/>
    <x v="26"/>
    <x v="434"/>
    <s v="Oct 28,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
  </r>
  <r>
    <s v="Oct 28, 2022"/>
    <x v="5"/>
    <x v="26"/>
    <x v="435"/>
    <s v="Oct 2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
  </r>
  <r>
    <s v="Oct 28, 2022"/>
    <x v="5"/>
    <x v="26"/>
    <x v="436"/>
    <s v="Oct 28,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0"/>
    <x v="47"/>
    <x v="437"/>
    <s v="Oct 28, 2022"/>
    <x v="0"/>
    <x v="0"/>
    <s v="Pasar (lokasi sekitar atau dalam pasar)"/>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0"/>
    <x v="48"/>
    <x v="438"/>
    <s v="Oct 28, 2022"/>
    <x v="0"/>
    <x v="0"/>
    <s v="Pinggir Jalan Utama"/>
    <s v="5-10 org/jam"/>
    <s v="Ada"/>
    <s v="Ya"/>
    <s v="Ya"/>
    <s v="2"/>
    <s v="Ya"/>
    <s v="Ya"/>
    <s v="SRC (Sampoerna Retail Community)"/>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39"/>
    <s v="Oct 28, 2022"/>
    <x v="0"/>
    <x v="0"/>
    <s v="Pinggir Jalan Utama"/>
    <s v="5-10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28, 2022"/>
    <x v="0"/>
    <x v="48"/>
    <x v="440"/>
    <s v="Oct 28, 2022"/>
    <x v="0"/>
    <x v="0"/>
    <s v="Pinggir Jalan Utama"/>
    <s v="5-10 org/jam"/>
    <s v="Ada"/>
    <s v="Ya"/>
    <s v="Ya"/>
    <s v="2"/>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41"/>
    <s v="Oct 28,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8, 2022"/>
    <x v="0"/>
    <x v="48"/>
    <x v="442"/>
    <s v="Oct 28, 2022"/>
    <x v="0"/>
    <x v="0"/>
    <s v="Pinggir Jalan Utama"/>
    <s v="5-10 org/jam"/>
    <s v="Ada"/>
    <s v="Ya"/>
    <s v="Ya"/>
    <s v="3 - 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43"/>
    <s v="Oct 28, 2022"/>
    <x v="0"/>
    <x v="0"/>
    <s v="Pinggir Jalan Utama"/>
    <s v="1-5 org/jam"/>
    <s v="Ada"/>
    <s v="Tidak"/>
    <s v="Ya"/>
    <s v="Tidak ada"/>
    <s v="Tidak"/>
    <s v="Tidak"/>
    <s v="Tidak ber-mitra"/>
    <s v="1"/>
    <s v="2"/>
    <s v="Tidak"/>
    <s v="Tidak"/>
    <s v="&lt; Rp. 50.000"/>
    <s v="Susu bubuk dewasa (Anlene, Entrasol, Ensure, dsb.)_x000a_Sembako (Beras kiloan, telur, gula kiloan, dsb.)"/>
  </r>
  <r>
    <s v="Oct 28, 2022"/>
    <x v="0"/>
    <x v="48"/>
    <x v="444"/>
    <s v="Oct 28, 2022"/>
    <x v="0"/>
    <x v="0"/>
    <s v="Pinggir Jalan Utama"/>
    <s v="1-5 org/jam"/>
    <s v="Ada"/>
    <s v="Tidak"/>
    <s v="Ya"/>
    <s v="Tidak ada"/>
    <s v="Tidak"/>
    <s v="Tidak"/>
    <s v="Tidak ber-mitra"/>
    <s v="1"/>
    <s v="2"/>
    <s v="Tidak"/>
    <s v="Tidak"/>
    <s v="&lt; Rp. 50.000"/>
    <s v="Susu bubuk dewasa (Anlene, Entrasol, Ensure, dsb.)_x000a_Sembako (Beras kiloan, telur, gula kiloan, dsb.)"/>
  </r>
  <r>
    <s v="Oct 28, 2022"/>
    <x v="0"/>
    <x v="48"/>
    <x v="445"/>
    <s v="Oct 28,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46"/>
    <s v="Oct 28, 2022"/>
    <x v="0"/>
    <x v="0"/>
    <s v="Pinggir Jalan Utama"/>
    <s v="5-10 org/jam"/>
    <s v="Ada"/>
    <s v="Ya"/>
    <s v="Ya"/>
    <s v="3 - 4"/>
    <s v="Ya"/>
    <s v="Tidak"/>
    <s v="SRC (Sampoerna Retail Community)"/>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47"/>
    <s v="Oct 28, 2022"/>
    <x v="0"/>
    <x v="0"/>
    <s v="Pinggir Jalan Utama"/>
    <s v="1-5 org/jam"/>
    <s v="Ada"/>
    <s v="Tidak"/>
    <s v="Ya"/>
    <s v="2"/>
    <s v="Tidak"/>
    <s v="Tidak"/>
    <s v="Tidak ber-mitra"/>
    <s v="1"/>
    <s v="&gt;2"/>
    <s v="Tidak"/>
    <s v="Tidak"/>
    <s v="&lt; Rp. 50.000"/>
    <s v="Susu bubuk anak (Zee, Dancow, Boneeto, dsb.)_x000a_Susu bubuk dewasa (Anlene, Entrasol, Ensure, dsb.)_x000a_Sembako (Beras kiloan, telur, gula kiloan, dsb.)"/>
  </r>
  <r>
    <s v="Oct 28, 2022"/>
    <x v="0"/>
    <x v="48"/>
    <x v="448"/>
    <s v="Oct 28, 2022"/>
    <x v="0"/>
    <x v="0"/>
    <s v="Pinggir Jalan Utama"/>
    <s v="1-5 org/jam"/>
    <s v="Ada"/>
    <s v="Tidak"/>
    <s v="Ya"/>
    <s v="2"/>
    <s v="Ya"/>
    <s v="Tidak"/>
    <s v="Tidak ber-mitra"/>
    <s v="1"/>
    <s v="&gt;2"/>
    <s v="Tidak"/>
    <s v="Tidak"/>
    <s v="Rp 51.000 - Rp 100.000"/>
    <s v="Susu bubuk anak (Zee, Dancow, Boneeto, dsb.)_x000a_Sembako (Beras kiloan, telur, gula kiloan, dsb.)_x000a_Pulsa, token listrik, dsb."/>
  </r>
  <r>
    <s v="Oct 28, 2022"/>
    <x v="0"/>
    <x v="48"/>
    <x v="449"/>
    <s v="Oct 28,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50"/>
    <s v="Oct 28, 2022"/>
    <x v="0"/>
    <x v="0"/>
    <s v="Pinggir Jalan Utama"/>
    <s v="5-10 org/jam"/>
    <s v="Ada"/>
    <s v="Tidak"/>
    <s v="Ya"/>
    <s v="Tidak ada"/>
    <s v="Tidak"/>
    <s v="Tidak"/>
    <s v="Tidak ber-mitra"/>
    <s v="1"/>
    <s v="&gt;2"/>
    <s v="Tidak"/>
    <s v="Tidak"/>
    <s v="Rp 51.000 - Rp 100.000"/>
    <s v="Susu bubuk anak (Zee, Dancow, Boneeto, dsb.)_x000a_Sembako (Beras kiloan, telur, gula kiloan, dsb.)_x000a_Pulsa, token listrik, dsb."/>
  </r>
  <r>
    <s v="Oct 28, 2022"/>
    <x v="0"/>
    <x v="48"/>
    <x v="451"/>
    <s v="Oct 28, 2022"/>
    <x v="0"/>
    <x v="0"/>
    <s v="Pinggir Jalan Utama"/>
    <s v="5-10 org/jam"/>
    <s v="Ada"/>
    <s v="Ya"/>
    <s v="Ya"/>
    <s v="3 - 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52"/>
    <s v="Oct 28, 2022"/>
    <x v="0"/>
    <x v="0"/>
    <s v="Pinggir Jalan Utama"/>
    <s v="5-10 org/jam"/>
    <s v="Ada"/>
    <s v="Tidak"/>
    <s v="Ya"/>
    <s v="2"/>
    <s v="Tidak"/>
    <s v="Tidak"/>
    <s v="Tidak ber-mitra"/>
    <s v="1"/>
    <s v="2"/>
    <s v="Tidak"/>
    <s v="Tidak"/>
    <s v="&lt; Rp. 50.000"/>
    <s v="Sembako (Beras kiloan, telur, gula kiloan, dsb.)_x000a_Pulsa, token listrik, dsb."/>
  </r>
  <r>
    <s v="Oct 28, 2022"/>
    <x v="0"/>
    <x v="48"/>
    <x v="453"/>
    <s v="Oct 28, 2022"/>
    <x v="0"/>
    <x v="0"/>
    <s v="Pinggir Jalan Utama"/>
    <s v="1-5 org/jam"/>
    <s v="Ada"/>
    <s v="Tidak"/>
    <s v="Ya"/>
    <s v="Tidak ada"/>
    <s v="Tidak"/>
    <s v="Tidak"/>
    <s v="Tidak ber-mitra"/>
    <s v="1"/>
    <s v="2"/>
    <s v="Tidak"/>
    <s v="Tidak"/>
    <s v="&lt; Rp. 50.000"/>
    <s v="Susu bubuk anak (Zee, Dancow, Boneeto, dsb.)_x000a_Susu bubuk dewasa (Anlene, Entrasol, Ensure, dsb.)_x000a_Sembako (Beras kiloan, telur, gula kiloan, dsb.)"/>
  </r>
  <r>
    <s v="Oct 28, 2022"/>
    <x v="0"/>
    <x v="48"/>
    <x v="454"/>
    <s v="Oct 28, 2022"/>
    <x v="0"/>
    <x v="0"/>
    <s v="Pinggir Jalan Utama"/>
    <s v="5-10 org/jam"/>
    <s v="Ada"/>
    <s v="Ya"/>
    <s v="Ya"/>
    <s v="3 - 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55"/>
    <s v="Oct 28, 2022"/>
    <x v="0"/>
    <x v="0"/>
    <s v="Pinggir Jalan Utama"/>
    <s v="1-5 org/jam"/>
    <s v="Ada"/>
    <s v="Tidak"/>
    <s v="Ya"/>
    <s v="2"/>
    <s v="Tidak"/>
    <s v="Tidak"/>
    <s v="Tidak ber-mitra"/>
    <s v="1"/>
    <s v="2"/>
    <s v="Tidak"/>
    <s v="Tidak"/>
    <s v="&lt; Rp. 50.000"/>
    <s v="Susu bubuk anak (Zee, Dancow, Boneeto, dsb.)_x000a_Sembako (Beras kiloan, telur, gula kiloan, dsb.)_x000a_Pulsa, token listrik, dsb."/>
  </r>
  <r>
    <s v="Oct 28, 2022"/>
    <x v="0"/>
    <x v="48"/>
    <x v="456"/>
    <s v="Oct 28, 2022"/>
    <x v="0"/>
    <x v="0"/>
    <s v="Pinggir Jalan Utama"/>
    <s v="5-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57"/>
    <s v="Oct 28, 2022"/>
    <x v="0"/>
    <x v="0"/>
    <s v="Pinggir Jalan Utama"/>
    <s v="5-10 org/jam"/>
    <s v="Ada"/>
    <s v="Ya"/>
    <s v="Ya"/>
    <s v="2"/>
    <s v="Tidak"/>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28, 2022"/>
    <x v="0"/>
    <x v="48"/>
    <x v="458"/>
    <s v="Oct 28, 2022"/>
    <x v="0"/>
    <x v="0"/>
    <s v="Pinggir Jalan Utama"/>
    <s v="5-10 org/jam"/>
    <s v="Ada"/>
    <s v="Ya"/>
    <s v="Ya"/>
    <s v="3 - 4"/>
    <s v="Tidak"/>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28, 2022"/>
    <x v="0"/>
    <x v="48"/>
    <x v="459"/>
    <s v="Oct 28,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Oct 28, 2022"/>
    <x v="0"/>
    <x v="48"/>
    <x v="460"/>
    <s v="Oct 28, 2022"/>
    <x v="0"/>
    <x v="0"/>
    <s v="Pinggir Jalan Utama"/>
    <s v="5-10 org/jam"/>
    <s v="Ada"/>
    <s v="Tidak"/>
    <s v="Ya"/>
    <s v="Tidak ada"/>
    <s v="Tidak"/>
    <s v="Tidak"/>
    <s v="Tidak ber-mitra"/>
    <s v="1"/>
    <s v="&gt;2"/>
    <s v="Tidak"/>
    <s v="Tidak"/>
    <s v="&lt; Rp. 50.000"/>
    <s v="Susu bubuk anak (Zee, Dancow, Boneeto, dsb.)_x000a_Susu bubuk dewasa (Anlene, Entrasol, Ensure, dsb.)_x000a_Sembako (Beras kiloan, telur, gula kiloan, dsb.)"/>
  </r>
  <r>
    <s v="Oct 28, 2022"/>
    <x v="0"/>
    <x v="48"/>
    <x v="461"/>
    <s v="Oct 28,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62"/>
    <s v="Oct 28, 2022"/>
    <x v="0"/>
    <x v="0"/>
    <s v="Pinggir Jalan Utama"/>
    <s v="1-5 org/jam"/>
    <s v="Ada"/>
    <s v="Ya"/>
    <s v="Ya"/>
    <s v="2"/>
    <s v="Tidak"/>
    <s v="Tidak"/>
    <s v="Tidak ber-mitra"/>
    <s v="1"/>
    <s v="&gt;2"/>
    <s v="Tidak"/>
    <s v="Tidak"/>
    <s v="&lt; Rp. 50.000"/>
    <s v="Susu bubuk anak (Zee, Dancow, Boneeto, dsb.)_x000a_Susu bubuk dewasa (Anlene, Entrasol, Ensure, dsb.)_x000a_Sembako (Beras kiloan, telur, gula kiloan, dsb.)"/>
  </r>
  <r>
    <s v="Oct 28, 2022"/>
    <x v="0"/>
    <x v="48"/>
    <x v="463"/>
    <s v="Oct 28, 2022"/>
    <x v="0"/>
    <x v="0"/>
    <s v="Pinggir Jalan Utama"/>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8, 2022"/>
    <x v="0"/>
    <x v="48"/>
    <x v="464"/>
    <s v="Oct 28, 2022"/>
    <x v="0"/>
    <x v="0"/>
    <s v="Pinggir Jalan Utama"/>
    <s v="5-10 org/jam"/>
    <s v="Ada"/>
    <s v="Ya"/>
    <s v="Ya"/>
    <s v="3 - 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65"/>
    <s v="Oct 28, 2022"/>
    <x v="0"/>
    <x v="0"/>
    <s v="Pinggir Jalan Utama"/>
    <s v="5-10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28, 2022"/>
    <x v="0"/>
    <x v="48"/>
    <x v="466"/>
    <s v="Oct 28, 2022"/>
    <x v="0"/>
    <x v="0"/>
    <s v="Pinggir Jalan Utama"/>
    <s v="5-10 org/jam"/>
    <s v="Ada"/>
    <s v="Ya"/>
    <s v="Ya"/>
    <s v="3 - 4"/>
    <s v="Ya"/>
    <s v="Ya"/>
    <s v="GGSP (Gudang Garam Strategic Partnership)"/>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48"/>
    <x v="467"/>
    <s v="Oct 28, 2022"/>
    <x v="0"/>
    <x v="0"/>
    <s v="Pinggir Jalan Utama"/>
    <s v="5-10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28, 2022"/>
    <x v="0"/>
    <x v="48"/>
    <x v="468"/>
    <s v="Oct 28, 2022"/>
    <x v="0"/>
    <x v="0"/>
    <s v="Pinggir Jalan Utama"/>
    <s v="5-10 org/jam"/>
    <s v="Ada"/>
    <s v="Ya"/>
    <s v="Ya"/>
    <s v="2"/>
    <s v="Ya"/>
    <s v="Tidak"/>
    <s v="Tidak ber-mitra"/>
    <s v="2"/>
    <s v="2"/>
    <s v="Tidak"/>
    <s v="Tidak"/>
    <s v="Rp 51.000 - Rp 100.000"/>
    <s v="Susu bubuk anak (Zee, Dancow, Boneeto, dsb.)_x000a_Susu bubuk dewasa (Anlene, Entrasol, Ensure, dsb.)_x000a_Gula rendah kalori (diabetasol, nulife, dsb.)_x000a_Sembako (Beras kiloan, telur, gula kiloan, dsb.)_x000a_Pulsa, token listrik, dsb."/>
  </r>
  <r>
    <s v="Oct 28, 2022"/>
    <x v="0"/>
    <x v="48"/>
    <x v="469"/>
    <s v="Oct 28, 2022"/>
    <x v="0"/>
    <x v="0"/>
    <s v="Pinggir Jalan Utama"/>
    <s v="5-10 org/jam"/>
    <s v="Ada"/>
    <s v="Ya"/>
    <s v="Ya"/>
    <s v="3 - 4"/>
    <s v="Ya"/>
    <s v="Tidak"/>
    <s v="Tidak ber-mitra"/>
    <s v="2"/>
    <s v="&gt;2"/>
    <s v="Tidak"/>
    <s v="Ya"/>
    <s v="&gt; Rp 201.000"/>
    <s v="Susu bubuk anak (Zee, Dancow, Boneeto, dsb.)_x000a_Susu bubuk dewasa (Anlene, Entrasol, Ensure, dsb.)_x000a_Gula rendah kalori (diabetasol, nulife, dsb.)_x000a_Pulsa, token listrik, dsb."/>
  </r>
  <r>
    <s v="Oct 28, 2022"/>
    <x v="0"/>
    <x v="48"/>
    <x v="470"/>
    <s v="Oct 28, 2022"/>
    <x v="0"/>
    <x v="0"/>
    <s v="Pinggir Jalan Utama"/>
    <s v="5-10 org/jam"/>
    <s v="Ada"/>
    <s v="Ya"/>
    <s v="Ya"/>
    <s v="2"/>
    <s v="Tidak"/>
    <s v="Tidak"/>
    <s v="Tidak ber-mitra"/>
    <s v="2"/>
    <s v="&gt;2"/>
    <s v="Tidak"/>
    <s v="Tidak"/>
    <s v="&lt; Rp. 50.000"/>
    <s v="Susu bubuk anak (Zee, Dancow, Boneeto, dsb.)_x000a_Susu bubuk dewasa (Anlene, Entrasol, Ensure, dsb.)_x000a_Sembako (Beras kiloan, telur, gula kiloan, dsb.)_x000a_Pulsa, token listrik, dsb."/>
  </r>
  <r>
    <s v="Oct 28, 2022"/>
    <x v="0"/>
    <x v="48"/>
    <x v="471"/>
    <s v="Oct 28, 2022"/>
    <x v="0"/>
    <x v="1"/>
    <m/>
    <m/>
    <m/>
    <m/>
    <m/>
    <m/>
    <m/>
    <m/>
    <m/>
    <m/>
    <m/>
    <m/>
    <m/>
    <m/>
    <m/>
  </r>
  <r>
    <s v="Oct 28, 2022"/>
    <x v="0"/>
    <x v="49"/>
    <x v="472"/>
    <s v="Oct 28, 2022"/>
    <x v="0"/>
    <x v="0"/>
    <s v="Pinggir Jalan Utama"/>
    <s v="5-10 org/jam"/>
    <s v="Ada"/>
    <s v="Ya"/>
    <s v="Ya"/>
    <s v="2"/>
    <s v="Ya"/>
    <s v="Tidak"/>
    <s v="Tidak ber-mitra"/>
    <s v="1"/>
    <s v="2"/>
    <s v="Tidak"/>
    <s v="Tidak"/>
    <s v="&lt; Rp. 50.000"/>
    <s v="Susu bubuk anak (Zee, Dancow, Boneeto, dsb.)_x000a_Susu bubuk dewasa (Anlene, Entrasol, Ensure, dsb.)_x000a_Sembako (Beras kiloan, telur, gula kiloan, dsb.)_x000a_Pulsa, token listrik, dsb."/>
  </r>
  <r>
    <s v="Oct 28, 2022"/>
    <x v="0"/>
    <x v="48"/>
    <x v="473"/>
    <s v="Oct 28, 2022"/>
    <x v="0"/>
    <x v="0"/>
    <s v="Pinggir Jalan Utama"/>
    <s v="5-10 org/jam"/>
    <s v="Ada"/>
    <s v="Ya"/>
    <s v="Ya"/>
    <s v="3 - 4"/>
    <s v="Ya"/>
    <s v="Ya"/>
    <s v="Tidak ber-mitra"/>
    <s v="2"/>
    <s v="&gt;2"/>
    <s v="Tidak"/>
    <s v="Ya"/>
    <s v="&gt; Rp 201.000"/>
    <s v="Susu bubuk anak (Zee, Dancow, Boneeto, dsb.)_x000a_Susu bubuk dewasa (Anlene, Entrasol, Ensure, dsb.)_x000a_Sembako (Beras kiloan, telur, gula kiloan, dsb.)_x000a_Pulsa, token listrik, dsb."/>
  </r>
  <r>
    <s v="Oct 28, 2022"/>
    <x v="0"/>
    <x v="48"/>
    <x v="474"/>
    <s v="Oct 28, 2022"/>
    <x v="0"/>
    <x v="0"/>
    <s v="Pinggir Jalan Utama"/>
    <s v="5-10 org/jam"/>
    <s v="Ada"/>
    <s v="Ya"/>
    <s v="Ya"/>
    <s v="3 - 4"/>
    <s v="Ya"/>
    <s v="Tidak"/>
    <s v="Tidak ber-mitra"/>
    <s v="2"/>
    <s v="2"/>
    <s v="Tidak"/>
    <s v="Tidak"/>
    <s v="Rp 101.000 - Rp 200.000"/>
    <s v="Susu bubuk anak (Zee, Dancow, Boneeto, dsb.)_x000a_Gula rendah kalori (diabetasol, nulife, dsb.)_x000a_Sembako (Beras kiloan, telur, gula kiloan, dsb.)_x000a_Pulsa, token listrik, dsb."/>
  </r>
  <r>
    <s v="Oct 28, 2022"/>
    <x v="0"/>
    <x v="49"/>
    <x v="475"/>
    <s v="Oct 28, 2022"/>
    <x v="0"/>
    <x v="0"/>
    <s v="Pasar (lokasi sekitar atau dalam pasar)"/>
    <s v="1-5 org/jam"/>
    <s v="Ada"/>
    <s v="Ya"/>
    <s v="Ya"/>
    <s v="3 - 4"/>
    <s v="Ya"/>
    <s v="Tidak"/>
    <s v="Tidak ber-mitra"/>
    <s v="2"/>
    <s v="2"/>
    <s v="Tidak"/>
    <s v="Tidak"/>
    <s v="&lt; Rp. 50.000"/>
    <s v="Susu bubuk anak (Zee, Dancow, Boneeto, dsb.)_x000a_Susu bubuk dewasa (Anlene, Entrasol, Ensure, dsb.)_x000a_Gula rendah kalori (diabetasol, nulife, dsb.)_x000a_Sembako (Beras kiloan, telur, gula kiloan, dsb.)_x000a_Pulsa, token listrik, dsb."/>
  </r>
  <r>
    <s v="Oct 28, 2022"/>
    <x v="0"/>
    <x v="48"/>
    <x v="476"/>
    <s v="Oct 28, 2022"/>
    <x v="0"/>
    <x v="0"/>
    <s v="Pinggir Jalan Utama"/>
    <s v="5-10 org/jam"/>
    <s v="Ada"/>
    <s v="Ya"/>
    <s v="Ya"/>
    <s v="3 - 4"/>
    <s v="Ya"/>
    <s v="Tidak"/>
    <s v="Tidak ber-mitra"/>
    <s v="2"/>
    <s v="2"/>
    <s v="Tidak"/>
    <s v="Tidak"/>
    <s v="Rp 101.000 - Rp 200.000"/>
    <s v="Susu bubuk anak (Zee, Dancow, Boneeto, dsb.)_x000a_Susu bubuk dewasa (Anlene, Entrasol, Ensure, dsb.)_x000a_Gula rendah kalori (diabetasol, nulife, dsb.)_x000a_Pulsa, token listrik, dsb."/>
  </r>
  <r>
    <s v="Oct 28, 2022"/>
    <x v="0"/>
    <x v="49"/>
    <x v="477"/>
    <s v="Oct 28, 2022"/>
    <x v="0"/>
    <x v="0"/>
    <s v="Pinggir Jalan Utama"/>
    <s v="5-10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28, 2022"/>
    <x v="0"/>
    <x v="48"/>
    <x v="478"/>
    <s v="Oct 28, 2022"/>
    <x v="0"/>
    <x v="0"/>
    <s v="Pinggir Jalan Utama"/>
    <s v="5-10 org/jam"/>
    <s v="Ada"/>
    <s v="Ya"/>
    <s v="Ya"/>
    <s v="3 - 4"/>
    <s v="Ya"/>
    <s v="Tidak"/>
    <s v="Tidak ber-mitra"/>
    <s v="2"/>
    <s v="&gt;2"/>
    <s v="Tidak"/>
    <s v="Ya"/>
    <s v="Rp 101.000 - Rp 200.000"/>
    <s v="Susu bubuk anak (Zee, Dancow, Boneeto, dsb.)_x000a_Susu bubuk dewasa (Anlene, Entrasol, Ensure, dsb.)_x000a_Pulsa, token listrik, dsb."/>
  </r>
  <r>
    <s v="Oct 28, 2022"/>
    <x v="0"/>
    <x v="49"/>
    <x v="479"/>
    <s v="Oct 28, 2022"/>
    <x v="0"/>
    <x v="0"/>
    <s v="Pinggir Jalan Utama"/>
    <s v="&gt;10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28, 2022"/>
    <x v="1"/>
    <x v="50"/>
    <x v="480"/>
    <s v="Oct 28, 2022"/>
    <x v="0"/>
    <x v="0"/>
    <s v="Pinggir Jalan Utama"/>
    <s v="1-5 org/jam"/>
    <s v="Tidak ada"/>
    <s v="Tidak"/>
    <s v="Ya"/>
    <s v="3 - 4"/>
    <s v="Ya"/>
    <s v="Tidak"/>
    <s v="Tidak ber-mitra"/>
    <s v="Tidak ada"/>
    <s v="2"/>
    <s v="Tidak"/>
    <s v="Tidak"/>
    <s v="&lt; Rp. 50.000"/>
    <s v="Susu bubuk dewasa (Anlene, Entrasol, Ensure, dsb.)_x000a_Gula rendah kalori (diabetasol, nulife, dsb.)_x000a_Sembako (Beras kiloan, telur, gula kiloan, dsb.)"/>
  </r>
  <r>
    <s v="Oct 28, 2022"/>
    <x v="5"/>
    <x v="26"/>
    <x v="481"/>
    <s v="Oct 28, 2022"/>
    <x v="0"/>
    <x v="0"/>
    <s v="Residential (lokasi tempat tinggal/perumahan/apartemen/dsb.)"/>
    <s v="1-5 org/jam"/>
    <s v="Ada"/>
    <s v="Ya"/>
    <s v="Ya"/>
    <s v="3 - 4"/>
    <s v="Ya"/>
    <s v="Tidak"/>
    <s v="Tidak ber-mitra"/>
    <s v="2"/>
    <s v="&gt;2"/>
    <s v="Tidak"/>
    <s v="Tidak"/>
    <s v="Rp 51.000 - Rp 100.000"/>
    <s v="Susu bubuk anak (Zee, Dancow, Boneeto, dsb.)_x000a_Susu bubuk dewasa (Anlene, Entrasol, Ensure, dsb.)_x000a_Gula rendah kalori (diabetasol, nulife, dsb.)"/>
  </r>
  <r>
    <s v="Oct 28, 2022"/>
    <x v="5"/>
    <x v="39"/>
    <x v="482"/>
    <s v="Oct 28,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28, 2022"/>
    <x v="5"/>
    <x v="26"/>
    <x v="483"/>
    <s v="Oct 2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
  </r>
  <r>
    <s v="Oct 28, 2022"/>
    <x v="5"/>
    <x v="26"/>
    <x v="484"/>
    <s v="Oct 28, 2022"/>
    <x v="0"/>
    <x v="0"/>
    <s v="Pinggir Jalan Utama"/>
    <s v="5-10 org/jam"/>
    <s v="Ada"/>
    <s v="Ya"/>
    <s v="Ya"/>
    <s v="2"/>
    <s v="Ya"/>
    <s v="Tidak"/>
    <s v="Tidak ber-mitra"/>
    <s v="2"/>
    <s v="&gt;2"/>
    <s v="Tidak"/>
    <s v="Tidak"/>
    <s v="Rp 51.000 - Rp 100.000"/>
    <s v="Susu bubuk anak (Zee, Dancow, Boneeto, dsb.)_x000a_Susu bubuk dewasa (Anlene, Entrasol, Ensure, dsb.)_x000a_Gula rendah kalori (diabetasol, nulife, dsb.)"/>
  </r>
  <r>
    <s v="Oct 28, 2022"/>
    <x v="5"/>
    <x v="26"/>
    <x v="485"/>
    <s v="Oct 28, 2022"/>
    <x v="0"/>
    <x v="0"/>
    <s v="Pinggir Jalan Utama"/>
    <s v="5-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8, 2022"/>
    <x v="5"/>
    <x v="26"/>
    <x v="486"/>
    <s v="Oct 28,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8, 2022"/>
    <x v="5"/>
    <x v="26"/>
    <x v="487"/>
    <s v="Oct 28, 2022"/>
    <x v="0"/>
    <x v="0"/>
    <s v="Pasar (lokasi sekitar atau dalam pasar)"/>
    <s v="&gt;10 org/jam"/>
    <s v="Ada"/>
    <s v="Ya"/>
    <s v="Ya"/>
    <s v="&gt;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Oct 28, 2022"/>
    <x v="5"/>
    <x v="38"/>
    <x v="488"/>
    <s v="Oct 28, 2022"/>
    <x v="0"/>
    <x v="0"/>
    <s v="Residential (lokasi tempat tinggal/perumahan/apartemen/dsb.)"/>
    <s v="5-10 org/jam"/>
    <s v="Ada"/>
    <s v="Ya"/>
    <s v="Ya"/>
    <s v="3 - 4"/>
    <s v="Ya"/>
    <s v="Tidak"/>
    <s v="Tidak ber-mitra"/>
    <s v="1"/>
    <s v="&gt;2"/>
    <s v="Tidak"/>
    <s v="Tidak"/>
    <s v="Rp 101.000 - Rp 200.000"/>
    <s v="Susu bubuk anak (Zee, Dancow, Boneeto, dsb.)_x000a_Susu bubuk dewasa (Anlene, Entrasol, Ensure, dsb.)_x000a_Gula rendah kalori (diabetasol, nulife, dsb.)"/>
  </r>
  <r>
    <s v="Oct 28, 2022"/>
    <x v="5"/>
    <x v="26"/>
    <x v="489"/>
    <s v="Oct 28, 2022"/>
    <x v="0"/>
    <x v="0"/>
    <s v="Pasar (lokasi sekitar atau dalam pasar)"/>
    <s v="&gt;10 org/jam"/>
    <s v="Ada"/>
    <s v="Ya"/>
    <s v="Ya"/>
    <s v="&gt;4"/>
    <s v="Ya"/>
    <s v="Tidak"/>
    <s v="Tidak ber-mitra"/>
    <s v="&gt;2"/>
    <s v="&gt;2"/>
    <s v="Ya"/>
    <s v="Tidak"/>
    <s v="Rp 101.000 - Rp 200.000"/>
    <s v="Susu bubuk anak (Zee, Dancow, Boneeto, dsb.)_x000a_Susu bubuk dewasa (Anlene, Entrasol, Ensure, dsb.)_x000a_Gula rendah kalori (diabetasol, nulife, dsb.)_x000a_Sembako (Beras kiloan, telur, gula kiloan, dsb.)"/>
  </r>
  <r>
    <s v="Oct 28, 2022"/>
    <x v="5"/>
    <x v="38"/>
    <x v="490"/>
    <s v="Oct 28,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
  </r>
  <r>
    <s v="Oct 28, 2022"/>
    <x v="5"/>
    <x v="38"/>
    <x v="491"/>
    <s v="Oct 28, 2022"/>
    <x v="0"/>
    <x v="1"/>
    <m/>
    <m/>
    <m/>
    <m/>
    <m/>
    <m/>
    <m/>
    <m/>
    <m/>
    <m/>
    <m/>
    <m/>
    <m/>
    <m/>
    <m/>
  </r>
  <r>
    <s v="Oct 28, 2022"/>
    <x v="5"/>
    <x v="26"/>
    <x v="492"/>
    <s v="Oct 28, 2022"/>
    <x v="0"/>
    <x v="0"/>
    <s v="Residential (lokasi tempat tinggal/perumahan/apartemen/dsb.)"/>
    <s v="&gt;10 org/jam"/>
    <s v="Ada"/>
    <s v="Ya"/>
    <s v="Ya"/>
    <s v="3 - 4"/>
    <s v="Ya"/>
    <s v="Tidak"/>
    <s v="Tidak ber-mitra"/>
    <s v="&gt;2"/>
    <s v="&gt;2"/>
    <s v="Tidak"/>
    <s v="Tidak"/>
    <s v="Rp 101.000 - Rp 200.000"/>
    <s v="Susu bubuk anak (Zee, Dancow, Boneeto, dsb.)_x000a_Susu bubuk dewasa (Anlene, Entrasol, Ensure, dsb.)_x000a_Gula rendah kalori (diabetasol, nulife, dsb.)"/>
  </r>
  <r>
    <s v="Oct 28, 2022"/>
    <x v="5"/>
    <x v="38"/>
    <x v="493"/>
    <s v="Oct 28, 2022"/>
    <x v="0"/>
    <x v="0"/>
    <s v="Pasar (lokasi sekitar atau dalam pasar)"/>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8, 2022"/>
    <x v="5"/>
    <x v="26"/>
    <x v="494"/>
    <s v="Oct 28, 2022"/>
    <x v="0"/>
    <x v="0"/>
    <s v="Pinggir Jalan Utama"/>
    <s v="&gt;10 org/jam"/>
    <s v="Ada"/>
    <s v="Ya"/>
    <s v="Ya"/>
    <s v="&gt;4"/>
    <s v="Ya"/>
    <s v="Ya"/>
    <s v="Tidak ber-mitra"/>
    <s v="&gt;2"/>
    <s v="&gt;2"/>
    <s v="Tidak"/>
    <s v="Tidak"/>
    <s v="Rp 101.000 - Rp 200.000"/>
    <s v="Susu bubuk anak (Zee, Dancow, Boneeto, dsb.)_x000a_Susu bubuk dewasa (Anlene, Entrasol, Ensure, dsb.)_x000a_Gula rendah kalori (diabetasol, nulife, dsb.)_x000a_Sembako (Beras kiloan, telur, gula kiloan, dsb.)"/>
  </r>
  <r>
    <s v="Oct 28, 2022"/>
    <x v="5"/>
    <x v="38"/>
    <x v="495"/>
    <s v="Oct 28,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
  </r>
  <r>
    <s v="Oct 28, 2022"/>
    <x v="5"/>
    <x v="26"/>
    <x v="496"/>
    <s v="Oct 28, 2022"/>
    <x v="0"/>
    <x v="0"/>
    <s v="Pasar (lokasi sekitar atau dalam pasar)"/>
    <s v="&gt;10 org/jam"/>
    <s v="Ada"/>
    <s v="Tidak"/>
    <s v="Ya"/>
    <s v="2"/>
    <s v="Ya"/>
    <s v="Tidak"/>
    <s v="SRC (Sampoerna Retail Community)_x000a_Mitra DRP (Djarum Retail Partnership)_x000a_GGSP (Gudang Garam Strategic Partnership)"/>
    <s v="&gt;2"/>
    <s v="&gt;2"/>
    <s v="Ya"/>
    <s v="Ya"/>
    <s v="&gt; Rp 201.000"/>
    <s v="Susu bubuk anak (Zee, Dancow, Boneeto, dsb.)_x000a_Susu bubuk dewasa (Anlene, Entrasol, Ensure, dsb.)_x000a_Gula rendah kalori (diabetasol, nulife, dsb.)_x000a_Sembako (Beras kiloan, telur, gula kiloan, dsb.)"/>
  </r>
  <r>
    <s v="Oct 28, 2022"/>
    <x v="5"/>
    <x v="26"/>
    <x v="497"/>
    <s v="Oct 2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5"/>
    <x v="38"/>
    <x v="498"/>
    <s v="Oct 28, 2022"/>
    <x v="0"/>
    <x v="1"/>
    <m/>
    <m/>
    <m/>
    <m/>
    <m/>
    <m/>
    <m/>
    <m/>
    <m/>
    <m/>
    <m/>
    <m/>
    <m/>
    <m/>
    <m/>
  </r>
  <r>
    <s v="Oct 28, 2022"/>
    <x v="5"/>
    <x v="38"/>
    <x v="499"/>
    <s v="Oct 28,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8, 2022"/>
    <x v="5"/>
    <x v="38"/>
    <x v="500"/>
    <s v="Oct 28,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8, 2022"/>
    <x v="5"/>
    <x v="38"/>
    <x v="501"/>
    <s v="Oct 28, 2022"/>
    <x v="0"/>
    <x v="0"/>
    <s v="Pasar (lokasi sekitar atau dalam pasar)"/>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8, 2022"/>
    <x v="5"/>
    <x v="38"/>
    <x v="502"/>
    <s v="Oct 28, 2022"/>
    <x v="0"/>
    <x v="0"/>
    <s v="Pasar (lokasi sekitar atau dalam pasar)"/>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8, 2022"/>
    <x v="5"/>
    <x v="38"/>
    <x v="503"/>
    <s v="Oct 28, 2022"/>
    <x v="0"/>
    <x v="0"/>
    <s v="Residential (lokasi tempat tinggal/perumahan/apartemen/dsb.)"/>
    <s v="1-5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5"/>
    <x v="38"/>
    <x v="504"/>
    <s v="Oct 28, 2022"/>
    <x v="0"/>
    <x v="1"/>
    <m/>
    <m/>
    <m/>
    <m/>
    <m/>
    <m/>
    <m/>
    <m/>
    <m/>
    <m/>
    <m/>
    <m/>
    <m/>
    <m/>
    <m/>
  </r>
  <r>
    <s v="Oct 28, 2022"/>
    <x v="5"/>
    <x v="38"/>
    <x v="505"/>
    <s v="Oct 28, 2022"/>
    <x v="0"/>
    <x v="0"/>
    <s v="Residential (lokasi tempat tinggal/perumahan/apartemen/dsb.)"/>
    <s v="5-10 org/jam"/>
    <s v="Ada"/>
    <s v="Ya"/>
    <s v="Ya"/>
    <s v="&gt;4"/>
    <s v="Ya"/>
    <s v="Ya"/>
    <s v="Tidak ber-mitra"/>
    <s v="2"/>
    <s v="&gt;2"/>
    <s v="Tidak"/>
    <s v="Tidak"/>
    <s v="Rp 101.000 - Rp 200.000"/>
    <s v="Susu bubuk anak (Zee, Dancow, Boneeto, dsb.)_x000a_Susu bubuk dewasa (Anlene, Entrasol, Ensure, dsb.)_x000a_Gula rendah kalori (diabetasol, nulife, dsb.)"/>
  </r>
  <r>
    <s v="Oct 28, 2022"/>
    <x v="5"/>
    <x v="38"/>
    <x v="506"/>
    <s v="Oct 28, 2022"/>
    <x v="0"/>
    <x v="0"/>
    <s v="Residential (lokasi tempat tinggal/perumahan/apartemen/dsb.)"/>
    <s v="5-10 org/jam"/>
    <s v="Ada"/>
    <s v="Tidak"/>
    <s v="Tidak"/>
    <s v="Tidak ada"/>
    <s v="Tidak"/>
    <s v="Tidak"/>
    <s v="Tidak ber-mitra"/>
    <s v="1"/>
    <s v="&gt;2"/>
    <s v="Tidak"/>
    <s v="Tidak"/>
    <s v="Rp 101.000 - Rp 200.000"/>
    <s v="Gula rendah kalori (diabetasol, nulife, dsb.)"/>
  </r>
  <r>
    <s v="Oct 28, 2022"/>
    <x v="5"/>
    <x v="38"/>
    <x v="507"/>
    <s v="Oct 28, 2022"/>
    <x v="0"/>
    <x v="0"/>
    <s v="Residential (lokasi tempat tinggal/perumahan/apartemen/dsb.)"/>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8, 2022"/>
    <x v="5"/>
    <x v="38"/>
    <x v="508"/>
    <s v="Oct 28, 2022"/>
    <x v="0"/>
    <x v="0"/>
    <s v="Pasar (lokasi sekitar atau dalam pasar)"/>
    <s v="5-10 org/jam"/>
    <s v="Ada"/>
    <s v="Tidak"/>
    <s v="Ya"/>
    <s v="2"/>
    <s v="Tidak"/>
    <s v="Tidak"/>
    <s v="Tidak ber-mitra"/>
    <s v="1"/>
    <s v="&gt;2"/>
    <s v="Tidak"/>
    <s v="Tidak"/>
    <s v="Rp 101.000 - Rp 200.000"/>
    <s v="Susu bubuk anak (Zee, Dancow, Boneeto, dsb.)_x000a_Susu bubuk dewasa (Anlene, Entrasol, Ensure, dsb.)_x000a_Gula rendah kalori (diabetasol, nulife, dsb.)"/>
  </r>
  <r>
    <s v="Oct 28, 2022"/>
    <x v="0"/>
    <x v="23"/>
    <x v="509"/>
    <s v="Oct 10, 2022"/>
    <x v="0"/>
    <x v="0"/>
    <s v="Pinggir Jalan Utama"/>
    <s v="5-10 org/jam"/>
    <s v="Tidak ada"/>
    <s v="Ya"/>
    <s v="Tidak"/>
    <s v="3 - 4"/>
    <s v="Ya"/>
    <s v="Tidak"/>
    <s v="SRC (Sampoerna Retail Community)"/>
    <s v="1"/>
    <s v="2"/>
    <s v="Tidak"/>
    <s v="Ya"/>
    <s v="Rp 101.000 - Rp 200.000"/>
    <s v="Susu bubuk anak (Zee, Dancow, Boneeto, dsb.)_x000a_Susu bubuk dewasa (Anlene, Entrasol, Ensure, dsb.)_x000a_Gula rendah kalori (diabetasol, nulife, dsb.)_x000a_Sembako (Beras kiloan, telur, gula kiloan, dsb.)_x000a_Pulsa, token listrik, dsb."/>
  </r>
  <r>
    <s v="Oct 28, 2022"/>
    <x v="0"/>
    <x v="23"/>
    <x v="510"/>
    <s v="Oct 10, 2022"/>
    <x v="0"/>
    <x v="0"/>
    <s v="Pinggir Jalan Utama"/>
    <s v="5-10 org/jam"/>
    <s v="Tidak ada"/>
    <s v="Ya"/>
    <s v="Tidak"/>
    <s v="Tidak ada"/>
    <s v="Tidak"/>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28, 2022"/>
    <x v="0"/>
    <x v="23"/>
    <x v="511"/>
    <s v="Oct 10, 2022"/>
    <x v="0"/>
    <x v="0"/>
    <s v="Pinggir Jalan Utama"/>
    <s v="1-5 org/jam"/>
    <s v="Tidak ada"/>
    <s v="Ya"/>
    <s v="Ya"/>
    <s v="&gt;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28, 2022"/>
    <x v="0"/>
    <x v="51"/>
    <x v="512"/>
    <s v="Oct 18, 2022"/>
    <x v="0"/>
    <x v="0"/>
    <s v="Pinggir Jalan Utama"/>
    <s v="5-10 org/jam"/>
    <s v="Ada"/>
    <s v="Ya"/>
    <s v="Ya"/>
    <s v="&gt;4"/>
    <s v="Ya"/>
    <s v="Tidak"/>
    <s v="Mitra DRP (Djarum Retail Partnership)"/>
    <s v="&gt;2"/>
    <s v="&gt;2"/>
    <s v="Ya"/>
    <s v="Ya"/>
    <s v="&gt; Rp 201.000"/>
    <s v="Susu bubuk anak (Zee, Dancow, Boneeto, dsb.)_x000a_Susu bubuk dewasa (Anlene, Entrasol, Ensure, dsb.)_x000a_Gula rendah kalori (diabetasol, nulife, dsb.)_x000a_Sembako (Beras kiloan, telur, gula kiloan, dsb.)_x000a_Pulsa, token listrik, dsb."/>
  </r>
  <r>
    <s v="Oct 28, 2022"/>
    <x v="0"/>
    <x v="51"/>
    <x v="513"/>
    <s v="Oct 18, 2022"/>
    <x v="0"/>
    <x v="0"/>
    <s v="Pinggir Jalan Utama"/>
    <s v="5-10 org/jam"/>
    <s v="Ada"/>
    <s v="Ya"/>
    <s v="Ya"/>
    <s v="&gt;4"/>
    <s v="Ya"/>
    <s v="Tidak"/>
    <s v="Tidak ber-mitra"/>
    <s v="&gt;2"/>
    <s v="&gt;2"/>
    <s v="Ya"/>
    <s v="Ya"/>
    <s v="&gt; Rp 201.000"/>
    <s v="Susu bubuk anak (Zee, Dancow, Boneeto, dsb.)_x000a_Susu bubuk dewasa (Anlene, Entrasol, Ensure, dsb.)_x000a_Gula rendah kalori (diabetasol, nulife, dsb.)_x000a_Sembako (Beras kiloan, telur, gula kiloan, dsb.)_x000a_Pulsa, token listrik, dsb."/>
  </r>
  <r>
    <s v="Oct 28, 2022"/>
    <x v="0"/>
    <x v="51"/>
    <x v="514"/>
    <s v="Oct 1,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51"/>
    <x v="515"/>
    <s v="Oct 1,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51"/>
    <x v="516"/>
    <s v="Oct 1,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51"/>
    <x v="517"/>
    <s v="Oct 1, 2022"/>
    <x v="0"/>
    <x v="0"/>
    <s v="Residential (lokasi tempat tinggal/perumahan/apartemen/dsb.)"/>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8, 2022"/>
    <x v="0"/>
    <x v="51"/>
    <x v="518"/>
    <s v="Oct 1,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1"/>
    <x v="52"/>
    <x v="519"/>
    <s v="Oct 28, 2022"/>
    <x v="0"/>
    <x v="0"/>
    <s v="Pinggir Jalan Utama"/>
    <s v="5-10 org/jam"/>
    <s v="Ada"/>
    <s v="Ya"/>
    <s v="Ya"/>
    <s v="&gt;4"/>
    <s v="Ya"/>
    <s v="Tidak"/>
    <s v="Tidak ber-mitra"/>
    <s v="&gt;2"/>
    <s v="&gt;2"/>
    <s v="Tidak"/>
    <s v="Tidak"/>
    <s v="Rp 51.000 - Rp 100.000"/>
    <s v="Susu bubuk anak (Zee, Dancow, Boneeto, dsb.)"/>
  </r>
  <r>
    <s v="Oct 28, 2022"/>
    <x v="0"/>
    <x v="51"/>
    <x v="520"/>
    <s v="Oct 1,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53"/>
    <x v="521"/>
    <s v="Oct 6, 2022"/>
    <x v="0"/>
    <x v="1"/>
    <m/>
    <m/>
    <m/>
    <m/>
    <m/>
    <m/>
    <m/>
    <m/>
    <m/>
    <m/>
    <m/>
    <m/>
    <m/>
    <m/>
    <m/>
  </r>
  <r>
    <s v="Oct 28, 2022"/>
    <x v="0"/>
    <x v="51"/>
    <x v="522"/>
    <s v="Oct 15, 2022"/>
    <x v="1"/>
    <x v="0"/>
    <m/>
    <m/>
    <m/>
    <m/>
    <m/>
    <m/>
    <m/>
    <m/>
    <m/>
    <m/>
    <m/>
    <m/>
    <m/>
    <m/>
    <m/>
  </r>
  <r>
    <s v="Oct 28, 2022"/>
    <x v="0"/>
    <x v="51"/>
    <x v="523"/>
    <s v="Oct 15, 2022"/>
    <x v="1"/>
    <x v="0"/>
    <m/>
    <m/>
    <m/>
    <m/>
    <m/>
    <m/>
    <m/>
    <m/>
    <m/>
    <m/>
    <m/>
    <m/>
    <m/>
    <m/>
    <m/>
  </r>
  <r>
    <s v="Oct 28, 2022"/>
    <x v="0"/>
    <x v="51"/>
    <x v="524"/>
    <s v="Oct 15, 2022"/>
    <x v="0"/>
    <x v="1"/>
    <m/>
    <m/>
    <m/>
    <m/>
    <m/>
    <m/>
    <m/>
    <m/>
    <m/>
    <m/>
    <m/>
    <m/>
    <m/>
    <m/>
    <m/>
  </r>
  <r>
    <s v="Oct 28, 2022"/>
    <x v="0"/>
    <x v="51"/>
    <x v="525"/>
    <s v="Oct 15, 2022"/>
    <x v="0"/>
    <x v="0"/>
    <s v="Pinggir Jalan Utama"/>
    <s v="5-10 org/jam"/>
    <s v="Ada"/>
    <s v="Ya"/>
    <s v="Ya"/>
    <s v="&gt;4"/>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8, 2022"/>
    <x v="0"/>
    <x v="51"/>
    <x v="526"/>
    <s v="Oct 15, 2022"/>
    <x v="0"/>
    <x v="0"/>
    <s v="Pinggir Jalan Utama"/>
    <s v="5-10 org/jam"/>
    <s v="Ada"/>
    <s v="Ya"/>
    <s v="Ya"/>
    <s v="&gt;4"/>
    <s v="Ya"/>
    <s v="Ya"/>
    <s v="Tidak ber-mitra"/>
    <s v="1"/>
    <s v="&gt;2"/>
    <s v="Ya"/>
    <s v="Ya"/>
    <s v="&gt; Rp 201.000"/>
    <s v="Susu bubuk anak (Zee, Dancow, Boneeto, dsb.)_x000a_Susu bubuk dewasa (Anlene, Entrasol, Ensure, dsb.)_x000a_Gula rendah kalori (diabetasol, nulife, dsb.)_x000a_Sembako (Beras kiloan, telur, gula kiloan, dsb.)_x000a_Pulsa, token listrik, dsb."/>
  </r>
  <r>
    <s v="Oct 28, 2022"/>
    <x v="0"/>
    <x v="51"/>
    <x v="527"/>
    <s v="Oct 10, 2022"/>
    <x v="0"/>
    <x v="0"/>
    <s v="Pinggir Jalan Utama"/>
    <s v="1-5 org/jam"/>
    <s v="Ada"/>
    <s v="Ya"/>
    <s v="Ya"/>
    <s v="&gt;4"/>
    <s v="Ya"/>
    <s v="Ya"/>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53"/>
    <x v="528"/>
    <s v="Oct 10, 2022"/>
    <x v="1"/>
    <x v="0"/>
    <m/>
    <m/>
    <m/>
    <m/>
    <m/>
    <m/>
    <m/>
    <m/>
    <m/>
    <m/>
    <m/>
    <m/>
    <m/>
    <m/>
    <m/>
  </r>
  <r>
    <s v="Oct 28, 2022"/>
    <x v="0"/>
    <x v="51"/>
    <x v="529"/>
    <s v="Oct 10, 2022"/>
    <x v="0"/>
    <x v="0"/>
    <s v="Pinggir Jalan Utama"/>
    <s v="5-10 org/jam"/>
    <s v="Ada"/>
    <s v="Ya"/>
    <s v="Ya"/>
    <s v="&gt;4"/>
    <s v="Ya"/>
    <s v="Ya"/>
    <s v="Tidak ber-mitra"/>
    <s v="&gt;2"/>
    <s v="&gt;2"/>
    <s v="Ya"/>
    <s v="Tidak"/>
    <s v="&gt; Rp 201.000"/>
    <s v="Susu bubuk anak (Zee, Dancow, Boneeto, dsb.)_x000a_Susu bubuk dewasa (Anlene, Entrasol, Ensure, dsb.)_x000a_Gula rendah kalori (diabetasol, nulife, dsb.)_x000a_Sembako (Beras kiloan, telur, gula kiloan, dsb.)_x000a_Pulsa, token listrik, dsb."/>
  </r>
  <r>
    <s v="Oct 28, 2022"/>
    <x v="0"/>
    <x v="51"/>
    <x v="530"/>
    <s v="Oct 12,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51"/>
    <x v="531"/>
    <s v="Oct 1, 2022"/>
    <x v="0"/>
    <x v="0"/>
    <s v="Pasar (lokasi sekitar atau dalam pasar)"/>
    <s v="5-10 org/jam"/>
    <s v="Ada"/>
    <s v="Ya"/>
    <s v="Ya"/>
    <s v="2"/>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28, 2022"/>
    <x v="0"/>
    <x v="51"/>
    <x v="532"/>
    <s v="Oct 1, 2022"/>
    <x v="0"/>
    <x v="0"/>
    <s v="Pasar (lokasi sekitar atau dalam pasar)"/>
    <s v="5-10 org/jam"/>
    <s v="Ada"/>
    <s v="Ya"/>
    <s v="Ya"/>
    <s v="2"/>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28, 2022"/>
    <x v="0"/>
    <x v="53"/>
    <x v="533"/>
    <s v="Oct 7, 2022"/>
    <x v="0"/>
    <x v="0"/>
    <s v="Pinggir Jalan Utama"/>
    <s v="5-10 org/jam"/>
    <s v="Ada"/>
    <s v="Ya"/>
    <s v="Ya"/>
    <s v="3 - 4"/>
    <s v="Ya"/>
    <s v="Tidak"/>
    <s v="Tidak ber-mitra"/>
    <s v="1"/>
    <s v="&gt;2"/>
    <s v="Tidak"/>
    <s v="Ya"/>
    <s v="Rp 101.000 - Rp 200.000"/>
    <s v="Susu bubuk anak (Zee, Dancow, Boneeto, dsb.)_x000a_Susu bubuk dewasa (Anlene, Entrasol, Ensure, dsb.)_x000a_Gula rendah kalori (diabetasol, nulife, dsb.)_x000a_Sembako (Beras kiloan, telur, gula kiloan, dsb.)_x000a_Pulsa, token listrik, dsb."/>
  </r>
  <r>
    <s v="Oct 28, 2022"/>
    <x v="0"/>
    <x v="51"/>
    <x v="534"/>
    <s v="Oct 11, 2022"/>
    <x v="0"/>
    <x v="0"/>
    <s v="Pinggir Jalan Utama"/>
    <s v="&gt;10 org/jam"/>
    <s v="Ada"/>
    <s v="Ya"/>
    <s v="Ya"/>
    <s v="&gt;4"/>
    <s v="Ya"/>
    <s v="Ya"/>
    <s v="Tidak ber-mitra"/>
    <s v="&gt;2"/>
    <s v="&gt;2"/>
    <s v="Ya"/>
    <s v="Ya"/>
    <s v="&gt; Rp 201.000"/>
    <s v="Susu bubuk anak (Zee, Dancow, Boneeto, dsb.)_x000a_Susu bubuk dewasa (Anlene, Entrasol, Ensure, dsb.)_x000a_Gula rendah kalori (diabetasol, nulife, dsb.)_x000a_Sembako (Beras kiloan, telur, gula kiloan, dsb.)_x000a_Pulsa, token listrik, dsb."/>
  </r>
  <r>
    <s v="Oct 28, 2022"/>
    <x v="0"/>
    <x v="51"/>
    <x v="535"/>
    <s v="Oct 11, 2022"/>
    <x v="0"/>
    <x v="0"/>
    <s v="Pinggir Jalan Utama"/>
    <s v="&gt;10 org/jam"/>
    <s v="Ada"/>
    <s v="Ya"/>
    <s v="Ya"/>
    <s v="&gt;4"/>
    <s v="Ya"/>
    <s v="Ya"/>
    <s v="Tidak ber-mitra"/>
    <s v="&gt;2"/>
    <s v="&gt;2"/>
    <s v="Ya"/>
    <s v="Ya"/>
    <s v="&gt; Rp 201.000"/>
    <s v="Susu bubuk anak (Zee, Dancow, Boneeto, dsb.)_x000a_Susu bubuk dewasa (Anlene, Entrasol, Ensure, dsb.)_x000a_Gula rendah kalori (diabetasol, nulife, dsb.)_x000a_Sembako (Beras kiloan, telur, gula kiloan, dsb.)_x000a_Pulsa, token listrik, dsb."/>
  </r>
  <r>
    <s v="Oct 28, 2022"/>
    <x v="0"/>
    <x v="54"/>
    <x v="536"/>
    <s v="Oct 10, 2022"/>
    <x v="0"/>
    <x v="0"/>
    <s v="Pinggir Jalan Utama"/>
    <s v="1-5 org/jam"/>
    <s v="Tidak ada"/>
    <s v="Tidak"/>
    <s v="Tidak"/>
    <s v="2"/>
    <s v="Tidak"/>
    <s v="Tidak"/>
    <s v="Tidak ber-mitra"/>
    <s v="1"/>
    <s v="2"/>
    <s v="Tidak"/>
    <s v="Ya"/>
    <s v="Rp 51.000 - Rp 100.000"/>
    <s v="Susu bubuk anak (Zee, Dancow, Boneeto, dsb.)_x000a_Susu bubuk dewasa (Anlene, Entrasol, Ensure, dsb.)_x000a_Gula rendah kalori (diabetasol, nulife, dsb.)_x000a_Sembako (Beras kiloan, telur, gula kiloan, dsb.)"/>
  </r>
  <r>
    <s v="Oct 28, 2022"/>
    <x v="0"/>
    <x v="54"/>
    <x v="537"/>
    <s v="Oct 10, 2022"/>
    <x v="0"/>
    <x v="0"/>
    <s v="Pinggir Jalan Utama"/>
    <s v="1-5 org/jam"/>
    <s v="Tidak ada"/>
    <s v="Ya"/>
    <s v="Ya"/>
    <s v="&gt;4"/>
    <s v="Ya"/>
    <s v="Tidak"/>
    <s v="Tidak ber-mitra"/>
    <s v="1"/>
    <s v="&gt;2"/>
    <s v="Tidak"/>
    <s v="Ya"/>
    <s v="Rp 101.000 - Rp 200.000"/>
    <s v="Susu bubuk anak (Zee, Dancow, Boneeto, dsb.)_x000a_Susu bubuk dewasa (Anlene, Entrasol, Ensure, dsb.)_x000a_Gula rendah kalori (diabetasol, nulife, dsb.)_x000a_Sembako (Beras kiloan, telur, gula kiloan, dsb.)"/>
  </r>
  <r>
    <s v="Oct 28, 2022"/>
    <x v="0"/>
    <x v="54"/>
    <x v="538"/>
    <s v="Oct 24, 2022"/>
    <x v="0"/>
    <x v="0"/>
    <s v="Pinggir Jalan Utama"/>
    <s v="1-5 org/jam"/>
    <s v="Tidak ada"/>
    <s v="Ya"/>
    <s v="Ya"/>
    <s v="&gt;4"/>
    <s v="Ya"/>
    <s v="Tidak"/>
    <s v="Tidak ber-mitra"/>
    <s v="1"/>
    <s v="&gt;2"/>
    <s v="Tidak"/>
    <s v="Ya"/>
    <s v="Rp 101.000 - Rp 200.000"/>
    <s v="Susu bubuk anak (Zee, Dancow, Boneeto, dsb.)_x000a_Susu bubuk dewasa (Anlene, Entrasol, Ensure, dsb.)_x000a_Gula rendah kalori (diabetasol, nulife, dsb.)_x000a_Sembako (Beras kiloan, telur, gula kiloan, dsb.)"/>
  </r>
  <r>
    <s v="Oct 28, 2022"/>
    <x v="0"/>
    <x v="54"/>
    <x v="539"/>
    <s v="Oct 6, 2022"/>
    <x v="0"/>
    <x v="0"/>
    <s v="Pinggir Jalan Utama"/>
    <s v="1-5 org/jam"/>
    <s v="Tidak ada"/>
    <s v="Ya"/>
    <s v="Ya"/>
    <s v="3 - 4"/>
    <s v="Ya"/>
    <s v="Tidak"/>
    <s v="SRC (Sampoerna Retail Community)"/>
    <s v="1"/>
    <s v="2"/>
    <s v="Tidak"/>
    <s v="Ya"/>
    <s v="&gt; Rp 201.000"/>
    <s v="Susu bubuk anak (Zee, Dancow, Boneeto, dsb.)_x000a_Susu bubuk dewasa (Anlene, Entrasol, Ensure, dsb.)_x000a_Gula rendah kalori (diabetasol, nulife, dsb.)_x000a_Sembako (Beras kiloan, telur, gula kiloan, dsb.)_x000a_Pulsa, token listrik, dsb."/>
  </r>
  <r>
    <s v="Oct 28, 2022"/>
    <x v="0"/>
    <x v="54"/>
    <x v="540"/>
    <s v="Oct 24, 2022"/>
    <x v="0"/>
    <x v="0"/>
    <s v="Pinggir Jalan Utama"/>
    <s v="1-5 org/jam"/>
    <s v="Tidak ada"/>
    <s v="Ya"/>
    <s v="Ya"/>
    <s v="3 - 4"/>
    <s v="Ya"/>
    <s v="Tidak"/>
    <s v="SRC (Sampoerna Retail Community)"/>
    <s v="Tidak ada"/>
    <s v="1"/>
    <s v="Tidak"/>
    <s v="Ya"/>
    <s v="Rp 101.000 - Rp 200.000"/>
    <s v="Susu bubuk anak (Zee, Dancow, Boneeto, dsb.)_x000a_Susu bubuk dewasa (Anlene, Entrasol, Ensure, dsb.)_x000a_Gula rendah kalori (diabetasol, nulife, dsb.)_x000a_Sembako (Beras kiloan, telur, gula kiloan, dsb.)_x000a_Pulsa, token listrik, dsb."/>
  </r>
  <r>
    <s v="Oct 28, 2022"/>
    <x v="0"/>
    <x v="54"/>
    <x v="541"/>
    <s v="Oct 24, 2022"/>
    <x v="0"/>
    <x v="0"/>
    <s v="Pinggir Jalan Utama"/>
    <s v="&gt;10 org/jam"/>
    <s v="Tidak 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8, 2022"/>
    <x v="0"/>
    <x v="54"/>
    <x v="542"/>
    <s v="Oct 24, 2022"/>
    <x v="0"/>
    <x v="0"/>
    <s v="Pinggir Jalan Utama"/>
    <s v="1-5 org/jam"/>
    <s v="Tidak ada"/>
    <s v="Ya"/>
    <s v="Tidak"/>
    <s v="Tidak ada"/>
    <s v="Tidak"/>
    <s v="Tidak"/>
    <s v="Tidak ber-mitra"/>
    <s v="1"/>
    <s v="1"/>
    <s v="Tidak"/>
    <s v="Ya"/>
    <s v="Rp 51.000 - Rp 100.000"/>
    <s v="Susu bubuk anak (Zee, Dancow, Boneeto, dsb.)_x000a_Susu bubuk dewasa (Anlene, Entrasol, Ensure, dsb.)_x000a_Gula rendah kalori (diabetasol, nulife, dsb.)_x000a_Sembako (Beras kiloan, telur, gula kiloan, dsb.)_x000a_Pulsa, token listrik, dsb."/>
  </r>
  <r>
    <s v="Oct 28, 2022"/>
    <x v="0"/>
    <x v="54"/>
    <x v="543"/>
    <s v="Oct 24, 2022"/>
    <x v="0"/>
    <x v="0"/>
    <s v="Pinggir Jalan Utama"/>
    <s v="1-5 org/jam"/>
    <s v="Tidak ada"/>
    <s v="Ya"/>
    <s v="Tidak"/>
    <s v="Tidak ada"/>
    <s v="Tidak"/>
    <s v="Tidak"/>
    <s v="Tidak ber-mitra"/>
    <s v="Tidak ada"/>
    <s v="1"/>
    <s v="Tidak"/>
    <s v="Tidak"/>
    <s v="Rp 51.000 - Rp 100.000"/>
    <s v="Susu bubuk anak (Zee, Dancow, Boneeto, dsb.)_x000a_Gula rendah kalori (diabetasol, nulife, dsb.)_x000a_Sembako (Beras kiloan, telur, gula kiloan, dsb.)_x000a_Pulsa, token listrik, dsb."/>
  </r>
  <r>
    <s v="Oct 28, 2022"/>
    <x v="1"/>
    <x v="1"/>
    <x v="544"/>
    <s v="Oct 28,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5"/>
    <x v="39"/>
    <x v="545"/>
    <s v="Oct 28, 2022"/>
    <x v="0"/>
    <x v="1"/>
    <m/>
    <m/>
    <m/>
    <m/>
    <m/>
    <m/>
    <m/>
    <m/>
    <m/>
    <m/>
    <m/>
    <m/>
    <m/>
    <m/>
    <m/>
  </r>
  <r>
    <s v="Oct 28, 2022"/>
    <x v="0"/>
    <x v="55"/>
    <x v="546"/>
    <s v="Oct 28, 2022"/>
    <x v="0"/>
    <x v="0"/>
    <s v="Pasar (lokasi sekitar atau dalam pasar)"/>
    <s v="&gt;10 org/jam"/>
    <s v="Ada"/>
    <s v="Ya"/>
    <s v="Tidak"/>
    <s v="Tidak ada"/>
    <s v="Tidak"/>
    <s v="Tidak"/>
    <s v="Tidak ber-mitra"/>
    <s v="2"/>
    <s v="&gt;2"/>
    <s v="Tidak"/>
    <s v="Ya"/>
    <s v="&gt; Rp 201.000"/>
    <s v="Susu bubuk dewasa (Anlene, Entrasol, Ensure, dsb.)_x000a_Gula rendah kalori (diabetasol, nulife, dsb.)"/>
  </r>
  <r>
    <s v="Oct 28, 2022"/>
    <x v="0"/>
    <x v="55"/>
    <x v="547"/>
    <s v="Oct 28,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28, 2022"/>
    <x v="0"/>
    <x v="56"/>
    <x v="548"/>
    <s v="Oct 28, 2022"/>
    <x v="1"/>
    <x v="1"/>
    <m/>
    <m/>
    <m/>
    <m/>
    <m/>
    <m/>
    <m/>
    <m/>
    <m/>
    <m/>
    <m/>
    <m/>
    <m/>
    <m/>
    <m/>
  </r>
  <r>
    <s v="Oct 28, 2022"/>
    <x v="0"/>
    <x v="55"/>
    <x v="549"/>
    <s v="Oct 28,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0"/>
    <x v="56"/>
    <x v="550"/>
    <s v="Oct 28, 2022"/>
    <x v="1"/>
    <x v="1"/>
    <m/>
    <m/>
    <m/>
    <m/>
    <m/>
    <m/>
    <m/>
    <m/>
    <m/>
    <m/>
    <m/>
    <m/>
    <m/>
    <m/>
    <m/>
  </r>
  <r>
    <s v="Oct 28, 2022"/>
    <x v="0"/>
    <x v="56"/>
    <x v="551"/>
    <s v="Oct 28, 2022"/>
    <x v="1"/>
    <x v="0"/>
    <m/>
    <m/>
    <m/>
    <m/>
    <m/>
    <m/>
    <m/>
    <m/>
    <m/>
    <m/>
    <m/>
    <m/>
    <m/>
    <m/>
    <m/>
  </r>
  <r>
    <s v="Oct 28, 2022"/>
    <x v="1"/>
    <x v="57"/>
    <x v="552"/>
    <s v="Oct 28,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8, 2022"/>
    <x v="1"/>
    <x v="1"/>
    <x v="544"/>
    <s v="Oct 28,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8, 2022"/>
    <x v="1"/>
    <x v="58"/>
    <x v="553"/>
    <s v="Oct 28, 2022"/>
    <x v="0"/>
    <x v="0"/>
    <s v="Pinggir Jalan Utama"/>
    <s v="5-10 org/jam"/>
    <s v="Tidak ada"/>
    <s v="Ya"/>
    <s v="Ya"/>
    <s v="3 - 4"/>
    <s v="Ya"/>
    <s v="Tidak"/>
    <s v="Tidak ber-mitra"/>
    <s v="1"/>
    <s v="2"/>
    <s v="Tidak"/>
    <s v="Tidak"/>
    <s v="Rp 51.000 - Rp 100.000"/>
    <s v="Susu bubuk anak (Zee, Dancow, Boneeto, dsb.)_x000a_Sembako (Beras kiloan, telur, gula kiloan, dsb.)"/>
  </r>
  <r>
    <s v="Oct 28, 2022"/>
    <x v="1"/>
    <x v="50"/>
    <x v="554"/>
    <s v="Oct 28, 2022"/>
    <x v="0"/>
    <x v="0"/>
    <s v="Residential (lokasi tempat tinggal/perumahan/apartemen/dsb.)"/>
    <s v="5-10 org/jam"/>
    <s v="Ada"/>
    <s v="Tidak"/>
    <s v="Tidak"/>
    <s v="Tidak ada"/>
    <s v="Tidak"/>
    <s v="Tidak"/>
    <s v="Tidak ber-mitra"/>
    <s v="Tidak ada"/>
    <s v="2"/>
    <s v="Tidak"/>
    <s v="Tidak"/>
    <s v="Rp 101.000 - Rp 200.000"/>
    <s v="Susu bubuk anak (Zee, Dancow, Boneeto, dsb.)_x000a_Sembako (Beras kiloan, telur, gula kiloan, dsb.)"/>
  </r>
  <r>
    <s v="Oct 28, 2022"/>
    <x v="1"/>
    <x v="57"/>
    <x v="555"/>
    <s v="Oct 28, 2022"/>
    <x v="0"/>
    <x v="0"/>
    <s v="Residential (lokasi tempat tinggal/perumahan/apartemen/dsb.)"/>
    <s v="1-5 org/jam"/>
    <s v="Ada"/>
    <s v="Ya"/>
    <s v="Tidak"/>
    <s v="Tidak ada"/>
    <s v="Tidak"/>
    <s v="Tidak"/>
    <s v="Tidak ber-mitra"/>
    <s v="Tidak ada"/>
    <s v="2"/>
    <s v="Tidak"/>
    <s v="Tidak"/>
    <s v="Rp 51.000 - Rp 100.000"/>
    <s v="Sembako (Beras kiloan, telur, gula kiloan, dsb.)"/>
  </r>
  <r>
    <s v="Oct 28, 2022"/>
    <x v="1"/>
    <x v="1"/>
    <x v="556"/>
    <s v="Oct 28, 2022"/>
    <x v="0"/>
    <x v="1"/>
    <m/>
    <m/>
    <m/>
    <m/>
    <m/>
    <m/>
    <m/>
    <m/>
    <m/>
    <m/>
    <m/>
    <m/>
    <m/>
    <m/>
    <m/>
  </r>
  <r>
    <s v="Oct 28, 2022"/>
    <x v="1"/>
    <x v="57"/>
    <x v="557"/>
    <s v="Oct 28, 2022"/>
    <x v="0"/>
    <x v="1"/>
    <m/>
    <m/>
    <m/>
    <m/>
    <m/>
    <m/>
    <m/>
    <m/>
    <m/>
    <m/>
    <m/>
    <m/>
    <m/>
    <m/>
    <m/>
  </r>
  <r>
    <s v="Oct 28, 2022"/>
    <x v="1"/>
    <x v="4"/>
    <x v="558"/>
    <s v="Oct 28, 2022"/>
    <x v="0"/>
    <x v="1"/>
    <m/>
    <m/>
    <m/>
    <m/>
    <m/>
    <m/>
    <m/>
    <m/>
    <m/>
    <m/>
    <m/>
    <m/>
    <m/>
    <m/>
    <m/>
  </r>
  <r>
    <s v="Oct 28, 2022"/>
    <x v="1"/>
    <x v="1"/>
    <x v="559"/>
    <s v="Oct 28, 2022"/>
    <x v="0"/>
    <x v="1"/>
    <m/>
    <m/>
    <m/>
    <m/>
    <m/>
    <m/>
    <m/>
    <m/>
    <m/>
    <m/>
    <m/>
    <m/>
    <m/>
    <m/>
    <m/>
  </r>
  <r>
    <s v="Oct 28, 2022"/>
    <x v="1"/>
    <x v="1"/>
    <x v="560"/>
    <s v="Oct 28, 2022"/>
    <x v="0"/>
    <x v="1"/>
    <m/>
    <m/>
    <m/>
    <m/>
    <m/>
    <m/>
    <m/>
    <m/>
    <m/>
    <m/>
    <m/>
    <m/>
    <m/>
    <m/>
    <m/>
  </r>
  <r>
    <s v="Oct 28, 2022"/>
    <x v="1"/>
    <x v="1"/>
    <x v="561"/>
    <s v="Oct 28, 2022"/>
    <x v="0"/>
    <x v="1"/>
    <m/>
    <m/>
    <m/>
    <m/>
    <m/>
    <m/>
    <m/>
    <m/>
    <m/>
    <m/>
    <m/>
    <m/>
    <m/>
    <m/>
    <m/>
  </r>
  <r>
    <s v="Oct 28, 2022"/>
    <x v="1"/>
    <x v="1"/>
    <x v="562"/>
    <s v="Oct 28, 2022"/>
    <x v="0"/>
    <x v="1"/>
    <m/>
    <m/>
    <m/>
    <m/>
    <m/>
    <m/>
    <m/>
    <m/>
    <m/>
    <m/>
    <m/>
    <m/>
    <m/>
    <m/>
    <m/>
  </r>
  <r>
    <s v="Oct 28, 2022"/>
    <x v="1"/>
    <x v="1"/>
    <x v="563"/>
    <s v="Oct 28, 2022"/>
    <x v="0"/>
    <x v="1"/>
    <m/>
    <m/>
    <m/>
    <m/>
    <m/>
    <m/>
    <m/>
    <m/>
    <m/>
    <m/>
    <m/>
    <m/>
    <m/>
    <m/>
    <m/>
  </r>
  <r>
    <s v="Oct 28, 2022"/>
    <x v="1"/>
    <x v="1"/>
    <x v="564"/>
    <s v="Oct 28, 2022"/>
    <x v="0"/>
    <x v="1"/>
    <m/>
    <m/>
    <m/>
    <m/>
    <m/>
    <m/>
    <m/>
    <m/>
    <m/>
    <m/>
    <m/>
    <m/>
    <m/>
    <m/>
    <m/>
  </r>
  <r>
    <s v="Oct 28, 2022"/>
    <x v="1"/>
    <x v="1"/>
    <x v="565"/>
    <s v="Oct 28, 2022"/>
    <x v="0"/>
    <x v="1"/>
    <m/>
    <m/>
    <m/>
    <m/>
    <m/>
    <m/>
    <m/>
    <m/>
    <m/>
    <m/>
    <m/>
    <m/>
    <m/>
    <m/>
    <m/>
  </r>
  <r>
    <s v="Oct 28, 2022"/>
    <x v="1"/>
    <x v="1"/>
    <x v="566"/>
    <s v="Oct 28, 2022"/>
    <x v="0"/>
    <x v="1"/>
    <m/>
    <m/>
    <m/>
    <m/>
    <m/>
    <m/>
    <m/>
    <m/>
    <m/>
    <m/>
    <m/>
    <m/>
    <m/>
    <m/>
    <m/>
  </r>
  <r>
    <s v="Oct 28, 2022"/>
    <x v="1"/>
    <x v="1"/>
    <x v="567"/>
    <s v="Oct 28, 2022"/>
    <x v="0"/>
    <x v="1"/>
    <m/>
    <m/>
    <m/>
    <m/>
    <m/>
    <m/>
    <m/>
    <m/>
    <m/>
    <m/>
    <m/>
    <m/>
    <m/>
    <m/>
    <m/>
  </r>
  <r>
    <s v="Oct 28, 2022"/>
    <x v="1"/>
    <x v="1"/>
    <x v="568"/>
    <s v="Oct 28, 2022"/>
    <x v="0"/>
    <x v="1"/>
    <m/>
    <m/>
    <m/>
    <m/>
    <m/>
    <m/>
    <m/>
    <m/>
    <m/>
    <m/>
    <m/>
    <m/>
    <m/>
    <m/>
    <m/>
  </r>
  <r>
    <s v="Oct 28, 2022"/>
    <x v="1"/>
    <x v="1"/>
    <x v="569"/>
    <s v="Oct 28, 2022"/>
    <x v="0"/>
    <x v="1"/>
    <m/>
    <m/>
    <m/>
    <m/>
    <m/>
    <m/>
    <m/>
    <m/>
    <m/>
    <m/>
    <m/>
    <m/>
    <m/>
    <m/>
    <m/>
  </r>
  <r>
    <s v="Oct 28, 2022"/>
    <x v="1"/>
    <x v="1"/>
    <x v="570"/>
    <s v="Oct 28, 2022"/>
    <x v="0"/>
    <x v="1"/>
    <m/>
    <m/>
    <m/>
    <m/>
    <m/>
    <m/>
    <m/>
    <m/>
    <m/>
    <m/>
    <m/>
    <m/>
    <m/>
    <m/>
    <m/>
  </r>
  <r>
    <s v="Oct 28, 2022"/>
    <x v="1"/>
    <x v="1"/>
    <x v="571"/>
    <s v="Oct 28, 2022"/>
    <x v="0"/>
    <x v="1"/>
    <m/>
    <m/>
    <m/>
    <m/>
    <m/>
    <m/>
    <m/>
    <m/>
    <m/>
    <m/>
    <m/>
    <m/>
    <m/>
    <m/>
    <m/>
  </r>
  <r>
    <s v="Oct 28, 2022"/>
    <x v="1"/>
    <x v="1"/>
    <x v="572"/>
    <s v="Oct 28, 2022"/>
    <x v="0"/>
    <x v="1"/>
    <m/>
    <m/>
    <m/>
    <m/>
    <m/>
    <m/>
    <m/>
    <m/>
    <m/>
    <m/>
    <m/>
    <m/>
    <m/>
    <m/>
    <m/>
  </r>
  <r>
    <s v="Oct 28, 2022"/>
    <x v="1"/>
    <x v="1"/>
    <x v="573"/>
    <s v="Oct 28, 2022"/>
    <x v="0"/>
    <x v="0"/>
    <s v="Pinggir Jalan Utama"/>
    <s v="1-5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28, 2022"/>
    <x v="1"/>
    <x v="1"/>
    <x v="574"/>
    <s v="Oct 28, 2022"/>
    <x v="0"/>
    <x v="1"/>
    <m/>
    <m/>
    <m/>
    <m/>
    <m/>
    <m/>
    <m/>
    <m/>
    <m/>
    <m/>
    <m/>
    <m/>
    <m/>
    <m/>
    <m/>
  </r>
  <r>
    <s v="Oct 28, 2022"/>
    <x v="2"/>
    <x v="24"/>
    <x v="283"/>
    <s v="Oct 28, 2022"/>
    <x v="0"/>
    <x v="0"/>
    <s v="Pinggir Jalan Utama"/>
    <s v="1-5 org/jam"/>
    <s v="Ada"/>
    <s v="Ya"/>
    <s v="Ya"/>
    <s v="3 - 4"/>
    <s v="Ya"/>
    <s v="Tidak"/>
    <s v="SRC (Sampoerna Retail Community)"/>
    <s v="2"/>
    <s v="&gt;2"/>
    <s v="Tidak"/>
    <s v="Tidak"/>
    <s v="Rp 51.000 - Rp 100.000"/>
    <s v="Susu bubuk anak (Zee, Dancow, Boneeto, dsb.)_x000a_Susu bubuk dewasa (Anlene, Entrasol, Ensure, dsb.)_x000a_Gula rendah kalori (diabetasol, nulife, dsb.)"/>
  </r>
  <r>
    <s v="Oct 28, 2022"/>
    <x v="2"/>
    <x v="24"/>
    <x v="575"/>
    <s v="Oct 28, 2022"/>
    <x v="0"/>
    <x v="0"/>
    <s v="Pinggir Jalan Utama"/>
    <s v="1-5 org/jam"/>
    <s v="Ada"/>
    <s v="Tidak"/>
    <s v="Ya"/>
    <s v="2"/>
    <s v="Ya"/>
    <s v="Tidak"/>
    <s v="SRC (Sampoerna Retail Community)"/>
    <s v="1"/>
    <s v="2"/>
    <s v="Tidak"/>
    <s v="Tidak"/>
    <s v="Rp 51.000 - Rp 100.000"/>
    <s v="Susu bubuk anak (Zee, Dancow, Boneeto, dsb.)_x000a_Susu bubuk dewasa (Anlene, Entrasol, Ensure, dsb.)_x000a_Gula rendah kalori (diabetasol, nulife, dsb.)"/>
  </r>
  <r>
    <s v="Oct 28, 2022"/>
    <x v="2"/>
    <x v="24"/>
    <x v="576"/>
    <s v="Oct 28, 2022"/>
    <x v="0"/>
    <x v="0"/>
    <s v="Pinggir Jalan Utama"/>
    <s v="1-5 org/jam"/>
    <s v="Ada"/>
    <s v="Ya"/>
    <s v="Ya"/>
    <s v="2"/>
    <s v="Ya"/>
    <s v="Tidak"/>
    <s v="GGSP (Gudang Garam Strategic Partnership)"/>
    <s v="1"/>
    <s v="2"/>
    <s v="Tidak"/>
    <s v="Tidak"/>
    <s v="Rp 51.000 - Rp 100.000"/>
    <s v="Susu bubuk anak (Zee, Dancow, Boneeto, dsb.)_x000a_Susu bubuk dewasa (Anlene, Entrasol, Ensure, dsb.)_x000a_Gula rendah kalori (diabetasol, nulife, dsb.)_x000a_Pulsa, token listrik, dsb."/>
  </r>
  <r>
    <s v="Oct 28, 2022"/>
    <x v="2"/>
    <x v="24"/>
    <x v="577"/>
    <s v="Oct 28, 2022"/>
    <x v="0"/>
    <x v="1"/>
    <m/>
    <m/>
    <m/>
    <m/>
    <m/>
    <m/>
    <m/>
    <m/>
    <m/>
    <m/>
    <m/>
    <m/>
    <m/>
    <m/>
    <m/>
  </r>
  <r>
    <s v="Oct 28, 2022"/>
    <x v="8"/>
    <x v="59"/>
    <x v="578"/>
    <s v="Oct 28, 2022"/>
    <x v="0"/>
    <x v="0"/>
    <s v="Pinggir Jalan Utama"/>
    <s v="&gt;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28, 2022"/>
    <x v="2"/>
    <x v="24"/>
    <x v="579"/>
    <s v="Oct 28, 2022"/>
    <x v="0"/>
    <x v="0"/>
    <s v="Pinggir Jalan Utama"/>
    <s v="1-5 org/jam"/>
    <s v="Ada"/>
    <s v="Ya"/>
    <s v="Ya"/>
    <s v="3 - 4"/>
    <s v="Ya"/>
    <s v="Ya"/>
    <s v="SRC (Sampoerna Retail Community)"/>
    <s v="1"/>
    <s v="&gt;2"/>
    <s v="Tidak"/>
    <s v="Tidak"/>
    <s v="Rp 51.000 - Rp 100.000"/>
    <s v="Susu bubuk anak (Zee, Dancow, Boneeto, dsb.)_x000a_Gula rendah kalori (diabetasol, nulife, dsb.)"/>
  </r>
  <r>
    <s v="Oct 28, 2022"/>
    <x v="2"/>
    <x v="24"/>
    <x v="580"/>
    <s v="Oct 28, 2022"/>
    <x v="0"/>
    <x v="0"/>
    <s v="Pinggir Jalan Utama"/>
    <s v="1-5 org/jam"/>
    <s v="Ada"/>
    <s v="Ya"/>
    <s v="Ya"/>
    <s v="3 - 4"/>
    <s v="Ya"/>
    <s v="Ya"/>
    <s v="SRC (Sampoerna Retail Community)"/>
    <s v="1"/>
    <s v="&gt;2"/>
    <s v="Tidak"/>
    <s v="Tidak"/>
    <s v="Rp 51.000 - Rp 100.000"/>
    <s v="Susu bubuk anak (Zee, Dancow, Boneeto, dsb.)_x000a_Gula rendah kalori (diabetasol, nulife, dsb.)_x000a_Sembako (Beras kiloan, telur, gula kiloan, dsb.)"/>
  </r>
  <r>
    <s v="Oct 28, 2022"/>
    <x v="2"/>
    <x v="24"/>
    <x v="581"/>
    <s v="Oct 28, 2022"/>
    <x v="0"/>
    <x v="0"/>
    <s v="Pinggir Jalan Utama"/>
    <s v="1-5 org/jam"/>
    <s v="Ada"/>
    <s v="Ya"/>
    <s v="Ya"/>
    <s v="2"/>
    <s v="Ya"/>
    <s v="Ya"/>
    <s v="SRC (Sampoerna Retail Community)"/>
    <s v="1"/>
    <s v="&gt;2"/>
    <s v="Tidak"/>
    <s v="Tidak"/>
    <s v="Rp 51.000 - Rp 100.000"/>
    <s v="Susu bubuk anak (Zee, Dancow, Boneeto, dsb.)_x000a_Susu bubuk dewasa (Anlene, Entrasol, Ensure, dsb.)_x000a_Gula rendah kalori (diabetasol, nulife, dsb.)"/>
  </r>
  <r>
    <s v="Oct 28, 2022"/>
    <x v="8"/>
    <x v="60"/>
    <x v="582"/>
    <s v="Oct 28,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8, 2022"/>
    <x v="8"/>
    <x v="61"/>
    <x v="583"/>
    <s v="Oct 28, 2022"/>
    <x v="0"/>
    <x v="1"/>
    <m/>
    <m/>
    <m/>
    <m/>
    <m/>
    <m/>
    <m/>
    <m/>
    <m/>
    <m/>
    <m/>
    <m/>
    <m/>
    <m/>
    <m/>
  </r>
  <r>
    <s v="Oct 28, 2022"/>
    <x v="8"/>
    <x v="61"/>
    <x v="584"/>
    <s v="Oct 28, 2022"/>
    <x v="0"/>
    <x v="1"/>
    <m/>
    <m/>
    <m/>
    <m/>
    <m/>
    <m/>
    <m/>
    <m/>
    <m/>
    <m/>
    <m/>
    <m/>
    <m/>
    <m/>
    <m/>
  </r>
  <r>
    <s v="Oct 28, 2022"/>
    <x v="8"/>
    <x v="61"/>
    <x v="585"/>
    <s v="Oct 28, 2022"/>
    <x v="0"/>
    <x v="0"/>
    <s v="Pasar (lokasi sekitar atau dalam pasar)"/>
    <s v="5-10 org/jam"/>
    <s v="Ada"/>
    <s v="Ya"/>
    <s v="Ya"/>
    <s v="3 - 4"/>
    <s v="Tidak"/>
    <s v="Tidak"/>
    <s v="Tidak ber-mitra"/>
    <s v="1"/>
    <s v="&gt;2"/>
    <s v="Ya"/>
    <s v="Ya"/>
    <s v="Rp 101.000 - Rp 200.000"/>
    <s v="Susu bubuk anak (Zee, Dancow, Boneeto, dsb.)_x000a_Susu bubuk dewasa (Anlene, Entrasol, Ensure, dsb.)_x000a_Gula rendah kalori (diabetasol, nulife, dsb.)_x000a_Sembako (Beras kiloan, telur, gula kiloan, dsb.)"/>
  </r>
  <r>
    <s v="Oct 28, 2022"/>
    <x v="8"/>
    <x v="61"/>
    <x v="586"/>
    <s v="Oct 28, 2022"/>
    <x v="0"/>
    <x v="1"/>
    <m/>
    <m/>
    <m/>
    <m/>
    <m/>
    <m/>
    <m/>
    <m/>
    <m/>
    <m/>
    <m/>
    <m/>
    <m/>
    <m/>
    <m/>
  </r>
  <r>
    <s v="Oct 28, 2022"/>
    <x v="2"/>
    <x v="24"/>
    <x v="587"/>
    <s v="Oct 28, 2022"/>
    <x v="0"/>
    <x v="1"/>
    <m/>
    <m/>
    <m/>
    <m/>
    <m/>
    <m/>
    <m/>
    <m/>
    <m/>
    <m/>
    <m/>
    <m/>
    <m/>
    <m/>
    <m/>
  </r>
  <r>
    <s v="Oct 28, 2022"/>
    <x v="2"/>
    <x v="24"/>
    <x v="588"/>
    <s v="Oct 28, 2022"/>
    <x v="0"/>
    <x v="0"/>
    <s v="Pinggir Jalan Utama"/>
    <s v="1-5 org/jam"/>
    <s v="Ada"/>
    <s v="Ya"/>
    <s v="Ya"/>
    <s v="2"/>
    <s v="Ya"/>
    <s v="Tidak"/>
    <s v="GGSP (Gudang Garam Strategic Partnership)"/>
    <s v="1"/>
    <s v="1"/>
    <s v="Tidak"/>
    <s v="Tidak"/>
    <s v="Rp 51.000 - Rp 100.000"/>
    <s v="Susu bubuk anak (Zee, Dancow, Boneeto, dsb.)_x000a_Susu bubuk dewasa (Anlene, Entrasol, Ensure, dsb.)_x000a_Gula rendah kalori (diabetasol, nulife, dsb.)_x000a_Sembako (Beras kiloan, telur, gula kiloan, dsb.)"/>
  </r>
  <r>
    <s v="Oct 28, 2022"/>
    <x v="1"/>
    <x v="62"/>
    <x v="589"/>
    <s v="Oct 28, 2022"/>
    <x v="0"/>
    <x v="0"/>
    <s v="Pinggir Jalan Utama"/>
    <s v="&gt;10 org/jam"/>
    <s v="Ada"/>
    <s v="Ya"/>
    <s v="Ya"/>
    <s v="3 - 4"/>
    <s v="Ya"/>
    <s v="Tidak"/>
    <s v="SRC (Sampoerna Retail Community)"/>
    <s v="1"/>
    <s v="2"/>
    <s v="Tidak"/>
    <s v="Tidak"/>
    <s v="&gt; Rp 201.000"/>
    <s v="Susu bubuk anak (Zee, Dancow, Boneeto, dsb.)_x000a_Susu bubuk dewasa (Anlene, Entrasol, Ensure, dsb.)_x000a_Gula rendah kalori (diabetasol, nulife, dsb.)_x000a_Sembako (Beras kiloan, telur, gula kiloan, dsb.)"/>
  </r>
  <r>
    <s v="Oct 27, 2022"/>
    <x v="4"/>
    <x v="63"/>
    <x v="590"/>
    <s v="Oct 27, 2022"/>
    <x v="1"/>
    <x v="0"/>
    <m/>
    <m/>
    <m/>
    <m/>
    <m/>
    <m/>
    <m/>
    <m/>
    <m/>
    <m/>
    <m/>
    <m/>
    <m/>
    <m/>
    <m/>
  </r>
  <r>
    <s v="Oct 27, 2022"/>
    <x v="4"/>
    <x v="64"/>
    <x v="591"/>
    <s v="Oct 27, 2022"/>
    <x v="1"/>
    <x v="0"/>
    <m/>
    <m/>
    <m/>
    <m/>
    <m/>
    <m/>
    <m/>
    <m/>
    <m/>
    <m/>
    <m/>
    <m/>
    <m/>
    <m/>
    <m/>
  </r>
  <r>
    <s v="Oct 27, 2022"/>
    <x v="4"/>
    <x v="64"/>
    <x v="592"/>
    <s v="Oct 27, 2022"/>
    <x v="1"/>
    <x v="0"/>
    <m/>
    <m/>
    <m/>
    <m/>
    <m/>
    <m/>
    <m/>
    <m/>
    <m/>
    <m/>
    <m/>
    <m/>
    <m/>
    <m/>
    <m/>
  </r>
  <r>
    <s v="Oct 27, 2022"/>
    <x v="4"/>
    <x v="64"/>
    <x v="593"/>
    <s v="Oct 27, 2022"/>
    <x v="1"/>
    <x v="0"/>
    <m/>
    <m/>
    <m/>
    <m/>
    <m/>
    <m/>
    <m/>
    <m/>
    <m/>
    <m/>
    <m/>
    <m/>
    <m/>
    <m/>
    <m/>
  </r>
  <r>
    <s v="Oct 27, 2022"/>
    <x v="4"/>
    <x v="64"/>
    <x v="594"/>
    <s v="Oct 27, 2022"/>
    <x v="1"/>
    <x v="0"/>
    <m/>
    <m/>
    <m/>
    <m/>
    <m/>
    <m/>
    <m/>
    <m/>
    <m/>
    <m/>
    <m/>
    <m/>
    <m/>
    <m/>
    <m/>
  </r>
  <r>
    <s v="Oct 27, 2022"/>
    <x v="4"/>
    <x v="64"/>
    <x v="595"/>
    <s v="Oct 27, 2022"/>
    <x v="1"/>
    <x v="0"/>
    <m/>
    <m/>
    <m/>
    <m/>
    <m/>
    <m/>
    <m/>
    <m/>
    <m/>
    <m/>
    <m/>
    <m/>
    <m/>
    <m/>
    <m/>
  </r>
  <r>
    <s v="Oct 27, 2022"/>
    <x v="4"/>
    <x v="64"/>
    <x v="596"/>
    <s v="Oct 27, 2022"/>
    <x v="1"/>
    <x v="0"/>
    <m/>
    <m/>
    <m/>
    <m/>
    <m/>
    <m/>
    <m/>
    <m/>
    <m/>
    <m/>
    <m/>
    <m/>
    <m/>
    <m/>
    <m/>
  </r>
  <r>
    <s v="Oct 27, 2022"/>
    <x v="6"/>
    <x v="65"/>
    <x v="597"/>
    <s v="Oct 27, 2022"/>
    <x v="0"/>
    <x v="0"/>
    <s v="Pinggir Jalan Utama"/>
    <s v="&gt;10 org/jam"/>
    <s v="Ada"/>
    <s v="Ya"/>
    <s v="Ya"/>
    <s v="2"/>
    <s v="Tidak"/>
    <s v="Tidak"/>
    <s v="Mitra DRP (Djarum Retail Partnership)"/>
    <s v="1"/>
    <s v="&gt;2"/>
    <s v="Tidak"/>
    <s v="Ya"/>
    <s v="Rp 101.000 - Rp 200.000"/>
    <s v="Susu bubuk anak (Zee, Dancow, Boneeto, dsb.)_x000a_Susu bubuk dewasa (Anlene, Entrasol, Ensure, dsb.)_x000a_Gula rendah kalori (diabetasol, nulife, dsb.)_x000a_Sembako (Beras kiloan, telur, gula kiloan, dsb.)_x000a_Pulsa, token listrik, dsb."/>
  </r>
  <r>
    <s v="Oct 27, 2022"/>
    <x v="6"/>
    <x v="65"/>
    <x v="598"/>
    <s v="Oct 27, 2022"/>
    <x v="0"/>
    <x v="0"/>
    <s v="Pasar (lokasi sekitar atau dalam pasar)"/>
    <s v="5-10 org/jam"/>
    <s v="Ada"/>
    <s v="Tidak"/>
    <s v="Tidak"/>
    <s v="Tidak ada"/>
    <s v="Tidak"/>
    <s v="Tidak"/>
    <s v="Tidak ber-mitra"/>
    <s v="Tidak ada"/>
    <s v="Tidak ada"/>
    <s v="Tidak"/>
    <s v="Ya"/>
    <s v="Rp 51.000 - Rp 100.000"/>
    <s v="Susu bubuk anak (Zee, Dancow, Boneeto, dsb.)_x000a_Susu bubuk dewasa (Anlene, Entrasol, Ensure, dsb.)_x000a_Sembako (Beras kiloan, telur, gula kiloan, dsb.)"/>
  </r>
  <r>
    <s v="Oct 27, 2022"/>
    <x v="6"/>
    <x v="65"/>
    <x v="599"/>
    <s v="Oct 27, 2022"/>
    <x v="0"/>
    <x v="0"/>
    <s v="Pasar (lokasi sekitar atau dalam pasar)"/>
    <s v="5-10 org/jam"/>
    <s v="Ada"/>
    <s v="Ya"/>
    <s v="Tidak"/>
    <s v="Tidak ada"/>
    <s v="Tidak"/>
    <s v="Tidak"/>
    <s v="GGSP (Gudang Garam Strategic Partnership)"/>
    <s v="Tidak ada"/>
    <s v="Tidak ada"/>
    <s v="Tidak"/>
    <s v="Ya"/>
    <s v="Rp 51.000 - Rp 100.000"/>
    <s v="Susu bubuk anak (Zee, Dancow, Boneeto, dsb.)_x000a_Susu bubuk dewasa (Anlene, Entrasol, Ensure, dsb.)_x000a_Gula rendah kalori (diabetasol, nulife, dsb.)_x000a_Sembako (Beras kiloan, telur, gula kiloan, dsb.)"/>
  </r>
  <r>
    <s v="Oct 27, 2022"/>
    <x v="6"/>
    <x v="65"/>
    <x v="600"/>
    <s v="Oct 27, 2022"/>
    <x v="0"/>
    <x v="0"/>
    <s v="Pinggir Jalan Utama"/>
    <s v="&gt;10 org/jam"/>
    <s v="Ada"/>
    <s v="Ya"/>
    <s v="Ya"/>
    <s v="2"/>
    <s v="Tidak"/>
    <s v="Tidak"/>
    <s v="SRC (Sampoerna Retail Community)"/>
    <s v="1"/>
    <s v="2"/>
    <s v="Tidak"/>
    <s v="Ya"/>
    <s v="Rp 51.000 - Rp 100.000"/>
    <s v="Susu bubuk anak (Zee, Dancow, Boneeto, dsb.)_x000a_Susu bubuk dewasa (Anlene, Entrasol, Ensure, dsb.)_x000a_Gula rendah kalori (diabetasol, nulife, dsb.)_x000a_Sembako (Beras kiloan, telur, gula kiloan, dsb.)"/>
  </r>
  <r>
    <s v="Oct 27, 2022"/>
    <x v="6"/>
    <x v="65"/>
    <x v="601"/>
    <s v="Oct 27, 2022"/>
    <x v="0"/>
    <x v="0"/>
    <s v="Residential (lokasi tempat tinggal/perumahan/apartemen/dsb.)"/>
    <s v="1-5 org/jam"/>
    <s v="Ada"/>
    <s v="Ya"/>
    <s v="Ya"/>
    <s v="2"/>
    <s v="Tidak"/>
    <s v="Tidak"/>
    <s v="GGSP (Gudang Garam Strategic Partnership)"/>
    <s v="1"/>
    <s v="1"/>
    <s v="Tidak"/>
    <s v="Ya"/>
    <s v="Rp 101.000 - Rp 200.000"/>
    <s v="Susu bubuk anak (Zee, Dancow, Boneeto, dsb.)_x000a_Susu bubuk dewasa (Anlene, Entrasol, Ensure, dsb.)_x000a_Gula rendah kalori (diabetasol, nulife, dsb.)_x000a_Sembako (Beras kiloan, telur, gula kiloan, dsb.)_x000a_Pulsa, token listrik, dsb."/>
  </r>
  <r>
    <s v="Oct 27, 2022"/>
    <x v="6"/>
    <x v="65"/>
    <x v="602"/>
    <s v="Oct 27, 2022"/>
    <x v="0"/>
    <x v="0"/>
    <s v="Pasar (lokasi sekitar atau dalam pasar)"/>
    <s v="1-5 org/jam"/>
    <s v="Tidak ada"/>
    <s v="Tidak"/>
    <s v="Tidak"/>
    <s v="Tidak ada"/>
    <s v="Tidak"/>
    <s v="Tidak"/>
    <s v="Mitra DRP (Djarum Retail Partnership)"/>
    <s v="Tidak ada"/>
    <s v="Tidak ada"/>
    <s v="Tidak"/>
    <s v="Tidak"/>
    <s v="&lt; Rp. 50.000"/>
    <s v="Sembako (Beras kiloan, telur, gula kiloan, dsb.)_x000a_Pulsa, token listrik, dsb."/>
  </r>
  <r>
    <s v="Oct 27, 2022"/>
    <x v="6"/>
    <x v="65"/>
    <x v="603"/>
    <s v="Oct 27, 2022"/>
    <x v="0"/>
    <x v="0"/>
    <s v="Pinggir Jalan Utama"/>
    <s v="5-10 org/jam"/>
    <s v="Ada"/>
    <s v="Tidak"/>
    <s v="Ya"/>
    <s v="2"/>
    <s v="Tidak"/>
    <s v="Tidak"/>
    <s v="SRC (Sampoerna Retail Community)"/>
    <s v="1"/>
    <s v="&gt;2"/>
    <s v="Tidak"/>
    <s v="Ya"/>
    <s v="Rp 101.000 - Rp 200.000"/>
    <s v="Susu bubuk anak (Zee, Dancow, Boneeto, dsb.)_x000a_Susu bubuk dewasa (Anlene, Entrasol, Ensure, dsb.)_x000a_Gula rendah kalori (diabetasol, nulife, dsb.)_x000a_Sembako (Beras kiloan, telur, gula kiloan, dsb.)_x000a_Pulsa, token listrik, dsb."/>
  </r>
  <r>
    <s v="Oct 27, 2022"/>
    <x v="4"/>
    <x v="66"/>
    <x v="604"/>
    <s v="Oct 27,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7, 2022"/>
    <x v="9"/>
    <x v="67"/>
    <x v="605"/>
    <s v="Oct 27, 2022"/>
    <x v="0"/>
    <x v="0"/>
    <s v="Pinggir Jalan Utama"/>
    <s v="5-10 org/jam"/>
    <s v="Ada"/>
    <s v="Ya"/>
    <s v="Ya"/>
    <s v="3 - 4"/>
    <s v="Ya"/>
    <s v="Tidak"/>
    <s v="Tidak ber-mitra"/>
    <s v="2"/>
    <s v="&gt;2"/>
    <s v="Tidak"/>
    <s v="Tidak"/>
    <s v="Rp 51.000 - Rp 100.000"/>
    <s v="Susu bubuk anak (Zee, Dancow, Boneeto, dsb.)_x000a_Susu bubuk dewasa (Anlene, Entrasol, Ensure, dsb.)_x000a_Sembako (Beras kiloan, telur, gula kiloan, dsb.)"/>
  </r>
  <r>
    <s v="Oct 27, 2022"/>
    <x v="9"/>
    <x v="67"/>
    <x v="606"/>
    <s v="Oct 27,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7, 2022"/>
    <x v="10"/>
    <x v="68"/>
    <x v="607"/>
    <s v="Oct 26, 2022"/>
    <x v="1"/>
    <x v="1"/>
    <m/>
    <m/>
    <m/>
    <m/>
    <m/>
    <m/>
    <m/>
    <m/>
    <m/>
    <m/>
    <m/>
    <m/>
    <m/>
    <m/>
    <m/>
  </r>
  <r>
    <s v="Oct 27, 2022"/>
    <x v="10"/>
    <x v="68"/>
    <x v="608"/>
    <s v="Oct 26, 2022"/>
    <x v="1"/>
    <x v="1"/>
    <m/>
    <m/>
    <m/>
    <m/>
    <m/>
    <m/>
    <m/>
    <m/>
    <m/>
    <m/>
    <m/>
    <m/>
    <m/>
    <m/>
    <m/>
  </r>
  <r>
    <s v="Oct 27, 2022"/>
    <x v="10"/>
    <x v="68"/>
    <x v="609"/>
    <s v="Oct 26, 2022"/>
    <x v="1"/>
    <x v="1"/>
    <m/>
    <m/>
    <m/>
    <m/>
    <m/>
    <m/>
    <m/>
    <m/>
    <m/>
    <m/>
    <m/>
    <m/>
    <m/>
    <m/>
    <m/>
  </r>
  <r>
    <s v="Oct 27, 2022"/>
    <x v="10"/>
    <x v="68"/>
    <x v="609"/>
    <s v="Oct 26, 2022"/>
    <x v="1"/>
    <x v="1"/>
    <m/>
    <m/>
    <m/>
    <m/>
    <m/>
    <m/>
    <m/>
    <m/>
    <m/>
    <m/>
    <m/>
    <m/>
    <m/>
    <m/>
    <m/>
  </r>
  <r>
    <s v="Oct 27, 2022"/>
    <x v="10"/>
    <x v="68"/>
    <x v="610"/>
    <s v="Oct 26, 2022"/>
    <x v="1"/>
    <x v="1"/>
    <m/>
    <m/>
    <m/>
    <m/>
    <m/>
    <m/>
    <m/>
    <m/>
    <m/>
    <m/>
    <m/>
    <m/>
    <m/>
    <m/>
    <m/>
  </r>
  <r>
    <s v="Oct 27, 2022"/>
    <x v="10"/>
    <x v="68"/>
    <x v="611"/>
    <s v="Oct 26, 2022"/>
    <x v="1"/>
    <x v="1"/>
    <m/>
    <m/>
    <m/>
    <m/>
    <m/>
    <m/>
    <m/>
    <m/>
    <m/>
    <m/>
    <m/>
    <m/>
    <m/>
    <m/>
    <m/>
  </r>
  <r>
    <s v="Oct 27, 2022"/>
    <x v="4"/>
    <x v="69"/>
    <x v="612"/>
    <s v="Oct 26, 2022"/>
    <x v="1"/>
    <x v="0"/>
    <m/>
    <m/>
    <m/>
    <m/>
    <m/>
    <m/>
    <m/>
    <m/>
    <m/>
    <m/>
    <m/>
    <m/>
    <m/>
    <m/>
    <m/>
  </r>
  <r>
    <s v="Oct 27, 2022"/>
    <x v="10"/>
    <x v="68"/>
    <x v="613"/>
    <s v="Oct 26, 2022"/>
    <x v="1"/>
    <x v="1"/>
    <m/>
    <m/>
    <m/>
    <m/>
    <m/>
    <m/>
    <m/>
    <m/>
    <m/>
    <m/>
    <m/>
    <m/>
    <m/>
    <m/>
    <m/>
  </r>
  <r>
    <s v="Oct 27, 2022"/>
    <x v="4"/>
    <x v="69"/>
    <x v="614"/>
    <s v="Oct 26, 2022"/>
    <x v="1"/>
    <x v="0"/>
    <m/>
    <m/>
    <m/>
    <m/>
    <m/>
    <m/>
    <m/>
    <m/>
    <m/>
    <m/>
    <m/>
    <m/>
    <m/>
    <m/>
    <m/>
  </r>
  <r>
    <s v="Oct 27, 2022"/>
    <x v="10"/>
    <x v="68"/>
    <x v="615"/>
    <s v="Oct 26, 2022"/>
    <x v="1"/>
    <x v="1"/>
    <m/>
    <m/>
    <m/>
    <m/>
    <m/>
    <m/>
    <m/>
    <m/>
    <m/>
    <m/>
    <m/>
    <m/>
    <m/>
    <m/>
    <m/>
  </r>
  <r>
    <s v="Oct 27, 2022"/>
    <x v="10"/>
    <x v="68"/>
    <x v="615"/>
    <s v="Oct 26, 2022"/>
    <x v="1"/>
    <x v="1"/>
    <m/>
    <m/>
    <m/>
    <m/>
    <m/>
    <m/>
    <m/>
    <m/>
    <m/>
    <m/>
    <m/>
    <m/>
    <m/>
    <m/>
    <m/>
  </r>
  <r>
    <s v="Oct 27, 2022"/>
    <x v="10"/>
    <x v="68"/>
    <x v="616"/>
    <s v="Oct 26, 2022"/>
    <x v="1"/>
    <x v="1"/>
    <m/>
    <m/>
    <m/>
    <m/>
    <m/>
    <m/>
    <m/>
    <m/>
    <m/>
    <m/>
    <m/>
    <m/>
    <m/>
    <m/>
    <m/>
  </r>
  <r>
    <s v="Oct 27, 2022"/>
    <x v="10"/>
    <x v="68"/>
    <x v="617"/>
    <s v="Oct 26, 2022"/>
    <x v="1"/>
    <x v="1"/>
    <m/>
    <m/>
    <m/>
    <m/>
    <m/>
    <m/>
    <m/>
    <m/>
    <m/>
    <m/>
    <m/>
    <m/>
    <m/>
    <m/>
    <m/>
  </r>
  <r>
    <s v="Oct 27, 2022"/>
    <x v="10"/>
    <x v="68"/>
    <x v="618"/>
    <s v="Oct 26, 2022"/>
    <x v="1"/>
    <x v="1"/>
    <m/>
    <m/>
    <m/>
    <m/>
    <m/>
    <m/>
    <m/>
    <m/>
    <m/>
    <m/>
    <m/>
    <m/>
    <m/>
    <m/>
    <m/>
  </r>
  <r>
    <s v="Oct 27, 2022"/>
    <x v="4"/>
    <x v="69"/>
    <x v="619"/>
    <s v="Oct 25, 2022"/>
    <x v="1"/>
    <x v="0"/>
    <m/>
    <m/>
    <m/>
    <m/>
    <m/>
    <m/>
    <m/>
    <m/>
    <m/>
    <m/>
    <m/>
    <m/>
    <m/>
    <m/>
    <m/>
  </r>
  <r>
    <s v="Oct 27, 2022"/>
    <x v="10"/>
    <x v="68"/>
    <x v="620"/>
    <s v="Oct 26, 2022"/>
    <x v="1"/>
    <x v="1"/>
    <m/>
    <m/>
    <m/>
    <m/>
    <m/>
    <m/>
    <m/>
    <m/>
    <m/>
    <m/>
    <m/>
    <m/>
    <m/>
    <m/>
    <m/>
  </r>
  <r>
    <s v="Oct 27, 2022"/>
    <x v="10"/>
    <x v="68"/>
    <x v="621"/>
    <s v="Oct 26, 2022"/>
    <x v="1"/>
    <x v="1"/>
    <m/>
    <m/>
    <m/>
    <m/>
    <m/>
    <m/>
    <m/>
    <m/>
    <m/>
    <m/>
    <m/>
    <m/>
    <m/>
    <m/>
    <m/>
  </r>
  <r>
    <s v="Oct 27, 2022"/>
    <x v="10"/>
    <x v="68"/>
    <x v="621"/>
    <s v="Oct 26, 2022"/>
    <x v="1"/>
    <x v="1"/>
    <m/>
    <m/>
    <m/>
    <m/>
    <m/>
    <m/>
    <m/>
    <m/>
    <m/>
    <m/>
    <m/>
    <m/>
    <m/>
    <m/>
    <m/>
  </r>
  <r>
    <s v="Oct 27, 2022"/>
    <x v="10"/>
    <x v="68"/>
    <x v="622"/>
    <s v="Oct 26, 2022"/>
    <x v="1"/>
    <x v="1"/>
    <m/>
    <m/>
    <m/>
    <m/>
    <m/>
    <m/>
    <m/>
    <m/>
    <m/>
    <m/>
    <m/>
    <m/>
    <m/>
    <m/>
    <m/>
  </r>
  <r>
    <s v="Oct 27, 2022"/>
    <x v="10"/>
    <x v="68"/>
    <x v="623"/>
    <s v="Oct 26, 2022"/>
    <x v="1"/>
    <x v="1"/>
    <m/>
    <m/>
    <m/>
    <m/>
    <m/>
    <m/>
    <m/>
    <m/>
    <m/>
    <m/>
    <m/>
    <m/>
    <m/>
    <m/>
    <m/>
  </r>
  <r>
    <s v="Oct 27, 2022"/>
    <x v="10"/>
    <x v="68"/>
    <x v="624"/>
    <s v="Oct 26, 2022"/>
    <x v="1"/>
    <x v="1"/>
    <m/>
    <m/>
    <m/>
    <m/>
    <m/>
    <m/>
    <m/>
    <m/>
    <m/>
    <m/>
    <m/>
    <m/>
    <m/>
    <m/>
    <m/>
  </r>
  <r>
    <s v="Oct 27, 2022"/>
    <x v="10"/>
    <x v="68"/>
    <x v="625"/>
    <s v="Oct 26, 2022"/>
    <x v="1"/>
    <x v="1"/>
    <m/>
    <m/>
    <m/>
    <m/>
    <m/>
    <m/>
    <m/>
    <m/>
    <m/>
    <m/>
    <m/>
    <m/>
    <m/>
    <m/>
    <m/>
  </r>
  <r>
    <s v="Oct 27, 2022"/>
    <x v="10"/>
    <x v="68"/>
    <x v="626"/>
    <s v="Oct 26, 2022"/>
    <x v="1"/>
    <x v="1"/>
    <m/>
    <m/>
    <m/>
    <m/>
    <m/>
    <m/>
    <m/>
    <m/>
    <m/>
    <m/>
    <m/>
    <m/>
    <m/>
    <m/>
    <m/>
  </r>
  <r>
    <s v="Oct 27, 2022"/>
    <x v="10"/>
    <x v="68"/>
    <x v="627"/>
    <s v="Oct 26, 2022"/>
    <x v="1"/>
    <x v="1"/>
    <m/>
    <m/>
    <m/>
    <m/>
    <m/>
    <m/>
    <m/>
    <m/>
    <m/>
    <m/>
    <m/>
    <m/>
    <m/>
    <m/>
    <m/>
  </r>
  <r>
    <s v="Oct 27, 2022"/>
    <x v="10"/>
    <x v="68"/>
    <x v="628"/>
    <s v="Oct 26, 2022"/>
    <x v="1"/>
    <x v="1"/>
    <m/>
    <m/>
    <m/>
    <m/>
    <m/>
    <m/>
    <m/>
    <m/>
    <m/>
    <m/>
    <m/>
    <m/>
    <m/>
    <m/>
    <m/>
  </r>
  <r>
    <s v="Oct 27, 2022"/>
    <x v="10"/>
    <x v="68"/>
    <x v="629"/>
    <s v="Oct 26, 2022"/>
    <x v="1"/>
    <x v="1"/>
    <m/>
    <m/>
    <m/>
    <m/>
    <m/>
    <m/>
    <m/>
    <m/>
    <m/>
    <m/>
    <m/>
    <m/>
    <m/>
    <m/>
    <m/>
  </r>
  <r>
    <s v="Oct 27, 2022"/>
    <x v="10"/>
    <x v="68"/>
    <x v="630"/>
    <s v="Oct 26, 2022"/>
    <x v="1"/>
    <x v="1"/>
    <m/>
    <m/>
    <m/>
    <m/>
    <m/>
    <m/>
    <m/>
    <m/>
    <m/>
    <m/>
    <m/>
    <m/>
    <m/>
    <m/>
    <m/>
  </r>
  <r>
    <s v="Oct 27, 2022"/>
    <x v="10"/>
    <x v="68"/>
    <x v="631"/>
    <s v="Oct 26, 2022"/>
    <x v="1"/>
    <x v="1"/>
    <m/>
    <m/>
    <m/>
    <m/>
    <m/>
    <m/>
    <m/>
    <m/>
    <m/>
    <m/>
    <m/>
    <m/>
    <m/>
    <m/>
    <m/>
  </r>
  <r>
    <s v="Oct 27, 2022"/>
    <x v="10"/>
    <x v="68"/>
    <x v="632"/>
    <s v="Oct 25, 2022"/>
    <x v="1"/>
    <x v="1"/>
    <m/>
    <m/>
    <m/>
    <m/>
    <m/>
    <m/>
    <m/>
    <m/>
    <m/>
    <m/>
    <m/>
    <m/>
    <m/>
    <m/>
    <m/>
  </r>
  <r>
    <s v="Oct 27, 2022"/>
    <x v="10"/>
    <x v="68"/>
    <x v="633"/>
    <s v="Oct 25, 2022"/>
    <x v="1"/>
    <x v="1"/>
    <m/>
    <m/>
    <m/>
    <m/>
    <m/>
    <m/>
    <m/>
    <m/>
    <m/>
    <m/>
    <m/>
    <m/>
    <m/>
    <m/>
    <m/>
  </r>
  <r>
    <s v="Oct 27, 2022"/>
    <x v="10"/>
    <x v="68"/>
    <x v="634"/>
    <s v="Oct 24, 2022"/>
    <x v="1"/>
    <x v="1"/>
    <m/>
    <m/>
    <m/>
    <m/>
    <m/>
    <m/>
    <m/>
    <m/>
    <m/>
    <m/>
    <m/>
    <m/>
    <m/>
    <m/>
    <m/>
  </r>
  <r>
    <s v="Oct 27, 2022"/>
    <x v="10"/>
    <x v="68"/>
    <x v="635"/>
    <s v="Oct 24, 2022"/>
    <x v="1"/>
    <x v="1"/>
    <m/>
    <m/>
    <m/>
    <m/>
    <m/>
    <m/>
    <m/>
    <m/>
    <m/>
    <m/>
    <m/>
    <m/>
    <m/>
    <m/>
    <m/>
  </r>
  <r>
    <s v="Oct 27, 2022"/>
    <x v="10"/>
    <x v="68"/>
    <x v="636"/>
    <s v="Oct 24, 2022"/>
    <x v="1"/>
    <x v="1"/>
    <m/>
    <m/>
    <m/>
    <m/>
    <m/>
    <m/>
    <m/>
    <m/>
    <m/>
    <m/>
    <m/>
    <m/>
    <m/>
    <m/>
    <m/>
  </r>
  <r>
    <s v="Oct 27, 2022"/>
    <x v="10"/>
    <x v="68"/>
    <x v="637"/>
    <s v="Oct 24, 2022"/>
    <x v="1"/>
    <x v="1"/>
    <m/>
    <m/>
    <m/>
    <m/>
    <m/>
    <m/>
    <m/>
    <m/>
    <m/>
    <m/>
    <m/>
    <m/>
    <m/>
    <m/>
    <m/>
  </r>
  <r>
    <s v="Oct 27, 2022"/>
    <x v="11"/>
    <x v="70"/>
    <x v="638"/>
    <s v="Oct 27,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7, 2022"/>
    <x v="11"/>
    <x v="71"/>
    <x v="639"/>
    <s v="Oct 27, 2022"/>
    <x v="1"/>
    <x v="1"/>
    <m/>
    <m/>
    <m/>
    <m/>
    <m/>
    <m/>
    <m/>
    <m/>
    <m/>
    <m/>
    <m/>
    <m/>
    <m/>
    <m/>
    <m/>
  </r>
  <r>
    <s v="Oct 27, 2022"/>
    <x v="1"/>
    <x v="72"/>
    <x v="640"/>
    <s v="Oct 27,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7, 2022"/>
    <x v="1"/>
    <x v="72"/>
    <x v="641"/>
    <s v="Oct 27,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7, 2022"/>
    <x v="4"/>
    <x v="66"/>
    <x v="604"/>
    <s v="Oct 27,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7, 2022"/>
    <x v="4"/>
    <x v="66"/>
    <x v="642"/>
    <s v="Oct 27, 2022"/>
    <x v="0"/>
    <x v="0"/>
    <s v="Pinggir Jalan Utama"/>
    <s v="&gt;10 org/jam"/>
    <s v="Ada"/>
    <s v="Tidak"/>
    <s v="Ya"/>
    <s v="2"/>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7, 2022"/>
    <x v="12"/>
    <x v="73"/>
    <x v="643"/>
    <s v="Oct 27, 2022"/>
    <x v="0"/>
    <x v="0"/>
    <s v="Pinggir Jalan Utama"/>
    <s v="1-5 org/jam"/>
    <s v="Ada"/>
    <s v="Ya"/>
    <s v="Ya"/>
    <s v="&gt;4"/>
    <s v="Tidak"/>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7, 2022"/>
    <x v="4"/>
    <x v="66"/>
    <x v="644"/>
    <s v="Oct 27, 2022"/>
    <x v="0"/>
    <x v="0"/>
    <s v="Pinggir Jalan Utama"/>
    <s v="5-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27, 2022"/>
    <x v="4"/>
    <x v="69"/>
    <x v="645"/>
    <s v="Oct 27, 2022"/>
    <x v="0"/>
    <x v="0"/>
    <s v="Pasar (lokasi sekitar atau dalam pasar)"/>
    <s v="&gt;10 org/jam"/>
    <s v="Tidak ada"/>
    <s v="Tidak"/>
    <s v="Ya"/>
    <s v="&gt;4"/>
    <s v="Ya"/>
    <s v="Ya"/>
    <s v="Tidak ber-mitra"/>
    <s v="&gt;2"/>
    <s v="&gt;2"/>
    <s v="Ya"/>
    <s v="Ya"/>
    <s v="&gt; Rp 201.000"/>
    <s v="Susu bubuk anak (Zee, Dancow, Boneeto, dsb.)_x000a_Susu bubuk dewasa (Anlene, Entrasol, Ensure, dsb.)"/>
  </r>
  <r>
    <s v="Oct 27, 2022"/>
    <x v="4"/>
    <x v="66"/>
    <x v="604"/>
    <s v="Oct 27,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7, 2022"/>
    <x v="4"/>
    <x v="66"/>
    <x v="646"/>
    <s v="Oct 27, 2022"/>
    <x v="1"/>
    <x v="1"/>
    <m/>
    <m/>
    <m/>
    <m/>
    <m/>
    <m/>
    <m/>
    <m/>
    <m/>
    <m/>
    <m/>
    <m/>
    <m/>
    <m/>
    <m/>
  </r>
  <r>
    <s v="Oct 27, 2022"/>
    <x v="4"/>
    <x v="69"/>
    <x v="647"/>
    <s v="Oct 27, 2022"/>
    <x v="0"/>
    <x v="0"/>
    <s v="Residential (lokasi tempat tinggal/perumahan/apartemen/dsb.)"/>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7, 2022"/>
    <x v="4"/>
    <x v="64"/>
    <x v="591"/>
    <s v="Oct 27, 2022"/>
    <x v="1"/>
    <x v="0"/>
    <m/>
    <m/>
    <m/>
    <m/>
    <m/>
    <m/>
    <m/>
    <m/>
    <m/>
    <m/>
    <m/>
    <m/>
    <m/>
    <m/>
    <m/>
  </r>
  <r>
    <s v="Oct 27, 2022"/>
    <x v="4"/>
    <x v="69"/>
    <x v="612"/>
    <s v="Oct 27, 2022"/>
    <x v="0"/>
    <x v="0"/>
    <s v="Pinggir Jalan Utama"/>
    <s v="1-5 org/jam"/>
    <s v="Ada"/>
    <s v="Ya"/>
    <s v="Ya"/>
    <s v="&gt;4"/>
    <s v="Tidak"/>
    <s v="Tidak"/>
    <s v="Tidak ber-mitra"/>
    <s v="1"/>
    <s v="&gt;2"/>
    <s v="Tidak"/>
    <s v="Tidak"/>
    <s v="&lt; Rp. 50.000"/>
    <s v="Susu bubuk anak (Zee, Dancow, Boneeto, dsb.)_x000a_Susu bubuk dewasa (Anlene, Entrasol, Ensure, dsb.)_x000a_Sembako (Beras kiloan, telur, gula kiloan, dsb.)"/>
  </r>
  <r>
    <s v="Oct 26, 2022"/>
    <x v="7"/>
    <x v="46"/>
    <x v="648"/>
    <s v="Oct 17,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26, 2022"/>
    <x v="10"/>
    <x v="74"/>
    <x v="649"/>
    <s v="Oct 26, 2022"/>
    <x v="0"/>
    <x v="0"/>
    <s v="Pasar (lokasi sekitar atau dalam pasar)"/>
    <s v="5-10 org/jam"/>
    <s v="Ada"/>
    <s v="Ya"/>
    <s v="Ya"/>
    <s v="2"/>
    <s v="Tidak"/>
    <s v="Tidak"/>
    <s v="SRC (Sampoerna Retail Community)"/>
    <s v="1"/>
    <s v="&gt;2"/>
    <s v="Tidak"/>
    <s v="Tidak"/>
    <s v="&gt; Rp 201.000"/>
    <s v="Susu bubuk anak (Zee, Dancow, Boneeto, dsb.)_x000a_Susu bubuk dewasa (Anlene, Entrasol, Ensure, dsb.)_x000a_Gula rendah kalori (diabetasol, nulife, dsb.)"/>
  </r>
  <r>
    <s v="Oct 26, 2022"/>
    <x v="7"/>
    <x v="46"/>
    <x v="650"/>
    <s v="Oct 21, 2022"/>
    <x v="0"/>
    <x v="0"/>
    <s v="Pinggir Jalan Utama"/>
    <s v="1-5 org/jam"/>
    <s v="Ada"/>
    <s v="Tidak"/>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
  </r>
  <r>
    <s v="Oct 26, 2022"/>
    <x v="7"/>
    <x v="46"/>
    <x v="651"/>
    <s v="Oct 24,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26, 2022"/>
    <x v="7"/>
    <x v="46"/>
    <x v="652"/>
    <s v="Oct 20, 2022"/>
    <x v="0"/>
    <x v="0"/>
    <s v="Pinggir Jalan Utama"/>
    <s v="1-5 org/jam"/>
    <s v="Tidak ada"/>
    <s v="Tidak"/>
    <s v="Ya"/>
    <s v="Tidak ada"/>
    <s v="Tidak"/>
    <s v="Tidak"/>
    <s v="Tidak ber-mitra"/>
    <s v="1"/>
    <s v="2"/>
    <s v="Tidak"/>
    <s v="Tidak"/>
    <s v="&lt; Rp. 50.000"/>
    <s v="Susu bubuk anak (Zee, Dancow, Boneeto, dsb.)_x000a_Susu bubuk dewasa (Anlene, Entrasol, Ensure, dsb.)"/>
  </r>
  <r>
    <s v="Oct 26, 2022"/>
    <x v="7"/>
    <x v="46"/>
    <x v="653"/>
    <s v="Oct 20, 2022"/>
    <x v="0"/>
    <x v="0"/>
    <s v="Pinggir Jalan Utama"/>
    <s v="1-5 org/jam"/>
    <s v="Tidak ada"/>
    <s v="Tidak"/>
    <s v="Tidak"/>
    <s v="Tidak ada"/>
    <s v="Tidak"/>
    <s v="Tidak"/>
    <s v="Tidak ber-mitra"/>
    <s v="Tidak ada"/>
    <s v="2"/>
    <s v="Tidak"/>
    <s v="Tidak"/>
    <s v="&lt; Rp. 50.000"/>
    <s v="Sembako (Beras kiloan, telur, gula kiloan, dsb.)"/>
  </r>
  <r>
    <s v="Oct 26, 2022"/>
    <x v="7"/>
    <x v="46"/>
    <x v="654"/>
    <s v="Oct 21, 2022"/>
    <x v="0"/>
    <x v="0"/>
    <s v="Pinggir Jalan Utama"/>
    <s v="1-5 org/jam"/>
    <s v="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6, 2022"/>
    <x v="7"/>
    <x v="75"/>
    <x v="655"/>
    <s v="Oct 17, 2022"/>
    <x v="0"/>
    <x v="0"/>
    <s v="Pinggir Jalan Utama"/>
    <s v="5-10 org/jam"/>
    <s v="Ada"/>
    <s v="Ya"/>
    <s v="Ya"/>
    <s v="&gt;4"/>
    <s v="Ya"/>
    <s v="Tidak"/>
    <s v="Tidak ber-mitra"/>
    <s v="2"/>
    <s v="&gt;2"/>
    <s v="Tidak"/>
    <s v="Tidak"/>
    <s v="&lt; Rp. 50.000"/>
    <s v="Susu bubuk dewasa (Anlene, Entrasol, Ensure, dsb.)_x000a_Gula rendah kalori (diabetasol, nulife, dsb.)_x000a_Sembako (Beras kiloan, telur, gula kiloan, dsb.)"/>
  </r>
  <r>
    <s v="Oct 26, 2022"/>
    <x v="7"/>
    <x v="46"/>
    <x v="656"/>
    <s v="Oct 17, 2022"/>
    <x v="0"/>
    <x v="0"/>
    <s v="Pinggir Jalan Utama"/>
    <s v="1-5 org/jam"/>
    <s v="Tidak ada"/>
    <s v="Tidak"/>
    <s v="Tidak"/>
    <s v="Tidak ada"/>
    <s v="Tidak"/>
    <s v="Tidak"/>
    <s v="Tidak ber-mitra"/>
    <s v="1"/>
    <s v="1"/>
    <s v="Tidak"/>
    <s v="Tidak"/>
    <s v="&lt; Rp. 50.000"/>
    <s v="Sembako (Beras kiloan, telur, gula kiloan, dsb.)"/>
  </r>
  <r>
    <s v="Oct 26, 2022"/>
    <x v="7"/>
    <x v="46"/>
    <x v="657"/>
    <s v="Oct 17, 2022"/>
    <x v="0"/>
    <x v="0"/>
    <s v="Pinggir Jalan Utama"/>
    <s v="1-5 org/jam"/>
    <s v="Tidak ada"/>
    <s v="Tidak"/>
    <s v="Tidak"/>
    <s v="Tidak ada"/>
    <s v="Tidak"/>
    <s v="Tidak"/>
    <s v="Tidak ber-mitra"/>
    <s v="1"/>
    <s v="1"/>
    <s v="Tidak"/>
    <s v="Tidak"/>
    <s v="&lt; Rp. 50.000"/>
    <s v="Sembako (Beras kiloan, telur, gula kiloan, dsb.)"/>
  </r>
  <r>
    <s v="Oct 26, 2022"/>
    <x v="7"/>
    <x v="46"/>
    <x v="658"/>
    <s v="Oct 20, 2022"/>
    <x v="0"/>
    <x v="0"/>
    <s v="Pinggir Jalan Utama"/>
    <s v="1-5 org/jam"/>
    <s v="Ada"/>
    <s v="Tidak"/>
    <s v="Ya"/>
    <s v="2"/>
    <s v="Ya"/>
    <s v="Tidak"/>
    <s v="Tidak ber-mitra"/>
    <s v="1"/>
    <s v="2"/>
    <s v="Tidak"/>
    <s v="Tidak"/>
    <s v="&lt; Rp. 50.000"/>
    <s v="Susu bubuk anak (Zee, Dancow, Boneeto, dsb.)_x000a_Gula rendah kalori (diabetasol, nulife, dsb.)_x000a_Sembako (Beras kiloan, telur, gula kiloan, dsb.)"/>
  </r>
  <r>
    <s v="Oct 26, 2022"/>
    <x v="7"/>
    <x v="75"/>
    <x v="659"/>
    <s v="Oct 18, 2022"/>
    <x v="0"/>
    <x v="0"/>
    <s v="Pinggir Jalan Utama"/>
    <s v="1-5 org/jam"/>
    <s v="Tidak ada"/>
    <s v="Tidak"/>
    <s v="Tidak"/>
    <s v="Tidak ada"/>
    <s v="Tidak"/>
    <s v="Tidak"/>
    <s v="Tidak ber-mitra"/>
    <s v="1"/>
    <s v="2"/>
    <s v="Tidak"/>
    <s v="Tidak"/>
    <s v="&lt; Rp. 50.000"/>
    <s v="Sembako (Beras kiloan, telur, gula kiloan, dsb.)"/>
  </r>
  <r>
    <s v="Oct 26, 2022"/>
    <x v="7"/>
    <x v="46"/>
    <x v="660"/>
    <s v="Oct 19, 2022"/>
    <x v="0"/>
    <x v="0"/>
    <s v="Pinggir Jalan Utama"/>
    <s v="1-5 org/jam"/>
    <s v="Tidak ada"/>
    <s v="Tidak"/>
    <s v="Ya"/>
    <s v="Tidak ada"/>
    <s v="Tidak"/>
    <s v="Tidak"/>
    <s v="Tidak ber-mitra"/>
    <s v="1"/>
    <s v="1"/>
    <s v="Tidak"/>
    <s v="Tidak"/>
    <s v="&lt; Rp. 50.000"/>
    <s v="Susu bubuk anak (Zee, Dancow, Boneeto, dsb.)"/>
  </r>
  <r>
    <s v="Oct 26, 2022"/>
    <x v="7"/>
    <x v="75"/>
    <x v="661"/>
    <s v="Oct 19, 2022"/>
    <x v="0"/>
    <x v="0"/>
    <s v="Pinggir Jalan Utama"/>
    <s v="1-5 org/jam"/>
    <s v="Tidak ada"/>
    <s v="Tidak"/>
    <s v="Ya"/>
    <s v="2"/>
    <s v="Ya"/>
    <s v="Tidak"/>
    <s v="Tidak ber-mitra"/>
    <s v="1"/>
    <s v="2"/>
    <s v="Tidak"/>
    <s v="Tidak"/>
    <s v="&lt; Rp. 50.000"/>
    <s v="Susu bubuk anak (Zee, Dancow, Boneeto, dsb.)_x000a_Sembako (Beras kiloan, telur, gula kiloan, dsb.)"/>
  </r>
  <r>
    <s v="Oct 26, 2022"/>
    <x v="10"/>
    <x v="74"/>
    <x v="662"/>
    <s v="Oct 26, 2022"/>
    <x v="0"/>
    <x v="0"/>
    <s v="Pinggir Jalan Utama"/>
    <s v="5-10 org/jam"/>
    <s v="Ada"/>
    <s v="Ya"/>
    <s v="Ya"/>
    <s v="3 - 4"/>
    <s v="Tidak"/>
    <s v="Tidak"/>
    <s v="Tidak ber-mitra"/>
    <s v="1"/>
    <s v="&gt;2"/>
    <s v="Tidak"/>
    <s v="Tidak"/>
    <s v="&gt; Rp 201.000"/>
    <s v="Susu bubuk anak (Zee, Dancow, Boneeto, dsb.)_x000a_Susu bubuk dewasa (Anlene, Entrasol, Ensure, dsb.)_x000a_Gula rendah kalori (diabetasol, nulife, dsb.)_x000a_Sembako (Beras kiloan, telur, gula kiloan, dsb.)"/>
  </r>
  <r>
    <s v="Oct 26, 2022"/>
    <x v="7"/>
    <x v="75"/>
    <x v="663"/>
    <s v="Oct 18, 2022"/>
    <x v="0"/>
    <x v="0"/>
    <s v="Pinggir Jalan Utama"/>
    <s v="1-5 org/jam"/>
    <s v="Ada"/>
    <s v="Tidak"/>
    <s v="Ya"/>
    <s v="2"/>
    <s v="Tidak"/>
    <s v="Tidak"/>
    <s v="Tidak ber-mitra"/>
    <s v="1"/>
    <s v="2"/>
    <s v="Tidak"/>
    <s v="Tidak"/>
    <s v="&lt; Rp. 50.000"/>
    <s v="Sembako (Beras kiloan, telur, gula kiloan, dsb.)"/>
  </r>
  <r>
    <s v="Oct 26, 2022"/>
    <x v="7"/>
    <x v="75"/>
    <x v="664"/>
    <s v="Oct 18, 2022"/>
    <x v="0"/>
    <x v="0"/>
    <s v="Pinggir Jalan Utama"/>
    <s v="1-5 org/jam"/>
    <s v="Ada"/>
    <s v="Ya"/>
    <s v="Ya"/>
    <s v="2"/>
    <s v="Ya"/>
    <s v="Tidak"/>
    <s v="Tidak ber-mitra"/>
    <s v="1"/>
    <s v="2"/>
    <s v="Tidak"/>
    <s v="Tidak"/>
    <s v="&lt; Rp. 50.000"/>
    <s v="Sembako (Beras kiloan, telur, gula kiloan, dsb.)"/>
  </r>
  <r>
    <s v="Oct 26, 2022"/>
    <x v="10"/>
    <x v="74"/>
    <x v="665"/>
    <s v="Oct 26, 2022"/>
    <x v="0"/>
    <x v="0"/>
    <s v="Pasar (lokasi sekitar atau dalam pasar)"/>
    <s v="1-5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
  </r>
  <r>
    <s v="Oct 26, 2022"/>
    <x v="10"/>
    <x v="74"/>
    <x v="666"/>
    <s v="Oct 26, 2022"/>
    <x v="0"/>
    <x v="0"/>
    <s v="Pinggir Jalan Utama"/>
    <s v="5-10 org/jam"/>
    <s v="Ada"/>
    <s v="Ya"/>
    <s v="Ya"/>
    <s v="&gt;4"/>
    <s v="Ya"/>
    <s v="Tidak"/>
    <s v="SRC (Sampoerna Retail Community)"/>
    <s v="1"/>
    <s v="2"/>
    <s v="Tidak"/>
    <s v="Tidak"/>
    <s v="&gt; Rp 201.000"/>
    <s v="Susu bubuk anak (Zee, Dancow, Boneeto, dsb.)_x000a_Susu bubuk dewasa (Anlene, Entrasol, Ensure, dsb.)_x000a_Gula rendah kalori (diabetasol, nulife, dsb.)_x000a_Sembako (Beras kiloan, telur, gula kiloan, dsb.)"/>
  </r>
  <r>
    <s v="Oct 26, 2022"/>
    <x v="10"/>
    <x v="74"/>
    <x v="667"/>
    <s v="Oct 26, 2022"/>
    <x v="0"/>
    <x v="0"/>
    <s v="Pinggir Jalan Utama"/>
    <s v="5-10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26, 2022"/>
    <x v="10"/>
    <x v="76"/>
    <x v="668"/>
    <s v="Oct 26, 2022"/>
    <x v="0"/>
    <x v="0"/>
    <s v="Residential (lokasi tempat tinggal/perumahan/apartemen/dsb.)"/>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6, 2022"/>
    <x v="10"/>
    <x v="76"/>
    <x v="669"/>
    <s v="Oct 26,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6, 2022"/>
    <x v="10"/>
    <x v="77"/>
    <x v="670"/>
    <s v="Oct 26,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6, 2022"/>
    <x v="10"/>
    <x v="77"/>
    <x v="671"/>
    <s v="Oct 26,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6, 2022"/>
    <x v="10"/>
    <x v="77"/>
    <x v="672"/>
    <s v="Oct 26,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6, 2022"/>
    <x v="10"/>
    <x v="74"/>
    <x v="673"/>
    <s v="Oct 26, 2022"/>
    <x v="0"/>
    <x v="0"/>
    <s v="Pinggir Jalan Utama"/>
    <s v="1-5 org/jam"/>
    <s v="Ada"/>
    <s v="Tidak"/>
    <s v="Ya"/>
    <s v="&gt;4"/>
    <s v="Tidak"/>
    <s v="Tidak"/>
    <s v="Tidak ber-mitra"/>
    <s v="1"/>
    <s v="2"/>
    <s v="Tidak"/>
    <s v="Tidak"/>
    <s v="Rp 101.000 - Rp 200.000"/>
    <s v="Susu bubuk anak (Zee, Dancow, Boneeto, dsb.)_x000a_Sembako (Beras kiloan, telur, gula kiloan, dsb.)_x000a_Pulsa, token listrik, dsb."/>
  </r>
  <r>
    <s v="Oct 26, 2022"/>
    <x v="12"/>
    <x v="78"/>
    <x v="674"/>
    <s v="Oct 26, 2022"/>
    <x v="0"/>
    <x v="0"/>
    <s v="Pasar (lokasi sekitar atau dalam pasar)"/>
    <s v="1-5 org/jam"/>
    <s v="Tidak ada"/>
    <s v="Tidak"/>
    <s v="Ya"/>
    <s v="Tidak ada"/>
    <s v="Tidak"/>
    <s v="Tidak"/>
    <s v="Tidak ber-mitra"/>
    <s v="Tidak ada"/>
    <s v="1"/>
    <s v="Tidak"/>
    <s v="Ya"/>
    <s v="&gt; Rp 201.000"/>
    <s v="Sembako (Beras kiloan, telur, gula kiloan, dsb.)"/>
  </r>
  <r>
    <s v="Oct 26, 2022"/>
    <x v="12"/>
    <x v="78"/>
    <x v="674"/>
    <s v="Oct 26,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6, 2022"/>
    <x v="12"/>
    <x v="78"/>
    <x v="674"/>
    <s v="Oct 26, 2022"/>
    <x v="0"/>
    <x v="0"/>
    <s v="Pinggir Jalan Utama"/>
    <s v="&gt;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26, 2022"/>
    <x v="10"/>
    <x v="74"/>
    <x v="675"/>
    <s v="Oct 26, 2022"/>
    <x v="0"/>
    <x v="0"/>
    <s v="Pinggir Jalan Utama"/>
    <s v="1-5 org/jam"/>
    <s v="Ada"/>
    <s v="Ya"/>
    <s v="Ya"/>
    <s v="2"/>
    <s v="Tidak"/>
    <s v="Tidak"/>
    <s v="Tidak ber-mitra"/>
    <s v="1"/>
    <s v="&gt;2"/>
    <s v="Tidak"/>
    <s v="Tidak"/>
    <s v="&gt; Rp 201.000"/>
    <s v="Susu bubuk anak (Zee, Dancow, Boneeto, dsb.)_x000a_Susu bubuk dewasa (Anlene, Entrasol, Ensure, dsb.)_x000a_Gula rendah kalori (diabetasol, nulife, dsb.)"/>
  </r>
  <r>
    <s v="Oct 26, 2022"/>
    <x v="10"/>
    <x v="74"/>
    <x v="676"/>
    <s v="Oct 26, 2022"/>
    <x v="0"/>
    <x v="0"/>
    <s v="Pinggir Jalan Utama"/>
    <s v="1-5 org/jam"/>
    <s v="Ada"/>
    <s v="Ya"/>
    <s v="Ya"/>
    <s v="2"/>
    <s v="Ya"/>
    <s v="Tidak"/>
    <s v="GGSP (Gudang Garam Strategic Partnership)"/>
    <s v="1"/>
    <s v="&gt;2"/>
    <s v="Tidak"/>
    <s v="Tidak"/>
    <s v="&gt; Rp 201.000"/>
    <s v="Susu bubuk anak (Zee, Dancow, Boneeto, dsb.)_x000a_Susu bubuk dewasa (Anlene, Entrasol, Ensure, dsb.)_x000a_Gula rendah kalori (diabetasol, nulife, dsb.)_x000a_Sembako (Beras kiloan, telur, gula kiloan, dsb.)_x000a_Pulsa, token listrik, dsb."/>
  </r>
  <r>
    <s v="Oct 26, 2022"/>
    <x v="10"/>
    <x v="74"/>
    <x v="677"/>
    <s v="Oct 26, 2022"/>
    <x v="0"/>
    <x v="0"/>
    <s v="Pinggir Jalan Utama"/>
    <s v="1-5 org/jam"/>
    <s v="Ada"/>
    <s v="Ya"/>
    <s v="Ya"/>
    <s v="2"/>
    <s v="Tidak"/>
    <s v="Ya"/>
    <s v="SRC (Sampoerna Retail Community)"/>
    <s v="1"/>
    <s v="2"/>
    <s v="Tidak"/>
    <s v="Tidak"/>
    <s v="Rp 101.000 - Rp 200.000"/>
    <s v="Susu bubuk anak (Zee, Dancow, Boneeto, dsb.)_x000a_Gula rendah kalori (diabetasol, nulife, dsb.)_x000a_Sembako (Beras kiloan, telur, gula kiloan, dsb.)"/>
  </r>
  <r>
    <s v="Oct 26, 2022"/>
    <x v="13"/>
    <x v="79"/>
    <x v="678"/>
    <s v="Oct 26, 2022"/>
    <x v="0"/>
    <x v="0"/>
    <s v="Pinggir Jalan Utama"/>
    <s v="1-5 org/jam"/>
    <s v="Tidak ada"/>
    <s v="Tidak"/>
    <s v="Tidak"/>
    <s v="Tidak ada"/>
    <s v="Tidak"/>
    <s v="Tidak"/>
    <s v="Tidak ber-mitra"/>
    <s v="Tidak ada"/>
    <s v="Tidak ada"/>
    <s v="Tidak"/>
    <s v="Tidak"/>
    <s v="&lt; Rp. 50.000"/>
    <s v="Sembako (Beras kiloan, telur, gula kiloan, dsb.)_x000a_Pulsa, token listrik, dsb."/>
  </r>
  <r>
    <s v="Oct 26, 2022"/>
    <x v="10"/>
    <x v="74"/>
    <x v="679"/>
    <s v="Oct 26, 2022"/>
    <x v="0"/>
    <x v="0"/>
    <s v="Pinggir Jalan Utama"/>
    <s v="5-10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
  </r>
  <r>
    <s v="Oct 26, 2022"/>
    <x v="13"/>
    <x v="79"/>
    <x v="680"/>
    <s v="Oct 26, 2022"/>
    <x v="0"/>
    <x v="0"/>
    <s v="Pinggir Jalan Utama"/>
    <s v="1-5 org/jam"/>
    <s v="Tidak ada"/>
    <s v="Tidak"/>
    <s v="Tidak"/>
    <s v="Tidak ada"/>
    <s v="Tidak"/>
    <s v="Tidak"/>
    <s v="Tidak ber-mitra"/>
    <s v="1"/>
    <s v="Tidak ada"/>
    <s v="Tidak"/>
    <s v="Tidak"/>
    <s v="&lt; Rp. 50.000"/>
    <s v="Sembako (Beras kiloan, telur, gula kiloan, dsb.)_x000a_Pulsa, token listrik, dsb."/>
  </r>
  <r>
    <s v="Oct 26, 2022"/>
    <x v="4"/>
    <x v="64"/>
    <x v="681"/>
    <s v="Oct 26, 2022"/>
    <x v="0"/>
    <x v="0"/>
    <s v="Pinggir Jalan Utama"/>
    <s v="1-5 org/jam"/>
    <s v="Ada"/>
    <s v="Ya"/>
    <s v="Ya"/>
    <s v="3 - 4"/>
    <s v="Ya"/>
    <s v="Ya"/>
    <s v="Tidak ber-mitra"/>
    <s v="2"/>
    <s v="2"/>
    <s v="Ya"/>
    <s v="Tidak"/>
    <s v="&lt; Rp. 50.000"/>
    <s v="Susu bubuk anak (Zee, Dancow, Boneeto, dsb.)_x000a_Susu bubuk dewasa (Anlene, Entrasol, Ensure, dsb.)_x000a_Gula rendah kalori (diabetasol, nulife, dsb.)_x000a_Sembako (Beras kiloan, telur, gula kiloan, dsb.)_x000a_Pulsa, token listrik, dsb."/>
  </r>
  <r>
    <s v="Oct 26, 2022"/>
    <x v="13"/>
    <x v="79"/>
    <x v="682"/>
    <s v="Oct 26, 2022"/>
    <x v="0"/>
    <x v="0"/>
    <s v="Pinggir Jalan Utama"/>
    <s v="1-5 org/jam"/>
    <s v="Tidak ada"/>
    <s v="Tidak"/>
    <s v="Tidak"/>
    <s v="Tidak ada"/>
    <s v="Tidak"/>
    <s v="Tidak"/>
    <s v="Tidak ber-mitra"/>
    <s v="1"/>
    <s v="Tidak ada"/>
    <s v="Tidak"/>
    <s v="Tidak"/>
    <s v="&lt; Rp. 50.000"/>
    <s v="Sembako (Beras kiloan, telur, gula kiloan, dsb.)_x000a_Pulsa, token listrik, dsb."/>
  </r>
  <r>
    <s v="Oct 26, 2022"/>
    <x v="13"/>
    <x v="79"/>
    <x v="683"/>
    <s v="Oct 26, 2022"/>
    <x v="0"/>
    <x v="0"/>
    <s v="Pinggir Jalan Utama"/>
    <s v="5-10 org/jam"/>
    <s v="Ada"/>
    <s v="Ya"/>
    <s v="Ya"/>
    <s v="2"/>
    <s v="Ya"/>
    <s v="Tidak"/>
    <s v="Tidak ber-mitra"/>
    <s v="&gt;2"/>
    <s v="&gt;2"/>
    <s v="Tidak"/>
    <s v="Tidak"/>
    <s v="Rp 101.000 - Rp 200.000"/>
    <s v="Susu bubuk anak (Zee, Dancow, Boneeto, dsb.)_x000a_Susu bubuk dewasa (Anlene, Entrasol, Ensure, dsb.)_x000a_Gula rendah kalori (diabetasol, nulife, dsb.)"/>
  </r>
  <r>
    <s v="Oct 26, 2022"/>
    <x v="13"/>
    <x v="80"/>
    <x v="684"/>
    <s v="Oct 26, 2022"/>
    <x v="0"/>
    <x v="0"/>
    <s v="Pinggir Jalan Utama"/>
    <s v="1-5 org/jam"/>
    <s v="Tidak ada"/>
    <s v="Tidak"/>
    <s v="Ya"/>
    <s v="Tidak ada"/>
    <s v="Tidak"/>
    <s v="Tidak"/>
    <s v="Tidak ber-mitra"/>
    <s v="1"/>
    <s v="&gt;2"/>
    <s v="Tidak"/>
    <s v="Tidak"/>
    <s v="&lt; Rp. 50.000"/>
    <s v="Susu bubuk anak (Zee, Dancow, Boneeto, dsb.)_x000a_Susu bubuk dewasa (Anlene, Entrasol, Ensure, dsb.)_x000a_Gula rendah kalori (diabetasol, nulife, dsb.)"/>
  </r>
  <r>
    <s v="Oct 26, 2022"/>
    <x v="13"/>
    <x v="79"/>
    <x v="685"/>
    <s v="Oct 26, 2022"/>
    <x v="0"/>
    <x v="0"/>
    <s v="Pinggir Jalan Utama"/>
    <s v="1-5 org/jam"/>
    <s v="Tidak ada"/>
    <s v="Tidak"/>
    <s v="Tidak"/>
    <s v="Tidak ada"/>
    <s v="Tidak"/>
    <s v="Tidak"/>
    <s v="Tidak ber-mitra"/>
    <s v="1"/>
    <s v="Tidak ada"/>
    <s v="Tidak"/>
    <s v="Tidak"/>
    <s v="&lt; Rp. 50.000"/>
    <s v="Sembako (Beras kiloan, telur, gula kiloan, dsb.)_x000a_Pulsa, token listrik, dsb."/>
  </r>
  <r>
    <s v="Oct 26, 2022"/>
    <x v="10"/>
    <x v="74"/>
    <x v="686"/>
    <s v="Oct 26, 2022"/>
    <x v="0"/>
    <x v="0"/>
    <s v="Pinggir Jalan Utama"/>
    <s v="5-10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26, 2022"/>
    <x v="13"/>
    <x v="79"/>
    <x v="687"/>
    <s v="Oct 26, 2022"/>
    <x v="0"/>
    <x v="0"/>
    <s v="Pinggir Jalan Utama"/>
    <s v="1-5 org/jam"/>
    <s v="Tidak ada"/>
    <s v="Tidak"/>
    <s v="Tidak"/>
    <s v="Tidak ada"/>
    <s v="Tidak"/>
    <s v="Tidak"/>
    <s v="Tidak ber-mitra"/>
    <s v="Tidak ada"/>
    <s v="Tidak ada"/>
    <s v="Tidak"/>
    <s v="Tidak"/>
    <s v="&lt; Rp. 50.000"/>
    <s v="Sembako (Beras kiloan, telur, gula kiloan, dsb.)_x000a_Pulsa, token listrik, dsb."/>
  </r>
  <r>
    <s v="Oct 26, 2022"/>
    <x v="13"/>
    <x v="79"/>
    <x v="688"/>
    <s v="Oct 26, 2022"/>
    <x v="0"/>
    <x v="0"/>
    <s v="Pinggir Jalan Utama"/>
    <s v="1-5 org/jam"/>
    <s v="Tidak ada"/>
    <s v="Tidak"/>
    <s v="Tidak"/>
    <s v="Tidak ada"/>
    <s v="Tidak"/>
    <s v="Tidak"/>
    <s v="Tidak ber-mitra"/>
    <s v="1"/>
    <s v="Tidak ada"/>
    <s v="Tidak"/>
    <s v="Tidak"/>
    <s v="&lt; Rp. 50.000"/>
    <s v="Sembako (Beras kiloan, telur, gula kiloan, dsb.)_x000a_Pulsa, token listrik, dsb."/>
  </r>
  <r>
    <s v="Oct 26, 2022"/>
    <x v="13"/>
    <x v="80"/>
    <x v="689"/>
    <s v="Oct 26, 2022"/>
    <x v="0"/>
    <x v="0"/>
    <s v="Pinggir Jalan Utama"/>
    <s v="1-5 org/jam"/>
    <s v="Tidak ada"/>
    <s v="Tidak"/>
    <s v="Ya"/>
    <s v="2"/>
    <s v="Tidak"/>
    <s v="Tidak"/>
    <s v="Tidak ber-mitra"/>
    <s v="1"/>
    <s v="&gt;2"/>
    <s v="Tidak"/>
    <s v="Tidak"/>
    <s v="&lt; Rp. 50.000"/>
    <s v="Sembako (Beras kiloan, telur, gula kiloan, dsb.)"/>
  </r>
  <r>
    <s v="Oct 26, 2022"/>
    <x v="13"/>
    <x v="79"/>
    <x v="690"/>
    <s v="Oct 26, 2022"/>
    <x v="0"/>
    <x v="0"/>
    <s v="Pinggir Jalan Utama"/>
    <s v="1-5 org/jam"/>
    <s v="Tidak ada"/>
    <s v="Tidak"/>
    <s v="Tidak"/>
    <s v="Tidak ada"/>
    <s v="Tidak"/>
    <s v="Tidak"/>
    <s v="Tidak ber-mitra"/>
    <s v="1"/>
    <s v="Tidak ada"/>
    <s v="Tidak"/>
    <s v="Tidak"/>
    <s v="&lt; Rp. 50.000"/>
    <s v="Sembako (Beras kiloan, telur, gula kiloan, dsb.)"/>
  </r>
  <r>
    <s v="Oct 26, 2022"/>
    <x v="4"/>
    <x v="64"/>
    <x v="691"/>
    <s v="Oct 26, 2022"/>
    <x v="1"/>
    <x v="1"/>
    <m/>
    <m/>
    <m/>
    <m/>
    <m/>
    <m/>
    <m/>
    <m/>
    <m/>
    <m/>
    <m/>
    <m/>
    <m/>
    <m/>
    <m/>
  </r>
  <r>
    <s v="Oct 26, 2022"/>
    <x v="13"/>
    <x v="81"/>
    <x v="692"/>
    <s v="Oct 26, 2022"/>
    <x v="0"/>
    <x v="0"/>
    <s v="Pinggir Jalan Utama"/>
    <s v="1-5 org/jam"/>
    <s v="Tidak ada"/>
    <s v="Tidak"/>
    <s v="Ya"/>
    <s v="2"/>
    <s v="Tidak"/>
    <s v="Tidak"/>
    <s v="SRC (Sampoerna Retail Community)"/>
    <s v="1"/>
    <s v="&gt;2"/>
    <s v="Tidak"/>
    <s v="Tidak"/>
    <s v="&lt; Rp. 50.000"/>
    <s v="Susu bubuk anak (Zee, Dancow, Boneeto, dsb.)_x000a_Susu bubuk dewasa (Anlene, Entrasol, Ensure, dsb.)_x000a_Gula rendah kalori (diabetasol, nulife, dsb.)_x000a_Sembako (Beras kiloan, telur, gula kiloan, dsb.)"/>
  </r>
  <r>
    <s v="Oct 26, 2022"/>
    <x v="13"/>
    <x v="81"/>
    <x v="693"/>
    <s v="Oct 26, 2022"/>
    <x v="0"/>
    <x v="0"/>
    <s v="Pinggir Jalan Utama"/>
    <s v="1-5 org/jam"/>
    <s v="Tidak ada"/>
    <s v="Tidak"/>
    <s v="Ya"/>
    <s v="Tidak ada"/>
    <s v="Tidak"/>
    <s v="Tidak"/>
    <s v="Tidak ber-mitra"/>
    <s v="1"/>
    <s v="&gt;2"/>
    <s v="Tidak"/>
    <s v="Tidak"/>
    <s v="&lt; Rp. 50.000"/>
    <s v="Susu bubuk anak (Zee, Dancow, Boneeto, dsb.)_x000a_Susu bubuk dewasa (Anlene, Entrasol, Ensure, dsb.)_x000a_Gula rendah kalori (diabetasol, nulife, dsb.)_x000a_Sembako (Beras kiloan, telur, gula kiloan, dsb.)"/>
  </r>
  <r>
    <s v="Oct 26, 2022"/>
    <x v="13"/>
    <x v="81"/>
    <x v="694"/>
    <s v="Oct 26, 2022"/>
    <x v="0"/>
    <x v="0"/>
    <s v="Pinggir Jalan Utama"/>
    <s v="1-5 org/jam"/>
    <s v="Tidak ada"/>
    <s v="Tidak"/>
    <s v="Ya"/>
    <s v="2"/>
    <s v="Tidak"/>
    <s v="Tidak"/>
    <s v="Tidak ber-mitra"/>
    <s v="1"/>
    <s v="&gt;2"/>
    <s v="Tidak"/>
    <s v="Tidak"/>
    <s v="&lt; Rp. 50.000"/>
    <s v="Susu bubuk anak (Zee, Dancow, Boneeto, dsb.)_x000a_Susu bubuk dewasa (Anlene, Entrasol, Ensure, dsb.)_x000a_Sembako (Beras kiloan, telur, gula kiloan, dsb.)"/>
  </r>
  <r>
    <s v="Oct 26, 2022"/>
    <x v="13"/>
    <x v="81"/>
    <x v="695"/>
    <s v="Oct 26, 2022"/>
    <x v="0"/>
    <x v="0"/>
    <s v="Pinggir Jalan Utama"/>
    <s v="1-5 org/jam"/>
    <s v="Tidak ada"/>
    <s v="Tidak"/>
    <s v="Ya"/>
    <s v="Tidak ada"/>
    <s v="Tidak"/>
    <s v="Tidak"/>
    <s v="Tidak ber-mitra"/>
    <s v="1"/>
    <s v="&gt;2"/>
    <s v="Tidak"/>
    <s v="Tidak"/>
    <s v="&lt; Rp. 50.000"/>
    <s v="Susu bubuk anak (Zee, Dancow, Boneeto, dsb.)_x000a_Susu bubuk dewasa (Anlene, Entrasol, Ensure, dsb.)_x000a_Sembako (Beras kiloan, telur, gula kiloan, dsb.)"/>
  </r>
  <r>
    <s v="Oct 26, 2022"/>
    <x v="13"/>
    <x v="81"/>
    <x v="696"/>
    <s v="Oct 26, 2022"/>
    <x v="0"/>
    <x v="0"/>
    <s v="Pinggir Jalan Utama"/>
    <s v="1-5 org/jam"/>
    <s v="Tidak ada"/>
    <s v="Tidak"/>
    <s v="Ya"/>
    <s v="2"/>
    <s v="Tidak"/>
    <s v="Tidak"/>
    <s v="Tidak ber-mitra"/>
    <s v="1"/>
    <s v="&gt;2"/>
    <s v="Tidak"/>
    <s v="Tidak"/>
    <s v="&lt; Rp. 50.000"/>
    <s v="Susu bubuk anak (Zee, Dancow, Boneeto, dsb.)_x000a_Susu bubuk dewasa (Anlene, Entrasol, Ensure, dsb.)_x000a_Sembako (Beras kiloan, telur, gula kiloan, dsb.)"/>
  </r>
  <r>
    <s v="Oct 26, 2022"/>
    <x v="13"/>
    <x v="81"/>
    <x v="697"/>
    <s v="Oct 26, 2022"/>
    <x v="0"/>
    <x v="0"/>
    <s v="Pinggir Jalan Utama"/>
    <s v="1-5 org/jam"/>
    <s v="Tidak ada"/>
    <s v="Tidak"/>
    <s v="Ya"/>
    <s v="Tidak ada"/>
    <s v="Tidak"/>
    <s v="Tidak"/>
    <s v="Tidak ber-mitra"/>
    <s v="1"/>
    <s v="&gt;2"/>
    <s v="Tidak"/>
    <s v="Tidak"/>
    <s v="&lt; Rp. 50.000"/>
    <s v="Susu bubuk anak (Zee, Dancow, Boneeto, dsb.)_x000a_Susu bubuk dewasa (Anlene, Entrasol, Ensure, dsb.)_x000a_Sembako (Beras kiloan, telur, gula kiloan, dsb.)"/>
  </r>
  <r>
    <s v="Oct 26, 2022"/>
    <x v="13"/>
    <x v="81"/>
    <x v="698"/>
    <s v="Oct 26, 2022"/>
    <x v="0"/>
    <x v="0"/>
    <s v="Pinggir Jalan Utama"/>
    <s v="1-5 org/jam"/>
    <s v="Tidak ada"/>
    <s v="Tidak"/>
    <s v="Tidak"/>
    <s v="Tidak ada"/>
    <s v="Tidak"/>
    <s v="Tidak"/>
    <s v="Tidak ber-mitra"/>
    <s v="Tidak ada"/>
    <s v="&gt;2"/>
    <s v="Tidak"/>
    <s v="Tidak"/>
    <s v="&lt; Rp. 50.000"/>
    <s v="Susu bubuk anak (Zee, Dancow, Boneeto, dsb.)_x000a_Susu bubuk dewasa (Anlene, Entrasol, Ensure, dsb.)_x000a_Gula rendah kalori (diabetasol, nulife, dsb.)"/>
  </r>
  <r>
    <s v="Oct 26, 2022"/>
    <x v="13"/>
    <x v="81"/>
    <x v="699"/>
    <s v="Oct 26, 2022"/>
    <x v="0"/>
    <x v="0"/>
    <s v="Pinggir Jalan Utama"/>
    <s v="1-5 org/jam"/>
    <s v="Ada"/>
    <s v="Tidak"/>
    <s v="Ya"/>
    <s v="Tidak ada"/>
    <s v="Tidak"/>
    <s v="Tidak"/>
    <s v="Tidak ber-mitra"/>
    <s v="1"/>
    <s v="&gt;2"/>
    <s v="Tidak"/>
    <s v="Tidak"/>
    <s v="&lt; Rp. 50.000"/>
    <s v="Susu bubuk anak (Zee, Dancow, Boneeto, dsb.)_x000a_Susu bubuk dewasa (Anlene, Entrasol, Ensure, dsb.)_x000a_Gula rendah kalori (diabetasol, nulife, dsb.)_x000a_Sembako (Beras kiloan, telur, gula kiloan, dsb.)"/>
  </r>
  <r>
    <s v="Oct 26, 2022"/>
    <x v="13"/>
    <x v="81"/>
    <x v="700"/>
    <s v="Oct 26, 2022"/>
    <x v="0"/>
    <x v="0"/>
    <s v="Pinggir Jalan Utama"/>
    <s v="1-5 org/jam"/>
    <s v="Ada"/>
    <s v="Tidak"/>
    <s v="Tidak"/>
    <s v="Tidak ada"/>
    <s v="Tidak"/>
    <s v="Tidak"/>
    <s v="Tidak ber-mitra"/>
    <s v="1"/>
    <s v="&gt;2"/>
    <s v="Tidak"/>
    <s v="Tidak"/>
    <s v="&lt; Rp. 50.000"/>
    <s v="Susu bubuk anak (Zee, Dancow, Boneeto, dsb.)_x000a_Susu bubuk dewasa (Anlene, Entrasol, Ensure, dsb.)_x000a_Gula rendah kalori (diabetasol, nulife, dsb.)_x000a_Sembako (Beras kiloan, telur, gula kiloan, dsb.)"/>
  </r>
  <r>
    <s v="Oct 26, 2022"/>
    <x v="13"/>
    <x v="81"/>
    <x v="701"/>
    <s v="Oct 26, 2022"/>
    <x v="0"/>
    <x v="0"/>
    <s v="Pinggir Jalan Utama"/>
    <s v="1-5 org/jam"/>
    <s v="Tidak ada"/>
    <s v="Tidak"/>
    <s v="Tidak"/>
    <s v="2"/>
    <s v="Tidak"/>
    <s v="Tidak"/>
    <s v="Tidak ber-mitra"/>
    <s v="1"/>
    <s v="&gt;2"/>
    <s v="Tidak"/>
    <s v="Tidak"/>
    <s v="&lt; Rp. 50.000"/>
    <s v="Susu bubuk anak (Zee, Dancow, Boneeto, dsb.)_x000a_Susu bubuk dewasa (Anlene, Entrasol, Ensure, dsb.)_x000a_Gula rendah kalori (diabetasol, nulife, dsb.)"/>
  </r>
  <r>
    <s v="Oct 26, 2022"/>
    <x v="13"/>
    <x v="81"/>
    <x v="702"/>
    <s v="Oct 26, 2022"/>
    <x v="0"/>
    <x v="0"/>
    <s v="Pinggir Jalan Utama"/>
    <s v="1-5 org/jam"/>
    <s v="Ada"/>
    <s v="Tidak"/>
    <s v="Ya"/>
    <s v="2"/>
    <s v="Tidak"/>
    <s v="Tidak"/>
    <s v="Tidak ber-mitra"/>
    <s v="1"/>
    <s v="&gt;2"/>
    <s v="Tidak"/>
    <s v="Tidak"/>
    <s v="&lt; Rp. 50.000"/>
    <s v="Susu bubuk anak (Zee, Dancow, Boneeto, dsb.)_x000a_Susu bubuk dewasa (Anlene, Entrasol, Ensure, dsb.)_x000a_Gula rendah kalori (diabetasol, nulife, dsb.)_x000a_Sembako (Beras kiloan, telur, gula kiloan, dsb.)"/>
  </r>
  <r>
    <s v="Oct 26, 2022"/>
    <x v="12"/>
    <x v="82"/>
    <x v="703"/>
    <s v="Oct 26, 2022"/>
    <x v="0"/>
    <x v="0"/>
    <s v="Pinggir Jalan Utama"/>
    <s v="1-5 org/jam"/>
    <s v="Ada"/>
    <s v="Ya"/>
    <s v="Ya"/>
    <s v="3 - 4"/>
    <s v="Tidak"/>
    <s v="Tidak"/>
    <s v="SRC (Sampoerna Retail Community)"/>
    <s v="Tidak ada"/>
    <s v="Tidak ada"/>
    <s v="Tidak"/>
    <s v="Tidak"/>
    <s v="Rp 51.000 - Rp 100.000"/>
    <s v="Susu bubuk anak (Zee, Dancow, Boneeto, dsb.)_x000a_Sembako (Beras kiloan, telur, gula kiloan, dsb.)_x000a_Pulsa, token listrik, dsb."/>
  </r>
  <r>
    <s v="Oct 26, 2022"/>
    <x v="12"/>
    <x v="82"/>
    <x v="703"/>
    <s v="Oct 26, 2022"/>
    <x v="0"/>
    <x v="0"/>
    <s v="Pasar (lokasi sekitar atau dalam pasar)"/>
    <s v="5-10 org/jam"/>
    <s v="Tidak ada"/>
    <s v="Tidak"/>
    <s v="Tidak"/>
    <s v="Tidak ada"/>
    <s v="Ya"/>
    <s v="Tidak"/>
    <s v="Tidak ber-mitra"/>
    <s v="2"/>
    <s v="2"/>
    <s v="Tidak"/>
    <s v="Ya"/>
    <s v="&gt; Rp 201.000"/>
    <s v="Susu bubuk anak (Zee, Dancow, Boneeto, dsb.)_x000a_Susu bubuk dewasa (Anlene, Entrasol, Ensure, dsb.)_x000a_Sembako (Beras kiloan, telur, gula kiloan, dsb.)"/>
  </r>
  <r>
    <s v="Oct 26, 2022"/>
    <x v="14"/>
    <x v="83"/>
    <x v="704"/>
    <s v="Oct 26, 2022"/>
    <x v="0"/>
    <x v="1"/>
    <m/>
    <m/>
    <m/>
    <m/>
    <m/>
    <m/>
    <m/>
    <m/>
    <m/>
    <m/>
    <m/>
    <m/>
    <m/>
    <m/>
    <m/>
  </r>
  <r>
    <s v="Oct 26, 2022"/>
    <x v="14"/>
    <x v="83"/>
    <x v="705"/>
    <s v="Oct 26, 2022"/>
    <x v="0"/>
    <x v="1"/>
    <m/>
    <m/>
    <m/>
    <m/>
    <m/>
    <m/>
    <m/>
    <m/>
    <m/>
    <m/>
    <m/>
    <m/>
    <m/>
    <m/>
    <m/>
  </r>
  <r>
    <s v="Oct 26, 2022"/>
    <x v="14"/>
    <x v="83"/>
    <x v="706"/>
    <s v="Oct 26, 2022"/>
    <x v="0"/>
    <x v="1"/>
    <m/>
    <m/>
    <m/>
    <m/>
    <m/>
    <m/>
    <m/>
    <m/>
    <m/>
    <m/>
    <m/>
    <m/>
    <m/>
    <m/>
    <m/>
  </r>
  <r>
    <s v="Oct 26, 2022"/>
    <x v="14"/>
    <x v="84"/>
    <x v="707"/>
    <s v="Oct 26, 2022"/>
    <x v="1"/>
    <x v="1"/>
    <m/>
    <m/>
    <m/>
    <m/>
    <m/>
    <m/>
    <m/>
    <m/>
    <m/>
    <m/>
    <m/>
    <m/>
    <m/>
    <m/>
    <m/>
  </r>
  <r>
    <s v="Oct 26, 2022"/>
    <x v="4"/>
    <x v="85"/>
    <x v="708"/>
    <s v="Oct 26, 2022"/>
    <x v="1"/>
    <x v="1"/>
    <m/>
    <m/>
    <m/>
    <m/>
    <m/>
    <m/>
    <m/>
    <m/>
    <m/>
    <m/>
    <m/>
    <m/>
    <m/>
    <m/>
    <m/>
  </r>
  <r>
    <s v="Oct 26, 2022"/>
    <x v="4"/>
    <x v="86"/>
    <x v="709"/>
    <s v="Oct 26, 2022"/>
    <x v="1"/>
    <x v="1"/>
    <m/>
    <m/>
    <m/>
    <m/>
    <m/>
    <m/>
    <m/>
    <m/>
    <m/>
    <m/>
    <m/>
    <m/>
    <m/>
    <m/>
    <m/>
  </r>
  <r>
    <s v="Oct 26, 2022"/>
    <x v="4"/>
    <x v="86"/>
    <x v="710"/>
    <s v="Oct 26, 2022"/>
    <x v="1"/>
    <x v="1"/>
    <m/>
    <m/>
    <m/>
    <m/>
    <m/>
    <m/>
    <m/>
    <m/>
    <m/>
    <m/>
    <m/>
    <m/>
    <m/>
    <m/>
    <m/>
  </r>
  <r>
    <s v="Oct 26, 2022"/>
    <x v="4"/>
    <x v="87"/>
    <x v="711"/>
    <s v="Oct 26, 2022"/>
    <x v="1"/>
    <x v="1"/>
    <m/>
    <m/>
    <m/>
    <m/>
    <m/>
    <m/>
    <m/>
    <m/>
    <m/>
    <m/>
    <m/>
    <m/>
    <m/>
    <m/>
    <m/>
  </r>
  <r>
    <s v="Oct 26, 2022"/>
    <x v="4"/>
    <x v="86"/>
    <x v="712"/>
    <s v="Oct 26, 2022"/>
    <x v="1"/>
    <x v="1"/>
    <m/>
    <m/>
    <m/>
    <m/>
    <m/>
    <m/>
    <m/>
    <m/>
    <m/>
    <m/>
    <m/>
    <m/>
    <m/>
    <m/>
    <m/>
  </r>
  <r>
    <s v="Oct 26, 2022"/>
    <x v="4"/>
    <x v="87"/>
    <x v="713"/>
    <s v="Oct 26, 2022"/>
    <x v="1"/>
    <x v="1"/>
    <m/>
    <m/>
    <m/>
    <m/>
    <m/>
    <m/>
    <m/>
    <m/>
    <m/>
    <m/>
    <m/>
    <m/>
    <m/>
    <m/>
    <m/>
  </r>
  <r>
    <s v="Oct 26, 2022"/>
    <x v="4"/>
    <x v="87"/>
    <x v="714"/>
    <s v="Oct 26, 2022"/>
    <x v="1"/>
    <x v="1"/>
    <m/>
    <m/>
    <m/>
    <m/>
    <m/>
    <m/>
    <m/>
    <m/>
    <m/>
    <m/>
    <m/>
    <m/>
    <m/>
    <m/>
    <m/>
  </r>
  <r>
    <s v="Oct 26, 2022"/>
    <x v="4"/>
    <x v="85"/>
    <x v="715"/>
    <s v="Oct 26, 2022"/>
    <x v="1"/>
    <x v="1"/>
    <m/>
    <m/>
    <m/>
    <m/>
    <m/>
    <m/>
    <m/>
    <m/>
    <m/>
    <m/>
    <m/>
    <m/>
    <m/>
    <m/>
    <m/>
  </r>
  <r>
    <s v="Oct 26, 2022"/>
    <x v="4"/>
    <x v="88"/>
    <x v="716"/>
    <s v="Oct 26,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6, 2022"/>
    <x v="15"/>
    <x v="89"/>
    <x v="717"/>
    <s v="Nov 25, 2022"/>
    <x v="1"/>
    <x v="1"/>
    <m/>
    <m/>
    <m/>
    <m/>
    <m/>
    <m/>
    <m/>
    <m/>
    <m/>
    <m/>
    <m/>
    <m/>
    <m/>
    <m/>
    <m/>
  </r>
  <r>
    <s v="Oct 26, 2022"/>
    <x v="4"/>
    <x v="88"/>
    <x v="718"/>
    <s v="Oct 26, 2022"/>
    <x v="0"/>
    <x v="0"/>
    <s v="Pasar (lokasi sekitar atau dalam pasar)"/>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6, 2022"/>
    <x v="15"/>
    <x v="89"/>
    <x v="719"/>
    <s v="Nov 25, 2022"/>
    <x v="1"/>
    <x v="1"/>
    <m/>
    <m/>
    <m/>
    <m/>
    <m/>
    <m/>
    <m/>
    <m/>
    <m/>
    <m/>
    <m/>
    <m/>
    <m/>
    <m/>
    <m/>
  </r>
  <r>
    <s v="Oct 26, 2022"/>
    <x v="4"/>
    <x v="88"/>
    <x v="720"/>
    <s v="Oct 26,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6, 2022"/>
    <x v="4"/>
    <x v="88"/>
    <x v="721"/>
    <s v="Oct 26, 2022"/>
    <x v="0"/>
    <x v="0"/>
    <s v="Residential (lokasi tempat tinggal/perumahan/apartemen/dsb.)"/>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6, 2022"/>
    <x v="15"/>
    <x v="89"/>
    <x v="722"/>
    <s v="Nov 25, 2022"/>
    <x v="1"/>
    <x v="1"/>
    <m/>
    <m/>
    <m/>
    <m/>
    <m/>
    <m/>
    <m/>
    <m/>
    <m/>
    <m/>
    <m/>
    <m/>
    <m/>
    <m/>
    <m/>
  </r>
  <r>
    <s v="Oct 26, 2022"/>
    <x v="15"/>
    <x v="89"/>
    <x v="723"/>
    <s v="Nov 25, 2022"/>
    <x v="1"/>
    <x v="1"/>
    <m/>
    <m/>
    <m/>
    <m/>
    <m/>
    <m/>
    <m/>
    <m/>
    <m/>
    <m/>
    <m/>
    <m/>
    <m/>
    <m/>
    <m/>
  </r>
  <r>
    <s v="Oct 26, 2022"/>
    <x v="4"/>
    <x v="88"/>
    <x v="724"/>
    <s v="Oct 26, 2022"/>
    <x v="0"/>
    <x v="0"/>
    <s v="Pasar (lokasi sekitar atau dalam pasar)"/>
    <s v="1-5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6, 2022"/>
    <x v="11"/>
    <x v="90"/>
    <x v="725"/>
    <s v="Oct 26, 2022"/>
    <x v="0"/>
    <x v="0"/>
    <s v="Pinggir Jalan Utama"/>
    <s v="1-5 org/jam"/>
    <s v="Ada"/>
    <s v="Tidak"/>
    <s v="Tidak"/>
    <s v="Tidak ada"/>
    <s v="Tidak"/>
    <s v="Tidak"/>
    <s v="Tidak ber-mitra"/>
    <s v="1"/>
    <s v="&gt;2"/>
    <s v="Tidak"/>
    <s v="Tidak"/>
    <s v="&gt; Rp 201.000"/>
    <s v="Gula rendah kalori (diabetasol, nulife, dsb.)"/>
  </r>
  <r>
    <s v="Oct 26, 2022"/>
    <x v="15"/>
    <x v="89"/>
    <x v="726"/>
    <s v="Nov 25, 2022"/>
    <x v="1"/>
    <x v="1"/>
    <m/>
    <m/>
    <m/>
    <m/>
    <m/>
    <m/>
    <m/>
    <m/>
    <m/>
    <m/>
    <m/>
    <m/>
    <m/>
    <m/>
    <m/>
  </r>
  <r>
    <s v="Oct 26, 2022"/>
    <x v="4"/>
    <x v="88"/>
    <x v="727"/>
    <s v="Oct 26, 2022"/>
    <x v="0"/>
    <x v="0"/>
    <s v="Pinggir Jalan Utama"/>
    <s v="1-5 org/jam"/>
    <s v="Tidak ada"/>
    <s v="Tidak"/>
    <s v="Tidak"/>
    <s v="Tidak ada"/>
    <s v="Tidak"/>
    <s v="Tidak"/>
    <s v="Tidak ber-mitra"/>
    <s v="1"/>
    <s v="2"/>
    <s v="Tidak"/>
    <s v="Tidak"/>
    <s v="Rp 51.000 - Rp 100.000"/>
    <s v="Susu bubuk anak (Zee, Dancow, Boneeto, dsb.)_x000a_Susu bubuk dewasa (Anlene, Entrasol, Ensure, dsb.)_x000a_Gula rendah kalori (diabetasol, nulife, dsb.)"/>
  </r>
  <r>
    <s v="Oct 26, 2022"/>
    <x v="4"/>
    <x v="88"/>
    <x v="728"/>
    <s v="Oct 26, 2022"/>
    <x v="0"/>
    <x v="0"/>
    <s v="Pasar (lokasi sekitar atau dalam pasar)"/>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6, 2022"/>
    <x v="11"/>
    <x v="90"/>
    <x v="729"/>
    <s v="Oct 25, 2022"/>
    <x v="0"/>
    <x v="0"/>
    <s v="Pinggir Jalan Utama"/>
    <s v="1-5 org/jam"/>
    <s v="Ada"/>
    <s v="Tidak"/>
    <s v="Ya"/>
    <s v="Tidak ada"/>
    <s v="Tidak"/>
    <s v="Tidak"/>
    <s v="Tidak ber-mitra"/>
    <s v="1"/>
    <s v="2"/>
    <s v="Tidak"/>
    <s v="Ya"/>
    <s v="Rp 51.000 - Rp 100.000"/>
    <s v="Sembako (Beras kiloan, telur, gula kiloan, dsb.)"/>
  </r>
  <r>
    <s v="Oct 26, 2022"/>
    <x v="11"/>
    <x v="90"/>
    <x v="730"/>
    <s v="Oct 26, 2022"/>
    <x v="0"/>
    <x v="0"/>
    <s v="Pinggir Jalan Utama"/>
    <s v="1-5 org/jam"/>
    <s v="Tidak ada"/>
    <s v="Tidak"/>
    <s v="Tidak"/>
    <s v="Tidak ada"/>
    <s v="Tidak"/>
    <s v="Tidak"/>
    <s v="Tidak ber-mitra"/>
    <s v="Tidak ada"/>
    <s v="&gt;2"/>
    <s v="Tidak"/>
    <s v="Tidak"/>
    <s v="&gt; Rp 201.000"/>
    <s v="Gula rendah kalori (diabetasol, nulife, dsb.)"/>
  </r>
  <r>
    <s v="Oct 26, 2022"/>
    <x v="4"/>
    <x v="91"/>
    <x v="731"/>
    <s v="Oct 26, 2022"/>
    <x v="0"/>
    <x v="0"/>
    <s v="Pinggir Jalan Utama"/>
    <s v="1-5 org/jam"/>
    <s v="Ada"/>
    <s v="Ya"/>
    <s v="Ya"/>
    <s v="3 - 4"/>
    <s v="Tidak"/>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26, 2022"/>
    <x v="4"/>
    <x v="92"/>
    <x v="732"/>
    <s v="Oct 5, 2022"/>
    <x v="0"/>
    <x v="0"/>
    <s v="Pinggir Jalan Utama"/>
    <s v="1-5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26, 2022"/>
    <x v="4"/>
    <x v="92"/>
    <x v="733"/>
    <s v="Oct 26, 2022"/>
    <x v="1"/>
    <x v="0"/>
    <m/>
    <m/>
    <m/>
    <m/>
    <m/>
    <m/>
    <m/>
    <m/>
    <m/>
    <m/>
    <m/>
    <m/>
    <m/>
    <m/>
    <m/>
  </r>
  <r>
    <s v="Oct 25, 2022"/>
    <x v="4"/>
    <x v="93"/>
    <x v="734"/>
    <s v="Oct 25, 2022"/>
    <x v="0"/>
    <x v="0"/>
    <s v="Pinggir Jalan Utama"/>
    <s v="1-5 org/jam"/>
    <s v="Ada"/>
    <s v="Ya"/>
    <s v="Ya"/>
    <s v="2"/>
    <s v="Tidak"/>
    <s v="Tidak"/>
    <s v="SRC (Sampoerna Retail Community)"/>
    <s v="Tidak ada"/>
    <s v="2"/>
    <s v="Tidak"/>
    <s v="Tidak"/>
    <s v="Rp 51.000 - Rp 100.000"/>
    <s v="Sembako (Beras kiloan, telur, gula kiloan, dsb.)"/>
  </r>
  <r>
    <s v="Oct 25, 2022"/>
    <x v="4"/>
    <x v="93"/>
    <x v="735"/>
    <s v="Oct 25, 2022"/>
    <x v="0"/>
    <x v="0"/>
    <s v="Residential (lokasi tempat tinggal/perumahan/apartemen/dsb.)"/>
    <s v="1-5 org/jam"/>
    <s v="Ada"/>
    <s v="Tidak"/>
    <s v="Ya"/>
    <s v="2"/>
    <s v="Tidak"/>
    <s v="Tidak"/>
    <s v="Tidak ber-mitra"/>
    <s v="Tidak ada"/>
    <s v="2"/>
    <s v="Tidak"/>
    <s v="Ya"/>
    <s v="Rp 51.000 - Rp 100.000"/>
    <s v="Sembako (Beras kiloan, telur, gula kiloan, dsb.)"/>
  </r>
  <r>
    <s v="Oct 25, 2022"/>
    <x v="4"/>
    <x v="93"/>
    <x v="736"/>
    <s v="Oct 25, 2022"/>
    <x v="0"/>
    <x v="0"/>
    <s v="Residential (lokasi tempat tinggal/perumahan/apartemen/dsb.)"/>
    <s v="1-5 org/jam"/>
    <s v="Ada"/>
    <s v="Tidak"/>
    <s v="Tidak"/>
    <s v="Tidak ada"/>
    <s v="Tidak"/>
    <s v="Tidak"/>
    <s v="Tidak ber-mitra"/>
    <s v="Tidak ada"/>
    <s v="Tidak ada"/>
    <s v="Tidak"/>
    <s v="Tidak"/>
    <s v="&lt; Rp. 50.000"/>
    <s v="Sembako (Beras kiloan, telur, gula kiloan, dsb.)"/>
  </r>
  <r>
    <s v="Oct 25, 2022"/>
    <x v="1"/>
    <x v="58"/>
    <x v="737"/>
    <s v="Oct 25, 2022"/>
    <x v="0"/>
    <x v="0"/>
    <s v="Pinggir Jalan Utama"/>
    <s v="5-10 org/jam"/>
    <s v="Ada"/>
    <s v="Ya"/>
    <s v="Ya"/>
    <s v="2"/>
    <s v="Ya"/>
    <s v="Tidak"/>
    <s v="GGSP (Gudang Garam Strategic Partnership)"/>
    <s v="1"/>
    <s v="2"/>
    <s v="Tidak"/>
    <s v="Tidak"/>
    <s v="Rp 101.000 - Rp 200.000"/>
    <s v="Susu bubuk anak (Zee, Dancow, Boneeto, dsb.)_x000a_Pulsa, token listrik, dsb."/>
  </r>
  <r>
    <s v="Oct 25, 2022"/>
    <x v="1"/>
    <x v="58"/>
    <x v="738"/>
    <s v="Oct 25, 2022"/>
    <x v="0"/>
    <x v="0"/>
    <s v="Pinggir Jalan Utama"/>
    <s v="5-10 org/jam"/>
    <s v="Ada"/>
    <s v="Ya"/>
    <s v="Ya"/>
    <s v="2"/>
    <s v="Ya"/>
    <s v="Tidak"/>
    <s v="Tidak ber-mitra"/>
    <s v="1"/>
    <s v="1"/>
    <s v="Tidak"/>
    <s v="Tidak"/>
    <s v="Rp 51.000 - Rp 100.000"/>
    <s v="Susu bubuk anak (Zee, Dancow, Boneeto, dsb.)_x000a_Susu bubuk dewasa (Anlene, Entrasol, Ensure, dsb.)_x000a_Gula rendah kalori (diabetasol, nulife, dsb.)_x000a_Pulsa, token listrik, dsb."/>
  </r>
  <r>
    <s v="Oct 25, 2022"/>
    <x v="1"/>
    <x v="58"/>
    <x v="739"/>
    <s v="Oct 25, 2022"/>
    <x v="0"/>
    <x v="0"/>
    <s v="Pinggir Jalan Utama"/>
    <s v="5-10 org/jam"/>
    <s v="Ada"/>
    <s v="Ya"/>
    <s v="Ya"/>
    <s v="3 - 4"/>
    <s v="Ya"/>
    <s v="Tidak"/>
    <s v="SRC (Sampoerna Retail Community)"/>
    <s v="1"/>
    <s v="&gt;2"/>
    <s v="Tidak"/>
    <s v="Tidak"/>
    <s v="Rp 101.000 - Rp 200.000"/>
    <s v="Susu bubuk anak (Zee, Dancow, Boneeto, dsb.)_x000a_Susu bubuk dewasa (Anlene, Entrasol, Ensure, dsb.)_x000a_Gula rendah kalori (diabetasol, nulife, dsb.)_x000a_Pulsa, token listrik, dsb."/>
  </r>
  <r>
    <s v="Oct 25, 2022"/>
    <x v="4"/>
    <x v="66"/>
    <x v="740"/>
    <s v="Oct 25,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5, 2022"/>
    <x v="4"/>
    <x v="66"/>
    <x v="741"/>
    <s v="Oct 11, 2022"/>
    <x v="0"/>
    <x v="1"/>
    <m/>
    <m/>
    <m/>
    <m/>
    <m/>
    <m/>
    <m/>
    <m/>
    <m/>
    <m/>
    <m/>
    <m/>
    <m/>
    <m/>
    <m/>
  </r>
  <r>
    <s v="Oct 25, 2022"/>
    <x v="4"/>
    <x v="69"/>
    <x v="742"/>
    <s v="Oct 25, 2022"/>
    <x v="0"/>
    <x v="1"/>
    <m/>
    <m/>
    <m/>
    <m/>
    <m/>
    <m/>
    <m/>
    <m/>
    <m/>
    <m/>
    <m/>
    <m/>
    <m/>
    <m/>
    <m/>
  </r>
  <r>
    <s v="Oct 25, 2022"/>
    <x v="6"/>
    <x v="65"/>
    <x v="743"/>
    <s v="Oct 25, 2022"/>
    <x v="0"/>
    <x v="0"/>
    <s v="Pasar (lokasi sekitar atau dalam pasar)"/>
    <s v="1-5 org/jam"/>
    <s v="Ada"/>
    <s v="Tidak"/>
    <s v="Tidak"/>
    <s v="Tidak ada"/>
    <s v="Tidak"/>
    <s v="Tidak"/>
    <s v="GGSP (Gudang Garam Strategic Partnership)"/>
    <s v="1"/>
    <s v="&gt;2"/>
    <s v="Tidak"/>
    <s v="Ya"/>
    <s v="Rp 51.000 - Rp 100.000"/>
    <s v="Susu bubuk anak (Zee, Dancow, Boneeto, dsb.)_x000a_Pulsa, token listrik, dsb."/>
  </r>
  <r>
    <s v="Oct 25, 2022"/>
    <x v="4"/>
    <x v="64"/>
    <x v="744"/>
    <s v="Oct 25, 2022"/>
    <x v="0"/>
    <x v="0"/>
    <s v="Pinggir Jalan Utama"/>
    <s v="1-5 org/jam"/>
    <s v="Tidak ada"/>
    <s v="Tidak"/>
    <s v="Ya"/>
    <s v="2"/>
    <s v="Ya"/>
    <s v="Tidak"/>
    <s v="Tidak ber-mitra"/>
    <s v="1"/>
    <s v="2"/>
    <s v="Tidak"/>
    <s v="Tidak"/>
    <s v="Rp 101.000 - Rp 200.000"/>
    <s v="Susu bubuk anak (Zee, Dancow, Boneeto, dsb.)_x000a_Susu bubuk dewasa (Anlene, Entrasol, Ensure, dsb.)"/>
  </r>
  <r>
    <s v="Oct 25, 2022"/>
    <x v="6"/>
    <x v="65"/>
    <x v="745"/>
    <s v="Oct 25, 2022"/>
    <x v="0"/>
    <x v="0"/>
    <s v="Pinggir Jalan Utama"/>
    <s v="5-10 org/jam"/>
    <s v="Ada"/>
    <s v="Ya"/>
    <s v="Tidak"/>
    <s v="Tidak ada"/>
    <s v="Tidak"/>
    <s v="Tidak"/>
    <s v="SRC (Sampoerna Retail Community)"/>
    <s v="1"/>
    <s v="&gt;2"/>
    <s v="Tidak"/>
    <s v="Ya"/>
    <s v="Rp 101.000 - Rp 200.000"/>
    <s v="Susu bubuk anak (Zee, Dancow, Boneeto, dsb.)_x000a_Susu bubuk dewasa (Anlene, Entrasol, Ensure, dsb.)_x000a_Gula rendah kalori (diabetasol, nulife, dsb.)_x000a_Sembako (Beras kiloan, telur, gula kiloan, dsb.)_x000a_Pulsa, token listrik, dsb."/>
  </r>
  <r>
    <s v="Oct 25, 2022"/>
    <x v="6"/>
    <x v="65"/>
    <x v="746"/>
    <s v="Oct 25, 2022"/>
    <x v="0"/>
    <x v="0"/>
    <s v="Pasar (lokasi sekitar atau dalam pasar)"/>
    <s v="1-5 org/jam"/>
    <s v="Tidak ada"/>
    <s v="Tidak"/>
    <s v="Tidak"/>
    <s v="Tidak ada"/>
    <s v="Tidak"/>
    <s v="Tidak"/>
    <s v="Tidak ber-mitra"/>
    <s v="Tidak ada"/>
    <s v="Tidak ada"/>
    <s v="Tidak"/>
    <s v="Tidak"/>
    <s v="Rp 51.000 - Rp 100.000"/>
    <s v="Susu bubuk anak (Zee, Dancow, Boneeto, dsb.)_x000a_Susu bubuk dewasa (Anlene, Entrasol, Ensure, dsb.)_x000a_Gula rendah kalori (diabetasol, nulife, dsb.)_x000a_Sembako (Beras kiloan, telur, gula kiloan, dsb.)"/>
  </r>
  <r>
    <s v="Oct 25, 2022"/>
    <x v="4"/>
    <x v="64"/>
    <x v="747"/>
    <s v="Oct 25,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
  </r>
  <r>
    <s v="Oct 25, 2022"/>
    <x v="6"/>
    <x v="65"/>
    <x v="748"/>
    <s v="Oct 25, 2022"/>
    <x v="0"/>
    <x v="0"/>
    <s v="Residential (lokasi tempat tinggal/perumahan/apartemen/dsb.)"/>
    <s v="1-5 org/jam"/>
    <s v="Ada"/>
    <s v="Ya"/>
    <s v="Ya"/>
    <s v="2"/>
    <s v="Tidak"/>
    <s v="Tidak"/>
    <s v="Tidak ber-mitra"/>
    <s v="1"/>
    <s v="Tidak ada"/>
    <s v="Tidak"/>
    <s v="Tidak"/>
    <s v="&lt; Rp. 50.000"/>
    <s v="Susu bubuk anak (Zee, Dancow, Boneeto, dsb.)_x000a_Susu bubuk dewasa (Anlene, Entrasol, Ensure, dsb.)_x000a_Sembako (Beras kiloan, telur, gula kiloan, dsb.)_x000a_Pulsa, token listrik, dsb."/>
  </r>
  <r>
    <s v="Oct 25, 2022"/>
    <x v="6"/>
    <x v="65"/>
    <x v="749"/>
    <s v="Oct 25, 2022"/>
    <x v="0"/>
    <x v="0"/>
    <s v="Residential (lokasi tempat tinggal/perumahan/apartemen/dsb.)"/>
    <s v="1-5 org/jam"/>
    <s v="Ada"/>
    <s v="Ya"/>
    <s v="Ya"/>
    <s v="2"/>
    <s v="Tidak"/>
    <s v="Tidak"/>
    <s v="GGSP (Gudang Garam Strategic Partnership)_x000a_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6"/>
    <x v="65"/>
    <x v="750"/>
    <s v="Oct 25, 2022"/>
    <x v="0"/>
    <x v="0"/>
    <s v="Pinggir Jalan Utama"/>
    <s v="1-5 org/jam"/>
    <s v="Ada"/>
    <s v="Ya"/>
    <s v="Tidak"/>
    <s v="Tidak ada"/>
    <s v="Tidak"/>
    <s v="Tidak"/>
    <s v="Mitra DRP (Djarum Retail Partnership)"/>
    <s v="1"/>
    <s v="2"/>
    <s v="Tidak"/>
    <s v="Ya"/>
    <s v="Rp 51.000 - Rp 100.000"/>
    <s v="Susu bubuk anak (Zee, Dancow, Boneeto, dsb.)_x000a_Susu bubuk dewasa (Anlene, Entrasol, Ensure, dsb.)_x000a_Gula rendah kalori (diabetasol, nulife, dsb.)_x000a_Sembako (Beras kiloan, telur, gula kiloan, dsb.)_x000a_Pulsa, token listrik, dsb."/>
  </r>
  <r>
    <s v="Oct 25, 2022"/>
    <x v="6"/>
    <x v="65"/>
    <x v="751"/>
    <s v="Oct 25, 2022"/>
    <x v="0"/>
    <x v="0"/>
    <s v="Pasar (lokasi sekitar atau dalam pasar)"/>
    <s v="5-10 org/jam"/>
    <s v="Tidak ada"/>
    <s v="Ya"/>
    <s v="Tidak"/>
    <s v="Tidak ada"/>
    <s v="Tidak"/>
    <s v="Tidak"/>
    <s v="SRC (Sampoerna Retail Community)"/>
    <s v="Tidak ada"/>
    <s v="2"/>
    <s v="Tidak"/>
    <s v="Ya"/>
    <s v="Rp 101.000 - Rp 200.000"/>
    <s v="Susu bubuk anak (Zee, Dancow, Boneeto, dsb.)_x000a_Susu bubuk dewasa (Anlene, Entrasol, Ensure, dsb.)_x000a_Sembako (Beras kiloan, telur, gula kiloan, dsb.)"/>
  </r>
  <r>
    <s v="Oct 25, 2022"/>
    <x v="6"/>
    <x v="65"/>
    <x v="752"/>
    <s v="Oct 25, 2022"/>
    <x v="0"/>
    <x v="0"/>
    <s v="Pinggir Jalan Utama"/>
    <s v="5-10 org/jam"/>
    <s v="Tidak ada"/>
    <s v="Ya"/>
    <s v="Tidak"/>
    <s v="Tidak ada"/>
    <s v="Tidak"/>
    <s v="Tidak"/>
    <s v="Mitra DRP (Djarum Retail Partnership)"/>
    <s v="1"/>
    <s v="2"/>
    <s v="Tidak"/>
    <s v="Ya"/>
    <s v="Rp 51.000 - Rp 100.000"/>
    <s v="Susu bubuk anak (Zee, Dancow, Boneeto, dsb.)_x000a_Susu bubuk dewasa (Anlene, Entrasol, Ensure, dsb.)_x000a_Sembako (Beras kiloan, telur, gula kiloan, dsb.)"/>
  </r>
  <r>
    <s v="Oct 25, 2022"/>
    <x v="6"/>
    <x v="65"/>
    <x v="753"/>
    <s v="Oct 25, 2022"/>
    <x v="0"/>
    <x v="0"/>
    <s v="Pasar (lokasi sekitar atau dalam pasar)"/>
    <s v="1-5 org/jam"/>
    <s v="Tidak ada"/>
    <s v="Tidak"/>
    <s v="Tidak"/>
    <s v="Tidak ada"/>
    <s v="Tidak"/>
    <s v="Tidak"/>
    <s v="Mitra DRP (Djarum Retail Partnership)"/>
    <s v="1"/>
    <s v="1"/>
    <s v="Tidak"/>
    <s v="Ya"/>
    <s v="Rp 51.000 - Rp 100.000"/>
    <s v="Susu bubuk anak (Zee, Dancow, Boneeto, dsb.)_x000a_Susu bubuk dewasa (Anlene, Entrasol, Ensure, dsb.)_x000a_Sembako (Beras kiloan, telur, gula kiloan, dsb.)_x000a_Pulsa, token listrik, dsb."/>
  </r>
  <r>
    <s v="Oct 25, 2022"/>
    <x v="6"/>
    <x v="65"/>
    <x v="754"/>
    <s v="Oct 25, 2022"/>
    <x v="0"/>
    <x v="0"/>
    <s v="Pinggir Jalan Utama"/>
    <s v="&gt;10 org/jam"/>
    <s v="Tidak ada"/>
    <s v="Ya"/>
    <s v="Ya"/>
    <s v="Tidak ada"/>
    <s v="Tidak"/>
    <s v="Tidak"/>
    <s v="SRC (Sampoerna Retail Community)"/>
    <s v="Tidak ada"/>
    <s v="1"/>
    <s v="Tidak"/>
    <s v="Ya"/>
    <s v="&lt; Rp. 50.000"/>
    <s v="Sembako (Beras kiloan, telur, gula kiloan, dsb.)"/>
  </r>
  <r>
    <s v="Oct 25, 2022"/>
    <x v="6"/>
    <x v="94"/>
    <x v="755"/>
    <s v="Oct 25, 2022"/>
    <x v="0"/>
    <x v="0"/>
    <s v="Pinggir Jalan Utama"/>
    <s v="&gt;10 org/jam"/>
    <s v="Tidak ada"/>
    <s v="Tidak"/>
    <s v="Tidak"/>
    <s v="Tidak ada"/>
    <s v="Tidak"/>
    <s v="Tidak"/>
    <s v="Tidak ber-mitra"/>
    <s v="Tidak ada"/>
    <s v="&gt;2"/>
    <s v="Tidak"/>
    <s v="Tidak"/>
    <s v="Rp 101.000 - Rp 200.000"/>
    <s v="Susu bubuk anak (Zee, Dancow, Boneeto, dsb.)_x000a_Susu bubuk dewasa (Anlene, Entrasol, Ensure, dsb.)_x000a_Gula rendah kalori (diabetasol, nulife, dsb.)"/>
  </r>
  <r>
    <s v="Oct 25, 2022"/>
    <x v="6"/>
    <x v="94"/>
    <x v="756"/>
    <s v="Oct 25, 2022"/>
    <x v="0"/>
    <x v="0"/>
    <s v="Pinggir Jalan Utama"/>
    <s v="&gt;10 org/jam"/>
    <s v="Tidak ada"/>
    <s v="Tidak"/>
    <s v="Tidak"/>
    <s v="Tidak ada"/>
    <s v="Tidak"/>
    <s v="Tidak"/>
    <s v="Tidak ber-mitra"/>
    <s v="Tidak ada"/>
    <s v="&gt;2"/>
    <s v="Tidak"/>
    <s v="Tidak"/>
    <s v="&gt; Rp 201.000"/>
    <s v="Susu bubuk anak (Zee, Dancow, Boneeto, dsb.)_x000a_Susu bubuk dewasa (Anlene, Entrasol, Ensure, dsb.)_x000a_Gula rendah kalori (diabetasol, nulife, dsb.)"/>
  </r>
  <r>
    <s v="Oct 25, 2022"/>
    <x v="6"/>
    <x v="65"/>
    <x v="757"/>
    <s v="Oct 25, 2022"/>
    <x v="0"/>
    <x v="0"/>
    <s v="Pasar (lokasi sekitar atau dalam pasar)"/>
    <s v="5-10 org/jam"/>
    <s v="Tidak ada"/>
    <s v="Tidak"/>
    <s v="Tidak"/>
    <s v="Tidak ada"/>
    <s v="Tidak"/>
    <s v="Tidak"/>
    <s v="Mitra DRP (Djarum Retail Partnership)"/>
    <s v="Tidak ada"/>
    <s v="Tidak ada"/>
    <s v="Tidak"/>
    <s v="Ya"/>
    <s v="Rp 51.000 - Rp 100.000"/>
    <s v="Susu bubuk anak (Zee, Dancow, Boneeto, dsb.)_x000a_Susu bubuk dewasa (Anlene, Entrasol, Ensure, dsb.)_x000a_Gula rendah kalori (diabetasol, nulife, dsb.)_x000a_Sembako (Beras kiloan, telur, gula kiloan, dsb.)"/>
  </r>
  <r>
    <s v="Oct 25, 2022"/>
    <x v="6"/>
    <x v="65"/>
    <x v="758"/>
    <s v="Oct 25, 2022"/>
    <x v="0"/>
    <x v="0"/>
    <s v="Pinggir Jalan Utama"/>
    <s v="5-10 org/jam"/>
    <s v="Tidak ada"/>
    <s v="Tidak"/>
    <s v="Tidak"/>
    <s v="Tidak ada"/>
    <s v="Tidak"/>
    <s v="Tidak"/>
    <s v="SRC (Sampoerna Retail Community)"/>
    <s v="1"/>
    <s v="&gt;2"/>
    <s v="Tidak"/>
    <s v="Ya"/>
    <s v="&gt; Rp 201.000"/>
    <s v="Susu bubuk anak (Zee, Dancow, Boneeto, dsb.)_x000a_Susu bubuk dewasa (Anlene, Entrasol, Ensure, dsb.)_x000a_Gula rendah kalori (diabetasol, nulife, dsb.)"/>
  </r>
  <r>
    <s v="Oct 25, 2022"/>
    <x v="6"/>
    <x v="94"/>
    <x v="759"/>
    <s v="Oct 25, 2022"/>
    <x v="0"/>
    <x v="0"/>
    <s v="Residential (lokasi tempat tinggal/perumahan/apartemen/dsb.)"/>
    <s v="1-5 org/jam"/>
    <s v="Ada"/>
    <s v="Ya"/>
    <s v="Ya"/>
    <s v="3 - 4"/>
    <s v="Tidak"/>
    <s v="Tidak"/>
    <s v="Tidak ber-mitra"/>
    <s v="2"/>
    <s v="&gt;2"/>
    <s v="Tidak"/>
    <s v="Ya"/>
    <s v="&gt; Rp 201.000"/>
    <s v="Susu bubuk anak (Zee, Dancow, Boneeto, dsb.)_x000a_Susu bubuk dewasa (Anlene, Entrasol, Ensure, dsb.)_x000a_Gula rendah kalori (diabetasol, nulife, dsb.)_x000a_Sembako (Beras kiloan, telur, gula kiloan, dsb.)"/>
  </r>
  <r>
    <s v="Oct 25, 2022"/>
    <x v="6"/>
    <x v="94"/>
    <x v="760"/>
    <s v="Oct 25, 2022"/>
    <x v="0"/>
    <x v="0"/>
    <s v="Pinggir Jalan Utama"/>
    <s v="1-5 org/jam"/>
    <s v="Tidak ada"/>
    <s v="Ya"/>
    <s v="Tidak"/>
    <s v="Tidak ada"/>
    <s v="Tidak"/>
    <s v="Tidak"/>
    <s v="SRC (Sampoerna Retail Community)"/>
    <s v="Tidak ada"/>
    <s v="Tidak ada"/>
    <s v="Tidak"/>
    <s v="Ya"/>
    <s v="Rp 51.000 - Rp 100.000"/>
    <s v="Susu bubuk anak (Zee, Dancow, Boneeto, dsb.)_x000a_Susu bubuk dewasa (Anlene, Entrasol, Ensure, dsb.)_x000a_Gula rendah kalori (diabetasol, nulife, dsb.)_x000a_Sembako (Beras kiloan, telur, gula kiloan, dsb.)_x000a_Pulsa, token listrik, dsb."/>
  </r>
  <r>
    <s v="Oct 25, 2022"/>
    <x v="6"/>
    <x v="94"/>
    <x v="761"/>
    <s v="Oct 25, 2022"/>
    <x v="0"/>
    <x v="0"/>
    <s v="Pasar (lokasi sekitar atau dalam pasar)"/>
    <s v="&gt;10 org/jam"/>
    <s v="Ada"/>
    <s v="Ya"/>
    <s v="Tidak"/>
    <s v="Tidak ada"/>
    <s v="Tidak"/>
    <s v="Tidak"/>
    <s v="Mitra DRP (Djarum Retail Partnership)"/>
    <s v="Tidak ada"/>
    <s v="2"/>
    <s v="Tidak"/>
    <s v="Ya"/>
    <s v="&gt; Rp 201.000"/>
    <s v="Susu bubuk anak (Zee, Dancow, Boneeto, dsb.)_x000a_Susu bubuk dewasa (Anlene, Entrasol, Ensure, dsb.)_x000a_Gula rendah kalori (diabetasol, nulife, dsb.)_x000a_Sembako (Beras kiloan, telur, gula kiloan, dsb.)_x000a_Pulsa, token listrik, dsb."/>
  </r>
  <r>
    <s v="Oct 25, 2022"/>
    <x v="6"/>
    <x v="94"/>
    <x v="762"/>
    <s v="Oct 25, 2022"/>
    <x v="0"/>
    <x v="0"/>
    <s v="Pinggir Jalan Utama"/>
    <s v="&gt;10 org/jam"/>
    <s v="Ada"/>
    <s v="Ya"/>
    <s v="Ya"/>
    <s v="&gt;4"/>
    <s v="Ya"/>
    <s v="Tidak"/>
    <s v="SRC (Sampoerna Retail Community)"/>
    <s v="2"/>
    <s v="&gt;2"/>
    <s v="Tidak"/>
    <s v="Ya"/>
    <s v="&gt; Rp 201.000"/>
    <s v="Susu bubuk anak (Zee, Dancow, Boneeto, dsb.)_x000a_Susu bubuk dewasa (Anlene, Entrasol, Ensure, dsb.)_x000a_Gula rendah kalori (diabetasol, nulife, dsb.)_x000a_Sembako (Beras kiloan, telur, gula kiloan, dsb.)_x000a_Pulsa, token listrik, dsb."/>
  </r>
  <r>
    <s v="Oct 25, 2022"/>
    <x v="6"/>
    <x v="94"/>
    <x v="763"/>
    <s v="Oct 25, 2022"/>
    <x v="0"/>
    <x v="0"/>
    <s v="Pinggir Jalan Utama"/>
    <s v="1-5 org/jam"/>
    <s v="Tidak ada"/>
    <s v="Tidak"/>
    <s v="Ya"/>
    <s v="Tidak ada"/>
    <s v="Tidak"/>
    <s v="Tidak"/>
    <s v="Tidak ber-mitra"/>
    <s v="Tidak ada"/>
    <s v="Tidak ada"/>
    <s v="Tidak"/>
    <s v="Tidak"/>
    <s v="&lt; Rp. 50.000"/>
    <s v="Sembako (Beras kiloan, telur, gula kiloan, dsb.)_x000a_Pulsa, token listrik, dsb."/>
  </r>
  <r>
    <s v="Oct 25, 2022"/>
    <x v="6"/>
    <x v="94"/>
    <x v="764"/>
    <s v="Oct 25, 2022"/>
    <x v="0"/>
    <x v="0"/>
    <s v="Pinggir Jalan Utama"/>
    <s v="1-5 org/jam"/>
    <s v="Ada"/>
    <s v="Tidak"/>
    <s v="Tidak"/>
    <s v="Tidak ada"/>
    <s v="Tidak"/>
    <s v="Tidak"/>
    <s v="Tidak ber-mitra"/>
    <s v="Tidak ada"/>
    <s v="Tidak ada"/>
    <s v="Tidak"/>
    <s v="Tidak"/>
    <s v="Rp 51.000 - Rp 100.000"/>
    <s v="Susu bubuk anak (Zee, Dancow, Boneeto, dsb.)_x000a_Sembako (Beras kiloan, telur, gula kiloan, dsb.)_x000a_Pulsa, token listrik, dsb."/>
  </r>
  <r>
    <s v="Oct 25, 2022"/>
    <x v="6"/>
    <x v="94"/>
    <x v="765"/>
    <s v="Oct 25, 2022"/>
    <x v="0"/>
    <x v="0"/>
    <s v="Pasar (lokasi sekitar atau dalam pasar)"/>
    <s v="&gt;10 org/jam"/>
    <s v="Ada"/>
    <s v="Ya"/>
    <s v="Ya"/>
    <s v="&gt;4"/>
    <s v="Ya"/>
    <s v="Tidak"/>
    <s v="GGSP (Gudang Garam Strategic Partnership)"/>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6"/>
    <x v="94"/>
    <x v="766"/>
    <s v="Oct 25, 2022"/>
    <x v="0"/>
    <x v="0"/>
    <s v="Pinggir Jalan Utama"/>
    <s v="&gt;10 org/jam"/>
    <s v="Ada"/>
    <s v="Ya"/>
    <s v="Ya"/>
    <s v="3 - 4"/>
    <s v="Ya"/>
    <s v="Tidak"/>
    <s v="SRC (Sampoerna Retail Community)"/>
    <s v="1"/>
    <s v="2"/>
    <s v="Tidak"/>
    <s v="Ya"/>
    <s v="Rp 101.000 - Rp 200.000"/>
    <s v="Susu bubuk anak (Zee, Dancow, Boneeto, dsb.)_x000a_Susu bubuk dewasa (Anlene, Entrasol, Ensure, dsb.)_x000a_Gula rendah kalori (diabetasol, nulife, dsb.)_x000a_Sembako (Beras kiloan, telur, gula kiloan, dsb.)_x000a_Pulsa, token listrik, dsb."/>
  </r>
  <r>
    <s v="Oct 25, 2022"/>
    <x v="6"/>
    <x v="94"/>
    <x v="767"/>
    <s v="Oct 25, 2022"/>
    <x v="0"/>
    <x v="0"/>
    <s v="Pinggir Jalan Utama"/>
    <s v="5-10 org/jam"/>
    <s v="Ada"/>
    <s v="Ya"/>
    <s v="Tidak"/>
    <s v="3 - 4"/>
    <s v="Tidak"/>
    <s v="Tidak"/>
    <s v="SRC (Sampoerna Retail Community)"/>
    <s v="1"/>
    <s v="2"/>
    <s v="Tidak"/>
    <s v="Ya"/>
    <s v="Rp 101.000 - Rp 200.000"/>
    <s v="Susu bubuk anak (Zee, Dancow, Boneeto, dsb.)_x000a_Susu bubuk dewasa (Anlene, Entrasol, Ensure, dsb.)_x000a_Gula rendah kalori (diabetasol, nulife, dsb.)_x000a_Sembako (Beras kiloan, telur, gula kiloan, dsb.)_x000a_Pulsa, token listrik, dsb."/>
  </r>
  <r>
    <s v="Oct 25, 2022"/>
    <x v="6"/>
    <x v="94"/>
    <x v="768"/>
    <s v="Oct 25, 2022"/>
    <x v="0"/>
    <x v="0"/>
    <s v="Pasar (lokasi sekitar atau dalam pasar)"/>
    <s v="5-10 org/jam"/>
    <s v="Tidak ada"/>
    <s v="Tidak"/>
    <s v="Tidak"/>
    <s v="Tidak ada"/>
    <s v="Tidak"/>
    <s v="Tidak"/>
    <s v="GGSP (Gudang Garam Strategic Partnership)"/>
    <s v="1"/>
    <s v="Tidak ada"/>
    <s v="Tidak"/>
    <s v="Tidak"/>
    <s v="&lt; Rp. 50.000"/>
    <s v="Sembako (Beras kiloan, telur, gula kiloan, dsb.)_x000a_Pulsa, token listrik, dsb."/>
  </r>
  <r>
    <s v="Oct 25, 2022"/>
    <x v="6"/>
    <x v="94"/>
    <x v="769"/>
    <s v="Oct 25, 2022"/>
    <x v="0"/>
    <x v="0"/>
    <s v="Pinggir Jalan Utama"/>
    <s v="1-5 org/jam"/>
    <s v="Ada"/>
    <s v="Ya"/>
    <s v="Ya"/>
    <s v="2"/>
    <s v="Tidak"/>
    <s v="Tidak"/>
    <s v="SRC (Sampoerna Retail Community)_x000a_Tidak ber-mitra"/>
    <s v="1"/>
    <s v="Tidak ada"/>
    <s v="Tidak"/>
    <s v="Ya"/>
    <s v="Rp 51.000 - Rp 100.000"/>
    <s v="Susu bubuk anak (Zee, Dancow, Boneeto, dsb.)_x000a_Susu bubuk dewasa (Anlene, Entrasol, Ensure, dsb.)_x000a_Sembako (Beras kiloan, telur, gula kiloan, dsb.)_x000a_Pulsa, token listrik, dsb."/>
  </r>
  <r>
    <s v="Oct 25, 2022"/>
    <x v="10"/>
    <x v="95"/>
    <x v="770"/>
    <s v="Oct 25, 2022"/>
    <x v="0"/>
    <x v="0"/>
    <s v="Pinggir Jalan Utama"/>
    <s v="1-5 org/jam"/>
    <s v="Ada"/>
    <s v="Ya"/>
    <s v="Ya"/>
    <s v="&gt;4"/>
    <s v="Ya"/>
    <s v="Tidak"/>
    <s v="Tidak ber-mitra"/>
    <s v="1"/>
    <s v="&gt;2"/>
    <s v="Ya"/>
    <s v="Tidak"/>
    <s v="&gt; Rp 201.000"/>
    <s v="Susu bubuk anak (Zee, Dancow, Boneeto, dsb.)_x000a_Susu bubuk dewasa (Anlene, Entrasol, Ensure, dsb.)_x000a_Gula rendah kalori (diabetasol, nulife, dsb.)_x000a_Sembako (Beras kiloan, telur, gula kiloan, dsb.)"/>
  </r>
  <r>
    <s v="Oct 25, 2022"/>
    <x v="1"/>
    <x v="58"/>
    <x v="771"/>
    <s v="Oct 25,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Pulsa, token listrik, dsb."/>
  </r>
  <r>
    <s v="Oct 25, 2022"/>
    <x v="10"/>
    <x v="76"/>
    <x v="772"/>
    <s v="Oct 25, 2022"/>
    <x v="0"/>
    <x v="0"/>
    <s v="Pinggir Jalan Utama"/>
    <s v="1-5 org/jam"/>
    <s v="Ada"/>
    <s v="Ya"/>
    <s v="Ya"/>
    <s v="&gt;4"/>
    <s v="Ya"/>
    <s v="Tidak"/>
    <s v="Tidak ber-mitra"/>
    <s v="&gt;2"/>
    <s v="&gt;2"/>
    <s v="Tidak"/>
    <s v="Tidak"/>
    <s v="Rp 51.000 - Rp 100.000"/>
    <s v="Susu bubuk anak (Zee, Dancow, Boneeto, dsb.)_x000a_Susu bubuk dewasa (Anlene, Entrasol, Ensure, dsb.)_x000a_Gula rendah kalori (diabetasol, nulife, dsb.)_x000a_Pulsa, token listrik, dsb."/>
  </r>
  <r>
    <s v="Oct 25, 2022"/>
    <x v="10"/>
    <x v="95"/>
    <x v="773"/>
    <s v="Oct 25, 2022"/>
    <x v="0"/>
    <x v="0"/>
    <s v="Pasar (lokasi sekitar atau dalam pasar)"/>
    <s v="1-5 org/jam"/>
    <s v="Ada"/>
    <s v="Tidak"/>
    <s v="Tidak"/>
    <s v="Tidak ada"/>
    <s v="Tidak"/>
    <s v="Tidak"/>
    <s v="Tidak ber-mitra"/>
    <s v="1"/>
    <s v="1"/>
    <s v="Tidak"/>
    <s v="Ya"/>
    <s v="&gt; Rp 201.000"/>
    <s v="Susu bubuk anak (Zee, Dancow, Boneeto, dsb.)_x000a_Susu bubuk dewasa (Anlene, Entrasol, Ensure, dsb.)_x000a_Gula rendah kalori (diabetasol, nulife, dsb.)"/>
  </r>
  <r>
    <s v="Oct 25, 2022"/>
    <x v="10"/>
    <x v="76"/>
    <x v="774"/>
    <s v="Oct 25, 2022"/>
    <x v="0"/>
    <x v="0"/>
    <s v="Residential (lokasi tempat tinggal/perumahan/apartemen/dsb.)"/>
    <s v="1-5 org/jam"/>
    <s v="Ada"/>
    <s v="Ya"/>
    <s v="Ya"/>
    <s v="3 - 4"/>
    <s v="Ya"/>
    <s v="Tidak"/>
    <s v="Tidak ber-mitra"/>
    <s v="2"/>
    <s v="&gt;2"/>
    <s v="Tidak"/>
    <s v="Tidak"/>
    <s v="Rp 51.000 - Rp 100.000"/>
    <s v="Susu bubuk anak (Zee, Dancow, Boneeto, dsb.)_x000a_Susu bubuk dewasa (Anlene, Entrasol, Ensure, dsb.)_x000a_Gula rendah kalori (diabetasol, nulife, dsb.)"/>
  </r>
  <r>
    <s v="Oct 25, 2022"/>
    <x v="1"/>
    <x v="96"/>
    <x v="775"/>
    <s v="Oct 25, 2025"/>
    <x v="0"/>
    <x v="0"/>
    <s v="Pasar (lokasi sekitar atau dalam pasar)"/>
    <s v="5-10 org/jam"/>
    <s v="Ada"/>
    <s v="Tidak"/>
    <s v="Tidak"/>
    <s v="Tidak ada"/>
    <s v="Tidak"/>
    <s v="Ya"/>
    <s v="Tidak ber-mitra"/>
    <s v="1"/>
    <s v="&gt;2"/>
    <s v="Tidak"/>
    <s v="Tidak"/>
    <s v="Rp 101.000 - Rp 200.000"/>
    <s v="Susu bubuk anak (Zee, Dancow, Boneeto, dsb.)_x000a_Susu bubuk dewasa (Anlene, Entrasol, Ensure, dsb.)_x000a_Gula rendah kalori (diabetasol, nulife, dsb.)"/>
  </r>
  <r>
    <s v="Oct 25, 2022"/>
    <x v="10"/>
    <x v="95"/>
    <x v="776"/>
    <s v="Oct 25, 2022"/>
    <x v="0"/>
    <x v="0"/>
    <s v="Pasar (lokasi sekitar atau dalam pasar)"/>
    <s v="1-5 org/jam"/>
    <s v="Ada"/>
    <s v="Ya"/>
    <s v="Tidak"/>
    <s v="Tidak ada"/>
    <s v="Tidak"/>
    <s v="Tidak"/>
    <s v="Tidak ber-mitra"/>
    <s v="1"/>
    <s v="1"/>
    <s v="Tidak"/>
    <s v="Ya"/>
    <s v="Rp 101.000 - Rp 200.000"/>
    <s v="Susu bubuk anak (Zee, Dancow, Boneeto, dsb.)_x000a_Susu bubuk dewasa (Anlene, Entrasol, Ensure, dsb.)_x000a_Gula rendah kalori (diabetasol, nulife, dsb.)_x000a_Pulsa, token listrik, dsb."/>
  </r>
  <r>
    <s v="Oct 25, 2022"/>
    <x v="10"/>
    <x v="97"/>
    <x v="777"/>
    <s v="Oct 13, 2022"/>
    <x v="1"/>
    <x v="1"/>
    <m/>
    <m/>
    <m/>
    <m/>
    <m/>
    <m/>
    <m/>
    <m/>
    <m/>
    <m/>
    <m/>
    <m/>
    <m/>
    <m/>
    <m/>
  </r>
  <r>
    <s v="Oct 25, 2022"/>
    <x v="10"/>
    <x v="97"/>
    <x v="778"/>
    <s v="Oct 12, 2022"/>
    <x v="0"/>
    <x v="0"/>
    <s v="Pinggir Jalan Utama"/>
    <s v="1-5 org/jam"/>
    <s v="Ada"/>
    <s v="Tidak"/>
    <s v="Ya"/>
    <s v="2"/>
    <s v="Tidak"/>
    <s v="Tidak"/>
    <s v="Tidak ber-mitra"/>
    <s v="1"/>
    <s v="Tidak ada"/>
    <s v="Tidak"/>
    <s v="Tidak"/>
    <s v="Rp 101.000 - Rp 200.000"/>
    <s v="Susu bubuk anak (Zee, Dancow, Boneeto, dsb.)_x000a_Susu bubuk dewasa (Anlene, Entrasol, Ensure, dsb.)_x000a_Gula rendah kalori (diabetasol, nulife, dsb.)_x000a_Sembako (Beras kiloan, telur, gula kiloan, dsb.)"/>
  </r>
  <r>
    <s v="Oct 25, 2022"/>
    <x v="10"/>
    <x v="97"/>
    <x v="779"/>
    <s v="Oct 13, 2022"/>
    <x v="0"/>
    <x v="0"/>
    <s v="Pasar (lokasi sekitar atau dalam pasar)"/>
    <s v="5-10 org/jam"/>
    <s v="Ada"/>
    <s v="Tidak"/>
    <s v="Ya"/>
    <s v="2"/>
    <s v="Tidak"/>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25, 2022"/>
    <x v="16"/>
    <x v="98"/>
    <x v="780"/>
    <s v="Oct 25, 2022"/>
    <x v="0"/>
    <x v="0"/>
    <s v="Pinggir Jalan Utama"/>
    <s v="5-10 org/jam"/>
    <s v="Ada"/>
    <s v="Ya"/>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25, 2022"/>
    <x v="16"/>
    <x v="99"/>
    <x v="781"/>
    <s v="Oct 25, 2022"/>
    <x v="0"/>
    <x v="0"/>
    <s v="Pinggir Jalan Utama"/>
    <s v="1-5 org/jam"/>
    <s v="Ada"/>
    <s v="Ya"/>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25, 2022"/>
    <x v="16"/>
    <x v="99"/>
    <x v="782"/>
    <s v="Oct 25, 2022"/>
    <x v="0"/>
    <x v="0"/>
    <s v="Pinggir Jalan Utama"/>
    <s v="1-5 org/jam"/>
    <s v="Ada"/>
    <s v="Ya"/>
    <s v="Ya"/>
    <s v="&gt;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5, 2022"/>
    <x v="16"/>
    <x v="100"/>
    <x v="783"/>
    <s v="Oct 25, 2022"/>
    <x v="0"/>
    <x v="0"/>
    <s v="Pinggir Jalan Utama"/>
    <s v="1-5 org/jam"/>
    <s v="Ada"/>
    <s v="Ya"/>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25, 2022"/>
    <x v="1"/>
    <x v="101"/>
    <x v="784"/>
    <s v="Oct 25, 2022"/>
    <x v="0"/>
    <x v="0"/>
    <s v="Pinggir Jalan Utama"/>
    <s v="5-10 org/jam"/>
    <s v="Ada"/>
    <s v="Ya"/>
    <s v="Ya"/>
    <s v="&gt;4"/>
    <s v="Ya"/>
    <s v="Tidak"/>
    <s v="GGSP (Gudang Garam Strategic Partnership)"/>
    <s v="1"/>
    <s v="&gt;2"/>
    <s v="Tidak"/>
    <s v="Tidak"/>
    <s v="Rp 51.000 - Rp 100.000"/>
    <s v="Susu bubuk anak (Zee, Dancow, Boneeto, dsb.)_x000a_Susu bubuk dewasa (Anlene, Entrasol, Ensure, dsb.)_x000a_Gula rendah kalori (diabetasol, nulife, dsb.)"/>
  </r>
  <r>
    <s v="Oct 25, 2022"/>
    <x v="15"/>
    <x v="89"/>
    <x v="785"/>
    <s v="Oct 25, 2022"/>
    <x v="1"/>
    <x v="1"/>
    <m/>
    <m/>
    <m/>
    <m/>
    <m/>
    <m/>
    <m/>
    <m/>
    <m/>
    <m/>
    <m/>
    <m/>
    <m/>
    <m/>
    <m/>
  </r>
  <r>
    <s v="Oct 25, 2022"/>
    <x v="4"/>
    <x v="88"/>
    <x v="786"/>
    <s v="Oct 25, 2022"/>
    <x v="0"/>
    <x v="0"/>
    <s v="Pasar (lokasi sekitar atau dalam pasar)"/>
    <s v="1-5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5, 2022"/>
    <x v="15"/>
    <x v="89"/>
    <x v="787"/>
    <s v="Oct 25, 2022"/>
    <x v="1"/>
    <x v="1"/>
    <m/>
    <m/>
    <m/>
    <m/>
    <m/>
    <m/>
    <m/>
    <m/>
    <m/>
    <m/>
    <m/>
    <m/>
    <m/>
    <m/>
    <m/>
  </r>
  <r>
    <s v="Oct 25, 2022"/>
    <x v="10"/>
    <x v="102"/>
    <x v="788"/>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2"/>
    <x v="789"/>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2"/>
    <x v="790"/>
    <s v="Oct 24,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5"/>
    <x v="89"/>
    <x v="791"/>
    <s v="Oct 29, 2022"/>
    <x v="0"/>
    <x v="0"/>
    <s v="Pinggir Jalan Utama"/>
    <s v="1-5 org/jam"/>
    <s v="Tidak ada"/>
    <s v="Ya"/>
    <s v="Tidak"/>
    <s v="Tidak ada"/>
    <s v="Tidak"/>
    <s v="Tidak"/>
    <s v="SRC (Sampoerna Retail Community)"/>
    <s v="Tidak ada"/>
    <s v="1"/>
    <s v="Tidak"/>
    <s v="Ya"/>
    <s v="Rp 51.000 - Rp 100.000"/>
    <s v="Susu bubuk anak (Zee, Dancow, Boneeto, dsb.)_x000a_Gula rendah kalori (diabetasol, nulife, dsb.)_x000a_Sembako (Beras kiloan, telur, gula kiloan, dsb.)"/>
  </r>
  <r>
    <s v="Oct 25, 2022"/>
    <x v="10"/>
    <x v="102"/>
    <x v="792"/>
    <s v="Oct 24,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2"/>
    <x v="793"/>
    <s v="Oct 24,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2"/>
    <x v="794"/>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Pulsa, token listrik, dsb."/>
  </r>
  <r>
    <s v="Oct 25, 2022"/>
    <x v="10"/>
    <x v="102"/>
    <x v="795"/>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Pulsa, token listrik, dsb."/>
  </r>
  <r>
    <s v="Oct 25, 2022"/>
    <x v="15"/>
    <x v="89"/>
    <x v="796"/>
    <s v="Oct 25, 2022"/>
    <x v="0"/>
    <x v="0"/>
    <s v="Pinggir Jalan Utama"/>
    <s v="1-5 org/jam"/>
    <s v="Ada"/>
    <s v="Ya"/>
    <s v="Tidak"/>
    <s v="Tidak ada"/>
    <s v="Tidak"/>
    <s v="Tidak"/>
    <s v="Tidak ber-mitra"/>
    <s v="Tidak ada"/>
    <s v="1"/>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0"/>
    <x v="102"/>
    <x v="797"/>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2"/>
    <x v="798"/>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2"/>
    <x v="799"/>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5"/>
    <x v="89"/>
    <x v="800"/>
    <s v="Oct 27, 2022"/>
    <x v="0"/>
    <x v="0"/>
    <s v="Pinggir Jalan Utama"/>
    <s v="1-5 org/jam"/>
    <s v="Ada"/>
    <s v="Tidak"/>
    <s v="Tidak"/>
    <s v="Tidak ada"/>
    <s v="Tidak"/>
    <s v="Tidak"/>
    <s v="Tidak ber-mitra"/>
    <s v="1"/>
    <s v="1"/>
    <s v="Tidak"/>
    <s v="Tidak"/>
    <s v="&lt; Rp. 50.000"/>
    <s v="Susu bubuk anak (Zee, Dancow, Boneeto, dsb.)_x000a_Susu bubuk dewasa (Anlene, Entrasol, Ensure, dsb.)_x000a_Gula rendah kalori (diabetasol, nulife, dsb.)"/>
  </r>
  <r>
    <s v="Oct 25, 2022"/>
    <x v="10"/>
    <x v="102"/>
    <x v="801"/>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02"/>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03"/>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04"/>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05"/>
    <s v="Oct 25,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06"/>
    <s v="Oct 24,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06"/>
    <s v="Oct 24,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4"/>
    <x v="85"/>
    <x v="807"/>
    <s v="Oct 25, 2022"/>
    <x v="1"/>
    <x v="1"/>
    <m/>
    <m/>
    <m/>
    <m/>
    <m/>
    <m/>
    <m/>
    <m/>
    <m/>
    <m/>
    <m/>
    <m/>
    <m/>
    <m/>
    <m/>
  </r>
  <r>
    <s v="Oct 25, 2022"/>
    <x v="10"/>
    <x v="103"/>
    <x v="808"/>
    <s v="Oct 24,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4"/>
    <x v="85"/>
    <x v="809"/>
    <s v="Oct 25, 2022"/>
    <x v="0"/>
    <x v="0"/>
    <s v="Pinggir Jalan Utama"/>
    <s v="5-10 org/jam"/>
    <s v="Tidak ada"/>
    <s v="Tidak"/>
    <s v="Tidak"/>
    <s v="Tidak ada"/>
    <s v="Tidak"/>
    <s v="Tidak"/>
    <s v="SRC (Sampoerna Retail Community)"/>
    <s v="Tidak ada"/>
    <s v="Tidak ada"/>
    <s v="Tidak"/>
    <s v="Ya"/>
    <s v="Rp 101.000 - Rp 200.000"/>
    <s v="Sembako (Beras kiloan, telur, gula kiloan, dsb.)"/>
  </r>
  <r>
    <s v="Oct 25, 2022"/>
    <x v="10"/>
    <x v="103"/>
    <x v="810"/>
    <s v="Oct 24,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11"/>
    <s v="Oct 24, 2022"/>
    <x v="0"/>
    <x v="0"/>
    <s v="Pinggir Jalan Utama"/>
    <s v="&gt;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4"/>
    <x v="85"/>
    <x v="812"/>
    <s v="Oct 25, 2022"/>
    <x v="0"/>
    <x v="0"/>
    <s v="Pasar (lokasi sekitar atau dalam pasar)"/>
    <s v="&gt;10 org/jam"/>
    <s v="Tidak ada"/>
    <s v="Tidak"/>
    <s v="Tidak"/>
    <s v="Tidak ada"/>
    <s v="Tidak"/>
    <s v="Tidak"/>
    <s v="Tidak ber-mitra"/>
    <s v="Tidak ada"/>
    <s v="1"/>
    <s v="Tidak"/>
    <s v="Tidak"/>
    <s v="Rp 51.000 - Rp 100.000"/>
    <s v="Sembako (Beras kiloan, telur, gula kiloan, dsb.)"/>
  </r>
  <r>
    <s v="Oct 25, 2022"/>
    <x v="10"/>
    <x v="103"/>
    <x v="813"/>
    <s v="Oct 25,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14"/>
    <s v="Oct 25,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Pulsa, token listrik, dsb."/>
  </r>
  <r>
    <s v="Oct 25, 2022"/>
    <x v="10"/>
    <x v="103"/>
    <x v="815"/>
    <s v="Oct 25, 2022"/>
    <x v="0"/>
    <x v="0"/>
    <s v="Pinggir Jalan Utama"/>
    <s v="&gt;10 org/jam"/>
    <s v="Ada"/>
    <s v="Ya"/>
    <s v="Ya"/>
    <s v="3 - 4"/>
    <s v="Tidak"/>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0"/>
    <x v="103"/>
    <x v="816"/>
    <s v="Oct 25, 2022"/>
    <x v="0"/>
    <x v="0"/>
    <s v="Pinggir Jalan Utama"/>
    <s v="&gt;10 org/jam"/>
    <s v="Ada"/>
    <s v="Ya"/>
    <s v="Ya"/>
    <s v="3 - 4"/>
    <s v="Tidak"/>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0"/>
    <x v="103"/>
    <x v="817"/>
    <s v="Oct 25, 2022"/>
    <x v="0"/>
    <x v="0"/>
    <s v="Pinggir Jalan Utama"/>
    <s v="&gt;10 org/jam"/>
    <s v="Ada"/>
    <s v="Ya"/>
    <s v="Ya"/>
    <s v="3 - 4"/>
    <s v="Tidak"/>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0"/>
    <x v="103"/>
    <x v="818"/>
    <s v="Oct 25, 2022"/>
    <x v="0"/>
    <x v="0"/>
    <s v="Pinggir Jalan Utama"/>
    <s v="&gt;10 org/jam"/>
    <s v="Ada"/>
    <s v="Ya"/>
    <s v="Ya"/>
    <s v="3 - 4"/>
    <s v="Tidak"/>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19"/>
    <s v="Oct 25, 2022"/>
    <x v="0"/>
    <x v="0"/>
    <s v="Pinggir Jalan Utama"/>
    <s v="&gt;10 org/jam"/>
    <s v="Ada"/>
    <s v="Ya"/>
    <s v="Ya"/>
    <s v="3 - 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3"/>
    <x v="804"/>
    <s v="Oct 25, 2022"/>
    <x v="0"/>
    <x v="0"/>
    <s v="Pinggir Jalan Utama"/>
    <s v="5-10 org/jam"/>
    <s v="Ada"/>
    <s v="Ya"/>
    <s v="Ya"/>
    <s v="&gt;4"/>
    <s v="Ya"/>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10"/>
    <x v="104"/>
    <x v="820"/>
    <s v="Oct 25, 2022"/>
    <x v="0"/>
    <x v="0"/>
    <s v="Pinggir Jalan Utama"/>
    <s v="5-10 org/jam"/>
    <s v="Ada"/>
    <s v="Ya"/>
    <s v="Ya"/>
    <s v="3 - 4"/>
    <s v="Tidak"/>
    <s v="Tidak"/>
    <s v="Tidak ber-mitra"/>
    <s v="1"/>
    <s v="Tidak ada"/>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0"/>
    <x v="104"/>
    <x v="821"/>
    <s v="Oct 25, 2022"/>
    <x v="0"/>
    <x v="0"/>
    <s v="Pinggir Jalan Utama"/>
    <s v="5-10 org/jam"/>
    <s v="Ada"/>
    <s v="Ya"/>
    <s v="Ya"/>
    <s v="&gt;4"/>
    <s v="Ya"/>
    <s v="Ya"/>
    <s v="Tidak ber-mitra"/>
    <s v="1"/>
    <s v="2"/>
    <s v="Tidak"/>
    <s v="Tidak"/>
    <s v="Rp 101.000 - Rp 200.000"/>
    <s v="Susu bubuk anak (Zee, Dancow, Boneeto, dsb.)_x000a_Susu bubuk dewasa (Anlene, Entrasol, Ensure, dsb.)_x000a_Gula rendah kalori (diabetasol, nulife, dsb.)"/>
  </r>
  <r>
    <s v="Oct 25, 2022"/>
    <x v="10"/>
    <x v="104"/>
    <x v="822"/>
    <s v="Oct 25, 2022"/>
    <x v="0"/>
    <x v="0"/>
    <s v="Pinggir Jalan Utama"/>
    <s v="5-10 org/jam"/>
    <s v="Tidak ada"/>
    <s v="Ya"/>
    <s v="Ya"/>
    <s v="2"/>
    <s v="Tidak"/>
    <s v="Tidak"/>
    <s v="Tidak ber-mitra"/>
    <s v="1"/>
    <s v="1"/>
    <s v="Tidak"/>
    <s v="Tidak"/>
    <s v="Rp 101.000 - Rp 200.000"/>
    <s v="Susu bubuk anak (Zee, Dancow, Boneeto, dsb.)_x000a_Susu bubuk dewasa (Anlene, Entrasol, Ensure, dsb.)_x000a_Gula rendah kalori (diabetasol, nulife, dsb.)_x000a_Pulsa, token listrik, dsb."/>
  </r>
  <r>
    <s v="Oct 25, 2022"/>
    <x v="10"/>
    <x v="105"/>
    <x v="823"/>
    <s v="Oct 25, 2022"/>
    <x v="0"/>
    <x v="0"/>
    <s v="Pinggir Jalan Utama"/>
    <s v="5-10 org/jam"/>
    <s v="Ada"/>
    <s v="Ya"/>
    <s v="Ya"/>
    <s v="&gt;4"/>
    <s v="Tidak"/>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0"/>
    <x v="105"/>
    <x v="824"/>
    <s v="Oct 24, 2022"/>
    <x v="0"/>
    <x v="0"/>
    <s v="Pinggir Jalan Utama"/>
    <s v="5-10 org/jam"/>
    <s v="Ada"/>
    <s v="Ya"/>
    <s v="Ya"/>
    <s v="2"/>
    <s v="Tidak"/>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0"/>
    <x v="105"/>
    <x v="825"/>
    <s v="Oct 25, 2022"/>
    <x v="0"/>
    <x v="0"/>
    <s v="Pinggir Jalan Utama"/>
    <s v="1-5 org/jam"/>
    <s v="Ada"/>
    <s v="Ya"/>
    <s v="Ya"/>
    <s v="3 - 4"/>
    <s v="Tidak"/>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4"/>
    <x v="85"/>
    <x v="826"/>
    <s v="Oct 25, 2022"/>
    <x v="0"/>
    <x v="0"/>
    <s v="Residential (lokasi tempat tinggal/perumahan/apartemen/dsb.)"/>
    <s v="&gt;10 org/jam"/>
    <s v="Tidak ada"/>
    <s v="Tidak"/>
    <s v="Tidak"/>
    <s v="Tidak ada"/>
    <s v="Tidak"/>
    <s v="Tidak"/>
    <s v="SRC (Sampoerna Retail Community)"/>
    <s v="Tidak ada"/>
    <s v="2"/>
    <s v="Tidak"/>
    <s v="Ya"/>
    <s v="&gt; Rp 201.000"/>
    <s v="Sembako (Beras kiloan, telur, gula kiloan, dsb.)"/>
  </r>
  <r>
    <s v="Oct 25, 2022"/>
    <x v="10"/>
    <x v="105"/>
    <x v="827"/>
    <s v="Oct 25, 2022"/>
    <x v="0"/>
    <x v="0"/>
    <s v="Pinggir Jalan Utama"/>
    <s v="&gt;10 org/jam"/>
    <s v="Ada"/>
    <s v="Ya"/>
    <s v="Ya"/>
    <s v="&gt;4"/>
    <s v="Ya"/>
    <s v="Ya"/>
    <s v="SRC (Sampoerna Retail Community)"/>
    <s v="Tidak ada"/>
    <s v="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4"/>
    <x v="85"/>
    <x v="828"/>
    <s v="Oct 25, 2022"/>
    <x v="0"/>
    <x v="0"/>
    <s v="Residential (lokasi tempat tinggal/perumahan/apartemen/dsb.)"/>
    <s v="5-10 org/jam"/>
    <s v="Ada"/>
    <s v="Ya"/>
    <s v="Tidak"/>
    <s v="Tidak ada"/>
    <s v="Tidak"/>
    <s v="Tidak"/>
    <s v="SRC (Sampoerna Retail Community)"/>
    <s v="Tidak ada"/>
    <s v="1"/>
    <s v="Tidak"/>
    <s v="Tidak"/>
    <s v="Rp 51.000 - Rp 100.000"/>
    <s v="Gula rendah kalori (diabetasol, nulife, dsb.)"/>
  </r>
  <r>
    <s v="Oct 25, 2022"/>
    <x v="10"/>
    <x v="105"/>
    <x v="829"/>
    <s v="Oct 25, 2022"/>
    <x v="0"/>
    <x v="0"/>
    <s v="Pinggir Jalan Utama"/>
    <s v="5-10 org/jam"/>
    <s v="Ada"/>
    <s v="Ya"/>
    <s v="Ya"/>
    <s v="2"/>
    <s v="Tidak"/>
    <s v="Tidak"/>
    <s v="Tidak ber-mitra"/>
    <s v="Tidak ada"/>
    <s v="1"/>
    <s v="Tidak"/>
    <s v="Tidak"/>
    <s v="Rp 51.000 - Rp 100.000"/>
    <s v="Susu bubuk anak (Zee, Dancow, Boneeto, dsb.)_x000a_Susu bubuk dewasa (Anlene, Entrasol, Ensure, dsb.)_x000a_Gula rendah kalori (diabetasol, nulife, dsb.)_x000a_Sembako (Beras kiloan, telur, gula kiloan, dsb.)"/>
  </r>
  <r>
    <s v="Oct 25, 2022"/>
    <x v="4"/>
    <x v="85"/>
    <x v="830"/>
    <s v="Oct 25, 2022"/>
    <x v="1"/>
    <x v="1"/>
    <m/>
    <m/>
    <m/>
    <m/>
    <m/>
    <m/>
    <m/>
    <m/>
    <m/>
    <m/>
    <m/>
    <m/>
    <m/>
    <m/>
    <m/>
  </r>
  <r>
    <s v="Oct 25, 2022"/>
    <x v="10"/>
    <x v="105"/>
    <x v="831"/>
    <s v="Oct 25, 2022"/>
    <x v="0"/>
    <x v="0"/>
    <s v="Pinggir Jalan Utama"/>
    <s v="&gt;10 org/jam"/>
    <s v="Ada"/>
    <s v="Ya"/>
    <s v="Ya"/>
    <s v="&gt;4"/>
    <s v="Ya"/>
    <s v="Ya"/>
    <s v="Tidak ber-mitra"/>
    <s v="2"/>
    <s v="&gt;2"/>
    <s v="Tidak"/>
    <s v="Tidak"/>
    <s v="&gt; Rp 201.000"/>
    <s v="Susu bubuk anak (Zee, Dancow, Boneeto, dsb.)_x000a_Susu bubuk dewasa (Anlene, Entrasol, Ensure, dsb.)_x000a_Gula rendah kalori (diabetasol, nulife, dsb.)_x000a_Sembako (Beras kiloan, telur, gula kiloan, dsb.)_x000a_Pulsa, token listrik, dsb."/>
  </r>
  <r>
    <s v="Oct 25, 2022"/>
    <x v="4"/>
    <x v="69"/>
    <x v="832"/>
    <s v="Oct 25, 2022"/>
    <x v="1"/>
    <x v="1"/>
    <m/>
    <m/>
    <m/>
    <m/>
    <m/>
    <m/>
    <m/>
    <m/>
    <m/>
    <m/>
    <m/>
    <m/>
    <m/>
    <m/>
    <m/>
  </r>
  <r>
    <s v="Oct 25, 2022"/>
    <x v="10"/>
    <x v="105"/>
    <x v="833"/>
    <s v="Oct 25, 2022"/>
    <x v="0"/>
    <x v="0"/>
    <s v="Pinggir Jalan Utama"/>
    <s v="&gt;10 org/jam"/>
    <s v="Tidak 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Oct 25, 2022"/>
    <x v="4"/>
    <x v="85"/>
    <x v="834"/>
    <s v="Oct 25, 2022"/>
    <x v="0"/>
    <x v="0"/>
    <s v="Pinggir Jalan Utama"/>
    <s v="&gt;10 org/jam"/>
    <s v="Tidak ada"/>
    <s v="Tidak"/>
    <s v="Tidak"/>
    <s v="Tidak ada"/>
    <s v="Tidak"/>
    <s v="Tidak"/>
    <s v="SRC (Sampoerna Retail Community)"/>
    <s v="Tidak ada"/>
    <s v="1"/>
    <s v="Tidak"/>
    <s v="Ya"/>
    <s v="&gt; Rp 201.000"/>
    <s v="Susu bubuk anak (Zee, Dancow, Boneeto, dsb.)"/>
  </r>
  <r>
    <s v="Oct 25, 2022"/>
    <x v="10"/>
    <x v="76"/>
    <x v="835"/>
    <s v="Oct 25, 2022"/>
    <x v="0"/>
    <x v="0"/>
    <s v="Residential (lokasi tempat tinggal/perumahan/apartemen/dsb.)"/>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5, 2022"/>
    <x v="10"/>
    <x v="76"/>
    <x v="835"/>
    <s v="Oct 25, 2022"/>
    <x v="1"/>
    <x v="1"/>
    <m/>
    <m/>
    <m/>
    <m/>
    <m/>
    <m/>
    <m/>
    <m/>
    <m/>
    <m/>
    <m/>
    <m/>
    <m/>
    <m/>
    <m/>
  </r>
  <r>
    <s v="Oct 25, 2022"/>
    <x v="4"/>
    <x v="92"/>
    <x v="836"/>
    <s v="Oct 25, 2022"/>
    <x v="0"/>
    <x v="1"/>
    <m/>
    <m/>
    <m/>
    <m/>
    <m/>
    <m/>
    <m/>
    <m/>
    <m/>
    <m/>
    <m/>
    <m/>
    <m/>
    <m/>
    <m/>
  </r>
  <r>
    <s v="Oct 25, 2022"/>
    <x v="4"/>
    <x v="88"/>
    <x v="837"/>
    <s v="Oct 25, 2022"/>
    <x v="0"/>
    <x v="0"/>
    <s v="Pinggir Jalan Utama"/>
    <s v="&gt;10 org/jam"/>
    <s v="Tidak ada"/>
    <s v="Tidak"/>
    <s v="Tidak"/>
    <s v="Tidak ada"/>
    <s v="Tidak"/>
    <s v="Tidak"/>
    <s v="Tidak ber-mitra"/>
    <s v="Tidak ada"/>
    <s v="&gt;2"/>
    <s v="Tidak"/>
    <s v="Tidak"/>
    <s v="Rp 51.000 - Rp 100.000"/>
    <s v="Gula rendah kalori (diabetasol, nulife, dsb.)"/>
  </r>
  <r>
    <s v="Oct 25, 2022"/>
    <x v="4"/>
    <x v="92"/>
    <x v="838"/>
    <s v="Oct 25, 2022"/>
    <x v="0"/>
    <x v="0"/>
    <s v="Residential (lokasi tempat tinggal/perumahan/apartemen/dsb.)"/>
    <s v="1-5 org/jam"/>
    <s v="Ada"/>
    <s v="Ya"/>
    <s v="Ya"/>
    <s v="3 - 4"/>
    <s v="Tidak"/>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6"/>
    <x v="839"/>
    <s v="Oct 25, 2022"/>
    <x v="0"/>
    <x v="0"/>
    <s v="Pasar (lokasi sekitar atau dalam pasar)"/>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6"/>
    <x v="840"/>
    <s v="Oct 25, 2022"/>
    <x v="0"/>
    <x v="0"/>
    <s v="Pasar (lokasi sekitar atau dalam pasar)"/>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7"/>
    <x v="841"/>
    <s v="Oct 25, 2022"/>
    <x v="0"/>
    <x v="0"/>
    <s v="Pinggir Jalan Utama"/>
    <s v="5-10 org/jam"/>
    <s v="Ada"/>
    <s v="Ya"/>
    <s v="Ya"/>
    <s v="&gt;4"/>
    <s v="Tidak"/>
    <s v="Ya"/>
    <s v="Tidak ber-mitra"/>
    <s v="1"/>
    <s v="&gt;2"/>
    <s v="Tidak"/>
    <s v="Tidak"/>
    <s v="Rp 101.000 - Rp 200.000"/>
    <s v="Susu bubuk anak (Zee, Dancow, Boneeto, dsb.)_x000a_Susu bubuk dewasa (Anlene, Entrasol, Ensure, dsb.)_x000a_Gula rendah kalori (diabetasol, nulife, dsb.)_x000a_Sembako (Beras kiloan, telur, gula kiloan, dsb.)"/>
  </r>
  <r>
    <s v="Oct 25, 2022"/>
    <x v="16"/>
    <x v="106"/>
    <x v="842"/>
    <s v="Oct 25, 2022"/>
    <x v="0"/>
    <x v="0"/>
    <s v="Pasar (lokasi sekitar atau dalam pasar)"/>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6"/>
    <x v="843"/>
    <s v="Oct 25, 2022"/>
    <x v="0"/>
    <x v="0"/>
    <s v="Pasar (lokasi sekitar atau dalam pasar)"/>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7"/>
    <x v="844"/>
    <s v="Oct 25, 2022"/>
    <x v="0"/>
    <x v="0"/>
    <s v="Pinggir Jalan Utama"/>
    <s v="5-10 org/jam"/>
    <s v="Ada"/>
    <s v="Ya"/>
    <s v="Ya"/>
    <s v="3 - 4"/>
    <s v="Ya"/>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6"/>
    <x v="845"/>
    <s v="Oct 25, 2022"/>
    <x v="0"/>
    <x v="0"/>
    <s v="Pasar (lokasi sekitar atau dalam pasar)"/>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7"/>
    <x v="846"/>
    <s v="Oct 25, 2022"/>
    <x v="0"/>
    <x v="0"/>
    <s v="Pinggir Jalan Utama"/>
    <s v="1-5 org/jam"/>
    <s v="Ada"/>
    <s v="Tidak"/>
    <s v="Ya"/>
    <s v="3 - 4"/>
    <s v="Tidak"/>
    <s v="Tidak"/>
    <s v="SRC (Sampoerna Retail Community)"/>
    <s v="1"/>
    <s v="Tidak ada"/>
    <s v="Tidak"/>
    <s v="Tidak"/>
    <s v="&lt; Rp. 50.000"/>
    <s v="Susu bubuk anak (Zee, Dancow, Boneeto, dsb.)_x000a_Gula rendah kalori (diabetasol, nulife, dsb.)_x000a_Sembako (Beras kiloan, telur, gula kiloan, dsb.)"/>
  </r>
  <r>
    <s v="Oct 25, 2022"/>
    <x v="16"/>
    <x v="106"/>
    <x v="847"/>
    <s v="Oct 25, 2022"/>
    <x v="0"/>
    <x v="0"/>
    <s v="Pasar (lokasi sekitar atau dalam pasar)"/>
    <s v="1-5 org/jam"/>
    <s v="Tidak ada"/>
    <s v="Tidak"/>
    <s v="Tidak"/>
    <s v="Tidak ada"/>
    <s v="Tidak"/>
    <s v="Tidak"/>
    <s v="Tidak ber-mitra"/>
    <s v="1"/>
    <s v="1"/>
    <s v="Tidak"/>
    <s v="Tidak"/>
    <s v="&lt; Rp. 50.000"/>
    <s v="Susu bubuk anak (Zee, Dancow, Boneeto, dsb.)_x000a_Susu bubuk dewasa (Anlene, Entrasol, Ensure, dsb.)_x000a_Gula rendah kalori (diabetasol, nulife, dsb.)_x000a_Sembako (Beras kiloan, telur, gula kiloan, dsb.)"/>
  </r>
  <r>
    <s v="Oct 25, 2022"/>
    <x v="16"/>
    <x v="107"/>
    <x v="846"/>
    <s v="Oct 25, 2022"/>
    <x v="0"/>
    <x v="0"/>
    <s v="Pinggir Jalan Utama"/>
    <s v="1-5 org/jam"/>
    <s v="Ada"/>
    <s v="Ya"/>
    <s v="Ya"/>
    <s v="2"/>
    <s v="Tidak"/>
    <s v="Tidak"/>
    <s v="Mitra DRP (Djarum Retail Partnership)"/>
    <s v="1"/>
    <s v="1"/>
    <s v="Tidak"/>
    <s v="Tidak"/>
    <s v="&lt; Rp. 50.000"/>
    <s v="Susu bubuk anak (Zee, Dancow, Boneeto, dsb.)_x000a_Susu bubuk dewasa (Anlene, Entrasol, Ensure, dsb.)_x000a_Gula rendah kalori (diabetasol, nulife, dsb.)_x000a_Sembako (Beras kiloan, telur, gula kiloan, dsb.)_x000a_Pulsa, token listrik, dsb."/>
  </r>
  <r>
    <s v="Oct 25, 2022"/>
    <x v="16"/>
    <x v="107"/>
    <x v="848"/>
    <s v="Oct 25,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5, 2022"/>
    <x v="16"/>
    <x v="106"/>
    <x v="849"/>
    <s v="Oct 25, 2022"/>
    <x v="0"/>
    <x v="0"/>
    <s v="Pinggir Jalan Utama"/>
    <s v="5-10 org/jam"/>
    <s v="Ada"/>
    <s v="Ya"/>
    <s v="Ya"/>
    <s v="&gt;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6"/>
    <x v="107"/>
    <x v="850"/>
    <s v="Oct 25, 2022"/>
    <x v="0"/>
    <x v="0"/>
    <s v="Pinggir Jalan Utama"/>
    <s v="1-5 org/jam"/>
    <s v="Ada"/>
    <s v="Tidak"/>
    <s v="Ya"/>
    <s v="3 - 4"/>
    <s v="Tidak"/>
    <s v="Tidak"/>
    <s v="Tidak ber-mitra"/>
    <s v="1"/>
    <s v="2"/>
    <s v="Tidak"/>
    <s v="Tidak"/>
    <s v="&lt; Rp. 50.000"/>
    <s v="Susu bubuk anak (Zee, Dancow, Boneeto, dsb.)_x000a_Gula rendah kalori (diabetasol, nulife, dsb.)_x000a_Sembako (Beras kiloan, telur, gula kiloan, dsb.)"/>
  </r>
  <r>
    <s v="Oct 25, 2022"/>
    <x v="16"/>
    <x v="106"/>
    <x v="851"/>
    <s v="Oct 25, 2022"/>
    <x v="0"/>
    <x v="0"/>
    <s v="Pinggir Jalan Utama"/>
    <s v="5-10 org/jam"/>
    <s v="Ada"/>
    <s v="Ya"/>
    <s v="Ya"/>
    <s v="&gt;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7"/>
    <x v="852"/>
    <s v="Oct 25,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
  </r>
  <r>
    <s v="Oct 25, 2022"/>
    <x v="16"/>
    <x v="106"/>
    <x v="853"/>
    <s v="Oct 25, 2022"/>
    <x v="0"/>
    <x v="0"/>
    <s v="Pinggir Jalan Utama"/>
    <s v="5-10 org/jam"/>
    <s v="Ada"/>
    <s v="Ya"/>
    <s v="Ya"/>
    <s v="&gt;4"/>
    <s v="Ya"/>
    <s v="Tidak"/>
    <s v="Tidak ber-mitra"/>
    <s v="1"/>
    <s v="2"/>
    <s v="Tidak"/>
    <s v="Tidak"/>
    <s v="Rp 51.000 - Rp 100.000"/>
    <s v="Susu bubuk dewasa (Anlene, Entrasol, Ensure, dsb.)_x000a_Gula rendah kalori (diabetasol, nulife, dsb.)_x000a_Sembako (Beras kiloan, telur, gula kiloan, dsb.)"/>
  </r>
  <r>
    <s v="Oct 25, 2022"/>
    <x v="16"/>
    <x v="106"/>
    <x v="843"/>
    <s v="Oct 25, 2022"/>
    <x v="0"/>
    <x v="0"/>
    <s v="Pinggir Jalan Utama"/>
    <s v="5-10 org/jam"/>
    <s v="Ada"/>
    <s v="Ya"/>
    <s v="Ya"/>
    <s v="&gt;4"/>
    <s v="Ya"/>
    <s v="Tidak"/>
    <s v="Tidak ber-mitra"/>
    <s v="1"/>
    <s v="2"/>
    <s v="Tidak"/>
    <s v="Tidak"/>
    <s v="Rp 51.000 - Rp 100.000"/>
    <s v="Susu bubuk dewasa (Anlene, Entrasol, Ensure, dsb.)_x000a_Sembako (Beras kiloan, telur, gula kiloan, dsb.)"/>
  </r>
  <r>
    <s v="Oct 25, 2022"/>
    <x v="16"/>
    <x v="107"/>
    <x v="854"/>
    <s v="Oct 25,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6"/>
    <x v="106"/>
    <x v="855"/>
    <s v="Oct 25, 2022"/>
    <x v="0"/>
    <x v="0"/>
    <s v="Pasar (lokasi sekitar atau dalam pasar)"/>
    <s v="5-10 org/jam"/>
    <s v="Tidak ada"/>
    <s v="Tidak"/>
    <s v="Ya"/>
    <s v="3 - 4"/>
    <s v="Ya"/>
    <s v="Tidak"/>
    <s v="Tidak ber-mitra"/>
    <s v="1"/>
    <s v="2"/>
    <s v="Tidak"/>
    <s v="Tidak"/>
    <s v="Rp 51.000 - Rp 100.000"/>
    <s v="Susu bubuk dewasa (Anlene, Entrasol, Ensure, dsb.)_x000a_Sembako (Beras kiloan, telur, gula kiloan, dsb.)"/>
  </r>
  <r>
    <s v="Oct 25, 2022"/>
    <x v="16"/>
    <x v="106"/>
    <x v="856"/>
    <s v="Oct 25, 2022"/>
    <x v="0"/>
    <x v="0"/>
    <s v="Pasar (lokasi sekitar atau dalam pasar)"/>
    <s v="5-10 org/jam"/>
    <s v="Tidak ada"/>
    <s v="Tidak"/>
    <s v="Ya"/>
    <s v="3 - 4"/>
    <s v="Ya"/>
    <s v="Tidak"/>
    <s v="Tidak ber-mitra"/>
    <s v="1"/>
    <s v="2"/>
    <s v="Tidak"/>
    <s v="Tidak"/>
    <s v="Rp 51.000 - Rp 100.000"/>
    <s v="Susu bubuk dewasa (Anlene, Entrasol, Ensure, dsb.)_x000a_Sembako (Beras kiloan, telur, gula kiloan, dsb.)"/>
  </r>
  <r>
    <s v="Oct 25, 2022"/>
    <x v="16"/>
    <x v="107"/>
    <x v="857"/>
    <s v="Oct 25, 2022"/>
    <x v="0"/>
    <x v="0"/>
    <s v="Pasar (lokasi sekitar atau dalam pasar)"/>
    <s v="1-5 org/jam"/>
    <s v="Ada"/>
    <s v="Tidak"/>
    <s v="Ya"/>
    <s v="2"/>
    <s v="Ya"/>
    <s v="Tidak"/>
    <s v="Tidak ber-mitra"/>
    <s v="1"/>
    <s v="1"/>
    <s v="Tidak"/>
    <s v="Tidak"/>
    <s v="&lt; Rp. 50.000"/>
    <s v="Susu bubuk anak (Zee, Dancow, Boneeto, dsb.)_x000a_Susu bubuk dewasa (Anlene, Entrasol, Ensure, dsb.)_x000a_Gula rendah kalori (diabetasol, nulife, dsb.)_x000a_Sembako (Beras kiloan, telur, gula kiloan, dsb.)"/>
  </r>
  <r>
    <s v="Oct 25, 2022"/>
    <x v="16"/>
    <x v="107"/>
    <x v="858"/>
    <s v="Oct 25,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5, 2022"/>
    <x v="16"/>
    <x v="107"/>
    <x v="859"/>
    <s v="Oct 25,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5, 2022"/>
    <x v="16"/>
    <x v="106"/>
    <x v="860"/>
    <s v="Oct 25, 2022"/>
    <x v="0"/>
    <x v="0"/>
    <s v="Pasar (lokasi sekitar atau dalam pasar)"/>
    <s v="&gt;10 org/jam"/>
    <s v="Ada"/>
    <s v="Ya"/>
    <s v="Tidak"/>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7"/>
    <x v="861"/>
    <s v="Oct 25, 2022"/>
    <x v="0"/>
    <x v="0"/>
    <s v="Pinggir Jalan Utama"/>
    <s v="1-5 org/jam"/>
    <s v="Ada"/>
    <s v="Tidak"/>
    <s v="Ya"/>
    <s v="3 - 4"/>
    <s v="Ya"/>
    <s v="Tidak"/>
    <s v="Tidak ber-mitra"/>
    <s v="1"/>
    <s v="1"/>
    <s v="Tidak"/>
    <s v="Tidak"/>
    <s v="&lt; Rp. 50.000"/>
    <s v="Susu bubuk anak (Zee, Dancow, Boneeto, dsb.)_x000a_Sembako (Beras kiloan, telur, gula kiloan, dsb.)"/>
  </r>
  <r>
    <s v="Oct 25, 2022"/>
    <x v="16"/>
    <x v="106"/>
    <x v="862"/>
    <s v="Oct 25, 2022"/>
    <x v="0"/>
    <x v="0"/>
    <s v="Pinggir Jalan Utama"/>
    <s v="&gt;10 org/jam"/>
    <s v="Ada"/>
    <s v="Ya"/>
    <s v="Tidak"/>
    <s v="&gt;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6"/>
    <x v="107"/>
    <x v="863"/>
    <s v="Oct 25,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5, 2022"/>
    <x v="16"/>
    <x v="100"/>
    <x v="864"/>
    <s v="Oct 25, 2022"/>
    <x v="0"/>
    <x v="0"/>
    <s v="Pinggir Jalan Utama"/>
    <s v="1-5 org/jam"/>
    <s v="Ada"/>
    <s v="Ya"/>
    <s v="Ya"/>
    <s v="3 - 4"/>
    <s v="Ya"/>
    <s v="Tidak"/>
    <s v="Tidak ber-mitra"/>
    <s v="1"/>
    <s v="2"/>
    <s v="Tidak"/>
    <s v="Tidak"/>
    <s v="&lt; Rp. 50.000"/>
    <s v="Susu bubuk anak (Zee, Dancow, Boneeto, dsb.)_x000a_Susu bubuk dewasa (Anlene, Entrasol, Ensure, dsb.)_x000a_Sembako (Beras kiloan, telur, gula kiloan, dsb.)"/>
  </r>
  <r>
    <s v="Oct 25, 2022"/>
    <x v="16"/>
    <x v="98"/>
    <x v="780"/>
    <s v="Oct 25, 2022"/>
    <x v="0"/>
    <x v="0"/>
    <s v="Pinggir Jalan Utama"/>
    <s v="5-10 org/jam"/>
    <s v="Tidak ada"/>
    <s v="Ya"/>
    <s v="Tidak"/>
    <s v="3 - 4"/>
    <s v="Ya"/>
    <s v="Tidak"/>
    <s v="Tidak ber-mitra"/>
    <s v="2"/>
    <s v="2"/>
    <s v="Tidak"/>
    <s v="Tidak"/>
    <s v="Rp 51.000 - Rp 100.000"/>
    <s v="Susu bubuk dewasa (Anlene, Entrasol, Ensure, dsb.)_x000a_Sembako (Beras kiloan, telur, gula kiloan, dsb.)"/>
  </r>
  <r>
    <s v="Oct 25, 2022"/>
    <x v="4"/>
    <x v="88"/>
    <x v="865"/>
    <s v="Oct 25, 2022"/>
    <x v="0"/>
    <x v="0"/>
    <s v="Pasar (lokasi sekitar atau dalam pasar)"/>
    <s v="5-10 org/jam"/>
    <s v="Ada"/>
    <s v="Ya"/>
    <s v="Tidak"/>
    <s v="Tidak ada"/>
    <s v="Tidak"/>
    <s v="Tidak"/>
    <s v="Tidak ber-mitra"/>
    <s v="Tidak ada"/>
    <s v="&gt;2"/>
    <s v="Tidak"/>
    <s v="Tidak"/>
    <s v="Rp 51.000 - Rp 100.000"/>
    <s v="Susu bubuk anak (Zee, Dancow, Boneeto, dsb.)_x000a_Susu bubuk dewasa (Anlene, Entrasol, Ensure, dsb.)_x000a_Gula rendah kalori (diabetasol, nulife, dsb.)_x000a_Sembako (Beras kiloan, telur, gula kiloan, dsb.)"/>
  </r>
  <r>
    <s v="Oct 25, 2022"/>
    <x v="4"/>
    <x v="108"/>
    <x v="866"/>
    <s v="Oct 25, 2022"/>
    <x v="0"/>
    <x v="0"/>
    <s v="Residential (lokasi tempat tinggal/perumahan/apartemen/dsb.)"/>
    <s v="1-5 org/jam"/>
    <s v="Ada"/>
    <s v="Ya"/>
    <s v="Tidak"/>
    <s v="Tidak ada"/>
    <s v="Tidak"/>
    <s v="Tidak"/>
    <s v="SRC (Sampoerna Retail Community)"/>
    <s v="Tidak ada"/>
    <s v="Tidak ada"/>
    <s v="Tidak"/>
    <s v="Tidak"/>
    <s v="Rp 51.000 - Rp 100.000"/>
    <s v="Sembako (Beras kiloan, telur, gula kiloan, dsb.)"/>
  </r>
  <r>
    <s v="Oct 25, 2022"/>
    <x v="16"/>
    <x v="98"/>
    <x v="780"/>
    <s v="Oct 25, 2022"/>
    <x v="0"/>
    <x v="0"/>
    <s v="Pinggir Jalan Utama"/>
    <s v="1-5 org/jam"/>
    <s v="Tidak ada"/>
    <s v="Tidak"/>
    <s v="Tidak"/>
    <s v="2"/>
    <s v="Ya"/>
    <s v="Tidak"/>
    <s v="Tidak ber-mitra"/>
    <s v="2"/>
    <s v="&gt;2"/>
    <s v="Tidak"/>
    <s v="Tidak"/>
    <s v="&lt; Rp. 50.000"/>
    <s v="Susu bubuk dewasa (Anlene, Entrasol, Ensure, dsb.)"/>
  </r>
  <r>
    <s v="Oct 25, 2022"/>
    <x v="4"/>
    <x v="108"/>
    <x v="867"/>
    <s v="Oct 25, 2022"/>
    <x v="0"/>
    <x v="0"/>
    <s v="Pinggir Jalan Utama"/>
    <s v="&gt;10 org/jam"/>
    <s v="Ada"/>
    <s v="Ya"/>
    <s v="Ya"/>
    <s v="Tidak ada"/>
    <s v="Tidak"/>
    <s v="Tidak"/>
    <s v="SRC (Sampoerna Retail Community)"/>
    <s v="Tidak ada"/>
    <s v="Tidak ada"/>
    <s v="Tidak"/>
    <s v="Tidak"/>
    <s v="Rp 101.000 - Rp 200.000"/>
    <s v="Susu bubuk anak (Zee, Dancow, Boneeto, dsb.)"/>
  </r>
  <r>
    <s v="Oct 25, 2022"/>
    <x v="4"/>
    <x v="109"/>
    <x v="868"/>
    <s v="Oct 25, 2022"/>
    <x v="0"/>
    <x v="0"/>
    <s v="Pinggir Jalan Utama"/>
    <s v="1-5 org/jam"/>
    <s v="Ada"/>
    <s v="Tidak"/>
    <s v="Tidak"/>
    <s v="Tidak ada"/>
    <s v="Tidak"/>
    <s v="Tidak"/>
    <s v="Tidak ber-mitra"/>
    <s v="Tidak ada"/>
    <s v="Tidak ada"/>
    <s v="Tidak"/>
    <s v="Tidak"/>
    <s v="&lt; Rp. 50.000"/>
    <s v="Susu bubuk anak (Zee, Dancow, Boneeto, dsb.)_x000a_Gula rendah kalori (diabetasol, nulife, dsb.)_x000a_Sembako (Beras kiloan, telur, gula kiloan, dsb.)"/>
  </r>
  <r>
    <s v="Oct 25, 2022"/>
    <x v="4"/>
    <x v="86"/>
    <x v="869"/>
    <s v="Oct 25, 2022"/>
    <x v="0"/>
    <x v="0"/>
    <s v="Pinggir Jalan Utama"/>
    <s v="1-5 org/jam"/>
    <s v="Tidak ada"/>
    <s v="Tidak"/>
    <s v="Tidak"/>
    <s v="Tidak ada"/>
    <s v="Tidak"/>
    <s v="Tidak"/>
    <s v="Tidak ber-mitra"/>
    <s v="1"/>
    <s v="1"/>
    <s v="Tidak"/>
    <s v="Tidak"/>
    <s v="&lt; Rp. 50.000"/>
    <s v="Susu bubuk anak (Zee, Dancow, Boneeto, dsb.)_x000a_Susu bubuk dewasa (Anlene, Entrasol, Ensure, dsb.)_x000a_Gula rendah kalori (diabetasol, nulife, dsb.)_x000a_Sembako (Beras kiloan, telur, gula kiloan, dsb.)"/>
  </r>
  <r>
    <s v="Oct 25, 2022"/>
    <x v="1"/>
    <x v="110"/>
    <x v="870"/>
    <s v="Oct 25,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5, 2022"/>
    <x v="1"/>
    <x v="58"/>
    <x v="871"/>
    <s v="Oct 25,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Oct 25, 2022"/>
    <x v="4"/>
    <x v="109"/>
    <x v="868"/>
    <s v="Oct 25, 2022"/>
    <x v="0"/>
    <x v="0"/>
    <s v="Pinggir Jalan Utama"/>
    <s v="5-10 org/jam"/>
    <s v="Ada"/>
    <s v="Ya"/>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Oct 25, 2022"/>
    <x v="1"/>
    <x v="58"/>
    <x v="871"/>
    <s v="Oct 25,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Oct 25, 2022"/>
    <x v="1"/>
    <x v="111"/>
    <x v="872"/>
    <s v="Oct 25, 2022"/>
    <x v="0"/>
    <x v="0"/>
    <s v="Pinggir Jalan Utama"/>
    <s v="&gt;10 org/jam"/>
    <s v="Ada"/>
    <s v="Ya"/>
    <s v="Ya"/>
    <s v="&gt;4"/>
    <s v="Ya"/>
    <s v="Ya"/>
    <s v="Tidak ber-mitra"/>
    <s v="&gt;2"/>
    <s v="&gt;2"/>
    <s v="Tidak"/>
    <s v="Tidak"/>
    <s v="&gt; Rp 201.000"/>
    <s v="Susu bubuk anak (Zee, Dancow, Boneeto, dsb.)_x000a_Susu bubuk dewasa (Anlene, Entrasol, Ensure, dsb.)_x000a_Gula rendah kalori (diabetasol, nulife, dsb.)_x000a_Sembako (Beras kiloan, telur, gula kiloan, dsb.)"/>
  </r>
  <r>
    <s v="Oct 25, 2022"/>
    <x v="4"/>
    <x v="109"/>
    <x v="873"/>
    <s v="Oct 25, 2022"/>
    <x v="0"/>
    <x v="0"/>
    <s v="Pinggir Jalan Utama"/>
    <s v="5-10 org/jam"/>
    <s v="Ada"/>
    <s v="Ya"/>
    <s v="Tidak"/>
    <s v="2"/>
    <s v="Ya"/>
    <s v="Tidak"/>
    <s v="SRC (Sampoerna Retail Community)_x000a_Mitra DRP (Djarum Retail Partnership)"/>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4"/>
    <x v="86"/>
    <x v="874"/>
    <s v="Oct 25, 2022"/>
    <x v="0"/>
    <x v="0"/>
    <s v="Pinggir Jalan Utama"/>
    <s v="1-5 org/jam"/>
    <s v="Tidak ada"/>
    <s v="Tidak"/>
    <s v="Tidak"/>
    <s v="Tidak ada"/>
    <s v="Tidak"/>
    <s v="Tidak"/>
    <s v="Tidak ber-mitra"/>
    <s v="1"/>
    <s v="1"/>
    <s v="Tidak"/>
    <s v="Ya"/>
    <s v="&lt; Rp. 50.000"/>
    <s v="Susu bubuk anak (Zee, Dancow, Boneeto, dsb.)_x000a_Susu bubuk dewasa (Anlene, Entrasol, Ensure, dsb.)_x000a_Gula rendah kalori (diabetasol, nulife, dsb.)_x000a_Sembako (Beras kiloan, telur, gula kiloan, dsb.)"/>
  </r>
  <r>
    <s v="Oct 25, 2022"/>
    <x v="1"/>
    <x v="111"/>
    <x v="872"/>
    <s v="Oct 25, 2022"/>
    <x v="0"/>
    <x v="0"/>
    <s v="Pinggir Jalan Utama"/>
    <s v="&gt;10 org/jam"/>
    <s v="Ada"/>
    <s v="Ya"/>
    <s v="Ya"/>
    <s v="&gt;4"/>
    <s v="Ya"/>
    <s v="Ya"/>
    <s v="Tidak ber-mitra"/>
    <s v="&gt;2"/>
    <s v="&gt;2"/>
    <s v="Tidak"/>
    <s v="Tidak"/>
    <s v="&gt; Rp 201.000"/>
    <s v="Susu bubuk anak (Zee, Dancow, Boneeto, dsb.)_x000a_Susu bubuk dewasa (Anlene, Entrasol, Ensure, dsb.)_x000a_Gula rendah kalori (diabetasol, nulife, dsb.)_x000a_Sembako (Beras kiloan, telur, gula kiloan, dsb.)"/>
  </r>
  <r>
    <s v="Oct 25, 2022"/>
    <x v="4"/>
    <x v="109"/>
    <x v="875"/>
    <s v="Oct 25, 2022"/>
    <x v="0"/>
    <x v="0"/>
    <s v="Pinggir Jalan Utama"/>
    <s v="1-5 org/jam"/>
    <s v="Ada"/>
    <s v="Ya"/>
    <s v="Ya"/>
    <s v="2"/>
    <s v="Ya"/>
    <s v="Tidak"/>
    <s v="SRC (Sampoerna Retail Community)_x000a_Mitra DRP (Djarum Retail Partnership)"/>
    <s v="2"/>
    <s v="2"/>
    <s v="Tidak"/>
    <s v="Tidak"/>
    <s v="&gt; Rp 201.000"/>
    <s v="Susu bubuk anak (Zee, Dancow, Boneeto, dsb.)_x000a_Susu bubuk dewasa (Anlene, Entrasol, Ensure, dsb.)_x000a_Gula rendah kalori (diabetasol, nulife, dsb.)_x000a_Sembako (Beras kiloan, telur, gula kiloan, dsb.)_x000a_Pulsa, token listrik, dsb."/>
  </r>
  <r>
    <s v="Oct 25, 2022"/>
    <x v="4"/>
    <x v="109"/>
    <x v="876"/>
    <s v="Oct 25, 2022"/>
    <x v="0"/>
    <x v="1"/>
    <m/>
    <m/>
    <m/>
    <m/>
    <m/>
    <m/>
    <m/>
    <m/>
    <m/>
    <m/>
    <m/>
    <m/>
    <m/>
    <m/>
    <m/>
  </r>
  <r>
    <s v="Oct 25, 2022"/>
    <x v="1"/>
    <x v="58"/>
    <x v="877"/>
    <s v="Oct 25, 2022"/>
    <x v="0"/>
    <x v="0"/>
    <s v="Pinggir Jalan Utama"/>
    <s v="5-10 org/jam"/>
    <s v="Ada"/>
    <s v="Tidak"/>
    <s v="Tidak"/>
    <s v="2"/>
    <s v="Tidak"/>
    <s v="Tidak"/>
    <s v="SRC (Sampoerna Retail Community)_x000a_Tidak ber-mitra"/>
    <s v="1"/>
    <s v="&gt;2"/>
    <s v="Tidak"/>
    <s v="Ya"/>
    <s v="Rp 101.000 - Rp 200.000"/>
    <s v="Susu bubuk anak (Zee, Dancow, Boneeto, dsb.)_x000a_Gula rendah kalori (diabetasol, nulife, dsb.)_x000a_Sembako (Beras kiloan, telur, gula kiloan, dsb.)_x000a_Pulsa, token listrik, dsb."/>
  </r>
  <r>
    <s v="Oct 25, 2022"/>
    <x v="12"/>
    <x v="112"/>
    <x v="878"/>
    <s v="Oct 25,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
  </r>
  <r>
    <s v="Oct 25, 2022"/>
    <x v="4"/>
    <x v="109"/>
    <x v="879"/>
    <s v="Oct 25, 2022"/>
    <x v="0"/>
    <x v="0"/>
    <s v="Pinggir Jalan Utama"/>
    <s v="5-10 org/jam"/>
    <s v="Ada"/>
    <s v="Ya"/>
    <s v="Tidak"/>
    <s v="3 - 4"/>
    <s v="Ya"/>
    <s v="Tidak"/>
    <s v="SRC (Sampoerna Retail Community)"/>
    <s v="1"/>
    <s v="&gt;2"/>
    <s v="Tidak"/>
    <s v="Tidak"/>
    <s v="&gt; Rp 201.000"/>
    <s v="Susu bubuk anak (Zee, Dancow, Boneeto, dsb.)_x000a_Susu bubuk dewasa (Anlene, Entrasol, Ensure, dsb.)_x000a_Gula rendah kalori (diabetasol, nulife, dsb.)"/>
  </r>
  <r>
    <s v="Oct 25, 2022"/>
    <x v="1"/>
    <x v="58"/>
    <x v="880"/>
    <s v="Oct 25, 2022"/>
    <x v="0"/>
    <x v="0"/>
    <s v="Pinggir Jalan Utama"/>
    <s v="1-5 org/jam"/>
    <s v="Tidak ada"/>
    <s v="Tidak"/>
    <s v="Tidak"/>
    <s v="Tidak ada"/>
    <s v="Tidak"/>
    <s v="Tidak"/>
    <s v="SRC (Sampoerna Retail Community)_x000a_Tidak ber-mitra"/>
    <s v="Tidak ada"/>
    <s v="2"/>
    <s v="Tidak"/>
    <s v="Ya"/>
    <s v="Rp 101.000 - Rp 200.000"/>
    <s v="Susu bubuk anak (Zee, Dancow, Boneeto, dsb.)_x000a_Sembako (Beras kiloan, telur, gula kiloan, dsb.)_x000a_Pulsa, token listrik, dsb."/>
  </r>
  <r>
    <s v="Oct 25, 2022"/>
    <x v="1"/>
    <x v="4"/>
    <x v="881"/>
    <s v="Oct 25, 2022"/>
    <x v="0"/>
    <x v="0"/>
    <s v="Pinggir Jalan Utama"/>
    <s v="1-5 org/jam"/>
    <s v="Ada"/>
    <s v="Ya"/>
    <s v="Ya"/>
    <s v="3 - 4"/>
    <s v="Ya"/>
    <s v="Ya"/>
    <s v="SRC (Sampoerna Retail Community)"/>
    <s v="1"/>
    <s v="&gt;2"/>
    <s v="Tidak"/>
    <s v="Ya"/>
    <s v="Rp 101.000 - Rp 200.000"/>
    <s v="Susu bubuk anak (Zee, Dancow, Boneeto, dsb.)_x000a_Susu bubuk dewasa (Anlene, Entrasol, Ensure, dsb.)_x000a_Gula rendah kalori (diabetasol, nulife, dsb.)_x000a_Sembako (Beras kiloan, telur, gula kiloan, dsb.)_x000a_Pulsa, token listrik, dsb."/>
  </r>
  <r>
    <s v="Oct 25, 2022"/>
    <x v="4"/>
    <x v="109"/>
    <x v="879"/>
    <s v="Oct 24, 2022"/>
    <x v="0"/>
    <x v="0"/>
    <s v="Pinggir Jalan Utama"/>
    <s v="1-5 org/jam"/>
    <s v="Ada"/>
    <s v="Ya"/>
    <s v="Tidak"/>
    <s v="Tidak ada"/>
    <s v="Ya"/>
    <s v="Ya"/>
    <s v="SRC (Sampoerna Retail Community)"/>
    <s v="1"/>
    <s v="Tidak ada"/>
    <s v="Tidak"/>
    <s v="Tidak"/>
    <s v="Rp 51.000 - Rp 100.000"/>
    <s v="Susu bubuk anak (Zee, Dancow, Boneeto, dsb.)_x000a_Pulsa, token listrik, dsb."/>
  </r>
  <r>
    <s v="Oct 25, 2022"/>
    <x v="1"/>
    <x v="62"/>
    <x v="882"/>
    <s v="Oct 25, 2022"/>
    <x v="0"/>
    <x v="0"/>
    <s v="Pasar (lokasi sekitar atau dalam pasar)"/>
    <s v="1-5 org/jam"/>
    <s v="Ada"/>
    <s v="Tidak"/>
    <s v="Tidak"/>
    <s v="Tidak ada"/>
    <s v="Tidak"/>
    <s v="Tidak"/>
    <s v="Tidak ber-mitra"/>
    <s v="Tidak ada"/>
    <s v="2"/>
    <s v="Tidak"/>
    <s v="Ya"/>
    <s v="Rp 101.000 - Rp 200.000"/>
    <s v="Susu bubuk anak (Zee, Dancow, Boneeto, dsb.)"/>
  </r>
  <r>
    <s v="Oct 25, 2022"/>
    <x v="6"/>
    <x v="94"/>
    <x v="883"/>
    <s v="Oct 25, 2022"/>
    <x v="0"/>
    <x v="0"/>
    <s v="Pasar (lokasi sekitar atau dalam pasar)"/>
    <s v="5-10 org/jam"/>
    <s v="Tidak ada"/>
    <s v="Ya"/>
    <s v="Ya"/>
    <s v="2"/>
    <s v="Tidak"/>
    <s v="Tidak"/>
    <s v="Mitra DRP (Djarum Retail Partnership)"/>
    <s v="1"/>
    <s v="1"/>
    <s v="Tidak"/>
    <s v="Ya"/>
    <s v="Rp 51.000 - Rp 100.000"/>
    <s v="Susu bubuk anak (Zee, Dancow, Boneeto, dsb.)_x000a_Susu bubuk dewasa (Anlene, Entrasol, Ensure, dsb.)_x000a_Gula rendah kalori (diabetasol, nulife, dsb.)_x000a_Sembako (Beras kiloan, telur, gula kiloan, dsb.)_x000a_Pulsa, token listrik, dsb."/>
  </r>
  <r>
    <s v="Oct 25, 2022"/>
    <x v="1"/>
    <x v="113"/>
    <x v="884"/>
    <s v="Oct 25, 2022"/>
    <x v="0"/>
    <x v="0"/>
    <s v="Pinggir Jalan Utama"/>
    <s v="&gt;10 org/jam"/>
    <s v="Tidak ada"/>
    <s v="Ya"/>
    <s v="Ya"/>
    <s v="3 - 4"/>
    <s v="Ya"/>
    <s v="Tidak"/>
    <s v="Tidak ber-mitra"/>
    <s v="1"/>
    <s v="1"/>
    <s v="Tidak"/>
    <s v="Ya"/>
    <s v="&gt; Rp 201.000"/>
    <s v="Susu bubuk anak (Zee, Dancow, Boneeto, dsb.)_x000a_Susu bubuk dewasa (Anlene, Entrasol, Ensure, dsb.)_x000a_Gula rendah kalori (diabetasol, nulife, dsb.)_x000a_Sembako (Beras kiloan, telur, gula kiloan, dsb.)"/>
  </r>
  <r>
    <s v="Oct 25, 2022"/>
    <x v="6"/>
    <x v="94"/>
    <x v="885"/>
    <s v="Oct 25, 2022"/>
    <x v="0"/>
    <x v="0"/>
    <s v="Pasar (lokasi sekitar atau dalam pasar)"/>
    <s v="1-5 org/jam"/>
    <s v="Ada"/>
    <s v="Tidak"/>
    <s v="Tidak"/>
    <s v="Tidak ada"/>
    <s v="Tidak"/>
    <s v="Tidak"/>
    <s v="Tidak ber-mitra"/>
    <s v="Tidak ada"/>
    <s v="2"/>
    <s v="Tidak"/>
    <s v="Ya"/>
    <s v="&gt; Rp 201.000"/>
    <s v="Susu bubuk anak (Zee, Dancow, Boneeto, dsb.)_x000a_Susu bubuk dewasa (Anlene, Entrasol, Ensure, dsb.)_x000a_Gula rendah kalori (diabetasol, nulife, dsb.)_x000a_Sembako (Beras kiloan, telur, gula kiloan, dsb.)_x000a_Pulsa, token listrik, dsb."/>
  </r>
  <r>
    <s v="Oct 25, 2022"/>
    <x v="6"/>
    <x v="94"/>
    <x v="886"/>
    <s v="Oct 25, 2022"/>
    <x v="0"/>
    <x v="0"/>
    <s v="Pinggir Jalan Utama"/>
    <s v="5-10 org/jam"/>
    <s v="Ada"/>
    <s v="Ya"/>
    <s v="Ya"/>
    <s v="2"/>
    <s v="Ya"/>
    <s v="Tidak"/>
    <s v="Mitra DRP (Djarum Retail Partnership)"/>
    <s v="1"/>
    <s v="1"/>
    <s v="Tidak"/>
    <s v="Ya"/>
    <s v="&gt; Rp 201.000"/>
    <s v="Susu bubuk anak (Zee, Dancow, Boneeto, dsb.)_x000a_Susu bubuk dewasa (Anlene, Entrasol, Ensure, dsb.)_x000a_Gula rendah kalori (diabetasol, nulife, dsb.)_x000a_Sembako (Beras kiloan, telur, gula kiloan, dsb.)_x000a_Pulsa, token listrik, dsb."/>
  </r>
  <r>
    <s v="Oct 25, 2022"/>
    <x v="6"/>
    <x v="94"/>
    <x v="887"/>
    <s v="Oct 25, 2022"/>
    <x v="0"/>
    <x v="0"/>
    <s v="Pasar (lokasi sekitar atau dalam pasar)"/>
    <s v="1-5 org/jam"/>
    <s v="Ada"/>
    <s v="Tidak"/>
    <s v="Ya"/>
    <s v="2"/>
    <s v="Tidak"/>
    <s v="Tidak"/>
    <s v="Tidak ber-mitra"/>
    <s v="1"/>
    <s v="1"/>
    <s v="Tidak"/>
    <s v="Ya"/>
    <s v="Rp 51.000 - Rp 100.000"/>
    <s v="Sembako (Beras kiloan, telur, gula kiloan, dsb.)_x000a_Pulsa, token listrik, dsb."/>
  </r>
  <r>
    <s v="Oct 25, 2022"/>
    <x v="6"/>
    <x v="94"/>
    <x v="888"/>
    <s v="Oct 25, 2022"/>
    <x v="0"/>
    <x v="0"/>
    <s v="Pinggir Jalan Utama"/>
    <s v="&gt;10 org/jam"/>
    <s v="Ada"/>
    <s v="Ya"/>
    <s v="Ya"/>
    <s v="&gt;4"/>
    <s v="Ya"/>
    <s v="Tidak"/>
    <s v="SRC (Sampoerna Retail Community)"/>
    <s v="2"/>
    <s v="&gt;2"/>
    <s v="Tidak"/>
    <s v="Ya"/>
    <s v="&gt; Rp 201.000"/>
    <s v="Susu bubuk anak (Zee, Dancow, Boneeto, dsb.)_x000a_Susu bubuk dewasa (Anlene, Entrasol, Ensure, dsb.)_x000a_Gula rendah kalori (diabetasol, nulife, dsb.)_x000a_Sembako (Beras kiloan, telur, gula kiloan, dsb.)"/>
  </r>
  <r>
    <s v="Oct 25, 2022"/>
    <x v="6"/>
    <x v="94"/>
    <x v="889"/>
    <s v="Oct 25, 2022"/>
    <x v="0"/>
    <x v="0"/>
    <s v="Pinggir Jalan Utama"/>
    <s v="5-10 org/jam"/>
    <s v="Ada"/>
    <s v="Tidak"/>
    <s v="Ya"/>
    <s v="Tidak ada"/>
    <s v="Tidak"/>
    <s v="Tidak"/>
    <s v="Tidak ber-mitra"/>
    <s v="Tidak ada"/>
    <s v="1"/>
    <s v="Tidak"/>
    <s v="Ya"/>
    <s v="Rp 101.000 - Rp 200.000"/>
    <s v="Susu bubuk anak (Zee, Dancow, Boneeto, dsb.)_x000a_Susu bubuk dewasa (Anlene, Entrasol, Ensure, dsb.)_x000a_Gula rendah kalori (diabetasol, nulife, dsb.)_x000a_Sembako (Beras kiloan, telur, gula kiloan, dsb.)"/>
  </r>
  <r>
    <s v="Oct 25, 2022"/>
    <x v="6"/>
    <x v="94"/>
    <x v="890"/>
    <s v="Oct 25, 2022"/>
    <x v="0"/>
    <x v="0"/>
    <s v="Pinggir Jalan Utama"/>
    <s v="&gt;10 org/jam"/>
    <s v="Ada"/>
    <s v="Ya"/>
    <s v="Ya"/>
    <s v="2"/>
    <s v="Tidak"/>
    <s v="Tidak"/>
    <s v="Tidak ber-mitra"/>
    <s v="1"/>
    <s v="Tidak ada"/>
    <s v="Tidak"/>
    <s v="Tidak"/>
    <s v="Rp 51.000 - Rp 100.000"/>
    <s v="Sembako (Beras kiloan, telur, gula kiloan, dsb.)_x000a_Pulsa, token listrik, dsb."/>
  </r>
  <r>
    <s v="Oct 25, 2022"/>
    <x v="6"/>
    <x v="94"/>
    <x v="886"/>
    <s v="Oct 25, 2022"/>
    <x v="0"/>
    <x v="0"/>
    <s v="Pasar (lokasi sekitar atau dalam pasar)"/>
    <s v="5-10 org/jam"/>
    <s v="Ada"/>
    <s v="Ya"/>
    <s v="Tidak"/>
    <s v="Tidak ada"/>
    <s v="Tidak"/>
    <s v="Tidak"/>
    <s v="Mitra DRP (Djarum Retail Partnership)"/>
    <s v="2"/>
    <s v="1"/>
    <s v="Tidak"/>
    <s v="Ya"/>
    <s v="&gt; Rp 201.000"/>
    <s v="Susu bubuk anak (Zee, Dancow, Boneeto, dsb.)_x000a_Susu bubuk dewasa (Anlene, Entrasol, Ensure, dsb.)_x000a_Gula rendah kalori (diabetasol, nulife, dsb.)_x000a_Sembako (Beras kiloan, telur, gula kiloan, dsb.)"/>
  </r>
  <r>
    <s v="Oct 25, 2022"/>
    <x v="16"/>
    <x v="107"/>
    <x v="844"/>
    <s v="Oct 25, 2022"/>
    <x v="0"/>
    <x v="0"/>
    <s v="Pinggir Jalan Utama"/>
    <s v="1-5 org/jam"/>
    <s v="Ada"/>
    <s v="Ya"/>
    <s v="Ya"/>
    <s v="3 - 4"/>
    <s v="Ya"/>
    <s v="Tidak"/>
    <s v="SRC (Sampoerna Retail Community)"/>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0"/>
    <x v="77"/>
    <x v="671"/>
    <s v="Oct 12, 2022"/>
    <x v="0"/>
    <x v="0"/>
    <s v="Pinggir Jalan Utama"/>
    <s v="5-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
  </r>
  <r>
    <s v="Oct 25, 2022"/>
    <x v="10"/>
    <x v="77"/>
    <x v="891"/>
    <s v="Oct 12, 2022"/>
    <x v="0"/>
    <x v="0"/>
    <s v="Pinggir Jalan Utama"/>
    <s v="1-5 org/jam"/>
    <s v="Ada"/>
    <s v="Ya"/>
    <s v="Ya"/>
    <s v="2"/>
    <s v="Tidak"/>
    <s v="Tidak"/>
    <s v="Tidak ber-mitra"/>
    <s v="1"/>
    <s v="1"/>
    <s v="Tidak"/>
    <s v="Ya"/>
    <s v="&gt; Rp 201.000"/>
    <s v="Susu bubuk anak (Zee, Dancow, Boneeto, dsb.)_x000a_Susu bubuk dewasa (Anlene, Entrasol, Ensure, dsb.)_x000a_Gula rendah kalori (diabetasol, nulife, dsb.)_x000a_Sembako (Beras kiloan, telur, gula kiloan, dsb.)_x000a_Pulsa, token listrik, dsb."/>
  </r>
  <r>
    <s v="Oct 25, 2022"/>
    <x v="10"/>
    <x v="77"/>
    <x v="892"/>
    <s v="Oct 13, 2022"/>
    <x v="0"/>
    <x v="0"/>
    <s v="Pasar (lokasi sekitar atau dalam pasar)"/>
    <s v="5-10 org/jam"/>
    <s v="Ada"/>
    <s v="Ya"/>
    <s v="Ya"/>
    <s v="2"/>
    <s v="Tidak"/>
    <s v="Tidak"/>
    <s v="Tidak ber-mitra"/>
    <s v="1"/>
    <s v="&gt;2"/>
    <s v="Tidak"/>
    <s v="Ya"/>
    <s v="&gt; Rp 201.000"/>
    <s v="Susu bubuk anak (Zee, Dancow, Boneeto, dsb.)_x000a_Susu bubuk dewasa (Anlene, Entrasol, Ensure, dsb.)_x000a_Gula rendah kalori (diabetasol, nulife, dsb.)_x000a_Sembako (Beras kiloan, telur, gula kiloan, dsb.)_x000a_Pulsa, token listrik, dsb."/>
  </r>
  <r>
    <s v="Oct 25, 2022"/>
    <x v="10"/>
    <x v="77"/>
    <x v="893"/>
    <s v="Oct 12, 2022"/>
    <x v="0"/>
    <x v="0"/>
    <s v="Pinggir Jalan Utama"/>
    <s v="1-5 org/jam"/>
    <s v="Ada"/>
    <s v="Ya"/>
    <s v="Ya"/>
    <s v="3 - 4"/>
    <s v="Tidak"/>
    <s v="Tidak"/>
    <s v="Tidak ber-mitra"/>
    <s v="1"/>
    <s v="&gt;2"/>
    <s v="Tidak"/>
    <s v="Ya"/>
    <s v="&gt; Rp 201.000"/>
    <s v="Susu bubuk anak (Zee, Dancow, Boneeto, dsb.)_x000a_Susu bubuk dewasa (Anlene, Entrasol, Ensure, dsb.)_x000a_Gula rendah kalori (diabetasol, nulife, dsb.)_x000a_Sembako (Beras kiloan, telur, gula kiloan, dsb.)_x000a_Pulsa, token listrik, dsb."/>
  </r>
  <r>
    <s v="Oct 25, 2022"/>
    <x v="12"/>
    <x v="112"/>
    <x v="894"/>
    <s v="Oct 25,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
  </r>
  <r>
    <s v="Oct 25, 2022"/>
    <x v="10"/>
    <x v="77"/>
    <x v="895"/>
    <s v="Oct 12, 2022"/>
    <x v="0"/>
    <x v="0"/>
    <s v="Pinggir Jalan Utama"/>
    <s v="1-5 org/jam"/>
    <s v="Ada"/>
    <s v="Tidak"/>
    <s v="Ya"/>
    <s v="Tidak ada"/>
    <s v="Tidak"/>
    <s v="Tidak"/>
    <s v="Tidak ber-mitra"/>
    <s v="1"/>
    <s v="&gt;2"/>
    <s v="Tidak"/>
    <s v="Ya"/>
    <s v="&gt; Rp 201.000"/>
    <s v="Susu bubuk anak (Zee, Dancow, Boneeto, dsb.)_x000a_Susu bubuk dewasa (Anlene, Entrasol, Ensure, dsb.)_x000a_Gula rendah kalori (diabetasol, nulife, dsb.)_x000a_Sembako (Beras kiloan, telur, gula kiloan, dsb.)"/>
  </r>
  <r>
    <s v="Oct 25, 2022"/>
    <x v="10"/>
    <x v="77"/>
    <x v="670"/>
    <s v="Oct 13, 2022"/>
    <x v="0"/>
    <x v="0"/>
    <s v="Pasar (lokasi sekitar atau dalam pasar)"/>
    <s v="1-5 org/jam"/>
    <s v="Ada"/>
    <s v="Ya"/>
    <s v="Ya"/>
    <s v="2"/>
    <s v="Tidak"/>
    <s v="Tidak"/>
    <s v="Tidak ber-mitra"/>
    <s v="1"/>
    <s v="&gt;2"/>
    <s v="Tidak"/>
    <s v="Ya"/>
    <s v="Rp 101.000 - Rp 200.000"/>
    <s v="Susu bubuk anak (Zee, Dancow, Boneeto, dsb.)_x000a_Susu bubuk dewasa (Anlene, Entrasol, Ensure, dsb.)_x000a_Gula rendah kalori (diabetasol, nulife, dsb.)_x000a_Sembako (Beras kiloan, telur, gula kiloan, dsb.)"/>
  </r>
  <r>
    <s v="Oct 25, 2022"/>
    <x v="10"/>
    <x v="77"/>
    <x v="896"/>
    <s v="Oct 13, 2022"/>
    <x v="0"/>
    <x v="0"/>
    <s v="Pasar (lokasi sekitar atau dalam pasar)"/>
    <s v="1-5 org/jam"/>
    <s v="Ada"/>
    <s v="Ya"/>
    <s v="Ya"/>
    <s v="2"/>
    <s v="Ya"/>
    <s v="Tidak"/>
    <s v="Tidak ber-mitra"/>
    <s v="&gt;2"/>
    <s v="&gt;2"/>
    <s v="Tidak"/>
    <s v="Tidak"/>
    <s v="&gt; Rp 201.000"/>
    <s v="Susu bubuk anak (Zee, Dancow, Boneeto, dsb.)_x000a_Susu bubuk dewasa (Anlene, Entrasol, Ensure, dsb.)_x000a_Gula rendah kalori (diabetasol, nulife, dsb.)"/>
  </r>
  <r>
    <s v="Oct 25, 2022"/>
    <x v="10"/>
    <x v="76"/>
    <x v="774"/>
    <s v="Oct 10, 2022"/>
    <x v="0"/>
    <x v="0"/>
    <s v="Pasar (lokasi sekitar atau dalam pasar)"/>
    <s v="1-5 org/jam"/>
    <s v="Ada"/>
    <s v="Ya"/>
    <s v="Ya"/>
    <s v="2"/>
    <s v="Tidak"/>
    <s v="Tidak"/>
    <s v="Tidak ber-mitra"/>
    <s v="&gt;2"/>
    <s v="&gt;2"/>
    <s v="Tidak"/>
    <s v="Tidak"/>
    <s v="Rp 51.000 - Rp 100.000"/>
    <s v="Susu bubuk anak (Zee, Dancow, Boneeto, dsb.)_x000a_Susu bubuk dewasa (Anlene, Entrasol, Ensure, dsb.)_x000a_Gula rendah kalori (diabetasol, nulife, dsb.)"/>
  </r>
  <r>
    <s v="Oct 25, 2022"/>
    <x v="10"/>
    <x v="76"/>
    <x v="774"/>
    <s v="Oct 11, 2022"/>
    <x v="0"/>
    <x v="0"/>
    <s v="Residential (lokasi tempat tinggal/perumahan/apartemen/dsb.)"/>
    <s v="1-5 org/jam"/>
    <s v="Ada"/>
    <s v="Ya"/>
    <s v="Ya"/>
    <s v="2"/>
    <s v="Ya"/>
    <s v="Tidak"/>
    <s v="Tidak ber-mitra"/>
    <s v="&gt;2"/>
    <s v="&gt;2"/>
    <s v="Tidak"/>
    <s v="Tidak"/>
    <s v="Rp 51.000 - Rp 100.000"/>
    <s v="Susu bubuk anak (Zee, Dancow, Boneeto, dsb.)_x000a_Susu bubuk dewasa (Anlene, Entrasol, Ensure, dsb.)_x000a_Gula rendah kalori (diabetasol, nulife, dsb.)"/>
  </r>
  <r>
    <s v="Oct 25, 2022"/>
    <x v="10"/>
    <x v="76"/>
    <x v="835"/>
    <s v="Oct 10, 2022"/>
    <x v="0"/>
    <x v="0"/>
    <s v="Pinggir Jalan Utama"/>
    <s v="1-5 org/jam"/>
    <s v="Ada"/>
    <s v="Ya"/>
    <s v="Ya"/>
    <s v="3 - 4"/>
    <s v="Ya"/>
    <s v="Tidak"/>
    <s v="Tidak ber-mitra"/>
    <s v="&gt;2"/>
    <s v="&gt;2"/>
    <s v="Tidak"/>
    <s v="Tidak"/>
    <s v="Rp 51.000 - Rp 100.000"/>
    <s v="Susu bubuk anak (Zee, Dancow, Boneeto, dsb.)_x000a_Susu bubuk dewasa (Anlene, Entrasol, Ensure, dsb.)_x000a_Gula rendah kalori (diabetasol, nulife, dsb.)"/>
  </r>
  <r>
    <s v="Oct 25, 2022"/>
    <x v="10"/>
    <x v="76"/>
    <x v="772"/>
    <s v="Oct 10, 2022"/>
    <x v="0"/>
    <x v="0"/>
    <s v="Pinggir Jalan Utama"/>
    <s v="1-5 org/jam"/>
    <s v="Ada"/>
    <s v="Ya"/>
    <s v="Ya"/>
    <s v="3 - 4"/>
    <s v="Ya"/>
    <s v="Tidak"/>
    <s v="Tidak ber-mitra"/>
    <s v="&gt;2"/>
    <s v="&gt;2"/>
    <s v="Tidak"/>
    <s v="Tidak"/>
    <s v="Rp 51.000 - Rp 100.000"/>
    <s v="Susu bubuk anak (Zee, Dancow, Boneeto, dsb.)_x000a_Susu bubuk dewasa (Anlene, Entrasol, Ensure, dsb.)_x000a_Gula rendah kalori (diabetasol, nulife, dsb.)"/>
  </r>
  <r>
    <s v="Oct 25, 2022"/>
    <x v="17"/>
    <x v="114"/>
    <x v="897"/>
    <s v="Oct 25, 2022"/>
    <x v="0"/>
    <x v="0"/>
    <s v="Pinggir Jalan Utama"/>
    <s v="1-5 org/jam"/>
    <s v="Ada"/>
    <s v="Tidak"/>
    <s v="Ya"/>
    <s v="Tidak ada"/>
    <s v="Tidak"/>
    <s v="Tidak"/>
    <s v="Tidak ber-mitra"/>
    <s v="1"/>
    <s v="1"/>
    <s v="Tidak"/>
    <s v="Tidak"/>
    <s v="&lt; Rp. 50.000"/>
    <s v="Susu bubuk anak (Zee, Dancow, Boneeto, dsb.)_x000a_Sembako (Beras kiloan, telur, gula kiloan, dsb.)"/>
  </r>
  <r>
    <s v="Oct 25, 2022"/>
    <x v="10"/>
    <x v="76"/>
    <x v="669"/>
    <s v="Oct 11, 2022"/>
    <x v="1"/>
    <x v="1"/>
    <m/>
    <m/>
    <m/>
    <m/>
    <m/>
    <m/>
    <m/>
    <m/>
    <m/>
    <m/>
    <m/>
    <m/>
    <m/>
    <m/>
    <m/>
  </r>
  <r>
    <s v="Oct 25, 2022"/>
    <x v="6"/>
    <x v="33"/>
    <x v="898"/>
    <s v="Oct 25, 2022"/>
    <x v="0"/>
    <x v="1"/>
    <m/>
    <m/>
    <m/>
    <m/>
    <m/>
    <m/>
    <m/>
    <m/>
    <m/>
    <m/>
    <m/>
    <m/>
    <m/>
    <m/>
    <m/>
  </r>
  <r>
    <s v="Oct 25, 2022"/>
    <x v="17"/>
    <x v="114"/>
    <x v="899"/>
    <s v="Oct 25, 2022"/>
    <x v="0"/>
    <x v="0"/>
    <s v="Pinggir Jalan Utama"/>
    <s v="1-5 org/jam"/>
    <s v="Ada"/>
    <s v="Ya"/>
    <s v="Ya"/>
    <s v="Tidak ada"/>
    <s v="Tidak"/>
    <s v="Tidak"/>
    <s v="Tidak ber-mitra"/>
    <s v="1"/>
    <s v="2"/>
    <s v="Tidak"/>
    <s v="Tidak"/>
    <s v="&lt; Rp. 50.000"/>
    <s v="Susu bubuk anak (Zee, Dancow, Boneeto, dsb.)_x000a_Sembako (Beras kiloan, telur, gula kiloan, dsb.)"/>
  </r>
  <r>
    <s v="Oct 25, 2022"/>
    <x v="17"/>
    <x v="115"/>
    <x v="900"/>
    <s v="Oct 25, 2022"/>
    <x v="0"/>
    <x v="0"/>
    <s v="Residential (lokasi tempat tinggal/perumahan/apartemen/dsb.)"/>
    <s v="&gt;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0"/>
    <x v="102"/>
    <x v="901"/>
    <s v="Oct 22,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7"/>
    <x v="114"/>
    <x v="902"/>
    <s v="Oct 25, 2022"/>
    <x v="0"/>
    <x v="0"/>
    <s v="Pinggir Jalan Utama"/>
    <s v="5-10 org/jam"/>
    <s v="Ada"/>
    <s v="Ya"/>
    <s v="Ya"/>
    <s v="&gt;4"/>
    <s v="Ya"/>
    <s v="Tidak"/>
    <s v="Tidak ber-mitra"/>
    <s v="2"/>
    <s v="2"/>
    <s v="Tidak"/>
    <s v="Tidak"/>
    <s v="&lt; Rp. 50.000"/>
    <s v="Susu bubuk anak (Zee, Dancow, Boneeto, dsb.)_x000a_Susu bubuk dewasa (Anlene, Entrasol, Ensure, dsb.)_x000a_Gula rendah kalori (diabetasol, nulife, dsb.)"/>
  </r>
  <r>
    <s v="Oct 25, 2022"/>
    <x v="10"/>
    <x v="77"/>
    <x v="672"/>
    <s v="Oct 13, 2022"/>
    <x v="0"/>
    <x v="0"/>
    <s v="Pasar (lokasi sekitar atau dalam pasar)"/>
    <s v="1-5 org/jam"/>
    <s v="Tidak ada"/>
    <s v="Tidak"/>
    <s v="Ya"/>
    <s v="Tidak ada"/>
    <s v="Tidak"/>
    <s v="Tidak"/>
    <s v="Tidak ber-mitra"/>
    <s v="1"/>
    <s v="2"/>
    <s v="Tidak"/>
    <s v="Tidak"/>
    <s v="Rp 51.000 - Rp 100.000"/>
    <s v="Susu bubuk anak (Zee, Dancow, Boneeto, dsb.)_x000a_Susu bubuk dewasa (Anlene, Entrasol, Ensure, dsb.)_x000a_Gula rendah kalori (diabetasol, nulife, dsb.)"/>
  </r>
  <r>
    <s v="Oct 25, 2022"/>
    <x v="17"/>
    <x v="115"/>
    <x v="903"/>
    <s v="Oct 25, 2022"/>
    <x v="0"/>
    <x v="0"/>
    <s v="Residential (lokasi tempat tinggal/perumahan/apartemen/dsb.)"/>
    <s v="&gt;10 org/jam"/>
    <s v="Ada"/>
    <s v="Tidak"/>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7"/>
    <x v="114"/>
    <x v="904"/>
    <s v="Oct 25, 2022"/>
    <x v="0"/>
    <x v="0"/>
    <s v="Pinggir Jalan Utama"/>
    <s v="1-5 org/jam"/>
    <s v="Ada"/>
    <s v="Tidak"/>
    <s v="Tidak"/>
    <s v="Tidak ada"/>
    <s v="Tidak"/>
    <s v="Tidak"/>
    <s v="Tidak ber-mitra"/>
    <s v="1"/>
    <s v="1"/>
    <s v="Tidak"/>
    <s v="Tidak"/>
    <s v="&lt; Rp. 50.000"/>
    <s v="Sembako (Beras kiloan, telur, gula kiloan, dsb.)_x000a_Pulsa, token listrik, dsb."/>
  </r>
  <r>
    <s v="Oct 25, 2022"/>
    <x v="10"/>
    <x v="102"/>
    <x v="905"/>
    <s v="Oct 25, 2022"/>
    <x v="0"/>
    <x v="0"/>
    <s v="Pinggir Jalan Utama"/>
    <s v="1-5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7"/>
    <x v="115"/>
    <x v="906"/>
    <s v="Oct 25, 2022"/>
    <x v="0"/>
    <x v="0"/>
    <s v="Residential (lokasi tempat tinggal/perumahan/apartemen/dsb.)"/>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5, 2022"/>
    <x v="10"/>
    <x v="95"/>
    <x v="773"/>
    <s v="Oct 17, 2022"/>
    <x v="0"/>
    <x v="0"/>
    <s v="Pasar (lokasi sekitar atau dalam pasar)"/>
    <s v="1-5 org/jam"/>
    <s v="Tidak ada"/>
    <s v="Tidak"/>
    <s v="Ya"/>
    <s v="Tidak ada"/>
    <s v="Tidak"/>
    <s v="Tidak"/>
    <s v="Tidak ber-mitra"/>
    <s v="1"/>
    <s v="2"/>
    <s v="Tidak"/>
    <s v="Tidak"/>
    <s v="Rp 51.000 - Rp 100.000"/>
    <s v="Susu bubuk anak (Zee, Dancow, Boneeto, dsb.)_x000a_Susu bubuk dewasa (Anlene, Entrasol, Ensure, dsb.)_x000a_Gula rendah kalori (diabetasol, nulife, dsb.)"/>
  </r>
  <r>
    <s v="Oct 25, 2022"/>
    <x v="17"/>
    <x v="114"/>
    <x v="907"/>
    <s v="Oct 25, 2022"/>
    <x v="0"/>
    <x v="0"/>
    <s v="Pinggir Jalan Utama"/>
    <s v="1-5 org/jam"/>
    <s v="Ada"/>
    <s v="Tidak"/>
    <s v="Tidak"/>
    <s v="Tidak ada"/>
    <s v="Tidak"/>
    <s v="Tidak"/>
    <s v="Tidak ber-mitra"/>
    <s v="1"/>
    <s v="2"/>
    <s v="Tidak"/>
    <s v="Tidak"/>
    <s v="&lt; Rp. 50.000"/>
    <s v="Susu bubuk anak (Zee, Dancow, Boneeto, dsb.)_x000a_Sembako (Beras kiloan, telur, gula kiloan, dsb.)"/>
  </r>
  <r>
    <s v="Oct 25, 2022"/>
    <x v="17"/>
    <x v="115"/>
    <x v="908"/>
    <s v="Oct 25, 2022"/>
    <x v="0"/>
    <x v="0"/>
    <s v="Residential (lokasi tempat tinggal/perumahan/apartemen/dsb.)"/>
    <s v="&gt;10 org/jam"/>
    <s v="Ada"/>
    <s v="Tidak"/>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5, 2022"/>
    <x v="10"/>
    <x v="102"/>
    <x v="909"/>
    <s v="Oct 22, 2022"/>
    <x v="0"/>
    <x v="0"/>
    <s v="Residential (lokasi tempat tinggal/perumahan/apartemen/dsb.)"/>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7"/>
    <x v="114"/>
    <x v="910"/>
    <s v="Oct 25, 2022"/>
    <x v="0"/>
    <x v="0"/>
    <s v="Pinggir Jalan Utama"/>
    <s v="1-5 org/jam"/>
    <s v="Ada"/>
    <s v="Tidak"/>
    <s v="Tidak"/>
    <s v="Tidak ada"/>
    <s v="Tidak"/>
    <s v="Tidak"/>
    <s v="Tidak ber-mitra"/>
    <s v="1"/>
    <s v="2"/>
    <s v="Tidak"/>
    <s v="Tidak"/>
    <s v="&lt; Rp. 50.000"/>
    <s v="Susu bubuk anak (Zee, Dancow, Boneeto, dsb.)_x000a_Sembako (Beras kiloan, telur, gula kiloan, dsb.)"/>
  </r>
  <r>
    <s v="Oct 25, 2022"/>
    <x v="17"/>
    <x v="114"/>
    <x v="911"/>
    <s v="Oct 25, 2022"/>
    <x v="0"/>
    <x v="0"/>
    <s v="Pinggir Jalan Utama"/>
    <s v="1-5 org/jam"/>
    <s v="Tidak ada"/>
    <s v="Tidak"/>
    <s v="Tidak"/>
    <s v="Tidak ada"/>
    <s v="Tidak"/>
    <s v="Tidak"/>
    <s v="Tidak ber-mitra"/>
    <s v="1"/>
    <s v="2"/>
    <s v="Tidak"/>
    <s v="Tidak"/>
    <s v="&lt; Rp. 50.000"/>
    <s v="Susu bubuk anak (Zee, Dancow, Boneeto, dsb.)_x000a_Sembako (Beras kiloan, telur, gula kiloan, dsb.)"/>
  </r>
  <r>
    <s v="Oct 25, 2022"/>
    <x v="17"/>
    <x v="115"/>
    <x v="912"/>
    <s v="Oct 25, 2022"/>
    <x v="0"/>
    <x v="0"/>
    <s v="Residential (lokasi tempat tinggal/perumahan/apartemen/dsb.)"/>
    <s v="&gt;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0"/>
    <x v="102"/>
    <x v="913"/>
    <s v="Oct 22, 2022"/>
    <x v="0"/>
    <x v="0"/>
    <s v="Pinggir Jalan Utama"/>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7"/>
    <x v="114"/>
    <x v="914"/>
    <s v="Oct 25, 2022"/>
    <x v="0"/>
    <x v="0"/>
    <s v="Pinggir Jalan Utama"/>
    <s v="1-5 org/jam"/>
    <s v="Ada"/>
    <s v="Tidak"/>
    <s v="Tidak"/>
    <s v="Tidak ada"/>
    <s v="Tidak"/>
    <s v="Tidak"/>
    <s v="Tidak ber-mitra"/>
    <s v="1"/>
    <s v="&gt;2"/>
    <s v="Tidak"/>
    <s v="Tidak"/>
    <s v="&lt; Rp. 50.000"/>
    <s v="Susu bubuk anak (Zee, Dancow, Boneeto, dsb.)_x000a_Sembako (Beras kiloan, telur, gula kiloan, dsb.)"/>
  </r>
  <r>
    <s v="Oct 25, 2022"/>
    <x v="17"/>
    <x v="114"/>
    <x v="915"/>
    <s v="Oct 25,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
  </r>
  <r>
    <s v="Oct 25, 2022"/>
    <x v="17"/>
    <x v="115"/>
    <x v="916"/>
    <s v="Oct 25, 2022"/>
    <x v="0"/>
    <x v="0"/>
    <s v="Residential (lokasi tempat tinggal/perumahan/apartemen/dsb.)"/>
    <s v="&gt;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0"/>
    <x v="102"/>
    <x v="917"/>
    <s v="Oct 22,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
  </r>
  <r>
    <s v="Oct 25, 2022"/>
    <x v="17"/>
    <x v="114"/>
    <x v="918"/>
    <s v="Oct 25, 2022"/>
    <x v="1"/>
    <x v="0"/>
    <m/>
    <m/>
    <m/>
    <m/>
    <m/>
    <m/>
    <m/>
    <m/>
    <m/>
    <m/>
    <m/>
    <m/>
    <m/>
    <m/>
    <m/>
  </r>
  <r>
    <s v="Oct 25, 2022"/>
    <x v="10"/>
    <x v="116"/>
    <x v="919"/>
    <s v="Oct 25, 2022"/>
    <x v="0"/>
    <x v="0"/>
    <s v="Pinggir Jalan Utama"/>
    <s v="5-10 org/jam"/>
    <s v="Tidak ada"/>
    <s v="Tidak"/>
    <s v="Ya"/>
    <s v="2"/>
    <s v="Tidak"/>
    <s v="Tidak"/>
    <s v="GGSP (Gudang Garam Strategic Partnership)_x000a_Tidak ber-mitra"/>
    <s v="1"/>
    <s v="&gt;2"/>
    <s v="Tidak"/>
    <s v="Tidak"/>
    <s v="Rp 101.000 - Rp 200.000"/>
    <s v="Susu bubuk anak (Zee, Dancow, Boneeto, dsb.)_x000a_Susu bubuk dewasa (Anlene, Entrasol, Ensure, dsb.)_x000a_Gula rendah kalori (diabetasol, nulife, dsb.)_x000a_Sembako (Beras kiloan, telur, gula kiloan, dsb.)"/>
  </r>
  <r>
    <s v="Oct 25, 2022"/>
    <x v="17"/>
    <x v="115"/>
    <x v="920"/>
    <s v="Oct 25, 2022"/>
    <x v="0"/>
    <x v="0"/>
    <s v="Residential (lokasi tempat tinggal/perumahan/apartemen/dsb.)"/>
    <s v="5-10 org/jam"/>
    <s v="Ada"/>
    <s v="Tidak"/>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7"/>
    <x v="114"/>
    <x v="921"/>
    <s v="Oct 25, 2022"/>
    <x v="0"/>
    <x v="0"/>
    <s v="Pinggir Jalan Utama"/>
    <s v="5-10 org/jam"/>
    <s v="Ada"/>
    <s v="Ya"/>
    <s v="Ya"/>
    <s v="&gt;4"/>
    <s v="Ya"/>
    <s v="Tidak"/>
    <s v="Tidak ber-mitra"/>
    <s v="&gt;2"/>
    <s v="&gt;2"/>
    <s v="Tidak"/>
    <s v="Tidak"/>
    <s v="&lt; Rp. 50.000"/>
    <s v="Susu bubuk anak (Zee, Dancow, Boneeto, dsb.)_x000a_Susu bubuk dewasa (Anlene, Entrasol, Ensure, dsb.)_x000a_Gula rendah kalori (diabetasol, nulife, dsb.)"/>
  </r>
  <r>
    <s v="Oct 25, 2022"/>
    <x v="10"/>
    <x v="102"/>
    <x v="922"/>
    <s v="Oct 22,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7"/>
    <x v="114"/>
    <x v="923"/>
    <s v="Oct 25, 2022"/>
    <x v="0"/>
    <x v="0"/>
    <s v="Pinggir Jalan Utama"/>
    <s v="1-5 org/jam"/>
    <s v="Ada"/>
    <s v="Tidak"/>
    <s v="Tidak"/>
    <s v="2"/>
    <s v="Tidak"/>
    <s v="Tidak"/>
    <s v="Tidak ber-mitra"/>
    <s v="1"/>
    <s v="2"/>
    <s v="Tidak"/>
    <s v="Tidak"/>
    <s v="&lt; Rp. 50.000"/>
    <s v="Susu bubuk anak (Zee, Dancow, Boneeto, dsb.)_x000a_Sembako (Beras kiloan, telur, gula kiloan, dsb.)"/>
  </r>
  <r>
    <s v="Oct 25, 2022"/>
    <x v="17"/>
    <x v="115"/>
    <x v="924"/>
    <s v="Oct 25, 2022"/>
    <x v="0"/>
    <x v="0"/>
    <s v="Residential (lokasi tempat tinggal/perumahan/apartemen/dsb.)"/>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5, 2022"/>
    <x v="10"/>
    <x v="77"/>
    <x v="925"/>
    <s v="Oct 25, 2022"/>
    <x v="0"/>
    <x v="0"/>
    <s v="Pinggir Jalan Utama"/>
    <s v="5-10 org/jam"/>
    <s v="Ada"/>
    <s v="Ya"/>
    <s v="Tidak"/>
    <s v="2"/>
    <s v="Tidak"/>
    <s v="Tidak"/>
    <s v="SRC (Sampoerna Retail Community)_x000a_Tidak ber-mitra"/>
    <s v="1"/>
    <s v="1"/>
    <s v="Tidak"/>
    <s v="Tidak"/>
    <s v="Rp 51.000 - Rp 100.000"/>
    <s v="Susu bubuk anak (Zee, Dancow, Boneeto, dsb.)_x000a_Susu bubuk dewasa (Anlene, Entrasol, Ensure, dsb.)_x000a_Gula rendah kalori (diabetasol, nulife, dsb.)_x000a_Sembako (Beras kiloan, telur, gula kiloan, dsb.)"/>
  </r>
  <r>
    <s v="Oct 25, 2022"/>
    <x v="17"/>
    <x v="114"/>
    <x v="926"/>
    <s v="Oct 25, 2022"/>
    <x v="0"/>
    <x v="0"/>
    <s v="Pinggir Jalan Utama"/>
    <s v="1-5 org/jam"/>
    <s v="Ada"/>
    <s v="Tidak"/>
    <s v="Ya"/>
    <s v="&gt;4"/>
    <s v="Ya"/>
    <s v="Tidak"/>
    <s v="Tidak ber-mitra"/>
    <s v="2"/>
    <s v="&gt;2"/>
    <s v="Tidak"/>
    <s v="Tidak"/>
    <s v="&lt; Rp. 50.000"/>
    <s v="Susu bubuk anak (Zee, Dancow, Boneeto, dsb.)_x000a_Sembako (Beras kiloan, telur, gula kiloan, dsb.)"/>
  </r>
  <r>
    <s v="Oct 25, 2022"/>
    <x v="10"/>
    <x v="102"/>
    <x v="927"/>
    <s v="Oct 25,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7"/>
    <x v="115"/>
    <x v="928"/>
    <s v="Oct 25, 2022"/>
    <x v="0"/>
    <x v="0"/>
    <s v="Residential (lokasi tempat tinggal/perumahan/apartemen/dsb.)"/>
    <s v="5-10 org/jam"/>
    <s v="Ada"/>
    <s v="Tidak"/>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7"/>
    <x v="114"/>
    <x v="929"/>
    <s v="Oct 25, 2022"/>
    <x v="1"/>
    <x v="1"/>
    <m/>
    <m/>
    <m/>
    <m/>
    <m/>
    <m/>
    <m/>
    <m/>
    <m/>
    <m/>
    <m/>
    <m/>
    <m/>
    <m/>
    <m/>
  </r>
  <r>
    <s v="Oct 25, 2022"/>
    <x v="1"/>
    <x v="72"/>
    <x v="930"/>
    <s v="Oct 25, 2022"/>
    <x v="0"/>
    <x v="1"/>
    <m/>
    <m/>
    <m/>
    <m/>
    <m/>
    <m/>
    <m/>
    <m/>
    <m/>
    <m/>
    <m/>
    <m/>
    <m/>
    <m/>
    <m/>
  </r>
  <r>
    <s v="Oct 25, 2022"/>
    <x v="17"/>
    <x v="114"/>
    <x v="931"/>
    <s v="Oct 25, 2022"/>
    <x v="0"/>
    <x v="0"/>
    <s v="Pinggir Jalan Utama"/>
    <s v="1-5 org/jam"/>
    <s v="Ada"/>
    <s v="Ya"/>
    <s v="Ya"/>
    <s v="&gt;4"/>
    <s v="Ya"/>
    <s v="Tidak"/>
    <s v="Tidak ber-mitra"/>
    <s v="1"/>
    <s v="&gt;2"/>
    <s v="Tidak"/>
    <s v="Tidak"/>
    <s v="&lt; Rp. 50.000"/>
    <s v="Susu bubuk anak (Zee, Dancow, Boneeto, dsb.)_x000a_Gula rendah kalori (diabetasol, nulife, dsb.)"/>
  </r>
  <r>
    <s v="Oct 25, 2022"/>
    <x v="17"/>
    <x v="115"/>
    <x v="932"/>
    <s v="Oct 25, 2022"/>
    <x v="0"/>
    <x v="0"/>
    <s v="Residential (lokasi tempat tinggal/perumahan/apartemen/dsb.)"/>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7"/>
    <x v="114"/>
    <x v="933"/>
    <s v="Oct 25,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
  </r>
  <r>
    <s v="Oct 25, 2022"/>
    <x v="10"/>
    <x v="76"/>
    <x v="934"/>
    <s v="Oct 25, 2022"/>
    <x v="0"/>
    <x v="0"/>
    <s v="Pinggir Jalan Utama"/>
    <s v="&gt;10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5, 2022"/>
    <x v="17"/>
    <x v="114"/>
    <x v="935"/>
    <s v="Oct 25, 2022"/>
    <x v="1"/>
    <x v="1"/>
    <m/>
    <m/>
    <m/>
    <m/>
    <m/>
    <m/>
    <m/>
    <m/>
    <m/>
    <m/>
    <m/>
    <m/>
    <m/>
    <m/>
    <m/>
  </r>
  <r>
    <s v="Oct 25, 2022"/>
    <x v="17"/>
    <x v="115"/>
    <x v="936"/>
    <s v="Oct 25, 2022"/>
    <x v="0"/>
    <x v="0"/>
    <s v="Residential (lokasi tempat tinggal/perumahan/apartemen/dsb.)"/>
    <s v="5-10 org/jam"/>
    <s v="Ada"/>
    <s v="Tidak"/>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7"/>
    <x v="114"/>
    <x v="937"/>
    <s v="Oct 25,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Oct 25, 2022"/>
    <x v="6"/>
    <x v="94"/>
    <x v="938"/>
    <s v="Oct 25, 2022"/>
    <x v="0"/>
    <x v="0"/>
    <s v="Pasar (lokasi sekitar atau dalam pasar)"/>
    <s v="5-10 org/jam"/>
    <s v="Ada"/>
    <s v="Tidak"/>
    <s v="Ya"/>
    <s v="2"/>
    <s v="Ya"/>
    <s v="Tidak"/>
    <s v="SRC (Sampoerna Retail Community)"/>
    <s v="1"/>
    <s v="2"/>
    <s v="Tidak"/>
    <s v="Ya"/>
    <s v="Rp 51.000 - Rp 100.000"/>
    <s v="Susu bubuk anak (Zee, Dancow, Boneeto, dsb.)_x000a_Sembako (Beras kiloan, telur, gula kiloan, dsb.)_x000a_Pulsa, token listrik, dsb."/>
  </r>
  <r>
    <s v="Oct 25, 2022"/>
    <x v="17"/>
    <x v="115"/>
    <x v="939"/>
    <s v="Oct 25, 2022"/>
    <x v="0"/>
    <x v="0"/>
    <s v="Residential (lokasi tempat tinggal/perumahan/apartemen/dsb.)"/>
    <s v="5-10 org/jam"/>
    <s v="Tidak 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7"/>
    <x v="114"/>
    <x v="940"/>
    <s v="Oct 25, 2022"/>
    <x v="0"/>
    <x v="0"/>
    <s v="Pinggir Jalan Utama"/>
    <s v="1-5 org/jam"/>
    <s v="Ada"/>
    <s v="Tidak"/>
    <s v="Ya"/>
    <s v="3 - 4"/>
    <s v="Tidak"/>
    <s v="Tidak"/>
    <s v="Tidak ber-mitra"/>
    <s v="1"/>
    <s v="2"/>
    <s v="Tidak"/>
    <s v="Tidak"/>
    <s v="&lt; Rp. 50.000"/>
    <s v="Susu bubuk anak (Zee, Dancow, Boneeto, dsb.)_x000a_Sembako (Beras kiloan, telur, gula kiloan, dsb.)"/>
  </r>
  <r>
    <s v="Oct 25, 2022"/>
    <x v="10"/>
    <x v="76"/>
    <x v="941"/>
    <s v="Oct 25, 2022"/>
    <x v="0"/>
    <x v="0"/>
    <s v="Pasar (lokasi sekitar atau dalam pasar)"/>
    <s v="5-10 org/jam"/>
    <s v="Tidak ada"/>
    <s v="Tidak"/>
    <s v="Tidak"/>
    <s v="Tidak ada"/>
    <s v="Tidak"/>
    <s v="Tidak"/>
    <s v="Tidak ber-mitra"/>
    <s v="1"/>
    <s v="1"/>
    <s v="Tidak"/>
    <s v="Ya"/>
    <s v="&gt; Rp 201.000"/>
    <s v="Susu bubuk anak (Zee, Dancow, Boneeto, dsb.)_x000a_Sembako (Beras kiloan, telur, gula kiloan, dsb.)"/>
  </r>
  <r>
    <s v="Oct 25, 2022"/>
    <x v="17"/>
    <x v="115"/>
    <x v="942"/>
    <s v="Oct 25, 2022"/>
    <x v="0"/>
    <x v="0"/>
    <s v="Residential (lokasi tempat tinggal/perumahan/apartemen/dsb.)"/>
    <s v="5-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7"/>
    <x v="114"/>
    <x v="943"/>
    <s v="Oct 25, 2022"/>
    <x v="0"/>
    <x v="0"/>
    <s v="Pinggir Jalan Utama"/>
    <s v="1-5 org/jam"/>
    <s v="Ada"/>
    <s v="Tidak"/>
    <s v="Ya"/>
    <s v="2"/>
    <s v="Tidak"/>
    <s v="Tidak"/>
    <s v="Tidak ber-mitra"/>
    <s v="1"/>
    <s v="2"/>
    <s v="Tidak"/>
    <s v="Tidak"/>
    <s v="&lt; Rp. 50.000"/>
    <s v="Sembako (Beras kiloan, telur, gula kiloan, dsb.)"/>
  </r>
  <r>
    <s v="Oct 25, 2022"/>
    <x v="6"/>
    <x v="117"/>
    <x v="944"/>
    <s v="Oct 25, 2022"/>
    <x v="0"/>
    <x v="0"/>
    <s v="Pasar (lokasi sekitar atau dalam pasar)"/>
    <s v="&gt;10 org/jam"/>
    <s v="Ada"/>
    <s v="Ya"/>
    <s v="Ya"/>
    <s v="2"/>
    <s v="Tidak"/>
    <s v="Tidak"/>
    <s v="Tidak ber-mitra"/>
    <s v="1"/>
    <s v="&gt;2"/>
    <s v="Tidak"/>
    <s v="Ya"/>
    <s v="Rp 101.000 - Rp 200.000"/>
    <s v="Susu bubuk anak (Zee, Dancow, Boneeto, dsb.)_x000a_Susu bubuk dewasa (Anlene, Entrasol, Ensure, dsb.)_x000a_Gula rendah kalori (diabetasol, nulife, dsb.)_x000a_Sembako (Beras kiloan, telur, gula kiloan, dsb.)"/>
  </r>
  <r>
    <s v="Oct 25, 2022"/>
    <x v="17"/>
    <x v="114"/>
    <x v="945"/>
    <s v="Oct 25,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
  </r>
  <r>
    <s v="Oct 25, 2022"/>
    <x v="17"/>
    <x v="114"/>
    <x v="946"/>
    <s v="Oct 25,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
  </r>
  <r>
    <s v="Oct 25, 2022"/>
    <x v="17"/>
    <x v="115"/>
    <x v="947"/>
    <s v="Oct 25, 2022"/>
    <x v="0"/>
    <x v="0"/>
    <s v="Residential (lokasi tempat tinggal/perumahan/apartemen/dsb.)"/>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6"/>
    <x v="117"/>
    <x v="948"/>
    <s v="Oct 25, 2022"/>
    <x v="0"/>
    <x v="0"/>
    <s v="Pinggir Jalan Utama"/>
    <s v="5-10 org/jam"/>
    <s v="Ada"/>
    <s v="Ya"/>
    <s v="Tidak"/>
    <s v="2"/>
    <s v="Tidak"/>
    <s v="Tidak"/>
    <s v="Mitra DRP (Djarum Retail Partnership)"/>
    <s v="1"/>
    <s v="1"/>
    <s v="Tidak"/>
    <s v="Ya"/>
    <s v="Rp 51.000 - Rp 100.000"/>
    <s v="Susu bubuk anak (Zee, Dancow, Boneeto, dsb.)_x000a_Susu bubuk dewasa (Anlene, Entrasol, Ensure, dsb.)_x000a_Gula rendah kalori (diabetasol, nulife, dsb.)_x000a_Sembako (Beras kiloan, telur, gula kiloan, dsb.)"/>
  </r>
  <r>
    <s v="Oct 25, 2022"/>
    <x v="10"/>
    <x v="76"/>
    <x v="949"/>
    <s v="Oct 25, 2022"/>
    <x v="0"/>
    <x v="0"/>
    <s v="Pinggir Jalan Utama"/>
    <s v="&gt;10 org/jam"/>
    <s v="Ada"/>
    <s v="Ya"/>
    <s v="Ya"/>
    <s v="2"/>
    <s v="Tidak"/>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0"/>
    <x v="118"/>
    <x v="950"/>
    <s v="Oct 25, 2022"/>
    <x v="0"/>
    <x v="0"/>
    <s v="Pasar (lokasi sekitar atau dalam pasar)"/>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7"/>
    <x v="114"/>
    <x v="951"/>
    <s v="Oct 25, 2022"/>
    <x v="0"/>
    <x v="0"/>
    <s v="Pinggir Jalan Utama"/>
    <s v="5-10 org/jam"/>
    <s v="Ada"/>
    <s v="Ya"/>
    <s v="Ya"/>
    <s v="&gt;4"/>
    <s v="Ya"/>
    <s v="Tidak"/>
    <s v="Tidak ber-mitra"/>
    <s v="&gt;2"/>
    <s v="&gt;2"/>
    <s v="Tidak"/>
    <s v="Tidak"/>
    <s v="&lt; Rp. 50.000"/>
    <s v="Susu bubuk anak (Zee, Dancow, Boneeto, dsb.)_x000a_Susu bubuk dewasa (Anlene, Entrasol, Ensure, dsb.)_x000a_Gula rendah kalori (diabetasol, nulife, dsb.)"/>
  </r>
  <r>
    <s v="Oct 25, 2022"/>
    <x v="10"/>
    <x v="102"/>
    <x v="952"/>
    <s v="Oct 25,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5, 2022"/>
    <x v="17"/>
    <x v="115"/>
    <x v="953"/>
    <s v="Oct 25, 2022"/>
    <x v="0"/>
    <x v="0"/>
    <s v="Residential (lokasi tempat tinggal/perumahan/apartemen/dsb.)"/>
    <s v="5-10 org/jam"/>
    <s v="Tidak ada"/>
    <s v="Tidak"/>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6"/>
    <x v="117"/>
    <x v="954"/>
    <s v="Oct 25, 2022"/>
    <x v="0"/>
    <x v="0"/>
    <s v="Pasar (lokasi sekitar atau dalam pasar)"/>
    <s v="5-10 org/jam"/>
    <s v="Ada"/>
    <s v="Ya"/>
    <s v="Tidak"/>
    <s v="2"/>
    <s v="Ya"/>
    <s v="Tidak"/>
    <s v="GGSP (Gudang Garam Strategic Partnership)"/>
    <s v="1"/>
    <s v="2"/>
    <s v="Tidak"/>
    <s v="Ya"/>
    <s v="Rp 101.000 - Rp 200.000"/>
    <s v="Susu bubuk anak (Zee, Dancow, Boneeto, dsb.)_x000a_Susu bubuk dewasa (Anlene, Entrasol, Ensure, dsb.)_x000a_Gula rendah kalori (diabetasol, nulife, dsb.)_x000a_Sembako (Beras kiloan, telur, gula kiloan, dsb.)"/>
  </r>
  <r>
    <s v="Oct 25, 2022"/>
    <x v="17"/>
    <x v="114"/>
    <x v="955"/>
    <s v="Oct 25, 2022"/>
    <x v="0"/>
    <x v="0"/>
    <s v="Pinggir Jalan Utama"/>
    <s v="1-5 org/jam"/>
    <s v="Ada"/>
    <s v="Ya"/>
    <s v="Ya"/>
    <s v="&gt;4"/>
    <s v="Ya"/>
    <s v="Tidak"/>
    <s v="Tidak ber-mitra"/>
    <s v="&gt;2"/>
    <s v="&gt;2"/>
    <s v="Tidak"/>
    <s v="Tidak"/>
    <s v="&lt; Rp. 50.000"/>
    <s v="Susu bubuk anak (Zee, Dancow, Boneeto, dsb.)_x000a_Susu bubuk dewasa (Anlene, Entrasol, Ensure, dsb.)_x000a_Gula rendah kalori (diabetasol, nulife, dsb.)"/>
  </r>
  <r>
    <s v="Oct 25, 2022"/>
    <x v="17"/>
    <x v="115"/>
    <x v="956"/>
    <s v="Oct 25, 2022"/>
    <x v="0"/>
    <x v="0"/>
    <s v="Pinggir Jalan Utama"/>
    <s v="5-10 org/jam"/>
    <s v="Ada"/>
    <s v="Tidak"/>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5, 2022"/>
    <x v="10"/>
    <x v="102"/>
    <x v="957"/>
    <s v="Oct 24,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7"/>
    <x v="114"/>
    <x v="958"/>
    <s v="Oct 25, 2022"/>
    <x v="0"/>
    <x v="0"/>
    <s v="Pinggir Jalan Utama"/>
    <s v="1-5 org/jam"/>
    <s v="Tidak ada"/>
    <s v="Tidak"/>
    <s v="Tidak"/>
    <s v="Tidak ada"/>
    <s v="Tidak"/>
    <s v="Tidak"/>
    <s v="Tidak ber-mitra"/>
    <s v="Tidak ada"/>
    <s v="Tidak ada"/>
    <s v="Tidak"/>
    <s v="Tidak"/>
    <s v="&lt; Rp. 50.000"/>
    <s v="Pulsa, token listrik, dsb."/>
  </r>
  <r>
    <s v="Oct 25, 2022"/>
    <x v="6"/>
    <x v="117"/>
    <x v="959"/>
    <s v="Oct 25, 2022"/>
    <x v="0"/>
    <x v="0"/>
    <s v="Pinggir Jalan Utama"/>
    <s v="&gt;10 org/jam"/>
    <s v="Ada"/>
    <s v="Ya"/>
    <s v="Ya"/>
    <s v="3 - 4"/>
    <s v="Tidak"/>
    <s v="Tidak"/>
    <s v="SRC (Sampoerna Retail Community)"/>
    <s v="2"/>
    <s v="&gt;2"/>
    <s v="Tidak"/>
    <s v="Ya"/>
    <s v="&gt; Rp 201.000"/>
    <s v="Susu bubuk anak (Zee, Dancow, Boneeto, dsb.)_x000a_Susu bubuk dewasa (Anlene, Entrasol, Ensure, dsb.)_x000a_Gula rendah kalori (diabetasol, nulife, dsb.)_x000a_Sembako (Beras kiloan, telur, gula kiloan, dsb.)_x000a_Pulsa, token listrik, dsb."/>
  </r>
  <r>
    <s v="Oct 25, 2022"/>
    <x v="17"/>
    <x v="115"/>
    <x v="960"/>
    <s v="Oct 25, 2022"/>
    <x v="0"/>
    <x v="0"/>
    <s v="Residential (lokasi tempat tinggal/perumahan/apartemen/dsb.)"/>
    <s v="5-10 org/jam"/>
    <s v="Ada"/>
    <s v="Tidak"/>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0"/>
    <x v="102"/>
    <x v="961"/>
    <s v="Oct 24,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5, 2022"/>
    <x v="6"/>
    <x v="37"/>
    <x v="353"/>
    <s v="Oct 25, 2022"/>
    <x v="0"/>
    <x v="0"/>
    <s v="Pinggir Jalan Utama"/>
    <s v="&gt;10 org/jam"/>
    <s v="Ada"/>
    <s v="Ya"/>
    <s v="Tidak"/>
    <s v="Tidak ada"/>
    <s v="Tidak"/>
    <s v="Tidak"/>
    <s v="Tidak ber-mitra"/>
    <s v="1"/>
    <s v="1"/>
    <s v="Tidak"/>
    <s v="Ya"/>
    <s v="Rp 101.000 - Rp 200.000"/>
    <s v="Susu bubuk anak (Zee, Dancow, Boneeto, dsb.)_x000a_Susu bubuk dewasa (Anlene, Entrasol, Ensure, dsb.)_x000a_Gula rendah kalori (diabetasol, nulife, dsb.)_x000a_Sembako (Beras kiloan, telur, gula kiloan, dsb.)_x000a_Pulsa, token listrik, dsb."/>
  </r>
  <r>
    <s v="Oct 25, 2022"/>
    <x v="17"/>
    <x v="114"/>
    <x v="962"/>
    <s v="Oct 25,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
  </r>
  <r>
    <s v="Oct 25, 2022"/>
    <x v="17"/>
    <x v="115"/>
    <x v="963"/>
    <s v="Oct 25, 2022"/>
    <x v="0"/>
    <x v="0"/>
    <s v="Residential (lokasi tempat tinggal/perumahan/apartemen/dsb.)"/>
    <s v="5-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0"/>
    <x v="119"/>
    <x v="964"/>
    <s v="Oct 25, 2022"/>
    <x v="0"/>
    <x v="0"/>
    <s v="Pasar (lokasi sekitar atau dalam pasar)"/>
    <s v="1-5 org/jam"/>
    <s v="Ada"/>
    <s v="Ya"/>
    <s v="Tidak"/>
    <s v="Tidak ada"/>
    <s v="Tidak"/>
    <s v="Tidak"/>
    <s v="Tidak ber-mitra"/>
    <s v="1"/>
    <s v="2"/>
    <s v="Tidak"/>
    <s v="Tidak"/>
    <s v="Rp 51.000 - Rp 100.000"/>
    <s v="Susu bubuk anak (Zee, Dancow, Boneeto, dsb.)_x000a_Susu bubuk dewasa (Anlene, Entrasol, Ensure, dsb.)_x000a_Sembako (Beras kiloan, telur, gula kiloan, dsb.)"/>
  </r>
  <r>
    <s v="Oct 25, 2022"/>
    <x v="10"/>
    <x v="102"/>
    <x v="965"/>
    <s v="Oct 22,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5, 2022"/>
    <x v="17"/>
    <x v="120"/>
    <x v="966"/>
    <s v="Oct 25, 2022"/>
    <x v="0"/>
    <x v="0"/>
    <s v="Pinggir Jalan Utama"/>
    <s v="1-5 org/jam"/>
    <s v="Ada"/>
    <s v="Tidak"/>
    <s v="Tidak"/>
    <s v="Tidak ada"/>
    <s v="Tidak"/>
    <s v="Tidak"/>
    <s v="Tidak ber-mitra"/>
    <s v="1"/>
    <s v="2"/>
    <s v="Tidak"/>
    <s v="Tidak"/>
    <s v="&lt; Rp. 50.000"/>
    <s v="Sembako (Beras kiloan, telur, gula kiloan, dsb.)"/>
  </r>
  <r>
    <s v="Oct 25, 2022"/>
    <x v="6"/>
    <x v="117"/>
    <x v="967"/>
    <s v="Oct 25, 2022"/>
    <x v="0"/>
    <x v="0"/>
    <s v="Pasar (lokasi sekitar atau dalam pasar)"/>
    <s v="&gt;10 org/jam"/>
    <s v="Tidak ada"/>
    <s v="Tidak"/>
    <s v="Tidak"/>
    <s v="2"/>
    <s v="Tidak"/>
    <s v="Tidak"/>
    <s v="Tidak ber-mitra"/>
    <s v="1"/>
    <s v="2"/>
    <s v="Tidak"/>
    <s v="Ya"/>
    <s v="&gt; Rp 201.000"/>
    <s v="Susu bubuk anak (Zee, Dancow, Boneeto, dsb.)_x000a_Susu bubuk dewasa (Anlene, Entrasol, Ensure, dsb.)_x000a_Sembako (Beras kiloan, telur, gula kiloan, dsb.)_x000a_Pulsa, token listrik, dsb."/>
  </r>
  <r>
    <s v="Oct 25, 2022"/>
    <x v="17"/>
    <x v="115"/>
    <x v="968"/>
    <s v="Oct 25, 2022"/>
    <x v="0"/>
    <x v="0"/>
    <s v="Residential (lokasi tempat tinggal/perumahan/apartemen/dsb.)"/>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7"/>
    <x v="120"/>
    <x v="969"/>
    <s v="Oct 25, 2022"/>
    <x v="0"/>
    <x v="0"/>
    <s v="Pinggir Jalan Utama"/>
    <s v="1-5 org/jam"/>
    <s v="Ada"/>
    <s v="Tidak"/>
    <s v="Ya"/>
    <s v="&gt;4"/>
    <s v="Tidak"/>
    <s v="Tidak"/>
    <s v="Tidak ber-mitra"/>
    <s v="1"/>
    <s v="2"/>
    <s v="Tidak"/>
    <s v="Tidak"/>
    <s v="&lt; Rp. 50.000"/>
    <s v="Sembako (Beras kiloan, telur, gula kiloan, dsb.)"/>
  </r>
  <r>
    <s v="Oct 25, 2022"/>
    <x v="6"/>
    <x v="117"/>
    <x v="970"/>
    <s v="Oct 25, 2022"/>
    <x v="0"/>
    <x v="0"/>
    <s v="Pinggir Jalan Utama"/>
    <s v="5-10 org/jam"/>
    <s v="Tidak ada"/>
    <s v="Tidak"/>
    <s v="Tidak"/>
    <s v="Tidak ada"/>
    <s v="Tidak"/>
    <s v="Tidak"/>
    <s v="Tidak ber-mitra"/>
    <s v="1"/>
    <s v="1"/>
    <s v="Tidak"/>
    <s v="Tidak"/>
    <s v="Rp 101.000 - Rp 200.000"/>
    <s v="Susu bubuk anak (Zee, Dancow, Boneeto, dsb.)_x000a_Susu bubuk dewasa (Anlene, Entrasol, Ensure, dsb.)_x000a_Gula rendah kalori (diabetasol, nulife, dsb.)_x000a_Sembako (Beras kiloan, telur, gula kiloan, dsb.)_x000a_Pulsa, token listrik, dsb."/>
  </r>
  <r>
    <s v="Oct 25, 2022"/>
    <x v="10"/>
    <x v="102"/>
    <x v="971"/>
    <s v="Oct 24,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5, 2022"/>
    <x v="17"/>
    <x v="120"/>
    <x v="972"/>
    <s v="Oct 25, 2022"/>
    <x v="0"/>
    <x v="0"/>
    <s v="Pinggir Jalan Utama"/>
    <s v="1-5 org/jam"/>
    <s v="Ada"/>
    <s v="Tidak"/>
    <s v="Ya"/>
    <s v="3 - 4"/>
    <s v="Tidak"/>
    <s v="Tidak"/>
    <s v="Tidak ber-mitra"/>
    <s v="&gt;2"/>
    <s v="2"/>
    <s v="Tidak"/>
    <s v="Tidak"/>
    <s v="&lt; Rp. 50.000"/>
    <s v="Sembako (Beras kiloan, telur, gula kiloan, dsb.)"/>
  </r>
  <r>
    <s v="Oct 25, 2022"/>
    <x v="17"/>
    <x v="115"/>
    <x v="973"/>
    <s v="Oct 25, 2022"/>
    <x v="0"/>
    <x v="0"/>
    <s v="Pinggir Jalan Utama"/>
    <s v="&gt;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6"/>
    <x v="117"/>
    <x v="974"/>
    <s v="Oct 25, 2022"/>
    <x v="0"/>
    <x v="0"/>
    <s v="Pinggir Jalan Utama"/>
    <s v="&gt;10 org/jam"/>
    <s v="Ada"/>
    <s v="Ya"/>
    <s v="Ya"/>
    <s v="3 - 4"/>
    <s v="Ya"/>
    <s v="Ya"/>
    <s v="SRC (Sampoerna Retail Community)"/>
    <s v="2"/>
    <s v="&gt;2"/>
    <s v="Tidak"/>
    <s v="Ya"/>
    <s v="&gt; Rp 201.000"/>
    <s v="Susu bubuk anak (Zee, Dancow, Boneeto, dsb.)_x000a_Susu bubuk dewasa (Anlene, Entrasol, Ensure, dsb.)_x000a_Gula rendah kalori (diabetasol, nulife, dsb.)_x000a_Sembako (Beras kiloan, telur, gula kiloan, dsb.)_x000a_Pulsa, token listrik, dsb."/>
  </r>
  <r>
    <s v="Oct 25, 2022"/>
    <x v="17"/>
    <x v="120"/>
    <x v="975"/>
    <s v="Oct 25,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
  </r>
  <r>
    <s v="Oct 25, 2022"/>
    <x v="10"/>
    <x v="102"/>
    <x v="976"/>
    <s v="Oct 24, 2022"/>
    <x v="0"/>
    <x v="0"/>
    <s v="Pinggir Jalan Utama"/>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7"/>
    <x v="120"/>
    <x v="977"/>
    <s v="Oct 25, 2022"/>
    <x v="1"/>
    <x v="1"/>
    <m/>
    <m/>
    <m/>
    <m/>
    <m/>
    <m/>
    <m/>
    <m/>
    <m/>
    <m/>
    <m/>
    <m/>
    <m/>
    <m/>
    <m/>
  </r>
  <r>
    <s v="Oct 25, 2022"/>
    <x v="17"/>
    <x v="115"/>
    <x v="978"/>
    <s v="Oct 25, 2022"/>
    <x v="0"/>
    <x v="0"/>
    <s v="Residential (lokasi tempat tinggal/perumahan/apartemen/dsb.)"/>
    <s v="5-10 org/jam"/>
    <s v="Ada"/>
    <s v="Tidak"/>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17"/>
    <x v="120"/>
    <x v="979"/>
    <s v="Oct 25, 2022"/>
    <x v="0"/>
    <x v="0"/>
    <s v="Pinggir Jalan Utama"/>
    <s v="5-10 org/jam"/>
    <s v="Ada"/>
    <s v="Ya"/>
    <s v="Ya"/>
    <s v="3 - 4"/>
    <s v="Ya"/>
    <s v="Tidak"/>
    <s v="Tidak ber-mitra"/>
    <s v="&gt;2"/>
    <s v="2"/>
    <s v="Tidak"/>
    <s v="Tidak"/>
    <s v="&lt; Rp. 50.000"/>
    <s v="Sembako (Beras kiloan, telur, gula kiloan, dsb.)"/>
  </r>
  <r>
    <s v="Oct 25, 2022"/>
    <x v="6"/>
    <x v="117"/>
    <x v="980"/>
    <s v="Oct 25, 2022"/>
    <x v="0"/>
    <x v="0"/>
    <s v="Pinggir Jalan Utama"/>
    <s v="5-10 org/jam"/>
    <s v="Ada"/>
    <s v="Tidak"/>
    <s v="Tidak"/>
    <s v="2"/>
    <s v="Tidak"/>
    <s v="Tidak"/>
    <s v="GGSP (Gudang Garam Strategic Partnership)"/>
    <s v="1"/>
    <s v="2"/>
    <s v="Tidak"/>
    <s v="Ya"/>
    <s v="Rp 101.000 - Rp 200.000"/>
    <s v="Susu bubuk anak (Zee, Dancow, Boneeto, dsb.)_x000a_Susu bubuk dewasa (Anlene, Entrasol, Ensure, dsb.)_x000a_Gula rendah kalori (diabetasol, nulife, dsb.)_x000a_Sembako (Beras kiloan, telur, gula kiloan, dsb.)_x000a_Pulsa, token listrik, dsb."/>
  </r>
  <r>
    <s v="Oct 25, 2022"/>
    <x v="10"/>
    <x v="102"/>
    <x v="981"/>
    <s v="Oct 25, 2022"/>
    <x v="0"/>
    <x v="0"/>
    <s v="Residential (lokasi tempat tinggal/perumahan/apartemen/dsb.)"/>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5, 2022"/>
    <x v="17"/>
    <x v="115"/>
    <x v="982"/>
    <s v="Oct 25, 2022"/>
    <x v="0"/>
    <x v="0"/>
    <s v="Pinggir Jalan Utama"/>
    <s v="5-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5, 2022"/>
    <x v="6"/>
    <x v="121"/>
    <x v="983"/>
    <s v="Sep 25, 2022"/>
    <x v="0"/>
    <x v="0"/>
    <s v="Pinggir Jalan Utama"/>
    <s v="1-5 org/jam"/>
    <s v="Tidak ada"/>
    <s v="Tidak"/>
    <s v="Tidak"/>
    <s v="Tidak ada"/>
    <s v="Tidak"/>
    <s v="Tidak"/>
    <s v="Tidak ber-mitra"/>
    <s v="Tidak ada"/>
    <s v="&gt;2"/>
    <s v="Tidak"/>
    <s v="Ya"/>
    <s v="&gt; Rp 201.000"/>
    <s v="Susu bubuk anak (Zee, Dancow, Boneeto, dsb.)_x000a_Susu bubuk dewasa (Anlene, Entrasol, Ensure, dsb.)_x000a_Gula rendah kalori (diabetasol, nulife, dsb.)"/>
  </r>
  <r>
    <s v="Oct 25, 2022"/>
    <x v="17"/>
    <x v="120"/>
    <x v="984"/>
    <s v="Oct 25,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
  </r>
  <r>
    <s v="Oct 25, 2022"/>
    <x v="10"/>
    <x v="102"/>
    <x v="985"/>
    <s v="Oct 25, 2022"/>
    <x v="0"/>
    <x v="0"/>
    <s v="Pasar (lokasi sekitar atau dalam pasar)"/>
    <s v="1-5 org/jam"/>
    <s v="Ada"/>
    <s v="Tidak"/>
    <s v="Ya"/>
    <s v="2"/>
    <s v="Tidak"/>
    <s v="Tidak"/>
    <s v="Tidak ber-mitra"/>
    <s v="1"/>
    <s v="1"/>
    <s v="Tidak"/>
    <s v="Tidak"/>
    <s v="&lt; Rp. 50.000"/>
    <s v="Susu bubuk anak (Zee, Dancow, Boneeto, dsb.)_x000a_Sembako (Beras kiloan, telur, gula kiloan, dsb.)"/>
  </r>
  <r>
    <s v="Oct 25, 2022"/>
    <x v="17"/>
    <x v="115"/>
    <x v="986"/>
    <s v="Oct 25, 2022"/>
    <x v="0"/>
    <x v="0"/>
    <s v="Residential (lokasi tempat tinggal/perumahan/apartemen/dsb.)"/>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5, 2022"/>
    <x v="6"/>
    <x v="122"/>
    <x v="987"/>
    <s v="Oct 25, 2022"/>
    <x v="0"/>
    <x v="0"/>
    <s v="Residential (lokasi tempat tinggal/perumahan/apartemen/dsb.)"/>
    <s v="1-5 org/jam"/>
    <s v="Ada"/>
    <s v="Ya"/>
    <s v="Ya"/>
    <s v="2"/>
    <s v="Tidak"/>
    <s v="Ya"/>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10"/>
    <x v="102"/>
    <x v="988"/>
    <s v="Oct 24, 2022"/>
    <x v="0"/>
    <x v="0"/>
    <s v="Pinggir Jalan Utama"/>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5, 2022"/>
    <x v="12"/>
    <x v="78"/>
    <x v="989"/>
    <s v="Sep 26, 2022"/>
    <x v="0"/>
    <x v="0"/>
    <s v="Pasar (lokasi sekitar atau dalam pasar)"/>
    <s v="1-5 org/jam"/>
    <s v="Ada"/>
    <s v="Tidak"/>
    <s v="Ya"/>
    <s v="2"/>
    <s v="Ya"/>
    <s v="Tidak"/>
    <s v="Tidak ber-mitra"/>
    <s v="1"/>
    <s v="1"/>
    <s v="Tidak"/>
    <s v="Tidak"/>
    <s v="&lt; Rp. 50.000"/>
    <s v="Susu bubuk anak (Zee, Dancow, Boneeto, dsb.)"/>
  </r>
  <r>
    <s v="Oct 25, 2022"/>
    <x v="6"/>
    <x v="122"/>
    <x v="990"/>
    <s v="Oct 25, 2022"/>
    <x v="0"/>
    <x v="0"/>
    <s v="Pinggir Jalan Utama"/>
    <s v="5-10 org/jam"/>
    <s v="Ada"/>
    <s v="Ya"/>
    <s v="Ya"/>
    <s v="3 - 4"/>
    <s v="Ya"/>
    <s v="Ya"/>
    <s v="SRC (Sampoerna Retail Community)"/>
    <s v="1"/>
    <s v="&gt;2"/>
    <s v="Ya"/>
    <s v="Ya"/>
    <s v="&gt; Rp 201.000"/>
    <s v="Susu bubuk anak (Zee, Dancow, Boneeto, dsb.)_x000a_Susu bubuk dewasa (Anlene, Entrasol, Ensure, dsb.)_x000a_Gula rendah kalori (diabetasol, nulife, dsb.)_x000a_Sembako (Beras kiloan, telur, gula kiloan, dsb.)_x000a_Pulsa, token listrik, dsb."/>
  </r>
  <r>
    <s v="Oct 25, 2022"/>
    <x v="12"/>
    <x v="112"/>
    <x v="991"/>
    <s v="Oct 25, 2022"/>
    <x v="0"/>
    <x v="0"/>
    <s v="Residential (lokasi tempat tinggal/perumahan/apartemen/dsb.)"/>
    <s v="1-5 org/jam"/>
    <s v="Ada"/>
    <s v="Ya"/>
    <s v="Ya"/>
    <s v="3 - 4"/>
    <s v="Ya"/>
    <s v="Tidak"/>
    <s v="Tidak ber-mitra"/>
    <s v="1"/>
    <s v="&gt;2"/>
    <s v="Tidak"/>
    <s v="Tidak"/>
    <s v="Rp 51.000 - Rp 100.000"/>
    <s v="Susu bubuk anak (Zee, Dancow, Boneeto, dsb.)_x000a_Susu bubuk dewasa (Anlene, Entrasol, Ensure, dsb.)_x000a_Sembako (Beras kiloan, telur, gula kiloan, dsb.)"/>
  </r>
  <r>
    <s v="Oct 25, 2022"/>
    <x v="6"/>
    <x v="123"/>
    <x v="992"/>
    <s v="Oct 25, 2022"/>
    <x v="0"/>
    <x v="0"/>
    <s v="Pasar (lokasi sekitar atau dalam pasar)"/>
    <s v="&gt;10 org/jam"/>
    <s v="Ada"/>
    <s v="Ya"/>
    <s v="Tidak"/>
    <s v="Tidak ada"/>
    <s v="Tidak"/>
    <s v="Tidak"/>
    <s v="Tidak ber-mitra"/>
    <s v="1"/>
    <s v="2"/>
    <s v="Ya"/>
    <s v="Tidak"/>
    <s v="&lt; Rp. 50.000"/>
    <s v="Susu bubuk anak (Zee, Dancow, Boneeto, dsb.)_x000a_Susu bubuk dewasa (Anlene, Entrasol, Ensure, dsb.)_x000a_Gula rendah kalori (diabetasol, nulife, dsb.)_x000a_Sembako (Beras kiloan, telur, gula kiloan, dsb.)"/>
  </r>
  <r>
    <s v="Oct 25, 2022"/>
    <x v="10"/>
    <x v="102"/>
    <x v="993"/>
    <s v="Oct 25, 2022"/>
    <x v="0"/>
    <x v="0"/>
    <s v="Pinggir Jalan Utama"/>
    <s v="1-5 org/jam"/>
    <s v="Ada"/>
    <s v="Ya"/>
    <s v="Ya"/>
    <s v="2"/>
    <s v="Tidak"/>
    <s v="Tidak"/>
    <s v="Tidak ber-mitra"/>
    <s v="1"/>
    <s v="1"/>
    <s v="Tidak"/>
    <s v="Tidak"/>
    <s v="Rp 51.000 - Rp 100.000"/>
    <s v="Sembako (Beras kiloan, telur, gula kiloan, dsb.)"/>
  </r>
  <r>
    <s v="Oct 25, 2022"/>
    <x v="17"/>
    <x v="115"/>
    <x v="994"/>
    <s v="Oct 25, 2022"/>
    <x v="0"/>
    <x v="0"/>
    <s v="Residential (lokasi tempat tinggal/perumahan/apartemen/dsb.)"/>
    <s v="&gt;10 org/jam"/>
    <s v="Tidak ada"/>
    <s v="Tidak"/>
    <s v="Ya"/>
    <s v="3 - 4"/>
    <s v="Ya"/>
    <s v="Tidak"/>
    <s v="Tidak ber-mitra"/>
    <s v="2"/>
    <s v="&gt;2"/>
    <s v="Tidak"/>
    <s v="Tidak"/>
    <s v="Rp 101.000 - Rp 200.000"/>
    <s v="Susu bubuk anak (Zee, Dancow, Boneeto, dsb.)_x000a_Susu bubuk dewasa (Anlene, Entrasol, Ensure, dsb.)_x000a_Sembako (Beras kiloan, telur, gula kiloan, dsb.)"/>
  </r>
  <r>
    <s v="Oct 25, 2022"/>
    <x v="6"/>
    <x v="121"/>
    <x v="995"/>
    <s v="Oct 25, 2022"/>
    <x v="0"/>
    <x v="0"/>
    <s v="Pinggir Jalan Utama"/>
    <s v="1-5 org/jam"/>
    <s v="Ada"/>
    <s v="Ya"/>
    <s v="Ya"/>
    <s v="2"/>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Oct 25, 2022"/>
    <x v="6"/>
    <x v="122"/>
    <x v="996"/>
    <s v="Oct 25, 2022"/>
    <x v="0"/>
    <x v="0"/>
    <s v="Pasar (lokasi sekitar atau dalam pasar)"/>
    <s v="5-10 org/jam"/>
    <s v="Tidak ada"/>
    <s v="Ya"/>
    <s v="Ya"/>
    <s v="2"/>
    <s v="Tidak"/>
    <s v="Tidak"/>
    <s v="Mitra DRP (Djarum Retail Partnership)"/>
    <s v="1"/>
    <s v="1"/>
    <s v="Tidak"/>
    <s v="Tidak"/>
    <s v="Rp 51.000 - Rp 100.000"/>
    <s v="Sembako (Beras kiloan, telur, gula kiloan, dsb.)_x000a_Pulsa, token listrik, dsb."/>
  </r>
  <r>
    <s v="Oct 25, 2022"/>
    <x v="17"/>
    <x v="115"/>
    <x v="997"/>
    <s v="Oct 25, 2022"/>
    <x v="0"/>
    <x v="0"/>
    <s v="Residential (lokasi tempat tinggal/perumahan/apartemen/dsb.)"/>
    <s v="&gt;10 org/jam"/>
    <s v="Tidak ada"/>
    <s v="Tidak"/>
    <s v="Ya"/>
    <s v="3 - 4"/>
    <s v="Ya"/>
    <s v="Tidak"/>
    <s v="Tidak ber-mitra"/>
    <s v="2"/>
    <s v="&gt;2"/>
    <s v="Tidak"/>
    <s v="Tidak"/>
    <s v="Rp 101.000 - Rp 200.000"/>
    <s v="Susu bubuk anak (Zee, Dancow, Boneeto, dsb.)_x000a_Susu bubuk dewasa (Anlene, Entrasol, Ensure, dsb.)_x000a_Sembako (Beras kiloan, telur, gula kiloan, dsb.)"/>
  </r>
  <r>
    <s v="Oct 25, 2022"/>
    <x v="12"/>
    <x v="112"/>
    <x v="998"/>
    <s v="Oct 25, 2022"/>
    <x v="0"/>
    <x v="0"/>
    <s v="Pinggir Jalan Utama"/>
    <s v="1-5 org/jam"/>
    <s v="Ada"/>
    <s v="Ya"/>
    <s v="Ya"/>
    <s v="3 - 4"/>
    <s v="Ya"/>
    <s v="Tidak"/>
    <s v="Tidak ber-mitra"/>
    <s v="2"/>
    <s v="&gt;2"/>
    <s v="Tidak"/>
    <s v="Tidak"/>
    <s v="Rp 51.000 - Rp 100.000"/>
    <s v="Susu bubuk anak (Zee, Dancow, Boneeto, dsb.)_x000a_Susu bubuk dewasa (Anlene, Entrasol, Ensure, dsb.)_x000a_Sembako (Beras kiloan, telur, gula kiloan, dsb.)"/>
  </r>
  <r>
    <s v="Oct 25, 2022"/>
    <x v="6"/>
    <x v="123"/>
    <x v="999"/>
    <s v="Oct 25, 2022"/>
    <x v="0"/>
    <x v="1"/>
    <m/>
    <m/>
    <m/>
    <m/>
    <m/>
    <m/>
    <m/>
    <m/>
    <m/>
    <m/>
    <m/>
    <m/>
    <m/>
    <m/>
    <m/>
  </r>
  <r>
    <s v="Oct 25, 2022"/>
    <x v="10"/>
    <x v="102"/>
    <x v="1000"/>
    <s v="Oct 25, 2022"/>
    <x v="0"/>
    <x v="0"/>
    <s v="Pinggir Jalan Utama"/>
    <s v="1-5 org/jam"/>
    <s v="Ada"/>
    <s v="Ya"/>
    <s v="Ya"/>
    <s v="2"/>
    <s v="Tidak"/>
    <s v="Tidak"/>
    <s v="Tidak ber-mitra"/>
    <s v="1"/>
    <s v="2"/>
    <s v="Tidak"/>
    <s v="Tidak"/>
    <s v="&lt; Rp. 50.000"/>
    <s v="Susu bubuk anak (Zee, Dancow, Boneeto, dsb.)_x000a_Sembako (Beras kiloan, telur, gula kiloan, dsb.)"/>
  </r>
  <r>
    <s v="Oct 25, 2022"/>
    <x v="4"/>
    <x v="66"/>
    <x v="1001"/>
    <s v="Oct 25,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5, 2022"/>
    <x v="6"/>
    <x v="123"/>
    <x v="999"/>
    <s v="Oct 25, 2022"/>
    <x v="0"/>
    <x v="1"/>
    <m/>
    <m/>
    <m/>
    <m/>
    <m/>
    <m/>
    <m/>
    <m/>
    <m/>
    <m/>
    <m/>
    <m/>
    <m/>
    <m/>
    <m/>
  </r>
  <r>
    <s v="Oct 25, 2022"/>
    <x v="12"/>
    <x v="112"/>
    <x v="1002"/>
    <s v="Oct 25, 2022"/>
    <x v="0"/>
    <x v="0"/>
    <s v="Residential (lokasi tempat tinggal/perumahan/apartemen/dsb.)"/>
    <s v="5-10 org/jam"/>
    <s v="Ada"/>
    <s v="Ya"/>
    <s v="Ya"/>
    <s v="2"/>
    <s v="Ya"/>
    <s v="Tidak"/>
    <s v="Tidak ber-mitra"/>
    <s v="1"/>
    <s v="&gt;2"/>
    <s v="Tidak"/>
    <s v="Tidak"/>
    <s v="Rp 51.000 - Rp 100.000"/>
    <s v="Susu bubuk anak (Zee, Dancow, Boneeto, dsb.)_x000a_Sembako (Beras kiloan, telur, gula kiloan, dsb.)"/>
  </r>
  <r>
    <s v="Oct 25, 2022"/>
    <x v="10"/>
    <x v="102"/>
    <x v="1003"/>
    <s v="Oct 24, 2022"/>
    <x v="1"/>
    <x v="0"/>
    <m/>
    <m/>
    <m/>
    <m/>
    <m/>
    <m/>
    <m/>
    <m/>
    <m/>
    <m/>
    <m/>
    <m/>
    <m/>
    <m/>
    <m/>
  </r>
  <r>
    <s v="Oct 25, 2022"/>
    <x v="12"/>
    <x v="112"/>
    <x v="1004"/>
    <s v="Aug 28, 2022"/>
    <x v="0"/>
    <x v="0"/>
    <s v="Pinggir Jalan Utama"/>
    <s v="1-5 org/jam"/>
    <s v="Ada"/>
    <s v="Tidak"/>
    <s v="Ya"/>
    <s v="2"/>
    <s v="Ya"/>
    <s v="Tidak"/>
    <s v="Tidak ber-mitra"/>
    <s v="1"/>
    <s v="1"/>
    <s v="Tidak"/>
    <s v="Ya"/>
    <s v="Rp 51.000 - Rp 100.000"/>
    <s v="Susu bubuk anak (Zee, Dancow, Boneeto, dsb.)_x000a_Sembako (Beras kiloan, telur, gula kiloan, dsb.)"/>
  </r>
  <r>
    <s v="Oct 25, 2022"/>
    <x v="12"/>
    <x v="112"/>
    <x v="1005"/>
    <s v="Sep 25, 2022"/>
    <x v="0"/>
    <x v="0"/>
    <s v="Pinggir Jalan Utama"/>
    <s v="1-5 org/jam"/>
    <s v="Ada"/>
    <s v="Tidak"/>
    <s v="Ya"/>
    <s v="2"/>
    <s v="Ya"/>
    <s v="Tidak"/>
    <s v="Tidak ber-mitra"/>
    <s v="1"/>
    <s v="1"/>
    <s v="Tidak"/>
    <s v="Ya"/>
    <s v="Rp 51.000 - Rp 100.000"/>
    <s v="Susu bubuk anak (Zee, Dancow, Boneeto, dsb.)_x000a_Sembako (Beras kiloan, telur, gula kiloan, dsb.)"/>
  </r>
  <r>
    <s v="Oct 25, 2022"/>
    <x v="12"/>
    <x v="112"/>
    <x v="1006"/>
    <s v="Sep 25, 2022"/>
    <x v="0"/>
    <x v="0"/>
    <s v="Pinggir Jalan Utama"/>
    <s v="1-5 org/jam"/>
    <s v="Ada"/>
    <s v="Tidak"/>
    <s v="Ya"/>
    <s v="2"/>
    <s v="Ya"/>
    <s v="Tidak"/>
    <s v="Tidak ber-mitra"/>
    <s v="1"/>
    <s v="1"/>
    <s v="Tidak"/>
    <s v="Ya"/>
    <s v="Rp 51.000 - Rp 100.000"/>
    <s v="Susu bubuk anak (Zee, Dancow, Boneeto, dsb.)_x000a_Sembako (Beras kiloan, telur, gula kiloan, dsb.)"/>
  </r>
  <r>
    <s v="Oct 25, 2022"/>
    <x v="12"/>
    <x v="112"/>
    <x v="1007"/>
    <s v="Sep 25, 2022"/>
    <x v="0"/>
    <x v="0"/>
    <s v="Pinggir Jalan Utama"/>
    <s v="1-5 org/jam"/>
    <s v="Ada"/>
    <s v="Tidak"/>
    <s v="Ya"/>
    <s v="2"/>
    <s v="Ya"/>
    <s v="Tidak"/>
    <s v="Tidak ber-mitra"/>
    <s v="1"/>
    <s v="1"/>
    <s v="Tidak"/>
    <s v="Ya"/>
    <s v="Rp 51.000 - Rp 100.000"/>
    <s v="Susu bubuk anak (Zee, Dancow, Boneeto, dsb.)_x000a_Sembako (Beras kiloan, telur, gula kiloan, dsb.)"/>
  </r>
  <r>
    <s v="Oct 25, 2022"/>
    <x v="12"/>
    <x v="112"/>
    <x v="1008"/>
    <s v="Sep 25, 2022"/>
    <x v="0"/>
    <x v="0"/>
    <s v="Pinggir Jalan Utama"/>
    <s v="1-5 org/jam"/>
    <s v="Ada"/>
    <s v="Tidak"/>
    <s v="Ya"/>
    <s v="2"/>
    <s v="Ya"/>
    <s v="Tidak"/>
    <s v="Tidak ber-mitra"/>
    <s v="1"/>
    <s v="1"/>
    <s v="Tidak"/>
    <s v="Ya"/>
    <s v="Rp 51.000 - Rp 100.000"/>
    <s v="Susu bubuk anak (Zee, Dancow, Boneeto, dsb.)_x000a_Sembako (Beras kiloan, telur, gula kiloan, dsb.)"/>
  </r>
  <r>
    <s v="Oct 25, 2022"/>
    <x v="12"/>
    <x v="112"/>
    <x v="1009"/>
    <s v="Sep 25, 2022"/>
    <x v="0"/>
    <x v="0"/>
    <s v="Pinggir Jalan Utama"/>
    <s v="1-5 org/jam"/>
    <s v="Ada"/>
    <s v="Tidak"/>
    <s v="Ya"/>
    <s v="2"/>
    <s v="Ya"/>
    <s v="Tidak"/>
    <s v="Tidak ber-mitra"/>
    <s v="1"/>
    <s v="1"/>
    <s v="Tidak"/>
    <s v="Ya"/>
    <s v="Rp 51.000 - Rp 100.000"/>
    <s v="Susu bubuk anak (Zee, Dancow, Boneeto, dsb.)_x000a_Sembako (Beras kiloan, telur, gula kiloan, dsb.)"/>
  </r>
  <r>
    <s v="Oct 25, 2022"/>
    <x v="12"/>
    <x v="112"/>
    <x v="1010"/>
    <s v="Sep 25, 2022"/>
    <x v="0"/>
    <x v="0"/>
    <s v="Pinggir Jalan Utama"/>
    <s v="1-5 org/jam"/>
    <s v="Ada"/>
    <s v="Tidak"/>
    <s v="Ya"/>
    <s v="2"/>
    <s v="Ya"/>
    <s v="Tidak"/>
    <s v="Tidak ber-mitra"/>
    <s v="1"/>
    <s v="1"/>
    <s v="Tidak"/>
    <s v="Ya"/>
    <s v="Rp 51.000 - Rp 100.000"/>
    <s v="Susu bubuk anak (Zee, Dancow, Boneeto, dsb.)_x000a_Sembako (Beras kiloan, telur, gula kiloan, dsb.)"/>
  </r>
  <r>
    <s v="Oct 25, 2022"/>
    <x v="12"/>
    <x v="112"/>
    <x v="1011"/>
    <s v="Sep 25, 2022"/>
    <x v="0"/>
    <x v="0"/>
    <s v="Pinggir Jalan Utama"/>
    <s v="1-5 org/jam"/>
    <s v="Ada"/>
    <s v="Ya"/>
    <s v="Ya"/>
    <s v="2"/>
    <s v="Ya"/>
    <s v="Tidak"/>
    <s v="Tidak ber-mitra"/>
    <s v="&gt;2"/>
    <s v="&gt;2"/>
    <s v="Tidak"/>
    <s v="Ya"/>
    <s v="Rp 51.000 - Rp 100.000"/>
    <s v="Susu bubuk anak (Zee, Dancow, Boneeto, dsb.)_x000a_Sembako (Beras kiloan, telur, gula kiloan, dsb.)"/>
  </r>
  <r>
    <s v="Oct 25, 2022"/>
    <x v="4"/>
    <x v="66"/>
    <x v="741"/>
    <s v="Oct 25, 2022"/>
    <x v="0"/>
    <x v="1"/>
    <m/>
    <m/>
    <m/>
    <m/>
    <m/>
    <m/>
    <m/>
    <m/>
    <m/>
    <m/>
    <m/>
    <m/>
    <m/>
    <m/>
    <m/>
  </r>
  <r>
    <s v="Oct 25, 2022"/>
    <x v="12"/>
    <x v="112"/>
    <x v="1012"/>
    <s v="Sep 25, 2022"/>
    <x v="0"/>
    <x v="0"/>
    <s v="Pinggir Jalan Utama"/>
    <s v="1-5 org/jam"/>
    <s v="Ada"/>
    <s v="Ya"/>
    <s v="Ya"/>
    <s v="3 - 4"/>
    <s v="Ya"/>
    <s v="Tidak"/>
    <s v="SRC (Sampoerna Retail Community)_x000a_Tidak ber-mitra"/>
    <s v="&gt;2"/>
    <s v="&gt;2"/>
    <s v="Tidak"/>
    <s v="Ya"/>
    <s v="Rp 51.000 - Rp 100.000"/>
    <s v="Susu bubuk anak (Zee, Dancow, Boneeto, dsb.)_x000a_Sembako (Beras kiloan, telur, gula kiloan, dsb.)_x000a_Pulsa, token listrik, dsb."/>
  </r>
  <r>
    <s v="Oct 25, 2022"/>
    <x v="4"/>
    <x v="66"/>
    <x v="741"/>
    <s v="Oct 25, 2022"/>
    <x v="0"/>
    <x v="1"/>
    <m/>
    <m/>
    <m/>
    <m/>
    <m/>
    <m/>
    <m/>
    <m/>
    <m/>
    <m/>
    <m/>
    <m/>
    <m/>
    <m/>
    <m/>
  </r>
  <r>
    <s v="Oct 25, 2022"/>
    <x v="12"/>
    <x v="112"/>
    <x v="1013"/>
    <s v="Sep 25, 2022"/>
    <x v="0"/>
    <x v="0"/>
    <s v="Pinggir Jalan Utama"/>
    <s v="1-5 org/jam"/>
    <s v="Ada"/>
    <s v="Ya"/>
    <s v="Ya"/>
    <s v="3 - 4"/>
    <s v="Ya"/>
    <s v="Tidak"/>
    <s v="SRC (Sampoerna Retail Community)_x000a_Tidak ber-mitra"/>
    <s v="&gt;2"/>
    <s v="&gt;2"/>
    <s v="Tidak"/>
    <s v="Ya"/>
    <s v="Rp 51.000 - Rp 100.000"/>
    <s v="Susu bubuk anak (Zee, Dancow, Boneeto, dsb.)_x000a_Sembako (Beras kiloan, telur, gula kiloan, dsb.)_x000a_Pulsa, token listrik, dsb."/>
  </r>
  <r>
    <s v="Oct 25, 2022"/>
    <x v="12"/>
    <x v="112"/>
    <x v="1014"/>
    <s v="Sep 25, 2022"/>
    <x v="0"/>
    <x v="0"/>
    <s v="Pinggir Jalan Utama"/>
    <s v="1-5 org/jam"/>
    <s v="Tidak ada"/>
    <s v="Tidak"/>
    <s v="Ya"/>
    <s v="Tidak ada"/>
    <s v="Tidak"/>
    <s v="Tidak"/>
    <s v="Tidak ber-mitra"/>
    <s v="1"/>
    <s v="Tidak ada"/>
    <s v="Tidak"/>
    <s v="Ya"/>
    <s v="Rp 51.000 - Rp 100.000"/>
    <s v="Susu bubuk anak (Zee, Dancow, Boneeto, dsb.)_x000a_Sembako (Beras kiloan, telur, gula kiloan, dsb.)_x000a_Pulsa, token listrik, dsb."/>
  </r>
  <r>
    <s v="Oct 25, 2022"/>
    <x v="12"/>
    <x v="112"/>
    <x v="1015"/>
    <s v="Sep 25, 2022"/>
    <x v="0"/>
    <x v="0"/>
    <s v="Pinggir Jalan Utama"/>
    <s v="1-5 org/jam"/>
    <s v="Ada"/>
    <s v="Tidak"/>
    <s v="Ya"/>
    <s v="Tidak ada"/>
    <s v="Tidak"/>
    <s v="Tidak"/>
    <s v="Tidak ber-mitra"/>
    <s v="1"/>
    <s v="Tidak ada"/>
    <s v="Tidak"/>
    <s v="Ya"/>
    <s v="Rp 51.000 - Rp 100.000"/>
    <s v="Susu bubuk anak (Zee, Dancow, Boneeto, dsb.)_x000a_Sembako (Beras kiloan, telur, gula kiloan, dsb.)"/>
  </r>
  <r>
    <s v="Oct 25, 2022"/>
    <x v="12"/>
    <x v="112"/>
    <x v="1016"/>
    <s v="Sep 25, 2022"/>
    <x v="0"/>
    <x v="0"/>
    <s v="Pinggir Jalan Utama"/>
    <s v="1-5 org/jam"/>
    <s v="Tidak ada"/>
    <s v="Ya"/>
    <s v="Tidak"/>
    <s v="Tidak ada"/>
    <s v="Tidak"/>
    <s v="Ya"/>
    <s v="Tidak ber-mitra"/>
    <s v="1"/>
    <s v="1"/>
    <s v="Tidak"/>
    <s v="Ya"/>
    <s v="Rp 51.000 - Rp 100.000"/>
    <s v="Susu bubuk anak (Zee, Dancow, Boneeto, dsb.)_x000a_Sembako (Beras kiloan, telur, gula kiloan, dsb.)"/>
  </r>
  <r>
    <s v="Oct 25, 2022"/>
    <x v="12"/>
    <x v="78"/>
    <x v="1017"/>
    <s v="Sep 25, 2022"/>
    <x v="0"/>
    <x v="0"/>
    <s v="Pasar (lokasi sekitar atau dalam pasar)"/>
    <s v="1-5 org/jam"/>
    <s v="Ada"/>
    <s v="Tidak"/>
    <s v="Ya"/>
    <s v="2"/>
    <s v="Tidak"/>
    <s v="Tidak"/>
    <s v="Tidak ber-mitra"/>
    <s v="1"/>
    <s v="1"/>
    <s v="Tidak"/>
    <s v="Ya"/>
    <s v="Rp 51.000 - Rp 100.000"/>
    <s v="Susu bubuk anak (Zee, Dancow, Boneeto, dsb.)"/>
  </r>
  <r>
    <s v="Oct 25, 2022"/>
    <x v="4"/>
    <x v="66"/>
    <x v="1018"/>
    <s v="Oct 25, 2022"/>
    <x v="0"/>
    <x v="1"/>
    <m/>
    <m/>
    <m/>
    <m/>
    <m/>
    <m/>
    <m/>
    <m/>
    <m/>
    <m/>
    <m/>
    <m/>
    <m/>
    <m/>
    <m/>
  </r>
  <r>
    <s v="Oct 25, 2022"/>
    <x v="4"/>
    <x v="66"/>
    <x v="604"/>
    <s v="Oct 25,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5, 2022"/>
    <x v="4"/>
    <x v="124"/>
    <x v="1019"/>
    <s v="Oct 25, 2022"/>
    <x v="0"/>
    <x v="0"/>
    <s v="Pinggir Jalan Utama"/>
    <s v="&gt;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5, 2022"/>
    <x v="4"/>
    <x v="124"/>
    <x v="1020"/>
    <s v="Oct 25,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5, 2022"/>
    <x v="4"/>
    <x v="124"/>
    <x v="1021"/>
    <s v="Oct 25, 2022"/>
    <x v="0"/>
    <x v="0"/>
    <s v="Pinggir Jalan Utama"/>
    <s v="&gt;10 org/jam"/>
    <s v="Ada"/>
    <s v="Ya"/>
    <s v="Ya"/>
    <s v="&gt;4"/>
    <s v="Ya"/>
    <s v="Tidak"/>
    <s v="Mitra DRP (Djarum Retail Partnership)"/>
    <s v="&gt;2"/>
    <s v="&gt;2"/>
    <s v="Tidak"/>
    <s v="Ya"/>
    <s v="&gt; Rp 201.000"/>
    <s v="Susu bubuk anak (Zee, Dancow, Boneeto, dsb.)_x000a_Susu bubuk dewasa (Anlene, Entrasol, Ensure, dsb.)_x000a_Gula rendah kalori (diabetasol, nulife, dsb.)_x000a_Sembako (Beras kiloan, telur, gula kiloan, dsb.)_x000a_Pulsa, token listrik, dsb."/>
  </r>
  <r>
    <s v="Oct 25, 2022"/>
    <x v="4"/>
    <x v="124"/>
    <x v="1022"/>
    <s v="Oct 25, 2022"/>
    <x v="0"/>
    <x v="0"/>
    <s v="Pinggir Jalan Utama"/>
    <s v="&gt;10 org/jam"/>
    <s v="Ada"/>
    <s v="Ya"/>
    <s v="Ya"/>
    <s v="&gt;4"/>
    <s v="Ya"/>
    <s v="Tidak"/>
    <s v="SRC (Sampoerna Retail Community)"/>
    <s v="&gt;2"/>
    <s v="&gt;2"/>
    <s v="Tidak"/>
    <s v="Ya"/>
    <s v="&gt; Rp 201.000"/>
    <s v="Susu bubuk anak (Zee, Dancow, Boneeto, dsb.)_x000a_Susu bubuk dewasa (Anlene, Entrasol, Ensure, dsb.)_x000a_Gula rendah kalori (diabetasol, nulife, dsb.)_x000a_Sembako (Beras kiloan, telur, gula kiloan, dsb.)_x000a_Pulsa, token listrik, dsb."/>
  </r>
  <r>
    <s v="Oct 25, 2022"/>
    <x v="4"/>
    <x v="124"/>
    <x v="1023"/>
    <s v="Oct 25, 2022"/>
    <x v="0"/>
    <x v="0"/>
    <s v="Pasar (lokasi sekitar atau dalam pasar)"/>
    <s v="5-10 org/jam"/>
    <s v="Ada"/>
    <s v="Ya"/>
    <s v="Ya"/>
    <s v="2"/>
    <s v="Tidak"/>
    <s v="Tidak"/>
    <s v="Tidak ber-mitra"/>
    <s v="1"/>
    <s v="1"/>
    <s v="Tidak"/>
    <s v="Tidak"/>
    <s v="Rp 51.000 - Rp 100.000"/>
    <s v="Susu bubuk anak (Zee, Dancow, Boneeto, dsb.)_x000a_Susu bubuk dewasa (Anlene, Entrasol, Ensure, dsb.)_x000a_Gula rendah kalori (diabetasol, nulife, dsb.)"/>
  </r>
  <r>
    <s v="Oct 25, 2022"/>
    <x v="4"/>
    <x v="124"/>
    <x v="1024"/>
    <s v="Oct 25, 2022"/>
    <x v="0"/>
    <x v="0"/>
    <s v="Pinggir Jalan Utama"/>
    <s v="5-10 org/jam"/>
    <s v="Tidak ada"/>
    <s v="Ya"/>
    <s v="Tidak"/>
    <s v="Tidak ada"/>
    <s v="Tidak"/>
    <s v="Tidak"/>
    <s v="Mitra DRP (Djarum Retail Partnership)"/>
    <s v="1"/>
    <s v="&gt;2"/>
    <s v="Tidak"/>
    <s v="Tidak"/>
    <s v="Rp 51.000 - Rp 100.000"/>
    <s v="Susu bubuk anak (Zee, Dancow, Boneeto, dsb.)_x000a_Susu bubuk dewasa (Anlene, Entrasol, Ensure, dsb.)_x000a_Gula rendah kalori (diabetasol, nulife, dsb.)"/>
  </r>
  <r>
    <s v="Oct 25, 2022"/>
    <x v="4"/>
    <x v="124"/>
    <x v="1024"/>
    <s v="Oct 25, 2022"/>
    <x v="0"/>
    <x v="0"/>
    <s v="Pasar (lokasi sekitar atau dalam pasar)"/>
    <s v="1-5 org/jam"/>
    <s v="Ada"/>
    <s v="Ya"/>
    <s v="Ya"/>
    <s v="2"/>
    <s v="Tidak"/>
    <s v="Tidak"/>
    <s v="Tidak ber-mitra"/>
    <s v="1"/>
    <s v="1"/>
    <s v="Tidak"/>
    <s v="Tidak"/>
    <s v="Rp 51.000 - Rp 100.000"/>
    <s v="Susu bubuk anak (Zee, Dancow, Boneeto, dsb.)_x000a_Susu bubuk dewasa (Anlene, Entrasol, Ensure, dsb.)_x000a_Gula rendah kalori (diabetasol, nulife, dsb.)"/>
  </r>
  <r>
    <s v="Oct 25, 2022"/>
    <x v="4"/>
    <x v="124"/>
    <x v="1025"/>
    <s v="Oct 25,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Pulsa, token listrik, dsb."/>
  </r>
  <r>
    <s v="Oct 25, 2022"/>
    <x v="16"/>
    <x v="125"/>
    <x v="1026"/>
    <s v="Oct 25, 2022"/>
    <x v="0"/>
    <x v="0"/>
    <s v="Pasar (lokasi sekitar atau dalam pasar)"/>
    <s v="1-5 org/jam"/>
    <s v="Ada"/>
    <s v="Ya"/>
    <s v="Ya"/>
    <s v="Tidak ada"/>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5, 2022"/>
    <x v="16"/>
    <x v="125"/>
    <x v="1027"/>
    <s v="Oct 25, 2022"/>
    <x v="0"/>
    <x v="0"/>
    <s v="Pasar (lokasi sekitar atau dalam pasar)"/>
    <s v="&gt;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4, 2022"/>
    <x v="4"/>
    <x v="86"/>
    <x v="874"/>
    <s v="Oct 24, 2022"/>
    <x v="0"/>
    <x v="0"/>
    <s v="Pinggir Jalan Utama"/>
    <s v="1-5 org/jam"/>
    <s v="Ada"/>
    <s v="Ya"/>
    <s v="Ya"/>
    <s v="3 - 4"/>
    <s v="Ya"/>
    <s v="Ya"/>
    <s v="Tidak ber-mitra"/>
    <s v="&gt;2"/>
    <s v="&gt;2"/>
    <s v="Ya"/>
    <s v="Tidak"/>
    <s v="&lt; Rp. 50.000"/>
    <s v="Susu bubuk anak (Zee, Dancow, Boneeto, dsb.)_x000a_Susu bubuk dewasa (Anlene, Entrasol, Ensure, dsb.)_x000a_Gula rendah kalori (diabetasol, nulife, dsb.)_x000a_Sembako (Beras kiloan, telur, gula kiloan, dsb.)_x000a_Pulsa, token listrik, dsb."/>
  </r>
  <r>
    <s v="Oct 24, 2022"/>
    <x v="0"/>
    <x v="48"/>
    <x v="445"/>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67"/>
    <s v="Oct 24, 2022"/>
    <x v="0"/>
    <x v="0"/>
    <s v="Pinggir Jalan Utama"/>
    <s v="5-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24, 2022"/>
    <x v="0"/>
    <x v="48"/>
    <x v="446"/>
    <s v="Oct 24, 2022"/>
    <x v="0"/>
    <x v="0"/>
    <s v="Pinggir Jalan Utama"/>
    <s v="5-10 org/jam"/>
    <s v="Ada"/>
    <s v="Ya"/>
    <s v="Ya"/>
    <s v="3 - 4"/>
    <s v="Ya"/>
    <s v="Ya"/>
    <s v="SRC (Sampoerna Retail Community)"/>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49"/>
    <s v="Oct 24, 2022"/>
    <x v="0"/>
    <x v="0"/>
    <s v="Pinggir Jalan Utama"/>
    <s v="5-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24, 2022"/>
    <x v="0"/>
    <x v="48"/>
    <x v="451"/>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54"/>
    <s v="Oct 24, 2022"/>
    <x v="0"/>
    <x v="0"/>
    <s v="Pinggir Jalan Utama"/>
    <s v="5-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24, 2022"/>
    <x v="0"/>
    <x v="48"/>
    <x v="456"/>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59"/>
    <s v="Oct 24,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4, 2022"/>
    <x v="0"/>
    <x v="48"/>
    <x v="1028"/>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61"/>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1029"/>
    <s v="Oct 24, 2022"/>
    <x v="0"/>
    <x v="0"/>
    <s v="Pinggir Jalan Utama"/>
    <s v="1-5 org/jam"/>
    <s v="Ada"/>
    <s v="Tidak"/>
    <s v="Ya"/>
    <s v="2"/>
    <s v="Tidak"/>
    <s v="Tidak"/>
    <s v="Tidak ber-mitra"/>
    <s v="1"/>
    <s v="2"/>
    <s v="Tidak"/>
    <s v="Tidak"/>
    <s v="&lt; Rp. 50.000"/>
    <s v="Susu bubuk anak (Zee, Dancow, Boneeto, dsb.)_x000a_Gula rendah kalori (diabetasol, nulife, dsb.)_x000a_Sembako (Beras kiloan, telur, gula kiloan, dsb.)_x000a_Pulsa, token listrik, dsb."/>
  </r>
  <r>
    <s v="Oct 24, 2022"/>
    <x v="0"/>
    <x v="48"/>
    <x v="450"/>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64"/>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58"/>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66"/>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69"/>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8"/>
    <x v="468"/>
    <s v="Oct 24, 2022"/>
    <x v="0"/>
    <x v="0"/>
    <s v="Pinggir Jalan Utama"/>
    <s v="5-10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24, 2022"/>
    <x v="0"/>
    <x v="48"/>
    <x v="471"/>
    <s v="Oct 24, 2022"/>
    <x v="0"/>
    <x v="0"/>
    <s v="Pinggir Jalan Utama"/>
    <s v="5-10 org/jam"/>
    <s v="Ada"/>
    <s v="Ya"/>
    <s v="Ya"/>
    <s v="3 - 4"/>
    <s v="Ya"/>
    <s v="Ya"/>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4, 2022"/>
    <x v="0"/>
    <x v="49"/>
    <x v="1030"/>
    <s v="Oct 24, 2022"/>
    <x v="0"/>
    <x v="0"/>
    <s v="Pinggir Jalan Utama"/>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4, 2022"/>
    <x v="0"/>
    <x v="49"/>
    <x v="472"/>
    <s v="Oct 24, 2022"/>
    <x v="0"/>
    <x v="0"/>
    <s v="Pinggir Jalan Utama"/>
    <s v="1-5 org/jam"/>
    <s v="Ada"/>
    <s v="Tidak"/>
    <s v="Ya"/>
    <s v="3 - 4"/>
    <s v="Ya"/>
    <s v="Tidak"/>
    <s v="Tidak ber-mitra"/>
    <s v="2"/>
    <s v="2"/>
    <s v="Tidak"/>
    <s v="Tidak"/>
    <s v="&lt; Rp. 50.000"/>
    <s v="Gula rendah kalori (diabetasol, nulife, dsb.)_x000a_Sembako (Beras kiloan, telur, gula kiloan, dsb.)_x000a_Pulsa, token listrik, dsb."/>
  </r>
  <r>
    <s v="Oct 24, 2022"/>
    <x v="0"/>
    <x v="49"/>
    <x v="475"/>
    <s v="Oct 24, 2022"/>
    <x v="0"/>
    <x v="0"/>
    <s v="Pasar (lokasi sekitar atau dalam pasar)"/>
    <s v="5-10 org/jam"/>
    <s v="Ada"/>
    <s v="Ya"/>
    <s v="Ya"/>
    <s v="3 - 4"/>
    <s v="Ya"/>
    <s v="Tidak"/>
    <s v="Tidak ber-mitra"/>
    <s v="2"/>
    <s v="2"/>
    <s v="Tidak"/>
    <s v="Tidak"/>
    <s v="&lt; Rp. 50.000"/>
    <s v="Susu bubuk anak (Zee, Dancow, Boneeto, dsb.)_x000a_Susu bubuk dewasa (Anlene, Entrasol, Ensure, dsb.)_x000a_Gula rendah kalori (diabetasol, nulife, dsb.)_x000a_Sembako (Beras kiloan, telur, gula kiloan, dsb.)_x000a_Pulsa, token listrik, dsb."/>
  </r>
  <r>
    <s v="Oct 24, 2022"/>
    <x v="0"/>
    <x v="48"/>
    <x v="473"/>
    <s v="Oct 24, 2022"/>
    <x v="0"/>
    <x v="0"/>
    <s v="Pinggir Jalan Utama"/>
    <s v="5-10 org/jam"/>
    <s v="Ada"/>
    <s v="Ya"/>
    <s v="Ya"/>
    <s v="3 - 4"/>
    <s v="Ya"/>
    <s v="Tidak"/>
    <s v="Tidak ber-mitra"/>
    <s v="2"/>
    <s v="&gt;2"/>
    <s v="Tidak"/>
    <s v="Ya"/>
    <s v="Rp 101.000 - Rp 200.000"/>
    <s v="Susu bubuk anak (Zee, Dancow, Boneeto, dsb.)_x000a_Susu bubuk dewasa (Anlene, Entrasol, Ensure, dsb.)_x000a_Sembako (Beras kiloan, telur, gula kiloan, dsb.)_x000a_Pulsa, token listrik, dsb."/>
  </r>
  <r>
    <s v="Oct 24, 2022"/>
    <x v="0"/>
    <x v="49"/>
    <x v="477"/>
    <s v="Oct 24, 2022"/>
    <x v="0"/>
    <x v="0"/>
    <s v="Pinggir Jalan Utama"/>
    <s v="5-10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24, 2022"/>
    <x v="0"/>
    <x v="48"/>
    <x v="474"/>
    <s v="Oct 24, 2022"/>
    <x v="0"/>
    <x v="0"/>
    <s v="Pinggir Jalan Utama"/>
    <s v="5-10 org/jam"/>
    <s v="Ada"/>
    <s v="Ya"/>
    <s v="Ya"/>
    <s v="3 - 4"/>
    <s v="Ya"/>
    <s v="Tidak"/>
    <s v="SRC (Sampoerna Retail Community)"/>
    <s v="2"/>
    <s v="&gt;2"/>
    <s v="Tidak"/>
    <s v="Ya"/>
    <s v="Rp 101.000 - Rp 200.000"/>
    <s v="Susu bubuk anak (Zee, Dancow, Boneeto, dsb.)_x000a_Susu bubuk dewasa (Anlene, Entrasol, Ensure, dsb.)_x000a_Sembako (Beras kiloan, telur, gula kiloan, dsb.)_x000a_Pulsa, token listrik, dsb."/>
  </r>
  <r>
    <s v="Oct 24, 2022"/>
    <x v="0"/>
    <x v="48"/>
    <x v="478"/>
    <s v="Oct 24, 2022"/>
    <x v="0"/>
    <x v="0"/>
    <s v="Pinggir Jalan Utama"/>
    <s v="5-10 org/jam"/>
    <s v="Ada"/>
    <s v="Ya"/>
    <s v="Ya"/>
    <s v="3 - 4"/>
    <s v="Ya"/>
    <s v="Tidak"/>
    <s v="Tidak ber-mitra"/>
    <s v="2"/>
    <s v="&gt;2"/>
    <s v="Tidak"/>
    <s v="Tidak"/>
    <s v="Rp 101.000 - Rp 200.000"/>
    <s v="Susu bubuk anak (Zee, Dancow, Boneeto, dsb.)_x000a_Susu bubuk dewasa (Anlene, Entrasol, Ensure, dsb.)_x000a_Sembako (Beras kiloan, telur, gula kiloan, dsb.)_x000a_Pulsa, token listrik, dsb."/>
  </r>
  <r>
    <s v="Oct 24, 2022"/>
    <x v="0"/>
    <x v="49"/>
    <x v="479"/>
    <s v="Oct 24, 2022"/>
    <x v="0"/>
    <x v="0"/>
    <s v="Pinggir Jalan Utama"/>
    <s v="&gt;10 org/jam"/>
    <s v="Ada"/>
    <s v="Ya"/>
    <s v="Ya"/>
    <s v="3 - 4"/>
    <s v="Ya"/>
    <s v="Tidak"/>
    <s v="Tidak ber-mitra"/>
    <s v="2"/>
    <s v="&gt;2"/>
    <s v="Tidak"/>
    <s v="Tidak"/>
    <s v="&lt; Rp. 50.000"/>
    <s v="Susu bubuk anak (Zee, Dancow, Boneeto, dsb.)"/>
  </r>
  <r>
    <s v="Oct 24, 2022"/>
    <x v="0"/>
    <x v="48"/>
    <x v="1028"/>
    <s v="Oct 24, 2022"/>
    <x v="0"/>
    <x v="0"/>
    <s v="Pinggir Jalan Utama"/>
    <s v="5-10 org/jam"/>
    <s v="Ada"/>
    <s v="Ya"/>
    <s v="Ya"/>
    <s v="3 - 4"/>
    <s v="Ya"/>
    <s v="Tidak"/>
    <s v="Tidak ber-mitra"/>
    <s v="1"/>
    <s v="&gt;2"/>
    <s v="Tidak"/>
    <s v="Tidak"/>
    <s v="Rp 101.000 - Rp 200.000"/>
    <s v="Susu bubuk anak (Zee, Dancow, Boneeto, dsb.)_x000a_Susu bubuk dewasa (Anlene, Entrasol, Ensure, dsb.)_x000a_Sembako (Beras kiloan, telur, gula kiloan, dsb.)_x000a_Pulsa, token listrik, dsb."/>
  </r>
  <r>
    <s v="Oct 24, 2022"/>
    <x v="0"/>
    <x v="48"/>
    <x v="465"/>
    <s v="Oct 24, 2022"/>
    <x v="0"/>
    <x v="0"/>
    <s v="Pinggir Jalan Utama"/>
    <s v="5-10 org/jam"/>
    <s v="Ada"/>
    <s v="Ya"/>
    <s v="Ya"/>
    <s v="3 - 4"/>
    <s v="Ya"/>
    <s v="Tidak"/>
    <s v="Tidak ber-mitra"/>
    <s v="2"/>
    <s v="&gt;2"/>
    <s v="Tidak"/>
    <s v="Tidak"/>
    <s v="&lt; Rp. 50.000"/>
    <s v="Sembako (Beras kiloan, telur, gula kiloan, dsb.)"/>
  </r>
  <r>
    <s v="Oct 24, 2022"/>
    <x v="13"/>
    <x v="126"/>
    <x v="1031"/>
    <s v="Oct 24, 2022"/>
    <x v="0"/>
    <x v="0"/>
    <s v="Pinggir Jalan Utama"/>
    <s v="5-10 org/jam"/>
    <s v="Ada"/>
    <s v="Ya"/>
    <s v="Ya"/>
    <s v="3 - 4"/>
    <s v="Ya"/>
    <s v="Tidak"/>
    <s v="Tidak ber-mitra"/>
    <s v="1"/>
    <s v="&gt;2"/>
    <s v="Tidak"/>
    <s v="Tidak"/>
    <s v="Rp 51.000 - Rp 100.000"/>
    <s v="Susu bubuk dewasa (Anlene, Entrasol, Ensure, dsb.)"/>
  </r>
  <r>
    <s v="Oct 24, 2022"/>
    <x v="6"/>
    <x v="33"/>
    <x v="1032"/>
    <s v="Oct 22, 2022"/>
    <x v="0"/>
    <x v="0"/>
    <s v="Pasar (lokasi sekitar atau dalam pasar)"/>
    <s v="1-5 org/jam"/>
    <s v="Tidak ada"/>
    <s v="Tidak"/>
    <s v="Ya"/>
    <s v="Tidak ada"/>
    <s v="Tidak"/>
    <s v="Tidak"/>
    <s v="Tidak ber-mitra"/>
    <s v="Tidak ada"/>
    <s v="2"/>
    <s v="Tidak"/>
    <s v="Tidak"/>
    <s v="&lt; Rp. 50.000"/>
    <s v="Sembako (Beras kiloan, telur, gula kiloan, dsb.)"/>
  </r>
  <r>
    <s v="Oct 24, 2022"/>
    <x v="6"/>
    <x v="33"/>
    <x v="1033"/>
    <s v="Oct 22, 2022"/>
    <x v="0"/>
    <x v="0"/>
    <s v="Pasar (lokasi sekitar atau dalam pasar)"/>
    <s v="1-5 org/jam"/>
    <s v="Tidak ada"/>
    <s v="Tidak"/>
    <s v="Ya"/>
    <s v="Tidak ada"/>
    <s v="Tidak"/>
    <s v="Tidak"/>
    <s v="Tidak ber-mitra"/>
    <s v="Tidak ada"/>
    <s v="2"/>
    <s v="Tidak"/>
    <s v="Tidak"/>
    <s v="&lt; Rp. 50.000"/>
    <s v="Susu bubuk anak (Zee, Dancow, Boneeto, dsb.)"/>
  </r>
  <r>
    <s v="Oct 22, 2022"/>
    <x v="6"/>
    <x v="127"/>
    <x v="1034"/>
    <s v="Oct 22, 2022"/>
    <x v="0"/>
    <x v="0"/>
    <s v="Pinggir Jalan Utama"/>
    <s v="&gt;10 org/jam"/>
    <s v="Ada"/>
    <s v="Ya"/>
    <s v="Tidak"/>
    <s v="Tidak ada"/>
    <s v="Tidak"/>
    <s v="Tidak"/>
    <s v="Tidak ber-mitra"/>
    <s v="1"/>
    <s v="&gt;2"/>
    <s v="Tidak"/>
    <s v="Tidak"/>
    <s v="Rp 101.000 - Rp 200.000"/>
    <s v="Susu bubuk anak (Zee, Dancow, Boneeto, dsb.)_x000a_Susu bubuk dewasa (Anlene, Entrasol, Ensure, dsb.)_x000a_Gula rendah kalori (diabetasol, nulife, dsb.)_x000a_Pulsa, token listrik, dsb."/>
  </r>
  <r>
    <s v="Oct 22, 2022"/>
    <x v="6"/>
    <x v="127"/>
    <x v="1035"/>
    <s v="Oct 22, 2022"/>
    <x v="0"/>
    <x v="0"/>
    <s v="Pinggir Jalan Utama"/>
    <s v="&gt;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2, 2022"/>
    <x v="6"/>
    <x v="127"/>
    <x v="1036"/>
    <s v="Oct 22, 2022"/>
    <x v="0"/>
    <x v="0"/>
    <s v="Pinggir Jalan Utama"/>
    <s v="&gt;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2, 2022"/>
    <x v="6"/>
    <x v="127"/>
    <x v="1037"/>
    <s v="Oct 22, 2022"/>
    <x v="0"/>
    <x v="0"/>
    <s v="Pinggir Jalan Utama"/>
    <s v="&gt;10 org/jam"/>
    <s v="Ada"/>
    <s v="Ya"/>
    <s v="Tidak"/>
    <s v="Tidak ada"/>
    <s v="Tidak"/>
    <s v="Tidak"/>
    <s v="Tidak ber-mitra"/>
    <s v="1"/>
    <s v="&gt;2"/>
    <s v="Tidak"/>
    <s v="Tidak"/>
    <s v="&gt; Rp 201.000"/>
    <s v="Susu bubuk anak (Zee, Dancow, Boneeto, dsb.)_x000a_Susu bubuk dewasa (Anlene, Entrasol, Ensure, dsb.)_x000a_Gula rendah kalori (diabetasol, nulife, dsb.)"/>
  </r>
  <r>
    <s v="Oct 22, 2022"/>
    <x v="6"/>
    <x v="127"/>
    <x v="1038"/>
    <s v="Oct 22, 2022"/>
    <x v="0"/>
    <x v="0"/>
    <s v="Pinggir Jalan Utama"/>
    <s v="&gt;10 org/jam"/>
    <s v="Ada"/>
    <s v="Ya"/>
    <s v="Tidak"/>
    <s v="Tidak ada"/>
    <s v="Tidak"/>
    <s v="Tidak"/>
    <s v="Tidak ber-mitra"/>
    <s v="1"/>
    <s v="&gt;2"/>
    <s v="Tidak"/>
    <s v="Tidak"/>
    <s v="&gt; Rp 201.000"/>
    <s v="Susu bubuk anak (Zee, Dancow, Boneeto, dsb.)_x000a_Susu bubuk dewasa (Anlene, Entrasol, Ensure, dsb.)_x000a_Gula rendah kalori (diabetasol, nulife, dsb.)"/>
  </r>
  <r>
    <s v="Oct 22, 2022"/>
    <x v="6"/>
    <x v="127"/>
    <x v="1039"/>
    <s v="Oct 22, 2022"/>
    <x v="0"/>
    <x v="0"/>
    <s v="Pinggir Jalan Utama"/>
    <s v="&gt;10 org/jam"/>
    <s v="Ada"/>
    <s v="Ya"/>
    <s v="Ya"/>
    <s v="3 - 4"/>
    <s v="Tidak"/>
    <s v="Ya"/>
    <s v="SRC (Sampoerna Retail Community)"/>
    <s v="1"/>
    <s v="&gt;2"/>
    <s v="Tidak"/>
    <s v="Tidak"/>
    <s v="&gt; Rp 201.000"/>
    <s v="Susu bubuk anak (Zee, Dancow, Boneeto, dsb.)_x000a_Susu bubuk dewasa (Anlene, Entrasol, Ensure, dsb.)_x000a_Gula rendah kalori (diabetasol, nulife, dsb.)_x000a_Sembako (Beras kiloan, telur, gula kiloan, dsb.)_x000a_Pulsa, token listrik, dsb."/>
  </r>
  <r>
    <s v="Oct 22, 2022"/>
    <x v="6"/>
    <x v="127"/>
    <x v="1040"/>
    <s v="Oct 22, 2022"/>
    <x v="0"/>
    <x v="0"/>
    <s v="Pinggir Jalan Utama"/>
    <s v="&gt;10 org/jam"/>
    <s v="Ada"/>
    <s v="Ya"/>
    <s v="Tidak"/>
    <s v="2"/>
    <s v="Tidak"/>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22, 2022"/>
    <x v="6"/>
    <x v="127"/>
    <x v="1041"/>
    <s v="Oct 22, 2022"/>
    <x v="0"/>
    <x v="0"/>
    <s v="Pinggir Jalan Utama"/>
    <s v="&gt;10 org/jam"/>
    <s v="Ada"/>
    <s v="Ya"/>
    <s v="Tidak"/>
    <s v="Tidak ada"/>
    <s v="Tidak"/>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2, 2022"/>
    <x v="6"/>
    <x v="127"/>
    <x v="1042"/>
    <s v="Oct 22, 2022"/>
    <x v="0"/>
    <x v="0"/>
    <s v="Pinggir Jalan Utama"/>
    <s v="5-10 org/jam"/>
    <s v="Ada"/>
    <s v="Ya"/>
    <s v="Tidak"/>
    <s v="Tidak ada"/>
    <s v="Tidak"/>
    <s v="Tidak"/>
    <s v="Tidak ber-mitra"/>
    <s v="1"/>
    <s v="&gt;2"/>
    <s v="Tidak"/>
    <s v="Tidak"/>
    <s v="Rp 51.000 - Rp 100.000"/>
    <s v="Susu bubuk anak (Zee, Dancow, Boneeto, dsb.)_x000a_Susu bubuk dewasa (Anlene, Entrasol, Ensure, dsb.)_x000a_Gula rendah kalori (diabetasol, nulife, dsb.)_x000a_Pulsa, token listrik, dsb."/>
  </r>
  <r>
    <s v="Oct 22, 2022"/>
    <x v="6"/>
    <x v="127"/>
    <x v="1043"/>
    <s v="Oct 20, 2022"/>
    <x v="0"/>
    <x v="0"/>
    <s v="Pinggir Jalan Utama"/>
    <s v="&gt;10 org/jam"/>
    <s v="Tidak ada"/>
    <s v="Tidak"/>
    <s v="Tidak"/>
    <s v="Tidak ada"/>
    <s v="Tidak"/>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2, 2022"/>
    <x v="6"/>
    <x v="127"/>
    <x v="1044"/>
    <s v="Feb 20, 2022"/>
    <x v="0"/>
    <x v="0"/>
    <s v="Pinggir Jalan Utama"/>
    <s v="&gt;10 org/jam"/>
    <s v="Ada"/>
    <s v="Ya"/>
    <s v="Tidak"/>
    <s v="Tidak ada"/>
    <s v="Tidak"/>
    <s v="Tidak"/>
    <s v="Tidak ber-mitra"/>
    <s v="1"/>
    <s v="&gt;2"/>
    <s v="Tidak"/>
    <s v="Tidak"/>
    <s v="&gt; Rp 201.000"/>
    <s v="Susu bubuk anak (Zee, Dancow, Boneeto, dsb.)_x000a_Susu bubuk dewasa (Anlene, Entrasol, Ensure, dsb.)_x000a_Gula rendah kalori (diabetasol, nulife, dsb.)"/>
  </r>
  <r>
    <s v="Oct 22, 2022"/>
    <x v="6"/>
    <x v="127"/>
    <x v="1045"/>
    <s v="Oct 22, 2022"/>
    <x v="0"/>
    <x v="0"/>
    <s v="Pinggir Jalan Utama"/>
    <s v="&gt;10 org/jam"/>
    <s v="Ada"/>
    <s v="Ya"/>
    <s v="Tidak"/>
    <s v="Tidak ada"/>
    <s v="Tidak"/>
    <s v="Tidak"/>
    <s v="Tidak ber-mitra"/>
    <s v="1"/>
    <s v="&gt;2"/>
    <s v="Tidak"/>
    <s v="Tidak"/>
    <s v="&gt; Rp 201.000"/>
    <s v="Susu bubuk anak (Zee, Dancow, Boneeto, dsb.)_x000a_Susu bubuk dewasa (Anlene, Entrasol, Ensure, dsb.)_x000a_Gula rendah kalori (diabetasol, nulife, dsb.)"/>
  </r>
  <r>
    <s v="Oct 22, 2022"/>
    <x v="6"/>
    <x v="127"/>
    <x v="1046"/>
    <s v="Oct 22, 2022"/>
    <x v="0"/>
    <x v="0"/>
    <s v="Pinggir Jalan Utama"/>
    <s v="&gt;10 org/jam"/>
    <s v="Ada"/>
    <s v="Ya"/>
    <s v="Tidak"/>
    <s v="Tidak ada"/>
    <s v="Tidak"/>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22, 2022"/>
    <x v="6"/>
    <x v="127"/>
    <x v="1047"/>
    <s v="Oct 22, 2022"/>
    <x v="0"/>
    <x v="0"/>
    <s v="Pinggir Jalan Utama"/>
    <s v="&gt;10 org/jam"/>
    <s v="Ada"/>
    <s v="Ya"/>
    <s v="Tidak"/>
    <s v="Tidak ada"/>
    <s v="Tidak"/>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22, 2022"/>
    <x v="6"/>
    <x v="127"/>
    <x v="1048"/>
    <s v="Oct 22, 2022"/>
    <x v="0"/>
    <x v="0"/>
    <s v="Pinggir Jalan Utama"/>
    <s v="&gt;10 org/jam"/>
    <s v="Ada"/>
    <s v="Tidak"/>
    <s v="Tidak"/>
    <s v="Tidak ada"/>
    <s v="Tidak"/>
    <s v="Tidak"/>
    <s v="Tidak ber-mitra"/>
    <s v="1"/>
    <s v="&gt;2"/>
    <s v="Tidak"/>
    <s v="Tidak"/>
    <s v="&gt; Rp 201.000"/>
    <s v="Susu bubuk anak (Zee, Dancow, Boneeto, dsb.)_x000a_Susu bubuk dewasa (Anlene, Entrasol, Ensure, dsb.)_x000a_Gula rendah kalori (diabetasol, nulife, dsb.)_x000a_Pulsa, token listrik, dsb."/>
  </r>
  <r>
    <s v="Oct 22, 2022"/>
    <x v="6"/>
    <x v="127"/>
    <x v="1049"/>
    <s v="Oct 22, 2022"/>
    <x v="0"/>
    <x v="0"/>
    <s v="Pinggir Jalan Utama"/>
    <s v="&gt;10 org/jam"/>
    <s v="Ada"/>
    <s v="Tidak"/>
    <s v="Tidak"/>
    <s v="Tidak ada"/>
    <s v="Tidak"/>
    <s v="Tidak"/>
    <s v="Tidak ber-mitra"/>
    <s v="1"/>
    <s v="&gt;2"/>
    <s v="Tidak"/>
    <s v="Tidak"/>
    <s v="&gt; Rp 201.000"/>
    <s v="Susu bubuk anak (Zee, Dancow, Boneeto, dsb.)_x000a_Susu bubuk dewasa (Anlene, Entrasol, Ensure, dsb.)_x000a_Gula rendah kalori (diabetasol, nulife, dsb.)_x000a_Pulsa, token listrik, dsb."/>
  </r>
  <r>
    <s v="Oct 22, 2022"/>
    <x v="6"/>
    <x v="127"/>
    <x v="1050"/>
    <s v="Oct 22, 2022"/>
    <x v="0"/>
    <x v="0"/>
    <s v="Pinggir Jalan Utama"/>
    <s v="&gt;10 org/jam"/>
    <s v="Ada"/>
    <s v="Ya"/>
    <s v="Tidak"/>
    <s v="Tidak ada"/>
    <s v="Tidak"/>
    <s v="Tidak"/>
    <s v="Tidak ber-mitra"/>
    <s v="1"/>
    <s v="&gt;2"/>
    <s v="Tidak"/>
    <s v="Tidak"/>
    <s v="&gt; Rp 201.000"/>
    <s v="Susu bubuk anak (Zee, Dancow, Boneeto, dsb.)_x000a_Susu bubuk dewasa (Anlene, Entrasol, Ensure, dsb.)_x000a_Gula rendah kalori (diabetasol, nulife, dsb.)_x000a_Pulsa, token listrik, dsb."/>
  </r>
  <r>
    <s v="Oct 22, 2022"/>
    <x v="6"/>
    <x v="127"/>
    <x v="1051"/>
    <s v="Oct 22,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_x000a_Pulsa, token listrik, dsb."/>
  </r>
  <r>
    <s v="Oct 22, 2022"/>
    <x v="6"/>
    <x v="127"/>
    <x v="1052"/>
    <s v="Oct 22, 2022"/>
    <x v="0"/>
    <x v="0"/>
    <s v="Pinggir Jalan Utama"/>
    <s v="5-10 org/jam"/>
    <s v="Ada"/>
    <s v="Ya"/>
    <s v="Tidak"/>
    <s v="Tidak ada"/>
    <s v="Tidak"/>
    <s v="Tidak"/>
    <s v="Tidak ber-mitra"/>
    <s v="1"/>
    <s v="&gt;2"/>
    <s v="Tidak"/>
    <s v="Tidak"/>
    <s v="&gt; Rp 201.000"/>
    <s v="Susu bubuk anak (Zee, Dancow, Boneeto, dsb.)_x000a_Pulsa, token listrik, dsb."/>
  </r>
  <r>
    <s v="Oct 22, 2022"/>
    <x v="6"/>
    <x v="127"/>
    <x v="1053"/>
    <s v="Oct 22, 2022"/>
    <x v="0"/>
    <x v="0"/>
    <s v="Pinggir Jalan Utama"/>
    <s v="5-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2, 2022"/>
    <x v="6"/>
    <x v="127"/>
    <x v="1053"/>
    <s v="Oct 22, 2022"/>
    <x v="0"/>
    <x v="0"/>
    <s v="Pinggir Jalan Utama"/>
    <s v="&gt;10 org/jam"/>
    <s v="Tidak ada"/>
    <s v="Tidak"/>
    <s v="Tidak"/>
    <s v="2"/>
    <s v="Tidak"/>
    <s v="Tidak"/>
    <s v="Tidak ber-mitra"/>
    <s v="1"/>
    <s v="&gt;2"/>
    <s v="Tidak"/>
    <s v="Tidak"/>
    <s v="&gt; Rp 201.000"/>
    <s v="Susu bubuk anak (Zee, Dancow, Boneeto, dsb.)_x000a_Susu bubuk dewasa (Anlene, Entrasol, Ensure, dsb.)_x000a_Gula rendah kalori (diabetasol, nulife, dsb.)_x000a_Pulsa, token listrik, dsb."/>
  </r>
  <r>
    <s v="Oct 22, 2022"/>
    <x v="6"/>
    <x v="127"/>
    <x v="1054"/>
    <s v="Oct 22, 2022"/>
    <x v="0"/>
    <x v="0"/>
    <s v="Pinggir Jalan Utama"/>
    <s v="&gt;10 org/jam"/>
    <s v="Ada"/>
    <s v="Ya"/>
    <s v="Tidak"/>
    <s v="Tidak ada"/>
    <s v="Tidak"/>
    <s v="Tidak"/>
    <s v="Tidak ber-mitra"/>
    <s v="1"/>
    <s v="&gt;2"/>
    <s v="Tidak"/>
    <s v="Tidak"/>
    <s v="&gt; Rp 201.000"/>
    <s v="Susu bubuk anak (Zee, Dancow, Boneeto, dsb.)_x000a_Susu bubuk dewasa (Anlene, Entrasol, Ensure, dsb.)_x000a_Gula rendah kalori (diabetasol, nulife, dsb.)"/>
  </r>
  <r>
    <s v="Oct 22, 2022"/>
    <x v="6"/>
    <x v="127"/>
    <x v="1055"/>
    <s v="Oct 22, 2022"/>
    <x v="0"/>
    <x v="0"/>
    <s v="Pinggir Jalan Utama"/>
    <s v="&gt;10 org/jam"/>
    <s v="Ada"/>
    <s v="Tidak"/>
    <s v="Ya"/>
    <s v="Tidak ada"/>
    <s v="Tidak"/>
    <s v="Tidak"/>
    <s v="Tidak ber-mitra"/>
    <s v="1"/>
    <s v="&gt;2"/>
    <s v="Tidak"/>
    <s v="Tidak"/>
    <s v="&gt; Rp 201.000"/>
    <s v="Susu bubuk anak (Zee, Dancow, Boneeto, dsb.)_x000a_Susu bubuk dewasa (Anlene, Entrasol, Ensure, dsb.)_x000a_Gula rendah kalori (diabetasol, nulife, dsb.)"/>
  </r>
  <r>
    <s v="Oct 22, 2022"/>
    <x v="6"/>
    <x v="127"/>
    <x v="1056"/>
    <s v="Oct 22, 2022"/>
    <x v="0"/>
    <x v="0"/>
    <s v="Pinggir Jalan Utama"/>
    <s v="&gt;10 org/jam"/>
    <s v="Ada"/>
    <s v="Tidak"/>
    <s v="Tidak"/>
    <s v="Tidak ada"/>
    <s v="Tidak"/>
    <s v="Tidak"/>
    <s v="Tidak ber-mitra"/>
    <s v="1"/>
    <s v="&gt;2"/>
    <s v="Tidak"/>
    <s v="Tidak"/>
    <s v="&gt; Rp 201.000"/>
    <s v="Susu bubuk anak (Zee, Dancow, Boneeto, dsb.)_x000a_Susu bubuk dewasa (Anlene, Entrasol, Ensure, dsb.)_x000a_Gula rendah kalori (diabetasol, nulife, dsb.)"/>
  </r>
  <r>
    <s v="Oct 22, 2022"/>
    <x v="6"/>
    <x v="127"/>
    <x v="1057"/>
    <s v="Oct 22, 2022"/>
    <x v="0"/>
    <x v="0"/>
    <s v="Pinggir Jalan Utama"/>
    <s v="&gt;10 org/jam"/>
    <s v="Ada"/>
    <s v="Ya"/>
    <s v="Tidak"/>
    <s v="Tidak ada"/>
    <s v="Tidak"/>
    <s v="Tidak"/>
    <s v="Tidak ber-mitra"/>
    <s v="1"/>
    <s v="&gt;2"/>
    <s v="Tidak"/>
    <s v="Tidak"/>
    <s v="&gt; Rp 201.000"/>
    <s v="Susu bubuk anak (Zee, Dancow, Boneeto, dsb.)_x000a_Susu bubuk dewasa (Anlene, Entrasol, Ensure, dsb.)_x000a_Gula rendah kalori (diabetasol, nulife, dsb.)"/>
  </r>
  <r>
    <s v="Oct 22, 2022"/>
    <x v="6"/>
    <x v="127"/>
    <x v="1058"/>
    <s v="Oct 22, 2022"/>
    <x v="0"/>
    <x v="0"/>
    <s v="Pinggir Jalan Utama"/>
    <s v="&gt;10 org/jam"/>
    <s v="Ada"/>
    <s v="Tidak"/>
    <s v="Tidak"/>
    <s v="Tidak ada"/>
    <s v="Ya"/>
    <s v="Tidak"/>
    <s v="Tidak ber-mitra"/>
    <s v="1"/>
    <s v="&gt;2"/>
    <s v="Tidak"/>
    <s v="Tidak"/>
    <s v="Rp 101.000 - Rp 200.000"/>
    <s v="Susu bubuk anak (Zee, Dancow, Boneeto, dsb.)_x000a_Susu bubuk dewasa (Anlene, Entrasol, Ensure, dsb.)_x000a_Gula rendah kalori (diabetasol, nulife, dsb.)"/>
  </r>
  <r>
    <s v="Oct 22, 2022"/>
    <x v="6"/>
    <x v="127"/>
    <x v="1059"/>
    <s v="Oct 22, 2022"/>
    <x v="0"/>
    <x v="0"/>
    <s v="Pinggir Jalan Utama"/>
    <s v="5-10 org/jam"/>
    <s v="Ada"/>
    <s v="Tidak"/>
    <s v="Tidak"/>
    <s v="Tidak ada"/>
    <s v="Tidak"/>
    <s v="Tidak"/>
    <s v="Tidak ber-mitra"/>
    <s v="1"/>
    <s v="&gt;2"/>
    <s v="Tidak"/>
    <s v="Tidak"/>
    <s v="Rp 101.000 - Rp 200.000"/>
    <s v="Susu bubuk anak (Zee, Dancow, Boneeto, dsb.)_x000a_Susu bubuk dewasa (Anlene, Entrasol, Ensure, dsb.)_x000a_Gula rendah kalori (diabetasol, nulife, dsb.)"/>
  </r>
  <r>
    <s v="Oct 22, 2022"/>
    <x v="6"/>
    <x v="127"/>
    <x v="1060"/>
    <s v="Oct 22, 2022"/>
    <x v="0"/>
    <x v="0"/>
    <s v="Pinggir Jalan Utama"/>
    <s v="&gt;10 org/jam"/>
    <s v="Ada"/>
    <s v="Tidak"/>
    <s v="Tidak"/>
    <s v="Tidak ada"/>
    <s v="Tidak"/>
    <s v="Tidak"/>
    <s v="Tidak ber-mitra"/>
    <s v="1"/>
    <s v="&gt;2"/>
    <s v="Tidak"/>
    <s v="Tidak"/>
    <s v="Rp 101.000 - Rp 200.000"/>
    <s v="Susu bubuk anak (Zee, Dancow, Boneeto, dsb.)_x000a_Susu bubuk dewasa (Anlene, Entrasol, Ensure, dsb.)_x000a_Gula rendah kalori (diabetasol, nulife, dsb.)_x000a_Pulsa, token listrik, dsb."/>
  </r>
  <r>
    <s v="Oct 22, 2022"/>
    <x v="17"/>
    <x v="120"/>
    <x v="966"/>
    <s v="Oct 22, 2022"/>
    <x v="0"/>
    <x v="0"/>
    <s v="Pinggir Jalan Utama"/>
    <s v="1-5 org/jam"/>
    <s v="Ada"/>
    <s v="Ya"/>
    <s v="Ya"/>
    <s v="3 - 4"/>
    <s v="Tidak"/>
    <s v="Tidak"/>
    <s v="Tidak ber-mitra"/>
    <s v="1"/>
    <s v="2"/>
    <s v="Tidak"/>
    <s v="Tidak"/>
    <s v="&lt; Rp. 50.000"/>
    <s v="Sembako (Beras kiloan, telur, gula kiloan, dsb.)_x000a_Pulsa, token listrik, dsb."/>
  </r>
  <r>
    <s v="Oct 22, 2022"/>
    <x v="17"/>
    <x v="120"/>
    <x v="969"/>
    <s v="Oct 22, 2022"/>
    <x v="0"/>
    <x v="0"/>
    <s v="Pinggir Jalan Utama"/>
    <s v="1-5 org/jam"/>
    <s v="Ada"/>
    <s v="Ya"/>
    <s v="Ya"/>
    <s v="3 - 4"/>
    <s v="Tidak"/>
    <s v="Tidak"/>
    <s v="Tidak ber-mitra"/>
    <s v="1"/>
    <s v="2"/>
    <s v="Tidak"/>
    <s v="Tidak"/>
    <s v="&lt; Rp. 50.000"/>
    <s v="Sembako (Beras kiloan, telur, gula kiloan, dsb.)_x000a_Pulsa, token listrik, dsb."/>
  </r>
  <r>
    <s v="Oct 22, 2022"/>
    <x v="17"/>
    <x v="120"/>
    <x v="969"/>
    <s v="Oct 22, 2022"/>
    <x v="0"/>
    <x v="0"/>
    <s v="Pinggir Jalan Utama"/>
    <s v="1-5 org/jam"/>
    <s v="Ada"/>
    <s v="Tidak"/>
    <s v="Ya"/>
    <s v="3 - 4"/>
    <s v="Tidak"/>
    <s v="Tidak"/>
    <s v="Tidak ber-mitra"/>
    <s v="1"/>
    <s v="2"/>
    <s v="Tidak"/>
    <s v="Tidak"/>
    <s v="&lt; Rp. 50.000"/>
    <s v="Gula rendah kalori (diabetasol, nulife, dsb.)_x000a_Sembako (Beras kiloan, telur, gula kiloan, dsb.)_x000a_Pulsa, token listrik, dsb."/>
  </r>
  <r>
    <s v="Oct 22, 2022"/>
    <x v="17"/>
    <x v="120"/>
    <x v="972"/>
    <s v="Oct 22, 2022"/>
    <x v="0"/>
    <x v="0"/>
    <s v="Pinggir Jalan Utama"/>
    <s v="1-5 org/jam"/>
    <s v="Ada"/>
    <s v="Tidak"/>
    <s v="Ya"/>
    <s v="3 - 4"/>
    <s v="Tidak"/>
    <s v="Tidak"/>
    <s v="Tidak ber-mitra"/>
    <s v="1"/>
    <s v="2"/>
    <s v="Tidak"/>
    <s v="Tidak"/>
    <s v="&lt; Rp. 50.000"/>
    <s v="Gula rendah kalori (diabetasol, nulife, dsb.)_x000a_Sembako (Beras kiloan, telur, gula kiloan, dsb.)_x000a_Pulsa, token listrik, dsb."/>
  </r>
  <r>
    <s v="Oct 22, 2022"/>
    <x v="17"/>
    <x v="120"/>
    <x v="975"/>
    <s v="Oct 22, 2022"/>
    <x v="1"/>
    <x v="1"/>
    <m/>
    <m/>
    <m/>
    <m/>
    <m/>
    <m/>
    <m/>
    <m/>
    <m/>
    <m/>
    <m/>
    <m/>
    <m/>
    <m/>
    <m/>
  </r>
  <r>
    <s v="Oct 22, 2022"/>
    <x v="17"/>
    <x v="120"/>
    <x v="977"/>
    <s v="Oct 22, 2022"/>
    <x v="1"/>
    <x v="1"/>
    <m/>
    <m/>
    <m/>
    <m/>
    <m/>
    <m/>
    <m/>
    <m/>
    <m/>
    <m/>
    <m/>
    <m/>
    <m/>
    <m/>
    <m/>
  </r>
  <r>
    <s v="Oct 22, 2022"/>
    <x v="17"/>
    <x v="120"/>
    <x v="979"/>
    <s v="Oct 22, 2022"/>
    <x v="0"/>
    <x v="0"/>
    <s v="Pinggir Jalan Utama"/>
    <s v="1-5 org/jam"/>
    <s v="Ada"/>
    <s v="Ya"/>
    <s v="Ya"/>
    <s v="3 - 4"/>
    <s v="Ya"/>
    <s v="Tidak"/>
    <s v="Tidak ber-mitra"/>
    <s v="1"/>
    <s v="2"/>
    <s v="Tidak"/>
    <s v="Tidak"/>
    <s v="&lt; Rp. 50.000"/>
    <s v="Sembako (Beras kiloan, telur, gula kiloan, dsb.)_x000a_Pulsa, token listrik, dsb."/>
  </r>
  <r>
    <s v="Oct 22, 2022"/>
    <x v="17"/>
    <x v="120"/>
    <x v="984"/>
    <s v="Oct 22, 2022"/>
    <x v="1"/>
    <x v="1"/>
    <m/>
    <m/>
    <m/>
    <m/>
    <m/>
    <m/>
    <m/>
    <m/>
    <m/>
    <m/>
    <m/>
    <m/>
    <m/>
    <m/>
    <m/>
  </r>
  <r>
    <s v="Oct 22, 2022"/>
    <x v="17"/>
    <x v="114"/>
    <x v="958"/>
    <s v="Oct 22, 2022"/>
    <x v="0"/>
    <x v="0"/>
    <s v="Pinggir Jalan Utama"/>
    <s v="1-5 org/jam"/>
    <s v="Tidak ada"/>
    <s v="Tidak"/>
    <s v="Tidak"/>
    <s v="Tidak ada"/>
    <s v="Tidak"/>
    <s v="Tidak"/>
    <s v="Tidak ber-mitra"/>
    <s v="Tidak ada"/>
    <s v="Tidak ada"/>
    <s v="Tidak"/>
    <s v="Tidak"/>
    <s v="&lt; Rp. 50.000"/>
    <s v="Pulsa, token listrik, dsb."/>
  </r>
  <r>
    <s v="Oct 22, 2022"/>
    <x v="17"/>
    <x v="114"/>
    <x v="897"/>
    <s v="Oct 22, 2022"/>
    <x v="0"/>
    <x v="0"/>
    <s v="Pinggir Jalan Utama"/>
    <s v="1-5 org/jam"/>
    <s v="Ada"/>
    <s v="Tidak"/>
    <s v="Ya"/>
    <s v="3 - 4"/>
    <s v="Tidak"/>
    <s v="Tidak"/>
    <s v="Tidak ber-mitra"/>
    <s v="1"/>
    <s v="2"/>
    <s v="Tidak"/>
    <s v="Tidak"/>
    <s v="&lt; Rp. 50.000"/>
    <s v="Susu bubuk anak (Zee, Dancow, Boneeto, dsb.)_x000a_Sembako (Beras kiloan, telur, gula kiloan, dsb.)"/>
  </r>
  <r>
    <s v="Oct 22, 2022"/>
    <x v="17"/>
    <x v="114"/>
    <x v="899"/>
    <s v="Oct 22, 2022"/>
    <x v="0"/>
    <x v="0"/>
    <s v="Pinggir Jalan Utama"/>
    <s v="1-5 org/jam"/>
    <s v="Ada"/>
    <s v="Tidak"/>
    <s v="Ya"/>
    <s v="3 - 4"/>
    <s v="Ya"/>
    <s v="Tidak"/>
    <s v="Tidak ber-mitra"/>
    <s v="1"/>
    <s v="2"/>
    <s v="Tidak"/>
    <s v="Tidak"/>
    <s v="&lt; Rp. 50.000"/>
    <s v="Gula rendah kalori (diabetasol, nulife, dsb.)_x000a_Sembako (Beras kiloan, telur, gula kiloan, dsb.)"/>
  </r>
  <r>
    <s v="Oct 22, 2022"/>
    <x v="17"/>
    <x v="114"/>
    <x v="902"/>
    <s v="Oct 22, 2022"/>
    <x v="0"/>
    <x v="0"/>
    <s v="Pinggir Jalan Utama"/>
    <s v="5-10 org/jam"/>
    <s v="Ada"/>
    <s v="Ya"/>
    <s v="Ya"/>
    <s v="3 - 4"/>
    <s v="Ya"/>
    <s v="Tidak"/>
    <s v="Tidak ber-mitra"/>
    <s v="1"/>
    <s v="2"/>
    <s v="Tidak"/>
    <s v="Tidak"/>
    <s v="&lt; Rp. 50.000"/>
    <s v="Susu bubuk anak (Zee, Dancow, Boneeto, dsb.)_x000a_Susu bubuk dewasa (Anlene, Entrasol, Ensure, dsb.)_x000a_Gula rendah kalori (diabetasol, nulife, dsb.)"/>
  </r>
  <r>
    <s v="Oct 22, 2022"/>
    <x v="17"/>
    <x v="114"/>
    <x v="904"/>
    <s v="Oct 22, 2022"/>
    <x v="0"/>
    <x v="0"/>
    <s v="Pinggir Jalan Utama"/>
    <s v="1-5 org/jam"/>
    <s v="Ada"/>
    <s v="Tidak"/>
    <s v="Ya"/>
    <s v="3 - 4"/>
    <s v="Tidak"/>
    <s v="Tidak"/>
    <s v="Tidak ber-mitra"/>
    <s v="2"/>
    <s v="2"/>
    <s v="Tidak"/>
    <s v="Tidak"/>
    <s v="&lt; Rp. 50.000"/>
    <s v="Susu bubuk anak (Zee, Dancow, Boneeto, dsb.)_x000a_Sembako (Beras kiloan, telur, gula kiloan, dsb.)"/>
  </r>
  <r>
    <s v="Oct 22, 2022"/>
    <x v="17"/>
    <x v="114"/>
    <x v="907"/>
    <s v="Oct 22, 2022"/>
    <x v="0"/>
    <x v="0"/>
    <s v="Pinggir Jalan Utama"/>
    <s v="1-5 org/jam"/>
    <s v="Ada"/>
    <s v="Tidak"/>
    <s v="Ya"/>
    <s v="3 - 4"/>
    <s v="Tidak"/>
    <s v="Tidak"/>
    <s v="Tidak ber-mitra"/>
    <s v="1"/>
    <s v="&gt;2"/>
    <s v="Tidak"/>
    <s v="Tidak"/>
    <s v="&lt; Rp. 50.000"/>
    <s v="Susu bubuk anak (Zee, Dancow, Boneeto, dsb.)_x000a_Sembako (Beras kiloan, telur, gula kiloan, dsb.)"/>
  </r>
  <r>
    <s v="Oct 22, 2022"/>
    <x v="17"/>
    <x v="114"/>
    <x v="907"/>
    <s v="Oct 22, 2022"/>
    <x v="0"/>
    <x v="0"/>
    <s v="Pinggir Jalan Utama"/>
    <s v="1-5 org/jam"/>
    <s v="Ada"/>
    <s v="Tidak"/>
    <s v="Ya"/>
    <s v="3 - 4"/>
    <s v="Tidak"/>
    <s v="Tidak"/>
    <s v="Tidak ber-mitra"/>
    <s v="1"/>
    <s v="&gt;2"/>
    <s v="Tidak"/>
    <s v="Tidak"/>
    <s v="&lt; Rp. 50.000"/>
    <s v="Sembako (Beras kiloan, telur, gula kiloan, dsb.)_x000a_Pulsa, token listrik, dsb."/>
  </r>
  <r>
    <s v="Oct 22, 2022"/>
    <x v="17"/>
    <x v="114"/>
    <x v="910"/>
    <s v="Oct 22, 2022"/>
    <x v="0"/>
    <x v="0"/>
    <s v="Pinggir Jalan Utama"/>
    <s v="1-5 org/jam"/>
    <s v="Ada"/>
    <s v="Tidak"/>
    <s v="Ya"/>
    <s v="3 - 4"/>
    <s v="Tidak"/>
    <s v="Tidak"/>
    <s v="Tidak ber-mitra"/>
    <s v="2"/>
    <s v="2"/>
    <s v="Tidak"/>
    <s v="Tidak"/>
    <s v="&lt; Rp. 50.000"/>
    <s v="Susu bubuk anak (Zee, Dancow, Boneeto, dsb.)_x000a_Sembako (Beras kiloan, telur, gula kiloan, dsb.)"/>
  </r>
  <r>
    <s v="Oct 22, 2022"/>
    <x v="17"/>
    <x v="114"/>
    <x v="911"/>
    <s v="Oct 22, 2022"/>
    <x v="0"/>
    <x v="0"/>
    <s v="Pasar (lokasi sekitar atau dalam pasar)"/>
    <s v="5-10 org/jam"/>
    <s v="Tidak ada"/>
    <s v="Tidak"/>
    <s v="Tidak"/>
    <s v="Tidak ada"/>
    <s v="Tidak"/>
    <s v="Tidak"/>
    <s v="Tidak ber-mitra"/>
    <s v="1"/>
    <s v="2"/>
    <s v="Tidak"/>
    <s v="Tidak"/>
    <s v="&lt; Rp. 50.000"/>
    <s v="Gula rendah kalori (diabetasol, nulife, dsb.)_x000a_Sembako (Beras kiloan, telur, gula kiloan, dsb.)"/>
  </r>
  <r>
    <s v="Oct 22, 2022"/>
    <x v="17"/>
    <x v="114"/>
    <x v="914"/>
    <s v="Oct 22, 2022"/>
    <x v="0"/>
    <x v="0"/>
    <s v="Pinggir Jalan Utama"/>
    <s v="1-5 org/jam"/>
    <s v="Ada"/>
    <s v="Tidak"/>
    <s v="Ya"/>
    <s v="3 - 4"/>
    <s v="Ya"/>
    <s v="Tidak"/>
    <s v="Tidak ber-mitra"/>
    <s v="1"/>
    <s v="2"/>
    <s v="Tidak"/>
    <s v="Tidak"/>
    <s v="&lt; Rp. 50.000"/>
    <s v="Sembako (Beras kiloan, telur, gula kiloan, dsb.)_x000a_Pulsa, token listrik, dsb."/>
  </r>
  <r>
    <s v="Oct 22, 2022"/>
    <x v="17"/>
    <x v="114"/>
    <x v="915"/>
    <s v="Oct 22, 2022"/>
    <x v="0"/>
    <x v="0"/>
    <s v="Pinggir Jalan Utama"/>
    <s v="5-10 org/jam"/>
    <s v="Ada"/>
    <s v="Ya"/>
    <s v="Ya"/>
    <s v="3 - 4"/>
    <s v="Ya"/>
    <s v="Tidak"/>
    <s v="Tidak ber-mitra"/>
    <s v="2"/>
    <s v="&gt;2"/>
    <s v="Tidak"/>
    <s v="Tidak"/>
    <s v="&lt; Rp. 50.000"/>
    <s v="Sembako (Beras kiloan, telur, gula kiloan, dsb.)"/>
  </r>
  <r>
    <s v="Oct 22, 2022"/>
    <x v="17"/>
    <x v="114"/>
    <x v="918"/>
    <s v="Oct 22,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
  </r>
  <r>
    <s v="Oct 22, 2022"/>
    <x v="17"/>
    <x v="114"/>
    <x v="921"/>
    <s v="Oct 22,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
  </r>
  <r>
    <s v="Oct 22, 2022"/>
    <x v="17"/>
    <x v="114"/>
    <x v="923"/>
    <s v="Oct 22, 2022"/>
    <x v="0"/>
    <x v="0"/>
    <s v="Pinggir Jalan Utama"/>
    <s v="1-5 org/jam"/>
    <s v="Ada"/>
    <s v="Tidak"/>
    <s v="Ya"/>
    <s v="3 - 4"/>
    <s v="Ya"/>
    <s v="Tidak"/>
    <s v="Tidak ber-mitra"/>
    <s v="1"/>
    <s v="&gt;2"/>
    <s v="Tidak"/>
    <s v="Tidak"/>
    <s v="&lt; Rp. 50.000"/>
    <s v="Sembako (Beras kiloan, telur, gula kiloan, dsb.)_x000a_Pulsa, token listrik, dsb."/>
  </r>
  <r>
    <s v="Oct 22, 2022"/>
    <x v="17"/>
    <x v="114"/>
    <x v="926"/>
    <s v="Oct 22, 2022"/>
    <x v="0"/>
    <x v="0"/>
    <s v="Pinggir Jalan Utama"/>
    <s v="1-5 org/jam"/>
    <s v="Ada"/>
    <s v="Ya"/>
    <s v="Ya"/>
    <s v="3 - 4"/>
    <s v="Tidak"/>
    <s v="Tidak"/>
    <s v="Tidak ber-mitra"/>
    <s v="1"/>
    <s v="2"/>
    <s v="Tidak"/>
    <s v="Tidak"/>
    <s v="&lt; Rp. 50.000"/>
    <s v="Sembako (Beras kiloan, telur, gula kiloan, dsb.)"/>
  </r>
  <r>
    <s v="Oct 22, 2022"/>
    <x v="17"/>
    <x v="114"/>
    <x v="929"/>
    <s v="Oct 22, 2022"/>
    <x v="0"/>
    <x v="0"/>
    <s v="Pinggir Jalan Utama"/>
    <s v="5-10 org/jam"/>
    <s v="Ada"/>
    <s v="Ya"/>
    <s v="Ya"/>
    <s v="&gt;4"/>
    <s v="Ya"/>
    <s v="Tidak"/>
    <s v="Tidak ber-mitra"/>
    <s v="2"/>
    <s v="2"/>
    <s v="Tidak"/>
    <s v="Tidak"/>
    <s v="&lt; Rp. 50.000"/>
    <s v="Susu bubuk anak (Zee, Dancow, Boneeto, dsb.)_x000a_Susu bubuk dewasa (Anlene, Entrasol, Ensure, dsb.)_x000a_Gula rendah kalori (diabetasol, nulife, dsb.)"/>
  </r>
  <r>
    <s v="Oct 22, 2022"/>
    <x v="17"/>
    <x v="114"/>
    <x v="931"/>
    <s v="Oct 22,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
  </r>
  <r>
    <s v="Oct 22, 2022"/>
    <x v="17"/>
    <x v="114"/>
    <x v="933"/>
    <s v="Oct 22,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
  </r>
  <r>
    <s v="Oct 22, 2022"/>
    <x v="17"/>
    <x v="114"/>
    <x v="935"/>
    <s v="Oct 22, 2022"/>
    <x v="0"/>
    <x v="0"/>
    <s v="Pinggir Jalan Utama"/>
    <s v="1-5 org/jam"/>
    <s v="Ada"/>
    <s v="Ya"/>
    <s v="Ya"/>
    <s v="&gt;4"/>
    <s v="Ya"/>
    <s v="Tidak"/>
    <s v="Tidak ber-mitra"/>
    <s v="&gt;2"/>
    <s v="&gt;2"/>
    <s v="Tidak"/>
    <s v="Tidak"/>
    <s v="&lt; Rp. 50.000"/>
    <s v="Susu bubuk anak (Zee, Dancow, Boneeto, dsb.)_x000a_Susu bubuk dewasa (Anlene, Entrasol, Ensure, dsb.)_x000a_Gula rendah kalori (diabetasol, nulife, dsb.)"/>
  </r>
  <r>
    <s v="Oct 22, 2022"/>
    <x v="17"/>
    <x v="114"/>
    <x v="937"/>
    <s v="Oct 22, 2022"/>
    <x v="0"/>
    <x v="0"/>
    <s v="Pinggir Jalan Utama"/>
    <s v="1-5 org/jam"/>
    <s v="Ada"/>
    <s v="Ya"/>
    <s v="Ya"/>
    <s v="&gt;4"/>
    <s v="Ya"/>
    <s v="Tidak"/>
    <s v="Tidak ber-mitra"/>
    <s v="1"/>
    <s v="&gt;2"/>
    <s v="Tidak"/>
    <s v="Tidak"/>
    <s v="&lt; Rp. 50.000"/>
    <s v="Susu bubuk anak (Zee, Dancow, Boneeto, dsb.)_x000a_Susu bubuk dewasa (Anlene, Entrasol, Ensure, dsb.)_x000a_Gula rendah kalori (diabetasol, nulife, dsb.)"/>
  </r>
  <r>
    <s v="Oct 22, 2022"/>
    <x v="17"/>
    <x v="114"/>
    <x v="940"/>
    <s v="Oct 22, 2022"/>
    <x v="0"/>
    <x v="0"/>
    <s v="Pinggir Jalan Utama"/>
    <s v="1-5 org/jam"/>
    <s v="Ada"/>
    <s v="Tidak"/>
    <s v="Ya"/>
    <s v="3 - 4"/>
    <s v="Tidak"/>
    <s v="Tidak"/>
    <s v="Tidak ber-mitra"/>
    <s v="2"/>
    <s v="2"/>
    <s v="Tidak"/>
    <s v="Tidak"/>
    <s v="&lt; Rp. 50.000"/>
    <s v="Sembako (Beras kiloan, telur, gula kiloan, dsb.)_x000a_Pulsa, token listrik, dsb."/>
  </r>
  <r>
    <s v="Oct 22, 2022"/>
    <x v="17"/>
    <x v="114"/>
    <x v="943"/>
    <s v="Oct 22, 2022"/>
    <x v="0"/>
    <x v="0"/>
    <s v="Pinggir Jalan Utama"/>
    <s v="1-5 org/jam"/>
    <s v="Ada"/>
    <s v="Tidak"/>
    <s v="Ya"/>
    <s v="Tidak ada"/>
    <s v="Tidak"/>
    <s v="Tidak"/>
    <s v="Tidak ber-mitra"/>
    <s v="Tidak ada"/>
    <s v="2"/>
    <s v="Tidak"/>
    <s v="Tidak"/>
    <s v="&lt; Rp. 50.000"/>
    <s v="Pulsa, token listrik, dsb."/>
  </r>
  <r>
    <s v="Oct 22, 2022"/>
    <x v="17"/>
    <x v="114"/>
    <x v="945"/>
    <s v="Oct 22,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
  </r>
  <r>
    <s v="Oct 22, 2022"/>
    <x v="17"/>
    <x v="114"/>
    <x v="946"/>
    <s v="Oct 22, 2022"/>
    <x v="0"/>
    <x v="0"/>
    <s v="Pinggir Jalan Utama"/>
    <s v="1-5 org/jam"/>
    <s v="Ada"/>
    <s v="Tidak"/>
    <s v="Ya"/>
    <s v="3 - 4"/>
    <s v="Ya"/>
    <s v="Tidak"/>
    <s v="Tidak ber-mitra"/>
    <s v="1"/>
    <s v="&gt;2"/>
    <s v="Tidak"/>
    <s v="Tidak"/>
    <s v="&lt; Rp. 50.000"/>
    <s v="Susu bubuk anak (Zee, Dancow, Boneeto, dsb.)_x000a_Sembako (Beras kiloan, telur, gula kiloan, dsb.)_x000a_Pulsa, token listrik, dsb."/>
  </r>
  <r>
    <s v="Oct 22, 2022"/>
    <x v="17"/>
    <x v="114"/>
    <x v="951"/>
    <s v="Oct 22, 2022"/>
    <x v="0"/>
    <x v="0"/>
    <s v="Pinggir Jalan Utama"/>
    <s v="5-10 org/jam"/>
    <s v="Ada"/>
    <s v="Ya"/>
    <s v="Ya"/>
    <s v="&gt;4"/>
    <s v="Ya"/>
    <s v="Tidak"/>
    <s v="Tidak ber-mitra"/>
    <s v="1"/>
    <s v="&gt;2"/>
    <s v="Tidak"/>
    <s v="Tidak"/>
    <s v="&lt; Rp. 50.000"/>
    <s v="Susu bubuk anak (Zee, Dancow, Boneeto, dsb.)"/>
  </r>
  <r>
    <s v="Oct 22, 2022"/>
    <x v="16"/>
    <x v="107"/>
    <x v="841"/>
    <s v="Oct 22, 2022"/>
    <x v="0"/>
    <x v="0"/>
    <s v="Pinggir Jalan Utama"/>
    <s v="1-5 org/jam"/>
    <s v="Ada"/>
    <s v="Ya"/>
    <s v="Ya"/>
    <s v="&gt;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22, 2022"/>
    <x v="6"/>
    <x v="127"/>
    <x v="1061"/>
    <s v="Oct 22, 2022"/>
    <x v="0"/>
    <x v="0"/>
    <s v="Pinggir Jalan Utama"/>
    <s v="&gt;10 org/jam"/>
    <s v="Ada"/>
    <s v="Tidak"/>
    <s v="Tidak"/>
    <s v="Tidak ada"/>
    <s v="Tidak"/>
    <s v="Tidak"/>
    <s v="Tidak ber-mitra"/>
    <s v="1"/>
    <s v="&gt;2"/>
    <s v="Tidak"/>
    <s v="Tidak"/>
    <s v="Rp 101.000 - Rp 200.000"/>
    <s v="Susu bubuk anak (Zee, Dancow, Boneeto, dsb.)_x000a_Susu bubuk dewasa (Anlene, Entrasol, Ensure, dsb.)_x000a_Gula rendah kalori (diabetasol, nulife, dsb.)"/>
  </r>
  <r>
    <s v="Oct 22, 2022"/>
    <x v="6"/>
    <x v="127"/>
    <x v="1062"/>
    <s v="Oct 22, 2022"/>
    <x v="0"/>
    <x v="0"/>
    <s v="Pinggir Jalan Utama"/>
    <s v="&gt;10 org/jam"/>
    <s v="Ada"/>
    <s v="Tidak"/>
    <s v="Tidak"/>
    <s v="Tidak ada"/>
    <s v="Tidak"/>
    <s v="Tidak"/>
    <s v="Tidak ber-mitra"/>
    <s v="1"/>
    <s v="&gt;2"/>
    <s v="Tidak"/>
    <s v="Tidak"/>
    <s v="Rp 101.000 - Rp 200.000"/>
    <s v="Susu bubuk anak (Zee, Dancow, Boneeto, dsb.)_x000a_Susu bubuk dewasa (Anlene, Entrasol, Ensure, dsb.)_x000a_Gula rendah kalori (diabetasol, nulife, dsb.)"/>
  </r>
  <r>
    <s v="Oct 22, 2022"/>
    <x v="6"/>
    <x v="127"/>
    <x v="1063"/>
    <s v="Oct 22, 2022"/>
    <x v="0"/>
    <x v="0"/>
    <s v="Pinggir Jalan Utama"/>
    <s v="5-10 org/jam"/>
    <s v="Ada"/>
    <s v="Tidak"/>
    <s v="Tidak"/>
    <s v="Tidak ada"/>
    <s v="Tidak"/>
    <s v="Tidak"/>
    <s v="Tidak ber-mitra"/>
    <s v="1"/>
    <s v="&gt;2"/>
    <s v="Tidak"/>
    <s v="Tidak"/>
    <s v="Rp 101.000 - Rp 200.000"/>
    <s v="Susu bubuk anak (Zee, Dancow, Boneeto, dsb.)_x000a_Susu bubuk dewasa (Anlene, Entrasol, Ensure, dsb.)_x000a_Gula rendah kalori (diabetasol, nulife, dsb.)"/>
  </r>
  <r>
    <s v="Oct 22, 2022"/>
    <x v="16"/>
    <x v="107"/>
    <x v="861"/>
    <s v="Oct 22,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22, 2022"/>
    <x v="6"/>
    <x v="128"/>
    <x v="1064"/>
    <s v="Oct 22, 2022"/>
    <x v="0"/>
    <x v="0"/>
    <s v="Pinggir Jalan Utama"/>
    <s v="&gt;10 org/jam"/>
    <s v="Ada"/>
    <s v="Tidak"/>
    <s v="Tidak"/>
    <s v="Tidak ada"/>
    <s v="Tidak"/>
    <s v="Tidak"/>
    <s v="Tidak ber-mitra"/>
    <s v="1"/>
    <s v="&gt;2"/>
    <s v="Tidak"/>
    <s v="Tidak"/>
    <s v="Rp 101.000 - Rp 200.000"/>
    <s v="Susu bubuk anak (Zee, Dancow, Boneeto, dsb.)_x000a_Susu bubuk dewasa (Anlene, Entrasol, Ensure, dsb.)_x000a_Gula rendah kalori (diabetasol, nulife, dsb.)"/>
  </r>
  <r>
    <s v="Oct 22, 2022"/>
    <x v="16"/>
    <x v="107"/>
    <x v="863"/>
    <s v="Oct 22,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2, 2022"/>
    <x v="16"/>
    <x v="107"/>
    <x v="863"/>
    <s v="Oct 22,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22, 2022"/>
    <x v="16"/>
    <x v="107"/>
    <x v="858"/>
    <s v="Oct 22, 2022"/>
    <x v="0"/>
    <x v="0"/>
    <s v="Pinggir Jalan Utama"/>
    <s v="1-5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_x000a_Pulsa, token listrik, dsb."/>
  </r>
  <r>
    <s v="Oct 22, 2022"/>
    <x v="16"/>
    <x v="107"/>
    <x v="863"/>
    <s v="Oct 22,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2, 2022"/>
    <x v="13"/>
    <x v="129"/>
    <x v="1065"/>
    <s v="Oct 17, 2022"/>
    <x v="0"/>
    <x v="0"/>
    <s v="Pinggir Jalan Utama"/>
    <s v="1-5 org/jam"/>
    <s v="Ada"/>
    <s v="Ya"/>
    <s v="Ya"/>
    <s v="2"/>
    <s v="Ya"/>
    <s v="Tidak"/>
    <s v="Tidak ber-mitra"/>
    <s v="2"/>
    <s v="1"/>
    <s v="Tidak"/>
    <s v="Tidak"/>
    <s v="Rp 51.000 - Rp 100.000"/>
    <s v="Susu bubuk anak (Zee, Dancow, Boneeto, dsb.)_x000a_Susu bubuk dewasa (Anlene, Entrasol, Ensure, dsb.)_x000a_Sembako (Beras kiloan, telur, gula kiloan, dsb.)"/>
  </r>
  <r>
    <s v="Oct 22, 2022"/>
    <x v="1"/>
    <x v="130"/>
    <x v="1066"/>
    <s v="Oct 20,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2, 2022"/>
    <x v="16"/>
    <x v="107"/>
    <x v="848"/>
    <s v="Oct 22,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22, 2022"/>
    <x v="1"/>
    <x v="5"/>
    <x v="1067"/>
    <s v="Oct 22, 2022"/>
    <x v="0"/>
    <x v="1"/>
    <m/>
    <m/>
    <m/>
    <m/>
    <m/>
    <m/>
    <m/>
    <m/>
    <m/>
    <m/>
    <m/>
    <m/>
    <m/>
    <m/>
    <m/>
  </r>
  <r>
    <s v="Oct 22, 2022"/>
    <x v="13"/>
    <x v="129"/>
    <x v="1068"/>
    <s v="Oct 10, 2022"/>
    <x v="1"/>
    <x v="0"/>
    <m/>
    <m/>
    <m/>
    <m/>
    <m/>
    <m/>
    <m/>
    <m/>
    <m/>
    <m/>
    <m/>
    <m/>
    <m/>
    <m/>
    <m/>
  </r>
  <r>
    <s v="Oct 22, 2022"/>
    <x v="1"/>
    <x v="5"/>
    <x v="1069"/>
    <s v="Oct 22, 2022"/>
    <x v="0"/>
    <x v="0"/>
    <s v="Pinggir Jalan Utama"/>
    <s v="&gt;10 org/jam"/>
    <s v="Ada"/>
    <s v="Ya"/>
    <s v="Ya"/>
    <s v="3 - 4"/>
    <s v="Tidak"/>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2, 2022"/>
    <x v="13"/>
    <x v="131"/>
    <x v="1070"/>
    <s v="Oct 17, 2022"/>
    <x v="0"/>
    <x v="1"/>
    <m/>
    <m/>
    <m/>
    <m/>
    <m/>
    <m/>
    <m/>
    <m/>
    <m/>
    <m/>
    <m/>
    <m/>
    <m/>
    <m/>
    <m/>
  </r>
  <r>
    <s v="Oct 22, 2022"/>
    <x v="13"/>
    <x v="131"/>
    <x v="1070"/>
    <s v="Oct 18, 2022"/>
    <x v="0"/>
    <x v="1"/>
    <m/>
    <m/>
    <m/>
    <m/>
    <m/>
    <m/>
    <m/>
    <m/>
    <m/>
    <m/>
    <m/>
    <m/>
    <m/>
    <m/>
    <m/>
  </r>
  <r>
    <s v="Oct 22, 2022"/>
    <x v="13"/>
    <x v="131"/>
    <x v="1071"/>
    <s v="Oct 17, 2022"/>
    <x v="0"/>
    <x v="0"/>
    <s v="Pinggir Jalan Utama"/>
    <s v="1-5 org/jam"/>
    <s v="Ada"/>
    <s v="Ya"/>
    <s v="Ya"/>
    <s v="3 - 4"/>
    <s v="Ya"/>
    <s v="Tidak"/>
    <s v="Tidak ber-mitra"/>
    <s v="1"/>
    <s v="1"/>
    <s v="Tidak"/>
    <s v="Tidak"/>
    <s v="Rp 51.000 - Rp 100.000"/>
    <s v="Susu bubuk anak (Zee, Dancow, Boneeto, dsb.)_x000a_Susu bubuk dewasa (Anlene, Entrasol, Ensure, dsb.)_x000a_Sembako (Beras kiloan, telur, gula kiloan, dsb.)"/>
  </r>
  <r>
    <s v="Oct 22, 2022"/>
    <x v="1"/>
    <x v="4"/>
    <x v="1072"/>
    <s v="Oct 22,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22, 2022"/>
    <x v="13"/>
    <x v="131"/>
    <x v="1073"/>
    <s v="Oct 17, 2022"/>
    <x v="0"/>
    <x v="0"/>
    <s v="Pinggir Jalan Utama"/>
    <s v="1-5 org/jam"/>
    <s v="Ada"/>
    <s v="Ya"/>
    <s v="Ya"/>
    <s v="2"/>
    <s v="Ya"/>
    <s v="Tidak"/>
    <s v="Tidak ber-mitra"/>
    <s v="1"/>
    <s v="2"/>
    <s v="Tidak"/>
    <s v="Tidak"/>
    <s v="Rp 51.000 - Rp 100.000"/>
    <s v="Susu bubuk anak (Zee, Dancow, Boneeto, dsb.)_x000a_Susu bubuk dewasa (Anlene, Entrasol, Ensure, dsb.)_x000a_Sembako (Beras kiloan, telur, gula kiloan, dsb.)"/>
  </r>
  <r>
    <s v="Oct 22, 2022"/>
    <x v="1"/>
    <x v="130"/>
    <x v="1074"/>
    <s v="Oct 20, 2022"/>
    <x v="0"/>
    <x v="0"/>
    <s v="Pinggir Jalan Utama"/>
    <s v="&gt;10 org/jam"/>
    <s v="Ada"/>
    <s v="Ya"/>
    <s v="Ya"/>
    <s v="3 - 4"/>
    <s v="Tidak"/>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2, 2022"/>
    <x v="13"/>
    <x v="131"/>
    <x v="1075"/>
    <s v="Oct 17, 2022"/>
    <x v="0"/>
    <x v="1"/>
    <m/>
    <m/>
    <m/>
    <m/>
    <m/>
    <m/>
    <m/>
    <m/>
    <m/>
    <m/>
    <m/>
    <m/>
    <m/>
    <m/>
    <m/>
  </r>
  <r>
    <s v="Oct 22, 2022"/>
    <x v="13"/>
    <x v="132"/>
    <x v="1076"/>
    <s v="Oct 10, 2022"/>
    <x v="0"/>
    <x v="0"/>
    <s v="Pinggir Jalan Utama"/>
    <s v="1-5 org/jam"/>
    <s v="Ada"/>
    <s v="Ya"/>
    <s v="Ya"/>
    <s v="2"/>
    <s v="Ya"/>
    <s v="Tidak"/>
    <s v="Tidak ber-mitra"/>
    <s v="1"/>
    <s v="1"/>
    <s v="Tidak"/>
    <s v="Tidak"/>
    <s v="Rp 51.000 - Rp 100.000"/>
    <s v="Susu bubuk anak (Zee, Dancow, Boneeto, dsb.)_x000a_Susu bubuk dewasa (Anlene, Entrasol, Ensure, dsb.)_x000a_Sembako (Beras kiloan, telur, gula kiloan, dsb.)_x000a_Pulsa, token listrik, dsb."/>
  </r>
  <r>
    <s v="Oct 22, 2022"/>
    <x v="13"/>
    <x v="131"/>
    <x v="1077"/>
    <s v="Oct 17, 2022"/>
    <x v="0"/>
    <x v="1"/>
    <m/>
    <m/>
    <m/>
    <m/>
    <m/>
    <m/>
    <m/>
    <m/>
    <m/>
    <m/>
    <m/>
    <m/>
    <m/>
    <m/>
    <m/>
  </r>
  <r>
    <s v="Oct 22, 2022"/>
    <x v="13"/>
    <x v="132"/>
    <x v="1078"/>
    <s v="Oct 17, 2022"/>
    <x v="0"/>
    <x v="0"/>
    <s v="Pinggir Jalan Utama"/>
    <s v="5-10 org/jam"/>
    <s v="Ada"/>
    <s v="Ya"/>
    <s v="Ya"/>
    <s v="2"/>
    <s v="Ya"/>
    <s v="Tidak"/>
    <s v="Tidak ber-mitra"/>
    <s v="1"/>
    <s v="1"/>
    <s v="Tidak"/>
    <s v="Tidak"/>
    <s v="Rp 51.000 - Rp 100.000"/>
    <s v="Susu bubuk anak (Zee, Dancow, Boneeto, dsb.)_x000a_Susu bubuk dewasa (Anlene, Entrasol, Ensure, dsb.)_x000a_Sembako (Beras kiloan, telur, gula kiloan, dsb.)"/>
  </r>
  <r>
    <s v="Oct 22, 2022"/>
    <x v="13"/>
    <x v="131"/>
    <x v="1079"/>
    <s v="Oct 13, 2022"/>
    <x v="0"/>
    <x v="1"/>
    <m/>
    <m/>
    <m/>
    <m/>
    <m/>
    <m/>
    <m/>
    <m/>
    <m/>
    <m/>
    <m/>
    <m/>
    <m/>
    <m/>
    <m/>
  </r>
  <r>
    <s v="Oct 22, 2022"/>
    <x v="13"/>
    <x v="131"/>
    <x v="1080"/>
    <s v="Oct 17, 2022"/>
    <x v="0"/>
    <x v="1"/>
    <m/>
    <m/>
    <m/>
    <m/>
    <m/>
    <m/>
    <m/>
    <m/>
    <m/>
    <m/>
    <m/>
    <m/>
    <m/>
    <m/>
    <m/>
  </r>
  <r>
    <s v="Oct 22, 2022"/>
    <x v="13"/>
    <x v="131"/>
    <x v="1081"/>
    <s v="Oct 18, 2022"/>
    <x v="0"/>
    <x v="1"/>
    <m/>
    <m/>
    <m/>
    <m/>
    <m/>
    <m/>
    <m/>
    <m/>
    <m/>
    <m/>
    <m/>
    <m/>
    <m/>
    <m/>
    <m/>
  </r>
  <r>
    <s v="Oct 22, 2022"/>
    <x v="13"/>
    <x v="132"/>
    <x v="1082"/>
    <s v="Oct 17, 2022"/>
    <x v="0"/>
    <x v="0"/>
    <s v="Pinggir Jalan Utama"/>
    <s v="1-5 org/jam"/>
    <s v="Ada"/>
    <s v="Ya"/>
    <s v="Ya"/>
    <s v="3 - 4"/>
    <s v="Ya"/>
    <s v="Tidak"/>
    <s v="Tidak ber-mitra"/>
    <s v="1"/>
    <s v="1"/>
    <s v="Tidak"/>
    <s v="Tidak"/>
    <s v="Rp 101.000 - Rp 200.000"/>
    <s v="Susu bubuk anak (Zee, Dancow, Boneeto, dsb.)_x000a_Susu bubuk dewasa (Anlene, Entrasol, Ensure, dsb.)_x000a_Sembako (Beras kiloan, telur, gula kiloan, dsb.)_x000a_Pulsa, token listrik, dsb."/>
  </r>
  <r>
    <s v="Oct 22, 2022"/>
    <x v="13"/>
    <x v="132"/>
    <x v="1083"/>
    <s v="Oct 17, 2022"/>
    <x v="0"/>
    <x v="0"/>
    <s v="Pinggir Jalan Utama"/>
    <s v="5-10 org/jam"/>
    <s v="Ada"/>
    <s v="Ya"/>
    <s v="Ya"/>
    <s v="3 - 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2, 2022"/>
    <x v="13"/>
    <x v="131"/>
    <x v="1084"/>
    <s v="Oct 17, 2022"/>
    <x v="0"/>
    <x v="1"/>
    <m/>
    <m/>
    <m/>
    <m/>
    <m/>
    <m/>
    <m/>
    <m/>
    <m/>
    <m/>
    <m/>
    <m/>
    <m/>
    <m/>
    <m/>
  </r>
  <r>
    <s v="Oct 22, 2022"/>
    <x v="13"/>
    <x v="132"/>
    <x v="1085"/>
    <s v="Oct 17, 2022"/>
    <x v="0"/>
    <x v="0"/>
    <s v="Pinggir Jalan Utama"/>
    <s v="1-5 org/jam"/>
    <s v="Ada"/>
    <s v="Ya"/>
    <s v="Ya"/>
    <s v="2"/>
    <s v="Tidak"/>
    <s v="Tidak"/>
    <s v="Tidak ber-mitra"/>
    <s v="1"/>
    <s v="1"/>
    <s v="Tidak"/>
    <s v="Tidak"/>
    <s v="Rp 51.000 - Rp 100.000"/>
    <s v="Susu bubuk anak (Zee, Dancow, Boneeto, dsb.)_x000a_Susu bubuk dewasa (Anlene, Entrasol, Ensure, dsb.)_x000a_Sembako (Beras kiloan, telur, gula kiloan, dsb.)"/>
  </r>
  <r>
    <s v="Oct 22, 2022"/>
    <x v="13"/>
    <x v="131"/>
    <x v="1086"/>
    <s v="Oct 17, 2022"/>
    <x v="0"/>
    <x v="1"/>
    <m/>
    <m/>
    <m/>
    <m/>
    <m/>
    <m/>
    <m/>
    <m/>
    <m/>
    <m/>
    <m/>
    <m/>
    <m/>
    <m/>
    <m/>
  </r>
  <r>
    <s v="Oct 22, 2022"/>
    <x v="13"/>
    <x v="131"/>
    <x v="1087"/>
    <s v="Oct 18,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2, 2022"/>
    <x v="13"/>
    <x v="131"/>
    <x v="1088"/>
    <s v="Oct 18, 2022"/>
    <x v="0"/>
    <x v="0"/>
    <s v="Pinggir Jalan Utama"/>
    <s v="5-10 org/jam"/>
    <s v="Ada"/>
    <s v="Ya"/>
    <s v="Ya"/>
    <s v="&gt;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Oct 22, 2022"/>
    <x v="13"/>
    <x v="132"/>
    <x v="1089"/>
    <s v="Oct 18, 2022"/>
    <x v="0"/>
    <x v="0"/>
    <s v="Pasar (lokasi sekitar atau dalam pasar)"/>
    <s v="1-5 org/jam"/>
    <s v="Ada"/>
    <s v="Ya"/>
    <s v="Ya"/>
    <s v="2"/>
    <s v="Ya"/>
    <s v="Tidak"/>
    <s v="Tidak ber-mitra"/>
    <s v="1"/>
    <s v="1"/>
    <s v="Tidak"/>
    <s v="Tidak"/>
    <s v="Rp 51.000 - Rp 100.000"/>
    <s v="Susu bubuk anak (Zee, Dancow, Boneeto, dsb.)_x000a_Susu bubuk dewasa (Anlene, Entrasol, Ensure, dsb.)_x000a_Sembako (Beras kiloan, telur, gula kiloan, dsb.)"/>
  </r>
  <r>
    <s v="Oct 22, 2022"/>
    <x v="13"/>
    <x v="132"/>
    <x v="1090"/>
    <s v="Oct 18, 2022"/>
    <x v="0"/>
    <x v="0"/>
    <s v="Pinggir Jalan Utama"/>
    <s v="5-10 org/jam"/>
    <s v="Ada"/>
    <s v="Ya"/>
    <s v="Ya"/>
    <s v="3 - 4"/>
    <s v="Ya"/>
    <s v="Tidak"/>
    <s v="Tidak ber-mitra"/>
    <s v="1"/>
    <s v="&gt;2"/>
    <s v="Tidak"/>
    <s v="Tidak"/>
    <s v="Rp 51.000 - Rp 100.000"/>
    <s v="Susu bubuk anak (Zee, Dancow, Boneeto, dsb.)_x000a_Susu bubuk dewasa (Anlene, Entrasol, Ensure, dsb.)_x000a_Sembako (Beras kiloan, telur, gula kiloan, dsb.)_x000a_Pulsa, token listrik, dsb."/>
  </r>
  <r>
    <s v="Oct 22, 2022"/>
    <x v="13"/>
    <x v="132"/>
    <x v="1091"/>
    <s v="Oct 18, 2022"/>
    <x v="0"/>
    <x v="0"/>
    <s v="Pinggir Jalan Utama"/>
    <s v="5-10 org/jam"/>
    <s v="Ada"/>
    <s v="Ya"/>
    <s v="Ya"/>
    <s v="3 - 4"/>
    <s v="Ya"/>
    <s v="Tidak"/>
    <s v="Tidak ber-mitra"/>
    <s v="1"/>
    <s v="&gt;2"/>
    <s v="Tidak"/>
    <s v="Tidak"/>
    <s v="Rp 51.000 - Rp 100.000"/>
    <s v="Susu bubuk anak (Zee, Dancow, Boneeto, dsb.)_x000a_Susu bubuk dewasa (Anlene, Entrasol, Ensure, dsb.)_x000a_Sembako (Beras kiloan, telur, gula kiloan, dsb.)_x000a_Pulsa, token listrik, dsb."/>
  </r>
  <r>
    <s v="Oct 22, 2022"/>
    <x v="13"/>
    <x v="131"/>
    <x v="1092"/>
    <s v="Oct 18, 2022"/>
    <x v="0"/>
    <x v="1"/>
    <m/>
    <m/>
    <m/>
    <m/>
    <m/>
    <m/>
    <m/>
    <m/>
    <m/>
    <m/>
    <m/>
    <m/>
    <m/>
    <m/>
    <m/>
  </r>
  <r>
    <s v="Oct 22, 2022"/>
    <x v="13"/>
    <x v="80"/>
    <x v="1093"/>
    <s v="Oct 5, 2022"/>
    <x v="0"/>
    <x v="0"/>
    <s v="Pinggir Jalan Utama"/>
    <s v="1-5 org/jam"/>
    <s v="Ada"/>
    <s v="Ya"/>
    <s v="Ya"/>
    <s v="&gt;4"/>
    <s v="Ya"/>
    <s v="Tidak"/>
    <s v="Tidak ber-mitra"/>
    <s v="2"/>
    <s v="&gt;2"/>
    <s v="Tidak"/>
    <s v="Ya"/>
    <s v="&lt; Rp. 50.000"/>
    <s v="Susu bubuk anak (Zee, Dancow, Boneeto, dsb.)_x000a_Susu bubuk dewasa (Anlene, Entrasol, Ensure, dsb.)_x000a_Gula rendah kalori (diabetasol, nulife, dsb.)"/>
  </r>
  <r>
    <s v="Oct 22, 2022"/>
    <x v="15"/>
    <x v="89"/>
    <x v="1094"/>
    <s v="Oct 22, 2022"/>
    <x v="0"/>
    <x v="0"/>
    <s v="Residential (lokasi tempat tinggal/perumahan/apartemen/dsb.)"/>
    <s v="1-5 org/jam"/>
    <s v="Ada"/>
    <s v="Tidak"/>
    <s v="Tidak"/>
    <s v="Tidak ada"/>
    <s v="Tidak"/>
    <s v="Tidak"/>
    <s v="Tidak ber-mitra"/>
    <s v="1"/>
    <s v="Tidak ada"/>
    <s v="Tidak"/>
    <s v="Tidak"/>
    <s v="&lt; Rp. 50.000"/>
    <s v="Susu bubuk anak (Zee, Dancow, Boneeto, dsb.)_x000a_Susu bubuk dewasa (Anlene, Entrasol, Ensure, dsb.)_x000a_Gula rendah kalori (diabetasol, nulife, dsb.)_x000a_Sembako (Beras kiloan, telur, gula kiloan, dsb.)"/>
  </r>
  <r>
    <s v="Oct 22, 2022"/>
    <x v="15"/>
    <x v="89"/>
    <x v="1095"/>
    <s v="Oct 22, 2022"/>
    <x v="0"/>
    <x v="0"/>
    <s v="Pinggir Jalan Utama"/>
    <s v="1-5 org/jam"/>
    <s v="Tidak ada"/>
    <s v="Tidak"/>
    <s v="Tidak"/>
    <s v="Tidak ada"/>
    <s v="Tidak"/>
    <s v="Tidak"/>
    <s v="Tidak ber-mitra"/>
    <s v="1"/>
    <s v="Tidak ada"/>
    <s v="Tidak"/>
    <s v="Tidak"/>
    <s v="&lt; Rp. 50.000"/>
    <s v="Susu bubuk anak (Zee, Dancow, Boneeto, dsb.)_x000a_Susu bubuk dewasa (Anlene, Entrasol, Ensure, dsb.)_x000a_Gula rendah kalori (diabetasol, nulife, dsb.)"/>
  </r>
  <r>
    <s v="Oct 22, 2022"/>
    <x v="15"/>
    <x v="89"/>
    <x v="1096"/>
    <s v="Oct 22, 2022"/>
    <x v="0"/>
    <x v="0"/>
    <s v="Pinggir Jalan Utama"/>
    <s v="1-5 org/jam"/>
    <s v="Tidak ada"/>
    <s v="Tidak"/>
    <s v="Tidak"/>
    <s v="Tidak ada"/>
    <s v="Tidak"/>
    <s v="Tidak"/>
    <s v="Tidak ber-mitra"/>
    <s v="1"/>
    <s v="1"/>
    <s v="Tidak"/>
    <s v="Tidak"/>
    <s v="&lt; Rp. 50.000"/>
    <s v="Sembako (Beras kiloan, telur, gula kiloan, dsb.)"/>
  </r>
  <r>
    <s v="Oct 22, 2022"/>
    <x v="2"/>
    <x v="24"/>
    <x v="1097"/>
    <s v="Oct 22, 2022"/>
    <x v="0"/>
    <x v="1"/>
    <m/>
    <m/>
    <m/>
    <m/>
    <m/>
    <m/>
    <m/>
    <m/>
    <m/>
    <m/>
    <m/>
    <m/>
    <m/>
    <m/>
    <m/>
  </r>
  <r>
    <s v="Oct 22, 2022"/>
    <x v="2"/>
    <x v="24"/>
    <x v="579"/>
    <s v="Oct 22, 2022"/>
    <x v="0"/>
    <x v="0"/>
    <s v="Pinggir Jalan Utama"/>
    <s v="1-5 org/jam"/>
    <s v="Ada"/>
    <s v="Ya"/>
    <s v="Ya"/>
    <s v="3 - 4"/>
    <s v="Ya"/>
    <s v="Ya"/>
    <s v="Tidak ber-mitra"/>
    <s v="1"/>
    <s v="&gt;2"/>
    <s v="Tidak"/>
    <s v="Tidak"/>
    <s v="Rp 51.000 - Rp 100.000"/>
    <s v="Susu bubuk anak (Zee, Dancow, Boneeto, dsb.)_x000a_Gula rendah kalori (diabetasol, nulife, dsb.)"/>
  </r>
  <r>
    <s v="Oct 22, 2022"/>
    <x v="2"/>
    <x v="24"/>
    <x v="581"/>
    <s v="Oct 22, 2022"/>
    <x v="0"/>
    <x v="0"/>
    <s v="Pinggir Jalan Utama"/>
    <s v="1-5 org/jam"/>
    <s v="Ada"/>
    <s v="Ya"/>
    <s v="Ya"/>
    <s v="2"/>
    <s v="Ya"/>
    <s v="Ya"/>
    <s v="Tidak ber-mitra"/>
    <s v="1"/>
    <s v="&gt;2"/>
    <s v="Tidak"/>
    <s v="Tidak"/>
    <s v="Rp 51.000 - Rp 100.000"/>
    <s v="Susu bubuk dewasa (Anlene, Entrasol, Ensure, dsb.)_x000a_Gula rendah kalori (diabetasol, nulife, dsb.)_x000a_Sembako (Beras kiloan, telur, gula kiloan, dsb.)"/>
  </r>
  <r>
    <s v="Oct 21, 2022"/>
    <x v="6"/>
    <x v="127"/>
    <x v="1060"/>
    <s v="Oct 21, 2022"/>
    <x v="0"/>
    <x v="0"/>
    <s v="Pinggir Jalan Utama"/>
    <s v="&gt;10 org/jam"/>
    <s v="Ada"/>
    <s v="Ya"/>
    <s v="Tidak"/>
    <s v="Tidak ada"/>
    <s v="Tidak"/>
    <s v="Tidak"/>
    <s v="Tidak ber-mitra"/>
    <s v="1"/>
    <s v="&gt;2"/>
    <s v="Tidak"/>
    <s v="Tidak"/>
    <s v="Rp 101.000 - Rp 200.000"/>
    <s v="Susu bubuk anak (Zee, Dancow, Boneeto, dsb.)_x000a_Susu bubuk dewasa (Anlene, Entrasol, Ensure, dsb.)_x000a_Gula rendah kalori (diabetasol, nulife, dsb.)"/>
  </r>
  <r>
    <s v="Oct 21, 2022"/>
    <x v="6"/>
    <x v="37"/>
    <x v="353"/>
    <s v="Oct 21, 2022"/>
    <x v="0"/>
    <x v="0"/>
    <s v="Pinggir Jalan Utama"/>
    <s v="&gt;10 org/jam"/>
    <s v="Tidak ada"/>
    <s v="Tidak"/>
    <s v="Ya"/>
    <s v="Tidak ada"/>
    <s v="Tidak"/>
    <s v="Tidak"/>
    <s v="GGSP (Gudang Garam Strategic Partnership)"/>
    <s v="1"/>
    <s v="2"/>
    <s v="Tidak"/>
    <s v="Tidak"/>
    <s v="Rp 101.000 - Rp 200.000"/>
    <s v="Susu bubuk anak (Zee, Dancow, Boneeto, dsb.)_x000a_Susu bubuk dewasa (Anlene, Entrasol, Ensure, dsb.)_x000a_Gula rendah kalori (diabetasol, nulife, dsb.)_x000a_Sembako (Beras kiloan, telur, gula kiloan, dsb.)"/>
  </r>
  <r>
    <s v="Oct 21, 2022"/>
    <x v="6"/>
    <x v="127"/>
    <x v="1098"/>
    <s v="Oct 21, 2022"/>
    <x v="0"/>
    <x v="0"/>
    <s v="Pinggir Jalan Utama"/>
    <s v="&gt;10 org/jam"/>
    <s v="Ada"/>
    <s v="Tidak"/>
    <s v="Tidak"/>
    <s v="Tidak ada"/>
    <s v="Tidak"/>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1, 2022"/>
    <x v="1"/>
    <x v="1"/>
    <x v="1099"/>
    <s v="Oct 21,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6"/>
    <x v="127"/>
    <x v="1100"/>
    <s v="Oct 21, 2022"/>
    <x v="0"/>
    <x v="0"/>
    <s v="Pinggir Jalan Utama"/>
    <s v="&gt;10 org/jam"/>
    <s v="Ada"/>
    <s v="Ya"/>
    <s v="Ya"/>
    <s v="&gt;4"/>
    <s v="Ya"/>
    <s v="Tidak"/>
    <s v="Tidak ber-mitra"/>
    <s v="1"/>
    <s v="&gt;2"/>
    <s v="Tidak"/>
    <s v="Tidak"/>
    <s v="Rp 51.000 - Rp 100.000"/>
    <s v="Susu bubuk anak (Zee, Dancow, Boneeto, dsb.)_x000a_Susu bubuk dewasa (Anlene, Entrasol, Ensure, dsb.)_x000a_Gula rendah kalori (diabetasol, nulife, dsb.)"/>
  </r>
  <r>
    <s v="Oct 21, 2022"/>
    <x v="1"/>
    <x v="133"/>
    <x v="1101"/>
    <s v="Oct 21, 2022"/>
    <x v="0"/>
    <x v="0"/>
    <s v="Pinggir Jalan Utama"/>
    <s v="5-10 org/jam"/>
    <s v="Ada"/>
    <s v="Ya"/>
    <s v="Ya"/>
    <s v="&gt;4"/>
    <s v="Ya"/>
    <s v="Tidak"/>
    <s v="SRC (Sampoerna Retail Community)"/>
    <s v="&gt;2"/>
    <s v="&gt;2"/>
    <s v="Tidak"/>
    <s v="Tidak"/>
    <s v="Rp 101.000 - Rp 200.000"/>
    <s v="Susu bubuk anak (Zee, Dancow, Boneeto, dsb.)_x000a_Susu bubuk dewasa (Anlene, Entrasol, Ensure, dsb.)_x000a_Gula rendah kalori (diabetasol, nulife, dsb.)_x000a_Sembako (Beras kiloan, telur, gula kiloan, dsb.)"/>
  </r>
  <r>
    <s v="Oct 21, 2022"/>
    <x v="6"/>
    <x v="127"/>
    <x v="1102"/>
    <s v="Oct 21, 2021"/>
    <x v="0"/>
    <x v="0"/>
    <s v="Pinggir Jalan Utama"/>
    <s v="&gt;10 org/jam"/>
    <s v="Ada"/>
    <s v="Tidak"/>
    <s v="Tidak"/>
    <s v="Tidak ada"/>
    <s v="Tidak"/>
    <s v="Tidak"/>
    <s v="Tidak ber-mitra"/>
    <s v="1"/>
    <s v="&gt;2"/>
    <s v="Tidak"/>
    <s v="Tidak"/>
    <s v="Rp 51.000 - Rp 100.000"/>
    <s v="Susu bubuk anak (Zee, Dancow, Boneeto, dsb.)_x000a_Susu bubuk dewasa (Anlene, Entrasol, Ensure, dsb.)_x000a_Gula rendah kalori (diabetasol, nulife, dsb.)"/>
  </r>
  <r>
    <s v="Oct 21, 2022"/>
    <x v="6"/>
    <x v="127"/>
    <x v="1103"/>
    <s v="Oct 21, 2022"/>
    <x v="0"/>
    <x v="0"/>
    <s v="Pinggir Jalan Utama"/>
    <s v="&gt;10 org/jam"/>
    <s v="Ada"/>
    <s v="Tidak"/>
    <s v="Tidak"/>
    <s v="Tidak ada"/>
    <s v="Tidak"/>
    <s v="Ya"/>
    <s v="SRC (Sampoerna Retail Community)"/>
    <s v="1"/>
    <s v="2"/>
    <s v="Tidak"/>
    <s v="Ya"/>
    <s v="&gt; Rp 201.000"/>
    <s v="Susu bubuk anak (Zee, Dancow, Boneeto, dsb.)_x000a_Susu bubuk dewasa (Anlene, Entrasol, Ensure, dsb.)_x000a_Gula rendah kalori (diabetasol, nulife, dsb.)"/>
  </r>
  <r>
    <s v="Oct 21, 2022"/>
    <x v="6"/>
    <x v="127"/>
    <x v="1104"/>
    <s v="Oct 21, 2022"/>
    <x v="0"/>
    <x v="0"/>
    <s v="Pinggir Jalan Utama"/>
    <s v="&gt;10 org/jam"/>
    <s v="Ada"/>
    <s v="Ya"/>
    <s v="Ya"/>
    <s v="&gt;4"/>
    <s v="Ya"/>
    <s v="Tidak"/>
    <s v="Tidak ber-mitra"/>
    <s v="2"/>
    <s v="&gt;2"/>
    <s v="Tidak"/>
    <s v="Tidak"/>
    <s v="&gt; Rp 201.000"/>
    <s v="Susu bubuk anak (Zee, Dancow, Boneeto, dsb.)_x000a_Susu bubuk dewasa (Anlene, Entrasol, Ensure, dsb.)_x000a_Gula rendah kalori (diabetasol, nulife, dsb.)_x000a_Pulsa, token listrik, dsb."/>
  </r>
  <r>
    <s v="Oct 21, 2022"/>
    <x v="6"/>
    <x v="127"/>
    <x v="1105"/>
    <s v="Oct 21, 2022"/>
    <x v="0"/>
    <x v="0"/>
    <s v="Pinggir Jalan Utama"/>
    <s v="&gt;10 org/jam"/>
    <s v="Ada"/>
    <s v="Tidak"/>
    <s v="Tidak"/>
    <s v="Tidak ada"/>
    <s v="Tidak"/>
    <s v="Tidak"/>
    <s v="Tidak ber-mitra"/>
    <s v="1"/>
    <s v="&gt;2"/>
    <s v="Tidak"/>
    <s v="Tidak"/>
    <s v="Rp 51.000 - Rp 100.000"/>
    <s v="Susu bubuk anak (Zee, Dancow, Boneeto, dsb.)_x000a_Susu bubuk dewasa (Anlene, Entrasol, Ensure, dsb.)_x000a_Gula rendah kalori (diabetasol, nulife, dsb.)"/>
  </r>
  <r>
    <s v="Oct 21, 2022"/>
    <x v="1"/>
    <x v="6"/>
    <x v="1106"/>
    <s v="Oct 21,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
    <x v="6"/>
    <x v="1107"/>
    <s v="Oct 21, 2022"/>
    <x v="0"/>
    <x v="0"/>
    <s v="Pasar (lokasi sekitar atau dalam pasar)"/>
    <s v="5-10 org/jam"/>
    <s v="Ada"/>
    <s v="Ya"/>
    <s v="Ya"/>
    <s v="3 - 4"/>
    <s v="Ya"/>
    <s v="Tidak"/>
    <s v="GGSP (Gudang Garam Strategic Partnership)"/>
    <s v="2"/>
    <s v="&gt;2"/>
    <s v="Tidak"/>
    <s v="Tidak"/>
    <s v="Rp 101.000 - Rp 200.000"/>
    <s v="Susu bubuk anak (Zee, Dancow, Boneeto, dsb.)_x000a_Susu bubuk dewasa (Anlene, Entrasol, Ensure, dsb.)_x000a_Gula rendah kalori (diabetasol, nulife, dsb.)_x000a_Sembako (Beras kiloan, telur, gula kiloan, dsb.)"/>
  </r>
  <r>
    <s v="Oct 21, 2022"/>
    <x v="1"/>
    <x v="6"/>
    <x v="1108"/>
    <s v="Oct 21, 2022"/>
    <x v="0"/>
    <x v="0"/>
    <s v="Pinggir Jalan Utama"/>
    <s v="1-5 org/jam"/>
    <s v="Ada"/>
    <s v="Ya"/>
    <s v="Ya"/>
    <s v="3 - 4"/>
    <s v="Ya"/>
    <s v="Tidak"/>
    <s v="SRC (Sampoerna Retail Community)"/>
    <s v="1"/>
    <s v="&gt;2"/>
    <s v="Tidak"/>
    <s v="Tidak"/>
    <s v="Rp 51.000 - Rp 100.000"/>
    <s v="Susu bubuk anak (Zee, Dancow, Boneeto, dsb.)_x000a_Susu bubuk dewasa (Anlene, Entrasol, Ensure, dsb.)_x000a_Sembako (Beras kiloan, telur, gula kiloan, dsb.)"/>
  </r>
  <r>
    <s v="Oct 21, 2022"/>
    <x v="1"/>
    <x v="4"/>
    <x v="1109"/>
    <s v="Oct 21, 2022"/>
    <x v="0"/>
    <x v="0"/>
    <s v="Pasar (lokasi sekitar atau dalam pasar)"/>
    <s v="1-5 org/jam"/>
    <s v="Ada"/>
    <s v="Ya"/>
    <s v="Ya"/>
    <s v="3 - 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
  </r>
  <r>
    <s v="Oct 21, 2022"/>
    <x v="1"/>
    <x v="4"/>
    <x v="1110"/>
    <s v="Oct 21, 2022"/>
    <x v="0"/>
    <x v="0"/>
    <s v="Pasar (lokasi sekitar atau dalam pasar)"/>
    <s v="5-10 org/jam"/>
    <s v="Ada"/>
    <s v="Tidak"/>
    <s v="Ya"/>
    <s v="Tidak ada"/>
    <s v="Tidak"/>
    <s v="Tidak"/>
    <s v="SRC (Sampoerna Retail Community)"/>
    <s v="Tidak ada"/>
    <s v="2"/>
    <s v="Tidak"/>
    <s v="Ya"/>
    <s v="Rp 101.000 - Rp 200.000"/>
    <s v="Susu bubuk anak (Zee, Dancow, Boneeto, dsb.)_x000a_Susu bubuk dewasa (Anlene, Entrasol, Ensure, dsb.)_x000a_Gula rendah kalori (diabetasol, nulife, dsb.)_x000a_Sembako (Beras kiloan, telur, gula kiloan, dsb.)"/>
  </r>
  <r>
    <s v="Oct 21, 2022"/>
    <x v="1"/>
    <x v="6"/>
    <x v="1111"/>
    <s v="Oct 21, 2022"/>
    <x v="0"/>
    <x v="0"/>
    <s v="Pinggir Jalan Utama"/>
    <s v="5-10 org/jam"/>
    <s v="Ada"/>
    <s v="Ya"/>
    <s v="Ya"/>
    <s v="3 - 4"/>
    <s v="Ya"/>
    <s v="Tidak"/>
    <s v="Tidak ber-mitra"/>
    <s v="2"/>
    <s v="2"/>
    <s v="Tidak"/>
    <s v="Tidak"/>
    <s v="Rp 51.000 - Rp 100.000"/>
    <s v="Susu bubuk dewasa (Anlene, Entrasol, Ensure, dsb.)_x000a_Sembako (Beras kiloan, telur, gula kiloan, dsb.)"/>
  </r>
  <r>
    <s v="Oct 21, 2022"/>
    <x v="1"/>
    <x v="4"/>
    <x v="1112"/>
    <s v="Oct 21, 2022"/>
    <x v="0"/>
    <x v="0"/>
    <s v="Pinggir Jalan Utama"/>
    <s v="5-10 org/jam"/>
    <s v="Ada"/>
    <s v="Tidak"/>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
    <x v="133"/>
    <x v="1113"/>
    <s v="Oct 21, 2022"/>
    <x v="0"/>
    <x v="0"/>
    <s v="Pasar (lokasi sekitar atau dalam pasar)"/>
    <s v="5-10 org/jam"/>
    <s v="Ada"/>
    <s v="Ya"/>
    <s v="Ya"/>
    <s v="2"/>
    <s v="Ya"/>
    <s v="Tidak"/>
    <s v="Tidak ber-mitra"/>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21, 2022"/>
    <x v="1"/>
    <x v="130"/>
    <x v="1114"/>
    <s v="Oct 21, 2022"/>
    <x v="0"/>
    <x v="0"/>
    <s v="Pinggir Jalan Utama"/>
    <s v="5-10 org/jam"/>
    <s v="Ada"/>
    <s v="Ya"/>
    <s v="Ya"/>
    <s v="3 - 4"/>
    <s v="Ya"/>
    <s v="Tidak"/>
    <s v="Tidak ber-mitra"/>
    <s v="2"/>
    <s v="&gt;2"/>
    <s v="Tidak"/>
    <s v="Ya"/>
    <s v="Rp 101.000 - Rp 200.000"/>
    <s v="Susu bubuk anak (Zee, Dancow, Boneeto, dsb.)_x000a_Susu bubuk dewasa (Anlene, Entrasol, Ensure, dsb.)_x000a_Sembako (Beras kiloan, telur, gula kiloan, dsb.)"/>
  </r>
  <r>
    <s v="Oct 21, 2022"/>
    <x v="1"/>
    <x v="130"/>
    <x v="1115"/>
    <s v="Oct 21, 2022"/>
    <x v="0"/>
    <x v="0"/>
    <s v="Pinggir Jalan Utama"/>
    <s v="1-5 org/jam"/>
    <s v="Ada"/>
    <s v="Ya"/>
    <s v="Ya"/>
    <s v="3 - 4"/>
    <s v="Ya"/>
    <s v="Tidak"/>
    <s v="GGSP (Gudang Garam Strategic Partnership)"/>
    <s v="1"/>
    <s v="&gt;2"/>
    <s v="Tidak"/>
    <s v="Tidak"/>
    <s v="Rp 51.000 - Rp 100.000"/>
    <s v="Susu bubuk anak (Zee, Dancow, Boneeto, dsb.)_x000a_Susu bubuk dewasa (Anlene, Entrasol, Ensure, dsb.)_x000a_Sembako (Beras kiloan, telur, gula kiloan, dsb.)"/>
  </r>
  <r>
    <s v="Oct 21, 2022"/>
    <x v="1"/>
    <x v="5"/>
    <x v="1116"/>
    <s v="Oct 21,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1"/>
    <x v="5"/>
    <x v="1117"/>
    <s v="Oct 21,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1, 2022"/>
    <x v="1"/>
    <x v="5"/>
    <x v="1118"/>
    <s v="Oct 21, 2022"/>
    <x v="0"/>
    <x v="0"/>
    <s v="Pinggir Jalan Utama"/>
    <s v="5-10 org/jam"/>
    <s v="Ada"/>
    <s v="Ya"/>
    <s v="Ya"/>
    <s v="3 - 4"/>
    <s v="Ya"/>
    <s v="Tidak"/>
    <s v="GGSP (Gudang Garam Strategic Partnership)"/>
    <s v="2"/>
    <s v="&gt;2"/>
    <s v="Tidak"/>
    <s v="Ya"/>
    <s v="Rp 101.000 - Rp 200.000"/>
    <s v="Susu bubuk anak (Zee, Dancow, Boneeto, dsb.)_x000a_Susu bubuk dewasa (Anlene, Entrasol, Ensure, dsb.)_x000a_Gula rendah kalori (diabetasol, nulife, dsb.)_x000a_Sembako (Beras kiloan, telur, gula kiloan, dsb.)"/>
  </r>
  <r>
    <s v="Oct 21, 2022"/>
    <x v="1"/>
    <x v="5"/>
    <x v="1119"/>
    <s v="Oct 21, 2022"/>
    <x v="0"/>
    <x v="0"/>
    <s v="Pinggir Jalan Utama"/>
    <s v="1-5 org/jam"/>
    <s v="Ada"/>
    <s v="Tidak"/>
    <s v="Ya"/>
    <s v="3 - 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
  </r>
  <r>
    <s v="Oct 21, 2022"/>
    <x v="1"/>
    <x v="5"/>
    <x v="1120"/>
    <s v="Oct 21,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21, 2022"/>
    <x v="1"/>
    <x v="5"/>
    <x v="1121"/>
    <s v="Oct 21, 2022"/>
    <x v="0"/>
    <x v="0"/>
    <s v="Pinggir Jalan Utama"/>
    <s v="1-5 org/jam"/>
    <s v="Ada"/>
    <s v="Tidak"/>
    <s v="Ya"/>
    <s v="3 - 4"/>
    <s v="Ya"/>
    <s v="Tidak"/>
    <s v="GGSP (Gudang Garam Strategic Partnership)"/>
    <s v="1"/>
    <s v="&gt;2"/>
    <s v="Tidak"/>
    <s v="Tidak"/>
    <s v="Rp 51.000 - Rp 100.000"/>
    <s v="Susu bubuk anak (Zee, Dancow, Boneeto, dsb.)_x000a_Susu bubuk dewasa (Anlene, Entrasol, Ensure, dsb.)_x000a_Sembako (Beras kiloan, telur, gula kiloan, dsb.)"/>
  </r>
  <r>
    <s v="Oct 21, 2022"/>
    <x v="1"/>
    <x v="5"/>
    <x v="1122"/>
    <s v="Oct 21, 2022"/>
    <x v="0"/>
    <x v="0"/>
    <s v="Pinggir Jalan Utama"/>
    <s v="1-5 org/jam"/>
    <s v="Ada"/>
    <s v="Tidak"/>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21, 2022"/>
    <x v="1"/>
    <x v="5"/>
    <x v="1123"/>
    <s v="Oct 21, 2022"/>
    <x v="0"/>
    <x v="0"/>
    <s v="Pinggir Jalan Utama"/>
    <s v="1-5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
  </r>
  <r>
    <s v="Oct 21, 2022"/>
    <x v="1"/>
    <x v="5"/>
    <x v="1124"/>
    <s v="Oct 21, 2022"/>
    <x v="0"/>
    <x v="0"/>
    <s v="Pinggir Jalan Utama"/>
    <s v="5-10 org/jam"/>
    <s v="Ada"/>
    <s v="Ya"/>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Oct 21, 2022"/>
    <x v="1"/>
    <x v="5"/>
    <x v="1125"/>
    <s v="Oct 21, 2022"/>
    <x v="0"/>
    <x v="0"/>
    <s v="Pinggir Jalan Utama"/>
    <s v="5-10 org/jam"/>
    <s v="Ada"/>
    <s v="Ya"/>
    <s v="Ya"/>
    <s v="3 - 4"/>
    <s v="Ya"/>
    <s v="Tidak"/>
    <s v="GGSP (Gudang Garam Strategic Partnership)"/>
    <s v="2"/>
    <s v="&gt;2"/>
    <s v="Tidak"/>
    <s v="Ya"/>
    <s v="Rp 101.000 - Rp 200.000"/>
    <s v="Sembako (Beras kiloan, telur, gula kiloan, dsb.)"/>
  </r>
  <r>
    <s v="Oct 21, 2022"/>
    <x v="1"/>
    <x v="1"/>
    <x v="1126"/>
    <s v="Oct 21,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1"/>
    <x v="130"/>
    <x v="1127"/>
    <s v="Oct 21,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1"/>
    <x v="130"/>
    <x v="1128"/>
    <s v="Oct 21, 2022"/>
    <x v="0"/>
    <x v="1"/>
    <m/>
    <m/>
    <m/>
    <m/>
    <m/>
    <m/>
    <m/>
    <m/>
    <m/>
    <m/>
    <m/>
    <m/>
    <m/>
    <m/>
    <m/>
  </r>
  <r>
    <s v="Oct 21, 2022"/>
    <x v="4"/>
    <x v="86"/>
    <x v="874"/>
    <s v="Oct 21, 2022"/>
    <x v="0"/>
    <x v="0"/>
    <s v="Pinggir Jalan Utama"/>
    <s v="5-10 org/jam"/>
    <s v="Ada"/>
    <s v="Ya"/>
    <s v="Ya"/>
    <s v="3 - 4"/>
    <s v="Ya"/>
    <s v="Tidak"/>
    <s v="Mitra DRP (Djarum Retail Partnership)"/>
    <s v="2"/>
    <s v="&gt;2"/>
    <s v="Tidak"/>
    <s v="Tidak"/>
    <s v="&lt; Rp. 50.000"/>
    <s v="Susu bubuk anak (Zee, Dancow, Boneeto, dsb.)_x000a_Susu bubuk dewasa (Anlene, Entrasol, Ensure, dsb.)_x000a_Gula rendah kalori (diabetasol, nulife, dsb.)_x000a_Sembako (Beras kiloan, telur, gula kiloan, dsb.)_x000a_Pulsa, token listrik, dsb."/>
  </r>
  <r>
    <s v="Oct 21, 2022"/>
    <x v="4"/>
    <x v="93"/>
    <x v="1129"/>
    <s v="Oct 21, 2022"/>
    <x v="0"/>
    <x v="0"/>
    <s v="Residential (lokasi tempat tinggal/perumahan/apartemen/dsb.)"/>
    <s v="&gt;10 org/jam"/>
    <s v="Ada"/>
    <s v="Ya"/>
    <s v="Ya"/>
    <s v="3 - 4"/>
    <s v="Tidak"/>
    <s v="Tidak"/>
    <s v="Tidak ber-mitra"/>
    <s v="1"/>
    <s v="1"/>
    <s v="Tidak"/>
    <s v="Tidak"/>
    <s v="&lt; Rp. 50.000"/>
    <s v="Susu bubuk dewasa (Anlene, Entrasol, Ensure, dsb.)"/>
  </r>
  <r>
    <s v="Oct 21, 2022"/>
    <x v="4"/>
    <x v="93"/>
    <x v="1130"/>
    <s v="Oct 21, 2022"/>
    <x v="0"/>
    <x v="0"/>
    <s v="Pinggir Jalan Utama"/>
    <s v="1-5 org/jam"/>
    <s v="Ada"/>
    <s v="Ya"/>
    <s v="Ya"/>
    <s v="2"/>
    <s v="Tidak"/>
    <s v="Tidak"/>
    <s v="SRC (Sampoerna Retail Community)"/>
    <s v="1"/>
    <s v="1"/>
    <s v="Tidak"/>
    <s v="Tidak"/>
    <s v="Rp 51.000 - Rp 100.000"/>
    <s v="Sembako (Beras kiloan, telur, gula kiloan, dsb.)"/>
  </r>
  <r>
    <s v="Oct 21, 2022"/>
    <x v="0"/>
    <x v="13"/>
    <x v="1131"/>
    <s v="Oct 20, 2022"/>
    <x v="0"/>
    <x v="0"/>
    <s v="Pinggir Jalan Utama"/>
    <s v="1-5 org/jam"/>
    <s v="Ada"/>
    <s v="Ya"/>
    <s v="Ya"/>
    <s v="2"/>
    <s v="Ya"/>
    <s v="Tidak"/>
    <s v="Tidak ber-mitra"/>
    <s v="2"/>
    <s v="&gt;2"/>
    <s v="Tidak"/>
    <s v="Ya"/>
    <s v="&gt; Rp 201.000"/>
    <s v="Susu bubuk anak (Zee, Dancow, Boneeto, dsb.)_x000a_Susu bubuk dewasa (Anlene, Entrasol, Ensure, dsb.)_x000a_Gula rendah kalori (diabetasol, nulife, dsb.)_x000a_Sembako (Beras kiloan, telur, gula kiloan, dsb.)"/>
  </r>
  <r>
    <s v="Oct 21, 2022"/>
    <x v="0"/>
    <x v="22"/>
    <x v="1132"/>
    <s v="Oct 21, 2022"/>
    <x v="0"/>
    <x v="0"/>
    <s v="Pinggir Jalan Utama"/>
    <s v="1-5 org/jam"/>
    <s v="Ada"/>
    <s v="Ya"/>
    <s v="Ya"/>
    <s v="3 - 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21, 2022"/>
    <x v="0"/>
    <x v="22"/>
    <x v="1133"/>
    <s v="Oct 21,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1, 2022"/>
    <x v="0"/>
    <x v="22"/>
    <x v="1134"/>
    <s v="Oct 21, 2022"/>
    <x v="0"/>
    <x v="0"/>
    <s v="Pinggir Jalan Utama"/>
    <s v="1-5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
  </r>
  <r>
    <s v="Oct 21, 2022"/>
    <x v="0"/>
    <x v="22"/>
    <x v="1135"/>
    <s v="Oct 20,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0"/>
    <x v="22"/>
    <x v="1136"/>
    <s v="Oct 20,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0"/>
    <x v="22"/>
    <x v="1137"/>
    <s v="Oct 21, 2022"/>
    <x v="0"/>
    <x v="0"/>
    <s v="Pinggir Jalan Utama"/>
    <s v="1-5 org/jam"/>
    <s v="Tidak ada"/>
    <s v="Ya"/>
    <s v="Tidak"/>
    <s v="Tidak ada"/>
    <s v="Tidak"/>
    <s v="Tidak"/>
    <s v="Tidak ber-mitra"/>
    <s v="Tidak ada"/>
    <s v="&gt;2"/>
    <s v="Tidak"/>
    <s v="Ya"/>
    <s v="&gt; Rp 201.000"/>
    <s v="Susu bubuk anak (Zee, Dancow, Boneeto, dsb.)_x000a_Susu bubuk dewasa (Anlene, Entrasol, Ensure, dsb.)_x000a_Gula rendah kalori (diabetasol, nulife, dsb.)_x000a_Sembako (Beras kiloan, telur, gula kiloan, dsb.)"/>
  </r>
  <r>
    <s v="Oct 21, 2022"/>
    <x v="0"/>
    <x v="22"/>
    <x v="1138"/>
    <s v="Oct 21, 2022"/>
    <x v="0"/>
    <x v="0"/>
    <s v="Pinggir Jalan Utama"/>
    <s v="1-5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21, 2022"/>
    <x v="0"/>
    <x v="22"/>
    <x v="1139"/>
    <s v="Oct 21, 2022"/>
    <x v="0"/>
    <x v="0"/>
    <s v="Pinggir Jalan Utama"/>
    <s v="1-5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
  </r>
  <r>
    <s v="Oct 21, 2022"/>
    <x v="4"/>
    <x v="69"/>
    <x v="1140"/>
    <s v="Oct 21, 2022"/>
    <x v="0"/>
    <x v="0"/>
    <s v="Pinggir Jalan Utama"/>
    <s v="1-5 org/jam"/>
    <s v="Ada"/>
    <s v="Ya"/>
    <s v="Ya"/>
    <s v="2"/>
    <s v="Ya"/>
    <s v="Tidak"/>
    <s v="GGSP (Gudang Garam Strategic Partnership)"/>
    <s v="2"/>
    <s v="2"/>
    <s v="Tidak"/>
    <s v="Tidak"/>
    <s v="Rp 51.000 - Rp 100.000"/>
    <s v="Susu bubuk anak (Zee, Dancow, Boneeto, dsb.)_x000a_Susu bubuk dewasa (Anlene, Entrasol, Ensure, dsb.)_x000a_Gula rendah kalori (diabetasol, nulife, dsb.)_x000a_Sembako (Beras kiloan, telur, gula kiloan, dsb.)"/>
  </r>
  <r>
    <s v="Oct 21, 2022"/>
    <x v="4"/>
    <x v="69"/>
    <x v="1141"/>
    <s v="Oct 21, 2022"/>
    <x v="0"/>
    <x v="0"/>
    <s v="Pinggir Jalan Utama"/>
    <s v="5-10 org/jam"/>
    <s v="Ada"/>
    <s v="Ya"/>
    <s v="Tidak"/>
    <s v="&gt;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21, 2022"/>
    <x v="4"/>
    <x v="69"/>
    <x v="1142"/>
    <s v="Oct 21, 2022"/>
    <x v="0"/>
    <x v="0"/>
    <s v="Pinggir Jalan Utama"/>
    <s v="1-5 org/jam"/>
    <s v="Ada"/>
    <s v="Ya"/>
    <s v="Tidak"/>
    <s v="Tidak ada"/>
    <s v="Tidak"/>
    <s v="Tidak"/>
    <s v="SRC (Sampoerna Retail Community)"/>
    <s v="1"/>
    <s v="1"/>
    <s v="Tidak"/>
    <s v="Tidak"/>
    <s v="Rp 51.000 - Rp 100.000"/>
    <s v="Susu bubuk anak (Zee, Dancow, Boneeto, dsb.)_x000a_Susu bubuk dewasa (Anlene, Entrasol, Ensure, dsb.)_x000a_Sembako (Beras kiloan, telur, gula kiloan, dsb.)_x000a_Pulsa, token listrik, dsb."/>
  </r>
  <r>
    <s v="Oct 21, 2022"/>
    <x v="4"/>
    <x v="69"/>
    <x v="1143"/>
    <s v="Oct 21, 2022"/>
    <x v="0"/>
    <x v="0"/>
    <s v="Pinggir Jalan Utama"/>
    <s v="1-5 org/jam"/>
    <s v="Ada"/>
    <s v="Ya"/>
    <s v="Tidak"/>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1, 2022"/>
    <x v="15"/>
    <x v="89"/>
    <x v="1144"/>
    <s v="Oct 21, 2022"/>
    <x v="1"/>
    <x v="1"/>
    <m/>
    <m/>
    <m/>
    <m/>
    <m/>
    <m/>
    <m/>
    <m/>
    <m/>
    <m/>
    <m/>
    <m/>
    <m/>
    <m/>
    <m/>
  </r>
  <r>
    <s v="Oct 21, 2022"/>
    <x v="15"/>
    <x v="89"/>
    <x v="1145"/>
    <s v="Oct 21, 2022"/>
    <x v="1"/>
    <x v="1"/>
    <m/>
    <m/>
    <m/>
    <m/>
    <m/>
    <m/>
    <m/>
    <m/>
    <m/>
    <m/>
    <m/>
    <m/>
    <m/>
    <m/>
    <m/>
  </r>
  <r>
    <s v="Oct 21, 2022"/>
    <x v="15"/>
    <x v="89"/>
    <x v="1146"/>
    <s v="Oct 21, 2022"/>
    <x v="1"/>
    <x v="1"/>
    <m/>
    <m/>
    <m/>
    <m/>
    <m/>
    <m/>
    <m/>
    <m/>
    <m/>
    <m/>
    <m/>
    <m/>
    <m/>
    <m/>
    <m/>
  </r>
  <r>
    <s v="Oct 21, 2022"/>
    <x v="15"/>
    <x v="89"/>
    <x v="1147"/>
    <s v="Oct 21, 2022"/>
    <x v="1"/>
    <x v="1"/>
    <m/>
    <m/>
    <m/>
    <m/>
    <m/>
    <m/>
    <m/>
    <m/>
    <m/>
    <m/>
    <m/>
    <m/>
    <m/>
    <m/>
    <m/>
  </r>
  <r>
    <s v="Oct 21, 2022"/>
    <x v="4"/>
    <x v="69"/>
    <x v="1148"/>
    <s v="Oct 21, 2022"/>
    <x v="1"/>
    <x v="0"/>
    <m/>
    <m/>
    <m/>
    <m/>
    <m/>
    <m/>
    <m/>
    <m/>
    <m/>
    <m/>
    <m/>
    <m/>
    <m/>
    <m/>
    <m/>
  </r>
  <r>
    <s v="Oct 21, 2022"/>
    <x v="15"/>
    <x v="89"/>
    <x v="1149"/>
    <s v="Oct 21, 2022"/>
    <x v="1"/>
    <x v="1"/>
    <m/>
    <m/>
    <m/>
    <m/>
    <m/>
    <m/>
    <m/>
    <m/>
    <m/>
    <m/>
    <m/>
    <m/>
    <m/>
    <m/>
    <m/>
  </r>
  <r>
    <s v="Oct 21, 2022"/>
    <x v="15"/>
    <x v="89"/>
    <x v="1150"/>
    <s v="Oct 21, 2022"/>
    <x v="0"/>
    <x v="1"/>
    <m/>
    <m/>
    <m/>
    <m/>
    <m/>
    <m/>
    <m/>
    <m/>
    <m/>
    <m/>
    <m/>
    <m/>
    <m/>
    <m/>
    <m/>
  </r>
  <r>
    <s v="Oct 21, 2022"/>
    <x v="1"/>
    <x v="130"/>
    <x v="1151"/>
    <s v="Oct 19, 2022"/>
    <x v="0"/>
    <x v="0"/>
    <s v="Pinggir Jalan Utama"/>
    <s v="&gt;10 org/jam"/>
    <s v="Ada"/>
    <s v="Ya"/>
    <s v="Ya"/>
    <s v="&gt;4"/>
    <s v="Ya"/>
    <s v="Tidak"/>
    <s v="GGSP (Gudang Garam Strategic Partnership)"/>
    <s v="&gt;2"/>
    <s v="&gt;2"/>
    <s v="Ya"/>
    <s v="Tidak"/>
    <s v="Rp 101.000 - Rp 200.000"/>
    <s v="Susu bubuk anak (Zee, Dancow, Boneeto, dsb.)_x000a_Susu bubuk dewasa (Anlene, Entrasol, Ensure, dsb.)_x000a_Gula rendah kalori (diabetasol, nulife, dsb.)_x000a_Sembako (Beras kiloan, telur, gula kiloan, dsb.)"/>
  </r>
  <r>
    <s v="Oct 21, 2022"/>
    <x v="15"/>
    <x v="89"/>
    <x v="1152"/>
    <s v="Oct 21, 2022"/>
    <x v="1"/>
    <x v="1"/>
    <m/>
    <m/>
    <m/>
    <m/>
    <m/>
    <m/>
    <m/>
    <m/>
    <m/>
    <m/>
    <m/>
    <m/>
    <m/>
    <m/>
    <m/>
  </r>
  <r>
    <s v="Oct 21, 2022"/>
    <x v="15"/>
    <x v="89"/>
    <x v="1153"/>
    <s v="Oct 21, 2022"/>
    <x v="1"/>
    <x v="1"/>
    <m/>
    <m/>
    <m/>
    <m/>
    <m/>
    <m/>
    <m/>
    <m/>
    <m/>
    <m/>
    <m/>
    <m/>
    <m/>
    <m/>
    <m/>
  </r>
  <r>
    <s v="Oct 21, 2022"/>
    <x v="15"/>
    <x v="89"/>
    <x v="1154"/>
    <s v="Oct 21, 2022"/>
    <x v="1"/>
    <x v="1"/>
    <m/>
    <m/>
    <m/>
    <m/>
    <m/>
    <m/>
    <m/>
    <m/>
    <m/>
    <m/>
    <m/>
    <m/>
    <m/>
    <m/>
    <m/>
  </r>
  <r>
    <s v="Oct 21, 2022"/>
    <x v="15"/>
    <x v="89"/>
    <x v="1155"/>
    <s v="Oct 21, 2022"/>
    <x v="1"/>
    <x v="1"/>
    <m/>
    <m/>
    <m/>
    <m/>
    <m/>
    <m/>
    <m/>
    <m/>
    <m/>
    <m/>
    <m/>
    <m/>
    <m/>
    <m/>
    <m/>
  </r>
  <r>
    <s v="Oct 21, 2022"/>
    <x v="15"/>
    <x v="89"/>
    <x v="1156"/>
    <s v="Oct 21, 2022"/>
    <x v="1"/>
    <x v="1"/>
    <m/>
    <m/>
    <m/>
    <m/>
    <m/>
    <m/>
    <m/>
    <m/>
    <m/>
    <m/>
    <m/>
    <m/>
    <m/>
    <m/>
    <m/>
  </r>
  <r>
    <s v="Oct 21, 2022"/>
    <x v="15"/>
    <x v="89"/>
    <x v="1157"/>
    <s v="Oct 21, 2022"/>
    <x v="1"/>
    <x v="1"/>
    <m/>
    <m/>
    <m/>
    <m/>
    <m/>
    <m/>
    <m/>
    <m/>
    <m/>
    <m/>
    <m/>
    <m/>
    <m/>
    <m/>
    <m/>
  </r>
  <r>
    <s v="Oct 21, 2022"/>
    <x v="1"/>
    <x v="4"/>
    <x v="1158"/>
    <s v="Nov 5, 2022"/>
    <x v="0"/>
    <x v="0"/>
    <s v="Pinggir Jalan Utama"/>
    <s v="1-5 org/jam"/>
    <s v="Ada"/>
    <s v="Tidak"/>
    <s v="Ya"/>
    <s v="&gt;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1, 2022"/>
    <x v="15"/>
    <x v="89"/>
    <x v="1159"/>
    <s v="Oct 21, 2022"/>
    <x v="1"/>
    <x v="1"/>
    <m/>
    <m/>
    <m/>
    <m/>
    <m/>
    <m/>
    <m/>
    <m/>
    <m/>
    <m/>
    <m/>
    <m/>
    <m/>
    <m/>
    <m/>
  </r>
  <r>
    <s v="Oct 21, 2022"/>
    <x v="15"/>
    <x v="89"/>
    <x v="1160"/>
    <s v="Oct 21, 2022"/>
    <x v="1"/>
    <x v="1"/>
    <m/>
    <m/>
    <m/>
    <m/>
    <m/>
    <m/>
    <m/>
    <m/>
    <m/>
    <m/>
    <m/>
    <m/>
    <m/>
    <m/>
    <m/>
  </r>
  <r>
    <s v="Oct 21, 2022"/>
    <x v="15"/>
    <x v="89"/>
    <x v="1161"/>
    <s v="Oct 21, 2022"/>
    <x v="1"/>
    <x v="1"/>
    <m/>
    <m/>
    <m/>
    <m/>
    <m/>
    <m/>
    <m/>
    <m/>
    <m/>
    <m/>
    <m/>
    <m/>
    <m/>
    <m/>
    <m/>
  </r>
  <r>
    <s v="Oct 21, 2022"/>
    <x v="15"/>
    <x v="89"/>
    <x v="1162"/>
    <s v="Oct 21, 2022"/>
    <x v="1"/>
    <x v="1"/>
    <m/>
    <m/>
    <m/>
    <m/>
    <m/>
    <m/>
    <m/>
    <m/>
    <m/>
    <m/>
    <m/>
    <m/>
    <m/>
    <m/>
    <m/>
  </r>
  <r>
    <s v="Oct 21, 2022"/>
    <x v="1"/>
    <x v="1"/>
    <x v="1163"/>
    <s v="Oct 19, 2022"/>
    <x v="0"/>
    <x v="1"/>
    <m/>
    <m/>
    <m/>
    <m/>
    <m/>
    <m/>
    <m/>
    <m/>
    <m/>
    <m/>
    <m/>
    <m/>
    <m/>
    <m/>
    <m/>
  </r>
  <r>
    <s v="Oct 21, 2022"/>
    <x v="15"/>
    <x v="89"/>
    <x v="1164"/>
    <s v="Oct 21, 2022"/>
    <x v="1"/>
    <x v="1"/>
    <m/>
    <m/>
    <m/>
    <m/>
    <m/>
    <m/>
    <m/>
    <m/>
    <m/>
    <m/>
    <m/>
    <m/>
    <m/>
    <m/>
    <m/>
  </r>
  <r>
    <s v="Oct 21, 2022"/>
    <x v="15"/>
    <x v="89"/>
    <x v="1165"/>
    <s v="Oct 21, 2022"/>
    <x v="1"/>
    <x v="1"/>
    <m/>
    <m/>
    <m/>
    <m/>
    <m/>
    <m/>
    <m/>
    <m/>
    <m/>
    <m/>
    <m/>
    <m/>
    <m/>
    <m/>
    <m/>
  </r>
  <r>
    <s v="Oct 21, 2022"/>
    <x v="15"/>
    <x v="89"/>
    <x v="1166"/>
    <s v="Oct 21, 2022"/>
    <x v="1"/>
    <x v="1"/>
    <m/>
    <m/>
    <m/>
    <m/>
    <m/>
    <m/>
    <m/>
    <m/>
    <m/>
    <m/>
    <m/>
    <m/>
    <m/>
    <m/>
    <m/>
  </r>
  <r>
    <s v="Oct 21, 2022"/>
    <x v="15"/>
    <x v="89"/>
    <x v="1167"/>
    <s v="Oct 21, 2022"/>
    <x v="1"/>
    <x v="1"/>
    <m/>
    <m/>
    <m/>
    <m/>
    <m/>
    <m/>
    <m/>
    <m/>
    <m/>
    <m/>
    <m/>
    <m/>
    <m/>
    <m/>
    <m/>
  </r>
  <r>
    <s v="Oct 21, 2022"/>
    <x v="1"/>
    <x v="130"/>
    <x v="1168"/>
    <s v="Oct 20,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15"/>
    <x v="89"/>
    <x v="1169"/>
    <s v="Oct 21, 2022"/>
    <x v="1"/>
    <x v="1"/>
    <m/>
    <m/>
    <m/>
    <m/>
    <m/>
    <m/>
    <m/>
    <m/>
    <m/>
    <m/>
    <m/>
    <m/>
    <m/>
    <m/>
    <m/>
  </r>
  <r>
    <s v="Oct 21, 2022"/>
    <x v="1"/>
    <x v="130"/>
    <x v="1170"/>
    <s v="Oct 20,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1"/>
    <x v="130"/>
    <x v="1171"/>
    <s v="Oct 20,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21, 2022"/>
    <x v="1"/>
    <x v="133"/>
    <x v="1172"/>
    <s v="Oct 20,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1"/>
    <x v="130"/>
    <x v="1173"/>
    <s v="Oct 20, 2022"/>
    <x v="0"/>
    <x v="1"/>
    <m/>
    <m/>
    <m/>
    <m/>
    <m/>
    <m/>
    <m/>
    <m/>
    <m/>
    <m/>
    <m/>
    <m/>
    <m/>
    <m/>
    <m/>
  </r>
  <r>
    <s v="Oct 21, 2022"/>
    <x v="1"/>
    <x v="4"/>
    <x v="1174"/>
    <s v="Oct 20, 2022"/>
    <x v="0"/>
    <x v="1"/>
    <m/>
    <m/>
    <m/>
    <m/>
    <m/>
    <m/>
    <m/>
    <m/>
    <m/>
    <m/>
    <m/>
    <m/>
    <m/>
    <m/>
    <m/>
  </r>
  <r>
    <s v="Oct 21, 2022"/>
    <x v="1"/>
    <x v="4"/>
    <x v="1175"/>
    <s v="Oct 21, 2022"/>
    <x v="0"/>
    <x v="0"/>
    <s v="Pinggir Jalan Utama"/>
    <s v="&gt;10 org/jam"/>
    <s v="Tidak ada"/>
    <s v="Tidak"/>
    <s v="Ya"/>
    <s v="3 - 4"/>
    <s v="Tidak"/>
    <s v="Tidak"/>
    <s v="SRC (Sampoerna Retail Community)"/>
    <s v="1"/>
    <s v="&gt;2"/>
    <s v="Tidak"/>
    <s v="Ya"/>
    <s v="&gt; Rp 201.000"/>
    <s v="Susu bubuk anak (Zee, Dancow, Boneeto, dsb.)_x000a_Susu bubuk dewasa (Anlene, Entrasol, Ensure, dsb.)_x000a_Gula rendah kalori (diabetasol, nulife, dsb.)_x000a_Sembako (Beras kiloan, telur, gula kiloan, dsb.)"/>
  </r>
  <r>
    <s v="Oct 21, 2022"/>
    <x v="6"/>
    <x v="117"/>
    <x v="1176"/>
    <s v="Oct 21, 2022"/>
    <x v="0"/>
    <x v="0"/>
    <s v="Pasar (lokasi sekitar atau dalam pasar)"/>
    <s v="&gt;10 org/jam"/>
    <s v="Ada"/>
    <s v="Ya"/>
    <s v="Ya"/>
    <s v="2"/>
    <s v="Tidak"/>
    <s v="Tidak"/>
    <s v="GGSP (Gudang Garam Strategic Partnership)"/>
    <s v="1"/>
    <s v="2"/>
    <s v="Tidak"/>
    <s v="Ya"/>
    <s v="Rp 101.000 - Rp 200.000"/>
    <s v="Susu bubuk anak (Zee, Dancow, Boneeto, dsb.)_x000a_Susu bubuk dewasa (Anlene, Entrasol, Ensure, dsb.)_x000a_Gula rendah kalori (diabetasol, nulife, dsb.)_x000a_Sembako (Beras kiloan, telur, gula kiloan, dsb.)_x000a_Pulsa, token listrik, dsb."/>
  </r>
  <r>
    <s v="Oct 21, 2022"/>
    <x v="6"/>
    <x v="117"/>
    <x v="1176"/>
    <s v="Oct 21, 2022"/>
    <x v="0"/>
    <x v="0"/>
    <s v="Pasar (lokasi sekitar atau dalam pasar)"/>
    <s v="&gt;10 org/jam"/>
    <s v="Ada"/>
    <s v="Ya"/>
    <s v="Ya"/>
    <s v="2"/>
    <s v="Tidak"/>
    <s v="Tidak"/>
    <s v="GGSP (Gudang Garam Strategic Partnership)"/>
    <s v="1"/>
    <s v="1"/>
    <s v="Tidak"/>
    <s v="Ya"/>
    <s v="Rp 101.000 - Rp 200.000"/>
    <s v="Susu bubuk anak (Zee, Dancow, Boneeto, dsb.)_x000a_Susu bubuk dewasa (Anlene, Entrasol, Ensure, dsb.)_x000a_Gula rendah kalori (diabetasol, nulife, dsb.)_x000a_Sembako (Beras kiloan, telur, gula kiloan, dsb.)_x000a_Pulsa, token listrik, dsb."/>
  </r>
  <r>
    <s v="Oct 21, 2022"/>
    <x v="6"/>
    <x v="117"/>
    <x v="1177"/>
    <s v="Oct 21, 2022"/>
    <x v="0"/>
    <x v="0"/>
    <s v="Pinggir Jalan Utama"/>
    <s v="&gt;10 org/jam"/>
    <s v="Ada"/>
    <s v="Ya"/>
    <s v="Tidak"/>
    <s v="2"/>
    <s v="Tidak"/>
    <s v="Tidak"/>
    <s v="GGSP (Gudang Garam Strategic Partnership)"/>
    <s v="1"/>
    <s v="&gt;2"/>
    <s v="Ya"/>
    <s v="Ya"/>
    <s v="&gt; Rp 201.000"/>
    <s v="Susu bubuk anak (Zee, Dancow, Boneeto, dsb.)_x000a_Susu bubuk dewasa (Anlene, Entrasol, Ensure, dsb.)_x000a_Gula rendah kalori (diabetasol, nulife, dsb.)_x000a_Sembako (Beras kiloan, telur, gula kiloan, dsb.)_x000a_Pulsa, token listrik, dsb."/>
  </r>
  <r>
    <s v="Oct 21, 2022"/>
    <x v="6"/>
    <x v="117"/>
    <x v="1178"/>
    <s v="Oct 21, 2022"/>
    <x v="0"/>
    <x v="0"/>
    <s v="Pasar (lokasi sekitar atau dalam pasar)"/>
    <s v="&gt;10 org/jam"/>
    <s v="Ada"/>
    <s v="Tidak"/>
    <s v="Tidak"/>
    <s v="Tidak ada"/>
    <s v="Tidak"/>
    <s v="Tidak"/>
    <s v="Tidak ber-mitra"/>
    <s v="1"/>
    <s v="2"/>
    <s v="Tidak"/>
    <s v="Tidak"/>
    <s v="Rp 101.000 - Rp 200.000"/>
    <s v="Susu bubuk anak (Zee, Dancow, Boneeto, dsb.)_x000a_Susu bubuk dewasa (Anlene, Entrasol, Ensure, dsb.)_x000a_Sembako (Beras kiloan, telur, gula kiloan, dsb.)_x000a_Pulsa, token listrik, dsb."/>
  </r>
  <r>
    <s v="Oct 21, 2022"/>
    <x v="6"/>
    <x v="37"/>
    <x v="353"/>
    <s v="Oct 21, 2022"/>
    <x v="0"/>
    <x v="1"/>
    <m/>
    <m/>
    <m/>
    <m/>
    <m/>
    <m/>
    <m/>
    <m/>
    <m/>
    <m/>
    <m/>
    <m/>
    <m/>
    <m/>
    <m/>
  </r>
  <r>
    <s v="Oct 21, 2022"/>
    <x v="6"/>
    <x v="117"/>
    <x v="1179"/>
    <s v="Oct 21, 2022"/>
    <x v="0"/>
    <x v="0"/>
    <s v="Pasar (lokasi sekitar atau dalam pasar)"/>
    <s v="5-10 org/jam"/>
    <s v="Ada"/>
    <s v="Ya"/>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21, 2022"/>
    <x v="1"/>
    <x v="130"/>
    <x v="1180"/>
    <s v="Oct 21,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6"/>
    <x v="117"/>
    <x v="1181"/>
    <s v="Oct 21, 2022"/>
    <x v="0"/>
    <x v="0"/>
    <s v="Pasar (lokasi sekitar atau dalam pasar)"/>
    <s v="1-5 org/jam"/>
    <s v="Tidak ada"/>
    <s v="Tidak"/>
    <s v="Ya"/>
    <s v="Tidak ada"/>
    <s v="Tidak"/>
    <s v="Tidak"/>
    <s v="GGSP (Gudang Garam Strategic Partnership)"/>
    <s v="1"/>
    <s v="Tidak ada"/>
    <s v="Tidak"/>
    <s v="Tidak"/>
    <s v="&lt; Rp. 50.000"/>
    <s v="Sembako (Beras kiloan, telur, gula kiloan, dsb.)_x000a_Pulsa, token listrik, dsb."/>
  </r>
  <r>
    <s v="Oct 21, 2022"/>
    <x v="6"/>
    <x v="117"/>
    <x v="1182"/>
    <s v="Oct 21, 2022"/>
    <x v="0"/>
    <x v="1"/>
    <m/>
    <m/>
    <m/>
    <m/>
    <m/>
    <m/>
    <m/>
    <m/>
    <m/>
    <m/>
    <m/>
    <m/>
    <m/>
    <m/>
    <m/>
  </r>
  <r>
    <s v="Oct 21, 2022"/>
    <x v="6"/>
    <x v="117"/>
    <x v="1183"/>
    <s v="Oct 21, 2022"/>
    <x v="0"/>
    <x v="0"/>
    <s v="Pinggir Jalan Utama"/>
    <s v="5-10 org/jam"/>
    <s v="Ada"/>
    <s v="Tidak"/>
    <s v="Tidak"/>
    <s v="Tidak ada"/>
    <s v="Tidak"/>
    <s v="Tidak"/>
    <s v="Tidak ber-mitra"/>
    <s v="Tidak ada"/>
    <s v="1"/>
    <s v="Tidak"/>
    <s v="Tidak"/>
    <s v="&lt; Rp. 50.000"/>
    <s v="Susu bubuk anak (Zee, Dancow, Boneeto, dsb.)_x000a_Sembako (Beras kiloan, telur, gula kiloan, dsb.)_x000a_Pulsa, token listrik, dsb."/>
  </r>
  <r>
    <s v="Oct 21, 2022"/>
    <x v="6"/>
    <x v="117"/>
    <x v="1184"/>
    <s v="Oct 21, 2022"/>
    <x v="0"/>
    <x v="0"/>
    <s v="Pinggir Jalan Utama"/>
    <s v="5-10 org/jam"/>
    <s v="Ada"/>
    <s v="Ya"/>
    <s v="Ya"/>
    <s v="3 - 4"/>
    <s v="Ya"/>
    <s v="Ya"/>
    <s v="SRC (Sampoerna Retail Community)"/>
    <s v="1"/>
    <s v="&gt;2"/>
    <s v="Ya"/>
    <s v="Ya"/>
    <s v="&gt; Rp 201.000"/>
    <s v="Susu bubuk anak (Zee, Dancow, Boneeto, dsb.)_x000a_Susu bubuk dewasa (Anlene, Entrasol, Ensure, dsb.)_x000a_Gula rendah kalori (diabetasol, nulife, dsb.)_x000a_Sembako (Beras kiloan, telur, gula kiloan, dsb.)_x000a_Pulsa, token listrik, dsb."/>
  </r>
  <r>
    <s v="Oct 21, 2022"/>
    <x v="6"/>
    <x v="117"/>
    <x v="1185"/>
    <s v="Oct 21, 2022"/>
    <x v="0"/>
    <x v="0"/>
    <s v="Pasar (lokasi sekitar atau dalam pasar)"/>
    <s v="&gt;10 org/jam"/>
    <s v="Ada"/>
    <s v="Tidak"/>
    <s v="Tidak"/>
    <s v="Tidak ada"/>
    <s v="Tidak"/>
    <s v="Tidak"/>
    <s v="SRC (Sampoerna Retail Community)"/>
    <s v="1"/>
    <s v="2"/>
    <s v="Tidak"/>
    <s v="Ya"/>
    <s v="&gt; Rp 201.000"/>
    <s v="Susu bubuk anak (Zee, Dancow, Boneeto, dsb.)_x000a_Susu bubuk dewasa (Anlene, Entrasol, Ensure, dsb.)_x000a_Gula rendah kalori (diabetasol, nulife, dsb.)_x000a_Sembako (Beras kiloan, telur, gula kiloan, dsb.)_x000a_Pulsa, token listrik, dsb."/>
  </r>
  <r>
    <s v="Oct 21, 2022"/>
    <x v="6"/>
    <x v="37"/>
    <x v="353"/>
    <s v="Oct 21, 2022"/>
    <x v="0"/>
    <x v="1"/>
    <m/>
    <m/>
    <m/>
    <m/>
    <m/>
    <m/>
    <m/>
    <m/>
    <m/>
    <m/>
    <m/>
    <m/>
    <m/>
    <m/>
    <m/>
  </r>
  <r>
    <s v="Oct 21, 2022"/>
    <x v="6"/>
    <x v="117"/>
    <x v="1186"/>
    <s v="Oct 21, 2022"/>
    <x v="1"/>
    <x v="1"/>
    <m/>
    <m/>
    <m/>
    <m/>
    <m/>
    <m/>
    <m/>
    <m/>
    <m/>
    <m/>
    <m/>
    <m/>
    <m/>
    <m/>
    <m/>
  </r>
  <r>
    <s v="Oct 21, 2022"/>
    <x v="6"/>
    <x v="134"/>
    <x v="1187"/>
    <s v="Oct 21, 2022"/>
    <x v="0"/>
    <x v="0"/>
    <s v="Pinggir Jalan Utama"/>
    <s v="&gt;10 org/jam"/>
    <s v="Ada"/>
    <s v="Ya"/>
    <s v="Ya"/>
    <s v="3 - 4"/>
    <s v="Ya"/>
    <s v="Ya"/>
    <s v="SRC (Sampoerna Retail Community)"/>
    <s v="1"/>
    <s v="2"/>
    <s v="Ya"/>
    <s v="Ya"/>
    <s v="Rp 101.000 - Rp 200.000"/>
    <s v="Susu bubuk anak (Zee, Dancow, Boneeto, dsb.)_x000a_Susu bubuk dewasa (Anlene, Entrasol, Ensure, dsb.)_x000a_Gula rendah kalori (diabetasol, nulife, dsb.)_x000a_Sembako (Beras kiloan, telur, gula kiloan, dsb.)_x000a_Pulsa, token listrik, dsb."/>
  </r>
  <r>
    <s v="Oct 21, 2022"/>
    <x v="1"/>
    <x v="130"/>
    <x v="1188"/>
    <s v="Oct 21,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6"/>
    <x v="134"/>
    <x v="1189"/>
    <s v="Oct 21, 2022"/>
    <x v="1"/>
    <x v="1"/>
    <m/>
    <m/>
    <m/>
    <m/>
    <m/>
    <m/>
    <m/>
    <m/>
    <m/>
    <m/>
    <m/>
    <m/>
    <m/>
    <m/>
    <m/>
  </r>
  <r>
    <s v="Oct 21, 2022"/>
    <x v="6"/>
    <x v="134"/>
    <x v="1190"/>
    <s v="Oct 21, 2022"/>
    <x v="0"/>
    <x v="0"/>
    <s v="Pasar (lokasi sekitar atau dalam pasar)"/>
    <s v="&gt;10 org/jam"/>
    <s v="Tidak ada"/>
    <s v="Tidak"/>
    <s v="Tidak"/>
    <s v="Tidak ada"/>
    <s v="Tidak"/>
    <s v="Tidak"/>
    <s v="Tidak ber-mitra"/>
    <s v="Tidak ada"/>
    <s v="1"/>
    <s v="Tidak"/>
    <s v="Tidak"/>
    <s v="&lt; Rp. 50.000"/>
    <s v="Sembako (Beras kiloan, telur, gula kiloan, dsb.)_x000a_Pulsa, token listrik, dsb."/>
  </r>
  <r>
    <s v="Oct 21, 2022"/>
    <x v="6"/>
    <x v="37"/>
    <x v="353"/>
    <s v="Oct 21, 2022"/>
    <x v="0"/>
    <x v="1"/>
    <m/>
    <m/>
    <m/>
    <m/>
    <m/>
    <m/>
    <m/>
    <m/>
    <m/>
    <m/>
    <m/>
    <m/>
    <m/>
    <m/>
    <m/>
  </r>
  <r>
    <s v="Oct 21, 2022"/>
    <x v="6"/>
    <x v="134"/>
    <x v="1191"/>
    <s v="Oct 21, 2022"/>
    <x v="1"/>
    <x v="1"/>
    <m/>
    <m/>
    <m/>
    <m/>
    <m/>
    <m/>
    <m/>
    <m/>
    <m/>
    <m/>
    <m/>
    <m/>
    <m/>
    <m/>
    <m/>
  </r>
  <r>
    <s v="Oct 21, 2022"/>
    <x v="1"/>
    <x v="130"/>
    <x v="1192"/>
    <s v="Oct 21,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1, 2022"/>
    <x v="6"/>
    <x v="134"/>
    <x v="1193"/>
    <s v="Oct 21, 2022"/>
    <x v="0"/>
    <x v="0"/>
    <s v="Pinggir Jalan Utama"/>
    <s v="5-10 org/jam"/>
    <s v="Ada"/>
    <s v="Tidak"/>
    <s v="Ya"/>
    <s v="2"/>
    <s v="Tidak"/>
    <s v="Tidak"/>
    <s v="Tidak ber-mitra"/>
    <s v="1"/>
    <s v="Tidak ada"/>
    <s v="Tidak"/>
    <s v="Tidak"/>
    <s v="&lt; Rp. 50.000"/>
    <s v="Susu bubuk anak (Zee, Dancow, Boneeto, dsb.)_x000a_Susu bubuk dewasa (Anlene, Entrasol, Ensure, dsb.)_x000a_Gula rendah kalori (diabetasol, nulife, dsb.)_x000a_Sembako (Beras kiloan, telur, gula kiloan, dsb.)_x000a_Pulsa, token listrik, dsb."/>
  </r>
  <r>
    <s v="Oct 21, 2022"/>
    <x v="1"/>
    <x v="130"/>
    <x v="1194"/>
    <s v="Oct 21, 2022"/>
    <x v="0"/>
    <x v="0"/>
    <s v="Pinggir Jalan Utama"/>
    <s v="1-5 org/jam"/>
    <s v="Ada"/>
    <s v="Tidak"/>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21, 2022"/>
    <x v="6"/>
    <x v="134"/>
    <x v="1193"/>
    <s v="Oct 21, 2022"/>
    <x v="1"/>
    <x v="1"/>
    <m/>
    <m/>
    <m/>
    <m/>
    <m/>
    <m/>
    <m/>
    <m/>
    <m/>
    <m/>
    <m/>
    <m/>
    <m/>
    <m/>
    <m/>
  </r>
  <r>
    <s v="Oct 21, 2022"/>
    <x v="1"/>
    <x v="130"/>
    <x v="1195"/>
    <s v="Oct 21, 2022"/>
    <x v="0"/>
    <x v="1"/>
    <m/>
    <m/>
    <m/>
    <m/>
    <m/>
    <m/>
    <m/>
    <m/>
    <m/>
    <m/>
    <m/>
    <m/>
    <m/>
    <m/>
    <m/>
  </r>
  <r>
    <s v="Oct 21, 2022"/>
    <x v="1"/>
    <x v="4"/>
    <x v="1196"/>
    <s v="Oct 21, 2022"/>
    <x v="0"/>
    <x v="0"/>
    <s v="Pinggir Jalan Utama"/>
    <s v="1-5 org/jam"/>
    <s v="Tidak ada"/>
    <s v="Tidak"/>
    <s v="Tidak"/>
    <s v="Tidak ada"/>
    <s v="Tidak"/>
    <s v="Tidak"/>
    <s v="Tidak ber-mitra"/>
    <s v="Tidak ada"/>
    <s v="Tidak ada"/>
    <s v="Tidak"/>
    <s v="Ya"/>
    <s v="Rp 101.000 - Rp 200.000"/>
    <s v="Susu bubuk anak (Zee, Dancow, Boneeto, dsb.)_x000a_Sembako (Beras kiloan, telur, gula kiloan, dsb.)"/>
  </r>
  <r>
    <s v="Oct 21, 2022"/>
    <x v="17"/>
    <x v="115"/>
    <x v="1197"/>
    <s v="Oct 21, 2022"/>
    <x v="1"/>
    <x v="1"/>
    <m/>
    <m/>
    <m/>
    <m/>
    <m/>
    <m/>
    <m/>
    <m/>
    <m/>
    <m/>
    <m/>
    <m/>
    <m/>
    <m/>
    <m/>
  </r>
  <r>
    <s v="Oct 21, 2022"/>
    <x v="17"/>
    <x v="115"/>
    <x v="1198"/>
    <s v="Oct 21, 2022"/>
    <x v="1"/>
    <x v="1"/>
    <m/>
    <m/>
    <m/>
    <m/>
    <m/>
    <m/>
    <m/>
    <m/>
    <m/>
    <m/>
    <m/>
    <m/>
    <m/>
    <m/>
    <m/>
  </r>
  <r>
    <s v="Oct 21, 2022"/>
    <x v="17"/>
    <x v="115"/>
    <x v="1199"/>
    <s v="Oct 21, 2022"/>
    <x v="1"/>
    <x v="1"/>
    <m/>
    <m/>
    <m/>
    <m/>
    <m/>
    <m/>
    <m/>
    <m/>
    <m/>
    <m/>
    <m/>
    <m/>
    <m/>
    <m/>
    <m/>
  </r>
  <r>
    <s v="Oct 21, 2022"/>
    <x v="17"/>
    <x v="115"/>
    <x v="1200"/>
    <s v="Oct 21, 2022"/>
    <x v="0"/>
    <x v="0"/>
    <s v="Residential (lokasi tempat tinggal/perumahan/apartemen/dsb.)"/>
    <s v="5-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01"/>
    <s v="Oct 21, 2022"/>
    <x v="0"/>
    <x v="0"/>
    <s v="Residential (lokasi tempat tinggal/perumahan/apartemen/dsb.)"/>
    <s v="5-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02"/>
    <s v="Oct 21, 2022"/>
    <x v="0"/>
    <x v="0"/>
    <s v="Residential (lokasi tempat tinggal/perumahan/apartemen/dsb.)"/>
    <s v="5-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03"/>
    <s v="Oct 21, 2022"/>
    <x v="0"/>
    <x v="0"/>
    <s v="Residential (lokasi tempat tinggal/perumahan/apartemen/dsb.)"/>
    <s v="5-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04"/>
    <s v="Oct 21, 2022"/>
    <x v="0"/>
    <x v="0"/>
    <s v="Residential (lokasi tempat tinggal/perumahan/apartemen/dsb.)"/>
    <s v="5-10 org/jam"/>
    <s v="Tidak 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05"/>
    <s v="Oct 21, 2022"/>
    <x v="0"/>
    <x v="0"/>
    <s v="Pasar (lokasi sekitar atau dalam pasar)"/>
    <s v="5-10 org/jam"/>
    <s v="Tidak 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06"/>
    <s v="Oct 21, 2022"/>
    <x v="0"/>
    <x v="0"/>
    <s v="Residential (lokasi tempat tinggal/perumahan/apartemen/dsb.)"/>
    <s v="5-10 org/jam"/>
    <s v="Tidak 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07"/>
    <s v="Oct 21, 2022"/>
    <x v="0"/>
    <x v="0"/>
    <s v="Pinggir Jalan Utama"/>
    <s v="&gt;10 org/jam"/>
    <s v="Tidak 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08"/>
    <s v="Oct 21, 2022"/>
    <x v="0"/>
    <x v="0"/>
    <s v="Pinggir Jalan Utama"/>
    <s v="&gt;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09"/>
    <s v="Oct 21, 2022"/>
    <x v="0"/>
    <x v="0"/>
    <s v="Pasar (lokasi sekitar atau dalam pasar)"/>
    <s v="&gt;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10"/>
    <s v="Oct 21,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11"/>
    <s v="Oct 21, 2022"/>
    <x v="0"/>
    <x v="0"/>
    <s v="Residential (lokasi tempat tinggal/perumahan/apartemen/dsb.)"/>
    <s v="&gt;10 org/jam"/>
    <s v="Ada"/>
    <s v="Ya"/>
    <s v="Tidak"/>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1, 2022"/>
    <x v="17"/>
    <x v="115"/>
    <x v="1212"/>
    <s v="Oct 21, 2022"/>
    <x v="0"/>
    <x v="0"/>
    <s v="Residential (lokasi tempat tinggal/perumahan/apartemen/dsb.)"/>
    <s v="5-10 org/jam"/>
    <s v="Ada"/>
    <s v="Ya"/>
    <s v="Tidak"/>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1, 2022"/>
    <x v="1"/>
    <x v="130"/>
    <x v="1213"/>
    <s v="Oct 21, 2022"/>
    <x v="0"/>
    <x v="0"/>
    <s v="Pinggir Jalan Utama"/>
    <s v="1-5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1, 2022"/>
    <x v="17"/>
    <x v="115"/>
    <x v="1214"/>
    <s v="Oct 21, 2022"/>
    <x v="0"/>
    <x v="0"/>
    <s v="Residential (lokasi tempat tinggal/perumahan/apartemen/dsb.)"/>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15"/>
    <s v="Oct 21, 2022"/>
    <x v="0"/>
    <x v="0"/>
    <s v="Residential (lokasi tempat tinggal/perumahan/apartemen/dsb.)"/>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16"/>
    <s v="Oct 21, 2022"/>
    <x v="0"/>
    <x v="0"/>
    <s v="Residential (lokasi tempat tinggal/perumahan/apartemen/dsb.)"/>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17"/>
    <s v="Oct 21, 2022"/>
    <x v="0"/>
    <x v="0"/>
    <s v="Residential (lokasi tempat tinggal/perumahan/apartemen/dsb.)"/>
    <s v="5-10 org/jam"/>
    <s v="Tidak 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18"/>
    <s v="Oct 21, 2022"/>
    <x v="0"/>
    <x v="0"/>
    <s v="Pasar (lokasi sekitar atau dalam pasar)"/>
    <s v="&gt;10 org/jam"/>
    <s v="Ada"/>
    <s v="Tidak"/>
    <s v="Ya"/>
    <s v="&gt;4"/>
    <s v="Ya"/>
    <s v="Tidak"/>
    <s v="Tidak ber-mitra"/>
    <s v="2"/>
    <s v="&gt;2"/>
    <s v="Tidak"/>
    <s v="Tidak"/>
    <s v="Rp 101.000 - Rp 200.000"/>
    <s v="Susu bubuk dewasa (Anlene, Entrasol, Ensure, dsb.)_x000a_Gula rendah kalori (diabetasol, nulife, dsb.)_x000a_Sembako (Beras kiloan, telur, gula kiloan, dsb.)"/>
  </r>
  <r>
    <s v="Oct 21, 2022"/>
    <x v="17"/>
    <x v="115"/>
    <x v="1219"/>
    <s v="Oct 21, 2022"/>
    <x v="0"/>
    <x v="0"/>
    <s v="Pasar (lokasi sekitar atau dalam pasar)"/>
    <s v="5-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20"/>
    <s v="Oct 21, 2022"/>
    <x v="0"/>
    <x v="0"/>
    <s v="Pasar (lokasi sekitar atau dalam pasar)"/>
    <s v="5-10 org/jam"/>
    <s v="Tidak ada"/>
    <s v="Tidak"/>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1, 2022"/>
    <x v="1"/>
    <x v="1"/>
    <x v="1221"/>
    <s v="Oct 21, 2022"/>
    <x v="0"/>
    <x v="0"/>
    <s v="Pinggir Jalan Utama"/>
    <s v="&gt;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Oct 21, 2022"/>
    <x v="17"/>
    <x v="115"/>
    <x v="1222"/>
    <s v="Oct 21, 2022"/>
    <x v="0"/>
    <x v="0"/>
    <s v="Pasar (lokasi sekitar atau dalam pasar)"/>
    <s v="&gt;10 org/jam"/>
    <s v="Tidak ada"/>
    <s v="Tidak"/>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1, 2022"/>
    <x v="17"/>
    <x v="115"/>
    <x v="1223"/>
    <s v="Oct 21,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35"/>
    <x v="1224"/>
    <s v="Oct 21, 2022"/>
    <x v="0"/>
    <x v="0"/>
    <s v="Pasar (lokasi sekitar atau dalam pasar)"/>
    <s v="1-5 org/jam"/>
    <s v="Ada"/>
    <s v="Tidak"/>
    <s v="Ya"/>
    <s v="2"/>
    <s v="Tidak"/>
    <s v="Tidak"/>
    <s v="Tidak ber-mitra"/>
    <s v="1"/>
    <s v="1"/>
    <s v="Tidak"/>
    <s v="Tidak"/>
    <s v="&lt; Rp. 50.000"/>
    <s v="Sembako (Beras kiloan, telur, gula kiloan, dsb.)_x000a_Pulsa, token listrik, dsb."/>
  </r>
  <r>
    <s v="Oct 21, 2022"/>
    <x v="17"/>
    <x v="115"/>
    <x v="1225"/>
    <s v="Oct 21, 2022"/>
    <x v="0"/>
    <x v="0"/>
    <s v="Residential (lokasi tempat tinggal/perumahan/apartemen/dsb.)"/>
    <s v="&gt;10 org/jam"/>
    <s v="Ada"/>
    <s v="Ya"/>
    <s v="Ya"/>
    <s v="&gt;4"/>
    <s v="Ya"/>
    <s v="Tidak"/>
    <s v="Tidak ber-mitra"/>
    <s v="&gt;2"/>
    <s v="&gt;2"/>
    <s v="Tidak"/>
    <s v="Tidak"/>
    <s v="Rp 101.000 - Rp 200.000"/>
    <s v="Susu bubuk anak (Zee, Dancow, Boneeto, dsb.)_x000a_Gula rendah kalori (diabetasol, nulife, dsb.)_x000a_Sembako (Beras kiloan, telur, gula kiloan, dsb.)"/>
  </r>
  <r>
    <s v="Oct 21, 2022"/>
    <x v="17"/>
    <x v="115"/>
    <x v="1226"/>
    <s v="Oct 21,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35"/>
    <x v="1227"/>
    <s v="Oct 21, 2022"/>
    <x v="0"/>
    <x v="0"/>
    <s v="Pinggir Jalan Utama"/>
    <s v="1-5 org/jam"/>
    <s v="Tidak ada"/>
    <s v="Tidak"/>
    <s v="Tidak"/>
    <s v="Tidak ada"/>
    <s v="Tidak"/>
    <s v="Tidak"/>
    <s v="Tidak ber-mitra"/>
    <s v="Tidak ada"/>
    <s v="1"/>
    <s v="Tidak"/>
    <s v="Tidak"/>
    <s v="&lt; Rp. 50.000"/>
    <s v="Sembako (Beras kiloan, telur, gula kiloan, dsb.)_x000a_Pulsa, token listrik, dsb."/>
  </r>
  <r>
    <s v="Oct 21, 2022"/>
    <x v="17"/>
    <x v="115"/>
    <x v="1228"/>
    <s v="Oct 21,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15"/>
    <x v="1229"/>
    <s v="Oct 21, 2022"/>
    <x v="0"/>
    <x v="0"/>
    <s v="Pasar (lokasi sekitar atau dalam pasar)"/>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1, 2022"/>
    <x v="17"/>
    <x v="115"/>
    <x v="1230"/>
    <s v="Oct 21,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35"/>
    <x v="1231"/>
    <s v="Oct 21, 2022"/>
    <x v="0"/>
    <x v="0"/>
    <s v="Pinggir Jalan Utama"/>
    <s v="1-5 org/jam"/>
    <s v="Ada"/>
    <s v="Tidak"/>
    <s v="Tidak"/>
    <s v="2"/>
    <s v="Tidak"/>
    <s v="Tidak"/>
    <s v="Tidak ber-mitra"/>
    <s v="1"/>
    <s v="1"/>
    <s v="Tidak"/>
    <s v="Tidak"/>
    <s v="&lt; Rp. 50.000"/>
    <s v="Sembako (Beras kiloan, telur, gula kiloan, dsb.)_x000a_Pulsa, token listrik, dsb."/>
  </r>
  <r>
    <s v="Oct 21, 2022"/>
    <x v="17"/>
    <x v="115"/>
    <x v="1232"/>
    <s v="Oct 21, 2022"/>
    <x v="0"/>
    <x v="0"/>
    <s v="Pasar (lokasi sekitar atau dalam pasar)"/>
    <s v="&gt;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33"/>
    <s v="Oct 21,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15"/>
    <x v="1234"/>
    <s v="Oct 21, 2022"/>
    <x v="0"/>
    <x v="0"/>
    <s v="Residential (lokasi tempat tinggal/perumahan/apartemen/dsb.)"/>
    <s v="&gt;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35"/>
    <s v="Oct 21, 2022"/>
    <x v="0"/>
    <x v="0"/>
    <s v="Pasar (lokasi sekitar atau dalam pasar)"/>
    <s v="&gt;10 org/jam"/>
    <s v="Ada"/>
    <s v="Ya"/>
    <s v="Ya"/>
    <s v="&gt;4"/>
    <s v="Ya"/>
    <s v="Tidak"/>
    <s v="Tidak ber-mitra"/>
    <s v="&gt;2"/>
    <s v="&gt;2"/>
    <s v="Tidak"/>
    <s v="Ya"/>
    <s v="&gt; Rp 201.000"/>
    <s v="Susu bubuk anak (Zee, Dancow, Boneeto, dsb.)_x000a_Sembako (Beras kiloan, telur, gula kiloan, dsb.)_x000a_Pulsa, token listrik, dsb."/>
  </r>
  <r>
    <s v="Oct 21, 2022"/>
    <x v="17"/>
    <x v="115"/>
    <x v="1236"/>
    <s v="Oct 21,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15"/>
    <x v="1237"/>
    <s v="Oct 21, 2022"/>
    <x v="0"/>
    <x v="0"/>
    <s v="Pasar (lokasi sekitar atau dalam pasar)"/>
    <s v="&gt;10 org/jam"/>
    <s v="Tidak ada"/>
    <s v="Tidak"/>
    <s v="Ya"/>
    <s v="3 - 4"/>
    <s v="Ya"/>
    <s v="Tidak"/>
    <s v="Tidak ber-mitra"/>
    <s v="&gt;2"/>
    <s v="&gt;2"/>
    <s v="Tidak"/>
    <s v="Tidak"/>
    <s v="&gt; Rp 201.000"/>
    <s v="Susu bubuk anak (Zee, Dancow, Boneeto, dsb.)_x000a_Susu bubuk dewasa (Anlene, Entrasol, Ensure, dsb.)_x000a_Gula rendah kalori (diabetasol, nulife, dsb.)_x000a_Sembako (Beras kiloan, telur, gula kiloan, dsb.)"/>
  </r>
  <r>
    <s v="Oct 21, 2022"/>
    <x v="17"/>
    <x v="115"/>
    <x v="1238"/>
    <s v="Oct 21,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15"/>
    <x v="1239"/>
    <s v="Oct 21,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15"/>
    <x v="1240"/>
    <s v="Oct 21, 2022"/>
    <x v="0"/>
    <x v="0"/>
    <s v="Pasar (lokasi sekitar atau dalam pasar)"/>
    <s v="&gt;10 org/jam"/>
    <s v="Ada"/>
    <s v="Ya"/>
    <s v="Ya"/>
    <s v="&gt;4"/>
    <s v="Ya"/>
    <s v="Tidak"/>
    <s v="Tidak ber-mitra"/>
    <s v="&gt;2"/>
    <s v="&gt;2"/>
    <s v="Tidak"/>
    <s v="Ya"/>
    <s v="&gt; Rp 201.000"/>
    <s v="Susu bubuk anak (Zee, Dancow, Boneeto, dsb.)_x000a_Sembako (Beras kiloan, telur, gula kiloan, dsb.)"/>
  </r>
  <r>
    <s v="Oct 21, 2022"/>
    <x v="17"/>
    <x v="115"/>
    <x v="1241"/>
    <s v="Oct 21,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1, 2022"/>
    <x v="17"/>
    <x v="115"/>
    <x v="1242"/>
    <s v="Oct 21,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15"/>
    <x v="1243"/>
    <s v="Oct 21, 2022"/>
    <x v="0"/>
    <x v="0"/>
    <s v="Residential (lokasi tempat tinggal/perumahan/apartemen/dsb.)"/>
    <s v="5-10 org/jam"/>
    <s v="Tidak 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1, 2022"/>
    <x v="17"/>
    <x v="115"/>
    <x v="1244"/>
    <s v="Oct 21, 2022"/>
    <x v="0"/>
    <x v="0"/>
    <s v="Pasar (lokasi sekitar atau dalam pasar)"/>
    <s v="&gt;10 org/jam"/>
    <s v="Ada"/>
    <s v="Ya"/>
    <s v="Ya"/>
    <s v="&gt;4"/>
    <s v="Ya"/>
    <s v="Tidak"/>
    <s v="Tidak ber-mitra"/>
    <s v="&gt;2"/>
    <s v="&gt;2"/>
    <s v="Ya"/>
    <s v="Ya"/>
    <s v="&gt; Rp 201.000"/>
    <s v="Susu bubuk anak (Zee, Dancow, Boneeto, dsb.)_x000a_Gula rendah kalori (diabetasol, nulife, dsb.)_x000a_Sembako (Beras kiloan, telur, gula kiloan, dsb.)_x000a_Pulsa, token listrik, dsb."/>
  </r>
  <r>
    <s v="Oct 21, 2022"/>
    <x v="17"/>
    <x v="135"/>
    <x v="1245"/>
    <s v="Oct 21, 2022"/>
    <x v="0"/>
    <x v="0"/>
    <s v="Pinggir Jalan Utama"/>
    <s v="1-5 org/jam"/>
    <s v="Ada"/>
    <s v="Ya"/>
    <s v="Ya"/>
    <s v="3 - 4"/>
    <s v="Ya"/>
    <s v="Tidak"/>
    <s v="Tidak ber-mitra"/>
    <s v="1"/>
    <s v="&gt;2"/>
    <s v="Tidak"/>
    <s v="Tidak"/>
    <s v="Rp 51.000 - Rp 100.000"/>
    <s v="Susu bubuk anak (Zee, Dancow, Boneeto, dsb.)_x000a_Gula rendah kalori (diabetasol, nulife, dsb.)_x000a_Sembako (Beras kiloan, telur, gula kiloan, dsb.)_x000a_Pulsa, token listrik, dsb."/>
  </r>
  <r>
    <s v="Oct 21, 2022"/>
    <x v="17"/>
    <x v="115"/>
    <x v="1246"/>
    <s v="Oct 21, 2022"/>
    <x v="0"/>
    <x v="0"/>
    <s v="Pasar (lokasi sekitar atau dalam pasar)"/>
    <s v="&gt;10 org/jam"/>
    <s v="Ada"/>
    <s v="Ya"/>
    <s v="Ya"/>
    <s v="&gt;4"/>
    <s v="Ya"/>
    <s v="Tidak"/>
    <s v="Tidak ber-mitra"/>
    <s v="&gt;2"/>
    <s v="&gt;2"/>
    <s v="Ya"/>
    <s v="Ya"/>
    <s v="&gt; Rp 201.000"/>
    <s v="Susu bubuk anak (Zee, Dancow, Boneeto, dsb.)_x000a_Susu bubuk dewasa (Anlene, Entrasol, Ensure, dsb.)_x000a_Gula rendah kalori (diabetasol, nulife, dsb.)_x000a_Sembako (Beras kiloan, telur, gula kiloan, dsb.)_x000a_Pulsa, token listrik, dsb."/>
  </r>
  <r>
    <s v="Oct 21, 2022"/>
    <x v="17"/>
    <x v="115"/>
    <x v="1247"/>
    <s v="Oct 21, 2022"/>
    <x v="0"/>
    <x v="0"/>
    <s v="Residential (lokasi tempat tinggal/perumahan/apartemen/dsb.)"/>
    <s v="1-5 org/jam"/>
    <s v="Tidak ada"/>
    <s v="Tidak"/>
    <s v="Ya"/>
    <s v="2"/>
    <s v="Tidak"/>
    <s v="Tidak"/>
    <s v="Tidak ber-mitra"/>
    <s v="1"/>
    <s v="1"/>
    <s v="Tidak"/>
    <s v="Ya"/>
    <s v="Rp 51.000 - Rp 100.000"/>
    <s v="Susu bubuk anak (Zee, Dancow, Boneeto, dsb.)_x000a_Susu bubuk dewasa (Anlene, Entrasol, Ensure, dsb.)_x000a_Sembako (Beras kiloan, telur, gula kiloan, dsb.)"/>
  </r>
  <r>
    <s v="Oct 21, 2022"/>
    <x v="17"/>
    <x v="115"/>
    <x v="1248"/>
    <s v="Oct 21,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35"/>
    <x v="1249"/>
    <s v="Oct 21, 2022"/>
    <x v="0"/>
    <x v="0"/>
    <s v="Pasar (lokasi sekitar atau dalam pasar)"/>
    <s v="5-10 org/jam"/>
    <s v="Ada"/>
    <s v="Ya"/>
    <s v="Ya"/>
    <s v="3 - 4"/>
    <s v="Ya"/>
    <s v="Tidak"/>
    <s v="Tidak ber-mitra"/>
    <s v="1"/>
    <s v="2"/>
    <s v="Tidak"/>
    <s v="Tidak"/>
    <s v="Rp 51.000 - Rp 100.000"/>
    <s v="Susu bubuk anak (Zee, Dancow, Boneeto, dsb.)_x000a_Sembako (Beras kiloan, telur, gula kiloan, dsb.)_x000a_Pulsa, token listrik, dsb."/>
  </r>
  <r>
    <s v="Oct 21, 2022"/>
    <x v="17"/>
    <x v="135"/>
    <x v="1250"/>
    <s v="Oct 21, 2022"/>
    <x v="0"/>
    <x v="0"/>
    <s v="Pinggir Jalan Utama"/>
    <s v="1-5 org/jam"/>
    <s v="Tidak ada"/>
    <s v="Tidak"/>
    <s v="Tidak"/>
    <s v="Tidak ada"/>
    <s v="Tidak"/>
    <s v="Tidak"/>
    <s v="Tidak ber-mitra"/>
    <s v="Tidak ada"/>
    <s v="1"/>
    <s v="Tidak"/>
    <s v="Tidak"/>
    <s v="Rp 51.000 - Rp 100.000"/>
    <s v="Pulsa, token listrik, dsb."/>
  </r>
  <r>
    <s v="Oct 21, 2022"/>
    <x v="17"/>
    <x v="115"/>
    <x v="1251"/>
    <s v="Oct 21,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21, 2022"/>
    <x v="17"/>
    <x v="115"/>
    <x v="1252"/>
    <s v="Oct 21, 2022"/>
    <x v="0"/>
    <x v="0"/>
    <s v="Pasar (lokasi sekitar atau dalam pasar)"/>
    <s v="&gt;10 org/jam"/>
    <s v="Tidak ada"/>
    <s v="Tidak"/>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1, 2022"/>
    <x v="17"/>
    <x v="135"/>
    <x v="1253"/>
    <s v="Oct 21, 2022"/>
    <x v="0"/>
    <x v="0"/>
    <s v="Pinggir Jalan Utama"/>
    <s v="1-5 org/jam"/>
    <s v="Ada"/>
    <s v="Tidak"/>
    <s v="Ya"/>
    <s v="2"/>
    <s v="Tidak"/>
    <s v="Tidak"/>
    <s v="Tidak ber-mitra"/>
    <s v="1"/>
    <s v="2"/>
    <s v="Tidak"/>
    <s v="Tidak"/>
    <s v="&lt; Rp. 50.000"/>
    <s v="Sembako (Beras kiloan, telur, gula kiloan, dsb.)_x000a_Pulsa, token listrik, dsb."/>
  </r>
  <r>
    <s v="Oct 21, 2022"/>
    <x v="17"/>
    <x v="115"/>
    <x v="1254"/>
    <s v="Oct 21, 2022"/>
    <x v="0"/>
    <x v="0"/>
    <s v="Pinggir Jalan Utama"/>
    <s v="&gt;10 org/jam"/>
    <s v="Ada"/>
    <s v="Ya"/>
    <s v="Ya"/>
    <s v="&gt;4"/>
    <s v="Ya"/>
    <s v="Tidak"/>
    <s v="Tidak ber-mitra"/>
    <s v="&gt;2"/>
    <s v="&gt;2"/>
    <s v="Tidak"/>
    <s v="Ya"/>
    <s v="&gt; Rp 201.000"/>
    <s v="Susu bubuk anak (Zee, Dancow, Boneeto, dsb.)_x000a_Susu bubuk dewasa (Anlene, Entrasol, Ensure, dsb.)_x000a_Sembako (Beras kiloan, telur, gula kiloan, dsb.)"/>
  </r>
  <r>
    <s v="Oct 21, 2022"/>
    <x v="17"/>
    <x v="115"/>
    <x v="1255"/>
    <s v="Oct 21, 2022"/>
    <x v="0"/>
    <x v="0"/>
    <s v="Pasar (lokasi sekitar atau dalam pasar)"/>
    <s v="5-10 org/jam"/>
    <s v="Ada"/>
    <s v="Tidak"/>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1, 2022"/>
    <x v="17"/>
    <x v="115"/>
    <x v="1256"/>
    <s v="Oct 21,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21, 2022"/>
    <x v="9"/>
    <x v="67"/>
    <x v="1257"/>
    <s v="Oct 18, 2022"/>
    <x v="0"/>
    <x v="0"/>
    <s v="Pinggir Jalan Utama"/>
    <s v="5-10 org/jam"/>
    <s v="Ada"/>
    <s v="Ya"/>
    <s v="Ya"/>
    <s v="3 - 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21, 2022"/>
    <x v="17"/>
    <x v="115"/>
    <x v="1258"/>
    <s v="Oct 21, 2022"/>
    <x v="0"/>
    <x v="0"/>
    <s v="Pinggir Jalan Utama"/>
    <s v="&gt;10 org/jam"/>
    <s v="Ada"/>
    <s v="Ya"/>
    <s v="Ya"/>
    <s v="&gt;4"/>
    <s v="Ya"/>
    <s v="Tidak"/>
    <s v="Tidak ber-mitra"/>
    <s v="&gt;2"/>
    <s v="&gt;2"/>
    <s v="Tidak"/>
    <s v="Ya"/>
    <s v="&gt; Rp 201.000"/>
    <s v="Susu bubuk anak (Zee, Dancow, Boneeto, dsb.)_x000a_Susu bubuk dewasa (Anlene, Entrasol, Ensure, dsb.)_x000a_Sembako (Beras kiloan, telur, gula kiloan, dsb.)"/>
  </r>
  <r>
    <s v="Oct 21, 2022"/>
    <x v="17"/>
    <x v="135"/>
    <x v="1259"/>
    <s v="Oct 21, 2022"/>
    <x v="0"/>
    <x v="0"/>
    <s v="Pinggir Jalan Utama"/>
    <s v="5-10 org/jam"/>
    <s v="Ada"/>
    <s v="Tidak"/>
    <s v="Ya"/>
    <s v="2"/>
    <s v="Tidak"/>
    <s v="Tidak"/>
    <s v="Tidak ber-mitra"/>
    <s v="1"/>
    <s v="2"/>
    <s v="Tidak"/>
    <s v="Tidak"/>
    <s v="&lt; Rp. 50.000"/>
    <s v="Sembako (Beras kiloan, telur, gula kiloan, dsb.)_x000a_Pulsa, token listrik, dsb."/>
  </r>
  <r>
    <s v="Oct 21, 2022"/>
    <x v="17"/>
    <x v="115"/>
    <x v="1260"/>
    <s v="Oct 21, 2022"/>
    <x v="0"/>
    <x v="0"/>
    <s v="Pasar (lokasi sekitar atau dalam pasar)"/>
    <s v="5-10 org/jam"/>
    <s v="Tidak ada"/>
    <s v="Tidak"/>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1, 2022"/>
    <x v="9"/>
    <x v="67"/>
    <x v="1261"/>
    <s v="Oct 18,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1, 2022"/>
    <x v="17"/>
    <x v="115"/>
    <x v="1262"/>
    <s v="Oct 21, 2022"/>
    <x v="0"/>
    <x v="0"/>
    <s v="Pinggir Jalan Utama"/>
    <s v="&gt;10 org/jam"/>
    <s v="Ada"/>
    <s v="Ya"/>
    <s v="Ya"/>
    <s v="&gt;4"/>
    <s v="Ya"/>
    <s v="Tidak"/>
    <s v="Tidak ber-mitra"/>
    <s v="&gt;2"/>
    <s v="&gt;2"/>
    <s v="Tidak"/>
    <s v="Ya"/>
    <s v="&gt; Rp 201.000"/>
    <s v="Susu bubuk anak (Zee, Dancow, Boneeto, dsb.)_x000a_Susu bubuk dewasa (Anlene, Entrasol, Ensure, dsb.)_x000a_Sembako (Beras kiloan, telur, gula kiloan, dsb.)"/>
  </r>
  <r>
    <s v="Oct 21, 2022"/>
    <x v="17"/>
    <x v="115"/>
    <x v="1263"/>
    <s v="Oct 21,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21, 2022"/>
    <x v="9"/>
    <x v="67"/>
    <x v="1264"/>
    <s v="Oct 19, 2022"/>
    <x v="0"/>
    <x v="0"/>
    <s v="Pinggir Jalan Utama"/>
    <s v="5-10 org/jam"/>
    <s v="Ada"/>
    <s v="Ya"/>
    <s v="Ya"/>
    <s v="3 - 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21, 2022"/>
    <x v="17"/>
    <x v="115"/>
    <x v="1265"/>
    <s v="Oct 21, 2022"/>
    <x v="0"/>
    <x v="0"/>
    <s v="Pasar (lokasi sekitar atau dalam pasar)"/>
    <s v="&gt;10 org/jam"/>
    <s v="Tidak ada"/>
    <s v="Tidak"/>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1, 2022"/>
    <x v="17"/>
    <x v="115"/>
    <x v="1266"/>
    <s v="Oct 21, 2022"/>
    <x v="0"/>
    <x v="0"/>
    <s v="Pinggir Jalan Utama"/>
    <s v="&gt;10 org/jam"/>
    <s v="Ada"/>
    <s v="Ya"/>
    <s v="Ya"/>
    <s v="&gt;4"/>
    <s v="Ya"/>
    <s v="Tidak"/>
    <s v="Tidak ber-mitra"/>
    <s v="&gt;2"/>
    <s v="&gt;2"/>
    <s v="Tidak"/>
    <s v="Ya"/>
    <s v="&gt; Rp 201.000"/>
    <s v="Susu bubuk anak (Zee, Dancow, Boneeto, dsb.)_x000a_Susu bubuk dewasa (Anlene, Entrasol, Ensure, dsb.)_x000a_Sembako (Beras kiloan, telur, gula kiloan, dsb.)"/>
  </r>
  <r>
    <s v="Oct 21, 2022"/>
    <x v="17"/>
    <x v="115"/>
    <x v="1267"/>
    <s v="Oct 21, 2022"/>
    <x v="0"/>
    <x v="0"/>
    <s v="Pasar (lokasi sekitar atau dalam pasar)"/>
    <s v="&gt;10 org/jam"/>
    <s v="Ada"/>
    <s v="Tidak"/>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1, 2022"/>
    <x v="17"/>
    <x v="115"/>
    <x v="1268"/>
    <s v="Oct 21, 2022"/>
    <x v="0"/>
    <x v="0"/>
    <s v="Pasar (lokasi sekitar atau dalam pasar)"/>
    <s v="&gt;10 org/jam"/>
    <s v="Ada"/>
    <s v="Ya"/>
    <s v="Ya"/>
    <s v="&gt;4"/>
    <s v="Ya"/>
    <s v="Tidak"/>
    <s v="Tidak ber-mitra"/>
    <s v="&gt;2"/>
    <s v="&gt;2"/>
    <s v="Ya"/>
    <s v="Ya"/>
    <s v="&gt; Rp 201.000"/>
    <s v="Susu bubuk anak (Zee, Dancow, Boneeto, dsb.)_x000a_Susu bubuk dewasa (Anlene, Entrasol, Ensure, dsb.)_x000a_Sembako (Beras kiloan, telur, gula kiloan, dsb.)"/>
  </r>
  <r>
    <s v="Oct 21, 2022"/>
    <x v="9"/>
    <x v="67"/>
    <x v="1269"/>
    <s v="Oct 14, 2022"/>
    <x v="0"/>
    <x v="0"/>
    <s v="Pinggir Jalan Utama"/>
    <s v="5-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21, 2022"/>
    <x v="17"/>
    <x v="115"/>
    <x v="1270"/>
    <s v="Oct 21, 2022"/>
    <x v="0"/>
    <x v="0"/>
    <s v="Pasar (lokasi sekitar atau dalam pasar)"/>
    <s v="&gt;10 org/jam"/>
    <s v="Ada"/>
    <s v="Ya"/>
    <s v="Ya"/>
    <s v="&gt;4"/>
    <s v="Ya"/>
    <s v="Tidak"/>
    <s v="Tidak ber-mitra"/>
    <s v="&gt;2"/>
    <s v="&gt;2"/>
    <s v="Ya"/>
    <s v="Ya"/>
    <s v="&gt; Rp 201.000"/>
    <s v="Susu bubuk anak (Zee, Dancow, Boneeto, dsb.)_x000a_Susu bubuk dewasa (Anlene, Entrasol, Ensure, dsb.)_x000a_Sembako (Beras kiloan, telur, gula kiloan, dsb.)"/>
  </r>
  <r>
    <s v="Oct 21, 2022"/>
    <x v="4"/>
    <x v="136"/>
    <x v="1271"/>
    <s v="Oct 21, 2022"/>
    <x v="0"/>
    <x v="0"/>
    <s v="Pinggir Jalan Utama"/>
    <s v="5-10 org/jam"/>
    <s v="Ada"/>
    <s v="Ya"/>
    <s v="Ya"/>
    <s v="2"/>
    <s v="Tidak"/>
    <s v="Tidak"/>
    <s v="Mitra DRP (Djarum Retail Partnership)"/>
    <s v="1"/>
    <s v="2"/>
    <s v="Ya"/>
    <s v="Tidak"/>
    <s v="Rp 51.000 - Rp 100.000"/>
    <s v="Susu bubuk anak (Zee, Dancow, Boneeto, dsb.)_x000a_Susu bubuk dewasa (Anlene, Entrasol, Ensure, dsb.)_x000a_Gula rendah kalori (diabetasol, nulife, dsb.)_x000a_Sembako (Beras kiloan, telur, gula kiloan, dsb.)_x000a_Pulsa, token listrik, dsb."/>
  </r>
  <r>
    <s v="Oct 21, 2022"/>
    <x v="9"/>
    <x v="67"/>
    <x v="1272"/>
    <s v="Oct 13, 2022"/>
    <x v="0"/>
    <x v="0"/>
    <s v="Pinggir Jalan Utama"/>
    <s v="5-10 org/jam"/>
    <s v="Ada"/>
    <s v="Ya"/>
    <s v="Ya"/>
    <s v="3 - 4"/>
    <s v="Ya"/>
    <s v="Tidak"/>
    <s v="Tidak ber-mitra"/>
    <s v="1"/>
    <s v="Tidak ada"/>
    <s v="Tidak"/>
    <s v="Tidak"/>
    <s v="Rp 51.000 - Rp 100.000"/>
    <s v="Susu bubuk anak (Zee, Dancow, Boneeto, dsb.)_x000a_Susu bubuk dewasa (Anlene, Entrasol, Ensure, dsb.)_x000a_Gula rendah kalori (diabetasol, nulife, dsb.)_x000a_Sembako (Beras kiloan, telur, gula kiloan, dsb.)"/>
  </r>
  <r>
    <s v="Oct 21, 2022"/>
    <x v="4"/>
    <x v="136"/>
    <x v="1273"/>
    <s v="Oct 7, 2022"/>
    <x v="0"/>
    <x v="0"/>
    <s v="Pinggir Jalan Utama"/>
    <s v="&gt;10 org/jam"/>
    <s v="Ada"/>
    <s v="Ya"/>
    <s v="Tidak"/>
    <s v="2"/>
    <s v="Tidak"/>
    <s v="Tidak"/>
    <s v="Tidak ber-mitra"/>
    <s v="2"/>
    <s v="2"/>
    <s v="Tidak"/>
    <s v="Ya"/>
    <s v="&lt; Rp. 50.000"/>
    <s v="Susu bubuk anak (Zee, Dancow, Boneeto, dsb.)_x000a_Susu bubuk dewasa (Anlene, Entrasol, Ensure, dsb.)"/>
  </r>
  <r>
    <s v="Oct 21, 2022"/>
    <x v="4"/>
    <x v="64"/>
    <x v="747"/>
    <s v="Oct 21, 2022"/>
    <x v="0"/>
    <x v="0"/>
    <s v="Pinggir Jalan Utama"/>
    <s v="1-5 org/jam"/>
    <s v="Ada"/>
    <s v="Ya"/>
    <s v="Ya"/>
    <s v="&gt;4"/>
    <s v="Ya"/>
    <s v="Ya"/>
    <s v="Tidak ber-mitra"/>
    <s v="2"/>
    <s v="&gt;2"/>
    <s v="Ya"/>
    <s v="Tidak"/>
    <s v="Rp 51.000 - Rp 100.000"/>
    <s v="Susu bubuk anak (Zee, Dancow, Boneeto, dsb.)_x000a_Susu bubuk dewasa (Anlene, Entrasol, Ensure, dsb.)_x000a_Gula rendah kalori (diabetasol, nulife, dsb.)_x000a_Sembako (Beras kiloan, telur, gula kiloan, dsb.)_x000a_Pulsa, token listrik, dsb."/>
  </r>
  <r>
    <s v="Oct 21, 2022"/>
    <x v="9"/>
    <x v="137"/>
    <x v="1274"/>
    <s v="Oct 9, 2022"/>
    <x v="0"/>
    <x v="0"/>
    <s v="Pinggir Jalan Utama"/>
    <s v="5-10 org/jam"/>
    <s v="Ada"/>
    <s v="Ya"/>
    <s v="Ya"/>
    <s v="3 - 4"/>
    <s v="Ya"/>
    <s v="Tidak"/>
    <s v="Tidak ber-mitra"/>
    <s v="1"/>
    <s v="Tidak ada"/>
    <s v="Tidak"/>
    <s v="Tidak"/>
    <s v="&lt; Rp. 50.000"/>
    <s v="Susu bubuk anak (Zee, Dancow, Boneeto, dsb.)_x000a_Susu bubuk dewasa (Anlene, Entrasol, Ensure, dsb.)_x000a_Gula rendah kalori (diabetasol, nulife, dsb.)_x000a_Sembako (Beras kiloan, telur, gula kiloan, dsb.)"/>
  </r>
  <r>
    <s v="Oct 21, 2022"/>
    <x v="4"/>
    <x v="86"/>
    <x v="1275"/>
    <s v="Oct 21, 2022"/>
    <x v="1"/>
    <x v="1"/>
    <m/>
    <m/>
    <m/>
    <m/>
    <m/>
    <m/>
    <m/>
    <m/>
    <m/>
    <m/>
    <m/>
    <m/>
    <m/>
    <m/>
    <m/>
  </r>
  <r>
    <s v="Oct 21, 2022"/>
    <x v="4"/>
    <x v="86"/>
    <x v="1276"/>
    <s v="Oct 21, 2022"/>
    <x v="1"/>
    <x v="1"/>
    <m/>
    <m/>
    <m/>
    <m/>
    <m/>
    <m/>
    <m/>
    <m/>
    <m/>
    <m/>
    <m/>
    <m/>
    <m/>
    <m/>
    <m/>
  </r>
  <r>
    <s v="Oct 21, 2022"/>
    <x v="4"/>
    <x v="86"/>
    <x v="1277"/>
    <s v="Oct 21, 2022"/>
    <x v="1"/>
    <x v="1"/>
    <m/>
    <m/>
    <m/>
    <m/>
    <m/>
    <m/>
    <m/>
    <m/>
    <m/>
    <m/>
    <m/>
    <m/>
    <m/>
    <m/>
    <m/>
  </r>
  <r>
    <s v="Oct 21, 2022"/>
    <x v="1"/>
    <x v="2"/>
    <x v="1278"/>
    <s v="Oct 21, 2022"/>
    <x v="0"/>
    <x v="0"/>
    <s v="Pinggir Jalan Utama"/>
    <s v="1-5 org/jam"/>
    <s v="Tidak ada"/>
    <s v="Ya"/>
    <s v="Ya"/>
    <s v="2"/>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
  </r>
  <r>
    <s v="Oct 21, 2022"/>
    <x v="4"/>
    <x v="86"/>
    <x v="1279"/>
    <s v="Oct 21, 2022"/>
    <x v="1"/>
    <x v="1"/>
    <m/>
    <m/>
    <m/>
    <m/>
    <m/>
    <m/>
    <m/>
    <m/>
    <m/>
    <m/>
    <m/>
    <m/>
    <m/>
    <m/>
    <m/>
  </r>
  <r>
    <s v="Oct 21, 2022"/>
    <x v="4"/>
    <x v="86"/>
    <x v="1280"/>
    <s v="Oct 21, 2022"/>
    <x v="1"/>
    <x v="1"/>
    <m/>
    <m/>
    <m/>
    <m/>
    <m/>
    <m/>
    <m/>
    <m/>
    <m/>
    <m/>
    <m/>
    <m/>
    <m/>
    <m/>
    <m/>
  </r>
  <r>
    <s v="Oct 21, 2022"/>
    <x v="4"/>
    <x v="86"/>
    <x v="1281"/>
    <s v="Oct 21, 2022"/>
    <x v="1"/>
    <x v="1"/>
    <m/>
    <m/>
    <m/>
    <m/>
    <m/>
    <m/>
    <m/>
    <m/>
    <m/>
    <m/>
    <m/>
    <m/>
    <m/>
    <m/>
    <m/>
  </r>
  <r>
    <s v="Oct 21, 2022"/>
    <x v="4"/>
    <x v="86"/>
    <x v="1282"/>
    <s v="Oct 21, 2022"/>
    <x v="1"/>
    <x v="1"/>
    <m/>
    <m/>
    <m/>
    <m/>
    <m/>
    <m/>
    <m/>
    <m/>
    <m/>
    <m/>
    <m/>
    <m/>
    <m/>
    <m/>
    <m/>
  </r>
  <r>
    <s v="Oct 21, 2022"/>
    <x v="4"/>
    <x v="86"/>
    <x v="1283"/>
    <s v="Oct 21, 2022"/>
    <x v="1"/>
    <x v="1"/>
    <m/>
    <m/>
    <m/>
    <m/>
    <m/>
    <m/>
    <m/>
    <m/>
    <m/>
    <m/>
    <m/>
    <m/>
    <m/>
    <m/>
    <m/>
  </r>
  <r>
    <s v="Oct 21, 2022"/>
    <x v="18"/>
    <x v="138"/>
    <x v="1284"/>
    <s v="Oct 21, 2022"/>
    <x v="0"/>
    <x v="0"/>
    <s v="Pinggir Jalan Utama"/>
    <s v="1-5 org/jam"/>
    <s v="Ada"/>
    <s v="Tidak"/>
    <s v="Tidak"/>
    <s v="Tidak ada"/>
    <s v="Tidak"/>
    <s v="Tidak"/>
    <s v="Tidak ber-mitra"/>
    <s v="1"/>
    <s v="2"/>
    <s v="Tidak"/>
    <s v="Tidak"/>
    <s v="&lt; Rp. 50.000"/>
    <s v="Susu bubuk anak (Zee, Dancow, Boneeto, dsb.)"/>
  </r>
  <r>
    <s v="Oct 21, 2022"/>
    <x v="4"/>
    <x v="86"/>
    <x v="1285"/>
    <s v="Oct 21, 2022"/>
    <x v="1"/>
    <x v="1"/>
    <m/>
    <m/>
    <m/>
    <m/>
    <m/>
    <m/>
    <m/>
    <m/>
    <m/>
    <m/>
    <m/>
    <m/>
    <m/>
    <m/>
    <m/>
  </r>
  <r>
    <s v="Oct 21, 2022"/>
    <x v="4"/>
    <x v="86"/>
    <x v="1286"/>
    <s v="Oct 21, 2022"/>
    <x v="1"/>
    <x v="1"/>
    <m/>
    <m/>
    <m/>
    <m/>
    <m/>
    <m/>
    <m/>
    <m/>
    <m/>
    <m/>
    <m/>
    <m/>
    <m/>
    <m/>
    <m/>
  </r>
  <r>
    <s v="Oct 21, 2022"/>
    <x v="18"/>
    <x v="138"/>
    <x v="1287"/>
    <s v="Oct 21, 2022"/>
    <x v="0"/>
    <x v="0"/>
    <s v="Pinggir Jalan Utama"/>
    <s v="1-5 org/jam"/>
    <s v="Ada"/>
    <s v="Tidak"/>
    <s v="Tidak"/>
    <s v="Tidak ada"/>
    <s v="Tidak"/>
    <s v="Tidak"/>
    <s v="Tidak ber-mitra"/>
    <s v="1"/>
    <s v="&gt;2"/>
    <s v="Tidak"/>
    <s v="Tidak"/>
    <s v="&lt; Rp. 50.000"/>
    <s v="Susu bubuk anak (Zee, Dancow, Boneeto, dsb.)_x000a_Susu bubuk dewasa (Anlene, Entrasol, Ensure, dsb.)_x000a_Gula rendah kalori (diabetasol, nulife, dsb.)"/>
  </r>
  <r>
    <s v="Oct 21, 2022"/>
    <x v="4"/>
    <x v="86"/>
    <x v="710"/>
    <s v="Oct 21, 2022"/>
    <x v="1"/>
    <x v="1"/>
    <m/>
    <m/>
    <m/>
    <m/>
    <m/>
    <m/>
    <m/>
    <m/>
    <m/>
    <m/>
    <m/>
    <m/>
    <m/>
    <m/>
    <m/>
  </r>
  <r>
    <s v="Oct 21, 2022"/>
    <x v="4"/>
    <x v="86"/>
    <x v="709"/>
    <s v="Oct 21, 2022"/>
    <x v="1"/>
    <x v="1"/>
    <m/>
    <m/>
    <m/>
    <m/>
    <m/>
    <m/>
    <m/>
    <m/>
    <m/>
    <m/>
    <m/>
    <m/>
    <m/>
    <m/>
    <m/>
  </r>
  <r>
    <s v="Oct 21, 2022"/>
    <x v="4"/>
    <x v="86"/>
    <x v="712"/>
    <s v="Oct 21, 2022"/>
    <x v="1"/>
    <x v="1"/>
    <m/>
    <m/>
    <m/>
    <m/>
    <m/>
    <m/>
    <m/>
    <m/>
    <m/>
    <m/>
    <m/>
    <m/>
    <m/>
    <m/>
    <m/>
  </r>
  <r>
    <s v="Oct 21, 2022"/>
    <x v="18"/>
    <x v="138"/>
    <x v="1288"/>
    <s v="Oct 20, 2022"/>
    <x v="0"/>
    <x v="0"/>
    <s v="Pinggir Jalan Utama"/>
    <s v="1-5 org/jam"/>
    <s v="Ada"/>
    <s v="Tidak"/>
    <s v="Tidak"/>
    <s v="Tidak ada"/>
    <s v="Tidak"/>
    <s v="Tidak"/>
    <s v="Tidak ber-mitra"/>
    <s v="1"/>
    <s v="2"/>
    <s v="Tidak"/>
    <s v="Tidak"/>
    <s v="&lt; Rp. 50.000"/>
    <s v="Susu bubuk anak (Zee, Dancow, Boneeto, dsb.)"/>
  </r>
  <r>
    <s v="Oct 21, 2022"/>
    <x v="1"/>
    <x v="1"/>
    <x v="1289"/>
    <s v="Oct 21, 2022"/>
    <x v="0"/>
    <x v="0"/>
    <s v="Pinggir Jalan Utama"/>
    <s v="1-5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Oct 21, 2022"/>
    <x v="12"/>
    <x v="112"/>
    <x v="1290"/>
    <s v="Oct 21, 2202"/>
    <x v="0"/>
    <x v="0"/>
    <s v="Pasar (lokasi sekitar atau dalam pasar)"/>
    <s v="1-5 org/jam"/>
    <s v="Tidak ada"/>
    <s v="Tidak"/>
    <s v="Ya"/>
    <s v="Tidak ada"/>
    <s v="Tidak"/>
    <s v="Tidak"/>
    <s v="Tidak ber-mitra"/>
    <s v="Tidak ada"/>
    <s v="1"/>
    <s v="Tidak"/>
    <s v="Tidak"/>
    <s v="Rp 51.000 - Rp 100.000"/>
    <s v="Sembako (Beras kiloan, telur, gula kiloan, dsb.)"/>
  </r>
  <r>
    <s v="Oct 21, 2022"/>
    <x v="12"/>
    <x v="112"/>
    <x v="1291"/>
    <s v="Oct 21, 2002"/>
    <x v="0"/>
    <x v="0"/>
    <s v="Pasar (lokasi sekitar atau dalam pasar)"/>
    <s v="1-5 org/jam"/>
    <s v="Tidak ada"/>
    <s v="Tidak"/>
    <s v="Ya"/>
    <s v="Tidak ada"/>
    <s v="Tidak"/>
    <s v="Tidak"/>
    <s v="Tidak ber-mitra"/>
    <s v="Tidak ada"/>
    <s v="1"/>
    <s v="Tidak"/>
    <s v="Tidak"/>
    <s v="Rp 51.000 - Rp 100.000"/>
    <s v="Susu bubuk anak (Zee, Dancow, Boneeto, dsb.)_x000a_Sembako (Beras kiloan, telur, gula kiloan, dsb.)"/>
  </r>
  <r>
    <s v="Oct 21, 2022"/>
    <x v="12"/>
    <x v="112"/>
    <x v="1292"/>
    <s v="Oct 21, 2022"/>
    <x v="0"/>
    <x v="0"/>
    <s v="Pasar (lokasi sekitar atau dalam pasar)"/>
    <s v="1-5 org/jam"/>
    <s v="Tidak ada"/>
    <s v="Tidak"/>
    <s v="Ya"/>
    <s v="Tidak ada"/>
    <s v="Tidak"/>
    <s v="Tidak"/>
    <s v="Tidak ber-mitra"/>
    <s v="1"/>
    <s v="&gt;2"/>
    <s v="Tidak"/>
    <s v="Tidak"/>
    <s v="Rp 101.000 - Rp 200.000"/>
    <s v="Susu bubuk anak (Zee, Dancow, Boneeto, dsb.)_x000a_Sembako (Beras kiloan, telur, gula kiloan, dsb.)"/>
  </r>
  <r>
    <s v="Oct 21, 2022"/>
    <x v="12"/>
    <x v="112"/>
    <x v="1293"/>
    <s v="Oct 21, 2022"/>
    <x v="0"/>
    <x v="0"/>
    <s v="Pasar (lokasi sekitar atau dalam pasar)"/>
    <s v="1-5 org/jam"/>
    <s v="Tidak ada"/>
    <s v="Tidak"/>
    <s v="Ya"/>
    <s v="Tidak ada"/>
    <s v="Tidak"/>
    <s v="Tidak"/>
    <s v="Tidak ber-mitra"/>
    <s v="Tidak ada"/>
    <s v="2"/>
    <s v="Tidak"/>
    <s v="Tidak"/>
    <s v="Rp 51.000 - Rp 100.000"/>
    <s v="Susu bubuk anak (Zee, Dancow, Boneeto, dsb.)_x000a_Sembako (Beras kiloan, telur, gula kiloan, dsb.)"/>
  </r>
  <r>
    <s v="Oct 21, 2022"/>
    <x v="12"/>
    <x v="112"/>
    <x v="1294"/>
    <s v="Oct 21, 2022"/>
    <x v="0"/>
    <x v="0"/>
    <s v="Pasar (lokasi sekitar atau dalam pasar)"/>
    <s v="1-5 org/jam"/>
    <s v="Tidak ada"/>
    <s v="Tidak"/>
    <s v="Ya"/>
    <s v="Tidak ada"/>
    <s v="Tidak"/>
    <s v="Tidak"/>
    <s v="Tidak ber-mitra"/>
    <s v="Tidak ada"/>
    <s v="2"/>
    <s v="Tidak"/>
    <s v="Tidak"/>
    <s v="Rp 51.000 - Rp 100.000"/>
    <s v="Susu bubuk anak (Zee, Dancow, Boneeto, dsb.)_x000a_Sembako (Beras kiloan, telur, gula kiloan, dsb.)"/>
  </r>
  <r>
    <s v="Oct 21, 2022"/>
    <x v="12"/>
    <x v="112"/>
    <x v="1295"/>
    <s v="Oct 21, 2022"/>
    <x v="0"/>
    <x v="0"/>
    <s v="Pasar (lokasi sekitar atau dalam pasar)"/>
    <s v="1-5 org/jam"/>
    <s v="Tidak ada"/>
    <s v="Ya"/>
    <s v="Tidak"/>
    <s v="Tidak ada"/>
    <s v="Tidak"/>
    <s v="Tidak"/>
    <s v="Tidak ber-mitra"/>
    <s v="1"/>
    <s v="&gt;2"/>
    <s v="Ya"/>
    <s v="Ya"/>
    <s v="&gt; Rp 201.000"/>
    <s v="Sembako (Beras kiloan, telur, gula kiloan, dsb.)"/>
  </r>
  <r>
    <s v="Oct 21, 2022"/>
    <x v="1"/>
    <x v="6"/>
    <x v="1296"/>
    <s v="Oct 21,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0, 2022"/>
    <x v="17"/>
    <x v="114"/>
    <x v="1297"/>
    <s v="Oct 20, 2022"/>
    <x v="0"/>
    <x v="0"/>
    <s v="Pinggir Jalan Utama"/>
    <s v="1-5 org/jam"/>
    <s v="Ada"/>
    <s v="Tidak"/>
    <s v="Ya"/>
    <s v="3 - 4"/>
    <s v="Tidak"/>
    <s v="Tidak"/>
    <s v="Tidak ber-mitra"/>
    <s v="1"/>
    <s v="2"/>
    <s v="Tidak"/>
    <s v="Tidak"/>
    <s v="&lt; Rp. 50.000"/>
    <s v="Susu bubuk anak (Zee, Dancow, Boneeto, dsb.)"/>
  </r>
  <r>
    <s v="Oct 20, 2022"/>
    <x v="17"/>
    <x v="114"/>
    <x v="1298"/>
    <s v="Oct 20, 2022"/>
    <x v="0"/>
    <x v="0"/>
    <s v="Pinggir Jalan Utama"/>
    <s v="1-5 org/jam"/>
    <s v="Ada"/>
    <s v="Tidak"/>
    <s v="Ya"/>
    <s v="3 - 4"/>
    <s v="Tidak"/>
    <s v="Tidak"/>
    <s v="Tidak ber-mitra"/>
    <s v="1"/>
    <s v="2"/>
    <s v="Tidak"/>
    <s v="Tidak"/>
    <s v="&lt; Rp. 50.000"/>
    <s v="Sembako (Beras kiloan, telur, gula kiloan, dsb.)"/>
  </r>
  <r>
    <s v="Oct 20, 2022"/>
    <x v="15"/>
    <x v="89"/>
    <x v="1299"/>
    <s v="Oct 20, 2022"/>
    <x v="0"/>
    <x v="0"/>
    <s v="Pinggir Jalan Utama"/>
    <s v="1-5 org/jam"/>
    <s v="Tidak ada"/>
    <s v="Tidak"/>
    <s v="Tidak"/>
    <s v="Tidak ada"/>
    <s v="Tidak"/>
    <s v="Tidak"/>
    <s v="Tidak ber-mitra"/>
    <s v="Tidak ada"/>
    <s v="Tidak ada"/>
    <s v="Tidak"/>
    <s v="Ya"/>
    <s v="&lt; Rp. 50.000"/>
    <s v="Gula rendah kalori (diabetasol, nulife, dsb.)"/>
  </r>
  <r>
    <s v="Oct 20, 2022"/>
    <x v="15"/>
    <x v="89"/>
    <x v="1300"/>
    <s v="Oct 20, 2022"/>
    <x v="0"/>
    <x v="0"/>
    <s v="Pinggir Jalan Utama"/>
    <s v="1-5 org/jam"/>
    <s v="Ada"/>
    <s v="Ya"/>
    <s v="Tidak"/>
    <s v="Tidak ada"/>
    <s v="Tidak"/>
    <s v="Tidak"/>
    <s v="Tidak ber-mitra"/>
    <s v="1"/>
    <s v="2"/>
    <s v="Tidak"/>
    <s v="Ya"/>
    <s v="&lt; Rp. 50.000"/>
    <s v="Gula rendah kalori (diabetasol, nulife, dsb.)"/>
  </r>
  <r>
    <s v="Oct 20, 2022"/>
    <x v="15"/>
    <x v="89"/>
    <x v="1301"/>
    <s v="Oct 20, 2022"/>
    <x v="0"/>
    <x v="0"/>
    <s v="Pinggir Jalan Utama"/>
    <s v="1-5 org/jam"/>
    <s v="Tidak ada"/>
    <s v="Ya"/>
    <s v="Tidak"/>
    <s v="Tidak ada"/>
    <s v="Tidak"/>
    <s v="Tidak"/>
    <s v="Tidak ber-mitra"/>
    <s v="1"/>
    <s v="&gt;2"/>
    <s v="Tidak"/>
    <s v="Ya"/>
    <s v="&lt; Rp. 50.000"/>
    <s v="Gula rendah kalori (diabetasol, nulife, dsb.)"/>
  </r>
  <r>
    <s v="Oct 20, 2022"/>
    <x v="15"/>
    <x v="89"/>
    <x v="1302"/>
    <s v="Oct 20, 2022"/>
    <x v="0"/>
    <x v="0"/>
    <s v="Pinggir Jalan Utama"/>
    <s v="1-5 org/jam"/>
    <s v="Tidak ada"/>
    <s v="Ya"/>
    <s v="Ya"/>
    <s v="2"/>
    <s v="Ya"/>
    <s v="Tidak"/>
    <s v="Tidak ber-mitra"/>
    <s v="2"/>
    <s v="2"/>
    <s v="Tidak"/>
    <s v="Tidak"/>
    <s v="&lt; Rp. 50.000"/>
    <s v="Gula rendah kalori (diabetasol, nulife, dsb.)"/>
  </r>
  <r>
    <s v="Oct 20, 2022"/>
    <x v="15"/>
    <x v="89"/>
    <x v="1303"/>
    <s v="Oct 20, 2022"/>
    <x v="0"/>
    <x v="0"/>
    <s v="Pinggir Jalan Utama"/>
    <s v="5-10 org/jam"/>
    <s v="Tidak ada"/>
    <s v="Ya"/>
    <s v="Ya"/>
    <s v="2"/>
    <s v="Tidak"/>
    <s v="Tidak"/>
    <s v="Tidak ber-mitra"/>
    <s v="1"/>
    <s v="2"/>
    <s v="Tidak"/>
    <s v="Tidak"/>
    <s v="&lt; Rp. 50.000"/>
    <s v="Gula rendah kalori (diabetasol, nulife, dsb.)"/>
  </r>
  <r>
    <s v="Oct 20, 2022"/>
    <x v="15"/>
    <x v="89"/>
    <x v="1304"/>
    <s v="Oct 25, 2022"/>
    <x v="0"/>
    <x v="0"/>
    <s v="Pinggir Jalan Utama"/>
    <s v="1-5 org/jam"/>
    <s v="Tidak ada"/>
    <s v="Tidak"/>
    <s v="Tidak"/>
    <s v="Tidak ada"/>
    <s v="Tidak"/>
    <s v="Tidak"/>
    <s v="Tidak ber-mitra"/>
    <s v="1"/>
    <s v="1"/>
    <s v="Tidak"/>
    <s v="Tidak"/>
    <s v="&lt; Rp. 50.000"/>
    <s v="Sembako (Beras kiloan, telur, gula kiloan, dsb.)"/>
  </r>
  <r>
    <s v="Oct 20, 2022"/>
    <x v="15"/>
    <x v="89"/>
    <x v="1305"/>
    <s v="Oct 24, 2022"/>
    <x v="0"/>
    <x v="0"/>
    <s v="Pinggir Jalan Utama"/>
    <s v="1-5 org/jam"/>
    <s v="Ada"/>
    <s v="Tidak"/>
    <s v="Tidak"/>
    <s v="Tidak ada"/>
    <s v="Tidak"/>
    <s v="Tidak"/>
    <s v="Tidak ber-mitra"/>
    <s v="1"/>
    <s v="Tidak ada"/>
    <s v="Tidak"/>
    <s v="Tidak"/>
    <s v="&lt; Rp. 50.000"/>
    <s v="Sembako (Beras kiloan, telur, gula kiloan, dsb.)"/>
  </r>
  <r>
    <s v="Oct 20, 2022"/>
    <x v="17"/>
    <x v="114"/>
    <x v="1297"/>
    <s v="Oct 20, 2022"/>
    <x v="0"/>
    <x v="0"/>
    <s v="Pinggir Jalan Utama"/>
    <s v="5-10 org/jam"/>
    <s v="Ada"/>
    <s v="Ya"/>
    <s v="Ya"/>
    <s v="3 - 4"/>
    <s v="Ya"/>
    <s v="Tidak"/>
    <s v="Tidak ber-mitra"/>
    <s v="2"/>
    <s v="&gt;2"/>
    <s v="Tidak"/>
    <s v="Tidak"/>
    <s v="&lt; Rp. 50.000"/>
    <s v="Sembako (Beras kiloan, telur, gula kiloan, dsb.)"/>
  </r>
  <r>
    <s v="Oct 20, 2022"/>
    <x v="17"/>
    <x v="114"/>
    <x v="1306"/>
    <s v="Oct 20, 2022"/>
    <x v="1"/>
    <x v="1"/>
    <m/>
    <m/>
    <m/>
    <m/>
    <m/>
    <m/>
    <m/>
    <m/>
    <m/>
    <m/>
    <m/>
    <m/>
    <m/>
    <m/>
    <m/>
  </r>
  <r>
    <s v="Oct 20, 2022"/>
    <x v="17"/>
    <x v="114"/>
    <x v="1307"/>
    <s v="Oct 20, 2022"/>
    <x v="0"/>
    <x v="0"/>
    <s v="Pinggir Jalan Utama"/>
    <s v="&gt;10 org/jam"/>
    <s v="Ada"/>
    <s v="Ya"/>
    <s v="Ya"/>
    <s v="&gt;4"/>
    <s v="Ya"/>
    <s v="Tidak"/>
    <s v="Tidak ber-mitra"/>
    <s v="2"/>
    <s v="&gt;2"/>
    <s v="Tidak"/>
    <s v="Tidak"/>
    <s v="Rp 51.000 - Rp 100.000"/>
    <s v="Susu bubuk anak (Zee, Dancow, Boneeto, dsb.)"/>
  </r>
  <r>
    <s v="Oct 20, 2022"/>
    <x v="17"/>
    <x v="114"/>
    <x v="1308"/>
    <s v="Oct 20, 2022"/>
    <x v="0"/>
    <x v="0"/>
    <s v="Pinggir Jalan Utama"/>
    <s v="1-5 org/jam"/>
    <s v="Ada"/>
    <s v="Tidak"/>
    <s v="Ya"/>
    <s v="3 - 4"/>
    <s v="Tidak"/>
    <s v="Tidak"/>
    <s v="Tidak ber-mitra"/>
    <s v="1"/>
    <s v="&gt;2"/>
    <s v="Tidak"/>
    <s v="Tidak"/>
    <s v="&lt; Rp. 50.000"/>
    <s v="Sembako (Beras kiloan, telur, gula kiloan, dsb.)"/>
  </r>
  <r>
    <s v="Oct 20, 2022"/>
    <x v="17"/>
    <x v="114"/>
    <x v="1309"/>
    <s v="Oct 20, 2022"/>
    <x v="0"/>
    <x v="0"/>
    <s v="Pinggir Jalan Utama"/>
    <s v="5-10 org/jam"/>
    <s v="Ada"/>
    <s v="Ya"/>
    <s v="Ya"/>
    <s v="&gt;4"/>
    <s v="Ya"/>
    <s v="Tidak"/>
    <s v="Tidak ber-mitra"/>
    <s v="&gt;2"/>
    <s v="&gt;2"/>
    <s v="Tidak"/>
    <s v="Tidak"/>
    <s v="&lt; Rp. 50.000"/>
    <s v="Susu bubuk anak (Zee, Dancow, Boneeto, dsb.)"/>
  </r>
  <r>
    <s v="Oct 20, 2022"/>
    <x v="17"/>
    <x v="114"/>
    <x v="1310"/>
    <s v="Oct 20, 2022"/>
    <x v="0"/>
    <x v="0"/>
    <s v="Pinggir Jalan Utama"/>
    <s v="5-10 org/jam"/>
    <s v="Ada"/>
    <s v="Ya"/>
    <s v="Ya"/>
    <s v="&gt;4"/>
    <s v="Ya"/>
    <s v="Tidak"/>
    <s v="Tidak ber-mitra"/>
    <s v="&gt;2"/>
    <s v="&gt;2"/>
    <s v="Tidak"/>
    <s v="Tidak"/>
    <s v="Rp 51.000 - Rp 100.000"/>
    <s v="Susu bubuk anak (Zee, Dancow, Boneeto, dsb.)"/>
  </r>
  <r>
    <s v="Oct 20, 2022"/>
    <x v="17"/>
    <x v="114"/>
    <x v="1311"/>
    <s v="Oct 20, 2022"/>
    <x v="0"/>
    <x v="0"/>
    <s v="Pinggir Jalan Utama"/>
    <s v="&gt;10 org/jam"/>
    <s v="Ada"/>
    <s v="Ya"/>
    <s v="Ya"/>
    <s v="&gt;4"/>
    <s v="Tidak"/>
    <s v="Tidak"/>
    <s v="Tidak ber-mitra"/>
    <s v="&gt;2"/>
    <s v="&gt;2"/>
    <s v="Tidak"/>
    <s v="Tidak"/>
    <s v="Rp 51.000 - Rp 100.000"/>
    <s v="Susu bubuk dewasa (Anlene, Entrasol, Ensure, dsb.)"/>
  </r>
  <r>
    <s v="Oct 20, 2022"/>
    <x v="17"/>
    <x v="114"/>
    <x v="962"/>
    <s v="Oct 20, 2022"/>
    <x v="0"/>
    <x v="0"/>
    <s v="Pinggir Jalan Utama"/>
    <s v="&gt;10 org/jam"/>
    <s v="Ada"/>
    <s v="Ya"/>
    <s v="Ya"/>
    <s v="&gt;4"/>
    <s v="Ya"/>
    <s v="Tidak"/>
    <s v="Tidak ber-mitra"/>
    <s v="&gt;2"/>
    <s v="&gt;2"/>
    <s v="Tidak"/>
    <s v="Tidak"/>
    <s v="&lt; Rp. 50.000"/>
    <s v="Susu bubuk anak (Zee, Dancow, Boneeto, dsb.)_x000a_Susu bubuk dewasa (Anlene, Entrasol, Ensure, dsb.)_x000a_Sembako (Beras kiloan, telur, gula kiloan, dsb.)"/>
  </r>
  <r>
    <s v="Oct 20, 2022"/>
    <x v="17"/>
    <x v="114"/>
    <x v="1312"/>
    <s v="Oct 20, 2022"/>
    <x v="1"/>
    <x v="1"/>
    <m/>
    <m/>
    <m/>
    <m/>
    <m/>
    <m/>
    <m/>
    <m/>
    <m/>
    <m/>
    <m/>
    <m/>
    <m/>
    <m/>
    <m/>
  </r>
  <r>
    <s v="Oct 20, 2022"/>
    <x v="18"/>
    <x v="139"/>
    <x v="1313"/>
    <s v="Oct 20, 2022"/>
    <x v="0"/>
    <x v="0"/>
    <s v="Pinggir Jalan Utama"/>
    <s v="1-5 org/jam"/>
    <s v="Ada"/>
    <s v="Ya"/>
    <s v="Ya"/>
    <s v="3 - 4"/>
    <s v="Tidak"/>
    <s v="Tidak"/>
    <s v="Tidak ber-mitra"/>
    <s v="1"/>
    <s v="&gt;2"/>
    <s v="Tidak"/>
    <s v="Tidak"/>
    <s v="&lt; Rp. 50.000"/>
    <s v="Susu bubuk anak (Zee, Dancow, Boneeto, dsb.)_x000a_Susu bubuk dewasa (Anlene, Entrasol, Ensure, dsb.)_x000a_Sembako (Beras kiloan, telur, gula kiloan, dsb.)"/>
  </r>
  <r>
    <s v="Oct 20, 2022"/>
    <x v="18"/>
    <x v="138"/>
    <x v="1314"/>
    <s v="Oct 20, 2022"/>
    <x v="0"/>
    <x v="0"/>
    <s v="Residential (lokasi tempat tinggal/perumahan/apartemen/dsb.)"/>
    <s v="1-5 org/jam"/>
    <s v="Tidak ada"/>
    <s v="Tidak"/>
    <s v="Tidak"/>
    <s v="Tidak ada"/>
    <s v="Tidak"/>
    <s v="Tidak"/>
    <s v="Tidak ber-mitra"/>
    <s v="Tidak ada"/>
    <s v="Tidak ada"/>
    <s v="Ya"/>
    <s v="Tidak"/>
    <s v="&lt; Rp. 50.000"/>
    <s v="Susu bubuk anak (Zee, Dancow, Boneeto, dsb.)"/>
  </r>
  <r>
    <s v="Oct 20, 2022"/>
    <x v="18"/>
    <x v="138"/>
    <x v="1315"/>
    <s v="Oct 20, 2022"/>
    <x v="0"/>
    <x v="0"/>
    <s v="Residential (lokasi tempat tinggal/perumahan/apartemen/dsb.)"/>
    <s v="1-5 org/jam"/>
    <s v="Ada"/>
    <s v="Tidak"/>
    <s v="Ya"/>
    <s v="2"/>
    <s v="Tidak"/>
    <s v="Tidak"/>
    <s v="Tidak ber-mitra"/>
    <s v="Tidak ada"/>
    <s v="&gt;2"/>
    <s v="Ya"/>
    <s v="Tidak"/>
    <s v="&lt; Rp. 50.000"/>
    <s v="Susu bubuk anak (Zee, Dancow, Boneeto, dsb.)_x000a_Susu bubuk dewasa (Anlene, Entrasol, Ensure, dsb.)"/>
  </r>
  <r>
    <s v="Oct 20, 2022"/>
    <x v="18"/>
    <x v="139"/>
    <x v="1316"/>
    <s v="Oct 20, 2022"/>
    <x v="0"/>
    <x v="0"/>
    <s v="Pinggir Jalan Utama"/>
    <s v="5-10 org/jam"/>
    <s v="Ada"/>
    <s v="Tidak"/>
    <s v="Ya"/>
    <s v="3 - 4"/>
    <s v="Ya"/>
    <s v="Tidak"/>
    <s v="SRC (Sampoerna Retail Community)"/>
    <s v="1"/>
    <s v="&gt;2"/>
    <s v="Tidak"/>
    <s v="Tidak"/>
    <s v="Rp 51.000 - Rp 100.000"/>
    <s v="Susu bubuk anak (Zee, Dancow, Boneeto, dsb.)_x000a_Susu bubuk dewasa (Anlene, Entrasol, Ensure, dsb.)_x000a_Gula rendah kalori (diabetasol, nulife, dsb.)"/>
  </r>
  <r>
    <s v="Oct 20, 2022"/>
    <x v="18"/>
    <x v="140"/>
    <x v="1317"/>
    <s v="Oct 20, 2022"/>
    <x v="0"/>
    <x v="0"/>
    <s v="Pinggir Jalan Utama"/>
    <s v="1-5 org/jam"/>
    <s v="Ada"/>
    <s v="Tidak"/>
    <s v="Ya"/>
    <s v="Tidak ada"/>
    <s v="Tidak"/>
    <s v="Tidak"/>
    <s v="Tidak ber-mitra"/>
    <s v="1"/>
    <s v="2"/>
    <s v="Tidak"/>
    <s v="Tidak"/>
    <s v="&lt; Rp. 50.000"/>
    <s v="Susu bubuk anak (Zee, Dancow, Boneeto, dsb.)"/>
  </r>
  <r>
    <s v="Oct 20, 2022"/>
    <x v="17"/>
    <x v="114"/>
    <x v="1318"/>
    <s v="Oct 20, 2022"/>
    <x v="0"/>
    <x v="0"/>
    <s v="Pasar (lokasi sekitar atau dalam pasar)"/>
    <s v="5-10 org/jam"/>
    <s v="Ada"/>
    <s v="Ya"/>
    <s v="Ya"/>
    <s v="3 - 4"/>
    <s v="Ya"/>
    <s v="Tidak"/>
    <s v="Tidak ber-mitra"/>
    <s v="2"/>
    <s v="&gt;2"/>
    <s v="Tidak"/>
    <s v="Tidak"/>
    <s v="&lt; Rp. 50.000"/>
    <s v="Sembako (Beras kiloan, telur, gula kiloan, dsb.)"/>
  </r>
  <r>
    <s v="Oct 20, 2022"/>
    <x v="17"/>
    <x v="114"/>
    <x v="1319"/>
    <s v="Oct 20, 2022"/>
    <x v="0"/>
    <x v="0"/>
    <s v="Pinggir Jalan Utama"/>
    <s v="5-10 org/jam"/>
    <s v="Ada"/>
    <s v="Ya"/>
    <s v="Ya"/>
    <s v="3 - 4"/>
    <s v="Tidak"/>
    <s v="Tidak"/>
    <s v="Tidak ber-mitra"/>
    <s v="Tidak ada"/>
    <s v="&gt;2"/>
    <s v="Tidak"/>
    <s v="Tidak"/>
    <s v="&lt; Rp. 50.000"/>
    <s v="Sembako (Beras kiloan, telur, gula kiloan, dsb.)"/>
  </r>
  <r>
    <s v="Oct 20, 2022"/>
    <x v="16"/>
    <x v="141"/>
    <x v="1320"/>
    <s v="Oct 20, 2020"/>
    <x v="0"/>
    <x v="0"/>
    <s v="Pinggir Jalan Utama"/>
    <s v="5-10 org/jam"/>
    <s v="Ada"/>
    <s v="Ya"/>
    <s v="Ya"/>
    <s v="3 - 4"/>
    <s v="Ya"/>
    <s v="Ya"/>
    <s v="Tidak ber-mitra"/>
    <s v="&gt;2"/>
    <s v="&gt;2"/>
    <s v="Ya"/>
    <s v="Ya"/>
    <s v="Rp 51.000 - Rp 100.000"/>
    <s v="Susu bubuk anak (Zee, Dancow, Boneeto, dsb.)_x000a_Susu bubuk dewasa (Anlene, Entrasol, Ensure, dsb.)_x000a_Gula rendah kalori (diabetasol, nulife, dsb.)_x000a_Sembako (Beras kiloan, telur, gula kiloan, dsb.)_x000a_Pulsa, token listrik, dsb."/>
  </r>
  <r>
    <s v="Oct 20, 2022"/>
    <x v="16"/>
    <x v="107"/>
    <x v="854"/>
    <s v="Oct 20, 2022"/>
    <x v="0"/>
    <x v="0"/>
    <s v="Pinggir Jalan Utama"/>
    <s v="5-10 org/jam"/>
    <s v="Ada"/>
    <s v="Ya"/>
    <s v="Ya"/>
    <s v="&gt;4"/>
    <s v="Ya"/>
    <s v="Tidak"/>
    <s v="Tidak ber-mitra"/>
    <s v="&gt;2"/>
    <s v="&gt;2"/>
    <s v="Ya"/>
    <s v="Tidak"/>
    <s v="&gt; Rp 201.000"/>
    <s v="Susu bubuk anak (Zee, Dancow, Boneeto, dsb.)_x000a_Susu bubuk dewasa (Anlene, Entrasol, Ensure, dsb.)_x000a_Gula rendah kalori (diabetasol, nulife, dsb.)_x000a_Sembako (Beras kiloan, telur, gula kiloan, dsb.)_x000a_Pulsa, token listrik, dsb."/>
  </r>
  <r>
    <s v="Oct 20, 2022"/>
    <x v="17"/>
    <x v="114"/>
    <x v="1321"/>
    <s v="Oct 20, 2022"/>
    <x v="0"/>
    <x v="0"/>
    <s v="Pinggir Jalan Utama"/>
    <s v="5-10 org/jam"/>
    <s v="Ada"/>
    <s v="Ya"/>
    <s v="Tidak"/>
    <s v="&gt;4"/>
    <s v="Ya"/>
    <s v="Tidak"/>
    <s v="Tidak ber-mitra"/>
    <s v="2"/>
    <s v="&gt;2"/>
    <s v="Tidak"/>
    <s v="Tidak"/>
    <s v="&lt; Rp. 50.000"/>
    <s v="Susu bubuk anak (Zee, Dancow, Boneeto, dsb.)"/>
  </r>
  <r>
    <s v="Oct 20, 2022"/>
    <x v="17"/>
    <x v="114"/>
    <x v="1322"/>
    <s v="Oct 20, 2022"/>
    <x v="0"/>
    <x v="0"/>
    <s v="Pinggir Jalan Utama"/>
    <s v="1-5 org/jam"/>
    <s v="Ada"/>
    <s v="Ya"/>
    <s v="Ya"/>
    <s v="3 - 4"/>
    <s v="Tidak"/>
    <s v="Tidak"/>
    <s v="Tidak ber-mitra"/>
    <s v="2"/>
    <s v="&gt;2"/>
    <s v="Tidak"/>
    <s v="Tidak"/>
    <s v="&lt; Rp. 50.000"/>
    <s v="Sembako (Beras kiloan, telur, gula kiloan, dsb.)"/>
  </r>
  <r>
    <s v="Oct 20, 2022"/>
    <x v="17"/>
    <x v="114"/>
    <x v="1323"/>
    <s v="Oct 20, 2022"/>
    <x v="0"/>
    <x v="0"/>
    <s v="Pinggir Jalan Utama"/>
    <s v="1-5 org/jam"/>
    <s v="Ada"/>
    <s v="Ya"/>
    <s v="Ya"/>
    <s v="3 - 4"/>
    <s v="Tidak"/>
    <s v="Tidak"/>
    <s v="Tidak ber-mitra"/>
    <s v="2"/>
    <s v="&gt;2"/>
    <s v="Tidak"/>
    <s v="Tidak"/>
    <s v="&lt; Rp. 50.000"/>
    <s v="Sembako (Beras kiloan, telur, gula kiloan, dsb.)"/>
  </r>
  <r>
    <s v="Oct 20, 2022"/>
    <x v="17"/>
    <x v="114"/>
    <x v="1324"/>
    <s v="Oct 20, 2022"/>
    <x v="0"/>
    <x v="0"/>
    <s v="Pinggir Jalan Utama"/>
    <s v="1-5 org/jam"/>
    <s v="Ada"/>
    <s v="Ya"/>
    <s v="Ya"/>
    <s v="3 - 4"/>
    <s v="Tidak"/>
    <s v="Tidak"/>
    <s v="Tidak ber-mitra"/>
    <s v="2"/>
    <s v="&gt;2"/>
    <s v="Tidak"/>
    <s v="Tidak"/>
    <s v="&lt; Rp. 50.000"/>
    <s v="Sembako (Beras kiloan, telur, gula kiloan, dsb.)"/>
  </r>
  <r>
    <s v="Oct 20, 2022"/>
    <x v="15"/>
    <x v="89"/>
    <x v="1325"/>
    <s v="Oct 20, 2022"/>
    <x v="1"/>
    <x v="1"/>
    <m/>
    <m/>
    <m/>
    <m/>
    <m/>
    <m/>
    <m/>
    <m/>
    <m/>
    <m/>
    <m/>
    <m/>
    <m/>
    <m/>
    <m/>
  </r>
  <r>
    <s v="Oct 20, 2022"/>
    <x v="17"/>
    <x v="114"/>
    <x v="1326"/>
    <s v="Oct 20, 2022"/>
    <x v="0"/>
    <x v="0"/>
    <s v="Pinggir Jalan Utama"/>
    <s v="1-5 org/jam"/>
    <s v="Ada"/>
    <s v="Ya"/>
    <s v="Ya"/>
    <s v="&gt;4"/>
    <s v="Ya"/>
    <s v="Tidak"/>
    <s v="Tidak ber-mitra"/>
    <s v="2"/>
    <s v="&gt;2"/>
    <s v="Tidak"/>
    <s v="Tidak"/>
    <s v="&lt; Rp. 50.000"/>
    <s v="Sembako (Beras kiloan, telur, gula kiloan, dsb.)"/>
  </r>
  <r>
    <s v="Oct 20, 2022"/>
    <x v="15"/>
    <x v="89"/>
    <x v="1327"/>
    <s v="Oct 20, 2022"/>
    <x v="1"/>
    <x v="1"/>
    <m/>
    <m/>
    <m/>
    <m/>
    <m/>
    <m/>
    <m/>
    <m/>
    <m/>
    <m/>
    <m/>
    <m/>
    <m/>
    <m/>
    <m/>
  </r>
  <r>
    <s v="Oct 20, 2022"/>
    <x v="16"/>
    <x v="125"/>
    <x v="1328"/>
    <s v="Oct 20, 2022"/>
    <x v="0"/>
    <x v="0"/>
    <s v="Pasar (lokasi sekitar atau dalam pasar)"/>
    <s v="5-10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Oct 20, 2022"/>
    <x v="15"/>
    <x v="89"/>
    <x v="1329"/>
    <s v="Oct 20, 2022"/>
    <x v="1"/>
    <x v="1"/>
    <m/>
    <m/>
    <m/>
    <m/>
    <m/>
    <m/>
    <m/>
    <m/>
    <m/>
    <m/>
    <m/>
    <m/>
    <m/>
    <m/>
    <m/>
  </r>
  <r>
    <s v="Oct 20, 2022"/>
    <x v="15"/>
    <x v="89"/>
    <x v="1330"/>
    <s v="Oct 20, 2022"/>
    <x v="1"/>
    <x v="1"/>
    <m/>
    <m/>
    <m/>
    <m/>
    <m/>
    <m/>
    <m/>
    <m/>
    <m/>
    <m/>
    <m/>
    <m/>
    <m/>
    <m/>
    <m/>
  </r>
  <r>
    <s v="Oct 20, 2022"/>
    <x v="17"/>
    <x v="114"/>
    <x v="1331"/>
    <s v="Oct 20, 2022"/>
    <x v="0"/>
    <x v="0"/>
    <s v="Pinggir Jalan Utama"/>
    <s v="1-5 org/jam"/>
    <s v="Ada"/>
    <s v="Ya"/>
    <s v="Ya"/>
    <s v="&gt;4"/>
    <s v="Ya"/>
    <s v="Tidak"/>
    <s v="Tidak ber-mitra"/>
    <s v="2"/>
    <s v="&gt;2"/>
    <s v="Tidak"/>
    <s v="Tidak"/>
    <s v="&lt; Rp. 50.000"/>
    <s v="Sembako (Beras kiloan, telur, gula kiloan, dsb.)"/>
  </r>
  <r>
    <s v="Oct 20, 2022"/>
    <x v="15"/>
    <x v="89"/>
    <x v="1332"/>
    <s v="Oct 20, 2022"/>
    <x v="1"/>
    <x v="1"/>
    <m/>
    <m/>
    <m/>
    <m/>
    <m/>
    <m/>
    <m/>
    <m/>
    <m/>
    <m/>
    <m/>
    <m/>
    <m/>
    <m/>
    <m/>
  </r>
  <r>
    <s v="Oct 20, 2022"/>
    <x v="15"/>
    <x v="89"/>
    <x v="1333"/>
    <s v="Oct 20, 2022"/>
    <x v="1"/>
    <x v="1"/>
    <m/>
    <m/>
    <m/>
    <m/>
    <m/>
    <m/>
    <m/>
    <m/>
    <m/>
    <m/>
    <m/>
    <m/>
    <m/>
    <m/>
    <m/>
  </r>
  <r>
    <s v="Oct 20, 2022"/>
    <x v="16"/>
    <x v="125"/>
    <x v="1334"/>
    <s v="Oct 20, 2022"/>
    <x v="0"/>
    <x v="0"/>
    <s v="Pasar (lokasi sekitar atau dalam pasar)"/>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0, 2022"/>
    <x v="15"/>
    <x v="89"/>
    <x v="1335"/>
    <s v="Oct 20, 2022"/>
    <x v="1"/>
    <x v="1"/>
    <m/>
    <m/>
    <m/>
    <m/>
    <m/>
    <m/>
    <m/>
    <m/>
    <m/>
    <m/>
    <m/>
    <m/>
    <m/>
    <m/>
    <m/>
  </r>
  <r>
    <s v="Oct 20, 2022"/>
    <x v="17"/>
    <x v="114"/>
    <x v="1336"/>
    <s v="Oct 20, 2022"/>
    <x v="0"/>
    <x v="0"/>
    <s v="Pinggir Jalan Utama"/>
    <s v="5-10 org/jam"/>
    <s v="Ada"/>
    <s v="Ya"/>
    <s v="Ya"/>
    <s v="3 - 4"/>
    <s v="Ya"/>
    <s v="Tidak"/>
    <s v="Tidak ber-mitra"/>
    <s v="2"/>
    <s v="&gt;2"/>
    <s v="Tidak"/>
    <s v="Tidak"/>
    <s v="&lt; Rp. 50.000"/>
    <s v="Sembako (Beras kiloan, telur, gula kiloan, dsb.)"/>
  </r>
  <r>
    <s v="Oct 20, 2022"/>
    <x v="15"/>
    <x v="89"/>
    <x v="1337"/>
    <s v="Oct 20, 2022"/>
    <x v="1"/>
    <x v="1"/>
    <m/>
    <m/>
    <m/>
    <m/>
    <m/>
    <m/>
    <m/>
    <m/>
    <m/>
    <m/>
    <m/>
    <m/>
    <m/>
    <m/>
    <m/>
  </r>
  <r>
    <s v="Oct 20, 2022"/>
    <x v="15"/>
    <x v="89"/>
    <x v="1338"/>
    <s v="Oct 20, 2022"/>
    <x v="1"/>
    <x v="1"/>
    <m/>
    <m/>
    <m/>
    <m/>
    <m/>
    <m/>
    <m/>
    <m/>
    <m/>
    <m/>
    <m/>
    <m/>
    <m/>
    <m/>
    <m/>
  </r>
  <r>
    <s v="Oct 20, 2022"/>
    <x v="16"/>
    <x v="125"/>
    <x v="1339"/>
    <s v="Oct 20, 2022"/>
    <x v="0"/>
    <x v="0"/>
    <s v="Pasar (lokasi sekitar atau dalam pasar)"/>
    <s v="5-10 org/jam"/>
    <s v="Ada"/>
    <s v="Ya"/>
    <s v="Ya"/>
    <s v="2"/>
    <s v="Ya"/>
    <s v="Tidak"/>
    <s v="SRC (Sampoerna Retail Community)"/>
    <s v="1"/>
    <s v="1"/>
    <s v="Tidak"/>
    <s v="Ya"/>
    <s v="Rp 101.000 - Rp 200.000"/>
    <s v="Susu bubuk anak (Zee, Dancow, Boneeto, dsb.)_x000a_Susu bubuk dewasa (Anlene, Entrasol, Ensure, dsb.)_x000a_Gula rendah kalori (diabetasol, nulife, dsb.)_x000a_Sembako (Beras kiloan, telur, gula kiloan, dsb.)"/>
  </r>
  <r>
    <s v="Oct 20, 2022"/>
    <x v="15"/>
    <x v="89"/>
    <x v="1303"/>
    <s v="Oct 20, 2022"/>
    <x v="1"/>
    <x v="1"/>
    <m/>
    <m/>
    <m/>
    <m/>
    <m/>
    <m/>
    <m/>
    <m/>
    <m/>
    <m/>
    <m/>
    <m/>
    <m/>
    <m/>
    <m/>
  </r>
  <r>
    <s v="Oct 20, 2022"/>
    <x v="15"/>
    <x v="89"/>
    <x v="1340"/>
    <s v="Oct 20, 2022"/>
    <x v="1"/>
    <x v="1"/>
    <m/>
    <m/>
    <m/>
    <m/>
    <m/>
    <m/>
    <m/>
    <m/>
    <m/>
    <m/>
    <m/>
    <m/>
    <m/>
    <m/>
    <m/>
  </r>
  <r>
    <s v="Oct 20, 2022"/>
    <x v="16"/>
    <x v="125"/>
    <x v="1341"/>
    <s v="Oct 20,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0, 2022"/>
    <x v="15"/>
    <x v="89"/>
    <x v="1342"/>
    <s v="Oct 20, 2022"/>
    <x v="1"/>
    <x v="1"/>
    <m/>
    <m/>
    <m/>
    <m/>
    <m/>
    <m/>
    <m/>
    <m/>
    <m/>
    <m/>
    <m/>
    <m/>
    <m/>
    <m/>
    <m/>
  </r>
  <r>
    <s v="Oct 20, 2022"/>
    <x v="16"/>
    <x v="125"/>
    <x v="1343"/>
    <s v="Oct 20, 2022"/>
    <x v="0"/>
    <x v="0"/>
    <s v="Pinggir Jalan Utama"/>
    <s v="1-5 org/jam"/>
    <s v="Ada"/>
    <s v="Ya"/>
    <s v="Ya"/>
    <s v="2"/>
    <s v="Ya"/>
    <s v="Tidak"/>
    <s v="SRC (Sampoerna Retail Community)"/>
    <s v="1"/>
    <s v="1"/>
    <s v="Tidak"/>
    <s v="Tidak"/>
    <s v="Rp 51.000 - Rp 100.000"/>
    <s v="Susu bubuk anak (Zee, Dancow, Boneeto, dsb.)_x000a_Susu bubuk dewasa (Anlene, Entrasol, Ensure, dsb.)_x000a_Gula rendah kalori (diabetasol, nulife, dsb.)_x000a_Sembako (Beras kiloan, telur, gula kiloan, dsb.)"/>
  </r>
  <r>
    <s v="Oct 20, 2022"/>
    <x v="16"/>
    <x v="125"/>
    <x v="1344"/>
    <s v="Oct 20, 2022"/>
    <x v="0"/>
    <x v="0"/>
    <s v="Pinggir Jalan Utama"/>
    <s v="1-5 org/jam"/>
    <s v="Ada"/>
    <s v="Ya"/>
    <s v="Ya"/>
    <s v="2"/>
    <s v="Ya"/>
    <s v="Tidak"/>
    <s v="Mitra DRP (Djarum Retail Partnership)"/>
    <s v="1"/>
    <s v="2"/>
    <s v="Tidak"/>
    <s v="Tidak"/>
    <s v="Rp 51.000 - Rp 100.000"/>
    <s v="Susu bubuk anak (Zee, Dancow, Boneeto, dsb.)_x000a_Susu bubuk dewasa (Anlene, Entrasol, Ensure, dsb.)_x000a_Gula rendah kalori (diabetasol, nulife, dsb.)_x000a_Sembako (Beras kiloan, telur, gula kiloan, dsb.)"/>
  </r>
  <r>
    <s v="Oct 20, 2022"/>
    <x v="16"/>
    <x v="125"/>
    <x v="1345"/>
    <s v="Oct 20, 2022"/>
    <x v="0"/>
    <x v="0"/>
    <s v="Pasar (lokasi sekitar atau dalam pasar)"/>
    <s v="&gt;10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Oct 20, 2022"/>
    <x v="16"/>
    <x v="98"/>
    <x v="1346"/>
    <s v="Oct 20, 2022"/>
    <x v="0"/>
    <x v="0"/>
    <s v="Residential (lokasi tempat tinggal/perumahan/apartemen/dsb.)"/>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0, 2022"/>
    <x v="1"/>
    <x v="58"/>
    <x v="1347"/>
    <s v="Oct 20, 2022"/>
    <x v="0"/>
    <x v="1"/>
    <m/>
    <m/>
    <m/>
    <m/>
    <m/>
    <m/>
    <m/>
    <m/>
    <m/>
    <m/>
    <m/>
    <m/>
    <m/>
    <m/>
    <m/>
  </r>
  <r>
    <s v="Oct 20, 2022"/>
    <x v="12"/>
    <x v="112"/>
    <x v="1348"/>
    <s v="Oct 20,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
  </r>
  <r>
    <s v="Oct 20, 2022"/>
    <x v="12"/>
    <x v="112"/>
    <x v="1349"/>
    <s v="Oct 20,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0, 2022"/>
    <x v="1"/>
    <x v="4"/>
    <x v="1350"/>
    <s v="Oct 20, 2022"/>
    <x v="0"/>
    <x v="0"/>
    <s v="Pinggir Jalan Utama"/>
    <s v="1-5 org/jam"/>
    <s v="Ada"/>
    <s v="Ya"/>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20, 2022"/>
    <x v="12"/>
    <x v="112"/>
    <x v="1351"/>
    <s v="Oct 20, 2022"/>
    <x v="0"/>
    <x v="0"/>
    <s v="Pinggir Jalan Utama"/>
    <s v="1-5 org/jam"/>
    <s v="Ada"/>
    <s v="Ya"/>
    <s v="Tidak"/>
    <s v="3 - 4"/>
    <s v="Ya"/>
    <s v="Tidak"/>
    <s v="Tidak ber-mitra"/>
    <s v="1"/>
    <s v="2"/>
    <s v="Tidak"/>
    <s v="Tidak"/>
    <s v="&lt; Rp. 50.000"/>
    <s v="Susu bubuk anak (Zee, Dancow, Boneeto, dsb.)_x000a_Gula rendah kalori (diabetasol, nulife, dsb.)_x000a_Sembako (Beras kiloan, telur, gula kiloan, dsb.)"/>
  </r>
  <r>
    <s v="Oct 20, 2022"/>
    <x v="12"/>
    <x v="112"/>
    <x v="1352"/>
    <s v="Oct 20,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
  </r>
  <r>
    <s v="Oct 20, 2022"/>
    <x v="17"/>
    <x v="114"/>
    <x v="1322"/>
    <s v="Oct 20, 2022"/>
    <x v="0"/>
    <x v="0"/>
    <s v="Pinggir Jalan Utama"/>
    <s v="&gt;10 org/jam"/>
    <s v="Tidak ada"/>
    <s v="Ya"/>
    <s v="Ya"/>
    <s v="&gt;4"/>
    <s v="Ya"/>
    <s v="Tidak"/>
    <s v="Tidak ber-mitra"/>
    <s v="2"/>
    <s v="&gt;2"/>
    <s v="Tidak"/>
    <s v="Tidak"/>
    <s v="&lt; Rp. 50.000"/>
    <s v="Sembako (Beras kiloan, telur, gula kiloan, dsb.)"/>
  </r>
  <r>
    <s v="Oct 20, 2022"/>
    <x v="1"/>
    <x v="1"/>
    <x v="1353"/>
    <s v="Oct 20, 2022"/>
    <x v="0"/>
    <x v="0"/>
    <s v="Pinggir Jalan Utama"/>
    <s v="1-5 org/jam"/>
    <s v="Ada"/>
    <s v="Ya"/>
    <s v="Ya"/>
    <s v="3 - 4"/>
    <s v="Ya"/>
    <s v="Tidak"/>
    <s v="Tidak ber-mitra"/>
    <s v="2"/>
    <s v="2"/>
    <s v="Tidak"/>
    <s v="Tidak"/>
    <s v="Rp 51.000 - Rp 100.000"/>
    <s v="Susu bubuk anak (Zee, Dancow, Boneeto, dsb.)_x000a_Susu bubuk dewasa (Anlene, Entrasol, Ensure, dsb.)_x000a_Gula rendah kalori (diabetasol, nulife, dsb.)"/>
  </r>
  <r>
    <s v="Oct 20, 2022"/>
    <x v="1"/>
    <x v="2"/>
    <x v="1354"/>
    <s v="Oct 20,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0, 2022"/>
    <x v="1"/>
    <x v="4"/>
    <x v="1355"/>
    <s v="Oct 20, 2022"/>
    <x v="0"/>
    <x v="0"/>
    <s v="Pinggir Jalan Utama"/>
    <s v="1-5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20, 2022"/>
    <x v="1"/>
    <x v="4"/>
    <x v="1355"/>
    <s v="Oct 20, 2022"/>
    <x v="1"/>
    <x v="0"/>
    <m/>
    <m/>
    <m/>
    <m/>
    <m/>
    <m/>
    <m/>
    <m/>
    <m/>
    <m/>
    <m/>
    <m/>
    <m/>
    <m/>
    <m/>
  </r>
  <r>
    <s v="Oct 20, 2022"/>
    <x v="1"/>
    <x v="2"/>
    <x v="1354"/>
    <s v="Oct 20, 2022"/>
    <x v="1"/>
    <x v="0"/>
    <m/>
    <m/>
    <m/>
    <m/>
    <m/>
    <m/>
    <m/>
    <m/>
    <m/>
    <m/>
    <m/>
    <m/>
    <m/>
    <m/>
    <m/>
  </r>
  <r>
    <s v="Oct 20, 2022"/>
    <x v="12"/>
    <x v="78"/>
    <x v="1356"/>
    <s v="Oct 20, 2022"/>
    <x v="0"/>
    <x v="0"/>
    <s v="Residential (lokasi tempat tinggal/perumahan/apartemen/dsb.)"/>
    <s v="1-5 org/jam"/>
    <s v="Ada"/>
    <s v="Ya"/>
    <s v="Ya"/>
    <s v="3 - 4"/>
    <s v="Ya"/>
    <s v="Tidak"/>
    <s v="Tidak ber-mitra"/>
    <s v="&gt;2"/>
    <s v="2"/>
    <s v="Tidak"/>
    <s v="Tidak"/>
    <s v="&lt; Rp. 50.000"/>
    <s v="Susu bubuk anak (Zee, Dancow, Boneeto, dsb.)_x000a_Gula rendah kalori (diabetasol, nulife, dsb.)_x000a_Sembako (Beras kiloan, telur, gula kiloan, dsb.)"/>
  </r>
  <r>
    <s v="Oct 20, 2022"/>
    <x v="12"/>
    <x v="78"/>
    <x v="1357"/>
    <s v="Oct 20,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20, 2022"/>
    <x v="16"/>
    <x v="100"/>
    <x v="1358"/>
    <s v="Oct 20,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0, 2022"/>
    <x v="16"/>
    <x v="98"/>
    <x v="1359"/>
    <s v="Oct 20, 2022"/>
    <x v="1"/>
    <x v="1"/>
    <m/>
    <m/>
    <m/>
    <m/>
    <m/>
    <m/>
    <m/>
    <m/>
    <m/>
    <m/>
    <m/>
    <m/>
    <m/>
    <m/>
    <m/>
  </r>
  <r>
    <s v="Oct 20, 2022"/>
    <x v="19"/>
    <x v="142"/>
    <x v="1360"/>
    <s v="Oct 18, 2022"/>
    <x v="0"/>
    <x v="0"/>
    <s v="Residential (lokasi tempat tinggal/perumahan/apartemen/dsb.)"/>
    <s v="5-10 org/jam"/>
    <s v="Ada"/>
    <s v="Tidak"/>
    <s v="Ya"/>
    <s v="Tidak ada"/>
    <s v="Ya"/>
    <s v="Tidak"/>
    <s v="Tidak ber-mitra"/>
    <s v="1"/>
    <s v="&gt;2"/>
    <s v="Tidak"/>
    <s v="Ya"/>
    <s v="Rp 51.000 - Rp 100.000"/>
    <s v="Susu bubuk anak (Zee, Dancow, Boneeto, dsb.)_x000a_Susu bubuk dewasa (Anlene, Entrasol, Ensure, dsb.)_x000a_Sembako (Beras kiloan, telur, gula kiloan, dsb.)"/>
  </r>
  <r>
    <s v="Oct 20, 2022"/>
    <x v="19"/>
    <x v="142"/>
    <x v="1361"/>
    <s v="Oct 18, 2022"/>
    <x v="0"/>
    <x v="1"/>
    <m/>
    <m/>
    <m/>
    <m/>
    <m/>
    <m/>
    <m/>
    <m/>
    <m/>
    <m/>
    <m/>
    <m/>
    <m/>
    <m/>
    <m/>
  </r>
  <r>
    <s v="Oct 20, 2022"/>
    <x v="19"/>
    <x v="142"/>
    <x v="1362"/>
    <s v="Oct 18, 2022"/>
    <x v="0"/>
    <x v="0"/>
    <s v="Residential (lokasi tempat tinggal/perumahan/apartemen/dsb.)"/>
    <s v="1-5 org/jam"/>
    <s v="Tidak ada"/>
    <s v="Tidak"/>
    <s v="Tidak"/>
    <s v="Tidak ada"/>
    <s v="Ya"/>
    <s v="Tidak"/>
    <s v="Tidak ber-mitra"/>
    <s v="1"/>
    <s v="2"/>
    <s v="Tidak"/>
    <s v="Ya"/>
    <s v="Rp 51.000 - Rp 100.000"/>
    <s v="Susu bubuk anak (Zee, Dancow, Boneeto, dsb.)_x000a_Susu bubuk dewasa (Anlene, Entrasol, Ensure, dsb.)_x000a_Sembako (Beras kiloan, telur, gula kiloan, dsb.)"/>
  </r>
  <r>
    <s v="Oct 20, 2022"/>
    <x v="19"/>
    <x v="142"/>
    <x v="1363"/>
    <s v="Oct 18, 2022"/>
    <x v="1"/>
    <x v="0"/>
    <m/>
    <m/>
    <m/>
    <m/>
    <m/>
    <m/>
    <m/>
    <m/>
    <m/>
    <m/>
    <m/>
    <m/>
    <m/>
    <m/>
    <m/>
  </r>
  <r>
    <s v="Oct 20, 2022"/>
    <x v="19"/>
    <x v="142"/>
    <x v="1364"/>
    <s v="Oct 18, 2022"/>
    <x v="0"/>
    <x v="1"/>
    <m/>
    <m/>
    <m/>
    <m/>
    <m/>
    <m/>
    <m/>
    <m/>
    <m/>
    <m/>
    <m/>
    <m/>
    <m/>
    <m/>
    <m/>
  </r>
  <r>
    <s v="Oct 20, 2022"/>
    <x v="19"/>
    <x v="142"/>
    <x v="1365"/>
    <s v="Oct 18, 2022"/>
    <x v="0"/>
    <x v="0"/>
    <s v="Residential (lokasi tempat tinggal/perumahan/apartemen/dsb.)"/>
    <s v="1-5 org/jam"/>
    <s v="Tidak ada"/>
    <s v="Tidak"/>
    <s v="Tidak"/>
    <s v="Tidak ada"/>
    <s v="Tidak"/>
    <s v="Tidak"/>
    <s v="Tidak ber-mitra"/>
    <s v="1"/>
    <s v="&gt;2"/>
    <s v="Tidak"/>
    <s v="Ya"/>
    <s v="Rp 51.000 - Rp 100.000"/>
    <s v="Susu bubuk anak (Zee, Dancow, Boneeto, dsb.)_x000a_Susu bubuk dewasa (Anlene, Entrasol, Ensure, dsb.)_x000a_Sembako (Beras kiloan, telur, gula kiloan, dsb.)"/>
  </r>
  <r>
    <s v="Oct 20, 2022"/>
    <x v="19"/>
    <x v="142"/>
    <x v="1366"/>
    <s v="Oct 18, 2022"/>
    <x v="0"/>
    <x v="1"/>
    <m/>
    <m/>
    <m/>
    <m/>
    <m/>
    <m/>
    <m/>
    <m/>
    <m/>
    <m/>
    <m/>
    <m/>
    <m/>
    <m/>
    <m/>
  </r>
  <r>
    <s v="Oct 20, 2022"/>
    <x v="19"/>
    <x v="142"/>
    <x v="1367"/>
    <s v="Oct 18, 2022"/>
    <x v="0"/>
    <x v="1"/>
    <m/>
    <m/>
    <m/>
    <m/>
    <m/>
    <m/>
    <m/>
    <m/>
    <m/>
    <m/>
    <m/>
    <m/>
    <m/>
    <m/>
    <m/>
  </r>
  <r>
    <s v="Oct 20, 2022"/>
    <x v="19"/>
    <x v="142"/>
    <x v="1368"/>
    <s v="Oct 18, 2022"/>
    <x v="0"/>
    <x v="1"/>
    <m/>
    <m/>
    <m/>
    <m/>
    <m/>
    <m/>
    <m/>
    <m/>
    <m/>
    <m/>
    <m/>
    <m/>
    <m/>
    <m/>
    <m/>
  </r>
  <r>
    <s v="Oct 20, 2022"/>
    <x v="19"/>
    <x v="142"/>
    <x v="1369"/>
    <s v="Oct 18, 2022"/>
    <x v="0"/>
    <x v="1"/>
    <m/>
    <m/>
    <m/>
    <m/>
    <m/>
    <m/>
    <m/>
    <m/>
    <m/>
    <m/>
    <m/>
    <m/>
    <m/>
    <m/>
    <m/>
  </r>
  <r>
    <s v="Oct 20, 2022"/>
    <x v="9"/>
    <x v="67"/>
    <x v="1370"/>
    <s v="Oct 20, 2022"/>
    <x v="0"/>
    <x v="0"/>
    <s v="Pasar (lokasi sekitar atau dalam pasar)"/>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0, 2022"/>
    <x v="9"/>
    <x v="67"/>
    <x v="1371"/>
    <s v="Oct 20, 2022"/>
    <x v="0"/>
    <x v="0"/>
    <s v="Pinggir Jalan Utama"/>
    <s v="5-10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Oct 20, 2022"/>
    <x v="19"/>
    <x v="142"/>
    <x v="1372"/>
    <s v="Oct 18, 2022"/>
    <x v="0"/>
    <x v="0"/>
    <s v="Residential (lokasi tempat tinggal/perumahan/apartemen/dsb.)"/>
    <s v="5-10 org/jam"/>
    <s v="Ada"/>
    <s v="Tidak"/>
    <s v="Tidak"/>
    <s v="Tidak ada"/>
    <s v="Tidak"/>
    <s v="Tidak"/>
    <s v="Tidak ber-mitra"/>
    <s v="1"/>
    <s v="2"/>
    <s v="Tidak"/>
    <s v="Tidak"/>
    <s v="Rp 51.000 - Rp 100.000"/>
    <s v="Susu bubuk anak (Zee, Dancow, Boneeto, dsb.)_x000a_Sembako (Beras kiloan, telur, gula kiloan, dsb.)"/>
  </r>
  <r>
    <s v="Oct 20, 2022"/>
    <x v="9"/>
    <x v="67"/>
    <x v="1373"/>
    <s v="Oct 20, 2022"/>
    <x v="0"/>
    <x v="0"/>
    <s v="Pinggir Jalan Utama"/>
    <s v="5-10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Oct 20, 2022"/>
    <x v="19"/>
    <x v="142"/>
    <x v="1374"/>
    <s v="Oct 17, 2022"/>
    <x v="0"/>
    <x v="1"/>
    <m/>
    <m/>
    <m/>
    <m/>
    <m/>
    <m/>
    <m/>
    <m/>
    <m/>
    <m/>
    <m/>
    <m/>
    <m/>
    <m/>
    <m/>
  </r>
  <r>
    <s v="Oct 20, 2022"/>
    <x v="9"/>
    <x v="67"/>
    <x v="1375"/>
    <s v="Oct 20, 2022"/>
    <x v="0"/>
    <x v="0"/>
    <s v="Pinggir Jalan Utama"/>
    <s v="1-5 org/jam"/>
    <s v="Ada"/>
    <s v="Ya"/>
    <s v="Ya"/>
    <s v="2"/>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Oct 20, 2022"/>
    <x v="19"/>
    <x v="142"/>
    <x v="1376"/>
    <s v="Oct 17,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0, 2022"/>
    <x v="9"/>
    <x v="67"/>
    <x v="1377"/>
    <s v="Oct 20, 2022"/>
    <x v="0"/>
    <x v="0"/>
    <s v="Pinggir Jalan Utama"/>
    <s v="5-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0, 2022"/>
    <x v="19"/>
    <x v="142"/>
    <x v="1378"/>
    <s v="Oct 17, 2022"/>
    <x v="0"/>
    <x v="0"/>
    <s v="Residential (lokasi tempat tinggal/perumahan/apartemen/dsb.)"/>
    <s v="1-5 org/jam"/>
    <s v="Ada"/>
    <s v="Tidak"/>
    <s v="Ya"/>
    <s v="Tidak ada"/>
    <s v="Tidak"/>
    <s v="Tidak"/>
    <s v="Tidak ber-mitra"/>
    <s v="1"/>
    <s v="2"/>
    <s v="Tidak"/>
    <s v="Ya"/>
    <s v="Rp 51.000 - Rp 100.000"/>
    <s v="Susu bubuk anak (Zee, Dancow, Boneeto, dsb.)_x000a_Sembako (Beras kiloan, telur, gula kiloan, dsb.)"/>
  </r>
  <r>
    <s v="Oct 20, 2022"/>
    <x v="19"/>
    <x v="142"/>
    <x v="1379"/>
    <s v="Oct 15, 2022"/>
    <x v="0"/>
    <x v="0"/>
    <s v="Residential (lokasi tempat tinggal/perumahan/apartemen/dsb.)"/>
    <s v="5-10 org/jam"/>
    <s v="Ada"/>
    <s v="Ya"/>
    <s v="Ya"/>
    <s v="2"/>
    <s v="Ya"/>
    <s v="Tidak"/>
    <s v="Tidak ber-mitra"/>
    <s v="1"/>
    <s v="2"/>
    <s v="Tidak"/>
    <s v="Tidak"/>
    <s v="Rp 51.000 - Rp 100.000"/>
    <s v="Susu bubuk anak (Zee, Dancow, Boneeto, dsb.)_x000a_Susu bubuk dewasa (Anlene, Entrasol, Ensure, dsb.)_x000a_Sembako (Beras kiloan, telur, gula kiloan, dsb.)"/>
  </r>
  <r>
    <s v="Oct 20, 2022"/>
    <x v="9"/>
    <x v="67"/>
    <x v="1380"/>
    <s v="Oct 20, 2022"/>
    <x v="0"/>
    <x v="0"/>
    <s v="Pinggir Jalan Utama"/>
    <s v="5-10 org/jam"/>
    <s v="Ada"/>
    <s v="Ya"/>
    <s v="Ya"/>
    <s v="2"/>
    <s v="Tidak"/>
    <s v="Tidak"/>
    <s v="Tidak ber-mitra"/>
    <s v="1"/>
    <s v="2"/>
    <s v="Tidak"/>
    <s v="Ya"/>
    <s v="Rp 101.000 - Rp 200.000"/>
    <s v="Susu bubuk anak (Zee, Dancow, Boneeto, dsb.)_x000a_Susu bubuk dewasa (Anlene, Entrasol, Ensure, dsb.)_x000a_Gula rendah kalori (diabetasol, nulife, dsb.)_x000a_Sembako (Beras kiloan, telur, gula kiloan, dsb.)"/>
  </r>
  <r>
    <s v="Oct 20, 2022"/>
    <x v="19"/>
    <x v="143"/>
    <x v="1381"/>
    <s v="Oct 17, 2022"/>
    <x v="0"/>
    <x v="0"/>
    <s v="Residential (lokasi tempat tinggal/perumahan/apartemen/dsb.)"/>
    <s v="5-10 org/jam"/>
    <s v="Ada"/>
    <s v="Tidak"/>
    <s v="Ya"/>
    <s v="2"/>
    <s v="Ya"/>
    <s v="Tidak"/>
    <s v="Tidak ber-mitra"/>
    <s v="1"/>
    <s v="2"/>
    <s v="Tidak"/>
    <s v="Ya"/>
    <s v="Rp 51.000 - Rp 100.000"/>
    <s v="Susu bubuk anak (Zee, Dancow, Boneeto, dsb.)_x000a_Sembako (Beras kiloan, telur, gula kiloan, dsb.)"/>
  </r>
  <r>
    <s v="Oct 20, 2022"/>
    <x v="9"/>
    <x v="67"/>
    <x v="1382"/>
    <s v="Oct 20, 2022"/>
    <x v="0"/>
    <x v="0"/>
    <s v="Pinggir Jalan Utama"/>
    <s v="1-5 org/jam"/>
    <s v="Ada"/>
    <s v="Tidak"/>
    <s v="Tidak"/>
    <s v="2"/>
    <s v="Tidak"/>
    <s v="Tidak"/>
    <s v="Tidak ber-mitra"/>
    <s v="1"/>
    <s v="1"/>
    <s v="Tidak"/>
    <s v="Tidak"/>
    <s v="Rp 51.000 - Rp 100.000"/>
    <s v="Susu bubuk anak (Zee, Dancow, Boneeto, dsb.)_x000a_Susu bubuk dewasa (Anlene, Entrasol, Ensure, dsb.)_x000a_Gula rendah kalori (diabetasol, nulife, dsb.)"/>
  </r>
  <r>
    <s v="Oct 20, 2022"/>
    <x v="19"/>
    <x v="143"/>
    <x v="1383"/>
    <s v="Oct 17,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
  </r>
  <r>
    <s v="Oct 20, 2022"/>
    <x v="19"/>
    <x v="143"/>
    <x v="1384"/>
    <s v="Oct 17, 2022"/>
    <x v="0"/>
    <x v="0"/>
    <s v="Pinggir Jalan Utama"/>
    <s v="1-5 org/jam"/>
    <s v="Ada"/>
    <s v="Ya"/>
    <s v="Ya"/>
    <s v="2"/>
    <s v="Ya"/>
    <s v="Tidak"/>
    <s v="Tidak ber-mitra"/>
    <s v="1"/>
    <s v="2"/>
    <s v="Tidak"/>
    <s v="Tidak"/>
    <s v="Rp 51.000 - Rp 100.000"/>
    <s v="Susu bubuk anak (Zee, Dancow, Boneeto, dsb.)_x000a_Susu bubuk dewasa (Anlene, Entrasol, Ensure, dsb.)"/>
  </r>
  <r>
    <s v="Oct 20, 2022"/>
    <x v="19"/>
    <x v="143"/>
    <x v="1385"/>
    <s v="Oct 17, 2022"/>
    <x v="0"/>
    <x v="0"/>
    <s v="Pinggir Jalan Utama"/>
    <s v="5-10 org/jam"/>
    <s v="Ada"/>
    <s v="Tidak"/>
    <s v="Ya"/>
    <s v="2"/>
    <s v="Ya"/>
    <s v="Tidak"/>
    <s v="Tidak ber-mitra"/>
    <s v="1"/>
    <s v="2"/>
    <s v="Tidak"/>
    <s v="Tidak"/>
    <s v="Rp 51.000 - Rp 100.000"/>
    <s v="Susu bubuk anak (Zee, Dancow, Boneeto, dsb.)_x000a_Susu bubuk dewasa (Anlene, Entrasol, Ensure, dsb.)"/>
  </r>
  <r>
    <s v="Oct 20, 2022"/>
    <x v="9"/>
    <x v="67"/>
    <x v="1386"/>
    <s v="Oct 20,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0, 2022"/>
    <x v="9"/>
    <x v="144"/>
    <x v="1387"/>
    <s v="Oct 20, 2022"/>
    <x v="0"/>
    <x v="0"/>
    <s v="Pinggir Jalan Utama"/>
    <s v="5-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0, 2022"/>
    <x v="15"/>
    <x v="145"/>
    <x v="1388"/>
    <s v="Oct 20, 2022"/>
    <x v="0"/>
    <x v="0"/>
    <s v="Pinggir Jalan Utama"/>
    <s v="5-10 org/jam"/>
    <s v="Ada"/>
    <s v="Ya"/>
    <s v="Ya"/>
    <s v="Tidak ada"/>
    <s v="Tidak"/>
    <s v="Tidak"/>
    <s v="Tidak ber-mitra"/>
    <s v="Tidak ada"/>
    <s v="&gt;2"/>
    <s v="Tidak"/>
    <s v="Tidak"/>
    <s v="Rp 51.000 - Rp 100.000"/>
    <s v="Sembako (Beras kiloan, telur, gula kiloan, dsb.)"/>
  </r>
  <r>
    <s v="Oct 20, 2022"/>
    <x v="19"/>
    <x v="143"/>
    <x v="1389"/>
    <s v="Oct 17, 2022"/>
    <x v="1"/>
    <x v="0"/>
    <m/>
    <m/>
    <m/>
    <m/>
    <m/>
    <m/>
    <m/>
    <m/>
    <m/>
    <m/>
    <m/>
    <m/>
    <m/>
    <m/>
    <m/>
  </r>
  <r>
    <s v="Oct 20, 2022"/>
    <x v="19"/>
    <x v="143"/>
    <x v="1390"/>
    <s v="Oct 17, 2022"/>
    <x v="0"/>
    <x v="0"/>
    <s v="Residential (lokasi tempat tinggal/perumahan/apartemen/dsb.)"/>
    <s v="5-10 org/jam"/>
    <s v="Ada"/>
    <s v="Tidak"/>
    <s v="Ya"/>
    <s v="2"/>
    <s v="Ya"/>
    <s v="Tidak"/>
    <s v="Tidak ber-mitra"/>
    <s v="1"/>
    <s v="1"/>
    <s v="Tidak"/>
    <s v="Tidak"/>
    <s v="Rp 51.000 - Rp 100.000"/>
    <s v="Susu bubuk anak (Zee, Dancow, Boneeto, dsb.)_x000a_Susu bubuk dewasa (Anlene, Entrasol, Ensure, dsb.)_x000a_Sembako (Beras kiloan, telur, gula kiloan, dsb.)"/>
  </r>
  <r>
    <s v="Oct 20, 2022"/>
    <x v="19"/>
    <x v="143"/>
    <x v="1391"/>
    <s v="Oct 17, 2022"/>
    <x v="0"/>
    <x v="0"/>
    <s v="Residential (lokasi tempat tinggal/perumahan/apartemen/dsb.)"/>
    <s v="5-10 org/jam"/>
    <s v="Ada"/>
    <s v="Tidak"/>
    <s v="Tidak"/>
    <s v="Tidak ada"/>
    <s v="Tidak"/>
    <s v="Tidak"/>
    <s v="Tidak ber-mitra"/>
    <s v="1"/>
    <s v="2"/>
    <s v="Tidak"/>
    <s v="Ya"/>
    <s v="Rp 51.000 - Rp 100.000"/>
    <s v="Susu bubuk anak (Zee, Dancow, Boneeto, dsb.)_x000a_Susu bubuk dewasa (Anlene, Entrasol, Ensure, dsb.)_x000a_Sembako (Beras kiloan, telur, gula kiloan, dsb.)"/>
  </r>
  <r>
    <s v="Oct 20, 2022"/>
    <x v="19"/>
    <x v="143"/>
    <x v="1391"/>
    <s v="Oct 17, 2022"/>
    <x v="0"/>
    <x v="0"/>
    <s v="Pinggir Jalan Utama"/>
    <s v="5-10 org/jam"/>
    <s v="Ada"/>
    <s v="Ya"/>
    <s v="Ya"/>
    <s v="2"/>
    <s v="Ya"/>
    <s v="Tidak"/>
    <s v="Tidak ber-mitra"/>
    <s v="1"/>
    <s v="2"/>
    <s v="Tidak"/>
    <s v="Ya"/>
    <s v="Rp 51.000 - Rp 100.000"/>
    <s v="Susu bubuk anak (Zee, Dancow, Boneeto, dsb.)_x000a_Susu bubuk dewasa (Anlene, Entrasol, Ensure, dsb.)_x000a_Sembako (Beras kiloan, telur, gula kiloan, dsb.)"/>
  </r>
  <r>
    <s v="Oct 20, 2022"/>
    <x v="19"/>
    <x v="143"/>
    <x v="1392"/>
    <s v="Oct 15, 2022"/>
    <x v="0"/>
    <x v="0"/>
    <s v="Pinggir Jalan Utama"/>
    <s v="&gt;10 org/jam"/>
    <s v="Ada"/>
    <s v="Ya"/>
    <s v="Ya"/>
    <s v="&gt;4"/>
    <s v="Ya"/>
    <s v="Tidak"/>
    <s v="Tidak ber-mitra"/>
    <s v="&gt;2"/>
    <s v="&gt;2"/>
    <s v="Tidak"/>
    <s v="Tidak"/>
    <s v="Rp 51.000 - Rp 100.000"/>
    <s v="Susu bubuk anak (Zee, Dancow, Boneeto, dsb.)_x000a_Susu bubuk dewasa (Anlene, Entrasol, Ensure, dsb.)_x000a_Sembako (Beras kiloan, telur, gula kiloan, dsb.)"/>
  </r>
  <r>
    <s v="Oct 20, 2022"/>
    <x v="19"/>
    <x v="143"/>
    <x v="1393"/>
    <s v="Oct 15, 2022"/>
    <x v="0"/>
    <x v="0"/>
    <s v="Residential (lokasi tempat tinggal/perumahan/apartemen/dsb.)"/>
    <s v="5-10 org/jam"/>
    <s v="Ada"/>
    <s v="Ya"/>
    <s v="Ya"/>
    <s v="3 - 4"/>
    <s v="Ya"/>
    <s v="Tidak"/>
    <s v="Tidak ber-mitra"/>
    <s v="1"/>
    <s v="2"/>
    <s v="Tidak"/>
    <s v="Tidak"/>
    <s v="Rp 51.000 - Rp 100.000"/>
    <s v="Susu bubuk anak (Zee, Dancow, Boneeto, dsb.)_x000a_Susu bubuk dewasa (Anlene, Entrasol, Ensure, dsb.)_x000a_Sembako (Beras kiloan, telur, gula kiloan, dsb.)"/>
  </r>
  <r>
    <s v="Oct 20, 2022"/>
    <x v="19"/>
    <x v="143"/>
    <x v="1394"/>
    <s v="Oct 15, 2022"/>
    <x v="0"/>
    <x v="0"/>
    <s v="Pinggir Jalan Utama"/>
    <s v="5-10 org/jam"/>
    <s v="Ada"/>
    <s v="Tidak"/>
    <s v="Tidak"/>
    <s v="3 - 4"/>
    <s v="Tidak"/>
    <s v="Tidak"/>
    <s v="Tidak ber-mitra"/>
    <s v="1"/>
    <s v="2"/>
    <s v="Tidak"/>
    <s v="Tidak"/>
    <s v="Rp 51.000 - Rp 100.000"/>
    <s v="Susu bubuk anak (Zee, Dancow, Boneeto, dsb.)_x000a_Susu bubuk dewasa (Anlene, Entrasol, Ensure, dsb.)_x000a_Sembako (Beras kiloan, telur, gula kiloan, dsb.)"/>
  </r>
  <r>
    <s v="Oct 20, 2022"/>
    <x v="19"/>
    <x v="143"/>
    <x v="1395"/>
    <s v="Oct 14, 2022"/>
    <x v="0"/>
    <x v="0"/>
    <s v="Pasar (lokasi sekitar atau dalam pasar)"/>
    <s v="5-10 org/jam"/>
    <s v="Ada"/>
    <s v="Tidak"/>
    <s v="Ya"/>
    <s v="2"/>
    <s v="Ya"/>
    <s v="Tidak"/>
    <s v="Tidak ber-mitra"/>
    <s v="2"/>
    <s v="&gt;2"/>
    <s v="Tidak"/>
    <s v="Tidak"/>
    <s v="Rp 51.000 - Rp 100.000"/>
    <s v="Susu bubuk anak (Zee, Dancow, Boneeto, dsb.)_x000a_Susu bubuk dewasa (Anlene, Entrasol, Ensure, dsb.)"/>
  </r>
  <r>
    <s v="Oct 20, 2022"/>
    <x v="12"/>
    <x v="78"/>
    <x v="1396"/>
    <s v="Oct 13, 2022"/>
    <x v="0"/>
    <x v="0"/>
    <s v="Residential (lokasi tempat tinggal/perumahan/apartemen/dsb.)"/>
    <s v="1-5 org/jam"/>
    <s v="Ada"/>
    <s v="Ya"/>
    <s v="Ya"/>
    <s v="3 - 4"/>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20, 2022"/>
    <x v="19"/>
    <x v="143"/>
    <x v="1397"/>
    <s v="Oct 15,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20, 2022"/>
    <x v="12"/>
    <x v="78"/>
    <x v="1398"/>
    <s v="Oct 17, 2022"/>
    <x v="0"/>
    <x v="0"/>
    <s v="Pasar (lokasi sekitar atau dalam pasar)"/>
    <s v="1-5 org/jam"/>
    <s v="Ada"/>
    <s v="Ya"/>
    <s v="Ya"/>
    <s v="3 - 4"/>
    <s v="Ya"/>
    <s v="Tidak"/>
    <s v="Tidak ber-mitra"/>
    <s v="2"/>
    <s v="&gt;2"/>
    <s v="Tidak"/>
    <s v="Ya"/>
    <s v="Rp 51.000 - Rp 100.000"/>
    <s v="Susu bubuk dewasa (Anlene, Entrasol, Ensure, dsb.)_x000a_Gula rendah kalori (diabetasol, nulife, dsb.)_x000a_Sembako (Beras kiloan, telur, gula kiloan, dsb.)"/>
  </r>
  <r>
    <s v="Oct 20, 2022"/>
    <x v="16"/>
    <x v="125"/>
    <x v="1026"/>
    <s v="Oct 20, 2022"/>
    <x v="0"/>
    <x v="0"/>
    <s v="Pasar (lokasi sekitar atau dalam pasar)"/>
    <s v="1-5 org/jam"/>
    <s v="Ada"/>
    <s v="Ya"/>
    <s v="Tidak"/>
    <s v="2"/>
    <s v="Tidak"/>
    <s v="Tidak"/>
    <s v="Tidak ber-mitra"/>
    <s v="1"/>
    <s v="1"/>
    <s v="Tidak"/>
    <s v="Tidak"/>
    <s v="Rp 51.000 - Rp 100.000"/>
    <s v="Gula rendah kalori (diabetasol, nulife, dsb.)"/>
  </r>
  <r>
    <s v="Oct 20, 2022"/>
    <x v="16"/>
    <x v="125"/>
    <x v="1027"/>
    <s v="Oct 20, 2022"/>
    <x v="0"/>
    <x v="0"/>
    <s v="Pasar (lokasi sekitar atau dalam pasar)"/>
    <s v="5-10 org/jam"/>
    <s v="Ada"/>
    <s v="Ya"/>
    <s v="Ya"/>
    <s v="3 - 4"/>
    <s v="Ya"/>
    <s v="Tidak"/>
    <s v="Tidak ber-mitra"/>
    <s v="&gt;2"/>
    <s v="&gt;2"/>
    <s v="Tidak"/>
    <s v="Tidak"/>
    <s v="Rp 51.000 - Rp 100.000"/>
    <s v="Sembako (Beras kiloan, telur, gula kiloan, dsb.)"/>
  </r>
  <r>
    <s v="Oct 20, 2022"/>
    <x v="11"/>
    <x v="90"/>
    <x v="730"/>
    <s v="Oct 20, 2022"/>
    <x v="0"/>
    <x v="0"/>
    <s v="Pinggir Jalan Utama"/>
    <s v="1-5 org/jam"/>
    <s v="Tidak ada"/>
    <s v="Tidak"/>
    <s v="Tidak"/>
    <s v="Tidak ada"/>
    <s v="Tidak"/>
    <s v="Tidak"/>
    <s v="Tidak ber-mitra"/>
    <s v="Tidak ada"/>
    <s v="&gt;2"/>
    <s v="Tidak"/>
    <s v="Tidak"/>
    <s v="&gt; Rp 201.000"/>
    <s v="Gula rendah kalori (diabetasol, nulife, dsb.)"/>
  </r>
  <r>
    <s v="Oct 20, 2022"/>
    <x v="11"/>
    <x v="90"/>
    <x v="1399"/>
    <s v="Oct 20, 2022"/>
    <x v="0"/>
    <x v="0"/>
    <s v="Pinggir Jalan Utama"/>
    <s v="1-5 org/jam"/>
    <s v="Tidak ada"/>
    <s v="Tidak"/>
    <s v="Ya"/>
    <s v="2"/>
    <s v="Ya"/>
    <s v="Tidak"/>
    <s v="GGSP (Gudang Garam Strategic Partnership)"/>
    <s v="1"/>
    <s v="&gt;2"/>
    <s v="Tidak"/>
    <s v="Ya"/>
    <s v="Rp 51.000 - Rp 100.000"/>
    <s v="Sembako (Beras kiloan, telur, gula kiloan, dsb.)"/>
  </r>
  <r>
    <s v="Oct 20, 2022"/>
    <x v="11"/>
    <x v="90"/>
    <x v="1400"/>
    <s v="Oct 20, 2022"/>
    <x v="0"/>
    <x v="1"/>
    <m/>
    <m/>
    <m/>
    <m/>
    <m/>
    <m/>
    <m/>
    <m/>
    <m/>
    <m/>
    <m/>
    <m/>
    <m/>
    <m/>
    <m/>
  </r>
  <r>
    <s v="Oct 20, 2022"/>
    <x v="11"/>
    <x v="90"/>
    <x v="1401"/>
    <s v="Oct 20, 2022"/>
    <x v="0"/>
    <x v="1"/>
    <m/>
    <m/>
    <m/>
    <m/>
    <m/>
    <m/>
    <m/>
    <m/>
    <m/>
    <m/>
    <m/>
    <m/>
    <m/>
    <m/>
    <m/>
  </r>
  <r>
    <s v="Oct 20, 2022"/>
    <x v="11"/>
    <x v="90"/>
    <x v="1402"/>
    <s v="Oct 20, 2022"/>
    <x v="0"/>
    <x v="1"/>
    <m/>
    <m/>
    <m/>
    <m/>
    <m/>
    <m/>
    <m/>
    <m/>
    <m/>
    <m/>
    <m/>
    <m/>
    <m/>
    <m/>
    <m/>
  </r>
  <r>
    <s v="Oct 20, 2022"/>
    <x v="11"/>
    <x v="90"/>
    <x v="1403"/>
    <s v="Oct 20, 2022"/>
    <x v="0"/>
    <x v="1"/>
    <m/>
    <m/>
    <m/>
    <m/>
    <m/>
    <m/>
    <m/>
    <m/>
    <m/>
    <m/>
    <m/>
    <m/>
    <m/>
    <m/>
    <m/>
  </r>
  <r>
    <s v="Oct 20, 2022"/>
    <x v="11"/>
    <x v="90"/>
    <x v="1404"/>
    <s v="Oct 20, 2022"/>
    <x v="0"/>
    <x v="1"/>
    <m/>
    <m/>
    <m/>
    <m/>
    <m/>
    <m/>
    <m/>
    <m/>
    <m/>
    <m/>
    <m/>
    <m/>
    <m/>
    <m/>
    <m/>
  </r>
  <r>
    <s v="Oct 20, 2022"/>
    <x v="20"/>
    <x v="146"/>
    <x v="1405"/>
    <s v="Oct 19, 2022"/>
    <x v="0"/>
    <x v="0"/>
    <s v="Pasar (lokasi sekitar atau dalam pasar)"/>
    <s v="1-5 org/jam"/>
    <s v="Ada"/>
    <s v="Ya"/>
    <s v="Tidak"/>
    <s v="Tidak ada"/>
    <s v="Tidak"/>
    <s v="Tidak"/>
    <s v="Tidak ber-mitra"/>
    <s v="1"/>
    <s v="1"/>
    <s v="Tidak"/>
    <s v="Ya"/>
    <s v="Rp 51.000 - Rp 100.000"/>
    <s v="Susu bubuk anak (Zee, Dancow, Boneeto, dsb.)_x000a_Gula rendah kalori (diabetasol, nulife, dsb.)"/>
  </r>
  <r>
    <s v="Oct 20, 2022"/>
    <x v="11"/>
    <x v="90"/>
    <x v="1406"/>
    <s v="Oct 20, 2022"/>
    <x v="0"/>
    <x v="1"/>
    <m/>
    <m/>
    <m/>
    <m/>
    <m/>
    <m/>
    <m/>
    <m/>
    <m/>
    <m/>
    <m/>
    <m/>
    <m/>
    <m/>
    <m/>
  </r>
  <r>
    <s v="Oct 20, 2022"/>
    <x v="11"/>
    <x v="90"/>
    <x v="1407"/>
    <s v="Oct 20, 2022"/>
    <x v="0"/>
    <x v="1"/>
    <m/>
    <m/>
    <m/>
    <m/>
    <m/>
    <m/>
    <m/>
    <m/>
    <m/>
    <m/>
    <m/>
    <m/>
    <m/>
    <m/>
    <m/>
  </r>
  <r>
    <s v="Oct 20, 2022"/>
    <x v="11"/>
    <x v="90"/>
    <x v="1408"/>
    <s v="Oct 20, 2022"/>
    <x v="0"/>
    <x v="1"/>
    <m/>
    <m/>
    <m/>
    <m/>
    <m/>
    <m/>
    <m/>
    <m/>
    <m/>
    <m/>
    <m/>
    <m/>
    <m/>
    <m/>
    <m/>
  </r>
  <r>
    <s v="Oct 20, 2022"/>
    <x v="20"/>
    <x v="146"/>
    <x v="1409"/>
    <s v="Oct 19, 2022"/>
    <x v="0"/>
    <x v="0"/>
    <s v="Pasar (lokasi sekitar atau dalam pasar)"/>
    <s v="5-10 org/jam"/>
    <s v="Ada"/>
    <s v="Ya"/>
    <s v="Ya"/>
    <s v="&gt;4"/>
    <s v="Ya"/>
    <s v="Tidak"/>
    <s v="SRC (Sampoerna Retail Community)_x000a_GGSP (Gudang Garam Strategic Partnership)"/>
    <s v="&gt;2"/>
    <s v="&gt;2"/>
    <s v="Tidak"/>
    <s v="Ya"/>
    <s v="&gt; Rp 201.000"/>
    <s v="Susu bubuk anak (Zee, Dancow, Boneeto, dsb.)_x000a_Gula rendah kalori (diabetasol, nulife, dsb.)_x000a_Sembako (Beras kiloan, telur, gula kiloan, dsb.)"/>
  </r>
  <r>
    <s v="Oct 20, 2022"/>
    <x v="20"/>
    <x v="147"/>
    <x v="1410"/>
    <s v="Oct 20, 2022"/>
    <x v="1"/>
    <x v="0"/>
    <m/>
    <m/>
    <m/>
    <m/>
    <m/>
    <m/>
    <m/>
    <m/>
    <m/>
    <m/>
    <m/>
    <m/>
    <m/>
    <m/>
    <m/>
  </r>
  <r>
    <s v="Oct 20, 2022"/>
    <x v="21"/>
    <x v="148"/>
    <x v="1411"/>
    <s v="Oct 20, 2022"/>
    <x v="0"/>
    <x v="0"/>
    <s v="Pinggir Jalan Utama"/>
    <s v="5-10 org/jam"/>
    <s v="Ada"/>
    <s v="Ya"/>
    <s v="Ya"/>
    <s v="&gt;4"/>
    <s v="Ya"/>
    <s v="Tidak"/>
    <s v="Mitra DRP (Djarum Retail Partnership)"/>
    <s v="1"/>
    <s v="&gt;2"/>
    <s v="Tidak"/>
    <s v="Ya"/>
    <s v="Rp 101.000 - Rp 200.000"/>
    <s v="Susu bubuk anak (Zee, Dancow, Boneeto, dsb.)_x000a_Susu bubuk dewasa (Anlene, Entrasol, Ensure, dsb.)_x000a_Gula rendah kalori (diabetasol, nulife, dsb.)_x000a_Sembako (Beras kiloan, telur, gula kiloan, dsb.)"/>
  </r>
  <r>
    <s v="Oct 20, 2022"/>
    <x v="20"/>
    <x v="147"/>
    <x v="1412"/>
    <s v="Oct 20, 2022"/>
    <x v="1"/>
    <x v="0"/>
    <m/>
    <m/>
    <m/>
    <m/>
    <m/>
    <m/>
    <m/>
    <m/>
    <m/>
    <m/>
    <m/>
    <m/>
    <m/>
    <m/>
    <m/>
  </r>
  <r>
    <s v="Oct 20, 2022"/>
    <x v="20"/>
    <x v="146"/>
    <x v="1413"/>
    <s v="Oct 19, 2022"/>
    <x v="0"/>
    <x v="0"/>
    <s v="Pinggir Jalan Utama"/>
    <s v="1-5 org/jam"/>
    <s v="Tidak ada"/>
    <s v="Tidak"/>
    <s v="Tidak"/>
    <s v="Tidak ada"/>
    <s v="Tidak"/>
    <s v="Tidak"/>
    <s v="Tidak ber-mitra"/>
    <s v="1"/>
    <s v="Tidak ada"/>
    <s v="Tidak"/>
    <s v="Tidak"/>
    <s v="&lt; Rp. 50.000"/>
    <s v="Susu bubuk anak (Zee, Dancow, Boneeto, dsb.)_x000a_Susu bubuk dewasa (Anlene, Entrasol, Ensure, dsb.)_x000a_Gula rendah kalori (diabetasol, nulife, dsb.)"/>
  </r>
  <r>
    <s v="Oct 20, 2022"/>
    <x v="20"/>
    <x v="147"/>
    <x v="1414"/>
    <s v="Oct 20, 2022"/>
    <x v="1"/>
    <x v="0"/>
    <m/>
    <m/>
    <m/>
    <m/>
    <m/>
    <m/>
    <m/>
    <m/>
    <m/>
    <m/>
    <m/>
    <m/>
    <m/>
    <m/>
    <m/>
  </r>
  <r>
    <s v="Oct 20, 2022"/>
    <x v="20"/>
    <x v="147"/>
    <x v="1414"/>
    <s v="Oct 20, 2022"/>
    <x v="1"/>
    <x v="0"/>
    <m/>
    <m/>
    <m/>
    <m/>
    <m/>
    <m/>
    <m/>
    <m/>
    <m/>
    <m/>
    <m/>
    <m/>
    <m/>
    <m/>
    <m/>
  </r>
  <r>
    <s v="Oct 20, 2022"/>
    <x v="20"/>
    <x v="147"/>
    <x v="1410"/>
    <s v="Oct 20, 2022"/>
    <x v="1"/>
    <x v="0"/>
    <m/>
    <m/>
    <m/>
    <m/>
    <m/>
    <m/>
    <m/>
    <m/>
    <m/>
    <m/>
    <m/>
    <m/>
    <m/>
    <m/>
    <m/>
  </r>
  <r>
    <s v="Oct 20, 2022"/>
    <x v="21"/>
    <x v="148"/>
    <x v="1415"/>
    <s v="Oct 20, 2022"/>
    <x v="0"/>
    <x v="0"/>
    <s v="Pinggir Jalan Utama"/>
    <s v="5-10 org/jam"/>
    <s v="Ada"/>
    <s v="Tidak"/>
    <s v="Ya"/>
    <s v="&gt;4"/>
    <s v="Ya"/>
    <s v="Tidak"/>
    <s v="SRC (Sampoerna Retail Community)"/>
    <s v="2"/>
    <s v="&gt;2"/>
    <s v="Tidak"/>
    <s v="Ya"/>
    <s v="Rp 101.000 - Rp 200.000"/>
    <s v="Susu bubuk anak (Zee, Dancow, Boneeto, dsb.)_x000a_Susu bubuk dewasa (Anlene, Entrasol, Ensure, dsb.)_x000a_Gula rendah kalori (diabetasol, nulife, dsb.)_x000a_Sembako (Beras kiloan, telur, gula kiloan, dsb.)"/>
  </r>
  <r>
    <s v="Oct 20, 2022"/>
    <x v="20"/>
    <x v="147"/>
    <x v="1416"/>
    <s v="Oct 20, 2022"/>
    <x v="1"/>
    <x v="0"/>
    <m/>
    <m/>
    <m/>
    <m/>
    <m/>
    <m/>
    <m/>
    <m/>
    <m/>
    <m/>
    <m/>
    <m/>
    <m/>
    <m/>
    <m/>
  </r>
  <r>
    <s v="Oct 20, 2022"/>
    <x v="20"/>
    <x v="146"/>
    <x v="1417"/>
    <s v="Oct 19, 2022"/>
    <x v="0"/>
    <x v="0"/>
    <s v="Pinggir Jalan Utama"/>
    <s v="5-10 org/jam"/>
    <s v="Ada"/>
    <s v="Ya"/>
    <s v="Ya"/>
    <s v="3 - 4"/>
    <s v="Tidak"/>
    <s v="Tidak"/>
    <s v="SRC (Sampoerna Retail Community)"/>
    <s v="1"/>
    <s v="1"/>
    <s v="Tidak"/>
    <s v="Tidak"/>
    <s v="Rp 51.000 - Rp 100.000"/>
    <s v="Susu bubuk anak (Zee, Dancow, Boneeto, dsb.)_x000a_Susu bubuk dewasa (Anlene, Entrasol, Ensure, dsb.)_x000a_Gula rendah kalori (diabetasol, nulife, dsb.)_x000a_Sembako (Beras kiloan, telur, gula kiloan, dsb.)"/>
  </r>
  <r>
    <s v="Oct 20, 2022"/>
    <x v="20"/>
    <x v="147"/>
    <x v="1416"/>
    <s v="Oct 20, 2022"/>
    <x v="1"/>
    <x v="0"/>
    <m/>
    <m/>
    <m/>
    <m/>
    <m/>
    <m/>
    <m/>
    <m/>
    <m/>
    <m/>
    <m/>
    <m/>
    <m/>
    <m/>
    <m/>
  </r>
  <r>
    <s v="Oct 20, 2022"/>
    <x v="20"/>
    <x v="147"/>
    <x v="1418"/>
    <s v="Oct 20, 2022"/>
    <x v="1"/>
    <x v="0"/>
    <m/>
    <m/>
    <m/>
    <m/>
    <m/>
    <m/>
    <m/>
    <m/>
    <m/>
    <m/>
    <m/>
    <m/>
    <m/>
    <m/>
    <m/>
  </r>
  <r>
    <s v="Oct 20, 2022"/>
    <x v="21"/>
    <x v="148"/>
    <x v="1419"/>
    <s v="Oct 20,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0, 2022"/>
    <x v="20"/>
    <x v="147"/>
    <x v="1420"/>
    <s v="Oct 20, 2022"/>
    <x v="1"/>
    <x v="0"/>
    <m/>
    <m/>
    <m/>
    <m/>
    <m/>
    <m/>
    <m/>
    <m/>
    <m/>
    <m/>
    <m/>
    <m/>
    <m/>
    <m/>
    <m/>
  </r>
  <r>
    <s v="Oct 20, 2022"/>
    <x v="21"/>
    <x v="148"/>
    <x v="1421"/>
    <s v="Oct 20,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20, 2022"/>
    <x v="20"/>
    <x v="147"/>
    <x v="1422"/>
    <s v="Oct 20, 2022"/>
    <x v="1"/>
    <x v="0"/>
    <m/>
    <m/>
    <m/>
    <m/>
    <m/>
    <m/>
    <m/>
    <m/>
    <m/>
    <m/>
    <m/>
    <m/>
    <m/>
    <m/>
    <m/>
  </r>
  <r>
    <s v="Oct 20, 2022"/>
    <x v="20"/>
    <x v="146"/>
    <x v="1423"/>
    <s v="Oct 19, 2022"/>
    <x v="0"/>
    <x v="0"/>
    <s v="Pinggir Jalan Utama"/>
    <s v="1-5 org/jam"/>
    <s v="Ada"/>
    <s v="Ya"/>
    <s v="Ya"/>
    <s v="2"/>
    <s v="Tidak"/>
    <s v="Tidak"/>
    <s v="SRC (Sampoerna Retail Community)"/>
    <s v="1"/>
    <s v="1"/>
    <s v="Tidak"/>
    <s v="Ya"/>
    <s v="Rp 51.000 - Rp 100.000"/>
    <s v="Sembako (Beras kiloan, telur, gula kiloan, dsb.)"/>
  </r>
  <r>
    <s v="Oct 20, 2022"/>
    <x v="20"/>
    <x v="147"/>
    <x v="1424"/>
    <s v="Oct 20, 2022"/>
    <x v="1"/>
    <x v="0"/>
    <m/>
    <m/>
    <m/>
    <m/>
    <m/>
    <m/>
    <m/>
    <m/>
    <m/>
    <m/>
    <m/>
    <m/>
    <m/>
    <m/>
    <m/>
  </r>
  <r>
    <s v="Oct 20, 2022"/>
    <x v="20"/>
    <x v="147"/>
    <x v="1425"/>
    <s v="Oct 20, 2022"/>
    <x v="1"/>
    <x v="1"/>
    <m/>
    <m/>
    <m/>
    <m/>
    <m/>
    <m/>
    <m/>
    <m/>
    <m/>
    <m/>
    <m/>
    <m/>
    <m/>
    <m/>
    <m/>
  </r>
  <r>
    <s v="Oct 20, 2022"/>
    <x v="21"/>
    <x v="148"/>
    <x v="1426"/>
    <s v="Oct 2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20, 2022"/>
    <x v="20"/>
    <x v="147"/>
    <x v="1427"/>
    <s v="Oct 20, 2022"/>
    <x v="1"/>
    <x v="0"/>
    <m/>
    <m/>
    <m/>
    <m/>
    <m/>
    <m/>
    <m/>
    <m/>
    <m/>
    <m/>
    <m/>
    <m/>
    <m/>
    <m/>
    <m/>
  </r>
  <r>
    <s v="Oct 20, 2022"/>
    <x v="20"/>
    <x v="147"/>
    <x v="1427"/>
    <s v="Oct 20, 2022"/>
    <x v="1"/>
    <x v="0"/>
    <m/>
    <m/>
    <m/>
    <m/>
    <m/>
    <m/>
    <m/>
    <m/>
    <m/>
    <m/>
    <m/>
    <m/>
    <m/>
    <m/>
    <m/>
  </r>
  <r>
    <s v="Oct 20, 2022"/>
    <x v="21"/>
    <x v="148"/>
    <x v="1428"/>
    <s v="Oct 20, 2022"/>
    <x v="0"/>
    <x v="0"/>
    <s v="Pinggir Jalan Utama"/>
    <s v="5-10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0, 2022"/>
    <x v="20"/>
    <x v="147"/>
    <x v="1429"/>
    <s v="Oct 20, 2022"/>
    <x v="1"/>
    <x v="0"/>
    <m/>
    <m/>
    <m/>
    <m/>
    <m/>
    <m/>
    <m/>
    <m/>
    <m/>
    <m/>
    <m/>
    <m/>
    <m/>
    <m/>
    <m/>
  </r>
  <r>
    <s v="Oct 20, 2022"/>
    <x v="20"/>
    <x v="146"/>
    <x v="1430"/>
    <s v="Oct 19, 2022"/>
    <x v="0"/>
    <x v="0"/>
    <s v="Pinggir Jalan Utama"/>
    <s v="1-5 org/jam"/>
    <s v="Tidak ada"/>
    <s v="Tidak"/>
    <s v="Tidak"/>
    <s v="Tidak ada"/>
    <s v="Tidak"/>
    <s v="Tidak"/>
    <s v="Tidak ber-mitra"/>
    <s v="1"/>
    <s v="1"/>
    <s v="Tidak"/>
    <s v="Tidak"/>
    <s v="&lt; Rp. 50.000"/>
    <s v="Susu bubuk anak (Zee, Dancow, Boneeto, dsb.)_x000a_Gula rendah kalori (diabetasol, nulife, dsb.)"/>
  </r>
  <r>
    <s v="Oct 20, 2022"/>
    <x v="20"/>
    <x v="147"/>
    <x v="1431"/>
    <s v="Oct 20, 2022"/>
    <x v="1"/>
    <x v="0"/>
    <m/>
    <m/>
    <m/>
    <m/>
    <m/>
    <m/>
    <m/>
    <m/>
    <m/>
    <m/>
    <m/>
    <m/>
    <m/>
    <m/>
    <m/>
  </r>
  <r>
    <s v="Oct 20, 2022"/>
    <x v="20"/>
    <x v="147"/>
    <x v="1432"/>
    <s v="Oct 20, 2022"/>
    <x v="1"/>
    <x v="0"/>
    <m/>
    <m/>
    <m/>
    <m/>
    <m/>
    <m/>
    <m/>
    <m/>
    <m/>
    <m/>
    <m/>
    <m/>
    <m/>
    <m/>
    <m/>
  </r>
  <r>
    <s v="Oct 20, 2022"/>
    <x v="21"/>
    <x v="148"/>
    <x v="1433"/>
    <s v="Oct 20, 2022"/>
    <x v="0"/>
    <x v="0"/>
    <s v="Pinggir Jalan Utama"/>
    <s v="5-10 org/jam"/>
    <s v="Ada"/>
    <s v="Tidak"/>
    <s v="Ya"/>
    <s v="3 - 4"/>
    <s v="Ya"/>
    <s v="Tidak"/>
    <s v="Tidak ber-mitra"/>
    <s v="1"/>
    <s v="2"/>
    <s v="Tidak"/>
    <s v="Ya"/>
    <s v="Rp 51.000 - Rp 100.000"/>
    <s v="Susu bubuk anak (Zee, Dancow, Boneeto, dsb.)_x000a_Susu bubuk dewasa (Anlene, Entrasol, Ensure, dsb.)_x000a_Gula rendah kalori (diabetasol, nulife, dsb.)_x000a_Sembako (Beras kiloan, telur, gula kiloan, dsb.)"/>
  </r>
  <r>
    <s v="Oct 20, 2022"/>
    <x v="20"/>
    <x v="147"/>
    <x v="1432"/>
    <s v="Oct 20, 2022"/>
    <x v="1"/>
    <x v="0"/>
    <m/>
    <m/>
    <m/>
    <m/>
    <m/>
    <m/>
    <m/>
    <m/>
    <m/>
    <m/>
    <m/>
    <m/>
    <m/>
    <m/>
    <m/>
  </r>
  <r>
    <s v="Oct 20, 2022"/>
    <x v="22"/>
    <x v="149"/>
    <x v="1434"/>
    <s v="Oct 19, 2022"/>
    <x v="0"/>
    <x v="0"/>
    <s v="Pasar (lokasi sekitar atau dalam pasar)"/>
    <s v="1-5 org/jam"/>
    <s v="Tidak ada"/>
    <s v="Tidak"/>
    <s v="Tidak"/>
    <s v="Tidak ada"/>
    <s v="Tidak"/>
    <s v="Tidak"/>
    <s v="Tidak ber-mitra"/>
    <s v="1"/>
    <s v="1"/>
    <s v="Ya"/>
    <s v="Tidak"/>
    <s v="Rp 51.000 - Rp 100.000"/>
    <s v="Susu bubuk anak (Zee, Dancow, Boneeto, dsb.)_x000a_Gula rendah kalori (diabetasol, nulife, dsb.)_x000a_Sembako (Beras kiloan, telur, gula kiloan, dsb.)"/>
  </r>
  <r>
    <s v="Oct 20, 2022"/>
    <x v="20"/>
    <x v="147"/>
    <x v="1435"/>
    <s v="Oct 20, 2022"/>
    <x v="1"/>
    <x v="0"/>
    <m/>
    <m/>
    <m/>
    <m/>
    <m/>
    <m/>
    <m/>
    <m/>
    <m/>
    <m/>
    <m/>
    <m/>
    <m/>
    <m/>
    <m/>
  </r>
  <r>
    <s v="Oct 20, 2022"/>
    <x v="20"/>
    <x v="147"/>
    <x v="1436"/>
    <s v="Oct 20, 2022"/>
    <x v="1"/>
    <x v="1"/>
    <m/>
    <m/>
    <m/>
    <m/>
    <m/>
    <m/>
    <m/>
    <m/>
    <m/>
    <m/>
    <m/>
    <m/>
    <m/>
    <m/>
    <m/>
  </r>
  <r>
    <s v="Oct 20, 2022"/>
    <x v="20"/>
    <x v="147"/>
    <x v="1437"/>
    <s v="Oct 20, 2022"/>
    <x v="1"/>
    <x v="0"/>
    <m/>
    <m/>
    <m/>
    <m/>
    <m/>
    <m/>
    <m/>
    <m/>
    <m/>
    <m/>
    <m/>
    <m/>
    <m/>
    <m/>
    <m/>
  </r>
  <r>
    <s v="Oct 20, 2022"/>
    <x v="20"/>
    <x v="146"/>
    <x v="1438"/>
    <s v="Oct 19, 2022"/>
    <x v="0"/>
    <x v="0"/>
    <s v="Pasar (lokasi sekitar atau dalam pasar)"/>
    <s v="1-5 org/jam"/>
    <s v="Tidak ada"/>
    <s v="Tidak"/>
    <s v="Tidak"/>
    <s v="Tidak ada"/>
    <s v="Tidak"/>
    <s v="Tidak"/>
    <s v="Tidak ber-mitra"/>
    <s v="1"/>
    <s v="1"/>
    <s v="Tidak"/>
    <s v="Ya"/>
    <s v="Rp 51.000 - Rp 100.000"/>
    <s v="Susu bubuk anak (Zee, Dancow, Boneeto, dsb.)_x000a_Susu bubuk dewasa (Anlene, Entrasol, Ensure, dsb.)_x000a_Gula rendah kalori (diabetasol, nulife, dsb.)_x000a_Sembako (Beras kiloan, telur, gula kiloan, dsb.)"/>
  </r>
  <r>
    <s v="Oct 20, 2022"/>
    <x v="20"/>
    <x v="147"/>
    <x v="1439"/>
    <s v="Oct 20, 2022"/>
    <x v="1"/>
    <x v="0"/>
    <m/>
    <m/>
    <m/>
    <m/>
    <m/>
    <m/>
    <m/>
    <m/>
    <m/>
    <m/>
    <m/>
    <m/>
    <m/>
    <m/>
    <m/>
  </r>
  <r>
    <s v="Oct 20, 2022"/>
    <x v="20"/>
    <x v="147"/>
    <x v="1440"/>
    <s v="Oct 20, 2022"/>
    <x v="1"/>
    <x v="0"/>
    <m/>
    <m/>
    <m/>
    <m/>
    <m/>
    <m/>
    <m/>
    <m/>
    <m/>
    <m/>
    <m/>
    <m/>
    <m/>
    <m/>
    <m/>
  </r>
  <r>
    <s v="Oct 20, 2022"/>
    <x v="20"/>
    <x v="147"/>
    <x v="1441"/>
    <s v="Oct 20, 2022"/>
    <x v="1"/>
    <x v="0"/>
    <m/>
    <m/>
    <m/>
    <m/>
    <m/>
    <m/>
    <m/>
    <m/>
    <m/>
    <m/>
    <m/>
    <m/>
    <m/>
    <m/>
    <m/>
  </r>
  <r>
    <s v="Oct 20, 2022"/>
    <x v="20"/>
    <x v="147"/>
    <x v="1442"/>
    <s v="Oct 20, 2022"/>
    <x v="1"/>
    <x v="0"/>
    <m/>
    <m/>
    <m/>
    <m/>
    <m/>
    <m/>
    <m/>
    <m/>
    <m/>
    <m/>
    <m/>
    <m/>
    <m/>
    <m/>
    <m/>
  </r>
  <r>
    <s v="Oct 20, 2022"/>
    <x v="20"/>
    <x v="146"/>
    <x v="1443"/>
    <s v="Oct 19, 2022"/>
    <x v="0"/>
    <x v="0"/>
    <s v="Pasar (lokasi sekitar atau dalam pasar)"/>
    <s v="1-5 org/jam"/>
    <s v="Ada"/>
    <s v="Ya"/>
    <s v="Ya"/>
    <s v="3 - 4"/>
    <s v="Ya"/>
    <s v="Tidak"/>
    <s v="SRC (Sampoerna Retail Community)"/>
    <s v="1"/>
    <s v="&gt;2"/>
    <s v="Tidak"/>
    <s v="Tidak"/>
    <s v="Rp 51.000 - Rp 100.000"/>
    <s v="Susu bubuk anak (Zee, Dancow, Boneeto, dsb.)_x000a_Susu bubuk dewasa (Anlene, Entrasol, Ensure, dsb.)_x000a_Gula rendah kalori (diabetasol, nulife, dsb.)"/>
  </r>
  <r>
    <s v="Oct 20, 2022"/>
    <x v="20"/>
    <x v="147"/>
    <x v="1444"/>
    <s v="Oct 20, 2022"/>
    <x v="1"/>
    <x v="0"/>
    <m/>
    <m/>
    <m/>
    <m/>
    <m/>
    <m/>
    <m/>
    <m/>
    <m/>
    <m/>
    <m/>
    <m/>
    <m/>
    <m/>
    <m/>
  </r>
  <r>
    <s v="Oct 20, 2022"/>
    <x v="20"/>
    <x v="147"/>
    <x v="1445"/>
    <s v="Oct 20, 2022"/>
    <x v="1"/>
    <x v="0"/>
    <m/>
    <m/>
    <m/>
    <m/>
    <m/>
    <m/>
    <m/>
    <m/>
    <m/>
    <m/>
    <m/>
    <m/>
    <m/>
    <m/>
    <m/>
  </r>
  <r>
    <s v="Oct 20, 2022"/>
    <x v="20"/>
    <x v="147"/>
    <x v="1446"/>
    <s v="Oct 20, 2022"/>
    <x v="1"/>
    <x v="0"/>
    <m/>
    <m/>
    <m/>
    <m/>
    <m/>
    <m/>
    <m/>
    <m/>
    <m/>
    <m/>
    <m/>
    <m/>
    <m/>
    <m/>
    <m/>
  </r>
  <r>
    <s v="Oct 20, 2022"/>
    <x v="22"/>
    <x v="150"/>
    <x v="1447"/>
    <s v="Oct 19, 2022"/>
    <x v="0"/>
    <x v="0"/>
    <s v="Pasar (lokasi sekitar atau dalam pasar)"/>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0, 2022"/>
    <x v="20"/>
    <x v="147"/>
    <x v="1448"/>
    <s v="Oct 20, 2022"/>
    <x v="1"/>
    <x v="0"/>
    <m/>
    <m/>
    <m/>
    <m/>
    <m/>
    <m/>
    <m/>
    <m/>
    <m/>
    <m/>
    <m/>
    <m/>
    <m/>
    <m/>
    <m/>
  </r>
  <r>
    <s v="Oct 20, 2022"/>
    <x v="20"/>
    <x v="147"/>
    <x v="1449"/>
    <s v="Oct 20, 2022"/>
    <x v="1"/>
    <x v="0"/>
    <m/>
    <m/>
    <m/>
    <m/>
    <m/>
    <m/>
    <m/>
    <m/>
    <m/>
    <m/>
    <m/>
    <m/>
    <m/>
    <m/>
    <m/>
  </r>
  <r>
    <s v="Oct 20, 2022"/>
    <x v="20"/>
    <x v="147"/>
    <x v="1450"/>
    <s v="Oct 20, 2022"/>
    <x v="1"/>
    <x v="0"/>
    <m/>
    <m/>
    <m/>
    <m/>
    <m/>
    <m/>
    <m/>
    <m/>
    <m/>
    <m/>
    <m/>
    <m/>
    <m/>
    <m/>
    <m/>
  </r>
  <r>
    <s v="Oct 20, 2022"/>
    <x v="20"/>
    <x v="147"/>
    <x v="1451"/>
    <s v="Oct 20, 2022"/>
    <x v="1"/>
    <x v="1"/>
    <m/>
    <m/>
    <m/>
    <m/>
    <m/>
    <m/>
    <m/>
    <m/>
    <m/>
    <m/>
    <m/>
    <m/>
    <m/>
    <m/>
    <m/>
  </r>
  <r>
    <s v="Oct 20, 2022"/>
    <x v="20"/>
    <x v="147"/>
    <x v="1452"/>
    <s v="Oct 20, 2022"/>
    <x v="1"/>
    <x v="0"/>
    <m/>
    <m/>
    <m/>
    <m/>
    <m/>
    <m/>
    <m/>
    <m/>
    <m/>
    <m/>
    <m/>
    <m/>
    <m/>
    <m/>
    <m/>
  </r>
  <r>
    <s v="Oct 20, 2022"/>
    <x v="22"/>
    <x v="151"/>
    <x v="1453"/>
    <s v="Oct 19, 2022"/>
    <x v="0"/>
    <x v="0"/>
    <s v="Pinggir Jalan Utama"/>
    <s v="5-10 org/jam"/>
    <s v="Ada"/>
    <s v="Tidak"/>
    <s v="Tidak"/>
    <s v="Tidak ada"/>
    <s v="Tidak"/>
    <s v="Tidak"/>
    <s v="Tidak ber-mitra"/>
    <s v="1"/>
    <s v="2"/>
    <s v="Tidak"/>
    <s v="Tidak"/>
    <s v="Rp 51.000 - Rp 100.000"/>
    <s v="Susu bubuk anak (Zee, Dancow, Boneeto, dsb.)_x000a_Gula rendah kalori (diabetasol, nulife, dsb.)"/>
  </r>
  <r>
    <s v="Oct 20, 2022"/>
    <x v="20"/>
    <x v="147"/>
    <x v="1454"/>
    <s v="Oct 20, 2022"/>
    <x v="1"/>
    <x v="0"/>
    <m/>
    <m/>
    <m/>
    <m/>
    <m/>
    <m/>
    <m/>
    <m/>
    <m/>
    <m/>
    <m/>
    <m/>
    <m/>
    <m/>
    <m/>
  </r>
  <r>
    <s v="Oct 20, 2022"/>
    <x v="20"/>
    <x v="147"/>
    <x v="1455"/>
    <s v="Oct 20, 2022"/>
    <x v="1"/>
    <x v="0"/>
    <m/>
    <m/>
    <m/>
    <m/>
    <m/>
    <m/>
    <m/>
    <m/>
    <m/>
    <m/>
    <m/>
    <m/>
    <m/>
    <m/>
    <m/>
  </r>
  <r>
    <s v="Oct 20, 2022"/>
    <x v="20"/>
    <x v="147"/>
    <x v="1456"/>
    <s v="Oct 20, 2022"/>
    <x v="1"/>
    <x v="0"/>
    <m/>
    <m/>
    <m/>
    <m/>
    <m/>
    <m/>
    <m/>
    <m/>
    <m/>
    <m/>
    <m/>
    <m/>
    <m/>
    <m/>
    <m/>
  </r>
  <r>
    <s v="Oct 20, 2022"/>
    <x v="22"/>
    <x v="151"/>
    <x v="1457"/>
    <s v="Oct 19, 2022"/>
    <x v="0"/>
    <x v="0"/>
    <s v="Pinggir Jalan Utama"/>
    <s v="&gt;10 org/jam"/>
    <s v="Ada"/>
    <s v="Tidak"/>
    <s v="Tidak"/>
    <s v="2"/>
    <s v="Tidak"/>
    <s v="Tidak"/>
    <s v="Tidak ber-mitra"/>
    <s v="1"/>
    <s v="&gt;2"/>
    <s v="Tidak"/>
    <s v="Tidak"/>
    <s v="Rp 51.000 - Rp 100.000"/>
    <s v="Susu bubuk anak (Zee, Dancow, Boneeto, dsb.)_x000a_Susu bubuk dewasa (Anlene, Entrasol, Ensure, dsb.)_x000a_Gula rendah kalori (diabetasol, nulife, dsb.)"/>
  </r>
  <r>
    <s v="Oct 20, 2022"/>
    <x v="20"/>
    <x v="147"/>
    <x v="1458"/>
    <s v="Oct 20, 2022"/>
    <x v="1"/>
    <x v="0"/>
    <m/>
    <m/>
    <m/>
    <m/>
    <m/>
    <m/>
    <m/>
    <m/>
    <m/>
    <m/>
    <m/>
    <m/>
    <m/>
    <m/>
    <m/>
  </r>
  <r>
    <s v="Oct 20, 2022"/>
    <x v="20"/>
    <x v="147"/>
    <x v="1459"/>
    <s v="Oct 20, 2022"/>
    <x v="1"/>
    <x v="0"/>
    <m/>
    <m/>
    <m/>
    <m/>
    <m/>
    <m/>
    <m/>
    <m/>
    <m/>
    <m/>
    <m/>
    <m/>
    <m/>
    <m/>
    <m/>
  </r>
  <r>
    <s v="Oct 20, 2022"/>
    <x v="20"/>
    <x v="147"/>
    <x v="1460"/>
    <s v="Oct 20, 2022"/>
    <x v="1"/>
    <x v="0"/>
    <m/>
    <m/>
    <m/>
    <m/>
    <m/>
    <m/>
    <m/>
    <m/>
    <m/>
    <m/>
    <m/>
    <m/>
    <m/>
    <m/>
    <m/>
  </r>
  <r>
    <s v="Oct 20, 2022"/>
    <x v="20"/>
    <x v="147"/>
    <x v="1461"/>
    <s v="Oct 20, 2022"/>
    <x v="1"/>
    <x v="0"/>
    <m/>
    <m/>
    <m/>
    <m/>
    <m/>
    <m/>
    <m/>
    <m/>
    <m/>
    <m/>
    <m/>
    <m/>
    <m/>
    <m/>
    <m/>
  </r>
  <r>
    <s v="Oct 20, 2022"/>
    <x v="20"/>
    <x v="147"/>
    <x v="1462"/>
    <s v="Oct 20, 2022"/>
    <x v="1"/>
    <x v="0"/>
    <m/>
    <m/>
    <m/>
    <m/>
    <m/>
    <m/>
    <m/>
    <m/>
    <m/>
    <m/>
    <m/>
    <m/>
    <m/>
    <m/>
    <m/>
  </r>
  <r>
    <s v="Oct 20, 2022"/>
    <x v="22"/>
    <x v="151"/>
    <x v="1463"/>
    <s v="Oct 19, 2022"/>
    <x v="0"/>
    <x v="0"/>
    <s v="Pinggir Jalan Utama"/>
    <s v="&gt;10 org/jam"/>
    <s v="Ada"/>
    <s v="Tidak"/>
    <s v="Tidak"/>
    <s v="Tidak ada"/>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0, 2022"/>
    <x v="20"/>
    <x v="147"/>
    <x v="1464"/>
    <s v="Oct 20, 2022"/>
    <x v="1"/>
    <x v="0"/>
    <m/>
    <m/>
    <m/>
    <m/>
    <m/>
    <m/>
    <m/>
    <m/>
    <m/>
    <m/>
    <m/>
    <m/>
    <m/>
    <m/>
    <m/>
  </r>
  <r>
    <s v="Oct 20, 2022"/>
    <x v="20"/>
    <x v="147"/>
    <x v="1465"/>
    <s v="Oct 20, 2022"/>
    <x v="1"/>
    <x v="0"/>
    <m/>
    <m/>
    <m/>
    <m/>
    <m/>
    <m/>
    <m/>
    <m/>
    <m/>
    <m/>
    <m/>
    <m/>
    <m/>
    <m/>
    <m/>
  </r>
  <r>
    <s v="Oct 20, 2022"/>
    <x v="20"/>
    <x v="147"/>
    <x v="1466"/>
    <s v="Oct 20, 2022"/>
    <x v="1"/>
    <x v="0"/>
    <m/>
    <m/>
    <m/>
    <m/>
    <m/>
    <m/>
    <m/>
    <m/>
    <m/>
    <m/>
    <m/>
    <m/>
    <m/>
    <m/>
    <m/>
  </r>
  <r>
    <s v="Oct 20, 2022"/>
    <x v="20"/>
    <x v="147"/>
    <x v="1466"/>
    <s v="Oct 20, 2022"/>
    <x v="1"/>
    <x v="0"/>
    <m/>
    <m/>
    <m/>
    <m/>
    <m/>
    <m/>
    <m/>
    <m/>
    <m/>
    <m/>
    <m/>
    <m/>
    <m/>
    <m/>
    <m/>
  </r>
  <r>
    <s v="Oct 20, 2022"/>
    <x v="20"/>
    <x v="147"/>
    <x v="1467"/>
    <s v="Oct 20, 2022"/>
    <x v="1"/>
    <x v="0"/>
    <m/>
    <m/>
    <m/>
    <m/>
    <m/>
    <m/>
    <m/>
    <m/>
    <m/>
    <m/>
    <m/>
    <m/>
    <m/>
    <m/>
    <m/>
  </r>
  <r>
    <s v="Oct 20, 2022"/>
    <x v="2"/>
    <x v="24"/>
    <x v="1468"/>
    <s v="Oct 20, 2022"/>
    <x v="0"/>
    <x v="0"/>
    <s v="Pinggir Jalan Utama"/>
    <s v="1-5 org/jam"/>
    <s v="Ada"/>
    <s v="Ya"/>
    <s v="Ya"/>
    <s v="Tidak ada"/>
    <s v="Tidak"/>
    <s v="Tidak"/>
    <s v="GGSP (Gudang Garam Strategic Partnership)"/>
    <s v="Tidak ada"/>
    <s v="1"/>
    <s v="Tidak"/>
    <s v="Tidak"/>
    <s v="Rp 51.000 - Rp 100.000"/>
    <s v="Susu bubuk anak (Zee, Dancow, Boneeto, dsb.)_x000a_Gula rendah kalori (diabetasol, nulife, dsb.)_x000a_Sembako (Beras kiloan, telur, gula kiloan, dsb.)_x000a_Pulsa, token listrik, dsb."/>
  </r>
  <r>
    <s v="Oct 20, 2022"/>
    <x v="20"/>
    <x v="147"/>
    <x v="1469"/>
    <s v="Oct 20, 2022"/>
    <x v="1"/>
    <x v="0"/>
    <m/>
    <m/>
    <m/>
    <m/>
    <m/>
    <m/>
    <m/>
    <m/>
    <m/>
    <m/>
    <m/>
    <m/>
    <m/>
    <m/>
    <m/>
  </r>
  <r>
    <s v="Oct 20, 2022"/>
    <x v="20"/>
    <x v="147"/>
    <x v="1470"/>
    <s v="Oct 20, 2022"/>
    <x v="1"/>
    <x v="0"/>
    <m/>
    <m/>
    <m/>
    <m/>
    <m/>
    <m/>
    <m/>
    <m/>
    <m/>
    <m/>
    <m/>
    <m/>
    <m/>
    <m/>
    <m/>
  </r>
  <r>
    <s v="Oct 20, 2022"/>
    <x v="20"/>
    <x v="147"/>
    <x v="1456"/>
    <s v="Oct 20, 2022"/>
    <x v="1"/>
    <x v="0"/>
    <m/>
    <m/>
    <m/>
    <m/>
    <m/>
    <m/>
    <m/>
    <m/>
    <m/>
    <m/>
    <m/>
    <m/>
    <m/>
    <m/>
    <m/>
  </r>
  <r>
    <s v="Oct 20, 2022"/>
    <x v="2"/>
    <x v="24"/>
    <x v="1471"/>
    <s v="Oct 20, 2022"/>
    <x v="0"/>
    <x v="1"/>
    <m/>
    <m/>
    <m/>
    <m/>
    <m/>
    <m/>
    <m/>
    <m/>
    <m/>
    <m/>
    <m/>
    <m/>
    <m/>
    <m/>
    <m/>
  </r>
  <r>
    <s v="Oct 20, 2022"/>
    <x v="20"/>
    <x v="152"/>
    <x v="1472"/>
    <s v="Oct 20, 2022"/>
    <x v="1"/>
    <x v="0"/>
    <m/>
    <m/>
    <m/>
    <m/>
    <m/>
    <m/>
    <m/>
    <m/>
    <m/>
    <m/>
    <m/>
    <m/>
    <m/>
    <m/>
    <m/>
  </r>
  <r>
    <s v="Oct 20, 2022"/>
    <x v="20"/>
    <x v="152"/>
    <x v="1473"/>
    <s v="Oct 20, 2022"/>
    <x v="1"/>
    <x v="0"/>
    <m/>
    <m/>
    <m/>
    <m/>
    <m/>
    <m/>
    <m/>
    <m/>
    <m/>
    <m/>
    <m/>
    <m/>
    <m/>
    <m/>
    <m/>
  </r>
  <r>
    <s v="Oct 20, 2022"/>
    <x v="20"/>
    <x v="152"/>
    <x v="1474"/>
    <s v="Oct 20, 2022"/>
    <x v="1"/>
    <x v="0"/>
    <m/>
    <m/>
    <m/>
    <m/>
    <m/>
    <m/>
    <m/>
    <m/>
    <m/>
    <m/>
    <m/>
    <m/>
    <m/>
    <m/>
    <m/>
  </r>
  <r>
    <s v="Oct 20, 2022"/>
    <x v="2"/>
    <x v="24"/>
    <x v="1475"/>
    <s v="Oct 20, 2022"/>
    <x v="0"/>
    <x v="1"/>
    <m/>
    <m/>
    <m/>
    <m/>
    <m/>
    <m/>
    <m/>
    <m/>
    <m/>
    <m/>
    <m/>
    <m/>
    <m/>
    <m/>
    <m/>
  </r>
  <r>
    <s v="Oct 20, 2022"/>
    <x v="20"/>
    <x v="152"/>
    <x v="1476"/>
    <s v="Oct 20, 2022"/>
    <x v="1"/>
    <x v="0"/>
    <m/>
    <m/>
    <m/>
    <m/>
    <m/>
    <m/>
    <m/>
    <m/>
    <m/>
    <m/>
    <m/>
    <m/>
    <m/>
    <m/>
    <m/>
  </r>
  <r>
    <s v="Oct 20, 2022"/>
    <x v="20"/>
    <x v="152"/>
    <x v="1477"/>
    <s v="Oct 20, 2022"/>
    <x v="1"/>
    <x v="0"/>
    <m/>
    <m/>
    <m/>
    <m/>
    <m/>
    <m/>
    <m/>
    <m/>
    <m/>
    <m/>
    <m/>
    <m/>
    <m/>
    <m/>
    <m/>
  </r>
  <r>
    <s v="Oct 20, 2022"/>
    <x v="20"/>
    <x v="152"/>
    <x v="1478"/>
    <s v="Oct 20, 2022"/>
    <x v="1"/>
    <x v="0"/>
    <m/>
    <m/>
    <m/>
    <m/>
    <m/>
    <m/>
    <m/>
    <m/>
    <m/>
    <m/>
    <m/>
    <m/>
    <m/>
    <m/>
    <m/>
  </r>
  <r>
    <s v="Oct 20, 2022"/>
    <x v="20"/>
    <x v="153"/>
    <x v="1479"/>
    <s v="Oct 20, 2022"/>
    <x v="1"/>
    <x v="0"/>
    <m/>
    <m/>
    <m/>
    <m/>
    <m/>
    <m/>
    <m/>
    <m/>
    <m/>
    <m/>
    <m/>
    <m/>
    <m/>
    <m/>
    <m/>
  </r>
  <r>
    <s v="Oct 20, 2022"/>
    <x v="20"/>
    <x v="147"/>
    <x v="1480"/>
    <s v="Oct 20, 2022"/>
    <x v="1"/>
    <x v="0"/>
    <m/>
    <m/>
    <m/>
    <m/>
    <m/>
    <m/>
    <m/>
    <m/>
    <m/>
    <m/>
    <m/>
    <m/>
    <m/>
    <m/>
    <m/>
  </r>
  <r>
    <s v="Oct 20, 2022"/>
    <x v="20"/>
    <x v="147"/>
    <x v="1481"/>
    <s v="Oct 20, 2022"/>
    <x v="1"/>
    <x v="0"/>
    <m/>
    <m/>
    <m/>
    <m/>
    <m/>
    <m/>
    <m/>
    <m/>
    <m/>
    <m/>
    <m/>
    <m/>
    <m/>
    <m/>
    <m/>
  </r>
  <r>
    <s v="Oct 20, 2022"/>
    <x v="20"/>
    <x v="147"/>
    <x v="1482"/>
    <s v="Oct 20, 2022"/>
    <x v="0"/>
    <x v="0"/>
    <s v="Pinggir Jalan Utama"/>
    <s v="&gt;10 org/jam"/>
    <s v="Ada"/>
    <s v="Tidak"/>
    <s v="Ya"/>
    <s v="3 - 4"/>
    <s v="Ya"/>
    <s v="Tidak"/>
    <s v="Tidak ber-mitra"/>
    <s v="1"/>
    <s v="&gt;2"/>
    <s v="Tidak"/>
    <s v="Tidak"/>
    <s v="&gt; Rp 201.000"/>
    <s v="Gula rendah kalori (diabetasol, nulife, dsb.)_x000a_Sembako (Beras kiloan, telur, gula kiloan, dsb.)"/>
  </r>
  <r>
    <s v="Oct 20, 2022"/>
    <x v="20"/>
    <x v="147"/>
    <x v="1483"/>
    <s v="Oct 2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0, 2022"/>
    <x v="20"/>
    <x v="147"/>
    <x v="1484"/>
    <s v="Oct 2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0, 2022"/>
    <x v="20"/>
    <x v="147"/>
    <x v="1485"/>
    <s v="Oct 20, 2022"/>
    <x v="1"/>
    <x v="1"/>
    <m/>
    <m/>
    <m/>
    <m/>
    <m/>
    <m/>
    <m/>
    <m/>
    <m/>
    <m/>
    <m/>
    <m/>
    <m/>
    <m/>
    <m/>
  </r>
  <r>
    <s v="Oct 20, 2022"/>
    <x v="20"/>
    <x v="147"/>
    <x v="1486"/>
    <s v="Oct 20, 2022"/>
    <x v="1"/>
    <x v="1"/>
    <m/>
    <m/>
    <m/>
    <m/>
    <m/>
    <m/>
    <m/>
    <m/>
    <m/>
    <m/>
    <m/>
    <m/>
    <m/>
    <m/>
    <m/>
  </r>
  <r>
    <s v="Oct 20, 2022"/>
    <x v="20"/>
    <x v="147"/>
    <x v="1487"/>
    <s v="Oct 20, 2022"/>
    <x v="1"/>
    <x v="1"/>
    <m/>
    <m/>
    <m/>
    <m/>
    <m/>
    <m/>
    <m/>
    <m/>
    <m/>
    <m/>
    <m/>
    <m/>
    <m/>
    <m/>
    <m/>
  </r>
  <r>
    <s v="Oct 20, 2022"/>
    <x v="20"/>
    <x v="147"/>
    <x v="1482"/>
    <s v="Oct 20, 2022"/>
    <x v="1"/>
    <x v="1"/>
    <m/>
    <m/>
    <m/>
    <m/>
    <m/>
    <m/>
    <m/>
    <m/>
    <m/>
    <m/>
    <m/>
    <m/>
    <m/>
    <m/>
    <m/>
  </r>
  <r>
    <s v="Oct 19, 2022"/>
    <x v="16"/>
    <x v="154"/>
    <x v="1488"/>
    <s v="Oct 19,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
  </r>
  <r>
    <s v="Oct 19, 2022"/>
    <x v="16"/>
    <x v="154"/>
    <x v="1489"/>
    <s v="Oct 19, 2022"/>
    <x v="0"/>
    <x v="1"/>
    <m/>
    <m/>
    <m/>
    <m/>
    <m/>
    <m/>
    <m/>
    <m/>
    <m/>
    <m/>
    <m/>
    <m/>
    <m/>
    <m/>
    <m/>
  </r>
  <r>
    <s v="Oct 19, 2022"/>
    <x v="16"/>
    <x v="154"/>
    <x v="1490"/>
    <s v="Oct 19, 2022"/>
    <x v="0"/>
    <x v="0"/>
    <s v="Pasar (lokasi sekitar atau dalam pasar)"/>
    <s v="&gt;10 org/jam"/>
    <s v="Ada"/>
    <s v="Ya"/>
    <s v="Ya"/>
    <s v="&gt;4"/>
    <s v="Ya"/>
    <s v="Tidak"/>
    <s v="Tidak ber-mitra"/>
    <s v="1"/>
    <s v="&gt;2"/>
    <s v="Tidak"/>
    <s v="Tidak"/>
    <s v="&gt; Rp 201.000"/>
    <s v="Susu bubuk anak (Zee, Dancow, Boneeto, dsb.)_x000a_Susu bubuk dewasa (Anlene, Entrasol, Ensure, dsb.)_x000a_Gula rendah kalori (diabetasol, nulife, dsb.)"/>
  </r>
  <r>
    <s v="Oct 19, 2022"/>
    <x v="16"/>
    <x v="154"/>
    <x v="1491"/>
    <s v="Oct 19, 2022"/>
    <x v="0"/>
    <x v="0"/>
    <s v="Pinggir Jalan Utama"/>
    <s v="&gt;10 org/jam"/>
    <s v="Ada"/>
    <s v="Ya"/>
    <s v="Ya"/>
    <s v="3 - 4"/>
    <s v="Ya"/>
    <s v="Tidak"/>
    <s v="Tidak ber-mitra"/>
    <s v="2"/>
    <s v="&gt;2"/>
    <s v="Tidak"/>
    <s v="Tidak"/>
    <s v="&gt; Rp 201.000"/>
    <s v="Susu bubuk anak (Zee, Dancow, Boneeto, dsb.)_x000a_Susu bubuk dewasa (Anlene, Entrasol, Ensure, dsb.)_x000a_Gula rendah kalori (diabetasol, nulife, dsb.)"/>
  </r>
  <r>
    <s v="Oct 19, 2022"/>
    <x v="16"/>
    <x v="154"/>
    <x v="1492"/>
    <s v="Oct 19, 2022"/>
    <x v="0"/>
    <x v="0"/>
    <s v="Residential (lokasi tempat tinggal/perumahan/apartemen/dsb.)"/>
    <s v="&gt;10 org/jam"/>
    <s v="Ada"/>
    <s v="Ya"/>
    <s v="Ya"/>
    <s v="&gt;4"/>
    <s v="Ya"/>
    <s v="Tidak"/>
    <s v="Tidak ber-mitra"/>
    <s v="1"/>
    <s v="&gt;2"/>
    <s v="Tidak"/>
    <s v="Ya"/>
    <s v="&gt; Rp 201.000"/>
    <s v="Susu bubuk anak (Zee, Dancow, Boneeto, dsb.)_x000a_Susu bubuk dewasa (Anlene, Entrasol, Ensure, dsb.)_x000a_Gula rendah kalori (diabetasol, nulife, dsb.)_x000a_Sembako (Beras kiloan, telur, gula kiloan, dsb.)_x000a_Pulsa, token listrik, dsb."/>
  </r>
  <r>
    <s v="Oct 19, 2022"/>
    <x v="16"/>
    <x v="154"/>
    <x v="1493"/>
    <s v="Oct 19, 2022"/>
    <x v="0"/>
    <x v="0"/>
    <s v="Pinggir Jalan Utama"/>
    <s v="&gt;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_x000a_Pulsa, token listrik, dsb."/>
  </r>
  <r>
    <s v="Oct 19, 2022"/>
    <x v="16"/>
    <x v="154"/>
    <x v="1493"/>
    <s v="Oct 19, 2022"/>
    <x v="0"/>
    <x v="1"/>
    <m/>
    <m/>
    <m/>
    <m/>
    <m/>
    <m/>
    <m/>
    <m/>
    <m/>
    <m/>
    <m/>
    <m/>
    <m/>
    <m/>
    <m/>
  </r>
  <r>
    <s v="Oct 19, 2022"/>
    <x v="21"/>
    <x v="155"/>
    <x v="1494"/>
    <s v="Oct 19,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Oct 19, 2022"/>
    <x v="21"/>
    <x v="155"/>
    <x v="1495"/>
    <s v="Oct 19, 2022"/>
    <x v="1"/>
    <x v="0"/>
    <m/>
    <m/>
    <m/>
    <m/>
    <m/>
    <m/>
    <m/>
    <m/>
    <m/>
    <m/>
    <m/>
    <m/>
    <m/>
    <m/>
    <m/>
  </r>
  <r>
    <s v="Oct 19, 2022"/>
    <x v="21"/>
    <x v="155"/>
    <x v="1496"/>
    <s v="Oct 19, 2022"/>
    <x v="0"/>
    <x v="0"/>
    <s v="Pinggir Jalan Utama"/>
    <s v="1-5 org/jam"/>
    <s v="Tidak ada"/>
    <s v="Ya"/>
    <s v="Ya"/>
    <s v="Tidak ada"/>
    <s v="Tidak"/>
    <s v="Tidak"/>
    <s v="Tidak ber-mitra"/>
    <s v="Tidak ada"/>
    <s v="Tidak ada"/>
    <s v="Tidak"/>
    <s v="Tidak"/>
    <s v="&lt; Rp. 50.000"/>
    <s v="Susu bubuk anak (Zee, Dancow, Boneeto, dsb.)"/>
  </r>
  <r>
    <s v="Oct 19, 2022"/>
    <x v="16"/>
    <x v="125"/>
    <x v="1027"/>
    <s v="Oct 19, 2022"/>
    <x v="0"/>
    <x v="0"/>
    <s v="Pasar (lokasi sekitar atau dalam pasar)"/>
    <s v="&gt;10 org/jam"/>
    <s v="Ada"/>
    <s v="Ya"/>
    <s v="Ya"/>
    <s v="3 - 4"/>
    <s v="Ya"/>
    <s v="Tidak"/>
    <s v="Tidak ber-mitra"/>
    <s v="&gt;2"/>
    <s v="&gt;2"/>
    <s v="Tidak"/>
    <s v="Ya"/>
    <s v="Rp 51.000 - Rp 100.000"/>
    <s v="Sembako (Beras kiloan, telur, gula kiloan, dsb.)"/>
  </r>
  <r>
    <s v="Oct 19, 2022"/>
    <x v="18"/>
    <x v="138"/>
    <x v="1497"/>
    <s v="Oct 19, 2022"/>
    <x v="0"/>
    <x v="0"/>
    <s v="Pinggir Jalan Utama"/>
    <s v="5-10 org/jam"/>
    <s v="Tidak ada"/>
    <s v="Tidak"/>
    <s v="Ya"/>
    <s v="2"/>
    <s v="Ya"/>
    <s v="Tidak"/>
    <s v="Tidak ber-mitra"/>
    <s v="1"/>
    <s v="2"/>
    <s v="Tidak"/>
    <s v="Tidak"/>
    <s v="&lt; Rp. 50.000"/>
    <s v="Susu bubuk anak (Zee, Dancow, Boneeto, dsb.)_x000a_Susu bubuk dewasa (Anlene, Entrasol, Ensure, dsb.)_x000a_Gula rendah kalori (diabetasol, nulife, dsb.)"/>
  </r>
  <r>
    <s v="Oct 19, 2022"/>
    <x v="18"/>
    <x v="138"/>
    <x v="1498"/>
    <s v="Oct 19, 2022"/>
    <x v="0"/>
    <x v="0"/>
    <s v="Pasar (lokasi sekitar atau dalam pasar)"/>
    <s v="&gt;10 org/jam"/>
    <s v="Tidak ada"/>
    <s v="Tidak"/>
    <s v="Ya"/>
    <s v="2"/>
    <s v="Ya"/>
    <s v="Tidak"/>
    <s v="Tidak ber-mitra"/>
    <s v="2"/>
    <s v="1"/>
    <s v="Ya"/>
    <s v="Tidak"/>
    <s v="&gt; Rp 201.000"/>
    <s v="Gula rendah kalori (diabetasol, nulife, dsb.)_x000a_Sembako (Beras kiloan, telur, gula kiloan, dsb.)"/>
  </r>
  <r>
    <s v="Oct 19, 2022"/>
    <x v="18"/>
    <x v="138"/>
    <x v="1499"/>
    <s v="Oct 19, 2022"/>
    <x v="0"/>
    <x v="0"/>
    <s v="Pinggir Jalan Utama"/>
    <s v="5-10 org/jam"/>
    <s v="Tidak ada"/>
    <s v="Tidak"/>
    <s v="Ya"/>
    <s v="2"/>
    <s v="Tidak"/>
    <s v="Tidak"/>
    <s v="Tidak ber-mitra"/>
    <s v="1"/>
    <s v="1"/>
    <s v="Tidak"/>
    <s v="Tidak"/>
    <s v="&lt; Rp. 50.000"/>
    <s v="Sembako (Beras kiloan, telur, gula kiloan, dsb.)"/>
  </r>
  <r>
    <s v="Oct 19, 2022"/>
    <x v="18"/>
    <x v="138"/>
    <x v="1500"/>
    <s v="Oct 19, 2022"/>
    <x v="0"/>
    <x v="0"/>
    <s v="Pinggir Jalan Utama"/>
    <s v="1-5 org/jam"/>
    <s v="Tidak ada"/>
    <s v="Tidak"/>
    <s v="Ya"/>
    <s v="2"/>
    <s v="Tidak"/>
    <s v="Tidak"/>
    <s v="Tidak ber-mitra"/>
    <s v="1"/>
    <s v="1"/>
    <s v="Tidak"/>
    <s v="Tidak"/>
    <s v="&lt; Rp. 50.000"/>
    <s v="Gula rendah kalori (diabetasol, nulife, dsb.)"/>
  </r>
  <r>
    <s v="Oct 19, 2022"/>
    <x v="18"/>
    <x v="138"/>
    <x v="1501"/>
    <s v="Oct 19, 2022"/>
    <x v="0"/>
    <x v="0"/>
    <s v="Pinggir Jalan Utama"/>
    <s v="5-10 org/jam"/>
    <s v="Ada"/>
    <s v="Ya"/>
    <s v="Ya"/>
    <s v="3 - 4"/>
    <s v="Ya"/>
    <s v="Tidak"/>
    <s v="Tidak ber-mitra"/>
    <s v="Tidak ada"/>
    <s v="&gt;2"/>
    <s v="Tidak"/>
    <s v="Tidak"/>
    <s v="Rp 101.000 - Rp 200.000"/>
    <s v="Susu bubuk anak (Zee, Dancow, Boneeto, dsb.)_x000a_Susu bubuk dewasa (Anlene, Entrasol, Ensure, dsb.)_x000a_Gula rendah kalori (diabetasol, nulife, dsb.)_x000a_Sembako (Beras kiloan, telur, gula kiloan, dsb.)"/>
  </r>
  <r>
    <s v="Oct 19, 2022"/>
    <x v="18"/>
    <x v="138"/>
    <x v="1502"/>
    <s v="Oct 19, 2022"/>
    <x v="0"/>
    <x v="0"/>
    <s v="Pinggir Jalan Utama"/>
    <s v="5-10 org/jam"/>
    <s v="Ada"/>
    <s v="Tidak"/>
    <s v="Ya"/>
    <s v="2"/>
    <s v="Ya"/>
    <s v="Tidak"/>
    <s v="Tidak ber-mitra"/>
    <s v="Tidak ada"/>
    <s v="1"/>
    <s v="Tidak"/>
    <s v="Tidak"/>
    <s v="Rp 101.000 - Rp 200.000"/>
    <s v="Sembako (Beras kiloan, telur, gula kiloan, dsb.)"/>
  </r>
  <r>
    <s v="Oct 19, 2022"/>
    <x v="18"/>
    <x v="138"/>
    <x v="1503"/>
    <s v="Oct 19, 2022"/>
    <x v="0"/>
    <x v="0"/>
    <s v="Pinggir Jalan Utama"/>
    <s v="&gt;10 org/jam"/>
    <s v="Ada"/>
    <s v="Ya"/>
    <s v="Ya"/>
    <s v="2"/>
    <s v="Ya"/>
    <s v="Tidak"/>
    <s v="SRC (Sampoerna Retail Community)"/>
    <s v="Tidak ada"/>
    <s v="1"/>
    <s v="Tidak"/>
    <s v="Tidak"/>
    <s v="Rp 101.000 - Rp 200.000"/>
    <s v="Susu bubuk anak (Zee, Dancow, Boneeto, dsb.)_x000a_Susu bubuk dewasa (Anlene, Entrasol, Ensure, dsb.)_x000a_Sembako (Beras kiloan, telur, gula kiloan, dsb.)"/>
  </r>
  <r>
    <s v="Oct 19, 2022"/>
    <x v="18"/>
    <x v="138"/>
    <x v="1504"/>
    <s v="Oct 19, 2022"/>
    <x v="0"/>
    <x v="0"/>
    <s v="Pinggir Jalan Utama"/>
    <s v="5-10 org/jam"/>
    <s v="Ada"/>
    <s v="Ya"/>
    <s v="Ya"/>
    <s v="2"/>
    <s v="Ya"/>
    <s v="Tidak"/>
    <s v="Tidak ber-mitra"/>
    <s v="Tidak ada"/>
    <s v="&gt;2"/>
    <s v="Tidak"/>
    <s v="Tidak"/>
    <s v="Rp 101.000 - Rp 200.000"/>
    <s v="Susu bubuk anak (Zee, Dancow, Boneeto, dsb.)_x000a_Sembako (Beras kiloan, telur, gula kiloan, dsb.)"/>
  </r>
  <r>
    <s v="Oct 19, 2022"/>
    <x v="18"/>
    <x v="138"/>
    <x v="1505"/>
    <s v="Oct 19, 2022"/>
    <x v="0"/>
    <x v="0"/>
    <s v="Pinggir Jalan Utama"/>
    <s v="&gt;10 org/jam"/>
    <s v="Ada"/>
    <s v="Ya"/>
    <s v="Ya"/>
    <s v="3 - 4"/>
    <s v="Ya"/>
    <s v="Tidak"/>
    <s v="Tidak ber-mitra"/>
    <s v="2"/>
    <s v="&gt;2"/>
    <s v="Tidak"/>
    <s v="Tidak"/>
    <s v="&gt; Rp 201.000"/>
    <s v="Susu bubuk anak (Zee, Dancow, Boneeto, dsb.)_x000a_Susu bubuk dewasa (Anlene, Entrasol, Ensure, dsb.)_x000a_Gula rendah kalori (diabetasol, nulife, dsb.)"/>
  </r>
  <r>
    <s v="Oct 19, 2022"/>
    <x v="18"/>
    <x v="138"/>
    <x v="1506"/>
    <s v="Oct 19, 2022"/>
    <x v="0"/>
    <x v="0"/>
    <s v="Pinggir Jalan Utama"/>
    <s v="&gt;10 org/jam"/>
    <s v="Ada"/>
    <s v="Ya"/>
    <s v="Ya"/>
    <s v="&gt;4"/>
    <s v="Ya"/>
    <s v="Tidak"/>
    <s v="Tidak ber-mitra"/>
    <s v="1"/>
    <s v="&gt;2"/>
    <s v="Tidak"/>
    <s v="Tidak"/>
    <s v="Rp 101.000 - Rp 200.000"/>
    <s v="Susu bubuk anak (Zee, Dancow, Boneeto, dsb.)_x000a_Susu bubuk dewasa (Anlene, Entrasol, Ensure, dsb.)_x000a_Gula rendah kalori (diabetasol, nulife, dsb.)"/>
  </r>
  <r>
    <s v="Oct 19, 2022"/>
    <x v="11"/>
    <x v="156"/>
    <x v="1507"/>
    <s v="Oct 19, 2022"/>
    <x v="0"/>
    <x v="0"/>
    <s v="Residential (lokasi tempat tinggal/perumahan/apartemen/dsb.)"/>
    <s v="&gt;10 org/jam"/>
    <s v="Ada"/>
    <s v="Ya"/>
    <s v="Ya"/>
    <s v="3 - 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19, 2022"/>
    <x v="11"/>
    <x v="157"/>
    <x v="1508"/>
    <s v="Oct 19, 2022"/>
    <x v="0"/>
    <x v="0"/>
    <s v="Pinggir Jalan Utama"/>
    <s v="&gt;10 org/jam"/>
    <s v="Ada"/>
    <s v="Tidak"/>
    <s v="Tidak"/>
    <s v="Tidak ada"/>
    <s v="Tidak"/>
    <s v="Tidak"/>
    <s v="Tidak ber-mitra"/>
    <s v="1"/>
    <s v="2"/>
    <s v="Tidak"/>
    <s v="Tidak"/>
    <s v="Rp 101.000 - Rp 200.000"/>
    <s v="Susu bubuk anak (Zee, Dancow, Boneeto, dsb.)_x000a_Susu bubuk dewasa (Anlene, Entrasol, Ensure, dsb.)_x000a_Gula rendah kalori (diabetasol, nulife, dsb.)"/>
  </r>
  <r>
    <s v="Oct 19, 2022"/>
    <x v="11"/>
    <x v="70"/>
    <x v="638"/>
    <s v="Oct 19,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9, 2022"/>
    <x v="11"/>
    <x v="158"/>
    <x v="1509"/>
    <s v="Oct 12, 2022"/>
    <x v="0"/>
    <x v="0"/>
    <s v="Pasar (lokasi sekitar atau dalam pasar)"/>
    <s v="1-5 org/jam"/>
    <s v="Tidak ada"/>
    <s v="Tidak"/>
    <s v="Tidak"/>
    <s v="Tidak ada"/>
    <s v="Tidak"/>
    <s v="Tidak"/>
    <s v="Tidak ber-mitra"/>
    <s v="2"/>
    <s v="2"/>
    <s v="Tidak"/>
    <s v="Tidak"/>
    <s v="Rp 51.000 - Rp 100.000"/>
    <s v="Susu bubuk anak (Zee, Dancow, Boneeto, dsb.)_x000a_Susu bubuk dewasa (Anlene, Entrasol, Ensure, dsb.)_x000a_Gula rendah kalori (diabetasol, nulife, dsb.)"/>
  </r>
  <r>
    <s v="Oct 19, 2022"/>
    <x v="11"/>
    <x v="157"/>
    <x v="1510"/>
    <s v="Oct 19, 2022"/>
    <x v="0"/>
    <x v="0"/>
    <s v="Pasar (lokasi sekitar atau dalam pasar)"/>
    <s v="1-5 org/jam"/>
    <s v="Ada"/>
    <s v="Tidak"/>
    <s v="Tidak"/>
    <s v="Tidak ada"/>
    <s v="Tidak"/>
    <s v="Tidak"/>
    <s v="GGSP (Gudang Garam Strategic Partnership)"/>
    <s v="2"/>
    <s v="&gt;2"/>
    <s v="Ya"/>
    <s v="Ya"/>
    <s v="&gt; Rp 201.000"/>
    <s v="Susu bubuk anak (Zee, Dancow, Boneeto, dsb.)_x000a_Susu bubuk dewasa (Anlene, Entrasol, Ensure, dsb.)_x000a_Gula rendah kalori (diabetasol, nulife, dsb.)_x000a_Sembako (Beras kiloan, telur, gula kiloan, dsb.)"/>
  </r>
  <r>
    <s v="Oct 19, 2022"/>
    <x v="11"/>
    <x v="157"/>
    <x v="1511"/>
    <s v="Oct 19, 2022"/>
    <x v="0"/>
    <x v="0"/>
    <s v="Pinggir Jalan Utama"/>
    <s v="&gt;10 org/jam"/>
    <s v="Tidak ada"/>
    <s v="Tidak"/>
    <s v="Tidak"/>
    <s v="Tidak ada"/>
    <s v="Tidak"/>
    <s v="Tidak"/>
    <s v="Tidak ber-mitra"/>
    <s v="&gt;2"/>
    <s v="&gt;2"/>
    <s v="Ya"/>
    <s v="Ya"/>
    <s v="&gt; Rp 201.000"/>
    <s v="Susu bubuk anak (Zee, Dancow, Boneeto, dsb.)_x000a_Susu bubuk dewasa (Anlene, Entrasol, Ensure, dsb.)_x000a_Gula rendah kalori (diabetasol, nulife, dsb.)_x000a_Sembako (Beras kiloan, telur, gula kiloan, dsb.)"/>
  </r>
  <r>
    <s v="Oct 19, 2022"/>
    <x v="1"/>
    <x v="159"/>
    <x v="1512"/>
    <s v="Oct 19, 2022"/>
    <x v="0"/>
    <x v="0"/>
    <s v="Residential (lokasi tempat tinggal/perumahan/apartemen/dsb.)"/>
    <s v="&gt;10 org/jam"/>
    <s v="Tidak ada"/>
    <s v="Tidak"/>
    <s v="Ya"/>
    <s v="Tidak ada"/>
    <s v="Ya"/>
    <s v="Tidak"/>
    <s v="Tidak ber-mitra"/>
    <s v="Tidak ada"/>
    <s v="&gt;2"/>
    <s v="Ya"/>
    <s v="Ya"/>
    <s v="&gt; Rp 201.000"/>
    <s v="Susu bubuk anak (Zee, Dancow, Boneeto, dsb.)"/>
  </r>
  <r>
    <s v="Oct 19, 2022"/>
    <x v="6"/>
    <x v="127"/>
    <x v="1513"/>
    <s v="Oct 19, 2022"/>
    <x v="0"/>
    <x v="0"/>
    <s v="Pinggir Jalan Utama"/>
    <s v="&gt;10 org/jam"/>
    <s v="Ada"/>
    <s v="Ya"/>
    <s v="Tidak"/>
    <s v="Tidak ada"/>
    <s v="Tidak"/>
    <s v="Tidak"/>
    <s v="Tidak ber-mitra"/>
    <s v="1"/>
    <s v="&gt;2"/>
    <s v="Tidak"/>
    <s v="Tidak"/>
    <s v="Rp 101.000 - Rp 200.000"/>
    <s v="Susu bubuk anak (Zee, Dancow, Boneeto, dsb.)_x000a_Susu bubuk dewasa (Anlene, Entrasol, Ensure, dsb.)_x000a_Gula rendah kalori (diabetasol, nulife, dsb.)_x000a_Pulsa, token listrik, dsb."/>
  </r>
  <r>
    <s v="Oct 19, 2022"/>
    <x v="20"/>
    <x v="160"/>
    <x v="1514"/>
    <s v="Oct 19, 2022"/>
    <x v="0"/>
    <x v="1"/>
    <m/>
    <m/>
    <m/>
    <m/>
    <m/>
    <m/>
    <m/>
    <m/>
    <m/>
    <m/>
    <m/>
    <m/>
    <m/>
    <m/>
    <m/>
  </r>
  <r>
    <s v="Oct 19, 2022"/>
    <x v="23"/>
    <x v="161"/>
    <x v="1515"/>
    <s v="Oct 19, 2022"/>
    <x v="0"/>
    <x v="0"/>
    <s v="Pinggir Jalan Utama"/>
    <s v="1-5 org/jam"/>
    <s v="Ada"/>
    <s v="Ya"/>
    <s v="Ya"/>
    <s v="3 - 4"/>
    <s v="Tidak"/>
    <s v="Tidak"/>
    <s v="Tidak ber-mitra"/>
    <s v="1"/>
    <s v="&gt;2"/>
    <s v="Ya"/>
    <s v="Ya"/>
    <s v="Rp 101.000 - Rp 200.000"/>
    <s v="Susu bubuk anak (Zee, Dancow, Boneeto, dsb.)_x000a_Susu bubuk dewasa (Anlene, Entrasol, Ensure, dsb.)_x000a_Gula rendah kalori (diabetasol, nulife, dsb.)_x000a_Sembako (Beras kiloan, telur, gula kiloan, dsb.)"/>
  </r>
  <r>
    <s v="Oct 19, 2022"/>
    <x v="20"/>
    <x v="160"/>
    <x v="1516"/>
    <s v="Oct 19, 2022"/>
    <x v="0"/>
    <x v="1"/>
    <m/>
    <m/>
    <m/>
    <m/>
    <m/>
    <m/>
    <m/>
    <m/>
    <m/>
    <m/>
    <m/>
    <m/>
    <m/>
    <m/>
    <m/>
  </r>
  <r>
    <s v="Oct 19, 2022"/>
    <x v="20"/>
    <x v="160"/>
    <x v="1517"/>
    <s v="Oct 19, 2022"/>
    <x v="0"/>
    <x v="1"/>
    <m/>
    <m/>
    <m/>
    <m/>
    <m/>
    <m/>
    <m/>
    <m/>
    <m/>
    <m/>
    <m/>
    <m/>
    <m/>
    <m/>
    <m/>
  </r>
  <r>
    <s v="Oct 19, 2022"/>
    <x v="20"/>
    <x v="160"/>
    <x v="1517"/>
    <s v="Oct 19, 2022"/>
    <x v="0"/>
    <x v="1"/>
    <m/>
    <m/>
    <m/>
    <m/>
    <m/>
    <m/>
    <m/>
    <m/>
    <m/>
    <m/>
    <m/>
    <m/>
    <m/>
    <m/>
    <m/>
  </r>
  <r>
    <s v="Oct 19, 2022"/>
    <x v="20"/>
    <x v="160"/>
    <x v="1518"/>
    <s v="Oct 19, 2022"/>
    <x v="0"/>
    <x v="1"/>
    <m/>
    <m/>
    <m/>
    <m/>
    <m/>
    <m/>
    <m/>
    <m/>
    <m/>
    <m/>
    <m/>
    <m/>
    <m/>
    <m/>
    <m/>
  </r>
  <r>
    <s v="Oct 19, 2022"/>
    <x v="20"/>
    <x v="160"/>
    <x v="1519"/>
    <s v="Oct 19, 2022"/>
    <x v="0"/>
    <x v="0"/>
    <s v="Pinggir Jalan Utama"/>
    <s v="1-5 org/jam"/>
    <s v="Ada"/>
    <s v="Ya"/>
    <s v="Ya"/>
    <s v="3 - 4"/>
    <s v="Ya"/>
    <s v="Tidak"/>
    <s v="Tidak ber-mitra"/>
    <s v="1"/>
    <s v="&gt;2"/>
    <s v="Tidak"/>
    <s v="Tidak"/>
    <s v="Rp 51.000 - Rp 100.000"/>
    <s v="Susu bubuk dewasa (Anlene, Entrasol, Ensure, dsb.)_x000a_Gula rendah kalori (diabetasol, nulife, dsb.)"/>
  </r>
  <r>
    <s v="Oct 19, 2022"/>
    <x v="23"/>
    <x v="161"/>
    <x v="1520"/>
    <s v="Oct 19, 2022"/>
    <x v="0"/>
    <x v="0"/>
    <s v="Pinggir Jalan Utama"/>
    <s v="1-5 org/jam"/>
    <s v="Tidak ada"/>
    <s v="Ya"/>
    <s v="Ya"/>
    <s v="2"/>
    <s v="Tidak"/>
    <s v="Tidak"/>
    <s v="Tidak ber-mitra"/>
    <s v="1"/>
    <s v="1"/>
    <s v="Tidak"/>
    <s v="Tidak"/>
    <s v="Rp 51.000 - Rp 100.000"/>
    <s v="Susu bubuk anak (Zee, Dancow, Boneeto, dsb.)_x000a_Susu bubuk dewasa (Anlene, Entrasol, Ensure, dsb.)_x000a_Gula rendah kalori (diabetasol, nulife, dsb.)"/>
  </r>
  <r>
    <s v="Oct 19, 2022"/>
    <x v="20"/>
    <x v="160"/>
    <x v="1521"/>
    <s v="Oct 19, 2022"/>
    <x v="0"/>
    <x v="0"/>
    <s v="Pinggir Jalan Utama"/>
    <s v="5-10 org/jam"/>
    <s v="Ada"/>
    <s v="Ya"/>
    <s v="Ya"/>
    <s v="2"/>
    <s v="Ya"/>
    <s v="Tidak"/>
    <s v="Tidak ber-mitra"/>
    <s v="1"/>
    <s v="&gt;2"/>
    <s v="Tidak"/>
    <s v="Tidak"/>
    <s v="Rp 51.000 - Rp 100.000"/>
    <s v="Susu bubuk dewasa (Anlene, Entrasol, Ensure, dsb.)_x000a_Gula rendah kalori (diabetasol, nulife, dsb.)"/>
  </r>
  <r>
    <s v="Oct 19, 2022"/>
    <x v="23"/>
    <x v="162"/>
    <x v="1522"/>
    <s v="Oct 10, 2022"/>
    <x v="0"/>
    <x v="1"/>
    <m/>
    <m/>
    <m/>
    <m/>
    <m/>
    <m/>
    <m/>
    <m/>
    <m/>
    <m/>
    <m/>
    <m/>
    <m/>
    <m/>
    <m/>
  </r>
  <r>
    <s v="Oct 19, 2022"/>
    <x v="23"/>
    <x v="162"/>
    <x v="1523"/>
    <s v="Oct 7, 2022"/>
    <x v="0"/>
    <x v="1"/>
    <m/>
    <m/>
    <m/>
    <m/>
    <m/>
    <m/>
    <m/>
    <m/>
    <m/>
    <m/>
    <m/>
    <m/>
    <m/>
    <m/>
    <m/>
  </r>
  <r>
    <s v="Oct 19, 2022"/>
    <x v="23"/>
    <x v="162"/>
    <x v="1524"/>
    <s v="Oct 14, 2022"/>
    <x v="0"/>
    <x v="1"/>
    <m/>
    <m/>
    <m/>
    <m/>
    <m/>
    <m/>
    <m/>
    <m/>
    <m/>
    <m/>
    <m/>
    <m/>
    <m/>
    <m/>
    <m/>
  </r>
  <r>
    <s v="Oct 19, 2022"/>
    <x v="20"/>
    <x v="160"/>
    <x v="1525"/>
    <s v="Oct 19, 2022"/>
    <x v="0"/>
    <x v="1"/>
    <m/>
    <m/>
    <m/>
    <m/>
    <m/>
    <m/>
    <m/>
    <m/>
    <m/>
    <m/>
    <m/>
    <m/>
    <m/>
    <m/>
    <m/>
  </r>
  <r>
    <s v="Oct 19, 2022"/>
    <x v="20"/>
    <x v="160"/>
    <x v="1526"/>
    <s v="Oct 19, 2022"/>
    <x v="0"/>
    <x v="1"/>
    <m/>
    <m/>
    <m/>
    <m/>
    <m/>
    <m/>
    <m/>
    <m/>
    <m/>
    <m/>
    <m/>
    <m/>
    <m/>
    <m/>
    <m/>
  </r>
  <r>
    <s v="Oct 19, 2022"/>
    <x v="20"/>
    <x v="160"/>
    <x v="1527"/>
    <s v="Oct 19, 2022"/>
    <x v="0"/>
    <x v="1"/>
    <m/>
    <m/>
    <m/>
    <m/>
    <m/>
    <m/>
    <m/>
    <m/>
    <m/>
    <m/>
    <m/>
    <m/>
    <m/>
    <m/>
    <m/>
  </r>
  <r>
    <s v="Oct 19, 2022"/>
    <x v="23"/>
    <x v="163"/>
    <x v="1528"/>
    <s v="Oct 19, 2022"/>
    <x v="0"/>
    <x v="0"/>
    <s v="Pasar (lokasi sekitar atau dalam pasar)"/>
    <s v="1-5 org/jam"/>
    <s v="Tidak ada"/>
    <s v="Tidak"/>
    <s v="Ya"/>
    <s v="Tidak ada"/>
    <s v="Tidak"/>
    <s v="Tidak"/>
    <s v="Tidak ber-mitra"/>
    <s v="1"/>
    <s v="&gt;2"/>
    <s v="Ya"/>
    <s v="Ya"/>
    <s v="&gt; Rp 201.000"/>
    <s v="Susu bubuk anak (Zee, Dancow, Boneeto, dsb.)_x000a_Susu bubuk dewasa (Anlene, Entrasol, Ensure, dsb.)_x000a_Gula rendah kalori (diabetasol, nulife, dsb.)_x000a_Sembako (Beras kiloan, telur, gula kiloan, dsb.)_x000a_Pulsa, token listrik, dsb."/>
  </r>
  <r>
    <s v="Oct 19, 2022"/>
    <x v="20"/>
    <x v="160"/>
    <x v="1529"/>
    <s v="Oct 19, 2022"/>
    <x v="0"/>
    <x v="1"/>
    <m/>
    <m/>
    <m/>
    <m/>
    <m/>
    <m/>
    <m/>
    <m/>
    <m/>
    <m/>
    <m/>
    <m/>
    <m/>
    <m/>
    <m/>
  </r>
  <r>
    <s v="Oct 19, 2022"/>
    <x v="24"/>
    <x v="164"/>
    <x v="1530"/>
    <s v="Oct 18, 2022"/>
    <x v="0"/>
    <x v="0"/>
    <s v="Residential (lokasi tempat tinggal/perumahan/apartemen/dsb.)"/>
    <s v="1-5 org/jam"/>
    <s v="Ada"/>
    <s v="Ya"/>
    <s v="Ya"/>
    <s v="2"/>
    <s v="Tidak"/>
    <s v="Tidak"/>
    <s v="Tidak ber-mitra"/>
    <s v="1"/>
    <s v="2"/>
    <s v="Tidak"/>
    <s v="Tidak"/>
    <s v="&lt; Rp. 50.000"/>
    <s v="Susu bubuk anak (Zee, Dancow, Boneeto, dsb.)_x000a_Susu bubuk dewasa (Anlene, Entrasol, Ensure, dsb.)"/>
  </r>
  <r>
    <s v="Oct 19, 2022"/>
    <x v="23"/>
    <x v="163"/>
    <x v="1531"/>
    <s v="Oct 19, 2022"/>
    <x v="0"/>
    <x v="0"/>
    <s v="Pinggir Jalan Utama"/>
    <s v="1-5 org/jam"/>
    <s v="Tidak ada"/>
    <s v="Tidak"/>
    <s v="Ya"/>
    <s v="2"/>
    <s v="Tidak"/>
    <s v="Tidak"/>
    <s v="Tidak ber-mitra"/>
    <s v="1"/>
    <s v="2"/>
    <s v="Ya"/>
    <s v="Ya"/>
    <s v="Rp 51.000 - Rp 100.000"/>
    <s v="Susu bubuk anak (Zee, Dancow, Boneeto, dsb.)_x000a_Susu bubuk dewasa (Anlene, Entrasol, Ensure, dsb.)_x000a_Gula rendah kalori (diabetasol, nulife, dsb.)_x000a_Sembako (Beras kiloan, telur, gula kiloan, dsb.)_x000a_Pulsa, token listrik, dsb."/>
  </r>
  <r>
    <s v="Oct 19, 2022"/>
    <x v="20"/>
    <x v="160"/>
    <x v="1532"/>
    <s v="Oct 19, 2022"/>
    <x v="0"/>
    <x v="1"/>
    <m/>
    <m/>
    <m/>
    <m/>
    <m/>
    <m/>
    <m/>
    <m/>
    <m/>
    <m/>
    <m/>
    <m/>
    <m/>
    <m/>
    <m/>
  </r>
  <r>
    <s v="Oct 19, 2022"/>
    <x v="20"/>
    <x v="160"/>
    <x v="1533"/>
    <s v="Oct 19, 2022"/>
    <x v="0"/>
    <x v="1"/>
    <m/>
    <m/>
    <m/>
    <m/>
    <m/>
    <m/>
    <m/>
    <m/>
    <m/>
    <m/>
    <m/>
    <m/>
    <m/>
    <m/>
    <m/>
  </r>
  <r>
    <s v="Oct 19, 2022"/>
    <x v="20"/>
    <x v="160"/>
    <x v="1534"/>
    <s v="Oct 19, 2022"/>
    <x v="0"/>
    <x v="1"/>
    <m/>
    <m/>
    <m/>
    <m/>
    <m/>
    <m/>
    <m/>
    <m/>
    <m/>
    <m/>
    <m/>
    <m/>
    <m/>
    <m/>
    <m/>
  </r>
  <r>
    <s v="Oct 19, 2022"/>
    <x v="24"/>
    <x v="164"/>
    <x v="1535"/>
    <s v="Oct 14, 2022"/>
    <x v="0"/>
    <x v="0"/>
    <s v="Residential (lokasi tempat tinggal/perumahan/apartemen/dsb.)"/>
    <s v="1-5 org/jam"/>
    <s v="Ada"/>
    <s v="Ya"/>
    <s v="Ya"/>
    <s v="2"/>
    <s v="Tidak"/>
    <s v="Tidak"/>
    <s v="Tidak ber-mitra"/>
    <s v="1"/>
    <s v="2"/>
    <s v="Tidak"/>
    <s v="Tidak"/>
    <s v="&lt; Rp. 50.000"/>
    <s v="Susu bubuk anak (Zee, Dancow, Boneeto, dsb.)_x000a_Susu bubuk dewasa (Anlene, Entrasol, Ensure, dsb.)"/>
  </r>
  <r>
    <s v="Oct 19, 2022"/>
    <x v="24"/>
    <x v="164"/>
    <x v="1536"/>
    <s v="Oct 18, 2022"/>
    <x v="0"/>
    <x v="0"/>
    <s v="Residential (lokasi tempat tinggal/perumahan/apartemen/dsb.)"/>
    <s v="1-5 org/jam"/>
    <s v="Ada"/>
    <s v="Ya"/>
    <s v="Ya"/>
    <s v="2"/>
    <s v="Tidak"/>
    <s v="Tidak"/>
    <s v="Tidak ber-mitra"/>
    <s v="1"/>
    <s v="2"/>
    <s v="Tidak"/>
    <s v="Tidak"/>
    <s v="&lt; Rp. 50.000"/>
    <s v="Susu bubuk anak (Zee, Dancow, Boneeto, dsb.)_x000a_Susu bubuk dewasa (Anlene, Entrasol, Ensure, dsb.)"/>
  </r>
  <r>
    <s v="Oct 19, 2022"/>
    <x v="20"/>
    <x v="160"/>
    <x v="1537"/>
    <s v="Oct 19, 2022"/>
    <x v="0"/>
    <x v="0"/>
    <s v="Pasar (lokasi sekitar atau dalam pasar)"/>
    <s v="1-5 org/jam"/>
    <s v="Tidak ada"/>
    <s v="Tidak"/>
    <s v="Tidak"/>
    <s v="Tidak ada"/>
    <s v="Tidak"/>
    <s v="Tidak"/>
    <s v="Tidak ber-mitra"/>
    <s v="1"/>
    <s v="2"/>
    <s v="Tidak"/>
    <s v="Tidak"/>
    <s v="&lt; Rp. 50.000"/>
    <s v="Susu bubuk dewasa (Anlene, Entrasol, Ensure, dsb.)_x000a_Gula rendah kalori (diabetasol, nulife, dsb.)"/>
  </r>
  <r>
    <s v="Oct 19, 2022"/>
    <x v="20"/>
    <x v="160"/>
    <x v="1538"/>
    <s v="Oct 19, 2022"/>
    <x v="0"/>
    <x v="0"/>
    <s v="Residential (lokasi tempat tinggal/perumahan/apartemen/dsb.)"/>
    <s v="1-5 org/jam"/>
    <s v="Ada"/>
    <s v="Tidak"/>
    <s v="Ya"/>
    <s v="2"/>
    <s v="Tidak"/>
    <s v="Tidak"/>
    <s v="Tidak ber-mitra"/>
    <s v="1"/>
    <s v="Tidak ada"/>
    <s v="Tidak"/>
    <s v="Tidak"/>
    <s v="Rp 51.000 - Rp 100.000"/>
    <s v="Susu bubuk anak (Zee, Dancow, Boneeto, dsb.)_x000a_Susu bubuk dewasa (Anlene, Entrasol, Ensure, dsb.)_x000a_Gula rendah kalori (diabetasol, nulife, dsb.)_x000a_Sembako (Beras kiloan, telur, gula kiloan, dsb.)"/>
  </r>
  <r>
    <s v="Oct 19, 2022"/>
    <x v="24"/>
    <x v="164"/>
    <x v="1539"/>
    <s v="Oct 18, 2022"/>
    <x v="0"/>
    <x v="0"/>
    <s v="Pinggir Jalan Utama"/>
    <s v="1-5 org/jam"/>
    <s v="Ada"/>
    <s v="Ya"/>
    <s v="Ya"/>
    <s v="2"/>
    <s v="Tidak"/>
    <s v="Tidak"/>
    <s v="SRC (Sampoerna Retail Community)"/>
    <s v="1"/>
    <s v="2"/>
    <s v="Tidak"/>
    <s v="Tidak"/>
    <s v="&lt; Rp. 50.000"/>
    <s v="Susu bubuk anak (Zee, Dancow, Boneeto, dsb.)_x000a_Susu bubuk dewasa (Anlene, Entrasol, Ensure, dsb.)_x000a_Sembako (Beras kiloan, telur, gula kiloan, dsb.)"/>
  </r>
  <r>
    <s v="Oct 19, 2022"/>
    <x v="24"/>
    <x v="164"/>
    <x v="1540"/>
    <s v="Oct 17, 2022"/>
    <x v="0"/>
    <x v="0"/>
    <s v="Pinggir Jalan Utama"/>
    <s v="1-5 org/jam"/>
    <s v="Ada"/>
    <s v="Ya"/>
    <s v="Ya"/>
    <s v="2"/>
    <s v="Ya"/>
    <s v="Tidak"/>
    <s v="SRC (Sampoerna Retail Community)"/>
    <s v="1"/>
    <s v="2"/>
    <s v="Tidak"/>
    <s v="Tidak"/>
    <s v="&lt; Rp. 50.000"/>
    <s v="Susu bubuk anak (Zee, Dancow, Boneeto, dsb.)_x000a_Susu bubuk dewasa (Anlene, Entrasol, Ensure, dsb.)_x000a_Sembako (Beras kiloan, telur, gula kiloan, dsb.)"/>
  </r>
  <r>
    <s v="Oct 19, 2022"/>
    <x v="1"/>
    <x v="62"/>
    <x v="1541"/>
    <s v="Oct 19, 2022"/>
    <x v="0"/>
    <x v="0"/>
    <s v="Residential (lokasi tempat tinggal/perumahan/apartemen/dsb.)"/>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19, 2022"/>
    <x v="24"/>
    <x v="164"/>
    <x v="1542"/>
    <s v="Oct 17, 2022"/>
    <x v="0"/>
    <x v="0"/>
    <s v="Pasar (lokasi sekitar atau dalam pasar)"/>
    <s v="1-5 org/jam"/>
    <s v="Ada"/>
    <s v="Ya"/>
    <s v="Ya"/>
    <s v="2"/>
    <s v="Tidak"/>
    <s v="Tidak"/>
    <s v="SRC (Sampoerna Retail Community)"/>
    <s v="1"/>
    <s v="2"/>
    <s v="Tidak"/>
    <s v="Tidak"/>
    <s v="&lt; Rp. 50.000"/>
    <s v="Susu bubuk anak (Zee, Dancow, Boneeto, dsb.)_x000a_Susu bubuk dewasa (Anlene, Entrasol, Ensure, dsb.)"/>
  </r>
  <r>
    <s v="Oct 19, 2022"/>
    <x v="24"/>
    <x v="164"/>
    <x v="1543"/>
    <s v="Oct 18, 2022"/>
    <x v="0"/>
    <x v="1"/>
    <m/>
    <m/>
    <m/>
    <m/>
    <m/>
    <m/>
    <m/>
    <m/>
    <m/>
    <m/>
    <m/>
    <m/>
    <m/>
    <m/>
    <m/>
  </r>
  <r>
    <s v="Oct 19, 2022"/>
    <x v="24"/>
    <x v="164"/>
    <x v="1544"/>
    <s v="Oct 17, 2022"/>
    <x v="0"/>
    <x v="0"/>
    <s v="Pasar (lokasi sekitar atau dalam pasar)"/>
    <s v="1-5 org/jam"/>
    <s v="Ada"/>
    <s v="Ya"/>
    <s v="Ya"/>
    <s v="2"/>
    <s v="Tidak"/>
    <s v="Tidak"/>
    <s v="SRC (Sampoerna Retail Community)"/>
    <s v="1"/>
    <s v="&gt;2"/>
    <s v="Tidak"/>
    <s v="Tidak"/>
    <s v="&lt; Rp. 50.000"/>
    <s v="Susu bubuk anak (Zee, Dancow, Boneeto, dsb.)_x000a_Susu bubuk dewasa (Anlene, Entrasol, Ensure, dsb.)"/>
  </r>
  <r>
    <s v="Oct 19, 2022"/>
    <x v="24"/>
    <x v="164"/>
    <x v="1545"/>
    <s v="Oct 17,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
  </r>
  <r>
    <s v="Oct 19, 2022"/>
    <x v="24"/>
    <x v="164"/>
    <x v="1546"/>
    <s v="Oct 17, 2022"/>
    <x v="0"/>
    <x v="0"/>
    <s v="Pasar (lokasi sekitar atau dalam pasar)"/>
    <s v="1-5 org/jam"/>
    <s v="Tidak ada"/>
    <s v="Tidak"/>
    <s v="Tidak"/>
    <s v="Tidak ada"/>
    <s v="Tidak"/>
    <s v="Tidak"/>
    <s v="SRC (Sampoerna Retail Community)"/>
    <s v="1"/>
    <s v="2"/>
    <s v="Tidak"/>
    <s v="Ya"/>
    <s v="Rp 51.000 - Rp 100.000"/>
    <s v="Sembako (Beras kiloan, telur, gula kiloan, dsb.)"/>
  </r>
  <r>
    <s v="Oct 19, 2022"/>
    <x v="24"/>
    <x v="164"/>
    <x v="1547"/>
    <s v="Oct 17, 2022"/>
    <x v="0"/>
    <x v="0"/>
    <s v="Pasar (lokasi sekitar atau dalam pasar)"/>
    <s v="1-5 org/jam"/>
    <s v="Tidak ada"/>
    <s v="Tidak"/>
    <s v="Tidak"/>
    <s v="Tidak ada"/>
    <s v="Tidak"/>
    <s v="Tidak"/>
    <s v="Tidak ber-mitra"/>
    <s v="1"/>
    <s v="&gt;2"/>
    <s v="Tidak"/>
    <s v="Ya"/>
    <s v="Rp 51.000 - Rp 100.000"/>
    <s v="Sembako (Beras kiloan, telur, gula kiloan, dsb.)"/>
  </r>
  <r>
    <s v="Oct 19, 2022"/>
    <x v="24"/>
    <x v="164"/>
    <x v="1548"/>
    <s v="Oct 13, 2022"/>
    <x v="0"/>
    <x v="0"/>
    <s v="Residential (lokasi tempat tinggal/perumahan/apartemen/dsb.)"/>
    <s v="1-5 org/jam"/>
    <s v="Ada"/>
    <s v="Ya"/>
    <s v="Ya"/>
    <s v="2"/>
    <s v="Tidak"/>
    <s v="Tidak"/>
    <s v="Tidak ber-mitra"/>
    <s v="1"/>
    <s v="&gt;2"/>
    <s v="Tidak"/>
    <s v="Tidak"/>
    <s v="&lt; Rp. 50.000"/>
    <s v="Susu bubuk anak (Zee, Dancow, Boneeto, dsb.)_x000a_Susu bubuk dewasa (Anlene, Entrasol, Ensure, dsb.)"/>
  </r>
  <r>
    <s v="Oct 19, 2022"/>
    <x v="24"/>
    <x v="164"/>
    <x v="1549"/>
    <s v="Oct 17, 2022"/>
    <x v="0"/>
    <x v="0"/>
    <s v="Residential (lokasi tempat tinggal/perumahan/apartemen/dsb.)"/>
    <s v="1-5 org/jam"/>
    <s v="Ada"/>
    <s v="Ya"/>
    <s v="Ya"/>
    <s v="2"/>
    <s v="Tidak"/>
    <s v="Tidak"/>
    <s v="Tidak ber-mitra"/>
    <s v="1"/>
    <s v="2"/>
    <s v="Tidak"/>
    <s v="Tidak"/>
    <s v="&lt; Rp. 50.000"/>
    <s v="Susu bubuk anak (Zee, Dancow, Boneeto, dsb.)_x000a_Susu bubuk dewasa (Anlene, Entrasol, Ensure, dsb.)"/>
  </r>
  <r>
    <s v="Oct 19, 2022"/>
    <x v="24"/>
    <x v="164"/>
    <x v="1550"/>
    <s v="Oct 12, 2022"/>
    <x v="0"/>
    <x v="1"/>
    <m/>
    <m/>
    <m/>
    <m/>
    <m/>
    <m/>
    <m/>
    <m/>
    <m/>
    <m/>
    <m/>
    <m/>
    <m/>
    <m/>
    <m/>
  </r>
  <r>
    <s v="Oct 19, 2022"/>
    <x v="24"/>
    <x v="164"/>
    <x v="1551"/>
    <s v="Oct 17, 2022"/>
    <x v="0"/>
    <x v="0"/>
    <s v="Pinggir Jalan Utama"/>
    <s v="1-5 org/jam"/>
    <s v="Ada"/>
    <s v="Ya"/>
    <s v="Ya"/>
    <s v="2"/>
    <s v="Tidak"/>
    <s v="Tidak"/>
    <s v="Tidak ber-mitra"/>
    <s v="1"/>
    <s v="2"/>
    <s v="Tidak"/>
    <s v="Tidak"/>
    <s v="&lt; Rp. 50.000"/>
    <s v="Susu bubuk anak (Zee, Dancow, Boneeto, dsb.)_x000a_Susu bubuk dewasa (Anlene, Entrasol, Ensure, dsb.)_x000a_Sembako (Beras kiloan, telur, gula kiloan, dsb.)"/>
  </r>
  <r>
    <s v="Oct 19, 2022"/>
    <x v="24"/>
    <x v="164"/>
    <x v="1552"/>
    <s v="Oct 18, 2022"/>
    <x v="0"/>
    <x v="1"/>
    <m/>
    <m/>
    <m/>
    <m/>
    <m/>
    <m/>
    <m/>
    <m/>
    <m/>
    <m/>
    <m/>
    <m/>
    <m/>
    <m/>
    <m/>
  </r>
  <r>
    <s v="Oct 19, 2022"/>
    <x v="24"/>
    <x v="164"/>
    <x v="1553"/>
    <s v="Oct 14, 2022"/>
    <x v="0"/>
    <x v="1"/>
    <m/>
    <m/>
    <m/>
    <m/>
    <m/>
    <m/>
    <m/>
    <m/>
    <m/>
    <m/>
    <m/>
    <m/>
    <m/>
    <m/>
    <m/>
  </r>
  <r>
    <s v="Oct 19, 2022"/>
    <x v="24"/>
    <x v="164"/>
    <x v="1554"/>
    <s v="Oct 18, 2022"/>
    <x v="0"/>
    <x v="1"/>
    <m/>
    <m/>
    <m/>
    <m/>
    <m/>
    <m/>
    <m/>
    <m/>
    <m/>
    <m/>
    <m/>
    <m/>
    <m/>
    <m/>
    <m/>
  </r>
  <r>
    <s v="Oct 19, 2022"/>
    <x v="24"/>
    <x v="164"/>
    <x v="1555"/>
    <s v="Oct 17, 2022"/>
    <x v="0"/>
    <x v="0"/>
    <s v="Residential (lokasi tempat tinggal/perumahan/apartemen/dsb.)"/>
    <s v="1-5 org/jam"/>
    <s v="Ada"/>
    <s v="Ya"/>
    <s v="Ya"/>
    <s v="2"/>
    <s v="Tidak"/>
    <s v="Tidak"/>
    <s v="Tidak ber-mitra"/>
    <s v="1"/>
    <s v="2"/>
    <s v="Tidak"/>
    <s v="Tidak"/>
    <s v="&lt; Rp. 50.000"/>
    <s v="Susu bubuk anak (Zee, Dancow, Boneeto, dsb.)_x000a_Susu bubuk dewasa (Anlene, Entrasol, Ensure, dsb.)_x000a_Sembako (Beras kiloan, telur, gula kiloan, dsb.)"/>
  </r>
  <r>
    <s v="Oct 19, 2022"/>
    <x v="24"/>
    <x v="164"/>
    <x v="1556"/>
    <s v="Oct 17,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9, 2022"/>
    <x v="24"/>
    <x v="164"/>
    <x v="1557"/>
    <s v="Oct 18, 2022"/>
    <x v="0"/>
    <x v="1"/>
    <m/>
    <m/>
    <m/>
    <m/>
    <m/>
    <m/>
    <m/>
    <m/>
    <m/>
    <m/>
    <m/>
    <m/>
    <m/>
    <m/>
    <m/>
  </r>
  <r>
    <s v="Oct 19, 2022"/>
    <x v="24"/>
    <x v="164"/>
    <x v="1558"/>
    <s v="Oct 17, 2022"/>
    <x v="0"/>
    <x v="1"/>
    <m/>
    <m/>
    <m/>
    <m/>
    <m/>
    <m/>
    <m/>
    <m/>
    <m/>
    <m/>
    <m/>
    <m/>
    <m/>
    <m/>
    <m/>
  </r>
  <r>
    <s v="Oct 19, 2022"/>
    <x v="24"/>
    <x v="164"/>
    <x v="1559"/>
    <s v="Oct 17, 2022"/>
    <x v="0"/>
    <x v="1"/>
    <m/>
    <m/>
    <m/>
    <m/>
    <m/>
    <m/>
    <m/>
    <m/>
    <m/>
    <m/>
    <m/>
    <m/>
    <m/>
    <m/>
    <m/>
  </r>
  <r>
    <s v="Oct 19, 2022"/>
    <x v="24"/>
    <x v="164"/>
    <x v="1560"/>
    <s v="Oct 10, 2022"/>
    <x v="0"/>
    <x v="0"/>
    <s v="Pasar (lokasi sekitar atau dalam pasar)"/>
    <s v="1-5 org/jam"/>
    <s v="Ada"/>
    <s v="Ya"/>
    <s v="Ya"/>
    <s v="2"/>
    <s v="Ya"/>
    <s v="Tidak"/>
    <s v="Tidak ber-mitra"/>
    <s v="2"/>
    <s v="&gt;2"/>
    <s v="Tidak"/>
    <s v="Tidak"/>
    <s v="Rp 51.000 - Rp 100.000"/>
    <s v="Susu bubuk anak (Zee, Dancow, Boneeto, dsb.)_x000a_Susu bubuk dewasa (Anlene, Entrasol, Ensure, dsb.)_x000a_Sembako (Beras kiloan, telur, gula kiloan, dsb.)"/>
  </r>
  <r>
    <s v="Oct 19, 2022"/>
    <x v="24"/>
    <x v="164"/>
    <x v="1561"/>
    <s v="Oct 12, 2022"/>
    <x v="0"/>
    <x v="0"/>
    <s v="Pasar (lokasi sekitar atau dalam pasar)"/>
    <s v="1-5 org/jam"/>
    <s v="Tidak ada"/>
    <s v="Tidak"/>
    <s v="Tidak"/>
    <s v="Tidak ada"/>
    <s v="Tidak"/>
    <s v="Tidak"/>
    <s v="SRC (Sampoerna Retail Community)"/>
    <s v="1"/>
    <s v="2"/>
    <s v="Tidak"/>
    <s v="Ya"/>
    <s v="Rp 51.000 - Rp 100.000"/>
    <s v="Sembako (Beras kiloan, telur, gula kiloan, dsb.)"/>
  </r>
  <r>
    <s v="Oct 19, 2022"/>
    <x v="24"/>
    <x v="164"/>
    <x v="1562"/>
    <s v="Oct 18, 2022"/>
    <x v="0"/>
    <x v="0"/>
    <s v="Pasar (lokasi sekitar atau dalam pasar)"/>
    <s v="1-5 org/jam"/>
    <s v="Ada"/>
    <s v="Ya"/>
    <s v="Ya"/>
    <s v="2"/>
    <s v="Tidak"/>
    <s v="Tidak"/>
    <s v="Tidak ber-mitra"/>
    <s v="1"/>
    <s v="2"/>
    <s v="Tidak"/>
    <s v="Tidak"/>
    <s v="&lt; Rp. 50.000"/>
    <s v="Susu bubuk anak (Zee, Dancow, Boneeto, dsb.)_x000a_Susu bubuk dewasa (Anlene, Entrasol, Ensure, dsb.)_x000a_Sembako (Beras kiloan, telur, gula kiloan, dsb.)"/>
  </r>
  <r>
    <s v="Oct 19, 2022"/>
    <x v="24"/>
    <x v="164"/>
    <x v="1563"/>
    <s v="Oct 11, 2022"/>
    <x v="0"/>
    <x v="1"/>
    <m/>
    <m/>
    <m/>
    <m/>
    <m/>
    <m/>
    <m/>
    <m/>
    <m/>
    <m/>
    <m/>
    <m/>
    <m/>
    <m/>
    <m/>
  </r>
  <r>
    <s v="Oct 19, 2022"/>
    <x v="24"/>
    <x v="164"/>
    <x v="1564"/>
    <s v="Oct 11, 2022"/>
    <x v="0"/>
    <x v="1"/>
    <m/>
    <m/>
    <m/>
    <m/>
    <m/>
    <m/>
    <m/>
    <m/>
    <m/>
    <m/>
    <m/>
    <m/>
    <m/>
    <m/>
    <m/>
  </r>
  <r>
    <s v="Oct 19, 2022"/>
    <x v="24"/>
    <x v="164"/>
    <x v="1565"/>
    <s v="Oct 18, 2022"/>
    <x v="0"/>
    <x v="0"/>
    <s v="Residential (lokasi tempat tinggal/perumahan/apartemen/dsb.)"/>
    <s v="1-5 org/jam"/>
    <s v="Ada"/>
    <s v="Ya"/>
    <s v="Ya"/>
    <s v="2"/>
    <s v="Tidak"/>
    <s v="Tidak"/>
    <s v="Tidak ber-mitra"/>
    <s v="1"/>
    <s v="1"/>
    <s v="Tidak"/>
    <s v="Tidak"/>
    <s v="&lt; Rp. 50.000"/>
    <s v="Susu bubuk anak (Zee, Dancow, Boneeto, dsb.)_x000a_Susu bubuk dewasa (Anlene, Entrasol, Ensure, dsb.)_x000a_Sembako (Beras kiloan, telur, gula kiloan, dsb.)"/>
  </r>
  <r>
    <s v="Oct 19, 2022"/>
    <x v="24"/>
    <x v="164"/>
    <x v="1566"/>
    <s v="Oct 18, 2022"/>
    <x v="0"/>
    <x v="1"/>
    <m/>
    <m/>
    <m/>
    <m/>
    <m/>
    <m/>
    <m/>
    <m/>
    <m/>
    <m/>
    <m/>
    <m/>
    <m/>
    <m/>
    <m/>
  </r>
  <r>
    <s v="Oct 19, 2022"/>
    <x v="24"/>
    <x v="164"/>
    <x v="1567"/>
    <s v="Oct 14, 2022"/>
    <x v="0"/>
    <x v="1"/>
    <m/>
    <m/>
    <m/>
    <m/>
    <m/>
    <m/>
    <m/>
    <m/>
    <m/>
    <m/>
    <m/>
    <m/>
    <m/>
    <m/>
    <m/>
  </r>
  <r>
    <s v="Oct 19, 2022"/>
    <x v="24"/>
    <x v="164"/>
    <x v="1568"/>
    <s v="Oct 13, 2022"/>
    <x v="0"/>
    <x v="1"/>
    <m/>
    <m/>
    <m/>
    <m/>
    <m/>
    <m/>
    <m/>
    <m/>
    <m/>
    <m/>
    <m/>
    <m/>
    <m/>
    <m/>
    <m/>
  </r>
  <r>
    <s v="Oct 19, 2022"/>
    <x v="24"/>
    <x v="164"/>
    <x v="1569"/>
    <s v="Oct 14, 2022"/>
    <x v="0"/>
    <x v="0"/>
    <s v="Pasar (lokasi sekitar atau dalam pasar)"/>
    <s v="1-5 org/jam"/>
    <s v="Ada"/>
    <s v="Ya"/>
    <s v="Ya"/>
    <s v="3 - 4"/>
    <s v="Tidak"/>
    <s v="Tidak"/>
    <s v="GGSP (Gudang Garam Strategic Partnership)"/>
    <s v="2"/>
    <s v="&gt;2"/>
    <s v="Tidak"/>
    <s v="Tidak"/>
    <s v="&lt; Rp. 50.000"/>
    <s v="Susu bubuk anak (Zee, Dancow, Boneeto, dsb.)_x000a_Susu bubuk dewasa (Anlene, Entrasol, Ensure, dsb.)_x000a_Gula rendah kalori (diabetasol, nulife, dsb.)_x000a_Sembako (Beras kiloan, telur, gula kiloan, dsb.)"/>
  </r>
  <r>
    <s v="Oct 19, 2022"/>
    <x v="24"/>
    <x v="164"/>
    <x v="1570"/>
    <s v="Oct 13, 2022"/>
    <x v="0"/>
    <x v="0"/>
    <s v="Pinggir Jalan Utama"/>
    <s v="1-5 org/jam"/>
    <s v="Ada"/>
    <s v="Ya"/>
    <s v="Ya"/>
    <s v="2"/>
    <s v="Tidak"/>
    <s v="Tidak"/>
    <s v="Tidak ber-mitra"/>
    <s v="1"/>
    <s v="2"/>
    <s v="Tidak"/>
    <s v="Tidak"/>
    <s v="&lt; Rp. 50.000"/>
    <s v="Susu bubuk anak (Zee, Dancow, Boneeto, dsb.)_x000a_Susu bubuk dewasa (Anlene, Entrasol, Ensure, dsb.)_x000a_Gula rendah kalori (diabetasol, nulife, dsb.)"/>
  </r>
  <r>
    <s v="Oct 19, 2022"/>
    <x v="1"/>
    <x v="101"/>
    <x v="1571"/>
    <s v="Oct 19, 2022"/>
    <x v="0"/>
    <x v="0"/>
    <s v="Pinggir Jalan Utama"/>
    <s v="1-5 org/jam"/>
    <s v="Ada"/>
    <s v="Ya"/>
    <s v="Ya"/>
    <s v="Tidak ada"/>
    <s v="Tidak"/>
    <s v="Tidak"/>
    <s v="Tidak ber-mitra"/>
    <s v="1"/>
    <s v="2"/>
    <s v="Tidak"/>
    <s v="Tidak"/>
    <s v="Rp 51.000 - Rp 100.000"/>
    <s v="Sembako (Beras kiloan, telur, gula kiloan, dsb.)"/>
  </r>
  <r>
    <s v="Oct 19, 2022"/>
    <x v="24"/>
    <x v="164"/>
    <x v="1572"/>
    <s v="Oct 17,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19, 2022"/>
    <x v="24"/>
    <x v="164"/>
    <x v="1573"/>
    <s v="Oct 17, 2022"/>
    <x v="0"/>
    <x v="0"/>
    <s v="Pasar (lokasi sekitar atau dalam pasar)"/>
    <s v="5-10 org/jam"/>
    <s v="Tidak ada"/>
    <s v="Tidak"/>
    <s v="Tidak"/>
    <s v="Tidak ada"/>
    <s v="Tidak"/>
    <s v="Tidak"/>
    <s v="SRC (Sampoerna Retail Community)"/>
    <s v="1"/>
    <s v="&gt;2"/>
    <s v="Tidak"/>
    <s v="Ya"/>
    <s v="Rp 51.000 - Rp 100.000"/>
    <s v="Sembako (Beras kiloan, telur, gula kiloan, dsb.)"/>
  </r>
  <r>
    <s v="Oct 19, 2022"/>
    <x v="1"/>
    <x v="101"/>
    <x v="1574"/>
    <s v="Oct 19, 2022"/>
    <x v="0"/>
    <x v="0"/>
    <s v="Pasar (lokasi sekitar atau dalam pasar)"/>
    <s v="1-5 org/jam"/>
    <s v="Tidak ada"/>
    <s v="Tidak"/>
    <s v="Tidak"/>
    <s v="Tidak ada"/>
    <s v="Tidak"/>
    <s v="Tidak"/>
    <s v="Tidak ber-mitra"/>
    <s v="1"/>
    <s v="Tidak ada"/>
    <s v="Tidak"/>
    <s v="Ya"/>
    <s v="Rp 51.000 - Rp 100.000"/>
    <s v="Sembako (Beras kiloan, telur, gula kiloan, dsb.)"/>
  </r>
  <r>
    <s v="Oct 19, 2022"/>
    <x v="1"/>
    <x v="110"/>
    <x v="870"/>
    <s v="Oct 19, 2022"/>
    <x v="0"/>
    <x v="0"/>
    <s v="Pasar (lokasi sekitar atau dalam pasar)"/>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9, 2022"/>
    <x v="24"/>
    <x v="164"/>
    <x v="1575"/>
    <s v="Oct 17, 2022"/>
    <x v="0"/>
    <x v="0"/>
    <s v="Residential (lokasi tempat tinggal/perumahan/apartemen/dsb.)"/>
    <s v="1-5 org/jam"/>
    <s v="Ada"/>
    <s v="Ya"/>
    <s v="Ya"/>
    <s v="2"/>
    <s v="Tidak"/>
    <s v="Tidak"/>
    <s v="Tidak ber-mitra"/>
    <s v="1"/>
    <s v="2"/>
    <s v="Tidak"/>
    <s v="Tidak"/>
    <s v="&lt; Rp. 50.000"/>
    <s v="Susu bubuk anak (Zee, Dancow, Boneeto, dsb.)_x000a_Susu bubuk dewasa (Anlene, Entrasol, Ensure, dsb.)"/>
  </r>
  <r>
    <s v="Oct 19, 2022"/>
    <x v="24"/>
    <x v="164"/>
    <x v="1576"/>
    <s v="Oct 17, 2022"/>
    <x v="0"/>
    <x v="0"/>
    <s v="Pinggir Jalan Utama"/>
    <s v="1-5 org/jam"/>
    <s v="Ada"/>
    <s v="Ya"/>
    <s v="Ya"/>
    <s v="2"/>
    <s v="Ya"/>
    <s v="Tidak"/>
    <s v="Tidak ber-mitra"/>
    <s v="2"/>
    <s v="&gt;2"/>
    <s v="Tidak"/>
    <s v="Tidak"/>
    <s v="&lt; Rp. 50.000"/>
    <s v="Susu bubuk anak (Zee, Dancow, Boneeto, dsb.)_x000a_Susu bubuk dewasa (Anlene, Entrasol, Ensure, dsb.)_x000a_Gula rendah kalori (diabetasol, nulife, dsb.)_x000a_Sembako (Beras kiloan, telur, gula kiloan, dsb.)"/>
  </r>
  <r>
    <s v="Oct 19, 2022"/>
    <x v="1"/>
    <x v="165"/>
    <x v="1577"/>
    <s v="Oct 19, 2022"/>
    <x v="0"/>
    <x v="0"/>
    <s v="Pinggir Jalan Utama"/>
    <s v="1-5 org/jam"/>
    <s v="Ada"/>
    <s v="Ya"/>
    <s v="Ya"/>
    <s v="3 - 4"/>
    <s v="Ya"/>
    <s v="Tidak"/>
    <s v="Tidak ber-mitra"/>
    <s v="1"/>
    <s v="&gt;2"/>
    <s v="Tidak"/>
    <s v="Tidak"/>
    <s v="Rp 51.000 - Rp 100.000"/>
    <s v="Gula rendah kalori (diabetasol, nulife, dsb.)"/>
  </r>
  <r>
    <s v="Oct 19, 2022"/>
    <x v="24"/>
    <x v="164"/>
    <x v="1578"/>
    <s v="Oct 17, 2022"/>
    <x v="0"/>
    <x v="0"/>
    <s v="Pinggir Jalan Utama"/>
    <s v="1-5 org/jam"/>
    <s v="Ada"/>
    <s v="Ya"/>
    <s v="Ya"/>
    <s v="2"/>
    <s v="Ya"/>
    <s v="Tidak"/>
    <s v="Tidak ber-mitra"/>
    <s v="1"/>
    <s v="&gt;2"/>
    <s v="Tidak"/>
    <s v="Ya"/>
    <s v="&lt; Rp. 50.000"/>
    <s v="Susu bubuk anak (Zee, Dancow, Boneeto, dsb.)_x000a_Susu bubuk dewasa (Anlene, Entrasol, Ensure, dsb.)_x000a_Sembako (Beras kiloan, telur, gula kiloan, dsb.)"/>
  </r>
  <r>
    <s v="Oct 19, 2022"/>
    <x v="16"/>
    <x v="98"/>
    <x v="1579"/>
    <s v="Oct 19, 2022"/>
    <x v="0"/>
    <x v="0"/>
    <s v="Pinggir Jalan Utama"/>
    <s v="5-10 org/jam"/>
    <s v="Ada"/>
    <s v="Ya"/>
    <s v="Ya"/>
    <s v="2"/>
    <s v="Tidak"/>
    <s v="Tidak"/>
    <s v="Tidak ber-mitra"/>
    <s v="1"/>
    <s v="2"/>
    <s v="Tidak"/>
    <s v="Ya"/>
    <s v="Rp 101.000 - Rp 200.000"/>
    <s v="Sembako (Beras kiloan, telur, gula kiloan, dsb.)"/>
  </r>
  <r>
    <s v="Oct 19, 2022"/>
    <x v="1"/>
    <x v="159"/>
    <x v="1580"/>
    <s v="Oct 19, 2022"/>
    <x v="0"/>
    <x v="0"/>
    <s v="Residential (lokasi tempat tinggal/perumahan/apartemen/dsb.)"/>
    <s v="1-5 org/jam"/>
    <s v="Ada"/>
    <s v="Ya"/>
    <s v="Ya"/>
    <s v="2"/>
    <s v="Ya"/>
    <s v="Tidak"/>
    <s v="Tidak ber-mitra"/>
    <s v="1"/>
    <s v="1"/>
    <s v="Tidak"/>
    <s v="Tidak"/>
    <s v="Rp 101.000 - Rp 200.000"/>
    <s v="Susu bubuk anak (Zee, Dancow, Boneeto, dsb.)_x000a_Susu bubuk dewasa (Anlene, Entrasol, Ensure, dsb.)_x000a_Sembako (Beras kiloan, telur, gula kiloan, dsb.)_x000a_Pulsa, token listrik, dsb."/>
  </r>
  <r>
    <s v="Oct 19, 2022"/>
    <x v="1"/>
    <x v="159"/>
    <x v="1581"/>
    <s v="Oct 19, 2022"/>
    <x v="0"/>
    <x v="0"/>
    <s v="Pinggir Jalan Utama"/>
    <s v="1-5 org/jam"/>
    <s v="Ada"/>
    <s v="Ya"/>
    <s v="Tidak"/>
    <s v="Tidak ada"/>
    <s v="Tidak"/>
    <s v="Tidak"/>
    <s v="Tidak ber-mitra"/>
    <s v="1"/>
    <s v="&gt;2"/>
    <s v="Tidak"/>
    <s v="Tidak"/>
    <s v="&gt; Rp 201.000"/>
    <s v="Susu bubuk anak (Zee, Dancow, Boneeto, dsb.)_x000a_Susu bubuk dewasa (Anlene, Entrasol, Ensure, dsb.)_x000a_Gula rendah kalori (diabetasol, nulife, dsb.)"/>
  </r>
  <r>
    <s v="Oct 19, 2022"/>
    <x v="1"/>
    <x v="101"/>
    <x v="1582"/>
    <s v="Oct 19, 2022"/>
    <x v="0"/>
    <x v="0"/>
    <s v="Pinggir Jalan Utama"/>
    <s v="1-5 org/jam"/>
    <s v="Ada"/>
    <s v="Ya"/>
    <s v="Tidak"/>
    <s v="Tidak ada"/>
    <s v="Tidak"/>
    <s v="Tidak"/>
    <s v="Tidak ber-mitra"/>
    <s v="1"/>
    <s v="&gt;2"/>
    <s v="Tidak"/>
    <s v="Ya"/>
    <s v="Rp 51.000 - Rp 100.000"/>
    <s v="Sembako (Beras kiloan, telur, gula kiloan, dsb.)"/>
  </r>
  <r>
    <s v="Oct 19, 2022"/>
    <x v="16"/>
    <x v="99"/>
    <x v="1583"/>
    <s v="Oct 19, 2022"/>
    <x v="1"/>
    <x v="0"/>
    <m/>
    <m/>
    <m/>
    <m/>
    <m/>
    <m/>
    <m/>
    <m/>
    <m/>
    <m/>
    <m/>
    <m/>
    <m/>
    <m/>
    <m/>
  </r>
  <r>
    <s v="Oct 19, 2022"/>
    <x v="16"/>
    <x v="99"/>
    <x v="1583"/>
    <s v="Oct 19, 2022"/>
    <x v="1"/>
    <x v="0"/>
    <m/>
    <m/>
    <m/>
    <m/>
    <m/>
    <m/>
    <m/>
    <m/>
    <m/>
    <m/>
    <m/>
    <m/>
    <m/>
    <m/>
    <m/>
  </r>
  <r>
    <s v="Oct 19, 2022"/>
    <x v="16"/>
    <x v="99"/>
    <x v="1584"/>
    <s v="Oct 19, 2022"/>
    <x v="1"/>
    <x v="0"/>
    <m/>
    <m/>
    <m/>
    <m/>
    <m/>
    <m/>
    <m/>
    <m/>
    <m/>
    <m/>
    <m/>
    <m/>
    <m/>
    <m/>
    <m/>
  </r>
  <r>
    <s v="Oct 19, 2022"/>
    <x v="1"/>
    <x v="166"/>
    <x v="1585"/>
    <s v="Oct 19, 2022"/>
    <x v="0"/>
    <x v="0"/>
    <s v="Pinggir Jalan Utama"/>
    <s v="&gt;10 org/jam"/>
    <s v="Ada"/>
    <s v="Ya"/>
    <s v="Ya"/>
    <s v="&gt;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Oct 19, 2022"/>
    <x v="16"/>
    <x v="98"/>
    <x v="1586"/>
    <s v="Oct 19, 2022"/>
    <x v="0"/>
    <x v="0"/>
    <s v="Pasar (lokasi sekitar atau dalam pasar)"/>
    <s v="5-10 org/jam"/>
    <s v="Tidak ada"/>
    <s v="Tidak"/>
    <s v="Tidak"/>
    <s v="Tidak ada"/>
    <s v="Tidak"/>
    <s v="Tidak"/>
    <s v="Tidak ber-mitra"/>
    <s v="2"/>
    <s v="&gt;2"/>
    <s v="Tidak"/>
    <s v="Ya"/>
    <s v="Rp 101.000 - Rp 200.000"/>
    <s v="Sembako (Beras kiloan, telur, gula kiloan, dsb.)"/>
  </r>
  <r>
    <s v="Oct 19, 2022"/>
    <x v="16"/>
    <x v="98"/>
    <x v="1587"/>
    <s v="Oct 19, 2022"/>
    <x v="0"/>
    <x v="0"/>
    <s v="Pinggir Jalan Utama"/>
    <s v="1-5 org/jam"/>
    <s v="Tidak ada"/>
    <s v="Tidak"/>
    <s v="Tidak"/>
    <s v="Tidak ada"/>
    <s v="Tidak"/>
    <s v="Tidak"/>
    <s v="Tidak ber-mitra"/>
    <s v="1"/>
    <s v="Tidak ada"/>
    <s v="Tidak"/>
    <s v="Ya"/>
    <s v="Rp 101.000 - Rp 200.000"/>
    <s v="Sembako (Beras kiloan, telur, gula kiloan, dsb.)"/>
  </r>
  <r>
    <s v="Oct 19, 2022"/>
    <x v="16"/>
    <x v="98"/>
    <x v="1588"/>
    <s v="Oct 19, 2022"/>
    <x v="0"/>
    <x v="0"/>
    <s v="Pinggir Jalan Utama"/>
    <s v="1-5 org/jam"/>
    <s v="Ada"/>
    <s v="Ya"/>
    <s v="Ya"/>
    <s v="2"/>
    <s v="Tidak"/>
    <s v="Tidak"/>
    <s v="Tidak ber-mitra"/>
    <s v="1"/>
    <s v="1"/>
    <s v="Tidak"/>
    <s v="Tidak"/>
    <s v="Rp 51.000 - Rp 100.000"/>
    <s v="Susu bubuk anak (Zee, Dancow, Boneeto, dsb.)_x000a_Sembako (Beras kiloan, telur, gula kiloan, dsb.)"/>
  </r>
  <r>
    <s v="Oct 19, 2022"/>
    <x v="16"/>
    <x v="167"/>
    <x v="1589"/>
    <s v="Oct 19, 2022"/>
    <x v="0"/>
    <x v="0"/>
    <s v="Pinggir Jalan Utama"/>
    <s v="5-10 org/jam"/>
    <s v="Ada"/>
    <s v="Ya"/>
    <s v="Tidak"/>
    <s v="2"/>
    <s v="Tidak"/>
    <s v="Tidak"/>
    <s v="Tidak ber-mitra"/>
    <s v="1"/>
    <s v="Tidak ada"/>
    <s v="Ya"/>
    <s v="Ya"/>
    <s v="Rp 51.000 - Rp 100.000"/>
    <s v="Susu bubuk anak (Zee, Dancow, Boneeto, dsb.)_x000a_Susu bubuk dewasa (Anlene, Entrasol, Ensure, dsb.)_x000a_Gula rendah kalori (diabetasol, nulife, dsb.)_x000a_Sembako (Beras kiloan, telur, gula kiloan, dsb.)_x000a_Pulsa, token listrik, dsb."/>
  </r>
  <r>
    <s v="Oct 19, 2022"/>
    <x v="16"/>
    <x v="167"/>
    <x v="1590"/>
    <s v="Oct 19, 2022"/>
    <x v="0"/>
    <x v="0"/>
    <s v="Pinggir Jalan Utama"/>
    <s v="5-10 org/jam"/>
    <s v="Ada"/>
    <s v="Ya"/>
    <s v="Ya"/>
    <s v="2"/>
    <s v="Tidak"/>
    <s v="Tidak"/>
    <s v="Tidak ber-mitra"/>
    <s v="1"/>
    <s v="1"/>
    <s v="Ya"/>
    <s v="Ya"/>
    <s v="Rp 51.000 - Rp 100.000"/>
    <s v="Susu bubuk anak (Zee, Dancow, Boneeto, dsb.)_x000a_Susu bubuk dewasa (Anlene, Entrasol, Ensure, dsb.)_x000a_Gula rendah kalori (diabetasol, nulife, dsb.)_x000a_Sembako (Beras kiloan, telur, gula kiloan, dsb.)_x000a_Pulsa, token listrik, dsb."/>
  </r>
  <r>
    <s v="Oct 19, 2022"/>
    <x v="16"/>
    <x v="167"/>
    <x v="1591"/>
    <s v="Oct 19, 2022"/>
    <x v="0"/>
    <x v="0"/>
    <s v="Pinggir Jalan Utama"/>
    <s v="5-10 org/jam"/>
    <s v="Ada"/>
    <s v="Ya"/>
    <s v="Ya"/>
    <s v="2"/>
    <s v="Tidak"/>
    <s v="Tidak"/>
    <s v="Tidak ber-mitra"/>
    <s v="1"/>
    <s v="1"/>
    <s v="Ya"/>
    <s v="Ya"/>
    <s v="Rp 51.000 - Rp 100.000"/>
    <s v="Susu bubuk anak (Zee, Dancow, Boneeto, dsb.)_x000a_Susu bubuk dewasa (Anlene, Entrasol, Ensure, dsb.)_x000a_Gula rendah kalori (diabetasol, nulife, dsb.)_x000a_Sembako (Beras kiloan, telur, gula kiloan, dsb.)"/>
  </r>
  <r>
    <s v="Oct 19, 2022"/>
    <x v="20"/>
    <x v="147"/>
    <x v="1486"/>
    <s v="Oct 19, 2022"/>
    <x v="1"/>
    <x v="1"/>
    <m/>
    <m/>
    <m/>
    <m/>
    <m/>
    <m/>
    <m/>
    <m/>
    <m/>
    <m/>
    <m/>
    <m/>
    <m/>
    <m/>
    <m/>
  </r>
  <r>
    <s v="Oct 19, 2022"/>
    <x v="1"/>
    <x v="166"/>
    <x v="1592"/>
    <s v="Oct 19, 2022"/>
    <x v="0"/>
    <x v="0"/>
    <s v="Pasar (lokasi sekitar atau dalam pasar)"/>
    <s v="5-10 org/jam"/>
    <s v="Ada"/>
    <s v="Ya"/>
    <s v="Ya"/>
    <s v="&gt;4"/>
    <s v="Ya"/>
    <s v="Tidak"/>
    <s v="Tidak ber-mitra"/>
    <s v="&gt;2"/>
    <s v="&gt;2"/>
    <s v="Tidak"/>
    <s v="Ya"/>
    <s v="&gt; Rp 201.000"/>
    <s v="Gula rendah kalori (diabetasol, nulife, dsb.)"/>
  </r>
  <r>
    <s v="Oct 19, 2022"/>
    <x v="1"/>
    <x v="166"/>
    <x v="1592"/>
    <s v="Oct 19, 2022"/>
    <x v="0"/>
    <x v="1"/>
    <m/>
    <m/>
    <m/>
    <m/>
    <m/>
    <m/>
    <m/>
    <m/>
    <m/>
    <m/>
    <m/>
    <m/>
    <m/>
    <m/>
    <m/>
  </r>
  <r>
    <s v="Oct 19, 2022"/>
    <x v="16"/>
    <x v="98"/>
    <x v="1593"/>
    <s v="Oct 19, 2022"/>
    <x v="0"/>
    <x v="0"/>
    <s v="Pinggir Jalan Utama"/>
    <s v="5-10 org/jam"/>
    <s v="Ada"/>
    <s v="Ya"/>
    <s v="Tidak"/>
    <s v="3 - 4"/>
    <s v="Tidak"/>
    <s v="Tidak"/>
    <s v="Tidak ber-mitra"/>
    <s v="1"/>
    <s v="2"/>
    <s v="Tidak"/>
    <s v="Ya"/>
    <s v="Rp 51.000 - Rp 100.000"/>
    <s v="Susu bubuk anak (Zee, Dancow, Boneeto, dsb.)_x000a_Sembako (Beras kiloan, telur, gula kiloan, dsb.)"/>
  </r>
  <r>
    <s v="Oct 19, 2022"/>
    <x v="20"/>
    <x v="146"/>
    <x v="1594"/>
    <s v="Oct 17, 2022"/>
    <x v="0"/>
    <x v="0"/>
    <s v="Pinggir Jalan Utama"/>
    <s v="&gt;10 org/jam"/>
    <s v="Ada"/>
    <s v="Ya"/>
    <s v="Ya"/>
    <s v="&gt;4"/>
    <s v="Tidak"/>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9, 2022"/>
    <x v="22"/>
    <x v="168"/>
    <x v="1595"/>
    <s v="Oct 17, 2022"/>
    <x v="0"/>
    <x v="0"/>
    <s v="Pinggir Jalan Utama"/>
    <s v="5-10 org/jam"/>
    <s v="Ada"/>
    <s v="Ya"/>
    <s v="Ya"/>
    <s v="3 - 4"/>
    <s v="Tidak"/>
    <s v="Tidak"/>
    <s v="SRC (Sampoerna Retail Community)"/>
    <s v="1"/>
    <s v="2"/>
    <s v="Tidak"/>
    <s v="Tidak"/>
    <s v="Rp 51.000 - Rp 100.000"/>
    <s v="Susu bubuk anak (Zee, Dancow, Boneeto, dsb.)_x000a_Susu bubuk dewasa (Anlene, Entrasol, Ensure, dsb.)_x000a_Gula rendah kalori (diabetasol, nulife, dsb.)_x000a_Pulsa, token listrik, dsb."/>
  </r>
  <r>
    <s v="Oct 19, 2022"/>
    <x v="20"/>
    <x v="169"/>
    <x v="1596"/>
    <s v="Oct 19, 2022"/>
    <x v="1"/>
    <x v="1"/>
    <m/>
    <m/>
    <m/>
    <m/>
    <m/>
    <m/>
    <m/>
    <m/>
    <m/>
    <m/>
    <m/>
    <m/>
    <m/>
    <m/>
    <m/>
  </r>
  <r>
    <s v="Oct 19, 2022"/>
    <x v="18"/>
    <x v="140"/>
    <x v="1597"/>
    <s v="Oct 18,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
  </r>
  <r>
    <s v="Oct 19, 2022"/>
    <x v="18"/>
    <x v="140"/>
    <x v="1598"/>
    <s v="Oct 18, 2022"/>
    <x v="0"/>
    <x v="0"/>
    <s v="Pasar (lokasi sekitar atau dalam pasar)"/>
    <s v="5-10 org/jam"/>
    <s v="Ada"/>
    <s v="Ya"/>
    <s v="Ya"/>
    <s v="3 - 4"/>
    <s v="Tidak"/>
    <s v="Tidak"/>
    <s v="SRC (Sampoerna Retail Community)"/>
    <s v="1"/>
    <s v="&gt;2"/>
    <s v="Tidak"/>
    <s v="Tidak"/>
    <s v="Rp 101.000 - Rp 200.000"/>
    <s v="Susu bubuk anak (Zee, Dancow, Boneeto, dsb.)_x000a_Sembako (Beras kiloan, telur, gula kiloan, dsb.)"/>
  </r>
  <r>
    <s v="Oct 19, 2022"/>
    <x v="18"/>
    <x v="140"/>
    <x v="1599"/>
    <s v="Oct 18, 2022"/>
    <x v="0"/>
    <x v="0"/>
    <s v="Pinggir Jalan Utama"/>
    <s v="5-10 org/jam"/>
    <s v="Ada"/>
    <s v="Ya"/>
    <s v="Ya"/>
    <s v="&gt;4"/>
    <s v="Ya"/>
    <s v="Tidak"/>
    <s v="Tidak ber-mitra"/>
    <s v="2"/>
    <s v="&gt;2"/>
    <s v="Tidak"/>
    <s v="Tidak"/>
    <s v="Rp 101.000 - Rp 200.000"/>
    <s v="Susu bubuk anak (Zee, Dancow, Boneeto, dsb.)_x000a_Susu bubuk dewasa (Anlene, Entrasol, Ensure, dsb.)"/>
  </r>
  <r>
    <s v="Oct 19, 2022"/>
    <x v="18"/>
    <x v="140"/>
    <x v="1600"/>
    <s v="Oct 18,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
  </r>
  <r>
    <s v="Oct 19, 2022"/>
    <x v="20"/>
    <x v="153"/>
    <x v="1479"/>
    <s v="Oct 19, 2022"/>
    <x v="0"/>
    <x v="0"/>
    <s v="Pinggir Jalan Utama"/>
    <s v="1-5 org/jam"/>
    <s v="Tidak ada"/>
    <s v="Tidak"/>
    <s v="Tidak"/>
    <s v="Tidak ada"/>
    <s v="Tidak"/>
    <s v="Tidak"/>
    <s v="Tidak ber-mitra"/>
    <s v="1"/>
    <s v="Tidak ada"/>
    <s v="Tidak"/>
    <s v="Tidak"/>
    <s v="Rp 101.000 - Rp 200.000"/>
    <s v="Sembako (Beras kiloan, telur, gula kiloan, dsb.)_x000a_Pulsa, token listrik, dsb."/>
  </r>
  <r>
    <s v="Oct 19, 2022"/>
    <x v="20"/>
    <x v="170"/>
    <x v="1601"/>
    <s v="Oct 19, 2022"/>
    <x v="0"/>
    <x v="0"/>
    <s v="Pinggir Jalan Utama"/>
    <s v="5-10 org/jam"/>
    <s v="Ada"/>
    <s v="Tidak"/>
    <s v="Tidak"/>
    <s v="Tidak ada"/>
    <s v="Tidak"/>
    <s v="Tidak"/>
    <s v="Tidak ber-mitra"/>
    <s v="1"/>
    <s v="&gt;2"/>
    <s v="Tidak"/>
    <s v="Tidak"/>
    <s v="&gt; Rp 201.000"/>
    <s v="Gula rendah kalori (diabetasol, nulife, dsb.)"/>
  </r>
  <r>
    <s v="Oct 19, 2022"/>
    <x v="20"/>
    <x v="170"/>
    <x v="1602"/>
    <s v="Oct 19,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9, 2022"/>
    <x v="24"/>
    <x v="171"/>
    <x v="1603"/>
    <s v="Oct 18, 2022"/>
    <x v="0"/>
    <x v="0"/>
    <s v="Pinggir Jalan Utama"/>
    <s v="5-10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9, 2022"/>
    <x v="20"/>
    <x v="170"/>
    <x v="1604"/>
    <s v="Oct 19, 2022"/>
    <x v="0"/>
    <x v="0"/>
    <s v="Pinggir Jalan Utama"/>
    <s v="5-10 org/jam"/>
    <s v="Tidak ada"/>
    <s v="Tidak"/>
    <s v="Ya"/>
    <s v="Tidak ada"/>
    <s v="Ya"/>
    <s v="Tidak"/>
    <s v="Tidak ber-mitra"/>
    <s v="1"/>
    <s v="&gt;2"/>
    <s v="Tidak"/>
    <s v="Ya"/>
    <s v="&gt; Rp 201.000"/>
    <s v="Gula rendah kalori (diabetasol, nulife, dsb.)_x000a_Sembako (Beras kiloan, telur, gula kiloan, dsb.)"/>
  </r>
  <r>
    <s v="Oct 19, 2022"/>
    <x v="24"/>
    <x v="171"/>
    <x v="1605"/>
    <s v="Oct 18, 2022"/>
    <x v="0"/>
    <x v="0"/>
    <s v="Pinggir Jalan Utama"/>
    <s v="1-5 org/jam"/>
    <s v="Ada"/>
    <s v="Tidak"/>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9, 2022"/>
    <x v="24"/>
    <x v="171"/>
    <x v="1606"/>
    <s v="Oct 18, 2022"/>
    <x v="0"/>
    <x v="0"/>
    <s v="Pinggir Jalan Utama"/>
    <s v="1-5 org/jam"/>
    <s v="Ada"/>
    <s v="Tidak"/>
    <s v="Ya"/>
    <s v="2"/>
    <s v="Tidak"/>
    <s v="Tidak"/>
    <s v="Tidak ber-mitra"/>
    <s v="1"/>
    <s v="1"/>
    <s v="Tidak"/>
    <s v="Ya"/>
    <s v="Rp 51.000 - Rp 100.000"/>
    <s v="Susu bubuk anak (Zee, Dancow, Boneeto, dsb.)_x000a_Susu bubuk dewasa (Anlene, Entrasol, Ensure, dsb.)_x000a_Gula rendah kalori (diabetasol, nulife, dsb.)"/>
  </r>
  <r>
    <s v="Oct 19, 2022"/>
    <x v="24"/>
    <x v="171"/>
    <x v="1607"/>
    <s v="Oct 18, 2022"/>
    <x v="0"/>
    <x v="0"/>
    <s v="Pinggir Jalan Utama"/>
    <s v="1-5 org/jam"/>
    <s v="Ada"/>
    <s v="Tidak"/>
    <s v="Ya"/>
    <s v="2"/>
    <s v="Tidak"/>
    <s v="Tidak"/>
    <s v="Tidak ber-mitra"/>
    <s v="1"/>
    <s v="&gt;2"/>
    <s v="Tidak"/>
    <s v="Ya"/>
    <s v="Rp 51.000 - Rp 100.000"/>
    <s v="Susu bubuk anak (Zee, Dancow, Boneeto, dsb.)_x000a_Susu bubuk dewasa (Anlene, Entrasol, Ensure, dsb.)_x000a_Gula rendah kalori (diabetasol, nulife, dsb.)"/>
  </r>
  <r>
    <s v="Oct 19, 2022"/>
    <x v="20"/>
    <x v="170"/>
    <x v="1608"/>
    <s v="Oct 19, 2022"/>
    <x v="1"/>
    <x v="1"/>
    <m/>
    <m/>
    <m/>
    <m/>
    <m/>
    <m/>
    <m/>
    <m/>
    <m/>
    <m/>
    <m/>
    <m/>
    <m/>
    <m/>
    <m/>
  </r>
  <r>
    <s v="Oct 19, 2022"/>
    <x v="24"/>
    <x v="171"/>
    <x v="1609"/>
    <s v="Oct 18, 2022"/>
    <x v="1"/>
    <x v="0"/>
    <m/>
    <m/>
    <m/>
    <m/>
    <m/>
    <m/>
    <m/>
    <m/>
    <m/>
    <m/>
    <m/>
    <m/>
    <m/>
    <m/>
    <m/>
  </r>
  <r>
    <s v="Oct 19, 2022"/>
    <x v="20"/>
    <x v="170"/>
    <x v="1610"/>
    <s v="Oct 19, 2022"/>
    <x v="0"/>
    <x v="0"/>
    <s v="Pasar (lokasi sekitar atau dalam pasar)"/>
    <s v="5-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
  </r>
  <r>
    <s v="Oct 19, 2022"/>
    <x v="24"/>
    <x v="171"/>
    <x v="1611"/>
    <s v="Oct 18, 2022"/>
    <x v="1"/>
    <x v="0"/>
    <m/>
    <m/>
    <m/>
    <m/>
    <m/>
    <m/>
    <m/>
    <m/>
    <m/>
    <m/>
    <m/>
    <m/>
    <m/>
    <m/>
    <m/>
  </r>
  <r>
    <s v="Oct 19, 2022"/>
    <x v="24"/>
    <x v="171"/>
    <x v="1612"/>
    <s v="Oct 18, 2022"/>
    <x v="0"/>
    <x v="0"/>
    <s v="Residential (lokasi tempat tinggal/perumahan/apartemen/dsb.)"/>
    <s v="1-5 org/jam"/>
    <s v="Tidak ada"/>
    <s v="Tidak"/>
    <s v="Ya"/>
    <s v="3 - 4"/>
    <s v="Tidak"/>
    <s v="Tidak"/>
    <s v="Tidak ber-mitra"/>
    <s v="1"/>
    <s v="2"/>
    <s v="Tidak"/>
    <s v="Tidak"/>
    <s v="Rp 51.000 - Rp 100.000"/>
    <s v="Susu bubuk anak (Zee, Dancow, Boneeto, dsb.)_x000a_Susu bubuk dewasa (Anlene, Entrasol, Ensure, dsb.)_x000a_Gula rendah kalori (diabetasol, nulife, dsb.)"/>
  </r>
  <r>
    <s v="Oct 19, 2022"/>
    <x v="24"/>
    <x v="171"/>
    <x v="1613"/>
    <s v="Oct 18, 2022"/>
    <x v="0"/>
    <x v="0"/>
    <s v="Pinggir Jalan Utama"/>
    <s v="1-5 org/jam"/>
    <s v="Ada"/>
    <s v="Ya"/>
    <s v="Ya"/>
    <s v="2"/>
    <s v="Tidak"/>
    <s v="Tidak"/>
    <s v="Tidak ber-mitra"/>
    <s v="1"/>
    <s v="2"/>
    <s v="Ya"/>
    <s v="Ya"/>
    <s v="Rp 51.000 - Rp 100.000"/>
    <s v="Susu bubuk anak (Zee, Dancow, Boneeto, dsb.)_x000a_Susu bubuk dewasa (Anlene, Entrasol, Ensure, dsb.)_x000a_Gula rendah kalori (diabetasol, nulife, dsb.)"/>
  </r>
  <r>
    <s v="Oct 19, 2022"/>
    <x v="20"/>
    <x v="170"/>
    <x v="1614"/>
    <s v="Oct 19, 2022"/>
    <x v="0"/>
    <x v="0"/>
    <s v="Pinggir Jalan Utama"/>
    <s v="1-5 org/jam"/>
    <s v="Ada"/>
    <s v="Tidak"/>
    <s v="Tidak"/>
    <s v="Tidak ada"/>
    <s v="Tidak"/>
    <s v="Ya"/>
    <s v="SRC (Sampoerna Retail Community)"/>
    <s v="1"/>
    <s v="Tidak ada"/>
    <s v="Ya"/>
    <s v="Tidak"/>
    <s v="&lt; Rp. 50.000"/>
    <s v="Sembako (Beras kiloan, telur, gula kiloan, dsb.)_x000a_Pulsa, token listrik, dsb."/>
  </r>
  <r>
    <s v="Oct 19, 2022"/>
    <x v="24"/>
    <x v="171"/>
    <x v="1615"/>
    <s v="Oct 18, 2022"/>
    <x v="0"/>
    <x v="0"/>
    <s v="Pinggir Jalan Utama"/>
    <s v="1-5 org/jam"/>
    <s v="Tidak ada"/>
    <s v="Tidak"/>
    <s v="Ya"/>
    <s v="2"/>
    <s v="Tidak"/>
    <s v="Tidak"/>
    <s v="Tidak ber-mitra"/>
    <s v="1"/>
    <s v="2"/>
    <s v="Tidak"/>
    <s v="Ya"/>
    <s v="Rp 51.000 - Rp 100.000"/>
    <s v="Susu bubuk anak (Zee, Dancow, Boneeto, dsb.)_x000a_Susu bubuk dewasa (Anlene, Entrasol, Ensure, dsb.)_x000a_Gula rendah kalori (diabetasol, nulife, dsb.)"/>
  </r>
  <r>
    <s v="Oct 19, 2022"/>
    <x v="3"/>
    <x v="15"/>
    <x v="1616"/>
    <s v="Oct 19, 2022"/>
    <x v="0"/>
    <x v="0"/>
    <s v="Pasar (lokasi sekitar atau dalam pasar)"/>
    <s v="5-10 org/jam"/>
    <s v="Ada"/>
    <s v="Ya"/>
    <s v="Ya"/>
    <s v="3 - 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Oct 19, 2022"/>
    <x v="3"/>
    <x v="17"/>
    <x v="1617"/>
    <s v="Oct 19, 2022"/>
    <x v="0"/>
    <x v="0"/>
    <s v="Pinggir Jalan Utama"/>
    <s v="5-10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19, 2022"/>
    <x v="24"/>
    <x v="171"/>
    <x v="1618"/>
    <s v="Oct 18, 2022"/>
    <x v="0"/>
    <x v="0"/>
    <s v="Pinggir Jalan Utama"/>
    <s v="1-5 org/jam"/>
    <s v="Ada"/>
    <s v="Ya"/>
    <s v="Ya"/>
    <s v="3 - 4"/>
    <s v="Tidak"/>
    <s v="Tidak"/>
    <s v="Tidak ber-mitra"/>
    <s v="2"/>
    <s v="&gt;2"/>
    <s v="Tidak"/>
    <s v="Tidak"/>
    <s v="Rp 51.000 - Rp 100.000"/>
    <s v="Susu bubuk anak (Zee, Dancow, Boneeto, dsb.)_x000a_Susu bubuk dewasa (Anlene, Entrasol, Ensure, dsb.)_x000a_Gula rendah kalori (diabetasol, nulife, dsb.)"/>
  </r>
  <r>
    <s v="Oct 19, 2022"/>
    <x v="23"/>
    <x v="162"/>
    <x v="1619"/>
    <s v="Oct 3, 2022"/>
    <x v="0"/>
    <x v="0"/>
    <s v="Pasar (lokasi sekitar atau dalam pasar)"/>
    <s v="5-10 org/jam"/>
    <s v="Ada"/>
    <s v="Tidak"/>
    <s v="Tidak"/>
    <s v="Tidak ada"/>
    <s v="Tidak"/>
    <s v="Tidak"/>
    <s v="Tidak ber-mitra"/>
    <s v="1"/>
    <s v="&gt;2"/>
    <s v="Tidak"/>
    <s v="Tidak"/>
    <s v="Rp 51.000 - Rp 100.000"/>
    <s v="Sembako (Beras kiloan, telur, gula kiloan, dsb.)"/>
  </r>
  <r>
    <s v="Oct 19, 2022"/>
    <x v="18"/>
    <x v="140"/>
    <x v="1620"/>
    <s v="Oct 18,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
  </r>
  <r>
    <s v="Oct 19, 2022"/>
    <x v="23"/>
    <x v="162"/>
    <x v="1621"/>
    <s v="Oct 14, 2022"/>
    <x v="0"/>
    <x v="0"/>
    <s v="Pinggir Jalan Utama"/>
    <s v="5-10 org/jam"/>
    <s v="Ada"/>
    <s v="Ya"/>
    <s v="Tidak"/>
    <s v="Tidak ada"/>
    <s v="Tidak"/>
    <s v="Tidak"/>
    <s v="GGSP (Gudang Garam Strategic Partnership)_x000a_Tidak ber-mitra"/>
    <s v="1"/>
    <s v="&gt;2"/>
    <s v="Ya"/>
    <s v="Ya"/>
    <s v="&gt; Rp 201.000"/>
    <s v="Sembako (Beras kiloan, telur, gula kiloan, dsb.)"/>
  </r>
  <r>
    <s v="Oct 19, 2022"/>
    <x v="24"/>
    <x v="171"/>
    <x v="1622"/>
    <s v="Oct 18, 2022"/>
    <x v="0"/>
    <x v="0"/>
    <s v="Pinggir Jalan Utama"/>
    <s v="1-5 org/jam"/>
    <s v="Tidak ada"/>
    <s v="Tidak"/>
    <s v="Ya"/>
    <s v="2"/>
    <s v="Tidak"/>
    <s v="Tidak"/>
    <s v="Tidak ber-mitra"/>
    <s v="1"/>
    <s v="2"/>
    <s v="Tidak"/>
    <s v="Ya"/>
    <s v="Rp 51.000 - Rp 100.000"/>
    <s v="Susu bubuk anak (Zee, Dancow, Boneeto, dsb.)_x000a_Susu bubuk dewasa (Anlene, Entrasol, Ensure, dsb.)_x000a_Gula rendah kalori (diabetasol, nulife, dsb.)"/>
  </r>
  <r>
    <s v="Oct 19, 2022"/>
    <x v="3"/>
    <x v="14"/>
    <x v="1623"/>
    <s v="Oct 19, 2022"/>
    <x v="0"/>
    <x v="0"/>
    <s v="Pinggir Jalan Utama"/>
    <s v="&gt;10 org/jam"/>
    <s v="Ada"/>
    <s v="Tidak"/>
    <s v="Tidak"/>
    <s v="Tidak ada"/>
    <s v="Tidak"/>
    <s v="Tidak"/>
    <s v="Tidak ber-mitra"/>
    <s v="&gt;2"/>
    <s v="&gt;2"/>
    <s v="Tidak"/>
    <s v="Tidak"/>
    <s v="Rp 101.000 - Rp 200.000"/>
    <s v="Susu bubuk anak (Zee, Dancow, Boneeto, dsb.)_x000a_Susu bubuk dewasa (Anlene, Entrasol, Ensure, dsb.)_x000a_Gula rendah kalori (diabetasol, nulife, dsb.)"/>
  </r>
  <r>
    <s v="Oct 19, 2022"/>
    <x v="23"/>
    <x v="162"/>
    <x v="1624"/>
    <s v="Oct 17, 2022"/>
    <x v="0"/>
    <x v="0"/>
    <s v="Pinggir Jalan Utama"/>
    <s v="5-10 org/jam"/>
    <s v="Tidak ada"/>
    <s v="Tidak"/>
    <s v="Tidak"/>
    <s v="Tidak ada"/>
    <s v="Tidak"/>
    <s v="Tidak"/>
    <s v="SRC (Sampoerna Retail Community)"/>
    <s v="1"/>
    <s v="&gt;2"/>
    <s v="Ya"/>
    <s v="Ya"/>
    <s v="Rp 101.000 - Rp 200.000"/>
    <s v="Sembako (Beras kiloan, telur, gula kiloan, dsb.)"/>
  </r>
  <r>
    <s v="Oct 19, 2022"/>
    <x v="3"/>
    <x v="14"/>
    <x v="1625"/>
    <s v="Oct 19, 2022"/>
    <x v="0"/>
    <x v="0"/>
    <s v="Pinggir Jalan Utama"/>
    <s v="1-5 org/jam"/>
    <s v="Tidak ada"/>
    <s v="Tidak"/>
    <s v="Ya"/>
    <s v="Tidak ada"/>
    <s v="Tidak"/>
    <s v="Tidak"/>
    <s v="Tidak ber-mitra"/>
    <s v="1"/>
    <s v="&gt;2"/>
    <s v="Tidak"/>
    <s v="Tidak"/>
    <s v="Rp 51.000 - Rp 100.000"/>
    <s v="Sembako (Beras kiloan, telur, gula kiloan, dsb.)_x000a_Pulsa, token listrik, dsb."/>
  </r>
  <r>
    <s v="Oct 19, 2022"/>
    <x v="23"/>
    <x v="162"/>
    <x v="1626"/>
    <s v="Oct 17, 2022"/>
    <x v="0"/>
    <x v="0"/>
    <s v="Pinggir Jalan Utama"/>
    <s v="&gt;10 org/jam"/>
    <s v="Tidak ada"/>
    <s v="Tidak"/>
    <s v="Tidak"/>
    <s v="Tidak ada"/>
    <s v="Tidak"/>
    <s v="Tidak"/>
    <s v="Mitra DRP (Djarum Retail Partnership)"/>
    <s v="1"/>
    <s v="&gt;2"/>
    <s v="Ya"/>
    <s v="Ya"/>
    <s v="Rp 101.000 - Rp 200.000"/>
    <s v="Susu bubuk anak (Zee, Dancow, Boneeto, dsb.)_x000a_Sembako (Beras kiloan, telur, gula kiloan, dsb.)"/>
  </r>
  <r>
    <s v="Oct 19, 2022"/>
    <x v="20"/>
    <x v="170"/>
    <x v="1614"/>
    <s v="Oct 19, 2022"/>
    <x v="0"/>
    <x v="0"/>
    <s v="Pinggir Jalan Utama"/>
    <s v="1-5 org/jam"/>
    <s v="Ada"/>
    <s v="Tidak"/>
    <s v="Tidak"/>
    <s v="Tidak ada"/>
    <s v="Tidak"/>
    <s v="Ya"/>
    <s v="SRC (Sampoerna Retail Community)"/>
    <s v="1"/>
    <s v="Tidak ada"/>
    <s v="Ya"/>
    <s v="Tidak"/>
    <s v="&lt; Rp. 50.000"/>
    <s v="Sembako (Beras kiloan, telur, gula kiloan, dsb.)_x000a_Pulsa, token listrik, dsb."/>
  </r>
  <r>
    <s v="Oct 19, 2022"/>
    <x v="23"/>
    <x v="162"/>
    <x v="1627"/>
    <s v="Oct 17, 2022"/>
    <x v="0"/>
    <x v="1"/>
    <m/>
    <m/>
    <m/>
    <m/>
    <m/>
    <m/>
    <m/>
    <m/>
    <m/>
    <m/>
    <m/>
    <m/>
    <m/>
    <m/>
    <m/>
  </r>
  <r>
    <s v="Oct 19, 2022"/>
    <x v="20"/>
    <x v="172"/>
    <x v="1628"/>
    <s v="Oct 19, 2022"/>
    <x v="1"/>
    <x v="1"/>
    <m/>
    <m/>
    <m/>
    <m/>
    <m/>
    <m/>
    <m/>
    <m/>
    <m/>
    <m/>
    <m/>
    <m/>
    <m/>
    <m/>
    <m/>
  </r>
  <r>
    <s v="Oct 19, 2022"/>
    <x v="24"/>
    <x v="171"/>
    <x v="1629"/>
    <s v="Oct 18, 2022"/>
    <x v="0"/>
    <x v="0"/>
    <s v="Pinggir Jalan Utama"/>
    <s v="5-10 org/jam"/>
    <s v="Ada"/>
    <s v="Tidak"/>
    <s v="Ya"/>
    <s v="2"/>
    <s v="Tidak"/>
    <s v="Tidak"/>
    <s v="Tidak ber-mitra"/>
    <s v="1"/>
    <s v="&gt;2"/>
    <s v="Ya"/>
    <s v="Ya"/>
    <s v="Rp 51.000 - Rp 100.000"/>
    <s v="Susu bubuk anak (Zee, Dancow, Boneeto, dsb.)_x000a_Susu bubuk dewasa (Anlene, Entrasol, Ensure, dsb.)_x000a_Gula rendah kalori (diabetasol, nulife, dsb.)"/>
  </r>
  <r>
    <s v="Oct 19, 2022"/>
    <x v="24"/>
    <x v="171"/>
    <x v="1630"/>
    <s v="Oct 18, 2022"/>
    <x v="0"/>
    <x v="0"/>
    <s v="Pinggir Jalan Utama"/>
    <s v="1-5 org/jam"/>
    <s v="Ada"/>
    <s v="Tidak"/>
    <s v="Ya"/>
    <s v="3 - 4"/>
    <s v="Tidak"/>
    <s v="Tidak"/>
    <s v="Tidak ber-mitra"/>
    <s v="1"/>
    <s v="2"/>
    <s v="Ya"/>
    <s v="Ya"/>
    <s v="Rp 51.000 - Rp 100.000"/>
    <s v="Susu bubuk anak (Zee, Dancow, Boneeto, dsb.)_x000a_Susu bubuk dewasa (Anlene, Entrasol, Ensure, dsb.)_x000a_Gula rendah kalori (diabetasol, nulife, dsb.)"/>
  </r>
  <r>
    <s v="Oct 19, 2022"/>
    <x v="20"/>
    <x v="172"/>
    <x v="1631"/>
    <s v="Oct 19, 2022"/>
    <x v="0"/>
    <x v="1"/>
    <m/>
    <m/>
    <m/>
    <m/>
    <m/>
    <m/>
    <m/>
    <m/>
    <m/>
    <m/>
    <m/>
    <m/>
    <m/>
    <m/>
    <m/>
  </r>
  <r>
    <s v="Oct 19, 2022"/>
    <x v="24"/>
    <x v="171"/>
    <x v="1632"/>
    <s v="Oct 18, 2022"/>
    <x v="0"/>
    <x v="0"/>
    <s v="Pinggir Jalan Utama"/>
    <s v="1-5 org/jam"/>
    <s v="Tidak ada"/>
    <s v="Tidak"/>
    <s v="Ya"/>
    <s v="Tidak ada"/>
    <s v="Tidak"/>
    <s v="Tidak"/>
    <s v="Tidak ber-mitra"/>
    <s v="1"/>
    <s v="1"/>
    <s v="Tidak"/>
    <s v="Ya"/>
    <s v="Rp 51.000 - Rp 100.000"/>
    <s v="Susu bubuk anak (Zee, Dancow, Boneeto, dsb.)_x000a_Sembako (Beras kiloan, telur, gula kiloan, dsb.)_x000a_Pulsa, token listrik, dsb."/>
  </r>
  <r>
    <s v="Oct 19, 2022"/>
    <x v="20"/>
    <x v="170"/>
    <x v="1633"/>
    <s v="Oct 19, 2022"/>
    <x v="0"/>
    <x v="0"/>
    <s v="Pinggir Jalan Utama"/>
    <s v="1-5 org/jam"/>
    <s v="Ada"/>
    <s v="Tidak"/>
    <s v="Tidak"/>
    <s v="Tidak ada"/>
    <s v="Tidak"/>
    <s v="Tidak"/>
    <s v="SRC (Sampoerna Retail Community)"/>
    <s v="1"/>
    <s v="Tidak ada"/>
    <s v="Tidak"/>
    <s v="Tidak"/>
    <s v="&lt; Rp. 50.000"/>
    <s v="Sembako (Beras kiloan, telur, gula kiloan, dsb.)"/>
  </r>
  <r>
    <s v="Oct 19, 2022"/>
    <x v="20"/>
    <x v="173"/>
    <x v="1634"/>
    <s v="Oct 19, 2022"/>
    <x v="1"/>
    <x v="1"/>
    <m/>
    <m/>
    <m/>
    <m/>
    <m/>
    <m/>
    <m/>
    <m/>
    <m/>
    <m/>
    <m/>
    <m/>
    <m/>
    <m/>
    <m/>
  </r>
  <r>
    <s v="Oct 19, 2022"/>
    <x v="20"/>
    <x v="173"/>
    <x v="1635"/>
    <s v="Oct 19, 2022"/>
    <x v="1"/>
    <x v="1"/>
    <m/>
    <m/>
    <m/>
    <m/>
    <m/>
    <m/>
    <m/>
    <m/>
    <m/>
    <m/>
    <m/>
    <m/>
    <m/>
    <m/>
    <m/>
  </r>
  <r>
    <s v="Oct 19, 2022"/>
    <x v="20"/>
    <x v="170"/>
    <x v="1636"/>
    <s v="Oct 19,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9, 2022"/>
    <x v="20"/>
    <x v="173"/>
    <x v="1635"/>
    <s v="Oct 19, 2022"/>
    <x v="0"/>
    <x v="1"/>
    <m/>
    <m/>
    <m/>
    <m/>
    <m/>
    <m/>
    <m/>
    <m/>
    <m/>
    <m/>
    <m/>
    <m/>
    <m/>
    <m/>
    <m/>
  </r>
  <r>
    <s v="Oct 19, 2022"/>
    <x v="20"/>
    <x v="173"/>
    <x v="1634"/>
    <s v="Oct 19, 2022"/>
    <x v="0"/>
    <x v="1"/>
    <m/>
    <m/>
    <m/>
    <m/>
    <m/>
    <m/>
    <m/>
    <m/>
    <m/>
    <m/>
    <m/>
    <m/>
    <m/>
    <m/>
    <m/>
  </r>
  <r>
    <s v="Oct 19, 2022"/>
    <x v="20"/>
    <x v="173"/>
    <x v="1637"/>
    <s v="Oct 19, 2022"/>
    <x v="0"/>
    <x v="1"/>
    <m/>
    <m/>
    <m/>
    <m/>
    <m/>
    <m/>
    <m/>
    <m/>
    <m/>
    <m/>
    <m/>
    <m/>
    <m/>
    <m/>
    <m/>
  </r>
  <r>
    <s v="Oct 19, 2022"/>
    <x v="20"/>
    <x v="170"/>
    <x v="1638"/>
    <s v="Oct 19,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9, 2022"/>
    <x v="24"/>
    <x v="171"/>
    <x v="1639"/>
    <s v="Oct 18, 2022"/>
    <x v="0"/>
    <x v="0"/>
    <s v="Pinggir Jalan Utama"/>
    <s v="1-5 org/jam"/>
    <s v="Tidak ada"/>
    <s v="Tidak"/>
    <s v="Ya"/>
    <s v="2"/>
    <s v="Tidak"/>
    <s v="Tidak"/>
    <s v="SRC (Sampoerna Retail Community)"/>
    <s v="1"/>
    <s v="1"/>
    <s v="Tidak"/>
    <s v="Ya"/>
    <s v="Rp 51.000 - Rp 100.000"/>
    <s v="Susu bubuk anak (Zee, Dancow, Boneeto, dsb.)_x000a_Susu bubuk dewasa (Anlene, Entrasol, Ensure, dsb.)_x000a_Gula rendah kalori (diabetasol, nulife, dsb.)_x000a_Sembako (Beras kiloan, telur, gula kiloan, dsb.)_x000a_Pulsa, token listrik, dsb."/>
  </r>
  <r>
    <s v="Oct 19, 2022"/>
    <x v="20"/>
    <x v="173"/>
    <x v="1640"/>
    <s v="Oct 19, 2022"/>
    <x v="1"/>
    <x v="1"/>
    <m/>
    <m/>
    <m/>
    <m/>
    <m/>
    <m/>
    <m/>
    <m/>
    <m/>
    <m/>
    <m/>
    <m/>
    <m/>
    <m/>
    <m/>
  </r>
  <r>
    <s v="Oct 19, 2022"/>
    <x v="20"/>
    <x v="173"/>
    <x v="1641"/>
    <s v="Oct 19, 2022"/>
    <x v="1"/>
    <x v="0"/>
    <m/>
    <m/>
    <m/>
    <m/>
    <m/>
    <m/>
    <m/>
    <m/>
    <m/>
    <m/>
    <m/>
    <m/>
    <m/>
    <m/>
    <m/>
  </r>
  <r>
    <s v="Oct 19, 2022"/>
    <x v="24"/>
    <x v="171"/>
    <x v="1642"/>
    <s v="Oct 1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
  </r>
  <r>
    <s v="Oct 19, 2022"/>
    <x v="20"/>
    <x v="170"/>
    <x v="1643"/>
    <s v="Oct 19, 2022"/>
    <x v="0"/>
    <x v="1"/>
    <m/>
    <m/>
    <m/>
    <m/>
    <m/>
    <m/>
    <m/>
    <m/>
    <m/>
    <m/>
    <m/>
    <m/>
    <m/>
    <m/>
    <m/>
  </r>
  <r>
    <s v="Oct 19, 2022"/>
    <x v="20"/>
    <x v="173"/>
    <x v="1644"/>
    <s v="Oct 19, 2022"/>
    <x v="1"/>
    <x v="1"/>
    <m/>
    <m/>
    <m/>
    <m/>
    <m/>
    <m/>
    <m/>
    <m/>
    <m/>
    <m/>
    <m/>
    <m/>
    <m/>
    <m/>
    <m/>
  </r>
  <r>
    <s v="Oct 19, 2022"/>
    <x v="20"/>
    <x v="174"/>
    <x v="1645"/>
    <s v="Oct 19, 2022"/>
    <x v="0"/>
    <x v="1"/>
    <m/>
    <m/>
    <m/>
    <m/>
    <m/>
    <m/>
    <m/>
    <m/>
    <m/>
    <m/>
    <m/>
    <m/>
    <m/>
    <m/>
    <m/>
  </r>
  <r>
    <s v="Oct 19, 2022"/>
    <x v="24"/>
    <x v="171"/>
    <x v="1646"/>
    <s v="Oct 18, 2022"/>
    <x v="0"/>
    <x v="0"/>
    <s v="Pasar (lokasi sekitar atau dalam pasar)"/>
    <s v="1-5 org/jam"/>
    <s v="Tidak ada"/>
    <s v="Tidak"/>
    <s v="Ya"/>
    <s v="Tidak ada"/>
    <s v="Tidak"/>
    <s v="Tidak"/>
    <s v="GGSP (Gudang Garam Strategic Partnership)"/>
    <s v="1"/>
    <s v="1"/>
    <s v="Tidak"/>
    <s v="Ya"/>
    <s v="Rp 51.000 - Rp 100.000"/>
    <s v="Susu bubuk anak (Zee, Dancow, Boneeto, dsb.)_x000a_Susu bubuk dewasa (Anlene, Entrasol, Ensure, dsb.)_x000a_Gula rendah kalori (diabetasol, nulife, dsb.)_x000a_Sembako (Beras kiloan, telur, gula kiloan, dsb.)_x000a_Pulsa, token listrik, dsb."/>
  </r>
  <r>
    <s v="Oct 19, 2022"/>
    <x v="22"/>
    <x v="151"/>
    <x v="1647"/>
    <s v="Oct 17, 2022"/>
    <x v="0"/>
    <x v="0"/>
    <s v="Pasar (lokasi sekitar atau dalam pasar)"/>
    <s v="1-5 org/jam"/>
    <s v="Tidak ada"/>
    <s v="Tidak"/>
    <s v="Tidak"/>
    <s v="Tidak ada"/>
    <s v="Tidak"/>
    <s v="Tidak"/>
    <s v="Tidak ber-mitra"/>
    <s v="1"/>
    <s v="1"/>
    <s v="Tidak"/>
    <s v="Tidak"/>
    <s v="Rp 51.000 - Rp 100.000"/>
    <s v="Susu bubuk anak (Zee, Dancow, Boneeto, dsb.)_x000a_Susu bubuk dewasa (Anlene, Entrasol, Ensure, dsb.)_x000a_Gula rendah kalori (diabetasol, nulife, dsb.)"/>
  </r>
  <r>
    <s v="Oct 19, 2022"/>
    <x v="20"/>
    <x v="174"/>
    <x v="1648"/>
    <s v="Oct 19, 2022"/>
    <x v="0"/>
    <x v="1"/>
    <m/>
    <m/>
    <m/>
    <m/>
    <m/>
    <m/>
    <m/>
    <m/>
    <m/>
    <m/>
    <m/>
    <m/>
    <m/>
    <m/>
    <m/>
  </r>
  <r>
    <s v="Oct 19, 2022"/>
    <x v="24"/>
    <x v="171"/>
    <x v="1649"/>
    <s v="Oct 18,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9, 2022"/>
    <x v="20"/>
    <x v="170"/>
    <x v="1650"/>
    <s v="Oct 19, 2022"/>
    <x v="0"/>
    <x v="1"/>
    <m/>
    <m/>
    <m/>
    <m/>
    <m/>
    <m/>
    <m/>
    <m/>
    <m/>
    <m/>
    <m/>
    <m/>
    <m/>
    <m/>
    <m/>
  </r>
  <r>
    <s v="Oct 19, 2022"/>
    <x v="20"/>
    <x v="170"/>
    <x v="1651"/>
    <s v="Oct 19, 2022"/>
    <x v="0"/>
    <x v="0"/>
    <s v="Pinggir Jalan Utama"/>
    <s v="1-5 org/jam"/>
    <s v="Tidak ada"/>
    <s v="Tidak"/>
    <s v="Tidak"/>
    <s v="Tidak ada"/>
    <s v="Tidak"/>
    <s v="Tidak"/>
    <s v="Tidak ber-mitra"/>
    <s v="1"/>
    <s v="2"/>
    <s v="Tidak"/>
    <s v="Tidak"/>
    <s v="Rp 51.000 - Rp 100.000"/>
    <s v="Gula rendah kalori (diabetasol, nulife, dsb.)"/>
  </r>
  <r>
    <s v="Oct 19, 2022"/>
    <x v="24"/>
    <x v="171"/>
    <x v="1652"/>
    <s v="Oct 18,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9, 2022"/>
    <x v="20"/>
    <x v="170"/>
    <x v="1651"/>
    <s v="Oct 19, 2022"/>
    <x v="0"/>
    <x v="0"/>
    <s v="Pinggir Jalan Utama"/>
    <s v="1-5 org/jam"/>
    <s v="Tidak ada"/>
    <s v="Tidak"/>
    <s v="Tidak"/>
    <s v="Tidak ada"/>
    <s v="Tidak"/>
    <s v="Tidak"/>
    <s v="Tidak ber-mitra"/>
    <s v="1"/>
    <s v="2"/>
    <s v="Tidak"/>
    <s v="Tidak"/>
    <s v="Rp 51.000 - Rp 100.000"/>
    <s v="Gula rendah kalori (diabetasol, nulife, dsb.)"/>
  </r>
  <r>
    <s v="Oct 19, 2022"/>
    <x v="20"/>
    <x v="173"/>
    <x v="1653"/>
    <s v="Oct 20, 2022"/>
    <x v="0"/>
    <x v="1"/>
    <m/>
    <m/>
    <m/>
    <m/>
    <m/>
    <m/>
    <m/>
    <m/>
    <m/>
    <m/>
    <m/>
    <m/>
    <m/>
    <m/>
    <m/>
  </r>
  <r>
    <s v="Oct 19, 2022"/>
    <x v="1"/>
    <x v="101"/>
    <x v="1654"/>
    <s v="Oct 19, 2022"/>
    <x v="0"/>
    <x v="0"/>
    <s v="Residential (lokasi tempat tinggal/perumahan/apartemen/dsb.)"/>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9, 2022"/>
    <x v="20"/>
    <x v="173"/>
    <x v="1655"/>
    <s v="Oct 20, 2022"/>
    <x v="0"/>
    <x v="1"/>
    <m/>
    <m/>
    <m/>
    <m/>
    <m/>
    <m/>
    <m/>
    <m/>
    <m/>
    <m/>
    <m/>
    <m/>
    <m/>
    <m/>
    <m/>
  </r>
  <r>
    <s v="Oct 19, 2022"/>
    <x v="20"/>
    <x v="173"/>
    <x v="1634"/>
    <s v="Oct 20, 2022"/>
    <x v="0"/>
    <x v="0"/>
    <s v="Pinggir Jalan Utama"/>
    <s v="5-10 org/jam"/>
    <s v="Ada"/>
    <s v="Ya"/>
    <s v="Ya"/>
    <s v="3 - 4"/>
    <s v="Ya"/>
    <s v="Tidak"/>
    <s v="SRC (Sampoerna Retail Community)"/>
    <s v="1"/>
    <s v="2"/>
    <s v="Ya"/>
    <s v="Ya"/>
    <s v="Rp 101.000 - Rp 200.000"/>
    <s v="Susu bubuk anak (Zee, Dancow, Boneeto, dsb.)"/>
  </r>
  <r>
    <s v="Oct 19, 2022"/>
    <x v="24"/>
    <x v="171"/>
    <x v="1656"/>
    <s v="Oct 18, 2022"/>
    <x v="0"/>
    <x v="0"/>
    <s v="Pinggir Jalan Utama"/>
    <s v="1-5 org/jam"/>
    <s v="Ada"/>
    <s v="Tidak"/>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9, 2022"/>
    <x v="1"/>
    <x v="50"/>
    <x v="1657"/>
    <s v="Oct 19, 2022"/>
    <x v="0"/>
    <x v="1"/>
    <m/>
    <m/>
    <m/>
    <m/>
    <m/>
    <m/>
    <m/>
    <m/>
    <m/>
    <m/>
    <m/>
    <m/>
    <m/>
    <m/>
    <m/>
  </r>
  <r>
    <s v="Oct 19, 2022"/>
    <x v="1"/>
    <x v="110"/>
    <x v="1658"/>
    <s v="Oct 19, 2022"/>
    <x v="0"/>
    <x v="0"/>
    <s v="Pinggir Jalan Utama"/>
    <s v="5-10 org/jam"/>
    <s v="Ada"/>
    <s v="Ya"/>
    <s v="Ya"/>
    <s v="&gt;4"/>
    <s v="Ya"/>
    <s v="Tidak"/>
    <s v="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9, 2022"/>
    <x v="1"/>
    <x v="58"/>
    <x v="1659"/>
    <s v="Oct 19,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9, 2022"/>
    <x v="24"/>
    <x v="171"/>
    <x v="1660"/>
    <s v="Oct 18, 2022"/>
    <x v="0"/>
    <x v="0"/>
    <s v="Pasar (lokasi sekitar atau dalam pasar)"/>
    <s v="1-5 org/jam"/>
    <s v="Tidak ada"/>
    <s v="Tidak"/>
    <s v="Ya"/>
    <s v="Tidak ada"/>
    <s v="Tidak"/>
    <s v="Tidak"/>
    <s v="Tidak ber-mitra"/>
    <s v="1"/>
    <s v="1"/>
    <s v="Tidak"/>
    <s v="Ya"/>
    <s v="Rp 51.000 - Rp 100.000"/>
    <s v="Sembako (Beras kiloan, telur, gula kiloan, dsb.)_x000a_Pulsa, token listrik, dsb."/>
  </r>
  <r>
    <s v="Oct 19, 2022"/>
    <x v="1"/>
    <x v="166"/>
    <x v="1661"/>
    <s v="Oct 19, 2022"/>
    <x v="0"/>
    <x v="1"/>
    <m/>
    <m/>
    <m/>
    <m/>
    <m/>
    <m/>
    <m/>
    <m/>
    <m/>
    <m/>
    <m/>
    <m/>
    <m/>
    <m/>
    <m/>
  </r>
  <r>
    <s v="Oct 19, 2022"/>
    <x v="1"/>
    <x v="58"/>
    <x v="1662"/>
    <s v="Oct 19, 2022"/>
    <x v="0"/>
    <x v="1"/>
    <m/>
    <m/>
    <m/>
    <m/>
    <m/>
    <m/>
    <m/>
    <m/>
    <m/>
    <m/>
    <m/>
    <m/>
    <m/>
    <m/>
    <m/>
  </r>
  <r>
    <s v="Oct 19, 2022"/>
    <x v="24"/>
    <x v="171"/>
    <x v="1663"/>
    <s v="Oct 18, 2022"/>
    <x v="0"/>
    <x v="0"/>
    <s v="Pinggir Jalan Utama"/>
    <s v="1-5 org/jam"/>
    <s v="Tidak ada"/>
    <s v="Tidak"/>
    <s v="Ya"/>
    <s v="3 - 4"/>
    <s v="Ya"/>
    <s v="Tidak"/>
    <s v="Tidak ber-mitra"/>
    <s v="1"/>
    <s v="&gt;2"/>
    <s v="Tidak"/>
    <s v="Tidak"/>
    <s v="Rp 51.000 - Rp 100.000"/>
    <s v="Susu bubuk anak (Zee, Dancow, Boneeto, dsb.)_x000a_Susu bubuk dewasa (Anlene, Entrasol, Ensure, dsb.)_x000a_Gula rendah kalori (diabetasol, nulife, dsb.)"/>
  </r>
  <r>
    <s v="Oct 19, 2022"/>
    <x v="1"/>
    <x v="175"/>
    <x v="1664"/>
    <s v="Oct 19, 2022"/>
    <x v="0"/>
    <x v="0"/>
    <s v="Pasar (lokasi sekitar atau dalam pasar)"/>
    <s v="1-5 org/jam"/>
    <s v="Tidak ada"/>
    <s v="Tidak"/>
    <s v="Tidak"/>
    <s v="Tidak ada"/>
    <s v="Tidak"/>
    <s v="Tidak"/>
    <s v="Tidak ber-mitra"/>
    <s v="Tidak ada"/>
    <s v="Tidak ada"/>
    <s v="Tidak"/>
    <s v="Tidak"/>
    <s v="&lt; Rp. 50.000"/>
    <s v="Pulsa, token listrik, dsb."/>
  </r>
  <r>
    <s v="Oct 19, 2022"/>
    <x v="24"/>
    <x v="171"/>
    <x v="1665"/>
    <s v="Oct 18, 2022"/>
    <x v="0"/>
    <x v="0"/>
    <s v="Pasar (lokasi sekitar atau dalam pasar)"/>
    <s v="1-5 org/jam"/>
    <s v="Tidak ada"/>
    <s v="Tidak"/>
    <s v="Ya"/>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9, 2022"/>
    <x v="24"/>
    <x v="171"/>
    <x v="1666"/>
    <s v="Oct 18, 2022"/>
    <x v="0"/>
    <x v="0"/>
    <s v="Pinggir Jalan Utama"/>
    <s v="1-5 org/jam"/>
    <s v="Tidak ada"/>
    <s v="Tidak"/>
    <s v="Ya"/>
    <s v="Tidak ada"/>
    <s v="Tidak"/>
    <s v="Tidak"/>
    <s v="GGSP (Gudang Garam Strategic Partnership)"/>
    <s v="1"/>
    <s v="Tidak ada"/>
    <s v="Tidak"/>
    <s v="Tidak"/>
    <s v="Rp 51.000 - Rp 100.000"/>
    <s v="Susu bubuk anak (Zee, Dancow, Boneeto, dsb.)_x000a_Susu bubuk dewasa (Anlene, Entrasol, Ensure, dsb.)_x000a_Gula rendah kalori (diabetasol, nulife, dsb.)_x000a_Pulsa, token listrik, dsb."/>
  </r>
  <r>
    <s v="Oct 19, 2022"/>
    <x v="24"/>
    <x v="171"/>
    <x v="1667"/>
    <s v="Oct 18, 2022"/>
    <x v="0"/>
    <x v="0"/>
    <s v="Pasar (lokasi sekitar atau dalam pasar)"/>
    <s v="1-5 org/jam"/>
    <s v="Tidak ada"/>
    <s v="Tidak"/>
    <s v="Ya"/>
    <s v="Tidak ada"/>
    <s v="Tidak"/>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9, 2022"/>
    <x v="24"/>
    <x v="171"/>
    <x v="1668"/>
    <s v="Oct 18, 2022"/>
    <x v="0"/>
    <x v="0"/>
    <s v="Pinggir Jalan Utama"/>
    <s v="5-10 org/jam"/>
    <s v="Tidak ada"/>
    <s v="Tidak"/>
    <s v="Ya"/>
    <s v="Tidak ada"/>
    <s v="Tidak"/>
    <s v="Tidak"/>
    <s v="Tidak ber-mitra"/>
    <s v="1"/>
    <s v="&gt;2"/>
    <s v="Ya"/>
    <s v="Ya"/>
    <s v="&gt; Rp 201.000"/>
    <s v="Susu bubuk anak (Zee, Dancow, Boneeto, dsb.)_x000a_Susu bubuk dewasa (Anlene, Entrasol, Ensure, dsb.)_x000a_Gula rendah kalori (diabetasol, nulife, dsb.)"/>
  </r>
  <r>
    <s v="Oct 19, 2022"/>
    <x v="24"/>
    <x v="171"/>
    <x v="1669"/>
    <s v="Oct 18, 2022"/>
    <x v="0"/>
    <x v="0"/>
    <s v="Pasar (lokasi sekitar atau dalam pasar)"/>
    <s v="1-5 org/jam"/>
    <s v="Tidak ada"/>
    <s v="Tidak"/>
    <s v="Tidak"/>
    <s v="Tidak ada"/>
    <s v="Tidak"/>
    <s v="Tidak"/>
    <s v="Tidak ber-mitra"/>
    <s v="1"/>
    <s v="1"/>
    <s v="Tidak"/>
    <s v="Tidak"/>
    <s v="Rp 51.000 - Rp 100.000"/>
    <s v="Susu bubuk anak (Zee, Dancow, Boneeto, dsb.)_x000a_Susu bubuk dewasa (Anlene, Entrasol, Ensure, dsb.)_x000a_Gula rendah kalori (diabetasol, nulife, dsb.)"/>
  </r>
  <r>
    <s v="Oct 19, 2022"/>
    <x v="24"/>
    <x v="171"/>
    <x v="1670"/>
    <s v="Oct 18, 2022"/>
    <x v="0"/>
    <x v="0"/>
    <s v="Pinggir Jalan Utama"/>
    <s v="1-5 org/jam"/>
    <s v="Ada"/>
    <s v="Tidak"/>
    <s v="Ya"/>
    <s v="2"/>
    <s v="Tidak"/>
    <s v="Tidak"/>
    <s v="Tidak ber-mitra"/>
    <s v="1"/>
    <s v="1"/>
    <s v="Tidak"/>
    <s v="Ya"/>
    <s v="Rp 51.000 - Rp 100.000"/>
    <s v="Susu bubuk anak (Zee, Dancow, Boneeto, dsb.)_x000a_Susu bubuk dewasa (Anlene, Entrasol, Ensure, dsb.)_x000a_Gula rendah kalori (diabetasol, nulife, dsb.)_x000a_Sembako (Beras kiloan, telur, gula kiloan, dsb.)_x000a_Pulsa, token listrik, dsb."/>
  </r>
  <r>
    <s v="Oct 19, 2022"/>
    <x v="24"/>
    <x v="171"/>
    <x v="1671"/>
    <s v="Oct 18, 2022"/>
    <x v="0"/>
    <x v="0"/>
    <s v="Pinggir Jalan Utama"/>
    <s v="1-5 org/jam"/>
    <s v="Tidak ada"/>
    <s v="Tidak"/>
    <s v="Tidak"/>
    <s v="Tidak ada"/>
    <s v="Tidak"/>
    <s v="Tidak"/>
    <s v="Tidak ber-mitra"/>
    <s v="1"/>
    <s v="1"/>
    <s v="Tidak"/>
    <s v="Tidak"/>
    <s v="Rp 51.000 - Rp 100.000"/>
    <s v="Susu bubuk dewasa (Anlene, Entrasol, Ensure, dsb.)_x000a_Gula rendah kalori (diabetasol, nulife, dsb.)"/>
  </r>
  <r>
    <s v="Oct 19, 2022"/>
    <x v="24"/>
    <x v="171"/>
    <x v="1672"/>
    <s v="Oct 18, 2022"/>
    <x v="0"/>
    <x v="0"/>
    <s v="Pinggir Jalan Utama"/>
    <s v="1-5 org/jam"/>
    <s v="Tidak ada"/>
    <s v="Tidak"/>
    <s v="Tidak"/>
    <s v="Tidak ada"/>
    <s v="Tidak"/>
    <s v="Tidak"/>
    <s v="Tidak ber-mitra"/>
    <s v="1"/>
    <s v="2"/>
    <s v="Tidak"/>
    <s v="Tidak"/>
    <s v="Rp 51.000 - Rp 100.000"/>
    <s v="Susu bubuk dewasa (Anlene, Entrasol, Ensure, dsb.)_x000a_Gula rendah kalori (diabetasol, nulife, dsb.)"/>
  </r>
  <r>
    <s v="Oct 19, 2022"/>
    <x v="24"/>
    <x v="171"/>
    <x v="1673"/>
    <s v="Oct 18, 2022"/>
    <x v="0"/>
    <x v="0"/>
    <s v="Pinggir Jalan Utama"/>
    <s v="1-5 org/jam"/>
    <s v="Tidak ada"/>
    <s v="Tidak"/>
    <s v="Ya"/>
    <s v="2"/>
    <s v="Tidak"/>
    <s v="Tidak"/>
    <s v="Tidak ber-mitra"/>
    <s v="1"/>
    <s v="1"/>
    <s v="Tidak"/>
    <s v="Ya"/>
    <s v="Rp 51.000 - Rp 100.000"/>
    <s v="Susu bubuk anak (Zee, Dancow, Boneeto, dsb.)_x000a_Susu bubuk dewasa (Anlene, Entrasol, Ensure, dsb.)_x000a_Gula rendah kalori (diabetasol, nulife, dsb.)_x000a_Sembako (Beras kiloan, telur, gula kiloan, dsb.)_x000a_Pulsa, token listrik, dsb."/>
  </r>
  <r>
    <s v="Oct 19, 2022"/>
    <x v="21"/>
    <x v="155"/>
    <x v="1674"/>
    <s v="Oct 19, 2022"/>
    <x v="0"/>
    <x v="0"/>
    <s v="Pinggir Jalan Utama"/>
    <s v="&gt;10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19, 2022"/>
    <x v="24"/>
    <x v="171"/>
    <x v="1675"/>
    <s v="Oct 18, 2022"/>
    <x v="0"/>
    <x v="0"/>
    <s v="Pinggir Jalan Utama"/>
    <s v="1-5 org/jam"/>
    <s v="Tidak ada"/>
    <s v="Tidak"/>
    <s v="Ya"/>
    <s v="3 - 4"/>
    <s v="Tidak"/>
    <s v="Tidak"/>
    <s v="Tidak ber-mitra"/>
    <s v="1"/>
    <s v="1"/>
    <s v="Tidak"/>
    <s v="Ya"/>
    <s v="&lt; Rp. 50.000"/>
    <s v="Susu bubuk anak (Zee, Dancow, Boneeto, dsb.)_x000a_Susu bubuk dewasa (Anlene, Entrasol, Ensure, dsb.)_x000a_Gula rendah kalori (diabetasol, nulife, dsb.)_x000a_Sembako (Beras kiloan, telur, gula kiloan, dsb.)_x000a_Pulsa, token listrik, dsb."/>
  </r>
  <r>
    <s v="Oct 19, 2022"/>
    <x v="21"/>
    <x v="155"/>
    <x v="1676"/>
    <s v="Oct 19, 2022"/>
    <x v="0"/>
    <x v="0"/>
    <s v="Pinggir Jalan Utama"/>
    <s v="5-10 org/jam"/>
    <s v="Ada"/>
    <s v="Ya"/>
    <s v="Ya"/>
    <s v="3 - 4"/>
    <s v="Tidak"/>
    <s v="Tidak"/>
    <s v="SRC (Sampoerna Retail Community)"/>
    <s v="1"/>
    <s v="1"/>
    <s v="Tidak"/>
    <s v="Ya"/>
    <s v="Rp 101.000 - Rp 200.000"/>
    <s v="Susu bubuk anak (Zee, Dancow, Boneeto, dsb.)_x000a_Susu bubuk dewasa (Anlene, Entrasol, Ensure, dsb.)_x000a_Gula rendah kalori (diabetasol, nulife, dsb.)_x000a_Sembako (Beras kiloan, telur, gula kiloan, dsb.)"/>
  </r>
  <r>
    <s v="Oct 19, 2022"/>
    <x v="21"/>
    <x v="155"/>
    <x v="1677"/>
    <s v="Oct 19, 2022"/>
    <x v="0"/>
    <x v="0"/>
    <s v="Pinggir Jalan Utama"/>
    <s v="5-10 org/jam"/>
    <s v="Ada"/>
    <s v="Ya"/>
    <s v="Ya"/>
    <s v="&gt;4"/>
    <s v="Ya"/>
    <s v="Tidak"/>
    <s v="Mitra DRP (Djarum Retail Partnership)"/>
    <s v="2"/>
    <s v="2"/>
    <s v="Tidak"/>
    <s v="Tidak"/>
    <s v="Rp 101.000 - Rp 200.000"/>
    <s v="Susu bubuk anak (Zee, Dancow, Boneeto, dsb.)_x000a_Susu bubuk dewasa (Anlene, Entrasol, Ensure, dsb.)_x000a_Gula rendah kalori (diabetasol, nulife, dsb.)_x000a_Sembako (Beras kiloan, telur, gula kiloan, dsb.)"/>
  </r>
  <r>
    <s v="Oct 19, 2022"/>
    <x v="21"/>
    <x v="155"/>
    <x v="1678"/>
    <s v="Oct 19,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9, 2022"/>
    <x v="21"/>
    <x v="155"/>
    <x v="1679"/>
    <s v="Oct 19, 2022"/>
    <x v="0"/>
    <x v="0"/>
    <s v="Pinggir Jalan Utama"/>
    <s v="5-10 org/jam"/>
    <s v="Ada"/>
    <s v="Tidak"/>
    <s v="Ya"/>
    <s v="3 - 4"/>
    <s v="Ya"/>
    <s v="Tidak"/>
    <s v="Mitra DRP (Djarum Retail Partnership)"/>
    <s v="1"/>
    <s v="1"/>
    <s v="Tidak"/>
    <s v="Tidak"/>
    <s v="Rp 101.000 - Rp 200.000"/>
    <s v="Susu bubuk anak (Zee, Dancow, Boneeto, dsb.)_x000a_Susu bubuk dewasa (Anlene, Entrasol, Ensure, dsb.)_x000a_Gula rendah kalori (diabetasol, nulife, dsb.)_x000a_Sembako (Beras kiloan, telur, gula kiloan, dsb.)"/>
  </r>
  <r>
    <s v="Oct 19, 2022"/>
    <x v="21"/>
    <x v="155"/>
    <x v="1680"/>
    <s v="Oct 19, 2022"/>
    <x v="0"/>
    <x v="0"/>
    <s v="Pinggir Jalan Utama"/>
    <s v="5-10 org/jam"/>
    <s v="Ada"/>
    <s v="Ya"/>
    <s v="Ya"/>
    <s v="&gt;4"/>
    <s v="Ya"/>
    <s v="Tidak"/>
    <s v="Tidak ber-mitra"/>
    <s v="2"/>
    <s v="1"/>
    <s v="Tidak"/>
    <s v="Tidak"/>
    <s v="Rp 51.000 - Rp 100.000"/>
    <s v="Susu bubuk anak (Zee, Dancow, Boneeto, dsb.)_x000a_Susu bubuk dewasa (Anlene, Entrasol, Ensure, dsb.)_x000a_Gula rendah kalori (diabetasol, nulife, dsb.)"/>
  </r>
  <r>
    <s v="Oct 18, 2022"/>
    <x v="18"/>
    <x v="140"/>
    <x v="1681"/>
    <s v="Oct 18, 2022"/>
    <x v="0"/>
    <x v="0"/>
    <s v="Pasar (lokasi sekitar atau dalam pasar)"/>
    <s v="5-10 org/jam"/>
    <s v="Tidak ada"/>
    <s v="Ya"/>
    <s v="Ya"/>
    <s v="3 - 4"/>
    <s v="Ya"/>
    <s v="Tidak"/>
    <s v="SRC (Sampoerna Retail Community)"/>
    <s v="1"/>
    <s v="2"/>
    <s v="Tidak"/>
    <s v="Tidak"/>
    <s v="Rp 51.000 - Rp 100.000"/>
    <s v="Susu bubuk anak (Zee, Dancow, Boneeto, dsb.)_x000a_Sembako (Beras kiloan, telur, gula kiloan, dsb.)"/>
  </r>
  <r>
    <s v="Oct 18, 2022"/>
    <x v="18"/>
    <x v="140"/>
    <x v="1682"/>
    <s v="Oct 18, 2022"/>
    <x v="0"/>
    <x v="0"/>
    <s v="Pasar (lokasi sekitar atau dalam pasar)"/>
    <s v="1-5 org/jam"/>
    <s v="Tidak ada"/>
    <s v="Ya"/>
    <s v="Ya"/>
    <s v="3 - 4"/>
    <s v="Tidak"/>
    <s v="Tidak"/>
    <s v="Tidak ber-mitra"/>
    <s v="1"/>
    <s v="&gt;2"/>
    <s v="Tidak"/>
    <s v="Tidak"/>
    <s v="Rp 51.000 - Rp 100.000"/>
    <s v="Susu bubuk anak (Zee, Dancow, Boneeto, dsb.)_x000a_Gula rendah kalori (diabetasol, nulife, dsb.)"/>
  </r>
  <r>
    <s v="Oct 18, 2022"/>
    <x v="18"/>
    <x v="140"/>
    <x v="1683"/>
    <s v="Oct 18, 2022"/>
    <x v="0"/>
    <x v="0"/>
    <s v="Pasar (lokasi sekitar atau dalam pasar)"/>
    <s v="5-10 org/jam"/>
    <s v="Tidak ada"/>
    <s v="Ya"/>
    <s v="Ya"/>
    <s v="3 - 4"/>
    <s v="Ya"/>
    <s v="Tidak"/>
    <s v="Tidak ber-mitra"/>
    <s v="1"/>
    <s v="&gt;2"/>
    <s v="Ya"/>
    <s v="Ya"/>
    <s v="&gt; Rp 201.000"/>
    <s v="Susu bubuk anak (Zee, Dancow, Boneeto, dsb.)_x000a_Susu bubuk dewasa (Anlene, Entrasol, Ensure, dsb.)_x000a_Sembako (Beras kiloan, telur, gula kiloan, dsb.)"/>
  </r>
  <r>
    <s v="Oct 18, 2022"/>
    <x v="18"/>
    <x v="140"/>
    <x v="1684"/>
    <s v="Oct 18, 2022"/>
    <x v="0"/>
    <x v="0"/>
    <s v="Pasar (lokasi sekitar atau dalam pasar)"/>
    <s v="5-10 org/jam"/>
    <s v="Ada"/>
    <s v="Ya"/>
    <s v="Ya"/>
    <s v="3 - 4"/>
    <s v="Ya"/>
    <s v="Tidak"/>
    <s v="Tidak ber-mitra"/>
    <s v="1"/>
    <s v="&gt;2"/>
    <s v="Ya"/>
    <s v="Ya"/>
    <s v="&gt; Rp 201.000"/>
    <s v="Susu bubuk anak (Zee, Dancow, Boneeto, dsb.)_x000a_Sembako (Beras kiloan, telur, gula kiloan, dsb.)"/>
  </r>
  <r>
    <s v="Oct 18, 2022"/>
    <x v="18"/>
    <x v="140"/>
    <x v="1685"/>
    <s v="Oct 18, 2022"/>
    <x v="0"/>
    <x v="0"/>
    <s v="Pasar (lokasi sekitar atau dalam pasar)"/>
    <s v="5-10 org/jam"/>
    <s v="Tidak ada"/>
    <s v="Ya"/>
    <s v="Ya"/>
    <s v="2"/>
    <s v="Ya"/>
    <s v="Tidak"/>
    <s v="Tidak ber-mitra"/>
    <s v="1"/>
    <s v="&gt;2"/>
    <s v="Ya"/>
    <s v="Ya"/>
    <s v="Rp 101.000 - Rp 200.000"/>
    <s v="Susu bubuk anak (Zee, Dancow, Boneeto, dsb.)_x000a_Susu bubuk dewasa (Anlene, Entrasol, Ensure, dsb.)_x000a_Sembako (Beras kiloan, telur, gula kiloan, dsb.)"/>
  </r>
  <r>
    <s v="Oct 18, 2022"/>
    <x v="18"/>
    <x v="140"/>
    <x v="1686"/>
    <s v="Oct 18, 2022"/>
    <x v="0"/>
    <x v="0"/>
    <s v="Pasar (lokasi sekitar atau dalam pasar)"/>
    <s v="1-5 org/jam"/>
    <s v="Tidak ada"/>
    <s v="Ya"/>
    <s v="Ya"/>
    <s v="2"/>
    <s v="Ya"/>
    <s v="Tidak"/>
    <s v="Tidak ber-mitra"/>
    <s v="1"/>
    <s v="1"/>
    <s v="Tidak"/>
    <s v="Tidak"/>
    <s v="Rp 101.000 - Rp 200.000"/>
    <s v="Susu bubuk anak (Zee, Dancow, Boneeto, dsb.)"/>
  </r>
  <r>
    <s v="Oct 18, 2022"/>
    <x v="18"/>
    <x v="140"/>
    <x v="1687"/>
    <s v="Oct 18, 2022"/>
    <x v="0"/>
    <x v="0"/>
    <s v="Pasar (lokasi sekitar atau dalam pasar)"/>
    <s v="1-5 org/jam"/>
    <s v="Tidak ada"/>
    <s v="Tidak"/>
    <s v="Ya"/>
    <s v="2"/>
    <s v="Tidak"/>
    <s v="Tidak"/>
    <s v="Tidak ber-mitra"/>
    <s v="2"/>
    <s v="&gt;2"/>
    <s v="Tidak"/>
    <s v="Tidak"/>
    <s v="Rp 101.000 - Rp 200.000"/>
    <s v="Susu bubuk anak (Zee, Dancow, Boneeto, dsb.)_x000a_Susu bubuk dewasa (Anlene, Entrasol, Ensure, dsb.)_x000a_Sembako (Beras kiloan, telur, gula kiloan, dsb.)"/>
  </r>
  <r>
    <s v="Oct 18, 2022"/>
    <x v="18"/>
    <x v="140"/>
    <x v="1688"/>
    <s v="Oct 18, 2022"/>
    <x v="0"/>
    <x v="0"/>
    <s v="Pasar (lokasi sekitar atau dalam pasar)"/>
    <s v="1-5 org/jam"/>
    <s v="Tidak ada"/>
    <s v="Ya"/>
    <s v="Ya"/>
    <s v="2"/>
    <s v="Tidak"/>
    <s v="Tidak"/>
    <s v="Tidak ber-mitra"/>
    <s v="1"/>
    <s v="2"/>
    <s v="Tidak"/>
    <s v="Tidak"/>
    <s v="Rp 101.000 - Rp 200.000"/>
    <s v="Susu bubuk anak (Zee, Dancow, Boneeto, dsb.)_x000a_Sembako (Beras kiloan, telur, gula kiloan, dsb.)"/>
  </r>
  <r>
    <s v="Oct 18, 2022"/>
    <x v="18"/>
    <x v="140"/>
    <x v="1689"/>
    <s v="Oct 18, 2022"/>
    <x v="0"/>
    <x v="0"/>
    <s v="Pasar (lokasi sekitar atau dalam pasar)"/>
    <s v="1-5 org/jam"/>
    <s v="Tidak ada"/>
    <s v="Ya"/>
    <s v="Ya"/>
    <s v="2"/>
    <s v="Tidak"/>
    <s v="Tidak"/>
    <s v="SRC (Sampoerna Retail Community)"/>
    <s v="1"/>
    <s v="Tidak ada"/>
    <s v="Tidak"/>
    <s v="Tidak"/>
    <s v="Rp 51.000 - Rp 100.000"/>
    <s v="Susu bubuk anak (Zee, Dancow, Boneeto, dsb.)_x000a_Susu bubuk dewasa (Anlene, Entrasol, Ensure, dsb.)"/>
  </r>
  <r>
    <s v="Oct 18, 2022"/>
    <x v="18"/>
    <x v="140"/>
    <x v="1690"/>
    <s v="Oct 18, 2022"/>
    <x v="0"/>
    <x v="0"/>
    <s v="Pasar (lokasi sekitar atau dalam pasar)"/>
    <s v="1-5 org/jam"/>
    <s v="Tidak ada"/>
    <s v="Ya"/>
    <s v="Ya"/>
    <s v="2"/>
    <s v="Tidak"/>
    <s v="Tidak"/>
    <s v="Tidak ber-mitra"/>
    <s v="1"/>
    <s v="2"/>
    <s v="Tidak"/>
    <s v="Tidak"/>
    <s v="Rp 51.000 - Rp 100.000"/>
    <s v="Susu bubuk anak (Zee, Dancow, Boneeto, dsb.)_x000a_Susu bubuk dewasa (Anlene, Entrasol, Ensure, dsb.)"/>
  </r>
  <r>
    <s v="Oct 18, 2022"/>
    <x v="18"/>
    <x v="140"/>
    <x v="1691"/>
    <s v="Oct 18, 2022"/>
    <x v="0"/>
    <x v="0"/>
    <s v="Pasar (lokasi sekitar atau dalam pasar)"/>
    <s v="5-10 org/jam"/>
    <s v="Ada"/>
    <s v="Ya"/>
    <s v="Ya"/>
    <s v="3 - 4"/>
    <s v="Ya"/>
    <s v="Tidak"/>
    <s v="Tidak ber-mitra"/>
    <s v="1"/>
    <s v="&gt;2"/>
    <s v="Tidak"/>
    <s v="Tidak"/>
    <s v="Rp 51.000 - Rp 100.000"/>
    <s v="Susu bubuk anak (Zee, Dancow, Boneeto, dsb.)_x000a_Susu bubuk dewasa (Anlene, Entrasol, Ensure, dsb.)_x000a_Sembako (Beras kiloan, telur, gula kiloan, dsb.)"/>
  </r>
  <r>
    <s v="Oct 18, 2022"/>
    <x v="18"/>
    <x v="140"/>
    <x v="1692"/>
    <s v="Oct 18, 2022"/>
    <x v="0"/>
    <x v="0"/>
    <s v="Pinggir Jalan Utama"/>
    <s v="1-5 org/jam"/>
    <s v="Ada"/>
    <s v="Tidak"/>
    <s v="Ya"/>
    <s v="2"/>
    <s v="Tidak"/>
    <s v="Tidak"/>
    <s v="Tidak ber-mitra"/>
    <s v="Tidak ada"/>
    <s v="Tidak ada"/>
    <s v="Tidak"/>
    <s v="Tidak"/>
    <s v="&lt; Rp. 50.000"/>
    <s v="Susu bubuk anak (Zee, Dancow, Boneeto, dsb.)_x000a_Gula rendah kalori (diabetasol, nulife, dsb.)_x000a_Sembako (Beras kiloan, telur, gula kiloan, dsb.)"/>
  </r>
  <r>
    <s v="Oct 18, 2022"/>
    <x v="18"/>
    <x v="140"/>
    <x v="1693"/>
    <s v="Oct 18, 2022"/>
    <x v="0"/>
    <x v="0"/>
    <s v="Pasar (lokasi sekitar atau dalam pasar)"/>
    <s v="&gt;10 org/jam"/>
    <s v="Ada"/>
    <s v="Ya"/>
    <s v="Ya"/>
    <s v="3 - 4"/>
    <s v="Ya"/>
    <s v="Tidak"/>
    <s v="Tidak ber-mitra"/>
    <s v="Tidak ada"/>
    <s v="&gt;2"/>
    <s v="Tidak"/>
    <s v="Tidak"/>
    <s v="Rp 51.000 - Rp 100.000"/>
    <s v="Susu bubuk anak (Zee, Dancow, Boneeto, dsb.)_x000a_Susu bubuk dewasa (Anlene, Entrasol, Ensure, dsb.)_x000a_Sembako (Beras kiloan, telur, gula kiloan, dsb.)"/>
  </r>
  <r>
    <s v="Oct 18, 2022"/>
    <x v="9"/>
    <x v="67"/>
    <x v="1370"/>
    <s v="Oct 18, 2022"/>
    <x v="0"/>
    <x v="0"/>
    <s v="Pinggir Jalan Utama"/>
    <s v="5-10 org/jam"/>
    <s v="Ada"/>
    <s v="Tidak"/>
    <s v="Ya"/>
    <s v="&gt;4"/>
    <s v="Ya"/>
    <s v="Ya"/>
    <s v="Tidak ber-mitra"/>
    <s v="&gt;2"/>
    <s v="&gt;2"/>
    <s v="Tidak"/>
    <s v="Tidak"/>
    <s v="Rp 101.000 - Rp 200.000"/>
    <s v="Susu bubuk anak (Zee, Dancow, Boneeto, dsb.)"/>
  </r>
  <r>
    <s v="Oct 18, 2022"/>
    <x v="9"/>
    <x v="67"/>
    <x v="1269"/>
    <s v="Oct 18, 2022"/>
    <x v="0"/>
    <x v="0"/>
    <s v="Pinggir Jalan Utama"/>
    <s v="5-10 org/jam"/>
    <s v="Ada"/>
    <s v="Ya"/>
    <s v="Ya"/>
    <s v="2"/>
    <s v="Tidak"/>
    <s v="Tidak"/>
    <s v="GGSP (Gudang Garam Strategic Partnership)"/>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9"/>
    <x v="67"/>
    <x v="1694"/>
    <s v="Oct 18, 2022"/>
    <x v="0"/>
    <x v="0"/>
    <s v="Pinggir Jalan Utama"/>
    <s v="5-10 org/jam"/>
    <s v="Ada"/>
    <s v="Ya"/>
    <s v="Ya"/>
    <s v="2"/>
    <s v="Tidak"/>
    <s v="Tidak"/>
    <s v="Tidak ber-mitra"/>
    <s v="1"/>
    <s v="2"/>
    <s v="Tidak"/>
    <s v="Tidak"/>
    <s v="Rp 51.000 - Rp 100.000"/>
    <s v="Susu bubuk anak (Zee, Dancow, Boneeto, dsb.)_x000a_Susu bubuk dewasa (Anlene, Entrasol, Ensure, dsb.)_x000a_Gula rendah kalori (diabetasol, nulife, dsb.)"/>
  </r>
  <r>
    <s v="Oct 18, 2022"/>
    <x v="9"/>
    <x v="67"/>
    <x v="1371"/>
    <s v="Oct 18, 2022"/>
    <x v="0"/>
    <x v="0"/>
    <s v="Pinggir Jalan Utama"/>
    <s v="5-10 org/jam"/>
    <s v="Ada"/>
    <s v="Ya"/>
    <s v="Ya"/>
    <s v="2"/>
    <s v="Tidak"/>
    <s v="Tidak"/>
    <s v="SRC (Sampoerna Retail Community)_x000a_GGSP (Gudang Garam Strategic Partnership)"/>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9"/>
    <x v="67"/>
    <x v="1373"/>
    <s v="Oct 18, 2022"/>
    <x v="0"/>
    <x v="0"/>
    <s v="Pinggir Jalan Utama"/>
    <s v="5-10 org/jam"/>
    <s v="Ada"/>
    <s v="Ya"/>
    <s v="Ya"/>
    <s v="2"/>
    <s v="Tidak"/>
    <s v="Tidak"/>
    <s v="SRC (Sampoerna Retail Community)"/>
    <s v="1"/>
    <s v="2"/>
    <s v="Tidak"/>
    <s v="Tidak"/>
    <s v="Rp 51.000 - Rp 100.000"/>
    <s v="Susu bubuk anak (Zee, Dancow, Boneeto, dsb.)_x000a_Sembako (Beras kiloan, telur, gula kiloan, dsb.)_x000a_Pulsa, token listrik, dsb."/>
  </r>
  <r>
    <s v="Oct 18, 2022"/>
    <x v="9"/>
    <x v="67"/>
    <x v="1695"/>
    <s v="Oct 18, 2022"/>
    <x v="0"/>
    <x v="0"/>
    <s v="Pinggir Jalan Utama"/>
    <s v="5-10 org/jam"/>
    <s v="Ada"/>
    <s v="Ya"/>
    <s v="Ya"/>
    <s v="2"/>
    <s v="Tidak"/>
    <s v="Tidak"/>
    <s v="SRC (Sampoerna Retail Community)_x000a_Mitra DRP (Djarum Retail Partnership)"/>
    <s v="1"/>
    <s v="2"/>
    <s v="Tidak"/>
    <s v="Tidak"/>
    <s v="Rp 51.000 - Rp 100.000"/>
    <s v="Sembako (Beras kiloan, telur, gula kiloan, dsb.)"/>
  </r>
  <r>
    <s v="Oct 18, 2022"/>
    <x v="9"/>
    <x v="67"/>
    <x v="1257"/>
    <s v="Oct 18, 2022"/>
    <x v="0"/>
    <x v="0"/>
    <s v="Pinggir Jalan Utama"/>
    <s v="5-10 org/jam"/>
    <s v="Ada"/>
    <s v="Ya"/>
    <s v="Ya"/>
    <s v="2"/>
    <s v="Tidak"/>
    <s v="Tidak"/>
    <s v="Tidak ber-mitra"/>
    <s v="1"/>
    <s v="2"/>
    <s v="Tidak"/>
    <s v="Tidak"/>
    <s v="Rp 51.000 - Rp 100.000"/>
    <s v="Susu bubuk anak (Zee, Dancow, Boneeto, dsb.)_x000a_Sembako (Beras kiloan, telur, gula kiloan, dsb.)_x000a_Pulsa, token listrik, dsb."/>
  </r>
  <r>
    <s v="Oct 18, 2022"/>
    <x v="9"/>
    <x v="67"/>
    <x v="1696"/>
    <s v="Oct 18, 2022"/>
    <x v="0"/>
    <x v="0"/>
    <s v="Pasar (lokasi sekitar atau dalam pasar)"/>
    <s v="&gt;10 org/jam"/>
    <s v="Tidak ada"/>
    <s v="Tidak"/>
    <s v="Ya"/>
    <s v="2"/>
    <s v="Tidak"/>
    <s v="Tidak"/>
    <s v="Tidak ber-mitra"/>
    <s v="1"/>
    <s v="2"/>
    <s v="Ya"/>
    <s v="Ya"/>
    <s v="Rp 51.000 - Rp 100.000"/>
    <s v="Sembako (Beras kiloan, telur, gula kiloan, dsb.)"/>
  </r>
  <r>
    <s v="Oct 18, 2022"/>
    <x v="9"/>
    <x v="67"/>
    <x v="1697"/>
    <s v="Oct 18, 2022"/>
    <x v="0"/>
    <x v="0"/>
    <s v="Pinggir Jalan Utama"/>
    <s v="5-10 org/jam"/>
    <s v="Ada"/>
    <s v="Ya"/>
    <s v="Ya"/>
    <s v="2"/>
    <s v="Tidak"/>
    <s v="Tidak"/>
    <s v="SRC (Sampoerna Retail Community)"/>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9"/>
    <x v="67"/>
    <x v="1375"/>
    <s v="Oct 18, 2022"/>
    <x v="0"/>
    <x v="0"/>
    <s v="Pinggir Jalan Utama"/>
    <s v="5-10 org/jam"/>
    <s v="Ada"/>
    <s v="Ya"/>
    <s v="Ya"/>
    <s v="2"/>
    <s v="Tidak"/>
    <s v="Tidak"/>
    <s v="SRC (Sampoerna Retail Community)_x000a_GGSP (Gudang Garam Strategic Partnership)"/>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8"/>
    <x v="138"/>
    <x v="1698"/>
    <s v="Oct 18, 2022"/>
    <x v="0"/>
    <x v="0"/>
    <s v="Pinggir Jalan Utama"/>
    <s v="&gt;10 org/jam"/>
    <s v="Ada"/>
    <s v="Ya"/>
    <s v="Ya"/>
    <s v="3 - 4"/>
    <s v="Ya"/>
    <s v="Tidak"/>
    <s v="SRC (Sampoerna Retail Community)"/>
    <s v="Tidak ada"/>
    <s v="2"/>
    <s v="Tidak"/>
    <s v="Tidak"/>
    <s v="Rp 101.000 - Rp 200.000"/>
    <s v="Sembako (Beras kiloan, telur, gula kiloan, dsb.)"/>
  </r>
  <r>
    <s v="Oct 18, 2022"/>
    <x v="18"/>
    <x v="138"/>
    <x v="1699"/>
    <s v="Oct 18, 2022"/>
    <x v="0"/>
    <x v="0"/>
    <s v="Pinggir Jalan Utama"/>
    <s v="5-10 org/jam"/>
    <s v="Ada"/>
    <s v="Ya"/>
    <s v="Ya"/>
    <s v="2"/>
    <s v="Tidak"/>
    <s v="Tidak"/>
    <s v="Tidak ber-mitra"/>
    <s v="Tidak ada"/>
    <s v="2"/>
    <s v="Tidak"/>
    <s v="Tidak"/>
    <s v="Rp 51.000 - Rp 100.000"/>
    <s v="Sembako (Beras kiloan, telur, gula kiloan, dsb.)"/>
  </r>
  <r>
    <s v="Oct 18, 2022"/>
    <x v="18"/>
    <x v="138"/>
    <x v="1700"/>
    <s v="Oct 18, 2022"/>
    <x v="0"/>
    <x v="0"/>
    <s v="Pasar (lokasi sekitar atau dalam pasar)"/>
    <s v="1-5 org/jam"/>
    <s v="Ada"/>
    <s v="Tidak"/>
    <s v="Ya"/>
    <s v="2"/>
    <s v="Tidak"/>
    <s v="Tidak"/>
    <s v="SRC (Sampoerna Retail Community)"/>
    <s v="Tidak ada"/>
    <s v="Tidak ada"/>
    <s v="Ya"/>
    <s v="Ya"/>
    <s v="Rp 101.000 - Rp 200.000"/>
    <s v="Susu bubuk anak (Zee, Dancow, Boneeto, dsb.)_x000a_Susu bubuk dewasa (Anlene, Entrasol, Ensure, dsb.)_x000a_Sembako (Beras kiloan, telur, gula kiloan, dsb.)"/>
  </r>
  <r>
    <s v="Oct 18, 2022"/>
    <x v="18"/>
    <x v="138"/>
    <x v="1701"/>
    <s v="Oct 18, 2022"/>
    <x v="0"/>
    <x v="0"/>
    <s v="Pinggir Jalan Utama"/>
    <s v="1-5 org/jam"/>
    <s v="Ada"/>
    <s v="Ya"/>
    <s v="Ya"/>
    <s v="2"/>
    <s v="Tidak"/>
    <s v="Tidak"/>
    <s v="Tidak ber-mitra"/>
    <s v="Tidak ada"/>
    <s v="&gt;2"/>
    <s v="Ya"/>
    <s v="Ya"/>
    <s v="&lt; Rp. 50.000"/>
    <s v="Susu bubuk anak (Zee, Dancow, Boneeto, dsb.)"/>
  </r>
  <r>
    <s v="Oct 18, 2022"/>
    <x v="18"/>
    <x v="138"/>
    <x v="1702"/>
    <s v="Oct 18, 2022"/>
    <x v="0"/>
    <x v="0"/>
    <s v="Pasar (lokasi sekitar atau dalam pasar)"/>
    <s v="1-5 org/jam"/>
    <s v="Ada"/>
    <s v="Ya"/>
    <s v="Ya"/>
    <s v="2"/>
    <s v="Tidak"/>
    <s v="Tidak"/>
    <s v="Tidak ber-mitra"/>
    <s v="Tidak ada"/>
    <s v="1"/>
    <s v="Tidak"/>
    <s v="Tidak"/>
    <s v="&lt; Rp. 50.000"/>
    <s v="Susu bubuk anak (Zee, Dancow, Boneeto, dsb.)_x000a_Susu bubuk dewasa (Anlene, Entrasol, Ensure, dsb.)_x000a_Gula rendah kalori (diabetasol, nulife, dsb.)_x000a_Sembako (Beras kiloan, telur, gula kiloan, dsb.)"/>
  </r>
  <r>
    <s v="Oct 18, 2022"/>
    <x v="18"/>
    <x v="138"/>
    <x v="1703"/>
    <s v="Oct 18, 2022"/>
    <x v="0"/>
    <x v="0"/>
    <s v="Pasar (lokasi sekitar atau dalam pasar)"/>
    <s v="1-5 org/jam"/>
    <s v="Ada"/>
    <s v="Ya"/>
    <s v="Ya"/>
    <s v="2"/>
    <s v="Ya"/>
    <s v="Tidak"/>
    <s v="Tidak ber-mitra"/>
    <s v="1"/>
    <s v="&gt;2"/>
    <s v="Tidak"/>
    <s v="Tidak"/>
    <s v="Rp 51.000 - Rp 100.000"/>
    <s v="Susu bubuk anak (Zee, Dancow, Boneeto, dsb.)_x000a_Gula rendah kalori (diabetasol, nulife, dsb.)_x000a_Sembako (Beras kiloan, telur, gula kiloan, dsb.)"/>
  </r>
  <r>
    <s v="Oct 18, 2022"/>
    <x v="9"/>
    <x v="67"/>
    <x v="1261"/>
    <s v="Oct 18, 2022"/>
    <x v="0"/>
    <x v="0"/>
    <s v="Pinggir Jalan Utama"/>
    <s v="5-10 org/jam"/>
    <s v="Ada"/>
    <s v="Ya"/>
    <s v="Ya"/>
    <s v="2"/>
    <s v="Tidak"/>
    <s v="Tidak"/>
    <s v="SRC (Sampoerna Retail Community)_x000a_GGSP (Gudang Garam Strategic Partnership)"/>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9"/>
    <x v="67"/>
    <x v="1377"/>
    <s v="Oct 18, 2022"/>
    <x v="0"/>
    <x v="0"/>
    <s v="Pinggir Jalan Utama"/>
    <s v="5-10 org/jam"/>
    <s v="Ada"/>
    <s v="Ya"/>
    <s v="Ya"/>
    <s v="2"/>
    <s v="Tidak"/>
    <s v="Tidak"/>
    <s v="SRC (Sampoerna Retail Community)"/>
    <s v="1"/>
    <s v="1"/>
    <s v="Tidak"/>
    <s v="Tidak"/>
    <s v="Rp 51.000 - Rp 100.000"/>
    <s v="Susu bubuk anak (Zee, Dancow, Boneeto, dsb.)_x000a_Gula rendah kalori (diabetasol, nulife, dsb.)_x000a_Sembako (Beras kiloan, telur, gula kiloan, dsb.)_x000a_Pulsa, token listrik, dsb."/>
  </r>
  <r>
    <s v="Oct 18, 2022"/>
    <x v="16"/>
    <x v="141"/>
    <x v="1320"/>
    <s v="Oct 18, 2022"/>
    <x v="0"/>
    <x v="1"/>
    <m/>
    <m/>
    <m/>
    <m/>
    <m/>
    <m/>
    <m/>
    <m/>
    <m/>
    <m/>
    <m/>
    <m/>
    <m/>
    <m/>
    <m/>
  </r>
  <r>
    <s v="Oct 18, 2022"/>
    <x v="1"/>
    <x v="1"/>
    <x v="1221"/>
    <s v="Oct 18, 2022"/>
    <x v="1"/>
    <x v="1"/>
    <m/>
    <m/>
    <m/>
    <m/>
    <m/>
    <m/>
    <m/>
    <m/>
    <m/>
    <m/>
    <m/>
    <m/>
    <m/>
    <m/>
    <m/>
  </r>
  <r>
    <s v="Oct 18, 2022"/>
    <x v="1"/>
    <x v="72"/>
    <x v="1704"/>
    <s v="Oct 18, 2022"/>
    <x v="0"/>
    <x v="0"/>
    <s v="Pinggir Jalan Utama"/>
    <s v="&gt;10 org/jam"/>
    <s v="Ada"/>
    <s v="Ya"/>
    <s v="Ya"/>
    <s v="&gt;4"/>
    <s v="Tidak"/>
    <s v="Tidak"/>
    <s v="GGSP (Gudang Garam Strategic Partnership)"/>
    <s v="1"/>
    <s v="&gt;2"/>
    <s v="Tidak"/>
    <s v="Ya"/>
    <s v="&gt; Rp 201.000"/>
    <s v="Susu bubuk anak (Zee, Dancow, Boneeto, dsb.)_x000a_Susu bubuk dewasa (Anlene, Entrasol, Ensure, dsb.)_x000a_Gula rendah kalori (diabetasol, nulife, dsb.)_x000a_Sembako (Beras kiloan, telur, gula kiloan, dsb.)"/>
  </r>
  <r>
    <s v="Oct 18, 2022"/>
    <x v="11"/>
    <x v="156"/>
    <x v="1705"/>
    <s v="Oct 18, 2022"/>
    <x v="0"/>
    <x v="0"/>
    <s v="Pinggir Jalan Utama"/>
    <s v="1-5 org/jam"/>
    <s v="Ada"/>
    <s v="Ya"/>
    <s v="Ya"/>
    <s v="3 - 4"/>
    <s v="Tidak"/>
    <s v="Tidak"/>
    <s v="Tidak ber-mitra"/>
    <s v="1"/>
    <s v="&gt;2"/>
    <s v="Tidak"/>
    <s v="Ya"/>
    <s v="Rp 101.000 - Rp 200.000"/>
    <s v="Susu bubuk anak (Zee, Dancow, Boneeto, dsb.)_x000a_Susu bubuk dewasa (Anlene, Entrasol, Ensure, dsb.)_x000a_Gula rendah kalori (diabetasol, nulife, dsb.)_x000a_Sembako (Beras kiloan, telur, gula kiloan, dsb.)"/>
  </r>
  <r>
    <s v="Oct 18, 2022"/>
    <x v="11"/>
    <x v="156"/>
    <x v="1706"/>
    <s v="Oct 18, 2022"/>
    <x v="0"/>
    <x v="0"/>
    <s v="Pasar (lokasi sekitar atau dalam pasar)"/>
    <s v="1-5 org/jam"/>
    <s v="Ada"/>
    <s v="Ya"/>
    <s v="Ya"/>
    <s v="2"/>
    <s v="Tidak"/>
    <s v="Tidak"/>
    <s v="Tidak ber-mitra"/>
    <s v="1"/>
    <s v="2"/>
    <s v="Tidak"/>
    <s v="Tidak"/>
    <s v="Rp 51.000 - Rp 100.000"/>
    <s v="Susu bubuk anak (Zee, Dancow, Boneeto, dsb.)_x000a_Susu bubuk dewasa (Anlene, Entrasol, Ensure, dsb.)_x000a_Gula rendah kalori (diabetasol, nulife, dsb.)"/>
  </r>
  <r>
    <s v="Oct 18, 2022"/>
    <x v="11"/>
    <x v="156"/>
    <x v="1707"/>
    <s v="Oct 18, 2022"/>
    <x v="0"/>
    <x v="0"/>
    <s v="Pasar (lokasi sekitar atau dalam pasar)"/>
    <s v="1-5 org/jam"/>
    <s v="Ada"/>
    <s v="Ya"/>
    <s v="Ya"/>
    <s v="2"/>
    <s v="Tidak"/>
    <s v="Tidak"/>
    <s v="SRC (Sampoerna Retail Community)"/>
    <s v="1"/>
    <s v="&gt;2"/>
    <s v="Tidak"/>
    <s v="Ya"/>
    <s v="Rp 51.000 - Rp 100.000"/>
    <s v="Sembako (Beras kiloan, telur, gula kiloan, dsb.)"/>
  </r>
  <r>
    <s v="Oct 18, 2022"/>
    <x v="11"/>
    <x v="156"/>
    <x v="1708"/>
    <s v="Oct 18, 2022"/>
    <x v="0"/>
    <x v="0"/>
    <s v="Pinggir Jalan Utama"/>
    <s v="1-5 org/jam"/>
    <s v="Ada"/>
    <s v="Ya"/>
    <s v="Ya"/>
    <s v="2"/>
    <s v="Tidak"/>
    <s v="Tidak"/>
    <s v="Tidak ber-mitra"/>
    <s v="1"/>
    <s v="&gt;2"/>
    <s v="Tidak"/>
    <s v="Ya"/>
    <s v="Rp 101.000 - Rp 200.000"/>
    <s v="Susu bubuk dewasa (Anlene, Entrasol, Ensure, dsb.)_x000a_Sembako (Beras kiloan, telur, gula kiloan, dsb.)"/>
  </r>
  <r>
    <s v="Oct 18, 2022"/>
    <x v="11"/>
    <x v="156"/>
    <x v="1709"/>
    <s v="Oct 18, 2022"/>
    <x v="0"/>
    <x v="0"/>
    <s v="Pasar (lokasi sekitar atau dalam pasar)"/>
    <s v="1-5 org/jam"/>
    <s v="Tidak ada"/>
    <s v="Tidak"/>
    <s v="Tidak"/>
    <s v="Tidak ada"/>
    <s v="Tidak"/>
    <s v="Tidak"/>
    <s v="Tidak ber-mitra"/>
    <s v="1"/>
    <s v="&gt;2"/>
    <s v="Tidak"/>
    <s v="Ya"/>
    <s v="Rp 51.000 - Rp 100.000"/>
    <s v="Sembako (Beras kiloan, telur, gula kiloan, dsb.)"/>
  </r>
  <r>
    <s v="Oct 18, 2022"/>
    <x v="11"/>
    <x v="156"/>
    <x v="1710"/>
    <s v="Oct 18, 2022"/>
    <x v="0"/>
    <x v="0"/>
    <s v="Pinggir Jalan Utama"/>
    <s v="1-5 org/jam"/>
    <s v="Ada"/>
    <s v="Ya"/>
    <s v="Ya"/>
    <s v="2"/>
    <s v="Tidak"/>
    <s v="Tidak"/>
    <s v="SRC (Sampoerna Retail Community)"/>
    <s v="1"/>
    <s v="Tidak ada"/>
    <s v="Tidak"/>
    <s v="Tidak"/>
    <s v="Rp 51.000 - Rp 100.000"/>
    <s v="Susu bubuk anak (Zee, Dancow, Boneeto, dsb.)_x000a_Susu bubuk dewasa (Anlene, Entrasol, Ensure, dsb.)_x000a_Gula rendah kalori (diabetasol, nulife, dsb.)_x000a_Sembako (Beras kiloan, telur, gula kiloan, dsb.)"/>
  </r>
  <r>
    <s v="Oct 18, 2022"/>
    <x v="11"/>
    <x v="156"/>
    <x v="1711"/>
    <s v="Oct 18, 2022"/>
    <x v="0"/>
    <x v="0"/>
    <s v="Pinggir Jalan Utama"/>
    <s v="5-10 org/jam"/>
    <s v="Ada"/>
    <s v="Tidak"/>
    <s v="Tidak"/>
    <s v="2"/>
    <s v="Tidak"/>
    <s v="Tidak"/>
    <s v="Tidak ber-mitra"/>
    <s v="2"/>
    <s v="&gt;2"/>
    <s v="Tidak"/>
    <s v="Ya"/>
    <s v="&gt; Rp 201.000"/>
    <s v="Susu bubuk anak (Zee, Dancow, Boneeto, dsb.)_x000a_Susu bubuk dewasa (Anlene, Entrasol, Ensure, dsb.)_x000a_Gula rendah kalori (diabetasol, nulife, dsb.)_x000a_Sembako (Beras kiloan, telur, gula kiloan, dsb.)"/>
  </r>
  <r>
    <s v="Oct 18, 2022"/>
    <x v="11"/>
    <x v="156"/>
    <x v="1712"/>
    <s v="Oct 18, 2022"/>
    <x v="0"/>
    <x v="0"/>
    <s v="Pasar (lokasi sekitar atau dalam pasar)"/>
    <s v="5-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18, 2022"/>
    <x v="11"/>
    <x v="156"/>
    <x v="1713"/>
    <s v="Oct 18, 2022"/>
    <x v="0"/>
    <x v="0"/>
    <s v="Pasar (lokasi sekitar atau dalam pasar)"/>
    <s v="1-5 org/jam"/>
    <s v="Ada"/>
    <s v="Ya"/>
    <s v="Ya"/>
    <s v="2"/>
    <s v="Tidak"/>
    <s v="Tidak"/>
    <s v="Tidak ber-mitra"/>
    <s v="1"/>
    <s v="2"/>
    <s v="Tidak"/>
    <s v="Ya"/>
    <s v="Rp 101.000 - Rp 200.000"/>
    <s v="Susu bubuk anak (Zee, Dancow, Boneeto, dsb.)_x000a_Susu bubuk dewasa (Anlene, Entrasol, Ensure, dsb.)_x000a_Gula rendah kalori (diabetasol, nulife, dsb.)_x000a_Sembako (Beras kiloan, telur, gula kiloan, dsb.)"/>
  </r>
  <r>
    <s v="Oct 18, 2022"/>
    <x v="11"/>
    <x v="156"/>
    <x v="1714"/>
    <s v="Oct 18,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8, 2022"/>
    <x v="11"/>
    <x v="156"/>
    <x v="1715"/>
    <s v="Oct 18, 2022"/>
    <x v="0"/>
    <x v="0"/>
    <s v="Pasar (lokasi sekitar atau dalam pasar)"/>
    <s v="5-10 org/jam"/>
    <s v="Tidak ada"/>
    <s v="Tidak"/>
    <s v="Tidak"/>
    <s v="3 - 4"/>
    <s v="Tidak"/>
    <s v="Tidak"/>
    <s v="Tidak ber-mitra"/>
    <s v="2"/>
    <s v="&gt;2"/>
    <s v="Tidak"/>
    <s v="Tidak"/>
    <s v="&gt; Rp 201.000"/>
    <s v="Susu bubuk anak (Zee, Dancow, Boneeto, dsb.)_x000a_Susu bubuk dewasa (Anlene, Entrasol, Ensure, dsb.)_x000a_Gula rendah kalori (diabetasol, nulife, dsb.)_x000a_Sembako (Beras kiloan, telur, gula kiloan, dsb.)"/>
  </r>
  <r>
    <s v="Oct 18, 2022"/>
    <x v="11"/>
    <x v="156"/>
    <x v="1716"/>
    <s v="Oct 18, 2022"/>
    <x v="0"/>
    <x v="0"/>
    <s v="Pasar (lokasi sekitar atau dalam pasar)"/>
    <s v="1-5 org/jam"/>
    <s v="Ada"/>
    <s v="Tidak"/>
    <s v="Tidak"/>
    <s v="2"/>
    <s v="Tidak"/>
    <s v="Tidak"/>
    <s v="Tidak ber-mitra"/>
    <s v="1"/>
    <s v="&gt;2"/>
    <s v="Tidak"/>
    <s v="Ya"/>
    <s v="Rp 101.000 - Rp 200.000"/>
    <s v="Gula rendah kalori (diabetasol, nulife, dsb.)_x000a_Sembako (Beras kiloan, telur, gula kiloan, dsb.)"/>
  </r>
  <r>
    <s v="Oct 18, 2022"/>
    <x v="11"/>
    <x v="156"/>
    <x v="1717"/>
    <s v="Oct 18, 2022"/>
    <x v="0"/>
    <x v="0"/>
    <s v="Pasar (lokasi sekitar atau dalam pasar)"/>
    <s v="1-5 org/jam"/>
    <s v="Ada"/>
    <s v="Ya"/>
    <s v="Ya"/>
    <s v="3 - 4"/>
    <s v="Tidak"/>
    <s v="Tidak"/>
    <s v="Tidak ber-mitra"/>
    <s v="1"/>
    <s v="2"/>
    <s v="Tidak"/>
    <s v="Ya"/>
    <s v="Rp 51.000 - Rp 100.000"/>
    <s v="Susu bubuk anak (Zee, Dancow, Boneeto, dsb.)_x000a_Susu bubuk dewasa (Anlene, Entrasol, Ensure, dsb.)_x000a_Gula rendah kalori (diabetasol, nulife, dsb.)_x000a_Sembako (Beras kiloan, telur, gula kiloan, dsb.)"/>
  </r>
  <r>
    <s v="Oct 18, 2022"/>
    <x v="11"/>
    <x v="156"/>
    <x v="1718"/>
    <s v="Oct 18, 2022"/>
    <x v="0"/>
    <x v="1"/>
    <m/>
    <m/>
    <m/>
    <m/>
    <m/>
    <m/>
    <m/>
    <m/>
    <m/>
    <m/>
    <m/>
    <m/>
    <m/>
    <m/>
    <m/>
  </r>
  <r>
    <s v="Oct 18, 2022"/>
    <x v="11"/>
    <x v="176"/>
    <x v="1719"/>
    <s v="Oct 18, 2022"/>
    <x v="0"/>
    <x v="1"/>
    <m/>
    <m/>
    <m/>
    <m/>
    <m/>
    <m/>
    <m/>
    <m/>
    <m/>
    <m/>
    <m/>
    <m/>
    <m/>
    <m/>
    <m/>
  </r>
  <r>
    <s v="Oct 18, 2022"/>
    <x v="11"/>
    <x v="176"/>
    <x v="1720"/>
    <s v="Oct 18, 2022"/>
    <x v="0"/>
    <x v="0"/>
    <s v="Pasar (lokasi sekitar atau dalam pasar)"/>
    <s v="1-5 org/jam"/>
    <s v="Tidak ada"/>
    <s v="Tidak"/>
    <s v="Tidak"/>
    <s v="2"/>
    <s v="Tidak"/>
    <s v="Tidak"/>
    <s v="Tidak ber-mitra"/>
    <s v="1"/>
    <s v="2"/>
    <s v="Tidak"/>
    <s v="Ya"/>
    <s v="Rp 101.000 - Rp 200.000"/>
    <s v="Susu bubuk anak (Zee, Dancow, Boneeto, dsb.)_x000a_Susu bubuk dewasa (Anlene, Entrasol, Ensure, dsb.)"/>
  </r>
  <r>
    <s v="Oct 18, 2022"/>
    <x v="11"/>
    <x v="176"/>
    <x v="1721"/>
    <s v="Oct 18, 2022"/>
    <x v="0"/>
    <x v="0"/>
    <s v="Pinggir Jalan Utama"/>
    <s v="1-5 org/jam"/>
    <s v="Ada"/>
    <s v="Ya"/>
    <s v="Ya"/>
    <s v="2"/>
    <s v="Tidak"/>
    <s v="Tidak"/>
    <s v="SRC (Sampoerna Retail Community)"/>
    <s v="1"/>
    <s v="2"/>
    <s v="Tidak"/>
    <s v="Tidak"/>
    <s v="Rp 51.000 - Rp 100.000"/>
    <s v="Susu bubuk anak (Zee, Dancow, Boneeto, dsb.)_x000a_Susu bubuk dewasa (Anlene, Entrasol, Ensure, dsb.)"/>
  </r>
  <r>
    <s v="Oct 18, 2022"/>
    <x v="11"/>
    <x v="176"/>
    <x v="1722"/>
    <s v="Oct 18, 2022"/>
    <x v="0"/>
    <x v="1"/>
    <m/>
    <m/>
    <m/>
    <m/>
    <m/>
    <m/>
    <m/>
    <m/>
    <m/>
    <m/>
    <m/>
    <m/>
    <m/>
    <m/>
    <m/>
  </r>
  <r>
    <s v="Oct 18, 2022"/>
    <x v="11"/>
    <x v="176"/>
    <x v="1723"/>
    <s v="Oct 18, 2022"/>
    <x v="0"/>
    <x v="0"/>
    <s v="Pinggir Jalan Utama"/>
    <s v="1-5 org/jam"/>
    <s v="Ada"/>
    <s v="Tidak"/>
    <s v="Ya"/>
    <s v="Tidak ada"/>
    <s v="Tidak"/>
    <s v="Tidak"/>
    <s v="Tidak ber-mitra"/>
    <s v="1"/>
    <s v="1"/>
    <s v="Tidak"/>
    <s v="Ya"/>
    <s v="Rp 101.000 - Rp 200.000"/>
    <s v="Gula rendah kalori (diabetasol, nulife, dsb.)_x000a_Sembako (Beras kiloan, telur, gula kiloan, dsb.)"/>
  </r>
  <r>
    <s v="Oct 18, 2022"/>
    <x v="11"/>
    <x v="176"/>
    <x v="1724"/>
    <s v="Oct 18, 2022"/>
    <x v="0"/>
    <x v="0"/>
    <s v="Pinggir Jalan Utama"/>
    <s v="1-5 org/jam"/>
    <s v="Ada"/>
    <s v="Ya"/>
    <s v="Ya"/>
    <s v="2"/>
    <s v="Tidak"/>
    <s v="Tidak"/>
    <s v="Tidak ber-mitra"/>
    <s v="1"/>
    <s v="&gt;2"/>
    <s v="Tidak"/>
    <s v="Tidak"/>
    <s v="Rp 51.000 - Rp 100.000"/>
    <s v="Susu bubuk anak (Zee, Dancow, Boneeto, dsb.)_x000a_Susu bubuk dewasa (Anlene, Entrasol, Ensure, dsb.)_x000a_Sembako (Beras kiloan, telur, gula kiloan, dsb.)_x000a_Pulsa, token listrik, dsb."/>
  </r>
  <r>
    <s v="Oct 18, 2022"/>
    <x v="11"/>
    <x v="176"/>
    <x v="1725"/>
    <s v="Oct 18, 2022"/>
    <x v="0"/>
    <x v="0"/>
    <s v="Pinggir Jalan Utama"/>
    <s v="1-5 org/jam"/>
    <s v="Ada"/>
    <s v="Ya"/>
    <s v="Ya"/>
    <s v="3 - 4"/>
    <s v="Tidak"/>
    <s v="Tidak"/>
    <s v="Tidak ber-mitra"/>
    <s v="1"/>
    <s v="&gt;2"/>
    <s v="Tidak"/>
    <s v="Tidak"/>
    <s v="Rp 101.000 - Rp 200.000"/>
    <s v="Susu bubuk anak (Zee, Dancow, Boneeto, dsb.)_x000a_Susu bubuk dewasa (Anlene, Entrasol, Ensure, dsb.)_x000a_Sembako (Beras kiloan, telur, gula kiloan, dsb.)_x000a_Pulsa, token listrik, dsb."/>
  </r>
  <r>
    <s v="Oct 18, 2022"/>
    <x v="11"/>
    <x v="176"/>
    <x v="1726"/>
    <s v="Oct 18, 2022"/>
    <x v="0"/>
    <x v="1"/>
    <m/>
    <m/>
    <m/>
    <m/>
    <m/>
    <m/>
    <m/>
    <m/>
    <m/>
    <m/>
    <m/>
    <m/>
    <m/>
    <m/>
    <m/>
  </r>
  <r>
    <s v="Oct 18, 2022"/>
    <x v="11"/>
    <x v="176"/>
    <x v="1727"/>
    <s v="Oct 18, 2022"/>
    <x v="0"/>
    <x v="0"/>
    <s v="Pinggir Jalan Utama"/>
    <s v="1-5 org/jam"/>
    <s v="Ada"/>
    <s v="Ya"/>
    <s v="Ya"/>
    <s v="2"/>
    <s v="Ya"/>
    <s v="Tidak"/>
    <s v="Tidak ber-mitra"/>
    <s v="1"/>
    <s v="2"/>
    <s v="Tidak"/>
    <s v="Tidak"/>
    <s v="Rp 51.000 - Rp 100.000"/>
    <s v="Susu bubuk anak (Zee, Dancow, Boneeto, dsb.)_x000a_Susu bubuk dewasa (Anlene, Entrasol, Ensure, dsb.)_x000a_Sembako (Beras kiloan, telur, gula kiloan, dsb.)_x000a_Pulsa, token listrik, dsb."/>
  </r>
  <r>
    <s v="Oct 18, 2022"/>
    <x v="11"/>
    <x v="176"/>
    <x v="1728"/>
    <s v="Oct 18, 2022"/>
    <x v="0"/>
    <x v="0"/>
    <s v="Pinggir Jalan Utama"/>
    <s v="1-5 org/jam"/>
    <s v="Ada"/>
    <s v="Ya"/>
    <s v="Ya"/>
    <s v="2"/>
    <s v="Tidak"/>
    <s v="Tidak"/>
    <s v="SRC (Sampoerna Retail Community)"/>
    <s v="1"/>
    <s v="1"/>
    <s v="Tidak"/>
    <s v="Ya"/>
    <s v="Rp 51.000 - Rp 100.000"/>
    <s v="Susu bubuk anak (Zee, Dancow, Boneeto, dsb.)_x000a_Susu bubuk dewasa (Anlene, Entrasol, Ensure, dsb.)_x000a_Pulsa, token listrik, dsb."/>
  </r>
  <r>
    <s v="Oct 18, 2022"/>
    <x v="11"/>
    <x v="176"/>
    <x v="1729"/>
    <s v="Oct 18, 2022"/>
    <x v="0"/>
    <x v="1"/>
    <m/>
    <m/>
    <m/>
    <m/>
    <m/>
    <m/>
    <m/>
    <m/>
    <m/>
    <m/>
    <m/>
    <m/>
    <m/>
    <m/>
    <m/>
  </r>
  <r>
    <s v="Oct 18, 2022"/>
    <x v="11"/>
    <x v="176"/>
    <x v="1729"/>
    <s v="Oct 18, 2022"/>
    <x v="0"/>
    <x v="1"/>
    <m/>
    <m/>
    <m/>
    <m/>
    <m/>
    <m/>
    <m/>
    <m/>
    <m/>
    <m/>
    <m/>
    <m/>
    <m/>
    <m/>
    <m/>
  </r>
  <r>
    <s v="Oct 18, 2022"/>
    <x v="11"/>
    <x v="176"/>
    <x v="1730"/>
    <s v="Oct 18, 2022"/>
    <x v="0"/>
    <x v="1"/>
    <m/>
    <m/>
    <m/>
    <m/>
    <m/>
    <m/>
    <m/>
    <m/>
    <m/>
    <m/>
    <m/>
    <m/>
    <m/>
    <m/>
    <m/>
  </r>
  <r>
    <s v="Oct 18, 2022"/>
    <x v="11"/>
    <x v="176"/>
    <x v="1731"/>
    <s v="Oct 18,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6"/>
    <x v="127"/>
    <x v="1732"/>
    <s v="Oct 18, 2022"/>
    <x v="0"/>
    <x v="0"/>
    <s v="Pasar (lokasi sekitar atau dalam pasar)"/>
    <s v="&gt;10 org/jam"/>
    <s v="Tidak ada"/>
    <s v="Tidak"/>
    <s v="Tidak"/>
    <s v="Tidak ada"/>
    <s v="Tidak"/>
    <s v="Tidak"/>
    <s v="Tidak ber-mitra"/>
    <s v="Tidak ada"/>
    <s v="2"/>
    <s v="Tidak"/>
    <s v="Tidak"/>
    <s v="Rp 51.000 - Rp 100.000"/>
    <s v="Susu bubuk anak (Zee, Dancow, Boneeto, dsb.)_x000a_Susu bubuk dewasa (Anlene, Entrasol, Ensure, dsb.)_x000a_Gula rendah kalori (diabetasol, nulife, dsb.)_x000a_Sembako (Beras kiloan, telur, gula kiloan, dsb.)"/>
  </r>
  <r>
    <s v="Oct 18, 2022"/>
    <x v="1"/>
    <x v="177"/>
    <x v="1733"/>
    <s v="Oct 18, 2022"/>
    <x v="0"/>
    <x v="0"/>
    <s v="Pinggir Jalan Utama"/>
    <s v="1-5 org/jam"/>
    <s v="Ada"/>
    <s v="Ya"/>
    <s v="Ya"/>
    <s v="3 - 4"/>
    <s v="Ya"/>
    <s v="Tidak"/>
    <s v="GGSP (Gudang Garam Strategic Partnership)"/>
    <s v="1"/>
    <s v="2"/>
    <s v="Tidak"/>
    <s v="Tidak"/>
    <s v="&lt; Rp. 50.000"/>
    <s v="Susu bubuk anak (Zee, Dancow, Boneeto, dsb.)_x000a_Susu bubuk dewasa (Anlene, Entrasol, Ensure, dsb.)_x000a_Gula rendah kalori (diabetasol, nulife, dsb.)_x000a_Sembako (Beras kiloan, telur, gula kiloan, dsb.)_x000a_Pulsa, token listrik, dsb."/>
  </r>
  <r>
    <s v="Oct 18, 2022"/>
    <x v="16"/>
    <x v="98"/>
    <x v="1359"/>
    <s v="Oct 18, 2022"/>
    <x v="0"/>
    <x v="1"/>
    <m/>
    <m/>
    <m/>
    <m/>
    <m/>
    <m/>
    <m/>
    <m/>
    <m/>
    <m/>
    <m/>
    <m/>
    <m/>
    <m/>
    <m/>
  </r>
  <r>
    <s v="Oct 18, 2022"/>
    <x v="16"/>
    <x v="98"/>
    <x v="1734"/>
    <s v="Oct 18, 2022"/>
    <x v="0"/>
    <x v="1"/>
    <m/>
    <m/>
    <m/>
    <m/>
    <m/>
    <m/>
    <m/>
    <m/>
    <m/>
    <m/>
    <m/>
    <m/>
    <m/>
    <m/>
    <m/>
  </r>
  <r>
    <s v="Oct 18, 2022"/>
    <x v="16"/>
    <x v="98"/>
    <x v="1735"/>
    <s v="Oct 18, 2022"/>
    <x v="0"/>
    <x v="1"/>
    <m/>
    <m/>
    <m/>
    <m/>
    <m/>
    <m/>
    <m/>
    <m/>
    <m/>
    <m/>
    <m/>
    <m/>
    <m/>
    <m/>
    <m/>
  </r>
  <r>
    <s v="Oct 18, 2022"/>
    <x v="16"/>
    <x v="98"/>
    <x v="1736"/>
    <s v="Oct 18, 2022"/>
    <x v="0"/>
    <x v="1"/>
    <m/>
    <m/>
    <m/>
    <m/>
    <m/>
    <m/>
    <m/>
    <m/>
    <m/>
    <m/>
    <m/>
    <m/>
    <m/>
    <m/>
    <m/>
  </r>
  <r>
    <s v="Oct 18, 2022"/>
    <x v="16"/>
    <x v="98"/>
    <x v="1737"/>
    <s v="Oct 18, 2022"/>
    <x v="0"/>
    <x v="1"/>
    <m/>
    <m/>
    <m/>
    <m/>
    <m/>
    <m/>
    <m/>
    <m/>
    <m/>
    <m/>
    <m/>
    <m/>
    <m/>
    <m/>
    <m/>
  </r>
  <r>
    <s v="Oct 18, 2022"/>
    <x v="16"/>
    <x v="98"/>
    <x v="1737"/>
    <s v="Oct 18, 2022"/>
    <x v="0"/>
    <x v="1"/>
    <m/>
    <m/>
    <m/>
    <m/>
    <m/>
    <m/>
    <m/>
    <m/>
    <m/>
    <m/>
    <m/>
    <m/>
    <m/>
    <m/>
    <m/>
  </r>
  <r>
    <s v="Oct 18, 2022"/>
    <x v="19"/>
    <x v="143"/>
    <x v="1738"/>
    <s v="Oct 13, 2022"/>
    <x v="0"/>
    <x v="0"/>
    <s v="Pinggir Jalan Utama"/>
    <s v="5-10 org/jam"/>
    <s v="Ada"/>
    <s v="Ya"/>
    <s v="Ya"/>
    <s v="2"/>
    <s v="Ya"/>
    <s v="Tidak"/>
    <s v="Tidak ber-mitra"/>
    <s v="1"/>
    <s v="2"/>
    <s v="Tidak"/>
    <s v="Ya"/>
    <s v="Rp 51.000 - Rp 100.000"/>
    <s v="Susu bubuk anak (Zee, Dancow, Boneeto, dsb.)_x000a_Susu bubuk dewasa (Anlene, Entrasol, Ensure, dsb.)_x000a_Sembako (Beras kiloan, telur, gula kiloan, dsb.)"/>
  </r>
  <r>
    <s v="Oct 18, 2022"/>
    <x v="19"/>
    <x v="143"/>
    <x v="1739"/>
    <s v="Oct 13, 2022"/>
    <x v="0"/>
    <x v="0"/>
    <s v="Residential (lokasi tempat tinggal/perumahan/apartemen/dsb.)"/>
    <s v="5-10 org/jam"/>
    <s v="Ada"/>
    <s v="Ya"/>
    <s v="Ya"/>
    <s v="3 - 4"/>
    <s v="Ya"/>
    <s v="Tidak"/>
    <s v="Tidak ber-mitra"/>
    <s v="2"/>
    <s v="&gt;2"/>
    <s v="Tidak"/>
    <s v="Ya"/>
    <s v="Rp 51.000 - Rp 100.000"/>
    <s v="Susu bubuk anak (Zee, Dancow, Boneeto, dsb.)_x000a_Susu bubuk dewasa (Anlene, Entrasol, Ensure, dsb.)_x000a_Sembako (Beras kiloan, telur, gula kiloan, dsb.)"/>
  </r>
  <r>
    <s v="Oct 18, 2022"/>
    <x v="15"/>
    <x v="178"/>
    <x v="1740"/>
    <s v="Oct 18, 2022"/>
    <x v="1"/>
    <x v="1"/>
    <m/>
    <m/>
    <m/>
    <m/>
    <m/>
    <m/>
    <m/>
    <m/>
    <m/>
    <m/>
    <m/>
    <m/>
    <m/>
    <m/>
    <m/>
  </r>
  <r>
    <s v="Oct 18, 2022"/>
    <x v="15"/>
    <x v="178"/>
    <x v="1741"/>
    <s v="Oct 18, 2022"/>
    <x v="1"/>
    <x v="1"/>
    <m/>
    <m/>
    <m/>
    <m/>
    <m/>
    <m/>
    <m/>
    <m/>
    <m/>
    <m/>
    <m/>
    <m/>
    <m/>
    <m/>
    <m/>
  </r>
  <r>
    <s v="Oct 18, 2022"/>
    <x v="19"/>
    <x v="143"/>
    <x v="1742"/>
    <s v="Oct 12, 2022"/>
    <x v="0"/>
    <x v="0"/>
    <s v="Pinggir Jalan Utama"/>
    <s v="5-10 org/jam"/>
    <s v="Ada"/>
    <s v="Tidak"/>
    <s v="Ya"/>
    <s v="2"/>
    <s v="Ya"/>
    <s v="Tidak"/>
    <s v="Tidak ber-mitra"/>
    <s v="1"/>
    <s v="2"/>
    <s v="Tidak"/>
    <s v="Ya"/>
    <s v="Rp 51.000 - Rp 100.000"/>
    <s v="Susu bubuk anak (Zee, Dancow, Boneeto, dsb.)_x000a_Susu bubuk dewasa (Anlene, Entrasol, Ensure, dsb.)_x000a_Sembako (Beras kiloan, telur, gula kiloan, dsb.)"/>
  </r>
  <r>
    <s v="Oct 18, 2022"/>
    <x v="15"/>
    <x v="145"/>
    <x v="1743"/>
    <s v="Oct 18, 2022"/>
    <x v="0"/>
    <x v="0"/>
    <s v="Pasar (lokasi sekitar atau dalam pasar)"/>
    <s v="1-5 org/jam"/>
    <s v="Tidak ada"/>
    <s v="Ya"/>
    <s v="Ya"/>
    <s v="2"/>
    <s v="Ya"/>
    <s v="Tidak"/>
    <s v="Tidak ber-mitra"/>
    <s v="1"/>
    <s v="2"/>
    <s v="Ya"/>
    <s v="Ya"/>
    <s v="&gt; Rp 201.000"/>
    <s v="Susu bubuk anak (Zee, Dancow, Boneeto, dsb.)_x000a_Susu bubuk dewasa (Anlene, Entrasol, Ensure, dsb.)_x000a_Gula rendah kalori (diabetasol, nulife, dsb.)_x000a_Sembako (Beras kiloan, telur, gula kiloan, dsb.)"/>
  </r>
  <r>
    <s v="Oct 18, 2022"/>
    <x v="16"/>
    <x v="154"/>
    <x v="1744"/>
    <s v="Oct 18, 2022"/>
    <x v="0"/>
    <x v="0"/>
    <s v="Pasar (lokasi sekitar atau dalam pasar)"/>
    <s v="1-5 org/jam"/>
    <s v="Ada"/>
    <s v="Ya"/>
    <s v="Ya"/>
    <s v="&gt;4"/>
    <s v="Ya"/>
    <s v="Tidak"/>
    <s v="Tidak ber-mitra"/>
    <s v="1"/>
    <s v="&gt;2"/>
    <s v="Tidak"/>
    <s v="Tidak"/>
    <s v="Rp 51.000 - Rp 100.000"/>
    <s v="Susu bubuk anak (Zee, Dancow, Boneeto, dsb.)_x000a_Sembako (Beras kiloan, telur, gula kiloan, dsb.)_x000a_Pulsa, token listrik, dsb."/>
  </r>
  <r>
    <s v="Oct 18, 2022"/>
    <x v="18"/>
    <x v="179"/>
    <x v="1745"/>
    <s v="Oct 18, 2022"/>
    <x v="0"/>
    <x v="0"/>
    <s v="Pasar (lokasi sekitar atau dalam pasar)"/>
    <s v="1-5 org/jam"/>
    <s v="Ada"/>
    <s v="Ya"/>
    <s v="Ya"/>
    <s v="2"/>
    <s v="Tidak"/>
    <s v="Tidak"/>
    <s v="Tidak ber-mitra"/>
    <s v="1"/>
    <s v="2"/>
    <s v="Tidak"/>
    <s v="Tidak"/>
    <s v="Rp 51.000 - Rp 100.000"/>
    <s v="Susu bubuk anak (Zee, Dancow, Boneeto, dsb.)_x000a_Gula rendah kalori (diabetasol, nulife, dsb.)_x000a_Sembako (Beras kiloan, telur, gula kiloan, dsb.)"/>
  </r>
  <r>
    <s v="Oct 18, 2022"/>
    <x v="18"/>
    <x v="179"/>
    <x v="1746"/>
    <s v="Oct 18, 2022"/>
    <x v="0"/>
    <x v="0"/>
    <s v="Pinggir Jalan Utama"/>
    <s v="1-5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8, 2022"/>
    <x v="16"/>
    <x v="154"/>
    <x v="1747"/>
    <s v="Oct 18,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8, 2022"/>
    <x v="18"/>
    <x v="179"/>
    <x v="1748"/>
    <s v="Oct 18, 2022"/>
    <x v="0"/>
    <x v="0"/>
    <s v="Pasar (lokasi sekitar atau dalam pasar)"/>
    <s v="1-5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8, 2022"/>
    <x v="18"/>
    <x v="179"/>
    <x v="1749"/>
    <s v="Oct 18, 2022"/>
    <x v="0"/>
    <x v="0"/>
    <s v="Pinggir Jalan Utama"/>
    <s v="1-5 org/jam"/>
    <s v="Ada"/>
    <s v="Ya"/>
    <s v="Ya"/>
    <s v="2"/>
    <s v="Tidak"/>
    <s v="Tidak"/>
    <s v="Tidak ber-mitra"/>
    <s v="1"/>
    <s v="&gt;2"/>
    <s v="Tidak"/>
    <s v="Ya"/>
    <s v="Rp 51.000 - Rp 100.000"/>
    <s v="Susu bubuk anak (Zee, Dancow, Boneeto, dsb.)_x000a_Gula rendah kalori (diabetasol, nulife, dsb.)_x000a_Sembako (Beras kiloan, telur, gula kiloan, dsb.)"/>
  </r>
  <r>
    <s v="Oct 18, 2022"/>
    <x v="18"/>
    <x v="179"/>
    <x v="1750"/>
    <s v="Oct 18, 2022"/>
    <x v="0"/>
    <x v="0"/>
    <s v="Pasar (lokasi sekitar atau dalam pasar)"/>
    <s v="1-5 org/jam"/>
    <s v="Ada"/>
    <s v="Ya"/>
    <s v="Ya"/>
    <s v="2"/>
    <s v="Tidak"/>
    <s v="Tidak"/>
    <s v="Tidak ber-mitra"/>
    <s v="1"/>
    <s v="&gt;2"/>
    <s v="Tidak"/>
    <s v="Ya"/>
    <s v="Rp 51.000 - Rp 100.000"/>
    <s v="Susu bubuk anak (Zee, Dancow, Boneeto, dsb.)_x000a_Susu bubuk dewasa (Anlene, Entrasol, Ensure, dsb.)_x000a_Gula rendah kalori (diabetasol, nulife, dsb.)_x000a_Sembako (Beras kiloan, telur, gula kiloan, dsb.)"/>
  </r>
  <r>
    <s v="Oct 18, 2022"/>
    <x v="18"/>
    <x v="179"/>
    <x v="1751"/>
    <s v="Oct 1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8"/>
    <x v="179"/>
    <x v="1752"/>
    <s v="Oct 1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8"/>
    <x v="179"/>
    <x v="1753"/>
    <s v="Oct 1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8"/>
    <x v="179"/>
    <x v="1754"/>
    <s v="Oct 18, 2022"/>
    <x v="0"/>
    <x v="0"/>
    <s v="Pasar (lokasi sekitar atau dalam pasar)"/>
    <s v="1-5 org/jam"/>
    <s v="Ada"/>
    <s v="Ya"/>
    <s v="Ya"/>
    <s v="2"/>
    <s v="Tidak"/>
    <s v="Tidak"/>
    <s v="Tidak ber-mitra"/>
    <s v="1"/>
    <s v="2"/>
    <s v="Tidak"/>
    <s v="Tidak"/>
    <s v="Rp 51.000 - Rp 100.000"/>
    <s v="Sembako (Beras kiloan, telur, gula kiloan, dsb.)"/>
  </r>
  <r>
    <s v="Oct 18, 2022"/>
    <x v="18"/>
    <x v="179"/>
    <x v="1755"/>
    <s v="Oct 18, 2022"/>
    <x v="0"/>
    <x v="0"/>
    <s v="Pasar (lokasi sekitar atau dalam pasar)"/>
    <s v="1-5 org/jam"/>
    <s v="Ada"/>
    <s v="Ya"/>
    <s v="Ya"/>
    <s v="2"/>
    <s v="Tidak"/>
    <s v="Tidak"/>
    <s v="Tidak ber-mitra"/>
    <s v="1"/>
    <s v="2"/>
    <s v="Tidak"/>
    <s v="Tidak"/>
    <s v="Rp 51.000 - Rp 100.000"/>
    <s v="Susu bubuk anak (Zee, Dancow, Boneeto, dsb.)_x000a_Gula rendah kalori (diabetasol, nulife, dsb.)_x000a_Sembako (Beras kiloan, telur, gula kiloan, dsb.)"/>
  </r>
  <r>
    <s v="Oct 18, 2022"/>
    <x v="18"/>
    <x v="179"/>
    <x v="1756"/>
    <s v="Oct 1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5"/>
    <x v="145"/>
    <x v="1757"/>
    <s v="Oct 18, 2022"/>
    <x v="0"/>
    <x v="0"/>
    <s v="Pinggir Jalan Utama"/>
    <s v="1-5 org/jam"/>
    <s v="Tidak ada"/>
    <s v="Tidak"/>
    <s v="Tidak"/>
    <s v="Tidak ada"/>
    <s v="Tidak"/>
    <s v="Tidak"/>
    <s v="Tidak ber-mitra"/>
    <s v="Tidak ada"/>
    <s v="&gt;2"/>
    <s v="Tidak"/>
    <s v="Tidak"/>
    <s v="Rp 51.000 - Rp 100.000"/>
    <s v="Susu bubuk anak (Zee, Dancow, Boneeto, dsb.)_x000a_Susu bubuk dewasa (Anlene, Entrasol, Ensure, dsb.)_x000a_Gula rendah kalori (diabetasol, nulife, dsb.)"/>
  </r>
  <r>
    <s v="Oct 18, 2022"/>
    <x v="18"/>
    <x v="179"/>
    <x v="1758"/>
    <s v="Oct 18, 2022"/>
    <x v="0"/>
    <x v="0"/>
    <s v="Pasar (lokasi sekitar atau dalam pasar)"/>
    <s v="1-5 org/jam"/>
    <s v="Tidak ada"/>
    <s v="Tidak"/>
    <s v="Ya"/>
    <s v="Tidak ada"/>
    <s v="Tidak"/>
    <s v="Tidak"/>
    <s v="Tidak ber-mitra"/>
    <s v="1"/>
    <s v="2"/>
    <s v="Tidak"/>
    <s v="Tidak"/>
    <s v="Rp 51.000 - Rp 100.000"/>
    <s v="Sembako (Beras kiloan, telur, gula kiloan, dsb.)"/>
  </r>
  <r>
    <s v="Oct 18, 2022"/>
    <x v="15"/>
    <x v="145"/>
    <x v="1759"/>
    <s v="Oct 18, 2022"/>
    <x v="0"/>
    <x v="0"/>
    <s v="Pinggir Jalan Utama"/>
    <s v="1-5 org/jam"/>
    <s v="Tidak ada"/>
    <s v="Tidak"/>
    <s v="Tidak"/>
    <s v="Tidak ada"/>
    <s v="Tidak"/>
    <s v="Tidak"/>
    <s v="Tidak ber-mitra"/>
    <s v="1"/>
    <s v="&gt;2"/>
    <s v="Tidak"/>
    <s v="Tidak"/>
    <s v="Rp 51.000 - Rp 100.000"/>
    <s v="Susu bubuk anak (Zee, Dancow, Boneeto, dsb.)_x000a_Susu bubuk dewasa (Anlene, Entrasol, Ensure, dsb.)_x000a_Gula rendah kalori (diabetasol, nulife, dsb.)_x000a_Pulsa, token listrik, dsb."/>
  </r>
  <r>
    <s v="Oct 18, 2022"/>
    <x v="21"/>
    <x v="155"/>
    <x v="1495"/>
    <s v="Oct 18, 2022"/>
    <x v="0"/>
    <x v="0"/>
    <s v="Pinggir Jalan Utama"/>
    <s v="&gt;10 org/jam"/>
    <s v="Ada"/>
    <s v="Tidak"/>
    <s v="Ya"/>
    <s v="&gt;4"/>
    <s v="Ya"/>
    <s v="Tidak"/>
    <s v="Tidak ber-mitra"/>
    <s v="2"/>
    <s v="&gt;2"/>
    <s v="Tidak"/>
    <s v="Tidak"/>
    <s v="Rp 101.000 - Rp 200.000"/>
    <s v="Susu bubuk anak (Zee, Dancow, Boneeto, dsb.)_x000a_Susu bubuk dewasa (Anlene, Entrasol, Ensure, dsb.)_x000a_Gula rendah kalori (diabetasol, nulife, dsb.)"/>
  </r>
  <r>
    <s v="Oct 18, 2022"/>
    <x v="21"/>
    <x v="155"/>
    <x v="1760"/>
    <s v="Oct 18,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
  </r>
  <r>
    <s v="Oct 18, 2022"/>
    <x v="15"/>
    <x v="145"/>
    <x v="1761"/>
    <s v="Oct 18, 2022"/>
    <x v="0"/>
    <x v="0"/>
    <s v="Pinggir Jalan Utama"/>
    <s v="1-5 org/jam"/>
    <s v="Tidak ada"/>
    <s v="Tidak"/>
    <s v="Tidak"/>
    <s v="Tidak ada"/>
    <s v="Tidak"/>
    <s v="Tidak"/>
    <s v="Tidak ber-mitra"/>
    <s v="1"/>
    <s v="2"/>
    <s v="Tidak"/>
    <s v="Tidak"/>
    <s v="Rp 51.000 - Rp 100.000"/>
    <s v="Susu bubuk anak (Zee, Dancow, Boneeto, dsb.)_x000a_Susu bubuk dewasa (Anlene, Entrasol, Ensure, dsb.)_x000a_Gula rendah kalori (diabetasol, nulife, dsb.)"/>
  </r>
  <r>
    <s v="Oct 18, 2022"/>
    <x v="21"/>
    <x v="155"/>
    <x v="1762"/>
    <s v="Oct 18, 2022"/>
    <x v="0"/>
    <x v="0"/>
    <s v="Pinggir Jalan Utama"/>
    <s v="5-10 org/jam"/>
    <s v="Ada"/>
    <s v="Ya"/>
    <s v="Ya"/>
    <s v="&gt;4"/>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8, 2022"/>
    <x v="21"/>
    <x v="155"/>
    <x v="1763"/>
    <s v="Oct 18, 2022"/>
    <x v="0"/>
    <x v="0"/>
    <s v="Pinggir Jalan Utama"/>
    <s v="5-10 org/jam"/>
    <s v="Ada"/>
    <s v="Ya"/>
    <s v="Ya"/>
    <s v="3 - 4"/>
    <s v="Tidak"/>
    <s v="Tidak"/>
    <s v="Mitra DRP (Djarum Retail Partnership)"/>
    <s v="1"/>
    <s v="2"/>
    <s v="Tidak"/>
    <s v="Ya"/>
    <s v="Rp 101.000 - Rp 200.000"/>
    <s v="Susu bubuk anak (Zee, Dancow, Boneeto, dsb.)_x000a_Susu bubuk dewasa (Anlene, Entrasol, Ensure, dsb.)_x000a_Gula rendah kalori (diabetasol, nulife, dsb.)"/>
  </r>
  <r>
    <s v="Oct 18, 2022"/>
    <x v="15"/>
    <x v="145"/>
    <x v="1764"/>
    <s v="Oct 18, 2022"/>
    <x v="0"/>
    <x v="0"/>
    <s v="Pinggir Jalan Utama"/>
    <s v="1-5 org/jam"/>
    <s v="Ada"/>
    <s v="Tidak"/>
    <s v="Ya"/>
    <s v="Tidak ada"/>
    <s v="Tidak"/>
    <s v="Tidak"/>
    <s v="Tidak ber-mitra"/>
    <s v="Tidak ada"/>
    <s v="2"/>
    <s v="Tidak"/>
    <s v="Tidak"/>
    <s v="Rp 51.000 - Rp 100.000"/>
    <s v="Susu bubuk anak (Zee, Dancow, Boneeto, dsb.)_x000a_Susu bubuk dewasa (Anlene, Entrasol, Ensure, dsb.)_x000a_Gula rendah kalori (diabetasol, nulife, dsb.)"/>
  </r>
  <r>
    <s v="Oct 18, 2022"/>
    <x v="15"/>
    <x v="145"/>
    <x v="1765"/>
    <s v="Oct 18, 2022"/>
    <x v="1"/>
    <x v="1"/>
    <m/>
    <m/>
    <m/>
    <m/>
    <m/>
    <m/>
    <m/>
    <m/>
    <m/>
    <m/>
    <m/>
    <m/>
    <m/>
    <m/>
    <m/>
  </r>
  <r>
    <s v="Oct 18, 2022"/>
    <x v="15"/>
    <x v="145"/>
    <x v="1766"/>
    <s v="Oct 18, 2022"/>
    <x v="0"/>
    <x v="0"/>
    <s v="Pinggir Jalan Utama"/>
    <s v="1-5 org/jam"/>
    <s v="Tidak ada"/>
    <s v="Tidak"/>
    <s v="Tidak"/>
    <s v="Tidak ada"/>
    <s v="Tidak"/>
    <s v="Tidak"/>
    <s v="Tidak ber-mitra"/>
    <s v="1"/>
    <s v="2"/>
    <s v="Tidak"/>
    <s v="Tidak"/>
    <s v="Rp 51.000 - Rp 100.000"/>
    <s v="Susu bubuk anak (Zee, Dancow, Boneeto, dsb.)_x000a_Susu bubuk dewasa (Anlene, Entrasol, Ensure, dsb.)_x000a_Gula rendah kalori (diabetasol, nulife, dsb.)"/>
  </r>
  <r>
    <s v="Oct 18, 2022"/>
    <x v="10"/>
    <x v="76"/>
    <x v="1767"/>
    <s v="Oct 18, 2022"/>
    <x v="1"/>
    <x v="0"/>
    <m/>
    <m/>
    <m/>
    <m/>
    <m/>
    <m/>
    <m/>
    <m/>
    <m/>
    <m/>
    <m/>
    <m/>
    <m/>
    <m/>
    <m/>
  </r>
  <r>
    <s v="Oct 18, 2022"/>
    <x v="23"/>
    <x v="162"/>
    <x v="1768"/>
    <s v="Oct 7, 2022"/>
    <x v="0"/>
    <x v="0"/>
    <s v="Pinggir Jalan Utama"/>
    <s v="5-10 org/jam"/>
    <s v="Ada"/>
    <s v="Ya"/>
    <s v="Tidak"/>
    <s v="Tidak ada"/>
    <s v="Tidak"/>
    <s v="Tidak"/>
    <s v="Tidak ber-mitra"/>
    <s v="1"/>
    <s v="&gt;2"/>
    <s v="Tidak"/>
    <s v="Tidak"/>
    <s v="&lt; Rp. 50.000"/>
    <s v="Sembako (Beras kiloan, telur, gula kiloan, dsb.)_x000a_Pulsa, token listrik, dsb."/>
  </r>
  <r>
    <s v="Oct 18, 2022"/>
    <x v="23"/>
    <x v="162"/>
    <x v="1769"/>
    <s v="Oct 17, 2022"/>
    <x v="0"/>
    <x v="0"/>
    <s v="Pinggir Jalan Utama"/>
    <s v="1-5 org/jam"/>
    <s v="Tidak ada"/>
    <s v="Tidak"/>
    <s v="Tidak"/>
    <s v="Tidak ada"/>
    <s v="Tidak"/>
    <s v="Tidak"/>
    <s v="Tidak ber-mitra"/>
    <s v="1"/>
    <s v="&gt;2"/>
    <s v="Tidak"/>
    <s v="Tidak"/>
    <s v="&lt; Rp. 50.000"/>
    <s v="Sembako (Beras kiloan, telur, gula kiloan, dsb.)"/>
  </r>
  <r>
    <s v="Oct 18, 2022"/>
    <x v="23"/>
    <x v="162"/>
    <x v="1770"/>
    <s v="Oct 14,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18, 2022"/>
    <x v="1"/>
    <x v="180"/>
    <x v="1771"/>
    <s v="Oct 18,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8, 2022"/>
    <x v="23"/>
    <x v="162"/>
    <x v="1772"/>
    <s v="Oct 18, 2022"/>
    <x v="0"/>
    <x v="0"/>
    <s v="Pinggir Jalan Utama"/>
    <s v="1-5 org/jam"/>
    <s v="Ada"/>
    <s v="Ya"/>
    <s v="Tidak"/>
    <s v="Tidak ada"/>
    <s v="Tidak"/>
    <s v="Tidak"/>
    <s v="GGSP (Gudang Garam Strategic Partnership)"/>
    <s v="1"/>
    <s v="&gt;2"/>
    <s v="Tidak"/>
    <s v="Tidak"/>
    <s v="&lt; Rp. 50.000"/>
    <s v="Sembako (Beras kiloan, telur, gula kiloan, dsb.)"/>
  </r>
  <r>
    <s v="Oct 18, 2022"/>
    <x v="1"/>
    <x v="180"/>
    <x v="1773"/>
    <s v="Oct 18, 2022"/>
    <x v="0"/>
    <x v="0"/>
    <s v="Pinggir Jalan Utama"/>
    <s v="5-10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23"/>
    <x v="162"/>
    <x v="1774"/>
    <s v="Oct 14, 2022"/>
    <x v="0"/>
    <x v="0"/>
    <s v="Pinggir Jalan Utama"/>
    <s v="1-5 org/jam"/>
    <s v="Ada"/>
    <s v="Ya"/>
    <s v="Tidak"/>
    <s v="Tidak ada"/>
    <s v="Tidak"/>
    <s v="Tidak"/>
    <s v="Tidak ber-mitra"/>
    <s v="1"/>
    <s v="&gt;2"/>
    <s v="Tidak"/>
    <s v="Tidak"/>
    <s v="&lt; Rp. 50.000"/>
    <s v="Sembako (Beras kiloan, telur, gula kiloan, dsb.)"/>
  </r>
  <r>
    <s v="Oct 18, 2022"/>
    <x v="23"/>
    <x v="162"/>
    <x v="1775"/>
    <s v="Oct 14, 2022"/>
    <x v="0"/>
    <x v="0"/>
    <s v="Pinggir Jalan Utama"/>
    <s v="5-10 org/jam"/>
    <s v="Ada"/>
    <s v="Ya"/>
    <s v="Ya"/>
    <s v="3 - 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181"/>
    <x v="1776"/>
    <s v="Oct 18, 2022"/>
    <x v="0"/>
    <x v="0"/>
    <s v="Pinggir Jalan Utama"/>
    <s v="1-5 org/jam"/>
    <s v="Ada"/>
    <s v="Tidak"/>
    <s v="Ya"/>
    <s v="3 - 4"/>
    <s v="Ya"/>
    <s v="Tidak"/>
    <s v="Tidak ber-mitra"/>
    <s v="1"/>
    <s v="1"/>
    <s v="Tidak"/>
    <s v="Tidak"/>
    <s v="&lt; Rp. 50.000"/>
    <s v="Susu bubuk anak (Zee, Dancow, Boneeto, dsb.)_x000a_Susu bubuk dewasa (Anlene, Entrasol, Ensure, dsb.)_x000a_Gula rendah kalori (diabetasol, nulife, dsb.)_x000a_Sembako (Beras kiloan, telur, gula kiloan, dsb.)_x000a_Pulsa, token listrik, dsb."/>
  </r>
  <r>
    <s v="Oct 18, 2022"/>
    <x v="23"/>
    <x v="162"/>
    <x v="1777"/>
    <s v="Oct 14, 2022"/>
    <x v="0"/>
    <x v="0"/>
    <s v="Pinggir Jalan Utama"/>
    <s v="1-5 org/jam"/>
    <s v="Ada"/>
    <s v="Tidak"/>
    <s v="Tidak"/>
    <s v="Tidak ada"/>
    <s v="Tidak"/>
    <s v="Tidak"/>
    <s v="Tidak ber-mitra"/>
    <s v="1"/>
    <s v="&gt;2"/>
    <s v="Tidak"/>
    <s v="Tidak"/>
    <s v="&lt; Rp. 50.000"/>
    <s v="Sembako (Beras kiloan, telur, gula kiloan, dsb.)"/>
  </r>
  <r>
    <s v="Oct 18, 2022"/>
    <x v="18"/>
    <x v="182"/>
    <x v="1778"/>
    <s v="Oct 18, 2022"/>
    <x v="0"/>
    <x v="0"/>
    <s v="Residential (lokasi tempat tinggal/perumahan/apartemen/dsb.)"/>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8, 2022"/>
    <x v="1"/>
    <x v="180"/>
    <x v="1779"/>
    <s v="Oct 18,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8, 2022"/>
    <x v="23"/>
    <x v="162"/>
    <x v="1780"/>
    <s v="Oct 18, 2022"/>
    <x v="0"/>
    <x v="0"/>
    <s v="Pinggir Jalan Utama"/>
    <s v="5-10 org/jam"/>
    <s v="Tidak ada"/>
    <s v="Tidak"/>
    <s v="Tidak"/>
    <s v="Tidak ada"/>
    <s v="Tidak"/>
    <s v="Tidak"/>
    <s v="Tidak ber-mitra"/>
    <s v="Tidak ada"/>
    <s v="&gt;2"/>
    <s v="Tidak"/>
    <s v="Tidak"/>
    <s v="&lt; Rp. 50.000"/>
    <s v="Sembako (Beras kiloan, telur, gula kiloan, dsb.)"/>
  </r>
  <r>
    <s v="Oct 18, 2022"/>
    <x v="18"/>
    <x v="182"/>
    <x v="1781"/>
    <s v="Oct 18, 2022"/>
    <x v="0"/>
    <x v="0"/>
    <s v="Pinggir Jalan Utama"/>
    <s v="5-10 org/jam"/>
    <s v="Ada"/>
    <s v="Tidak"/>
    <s v="Ya"/>
    <s v="3 - 4"/>
    <s v="Tidak"/>
    <s v="Tidak"/>
    <s v="Tidak ber-mitra"/>
    <s v="2"/>
    <s v="&gt;2"/>
    <s v="Ya"/>
    <s v="Ya"/>
    <s v="Rp 101.000 - Rp 200.000"/>
    <s v="Susu bubuk anak (Zee, Dancow, Boneeto, dsb.)_x000a_Sembako (Beras kiloan, telur, gula kiloan, dsb.)"/>
  </r>
  <r>
    <s v="Oct 18, 2022"/>
    <x v="1"/>
    <x v="183"/>
    <x v="1782"/>
    <s v="Oct 18,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23"/>
    <x v="162"/>
    <x v="1783"/>
    <s v="Oct 10, 2022"/>
    <x v="0"/>
    <x v="0"/>
    <s v="Pinggir Jalan Utama"/>
    <s v="1-5 org/jam"/>
    <s v="Tidak ada"/>
    <s v="Tidak"/>
    <s v="Tidak"/>
    <s v="Tidak ada"/>
    <s v="Tidak"/>
    <s v="Tidak"/>
    <s v="Tidak ber-mitra"/>
    <s v="1"/>
    <s v="&gt;2"/>
    <s v="Tidak"/>
    <s v="Tidak"/>
    <s v="&lt; Rp. 50.000"/>
    <s v="Sembako (Beras kiloan, telur, gula kiloan, dsb.)"/>
  </r>
  <r>
    <s v="Oct 18, 2022"/>
    <x v="18"/>
    <x v="184"/>
    <x v="1784"/>
    <s v="Oct 18, 2022"/>
    <x v="0"/>
    <x v="0"/>
    <s v="Residential (lokasi tempat tinggal/perumahan/apartemen/dsb.)"/>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8, 2022"/>
    <x v="23"/>
    <x v="162"/>
    <x v="1785"/>
    <s v="Oct 10, 2022"/>
    <x v="0"/>
    <x v="0"/>
    <s v="Pinggir Jalan Utama"/>
    <s v="1-5 org/jam"/>
    <s v="Tidak ada"/>
    <s v="Tidak"/>
    <s v="Tidak"/>
    <s v="Tidak ada"/>
    <s v="Tidak"/>
    <s v="Tidak"/>
    <s v="Tidak ber-mitra"/>
    <s v="1"/>
    <s v="&gt;2"/>
    <s v="Tidak"/>
    <s v="Tidak"/>
    <s v="&lt; Rp. 50.000"/>
    <s v="Sembako (Beras kiloan, telur, gula kiloan, dsb.)"/>
  </r>
  <r>
    <s v="Oct 18, 2022"/>
    <x v="1"/>
    <x v="183"/>
    <x v="1786"/>
    <s v="Oct 18, 2022"/>
    <x v="0"/>
    <x v="0"/>
    <s v="Pasar (lokasi sekitar atau dalam pasar)"/>
    <s v="1-5 org/jam"/>
    <s v="Tidak ada"/>
    <s v="Tidak"/>
    <s v="Tidak"/>
    <s v="Tidak ada"/>
    <s v="Tidak"/>
    <s v="Tidak"/>
    <s v="Tidak ber-mitra"/>
    <s v="1"/>
    <s v="1"/>
    <s v="Tidak"/>
    <s v="Tidak"/>
    <s v="&lt; Rp. 50.000"/>
    <s v="Susu bubuk anak (Zee, Dancow, Boneeto, dsb.)_x000a_Sembako (Beras kiloan, telur, gula kiloan, dsb.)_x000a_Pulsa, token listrik, dsb."/>
  </r>
  <r>
    <s v="Oct 18, 2022"/>
    <x v="18"/>
    <x v="184"/>
    <x v="1787"/>
    <s v="Oct 18, 2022"/>
    <x v="0"/>
    <x v="0"/>
    <s v="Pinggir Jalan Utama"/>
    <s v="1-5 org/jam"/>
    <s v="Ada"/>
    <s v="Ya"/>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Oct 18, 2022"/>
    <x v="23"/>
    <x v="162"/>
    <x v="1788"/>
    <s v="Oct 17, 2022"/>
    <x v="0"/>
    <x v="0"/>
    <s v="Pasar (lokasi sekitar atau dalam pasar)"/>
    <s v="5-10 org/jam"/>
    <s v="Tidak ada"/>
    <s v="Tidak"/>
    <s v="Tidak"/>
    <s v="Tidak ada"/>
    <s v="Tidak"/>
    <s v="Tidak"/>
    <s v="SRC (Sampoerna Retail Community)"/>
    <s v="1"/>
    <s v="&gt;2"/>
    <s v="Tidak"/>
    <s v="Tidak"/>
    <s v="Rp 51.000 - Rp 100.000"/>
    <s v="Sembako (Beras kiloan, telur, gula kiloan, dsb.)"/>
  </r>
  <r>
    <s v="Oct 18, 2022"/>
    <x v="23"/>
    <x v="162"/>
    <x v="1789"/>
    <s v="Oct 11, 2022"/>
    <x v="0"/>
    <x v="0"/>
    <s v="Pinggir Jalan Utama"/>
    <s v="1-5 org/jam"/>
    <s v="Ada"/>
    <s v="Ya"/>
    <s v="Tidak"/>
    <s v="2"/>
    <s v="Tidak"/>
    <s v="Tidak"/>
    <s v="Tidak ber-mitra"/>
    <s v="1"/>
    <s v="&gt;2"/>
    <s v="Tidak"/>
    <s v="Tidak"/>
    <s v="&lt; Rp. 50.000"/>
    <s v="Gula rendah kalori (diabetasol, nulife, dsb.)_x000a_Sembako (Beras kiloan, telur, gula kiloan, dsb.)"/>
  </r>
  <r>
    <s v="Oct 18, 2022"/>
    <x v="18"/>
    <x v="184"/>
    <x v="1790"/>
    <s v="Oct 18, 2022"/>
    <x v="0"/>
    <x v="0"/>
    <s v="Pasar (lokasi sekitar atau dalam pasar)"/>
    <s v="1-5 org/jam"/>
    <s v="Tidak ada"/>
    <s v="Tidak"/>
    <s v="Ya"/>
    <s v="Tidak ada"/>
    <s v="Tidak"/>
    <s v="Tidak"/>
    <s v="Tidak ber-mitra"/>
    <s v="1"/>
    <s v="1"/>
    <s v="Tidak"/>
    <s v="Tidak"/>
    <s v="&lt; Rp. 50.000"/>
    <s v="Susu bubuk anak (Zee, Dancow, Boneeto, dsb.)_x000a_Sembako (Beras kiloan, telur, gula kiloan, dsb.)"/>
  </r>
  <r>
    <s v="Oct 18, 2022"/>
    <x v="23"/>
    <x v="162"/>
    <x v="1791"/>
    <s v="Oct 18, 2022"/>
    <x v="0"/>
    <x v="0"/>
    <s v="Pinggir Jalan Utama"/>
    <s v="5-10 org/jam"/>
    <s v="Ada"/>
    <s v="Ya"/>
    <s v="Tidak"/>
    <s v="Tidak ada"/>
    <s v="Tidak"/>
    <s v="Tidak"/>
    <s v="Tidak ber-mitra"/>
    <s v="1"/>
    <s v="&gt;2"/>
    <s v="Tidak"/>
    <s v="Tidak"/>
    <s v="&lt; Rp. 50.000"/>
    <s v="Sembako (Beras kiloan, telur, gula kiloan, dsb.)"/>
  </r>
  <r>
    <s v="Oct 18, 2022"/>
    <x v="18"/>
    <x v="184"/>
    <x v="1792"/>
    <s v="Oct 18, 2022"/>
    <x v="0"/>
    <x v="0"/>
    <s v="Pinggir Jalan Utama"/>
    <s v="1-5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18, 2022"/>
    <x v="1"/>
    <x v="183"/>
    <x v="1793"/>
    <s v="Oct 18, 2022"/>
    <x v="0"/>
    <x v="0"/>
    <s v="Pinggir Jalan Utama"/>
    <s v="5-10 org/jam"/>
    <s v="Ada"/>
    <s v="Ya"/>
    <s v="Ya"/>
    <s v="&gt;4"/>
    <s v="Ya"/>
    <s v="Tidak"/>
    <s v="Tidak ber-mitra"/>
    <s v="&gt;2"/>
    <s v="&gt;2"/>
    <s v="Ya"/>
    <s v="Tidak"/>
    <s v="Rp 51.000 - Rp 100.000"/>
    <s v="Susu bubuk anak (Zee, Dancow, Boneeto, dsb.)_x000a_Susu bubuk dewasa (Anlene, Entrasol, Ensure, dsb.)_x000a_Gula rendah kalori (diabetasol, nulife, dsb.)_x000a_Sembako (Beras kiloan, telur, gula kiloan, dsb.)_x000a_Pulsa, token listrik, dsb."/>
  </r>
  <r>
    <s v="Oct 18, 2022"/>
    <x v="18"/>
    <x v="184"/>
    <x v="1794"/>
    <s v="Oct 18, 2022"/>
    <x v="0"/>
    <x v="0"/>
    <s v="Pinggir Jalan Utama"/>
    <s v="5-10 org/jam"/>
    <s v="Ada"/>
    <s v="Ya"/>
    <s v="Ya"/>
    <s v="3 - 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Oct 18, 2022"/>
    <x v="1"/>
    <x v="183"/>
    <x v="1795"/>
    <s v="Oct 1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8, 2022"/>
    <x v="1"/>
    <x v="183"/>
    <x v="1796"/>
    <s v="Oct 18,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8, 2022"/>
    <x v="18"/>
    <x v="184"/>
    <x v="1797"/>
    <s v="Oct 18, 2022"/>
    <x v="0"/>
    <x v="0"/>
    <s v="Pasar (lokasi sekitar atau dalam pasar)"/>
    <s v="1-5 org/jam"/>
    <s v="Ada"/>
    <s v="Ya"/>
    <s v="Ya"/>
    <s v="2"/>
    <s v="Tidak"/>
    <s v="Tidak"/>
    <s v="Tidak ber-mitra"/>
    <s v="1"/>
    <s v="2"/>
    <s v="Tidak"/>
    <s v="Ya"/>
    <s v="Rp 51.000 - Rp 100.000"/>
    <s v="Susu bubuk anak (Zee, Dancow, Boneeto, dsb.)_x000a_Susu bubuk dewasa (Anlene, Entrasol, Ensure, dsb.)_x000a_Gula rendah kalori (diabetasol, nulife, dsb.)_x000a_Sembako (Beras kiloan, telur, gula kiloan, dsb.)"/>
  </r>
  <r>
    <s v="Oct 18, 2022"/>
    <x v="18"/>
    <x v="184"/>
    <x v="1798"/>
    <s v="Oct 18, 2022"/>
    <x v="0"/>
    <x v="0"/>
    <s v="Residential (lokasi tempat tinggal/perumahan/apartemen/dsb.)"/>
    <s v="1-5 org/jam"/>
    <s v="Tidak ada"/>
    <s v="Tidak"/>
    <s v="Ya"/>
    <s v="Tidak ada"/>
    <s v="Tidak"/>
    <s v="Tidak"/>
    <s v="Tidak ber-mitra"/>
    <s v="1"/>
    <s v="2"/>
    <s v="Tidak"/>
    <s v="Tidak"/>
    <s v="&lt; Rp. 50.000"/>
    <s v="Susu bubuk anak (Zee, Dancow, Boneeto, dsb.)_x000a_Susu bubuk dewasa (Anlene, Entrasol, Ensure, dsb.)_x000a_Sembako (Beras kiloan, telur, gula kiloan, dsb.)"/>
  </r>
  <r>
    <s v="Oct 18, 2022"/>
    <x v="18"/>
    <x v="184"/>
    <x v="1799"/>
    <s v="Oct 18, 2022"/>
    <x v="0"/>
    <x v="0"/>
    <s v="Residential (lokasi tempat tinggal/perumahan/apartemen/dsb.)"/>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18, 2022"/>
    <x v="23"/>
    <x v="162"/>
    <x v="1800"/>
    <s v="Oct 10, 2022"/>
    <x v="0"/>
    <x v="0"/>
    <s v="Residential (lokasi tempat tinggal/perumahan/apartemen/dsb.)"/>
    <s v="5-10 org/jam"/>
    <s v="Ada"/>
    <s v="Tidak"/>
    <s v="Tidak"/>
    <s v="Tidak ada"/>
    <s v="Tidak"/>
    <s v="Tidak"/>
    <s v="GGSP (Gudang Garam Strategic Partnership)_x000a_Tidak ber-mitra"/>
    <s v="1"/>
    <s v="&gt;2"/>
    <s v="Tidak"/>
    <s v="Tidak"/>
    <s v="&lt; Rp. 50.000"/>
    <s v="Gula rendah kalori (diabetasol, nulife, dsb.)_x000a_Sembako (Beras kiloan, telur, gula kiloan, dsb.)"/>
  </r>
  <r>
    <s v="Oct 18, 2022"/>
    <x v="18"/>
    <x v="184"/>
    <x v="1801"/>
    <s v="Oct 18, 2022"/>
    <x v="0"/>
    <x v="0"/>
    <s v="Pasar (lokasi sekitar atau dalam pasar)"/>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
    <x v="180"/>
    <x v="1802"/>
    <s v="Oct 18, 2022"/>
    <x v="0"/>
    <x v="0"/>
    <s v="Pasar (lokasi sekitar atau dalam pasar)"/>
    <s v="1-5 org/jam"/>
    <s v="Tidak ada"/>
    <s v="Tidak"/>
    <s v="Ya"/>
    <s v="2"/>
    <s v="Tidak"/>
    <s v="Ya"/>
    <s v="SRC (Sampoerna Retail Community)"/>
    <s v="2"/>
    <s v="&gt;2"/>
    <s v="Ya"/>
    <s v="Ya"/>
    <s v="Rp 101.000 - Rp 200.000"/>
    <s v="Susu bubuk anak (Zee, Dancow, Boneeto, dsb.)_x000a_Susu bubuk dewasa (Anlene, Entrasol, Ensure, dsb.)_x000a_Gula rendah kalori (diabetasol, nulife, dsb.)_x000a_Sembako (Beras kiloan, telur, gula kiloan, dsb.)"/>
  </r>
  <r>
    <s v="Oct 18, 2022"/>
    <x v="15"/>
    <x v="185"/>
    <x v="1803"/>
    <s v="Oct 18, 2022"/>
    <x v="0"/>
    <x v="0"/>
    <s v="Pinggir Jalan Utama"/>
    <s v="&gt;10 org/jam"/>
    <s v="Ada"/>
    <s v="Ya"/>
    <s v="Ya"/>
    <s v="3 - 4"/>
    <s v="Ya"/>
    <s v="Tidak"/>
    <s v="Tidak ber-mitra"/>
    <s v="1"/>
    <s v="2"/>
    <s v="Tidak"/>
    <s v="Ya"/>
    <s v="Rp 51.000 - Rp 100.000"/>
    <s v="Susu bubuk anak (Zee, Dancow, Boneeto, dsb.)_x000a_Susu bubuk dewasa (Anlene, Entrasol, Ensure, dsb.)_x000a_Gula rendah kalori (diabetasol, nulife, dsb.)_x000a_Sembako (Beras kiloan, telur, gula kiloan, dsb.)"/>
  </r>
  <r>
    <s v="Oct 18, 2022"/>
    <x v="23"/>
    <x v="186"/>
    <x v="1804"/>
    <s v="Oct 18, 2022"/>
    <x v="0"/>
    <x v="0"/>
    <s v="Residential (lokasi tempat tinggal/perumahan/apartemen/dsb.)"/>
    <s v="1-5 org/jam"/>
    <s v="Ada"/>
    <s v="Ya"/>
    <s v="Tidak"/>
    <s v="Tidak ada"/>
    <s v="Tidak"/>
    <s v="Tidak"/>
    <s v="Mitra DRP (Djarum Retail Partnership)"/>
    <s v="1"/>
    <s v="&gt;2"/>
    <s v="Tidak"/>
    <s v="Tidak"/>
    <s v="&lt; Rp. 50.000"/>
    <s v="Sembako (Beras kiloan, telur, gula kiloan, dsb.)"/>
  </r>
  <r>
    <s v="Oct 18, 2022"/>
    <x v="23"/>
    <x v="186"/>
    <x v="1805"/>
    <s v="Oct 18, 2022"/>
    <x v="0"/>
    <x v="0"/>
    <s v="Pasar (lokasi sekitar atau dalam pasar)"/>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23"/>
    <x v="186"/>
    <x v="1806"/>
    <s v="Oct 17, 2022"/>
    <x v="0"/>
    <x v="0"/>
    <s v="Pinggir Jalan Utama"/>
    <s v="1-5 org/jam"/>
    <s v="Ada"/>
    <s v="Tidak"/>
    <s v="Ya"/>
    <s v="2"/>
    <s v="Ya"/>
    <s v="Tidak"/>
    <s v="GGSP (Gudang Garam Strategic Partnership)"/>
    <s v="1"/>
    <s v="&gt;2"/>
    <s v="Tidak"/>
    <s v="Tidak"/>
    <s v="&lt; Rp. 50.000"/>
    <s v="Sembako (Beras kiloan, telur, gula kiloan, dsb.)"/>
  </r>
  <r>
    <s v="Oct 18, 2022"/>
    <x v="23"/>
    <x v="186"/>
    <x v="1807"/>
    <s v="Oct 18, 2022"/>
    <x v="0"/>
    <x v="0"/>
    <s v="Residential (lokasi tempat tinggal/perumahan/apartemen/dsb.)"/>
    <s v="5-10 org/jam"/>
    <s v="Ada"/>
    <s v="Ya"/>
    <s v="Ya"/>
    <s v="3 - 4"/>
    <s v="Ya"/>
    <s v="Tidak"/>
    <s v="SRC (Sampoerna Retail Community)_x000a_Mitra DRP (Djarum Retail Partnership)"/>
    <s v="1"/>
    <s v="&gt;2"/>
    <s v="Ya"/>
    <s v="Ya"/>
    <s v="Rp 51.000 - Rp 100.000"/>
    <s v="Sembako (Beras kiloan, telur, gula kiloan, dsb.)_x000a_Pulsa, token listrik, dsb."/>
  </r>
  <r>
    <s v="Oct 18, 2022"/>
    <x v="1"/>
    <x v="96"/>
    <x v="1808"/>
    <s v="Oct 18, 2022"/>
    <x v="0"/>
    <x v="0"/>
    <s v="Pinggir Jalan Utama"/>
    <s v="5-10 org/jam"/>
    <s v="Ada"/>
    <s v="Ya"/>
    <s v="Ya"/>
    <s v="3 - 4"/>
    <s v="Ya"/>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23"/>
    <x v="186"/>
    <x v="1809"/>
    <s v="Oct 18, 2022"/>
    <x v="0"/>
    <x v="0"/>
    <s v="Pinggir Jalan Utama"/>
    <s v="1-5 org/jam"/>
    <s v="Ada"/>
    <s v="Ya"/>
    <s v="Ya"/>
    <s v="2"/>
    <s v="Tidak"/>
    <s v="Tidak"/>
    <s v="GGSP (Gudang Garam Strategic Partnership)"/>
    <s v="1"/>
    <s v="&gt;2"/>
    <s v="Tidak"/>
    <s v="Tidak"/>
    <s v="Rp 51.000 - Rp 100.000"/>
    <s v="Susu bubuk dewasa (Anlene, Entrasol, Ensure, dsb.)_x000a_Gula rendah kalori (diabetasol, nulife, dsb.)_x000a_Sembako (Beras kiloan, telur, gula kiloan, dsb.)"/>
  </r>
  <r>
    <s v="Oct 18, 2022"/>
    <x v="1"/>
    <x v="62"/>
    <x v="1810"/>
    <s v="Oct 18, 2022"/>
    <x v="0"/>
    <x v="1"/>
    <m/>
    <m/>
    <m/>
    <m/>
    <m/>
    <m/>
    <m/>
    <m/>
    <m/>
    <m/>
    <m/>
    <m/>
    <m/>
    <m/>
    <m/>
  </r>
  <r>
    <s v="Oct 18, 2022"/>
    <x v="23"/>
    <x v="186"/>
    <x v="1811"/>
    <s v="Oct 10, 2022"/>
    <x v="0"/>
    <x v="0"/>
    <s v="Pinggir Jalan Utama"/>
    <s v="1-5 org/jam"/>
    <s v="Ada"/>
    <s v="Ya"/>
    <s v="Tidak"/>
    <s v="Tidak ada"/>
    <s v="Tidak"/>
    <s v="Tidak"/>
    <s v="SRC (Sampoerna Retail Community)"/>
    <s v="1"/>
    <s v="&gt;2"/>
    <s v="Tidak"/>
    <s v="Tidak"/>
    <s v="&lt; Rp. 50.000"/>
    <s v="Sembako (Beras kiloan, telur, gula kiloan, dsb.)"/>
  </r>
  <r>
    <s v="Oct 18, 2022"/>
    <x v="23"/>
    <x v="186"/>
    <x v="1812"/>
    <s v="Oct 10, 2022"/>
    <x v="0"/>
    <x v="0"/>
    <s v="Pinggir Jalan Utama"/>
    <s v="1-5 org/jam"/>
    <s v="Ada"/>
    <s v="Ya"/>
    <s v="Tidak"/>
    <s v="2"/>
    <s v="Tidak"/>
    <s v="Tidak"/>
    <s v="Mitra DRP (Djarum Retail Partnership)"/>
    <s v="1"/>
    <s v="&gt;2"/>
    <s v="Tidak"/>
    <s v="Tidak"/>
    <s v="&lt; Rp. 50.000"/>
    <s v="Sembako (Beras kiloan, telur, gula kiloan, dsb.)"/>
  </r>
  <r>
    <s v="Oct 18, 2022"/>
    <x v="1"/>
    <x v="96"/>
    <x v="1813"/>
    <s v="Oct 18, 2022"/>
    <x v="0"/>
    <x v="1"/>
    <m/>
    <m/>
    <m/>
    <m/>
    <m/>
    <m/>
    <m/>
    <m/>
    <m/>
    <m/>
    <m/>
    <m/>
    <m/>
    <m/>
    <m/>
  </r>
  <r>
    <s v="Oct 18, 2022"/>
    <x v="23"/>
    <x v="186"/>
    <x v="1814"/>
    <s v="Oct 11, 2022"/>
    <x v="0"/>
    <x v="0"/>
    <s v="Pinggir Jalan Utama"/>
    <s v="1-5 org/jam"/>
    <s v="Ada"/>
    <s v="Ya"/>
    <s v="Tidak"/>
    <s v="Tidak ada"/>
    <s v="Tidak"/>
    <s v="Tidak"/>
    <s v="Mitra DRP (Djarum Retail Partnership)"/>
    <s v="1"/>
    <s v="&gt;2"/>
    <s v="Tidak"/>
    <s v="Tidak"/>
    <s v="&lt; Rp. 50.000"/>
    <s v="Gula rendah kalori (diabetasol, nulife, dsb.)_x000a_Sembako (Beras kiloan, telur, gula kiloan, dsb.)_x000a_Pulsa, token listrik, dsb."/>
  </r>
  <r>
    <s v="Oct 18, 2022"/>
    <x v="23"/>
    <x v="186"/>
    <x v="1815"/>
    <s v="Oct 18, 2022"/>
    <x v="0"/>
    <x v="0"/>
    <s v="Pasar (lokasi sekitar atau dalam pasar)"/>
    <s v="1-5 org/jam"/>
    <s v="Ada"/>
    <s v="Ya"/>
    <s v="Ya"/>
    <s v="2"/>
    <s v="Tidak"/>
    <s v="Tidak"/>
    <s v="Tidak ber-mitra"/>
    <s v="1"/>
    <s v="&gt;2"/>
    <s v="Tidak"/>
    <s v="Tidak"/>
    <s v="&lt; Rp. 50.000"/>
    <s v="Sembako (Beras kiloan, telur, gula kiloan, dsb.)"/>
  </r>
  <r>
    <s v="Oct 18, 2022"/>
    <x v="23"/>
    <x v="186"/>
    <x v="1816"/>
    <s v="Oct 18, 2022"/>
    <x v="0"/>
    <x v="0"/>
    <s v="Pinggir Jalan Utama"/>
    <s v="1-5 org/jam"/>
    <s v="Ada"/>
    <s v="Ya"/>
    <s v="Ya"/>
    <s v="2"/>
    <s v="Tidak"/>
    <s v="Tidak"/>
    <s v="SRC (Sampoerna Retail Community)"/>
    <s v="1"/>
    <s v="&gt;2"/>
    <s v="Tidak"/>
    <s v="Tidak"/>
    <s v="Rp 51.000 - Rp 100.000"/>
    <s v="Susu bubuk dewasa (Anlene, Entrasol, Ensure, dsb.)_x000a_Gula rendah kalori (diabetasol, nulife, dsb.)_x000a_Sembako (Beras kiloan, telur, gula kiloan, dsb.)"/>
  </r>
  <r>
    <s v="Oct 18, 2022"/>
    <x v="23"/>
    <x v="187"/>
    <x v="1817"/>
    <s v="Oct 18, 2022"/>
    <x v="0"/>
    <x v="0"/>
    <s v="Pinggir Jalan Utama"/>
    <s v="1-5 org/jam"/>
    <s v="Ada"/>
    <s v="Ya"/>
    <s v="Tidak"/>
    <s v="Tidak ada"/>
    <s v="Tidak"/>
    <s v="Tidak"/>
    <s v="SRC (Sampoerna Retail Community)"/>
    <s v="1"/>
    <s v="&gt;2"/>
    <s v="Tidak"/>
    <s v="Tidak"/>
    <s v="&lt; Rp. 50.000"/>
    <s v="Sembako (Beras kiloan, telur, gula kiloan, dsb.)"/>
  </r>
  <r>
    <s v="Oct 18, 2022"/>
    <x v="23"/>
    <x v="187"/>
    <x v="1818"/>
    <s v="Oct 7, 2022"/>
    <x v="0"/>
    <x v="0"/>
    <s v="Pinggir Jalan Utama"/>
    <s v="1-5 org/jam"/>
    <s v="Ada"/>
    <s v="Tidak"/>
    <s v="Tidak"/>
    <s v="Tidak ada"/>
    <s v="Tidak"/>
    <s v="Tidak"/>
    <s v="Tidak ber-mitra"/>
    <s v="1"/>
    <s v="2"/>
    <s v="Tidak"/>
    <s v="Tidak"/>
    <s v="&lt; Rp. 50.000"/>
    <s v="Susu bubuk dewasa (Anlene, Entrasol, Ensure, dsb.)_x000a_Gula rendah kalori (diabetasol, nulife, dsb.)"/>
  </r>
  <r>
    <s v="Oct 18, 2022"/>
    <x v="23"/>
    <x v="187"/>
    <x v="1819"/>
    <s v="Oct 14, 2022"/>
    <x v="0"/>
    <x v="0"/>
    <s v="Residential (lokasi tempat tinggal/perumahan/apartemen/dsb.)"/>
    <s v="1-5 org/jam"/>
    <s v="Ada"/>
    <s v="Ya"/>
    <s v="Tidak"/>
    <s v="2"/>
    <s v="Tidak"/>
    <s v="Tidak"/>
    <s v="SRC (Sampoerna Retail Community)"/>
    <s v="1"/>
    <s v="&gt;2"/>
    <s v="Tidak"/>
    <s v="Tidak"/>
    <s v="&lt; Rp. 50.000"/>
    <s v="Sembako (Beras kiloan, telur, gula kiloan, dsb.)"/>
  </r>
  <r>
    <s v="Oct 18, 2022"/>
    <x v="23"/>
    <x v="187"/>
    <x v="1820"/>
    <s v="Oct 16, 2022"/>
    <x v="0"/>
    <x v="0"/>
    <s v="Pinggir Jalan Utama"/>
    <s v="1-5 org/jam"/>
    <s v="Ada"/>
    <s v="Ya"/>
    <s v="Ya"/>
    <s v="2"/>
    <s v="Tidak"/>
    <s v="Tidak"/>
    <s v="GGSP (Gudang Garam Strategic Partnership)"/>
    <s v="1"/>
    <s v="&gt;2"/>
    <s v="Tidak"/>
    <s v="Tidak"/>
    <s v="&lt; Rp. 50.000"/>
    <s v="Susu bubuk dewasa (Anlene, Entrasol, Ensure, dsb.)_x000a_Gula rendah kalori (diabetasol, nulife, dsb.)_x000a_Sembako (Beras kiloan, telur, gula kiloan, dsb.)"/>
  </r>
  <r>
    <s v="Oct 18, 2022"/>
    <x v="23"/>
    <x v="187"/>
    <x v="1821"/>
    <s v="Oct 18, 2022"/>
    <x v="0"/>
    <x v="0"/>
    <s v="Residential (lokasi tempat tinggal/perumahan/apartemen/dsb.)"/>
    <s v="5-10 org/jam"/>
    <s v="Ada"/>
    <s v="Ya"/>
    <s v="Ya"/>
    <s v="&gt;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23"/>
    <x v="187"/>
    <x v="1822"/>
    <s v="Oct 17, 2022"/>
    <x v="0"/>
    <x v="0"/>
    <s v="Pasar (lokasi sekitar atau dalam pasar)"/>
    <s v="1-5 org/jam"/>
    <s v="Ada"/>
    <s v="Ya"/>
    <s v="Tidak"/>
    <s v="2"/>
    <s v="Tidak"/>
    <s v="Tidak"/>
    <s v="SRC (Sampoerna Retail Community)"/>
    <s v="1"/>
    <s v="&gt;2"/>
    <s v="Tidak"/>
    <s v="Tidak"/>
    <s v="Rp 51.000 - Rp 100.000"/>
    <s v="Sembako (Beras kiloan, telur, gula kiloan, dsb.)"/>
  </r>
  <r>
    <s v="Oct 18, 2022"/>
    <x v="23"/>
    <x v="187"/>
    <x v="1823"/>
    <s v="Oct 18, 2022"/>
    <x v="0"/>
    <x v="0"/>
    <s v="Residential (lokasi tempat tinggal/perumahan/apartemen/dsb.)"/>
    <s v="1-5 org/jam"/>
    <s v="Ada"/>
    <s v="Ya"/>
    <s v="Tidak"/>
    <s v="Tidak ada"/>
    <s v="Tidak"/>
    <s v="Tidak"/>
    <s v="Mitra DRP (Djarum Retail Partnership)"/>
    <s v="1"/>
    <s v="&gt;2"/>
    <s v="Tidak"/>
    <s v="Tidak"/>
    <s v="&lt; Rp. 50.000"/>
    <s v="Susu bubuk anak (Zee, Dancow, Boneeto, dsb.)_x000a_Susu bubuk dewasa (Anlene, Entrasol, Ensure, dsb.)_x000a_Sembako (Beras kiloan, telur, gula kiloan, dsb.)"/>
  </r>
  <r>
    <s v="Oct 18, 2022"/>
    <x v="23"/>
    <x v="188"/>
    <x v="1824"/>
    <s v="Oct 18, 2022"/>
    <x v="0"/>
    <x v="0"/>
    <s v="Pinggir Jalan Utama"/>
    <s v="1-5 org/jam"/>
    <s v="Ada"/>
    <s v="Ya"/>
    <s v="Tidak"/>
    <s v="Tidak ada"/>
    <s v="Tidak"/>
    <s v="Tidak"/>
    <s v="Mitra DRP (Djarum Retail Partnership)"/>
    <s v="1"/>
    <s v="&gt;2"/>
    <s v="Tidak"/>
    <s v="Tidak"/>
    <s v="&lt; Rp. 50.000"/>
    <s v="Susu bubuk anak (Zee, Dancow, Boneeto, dsb.)_x000a_Susu bubuk dewasa (Anlene, Entrasol, Ensure, dsb.)_x000a_Gula rendah kalori (diabetasol, nulife, dsb.)_x000a_Sembako (Beras kiloan, telur, gula kiloan, dsb.)"/>
  </r>
  <r>
    <s v="Oct 18, 2022"/>
    <x v="23"/>
    <x v="188"/>
    <x v="1825"/>
    <s v="Oct 18, 2022"/>
    <x v="0"/>
    <x v="0"/>
    <s v="Residential (lokasi tempat tinggal/perumahan/apartemen/dsb.)"/>
    <s v="1-5 org/jam"/>
    <s v="Ada"/>
    <s v="Ya"/>
    <s v="Tidak"/>
    <s v="Tidak ada"/>
    <s v="Tidak"/>
    <s v="Tidak"/>
    <s v="GGSP (Gudang Garam Strategic Partnership)"/>
    <s v="1"/>
    <s v="&gt;2"/>
    <s v="Tidak"/>
    <s v="Tidak"/>
    <s v="Rp 51.000 - Rp 100.000"/>
    <s v="Susu bubuk anak (Zee, Dancow, Boneeto, dsb.)_x000a_Gula rendah kalori (diabetasol, nulife, dsb.)"/>
  </r>
  <r>
    <s v="Oct 18, 2022"/>
    <x v="23"/>
    <x v="188"/>
    <x v="1826"/>
    <s v="Oct 18,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
  </r>
  <r>
    <s v="Oct 18, 2022"/>
    <x v="1"/>
    <x v="177"/>
    <x v="1827"/>
    <s v="Oct 18, 2022"/>
    <x v="0"/>
    <x v="0"/>
    <s v="Pasar (lokasi sekitar atau dalam pasar)"/>
    <s v="1-5 org/jam"/>
    <s v="Tidak 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18, 2022"/>
    <x v="23"/>
    <x v="188"/>
    <x v="1828"/>
    <s v="Oct 18, 2022"/>
    <x v="0"/>
    <x v="0"/>
    <s v="Pinggir Jalan Utama"/>
    <s v="1-5 org/jam"/>
    <s v="Ada"/>
    <s v="Tidak"/>
    <s v="Tidak"/>
    <s v="Tidak ada"/>
    <s v="Tidak"/>
    <s v="Tidak"/>
    <s v="Tidak ber-mitra"/>
    <s v="1"/>
    <s v="&gt;2"/>
    <s v="Tidak"/>
    <s v="Tidak"/>
    <s v="Rp 51.000 - Rp 100.000"/>
    <s v="Sembako (Beras kiloan, telur, gula kiloan, dsb.)"/>
  </r>
  <r>
    <s v="Oct 18, 2022"/>
    <x v="1"/>
    <x v="72"/>
    <x v="1829"/>
    <s v="Oct 18, 2022"/>
    <x v="0"/>
    <x v="0"/>
    <s v="Pinggir Jalan Utama"/>
    <s v="5-10 org/jam"/>
    <s v="Ada"/>
    <s v="Tidak"/>
    <s v="Ya"/>
    <s v="2"/>
    <s v="Ya"/>
    <s v="Tidak"/>
    <s v="Tidak ber-mitra"/>
    <s v="1"/>
    <s v="&gt;2"/>
    <s v="Tidak"/>
    <s v="Tidak"/>
    <s v="Rp 51.000 - Rp 100.000"/>
    <s v="Susu bubuk anak (Zee, Dancow, Boneeto, dsb.)_x000a_Susu bubuk dewasa (Anlene, Entrasol, Ensure, dsb.)_x000a_Sembako (Beras kiloan, telur, gula kiloan, dsb.)"/>
  </r>
  <r>
    <s v="Oct 18, 2022"/>
    <x v="23"/>
    <x v="188"/>
    <x v="1830"/>
    <s v="Oct 18, 2022"/>
    <x v="0"/>
    <x v="0"/>
    <s v="Pinggir Jalan Utama"/>
    <s v="1-5 org/jam"/>
    <s v="Ada"/>
    <s v="Tidak"/>
    <s v="Tidak"/>
    <s v="Tidak ada"/>
    <s v="Tidak"/>
    <s v="Tidak"/>
    <s v="SRC (Sampoerna Retail Community)"/>
    <s v="1"/>
    <s v="&gt;2"/>
    <s v="Tidak"/>
    <s v="Tidak"/>
    <s v="Rp 51.000 - Rp 100.000"/>
    <s v="Susu bubuk anak (Zee, Dancow, Boneeto, dsb.)_x000a_Susu bubuk dewasa (Anlene, Entrasol, Ensure, dsb.)_x000a_Sembako (Beras kiloan, telur, gula kiloan, dsb.)"/>
  </r>
  <r>
    <s v="Oct 18, 2022"/>
    <x v="23"/>
    <x v="162"/>
    <x v="1831"/>
    <s v="Oct 18, 2022"/>
    <x v="0"/>
    <x v="0"/>
    <s v="Residential (lokasi tempat tinggal/perumahan/apartemen/dsb.)"/>
    <s v="&gt;10 org/jam"/>
    <s v="Ada"/>
    <s v="Ya"/>
    <s v="Ya"/>
    <s v="&gt;4"/>
    <s v="Ya"/>
    <s v="Tidak"/>
    <s v="Tidak ber-mitra"/>
    <s v="2"/>
    <s v="&gt;2"/>
    <s v="Tidak"/>
    <s v="Tidak"/>
    <s v="Rp 101.000 - Rp 200.000"/>
    <s v="Sembako (Beras kiloan, telur, gula kiloan, dsb.)"/>
  </r>
  <r>
    <s v="Oct 18, 2022"/>
    <x v="1"/>
    <x v="72"/>
    <x v="1832"/>
    <s v="Oct 18, 2022"/>
    <x v="0"/>
    <x v="0"/>
    <s v="Pinggir Jalan Utama"/>
    <s v="5-10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8, 2022"/>
    <x v="23"/>
    <x v="162"/>
    <x v="1833"/>
    <s v="Oct 18, 2022"/>
    <x v="0"/>
    <x v="0"/>
    <s v="Pinggir Jalan Utama"/>
    <s v="1-5 org/jam"/>
    <s v="Ada"/>
    <s v="Ya"/>
    <s v="Ya"/>
    <s v="&gt;4"/>
    <s v="Ya"/>
    <s v="Tidak"/>
    <s v="Tidak ber-mitra"/>
    <s v="2"/>
    <s v="&gt;2"/>
    <s v="Tidak"/>
    <s v="Tidak"/>
    <s v="Rp 51.000 - Rp 100.000"/>
    <s v="Susu bubuk anak (Zee, Dancow, Boneeto, dsb.)"/>
  </r>
  <r>
    <s v="Oct 18, 2022"/>
    <x v="1"/>
    <x v="2"/>
    <x v="11"/>
    <s v="Oct 1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8, 2022"/>
    <x v="23"/>
    <x v="162"/>
    <x v="1834"/>
    <s v="Oct 18, 2022"/>
    <x v="0"/>
    <x v="0"/>
    <s v="Pinggir Jalan Utama"/>
    <s v="1-5 org/jam"/>
    <s v="Ada"/>
    <s v="Ya"/>
    <s v="Ya"/>
    <s v="2"/>
    <s v="Tidak"/>
    <s v="Tidak"/>
    <s v="Mitra DRP (Djarum Retail Partnership)"/>
    <s v="1"/>
    <s v="2"/>
    <s v="Tidak"/>
    <s v="Tidak"/>
    <s v="&lt; Rp. 50.000"/>
    <s v="Gula rendah kalori (diabetasol, nulife, dsb.)_x000a_Sembako (Beras kiloan, telur, gula kiloan, dsb.)"/>
  </r>
  <r>
    <s v="Oct 18, 2022"/>
    <x v="1"/>
    <x v="72"/>
    <x v="1835"/>
    <s v="Oct 18,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8, 2022"/>
    <x v="23"/>
    <x v="162"/>
    <x v="1836"/>
    <s v="Oct 18, 2022"/>
    <x v="0"/>
    <x v="0"/>
    <s v="Residential (lokasi tempat tinggal/perumahan/apartemen/dsb.)"/>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177"/>
    <x v="1837"/>
    <s v="Oct 18, 2022"/>
    <x v="0"/>
    <x v="0"/>
    <s v="Pinggir Jalan Utama"/>
    <s v="5-10 org/jam"/>
    <s v="Ada"/>
    <s v="Ya"/>
    <s v="Ya"/>
    <s v="&gt;4"/>
    <s v="Ya"/>
    <s v="Tidak"/>
    <s v="SRC (Sampoerna Retail Community)"/>
    <s v="&gt;2"/>
    <s v="&gt;2"/>
    <s v="Tidak"/>
    <s v="Tidak"/>
    <s v="&gt; Rp 201.000"/>
    <s v="Susu bubuk anak (Zee, Dancow, Boneeto, dsb.)_x000a_Susu bubuk dewasa (Anlene, Entrasol, Ensure, dsb.)_x000a_Gula rendah kalori (diabetasol, nulife, dsb.)_x000a_Sembako (Beras kiloan, telur, gula kiloan, dsb.)_x000a_Pulsa, token listrik, dsb."/>
  </r>
  <r>
    <s v="Oct 18, 2022"/>
    <x v="23"/>
    <x v="162"/>
    <x v="1838"/>
    <s v="Oct 18, 2022"/>
    <x v="0"/>
    <x v="0"/>
    <s v="Pinggir Jalan Utama"/>
    <s v="5-10 org/jam"/>
    <s v="Ada"/>
    <s v="Ya"/>
    <s v="Ya"/>
    <s v="3 - 4"/>
    <s v="Ya"/>
    <s v="Tidak"/>
    <s v="Tidak ber-mitra"/>
    <s v="1"/>
    <s v="&gt;2"/>
    <s v="Tidak"/>
    <s v="Tidak"/>
    <s v="&lt; Rp. 50.000"/>
    <s v="Susu bubuk anak (Zee, Dancow, Boneeto, dsb.)_x000a_Gula rendah kalori (diabetasol, nulife, dsb.)_x000a_Sembako (Beras kiloan, telur, gula kiloan, dsb.)_x000a_Pulsa, token listrik, dsb."/>
  </r>
  <r>
    <s v="Oct 18, 2022"/>
    <x v="15"/>
    <x v="185"/>
    <x v="1839"/>
    <s v="Oct 18, 2022"/>
    <x v="0"/>
    <x v="0"/>
    <s v="Pinggir Jalan Utama"/>
    <s v="&gt;10 org/jam"/>
    <s v="Ada"/>
    <s v="Ya"/>
    <s v="Ya"/>
    <s v="3 - 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Oct 18, 2022"/>
    <x v="10"/>
    <x v="189"/>
    <x v="1840"/>
    <s v="Oct 17, 2022"/>
    <x v="0"/>
    <x v="0"/>
    <s v="Pinggir Jalan Utama"/>
    <s v="1-5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8, 2022"/>
    <x v="1"/>
    <x v="72"/>
    <x v="1841"/>
    <s v="Oct 1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0"/>
    <x v="74"/>
    <x v="1842"/>
    <s v="Oct 18, 2022"/>
    <x v="1"/>
    <x v="1"/>
    <m/>
    <m/>
    <m/>
    <m/>
    <m/>
    <m/>
    <m/>
    <m/>
    <m/>
    <m/>
    <m/>
    <m/>
    <m/>
    <m/>
    <m/>
  </r>
  <r>
    <s v="Oct 18, 2022"/>
    <x v="15"/>
    <x v="145"/>
    <x v="1843"/>
    <s v="Oct 18, 2022"/>
    <x v="0"/>
    <x v="0"/>
    <s v="Pinggir Jalan Utama"/>
    <s v="5-10 org/jam"/>
    <s v="Ada"/>
    <s v="Ya"/>
    <s v="Tidak"/>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18, 2022"/>
    <x v="15"/>
    <x v="145"/>
    <x v="1844"/>
    <s v="Oct 18, 2022"/>
    <x v="0"/>
    <x v="0"/>
    <s v="Pinggir Jalan Utama"/>
    <s v="1-5 org/jam"/>
    <s v="Ada"/>
    <s v="Ya"/>
    <s v="Tidak"/>
    <s v="2"/>
    <s v="Tidak"/>
    <s v="Tidak"/>
    <s v="Tidak ber-mitra"/>
    <s v="Tidak ada"/>
    <s v="&gt;2"/>
    <s v="Tidak"/>
    <s v="Ya"/>
    <s v="&lt; Rp. 50.000"/>
    <s v="Susu bubuk anak (Zee, Dancow, Boneeto, dsb.)"/>
  </r>
  <r>
    <s v="Oct 18, 2022"/>
    <x v="1"/>
    <x v="180"/>
    <x v="1845"/>
    <s v="Oct 18, 2022"/>
    <x v="0"/>
    <x v="0"/>
    <s v="Pasar (lokasi sekitar atau dalam pasar)"/>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5"/>
    <x v="190"/>
    <x v="1846"/>
    <s v="Oct 18, 2022"/>
    <x v="0"/>
    <x v="0"/>
    <s v="Pasar (lokasi sekitar atau dalam pasar)"/>
    <s v="5-10 org/jam"/>
    <s v="Ada"/>
    <s v="Ya"/>
    <s v="Ya"/>
    <s v="Tidak ada"/>
    <s v="Tidak"/>
    <s v="Tidak"/>
    <s v="Tidak ber-mitra"/>
    <s v="1"/>
    <s v="2"/>
    <s v="Tidak"/>
    <s v="Tidak"/>
    <s v="Rp 51.000 - Rp 100.000"/>
    <s v="Susu bubuk anak (Zee, Dancow, Boneeto, dsb.)_x000a_Susu bubuk dewasa (Anlene, Entrasol, Ensure, dsb.)_x000a_Gula rendah kalori (diabetasol, nulife, dsb.)"/>
  </r>
  <r>
    <s v="Oct 18, 2022"/>
    <x v="15"/>
    <x v="185"/>
    <x v="1847"/>
    <s v="Oct 18, 2022"/>
    <x v="0"/>
    <x v="0"/>
    <s v="Pinggir Jalan Utama"/>
    <s v="&gt;10 org/jam"/>
    <s v="Ada"/>
    <s v="Ya"/>
    <s v="Ya"/>
    <s v="&gt;4"/>
    <s v="Ya"/>
    <s v="Ya"/>
    <s v="Tidak ber-mitra"/>
    <s v="2"/>
    <s v="&gt;2"/>
    <s v="Ya"/>
    <s v="Ya"/>
    <s v="Rp 51.000 - Rp 100.000"/>
    <s v="Susu bubuk anak (Zee, Dancow, Boneeto, dsb.)_x000a_Susu bubuk dewasa (Anlene, Entrasol, Ensure, dsb.)_x000a_Gula rendah kalori (diabetasol, nulife, dsb.)_x000a_Sembako (Beras kiloan, telur, gula kiloan, dsb.)"/>
  </r>
  <r>
    <s v="Oct 18, 2022"/>
    <x v="1"/>
    <x v="177"/>
    <x v="1848"/>
    <s v="Oct 18,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8, 2022"/>
    <x v="15"/>
    <x v="191"/>
    <x v="1849"/>
    <s v="Oct 18, 2022"/>
    <x v="0"/>
    <x v="0"/>
    <s v="Pasar (lokasi sekitar atau dalam pasar)"/>
    <s v="1-5 org/jam"/>
    <s v="Tidak ada"/>
    <s v="Tidak"/>
    <s v="Tidak"/>
    <s v="3 - 4"/>
    <s v="Ya"/>
    <s v="Tidak"/>
    <s v="SRC (Sampoerna Retail Community)_x000a_Mitra DRP (Djarum Retail Partnership)_x000a_GGSP (Gudang Garam Strategic Partnership)"/>
    <s v="1"/>
    <s v="&gt;2"/>
    <s v="Ya"/>
    <s v="Ya"/>
    <s v="&gt; Rp 201.000"/>
    <s v="Susu bubuk anak (Zee, Dancow, Boneeto, dsb.)_x000a_Sembako (Beras kiloan, telur, gula kiloan, dsb.)"/>
  </r>
  <r>
    <s v="Oct 18, 2022"/>
    <x v="1"/>
    <x v="180"/>
    <x v="1850"/>
    <s v="Oct 18, 2022"/>
    <x v="0"/>
    <x v="0"/>
    <s v="Pinggir Jalan Utama"/>
    <s v="5-10 org/jam"/>
    <s v="Tidak ada"/>
    <s v="Tidak"/>
    <s v="Tidak"/>
    <s v="Tidak ada"/>
    <s v="Ya"/>
    <s v="Tidak"/>
    <s v="Tidak ber-mitra"/>
    <s v="1"/>
    <s v="2"/>
    <s v="Tidak"/>
    <s v="Tidak"/>
    <s v="Rp 101.000 - Rp 200.000"/>
    <s v="Susu bubuk anak (Zee, Dancow, Boneeto, dsb.)_x000a_Susu bubuk dewasa (Anlene, Entrasol, Ensure, dsb.)_x000a_Sembako (Beras kiloan, telur, gula kiloan, dsb.)"/>
  </r>
  <r>
    <s v="Oct 18, 2022"/>
    <x v="15"/>
    <x v="191"/>
    <x v="1849"/>
    <s v="Oct 18, 2022"/>
    <x v="1"/>
    <x v="1"/>
    <m/>
    <m/>
    <m/>
    <m/>
    <m/>
    <m/>
    <m/>
    <m/>
    <m/>
    <m/>
    <m/>
    <m/>
    <m/>
    <m/>
    <m/>
  </r>
  <r>
    <s v="Oct 18, 2022"/>
    <x v="1"/>
    <x v="180"/>
    <x v="1851"/>
    <s v="Oct 18, 2022"/>
    <x v="0"/>
    <x v="0"/>
    <s v="Pinggir Jalan Utama"/>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8, 2022"/>
    <x v="1"/>
    <x v="180"/>
    <x v="1852"/>
    <s v="Oct 18, 2022"/>
    <x v="0"/>
    <x v="0"/>
    <s v="Pinggir Jalan Utama"/>
    <s v="5-10 org/jam"/>
    <s v="Ada"/>
    <s v="Ya"/>
    <s v="Ya"/>
    <s v="2"/>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Oct 18, 2022"/>
    <x v="1"/>
    <x v="181"/>
    <x v="1853"/>
    <s v="Oct 18, 2022"/>
    <x v="0"/>
    <x v="0"/>
    <s v="Pasar (lokasi sekitar atau dalam pasar)"/>
    <s v="1-5 org/jam"/>
    <s v="Tidak ada"/>
    <s v="Tidak"/>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18, 2022"/>
    <x v="1"/>
    <x v="180"/>
    <x v="1854"/>
    <s v="Oct 18, 2022"/>
    <x v="0"/>
    <x v="0"/>
    <s v="Pinggir Jalan Utama"/>
    <s v="1-5 org/jam"/>
    <s v="Tidak ada"/>
    <s v="Tidak"/>
    <s v="Tidak"/>
    <s v="Tidak ada"/>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8, 2022"/>
    <x v="1"/>
    <x v="180"/>
    <x v="1855"/>
    <s v="Oct 18, 2022"/>
    <x v="0"/>
    <x v="0"/>
    <s v="Pinggir Jalan Utama"/>
    <s v="5-10 org/jam"/>
    <s v="Tidak ada"/>
    <s v="Ya"/>
    <s v="Tidak"/>
    <s v="Tidak ada"/>
    <s v="Tidak"/>
    <s v="Tidak"/>
    <s v="Tidak ber-mitra"/>
    <s v="1"/>
    <s v="&gt;2"/>
    <s v="Tidak"/>
    <s v="Tidak"/>
    <s v="Rp 51.000 - Rp 100.000"/>
    <s v="Sembako (Beras kiloan, telur, gula kiloan, dsb.)"/>
  </r>
  <r>
    <s v="Oct 18, 2022"/>
    <x v="1"/>
    <x v="58"/>
    <x v="1856"/>
    <s v="Oct 18, 2022"/>
    <x v="0"/>
    <x v="0"/>
    <s v="Pinggir Jalan Utama"/>
    <s v="&gt;10 org/jam"/>
    <s v="Ada"/>
    <s v="Ya"/>
    <s v="Ya"/>
    <s v="&gt;4"/>
    <s v="Ya"/>
    <s v="Ya"/>
    <s v="Tidak ber-mitra"/>
    <s v="&gt;2"/>
    <s v="&gt;2"/>
    <s v="Tidak"/>
    <s v="Ya"/>
    <s v="&gt; Rp 201.000"/>
    <s v="Susu bubuk anak (Zee, Dancow, Boneeto, dsb.)_x000a_Susu bubuk dewasa (Anlene, Entrasol, Ensure, dsb.)_x000a_Gula rendah kalori (diabetasol, nulife, dsb.)_x000a_Sembako (Beras kiloan, telur, gula kiloan, dsb.)"/>
  </r>
  <r>
    <s v="Oct 18, 2022"/>
    <x v="1"/>
    <x v="183"/>
    <x v="1857"/>
    <s v="Oct 18, 2022"/>
    <x v="0"/>
    <x v="0"/>
    <s v="Pinggir Jalan Utama"/>
    <s v="5-10 org/jam"/>
    <s v="Tidak 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8, 2022"/>
    <x v="1"/>
    <x v="183"/>
    <x v="1858"/>
    <s v="Oct 18, 2022"/>
    <x v="0"/>
    <x v="0"/>
    <s v="Pinggir Jalan Utama"/>
    <s v="&gt;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8, 2022"/>
    <x v="1"/>
    <x v="180"/>
    <x v="1859"/>
    <s v="Oct 18, 2022"/>
    <x v="0"/>
    <x v="0"/>
    <s v="Residential (lokasi tempat tinggal/perumahan/apartemen/dsb.)"/>
    <s v="5-10 org/jam"/>
    <s v="Ada"/>
    <s v="Ya"/>
    <s v="Ya"/>
    <s v="3 - 4"/>
    <s v="Ya"/>
    <s v="Tidak"/>
    <s v="Tidak ber-mitra"/>
    <s v="Tidak ada"/>
    <s v="&gt;2"/>
    <s v="Tidak"/>
    <s v="Tidak"/>
    <s v="Rp 51.000 - Rp 100.000"/>
    <s v="Susu bubuk anak (Zee, Dancow, Boneeto, dsb.)_x000a_Susu bubuk dewasa (Anlene, Entrasol, Ensure, dsb.)_x000a_Gula rendah kalori (diabetasol, nulife, dsb.)_x000a_Sembako (Beras kiloan, telur, gula kiloan, dsb.)"/>
  </r>
  <r>
    <s v="Oct 18, 2022"/>
    <x v="1"/>
    <x v="58"/>
    <x v="1860"/>
    <s v="Oct 18,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
    <x v="180"/>
    <x v="1861"/>
    <s v="Oct 18, 2022"/>
    <x v="0"/>
    <x v="0"/>
    <s v="Residential (lokasi tempat tinggal/perumahan/apartemen/dsb.)"/>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8, 2022"/>
    <x v="1"/>
    <x v="183"/>
    <x v="1862"/>
    <s v="Oct 18, 2022"/>
    <x v="0"/>
    <x v="0"/>
    <s v="Residential (lokasi tempat tinggal/perumahan/apartemen/dsb.)"/>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180"/>
    <x v="1863"/>
    <s v="Oct 18, 2022"/>
    <x v="0"/>
    <x v="0"/>
    <s v="Pinggir Jalan Utama"/>
    <s v="1-5 org/jam"/>
    <s v="Ada"/>
    <s v="Ya"/>
    <s v="Ya"/>
    <s v="&gt;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62"/>
    <x v="1864"/>
    <s v="Oct 18, 2022"/>
    <x v="0"/>
    <x v="0"/>
    <s v="Residential (lokasi tempat tinggal/perumahan/apartemen/dsb.)"/>
    <s v="5-10 org/jam"/>
    <s v="Ada"/>
    <s v="Ya"/>
    <s v="Ya"/>
    <s v="3 - 4"/>
    <s v="Ya"/>
    <s v="Tidak"/>
    <s v="SRC (Sampoerna Retail Community)"/>
    <s v="1"/>
    <s v="1"/>
    <s v="Tidak"/>
    <s v="Tidak"/>
    <s v="&gt; Rp 201.000"/>
    <s v="Susu bubuk anak (Zee, Dancow, Boneeto, dsb.)_x000a_Susu bubuk dewasa (Anlene, Entrasol, Ensure, dsb.)_x000a_Sembako (Beras kiloan, telur, gula kiloan, dsb.)"/>
  </r>
  <r>
    <s v="Oct 18, 2022"/>
    <x v="1"/>
    <x v="181"/>
    <x v="1865"/>
    <s v="Oct 18,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183"/>
    <x v="1866"/>
    <s v="Oct 18, 2022"/>
    <x v="0"/>
    <x v="0"/>
    <s v="Residential (lokasi tempat tinggal/perumahan/apartemen/dsb.)"/>
    <s v="1-5 org/jam"/>
    <s v="Ada"/>
    <s v="Ya"/>
    <s v="Ya"/>
    <s v="3 - 4"/>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180"/>
    <x v="1867"/>
    <s v="Oct 18, 2022"/>
    <x v="0"/>
    <x v="0"/>
    <s v="Pasar (lokasi sekitar atau dalam pasar)"/>
    <s v="1-5 org/jam"/>
    <s v="Ada"/>
    <s v="Tidak"/>
    <s v="Ya"/>
    <s v="2"/>
    <s v="Tidak"/>
    <s v="Tidak"/>
    <s v="Tidak ber-mitra"/>
    <s v="1"/>
    <s v="1"/>
    <s v="Tidak"/>
    <s v="Tidak"/>
    <s v="&lt; Rp. 50.000"/>
    <s v="Susu bubuk anak (Zee, Dancow, Boneeto, dsb.)_x000a_Susu bubuk dewasa (Anlene, Entrasol, Ensure, dsb.)_x000a_Gula rendah kalori (diabetasol, nulife, dsb.)_x000a_Sembako (Beras kiloan, telur, gula kiloan, dsb.)"/>
  </r>
  <r>
    <s v="Oct 18, 2022"/>
    <x v="1"/>
    <x v="183"/>
    <x v="1868"/>
    <s v="Oct 18, 2022"/>
    <x v="0"/>
    <x v="0"/>
    <s v="Pinggir Jalan Utama"/>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18, 2022"/>
    <x v="1"/>
    <x v="177"/>
    <x v="1869"/>
    <s v="Oct 18, 2022"/>
    <x v="0"/>
    <x v="0"/>
    <s v="Residential (lokasi tempat tinggal/perumahan/apartemen/dsb.)"/>
    <s v="5-10 org/jam"/>
    <s v="Ada"/>
    <s v="Ya"/>
    <s v="Ya"/>
    <s v="3 - 4"/>
    <s v="Ya"/>
    <s v="Ya"/>
    <s v="SRC (Sampoerna Retail Community)"/>
    <s v="&gt;2"/>
    <s v="&gt;2"/>
    <s v="Tidak"/>
    <s v="Tidak"/>
    <s v="&gt; Rp 201.000"/>
    <s v="Susu bubuk anak (Zee, Dancow, Boneeto, dsb.)_x000a_Susu bubuk dewasa (Anlene, Entrasol, Ensure, dsb.)_x000a_Gula rendah kalori (diabetasol, nulife, dsb.)_x000a_Sembako (Beras kiloan, telur, gula kiloan, dsb.)_x000a_Pulsa, token listrik, dsb."/>
  </r>
  <r>
    <s v="Oct 18, 2022"/>
    <x v="1"/>
    <x v="183"/>
    <x v="1870"/>
    <s v="Oct 18,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183"/>
    <x v="1871"/>
    <s v="Oct 18, 2022"/>
    <x v="0"/>
    <x v="0"/>
    <s v="Pinggir Jalan Utama"/>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18, 2022"/>
    <x v="1"/>
    <x v="183"/>
    <x v="1858"/>
    <s v="Oct 18,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8, 2022"/>
    <x v="1"/>
    <x v="181"/>
    <x v="1872"/>
    <s v="Oct 18,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8, 2022"/>
    <x v="1"/>
    <x v="183"/>
    <x v="1873"/>
    <s v="Oct 18,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183"/>
    <x v="1874"/>
    <s v="Oct 18, 2022"/>
    <x v="0"/>
    <x v="0"/>
    <s v="Residential (lokasi tempat tinggal/perumahan/apartemen/dsb.)"/>
    <s v="1-5 org/jam"/>
    <s v="Ada"/>
    <s v="Tidak"/>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4"/>
    <x v="1875"/>
    <s v="Oct 18,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
    <x v="183"/>
    <x v="1876"/>
    <s v="Oct 18, 2022"/>
    <x v="0"/>
    <x v="0"/>
    <s v="Pasar (lokasi sekitar atau dalam pasar)"/>
    <s v="1-5 org/jam"/>
    <s v="Ada"/>
    <s v="Ya"/>
    <s v="Tidak"/>
    <s v="Tidak ada"/>
    <s v="Tidak"/>
    <s v="Tidak"/>
    <s v="Tidak ber-mitra"/>
    <s v="1"/>
    <s v="2"/>
    <s v="Tidak"/>
    <s v="Tidak"/>
    <s v="Rp 51.000 - Rp 100.000"/>
    <s v="Susu bubuk anak (Zee, Dancow, Boneeto, dsb.)_x000a_Susu bubuk dewasa (Anlene, Entrasol, Ensure, dsb.)_x000a_Gula rendah kalori (diabetasol, nulife, dsb.)"/>
  </r>
  <r>
    <s v="Oct 18, 2022"/>
    <x v="1"/>
    <x v="4"/>
    <x v="1877"/>
    <s v="Oct 1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4"/>
    <x v="1878"/>
    <s v="Oct 1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1"/>
    <x v="4"/>
    <x v="1879"/>
    <s v="Oct 18, 2022"/>
    <x v="0"/>
    <x v="0"/>
    <s v="Pinggir Jalan Utama"/>
    <s v="1-5 org/jam"/>
    <s v="Ada"/>
    <s v="Ya"/>
    <s v="Ya"/>
    <s v="3 - 4"/>
    <s v="Ya"/>
    <s v="Tidak"/>
    <s v="Tidak ber-mitra"/>
    <s v="2"/>
    <s v="2"/>
    <s v="Tidak"/>
    <s v="Tidak"/>
    <s v="&lt; Rp. 50.000"/>
    <s v="Susu bubuk anak (Zee, Dancow, Boneeto, dsb.)_x000a_Susu bubuk dewasa (Anlene, Entrasol, Ensure, dsb.)_x000a_Gula rendah kalori (diabetasol, nulife, dsb.)_x000a_Sembako (Beras kiloan, telur, gula kiloan, dsb.)_x000a_Pulsa, token listrik, dsb."/>
  </r>
  <r>
    <s v="Oct 18, 2022"/>
    <x v="1"/>
    <x v="183"/>
    <x v="1880"/>
    <s v="Oct 18, 2022"/>
    <x v="0"/>
    <x v="0"/>
    <s v="Residential (lokasi tempat tinggal/perumahan/apartemen/dsb.)"/>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8, 2022"/>
    <x v="1"/>
    <x v="166"/>
    <x v="1881"/>
    <s v="Oct 18, 2022"/>
    <x v="1"/>
    <x v="1"/>
    <m/>
    <m/>
    <m/>
    <m/>
    <m/>
    <m/>
    <m/>
    <m/>
    <m/>
    <m/>
    <m/>
    <m/>
    <m/>
    <m/>
    <m/>
  </r>
  <r>
    <s v="Oct 18, 2022"/>
    <x v="1"/>
    <x v="183"/>
    <x v="1882"/>
    <s v="Oct 18,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8, 2022"/>
    <x v="1"/>
    <x v="183"/>
    <x v="1883"/>
    <s v="Oct 18,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8, 2022"/>
    <x v="1"/>
    <x v="166"/>
    <x v="1884"/>
    <s v="Oct 18, 2022"/>
    <x v="0"/>
    <x v="0"/>
    <s v="Pasar (lokasi sekitar atau dalam pasar)"/>
    <s v="&gt;10 org/jam"/>
    <s v="Tidak ada"/>
    <s v="Tidak"/>
    <s v="Ya"/>
    <s v="2"/>
    <s v="Ya"/>
    <s v="Tidak"/>
    <s v="GGSP (Gudang Garam Strategic Partnership)"/>
    <s v="&gt;2"/>
    <s v="&gt;2"/>
    <s v="Tidak"/>
    <s v="Ya"/>
    <s v="Rp 101.000 - Rp 200.000"/>
    <s v="Susu bubuk anak (Zee, Dancow, Boneeto, dsb.)_x000a_Susu bubuk dewasa (Anlene, Entrasol, Ensure, dsb.)_x000a_Gula rendah kalori (diabetasol, nulife, dsb.)_x000a_Sembako (Beras kiloan, telur, gula kiloan, dsb.)_x000a_Pulsa, token listrik, dsb."/>
  </r>
  <r>
    <s v="Oct 18, 2022"/>
    <x v="1"/>
    <x v="183"/>
    <x v="1848"/>
    <s v="Oct 18, 2022"/>
    <x v="0"/>
    <x v="0"/>
    <s v="Residential (lokasi tempat tinggal/perumahan/apartemen/dsb.)"/>
    <s v="&gt;10 org/jam"/>
    <s v="Ada"/>
    <s v="Tidak"/>
    <s v="Ya"/>
    <s v="&gt;4"/>
    <s v="Ya"/>
    <s v="Tidak"/>
    <s v="Tidak ber-mitra"/>
    <s v="&gt;2"/>
    <s v="&gt;2"/>
    <s v="Ya"/>
    <s v="Ya"/>
    <s v="&gt; Rp 201.000"/>
    <s v="Susu bubuk anak (Zee, Dancow, Boneeto, dsb.)_x000a_Susu bubuk dewasa (Anlene, Entrasol, Ensure, dsb.)_x000a_Gula rendah kalori (diabetasol, nulife, dsb.)_x000a_Sembako (Beras kiloan, telur, gula kiloan, dsb.)"/>
  </r>
  <r>
    <s v="Oct 18, 2022"/>
    <x v="1"/>
    <x v="183"/>
    <x v="1885"/>
    <s v="Oct 18,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6"/>
    <x v="33"/>
    <x v="1886"/>
    <s v="Oct 13, 2022"/>
    <x v="0"/>
    <x v="0"/>
    <s v="Pasar (lokasi sekitar atau dalam pasar)"/>
    <s v="5-10 org/jam"/>
    <s v="Ada"/>
    <s v="Tidak"/>
    <s v="Tidak"/>
    <s v="Tidak ada"/>
    <s v="Tidak"/>
    <s v="Tidak"/>
    <s v="Tidak ber-mitra"/>
    <s v="Tidak ada"/>
    <s v="2"/>
    <s v="Tidak"/>
    <s v="Tidak"/>
    <s v="Rp 51.000 - Rp 100.000"/>
    <s v="Susu bubuk anak (Zee, Dancow, Boneeto, dsb.)_x000a_Susu bubuk dewasa (Anlene, Entrasol, Ensure, dsb.)_x000a_Gula rendah kalori (diabetasol, nulife, dsb.)_x000a_Sembako (Beras kiloan, telur, gula kiloan, dsb.)"/>
  </r>
  <r>
    <s v="Oct 18, 2022"/>
    <x v="6"/>
    <x v="33"/>
    <x v="1887"/>
    <s v="Oct 13, 2022"/>
    <x v="0"/>
    <x v="0"/>
    <s v="Pasar (lokasi sekitar atau dalam pasar)"/>
    <s v="&gt;10 org/jam"/>
    <s v="Ada"/>
    <s v="Tidak"/>
    <s v="Ya"/>
    <s v="Tidak ada"/>
    <s v="Tidak"/>
    <s v="Tidak"/>
    <s v="Tidak ber-mitra"/>
    <s v="Tidak ada"/>
    <s v="&gt;2"/>
    <s v="Tidak"/>
    <s v="Tidak"/>
    <s v="Rp 51.000 - Rp 100.000"/>
    <s v="Susu bubuk anak (Zee, Dancow, Boneeto, dsb.)_x000a_Susu bubuk dewasa (Anlene, Entrasol, Ensure, dsb.)_x000a_Gula rendah kalori (diabetasol, nulife, dsb.)_x000a_Sembako (Beras kiloan, telur, gula kiloan, dsb.)"/>
  </r>
  <r>
    <s v="Oct 18, 2022"/>
    <x v="1"/>
    <x v="180"/>
    <x v="1888"/>
    <s v="Oct 18, 2022"/>
    <x v="0"/>
    <x v="0"/>
    <s v="Pinggir Jalan Utama"/>
    <s v="5-10 org/jam"/>
    <s v="Ada"/>
    <s v="Ya"/>
    <s v="Tidak"/>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8, 2022"/>
    <x v="11"/>
    <x v="71"/>
    <x v="639"/>
    <s v="Oct 14, 2022"/>
    <x v="0"/>
    <x v="1"/>
    <m/>
    <m/>
    <m/>
    <m/>
    <m/>
    <m/>
    <m/>
    <m/>
    <m/>
    <m/>
    <m/>
    <m/>
    <m/>
    <m/>
    <m/>
  </r>
  <r>
    <s v="Oct 18, 2022"/>
    <x v="1"/>
    <x v="180"/>
    <x v="1889"/>
    <s v="Oct 1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1"/>
    <x v="90"/>
    <x v="1890"/>
    <s v="Oct 18, 2022"/>
    <x v="1"/>
    <x v="1"/>
    <m/>
    <m/>
    <m/>
    <m/>
    <m/>
    <m/>
    <m/>
    <m/>
    <m/>
    <m/>
    <m/>
    <m/>
    <m/>
    <m/>
    <m/>
  </r>
  <r>
    <s v="Oct 18, 2022"/>
    <x v="1"/>
    <x v="183"/>
    <x v="1891"/>
    <s v="Oct 18,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8, 2022"/>
    <x v="21"/>
    <x v="155"/>
    <x v="1892"/>
    <s v="Oct 18, 2022"/>
    <x v="0"/>
    <x v="0"/>
    <s v="Pinggir Jalan Utama"/>
    <s v="5-10 org/jam"/>
    <s v="Ada"/>
    <s v="Ya"/>
    <s v="Ya"/>
    <s v="3 - 4"/>
    <s v="Tidak"/>
    <s v="Tidak"/>
    <s v="GGSP (Gudang Garam Strategic Partnership)"/>
    <s v="1"/>
    <s v="&gt;2"/>
    <s v="Tidak"/>
    <s v="Ya"/>
    <s v="Rp 101.000 - Rp 200.000"/>
    <s v="Susu bubuk anak (Zee, Dancow, Boneeto, dsb.)_x000a_Susu bubuk dewasa (Anlene, Entrasol, Ensure, dsb.)_x000a_Gula rendah kalori (diabetasol, nulife, dsb.)_x000a_Sembako (Beras kiloan, telur, gula kiloan, dsb.)"/>
  </r>
  <r>
    <s v="Oct 18, 2022"/>
    <x v="11"/>
    <x v="192"/>
    <x v="1893"/>
    <s v="Oct 17, 2022"/>
    <x v="1"/>
    <x v="1"/>
    <m/>
    <m/>
    <m/>
    <m/>
    <m/>
    <m/>
    <m/>
    <m/>
    <m/>
    <m/>
    <m/>
    <m/>
    <m/>
    <m/>
    <m/>
  </r>
  <r>
    <s v="Oct 18, 2022"/>
    <x v="21"/>
    <x v="155"/>
    <x v="1894"/>
    <s v="Oct 18, 2022"/>
    <x v="0"/>
    <x v="0"/>
    <s v="Pinggir Jalan Utama"/>
    <s v="5-10 org/jam"/>
    <s v="Ada"/>
    <s v="Ya"/>
    <s v="Ya"/>
    <s v="&gt;4"/>
    <s v="Tidak"/>
    <s v="Tidak"/>
    <s v="Tidak ber-mitra"/>
    <s v="1"/>
    <s v="&gt;2"/>
    <s v="Tidak"/>
    <s v="Tidak"/>
    <s v="Rp 101.000 - Rp 200.000"/>
    <s v="Susu bubuk anak (Zee, Dancow, Boneeto, dsb.)_x000a_Susu bubuk dewasa (Anlene, Entrasol, Ensure, dsb.)_x000a_Gula rendah kalori (diabetasol, nulife, dsb.)"/>
  </r>
  <r>
    <s v="Oct 18, 2022"/>
    <x v="21"/>
    <x v="155"/>
    <x v="1895"/>
    <s v="Oct 18,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
  </r>
  <r>
    <s v="Oct 18, 2022"/>
    <x v="21"/>
    <x v="155"/>
    <x v="1896"/>
    <s v="Oct 18, 2022"/>
    <x v="0"/>
    <x v="0"/>
    <s v="Pinggir Jalan Utama"/>
    <s v="5-10 org/jam"/>
    <s v="Ada"/>
    <s v="Ya"/>
    <s v="Ya"/>
    <s v="3 - 4"/>
    <s v="Tidak"/>
    <s v="Tidak"/>
    <s v="Tidak ber-mitra"/>
    <s v="1"/>
    <s v="1"/>
    <s v="Tidak"/>
    <s v="Tidak"/>
    <s v="Rp 51.000 - Rp 100.000"/>
    <s v="Susu bubuk anak (Zee, Dancow, Boneeto, dsb.)_x000a_Susu bubuk dewasa (Anlene, Entrasol, Ensure, dsb.)_x000a_Gula rendah kalori (diabetasol, nulife, dsb.)"/>
  </r>
  <r>
    <s v="Oct 18, 2022"/>
    <x v="21"/>
    <x v="155"/>
    <x v="1896"/>
    <s v="Oct 18, 2022"/>
    <x v="0"/>
    <x v="0"/>
    <s v="Pinggir Jalan Utama"/>
    <s v="5-10 org/jam"/>
    <s v="Ada"/>
    <s v="Ya"/>
    <s v="Ya"/>
    <s v="3 - 4"/>
    <s v="Tidak"/>
    <s v="Tidak"/>
    <s v="Tidak ber-mitra"/>
    <s v="1"/>
    <s v="1"/>
    <s v="Tidak"/>
    <s v="Tidak"/>
    <s v="Rp 51.000 - Rp 100.000"/>
    <s v="Susu bubuk anak (Zee, Dancow, Boneeto, dsb.)_x000a_Susu bubuk dewasa (Anlene, Entrasol, Ensure, dsb.)_x000a_Gula rendah kalori (diabetasol, nulife, dsb.)"/>
  </r>
  <r>
    <s v="Oct 18, 2022"/>
    <x v="1"/>
    <x v="183"/>
    <x v="1897"/>
    <s v="Oct 18, 2022"/>
    <x v="0"/>
    <x v="0"/>
    <s v="Pasar (lokasi sekitar atau dalam pasar)"/>
    <s v="1-5 org/jam"/>
    <s v="Ada"/>
    <s v="Tidak"/>
    <s v="Ya"/>
    <s v="2"/>
    <s v="Tidak"/>
    <s v="Tidak"/>
    <s v="Tidak ber-mitra"/>
    <s v="2"/>
    <s v="2"/>
    <s v="Tidak"/>
    <s v="Tidak"/>
    <s v="&lt; Rp. 50.000"/>
    <s v="Sembako (Beras kiloan, telur, gula kiloan, dsb.)_x000a_Pulsa, token listrik, dsb."/>
  </r>
  <r>
    <s v="Oct 18, 2022"/>
    <x v="11"/>
    <x v="193"/>
    <x v="1898"/>
    <s v="Oct 18,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Pulsa, token listrik, dsb."/>
  </r>
  <r>
    <s v="Oct 18, 2022"/>
    <x v="11"/>
    <x v="90"/>
    <x v="1407"/>
    <s v="Oct 18, 2022"/>
    <x v="0"/>
    <x v="1"/>
    <m/>
    <m/>
    <m/>
    <m/>
    <m/>
    <m/>
    <m/>
    <m/>
    <m/>
    <m/>
    <m/>
    <m/>
    <m/>
    <m/>
    <m/>
  </r>
  <r>
    <s v="Oct 18, 2022"/>
    <x v="11"/>
    <x v="193"/>
    <x v="1899"/>
    <s v="Oct 14, 2022"/>
    <x v="0"/>
    <x v="0"/>
    <s v="Pinggir Jalan Utama"/>
    <s v="5-10 org/jam"/>
    <s v="Ada"/>
    <s v="Ya"/>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18, 2022"/>
    <x v="11"/>
    <x v="90"/>
    <x v="1900"/>
    <s v="Oct 18, 2022"/>
    <x v="1"/>
    <x v="1"/>
    <m/>
    <m/>
    <m/>
    <m/>
    <m/>
    <m/>
    <m/>
    <m/>
    <m/>
    <m/>
    <m/>
    <m/>
    <m/>
    <m/>
    <m/>
  </r>
  <r>
    <s v="Oct 18, 2022"/>
    <x v="11"/>
    <x v="90"/>
    <x v="1406"/>
    <s v="Oct 18, 2022"/>
    <x v="0"/>
    <x v="1"/>
    <m/>
    <m/>
    <m/>
    <m/>
    <m/>
    <m/>
    <m/>
    <m/>
    <m/>
    <m/>
    <m/>
    <m/>
    <m/>
    <m/>
    <m/>
  </r>
  <r>
    <s v="Oct 18, 2022"/>
    <x v="11"/>
    <x v="193"/>
    <x v="1901"/>
    <s v="Oct 14, 2022"/>
    <x v="0"/>
    <x v="0"/>
    <s v="Pinggir Jalan Utama"/>
    <s v="5-10 org/jam"/>
    <s v="Ada"/>
    <s v="Ya"/>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18, 2022"/>
    <x v="11"/>
    <x v="90"/>
    <x v="1408"/>
    <s v="Oct 18, 2022"/>
    <x v="0"/>
    <x v="1"/>
    <m/>
    <m/>
    <m/>
    <m/>
    <m/>
    <m/>
    <m/>
    <m/>
    <m/>
    <m/>
    <m/>
    <m/>
    <m/>
    <m/>
    <m/>
  </r>
  <r>
    <s v="Oct 18, 2022"/>
    <x v="11"/>
    <x v="90"/>
    <x v="1902"/>
    <s v="Oct 18, 2022"/>
    <x v="0"/>
    <x v="1"/>
    <m/>
    <m/>
    <m/>
    <m/>
    <m/>
    <m/>
    <m/>
    <m/>
    <m/>
    <m/>
    <m/>
    <m/>
    <m/>
    <m/>
    <m/>
  </r>
  <r>
    <s v="Oct 18, 2022"/>
    <x v="11"/>
    <x v="193"/>
    <x v="1903"/>
    <s v="Oct 14, 2022"/>
    <x v="0"/>
    <x v="0"/>
    <s v="Pinggir Jalan Utama"/>
    <s v="1-5 org/jam"/>
    <s v="Ada"/>
    <s v="Ya"/>
    <s v="Ya"/>
    <s v="2"/>
    <s v="Ya"/>
    <s v="Tidak"/>
    <s v="Tidak ber-mitra"/>
    <s v="1"/>
    <s v="1"/>
    <s v="Tidak"/>
    <s v="Tidak"/>
    <s v="Rp 51.000 - Rp 100.000"/>
    <s v="Gula rendah kalori (diabetasol, nulife, dsb.)_x000a_Sembako (Beras kiloan, telur, gula kiloan, dsb.)_x000a_Pulsa, token listrik, dsb."/>
  </r>
  <r>
    <s v="Oct 18, 2022"/>
    <x v="19"/>
    <x v="142"/>
    <x v="1904"/>
    <s v="Oct 12, 2022"/>
    <x v="1"/>
    <x v="0"/>
    <m/>
    <m/>
    <m/>
    <m/>
    <m/>
    <m/>
    <m/>
    <m/>
    <m/>
    <m/>
    <m/>
    <m/>
    <m/>
    <m/>
    <m/>
  </r>
  <r>
    <s v="Oct 18, 2022"/>
    <x v="19"/>
    <x v="142"/>
    <x v="1905"/>
    <s v="Oct 11, 2022"/>
    <x v="0"/>
    <x v="0"/>
    <s v="Residential (lokasi tempat tinggal/perumahan/apartemen/dsb.)"/>
    <s v="5-10 org/jam"/>
    <s v="Ada"/>
    <s v="Tidak"/>
    <s v="Ya"/>
    <s v="Tidak ada"/>
    <s v="Tidak"/>
    <s v="Tidak"/>
    <s v="Tidak ber-mitra"/>
    <s v="2"/>
    <s v="2"/>
    <s v="Tidak"/>
    <s v="Ya"/>
    <s v="Rp 51.000 - Rp 100.000"/>
    <s v="Susu bubuk anak (Zee, Dancow, Boneeto, dsb.)_x000a_Susu bubuk dewasa (Anlene, Entrasol, Ensure, dsb.)_x000a_Sembako (Beras kiloan, telur, gula kiloan, dsb.)"/>
  </r>
  <r>
    <s v="Oct 18, 2022"/>
    <x v="19"/>
    <x v="142"/>
    <x v="1906"/>
    <s v="Oct 11,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8, 2022"/>
    <x v="21"/>
    <x v="155"/>
    <x v="1907"/>
    <s v="Oct 18, 2022"/>
    <x v="0"/>
    <x v="0"/>
    <s v="Pinggir Jalan Utama"/>
    <s v="5-10 org/jam"/>
    <s v="Tidak ada"/>
    <s v="Tidak"/>
    <s v="Ya"/>
    <s v="&gt;4"/>
    <s v="Tidak"/>
    <s v="Tidak"/>
    <s v="Tidak ber-mitra"/>
    <s v="1"/>
    <s v="&gt;2"/>
    <s v="Tidak"/>
    <s v="Tidak"/>
    <s v="Rp 101.000 - Rp 200.000"/>
    <s v="Susu bubuk anak (Zee, Dancow, Boneeto, dsb.)_x000a_Susu bubuk dewasa (Anlene, Entrasol, Ensure, dsb.)_x000a_Gula rendah kalori (diabetasol, nulife, dsb.)"/>
  </r>
  <r>
    <s v="Oct 18, 2022"/>
    <x v="19"/>
    <x v="142"/>
    <x v="1908"/>
    <s v="Oct 11, 2022"/>
    <x v="0"/>
    <x v="0"/>
    <s v="Pinggir Jalan Utama"/>
    <s v="5-10 org/jam"/>
    <s v="Ada"/>
    <s v="Tidak"/>
    <s v="Ya"/>
    <s v="2"/>
    <s v="Ya"/>
    <s v="Tidak"/>
    <s v="Tidak ber-mitra"/>
    <s v="1"/>
    <s v="2"/>
    <s v="Tidak"/>
    <s v="Ya"/>
    <s v="Rp 51.000 - Rp 100.000"/>
    <s v="Susu bubuk anak (Zee, Dancow, Boneeto, dsb.)_x000a_Susu bubuk dewasa (Anlene, Entrasol, Ensure, dsb.)_x000a_Sembako (Beras kiloan, telur, gula kiloan, dsb.)"/>
  </r>
  <r>
    <s v="Oct 18, 2022"/>
    <x v="19"/>
    <x v="142"/>
    <x v="1909"/>
    <s v="Oct 10, 2022"/>
    <x v="0"/>
    <x v="0"/>
    <s v="Pinggir Jalan Utama"/>
    <s v="5-10 org/jam"/>
    <s v="Ada"/>
    <s v="Tidak"/>
    <s v="Tidak"/>
    <s v="Tidak ada"/>
    <s v="Tidak"/>
    <s v="Tidak"/>
    <s v="Tidak ber-mitra"/>
    <s v="1"/>
    <s v="2"/>
    <s v="Tidak"/>
    <s v="Ya"/>
    <s v="Rp 51.000 - Rp 100.000"/>
    <s v="Susu bubuk anak (Zee, Dancow, Boneeto, dsb.)_x000a_Susu bubuk dewasa (Anlene, Entrasol, Ensure, dsb.)_x000a_Sembako (Beras kiloan, telur, gula kiloan, dsb.)"/>
  </r>
  <r>
    <s v="Oct 18, 2022"/>
    <x v="18"/>
    <x v="138"/>
    <x v="1910"/>
    <s v="Oct 17, 2022"/>
    <x v="0"/>
    <x v="0"/>
    <s v="Pasar (lokasi sekitar atau dalam pasar)"/>
    <s v="1-5 org/jam"/>
    <s v="Ada"/>
    <s v="Ya"/>
    <s v="Ya"/>
    <s v="3 - 4"/>
    <s v="Ya"/>
    <s v="Tidak"/>
    <s v="Tidak ber-mitra"/>
    <s v="2"/>
    <s v="&gt;2"/>
    <s v="Tidak"/>
    <s v="Tidak"/>
    <s v="Rp 51.000 - Rp 100.000"/>
    <s v="Susu bubuk anak (Zee, Dancow, Boneeto, dsb.)_x000a_Susu bubuk dewasa (Anlene, Entrasol, Ensure, dsb.)_x000a_Gula rendah kalori (diabetasol, nulife, dsb.)"/>
  </r>
  <r>
    <s v="Oct 18, 2022"/>
    <x v="19"/>
    <x v="142"/>
    <x v="1877"/>
    <s v="Oct 10, 2022"/>
    <x v="0"/>
    <x v="0"/>
    <s v="Pinggir Jalan Utama"/>
    <s v="5-10 org/jam"/>
    <s v="Ada"/>
    <s v="Tidak"/>
    <s v="Tidak"/>
    <s v="Tidak ada"/>
    <s v="Tidak"/>
    <s v="Tidak"/>
    <s v="Tidak ber-mitra"/>
    <s v="1"/>
    <s v="2"/>
    <s v="Tidak"/>
    <s v="Ya"/>
    <s v="Rp 51.000 - Rp 100.000"/>
    <s v="Susu bubuk anak (Zee, Dancow, Boneeto, dsb.)_x000a_Susu bubuk dewasa (Anlene, Entrasol, Ensure, dsb.)_x000a_Sembako (Beras kiloan, telur, gula kiloan, dsb.)"/>
  </r>
  <r>
    <s v="Oct 18, 2022"/>
    <x v="19"/>
    <x v="142"/>
    <x v="1911"/>
    <s v="Oct 10, 2022"/>
    <x v="0"/>
    <x v="0"/>
    <s v="Pinggir Jalan Utama"/>
    <s v="5-10 org/jam"/>
    <s v="Ada"/>
    <s v="Tidak"/>
    <s v="Tidak"/>
    <s v="Tidak ada"/>
    <s v="Tidak"/>
    <s v="Tidak"/>
    <s v="Tidak ber-mitra"/>
    <s v="1"/>
    <s v="2"/>
    <s v="Tidak"/>
    <s v="Ya"/>
    <s v="Rp 51.000 - Rp 100.000"/>
    <s v="Susu bubuk anak (Zee, Dancow, Boneeto, dsb.)_x000a_Susu bubuk dewasa (Anlene, Entrasol, Ensure, dsb.)_x000a_Sembako (Beras kiloan, telur, gula kiloan, dsb.)"/>
  </r>
  <r>
    <s v="Oct 18, 2022"/>
    <x v="21"/>
    <x v="155"/>
    <x v="1912"/>
    <s v="Oct 18, 2022"/>
    <x v="0"/>
    <x v="0"/>
    <s v="Pinggir Jalan Utama"/>
    <s v="&gt;10 org/jam"/>
    <s v="Tidak ada"/>
    <s v="Tidak"/>
    <s v="Ya"/>
    <s v="&gt;4"/>
    <s v="Tidak"/>
    <s v="Tidak"/>
    <s v="Tidak ber-mitra"/>
    <s v="1"/>
    <s v="&gt;2"/>
    <s v="Tidak"/>
    <s v="Ya"/>
    <s v="&gt; Rp 201.000"/>
    <s v="Susu bubuk anak (Zee, Dancow, Boneeto, dsb.)_x000a_Susu bubuk dewasa (Anlene, Entrasol, Ensure, dsb.)_x000a_Gula rendah kalori (diabetasol, nulife, dsb.)"/>
  </r>
  <r>
    <s v="Oct 18, 2022"/>
    <x v="19"/>
    <x v="142"/>
    <x v="1913"/>
    <s v="Oct 10, 2022"/>
    <x v="0"/>
    <x v="0"/>
    <s v="Pinggir Jalan Utama"/>
    <s v="5-10 org/jam"/>
    <s v="Ada"/>
    <s v="Tidak"/>
    <s v="Tidak"/>
    <s v="Tidak ada"/>
    <s v="Tidak"/>
    <s v="Tidak"/>
    <s v="Tidak ber-mitra"/>
    <s v="1"/>
    <s v="2"/>
    <s v="Tidak"/>
    <s v="Ya"/>
    <s v="Rp 51.000 - Rp 100.000"/>
    <s v="Susu bubuk anak (Zee, Dancow, Boneeto, dsb.)_x000a_Susu bubuk dewasa (Anlene, Entrasol, Ensure, dsb.)_x000a_Sembako (Beras kiloan, telur, gula kiloan, dsb.)"/>
  </r>
  <r>
    <s v="Oct 18, 2022"/>
    <x v="19"/>
    <x v="143"/>
    <x v="1914"/>
    <s v="Oct 12, 2022"/>
    <x v="0"/>
    <x v="1"/>
    <m/>
    <m/>
    <m/>
    <m/>
    <m/>
    <m/>
    <m/>
    <m/>
    <m/>
    <m/>
    <m/>
    <m/>
    <m/>
    <m/>
    <m/>
  </r>
  <r>
    <s v="Oct 18, 2022"/>
    <x v="19"/>
    <x v="143"/>
    <x v="1915"/>
    <s v="Oct 12, 2022"/>
    <x v="0"/>
    <x v="0"/>
    <s v="Residential (lokasi tempat tinggal/perumahan/apartemen/dsb.)"/>
    <s v="1-5 org/jam"/>
    <s v="Ada"/>
    <s v="Tidak"/>
    <s v="Tidak"/>
    <s v="Tidak ada"/>
    <s v="Tidak"/>
    <s v="Tidak"/>
    <s v="Tidak ber-mitra"/>
    <s v="1"/>
    <s v="2"/>
    <s v="Tidak"/>
    <s v="Tidak"/>
    <s v="Rp 51.000 - Rp 100.000"/>
    <s v="Susu bubuk anak (Zee, Dancow, Boneeto, dsb.)_x000a_Susu bubuk dewasa (Anlene, Entrasol, Ensure, dsb.)_x000a_Sembako (Beras kiloan, telur, gula kiloan, dsb.)"/>
  </r>
  <r>
    <s v="Oct 18, 2022"/>
    <x v="19"/>
    <x v="143"/>
    <x v="1916"/>
    <s v="Oct 11, 2022"/>
    <x v="0"/>
    <x v="0"/>
    <s v="Pinggir Jalan Utama"/>
    <s v="1-5 org/jam"/>
    <s v="Ada"/>
    <s v="Ya"/>
    <s v="Ya"/>
    <s v="2"/>
    <s v="Ya"/>
    <s v="Tidak"/>
    <s v="Tidak ber-mitra"/>
    <s v="1"/>
    <s v="&gt;2"/>
    <s v="Tidak"/>
    <s v="Ya"/>
    <s v="Rp 51.000 - Rp 100.000"/>
    <s v="Susu bubuk anak (Zee, Dancow, Boneeto, dsb.)_x000a_Susu bubuk dewasa (Anlene, Entrasol, Ensure, dsb.)_x000a_Sembako (Beras kiloan, telur, gula kiloan, dsb.)"/>
  </r>
  <r>
    <s v="Oct 18, 2022"/>
    <x v="19"/>
    <x v="143"/>
    <x v="1917"/>
    <s v="Oct 18, 2022"/>
    <x v="0"/>
    <x v="0"/>
    <s v="Pinggir Jalan Utama"/>
    <s v="1-5 org/jam"/>
    <s v="Ada"/>
    <s v="Tidak"/>
    <s v="Ya"/>
    <s v="2"/>
    <s v="Ya"/>
    <s v="Tidak"/>
    <s v="Tidak ber-mitra"/>
    <s v="1"/>
    <s v="2"/>
    <s v="Tidak"/>
    <s v="Ya"/>
    <s v="Rp 51.000 - Rp 100.000"/>
    <s v="Susu bubuk anak (Zee, Dancow, Boneeto, dsb.)_x000a_Susu bubuk dewasa (Anlene, Entrasol, Ensure, dsb.)_x000a_Gula rendah kalori (diabetasol, nulife, dsb.)_x000a_Sembako (Beras kiloan, telur, gula kiloan, dsb.)"/>
  </r>
  <r>
    <s v="Oct 18, 2022"/>
    <x v="21"/>
    <x v="155"/>
    <x v="1918"/>
    <s v="Oct 18,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
  </r>
  <r>
    <s v="Oct 18, 2022"/>
    <x v="19"/>
    <x v="143"/>
    <x v="1919"/>
    <s v="Oct 11, 2022"/>
    <x v="0"/>
    <x v="0"/>
    <s v="Pinggir Jalan Utama"/>
    <s v="1-5 org/jam"/>
    <s v="Ada"/>
    <s v="Tidak"/>
    <s v="Ya"/>
    <s v="2"/>
    <s v="Ya"/>
    <s v="Tidak"/>
    <s v="Tidak ber-mitra"/>
    <s v="1"/>
    <s v="2"/>
    <s v="Tidak"/>
    <s v="Tidak"/>
    <s v="Rp 51.000 - Rp 100.000"/>
    <s v="Susu bubuk anak (Zee, Dancow, Boneeto, dsb.)_x000a_Susu bubuk dewasa (Anlene, Entrasol, Ensure, dsb.)"/>
  </r>
  <r>
    <s v="Oct 18, 2022"/>
    <x v="19"/>
    <x v="143"/>
    <x v="1920"/>
    <s v="Oct 11, 2022"/>
    <x v="0"/>
    <x v="0"/>
    <s v="Pinggir Jalan Utama"/>
    <s v="1-5 org/jam"/>
    <s v="Ada"/>
    <s v="Tidak"/>
    <s v="Ya"/>
    <s v="2"/>
    <s v="Ya"/>
    <s v="Tidak"/>
    <s v="Tidak ber-mitra"/>
    <s v="1"/>
    <s v="2"/>
    <s v="Tidak"/>
    <s v="Tidak"/>
    <s v="Rp 51.000 - Rp 100.000"/>
    <s v="Susu bubuk anak (Zee, Dancow, Boneeto, dsb.)_x000a_Susu bubuk dewasa (Anlene, Entrasol, Ensure, dsb.)_x000a_Gula rendah kalori (diabetasol, nulife, dsb.)"/>
  </r>
  <r>
    <s v="Oct 18, 2022"/>
    <x v="18"/>
    <x v="138"/>
    <x v="1921"/>
    <s v="Oct 17, 2022"/>
    <x v="0"/>
    <x v="0"/>
    <s v="Pinggir Jalan Utama"/>
    <s v="&gt;10 org/jam"/>
    <s v="Ada"/>
    <s v="Ya"/>
    <s v="Ya"/>
    <s v="3 - 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Oct 18, 2022"/>
    <x v="21"/>
    <x v="155"/>
    <x v="1922"/>
    <s v="Oct 18,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
  </r>
  <r>
    <s v="Oct 18, 2022"/>
    <x v="19"/>
    <x v="143"/>
    <x v="1923"/>
    <s v="Oct 11, 2022"/>
    <x v="0"/>
    <x v="0"/>
    <s v="Residential (lokasi tempat tinggal/perumahan/apartemen/dsb.)"/>
    <s v="1-5 org/jam"/>
    <s v="Ada"/>
    <s v="Ya"/>
    <s v="Tidak"/>
    <s v="Tidak ada"/>
    <s v="Tidak"/>
    <s v="Tidak"/>
    <s v="Tidak ber-mitra"/>
    <s v="1"/>
    <s v="2"/>
    <s v="Tidak"/>
    <s v="Tidak"/>
    <s v="Rp 51.000 - Rp 100.000"/>
    <s v="Susu bubuk anak (Zee, Dancow, Boneeto, dsb.)_x000a_Susu bubuk dewasa (Anlene, Entrasol, Ensure, dsb.)_x000a_Sembako (Beras kiloan, telur, gula kiloan, dsb.)"/>
  </r>
  <r>
    <s v="Oct 18, 2022"/>
    <x v="21"/>
    <x v="155"/>
    <x v="1924"/>
    <s v="Oct 18, 2022"/>
    <x v="0"/>
    <x v="0"/>
    <s v="Pinggir Jalan Utama"/>
    <s v="1-5 org/jam"/>
    <s v="Tidak ada"/>
    <s v="Tidak"/>
    <s v="Ya"/>
    <s v="2"/>
    <s v="Tidak"/>
    <s v="Tidak"/>
    <s v="Tidak ber-mitra"/>
    <s v="1"/>
    <s v="Tidak ada"/>
    <s v="Tidak"/>
    <s v="Tidak"/>
    <s v="Rp 51.000 - Rp 100.000"/>
    <s v="Susu bubuk anak (Zee, Dancow, Boneeto, dsb.)_x000a_Sembako (Beras kiloan, telur, gula kiloan, dsb.)"/>
  </r>
  <r>
    <s v="Oct 18, 2022"/>
    <x v="18"/>
    <x v="138"/>
    <x v="1925"/>
    <s v="Oct 17, 2022"/>
    <x v="0"/>
    <x v="0"/>
    <s v="Pasar (lokasi sekitar atau dalam pasar)"/>
    <s v="5-10 org/jam"/>
    <s v="Ada"/>
    <s v="Ya"/>
    <s v="Ya"/>
    <s v="3 - 4"/>
    <s v="Ya"/>
    <s v="Tidak"/>
    <s v="Tidak ber-mitra"/>
    <s v="1"/>
    <s v="&gt;2"/>
    <s v="Tidak"/>
    <s v="Tidak"/>
    <s v="Rp 51.000 - Rp 100.000"/>
    <s v="Susu bubuk anak (Zee, Dancow, Boneeto, dsb.)_x000a_Susu bubuk dewasa (Anlene, Entrasol, Ensure, dsb.)_x000a_Sembako (Beras kiloan, telur, gula kiloan, dsb.)"/>
  </r>
  <r>
    <s v="Oct 18, 2022"/>
    <x v="19"/>
    <x v="143"/>
    <x v="1926"/>
    <s v="Oct 10, 2022"/>
    <x v="0"/>
    <x v="0"/>
    <s v="Pinggir Jalan Utama"/>
    <s v="1-5 org/jam"/>
    <s v="Tidak 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8, 2022"/>
    <x v="19"/>
    <x v="143"/>
    <x v="1927"/>
    <s v="Oct 10, 2022"/>
    <x v="0"/>
    <x v="0"/>
    <s v="Pinggir Jalan Utama"/>
    <s v="1-5 org/jam"/>
    <s v="Ada"/>
    <s v="Tidak"/>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9"/>
    <x v="143"/>
    <x v="1928"/>
    <s v="Oct 10, 2022"/>
    <x v="0"/>
    <x v="0"/>
    <s v="Pinggir Jalan Utama"/>
    <s v="1-5 org/jam"/>
    <s v="Ada"/>
    <s v="Tidak"/>
    <s v="Ya"/>
    <s v="2"/>
    <s v="Ya"/>
    <s v="Tidak"/>
    <s v="Tidak ber-mitra"/>
    <s v="1"/>
    <s v="2"/>
    <s v="Tidak"/>
    <s v="Tidak"/>
    <s v="Rp 51.000 - Rp 100.000"/>
    <s v="Susu bubuk anak (Zee, Dancow, Boneeto, dsb.)_x000a_Susu bubuk dewasa (Anlene, Entrasol, Ensure, dsb.)_x000a_Sembako (Beras kiloan, telur, gula kiloan, dsb.)"/>
  </r>
  <r>
    <s v="Oct 18, 2022"/>
    <x v="19"/>
    <x v="143"/>
    <x v="1929"/>
    <s v="Oct 10, 2022"/>
    <x v="0"/>
    <x v="0"/>
    <s v="Pinggir Jalan Utama"/>
    <s v="5-10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8, 2022"/>
    <x v="18"/>
    <x v="138"/>
    <x v="1930"/>
    <s v="Oct 17, 2022"/>
    <x v="0"/>
    <x v="0"/>
    <s v="Pinggir Jalan Utama"/>
    <s v="5-10 org/jam"/>
    <s v="Ada"/>
    <s v="Ya"/>
    <s v="Ya"/>
    <s v="2"/>
    <s v="Ya"/>
    <s v="Tidak"/>
    <s v="Tidak ber-mitra"/>
    <s v="1"/>
    <s v="&gt;2"/>
    <s v="Tidak"/>
    <s v="Tidak"/>
    <s v="Rp 51.000 - Rp 100.000"/>
    <s v="Susu bubuk anak (Zee, Dancow, Boneeto, dsb.)_x000a_Susu bubuk dewasa (Anlene, Entrasol, Ensure, dsb.)_x000a_Sembako (Beras kiloan, telur, gula kiloan, dsb.)"/>
  </r>
  <r>
    <s v="Oct 18, 2022"/>
    <x v="18"/>
    <x v="139"/>
    <x v="1931"/>
    <s v="Oct 17,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Oct 18, 2022"/>
    <x v="18"/>
    <x v="139"/>
    <x v="1932"/>
    <s v="Oct 17, 2022"/>
    <x v="0"/>
    <x v="0"/>
    <s v="Residential (lokasi tempat tinggal/perumahan/apartemen/dsb.)"/>
    <s v="5-10 org/jam"/>
    <s v="Tidak ada"/>
    <s v="Tidak"/>
    <s v="Ya"/>
    <s v="2"/>
    <s v="Tidak"/>
    <s v="Tidak"/>
    <s v="Tidak ber-mitra"/>
    <s v="1"/>
    <s v="&gt;2"/>
    <s v="Ya"/>
    <s v="Ya"/>
    <s v="Rp 101.000 - Rp 200.000"/>
    <s v="Susu bubuk anak (Zee, Dancow, Boneeto, dsb.)_x000a_Sembako (Beras kiloan, telur, gula kiloan, dsb.)"/>
  </r>
  <r>
    <s v="Oct 18, 2022"/>
    <x v="18"/>
    <x v="139"/>
    <x v="1933"/>
    <s v="Oct 17,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8"/>
    <x v="139"/>
    <x v="1934"/>
    <s v="Oct 17, 2022"/>
    <x v="0"/>
    <x v="0"/>
    <s v="Pinggir Jalan Utama"/>
    <s v="5-10 org/jam"/>
    <s v="Ada"/>
    <s v="Ya"/>
    <s v="Ya"/>
    <s v="3 - 4"/>
    <s v="Ya"/>
    <s v="Tidak"/>
    <s v="Tidak ber-mitra"/>
    <s v="2"/>
    <s v="&gt;2"/>
    <s v="Ya"/>
    <s v="Ya"/>
    <s v="Rp 101.000 - Rp 200.000"/>
    <s v="Susu bubuk anak (Zee, Dancow, Boneeto, dsb.)_x000a_Susu bubuk dewasa (Anlene, Entrasol, Ensure, dsb.)_x000a_Gula rendah kalori (diabetasol, nulife, dsb.)_x000a_Sembako (Beras kiloan, telur, gula kiloan, dsb.)"/>
  </r>
  <r>
    <s v="Oct 18, 2022"/>
    <x v="18"/>
    <x v="139"/>
    <x v="1935"/>
    <s v="Oct 17, 2022"/>
    <x v="0"/>
    <x v="0"/>
    <s v="Pinggir Jalan Utama"/>
    <s v="1-5 org/jam"/>
    <s v="Ada"/>
    <s v="Ya"/>
    <s v="Ya"/>
    <s v="2"/>
    <s v="Ya"/>
    <s v="Tidak"/>
    <s v="Tidak ber-mitra"/>
    <s v="1"/>
    <s v="2"/>
    <s v="Tidak"/>
    <s v="Tidak"/>
    <s v="&lt; Rp. 50.000"/>
    <s v="Susu bubuk anak (Zee, Dancow, Boneeto, dsb.)_x000a_Sembako (Beras kiloan, telur, gula kiloan, dsb.)_x000a_Pulsa, token listrik, dsb."/>
  </r>
  <r>
    <s v="Oct 18, 2022"/>
    <x v="18"/>
    <x v="139"/>
    <x v="1936"/>
    <s v="Oct 17,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_x000a_Pulsa, token listrik, dsb."/>
  </r>
  <r>
    <s v="Oct 18, 2022"/>
    <x v="18"/>
    <x v="139"/>
    <x v="1937"/>
    <s v="Oct 17, 2022"/>
    <x v="0"/>
    <x v="0"/>
    <s v="Residential (lokasi tempat tinggal/perumahan/apartemen/dsb.)"/>
    <s v="1-5 org/jam"/>
    <s v="Ada"/>
    <s v="Ya"/>
    <s v="Ya"/>
    <s v="3 - 4"/>
    <s v="Ya"/>
    <s v="Tidak"/>
    <s v="SRC (Sampoerna Retail Community)_x000a_GGSP (Gudang Garam Strategic Partnership)"/>
    <s v="2"/>
    <s v="&gt;2"/>
    <s v="Tidak"/>
    <s v="Tidak"/>
    <s v="&lt; Rp. 50.000"/>
    <s v="Susu bubuk anak (Zee, Dancow, Boneeto, dsb.)_x000a_Gula rendah kalori (diabetasol, nulife, dsb.)_x000a_Pulsa, token listrik, dsb."/>
  </r>
  <r>
    <s v="Oct 18, 2022"/>
    <x v="2"/>
    <x v="24"/>
    <x v="1475"/>
    <s v="Oct 18, 2022"/>
    <x v="0"/>
    <x v="1"/>
    <m/>
    <m/>
    <m/>
    <m/>
    <m/>
    <m/>
    <m/>
    <m/>
    <m/>
    <m/>
    <m/>
    <m/>
    <m/>
    <m/>
    <m/>
  </r>
  <r>
    <s v="Oct 18, 2022"/>
    <x v="2"/>
    <x v="24"/>
    <x v="1938"/>
    <s v="Oct 18, 2022"/>
    <x v="0"/>
    <x v="0"/>
    <s v="Pinggir Jalan Utama"/>
    <s v="1-5 org/jam"/>
    <s v="Ada"/>
    <s v="Ya"/>
    <s v="Ya"/>
    <s v="2"/>
    <s v="Ya"/>
    <s v="Tidak"/>
    <s v="SRC (Sampoerna Retail Community)_x000a_GGSP (Gudang Garam Strategic Partnership)"/>
    <s v="1"/>
    <s v="1"/>
    <s v="Tidak"/>
    <s v="Tidak"/>
    <s v="Rp 51.000 - Rp 100.000"/>
    <s v="Susu bubuk dewasa (Anlene, Entrasol, Ensure, dsb.)_x000a_Gula rendah kalori (diabetasol, nulife, dsb.)_x000a_Sembako (Beras kiloan, telur, gula kiloan, dsb.)_x000a_Pulsa, token listrik, dsb."/>
  </r>
  <r>
    <s v="Oct 18, 2022"/>
    <x v="19"/>
    <x v="194"/>
    <x v="1939"/>
    <s v="Oct 15, 2022"/>
    <x v="0"/>
    <x v="0"/>
    <s v="Pinggir Jalan Utama"/>
    <s v="1-5 org/jam"/>
    <s v="Ada"/>
    <s v="Tidak"/>
    <s v="Ya"/>
    <s v="2"/>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Oct 18, 2022"/>
    <x v="19"/>
    <x v="194"/>
    <x v="1940"/>
    <s v="Oct 15, 2022"/>
    <x v="0"/>
    <x v="0"/>
    <s v="Pinggir Jalan Utama"/>
    <s v="1-5 org/jam"/>
    <s v="Ada"/>
    <s v="Tidak"/>
    <s v="Ya"/>
    <s v="2"/>
    <s v="Ya"/>
    <s v="Tidak"/>
    <s v="Tidak ber-mitra"/>
    <s v="1"/>
    <s v="2"/>
    <s v="Tidak"/>
    <s v="Ya"/>
    <s v="Rp 51.000 - Rp 100.000"/>
    <s v="Susu bubuk anak (Zee, Dancow, Boneeto, dsb.)_x000a_Gula rendah kalori (diabetasol, nulife, dsb.)_x000a_Sembako (Beras kiloan, telur, gula kiloan, dsb.)"/>
  </r>
  <r>
    <s v="Oct 18, 2022"/>
    <x v="19"/>
    <x v="194"/>
    <x v="1941"/>
    <s v="Oct 15, 2022"/>
    <x v="0"/>
    <x v="0"/>
    <s v="Residential (lokasi tempat tinggal/perumahan/apartemen/dsb.)"/>
    <s v="1-5 org/jam"/>
    <s v="Ada"/>
    <s v="Tidak"/>
    <s v="Ya"/>
    <s v="2"/>
    <s v="Tidak"/>
    <s v="Tidak"/>
    <s v="Tidak ber-mitra"/>
    <s v="1"/>
    <s v="2"/>
    <s v="Tidak"/>
    <s v="Tidak"/>
    <s v="Rp 51.000 - Rp 100.000"/>
    <s v="Susu bubuk anak (Zee, Dancow, Boneeto, dsb.)_x000a_Gula rendah kalori (diabetasol, nulife, dsb.)_x000a_Sembako (Beras kiloan, telur, gula kiloan, dsb.)"/>
  </r>
  <r>
    <s v="Oct 18, 2022"/>
    <x v="2"/>
    <x v="24"/>
    <x v="1097"/>
    <s v="Oct 18, 2022"/>
    <x v="0"/>
    <x v="1"/>
    <m/>
    <m/>
    <m/>
    <m/>
    <m/>
    <m/>
    <m/>
    <m/>
    <m/>
    <m/>
    <m/>
    <m/>
    <m/>
    <m/>
    <m/>
  </r>
  <r>
    <s v="Oct 18, 2022"/>
    <x v="19"/>
    <x v="194"/>
    <x v="1942"/>
    <s v="Oct 14,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
  </r>
  <r>
    <s v="Oct 18, 2022"/>
    <x v="19"/>
    <x v="194"/>
    <x v="1943"/>
    <s v="Oct 13, 2022"/>
    <x v="0"/>
    <x v="0"/>
    <s v="Pinggir Jalan Utama"/>
    <s v="1-5 org/jam"/>
    <s v="Ada"/>
    <s v="Tidak"/>
    <s v="Ya"/>
    <s v="2"/>
    <s v="Ya"/>
    <s v="Tidak"/>
    <s v="Tidak ber-mitra"/>
    <s v="1"/>
    <s v="&gt;2"/>
    <s v="Tidak"/>
    <s v="Tidak"/>
    <s v="Rp 51.000 - Rp 100.000"/>
    <s v="Susu bubuk anak (Zee, Dancow, Boneeto, dsb.)_x000a_Susu bubuk dewasa (Anlene, Entrasol, Ensure, dsb.)_x000a_Gula rendah kalori (diabetasol, nulife, dsb.)"/>
  </r>
  <r>
    <s v="Oct 18, 2022"/>
    <x v="19"/>
    <x v="194"/>
    <x v="1944"/>
    <s v="Oct 13, 2022"/>
    <x v="0"/>
    <x v="0"/>
    <s v="Pinggir Jalan Utama"/>
    <s v="1-5 org/jam"/>
    <s v="Tidak ada"/>
    <s v="Tidak"/>
    <s v="Tidak"/>
    <s v="Tidak ada"/>
    <s v="Tidak"/>
    <s v="Tidak"/>
    <s v="Tidak ber-mitra"/>
    <s v="1"/>
    <s v="&gt;2"/>
    <s v="Tidak"/>
    <s v="Ya"/>
    <s v="Rp 51.000 - Rp 100.000"/>
    <s v="Susu bubuk anak (Zee, Dancow, Boneeto, dsb.)_x000a_Susu bubuk dewasa (Anlene, Entrasol, Ensure, dsb.)_x000a_Sembako (Beras kiloan, telur, gula kiloan, dsb.)"/>
  </r>
  <r>
    <s v="Oct 18, 2022"/>
    <x v="19"/>
    <x v="194"/>
    <x v="1945"/>
    <s v="Oct 12, 2022"/>
    <x v="1"/>
    <x v="0"/>
    <m/>
    <m/>
    <m/>
    <m/>
    <m/>
    <m/>
    <m/>
    <m/>
    <m/>
    <m/>
    <m/>
    <m/>
    <m/>
    <m/>
    <m/>
  </r>
  <r>
    <s v="Oct 18, 2022"/>
    <x v="19"/>
    <x v="194"/>
    <x v="1946"/>
    <s v="Oct 12, 2022"/>
    <x v="0"/>
    <x v="0"/>
    <s v="Pinggir Jalan Utama"/>
    <s v="5-10 org/jam"/>
    <s v="Ada"/>
    <s v="Tidak"/>
    <s v="Tidak"/>
    <s v="Tidak ada"/>
    <s v="Tidak"/>
    <s v="Tidak"/>
    <s v="Tidak ber-mitra"/>
    <s v="1"/>
    <s v="&gt;2"/>
    <s v="Tidak"/>
    <s v="Tidak"/>
    <s v="Rp 51.000 - Rp 100.000"/>
    <s v="Susu bubuk anak (Zee, Dancow, Boneeto, dsb.)_x000a_Susu bubuk dewasa (Anlene, Entrasol, Ensure, dsb.)_x000a_Sembako (Beras kiloan, telur, gula kiloan, dsb.)"/>
  </r>
  <r>
    <s v="Oct 18, 2022"/>
    <x v="19"/>
    <x v="194"/>
    <x v="1947"/>
    <s v="Oct 12,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
  </r>
  <r>
    <s v="Oct 18, 2022"/>
    <x v="19"/>
    <x v="194"/>
    <x v="1948"/>
    <s v="Oct 12,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8, 2022"/>
    <x v="19"/>
    <x v="194"/>
    <x v="1949"/>
    <s v="Oct 12, 2022"/>
    <x v="0"/>
    <x v="0"/>
    <s v="Residential (lokasi tempat tinggal/perumahan/apartemen/dsb.)"/>
    <s v="1-5 org/jam"/>
    <s v="Tidak ada"/>
    <s v="Tidak"/>
    <s v="Ya"/>
    <s v="2"/>
    <s v="Tidak"/>
    <s v="Tidak"/>
    <s v="Tidak ber-mitra"/>
    <s v="1"/>
    <s v="1"/>
    <s v="Tidak"/>
    <s v="Tidak"/>
    <s v="Rp 51.000 - Rp 100.000"/>
    <s v="Susu bubuk anak (Zee, Dancow, Boneeto, dsb.)_x000a_Gula rendah kalori (diabetasol, nulife, dsb.)"/>
  </r>
  <r>
    <s v="Oct 18, 2022"/>
    <x v="18"/>
    <x v="139"/>
    <x v="1950"/>
    <s v="Oct 17,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8, 2022"/>
    <x v="19"/>
    <x v="194"/>
    <x v="1951"/>
    <s v="Oct 12, 2022"/>
    <x v="0"/>
    <x v="0"/>
    <s v="Residential (lokasi tempat tinggal/perumahan/apartemen/dsb.)"/>
    <s v="1-5 org/jam"/>
    <s v="Tidak ada"/>
    <s v="Tidak"/>
    <s v="Tidak"/>
    <s v="Tidak ada"/>
    <s v="Tidak"/>
    <s v="Tidak"/>
    <s v="Tidak ber-mitra"/>
    <s v="1"/>
    <s v="1"/>
    <s v="Tidak"/>
    <s v="Tidak"/>
    <s v="&lt; Rp. 50.000"/>
    <s v="Susu bubuk anak (Zee, Dancow, Boneeto, dsb.)_x000a_Sembako (Beras kiloan, telur, gula kiloan, dsb.)"/>
  </r>
  <r>
    <s v="Oct 18, 2022"/>
    <x v="19"/>
    <x v="194"/>
    <x v="1952"/>
    <s v="Oct 12,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8, 2022"/>
    <x v="19"/>
    <x v="194"/>
    <x v="1953"/>
    <s v="Oct 12, 2022"/>
    <x v="0"/>
    <x v="0"/>
    <s v="Pasar (lokasi sekitar atau dalam pasar)"/>
    <s v="1-5 org/jam"/>
    <s v="Ada"/>
    <s v="Tidak"/>
    <s v="Ya"/>
    <s v="Tidak ada"/>
    <s v="Tidak"/>
    <s v="Tidak"/>
    <s v="Tidak ber-mitra"/>
    <s v="1"/>
    <s v="2"/>
    <s v="Tidak"/>
    <s v="Tidak"/>
    <s v="Rp 51.000 - Rp 100.000"/>
    <s v="Susu bubuk anak (Zee, Dancow, Boneeto, dsb.)_x000a_Sembako (Beras kiloan, telur, gula kiloan, dsb.)"/>
  </r>
  <r>
    <s v="Oct 18, 2022"/>
    <x v="1"/>
    <x v="183"/>
    <x v="1954"/>
    <s v="Oct 18, 2022"/>
    <x v="0"/>
    <x v="0"/>
    <s v="Pinggir Jalan Utama"/>
    <s v="5-10 org/jam"/>
    <s v="Tidak ada"/>
    <s v="Tidak"/>
    <s v="Ya"/>
    <s v="3 - 4"/>
    <s v="Ya"/>
    <s v="Tidak"/>
    <s v="Tidak ber-mitra"/>
    <s v="2"/>
    <s v="&gt;2"/>
    <s v="Tidak"/>
    <s v="Tidak"/>
    <s v="Rp 51.000 - Rp 100.000"/>
    <s v="Sembako (Beras kiloan, telur, gula kiloan, dsb.)"/>
  </r>
  <r>
    <s v="Oct 18, 2022"/>
    <x v="1"/>
    <x v="183"/>
    <x v="1955"/>
    <s v="Oct 18,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7, 2022"/>
    <x v="18"/>
    <x v="139"/>
    <x v="1956"/>
    <s v="Oct 17, 2022"/>
    <x v="0"/>
    <x v="0"/>
    <s v="Pinggir Jalan Utama"/>
    <s v="5-10 org/jam"/>
    <s v="Ada"/>
    <s v="Ya"/>
    <s v="Ya"/>
    <s v="3 - 4"/>
    <s v="Ya"/>
    <s v="Tidak"/>
    <s v="Tidak ber-mitra"/>
    <s v="2"/>
    <s v="&gt;2"/>
    <s v="Tidak"/>
    <s v="Tidak"/>
    <s v="Rp 101.000 - Rp 200.000"/>
    <s v="Susu bubuk anak (Zee, Dancow, Boneeto, dsb.)_x000a_Gula rendah kalori (diabetasol, nulife, dsb.)_x000a_Sembako (Beras kiloan, telur, gula kiloan, dsb.)"/>
  </r>
  <r>
    <s v="Oct 17, 2022"/>
    <x v="18"/>
    <x v="139"/>
    <x v="1957"/>
    <s v="Oct 17, 2022"/>
    <x v="0"/>
    <x v="0"/>
    <s v="Pasar (lokasi sekitar atau dalam pasar)"/>
    <s v="1-5 org/jam"/>
    <s v="Ada"/>
    <s v="Ya"/>
    <s v="Ya"/>
    <s v="3 - 4"/>
    <s v="Ya"/>
    <s v="Tidak"/>
    <s v="Tidak ber-mitra"/>
    <s v="1"/>
    <s v="2"/>
    <s v="Tidak"/>
    <s v="Tidak"/>
    <s v="&lt; Rp. 50.000"/>
    <s v="Susu bubuk anak (Zee, Dancow, Boneeto, dsb.)_x000a_Sembako (Beras kiloan, telur, gula kiloan, dsb.)"/>
  </r>
  <r>
    <s v="Oct 17, 2022"/>
    <x v="18"/>
    <x v="139"/>
    <x v="1958"/>
    <s v="Oct 17, 2022"/>
    <x v="0"/>
    <x v="0"/>
    <s v="Pasar (lokasi sekitar atau dalam pasar)"/>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7, 2022"/>
    <x v="18"/>
    <x v="139"/>
    <x v="1959"/>
    <s v="Oct 17, 2022"/>
    <x v="0"/>
    <x v="0"/>
    <s v="Pinggir Jalan Utama"/>
    <s v="&gt;10 org/jam"/>
    <s v="Ada"/>
    <s v="Ya"/>
    <s v="Ya"/>
    <s v="&gt;4"/>
    <s v="Ya"/>
    <s v="Ya"/>
    <s v="Tidak ber-mitra"/>
    <s v="&gt;2"/>
    <s v="&gt;2"/>
    <s v="Tidak"/>
    <s v="Tidak"/>
    <s v="&gt; Rp 201.000"/>
    <s v="Susu bubuk anak (Zee, Dancow, Boneeto, dsb.)_x000a_Susu bubuk dewasa (Anlene, Entrasol, Ensure, dsb.)_x000a_Gula rendah kalori (diabetasol, nulife, dsb.)_x000a_Pulsa, token listrik, dsb."/>
  </r>
  <r>
    <s v="Oct 17, 2022"/>
    <x v="18"/>
    <x v="139"/>
    <x v="1960"/>
    <s v="Oct 17, 2022"/>
    <x v="0"/>
    <x v="0"/>
    <s v="Pinggir Jalan Utama"/>
    <s v="1-5 org/jam"/>
    <s v="Ada"/>
    <s v="Ya"/>
    <s v="Ya"/>
    <s v="3 - 4"/>
    <s v="Ya"/>
    <s v="Tidak"/>
    <s v="Tidak ber-mitra"/>
    <s v="2"/>
    <s v="&gt;2"/>
    <s v="Tidak"/>
    <s v="Tidak"/>
    <s v="&lt; Rp. 50.000"/>
    <s v="Susu bubuk anak (Zee, Dancow, Boneeto, dsb.)_x000a_Sembako (Beras kiloan, telur, gula kiloan, dsb.)_x000a_Pulsa, token listrik, dsb."/>
  </r>
  <r>
    <s v="Oct 17, 2022"/>
    <x v="18"/>
    <x v="139"/>
    <x v="1961"/>
    <s v="Oct 17,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7, 2022"/>
    <x v="18"/>
    <x v="139"/>
    <x v="1962"/>
    <s v="Oct 17, 2022"/>
    <x v="0"/>
    <x v="0"/>
    <s v="Pinggir Jalan Utama"/>
    <s v="&gt;10 org/jam"/>
    <s v="Ada"/>
    <s v="Ya"/>
    <s v="Ya"/>
    <s v="3 - 4"/>
    <s v="Ya"/>
    <s v="Tidak"/>
    <s v="Tidak ber-mitra"/>
    <s v="&gt;2"/>
    <s v="&gt;2"/>
    <s v="Tidak"/>
    <s v="Tidak"/>
    <s v="&gt; Rp 201.000"/>
    <s v="Susu bubuk anak (Zee, Dancow, Boneeto, dsb.)_x000a_Susu bubuk dewasa (Anlene, Entrasol, Ensure, dsb.)_x000a_Sembako (Beras kiloan, telur, gula kiloan, dsb.)"/>
  </r>
  <r>
    <s v="Oct 17, 2022"/>
    <x v="15"/>
    <x v="89"/>
    <x v="1963"/>
    <s v="Oct 22, 2022"/>
    <x v="0"/>
    <x v="0"/>
    <s v="Pinggir Jalan Utama"/>
    <s v="5-10 org/jam"/>
    <s v="Tidak ada"/>
    <s v="Tidak"/>
    <s v="Tidak"/>
    <s v="Tidak ada"/>
    <s v="Tidak"/>
    <s v="Tidak"/>
    <s v="Tidak ber-mitra"/>
    <s v="Tidak ada"/>
    <s v="1"/>
    <s v="Tidak"/>
    <s v="Ya"/>
    <s v="Rp 51.000 - Rp 100.000"/>
    <s v="Gula rendah kalori (diabetasol, nulife, dsb.)"/>
  </r>
  <r>
    <s v="Oct 17, 2022"/>
    <x v="18"/>
    <x v="138"/>
    <x v="1964"/>
    <s v="Oct 17, 2022"/>
    <x v="0"/>
    <x v="0"/>
    <s v="Pasar (lokasi sekitar atau dalam pasar)"/>
    <s v="5-10 org/jam"/>
    <s v="Ada"/>
    <s v="Ya"/>
    <s v="Ya"/>
    <s v="3 - 4"/>
    <s v="Ya"/>
    <s v="Tidak"/>
    <s v="Tidak ber-mitra"/>
    <s v="2"/>
    <s v="&gt;2"/>
    <s v="Ya"/>
    <s v="Ya"/>
    <s v="Rp 101.000 - Rp 200.000"/>
    <s v="Susu bubuk anak (Zee, Dancow, Boneeto, dsb.)_x000a_Susu bubuk dewasa (Anlene, Entrasol, Ensure, dsb.)_x000a_Gula rendah kalori (diabetasol, nulife, dsb.)_x000a_Sembako (Beras kiloan, telur, gula kiloan, dsb.)"/>
  </r>
  <r>
    <s v="Oct 17, 2022"/>
    <x v="15"/>
    <x v="89"/>
    <x v="1965"/>
    <s v="Oct 14, 2022"/>
    <x v="0"/>
    <x v="0"/>
    <s v="Pinggir Jalan Utama"/>
    <s v="1-5 org/jam"/>
    <s v="Tidak ada"/>
    <s v="Tidak"/>
    <s v="Tidak"/>
    <s v="Tidak ada"/>
    <s v="Tidak"/>
    <s v="Tidak"/>
    <s v="Tidak ber-mitra"/>
    <s v="Tidak ada"/>
    <s v="1"/>
    <s v="Tidak"/>
    <s v="Tidak"/>
    <s v="&lt; Rp. 50.000"/>
    <s v="Sembako (Beras kiloan, telur, gula kiloan, dsb.)"/>
  </r>
  <r>
    <s v="Oct 17, 2022"/>
    <x v="1"/>
    <x v="183"/>
    <x v="1966"/>
    <s v="Oct 17,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7, 2022"/>
    <x v="15"/>
    <x v="89"/>
    <x v="1967"/>
    <s v="Oct 26, 2022"/>
    <x v="0"/>
    <x v="0"/>
    <s v="Residential (lokasi tempat tinggal/perumahan/apartemen/dsb.)"/>
    <s v="5-10 org/jam"/>
    <s v="Ada"/>
    <s v="Tidak"/>
    <s v="Ya"/>
    <s v="Tidak ada"/>
    <s v="Ya"/>
    <s v="Tidak"/>
    <s v="Tidak ber-mitra"/>
    <s v="1"/>
    <s v="Tidak ada"/>
    <s v="Tidak"/>
    <s v="Tidak"/>
    <s v="Rp 51.000 - Rp 100.000"/>
    <s v="Sembako (Beras kiloan, telur, gula kiloan, dsb.)"/>
  </r>
  <r>
    <s v="Oct 17, 2022"/>
    <x v="15"/>
    <x v="89"/>
    <x v="1968"/>
    <s v="Oct 19, 2022"/>
    <x v="0"/>
    <x v="0"/>
    <s v="Pinggir Jalan Utama"/>
    <s v="1-5 org/jam"/>
    <s v="Tidak ada"/>
    <s v="Tidak"/>
    <s v="Tidak"/>
    <s v="Tidak ada"/>
    <s v="Tidak"/>
    <s v="Tidak"/>
    <s v="Tidak ber-mitra"/>
    <s v="1"/>
    <s v="1"/>
    <s v="Tidak"/>
    <s v="Tidak"/>
    <s v="&lt; Rp. 50.000"/>
    <s v="Sembako (Beras kiloan, telur, gula kiloan, dsb.)"/>
  </r>
  <r>
    <s v="Oct 17, 2022"/>
    <x v="18"/>
    <x v="138"/>
    <x v="1969"/>
    <s v="Oct 17, 2022"/>
    <x v="0"/>
    <x v="0"/>
    <s v="Pinggir Jalan Utama"/>
    <s v="1-5 org/jam"/>
    <s v="Ada"/>
    <s v="Ya"/>
    <s v="Ya"/>
    <s v="3 - 4"/>
    <s v="Ya"/>
    <s v="Tidak"/>
    <s v="GGSP (Gudang Garam Strategic Partnership)"/>
    <s v="2"/>
    <s v="&gt;2"/>
    <s v="Tidak"/>
    <s v="Tidak"/>
    <s v="Rp 51.000 - Rp 100.000"/>
    <s v="Susu bubuk anak (Zee, Dancow, Boneeto, dsb.)_x000a_Susu bubuk dewasa (Anlene, Entrasol, Ensure, dsb.)_x000a_Pulsa, token listrik, dsb."/>
  </r>
  <r>
    <s v="Oct 17, 2022"/>
    <x v="18"/>
    <x v="138"/>
    <x v="1970"/>
    <s v="Oct 17, 2022"/>
    <x v="0"/>
    <x v="0"/>
    <s v="Pasar (lokasi sekitar atau dalam pasar)"/>
    <s v="&gt;10 org/jam"/>
    <s v="Ada"/>
    <s v="Ya"/>
    <s v="Ya"/>
    <s v="&gt;4"/>
    <s v="Ya"/>
    <s v="Tidak"/>
    <s v="Tidak ber-mitra"/>
    <s v="&gt;2"/>
    <s v="&gt;2"/>
    <s v="Tidak"/>
    <s v="Tidak"/>
    <s v="Rp 101.000 - Rp 200.000"/>
    <s v="Susu bubuk anak (Zee, Dancow, Boneeto, dsb.)_x000a_Susu bubuk dewasa (Anlene, Entrasol, Ensure, dsb.)_x000a_Gula rendah kalori (diabetasol, nulife, dsb.)"/>
  </r>
  <r>
    <s v="Oct 17, 2022"/>
    <x v="19"/>
    <x v="194"/>
    <x v="1971"/>
    <s v="Oct 11, 2022"/>
    <x v="0"/>
    <x v="0"/>
    <s v="Residential (lokasi tempat tinggal/perumahan/apartemen/dsb.)"/>
    <s v="5-10 org/jam"/>
    <s v="Ada"/>
    <s v="Tidak"/>
    <s v="Ya"/>
    <s v="2"/>
    <s v="Tidak"/>
    <s v="Tidak"/>
    <s v="Tidak ber-mitra"/>
    <s v="1"/>
    <s v="&gt;2"/>
    <s v="Tidak"/>
    <s v="Tidak"/>
    <s v="Rp 51.000 - Rp 100.000"/>
    <s v="Susu bubuk anak (Zee, Dancow, Boneeto, dsb.)_x000a_Sembako (Beras kiloan, telur, gula kiloan, dsb.)"/>
  </r>
  <r>
    <s v="Oct 17, 2022"/>
    <x v="19"/>
    <x v="194"/>
    <x v="1972"/>
    <s v="Oct 11, 2022"/>
    <x v="0"/>
    <x v="0"/>
    <s v="Residential (lokasi tempat tinggal/perumahan/apartemen/dsb.)"/>
    <s v="1-5 org/jam"/>
    <s v="Ada"/>
    <s v="Tidak"/>
    <s v="Tidak"/>
    <s v="Tidak ada"/>
    <s v="Tidak"/>
    <s v="Tidak"/>
    <s v="Tidak ber-mitra"/>
    <s v="1"/>
    <s v="&gt;2"/>
    <s v="Tidak"/>
    <s v="Tidak"/>
    <s v="Rp 51.000 - Rp 100.000"/>
    <s v="Susu bubuk anak (Zee, Dancow, Boneeto, dsb.)_x000a_Susu bubuk dewasa (Anlene, Entrasol, Ensure, dsb.)_x000a_Sembako (Beras kiloan, telur, gula kiloan, dsb.)"/>
  </r>
  <r>
    <s v="Oct 17, 2022"/>
    <x v="19"/>
    <x v="194"/>
    <x v="1973"/>
    <s v="Oct 11, 2022"/>
    <x v="0"/>
    <x v="0"/>
    <s v="Pinggir Jalan Utama"/>
    <s v="1-5 org/jam"/>
    <s v="Ada"/>
    <s v="Tidak"/>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7, 2022"/>
    <x v="19"/>
    <x v="194"/>
    <x v="1974"/>
    <s v="Oct 11, 2022"/>
    <x v="1"/>
    <x v="0"/>
    <m/>
    <m/>
    <m/>
    <m/>
    <m/>
    <m/>
    <m/>
    <m/>
    <m/>
    <m/>
    <m/>
    <m/>
    <m/>
    <m/>
    <m/>
  </r>
  <r>
    <s v="Oct 17, 2022"/>
    <x v="19"/>
    <x v="194"/>
    <x v="1975"/>
    <s v="Oct 11, 2022"/>
    <x v="0"/>
    <x v="1"/>
    <m/>
    <m/>
    <m/>
    <m/>
    <m/>
    <m/>
    <m/>
    <m/>
    <m/>
    <m/>
    <m/>
    <m/>
    <m/>
    <m/>
    <m/>
  </r>
  <r>
    <s v="Oct 17, 2022"/>
    <x v="19"/>
    <x v="194"/>
    <x v="1976"/>
    <s v="Oct 11, 2022"/>
    <x v="0"/>
    <x v="0"/>
    <s v="Pinggir Jalan Utama"/>
    <s v="1-5 org/jam"/>
    <s v="Ada"/>
    <s v="Tidak"/>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7, 2022"/>
    <x v="19"/>
    <x v="194"/>
    <x v="1977"/>
    <s v="Oct 11, 2022"/>
    <x v="0"/>
    <x v="0"/>
    <s v="Residential (lokasi tempat tinggal/perumahan/apartemen/dsb.)"/>
    <s v="1-5 org/jam"/>
    <s v="Ada"/>
    <s v="Tidak"/>
    <s v="Ya"/>
    <s v="Tidak ada"/>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7, 2022"/>
    <x v="19"/>
    <x v="194"/>
    <x v="1978"/>
    <s v="Oct 11,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7, 2022"/>
    <x v="19"/>
    <x v="194"/>
    <x v="1979"/>
    <s v="Oct 10, 2022"/>
    <x v="0"/>
    <x v="1"/>
    <m/>
    <m/>
    <m/>
    <m/>
    <m/>
    <m/>
    <m/>
    <m/>
    <m/>
    <m/>
    <m/>
    <m/>
    <m/>
    <m/>
    <m/>
  </r>
  <r>
    <s v="Oct 17, 2022"/>
    <x v="19"/>
    <x v="194"/>
    <x v="1980"/>
    <s v="Oct 10, 2022"/>
    <x v="0"/>
    <x v="0"/>
    <s v="Residential (lokasi tempat tinggal/perumahan/apartemen/dsb.)"/>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7, 2022"/>
    <x v="19"/>
    <x v="194"/>
    <x v="1981"/>
    <s v="Oct 10, 2022"/>
    <x v="0"/>
    <x v="0"/>
    <s v="Pinggir Jalan Utama"/>
    <s v="1-5 org/jam"/>
    <s v="Ada"/>
    <s v="Tidak"/>
    <s v="Tidak"/>
    <s v="Tidak ada"/>
    <s v="Tidak"/>
    <s v="Tidak"/>
    <s v="Tidak ber-mitra"/>
    <s v="1"/>
    <s v="&gt;2"/>
    <s v="Tidak"/>
    <s v="Ya"/>
    <s v="Rp 51.000 - Rp 100.000"/>
    <s v="Susu bubuk anak (Zee, Dancow, Boneeto, dsb.)_x000a_Susu bubuk dewasa (Anlene, Entrasol, Ensure, dsb.)_x000a_Sembako (Beras kiloan, telur, gula kiloan, dsb.)"/>
  </r>
  <r>
    <s v="Oct 17, 2022"/>
    <x v="19"/>
    <x v="194"/>
    <x v="1982"/>
    <s v="Oct 10, 2022"/>
    <x v="0"/>
    <x v="1"/>
    <m/>
    <m/>
    <m/>
    <m/>
    <m/>
    <m/>
    <m/>
    <m/>
    <m/>
    <m/>
    <m/>
    <m/>
    <m/>
    <m/>
    <m/>
  </r>
  <r>
    <s v="Oct 17, 2022"/>
    <x v="19"/>
    <x v="194"/>
    <x v="1983"/>
    <s v="Oct 10, 2022"/>
    <x v="0"/>
    <x v="0"/>
    <s v="Residential (lokasi tempat tinggal/perumahan/apartemen/dsb.)"/>
    <s v="1-5 org/jam"/>
    <s v="Ada"/>
    <s v="Tidak"/>
    <s v="Tidak"/>
    <s v="Tidak ada"/>
    <s v="Tidak"/>
    <s v="Tidak"/>
    <s v="Tidak ber-mitra"/>
    <s v="1"/>
    <s v="2"/>
    <s v="Tidak"/>
    <s v="Ya"/>
    <s v="Rp 51.000 - Rp 100.000"/>
    <s v="Susu bubuk anak (Zee, Dancow, Boneeto, dsb.)_x000a_Susu bubuk dewasa (Anlene, Entrasol, Ensure, dsb.)_x000a_Gula rendah kalori (diabetasol, nulife, dsb.)_x000a_Sembako (Beras kiloan, telur, gula kiloan, dsb.)"/>
  </r>
  <r>
    <s v="Oct 17, 2022"/>
    <x v="19"/>
    <x v="194"/>
    <x v="1984"/>
    <s v="Oct 10, 2022"/>
    <x v="0"/>
    <x v="0"/>
    <s v="Pinggir Jalan Utama"/>
    <s v="1-5 org/jam"/>
    <s v="Ada"/>
    <s v="Tidak"/>
    <s v="Ya"/>
    <s v="2"/>
    <s v="Tidak"/>
    <s v="Tidak"/>
    <s v="Tidak ber-mitra"/>
    <s v="1"/>
    <s v="2"/>
    <s v="Tidak"/>
    <s v="Ya"/>
    <s v="Rp 51.000 - Rp 100.000"/>
    <s v="Susu bubuk anak (Zee, Dancow, Boneeto, dsb.)_x000a_Susu bubuk dewasa (Anlene, Entrasol, Ensure, dsb.)_x000a_Gula rendah kalori (diabetasol, nulife, dsb.)_x000a_Sembako (Beras kiloan, telur, gula kiloan, dsb.)"/>
  </r>
  <r>
    <s v="Oct 17, 2022"/>
    <x v="19"/>
    <x v="194"/>
    <x v="1985"/>
    <s v="Oct 10, 2022"/>
    <x v="0"/>
    <x v="0"/>
    <s v="Pinggir Jalan Utama"/>
    <s v="1-5 org/jam"/>
    <s v="Tidak ada"/>
    <s v="Tidak"/>
    <s v="Tidak"/>
    <s v="Tidak ada"/>
    <s v="Tidak"/>
    <s v="Tidak"/>
    <s v="Tidak ber-mitra"/>
    <s v="1"/>
    <s v="1"/>
    <s v="Tidak"/>
    <s v="Tidak"/>
    <s v="Rp 51.000 - Rp 100.000"/>
    <s v="Susu bubuk anak (Zee, Dancow, Boneeto, dsb.)_x000a_Susu bubuk dewasa (Anlene, Entrasol, Ensure, dsb.)_x000a_Pulsa, token listrik, dsb."/>
  </r>
  <r>
    <s v="Oct 17, 2022"/>
    <x v="18"/>
    <x v="140"/>
    <x v="1986"/>
    <s v="Oct 17, 2022"/>
    <x v="0"/>
    <x v="0"/>
    <s v="Pinggir Jalan Utama"/>
    <s v="5-10 org/jam"/>
    <s v="Ada"/>
    <s v="Ya"/>
    <s v="Ya"/>
    <s v="3 - 4"/>
    <s v="Ya"/>
    <s v="Tidak"/>
    <s v="Tidak ber-mitra"/>
    <s v="1"/>
    <s v="2"/>
    <s v="Tidak"/>
    <s v="Ya"/>
    <s v="Rp 51.000 - Rp 100.000"/>
    <s v="Susu bubuk anak (Zee, Dancow, Boneeto, dsb.)_x000a_Susu bubuk dewasa (Anlene, Entrasol, Ensure, dsb.)_x000a_Sembako (Beras kiloan, telur, gula kiloan, dsb.)_x000a_Pulsa, token listrik, dsb."/>
  </r>
  <r>
    <s v="Oct 17, 2022"/>
    <x v="18"/>
    <x v="138"/>
    <x v="1987"/>
    <s v="Oct 17, 2022"/>
    <x v="0"/>
    <x v="0"/>
    <s v="Pinggir Jalan Utama"/>
    <s v="1-5 org/jam"/>
    <s v="Ada"/>
    <s v="Ya"/>
    <s v="Ya"/>
    <s v="3 - 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1"/>
    <x v="183"/>
    <x v="1988"/>
    <s v="Oct 17, 2022"/>
    <x v="0"/>
    <x v="0"/>
    <s v="Pinggir Jalan Utama"/>
    <s v="1-5 org/jam"/>
    <s v="Ada"/>
    <s v="Ya"/>
    <s v="Ya"/>
    <s v="3 - 4"/>
    <s v="Ya"/>
    <s v="Ya"/>
    <s v="Tidak ber-mitra"/>
    <s v="1"/>
    <s v="2"/>
    <s v="Tidak"/>
    <s v="Tidak"/>
    <s v="Rp 51.000 - Rp 100.000"/>
    <s v="Susu bubuk anak (Zee, Dancow, Boneeto, dsb.)_x000a_Susu bubuk dewasa (Anlene, Entrasol, Ensure, dsb.)_x000a_Gula rendah kalori (diabetasol, nulife, dsb.)_x000a_Sembako (Beras kiloan, telur, gula kiloan, dsb.)"/>
  </r>
  <r>
    <s v="Oct 17, 2022"/>
    <x v="9"/>
    <x v="67"/>
    <x v="1377"/>
    <s v="Oct 17, 2022"/>
    <x v="0"/>
    <x v="0"/>
    <s v="Pinggir Jalan Utama"/>
    <s v="5-10 org/jam"/>
    <s v="Ada"/>
    <s v="Ya"/>
    <s v="Ya"/>
    <s v="2"/>
    <s v="Tidak"/>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9"/>
    <x v="67"/>
    <x v="1264"/>
    <s v="Oct 17, 2022"/>
    <x v="0"/>
    <x v="0"/>
    <s v="Pinggir Jalan Utama"/>
    <s v="5-10 org/jam"/>
    <s v="Ada"/>
    <s v="Ya"/>
    <s v="Ya"/>
    <s v="&gt;4"/>
    <s v="Ya"/>
    <s v="Ya"/>
    <s v="SRC (Sampoerna Retail Community)_x000a_GGSP (Gudang Garam Strategic Partnership)_x000a_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18"/>
    <x v="138"/>
    <x v="1703"/>
    <s v="Oct 17, 2022"/>
    <x v="0"/>
    <x v="0"/>
    <s v="Pinggir Jalan Utama"/>
    <s v="1-5 org/jam"/>
    <s v="Ada"/>
    <s v="Ya"/>
    <s v="Ya"/>
    <s v="2"/>
    <s v="Tidak"/>
    <s v="Tidak"/>
    <s v="Tidak ber-mitra"/>
    <s v="1"/>
    <s v="2"/>
    <s v="Tidak"/>
    <s v="Tidak"/>
    <s v="Rp 51.000 - Rp 100.000"/>
    <s v="Susu bubuk anak (Zee, Dancow, Boneeto, dsb.)_x000a_Susu bubuk dewasa (Anlene, Entrasol, Ensure, dsb.)"/>
  </r>
  <r>
    <s v="Oct 17, 2022"/>
    <x v="9"/>
    <x v="67"/>
    <x v="1989"/>
    <s v="Oct 17, 2022"/>
    <x v="0"/>
    <x v="0"/>
    <s v="Pinggir Jalan Utama"/>
    <s v="5-10 org/jam"/>
    <s v="Ada"/>
    <s v="Ya"/>
    <s v="Ya"/>
    <s v="&gt;4"/>
    <s v="Ya"/>
    <s v="Ya"/>
    <s v="SRC (Sampoerna Retail Community)_x000a_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9"/>
    <x v="67"/>
    <x v="1990"/>
    <s v="Oct 17, 2022"/>
    <x v="0"/>
    <x v="0"/>
    <s v="Pinggir Jalan Utama"/>
    <s v="5-10 org/jam"/>
    <s v="Ada"/>
    <s v="Ya"/>
    <s v="Ya"/>
    <s v="&gt;4"/>
    <s v="Ya"/>
    <s v="Ya"/>
    <s v="Tidak ber-mitra"/>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17, 2022"/>
    <x v="9"/>
    <x v="67"/>
    <x v="1991"/>
    <s v="Oct 17, 2022"/>
    <x v="0"/>
    <x v="0"/>
    <s v="Pinggir Jalan Utama"/>
    <s v="5-10 org/jam"/>
    <s v="Ada"/>
    <s v="Ya"/>
    <s v="Ya"/>
    <s v="3 - 4"/>
    <s v="Ya"/>
    <s v="Ya"/>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9"/>
    <x v="67"/>
    <x v="1380"/>
    <s v="Oct 17, 2022"/>
    <x v="0"/>
    <x v="0"/>
    <s v="Pinggir Jalan Utama"/>
    <s v="5-10 org/jam"/>
    <s v="Ada"/>
    <s v="Ya"/>
    <s v="Ya"/>
    <s v="3 - 4"/>
    <s v="Tidak"/>
    <s v="Tidak"/>
    <s v="GGSP (Gudang Garam Strategic Partnership)"/>
    <s v="1"/>
    <s v="1"/>
    <s v="Tidak"/>
    <s v="Ya"/>
    <s v="Rp 51.000 - Rp 100.000"/>
    <s v="Susu bubuk anak (Zee, Dancow, Boneeto, dsb.)_x000a_Susu bubuk dewasa (Anlene, Entrasol, Ensure, dsb.)_x000a_Gula rendah kalori (diabetasol, nulife, dsb.)_x000a_Sembako (Beras kiloan, telur, gula kiloan, dsb.)_x000a_Pulsa, token listrik, dsb."/>
  </r>
  <r>
    <s v="Oct 17, 2022"/>
    <x v="1"/>
    <x v="180"/>
    <x v="1992"/>
    <s v="Oct 17,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7, 2022"/>
    <x v="9"/>
    <x v="67"/>
    <x v="1993"/>
    <s v="Oct 14, 2022"/>
    <x v="0"/>
    <x v="0"/>
    <s v="Pinggir Jalan Utama"/>
    <s v="5-10 org/jam"/>
    <s v="Ada"/>
    <s v="Ya"/>
    <s v="Ya"/>
    <s v="3 - 4"/>
    <s v="Ya"/>
    <s v="Tidak"/>
    <s v="SRC (Sampoerna Retail Community)_x000a_GGSP (Gudang Garam Strategic Partnership)"/>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17, 2022"/>
    <x v="9"/>
    <x v="67"/>
    <x v="1994"/>
    <s v="Oct 14, 2022"/>
    <x v="0"/>
    <x v="0"/>
    <s v="Pinggir Jalan Utama"/>
    <s v="5-10 org/jam"/>
    <s v="Ada"/>
    <s v="Ya"/>
    <s v="Ya"/>
    <s v="2"/>
    <s v="Tidak"/>
    <s v="Tidak"/>
    <s v="GGSP (Gudang Garam Strategic Partnership)"/>
    <s v="Tidak ada"/>
    <s v="1"/>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1"/>
    <x v="180"/>
    <x v="1995"/>
    <s v="Oct 17, 2022"/>
    <x v="0"/>
    <x v="0"/>
    <s v="Pasar (lokasi sekitar atau dalam pasar)"/>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7, 2022"/>
    <x v="18"/>
    <x v="138"/>
    <x v="1703"/>
    <s v="Oct 17, 2022"/>
    <x v="0"/>
    <x v="0"/>
    <s v="Pinggir Jalan Utama"/>
    <s v="1-5 org/jam"/>
    <s v="Ada"/>
    <s v="Ya"/>
    <s v="Ya"/>
    <s v="2"/>
    <s v="Tidak"/>
    <s v="Tidak"/>
    <s v="Tidak ber-mitra"/>
    <s v="1"/>
    <s v="&gt;2"/>
    <s v="Tidak"/>
    <s v="Tidak"/>
    <s v="Rp 51.000 - Rp 100.000"/>
    <s v="Susu bubuk anak (Zee, Dancow, Boneeto, dsb.)_x000a_Susu bubuk dewasa (Anlene, Entrasol, Ensure, dsb.)"/>
  </r>
  <r>
    <s v="Oct 17, 2022"/>
    <x v="9"/>
    <x v="67"/>
    <x v="1996"/>
    <s v="Oct 14, 2022"/>
    <x v="0"/>
    <x v="0"/>
    <s v="Pinggir Jalan Utama"/>
    <s v="5-10 org/jam"/>
    <s v="Ada"/>
    <s v="Ya"/>
    <s v="Ya"/>
    <s v="2"/>
    <s v="Tidak"/>
    <s v="Tidak"/>
    <s v="SRC (Sampoerna Retail Community)"/>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1"/>
    <x v="183"/>
    <x v="1997"/>
    <s v="Oct 17, 2022"/>
    <x v="0"/>
    <x v="0"/>
    <s v="Residential (lokasi tempat tinggal/perumahan/apartemen/dsb.)"/>
    <s v="5-10 org/jam"/>
    <s v="Ada"/>
    <s v="Ya"/>
    <s v="Ya"/>
    <s v="3 - 4"/>
    <s v="Ya"/>
    <s v="Tidak"/>
    <s v="Tidak ber-mitra"/>
    <s v="2"/>
    <s v="&gt;2"/>
    <s v="Ya"/>
    <s v="Ya"/>
    <s v="Rp 101.000 - Rp 200.000"/>
    <s v="Susu bubuk anak (Zee, Dancow, Boneeto, dsb.)_x000a_Susu bubuk dewasa (Anlene, Entrasol, Ensure, dsb.)_x000a_Gula rendah kalori (diabetasol, nulife, dsb.)_x000a_Sembako (Beras kiloan, telur, gula kiloan, dsb.)"/>
  </r>
  <r>
    <s v="Oct 17, 2022"/>
    <x v="18"/>
    <x v="139"/>
    <x v="1998"/>
    <s v="Oct 17,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7, 2022"/>
    <x v="9"/>
    <x v="67"/>
    <x v="1382"/>
    <s v="Oct 14, 2022"/>
    <x v="0"/>
    <x v="0"/>
    <s v="Pinggir Jalan Utama"/>
    <s v="5-10 org/jam"/>
    <s v="Ada"/>
    <s v="Tidak"/>
    <s v="Tidak"/>
    <s v="Tidak ada"/>
    <s v="Tidak"/>
    <s v="Tidak"/>
    <s v="Tidak ber-mitra"/>
    <s v="&gt;2"/>
    <s v="&gt;2"/>
    <s v="Tidak"/>
    <s v="Tidak"/>
    <s v="Rp 51.000 - Rp 100.000"/>
    <s v="Gula rendah kalori (diabetasol, nulife, dsb.)"/>
  </r>
  <r>
    <s v="Oct 17, 2022"/>
    <x v="9"/>
    <x v="67"/>
    <x v="1999"/>
    <s v="Oct 13, 2022"/>
    <x v="0"/>
    <x v="0"/>
    <s v="Pinggir Jalan Utama"/>
    <s v="5-10 org/jam"/>
    <s v="Ada"/>
    <s v="Tidak"/>
    <s v="Tidak"/>
    <s v="Tidak ada"/>
    <s v="Tidak"/>
    <s v="Tidak"/>
    <s v="Tidak ber-mitra"/>
    <s v="&gt;2"/>
    <s v="&gt;2"/>
    <s v="Tidak"/>
    <s v="Tidak"/>
    <s v="Rp 51.000 - Rp 100.000"/>
    <s v="Gula rendah kalori (diabetasol, nulife, dsb.)"/>
  </r>
  <r>
    <s v="Oct 17, 2022"/>
    <x v="1"/>
    <x v="180"/>
    <x v="2000"/>
    <s v="Oct 17, 2022"/>
    <x v="0"/>
    <x v="0"/>
    <s v="Residential (lokasi tempat tinggal/perumahan/apartemen/dsb.)"/>
    <s v="1-5 org/jam"/>
    <s v="Ada"/>
    <s v="Ya"/>
    <s v="Ya"/>
    <s v="2"/>
    <s v="Tidak"/>
    <s v="Tidak"/>
    <s v="Tidak ber-mitra"/>
    <s v="1"/>
    <s v="2"/>
    <s v="Tidak"/>
    <s v="Tidak"/>
    <s v="&lt; Rp. 50.000"/>
    <s v="Susu bubuk anak (Zee, Dancow, Boneeto, dsb.)_x000a_Susu bubuk dewasa (Anlene, Entrasol, Ensure, dsb.)_x000a_Gula rendah kalori (diabetasol, nulife, dsb.)_x000a_Sembako (Beras kiloan, telur, gula kiloan, dsb.)"/>
  </r>
  <r>
    <s v="Oct 17, 2022"/>
    <x v="1"/>
    <x v="180"/>
    <x v="2001"/>
    <s v="Oct 17, 2022"/>
    <x v="0"/>
    <x v="0"/>
    <s v="Residential (lokasi tempat tinggal/perumahan/apartemen/dsb.)"/>
    <s v="1-5 org/jam"/>
    <s v="Ada"/>
    <s v="Ya"/>
    <s v="Ya"/>
    <s v="2"/>
    <s v="Tidak"/>
    <s v="Tidak"/>
    <s v="Tidak ber-mitra"/>
    <s v="1"/>
    <s v="2"/>
    <s v="Tidak"/>
    <s v="Tidak"/>
    <s v="&lt; Rp. 50.000"/>
    <s v="Susu bubuk anak (Zee, Dancow, Boneeto, dsb.)_x000a_Susu bubuk dewasa (Anlene, Entrasol, Ensure, dsb.)_x000a_Gula rendah kalori (diabetasol, nulife, dsb.)_x000a_Sembako (Beras kiloan, telur, gula kiloan, dsb.)"/>
  </r>
  <r>
    <s v="Oct 17, 2022"/>
    <x v="1"/>
    <x v="180"/>
    <x v="2002"/>
    <s v="Oct 17, 2022"/>
    <x v="0"/>
    <x v="0"/>
    <s v="Residential (lokasi tempat tinggal/perumahan/apartemen/dsb.)"/>
    <s v="1-5 org/jam"/>
    <s v="Ada"/>
    <s v="Ya"/>
    <s v="Tidak"/>
    <s v="2"/>
    <s v="Tidak"/>
    <s v="Tidak"/>
    <s v="Tidak ber-mitra"/>
    <s v="1"/>
    <s v="2"/>
    <s v="Tidak"/>
    <s v="Tidak"/>
    <s v="&lt; Rp. 50.000"/>
    <s v="Susu bubuk anak (Zee, Dancow, Boneeto, dsb.)_x000a_Susu bubuk dewasa (Anlene, Entrasol, Ensure, dsb.)_x000a_Gula rendah kalori (diabetasol, nulife, dsb.)"/>
  </r>
  <r>
    <s v="Oct 17, 2022"/>
    <x v="1"/>
    <x v="180"/>
    <x v="2003"/>
    <s v="Oct 17, 2022"/>
    <x v="0"/>
    <x v="0"/>
    <s v="Residential (lokasi tempat tinggal/perumahan/apartemen/dsb.)"/>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Oct 17, 2022"/>
    <x v="1"/>
    <x v="183"/>
    <x v="2004"/>
    <s v="Oct 17,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7, 2022"/>
    <x v="1"/>
    <x v="183"/>
    <x v="2005"/>
    <s v="Oct 17,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
  </r>
  <r>
    <s v="Oct 17, 2022"/>
    <x v="1"/>
    <x v="183"/>
    <x v="2006"/>
    <s v="Oct 17, 2022"/>
    <x v="0"/>
    <x v="0"/>
    <s v="Residential (lokasi tempat tinggal/perumahan/apartemen/dsb.)"/>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Oct 17, 2022"/>
    <x v="1"/>
    <x v="183"/>
    <x v="2007"/>
    <s v="Oct 17, 2022"/>
    <x v="0"/>
    <x v="0"/>
    <s v="Pasar (lokasi sekitar atau dalam pasar)"/>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1"/>
    <x v="183"/>
    <x v="2008"/>
    <s v="Oct 1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7, 2022"/>
    <x v="1"/>
    <x v="183"/>
    <x v="2009"/>
    <s v="Oct 17,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7, 2022"/>
    <x v="1"/>
    <x v="183"/>
    <x v="2010"/>
    <s v="Oct 17, 2022"/>
    <x v="0"/>
    <x v="0"/>
    <s v="Pinggir Jalan Utama"/>
    <s v="5-10 org/jam"/>
    <s v="Ada"/>
    <s v="Ya"/>
    <s v="Ya"/>
    <s v="2"/>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
  </r>
  <r>
    <s v="Oct 17, 2022"/>
    <x v="1"/>
    <x v="62"/>
    <x v="2011"/>
    <s v="Oct 17, 2022"/>
    <x v="0"/>
    <x v="0"/>
    <s v="Pasar (lokasi sekitar atau dalam pasar)"/>
    <s v="5-10 org/jam"/>
    <s v="Ada"/>
    <s v="Ya"/>
    <s v="Ya"/>
    <s v="&gt;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Oct 17, 2022"/>
    <x v="1"/>
    <x v="195"/>
    <x v="2012"/>
    <s v="Oct 17, 2022"/>
    <x v="0"/>
    <x v="0"/>
    <s v="Pasar (lokasi sekitar atau dalam pasar)"/>
    <s v="5-10 org/jam"/>
    <s v="Tidak ada"/>
    <s v="Tidak"/>
    <s v="Tidak"/>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7, 2022"/>
    <x v="1"/>
    <x v="180"/>
    <x v="2013"/>
    <s v="Oct 17,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7, 2022"/>
    <x v="1"/>
    <x v="180"/>
    <x v="2014"/>
    <s v="Oct 17, 2022"/>
    <x v="0"/>
    <x v="0"/>
    <s v="Pinggir Jalan Utama"/>
    <s v="5-10 org/jam"/>
    <s v="Ada"/>
    <s v="Ya"/>
    <s v="Tidak"/>
    <s v="Tidak ada"/>
    <s v="Tidak"/>
    <s v="Tidak"/>
    <s v="Tidak ber-mitra"/>
    <s v="1"/>
    <s v="2"/>
    <s v="Tidak"/>
    <s v="Tidak"/>
    <s v="&lt; Rp. 50.000"/>
    <s v="Susu bubuk anak (Zee, Dancow, Boneeto, dsb.)_x000a_Susu bubuk dewasa (Anlene, Entrasol, Ensure, dsb.)_x000a_Gula rendah kalori (diabetasol, nulife, dsb.)_x000a_Sembako (Beras kiloan, telur, gula kiloan, dsb.)"/>
  </r>
  <r>
    <s v="Oct 17, 2022"/>
    <x v="1"/>
    <x v="1"/>
    <x v="2015"/>
    <s v="Oct 17, 2022"/>
    <x v="0"/>
    <x v="1"/>
    <m/>
    <m/>
    <m/>
    <m/>
    <m/>
    <m/>
    <m/>
    <m/>
    <m/>
    <m/>
    <m/>
    <m/>
    <m/>
    <m/>
    <m/>
  </r>
  <r>
    <s v="Oct 17, 2022"/>
    <x v="1"/>
    <x v="62"/>
    <x v="2016"/>
    <s v="Oct 17, 2022"/>
    <x v="0"/>
    <x v="1"/>
    <m/>
    <m/>
    <m/>
    <m/>
    <m/>
    <m/>
    <m/>
    <m/>
    <m/>
    <m/>
    <m/>
    <m/>
    <m/>
    <m/>
    <m/>
  </r>
  <r>
    <s v="Oct 17, 2022"/>
    <x v="6"/>
    <x v="123"/>
    <x v="2017"/>
    <s v="Oct 17, 2022"/>
    <x v="0"/>
    <x v="0"/>
    <s v="Pasar (lokasi sekitar atau dalam pasar)"/>
    <s v="&gt;10 org/jam"/>
    <s v="Ada"/>
    <s v="Ya"/>
    <s v="Ya"/>
    <s v="&gt;4"/>
    <s v="Ya"/>
    <s v="Tidak"/>
    <s v="Tidak ber-mitra"/>
    <s v="2"/>
    <s v="&gt;2"/>
    <s v="Ya"/>
    <s v="Tidak"/>
    <s v="&lt; Rp. 50.000"/>
    <s v="Susu bubuk anak (Zee, Dancow, Boneeto, dsb.)_x000a_Susu bubuk dewasa (Anlene, Entrasol, Ensure, dsb.)_x000a_Gula rendah kalori (diabetasol, nulife, dsb.)_x000a_Sembako (Beras kiloan, telur, gula kiloan, dsb.)"/>
  </r>
  <r>
    <s v="Oct 17, 2022"/>
    <x v="6"/>
    <x v="123"/>
    <x v="2018"/>
    <s v="Oct 17, 2022"/>
    <x v="0"/>
    <x v="0"/>
    <s v="Pinggir Jalan Utama"/>
    <s v="&gt;10 org/jam"/>
    <s v="Ada"/>
    <s v="Ya"/>
    <s v="Ya"/>
    <s v="&gt;4"/>
    <s v="Ya"/>
    <s v="Tidak"/>
    <s v="Tidak ber-mitra"/>
    <s v="2"/>
    <s v="&gt;2"/>
    <s v="Ya"/>
    <s v="Tidak"/>
    <s v="&lt; Rp. 50.000"/>
    <s v="Susu bubuk anak (Zee, Dancow, Boneeto, dsb.)_x000a_Susu bubuk dewasa (Anlene, Entrasol, Ensure, dsb.)_x000a_Gula rendah kalori (diabetasol, nulife, dsb.)_x000a_Sembako (Beras kiloan, telur, gula kiloan, dsb.)"/>
  </r>
  <r>
    <s v="Oct 17, 2022"/>
    <x v="6"/>
    <x v="123"/>
    <x v="2019"/>
    <s v="Oct 17, 2022"/>
    <x v="0"/>
    <x v="0"/>
    <s v="Pasar (lokasi sekitar atau dalam pasar)"/>
    <s v="&gt;10 org/jam"/>
    <s v="Ada"/>
    <s v="Ya"/>
    <s v="Ya"/>
    <s v="3 - 4"/>
    <s v="Ya"/>
    <s v="Tidak"/>
    <s v="Tidak ber-mitra"/>
    <s v="1"/>
    <s v="&gt;2"/>
    <s v="Ya"/>
    <s v="Tidak"/>
    <s v="&lt; Rp. 50.000"/>
    <s v="Susu bubuk anak (Zee, Dancow, Boneeto, dsb.)_x000a_Susu bubuk dewasa (Anlene, Entrasol, Ensure, dsb.)_x000a_Gula rendah kalori (diabetasol, nulife, dsb.)_x000a_Sembako (Beras kiloan, telur, gula kiloan, dsb.)"/>
  </r>
  <r>
    <s v="Oct 17, 2022"/>
    <x v="6"/>
    <x v="123"/>
    <x v="2020"/>
    <s v="Oct 17, 2022"/>
    <x v="0"/>
    <x v="0"/>
    <s v="Pinggir Jalan Utama"/>
    <s v="&gt;10 org/jam"/>
    <s v="Tidak ada"/>
    <s v="Ya"/>
    <s v="Tidak"/>
    <s v="Tidak ada"/>
    <s v="Tidak"/>
    <s v="Tidak"/>
    <s v="Tidak ber-mitra"/>
    <s v="1"/>
    <s v="1"/>
    <s v="Ya"/>
    <s v="Tidak"/>
    <s v="&lt; Rp. 50.000"/>
    <s v="Sembako (Beras kiloan, telur, gula kiloan, dsb.)"/>
  </r>
  <r>
    <s v="Oct 17, 2022"/>
    <x v="16"/>
    <x v="98"/>
    <x v="1593"/>
    <s v="Oct 17, 2022"/>
    <x v="0"/>
    <x v="0"/>
    <s v="Pasar (lokasi sekitar atau dalam pasar)"/>
    <s v="&gt;10 org/jam"/>
    <s v="Tidak ada"/>
    <s v="Tidak"/>
    <s v="Tidak"/>
    <s v="Tidak ada"/>
    <s v="Tidak"/>
    <s v="Tidak"/>
    <s v="Tidak ber-mitra"/>
    <s v="1"/>
    <s v="1"/>
    <s v="Tidak"/>
    <s v="Ya"/>
    <s v="Rp 101.000 - Rp 200.000"/>
    <s v="Sembako (Beras kiloan, telur, gula kiloan, dsb.)"/>
  </r>
  <r>
    <s v="Oct 17, 2022"/>
    <x v="6"/>
    <x v="123"/>
    <x v="2021"/>
    <s v="Oct 17, 2022"/>
    <x v="0"/>
    <x v="0"/>
    <s v="Pasar (lokasi sekitar atau dalam pasar)"/>
    <s v="&gt;10 org/jam"/>
    <s v="Ada"/>
    <s v="Ya"/>
    <s v="Tidak"/>
    <s v="Tidak ada"/>
    <s v="Tidak"/>
    <s v="Tidak"/>
    <s v="Tidak ber-mitra"/>
    <s v="1"/>
    <s v="&gt;2"/>
    <s v="Tidak"/>
    <s v="Tidak"/>
    <s v="&lt; Rp. 50.000"/>
    <s v="Sembako (Beras kiloan, telur, gula kiloan, dsb.)"/>
  </r>
  <r>
    <s v="Oct 17, 2022"/>
    <x v="6"/>
    <x v="123"/>
    <x v="992"/>
    <s v="Oct 17, 2022"/>
    <x v="0"/>
    <x v="0"/>
    <s v="Pasar (lokasi sekitar atau dalam pasar)"/>
    <s v="&gt;10 org/jam"/>
    <s v="Ada"/>
    <s v="Ya"/>
    <s v="Tidak"/>
    <s v="Tidak ada"/>
    <s v="Tidak"/>
    <s v="Tidak"/>
    <s v="Tidak ber-mitra"/>
    <s v="1"/>
    <s v="&gt;2"/>
    <s v="Ya"/>
    <s v="Tidak"/>
    <s v="&lt; Rp. 50.000"/>
    <s v="Susu bubuk anak (Zee, Dancow, Boneeto, dsb.)_x000a_Susu bubuk dewasa (Anlene, Entrasol, Ensure, dsb.)_x000a_Gula rendah kalori (diabetasol, nulife, dsb.)_x000a_Sembako (Beras kiloan, telur, gula kiloan, dsb.)"/>
  </r>
  <r>
    <s v="Oct 17, 2022"/>
    <x v="6"/>
    <x v="123"/>
    <x v="2022"/>
    <s v="Oct 17, 2022"/>
    <x v="0"/>
    <x v="0"/>
    <s v="Pasar (lokasi sekitar atau dalam pasar)"/>
    <s v="&gt;10 org/jam"/>
    <s v="Ada"/>
    <s v="Ya"/>
    <s v="Ya"/>
    <s v="3 - 4"/>
    <s v="Ya"/>
    <s v="Tidak"/>
    <s v="Tidak ber-mitra"/>
    <s v="1"/>
    <s v="&gt;2"/>
    <s v="Ya"/>
    <s v="Tidak"/>
    <s v="&lt; Rp. 50.000"/>
    <s v="Susu bubuk anak (Zee, Dancow, Boneeto, dsb.)_x000a_Susu bubuk dewasa (Anlene, Entrasol, Ensure, dsb.)_x000a_Gula rendah kalori (diabetasol, nulife, dsb.)_x000a_Sembako (Beras kiloan, telur, gula kiloan, dsb.)"/>
  </r>
  <r>
    <s v="Oct 17, 2022"/>
    <x v="6"/>
    <x v="123"/>
    <x v="2023"/>
    <s v="Oct 17, 2022"/>
    <x v="0"/>
    <x v="0"/>
    <s v="Pasar (lokasi sekitar atau dalam pasar)"/>
    <s v="&gt;10 org/jam"/>
    <s v="Ada"/>
    <s v="Ya"/>
    <s v="Ya"/>
    <s v="Tidak ada"/>
    <s v="Tidak"/>
    <s v="Tidak"/>
    <s v="SRC (Sampoerna Retail Community)"/>
    <s v="1"/>
    <s v="&gt;2"/>
    <s v="Ya"/>
    <s v="Tidak"/>
    <s v="&lt; Rp. 50.000"/>
    <s v="Sembako (Beras kiloan, telur, gula kiloan, dsb.)"/>
  </r>
  <r>
    <s v="Oct 17, 2022"/>
    <x v="6"/>
    <x v="123"/>
    <x v="2024"/>
    <s v="Oct 17, 2022"/>
    <x v="0"/>
    <x v="0"/>
    <s v="Residential (lokasi tempat tinggal/perumahan/apartemen/dsb.)"/>
    <s v="&gt;10 org/jam"/>
    <s v="Ada"/>
    <s v="Ya"/>
    <s v="Tidak"/>
    <s v="2"/>
    <s v="Ya"/>
    <s v="Tidak"/>
    <s v="Tidak ber-mitra"/>
    <s v="1"/>
    <s v="&gt;2"/>
    <s v="Ya"/>
    <s v="Tidak"/>
    <s v="&lt; Rp. 50.000"/>
    <s v="Susu bubuk anak (Zee, Dancow, Boneeto, dsb.)_x000a_Susu bubuk dewasa (Anlene, Entrasol, Ensure, dsb.)_x000a_Gula rendah kalori (diabetasol, nulife, dsb.)_x000a_Sembako (Beras kiloan, telur, gula kiloan, dsb.)"/>
  </r>
  <r>
    <s v="Oct 17, 2022"/>
    <x v="6"/>
    <x v="123"/>
    <x v="999"/>
    <s v="Oct 17, 2022"/>
    <x v="0"/>
    <x v="0"/>
    <s v="Pinggir Jalan Utama"/>
    <s v="&gt;10 org/jam"/>
    <s v="Ada"/>
    <s v="Ya"/>
    <s v="Tidak"/>
    <s v="Tidak ada"/>
    <s v="Tidak"/>
    <s v="Tidak"/>
    <s v="Tidak ber-mitra"/>
    <s v="1"/>
    <s v="&gt;2"/>
    <s v="Ya"/>
    <s v="Tidak"/>
    <s v="&lt; Rp. 50.000"/>
    <s v="Sembako (Beras kiloan, telur, gula kiloan, dsb.)"/>
  </r>
  <r>
    <s v="Oct 17, 2022"/>
    <x v="6"/>
    <x v="123"/>
    <x v="2025"/>
    <s v="Oct 17, 2022"/>
    <x v="0"/>
    <x v="0"/>
    <s v="Pinggir Jalan Utama"/>
    <s v="&gt;10 org/jam"/>
    <s v="Ada"/>
    <s v="Ya"/>
    <s v="Ya"/>
    <s v="3 - 4"/>
    <s v="Ya"/>
    <s v="Tidak"/>
    <s v="Tidak ber-mitra"/>
    <s v="Tidak ada"/>
    <s v="&gt;2"/>
    <s v="Tidak"/>
    <s v="Tidak"/>
    <s v="&lt; Rp. 50.000"/>
    <s v="Susu bubuk anak (Zee, Dancow, Boneeto, dsb.)_x000a_Susu bubuk dewasa (Anlene, Entrasol, Ensure, dsb.)_x000a_Gula rendah kalori (diabetasol, nulife, dsb.)_x000a_Sembako (Beras kiloan, telur, gula kiloan, dsb.)"/>
  </r>
  <r>
    <s v="Oct 17, 2022"/>
    <x v="6"/>
    <x v="123"/>
    <x v="2026"/>
    <s v="Oct 17, 2022"/>
    <x v="0"/>
    <x v="0"/>
    <s v="Pasar (lokasi sekitar atau dalam pasar)"/>
    <s v="&gt;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17, 2022"/>
    <x v="6"/>
    <x v="123"/>
    <x v="2027"/>
    <s v="Oct 17, 2022"/>
    <x v="0"/>
    <x v="0"/>
    <s v="Pasar (lokasi sekitar atau dalam pasar)"/>
    <s v="&gt;10 org/jam"/>
    <s v="Ada"/>
    <s v="Ya"/>
    <s v="Tidak"/>
    <s v="Tidak ada"/>
    <s v="Tidak"/>
    <s v="Tidak"/>
    <s v="Tidak ber-mitra"/>
    <s v="1"/>
    <s v="&gt;2"/>
    <s v="Tidak"/>
    <s v="Tidak"/>
    <s v="&lt; Rp. 50.000"/>
    <s v="Susu bubuk anak (Zee, Dancow, Boneeto, dsb.)_x000a_Susu bubuk dewasa (Anlene, Entrasol, Ensure, dsb.)_x000a_Gula rendah kalori (diabetasol, nulife, dsb.)_x000a_Sembako (Beras kiloan, telur, gula kiloan, dsb.)"/>
  </r>
  <r>
    <s v="Oct 17, 2022"/>
    <x v="6"/>
    <x v="121"/>
    <x v="2028"/>
    <s v="Oct 17, 2022"/>
    <x v="0"/>
    <x v="0"/>
    <s v="Pinggir Jalan Utama"/>
    <s v="1-5 org/jam"/>
    <s v="Ada"/>
    <s v="Ya"/>
    <s v="Ya"/>
    <s v="2"/>
    <s v="Ya"/>
    <s v="Tidak"/>
    <s v="Tidak ber-mitra"/>
    <s v="2"/>
    <s v="2"/>
    <s v="Tidak"/>
    <s v="Tidak"/>
    <s v="&lt; Rp. 50.000"/>
    <s v="Susu bubuk anak (Zee, Dancow, Boneeto, dsb.)_x000a_Susu bubuk dewasa (Anlene, Entrasol, Ensure, dsb.)_x000a_Gula rendah kalori (diabetasol, nulife, dsb.)_x000a_Sembako (Beras kiloan, telur, gula kiloan, dsb.)_x000a_Pulsa, token listrik, dsb."/>
  </r>
  <r>
    <s v="Oct 17, 2022"/>
    <x v="22"/>
    <x v="149"/>
    <x v="2029"/>
    <s v="Oct 13, 2022"/>
    <x v="0"/>
    <x v="0"/>
    <s v="Pinggir Jalan Utama"/>
    <s v="5-10 org/jam"/>
    <s v="Tidak ada"/>
    <s v="Ya"/>
    <s v="Ya"/>
    <s v="3 - 4"/>
    <s v="Ya"/>
    <s v="Tidak"/>
    <s v="Tidak ber-mitra"/>
    <s v="1"/>
    <s v="1"/>
    <s v="Tidak"/>
    <s v="Tidak"/>
    <s v="&lt; Rp. 50.000"/>
    <s v="Susu bubuk anak (Zee, Dancow, Boneeto, dsb.)_x000a_Gula rendah kalori (diabetasol, nulife, dsb.)_x000a_Sembako (Beras kiloan, telur, gula kiloan, dsb.)"/>
  </r>
  <r>
    <s v="Oct 17, 2022"/>
    <x v="1"/>
    <x v="166"/>
    <x v="2030"/>
    <s v="Oct 17,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Oct 17, 2022"/>
    <x v="1"/>
    <x v="96"/>
    <x v="2031"/>
    <s v="Oct 17, 2022"/>
    <x v="0"/>
    <x v="0"/>
    <s v="Pinggir Jalan Utama"/>
    <s v="1-5 org/jam"/>
    <s v="Ada"/>
    <s v="Ya"/>
    <s v="Ya"/>
    <s v="2"/>
    <s v="Tidak"/>
    <s v="Ya"/>
    <s v="Tidak ber-mitra"/>
    <s v="2"/>
    <s v="2"/>
    <s v="Tidak"/>
    <s v="Tidak"/>
    <s v="Rp 51.000 - Rp 100.000"/>
    <s v="Susu bubuk anak (Zee, Dancow, Boneeto, dsb.)"/>
  </r>
  <r>
    <s v="Oct 17, 2022"/>
    <x v="1"/>
    <x v="183"/>
    <x v="2032"/>
    <s v="Oct 17, 2022"/>
    <x v="0"/>
    <x v="0"/>
    <s v="Pinggir Jalan Utama"/>
    <s v="5-10 org/jam"/>
    <s v="Ada"/>
    <s v="Ya"/>
    <s v="Ya"/>
    <s v="2"/>
    <s v="Tidak"/>
    <s v="Tidak"/>
    <s v="SRC (Sampoerna Retail Community)"/>
    <s v="2"/>
    <s v="&gt;2"/>
    <s v="Tidak"/>
    <s v="Tidak"/>
    <s v="Rp 101.000 - Rp 200.000"/>
    <s v="Sembako (Beras kiloan, telur, gula kiloan, dsb.)"/>
  </r>
  <r>
    <s v="Oct 17, 2022"/>
    <x v="20"/>
    <x v="196"/>
    <x v="2033"/>
    <s v="Oct 17, 2022"/>
    <x v="0"/>
    <x v="0"/>
    <s v="Pinggir Jalan Utama"/>
    <s v="1-5 org/jam"/>
    <s v="Tidak ada"/>
    <s v="Tidak"/>
    <s v="Tidak"/>
    <s v="Tidak ada"/>
    <s v="Tidak"/>
    <s v="Tidak"/>
    <s v="Tidak ber-mitra"/>
    <s v="1"/>
    <s v="1"/>
    <s v="Tidak"/>
    <s v="Tidak"/>
    <s v="&lt; Rp. 50.000"/>
    <s v="Susu bubuk anak (Zee, Dancow, Boneeto, dsb.)_x000a_Susu bubuk dewasa (Anlene, Entrasol, Ensure, dsb.)_x000a_Gula rendah kalori (diabetasol, nulife, dsb.)"/>
  </r>
  <r>
    <s v="Oct 17, 2022"/>
    <x v="6"/>
    <x v="121"/>
    <x v="2034"/>
    <s v="Oct 17, 2022"/>
    <x v="0"/>
    <x v="0"/>
    <s v="Pasar (lokasi sekitar atau dalam pasar)"/>
    <s v="1-5 org/jam"/>
    <s v="Ada"/>
    <s v="Tidak"/>
    <s v="Tidak"/>
    <s v="Tidak ada"/>
    <s v="Tidak"/>
    <s v="Tidak"/>
    <s v="Tidak ber-mitra"/>
    <s v="1"/>
    <s v="1"/>
    <s v="Tidak"/>
    <s v="Ya"/>
    <s v="Rp 101.000 - Rp 200.000"/>
    <s v="Susu bubuk anak (Zee, Dancow, Boneeto, dsb.)_x000a_Susu bubuk dewasa (Anlene, Entrasol, Ensure, dsb.)_x000a_Gula rendah kalori (diabetasol, nulife, dsb.)_x000a_Sembako (Beras kiloan, telur, gula kiloan, dsb.)"/>
  </r>
  <r>
    <s v="Oct 17, 2022"/>
    <x v="6"/>
    <x v="121"/>
    <x v="2035"/>
    <s v="Oct 17, 2022"/>
    <x v="0"/>
    <x v="0"/>
    <s v="Pinggir Jalan Utama"/>
    <s v="1-5 org/jam"/>
    <s v="Ada"/>
    <s v="Ya"/>
    <s v="Ya"/>
    <s v="3 - 4"/>
    <s v="Ya"/>
    <s v="Tidak"/>
    <s v="Tidak ber-mitra"/>
    <s v="1"/>
    <s v="1"/>
    <s v="Tidak"/>
    <s v="Ya"/>
    <s v="Rp 51.000 - Rp 100.000"/>
    <s v="Susu bubuk anak (Zee, Dancow, Boneeto, dsb.)_x000a_Susu bubuk dewasa (Anlene, Entrasol, Ensure, dsb.)_x000a_Sembako (Beras kiloan, telur, gula kiloan, dsb.)_x000a_Pulsa, token listrik, dsb."/>
  </r>
  <r>
    <s v="Oct 17, 2022"/>
    <x v="6"/>
    <x v="197"/>
    <x v="2036"/>
    <s v="Oct 14,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
  </r>
  <r>
    <s v="Oct 17, 2022"/>
    <x v="6"/>
    <x v="197"/>
    <x v="2036"/>
    <s v="Oct 13,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7, 2022"/>
    <x v="20"/>
    <x v="146"/>
    <x v="2037"/>
    <s v="Oct 10, 2022"/>
    <x v="0"/>
    <x v="0"/>
    <s v="Pinggir Jalan Utama"/>
    <s v="5-10 org/jam"/>
    <s v="Ada"/>
    <s v="Tidak"/>
    <s v="Ya"/>
    <s v="&gt;4"/>
    <s v="Ya"/>
    <s v="Tidak"/>
    <s v="Tidak ber-mitra"/>
    <s v="2"/>
    <s v="&gt;2"/>
    <s v="Tidak"/>
    <s v="Tidak"/>
    <s v="Rp 51.000 - Rp 100.000"/>
    <s v="Susu bubuk anak (Zee, Dancow, Boneeto, dsb.)_x000a_Susu bubuk dewasa (Anlene, Entrasol, Ensure, dsb.)_x000a_Gula rendah kalori (diabetasol, nulife, dsb.)"/>
  </r>
  <r>
    <s v="Oct 17, 2022"/>
    <x v="6"/>
    <x v="121"/>
    <x v="2038"/>
    <s v="Oct 17, 2022"/>
    <x v="0"/>
    <x v="0"/>
    <s v="Residential (lokasi tempat tinggal/perumahan/apartemen/dsb.)"/>
    <s v="1-5 org/jam"/>
    <s v="Ada"/>
    <s v="Ya"/>
    <s v="Ya"/>
    <s v="2"/>
    <s v="Ya"/>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7, 2022"/>
    <x v="20"/>
    <x v="198"/>
    <x v="2039"/>
    <s v="Oct 17, 2022"/>
    <x v="0"/>
    <x v="0"/>
    <s v="Pinggir Jalan Utama"/>
    <s v="1-5 org/jam"/>
    <s v="Ada"/>
    <s v="Tidak"/>
    <s v="Ya"/>
    <s v="Tidak ada"/>
    <s v="Tidak"/>
    <s v="Tidak"/>
    <s v="Tidak ber-mitra"/>
    <s v="Tidak ada"/>
    <s v="Tidak ada"/>
    <s v="Tidak"/>
    <s v="Ya"/>
    <s v="Rp 51.000 - Rp 100.000"/>
    <s v="Sembako (Beras kiloan, telur, gula kiloan, dsb.)"/>
  </r>
  <r>
    <s v="Oct 17, 2022"/>
    <x v="6"/>
    <x v="121"/>
    <x v="2040"/>
    <s v="Oct 17,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25"/>
    <x v="199"/>
    <x v="2041"/>
    <s v="Oct 17, 2022"/>
    <x v="0"/>
    <x v="0"/>
    <s v="Residential (lokasi tempat tinggal/perumahan/apartemen/dsb.)"/>
    <s v="5-10 org/jam"/>
    <s v="Ada"/>
    <s v="Tidak"/>
    <s v="Ya"/>
    <s v="3 - 4"/>
    <s v="Ya"/>
    <s v="Tidak"/>
    <s v="Tidak ber-mitra"/>
    <s v="2"/>
    <s v="&gt;2"/>
    <s v="Tidak"/>
    <s v="Tidak"/>
    <s v="Rp 51.000 - Rp 100.000"/>
    <s v="Susu bubuk anak (Zee, Dancow, Boneeto, dsb.)_x000a_Susu bubuk dewasa (Anlene, Entrasol, Ensure, dsb.)_x000a_Gula rendah kalori (diabetasol, nulife, dsb.)"/>
  </r>
  <r>
    <s v="Oct 17, 2022"/>
    <x v="20"/>
    <x v="200"/>
    <x v="2042"/>
    <s v="Oct 17, 2022"/>
    <x v="0"/>
    <x v="0"/>
    <s v="Pinggir Jalan Utama"/>
    <s v="1-5 org/jam"/>
    <s v="Ada"/>
    <s v="Ya"/>
    <s v="Ya"/>
    <s v="Tidak ada"/>
    <s v="Tidak"/>
    <s v="Tidak"/>
    <s v="Tidak ber-mitra"/>
    <s v="Tidak ada"/>
    <s v="Tidak ada"/>
    <s v="Tidak"/>
    <s v="Ya"/>
    <s v="Rp 51.000 - Rp 100.000"/>
    <s v="Sembako (Beras kiloan, telur, gula kiloan, dsb.)"/>
  </r>
  <r>
    <s v="Oct 17, 2022"/>
    <x v="25"/>
    <x v="199"/>
    <x v="2043"/>
    <s v="Oct 17, 2022"/>
    <x v="1"/>
    <x v="0"/>
    <m/>
    <m/>
    <m/>
    <m/>
    <m/>
    <m/>
    <m/>
    <m/>
    <m/>
    <m/>
    <m/>
    <m/>
    <m/>
    <m/>
    <m/>
  </r>
  <r>
    <s v="Oct 17, 2022"/>
    <x v="25"/>
    <x v="199"/>
    <x v="2044"/>
    <s v="Oct 1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
  </r>
  <r>
    <s v="Oct 17, 2022"/>
    <x v="20"/>
    <x v="201"/>
    <x v="2045"/>
    <s v="Oct 17, 2022"/>
    <x v="0"/>
    <x v="0"/>
    <s v="Residential (lokasi tempat tinggal/perumahan/apartemen/dsb.)"/>
    <s v="1-5 org/jam"/>
    <s v="Ada"/>
    <s v="Ya"/>
    <s v="Ya"/>
    <s v="2"/>
    <s v="Tidak"/>
    <s v="Tidak"/>
    <s v="SRC (Sampoerna Retail Community)"/>
    <s v="1"/>
    <s v="Tidak ada"/>
    <s v="Tidak"/>
    <s v="Tidak"/>
    <s v="Rp 51.000 - Rp 100.000"/>
    <s v="Susu bubuk anak (Zee, Dancow, Boneeto, dsb.)_x000a_Susu bubuk dewasa (Anlene, Entrasol, Ensure, dsb.)_x000a_Gula rendah kalori (diabetasol, nulife, dsb.)_x000a_Sembako (Beras kiloan, telur, gula kiloan, dsb.)"/>
  </r>
  <r>
    <s v="Oct 17, 2022"/>
    <x v="25"/>
    <x v="199"/>
    <x v="2046"/>
    <s v="Oct 17, 2022"/>
    <x v="0"/>
    <x v="0"/>
    <s v="Pasar (lokasi sekitar atau dalam pasar)"/>
    <s v="1-5 org/jam"/>
    <s v="Ada"/>
    <s v="Ya"/>
    <s v="Ya"/>
    <s v="2"/>
    <s v="Ya"/>
    <s v="Tidak"/>
    <s v="Tidak ber-mitra"/>
    <s v="1"/>
    <s v="2"/>
    <s v="Tidak"/>
    <s v="Tidak"/>
    <s v="Rp 51.000 - Rp 100.000"/>
    <s v="Susu bubuk anak (Zee, Dancow, Boneeto, dsb.)_x000a_Susu bubuk dewasa (Anlene, Entrasol, Ensure, dsb.)_x000a_Gula rendah kalori (diabetasol, nulife, dsb.)"/>
  </r>
  <r>
    <s v="Oct 17, 2022"/>
    <x v="20"/>
    <x v="146"/>
    <x v="2047"/>
    <s v="Oct 10, 2022"/>
    <x v="0"/>
    <x v="0"/>
    <s v="Pinggir Jalan Utama"/>
    <s v="1-5 org/jam"/>
    <s v="Tidak ada"/>
    <s v="Tidak"/>
    <s v="Tidak"/>
    <s v="2"/>
    <s v="Ya"/>
    <s v="Tidak"/>
    <s v="Tidak ber-mitra"/>
    <s v="1"/>
    <s v="Tidak ada"/>
    <s v="Tidak"/>
    <s v="Tidak"/>
    <s v="Rp 51.000 - Rp 100.000"/>
    <s v="Susu bubuk anak (Zee, Dancow, Boneeto, dsb.)_x000a_Gula rendah kalori (diabetasol, nulife, dsb.)_x000a_Sembako (Beras kiloan, telur, gula kiloan, dsb.)"/>
  </r>
  <r>
    <s v="Oct 17, 2022"/>
    <x v="6"/>
    <x v="121"/>
    <x v="2048"/>
    <s v="Oct 17, 2020"/>
    <x v="0"/>
    <x v="0"/>
    <s v="Pinggir Jalan Utama"/>
    <s v="1-5 org/jam"/>
    <s v="Ada"/>
    <s v="Ya"/>
    <s v="Ya"/>
    <s v="2"/>
    <s v="Ya"/>
    <s v="Tidak"/>
    <s v="Tidak ber-mitra"/>
    <s v="2"/>
    <s v="&gt;2"/>
    <s v="Tidak"/>
    <s v="Ya"/>
    <s v="Rp 51.000 - Rp 100.000"/>
    <s v="Susu bubuk anak (Zee, Dancow, Boneeto, dsb.)_x000a_Susu bubuk dewasa (Anlene, Entrasol, Ensure, dsb.)_x000a_Gula rendah kalori (diabetasol, nulife, dsb.)_x000a_Pulsa, token listrik, dsb."/>
  </r>
  <r>
    <s v="Oct 17, 2022"/>
    <x v="25"/>
    <x v="199"/>
    <x v="2049"/>
    <s v="Oct 17, 2022"/>
    <x v="0"/>
    <x v="0"/>
    <s v="Pinggir Jalan Utama"/>
    <s v="1-5 org/jam"/>
    <s v="Ada"/>
    <s v="Ya"/>
    <s v="Ya"/>
    <s v="3 - 4"/>
    <s v="Ya"/>
    <s v="Ya"/>
    <s v="Tidak ber-mitra"/>
    <s v="1"/>
    <s v="&gt;2"/>
    <s v="Ya"/>
    <s v="Tidak"/>
    <s v="Rp 101.000 - Rp 200.000"/>
    <s v="Susu bubuk anak (Zee, Dancow, Boneeto, dsb.)_x000a_Susu bubuk dewasa (Anlene, Entrasol, Ensure, dsb.)_x000a_Gula rendah kalori (diabetasol, nulife, dsb.)_x000a_Sembako (Beras kiloan, telur, gula kiloan, dsb.)_x000a_Pulsa, token listrik, dsb."/>
  </r>
  <r>
    <s v="Oct 17, 2022"/>
    <x v="20"/>
    <x v="146"/>
    <x v="2050"/>
    <s v="Oct 10, 2022"/>
    <x v="0"/>
    <x v="0"/>
    <s v="Pinggir Jalan Utama"/>
    <s v="1-5 org/jam"/>
    <s v="Ada"/>
    <s v="Ya"/>
    <s v="Ya"/>
    <s v="&gt;4"/>
    <s v="Tidak"/>
    <s v="Tidak"/>
    <s v="Tidak ber-mitra"/>
    <s v="1"/>
    <s v="&gt;2"/>
    <s v="Tidak"/>
    <s v="Tidak"/>
    <s v="Rp 51.000 - Rp 100.000"/>
    <s v="Susu bubuk anak (Zee, Dancow, Boneeto, dsb.)_x000a_Sembako (Beras kiloan, telur, gula kiloan, dsb.)"/>
  </r>
  <r>
    <s v="Oct 17, 2022"/>
    <x v="14"/>
    <x v="202"/>
    <x v="2051"/>
    <s v="Oct 17, 2022"/>
    <x v="0"/>
    <x v="0"/>
    <s v="Pasar (lokasi sekitar atau dalam pasar)"/>
    <s v="5-10 org/jam"/>
    <s v="Tidak ada"/>
    <s v="Tidak"/>
    <s v="Tidak"/>
    <s v="Tidak ada"/>
    <s v="Tidak"/>
    <s v="Tidak"/>
    <s v="Tidak ber-mitra"/>
    <s v="Tidak ada"/>
    <s v="Tidak ada"/>
    <s v="Tidak"/>
    <s v="Tidak"/>
    <s v="Rp 51.000 - Rp 100.000"/>
    <s v="Sembako (Beras kiloan, telur, gula kiloan, dsb.)"/>
  </r>
  <r>
    <s v="Oct 17, 2022"/>
    <x v="25"/>
    <x v="199"/>
    <x v="2052"/>
    <s v="Oct 17,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
  </r>
  <r>
    <s v="Oct 17, 2022"/>
    <x v="25"/>
    <x v="199"/>
    <x v="2053"/>
    <s v="Oct 17, 2022"/>
    <x v="0"/>
    <x v="0"/>
    <s v="Pinggir Jalan Utama"/>
    <s v="5-10 org/jam"/>
    <s v="Ada"/>
    <s v="Ya"/>
    <s v="Ya"/>
    <s v="3 - 4"/>
    <s v="Ya"/>
    <s v="Tidak"/>
    <s v="Tidak ber-mitra"/>
    <s v="&gt;2"/>
    <s v="&gt;2"/>
    <s v="Ya"/>
    <s v="Tidak"/>
    <s v="Rp 51.000 - Rp 100.000"/>
    <s v="Susu bubuk anak (Zee, Dancow, Boneeto, dsb.)_x000a_Susu bubuk dewasa (Anlene, Entrasol, Ensure, dsb.)_x000a_Gula rendah kalori (diabetasol, nulife, dsb.)_x000a_Sembako (Beras kiloan, telur, gula kiloan, dsb.)_x000a_Pulsa, token listrik, dsb."/>
  </r>
  <r>
    <s v="Oct 17, 2022"/>
    <x v="20"/>
    <x v="203"/>
    <x v="2054"/>
    <s v="Oct 10, 2022"/>
    <x v="0"/>
    <x v="0"/>
    <s v="Pinggir Jalan Utama"/>
    <s v="5-10 org/jam"/>
    <s v="Ada"/>
    <s v="Tidak"/>
    <s v="Ya"/>
    <s v="3 - 4"/>
    <s v="Tidak"/>
    <s v="Tidak"/>
    <s v="Tidak ber-mitra"/>
    <s v="1"/>
    <s v="&gt;2"/>
    <s v="Tidak"/>
    <s v="Tidak"/>
    <s v="Rp 51.000 - Rp 100.000"/>
    <s v="Susu bubuk anak (Zee, Dancow, Boneeto, dsb.)_x000a_Sembako (Beras kiloan, telur, gula kiloan, dsb.)"/>
  </r>
  <r>
    <s v="Oct 17, 2022"/>
    <x v="25"/>
    <x v="199"/>
    <x v="2055"/>
    <s v="Oct 17, 2022"/>
    <x v="0"/>
    <x v="0"/>
    <s v="Pinggir Jalan Utama"/>
    <s v="5-10 org/jam"/>
    <s v="Ada"/>
    <s v="Ya"/>
    <s v="Ya"/>
    <s v="3 - 4"/>
    <s v="Ya"/>
    <s v="Tidak"/>
    <s v="Tidak ber-mitra"/>
    <s v="&gt;2"/>
    <s v="&gt;2"/>
    <s v="Tidak"/>
    <s v="Tidak"/>
    <s v="Rp 101.000 - Rp 200.000"/>
    <s v="Susu bubuk anak (Zee, Dancow, Boneeto, dsb.)_x000a_Susu bubuk dewasa (Anlene, Entrasol, Ensure, dsb.)_x000a_Gula rendah kalori (diabetasol, nulife, dsb.)"/>
  </r>
  <r>
    <s v="Oct 17, 2022"/>
    <x v="6"/>
    <x v="121"/>
    <x v="995"/>
    <s v="Oct 17, 2022"/>
    <x v="0"/>
    <x v="0"/>
    <s v="Pinggir Jalan Utama"/>
    <s v="1-5 org/jam"/>
    <s v="Ada"/>
    <s v="Ya"/>
    <s v="Ya"/>
    <s v="3 - 4"/>
    <s v="Ya"/>
    <s v="Tidak"/>
    <s v="Tidak ber-mitra"/>
    <s v="1"/>
    <s v="2"/>
    <s v="Tidak"/>
    <s v="Ya"/>
    <s v="Rp 51.000 - Rp 100.000"/>
    <s v="Susu bubuk dewasa (Anlene, Entrasol, Ensure, dsb.)"/>
  </r>
  <r>
    <s v="Oct 17, 2022"/>
    <x v="20"/>
    <x v="196"/>
    <x v="2056"/>
    <s v="Oct 10, 2022"/>
    <x v="0"/>
    <x v="0"/>
    <s v="Pinggir Jalan Utama"/>
    <s v="1-5 org/jam"/>
    <s v="Ada"/>
    <s v="Ya"/>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17, 2022"/>
    <x v="23"/>
    <x v="163"/>
    <x v="2057"/>
    <s v="Oct 17, 2022"/>
    <x v="0"/>
    <x v="0"/>
    <s v="Pinggir Jalan Utama"/>
    <s v="1-5 org/jam"/>
    <s v="Ada"/>
    <s v="Tidak"/>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7, 2022"/>
    <x v="25"/>
    <x v="199"/>
    <x v="2058"/>
    <s v="Oct 17, 2022"/>
    <x v="0"/>
    <x v="0"/>
    <s v="Pinggir Jalan Utama"/>
    <s v="5-10 org/jam"/>
    <s v="Ada"/>
    <s v="Tidak"/>
    <s v="Ya"/>
    <s v="3 - 4"/>
    <s v="Ya"/>
    <s v="Tidak"/>
    <s v="Tidak ber-mitra"/>
    <s v="1"/>
    <s v="2"/>
    <s v="Ya"/>
    <s v="Tidak"/>
    <s v="&gt; Rp 201.000"/>
    <s v="Susu bubuk anak (Zee, Dancow, Boneeto, dsb.)_x000a_Susu bubuk dewasa (Anlene, Entrasol, Ensure, dsb.)_x000a_Gula rendah kalori (diabetasol, nulife, dsb.)_x000a_Sembako (Beras kiloan, telur, gula kiloan, dsb.)"/>
  </r>
  <r>
    <s v="Oct 17, 2022"/>
    <x v="23"/>
    <x v="163"/>
    <x v="2059"/>
    <s v="Oct 17, 2022"/>
    <x v="0"/>
    <x v="0"/>
    <s v="Pinggir Jalan Utama"/>
    <s v="5-10 org/jam"/>
    <s v="Ada"/>
    <s v="Ya"/>
    <s v="Ya"/>
    <s v="2"/>
    <s v="Tidak"/>
    <s v="Tidak"/>
    <s v="Tidak ber-mitra"/>
    <s v="1"/>
    <s v="&gt;2"/>
    <s v="Ya"/>
    <s v="Ya"/>
    <s v="Rp 101.000 - Rp 200.000"/>
    <s v="Susu bubuk anak (Zee, Dancow, Boneeto, dsb.)_x000a_Susu bubuk dewasa (Anlene, Entrasol, Ensure, dsb.)_x000a_Gula rendah kalori (diabetasol, nulife, dsb.)_x000a_Sembako (Beras kiloan, telur, gula kiloan, dsb.)"/>
  </r>
  <r>
    <s v="Oct 17, 2022"/>
    <x v="20"/>
    <x v="146"/>
    <x v="2060"/>
    <s v="Oct 10, 2022"/>
    <x v="0"/>
    <x v="0"/>
    <s v="Pinggir Jalan Utama"/>
    <s v="1-5 org/jam"/>
    <s v="Ada"/>
    <s v="Tidak"/>
    <s v="Tidak"/>
    <s v="Tidak ada"/>
    <s v="Tidak"/>
    <s v="Tidak"/>
    <s v="Tidak ber-mitra"/>
    <s v="1"/>
    <s v="1"/>
    <s v="Tidak"/>
    <s v="Tidak"/>
    <s v="&lt; Rp. 50.000"/>
    <s v="Susu bubuk dewasa (Anlene, Entrasol, Ensure, dsb.)_x000a_Gula rendah kalori (diabetasol, nulife, dsb.)"/>
  </r>
  <r>
    <s v="Oct 17, 2022"/>
    <x v="23"/>
    <x v="163"/>
    <x v="2061"/>
    <s v="Oct 17, 2022"/>
    <x v="0"/>
    <x v="0"/>
    <s v="Pinggir Jalan Utama"/>
    <s v="5-10 org/jam"/>
    <s v="Tidak ada"/>
    <s v="Tidak"/>
    <s v="Tidak"/>
    <s v="Tidak ada"/>
    <s v="Tidak"/>
    <s v="Tidak"/>
    <s v="SRC (Sampoerna Retail Community)"/>
    <s v="1"/>
    <s v="&gt;2"/>
    <s v="Ya"/>
    <s v="Ya"/>
    <s v="&gt; Rp 201.000"/>
    <s v="Susu bubuk anak (Zee, Dancow, Boneeto, dsb.)_x000a_Susu bubuk dewasa (Anlene, Entrasol, Ensure, dsb.)_x000a_Gula rendah kalori (diabetasol, nulife, dsb.)_x000a_Sembako (Beras kiloan, telur, gula kiloan, dsb.)"/>
  </r>
  <r>
    <s v="Oct 17, 2022"/>
    <x v="25"/>
    <x v="199"/>
    <x v="2062"/>
    <s v="Oct 17, 2022"/>
    <x v="0"/>
    <x v="0"/>
    <s v="Pinggir Jalan Utama"/>
    <s v="5-10 org/jam"/>
    <s v="Ada"/>
    <s v="Ya"/>
    <s v="Ya"/>
    <s v="2"/>
    <s v="Ya"/>
    <s v="Tidak"/>
    <s v="Tidak ber-mitra"/>
    <s v="1"/>
    <s v="&gt;2"/>
    <s v="Ya"/>
    <s v="Tidak"/>
    <s v="Rp 101.000 - Rp 200.000"/>
    <s v="Susu bubuk anak (Zee, Dancow, Boneeto, dsb.)_x000a_Susu bubuk dewasa (Anlene, Entrasol, Ensure, dsb.)_x000a_Gula rendah kalori (diabetasol, nulife, dsb.)_x000a_Sembako (Beras kiloan, telur, gula kiloan, dsb.)"/>
  </r>
  <r>
    <s v="Oct 17, 2022"/>
    <x v="20"/>
    <x v="146"/>
    <x v="2063"/>
    <s v="Oct 10, 2022"/>
    <x v="0"/>
    <x v="0"/>
    <s v="Pasar (lokasi sekitar atau dalam pasar)"/>
    <s v="5-10 org/jam"/>
    <s v="Tidak ada"/>
    <s v="Tidak"/>
    <s v="Tidak"/>
    <s v="Tidak ada"/>
    <s v="Tidak"/>
    <s v="Tidak"/>
    <s v="Tidak ber-mitra"/>
    <s v="1"/>
    <s v="1"/>
    <s v="Tidak"/>
    <s v="Tidak"/>
    <s v="&lt; Rp. 50.000"/>
    <s v="Susu bubuk dewasa (Anlene, Entrasol, Ensure, dsb.)_x000a_Gula rendah kalori (diabetasol, nulife, dsb.)"/>
  </r>
  <r>
    <s v="Oct 17, 2022"/>
    <x v="23"/>
    <x v="163"/>
    <x v="2064"/>
    <s v="Oct 17, 2022"/>
    <x v="0"/>
    <x v="0"/>
    <s v="Pinggir Jalan Utama"/>
    <s v="5-10 org/jam"/>
    <s v="Tidak ada"/>
    <s v="Tidak"/>
    <s v="Ya"/>
    <s v="Tidak ada"/>
    <s v="Tidak"/>
    <s v="Tidak"/>
    <s v="SRC (Sampoerna Retail Community)"/>
    <s v="1"/>
    <s v="&gt;2"/>
    <s v="Ya"/>
    <s v="Ya"/>
    <s v="&gt; Rp 201.000"/>
    <s v="Susu bubuk anak (Zee, Dancow, Boneeto, dsb.)_x000a_Susu bubuk dewasa (Anlene, Entrasol, Ensure, dsb.)_x000a_Gula rendah kalori (diabetasol, nulife, dsb.)_x000a_Sembako (Beras kiloan, telur, gula kiloan, dsb.)"/>
  </r>
  <r>
    <s v="Oct 17, 2022"/>
    <x v="23"/>
    <x v="163"/>
    <x v="2065"/>
    <s v="Oct 17, 2022"/>
    <x v="0"/>
    <x v="0"/>
    <s v="Pasar (lokasi sekitar atau dalam pasar)"/>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7, 2022"/>
    <x v="23"/>
    <x v="163"/>
    <x v="2066"/>
    <s v="Oct 17, 2022"/>
    <x v="0"/>
    <x v="0"/>
    <s v="Pinggir Jalan Utama"/>
    <s v="&gt;10 org/jam"/>
    <s v="Tidak ada"/>
    <s v="Tidak"/>
    <s v="Ya"/>
    <s v="2"/>
    <s v="Tidak"/>
    <s v="Tidak"/>
    <s v="SRC (Sampoerna Retail Community)"/>
    <s v="2"/>
    <s v="&gt;2"/>
    <s v="Ya"/>
    <s v="Ya"/>
    <s v="&gt; Rp 201.000"/>
    <s v="Susu bubuk anak (Zee, Dancow, Boneeto, dsb.)_x000a_Susu bubuk dewasa (Anlene, Entrasol, Ensure, dsb.)_x000a_Gula rendah kalori (diabetasol, nulife, dsb.)_x000a_Sembako (Beras kiloan, telur, gula kiloan, dsb.)"/>
  </r>
  <r>
    <s v="Oct 17, 2022"/>
    <x v="23"/>
    <x v="163"/>
    <x v="2067"/>
    <s v="Oct 17,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7, 2022"/>
    <x v="23"/>
    <x v="163"/>
    <x v="2068"/>
    <s v="Oct 17, 2022"/>
    <x v="0"/>
    <x v="0"/>
    <s v="Pasar (lokasi sekitar atau dalam pasar)"/>
    <s v="5-10 org/jam"/>
    <s v="Tidak ada"/>
    <s v="Tidak"/>
    <s v="Ya"/>
    <s v="3 - 4"/>
    <s v="Tidak"/>
    <s v="Tidak"/>
    <s v="Tidak ber-mitra"/>
    <s v="1"/>
    <s v="2"/>
    <s v="Tidak"/>
    <s v="Ya"/>
    <s v="Rp 51.000 - Rp 100.000"/>
    <s v="Susu bubuk anak (Zee, Dancow, Boneeto, dsb.)_x000a_Susu bubuk dewasa (Anlene, Entrasol, Ensure, dsb.)_x000a_Gula rendah kalori (diabetasol, nulife, dsb.)_x000a_Sembako (Beras kiloan, telur, gula kiloan, dsb.)"/>
  </r>
  <r>
    <s v="Oct 17, 2022"/>
    <x v="23"/>
    <x v="163"/>
    <x v="2069"/>
    <s v="Oct 17, 2022"/>
    <x v="0"/>
    <x v="0"/>
    <s v="Pinggir Jalan Utama"/>
    <s v="1-5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6"/>
    <x v="134"/>
    <x v="1190"/>
    <s v="Oct 17, 2022"/>
    <x v="0"/>
    <x v="0"/>
    <s v="Pinggir Jalan Utama"/>
    <s v="5-10 org/jam"/>
    <s v="Tidak ada"/>
    <s v="Ya"/>
    <s v="Tidak"/>
    <s v="Tidak ada"/>
    <s v="Tidak"/>
    <s v="Tidak"/>
    <s v="Tidak ber-mitra"/>
    <s v="Tidak ada"/>
    <s v="1"/>
    <s v="Tidak"/>
    <s v="Ya"/>
    <s v="Rp 101.000 - Rp 200.000"/>
    <s v="Susu bubuk anak (Zee, Dancow, Boneeto, dsb.)_x000a_Susu bubuk dewasa (Anlene, Entrasol, Ensure, dsb.)_x000a_Sembako (Beras kiloan, telur, gula kiloan, dsb.)"/>
  </r>
  <r>
    <s v="Oct 17, 2022"/>
    <x v="21"/>
    <x v="148"/>
    <x v="2070"/>
    <s v="Oct 17, 2022"/>
    <x v="0"/>
    <x v="0"/>
    <s v="Pinggir Jalan Utama"/>
    <s v="5-10 org/jam"/>
    <s v="Ada"/>
    <s v="Ya"/>
    <s v="Ya"/>
    <s v="&gt;4"/>
    <s v="Ya"/>
    <s v="Tidak"/>
    <s v="Tidak ber-mitra"/>
    <s v="&gt;2"/>
    <s v="&gt;2"/>
    <s v="Tidak"/>
    <s v="Ya"/>
    <s v="Rp 101.000 - Rp 200.000"/>
    <s v="Susu bubuk anak (Zee, Dancow, Boneeto, dsb.)_x000a_Susu bubuk dewasa (Anlene, Entrasol, Ensure, dsb.)_x000a_Gula rendah kalori (diabetasol, nulife, dsb.)_x000a_Sembako (Beras kiloan, telur, gula kiloan, dsb.)_x000a_Pulsa, token listrik, dsb."/>
  </r>
  <r>
    <s v="Oct 17, 2022"/>
    <x v="20"/>
    <x v="160"/>
    <x v="2071"/>
    <s v="Oct 17, 2022"/>
    <x v="0"/>
    <x v="0"/>
    <s v="Pinggir Jalan Utama"/>
    <s v="1-5 org/jam"/>
    <s v="Ada"/>
    <s v="Ya"/>
    <s v="Ya"/>
    <s v="2"/>
    <s v="Tidak"/>
    <s v="Tidak"/>
    <s v="Tidak ber-mitra"/>
    <s v="1"/>
    <s v="1"/>
    <s v="Tidak"/>
    <s v="Tidak"/>
    <s v="Rp 51.000 - Rp 100.000"/>
    <s v="Susu bubuk dewasa (Anlene, Entrasol, Ensure, dsb.)"/>
  </r>
  <r>
    <s v="Oct 17, 2022"/>
    <x v="23"/>
    <x v="163"/>
    <x v="2072"/>
    <s v="Oct 17, 2022"/>
    <x v="0"/>
    <x v="0"/>
    <s v="Pinggir Jalan Utama"/>
    <s v="&gt;10 org/jam"/>
    <s v="Ada"/>
    <s v="Tidak"/>
    <s v="Ya"/>
    <s v="3 - 4"/>
    <s v="Ya"/>
    <s v="Tidak"/>
    <s v="SRC (Sampoerna Retail Community)"/>
    <s v="&gt;2"/>
    <s v="&gt;2"/>
    <s v="Ya"/>
    <s v="Ya"/>
    <s v="&gt; Rp 201.000"/>
    <s v="Susu bubuk anak (Zee, Dancow, Boneeto, dsb.)_x000a_Susu bubuk dewasa (Anlene, Entrasol, Ensure, dsb.)_x000a_Gula rendah kalori (diabetasol, nulife, dsb.)_x000a_Sembako (Beras kiloan, telur, gula kiloan, dsb.)"/>
  </r>
  <r>
    <s v="Oct 17, 2022"/>
    <x v="23"/>
    <x v="163"/>
    <x v="2073"/>
    <s v="Oct 17, 2022"/>
    <x v="0"/>
    <x v="0"/>
    <s v="Residential (lokasi tempat tinggal/perumahan/apartemen/dsb.)"/>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6"/>
    <x v="121"/>
    <x v="995"/>
    <s v="Oct 17, 2022"/>
    <x v="1"/>
    <x v="0"/>
    <m/>
    <m/>
    <m/>
    <m/>
    <m/>
    <m/>
    <m/>
    <m/>
    <m/>
    <m/>
    <m/>
    <m/>
    <m/>
    <m/>
    <m/>
  </r>
  <r>
    <s v="Oct 17, 2022"/>
    <x v="23"/>
    <x v="163"/>
    <x v="2074"/>
    <s v="Oct 17, 2022"/>
    <x v="0"/>
    <x v="0"/>
    <s v="Pinggir Jalan Utama"/>
    <s v="1-5 org/jam"/>
    <s v="Ada"/>
    <s v="Ya"/>
    <s v="Ya"/>
    <s v="3 - 4"/>
    <s v="Tidak"/>
    <s v="Tidak"/>
    <s v="Tidak ber-mitra"/>
    <s v="1"/>
    <s v="&gt;2"/>
    <s v="Tidak"/>
    <s v="Tidak"/>
    <s v="&lt; Rp. 50.000"/>
    <s v="Susu bubuk anak (Zee, Dancow, Boneeto, dsb.)_x000a_Susu bubuk dewasa (Anlene, Entrasol, Ensure, dsb.)_x000a_Gula rendah kalori (diabetasol, nulife, dsb.)_x000a_Sembako (Beras kiloan, telur, gula kiloan, dsb.)"/>
  </r>
  <r>
    <s v="Oct 17, 2022"/>
    <x v="20"/>
    <x v="160"/>
    <x v="2075"/>
    <s v="Oct 17, 2022"/>
    <x v="0"/>
    <x v="0"/>
    <s v="Pinggir Jalan Utama"/>
    <s v="1-5 org/jam"/>
    <s v="Ada"/>
    <s v="Ya"/>
    <s v="Ya"/>
    <s v="3 - 4"/>
    <s v="Ya"/>
    <s v="Tidak"/>
    <s v="Tidak ber-mitra"/>
    <s v="2"/>
    <s v="&gt;2"/>
    <s v="Tidak"/>
    <s v="Tidak"/>
    <s v="Rp 51.000 - Rp 100.000"/>
    <s v="Susu bubuk anak (Zee, Dancow, Boneeto, dsb.)"/>
  </r>
  <r>
    <s v="Oct 17, 2022"/>
    <x v="21"/>
    <x v="148"/>
    <x v="2076"/>
    <s v="Oct 17, 2022"/>
    <x v="0"/>
    <x v="0"/>
    <s v="Pinggir Jalan Utama"/>
    <s v="5-10 org/jam"/>
    <s v="Ada"/>
    <s v="Ya"/>
    <s v="Ya"/>
    <s v="&gt;4"/>
    <s v="Ya"/>
    <s v="Ya"/>
    <s v="Tidak ber-mitra"/>
    <s v="&gt;2"/>
    <s v="&gt;2"/>
    <s v="Tidak"/>
    <s v="Ya"/>
    <s v="Rp 101.000 - Rp 200.000"/>
    <s v="Susu bubuk anak (Zee, Dancow, Boneeto, dsb.)_x000a_Susu bubuk dewasa (Anlene, Entrasol, Ensure, dsb.)_x000a_Gula rendah kalori (diabetasol, nulife, dsb.)_x000a_Sembako (Beras kiloan, telur, gula kiloan, dsb.)_x000a_Pulsa, token listrik, dsb."/>
  </r>
  <r>
    <s v="Oct 17, 2022"/>
    <x v="6"/>
    <x v="123"/>
    <x v="2077"/>
    <s v="Oct 17, 2022"/>
    <x v="0"/>
    <x v="0"/>
    <s v="Pasar (lokasi sekitar atau dalam pasar)"/>
    <s v="&gt;10 org/jam"/>
    <s v="Tidak ada"/>
    <s v="Tidak"/>
    <s v="Tidak"/>
    <s v="Tidak ada"/>
    <s v="Ya"/>
    <s v="Tidak"/>
    <s v="Tidak ber-mitra"/>
    <s v="1"/>
    <s v="&gt;2"/>
    <s v="Ya"/>
    <s v="Tidak"/>
    <s v="&lt; Rp. 50.000"/>
    <s v="Sembako (Beras kiloan, telur, gula kiloan, dsb.)"/>
  </r>
  <r>
    <s v="Oct 17, 2022"/>
    <x v="23"/>
    <x v="163"/>
    <x v="2073"/>
    <s v="Oct 17, 2022"/>
    <x v="0"/>
    <x v="1"/>
    <m/>
    <m/>
    <m/>
    <m/>
    <m/>
    <m/>
    <m/>
    <m/>
    <m/>
    <m/>
    <m/>
    <m/>
    <m/>
    <m/>
    <m/>
  </r>
  <r>
    <s v="Oct 17, 2022"/>
    <x v="20"/>
    <x v="160"/>
    <x v="1526"/>
    <s v="Oct 17, 2022"/>
    <x v="0"/>
    <x v="0"/>
    <s v="Residential (lokasi tempat tinggal/perumahan/apartemen/dsb.)"/>
    <s v="1-5 org/jam"/>
    <s v="Ada"/>
    <s v="Ya"/>
    <s v="Ya"/>
    <s v="2"/>
    <s v="Tidak"/>
    <s v="Tidak"/>
    <s v="Tidak ber-mitra"/>
    <s v="1"/>
    <s v="2"/>
    <s v="Tidak"/>
    <s v="Tidak"/>
    <s v="Rp 51.000 - Rp 100.000"/>
    <s v="Susu bubuk dewasa (Anlene, Entrasol, Ensure, dsb.)"/>
  </r>
  <r>
    <s v="Oct 17, 2022"/>
    <x v="23"/>
    <x v="163"/>
    <x v="2074"/>
    <s v="Oct 17, 2022"/>
    <x v="0"/>
    <x v="1"/>
    <m/>
    <m/>
    <m/>
    <m/>
    <m/>
    <m/>
    <m/>
    <m/>
    <m/>
    <m/>
    <m/>
    <m/>
    <m/>
    <m/>
    <m/>
  </r>
  <r>
    <s v="Oct 17, 2022"/>
    <x v="20"/>
    <x v="201"/>
    <x v="2078"/>
    <s v="Oct 17, 2022"/>
    <x v="0"/>
    <x v="0"/>
    <s v="Residential (lokasi tempat tinggal/perumahan/apartemen/dsb.)"/>
    <s v="1-5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7, 2022"/>
    <x v="21"/>
    <x v="148"/>
    <x v="2079"/>
    <s v="Oct 17, 2022"/>
    <x v="0"/>
    <x v="0"/>
    <s v="Pinggir Jalan Utama"/>
    <s v="5-10 org/jam"/>
    <s v="Ada"/>
    <s v="Ya"/>
    <s v="Ya"/>
    <s v="&gt;4"/>
    <s v="Ya"/>
    <s v="Tidak"/>
    <s v="SRC (Sampoerna Retail Community)"/>
    <s v="1"/>
    <s v="&gt;2"/>
    <s v="Tidak"/>
    <s v="Tidak"/>
    <s v="Rp 101.000 - Rp 200.000"/>
    <s v="Susu bubuk anak (Zee, Dancow, Boneeto, dsb.)_x000a_Susu bubuk dewasa (Anlene, Entrasol, Ensure, dsb.)_x000a_Gula rendah kalori (diabetasol, nulife, dsb.)_x000a_Sembako (Beras kiloan, telur, gula kiloan, dsb.)"/>
  </r>
  <r>
    <s v="Oct 17, 2022"/>
    <x v="20"/>
    <x v="160"/>
    <x v="2080"/>
    <s v="Oct 17,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17, 2022"/>
    <x v="21"/>
    <x v="148"/>
    <x v="2081"/>
    <s v="Oct 17,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Oct 17, 2022"/>
    <x v="20"/>
    <x v="160"/>
    <x v="2082"/>
    <s v="Oct 17,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7, 2022"/>
    <x v="6"/>
    <x v="134"/>
    <x v="1191"/>
    <s v="Oct 17, 2022"/>
    <x v="0"/>
    <x v="0"/>
    <s v="Pasar (lokasi sekitar atau dalam pasar)"/>
    <s v="1-5 org/jam"/>
    <s v="Tidak ada"/>
    <s v="Ya"/>
    <s v="Tidak"/>
    <s v="Tidak ada"/>
    <s v="Tidak"/>
    <s v="Tidak"/>
    <s v="Tidak ber-mitra"/>
    <s v="1"/>
    <s v="Tidak ada"/>
    <s v="Tidak"/>
    <s v="Ya"/>
    <s v="Rp 51.000 - Rp 100.000"/>
    <s v="Susu bubuk anak (Zee, Dancow, Boneeto, dsb.)_x000a_Sembako (Beras kiloan, telur, gula kiloan, dsb.)"/>
  </r>
  <r>
    <s v="Oct 17, 2022"/>
    <x v="6"/>
    <x v="134"/>
    <x v="1193"/>
    <s v="Oct 17, 2022"/>
    <x v="0"/>
    <x v="0"/>
    <s v="Residential (lokasi tempat tinggal/perumahan/apartemen/dsb.)"/>
    <s v="5-10 org/jam"/>
    <s v="Tidak ada"/>
    <s v="Tidak"/>
    <s v="Tidak"/>
    <s v="Tidak ada"/>
    <s v="Tidak"/>
    <s v="Tidak"/>
    <s v="Tidak ber-mitra"/>
    <s v="1"/>
    <s v="1"/>
    <s v="Tidak"/>
    <s v="Ya"/>
    <s v="Rp 51.000 - Rp 100.000"/>
    <s v="Susu bubuk anak (Zee, Dancow, Boneeto, dsb.)_x000a_Susu bubuk dewasa (Anlene, Entrasol, Ensure, dsb.)_x000a_Gula rendah kalori (diabetasol, nulife, dsb.)"/>
  </r>
  <r>
    <s v="Oct 17, 2022"/>
    <x v="1"/>
    <x v="183"/>
    <x v="2083"/>
    <s v="Oct 17,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7, 2022"/>
    <x v="6"/>
    <x v="204"/>
    <x v="2084"/>
    <s v="Oct 4, 2022"/>
    <x v="1"/>
    <x v="0"/>
    <m/>
    <m/>
    <m/>
    <m/>
    <m/>
    <m/>
    <m/>
    <m/>
    <m/>
    <m/>
    <m/>
    <m/>
    <m/>
    <m/>
    <m/>
  </r>
  <r>
    <s v="Oct 17, 2022"/>
    <x v="6"/>
    <x v="204"/>
    <x v="2085"/>
    <s v="Oct 4, 2022"/>
    <x v="1"/>
    <x v="0"/>
    <m/>
    <m/>
    <m/>
    <m/>
    <m/>
    <m/>
    <m/>
    <m/>
    <m/>
    <m/>
    <m/>
    <m/>
    <m/>
    <m/>
    <m/>
  </r>
  <r>
    <s v="Oct 17, 2022"/>
    <x v="6"/>
    <x v="204"/>
    <x v="2086"/>
    <s v="Oct 4, 2022"/>
    <x v="1"/>
    <x v="0"/>
    <m/>
    <m/>
    <m/>
    <m/>
    <m/>
    <m/>
    <m/>
    <m/>
    <m/>
    <m/>
    <m/>
    <m/>
    <m/>
    <m/>
    <m/>
  </r>
  <r>
    <s v="Oct 17, 2022"/>
    <x v="1"/>
    <x v="180"/>
    <x v="2087"/>
    <s v="Oct 18, 2022"/>
    <x v="0"/>
    <x v="0"/>
    <s v="Pinggir Jalan Utama"/>
    <s v="5-10 org/jam"/>
    <s v="Tidak ada"/>
    <s v="Tidak"/>
    <s v="Ya"/>
    <s v="Tidak ada"/>
    <s v="Ya"/>
    <s v="Tidak"/>
    <s v="Tidak ber-mitra"/>
    <s v="1"/>
    <s v="&gt;2"/>
    <s v="Tidak"/>
    <s v="Ya"/>
    <s v="&gt; Rp 201.000"/>
    <s v="Gula rendah kalori (diabetasol, nulife, dsb.)"/>
  </r>
  <r>
    <s v="Oct 17, 2022"/>
    <x v="14"/>
    <x v="205"/>
    <x v="2088"/>
    <s v="Oct 17, 2022"/>
    <x v="1"/>
    <x v="1"/>
    <m/>
    <m/>
    <m/>
    <m/>
    <m/>
    <m/>
    <m/>
    <m/>
    <m/>
    <m/>
    <m/>
    <m/>
    <m/>
    <m/>
    <m/>
  </r>
  <r>
    <s v="Oct 17, 2022"/>
    <x v="1"/>
    <x v="183"/>
    <x v="1858"/>
    <s v="Oct 17, 2022"/>
    <x v="1"/>
    <x v="0"/>
    <m/>
    <m/>
    <m/>
    <m/>
    <m/>
    <m/>
    <m/>
    <m/>
    <m/>
    <m/>
    <m/>
    <m/>
    <m/>
    <m/>
    <m/>
  </r>
  <r>
    <s v="Oct 17, 2022"/>
    <x v="14"/>
    <x v="205"/>
    <x v="2089"/>
    <s v="Oct 17, 2022"/>
    <x v="1"/>
    <x v="1"/>
    <m/>
    <m/>
    <m/>
    <m/>
    <m/>
    <m/>
    <m/>
    <m/>
    <m/>
    <m/>
    <m/>
    <m/>
    <m/>
    <m/>
    <m/>
  </r>
  <r>
    <s v="Oct 17, 2022"/>
    <x v="14"/>
    <x v="205"/>
    <x v="2089"/>
    <s v="Oct 17, 2022"/>
    <x v="1"/>
    <x v="1"/>
    <m/>
    <m/>
    <m/>
    <m/>
    <m/>
    <m/>
    <m/>
    <m/>
    <m/>
    <m/>
    <m/>
    <m/>
    <m/>
    <m/>
    <m/>
  </r>
  <r>
    <s v="Oct 17, 2022"/>
    <x v="14"/>
    <x v="205"/>
    <x v="2090"/>
    <s v="Oct 17, 2022"/>
    <x v="1"/>
    <x v="1"/>
    <m/>
    <m/>
    <m/>
    <m/>
    <m/>
    <m/>
    <m/>
    <m/>
    <m/>
    <m/>
    <m/>
    <m/>
    <m/>
    <m/>
    <m/>
  </r>
  <r>
    <s v="Oct 17, 2022"/>
    <x v="14"/>
    <x v="205"/>
    <x v="2091"/>
    <s v="Oct 17, 2022"/>
    <x v="0"/>
    <x v="0"/>
    <s v="Pinggir Jalan Utama"/>
    <s v="1-5 org/jam"/>
    <s v="Ada"/>
    <s v="Ya"/>
    <s v="Ya"/>
    <s v="2"/>
    <s v="Ya"/>
    <s v="Tidak"/>
    <s v="Mitra DRP (Djarum Retail Partnership)"/>
    <s v="1"/>
    <s v="1"/>
    <s v="Ya"/>
    <s v="Ya"/>
    <s v="Rp 101.000 - Rp 200.000"/>
    <s v="Sembako (Beras kiloan, telur, gula kiloan, dsb.)"/>
  </r>
  <r>
    <s v="Oct 17, 2022"/>
    <x v="14"/>
    <x v="205"/>
    <x v="2091"/>
    <s v="Oct 17, 2022"/>
    <x v="1"/>
    <x v="1"/>
    <m/>
    <m/>
    <m/>
    <m/>
    <m/>
    <m/>
    <m/>
    <m/>
    <m/>
    <m/>
    <m/>
    <m/>
    <m/>
    <m/>
    <m/>
  </r>
  <r>
    <s v="Oct 17, 2022"/>
    <x v="14"/>
    <x v="205"/>
    <x v="2092"/>
    <s v="Oct 17, 2022"/>
    <x v="1"/>
    <x v="1"/>
    <m/>
    <m/>
    <m/>
    <m/>
    <m/>
    <m/>
    <m/>
    <m/>
    <m/>
    <m/>
    <m/>
    <m/>
    <m/>
    <m/>
    <m/>
  </r>
  <r>
    <s v="Oct 17, 2022"/>
    <x v="14"/>
    <x v="205"/>
    <x v="2093"/>
    <s v="Oct 17, 2022"/>
    <x v="1"/>
    <x v="1"/>
    <m/>
    <m/>
    <m/>
    <m/>
    <m/>
    <m/>
    <m/>
    <m/>
    <m/>
    <m/>
    <m/>
    <m/>
    <m/>
    <m/>
    <m/>
  </r>
  <r>
    <s v="Oct 17, 2022"/>
    <x v="14"/>
    <x v="205"/>
    <x v="2094"/>
    <s v="Oct 17, 2022"/>
    <x v="0"/>
    <x v="0"/>
    <s v="Pinggir Jalan Utama"/>
    <s v="5-10 org/jam"/>
    <s v="Ada"/>
    <s v="Ya"/>
    <s v="Ya"/>
    <s v="3 - 4"/>
    <s v="Tidak"/>
    <s v="Ya"/>
    <s v="Mitra DRP (Djarum Retail Partnership)"/>
    <s v="1"/>
    <s v="2"/>
    <s v="Ya"/>
    <s v="Tidak"/>
    <s v="Rp 51.000 - Rp 100.000"/>
    <s v="Pulsa, token listrik, dsb."/>
  </r>
  <r>
    <s v="Oct 17, 2022"/>
    <x v="14"/>
    <x v="205"/>
    <x v="2095"/>
    <s v="Oct 17, 2022"/>
    <x v="1"/>
    <x v="1"/>
    <m/>
    <m/>
    <m/>
    <m/>
    <m/>
    <m/>
    <m/>
    <m/>
    <m/>
    <m/>
    <m/>
    <m/>
    <m/>
    <m/>
    <m/>
  </r>
  <r>
    <s v="Oct 17, 2022"/>
    <x v="14"/>
    <x v="206"/>
    <x v="2096"/>
    <s v="Oct 17, 2022"/>
    <x v="1"/>
    <x v="1"/>
    <m/>
    <m/>
    <m/>
    <m/>
    <m/>
    <m/>
    <m/>
    <m/>
    <m/>
    <m/>
    <m/>
    <m/>
    <m/>
    <m/>
    <m/>
  </r>
  <r>
    <s v="Oct 17, 2022"/>
    <x v="14"/>
    <x v="205"/>
    <x v="2097"/>
    <s v="Oct 17, 2022"/>
    <x v="1"/>
    <x v="1"/>
    <m/>
    <m/>
    <m/>
    <m/>
    <m/>
    <m/>
    <m/>
    <m/>
    <m/>
    <m/>
    <m/>
    <m/>
    <m/>
    <m/>
    <m/>
  </r>
  <r>
    <s v="Oct 17, 2022"/>
    <x v="14"/>
    <x v="205"/>
    <x v="2098"/>
    <s v="Oct 17, 2022"/>
    <x v="1"/>
    <x v="1"/>
    <m/>
    <m/>
    <m/>
    <m/>
    <m/>
    <m/>
    <m/>
    <m/>
    <m/>
    <m/>
    <m/>
    <m/>
    <m/>
    <m/>
    <m/>
  </r>
  <r>
    <s v="Oct 17, 2022"/>
    <x v="14"/>
    <x v="205"/>
    <x v="2099"/>
    <s v="Oct 17, 2022"/>
    <x v="1"/>
    <x v="1"/>
    <m/>
    <m/>
    <m/>
    <m/>
    <m/>
    <m/>
    <m/>
    <m/>
    <m/>
    <m/>
    <m/>
    <m/>
    <m/>
    <m/>
    <m/>
  </r>
  <r>
    <s v="Oct 17, 2022"/>
    <x v="14"/>
    <x v="205"/>
    <x v="2100"/>
    <s v="Oct 17, 2022"/>
    <x v="0"/>
    <x v="0"/>
    <s v="Pasar (lokasi sekitar atau dalam pasar)"/>
    <s v="5-10 org/jam"/>
    <s v="Ada"/>
    <s v="Ya"/>
    <s v="Ya"/>
    <s v="2"/>
    <s v="Tidak"/>
    <s v="Tidak"/>
    <s v="Tidak ber-mitra"/>
    <s v="1"/>
    <s v="Tidak ada"/>
    <s v="Ya"/>
    <s v="Ya"/>
    <s v="Rp 51.000 - Rp 100.000"/>
    <s v="Susu bubuk anak (Zee, Dancow, Boneeto, dsb.)"/>
  </r>
  <r>
    <s v="Oct 17, 2022"/>
    <x v="14"/>
    <x v="205"/>
    <x v="2101"/>
    <s v="Oct 17, 2022"/>
    <x v="1"/>
    <x v="1"/>
    <m/>
    <m/>
    <m/>
    <m/>
    <m/>
    <m/>
    <m/>
    <m/>
    <m/>
    <m/>
    <m/>
    <m/>
    <m/>
    <m/>
    <m/>
  </r>
  <r>
    <s v="Oct 17, 2022"/>
    <x v="14"/>
    <x v="205"/>
    <x v="2102"/>
    <s v="Oct 17, 2022"/>
    <x v="1"/>
    <x v="1"/>
    <m/>
    <m/>
    <m/>
    <m/>
    <m/>
    <m/>
    <m/>
    <m/>
    <m/>
    <m/>
    <m/>
    <m/>
    <m/>
    <m/>
    <m/>
  </r>
  <r>
    <s v="Oct 17, 2022"/>
    <x v="14"/>
    <x v="205"/>
    <x v="2103"/>
    <s v="Oct 17, 2022"/>
    <x v="1"/>
    <x v="1"/>
    <m/>
    <m/>
    <m/>
    <m/>
    <m/>
    <m/>
    <m/>
    <m/>
    <m/>
    <m/>
    <m/>
    <m/>
    <m/>
    <m/>
    <m/>
  </r>
  <r>
    <s v="Oct 17, 2022"/>
    <x v="14"/>
    <x v="205"/>
    <x v="2104"/>
    <s v="Oct 17, 2022"/>
    <x v="1"/>
    <x v="1"/>
    <m/>
    <m/>
    <m/>
    <m/>
    <m/>
    <m/>
    <m/>
    <m/>
    <m/>
    <m/>
    <m/>
    <m/>
    <m/>
    <m/>
    <m/>
  </r>
  <r>
    <s v="Oct 17, 2022"/>
    <x v="14"/>
    <x v="205"/>
    <x v="2105"/>
    <s v="Oct 17, 2022"/>
    <x v="1"/>
    <x v="1"/>
    <m/>
    <m/>
    <m/>
    <m/>
    <m/>
    <m/>
    <m/>
    <m/>
    <m/>
    <m/>
    <m/>
    <m/>
    <m/>
    <m/>
    <m/>
  </r>
  <r>
    <s v="Oct 17, 2022"/>
    <x v="14"/>
    <x v="205"/>
    <x v="2106"/>
    <s v="Oct 17, 2022"/>
    <x v="1"/>
    <x v="1"/>
    <m/>
    <m/>
    <m/>
    <m/>
    <m/>
    <m/>
    <m/>
    <m/>
    <m/>
    <m/>
    <m/>
    <m/>
    <m/>
    <m/>
    <m/>
  </r>
  <r>
    <s v="Oct 17, 2022"/>
    <x v="14"/>
    <x v="205"/>
    <x v="2107"/>
    <s v="Oct 17, 2022"/>
    <x v="0"/>
    <x v="0"/>
    <s v="Pinggir Jalan Utama"/>
    <s v="5-10 org/jam"/>
    <s v="Ada"/>
    <s v="Ya"/>
    <s v="Ya"/>
    <s v="3 - 4"/>
    <s v="Ya"/>
    <s v="Tidak"/>
    <s v="Tidak ber-mitra"/>
    <s v="1"/>
    <s v="&gt;2"/>
    <s v="Ya"/>
    <s v="Ya"/>
    <s v="&gt; Rp 201.000"/>
    <s v="Susu bubuk anak (Zee, Dancow, Boneeto, dsb.)"/>
  </r>
  <r>
    <s v="Oct 17, 2022"/>
    <x v="14"/>
    <x v="205"/>
    <x v="2108"/>
    <s v="Oct 17, 2022"/>
    <x v="1"/>
    <x v="1"/>
    <m/>
    <m/>
    <m/>
    <m/>
    <m/>
    <m/>
    <m/>
    <m/>
    <m/>
    <m/>
    <m/>
    <m/>
    <m/>
    <m/>
    <m/>
  </r>
  <r>
    <s v="Oct 17, 2022"/>
    <x v="14"/>
    <x v="205"/>
    <x v="2109"/>
    <s v="Oct 17, 2022"/>
    <x v="0"/>
    <x v="1"/>
    <m/>
    <m/>
    <m/>
    <m/>
    <m/>
    <m/>
    <m/>
    <m/>
    <m/>
    <m/>
    <m/>
    <m/>
    <m/>
    <m/>
    <m/>
  </r>
  <r>
    <s v="Oct 17, 2022"/>
    <x v="14"/>
    <x v="205"/>
    <x v="2110"/>
    <s v="Oct 17, 2022"/>
    <x v="1"/>
    <x v="1"/>
    <m/>
    <m/>
    <m/>
    <m/>
    <m/>
    <m/>
    <m/>
    <m/>
    <m/>
    <m/>
    <m/>
    <m/>
    <m/>
    <m/>
    <m/>
  </r>
  <r>
    <s v="Oct 17, 2022"/>
    <x v="14"/>
    <x v="205"/>
    <x v="2111"/>
    <s v="Oct 17, 2022"/>
    <x v="1"/>
    <x v="1"/>
    <m/>
    <m/>
    <m/>
    <m/>
    <m/>
    <m/>
    <m/>
    <m/>
    <m/>
    <m/>
    <m/>
    <m/>
    <m/>
    <m/>
    <m/>
  </r>
  <r>
    <s v="Oct 17, 2022"/>
    <x v="14"/>
    <x v="205"/>
    <x v="2112"/>
    <s v="Oct 17, 2022"/>
    <x v="1"/>
    <x v="1"/>
    <m/>
    <m/>
    <m/>
    <m/>
    <m/>
    <m/>
    <m/>
    <m/>
    <m/>
    <m/>
    <m/>
    <m/>
    <m/>
    <m/>
    <m/>
  </r>
  <r>
    <s v="Oct 17, 2022"/>
    <x v="14"/>
    <x v="205"/>
    <x v="2112"/>
    <s v="Oct 17, 2022"/>
    <x v="1"/>
    <x v="0"/>
    <m/>
    <m/>
    <m/>
    <m/>
    <m/>
    <m/>
    <m/>
    <m/>
    <m/>
    <m/>
    <m/>
    <m/>
    <m/>
    <m/>
    <m/>
  </r>
  <r>
    <s v="Oct 17, 2022"/>
    <x v="14"/>
    <x v="205"/>
    <x v="2113"/>
    <s v="Oct 17, 2022"/>
    <x v="1"/>
    <x v="0"/>
    <m/>
    <m/>
    <m/>
    <m/>
    <m/>
    <m/>
    <m/>
    <m/>
    <m/>
    <m/>
    <m/>
    <m/>
    <m/>
    <m/>
    <m/>
  </r>
  <r>
    <s v="Oct 17, 2022"/>
    <x v="14"/>
    <x v="205"/>
    <x v="2114"/>
    <s v="Oct 17, 2022"/>
    <x v="1"/>
    <x v="0"/>
    <m/>
    <m/>
    <m/>
    <m/>
    <m/>
    <m/>
    <m/>
    <m/>
    <m/>
    <m/>
    <m/>
    <m/>
    <m/>
    <m/>
    <m/>
  </r>
  <r>
    <s v="Oct 17, 2022"/>
    <x v="1"/>
    <x v="183"/>
    <x v="2115"/>
    <s v="Oct 17, 2022"/>
    <x v="1"/>
    <x v="0"/>
    <m/>
    <m/>
    <m/>
    <m/>
    <m/>
    <m/>
    <m/>
    <m/>
    <m/>
    <m/>
    <m/>
    <m/>
    <m/>
    <m/>
    <m/>
  </r>
  <r>
    <s v="Oct 17, 2022"/>
    <x v="1"/>
    <x v="72"/>
    <x v="2116"/>
    <s v="Oct 17, 2022"/>
    <x v="0"/>
    <x v="0"/>
    <s v="Pinggir Jalan Utama"/>
    <s v="5-10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7, 2022"/>
    <x v="12"/>
    <x v="112"/>
    <x v="2117"/>
    <s v="Oct 17, 2022"/>
    <x v="0"/>
    <x v="0"/>
    <s v="Pinggir Jalan Utama"/>
    <s v="1-5 org/jam"/>
    <s v="Ada"/>
    <s v="Ya"/>
    <s v="Tidak"/>
    <s v="2"/>
    <s v="Ya"/>
    <s v="Tidak"/>
    <s v="Tidak ber-mitra"/>
    <s v="1"/>
    <s v="2"/>
    <s v="Tidak"/>
    <s v="Tidak"/>
    <s v="&lt; Rp. 50.000"/>
    <s v="Susu bubuk anak (Zee, Dancow, Boneeto, dsb.)_x000a_Susu bubuk dewasa (Anlene, Entrasol, Ensure, dsb.)_x000a_Gula rendah kalori (diabetasol, nulife, dsb.)"/>
  </r>
  <r>
    <s v="Oct 17, 2022"/>
    <x v="12"/>
    <x v="112"/>
    <x v="2118"/>
    <s v="Oct 17, 2022"/>
    <x v="0"/>
    <x v="0"/>
    <s v="Residential (lokasi tempat tinggal/perumahan/apartemen/dsb.)"/>
    <s v="1-5 org/jam"/>
    <s v="Ada"/>
    <s v="Ya"/>
    <s v="Ya"/>
    <s v="3 - 4"/>
    <s v="Ya"/>
    <s v="Tidak"/>
    <s v="SRC (Sampoerna Retail Community)_x000a_Tidak ber-mitra"/>
    <s v="1"/>
    <s v="2"/>
    <s v="Tidak"/>
    <s v="Tidak"/>
    <s v="&lt; Rp. 50.000"/>
    <s v="Susu bubuk anak (Zee, Dancow, Boneeto, dsb.)_x000a_Susu bubuk dewasa (Anlene, Entrasol, Ensure, dsb.)_x000a_Gula rendah kalori (diabetasol, nulife, dsb.)_x000a_Sembako (Beras kiloan, telur, gula kiloan, dsb.)"/>
  </r>
  <r>
    <s v="Oct 17, 2022"/>
    <x v="12"/>
    <x v="78"/>
    <x v="674"/>
    <s v="Oct 17, 2022"/>
    <x v="0"/>
    <x v="0"/>
    <s v="Pinggir Jalan Utama"/>
    <s v="1-5 org/jam"/>
    <s v="Ada"/>
    <s v="Ya"/>
    <s v="Ya"/>
    <s v="3 - 4"/>
    <s v="Tidak"/>
    <s v="Tidak"/>
    <s v="Tidak ber-mitra"/>
    <s v="2"/>
    <s v="2"/>
    <s v="Tidak"/>
    <s v="Tidak"/>
    <s v="&lt; Rp. 50.000"/>
    <s v="Susu bubuk anak (Zee, Dancow, Boneeto, dsb.)_x000a_Susu bubuk dewasa (Anlene, Entrasol, Ensure, dsb.)_x000a_Gula rendah kalori (diabetasol, nulife, dsb.)_x000a_Sembako (Beras kiloan, telur, gula kiloan, dsb.)"/>
  </r>
  <r>
    <s v="Oct 17, 2022"/>
    <x v="21"/>
    <x v="155"/>
    <x v="2119"/>
    <s v="Oct 17,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7, 2022"/>
    <x v="2"/>
    <x v="207"/>
    <x v="2120"/>
    <s v="Oct 17, 2022"/>
    <x v="1"/>
    <x v="1"/>
    <m/>
    <m/>
    <m/>
    <m/>
    <m/>
    <m/>
    <m/>
    <m/>
    <m/>
    <m/>
    <m/>
    <m/>
    <m/>
    <m/>
    <m/>
  </r>
  <r>
    <s v="Oct 17, 2022"/>
    <x v="2"/>
    <x v="207"/>
    <x v="2121"/>
    <s v="Oct 17, 2022"/>
    <x v="1"/>
    <x v="0"/>
    <m/>
    <m/>
    <m/>
    <m/>
    <m/>
    <m/>
    <m/>
    <m/>
    <m/>
    <m/>
    <m/>
    <m/>
    <m/>
    <m/>
    <m/>
  </r>
  <r>
    <s v="Oct 17, 2022"/>
    <x v="2"/>
    <x v="207"/>
    <x v="2122"/>
    <s v="Oct 17, 2022"/>
    <x v="1"/>
    <x v="1"/>
    <m/>
    <m/>
    <m/>
    <m/>
    <m/>
    <m/>
    <m/>
    <m/>
    <m/>
    <m/>
    <m/>
    <m/>
    <m/>
    <m/>
    <m/>
  </r>
  <r>
    <s v="Oct 17, 2022"/>
    <x v="2"/>
    <x v="207"/>
    <x v="2123"/>
    <s v="Oct 17, 2022"/>
    <x v="0"/>
    <x v="0"/>
    <s v="Residential (lokasi tempat tinggal/perumahan/apartemen/dsb.)"/>
    <s v="1-5 org/jam"/>
    <s v="Ada"/>
    <s v="Tidak"/>
    <s v="Ya"/>
    <s v="3 - 4"/>
    <s v="Tidak"/>
    <s v="Tidak"/>
    <s v="SRC (Sampoerna Retail Community)"/>
    <s v="1"/>
    <s v="1"/>
    <s v="Tidak"/>
    <s v="Tidak"/>
    <s v="Rp 51.000 - Rp 100.000"/>
    <s v="Susu bubuk anak (Zee, Dancow, Boneeto, dsb.)_x000a_Gula rendah kalori (diabetasol, nulife, dsb.)_x000a_Sembako (Beras kiloan, telur, gula kiloan, dsb.)_x000a_Pulsa, token listrik, dsb."/>
  </r>
  <r>
    <s v="Oct 17, 2022"/>
    <x v="2"/>
    <x v="207"/>
    <x v="2124"/>
    <s v="Oct 17, 2022"/>
    <x v="0"/>
    <x v="0"/>
    <s v="Pasar (lokasi sekitar atau dalam pasar)"/>
    <s v="1-5 org/jam"/>
    <s v="Ada"/>
    <s v="Tidak"/>
    <s v="Ya"/>
    <s v="3 - 4"/>
    <s v="Tidak"/>
    <s v="Tidak"/>
    <s v="SRC (Sampoerna Retail Community)"/>
    <s v="1"/>
    <s v="1"/>
    <s v="Tidak"/>
    <s v="Tidak"/>
    <s v="Rp 51.000 - Rp 100.000"/>
    <s v="Susu bubuk anak (Zee, Dancow, Boneeto, dsb.)_x000a_Gula rendah kalori (diabetasol, nulife, dsb.)_x000a_Sembako (Beras kiloan, telur, gula kiloan, dsb.)_x000a_Pulsa, token listrik, dsb."/>
  </r>
  <r>
    <s v="Oct 17, 2022"/>
    <x v="2"/>
    <x v="207"/>
    <x v="2125"/>
    <s v="Oct 17, 2022"/>
    <x v="0"/>
    <x v="0"/>
    <s v="Residential (lokasi tempat tinggal/perumahan/apartemen/dsb.)"/>
    <s v="5-10 org/jam"/>
    <s v="Ada"/>
    <s v="Ya"/>
    <s v="Ya"/>
    <s v="&gt;4"/>
    <s v="Tidak"/>
    <s v="Tidak"/>
    <s v="SRC (Sampoerna Retail Community)"/>
    <s v="1"/>
    <s v="&gt;2"/>
    <s v="Tidak"/>
    <s v="Tidak"/>
    <s v="Rp 51.000 - Rp 100.000"/>
    <s v="Susu bubuk anak (Zee, Dancow, Boneeto, dsb.)_x000a_Gula rendah kalori (diabetasol, nulife, dsb.)_x000a_Sembako (Beras kiloan, telur, gula kiloan, dsb.)_x000a_Pulsa, token listrik, dsb."/>
  </r>
  <r>
    <s v="Oct 17, 2022"/>
    <x v="2"/>
    <x v="207"/>
    <x v="2126"/>
    <s v="Oct 17, 2022"/>
    <x v="0"/>
    <x v="0"/>
    <s v="Residential (lokasi tempat tinggal/perumahan/apartemen/dsb.)"/>
    <s v="5-10 org/jam"/>
    <s v="Ada"/>
    <s v="Ya"/>
    <s v="Ya"/>
    <s v="3 - 4"/>
    <s v="Tidak"/>
    <s v="Tidak"/>
    <s v="SRC (Sampoerna Retail Community)"/>
    <s v="1"/>
    <s v="1"/>
    <s v="Tidak"/>
    <s v="Tidak"/>
    <s v="Rp 51.000 - Rp 100.000"/>
    <s v="Sembako (Beras kiloan, telur, gula kiloan, dsb.)_x000a_Pulsa, token listrik, dsb."/>
  </r>
  <r>
    <s v="Oct 17, 2022"/>
    <x v="1"/>
    <x v="177"/>
    <x v="2127"/>
    <s v="Oct 17,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17, 2022"/>
    <x v="9"/>
    <x v="208"/>
    <x v="2128"/>
    <s v="Oct 17, 2022"/>
    <x v="0"/>
    <x v="0"/>
    <s v="Pinggir Jalan Utama"/>
    <s v="5-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17, 2022"/>
    <x v="1"/>
    <x v="177"/>
    <x v="376"/>
    <s v="Oct 17, 2022"/>
    <x v="0"/>
    <x v="0"/>
    <s v="Pinggir Jalan Utama"/>
    <s v="1-5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17, 2022"/>
    <x v="9"/>
    <x v="67"/>
    <x v="1989"/>
    <s v="Oct 17,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9"/>
    <x v="209"/>
    <x v="2129"/>
    <s v="Oct 17, 2022"/>
    <x v="0"/>
    <x v="0"/>
    <s v="Pinggir Jalan Utama"/>
    <s v="&gt;10 org/jam"/>
    <s v="Ada"/>
    <s v="Ya"/>
    <s v="Ya"/>
    <s v="&gt;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1"/>
    <x v="4"/>
    <x v="1827"/>
    <s v="Oct 17, 2022"/>
    <x v="0"/>
    <x v="0"/>
    <s v="Pinggir Jalan Utama"/>
    <s v="1-5 org/jam"/>
    <s v="Ada"/>
    <s v="Ya"/>
    <s v="Ya"/>
    <s v="2"/>
    <s v="Ya"/>
    <s v="Tidak"/>
    <s v="Tidak ber-mitra"/>
    <s v="1"/>
    <s v="2"/>
    <s v="Tidak"/>
    <s v="Tidak"/>
    <s v="&lt; Rp. 50.000"/>
    <s v="Susu bubuk anak (Zee, Dancow, Boneeto, dsb.)_x000a_Sembako (Beras kiloan, telur, gula kiloan, dsb.)_x000a_Pulsa, token listrik, dsb."/>
  </r>
  <r>
    <s v="Oct 17, 2022"/>
    <x v="1"/>
    <x v="72"/>
    <x v="2130"/>
    <s v="Oct 17, 2022"/>
    <x v="1"/>
    <x v="0"/>
    <m/>
    <m/>
    <m/>
    <m/>
    <m/>
    <m/>
    <m/>
    <m/>
    <m/>
    <m/>
    <m/>
    <m/>
    <m/>
    <m/>
    <m/>
  </r>
  <r>
    <s v="Oct 17, 2022"/>
    <x v="1"/>
    <x v="210"/>
    <x v="2131"/>
    <s v="Oct 17, 2022"/>
    <x v="0"/>
    <x v="0"/>
    <s v="Pinggir Jalan Utama"/>
    <s v="1-5 org/jam"/>
    <s v="Ada"/>
    <s v="Ya"/>
    <s v="Ya"/>
    <s v="2"/>
    <s v="Ya"/>
    <s v="Ya"/>
    <s v="SRC (Sampoerna Retail Community)"/>
    <s v="1"/>
    <s v="&gt;2"/>
    <s v="Tidak"/>
    <s v="Tidak"/>
    <s v="&lt; Rp. 50.000"/>
    <s v="Susu bubuk anak (Zee, Dancow, Boneeto, dsb.)"/>
  </r>
  <r>
    <s v="Oct 17, 2022"/>
    <x v="1"/>
    <x v="210"/>
    <x v="2132"/>
    <s v="Oct 17, 2022"/>
    <x v="0"/>
    <x v="0"/>
    <s v="Pinggir Jalan Utama"/>
    <s v="1-5 org/jam"/>
    <s v="Ada"/>
    <s v="Ya"/>
    <s v="Ya"/>
    <s v="2"/>
    <s v="Ya"/>
    <s v="Ya"/>
    <s v="SRC (Sampoerna Retail Community)"/>
    <s v="1"/>
    <s v="&gt;2"/>
    <s v="Tidak"/>
    <s v="Tidak"/>
    <s v="&lt; Rp. 50.000"/>
    <s v="Susu bubuk anak (Zee, Dancow, Boneeto, dsb.)"/>
  </r>
  <r>
    <s v="Oct 17, 2022"/>
    <x v="1"/>
    <x v="72"/>
    <x v="2133"/>
    <s v="Oct 17, 2022"/>
    <x v="1"/>
    <x v="0"/>
    <m/>
    <m/>
    <m/>
    <m/>
    <m/>
    <m/>
    <m/>
    <m/>
    <m/>
    <m/>
    <m/>
    <m/>
    <m/>
    <m/>
    <m/>
  </r>
  <r>
    <s v="Oct 17, 2022"/>
    <x v="1"/>
    <x v="210"/>
    <x v="2134"/>
    <s v="Oct 17, 2022"/>
    <x v="0"/>
    <x v="0"/>
    <s v="Pinggir Jalan Utama"/>
    <s v="1-5 org/jam"/>
    <s v="Ada"/>
    <s v="Ya"/>
    <s v="Ya"/>
    <s v="2"/>
    <s v="Ya"/>
    <s v="Ya"/>
    <s v="SRC (Sampoerna Retail Community)"/>
    <s v="1"/>
    <s v="&gt;2"/>
    <s v="Tidak"/>
    <s v="Tidak"/>
    <s v="&lt; Rp. 50.000"/>
    <s v="Susu bubuk anak (Zee, Dancow, Boneeto, dsb.)"/>
  </r>
  <r>
    <s v="Oct 17, 2022"/>
    <x v="1"/>
    <x v="4"/>
    <x v="2135"/>
    <s v="Oct 17, 2022"/>
    <x v="0"/>
    <x v="0"/>
    <s v="Pinggir Jalan Utama"/>
    <s v="&gt;10 org/jam"/>
    <s v="Ada"/>
    <s v="Ya"/>
    <s v="Ya"/>
    <s v="&gt;4"/>
    <s v="Ya"/>
    <s v="Tidak"/>
    <s v="SRC (Sampoerna Retail Community)_x000a_Mitra DRP (Djarum Retail Partnership)_x000a_GGSP (Gudang Garam Strategic Partnership)"/>
    <s v="&gt;2"/>
    <s v="&gt;2"/>
    <s v="Ya"/>
    <s v="Ya"/>
    <s v="Rp 101.000 - Rp 200.000"/>
    <s v="Susu bubuk anak (Zee, Dancow, Boneeto, dsb.)_x000a_Susu bubuk dewasa (Anlene, Entrasol, Ensure, dsb.)_x000a_Gula rendah kalori (diabetasol, nulife, dsb.)_x000a_Sembako (Beras kiloan, telur, gula kiloan, dsb.)_x000a_Pulsa, token listrik, dsb."/>
  </r>
  <r>
    <s v="Oct 17, 2022"/>
    <x v="1"/>
    <x v="72"/>
    <x v="2130"/>
    <s v="Oct 17, 2022"/>
    <x v="0"/>
    <x v="0"/>
    <s v="Residential (lokasi tempat tinggal/perumahan/apartemen/dsb.)"/>
    <s v="5-10 org/jam"/>
    <s v="Ada"/>
    <s v="Ya"/>
    <s v="Ya"/>
    <s v="3 - 4"/>
    <s v="Ya"/>
    <s v="Tidak"/>
    <s v="Tidak ber-mitra"/>
    <s v="1"/>
    <s v="2"/>
    <s v="Tidak"/>
    <s v="Ya"/>
    <s v="Rp 101.000 - Rp 200.000"/>
    <s v="Susu bubuk anak (Zee, Dancow, Boneeto, dsb.)_x000a_Susu bubuk dewasa (Anlene, Entrasol, Ensure, dsb.)_x000a_Gula rendah kalori (diabetasol, nulife, dsb.)_x000a_Sembako (Beras kiloan, telur, gula kiloan, dsb.)"/>
  </r>
  <r>
    <s v="Oct 17, 2022"/>
    <x v="1"/>
    <x v="210"/>
    <x v="2131"/>
    <s v="Oct 17, 2022"/>
    <x v="1"/>
    <x v="1"/>
    <m/>
    <m/>
    <m/>
    <m/>
    <m/>
    <m/>
    <m/>
    <m/>
    <m/>
    <m/>
    <m/>
    <m/>
    <m/>
    <m/>
    <m/>
  </r>
  <r>
    <s v="Oct 17, 2022"/>
    <x v="1"/>
    <x v="72"/>
    <x v="2136"/>
    <s v="Oct 17, 2022"/>
    <x v="0"/>
    <x v="0"/>
    <s v="Pinggir Jalan Utama"/>
    <s v="5-10 org/jam"/>
    <s v="Ada"/>
    <s v="Ya"/>
    <s v="Ya"/>
    <s v="3 - 4"/>
    <s v="Ya"/>
    <s v="Tidak"/>
    <s v="Tidak ber-mitra"/>
    <s v="1"/>
    <s v="2"/>
    <s v="Tidak"/>
    <s v="Ya"/>
    <s v="Rp 101.000 - Rp 200.000"/>
    <s v="Susu bubuk anak (Zee, Dancow, Boneeto, dsb.)_x000a_Susu bubuk dewasa (Anlene, Entrasol, Ensure, dsb.)_x000a_Gula rendah kalori (diabetasol, nulife, dsb.)_x000a_Sembako (Beras kiloan, telur, gula kiloan, dsb.)"/>
  </r>
  <r>
    <s v="Oct 17, 2022"/>
    <x v="1"/>
    <x v="210"/>
    <x v="2137"/>
    <s v="Oct 17, 2022"/>
    <x v="1"/>
    <x v="0"/>
    <m/>
    <m/>
    <m/>
    <m/>
    <m/>
    <m/>
    <m/>
    <m/>
    <m/>
    <m/>
    <m/>
    <m/>
    <m/>
    <m/>
    <m/>
  </r>
  <r>
    <s v="Oct 17, 2022"/>
    <x v="1"/>
    <x v="72"/>
    <x v="1827"/>
    <s v="Oct 17, 2022"/>
    <x v="0"/>
    <x v="0"/>
    <s v="Pinggir Jalan Utama"/>
    <s v="5-10 org/jam"/>
    <s v="Ada"/>
    <s v="Ya"/>
    <s v="Ya"/>
    <s v="3 - 4"/>
    <s v="Ya"/>
    <s v="Tidak"/>
    <s v="Tidak ber-mitra"/>
    <s v="1"/>
    <s v="&gt;2"/>
    <s v="Tidak"/>
    <s v="Ya"/>
    <s v="Rp 101.000 - Rp 200.000"/>
    <s v="Susu bubuk anak (Zee, Dancow, Boneeto, dsb.)_x000a_Susu bubuk dewasa (Anlene, Entrasol, Ensure, dsb.)_x000a_Gula rendah kalori (diabetasol, nulife, dsb.)_x000a_Sembako (Beras kiloan, telur, gula kiloan, dsb.)"/>
  </r>
  <r>
    <s v="Oct 17, 2022"/>
    <x v="1"/>
    <x v="110"/>
    <x v="2138"/>
    <s v="Oct 17, 2022"/>
    <x v="0"/>
    <x v="1"/>
    <m/>
    <m/>
    <m/>
    <m/>
    <m/>
    <m/>
    <m/>
    <m/>
    <m/>
    <m/>
    <m/>
    <m/>
    <m/>
    <m/>
    <m/>
  </r>
  <r>
    <s v="Oct 17, 2022"/>
    <x v="1"/>
    <x v="195"/>
    <x v="2139"/>
    <s v="Oct 17, 2022"/>
    <x v="1"/>
    <x v="1"/>
    <m/>
    <m/>
    <m/>
    <m/>
    <m/>
    <m/>
    <m/>
    <m/>
    <m/>
    <m/>
    <m/>
    <m/>
    <m/>
    <m/>
    <m/>
  </r>
  <r>
    <s v="Oct 17, 2022"/>
    <x v="1"/>
    <x v="195"/>
    <x v="2139"/>
    <s v="Oct 17, 2022"/>
    <x v="1"/>
    <x v="1"/>
    <m/>
    <m/>
    <m/>
    <m/>
    <m/>
    <m/>
    <m/>
    <m/>
    <m/>
    <m/>
    <m/>
    <m/>
    <m/>
    <m/>
    <m/>
  </r>
  <r>
    <s v="Oct 17, 2022"/>
    <x v="1"/>
    <x v="72"/>
    <x v="2140"/>
    <s v="Oct 17, 2022"/>
    <x v="0"/>
    <x v="1"/>
    <m/>
    <m/>
    <m/>
    <m/>
    <m/>
    <m/>
    <m/>
    <m/>
    <m/>
    <m/>
    <m/>
    <m/>
    <m/>
    <m/>
    <m/>
  </r>
  <r>
    <s v="Oct 17, 2022"/>
    <x v="1"/>
    <x v="72"/>
    <x v="2141"/>
    <s v="Oct 17, 2022"/>
    <x v="0"/>
    <x v="0"/>
    <s v="Pinggir Jalan Utama"/>
    <s v="&gt;10 org/jam"/>
    <s v="Ada"/>
    <s v="Ya"/>
    <s v="Ya"/>
    <s v="2"/>
    <s v="Ya"/>
    <s v="Tidak"/>
    <s v="SRC (Sampoerna Retail Community)_x000a_GGSP (Gudang Garam Strategic Partnership)"/>
    <s v="1"/>
    <s v="&gt;2"/>
    <s v="Tidak"/>
    <s v="Ya"/>
    <s v="&gt; Rp 201.000"/>
    <s v="Susu bubuk anak (Zee, Dancow, Boneeto, dsb.)_x000a_Susu bubuk dewasa (Anlene, Entrasol, Ensure, dsb.)_x000a_Gula rendah kalori (diabetasol, nulife, dsb.)_x000a_Sembako (Beras kiloan, telur, gula kiloan, dsb.)"/>
  </r>
  <r>
    <s v="Oct 17, 2022"/>
    <x v="1"/>
    <x v="111"/>
    <x v="2142"/>
    <s v="Oct 17, 2022"/>
    <x v="0"/>
    <x v="0"/>
    <s v="Pinggir Jalan Utama"/>
    <s v="1-5 org/jam"/>
    <s v="Tidak ada"/>
    <s v="Tidak"/>
    <s v="Tidak"/>
    <s v="Tidak ada"/>
    <s v="Tidak"/>
    <s v="Tidak"/>
    <s v="Tidak ber-mitra"/>
    <s v="Tidak ada"/>
    <s v="Tidak ada"/>
    <s v="Tidak"/>
    <s v="Tidak"/>
    <s v="&lt; Rp. 50.000"/>
    <s v="Susu bubuk anak (Zee, Dancow, Boneeto, dsb.)"/>
  </r>
  <r>
    <s v="Oct 17, 2022"/>
    <x v="2"/>
    <x v="24"/>
    <x v="2143"/>
    <s v="Oct 17, 2022"/>
    <x v="0"/>
    <x v="0"/>
    <s v="Pinggir Jalan Utama"/>
    <s v="1-5 org/jam"/>
    <s v="Ada"/>
    <s v="Ya"/>
    <s v="Ya"/>
    <s v="3 - 4"/>
    <s v="Ya"/>
    <s v="Ya"/>
    <s v="Tidak ber-mitra"/>
    <s v="1"/>
    <s v="&gt;2"/>
    <s v="Tidak"/>
    <s v="Tidak"/>
    <s v="Rp 51.000 - Rp 100.000"/>
    <s v="Susu bubuk anak (Zee, Dancow, Boneeto, dsb.)_x000a_Susu bubuk dewasa (Anlene, Entrasol, Ensure, dsb.)_x000a_Gula rendah kalori (diabetasol, nulife, dsb.)_x000a_Sembako (Beras kiloan, telur, gula kiloan, dsb.)"/>
  </r>
  <r>
    <s v="Oct 17, 2022"/>
    <x v="2"/>
    <x v="24"/>
    <x v="2144"/>
    <s v="Oct 17, 2022"/>
    <x v="0"/>
    <x v="1"/>
    <m/>
    <m/>
    <m/>
    <m/>
    <m/>
    <m/>
    <m/>
    <m/>
    <m/>
    <m/>
    <m/>
    <m/>
    <m/>
    <m/>
    <m/>
  </r>
  <r>
    <s v="Oct 17, 2022"/>
    <x v="2"/>
    <x v="24"/>
    <x v="2145"/>
    <s v="Oct 17,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
  </r>
  <r>
    <s v="Oct 17, 2022"/>
    <x v="2"/>
    <x v="24"/>
    <x v="2146"/>
    <s v="Oct 17, 2022"/>
    <x v="0"/>
    <x v="1"/>
    <m/>
    <m/>
    <m/>
    <m/>
    <m/>
    <m/>
    <m/>
    <m/>
    <m/>
    <m/>
    <m/>
    <m/>
    <m/>
    <m/>
    <m/>
  </r>
  <r>
    <s v="Oct 17, 2022"/>
    <x v="2"/>
    <x v="24"/>
    <x v="2147"/>
    <s v="Oct 17,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
  </r>
  <r>
    <s v="Oct 17, 2022"/>
    <x v="2"/>
    <x v="24"/>
    <x v="2148"/>
    <s v="Oct 17, 2022"/>
    <x v="0"/>
    <x v="0"/>
    <s v="Pinggir Jalan Utama"/>
    <s v="1-5 org/jam"/>
    <s v="Ada"/>
    <s v="Ya"/>
    <s v="Ya"/>
    <s v="3 - 4"/>
    <s v="Ya"/>
    <s v="Ya"/>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7, 2022"/>
    <x v="12"/>
    <x v="112"/>
    <x v="2149"/>
    <s v="Oct 17,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7, 2022"/>
    <x v="12"/>
    <x v="112"/>
    <x v="2150"/>
    <s v="Oct 17, 2022"/>
    <x v="0"/>
    <x v="0"/>
    <s v="Pinggir Jalan Utama"/>
    <s v="1-5 org/jam"/>
    <s v="Ada"/>
    <s v="Ya"/>
    <s v="Ya"/>
    <s v="&gt;4"/>
    <s v="Ya"/>
    <s v="Tidak"/>
    <s v="Tidak ber-mitra"/>
    <s v="1"/>
    <s v="2"/>
    <s v="Tidak"/>
    <s v="Tidak"/>
    <s v="&lt; Rp. 50.000"/>
    <s v="Susu bubuk anak (Zee, Dancow, Boneeto, dsb.)_x000a_Susu bubuk dewasa (Anlene, Entrasol, Ensure, dsb.)_x000a_Gula rendah kalori (diabetasol, nulife, dsb.)_x000a_Sembako (Beras kiloan, telur, gula kiloan, dsb.)"/>
  </r>
  <r>
    <s v="Oct 17, 2022"/>
    <x v="12"/>
    <x v="112"/>
    <x v="2151"/>
    <s v="Oct 17, 2022"/>
    <x v="0"/>
    <x v="0"/>
    <s v="Residential (lokasi tempat tinggal/perumahan/apartemen/dsb.)"/>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
  </r>
  <r>
    <s v="Oct 15, 2022"/>
    <x v="1"/>
    <x v="4"/>
    <x v="2152"/>
    <s v="Oct 15, 2022"/>
    <x v="0"/>
    <x v="0"/>
    <s v="Pinggir Jalan Utama"/>
    <s v="5-10 org/jam"/>
    <s v="Ada"/>
    <s v="Ya"/>
    <s v="Ya"/>
    <s v="&gt;4"/>
    <s v="Ya"/>
    <s v="Tidak"/>
    <s v="GGSP (Gudang Garam Strategic Partnership)"/>
    <s v="&gt;2"/>
    <s v="&gt;2"/>
    <s v="Tidak"/>
    <s v="Ya"/>
    <s v="&gt; Rp 201.000"/>
    <s v="Susu bubuk anak (Zee, Dancow, Boneeto, dsb.)_x000a_Susu bubuk dewasa (Anlene, Entrasol, Ensure, dsb.)_x000a_Gula rendah kalori (diabetasol, nulife, dsb.)_x000a_Sembako (Beras kiloan, telur, gula kiloan, dsb.)_x000a_Pulsa, token listrik, dsb."/>
  </r>
  <r>
    <s v="Oct 15, 2022"/>
    <x v="1"/>
    <x v="4"/>
    <x v="2153"/>
    <s v="Oct 15,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15, 2022"/>
    <x v="2"/>
    <x v="24"/>
    <x v="2154"/>
    <s v="Oct 15, 2022"/>
    <x v="0"/>
    <x v="0"/>
    <s v="Pinggir Jalan Utama"/>
    <s v="1-5 org/jam"/>
    <s v="Ada"/>
    <s v="Ya"/>
    <s v="Ya"/>
    <s v="3 - 4"/>
    <s v="Ya"/>
    <s v="Ya"/>
    <s v="SRC (Sampoerna Retail Community)"/>
    <s v="1"/>
    <s v="&gt;2"/>
    <s v="Tidak"/>
    <s v="Tidak"/>
    <s v="Rp 51.000 - Rp 100.000"/>
    <s v="Susu bubuk anak (Zee, Dancow, Boneeto, dsb.)_x000a_Susu bubuk dewasa (Anlene, Entrasol, Ensure, dsb.)_x000a_Gula rendah kalori (diabetasol, nulife, dsb.)_x000a_Pulsa, token listrik, dsb."/>
  </r>
  <r>
    <s v="Oct 15, 2022"/>
    <x v="2"/>
    <x v="24"/>
    <x v="2155"/>
    <s v="Oct 15, 2022"/>
    <x v="0"/>
    <x v="0"/>
    <s v="Pinggir Jalan Utama"/>
    <s v="1-5 org/jam"/>
    <s v="Ada"/>
    <s v="Ya"/>
    <s v="Ya"/>
    <s v="2"/>
    <s v="Ya"/>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5, 2022"/>
    <x v="2"/>
    <x v="24"/>
    <x v="2156"/>
    <s v="Oct 15, 2022"/>
    <x v="0"/>
    <x v="0"/>
    <s v="Pinggir Jalan Utama"/>
    <s v="1-5 org/jam"/>
    <s v="Ada"/>
    <s v="Ya"/>
    <s v="Ya"/>
    <s v="2"/>
    <s v="Ya"/>
    <s v="Tidak"/>
    <s v="GGSP (Gudang Garam Strategic Partnership)"/>
    <s v="1"/>
    <s v="2"/>
    <s v="Tidak"/>
    <s v="Tidak"/>
    <s v="Rp 51.000 - Rp 100.000"/>
    <s v="Susu bubuk anak (Zee, Dancow, Boneeto, dsb.)_x000a_Susu bubuk dewasa (Anlene, Entrasol, Ensure, dsb.)_x000a_Gula rendah kalori (diabetasol, nulife, dsb.)_x000a_Pulsa, token listrik, dsb."/>
  </r>
  <r>
    <s v="Oct 15, 2022"/>
    <x v="2"/>
    <x v="24"/>
    <x v="2157"/>
    <s v="Oct 15, 2022"/>
    <x v="0"/>
    <x v="0"/>
    <s v="Pinggir Jalan Utama"/>
    <s v="1-5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5, 2022"/>
    <x v="2"/>
    <x v="24"/>
    <x v="2158"/>
    <s v="Oct 15, 2022"/>
    <x v="0"/>
    <x v="1"/>
    <m/>
    <m/>
    <m/>
    <m/>
    <m/>
    <m/>
    <m/>
    <m/>
    <m/>
    <m/>
    <m/>
    <m/>
    <m/>
    <m/>
    <m/>
  </r>
  <r>
    <s v="Oct 15, 2022"/>
    <x v="2"/>
    <x v="24"/>
    <x v="2159"/>
    <s v="Oct 15, 2022"/>
    <x v="0"/>
    <x v="0"/>
    <s v="Pinggir Jalan Utama"/>
    <s v="1-5 org/jam"/>
    <s v="Ada"/>
    <s v="Ya"/>
    <s v="Ya"/>
    <s v="3 - 4"/>
    <s v="Ya"/>
    <s v="Tidak"/>
    <s v="SRC (Sampoerna Retail Community)"/>
    <s v="1"/>
    <s v="&gt;2"/>
    <s v="Tidak"/>
    <s v="Ya"/>
    <s v="Rp 101.000 - Rp 200.000"/>
    <s v="Susu bubuk anak (Zee, Dancow, Boneeto, dsb.)_x000a_Susu bubuk dewasa (Anlene, Entrasol, Ensure, dsb.)_x000a_Gula rendah kalori (diabetasol, nulife, dsb.)_x000a_Sembako (Beras kiloan, telur, gula kiloan, dsb.)"/>
  </r>
  <r>
    <s v="Oct 15, 2022"/>
    <x v="2"/>
    <x v="24"/>
    <x v="2160"/>
    <s v="Oct 15, 2022"/>
    <x v="0"/>
    <x v="1"/>
    <m/>
    <m/>
    <m/>
    <m/>
    <m/>
    <m/>
    <m/>
    <m/>
    <m/>
    <m/>
    <m/>
    <m/>
    <m/>
    <m/>
    <m/>
  </r>
  <r>
    <s v="Oct 15, 2022"/>
    <x v="2"/>
    <x v="24"/>
    <x v="2161"/>
    <s v="Oct 15, 2022"/>
    <x v="0"/>
    <x v="1"/>
    <m/>
    <m/>
    <m/>
    <m/>
    <m/>
    <m/>
    <m/>
    <m/>
    <m/>
    <m/>
    <m/>
    <m/>
    <m/>
    <m/>
    <m/>
  </r>
  <r>
    <s v="Oct 15, 2022"/>
    <x v="12"/>
    <x v="112"/>
    <x v="2162"/>
    <s v="Oct 15, 2022"/>
    <x v="0"/>
    <x v="0"/>
    <s v="Residential (lokasi tempat tinggal/perumahan/apartemen/dsb.)"/>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5, 2022"/>
    <x v="12"/>
    <x v="112"/>
    <x v="2163"/>
    <s v="Oct 15, 2022"/>
    <x v="0"/>
    <x v="0"/>
    <s v="Pinggir Jalan Utama"/>
    <s v="1-5 org/jam"/>
    <s v="Ada"/>
    <s v="Ya"/>
    <s v="Ya"/>
    <s v="2"/>
    <s v="Tidak"/>
    <s v="Tidak"/>
    <s v="Tidak ber-mitra"/>
    <s v="1"/>
    <s v="Tidak ada"/>
    <s v="Tidak"/>
    <s v="Tidak"/>
    <s v="Rp 51.000 - Rp 100.000"/>
    <s v="Susu bubuk anak (Zee, Dancow, Boneeto, dsb.)_x000a_Susu bubuk dewasa (Anlene, Entrasol, Ensure, dsb.)_x000a_Gula rendah kalori (diabetasol, nulife, dsb.)_x000a_Sembako (Beras kiloan, telur, gula kiloan, dsb.)"/>
  </r>
  <r>
    <s v="Oct 15, 2022"/>
    <x v="12"/>
    <x v="112"/>
    <x v="2164"/>
    <s v="Oct 15,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5, 2022"/>
    <x v="12"/>
    <x v="112"/>
    <x v="991"/>
    <s v="Oct 15, 2022"/>
    <x v="0"/>
    <x v="0"/>
    <s v="Pinggir Jalan Utama"/>
    <s v="5-10 org/jam"/>
    <s v="Ada"/>
    <s v="Ya"/>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15, 2022"/>
    <x v="12"/>
    <x v="112"/>
    <x v="2165"/>
    <s v="Oct 15, 2022"/>
    <x v="0"/>
    <x v="0"/>
    <s v="Residential (lokasi tempat tinggal/perumahan/apartemen/dsb.)"/>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5, 2022"/>
    <x v="12"/>
    <x v="112"/>
    <x v="2166"/>
    <s v="Oct 15, 2022"/>
    <x v="0"/>
    <x v="0"/>
    <s v="Pinggir Jalan Utama"/>
    <s v="5-10 org/jam"/>
    <s v="Ada"/>
    <s v="Ya"/>
    <s v="Ya"/>
    <s v="2"/>
    <s v="Ya"/>
    <s v="Tidak"/>
    <s v="Tidak ber-mitra"/>
    <s v="1"/>
    <s v="&gt;2"/>
    <s v="Tidak"/>
    <s v="Tidak"/>
    <s v="Rp 51.000 - Rp 100.000"/>
    <s v="Susu bubuk anak (Zee, Dancow, Boneeto, dsb.)_x000a_Susu bubuk dewasa (Anlene, Entrasol, Ensure, dsb.)_x000a_Sembako (Beras kiloan, telur, gula kiloan, dsb.)"/>
  </r>
  <r>
    <s v="Oct 15, 2022"/>
    <x v="12"/>
    <x v="112"/>
    <x v="2167"/>
    <s v="Oct 15, 2022"/>
    <x v="0"/>
    <x v="0"/>
    <s v="Pinggir Jalan Utama"/>
    <s v="5-10 org/jam"/>
    <s v="Ada"/>
    <s v="Ya"/>
    <s v="Ya"/>
    <s v="3 - 4"/>
    <s v="Ya"/>
    <s v="Ya"/>
    <s v="Tidak ber-mitra"/>
    <s v="&gt;2"/>
    <s v="&gt;2"/>
    <s v="Ya"/>
    <s v="Ya"/>
    <s v="&gt; Rp 201.000"/>
    <s v="Susu bubuk anak (Zee, Dancow, Boneeto, dsb.)_x000a_Susu bubuk dewasa (Anlene, Entrasol, Ensure, dsb.)_x000a_Gula rendah kalori (diabetasol, nulife, dsb.)_x000a_Sembako (Beras kiloan, telur, gula kiloan, dsb.)"/>
  </r>
  <r>
    <s v="Oct 15, 2022"/>
    <x v="12"/>
    <x v="112"/>
    <x v="2168"/>
    <s v="Oct 15, 2022"/>
    <x v="0"/>
    <x v="0"/>
    <s v="Pinggir Jalan Utama"/>
    <s v="1-5 org/jam"/>
    <s v="Ada"/>
    <s v="Tidak"/>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5, 2022"/>
    <x v="12"/>
    <x v="112"/>
    <x v="2169"/>
    <s v="Oct 15, 2022"/>
    <x v="0"/>
    <x v="0"/>
    <s v="Pinggir Jalan Utama"/>
    <s v="&gt;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15, 2022"/>
    <x v="12"/>
    <x v="112"/>
    <x v="2170"/>
    <s v="Oct 15, 2022"/>
    <x v="0"/>
    <x v="0"/>
    <s v="Residential (lokasi tempat tinggal/perumahan/apartemen/dsb.)"/>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5, 2022"/>
    <x v="26"/>
    <x v="211"/>
    <x v="2171"/>
    <s v="Oct 15, 2022"/>
    <x v="1"/>
    <x v="1"/>
    <m/>
    <m/>
    <m/>
    <m/>
    <m/>
    <m/>
    <m/>
    <m/>
    <m/>
    <m/>
    <m/>
    <m/>
    <m/>
    <m/>
    <m/>
  </r>
  <r>
    <s v="Oct 15, 2022"/>
    <x v="9"/>
    <x v="209"/>
    <x v="2129"/>
    <s v="Oct 15, 2022"/>
    <x v="1"/>
    <x v="0"/>
    <m/>
    <m/>
    <m/>
    <m/>
    <m/>
    <m/>
    <m/>
    <m/>
    <m/>
    <m/>
    <m/>
    <m/>
    <m/>
    <m/>
    <m/>
  </r>
  <r>
    <s v="Oct 15, 2022"/>
    <x v="26"/>
    <x v="211"/>
    <x v="2172"/>
    <s v="Oct 15, 2022"/>
    <x v="1"/>
    <x v="1"/>
    <m/>
    <m/>
    <m/>
    <m/>
    <m/>
    <m/>
    <m/>
    <m/>
    <m/>
    <m/>
    <m/>
    <m/>
    <m/>
    <m/>
    <m/>
  </r>
  <r>
    <s v="Oct 15, 2022"/>
    <x v="9"/>
    <x v="209"/>
    <x v="2129"/>
    <s v="Oct 15, 2022"/>
    <x v="1"/>
    <x v="1"/>
    <m/>
    <m/>
    <m/>
    <m/>
    <m/>
    <m/>
    <m/>
    <m/>
    <m/>
    <m/>
    <m/>
    <m/>
    <m/>
    <m/>
    <m/>
  </r>
  <r>
    <s v="Oct 15, 2022"/>
    <x v="18"/>
    <x v="212"/>
    <x v="2173"/>
    <s v="Oct 15, 2022"/>
    <x v="0"/>
    <x v="0"/>
    <s v="Pinggir Jalan Utama"/>
    <s v="5-10 org/jam"/>
    <s v="Ada"/>
    <s v="Ya"/>
    <s v="Ya"/>
    <s v="&gt;4"/>
    <s v="Ya"/>
    <s v="Tidak"/>
    <s v="Mitra DRP (Djarum Retail Partnership)"/>
    <s v="1"/>
    <s v="2"/>
    <s v="Ya"/>
    <s v="Ya"/>
    <s v="Rp 101.000 - Rp 200.000"/>
    <s v="Susu bubuk anak (Zee, Dancow, Boneeto, dsb.)_x000a_Susu bubuk dewasa (Anlene, Entrasol, Ensure, dsb.)_x000a_Gula rendah kalori (diabetasol, nulife, dsb.)_x000a_Sembako (Beras kiloan, telur, gula kiloan, dsb.)_x000a_Pulsa, token listrik, dsb."/>
  </r>
  <r>
    <s v="Oct 15, 2022"/>
    <x v="18"/>
    <x v="212"/>
    <x v="2174"/>
    <s v="Oct 15, 2022"/>
    <x v="0"/>
    <x v="0"/>
    <s v="Pasar (lokasi sekitar atau dalam pasar)"/>
    <s v="1-5 org/jam"/>
    <s v="Ada"/>
    <s v="Tidak"/>
    <s v="Ya"/>
    <s v="2"/>
    <s v="Tidak"/>
    <s v="Tidak"/>
    <s v="Tidak ber-mitra"/>
    <s v="1"/>
    <s v="1"/>
    <s v="Tidak"/>
    <s v="Tidak"/>
    <s v="Rp 51.000 - Rp 100.000"/>
    <s v="Susu bubuk anak (Zee, Dancow, Boneeto, dsb.)_x000a_Susu bubuk dewasa (Anlene, Entrasol, Ensure, dsb.)_x000a_Gula rendah kalori (diabetasol, nulife, dsb.)"/>
  </r>
  <r>
    <s v="Oct 15, 2022"/>
    <x v="18"/>
    <x v="212"/>
    <x v="2175"/>
    <s v="Oct 15, 2022"/>
    <x v="0"/>
    <x v="0"/>
    <s v="Pinggir Jalan Utama"/>
    <s v="5-10 org/jam"/>
    <s v="Ada"/>
    <s v="Tidak"/>
    <s v="Tidak"/>
    <s v="3 - 4"/>
    <s v="Tidak"/>
    <s v="Tidak"/>
    <s v="Mitra DRP (Djarum Retail Partnership)"/>
    <s v="2"/>
    <s v="&gt;2"/>
    <s v="Ya"/>
    <s v="Ya"/>
    <s v="&gt; Rp 201.000"/>
    <s v="Susu bubuk anak (Zee, Dancow, Boneeto, dsb.)_x000a_Susu bubuk dewasa (Anlene, Entrasol, Ensure, dsb.)_x000a_Gula rendah kalori (diabetasol, nulife, dsb.)_x000a_Sembako (Beras kiloan, telur, gula kiloan, dsb.)"/>
  </r>
  <r>
    <s v="Oct 15, 2022"/>
    <x v="18"/>
    <x v="212"/>
    <x v="2176"/>
    <s v="Oct 15, 2022"/>
    <x v="0"/>
    <x v="0"/>
    <s v="Pinggir Jalan Utama"/>
    <s v="5-10 org/jam"/>
    <s v="Ada"/>
    <s v="Ya"/>
    <s v="Ya"/>
    <s v="&gt;4"/>
    <s v="Ya"/>
    <s v="Tidak"/>
    <s v="Mitra DRP (Djarum Retail Partnership)"/>
    <s v="2"/>
    <s v="&gt;2"/>
    <s v="Ya"/>
    <s v="Ya"/>
    <s v="&gt; Rp 201.000"/>
    <s v="Susu bubuk anak (Zee, Dancow, Boneeto, dsb.)_x000a_Susu bubuk dewasa (Anlene, Entrasol, Ensure, dsb.)_x000a_Gula rendah kalori (diabetasol, nulife, dsb.)_x000a_Sembako (Beras kiloan, telur, gula kiloan, dsb.)_x000a_Pulsa, token listrik, dsb."/>
  </r>
  <r>
    <s v="Oct 15, 2022"/>
    <x v="18"/>
    <x v="212"/>
    <x v="2177"/>
    <s v="Oct 15, 2022"/>
    <x v="0"/>
    <x v="0"/>
    <s v="Pinggir Jalan Utama"/>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5, 2022"/>
    <x v="18"/>
    <x v="212"/>
    <x v="2178"/>
    <s v="Oct 15, 2022"/>
    <x v="0"/>
    <x v="0"/>
    <s v="Pinggir Jalan Utama"/>
    <s v="1-5 org/jam"/>
    <s v="Tidak ada"/>
    <s v="Tidak"/>
    <s v="Tidak"/>
    <s v="2"/>
    <s v="Tidak"/>
    <s v="Tidak"/>
    <s v="Tidak ber-mitra"/>
    <s v="1"/>
    <s v="1"/>
    <s v="Tidak"/>
    <s v="Tidak"/>
    <s v="Rp 101.000 - Rp 200.000"/>
    <s v="Susu bubuk anak (Zee, Dancow, Boneeto, dsb.)_x000a_Susu bubuk dewasa (Anlene, Entrasol, Ensure, dsb.)_x000a_Gula rendah kalori (diabetasol, nulife, dsb.)_x000a_Pulsa, token listrik, dsb."/>
  </r>
  <r>
    <s v="Oct 15, 2022"/>
    <x v="18"/>
    <x v="212"/>
    <x v="2179"/>
    <s v="Oct 15, 2022"/>
    <x v="0"/>
    <x v="0"/>
    <s v="Pinggir Jalan Utama"/>
    <s v="5-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_x000a_Pulsa, token listrik, dsb."/>
  </r>
  <r>
    <s v="Oct 15, 2022"/>
    <x v="18"/>
    <x v="212"/>
    <x v="2180"/>
    <s v="Oct 15, 2022"/>
    <x v="0"/>
    <x v="0"/>
    <s v="Pasar (lokasi sekitar atau dalam pasar)"/>
    <s v="1-5 org/jam"/>
    <s v="Ada"/>
    <s v="Ya"/>
    <s v="Ya"/>
    <s v="2"/>
    <s v="Ya"/>
    <s v="Tidak"/>
    <s v="Tidak ber-mitra"/>
    <s v="1"/>
    <s v="2"/>
    <s v="Tidak"/>
    <s v="Tidak"/>
    <s v="Rp 51.000 - Rp 100.000"/>
    <s v="Susu bubuk anak (Zee, Dancow, Boneeto, dsb.)_x000a_Susu bubuk dewasa (Anlene, Entrasol, Ensure, dsb.)_x000a_Gula rendah kalori (diabetasol, nulife, dsb.)"/>
  </r>
  <r>
    <s v="Oct 15, 2022"/>
    <x v="18"/>
    <x v="212"/>
    <x v="2181"/>
    <s v="Oct 15, 2022"/>
    <x v="0"/>
    <x v="0"/>
    <s v="Pinggir Jalan Utama"/>
    <s v="5-10 org/jam"/>
    <s v="Ada"/>
    <s v="Ya"/>
    <s v="Ya"/>
    <s v="&gt;4"/>
    <s v="Ya"/>
    <s v="Tidak"/>
    <s v="Mitra DRP (Djarum Retail Partnership)"/>
    <s v="1"/>
    <s v="2"/>
    <s v="Tidak"/>
    <s v="Tidak"/>
    <s v="Rp 101.000 - Rp 200.000"/>
    <s v="Susu bubuk anak (Zee, Dancow, Boneeto, dsb.)_x000a_Susu bubuk dewasa (Anlene, Entrasol, Ensure, dsb.)_x000a_Gula rendah kalori (diabetasol, nulife, dsb.)_x000a_Pulsa, token listrik, dsb."/>
  </r>
  <r>
    <s v="Oct 15, 2022"/>
    <x v="18"/>
    <x v="212"/>
    <x v="2182"/>
    <s v="Oct 15,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
  </r>
  <r>
    <s v="Oct 15, 2022"/>
    <x v="18"/>
    <x v="212"/>
    <x v="2183"/>
    <s v="Oct 15, 2022"/>
    <x v="0"/>
    <x v="0"/>
    <s v="Pasar (lokasi sekitar atau dalam pasar)"/>
    <s v="5-10 org/jam"/>
    <s v="Ada"/>
    <s v="Ya"/>
    <s v="Ya"/>
    <s v="3 - 4"/>
    <s v="Ya"/>
    <s v="Tidak"/>
    <s v="Tidak ber-mitra"/>
    <s v="1"/>
    <s v="2"/>
    <s v="Ya"/>
    <s v="Ya"/>
    <s v="&gt; Rp 201.000"/>
    <s v="Susu bubuk anak (Zee, Dancow, Boneeto, dsb.)_x000a_Susu bubuk dewasa (Anlene, Entrasol, Ensure, dsb.)_x000a_Gula rendah kalori (diabetasol, nulife, dsb.)_x000a_Sembako (Beras kiloan, telur, gula kiloan, dsb.)_x000a_Pulsa, token listrik, dsb."/>
  </r>
  <r>
    <s v="Oct 15, 2022"/>
    <x v="18"/>
    <x v="212"/>
    <x v="2184"/>
    <s v="Oct 15, 2022"/>
    <x v="0"/>
    <x v="0"/>
    <s v="Pinggir Jalan Utama"/>
    <s v="5-10 org/jam"/>
    <s v="Ada"/>
    <s v="Tidak"/>
    <s v="Ya"/>
    <s v="&gt;4"/>
    <s v="Ya"/>
    <s v="Tidak"/>
    <s v="Mitra DRP (Djarum Retail Partnership)_x000a_GGSP (Gudang Garam Strategic Partnership)"/>
    <s v="1"/>
    <s v="&gt;2"/>
    <s v="Ya"/>
    <s v="Ya"/>
    <s v="&gt; Rp 201.000"/>
    <s v="Susu bubuk anak (Zee, Dancow, Boneeto, dsb.)_x000a_Susu bubuk dewasa (Anlene, Entrasol, Ensure, dsb.)_x000a_Gula rendah kalori (diabetasol, nulife, dsb.)_x000a_Sembako (Beras kiloan, telur, gula kiloan, dsb.)_x000a_Pulsa, token listrik, dsb."/>
  </r>
  <r>
    <s v="Oct 15, 2022"/>
    <x v="18"/>
    <x v="212"/>
    <x v="2185"/>
    <s v="Oct 15, 2022"/>
    <x v="0"/>
    <x v="0"/>
    <s v="Pinggir Jalan Utama"/>
    <s v="&gt;10 org/jam"/>
    <s v="Ada"/>
    <s v="Tidak"/>
    <s v="Tidak"/>
    <s v="2"/>
    <s v="Ya"/>
    <s v="Tidak"/>
    <s v="Tidak ber-mitra"/>
    <s v="1"/>
    <s v="2"/>
    <s v="Ya"/>
    <s v="Ya"/>
    <s v="&gt; Rp 201.000"/>
    <s v="Susu bubuk anak (Zee, Dancow, Boneeto, dsb.)_x000a_Susu bubuk dewasa (Anlene, Entrasol, Ensure, dsb.)_x000a_Gula rendah kalori (diabetasol, nulife, dsb.)"/>
  </r>
  <r>
    <s v="Oct 15, 2022"/>
    <x v="18"/>
    <x v="212"/>
    <x v="2186"/>
    <s v="Oct 15, 2022"/>
    <x v="0"/>
    <x v="0"/>
    <s v="Pinggir Jalan Utama"/>
    <s v="1-5 org/jam"/>
    <s v="Ada"/>
    <s v="Tidak"/>
    <s v="Ya"/>
    <s v="2"/>
    <s v="Tidak"/>
    <s v="Tidak"/>
    <s v="Tidak ber-mitra"/>
    <s v="1"/>
    <s v="2"/>
    <s v="Tidak"/>
    <s v="Tidak"/>
    <s v="Rp 101.000 - Rp 200.000"/>
    <s v="Susu bubuk anak (Zee, Dancow, Boneeto, dsb.)_x000a_Susu bubuk dewasa (Anlene, Entrasol, Ensure, dsb.)_x000a_Gula rendah kalori (diabetasol, nulife, dsb.)"/>
  </r>
  <r>
    <s v="Oct 15, 2022"/>
    <x v="1"/>
    <x v="177"/>
    <x v="2187"/>
    <s v="Oct 15, 2022"/>
    <x v="1"/>
    <x v="0"/>
    <m/>
    <m/>
    <m/>
    <m/>
    <m/>
    <m/>
    <m/>
    <m/>
    <m/>
    <m/>
    <m/>
    <m/>
    <m/>
    <m/>
    <m/>
  </r>
  <r>
    <s v="Oct 15, 2022"/>
    <x v="1"/>
    <x v="177"/>
    <x v="2187"/>
    <s v="Oct 15, 2022"/>
    <x v="1"/>
    <x v="0"/>
    <m/>
    <m/>
    <m/>
    <m/>
    <m/>
    <m/>
    <m/>
    <m/>
    <m/>
    <m/>
    <m/>
    <m/>
    <m/>
    <m/>
    <m/>
  </r>
  <r>
    <s v="Oct 15, 2022"/>
    <x v="1"/>
    <x v="177"/>
    <x v="2187"/>
    <s v="Oct 15, 2022"/>
    <x v="1"/>
    <x v="0"/>
    <m/>
    <m/>
    <m/>
    <m/>
    <m/>
    <m/>
    <m/>
    <m/>
    <m/>
    <m/>
    <m/>
    <m/>
    <m/>
    <m/>
    <m/>
  </r>
  <r>
    <s v="Oct 15, 2022"/>
    <x v="12"/>
    <x v="112"/>
    <x v="2188"/>
    <s v="Oct 15,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5, 2022"/>
    <x v="12"/>
    <x v="112"/>
    <x v="2189"/>
    <s v="Oct 15,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5, 2022"/>
    <x v="12"/>
    <x v="112"/>
    <x v="2190"/>
    <s v="Oct 15, 2022"/>
    <x v="0"/>
    <x v="0"/>
    <s v="Pinggir Jalan Utama"/>
    <s v="5-10 org/jam"/>
    <s v="Ada"/>
    <s v="Ya"/>
    <s v="Ya"/>
    <s v="&gt;4"/>
    <s v="Ya"/>
    <s v="Tidak"/>
    <s v="Tidak ber-mitra"/>
    <s v="2"/>
    <s v="&gt;2"/>
    <s v="Ya"/>
    <s v="Ya"/>
    <s v="&gt; Rp 201.000"/>
    <s v="Susu bubuk anak (Zee, Dancow, Boneeto, dsb.)_x000a_Susu bubuk dewasa (Anlene, Entrasol, Ensure, dsb.)_x000a_Gula rendah kalori (diabetasol, nulife, dsb.)_x000a_Sembako (Beras kiloan, telur, gula kiloan, dsb.)"/>
  </r>
  <r>
    <s v="Oct 15, 2022"/>
    <x v="12"/>
    <x v="112"/>
    <x v="2191"/>
    <s v="Oct 15, 2022"/>
    <x v="0"/>
    <x v="0"/>
    <s v="Pinggir Jalan Utama"/>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5, 2022"/>
    <x v="12"/>
    <x v="112"/>
    <x v="2192"/>
    <s v="Oct 15, 2022"/>
    <x v="0"/>
    <x v="0"/>
    <s v="Residential (lokasi tempat tinggal/perumahan/apartemen/dsb.)"/>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14, 2022"/>
    <x v="11"/>
    <x v="193"/>
    <x v="2193"/>
    <s v="Oct 14,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
  </r>
  <r>
    <s v="Oct 14, 2022"/>
    <x v="11"/>
    <x v="193"/>
    <x v="2194"/>
    <s v="Oct 14, 2022"/>
    <x v="0"/>
    <x v="0"/>
    <s v="Pinggir Jalan Utama"/>
    <s v="5-10 org/jam"/>
    <s v="Ada"/>
    <s v="Ya"/>
    <s v="Ya"/>
    <s v="3 - 4"/>
    <s v="Ya"/>
    <s v="Tidak"/>
    <s v="Tidak ber-mitra"/>
    <s v="2"/>
    <s v="&gt;2"/>
    <s v="Tidak"/>
    <s v="Tidak"/>
    <s v="Rp 51.000 - Rp 100.000"/>
    <s v="Susu bubuk anak (Zee, Dancow, Boneeto, dsb.)_x000a_Susu bubuk dewasa (Anlene, Entrasol, Ensure, dsb.)_x000a_Sembako (Beras kiloan, telur, gula kiloan, dsb.)_x000a_Pulsa, token listrik, dsb."/>
  </r>
  <r>
    <s v="Oct 14, 2022"/>
    <x v="11"/>
    <x v="193"/>
    <x v="2195"/>
    <s v="Oct 14, 2022"/>
    <x v="0"/>
    <x v="0"/>
    <s v="Pinggir Jalan Utama"/>
    <s v="5-10 org/jam"/>
    <s v="Ada"/>
    <s v="Ya"/>
    <s v="Ya"/>
    <s v="2"/>
    <s v="Ya"/>
    <s v="Tidak"/>
    <s v="SRC (Sampoerna Retail Community)"/>
    <s v="1"/>
    <s v="&gt;2"/>
    <s v="Tidak"/>
    <s v="Ya"/>
    <s v="&gt; Rp 201.000"/>
    <s v="Sembako (Beras kiloan, telur, gula kiloan, dsb.)_x000a_Pulsa, token listrik, dsb."/>
  </r>
  <r>
    <s v="Oct 14, 2022"/>
    <x v="11"/>
    <x v="193"/>
    <x v="2196"/>
    <s v="Oct 14,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4, 2022"/>
    <x v="11"/>
    <x v="193"/>
    <x v="1903"/>
    <s v="Oct 14, 2022"/>
    <x v="0"/>
    <x v="1"/>
    <m/>
    <m/>
    <m/>
    <m/>
    <m/>
    <m/>
    <m/>
    <m/>
    <m/>
    <m/>
    <m/>
    <m/>
    <m/>
    <m/>
    <m/>
  </r>
  <r>
    <s v="Oct 14, 2022"/>
    <x v="11"/>
    <x v="193"/>
    <x v="2197"/>
    <s v="Oct 14, 2022"/>
    <x v="1"/>
    <x v="1"/>
    <m/>
    <m/>
    <m/>
    <m/>
    <m/>
    <m/>
    <m/>
    <m/>
    <m/>
    <m/>
    <m/>
    <m/>
    <m/>
    <m/>
    <m/>
  </r>
  <r>
    <s v="Oct 14, 2022"/>
    <x v="11"/>
    <x v="193"/>
    <x v="2198"/>
    <s v="Oct 14, 2022"/>
    <x v="0"/>
    <x v="1"/>
    <m/>
    <m/>
    <m/>
    <m/>
    <m/>
    <m/>
    <m/>
    <m/>
    <m/>
    <m/>
    <m/>
    <m/>
    <m/>
    <m/>
    <m/>
  </r>
  <r>
    <s v="Oct 14, 2022"/>
    <x v="11"/>
    <x v="193"/>
    <x v="2199"/>
    <s v="Oct 14, 2022"/>
    <x v="0"/>
    <x v="1"/>
    <m/>
    <m/>
    <m/>
    <m/>
    <m/>
    <m/>
    <m/>
    <m/>
    <m/>
    <m/>
    <m/>
    <m/>
    <m/>
    <m/>
    <m/>
  </r>
  <r>
    <s v="Oct 14, 2022"/>
    <x v="11"/>
    <x v="193"/>
    <x v="2200"/>
    <s v="Oct 14, 2022"/>
    <x v="0"/>
    <x v="1"/>
    <m/>
    <m/>
    <m/>
    <m/>
    <m/>
    <m/>
    <m/>
    <m/>
    <m/>
    <m/>
    <m/>
    <m/>
    <m/>
    <m/>
    <m/>
  </r>
  <r>
    <s v="Oct 14, 2022"/>
    <x v="11"/>
    <x v="193"/>
    <x v="2201"/>
    <s v="Oct 14, 2022"/>
    <x v="0"/>
    <x v="1"/>
    <m/>
    <m/>
    <m/>
    <m/>
    <m/>
    <m/>
    <m/>
    <m/>
    <m/>
    <m/>
    <m/>
    <m/>
    <m/>
    <m/>
    <m/>
  </r>
  <r>
    <s v="Oct 14, 2022"/>
    <x v="11"/>
    <x v="193"/>
    <x v="2202"/>
    <s v="Oct 14, 2022"/>
    <x v="0"/>
    <x v="0"/>
    <s v="Pinggir Jalan Utama"/>
    <s v="1-5 org/jam"/>
    <s v="Ada"/>
    <s v="Ya"/>
    <s v="Ya"/>
    <s v="3 - 4"/>
    <s v="Tidak"/>
    <s v="Tidak"/>
    <s v="Tidak ber-mitra"/>
    <s v="1"/>
    <s v="2"/>
    <s v="Tidak"/>
    <s v="Tidak"/>
    <s v="Rp 51.000 - Rp 100.000"/>
    <s v="Susu bubuk anak (Zee, Dancow, Boneeto, dsb.)_x000a_Gula rendah kalori (diabetasol, nulife, dsb.)"/>
  </r>
  <r>
    <s v="Oct 14, 2022"/>
    <x v="11"/>
    <x v="193"/>
    <x v="1898"/>
    <s v="Oct 14, 2022"/>
    <x v="0"/>
    <x v="1"/>
    <m/>
    <m/>
    <m/>
    <m/>
    <m/>
    <m/>
    <m/>
    <m/>
    <m/>
    <m/>
    <m/>
    <m/>
    <m/>
    <m/>
    <m/>
  </r>
  <r>
    <s v="Oct 14, 2022"/>
    <x v="12"/>
    <x v="112"/>
    <x v="2203"/>
    <s v="Oct 14,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11"/>
    <x v="193"/>
    <x v="2204"/>
    <s v="Oct 14, 2022"/>
    <x v="0"/>
    <x v="0"/>
    <s v="Pinggir Jalan Utama"/>
    <s v="1-5 org/jam"/>
    <s v="Ada"/>
    <s v="Ya"/>
    <s v="Ya"/>
    <s v="3 - 4"/>
    <s v="Ya"/>
    <s v="Tidak"/>
    <s v="Tidak ber-mitra"/>
    <s v="1"/>
    <s v="2"/>
    <s v="Tidak"/>
    <s v="Tidak"/>
    <s v="Rp 51.000 - Rp 100.000"/>
    <s v="Susu bubuk anak (Zee, Dancow, Boneeto, dsb.)_x000a_Gula rendah kalori (diabetasol, nulife, dsb.)_x000a_Pulsa, token listrik, dsb."/>
  </r>
  <r>
    <s v="Oct 14, 2022"/>
    <x v="12"/>
    <x v="112"/>
    <x v="2205"/>
    <s v="Oct 14, 2022"/>
    <x v="0"/>
    <x v="0"/>
    <s v="Pinggir Jalan Utama"/>
    <s v="1-5 org/jam"/>
    <s v="Ada"/>
    <s v="Ya"/>
    <s v="Ya"/>
    <s v="&gt;4"/>
    <s v="Ya"/>
    <s v="Tidak"/>
    <s v="Tidak ber-mitra"/>
    <s v="1"/>
    <s v="2"/>
    <s v="Tidak"/>
    <s v="Tidak"/>
    <s v="Rp 51.000 - Rp 100.000"/>
    <s v="Susu bubuk anak (Zee, Dancow, Boneeto, dsb.)_x000a_Gula rendah kalori (diabetasol, nulife, dsb.)_x000a_Sembako (Beras kiloan, telur, gula kiloan, dsb.)_x000a_Pulsa, token listrik, dsb."/>
  </r>
  <r>
    <s v="Oct 14, 2022"/>
    <x v="11"/>
    <x v="193"/>
    <x v="1901"/>
    <s v="Oct 14, 2022"/>
    <x v="0"/>
    <x v="1"/>
    <m/>
    <m/>
    <m/>
    <m/>
    <m/>
    <m/>
    <m/>
    <m/>
    <m/>
    <m/>
    <m/>
    <m/>
    <m/>
    <m/>
    <m/>
  </r>
  <r>
    <s v="Oct 14, 2022"/>
    <x v="11"/>
    <x v="193"/>
    <x v="1899"/>
    <s v="Oct 14, 2022"/>
    <x v="0"/>
    <x v="1"/>
    <m/>
    <m/>
    <m/>
    <m/>
    <m/>
    <m/>
    <m/>
    <m/>
    <m/>
    <m/>
    <m/>
    <m/>
    <m/>
    <m/>
    <m/>
  </r>
  <r>
    <s v="Oct 14, 2022"/>
    <x v="11"/>
    <x v="193"/>
    <x v="2206"/>
    <s v="Oct 14, 2022"/>
    <x v="0"/>
    <x v="1"/>
    <m/>
    <m/>
    <m/>
    <m/>
    <m/>
    <m/>
    <m/>
    <m/>
    <m/>
    <m/>
    <m/>
    <m/>
    <m/>
    <m/>
    <m/>
  </r>
  <r>
    <s v="Oct 14, 2022"/>
    <x v="11"/>
    <x v="193"/>
    <x v="2207"/>
    <s v="Oct 14, 2022"/>
    <x v="0"/>
    <x v="1"/>
    <m/>
    <m/>
    <m/>
    <m/>
    <m/>
    <m/>
    <m/>
    <m/>
    <m/>
    <m/>
    <m/>
    <m/>
    <m/>
    <m/>
    <m/>
  </r>
  <r>
    <s v="Oct 14, 2022"/>
    <x v="12"/>
    <x v="112"/>
    <x v="2208"/>
    <s v="Oct 14,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4, 2022"/>
    <x v="12"/>
    <x v="112"/>
    <x v="2209"/>
    <s v="Oct 14,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4, 2022"/>
    <x v="11"/>
    <x v="193"/>
    <x v="2210"/>
    <s v="Oct 14, 2022"/>
    <x v="0"/>
    <x v="1"/>
    <m/>
    <m/>
    <m/>
    <m/>
    <m/>
    <m/>
    <m/>
    <m/>
    <m/>
    <m/>
    <m/>
    <m/>
    <m/>
    <m/>
    <m/>
  </r>
  <r>
    <s v="Oct 14, 2022"/>
    <x v="11"/>
    <x v="193"/>
    <x v="2211"/>
    <s v="Oct 14, 2022"/>
    <x v="0"/>
    <x v="1"/>
    <m/>
    <m/>
    <m/>
    <m/>
    <m/>
    <m/>
    <m/>
    <m/>
    <m/>
    <m/>
    <m/>
    <m/>
    <m/>
    <m/>
    <m/>
  </r>
  <r>
    <s v="Oct 14, 2022"/>
    <x v="11"/>
    <x v="193"/>
    <x v="2212"/>
    <s v="Oct 14, 2022"/>
    <x v="0"/>
    <x v="1"/>
    <m/>
    <m/>
    <m/>
    <m/>
    <m/>
    <m/>
    <m/>
    <m/>
    <m/>
    <m/>
    <m/>
    <m/>
    <m/>
    <m/>
    <m/>
  </r>
  <r>
    <s v="Oct 14, 2022"/>
    <x v="11"/>
    <x v="193"/>
    <x v="2212"/>
    <s v="Oct 14, 2022"/>
    <x v="0"/>
    <x v="1"/>
    <m/>
    <m/>
    <m/>
    <m/>
    <m/>
    <m/>
    <m/>
    <m/>
    <m/>
    <m/>
    <m/>
    <m/>
    <m/>
    <m/>
    <m/>
  </r>
  <r>
    <s v="Oct 14, 2022"/>
    <x v="2"/>
    <x v="213"/>
    <x v="2213"/>
    <s v="Oct 14, 2022"/>
    <x v="0"/>
    <x v="0"/>
    <s v="Pasar (lokasi sekitar atau dalam pasar)"/>
    <s v="1-5 org/jam"/>
    <s v="Ada"/>
    <s v="Ya"/>
    <s v="Ya"/>
    <s v="3 - 4"/>
    <s v="Ya"/>
    <s v="Tidak"/>
    <s v="SRC (Sampoerna Retail Community)"/>
    <s v="&gt;2"/>
    <s v="&gt;2"/>
    <s v="Ya"/>
    <s v="Ya"/>
    <s v="Rp 51.000 - Rp 100.000"/>
    <s v="Susu bubuk anak (Zee, Dancow, Boneeto, dsb.)_x000a_Susu bubuk dewasa (Anlene, Entrasol, Ensure, dsb.)_x000a_Gula rendah kalori (diabetasol, nulife, dsb.)_x000a_Sembako (Beras kiloan, telur, gula kiloan, dsb.)_x000a_Pulsa, token listrik, dsb."/>
  </r>
  <r>
    <s v="Oct 14, 2022"/>
    <x v="2"/>
    <x v="213"/>
    <x v="2214"/>
    <s v="Oct 14, 2022"/>
    <x v="1"/>
    <x v="1"/>
    <m/>
    <m/>
    <m/>
    <m/>
    <m/>
    <m/>
    <m/>
    <m/>
    <m/>
    <m/>
    <m/>
    <m/>
    <m/>
    <m/>
    <m/>
  </r>
  <r>
    <s v="Oct 14, 2022"/>
    <x v="2"/>
    <x v="213"/>
    <x v="2215"/>
    <s v="Oct 14,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2"/>
    <x v="213"/>
    <x v="2216"/>
    <s v="Oct 14, 2022"/>
    <x v="0"/>
    <x v="0"/>
    <s v="Pinggir Jalan Utama"/>
    <s v="5-10 org/jam"/>
    <s v="Ada"/>
    <s v="Ya"/>
    <s v="Ya"/>
    <s v="3 - 4"/>
    <s v="Ya"/>
    <s v="Tidak"/>
    <s v="Tidak ber-mitra"/>
    <s v="2"/>
    <s v="&gt;2"/>
    <s v="Ya"/>
    <s v="Ya"/>
    <s v="Rp 101.000 - Rp 200.000"/>
    <s v="Susu bubuk anak (Zee, Dancow, Boneeto, dsb.)_x000a_Susu bubuk dewasa (Anlene, Entrasol, Ensure, dsb.)_x000a_Gula rendah kalori (diabetasol, nulife, dsb.)_x000a_Sembako (Beras kiloan, telur, gula kiloan, dsb.)"/>
  </r>
  <r>
    <s v="Oct 14, 2022"/>
    <x v="2"/>
    <x v="213"/>
    <x v="2217"/>
    <s v="Oct 14, 2022"/>
    <x v="0"/>
    <x v="0"/>
    <s v="Pinggir Jalan Utama"/>
    <s v="1-5 org/jam"/>
    <s v="Ada"/>
    <s v="Ya"/>
    <s v="Ya"/>
    <s v="2"/>
    <s v="Tidak"/>
    <s v="Tidak"/>
    <s v="Tidak ber-mitra"/>
    <s v="1"/>
    <s v="1"/>
    <s v="Tidak"/>
    <s v="Tidak"/>
    <s v="Rp 51.000 - Rp 100.000"/>
    <s v="Susu bubuk anak (Zee, Dancow, Boneeto, dsb.)_x000a_Gula rendah kalori (diabetasol, nulife, dsb.)_x000a_Sembako (Beras kiloan, telur, gula kiloan, dsb.)_x000a_Pulsa, token listrik, dsb."/>
  </r>
  <r>
    <s v="Oct 14, 2022"/>
    <x v="2"/>
    <x v="213"/>
    <x v="2218"/>
    <s v="Oct 14, 2022"/>
    <x v="0"/>
    <x v="0"/>
    <s v="Pinggir Jalan Utama"/>
    <s v="5-10 org/jam"/>
    <s v="Ada"/>
    <s v="Ya"/>
    <s v="Ya"/>
    <s v="&gt;4"/>
    <s v="Ya"/>
    <s v="Tidak"/>
    <s v="Tidak ber-mitra"/>
    <s v="&gt;2"/>
    <s v="&gt;2"/>
    <s v="Ya"/>
    <s v="Ya"/>
    <s v="&gt; Rp 201.000"/>
    <s v="Susu bubuk anak (Zee, Dancow, Boneeto, dsb.)_x000a_Susu bubuk dewasa (Anlene, Entrasol, Ensure, dsb.)_x000a_Gula rendah kalori (diabetasol, nulife, dsb.)_x000a_Sembako (Beras kiloan, telur, gula kiloan, dsb.)"/>
  </r>
  <r>
    <s v="Oct 14, 2022"/>
    <x v="2"/>
    <x v="213"/>
    <x v="2219"/>
    <s v="Oct 14, 2022"/>
    <x v="0"/>
    <x v="0"/>
    <s v="Pinggir Jalan Utama"/>
    <s v="1-5 org/jam"/>
    <s v="Ada"/>
    <s v="Ya"/>
    <s v="Ya"/>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14, 2022"/>
    <x v="2"/>
    <x v="213"/>
    <x v="2220"/>
    <s v="Oct 14, 2022"/>
    <x v="0"/>
    <x v="0"/>
    <s v="Pinggir Jalan Utama"/>
    <s v="1-5 org/jam"/>
    <s v="Ada"/>
    <s v="Ya"/>
    <s v="Ya"/>
    <s v="3 - 4"/>
    <s v="Ya"/>
    <s v="Tidak"/>
    <s v="SRC (Sampoerna Retail Community)"/>
    <s v="1"/>
    <s v="2"/>
    <s v="Ya"/>
    <s v="Ya"/>
    <s v="&gt; Rp 201.000"/>
    <s v="Susu bubuk anak (Zee, Dancow, Boneeto, dsb.)_x000a_Susu bubuk dewasa (Anlene, Entrasol, Ensure, dsb.)_x000a_Gula rendah kalori (diabetasol, nulife, dsb.)_x000a_Sembako (Beras kiloan, telur, gula kiloan, dsb.)_x000a_Pulsa, token listrik, dsb."/>
  </r>
  <r>
    <s v="Oct 14, 2022"/>
    <x v="2"/>
    <x v="213"/>
    <x v="2221"/>
    <s v="Oct 14, 2022"/>
    <x v="0"/>
    <x v="0"/>
    <s v="Pinggir Jalan Utama"/>
    <s v="5-10 org/jam"/>
    <s v="Ada"/>
    <s v="Tidak"/>
    <s v="Ya"/>
    <s v="2"/>
    <s v="Tidak"/>
    <s v="Tidak"/>
    <s v="Tidak ber-mitra"/>
    <s v="2"/>
    <s v="&gt;2"/>
    <s v="Ya"/>
    <s v="Ya"/>
    <s v="&gt; Rp 201.000"/>
    <s v="Susu bubuk anak (Zee, Dancow, Boneeto, dsb.)_x000a_Susu bubuk dewasa (Anlene, Entrasol, Ensure, dsb.)_x000a_Gula rendah kalori (diabetasol, nulife, dsb.)_x000a_Sembako (Beras kiloan, telur, gula kiloan, dsb.)"/>
  </r>
  <r>
    <s v="Oct 14, 2022"/>
    <x v="2"/>
    <x v="213"/>
    <x v="2222"/>
    <s v="Oct 14,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2"/>
    <x v="213"/>
    <x v="2223"/>
    <s v="Oct 14, 2022"/>
    <x v="0"/>
    <x v="0"/>
    <s v="Pinggir Jalan Utama"/>
    <s v="1-5 org/jam"/>
    <s v="Ada"/>
    <s v="Ya"/>
    <s v="Ya"/>
    <s v="2"/>
    <s v="Ya"/>
    <s v="Ya"/>
    <s v="Tidak ber-mitra"/>
    <s v="2"/>
    <s v="&gt;2"/>
    <s v="Tidak"/>
    <s v="Tidak"/>
    <s v="Rp 101.000 - Rp 200.000"/>
    <s v="Susu bubuk anak (Zee, Dancow, Boneeto, dsb.)_x000a_Susu bubuk dewasa (Anlene, Entrasol, Ensure, dsb.)_x000a_Gula rendah kalori (diabetasol, nulife, dsb.)_x000a_Sembako (Beras kiloan, telur, gula kiloan, dsb.)"/>
  </r>
  <r>
    <s v="Oct 14, 2022"/>
    <x v="2"/>
    <x v="213"/>
    <x v="2224"/>
    <s v="Oct 14, 2022"/>
    <x v="0"/>
    <x v="0"/>
    <s v="Pinggir Jalan Utama"/>
    <s v="1-5 org/jam"/>
    <s v="Ada"/>
    <s v="Ya"/>
    <s v="Ya"/>
    <s v="2"/>
    <s v="Ya"/>
    <s v="Tidak"/>
    <s v="SRC (Sampoerna Retail Community)"/>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4, 2022"/>
    <x v="2"/>
    <x v="213"/>
    <x v="2225"/>
    <s v="Oct 14, 2022"/>
    <x v="0"/>
    <x v="0"/>
    <s v="Pinggir Jalan Utama"/>
    <s v="5-10 org/jam"/>
    <s v="Ada"/>
    <s v="Tidak"/>
    <s v="Ya"/>
    <s v="2"/>
    <s v="Ya"/>
    <s v="Tidak"/>
    <s v="GGSP (Gudang Garam Strategic Partnership)"/>
    <s v="2"/>
    <s v="&gt;2"/>
    <s v="Ya"/>
    <s v="Ya"/>
    <s v="&gt; Rp 201.000"/>
    <s v="Susu bubuk anak (Zee, Dancow, Boneeto, dsb.)_x000a_Susu bubuk dewasa (Anlene, Entrasol, Ensure, dsb.)_x000a_Sembako (Beras kiloan, telur, gula kiloan, dsb.)"/>
  </r>
  <r>
    <s v="Oct 14, 2022"/>
    <x v="2"/>
    <x v="213"/>
    <x v="2226"/>
    <s v="Oct 14, 2022"/>
    <x v="0"/>
    <x v="0"/>
    <s v="Residential (lokasi tempat tinggal/perumahan/apartemen/dsb.)"/>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4, 2022"/>
    <x v="2"/>
    <x v="213"/>
    <x v="2227"/>
    <s v="Oct 14, 2022"/>
    <x v="0"/>
    <x v="0"/>
    <s v="Pinggir Jalan Utama"/>
    <s v="5-10 org/jam"/>
    <s v="Ada"/>
    <s v="Ya"/>
    <s v="Ya"/>
    <s v="3 - 4"/>
    <s v="Ya"/>
    <s v="Tidak"/>
    <s v="Tidak ber-mitra"/>
    <s v="2"/>
    <s v="&gt;2"/>
    <s v="Ya"/>
    <s v="Ya"/>
    <s v="&gt; Rp 201.000"/>
    <s v="Susu bubuk anak (Zee, Dancow, Boneeto, dsb.)_x000a_Susu bubuk dewasa (Anlene, Entrasol, Ensure, dsb.)_x000a_Gula rendah kalori (diabetasol, nulife, dsb.)_x000a_Sembako (Beras kiloan, telur, gula kiloan, dsb.)"/>
  </r>
  <r>
    <s v="Oct 14, 2022"/>
    <x v="2"/>
    <x v="213"/>
    <x v="2228"/>
    <s v="Oct 14, 2022"/>
    <x v="0"/>
    <x v="0"/>
    <s v="Pinggir Jalan Utama"/>
    <s v="1-5 org/jam"/>
    <s v="Ada"/>
    <s v="Ya"/>
    <s v="Ya"/>
    <s v="3 - 4"/>
    <s v="Tidak"/>
    <s v="Tidak"/>
    <s v="Tidak ber-mitra"/>
    <s v="1"/>
    <s v="2"/>
    <s v="Ya"/>
    <s v="Tidak"/>
    <s v="Rp 51.000 - Rp 100.000"/>
    <s v="Susu bubuk anak (Zee, Dancow, Boneeto, dsb.)_x000a_Gula rendah kalori (diabetasol, nulife, dsb.)_x000a_Sembako (Beras kiloan, telur, gula kiloan, dsb.)_x000a_Pulsa, token listrik, dsb."/>
  </r>
  <r>
    <s v="Oct 14, 2022"/>
    <x v="2"/>
    <x v="213"/>
    <x v="2229"/>
    <s v="Oct 14, 2022"/>
    <x v="0"/>
    <x v="0"/>
    <s v="Pinggir Jalan Utama"/>
    <s v="1-5 org/jam"/>
    <s v="Ada"/>
    <s v="Ya"/>
    <s v="Ya"/>
    <s v="2"/>
    <s v="Tidak"/>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14, 2022"/>
    <x v="2"/>
    <x v="213"/>
    <x v="2230"/>
    <s v="Oct 14, 2022"/>
    <x v="0"/>
    <x v="0"/>
    <s v="Pinggir Jalan Utama"/>
    <s v="5-10 org/jam"/>
    <s v="Ada"/>
    <s v="Ya"/>
    <s v="Ya"/>
    <s v="3 - 4"/>
    <s v="Tidak"/>
    <s v="Tidak"/>
    <s v="Tidak ber-mitra"/>
    <s v="2"/>
    <s v="&gt;2"/>
    <s v="Ya"/>
    <s v="Ya"/>
    <s v="&gt; Rp 201.000"/>
    <s v="Susu bubuk anak (Zee, Dancow, Boneeto, dsb.)_x000a_Susu bubuk dewasa (Anlene, Entrasol, Ensure, dsb.)_x000a_Gula rendah kalori (diabetasol, nulife, dsb.)_x000a_Sembako (Beras kiloan, telur, gula kiloan, dsb.)_x000a_Pulsa, token listrik, dsb."/>
  </r>
  <r>
    <s v="Oct 14, 2022"/>
    <x v="2"/>
    <x v="213"/>
    <x v="2231"/>
    <s v="Oct 14, 2022"/>
    <x v="0"/>
    <x v="0"/>
    <s v="Pinggir Jalan Utama"/>
    <s v="1-5 org/jam"/>
    <s v="Ada"/>
    <s v="Ya"/>
    <s v="Ya"/>
    <s v="3 - 4"/>
    <s v="Tidak"/>
    <s v="Tidak"/>
    <s v="Tidak ber-mitra"/>
    <s v="1"/>
    <s v="2"/>
    <s v="Ya"/>
    <s v="Ya"/>
    <s v="Rp 101.000 - Rp 200.000"/>
    <s v="Susu bubuk anak (Zee, Dancow, Boneeto, dsb.)_x000a_Susu bubuk dewasa (Anlene, Entrasol, Ensure, dsb.)_x000a_Gula rendah kalori (diabetasol, nulife, dsb.)_x000a_Sembako (Beras kiloan, telur, gula kiloan, dsb.)_x000a_Pulsa, token listrik, dsb."/>
  </r>
  <r>
    <s v="Oct 14, 2022"/>
    <x v="2"/>
    <x v="213"/>
    <x v="2232"/>
    <s v="Oct 14, 2022"/>
    <x v="0"/>
    <x v="0"/>
    <s v="Pinggir Jalan Utama"/>
    <s v="1-5 org/jam"/>
    <s v="Ada"/>
    <s v="Ya"/>
    <s v="Ya"/>
    <s v="2"/>
    <s v="Tidak"/>
    <s v="Tidak"/>
    <s v="Tidak ber-mitra"/>
    <s v="1"/>
    <s v="&gt;2"/>
    <s v="Tidak"/>
    <s v="Tidak"/>
    <s v="Rp 51.000 - Rp 100.000"/>
    <s v="Susu bubuk anak (Zee, Dancow, Boneeto, dsb.)_x000a_Sembako (Beras kiloan, telur, gula kiloan, dsb.)_x000a_Pulsa, token listrik, dsb."/>
  </r>
  <r>
    <s v="Oct 14, 2022"/>
    <x v="2"/>
    <x v="213"/>
    <x v="2233"/>
    <s v="Oct 14, 2022"/>
    <x v="0"/>
    <x v="0"/>
    <s v="Pinggir Jalan Utama"/>
    <s v="1-5 org/jam"/>
    <s v="Ada"/>
    <s v="Ya"/>
    <s v="Ya"/>
    <s v="2"/>
    <s v="Tidak"/>
    <s v="Tidak"/>
    <s v="Tidak ber-mitra"/>
    <s v="1"/>
    <s v="2"/>
    <s v="Tidak"/>
    <s v="Tidak"/>
    <s v="&lt; Rp. 50.000"/>
    <s v="Susu bubuk anak (Zee, Dancow, Boneeto, dsb.)_x000a_Sembako (Beras kiloan, telur, gula kiloan, dsb.)_x000a_Pulsa, token listrik, dsb."/>
  </r>
  <r>
    <s v="Oct 14, 2022"/>
    <x v="2"/>
    <x v="213"/>
    <x v="2234"/>
    <s v="Oct 14,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4, 2022"/>
    <x v="2"/>
    <x v="213"/>
    <x v="2235"/>
    <s v="Oct 14, 2022"/>
    <x v="0"/>
    <x v="0"/>
    <s v="Pinggir Jalan Utama"/>
    <s v="1-5 org/jam"/>
    <s v="Ada"/>
    <s v="Ya"/>
    <s v="Ya"/>
    <s v="2"/>
    <s v="Ya"/>
    <s v="Ya"/>
    <s v="SRC (Sampoerna Retail Community)"/>
    <s v="1"/>
    <s v="2"/>
    <s v="Tidak"/>
    <s v="Tidak"/>
    <s v="&lt; Rp. 50.000"/>
    <s v="Susu bubuk anak (Zee, Dancow, Boneeto, dsb.)_x000a_Susu bubuk dewasa (Anlene, Entrasol, Ensure, dsb.)_x000a_Gula rendah kalori (diabetasol, nulife, dsb.)_x000a_Sembako (Beras kiloan, telur, gula kiloan, dsb.)"/>
  </r>
  <r>
    <s v="Oct 14, 2022"/>
    <x v="2"/>
    <x v="213"/>
    <x v="2236"/>
    <s v="Oct 14, 2022"/>
    <x v="0"/>
    <x v="0"/>
    <s v="Pinggir Jalan Utama"/>
    <s v="5-10 org/jam"/>
    <s v="Ada"/>
    <s v="Ya"/>
    <s v="Ya"/>
    <s v="2"/>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
  </r>
  <r>
    <s v="Oct 14, 2022"/>
    <x v="2"/>
    <x v="213"/>
    <x v="2237"/>
    <s v="Oct 14, 2022"/>
    <x v="0"/>
    <x v="0"/>
    <s v="Pinggir Jalan Utama"/>
    <s v="5-10 org/jam"/>
    <s v="Ada"/>
    <s v="Tidak"/>
    <s v="Ya"/>
    <s v="3 - 4"/>
    <s v="Ya"/>
    <s v="Tidak"/>
    <s v="SRC (Sampoerna Retail Community)"/>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4, 2022"/>
    <x v="2"/>
    <x v="213"/>
    <x v="2238"/>
    <s v="Oct 14,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4, 2022"/>
    <x v="2"/>
    <x v="213"/>
    <x v="2239"/>
    <s v="Oct 14, 2022"/>
    <x v="0"/>
    <x v="0"/>
    <s v="Residential (lokasi tempat tinggal/perumahan/apartemen/dsb.)"/>
    <s v="1-5 org/jam"/>
    <s v="Ada"/>
    <s v="Ya"/>
    <s v="Ya"/>
    <s v="3 - 4"/>
    <s v="Ya"/>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
  </r>
  <r>
    <s v="Oct 14, 2022"/>
    <x v="2"/>
    <x v="213"/>
    <x v="2240"/>
    <s v="Oct 14, 2022"/>
    <x v="0"/>
    <x v="0"/>
    <s v="Residential (lokasi tempat tinggal/perumahan/apartemen/dsb.)"/>
    <s v="1-5 org/jam"/>
    <s v="Ada"/>
    <s v="Ya"/>
    <s v="Ya"/>
    <s v="2"/>
    <s v="Tidak"/>
    <s v="Tidak"/>
    <s v="Tidak ber-mitra"/>
    <s v="Tidak ada"/>
    <s v="Tidak ada"/>
    <s v="Tidak"/>
    <s v="Tidak"/>
    <s v="Rp 51.000 - Rp 100.000"/>
    <s v="Susu bubuk anak (Zee, Dancow, Boneeto, dsb.)_x000a_Susu bubuk dewasa (Anlene, Entrasol, Ensure, dsb.)_x000a_Gula rendah kalori (diabetasol, nulife, dsb.)_x000a_Sembako (Beras kiloan, telur, gula kiloan, dsb.)"/>
  </r>
  <r>
    <s v="Oct 14, 2022"/>
    <x v="2"/>
    <x v="213"/>
    <x v="2241"/>
    <s v="Oct 14, 2022"/>
    <x v="0"/>
    <x v="0"/>
    <s v="Pasar (lokasi sekitar atau dalam pasar)"/>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2"/>
    <x v="213"/>
    <x v="2242"/>
    <s v="Oct 14,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2"/>
    <x v="213"/>
    <x v="2243"/>
    <s v="Oct 14, 2022"/>
    <x v="0"/>
    <x v="0"/>
    <s v="Pinggir Jalan Utama"/>
    <s v="1-5 org/jam"/>
    <s v="Ada"/>
    <s v="Ya"/>
    <s v="Ya"/>
    <s v="2"/>
    <s v="Tidak"/>
    <s v="Tidak"/>
    <s v="SRC (Sampoerna Retail Community)"/>
    <s v="1"/>
    <s v="Tidak ada"/>
    <s v="Tidak"/>
    <s v="Tidak"/>
    <s v="Rp 51.000 - Rp 100.000"/>
    <s v="Susu bubuk anak (Zee, Dancow, Boneeto, dsb.)_x000a_Susu bubuk dewasa (Anlene, Entrasol, Ensure, dsb.)_x000a_Gula rendah kalori (diabetasol, nulife, dsb.)_x000a_Sembako (Beras kiloan, telur, gula kiloan, dsb.)_x000a_Pulsa, token listrik, dsb."/>
  </r>
  <r>
    <s v="Oct 14, 2022"/>
    <x v="2"/>
    <x v="213"/>
    <x v="2244"/>
    <s v="Oct 14, 2022"/>
    <x v="0"/>
    <x v="0"/>
    <s v="Pinggir Jalan Utama"/>
    <s v="5-10 org/jam"/>
    <s v="Ada"/>
    <s v="Ya"/>
    <s v="Ya"/>
    <s v="3 - 4"/>
    <s v="Tidak"/>
    <s v="Tidak"/>
    <s v="Tidak ber-mitra"/>
    <s v="1"/>
    <s v="Tidak ada"/>
    <s v="Tidak"/>
    <s v="Tidak"/>
    <s v="Rp 51.000 - Rp 100.000"/>
    <s v="Susu bubuk anak (Zee, Dancow, Boneeto, dsb.)_x000a_Susu bubuk dewasa (Anlene, Entrasol, Ensure, dsb.)_x000a_Gula rendah kalori (diabetasol, nulife, dsb.)_x000a_Sembako (Beras kiloan, telur, gula kiloan, dsb.)"/>
  </r>
  <r>
    <s v="Oct 14, 2022"/>
    <x v="2"/>
    <x v="213"/>
    <x v="2245"/>
    <s v="Oct 14, 2022"/>
    <x v="0"/>
    <x v="0"/>
    <s v="Pasar (lokasi sekitar atau dalam pasar)"/>
    <s v="5-10 org/jam"/>
    <s v="Ada"/>
    <s v="Ya"/>
    <s v="Ya"/>
    <s v="3 - 4"/>
    <s v="Ya"/>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
  </r>
  <r>
    <s v="Oct 14, 2022"/>
    <x v="2"/>
    <x v="213"/>
    <x v="2246"/>
    <s v="Oct 14, 2022"/>
    <x v="0"/>
    <x v="0"/>
    <s v="Residential (lokasi tempat tinggal/perumahan/apartemen/dsb.)"/>
    <s v="1-5 org/jam"/>
    <s v="Ada"/>
    <s v="Ya"/>
    <s v="Ya"/>
    <s v="2"/>
    <s v="Tidak"/>
    <s v="Tidak"/>
    <s v="Tidak ber-mitra"/>
    <s v="1"/>
    <s v="Tidak ada"/>
    <s v="Tidak"/>
    <s v="Tidak"/>
    <s v="&lt; Rp. 50.000"/>
    <s v="Susu bubuk anak (Zee, Dancow, Boneeto, dsb.)_x000a_Susu bubuk dewasa (Anlene, Entrasol, Ensure, dsb.)_x000a_Gula rendah kalori (diabetasol, nulife, dsb.)_x000a_Sembako (Beras kiloan, telur, gula kiloan, dsb.)_x000a_Pulsa, token listrik, dsb."/>
  </r>
  <r>
    <s v="Oct 14, 2022"/>
    <x v="2"/>
    <x v="213"/>
    <x v="2247"/>
    <s v="Oct 14, 2022"/>
    <x v="0"/>
    <x v="0"/>
    <s v="Pinggir Jalan Utama"/>
    <s v="5-10 org/jam"/>
    <s v="Ada"/>
    <s v="Ya"/>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14, 2022"/>
    <x v="2"/>
    <x v="213"/>
    <x v="2248"/>
    <s v="Oct 14, 2022"/>
    <x v="0"/>
    <x v="0"/>
    <s v="Pasar (lokasi sekitar atau dalam pasar)"/>
    <s v="1-5 org/jam"/>
    <s v="Ada"/>
    <s v="Tidak"/>
    <s v="Tidak"/>
    <s v="Tidak ada"/>
    <s v="Tidak"/>
    <s v="Tidak"/>
    <s v="Tidak ber-mitra"/>
    <s v="Tidak ada"/>
    <s v="Tidak ada"/>
    <s v="Tidak"/>
    <s v="Tidak"/>
    <s v="&lt; Rp. 50.000"/>
    <s v="Susu bubuk anak (Zee, Dancow, Boneeto, dsb.)_x000a_Gula rendah kalori (diabetasol, nulife, dsb.)_x000a_Sembako (Beras kiloan, telur, gula kiloan, dsb.)"/>
  </r>
  <r>
    <s v="Oct 14, 2022"/>
    <x v="2"/>
    <x v="213"/>
    <x v="2249"/>
    <s v="Oct 14, 2022"/>
    <x v="0"/>
    <x v="0"/>
    <s v="Residential (lokasi tempat tinggal/perumahan/apartemen/dsb.)"/>
    <s v="1-5 org/jam"/>
    <s v="Ada"/>
    <s v="Ya"/>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14, 2022"/>
    <x v="2"/>
    <x v="213"/>
    <x v="2250"/>
    <s v="Oct 14, 2022"/>
    <x v="0"/>
    <x v="0"/>
    <s v="Pinggir Jalan Utama"/>
    <s v="1-5 org/jam"/>
    <s v="Tidak ada"/>
    <s v="Tidak"/>
    <s v="Ya"/>
    <s v="2"/>
    <s v="Tidak"/>
    <s v="Tidak"/>
    <s v="Tidak ber-mitra"/>
    <s v="1"/>
    <s v="1"/>
    <s v="Tidak"/>
    <s v="Tidak"/>
    <s v="Rp 51.000 - Rp 100.000"/>
    <s v="Sembako (Beras kiloan, telur, gula kiloan, dsb.)"/>
  </r>
  <r>
    <s v="Oct 14, 2022"/>
    <x v="2"/>
    <x v="213"/>
    <x v="2251"/>
    <s v="Oct 14, 2022"/>
    <x v="0"/>
    <x v="0"/>
    <s v="Pasar (lokasi sekitar atau dalam pasar)"/>
    <s v="1-5 org/jam"/>
    <s v="Ada"/>
    <s v="Ya"/>
    <s v="Ya"/>
    <s v="2"/>
    <s v="Tidak"/>
    <s v="Tidak"/>
    <s v="Tidak ber-mitra"/>
    <s v="Tidak ada"/>
    <s v="Tidak ada"/>
    <s v="Tidak"/>
    <s v="Ya"/>
    <s v="&lt; Rp. 50.000"/>
    <s v="Susu bubuk anak (Zee, Dancow, Boneeto, dsb.)_x000a_Susu bubuk dewasa (Anlene, Entrasol, Ensure, dsb.)_x000a_Gula rendah kalori (diabetasol, nulife, dsb.)_x000a_Sembako (Beras kiloan, telur, gula kiloan, dsb.)"/>
  </r>
  <r>
    <s v="Oct 14, 2022"/>
    <x v="2"/>
    <x v="213"/>
    <x v="2252"/>
    <s v="Oct 14, 2022"/>
    <x v="0"/>
    <x v="0"/>
    <s v="Residential (lokasi tempat tinggal/perumahan/apartemen/dsb.)"/>
    <s v="1-5 org/jam"/>
    <s v="Ada"/>
    <s v="Ya"/>
    <s v="Ya"/>
    <s v="2"/>
    <s v="Ya"/>
    <s v="Tidak"/>
    <s v="Tidak ber-mitra"/>
    <s v="Tidak ada"/>
    <s v="Tidak ada"/>
    <s v="Tidak"/>
    <s v="Tidak"/>
    <s v="&lt; Rp. 50.000"/>
    <s v="Susu bubuk anak (Zee, Dancow, Boneeto, dsb.)_x000a_Susu bubuk dewasa (Anlene, Entrasol, Ensure, dsb.)_x000a_Gula rendah kalori (diabetasol, nulife, dsb.)_x000a_Sembako (Beras kiloan, telur, gula kiloan, dsb.)"/>
  </r>
  <r>
    <s v="Oct 14, 2022"/>
    <x v="2"/>
    <x v="213"/>
    <x v="2253"/>
    <s v="Oct 14, 2022"/>
    <x v="0"/>
    <x v="0"/>
    <s v="Residential (lokasi tempat tinggal/perumahan/apartemen/dsb.)"/>
    <s v="1-5 org/jam"/>
    <s v="Ada"/>
    <s v="Ya"/>
    <s v="Ya"/>
    <s v="2"/>
    <s v="Ya"/>
    <s v="Tidak"/>
    <s v="Tidak ber-mitra"/>
    <s v="Tidak ada"/>
    <s v="Tidak ada"/>
    <s v="Tidak"/>
    <s v="Tidak"/>
    <s v="&lt; Rp. 50.000"/>
    <s v="Susu bubuk anak (Zee, Dancow, Boneeto, dsb.)_x000a_Susu bubuk dewasa (Anlene, Entrasol, Ensure, dsb.)_x000a_Gula rendah kalori (diabetasol, nulife, dsb.)_x000a_Sembako (Beras kiloan, telur, gula kiloan, dsb.)"/>
  </r>
  <r>
    <s v="Oct 14, 2022"/>
    <x v="2"/>
    <x v="213"/>
    <x v="2254"/>
    <s v="Oct 14, 2022"/>
    <x v="0"/>
    <x v="0"/>
    <s v="Residential (lokasi tempat tinggal/perumahan/apartemen/dsb.)"/>
    <s v="5-10 org/jam"/>
    <s v="Ada"/>
    <s v="Tidak"/>
    <s v="Tidak"/>
    <s v="Tidak ada"/>
    <s v="Tidak"/>
    <s v="Tidak"/>
    <s v="Tidak ber-mitra"/>
    <s v="Tidak ada"/>
    <s v="Tidak ada"/>
    <s v="Tidak"/>
    <s v="Ya"/>
    <s v="Rp 51.000 - Rp 100.000"/>
    <s v="Susu bubuk anak (Zee, Dancow, Boneeto, dsb.)_x000a_Susu bubuk dewasa (Anlene, Entrasol, Ensure, dsb.)_x000a_Gula rendah kalori (diabetasol, nulife, dsb.)_x000a_Sembako (Beras kiloan, telur, gula kiloan, dsb.)"/>
  </r>
  <r>
    <s v="Oct 14, 2022"/>
    <x v="23"/>
    <x v="162"/>
    <x v="2255"/>
    <s v="Oct 14,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4, 2022"/>
    <x v="23"/>
    <x v="162"/>
    <x v="2256"/>
    <s v="Oct 14, 2022"/>
    <x v="0"/>
    <x v="0"/>
    <s v="Residential (lokasi tempat tinggal/perumahan/apartemen/dsb.)"/>
    <s v="&gt;10 org/jam"/>
    <s v="Ada"/>
    <s v="Ya"/>
    <s v="Ya"/>
    <s v="&gt;4"/>
    <s v="Ya"/>
    <s v="Ya"/>
    <s v="Tidak ber-mitra"/>
    <s v="2"/>
    <s v="&gt;2"/>
    <s v="Tidak"/>
    <s v="Ya"/>
    <s v="&gt; Rp 201.000"/>
    <s v="Susu bubuk anak (Zee, Dancow, Boneeto, dsb.)_x000a_Gula rendah kalori (diabetasol, nulife, dsb.)_x000a_Sembako (Beras kiloan, telur, gula kiloan, dsb.)"/>
  </r>
  <r>
    <s v="Oct 14, 2022"/>
    <x v="23"/>
    <x v="162"/>
    <x v="2257"/>
    <s v="Oct 14,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2"/>
    <x v="24"/>
    <x v="2147"/>
    <s v="Oct 14, 2022"/>
    <x v="0"/>
    <x v="0"/>
    <s v="Pinggir Jalan Utama"/>
    <s v="1-5 org/jam"/>
    <s v="Ada"/>
    <s v="Ya"/>
    <s v="Ya"/>
    <s v="3 - 4"/>
    <s v="Ya"/>
    <s v="Ya"/>
    <s v="GGSP (Gudang Garam Strategic Partnership)"/>
    <s v="1"/>
    <s v="2"/>
    <s v="Tidak"/>
    <s v="Tidak"/>
    <s v="Rp 51.000 - Rp 100.000"/>
    <s v="Susu bubuk anak (Zee, Dancow, Boneeto, dsb.)_x000a_Susu bubuk dewasa (Anlene, Entrasol, Ensure, dsb.)_x000a_Gula rendah kalori (diabetasol, nulife, dsb.)"/>
  </r>
  <r>
    <s v="Oct 14, 2022"/>
    <x v="2"/>
    <x v="24"/>
    <x v="2154"/>
    <s v="Oct 14, 2022"/>
    <x v="0"/>
    <x v="0"/>
    <s v="Pinggir Jalan Utama"/>
    <s v="1-5 org/jam"/>
    <s v="Ada"/>
    <s v="Ya"/>
    <s v="Ya"/>
    <s v="3 - 4"/>
    <s v="Ya"/>
    <s v="Ya"/>
    <s v="SRC (Sampoerna Retail Community)"/>
    <s v="1"/>
    <s v="&gt;2"/>
    <s v="Tidak"/>
    <s v="Tidak"/>
    <s v="Rp 51.000 - Rp 100.000"/>
    <s v="Susu bubuk anak (Zee, Dancow, Boneeto, dsb.)_x000a_Susu bubuk dewasa (Anlene, Entrasol, Ensure, dsb.)_x000a_Gula rendah kalori (diabetasol, nulife, dsb.)_x000a_Pulsa, token listrik, dsb."/>
  </r>
  <r>
    <s v="Oct 14, 2022"/>
    <x v="12"/>
    <x v="78"/>
    <x v="2258"/>
    <s v="Oct 14,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
  </r>
  <r>
    <s v="Oct 14, 2022"/>
    <x v="16"/>
    <x v="100"/>
    <x v="1358"/>
    <s v="Oct 14, 2022"/>
    <x v="1"/>
    <x v="0"/>
    <m/>
    <m/>
    <m/>
    <m/>
    <m/>
    <m/>
    <m/>
    <m/>
    <m/>
    <m/>
    <m/>
    <m/>
    <m/>
    <m/>
    <m/>
  </r>
  <r>
    <s v="Oct 14, 2022"/>
    <x v="1"/>
    <x v="214"/>
    <x v="2259"/>
    <s v="Oct 14, 2022"/>
    <x v="1"/>
    <x v="1"/>
    <m/>
    <m/>
    <m/>
    <m/>
    <m/>
    <m/>
    <m/>
    <m/>
    <m/>
    <m/>
    <m/>
    <m/>
    <m/>
    <m/>
    <m/>
  </r>
  <r>
    <s v="Oct 14, 2022"/>
    <x v="1"/>
    <x v="214"/>
    <x v="2260"/>
    <s v="Oct 14, 2022"/>
    <x v="1"/>
    <x v="1"/>
    <m/>
    <m/>
    <m/>
    <m/>
    <m/>
    <m/>
    <m/>
    <m/>
    <m/>
    <m/>
    <m/>
    <m/>
    <m/>
    <m/>
    <m/>
  </r>
  <r>
    <s v="Oct 14, 2022"/>
    <x v="1"/>
    <x v="214"/>
    <x v="2261"/>
    <s v="Oct 14, 2022"/>
    <x v="1"/>
    <x v="1"/>
    <m/>
    <m/>
    <m/>
    <m/>
    <m/>
    <m/>
    <m/>
    <m/>
    <m/>
    <m/>
    <m/>
    <m/>
    <m/>
    <m/>
    <m/>
  </r>
  <r>
    <s v="Oct 14, 2022"/>
    <x v="1"/>
    <x v="214"/>
    <x v="2262"/>
    <s v="Oct 14, 2022"/>
    <x v="0"/>
    <x v="1"/>
    <m/>
    <m/>
    <m/>
    <m/>
    <m/>
    <m/>
    <m/>
    <m/>
    <m/>
    <m/>
    <m/>
    <m/>
    <m/>
    <m/>
    <m/>
  </r>
  <r>
    <s v="Oct 14, 2022"/>
    <x v="16"/>
    <x v="100"/>
    <x v="2263"/>
    <s v="Oct 14, 2022"/>
    <x v="1"/>
    <x v="0"/>
    <m/>
    <m/>
    <m/>
    <m/>
    <m/>
    <m/>
    <m/>
    <m/>
    <m/>
    <m/>
    <m/>
    <m/>
    <m/>
    <m/>
    <m/>
  </r>
  <r>
    <s v="Oct 14, 2022"/>
    <x v="16"/>
    <x v="100"/>
    <x v="2264"/>
    <s v="Oct 14, 2022"/>
    <x v="1"/>
    <x v="0"/>
    <m/>
    <m/>
    <m/>
    <m/>
    <m/>
    <m/>
    <m/>
    <m/>
    <m/>
    <m/>
    <m/>
    <m/>
    <m/>
    <m/>
    <m/>
  </r>
  <r>
    <s v="Oct 14, 2022"/>
    <x v="16"/>
    <x v="100"/>
    <x v="2265"/>
    <s v="Oct 14, 2022"/>
    <x v="1"/>
    <x v="0"/>
    <m/>
    <m/>
    <m/>
    <m/>
    <m/>
    <m/>
    <m/>
    <m/>
    <m/>
    <m/>
    <m/>
    <m/>
    <m/>
    <m/>
    <m/>
  </r>
  <r>
    <s v="Oct 14, 2022"/>
    <x v="16"/>
    <x v="100"/>
    <x v="2266"/>
    <s v="Oct 14, 2022"/>
    <x v="1"/>
    <x v="0"/>
    <m/>
    <m/>
    <m/>
    <m/>
    <m/>
    <m/>
    <m/>
    <m/>
    <m/>
    <m/>
    <m/>
    <m/>
    <m/>
    <m/>
    <m/>
  </r>
  <r>
    <s v="Oct 14, 2022"/>
    <x v="16"/>
    <x v="100"/>
    <x v="2267"/>
    <s v="Oct 14, 2022"/>
    <x v="1"/>
    <x v="0"/>
    <m/>
    <m/>
    <m/>
    <m/>
    <m/>
    <m/>
    <m/>
    <m/>
    <m/>
    <m/>
    <m/>
    <m/>
    <m/>
    <m/>
    <m/>
  </r>
  <r>
    <s v="Oct 14, 2022"/>
    <x v="16"/>
    <x v="100"/>
    <x v="2268"/>
    <s v="Oct 14, 2022"/>
    <x v="1"/>
    <x v="0"/>
    <m/>
    <m/>
    <m/>
    <m/>
    <m/>
    <m/>
    <m/>
    <m/>
    <m/>
    <m/>
    <m/>
    <m/>
    <m/>
    <m/>
    <m/>
  </r>
  <r>
    <s v="Oct 14, 2022"/>
    <x v="16"/>
    <x v="100"/>
    <x v="2269"/>
    <s v="Oct 14, 2022"/>
    <x v="1"/>
    <x v="0"/>
    <m/>
    <m/>
    <m/>
    <m/>
    <m/>
    <m/>
    <m/>
    <m/>
    <m/>
    <m/>
    <m/>
    <m/>
    <m/>
    <m/>
    <m/>
  </r>
  <r>
    <s v="Oct 14, 2022"/>
    <x v="16"/>
    <x v="100"/>
    <x v="2270"/>
    <s v="Oct 14, 2022"/>
    <x v="1"/>
    <x v="0"/>
    <m/>
    <m/>
    <m/>
    <m/>
    <m/>
    <m/>
    <m/>
    <m/>
    <m/>
    <m/>
    <m/>
    <m/>
    <m/>
    <m/>
    <m/>
  </r>
  <r>
    <s v="Oct 14, 2022"/>
    <x v="16"/>
    <x v="100"/>
    <x v="2271"/>
    <s v="Oct 14, 2022"/>
    <x v="1"/>
    <x v="0"/>
    <m/>
    <m/>
    <m/>
    <m/>
    <m/>
    <m/>
    <m/>
    <m/>
    <m/>
    <m/>
    <m/>
    <m/>
    <m/>
    <m/>
    <m/>
  </r>
  <r>
    <s v="Oct 14, 2022"/>
    <x v="16"/>
    <x v="100"/>
    <x v="2272"/>
    <s v="Oct 14, 2022"/>
    <x v="1"/>
    <x v="0"/>
    <m/>
    <m/>
    <m/>
    <m/>
    <m/>
    <m/>
    <m/>
    <m/>
    <m/>
    <m/>
    <m/>
    <m/>
    <m/>
    <m/>
    <m/>
  </r>
  <r>
    <s v="Oct 14, 2022"/>
    <x v="16"/>
    <x v="100"/>
    <x v="864"/>
    <s v="Oct 14, 2022"/>
    <x v="1"/>
    <x v="0"/>
    <m/>
    <m/>
    <m/>
    <m/>
    <m/>
    <m/>
    <m/>
    <m/>
    <m/>
    <m/>
    <m/>
    <m/>
    <m/>
    <m/>
    <m/>
  </r>
  <r>
    <s v="Oct 14, 2022"/>
    <x v="16"/>
    <x v="100"/>
    <x v="2273"/>
    <s v="Oct 14, 2022"/>
    <x v="1"/>
    <x v="0"/>
    <m/>
    <m/>
    <m/>
    <m/>
    <m/>
    <m/>
    <m/>
    <m/>
    <m/>
    <m/>
    <m/>
    <m/>
    <m/>
    <m/>
    <m/>
  </r>
  <r>
    <s v="Oct 14, 2022"/>
    <x v="16"/>
    <x v="100"/>
    <x v="2274"/>
    <s v="Oct 14, 2022"/>
    <x v="1"/>
    <x v="0"/>
    <m/>
    <m/>
    <m/>
    <m/>
    <m/>
    <m/>
    <m/>
    <m/>
    <m/>
    <m/>
    <m/>
    <m/>
    <m/>
    <m/>
    <m/>
  </r>
  <r>
    <s v="Oct 14, 2022"/>
    <x v="16"/>
    <x v="100"/>
    <x v="2275"/>
    <s v="Oct 14, 2022"/>
    <x v="1"/>
    <x v="0"/>
    <m/>
    <m/>
    <m/>
    <m/>
    <m/>
    <m/>
    <m/>
    <m/>
    <m/>
    <m/>
    <m/>
    <m/>
    <m/>
    <m/>
    <m/>
  </r>
  <r>
    <s v="Oct 14, 2022"/>
    <x v="16"/>
    <x v="100"/>
    <x v="2276"/>
    <s v="Oct 14, 2022"/>
    <x v="1"/>
    <x v="0"/>
    <m/>
    <m/>
    <m/>
    <m/>
    <m/>
    <m/>
    <m/>
    <m/>
    <m/>
    <m/>
    <m/>
    <m/>
    <m/>
    <m/>
    <m/>
  </r>
  <r>
    <s v="Oct 14, 2022"/>
    <x v="16"/>
    <x v="100"/>
    <x v="2277"/>
    <s v="Oct 14, 2022"/>
    <x v="1"/>
    <x v="0"/>
    <m/>
    <m/>
    <m/>
    <m/>
    <m/>
    <m/>
    <m/>
    <m/>
    <m/>
    <m/>
    <m/>
    <m/>
    <m/>
    <m/>
    <m/>
  </r>
  <r>
    <s v="Oct 14, 2022"/>
    <x v="16"/>
    <x v="100"/>
    <x v="2278"/>
    <s v="Oct 14, 2022"/>
    <x v="1"/>
    <x v="0"/>
    <m/>
    <m/>
    <m/>
    <m/>
    <m/>
    <m/>
    <m/>
    <m/>
    <m/>
    <m/>
    <m/>
    <m/>
    <m/>
    <m/>
    <m/>
  </r>
  <r>
    <s v="Oct 14, 2022"/>
    <x v="16"/>
    <x v="100"/>
    <x v="2279"/>
    <s v="Oct 14, 2022"/>
    <x v="1"/>
    <x v="0"/>
    <m/>
    <m/>
    <m/>
    <m/>
    <m/>
    <m/>
    <m/>
    <m/>
    <m/>
    <m/>
    <m/>
    <m/>
    <m/>
    <m/>
    <m/>
  </r>
  <r>
    <s v="Oct 14, 2022"/>
    <x v="16"/>
    <x v="100"/>
    <x v="2280"/>
    <s v="Oct 14, 2022"/>
    <x v="1"/>
    <x v="0"/>
    <m/>
    <m/>
    <m/>
    <m/>
    <m/>
    <m/>
    <m/>
    <m/>
    <m/>
    <m/>
    <m/>
    <m/>
    <m/>
    <m/>
    <m/>
  </r>
  <r>
    <s v="Oct 14, 2022"/>
    <x v="16"/>
    <x v="100"/>
    <x v="2281"/>
    <s v="Oct 14, 2022"/>
    <x v="1"/>
    <x v="0"/>
    <m/>
    <m/>
    <m/>
    <m/>
    <m/>
    <m/>
    <m/>
    <m/>
    <m/>
    <m/>
    <m/>
    <m/>
    <m/>
    <m/>
    <m/>
  </r>
  <r>
    <s v="Oct 14, 2022"/>
    <x v="16"/>
    <x v="100"/>
    <x v="2282"/>
    <s v="Oct 14, 2022"/>
    <x v="1"/>
    <x v="0"/>
    <m/>
    <m/>
    <m/>
    <m/>
    <m/>
    <m/>
    <m/>
    <m/>
    <m/>
    <m/>
    <m/>
    <m/>
    <m/>
    <m/>
    <m/>
  </r>
  <r>
    <s v="Oct 14, 2022"/>
    <x v="16"/>
    <x v="100"/>
    <x v="2283"/>
    <s v="Oct 14, 2022"/>
    <x v="1"/>
    <x v="0"/>
    <m/>
    <m/>
    <m/>
    <m/>
    <m/>
    <m/>
    <m/>
    <m/>
    <m/>
    <m/>
    <m/>
    <m/>
    <m/>
    <m/>
    <m/>
  </r>
  <r>
    <s v="Oct 14, 2022"/>
    <x v="16"/>
    <x v="100"/>
    <x v="2284"/>
    <s v="Oct 14, 2022"/>
    <x v="1"/>
    <x v="0"/>
    <m/>
    <m/>
    <m/>
    <m/>
    <m/>
    <m/>
    <m/>
    <m/>
    <m/>
    <m/>
    <m/>
    <m/>
    <m/>
    <m/>
    <m/>
  </r>
  <r>
    <s v="Oct 14, 2022"/>
    <x v="16"/>
    <x v="100"/>
    <x v="2285"/>
    <s v="Oct 14, 2022"/>
    <x v="1"/>
    <x v="0"/>
    <m/>
    <m/>
    <m/>
    <m/>
    <m/>
    <m/>
    <m/>
    <m/>
    <m/>
    <m/>
    <m/>
    <m/>
    <m/>
    <m/>
    <m/>
  </r>
  <r>
    <s v="Oct 14, 2022"/>
    <x v="16"/>
    <x v="100"/>
    <x v="2286"/>
    <s v="Oct 14, 2022"/>
    <x v="1"/>
    <x v="0"/>
    <m/>
    <m/>
    <m/>
    <m/>
    <m/>
    <m/>
    <m/>
    <m/>
    <m/>
    <m/>
    <m/>
    <m/>
    <m/>
    <m/>
    <m/>
  </r>
  <r>
    <s v="Oct 14, 2022"/>
    <x v="16"/>
    <x v="100"/>
    <x v="2287"/>
    <s v="Oct 14, 2022"/>
    <x v="1"/>
    <x v="0"/>
    <m/>
    <m/>
    <m/>
    <m/>
    <m/>
    <m/>
    <m/>
    <m/>
    <m/>
    <m/>
    <m/>
    <m/>
    <m/>
    <m/>
    <m/>
  </r>
  <r>
    <s v="Oct 14, 2022"/>
    <x v="16"/>
    <x v="100"/>
    <x v="2288"/>
    <s v="Oct 14, 2022"/>
    <x v="1"/>
    <x v="0"/>
    <m/>
    <m/>
    <m/>
    <m/>
    <m/>
    <m/>
    <m/>
    <m/>
    <m/>
    <m/>
    <m/>
    <m/>
    <m/>
    <m/>
    <m/>
  </r>
  <r>
    <s v="Oct 14, 2022"/>
    <x v="16"/>
    <x v="100"/>
    <x v="2289"/>
    <s v="Oct 14, 2022"/>
    <x v="1"/>
    <x v="0"/>
    <m/>
    <m/>
    <m/>
    <m/>
    <m/>
    <m/>
    <m/>
    <m/>
    <m/>
    <m/>
    <m/>
    <m/>
    <m/>
    <m/>
    <m/>
  </r>
  <r>
    <s v="Oct 14, 2022"/>
    <x v="16"/>
    <x v="99"/>
    <x v="2290"/>
    <s v="Oct 14, 2022"/>
    <x v="1"/>
    <x v="0"/>
    <m/>
    <m/>
    <m/>
    <m/>
    <m/>
    <m/>
    <m/>
    <m/>
    <m/>
    <m/>
    <m/>
    <m/>
    <m/>
    <m/>
    <m/>
  </r>
  <r>
    <s v="Oct 14, 2022"/>
    <x v="12"/>
    <x v="78"/>
    <x v="2291"/>
    <s v="Oct 14, 2022"/>
    <x v="0"/>
    <x v="0"/>
    <s v="Pinggir Jalan Utama"/>
    <s v="1-5 org/jam"/>
    <s v="Ada"/>
    <s v="Tidak"/>
    <s v="Ya"/>
    <s v="2"/>
    <s v="Ya"/>
    <s v="Tidak"/>
    <s v="Tidak ber-mitra"/>
    <s v="1"/>
    <s v="&gt;2"/>
    <s v="Tidak"/>
    <s v="Ya"/>
    <s v="Rp 51.000 - Rp 100.000"/>
    <s v="Susu bubuk anak (Zee, Dancow, Boneeto, dsb.)_x000a_Sembako (Beras kiloan, telur, gula kiloan, dsb.)_x000a_Pulsa, token listrik, dsb."/>
  </r>
  <r>
    <s v="Oct 14, 2022"/>
    <x v="12"/>
    <x v="78"/>
    <x v="2292"/>
    <s v="Oct 14, 2022"/>
    <x v="0"/>
    <x v="0"/>
    <s v="Pinggir Jalan Utama"/>
    <s v="1-5 org/jam"/>
    <s v="Ada"/>
    <s v="Ya"/>
    <s v="Ya"/>
    <s v="2"/>
    <s v="Ya"/>
    <s v="Tidak"/>
    <s v="Tidak ber-mitra"/>
    <s v="1"/>
    <s v="&gt;2"/>
    <s v="Tidak"/>
    <s v="Ya"/>
    <s v="Rp 51.000 - Rp 100.000"/>
    <s v="Susu bubuk anak (Zee, Dancow, Boneeto, dsb.)_x000a_Sembako (Beras kiloan, telur, gula kiloan, dsb.)_x000a_Pulsa, token listrik, dsb."/>
  </r>
  <r>
    <s v="Oct 14, 2022"/>
    <x v="12"/>
    <x v="78"/>
    <x v="2293"/>
    <s v="Oct 14, 2022"/>
    <x v="0"/>
    <x v="0"/>
    <s v="Pasar (lokasi sekitar atau dalam pasar)"/>
    <s v="1-5 org/jam"/>
    <s v="Tidak ada"/>
    <s v="Tidak"/>
    <s v="Ya"/>
    <s v="2"/>
    <s v="Tidak"/>
    <s v="Tidak"/>
    <s v="Tidak ber-mitra"/>
    <s v="1"/>
    <s v="Tidak ada"/>
    <s v="Tidak"/>
    <s v="Ya"/>
    <s v="Rp 51.000 - Rp 100.000"/>
    <s v="Susu bubuk anak (Zee, Dancow, Boneeto, dsb.)_x000a_Sembako (Beras kiloan, telur, gula kiloan, dsb.)"/>
  </r>
  <r>
    <s v="Oct 14, 2022"/>
    <x v="12"/>
    <x v="215"/>
    <x v="2294"/>
    <s v="Oct 13, 2022"/>
    <x v="0"/>
    <x v="0"/>
    <s v="Pasar (lokasi sekitar atau dalam pasar)"/>
    <s v="5-10 org/jam"/>
    <s v="Tidak ada"/>
    <s v="Tidak"/>
    <s v="Tidak"/>
    <s v="Tidak ada"/>
    <s v="Tidak"/>
    <s v="Tidak"/>
    <s v="Tidak ber-mitra"/>
    <s v="1"/>
    <s v="1"/>
    <s v="Tidak"/>
    <s v="Ya"/>
    <s v="Rp 51.000 - Rp 100.000"/>
    <s v="Susu bubuk anak (Zee, Dancow, Boneeto, dsb.)"/>
  </r>
  <r>
    <s v="Oct 14, 2022"/>
    <x v="12"/>
    <x v="78"/>
    <x v="2295"/>
    <s v="Oct 14, 2022"/>
    <x v="0"/>
    <x v="0"/>
    <s v="Pinggir Jalan Utama"/>
    <s v="1-5 org/jam"/>
    <s v="Ada"/>
    <s v="Tidak"/>
    <s v="Ya"/>
    <s v="2"/>
    <s v="Tidak"/>
    <s v="Tidak"/>
    <s v="Tidak ber-mitra"/>
    <s v="1"/>
    <s v="2"/>
    <s v="Tidak"/>
    <s v="Ya"/>
    <s v="Rp 51.000 - Rp 100.000"/>
    <s v="Susu bubuk anak (Zee, Dancow, Boneeto, dsb.)_x000a_Susu bubuk dewasa (Anlene, Entrasol, Ensure, dsb.)_x000a_Sembako (Beras kiloan, telur, gula kiloan, dsb.)"/>
  </r>
  <r>
    <s v="Oct 14, 2022"/>
    <x v="12"/>
    <x v="215"/>
    <x v="2296"/>
    <s v="Oct 14, 2022"/>
    <x v="0"/>
    <x v="0"/>
    <s v="Pinggir Jalan Utama"/>
    <s v="1-5 org/jam"/>
    <s v="Ada"/>
    <s v="Ya"/>
    <s v="Ya"/>
    <s v="3 - 4"/>
    <s v="Tidak"/>
    <s v="Tidak"/>
    <s v="Tidak ber-mitra"/>
    <s v="1"/>
    <s v="&gt;2"/>
    <s v="Tidak"/>
    <s v="Ya"/>
    <s v="&lt; Rp. 50.000"/>
    <s v="Susu bubuk anak (Zee, Dancow, Boneeto, dsb.)_x000a_Sembako (Beras kiloan, telur, gula kiloan, dsb.)"/>
  </r>
  <r>
    <s v="Oct 14, 2022"/>
    <x v="12"/>
    <x v="112"/>
    <x v="2190"/>
    <s v="Oct 14, 2022"/>
    <x v="0"/>
    <x v="0"/>
    <s v="Pinggir Jalan Utama"/>
    <s v="5-10 org/jam"/>
    <s v="Ada"/>
    <s v="Ya"/>
    <s v="Ya"/>
    <s v="3 - 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Oct 14, 2022"/>
    <x v="12"/>
    <x v="215"/>
    <x v="2297"/>
    <s v="Oct 14, 2022"/>
    <x v="0"/>
    <x v="0"/>
    <s v="Pinggir Jalan Utama"/>
    <s v="1-5 org/jam"/>
    <s v="Ada"/>
    <s v="Ya"/>
    <s v="Ya"/>
    <s v="3 - 4"/>
    <s v="Tidak"/>
    <s v="Tidak"/>
    <s v="Tidak ber-mitra"/>
    <s v="1"/>
    <s v="&gt;2"/>
    <s v="Tidak"/>
    <s v="Ya"/>
    <s v="&lt; Rp. 50.000"/>
    <s v="Susu bubuk anak (Zee, Dancow, Boneeto, dsb.)_x000a_Sembako (Beras kiloan, telur, gula kiloan, dsb.)"/>
  </r>
  <r>
    <s v="Oct 14, 2022"/>
    <x v="12"/>
    <x v="112"/>
    <x v="2298"/>
    <s v="Oct 14, 2022"/>
    <x v="0"/>
    <x v="0"/>
    <s v="Pasar (lokasi sekitar atau dalam pasar)"/>
    <s v="1-5 org/jam"/>
    <s v="Tidak ada"/>
    <s v="Tidak"/>
    <s v="Tidak"/>
    <s v="Tidak ada"/>
    <s v="Tidak"/>
    <s v="Tidak"/>
    <s v="GGSP (Gudang Garam Strategic Partnership)_x000a_Tidak ber-mitra"/>
    <s v="1"/>
    <s v="Tidak ada"/>
    <s v="Tidak"/>
    <s v="Tidak"/>
    <s v="&lt; Rp. 50.000"/>
    <s v="Susu bubuk anak (Zee, Dancow, Boneeto, dsb.)_x000a_Sembako (Beras kiloan, telur, gula kiloan, dsb.)"/>
  </r>
  <r>
    <s v="Oct 14, 2022"/>
    <x v="0"/>
    <x v="54"/>
    <x v="2299"/>
    <s v="Oct 10, 2022"/>
    <x v="0"/>
    <x v="0"/>
    <s v="Pinggir Jalan Utama"/>
    <s v="1-5 org/jam"/>
    <s v="Tidak ada"/>
    <s v="Ya"/>
    <s v="Ya"/>
    <s v="&gt;4"/>
    <s v="Ya"/>
    <s v="Tidak"/>
    <s v="Tidak ber-mitra"/>
    <s v="1"/>
    <s v="&gt;2"/>
    <s v="Tidak"/>
    <s v="Ya"/>
    <s v="Rp 101.000 - Rp 200.000"/>
    <s v="Susu bubuk anak (Zee, Dancow, Boneeto, dsb.)_x000a_Susu bubuk dewasa (Anlene, Entrasol, Ensure, dsb.)_x000a_Gula rendah kalori (diabetasol, nulife, dsb.)_x000a_Sembako (Beras kiloan, telur, gula kiloan, dsb.)_x000a_Pulsa, token listrik, dsb."/>
  </r>
  <r>
    <s v="Oct 14, 2022"/>
    <x v="0"/>
    <x v="54"/>
    <x v="2300"/>
    <s v="Oct 10, 2022"/>
    <x v="0"/>
    <x v="0"/>
    <s v="Pinggir Jalan Utama"/>
    <s v="1-5 org/jam"/>
    <s v="Tidak ada"/>
    <s v="Ya"/>
    <s v="Ya"/>
    <s v="&gt;4"/>
    <s v="Ya"/>
    <s v="Tidak"/>
    <s v="Tidak ber-mitra"/>
    <s v="1"/>
    <s v="2"/>
    <s v="Ya"/>
    <s v="Tidak"/>
    <s v="Rp 51.000 - Rp 100.000"/>
    <s v="Susu bubuk anak (Zee, Dancow, Boneeto, dsb.)_x000a_Susu bubuk dewasa (Anlene, Entrasol, Ensure, dsb.)_x000a_Gula rendah kalori (diabetasol, nulife, dsb.)_x000a_Sembako (Beras kiloan, telur, gula kiloan, dsb.)"/>
  </r>
  <r>
    <s v="Oct 14, 2022"/>
    <x v="0"/>
    <x v="54"/>
    <x v="2301"/>
    <s v="Oct 10, 2022"/>
    <x v="0"/>
    <x v="0"/>
    <s v="Pinggir Jalan Utama"/>
    <s v="1-5 org/jam"/>
    <s v="Tidak ada"/>
    <s v="Ya"/>
    <s v="Ya"/>
    <s v="&gt;4"/>
    <s v="Ya"/>
    <s v="Tidak"/>
    <s v="Tidak ber-mitra"/>
    <s v="&gt;2"/>
    <s v="&gt;2"/>
    <s v="Tidak"/>
    <s v="Ya"/>
    <s v="Rp 51.000 - Rp 100.000"/>
    <s v="Susu bubuk anak (Zee, Dancow, Boneeto, dsb.)_x000a_Susu bubuk dewasa (Anlene, Entrasol, Ensure, dsb.)_x000a_Gula rendah kalori (diabetasol, nulife, dsb.)_x000a_Sembako (Beras kiloan, telur, gula kiloan, dsb.)_x000a_Pulsa, token listrik, dsb."/>
  </r>
  <r>
    <s v="Oct 14, 2022"/>
    <x v="0"/>
    <x v="54"/>
    <x v="2302"/>
    <s v="Oct 10, 2022"/>
    <x v="0"/>
    <x v="0"/>
    <s v="Pinggir Jalan Utama"/>
    <s v="&gt;10 org/jam"/>
    <s v="Tidak 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4, 2022"/>
    <x v="0"/>
    <x v="54"/>
    <x v="2303"/>
    <s v="Oct 10, 2022"/>
    <x v="0"/>
    <x v="0"/>
    <s v="Pinggir Jalan Utama"/>
    <s v="1-5 org/jam"/>
    <s v="Tidak ada"/>
    <s v="Tidak"/>
    <s v="Ya"/>
    <s v="&gt;4"/>
    <s v="Ya"/>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4, 2022"/>
    <x v="1"/>
    <x v="177"/>
    <x v="2304"/>
    <s v="Oct 14, 2022"/>
    <x v="0"/>
    <x v="0"/>
    <s v="Pinggir Jalan Utama"/>
    <s v="5-10 org/jam"/>
    <s v="Ada"/>
    <s v="Ya"/>
    <s v="Ya"/>
    <s v="&gt;4"/>
    <s v="Ya"/>
    <s v="Tidak"/>
    <s v="GGSP (Gudang Garam Strategic Partnership)"/>
    <s v="&gt;2"/>
    <s v="&gt;2"/>
    <s v="Tidak"/>
    <s v="Tidak"/>
    <s v="&lt; Rp. 50.000"/>
    <s v="Susu bubuk anak (Zee, Dancow, Boneeto, dsb.)_x000a_Susu bubuk dewasa (Anlene, Entrasol, Ensure, dsb.)_x000a_Gula rendah kalori (diabetasol, nulife, dsb.)_x000a_Sembako (Beras kiloan, telur, gula kiloan, dsb.)"/>
  </r>
  <r>
    <s v="Oct 14, 2022"/>
    <x v="0"/>
    <x v="54"/>
    <x v="2305"/>
    <s v="Oct 10, 2022"/>
    <x v="0"/>
    <x v="0"/>
    <s v="Pinggir Jalan Utama"/>
    <s v="1-5 org/jam"/>
    <s v="Tidak ada"/>
    <s v="Ya"/>
    <s v="Tidak"/>
    <s v="Tidak ada"/>
    <s v="Tidak"/>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4, 2022"/>
    <x v="0"/>
    <x v="54"/>
    <x v="2306"/>
    <s v="Oct 10, 2022"/>
    <x v="0"/>
    <x v="0"/>
    <s v="Pinggir Jalan Utama"/>
    <s v="1-5 org/jam"/>
    <s v="Tidak ada"/>
    <s v="Ya"/>
    <s v="Tidak"/>
    <s v="Tidak ada"/>
    <s v="Tidak"/>
    <s v="Tidak"/>
    <s v="Tidak ber-mitra"/>
    <s v="Tidak ada"/>
    <s v="2"/>
    <s v="Tidak"/>
    <s v="Ya"/>
    <s v="Rp 51.000 - Rp 100.000"/>
    <s v="Susu bubuk anak (Zee, Dancow, Boneeto, dsb.)_x000a_Susu bubuk dewasa (Anlene, Entrasol, Ensure, dsb.)_x000a_Gula rendah kalori (diabetasol, nulife, dsb.)_x000a_Sembako (Beras kiloan, telur, gula kiloan, dsb.)_x000a_Pulsa, token listrik, dsb."/>
  </r>
  <r>
    <s v="Oct 14, 2022"/>
    <x v="0"/>
    <x v="54"/>
    <x v="2307"/>
    <s v="Oct 6, 2022"/>
    <x v="0"/>
    <x v="0"/>
    <s v="Pinggir Jalan Utama"/>
    <s v="1-5 org/jam"/>
    <s v="Tidak ada"/>
    <s v="Ya"/>
    <s v="Tidak"/>
    <s v="Tidak ada"/>
    <s v="Tidak"/>
    <s v="Tidak"/>
    <s v="Tidak ber-mitra"/>
    <s v="Tidak ada"/>
    <s v="Tidak ada"/>
    <s v="Tidak"/>
    <s v="Ya"/>
    <s v="Rp 51.000 - Rp 100.000"/>
    <s v="Susu bubuk anak (Zee, Dancow, Boneeto, dsb.)_x000a_Susu bubuk dewasa (Anlene, Entrasol, Ensure, dsb.)_x000a_Gula rendah kalori (diabetasol, nulife, dsb.)_x000a_Sembako (Beras kiloan, telur, gula kiloan, dsb.)_x000a_Pulsa, token listrik, dsb."/>
  </r>
  <r>
    <s v="Oct 14, 2022"/>
    <x v="0"/>
    <x v="54"/>
    <x v="2308"/>
    <s v="Oct 10, 2022"/>
    <x v="0"/>
    <x v="1"/>
    <m/>
    <m/>
    <m/>
    <m/>
    <m/>
    <m/>
    <m/>
    <m/>
    <m/>
    <m/>
    <m/>
    <m/>
    <m/>
    <m/>
    <m/>
  </r>
  <r>
    <s v="Oct 14, 2022"/>
    <x v="0"/>
    <x v="54"/>
    <x v="2309"/>
    <s v="Oct 10, 2022"/>
    <x v="0"/>
    <x v="0"/>
    <s v="Pinggir Jalan Utama"/>
    <s v="1-5 org/jam"/>
    <s v="Tidak ada"/>
    <s v="Ya"/>
    <s v="Tidak"/>
    <s v="Tidak ada"/>
    <s v="Tidak"/>
    <s v="Tidak"/>
    <s v="Tidak ber-mitra"/>
    <s v="1"/>
    <s v="2"/>
    <s v="Tidak"/>
    <s v="Ya"/>
    <s v="Rp 101.000 - Rp 200.000"/>
    <s v="Susu bubuk anak (Zee, Dancow, Boneeto, dsb.)_x000a_Susu bubuk dewasa (Anlene, Entrasol, Ensure, dsb.)_x000a_Gula rendah kalori (diabetasol, nulife, dsb.)_x000a_Sembako (Beras kiloan, telur, gula kiloan, dsb.)"/>
  </r>
  <r>
    <s v="Oct 14, 2022"/>
    <x v="0"/>
    <x v="54"/>
    <x v="2310"/>
    <s v="Oct 10, 2022"/>
    <x v="0"/>
    <x v="0"/>
    <s v="Pinggir Jalan Utama"/>
    <s v="1-5 org/jam"/>
    <s v="Tidak ada"/>
    <s v="Ya"/>
    <s v="Tidak"/>
    <s v="Tidak ada"/>
    <s v="Tidak"/>
    <s v="Tidak"/>
    <s v="Tidak ber-mitra"/>
    <s v="Tidak ada"/>
    <s v="2"/>
    <s v="Tidak"/>
    <s v="Ya"/>
    <s v="Rp 101.000 - Rp 200.000"/>
    <s v="Susu bubuk anak (Zee, Dancow, Boneeto, dsb.)_x000a_Susu bubuk dewasa (Anlene, Entrasol, Ensure, dsb.)_x000a_Gula rendah kalori (diabetasol, nulife, dsb.)"/>
  </r>
  <r>
    <s v="Oct 14, 2022"/>
    <x v="0"/>
    <x v="54"/>
    <x v="2311"/>
    <s v="Oct 6, 2022"/>
    <x v="0"/>
    <x v="0"/>
    <s v="Pinggir Jalan Utama"/>
    <s v="1-5 org/jam"/>
    <s v="Tidak ada"/>
    <s v="Ya"/>
    <s v="Ya"/>
    <s v="&gt;4"/>
    <s v="Ya"/>
    <s v="Tidak"/>
    <s v="Mitra DRP (Djarum Retail Partnership)"/>
    <s v="2"/>
    <s v="2"/>
    <s v="Tidak"/>
    <s v="Ya"/>
    <s v="Rp 101.000 - Rp 200.000"/>
    <s v="Susu bubuk anak (Zee, Dancow, Boneeto, dsb.)_x000a_Susu bubuk dewasa (Anlene, Entrasol, Ensure, dsb.)_x000a_Gula rendah kalori (diabetasol, nulife, dsb.)_x000a_Sembako (Beras kiloan, telur, gula kiloan, dsb.)_x000a_Pulsa, token listrik, dsb."/>
  </r>
  <r>
    <s v="Oct 14, 2022"/>
    <x v="1"/>
    <x v="72"/>
    <x v="2312"/>
    <s v="Oct 14, 2022"/>
    <x v="0"/>
    <x v="0"/>
    <s v="Pinggir Jalan Utama"/>
    <s v="1-5 org/jam"/>
    <s v="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4, 2022"/>
    <x v="0"/>
    <x v="54"/>
    <x v="2313"/>
    <s v="Oct 6, 2022"/>
    <x v="0"/>
    <x v="0"/>
    <s v="Pinggir Jalan Utama"/>
    <s v="1-5 org/jam"/>
    <s v="Tidak ada"/>
    <s v="Ya"/>
    <s v="Ya"/>
    <s v="3 - 4"/>
    <s v="Tidak"/>
    <s v="Tidak"/>
    <s v="Tidak ber-mitra"/>
    <s v="2"/>
    <s v="2"/>
    <s v="Tidak"/>
    <s v="Ya"/>
    <s v="&gt; Rp 201.000"/>
    <s v="Susu bubuk anak (Zee, Dancow, Boneeto, dsb.)_x000a_Susu bubuk dewasa (Anlene, Entrasol, Ensure, dsb.)_x000a_Gula rendah kalori (diabetasol, nulife, dsb.)_x000a_Sembako (Beras kiloan, telur, gula kiloan, dsb.)_x000a_Pulsa, token listrik, dsb."/>
  </r>
  <r>
    <s v="Oct 14, 2022"/>
    <x v="1"/>
    <x v="72"/>
    <x v="2314"/>
    <s v="Oct 14, 2022"/>
    <x v="0"/>
    <x v="1"/>
    <m/>
    <m/>
    <m/>
    <m/>
    <m/>
    <m/>
    <m/>
    <m/>
    <m/>
    <m/>
    <m/>
    <m/>
    <m/>
    <m/>
    <m/>
  </r>
  <r>
    <s v="Oct 14, 2022"/>
    <x v="2"/>
    <x v="9"/>
    <x v="2315"/>
    <s v="Oct 14, 2022"/>
    <x v="0"/>
    <x v="0"/>
    <s v="Pinggir Jalan Utama"/>
    <s v="1-5 org/jam"/>
    <s v="Ada"/>
    <s v="Ya"/>
    <s v="Ya"/>
    <s v="3 - 4"/>
    <s v="Ya"/>
    <s v="Tidak"/>
    <s v="GGSP (Gudang Garam Strategic Partnership)"/>
    <s v="2"/>
    <s v="&gt;2"/>
    <s v="Tidak"/>
    <s v="Tidak"/>
    <s v="Rp 51.000 - Rp 100.000"/>
    <s v="Gula rendah kalori (diabetasol, nulife, dsb.)_x000a_Pulsa, token listrik, dsb."/>
  </r>
  <r>
    <s v="Oct 14, 2022"/>
    <x v="1"/>
    <x v="216"/>
    <x v="2316"/>
    <s v="Oct 14, 2022"/>
    <x v="1"/>
    <x v="0"/>
    <m/>
    <m/>
    <m/>
    <m/>
    <m/>
    <m/>
    <m/>
    <m/>
    <m/>
    <m/>
    <m/>
    <m/>
    <m/>
    <m/>
    <m/>
  </r>
  <r>
    <s v="Oct 14, 2022"/>
    <x v="12"/>
    <x v="112"/>
    <x v="2317"/>
    <s v="Oct 14, 2022"/>
    <x v="0"/>
    <x v="0"/>
    <s v="Pinggir Jalan Utama"/>
    <s v="1-5 org/jam"/>
    <s v="Ada"/>
    <s v="Tidak"/>
    <s v="Ya"/>
    <s v="3 - 4"/>
    <s v="Ya"/>
    <s v="Tidak"/>
    <s v="Tidak ber-mitra"/>
    <s v="2"/>
    <s v="&gt;2"/>
    <s v="Ya"/>
    <s v="Ya"/>
    <s v="Rp 51.000 - Rp 100.000"/>
    <s v="Susu bubuk anak (Zee, Dancow, Boneeto, dsb.)_x000a_Susu bubuk dewasa (Anlene, Entrasol, Ensure, dsb.)_x000a_Sembako (Beras kiloan, telur, gula kiloan, dsb.)"/>
  </r>
  <r>
    <s v="Oct 14, 2022"/>
    <x v="12"/>
    <x v="112"/>
    <x v="2318"/>
    <s v="Oct 14, 2022"/>
    <x v="0"/>
    <x v="0"/>
    <s v="Pinggir Jalan Utama"/>
    <s v="1-5 org/jam"/>
    <s v="Ada"/>
    <s v="Tidak"/>
    <s v="Ya"/>
    <s v="3 - 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Oct 14, 2022"/>
    <x v="2"/>
    <x v="9"/>
    <x v="2319"/>
    <s v="Oct 13, 2022"/>
    <x v="1"/>
    <x v="1"/>
    <m/>
    <m/>
    <m/>
    <m/>
    <m/>
    <m/>
    <m/>
    <m/>
    <m/>
    <m/>
    <m/>
    <m/>
    <m/>
    <m/>
    <m/>
  </r>
  <r>
    <s v="Oct 14, 2022"/>
    <x v="2"/>
    <x v="9"/>
    <x v="2320"/>
    <s v="Oct 13, 2022"/>
    <x v="1"/>
    <x v="1"/>
    <m/>
    <m/>
    <m/>
    <m/>
    <m/>
    <m/>
    <m/>
    <m/>
    <m/>
    <m/>
    <m/>
    <m/>
    <m/>
    <m/>
    <m/>
  </r>
  <r>
    <s v="Oct 14, 2022"/>
    <x v="12"/>
    <x v="112"/>
    <x v="2321"/>
    <s v="Oct 14, 2022"/>
    <x v="0"/>
    <x v="0"/>
    <s v="Pinggir Jalan Utama"/>
    <s v="1-5 org/jam"/>
    <s v="Ada"/>
    <s v="Ya"/>
    <s v="Ya"/>
    <s v="3 - 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Oct 14, 2022"/>
    <x v="12"/>
    <x v="112"/>
    <x v="991"/>
    <s v="Oct 14, 2022"/>
    <x v="0"/>
    <x v="0"/>
    <s v="Pinggir Jalan Utama"/>
    <s v="5-10 org/jam"/>
    <s v="Ada"/>
    <s v="Ya"/>
    <s v="Ya"/>
    <s v="3 - 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Oct 14, 2022"/>
    <x v="2"/>
    <x v="9"/>
    <x v="2319"/>
    <s v="Oct 13, 2022"/>
    <x v="0"/>
    <x v="0"/>
    <s v="Pinggir Jalan Utama"/>
    <s v="1-5 org/jam"/>
    <s v="Ada"/>
    <s v="Ya"/>
    <s v="Ya"/>
    <s v="&gt;4"/>
    <s v="Ya"/>
    <s v="Tidak"/>
    <s v="GGSP (Gudang Garam Strategic Partnership)"/>
    <s v="&gt;2"/>
    <s v="&gt;2"/>
    <s v="Tidak"/>
    <s v="Tidak"/>
    <s v="Rp 101.000 - Rp 200.000"/>
    <s v="Sembako (Beras kiloan, telur, gula kiloan, dsb.)"/>
  </r>
  <r>
    <s v="Oct 14, 2022"/>
    <x v="2"/>
    <x v="9"/>
    <x v="2322"/>
    <s v="Oct 12, 2022"/>
    <x v="0"/>
    <x v="0"/>
    <s v="Pinggir Jalan Utama"/>
    <s v="1-5 org/jam"/>
    <s v="Ada"/>
    <s v="Ya"/>
    <s v="Tidak"/>
    <s v="3 - 4"/>
    <s v="Ya"/>
    <s v="Tidak"/>
    <s v="Mitra DRP (Djarum Retail Partnership)"/>
    <s v="2"/>
    <s v="&gt;2"/>
    <s v="Tidak"/>
    <s v="Tidak"/>
    <s v="Rp 51.000 - Rp 100.000"/>
    <s v="Gula rendah kalori (diabetasol, nulife, dsb.)_x000a_Pulsa, token listrik, dsb."/>
  </r>
  <r>
    <s v="Oct 14, 2022"/>
    <x v="12"/>
    <x v="112"/>
    <x v="2323"/>
    <s v="Oct 14,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4, 2022"/>
    <x v="15"/>
    <x v="89"/>
    <x v="2324"/>
    <s v="Oct 14, 2022"/>
    <x v="1"/>
    <x v="1"/>
    <m/>
    <m/>
    <m/>
    <m/>
    <m/>
    <m/>
    <m/>
    <m/>
    <m/>
    <m/>
    <m/>
    <m/>
    <m/>
    <m/>
    <m/>
  </r>
  <r>
    <s v="Oct 14, 2022"/>
    <x v="15"/>
    <x v="89"/>
    <x v="2325"/>
    <s v="Oct 14, 2022"/>
    <x v="1"/>
    <x v="1"/>
    <m/>
    <m/>
    <m/>
    <m/>
    <m/>
    <m/>
    <m/>
    <m/>
    <m/>
    <m/>
    <m/>
    <m/>
    <m/>
    <m/>
    <m/>
  </r>
  <r>
    <s v="Oct 14, 2022"/>
    <x v="12"/>
    <x v="112"/>
    <x v="2326"/>
    <s v="Oct 14,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0"/>
    <x v="54"/>
    <x v="2327"/>
    <s v="Oct 6, 2022"/>
    <x v="0"/>
    <x v="0"/>
    <s v="Pinggir Jalan Utama"/>
    <s v="1-5 org/jam"/>
    <s v="Tidak ada"/>
    <s v="Ya"/>
    <s v="Tidak"/>
    <s v="Tidak ada"/>
    <s v="Tidak"/>
    <s v="Tidak"/>
    <s v="Tidak ber-mitra"/>
    <s v="Tidak ada"/>
    <s v="2"/>
    <s v="Tidak"/>
    <s v="Ya"/>
    <s v="&gt; Rp 201.000"/>
    <s v="Susu bubuk anak (Zee, Dancow, Boneeto, dsb.)_x000a_Susu bubuk dewasa (Anlene, Entrasol, Ensure, dsb.)_x000a_Gula rendah kalori (diabetasol, nulife, dsb.)_x000a_Sembako (Beras kiloan, telur, gula kiloan, dsb.)_x000a_Pulsa, token listrik, dsb."/>
  </r>
  <r>
    <s v="Oct 14, 2022"/>
    <x v="12"/>
    <x v="112"/>
    <x v="2328"/>
    <s v="Oct 14, 2022"/>
    <x v="0"/>
    <x v="0"/>
    <s v="Residential (lokasi tempat tinggal/perumahan/apartemen/dsb.)"/>
    <s v="1-5 org/jam"/>
    <s v="Ada"/>
    <s v="Ya"/>
    <s v="Ya"/>
    <s v="&gt;4"/>
    <s v="Ya"/>
    <s v="Tidak"/>
    <s v="Tidak ber-mitra"/>
    <s v="1"/>
    <s v="&gt;2"/>
    <s v="Tidak"/>
    <s v="Ya"/>
    <s v="Rp 101.000 - Rp 200.000"/>
    <s v="Susu bubuk anak (Zee, Dancow, Boneeto, dsb.)_x000a_Susu bubuk dewasa (Anlene, Entrasol, Ensure, dsb.)_x000a_Gula rendah kalori (diabetasol, nulife, dsb.)_x000a_Sembako (Beras kiloan, telur, gula kiloan, dsb.)"/>
  </r>
  <r>
    <s v="Oct 14, 2022"/>
    <x v="12"/>
    <x v="112"/>
    <x v="2329"/>
    <s v="Oct 14,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12"/>
    <x v="112"/>
    <x v="991"/>
    <s v="Oct 14,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18"/>
    <x v="212"/>
    <x v="2330"/>
    <s v="Oct 14, 2022"/>
    <x v="0"/>
    <x v="0"/>
    <s v="Pinggir Jalan Utama"/>
    <s v="5-10 org/jam"/>
    <s v="Ada"/>
    <s v="Ya"/>
    <s v="Ya"/>
    <s v="&gt;4"/>
    <s v="Ya"/>
    <s v="Tidak"/>
    <s v="Mitra DRP (Djarum Retail Partnership)"/>
    <s v="2"/>
    <s v="&gt;2"/>
    <s v="Tidak"/>
    <s v="Tidak"/>
    <s v="&gt; Rp 201.000"/>
    <s v="Susu bubuk anak (Zee, Dancow, Boneeto, dsb.)_x000a_Susu bubuk dewasa (Anlene, Entrasol, Ensure, dsb.)_x000a_Gula rendah kalori (diabetasol, nulife, dsb.)_x000a_Sembako (Beras kiloan, telur, gula kiloan, dsb.)"/>
  </r>
  <r>
    <s v="Oct 14, 2022"/>
    <x v="18"/>
    <x v="212"/>
    <x v="2331"/>
    <s v="Oct 14, 2022"/>
    <x v="0"/>
    <x v="0"/>
    <s v="Pinggir Jalan Utama"/>
    <s v="5-10 org/jam"/>
    <s v="Ada"/>
    <s v="Ya"/>
    <s v="Ya"/>
    <s v="3 - 4"/>
    <s v="Ya"/>
    <s v="Tidak"/>
    <s v="Mitra DRP (Djarum Retail Partnership)"/>
    <s v="1"/>
    <s v="2"/>
    <s v="Tidak"/>
    <s v="Tidak"/>
    <s v="Rp 101.000 - Rp 200.000"/>
    <s v="Susu bubuk anak (Zee, Dancow, Boneeto, dsb.)_x000a_Susu bubuk dewasa (Anlene, Entrasol, Ensure, dsb.)_x000a_Gula rendah kalori (diabetasol, nulife, dsb.)_x000a_Sembako (Beras kiloan, telur, gula kiloan, dsb.)"/>
  </r>
  <r>
    <s v="Oct 14, 2022"/>
    <x v="18"/>
    <x v="212"/>
    <x v="2332"/>
    <s v="Oct 14, 2022"/>
    <x v="0"/>
    <x v="0"/>
    <s v="Pinggir Jalan Utama"/>
    <s v="5-10 org/jam"/>
    <s v="Ada"/>
    <s v="Ya"/>
    <s v="Ya"/>
    <s v="2"/>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18"/>
    <x v="212"/>
    <x v="2333"/>
    <s v="Oct 14, 2022"/>
    <x v="0"/>
    <x v="0"/>
    <s v="Pinggir Jalan Utama"/>
    <s v="5-10 org/jam"/>
    <s v="Ada"/>
    <s v="Ya"/>
    <s v="Ya"/>
    <s v="3 - 4"/>
    <s v="Ya"/>
    <s v="Tidak"/>
    <s v="Tidak ber-mitra"/>
    <s v="1"/>
    <s v="1"/>
    <s v="Tidak"/>
    <s v="Tidak"/>
    <s v="&lt; Rp. 50.000"/>
    <s v="Susu bubuk anak (Zee, Dancow, Boneeto, dsb.)_x000a_Susu bubuk dewasa (Anlene, Entrasol, Ensure, dsb.)_x000a_Gula rendah kalori (diabetasol, nulife, dsb.)"/>
  </r>
  <r>
    <s v="Oct 14, 2022"/>
    <x v="12"/>
    <x v="112"/>
    <x v="2334"/>
    <s v="Oct 14,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4, 2022"/>
    <x v="18"/>
    <x v="212"/>
    <x v="2335"/>
    <s v="Oct 14, 2022"/>
    <x v="0"/>
    <x v="0"/>
    <s v="Pinggir Jalan Utama"/>
    <s v="&gt;10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Oct 14, 2022"/>
    <x v="18"/>
    <x v="212"/>
    <x v="2336"/>
    <s v="Oct 14, 2022"/>
    <x v="0"/>
    <x v="0"/>
    <s v="Pinggir Jalan Utama"/>
    <s v="1-5 org/jam"/>
    <s v="Tidak ada"/>
    <s v="Tidak"/>
    <s v="Tidak"/>
    <s v="Tidak ada"/>
    <s v="Tidak"/>
    <s v="Tidak"/>
    <s v="Tidak ber-mitra"/>
    <s v="1"/>
    <s v="1"/>
    <s v="Tidak"/>
    <s v="Tidak"/>
    <s v="Rp 51.000 - Rp 100.000"/>
    <s v="Susu bubuk anak (Zee, Dancow, Boneeto, dsb.)_x000a_Susu bubuk dewasa (Anlene, Entrasol, Ensure, dsb.)_x000a_Gula rendah kalori (diabetasol, nulife, dsb.)"/>
  </r>
  <r>
    <s v="Oct 14, 2022"/>
    <x v="18"/>
    <x v="212"/>
    <x v="2337"/>
    <s v="Oct 14, 2022"/>
    <x v="0"/>
    <x v="0"/>
    <s v="Pinggir Jalan Utama"/>
    <s v="1-5 org/jam"/>
    <s v="Ada"/>
    <s v="Ya"/>
    <s v="Ya"/>
    <s v="&gt;4"/>
    <s v="Ya"/>
    <s v="Tidak"/>
    <s v="Mitra DRP (Djarum Retail Partnership)"/>
    <s v="1"/>
    <s v="1"/>
    <s v="Tidak"/>
    <s v="Tidak"/>
    <s v="Rp 101.000 - Rp 200.000"/>
    <s v="Susu bubuk anak (Zee, Dancow, Boneeto, dsb.)_x000a_Susu bubuk dewasa (Anlene, Entrasol, Ensure, dsb.)_x000a_Gula rendah kalori (diabetasol, nulife, dsb.)_x000a_Sembako (Beras kiloan, telur, gula kiloan, dsb.)"/>
  </r>
  <r>
    <s v="Oct 14, 2022"/>
    <x v="18"/>
    <x v="212"/>
    <x v="2338"/>
    <s v="Oct 14, 2022"/>
    <x v="0"/>
    <x v="0"/>
    <s v="Pinggir Jalan Utama"/>
    <s v="1-5 org/jam"/>
    <s v="Ada"/>
    <s v="Ya"/>
    <s v="Ya"/>
    <s v="&gt;4"/>
    <s v="Ya"/>
    <s v="Tidak"/>
    <s v="SRC (Sampoerna Retail Community)"/>
    <s v="1"/>
    <s v="2"/>
    <s v="Tidak"/>
    <s v="Tidak"/>
    <s v="&gt; Rp 201.000"/>
    <s v="Susu bubuk anak (Zee, Dancow, Boneeto, dsb.)_x000a_Susu bubuk dewasa (Anlene, Entrasol, Ensure, dsb.)_x000a_Gula rendah kalori (diabetasol, nulife, dsb.)_x000a_Sembako (Beras kiloan, telur, gula kiloan, dsb.)"/>
  </r>
  <r>
    <s v="Oct 14, 2022"/>
    <x v="18"/>
    <x v="212"/>
    <x v="2339"/>
    <s v="Oct 14, 2022"/>
    <x v="0"/>
    <x v="0"/>
    <s v="Pinggir Jalan Utama"/>
    <s v="5-10 org/jam"/>
    <s v="Ada"/>
    <s v="Ya"/>
    <s v="Ya"/>
    <s v="&gt;4"/>
    <s v="Ya"/>
    <s v="Tidak"/>
    <s v="Mitra DRP (Djarum Retail Partnership)"/>
    <s v="1"/>
    <s v="&gt;2"/>
    <s v="Tidak"/>
    <s v="Tidak"/>
    <s v="&gt; Rp 201.000"/>
    <s v="Susu bubuk anak (Zee, Dancow, Boneeto, dsb.)_x000a_Susu bubuk dewasa (Anlene, Entrasol, Ensure, dsb.)_x000a_Gula rendah kalori (diabetasol, nulife, dsb.)_x000a_Sembako (Beras kiloan, telur, gula kiloan, dsb.)_x000a_Pulsa, token listrik, dsb."/>
  </r>
  <r>
    <s v="Oct 14, 2022"/>
    <x v="18"/>
    <x v="212"/>
    <x v="2340"/>
    <s v="Oct 14, 2022"/>
    <x v="0"/>
    <x v="0"/>
    <s v="Pinggir Jalan Utama"/>
    <s v="1-5 org/jam"/>
    <s v="Ada"/>
    <s v="Ya"/>
    <s v="Tidak"/>
    <s v="3 - 4"/>
    <s v="Tidak"/>
    <s v="Tidak"/>
    <s v="Tidak ber-mitra"/>
    <s v="1"/>
    <s v="Tidak ada"/>
    <s v="Tidak"/>
    <s v="Tidak"/>
    <s v="&lt; Rp. 50.000"/>
    <s v="Susu bubuk anak (Zee, Dancow, Boneeto, dsb.)_x000a_Susu bubuk dewasa (Anlene, Entrasol, Ensure, dsb.)_x000a_Gula rendah kalori (diabetasol, nulife, dsb.)"/>
  </r>
  <r>
    <s v="Oct 14, 2022"/>
    <x v="18"/>
    <x v="212"/>
    <x v="2341"/>
    <s v="Oct 14, 2022"/>
    <x v="0"/>
    <x v="0"/>
    <s v="Pinggir Jalan Utama"/>
    <s v="&gt;10 org/jam"/>
    <s v="Ada"/>
    <s v="Ya"/>
    <s v="Ya"/>
    <s v="&gt;4"/>
    <s v="Ya"/>
    <s v="Tidak"/>
    <s v="Mitra DRP (Djarum Retail Partnership)"/>
    <s v="1"/>
    <s v="&gt;2"/>
    <s v="Tidak"/>
    <s v="Tidak"/>
    <s v="&gt; Rp 201.000"/>
    <s v="Susu bubuk anak (Zee, Dancow, Boneeto, dsb.)_x000a_Susu bubuk dewasa (Anlene, Entrasol, Ensure, dsb.)_x000a_Gula rendah kalori (diabetasol, nulife, dsb.)_x000a_Sembako (Beras kiloan, telur, gula kiloan, dsb.)"/>
  </r>
  <r>
    <s v="Oct 14, 2022"/>
    <x v="18"/>
    <x v="212"/>
    <x v="2342"/>
    <s v="Oct 14, 2022"/>
    <x v="0"/>
    <x v="0"/>
    <s v="Pinggir Jalan Utama"/>
    <s v="5-10 org/jam"/>
    <s v="Ada"/>
    <s v="Ya"/>
    <s v="Ya"/>
    <s v="&gt;4"/>
    <s v="Ya"/>
    <s v="Tidak"/>
    <s v="Mitra DRP (Djarum Retail Partnership)"/>
    <s v="1"/>
    <s v="2"/>
    <s v="Tidak"/>
    <s v="Tidak"/>
    <s v="&gt; Rp 201.000"/>
    <s v="Susu bubuk anak (Zee, Dancow, Boneeto, dsb.)_x000a_Susu bubuk dewasa (Anlene, Entrasol, Ensure, dsb.)_x000a_Gula rendah kalori (diabetasol, nulife, dsb.)_x000a_Sembako (Beras kiloan, telur, gula kiloan, dsb.)"/>
  </r>
  <r>
    <s v="Oct 14, 2022"/>
    <x v="18"/>
    <x v="212"/>
    <x v="2343"/>
    <s v="Oct 14, 2022"/>
    <x v="0"/>
    <x v="0"/>
    <s v="Pinggir Jalan Utama"/>
    <s v="&gt;10 org/jam"/>
    <s v="Ada"/>
    <s v="Ya"/>
    <s v="Ya"/>
    <s v="&gt;4"/>
    <s v="Tidak"/>
    <s v="Tidak"/>
    <s v="Mitra DRP (Djarum Retail Partnership)"/>
    <s v="1"/>
    <s v="2"/>
    <s v="Tidak"/>
    <s v="Tidak"/>
    <s v="Rp 101.000 - Rp 200.000"/>
    <s v="Susu bubuk anak (Zee, Dancow, Boneeto, dsb.)_x000a_Susu bubuk dewasa (Anlene, Entrasol, Ensure, dsb.)_x000a_Gula rendah kalori (diabetasol, nulife, dsb.)_x000a_Sembako (Beras kiloan, telur, gula kiloan, dsb.)"/>
  </r>
  <r>
    <s v="Oct 14, 2022"/>
    <x v="18"/>
    <x v="212"/>
    <x v="2344"/>
    <s v="Oct 14, 2022"/>
    <x v="0"/>
    <x v="0"/>
    <s v="Pinggir Jalan Utama"/>
    <s v="&gt;10 org/jam"/>
    <s v="Ada"/>
    <s v="Ya"/>
    <s v="Ya"/>
    <s v="&gt;4"/>
    <s v="Tidak"/>
    <s v="Tidak"/>
    <s v="SRC (Sampoerna Retail Community)"/>
    <s v="1"/>
    <s v="&gt;2"/>
    <s v="Tidak"/>
    <s v="Tidak"/>
    <s v="&gt; Rp 201.000"/>
    <s v="Susu bubuk anak (Zee, Dancow, Boneeto, dsb.)_x000a_Susu bubuk dewasa (Anlene, Entrasol, Ensure, dsb.)_x000a_Gula rendah kalori (diabetasol, nulife, dsb.)_x000a_Sembako (Beras kiloan, telur, gula kiloan, dsb.)"/>
  </r>
  <r>
    <s v="Oct 14, 2022"/>
    <x v="12"/>
    <x v="112"/>
    <x v="2345"/>
    <s v="Oct 14, 2022"/>
    <x v="0"/>
    <x v="0"/>
    <s v="Residential (lokasi tempat tinggal/perumahan/apartemen/dsb.)"/>
    <s v="1-5 org/jam"/>
    <s v="Ada"/>
    <s v="Ya"/>
    <s v="Ya"/>
    <s v="2"/>
    <s v="Ya"/>
    <s v="Tidak"/>
    <s v="Tidak ber-mitra"/>
    <s v="1"/>
    <s v="&gt;2"/>
    <s v="Tidak"/>
    <s v="Tidak"/>
    <s v="Rp 51.000 - Rp 100.000"/>
    <s v="Susu bubuk anak (Zee, Dancow, Boneeto, dsb.)_x000a_Susu bubuk dewasa (Anlene, Entrasol, Ensure, dsb.)_x000a_Pulsa, token listrik, dsb."/>
  </r>
  <r>
    <s v="Oct 14, 2022"/>
    <x v="26"/>
    <x v="211"/>
    <x v="2346"/>
    <s v="Oct 14, 2022"/>
    <x v="1"/>
    <x v="1"/>
    <m/>
    <m/>
    <m/>
    <m/>
    <m/>
    <m/>
    <m/>
    <m/>
    <m/>
    <m/>
    <m/>
    <m/>
    <m/>
    <m/>
    <m/>
  </r>
  <r>
    <s v="Oct 14, 2022"/>
    <x v="12"/>
    <x v="112"/>
    <x v="2347"/>
    <s v="Oct 14,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
  </r>
  <r>
    <s v="Oct 14, 2022"/>
    <x v="16"/>
    <x v="99"/>
    <x v="2348"/>
    <s v="Oct 14, 2022"/>
    <x v="1"/>
    <x v="1"/>
    <m/>
    <m/>
    <m/>
    <m/>
    <m/>
    <m/>
    <m/>
    <m/>
    <m/>
    <m/>
    <m/>
    <m/>
    <m/>
    <m/>
    <m/>
  </r>
  <r>
    <s v="Oct 13, 2022"/>
    <x v="12"/>
    <x v="112"/>
    <x v="2349"/>
    <s v="Oct 13,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3, 2022"/>
    <x v="12"/>
    <x v="112"/>
    <x v="2350"/>
    <s v="Oct 13,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3, 2022"/>
    <x v="25"/>
    <x v="217"/>
    <x v="2351"/>
    <s v="Oct 13, 2022"/>
    <x v="1"/>
    <x v="1"/>
    <m/>
    <m/>
    <m/>
    <m/>
    <m/>
    <m/>
    <m/>
    <m/>
    <m/>
    <m/>
    <m/>
    <m/>
    <m/>
    <m/>
    <m/>
  </r>
  <r>
    <s v="Oct 13, 2022"/>
    <x v="25"/>
    <x v="199"/>
    <x v="2046"/>
    <s v="Oct 13, 2022"/>
    <x v="0"/>
    <x v="1"/>
    <m/>
    <m/>
    <m/>
    <m/>
    <m/>
    <m/>
    <m/>
    <m/>
    <m/>
    <m/>
    <m/>
    <m/>
    <m/>
    <m/>
    <m/>
  </r>
  <r>
    <s v="Oct 13, 2022"/>
    <x v="25"/>
    <x v="199"/>
    <x v="2352"/>
    <s v="Oct 13, 2022"/>
    <x v="1"/>
    <x v="1"/>
    <m/>
    <m/>
    <m/>
    <m/>
    <m/>
    <m/>
    <m/>
    <m/>
    <m/>
    <m/>
    <m/>
    <m/>
    <m/>
    <m/>
    <m/>
  </r>
  <r>
    <s v="Oct 13, 2022"/>
    <x v="25"/>
    <x v="217"/>
    <x v="2353"/>
    <s v="Oct 13, 2022"/>
    <x v="0"/>
    <x v="1"/>
    <m/>
    <m/>
    <m/>
    <m/>
    <m/>
    <m/>
    <m/>
    <m/>
    <m/>
    <m/>
    <m/>
    <m/>
    <m/>
    <m/>
    <m/>
  </r>
  <r>
    <s v="Oct 13, 2022"/>
    <x v="25"/>
    <x v="199"/>
    <x v="2354"/>
    <s v="Oct 13, 2022"/>
    <x v="0"/>
    <x v="0"/>
    <s v="Pinggir Jalan Utama"/>
    <s v="5-10 org/jam"/>
    <s v="Ada"/>
    <s v="Ya"/>
    <s v="Ya"/>
    <s v="2"/>
    <s v="Tidak"/>
    <s v="Tidak"/>
    <s v="Tidak ber-mitra"/>
    <s v="1"/>
    <s v="Tidak ada"/>
    <s v="Tidak"/>
    <s v="Tidak"/>
    <s v="Rp 51.000 - Rp 100.000"/>
    <s v="Susu bubuk anak (Zee, Dancow, Boneeto, dsb.)_x000a_Susu bubuk dewasa (Anlene, Entrasol, Ensure, dsb.)"/>
  </r>
  <r>
    <s v="Oct 13, 2022"/>
    <x v="25"/>
    <x v="199"/>
    <x v="2355"/>
    <s v="Oct 13, 2022"/>
    <x v="0"/>
    <x v="0"/>
    <s v="Pasar (lokasi sekitar atau dalam pasar)"/>
    <s v="5-10 org/jam"/>
    <s v="Tidak ada"/>
    <s v="Tidak"/>
    <s v="Tidak"/>
    <s v="Tidak ada"/>
    <s v="Tidak"/>
    <s v="Tidak"/>
    <s v="Tidak ber-mitra"/>
    <s v="1"/>
    <s v="&gt;2"/>
    <s v="Ya"/>
    <s v="Ya"/>
    <s v="&gt; Rp 201.000"/>
    <s v="Susu bubuk anak (Zee, Dancow, Boneeto, dsb.)_x000a_Susu bubuk dewasa (Anlene, Entrasol, Ensure, dsb.)_x000a_Gula rendah kalori (diabetasol, nulife, dsb.)_x000a_Sembako (Beras kiloan, telur, gula kiloan, dsb.)"/>
  </r>
  <r>
    <s v="Oct 13, 2022"/>
    <x v="25"/>
    <x v="199"/>
    <x v="2356"/>
    <s v="Oct 13, 2022"/>
    <x v="0"/>
    <x v="0"/>
    <s v="Pinggir Jalan Utama"/>
    <s v="&gt;10 org/jam"/>
    <s v="Ada"/>
    <s v="Tidak"/>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3, 2022"/>
    <x v="25"/>
    <x v="199"/>
    <x v="2357"/>
    <s v="Oct 13, 2022"/>
    <x v="0"/>
    <x v="0"/>
    <s v="Pinggir Jalan Utama"/>
    <s v="5-10 org/jam"/>
    <s v="Ada"/>
    <s v="Ya"/>
    <s v="Ya"/>
    <s v="3 - 4"/>
    <s v="Tidak"/>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3, 2022"/>
    <x v="25"/>
    <x v="199"/>
    <x v="2358"/>
    <s v="Oct 13, 2022"/>
    <x v="0"/>
    <x v="0"/>
    <s v="Pinggir Jalan Utama"/>
    <s v="&gt;10 org/jam"/>
    <s v="Ada"/>
    <s v="Tidak"/>
    <s v="Ya"/>
    <s v="&gt;4"/>
    <s v="Ya"/>
    <s v="Tidak"/>
    <s v="Tidak ber-mitra"/>
    <s v="2"/>
    <s v="&gt;2"/>
    <s v="Ya"/>
    <s v="Ya"/>
    <s v="&gt; Rp 201.000"/>
    <s v="Susu bubuk anak (Zee, Dancow, Boneeto, dsb.)_x000a_Susu bubuk dewasa (Anlene, Entrasol, Ensure, dsb.)_x000a_Gula rendah kalori (diabetasol, nulife, dsb.)_x000a_Sembako (Beras kiloan, telur, gula kiloan, dsb.)"/>
  </r>
  <r>
    <s v="Oct 13, 2022"/>
    <x v="25"/>
    <x v="217"/>
    <x v="2359"/>
    <s v="Oct 13,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
  </r>
  <r>
    <s v="Oct 13, 2022"/>
    <x v="25"/>
    <x v="217"/>
    <x v="2360"/>
    <s v="Oct 13, 2022"/>
    <x v="0"/>
    <x v="1"/>
    <m/>
    <m/>
    <m/>
    <m/>
    <m/>
    <m/>
    <m/>
    <m/>
    <m/>
    <m/>
    <m/>
    <m/>
    <m/>
    <m/>
    <m/>
  </r>
  <r>
    <s v="Oct 13, 2022"/>
    <x v="25"/>
    <x v="217"/>
    <x v="2361"/>
    <s v="Oct 13, 2022"/>
    <x v="0"/>
    <x v="0"/>
    <s v="Pasar (lokasi sekitar atau dalam pasar)"/>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25"/>
    <x v="217"/>
    <x v="2362"/>
    <s v="Oct 13, 2022"/>
    <x v="0"/>
    <x v="0"/>
    <s v="Pinggir Jalan Utama"/>
    <s v="1-5 org/jam"/>
    <s v="Ada"/>
    <s v="Ya"/>
    <s v="Ya"/>
    <s v="3 - 4"/>
    <s v="Tidak"/>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25"/>
    <x v="217"/>
    <x v="2363"/>
    <s v="Oct 13,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3, 2022"/>
    <x v="25"/>
    <x v="217"/>
    <x v="2364"/>
    <s v="Oct 13, 2022"/>
    <x v="0"/>
    <x v="0"/>
    <s v="Pinggir Jalan Utama"/>
    <s v="&gt;10 org/jam"/>
    <s v="Tidak ada"/>
    <s v="Tidak"/>
    <s v="Tidak"/>
    <s v="Tidak ada"/>
    <s v="Tidak"/>
    <s v="Tidak"/>
    <s v="Tidak ber-mitra"/>
    <s v="1"/>
    <s v="&gt;2"/>
    <s v="Ya"/>
    <s v="Ya"/>
    <s v="&gt; Rp 201.000"/>
    <s v="Susu bubuk anak (Zee, Dancow, Boneeto, dsb.)_x000a_Susu bubuk dewasa (Anlene, Entrasol, Ensure, dsb.)_x000a_Gula rendah kalori (diabetasol, nulife, dsb.)_x000a_Sembako (Beras kiloan, telur, gula kiloan, dsb.)"/>
  </r>
  <r>
    <s v="Oct 13, 2022"/>
    <x v="25"/>
    <x v="217"/>
    <x v="2365"/>
    <s v="Oct 13, 2022"/>
    <x v="0"/>
    <x v="0"/>
    <s v="Pinggir Jalan Utama"/>
    <s v="5-10 org/jam"/>
    <s v="Ada"/>
    <s v="Tidak"/>
    <s v="Ya"/>
    <s v="3 - 4"/>
    <s v="Ya"/>
    <s v="Ya"/>
    <s v="Tidak ber-mitra"/>
    <s v="2"/>
    <s v="&gt;2"/>
    <s v="Tidak"/>
    <s v="Tidak"/>
    <s v="Rp 101.000 - Rp 200.000"/>
    <s v="Sembako (Beras kiloan, telur, gula kiloan, dsb.)"/>
  </r>
  <r>
    <s v="Oct 13, 2022"/>
    <x v="0"/>
    <x v="48"/>
    <x v="2366"/>
    <s v="Oct 13,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
  </r>
  <r>
    <s v="Oct 13, 2022"/>
    <x v="0"/>
    <x v="48"/>
    <x v="2367"/>
    <s v="Oct 13, 2022"/>
    <x v="0"/>
    <x v="0"/>
    <s v="Pasar (lokasi sekitar atau dalam pasar)"/>
    <s v="5-10 org/jam"/>
    <s v="Ada"/>
    <s v="Ya"/>
    <s v="Ya"/>
    <s v="2"/>
    <s v="Ya"/>
    <s v="Tidak"/>
    <s v="Tidak ber-mitra"/>
    <s v="1"/>
    <s v="&gt;2"/>
    <s v="Tidak"/>
    <s v="Tidak"/>
    <s v="Rp 51.000 - Rp 100.000"/>
    <s v="Susu bubuk anak (Zee, Dancow, Boneeto, dsb.)_x000a_Susu bubuk dewasa (Anlene, Entrasol, Ensure, dsb.)_x000a_Gula rendah kalori (diabetasol, nulife, dsb.)"/>
  </r>
  <r>
    <s v="Oct 13, 2022"/>
    <x v="0"/>
    <x v="48"/>
    <x v="2368"/>
    <s v="Oct 13, 2022"/>
    <x v="0"/>
    <x v="0"/>
    <s v="Pasar (lokasi sekitar atau dalam pasar)"/>
    <s v="5-10 org/jam"/>
    <s v="Ada"/>
    <s v="Ya"/>
    <s v="Ya"/>
    <s v="2"/>
    <s v="Ya"/>
    <s v="Ya"/>
    <s v="Tidak ber-mitra"/>
    <s v="1"/>
    <s v="&gt;2"/>
    <s v="Tidak"/>
    <s v="Tidak"/>
    <s v="Rp 51.000 - Rp 100.000"/>
    <s v="Susu bubuk anak (Zee, Dancow, Boneeto, dsb.)_x000a_Susu bubuk dewasa (Anlene, Entrasol, Ensure, dsb.)_x000a_Gula rendah kalori (diabetasol, nulife, dsb.)"/>
  </r>
  <r>
    <s v="Oct 13, 2022"/>
    <x v="0"/>
    <x v="48"/>
    <x v="2369"/>
    <s v="Oct 13,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
  </r>
  <r>
    <s v="Oct 13, 2022"/>
    <x v="12"/>
    <x v="112"/>
    <x v="2370"/>
    <s v="Oct 13, 2022"/>
    <x v="0"/>
    <x v="0"/>
    <s v="Residential (lokasi tempat tinggal/perumahan/apartemen/dsb.)"/>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3, 2022"/>
    <x v="12"/>
    <x v="112"/>
    <x v="2371"/>
    <s v="Oct 13, 2022"/>
    <x v="0"/>
    <x v="0"/>
    <s v="Pinggir Jalan Utama"/>
    <s v="5-10 org/jam"/>
    <s v="Ada"/>
    <s v="Ya"/>
    <s v="Ya"/>
    <s v="3 - 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
  </r>
  <r>
    <s v="Oct 13, 2022"/>
    <x v="12"/>
    <x v="112"/>
    <x v="2372"/>
    <s v="Oct 13,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
  </r>
  <r>
    <s v="Oct 13, 2022"/>
    <x v="12"/>
    <x v="112"/>
    <x v="2373"/>
    <s v="Oct 13,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Oct 13, 2022"/>
    <x v="12"/>
    <x v="112"/>
    <x v="2374"/>
    <s v="Oct 13, 2022"/>
    <x v="0"/>
    <x v="0"/>
    <s v="Pinggir Jalan Utama"/>
    <s v="&gt;10 org/jam"/>
    <s v="Ada"/>
    <s v="Ya"/>
    <s v="Ya"/>
    <s v="&gt;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Oct 13, 2022"/>
    <x v="0"/>
    <x v="12"/>
    <x v="2375"/>
    <s v="Oct 13,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3, 2022"/>
    <x v="14"/>
    <x v="218"/>
    <x v="2376"/>
    <s v="Oct 13, 2022"/>
    <x v="0"/>
    <x v="0"/>
    <s v="Pinggir Jalan Utama"/>
    <s v="5-10 org/jam"/>
    <s v="Ada"/>
    <s v="Ya"/>
    <s v="Ya"/>
    <s v="2"/>
    <s v="Tidak"/>
    <s v="Tidak"/>
    <s v="Tidak ber-mitra"/>
    <s v="1"/>
    <s v="2"/>
    <s v="Tidak"/>
    <s v="Tidak"/>
    <s v="Rp 51.000 - Rp 100.000"/>
    <s v="Sembako (Beras kiloan, telur, gula kiloan, dsb.)"/>
  </r>
  <r>
    <s v="Oct 13, 2022"/>
    <x v="12"/>
    <x v="112"/>
    <x v="2377"/>
    <s v="Oct 13, 2022"/>
    <x v="0"/>
    <x v="0"/>
    <s v="Pinggir Jalan Utama"/>
    <s v="5-10 org/jam"/>
    <s v="Ada"/>
    <s v="Ya"/>
    <s v="Ya"/>
    <s v="&gt;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Oct 13, 2022"/>
    <x v="0"/>
    <x v="13"/>
    <x v="2378"/>
    <s v="Oct 13,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3, 2022"/>
    <x v="12"/>
    <x v="112"/>
    <x v="2379"/>
    <s v="Oct 13, 2022"/>
    <x v="0"/>
    <x v="0"/>
    <s v="Pinggir Jalan Utama"/>
    <s v="5-10 org/jam"/>
    <s v="Tidak ada"/>
    <s v="Tidak"/>
    <s v="Tidak"/>
    <s v="Tidak ada"/>
    <s v="Ya"/>
    <s v="Tidak"/>
    <s v="Tidak ber-mitra"/>
    <s v="2"/>
    <s v="&gt;2"/>
    <s v="Tidak"/>
    <s v="Tidak"/>
    <s v="Rp 51.000 - Rp 100.000"/>
    <s v="Susu bubuk anak (Zee, Dancow, Boneeto, dsb.)_x000a_Susu bubuk dewasa (Anlene, Entrasol, Ensure, dsb.)_x000a_Gula rendah kalori (diabetasol, nulife, dsb.)"/>
  </r>
  <r>
    <s v="Oct 13, 2022"/>
    <x v="0"/>
    <x v="13"/>
    <x v="2380"/>
    <s v="Oct 13, 2022"/>
    <x v="0"/>
    <x v="0"/>
    <s v="Pinggir Jalan Utama"/>
    <s v="1-5 org/jam"/>
    <s v="Ada"/>
    <s v="Ya"/>
    <s v="Ya"/>
    <s v="3 - 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13, 2022"/>
    <x v="14"/>
    <x v="218"/>
    <x v="2381"/>
    <s v="Oct 3, 2022"/>
    <x v="0"/>
    <x v="0"/>
    <s v="Pinggir Jalan Utama"/>
    <s v="5-10 org/jam"/>
    <s v="Ada"/>
    <s v="Ya"/>
    <s v="Ya"/>
    <s v="3 - 4"/>
    <s v="Ya"/>
    <s v="Tidak"/>
    <s v="Tidak ber-mitra"/>
    <s v="1"/>
    <s v="2"/>
    <s v="Tidak"/>
    <s v="Tidak"/>
    <s v="Rp 101.000 - Rp 200.000"/>
    <s v="Gula rendah kalori (diabetasol, nulife, dsb.)_x000a_Sembako (Beras kiloan, telur, gula kiloan, dsb.)"/>
  </r>
  <r>
    <s v="Oct 13, 2022"/>
    <x v="0"/>
    <x v="13"/>
    <x v="2382"/>
    <s v="Oct 13,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3, 2022"/>
    <x v="14"/>
    <x v="218"/>
    <x v="2383"/>
    <s v="Oct 13, 2022"/>
    <x v="0"/>
    <x v="0"/>
    <s v="Residential (lokasi tempat tinggal/perumahan/apartemen/dsb.)"/>
    <s v="&gt;10 org/jam"/>
    <s v="Ada"/>
    <s v="Ya"/>
    <s v="Ya"/>
    <s v="&gt;4"/>
    <s v="Ya"/>
    <s v="Ya"/>
    <s v="SRC (Sampoerna Retail Community)"/>
    <s v="1"/>
    <s v="&gt;2"/>
    <s v="Tidak"/>
    <s v="Tidak"/>
    <s v="Rp 101.000 - Rp 200.000"/>
    <s v="Susu bubuk dewasa (Anlene, Entrasol, Ensure, dsb.)_x000a_Gula rendah kalori (diabetasol, nulife, dsb.)"/>
  </r>
  <r>
    <s v="Oct 13, 2022"/>
    <x v="12"/>
    <x v="112"/>
    <x v="2384"/>
    <s v="Oct 13, 2022"/>
    <x v="0"/>
    <x v="0"/>
    <s v="Pinggir Jalan Utama"/>
    <s v="5-10 org/jam"/>
    <s v="Ada"/>
    <s v="Ya"/>
    <s v="Ya"/>
    <s v="&gt;4"/>
    <s v="Ya"/>
    <s v="Tidak"/>
    <s v="Mitra DRP (Djarum Retail Partnership)"/>
    <s v="2"/>
    <s v="&gt;2"/>
    <s v="Tidak"/>
    <s v="Ya"/>
    <s v="Rp 51.000 - Rp 100.000"/>
    <s v="Susu bubuk anak (Zee, Dancow, Boneeto, dsb.)_x000a_Susu bubuk dewasa (Anlene, Entrasol, Ensure, dsb.)_x000a_Gula rendah kalori (diabetasol, nulife, dsb.)_x000a_Sembako (Beras kiloan, telur, gula kiloan, dsb.)"/>
  </r>
  <r>
    <s v="Oct 13, 2022"/>
    <x v="14"/>
    <x v="218"/>
    <x v="2385"/>
    <s v="Oct 13, 2022"/>
    <x v="0"/>
    <x v="0"/>
    <s v="Pinggir Jalan Utama"/>
    <s v="5-10 org/jam"/>
    <s v="Ada"/>
    <s v="Ya"/>
    <s v="Ya"/>
    <s v="&gt;4"/>
    <s v="Ya"/>
    <s v="Tidak"/>
    <s v="Tidak ber-mitra"/>
    <s v="1"/>
    <s v="&gt;2"/>
    <s v="Tidak"/>
    <s v="Tidak"/>
    <s v="&gt; Rp 201.000"/>
    <s v="Susu bubuk anak (Zee, Dancow, Boneeto, dsb.)"/>
  </r>
  <r>
    <s v="Oct 13, 2022"/>
    <x v="12"/>
    <x v="112"/>
    <x v="2386"/>
    <s v="Oct 13, 2022"/>
    <x v="0"/>
    <x v="0"/>
    <s v="Pinggir Jalan Utama"/>
    <s v="&gt;10 org/jam"/>
    <s v="Ada"/>
    <s v="Ya"/>
    <s v="Ya"/>
    <s v="&gt;4"/>
    <s v="Ya"/>
    <s v="Tidak"/>
    <s v="Tidak ber-mitra"/>
    <s v="&gt;2"/>
    <s v="&gt;2"/>
    <s v="Tidak"/>
    <s v="Ya"/>
    <s v="Rp 51.000 - Rp 100.000"/>
    <s v="Gula rendah kalori (diabetasol, nulife, dsb.)_x000a_Sembako (Beras kiloan, telur, gula kiloan, dsb.)"/>
  </r>
  <r>
    <s v="Oct 13, 2022"/>
    <x v="0"/>
    <x v="13"/>
    <x v="2387"/>
    <s v="Oct 13, 2022"/>
    <x v="0"/>
    <x v="0"/>
    <s v="Pinggir Jalan Utama"/>
    <s v="1-5 org/jam"/>
    <s v="Ada"/>
    <s v="Ya"/>
    <s v="Ya"/>
    <s v="3 - 4"/>
    <s v="Ya"/>
    <s v="Tidak"/>
    <s v="Tidak ber-mitra"/>
    <s v="1"/>
    <s v="&gt;2"/>
    <s v="Tidak"/>
    <s v="Ya"/>
    <s v="&gt; Rp 201.000"/>
    <s v="Susu bubuk anak (Zee, Dancow, Boneeto, dsb.)_x000a_Susu bubuk dewasa (Anlene, Entrasol, Ensure, dsb.)_x000a_Gula rendah kalori (diabetasol, nulife, dsb.)_x000a_Sembako (Beras kiloan, telur, gula kiloan, dsb.)"/>
  </r>
  <r>
    <s v="Oct 13, 2022"/>
    <x v="14"/>
    <x v="218"/>
    <x v="2388"/>
    <s v="Oct 13, 2022"/>
    <x v="0"/>
    <x v="1"/>
    <m/>
    <m/>
    <m/>
    <m/>
    <m/>
    <m/>
    <m/>
    <m/>
    <m/>
    <m/>
    <m/>
    <m/>
    <m/>
    <m/>
    <m/>
  </r>
  <r>
    <s v="Oct 13, 2022"/>
    <x v="0"/>
    <x v="12"/>
    <x v="2389"/>
    <s v="Oct 13,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3, 2022"/>
    <x v="14"/>
    <x v="218"/>
    <x v="2390"/>
    <s v="Oct 13, 2022"/>
    <x v="0"/>
    <x v="1"/>
    <m/>
    <m/>
    <m/>
    <m/>
    <m/>
    <m/>
    <m/>
    <m/>
    <m/>
    <m/>
    <m/>
    <m/>
    <m/>
    <m/>
    <m/>
  </r>
  <r>
    <s v="Oct 13, 2022"/>
    <x v="14"/>
    <x v="218"/>
    <x v="2391"/>
    <s v="Oct 13, 2022"/>
    <x v="0"/>
    <x v="1"/>
    <m/>
    <m/>
    <m/>
    <m/>
    <m/>
    <m/>
    <m/>
    <m/>
    <m/>
    <m/>
    <m/>
    <m/>
    <m/>
    <m/>
    <m/>
  </r>
  <r>
    <s v="Oct 13, 2022"/>
    <x v="0"/>
    <x v="13"/>
    <x v="2392"/>
    <s v="Oct 13, 2022"/>
    <x v="0"/>
    <x v="0"/>
    <s v="Pinggir Jalan Utama"/>
    <s v="1-5 org/jam"/>
    <s v="Ada"/>
    <s v="Ya"/>
    <s v="Tidak"/>
    <s v="Tidak ada"/>
    <s v="Tidak"/>
    <s v="Ya"/>
    <s v="Tidak ber-mitra"/>
    <s v="1"/>
    <s v="&gt;2"/>
    <s v="Tidak"/>
    <s v="Tidak"/>
    <s v="&gt; Rp 201.000"/>
    <s v="Susu bubuk anak (Zee, Dancow, Boneeto, dsb.)_x000a_Susu bubuk dewasa (Anlene, Entrasol, Ensure, dsb.)_x000a_Gula rendah kalori (diabetasol, nulife, dsb.)_x000a_Sembako (Beras kiloan, telur, gula kiloan, dsb.)"/>
  </r>
  <r>
    <s v="Oct 13, 2022"/>
    <x v="14"/>
    <x v="218"/>
    <x v="2393"/>
    <s v="Oct 13, 2022"/>
    <x v="0"/>
    <x v="1"/>
    <m/>
    <m/>
    <m/>
    <m/>
    <m/>
    <m/>
    <m/>
    <m/>
    <m/>
    <m/>
    <m/>
    <m/>
    <m/>
    <m/>
    <m/>
  </r>
  <r>
    <s v="Oct 13, 2022"/>
    <x v="14"/>
    <x v="218"/>
    <x v="2394"/>
    <s v="Oct 13, 2022"/>
    <x v="0"/>
    <x v="0"/>
    <s v="Pinggir Jalan Utama"/>
    <s v="5-10 org/jam"/>
    <s v="Ada"/>
    <s v="Tidak"/>
    <s v="Ya"/>
    <s v="3 - 4"/>
    <s v="Tidak"/>
    <s v="Tidak"/>
    <s v="Tidak ber-mitra"/>
    <s v="1"/>
    <s v="2"/>
    <s v="Tidak"/>
    <s v="Tidak"/>
    <s v="Rp 51.000 - Rp 100.000"/>
    <s v="Sembako (Beras kiloan, telur, gula kiloan, dsb.)"/>
  </r>
  <r>
    <s v="Oct 13, 2022"/>
    <x v="0"/>
    <x v="12"/>
    <x v="2395"/>
    <s v="Oct 13, 2022"/>
    <x v="0"/>
    <x v="0"/>
    <s v="Pinggir Jalan Utama"/>
    <s v="1-5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3, 2022"/>
    <x v="14"/>
    <x v="218"/>
    <x v="2396"/>
    <s v="Oct 13, 2022"/>
    <x v="0"/>
    <x v="1"/>
    <m/>
    <m/>
    <m/>
    <m/>
    <m/>
    <m/>
    <m/>
    <m/>
    <m/>
    <m/>
    <m/>
    <m/>
    <m/>
    <m/>
    <m/>
  </r>
  <r>
    <s v="Oct 13, 2022"/>
    <x v="14"/>
    <x v="218"/>
    <x v="2397"/>
    <s v="Oct 13, 2022"/>
    <x v="1"/>
    <x v="0"/>
    <m/>
    <m/>
    <m/>
    <m/>
    <m/>
    <m/>
    <m/>
    <m/>
    <m/>
    <m/>
    <m/>
    <m/>
    <m/>
    <m/>
    <m/>
  </r>
  <r>
    <s v="Oct 13, 2022"/>
    <x v="25"/>
    <x v="217"/>
    <x v="2351"/>
    <s v="Oct 13, 2022"/>
    <x v="1"/>
    <x v="1"/>
    <m/>
    <m/>
    <m/>
    <m/>
    <m/>
    <m/>
    <m/>
    <m/>
    <m/>
    <m/>
    <m/>
    <m/>
    <m/>
    <m/>
    <m/>
  </r>
  <r>
    <s v="Oct 13, 2022"/>
    <x v="14"/>
    <x v="218"/>
    <x v="2398"/>
    <s v="Oct 13, 2022"/>
    <x v="1"/>
    <x v="1"/>
    <m/>
    <m/>
    <m/>
    <m/>
    <m/>
    <m/>
    <m/>
    <m/>
    <m/>
    <m/>
    <m/>
    <m/>
    <m/>
    <m/>
    <m/>
  </r>
  <r>
    <s v="Oct 13, 2022"/>
    <x v="14"/>
    <x v="218"/>
    <x v="2399"/>
    <s v="Oct 13, 2022"/>
    <x v="0"/>
    <x v="1"/>
    <m/>
    <m/>
    <m/>
    <m/>
    <m/>
    <m/>
    <m/>
    <m/>
    <m/>
    <m/>
    <m/>
    <m/>
    <m/>
    <m/>
    <m/>
  </r>
  <r>
    <s v="Oct 13, 2022"/>
    <x v="14"/>
    <x v="218"/>
    <x v="2400"/>
    <s v="Oct 13, 2022"/>
    <x v="0"/>
    <x v="1"/>
    <m/>
    <m/>
    <m/>
    <m/>
    <m/>
    <m/>
    <m/>
    <m/>
    <m/>
    <m/>
    <m/>
    <m/>
    <m/>
    <m/>
    <m/>
  </r>
  <r>
    <s v="Oct 13, 2022"/>
    <x v="14"/>
    <x v="218"/>
    <x v="2401"/>
    <s v="Oct 13, 2022"/>
    <x v="0"/>
    <x v="0"/>
    <s v="Pinggir Jalan Utama"/>
    <s v="&gt;10 org/jam"/>
    <s v="Ada"/>
    <s v="Ya"/>
    <s v="Ya"/>
    <s v="3 - 4"/>
    <s v="Ya"/>
    <s v="Ya"/>
    <s v="Tidak ber-mitra"/>
    <s v="2"/>
    <s v="&gt;2"/>
    <s v="Tidak"/>
    <s v="Tidak"/>
    <s v="Rp 101.000 - Rp 200.000"/>
    <s v="Susu bubuk dewasa (Anlene, Entrasol, Ensure, dsb.)"/>
  </r>
  <r>
    <s v="Oct 13, 2022"/>
    <x v="14"/>
    <x v="218"/>
    <x v="2402"/>
    <s v="Oct 13, 2022"/>
    <x v="0"/>
    <x v="1"/>
    <m/>
    <m/>
    <m/>
    <m/>
    <m/>
    <m/>
    <m/>
    <m/>
    <m/>
    <m/>
    <m/>
    <m/>
    <m/>
    <m/>
    <m/>
  </r>
  <r>
    <s v="Oct 13, 2022"/>
    <x v="14"/>
    <x v="218"/>
    <x v="2403"/>
    <s v="Oct 13, 2022"/>
    <x v="1"/>
    <x v="0"/>
    <m/>
    <m/>
    <m/>
    <m/>
    <m/>
    <m/>
    <m/>
    <m/>
    <m/>
    <m/>
    <m/>
    <m/>
    <m/>
    <m/>
    <m/>
  </r>
  <r>
    <s v="Oct 13, 2022"/>
    <x v="14"/>
    <x v="218"/>
    <x v="2404"/>
    <s v="Oct 13, 2022"/>
    <x v="0"/>
    <x v="1"/>
    <m/>
    <m/>
    <m/>
    <m/>
    <m/>
    <m/>
    <m/>
    <m/>
    <m/>
    <m/>
    <m/>
    <m/>
    <m/>
    <m/>
    <m/>
  </r>
  <r>
    <s v="Oct 13, 2022"/>
    <x v="14"/>
    <x v="218"/>
    <x v="2405"/>
    <s v="Oct 13, 2022"/>
    <x v="0"/>
    <x v="1"/>
    <m/>
    <m/>
    <m/>
    <m/>
    <m/>
    <m/>
    <m/>
    <m/>
    <m/>
    <m/>
    <m/>
    <m/>
    <m/>
    <m/>
    <m/>
  </r>
  <r>
    <s v="Oct 13, 2022"/>
    <x v="14"/>
    <x v="218"/>
    <x v="2406"/>
    <s v="Oct 13, 2022"/>
    <x v="1"/>
    <x v="0"/>
    <m/>
    <m/>
    <m/>
    <m/>
    <m/>
    <m/>
    <m/>
    <m/>
    <m/>
    <m/>
    <m/>
    <m/>
    <m/>
    <m/>
    <m/>
  </r>
  <r>
    <s v="Oct 13, 2022"/>
    <x v="14"/>
    <x v="218"/>
    <x v="2407"/>
    <s v="Oct 13, 2022"/>
    <x v="1"/>
    <x v="1"/>
    <m/>
    <m/>
    <m/>
    <m/>
    <m/>
    <m/>
    <m/>
    <m/>
    <m/>
    <m/>
    <m/>
    <m/>
    <m/>
    <m/>
    <m/>
  </r>
  <r>
    <s v="Oct 13, 2022"/>
    <x v="14"/>
    <x v="218"/>
    <x v="2408"/>
    <s v="Oct 13, 2022"/>
    <x v="1"/>
    <x v="1"/>
    <m/>
    <m/>
    <m/>
    <m/>
    <m/>
    <m/>
    <m/>
    <m/>
    <m/>
    <m/>
    <m/>
    <m/>
    <m/>
    <m/>
    <m/>
  </r>
  <r>
    <s v="Oct 13, 2022"/>
    <x v="12"/>
    <x v="78"/>
    <x v="2409"/>
    <s v="Oct 13, 2022"/>
    <x v="0"/>
    <x v="0"/>
    <s v="Residential (lokasi tempat tinggal/perumahan/apartemen/dsb.)"/>
    <s v="1-5 org/jam"/>
    <s v="Ada"/>
    <s v="Ya"/>
    <s v="Ya"/>
    <s v="&gt;4"/>
    <s v="Ya"/>
    <s v="Ya"/>
    <s v="Tidak ber-mitra"/>
    <s v="&gt;2"/>
    <s v="&gt;2"/>
    <s v="Tidak"/>
    <s v="Ya"/>
    <s v="Rp 51.000 - Rp 100.000"/>
    <s v="Susu bubuk anak (Zee, Dancow, Boneeto, dsb.)_x000a_Susu bubuk dewasa (Anlene, Entrasol, Ensure, dsb.)_x000a_Gula rendah kalori (diabetasol, nulife, dsb.)_x000a_Sembako (Beras kiloan, telur, gula kiloan, dsb.)_x000a_Pulsa, token listrik, dsb."/>
  </r>
  <r>
    <s v="Oct 13, 2022"/>
    <x v="14"/>
    <x v="218"/>
    <x v="2410"/>
    <s v="Oct 13, 2022"/>
    <x v="1"/>
    <x v="1"/>
    <m/>
    <m/>
    <m/>
    <m/>
    <m/>
    <m/>
    <m/>
    <m/>
    <m/>
    <m/>
    <m/>
    <m/>
    <m/>
    <m/>
    <m/>
  </r>
  <r>
    <s v="Oct 13, 2022"/>
    <x v="14"/>
    <x v="218"/>
    <x v="2411"/>
    <s v="Oct 13, 2022"/>
    <x v="0"/>
    <x v="1"/>
    <m/>
    <m/>
    <m/>
    <m/>
    <m/>
    <m/>
    <m/>
    <m/>
    <m/>
    <m/>
    <m/>
    <m/>
    <m/>
    <m/>
    <m/>
  </r>
  <r>
    <s v="Oct 13, 2022"/>
    <x v="14"/>
    <x v="218"/>
    <x v="2412"/>
    <s v="Oct 13, 2022"/>
    <x v="0"/>
    <x v="0"/>
    <s v="Pinggir Jalan Utama"/>
    <s v="&gt;10 org/jam"/>
    <s v="Ada"/>
    <s v="Ya"/>
    <s v="Ya"/>
    <s v="&gt;4"/>
    <s v="Ya"/>
    <s v="Ya"/>
    <s v="Tidak ber-mitra"/>
    <s v="1"/>
    <s v="&gt;2"/>
    <s v="Tidak"/>
    <s v="Ya"/>
    <s v="&gt; Rp 201.000"/>
    <s v="Sembako (Beras kiloan, telur, gula kiloan, dsb.)"/>
  </r>
  <r>
    <s v="Oct 13, 2022"/>
    <x v="14"/>
    <x v="218"/>
    <x v="2413"/>
    <s v="Oct 13, 2022"/>
    <x v="1"/>
    <x v="1"/>
    <m/>
    <m/>
    <m/>
    <m/>
    <m/>
    <m/>
    <m/>
    <m/>
    <m/>
    <m/>
    <m/>
    <m/>
    <m/>
    <m/>
    <m/>
  </r>
  <r>
    <s v="Oct 13, 2022"/>
    <x v="14"/>
    <x v="218"/>
    <x v="2414"/>
    <s v="Oct 13, 2022"/>
    <x v="1"/>
    <x v="1"/>
    <m/>
    <m/>
    <m/>
    <m/>
    <m/>
    <m/>
    <m/>
    <m/>
    <m/>
    <m/>
    <m/>
    <m/>
    <m/>
    <m/>
    <m/>
  </r>
  <r>
    <s v="Oct 13, 2022"/>
    <x v="14"/>
    <x v="218"/>
    <x v="2415"/>
    <s v="Oct 13, 2022"/>
    <x v="1"/>
    <x v="1"/>
    <m/>
    <m/>
    <m/>
    <m/>
    <m/>
    <m/>
    <m/>
    <m/>
    <m/>
    <m/>
    <m/>
    <m/>
    <m/>
    <m/>
    <m/>
  </r>
  <r>
    <s v="Oct 13, 2022"/>
    <x v="14"/>
    <x v="218"/>
    <x v="2416"/>
    <s v="Oct 13, 2022"/>
    <x v="0"/>
    <x v="0"/>
    <s v="Pasar (lokasi sekitar atau dalam pasar)"/>
    <s v="5-10 org/jam"/>
    <s v="Ada"/>
    <s v="Tidak"/>
    <s v="Ya"/>
    <s v="2"/>
    <s v="Ya"/>
    <s v="Tidak"/>
    <s v="Tidak ber-mitra"/>
    <s v="1"/>
    <s v="2"/>
    <s v="Tidak"/>
    <s v="Tidak"/>
    <s v="Rp 51.000 - Rp 100.000"/>
    <s v="Sembako (Beras kiloan, telur, gula kiloan, dsb.)"/>
  </r>
  <r>
    <s v="Oct 13, 2022"/>
    <x v="14"/>
    <x v="218"/>
    <x v="2417"/>
    <s v="Oct 13, 2022"/>
    <x v="0"/>
    <x v="0"/>
    <s v="Pinggir Jalan Utama"/>
    <s v="5-10 org/jam"/>
    <s v="Ada"/>
    <s v="Ya"/>
    <s v="Ya"/>
    <s v="2"/>
    <s v="Ya"/>
    <s v="Tidak"/>
    <s v="Tidak ber-mitra"/>
    <s v="1"/>
    <s v="&gt;2"/>
    <s v="Tidak"/>
    <s v="Ya"/>
    <s v="Rp 101.000 - Rp 200.000"/>
    <s v="Sembako (Beras kiloan, telur, gula kiloan, dsb.)"/>
  </r>
  <r>
    <s v="Oct 13, 2022"/>
    <x v="14"/>
    <x v="218"/>
    <x v="2418"/>
    <s v="Oct 13, 2022"/>
    <x v="0"/>
    <x v="1"/>
    <m/>
    <m/>
    <m/>
    <m/>
    <m/>
    <m/>
    <m/>
    <m/>
    <m/>
    <m/>
    <m/>
    <m/>
    <m/>
    <m/>
    <m/>
  </r>
  <r>
    <s v="Oct 13, 2022"/>
    <x v="14"/>
    <x v="218"/>
    <x v="2419"/>
    <s v="Oct 13, 2022"/>
    <x v="0"/>
    <x v="0"/>
    <s v="Pasar (lokasi sekitar atau dalam pasar)"/>
    <s v="5-10 org/jam"/>
    <s v="Ada"/>
    <s v="Tidak"/>
    <s v="Ya"/>
    <s v="3 - 4"/>
    <s v="Ya"/>
    <s v="Ya"/>
    <s v="SRC (Sampoerna Retail Community)"/>
    <s v="1"/>
    <s v="1"/>
    <s v="Tidak"/>
    <s v="Tidak"/>
    <s v="Rp 101.000 - Rp 200.000"/>
    <s v="Susu bubuk anak (Zee, Dancow, Boneeto, dsb.)"/>
  </r>
  <r>
    <s v="Oct 13, 2022"/>
    <x v="14"/>
    <x v="218"/>
    <x v="2420"/>
    <s v="Oct 13, 2022"/>
    <x v="0"/>
    <x v="1"/>
    <m/>
    <m/>
    <m/>
    <m/>
    <m/>
    <m/>
    <m/>
    <m/>
    <m/>
    <m/>
    <m/>
    <m/>
    <m/>
    <m/>
    <m/>
  </r>
  <r>
    <s v="Oct 13, 2022"/>
    <x v="14"/>
    <x v="218"/>
    <x v="2421"/>
    <s v="Oct 13, 2022"/>
    <x v="0"/>
    <x v="1"/>
    <m/>
    <m/>
    <m/>
    <m/>
    <m/>
    <m/>
    <m/>
    <m/>
    <m/>
    <m/>
    <m/>
    <m/>
    <m/>
    <m/>
    <m/>
  </r>
  <r>
    <s v="Oct 13, 2022"/>
    <x v="14"/>
    <x v="218"/>
    <x v="2421"/>
    <s v="Oct 13, 2022"/>
    <x v="0"/>
    <x v="1"/>
    <m/>
    <m/>
    <m/>
    <m/>
    <m/>
    <m/>
    <m/>
    <m/>
    <m/>
    <m/>
    <m/>
    <m/>
    <m/>
    <m/>
    <m/>
  </r>
  <r>
    <s v="Oct 13, 2022"/>
    <x v="12"/>
    <x v="112"/>
    <x v="2422"/>
    <s v="Oct 13, 2022"/>
    <x v="0"/>
    <x v="0"/>
    <s v="Residential (lokasi tempat tinggal/perumahan/apartemen/dsb.)"/>
    <s v="5-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13, 2022"/>
    <x v="12"/>
    <x v="112"/>
    <x v="2423"/>
    <s v="Oct 13, 2022"/>
    <x v="0"/>
    <x v="0"/>
    <s v="Pinggir Jalan Utama"/>
    <s v="1-5 org/jam"/>
    <s v="Ada"/>
    <s v="Ya"/>
    <s v="Ya"/>
    <s v="3 - 4"/>
    <s v="Tidak"/>
    <s v="Tidak"/>
    <s v="Tidak ber-mitra"/>
    <s v="1"/>
    <s v="2"/>
    <s v="Tidak"/>
    <s v="Tidak"/>
    <s v="&lt; Rp. 50.000"/>
    <s v="Susu bubuk anak (Zee, Dancow, Boneeto, dsb.)_x000a_Susu bubuk dewasa (Anlene, Entrasol, Ensure, dsb.)"/>
  </r>
  <r>
    <s v="Oct 13, 2022"/>
    <x v="12"/>
    <x v="78"/>
    <x v="2424"/>
    <s v="Oct 13, 2022"/>
    <x v="0"/>
    <x v="0"/>
    <s v="Pasar (lokasi sekitar atau dalam pasar)"/>
    <s v="1-5 org/jam"/>
    <s v="Ada"/>
    <s v="Ya"/>
    <s v="Ya"/>
    <s v="&gt;4"/>
    <s v="Ya"/>
    <s v="Ya"/>
    <s v="Tidak ber-mitra"/>
    <s v="&gt;2"/>
    <s v="&gt;2"/>
    <s v="Tidak"/>
    <s v="Ya"/>
    <s v="Rp 51.000 - Rp 100.000"/>
    <s v="Susu bubuk anak (Zee, Dancow, Boneeto, dsb.)_x000a_Susu bubuk dewasa (Anlene, Entrasol, Ensure, dsb.)_x000a_Gula rendah kalori (diabetasol, nulife, dsb.)_x000a_Sembako (Beras kiloan, telur, gula kiloan, dsb.)_x000a_Pulsa, token listrik, dsb."/>
  </r>
  <r>
    <s v="Oct 13, 2022"/>
    <x v="12"/>
    <x v="78"/>
    <x v="2425"/>
    <s v="Oct 13,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25"/>
    <x v="199"/>
    <x v="2426"/>
    <s v="Oct 13, 2022"/>
    <x v="0"/>
    <x v="0"/>
    <s v="Pasar (lokasi sekitar atau dalam pasar)"/>
    <s v="5-10 org/jam"/>
    <s v="Ada"/>
    <s v="Ya"/>
    <s v="Tidak"/>
    <s v="2"/>
    <s v="Tidak"/>
    <s v="Tidak"/>
    <s v="GGSP (Gudang Garam Strategic Partnership)"/>
    <s v="1"/>
    <s v="&gt;2"/>
    <s v="Ya"/>
    <s v="Ya"/>
    <s v="&gt; Rp 201.000"/>
    <s v="Susu bubuk anak (Zee, Dancow, Boneeto, dsb.)_x000a_Susu bubuk dewasa (Anlene, Entrasol, Ensure, dsb.)_x000a_Gula rendah kalori (diabetasol, nulife, dsb.)_x000a_Sembako (Beras kiloan, telur, gula kiloan, dsb.)_x000a_Pulsa, token listrik, dsb."/>
  </r>
  <r>
    <s v="Oct 13, 2022"/>
    <x v="25"/>
    <x v="199"/>
    <x v="2427"/>
    <s v="Oct 13,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3, 2022"/>
    <x v="25"/>
    <x v="199"/>
    <x v="2428"/>
    <s v="Oct 13, 2202"/>
    <x v="0"/>
    <x v="1"/>
    <m/>
    <m/>
    <m/>
    <m/>
    <m/>
    <m/>
    <m/>
    <m/>
    <m/>
    <m/>
    <m/>
    <m/>
    <m/>
    <m/>
    <m/>
  </r>
  <r>
    <s v="Oct 13, 2022"/>
    <x v="25"/>
    <x v="199"/>
    <x v="2429"/>
    <s v="Oct 13, 2022"/>
    <x v="0"/>
    <x v="0"/>
    <s v="Residential (lokasi tempat tinggal/perumahan/apartemen/dsb.)"/>
    <s v="&gt;10 org/jam"/>
    <s v="Ada"/>
    <s v="Tidak"/>
    <s v="Ya"/>
    <s v="3 - 4"/>
    <s v="Ya"/>
    <s v="Ya"/>
    <s v="SRC (Sampoerna Retail Community)"/>
    <s v="&gt;2"/>
    <s v="&gt;2"/>
    <s v="Ya"/>
    <s v="Ya"/>
    <s v="&gt; Rp 201.000"/>
    <s v="Susu bubuk anak (Zee, Dancow, Boneeto, dsb.)_x000a_Susu bubuk dewasa (Anlene, Entrasol, Ensure, dsb.)_x000a_Sembako (Beras kiloan, telur, gula kiloan, dsb.)"/>
  </r>
  <r>
    <s v="Oct 13, 2022"/>
    <x v="12"/>
    <x v="112"/>
    <x v="2430"/>
    <s v="Oct 13, 2022"/>
    <x v="0"/>
    <x v="0"/>
    <s v="Pinggir Jalan Utama"/>
    <s v="1-5 org/jam"/>
    <s v="Ada"/>
    <s v="Ya"/>
    <s v="Ya"/>
    <s v="&gt;4"/>
    <s v="Ya"/>
    <s v="Tidak"/>
    <s v="Tidak ber-mitra"/>
    <s v="1"/>
    <s v="2"/>
    <s v="Tidak"/>
    <s v="Tidak"/>
    <s v="&lt; Rp. 50.000"/>
    <s v="Susu bubuk anak (Zee, Dancow, Boneeto, dsb.)_x000a_Susu bubuk dewasa (Anlene, Entrasol, Ensure, dsb.)_x000a_Gula rendah kalori (diabetasol, nulife, dsb.)_x000a_Sembako (Beras kiloan, telur, gula kiloan, dsb.)"/>
  </r>
  <r>
    <s v="Oct 13, 2022"/>
    <x v="12"/>
    <x v="112"/>
    <x v="2431"/>
    <s v="Oct 13, 2022"/>
    <x v="0"/>
    <x v="0"/>
    <s v="Pinggir Jalan Utama"/>
    <s v="5-10 org/jam"/>
    <s v="Ada"/>
    <s v="Ya"/>
    <s v="Ya"/>
    <s v="&gt;4"/>
    <s v="Ya"/>
    <s v="Tidak"/>
    <s v="Tidak ber-mitra"/>
    <s v="&gt;2"/>
    <s v="&gt;2"/>
    <s v="Tidak"/>
    <s v="Tidak"/>
    <s v="&lt; Rp. 50.000"/>
    <s v="Susu bubuk anak (Zee, Dancow, Boneeto, dsb.)_x000a_Susu bubuk dewasa (Anlene, Entrasol, Ensure, dsb.)_x000a_Gula rendah kalori (diabetasol, nulife, dsb.)_x000a_Sembako (Beras kiloan, telur, gula kiloan, dsb.)"/>
  </r>
  <r>
    <s v="Oct 13, 2022"/>
    <x v="25"/>
    <x v="217"/>
    <x v="2432"/>
    <s v="Oct 13, 2022"/>
    <x v="0"/>
    <x v="0"/>
    <s v="Pinggir Jalan Utama"/>
    <s v="&gt;10 org/jam"/>
    <s v="Ada"/>
    <s v="Ya"/>
    <s v="Ya"/>
    <s v="&gt;4"/>
    <s v="Tidak"/>
    <s v="Tidak"/>
    <s v="Tidak ber-mitra"/>
    <s v="2"/>
    <s v="&gt;2"/>
    <s v="Tidak"/>
    <s v="Tidak"/>
    <s v="&lt; Rp. 50.000"/>
    <s v="Susu bubuk anak (Zee, Dancow, Boneeto, dsb.)_x000a_Susu bubuk dewasa (Anlene, Entrasol, Ensure, dsb.)_x000a_Gula rendah kalori (diabetasol, nulife, dsb.)_x000a_Sembako (Beras kiloan, telur, gula kiloan, dsb.)"/>
  </r>
  <r>
    <s v="Oct 13, 2022"/>
    <x v="25"/>
    <x v="217"/>
    <x v="2433"/>
    <s v="Oct 13, 2022"/>
    <x v="0"/>
    <x v="0"/>
    <s v="Pinggir Jalan Utama"/>
    <s v="&gt;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Oct 13, 2022"/>
    <x v="25"/>
    <x v="217"/>
    <x v="2351"/>
    <s v="Oct 13, 2022"/>
    <x v="1"/>
    <x v="1"/>
    <m/>
    <m/>
    <m/>
    <m/>
    <m/>
    <m/>
    <m/>
    <m/>
    <m/>
    <m/>
    <m/>
    <m/>
    <m/>
    <m/>
    <m/>
  </r>
  <r>
    <s v="Oct 13, 2022"/>
    <x v="12"/>
    <x v="112"/>
    <x v="2434"/>
    <s v="Oct 13, 2022"/>
    <x v="0"/>
    <x v="0"/>
    <s v="Pasar (lokasi sekitar atau dalam pasar)"/>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3, 2022"/>
    <x v="12"/>
    <x v="112"/>
    <x v="894"/>
    <s v="Oct 13, 2022"/>
    <x v="0"/>
    <x v="0"/>
    <s v="Pinggir Jalan Utama"/>
    <s v="5-10 org/jam"/>
    <s v="Ada"/>
    <s v="Ya"/>
    <s v="Ya"/>
    <s v="&gt;4"/>
    <s v="Ya"/>
    <s v="Tidak"/>
    <s v="Tidak ber-mitra"/>
    <s v="1"/>
    <s v="2"/>
    <s v="Tidak"/>
    <s v="Tidak"/>
    <s v="Rp 51.000 - Rp 100.000"/>
    <s v="Susu bubuk anak (Zee, Dancow, Boneeto, dsb.)_x000a_Susu bubuk dewasa (Anlene, Entrasol, Ensure, dsb.)_x000a_Gula rendah kalori (diabetasol, nulife, dsb.)"/>
  </r>
  <r>
    <s v="Oct 13, 2022"/>
    <x v="12"/>
    <x v="112"/>
    <x v="2435"/>
    <s v="Oct 13, 2022"/>
    <x v="0"/>
    <x v="0"/>
    <s v="Pinggir Jalan Utama"/>
    <s v="5-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13, 2022"/>
    <x v="12"/>
    <x v="112"/>
    <x v="2436"/>
    <s v="Oct 13, 2022"/>
    <x v="0"/>
    <x v="0"/>
    <s v="Residential (lokasi tempat tinggal/perumahan/apartemen/dsb.)"/>
    <s v="1-5 org/jam"/>
    <s v="Ada"/>
    <s v="Ya"/>
    <s v="Ya"/>
    <s v="&gt;4"/>
    <s v="Ya"/>
    <s v="Tidak"/>
    <s v="Tidak ber-mitra"/>
    <s v="1"/>
    <s v="2"/>
    <s v="Tidak"/>
    <s v="Tidak"/>
    <s v="Rp 51.000 - Rp 100.000"/>
    <s v="Susu bubuk anak (Zee, Dancow, Boneeto, dsb.)_x000a_Susu bubuk dewasa (Anlene, Entrasol, Ensure, dsb.)_x000a_Gula rendah kalori (diabetasol, nulife, dsb.)_x000a_Pulsa, token listrik, dsb."/>
  </r>
  <r>
    <s v="Oct 13, 2022"/>
    <x v="12"/>
    <x v="112"/>
    <x v="2437"/>
    <s v="Oct 13, 2022"/>
    <x v="0"/>
    <x v="0"/>
    <s v="Pinggir Jalan Utama"/>
    <s v="1-5 org/jam"/>
    <s v="Ada"/>
    <s v="Tidak"/>
    <s v="Ya"/>
    <s v="2"/>
    <s v="Ya"/>
    <s v="Tidak"/>
    <s v="Tidak ber-mitra"/>
    <s v="1"/>
    <s v="2"/>
    <s v="Tidak"/>
    <s v="Tidak"/>
    <s v="Rp 51.000 - Rp 100.000"/>
    <s v="Susu bubuk anak (Zee, Dancow, Boneeto, dsb.)_x000a_Pulsa, token listrik, dsb."/>
  </r>
  <r>
    <s v="Oct 13, 2022"/>
    <x v="12"/>
    <x v="112"/>
    <x v="2438"/>
    <s v="Oct 13, 2022"/>
    <x v="0"/>
    <x v="0"/>
    <s v="Residential (lokasi tempat tinggal/perumahan/apartemen/dsb.)"/>
    <s v="5-10 org/jam"/>
    <s v="Ada"/>
    <s v="Tidak"/>
    <s v="Ya"/>
    <s v="3 - 4"/>
    <s v="Ya"/>
    <s v="Tidak"/>
    <s v="Tidak ber-mitra"/>
    <s v="&gt;2"/>
    <s v="&gt;2"/>
    <s v="Ya"/>
    <s v="Ya"/>
    <s v="&gt; Rp 201.000"/>
    <s v="Susu bubuk anak (Zee, Dancow, Boneeto, dsb.)_x000a_Susu bubuk dewasa (Anlene, Entrasol, Ensure, dsb.)_x000a_Gula rendah kalori (diabetasol, nulife, dsb.)_x000a_Sembako (Beras kiloan, telur, gula kiloan, dsb.)"/>
  </r>
  <r>
    <s v="Oct 13, 2022"/>
    <x v="12"/>
    <x v="112"/>
    <x v="1014"/>
    <s v="Oct 13, 2022"/>
    <x v="0"/>
    <x v="0"/>
    <s v="Residential (lokasi tempat tinggal/perumahan/apartemen/dsb.)"/>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3, 2022"/>
    <x v="12"/>
    <x v="78"/>
    <x v="2439"/>
    <s v="Oct 13, 2022"/>
    <x v="0"/>
    <x v="0"/>
    <s v="Pinggir Jalan Utama"/>
    <s v="5-10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
  </r>
  <r>
    <s v="Oct 13, 2022"/>
    <x v="12"/>
    <x v="112"/>
    <x v="2440"/>
    <s v="Oct 13, 2022"/>
    <x v="0"/>
    <x v="0"/>
    <s v="Residential (lokasi tempat tinggal/perumahan/apartemen/dsb.)"/>
    <s v="&gt;10 org/jam"/>
    <s v="Ada"/>
    <s v="Tidak"/>
    <s v="Ya"/>
    <s v="&gt;4"/>
    <s v="Ya"/>
    <s v="Tidak"/>
    <s v="Tidak ber-mitra"/>
    <s v="&gt;2"/>
    <s v="&gt;2"/>
    <s v="Ya"/>
    <s v="Ya"/>
    <s v="&gt; Rp 201.000"/>
    <s v="Susu bubuk anak (Zee, Dancow, Boneeto, dsb.)_x000a_Susu bubuk dewasa (Anlene, Entrasol, Ensure, dsb.)_x000a_Gula rendah kalori (diabetasol, nulife, dsb.)_x000a_Sembako (Beras kiloan, telur, gula kiloan, dsb.)"/>
  </r>
  <r>
    <s v="Oct 13, 2022"/>
    <x v="12"/>
    <x v="78"/>
    <x v="2441"/>
    <s v="Oct 13, 2022"/>
    <x v="0"/>
    <x v="0"/>
    <s v="Pinggir Jalan Utama"/>
    <s v="1-5 org/jam"/>
    <s v="Ada"/>
    <s v="Tidak"/>
    <s v="Ya"/>
    <s v="2"/>
    <s v="Ya"/>
    <s v="Tidak"/>
    <s v="Tidak ber-mitra"/>
    <s v="1"/>
    <s v="2"/>
    <s v="Tidak"/>
    <s v="Tidak"/>
    <s v="Rp 51.000 - Rp 100.000"/>
    <s v="Susu bubuk anak (Zee, Dancow, Boneeto, dsb.)"/>
  </r>
  <r>
    <s v="Oct 13, 2022"/>
    <x v="12"/>
    <x v="112"/>
    <x v="2442"/>
    <s v="Oct 13, 2022"/>
    <x v="0"/>
    <x v="0"/>
    <s v="Pinggir Jalan Utama"/>
    <s v="5-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
  </r>
  <r>
    <s v="Oct 13, 2022"/>
    <x v="12"/>
    <x v="112"/>
    <x v="2443"/>
    <s v="Oct 13, 2022"/>
    <x v="0"/>
    <x v="0"/>
    <s v="Pinggir Jalan Utama"/>
    <s v="1-5 org/jam"/>
    <s v="Ada"/>
    <s v="Tidak"/>
    <s v="Ya"/>
    <s v="3 - 4"/>
    <s v="Tidak"/>
    <s v="Tidak"/>
    <s v="Tidak ber-mitra"/>
    <s v="1"/>
    <s v="1"/>
    <s v="Tidak"/>
    <s v="Tidak"/>
    <s v="&lt; Rp. 50.000"/>
    <s v="Susu bubuk anak (Zee, Dancow, Boneeto, dsb.)_x000a_Susu bubuk dewasa (Anlene, Entrasol, Ensure, dsb.)_x000a_Gula rendah kalori (diabetasol, nulife, dsb.)"/>
  </r>
  <r>
    <s v="Oct 13, 2022"/>
    <x v="12"/>
    <x v="112"/>
    <x v="2444"/>
    <s v="Oct 13, 2022"/>
    <x v="0"/>
    <x v="0"/>
    <s v="Residential (lokasi tempat tinggal/perumahan/apartemen/dsb.)"/>
    <s v="5-10 org/jam"/>
    <s v="Ada"/>
    <s v="Ya"/>
    <s v="Ya"/>
    <s v="3 - 4"/>
    <s v="Ya"/>
    <s v="Tidak"/>
    <s v="Tidak ber-mitra"/>
    <s v="&gt;2"/>
    <s v="&gt;2"/>
    <s v="Ya"/>
    <s v="Ya"/>
    <s v="&gt; Rp 201.000"/>
    <s v="Susu bubuk anak (Zee, Dancow, Boneeto, dsb.)_x000a_Susu bubuk dewasa (Anlene, Entrasol, Ensure, dsb.)_x000a_Gula rendah kalori (diabetasol, nulife, dsb.)_x000a_Sembako (Beras kiloan, telur, gula kiloan, dsb.)"/>
  </r>
  <r>
    <s v="Oct 13, 2022"/>
    <x v="12"/>
    <x v="112"/>
    <x v="2445"/>
    <s v="Oct 13,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3, 2022"/>
    <x v="12"/>
    <x v="112"/>
    <x v="2446"/>
    <s v="Oct 13, 2022"/>
    <x v="0"/>
    <x v="0"/>
    <s v="Pinggir Jalan Utama"/>
    <s v="5-10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3, 2022"/>
    <x v="26"/>
    <x v="211"/>
    <x v="2447"/>
    <s v="Oct 13, 2022"/>
    <x v="0"/>
    <x v="0"/>
    <s v="Pinggir Jalan Utama"/>
    <s v="&gt;10 org/jam"/>
    <s v="Ada"/>
    <s v="Ya"/>
    <s v="Ya"/>
    <s v="&gt;4"/>
    <s v="Ya"/>
    <s v="Tidak"/>
    <s v="SRC (Sampoerna Retail Community)"/>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3, 2022"/>
    <x v="12"/>
    <x v="112"/>
    <x v="2448"/>
    <s v="Oct 13, 2022"/>
    <x v="0"/>
    <x v="0"/>
    <s v="Pinggir Jalan Utama"/>
    <s v="1-5 org/jam"/>
    <s v="Tidak ada"/>
    <s v="Tidak"/>
    <s v="Tidak"/>
    <s v="2"/>
    <s v="Tidak"/>
    <s v="Tidak"/>
    <s v="Tidak ber-mitra"/>
    <s v="1"/>
    <s v="1"/>
    <s v="Tidak"/>
    <s v="Tidak"/>
    <s v="Rp 51.000 - Rp 100.000"/>
    <s v="Susu bubuk anak (Zee, Dancow, Boneeto, dsb.)_x000a_Susu bubuk dewasa (Anlene, Entrasol, Ensure, dsb.)_x000a_Gula rendah kalori (diabetasol, nulife, dsb.)"/>
  </r>
  <r>
    <s v="Oct 13, 2022"/>
    <x v="12"/>
    <x v="78"/>
    <x v="2449"/>
    <s v="Oct 13, 2022"/>
    <x v="0"/>
    <x v="0"/>
    <s v="Pinggir Jalan Utama"/>
    <s v="1-5 org/jam"/>
    <s v="Ada"/>
    <s v="Ya"/>
    <s v="Ya"/>
    <s v="&gt;4"/>
    <s v="Ya"/>
    <s v="Tidak"/>
    <s v="Tidak ber-mitra"/>
    <s v="1"/>
    <s v="&gt;2"/>
    <s v="Tidak"/>
    <s v="Ya"/>
    <s v="&lt; Rp. 50.000"/>
    <s v="Susu bubuk anak (Zee, Dancow, Boneeto, dsb.)_x000a_Susu bubuk dewasa (Anlene, Entrasol, Ensure, dsb.)_x000a_Gula rendah kalori (diabetasol, nulife, dsb.)_x000a_Sembako (Beras kiloan, telur, gula kiloan, dsb.)"/>
  </r>
  <r>
    <s v="Oct 13, 2022"/>
    <x v="18"/>
    <x v="212"/>
    <x v="2450"/>
    <s v="Oct 13,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
  </r>
  <r>
    <s v="Oct 13, 2022"/>
    <x v="12"/>
    <x v="112"/>
    <x v="2451"/>
    <s v="Oct 13, 2022"/>
    <x v="0"/>
    <x v="0"/>
    <s v="Pinggir Jalan Utama"/>
    <s v="&gt;10 org/jam"/>
    <s v="Ada"/>
    <s v="Ya"/>
    <s v="Ya"/>
    <s v="&gt;4"/>
    <s v="Ya"/>
    <s v="Tidak"/>
    <s v="Tidak ber-mitra"/>
    <s v="&gt;2"/>
    <s v="&gt;2"/>
    <s v="Ya"/>
    <s v="Ya"/>
    <s v="&gt; Rp 201.000"/>
    <s v="Susu bubuk anak (Zee, Dancow, Boneeto, dsb.)_x000a_Susu bubuk dewasa (Anlene, Entrasol, Ensure, dsb.)_x000a_Gula rendah kalori (diabetasol, nulife, dsb.)_x000a_Sembako (Beras kiloan, telur, gula kiloan, dsb.)"/>
  </r>
  <r>
    <s v="Oct 13, 2022"/>
    <x v="18"/>
    <x v="212"/>
    <x v="2452"/>
    <s v="Oct 13, 2022"/>
    <x v="0"/>
    <x v="0"/>
    <s v="Pinggir Jalan Utama"/>
    <s v="1-5 org/jam"/>
    <s v="Ada"/>
    <s v="Ya"/>
    <s v="Ya"/>
    <s v="3 - 4"/>
    <s v="Tidak"/>
    <s v="Tidak"/>
    <s v="SRC (Sampoerna Retail Community)"/>
    <s v="1"/>
    <s v="2"/>
    <s v="Tidak"/>
    <s v="Tidak"/>
    <s v="&lt; Rp. 50.000"/>
    <s v="Susu bubuk anak (Zee, Dancow, Boneeto, dsb.)_x000a_Susu bubuk dewasa (Anlene, Entrasol, Ensure, dsb.)_x000a_Gula rendah kalori (diabetasol, nulife, dsb.)_x000a_Sembako (Beras kiloan, telur, gula kiloan, dsb.)_x000a_Pulsa, token listrik, dsb."/>
  </r>
  <r>
    <s v="Oct 13, 2022"/>
    <x v="18"/>
    <x v="212"/>
    <x v="2453"/>
    <s v="Oct 13, 2022"/>
    <x v="0"/>
    <x v="0"/>
    <s v="Pinggir Jalan Utama"/>
    <s v="5-10 org/jam"/>
    <s v="Ada"/>
    <s v="Ya"/>
    <s v="Ya"/>
    <s v="3 - 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12"/>
    <x v="78"/>
    <x v="2454"/>
    <s v="Oct 13, 2022"/>
    <x v="0"/>
    <x v="0"/>
    <s v="Pinggir Jalan Utama"/>
    <s v="5-10 org/jam"/>
    <s v="Tidak ada"/>
    <s v="Tidak"/>
    <s v="Ya"/>
    <s v="3 - 4"/>
    <s v="Ya"/>
    <s v="Tidak"/>
    <s v="Tidak ber-mitra"/>
    <s v="1"/>
    <s v="&gt;2"/>
    <s v="Tidak"/>
    <s v="Ya"/>
    <s v="&gt; Rp 201.000"/>
    <s v="Susu bubuk anak (Zee, Dancow, Boneeto, dsb.)_x000a_Sembako (Beras kiloan, telur, gula kiloan, dsb.)"/>
  </r>
  <r>
    <s v="Oct 13, 2022"/>
    <x v="12"/>
    <x v="112"/>
    <x v="2455"/>
    <s v="Oct 13, 2022"/>
    <x v="0"/>
    <x v="0"/>
    <s v="Pinggir Jalan Utama"/>
    <s v="5-10 org/jam"/>
    <s v="Ada"/>
    <s v="Ya"/>
    <s v="Ya"/>
    <s v="&gt;4"/>
    <s v="Ya"/>
    <s v="Tidak"/>
    <s v="Tidak ber-mitra"/>
    <s v="2"/>
    <s v="&gt;2"/>
    <s v="Tidak"/>
    <s v="Tidak"/>
    <s v="&lt; Rp. 50.000"/>
    <s v="Susu bubuk dewasa (Anlene, Entrasol, Ensure, dsb.)_x000a_Gula rendah kalori (diabetasol, nulife, dsb.)_x000a_Sembako (Beras kiloan, telur, gula kiloan, dsb.)"/>
  </r>
  <r>
    <s v="Oct 13, 2022"/>
    <x v="12"/>
    <x v="112"/>
    <x v="2456"/>
    <s v="Oct 13, 2022"/>
    <x v="0"/>
    <x v="0"/>
    <s v="Pinggir Jalan Utama"/>
    <s v="5-10 org/jam"/>
    <s v="Ada"/>
    <s v="Ya"/>
    <s v="Ya"/>
    <s v="&gt;4"/>
    <s v="Ya"/>
    <s v="Tidak"/>
    <s v="SRC (Sampoerna Retail Community)"/>
    <s v="1"/>
    <s v="&gt;2"/>
    <s v="Ya"/>
    <s v="Ya"/>
    <s v="&gt; Rp 201.000"/>
    <s v="Susu bubuk anak (Zee, Dancow, Boneeto, dsb.)_x000a_Sembako (Beras kiloan, telur, gula kiloan, dsb.)"/>
  </r>
  <r>
    <s v="Oct 13, 2022"/>
    <x v="12"/>
    <x v="78"/>
    <x v="2457"/>
    <s v="Oct 13, 2022"/>
    <x v="0"/>
    <x v="0"/>
    <s v="Pinggir Jalan Utama"/>
    <s v="5-10 org/jam"/>
    <s v="Ada"/>
    <s v="Ya"/>
    <s v="Ya"/>
    <s v="&gt;4"/>
    <s v="Ya"/>
    <s v="Tidak"/>
    <s v="Tidak ber-mitra"/>
    <s v="2"/>
    <s v="&gt;2"/>
    <s v="Tidak"/>
    <s v="Ya"/>
    <s v="&lt; Rp. 50.000"/>
    <s v="Susu bubuk anak (Zee, Dancow, Boneeto, dsb.)_x000a_Susu bubuk dewasa (Anlene, Entrasol, Ensure, dsb.)_x000a_Gula rendah kalori (diabetasol, nulife, dsb.)_x000a_Sembako (Beras kiloan, telur, gula kiloan, dsb.)_x000a_Pulsa, token listrik, dsb."/>
  </r>
  <r>
    <s v="Oct 13, 2022"/>
    <x v="26"/>
    <x v="211"/>
    <x v="2458"/>
    <s v="Oct 13,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3, 2022"/>
    <x v="12"/>
    <x v="112"/>
    <x v="2459"/>
    <s v="Oct 13, 2022"/>
    <x v="0"/>
    <x v="0"/>
    <s v="Pinggir Jalan Utama"/>
    <s v="1-5 org/jam"/>
    <s v="Ada"/>
    <s v="Ya"/>
    <s v="Ya"/>
    <s v="&gt;4"/>
    <s v="Ya"/>
    <s v="Tidak"/>
    <s v="Mitra DRP (Djarum Retail Partnership)"/>
    <s v="2"/>
    <s v="&gt;2"/>
    <s v="Tidak"/>
    <s v="Tidak"/>
    <s v="Rp 51.000 - Rp 100.000"/>
    <s v="Susu bubuk anak (Zee, Dancow, Boneeto, dsb.)_x000a_Susu bubuk dewasa (Anlene, Entrasol, Ensure, dsb.)_x000a_Sembako (Beras kiloan, telur, gula kiloan, dsb.)_x000a_Pulsa, token listrik, dsb."/>
  </r>
  <r>
    <s v="Oct 13, 2022"/>
    <x v="12"/>
    <x v="112"/>
    <x v="2460"/>
    <s v="Oct 13,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3, 2022"/>
    <x v="18"/>
    <x v="212"/>
    <x v="2461"/>
    <s v="Oct 13, 2022"/>
    <x v="0"/>
    <x v="0"/>
    <s v="Pinggir Jalan Utama"/>
    <s v="5-10 org/jam"/>
    <s v="Ada"/>
    <s v="Ya"/>
    <s v="Ya"/>
    <s v="3 - 4"/>
    <s v="Tidak"/>
    <s v="Tidak"/>
    <s v="SRC (Sampoerna Retail Community)"/>
    <s v="1"/>
    <s v="2"/>
    <s v="Tidak"/>
    <s v="Tidak"/>
    <s v="&lt; Rp. 50.000"/>
    <s v="Susu bubuk anak (Zee, Dancow, Boneeto, dsb.)_x000a_Susu bubuk dewasa (Anlene, Entrasol, Ensure, dsb.)_x000a_Gula rendah kalori (diabetasol, nulife, dsb.)"/>
  </r>
  <r>
    <s v="Oct 13, 2022"/>
    <x v="27"/>
    <x v="219"/>
    <x v="2462"/>
    <s v="Oct 13,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3, 2022"/>
    <x v="27"/>
    <x v="219"/>
    <x v="2463"/>
    <s v="Oct 13, 2022"/>
    <x v="0"/>
    <x v="0"/>
    <s v="Pasar (lokasi sekitar atau dalam pasar)"/>
    <s v="1-5 org/jam"/>
    <s v="Ada"/>
    <s v="Ya"/>
    <s v="Ya"/>
    <s v="2"/>
    <s v="Ya"/>
    <s v="Tidak"/>
    <s v="Tidak ber-mitra"/>
    <s v="1"/>
    <s v="&gt;2"/>
    <s v="Tidak"/>
    <s v="Tidak"/>
    <s v="Rp 51.000 - Rp 100.000"/>
    <s v="Susu bubuk anak (Zee, Dancow, Boneeto, dsb.)_x000a_Susu bubuk dewasa (Anlene, Entrasol, Ensure, dsb.)_x000a_Gula rendah kalori (diabetasol, nulife, dsb.)"/>
  </r>
  <r>
    <s v="Oct 13, 2022"/>
    <x v="12"/>
    <x v="112"/>
    <x v="2464"/>
    <s v="Oct 13, 2022"/>
    <x v="0"/>
    <x v="0"/>
    <s v="Pinggir Jalan Utama"/>
    <s v="&gt;10 org/jam"/>
    <s v="Ada"/>
    <s v="Tidak"/>
    <s v="Ya"/>
    <s v="&gt;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Oct 13, 2022"/>
    <x v="27"/>
    <x v="219"/>
    <x v="2465"/>
    <s v="Oct 13, 2022"/>
    <x v="0"/>
    <x v="0"/>
    <s v="Pinggir Jalan Utama"/>
    <s v="5-10 org/jam"/>
    <s v="Ada"/>
    <s v="Ya"/>
    <s v="Ya"/>
    <s v="&gt;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12"/>
    <x v="112"/>
    <x v="2466"/>
    <s v="Oct 13, 2022"/>
    <x v="0"/>
    <x v="0"/>
    <s v="Residential (lokasi tempat tinggal/perumahan/apartemen/dsb.)"/>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12"/>
    <x v="112"/>
    <x v="2467"/>
    <s v="Oct 13, 2022"/>
    <x v="0"/>
    <x v="0"/>
    <s v="Pasar (lokasi sekitar atau dalam pasar)"/>
    <s v="&gt;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13, 2022"/>
    <x v="12"/>
    <x v="112"/>
    <x v="2468"/>
    <s v="Oct 13, 2022"/>
    <x v="0"/>
    <x v="0"/>
    <s v="Residential (lokasi tempat tinggal/perumahan/apartemen/dsb.)"/>
    <s v="1-5 org/jam"/>
    <s v="Ada"/>
    <s v="Tidak"/>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26"/>
    <x v="211"/>
    <x v="2469"/>
    <s v="Oct 13, 2022"/>
    <x v="0"/>
    <x v="0"/>
    <s v="Pinggir Jalan Utama"/>
    <s v="&gt;10 org/jam"/>
    <s v="Ada"/>
    <s v="Ya"/>
    <s v="Ya"/>
    <s v="&gt;4"/>
    <s v="Ya"/>
    <s v="Ya"/>
    <s v="Tidak ber-mitra"/>
    <s v="&gt;2"/>
    <s v="&gt;2"/>
    <s v="Tidak"/>
    <s v="Tidak"/>
    <s v="Rp 101.000 - Rp 200.000"/>
    <s v="Gula rendah kalori (diabetasol, nulife, dsb.)_x000a_Sembako (Beras kiloan, telur, gula kiloan, dsb.)"/>
  </r>
  <r>
    <s v="Oct 13, 2022"/>
    <x v="12"/>
    <x v="112"/>
    <x v="2470"/>
    <s v="Oct 13, 2022"/>
    <x v="0"/>
    <x v="0"/>
    <s v="Pinggir Jalan Utama"/>
    <s v="5-10 org/jam"/>
    <s v="Ada"/>
    <s v="Ya"/>
    <s v="Ya"/>
    <s v="&gt;4"/>
    <s v="Ya"/>
    <s v="Tidak"/>
    <s v="Tidak ber-mitra"/>
    <s v="&gt;2"/>
    <s v="&gt;2"/>
    <s v="Tidak"/>
    <s v="Tidak"/>
    <s v="&lt; Rp. 50.000"/>
    <s v="Susu bubuk anak (Zee, Dancow, Boneeto, dsb.)_x000a_Gula rendah kalori (diabetasol, nulife, dsb.)_x000a_Sembako (Beras kiloan, telur, gula kiloan, dsb.)_x000a_Pulsa, token listrik, dsb."/>
  </r>
  <r>
    <s v="Oct 13, 2022"/>
    <x v="12"/>
    <x v="112"/>
    <x v="2448"/>
    <s v="Oct 13, 2022"/>
    <x v="0"/>
    <x v="0"/>
    <s v="Pinggir Jalan Utama"/>
    <s v="1-5 org/jam"/>
    <s v="Tidak ada"/>
    <s v="Tidak"/>
    <s v="Tidak"/>
    <s v="Tidak ada"/>
    <s v="Tidak"/>
    <s v="Tidak"/>
    <s v="Tidak ber-mitra"/>
    <s v="Tidak ada"/>
    <s v="Tidak ada"/>
    <s v="Tidak"/>
    <s v="Tidak"/>
    <s v="Rp 51.000 - Rp 100.000"/>
    <s v="Susu bubuk anak (Zee, Dancow, Boneeto, dsb.)_x000a_Susu bubuk dewasa (Anlene, Entrasol, Ensure, dsb.)_x000a_Gula rendah kalori (diabetasol, nulife, dsb.)"/>
  </r>
  <r>
    <s v="Oct 13, 2022"/>
    <x v="18"/>
    <x v="212"/>
    <x v="2471"/>
    <s v="Oct 13, 2022"/>
    <x v="0"/>
    <x v="0"/>
    <s v="Pinggir Jalan Utama"/>
    <s v="5-10 org/jam"/>
    <s v="Ada"/>
    <s v="Ya"/>
    <s v="Ya"/>
    <s v="&gt;4"/>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18"/>
    <x v="212"/>
    <x v="2472"/>
    <s v="Oct 13, 2022"/>
    <x v="0"/>
    <x v="0"/>
    <s v="Pinggir Jalan Utama"/>
    <s v="1-5 org/jam"/>
    <s v="Ada"/>
    <s v="Ya"/>
    <s v="Ya"/>
    <s v="2"/>
    <s v="Tidak"/>
    <s v="Tidak"/>
    <s v="Tidak ber-mitra"/>
    <s v="1"/>
    <s v="1"/>
    <s v="Tidak"/>
    <s v="Tidak"/>
    <s v="&lt; Rp. 50.000"/>
    <s v="Gula rendah kalori (diabetasol, nulife, dsb.)_x000a_Sembako (Beras kiloan, telur, gula kiloan, dsb.)_x000a_Pulsa, token listrik, dsb."/>
  </r>
  <r>
    <s v="Oct 13, 2022"/>
    <x v="12"/>
    <x v="112"/>
    <x v="2473"/>
    <s v="Oct 13, 2022"/>
    <x v="1"/>
    <x v="0"/>
    <m/>
    <m/>
    <m/>
    <m/>
    <m/>
    <m/>
    <m/>
    <m/>
    <m/>
    <m/>
    <m/>
    <m/>
    <m/>
    <m/>
    <m/>
  </r>
  <r>
    <s v="Oct 13, 2022"/>
    <x v="12"/>
    <x v="112"/>
    <x v="2474"/>
    <s v="Oct 13, 2022"/>
    <x v="0"/>
    <x v="0"/>
    <s v="Pinggir Jalan Utama"/>
    <s v="5-10 org/jam"/>
    <s v="Ada"/>
    <s v="Ya"/>
    <s v="Ya"/>
    <s v="&gt;4"/>
    <s v="Ya"/>
    <s v="Ya"/>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3, 2022"/>
    <x v="18"/>
    <x v="212"/>
    <x v="2475"/>
    <s v="Oct 13, 2022"/>
    <x v="0"/>
    <x v="0"/>
    <s v="Pinggir Jalan Utama"/>
    <s v="&gt;10 org/jam"/>
    <s v="Ada"/>
    <s v="Ya"/>
    <s v="Ya"/>
    <s v="&gt;4"/>
    <s v="Ya"/>
    <s v="Tidak"/>
    <s v="GGSP (Gudang Garam Strategic Partnership)"/>
    <s v="2"/>
    <s v="&gt;2"/>
    <s v="Ya"/>
    <s v="Ya"/>
    <s v="Rp 51.000 - Rp 100.000"/>
    <s v="Susu bubuk dewasa (Anlene, Entrasol, Ensure, dsb.)_x000a_Gula rendah kalori (diabetasol, nulife, dsb.)_x000a_Sembako (Beras kiloan, telur, gula kiloan, dsb.)"/>
  </r>
  <r>
    <s v="Oct 13, 2022"/>
    <x v="18"/>
    <x v="212"/>
    <x v="2476"/>
    <s v="Oct 13, 2022"/>
    <x v="0"/>
    <x v="0"/>
    <s v="Pinggir Jalan Utama"/>
    <s v="&gt;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3, 2022"/>
    <x v="16"/>
    <x v="99"/>
    <x v="2477"/>
    <s v="Oct 13, 2022"/>
    <x v="1"/>
    <x v="0"/>
    <m/>
    <m/>
    <m/>
    <m/>
    <m/>
    <m/>
    <m/>
    <m/>
    <m/>
    <m/>
    <m/>
    <m/>
    <m/>
    <m/>
    <m/>
  </r>
  <r>
    <s v="Oct 13, 2022"/>
    <x v="16"/>
    <x v="99"/>
    <x v="2478"/>
    <s v="Oct 13, 2022"/>
    <x v="1"/>
    <x v="0"/>
    <m/>
    <m/>
    <m/>
    <m/>
    <m/>
    <m/>
    <m/>
    <m/>
    <m/>
    <m/>
    <m/>
    <m/>
    <m/>
    <m/>
    <m/>
  </r>
  <r>
    <s v="Oct 13, 2022"/>
    <x v="12"/>
    <x v="78"/>
    <x v="2479"/>
    <s v="Oct 13, 2022"/>
    <x v="0"/>
    <x v="0"/>
    <s v="Residential (lokasi tempat tinggal/perumahan/apartemen/dsb.)"/>
    <s v="1-5 org/jam"/>
    <s v="Ada"/>
    <s v="Ya"/>
    <s v="Ya"/>
    <s v="&gt;4"/>
    <s v="Ya"/>
    <s v="Tidak"/>
    <s v="Mitra DRP (Djarum Retail Partnership)_x000a_Tidak ber-mitra"/>
    <s v="2"/>
    <s v="&gt;2"/>
    <s v="Tidak"/>
    <s v="Tidak"/>
    <s v="Rp 51.000 - Rp 100.000"/>
    <s v="Susu bubuk anak (Zee, Dancow, Boneeto, dsb.)_x000a_Susu bubuk dewasa (Anlene, Entrasol, Ensure, dsb.)_x000a_Gula rendah kalori (diabetasol, nulife, dsb.)_x000a_Sembako (Beras kiloan, telur, gula kiloan, dsb.)"/>
  </r>
  <r>
    <s v="Oct 13, 2022"/>
    <x v="16"/>
    <x v="99"/>
    <x v="2480"/>
    <s v="Oct 13, 2022"/>
    <x v="1"/>
    <x v="0"/>
    <m/>
    <m/>
    <m/>
    <m/>
    <m/>
    <m/>
    <m/>
    <m/>
    <m/>
    <m/>
    <m/>
    <m/>
    <m/>
    <m/>
    <m/>
  </r>
  <r>
    <s v="Oct 13, 2022"/>
    <x v="16"/>
    <x v="99"/>
    <x v="2481"/>
    <s v="Oct 13, 2022"/>
    <x v="1"/>
    <x v="0"/>
    <m/>
    <m/>
    <m/>
    <m/>
    <m/>
    <m/>
    <m/>
    <m/>
    <m/>
    <m/>
    <m/>
    <m/>
    <m/>
    <m/>
    <m/>
  </r>
  <r>
    <s v="Oct 13, 2022"/>
    <x v="16"/>
    <x v="99"/>
    <x v="2482"/>
    <s v="Oct 13, 2022"/>
    <x v="1"/>
    <x v="0"/>
    <m/>
    <m/>
    <m/>
    <m/>
    <m/>
    <m/>
    <m/>
    <m/>
    <m/>
    <m/>
    <m/>
    <m/>
    <m/>
    <m/>
    <m/>
  </r>
  <r>
    <s v="Oct 13, 2022"/>
    <x v="16"/>
    <x v="99"/>
    <x v="2483"/>
    <s v="Oct 13, 2022"/>
    <x v="1"/>
    <x v="0"/>
    <m/>
    <m/>
    <m/>
    <m/>
    <m/>
    <m/>
    <m/>
    <m/>
    <m/>
    <m/>
    <m/>
    <m/>
    <m/>
    <m/>
    <m/>
  </r>
  <r>
    <s v="Oct 13, 2022"/>
    <x v="16"/>
    <x v="99"/>
    <x v="2484"/>
    <s v="Oct 13, 2022"/>
    <x v="1"/>
    <x v="1"/>
    <m/>
    <m/>
    <m/>
    <m/>
    <m/>
    <m/>
    <m/>
    <m/>
    <m/>
    <m/>
    <m/>
    <m/>
    <m/>
    <m/>
    <m/>
  </r>
  <r>
    <s v="Oct 13, 2022"/>
    <x v="16"/>
    <x v="99"/>
    <x v="2485"/>
    <s v="Oct 13, 2022"/>
    <x v="1"/>
    <x v="0"/>
    <m/>
    <m/>
    <m/>
    <m/>
    <m/>
    <m/>
    <m/>
    <m/>
    <m/>
    <m/>
    <m/>
    <m/>
    <m/>
    <m/>
    <m/>
  </r>
  <r>
    <s v="Oct 13, 2022"/>
    <x v="25"/>
    <x v="220"/>
    <x v="2486"/>
    <s v="Oct 13, 2022"/>
    <x v="0"/>
    <x v="0"/>
    <s v="Pinggir Jalan Utama"/>
    <s v="1-5 org/jam"/>
    <s v="Tidak ada"/>
    <s v="Tidak"/>
    <s v="Ya"/>
    <s v="Tidak ada"/>
    <s v="Tidak"/>
    <s v="Tidak"/>
    <s v="SRC (Sampoerna Retail Community)_x000a_Tidak ber-mitra"/>
    <s v="1"/>
    <s v="Tidak ada"/>
    <s v="Tidak"/>
    <s v="Tidak"/>
    <s v="&lt; Rp. 50.000"/>
    <s v="Susu bubuk anak (Zee, Dancow, Boneeto, dsb.)_x000a_Susu bubuk dewasa (Anlene, Entrasol, Ensure, dsb.)_x000a_Sembako (Beras kiloan, telur, gula kiloan, dsb.)"/>
  </r>
  <r>
    <s v="Oct 13, 2022"/>
    <x v="25"/>
    <x v="220"/>
    <x v="2487"/>
    <s v="Oct 13, 2022"/>
    <x v="0"/>
    <x v="0"/>
    <s v="Pasar (lokasi sekitar atau dalam pasar)"/>
    <s v="1-5 org/jam"/>
    <s v="Tidak ada"/>
    <s v="Ya"/>
    <s v="Ya"/>
    <s v="2"/>
    <s v="Tidak"/>
    <s v="Tidak"/>
    <s v="SRC (Sampoerna Retail Community)"/>
    <s v="1"/>
    <s v="1"/>
    <s v="Tidak"/>
    <s v="Tidak"/>
    <s v="&lt; Rp. 50.000"/>
    <s v="Susu bubuk anak (Zee, Dancow, Boneeto, dsb.)_x000a_Susu bubuk dewasa (Anlene, Entrasol, Ensure, dsb.)_x000a_Gula rendah kalori (diabetasol, nulife, dsb.)_x000a_Sembako (Beras kiloan, telur, gula kiloan, dsb.)"/>
  </r>
  <r>
    <s v="Oct 13, 2022"/>
    <x v="25"/>
    <x v="220"/>
    <x v="2488"/>
    <s v="Oct 13, 2022"/>
    <x v="0"/>
    <x v="0"/>
    <s v="Pinggir Jalan Utama"/>
    <s v="1-5 org/jam"/>
    <s v="Tidak ada"/>
    <s v="Tidak"/>
    <s v="Ya"/>
    <s v="Tidak ada"/>
    <s v="Tidak"/>
    <s v="Tidak"/>
    <s v="SRC (Sampoerna Retail Community)"/>
    <s v="1"/>
    <s v="1"/>
    <s v="Tidak"/>
    <s v="Tidak"/>
    <s v="&lt; Rp. 50.000"/>
    <s v="Susu bubuk anak (Zee, Dancow, Boneeto, dsb.)_x000a_Sembako (Beras kiloan, telur, gula kiloan, dsb.)"/>
  </r>
  <r>
    <s v="Oct 13, 2022"/>
    <x v="25"/>
    <x v="220"/>
    <x v="2489"/>
    <s v="Oct 13, 2022"/>
    <x v="0"/>
    <x v="0"/>
    <s v="Pinggir Jalan Utama"/>
    <s v="5-10 org/jam"/>
    <s v="Ada"/>
    <s v="Ya"/>
    <s v="Ya"/>
    <s v="3 - 4"/>
    <s v="Tidak"/>
    <s v="Tidak"/>
    <s v="SRC (Sampoerna Retail Community)"/>
    <s v="1"/>
    <s v="2"/>
    <s v="Tidak"/>
    <s v="Tidak"/>
    <s v="&lt; Rp. 50.000"/>
    <s v="Susu bubuk anak (Zee, Dancow, Boneeto, dsb.)_x000a_Susu bubuk dewasa (Anlene, Entrasol, Ensure, dsb.)_x000a_Gula rendah kalori (diabetasol, nulife, dsb.)"/>
  </r>
  <r>
    <s v="Oct 13, 2022"/>
    <x v="12"/>
    <x v="112"/>
    <x v="2490"/>
    <s v="Oct 30, 2022"/>
    <x v="0"/>
    <x v="0"/>
    <s v="Residential (lokasi tempat tinggal/perumahan/apartemen/dsb.)"/>
    <s v="1-5 org/jam"/>
    <s v="Ada"/>
    <s v="Tidak"/>
    <s v="Ya"/>
    <s v="3 - 4"/>
    <s v="Ya"/>
    <s v="Tidak"/>
    <s v="Tidak ber-mitra"/>
    <s v="1"/>
    <s v="2"/>
    <s v="Tidak"/>
    <s v="Ya"/>
    <s v="&lt; Rp. 50.000"/>
    <s v="Gula rendah kalori (diabetasol, nulife, dsb.)_x000a_Sembako (Beras kiloan, telur, gula kiloan, dsb.)_x000a_Pulsa, token listrik, dsb."/>
  </r>
  <r>
    <s v="Oct 13, 2022"/>
    <x v="12"/>
    <x v="112"/>
    <x v="2491"/>
    <s v="Oct 13, 2022"/>
    <x v="0"/>
    <x v="0"/>
    <s v="Pinggir Jalan Utama"/>
    <s v="1-5 org/jam"/>
    <s v="Ada"/>
    <s v="Ya"/>
    <s v="Ya"/>
    <s v="3 - 4"/>
    <s v="Ya"/>
    <s v="Tidak"/>
    <s v="Tidak ber-mitra"/>
    <s v="1"/>
    <s v="2"/>
    <s v="Tidak"/>
    <s v="Tidak"/>
    <s v="Rp 51.000 - Rp 100.000"/>
    <s v="Susu bubuk anak (Zee, Dancow, Boneeto, dsb.)_x000a_Susu bubuk dewasa (Anlene, Entrasol, Ensure, dsb.)_x000a_Sembako (Beras kiloan, telur, gula kiloan, dsb.)_x000a_Pulsa, token listrik, dsb."/>
  </r>
  <r>
    <s v="Oct 13, 2022"/>
    <x v="12"/>
    <x v="78"/>
    <x v="2492"/>
    <s v="Oct 13, 2022"/>
    <x v="0"/>
    <x v="0"/>
    <s v="Residential (lokasi tempat tinggal/perumahan/apartemen/dsb.)"/>
    <s v="1-5 org/jam"/>
    <s v="Ada"/>
    <s v="Ya"/>
    <s v="Tidak"/>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3, 2022"/>
    <x v="25"/>
    <x v="199"/>
    <x v="2493"/>
    <s v="Oct 13, 2022"/>
    <x v="0"/>
    <x v="0"/>
    <s v="Pasar (lokasi sekitar atau dalam pasar)"/>
    <s v="5-10 org/jam"/>
    <s v="Tidak ada"/>
    <s v="Tidak"/>
    <s v="Ya"/>
    <s v="Tidak ada"/>
    <s v="Tidak"/>
    <s v="Tidak"/>
    <s v="Tidak ber-mitra"/>
    <s v="1"/>
    <s v="&gt;2"/>
    <s v="Ya"/>
    <s v="Ya"/>
    <s v="&lt; Rp. 50.000"/>
    <s v="Susu bubuk anak (Zee, Dancow, Boneeto, dsb.)_x000a_Sembako (Beras kiloan, telur, gula kiloan, dsb.)"/>
  </r>
  <r>
    <s v="Oct 13, 2022"/>
    <x v="25"/>
    <x v="217"/>
    <x v="2494"/>
    <s v="Oct 13, 2022"/>
    <x v="0"/>
    <x v="0"/>
    <s v="Pinggir Jalan Utama"/>
    <s v="1-5 org/jam"/>
    <s v="Ada"/>
    <s v="Ya"/>
    <s v="Ya"/>
    <s v="3 - 4"/>
    <s v="Tidak"/>
    <s v="Tidak"/>
    <s v="Tidak ber-mitra"/>
    <s v="2"/>
    <s v="&gt;2"/>
    <s v="Ya"/>
    <s v="Tidak"/>
    <s v="&lt; Rp. 50.000"/>
    <s v="Susu bubuk anak (Zee, Dancow, Boneeto, dsb.)_x000a_Susu bubuk dewasa (Anlene, Entrasol, Ensure, dsb.)_x000a_Gula rendah kalori (diabetasol, nulife, dsb.)_x000a_Sembako (Beras kiloan, telur, gula kiloan, dsb.)"/>
  </r>
  <r>
    <s v="Oct 13, 2022"/>
    <x v="25"/>
    <x v="217"/>
    <x v="2495"/>
    <s v="Oct 13, 2022"/>
    <x v="0"/>
    <x v="1"/>
    <m/>
    <m/>
    <m/>
    <m/>
    <m/>
    <m/>
    <m/>
    <m/>
    <m/>
    <m/>
    <m/>
    <m/>
    <m/>
    <m/>
    <m/>
  </r>
  <r>
    <s v="Oct 13, 2022"/>
    <x v="12"/>
    <x v="112"/>
    <x v="2496"/>
    <s v="Oct 13, 2022"/>
    <x v="0"/>
    <x v="0"/>
    <s v="Residential (lokasi tempat tinggal/perumahan/apartemen/dsb.)"/>
    <s v="1-5 org/jam"/>
    <s v="Ada"/>
    <s v="Ya"/>
    <s v="Ya"/>
    <s v="3 - 4"/>
    <s v="Tidak"/>
    <s v="Tidak"/>
    <s v="Tidak ber-mitra"/>
    <s v="1"/>
    <s v="2"/>
    <s v="Ya"/>
    <s v="Tidak"/>
    <s v="&lt; Rp. 50.000"/>
    <s v="Susu bubuk anak (Zee, Dancow, Boneeto, dsb.)_x000a_Susu bubuk dewasa (Anlene, Entrasol, Ensure, dsb.)_x000a_Gula rendah kalori (diabetasol, nulife, dsb.)_x000a_Sembako (Beras kiloan, telur, gula kiloan, dsb.)_x000a_Pulsa, token listrik, dsb."/>
  </r>
  <r>
    <s v="Oct 13, 2022"/>
    <x v="25"/>
    <x v="217"/>
    <x v="2497"/>
    <s v="Oct 13, 2022"/>
    <x v="0"/>
    <x v="0"/>
    <s v="Pasar (lokasi sekitar atau dalam pasar)"/>
    <s v="1-5 org/jam"/>
    <s v="Tidak ada"/>
    <s v="Tidak"/>
    <s v="Tidak"/>
    <s v="Tidak ada"/>
    <s v="Tidak"/>
    <s v="Tidak"/>
    <s v="Tidak ber-mitra"/>
    <s v="1"/>
    <s v="2"/>
    <s v="Ya"/>
    <s v="Tidak"/>
    <s v="Rp 51.000 - Rp 100.000"/>
    <s v="Susu bubuk anak (Zee, Dancow, Boneeto, dsb.)_x000a_Susu bubuk dewasa (Anlene, Entrasol, Ensure, dsb.)_x000a_Gula rendah kalori (diabetasol, nulife, dsb.)"/>
  </r>
  <r>
    <s v="Oct 13, 2022"/>
    <x v="3"/>
    <x v="221"/>
    <x v="2498"/>
    <s v="Oct 13, 2022"/>
    <x v="0"/>
    <x v="0"/>
    <s v="Pinggir Jalan Utama"/>
    <s v="5-10 org/jam"/>
    <s v="Ada"/>
    <s v="Ya"/>
    <s v="Tidak"/>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13, 2022"/>
    <x v="3"/>
    <x v="43"/>
    <x v="2499"/>
    <s v="Oct 13, 2022"/>
    <x v="0"/>
    <x v="0"/>
    <s v="Pinggir Jalan Utama"/>
    <s v="5-10 org/jam"/>
    <s v="Ada"/>
    <s v="Ya"/>
    <s v="Tidak"/>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3"/>
    <x v="40"/>
    <x v="396"/>
    <s v="Oct 13,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3"/>
    <x v="40"/>
    <x v="391"/>
    <s v="Oct 13, 2022"/>
    <x v="0"/>
    <x v="0"/>
    <s v="Pinggir Jalan Utama"/>
    <s v="5-10 org/jam"/>
    <s v="Ada"/>
    <s v="Ya"/>
    <s v="Ya"/>
    <s v="3 - 4"/>
    <s v="Ya"/>
    <s v="Ya"/>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3"/>
    <x v="40"/>
    <x v="389"/>
    <s v="Oct 13, 2022"/>
    <x v="0"/>
    <x v="0"/>
    <s v="Pinggir Jalan Utama"/>
    <s v="5-10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3, 2022"/>
    <x v="12"/>
    <x v="112"/>
    <x v="2500"/>
    <s v="Oct 13, 2022"/>
    <x v="0"/>
    <x v="0"/>
    <s v="Pasar (lokasi sekitar atau dalam pasar)"/>
    <s v="1-5 org/jam"/>
    <s v="Tidak ada"/>
    <s v="Tidak"/>
    <s v="Tidak"/>
    <s v="Tidak ada"/>
    <s v="Tidak"/>
    <s v="Tidak"/>
    <s v="Tidak ber-mitra"/>
    <s v="1"/>
    <s v="1"/>
    <s v="Tidak"/>
    <s v="Tidak"/>
    <s v="&lt; Rp. 50.000"/>
    <s v="Sembako (Beras kiloan, telur, gula kiloan, dsb.)"/>
  </r>
  <r>
    <s v="Oct 13, 2022"/>
    <x v="12"/>
    <x v="112"/>
    <x v="2321"/>
    <s v="Oct 13, 2022"/>
    <x v="0"/>
    <x v="0"/>
    <s v="Pinggir Jalan Utama"/>
    <s v="5-10 org/jam"/>
    <s v="Ada"/>
    <s v="Ya"/>
    <s v="Ya"/>
    <s v="&gt;4"/>
    <s v="Ya"/>
    <s v="Tidak"/>
    <s v="Tidak ber-mitra"/>
    <s v="&gt;2"/>
    <s v="&gt;2"/>
    <s v="Ya"/>
    <s v="Ya"/>
    <s v="Rp 51.000 - Rp 100.000"/>
    <s v="Sembako (Beras kiloan, telur, gula kiloan, dsb.)"/>
  </r>
  <r>
    <s v="Oct 13, 2022"/>
    <x v="3"/>
    <x v="222"/>
    <x v="2501"/>
    <s v="Oct 13, 2022"/>
    <x v="0"/>
    <x v="0"/>
    <s v="Pinggir Jalan Utama"/>
    <s v="5-10 org/jam"/>
    <s v="Tidak ada"/>
    <s v="Tidak"/>
    <s v="Ya"/>
    <s v="2"/>
    <s v="Tidak"/>
    <s v="Tidak"/>
    <s v="Tidak ber-mitra"/>
    <s v="1"/>
    <s v="&gt;2"/>
    <s v="Tidak"/>
    <s v="Ya"/>
    <s v="Rp 51.000 - Rp 100.000"/>
    <s v="Susu bubuk anak (Zee, Dancow, Boneeto, dsb.)_x000a_Sembako (Beras kiloan, telur, gula kiloan, dsb.)"/>
  </r>
  <r>
    <s v="Oct 13, 2022"/>
    <x v="3"/>
    <x v="223"/>
    <x v="2502"/>
    <s v="Oct 13,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3, 2022"/>
    <x v="3"/>
    <x v="40"/>
    <x v="399"/>
    <s v="Oct 13, 2022"/>
    <x v="0"/>
    <x v="0"/>
    <s v="Residential (lokasi tempat tinggal/perumahan/apartemen/dsb.)"/>
    <s v="1-5 org/jam"/>
    <s v="Ada"/>
    <s v="Ya"/>
    <s v="Ya"/>
    <s v="&gt;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3, 2022"/>
    <x v="3"/>
    <x v="40"/>
    <x v="419"/>
    <s v="Oct 13, 2022"/>
    <x v="0"/>
    <x v="0"/>
    <s v="Pasar (lokasi sekitar atau dalam pasar)"/>
    <s v="5-10 org/jam"/>
    <s v="Tidak ada"/>
    <s v="Tidak"/>
    <s v="Ya"/>
    <s v="Tidak ada"/>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Oct 12, 2022"/>
    <x v="20"/>
    <x v="224"/>
    <x v="2503"/>
    <s v="Oct 12, 2022"/>
    <x v="0"/>
    <x v="0"/>
    <s v="Pinggir Jalan Utama"/>
    <s v="1-5 org/jam"/>
    <s v="Ada"/>
    <s v="Tidak"/>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2, 2022"/>
    <x v="20"/>
    <x v="224"/>
    <x v="2504"/>
    <s v="Oct 12,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12, 2022"/>
    <x v="20"/>
    <x v="224"/>
    <x v="2505"/>
    <s v="Oct 12, 2022"/>
    <x v="0"/>
    <x v="0"/>
    <s v="Pinggir Jalan Utama"/>
    <s v="5-10 org/jam"/>
    <s v="Ada"/>
    <s v="Tidak"/>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12, 2022"/>
    <x v="20"/>
    <x v="224"/>
    <x v="2506"/>
    <s v="Oct 12, 2022"/>
    <x v="0"/>
    <x v="0"/>
    <s v="Pinggir Jalan Utama"/>
    <s v="&gt;10 org/jam"/>
    <s v="Ada"/>
    <s v="Tidak"/>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Oct 12, 2022"/>
    <x v="20"/>
    <x v="200"/>
    <x v="2507"/>
    <s v="Oct 12, 2022"/>
    <x v="0"/>
    <x v="0"/>
    <s v="Pinggir Jalan Utama"/>
    <s v="1-5 org/jam"/>
    <s v="Ada"/>
    <s v="Tidak"/>
    <s v="Tidak"/>
    <s v="Tidak ada"/>
    <s v="Tidak"/>
    <s v="Tidak"/>
    <s v="Tidak ber-mitra"/>
    <s v="Tidak ada"/>
    <s v="Tidak ada"/>
    <s v="Tidak"/>
    <s v="Ya"/>
    <s v="Rp 51.000 - Rp 100.000"/>
    <s v="Susu bubuk anak (Zee, Dancow, Boneeto, dsb.)_x000a_Gula rendah kalori (diabetasol, nulife, dsb.)_x000a_Sembako (Beras kiloan, telur, gula kiloan, dsb.)"/>
  </r>
  <r>
    <s v="Oct 12, 2022"/>
    <x v="20"/>
    <x v="200"/>
    <x v="2508"/>
    <s v="Oct 12, 2022"/>
    <x v="0"/>
    <x v="0"/>
    <s v="Pinggir Jalan Utama"/>
    <s v="5-10 org/jam"/>
    <s v="Ada"/>
    <s v="Tidak"/>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Oct 12, 2022"/>
    <x v="27"/>
    <x v="225"/>
    <x v="2509"/>
    <s v="Oct 12, 2022"/>
    <x v="0"/>
    <x v="0"/>
    <s v="Pasar (lokasi sekitar atau dalam pasar)"/>
    <s v="5-10 org/jam"/>
    <s v="Ada"/>
    <s v="Ya"/>
    <s v="Ya"/>
    <s v="2"/>
    <s v="Ya"/>
    <s v="Tidak"/>
    <s v="Tidak ber-mitra"/>
    <s v="1"/>
    <s v="&gt;2"/>
    <s v="Tidak"/>
    <s v="Ya"/>
    <s v="Rp 101.000 - Rp 200.000"/>
    <s v="Sembako (Beras kiloan, telur, gula kiloan, dsb.)"/>
  </r>
  <r>
    <s v="Oct 12, 2022"/>
    <x v="27"/>
    <x v="225"/>
    <x v="2510"/>
    <s v="Oct 12, 2022"/>
    <x v="0"/>
    <x v="0"/>
    <s v="Pinggir Jalan Utama"/>
    <s v="5-10 org/jam"/>
    <s v="Ada"/>
    <s v="Ya"/>
    <s v="Ya"/>
    <s v="2"/>
    <s v="Ya"/>
    <s v="Tidak"/>
    <s v="Tidak ber-mitra"/>
    <s v="2"/>
    <s v="&gt;2"/>
    <s v="Tidak"/>
    <s v="Ya"/>
    <s v="&gt; Rp 201.000"/>
    <s v="Susu bubuk anak (Zee, Dancow, Boneeto, dsb.)_x000a_Susu bubuk dewasa (Anlene, Entrasol, Ensure, dsb.)_x000a_Gula rendah kalori (diabetasol, nulife, dsb.)_x000a_Sembako (Beras kiloan, telur, gula kiloan, dsb.)"/>
  </r>
  <r>
    <s v="Oct 12, 2022"/>
    <x v="0"/>
    <x v="48"/>
    <x v="2511"/>
    <s v="Oct 1, 2022"/>
    <x v="0"/>
    <x v="0"/>
    <s v="Pinggir Jalan Utama"/>
    <s v="5-10 org/jam"/>
    <s v="Ada"/>
    <s v="Ya"/>
    <s v="Ya"/>
    <s v="3 - 4"/>
    <s v="Ya"/>
    <s v="Ya"/>
    <s v="Tidak ber-mitra"/>
    <s v="2"/>
    <s v="&gt;2"/>
    <s v="Tidak"/>
    <s v="Ya"/>
    <s v="Rp 101.000 - Rp 200.000"/>
    <s v="Susu bubuk anak (Zee, Dancow, Boneeto, dsb.)_x000a_Susu bubuk dewasa (Anlene, Entrasol, Ensure, dsb.)_x000a_Gula rendah kalori (diabetasol, nulife, dsb.)_x000a_Sembako (Beras kiloan, telur, gula kiloan, dsb.)"/>
  </r>
  <r>
    <s v="Oct 12, 2022"/>
    <x v="0"/>
    <x v="48"/>
    <x v="2512"/>
    <s v="Oct 12,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2, 2022"/>
    <x v="0"/>
    <x v="48"/>
    <x v="2513"/>
    <s v="Oct 12,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2, 2022"/>
    <x v="20"/>
    <x v="200"/>
    <x v="2514"/>
    <s v="Oct 12, 2022"/>
    <x v="0"/>
    <x v="0"/>
    <s v="Pinggir Jalan Utama"/>
    <s v="1-5 org/jam"/>
    <s v="Ada"/>
    <s v="Tidak"/>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2, 2022"/>
    <x v="26"/>
    <x v="226"/>
    <x v="2515"/>
    <s v="Oct 12, 2022"/>
    <x v="0"/>
    <x v="0"/>
    <s v="Pasar (lokasi sekitar atau dalam pasar)"/>
    <s v="1-5 org/jam"/>
    <s v="Ada"/>
    <s v="Ya"/>
    <s v="Ya"/>
    <s v="3 - 4"/>
    <s v="Ya"/>
    <s v="Ya"/>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2, 2022"/>
    <x v="26"/>
    <x v="226"/>
    <x v="2516"/>
    <s v="Oct 12, 2022"/>
    <x v="1"/>
    <x v="0"/>
    <m/>
    <m/>
    <m/>
    <m/>
    <m/>
    <m/>
    <m/>
    <m/>
    <m/>
    <m/>
    <m/>
    <m/>
    <m/>
    <m/>
    <m/>
  </r>
  <r>
    <s v="Oct 12, 2022"/>
    <x v="26"/>
    <x v="226"/>
    <x v="2516"/>
    <s v="Oct 12, 2022"/>
    <x v="1"/>
    <x v="0"/>
    <m/>
    <m/>
    <m/>
    <m/>
    <m/>
    <m/>
    <m/>
    <m/>
    <m/>
    <m/>
    <m/>
    <m/>
    <m/>
    <m/>
    <m/>
  </r>
  <r>
    <s v="Oct 12, 2022"/>
    <x v="20"/>
    <x v="200"/>
    <x v="2042"/>
    <s v="Oct 12, 2022"/>
    <x v="0"/>
    <x v="0"/>
    <s v="Pinggir Jalan Utama"/>
    <s v="5-10 org/jam"/>
    <s v="Ada"/>
    <s v="Tidak"/>
    <s v="Tidak"/>
    <s v="Tidak ada"/>
    <s v="Tidak"/>
    <s v="Tidak"/>
    <s v="Tidak ber-mitra"/>
    <s v="Tidak ada"/>
    <s v="Tidak ada"/>
    <s v="Tidak"/>
    <s v="Tidak"/>
    <s v="Rp 101.000 - Rp 200.000"/>
    <s v="Susu bubuk anak (Zee, Dancow, Boneeto, dsb.)_x000a_Gula rendah kalori (diabetasol, nulife, dsb.)_x000a_Sembako (Beras kiloan, telur, gula kiloan, dsb.)"/>
  </r>
  <r>
    <s v="Oct 12, 2022"/>
    <x v="20"/>
    <x v="224"/>
    <x v="2517"/>
    <s v="Oct 12,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2, 2022"/>
    <x v="20"/>
    <x v="224"/>
    <x v="2518"/>
    <s v="Oct 12,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2, 2022"/>
    <x v="20"/>
    <x v="200"/>
    <x v="2519"/>
    <s v="Oct 12, 2022"/>
    <x v="0"/>
    <x v="0"/>
    <s v="Pinggir Jalan Utama"/>
    <s v="1-5 org/jam"/>
    <s v="Ada"/>
    <s v="Tidak"/>
    <s v="Tidak"/>
    <s v="3 - 4"/>
    <s v="Tidak"/>
    <s v="Tidak"/>
    <s v="Tidak ber-mitra"/>
    <s v="1"/>
    <s v="&gt;2"/>
    <s v="Tidak"/>
    <s v="Tidak"/>
    <s v="Rp 101.000 - Rp 200.000"/>
    <s v="Susu bubuk anak (Zee, Dancow, Boneeto, dsb.)_x000a_Susu bubuk dewasa (Anlene, Entrasol, Ensure, dsb.)_x000a_Gula rendah kalori (diabetasol, nulife, dsb.)_x000a_Pulsa, token listrik, dsb."/>
  </r>
  <r>
    <s v="Oct 12, 2022"/>
    <x v="14"/>
    <x v="206"/>
    <x v="2520"/>
    <s v="Oct 12, 2022"/>
    <x v="0"/>
    <x v="0"/>
    <s v="Residential (lokasi tempat tinggal/perumahan/apartemen/dsb.)"/>
    <s v="1-5 org/jam"/>
    <s v="Tidak ada"/>
    <s v="Tidak"/>
    <s v="Tidak"/>
    <s v="Tidak ada"/>
    <s v="Tidak"/>
    <s v="Tidak"/>
    <s v="Mitra DRP (Djarum Retail Partnership)"/>
    <s v="1"/>
    <s v="1"/>
    <s v="Tidak"/>
    <s v="Tidak"/>
    <s v="Rp 51.000 - Rp 100.000"/>
    <s v="Susu bubuk dewasa (Anlene, Entrasol, Ensure, dsb.)_x000a_Gula rendah kalori (diabetasol, nulife, dsb.)"/>
  </r>
  <r>
    <s v="Oct 12, 2022"/>
    <x v="28"/>
    <x v="227"/>
    <x v="2521"/>
    <s v="Oct 12, 2022"/>
    <x v="0"/>
    <x v="0"/>
    <s v="Pinggir Jalan Utama"/>
    <s v="1-5 org/jam"/>
    <s v="Ada"/>
    <s v="Ya"/>
    <s v="Ya"/>
    <s v="Tidak ada"/>
    <s v="Ya"/>
    <s v="Tidak"/>
    <s v="SRC (Sampoerna Retail Community)"/>
    <s v="1"/>
    <s v="1"/>
    <s v="Ya"/>
    <s v="Ya"/>
    <s v="&gt; Rp 201.000"/>
    <s v="Sembako (Beras kiloan, telur, gula kiloan, dsb.)"/>
  </r>
  <r>
    <s v="Oct 12, 2022"/>
    <x v="28"/>
    <x v="227"/>
    <x v="2522"/>
    <s v="Oct 12, 2022"/>
    <x v="0"/>
    <x v="0"/>
    <s v="Pinggir Jalan Utama"/>
    <s v="1-5 org/jam"/>
    <s v="Ada"/>
    <s v="Ya"/>
    <s v="Ya"/>
    <s v="2"/>
    <s v="Ya"/>
    <s v="Tidak"/>
    <s v="SRC (Sampoerna Retail Community)"/>
    <s v="2"/>
    <s v="1"/>
    <s v="Ya"/>
    <s v="Ya"/>
    <s v="&gt; Rp 201.000"/>
    <s v="Sembako (Beras kiloan, telur, gula kiloan, dsb.)"/>
  </r>
  <r>
    <s v="Oct 12, 2022"/>
    <x v="28"/>
    <x v="227"/>
    <x v="2523"/>
    <s v="Oct 12, 2022"/>
    <x v="0"/>
    <x v="0"/>
    <s v="Pinggir Jalan Utama"/>
    <s v="1-5 org/jam"/>
    <s v="Ada"/>
    <s v="Tidak"/>
    <s v="Ya"/>
    <s v="2"/>
    <s v="Ya"/>
    <s v="Tidak"/>
    <s v="SRC (Sampoerna Retail Community)"/>
    <s v="1"/>
    <s v="2"/>
    <s v="Ya"/>
    <s v="Ya"/>
    <s v="&gt; Rp 201.000"/>
    <s v="Sembako (Beras kiloan, telur, gula kiloan, dsb.)"/>
  </r>
  <r>
    <s v="Oct 12, 2022"/>
    <x v="28"/>
    <x v="227"/>
    <x v="2524"/>
    <s v="Oct 12, 2022"/>
    <x v="0"/>
    <x v="0"/>
    <s v="Pinggir Jalan Utama"/>
    <s v="1-5 org/jam"/>
    <s v="Ada"/>
    <s v="Tidak"/>
    <s v="Tidak"/>
    <s v="Tidak ada"/>
    <s v="Tidak"/>
    <s v="Tidak"/>
    <s v="Tidak ber-mitra"/>
    <s v="1"/>
    <s v="Tidak ada"/>
    <s v="Ya"/>
    <s v="Ya"/>
    <s v="&gt; Rp 201.000"/>
    <s v="Sembako (Beras kiloan, telur, gula kiloan, dsb.)"/>
  </r>
  <r>
    <s v="Oct 12, 2022"/>
    <x v="28"/>
    <x v="227"/>
    <x v="2525"/>
    <s v="Oct 12, 2022"/>
    <x v="0"/>
    <x v="0"/>
    <s v="Pinggir Jalan Utama"/>
    <s v="1-5 org/jam"/>
    <s v="Ada"/>
    <s v="Tidak"/>
    <s v="Tidak"/>
    <s v="Tidak ada"/>
    <s v="Tidak"/>
    <s v="Tidak"/>
    <s v="Tidak ber-mitra"/>
    <s v="1"/>
    <s v="1"/>
    <s v="Tidak"/>
    <s v="Tidak"/>
    <s v="Rp 51.000 - Rp 100.000"/>
    <s v="Susu bubuk anak (Zee, Dancow, Boneeto, dsb.)_x000a_Susu bubuk dewasa (Anlene, Entrasol, Ensure, dsb.)_x000a_Gula rendah kalori (diabetasol, nulife, dsb.)"/>
  </r>
  <r>
    <s v="Oct 12, 2022"/>
    <x v="28"/>
    <x v="227"/>
    <x v="2526"/>
    <s v="Oct 12, 2022"/>
    <x v="0"/>
    <x v="0"/>
    <s v="Pinggir Jalan Utama"/>
    <s v="1-5 org/jam"/>
    <s v="Ada"/>
    <s v="Ya"/>
    <s v="Ya"/>
    <s v="3 - 4"/>
    <s v="Ya"/>
    <s v="Tidak"/>
    <s v="Tidak ber-mitra"/>
    <s v="1"/>
    <s v="&gt;2"/>
    <s v="Ya"/>
    <s v="Ya"/>
    <s v="&gt; Rp 201.000"/>
    <s v="Sembako (Beras kiloan, telur, gula kiloan, dsb.)"/>
  </r>
  <r>
    <s v="Oct 12, 2022"/>
    <x v="28"/>
    <x v="227"/>
    <x v="2527"/>
    <s v="Oct 12, 2022"/>
    <x v="0"/>
    <x v="0"/>
    <s v="Pinggir Jalan Utama"/>
    <s v="1-5 org/jam"/>
    <s v="Ada"/>
    <s v="Tidak"/>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Oct 12, 2022"/>
    <x v="28"/>
    <x v="227"/>
    <x v="2528"/>
    <s v="Oct 12, 2022"/>
    <x v="0"/>
    <x v="0"/>
    <s v="Pinggir Jalan Utama"/>
    <s v="1-5 org/jam"/>
    <s v="Ada"/>
    <s v="Ya"/>
    <s v="Ya"/>
    <s v="3 - 4"/>
    <s v="Ya"/>
    <s v="Tidak"/>
    <s v="SRC (Sampoerna Retail Community)"/>
    <s v="2"/>
    <s v="1"/>
    <s v="Ya"/>
    <s v="Ya"/>
    <s v="&gt; Rp 201.000"/>
    <s v="Sembako (Beras kiloan, telur, gula kiloan, dsb.)"/>
  </r>
  <r>
    <s v="Oct 12, 2022"/>
    <x v="28"/>
    <x v="227"/>
    <x v="2529"/>
    <s v="Oct 10, 2022"/>
    <x v="0"/>
    <x v="0"/>
    <s v="Pasar (lokasi sekitar atau dalam pasar)"/>
    <s v="1-5 org/jam"/>
    <s v="Tidak ada"/>
    <s v="Tidak"/>
    <s v="Tidak"/>
    <s v="Tidak ada"/>
    <s v="Tidak"/>
    <s v="Tidak"/>
    <s v="Tidak ber-mitra"/>
    <s v="1"/>
    <s v="1"/>
    <s v="Tidak"/>
    <s v="Tidak"/>
    <s v="Rp 51.000 - Rp 100.000"/>
    <s v="Susu bubuk anak (Zee, Dancow, Boneeto, dsb.)_x000a_Susu bubuk dewasa (Anlene, Entrasol, Ensure, dsb.)_x000a_Gula rendah kalori (diabetasol, nulife, dsb.)"/>
  </r>
  <r>
    <s v="Oct 12, 2022"/>
    <x v="28"/>
    <x v="227"/>
    <x v="2530"/>
    <s v="Oct 12, 2022"/>
    <x v="0"/>
    <x v="0"/>
    <s v="Pinggir Jalan Utama"/>
    <s v="5-10 org/jam"/>
    <s v="Ada"/>
    <s v="Ya"/>
    <s v="Ya"/>
    <s v="3 - 4"/>
    <s v="Ya"/>
    <s v="Tidak"/>
    <s v="Tidak ber-mitra"/>
    <s v="2"/>
    <s v="&gt;2"/>
    <s v="Ya"/>
    <s v="Ya"/>
    <s v="&gt; Rp 201.000"/>
    <s v="Sembako (Beras kiloan, telur, gula kiloan, dsb.)"/>
  </r>
  <r>
    <s v="Oct 12, 2022"/>
    <x v="28"/>
    <x v="227"/>
    <x v="2531"/>
    <s v="Oct 12, 2022"/>
    <x v="0"/>
    <x v="0"/>
    <s v="Pasar (lokasi sekitar atau dalam pasar)"/>
    <s v="1-5 org/jam"/>
    <s v="Ada"/>
    <s v="Ya"/>
    <s v="Ya"/>
    <s v="3 - 4"/>
    <s v="Ya"/>
    <s v="Tidak"/>
    <s v="Tidak ber-mitra"/>
    <s v="2"/>
    <s v="&gt;2"/>
    <s v="Ya"/>
    <s v="Ya"/>
    <s v="&gt; Rp 201.000"/>
    <s v="Sembako (Beras kiloan, telur, gula kiloan, dsb.)"/>
  </r>
  <r>
    <s v="Oct 12, 2022"/>
    <x v="28"/>
    <x v="227"/>
    <x v="2532"/>
    <s v="Oct 12, 2022"/>
    <x v="0"/>
    <x v="0"/>
    <s v="Pinggir Jalan Utama"/>
    <s v="1-5 org/jam"/>
    <s v="Ada"/>
    <s v="Ya"/>
    <s v="Ya"/>
    <s v="3 - 4"/>
    <s v="Ya"/>
    <s v="Tidak"/>
    <s v="SRC (Sampoerna Retail Community)"/>
    <s v="2"/>
    <s v="&gt;2"/>
    <s v="Ya"/>
    <s v="Ya"/>
    <s v="&gt; Rp 201.000"/>
    <s v="Sembako (Beras kiloan, telur, gula kiloan, dsb.)"/>
  </r>
  <r>
    <s v="Oct 12, 2022"/>
    <x v="28"/>
    <x v="227"/>
    <x v="2533"/>
    <s v="Oct 12, 2022"/>
    <x v="0"/>
    <x v="0"/>
    <s v="Pinggir Jalan Utama"/>
    <s v="5-10 org/jam"/>
    <s v="Ada"/>
    <s v="Ya"/>
    <s v="Ya"/>
    <s v="3 - 4"/>
    <s v="Ya"/>
    <s v="Tidak"/>
    <s v="SRC (Sampoerna Retail Community)"/>
    <s v="2"/>
    <s v="2"/>
    <s v="Ya"/>
    <s v="Ya"/>
    <s v="&gt; Rp 201.000"/>
    <s v="Sembako (Beras kiloan, telur, gula kiloan, dsb.)"/>
  </r>
  <r>
    <s v="Oct 12, 2022"/>
    <x v="28"/>
    <x v="227"/>
    <x v="2534"/>
    <s v="Oct 12, 2022"/>
    <x v="0"/>
    <x v="0"/>
    <s v="Pinggir Jalan Utama"/>
    <s v="1-5 org/jam"/>
    <s v="Ada"/>
    <s v="Ya"/>
    <s v="Ya"/>
    <s v="2"/>
    <s v="Ya"/>
    <s v="Tidak"/>
    <s v="SRC (Sampoerna Retail Community)"/>
    <s v="2"/>
    <s v="2"/>
    <s v="Ya"/>
    <s v="Ya"/>
    <s v="&gt; Rp 201.000"/>
    <s v="Sembako (Beras kiloan, telur, gula kiloan, dsb.)"/>
  </r>
  <r>
    <s v="Oct 12, 2022"/>
    <x v="28"/>
    <x v="227"/>
    <x v="2535"/>
    <s v="Oct 12, 2022"/>
    <x v="0"/>
    <x v="0"/>
    <s v="Pinggir Jalan Utama"/>
    <s v="1-5 org/jam"/>
    <s v="Ada"/>
    <s v="Ya"/>
    <s v="Ya"/>
    <s v="2"/>
    <s v="Ya"/>
    <s v="Ya"/>
    <s v="Tidak ber-mitra"/>
    <s v="1"/>
    <s v="2"/>
    <s v="Tidak"/>
    <s v="Ya"/>
    <s v="Rp 101.000 - Rp 200.000"/>
    <s v="Sembako (Beras kiloan, telur, gula kiloan, dsb.)"/>
  </r>
  <r>
    <s v="Oct 12, 2022"/>
    <x v="28"/>
    <x v="227"/>
    <x v="2529"/>
    <s v="Oct 12, 2022"/>
    <x v="1"/>
    <x v="1"/>
    <m/>
    <m/>
    <m/>
    <m/>
    <m/>
    <m/>
    <m/>
    <m/>
    <m/>
    <m/>
    <m/>
    <m/>
    <m/>
    <m/>
    <m/>
  </r>
  <r>
    <s v="Oct 12, 2022"/>
    <x v="14"/>
    <x v="206"/>
    <x v="2536"/>
    <s v="Oct 12, 2022"/>
    <x v="0"/>
    <x v="0"/>
    <s v="Pinggir Jalan Utama"/>
    <s v="1-5 org/jam"/>
    <s v="Tidak ada"/>
    <s v="Ya"/>
    <s v="Ya"/>
    <s v="2"/>
    <s v="Tidak"/>
    <s v="Tidak"/>
    <s v="Mitra DRP (Djarum Retail Partnership)"/>
    <s v="1"/>
    <s v="1"/>
    <s v="Tidak"/>
    <s v="Tidak"/>
    <s v="Rp 51.000 - Rp 100.000"/>
    <s v="Susu bubuk dewasa (Anlene, Entrasol, Ensure, dsb.)"/>
  </r>
  <r>
    <s v="Oct 12, 2022"/>
    <x v="28"/>
    <x v="227"/>
    <x v="2537"/>
    <s v="Oct 12, 2022"/>
    <x v="1"/>
    <x v="1"/>
    <m/>
    <m/>
    <m/>
    <m/>
    <m/>
    <m/>
    <m/>
    <m/>
    <m/>
    <m/>
    <m/>
    <m/>
    <m/>
    <m/>
    <m/>
  </r>
  <r>
    <s v="Oct 12, 2022"/>
    <x v="26"/>
    <x v="228"/>
    <x v="2538"/>
    <s v="Oct 12, 2022"/>
    <x v="0"/>
    <x v="0"/>
    <s v="Pinggir Jalan Utama"/>
    <s v="&gt;10 org/jam"/>
    <s v="Ada"/>
    <s v="Ya"/>
    <s v="Ya"/>
    <s v="&gt;4"/>
    <s v="Ya"/>
    <s v="Ya"/>
    <s v="Tidak ber-mitra"/>
    <s v="&gt;2"/>
    <s v="&gt;2"/>
    <s v="Tidak"/>
    <s v="Ya"/>
    <s v="&gt; Rp 201.000"/>
    <s v="Gula rendah kalori (diabetasol, nulife, dsb.)_x000a_Sembako (Beras kiloan, telur, gula kiloan, dsb.)"/>
  </r>
  <r>
    <s v="Oct 12, 2022"/>
    <x v="14"/>
    <x v="206"/>
    <x v="2539"/>
    <s v="Oct 12, 2022"/>
    <x v="0"/>
    <x v="0"/>
    <s v="Pinggir Jalan Utama"/>
    <s v="1-5 org/jam"/>
    <s v="Ada"/>
    <s v="Ya"/>
    <s v="Ya"/>
    <s v="2"/>
    <s v="Tidak"/>
    <s v="Tidak"/>
    <s v="Tidak ber-mitra"/>
    <s v="1"/>
    <s v="2"/>
    <s v="Tidak"/>
    <s v="Tidak"/>
    <s v="Rp 51.000 - Rp 100.000"/>
    <s v="Susu bubuk anak (Zee, Dancow, Boneeto, dsb.)_x000a_Sembako (Beras kiloan, telur, gula kiloan, dsb.)"/>
  </r>
  <r>
    <s v="Oct 12, 2022"/>
    <x v="14"/>
    <x v="229"/>
    <x v="2540"/>
    <s v="Oct 12, 2022"/>
    <x v="0"/>
    <x v="0"/>
    <s v="Pinggir Jalan Utama"/>
    <s v="1-5 org/jam"/>
    <s v="Tidak ada"/>
    <s v="Tidak"/>
    <s v="Tidak"/>
    <s v="Tidak ada"/>
    <s v="Tidak"/>
    <s v="Tidak"/>
    <s v="Mitra DRP (Djarum Retail Partnership)"/>
    <s v="1"/>
    <s v="2"/>
    <s v="Tidak"/>
    <s v="Ya"/>
    <s v="Rp 51.000 - Rp 100.000"/>
    <s v="Susu bubuk anak (Zee, Dancow, Boneeto, dsb.)_x000a_Susu bubuk dewasa (Anlene, Entrasol, Ensure, dsb.)_x000a_Sembako (Beras kiloan, telur, gula kiloan, dsb.)"/>
  </r>
  <r>
    <s v="Oct 12, 2022"/>
    <x v="28"/>
    <x v="227"/>
    <x v="2541"/>
    <s v="Oct 10, 2022"/>
    <x v="0"/>
    <x v="0"/>
    <s v="Pinggir Jalan Utama"/>
    <s v="1-5 org/jam"/>
    <s v="Ada"/>
    <s v="Tidak"/>
    <s v="Ya"/>
    <s v="3 - 4"/>
    <s v="Ya"/>
    <s v="Tidak"/>
    <s v="SRC (Sampoerna Retail Community)"/>
    <s v="1"/>
    <s v="1"/>
    <s v="Tidak"/>
    <s v="Tidak"/>
    <s v="Rp 101.000 - Rp 200.000"/>
    <s v="Susu bubuk anak (Zee, Dancow, Boneeto, dsb.)_x000a_Susu bubuk dewasa (Anlene, Entrasol, Ensure, dsb.)_x000a_Gula rendah kalori (diabetasol, nulife, dsb.)_x000a_Sembako (Beras kiloan, telur, gula kiloan, dsb.)"/>
  </r>
  <r>
    <s v="Oct 12, 2022"/>
    <x v="14"/>
    <x v="229"/>
    <x v="2542"/>
    <s v="Oct 12, 2022"/>
    <x v="0"/>
    <x v="0"/>
    <s v="Pinggir Jalan Utama"/>
    <s v="1-5 org/jam"/>
    <s v="Tidak ada"/>
    <s v="Tidak"/>
    <s v="Tidak"/>
    <s v="Tidak ada"/>
    <s v="Tidak"/>
    <s v="Tidak"/>
    <s v="SRC (Sampoerna Retail Community)"/>
    <s v="1"/>
    <s v="2"/>
    <s v="Tidak"/>
    <s v="Ya"/>
    <s v="Rp 101.000 - Rp 200.000"/>
    <s v="Susu bubuk anak (Zee, Dancow, Boneeto, dsb.)_x000a_Sembako (Beras kiloan, telur, gula kiloan, dsb.)"/>
  </r>
  <r>
    <s v="Oct 12, 2022"/>
    <x v="28"/>
    <x v="227"/>
    <x v="2543"/>
    <s v="Oct 10, 2022"/>
    <x v="0"/>
    <x v="0"/>
    <s v="Pasar (lokasi sekitar atau dalam pasar)"/>
    <s v="1-5 org/jam"/>
    <s v="Tidak ada"/>
    <s v="Tidak"/>
    <s v="Tidak"/>
    <s v="Tidak ada"/>
    <s v="Tidak"/>
    <s v="Tidak"/>
    <s v="Tidak ber-mitra"/>
    <s v="1"/>
    <s v="1"/>
    <s v="Tidak"/>
    <s v="Tidak"/>
    <s v="Rp 101.000 - Rp 200.000"/>
    <s v="Susu bubuk anak (Zee, Dancow, Boneeto, dsb.)_x000a_Susu bubuk dewasa (Anlene, Entrasol, Ensure, dsb.)_x000a_Gula rendah kalori (diabetasol, nulife, dsb.)"/>
  </r>
  <r>
    <s v="Oct 12, 2022"/>
    <x v="14"/>
    <x v="229"/>
    <x v="2544"/>
    <s v="Oct 12, 2022"/>
    <x v="0"/>
    <x v="0"/>
    <s v="Pinggir Jalan Utama"/>
    <s v="1-5 org/jam"/>
    <s v="Tidak ada"/>
    <s v="Ya"/>
    <s v="Tidak"/>
    <s v="2"/>
    <s v="Tidak"/>
    <s v="Tidak"/>
    <s v="GGSP (Gudang Garam Strategic Partnership)"/>
    <s v="1"/>
    <s v="2"/>
    <s v="Tidak"/>
    <s v="Tidak"/>
    <s v="Rp 101.000 - Rp 200.000"/>
    <s v="Susu bubuk anak (Zee, Dancow, Boneeto, dsb.)_x000a_Gula rendah kalori (diabetasol, nulife, dsb.)_x000a_Pulsa, token listrik, dsb."/>
  </r>
  <r>
    <s v="Oct 12, 2022"/>
    <x v="14"/>
    <x v="229"/>
    <x v="2545"/>
    <s v="Oct 12, 2022"/>
    <x v="0"/>
    <x v="0"/>
    <s v="Residential (lokasi tempat tinggal/perumahan/apartemen/dsb.)"/>
    <s v="5-10 org/jam"/>
    <s v="Tidak ada"/>
    <s v="Tidak"/>
    <s v="Tidak"/>
    <s v="2"/>
    <s v="Tidak"/>
    <s v="Tidak"/>
    <s v="GGSP (Gudang Garam Strategic Partnership)"/>
    <s v="1"/>
    <s v="&gt;2"/>
    <s v="Tidak"/>
    <s v="Ya"/>
    <s v="Rp 101.000 - Rp 200.000"/>
    <s v="Susu bubuk anak (Zee, Dancow, Boneeto, dsb.)_x000a_Gula rendah kalori (diabetasol, nulife, dsb.)"/>
  </r>
  <r>
    <s v="Oct 12, 2022"/>
    <x v="14"/>
    <x v="229"/>
    <x v="2546"/>
    <s v="Oct 12, 2022"/>
    <x v="0"/>
    <x v="0"/>
    <s v="Pinggir Jalan Utama"/>
    <s v="1-5 org/jam"/>
    <s v="Ada"/>
    <s v="Ya"/>
    <s v="Ya"/>
    <s v="2"/>
    <s v="Ya"/>
    <s v="Tidak"/>
    <s v="Tidak ber-mitra"/>
    <s v="1"/>
    <s v="2"/>
    <s v="Tidak"/>
    <s v="Tidak"/>
    <s v="Rp 51.000 - Rp 100.000"/>
    <s v="Susu bubuk anak (Zee, Dancow, Boneeto, dsb.)_x000a_Gula rendah kalori (diabetasol, nulife, dsb.)_x000a_Sembako (Beras kiloan, telur, gula kiloan, dsb.)"/>
  </r>
  <r>
    <s v="Oct 12, 2022"/>
    <x v="14"/>
    <x v="229"/>
    <x v="2547"/>
    <s v="Oct 12, 2022"/>
    <x v="0"/>
    <x v="0"/>
    <s v="Pinggir Jalan Utama"/>
    <s v="1-5 org/jam"/>
    <s v="Ada"/>
    <s v="Tidak"/>
    <s v="Tidak"/>
    <s v="Tidak ada"/>
    <s v="Tidak"/>
    <s v="Tidak"/>
    <s v="SRC (Sampoerna Retail Community)"/>
    <s v="1"/>
    <s v="1"/>
    <s v="Tidak"/>
    <s v="Tidak"/>
    <s v="Rp 51.000 - Rp 100.000"/>
    <s v="Susu bubuk anak (Zee, Dancow, Boneeto, dsb.)_x000a_Gula rendah kalori (diabetasol, nulife, dsb.)_x000a_Pulsa, token listrik, dsb."/>
  </r>
  <r>
    <s v="Oct 12, 2022"/>
    <x v="14"/>
    <x v="229"/>
    <x v="2548"/>
    <s v="Oct 12, 2022"/>
    <x v="0"/>
    <x v="0"/>
    <s v="Pinggir Jalan Utama"/>
    <s v="1-5 org/jam"/>
    <s v="Tidak ada"/>
    <s v="Tidak"/>
    <s v="Ya"/>
    <s v="Tidak ada"/>
    <s v="Tidak"/>
    <s v="Tidak"/>
    <s v="Mitra DRP (Djarum Retail Partnership)_x000a_Tidak ber-mitra"/>
    <s v="2"/>
    <s v="2"/>
    <s v="Tidak"/>
    <s v="Ya"/>
    <s v="Rp 101.000 - Rp 200.000"/>
    <s v="Gula rendah kalori (diabetasol, nulife, dsb.)_x000a_Sembako (Beras kiloan, telur, gula kiloan, dsb.)"/>
  </r>
  <r>
    <s v="Oct 12, 2022"/>
    <x v="14"/>
    <x v="229"/>
    <x v="2549"/>
    <s v="Oct 12, 2022"/>
    <x v="0"/>
    <x v="0"/>
    <s v="Residential (lokasi tempat tinggal/perumahan/apartemen/dsb.)"/>
    <s v="1-5 org/jam"/>
    <s v="Tidak ada"/>
    <s v="Tidak"/>
    <s v="Tidak"/>
    <s v="Tidak ada"/>
    <s v="Tidak"/>
    <s v="Tidak"/>
    <s v="SRC (Sampoerna Retail Community)_x000a_Mitra DRP (Djarum Retail Partnership)"/>
    <s v="1"/>
    <s v="1"/>
    <s v="Tidak"/>
    <s v="Tidak"/>
    <s v="&lt; Rp. 50.000"/>
    <s v="Susu bubuk anak (Zee, Dancow, Boneeto, dsb.)_x000a_Sembako (Beras kiloan, telur, gula kiloan, dsb.)_x000a_Pulsa, token listrik, dsb."/>
  </r>
  <r>
    <s v="Oct 12, 2022"/>
    <x v="14"/>
    <x v="229"/>
    <x v="2550"/>
    <s v="Oct 12, 2022"/>
    <x v="0"/>
    <x v="0"/>
    <s v="Residential (lokasi tempat tinggal/perumahan/apartemen/dsb.)"/>
    <s v="1-5 org/jam"/>
    <s v="Tidak ada"/>
    <s v="Tidak"/>
    <s v="Tidak"/>
    <s v="Tidak ada"/>
    <s v="Tidak"/>
    <s v="Tidak"/>
    <s v="Tidak ber-mitra"/>
    <s v="1"/>
    <s v="1"/>
    <s v="Tidak"/>
    <s v="Tidak"/>
    <s v="&lt; Rp. 50.000"/>
    <s v="Sembako (Beras kiloan, telur, gula kiloan, dsb.)_x000a_Pulsa, token listrik, dsb."/>
  </r>
  <r>
    <s v="Oct 12, 2022"/>
    <x v="28"/>
    <x v="227"/>
    <x v="2551"/>
    <s v="Oct 12, 2022"/>
    <x v="0"/>
    <x v="1"/>
    <m/>
    <m/>
    <m/>
    <m/>
    <m/>
    <m/>
    <m/>
    <m/>
    <m/>
    <m/>
    <m/>
    <m/>
    <m/>
    <m/>
    <m/>
  </r>
  <r>
    <s v="Oct 12, 2022"/>
    <x v="14"/>
    <x v="229"/>
    <x v="2552"/>
    <s v="Oct 12, 2022"/>
    <x v="0"/>
    <x v="0"/>
    <s v="Pinggir Jalan Utama"/>
    <s v="5-10 org/jam"/>
    <s v="Ada"/>
    <s v="Ya"/>
    <s v="Ya"/>
    <s v="2"/>
    <s v="Tidak"/>
    <s v="Tidak"/>
    <s v="GGSP (Gudang Garam Strategic Partnership)"/>
    <s v="2"/>
    <s v="2"/>
    <s v="Ya"/>
    <s v="Tidak"/>
    <s v="Rp 101.000 - Rp 200.000"/>
    <s v="Susu bubuk anak (Zee, Dancow, Boneeto, dsb.)_x000a_Susu bubuk dewasa (Anlene, Entrasol, Ensure, dsb.)_x000a_Pulsa, token listrik, dsb."/>
  </r>
  <r>
    <s v="Oct 12, 2022"/>
    <x v="14"/>
    <x v="229"/>
    <x v="2553"/>
    <s v="Oct 12, 2022"/>
    <x v="0"/>
    <x v="0"/>
    <s v="Pinggir Jalan Utama"/>
    <s v="1-5 org/jam"/>
    <s v="Ada"/>
    <s v="Tidak"/>
    <s v="Tidak"/>
    <s v="Tidak ada"/>
    <s v="Tidak"/>
    <s v="Tidak"/>
    <s v="Tidak ber-mitra"/>
    <s v="1"/>
    <s v="1"/>
    <s v="Tidak"/>
    <s v="Tidak"/>
    <s v="Rp 51.000 - Rp 100.000"/>
    <s v="Susu bubuk anak (Zee, Dancow, Boneeto, dsb.)_x000a_Susu bubuk dewasa (Anlene, Entrasol, Ensure, dsb.)_x000a_Pulsa, token listrik, dsb."/>
  </r>
  <r>
    <s v="Oct 12, 2022"/>
    <x v="28"/>
    <x v="227"/>
    <x v="2541"/>
    <s v="Oct 11, 2022"/>
    <x v="0"/>
    <x v="1"/>
    <m/>
    <m/>
    <m/>
    <m/>
    <m/>
    <m/>
    <m/>
    <m/>
    <m/>
    <m/>
    <m/>
    <m/>
    <m/>
    <m/>
    <m/>
  </r>
  <r>
    <s v="Oct 12, 2022"/>
    <x v="11"/>
    <x v="90"/>
    <x v="2554"/>
    <s v="Oct 12, 2022"/>
    <x v="0"/>
    <x v="1"/>
    <m/>
    <m/>
    <m/>
    <m/>
    <m/>
    <m/>
    <m/>
    <m/>
    <m/>
    <m/>
    <m/>
    <m/>
    <m/>
    <m/>
    <m/>
  </r>
  <r>
    <s v="Oct 12, 2022"/>
    <x v="28"/>
    <x v="227"/>
    <x v="2543"/>
    <s v="Oct 10, 2022"/>
    <x v="0"/>
    <x v="1"/>
    <m/>
    <m/>
    <m/>
    <m/>
    <m/>
    <m/>
    <m/>
    <m/>
    <m/>
    <m/>
    <m/>
    <m/>
    <m/>
    <m/>
    <m/>
  </r>
  <r>
    <s v="Oct 12, 2022"/>
    <x v="14"/>
    <x v="229"/>
    <x v="2555"/>
    <s v="Oct 12, 2022"/>
    <x v="0"/>
    <x v="0"/>
    <s v="Pinggir Jalan Utama"/>
    <s v="5-10 org/jam"/>
    <s v="Ada"/>
    <s v="Ya"/>
    <s v="Ya"/>
    <s v="2"/>
    <s v="Ya"/>
    <s v="Tidak"/>
    <s v="Tidak ber-mitra"/>
    <s v="1"/>
    <s v="2"/>
    <s v="Tidak"/>
    <s v="Tidak"/>
    <s v="Rp 101.000 - Rp 200.000"/>
    <s v="Susu bubuk anak (Zee, Dancow, Boneeto, dsb.)_x000a_Susu bubuk dewasa (Anlene, Entrasol, Ensure, dsb.)_x000a_Gula rendah kalori (diabetasol, nulife, dsb.)_x000a_Pulsa, token listrik, dsb."/>
  </r>
  <r>
    <s v="Oct 12, 2022"/>
    <x v="14"/>
    <x v="229"/>
    <x v="2556"/>
    <s v="Oct 12, 2022"/>
    <x v="0"/>
    <x v="0"/>
    <s v="Pinggir Jalan Utama"/>
    <s v="1-5 org/jam"/>
    <s v="Ada"/>
    <s v="Tidak"/>
    <s v="Tidak"/>
    <s v="Tidak ada"/>
    <s v="Tidak"/>
    <s v="Tidak"/>
    <s v="SRC (Sampoerna Retail Community)_x000a_GGSP (Gudang Garam Strategic Partnership)"/>
    <s v="Tidak ada"/>
    <s v="1"/>
    <s v="Tidak"/>
    <s v="Tidak"/>
    <s v="Rp 51.000 - Rp 100.000"/>
    <s v="Susu bubuk anak (Zee, Dancow, Boneeto, dsb.)_x000a_Sembako (Beras kiloan, telur, gula kiloan, dsb.)_x000a_Pulsa, token listrik, dsb."/>
  </r>
  <r>
    <s v="Oct 12, 2022"/>
    <x v="14"/>
    <x v="229"/>
    <x v="2557"/>
    <s v="Oct 12, 2022"/>
    <x v="0"/>
    <x v="0"/>
    <s v="Pinggir Jalan Utama"/>
    <s v="1-5 org/jam"/>
    <s v="Tidak ada"/>
    <s v="Tidak"/>
    <s v="Tidak"/>
    <s v="2"/>
    <s v="Tidak"/>
    <s v="Tidak"/>
    <s v="SRC (Sampoerna Retail Community)"/>
    <s v="1"/>
    <s v="Tidak ada"/>
    <s v="Tidak"/>
    <s v="Tidak"/>
    <s v="Rp 51.000 - Rp 100.000"/>
    <s v="Susu bubuk anak (Zee, Dancow, Boneeto, dsb.)"/>
  </r>
  <r>
    <s v="Oct 12, 2022"/>
    <x v="14"/>
    <x v="229"/>
    <x v="2558"/>
    <s v="Oct 12, 2022"/>
    <x v="0"/>
    <x v="0"/>
    <s v="Pinggir Jalan Utama"/>
    <s v="1-5 org/jam"/>
    <s v="Ada"/>
    <s v="Tidak"/>
    <s v="Tidak"/>
    <s v="Tidak ada"/>
    <s v="Tidak"/>
    <s v="Tidak"/>
    <s v="SRC (Sampoerna Retail Community)"/>
    <s v="1"/>
    <s v="1"/>
    <s v="Tidak"/>
    <s v="Tidak"/>
    <s v="Rp 51.000 - Rp 100.000"/>
    <s v="Susu bubuk anak (Zee, Dancow, Boneeto, dsb.)_x000a_Sembako (Beras kiloan, telur, gula kiloan, dsb.)_x000a_Pulsa, token listrik, dsb."/>
  </r>
  <r>
    <s v="Oct 12, 2022"/>
    <x v="14"/>
    <x v="229"/>
    <x v="2559"/>
    <s v="Oct 12, 2022"/>
    <x v="0"/>
    <x v="0"/>
    <s v="Pinggir Jalan Utama"/>
    <s v="5-10 org/jam"/>
    <s v="Ada"/>
    <s v="Ya"/>
    <s v="Tidak"/>
    <s v="Tidak ada"/>
    <s v="Tidak"/>
    <s v="Tidak"/>
    <s v="SRC (Sampoerna Retail Community)"/>
    <s v="2"/>
    <s v="2"/>
    <s v="Tidak"/>
    <s v="Ya"/>
    <s v="Rp 51.000 - Rp 100.000"/>
    <s v="Susu bubuk anak (Zee, Dancow, Boneeto, dsb.)_x000a_Sembako (Beras kiloan, telur, gula kiloan, dsb.)"/>
  </r>
  <r>
    <s v="Oct 12, 2022"/>
    <x v="14"/>
    <x v="206"/>
    <x v="2560"/>
    <s v="Oct 12, 2022"/>
    <x v="0"/>
    <x v="0"/>
    <s v="Residential (lokasi tempat tinggal/perumahan/apartemen/dsb.)"/>
    <s v="1-5 org/jam"/>
    <s v="Tidak ada"/>
    <s v="Tidak"/>
    <s v="Ya"/>
    <s v="2"/>
    <s v="Tidak"/>
    <s v="Tidak"/>
    <s v="Tidak ber-mitra"/>
    <s v="1"/>
    <s v="1"/>
    <s v="Tidak"/>
    <s v="Tidak"/>
    <s v="Rp 51.000 - Rp 100.000"/>
    <s v="Susu bubuk anak (Zee, Dancow, Boneeto, dsb.)_x000a_Pulsa, token listrik, dsb."/>
  </r>
  <r>
    <s v="Oct 12, 2022"/>
    <x v="26"/>
    <x v="226"/>
    <x v="2561"/>
    <s v="Oct 12, 2022"/>
    <x v="1"/>
    <x v="0"/>
    <m/>
    <m/>
    <m/>
    <m/>
    <m/>
    <m/>
    <m/>
    <m/>
    <m/>
    <m/>
    <m/>
    <m/>
    <m/>
    <m/>
    <m/>
  </r>
  <r>
    <s v="Oct 12, 2022"/>
    <x v="14"/>
    <x v="206"/>
    <x v="2562"/>
    <s v="Oct 12, 2022"/>
    <x v="0"/>
    <x v="0"/>
    <s v="Pinggir Jalan Utama"/>
    <s v="1-5 org/jam"/>
    <s v="Ada"/>
    <s v="Tidak"/>
    <s v="Tidak"/>
    <s v="Tidak ada"/>
    <s v="Tidak"/>
    <s v="Tidak"/>
    <s v="Tidak ber-mitra"/>
    <s v="1"/>
    <s v="2"/>
    <s v="Tidak"/>
    <s v="Ya"/>
    <s v="Rp 51.000 - Rp 100.000"/>
    <s v="Sembako (Beras kiloan, telur, gula kiloan, dsb.)_x000a_Pulsa, token listrik, dsb."/>
  </r>
  <r>
    <s v="Oct 12, 2022"/>
    <x v="24"/>
    <x v="164"/>
    <x v="2563"/>
    <s v="Oct 10,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2, 2022"/>
    <x v="24"/>
    <x v="164"/>
    <x v="2564"/>
    <s v="Oct 10, 2022"/>
    <x v="0"/>
    <x v="0"/>
    <s v="Pasar (lokasi sekitar atau dalam pasar)"/>
    <s v="1-5 org/jam"/>
    <s v="Ada"/>
    <s v="Ya"/>
    <s v="Ya"/>
    <s v="2"/>
    <s v="Ya"/>
    <s v="Tidak"/>
    <s v="Tidak ber-mitra"/>
    <s v="1"/>
    <s v="2"/>
    <s v="Tidak"/>
    <s v="Tidak"/>
    <s v="&lt; Rp. 50.000"/>
    <s v="Susu bubuk anak (Zee, Dancow, Boneeto, dsb.)_x000a_Susu bubuk dewasa (Anlene, Entrasol, Ensure, dsb.)_x000a_Sembako (Beras kiloan, telur, gula kiloan, dsb.)"/>
  </r>
  <r>
    <s v="Oct 12, 2022"/>
    <x v="24"/>
    <x v="164"/>
    <x v="2565"/>
    <s v="Oct 10, 2022"/>
    <x v="0"/>
    <x v="0"/>
    <s v="Pasar (lokasi sekitar atau dalam pasar)"/>
    <s v="5-10 org/jam"/>
    <s v="Ada"/>
    <s v="Ya"/>
    <s v="Ya"/>
    <s v="3 - 4"/>
    <s v="Ya"/>
    <s v="Tidak"/>
    <s v="Tidak ber-mitra"/>
    <s v="2"/>
    <s v="&gt;2"/>
    <s v="Tidak"/>
    <s v="Tidak"/>
    <s v="Rp 51.000 - Rp 100.000"/>
    <s v="Susu bubuk anak (Zee, Dancow, Boneeto, dsb.)_x000a_Susu bubuk dewasa (Anlene, Entrasol, Ensure, dsb.)_x000a_Gula rendah kalori (diabetasol, nulife, dsb.)"/>
  </r>
  <r>
    <s v="Oct 12, 2022"/>
    <x v="24"/>
    <x v="164"/>
    <x v="2566"/>
    <s v="Oct 12,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2, 2022"/>
    <x v="24"/>
    <x v="164"/>
    <x v="2567"/>
    <s v="Oct 11, 2022"/>
    <x v="0"/>
    <x v="0"/>
    <s v="Pinggir Jalan Utama"/>
    <s v="5-10 org/jam"/>
    <s v="Ada"/>
    <s v="Ya"/>
    <s v="Ya"/>
    <s v="2"/>
    <s v="Tidak"/>
    <s v="Tidak"/>
    <s v="SRC (Sampoerna Retail Community)"/>
    <s v="1"/>
    <s v="&gt;2"/>
    <s v="Tidak"/>
    <s v="Ya"/>
    <s v="Rp 51.000 - Rp 100.000"/>
    <s v="Sembako (Beras kiloan, telur, gula kiloan, dsb.)"/>
  </r>
  <r>
    <s v="Oct 12, 2022"/>
    <x v="24"/>
    <x v="164"/>
    <x v="1569"/>
    <s v="Oct 10, 2022"/>
    <x v="0"/>
    <x v="0"/>
    <s v="Pasar (lokasi sekitar atau dalam pasar)"/>
    <s v="5-10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
  </r>
  <r>
    <s v="Oct 12, 2022"/>
    <x v="24"/>
    <x v="164"/>
    <x v="2568"/>
    <s v="Oct 10, 2022"/>
    <x v="0"/>
    <x v="1"/>
    <m/>
    <m/>
    <m/>
    <m/>
    <m/>
    <m/>
    <m/>
    <m/>
    <m/>
    <m/>
    <m/>
    <m/>
    <m/>
    <m/>
    <m/>
  </r>
  <r>
    <s v="Oct 12, 2022"/>
    <x v="24"/>
    <x v="164"/>
    <x v="2569"/>
    <s v="Oct 10, 2022"/>
    <x v="0"/>
    <x v="0"/>
    <s v="Pasar (lokasi sekitar atau dalam pasar)"/>
    <s v="1-5 org/jam"/>
    <s v="Tidak ada"/>
    <s v="Tidak"/>
    <s v="Tidak"/>
    <s v="Tidak ada"/>
    <s v="Tidak"/>
    <s v="Tidak"/>
    <s v="Tidak ber-mitra"/>
    <s v="1"/>
    <s v="2"/>
    <s v="Tidak"/>
    <s v="Ya"/>
    <s v="Rp 51.000 - Rp 100.000"/>
    <s v="Sembako (Beras kiloan, telur, gula kiloan, dsb.)"/>
  </r>
  <r>
    <s v="Oct 12, 2022"/>
    <x v="24"/>
    <x v="230"/>
    <x v="2570"/>
    <s v="Oct 10,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12, 2022"/>
    <x v="24"/>
    <x v="164"/>
    <x v="2571"/>
    <s v="Oct 10, 2022"/>
    <x v="0"/>
    <x v="1"/>
    <m/>
    <m/>
    <m/>
    <m/>
    <m/>
    <m/>
    <m/>
    <m/>
    <m/>
    <m/>
    <m/>
    <m/>
    <m/>
    <m/>
    <m/>
  </r>
  <r>
    <s v="Oct 12, 2022"/>
    <x v="24"/>
    <x v="164"/>
    <x v="2572"/>
    <s v="Oct 10,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2, 2022"/>
    <x v="24"/>
    <x v="164"/>
    <x v="2573"/>
    <s v="Oct 10, 2022"/>
    <x v="0"/>
    <x v="0"/>
    <s v="Pinggir Jalan Utama"/>
    <s v="1-5 org/jam"/>
    <s v="Ada"/>
    <s v="Ya"/>
    <s v="Ya"/>
    <s v="3 - 4"/>
    <s v="Tidak"/>
    <s v="Tidak"/>
    <s v="Tidak ber-mitra"/>
    <s v="1"/>
    <s v="&gt;2"/>
    <s v="Tidak"/>
    <s v="Tidak"/>
    <s v="&lt; Rp. 50.000"/>
    <s v="Susu bubuk anak (Zee, Dancow, Boneeto, dsb.)_x000a_Susu bubuk dewasa (Anlene, Entrasol, Ensure, dsb.)_x000a_Gula rendah kalori (diabetasol, nulife, dsb.)"/>
  </r>
  <r>
    <s v="Oct 12, 2022"/>
    <x v="24"/>
    <x v="164"/>
    <x v="2574"/>
    <s v="Oct 11, 2022"/>
    <x v="0"/>
    <x v="1"/>
    <m/>
    <m/>
    <m/>
    <m/>
    <m/>
    <m/>
    <m/>
    <m/>
    <m/>
    <m/>
    <m/>
    <m/>
    <m/>
    <m/>
    <m/>
  </r>
  <r>
    <s v="Oct 12, 2022"/>
    <x v="24"/>
    <x v="164"/>
    <x v="2575"/>
    <s v="Oct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12, 2022"/>
    <x v="20"/>
    <x v="200"/>
    <x v="2576"/>
    <s v="Oct 12, 2022"/>
    <x v="0"/>
    <x v="0"/>
    <s v="Pinggir Jalan Utama"/>
    <s v="1-5 org/jam"/>
    <s v="Ada"/>
    <s v="Tidak"/>
    <s v="Ya"/>
    <s v="3 - 4"/>
    <s v="Tidak"/>
    <s v="Tidak"/>
    <s v="Tidak ber-mitra"/>
    <s v="1"/>
    <s v="2"/>
    <s v="Tidak"/>
    <s v="Tidak"/>
    <s v="Rp 51.000 - Rp 100.000"/>
    <s v="Susu bubuk anak (Zee, Dancow, Boneeto, dsb.)_x000a_Gula rendah kalori (diabetasol, nulife, dsb.)_x000a_Sembako (Beras kiloan, telur, gula kiloan, dsb.)_x000a_Pulsa, token listrik, dsb."/>
  </r>
  <r>
    <s v="Oct 12, 2022"/>
    <x v="24"/>
    <x v="164"/>
    <x v="2577"/>
    <s v="Oct 11,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
  </r>
  <r>
    <s v="Oct 12, 2022"/>
    <x v="20"/>
    <x v="224"/>
    <x v="2578"/>
    <s v="Oct 12, 2022"/>
    <x v="0"/>
    <x v="0"/>
    <s v="Pinggir Jalan Utama"/>
    <s v="1-5 org/jam"/>
    <s v="Ada"/>
    <s v="Ya"/>
    <s v="Ya"/>
    <s v="Tidak ada"/>
    <s v="Tidak"/>
    <s v="Tidak"/>
    <s v="Tidak ber-mitra"/>
    <s v="Tidak ada"/>
    <s v="Tidak ada"/>
    <s v="Tidak"/>
    <s v="Tidak"/>
    <s v="Rp 51.000 - Rp 100.000"/>
    <s v="Gula rendah kalori (diabetasol, nulife, dsb.)_x000a_Sembako (Beras kiloan, telur, gula kiloan, dsb.)_x000a_Pulsa, token listrik, dsb."/>
  </r>
  <r>
    <s v="Oct 12, 2022"/>
    <x v="0"/>
    <x v="48"/>
    <x v="2579"/>
    <s v="Oct 8, 2022"/>
    <x v="0"/>
    <x v="0"/>
    <s v="Pasar (lokasi sekitar atau dalam pasar)"/>
    <s v="1-5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2, 2022"/>
    <x v="24"/>
    <x v="164"/>
    <x v="2580"/>
    <s v="Oct 12, 2022"/>
    <x v="0"/>
    <x v="0"/>
    <s v="Pasar (lokasi sekitar atau dalam pasar)"/>
    <s v="5-10 org/jam"/>
    <s v="Ada"/>
    <s v="Tidak"/>
    <s v="Tidak"/>
    <s v="2"/>
    <s v="Tidak"/>
    <s v="Tidak"/>
    <s v="Tidak ber-mitra"/>
    <s v="1"/>
    <s v="&gt;2"/>
    <s v="Tidak"/>
    <s v="Ya"/>
    <s v="Rp 51.000 - Rp 100.000"/>
    <s v="Susu bubuk anak (Zee, Dancow, Boneeto, dsb.)_x000a_Sembako (Beras kiloan, telur, gula kiloan, dsb.)"/>
  </r>
  <r>
    <s v="Oct 12, 2022"/>
    <x v="0"/>
    <x v="48"/>
    <x v="2581"/>
    <s v="Oct 5,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2, 2022"/>
    <x v="24"/>
    <x v="164"/>
    <x v="2582"/>
    <s v="Oct 11,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2, 2022"/>
    <x v="24"/>
    <x v="164"/>
    <x v="2583"/>
    <s v="Oct 11, 2022"/>
    <x v="0"/>
    <x v="0"/>
    <s v="Pinggir Jalan Utama"/>
    <s v="1-5 org/jam"/>
    <s v="Ada"/>
    <s v="Ya"/>
    <s v="Ya"/>
    <s v="3 - 4"/>
    <s v="Tidak"/>
    <s v="Tidak"/>
    <s v="Tidak ber-mitra"/>
    <s v="1"/>
    <s v="2"/>
    <s v="Tidak"/>
    <s v="Tidak"/>
    <s v="&lt; Rp. 50.000"/>
    <s v="Susu bubuk anak (Zee, Dancow, Boneeto, dsb.)_x000a_Susu bubuk dewasa (Anlene, Entrasol, Ensure, dsb.)_x000a_Gula rendah kalori (diabetasol, nulife, dsb.)"/>
  </r>
  <r>
    <s v="Oct 12, 2022"/>
    <x v="26"/>
    <x v="211"/>
    <x v="2171"/>
    <s v="Oct 12, 2022"/>
    <x v="1"/>
    <x v="1"/>
    <m/>
    <m/>
    <m/>
    <m/>
    <m/>
    <m/>
    <m/>
    <m/>
    <m/>
    <m/>
    <m/>
    <m/>
    <m/>
    <m/>
    <m/>
  </r>
  <r>
    <s v="Oct 12, 2022"/>
    <x v="24"/>
    <x v="164"/>
    <x v="2584"/>
    <s v="Oct 12, 2022"/>
    <x v="0"/>
    <x v="0"/>
    <s v="Pasar (lokasi sekitar atau dalam pasar)"/>
    <s v="5-10 org/jam"/>
    <s v="Ada"/>
    <s v="Tidak"/>
    <s v="Tidak"/>
    <s v="Tidak ada"/>
    <s v="Tidak"/>
    <s v="Tidak"/>
    <s v="Tidak ber-mitra"/>
    <s v="1"/>
    <s v="&gt;2"/>
    <s v="Tidak"/>
    <s v="Ya"/>
    <s v="Rp 51.000 - Rp 100.000"/>
    <s v="Gula rendah kalori (diabetasol, nulife, dsb.)_x000a_Sembako (Beras kiloan, telur, gula kiloan, dsb.)"/>
  </r>
  <r>
    <s v="Oct 12, 2022"/>
    <x v="24"/>
    <x v="164"/>
    <x v="2585"/>
    <s v="Oct 12, 2022"/>
    <x v="0"/>
    <x v="0"/>
    <s v="Pinggir Jalan Utama"/>
    <s v="1-5 org/jam"/>
    <s v="Ada"/>
    <s v="Ya"/>
    <s v="Ya"/>
    <s v="&gt;4"/>
    <s v="Ya"/>
    <s v="Tidak"/>
    <s v="Tidak ber-mitra"/>
    <s v="2"/>
    <s v="&gt;2"/>
    <s v="Tidak"/>
    <s v="Tidak"/>
    <s v="Rp 51.000 - Rp 100.000"/>
    <s v="Susu bubuk dewasa (Anlene, Entrasol, Ensure, dsb.)_x000a_Gula rendah kalori (diabetasol, nulife, dsb.)"/>
  </r>
  <r>
    <s v="Oct 12, 2022"/>
    <x v="15"/>
    <x v="89"/>
    <x v="2586"/>
    <s v="Oct 12, 2022"/>
    <x v="0"/>
    <x v="0"/>
    <s v="Pinggir Jalan Utama"/>
    <s v="1-5 org/jam"/>
    <s v="Tidak ada"/>
    <s v="Tidak"/>
    <s v="Tidak"/>
    <s v="Tidak ada"/>
    <s v="Tidak"/>
    <s v="Tidak"/>
    <s v="Tidak ber-mitra"/>
    <s v="1"/>
    <s v="1"/>
    <s v="Tidak"/>
    <s v="Tidak"/>
    <s v="Rp 101.000 - Rp 200.000"/>
    <s v="Gula rendah kalori (diabetasol, nulife, dsb.)_x000a_Sembako (Beras kiloan, telur, gula kiloan, dsb.)"/>
  </r>
  <r>
    <s v="Oct 12, 2022"/>
    <x v="15"/>
    <x v="89"/>
    <x v="2587"/>
    <s v="Oct 12, 2022"/>
    <x v="0"/>
    <x v="0"/>
    <s v="Pinggir Jalan Utama"/>
    <s v="5-10 org/jam"/>
    <s v="Ada"/>
    <s v="Ya"/>
    <s v="Tidak"/>
    <s v="Tidak ada"/>
    <s v="Tidak"/>
    <s v="Tidak"/>
    <s v="GGSP (Gudang Garam Strategic Partnership)"/>
    <s v="1"/>
    <s v="&gt;2"/>
    <s v="Tidak"/>
    <s v="Tidak"/>
    <s v="&gt; Rp 201.000"/>
    <s v="Susu bubuk anak (Zee, Dancow, Boneeto, dsb.)_x000a_Susu bubuk dewasa (Anlene, Entrasol, Ensure, dsb.)_x000a_Gula rendah kalori (diabetasol, nulife, dsb.)"/>
  </r>
  <r>
    <s v="Oct 12, 2022"/>
    <x v="15"/>
    <x v="89"/>
    <x v="2588"/>
    <s v="Oct 12, 2022"/>
    <x v="0"/>
    <x v="0"/>
    <s v="Pasar (lokasi sekitar atau dalam pasar)"/>
    <s v="5-10 org/jam"/>
    <s v="Ada"/>
    <s v="Tidak"/>
    <s v="Tidak"/>
    <s v="Tidak ada"/>
    <s v="Tidak"/>
    <s v="Tidak"/>
    <s v="Tidak ber-mitra"/>
    <s v="1"/>
    <s v="&gt;2"/>
    <s v="Tidak"/>
    <s v="Tidak"/>
    <s v="&gt; Rp 201.000"/>
    <s v="Susu bubuk anak (Zee, Dancow, Boneeto, dsb.)_x000a_Susu bubuk dewasa (Anlene, Entrasol, Ensure, dsb.)_x000a_Gula rendah kalori (diabetasol, nulife, dsb.)"/>
  </r>
  <r>
    <s v="Oct 12, 2022"/>
    <x v="15"/>
    <x v="89"/>
    <x v="2589"/>
    <s v="Oct 12, 2022"/>
    <x v="0"/>
    <x v="0"/>
    <s v="Pasar (lokasi sekitar atau dalam pasar)"/>
    <s v="1-5 org/jam"/>
    <s v="Tidak ada"/>
    <s v="Tidak"/>
    <s v="Tidak"/>
    <s v="Tidak ada"/>
    <s v="Tidak"/>
    <s v="Tidak"/>
    <s v="Tidak ber-mitra"/>
    <s v="1"/>
    <s v="&gt;2"/>
    <s v="Tidak"/>
    <s v="Ya"/>
    <s v="&gt; Rp 201.000"/>
    <s v="Gula rendah kalori (diabetasol, nulife, dsb.)_x000a_Sembako (Beras kiloan, telur, gula kiloan, dsb.)"/>
  </r>
  <r>
    <s v="Oct 12, 2022"/>
    <x v="15"/>
    <x v="89"/>
    <x v="2590"/>
    <s v="Oct 12, 2022"/>
    <x v="0"/>
    <x v="0"/>
    <s v="Pasar (lokasi sekitar atau dalam pasar)"/>
    <s v="5-10 org/jam"/>
    <s v="Ada"/>
    <s v="Tidak"/>
    <s v="Ya"/>
    <s v="2"/>
    <s v="Tidak"/>
    <s v="Tidak"/>
    <s v="Tidak ber-mitra"/>
    <s v="1"/>
    <s v="&gt;2"/>
    <s v="Tidak"/>
    <s v="Ya"/>
    <s v="&gt; Rp 201.000"/>
    <s v="Susu bubuk dewasa (Anlene, Entrasol, Ensure, dsb.)_x000a_Gula rendah kalori (diabetasol, nulife, dsb.)_x000a_Sembako (Beras kiloan, telur, gula kiloan, dsb.)"/>
  </r>
  <r>
    <s v="Oct 12, 2022"/>
    <x v="15"/>
    <x v="89"/>
    <x v="2591"/>
    <s v="Oct 12, 2022"/>
    <x v="0"/>
    <x v="0"/>
    <s v="Pasar (lokasi sekitar atau dalam pasar)"/>
    <s v="5-10 org/jam"/>
    <s v="Ada"/>
    <s v="Tidak"/>
    <s v="Ya"/>
    <s v="2"/>
    <s v="Tidak"/>
    <s v="Tidak"/>
    <s v="Tidak ber-mitra"/>
    <s v="1"/>
    <s v="&gt;2"/>
    <s v="Tidak"/>
    <s v="Ya"/>
    <s v="&gt; Rp 201.000"/>
    <s v="Susu bubuk anak (Zee, Dancow, Boneeto, dsb.)_x000a_Susu bubuk dewasa (Anlene, Entrasol, Ensure, dsb.)_x000a_Gula rendah kalori (diabetasol, nulife, dsb.)"/>
  </r>
  <r>
    <s v="Oct 12, 2022"/>
    <x v="15"/>
    <x v="89"/>
    <x v="2592"/>
    <s v="Oct 12, 2022"/>
    <x v="0"/>
    <x v="0"/>
    <s v="Pasar (lokasi sekitar atau dalam pasar)"/>
    <s v="1-5 org/jam"/>
    <s v="Tidak ada"/>
    <s v="Tidak"/>
    <s v="Tidak"/>
    <s v="Tidak ada"/>
    <s v="Tidak"/>
    <s v="Tidak"/>
    <s v="Tidak ber-mitra"/>
    <s v="1"/>
    <s v="&gt;2"/>
    <s v="Ya"/>
    <s v="Ya"/>
    <s v="&gt; Rp 201.000"/>
    <s v="Gula rendah kalori (diabetasol, nulife, dsb.)_x000a_Sembako (Beras kiloan, telur, gula kiloan, dsb.)"/>
  </r>
  <r>
    <s v="Oct 12, 2022"/>
    <x v="26"/>
    <x v="211"/>
    <x v="2593"/>
    <s v="Oct 12, 2022"/>
    <x v="1"/>
    <x v="1"/>
    <m/>
    <m/>
    <m/>
    <m/>
    <m/>
    <m/>
    <m/>
    <m/>
    <m/>
    <m/>
    <m/>
    <m/>
    <m/>
    <m/>
    <m/>
  </r>
  <r>
    <s v="Oct 12, 2022"/>
    <x v="27"/>
    <x v="225"/>
    <x v="2594"/>
    <s v="Oct 12, 2022"/>
    <x v="0"/>
    <x v="0"/>
    <s v="Pinggir Jalan Utama"/>
    <s v="5-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_x000a_Pulsa, token listrik, dsb."/>
  </r>
  <r>
    <s v="Oct 12, 2022"/>
    <x v="0"/>
    <x v="48"/>
    <x v="2595"/>
    <s v="Oct 1, 2022"/>
    <x v="0"/>
    <x v="0"/>
    <s v="Pinggir Jalan Utama"/>
    <s v="1-5 org/jam"/>
    <s v="Ada"/>
    <s v="Ya"/>
    <s v="Ya"/>
    <s v="3 - 4"/>
    <s v="Ya"/>
    <s v="Ya"/>
    <s v="Tidak ber-mitra"/>
    <s v="2"/>
    <s v="&gt;2"/>
    <s v="Tidak"/>
    <s v="Tidak"/>
    <s v="Rp 51.000 - Rp 100.000"/>
    <s v="Susu bubuk anak (Zee, Dancow, Boneeto, dsb.)_x000a_Susu bubuk dewasa (Anlene, Entrasol, Ensure, dsb.)_x000a_Gula rendah kalori (diabetasol, nulife, dsb.)_x000a_Sembako (Beras kiloan, telur, gula kiloan, dsb.)"/>
  </r>
  <r>
    <s v="Oct 12, 2022"/>
    <x v="27"/>
    <x v="225"/>
    <x v="2596"/>
    <s v="Oct 12, 2022"/>
    <x v="0"/>
    <x v="0"/>
    <s v="Pasar (lokasi sekitar atau dalam pasar)"/>
    <s v="5-10 org/jam"/>
    <s v="Tidak ada"/>
    <s v="Tidak"/>
    <s v="Ya"/>
    <s v="2"/>
    <s v="Tidak"/>
    <s v="Tidak"/>
    <s v="Tidak ber-mitra"/>
    <s v="1"/>
    <s v="&gt;2"/>
    <s v="Tidak"/>
    <s v="Ya"/>
    <s v="Rp 101.000 - Rp 200.000"/>
    <s v="Susu bubuk anak (Zee, Dancow, Boneeto, dsb.)_x000a_Susu bubuk dewasa (Anlene, Entrasol, Ensure, dsb.)_x000a_Gula rendah kalori (diabetasol, nulife, dsb.)"/>
  </r>
  <r>
    <s v="Oct 12, 2022"/>
    <x v="0"/>
    <x v="48"/>
    <x v="1028"/>
    <s v="Oct 1,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2, 2022"/>
    <x v="26"/>
    <x v="211"/>
    <x v="2597"/>
    <s v="Oct 12, 2022"/>
    <x v="0"/>
    <x v="0"/>
    <s v="Pinggir Jalan Utama"/>
    <s v="5-10 org/jam"/>
    <s v="Ada"/>
    <s v="Ya"/>
    <s v="Ya"/>
    <s v="2"/>
    <s v="Tidak"/>
    <s v="Tidak"/>
    <s v="Tidak ber-mitra"/>
    <s v="1"/>
    <s v="2"/>
    <s v="Tidak"/>
    <s v="Ya"/>
    <s v="Rp 51.000 - Rp 100.000"/>
    <s v="Susu bubuk anak (Zee, Dancow, Boneeto, dsb.)_x000a_Susu bubuk dewasa (Anlene, Entrasol, Ensure, dsb.)_x000a_Gula rendah kalori (diabetasol, nulife, dsb.)_x000a_Sembako (Beras kiloan, telur, gula kiloan, dsb.)"/>
  </r>
  <r>
    <s v="Oct 12, 2022"/>
    <x v="2"/>
    <x v="213"/>
    <x v="2598"/>
    <s v="Oct 12, 2022"/>
    <x v="0"/>
    <x v="0"/>
    <s v="Pinggir Jalan Utama"/>
    <s v="1-5 org/jam"/>
    <s v="Ada"/>
    <s v="Ya"/>
    <s v="Ya"/>
    <s v="Tidak ada"/>
    <s v="Tidak"/>
    <s v="Tidak"/>
    <s v="Tidak ber-mitra"/>
    <s v="1"/>
    <s v="Tidak ada"/>
    <s v="Tidak"/>
    <s v="Tidak"/>
    <s v="&lt; Rp. 50.000"/>
    <s v="Susu bubuk anak (Zee, Dancow, Boneeto, dsb.)_x000a_Sembako (Beras kiloan, telur, gula kiloan, dsb.)_x000a_Pulsa, token listrik, dsb."/>
  </r>
  <r>
    <s v="Oct 12, 2022"/>
    <x v="3"/>
    <x v="231"/>
    <x v="2599"/>
    <s v="Oct 12, 2022"/>
    <x v="0"/>
    <x v="0"/>
    <s v="Pinggir Jalan Utama"/>
    <s v="5-10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12, 2022"/>
    <x v="3"/>
    <x v="40"/>
    <x v="2600"/>
    <s v="Oct 12, 2022"/>
    <x v="0"/>
    <x v="0"/>
    <s v="Residential (lokasi tempat tinggal/perumahan/apartemen/dsb.)"/>
    <s v="5-10 org/jam"/>
    <s v="Ada"/>
    <s v="Ya"/>
    <s v="Ya"/>
    <s v="3 - 4"/>
    <s v="Tidak"/>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2, 2022"/>
    <x v="26"/>
    <x v="211"/>
    <x v="2601"/>
    <s v="Oct 12, 2022"/>
    <x v="0"/>
    <x v="0"/>
    <s v="Pinggir Jalan Utama"/>
    <s v="5-10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2, 2022"/>
    <x v="2"/>
    <x v="213"/>
    <x v="2602"/>
    <s v="Oct 12, 2022"/>
    <x v="0"/>
    <x v="0"/>
    <s v="Pinggir Jalan Utama"/>
    <s v="1-5 org/jam"/>
    <s v="Ada"/>
    <s v="Tidak"/>
    <s v="Ya"/>
    <s v="Tidak ada"/>
    <s v="Tidak"/>
    <s v="Tidak"/>
    <s v="Tidak ber-mitra"/>
    <s v="1"/>
    <s v="2"/>
    <s v="Ya"/>
    <s v="Ya"/>
    <s v="Rp 101.000 - Rp 200.000"/>
    <s v="Susu bubuk anak (Zee, Dancow, Boneeto, dsb.)_x000a_Susu bubuk dewasa (Anlene, Entrasol, Ensure, dsb.)_x000a_Sembako (Beras kiloan, telur, gula kiloan, dsb.)"/>
  </r>
  <r>
    <s v="Oct 12, 2022"/>
    <x v="26"/>
    <x v="228"/>
    <x v="2603"/>
    <s v="Oct 12, 2022"/>
    <x v="0"/>
    <x v="1"/>
    <m/>
    <m/>
    <m/>
    <m/>
    <m/>
    <m/>
    <m/>
    <m/>
    <m/>
    <m/>
    <m/>
    <m/>
    <m/>
    <m/>
    <m/>
  </r>
  <r>
    <s v="Oct 12, 2022"/>
    <x v="3"/>
    <x v="40"/>
    <x v="395"/>
    <s v="Oct 12, 2022"/>
    <x v="0"/>
    <x v="0"/>
    <s v="Pinggir Jalan Utama"/>
    <s v="5-10 org/jam"/>
    <s v="Ada"/>
    <s v="Ya"/>
    <s v="Ya"/>
    <s v="3 - 4"/>
    <s v="Tidak"/>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2, 2022"/>
    <x v="26"/>
    <x v="211"/>
    <x v="2604"/>
    <s v="Oct 12, 2022"/>
    <x v="1"/>
    <x v="1"/>
    <m/>
    <m/>
    <m/>
    <m/>
    <m/>
    <m/>
    <m/>
    <m/>
    <m/>
    <m/>
    <m/>
    <m/>
    <m/>
    <m/>
    <m/>
  </r>
  <r>
    <s v="Oct 12, 2022"/>
    <x v="3"/>
    <x v="40"/>
    <x v="400"/>
    <s v="Oct 12, 2022"/>
    <x v="0"/>
    <x v="0"/>
    <s v="Residential (lokasi tempat tinggal/perumahan/apartemen/dsb.)"/>
    <s v="1-5 org/jam"/>
    <s v="Ada"/>
    <s v="Ya"/>
    <s v="Tidak"/>
    <s v="2"/>
    <s v="Tidak"/>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12, 2022"/>
    <x v="12"/>
    <x v="73"/>
    <x v="2605"/>
    <s v="Oct 12,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2, 2022"/>
    <x v="3"/>
    <x v="40"/>
    <x v="393"/>
    <s v="Oct 12, 2022"/>
    <x v="0"/>
    <x v="0"/>
    <s v="Pinggir Jalan Utama"/>
    <s v="5-10 org/jam"/>
    <s v="Ada"/>
    <s v="Ya"/>
    <s v="Tidak"/>
    <s v="&gt;4"/>
    <s v="Ya"/>
    <s v="Tidak"/>
    <s v="SRC (Sampoerna Retail Community)"/>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2, 2022"/>
    <x v="26"/>
    <x v="211"/>
    <x v="2606"/>
    <s v="Oct 12, 2022"/>
    <x v="0"/>
    <x v="0"/>
    <s v="Pinggir Jalan Utama"/>
    <s v="&gt;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2, 2022"/>
    <x v="26"/>
    <x v="211"/>
    <x v="2607"/>
    <s v="Oct 12, 2022"/>
    <x v="1"/>
    <x v="1"/>
    <m/>
    <m/>
    <m/>
    <m/>
    <m/>
    <m/>
    <m/>
    <m/>
    <m/>
    <m/>
    <m/>
    <m/>
    <m/>
    <m/>
    <m/>
  </r>
  <r>
    <s v="Oct 12, 2022"/>
    <x v="3"/>
    <x v="40"/>
    <x v="394"/>
    <s v="Oct 12, 2022"/>
    <x v="0"/>
    <x v="0"/>
    <s v="Pinggir Jalan Utama"/>
    <s v="5-10 org/jam"/>
    <s v="Ada"/>
    <s v="Ya"/>
    <s v="Tidak"/>
    <s v="&gt;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2, 2022"/>
    <x v="26"/>
    <x v="211"/>
    <x v="2608"/>
    <s v="Oct 12, 2022"/>
    <x v="1"/>
    <x v="1"/>
    <m/>
    <m/>
    <m/>
    <m/>
    <m/>
    <m/>
    <m/>
    <m/>
    <m/>
    <m/>
    <m/>
    <m/>
    <m/>
    <m/>
    <m/>
  </r>
  <r>
    <s v="Oct 12, 2022"/>
    <x v="26"/>
    <x v="211"/>
    <x v="2609"/>
    <s v="Oct 12, 2022"/>
    <x v="1"/>
    <x v="1"/>
    <m/>
    <m/>
    <m/>
    <m/>
    <m/>
    <m/>
    <m/>
    <m/>
    <m/>
    <m/>
    <m/>
    <m/>
    <m/>
    <m/>
    <m/>
  </r>
  <r>
    <s v="Oct 12, 2022"/>
    <x v="3"/>
    <x v="40"/>
    <x v="397"/>
    <s v="Oct 12, 2022"/>
    <x v="0"/>
    <x v="0"/>
    <s v="Pinggir Jalan Utama"/>
    <s v="5-10 org/jam"/>
    <s v="Ada"/>
    <s v="Ya"/>
    <s v="Tidak"/>
    <s v="&gt;4"/>
    <s v="Ya"/>
    <s v="Tidak"/>
    <s v="SRC (Sampoerna Retail Community)"/>
    <s v="&gt;2"/>
    <s v="&gt;2"/>
    <s v="Tidak"/>
    <s v="Ya"/>
    <s v="Rp 51.000 - Rp 100.000"/>
    <s v="Susu bubuk anak (Zee, Dancow, Boneeto, dsb.)_x000a_Susu bubuk dewasa (Anlene, Entrasol, Ensure, dsb.)_x000a_Gula rendah kalori (diabetasol, nulife, dsb.)_x000a_Sembako (Beras kiloan, telur, gula kiloan, dsb.)_x000a_Pulsa, token listrik, dsb."/>
  </r>
  <r>
    <s v="Oct 12, 2022"/>
    <x v="3"/>
    <x v="42"/>
    <x v="401"/>
    <s v="Oct 12, 2022"/>
    <x v="0"/>
    <x v="0"/>
    <s v="Pinggir Jalan Utama"/>
    <s v="1-5 org/jam"/>
    <s v="Tidak ada"/>
    <s v="Tidak"/>
    <s v="Tidak"/>
    <s v="Tidak ada"/>
    <s v="Tidak"/>
    <s v="Tidak"/>
    <s v="Tidak ber-mitra"/>
    <s v="1"/>
    <s v="2"/>
    <s v="Tidak"/>
    <s v="Tidak"/>
    <s v="&lt; Rp. 50.000"/>
    <s v="Susu bubuk dewasa (Anlene, Entrasol, Ensure, dsb.)_x000a_Gula rendah kalori (diabetasol, nulife, dsb.)"/>
  </r>
  <r>
    <s v="Oct 12, 2022"/>
    <x v="2"/>
    <x v="213"/>
    <x v="2610"/>
    <s v="Oct 12, 2022"/>
    <x v="0"/>
    <x v="0"/>
    <s v="Residential (lokasi tempat tinggal/perumahan/apartemen/dsb.)"/>
    <s v="1-5 org/jam"/>
    <s v="Ada"/>
    <s v="Ya"/>
    <s v="Ya"/>
    <s v="2"/>
    <s v="Tidak"/>
    <s v="Tidak"/>
    <s v="Tidak ber-mitra"/>
    <s v="1"/>
    <s v="Tidak ada"/>
    <s v="Tidak"/>
    <s v="Tidak"/>
    <s v="&lt; Rp. 50.000"/>
    <s v="Susu bubuk anak (Zee, Dancow, Boneeto, dsb.)_x000a_Susu bubuk dewasa (Anlene, Entrasol, Ensure, dsb.)_x000a_Gula rendah kalori (diabetasol, nulife, dsb.)_x000a_Sembako (Beras kiloan, telur, gula kiloan, dsb.)_x000a_Pulsa, token listrik, dsb."/>
  </r>
  <r>
    <s v="Oct 12, 2022"/>
    <x v="26"/>
    <x v="211"/>
    <x v="2611"/>
    <s v="Oct 12, 2022"/>
    <x v="0"/>
    <x v="0"/>
    <s v="Residential (lokasi tempat tinggal/perumahan/apartemen/dsb.)"/>
    <s v="&gt;10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2, 2022"/>
    <x v="3"/>
    <x v="42"/>
    <x v="2612"/>
    <s v="Oct 12, 2022"/>
    <x v="0"/>
    <x v="0"/>
    <s v="Pasar (lokasi sekitar atau dalam pasar)"/>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2, 2022"/>
    <x v="3"/>
    <x v="42"/>
    <x v="401"/>
    <s v="Oct 12, 2022"/>
    <x v="0"/>
    <x v="0"/>
    <s v="Pasar (lokasi sekitar atau dalam pasar)"/>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2, 2022"/>
    <x v="3"/>
    <x v="44"/>
    <x v="422"/>
    <s v="Oct 12,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2, 2022"/>
    <x v="3"/>
    <x v="43"/>
    <x v="417"/>
    <s v="Oct 12, 2022"/>
    <x v="0"/>
    <x v="0"/>
    <s v="Pasar (lokasi sekitar atau dalam pasar)"/>
    <s v="5-10 org/jam"/>
    <s v="Ada"/>
    <s v="Ya"/>
    <s v="Ya"/>
    <s v="3 - 4"/>
    <s v="Ya"/>
    <s v="Tidak"/>
    <s v="Tidak ber-mitra"/>
    <s v="1"/>
    <s v="2"/>
    <s v="Tidak"/>
    <s v="Ya"/>
    <s v="Rp 101.000 - Rp 200.000"/>
    <s v="Susu bubuk anak (Zee, Dancow, Boneeto, dsb.)_x000a_Susu bubuk dewasa (Anlene, Entrasol, Ensure, dsb.)_x000a_Gula rendah kalori (diabetasol, nulife, dsb.)_x000a_Sembako (Beras kiloan, telur, gula kiloan, dsb.)_x000a_Pulsa, token listrik, dsb."/>
  </r>
  <r>
    <s v="Oct 12, 2022"/>
    <x v="3"/>
    <x v="43"/>
    <x v="413"/>
    <s v="Oct 12, 2022"/>
    <x v="0"/>
    <x v="0"/>
    <s v="Residential (lokasi tempat tinggal/perumahan/apartemen/dsb.)"/>
    <s v="1-5 org/jam"/>
    <s v="Ada"/>
    <s v="Ya"/>
    <s v="Ya"/>
    <s v="3 - 4"/>
    <s v="Ya"/>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2, 2022"/>
    <x v="3"/>
    <x v="43"/>
    <x v="411"/>
    <s v="Oct 12, 2022"/>
    <x v="0"/>
    <x v="0"/>
    <s v="Pinggir Jalan Utama"/>
    <s v="5-10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12, 2022"/>
    <x v="3"/>
    <x v="43"/>
    <x v="402"/>
    <s v="Oct 12, 2022"/>
    <x v="0"/>
    <x v="0"/>
    <s v="Pinggir Jalan Utama"/>
    <s v="5-10 org/jam"/>
    <s v="Ada"/>
    <s v="Ya"/>
    <s v="Ya"/>
    <s v="3 - 4"/>
    <s v="Ya"/>
    <s v="Tidak"/>
    <s v="SRC (Sampoerna Retail Community)"/>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2, 2022"/>
    <x v="3"/>
    <x v="43"/>
    <x v="406"/>
    <s v="Oct 12, 2022"/>
    <x v="0"/>
    <x v="0"/>
    <s v="Pasar (lokasi sekitar atau dalam pasar)"/>
    <s v="5-10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2, 2022"/>
    <x v="3"/>
    <x v="43"/>
    <x v="404"/>
    <s v="Oct 12, 2022"/>
    <x v="0"/>
    <x v="0"/>
    <s v="Pasar (lokasi sekitar atau dalam pasar)"/>
    <s v="5-10 org/jam"/>
    <s v="Ada"/>
    <s v="Ya"/>
    <s v="Ya"/>
    <s v="3 - 4"/>
    <s v="Ya"/>
    <s v="Tidak"/>
    <s v="GGSP (Gudang Garam Strategic Partnership)"/>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12, 2022"/>
    <x v="3"/>
    <x v="43"/>
    <x v="408"/>
    <s v="Oct 12, 2022"/>
    <x v="0"/>
    <x v="0"/>
    <s v="Pinggir Jalan Utama"/>
    <s v="5-10 org/jam"/>
    <s v="Ada"/>
    <s v="Ya"/>
    <s v="Ya"/>
    <s v="&gt;4"/>
    <s v="Ya"/>
    <s v="Tidak"/>
    <s v="Tidak ber-mitra"/>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12, 2022"/>
    <x v="3"/>
    <x v="43"/>
    <x v="415"/>
    <s v="Oct 12, 2022"/>
    <x v="0"/>
    <x v="0"/>
    <s v="Pinggir Jalan Utama"/>
    <s v="5-10 org/jam"/>
    <s v="Ada"/>
    <s v="Ya"/>
    <s v="Ya"/>
    <s v="&gt;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1, 2022"/>
    <x v="3"/>
    <x v="223"/>
    <x v="2613"/>
    <s v="Oct 11, 2022"/>
    <x v="0"/>
    <x v="0"/>
    <s v="Pasar (lokasi sekitar atau dalam pasar)"/>
    <s v="5-10 org/jam"/>
    <s v="Tidak ada"/>
    <s v="Tidak"/>
    <s v="Ya"/>
    <s v="2"/>
    <s v="Ya"/>
    <s v="Tidak"/>
    <s v="Tidak ber-mitra"/>
    <s v="1"/>
    <s v="&gt;2"/>
    <s v="Tidak"/>
    <s v="Ya"/>
    <s v="Rp 101.000 - Rp 200.000"/>
    <s v="Susu bubuk anak (Zee, Dancow, Boneeto, dsb.)_x000a_Susu bubuk dewasa (Anlene, Entrasol, Ensure, dsb.)_x000a_Gula rendah kalori (diabetasol, nulife, dsb.)_x000a_Sembako (Beras kiloan, telur, gula kiloan, dsb.)_x000a_Pulsa, token listrik, dsb."/>
  </r>
  <r>
    <s v="Oct 11, 2022"/>
    <x v="3"/>
    <x v="223"/>
    <x v="2502"/>
    <s v="Oct 11,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1, 2022"/>
    <x v="3"/>
    <x v="40"/>
    <x v="2614"/>
    <s v="Oct 11,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1, 2022"/>
    <x v="3"/>
    <x v="40"/>
    <x v="2615"/>
    <s v="Oct 11, 2022"/>
    <x v="0"/>
    <x v="0"/>
    <s v="Pinggir Jalan Utama"/>
    <s v="5-10 org/jam"/>
    <s v="Ada"/>
    <s v="Tidak"/>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1, 2022"/>
    <x v="3"/>
    <x v="40"/>
    <x v="2616"/>
    <s v="Oct 11,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11, 2022"/>
    <x v="3"/>
    <x v="40"/>
    <x v="2617"/>
    <s v="Oct 11, 2022"/>
    <x v="0"/>
    <x v="0"/>
    <s v="Pasar (lokasi sekitar atau dalam pasar)"/>
    <s v="5-10 org/jam"/>
    <s v="Ada"/>
    <s v="Tidak"/>
    <s v="Ya"/>
    <s v="2"/>
    <s v="Tidak"/>
    <s v="Tidak"/>
    <s v="Tidak ber-mitra"/>
    <s v="2"/>
    <s v="&gt;2"/>
    <s v="Tidak"/>
    <s v="Ya"/>
    <s v="Rp 51.000 - Rp 100.000"/>
    <s v="Susu bubuk anak (Zee, Dancow, Boneeto, dsb.)_x000a_Gula rendah kalori (diabetasol, nulife, dsb.)_x000a_Sembako (Beras kiloan, telur, gula kiloan, dsb.)"/>
  </r>
  <r>
    <s v="Oct 11, 2022"/>
    <x v="0"/>
    <x v="8"/>
    <x v="2618"/>
    <s v="Oct 5, 2022"/>
    <x v="0"/>
    <x v="0"/>
    <s v="Pinggir Jalan Utama"/>
    <s v="1-5 org/jam"/>
    <s v="Tidak 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1, 2022"/>
    <x v="0"/>
    <x v="8"/>
    <x v="128"/>
    <s v="Oct 5, 2022"/>
    <x v="0"/>
    <x v="0"/>
    <s v="Pinggir Jalan Utama"/>
    <s v="5-10 org/jam"/>
    <s v="Tidak ada"/>
    <s v="Ya"/>
    <s v="Ya"/>
    <s v="2"/>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1, 2022"/>
    <x v="0"/>
    <x v="8"/>
    <x v="2619"/>
    <s v="Oct 5, 2022"/>
    <x v="0"/>
    <x v="0"/>
    <s v="Pinggir Jalan Utama"/>
    <s v="1-5 org/jam"/>
    <s v="Tidak 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1, 2022"/>
    <x v="0"/>
    <x v="8"/>
    <x v="130"/>
    <s v="Oct 5, 2022"/>
    <x v="0"/>
    <x v="0"/>
    <s v="Pinggir Jalan Utama"/>
    <s v="5-10 org/jam"/>
    <s v="Tidak 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1, 2022"/>
    <x v="0"/>
    <x v="8"/>
    <x v="131"/>
    <s v="Oct 5, 2022"/>
    <x v="0"/>
    <x v="0"/>
    <s v="Pinggir Jalan Utama"/>
    <s v="5-10 org/jam"/>
    <s v="Tidak 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1, 2022"/>
    <x v="0"/>
    <x v="8"/>
    <x v="132"/>
    <s v="Oct 5, 2022"/>
    <x v="0"/>
    <x v="0"/>
    <s v="Pinggir Jalan Utama"/>
    <s v="1-5 org/jam"/>
    <s v="Tidak 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1, 2022"/>
    <x v="0"/>
    <x v="8"/>
    <x v="133"/>
    <s v="Oct 5, 2022"/>
    <x v="0"/>
    <x v="0"/>
    <s v="Pinggir Jalan Utama"/>
    <s v="1-5 org/jam"/>
    <s v="Tidak ada"/>
    <s v="Ya"/>
    <s v="Ya"/>
    <s v="2"/>
    <s v="Tidak"/>
    <s v="Tidak"/>
    <s v="Tidak ber-mitra"/>
    <s v="1"/>
    <s v="2"/>
    <s v="Tidak"/>
    <s v="Tidak"/>
    <s v="&lt; Rp. 50.000"/>
    <s v="Susu bubuk anak (Zee, Dancow, Boneeto, dsb.)_x000a_Susu bubuk dewasa (Anlene, Entrasol, Ensure, dsb.)_x000a_Gula rendah kalori (diabetasol, nulife, dsb.)_x000a_Sembako (Beras kiloan, telur, gula kiloan, dsb.)"/>
  </r>
  <r>
    <s v="Oct 11, 2022"/>
    <x v="0"/>
    <x v="8"/>
    <x v="134"/>
    <s v="Oct 5, 2022"/>
    <x v="0"/>
    <x v="0"/>
    <s v="Pinggir Jalan Utama"/>
    <s v="1-5 org/jam"/>
    <s v="Tidak ada"/>
    <s v="Ya"/>
    <s v="Ya"/>
    <s v="2"/>
    <s v="Tidak"/>
    <s v="Tidak"/>
    <s v="Tidak ber-mitra"/>
    <s v="1"/>
    <s v="2"/>
    <s v="Tidak"/>
    <s v="Tidak"/>
    <s v="&lt; Rp. 50.000"/>
    <s v="Susu bubuk anak (Zee, Dancow, Boneeto, dsb.)_x000a_Susu bubuk dewasa (Anlene, Entrasol, Ensure, dsb.)_x000a_Gula rendah kalori (diabetasol, nulife, dsb.)_x000a_Sembako (Beras kiloan, telur, gula kiloan, dsb.)"/>
  </r>
  <r>
    <s v="Oct 11, 2022"/>
    <x v="0"/>
    <x v="8"/>
    <x v="2620"/>
    <s v="Oct 4, 2022"/>
    <x v="0"/>
    <x v="0"/>
    <s v="Pinggir Jalan Utama"/>
    <s v="1-5 org/jam"/>
    <s v="Tidak 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1, 2022"/>
    <x v="3"/>
    <x v="10"/>
    <x v="2621"/>
    <s v="Oct 11, 2022"/>
    <x v="0"/>
    <x v="0"/>
    <s v="Pinggir Jalan Utama"/>
    <s v="1-5 org/jam"/>
    <s v="Tidak ada"/>
    <s v="Ya"/>
    <s v="Ya"/>
    <s v="&gt;4"/>
    <s v="Ya"/>
    <s v="Tidak"/>
    <s v="Tidak ber-mitra"/>
    <s v="2"/>
    <s v="&gt;2"/>
    <s v="Tidak"/>
    <s v="Tidak"/>
    <s v="Rp 51.000 - Rp 100.000"/>
    <s v="Susu bubuk anak (Zee, Dancow, Boneeto, dsb.)_x000a_Susu bubuk dewasa (Anlene, Entrasol, Ensure, dsb.)_x000a_Sembako (Beras kiloan, telur, gula kiloan, dsb.)"/>
  </r>
  <r>
    <s v="Oct 11, 2022"/>
    <x v="3"/>
    <x v="10"/>
    <x v="2622"/>
    <s v="Oct 11, 2022"/>
    <x v="0"/>
    <x v="0"/>
    <s v="Pasar (lokasi sekitar atau dalam pasar)"/>
    <s v="1-5 org/jam"/>
    <s v="Ada"/>
    <s v="Tidak"/>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11, 2022"/>
    <x v="3"/>
    <x v="232"/>
    <x v="2623"/>
    <s v="Oct 11, 2022"/>
    <x v="0"/>
    <x v="1"/>
    <m/>
    <m/>
    <m/>
    <m/>
    <m/>
    <m/>
    <m/>
    <m/>
    <m/>
    <m/>
    <m/>
    <m/>
    <m/>
    <m/>
    <m/>
  </r>
  <r>
    <s v="Oct 11, 2022"/>
    <x v="3"/>
    <x v="232"/>
    <x v="2624"/>
    <s v="Oct 11, 2022"/>
    <x v="1"/>
    <x v="1"/>
    <m/>
    <m/>
    <m/>
    <m/>
    <m/>
    <m/>
    <m/>
    <m/>
    <m/>
    <m/>
    <m/>
    <m/>
    <m/>
    <m/>
    <m/>
  </r>
  <r>
    <s v="Oct 11, 2022"/>
    <x v="3"/>
    <x v="232"/>
    <x v="2624"/>
    <s v="Oct 11, 2022"/>
    <x v="1"/>
    <x v="0"/>
    <m/>
    <m/>
    <m/>
    <m/>
    <m/>
    <m/>
    <m/>
    <m/>
    <m/>
    <m/>
    <m/>
    <m/>
    <m/>
    <m/>
    <m/>
  </r>
  <r>
    <s v="Oct 11, 2022"/>
    <x v="3"/>
    <x v="232"/>
    <x v="2625"/>
    <s v="Oct 11, 2022"/>
    <x v="1"/>
    <x v="0"/>
    <m/>
    <m/>
    <m/>
    <m/>
    <m/>
    <m/>
    <m/>
    <m/>
    <m/>
    <m/>
    <m/>
    <m/>
    <m/>
    <m/>
    <m/>
  </r>
  <r>
    <s v="Oct 11, 2022"/>
    <x v="3"/>
    <x v="232"/>
    <x v="2626"/>
    <s v="Oct 11, 2022"/>
    <x v="1"/>
    <x v="0"/>
    <m/>
    <m/>
    <m/>
    <m/>
    <m/>
    <m/>
    <m/>
    <m/>
    <m/>
    <m/>
    <m/>
    <m/>
    <m/>
    <m/>
    <m/>
  </r>
  <r>
    <s v="Oct 11, 2022"/>
    <x v="3"/>
    <x v="232"/>
    <x v="2627"/>
    <s v="Oct 11, 2022"/>
    <x v="1"/>
    <x v="0"/>
    <m/>
    <m/>
    <m/>
    <m/>
    <m/>
    <m/>
    <m/>
    <m/>
    <m/>
    <m/>
    <m/>
    <m/>
    <m/>
    <m/>
    <m/>
  </r>
  <r>
    <s v="Oct 11, 2022"/>
    <x v="3"/>
    <x v="232"/>
    <x v="2628"/>
    <s v="Oct 11, 2022"/>
    <x v="1"/>
    <x v="1"/>
    <m/>
    <m/>
    <m/>
    <m/>
    <m/>
    <m/>
    <m/>
    <m/>
    <m/>
    <m/>
    <m/>
    <m/>
    <m/>
    <m/>
    <m/>
  </r>
  <r>
    <s v="Oct 11, 2022"/>
    <x v="3"/>
    <x v="232"/>
    <x v="2629"/>
    <s v="Oct 11, 2022"/>
    <x v="1"/>
    <x v="1"/>
    <m/>
    <m/>
    <m/>
    <m/>
    <m/>
    <m/>
    <m/>
    <m/>
    <m/>
    <m/>
    <m/>
    <m/>
    <m/>
    <m/>
    <m/>
  </r>
  <r>
    <s v="Oct 11, 2022"/>
    <x v="3"/>
    <x v="40"/>
    <x v="407"/>
    <s v="Oct 11, 2022"/>
    <x v="0"/>
    <x v="0"/>
    <s v="Pasar (lokasi sekitar atau dalam pasar)"/>
    <s v="5-10 org/jam"/>
    <s v="Ada"/>
    <s v="Ya"/>
    <s v="Ya"/>
    <s v="3 - 4"/>
    <s v="Ya"/>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1, 2022"/>
    <x v="3"/>
    <x v="40"/>
    <x v="409"/>
    <s v="Oct 11, 2022"/>
    <x v="0"/>
    <x v="0"/>
    <s v="Pinggir Jalan Utama"/>
    <s v="1-5 org/jam"/>
    <s v="Ada"/>
    <s v="Ya"/>
    <s v="Ya"/>
    <s v="3 - 4"/>
    <s v="Ya"/>
    <s v="Tidak"/>
    <s v="SRC (Sampoerna Retail Community)"/>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1, 2022"/>
    <x v="3"/>
    <x v="41"/>
    <x v="398"/>
    <s v="Oct 11, 2022"/>
    <x v="0"/>
    <x v="0"/>
    <s v="Pinggir Jalan Utama"/>
    <s v="1-5 org/jam"/>
    <s v="Ada"/>
    <s v="Ya"/>
    <s v="Ya"/>
    <s v="3 - 4"/>
    <s v="Ya"/>
    <s v="Tidak"/>
    <s v="Tidak ber-mitra"/>
    <s v="1"/>
    <s v="2"/>
    <s v="Tidak"/>
    <s v="Ya"/>
    <s v="Rp 51.000 - Rp 100.000"/>
    <s v="Susu bubuk anak (Zee, Dancow, Boneeto, dsb.)_x000a_Susu bubuk dewasa (Anlene, Entrasol, Ensure, dsb.)_x000a_Gula rendah kalori (diabetasol, nulife, dsb.)_x000a_Sembako (Beras kiloan, telur, gula kiloan, dsb.)_x000a_Pulsa, token listrik, dsb."/>
  </r>
  <r>
    <s v="Oct 11, 2022"/>
    <x v="3"/>
    <x v="40"/>
    <x v="414"/>
    <s v="Oct 11, 2022"/>
    <x v="0"/>
    <x v="0"/>
    <s v="Pinggir Jalan Utama"/>
    <s v="5-10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1, 2022"/>
    <x v="3"/>
    <x v="40"/>
    <x v="410"/>
    <s v="Oct 11, 2022"/>
    <x v="0"/>
    <x v="0"/>
    <s v="Pinggir Jalan Utama"/>
    <s v="5-10 org/jam"/>
    <s v="Ada"/>
    <s v="Ya"/>
    <s v="Ya"/>
    <s v="3 - 4"/>
    <s v="Ya"/>
    <s v="Tidak"/>
    <s v="SRC (Sampoerna Retail Community)"/>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11, 2022"/>
    <x v="3"/>
    <x v="40"/>
    <x v="418"/>
    <s v="Oct 11,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1, 2022"/>
    <x v="3"/>
    <x v="40"/>
    <x v="420"/>
    <s v="Oct 11,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1, 2022"/>
    <x v="3"/>
    <x v="40"/>
    <x v="416"/>
    <s v="Oct 11, 2022"/>
    <x v="0"/>
    <x v="0"/>
    <s v="Pinggir Jalan Utama"/>
    <s v="5-10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11, 2022"/>
    <x v="3"/>
    <x v="41"/>
    <x v="412"/>
    <s v="Oct 11, 2022"/>
    <x v="0"/>
    <x v="0"/>
    <s v="Pinggir Jalan Utama"/>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11, 2022"/>
    <x v="3"/>
    <x v="40"/>
    <x v="2630"/>
    <s v="Oct 11, 2022"/>
    <x v="0"/>
    <x v="0"/>
    <s v="Residential (lokasi tempat tinggal/perumahan/apartemen/dsb.)"/>
    <s v="5-10 org/jam"/>
    <s v="Ada"/>
    <s v="Ya"/>
    <s v="Ya"/>
    <s v="&gt;4"/>
    <s v="Ya"/>
    <s v="Tidak"/>
    <s v="SRC (Sampoerna Retail Community)_x000a_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11, 2022"/>
    <x v="3"/>
    <x v="40"/>
    <x v="400"/>
    <s v="Oct 11, 2022"/>
    <x v="0"/>
    <x v="0"/>
    <s v="Residential (lokasi tempat tinggal/perumahan/apartemen/dsb.)"/>
    <s v="1-5 org/jam"/>
    <s v="Ada"/>
    <s v="Ya"/>
    <s v="Ya"/>
    <s v="3 - 4"/>
    <s v="Tidak"/>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11, 2022"/>
    <x v="2"/>
    <x v="24"/>
    <x v="2631"/>
    <s v="Oct 11,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
  </r>
  <r>
    <s v="Oct 11, 2022"/>
    <x v="2"/>
    <x v="24"/>
    <x v="2143"/>
    <s v="Oct 11, 2022"/>
    <x v="0"/>
    <x v="0"/>
    <s v="Pinggir Jalan Utama"/>
    <s v="1-5 org/jam"/>
    <s v="Ada"/>
    <s v="Ya"/>
    <s v="Ya"/>
    <s v="3 - 4"/>
    <s v="Ya"/>
    <s v="Ya"/>
    <s v="Tidak ber-mitra"/>
    <s v="1"/>
    <s v="&gt;2"/>
    <s v="Tidak"/>
    <s v="Tidak"/>
    <s v="Rp 51.000 - Rp 100.000"/>
    <s v="Susu bubuk dewasa (Anlene, Entrasol, Ensure, dsb.)_x000a_Gula rendah kalori (diabetasol, nulife, dsb.)"/>
  </r>
  <r>
    <s v="Oct 11, 2022"/>
    <x v="2"/>
    <x v="24"/>
    <x v="2144"/>
    <s v="Oct 11, 2022"/>
    <x v="0"/>
    <x v="1"/>
    <m/>
    <m/>
    <m/>
    <m/>
    <m/>
    <m/>
    <m/>
    <m/>
    <m/>
    <m/>
    <m/>
    <m/>
    <m/>
    <m/>
    <m/>
  </r>
  <r>
    <s v="Oct 10, 2022"/>
    <x v="29"/>
    <x v="233"/>
    <x v="2632"/>
    <s v="Oct 10, 2022"/>
    <x v="0"/>
    <x v="0"/>
    <s v="Residential (lokasi tempat tinggal/perumahan/apartemen/dsb.)"/>
    <s v="1-5 org/jam"/>
    <s v="Ada"/>
    <s v="Ya"/>
    <s v="Ya"/>
    <s v="3 - 4"/>
    <s v="Ya"/>
    <s v="Tidak"/>
    <s v="Tidak ber-mitra"/>
    <s v="1"/>
    <s v="&gt;2"/>
    <s v="Tidak"/>
    <s v="Tidak"/>
    <s v="Rp 101.000 - Rp 200.000"/>
    <s v="Gula rendah kalori (diabetasol, nulife, dsb.)_x000a_Sembako (Beras kiloan, telur, gula kiloan, dsb.)_x000a_Pulsa, token listrik, dsb."/>
  </r>
  <r>
    <s v="Oct 10, 2022"/>
    <x v="29"/>
    <x v="234"/>
    <x v="2633"/>
    <s v="Oct 10, 2022"/>
    <x v="0"/>
    <x v="0"/>
    <s v="Pinggir Jalan Utama"/>
    <s v="5-10 org/jam"/>
    <s v="Ada"/>
    <s v="Ya"/>
    <s v="Ya"/>
    <s v="3 - 4"/>
    <s v="Ya"/>
    <s v="Ya"/>
    <s v="Tidak ber-mitra"/>
    <s v="1"/>
    <s v="&gt;2"/>
    <s v="Tidak"/>
    <s v="Tidak"/>
    <s v="&gt; Rp 201.000"/>
    <s v="Susu bubuk anak (Zee, Dancow, Boneeto, dsb.)_x000a_Susu bubuk dewasa (Anlene, Entrasol, Ensure, dsb.)"/>
  </r>
  <r>
    <s v="Oct 10, 2022"/>
    <x v="29"/>
    <x v="234"/>
    <x v="2634"/>
    <s v="Oct 10, 2022"/>
    <x v="0"/>
    <x v="0"/>
    <s v="Residential (lokasi tempat tinggal/perumahan/apartemen/dsb.)"/>
    <s v="1-5 org/jam"/>
    <s v="Ada"/>
    <s v="Tidak"/>
    <s v="Ya"/>
    <s v="&gt;4"/>
    <s v="Ya"/>
    <s v="Tidak"/>
    <s v="Tidak ber-mitra"/>
    <s v="1"/>
    <s v="&gt;2"/>
    <s v="Tidak"/>
    <s v="Tidak"/>
    <s v="Rp 101.000 - Rp 200.000"/>
    <s v="Gula rendah kalori (diabetasol, nulife, dsb.)_x000a_Sembako (Beras kiloan, telur, gula kiloan, dsb.)"/>
  </r>
  <r>
    <s v="Oct 10, 2022"/>
    <x v="12"/>
    <x v="73"/>
    <x v="2635"/>
    <s v="Oct 10, 2022"/>
    <x v="0"/>
    <x v="0"/>
    <s v="Residential (lokasi tempat tinggal/perumahan/apartemen/dsb.)"/>
    <s v="1-5 org/jam"/>
    <s v="Ada"/>
    <s v="Ya"/>
    <s v="Ya"/>
    <s v="Tidak ada"/>
    <s v="Tidak"/>
    <s v="Tidak"/>
    <s v="Tidak ber-mitra"/>
    <s v="1"/>
    <s v="Tidak ada"/>
    <s v="Tidak"/>
    <s v="Tidak"/>
    <s v="&lt; Rp. 50.000"/>
    <s v="Sembako (Beras kiloan, telur, gula kiloan, dsb.)"/>
  </r>
  <r>
    <s v="Oct 10, 2022"/>
    <x v="12"/>
    <x v="73"/>
    <x v="2636"/>
    <s v="Oct 10,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0, 2022"/>
    <x v="0"/>
    <x v="235"/>
    <x v="2637"/>
    <s v="Oct 10, 2022"/>
    <x v="0"/>
    <x v="0"/>
    <s v="Pinggir Jalan Utama"/>
    <s v="5-10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
  </r>
  <r>
    <s v="Oct 10, 2022"/>
    <x v="0"/>
    <x v="235"/>
    <x v="2638"/>
    <s v="Oct 10, 2022"/>
    <x v="0"/>
    <x v="0"/>
    <s v="Pinggir Jalan Utama"/>
    <s v="1-5 org/jam"/>
    <s v="Ada"/>
    <s v="Ya"/>
    <s v="Ya"/>
    <s v="Tidak ada"/>
    <s v="Tidak"/>
    <s v="Tidak"/>
    <s v="Tidak ber-mitra"/>
    <s v="2"/>
    <s v="2"/>
    <s v="Tidak"/>
    <s v="Tidak"/>
    <s v="&gt; Rp 201.000"/>
    <s v="Susu bubuk anak (Zee, Dancow, Boneeto, dsb.)_x000a_Susu bubuk dewasa (Anlene, Entrasol, Ensure, dsb.)_x000a_Gula rendah kalori (diabetasol, nulife, dsb.)"/>
  </r>
  <r>
    <s v="Oct 10, 2022"/>
    <x v="0"/>
    <x v="235"/>
    <x v="2639"/>
    <s v="Oct 10, 2022"/>
    <x v="0"/>
    <x v="0"/>
    <s v="Residential (lokasi tempat tinggal/perumahan/apartemen/dsb.)"/>
    <s v="1-5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0, 2022"/>
    <x v="0"/>
    <x v="236"/>
    <x v="2640"/>
    <s v="Oct 10, 2022"/>
    <x v="0"/>
    <x v="0"/>
    <s v="Pinggir Jalan Utama"/>
    <s v="1-5 org/jam"/>
    <s v="Ada"/>
    <s v="Ya"/>
    <s v="Ya"/>
    <s v="2"/>
    <s v="Tidak"/>
    <s v="Tidak"/>
    <s v="Tidak ber-mitra"/>
    <s v="1"/>
    <s v="&gt;2"/>
    <s v="Tidak"/>
    <s v="Tidak"/>
    <s v="&gt; Rp 201.000"/>
    <s v="Gula rendah kalori (diabetasol, nulife, dsb.)"/>
  </r>
  <r>
    <s v="Oct 10, 2022"/>
    <x v="0"/>
    <x v="236"/>
    <x v="2641"/>
    <s v="Oct 10, 2022"/>
    <x v="0"/>
    <x v="0"/>
    <s v="Pinggir Jalan Utama"/>
    <s v="5-10 org/jam"/>
    <s v="Ada"/>
    <s v="Ya"/>
    <s v="Ya"/>
    <s v="&gt;4"/>
    <s v="Ya"/>
    <s v="Tidak"/>
    <s v="GGSP (Gudang Garam Strategic Partnership)"/>
    <s v="2"/>
    <s v="&gt;2"/>
    <s v="Tidak"/>
    <s v="Tidak"/>
    <s v="&gt; Rp 201.000"/>
    <s v="Susu bubuk anak (Zee, Dancow, Boneeto, dsb.)_x000a_Susu bubuk dewasa (Anlene, Entrasol, Ensure, dsb.)_x000a_Gula rendah kalori (diabetasol, nulife, dsb.)_x000a_Sembako (Beras kiloan, telur, gula kiloan, dsb.)"/>
  </r>
  <r>
    <s v="Oct 10, 2022"/>
    <x v="0"/>
    <x v="236"/>
    <x v="2642"/>
    <s v="Oct 10, 2022"/>
    <x v="0"/>
    <x v="0"/>
    <s v="Residential (lokasi tempat tinggal/perumahan/apartemen/dsb.)"/>
    <s v="&gt;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10, 2022"/>
    <x v="0"/>
    <x v="236"/>
    <x v="2643"/>
    <s v="Oct 10, 2022"/>
    <x v="0"/>
    <x v="0"/>
    <s v="Residential (lokasi tempat tinggal/perumahan/apartemen/dsb.)"/>
    <s v="1-5 org/jam"/>
    <s v="Ada"/>
    <s v="Ya"/>
    <s v="Ya"/>
    <s v="3 - 4"/>
    <s v="Ya"/>
    <s v="Tidak"/>
    <s v="Tidak ber-mitra"/>
    <s v="Tidak ada"/>
    <s v="&gt;2"/>
    <s v="Tidak"/>
    <s v="Tidak"/>
    <s v="Rp 51.000 - Rp 100.000"/>
    <s v="Susu bubuk anak (Zee, Dancow, Boneeto, dsb.)_x000a_Susu bubuk dewasa (Anlene, Entrasol, Ensure, dsb.)_x000a_Gula rendah kalori (diabetasol, nulife, dsb.)_x000a_Sembako (Beras kiloan, telur, gula kiloan, dsb.)"/>
  </r>
  <r>
    <s v="Oct 10, 2022"/>
    <x v="26"/>
    <x v="211"/>
    <x v="2609"/>
    <s v="Oct 22, 2022"/>
    <x v="1"/>
    <x v="1"/>
    <m/>
    <m/>
    <m/>
    <m/>
    <m/>
    <m/>
    <m/>
    <m/>
    <m/>
    <m/>
    <m/>
    <m/>
    <m/>
    <m/>
    <m/>
  </r>
  <r>
    <s v="Oct 10, 2022"/>
    <x v="26"/>
    <x v="211"/>
    <x v="2644"/>
    <s v="Oct 10, 2022"/>
    <x v="1"/>
    <x v="1"/>
    <m/>
    <m/>
    <m/>
    <m/>
    <m/>
    <m/>
    <m/>
    <m/>
    <m/>
    <m/>
    <m/>
    <m/>
    <m/>
    <m/>
    <m/>
  </r>
  <r>
    <s v="Oct 10, 2022"/>
    <x v="0"/>
    <x v="236"/>
    <x v="2645"/>
    <s v="Oct 10, 2022"/>
    <x v="0"/>
    <x v="0"/>
    <s v="Residential (lokasi tempat tinggal/perumahan/apartemen/dsb.)"/>
    <s v="1-5 org/jam"/>
    <s v="Ada"/>
    <s v="Ya"/>
    <s v="Ya"/>
    <s v="2"/>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10, 2022"/>
    <x v="0"/>
    <x v="236"/>
    <x v="2646"/>
    <s v="Oct 10, 2022"/>
    <x v="0"/>
    <x v="0"/>
    <s v="Residential (lokasi tempat tinggal/perumahan/apartemen/dsb.)"/>
    <s v="1-5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0, 2022"/>
    <x v="0"/>
    <x v="236"/>
    <x v="2647"/>
    <s v="Oct 10, 2022"/>
    <x v="0"/>
    <x v="0"/>
    <s v="Residential (lokasi tempat tinggal/perumahan/apartemen/dsb.)"/>
    <s v="1-5 org/jam"/>
    <s v="Tidak ada"/>
    <s v="Ya"/>
    <s v="Tidak"/>
    <s v="Tidak ada"/>
    <s v="Tidak"/>
    <s v="Tidak"/>
    <s v="Tidak ber-mitra"/>
    <s v="Tidak ada"/>
    <s v="2"/>
    <s v="Tidak"/>
    <s v="Tidak"/>
    <s v="&gt; Rp 201.000"/>
    <s v="Susu bubuk anak (Zee, Dancow, Boneeto, dsb.)_x000a_Susu bubuk dewasa (Anlene, Entrasol, Ensure, dsb.)_x000a_Gula rendah kalori (diabetasol, nulife, dsb.)"/>
  </r>
  <r>
    <s v="Oct 10, 2022"/>
    <x v="0"/>
    <x v="236"/>
    <x v="2648"/>
    <s v="Oct 10, 2022"/>
    <x v="0"/>
    <x v="0"/>
    <s v="Residential (lokasi tempat tinggal/perumahan/apartemen/dsb.)"/>
    <s v="&gt;10 org/jam"/>
    <s v="Ada"/>
    <s v="Ya"/>
    <s v="Ya"/>
    <s v="3 - 4"/>
    <s v="Ya"/>
    <s v="Tidak"/>
    <s v="SRC (Sampoerna Retail Community)"/>
    <s v="2"/>
    <s v="&gt;2"/>
    <s v="Tidak"/>
    <s v="Tidak"/>
    <s v="&gt; Rp 201.000"/>
    <s v="Susu bubuk anak (Zee, Dancow, Boneeto, dsb.)_x000a_Susu bubuk dewasa (Anlene, Entrasol, Ensure, dsb.)_x000a_Gula rendah kalori (diabetasol, nulife, dsb.)_x000a_Sembako (Beras kiloan, telur, gula kiloan, dsb.)"/>
  </r>
  <r>
    <s v="Oct 10, 2022"/>
    <x v="0"/>
    <x v="236"/>
    <x v="2649"/>
    <s v="Oct 10, 2022"/>
    <x v="0"/>
    <x v="0"/>
    <s v="Residential (lokasi tempat tinggal/perumahan/apartemen/dsb.)"/>
    <s v="&gt;10 org/jam"/>
    <s v="Ada"/>
    <s v="Ya"/>
    <s v="Ya"/>
    <s v="3 - 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10, 2022"/>
    <x v="0"/>
    <x v="236"/>
    <x v="2650"/>
    <s v="Oct 10, 2022"/>
    <x v="0"/>
    <x v="0"/>
    <s v="Residential (lokasi tempat tinggal/perumahan/apartemen/dsb.)"/>
    <s v="1-5 org/jam"/>
    <s v="Tidak ada"/>
    <s v="Ya"/>
    <s v="Tidak"/>
    <s v="Tidak ada"/>
    <s v="Tidak"/>
    <s v="Tidak"/>
    <s v="Tidak ber-mitra"/>
    <s v="1"/>
    <s v="&gt;2"/>
    <s v="Tidak"/>
    <s v="Tidak"/>
    <s v="&gt; Rp 201.000"/>
    <s v="Susu bubuk anak (Zee, Dancow, Boneeto, dsb.)_x000a_Susu bubuk dewasa (Anlene, Entrasol, Ensure, dsb.)_x000a_Gula rendah kalori (diabetasol, nulife, dsb.)"/>
  </r>
  <r>
    <s v="Oct 10, 2022"/>
    <x v="0"/>
    <x v="31"/>
    <x v="2651"/>
    <s v="Oct 10, 2022"/>
    <x v="0"/>
    <x v="0"/>
    <s v="Residential (lokasi tempat tinggal/perumahan/apartemen/dsb.)"/>
    <s v="&gt;10 org/jam"/>
    <s v="Ada"/>
    <s v="Ya"/>
    <s v="Ya"/>
    <s v="&gt;4"/>
    <s v="Ya"/>
    <s v="Tidak"/>
    <s v="Tidak ber-mitra"/>
    <s v="&gt;2"/>
    <s v="&gt;2"/>
    <s v="Ya"/>
    <s v="Ya"/>
    <s v="&gt; Rp 201.000"/>
    <s v="Susu bubuk anak (Zee, Dancow, Boneeto, dsb.)_x000a_Susu bubuk dewasa (Anlene, Entrasol, Ensure, dsb.)_x000a_Gula rendah kalori (diabetasol, nulife, dsb.)_x000a_Sembako (Beras kiloan, telur, gula kiloan, dsb.)"/>
  </r>
  <r>
    <s v="Oct 10, 2022"/>
    <x v="0"/>
    <x v="31"/>
    <x v="2652"/>
    <s v="Oct 10, 2022"/>
    <x v="0"/>
    <x v="0"/>
    <s v="Residential (lokasi tempat tinggal/perumahan/apartemen/dsb.)"/>
    <s v="1-5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0, 2022"/>
    <x v="0"/>
    <x v="31"/>
    <x v="2653"/>
    <s v="Oct 10, 2022"/>
    <x v="0"/>
    <x v="0"/>
    <s v="Residential (lokasi tempat tinggal/perumahan/apartemen/dsb.)"/>
    <s v="5-10 org/jam"/>
    <s v="Ada"/>
    <s v="Ya"/>
    <s v="Ya"/>
    <s v="3 - 4"/>
    <s v="Tidak"/>
    <s v="Tidak"/>
    <s v="Tidak ber-mitra"/>
    <s v="Tidak ada"/>
    <s v="2"/>
    <s v="Tidak"/>
    <s v="Tidak"/>
    <s v="Rp 101.000 - Rp 200.000"/>
    <s v="Susu bubuk anak (Zee, Dancow, Boneeto, dsb.)_x000a_Susu bubuk dewasa (Anlene, Entrasol, Ensure, dsb.)_x000a_Gula rendah kalori (diabetasol, nulife, dsb.)_x000a_Sembako (Beras kiloan, telur, gula kiloan, dsb.)"/>
  </r>
  <r>
    <s v="Oct 10, 2022"/>
    <x v="0"/>
    <x v="31"/>
    <x v="2654"/>
    <s v="Oct 10, 2022"/>
    <x v="0"/>
    <x v="0"/>
    <s v="Residential (lokasi tempat tinggal/perumahan/apartemen/dsb.)"/>
    <s v="1-5 org/jam"/>
    <s v="Tidak ada"/>
    <s v="Ya"/>
    <s v="Ya"/>
    <s v="3 - 4"/>
    <s v="Tidak"/>
    <s v="Tidak"/>
    <s v="SRC (Sampoerna Retail Community)"/>
    <s v="Tidak ada"/>
    <s v="Tidak ada"/>
    <s v="Tidak"/>
    <s v="Tidak"/>
    <s v="Rp 101.000 - Rp 200.000"/>
    <s v="Susu bubuk anak (Zee, Dancow, Boneeto, dsb.)_x000a_Susu bubuk dewasa (Anlene, Entrasol, Ensure, dsb.)_x000a_Gula rendah kalori (diabetasol, nulife, dsb.)_x000a_Sembako (Beras kiloan, telur, gula kiloan, dsb.)"/>
  </r>
  <r>
    <s v="Oct 10, 2022"/>
    <x v="0"/>
    <x v="31"/>
    <x v="2655"/>
    <s v="Oct 10, 2022"/>
    <x v="0"/>
    <x v="0"/>
    <s v="Residential (lokasi tempat tinggal/perumahan/apartemen/dsb.)"/>
    <s v="5-10 org/jam"/>
    <s v="Ada"/>
    <s v="Ya"/>
    <s v="Ya"/>
    <s v="3 - 4"/>
    <s v="Ya"/>
    <s v="Tidak"/>
    <s v="Tidak ber-mitra"/>
    <s v="1"/>
    <s v="&gt;2"/>
    <s v="Tidak"/>
    <s v="Tidak"/>
    <s v="&gt; Rp 201.000"/>
    <s v="Susu bubuk anak (Zee, Dancow, Boneeto, dsb.)_x000a_Susu bubuk dewasa (Anlene, Entrasol, Ensure, dsb.)_x000a_Gula rendah kalori (diabetasol, nulife, dsb.)_x000a_Sembako (Beras kiloan, telur, gula kiloan, dsb.)"/>
  </r>
  <r>
    <s v="Oct 10, 2022"/>
    <x v="0"/>
    <x v="31"/>
    <x v="2656"/>
    <s v="Oct 10, 2022"/>
    <x v="0"/>
    <x v="0"/>
    <s v="Residential (lokasi tempat tinggal/perumahan/apartemen/dsb.)"/>
    <s v="1-5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_x000a_Pulsa, token listrik, dsb."/>
  </r>
  <r>
    <s v="Oct 10, 2022"/>
    <x v="0"/>
    <x v="31"/>
    <x v="2657"/>
    <s v="Oct 10, 2022"/>
    <x v="0"/>
    <x v="0"/>
    <s v="Pinggir Jalan Utama"/>
    <s v="&gt;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10, 2022"/>
    <x v="0"/>
    <x v="28"/>
    <x v="2658"/>
    <s v="Oct 10, 2022"/>
    <x v="0"/>
    <x v="0"/>
    <s v="Residential (lokasi tempat tinggal/perumahan/apartemen/dsb.)"/>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10, 2022"/>
    <x v="0"/>
    <x v="28"/>
    <x v="2659"/>
    <s v="Oct 10, 2022"/>
    <x v="0"/>
    <x v="0"/>
    <s v="Pasar (lokasi sekitar atau dalam pasar)"/>
    <s v="1-5 org/jam"/>
    <s v="Ada"/>
    <s v="Ya"/>
    <s v="Ya"/>
    <s v="&gt;4"/>
    <s v="Ya"/>
    <s v="Tidak"/>
    <s v="Tidak ber-mitra"/>
    <s v="1"/>
    <s v="1"/>
    <s v="Tidak"/>
    <s v="Tidak"/>
    <s v="&gt; Rp 201.000"/>
    <s v="Susu bubuk anak (Zee, Dancow, Boneeto, dsb.)_x000a_Susu bubuk dewasa (Anlene, Entrasol, Ensure, dsb.)_x000a_Gula rendah kalori (diabetasol, nulife, dsb.)_x000a_Sembako (Beras kiloan, telur, gula kiloan, dsb.)"/>
  </r>
  <r>
    <s v="Oct 10, 2022"/>
    <x v="0"/>
    <x v="28"/>
    <x v="2660"/>
    <s v="Oct 10, 2022"/>
    <x v="0"/>
    <x v="0"/>
    <s v="Pinggir Jalan Utama"/>
    <s v="&gt;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
  </r>
  <r>
    <s v="Oct 10, 2022"/>
    <x v="0"/>
    <x v="28"/>
    <x v="2661"/>
    <s v="Oct 10,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0, 2022"/>
    <x v="0"/>
    <x v="28"/>
    <x v="2662"/>
    <s v="Oct 10, 2022"/>
    <x v="0"/>
    <x v="0"/>
    <s v="Pinggir Jalan Utama"/>
    <s v="1-5 org/jam"/>
    <s v="Ada"/>
    <s v="Ya"/>
    <s v="Ya"/>
    <s v="2"/>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0, 2022"/>
    <x v="0"/>
    <x v="28"/>
    <x v="2663"/>
    <s v="Oct 10, 2022"/>
    <x v="0"/>
    <x v="0"/>
    <s v="Residential (lokasi tempat tinggal/perumahan/apartemen/dsb.)"/>
    <s v="1-5 org/jam"/>
    <s v="Ada"/>
    <s v="Ya"/>
    <s v="Ya"/>
    <s v="3 - 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10, 2022"/>
    <x v="0"/>
    <x v="28"/>
    <x v="2664"/>
    <s v="Oct 10,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10, 2022"/>
    <x v="0"/>
    <x v="28"/>
    <x v="2665"/>
    <s v="Oct 10, 2022"/>
    <x v="0"/>
    <x v="0"/>
    <s v="Residential (lokasi tempat tinggal/perumahan/apartemen/dsb.)"/>
    <s v="5-10 org/jam"/>
    <s v="Ada"/>
    <s v="Ya"/>
    <s v="Ya"/>
    <s v="3 - 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10, 2022"/>
    <x v="0"/>
    <x v="28"/>
    <x v="2666"/>
    <s v="Oct 10, 2022"/>
    <x v="0"/>
    <x v="0"/>
    <s v="Pinggir Jalan Utama"/>
    <s v="5-10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10, 2022"/>
    <x v="0"/>
    <x v="28"/>
    <x v="2667"/>
    <s v="Oct 10, 2022"/>
    <x v="0"/>
    <x v="0"/>
    <s v="Pinggir Jalan Utama"/>
    <s v="5-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_x000a_Pulsa, token listrik, dsb."/>
  </r>
  <r>
    <s v="Oct 10, 2022"/>
    <x v="0"/>
    <x v="28"/>
    <x v="2668"/>
    <s v="Oct 10, 2022"/>
    <x v="0"/>
    <x v="0"/>
    <s v="Pasar (lokasi sekitar atau dalam pasar)"/>
    <s v="5-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_x000a_Pulsa, token listrik, dsb."/>
  </r>
  <r>
    <s v="Oct 10, 2022"/>
    <x v="0"/>
    <x v="28"/>
    <x v="2669"/>
    <s v="Oct 10, 2022"/>
    <x v="0"/>
    <x v="1"/>
    <m/>
    <m/>
    <m/>
    <m/>
    <m/>
    <m/>
    <m/>
    <m/>
    <m/>
    <m/>
    <m/>
    <m/>
    <m/>
    <m/>
    <m/>
  </r>
  <r>
    <s v="Oct 10, 2022"/>
    <x v="0"/>
    <x v="28"/>
    <x v="2670"/>
    <s v="Oct 10, 2022"/>
    <x v="0"/>
    <x v="0"/>
    <s v="Residential (lokasi tempat tinggal/perumahan/apartemen/dsb.)"/>
    <s v="&gt;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_x000a_Pulsa, token listrik, dsb."/>
  </r>
  <r>
    <s v="Oct 10, 2022"/>
    <x v="0"/>
    <x v="28"/>
    <x v="2671"/>
    <s v="Oct 10, 2022"/>
    <x v="0"/>
    <x v="1"/>
    <m/>
    <m/>
    <m/>
    <m/>
    <m/>
    <m/>
    <m/>
    <m/>
    <m/>
    <m/>
    <m/>
    <m/>
    <m/>
    <m/>
    <m/>
  </r>
  <r>
    <s v="Oct 10, 2022"/>
    <x v="0"/>
    <x v="28"/>
    <x v="2672"/>
    <s v="Oct 10, 2022"/>
    <x v="0"/>
    <x v="0"/>
    <s v="Pinggir Jalan Utama"/>
    <s v="1-5 org/jam"/>
    <s v="Ada"/>
    <s v="Ya"/>
    <s v="Ya"/>
    <s v="3 - 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Oct 10, 2022"/>
    <x v="0"/>
    <x v="28"/>
    <x v="2673"/>
    <s v="Oct 10, 2022"/>
    <x v="0"/>
    <x v="0"/>
    <s v="Pasar (lokasi sekitar atau dalam pasar)"/>
    <s v="5-10 org/jam"/>
    <s v="Ada"/>
    <s v="Ya"/>
    <s v="Ya"/>
    <s v="3 - 4"/>
    <s v="Ya"/>
    <s v="Tidak"/>
    <s v="SRC (Sampoerna Retail Community)"/>
    <s v="2"/>
    <s v="&gt;2"/>
    <s v="Tidak"/>
    <s v="Ya"/>
    <s v="Rp 101.000 - Rp 200.000"/>
    <s v="Susu bubuk anak (Zee, Dancow, Boneeto, dsb.)_x000a_Susu bubuk dewasa (Anlene, Entrasol, Ensure, dsb.)_x000a_Gula rendah kalori (diabetasol, nulife, dsb.)_x000a_Sembako (Beras kiloan, telur, gula kiloan, dsb.)_x000a_Pulsa, token listrik, dsb."/>
  </r>
  <r>
    <s v="Oct 9, 2022"/>
    <x v="0"/>
    <x v="56"/>
    <x v="2674"/>
    <s v="Oct 7, 2022"/>
    <x v="1"/>
    <x v="0"/>
    <m/>
    <m/>
    <m/>
    <m/>
    <m/>
    <m/>
    <m/>
    <m/>
    <m/>
    <m/>
    <m/>
    <m/>
    <m/>
    <m/>
    <m/>
  </r>
  <r>
    <s v="Oct 9, 2022"/>
    <x v="12"/>
    <x v="73"/>
    <x v="2675"/>
    <s v="Oct 9, 2022"/>
    <x v="0"/>
    <x v="0"/>
    <s v="Residential (lokasi tempat tinggal/perumahan/apartemen/dsb.)"/>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9, 2022"/>
    <x v="12"/>
    <x v="73"/>
    <x v="2676"/>
    <s v="Oct 9, 2022"/>
    <x v="0"/>
    <x v="0"/>
    <s v="Pinggir Jalan Utama"/>
    <s v="&gt;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_x000a_Pulsa, token listrik, dsb."/>
  </r>
  <r>
    <s v="Oct 9, 2022"/>
    <x v="12"/>
    <x v="73"/>
    <x v="2677"/>
    <s v="Oct 9, 2022"/>
    <x v="0"/>
    <x v="0"/>
    <s v="Pinggir Jalan Utama"/>
    <s v="5-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_x000a_Pulsa, token listrik, dsb."/>
  </r>
  <r>
    <s v="Oct 9, 2022"/>
    <x v="12"/>
    <x v="73"/>
    <x v="2678"/>
    <s v="Oct 9, 2022"/>
    <x v="0"/>
    <x v="0"/>
    <s v="Residential (lokasi tempat tinggal/perumahan/apartemen/dsb.)"/>
    <s v="5-10 org/jam"/>
    <s v="Ada"/>
    <s v="Ya"/>
    <s v="Ya"/>
    <s v="3 - 4"/>
    <s v="Tidak"/>
    <s v="Tidak"/>
    <s v="Tidak ber-mitra"/>
    <s v="Tidak ada"/>
    <s v="2"/>
    <s v="Tidak"/>
    <s v="Ya"/>
    <s v="&gt; Rp 201.000"/>
    <s v="Susu bubuk anak (Zee, Dancow, Boneeto, dsb.)_x000a_Sembako (Beras kiloan, telur, gula kiloan, dsb.)_x000a_Pulsa, token listrik, dsb."/>
  </r>
  <r>
    <s v="Oct 9, 2022"/>
    <x v="12"/>
    <x v="73"/>
    <x v="2679"/>
    <s v="Oct 9, 2022"/>
    <x v="0"/>
    <x v="0"/>
    <s v="Pinggir Jalan Utama"/>
    <s v="&gt;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9, 2022"/>
    <x v="12"/>
    <x v="73"/>
    <x v="2680"/>
    <s v="Oct 9,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9, 2022"/>
    <x v="12"/>
    <x v="73"/>
    <x v="2681"/>
    <s v="Oct 9, 2022"/>
    <x v="0"/>
    <x v="0"/>
    <s v="Pinggir Jalan Utama"/>
    <s v="&gt;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8, 2022"/>
    <x v="14"/>
    <x v="218"/>
    <x v="2682"/>
    <s v="Oct 8, 2022"/>
    <x v="0"/>
    <x v="0"/>
    <s v="Pinggir Jalan Utama"/>
    <s v="5-10 org/jam"/>
    <s v="Ada"/>
    <s v="Ya"/>
    <s v="Ya"/>
    <s v="3 - 4"/>
    <s v="Ya"/>
    <s v="Ya"/>
    <s v="Tidak ber-mitra"/>
    <s v="1"/>
    <s v="2"/>
    <s v="Tidak"/>
    <s v="Tidak"/>
    <s v="Rp 101.000 - Rp 200.000"/>
    <s v="Susu bubuk dewasa (Anlene, Entrasol, Ensure, dsb.)"/>
  </r>
  <r>
    <s v="Oct 8, 2022"/>
    <x v="14"/>
    <x v="218"/>
    <x v="2683"/>
    <s v="Oct 8, 2022"/>
    <x v="0"/>
    <x v="0"/>
    <s v="Residential (lokasi tempat tinggal/perumahan/apartemen/dsb.)"/>
    <s v="5-10 org/jam"/>
    <s v="Ada"/>
    <s v="Tidak"/>
    <s v="Ya"/>
    <s v="3 - 4"/>
    <s v="Tidak"/>
    <s v="Tidak"/>
    <s v="Tidak ber-mitra"/>
    <s v="1"/>
    <s v="2"/>
    <s v="Tidak"/>
    <s v="Tidak"/>
    <s v="Rp 51.000 - Rp 100.000"/>
    <s v="Sembako (Beras kiloan, telur, gula kiloan, dsb.)_x000a_Pulsa, token listrik, dsb."/>
  </r>
  <r>
    <s v="Oct 8, 2022"/>
    <x v="14"/>
    <x v="218"/>
    <x v="2684"/>
    <s v="Oct 8, 2022"/>
    <x v="1"/>
    <x v="1"/>
    <m/>
    <m/>
    <m/>
    <m/>
    <m/>
    <m/>
    <m/>
    <m/>
    <m/>
    <m/>
    <m/>
    <m/>
    <m/>
    <m/>
    <m/>
  </r>
  <r>
    <s v="Oct 8, 2022"/>
    <x v="14"/>
    <x v="218"/>
    <x v="2685"/>
    <s v="Oct 8, 2022"/>
    <x v="1"/>
    <x v="1"/>
    <m/>
    <m/>
    <m/>
    <m/>
    <m/>
    <m/>
    <m/>
    <m/>
    <m/>
    <m/>
    <m/>
    <m/>
    <m/>
    <m/>
    <m/>
  </r>
  <r>
    <s v="Oct 8, 2022"/>
    <x v="14"/>
    <x v="218"/>
    <x v="2686"/>
    <s v="Oct 8, 2022"/>
    <x v="1"/>
    <x v="0"/>
    <m/>
    <m/>
    <m/>
    <m/>
    <m/>
    <m/>
    <m/>
    <m/>
    <m/>
    <m/>
    <m/>
    <m/>
    <m/>
    <m/>
    <m/>
  </r>
  <r>
    <s v="Oct 8, 2022"/>
    <x v="14"/>
    <x v="218"/>
    <x v="2687"/>
    <s v="Oct 8, 2022"/>
    <x v="1"/>
    <x v="1"/>
    <m/>
    <m/>
    <m/>
    <m/>
    <m/>
    <m/>
    <m/>
    <m/>
    <m/>
    <m/>
    <m/>
    <m/>
    <m/>
    <m/>
    <m/>
  </r>
  <r>
    <s v="Oct 8, 2022"/>
    <x v="14"/>
    <x v="218"/>
    <x v="2688"/>
    <s v="Oct 8, 2022"/>
    <x v="0"/>
    <x v="1"/>
    <m/>
    <m/>
    <m/>
    <m/>
    <m/>
    <m/>
    <m/>
    <m/>
    <m/>
    <m/>
    <m/>
    <m/>
    <m/>
    <m/>
    <m/>
  </r>
  <r>
    <s v="Oct 8, 2022"/>
    <x v="1"/>
    <x v="4"/>
    <x v="2689"/>
    <s v="Oct 8, 2022"/>
    <x v="0"/>
    <x v="0"/>
    <s v="Pinggir Jalan Utama"/>
    <s v="5-10 org/jam"/>
    <s v="Ada"/>
    <s v="Ya"/>
    <s v="Ya"/>
    <s v="2"/>
    <s v="Tidak"/>
    <s v="Tidak"/>
    <s v="SRC (Sampoerna Retail Community)"/>
    <s v="1"/>
    <s v="Tidak ada"/>
    <s v="Tidak"/>
    <s v="Tidak"/>
    <s v="&lt; Rp. 50.000"/>
    <s v="Sembako (Beras kiloan, telur, gula kiloan, dsb.)"/>
  </r>
  <r>
    <s v="Oct 8, 2022"/>
    <x v="13"/>
    <x v="237"/>
    <x v="2690"/>
    <s v="Oct 8, 2022"/>
    <x v="0"/>
    <x v="0"/>
    <s v="Pinggir Jalan Utama"/>
    <s v="1-5 org/jam"/>
    <s v="Ada"/>
    <s v="Ya"/>
    <s v="Ya"/>
    <s v="3 - 4"/>
    <s v="Tidak"/>
    <s v="Tidak"/>
    <s v="Tidak ber-mitra"/>
    <s v="1"/>
    <s v="1"/>
    <s v="Tidak"/>
    <s v="Tidak"/>
    <s v="Rp 51.000 - Rp 100.000"/>
    <s v="Susu bubuk anak (Zee, Dancow, Boneeto, dsb.)_x000a_Susu bubuk dewasa (Anlene, Entrasol, Ensure, dsb.)_x000a_Gula rendah kalori (diabetasol, nulife, dsb.)"/>
  </r>
  <r>
    <s v="Oct 7, 2022"/>
    <x v="0"/>
    <x v="238"/>
    <x v="2691"/>
    <s v="Oct 6,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7, 2022"/>
    <x v="0"/>
    <x v="239"/>
    <x v="2692"/>
    <s v="Oct 6,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7, 2022"/>
    <x v="0"/>
    <x v="239"/>
    <x v="2693"/>
    <s v="Oct 6,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7, 2022"/>
    <x v="0"/>
    <x v="29"/>
    <x v="2694"/>
    <s v="Oct 6, 2022"/>
    <x v="0"/>
    <x v="0"/>
    <s v="Pinggir Jalan Utama"/>
    <s v="5-10 org/jam"/>
    <s v="Ada"/>
    <s v="Ya"/>
    <s v="Ya"/>
    <s v="&gt;4"/>
    <s v="Ya"/>
    <s v="Tidak"/>
    <s v="SRC (Sampoerna Retail Community)"/>
    <s v="2"/>
    <s v="&gt;2"/>
    <s v="Tidak"/>
    <s v="Ya"/>
    <s v="Rp 51.000 - Rp 100.000"/>
    <s v="Susu bubuk anak (Zee, Dancow, Boneeto, dsb.)_x000a_Susu bubuk dewasa (Anlene, Entrasol, Ensure, dsb.)_x000a_Gula rendah kalori (diabetasol, nulife, dsb.)_x000a_Sembako (Beras kiloan, telur, gula kiloan, dsb.)"/>
  </r>
  <r>
    <s v="Oct 7, 2022"/>
    <x v="0"/>
    <x v="29"/>
    <x v="2695"/>
    <s v="Oct 6, 2022"/>
    <x v="0"/>
    <x v="0"/>
    <s v="Pinggir Jalan Utama"/>
    <s v="5-10 org/jam"/>
    <s v="Tidak ada"/>
    <s v="Tidak"/>
    <s v="Tidak"/>
    <s v="Tidak ada"/>
    <s v="Tidak"/>
    <s v="Tidak"/>
    <s v="Tidak ber-mitra"/>
    <s v="Tidak ada"/>
    <s v="2"/>
    <s v="Tidak"/>
    <s v="Ya"/>
    <s v="Rp 51.000 - Rp 100.000"/>
    <s v="Sembako (Beras kiloan, telur, gula kiloan, dsb.)"/>
  </r>
  <r>
    <s v="Oct 7, 2022"/>
    <x v="0"/>
    <x v="29"/>
    <x v="2696"/>
    <s v="Oct 6, 2022"/>
    <x v="0"/>
    <x v="0"/>
    <s v="Pinggir Jalan Utama"/>
    <s v="5-10 org/jam"/>
    <s v="Ada"/>
    <s v="Ya"/>
    <s v="Ya"/>
    <s v="&gt;4"/>
    <s v="Ya"/>
    <s v="Tidak"/>
    <s v="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
  </r>
  <r>
    <s v="Oct 7, 2022"/>
    <x v="0"/>
    <x v="29"/>
    <x v="2697"/>
    <s v="Oct 6, 2022"/>
    <x v="0"/>
    <x v="0"/>
    <s v="Residential (lokasi tempat tinggal/perumahan/apartemen/dsb.)"/>
    <s v="1-5 org/jam"/>
    <s v="Ada"/>
    <s v="Ya"/>
    <s v="Ya"/>
    <s v="&gt;4"/>
    <s v="Tidak"/>
    <s v="Tidak"/>
    <s v="Tidak ber-mitra"/>
    <s v="2"/>
    <s v="&gt;2"/>
    <s v="Tidak"/>
    <s v="Tidak"/>
    <s v="&lt; Rp. 50.000"/>
    <s v="Susu bubuk anak (Zee, Dancow, Boneeto, dsb.)_x000a_Susu bubuk dewasa (Anlene, Entrasol, Ensure, dsb.)_x000a_Gula rendah kalori (diabetasol, nulife, dsb.)_x000a_Sembako (Beras kiloan, telur, gula kiloan, dsb.)"/>
  </r>
  <r>
    <s v="Oct 7, 2022"/>
    <x v="0"/>
    <x v="29"/>
    <x v="2698"/>
    <s v="Oct 6, 2022"/>
    <x v="0"/>
    <x v="0"/>
    <s v="Pinggir Jalan Utama"/>
    <s v="1-5 org/jam"/>
    <s v="Ada"/>
    <s v="Ya"/>
    <s v="Ya"/>
    <s v="&gt;4"/>
    <s v="Tidak"/>
    <s v="Tidak"/>
    <s v="GGSP (Gudang Garam Strategic Partnership)"/>
    <s v="1"/>
    <s v="2"/>
    <s v="Tidak"/>
    <s v="Tidak"/>
    <s v="&lt; Rp. 50.000"/>
    <s v="Susu bubuk anak (Zee, Dancow, Boneeto, dsb.)_x000a_Susu bubuk dewasa (Anlene, Entrasol, Ensure, dsb.)_x000a_Gula rendah kalori (diabetasol, nulife, dsb.)_x000a_Sembako (Beras kiloan, telur, gula kiloan, dsb.)"/>
  </r>
  <r>
    <s v="Oct 7, 2022"/>
    <x v="0"/>
    <x v="29"/>
    <x v="2699"/>
    <s v="Oct 6, 2022"/>
    <x v="0"/>
    <x v="0"/>
    <s v="Pinggir Jalan Utama"/>
    <s v="1-5 org/jam"/>
    <s v="Ada"/>
    <s v="Ya"/>
    <s v="Ya"/>
    <s v="3 - 4"/>
    <s v="Tidak"/>
    <s v="Tidak"/>
    <s v="Tidak ber-mitra"/>
    <s v="1"/>
    <s v="&gt;2"/>
    <s v="Tidak"/>
    <s v="Tidak"/>
    <s v="Rp 51.000 - Rp 100.000"/>
    <s v="Susu bubuk anak (Zee, Dancow, Boneeto, dsb.)_x000a_Susu bubuk dewasa (Anlene, Entrasol, Ensure, dsb.)_x000a_Gula rendah kalori (diabetasol, nulife, dsb.)"/>
  </r>
  <r>
    <s v="Oct 7, 2022"/>
    <x v="0"/>
    <x v="29"/>
    <x v="2700"/>
    <s v="Oct 6, 2022"/>
    <x v="0"/>
    <x v="0"/>
    <s v="Pinggir Jalan Utama"/>
    <s v="1-5 org/jam"/>
    <s v="Ada"/>
    <s v="Ya"/>
    <s v="Ya"/>
    <s v="3 - 4"/>
    <s v="Ya"/>
    <s v="Tidak"/>
    <s v="Tidak ber-mitra"/>
    <s v="2"/>
    <s v="&gt;2"/>
    <s v="Tidak"/>
    <s v="Tidak"/>
    <s v="&lt; Rp. 50.000"/>
    <s v="Susu bubuk dewasa (Anlene, Entrasol, Ensure, dsb.)_x000a_Gula rendah kalori (diabetasol, nulife, dsb.)_x000a_Pulsa, token listrik, dsb."/>
  </r>
  <r>
    <s v="Oct 7, 2022"/>
    <x v="0"/>
    <x v="29"/>
    <x v="2701"/>
    <s v="Oct 6, 2022"/>
    <x v="0"/>
    <x v="0"/>
    <s v="Residential (lokasi tempat tinggal/perumahan/apartemen/dsb.)"/>
    <s v="5-10 org/jam"/>
    <s v="Ada"/>
    <s v="Ya"/>
    <s v="Ya"/>
    <s v="3 - 4"/>
    <s v="Tidak"/>
    <s v="Tidak"/>
    <s v="Tidak ber-mitra"/>
    <s v="2"/>
    <s v="&gt;2"/>
    <s v="Tidak"/>
    <s v="Tidak"/>
    <s v="&lt; Rp. 50.000"/>
    <s v="Susu bubuk dewasa (Anlene, Entrasol, Ensure, dsb.)_x000a_Gula rendah kalori (diabetasol, nulife, dsb.)_x000a_Pulsa, token listrik, dsb."/>
  </r>
  <r>
    <s v="Oct 7, 2022"/>
    <x v="0"/>
    <x v="29"/>
    <x v="2702"/>
    <s v="Oct 6, 2022"/>
    <x v="0"/>
    <x v="0"/>
    <s v="Residential (lokasi tempat tinggal/perumahan/apartemen/dsb.)"/>
    <s v="1-5 org/jam"/>
    <s v="Ada"/>
    <s v="Ya"/>
    <s v="Ya"/>
    <s v="3 - 4"/>
    <s v="Tidak"/>
    <s v="Tidak"/>
    <s v="Tidak ber-mitra"/>
    <s v="1"/>
    <s v="&gt;2"/>
    <s v="Ya"/>
    <s v="Tidak"/>
    <s v="&lt; Rp. 50.000"/>
    <s v="Gula rendah kalori (diabetasol, nulife, dsb.)_x000a_Pulsa, token listrik, dsb."/>
  </r>
  <r>
    <s v="Oct 7, 2022"/>
    <x v="0"/>
    <x v="29"/>
    <x v="2703"/>
    <s v="Oct 6, 2022"/>
    <x v="0"/>
    <x v="0"/>
    <s v="Pinggir Jalan Utama"/>
    <s v="5-10 org/jam"/>
    <s v="Ada"/>
    <s v="Ya"/>
    <s v="Ya"/>
    <s v="&gt;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Oct 7, 2022"/>
    <x v="0"/>
    <x v="29"/>
    <x v="2704"/>
    <s v="Oct 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7, 2022"/>
    <x v="0"/>
    <x v="29"/>
    <x v="2705"/>
    <s v="Oct 5, 2022"/>
    <x v="1"/>
    <x v="0"/>
    <m/>
    <m/>
    <m/>
    <m/>
    <m/>
    <m/>
    <m/>
    <m/>
    <m/>
    <m/>
    <m/>
    <m/>
    <m/>
    <m/>
    <m/>
  </r>
  <r>
    <s v="Oct 7, 2022"/>
    <x v="0"/>
    <x v="29"/>
    <x v="2706"/>
    <s v="Oct 5, 2022"/>
    <x v="0"/>
    <x v="0"/>
    <s v="Pinggir Jalan Utama"/>
    <s v="1-5 org/jam"/>
    <s v="Ada"/>
    <s v="Ya"/>
    <s v="Ya"/>
    <s v="3 - 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Oct 7, 2022"/>
    <x v="0"/>
    <x v="29"/>
    <x v="2707"/>
    <s v="Oct 5,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7, 2022"/>
    <x v="0"/>
    <x v="29"/>
    <x v="2708"/>
    <s v="Oct 5,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7, 2022"/>
    <x v="0"/>
    <x v="29"/>
    <x v="2709"/>
    <s v="Oct 5,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7, 2022"/>
    <x v="0"/>
    <x v="29"/>
    <x v="2710"/>
    <s v="Oct 5,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7, 2022"/>
    <x v="0"/>
    <x v="29"/>
    <x v="2711"/>
    <s v="Oct 5, 2022"/>
    <x v="0"/>
    <x v="0"/>
    <s v="Pinggir Jalan Utama"/>
    <s v="5-10 org/jam"/>
    <s v="Ada"/>
    <s v="Ya"/>
    <s v="Ya"/>
    <s v="3 - 4"/>
    <s v="Ya"/>
    <s v="Tidak"/>
    <s v="Tidak ber-mitra"/>
    <s v="&gt;2"/>
    <s v="&gt;2"/>
    <s v="Tidak"/>
    <s v="Tidak"/>
    <s v="Rp 51.000 - Rp 100.000"/>
    <s v="Gula rendah kalori (diabetasol, nulife, dsb.)"/>
  </r>
  <r>
    <s v="Oct 7, 2022"/>
    <x v="0"/>
    <x v="29"/>
    <x v="2712"/>
    <s v="Oct 5,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7, 2022"/>
    <x v="13"/>
    <x v="237"/>
    <x v="2713"/>
    <s v="Oct 7, 2022"/>
    <x v="0"/>
    <x v="0"/>
    <s v="Pinggir Jalan Utama"/>
    <s v="5-10 org/jam"/>
    <s v="Ada"/>
    <s v="Ya"/>
    <s v="Ya"/>
    <s v="&gt;4"/>
    <s v="Ya"/>
    <s v="Tidak"/>
    <s v="SRC (Sampoerna Retail Community)"/>
    <s v="2"/>
    <s v="2"/>
    <s v="Tidak"/>
    <s v="Tidak"/>
    <s v="Rp 51.000 - Rp 100.000"/>
    <s v="Susu bubuk anak (Zee, Dancow, Boneeto, dsb.)_x000a_Susu bubuk dewasa (Anlene, Entrasol, Ensure, dsb.)_x000a_Gula rendah kalori (diabetasol, nulife, dsb.)"/>
  </r>
  <r>
    <s v="Oct 7, 2022"/>
    <x v="0"/>
    <x v="47"/>
    <x v="437"/>
    <s v="Oct 4,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7, 2022"/>
    <x v="0"/>
    <x v="47"/>
    <x v="437"/>
    <s v="Oct 7, 2022"/>
    <x v="0"/>
    <x v="0"/>
    <s v="Pinggir Jalan Utama"/>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7, 2022"/>
    <x v="27"/>
    <x v="219"/>
    <x v="2714"/>
    <s v="Oct 7, 2022"/>
    <x v="0"/>
    <x v="0"/>
    <s v="Pinggir Jalan Utama"/>
    <s v="&gt;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_x000a_Pulsa, token listrik, dsb."/>
  </r>
  <r>
    <s v="Oct 7, 2022"/>
    <x v="27"/>
    <x v="219"/>
    <x v="2715"/>
    <s v="Oct 7, 2022"/>
    <x v="0"/>
    <x v="0"/>
    <s v="Pinggir Jalan Utama"/>
    <s v="&gt;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7, 2022"/>
    <x v="27"/>
    <x v="219"/>
    <x v="2716"/>
    <s v="Oct 7, 2022"/>
    <x v="0"/>
    <x v="0"/>
    <s v="Pinggir Jalan Utama"/>
    <s v="&gt;10 org/jam"/>
    <s v="Ada"/>
    <s v="Tidak"/>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7, 2022"/>
    <x v="1"/>
    <x v="166"/>
    <x v="2717"/>
    <s v="Oct 7, 2022"/>
    <x v="0"/>
    <x v="0"/>
    <s v="Pasar (lokasi sekitar atau dalam pasar)"/>
    <s v="5-10 org/jam"/>
    <s v="Ada"/>
    <s v="Ya"/>
    <s v="Tidak"/>
    <s v="Tidak ada"/>
    <s v="Tidak"/>
    <s v="Tidak"/>
    <s v="Tidak ber-mitra"/>
    <s v="1"/>
    <s v="1"/>
    <s v="Tidak"/>
    <s v="Ya"/>
    <s v="Rp 51.000 - Rp 100.000"/>
    <s v="Sembako (Beras kiloan, telur, gula kiloan, dsb.)"/>
  </r>
  <r>
    <s v="Oct 7, 2022"/>
    <x v="27"/>
    <x v="219"/>
    <x v="2718"/>
    <s v="Oct 7, 2022"/>
    <x v="0"/>
    <x v="1"/>
    <m/>
    <m/>
    <m/>
    <m/>
    <m/>
    <m/>
    <m/>
    <m/>
    <m/>
    <m/>
    <m/>
    <m/>
    <m/>
    <m/>
    <m/>
  </r>
  <r>
    <s v="Oct 7, 2022"/>
    <x v="15"/>
    <x v="89"/>
    <x v="2719"/>
    <s v="Oct 7, 2022"/>
    <x v="0"/>
    <x v="0"/>
    <s v="Pasar (lokasi sekitar atau dalam pasar)"/>
    <s v="5-10 org/jam"/>
    <s v="Tidak ada"/>
    <s v="Tidak"/>
    <s v="Tidak"/>
    <s v="Tidak ada"/>
    <s v="Tidak"/>
    <s v="Tidak"/>
    <s v="Tidak ber-mitra"/>
    <s v="Tidak ada"/>
    <s v="&gt;2"/>
    <s v="Tidak"/>
    <s v="Tidak"/>
    <s v="&gt; Rp 201.000"/>
    <s v="Susu bubuk anak (Zee, Dancow, Boneeto, dsb.)_x000a_Susu bubuk dewasa (Anlene, Entrasol, Ensure, dsb.)_x000a_Gula rendah kalori (diabetasol, nulife, dsb.)_x000a_Sembako (Beras kiloan, telur, gula kiloan, dsb.)_x000a_Pulsa, token listrik, dsb."/>
  </r>
  <r>
    <s v="Oct 7, 2022"/>
    <x v="15"/>
    <x v="89"/>
    <x v="2720"/>
    <s v="Oct 7, 2022"/>
    <x v="0"/>
    <x v="0"/>
    <s v="Pinggir Jalan Utama"/>
    <s v="5-10 org/jam"/>
    <s v="Tidak ada"/>
    <s v="Tidak"/>
    <s v="Tidak"/>
    <s v="Tidak ada"/>
    <s v="Tidak"/>
    <s v="Tidak"/>
    <s v="Tidak ber-mitra"/>
    <s v="Tidak ada"/>
    <s v="1"/>
    <s v="Tidak"/>
    <s v="Tidak"/>
    <s v="&gt; Rp 201.000"/>
    <s v="Pulsa, token listrik, dsb."/>
  </r>
  <r>
    <s v="Oct 7, 2022"/>
    <x v="15"/>
    <x v="89"/>
    <x v="2721"/>
    <s v="Oct 7, 2022"/>
    <x v="0"/>
    <x v="0"/>
    <s v="Pinggir Jalan Utama"/>
    <s v="1-5 org/jam"/>
    <s v="Tidak ada"/>
    <s v="Tidak"/>
    <s v="Tidak"/>
    <s v="Tidak ada"/>
    <s v="Tidak"/>
    <s v="Tidak"/>
    <s v="Tidak ber-mitra"/>
    <s v="Tidak ada"/>
    <s v="Tidak ada"/>
    <s v="Tidak"/>
    <s v="Tidak"/>
    <s v="&lt; Rp. 50.000"/>
    <s v="Sembako (Beras kiloan, telur, gula kiloan, dsb.)"/>
  </r>
  <r>
    <s v="Oct 7, 2022"/>
    <x v="15"/>
    <x v="89"/>
    <x v="2722"/>
    <s v="Oct 7,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7, 2022"/>
    <x v="15"/>
    <x v="89"/>
    <x v="2723"/>
    <s v="Oct 7, 2022"/>
    <x v="0"/>
    <x v="0"/>
    <s v="Pasar (lokasi sekitar atau dalam pasar)"/>
    <s v="&gt;10 org/jam"/>
    <s v="Tidak ada"/>
    <s v="Tidak"/>
    <s v="Tidak"/>
    <s v="Tidak ada"/>
    <s v="Tidak"/>
    <s v="Tidak"/>
    <s v="Tidak ber-mitra"/>
    <s v="1"/>
    <s v="&gt;2"/>
    <s v="Tidak"/>
    <s v="Ya"/>
    <s v="&gt; Rp 201.000"/>
    <s v="Susu bubuk anak (Zee, Dancow, Boneeto, dsb.)_x000a_Susu bubuk dewasa (Anlene, Entrasol, Ensure, dsb.)_x000a_Gula rendah kalori (diabetasol, nulife, dsb.)_x000a_Sembako (Beras kiloan, telur, gula kiloan, dsb.)_x000a_Pulsa, token listrik, dsb."/>
  </r>
  <r>
    <s v="Oct 7, 2022"/>
    <x v="15"/>
    <x v="89"/>
    <x v="2724"/>
    <s v="Oct 7, 2022"/>
    <x v="0"/>
    <x v="0"/>
    <s v="Pinggir Jalan Utama"/>
    <s v="&gt;10 org/jam"/>
    <s v="Tidak ada"/>
    <s v="Tidak"/>
    <s v="Tidak"/>
    <s v="Tidak ada"/>
    <s v="Tidak"/>
    <s v="Tidak"/>
    <s v="Tidak ber-mitra"/>
    <s v="&gt;2"/>
    <s v="&gt;2"/>
    <s v="Ya"/>
    <s v="Ya"/>
    <s v="&gt; Rp 201.000"/>
    <s v="Susu bubuk anak (Zee, Dancow, Boneeto, dsb.)_x000a_Susu bubuk dewasa (Anlene, Entrasol, Ensure, dsb.)_x000a_Gula rendah kalori (diabetasol, nulife, dsb.)_x000a_Sembako (Beras kiloan, telur, gula kiloan, dsb.)"/>
  </r>
  <r>
    <s v="Oct 7, 2022"/>
    <x v="15"/>
    <x v="89"/>
    <x v="2725"/>
    <s v="Oct 7, 2022"/>
    <x v="0"/>
    <x v="0"/>
    <s v="Pinggir Jalan Utama"/>
    <s v="&gt;10 org/jam"/>
    <s v="Tidak ada"/>
    <s v="Tidak"/>
    <s v="Tidak"/>
    <s v="&gt;4"/>
    <s v="Tidak"/>
    <s v="Tidak"/>
    <s v="Tidak ber-mitra"/>
    <s v="1"/>
    <s v="&gt;2"/>
    <s v="Tidak"/>
    <s v="Tidak"/>
    <s v="&gt; Rp 201.000"/>
    <s v="Susu bubuk anak (Zee, Dancow, Boneeto, dsb.)_x000a_Susu bubuk dewasa (Anlene, Entrasol, Ensure, dsb.)_x000a_Gula rendah kalori (diabetasol, nulife, dsb.)_x000a_Sembako (Beras kiloan, telur, gula kiloan, dsb.)"/>
  </r>
  <r>
    <s v="Oct 7, 2022"/>
    <x v="15"/>
    <x v="89"/>
    <x v="2726"/>
    <s v="Oct 7, 2022"/>
    <x v="0"/>
    <x v="0"/>
    <s v="Pasar (lokasi sekitar atau dalam pasar)"/>
    <s v="1-5 org/jam"/>
    <s v="Tidak ada"/>
    <s v="Tidak"/>
    <s v="Tidak"/>
    <s v="Tidak ada"/>
    <s v="Tidak"/>
    <s v="Tidak"/>
    <s v="Tidak ber-mitra"/>
    <s v="Tidak ada"/>
    <s v="&gt;2"/>
    <s v="Ya"/>
    <s v="Ya"/>
    <s v="&gt; Rp 201.000"/>
    <s v="Sembako (Beras kiloan, telur, gula kiloan, dsb.)"/>
  </r>
  <r>
    <s v="Oct 7, 2022"/>
    <x v="0"/>
    <x v="29"/>
    <x v="2727"/>
    <s v="Oct 5, 2022"/>
    <x v="0"/>
    <x v="0"/>
    <s v="Pinggir Jalan Utama"/>
    <s v="5-10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30"/>
    <x v="240"/>
    <x v="2728"/>
    <s v="Oct 7, 2022"/>
    <x v="1"/>
    <x v="1"/>
    <m/>
    <m/>
    <m/>
    <m/>
    <m/>
    <m/>
    <m/>
    <m/>
    <m/>
    <m/>
    <m/>
    <m/>
    <m/>
    <m/>
    <m/>
  </r>
  <r>
    <s v="Oct 7, 2022"/>
    <x v="30"/>
    <x v="240"/>
    <x v="2729"/>
    <s v="Oct 7, 2022"/>
    <x v="0"/>
    <x v="0"/>
    <s v="Pinggir Jalan Utama"/>
    <s v="5-10 org/jam"/>
    <s v="Ada"/>
    <s v="Ya"/>
    <s v="Ya"/>
    <s v="&gt;4"/>
    <s v="Ya"/>
    <s v="Tidak"/>
    <s v="Tidak ber-mitra"/>
    <s v="2"/>
    <s v="&gt;2"/>
    <s v="Ya"/>
    <s v="Tidak"/>
    <s v="&gt; Rp 201.000"/>
    <s v="Susu bubuk anak (Zee, Dancow, Boneeto, dsb.)_x000a_Susu bubuk dewasa (Anlene, Entrasol, Ensure, dsb.)_x000a_Gula rendah kalori (diabetasol, nulife, dsb.)_x000a_Sembako (Beras kiloan, telur, gula kiloan, dsb.)"/>
  </r>
  <r>
    <s v="Oct 7, 2022"/>
    <x v="30"/>
    <x v="240"/>
    <x v="2730"/>
    <s v="Oct 7, 2022"/>
    <x v="0"/>
    <x v="0"/>
    <s v="Pinggir Jalan Utama"/>
    <s v="1-5 org/jam"/>
    <s v="Ada"/>
    <s v="Ya"/>
    <s v="Ya"/>
    <s v="3 - 4"/>
    <s v="Ya"/>
    <s v="Tidak"/>
    <s v="Tidak ber-mitra"/>
    <s v="2"/>
    <s v="&gt;2"/>
    <s v="Ya"/>
    <s v="Tidak"/>
    <s v="Rp 101.000 - Rp 200.000"/>
    <s v="Susu bubuk anak (Zee, Dancow, Boneeto, dsb.)_x000a_Susu bubuk dewasa (Anlene, Entrasol, Ensure, dsb.)_x000a_Gula rendah kalori (diabetasol, nulife, dsb.)_x000a_Sembako (Beras kiloan, telur, gula kiloan, dsb.)"/>
  </r>
  <r>
    <s v="Oct 7, 2022"/>
    <x v="0"/>
    <x v="29"/>
    <x v="2731"/>
    <s v="Oct 5, 2022"/>
    <x v="0"/>
    <x v="0"/>
    <s v="Pinggir Jalan Utama"/>
    <s v="1-5 org/jam"/>
    <s v="Ada"/>
    <s v="Tidak"/>
    <s v="Ya"/>
    <s v="3 - 4"/>
    <s v="Tidak"/>
    <s v="Tidak"/>
    <s v="Tidak ber-mitra"/>
    <s v="1"/>
    <s v="&gt;2"/>
    <s v="Tidak"/>
    <s v="Tidak"/>
    <s v="Rp 51.000 - Rp 100.000"/>
    <s v="Susu bubuk anak (Zee, Dancow, Boneeto, dsb.)_x000a_Susu bubuk dewasa (Anlene, Entrasol, Ensure, dsb.)"/>
  </r>
  <r>
    <s v="Oct 7, 2022"/>
    <x v="13"/>
    <x v="237"/>
    <x v="2732"/>
    <s v="Oct 7,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
  </r>
  <r>
    <s v="Oct 7, 2022"/>
    <x v="0"/>
    <x v="47"/>
    <x v="2733"/>
    <s v="Oct 5,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30"/>
    <x v="240"/>
    <x v="2734"/>
    <s v="Oct 7, 2022"/>
    <x v="1"/>
    <x v="1"/>
    <m/>
    <m/>
    <m/>
    <m/>
    <m/>
    <m/>
    <m/>
    <m/>
    <m/>
    <m/>
    <m/>
    <m/>
    <m/>
    <m/>
    <m/>
  </r>
  <r>
    <s v="Oct 7, 2022"/>
    <x v="0"/>
    <x v="47"/>
    <x v="2735"/>
    <s v="Oct 5,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0"/>
    <x v="47"/>
    <x v="2736"/>
    <s v="Oct 5,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0"/>
    <x v="47"/>
    <x v="2737"/>
    <s v="Oct 5,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27"/>
    <x v="225"/>
    <x v="2738"/>
    <s v="Oct 7, 2022"/>
    <x v="0"/>
    <x v="0"/>
    <s v="Pasar (lokasi sekitar atau dalam pasar)"/>
    <s v="5-10 org/jam"/>
    <s v="Ada"/>
    <s v="Ya"/>
    <s v="Ya"/>
    <s v="3 - 4"/>
    <s v="Ya"/>
    <s v="Tidak"/>
    <s v="Tidak ber-mitra"/>
    <s v="2"/>
    <s v="&gt;2"/>
    <s v="Ya"/>
    <s v="Tidak"/>
    <s v="&gt; Rp 201.000"/>
    <s v="Susu bubuk anak (Zee, Dancow, Boneeto, dsb.)_x000a_Susu bubuk dewasa (Anlene, Entrasol, Ensure, dsb.)_x000a_Gula rendah kalori (diabetasol, nulife, dsb.)_x000a_Sembako (Beras kiloan, telur, gula kiloan, dsb.)_x000a_Pulsa, token listrik, dsb."/>
  </r>
  <r>
    <s v="Oct 7, 2022"/>
    <x v="1"/>
    <x v="166"/>
    <x v="2739"/>
    <s v="Oct 7, 2022"/>
    <x v="0"/>
    <x v="0"/>
    <s v="Pasar (lokasi sekitar atau dalam pasar)"/>
    <s v="&gt;10 org/jam"/>
    <s v="Tidak ada"/>
    <s v="Tidak"/>
    <s v="Ya"/>
    <s v="Tidak ada"/>
    <s v="Tidak"/>
    <s v="Tidak"/>
    <s v="Tidak ber-mitra"/>
    <s v="Tidak ada"/>
    <s v="Tidak ada"/>
    <s v="Tidak"/>
    <s v="Ya"/>
    <s v="Rp 101.000 - Rp 200.000"/>
    <s v="Susu bubuk anak (Zee, Dancow, Boneeto, dsb.)"/>
  </r>
  <r>
    <s v="Oct 7, 2022"/>
    <x v="12"/>
    <x v="73"/>
    <x v="2677"/>
    <s v="Oct 7, 2022"/>
    <x v="0"/>
    <x v="0"/>
    <s v="Pinggir Jalan Utama"/>
    <s v="5-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_x000a_Pulsa, token listrik, dsb."/>
  </r>
  <r>
    <s v="Oct 7, 2022"/>
    <x v="1"/>
    <x v="166"/>
    <x v="2740"/>
    <s v="Oct 7, 2022"/>
    <x v="1"/>
    <x v="0"/>
    <m/>
    <m/>
    <m/>
    <m/>
    <m/>
    <m/>
    <m/>
    <m/>
    <m/>
    <m/>
    <m/>
    <m/>
    <m/>
    <m/>
    <m/>
  </r>
  <r>
    <s v="Oct 7, 2022"/>
    <x v="12"/>
    <x v="73"/>
    <x v="2678"/>
    <s v="Oct 7, 2022"/>
    <x v="0"/>
    <x v="0"/>
    <s v="Residential (lokasi tempat tinggal/perumahan/apartemen/dsb.)"/>
    <s v="5-10 org/jam"/>
    <s v="Ada"/>
    <s v="Ya"/>
    <s v="Ya"/>
    <s v="2"/>
    <s v="Tidak"/>
    <s v="Tidak"/>
    <s v="Tidak ber-mitra"/>
    <s v="Tidak ada"/>
    <s v="2"/>
    <s v="Tidak"/>
    <s v="Ya"/>
    <s v="&gt; Rp 201.000"/>
    <s v="Sembako (Beras kiloan, telur, gula kiloan, dsb.)_x000a_Pulsa, token listrik, dsb."/>
  </r>
  <r>
    <s v="Oct 7, 2022"/>
    <x v="1"/>
    <x v="166"/>
    <x v="2741"/>
    <s v="Oct 7, 2022"/>
    <x v="0"/>
    <x v="0"/>
    <s v="Pinggir Jalan Utama"/>
    <s v="&gt;10 org/jam"/>
    <s v="Ada"/>
    <s v="Ya"/>
    <s v="Ya"/>
    <s v="Tidak ada"/>
    <s v="Tidak"/>
    <s v="Tidak"/>
    <s v="Tidak ber-mitra"/>
    <s v="1"/>
    <s v="&gt;2"/>
    <s v="Tidak"/>
    <s v="Ya"/>
    <s v="Rp 101.000 - Rp 200.000"/>
    <s v="Susu bubuk anak (Zee, Dancow, Boneeto, dsb.)_x000a_Susu bubuk dewasa (Anlene, Entrasol, Ensure, dsb.)_x000a_Sembako (Beras kiloan, telur, gula kiloan, dsb.)"/>
  </r>
  <r>
    <s v="Oct 7, 2022"/>
    <x v="13"/>
    <x v="237"/>
    <x v="2742"/>
    <s v="Oct 7, 2022"/>
    <x v="0"/>
    <x v="0"/>
    <s v="Pinggir Jalan Utama"/>
    <s v="5-10 org/jam"/>
    <s v="Ada"/>
    <s v="Ya"/>
    <s v="Ya"/>
    <s v="&gt;4"/>
    <s v="Ya"/>
    <s v="Tidak"/>
    <s v="SRC (Sampoerna Retail Community)_x000a_Tidak ber-mitra"/>
    <s v="2"/>
    <s v="&gt;2"/>
    <s v="Tidak"/>
    <s v="Tidak"/>
    <s v="Rp 101.000 - Rp 200.000"/>
    <s v="Susu bubuk anak (Zee, Dancow, Boneeto, dsb.)_x000a_Susu bubuk dewasa (Anlene, Entrasol, Ensure, dsb.)_x000a_Gula rendah kalori (diabetasol, nulife, dsb.)"/>
  </r>
  <r>
    <s v="Oct 7, 2022"/>
    <x v="13"/>
    <x v="237"/>
    <x v="2743"/>
    <s v="Oct 7, 2022"/>
    <x v="0"/>
    <x v="0"/>
    <s v="Pinggir Jalan Utama"/>
    <s v="1-5 org/jam"/>
    <s v="Ada"/>
    <s v="Ya"/>
    <s v="Ya"/>
    <s v="3 - 4"/>
    <s v="Tidak"/>
    <s v="Tidak"/>
    <s v="Tidak ber-mitra"/>
    <s v="Tidak ada"/>
    <s v="Tidak ada"/>
    <s v="Tidak"/>
    <s v="Tidak"/>
    <s v="&lt; Rp. 50.000"/>
    <s v="Susu bubuk anak (Zee, Dancow, Boneeto, dsb.)_x000a_Susu bubuk dewasa (Anlene, Entrasol, Ensure, dsb.)_x000a_Gula rendah kalori (diabetasol, nulife, dsb.)"/>
  </r>
  <r>
    <s v="Oct 7, 2022"/>
    <x v="1"/>
    <x v="166"/>
    <x v="2744"/>
    <s v="Oct 7, 2022"/>
    <x v="0"/>
    <x v="0"/>
    <s v="Pinggir Jalan Utama"/>
    <s v="5-10 org/jam"/>
    <s v="Ada"/>
    <s v="Ya"/>
    <s v="Ya"/>
    <s v="3 - 4"/>
    <s v="Ya"/>
    <s v="Tidak"/>
    <s v="SRC (Sampoerna Retail Community)"/>
    <s v="1"/>
    <s v="Tidak ada"/>
    <s v="Tidak"/>
    <s v="Tidak"/>
    <s v="&lt; Rp. 50.000"/>
    <s v="Susu bubuk anak (Zee, Dancow, Boneeto, dsb.)_x000a_Susu bubuk dewasa (Anlene, Entrasol, Ensure, dsb.)_x000a_Gula rendah kalori (diabetasol, nulife, dsb.)_x000a_Sembako (Beras kiloan, telur, gula kiloan, dsb.)_x000a_Pulsa, token listrik, dsb."/>
  </r>
  <r>
    <s v="Oct 7, 2022"/>
    <x v="6"/>
    <x v="33"/>
    <x v="2745"/>
    <s v="Oct 5,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7, 2022"/>
    <x v="1"/>
    <x v="241"/>
    <x v="2746"/>
    <s v="Oct 7, 2022"/>
    <x v="0"/>
    <x v="0"/>
    <s v="Pinggir Jalan Utama"/>
    <s v="&gt;10 org/jam"/>
    <s v="Ada"/>
    <s v="Ya"/>
    <s v="Ya"/>
    <s v="&gt;4"/>
    <s v="Ya"/>
    <s v="Tidak"/>
    <s v="SRC (Sampoerna Retail Community)"/>
    <s v="1"/>
    <s v="&gt;2"/>
    <s v="Tidak"/>
    <s v="Ya"/>
    <s v="Rp 51.000 - Rp 100.000"/>
    <s v="Susu bubuk anak (Zee, Dancow, Boneeto, dsb.)_x000a_Susu bubuk dewasa (Anlene, Entrasol, Ensure, dsb.)_x000a_Gula rendah kalori (diabetasol, nulife, dsb.)_x000a_Sembako (Beras kiloan, telur, gula kiloan, dsb.)_x000a_Pulsa, token listrik, dsb."/>
  </r>
  <r>
    <s v="Oct 7, 2022"/>
    <x v="26"/>
    <x v="211"/>
    <x v="2607"/>
    <s v="Oct 7, 2022"/>
    <x v="0"/>
    <x v="0"/>
    <s v="Pinggir Jalan Utama"/>
    <s v="5-10 org/jam"/>
    <s v="Ada"/>
    <s v="Ya"/>
    <s v="Ya"/>
    <s v="3 - 4"/>
    <s v="Ya"/>
    <s v="Tidak"/>
    <s v="GGSP (Gudang Garam Strategic Partnership)"/>
    <s v="&gt;2"/>
    <s v="&gt;2"/>
    <s v="Ya"/>
    <s v="Ya"/>
    <s v="Rp 101.000 - Rp 200.000"/>
    <s v="Susu bubuk dewasa (Anlene, Entrasol, Ensure, dsb.)"/>
  </r>
  <r>
    <s v="Oct 7, 2022"/>
    <x v="26"/>
    <x v="211"/>
    <x v="2747"/>
    <s v="Oct 7, 2022"/>
    <x v="0"/>
    <x v="0"/>
    <s v="Pinggir Jalan Utama"/>
    <s v="&gt;10 org/jam"/>
    <s v="Ada"/>
    <s v="Ya"/>
    <s v="Ya"/>
    <s v="&gt;4"/>
    <s v="Ya"/>
    <s v="Ya"/>
    <s v="Tidak ber-mitra"/>
    <s v="1"/>
    <s v="&gt;2"/>
    <s v="Tidak"/>
    <s v="Tidak"/>
    <s v="Rp 101.000 - Rp 200.000"/>
    <s v="Susu bubuk anak (Zee, Dancow, Boneeto, dsb.)_x000a_Susu bubuk dewasa (Anlene, Entrasol, Ensure, dsb.)_x000a_Gula rendah kalori (diabetasol, nulife, dsb.)_x000a_Sembako (Beras kiloan, telur, gula kiloan, dsb.)"/>
  </r>
  <r>
    <s v="Oct 7, 2022"/>
    <x v="6"/>
    <x v="242"/>
    <x v="2748"/>
    <s v="Oct 5,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7, 2022"/>
    <x v="16"/>
    <x v="167"/>
    <x v="2749"/>
    <s v="Oct 7, 2022"/>
    <x v="0"/>
    <x v="0"/>
    <s v="Pinggir Jalan Utama"/>
    <s v="&gt;10 org/jam"/>
    <s v="Ada"/>
    <s v="Ya"/>
    <s v="Ya"/>
    <s v="&gt;4"/>
    <s v="Ya"/>
    <s v="Tidak"/>
    <s v="Tidak ber-mitra"/>
    <s v="1"/>
    <s v="2"/>
    <s v="Ya"/>
    <s v="Ya"/>
    <s v="Rp 101.000 - Rp 200.000"/>
    <s v="Susu bubuk anak (Zee, Dancow, Boneeto, dsb.)_x000a_Susu bubuk dewasa (Anlene, Entrasol, Ensure, dsb.)_x000a_Gula rendah kalori (diabetasol, nulife, dsb.)_x000a_Sembako (Beras kiloan, telur, gula kiloan, dsb.)_x000a_Pulsa, token listrik, dsb."/>
  </r>
  <r>
    <s v="Oct 7, 2022"/>
    <x v="0"/>
    <x v="31"/>
    <x v="2652"/>
    <s v="Oct 7, 2022"/>
    <x v="0"/>
    <x v="0"/>
    <s v="Pinggir Jalan Utama"/>
    <s v="5-10 org/jam"/>
    <s v="Ada"/>
    <s v="Ya"/>
    <s v="Ya"/>
    <s v="2"/>
    <s v="Ya"/>
    <s v="Tidak"/>
    <s v="SRC (Sampoerna Retail Community)"/>
    <s v="2"/>
    <s v="2"/>
    <s v="Ya"/>
    <s v="Ya"/>
    <s v="Rp 101.000 - Rp 200.000"/>
    <s v="Susu bubuk anak (Zee, Dancow, Boneeto, dsb.)_x000a_Susu bubuk dewasa (Anlene, Entrasol, Ensure, dsb.)_x000a_Gula rendah kalori (diabetasol, nulife, dsb.)"/>
  </r>
  <r>
    <s v="Oct 7, 2022"/>
    <x v="16"/>
    <x v="167"/>
    <x v="2750"/>
    <s v="Oct 7, 2022"/>
    <x v="0"/>
    <x v="0"/>
    <s v="Pinggir Jalan Utama"/>
    <s v="&gt;10 org/jam"/>
    <s v="Ada"/>
    <s v="Tidak"/>
    <s v="Ya"/>
    <s v="2"/>
    <s v="Tidak"/>
    <s v="Tidak"/>
    <s v="Tidak ber-mitra"/>
    <s v="1"/>
    <s v="1"/>
    <s v="Ya"/>
    <s v="Ya"/>
    <s v="Rp 101.000 - Rp 200.000"/>
    <s v="Susu bubuk anak (Zee, Dancow, Boneeto, dsb.)_x000a_Susu bubuk dewasa (Anlene, Entrasol, Ensure, dsb.)_x000a_Gula rendah kalori (diabetasol, nulife, dsb.)_x000a_Sembako (Beras kiloan, telur, gula kiloan, dsb.)_x000a_Pulsa, token listrik, dsb."/>
  </r>
  <r>
    <s v="Oct 7, 2022"/>
    <x v="16"/>
    <x v="167"/>
    <x v="2751"/>
    <s v="Oct 7,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0"/>
    <x v="31"/>
    <x v="2657"/>
    <s v="Oct 7, 2022"/>
    <x v="0"/>
    <x v="0"/>
    <s v="Pinggir Jalan Utama"/>
    <s v="5-10 org/jam"/>
    <s v="Ada"/>
    <s v="Ya"/>
    <s v="Ya"/>
    <s v="3 - 4"/>
    <s v="Ya"/>
    <s v="Tidak"/>
    <s v="SRC (Sampoerna Retail Community)"/>
    <s v="2"/>
    <s v="2"/>
    <s v="Ya"/>
    <s v="Ya"/>
    <s v="Rp 101.000 - Rp 200.000"/>
    <s v="Susu bubuk anak (Zee, Dancow, Boneeto, dsb.)_x000a_Susu bubuk dewasa (Anlene, Entrasol, Ensure, dsb.)_x000a_Gula rendah kalori (diabetasol, nulife, dsb.)"/>
  </r>
  <r>
    <s v="Oct 7, 2022"/>
    <x v="16"/>
    <x v="167"/>
    <x v="2752"/>
    <s v="Oct 7, 2022"/>
    <x v="0"/>
    <x v="0"/>
    <s v="Pinggir Jalan Utama"/>
    <s v="&gt;10 org/jam"/>
    <s v="Tidak ada"/>
    <s v="Tidak"/>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16"/>
    <x v="167"/>
    <x v="2753"/>
    <s v="Oct 7, 2022"/>
    <x v="0"/>
    <x v="0"/>
    <s v="Pinggir Jalan Utama"/>
    <s v="&gt;10 org/jam"/>
    <s v="Ada"/>
    <s v="Ya"/>
    <s v="Tidak"/>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0"/>
    <x v="31"/>
    <x v="2754"/>
    <s v="Oct 7, 2022"/>
    <x v="0"/>
    <x v="0"/>
    <s v="Pinggir Jalan Utama"/>
    <s v="5-10 org/jam"/>
    <s v="Ada"/>
    <s v="Ya"/>
    <s v="Ya"/>
    <s v="2"/>
    <s v="Ya"/>
    <s v="Tidak"/>
    <s v="SRC (Sampoerna Retail Community)"/>
    <s v="1"/>
    <s v="2"/>
    <s v="Ya"/>
    <s v="Ya"/>
    <s v="Rp 101.000 - Rp 200.000"/>
    <s v="Susu bubuk anak (Zee, Dancow, Boneeto, dsb.)_x000a_Susu bubuk dewasa (Anlene, Entrasol, Ensure, dsb.)_x000a_Gula rendah kalori (diabetasol, nulife, dsb.)"/>
  </r>
  <r>
    <s v="Oct 7, 2022"/>
    <x v="0"/>
    <x v="30"/>
    <x v="2755"/>
    <s v="Oct 7, 2022"/>
    <x v="0"/>
    <x v="0"/>
    <s v="Residential (lokasi tempat tinggal/perumahan/apartemen/dsb.)"/>
    <s v="1-5 org/jam"/>
    <s v="Ada"/>
    <s v="Ya"/>
    <s v="Ya"/>
    <s v="3 - 4"/>
    <s v="Tidak"/>
    <s v="Tidak"/>
    <s v="SRC (Sampoerna Retail Community)"/>
    <s v="1"/>
    <s v="Tidak ada"/>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0"/>
    <x v="32"/>
    <x v="2756"/>
    <s v="Oct 7,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7, 2022"/>
    <x v="0"/>
    <x v="32"/>
    <x v="2757"/>
    <s v="Oct 7,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7, 2022"/>
    <x v="0"/>
    <x v="31"/>
    <x v="2758"/>
    <s v="Oct 7, 2022"/>
    <x v="0"/>
    <x v="0"/>
    <s v="Pinggir Jalan Utama"/>
    <s v="5-10 org/jam"/>
    <s v="Ada"/>
    <s v="Ya"/>
    <s v="Ya"/>
    <s v="2"/>
    <s v="Ya"/>
    <s v="Tidak"/>
    <s v="SRC (Sampoerna Retail Community)"/>
    <s v="2"/>
    <s v="&gt;2"/>
    <s v="Ya"/>
    <s v="Ya"/>
    <s v="Rp 101.000 - Rp 200.000"/>
    <s v="Susu bubuk anak (Zee, Dancow, Boneeto, dsb.)_x000a_Susu bubuk dewasa (Anlene, Entrasol, Ensure, dsb.)_x000a_Gula rendah kalori (diabetasol, nulife, dsb.)_x000a_Sembako (Beras kiloan, telur, gula kiloan, dsb.)"/>
  </r>
  <r>
    <s v="Oct 7, 2022"/>
    <x v="0"/>
    <x v="239"/>
    <x v="2759"/>
    <s v="Oct 7, 2022"/>
    <x v="0"/>
    <x v="0"/>
    <s v="Pinggir Jalan Utama"/>
    <s v="5-10 org/jam"/>
    <s v="Ada"/>
    <s v="Ya"/>
    <s v="Ya"/>
    <s v="2"/>
    <s v="Ya"/>
    <s v="Tidak"/>
    <s v="SRC (Sampoerna Retail Community)_x000a_GGSP (Gudang Garam Strategic Partnership)"/>
    <s v="1"/>
    <s v="2"/>
    <s v="Ya"/>
    <s v="Ya"/>
    <s v="Rp 51.000 - Rp 100.000"/>
    <s v="Susu bubuk anak (Zee, Dancow, Boneeto, dsb.)_x000a_Gula rendah kalori (diabetasol, nulife, dsb.)_x000a_Sembako (Beras kiloan, telur, gula kiloan, dsb.)"/>
  </r>
  <r>
    <s v="Oct 7, 2022"/>
    <x v="0"/>
    <x v="32"/>
    <x v="2760"/>
    <s v="Oct 7, 2022"/>
    <x v="0"/>
    <x v="0"/>
    <s v="Pinggir Jalan Utama"/>
    <s v="5-10 org/jam"/>
    <s v="Ada"/>
    <s v="Ya"/>
    <s v="Ya"/>
    <s v="3 - 4"/>
    <s v="Ya"/>
    <s v="Tidak"/>
    <s v="Mitra DRP (Djarum Retail Partnership)"/>
    <s v="2"/>
    <s v="&gt;2"/>
    <s v="Tidak"/>
    <s v="Tidak"/>
    <s v="Rp 51.000 - Rp 100.000"/>
    <s v="Sembako (Beras kiloan, telur, gula kiloan, dsb.)"/>
  </r>
  <r>
    <s v="Oct 7, 2022"/>
    <x v="0"/>
    <x v="239"/>
    <x v="2761"/>
    <s v="Oct 7, 2022"/>
    <x v="0"/>
    <x v="0"/>
    <s v="Pasar (lokasi sekitar atau dalam pasar)"/>
    <s v="5-10 org/jam"/>
    <s v="Ada"/>
    <s v="Ya"/>
    <s v="Ya"/>
    <s v="3 - 4"/>
    <s v="Ya"/>
    <s v="Tidak"/>
    <s v="SRC (Sampoerna Retail Community)_x000a_Mitra DRP (Djarum Retail Partnership)_x000a_GGSP (Gudang Garam Strategic Partnership)"/>
    <s v="1"/>
    <s v="2"/>
    <s v="Ya"/>
    <s v="Ya"/>
    <s v="Rp 51.000 - Rp 100.000"/>
    <s v="Susu bubuk anak (Zee, Dancow, Boneeto, dsb.)_x000a_Susu bubuk dewasa (Anlene, Entrasol, Ensure, dsb.)_x000a_Gula rendah kalori (diabetasol, nulife, dsb.)_x000a_Sembako (Beras kiloan, telur, gula kiloan, dsb.)_x000a_Pulsa, token listrik, dsb."/>
  </r>
  <r>
    <s v="Oct 7, 2022"/>
    <x v="0"/>
    <x v="30"/>
    <x v="2762"/>
    <s v="Oct 7, 2022"/>
    <x v="0"/>
    <x v="0"/>
    <s v="Residential (lokasi tempat tinggal/perumahan/apartemen/dsb.)"/>
    <s v="5-10 org/jam"/>
    <s v="Ada"/>
    <s v="Ya"/>
    <s v="Ya"/>
    <s v="&gt;4"/>
    <s v="Ya"/>
    <s v="Tidak"/>
    <s v="Tidak ber-mitra"/>
    <s v="2"/>
    <s v="&gt;2"/>
    <s v="Ya"/>
    <s v="Ya"/>
    <s v="Rp 51.000 - Rp 100.000"/>
    <s v="Susu bubuk anak (Zee, Dancow, Boneeto, dsb.)_x000a_Susu bubuk dewasa (Anlene, Entrasol, Ensure, dsb.)_x000a_Gula rendah kalori (diabetasol, nulife, dsb.)_x000a_Sembako (Beras kiloan, telur, gula kiloan, dsb.)"/>
  </r>
  <r>
    <s v="Oct 7, 2022"/>
    <x v="6"/>
    <x v="197"/>
    <x v="2036"/>
    <s v="Oct 7, 2022"/>
    <x v="0"/>
    <x v="1"/>
    <m/>
    <m/>
    <m/>
    <m/>
    <m/>
    <m/>
    <m/>
    <m/>
    <m/>
    <m/>
    <m/>
    <m/>
    <m/>
    <m/>
    <m/>
  </r>
  <r>
    <s v="Oct 7, 2022"/>
    <x v="0"/>
    <x v="32"/>
    <x v="2763"/>
    <s v="Oct 7, 2022"/>
    <x v="0"/>
    <x v="0"/>
    <s v="Pinggir Jalan Utama"/>
    <s v="5-10 org/jam"/>
    <s v="Ada"/>
    <s v="Ya"/>
    <s v="Ya"/>
    <s v="3 - 4"/>
    <s v="Ya"/>
    <s v="Tidak"/>
    <s v="SRC (Sampoerna Retail Community)"/>
    <s v="&gt;2"/>
    <s v="&gt;2"/>
    <s v="Ya"/>
    <s v="Ya"/>
    <s v="Rp 101.000 - Rp 200.000"/>
    <s v="Susu bubuk anak (Zee, Dancow, Boneeto, dsb.)_x000a_Susu bubuk dewasa (Anlene, Entrasol, Ensure, dsb.)_x000a_Gula rendah kalori (diabetasol, nulife, dsb.)_x000a_Sembako (Beras kiloan, telur, gula kiloan, dsb.)_x000a_Pulsa, token listrik, dsb."/>
  </r>
  <r>
    <s v="Oct 7, 2022"/>
    <x v="0"/>
    <x v="239"/>
    <x v="2764"/>
    <s v="Oct 7, 2022"/>
    <x v="0"/>
    <x v="0"/>
    <s v="Pasar (lokasi sekitar atau dalam pasar)"/>
    <s v="5-10 org/jam"/>
    <s v="Tidak ada"/>
    <s v="Ya"/>
    <s v="Ya"/>
    <s v="&gt;4"/>
    <s v="Ya"/>
    <s v="Tidak"/>
    <s v="SRC (Sampoerna Retail Community)_x000a_Mitra DRP (Djarum Retail Partnership)_x000a_GGSP (Gudang Garam Strategic Partnership)"/>
    <s v="1"/>
    <s v="2"/>
    <s v="Ya"/>
    <s v="Ya"/>
    <s v="Rp 101.000 - Rp 200.000"/>
    <s v="Susu bubuk anak (Zee, Dancow, Boneeto, dsb.)_x000a_Susu bubuk dewasa (Anlene, Entrasol, Ensure, dsb.)_x000a_Gula rendah kalori (diabetasol, nulife, dsb.)_x000a_Sembako (Beras kiloan, telur, gula kiloan, dsb.)_x000a_Pulsa, token listrik, dsb."/>
  </r>
  <r>
    <s v="Oct 7, 2022"/>
    <x v="0"/>
    <x v="239"/>
    <x v="2765"/>
    <s v="Oct 7, 2022"/>
    <x v="0"/>
    <x v="0"/>
    <s v="Pinggir Jalan Utama"/>
    <s v="&gt;10 org/jam"/>
    <s v="Ada"/>
    <s v="Ya"/>
    <s v="Ya"/>
    <s v="&gt;4"/>
    <s v="Ya"/>
    <s v="Tidak"/>
    <s v="Tidak ber-mitra"/>
    <s v="&gt;2"/>
    <s v="&gt;2"/>
    <s v="Ya"/>
    <s v="Ya"/>
    <s v="&gt; Rp 201.000"/>
    <s v="Susu bubuk anak (Zee, Dancow, Boneeto, dsb.)_x000a_Susu bubuk dewasa (Anlene, Entrasol, Ensure, dsb.)_x000a_Gula rendah kalori (diabetasol, nulife, dsb.)_x000a_Sembako (Beras kiloan, telur, gula kiloan, dsb.)"/>
  </r>
  <r>
    <s v="Oct 7, 2022"/>
    <x v="0"/>
    <x v="239"/>
    <x v="2766"/>
    <s v="Oct 7, 2022"/>
    <x v="0"/>
    <x v="0"/>
    <s v="Pinggir Jalan Utama"/>
    <s v="1-5 org/jam"/>
    <s v="Tidak ada"/>
    <s v="Tidak"/>
    <s v="Tidak"/>
    <s v="3 - 4"/>
    <s v="Ya"/>
    <s v="Tidak"/>
    <s v="SRC (Sampoerna Retail Community)_x000a_Mitra DRP (Djarum Retail Partnership)"/>
    <s v="1"/>
    <s v="2"/>
    <s v="Ya"/>
    <s v="Ya"/>
    <s v="Rp 51.000 - Rp 100.000"/>
    <s v="Susu bubuk anak (Zee, Dancow, Boneeto, dsb.)_x000a_Susu bubuk dewasa (Anlene, Entrasol, Ensure, dsb.)_x000a_Gula rendah kalori (diabetasol, nulife, dsb.)_x000a_Sembako (Beras kiloan, telur, gula kiloan, dsb.)"/>
  </r>
  <r>
    <s v="Oct 7, 2022"/>
    <x v="0"/>
    <x v="239"/>
    <x v="2767"/>
    <s v="Oct 7, 2022"/>
    <x v="0"/>
    <x v="0"/>
    <s v="Pinggir Jalan Utama"/>
    <s v="&gt;10 org/jam"/>
    <s v="Ada"/>
    <s v="Ya"/>
    <s v="Ya"/>
    <s v="&gt;4"/>
    <s v="Ya"/>
    <s v="Tidak"/>
    <s v="Tidak ber-mitra"/>
    <s v="&gt;2"/>
    <s v="&gt;2"/>
    <s v="Ya"/>
    <s v="Ya"/>
    <s v="Rp 101.000 - Rp 200.000"/>
    <s v="Susu bubuk anak (Zee, Dancow, Boneeto, dsb.)_x000a_Susu bubuk dewasa (Anlene, Entrasol, Ensure, dsb.)_x000a_Gula rendah kalori (diabetasol, nulife, dsb.)_x000a_Sembako (Beras kiloan, telur, gula kiloan, dsb.)"/>
  </r>
  <r>
    <s v="Oct 7, 2022"/>
    <x v="0"/>
    <x v="31"/>
    <x v="2768"/>
    <s v="Oct 7, 2022"/>
    <x v="0"/>
    <x v="0"/>
    <s v="Pasar (lokasi sekitar atau dalam pasar)"/>
    <s v="5-10 org/jam"/>
    <s v="Ada"/>
    <s v="Ya"/>
    <s v="Tidak"/>
    <s v="Tidak ada"/>
    <s v="Tidak"/>
    <s v="Tidak"/>
    <s v="Tidak ber-mitra"/>
    <s v="Tidak ada"/>
    <s v="2"/>
    <s v="Tidak"/>
    <s v="Tidak"/>
    <s v="Rp 51.000 - Rp 100.000"/>
    <s v="Sembako (Beras kiloan, telur, gula kiloan, dsb.)"/>
  </r>
  <r>
    <s v="Oct 7, 2022"/>
    <x v="0"/>
    <x v="32"/>
    <x v="2769"/>
    <s v="Oct 7, 2022"/>
    <x v="0"/>
    <x v="0"/>
    <s v="Pinggir Jalan Utama"/>
    <s v="5-10 org/jam"/>
    <s v="Ada"/>
    <s v="Ya"/>
    <s v="Ya"/>
    <s v="3 - 4"/>
    <s v="Ya"/>
    <s v="Tidak"/>
    <s v="SRC (Sampoerna Retail Community)"/>
    <s v="&gt;2"/>
    <s v="&gt;2"/>
    <s v="Ya"/>
    <s v="Ya"/>
    <s v="Rp 101.000 - Rp 200.000"/>
    <s v="Susu bubuk anak (Zee, Dancow, Boneeto, dsb.)_x000a_Susu bubuk dewasa (Anlene, Entrasol, Ensure, dsb.)_x000a_Gula rendah kalori (diabetasol, nulife, dsb.)_x000a_Sembako (Beras kiloan, telur, gula kiloan, dsb.)_x000a_Pulsa, token listrik, dsb."/>
  </r>
  <r>
    <s v="Oct 7, 2022"/>
    <x v="0"/>
    <x v="239"/>
    <x v="2770"/>
    <s v="Oct 7, 2022"/>
    <x v="0"/>
    <x v="0"/>
    <s v="Pinggir Jalan Utama"/>
    <s v="1-5 org/jam"/>
    <s v="Ada"/>
    <s v="Ya"/>
    <s v="Ya"/>
    <s v="3 - 4"/>
    <s v="Ya"/>
    <s v="Tidak"/>
    <s v="SRC (Sampoerna Retail Community)_x000a_Mitra DRP (Djarum Retail Partnership)"/>
    <s v="1"/>
    <s v="2"/>
    <s v="Ya"/>
    <s v="Ya"/>
    <s v="Rp 51.000 - Rp 100.000"/>
    <s v="Susu bubuk anak (Zee, Dancow, Boneeto, dsb.)_x000a_Susu bubuk dewasa (Anlene, Entrasol, Ensure, dsb.)_x000a_Gula rendah kalori (diabetasol, nulife, dsb.)_x000a_Sembako (Beras kiloan, telur, gula kiloan, dsb.)"/>
  </r>
  <r>
    <s v="Oct 7, 2022"/>
    <x v="0"/>
    <x v="239"/>
    <x v="2771"/>
    <s v="Oct 7, 2022"/>
    <x v="0"/>
    <x v="0"/>
    <s v="Pinggir Jalan Utama"/>
    <s v="1-5 org/jam"/>
    <s v="Ada"/>
    <s v="Ya"/>
    <s v="Ya"/>
    <s v="2"/>
    <s v="Ya"/>
    <s v="Tidak"/>
    <s v="SRC (Sampoerna Retail Community)_x000a_Mitra DRP (Djarum Retail Partnership)_x000a_Tidak ber-mitra"/>
    <s v="1"/>
    <s v="2"/>
    <s v="Ya"/>
    <s v="Ya"/>
    <s v="&lt; Rp. 50.000"/>
    <s v="Susu bubuk anak (Zee, Dancow, Boneeto, dsb.)_x000a_Susu bubuk dewasa (Anlene, Entrasol, Ensure, dsb.)_x000a_Gula rendah kalori (diabetasol, nulife, dsb.)_x000a_Sembako (Beras kiloan, telur, gula kiloan, dsb.)_x000a_Pulsa, token listrik, dsb."/>
  </r>
  <r>
    <s v="Oct 7, 2022"/>
    <x v="0"/>
    <x v="32"/>
    <x v="2772"/>
    <s v="Oct 7, 2022"/>
    <x v="0"/>
    <x v="0"/>
    <s v="Pinggir Jalan Utama"/>
    <s v="5-10 org/jam"/>
    <s v="Ada"/>
    <s v="Ya"/>
    <s v="Ya"/>
    <s v="2"/>
    <s v="Ya"/>
    <s v="Tidak"/>
    <s v="SRC (Sampoerna Retail Community)"/>
    <s v="1"/>
    <s v="2"/>
    <s v="Tidak"/>
    <s v="Tidak"/>
    <s v="Rp 101.000 - Rp 200.000"/>
    <s v="Sembako (Beras kiloan, telur, gula kiloan, dsb.)"/>
  </r>
  <r>
    <s v="Oct 7, 2022"/>
    <x v="0"/>
    <x v="239"/>
    <x v="2773"/>
    <s v="Oct 7, 2022"/>
    <x v="0"/>
    <x v="0"/>
    <s v="Pinggir Jalan Utama"/>
    <s v="1-5 org/jam"/>
    <s v="Ada"/>
    <s v="Ya"/>
    <s v="Ya"/>
    <s v="2"/>
    <s v="Ya"/>
    <s v="Tidak"/>
    <s v="SRC (Sampoerna Retail Community)_x000a_Mitra DRP (Djarum Retail Partnership)_x000a_Tidak ber-mitra"/>
    <s v="1"/>
    <s v="2"/>
    <s v="Ya"/>
    <s v="Ya"/>
    <s v="&lt; Rp. 50.000"/>
    <s v="Susu bubuk anak (Zee, Dancow, Boneeto, dsb.)_x000a_Susu bubuk dewasa (Anlene, Entrasol, Ensure, dsb.)_x000a_Gula rendah kalori (diabetasol, nulife, dsb.)_x000a_Sembako (Beras kiloan, telur, gula kiloan, dsb.)_x000a_Pulsa, token listrik, dsb."/>
  </r>
  <r>
    <s v="Oct 7, 2022"/>
    <x v="0"/>
    <x v="30"/>
    <x v="2774"/>
    <s v="Oct 7, 2022"/>
    <x v="0"/>
    <x v="0"/>
    <s v="Pinggir Jalan Utama"/>
    <s v="1-5 org/jam"/>
    <s v="Ada"/>
    <s v="Ya"/>
    <s v="Ya"/>
    <s v="&gt;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7, 2022"/>
    <x v="6"/>
    <x v="242"/>
    <x v="2775"/>
    <s v="Oct 7, 2022"/>
    <x v="0"/>
    <x v="1"/>
    <m/>
    <m/>
    <m/>
    <m/>
    <m/>
    <m/>
    <m/>
    <m/>
    <m/>
    <m/>
    <m/>
    <m/>
    <m/>
    <m/>
    <m/>
  </r>
  <r>
    <s v="Oct 7, 2022"/>
    <x v="0"/>
    <x v="239"/>
    <x v="2773"/>
    <s v="Oct 7, 2022"/>
    <x v="0"/>
    <x v="0"/>
    <s v="Pinggir Jalan Utama"/>
    <s v="1-5 org/jam"/>
    <s v="Ada"/>
    <s v="Ya"/>
    <s v="Ya"/>
    <s v="2"/>
    <s v="Ya"/>
    <s v="Tidak"/>
    <s v="SRC (Sampoerna Retail Community)_x000a_Mitra DRP (Djarum Retail Partnership)_x000a_Tidak ber-mitra"/>
    <s v="1"/>
    <s v="2"/>
    <s v="Ya"/>
    <s v="Ya"/>
    <s v="&lt; Rp. 50.000"/>
    <s v="Susu bubuk anak (Zee, Dancow, Boneeto, dsb.)_x000a_Susu bubuk dewasa (Anlene, Entrasol, Ensure, dsb.)_x000a_Gula rendah kalori (diabetasol, nulife, dsb.)_x000a_Sembako (Beras kiloan, telur, gula kiloan, dsb.)_x000a_Pulsa, token listrik, dsb."/>
  </r>
  <r>
    <s v="Oct 7, 2022"/>
    <x v="0"/>
    <x v="32"/>
    <x v="2776"/>
    <s v="Oct 7, 2022"/>
    <x v="0"/>
    <x v="0"/>
    <s v="Pinggir Jalan Utama"/>
    <s v="5-10 org/jam"/>
    <s v="Ada"/>
    <s v="Ya"/>
    <s v="Ya"/>
    <s v="2"/>
    <s v="Ya"/>
    <s v="Tidak"/>
    <s v="SRC (Sampoerna Retail Community)"/>
    <s v="1"/>
    <s v="&gt;2"/>
    <s v="Tidak"/>
    <s v="Ya"/>
    <s v="Rp 101.000 - Rp 200.000"/>
    <s v="Sembako (Beras kiloan, telur, gula kiloan, dsb.)"/>
  </r>
  <r>
    <s v="Oct 7, 2022"/>
    <x v="0"/>
    <x v="239"/>
    <x v="2777"/>
    <s v="Oct 7, 2022"/>
    <x v="0"/>
    <x v="0"/>
    <s v="Pinggir Jalan Utama"/>
    <s v="1-5 org/jam"/>
    <s v="Ada"/>
    <s v="Ya"/>
    <s v="Ya"/>
    <s v="2"/>
    <s v="Ya"/>
    <s v="Tidak"/>
    <s v="SRC (Sampoerna Retail Community)_x000a_Mitra DRP (Djarum Retail Partnership)_x000a_Tidak ber-mitra"/>
    <s v="1"/>
    <s v="2"/>
    <s v="Ya"/>
    <s v="Ya"/>
    <s v="&lt; Rp. 50.000"/>
    <s v="Susu bubuk anak (Zee, Dancow, Boneeto, dsb.)_x000a_Susu bubuk dewasa (Anlene, Entrasol, Ensure, dsb.)_x000a_Gula rendah kalori (diabetasol, nulife, dsb.)_x000a_Sembako (Beras kiloan, telur, gula kiloan, dsb.)_x000a_Pulsa, token listrik, dsb."/>
  </r>
  <r>
    <s v="Oct 7, 2022"/>
    <x v="0"/>
    <x v="31"/>
    <x v="2778"/>
    <s v="Oct 7, 2022"/>
    <x v="0"/>
    <x v="0"/>
    <s v="Pinggir Jalan Utama"/>
    <s v="1-5 org/jam"/>
    <s v="Ada"/>
    <s v="Tidak"/>
    <s v="Tidak"/>
    <s v="Tidak ada"/>
    <s v="Tidak"/>
    <s v="Tidak"/>
    <s v="Tidak ber-mitra"/>
    <s v="2"/>
    <s v="&gt;2"/>
    <s v="Tidak"/>
    <s v="Ya"/>
    <s v="Rp 101.000 - Rp 200.000"/>
    <s v="Susu bubuk dewasa (Anlene, Entrasol, Ensure, dsb.)"/>
  </r>
  <r>
    <s v="Oct 7, 2022"/>
    <x v="0"/>
    <x v="30"/>
    <x v="2779"/>
    <s v="Oct 7,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7, 2022"/>
    <x v="0"/>
    <x v="239"/>
    <x v="2780"/>
    <s v="Oct 7, 2022"/>
    <x v="0"/>
    <x v="0"/>
    <s v="Pasar (lokasi sekitar atau dalam pasar)"/>
    <s v="1-5 org/jam"/>
    <s v="Ada"/>
    <s v="Tidak"/>
    <s v="Tidak"/>
    <s v="Tidak ada"/>
    <s v="Tidak"/>
    <s v="Tidak"/>
    <s v="Tidak ber-mitra"/>
    <s v="2"/>
    <s v="&gt;2"/>
    <s v="Tidak"/>
    <s v="Tidak"/>
    <s v="&lt; Rp. 50.000"/>
    <s v="Susu bubuk anak (Zee, Dancow, Boneeto, dsb.)_x000a_Susu bubuk dewasa (Anlene, Entrasol, Ensure, dsb.)_x000a_Gula rendah kalori (diabetasol, nulife, dsb.)_x000a_Sembako (Beras kiloan, telur, gula kiloan, dsb.)"/>
  </r>
  <r>
    <s v="Oct 7, 2022"/>
    <x v="0"/>
    <x v="32"/>
    <x v="2781"/>
    <s v="Oct 7, 2022"/>
    <x v="0"/>
    <x v="0"/>
    <s v="Pinggir Jalan Utama"/>
    <s v="5-10 org/jam"/>
    <s v="Ada"/>
    <s v="Ya"/>
    <s v="Tidak"/>
    <s v="Tidak ada"/>
    <s v="Tidak"/>
    <s v="Tidak"/>
    <s v="SRC (Sampoerna Retail Community)"/>
    <s v="2"/>
    <s v="2"/>
    <s v="Tidak"/>
    <s v="Ya"/>
    <s v="Rp 101.000 - Rp 200.000"/>
    <s v="Sembako (Beras kiloan, telur, gula kiloan, dsb.)"/>
  </r>
  <r>
    <s v="Oct 7, 2022"/>
    <x v="0"/>
    <x v="239"/>
    <x v="2782"/>
    <s v="Oct 7, 2022"/>
    <x v="0"/>
    <x v="0"/>
    <s v="Pasar (lokasi sekitar atau dalam pasar)"/>
    <s v="1-5 org/jam"/>
    <s v="Ada"/>
    <s v="Tidak"/>
    <s v="Tidak"/>
    <s v="Tidak ada"/>
    <s v="Tidak"/>
    <s v="Tidak"/>
    <s v="Tidak ber-mitra"/>
    <s v="2"/>
    <s v="&gt;2"/>
    <s v="Tidak"/>
    <s v="Tidak"/>
    <s v="&lt; Rp. 50.000"/>
    <s v="Susu bubuk anak (Zee, Dancow, Boneeto, dsb.)_x000a_Susu bubuk dewasa (Anlene, Entrasol, Ensure, dsb.)_x000a_Gula rendah kalori (diabetasol, nulife, dsb.)_x000a_Sembako (Beras kiloan, telur, gula kiloan, dsb.)"/>
  </r>
  <r>
    <s v="Oct 7, 2022"/>
    <x v="0"/>
    <x v="239"/>
    <x v="2780"/>
    <s v="Oct 7, 2022"/>
    <x v="0"/>
    <x v="0"/>
    <s v="Residential (lokasi tempat tinggal/perumahan/apartemen/dsb.)"/>
    <s v="5-10 org/jam"/>
    <s v="Ada"/>
    <s v="Ya"/>
    <s v="Ya"/>
    <s v="3 - 4"/>
    <s v="Ya"/>
    <s v="Tidak"/>
    <s v="Mitra DRP (Djarum Retail Partnership)"/>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7, 2022"/>
    <x v="0"/>
    <x v="239"/>
    <x v="2783"/>
    <s v="Oct 7, 2022"/>
    <x v="1"/>
    <x v="1"/>
    <m/>
    <m/>
    <m/>
    <m/>
    <m/>
    <m/>
    <m/>
    <m/>
    <m/>
    <m/>
    <m/>
    <m/>
    <m/>
    <m/>
    <m/>
  </r>
  <r>
    <s v="Oct 7, 2022"/>
    <x v="0"/>
    <x v="32"/>
    <x v="2784"/>
    <s v="Oct 7, 2022"/>
    <x v="0"/>
    <x v="0"/>
    <s v="Pinggir Jalan Utama"/>
    <s v="5-10 org/jam"/>
    <s v="Ada"/>
    <s v="Ya"/>
    <s v="Ya"/>
    <s v="2"/>
    <s v="Ya"/>
    <s v="Tidak"/>
    <s v="SRC (Sampoerna Retail Community)"/>
    <s v="1"/>
    <s v="&gt;2"/>
    <s v="Ya"/>
    <s v="Ya"/>
    <s v="&gt; Rp 201.000"/>
    <s v="Susu bubuk anak (Zee, Dancow, Boneeto, dsb.)_x000a_Susu bubuk dewasa (Anlene, Entrasol, Ensure, dsb.)_x000a_Gula rendah kalori (diabetasol, nulife, dsb.)_x000a_Sembako (Beras kiloan, telur, gula kiloan, dsb.)"/>
  </r>
  <r>
    <s v="Oct 7, 2022"/>
    <x v="0"/>
    <x v="239"/>
    <x v="2785"/>
    <s v="Oct 7, 2022"/>
    <x v="0"/>
    <x v="0"/>
    <s v="Pasar (lokasi sekitar atau dalam pasar)"/>
    <s v="1-5 org/jam"/>
    <s v="Ada"/>
    <s v="Tidak"/>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7, 2022"/>
    <x v="0"/>
    <x v="31"/>
    <x v="2786"/>
    <s v="Oct 7, 2022"/>
    <x v="0"/>
    <x v="0"/>
    <s v="Pinggir Jalan Utama"/>
    <s v="&gt;10 org/jam"/>
    <s v="Ada"/>
    <s v="Ya"/>
    <s v="Ya"/>
    <s v="&gt;4"/>
    <s v="Ya"/>
    <s v="Tidak"/>
    <s v="Tidak ber-mitra"/>
    <s v="&gt;2"/>
    <s v="&gt;2"/>
    <s v="Tidak"/>
    <s v="Tidak"/>
    <s v="&gt; Rp 201.000"/>
    <s v="Sembako (Beras kiloan, telur, gula kiloan, dsb.)"/>
  </r>
  <r>
    <s v="Oct 7, 2022"/>
    <x v="0"/>
    <x v="239"/>
    <x v="2787"/>
    <s v="Oct 7, 2022"/>
    <x v="0"/>
    <x v="0"/>
    <s v="Pasar (lokasi sekitar atau dalam pasar)"/>
    <s v="5-10 org/jam"/>
    <s v="Ada"/>
    <s v="Tidak"/>
    <s v="Tidak"/>
    <s v="3 - 4"/>
    <s v="Tidak"/>
    <s v="Tidak"/>
    <s v="Tidak ber-mitra"/>
    <s v="2"/>
    <s v="&gt;2"/>
    <s v="Tidak"/>
    <s v="Tidak"/>
    <s v="Rp 51.000 - Rp 100.000"/>
    <s v="Susu bubuk anak (Zee, Dancow, Boneeto, dsb.)_x000a_Susu bubuk dewasa (Anlene, Entrasol, Ensure, dsb.)_x000a_Gula rendah kalori (diabetasol, nulife, dsb.)"/>
  </r>
  <r>
    <s v="Oct 7, 2022"/>
    <x v="0"/>
    <x v="31"/>
    <x v="2788"/>
    <s v="Oct 7, 2022"/>
    <x v="0"/>
    <x v="0"/>
    <s v="Pinggir Jalan Utama"/>
    <s v="&gt;10 org/jam"/>
    <s v="Ada"/>
    <s v="Ya"/>
    <s v="Ya"/>
    <s v="&gt;4"/>
    <s v="Ya"/>
    <s v="Tidak"/>
    <s v="Tidak ber-mitra"/>
    <s v="&gt;2"/>
    <s v="&gt;2"/>
    <s v="Tidak"/>
    <s v="Ya"/>
    <s v="&gt; Rp 201.000"/>
    <s v="Sembako (Beras kiloan, telur, gula kiloan, dsb.)"/>
  </r>
  <r>
    <s v="Oct 7, 2022"/>
    <x v="0"/>
    <x v="239"/>
    <x v="2789"/>
    <s v="Oct 7, 2022"/>
    <x v="0"/>
    <x v="0"/>
    <s v="Pinggir Jalan Utama"/>
    <s v="5-10 org/jam"/>
    <s v="Ada"/>
    <s v="Tidak"/>
    <s v="Tidak"/>
    <s v="Tidak ada"/>
    <s v="Tidak"/>
    <s v="Tidak"/>
    <s v="Tidak ber-mitra"/>
    <s v="Tidak ada"/>
    <s v="2"/>
    <s v="Tidak"/>
    <s v="Tidak"/>
    <s v="Rp 51.000 - Rp 100.000"/>
    <s v="Susu bubuk anak (Zee, Dancow, Boneeto, dsb.)_x000a_Susu bubuk dewasa (Anlene, Entrasol, Ensure, dsb.)_x000a_Gula rendah kalori (diabetasol, nulife, dsb.)"/>
  </r>
  <r>
    <s v="Oct 7, 2022"/>
    <x v="0"/>
    <x v="32"/>
    <x v="2790"/>
    <s v="Oct 7, 2022"/>
    <x v="1"/>
    <x v="0"/>
    <m/>
    <m/>
    <m/>
    <m/>
    <m/>
    <m/>
    <m/>
    <m/>
    <m/>
    <m/>
    <m/>
    <m/>
    <m/>
    <m/>
    <m/>
  </r>
  <r>
    <s v="Oct 7, 2022"/>
    <x v="0"/>
    <x v="30"/>
    <x v="2791"/>
    <s v="Oct 7, 2022"/>
    <x v="0"/>
    <x v="0"/>
    <s v="Pinggir Jalan Utama"/>
    <s v="5-10 org/jam"/>
    <s v="Ada"/>
    <s v="Ya"/>
    <s v="Ya"/>
    <s v="3 - 4"/>
    <s v="Ya"/>
    <s v="Tidak"/>
    <s v="SRC (Sampoerna Retail Community)"/>
    <s v="Tidak ada"/>
    <s v="&gt;2"/>
    <s v="Tidak"/>
    <s v="Tidak"/>
    <s v="Rp 101.000 - Rp 200.000"/>
    <s v="Susu bubuk anak (Zee, Dancow, Boneeto, dsb.)_x000a_Susu bubuk dewasa (Anlene, Entrasol, Ensure, dsb.)_x000a_Gula rendah kalori (diabetasol, nulife, dsb.)_x000a_Pulsa, token listrik, dsb."/>
  </r>
  <r>
    <s v="Oct 7, 2022"/>
    <x v="0"/>
    <x v="32"/>
    <x v="2792"/>
    <s v="Oct 7, 2022"/>
    <x v="0"/>
    <x v="0"/>
    <s v="Pinggir Jalan Utama"/>
    <s v="5-10 org/jam"/>
    <s v="Ada"/>
    <s v="Ya"/>
    <s v="Ya"/>
    <s v="3 - 4"/>
    <s v="Ya"/>
    <s v="Tidak"/>
    <s v="Tidak ber-mitra"/>
    <s v="&gt;2"/>
    <s v="&gt;2"/>
    <s v="Tidak"/>
    <s v="Tidak"/>
    <s v="Rp 51.000 - Rp 100.000"/>
    <s v="Sembako (Beras kiloan, telur, gula kiloan, dsb.)"/>
  </r>
  <r>
    <s v="Oct 7, 2022"/>
    <x v="0"/>
    <x v="30"/>
    <x v="2793"/>
    <s v="Oct 7, 2022"/>
    <x v="0"/>
    <x v="0"/>
    <s v="Residential (lokasi tempat tinggal/perumahan/apartemen/dsb.)"/>
    <s v="5-10 org/jam"/>
    <s v="Ada"/>
    <s v="Ya"/>
    <s v="Ya"/>
    <s v="3 - 4"/>
    <s v="Ya"/>
    <s v="Tidak"/>
    <s v="SRC (Sampoerna Retail Community)"/>
    <s v="2"/>
    <s v="&gt;2"/>
    <s v="Tidak"/>
    <s v="Ya"/>
    <s v="Rp 51.000 - Rp 100.000"/>
    <s v="Sembako (Beras kiloan, telur, gula kiloan, dsb.)"/>
  </r>
  <r>
    <s v="Oct 7, 2022"/>
    <x v="0"/>
    <x v="239"/>
    <x v="2794"/>
    <s v="Oct 7, 2022"/>
    <x v="0"/>
    <x v="0"/>
    <s v="Pasar (lokasi sekitar atau dalam pasar)"/>
    <s v="5-10 org/jam"/>
    <s v="Ada"/>
    <s v="Tidak"/>
    <s v="Tidak"/>
    <s v="Tidak ada"/>
    <s v="Tidak"/>
    <s v="Tidak"/>
    <s v="Tidak ber-mitra"/>
    <s v="Tidak ada"/>
    <s v="2"/>
    <s v="Tidak"/>
    <s v="Tidak"/>
    <s v="Rp 101.000 - Rp 200.000"/>
    <s v="Gula rendah kalori (diabetasol, nulife, dsb.)_x000a_Sembako (Beras kiloan, telur, gula kiloan, dsb.)"/>
  </r>
  <r>
    <s v="Oct 7, 2022"/>
    <x v="0"/>
    <x v="32"/>
    <x v="2795"/>
    <s v="Sep 9, 2022"/>
    <x v="0"/>
    <x v="0"/>
    <s v="Pinggir Jalan Utama"/>
    <s v="&gt;10 org/jam"/>
    <s v="Ada"/>
    <s v="Ya"/>
    <s v="Ya"/>
    <s v="3 - 4"/>
    <s v="Ya"/>
    <s v="Tidak"/>
    <s v="GGSP (Gudang Garam Strategic Partnership)"/>
    <s v="&gt;2"/>
    <s v="&gt;2"/>
    <s v="Tidak"/>
    <s v="Tidak"/>
    <s v="Rp 51.000 - Rp 100.000"/>
    <s v="Sembako (Beras kiloan, telur, gula kiloan, dsb.)"/>
  </r>
  <r>
    <s v="Oct 7, 2022"/>
    <x v="0"/>
    <x v="30"/>
    <x v="2779"/>
    <s v="Oct 7,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7, 2022"/>
    <x v="26"/>
    <x v="211"/>
    <x v="2796"/>
    <s v="Oct 7, 2022"/>
    <x v="0"/>
    <x v="0"/>
    <s v="Pinggir Jalan Utama"/>
    <s v="&gt;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7, 2022"/>
    <x v="26"/>
    <x v="211"/>
    <x v="2797"/>
    <s v="Oct 7, 2022"/>
    <x v="0"/>
    <x v="0"/>
    <s v="Pinggir Jalan Utama"/>
    <s v="5-10 org/jam"/>
    <s v="Ada"/>
    <s v="Ya"/>
    <s v="Ya"/>
    <s v="3 - 4"/>
    <s v="Tidak"/>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
  </r>
  <r>
    <s v="Oct 7, 2022"/>
    <x v="3"/>
    <x v="14"/>
    <x v="2798"/>
    <s v="Oct 7, 2022"/>
    <x v="0"/>
    <x v="0"/>
    <s v="Pinggir Jalan Utama"/>
    <s v="5-10 org/jam"/>
    <s v="Ada"/>
    <s v="Ya"/>
    <s v="Ya"/>
    <s v="&gt;4"/>
    <s v="Ya"/>
    <s v="Tidak"/>
    <s v="GGSP (Gudang Garam Strategic Partnership)"/>
    <s v="2"/>
    <s v="&gt;2"/>
    <s v="Tidak"/>
    <s v="Ya"/>
    <s v="&gt; Rp 201.000"/>
    <s v="Susu bubuk anak (Zee, Dancow, Boneeto, dsb.)_x000a_Susu bubuk dewasa (Anlene, Entrasol, Ensure, dsb.)_x000a_Gula rendah kalori (diabetasol, nulife, dsb.)_x000a_Sembako (Beras kiloan, telur, gula kiloan, dsb.)"/>
  </r>
  <r>
    <s v="Oct 7, 2022"/>
    <x v="8"/>
    <x v="61"/>
    <x v="2799"/>
    <s v="Oct 7,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7, 2022"/>
    <x v="8"/>
    <x v="61"/>
    <x v="2800"/>
    <s v="Oct 7,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7, 2022"/>
    <x v="8"/>
    <x v="61"/>
    <x v="2801"/>
    <s v="Oct 7,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7, 2022"/>
    <x v="8"/>
    <x v="61"/>
    <x v="2802"/>
    <s v="Oct 7, 2022"/>
    <x v="0"/>
    <x v="0"/>
    <s v="Pinggir Jalan Utama"/>
    <s v="1-5 org/jam"/>
    <s v="Ada"/>
    <s v="Ya"/>
    <s v="Ya"/>
    <s v="3 - 4"/>
    <s v="Ya"/>
    <s v="Tidak"/>
    <s v="Tidak ber-mitra"/>
    <s v="2"/>
    <s v="&gt;2"/>
    <s v="Ya"/>
    <s v="Tidak"/>
    <s v="Rp 101.000 - Rp 200.000"/>
    <s v="Susu bubuk anak (Zee, Dancow, Boneeto, dsb.)_x000a_Susu bubuk dewasa (Anlene, Entrasol, Ensure, dsb.)_x000a_Gula rendah kalori (diabetasol, nulife, dsb.)_x000a_Sembako (Beras kiloan, telur, gula kiloan, dsb.)"/>
  </r>
  <r>
    <s v="Oct 7, 2022"/>
    <x v="30"/>
    <x v="243"/>
    <x v="2803"/>
    <s v="Oct 6, 2022"/>
    <x v="1"/>
    <x v="1"/>
    <m/>
    <m/>
    <m/>
    <m/>
    <m/>
    <m/>
    <m/>
    <m/>
    <m/>
    <m/>
    <m/>
    <m/>
    <m/>
    <m/>
    <m/>
  </r>
  <r>
    <s v="Oct 7, 2022"/>
    <x v="8"/>
    <x v="61"/>
    <x v="2804"/>
    <s v="Oct 7,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7, 2022"/>
    <x v="30"/>
    <x v="243"/>
    <x v="2805"/>
    <s v="Oct 6, 2022"/>
    <x v="1"/>
    <x v="1"/>
    <m/>
    <m/>
    <m/>
    <m/>
    <m/>
    <m/>
    <m/>
    <m/>
    <m/>
    <m/>
    <m/>
    <m/>
    <m/>
    <m/>
    <m/>
  </r>
  <r>
    <s v="Oct 7, 2022"/>
    <x v="30"/>
    <x v="243"/>
    <x v="2806"/>
    <s v="Oct 6, 2022"/>
    <x v="1"/>
    <x v="1"/>
    <m/>
    <m/>
    <m/>
    <m/>
    <m/>
    <m/>
    <m/>
    <m/>
    <m/>
    <m/>
    <m/>
    <m/>
    <m/>
    <m/>
    <m/>
  </r>
  <r>
    <s v="Oct 7, 2022"/>
    <x v="8"/>
    <x v="61"/>
    <x v="2807"/>
    <s v="Oct 7,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7, 2022"/>
    <x v="30"/>
    <x v="243"/>
    <x v="2806"/>
    <s v="Oct 6, 2022"/>
    <x v="1"/>
    <x v="1"/>
    <m/>
    <m/>
    <m/>
    <m/>
    <m/>
    <m/>
    <m/>
    <m/>
    <m/>
    <m/>
    <m/>
    <m/>
    <m/>
    <m/>
    <m/>
  </r>
  <r>
    <s v="Oct 7, 2022"/>
    <x v="30"/>
    <x v="243"/>
    <x v="2808"/>
    <s v="Oct 6, 2022"/>
    <x v="1"/>
    <x v="1"/>
    <m/>
    <m/>
    <m/>
    <m/>
    <m/>
    <m/>
    <m/>
    <m/>
    <m/>
    <m/>
    <m/>
    <m/>
    <m/>
    <m/>
    <m/>
  </r>
  <r>
    <s v="Oct 7, 2022"/>
    <x v="30"/>
    <x v="243"/>
    <x v="2808"/>
    <s v="Oct 6, 2022"/>
    <x v="1"/>
    <x v="1"/>
    <m/>
    <m/>
    <m/>
    <m/>
    <m/>
    <m/>
    <m/>
    <m/>
    <m/>
    <m/>
    <m/>
    <m/>
    <m/>
    <m/>
    <m/>
  </r>
  <r>
    <s v="Oct 7, 2022"/>
    <x v="8"/>
    <x v="61"/>
    <x v="2809"/>
    <s v="Oct 7,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7, 2022"/>
    <x v="30"/>
    <x v="243"/>
    <x v="2810"/>
    <s v="Oct 6, 2022"/>
    <x v="1"/>
    <x v="1"/>
    <m/>
    <m/>
    <m/>
    <m/>
    <m/>
    <m/>
    <m/>
    <m/>
    <m/>
    <m/>
    <m/>
    <m/>
    <m/>
    <m/>
    <m/>
  </r>
  <r>
    <s v="Oct 7, 2022"/>
    <x v="30"/>
    <x v="243"/>
    <x v="2811"/>
    <s v="Oct 6, 2022"/>
    <x v="1"/>
    <x v="1"/>
    <m/>
    <m/>
    <m/>
    <m/>
    <m/>
    <m/>
    <m/>
    <m/>
    <m/>
    <m/>
    <m/>
    <m/>
    <m/>
    <m/>
    <m/>
  </r>
  <r>
    <s v="Oct 7, 2022"/>
    <x v="30"/>
    <x v="243"/>
    <x v="2812"/>
    <s v="Oct 6, 2022"/>
    <x v="1"/>
    <x v="1"/>
    <m/>
    <m/>
    <m/>
    <m/>
    <m/>
    <m/>
    <m/>
    <m/>
    <m/>
    <m/>
    <m/>
    <m/>
    <m/>
    <m/>
    <m/>
  </r>
  <r>
    <s v="Oct 7, 2022"/>
    <x v="8"/>
    <x v="61"/>
    <x v="2813"/>
    <s v="Oct 7, 2022"/>
    <x v="0"/>
    <x v="0"/>
    <s v="Pinggir Jalan Utama"/>
    <s v="1-5 org/jam"/>
    <s v="Ada"/>
    <s v="Ya"/>
    <s v="Ya"/>
    <s v="Tidak ada"/>
    <s v="Tidak"/>
    <s v="Tidak"/>
    <s v="Tidak ber-mitra"/>
    <s v="1"/>
    <s v="&gt;2"/>
    <s v="Ya"/>
    <s v="Ya"/>
    <s v="Rp 101.000 - Rp 200.000"/>
    <s v="Susu bubuk anak (Zee, Dancow, Boneeto, dsb.)_x000a_Gula rendah kalori (diabetasol, nulife, dsb.)_x000a_Sembako (Beras kiloan, telur, gula kiloan, dsb.)_x000a_Pulsa, token listrik, dsb."/>
  </r>
  <r>
    <s v="Oct 7, 2022"/>
    <x v="30"/>
    <x v="243"/>
    <x v="2814"/>
    <s v="Oct 6, 2022"/>
    <x v="1"/>
    <x v="1"/>
    <m/>
    <m/>
    <m/>
    <m/>
    <m/>
    <m/>
    <m/>
    <m/>
    <m/>
    <m/>
    <m/>
    <m/>
    <m/>
    <m/>
    <m/>
  </r>
  <r>
    <s v="Oct 7, 2022"/>
    <x v="30"/>
    <x v="243"/>
    <x v="2815"/>
    <s v="Oct 6, 2022"/>
    <x v="1"/>
    <x v="1"/>
    <m/>
    <m/>
    <m/>
    <m/>
    <m/>
    <m/>
    <m/>
    <m/>
    <m/>
    <m/>
    <m/>
    <m/>
    <m/>
    <m/>
    <m/>
  </r>
  <r>
    <s v="Oct 7, 2022"/>
    <x v="30"/>
    <x v="243"/>
    <x v="2816"/>
    <s v="Oct 6, 2022"/>
    <x v="1"/>
    <x v="1"/>
    <m/>
    <m/>
    <m/>
    <m/>
    <m/>
    <m/>
    <m/>
    <m/>
    <m/>
    <m/>
    <m/>
    <m/>
    <m/>
    <m/>
    <m/>
  </r>
  <r>
    <s v="Oct 7, 2022"/>
    <x v="30"/>
    <x v="243"/>
    <x v="2817"/>
    <s v="Oct 6, 2022"/>
    <x v="1"/>
    <x v="1"/>
    <m/>
    <m/>
    <m/>
    <m/>
    <m/>
    <m/>
    <m/>
    <m/>
    <m/>
    <m/>
    <m/>
    <m/>
    <m/>
    <m/>
    <m/>
  </r>
  <r>
    <s v="Oct 7, 2022"/>
    <x v="30"/>
    <x v="243"/>
    <x v="2818"/>
    <s v="Oct 6, 2022"/>
    <x v="1"/>
    <x v="1"/>
    <m/>
    <m/>
    <m/>
    <m/>
    <m/>
    <m/>
    <m/>
    <m/>
    <m/>
    <m/>
    <m/>
    <m/>
    <m/>
    <m/>
    <m/>
  </r>
  <r>
    <s v="Oct 7, 2022"/>
    <x v="30"/>
    <x v="243"/>
    <x v="2818"/>
    <s v="Oct 6, 2022"/>
    <x v="1"/>
    <x v="1"/>
    <m/>
    <m/>
    <m/>
    <m/>
    <m/>
    <m/>
    <m/>
    <m/>
    <m/>
    <m/>
    <m/>
    <m/>
    <m/>
    <m/>
    <m/>
  </r>
  <r>
    <s v="Oct 7, 2022"/>
    <x v="30"/>
    <x v="243"/>
    <x v="2819"/>
    <s v="Oct 7, 2022"/>
    <x v="1"/>
    <x v="1"/>
    <m/>
    <m/>
    <m/>
    <m/>
    <m/>
    <m/>
    <m/>
    <m/>
    <m/>
    <m/>
    <m/>
    <m/>
    <m/>
    <m/>
    <m/>
  </r>
  <r>
    <s v="Oct 7, 2022"/>
    <x v="30"/>
    <x v="243"/>
    <x v="2820"/>
    <s v="Oct 6, 2022"/>
    <x v="1"/>
    <x v="1"/>
    <m/>
    <m/>
    <m/>
    <m/>
    <m/>
    <m/>
    <m/>
    <m/>
    <m/>
    <m/>
    <m/>
    <m/>
    <m/>
    <m/>
    <m/>
  </r>
  <r>
    <s v="Oct 7, 2022"/>
    <x v="30"/>
    <x v="243"/>
    <x v="2821"/>
    <s v="Oct 6, 2022"/>
    <x v="1"/>
    <x v="1"/>
    <m/>
    <m/>
    <m/>
    <m/>
    <m/>
    <m/>
    <m/>
    <m/>
    <m/>
    <m/>
    <m/>
    <m/>
    <m/>
    <m/>
    <m/>
  </r>
  <r>
    <s v="Oct 7, 2022"/>
    <x v="30"/>
    <x v="243"/>
    <x v="2818"/>
    <s v="Oct 6, 2022"/>
    <x v="1"/>
    <x v="1"/>
    <m/>
    <m/>
    <m/>
    <m/>
    <m/>
    <m/>
    <m/>
    <m/>
    <m/>
    <m/>
    <m/>
    <m/>
    <m/>
    <m/>
    <m/>
  </r>
  <r>
    <s v="Oct 7, 2022"/>
    <x v="30"/>
    <x v="243"/>
    <x v="2818"/>
    <s v="Oct 6, 2022"/>
    <x v="1"/>
    <x v="1"/>
    <m/>
    <m/>
    <m/>
    <m/>
    <m/>
    <m/>
    <m/>
    <m/>
    <m/>
    <m/>
    <m/>
    <m/>
    <m/>
    <m/>
    <m/>
  </r>
  <r>
    <s v="Oct 7, 2022"/>
    <x v="30"/>
    <x v="243"/>
    <x v="2818"/>
    <s v="Oct 6, 2022"/>
    <x v="1"/>
    <x v="1"/>
    <m/>
    <m/>
    <m/>
    <m/>
    <m/>
    <m/>
    <m/>
    <m/>
    <m/>
    <m/>
    <m/>
    <m/>
    <m/>
    <m/>
    <m/>
  </r>
  <r>
    <s v="Oct 7, 2022"/>
    <x v="3"/>
    <x v="10"/>
    <x v="2822"/>
    <s v="Oct 7,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_x000a_Pulsa, token listrik, dsb."/>
  </r>
  <r>
    <s v="Oct 7, 2022"/>
    <x v="30"/>
    <x v="240"/>
    <x v="2823"/>
    <s v="Oct 7, 2022"/>
    <x v="0"/>
    <x v="0"/>
    <s v="Pinggir Jalan Utama"/>
    <s v="1-5 org/jam"/>
    <s v="Ada"/>
    <s v="Ya"/>
    <s v="Ya"/>
    <s v="3 - 4"/>
    <s v="Ya"/>
    <s v="Tidak"/>
    <s v="Tidak ber-mitra"/>
    <s v="1"/>
    <s v="&gt;2"/>
    <s v="Tidak"/>
    <s v="Tidak"/>
    <s v="Rp 51.000 - Rp 100.000"/>
    <s v="Susu bubuk anak (Zee, Dancow, Boneeto, dsb.)"/>
  </r>
  <r>
    <s v="Oct 7, 2022"/>
    <x v="13"/>
    <x v="79"/>
    <x v="2824"/>
    <s v="Oct 7,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Pulsa, token listrik, dsb."/>
  </r>
  <r>
    <s v="Oct 7, 2022"/>
    <x v="13"/>
    <x v="79"/>
    <x v="2825"/>
    <s v="Oct 7, 2022"/>
    <x v="0"/>
    <x v="0"/>
    <s v="Pinggir Jalan Utama"/>
    <s v="1-5 org/jam"/>
    <s v="Ada"/>
    <s v="Ya"/>
    <s v="Ya"/>
    <s v="&gt;4"/>
    <s v="Ya"/>
    <s v="Tidak"/>
    <s v="Tidak ber-mitra"/>
    <s v="2"/>
    <s v="2"/>
    <s v="Tidak"/>
    <s v="Tidak"/>
    <s v="&lt; Rp. 50.000"/>
    <s v="Susu bubuk anak (Zee, Dancow, Boneeto, dsb.)_x000a_Susu bubuk dewasa (Anlene, Entrasol, Ensure, dsb.)_x000a_Gula rendah kalori (diabetasol, nulife, dsb.)"/>
  </r>
  <r>
    <s v="Oct 7, 2022"/>
    <x v="13"/>
    <x v="81"/>
    <x v="2826"/>
    <s v="Oct 7, 2022"/>
    <x v="0"/>
    <x v="0"/>
    <s v="Pinggir Jalan Utama"/>
    <s v="&gt;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7, 2022"/>
    <x v="13"/>
    <x v="81"/>
    <x v="2827"/>
    <s v="Oct 7, 2022"/>
    <x v="0"/>
    <x v="0"/>
    <s v="Pasar (lokasi sekitar atau dalam pasar)"/>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7, 2022"/>
    <x v="13"/>
    <x v="79"/>
    <x v="2828"/>
    <s v="Oct 7,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0"/>
    <x v="47"/>
    <x v="2829"/>
    <s v="Oct 5, 2022"/>
    <x v="0"/>
    <x v="0"/>
    <s v="Pasar (lokasi sekitar atau dalam pasar)"/>
    <s v="1-5 org/jam"/>
    <s v="Ada"/>
    <s v="Ya"/>
    <s v="Ya"/>
    <s v="3 - 4"/>
    <s v="Ya"/>
    <s v="Tidak"/>
    <s v="SRC (Sampoerna Retail Community)"/>
    <s v="1"/>
    <s v="2"/>
    <s v="Tidak"/>
    <s v="Ya"/>
    <s v="Rp 51.000 - Rp 100.000"/>
    <s v="Susu bubuk anak (Zee, Dancow, Boneeto, dsb.)_x000a_Susu bubuk dewasa (Anlene, Entrasol, Ensure, dsb.)_x000a_Sembako (Beras kiloan, telur, gula kiloan, dsb.)"/>
  </r>
  <r>
    <s v="Oct 6, 2022"/>
    <x v="0"/>
    <x v="30"/>
    <x v="309"/>
    <s v="Oct 6, 2022"/>
    <x v="0"/>
    <x v="0"/>
    <s v="Pinggir Jalan Utama"/>
    <s v="&gt;10 org/jam"/>
    <s v="Ada"/>
    <s v="Ya"/>
    <s v="Ya"/>
    <s v="&gt;4"/>
    <s v="Ya"/>
    <s v="Tidak"/>
    <s v="Tidak ber-mitra"/>
    <s v="&gt;2"/>
    <s v="&gt;2"/>
    <s v="Ya"/>
    <s v="Ya"/>
    <s v="Rp 101.000 - Rp 200.000"/>
    <s v="Susu bubuk anak (Zee, Dancow, Boneeto, dsb.)_x000a_Susu bubuk dewasa (Anlene, Entrasol, Ensure, dsb.)_x000a_Gula rendah kalori (diabetasol, nulife, dsb.)_x000a_Sembako (Beras kiloan, telur, gula kiloan, dsb.)"/>
  </r>
  <r>
    <s v="Oct 6, 2022"/>
    <x v="0"/>
    <x v="31"/>
    <x v="2830"/>
    <s v="Oct 6,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16"/>
    <x v="99"/>
    <x v="2482"/>
    <s v="Oct 6, 2022"/>
    <x v="1"/>
    <x v="0"/>
    <m/>
    <m/>
    <m/>
    <m/>
    <m/>
    <m/>
    <m/>
    <m/>
    <m/>
    <m/>
    <m/>
    <m/>
    <m/>
    <m/>
    <m/>
  </r>
  <r>
    <s v="Oct 6, 2022"/>
    <x v="0"/>
    <x v="30"/>
    <x v="2831"/>
    <s v="Oct 6, 2022"/>
    <x v="0"/>
    <x v="0"/>
    <s v="Pasar (lokasi sekitar atau dalam pasar)"/>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6, 2022"/>
    <x v="16"/>
    <x v="99"/>
    <x v="2832"/>
    <s v="Oct 6, 2022"/>
    <x v="1"/>
    <x v="0"/>
    <m/>
    <m/>
    <m/>
    <m/>
    <m/>
    <m/>
    <m/>
    <m/>
    <m/>
    <m/>
    <m/>
    <m/>
    <m/>
    <m/>
    <m/>
  </r>
  <r>
    <s v="Oct 6, 2022"/>
    <x v="16"/>
    <x v="99"/>
    <x v="2833"/>
    <s v="Oct 6, 2022"/>
    <x v="1"/>
    <x v="0"/>
    <m/>
    <m/>
    <m/>
    <m/>
    <m/>
    <m/>
    <m/>
    <m/>
    <m/>
    <m/>
    <m/>
    <m/>
    <m/>
    <m/>
    <m/>
  </r>
  <r>
    <s v="Oct 6, 2022"/>
    <x v="16"/>
    <x v="99"/>
    <x v="2834"/>
    <s v="Oct 6, 2022"/>
    <x v="1"/>
    <x v="0"/>
    <m/>
    <m/>
    <m/>
    <m/>
    <m/>
    <m/>
    <m/>
    <m/>
    <m/>
    <m/>
    <m/>
    <m/>
    <m/>
    <m/>
    <m/>
  </r>
  <r>
    <s v="Oct 6, 2022"/>
    <x v="0"/>
    <x v="30"/>
    <x v="315"/>
    <s v="Oct 6,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16"/>
    <x v="100"/>
    <x v="2835"/>
    <s v="Oct 6, 2022"/>
    <x v="1"/>
    <x v="0"/>
    <m/>
    <m/>
    <m/>
    <m/>
    <m/>
    <m/>
    <m/>
    <m/>
    <m/>
    <m/>
    <m/>
    <m/>
    <m/>
    <m/>
    <m/>
  </r>
  <r>
    <s v="Oct 6, 2022"/>
    <x v="16"/>
    <x v="99"/>
    <x v="2836"/>
    <s v="Oct 6, 2022"/>
    <x v="1"/>
    <x v="0"/>
    <m/>
    <m/>
    <m/>
    <m/>
    <m/>
    <m/>
    <m/>
    <m/>
    <m/>
    <m/>
    <m/>
    <m/>
    <m/>
    <m/>
    <m/>
  </r>
  <r>
    <s v="Oct 6, 2022"/>
    <x v="16"/>
    <x v="99"/>
    <x v="2837"/>
    <s v="Oct 6, 2022"/>
    <x v="1"/>
    <x v="0"/>
    <m/>
    <m/>
    <m/>
    <m/>
    <m/>
    <m/>
    <m/>
    <m/>
    <m/>
    <m/>
    <m/>
    <m/>
    <m/>
    <m/>
    <m/>
  </r>
  <r>
    <s v="Oct 6, 2022"/>
    <x v="16"/>
    <x v="99"/>
    <x v="2838"/>
    <s v="Oct 6, 2022"/>
    <x v="1"/>
    <x v="0"/>
    <m/>
    <m/>
    <m/>
    <m/>
    <m/>
    <m/>
    <m/>
    <m/>
    <m/>
    <m/>
    <m/>
    <m/>
    <m/>
    <m/>
    <m/>
  </r>
  <r>
    <s v="Oct 6, 2022"/>
    <x v="30"/>
    <x v="243"/>
    <x v="2818"/>
    <s v="Oct 6, 2022"/>
    <x v="1"/>
    <x v="1"/>
    <m/>
    <m/>
    <m/>
    <m/>
    <m/>
    <m/>
    <m/>
    <m/>
    <m/>
    <m/>
    <m/>
    <m/>
    <m/>
    <m/>
    <m/>
  </r>
  <r>
    <s v="Oct 6, 2022"/>
    <x v="30"/>
    <x v="243"/>
    <x v="2818"/>
    <s v="Oct 4, 2022"/>
    <x v="1"/>
    <x v="1"/>
    <m/>
    <m/>
    <m/>
    <m/>
    <m/>
    <m/>
    <m/>
    <m/>
    <m/>
    <m/>
    <m/>
    <m/>
    <m/>
    <m/>
    <m/>
  </r>
  <r>
    <s v="Oct 6, 2022"/>
    <x v="30"/>
    <x v="243"/>
    <x v="2818"/>
    <s v="Oct 4, 2022"/>
    <x v="1"/>
    <x v="1"/>
    <m/>
    <m/>
    <m/>
    <m/>
    <m/>
    <m/>
    <m/>
    <m/>
    <m/>
    <m/>
    <m/>
    <m/>
    <m/>
    <m/>
    <m/>
  </r>
  <r>
    <s v="Oct 6, 2022"/>
    <x v="14"/>
    <x v="218"/>
    <x v="2839"/>
    <s v="Oct 6, 2022"/>
    <x v="0"/>
    <x v="0"/>
    <s v="Pinggir Jalan Utama"/>
    <s v="5-10 org/jam"/>
    <s v="Ada"/>
    <s v="Ya"/>
    <s v="Ya"/>
    <s v="2"/>
    <s v="Ya"/>
    <s v="Tidak"/>
    <s v="Tidak ber-mitra"/>
    <s v="1"/>
    <s v="2"/>
    <s v="Tidak"/>
    <s v="Tidak"/>
    <s v="Rp 51.000 - Rp 100.000"/>
    <s v="Sembako (Beras kiloan, telur, gula kiloan, dsb.)"/>
  </r>
  <r>
    <s v="Oct 6, 2022"/>
    <x v="14"/>
    <x v="218"/>
    <x v="2840"/>
    <s v="Oct 6, 2022"/>
    <x v="0"/>
    <x v="0"/>
    <s v="Pinggir Jalan Utama"/>
    <s v="5-10 org/jam"/>
    <s v="Ada"/>
    <s v="Tidak"/>
    <s v="Ya"/>
    <s v="3 - 4"/>
    <s v="Tidak"/>
    <s v="Tidak"/>
    <s v="Tidak ber-mitra"/>
    <s v="1"/>
    <s v="&gt;2"/>
    <s v="Tidak"/>
    <s v="Ya"/>
    <s v="Rp 51.000 - Rp 100.000"/>
    <s v="Sembako (Beras kiloan, telur, gula kiloan, dsb.)"/>
  </r>
  <r>
    <s v="Oct 6, 2022"/>
    <x v="14"/>
    <x v="218"/>
    <x v="2841"/>
    <s v="Oct 6, 2022"/>
    <x v="1"/>
    <x v="0"/>
    <m/>
    <m/>
    <m/>
    <m/>
    <m/>
    <m/>
    <m/>
    <m/>
    <m/>
    <m/>
    <m/>
    <m/>
    <m/>
    <m/>
    <m/>
  </r>
  <r>
    <s v="Oct 6, 2022"/>
    <x v="0"/>
    <x v="238"/>
    <x v="2842"/>
    <s v="Oct 6, 2022"/>
    <x v="0"/>
    <x v="0"/>
    <s v="Pinggir Jalan Utama"/>
    <s v="1-5 org/jam"/>
    <s v="Ada"/>
    <s v="Ya"/>
    <s v="Ya"/>
    <s v="3 - 4"/>
    <s v="Ya"/>
    <s v="Tidak"/>
    <s v="GGSP (Gudang Garam Strategic Partnership)"/>
    <s v="1"/>
    <s v="&gt;2"/>
    <s v="Tidak"/>
    <s v="Tidak"/>
    <s v="&lt; Rp. 50.000"/>
    <s v="Susu bubuk anak (Zee, Dancow, Boneeto, dsb.)_x000a_Gula rendah kalori (diabetasol, nulife, dsb.)"/>
  </r>
  <r>
    <s v="Oct 6, 2022"/>
    <x v="0"/>
    <x v="238"/>
    <x v="2843"/>
    <s v="Oct 6, 2022"/>
    <x v="0"/>
    <x v="0"/>
    <s v="Pinggir Jalan Utama"/>
    <s v="1-5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Pulsa, token listrik, dsb."/>
  </r>
  <r>
    <s v="Oct 6, 2022"/>
    <x v="0"/>
    <x v="238"/>
    <x v="2844"/>
    <s v="Oct 6, 2022"/>
    <x v="0"/>
    <x v="0"/>
    <s v="Pinggir Jalan Utama"/>
    <s v="1-5 org/jam"/>
    <s v="Tidak ada"/>
    <s v="Tidak"/>
    <s v="Ya"/>
    <s v="2"/>
    <s v="Tidak"/>
    <s v="Tidak"/>
    <s v="Mitra DRP (Djarum Retail Partnership)"/>
    <s v="1"/>
    <s v="&gt;2"/>
    <s v="Tidak"/>
    <s v="Ya"/>
    <s v="Rp 51.000 - Rp 100.000"/>
    <s v="Susu bubuk anak (Zee, Dancow, Boneeto, dsb.)_x000a_Gula rendah kalori (diabetasol, nulife, dsb.)_x000a_Sembako (Beras kiloan, telur, gula kiloan, dsb.)"/>
  </r>
  <r>
    <s v="Oct 6, 2022"/>
    <x v="0"/>
    <x v="238"/>
    <x v="2845"/>
    <s v="Oct 5, 2022"/>
    <x v="0"/>
    <x v="0"/>
    <s v="Pinggir Jalan Utama"/>
    <s v="1-5 org/jam"/>
    <s v="Ada"/>
    <s v="Ya"/>
    <s v="Ya"/>
    <s v="&gt;4"/>
    <s v="Ya"/>
    <s v="Tidak"/>
    <s v="GGSP (Gudang Garam Strategic Partnership)"/>
    <s v="2"/>
    <s v="&gt;2"/>
    <s v="Tidak"/>
    <s v="Tidak"/>
    <s v="Rp 51.000 - Rp 100.000"/>
    <s v="Susu bubuk anak (Zee, Dancow, Boneeto, dsb.)_x000a_Susu bubuk dewasa (Anlene, Entrasol, Ensure, dsb.)_x000a_Gula rendah kalori (diabetasol, nulife, dsb.)_x000a_Pulsa, token listrik, dsb."/>
  </r>
  <r>
    <s v="Oct 6, 2022"/>
    <x v="0"/>
    <x v="238"/>
    <x v="2846"/>
    <s v="Oct 5, 2022"/>
    <x v="0"/>
    <x v="0"/>
    <s v="Pinggir Jalan Utama"/>
    <s v="5-10 org/jam"/>
    <s v="Ada"/>
    <s v="Tidak"/>
    <s v="Tidak"/>
    <s v="2"/>
    <s v="Tidak"/>
    <s v="Tidak"/>
    <s v="Tidak ber-mitra"/>
    <s v="1"/>
    <s v="&gt;2"/>
    <s v="Tidak"/>
    <s v="Tidak"/>
    <s v="&lt; Rp. 50.000"/>
    <s v="Susu bubuk anak (Zee, Dancow, Boneeto, dsb.)_x000a_Gula rendah kalori (diabetasol, nulife, dsb.)"/>
  </r>
  <r>
    <s v="Oct 6, 2022"/>
    <x v="0"/>
    <x v="238"/>
    <x v="2847"/>
    <s v="Oct 5,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6, 2022"/>
    <x v="0"/>
    <x v="238"/>
    <x v="2848"/>
    <s v="Oct 5, 2022"/>
    <x v="0"/>
    <x v="0"/>
    <s v="Pinggir Jalan Utama"/>
    <s v="1-5 org/jam"/>
    <s v="Ada"/>
    <s v="Ya"/>
    <s v="Ya"/>
    <s v="3 - 4"/>
    <s v="Ya"/>
    <s v="Tidak"/>
    <s v="Mitra DRP (Djarum Retail Partnership)"/>
    <s v="1"/>
    <s v="&gt;2"/>
    <s v="Tidak"/>
    <s v="Tidak"/>
    <s v="Rp 51.000 - Rp 100.000"/>
    <s v="Susu bubuk anak (Zee, Dancow, Boneeto, dsb.)_x000a_Gula rendah kalori (diabetasol, nulife, dsb.)_x000a_Pulsa, token listrik, dsb."/>
  </r>
  <r>
    <s v="Oct 6, 2022"/>
    <x v="0"/>
    <x v="238"/>
    <x v="2849"/>
    <s v="Oct 5, 2022"/>
    <x v="0"/>
    <x v="0"/>
    <s v="Residential (lokasi tempat tinggal/perumahan/apartemen/dsb.)"/>
    <s v="1-5 org/jam"/>
    <s v="Ada"/>
    <s v="Ya"/>
    <s v="Ya"/>
    <s v="3 - 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0"/>
    <x v="238"/>
    <x v="2850"/>
    <s v="Oct 5, 2022"/>
    <x v="0"/>
    <x v="0"/>
    <s v="Residential (lokasi tempat tinggal/perumahan/apartemen/dsb.)"/>
    <s v="1-5 org/jam"/>
    <s v="Ada"/>
    <s v="Ya"/>
    <s v="Ya"/>
    <s v="3 - 4"/>
    <s v="Ya"/>
    <s v="Tidak"/>
    <s v="Tidak ber-mitra"/>
    <s v="1"/>
    <s v="&gt;2"/>
    <s v="Tidak"/>
    <s v="Tidak"/>
    <s v="Rp 51.000 - Rp 100.000"/>
    <s v="Susu bubuk anak (Zee, Dancow, Boneeto, dsb.)_x000a_Gula rendah kalori (diabetasol, nulife, dsb.)"/>
  </r>
  <r>
    <s v="Oct 6, 2022"/>
    <x v="0"/>
    <x v="238"/>
    <x v="2851"/>
    <s v="Oct 5, 2022"/>
    <x v="0"/>
    <x v="0"/>
    <s v="Pinggir Jalan Utama"/>
    <s v="1-5 org/jam"/>
    <s v="Ada"/>
    <s v="Ya"/>
    <s v="Ya"/>
    <s v="3 - 4"/>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0"/>
    <x v="238"/>
    <x v="2852"/>
    <s v="Oct 6,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Pulsa, token listrik, dsb."/>
  </r>
  <r>
    <s v="Oct 6, 2022"/>
    <x v="0"/>
    <x v="238"/>
    <x v="2853"/>
    <s v="Oct 6,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Pulsa, token listrik, dsb."/>
  </r>
  <r>
    <s v="Oct 6, 2022"/>
    <x v="0"/>
    <x v="238"/>
    <x v="2854"/>
    <s v="Oct 5, 2022"/>
    <x v="0"/>
    <x v="0"/>
    <s v="Pinggir Jalan Utama"/>
    <s v="1-5 org/jam"/>
    <s v="Ada"/>
    <s v="Ya"/>
    <s v="Ya"/>
    <s v="3 - 4"/>
    <s v="Ya"/>
    <s v="Tidak"/>
    <s v="GGSP (Gudang Garam Strategic Partnership)"/>
    <s v="1"/>
    <s v="2"/>
    <s v="Tidak"/>
    <s v="Tidak"/>
    <s v="&lt; Rp. 50.000"/>
    <s v="Susu bubuk anak (Zee, Dancow, Boneeto, dsb.)_x000a_Gula rendah kalori (diabetasol, nulife, dsb.)_x000a_Sembako (Beras kiloan, telur, gula kiloan, dsb.)"/>
  </r>
  <r>
    <s v="Oct 6, 2022"/>
    <x v="0"/>
    <x v="238"/>
    <x v="2855"/>
    <s v="Oct 5, 2022"/>
    <x v="0"/>
    <x v="0"/>
    <s v="Pinggir Jalan Utama"/>
    <s v="5-10 org/jam"/>
    <s v="Ada"/>
    <s v="Ya"/>
    <s v="Ya"/>
    <s v="&gt;4"/>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0"/>
    <x v="29"/>
    <x v="2856"/>
    <s v="Oct 6, 2022"/>
    <x v="0"/>
    <x v="0"/>
    <s v="Residential (lokasi tempat tinggal/perumahan/apartemen/dsb.)"/>
    <s v="1-5 org/jam"/>
    <s v="Ada"/>
    <s v="Ya"/>
    <s v="Ya"/>
    <s v="3 - 4"/>
    <s v="Ya"/>
    <s v="Tidak"/>
    <s v="GGSP (Gudang Garam Strategic Partnership)"/>
    <s v="1"/>
    <s v="&gt;2"/>
    <s v="Tidak"/>
    <s v="Tidak"/>
    <s v="Rp 51.000 - Rp 100.000"/>
    <s v="Susu bubuk anak (Zee, Dancow, Boneeto, dsb.)_x000a_Gula rendah kalori (diabetasol, nulife, dsb.)_x000a_Sembako (Beras kiloan, telur, gula kiloan, dsb.)_x000a_Pulsa, token listrik, dsb."/>
  </r>
  <r>
    <s v="Oct 6, 2022"/>
    <x v="0"/>
    <x v="29"/>
    <x v="2856"/>
    <s v="Oct 6, 2022"/>
    <x v="0"/>
    <x v="0"/>
    <s v="Residential (lokasi tempat tinggal/perumahan/apartemen/dsb.)"/>
    <s v="1-5 org/jam"/>
    <s v="Ada"/>
    <s v="Ya"/>
    <s v="Ya"/>
    <s v="3 - 4"/>
    <s v="Ya"/>
    <s v="Tidak"/>
    <s v="GGSP (Gudang Garam Strategic Partnership)"/>
    <s v="1"/>
    <s v="&gt;2"/>
    <s v="Tidak"/>
    <s v="Tidak"/>
    <s v="Rp 51.000 - Rp 100.000"/>
    <s v="Susu bubuk anak (Zee, Dancow, Boneeto, dsb.)_x000a_Gula rendah kalori (diabetasol, nulife, dsb.)_x000a_Sembako (Beras kiloan, telur, gula kiloan, dsb.)_x000a_Pulsa, token listrik, dsb."/>
  </r>
  <r>
    <s v="Oct 6, 2022"/>
    <x v="0"/>
    <x v="29"/>
    <x v="2857"/>
    <s v="Oct 6,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0"/>
    <x v="29"/>
    <x v="2858"/>
    <s v="Oct 6, 2022"/>
    <x v="0"/>
    <x v="0"/>
    <s v="Pinggir Jalan Utama"/>
    <s v="1-5 org/jam"/>
    <s v="Ada"/>
    <s v="Ya"/>
    <s v="Ya"/>
    <s v="3 - 4"/>
    <s v="Ya"/>
    <s v="Tidak"/>
    <s v="Tidak ber-mitra"/>
    <s v="1"/>
    <s v="&gt;2"/>
    <s v="Tidak"/>
    <s v="Tidak"/>
    <s v="Rp 51.000 - Rp 100.000"/>
    <s v="Susu bubuk anak (Zee, Dancow, Boneeto, dsb.)_x000a_Gula rendah kalori (diabetasol, nulife, dsb.)_x000a_Sembako (Beras kiloan, telur, gula kiloan, dsb.)_x000a_Pulsa, token listrik, dsb."/>
  </r>
  <r>
    <s v="Oct 6, 2022"/>
    <x v="0"/>
    <x v="29"/>
    <x v="2859"/>
    <s v="Oct 5,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Pulsa, token listrik, dsb."/>
  </r>
  <r>
    <s v="Oct 6, 2022"/>
    <x v="0"/>
    <x v="29"/>
    <x v="2860"/>
    <s v="Oct 5, 2022"/>
    <x v="0"/>
    <x v="0"/>
    <s v="Pasar (lokasi sekitar atau dalam pasar)"/>
    <s v="5-10 org/jam"/>
    <s v="Ada"/>
    <s v="Ya"/>
    <s v="Ya"/>
    <s v="3 - 4"/>
    <s v="Ya"/>
    <s v="Tidak"/>
    <s v="Tidak ber-mitra"/>
    <s v="1"/>
    <s v="&gt;2"/>
    <s v="Tidak"/>
    <s v="Tidak"/>
    <s v="Rp 51.000 - Rp 100.000"/>
    <s v="Susu bubuk anak (Zee, Dancow, Boneeto, dsb.)_x000a_Gula rendah kalori (diabetasol, nulife, dsb.)_x000a_Pulsa, token listrik, dsb."/>
  </r>
  <r>
    <s v="Oct 6, 2022"/>
    <x v="1"/>
    <x v="166"/>
    <x v="2861"/>
    <s v="Oct 6,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0"/>
    <x v="29"/>
    <x v="2862"/>
    <s v="Oct 5,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Pulsa, token listrik, dsb."/>
  </r>
  <r>
    <s v="Oct 6, 2022"/>
    <x v="0"/>
    <x v="29"/>
    <x v="2863"/>
    <s v="Oct 6, 2022"/>
    <x v="0"/>
    <x v="0"/>
    <s v="Residential (lokasi tempat tinggal/perumahan/apartemen/dsb.)"/>
    <s v="1-5 org/jam"/>
    <s v="Ada"/>
    <s v="Ya"/>
    <s v="Ya"/>
    <s v="3 - 4"/>
    <s v="Ya"/>
    <s v="Tidak"/>
    <s v="GGSP (Gudang Garam Strategic Partnership)"/>
    <s v="1"/>
    <s v="&gt;2"/>
    <s v="Tidak"/>
    <s v="Tidak"/>
    <s v="Rp 51.000 - Rp 100.000"/>
    <s v="Susu bubuk anak (Zee, Dancow, Boneeto, dsb.)_x000a_Gula rendah kalori (diabetasol, nulife, dsb.)_x000a_Pulsa, token listrik, dsb."/>
  </r>
  <r>
    <s v="Oct 6, 2022"/>
    <x v="7"/>
    <x v="45"/>
    <x v="2864"/>
    <s v="Sep 30, 2022"/>
    <x v="0"/>
    <x v="0"/>
    <s v="Pinggir Jalan Utama"/>
    <s v="1-5 org/jam"/>
    <s v="Tidak ada"/>
    <s v="Tidak"/>
    <s v="Ya"/>
    <s v="Tidak ada"/>
    <s v="Tidak"/>
    <s v="Tidak"/>
    <s v="Tidak ber-mitra"/>
    <s v="1"/>
    <s v="2"/>
    <s v="Tidak"/>
    <s v="Tidak"/>
    <s v="&lt; Rp. 50.000"/>
    <s v="Sembako (Beras kiloan, telur, gula kiloan, dsb.)"/>
  </r>
  <r>
    <s v="Oct 6, 2022"/>
    <x v="0"/>
    <x v="29"/>
    <x v="2727"/>
    <s v="Oct 5, 2022"/>
    <x v="0"/>
    <x v="0"/>
    <s v="Residential (lokasi tempat tinggal/perumahan/apartemen/dsb.)"/>
    <s v="1-5 org/jam"/>
    <s v="Ada"/>
    <s v="Ya"/>
    <s v="Ya"/>
    <s v="3 - 4"/>
    <s v="Ya"/>
    <s v="Tidak"/>
    <s v="GGSP (Gudang Garam Strategic Partnership)"/>
    <s v="1"/>
    <s v="&gt;2"/>
    <s v="Tidak"/>
    <s v="Tidak"/>
    <s v="Rp 51.000 - Rp 100.000"/>
    <s v="Susu bubuk anak (Zee, Dancow, Boneeto, dsb.)_x000a_Gula rendah kalori (diabetasol, nulife, dsb.)_x000a_Pulsa, token listrik, dsb."/>
  </r>
  <r>
    <s v="Oct 6, 2022"/>
    <x v="7"/>
    <x v="45"/>
    <x v="2865"/>
    <s v="Sep 29, 2022"/>
    <x v="0"/>
    <x v="0"/>
    <s v="Pinggir Jalan Utama"/>
    <s v="1-5 org/jam"/>
    <s v="Tidak ada"/>
    <s v="Tidak"/>
    <s v="Tidak"/>
    <s v="Tidak ada"/>
    <s v="Tidak"/>
    <s v="Tidak"/>
    <s v="Tidak ber-mitra"/>
    <s v="1"/>
    <s v="1"/>
    <s v="Tidak"/>
    <s v="Tidak"/>
    <s v="&lt; Rp. 50.000"/>
    <s v="Sembako (Beras kiloan, telur, gula kiloan, dsb.)"/>
  </r>
  <r>
    <s v="Oct 6, 2022"/>
    <x v="7"/>
    <x v="244"/>
    <x v="2866"/>
    <s v="Sep 29, 2022"/>
    <x v="0"/>
    <x v="0"/>
    <s v="Pinggir Jalan Utama"/>
    <s v="5-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6, 2022"/>
    <x v="0"/>
    <x v="29"/>
    <x v="2867"/>
    <s v="Oct 6, 2022"/>
    <x v="0"/>
    <x v="0"/>
    <s v="Pinggir Jalan Utama"/>
    <s v="1-5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Pulsa, token listrik, dsb."/>
  </r>
  <r>
    <s v="Oct 6, 2022"/>
    <x v="7"/>
    <x v="75"/>
    <x v="2868"/>
    <s v="Sep 28, 2022"/>
    <x v="0"/>
    <x v="0"/>
    <s v="Pinggir Jalan Utama"/>
    <s v="1-5 org/jam"/>
    <s v="Tidak ada"/>
    <s v="Tidak"/>
    <s v="Tidak"/>
    <s v="Tidak ada"/>
    <s v="Tidak"/>
    <s v="Tidak"/>
    <s v="Tidak ber-mitra"/>
    <s v="1"/>
    <s v="1"/>
    <s v="Tidak"/>
    <s v="Tidak"/>
    <s v="&lt; Rp. 50.000"/>
    <s v="Sembako (Beras kiloan, telur, gula kiloan, dsb.)"/>
  </r>
  <r>
    <s v="Oct 6, 2022"/>
    <x v="7"/>
    <x v="75"/>
    <x v="2869"/>
    <s v="Sep 28, 2022"/>
    <x v="0"/>
    <x v="0"/>
    <s v="Pinggir Jalan Utama"/>
    <s v="1-5 org/jam"/>
    <s v="Tidak ada"/>
    <s v="Tidak"/>
    <s v="Tidak"/>
    <s v="Tidak ada"/>
    <s v="Tidak"/>
    <s v="Tidak"/>
    <s v="Tidak ber-mitra"/>
    <s v="Tidak ada"/>
    <s v="1"/>
    <s v="Tidak"/>
    <s v="Tidak"/>
    <s v="&lt; Rp. 50.000"/>
    <s v="Sembako (Beras kiloan, telur, gula kiloan, dsb.)_x000a_Pulsa, token listrik, dsb."/>
  </r>
  <r>
    <s v="Oct 6, 2022"/>
    <x v="7"/>
    <x v="46"/>
    <x v="2870"/>
    <s v="Sep 28, 2022"/>
    <x v="0"/>
    <x v="0"/>
    <s v="Pinggir Jalan Utama"/>
    <s v="1-5 org/jam"/>
    <s v="Tidak ada"/>
    <s v="Tidak"/>
    <s v="Tidak"/>
    <s v="Tidak ada"/>
    <s v="Tidak"/>
    <s v="Tidak"/>
    <s v="Tidak ber-mitra"/>
    <s v="Tidak ada"/>
    <s v="Tidak ada"/>
    <s v="Ya"/>
    <s v="Tidak"/>
    <s v="&lt; Rp. 50.000"/>
    <s v="Gula rendah kalori (diabetasol, nulife, dsb.)"/>
  </r>
  <r>
    <s v="Oct 6, 2022"/>
    <x v="7"/>
    <x v="75"/>
    <x v="2871"/>
    <s v="Sep 27, 2022"/>
    <x v="0"/>
    <x v="0"/>
    <s v="Pinggir Jalan Utama"/>
    <s v="1-5 org/jam"/>
    <s v="Tidak ada"/>
    <s v="Tidak"/>
    <s v="Tidak"/>
    <s v="Tidak ada"/>
    <s v="Tidak"/>
    <s v="Tidak"/>
    <s v="Tidak ber-mitra"/>
    <s v="Tidak ada"/>
    <s v="1"/>
    <s v="Tidak"/>
    <s v="Tidak"/>
    <s v="&lt; Rp. 50.000"/>
    <s v="Sembako (Beras kiloan, telur, gula kiloan, dsb.)"/>
  </r>
  <r>
    <s v="Oct 6, 2022"/>
    <x v="0"/>
    <x v="47"/>
    <x v="2872"/>
    <s v="Oct 6,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Pulsa, token listrik, dsb."/>
  </r>
  <r>
    <s v="Oct 6, 2022"/>
    <x v="0"/>
    <x v="29"/>
    <x v="327"/>
    <s v="Oct 6, 2022"/>
    <x v="0"/>
    <x v="0"/>
    <s v="Pinggir Jalan Utama"/>
    <s v="&gt;10 org/jam"/>
    <s v="Ada"/>
    <s v="Ya"/>
    <s v="Ya"/>
    <s v="&gt;4"/>
    <s v="Ya"/>
    <s v="Tidak"/>
    <s v="GGSP (Gudang Garam Strategic Partnership)"/>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6, 2022"/>
    <x v="0"/>
    <x v="47"/>
    <x v="2873"/>
    <s v="Oct 6, 2022"/>
    <x v="0"/>
    <x v="0"/>
    <s v="Pinggir Jalan Utama"/>
    <s v="5-10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Pulsa, token listrik, dsb."/>
  </r>
  <r>
    <s v="Oct 6, 2022"/>
    <x v="7"/>
    <x v="46"/>
    <x v="2874"/>
    <s v="Sep 26, 2022"/>
    <x v="0"/>
    <x v="0"/>
    <s v="Pinggir Jalan Utama"/>
    <s v="1-5 org/jam"/>
    <s v="Ada"/>
    <s v="Tidak"/>
    <s v="Tidak"/>
    <s v="Tidak ada"/>
    <s v="Tidak"/>
    <s v="Tidak"/>
    <s v="Tidak ber-mitra"/>
    <s v="Tidak ada"/>
    <s v="1"/>
    <s v="Tidak"/>
    <s v="Tidak"/>
    <s v="&lt; Rp. 50.000"/>
    <s v="Sembako (Beras kiloan, telur, gula kiloan, dsb.)"/>
  </r>
  <r>
    <s v="Oct 6, 2022"/>
    <x v="7"/>
    <x v="46"/>
    <x v="2875"/>
    <s v="Sep 27, 2022"/>
    <x v="0"/>
    <x v="0"/>
    <s v="Pinggir Jalan Utama"/>
    <s v="1-5 org/jam"/>
    <s v="Ada"/>
    <s v="Tidak"/>
    <s v="Ya"/>
    <s v="2"/>
    <s v="Ya"/>
    <s v="Tidak"/>
    <s v="Tidak ber-mitra"/>
    <s v="1"/>
    <s v="1"/>
    <s v="Tidak"/>
    <s v="Ya"/>
    <s v="&lt; Rp. 50.000"/>
    <s v="Susu bubuk dewasa (Anlene, Entrasol, Ensure, dsb.)_x000a_Gula rendah kalori (diabetasol, nulife, dsb.)_x000a_Sembako (Beras kiloan, telur, gula kiloan, dsb.)"/>
  </r>
  <r>
    <s v="Oct 6, 2022"/>
    <x v="7"/>
    <x v="46"/>
    <x v="2876"/>
    <s v="Sep 26, 2022"/>
    <x v="0"/>
    <x v="0"/>
    <s v="Pinggir Jalan Utama"/>
    <s v="1-5 org/jam"/>
    <s v="Ada"/>
    <s v="Ya"/>
    <s v="Ya"/>
    <s v="2"/>
    <s v="Tidak"/>
    <s v="Tidak"/>
    <s v="Tidak ber-mitra"/>
    <s v="1"/>
    <s v="1"/>
    <s v="Ya"/>
    <s v="Tidak"/>
    <s v="&lt; Rp. 50.000"/>
    <s v="Susu bubuk dewasa (Anlene, Entrasol, Ensure, dsb.)_x000a_Gula rendah kalori (diabetasol, nulife, dsb.)"/>
  </r>
  <r>
    <s v="Oct 6, 2022"/>
    <x v="7"/>
    <x v="46"/>
    <x v="2877"/>
    <s v="Sep 20, 2022"/>
    <x v="0"/>
    <x v="0"/>
    <s v="Pinggir Jalan Utama"/>
    <s v="1-5 org/jam"/>
    <s v="Tidak ada"/>
    <s v="Tidak"/>
    <s v="Tidak"/>
    <s v="Tidak ada"/>
    <s v="Tidak"/>
    <s v="Tidak"/>
    <s v="Tidak ber-mitra"/>
    <s v="1"/>
    <s v="1"/>
    <s v="Tidak"/>
    <s v="Tidak"/>
    <s v="&lt; Rp. 50.000"/>
    <s v="Susu bubuk anak (Zee, Dancow, Boneeto, dsb.)_x000a_Sembako (Beras kiloan, telur, gula kiloan, dsb.)"/>
  </r>
  <r>
    <s v="Oct 6, 2022"/>
    <x v="7"/>
    <x v="46"/>
    <x v="2878"/>
    <s v="Oct 3, 2022"/>
    <x v="0"/>
    <x v="0"/>
    <s v="Pinggir Jalan Utama"/>
    <s v="1-5 org/jam"/>
    <s v="Ada"/>
    <s v="Tidak"/>
    <s v="Ya"/>
    <s v="2"/>
    <s v="Tidak"/>
    <s v="Tidak"/>
    <s v="Tidak ber-mitra"/>
    <s v="1"/>
    <s v="Tidak ada"/>
    <s v="Tidak"/>
    <s v="Tidak"/>
    <s v="&lt; Rp. 50.000"/>
    <s v="Susu bubuk dewasa (Anlene, Entrasol, Ensure, dsb.)_x000a_Gula rendah kalori (diabetasol, nulife, dsb.)"/>
  </r>
  <r>
    <s v="Oct 6, 2022"/>
    <x v="7"/>
    <x v="75"/>
    <x v="2879"/>
    <s v="Oct 5,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
  </r>
  <r>
    <s v="Oct 6, 2022"/>
    <x v="7"/>
    <x v="46"/>
    <x v="2880"/>
    <s v="Oct 3, 2022"/>
    <x v="0"/>
    <x v="0"/>
    <s v="Residential (lokasi tempat tinggal/perumahan/apartemen/dsb.)"/>
    <s v="1-5 org/jam"/>
    <s v="Ada"/>
    <s v="Tidak"/>
    <s v="Ya"/>
    <s v="2"/>
    <s v="Tidak"/>
    <s v="Tidak"/>
    <s v="Tidak ber-mitra"/>
    <s v="1"/>
    <s v="2"/>
    <s v="Tidak"/>
    <s v="Tidak"/>
    <s v="&lt; Rp. 50.000"/>
    <s v="Susu bubuk dewasa (Anlene, Entrasol, Ensure, dsb.)_x000a_Sembako (Beras kiloan, telur, gula kiloan, dsb.)"/>
  </r>
  <r>
    <s v="Oct 6, 2022"/>
    <x v="7"/>
    <x v="46"/>
    <x v="2881"/>
    <s v="Sep 21, 2022"/>
    <x v="0"/>
    <x v="0"/>
    <s v="Residential (lokasi tempat tinggal/perumahan/apartemen/dsb.)"/>
    <s v="1-5 org/jam"/>
    <s v="Tidak ada"/>
    <s v="Tidak"/>
    <s v="Tidak"/>
    <s v="Tidak ada"/>
    <s v="Tidak"/>
    <s v="Tidak"/>
    <s v="Tidak ber-mitra"/>
    <s v="Tidak ada"/>
    <s v="Tidak ada"/>
    <s v="Ya"/>
    <s v="Tidak"/>
    <s v="&lt; Rp. 50.000"/>
    <s v="Sembako (Beras kiloan, telur, gula kiloan, dsb.)"/>
  </r>
  <r>
    <s v="Oct 6, 2022"/>
    <x v="7"/>
    <x v="75"/>
    <x v="2882"/>
    <s v="Sep 20, 2022"/>
    <x v="0"/>
    <x v="0"/>
    <s v="Pinggir Jalan Utama"/>
    <s v="1-5 org/jam"/>
    <s v="Tidak ada"/>
    <s v="Tidak"/>
    <s v="Tidak"/>
    <s v="Tidak ada"/>
    <s v="Tidak"/>
    <s v="Tidak"/>
    <s v="Tidak ber-mitra"/>
    <s v="1"/>
    <s v="1"/>
    <s v="Tidak"/>
    <s v="Tidak"/>
    <s v="&lt; Rp. 50.000"/>
    <s v="Sembako (Beras kiloan, telur, gula kiloan, dsb.)"/>
  </r>
  <r>
    <s v="Oct 6, 2022"/>
    <x v="7"/>
    <x v="75"/>
    <x v="2883"/>
    <s v="Sep 23, 2022"/>
    <x v="0"/>
    <x v="0"/>
    <s v="Pinggir Jalan Utama"/>
    <s v="1-5 org/jam"/>
    <s v="Tidak ada"/>
    <s v="Tidak"/>
    <s v="Tidak"/>
    <s v="Tidak ada"/>
    <s v="Tidak"/>
    <s v="Tidak"/>
    <s v="Tidak ber-mitra"/>
    <s v="1"/>
    <s v="1"/>
    <s v="Tidak"/>
    <s v="Tidak"/>
    <s v="&lt; Rp. 50.000"/>
    <s v="Sembako (Beras kiloan, telur, gula kiloan, dsb.)"/>
  </r>
  <r>
    <s v="Oct 6, 2022"/>
    <x v="7"/>
    <x v="46"/>
    <x v="2884"/>
    <s v="Oct 3, 2022"/>
    <x v="0"/>
    <x v="0"/>
    <s v="Pinggir Jalan Utama"/>
    <s v="1-5 org/jam"/>
    <s v="Tidak ada"/>
    <s v="Ya"/>
    <s v="Tidak"/>
    <s v="Tidak ada"/>
    <s v="Tidak"/>
    <s v="Tidak"/>
    <s v="Tidak ber-mitra"/>
    <s v="Tidak ada"/>
    <s v="1"/>
    <s v="Tidak"/>
    <s v="Tidak"/>
    <s v="&lt; Rp. 50.000"/>
    <s v="Sembako (Beras kiloan, telur, gula kiloan, dsb.)"/>
  </r>
  <r>
    <s v="Oct 6, 2022"/>
    <x v="7"/>
    <x v="75"/>
    <x v="2885"/>
    <s v="Oct 3, 2022"/>
    <x v="0"/>
    <x v="0"/>
    <s v="Pinggir Jalan Utama"/>
    <s v="1-5 org/jam"/>
    <s v="Ada"/>
    <s v="Ya"/>
    <s v="Ya"/>
    <s v="3 - 4"/>
    <s v="Ya"/>
    <s v="Tidak"/>
    <s v="Tidak ber-mitra"/>
    <s v="1"/>
    <s v="2"/>
    <s v="Tidak"/>
    <s v="Tidak"/>
    <s v="&lt; Rp. 50.000"/>
    <s v="Susu bubuk anak (Zee, Dancow, Boneeto, dsb.)_x000a_Gula rendah kalori (diabetasol, nulife, dsb.)_x000a_Sembako (Beras kiloan, telur, gula kiloan, dsb.)"/>
  </r>
  <r>
    <s v="Oct 6, 2022"/>
    <x v="7"/>
    <x v="46"/>
    <x v="2886"/>
    <s v="Oct 5, 2022"/>
    <x v="0"/>
    <x v="0"/>
    <s v="Residential (lokasi tempat tinggal/perumahan/apartemen/dsb.)"/>
    <s v="1-5 org/jam"/>
    <s v="Tidak ada"/>
    <s v="Tidak"/>
    <s v="Tidak"/>
    <s v="Tidak ada"/>
    <s v="Tidak"/>
    <s v="Tidak"/>
    <s v="Tidak ber-mitra"/>
    <s v="Tidak ada"/>
    <s v="Tidak ada"/>
    <s v="Ya"/>
    <s v="Tidak"/>
    <s v="&lt; Rp. 50.000"/>
    <s v="Gula rendah kalori (diabetasol, nulife, dsb.)"/>
  </r>
  <r>
    <s v="Oct 6, 2022"/>
    <x v="7"/>
    <x v="46"/>
    <x v="2887"/>
    <s v="Sep 23, 2022"/>
    <x v="0"/>
    <x v="0"/>
    <s v="Pinggir Jalan Utama"/>
    <s v="1-5 org/jam"/>
    <s v="Tidak ada"/>
    <s v="Tidak"/>
    <s v="Tidak"/>
    <s v="Tidak ada"/>
    <s v="Tidak"/>
    <s v="Tidak"/>
    <s v="Tidak ber-mitra"/>
    <s v="1"/>
    <s v="Tidak ada"/>
    <s v="Tidak"/>
    <s v="Tidak"/>
    <s v="&lt; Rp. 50.000"/>
    <s v="Sembako (Beras kiloan, telur, gula kiloan, dsb.)"/>
  </r>
  <r>
    <s v="Oct 6, 2022"/>
    <x v="7"/>
    <x v="75"/>
    <x v="2888"/>
    <s v="Sep 22, 2022"/>
    <x v="0"/>
    <x v="0"/>
    <s v="Pinggir Jalan Utama"/>
    <s v="1-5 org/jam"/>
    <s v="Tidak ada"/>
    <s v="Tidak"/>
    <s v="Tidak"/>
    <s v="Tidak ada"/>
    <s v="Tidak"/>
    <s v="Tidak"/>
    <s v="Tidak ber-mitra"/>
    <s v="Tidak ada"/>
    <s v="Tidak ada"/>
    <s v="Tidak"/>
    <s v="Tidak"/>
    <s v="&lt; Rp. 50.000"/>
    <s v="Sembako (Beras kiloan, telur, gula kiloan, dsb.)_x000a_Pulsa, token listrik, dsb."/>
  </r>
  <r>
    <s v="Oct 6, 2022"/>
    <x v="7"/>
    <x v="46"/>
    <x v="2889"/>
    <s v="Oct 4, 2022"/>
    <x v="0"/>
    <x v="0"/>
    <s v="Pasar (lokasi sekitar atau dalam pasar)"/>
    <s v="1-5 org/jam"/>
    <s v="Tidak ada"/>
    <s v="Tidak"/>
    <s v="Tidak"/>
    <s v="Tidak ada"/>
    <s v="Tidak"/>
    <s v="Tidak"/>
    <s v="Tidak ber-mitra"/>
    <s v="1"/>
    <s v="2"/>
    <s v="Tidak"/>
    <s v="Tidak"/>
    <s v="&lt; Rp. 50.000"/>
    <s v="Sembako (Beras kiloan, telur, gula kiloan, dsb.)"/>
  </r>
  <r>
    <s v="Oct 6, 2022"/>
    <x v="7"/>
    <x v="245"/>
    <x v="2890"/>
    <s v="Sep 29, 2022"/>
    <x v="0"/>
    <x v="0"/>
    <s v="Pinggir Jalan Utama"/>
    <s v="1-5 org/jam"/>
    <s v="Tidak ada"/>
    <s v="Tidak"/>
    <s v="Tidak"/>
    <s v="Tidak ada"/>
    <s v="Tidak"/>
    <s v="Tidak"/>
    <s v="Tidak ber-mitra"/>
    <s v="Tidak ada"/>
    <s v="1"/>
    <s v="Tidak"/>
    <s v="Tidak"/>
    <s v="&lt; Rp. 50.000"/>
    <s v="Sembako (Beras kiloan, telur, gula kiloan, dsb.)"/>
  </r>
  <r>
    <s v="Oct 6, 2022"/>
    <x v="0"/>
    <x v="32"/>
    <x v="2891"/>
    <s v="Oct 6, 2022"/>
    <x v="0"/>
    <x v="0"/>
    <s v="Pinggir Jalan Utama"/>
    <s v="5-10 org/jam"/>
    <s v="Ada"/>
    <s v="Ya"/>
    <s v="Ya"/>
    <s v="&gt;4"/>
    <s v="Ya"/>
    <s v="Tidak"/>
    <s v="Tidak ber-mitra"/>
    <s v="2"/>
    <s v="&gt;2"/>
    <s v="Ya"/>
    <s v="Ya"/>
    <s v="&gt; Rp 201.000"/>
    <s v="Susu bubuk anak (Zee, Dancow, Boneeto, dsb.)_x000a_Susu bubuk dewasa (Anlene, Entrasol, Ensure, dsb.)_x000a_Gula rendah kalori (diabetasol, nulife, dsb.)_x000a_Sembako (Beras kiloan, telur, gula kiloan, dsb.)"/>
  </r>
  <r>
    <s v="Oct 6, 2022"/>
    <x v="0"/>
    <x v="239"/>
    <x v="2892"/>
    <s v="Oct 6,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6, 2022"/>
    <x v="0"/>
    <x v="32"/>
    <x v="2893"/>
    <s v="Oct 6, 2022"/>
    <x v="0"/>
    <x v="0"/>
    <s v="Pinggir Jalan Utama"/>
    <s v="1-5 org/jam"/>
    <s v="Ada"/>
    <s v="Ya"/>
    <s v="Ya"/>
    <s v="3 - 4"/>
    <s v="Ya"/>
    <s v="Tidak"/>
    <s v="Tidak ber-mitra"/>
    <s v="1"/>
    <s v="2"/>
    <s v="Tidak"/>
    <s v="Tidak"/>
    <s v="&lt; Rp. 50.000"/>
    <s v="Susu bubuk anak (Zee, Dancow, Boneeto, dsb.)_x000a_Susu bubuk dewasa (Anlene, Entrasol, Ensure, dsb.)_x000a_Sembako (Beras kiloan, telur, gula kiloan, dsb.)"/>
  </r>
  <r>
    <s v="Oct 6, 2022"/>
    <x v="0"/>
    <x v="239"/>
    <x v="2894"/>
    <s v="Oct 6, 2022"/>
    <x v="0"/>
    <x v="0"/>
    <s v="Pasar (lokasi sekitar atau dalam pasar)"/>
    <s v="5-10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6, 2022"/>
    <x v="0"/>
    <x v="32"/>
    <x v="2895"/>
    <s v="Oct 6, 2022"/>
    <x v="0"/>
    <x v="0"/>
    <s v="Pinggir Jalan Utama"/>
    <s v="1-5 org/jam"/>
    <s v="Ada"/>
    <s v="Ya"/>
    <s v="Ya"/>
    <s v="&gt;4"/>
    <s v="Ya"/>
    <s v="Tidak"/>
    <s v="Tidak ber-mitra"/>
    <s v="2"/>
    <s v="&gt;2"/>
    <s v="Ya"/>
    <s v="Ya"/>
    <s v="Rp 101.000 - Rp 200.000"/>
    <s v="Susu bubuk anak (Zee, Dancow, Boneeto, dsb.)_x000a_Susu bubuk dewasa (Anlene, Entrasol, Ensure, dsb.)_x000a_Gula rendah kalori (diabetasol, nulife, dsb.)_x000a_Sembako (Beras kiloan, telur, gula kiloan, dsb.)"/>
  </r>
  <r>
    <s v="Oct 6, 2022"/>
    <x v="0"/>
    <x v="32"/>
    <x v="2896"/>
    <s v="Oct 6,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0"/>
    <x v="32"/>
    <x v="2897"/>
    <s v="Oct 6, 2022"/>
    <x v="0"/>
    <x v="0"/>
    <s v="Pasar (lokasi sekitar atau dalam pasar)"/>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6, 2022"/>
    <x v="0"/>
    <x v="239"/>
    <x v="2898"/>
    <s v="Oct 6,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0"/>
    <x v="32"/>
    <x v="2899"/>
    <s v="Oct 6, 2022"/>
    <x v="0"/>
    <x v="0"/>
    <s v="Pinggir Jalan Utama"/>
    <s v="1-5 org/jam"/>
    <s v="Ada"/>
    <s v="Ya"/>
    <s v="Ya"/>
    <s v="&gt;4"/>
    <s v="Ya"/>
    <s v="Tidak"/>
    <s v="Tidak ber-mitra"/>
    <s v="2"/>
    <s v="&gt;2"/>
    <s v="Ya"/>
    <s v="Ya"/>
    <s v="Rp 101.000 - Rp 200.000"/>
    <s v="Susu bubuk anak (Zee, Dancow, Boneeto, dsb.)_x000a_Susu bubuk dewasa (Anlene, Entrasol, Ensure, dsb.)_x000a_Gula rendah kalori (diabetasol, nulife, dsb.)_x000a_Sembako (Beras kiloan, telur, gula kiloan, dsb.)"/>
  </r>
  <r>
    <s v="Oct 6, 2022"/>
    <x v="0"/>
    <x v="32"/>
    <x v="2900"/>
    <s v="Oct 6, 2022"/>
    <x v="0"/>
    <x v="0"/>
    <s v="Pinggir Jalan Utama"/>
    <s v="5-10 org/jam"/>
    <s v="Ada"/>
    <s v="Ya"/>
    <s v="Ya"/>
    <s v="&gt;4"/>
    <s v="Ya"/>
    <s v="Tidak"/>
    <s v="Tidak ber-mitra"/>
    <s v="&gt;2"/>
    <s v="&gt;2"/>
    <s v="Ya"/>
    <s v="Ya"/>
    <s v="Rp 101.000 - Rp 200.000"/>
    <s v="Susu bubuk anak (Zee, Dancow, Boneeto, dsb.)_x000a_Susu bubuk dewasa (Anlene, Entrasol, Ensure, dsb.)_x000a_Gula rendah kalori (diabetasol, nulife, dsb.)_x000a_Sembako (Beras kiloan, telur, gula kiloan, dsb.)"/>
  </r>
  <r>
    <s v="Oct 6, 2022"/>
    <x v="0"/>
    <x v="239"/>
    <x v="2901"/>
    <s v="Oct 6, 2022"/>
    <x v="0"/>
    <x v="0"/>
    <s v="Pasar (lokasi sekitar atau dalam pasar)"/>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0"/>
    <x v="32"/>
    <x v="2902"/>
    <s v="Oct 6, 2022"/>
    <x v="0"/>
    <x v="0"/>
    <s v="Pinggir Jalan Utama"/>
    <s v="&gt;10 org/jam"/>
    <s v="Ada"/>
    <s v="Ya"/>
    <s v="Ya"/>
    <s v="&gt;4"/>
    <s v="Ya"/>
    <s v="Tidak"/>
    <s v="Tidak ber-mitra"/>
    <s v="2"/>
    <s v="&gt;2"/>
    <s v="Ya"/>
    <s v="Ya"/>
    <s v="&gt; Rp 201.000"/>
    <s v="Susu bubuk anak (Zee, Dancow, Boneeto, dsb.)_x000a_Susu bubuk dewasa (Anlene, Entrasol, Ensure, dsb.)_x000a_Gula rendah kalori (diabetasol, nulife, dsb.)_x000a_Sembako (Beras kiloan, telur, gula kiloan, dsb.)"/>
  </r>
  <r>
    <s v="Oct 6, 2022"/>
    <x v="0"/>
    <x v="30"/>
    <x v="309"/>
    <s v="Oct 6, 2022"/>
    <x v="0"/>
    <x v="0"/>
    <s v="Pinggir Jalan Utama"/>
    <s v="5-10 org/jam"/>
    <s v="Ada"/>
    <s v="Ya"/>
    <s v="Ya"/>
    <s v="&gt;4"/>
    <s v="Ya"/>
    <s v="Tidak"/>
    <s v="Tidak ber-mitra"/>
    <s v="2"/>
    <s v="&gt;2"/>
    <s v="Ya"/>
    <s v="Ya"/>
    <s v="&gt; Rp 201.000"/>
    <s v="Susu bubuk anak (Zee, Dancow, Boneeto, dsb.)_x000a_Susu bubuk dewasa (Anlene, Entrasol, Ensure, dsb.)_x000a_Gula rendah kalori (diabetasol, nulife, dsb.)_x000a_Sembako (Beras kiloan, telur, gula kiloan, dsb.)"/>
  </r>
  <r>
    <s v="Oct 6, 2022"/>
    <x v="0"/>
    <x v="239"/>
    <x v="2903"/>
    <s v="Oct 6, 2022"/>
    <x v="0"/>
    <x v="0"/>
    <s v="Pasar (lokasi sekitar atau dalam pasar)"/>
    <s v="5-10 org/jam"/>
    <s v="Ada"/>
    <s v="Ya"/>
    <s v="Ya"/>
    <s v="&gt;4"/>
    <s v="Ya"/>
    <s v="Tidak"/>
    <s v="Tidak ber-mitra"/>
    <s v="2"/>
    <s v="&gt;2"/>
    <s v="Ya"/>
    <s v="Tidak"/>
    <s v="Rp 51.000 - Rp 100.000"/>
    <s v="Susu bubuk anak (Zee, Dancow, Boneeto, dsb.)_x000a_Susu bubuk dewasa (Anlene, Entrasol, Ensure, dsb.)_x000a_Gula rendah kalori (diabetasol, nulife, dsb.)_x000a_Sembako (Beras kiloan, telur, gula kiloan, dsb.)"/>
  </r>
  <r>
    <s v="Oct 6, 2022"/>
    <x v="0"/>
    <x v="30"/>
    <x v="322"/>
    <s v="Oct 6, 2022"/>
    <x v="0"/>
    <x v="0"/>
    <s v="Pinggir Jalan Utama"/>
    <s v="5-10 org/jam"/>
    <s v="Ada"/>
    <s v="Ya"/>
    <s v="Ya"/>
    <s v="&gt;4"/>
    <s v="Ya"/>
    <s v="Tidak"/>
    <s v="Tidak ber-mitra"/>
    <s v="&gt;2"/>
    <s v="&gt;2"/>
    <s v="Ya"/>
    <s v="Ya"/>
    <s v="&gt; Rp 201.000"/>
    <s v="Susu bubuk anak (Zee, Dancow, Boneeto, dsb.)_x000a_Susu bubuk dewasa (Anlene, Entrasol, Ensure, dsb.)_x000a_Gula rendah kalori (diabetasol, nulife, dsb.)_x000a_Sembako (Beras kiloan, telur, gula kiloan, dsb.)"/>
  </r>
  <r>
    <s v="Oct 6, 2022"/>
    <x v="0"/>
    <x v="239"/>
    <x v="2904"/>
    <s v="Oct 6,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6, 2022"/>
    <x v="0"/>
    <x v="32"/>
    <x v="2905"/>
    <s v="Oct 6, 2022"/>
    <x v="0"/>
    <x v="0"/>
    <s v="Pasar (lokasi sekitar atau dalam pasar)"/>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6, 2022"/>
    <x v="0"/>
    <x v="32"/>
    <x v="2906"/>
    <s v="Oct 6,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6, 2022"/>
    <x v="0"/>
    <x v="239"/>
    <x v="2907"/>
    <s v="Oct 6, 2022"/>
    <x v="0"/>
    <x v="0"/>
    <s v="Pasar (lokasi sekitar atau dalam pasar)"/>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0"/>
    <x v="239"/>
    <x v="2908"/>
    <s v="Oct 6, 2022"/>
    <x v="0"/>
    <x v="0"/>
    <s v="Pasar (lokasi sekitar atau dalam pasar)"/>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6, 2022"/>
    <x v="0"/>
    <x v="239"/>
    <x v="2909"/>
    <s v="Oct 6, 2022"/>
    <x v="0"/>
    <x v="0"/>
    <s v="Pinggir Jalan Utama"/>
    <s v="5-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6, 2022"/>
    <x v="0"/>
    <x v="32"/>
    <x v="2910"/>
    <s v="Oct 6,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0"/>
    <x v="32"/>
    <x v="2911"/>
    <s v="Oct 6, 2022"/>
    <x v="0"/>
    <x v="0"/>
    <s v="Pasar (lokasi sekitar atau dalam pasar)"/>
    <s v="1-5 org/jam"/>
    <s v="Ada"/>
    <s v="Tidak"/>
    <s v="Ya"/>
    <s v="3 - 4"/>
    <s v="Tidak"/>
    <s v="Tidak"/>
    <s v="Tidak ber-mitra"/>
    <s v="1"/>
    <s v="&gt;2"/>
    <s v="Tidak"/>
    <s v="Tidak"/>
    <s v="&lt; Rp. 50.000"/>
    <s v="Susu bubuk anak (Zee, Dancow, Boneeto, dsb.)_x000a_Susu bubuk dewasa (Anlene, Entrasol, Ensure, dsb.)_x000a_Gula rendah kalori (diabetasol, nulife, dsb.)_x000a_Sembako (Beras kiloan, telur, gula kiloan, dsb.)"/>
  </r>
  <r>
    <s v="Oct 6, 2022"/>
    <x v="0"/>
    <x v="32"/>
    <x v="2912"/>
    <s v="Oct 6,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6, 2022"/>
    <x v="0"/>
    <x v="21"/>
    <x v="253"/>
    <s v="Oct 1, 2022"/>
    <x v="0"/>
    <x v="0"/>
    <s v="Pinggir Jalan Utama"/>
    <s v="5-10 org/jam"/>
    <s v="Tidak ada"/>
    <s v="Ya"/>
    <s v="Ya"/>
    <s v="2"/>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6, 2022"/>
    <x v="26"/>
    <x v="211"/>
    <x v="2608"/>
    <s v="Oct 6, 2022"/>
    <x v="1"/>
    <x v="1"/>
    <m/>
    <m/>
    <m/>
    <m/>
    <m/>
    <m/>
    <m/>
    <m/>
    <m/>
    <m/>
    <m/>
    <m/>
    <m/>
    <m/>
    <m/>
  </r>
  <r>
    <s v="Oct 6, 2022"/>
    <x v="26"/>
    <x v="211"/>
    <x v="2913"/>
    <s v="Oct 6, 2022"/>
    <x v="1"/>
    <x v="1"/>
    <m/>
    <m/>
    <m/>
    <m/>
    <m/>
    <m/>
    <m/>
    <m/>
    <m/>
    <m/>
    <m/>
    <m/>
    <m/>
    <m/>
    <m/>
  </r>
  <r>
    <s v="Oct 6, 2022"/>
    <x v="2"/>
    <x v="24"/>
    <x v="2914"/>
    <s v="Oct 10, 2022"/>
    <x v="0"/>
    <x v="0"/>
    <s v="Pasar (lokasi sekitar atau dalam pasar)"/>
    <s v="5-10 org/jam"/>
    <s v="Ada"/>
    <s v="Ya"/>
    <s v="Ya"/>
    <s v="3 - 4"/>
    <s v="Ya"/>
    <s v="Tidak"/>
    <s v="GGSP (Gudang Garam Strategic Partnership)"/>
    <s v="2"/>
    <s v="&gt;2"/>
    <s v="Tidak"/>
    <s v="Ya"/>
    <s v="Rp 101.000 - Rp 200.000"/>
    <s v="Susu bubuk anak (Zee, Dancow, Boneeto, dsb.)_x000a_Susu bubuk dewasa (Anlene, Entrasol, Ensure, dsb.)_x000a_Gula rendah kalori (diabetasol, nulife, dsb.)_x000a_Sembako (Beras kiloan, telur, gula kiloan, dsb.)"/>
  </r>
  <r>
    <s v="Oct 6, 2022"/>
    <x v="2"/>
    <x v="24"/>
    <x v="2915"/>
    <s v="Oct 10, 2022"/>
    <x v="0"/>
    <x v="1"/>
    <m/>
    <m/>
    <m/>
    <m/>
    <m/>
    <m/>
    <m/>
    <m/>
    <m/>
    <m/>
    <m/>
    <m/>
    <m/>
    <m/>
    <m/>
  </r>
  <r>
    <s v="Oct 6, 2022"/>
    <x v="2"/>
    <x v="24"/>
    <x v="2916"/>
    <s v="Oct 6, 2022"/>
    <x v="0"/>
    <x v="0"/>
    <s v="Pinggir Jalan Utama"/>
    <s v="1-5 org/jam"/>
    <s v="Ada"/>
    <s v="Ya"/>
    <s v="Ya"/>
    <s v="3 - 4"/>
    <s v="Ya"/>
    <s v="Ya"/>
    <s v="SRC (Sampoerna Retail Community)"/>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2"/>
    <x v="24"/>
    <x v="2917"/>
    <s v="Oct 6,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6, 2022"/>
    <x v="2"/>
    <x v="24"/>
    <x v="2918"/>
    <s v="Oct 6, 2022"/>
    <x v="0"/>
    <x v="0"/>
    <s v="Pinggir Jalan Utama"/>
    <s v="1-5 org/jam"/>
    <s v="Ada"/>
    <s v="Ya"/>
    <s v="Ya"/>
    <s v="2"/>
    <s v="Ya"/>
    <s v="Tidak"/>
    <s v="GGSP (Gudang Garam Strategic Partnership)"/>
    <s v="1"/>
    <s v="2"/>
    <s v="Tidak"/>
    <s v="Tidak"/>
    <s v="Rp 51.000 - Rp 100.000"/>
    <s v="Susu bubuk anak (Zee, Dancow, Boneeto, dsb.)_x000a_Gula rendah kalori (diabetasol, nulife, dsb.)_x000a_Sembako (Beras kiloan, telur, gula kiloan, dsb.)_x000a_Pulsa, token listrik, dsb."/>
  </r>
  <r>
    <s v="Oct 6, 2022"/>
    <x v="14"/>
    <x v="205"/>
    <x v="2919"/>
    <s v="Oct 6, 2022"/>
    <x v="1"/>
    <x v="1"/>
    <m/>
    <m/>
    <m/>
    <m/>
    <m/>
    <m/>
    <m/>
    <m/>
    <m/>
    <m/>
    <m/>
    <m/>
    <m/>
    <m/>
    <m/>
  </r>
  <r>
    <s v="Oct 6, 2022"/>
    <x v="30"/>
    <x v="240"/>
    <x v="2920"/>
    <s v="Oct 6, 2022"/>
    <x v="1"/>
    <x v="1"/>
    <m/>
    <m/>
    <m/>
    <m/>
    <m/>
    <m/>
    <m/>
    <m/>
    <m/>
    <m/>
    <m/>
    <m/>
    <m/>
    <m/>
    <m/>
  </r>
  <r>
    <s v="Oct 6, 2022"/>
    <x v="14"/>
    <x v="205"/>
    <x v="2921"/>
    <s v="Oct 6, 2022"/>
    <x v="0"/>
    <x v="0"/>
    <s v="Pinggir Jalan Utama"/>
    <s v="5-10 org/jam"/>
    <s v="Ada"/>
    <s v="Ya"/>
    <s v="Ya"/>
    <s v="&gt;4"/>
    <s v="Ya"/>
    <s v="Ya"/>
    <s v="Tidak ber-mitra"/>
    <s v="1"/>
    <s v="2"/>
    <s v="Ya"/>
    <s v="Ya"/>
    <s v="Rp 51.000 - Rp 100.000"/>
    <s v="Sembako (Beras kiloan, telur, gula kiloan, dsb.)"/>
  </r>
  <r>
    <s v="Oct 6, 2022"/>
    <x v="14"/>
    <x v="218"/>
    <x v="2922"/>
    <s v="Oct 6, 2022"/>
    <x v="1"/>
    <x v="1"/>
    <m/>
    <m/>
    <m/>
    <m/>
    <m/>
    <m/>
    <m/>
    <m/>
    <m/>
    <m/>
    <m/>
    <m/>
    <m/>
    <m/>
    <m/>
  </r>
  <r>
    <s v="Oct 6, 2022"/>
    <x v="14"/>
    <x v="205"/>
    <x v="2919"/>
    <s v="Oct 6, 2022"/>
    <x v="0"/>
    <x v="1"/>
    <m/>
    <m/>
    <m/>
    <m/>
    <m/>
    <m/>
    <m/>
    <m/>
    <m/>
    <m/>
    <m/>
    <m/>
    <m/>
    <m/>
    <m/>
  </r>
  <r>
    <s v="Oct 6, 2022"/>
    <x v="14"/>
    <x v="205"/>
    <x v="2923"/>
    <s v="Oct 6, 2022"/>
    <x v="0"/>
    <x v="0"/>
    <s v="Pinggir Jalan Utama"/>
    <s v="&gt;10 org/jam"/>
    <s v="Ada"/>
    <s v="Ya"/>
    <s v="Ya"/>
    <s v="3 - 4"/>
    <s v="Ya"/>
    <s v="Tidak"/>
    <s v="Mitra DRP (Djarum Retail Partnership)"/>
    <s v="1"/>
    <s v="&gt;2"/>
    <s v="Ya"/>
    <s v="Ya"/>
    <s v="Rp 51.000 - Rp 100.000"/>
    <s v="Susu bubuk anak (Zee, Dancow, Boneeto, dsb.)"/>
  </r>
  <r>
    <s v="Oct 6, 2022"/>
    <x v="30"/>
    <x v="240"/>
    <x v="2920"/>
    <s v="Oct 6, 2022"/>
    <x v="1"/>
    <x v="1"/>
    <m/>
    <m/>
    <m/>
    <m/>
    <m/>
    <m/>
    <m/>
    <m/>
    <m/>
    <m/>
    <m/>
    <m/>
    <m/>
    <m/>
    <m/>
  </r>
  <r>
    <s v="Oct 6, 2022"/>
    <x v="14"/>
    <x v="218"/>
    <x v="2924"/>
    <s v="Oct 6, 2022"/>
    <x v="1"/>
    <x v="1"/>
    <m/>
    <m/>
    <m/>
    <m/>
    <m/>
    <m/>
    <m/>
    <m/>
    <m/>
    <m/>
    <m/>
    <m/>
    <m/>
    <m/>
    <m/>
  </r>
  <r>
    <s v="Oct 6, 2022"/>
    <x v="14"/>
    <x v="205"/>
    <x v="2925"/>
    <s v="Oct 6, 2022"/>
    <x v="1"/>
    <x v="0"/>
    <m/>
    <m/>
    <m/>
    <m/>
    <m/>
    <m/>
    <m/>
    <m/>
    <m/>
    <m/>
    <m/>
    <m/>
    <m/>
    <m/>
    <m/>
  </r>
  <r>
    <s v="Oct 6, 2022"/>
    <x v="30"/>
    <x v="240"/>
    <x v="2823"/>
    <s v="Oct 6, 2022"/>
    <x v="1"/>
    <x v="1"/>
    <m/>
    <m/>
    <m/>
    <m/>
    <m/>
    <m/>
    <m/>
    <m/>
    <m/>
    <m/>
    <m/>
    <m/>
    <m/>
    <m/>
    <m/>
  </r>
  <r>
    <s v="Oct 6, 2022"/>
    <x v="1"/>
    <x v="166"/>
    <x v="2926"/>
    <s v="Oct 6, 2022"/>
    <x v="0"/>
    <x v="0"/>
    <s v="Pinggir Jalan Utama"/>
    <s v="5-10 org/jam"/>
    <s v="Ada"/>
    <s v="Ya"/>
    <s v="Ya"/>
    <s v="&gt;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31"/>
    <x v="246"/>
    <x v="2927"/>
    <s v="Oct 6, 2022"/>
    <x v="0"/>
    <x v="0"/>
    <s v="Pinggir Jalan Utama"/>
    <s v="5-10 org/jam"/>
    <s v="Ada"/>
    <s v="Ya"/>
    <s v="Ya"/>
    <s v="2"/>
    <s v="Ya"/>
    <s v="Ya"/>
    <s v="SRC (Sampoerna Retail Community)"/>
    <s v="1"/>
    <s v="2"/>
    <s v="Ya"/>
    <s v="Ya"/>
    <s v="Rp 51.000 - Rp 100.000"/>
    <s v="Sembako (Beras kiloan, telur, gula kiloan, dsb.)"/>
  </r>
  <r>
    <s v="Oct 6, 2022"/>
    <x v="14"/>
    <x v="247"/>
    <x v="2928"/>
    <s v="Oct 6, 2022"/>
    <x v="0"/>
    <x v="0"/>
    <s v="Pinggir Jalan Utama"/>
    <s v="1-5 org/jam"/>
    <s v="Ada"/>
    <s v="Ya"/>
    <s v="Tidak"/>
    <s v="2"/>
    <s v="Tidak"/>
    <s v="Tidak"/>
    <s v="Mitra DRP (Djarum Retail Partnership)_x000a_Tidak ber-mitra"/>
    <s v="1"/>
    <s v="Tidak ada"/>
    <s v="Tidak"/>
    <s v="Tidak"/>
    <s v="Rp 51.000 - Rp 100.000"/>
    <s v="Susu bubuk anak (Zee, Dancow, Boneeto, dsb.)_x000a_Gula rendah kalori (diabetasol, nulife, dsb.)_x000a_Sembako (Beras kiloan, telur, gula kiloan, dsb.)_x000a_Pulsa, token listrik, dsb."/>
  </r>
  <r>
    <s v="Oct 6, 2022"/>
    <x v="31"/>
    <x v="246"/>
    <x v="2929"/>
    <s v="Oct 6, 2022"/>
    <x v="1"/>
    <x v="0"/>
    <m/>
    <m/>
    <m/>
    <m/>
    <m/>
    <m/>
    <m/>
    <m/>
    <m/>
    <m/>
    <m/>
    <m/>
    <m/>
    <m/>
    <m/>
  </r>
  <r>
    <s v="Oct 6, 2022"/>
    <x v="14"/>
    <x v="247"/>
    <x v="2930"/>
    <s v="Oct 6, 2022"/>
    <x v="0"/>
    <x v="0"/>
    <s v="Pinggir Jalan Utama"/>
    <s v="1-5 org/jam"/>
    <s v="Ada"/>
    <s v="Ya"/>
    <s v="Tidak"/>
    <s v="Tidak ada"/>
    <s v="Tidak"/>
    <s v="Tidak"/>
    <s v="Tidak ber-mitra"/>
    <s v="1"/>
    <s v="1"/>
    <s v="Tidak"/>
    <s v="Tidak"/>
    <s v="Rp 51.000 - Rp 100.000"/>
    <s v="Susu bubuk anak (Zee, Dancow, Boneeto, dsb.)_x000a_Sembako (Beras kiloan, telur, gula kiloan, dsb.)_x000a_Pulsa, token listrik, dsb."/>
  </r>
  <r>
    <s v="Oct 6, 2022"/>
    <x v="31"/>
    <x v="246"/>
    <x v="2931"/>
    <s v="Oct 6, 2022"/>
    <x v="0"/>
    <x v="0"/>
    <s v="Residential (lokasi tempat tinggal/perumahan/apartemen/dsb.)"/>
    <s v="1-5 org/jam"/>
    <s v="Tidak ada"/>
    <s v="Tidak"/>
    <s v="Ya"/>
    <s v="Tidak ada"/>
    <s v="Tidak"/>
    <s v="Tidak"/>
    <s v="SRC (Sampoerna Retail Community)_x000a_Tidak ber-mitra"/>
    <s v="1"/>
    <s v="Tidak ada"/>
    <s v="Tidak"/>
    <s v="Tidak"/>
    <s v="&lt; Rp. 50.000"/>
    <s v="Sembako (Beras kiloan, telur, gula kiloan, dsb.)"/>
  </r>
  <r>
    <s v="Oct 6, 2022"/>
    <x v="14"/>
    <x v="247"/>
    <x v="2932"/>
    <s v="Oct 6, 2022"/>
    <x v="0"/>
    <x v="0"/>
    <s v="Pinggir Jalan Utama"/>
    <s v="1-5 org/jam"/>
    <s v="Ada"/>
    <s v="Ya"/>
    <s v="Ya"/>
    <s v="3 - 4"/>
    <s v="Tidak"/>
    <s v="Tidak"/>
    <s v="Mitra DRP (Djarum Retail Partnership)_x000a_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31"/>
    <x v="246"/>
    <x v="2933"/>
    <s v="Oct 6, 2022"/>
    <x v="0"/>
    <x v="0"/>
    <s v="Residential (lokasi tempat tinggal/perumahan/apartemen/dsb.)"/>
    <s v="1-5 org/jam"/>
    <s v="Tidak ada"/>
    <s v="Tidak"/>
    <s v="Ya"/>
    <s v="Tidak ada"/>
    <s v="Tidak"/>
    <s v="Tidak"/>
    <s v="SRC (Sampoerna Retail Community)_x000a_Tidak ber-mitra"/>
    <s v="1"/>
    <s v="Tidak ada"/>
    <s v="Tidak"/>
    <s v="Tidak"/>
    <s v="&lt; Rp. 50.000"/>
    <s v="Sembako (Beras kiloan, telur, gula kiloan, dsb.)"/>
  </r>
  <r>
    <s v="Oct 6, 2022"/>
    <x v="14"/>
    <x v="247"/>
    <x v="2934"/>
    <s v="Oct 6, 2022"/>
    <x v="0"/>
    <x v="0"/>
    <s v="Residential (lokasi tempat tinggal/perumahan/apartemen/dsb.)"/>
    <s v="1-5 org/jam"/>
    <s v="Ada"/>
    <s v="Ya"/>
    <s v="Ya"/>
    <s v="2"/>
    <s v="Tidak"/>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Oct 6, 2022"/>
    <x v="31"/>
    <x v="246"/>
    <x v="2935"/>
    <s v="Oct 6, 2022"/>
    <x v="0"/>
    <x v="0"/>
    <s v="Residential (lokasi tempat tinggal/perumahan/apartemen/dsb.)"/>
    <s v="1-5 org/jam"/>
    <s v="Tidak ada"/>
    <s v="Tidak"/>
    <s v="Tidak"/>
    <s v="Tidak ada"/>
    <s v="Tidak"/>
    <s v="Tidak"/>
    <s v="Tidak ber-mitra"/>
    <s v="1"/>
    <s v="Tidak ada"/>
    <s v="Tidak"/>
    <s v="Tidak"/>
    <s v="&lt; Rp. 50.000"/>
    <s v="Sembako (Beras kiloan, telur, gula kiloan, dsb.)"/>
  </r>
  <r>
    <s v="Oct 6, 2022"/>
    <x v="14"/>
    <x v="247"/>
    <x v="2936"/>
    <s v="Oct 6, 2022"/>
    <x v="0"/>
    <x v="0"/>
    <s v="Pinggir Jalan Utama"/>
    <s v="1-5 org/jam"/>
    <s v="Ada"/>
    <s v="Ya"/>
    <s v="Ya"/>
    <s v="2"/>
    <s v="Tidak"/>
    <s v="Tidak"/>
    <s v="Tidak ber-mitra"/>
    <s v="1"/>
    <s v="Tidak ada"/>
    <s v="Tidak"/>
    <s v="Tidak"/>
    <s v="Rp 101.000 - Rp 200.000"/>
    <s v="Susu bubuk anak (Zee, Dancow, Boneeto, dsb.)_x000a_Gula rendah kalori (diabetasol, nulife, dsb.)_x000a_Sembako (Beras kiloan, telur, gula kiloan, dsb.)_x000a_Pulsa, token listrik, dsb."/>
  </r>
  <r>
    <s v="Oct 6, 2022"/>
    <x v="14"/>
    <x v="247"/>
    <x v="2937"/>
    <s v="Oct 6, 2022"/>
    <x v="0"/>
    <x v="0"/>
    <s v="Pinggir Jalan Utama"/>
    <s v="1-5 org/jam"/>
    <s v="Ada"/>
    <s v="Ya"/>
    <s v="Ya"/>
    <s v="2"/>
    <s v="Tidak"/>
    <s v="Tidak"/>
    <s v="Tidak ber-mitra"/>
    <s v="1"/>
    <s v="Tidak ada"/>
    <s v="Tidak"/>
    <s v="Tidak"/>
    <s v="&lt; Rp. 50.000"/>
    <s v="Susu bubuk anak (Zee, Dancow, Boneeto, dsb.)_x000a_Gula rendah kalori (diabetasol, nulife, dsb.)_x000a_Sembako (Beras kiloan, telur, gula kiloan, dsb.)"/>
  </r>
  <r>
    <s v="Oct 6, 2022"/>
    <x v="31"/>
    <x v="246"/>
    <x v="2938"/>
    <s v="Oct 6, 2022"/>
    <x v="0"/>
    <x v="1"/>
    <m/>
    <m/>
    <m/>
    <m/>
    <m/>
    <m/>
    <m/>
    <m/>
    <m/>
    <m/>
    <m/>
    <m/>
    <m/>
    <m/>
    <m/>
  </r>
  <r>
    <s v="Oct 6, 2022"/>
    <x v="14"/>
    <x v="247"/>
    <x v="2939"/>
    <s v="Oct 6, 2022"/>
    <x v="0"/>
    <x v="0"/>
    <s v="Residential (lokasi tempat tinggal/perumahan/apartemen/dsb.)"/>
    <s v="1-5 org/jam"/>
    <s v="Ada"/>
    <s v="Ya"/>
    <s v="Ya"/>
    <s v="2"/>
    <s v="Tidak"/>
    <s v="Tidak"/>
    <s v="Tidak ber-mitra"/>
    <s v="1"/>
    <s v="1"/>
    <s v="Tidak"/>
    <s v="Tidak"/>
    <s v="Rp 51.000 - Rp 100.000"/>
    <s v="Susu bubuk anak (Zee, Dancow, Boneeto, dsb.)_x000a_Sembako (Beras kiloan, telur, gula kiloan, dsb.)_x000a_Pulsa, token listrik, dsb."/>
  </r>
  <r>
    <s v="Oct 6, 2022"/>
    <x v="14"/>
    <x v="247"/>
    <x v="2940"/>
    <s v="Oct 6, 2022"/>
    <x v="0"/>
    <x v="1"/>
    <m/>
    <m/>
    <m/>
    <m/>
    <m/>
    <m/>
    <m/>
    <m/>
    <m/>
    <m/>
    <m/>
    <m/>
    <m/>
    <m/>
    <m/>
  </r>
  <r>
    <s v="Oct 6, 2022"/>
    <x v="14"/>
    <x v="247"/>
    <x v="2941"/>
    <s v="Oct 6, 2022"/>
    <x v="0"/>
    <x v="0"/>
    <s v="Residential (lokasi tempat tinggal/perumahan/apartemen/dsb.)"/>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14"/>
    <x v="247"/>
    <x v="2942"/>
    <s v="Oct 6, 2022"/>
    <x v="0"/>
    <x v="0"/>
    <s v="Pinggir Jalan Utama"/>
    <s v="1-5 org/jam"/>
    <s v="Ada"/>
    <s v="Ya"/>
    <s v="Ya"/>
    <s v="2"/>
    <s v="Tidak"/>
    <s v="Tidak"/>
    <s v="Tidak ber-mitra"/>
    <s v="1"/>
    <s v="Tidak ada"/>
    <s v="Tidak"/>
    <s v="Tidak"/>
    <s v="Rp 101.000 - Rp 200.000"/>
    <s v="Susu bubuk anak (Zee, Dancow, Boneeto, dsb.)_x000a_Susu bubuk dewasa (Anlene, Entrasol, Ensure, dsb.)_x000a_Gula rendah kalori (diabetasol, nulife, dsb.)_x000a_Sembako (Beras kiloan, telur, gula kiloan, dsb.)"/>
  </r>
  <r>
    <s v="Oct 6, 2022"/>
    <x v="14"/>
    <x v="247"/>
    <x v="2943"/>
    <s v="Oct 6, 2022"/>
    <x v="1"/>
    <x v="0"/>
    <m/>
    <m/>
    <m/>
    <m/>
    <m/>
    <m/>
    <m/>
    <m/>
    <m/>
    <m/>
    <m/>
    <m/>
    <m/>
    <m/>
    <m/>
  </r>
  <r>
    <s v="Oct 6, 2022"/>
    <x v="14"/>
    <x v="247"/>
    <x v="2944"/>
    <s v="Oct 6, 2022"/>
    <x v="0"/>
    <x v="0"/>
    <s v="Pinggir Jalan Utama"/>
    <s v="1-5 org/jam"/>
    <s v="Ada"/>
    <s v="Ya"/>
    <s v="Ya"/>
    <s v="3 - 4"/>
    <s v="Tidak"/>
    <s v="Tidak"/>
    <s v="Tidak ber-mitra"/>
    <s v="1"/>
    <s v="Tidak ada"/>
    <s v="Tidak"/>
    <s v="Tidak"/>
    <s v="&gt; Rp 201.000"/>
    <s v="Susu bubuk anak (Zee, Dancow, Boneeto, dsb.)_x000a_Susu bubuk dewasa (Anlene, Entrasol, Ensure, dsb.)_x000a_Gula rendah kalori (diabetasol, nulife, dsb.)_x000a_Sembako (Beras kiloan, telur, gula kiloan, dsb.)_x000a_Pulsa, token listrik, dsb."/>
  </r>
  <r>
    <s v="Oct 6, 2022"/>
    <x v="14"/>
    <x v="247"/>
    <x v="2945"/>
    <s v="Oct 6, 2022"/>
    <x v="1"/>
    <x v="0"/>
    <m/>
    <m/>
    <m/>
    <m/>
    <m/>
    <m/>
    <m/>
    <m/>
    <m/>
    <m/>
    <m/>
    <m/>
    <m/>
    <m/>
    <m/>
  </r>
  <r>
    <s v="Oct 6, 2022"/>
    <x v="14"/>
    <x v="247"/>
    <x v="2946"/>
    <s v="Oct 6, 2022"/>
    <x v="1"/>
    <x v="0"/>
    <m/>
    <m/>
    <m/>
    <m/>
    <m/>
    <m/>
    <m/>
    <m/>
    <m/>
    <m/>
    <m/>
    <m/>
    <m/>
    <m/>
    <m/>
  </r>
  <r>
    <s v="Oct 6, 2022"/>
    <x v="14"/>
    <x v="247"/>
    <x v="2947"/>
    <s v="Oct 6, 2022"/>
    <x v="0"/>
    <x v="0"/>
    <s v="Pinggir Jalan Utama"/>
    <s v="1-5 org/jam"/>
    <s v="Ada"/>
    <s v="Ya"/>
    <s v="Ya"/>
    <s v="2"/>
    <s v="Tidak"/>
    <s v="Tidak"/>
    <s v="GGSP (Gudang Garam Strategic Partnership)"/>
    <s v="1"/>
    <s v="Tidak ada"/>
    <s v="Tidak"/>
    <s v="Ya"/>
    <s v="&gt; Rp 201.000"/>
    <s v="Susu bubuk anak (Zee, Dancow, Boneeto, dsb.)_x000a_Susu bubuk dewasa (Anlene, Entrasol, Ensure, dsb.)_x000a_Gula rendah kalori (diabetasol, nulife, dsb.)_x000a_Sembako (Beras kiloan, telur, gula kiloan, dsb.)_x000a_Pulsa, token listrik, dsb."/>
  </r>
  <r>
    <s v="Oct 6, 2022"/>
    <x v="14"/>
    <x v="247"/>
    <x v="2948"/>
    <s v="Oct 6, 2022"/>
    <x v="0"/>
    <x v="0"/>
    <s v="Pasar (lokasi sekitar atau dalam pasar)"/>
    <s v="5-10 org/jam"/>
    <s v="Tidak ada"/>
    <s v="Tidak"/>
    <s v="Ya"/>
    <s v="Tidak ada"/>
    <s v="Tidak"/>
    <s v="Tidak"/>
    <s v="Tidak ber-mitra"/>
    <s v="Tidak ada"/>
    <s v="2"/>
    <s v="Tidak"/>
    <s v="Tidak"/>
    <s v="&gt; Rp 201.000"/>
    <s v="Sembako (Beras kiloan, telur, gula kiloan, dsb.)"/>
  </r>
  <r>
    <s v="Oct 6, 2022"/>
    <x v="14"/>
    <x v="247"/>
    <x v="2949"/>
    <s v="Oct 6, 2022"/>
    <x v="0"/>
    <x v="0"/>
    <s v="Pinggir Jalan Utama"/>
    <s v="1-5 org/jam"/>
    <s v="Ada"/>
    <s v="Ya"/>
    <s v="Ya"/>
    <s v="2"/>
    <s v="Tidak"/>
    <s v="Tidak"/>
    <s v="Tidak ber-mitra"/>
    <s v="Tidak ada"/>
    <s v="Tidak ada"/>
    <s v="Tidak"/>
    <s v="Tidak"/>
    <s v="Rp 101.000 - Rp 200.000"/>
    <s v="Susu bubuk anak (Zee, Dancow, Boneeto, dsb.)_x000a_Sembako (Beras kiloan, telur, gula kiloan, dsb.)_x000a_Pulsa, token listrik, dsb."/>
  </r>
  <r>
    <s v="Oct 6, 2022"/>
    <x v="14"/>
    <x v="247"/>
    <x v="2950"/>
    <s v="Oct 6, 2022"/>
    <x v="0"/>
    <x v="0"/>
    <s v="Pinggir Jalan Utama"/>
    <s v="1-5 org/jam"/>
    <s v="Ada"/>
    <s v="Ya"/>
    <s v="Ya"/>
    <s v="2"/>
    <s v="Tidak"/>
    <s v="Tidak"/>
    <s v="Tidak ber-mitra"/>
    <s v="1"/>
    <s v="Tidak ada"/>
    <s v="Tidak"/>
    <s v="Tidak"/>
    <s v="Rp 101.000 - Rp 200.000"/>
    <s v="Susu bubuk anak (Zee, Dancow, Boneeto, dsb.)_x000a_Gula rendah kalori (diabetasol, nulife, dsb.)_x000a_Sembako (Beras kiloan, telur, gula kiloan, dsb.)_x000a_Pulsa, token listrik, dsb."/>
  </r>
  <r>
    <s v="Oct 6, 2022"/>
    <x v="26"/>
    <x v="211"/>
    <x v="2951"/>
    <s v="Oct 6,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Oct 6, 2022"/>
    <x v="26"/>
    <x v="211"/>
    <x v="2952"/>
    <s v="Oct 6, 2022"/>
    <x v="0"/>
    <x v="0"/>
    <s v="Pinggir Jalan Utama"/>
    <s v="&gt;10 org/jam"/>
    <s v="Ada"/>
    <s v="Ya"/>
    <s v="Ya"/>
    <s v="&gt;4"/>
    <s v="Ya"/>
    <s v="Ya"/>
    <s v="Tidak ber-mitra"/>
    <s v="2"/>
    <s v="&gt;2"/>
    <s v="Tidak"/>
    <s v="Tidak"/>
    <s v="&gt; Rp 201.000"/>
    <s v="Susu bubuk anak (Zee, Dancow, Boneeto, dsb.)_x000a_Susu bubuk dewasa (Anlene, Entrasol, Ensure, dsb.)_x000a_Gula rendah kalori (diabetasol, nulife, dsb.)"/>
  </r>
  <r>
    <s v="Oct 6, 2022"/>
    <x v="1"/>
    <x v="166"/>
    <x v="2953"/>
    <s v="Oct 6, 2022"/>
    <x v="1"/>
    <x v="0"/>
    <m/>
    <m/>
    <m/>
    <m/>
    <m/>
    <m/>
    <m/>
    <m/>
    <m/>
    <m/>
    <m/>
    <m/>
    <m/>
    <m/>
    <m/>
  </r>
  <r>
    <s v="Oct 6, 2022"/>
    <x v="16"/>
    <x v="99"/>
    <x v="2290"/>
    <s v="Oct 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6, 2022"/>
    <x v="2"/>
    <x v="24"/>
    <x v="2954"/>
    <s v="Oct 6, 2022"/>
    <x v="0"/>
    <x v="1"/>
    <m/>
    <m/>
    <m/>
    <m/>
    <m/>
    <m/>
    <m/>
    <m/>
    <m/>
    <m/>
    <m/>
    <m/>
    <m/>
    <m/>
    <m/>
  </r>
  <r>
    <s v="Oct 6, 2022"/>
    <x v="2"/>
    <x v="24"/>
    <x v="2955"/>
    <s v="Oct 6, 2022"/>
    <x v="0"/>
    <x v="0"/>
    <s v="Pinggir Jalan Utama"/>
    <s v="1-5 org/jam"/>
    <s v="Ada"/>
    <s v="Ya"/>
    <s v="Ya"/>
    <s v="2"/>
    <s v="Tidak"/>
    <s v="Tidak"/>
    <s v="SRC (Sampoerna Retail Community)"/>
    <s v="1"/>
    <s v="1"/>
    <s v="Tidak"/>
    <s v="Tidak"/>
    <s v="Rp 51.000 - Rp 100.000"/>
    <s v="Susu bubuk anak (Zee, Dancow, Boneeto, dsb.)_x000a_Susu bubuk dewasa (Anlene, Entrasol, Ensure, dsb.)_x000a_Sembako (Beras kiloan, telur, gula kiloan, dsb.)"/>
  </r>
  <r>
    <s v="Oct 6, 2022"/>
    <x v="16"/>
    <x v="99"/>
    <x v="2956"/>
    <s v="Oct 6, 2022"/>
    <x v="1"/>
    <x v="0"/>
    <m/>
    <m/>
    <m/>
    <m/>
    <m/>
    <m/>
    <m/>
    <m/>
    <m/>
    <m/>
    <m/>
    <m/>
    <m/>
    <m/>
    <m/>
  </r>
  <r>
    <s v="Oct 6, 2022"/>
    <x v="16"/>
    <x v="99"/>
    <x v="2956"/>
    <s v="Oct 6, 2022"/>
    <x v="1"/>
    <x v="0"/>
    <m/>
    <m/>
    <m/>
    <m/>
    <m/>
    <m/>
    <m/>
    <m/>
    <m/>
    <m/>
    <m/>
    <m/>
    <m/>
    <m/>
    <m/>
  </r>
  <r>
    <s v="Oct 6, 2022"/>
    <x v="0"/>
    <x v="47"/>
    <x v="2957"/>
    <s v="Oct 6, 2022"/>
    <x v="0"/>
    <x v="0"/>
    <s v="Pinggir Jalan Utama"/>
    <s v="1-5 org/jam"/>
    <s v="Tidak ada"/>
    <s v="Ya"/>
    <s v="Ya"/>
    <s v="3 - 4"/>
    <s v="Ya"/>
    <s v="Tidak"/>
    <s v="Tidak ber-mitra"/>
    <s v="1"/>
    <s v="2"/>
    <s v="Tidak"/>
    <s v="Tidak"/>
    <s v="Rp 51.000 - Rp 100.000"/>
    <s v="Susu bubuk anak (Zee, Dancow, Boneeto, dsb.)_x000a_Gula rendah kalori (diabetasol, nulife, dsb.)_x000a_Pulsa, token listrik, dsb."/>
  </r>
  <r>
    <s v="Oct 6, 2022"/>
    <x v="16"/>
    <x v="99"/>
    <x v="2958"/>
    <s v="Oct 6, 2022"/>
    <x v="1"/>
    <x v="0"/>
    <m/>
    <m/>
    <m/>
    <m/>
    <m/>
    <m/>
    <m/>
    <m/>
    <m/>
    <m/>
    <m/>
    <m/>
    <m/>
    <m/>
    <m/>
  </r>
  <r>
    <s v="Oct 6, 2022"/>
    <x v="13"/>
    <x v="81"/>
    <x v="2959"/>
    <s v="Oct 6,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13"/>
    <x v="81"/>
    <x v="2960"/>
    <s v="Oct 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13"/>
    <x v="81"/>
    <x v="2961"/>
    <s v="Oct 6, 2022"/>
    <x v="0"/>
    <x v="0"/>
    <s v="Pinggir Jalan Utama"/>
    <s v="5-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6, 2022"/>
    <x v="4"/>
    <x v="136"/>
    <x v="1273"/>
    <s v="Oct 6,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6, 2022"/>
    <x v="4"/>
    <x v="136"/>
    <x v="2962"/>
    <s v="Oct 6,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6, 2022"/>
    <x v="4"/>
    <x v="136"/>
    <x v="2962"/>
    <s v="Oct 6,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6, 2022"/>
    <x v="4"/>
    <x v="136"/>
    <x v="2963"/>
    <s v="Oct 6,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6, 2022"/>
    <x v="4"/>
    <x v="136"/>
    <x v="2964"/>
    <s v="Oct 6,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6, 2022"/>
    <x v="4"/>
    <x v="136"/>
    <x v="2965"/>
    <s v="Oct 6, 2022"/>
    <x v="0"/>
    <x v="1"/>
    <m/>
    <m/>
    <m/>
    <m/>
    <m/>
    <m/>
    <m/>
    <m/>
    <m/>
    <m/>
    <m/>
    <m/>
    <m/>
    <m/>
    <m/>
  </r>
  <r>
    <s v="Oct 6, 2022"/>
    <x v="4"/>
    <x v="136"/>
    <x v="1273"/>
    <s v="Oct 6, 2022"/>
    <x v="0"/>
    <x v="1"/>
    <m/>
    <m/>
    <m/>
    <m/>
    <m/>
    <m/>
    <m/>
    <m/>
    <m/>
    <m/>
    <m/>
    <m/>
    <m/>
    <m/>
    <m/>
  </r>
  <r>
    <s v="Oct 6, 2022"/>
    <x v="1"/>
    <x v="166"/>
    <x v="2966"/>
    <s v="Oct 6, 2022"/>
    <x v="0"/>
    <x v="0"/>
    <s v="Pinggir Jalan Utama"/>
    <s v="1-5 org/jam"/>
    <s v="Ada"/>
    <s v="Ya"/>
    <s v="Ya"/>
    <s v="2"/>
    <s v="Tidak"/>
    <s v="Tidak"/>
    <s v="GGSP (Gudang Garam Strategic Partnership)"/>
    <s v="1"/>
    <s v="Tidak ada"/>
    <s v="Tidak"/>
    <s v="Ya"/>
    <s v="Rp 51.000 - Rp 100.000"/>
    <s v="Susu bubuk anak (Zee, Dancow, Boneeto, dsb.)_x000a_Gula rendah kalori (diabetasol, nulife, dsb.)_x000a_Sembako (Beras kiloan, telur, gula kiloan, dsb.)_x000a_Pulsa, token listrik, dsb."/>
  </r>
  <r>
    <s v="Oct 6, 2022"/>
    <x v="16"/>
    <x v="100"/>
    <x v="2267"/>
    <s v="Oct 6, 2022"/>
    <x v="1"/>
    <x v="0"/>
    <m/>
    <m/>
    <m/>
    <m/>
    <m/>
    <m/>
    <m/>
    <m/>
    <m/>
    <m/>
    <m/>
    <m/>
    <m/>
    <m/>
    <m/>
  </r>
  <r>
    <s v="Oct 6, 2022"/>
    <x v="12"/>
    <x v="73"/>
    <x v="2967"/>
    <s v="Sep 30,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6, 2022"/>
    <x v="12"/>
    <x v="73"/>
    <x v="2967"/>
    <s v="Oct 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6, 2022"/>
    <x v="12"/>
    <x v="73"/>
    <x v="2967"/>
    <s v="Oct 6,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6, 2022"/>
    <x v="12"/>
    <x v="73"/>
    <x v="2968"/>
    <s v="Oct 6,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6, 2022"/>
    <x v="12"/>
    <x v="73"/>
    <x v="2968"/>
    <s v="Oct 6,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5, 2022"/>
    <x v="15"/>
    <x v="89"/>
    <x v="1968"/>
    <s v="Oct 5, 2022"/>
    <x v="0"/>
    <x v="0"/>
    <s v="Pinggir Jalan Utama"/>
    <s v="1-5 org/jam"/>
    <s v="Tidak ada"/>
    <s v="Tidak"/>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Oct 5, 2022"/>
    <x v="13"/>
    <x v="129"/>
    <x v="2969"/>
    <s v="Oct 3,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5, 2022"/>
    <x v="6"/>
    <x v="33"/>
    <x v="2970"/>
    <s v="Oct 5, 2022"/>
    <x v="0"/>
    <x v="1"/>
    <m/>
    <m/>
    <m/>
    <m/>
    <m/>
    <m/>
    <m/>
    <m/>
    <m/>
    <m/>
    <m/>
    <m/>
    <m/>
    <m/>
    <m/>
  </r>
  <r>
    <s v="Oct 5, 2022"/>
    <x v="6"/>
    <x v="33"/>
    <x v="2971"/>
    <s v="Oct 5, 2022"/>
    <x v="0"/>
    <x v="1"/>
    <m/>
    <m/>
    <m/>
    <m/>
    <m/>
    <m/>
    <m/>
    <m/>
    <m/>
    <m/>
    <m/>
    <m/>
    <m/>
    <m/>
    <m/>
  </r>
  <r>
    <s v="Oct 5, 2022"/>
    <x v="13"/>
    <x v="248"/>
    <x v="2972"/>
    <s v="Oct 5,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5, 2022"/>
    <x v="3"/>
    <x v="10"/>
    <x v="2822"/>
    <s v="Oct 5, 2022"/>
    <x v="0"/>
    <x v="0"/>
    <s v="Pinggir Jalan Utama"/>
    <s v="1-5 org/jam"/>
    <s v="Ada"/>
    <s v="Ya"/>
    <s v="Ya"/>
    <s v="&gt;4"/>
    <s v="Ya"/>
    <s v="Tidak"/>
    <s v="Tidak ber-mitra"/>
    <s v="1"/>
    <s v="&gt;2"/>
    <s v="Tidak"/>
    <s v="Tidak"/>
    <s v="&gt; Rp 201.000"/>
    <s v="Susu bubuk anak (Zee, Dancow, Boneeto, dsb.)_x000a_Susu bubuk dewasa (Anlene, Entrasol, Ensure, dsb.)_x000a_Gula rendah kalori (diabetasol, nulife, dsb.)_x000a_Pulsa, token listrik, dsb."/>
  </r>
  <r>
    <s v="Oct 5, 2022"/>
    <x v="13"/>
    <x v="249"/>
    <x v="2973"/>
    <s v="Oct 5, 2022"/>
    <x v="0"/>
    <x v="0"/>
    <s v="Pinggir Jalan Utama"/>
    <s v="5-10 org/jam"/>
    <s v="Ada"/>
    <s v="Ya"/>
    <s v="Ya"/>
    <s v="3 - 4"/>
    <s v="Ya"/>
    <s v="Tidak"/>
    <s v="Tidak ber-mitra"/>
    <s v="2"/>
    <s v="&gt;2"/>
    <s v="Tidak"/>
    <s v="Tidak"/>
    <s v="Rp 51.000 - Rp 100.000"/>
    <s v="Susu bubuk anak (Zee, Dancow, Boneeto, dsb.)_x000a_Gula rendah kalori (diabetasol, nulife, dsb.)_x000a_Sembako (Beras kiloan, telur, gula kiloan, dsb.)"/>
  </r>
  <r>
    <s v="Oct 5, 2022"/>
    <x v="3"/>
    <x v="10"/>
    <x v="2822"/>
    <s v="Oct 5, 2022"/>
    <x v="0"/>
    <x v="0"/>
    <s v="Pinggir Jalan Utama"/>
    <s v="1-5 org/jam"/>
    <s v="Ada"/>
    <s v="Tidak"/>
    <s v="Ya"/>
    <s v="&gt;4"/>
    <s v="Tidak"/>
    <s v="Tidak"/>
    <s v="Tidak ber-mitra"/>
    <s v="1"/>
    <s v="&gt;2"/>
    <s v="Tidak"/>
    <s v="Tidak"/>
    <s v="&gt; Rp 201.000"/>
    <s v="Susu bubuk anak (Zee, Dancow, Boneeto, dsb.)_x000a_Susu bubuk dewasa (Anlene, Entrasol, Ensure, dsb.)_x000a_Gula rendah kalori (diabetasol, nulife, dsb.)_x000a_Pulsa, token listrik, dsb."/>
  </r>
  <r>
    <s v="Oct 5, 2022"/>
    <x v="3"/>
    <x v="14"/>
    <x v="2974"/>
    <s v="Oct 5, 2022"/>
    <x v="0"/>
    <x v="0"/>
    <s v="Pinggir Jalan Utama"/>
    <s v="5-10 org/jam"/>
    <s v="Ada"/>
    <s v="Ya"/>
    <s v="Ya"/>
    <s v="&gt;4"/>
    <s v="Ya"/>
    <s v="Tidak"/>
    <s v="Tidak ber-mitra"/>
    <s v="2"/>
    <s v="&gt;2"/>
    <s v="Ya"/>
    <s v="Tidak"/>
    <s v="Rp 101.000 - Rp 200.000"/>
    <s v="Susu bubuk anak (Zee, Dancow, Boneeto, dsb.)_x000a_Gula rendah kalori (diabetasol, nulife, dsb.)"/>
  </r>
  <r>
    <s v="Oct 5, 2022"/>
    <x v="1"/>
    <x v="4"/>
    <x v="2975"/>
    <s v="Oct 5, 2022"/>
    <x v="0"/>
    <x v="0"/>
    <s v="Pasar (lokasi sekitar atau dalam pasar)"/>
    <s v="5-10 org/jam"/>
    <s v="Tidak ada"/>
    <s v="Tidak"/>
    <s v="Tidak"/>
    <s v="Tidak ada"/>
    <s v="Tidak"/>
    <s v="Tidak"/>
    <s v="Tidak ber-mitra"/>
    <s v="1"/>
    <s v="2"/>
    <s v="Tidak"/>
    <s v="Ya"/>
    <s v="Rp 51.000 - Rp 100.000"/>
    <s v="Sembako (Beras kiloan, telur, gula kiloan, dsb.)"/>
  </r>
  <r>
    <s v="Oct 5, 2022"/>
    <x v="3"/>
    <x v="14"/>
    <x v="2976"/>
    <s v="Oct 5, 2022"/>
    <x v="0"/>
    <x v="0"/>
    <s v="Pinggir Jalan Utama"/>
    <s v="1-5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5, 2022"/>
    <x v="12"/>
    <x v="73"/>
    <x v="2977"/>
    <s v="Oct 5, 2022"/>
    <x v="0"/>
    <x v="0"/>
    <s v="Pinggir Jalan Utama"/>
    <s v="&gt;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5, 2022"/>
    <x v="1"/>
    <x v="166"/>
    <x v="2978"/>
    <s v="Oct 5, 2022"/>
    <x v="1"/>
    <x v="0"/>
    <m/>
    <m/>
    <m/>
    <m/>
    <m/>
    <m/>
    <m/>
    <m/>
    <m/>
    <m/>
    <m/>
    <m/>
    <m/>
    <m/>
    <m/>
  </r>
  <r>
    <s v="Oct 5, 2022"/>
    <x v="1"/>
    <x v="250"/>
    <x v="2979"/>
    <s v="Oct 5, 2022"/>
    <x v="0"/>
    <x v="0"/>
    <s v="Pasar (lokasi sekitar atau dalam pasar)"/>
    <s v="5-10 org/jam"/>
    <s v="Tidak 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5, 2022"/>
    <x v="18"/>
    <x v="184"/>
    <x v="2980"/>
    <s v="Oct 5, 2022"/>
    <x v="0"/>
    <x v="0"/>
    <s v="Pasar (lokasi sekitar atau dalam pasar)"/>
    <s v="1-5 org/jam"/>
    <s v="Ada"/>
    <s v="Ya"/>
    <s v="Ya"/>
    <s v="&gt;4"/>
    <s v="Ya"/>
    <s v="Tidak"/>
    <s v="Tidak ber-mitra"/>
    <s v="&gt;2"/>
    <s v="&gt;2"/>
    <s v="Tidak"/>
    <s v="Tidak"/>
    <s v="&lt; Rp. 50.000"/>
    <s v="Susu bubuk anak (Zee, Dancow, Boneeto, dsb.)_x000a_Susu bubuk dewasa (Anlene, Entrasol, Ensure, dsb.)_x000a_Gula rendah kalori (diabetasol, nulife, dsb.)_x000a_Sembako (Beras kiloan, telur, gula kiloan, dsb.)"/>
  </r>
  <r>
    <s v="Oct 5, 2022"/>
    <x v="18"/>
    <x v="184"/>
    <x v="2981"/>
    <s v="Oct 5,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5, 2022"/>
    <x v="18"/>
    <x v="251"/>
    <x v="2982"/>
    <s v="Oct 5, 2022"/>
    <x v="0"/>
    <x v="0"/>
    <s v="Residential (lokasi tempat tinggal/perumahan/apartemen/dsb.)"/>
    <s v="1-5 org/jam"/>
    <s v="Ada"/>
    <s v="Ya"/>
    <s v="Ya"/>
    <s v="3 - 4"/>
    <s v="Ya"/>
    <s v="Tidak"/>
    <s v="Tidak ber-mitra"/>
    <s v="2"/>
    <s v="2"/>
    <s v="Tidak"/>
    <s v="Tidak"/>
    <s v="&lt; Rp. 50.000"/>
    <s v="Susu bubuk anak (Zee, Dancow, Boneeto, dsb.)_x000a_Susu bubuk dewasa (Anlene, Entrasol, Ensure, dsb.)_x000a_Gula rendah kalori (diabetasol, nulife, dsb.)_x000a_Sembako (Beras kiloan, telur, gula kiloan, dsb.)"/>
  </r>
  <r>
    <s v="Oct 5, 2022"/>
    <x v="18"/>
    <x v="179"/>
    <x v="1753"/>
    <s v="Oct 5, 2022"/>
    <x v="0"/>
    <x v="0"/>
    <s v="Pinggir Jalan Utama"/>
    <s v="1-5 org/jam"/>
    <s v="Ada"/>
    <s v="Ya"/>
    <s v="Ya"/>
    <s v="3 - 4"/>
    <s v="Ya"/>
    <s v="Tidak"/>
    <s v="Tidak ber-mitra"/>
    <s v="2"/>
    <s v="2"/>
    <s v="Tidak"/>
    <s v="Tidak"/>
    <s v="Rp 51.000 - Rp 100.000"/>
    <s v="Susu bubuk anak (Zee, Dancow, Boneeto, dsb.)_x000a_Susu bubuk dewasa (Anlene, Entrasol, Ensure, dsb.)_x000a_Gula rendah kalori (diabetasol, nulife, dsb.)"/>
  </r>
  <r>
    <s v="Oct 5, 2022"/>
    <x v="18"/>
    <x v="179"/>
    <x v="1756"/>
    <s v="Oct 5, 2022"/>
    <x v="0"/>
    <x v="0"/>
    <s v="Pinggir Jalan Utama"/>
    <s v="1-5 org/jam"/>
    <s v="Ada"/>
    <s v="Ya"/>
    <s v="Ya"/>
    <s v="&gt;4"/>
    <s v="Ya"/>
    <s v="Tidak"/>
    <s v="Tidak ber-mitra"/>
    <s v="&gt;2"/>
    <s v="&gt;2"/>
    <s v="Tidak"/>
    <s v="Tidak"/>
    <s v="Rp 51.000 - Rp 100.000"/>
    <s v="Susu bubuk anak (Zee, Dancow, Boneeto, dsb.)_x000a_Susu bubuk dewasa (Anlene, Entrasol, Ensure, dsb.)_x000a_Gula rendah kalori (diabetasol, nulife, dsb.)"/>
  </r>
  <r>
    <s v="Oct 5, 2022"/>
    <x v="18"/>
    <x v="252"/>
    <x v="2983"/>
    <s v="Oct 5, 2022"/>
    <x v="0"/>
    <x v="0"/>
    <s v="Pinggir Jalan Utama"/>
    <s v="1-5 org/jam"/>
    <s v="Ada"/>
    <s v="Ya"/>
    <s v="Ya"/>
    <s v="3 - 4"/>
    <s v="Ya"/>
    <s v="Tidak"/>
    <s v="Tidak ber-mitra"/>
    <s v="2"/>
    <s v="1"/>
    <s v="Tidak"/>
    <s v="Tidak"/>
    <s v="Rp 51.000 - Rp 100.000"/>
    <s v="Susu bubuk anak (Zee, Dancow, Boneeto, dsb.)_x000a_Susu bubuk dewasa (Anlene, Entrasol, Ensure, dsb.)_x000a_Gula rendah kalori (diabetasol, nulife, dsb.)_x000a_Sembako (Beras kiloan, telur, gula kiloan, dsb.)"/>
  </r>
  <r>
    <s v="Oct 5, 2022"/>
    <x v="0"/>
    <x v="13"/>
    <x v="2984"/>
    <s v="Oct 5,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5, 2022"/>
    <x v="0"/>
    <x v="13"/>
    <x v="2985"/>
    <s v="Oct 5,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5, 2022"/>
    <x v="15"/>
    <x v="89"/>
    <x v="1967"/>
    <s v="Oct 13, 2022"/>
    <x v="0"/>
    <x v="0"/>
    <s v="Residential (lokasi tempat tinggal/perumahan/apartemen/dsb.)"/>
    <s v="1-5 org/jam"/>
    <s v="Ada"/>
    <s v="Tidak"/>
    <s v="Ya"/>
    <s v="Tidak ada"/>
    <s v="Tidak"/>
    <s v="Tidak"/>
    <s v="Tidak ber-mitra"/>
    <s v="1"/>
    <s v="1"/>
    <s v="Tidak"/>
    <s v="Tidak"/>
    <s v="&lt; Rp. 50.000"/>
    <s v="Susu bubuk anak (Zee, Dancow, Boneeto, dsb.)_x000a_Susu bubuk dewasa (Anlene, Entrasol, Ensure, dsb.)_x000a_Gula rendah kalori (diabetasol, nulife, dsb.)_x000a_Sembako (Beras kiloan, telur, gula kiloan, dsb.)_x000a_Pulsa, token listrik, dsb."/>
  </r>
  <r>
    <s v="Oct 5, 2022"/>
    <x v="7"/>
    <x v="244"/>
    <x v="2986"/>
    <s v="Oct 5, 2022"/>
    <x v="0"/>
    <x v="0"/>
    <s v="Residential (lokasi tempat tinggal/perumahan/apartemen/dsb.)"/>
    <s v="1-5 org/jam"/>
    <s v="Ada"/>
    <s v="Ya"/>
    <s v="Ya"/>
    <s v="&gt;4"/>
    <s v="Ya"/>
    <s v="Tidak"/>
    <s v="Tidak ber-mitra"/>
    <s v="2"/>
    <s v="&gt;2"/>
    <s v="Tidak"/>
    <s v="Tidak"/>
    <s v="Rp 101.000 - Rp 200.000"/>
    <s v="Susu bubuk anak (Zee, Dancow, Boneeto, dsb.)_x000a_Susu bubuk dewasa (Anlene, Entrasol, Ensure, dsb.)_x000a_Gula rendah kalori (diabetasol, nulife, dsb.)"/>
  </r>
  <r>
    <s v="Oct 5, 2022"/>
    <x v="7"/>
    <x v="244"/>
    <x v="2987"/>
    <s v="Oct 5, 2022"/>
    <x v="0"/>
    <x v="0"/>
    <s v="Pinggir Jalan Utama"/>
    <s v="1-5 org/jam"/>
    <s v="Ada"/>
    <s v="Ya"/>
    <s v="Tidak"/>
    <s v="Tidak ada"/>
    <s v="Tidak"/>
    <s v="Tidak"/>
    <s v="Tidak ber-mitra"/>
    <s v="1"/>
    <s v="&gt;2"/>
    <s v="Tidak"/>
    <s v="Tidak"/>
    <s v="Rp 101.000 - Rp 200.000"/>
    <s v="Susu bubuk dewasa (Anlene, Entrasol, Ensure, dsb.)_x000a_Gula rendah kalori (diabetasol, nulife, dsb.)_x000a_Sembako (Beras kiloan, telur, gula kiloan, dsb.)"/>
  </r>
  <r>
    <s v="Oct 5, 2022"/>
    <x v="7"/>
    <x v="244"/>
    <x v="2988"/>
    <s v="Oct 5, 2022"/>
    <x v="0"/>
    <x v="0"/>
    <s v="Pasar (lokasi sekitar atau dalam pasar)"/>
    <s v="1-5 org/jam"/>
    <s v="Ada"/>
    <s v="Ya"/>
    <s v="Tidak"/>
    <s v="Tidak ada"/>
    <s v="Tidak"/>
    <s v="Ya"/>
    <s v="Tidak ber-mitra"/>
    <s v="Tidak ada"/>
    <s v="Tidak ada"/>
    <s v="Tidak"/>
    <s v="Tidak"/>
    <s v="Rp 101.000 - Rp 200.000"/>
    <s v="Susu bubuk dewasa (Anlene, Entrasol, Ensure, dsb.)_x000a_Gula rendah kalori (diabetasol, nulife, dsb.)"/>
  </r>
  <r>
    <s v="Oct 5, 2022"/>
    <x v="7"/>
    <x v="244"/>
    <x v="2989"/>
    <s v="Oct 5, 2022"/>
    <x v="0"/>
    <x v="0"/>
    <s v="Pinggir Jalan Utama"/>
    <s v="1-5 org/jam"/>
    <s v="Ada"/>
    <s v="Ya"/>
    <s v="Ya"/>
    <s v="&gt;4"/>
    <s v="Tidak"/>
    <s v="Tidak"/>
    <s v="Tidak ber-mitra"/>
    <s v="1"/>
    <s v="&gt;2"/>
    <s v="Tidak"/>
    <s v="Tidak"/>
    <s v="Rp 101.000 - Rp 200.000"/>
    <s v="Susu bubuk anak (Zee, Dancow, Boneeto, dsb.)_x000a_Susu bubuk dewasa (Anlene, Entrasol, Ensure, dsb.)_x000a_Gula rendah kalori (diabetasol, nulife, dsb.)_x000a_Pulsa, token listrik, dsb."/>
  </r>
  <r>
    <s v="Oct 5, 2022"/>
    <x v="7"/>
    <x v="244"/>
    <x v="2990"/>
    <s v="Oct 5, 2022"/>
    <x v="0"/>
    <x v="0"/>
    <s v="Pinggir Jalan Utama"/>
    <s v="1-5 org/jam"/>
    <s v="Tidak ada"/>
    <s v="Tidak"/>
    <s v="Tidak"/>
    <s v="Tidak ada"/>
    <s v="Tidak"/>
    <s v="Ya"/>
    <s v="Tidak ber-mitra"/>
    <s v="Tidak ada"/>
    <s v="&gt;2"/>
    <s v="Tidak"/>
    <s v="Tidak"/>
    <s v="&gt; Rp 201.000"/>
    <s v="Susu bubuk anak (Zee, Dancow, Boneeto, dsb.)_x000a_Susu bubuk dewasa (Anlene, Entrasol, Ensure, dsb.)_x000a_Gula rendah kalori (diabetasol, nulife, dsb.)"/>
  </r>
  <r>
    <s v="Oct 5, 2022"/>
    <x v="1"/>
    <x v="214"/>
    <x v="2991"/>
    <s v="Oct 5, 2022"/>
    <x v="1"/>
    <x v="1"/>
    <m/>
    <m/>
    <m/>
    <m/>
    <m/>
    <m/>
    <m/>
    <m/>
    <m/>
    <m/>
    <m/>
    <m/>
    <m/>
    <m/>
    <m/>
  </r>
  <r>
    <s v="Oct 5, 2022"/>
    <x v="1"/>
    <x v="214"/>
    <x v="2992"/>
    <s v="Oct 5, 2022"/>
    <x v="0"/>
    <x v="0"/>
    <s v="Pinggir Jalan Utama"/>
    <s v="1-5 org/jam"/>
    <s v="Ada"/>
    <s v="Ya"/>
    <s v="Ya"/>
    <s v="2"/>
    <s v="Tidak"/>
    <s v="Tidak"/>
    <s v="Tidak ber-mitra"/>
    <s v="1"/>
    <s v="2"/>
    <s v="Tidak"/>
    <s v="Ya"/>
    <s v="Rp 51.000 - Rp 100.000"/>
    <s v="Susu bubuk anak (Zee, Dancow, Boneeto, dsb.)_x000a_Susu bubuk dewasa (Anlene, Entrasol, Ensure, dsb.)_x000a_Gula rendah kalori (diabetasol, nulife, dsb.)_x000a_Sembako (Beras kiloan, telur, gula kiloan, dsb.)"/>
  </r>
  <r>
    <s v="Oct 5, 2022"/>
    <x v="1"/>
    <x v="214"/>
    <x v="2993"/>
    <s v="Oct 5, 2022"/>
    <x v="1"/>
    <x v="1"/>
    <m/>
    <m/>
    <m/>
    <m/>
    <m/>
    <m/>
    <m/>
    <m/>
    <m/>
    <m/>
    <m/>
    <m/>
    <m/>
    <m/>
    <m/>
  </r>
  <r>
    <s v="Oct 5, 2022"/>
    <x v="12"/>
    <x v="73"/>
    <x v="2994"/>
    <s v="Oct 5,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5, 2022"/>
    <x v="12"/>
    <x v="73"/>
    <x v="2995"/>
    <s v="Oct 5, 2022"/>
    <x v="0"/>
    <x v="0"/>
    <s v="Pinggir Jalan Utama"/>
    <s v="&gt;10 org/jam"/>
    <s v="Ada"/>
    <s v="Ya"/>
    <s v="Ya"/>
    <s v="&gt;4"/>
    <s v="Ya"/>
    <s v="Ya"/>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5, 2022"/>
    <x v="26"/>
    <x v="211"/>
    <x v="2913"/>
    <s v="Feb 5, 2022"/>
    <x v="1"/>
    <x v="1"/>
    <m/>
    <m/>
    <m/>
    <m/>
    <m/>
    <m/>
    <m/>
    <m/>
    <m/>
    <m/>
    <m/>
    <m/>
    <m/>
    <m/>
    <m/>
  </r>
  <r>
    <s v="Oct 5, 2022"/>
    <x v="26"/>
    <x v="211"/>
    <x v="2996"/>
    <s v="Oct 5, 2022"/>
    <x v="1"/>
    <x v="1"/>
    <m/>
    <m/>
    <m/>
    <m/>
    <m/>
    <m/>
    <m/>
    <m/>
    <m/>
    <m/>
    <m/>
    <m/>
    <m/>
    <m/>
    <m/>
  </r>
  <r>
    <s v="Oct 5, 2022"/>
    <x v="26"/>
    <x v="211"/>
    <x v="2997"/>
    <s v="Oct 5, 2022"/>
    <x v="0"/>
    <x v="0"/>
    <s v="Pinggir Jalan Utama"/>
    <s v="5-10 org/jam"/>
    <s v="Ada"/>
    <s v="Ya"/>
    <s v="Ya"/>
    <s v="&gt;4"/>
    <s v="Ya"/>
    <s v="Tidak"/>
    <s v="SRC (Sampoerna Retail Community)"/>
    <s v="2"/>
    <s v="&gt;2"/>
    <s v="Ya"/>
    <s v="Tidak"/>
    <s v="Rp 101.000 - Rp 200.000"/>
    <s v="Susu bubuk anak (Zee, Dancow, Boneeto, dsb.)_x000a_Susu bubuk dewasa (Anlene, Entrasol, Ensure, dsb.)_x000a_Gula rendah kalori (diabetasol, nulife, dsb.)_x000a_Sembako (Beras kiloan, telur, gula kiloan, dsb.)_x000a_Pulsa, token listrik, dsb."/>
  </r>
  <r>
    <s v="Oct 5, 2022"/>
    <x v="26"/>
    <x v="211"/>
    <x v="2998"/>
    <s v="Oct 5, 2022"/>
    <x v="0"/>
    <x v="0"/>
    <s v="Pinggir Jalan Utama"/>
    <s v="&gt;10 org/jam"/>
    <s v="Ada"/>
    <s v="Ya"/>
    <s v="Ya"/>
    <s v="2"/>
    <s v="Ya"/>
    <s v="Tidak"/>
    <s v="Tidak ber-mitra"/>
    <s v="2"/>
    <s v="&gt;2"/>
    <s v="Tidak"/>
    <s v="Tidak"/>
    <s v="Rp 101.000 - Rp 200.000"/>
    <s v="Sembako (Beras kiloan, telur, gula kiloan, dsb.)"/>
  </r>
  <r>
    <s v="Oct 5, 2022"/>
    <x v="26"/>
    <x v="211"/>
    <x v="2999"/>
    <s v="Oct 5, 2022"/>
    <x v="0"/>
    <x v="0"/>
    <s v="Pinggir Jalan Utama"/>
    <s v="5-10 org/jam"/>
    <s v="Ada"/>
    <s v="Ya"/>
    <s v="Ya"/>
    <s v="&gt;4"/>
    <s v="Ya"/>
    <s v="Tidak"/>
    <s v="Tidak ber-mitra"/>
    <s v="2"/>
    <s v="&gt;2"/>
    <s v="Tidak"/>
    <s v="Ya"/>
    <s v="Rp 51.000 - Rp 100.000"/>
    <s v="Susu bubuk anak (Zee, Dancow, Boneeto, dsb.)_x000a_Susu bubuk dewasa (Anlene, Entrasol, Ensure, dsb.)_x000a_Gula rendah kalori (diabetasol, nulife, dsb.)_x000a_Sembako (Beras kiloan, telur, gula kiloan, dsb.)_x000a_Pulsa, token listrik, dsb."/>
  </r>
  <r>
    <s v="Oct 5, 2022"/>
    <x v="6"/>
    <x v="33"/>
    <x v="3000"/>
    <s v="Sep 21,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
  </r>
  <r>
    <s v="Oct 5, 2022"/>
    <x v="6"/>
    <x v="33"/>
    <x v="3001"/>
    <s v="Sep 21,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
  </r>
  <r>
    <s v="Oct 5, 2022"/>
    <x v="1"/>
    <x v="166"/>
    <x v="3002"/>
    <s v="Oct 5,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5, 2022"/>
    <x v="6"/>
    <x v="33"/>
    <x v="3003"/>
    <s v="Sep 21, 2022"/>
    <x v="0"/>
    <x v="0"/>
    <s v="Pinggir Jalan Utama"/>
    <s v="1-5 org/jam"/>
    <s v="Ada"/>
    <s v="Ya"/>
    <s v="Ya"/>
    <s v="3 - 4"/>
    <s v="Ya"/>
    <s v="Ya"/>
    <s v="Tidak ber-mitra"/>
    <s v="2"/>
    <s v="&gt;2"/>
    <s v="Tidak"/>
    <s v="Tidak"/>
    <s v="&lt; Rp. 50.000"/>
    <s v="Susu bubuk anak (Zee, Dancow, Boneeto, dsb.)_x000a_Susu bubuk dewasa (Anlene, Entrasol, Ensure, dsb.)_x000a_Gula rendah kalori (diabetasol, nulife, dsb.)_x000a_Sembako (Beras kiloan, telur, gula kiloan, dsb.)"/>
  </r>
  <r>
    <s v="Oct 5, 2022"/>
    <x v="6"/>
    <x v="33"/>
    <x v="3004"/>
    <s v="Sep 24, 2022"/>
    <x v="0"/>
    <x v="0"/>
    <s v="Pasar (lokasi sekitar atau dalam pasar)"/>
    <s v="1-5 org/jam"/>
    <s v="Tidak ada"/>
    <s v="Tidak"/>
    <s v="Tidak"/>
    <s v="Tidak ada"/>
    <s v="Tidak"/>
    <s v="Tidak"/>
    <s v="Tidak ber-mitra"/>
    <s v="Tidak ada"/>
    <s v="1"/>
    <s v="Tidak"/>
    <s v="Tidak"/>
    <s v="&lt; Rp. 50.000"/>
    <s v="Sembako (Beras kiloan, telur, gula kiloan, dsb.)"/>
  </r>
  <r>
    <s v="Oct 5, 2022"/>
    <x v="15"/>
    <x v="89"/>
    <x v="2725"/>
    <s v="Oct 5, 2022"/>
    <x v="0"/>
    <x v="0"/>
    <s v="Pinggir Jalan Utama"/>
    <s v="&gt;10 org/jam"/>
    <s v="Ada"/>
    <s v="Ya"/>
    <s v="Tidak"/>
    <s v="2"/>
    <s v="Ya"/>
    <s v="Tidak"/>
    <s v="Tidak ber-mitra"/>
    <s v="1"/>
    <s v="&gt;2"/>
    <s v="Tidak"/>
    <s v="Tidak"/>
    <s v="&gt; Rp 201.000"/>
    <s v="Susu bubuk anak (Zee, Dancow, Boneeto, dsb.)_x000a_Susu bubuk dewasa (Anlene, Entrasol, Ensure, dsb.)_x000a_Gula rendah kalori (diabetasol, nulife, dsb.)_x000a_Sembako (Beras kiloan, telur, gula kiloan, dsb.)"/>
  </r>
  <r>
    <s v="Oct 5, 2022"/>
    <x v="6"/>
    <x v="33"/>
    <x v="3005"/>
    <s v="Sep 23, 2022"/>
    <x v="0"/>
    <x v="0"/>
    <s v="Pinggir Jalan Utama"/>
    <s v="1-5 org/jam"/>
    <s v="Tidak ada"/>
    <s v="Tidak"/>
    <s v="Ya"/>
    <s v="Tidak ada"/>
    <s v="Tidak"/>
    <s v="Tidak"/>
    <s v="Tidak ber-mitra"/>
    <s v="Tidak ada"/>
    <s v="&gt;2"/>
    <s v="Tidak"/>
    <s v="Tidak"/>
    <s v="&lt; Rp. 50.000"/>
    <s v="Gula rendah kalori (diabetasol, nulife, dsb.)_x000a_Sembako (Beras kiloan, telur, gula kiloan, dsb.)"/>
  </r>
  <r>
    <s v="Oct 5, 2022"/>
    <x v="15"/>
    <x v="89"/>
    <x v="1304"/>
    <s v="Oct 5, 2022"/>
    <x v="0"/>
    <x v="0"/>
    <s v="Pasar (lokasi sekitar atau dalam pasar)"/>
    <s v="&gt;10 org/jam"/>
    <s v="Ada"/>
    <s v="Ya"/>
    <s v="Ya"/>
    <s v="2"/>
    <s v="Tidak"/>
    <s v="Tidak"/>
    <s v="Tidak ber-mitra"/>
    <s v="1"/>
    <s v="&gt;2"/>
    <s v="Tidak"/>
    <s v="Ya"/>
    <s v="&gt; Rp 201.000"/>
    <s v="Susu bubuk anak (Zee, Dancow, Boneeto, dsb.)_x000a_Susu bubuk dewasa (Anlene, Entrasol, Ensure, dsb.)_x000a_Gula rendah kalori (diabetasol, nulife, dsb.)_x000a_Sembako (Beras kiloan, telur, gula kiloan, dsb.)"/>
  </r>
  <r>
    <s v="Oct 5, 2022"/>
    <x v="6"/>
    <x v="33"/>
    <x v="3006"/>
    <s v="Sep 24,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
  </r>
  <r>
    <s v="Oct 5, 2022"/>
    <x v="6"/>
    <x v="242"/>
    <x v="3007"/>
    <s v="Sep 24, 2022"/>
    <x v="0"/>
    <x v="0"/>
    <s v="Pasar (lokasi sekitar atau dalam pasar)"/>
    <s v="1-5 org/jam"/>
    <s v="Tidak ada"/>
    <s v="Tidak"/>
    <s v="Ya"/>
    <s v="Tidak ada"/>
    <s v="Tidak"/>
    <s v="Tidak"/>
    <s v="Tidak ber-mitra"/>
    <s v="Tidak ada"/>
    <s v="&gt;2"/>
    <s v="Tidak"/>
    <s v="Tidak"/>
    <s v="Rp 51.000 - Rp 100.000"/>
    <s v="Gula rendah kalori (diabetasol, nulife, dsb.)_x000a_Sembako (Beras kiloan, telur, gula kiloan, dsb.)"/>
  </r>
  <r>
    <s v="Oct 5, 2022"/>
    <x v="6"/>
    <x v="242"/>
    <x v="3008"/>
    <s v="Sep 23, 2022"/>
    <x v="0"/>
    <x v="0"/>
    <s v="Pasar (lokasi sekitar atau dalam pasar)"/>
    <s v="1-5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5, 2022"/>
    <x v="26"/>
    <x v="211"/>
    <x v="3009"/>
    <s v="Oct 5, 2022"/>
    <x v="0"/>
    <x v="0"/>
    <s v="Pinggir Jalan Utama"/>
    <s v="&gt;10 org/jam"/>
    <s v="Ada"/>
    <s v="Ya"/>
    <s v="Ya"/>
    <s v="3 - 4"/>
    <s v="Ya"/>
    <s v="Tidak"/>
    <s v="Tidak ber-mitra"/>
    <s v="1"/>
    <s v="&gt;2"/>
    <s v="Tidak"/>
    <s v="Ya"/>
    <s v="&gt; Rp 201.000"/>
    <s v="Sembako (Beras kiloan, telur, gula kiloan, dsb.)"/>
  </r>
  <r>
    <s v="Oct 5, 2022"/>
    <x v="26"/>
    <x v="211"/>
    <x v="3010"/>
    <s v="Oct 5, 2022"/>
    <x v="0"/>
    <x v="0"/>
    <s v="Pinggir Jalan Utama"/>
    <s v="5-10 org/jam"/>
    <s v="Ada"/>
    <s v="Ya"/>
    <s v="Ya"/>
    <s v="&gt;4"/>
    <s v="Ya"/>
    <s v="Ya"/>
    <s v="Tidak ber-mitra"/>
    <s v="&gt;2"/>
    <s v="&gt;2"/>
    <s v="Tidak"/>
    <s v="Tidak"/>
    <s v="Rp 101.000 - Rp 200.000"/>
    <s v="Susu bubuk anak (Zee, Dancow, Boneeto, dsb.)_x000a_Susu bubuk dewasa (Anlene, Entrasol, Ensure, dsb.)_x000a_Gula rendah kalori (diabetasol, nulife, dsb.)_x000a_Sembako (Beras kiloan, telur, gula kiloan, dsb.)"/>
  </r>
  <r>
    <s v="Oct 5, 2022"/>
    <x v="26"/>
    <x v="211"/>
    <x v="3011"/>
    <s v="Oct 5, 2022"/>
    <x v="0"/>
    <x v="0"/>
    <s v="Pinggir Jalan Utama"/>
    <s v="&gt;10 org/jam"/>
    <s v="Ada"/>
    <s v="Tidak"/>
    <s v="Tidak"/>
    <s v="Tidak ada"/>
    <s v="Ya"/>
    <s v="Tidak"/>
    <s v="Tidak ber-mitra"/>
    <s v="1"/>
    <s v="2"/>
    <s v="Tidak"/>
    <s v="Ya"/>
    <s v="&gt; Rp 201.000"/>
    <s v="Sembako (Beras kiloan, telur, gula kiloan, dsb.)"/>
  </r>
  <r>
    <s v="Oct 5, 2022"/>
    <x v="15"/>
    <x v="89"/>
    <x v="3012"/>
    <s v="Oct 5, 2022"/>
    <x v="0"/>
    <x v="0"/>
    <s v="Pasar (lokasi sekitar atau dalam pasar)"/>
    <s v="5-10 org/jam"/>
    <s v="Tidak ada"/>
    <s v="Tidak"/>
    <s v="Tidak"/>
    <s v="Tidak ada"/>
    <s v="Tidak"/>
    <s v="Tidak"/>
    <s v="Tidak ber-mitra"/>
    <s v="1"/>
    <s v="2"/>
    <s v="Tidak"/>
    <s v="Tidak"/>
    <s v="Rp 51.000 - Rp 100.000"/>
    <s v="Susu bubuk anak (Zee, Dancow, Boneeto, dsb.)_x000a_Susu bubuk dewasa (Anlene, Entrasol, Ensure, dsb.)_x000a_Sembako (Beras kiloan, telur, gula kiloan, dsb.)"/>
  </r>
  <r>
    <s v="Oct 5, 2022"/>
    <x v="15"/>
    <x v="89"/>
    <x v="3013"/>
    <s v="Oct 5, 2022"/>
    <x v="0"/>
    <x v="0"/>
    <s v="Pasar (lokasi sekitar atau dalam pasar)"/>
    <s v="5-10 org/jam"/>
    <s v="Ada"/>
    <s v="Tidak"/>
    <s v="Ya"/>
    <s v="Tidak ada"/>
    <s v="Tidak"/>
    <s v="Tidak"/>
    <s v="Tidak ber-mitra"/>
    <s v="1"/>
    <s v="&gt;2"/>
    <s v="Tidak"/>
    <s v="Tidak"/>
    <s v="Rp 51.000 - Rp 100.000"/>
    <s v="Susu bubuk anak (Zee, Dancow, Boneeto, dsb.)_x000a_Susu bubuk dewasa (Anlene, Entrasol, Ensure, dsb.)_x000a_Sembako (Beras kiloan, telur, gula kiloan, dsb.)"/>
  </r>
  <r>
    <s v="Oct 5, 2022"/>
    <x v="15"/>
    <x v="89"/>
    <x v="1305"/>
    <s v="Oct 5, 2022"/>
    <x v="0"/>
    <x v="0"/>
    <s v="Pasar (lokasi sekitar atau dalam pasar)"/>
    <s v="1-5 org/jam"/>
    <s v="Ada"/>
    <s v="Tidak"/>
    <s v="Tidak"/>
    <s v="Tidak ada"/>
    <s v="Tidak"/>
    <s v="Tidak"/>
    <s v="Tidak ber-mitra"/>
    <s v="1"/>
    <s v="&gt;2"/>
    <s v="Tidak"/>
    <s v="Tidak"/>
    <s v="Rp 51.000 - Rp 100.000"/>
    <s v="Susu bubuk anak (Zee, Dancow, Boneeto, dsb.)_x000a_Susu bubuk dewasa (Anlene, Entrasol, Ensure, dsb.)_x000a_Sembako (Beras kiloan, telur, gula kiloan, dsb.)"/>
  </r>
  <r>
    <s v="Oct 5, 2022"/>
    <x v="26"/>
    <x v="211"/>
    <x v="3014"/>
    <s v="Oct 5, 2022"/>
    <x v="0"/>
    <x v="0"/>
    <s v="Pinggir Jalan Utama"/>
    <s v="&gt;10 org/jam"/>
    <s v="Ada"/>
    <s v="Ya"/>
    <s v="Ya"/>
    <s v="&gt;4"/>
    <s v="Ya"/>
    <s v="Tidak"/>
    <s v="SRC (Sampoerna Retail Community)"/>
    <s v="2"/>
    <s v="&gt;2"/>
    <s v="Tidak"/>
    <s v="Tidak"/>
    <s v="&gt; Rp 201.000"/>
    <s v="Sembako (Beras kiloan, telur, gula kiloan, dsb.)"/>
  </r>
  <r>
    <s v="Oct 5, 2022"/>
    <x v="26"/>
    <x v="211"/>
    <x v="3015"/>
    <s v="Oct 5, 2022"/>
    <x v="0"/>
    <x v="0"/>
    <s v="Pinggir Jalan Utama"/>
    <s v="&gt;10 org/jam"/>
    <s v="Ada"/>
    <s v="Ya"/>
    <s v="Ya"/>
    <s v="3 - 4"/>
    <s v="Ya"/>
    <s v="Tidak"/>
    <s v="SRC (Sampoerna Retail Community)"/>
    <s v="1"/>
    <s v="&gt;2"/>
    <s v="Tidak"/>
    <s v="Tidak"/>
    <s v="&gt; Rp 201.000"/>
    <s v="Sembako (Beras kiloan, telur, gula kiloan, dsb.)"/>
  </r>
  <r>
    <s v="Oct 5, 2022"/>
    <x v="26"/>
    <x v="211"/>
    <x v="3016"/>
    <s v="Oct 5, 2022"/>
    <x v="0"/>
    <x v="0"/>
    <s v="Residential (lokasi tempat tinggal/perumahan/apartemen/dsb.)"/>
    <s v="&gt;10 org/jam"/>
    <s v="Ada"/>
    <s v="Ya"/>
    <s v="Ya"/>
    <s v="3 - 4"/>
    <s v="Ya"/>
    <s v="Tidak"/>
    <s v="Tidak ber-mitra"/>
    <s v="1"/>
    <s v="&gt;2"/>
    <s v="Tidak"/>
    <s v="Ya"/>
    <s v="&gt; Rp 201.000"/>
    <s v="Sembako (Beras kiloan, telur, gula kiloan, dsb.)"/>
  </r>
  <r>
    <s v="Oct 5, 2022"/>
    <x v="17"/>
    <x v="115"/>
    <x v="1223"/>
    <s v="Oct 5, 2022"/>
    <x v="0"/>
    <x v="0"/>
    <s v="Residential (lokasi tempat tinggal/perumahan/apartemen/dsb.)"/>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26"/>
    <x v="211"/>
    <x v="3017"/>
    <s v="Oct 5, 2022"/>
    <x v="0"/>
    <x v="0"/>
    <s v="Pinggir Jalan Utama"/>
    <s v="&gt;10 org/jam"/>
    <s v="Ada"/>
    <s v="Ya"/>
    <s v="Ya"/>
    <s v="3 - 4"/>
    <s v="Ya"/>
    <s v="Tidak"/>
    <s v="SRC (Sampoerna Retail Community)"/>
    <s v="1"/>
    <s v="&gt;2"/>
    <s v="Tidak"/>
    <s v="Tidak"/>
    <s v="Rp 101.000 - Rp 200.000"/>
    <s v="Sembako (Beras kiloan, telur, gula kiloan, dsb.)"/>
  </r>
  <r>
    <s v="Oct 5, 2022"/>
    <x v="17"/>
    <x v="115"/>
    <x v="1226"/>
    <s v="Oct 5,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26"/>
    <x v="211"/>
    <x v="3018"/>
    <s v="Oct 5, 2022"/>
    <x v="0"/>
    <x v="0"/>
    <s v="Pinggir Jalan Utama"/>
    <s v="&gt;10 org/jam"/>
    <s v="Ada"/>
    <s v="Ya"/>
    <s v="Ya"/>
    <s v="3 - 4"/>
    <s v="Ya"/>
    <s v="Tidak"/>
    <s v="SRC (Sampoerna Retail Community)"/>
    <s v="1"/>
    <s v="&gt;2"/>
    <s v="Tidak"/>
    <s v="Tidak"/>
    <s v="Rp 101.000 - Rp 200.000"/>
    <s v="Sembako (Beras kiloan, telur, gula kiloan, dsb.)"/>
  </r>
  <r>
    <s v="Oct 5, 2022"/>
    <x v="17"/>
    <x v="115"/>
    <x v="1228"/>
    <s v="Oct 5,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7"/>
    <x v="115"/>
    <x v="1230"/>
    <s v="Oct 5,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5"/>
    <x v="89"/>
    <x v="3019"/>
    <s v="Oct 5,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5, 2022"/>
    <x v="26"/>
    <x v="211"/>
    <x v="3020"/>
    <s v="Oct 5, 2022"/>
    <x v="0"/>
    <x v="0"/>
    <s v="Pinggir Jalan Utama"/>
    <s v="1-5 org/jam"/>
    <s v="Ada"/>
    <s v="Ya"/>
    <s v="Ya"/>
    <s v="Tidak ada"/>
    <s v="Tidak"/>
    <s v="Tidak"/>
    <s v="Tidak ber-mitra"/>
    <s v="1"/>
    <s v="2"/>
    <s v="Tidak"/>
    <s v="Tidak"/>
    <s v="&lt; Rp. 50.000"/>
    <s v="Sembako (Beras kiloan, telur, gula kiloan, dsb.)"/>
  </r>
  <r>
    <s v="Oct 5, 2022"/>
    <x v="17"/>
    <x v="115"/>
    <x v="1233"/>
    <s v="Oct 5, 2022"/>
    <x v="0"/>
    <x v="0"/>
    <s v="Residential (lokasi tempat tinggal/perumahan/apartemen/dsb.)"/>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5"/>
    <x v="89"/>
    <x v="3021"/>
    <s v="Oct 5,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5, 2022"/>
    <x v="17"/>
    <x v="115"/>
    <x v="1235"/>
    <s v="Oct 5, 2022"/>
    <x v="0"/>
    <x v="0"/>
    <s v="Residential (lokasi tempat tinggal/perumahan/apartemen/dsb.)"/>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5"/>
    <x v="89"/>
    <x v="3022"/>
    <s v="Oct 5,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5, 2022"/>
    <x v="17"/>
    <x v="115"/>
    <x v="1236"/>
    <s v="Oct 5,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5"/>
    <x v="89"/>
    <x v="3023"/>
    <s v="Oct 5,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
  </r>
  <r>
    <s v="Oct 5, 2022"/>
    <x v="17"/>
    <x v="115"/>
    <x v="1238"/>
    <s v="Oct 5,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5"/>
    <x v="89"/>
    <x v="3024"/>
    <s v="Oct 5, 2022"/>
    <x v="1"/>
    <x v="0"/>
    <m/>
    <m/>
    <m/>
    <m/>
    <m/>
    <m/>
    <m/>
    <m/>
    <m/>
    <m/>
    <m/>
    <m/>
    <m/>
    <m/>
    <m/>
  </r>
  <r>
    <s v="Oct 5, 2022"/>
    <x v="17"/>
    <x v="115"/>
    <x v="1242"/>
    <s v="Oct 5,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5, 2022"/>
    <x v="17"/>
    <x v="115"/>
    <x v="1239"/>
    <s v="Oct 5,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5, 2022"/>
    <x v="17"/>
    <x v="115"/>
    <x v="1240"/>
    <s v="Oct 5, 2022"/>
    <x v="0"/>
    <x v="0"/>
    <s v="Pasar (lokasi sekitar atau dalam pasar)"/>
    <s v="&gt;10 org/jam"/>
    <s v="Tidak ada"/>
    <s v="Tidak"/>
    <s v="Ya"/>
    <s v="3 - 4"/>
    <s v="Ya"/>
    <s v="Tidak"/>
    <s v="Tidak ber-mitra"/>
    <s v="&gt;2"/>
    <s v="&gt;2"/>
    <s v="Tidak"/>
    <s v="Ya"/>
    <s v="&gt; Rp 201.000"/>
    <s v="Susu bubuk anak (Zee, Dancow, Boneeto, dsb.)_x000a_Susu bubuk dewasa (Anlene, Entrasol, Ensure, dsb.)_x000a_Sembako (Beras kiloan, telur, gula kiloan, dsb.)"/>
  </r>
  <r>
    <s v="Oct 5, 2022"/>
    <x v="1"/>
    <x v="166"/>
    <x v="3025"/>
    <s v="Oct 5, 2022"/>
    <x v="0"/>
    <x v="0"/>
    <s v="Pinggir Jalan Utama"/>
    <s v="1-5 org/jam"/>
    <s v="Ada"/>
    <s v="Ya"/>
    <s v="Tidak"/>
    <s v="Tidak ada"/>
    <s v="Tidak"/>
    <s v="Tidak"/>
    <s v="Tidak ber-mitra"/>
    <s v="1"/>
    <s v="2"/>
    <s v="Tidak"/>
    <s v="Tidak"/>
    <s v="&lt; Rp. 50.000"/>
    <s v="Sembako (Beras kiloan, telur, gula kiloan, dsb.)"/>
  </r>
  <r>
    <s v="Oct 5, 2022"/>
    <x v="17"/>
    <x v="115"/>
    <x v="1244"/>
    <s v="Oct 5,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7"/>
    <x v="115"/>
    <x v="1246"/>
    <s v="Oct 5,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7"/>
    <x v="115"/>
    <x v="1251"/>
    <s v="Oct 5,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7"/>
    <x v="115"/>
    <x v="1254"/>
    <s v="Oct 5, 2022"/>
    <x v="0"/>
    <x v="0"/>
    <s v="Pasar (lokasi sekitar atau dalam pasar)"/>
    <s v="&gt;10 org/jam"/>
    <s v="Ada"/>
    <s v="Ya"/>
    <s v="Ya"/>
    <s v="3 - 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
    <x v="166"/>
    <x v="3026"/>
    <s v="Oct 5, 2022"/>
    <x v="0"/>
    <x v="0"/>
    <s v="Pinggir Jalan Utama"/>
    <s v="1-5 org/jam"/>
    <s v="Ada"/>
    <s v="Ya"/>
    <s v="Ya"/>
    <s v="2"/>
    <s v="Ya"/>
    <s v="Tidak"/>
    <s v="Tidak ber-mitra"/>
    <s v="1"/>
    <s v="2"/>
    <s v="Tidak"/>
    <s v="Tidak"/>
    <s v="&lt; Rp. 50.000"/>
    <s v="Susu bubuk dewasa (Anlene, Entrasol, Ensure, dsb.)"/>
  </r>
  <r>
    <s v="Oct 5, 2022"/>
    <x v="15"/>
    <x v="89"/>
    <x v="3027"/>
    <s v="Oct 5, 2022"/>
    <x v="1"/>
    <x v="0"/>
    <m/>
    <m/>
    <m/>
    <m/>
    <m/>
    <m/>
    <m/>
    <m/>
    <m/>
    <m/>
    <m/>
    <m/>
    <m/>
    <m/>
    <m/>
  </r>
  <r>
    <s v="Oct 5, 2022"/>
    <x v="17"/>
    <x v="115"/>
    <x v="1256"/>
    <s v="Oct 5, 2022"/>
    <x v="0"/>
    <x v="0"/>
    <s v="Residential (lokasi tempat tinggal/perumahan/apartemen/dsb.)"/>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7"/>
    <x v="115"/>
    <x v="1197"/>
    <s v="Oct 5, 2022"/>
    <x v="0"/>
    <x v="0"/>
    <s v="Pasar (lokasi sekitar atau dalam pasar)"/>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
    <x v="166"/>
    <x v="3028"/>
    <s v="Oct 5, 2022"/>
    <x v="0"/>
    <x v="0"/>
    <s v="Residential (lokasi tempat tinggal/perumahan/apartemen/dsb.)"/>
    <s v="1-5 org/jam"/>
    <s v="Ada"/>
    <s v="Ya"/>
    <s v="Tidak"/>
    <s v="Tidak ada"/>
    <s v="Tidak"/>
    <s v="Tidak"/>
    <s v="Tidak ber-mitra"/>
    <s v="1"/>
    <s v="2"/>
    <s v="Tidak"/>
    <s v="Tidak"/>
    <s v="&lt; Rp. 50.000"/>
    <s v="Susu bubuk anak (Zee, Dancow, Boneeto, dsb.)"/>
  </r>
  <r>
    <s v="Oct 5, 2022"/>
    <x v="17"/>
    <x v="115"/>
    <x v="1258"/>
    <s v="Oct 5, 2022"/>
    <x v="0"/>
    <x v="0"/>
    <s v="Pinggir Jalan Utama"/>
    <s v="&gt;10 org/jam"/>
    <s v="Ada"/>
    <s v="Ya"/>
    <s v="Ya"/>
    <s v="3 - 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7"/>
    <x v="115"/>
    <x v="1262"/>
    <s v="Oct 5, 2022"/>
    <x v="0"/>
    <x v="0"/>
    <s v="Pinggir Jalan Utama"/>
    <s v="&gt;10 org/jam"/>
    <s v="Ada"/>
    <s v="Ya"/>
    <s v="Ya"/>
    <s v="3 - 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7"/>
    <x v="115"/>
    <x v="3029"/>
    <s v="Dec 5,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
    <x v="57"/>
    <x v="3030"/>
    <s v="Oct 5, 2022"/>
    <x v="0"/>
    <x v="0"/>
    <s v="Pasar (lokasi sekitar atau dalam pasar)"/>
    <s v="5-10 org/jam"/>
    <s v="Ada"/>
    <s v="Ya"/>
    <s v="Tidak"/>
    <s v="Tidak ada"/>
    <s v="Tidak"/>
    <s v="Tidak"/>
    <s v="Tidak ber-mitra"/>
    <s v="2"/>
    <s v="&gt;2"/>
    <s v="Tidak"/>
    <s v="Ya"/>
    <s v="Rp 101.000 - Rp 200.000"/>
    <s v="Sembako (Beras kiloan, telur, gula kiloan, dsb.)"/>
  </r>
  <r>
    <s v="Oct 5, 2022"/>
    <x v="17"/>
    <x v="253"/>
    <x v="3031"/>
    <s v="Oct 5, 2022"/>
    <x v="0"/>
    <x v="0"/>
    <s v="Pasar (lokasi sekitar atau dalam pasar)"/>
    <s v="5-10 org/jam"/>
    <s v="Tidak 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5, 2022"/>
    <x v="17"/>
    <x v="253"/>
    <x v="3032"/>
    <s v="Oct 5, 2022"/>
    <x v="0"/>
    <x v="0"/>
    <s v="Pinggir Jalan Utama"/>
    <s v="5-10 org/jam"/>
    <s v="Ada"/>
    <s v="Tidak"/>
    <s v="Ya"/>
    <s v="3 - 4"/>
    <s v="Ya"/>
    <s v="Tidak"/>
    <s v="Tidak ber-mitra"/>
    <s v="&gt;2"/>
    <s v="&gt;2"/>
    <s v="Tidak"/>
    <s v="Ya"/>
    <s v="&gt; Rp 201.000"/>
    <s v="Susu bubuk anak (Zee, Dancow, Boneeto, dsb.)_x000a_Susu bubuk dewasa (Anlene, Entrasol, Ensure, dsb.)_x000a_Gula rendah kalori (diabetasol, nulife, dsb.)_x000a_Sembako (Beras kiloan, telur, gula kiloan, dsb.)"/>
  </r>
  <r>
    <s v="Oct 5, 2022"/>
    <x v="17"/>
    <x v="115"/>
    <x v="1263"/>
    <s v="Oct 5,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
    <x v="166"/>
    <x v="3033"/>
    <s v="Oct 5, 2022"/>
    <x v="0"/>
    <x v="0"/>
    <s v="Pinggir Jalan Utama"/>
    <s v="1-5 org/jam"/>
    <s v="Ada"/>
    <s v="Ya"/>
    <s v="Ya"/>
    <s v="2"/>
    <s v="Ya"/>
    <s v="Tidak"/>
    <s v="Tidak ber-mitra"/>
    <s v="2"/>
    <s v="&gt;2"/>
    <s v="Tidak"/>
    <s v="Ya"/>
    <s v="Rp 101.000 - Rp 200.000"/>
    <s v="Susu bubuk dewasa (Anlene, Entrasol, Ensure, dsb.)"/>
  </r>
  <r>
    <s v="Oct 5, 2022"/>
    <x v="17"/>
    <x v="115"/>
    <x v="1266"/>
    <s v="Oct 5,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7"/>
    <x v="115"/>
    <x v="1267"/>
    <s v="Oct 5, 2022"/>
    <x v="0"/>
    <x v="0"/>
    <s v="Pasar (lokasi sekitar atau dalam pasar)"/>
    <s v="&gt;10 org/jam"/>
    <s v="Ada"/>
    <s v="Ya"/>
    <s v="Ya"/>
    <s v="3 - 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
    <x v="50"/>
    <x v="3034"/>
    <s v="Oct 5, 2022"/>
    <x v="0"/>
    <x v="0"/>
    <s v="Pinggir Jalan Utama"/>
    <s v="1-5 org/jam"/>
    <s v="Ada"/>
    <s v="Tidak"/>
    <s v="Tidak"/>
    <s v="Tidak ada"/>
    <s v="Tidak"/>
    <s v="Tidak"/>
    <s v="Tidak ber-mitra"/>
    <s v="1"/>
    <s v="1"/>
    <s v="Tidak"/>
    <s v="Tidak"/>
    <s v="&lt; Rp. 50.000"/>
    <s v="Sembako (Beras kiloan, telur, gula kiloan, dsb.)"/>
  </r>
  <r>
    <s v="Oct 5, 2022"/>
    <x v="17"/>
    <x v="115"/>
    <x v="1270"/>
    <s v="Oct 5, 2022"/>
    <x v="0"/>
    <x v="0"/>
    <s v="Pasar (lokasi sekitar atau dalam pasar)"/>
    <s v="&gt;10 org/jam"/>
    <s v="Ada"/>
    <s v="Ya"/>
    <s v="Ya"/>
    <s v="3 - 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
    <x v="183"/>
    <x v="3035"/>
    <s v="Oct 5, 2022"/>
    <x v="0"/>
    <x v="0"/>
    <s v="Pinggir Jalan Utama"/>
    <s v="1-5 org/jam"/>
    <s v="Ada"/>
    <s v="Ya"/>
    <s v="Ya"/>
    <s v="Tidak ada"/>
    <s v="Ya"/>
    <s v="Tidak"/>
    <s v="Tidak ber-mitra"/>
    <s v="1"/>
    <s v="2"/>
    <s v="Tidak"/>
    <s v="Ya"/>
    <s v="Rp 51.000 - Rp 100.000"/>
    <s v="Susu bubuk anak (Zee, Dancow, Boneeto, dsb.)"/>
  </r>
  <r>
    <s v="Oct 5, 2022"/>
    <x v="12"/>
    <x v="73"/>
    <x v="3036"/>
    <s v="Oct 5, 2022"/>
    <x v="0"/>
    <x v="0"/>
    <s v="Pinggir Jalan Utama"/>
    <s v="&gt;10 org/jam"/>
    <s v="Ada"/>
    <s v="Ya"/>
    <s v="Ya"/>
    <s v="&gt;4"/>
    <s v="Ya"/>
    <s v="Tidak"/>
    <s v="Tidak ber-mitra"/>
    <s v="2"/>
    <s v="&gt;2"/>
    <s v="Tidak"/>
    <s v="Tidak"/>
    <s v="Rp 51.000 - Rp 100.000"/>
    <s v="Susu bubuk anak (Zee, Dancow, Boneeto, dsb.)"/>
  </r>
  <r>
    <s v="Oct 5, 2022"/>
    <x v="1"/>
    <x v="166"/>
    <x v="3037"/>
    <s v="Oct 4, 2022"/>
    <x v="0"/>
    <x v="0"/>
    <s v="Residential (lokasi tempat tinggal/perumahan/apartemen/dsb.)"/>
    <s v="5-10 org/jam"/>
    <s v="Ada"/>
    <s v="Tidak"/>
    <s v="Ya"/>
    <s v="2"/>
    <s v="Ya"/>
    <s v="Tidak"/>
    <s v="Tidak ber-mitra"/>
    <s v="2"/>
    <s v="&gt;2"/>
    <s v="Tidak"/>
    <s v="Ya"/>
    <s v="Rp 101.000 - Rp 200.000"/>
    <s v="Sembako (Beras kiloan, telur, gula kiloan, dsb.)"/>
  </r>
  <r>
    <s v="Oct 5, 2022"/>
    <x v="26"/>
    <x v="211"/>
    <x v="3038"/>
    <s v="Oct 5,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5, 2022"/>
    <x v="15"/>
    <x v="89"/>
    <x v="1304"/>
    <s v="Oct 5, 2022"/>
    <x v="0"/>
    <x v="0"/>
    <s v="Pasar (lokasi sekitar atau dalam pasar)"/>
    <s v="1-5 org/jam"/>
    <s v="Tidak ada"/>
    <s v="Tidak"/>
    <s v="Tidak"/>
    <s v="Tidak ada"/>
    <s v="Tidak"/>
    <s v="Tidak"/>
    <s v="Tidak ber-mitra"/>
    <s v="Tidak ada"/>
    <s v="Tidak ada"/>
    <s v="Tidak"/>
    <s v="Tidak"/>
    <s v="&lt; Rp. 50.000"/>
    <s v="Sembako (Beras kiloan, telur, gula kiloan, dsb.)"/>
  </r>
  <r>
    <s v="Oct 5, 2022"/>
    <x v="15"/>
    <x v="89"/>
    <x v="1304"/>
    <s v="Oct 5, 2022"/>
    <x v="0"/>
    <x v="0"/>
    <s v="Pinggir Jalan Utama"/>
    <s v="&gt;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
    <x v="72"/>
    <x v="3039"/>
    <s v="Oct 5, 2022"/>
    <x v="0"/>
    <x v="0"/>
    <s v="Pinggir Jalan Utama"/>
    <s v="5-10 org/jam"/>
    <s v="Ada"/>
    <s v="Tidak"/>
    <s v="Ya"/>
    <s v="Tidak ada"/>
    <s v="Tidak"/>
    <s v="Tidak"/>
    <s v="Tidak ber-mitra"/>
    <s v="1"/>
    <s v="Tidak ada"/>
    <s v="Tidak"/>
    <s v="Ya"/>
    <s v="Rp 51.000 - Rp 100.000"/>
    <s v="Pulsa, token listrik, dsb."/>
  </r>
  <r>
    <s v="Oct 5, 2022"/>
    <x v="15"/>
    <x v="89"/>
    <x v="3040"/>
    <s v="Oct 5, 2022"/>
    <x v="0"/>
    <x v="0"/>
    <s v="Pinggir Jalan Utama"/>
    <s v="&gt;10 org/jam"/>
    <s v="Ada"/>
    <s v="Ya"/>
    <s v="Ya"/>
    <s v="2"/>
    <s v="Ya"/>
    <s v="Tidak"/>
    <s v="Tidak ber-mitra"/>
    <s v="1"/>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5"/>
    <x v="89"/>
    <x v="1304"/>
    <s v="Oct 5, 2022"/>
    <x v="0"/>
    <x v="1"/>
    <m/>
    <m/>
    <m/>
    <m/>
    <m/>
    <m/>
    <m/>
    <m/>
    <m/>
    <m/>
    <m/>
    <m/>
    <m/>
    <m/>
    <m/>
  </r>
  <r>
    <s v="Oct 5, 2022"/>
    <x v="15"/>
    <x v="89"/>
    <x v="3041"/>
    <s v="Oct 5, 2022"/>
    <x v="0"/>
    <x v="0"/>
    <s v="Pinggir Jalan Utama"/>
    <s v="5-10 org/jam"/>
    <s v="Ada"/>
    <s v="Ya"/>
    <s v="Ya"/>
    <s v="2"/>
    <s v="Tidak"/>
    <s v="Tidak"/>
    <s v="SRC (Sampoerna Retail Community)"/>
    <s v="1"/>
    <s v="2"/>
    <s v="Tidak"/>
    <s v="Tidak"/>
    <s v="&lt; Rp. 50.000"/>
    <s v="Susu bubuk anak (Zee, Dancow, Boneeto, dsb.)_x000a_Susu bubuk dewasa (Anlene, Entrasol, Ensure, dsb.)_x000a_Gula rendah kalori (diabetasol, nulife, dsb.)_x000a_Sembako (Beras kiloan, telur, gula kiloan, dsb.)"/>
  </r>
  <r>
    <s v="Oct 5, 2022"/>
    <x v="15"/>
    <x v="89"/>
    <x v="3042"/>
    <s v="Oct 5, 2022"/>
    <x v="0"/>
    <x v="0"/>
    <s v="Pasar (lokasi sekitar atau dalam pasar)"/>
    <s v="1-5 org/jam"/>
    <s v="Tidak ada"/>
    <s v="Tidak"/>
    <s v="Tidak"/>
    <s v="Tidak ada"/>
    <s v="Tidak"/>
    <s v="Tidak"/>
    <s v="Tidak ber-mitra"/>
    <s v="1"/>
    <s v="1"/>
    <s v="Tidak"/>
    <s v="Tidak"/>
    <s v="Rp 51.000 - Rp 100.000"/>
    <s v="Sembako (Beras kiloan, telur, gula kiloan, dsb.)"/>
  </r>
  <r>
    <s v="Oct 5, 2022"/>
    <x v="15"/>
    <x v="89"/>
    <x v="2590"/>
    <s v="Oct 5, 2022"/>
    <x v="0"/>
    <x v="0"/>
    <s v="Pasar (lokasi sekitar atau dalam pasar)"/>
    <s v="1-5 org/jam"/>
    <s v="Tidak ada"/>
    <s v="Ya"/>
    <s v="Ya"/>
    <s v="2"/>
    <s v="Tidak"/>
    <s v="Tidak"/>
    <s v="Tidak ber-mitra"/>
    <s v="Tidak ada"/>
    <s v="&gt;2"/>
    <s v="Tidak"/>
    <s v="Tidak"/>
    <s v="Rp 101.000 - Rp 200.000"/>
    <s v="Gula rendah kalori (diabetasol, nulife, dsb.)_x000a_Sembako (Beras kiloan, telur, gula kiloan, dsb.)"/>
  </r>
  <r>
    <s v="Oct 5, 2022"/>
    <x v="15"/>
    <x v="89"/>
    <x v="1304"/>
    <s v="Oct 5, 2022"/>
    <x v="1"/>
    <x v="1"/>
    <m/>
    <m/>
    <m/>
    <m/>
    <m/>
    <m/>
    <m/>
    <m/>
    <m/>
    <m/>
    <m/>
    <m/>
    <m/>
    <m/>
    <m/>
  </r>
  <r>
    <s v="Oct 5, 2022"/>
    <x v="3"/>
    <x v="14"/>
    <x v="3043"/>
    <s v="Oct 5, 2022"/>
    <x v="0"/>
    <x v="0"/>
    <s v="Pinggir Jalan Utama"/>
    <s v="1-5 org/jam"/>
    <s v="Ada"/>
    <s v="Tidak"/>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5, 2022"/>
    <x v="8"/>
    <x v="61"/>
    <x v="3044"/>
    <s v="Oct 19, 2022"/>
    <x v="0"/>
    <x v="0"/>
    <s v="Pinggir Jalan Utama"/>
    <s v="1-5 org/jam"/>
    <s v="Ada"/>
    <s v="Ya"/>
    <s v="Ya"/>
    <s v="3 - 4"/>
    <s v="Ya"/>
    <s v="Tidak"/>
    <s v="Mitra DRP (Djarum Retail Partnership)"/>
    <s v="1"/>
    <s v="&gt;2"/>
    <s v="Tidak"/>
    <s v="Tidak"/>
    <s v="&lt; Rp. 50.000"/>
    <s v="Susu bubuk anak (Zee, Dancow, Boneeto, dsb.)_x000a_Susu bubuk dewasa (Anlene, Entrasol, Ensure, dsb.)_x000a_Gula rendah kalori (diabetasol, nulife, dsb.)"/>
  </r>
  <r>
    <s v="Oct 5, 2022"/>
    <x v="26"/>
    <x v="211"/>
    <x v="3045"/>
    <s v="Oct 5, 2022"/>
    <x v="0"/>
    <x v="0"/>
    <s v="Residential (lokasi tempat tinggal/perumahan/apartemen/dsb.)"/>
    <s v="&gt;10 org/jam"/>
    <s v="Ada"/>
    <s v="Ya"/>
    <s v="Ya"/>
    <s v="&gt;4"/>
    <s v="Ya"/>
    <s v="Tidak"/>
    <s v="Mitra DRP (Djarum Retail Partnership)"/>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5, 2022"/>
    <x v="12"/>
    <x v="215"/>
    <x v="3046"/>
    <s v="Oct 5, 2022"/>
    <x v="0"/>
    <x v="0"/>
    <s v="Pinggir Jalan Utama"/>
    <s v="&gt;10 org/jam"/>
    <s v="Ada"/>
    <s v="Ya"/>
    <s v="Ya"/>
    <s v="&gt;4"/>
    <s v="Ya"/>
    <s v="Tidak"/>
    <s v="SRC (Sampoerna Retail Community)"/>
    <s v="2"/>
    <s v="&gt;2"/>
    <s v="Tidak"/>
    <s v="Tidak"/>
    <s v="&gt; Rp 201.000"/>
    <s v="Susu bubuk anak (Zee, Dancow, Boneeto, dsb.)_x000a_Susu bubuk dewasa (Anlene, Entrasol, Ensure, dsb.)_x000a_Gula rendah kalori (diabetasol, nulife, dsb.)_x000a_Pulsa, token listrik, dsb."/>
  </r>
  <r>
    <s v="Oct 5, 2022"/>
    <x v="12"/>
    <x v="215"/>
    <x v="3047"/>
    <s v="Oct 5, 2022"/>
    <x v="0"/>
    <x v="0"/>
    <s v="Pinggir Jalan Utama"/>
    <s v="&gt;10 org/jam"/>
    <s v="Ada"/>
    <s v="Ya"/>
    <s v="Ya"/>
    <s v="&gt;4"/>
    <s v="Ya"/>
    <s v="Tidak"/>
    <s v="SRC (Sampoerna Retail Community)"/>
    <s v="1"/>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2"/>
    <x v="215"/>
    <x v="3048"/>
    <s v="Oct 5, 2022"/>
    <x v="0"/>
    <x v="0"/>
    <s v="Pinggir Jalan Utama"/>
    <s v="&gt;10 org/jam"/>
    <s v="Ada"/>
    <s v="Ya"/>
    <s v="Ya"/>
    <s v="&gt;4"/>
    <s v="Ya"/>
    <s v="Tidak"/>
    <s v="SRC (Sampoerna Retail Community)"/>
    <s v="1"/>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2"/>
    <x v="215"/>
    <x v="2297"/>
    <s v="Oct 5, 2022"/>
    <x v="0"/>
    <x v="0"/>
    <s v="Pinggir Jalan Utama"/>
    <s v="&gt;10 org/jam"/>
    <s v="Ada"/>
    <s v="Ya"/>
    <s v="Ya"/>
    <s v="&gt;4"/>
    <s v="Ya"/>
    <s v="Tidak"/>
    <s v="SRC (Sampoerna Retail Community)"/>
    <s v="1"/>
    <s v="&gt;2"/>
    <s v="Tidak"/>
    <s v="Ya"/>
    <s v="&gt; Rp 201.000"/>
    <s v="Susu bubuk anak (Zee, Dancow, Boneeto, dsb.)_x000a_Susu bubuk dewasa (Anlene, Entrasol, Ensure, dsb.)_x000a_Gula rendah kalori (diabetasol, nulife, dsb.)_x000a_Sembako (Beras kiloan, telur, gula kiloan, dsb.)_x000a_Pulsa, token listrik, dsb."/>
  </r>
  <r>
    <s v="Oct 5, 2022"/>
    <x v="12"/>
    <x v="215"/>
    <x v="3049"/>
    <s v="Oct 5, 2022"/>
    <x v="0"/>
    <x v="0"/>
    <s v="Pinggir Jalan Utama"/>
    <s v="5-10 org/jam"/>
    <s v="Ada"/>
    <s v="Ya"/>
    <s v="Ya"/>
    <s v="&gt;4"/>
    <s v="Ya"/>
    <s v="Tidak"/>
    <s v="SRC (Sampoerna Retail Community)"/>
    <s v="&gt;2"/>
    <s v="&gt;2"/>
    <s v="Ya"/>
    <s v="Tidak"/>
    <s v="&gt; Rp 201.000"/>
    <s v="Susu bubuk anak (Zee, Dancow, Boneeto, dsb.)_x000a_Susu bubuk dewasa (Anlene, Entrasol, Ensure, dsb.)_x000a_Gula rendah kalori (diabetasol, nulife, dsb.)_x000a_Sembako (Beras kiloan, telur, gula kiloan, dsb.)_x000a_Pulsa, token listrik, dsb."/>
  </r>
  <r>
    <s v="Oct 5, 2022"/>
    <x v="12"/>
    <x v="215"/>
    <x v="3050"/>
    <s v="Oct 5, 2022"/>
    <x v="0"/>
    <x v="0"/>
    <s v="Pinggir Jalan Utama"/>
    <s v="5-10 org/jam"/>
    <s v="Ada"/>
    <s v="Ya"/>
    <s v="Ya"/>
    <s v="&gt;4"/>
    <s v="Ya"/>
    <s v="Tidak"/>
    <s v="SRC (Sampoerna Retail Community)"/>
    <s v="&gt;2"/>
    <s v="&gt;2"/>
    <s v="Ya"/>
    <s v="Tidak"/>
    <s v="&gt; Rp 201.000"/>
    <s v="Susu bubuk anak (Zee, Dancow, Boneeto, dsb.)_x000a_Susu bubuk dewasa (Anlene, Entrasol, Ensure, dsb.)_x000a_Gula rendah kalori (diabetasol, nulife, dsb.)_x000a_Sembako (Beras kiloan, telur, gula kiloan, dsb.)_x000a_Pulsa, token listrik, dsb."/>
  </r>
  <r>
    <s v="Oct 5, 2022"/>
    <x v="12"/>
    <x v="215"/>
    <x v="3051"/>
    <s v="Oct 5, 2022"/>
    <x v="0"/>
    <x v="0"/>
    <s v="Pinggir Jalan Utama"/>
    <s v="1-5 org/jam"/>
    <s v="Ada"/>
    <s v="Ya"/>
    <s v="Ya"/>
    <s v="3 - 4"/>
    <s v="Ya"/>
    <s v="Tidak"/>
    <s v="SRC (Sampoerna Retail Community)"/>
    <s v="&gt;2"/>
    <s v="&gt;2"/>
    <s v="Tidak"/>
    <s v="Tidak"/>
    <s v="&lt; Rp. 50.000"/>
    <s v="Susu bubuk anak (Zee, Dancow, Boneeto, dsb.)_x000a_Susu bubuk dewasa (Anlene, Entrasol, Ensure, dsb.)_x000a_Gula rendah kalori (diabetasol, nulife, dsb.)_x000a_Sembako (Beras kiloan, telur, gula kiloan, dsb.)_x000a_Pulsa, token listrik, dsb."/>
  </r>
  <r>
    <s v="Oct 5, 2022"/>
    <x v="12"/>
    <x v="215"/>
    <x v="3052"/>
    <s v="Oct 5, 2022"/>
    <x v="0"/>
    <x v="0"/>
    <s v="Pinggir Jalan Utama"/>
    <s v="1-5 org/jam"/>
    <s v="Ada"/>
    <s v="Ya"/>
    <s v="Ya"/>
    <s v="3 - 4"/>
    <s v="Ya"/>
    <s v="Tidak"/>
    <s v="SRC (Sampoerna Retail Community)"/>
    <s v="2"/>
    <s v="&gt;2"/>
    <s v="Tidak"/>
    <s v="Tidak"/>
    <s v="&lt; Rp. 50.000"/>
    <s v="Susu bubuk dewasa (Anlene, Entrasol, Ensure, dsb.)_x000a_Gula rendah kalori (diabetasol, nulife, dsb.)_x000a_Sembako (Beras kiloan, telur, gula kiloan, dsb.)_x000a_Pulsa, token listrik, dsb."/>
  </r>
  <r>
    <s v="Oct 5, 2022"/>
    <x v="15"/>
    <x v="89"/>
    <x v="1303"/>
    <s v="Oct 5, 2022"/>
    <x v="0"/>
    <x v="0"/>
    <s v="Pinggir Jalan Utama"/>
    <s v="&gt;10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5, 2022"/>
    <x v="2"/>
    <x v="24"/>
    <x v="3053"/>
    <s v="Oct 5, 2022"/>
    <x v="0"/>
    <x v="1"/>
    <m/>
    <m/>
    <m/>
    <m/>
    <m/>
    <m/>
    <m/>
    <m/>
    <m/>
    <m/>
    <m/>
    <m/>
    <m/>
    <m/>
    <m/>
  </r>
  <r>
    <s v="Oct 5, 2022"/>
    <x v="2"/>
    <x v="24"/>
    <x v="3054"/>
    <s v="Oct 5, 2022"/>
    <x v="0"/>
    <x v="1"/>
    <m/>
    <m/>
    <m/>
    <m/>
    <m/>
    <m/>
    <m/>
    <m/>
    <m/>
    <m/>
    <m/>
    <m/>
    <m/>
    <m/>
    <m/>
  </r>
  <r>
    <s v="Oct 5, 2022"/>
    <x v="2"/>
    <x v="24"/>
    <x v="3055"/>
    <s v="Oct 5, 2022"/>
    <x v="0"/>
    <x v="1"/>
    <m/>
    <m/>
    <m/>
    <m/>
    <m/>
    <m/>
    <m/>
    <m/>
    <m/>
    <m/>
    <m/>
    <m/>
    <m/>
    <m/>
    <m/>
  </r>
  <r>
    <s v="Oct 5, 2022"/>
    <x v="2"/>
    <x v="24"/>
    <x v="3056"/>
    <s v="Oct 5, 2022"/>
    <x v="0"/>
    <x v="0"/>
    <s v="Pinggir Jalan Utama"/>
    <s v="1-5 org/jam"/>
    <s v="Ada"/>
    <s v="Ya"/>
    <s v="Ya"/>
    <s v="2"/>
    <s v="Ya"/>
    <s v="Tidak"/>
    <s v="GGSP (Gudang Garam Strategic Partnership)"/>
    <s v="1"/>
    <s v="1"/>
    <s v="Tidak"/>
    <s v="Tidak"/>
    <s v="Rp 51.000 - Rp 100.000"/>
    <s v="Susu bubuk anak (Zee, Dancow, Boneeto, dsb.)_x000a_Sembako (Beras kiloan, telur, gula kiloan, dsb.)_x000a_Pulsa, token listrik, dsb."/>
  </r>
  <r>
    <s v="Oct 4, 2022"/>
    <x v="16"/>
    <x v="99"/>
    <x v="3057"/>
    <s v="Oct 4, 2022"/>
    <x v="1"/>
    <x v="1"/>
    <m/>
    <m/>
    <m/>
    <m/>
    <m/>
    <m/>
    <m/>
    <m/>
    <m/>
    <m/>
    <m/>
    <m/>
    <m/>
    <m/>
    <m/>
  </r>
  <r>
    <s v="Oct 4, 2022"/>
    <x v="16"/>
    <x v="99"/>
    <x v="3058"/>
    <s v="Oct 4, 2022"/>
    <x v="1"/>
    <x v="1"/>
    <m/>
    <m/>
    <m/>
    <m/>
    <m/>
    <m/>
    <m/>
    <m/>
    <m/>
    <m/>
    <m/>
    <m/>
    <m/>
    <m/>
    <m/>
  </r>
  <r>
    <s v="Oct 4, 2022"/>
    <x v="16"/>
    <x v="99"/>
    <x v="3059"/>
    <s v="Oct 4, 2022"/>
    <x v="1"/>
    <x v="1"/>
    <m/>
    <m/>
    <m/>
    <m/>
    <m/>
    <m/>
    <m/>
    <m/>
    <m/>
    <m/>
    <m/>
    <m/>
    <m/>
    <m/>
    <m/>
  </r>
  <r>
    <s v="Oct 4, 2022"/>
    <x v="16"/>
    <x v="99"/>
    <x v="3060"/>
    <s v="Oct 4, 2022"/>
    <x v="1"/>
    <x v="1"/>
    <m/>
    <m/>
    <m/>
    <m/>
    <m/>
    <m/>
    <m/>
    <m/>
    <m/>
    <m/>
    <m/>
    <m/>
    <m/>
    <m/>
    <m/>
  </r>
  <r>
    <s v="Oct 4, 2022"/>
    <x v="16"/>
    <x v="99"/>
    <x v="3061"/>
    <s v="Oct 4, 2022"/>
    <x v="1"/>
    <x v="1"/>
    <m/>
    <m/>
    <m/>
    <m/>
    <m/>
    <m/>
    <m/>
    <m/>
    <m/>
    <m/>
    <m/>
    <m/>
    <m/>
    <m/>
    <m/>
  </r>
  <r>
    <s v="Oct 4, 2022"/>
    <x v="16"/>
    <x v="99"/>
    <x v="1584"/>
    <s v="Oct 4, 2022"/>
    <x v="1"/>
    <x v="1"/>
    <m/>
    <m/>
    <m/>
    <m/>
    <m/>
    <m/>
    <m/>
    <m/>
    <m/>
    <m/>
    <m/>
    <m/>
    <m/>
    <m/>
    <m/>
  </r>
  <r>
    <s v="Oct 4, 2022"/>
    <x v="16"/>
    <x v="100"/>
    <x v="3062"/>
    <s v="Oct 4, 2022"/>
    <x v="1"/>
    <x v="1"/>
    <m/>
    <m/>
    <m/>
    <m/>
    <m/>
    <m/>
    <m/>
    <m/>
    <m/>
    <m/>
    <m/>
    <m/>
    <m/>
    <m/>
    <m/>
  </r>
  <r>
    <s v="Oct 4, 2022"/>
    <x v="13"/>
    <x v="80"/>
    <x v="3063"/>
    <s v="Oct 4, 2022"/>
    <x v="0"/>
    <x v="0"/>
    <s v="Pasar (lokasi sekitar atau dalam pasar)"/>
    <s v="1-5 org/jam"/>
    <s v="Ada"/>
    <s v="Ya"/>
    <s v="Ya"/>
    <s v="3 - 4"/>
    <s v="Ya"/>
    <s v="Tidak"/>
    <s v="Tidak ber-mitra"/>
    <s v="1"/>
    <s v="&gt;2"/>
    <s v="Tidak"/>
    <s v="Ya"/>
    <s v="&lt; Rp. 50.000"/>
    <s v="Susu bubuk anak (Zee, Dancow, Boneeto, dsb.)_x000a_Susu bubuk dewasa (Anlene, Entrasol, Ensure, dsb.)_x000a_Gula rendah kalori (diabetasol, nulife, dsb.)"/>
  </r>
  <r>
    <s v="Oct 4, 2022"/>
    <x v="0"/>
    <x v="21"/>
    <x v="3064"/>
    <s v="Sep 26,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Oct 4, 2022"/>
    <x v="0"/>
    <x v="21"/>
    <x v="3065"/>
    <s v="Sep 26, 2022"/>
    <x v="0"/>
    <x v="0"/>
    <s v="Pinggir Jalan Utama"/>
    <s v="5-10 org/jam"/>
    <s v="Tidak ada"/>
    <s v="Tidak"/>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0"/>
    <x v="21"/>
    <x v="253"/>
    <s v="Sep 21, 2022"/>
    <x v="0"/>
    <x v="0"/>
    <s v="Pinggir Jalan Utama"/>
    <s v="1-5 org/jam"/>
    <s v="Tidak ada"/>
    <s v="Ya"/>
    <s v="Ya"/>
    <s v="3 - 4"/>
    <s v="Ya"/>
    <s v="Tidak"/>
    <s v="Tidak ber-mitra"/>
    <s v="Tidak ada"/>
    <s v="1"/>
    <s v="Tidak"/>
    <s v="Tidak"/>
    <s v="&lt; Rp. 50.000"/>
    <s v="Susu bubuk anak (Zee, Dancow, Boneeto, dsb.)_x000a_Susu bubuk dewasa (Anlene, Entrasol, Ensure, dsb.)_x000a_Gula rendah kalori (diabetasol, nulife, dsb.)_x000a_Sembako (Beras kiloan, telur, gula kiloan, dsb.)"/>
  </r>
  <r>
    <s v="Oct 4, 2022"/>
    <x v="12"/>
    <x v="73"/>
    <x v="3066"/>
    <s v="Oct 4, 2022"/>
    <x v="0"/>
    <x v="0"/>
    <s v="Pasar (lokasi sekitar atau dalam pasar)"/>
    <s v="1-5 org/jam"/>
    <s v="Tidak ada"/>
    <s v="Ya"/>
    <s v="Ya"/>
    <s v="Tidak ada"/>
    <s v="Tidak"/>
    <s v="Tidak"/>
    <s v="Tidak ber-mitra"/>
    <s v="Tidak ada"/>
    <s v="Tidak ada"/>
    <s v="Tidak"/>
    <s v="Ya"/>
    <s v="Rp 51.000 - Rp 100.000"/>
    <s v="Sembako (Beras kiloan, telur, gula kiloan, dsb.)"/>
  </r>
  <r>
    <s v="Oct 4, 2022"/>
    <x v="3"/>
    <x v="16"/>
    <x v="3067"/>
    <s v="Sep 24, 2022"/>
    <x v="0"/>
    <x v="0"/>
    <s v="Pinggir Jalan Utama"/>
    <s v="5-10 org/jam"/>
    <s v="Ada"/>
    <s v="Ya"/>
    <s v="Ya"/>
    <s v="3 - 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
  </r>
  <r>
    <s v="Oct 4, 2022"/>
    <x v="6"/>
    <x v="242"/>
    <x v="3068"/>
    <s v="Oct 4, 2022"/>
    <x v="0"/>
    <x v="0"/>
    <s v="Pasar (lokasi sekitar atau dalam pasar)"/>
    <s v="1-5 org/jam"/>
    <s v="Tidak ada"/>
    <s v="Tidak"/>
    <s v="Tidak"/>
    <s v="Tidak ada"/>
    <s v="Tidak"/>
    <s v="Tidak"/>
    <s v="Tidak ber-mitra"/>
    <s v="Tidak ada"/>
    <s v="&gt;2"/>
    <s v="Tidak"/>
    <s v="Tidak"/>
    <s v="&lt; Rp. 50.000"/>
    <s v="Susu bubuk anak (Zee, Dancow, Boneeto, dsb.)_x000a_Susu bubuk dewasa (Anlene, Entrasol, Ensure, dsb.)_x000a_Gula rendah kalori (diabetasol, nulife, dsb.)"/>
  </r>
  <r>
    <s v="Oct 4, 2022"/>
    <x v="0"/>
    <x v="254"/>
    <x v="3069"/>
    <s v="Oct 2, 2022"/>
    <x v="0"/>
    <x v="0"/>
    <s v="Pinggir Jalan Utama"/>
    <s v="1-5 org/jam"/>
    <s v="Ada"/>
    <s v="Tidak"/>
    <s v="Ya"/>
    <s v="2"/>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4, 2022"/>
    <x v="3"/>
    <x v="10"/>
    <x v="3070"/>
    <s v="Oct 3, 2022"/>
    <x v="0"/>
    <x v="0"/>
    <s v="Pinggir Jalan Utama"/>
    <s v="1-5 org/jam"/>
    <s v="Ada"/>
    <s v="Ya"/>
    <s v="Ya"/>
    <s v="3 - 4"/>
    <s v="Ya"/>
    <s v="Tidak"/>
    <s v="GGSP (Gudang Garam Strategic Partnership)"/>
    <s v="1"/>
    <s v="&gt;2"/>
    <s v="Tidak"/>
    <s v="Ya"/>
    <s v="Rp 51.000 - Rp 100.000"/>
    <s v="Susu bubuk anak (Zee, Dancow, Boneeto, dsb.)_x000a_Susu bubuk dewasa (Anlene, Entrasol, Ensure, dsb.)_x000a_Gula rendah kalori (diabetasol, nulife, dsb.)_x000a_Sembako (Beras kiloan, telur, gula kiloan, dsb.)"/>
  </r>
  <r>
    <s v="Oct 4, 2022"/>
    <x v="0"/>
    <x v="255"/>
    <x v="3071"/>
    <s v="Oct 2, 2022"/>
    <x v="0"/>
    <x v="0"/>
    <s v="Pinggir Jalan Utama"/>
    <s v="5-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4, 2022"/>
    <x v="3"/>
    <x v="10"/>
    <x v="2621"/>
    <s v="Oct 3, 2022"/>
    <x v="0"/>
    <x v="0"/>
    <s v="Pinggir Jalan Utama"/>
    <s v="1-5 org/jam"/>
    <s v="Ada"/>
    <s v="Tidak"/>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Oct 4, 2022"/>
    <x v="0"/>
    <x v="254"/>
    <x v="3072"/>
    <s v="Oct 2, 2022"/>
    <x v="0"/>
    <x v="0"/>
    <s v="Pinggir Jalan Utama"/>
    <s v="1-5 org/jam"/>
    <s v="Ada"/>
    <s v="Tidak"/>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4, 2022"/>
    <x v="3"/>
    <x v="10"/>
    <x v="3073"/>
    <s v="Oct 3,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4, 2022"/>
    <x v="0"/>
    <x v="254"/>
    <x v="3074"/>
    <s v="Oct 2, 2022"/>
    <x v="0"/>
    <x v="0"/>
    <s v="Pinggir Jalan Utama"/>
    <s v="1-5 org/jam"/>
    <s v="Ada"/>
    <s v="Tidak"/>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4, 2022"/>
    <x v="3"/>
    <x v="10"/>
    <x v="3075"/>
    <s v="Sep 30, 2022"/>
    <x v="0"/>
    <x v="0"/>
    <s v="Pinggir Jalan Utama"/>
    <s v="5-10 org/jam"/>
    <s v="Ada"/>
    <s v="Ya"/>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Oct 4, 2022"/>
    <x v="3"/>
    <x v="10"/>
    <x v="3076"/>
    <s v="Sep 24, 2022"/>
    <x v="0"/>
    <x v="0"/>
    <s v="Pinggir Jalan Utama"/>
    <s v="1-5 org/jam"/>
    <s v="Ada"/>
    <s v="Ya"/>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3"/>
    <x v="10"/>
    <x v="3077"/>
    <s v="Oct 3, 2022"/>
    <x v="0"/>
    <x v="0"/>
    <s v="Pasar (lokasi sekitar atau dalam pasar)"/>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3"/>
    <x v="10"/>
    <x v="2622"/>
    <s v="Oct 3, 2022"/>
    <x v="0"/>
    <x v="0"/>
    <s v="Pasar (lokasi sekitar atau dalam pasar)"/>
    <s v="1-5 org/jam"/>
    <s v="Ada"/>
    <s v="Tidak"/>
    <s v="Ya"/>
    <s v="3 - 4"/>
    <s v="Ya"/>
    <s v="Tidak"/>
    <s v="GGSP (Gudang Garam Strategic Partnership)"/>
    <s v="1"/>
    <s v="Tidak ada"/>
    <s v="Tidak"/>
    <s v="Tidak"/>
    <s v="Rp 51.000 - Rp 100.000"/>
    <s v="Susu bubuk anak (Zee, Dancow, Boneeto, dsb.)_x000a_Susu bubuk dewasa (Anlene, Entrasol, Ensure, dsb.)_x000a_Gula rendah kalori (diabetasol, nulife, dsb.)_x000a_Sembako (Beras kiloan, telur, gula kiloan, dsb.)"/>
  </r>
  <r>
    <s v="Oct 4, 2022"/>
    <x v="3"/>
    <x v="10"/>
    <x v="3078"/>
    <s v="Oct 3, 2022"/>
    <x v="0"/>
    <x v="0"/>
    <s v="Pinggir Jalan Utama"/>
    <s v="5-10 org/jam"/>
    <s v="Ada"/>
    <s v="Ya"/>
    <s v="Ya"/>
    <s v="3 - 4"/>
    <s v="Ya"/>
    <s v="Ya"/>
    <s v="SRC (Sampoerna Retail Community)"/>
    <s v="2"/>
    <s v="&gt;2"/>
    <s v="Tidak"/>
    <s v="Ya"/>
    <s v="Rp 51.000 - Rp 100.000"/>
    <s v="Susu bubuk anak (Zee, Dancow, Boneeto, dsb.)_x000a_Susu bubuk dewasa (Anlene, Entrasol, Ensure, dsb.)_x000a_Gula rendah kalori (diabetasol, nulife, dsb.)_x000a_Sembako (Beras kiloan, telur, gula kiloan, dsb.)"/>
  </r>
  <r>
    <s v="Oct 4, 2022"/>
    <x v="4"/>
    <x v="86"/>
    <x v="3079"/>
    <s v="Oct 4, 2022"/>
    <x v="1"/>
    <x v="1"/>
    <m/>
    <m/>
    <m/>
    <m/>
    <m/>
    <m/>
    <m/>
    <m/>
    <m/>
    <m/>
    <m/>
    <m/>
    <m/>
    <m/>
    <m/>
  </r>
  <r>
    <s v="Oct 4, 2022"/>
    <x v="4"/>
    <x v="86"/>
    <x v="1275"/>
    <s v="Oct 4, 2022"/>
    <x v="1"/>
    <x v="1"/>
    <m/>
    <m/>
    <m/>
    <m/>
    <m/>
    <m/>
    <m/>
    <m/>
    <m/>
    <m/>
    <m/>
    <m/>
    <m/>
    <m/>
    <m/>
  </r>
  <r>
    <s v="Oct 4, 2022"/>
    <x v="4"/>
    <x v="86"/>
    <x v="1276"/>
    <s v="Oct 4, 2022"/>
    <x v="1"/>
    <x v="1"/>
    <m/>
    <m/>
    <m/>
    <m/>
    <m/>
    <m/>
    <m/>
    <m/>
    <m/>
    <m/>
    <m/>
    <m/>
    <m/>
    <m/>
    <m/>
  </r>
  <r>
    <s v="Oct 4, 2022"/>
    <x v="12"/>
    <x v="73"/>
    <x v="643"/>
    <s v="Oct 4, 2022"/>
    <x v="0"/>
    <x v="0"/>
    <s v="Pinggir Jalan Utama"/>
    <s v="&gt;10 org/jam"/>
    <s v="Ada"/>
    <s v="Ya"/>
    <s v="Ya"/>
    <s v="3 - 4"/>
    <s v="Ya"/>
    <s v="Ya"/>
    <s v="Tidak ber-mitra"/>
    <s v="2"/>
    <s v="&gt;2"/>
    <s v="Tidak"/>
    <s v="Ya"/>
    <s v="&gt; Rp 201.000"/>
    <s v="Sembako (Beras kiloan, telur, gula kiloan, dsb.)"/>
  </r>
  <r>
    <s v="Oct 4, 2022"/>
    <x v="3"/>
    <x v="10"/>
    <x v="3078"/>
    <s v="Oct 3, 2022"/>
    <x v="0"/>
    <x v="1"/>
    <m/>
    <m/>
    <m/>
    <m/>
    <m/>
    <m/>
    <m/>
    <m/>
    <m/>
    <m/>
    <m/>
    <m/>
    <m/>
    <m/>
    <m/>
  </r>
  <r>
    <s v="Oct 4, 2022"/>
    <x v="4"/>
    <x v="86"/>
    <x v="1277"/>
    <s v="Oct 4, 2022"/>
    <x v="1"/>
    <x v="1"/>
    <m/>
    <m/>
    <m/>
    <m/>
    <m/>
    <m/>
    <m/>
    <m/>
    <m/>
    <m/>
    <m/>
    <m/>
    <m/>
    <m/>
    <m/>
  </r>
  <r>
    <s v="Oct 4, 2022"/>
    <x v="4"/>
    <x v="86"/>
    <x v="1280"/>
    <s v="Oct 4, 2022"/>
    <x v="1"/>
    <x v="1"/>
    <m/>
    <m/>
    <m/>
    <m/>
    <m/>
    <m/>
    <m/>
    <m/>
    <m/>
    <m/>
    <m/>
    <m/>
    <m/>
    <m/>
    <m/>
  </r>
  <r>
    <s v="Oct 4, 2022"/>
    <x v="3"/>
    <x v="10"/>
    <x v="3078"/>
    <s v="Oct 3, 2022"/>
    <x v="0"/>
    <x v="1"/>
    <m/>
    <m/>
    <m/>
    <m/>
    <m/>
    <m/>
    <m/>
    <m/>
    <m/>
    <m/>
    <m/>
    <m/>
    <m/>
    <m/>
    <m/>
  </r>
  <r>
    <s v="Oct 4, 2022"/>
    <x v="12"/>
    <x v="78"/>
    <x v="3080"/>
    <s v="Oct 4,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20"/>
    <x v="224"/>
    <x v="2578"/>
    <s v="Oct 4, 2022"/>
    <x v="0"/>
    <x v="0"/>
    <s v="Pinggir Jalan Utama"/>
    <s v="5-10 org/jam"/>
    <s v="Ada"/>
    <s v="Ya"/>
    <s v="Tidak"/>
    <s v="Tidak ada"/>
    <s v="Tidak"/>
    <s v="Tidak"/>
    <s v="Tidak ber-mitra"/>
    <s v="Tidak ada"/>
    <s v="Tidak ada"/>
    <s v="Tidak"/>
    <s v="Ya"/>
    <s v="Rp 51.000 - Rp 100.000"/>
    <s v="Susu bubuk anak (Zee, Dancow, Boneeto, dsb.)_x000a_Susu bubuk dewasa (Anlene, Entrasol, Ensure, dsb.)_x000a_Gula rendah kalori (diabetasol, nulife, dsb.)_x000a_Sembako (Beras kiloan, telur, gula kiloan, dsb.)"/>
  </r>
  <r>
    <s v="Oct 4, 2022"/>
    <x v="26"/>
    <x v="211"/>
    <x v="3081"/>
    <s v="Oct 4, 2022"/>
    <x v="0"/>
    <x v="0"/>
    <s v="Pinggir Jalan Utama"/>
    <s v="1-5 org/jam"/>
    <s v="Tidak ada"/>
    <s v="Tidak"/>
    <s v="Tidak"/>
    <s v="Tidak ada"/>
    <s v="Tidak"/>
    <s v="Tidak"/>
    <s v="Tidak ber-mitra"/>
    <s v="Tidak ada"/>
    <s v="Tidak ada"/>
    <s v="Tidak"/>
    <s v="Tidak"/>
    <s v="&lt; Rp. 50.000"/>
    <s v="Sembako (Beras kiloan, telur, gula kiloan, dsb.)"/>
  </r>
  <r>
    <s v="Oct 4, 2022"/>
    <x v="26"/>
    <x v="211"/>
    <x v="3082"/>
    <s v="Oct 4, 2022"/>
    <x v="0"/>
    <x v="0"/>
    <s v="Pasar (lokasi sekitar atau dalam pasar)"/>
    <s v="1-5 org/jam"/>
    <s v="Tidak ada"/>
    <s v="Tidak"/>
    <s v="Tidak"/>
    <s v="Tidak ada"/>
    <s v="Tidak"/>
    <s v="Tidak"/>
    <s v="Tidak ber-mitra"/>
    <s v="Tidak ada"/>
    <s v="&gt;2"/>
    <s v="Tidak"/>
    <s v="Tidak"/>
    <s v="Rp 101.000 - Rp 200.000"/>
    <s v="Susu bubuk anak (Zee, Dancow, Boneeto, dsb.)_x000a_Sembako (Beras kiloan, telur, gula kiloan, dsb.)"/>
  </r>
  <r>
    <s v="Oct 4, 2022"/>
    <x v="31"/>
    <x v="256"/>
    <x v="3083"/>
    <s v="Sep 21, 2022"/>
    <x v="0"/>
    <x v="0"/>
    <s v="Pinggir Jalan Utama"/>
    <s v="5-10 org/jam"/>
    <s v="Ada"/>
    <s v="Ya"/>
    <s v="Ya"/>
    <s v="2"/>
    <s v="Ya"/>
    <s v="Tidak"/>
    <s v="Tidak ber-mitra"/>
    <s v="1"/>
    <s v="1"/>
    <s v="Tidak"/>
    <s v="Tidak"/>
    <s v="Rp 51.000 - Rp 100.000"/>
    <s v="Susu bubuk anak (Zee, Dancow, Boneeto, dsb.)_x000a_Gula rendah kalori (diabetasol, nulife, dsb.)_x000a_Sembako (Beras kiloan, telur, gula kiloan, dsb.)_x000a_Pulsa, token listrik, dsb."/>
  </r>
  <r>
    <s v="Oct 4, 2022"/>
    <x v="31"/>
    <x v="256"/>
    <x v="3084"/>
    <s v="Sep 21, 2022"/>
    <x v="0"/>
    <x v="0"/>
    <s v="Pinggir Jalan Utama"/>
    <s v="1-5 org/jam"/>
    <s v="Tidak ada"/>
    <s v="Tidak"/>
    <s v="Tidak"/>
    <s v="Tidak ada"/>
    <s v="Tidak"/>
    <s v="Tidak"/>
    <s v="Tidak ber-mitra"/>
    <s v="1"/>
    <s v="Tidak ada"/>
    <s v="Tidak"/>
    <s v="Tidak"/>
    <s v="&lt; Rp. 50.000"/>
    <s v="Susu bubuk anak (Zee, Dancow, Boneeto, dsb.)_x000a_Sembako (Beras kiloan, telur, gula kiloan, dsb.)_x000a_Pulsa, token listrik, dsb."/>
  </r>
  <r>
    <s v="Oct 4, 2022"/>
    <x v="31"/>
    <x v="256"/>
    <x v="3085"/>
    <s v="Sep 20, 2022"/>
    <x v="0"/>
    <x v="0"/>
    <s v="Residential (lokasi tempat tinggal/perumahan/apartemen/dsb.)"/>
    <s v="5-10 org/jam"/>
    <s v="Ada"/>
    <s v="Ya"/>
    <s v="Ya"/>
    <s v="2"/>
    <s v="Ya"/>
    <s v="Tidak"/>
    <s v="Tidak ber-mitra"/>
    <s v="1"/>
    <s v="1"/>
    <s v="Tidak"/>
    <s v="Tidak"/>
    <s v="Rp 101.000 - Rp 200.000"/>
    <s v="Susu bubuk anak (Zee, Dancow, Boneeto, dsb.)_x000a_Gula rendah kalori (diabetasol, nulife, dsb.)_x000a_Sembako (Beras kiloan, telur, gula kiloan, dsb.)_x000a_Pulsa, token listrik, dsb."/>
  </r>
  <r>
    <s v="Oct 4, 2022"/>
    <x v="31"/>
    <x v="256"/>
    <x v="3086"/>
    <s v="Sep 19, 2022"/>
    <x v="0"/>
    <x v="0"/>
    <s v="Pinggir Jalan Utama"/>
    <s v="1-5 org/jam"/>
    <s v="Ada"/>
    <s v="Tidak"/>
    <s v="Tidak"/>
    <s v="Tidak ada"/>
    <s v="Tidak"/>
    <s v="Tidak"/>
    <s v="Tidak ber-mitra"/>
    <s v="1"/>
    <s v="Tidak ada"/>
    <s v="Tidak"/>
    <s v="Tidak"/>
    <s v="&lt; Rp. 50.000"/>
    <s v="Susu bubuk anak (Zee, Dancow, Boneeto, dsb.)_x000a_Sembako (Beras kiloan, telur, gula kiloan, dsb.)_x000a_Pulsa, token listrik, dsb."/>
  </r>
  <r>
    <s v="Oct 4, 2022"/>
    <x v="31"/>
    <x v="256"/>
    <x v="3087"/>
    <s v="Sep 20, 2022"/>
    <x v="0"/>
    <x v="0"/>
    <s v="Pinggir Jalan Utama"/>
    <s v="5-10 org/jam"/>
    <s v="Ada"/>
    <s v="Ya"/>
    <s v="Tidak"/>
    <s v="Tidak ada"/>
    <s v="Tidak"/>
    <s v="Tidak"/>
    <s v="Tidak ber-mitra"/>
    <s v="1"/>
    <s v="Tidak ada"/>
    <s v="Tidak"/>
    <s v="Tidak"/>
    <s v="Rp 51.000 - Rp 100.000"/>
    <s v="Susu bubuk anak (Zee, Dancow, Boneeto, dsb.)_x000a_Sembako (Beras kiloan, telur, gula kiloan, dsb.)_x000a_Pulsa, token listrik, dsb."/>
  </r>
  <r>
    <s v="Oct 4, 2022"/>
    <x v="31"/>
    <x v="256"/>
    <x v="3088"/>
    <s v="Sep 20, 2022"/>
    <x v="0"/>
    <x v="0"/>
    <s v="Pinggir Jalan Utama"/>
    <s v="5-10 org/jam"/>
    <s v="Ada"/>
    <s v="Ya"/>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4, 2022"/>
    <x v="31"/>
    <x v="256"/>
    <x v="3089"/>
    <s v="Sep 20, 2022"/>
    <x v="0"/>
    <x v="0"/>
    <s v="Pinggir Jalan Utama"/>
    <s v="5-10 org/jam"/>
    <s v="Ada"/>
    <s v="Ya"/>
    <s v="Ya"/>
    <s v="Tidak ada"/>
    <s v="Tidak"/>
    <s v="Tidak"/>
    <s v="Tidak ber-mitra"/>
    <s v="1"/>
    <s v="2"/>
    <s v="Ya"/>
    <s v="Ya"/>
    <s v="Rp 101.000 - Rp 200.000"/>
    <s v="Susu bubuk anak (Zee, Dancow, Boneeto, dsb.)_x000a_Gula rendah kalori (diabetasol, nulife, dsb.)_x000a_Sembako (Beras kiloan, telur, gula kiloan, dsb.)_x000a_Pulsa, token listrik, dsb."/>
  </r>
  <r>
    <s v="Oct 4, 2022"/>
    <x v="31"/>
    <x v="256"/>
    <x v="3090"/>
    <s v="Sep 19, 2022"/>
    <x v="0"/>
    <x v="0"/>
    <s v="Pinggir Jalan Utama"/>
    <s v="5-10 org/jam"/>
    <s v="Ada"/>
    <s v="Ya"/>
    <s v="Tidak"/>
    <s v="Tidak ada"/>
    <s v="Tidak"/>
    <s v="Tidak"/>
    <s v="Tidak ber-mitra"/>
    <s v="1"/>
    <s v="1"/>
    <s v="Tidak"/>
    <s v="Tidak"/>
    <s v="Rp 51.000 - Rp 100.000"/>
    <s v="Susu bubuk anak (Zee, Dancow, Boneeto, dsb.)_x000a_Gula rendah kalori (diabetasol, nulife, dsb.)_x000a_Sembako (Beras kiloan, telur, gula kiloan, dsb.)"/>
  </r>
  <r>
    <s v="Oct 4, 2022"/>
    <x v="31"/>
    <x v="256"/>
    <x v="3091"/>
    <s v="Sep 19, 2022"/>
    <x v="0"/>
    <x v="0"/>
    <s v="Pinggir Jalan Utama"/>
    <s v="5-10 org/jam"/>
    <s v="Ada"/>
    <s v="Ya"/>
    <s v="Ya"/>
    <s v="2"/>
    <s v="Ya"/>
    <s v="Tidak"/>
    <s v="Tidak ber-mitra"/>
    <s v="1"/>
    <s v="2"/>
    <s v="Ya"/>
    <s v="Ya"/>
    <s v="Rp 101.000 - Rp 200.000"/>
    <s v="Susu bubuk anak (Zee, Dancow, Boneeto, dsb.)_x000a_Gula rendah kalori (diabetasol, nulife, dsb.)_x000a_Sembako (Beras kiloan, telur, gula kiloan, dsb.)_x000a_Pulsa, token listrik, dsb."/>
  </r>
  <r>
    <s v="Oct 4, 2022"/>
    <x v="31"/>
    <x v="257"/>
    <x v="3092"/>
    <s v="Sep 28, 2022"/>
    <x v="0"/>
    <x v="0"/>
    <s v="Pinggir Jalan Utama"/>
    <s v="1-5 org/jam"/>
    <s v="Ada"/>
    <s v="Ya"/>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4, 2022"/>
    <x v="31"/>
    <x v="257"/>
    <x v="3093"/>
    <s v="Sep 26, 2022"/>
    <x v="1"/>
    <x v="0"/>
    <m/>
    <m/>
    <m/>
    <m/>
    <m/>
    <m/>
    <m/>
    <m/>
    <m/>
    <m/>
    <m/>
    <m/>
    <m/>
    <m/>
    <m/>
  </r>
  <r>
    <s v="Oct 4, 2022"/>
    <x v="31"/>
    <x v="257"/>
    <x v="3094"/>
    <s v="Sep 26, 2022"/>
    <x v="0"/>
    <x v="0"/>
    <s v="Pinggir Jalan Utama"/>
    <s v="5-10 org/jam"/>
    <s v="Ada"/>
    <s v="Ya"/>
    <s v="Ya"/>
    <s v="2"/>
    <s v="Ya"/>
    <s v="Tidak"/>
    <s v="Tidak ber-mitra"/>
    <s v="1"/>
    <s v="&gt;2"/>
    <s v="Ya"/>
    <s v="Ya"/>
    <s v="Rp 101.000 - Rp 200.000"/>
    <s v="Susu bubuk anak (Zee, Dancow, Boneeto, dsb.)_x000a_Gula rendah kalori (diabetasol, nulife, dsb.)_x000a_Sembako (Beras kiloan, telur, gula kiloan, dsb.)_x000a_Pulsa, token listrik, dsb."/>
  </r>
  <r>
    <s v="Oct 4, 2022"/>
    <x v="31"/>
    <x v="257"/>
    <x v="3095"/>
    <s v="Sep 26, 2022"/>
    <x v="0"/>
    <x v="0"/>
    <s v="Pinggir Jalan Utama"/>
    <s v="5-10 org/jam"/>
    <s v="Ada"/>
    <s v="Ya"/>
    <s v="Ya"/>
    <s v="2"/>
    <s v="Ya"/>
    <s v="Tidak"/>
    <s v="Tidak ber-mitra"/>
    <s v="1"/>
    <s v="&gt;2"/>
    <s v="Ya"/>
    <s v="Ya"/>
    <s v="Rp 101.000 - Rp 200.000"/>
    <s v="Susu bubuk anak (Zee, Dancow, Boneeto, dsb.)_x000a_Gula rendah kalori (diabetasol, nulife, dsb.)_x000a_Sembako (Beras kiloan, telur, gula kiloan, dsb.)_x000a_Pulsa, token listrik, dsb."/>
  </r>
  <r>
    <s v="Oct 4, 2022"/>
    <x v="31"/>
    <x v="257"/>
    <x v="3096"/>
    <s v="Sep 27, 2022"/>
    <x v="0"/>
    <x v="0"/>
    <s v="Pinggir Jalan Utama"/>
    <s v="&gt;10 org/jam"/>
    <s v="Ada"/>
    <s v="Ya"/>
    <s v="Ya"/>
    <s v="2"/>
    <s v="Ya"/>
    <s v="Tidak"/>
    <s v="Tidak ber-mitra"/>
    <s v="1"/>
    <s v="&gt;2"/>
    <s v="Ya"/>
    <s v="Ya"/>
    <s v="Rp 101.000 - Rp 200.000"/>
    <s v="Susu bubuk anak (Zee, Dancow, Boneeto, dsb.)_x000a_Gula rendah kalori (diabetasol, nulife, dsb.)_x000a_Sembako (Beras kiloan, telur, gula kiloan, dsb.)_x000a_Pulsa, token listrik, dsb."/>
  </r>
  <r>
    <s v="Oct 4, 2022"/>
    <x v="31"/>
    <x v="257"/>
    <x v="3097"/>
    <s v="Sep 26, 2022"/>
    <x v="0"/>
    <x v="0"/>
    <s v="Pinggir Jalan Utama"/>
    <s v="1-5 org/jam"/>
    <s v="Ada"/>
    <s v="Ya"/>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4, 2022"/>
    <x v="31"/>
    <x v="257"/>
    <x v="3098"/>
    <s v="Sep 26, 2022"/>
    <x v="0"/>
    <x v="0"/>
    <s v="Pinggir Jalan Utama"/>
    <s v="1-5 org/jam"/>
    <s v="Ada"/>
    <s v="Ya"/>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4, 2022"/>
    <x v="31"/>
    <x v="257"/>
    <x v="3099"/>
    <s v="Sep 26, 2022"/>
    <x v="0"/>
    <x v="0"/>
    <s v="Pinggir Jalan Utama"/>
    <s v="1-5 org/jam"/>
    <s v="Ada"/>
    <s v="Ya"/>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4, 2022"/>
    <x v="31"/>
    <x v="257"/>
    <x v="3100"/>
    <s v="Sep 26, 2022"/>
    <x v="0"/>
    <x v="0"/>
    <s v="Pinggir Jalan Utama"/>
    <s v="1-5 org/jam"/>
    <s v="Tidak ada"/>
    <s v="Tidak"/>
    <s v="Ya"/>
    <s v="2"/>
    <s v="Ya"/>
    <s v="Tidak"/>
    <s v="Tidak ber-mitra"/>
    <s v="1"/>
    <s v="2"/>
    <s v="Tidak"/>
    <s v="Tidak"/>
    <s v="Rp 51.000 - Rp 100.000"/>
    <s v="Gula rendah kalori (diabetasol, nulife, dsb.)"/>
  </r>
  <r>
    <s v="Oct 4, 2022"/>
    <x v="31"/>
    <x v="257"/>
    <x v="3101"/>
    <s v="Sep 26, 2022"/>
    <x v="0"/>
    <x v="0"/>
    <s v="Pinggir Jalan Utama"/>
    <s v="5-10 org/jam"/>
    <s v="Tidak ada"/>
    <s v="Tidak"/>
    <s v="Ya"/>
    <s v="2"/>
    <s v="Ya"/>
    <s v="Tidak"/>
    <s v="Tidak ber-mitra"/>
    <s v="1"/>
    <s v="1"/>
    <s v="Tidak"/>
    <s v="Tidak"/>
    <s v="Rp 51.000 - Rp 100.000"/>
    <s v="Gula rendah kalori (diabetasol, nulife, dsb.)"/>
  </r>
  <r>
    <s v="Oct 4, 2022"/>
    <x v="31"/>
    <x v="257"/>
    <x v="3102"/>
    <s v="Sep 26, 2022"/>
    <x v="0"/>
    <x v="0"/>
    <s v="Pinggir Jalan Utama"/>
    <s v="&gt;10 org/jam"/>
    <s v="Tidak ada"/>
    <s v="Tidak"/>
    <s v="Ya"/>
    <s v="2"/>
    <s v="Ya"/>
    <s v="Tidak"/>
    <s v="Tidak ber-mitra"/>
    <s v="1"/>
    <s v="2"/>
    <s v="Tidak"/>
    <s v="Tidak"/>
    <s v="Rp 51.000 - Rp 100.000"/>
    <s v="Gula rendah kalori (diabetasol, nulife, dsb.)"/>
  </r>
  <r>
    <s v="Oct 4, 2022"/>
    <x v="16"/>
    <x v="99"/>
    <x v="3103"/>
    <s v="Oct 4, 2022"/>
    <x v="1"/>
    <x v="1"/>
    <m/>
    <m/>
    <m/>
    <m/>
    <m/>
    <m/>
    <m/>
    <m/>
    <m/>
    <m/>
    <m/>
    <m/>
    <m/>
    <m/>
    <m/>
  </r>
  <r>
    <s v="Oct 4, 2022"/>
    <x v="31"/>
    <x v="257"/>
    <x v="3104"/>
    <s v="Sep 26, 2022"/>
    <x v="0"/>
    <x v="0"/>
    <s v="Pinggir Jalan Utama"/>
    <s v="&gt;10 org/jam"/>
    <s v="Ada"/>
    <s v="Ya"/>
    <s v="Ya"/>
    <s v="2"/>
    <s v="Ya"/>
    <s v="Tidak"/>
    <s v="Tidak ber-mitra"/>
    <s v="1"/>
    <s v="&gt;2"/>
    <s v="Ya"/>
    <s v="Ya"/>
    <s v="Rp 101.000 - Rp 200.000"/>
    <s v="Susu bubuk anak (Zee, Dancow, Boneeto, dsb.)_x000a_Gula rendah kalori (diabetasol, nulife, dsb.)_x000a_Sembako (Beras kiloan, telur, gula kiloan, dsb.)_x000a_Pulsa, token listrik, dsb."/>
  </r>
  <r>
    <s v="Oct 4, 2022"/>
    <x v="31"/>
    <x v="257"/>
    <x v="3105"/>
    <s v="Sep 27, 2022"/>
    <x v="0"/>
    <x v="0"/>
    <s v="Pinggir Jalan Utama"/>
    <s v="5-10 org/jam"/>
    <s v="Ada"/>
    <s v="Tidak"/>
    <s v="Ya"/>
    <s v="2"/>
    <s v="Ya"/>
    <s v="Tidak"/>
    <s v="Tidak ber-mitra"/>
    <s v="1"/>
    <s v="2"/>
    <s v="Tidak"/>
    <s v="Tidak"/>
    <s v="Rp 51.000 - Rp 100.000"/>
    <s v="Gula rendah kalori (diabetasol, nulife, dsb.)"/>
  </r>
  <r>
    <s v="Oct 4, 2022"/>
    <x v="31"/>
    <x v="257"/>
    <x v="3106"/>
    <s v="Sep 27, 2022"/>
    <x v="0"/>
    <x v="0"/>
    <s v="Pinggir Jalan Utama"/>
    <s v="1-5 org/jam"/>
    <s v="Tidak ada"/>
    <s v="Tidak"/>
    <s v="Tidak"/>
    <s v="Tidak ada"/>
    <s v="Tidak"/>
    <s v="Tidak"/>
    <s v="Tidak ber-mitra"/>
    <s v="Tidak ada"/>
    <s v="Tidak ada"/>
    <s v="Tidak"/>
    <s v="Tidak"/>
    <s v="&lt; Rp. 50.000"/>
    <s v="Susu bubuk anak (Zee, Dancow, Boneeto, dsb.)"/>
  </r>
  <r>
    <s v="Oct 4, 2022"/>
    <x v="31"/>
    <x v="257"/>
    <x v="3107"/>
    <s v="Sep 28, 2022"/>
    <x v="0"/>
    <x v="0"/>
    <s v="Pinggir Jalan Utama"/>
    <s v="1-5 org/jam"/>
    <s v="Tidak ada"/>
    <s v="Tidak"/>
    <s v="Tidak"/>
    <s v="Tidak ada"/>
    <s v="Tidak"/>
    <s v="Tidak"/>
    <s v="Tidak ber-mitra"/>
    <s v="1"/>
    <s v="1"/>
    <s v="Tidak"/>
    <s v="Tidak"/>
    <s v="Rp 51.000 - Rp 100.000"/>
    <s v="Susu bubuk anak (Zee, Dancow, Boneeto, dsb.)_x000a_Sembako (Beras kiloan, telur, gula kiloan, dsb.)_x000a_Pulsa, token listrik, dsb."/>
  </r>
  <r>
    <s v="Oct 4, 2022"/>
    <x v="31"/>
    <x v="257"/>
    <x v="3108"/>
    <s v="Sep 28, 2022"/>
    <x v="0"/>
    <x v="0"/>
    <s v="Pinggir Jalan Utama"/>
    <s v="1-5 org/jam"/>
    <s v="Ada"/>
    <s v="Ya"/>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4, 2022"/>
    <x v="31"/>
    <x v="257"/>
    <x v="3109"/>
    <s v="Sep 28, 2022"/>
    <x v="0"/>
    <x v="0"/>
    <s v="Pinggir Jalan Utama"/>
    <s v="5-10 org/jam"/>
    <s v="Ada"/>
    <s v="Ya"/>
    <s v="Ya"/>
    <s v="2"/>
    <s v="Ya"/>
    <s v="Tidak"/>
    <s v="Tidak ber-mitra"/>
    <s v="1"/>
    <s v="&gt;2"/>
    <s v="Ya"/>
    <s v="Ya"/>
    <s v="Rp 101.000 - Rp 200.000"/>
    <s v="Susu bubuk anak (Zee, Dancow, Boneeto, dsb.)_x000a_Gula rendah kalori (diabetasol, nulife, dsb.)_x000a_Sembako (Beras kiloan, telur, gula kiloan, dsb.)_x000a_Pulsa, token listrik, dsb."/>
  </r>
  <r>
    <s v="Oct 4, 2022"/>
    <x v="31"/>
    <x v="257"/>
    <x v="3110"/>
    <s v="Sep 29, 2022"/>
    <x v="1"/>
    <x v="0"/>
    <m/>
    <m/>
    <m/>
    <m/>
    <m/>
    <m/>
    <m/>
    <m/>
    <m/>
    <m/>
    <m/>
    <m/>
    <m/>
    <m/>
    <m/>
  </r>
  <r>
    <s v="Oct 4, 2022"/>
    <x v="31"/>
    <x v="257"/>
    <x v="3111"/>
    <s v="Sep 29, 2022"/>
    <x v="1"/>
    <x v="0"/>
    <m/>
    <m/>
    <m/>
    <m/>
    <m/>
    <m/>
    <m/>
    <m/>
    <m/>
    <m/>
    <m/>
    <m/>
    <m/>
    <m/>
    <m/>
  </r>
  <r>
    <s v="Oct 4, 2022"/>
    <x v="31"/>
    <x v="257"/>
    <x v="3112"/>
    <s v="Sep 30, 2022"/>
    <x v="1"/>
    <x v="0"/>
    <m/>
    <m/>
    <m/>
    <m/>
    <m/>
    <m/>
    <m/>
    <m/>
    <m/>
    <m/>
    <m/>
    <m/>
    <m/>
    <m/>
    <m/>
  </r>
  <r>
    <s v="Oct 4, 2022"/>
    <x v="31"/>
    <x v="257"/>
    <x v="3113"/>
    <s v="Sep 30, 2022"/>
    <x v="1"/>
    <x v="0"/>
    <m/>
    <m/>
    <m/>
    <m/>
    <m/>
    <m/>
    <m/>
    <m/>
    <m/>
    <m/>
    <m/>
    <m/>
    <m/>
    <m/>
    <m/>
  </r>
  <r>
    <s v="Oct 4, 2022"/>
    <x v="31"/>
    <x v="257"/>
    <x v="3114"/>
    <s v="Sep 30, 2022"/>
    <x v="0"/>
    <x v="0"/>
    <s v="Pinggir Jalan Utama"/>
    <s v="1-5 org/jam"/>
    <s v="Ada"/>
    <s v="Ya"/>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4, 2022"/>
    <x v="8"/>
    <x v="59"/>
    <x v="3115"/>
    <s v="Oct 4,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4, 2022"/>
    <x v="8"/>
    <x v="59"/>
    <x v="3116"/>
    <s v="Oct 4, 2022"/>
    <x v="0"/>
    <x v="0"/>
    <s v="Residential (lokasi tempat tinggal/perumahan/apartemen/dsb.)"/>
    <s v="5-10 org/jam"/>
    <s v="Ada"/>
    <s v="Tidak"/>
    <s v="Ya"/>
    <s v="2"/>
    <s v="Tidak"/>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
  </r>
  <r>
    <s v="Oct 4, 2022"/>
    <x v="31"/>
    <x v="257"/>
    <x v="3117"/>
    <s v="Sep 30, 2022"/>
    <x v="0"/>
    <x v="0"/>
    <s v="Pinggir Jalan Utama"/>
    <s v="1-5 org/jam"/>
    <s v="Ada"/>
    <s v="Ya"/>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4, 2022"/>
    <x v="8"/>
    <x v="59"/>
    <x v="3118"/>
    <s v="Oct 4, 2022"/>
    <x v="0"/>
    <x v="0"/>
    <s v="Residential (lokasi tempat tinggal/perumahan/apartemen/dsb.)"/>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4, 2022"/>
    <x v="8"/>
    <x v="59"/>
    <x v="3119"/>
    <s v="Oct 4, 2022"/>
    <x v="0"/>
    <x v="0"/>
    <s v="Residential (lokasi tempat tinggal/perumahan/apartemen/dsb.)"/>
    <s v="5-10 org/jam"/>
    <s v="Ada"/>
    <s v="Tidak"/>
    <s v="Ya"/>
    <s v="3 - 4"/>
    <s v="Ya"/>
    <s v="Tidak"/>
    <s v="Tidak ber-mitra"/>
    <s v="1"/>
    <s v="&gt;2"/>
    <s v="Tidak"/>
    <s v="Tidak"/>
    <s v="&lt; Rp. 50.000"/>
    <s v="Susu bubuk anak (Zee, Dancow, Boneeto, dsb.)_x000a_Sembako (Beras kiloan, telur, gula kiloan, dsb.)"/>
  </r>
  <r>
    <s v="Oct 4, 2022"/>
    <x v="8"/>
    <x v="59"/>
    <x v="3120"/>
    <s v="Oct 4, 2022"/>
    <x v="0"/>
    <x v="0"/>
    <s v="Pinggir Jalan Utama"/>
    <s v="5-10 org/jam"/>
    <s v="Ada"/>
    <s v="Ya"/>
    <s v="Ya"/>
    <s v="&gt;4"/>
    <s v="Ya"/>
    <s v="Tidak"/>
    <s v="SRC (Sampoerna Retail Community)"/>
    <s v="2"/>
    <s v="&gt;2"/>
    <s v="Tidak"/>
    <s v="Ya"/>
    <s v="Rp 101.000 - Rp 200.000"/>
    <s v="Susu bubuk anak (Zee, Dancow, Boneeto, dsb.)_x000a_Susu bubuk dewasa (Anlene, Entrasol, Ensure, dsb.)_x000a_Gula rendah kalori (diabetasol, nulife, dsb.)_x000a_Sembako (Beras kiloan, telur, gula kiloan, dsb.)"/>
  </r>
  <r>
    <s v="Oct 4, 2022"/>
    <x v="31"/>
    <x v="257"/>
    <x v="3121"/>
    <s v="Sep 30, 2022"/>
    <x v="0"/>
    <x v="0"/>
    <s v="Pinggir Jalan Utama"/>
    <s v="1-5 org/jam"/>
    <s v="Ada"/>
    <s v="Ya"/>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Oct 4, 2022"/>
    <x v="8"/>
    <x v="59"/>
    <x v="3122"/>
    <s v="Oct 4, 2022"/>
    <x v="0"/>
    <x v="1"/>
    <m/>
    <m/>
    <m/>
    <m/>
    <m/>
    <m/>
    <m/>
    <m/>
    <m/>
    <m/>
    <m/>
    <m/>
    <m/>
    <m/>
    <m/>
  </r>
  <r>
    <s v="Oct 4, 2022"/>
    <x v="8"/>
    <x v="59"/>
    <x v="3123"/>
    <s v="Oct 4, 2022"/>
    <x v="0"/>
    <x v="0"/>
    <s v="Residential (lokasi tempat tinggal/perumahan/apartemen/dsb.)"/>
    <s v="5-10 org/jam"/>
    <s v="Ada"/>
    <s v="Ya"/>
    <s v="Ya"/>
    <s v="&gt;4"/>
    <s v="Ya"/>
    <s v="Tidak"/>
    <s v="GGSP (Gudang Garam Strategic Partnership)_x000a_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4, 2022"/>
    <x v="8"/>
    <x v="59"/>
    <x v="3124"/>
    <s v="Oct 4, 2022"/>
    <x v="0"/>
    <x v="0"/>
    <s v="Pasar (lokasi sekitar atau dalam pasar)"/>
    <s v="5-10 org/jam"/>
    <s v="Ada"/>
    <s v="Ya"/>
    <s v="Ya"/>
    <s v="3 - 4"/>
    <s v="Ya"/>
    <s v="Tidak"/>
    <s v="GGSP (Gudang Garam Strategic Partnership)"/>
    <s v="1"/>
    <s v="&gt;2"/>
    <s v="Tidak"/>
    <s v="Ya"/>
    <s v="Rp 101.000 - Rp 200.000"/>
    <s v="Susu bubuk anak (Zee, Dancow, Boneeto, dsb.)_x000a_Gula rendah kalori (diabetasol, nulife, dsb.)_x000a_Sembako (Beras kiloan, telur, gula kiloan, dsb.)"/>
  </r>
  <r>
    <s v="Oct 4, 2022"/>
    <x v="8"/>
    <x v="59"/>
    <x v="3125"/>
    <s v="Oct 4, 2022"/>
    <x v="0"/>
    <x v="0"/>
    <s v="Residential (lokasi tempat tinggal/perumahan/apartemen/dsb.)"/>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4, 2022"/>
    <x v="8"/>
    <x v="59"/>
    <x v="3126"/>
    <s v="Oct 4, 2022"/>
    <x v="0"/>
    <x v="0"/>
    <s v="Pinggir Jalan Utama"/>
    <s v="5-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4, 2022"/>
    <x v="8"/>
    <x v="59"/>
    <x v="3127"/>
    <s v="Oct 4,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4, 2022"/>
    <x v="1"/>
    <x v="250"/>
    <x v="3128"/>
    <s v="Oct 4, 2022"/>
    <x v="0"/>
    <x v="0"/>
    <s v="Pasar (lokasi sekitar atau dalam pasar)"/>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4, 2022"/>
    <x v="2"/>
    <x v="258"/>
    <x v="3129"/>
    <s v="Oct 4, 2022"/>
    <x v="0"/>
    <x v="0"/>
    <s v="Pinggir Jalan Utama"/>
    <s v="1-5 org/jam"/>
    <s v="Ada"/>
    <s v="Tidak"/>
    <s v="Tidak"/>
    <s v="2"/>
    <s v="Tidak"/>
    <s v="Tidak"/>
    <s v="GGSP (Gudang Garam Strategic Partnership)"/>
    <s v="1"/>
    <s v="2"/>
    <s v="Tidak"/>
    <s v="Tidak"/>
    <s v="Rp 51.000 - Rp 100.000"/>
    <s v="Susu bubuk anak (Zee, Dancow, Boneeto, dsb.)_x000a_Sembako (Beras kiloan, telur, gula kiloan, dsb.)"/>
  </r>
  <r>
    <s v="Oct 4, 2022"/>
    <x v="2"/>
    <x v="24"/>
    <x v="3130"/>
    <s v="Oct 4, 2022"/>
    <x v="0"/>
    <x v="0"/>
    <s v="Pinggir Jalan Utama"/>
    <s v="&gt;10 org/jam"/>
    <s v="Ada"/>
    <s v="Ya"/>
    <s v="Tidak"/>
    <s v="3 - 4"/>
    <s v="Ya"/>
    <s v="Tidak"/>
    <s v="GGSP (Gudang Garam Strategic Partnership)"/>
    <s v="&gt;2"/>
    <s v="&gt;2"/>
    <s v="Tidak"/>
    <s v="Ya"/>
    <s v="Rp 101.000 - Rp 200.000"/>
    <s v="Susu bubuk anak (Zee, Dancow, Boneeto, dsb.)_x000a_Susu bubuk dewasa (Anlene, Entrasol, Ensure, dsb.)_x000a_Gula rendah kalori (diabetasol, nulife, dsb.)_x000a_Sembako (Beras kiloan, telur, gula kiloan, dsb.)"/>
  </r>
  <r>
    <s v="Oct 4, 2022"/>
    <x v="2"/>
    <x v="24"/>
    <x v="3131"/>
    <s v="Oct 4, 2022"/>
    <x v="1"/>
    <x v="0"/>
    <m/>
    <m/>
    <m/>
    <m/>
    <m/>
    <m/>
    <m/>
    <m/>
    <m/>
    <m/>
    <m/>
    <m/>
    <m/>
    <m/>
    <m/>
  </r>
  <r>
    <s v="Oct 4, 2022"/>
    <x v="2"/>
    <x v="24"/>
    <x v="3054"/>
    <s v="Oct 4, 2022"/>
    <x v="0"/>
    <x v="1"/>
    <m/>
    <m/>
    <m/>
    <m/>
    <m/>
    <m/>
    <m/>
    <m/>
    <m/>
    <m/>
    <m/>
    <m/>
    <m/>
    <m/>
    <m/>
  </r>
  <r>
    <s v="Oct 4, 2022"/>
    <x v="1"/>
    <x v="166"/>
    <x v="3132"/>
    <s v="Oct 4,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13"/>
    <x v="80"/>
    <x v="3133"/>
    <s v="Oct 4, 2022"/>
    <x v="0"/>
    <x v="0"/>
    <s v="Pinggir Jalan Utama"/>
    <s v="&gt;10 org/jam"/>
    <s v="Ada"/>
    <s v="Ya"/>
    <s v="Ya"/>
    <s v="&gt;4"/>
    <s v="Ya"/>
    <s v="Tidak"/>
    <s v="Tidak ber-mitra"/>
    <s v="2"/>
    <s v="&gt;2"/>
    <s v="Tidak"/>
    <s v="Ya"/>
    <s v="Rp 51.000 - Rp 100.000"/>
    <s v="Susu bubuk anak (Zee, Dancow, Boneeto, dsb.)_x000a_Susu bubuk dewasa (Anlene, Entrasol, Ensure, dsb.)_x000a_Gula rendah kalori (diabetasol, nulife, dsb.)"/>
  </r>
  <r>
    <s v="Oct 4, 2022"/>
    <x v="1"/>
    <x v="250"/>
    <x v="3134"/>
    <s v="Oct 4, 2022"/>
    <x v="1"/>
    <x v="0"/>
    <m/>
    <m/>
    <m/>
    <m/>
    <m/>
    <m/>
    <m/>
    <m/>
    <m/>
    <m/>
    <m/>
    <m/>
    <m/>
    <m/>
    <m/>
  </r>
  <r>
    <s v="Oct 4, 2022"/>
    <x v="1"/>
    <x v="2"/>
    <x v="1172"/>
    <s v="Oct 4, 2022"/>
    <x v="1"/>
    <x v="0"/>
    <m/>
    <m/>
    <m/>
    <m/>
    <m/>
    <m/>
    <m/>
    <m/>
    <m/>
    <m/>
    <m/>
    <m/>
    <m/>
    <m/>
    <m/>
  </r>
  <r>
    <s v="Oct 4, 2022"/>
    <x v="1"/>
    <x v="166"/>
    <x v="3135"/>
    <s v="Oct 4, 2022"/>
    <x v="1"/>
    <x v="0"/>
    <m/>
    <m/>
    <m/>
    <m/>
    <m/>
    <m/>
    <m/>
    <m/>
    <m/>
    <m/>
    <m/>
    <m/>
    <m/>
    <m/>
    <m/>
  </r>
  <r>
    <s v="Oct 4, 2022"/>
    <x v="1"/>
    <x v="1"/>
    <x v="3136"/>
    <s v="Oct 4, 2022"/>
    <x v="1"/>
    <x v="0"/>
    <m/>
    <m/>
    <m/>
    <m/>
    <m/>
    <m/>
    <m/>
    <m/>
    <m/>
    <m/>
    <m/>
    <m/>
    <m/>
    <m/>
    <m/>
  </r>
  <r>
    <s v="Oct 4, 2022"/>
    <x v="31"/>
    <x v="259"/>
    <x v="3137"/>
    <s v="Oct 4, 2022"/>
    <x v="0"/>
    <x v="1"/>
    <m/>
    <m/>
    <m/>
    <m/>
    <m/>
    <m/>
    <m/>
    <m/>
    <m/>
    <m/>
    <m/>
    <m/>
    <m/>
    <m/>
    <m/>
  </r>
  <r>
    <s v="Oct 4, 2022"/>
    <x v="31"/>
    <x v="259"/>
    <x v="3138"/>
    <s v="Oct 4, 2022"/>
    <x v="0"/>
    <x v="0"/>
    <s v="Residential (lokasi tempat tinggal/perumahan/apartemen/dsb.)"/>
    <s v="1-5 org/jam"/>
    <s v="Tidak ada"/>
    <s v="Tidak"/>
    <s v="Tidak"/>
    <s v="Tidak ada"/>
    <s v="Tidak"/>
    <s v="Tidak"/>
    <s v="Tidak ber-mitra"/>
    <s v="Tidak ada"/>
    <s v="Tidak ada"/>
    <s v="Tidak"/>
    <s v="Tidak"/>
    <s v="Rp 51.000 - Rp 100.000"/>
    <s v="Gula rendah kalori (diabetasol, nulife, dsb.)_x000a_Sembako (Beras kiloan, telur, gula kiloan, dsb.)"/>
  </r>
  <r>
    <s v="Oct 4, 2022"/>
    <x v="31"/>
    <x v="260"/>
    <x v="3139"/>
    <s v="Oct 4, 2022"/>
    <x v="0"/>
    <x v="0"/>
    <s v="Pinggir Jalan Utama"/>
    <s v="5-10 org/jam"/>
    <s v="Tidak ada"/>
    <s v="Tidak"/>
    <s v="Ya"/>
    <s v="Tidak ada"/>
    <s v="Tidak"/>
    <s v="Tidak"/>
    <s v="Tidak ber-mitra"/>
    <s v="1"/>
    <s v="1"/>
    <s v="Tidak"/>
    <s v="Tidak"/>
    <s v="Rp 51.000 - Rp 100.000"/>
    <s v="Susu bubuk dewasa (Anlene, Entrasol, Ensure, dsb.)_x000a_Gula rendah kalori (diabetasol, nulife, dsb.)_x000a_Sembako (Beras kiloan, telur, gula kiloan, dsb.)"/>
  </r>
  <r>
    <s v="Oct 4, 2022"/>
    <x v="31"/>
    <x v="261"/>
    <x v="3140"/>
    <s v="Oct 4, 2022"/>
    <x v="0"/>
    <x v="0"/>
    <s v="Pasar (lokasi sekitar atau dalam pasar)"/>
    <s v="5-10 org/jam"/>
    <s v="Tidak ada"/>
    <s v="Tidak"/>
    <s v="Ya"/>
    <s v="Tidak ada"/>
    <s v="Tidak"/>
    <s v="Tidak"/>
    <s v="Tidak ber-mitra"/>
    <s v="1"/>
    <s v="1"/>
    <s v="Tidak"/>
    <s v="Tidak"/>
    <s v="Rp 51.000 - Rp 100.000"/>
    <s v="Gula rendah kalori (diabetasol, nulife, dsb.)_x000a_Sembako (Beras kiloan, telur, gula kiloan, dsb.)"/>
  </r>
  <r>
    <s v="Oct 4, 2022"/>
    <x v="31"/>
    <x v="261"/>
    <x v="3141"/>
    <s v="Oct 4, 2022"/>
    <x v="0"/>
    <x v="0"/>
    <s v="Pasar (lokasi sekitar atau dalam pasar)"/>
    <s v="5-10 org/jam"/>
    <s v="Tidak ada"/>
    <s v="Tidak"/>
    <s v="Ya"/>
    <s v="Tidak ada"/>
    <s v="Tidak"/>
    <s v="Tidak"/>
    <s v="Tidak ber-mitra"/>
    <s v="1"/>
    <s v="1"/>
    <s v="Tidak"/>
    <s v="Tidak"/>
    <s v="Rp 51.000 - Rp 100.000"/>
    <s v="Gula rendah kalori (diabetasol, nulife, dsb.)_x000a_Sembako (Beras kiloan, telur, gula kiloan, dsb.)"/>
  </r>
  <r>
    <s v="Oct 4, 2022"/>
    <x v="31"/>
    <x v="261"/>
    <x v="3142"/>
    <s v="Oct 4, 2022"/>
    <x v="0"/>
    <x v="0"/>
    <s v="Pinggir Jalan Utama"/>
    <s v="5-10 org/jam"/>
    <s v="Ada"/>
    <s v="Ya"/>
    <s v="Ya"/>
    <s v="2"/>
    <s v="Ya"/>
    <s v="Tidak"/>
    <s v="Tidak ber-mitra"/>
    <s v="1"/>
    <s v="1"/>
    <s v="Tidak"/>
    <s v="Tidak"/>
    <s v="Rp 51.000 - Rp 100.000"/>
    <s v="Gula rendah kalori (diabetasol, nulife, dsb.)_x000a_Sembako (Beras kiloan, telur, gula kiloan, dsb.)"/>
  </r>
  <r>
    <s v="Oct 4, 2022"/>
    <x v="31"/>
    <x v="259"/>
    <x v="3143"/>
    <s v="Oct 4, 2022"/>
    <x v="0"/>
    <x v="0"/>
    <s v="Pasar (lokasi sekitar atau dalam pasar)"/>
    <s v="5-10 org/jam"/>
    <s v="Tidak ada"/>
    <s v="Tidak"/>
    <s v="Tidak"/>
    <s v="Tidak ada"/>
    <s v="Tidak"/>
    <s v="Tidak"/>
    <s v="Tidak ber-mitra"/>
    <s v="1"/>
    <s v="1"/>
    <s v="Tidak"/>
    <s v="Tidak"/>
    <s v="Rp 51.000 - Rp 100.000"/>
    <s v="Gula rendah kalori (diabetasol, nulife, dsb.)_x000a_Sembako (Beras kiloan, telur, gula kiloan, dsb.)"/>
  </r>
  <r>
    <s v="Oct 4, 2022"/>
    <x v="31"/>
    <x v="259"/>
    <x v="3144"/>
    <s v="Oct 4, 2022"/>
    <x v="0"/>
    <x v="0"/>
    <s v="Residential (lokasi tempat tinggal/perumahan/apartemen/dsb.)"/>
    <s v="1-5 org/jam"/>
    <s v="Tidak ada"/>
    <s v="Tidak"/>
    <s v="Ya"/>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Oct 4, 2022"/>
    <x v="31"/>
    <x v="259"/>
    <x v="3145"/>
    <s v="Oct 4, 2022"/>
    <x v="0"/>
    <x v="0"/>
    <s v="Pinggir Jalan Utama"/>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4, 2022"/>
    <x v="31"/>
    <x v="259"/>
    <x v="3146"/>
    <s v="Oct 4, 2022"/>
    <x v="0"/>
    <x v="1"/>
    <m/>
    <m/>
    <m/>
    <m/>
    <m/>
    <m/>
    <m/>
    <m/>
    <m/>
    <m/>
    <m/>
    <m/>
    <m/>
    <m/>
    <m/>
  </r>
  <r>
    <s v="Oct 4, 2022"/>
    <x v="31"/>
    <x v="259"/>
    <x v="3147"/>
    <s v="Oct 4, 2022"/>
    <x v="0"/>
    <x v="1"/>
    <m/>
    <m/>
    <m/>
    <m/>
    <m/>
    <m/>
    <m/>
    <m/>
    <m/>
    <m/>
    <m/>
    <m/>
    <m/>
    <m/>
    <m/>
  </r>
  <r>
    <s v="Oct 4, 2022"/>
    <x v="31"/>
    <x v="259"/>
    <x v="3148"/>
    <s v="Oct 4, 2022"/>
    <x v="0"/>
    <x v="1"/>
    <m/>
    <m/>
    <m/>
    <m/>
    <m/>
    <m/>
    <m/>
    <m/>
    <m/>
    <m/>
    <m/>
    <m/>
    <m/>
    <m/>
    <m/>
  </r>
  <r>
    <s v="Oct 4, 2022"/>
    <x v="4"/>
    <x v="86"/>
    <x v="1282"/>
    <s v="Oct 4, 2022"/>
    <x v="1"/>
    <x v="1"/>
    <m/>
    <m/>
    <m/>
    <m/>
    <m/>
    <m/>
    <m/>
    <m/>
    <m/>
    <m/>
    <m/>
    <m/>
    <m/>
    <m/>
    <m/>
  </r>
  <r>
    <s v="Oct 4, 2022"/>
    <x v="31"/>
    <x v="259"/>
    <x v="3149"/>
    <s v="Oct 4, 2022"/>
    <x v="0"/>
    <x v="0"/>
    <s v="Pinggir Jalan Utama"/>
    <s v="5-10 org/jam"/>
    <s v="Tidak ada"/>
    <s v="Tidak"/>
    <s v="Ya"/>
    <s v="Tidak ada"/>
    <s v="Tidak"/>
    <s v="Tidak"/>
    <s v="Tidak ber-mitra"/>
    <s v="1"/>
    <s v="1"/>
    <s v="Tidak"/>
    <s v="Tidak"/>
    <s v="Rp 51.000 - Rp 100.000"/>
    <s v="Gula rendah kalori (diabetasol, nulife, dsb.)_x000a_Sembako (Beras kiloan, telur, gula kiloan, dsb.)"/>
  </r>
  <r>
    <s v="Oct 4, 2022"/>
    <x v="31"/>
    <x v="260"/>
    <x v="3150"/>
    <s v="Oct 4,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Oct 4, 2022"/>
    <x v="31"/>
    <x v="260"/>
    <x v="3151"/>
    <s v="Oct 4, 2022"/>
    <x v="0"/>
    <x v="0"/>
    <s v="Pinggir Jalan Utama"/>
    <s v="5-10 org/jam"/>
    <s v="Ada"/>
    <s v="Ya"/>
    <s v="Ya"/>
    <s v="2"/>
    <s v="Ya"/>
    <s v="Tidak"/>
    <s v="Tidak ber-mitra"/>
    <s v="1"/>
    <s v="1"/>
    <s v="Tidak"/>
    <s v="Ya"/>
    <s v="Rp 51.000 - Rp 100.000"/>
    <s v="Susu bubuk anak (Zee, Dancow, Boneeto, dsb.)_x000a_Susu bubuk dewasa (Anlene, Entrasol, Ensure, dsb.)_x000a_Gula rendah kalori (diabetasol, nulife, dsb.)_x000a_Sembako (Beras kiloan, telur, gula kiloan, dsb.)"/>
  </r>
  <r>
    <s v="Oct 4, 2022"/>
    <x v="31"/>
    <x v="260"/>
    <x v="3152"/>
    <s v="Oct 4, 2022"/>
    <x v="0"/>
    <x v="0"/>
    <s v="Pinggir Jalan Utama"/>
    <s v="1-5 org/jam"/>
    <s v="Tidak ada"/>
    <s v="Tidak"/>
    <s v="Ya"/>
    <s v="Tidak ada"/>
    <s v="Tidak"/>
    <s v="Tidak"/>
    <s v="Tidak ber-mitra"/>
    <s v="1"/>
    <s v="1"/>
    <s v="Tidak"/>
    <s v="Tidak"/>
    <s v="Rp 51.000 - Rp 100.000"/>
    <s v="Gula rendah kalori (diabetasol, nulife, dsb.)_x000a_Sembako (Beras kiloan, telur, gula kiloan, dsb.)"/>
  </r>
  <r>
    <s v="Oct 4, 2022"/>
    <x v="31"/>
    <x v="259"/>
    <x v="3153"/>
    <s v="Oct 4, 2022"/>
    <x v="0"/>
    <x v="0"/>
    <s v="Pasar (lokasi sekitar atau dalam pasar)"/>
    <s v="5-10 org/jam"/>
    <s v="Tidak ada"/>
    <s v="Tidak"/>
    <s v="Ya"/>
    <s v="Tidak ada"/>
    <s v="Ya"/>
    <s v="Tidak"/>
    <s v="Tidak ber-mitra"/>
    <s v="Tidak ada"/>
    <s v="Tidak ada"/>
    <s v="Tidak"/>
    <s v="Tidak"/>
    <s v="Rp 51.000 - Rp 100.000"/>
    <s v="Gula rendah kalori (diabetasol, nulife, dsb.)_x000a_Sembako (Beras kiloan, telur, gula kiloan, dsb.)"/>
  </r>
  <r>
    <s v="Oct 4, 2022"/>
    <x v="31"/>
    <x v="260"/>
    <x v="3154"/>
    <s v="Oct 4, 2022"/>
    <x v="0"/>
    <x v="0"/>
    <s v="Pinggir Jalan Utama"/>
    <s v="5-10 org/jam"/>
    <s v="Ada"/>
    <s v="Tidak"/>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4, 2022"/>
    <x v="31"/>
    <x v="260"/>
    <x v="3155"/>
    <s v="Oct 4, 2022"/>
    <x v="0"/>
    <x v="0"/>
    <s v="Pinggir Jalan Utama"/>
    <s v="1-5 org/jam"/>
    <s v="Tidak ada"/>
    <s v="Tidak"/>
    <s v="Ya"/>
    <s v="Tidak ada"/>
    <s v="Tidak"/>
    <s v="Tidak"/>
    <s v="Tidak ber-mitra"/>
    <s v="1"/>
    <s v="1"/>
    <s v="Tidak"/>
    <s v="Tidak"/>
    <s v="Rp 51.000 - Rp 100.000"/>
    <s v="Gula rendah kalori (diabetasol, nulife, dsb.)_x000a_Sembako (Beras kiloan, telur, gula kiloan, dsb.)"/>
  </r>
  <r>
    <s v="Oct 4, 2022"/>
    <x v="31"/>
    <x v="259"/>
    <x v="3156"/>
    <s v="Oct 4, 2022"/>
    <x v="0"/>
    <x v="1"/>
    <m/>
    <m/>
    <m/>
    <m/>
    <m/>
    <m/>
    <m/>
    <m/>
    <m/>
    <m/>
    <m/>
    <m/>
    <m/>
    <m/>
    <m/>
  </r>
  <r>
    <s v="Oct 4, 2022"/>
    <x v="31"/>
    <x v="260"/>
    <x v="3157"/>
    <s v="Oct 4, 2022"/>
    <x v="0"/>
    <x v="0"/>
    <s v="Pinggir Jalan Utama"/>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4, 2022"/>
    <x v="31"/>
    <x v="260"/>
    <x v="3158"/>
    <s v="Oct 4, 2022"/>
    <x v="0"/>
    <x v="1"/>
    <m/>
    <m/>
    <m/>
    <m/>
    <m/>
    <m/>
    <m/>
    <m/>
    <m/>
    <m/>
    <m/>
    <m/>
    <m/>
    <m/>
    <m/>
  </r>
  <r>
    <s v="Oct 4, 2022"/>
    <x v="31"/>
    <x v="260"/>
    <x v="3159"/>
    <s v="Oct 4, 2022"/>
    <x v="0"/>
    <x v="0"/>
    <s v="Residential (lokasi tempat tinggal/perumahan/apartemen/dsb.)"/>
    <s v="5-10 org/jam"/>
    <s v="Ada"/>
    <s v="Tidak"/>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4, 2022"/>
    <x v="13"/>
    <x v="80"/>
    <x v="3160"/>
    <s v="Oct 4, 2022"/>
    <x v="0"/>
    <x v="0"/>
    <s v="Pinggir Jalan Utama"/>
    <s v="5-10 org/jam"/>
    <s v="Ada"/>
    <s v="Ya"/>
    <s v="Ya"/>
    <s v="3 - 4"/>
    <s v="Ya"/>
    <s v="Tidak"/>
    <s v="Tidak ber-mitra"/>
    <s v="2"/>
    <s v="&gt;2"/>
    <s v="Tidak"/>
    <s v="Ya"/>
    <s v="&lt; Rp. 50.000"/>
    <s v="Susu bubuk anak (Zee, Dancow, Boneeto, dsb.)_x000a_Susu bubuk dewasa (Anlene, Entrasol, Ensure, dsb.)_x000a_Gula rendah kalori (diabetasol, nulife, dsb.)"/>
  </r>
  <r>
    <s v="Oct 4, 2022"/>
    <x v="13"/>
    <x v="81"/>
    <x v="3161"/>
    <s v="Sep 28, 2022"/>
    <x v="1"/>
    <x v="0"/>
    <m/>
    <m/>
    <m/>
    <m/>
    <m/>
    <m/>
    <m/>
    <m/>
    <m/>
    <m/>
    <m/>
    <m/>
    <m/>
    <m/>
    <m/>
  </r>
  <r>
    <s v="Oct 4, 2022"/>
    <x v="27"/>
    <x v="262"/>
    <x v="3162"/>
    <s v="Oct 4,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4, 2022"/>
    <x v="13"/>
    <x v="81"/>
    <x v="3163"/>
    <s v="Sep 28, 2022"/>
    <x v="1"/>
    <x v="1"/>
    <m/>
    <m/>
    <m/>
    <m/>
    <m/>
    <m/>
    <m/>
    <m/>
    <m/>
    <m/>
    <m/>
    <m/>
    <m/>
    <m/>
    <m/>
  </r>
  <r>
    <s v="Oct 4, 2022"/>
    <x v="27"/>
    <x v="262"/>
    <x v="3164"/>
    <s v="Oct 4, 2022"/>
    <x v="0"/>
    <x v="0"/>
    <s v="Pinggir Jalan Utama"/>
    <s v="5-10 org/jam"/>
    <s v="Ada"/>
    <s v="Ya"/>
    <s v="Ya"/>
    <s v="3 - 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
  </r>
  <r>
    <s v="Oct 4, 2022"/>
    <x v="31"/>
    <x v="260"/>
    <x v="3165"/>
    <s v="Oct 4, 2022"/>
    <x v="0"/>
    <x v="0"/>
    <s v="Pasar (lokasi sekitar atau dalam pasar)"/>
    <s v="5-10 org/jam"/>
    <s v="Ada"/>
    <s v="Ya"/>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4, 2022"/>
    <x v="31"/>
    <x v="260"/>
    <x v="3166"/>
    <s v="Oct 4, 2022"/>
    <x v="0"/>
    <x v="0"/>
    <s v="Pinggir Jalan Utama"/>
    <s v="5-10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Oct 4, 2022"/>
    <x v="31"/>
    <x v="260"/>
    <x v="3167"/>
    <s v="Oct 4,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4, 2022"/>
    <x v="31"/>
    <x v="259"/>
    <x v="3168"/>
    <s v="Oct 4, 2022"/>
    <x v="0"/>
    <x v="0"/>
    <s v="Pinggir Jalan Utama"/>
    <s v="5-10 org/jam"/>
    <s v="Tidak ada"/>
    <s v="Tidak"/>
    <s v="Tidak"/>
    <s v="Tidak ada"/>
    <s v="Tidak"/>
    <s v="Tidak"/>
    <s v="Tidak ber-mitra"/>
    <s v="1"/>
    <s v="1"/>
    <s v="Tidak"/>
    <s v="Tidak"/>
    <s v="Rp 51.000 - Rp 100.000"/>
    <s v="Gula rendah kalori (diabetasol, nulife, dsb.)_x000a_Sembako (Beras kiloan, telur, gula kiloan, dsb.)"/>
  </r>
  <r>
    <s v="Oct 4, 2022"/>
    <x v="31"/>
    <x v="259"/>
    <x v="3169"/>
    <s v="Oct 4, 2022"/>
    <x v="0"/>
    <x v="0"/>
    <s v="Pinggir Jalan Utama"/>
    <s v="5-10 org/jam"/>
    <s v="Ada"/>
    <s v="Ya"/>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4, 2022"/>
    <x v="31"/>
    <x v="259"/>
    <x v="3170"/>
    <s v="Oct 4, 2022"/>
    <x v="0"/>
    <x v="1"/>
    <m/>
    <m/>
    <m/>
    <m/>
    <m/>
    <m/>
    <m/>
    <m/>
    <m/>
    <m/>
    <m/>
    <m/>
    <m/>
    <m/>
    <m/>
  </r>
  <r>
    <s v="Oct 4, 2022"/>
    <x v="31"/>
    <x v="259"/>
    <x v="3171"/>
    <s v="Oct 4, 2022"/>
    <x v="0"/>
    <x v="0"/>
    <s v="Pinggir Jalan Utama"/>
    <s v="5-10 org/jam"/>
    <s v="Tidak ada"/>
    <s v="Tidak"/>
    <s v="Tidak"/>
    <s v="Tidak ada"/>
    <s v="Tidak"/>
    <s v="Tidak"/>
    <s v="Tidak ber-mitra"/>
    <s v="1"/>
    <s v="1"/>
    <s v="Tidak"/>
    <s v="Tidak"/>
    <s v="Rp 51.000 - Rp 100.000"/>
    <s v="Gula rendah kalori (diabetasol, nulife, dsb.)_x000a_Sembako (Beras kiloan, telur, gula kiloan, dsb.)"/>
  </r>
  <r>
    <s v="Oct 4, 2022"/>
    <x v="31"/>
    <x v="260"/>
    <x v="3172"/>
    <s v="Oct 4, 2022"/>
    <x v="0"/>
    <x v="0"/>
    <s v="Pinggir Jalan Utama"/>
    <s v="5-10 org/jam"/>
    <s v="Tidak ada"/>
    <s v="Tidak"/>
    <s v="Tidak"/>
    <s v="Tidak ada"/>
    <s v="Tidak"/>
    <s v="Tidak"/>
    <s v="Tidak ber-mitra"/>
    <s v="1"/>
    <s v="1"/>
    <s v="Tidak"/>
    <s v="Tidak"/>
    <s v="Rp 51.000 - Rp 100.000"/>
    <s v="Gula rendah kalori (diabetasol, nulife, dsb.)_x000a_Sembako (Beras kiloan, telur, gula kiloan, dsb.)"/>
  </r>
  <r>
    <s v="Oct 4, 2022"/>
    <x v="31"/>
    <x v="260"/>
    <x v="3173"/>
    <s v="Oct 4, 2022"/>
    <x v="0"/>
    <x v="1"/>
    <m/>
    <m/>
    <m/>
    <m/>
    <m/>
    <m/>
    <m/>
    <m/>
    <m/>
    <m/>
    <m/>
    <m/>
    <m/>
    <m/>
    <m/>
  </r>
  <r>
    <s v="Oct 4, 2022"/>
    <x v="31"/>
    <x v="260"/>
    <x v="3174"/>
    <s v="Oct 4, 2022"/>
    <x v="0"/>
    <x v="0"/>
    <s v="Residential (lokasi tempat tinggal/perumahan/apartemen/dsb.)"/>
    <s v="1-5 org/jam"/>
    <s v="Ada"/>
    <s v="Tidak"/>
    <s v="Ya"/>
    <s v="Tidak ada"/>
    <s v="Tidak"/>
    <s v="Tidak"/>
    <s v="Tidak ber-mitra"/>
    <s v="1"/>
    <s v="1"/>
    <s v="Tidak"/>
    <s v="Tidak"/>
    <s v="Rp 51.000 - Rp 100.000"/>
    <s v="Susu bubuk dewasa (Anlene, Entrasol, Ensure, dsb.)_x000a_Gula rendah kalori (diabetasol, nulife, dsb.)_x000a_Sembako (Beras kiloan, telur, gula kiloan, dsb.)"/>
  </r>
  <r>
    <s v="Oct 4, 2022"/>
    <x v="31"/>
    <x v="261"/>
    <x v="3175"/>
    <s v="Oct 4, 2022"/>
    <x v="0"/>
    <x v="0"/>
    <s v="Pasar (lokasi sekitar atau dalam pasar)"/>
    <s v="5-10 org/jam"/>
    <s v="Tidak ada"/>
    <s v="Tidak"/>
    <s v="Ya"/>
    <s v="Tidak ada"/>
    <s v="Tidak"/>
    <s v="Tidak"/>
    <s v="Tidak ber-mitra"/>
    <s v="1"/>
    <s v="2"/>
    <s v="Tidak"/>
    <s v="Tidak"/>
    <s v="Rp 51.000 - Rp 100.000"/>
    <s v="Sembako (Beras kiloan, telur, gula kiloan, dsb.)"/>
  </r>
  <r>
    <s v="Oct 4, 2022"/>
    <x v="31"/>
    <x v="259"/>
    <x v="3176"/>
    <s v="Oct 4, 2022"/>
    <x v="0"/>
    <x v="1"/>
    <m/>
    <m/>
    <m/>
    <m/>
    <m/>
    <m/>
    <m/>
    <m/>
    <m/>
    <m/>
    <m/>
    <m/>
    <m/>
    <m/>
    <m/>
  </r>
  <r>
    <s v="Oct 4, 2022"/>
    <x v="32"/>
    <x v="263"/>
    <x v="3177"/>
    <s v="Oct 4, 2022"/>
    <x v="0"/>
    <x v="0"/>
    <s v="Pinggir Jalan Utama"/>
    <s v="5-10 org/jam"/>
    <s v="Ada"/>
    <s v="Tidak"/>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4, 2022"/>
    <x v="32"/>
    <x v="264"/>
    <x v="3178"/>
    <s v="Oct 4,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4, 2022"/>
    <x v="31"/>
    <x v="259"/>
    <x v="3179"/>
    <s v="Oct 4, 2022"/>
    <x v="0"/>
    <x v="0"/>
    <s v="Pinggir Jalan Utama"/>
    <s v="5-10 org/jam"/>
    <s v="Tidak ada"/>
    <s v="Tidak"/>
    <s v="Ya"/>
    <s v="Tidak ada"/>
    <s v="Tidak"/>
    <s v="Tidak"/>
    <s v="Tidak ber-mitra"/>
    <s v="1"/>
    <s v="2"/>
    <s v="Tidak"/>
    <s v="Tidak"/>
    <s v="Rp 51.000 - Rp 100.000"/>
    <s v="Susu bubuk anak (Zee, Dancow, Boneeto, dsb.)_x000a_Gula rendah kalori (diabetasol, nulife, dsb.)_x000a_Sembako (Beras kiloan, telur, gula kiloan, dsb.)"/>
  </r>
  <r>
    <s v="Oct 4, 2022"/>
    <x v="32"/>
    <x v="263"/>
    <x v="3180"/>
    <s v="Oct 4, 2022"/>
    <x v="1"/>
    <x v="0"/>
    <m/>
    <m/>
    <m/>
    <m/>
    <m/>
    <m/>
    <m/>
    <m/>
    <m/>
    <m/>
    <m/>
    <m/>
    <m/>
    <m/>
    <m/>
  </r>
  <r>
    <s v="Oct 4, 2022"/>
    <x v="32"/>
    <x v="263"/>
    <x v="3181"/>
    <s v="Oct 4, 2022"/>
    <x v="0"/>
    <x v="0"/>
    <s v="Pinggir Jalan Utama"/>
    <s v="&gt;10 org/jam"/>
    <s v="Tidak ada"/>
    <s v="Tidak"/>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Oct 4, 2022"/>
    <x v="31"/>
    <x v="260"/>
    <x v="3182"/>
    <s v="Oct 4,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31"/>
    <x v="260"/>
    <x v="3183"/>
    <s v="Oct 4, 2022"/>
    <x v="0"/>
    <x v="0"/>
    <s v="Residential (lokasi tempat tinggal/perumahan/apartemen/dsb.)"/>
    <s v="5-10 org/jam"/>
    <s v="Ada"/>
    <s v="Tidak"/>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4, 2022"/>
    <x v="32"/>
    <x v="263"/>
    <x v="3184"/>
    <s v="Oct 4, 2022"/>
    <x v="1"/>
    <x v="0"/>
    <m/>
    <m/>
    <m/>
    <m/>
    <m/>
    <m/>
    <m/>
    <m/>
    <m/>
    <m/>
    <m/>
    <m/>
    <m/>
    <m/>
    <m/>
  </r>
  <r>
    <s v="Oct 4, 2022"/>
    <x v="32"/>
    <x v="264"/>
    <x v="3185"/>
    <s v="Oct 4,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Oct 4, 2022"/>
    <x v="31"/>
    <x v="260"/>
    <x v="3186"/>
    <s v="Oct 4,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31"/>
    <x v="260"/>
    <x v="3187"/>
    <s v="Oct 4, 2022"/>
    <x v="0"/>
    <x v="0"/>
    <s v="Residential (lokasi tempat tinggal/perumahan/apartemen/dsb.)"/>
    <s v="5-10 org/jam"/>
    <s v="Tidak ada"/>
    <s v="Tidak"/>
    <s v="Ya"/>
    <s v="Tidak ada"/>
    <s v="Tidak"/>
    <s v="Tidak"/>
    <s v="Tidak ber-mitra"/>
    <s v="1"/>
    <s v="1"/>
    <s v="Tidak"/>
    <s v="Tidak"/>
    <s v="&lt; Rp. 50.000"/>
    <s v="Sembako (Beras kiloan, telur, gula kiloan, dsb.)"/>
  </r>
  <r>
    <s v="Oct 4, 2022"/>
    <x v="31"/>
    <x v="260"/>
    <x v="3188"/>
    <s v="Oct 4, 2022"/>
    <x v="0"/>
    <x v="1"/>
    <m/>
    <m/>
    <m/>
    <m/>
    <m/>
    <m/>
    <m/>
    <m/>
    <m/>
    <m/>
    <m/>
    <m/>
    <m/>
    <m/>
    <m/>
  </r>
  <r>
    <s v="Oct 4, 2022"/>
    <x v="31"/>
    <x v="259"/>
    <x v="3189"/>
    <s v="Oct 4, 2022"/>
    <x v="0"/>
    <x v="0"/>
    <s v="Pinggir Jalan Utama"/>
    <s v="5-10 org/jam"/>
    <s v="Tidak ada"/>
    <s v="Tidak"/>
    <s v="Ya"/>
    <s v="Tidak ada"/>
    <s v="Tidak"/>
    <s v="Tidak"/>
    <s v="Tidak ber-mitra"/>
    <s v="1"/>
    <s v="1"/>
    <s v="Tidak"/>
    <s v="Tidak"/>
    <s v="Rp 51.000 - Rp 100.000"/>
    <s v="Gula rendah kalori (diabetasol, nulife, dsb.)_x000a_Sembako (Beras kiloan, telur, gula kiloan, dsb.)"/>
  </r>
  <r>
    <s v="Oct 4, 2022"/>
    <x v="15"/>
    <x v="265"/>
    <x v="3190"/>
    <s v="Oct 4, 2022"/>
    <x v="0"/>
    <x v="0"/>
    <s v="Pinggir Jalan Utama"/>
    <s v="5-10 org/jam"/>
    <s v="Ada"/>
    <s v="Ya"/>
    <s v="Ya"/>
    <s v="2"/>
    <s v="Ya"/>
    <s v="Tidak"/>
    <s v="Tidak ber-mitra"/>
    <s v="1"/>
    <s v="Tidak ada"/>
    <s v="Tidak"/>
    <s v="Tidak"/>
    <s v="Rp 51.000 - Rp 100.000"/>
    <s v="Susu bubuk anak (Zee, Dancow, Boneeto, dsb.)_x000a_Susu bubuk dewasa (Anlene, Entrasol, Ensure, dsb.)_x000a_Gula rendah kalori (diabetasol, nulife, dsb.)_x000a_Sembako (Beras kiloan, telur, gula kiloan, dsb.)"/>
  </r>
  <r>
    <s v="Oct 4, 2022"/>
    <x v="31"/>
    <x v="259"/>
    <x v="3191"/>
    <s v="Oct 4, 2022"/>
    <x v="0"/>
    <x v="0"/>
    <s v="Residential (lokasi tempat tinggal/perumahan/apartemen/dsb.)"/>
    <s v="1-5 org/jam"/>
    <s v="Tidak ada"/>
    <s v="Tidak"/>
    <s v="Ya"/>
    <s v="Tidak ada"/>
    <s v="Tidak"/>
    <s v="Tidak"/>
    <s v="Tidak ber-mitra"/>
    <s v="1"/>
    <s v="1"/>
    <s v="Tidak"/>
    <s v="Tidak"/>
    <s v="&lt; Rp. 50.000"/>
    <s v="Gula rendah kalori (diabetasol, nulife, dsb.)"/>
  </r>
  <r>
    <s v="Oct 4, 2022"/>
    <x v="31"/>
    <x v="260"/>
    <x v="3192"/>
    <s v="Oct 4, 2022"/>
    <x v="1"/>
    <x v="1"/>
    <m/>
    <m/>
    <m/>
    <m/>
    <m/>
    <m/>
    <m/>
    <m/>
    <m/>
    <m/>
    <m/>
    <m/>
    <m/>
    <m/>
    <m/>
  </r>
  <r>
    <s v="Oct 4, 2022"/>
    <x v="31"/>
    <x v="260"/>
    <x v="3193"/>
    <s v="Oct 4,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31"/>
    <x v="259"/>
    <x v="3194"/>
    <s v="Oct 4,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31"/>
    <x v="260"/>
    <x v="3195"/>
    <s v="Oct 4,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31"/>
    <x v="259"/>
    <x v="3196"/>
    <s v="Oct 4,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4, 2022"/>
    <x v="31"/>
    <x v="259"/>
    <x v="3197"/>
    <s v="Oct 4, 2022"/>
    <x v="0"/>
    <x v="1"/>
    <m/>
    <m/>
    <m/>
    <m/>
    <m/>
    <m/>
    <m/>
    <m/>
    <m/>
    <m/>
    <m/>
    <m/>
    <m/>
    <m/>
    <m/>
  </r>
  <r>
    <s v="Oct 4, 2022"/>
    <x v="31"/>
    <x v="260"/>
    <x v="3198"/>
    <s v="Oct 4,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4, 2022"/>
    <x v="31"/>
    <x v="261"/>
    <x v="3199"/>
    <s v="Oct 4, 2022"/>
    <x v="0"/>
    <x v="0"/>
    <s v="Pinggir Jalan Utama"/>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4, 2022"/>
    <x v="31"/>
    <x v="260"/>
    <x v="3200"/>
    <s v="Oct 4,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Oct 4, 2022"/>
    <x v="4"/>
    <x v="86"/>
    <x v="1285"/>
    <s v="Oct 4, 2022"/>
    <x v="1"/>
    <x v="1"/>
    <m/>
    <m/>
    <m/>
    <m/>
    <m/>
    <m/>
    <m/>
    <m/>
    <m/>
    <m/>
    <m/>
    <m/>
    <m/>
    <m/>
    <m/>
  </r>
  <r>
    <s v="Oct 4, 2022"/>
    <x v="31"/>
    <x v="259"/>
    <x v="3201"/>
    <s v="Oct 4, 2022"/>
    <x v="0"/>
    <x v="0"/>
    <s v="Pinggir Jalan Utama"/>
    <s v="1-5 org/jam"/>
    <s v="Tidak ada"/>
    <s v="Tidak"/>
    <s v="Tidak"/>
    <s v="2"/>
    <s v="Tidak"/>
    <s v="Tidak"/>
    <s v="Tidak ber-mitra"/>
    <s v="1"/>
    <s v="1"/>
    <s v="Tidak"/>
    <s v="Tidak"/>
    <s v="&lt; Rp. 50.000"/>
    <s v="Gula rendah kalori (diabetasol, nulife, dsb.)"/>
  </r>
  <r>
    <s v="Oct 4, 2022"/>
    <x v="4"/>
    <x v="86"/>
    <x v="1283"/>
    <s v="Oct 4, 2022"/>
    <x v="1"/>
    <x v="1"/>
    <m/>
    <m/>
    <m/>
    <m/>
    <m/>
    <m/>
    <m/>
    <m/>
    <m/>
    <m/>
    <m/>
    <m/>
    <m/>
    <m/>
    <m/>
  </r>
  <r>
    <s v="Oct 4, 2022"/>
    <x v="31"/>
    <x v="261"/>
    <x v="3202"/>
    <s v="Oct 4, 2022"/>
    <x v="0"/>
    <x v="0"/>
    <s v="Pinggir Jalan Utama"/>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4, 2022"/>
    <x v="31"/>
    <x v="261"/>
    <x v="3203"/>
    <s v="Oct 4, 2022"/>
    <x v="0"/>
    <x v="0"/>
    <s v="Pinggir Jalan Utama"/>
    <s v="1-5 org/jam"/>
    <s v="Tidak ada"/>
    <s v="Tidak"/>
    <s v="Tidak"/>
    <s v="Tidak ada"/>
    <s v="Tidak"/>
    <s v="Tidak"/>
    <s v="Tidak ber-mitra"/>
    <s v="1"/>
    <s v="1"/>
    <s v="Tidak"/>
    <s v="Tidak"/>
    <s v="&lt; Rp. 50.000"/>
    <s v="Gula rendah kalori (diabetasol, nulife, dsb.)"/>
  </r>
  <r>
    <s v="Oct 4, 2022"/>
    <x v="31"/>
    <x v="261"/>
    <x v="3204"/>
    <s v="Sep 22, 2023"/>
    <x v="0"/>
    <x v="0"/>
    <s v="Pinggir Jalan Utama"/>
    <s v="1-5 org/jam"/>
    <s v="Tidak ada"/>
    <s v="Tidak"/>
    <s v="Tidak"/>
    <s v="Tidak ada"/>
    <s v="Tidak"/>
    <s v="Tidak"/>
    <s v="Tidak ber-mitra"/>
    <s v="1"/>
    <s v="1"/>
    <s v="Tidak"/>
    <s v="Tidak"/>
    <s v="&lt; Rp. 50.000"/>
    <s v="Gula rendah kalori (diabetasol, nulife, dsb.)"/>
  </r>
  <r>
    <s v="Oct 4, 2022"/>
    <x v="31"/>
    <x v="260"/>
    <x v="3205"/>
    <s v="Oct 23, 2023"/>
    <x v="0"/>
    <x v="1"/>
    <m/>
    <m/>
    <m/>
    <m/>
    <m/>
    <m/>
    <m/>
    <m/>
    <m/>
    <m/>
    <m/>
    <m/>
    <m/>
    <m/>
    <m/>
  </r>
  <r>
    <s v="Oct 4, 2022"/>
    <x v="31"/>
    <x v="260"/>
    <x v="3205"/>
    <s v="Sep 28, 2023"/>
    <x v="0"/>
    <x v="0"/>
    <s v="Pinggir Jalan Utama"/>
    <s v="1-5 org/jam"/>
    <s v="Tidak ada"/>
    <s v="Tidak"/>
    <s v="Ya"/>
    <s v="2"/>
    <s v="Tidak"/>
    <s v="Tidak"/>
    <s v="Tidak ber-mitra"/>
    <s v="1"/>
    <s v="1"/>
    <s v="Tidak"/>
    <s v="Tidak"/>
    <s v="&lt; Rp. 50.000"/>
    <s v="Susu bubuk anak (Zee, Dancow, Boneeto, dsb.)_x000a_Gula rendah kalori (diabetasol, nulife, dsb.)_x000a_Sembako (Beras kiloan, telur, gula kiloan, dsb.)"/>
  </r>
  <r>
    <s v="Oct 4, 2022"/>
    <x v="26"/>
    <x v="211"/>
    <x v="3206"/>
    <s v="Oct 4, 2022"/>
    <x v="0"/>
    <x v="0"/>
    <s v="Pinggir Jalan Utama"/>
    <s v="1-5 org/jam"/>
    <s v="Ada"/>
    <s v="Ya"/>
    <s v="Ya"/>
    <s v="&gt;4"/>
    <s v="Ya"/>
    <s v="Ya"/>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4, 2022"/>
    <x v="4"/>
    <x v="86"/>
    <x v="710"/>
    <s v="Oct 4, 2022"/>
    <x v="1"/>
    <x v="1"/>
    <m/>
    <m/>
    <m/>
    <m/>
    <m/>
    <m/>
    <m/>
    <m/>
    <m/>
    <m/>
    <m/>
    <m/>
    <m/>
    <m/>
    <m/>
  </r>
  <r>
    <s v="Oct 3, 2022"/>
    <x v="13"/>
    <x v="129"/>
    <x v="3207"/>
    <s v="Oct 3,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 2022"/>
    <x v="13"/>
    <x v="129"/>
    <x v="3208"/>
    <s v="Oct 3,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3"/>
    <x v="129"/>
    <x v="3209"/>
    <s v="Oct 3,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 2022"/>
    <x v="13"/>
    <x v="129"/>
    <x v="3210"/>
    <s v="Oct 3,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 2022"/>
    <x v="13"/>
    <x v="129"/>
    <x v="3211"/>
    <s v="Oct 3, 2022"/>
    <x v="0"/>
    <x v="0"/>
    <s v="Pinggir Jalan Utama"/>
    <s v="&gt;10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3, 2022"/>
    <x v="13"/>
    <x v="129"/>
    <x v="3212"/>
    <s v="Oct 3,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3"/>
    <x v="129"/>
    <x v="3213"/>
    <s v="Oct 3, 2022"/>
    <x v="0"/>
    <x v="0"/>
    <s v="Pinggir Jalan Utama"/>
    <s v="&gt;10 org/jam"/>
    <s v="Ada"/>
    <s v="Ya"/>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Oct 3, 2022"/>
    <x v="13"/>
    <x v="129"/>
    <x v="3214"/>
    <s v="Oct 3,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3"/>
    <x v="129"/>
    <x v="3215"/>
    <s v="Oct 3, 2022"/>
    <x v="0"/>
    <x v="0"/>
    <s v="Pasar (lokasi sekitar atau dalam pasar)"/>
    <s v="5-10 org/jam"/>
    <s v="Tidak ada"/>
    <s v="Tidak"/>
    <s v="Ya"/>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Oct 3, 2022"/>
    <x v="13"/>
    <x v="129"/>
    <x v="3216"/>
    <s v="Oct 3, 2022"/>
    <x v="0"/>
    <x v="0"/>
    <s v="Pasar (lokasi sekitar atau dalam pasar)"/>
    <s v="&gt;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3, 2022"/>
    <x v="13"/>
    <x v="129"/>
    <x v="3217"/>
    <s v="Oct 3,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3"/>
    <x v="129"/>
    <x v="3218"/>
    <s v="Sep 27, 2022"/>
    <x v="0"/>
    <x v="0"/>
    <s v="Residential (lokasi tempat tinggal/perumahan/apartemen/dsb.)"/>
    <s v="5-10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3"/>
    <x v="129"/>
    <x v="3219"/>
    <s v="Oct 3, 2022"/>
    <x v="0"/>
    <x v="0"/>
    <s v="Pinggir Jalan Utama"/>
    <s v="&gt;10 org/jam"/>
    <s v="Ada"/>
    <s v="Ya"/>
    <s v="Tidak"/>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 2022"/>
    <x v="13"/>
    <x v="129"/>
    <x v="3220"/>
    <s v="Oct 3, 2022"/>
    <x v="0"/>
    <x v="0"/>
    <s v="Pasar (lokasi sekitar atau dalam pasar)"/>
    <s v="&gt;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Oct 3, 2022"/>
    <x v="13"/>
    <x v="129"/>
    <x v="3221"/>
    <s v="Sep 28, 2022"/>
    <x v="0"/>
    <x v="1"/>
    <m/>
    <m/>
    <m/>
    <m/>
    <m/>
    <m/>
    <m/>
    <m/>
    <m/>
    <m/>
    <m/>
    <m/>
    <m/>
    <m/>
    <m/>
  </r>
  <r>
    <s v="Oct 3, 2022"/>
    <x v="13"/>
    <x v="129"/>
    <x v="3222"/>
    <s v="Sep 28, 2022"/>
    <x v="0"/>
    <x v="0"/>
    <s v="Pinggir Jalan Utama"/>
    <s v="&gt;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3"/>
    <x v="129"/>
    <x v="3223"/>
    <s v="Sep 26, 2022"/>
    <x v="0"/>
    <x v="0"/>
    <s v="Pinggir Jalan Utama"/>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3"/>
    <x v="129"/>
    <x v="3224"/>
    <s v="Sep 27, 2022"/>
    <x v="0"/>
    <x v="0"/>
    <s v="Pinggir Jalan Utama"/>
    <s v="5-10 org/jam"/>
    <s v="Ada"/>
    <s v="Tidak"/>
    <s v="Ya"/>
    <s v="Tidak ada"/>
    <s v="Ya"/>
    <s v="Tidak"/>
    <s v="Tidak ber-mitra"/>
    <s v="1"/>
    <s v="Tidak ada"/>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3"/>
    <x v="129"/>
    <x v="3225"/>
    <s v="Oct 27, 2022"/>
    <x v="0"/>
    <x v="0"/>
    <s v="Pinggir Jalan Utama"/>
    <s v="5-10 org/jam"/>
    <s v="Ada"/>
    <s v="Tidak"/>
    <s v="Ya"/>
    <s v="2"/>
    <s v="Ya"/>
    <s v="Tidak"/>
    <s v="Tidak ber-mitra"/>
    <s v="1"/>
    <s v="Tidak ada"/>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6"/>
    <x v="99"/>
    <x v="3226"/>
    <s v="Oct 3, 2022"/>
    <x v="1"/>
    <x v="1"/>
    <m/>
    <m/>
    <m/>
    <m/>
    <m/>
    <m/>
    <m/>
    <m/>
    <m/>
    <m/>
    <m/>
    <m/>
    <m/>
    <m/>
    <m/>
  </r>
  <r>
    <s v="Oct 3, 2022"/>
    <x v="16"/>
    <x v="99"/>
    <x v="3227"/>
    <s v="Oct 3, 2022"/>
    <x v="1"/>
    <x v="1"/>
    <m/>
    <m/>
    <m/>
    <m/>
    <m/>
    <m/>
    <m/>
    <m/>
    <m/>
    <m/>
    <m/>
    <m/>
    <m/>
    <m/>
    <m/>
  </r>
  <r>
    <s v="Oct 3, 2022"/>
    <x v="16"/>
    <x v="99"/>
    <x v="2483"/>
    <s v="Oct 3, 2022"/>
    <x v="1"/>
    <x v="1"/>
    <m/>
    <m/>
    <m/>
    <m/>
    <m/>
    <m/>
    <m/>
    <m/>
    <m/>
    <m/>
    <m/>
    <m/>
    <m/>
    <m/>
    <m/>
  </r>
  <r>
    <s v="Oct 3, 2022"/>
    <x v="16"/>
    <x v="99"/>
    <x v="3228"/>
    <s v="Oct 3, 2022"/>
    <x v="1"/>
    <x v="1"/>
    <m/>
    <m/>
    <m/>
    <m/>
    <m/>
    <m/>
    <m/>
    <m/>
    <m/>
    <m/>
    <m/>
    <m/>
    <m/>
    <m/>
    <m/>
  </r>
  <r>
    <s v="Oct 3, 2022"/>
    <x v="16"/>
    <x v="99"/>
    <x v="3229"/>
    <s v="Oct 3, 2022"/>
    <x v="1"/>
    <x v="1"/>
    <m/>
    <m/>
    <m/>
    <m/>
    <m/>
    <m/>
    <m/>
    <m/>
    <m/>
    <m/>
    <m/>
    <m/>
    <m/>
    <m/>
    <m/>
  </r>
  <r>
    <s v="Oct 3, 2022"/>
    <x v="13"/>
    <x v="129"/>
    <x v="3230"/>
    <s v="Oct 3,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3"/>
    <x v="129"/>
    <x v="3231"/>
    <s v="Sep 26, 2022"/>
    <x v="0"/>
    <x v="0"/>
    <s v="Pinggir Jalan Utama"/>
    <s v="1-5 org/jam"/>
    <s v="Ada"/>
    <s v="Tidak"/>
    <s v="Ya"/>
    <s v="2"/>
    <s v="Ya"/>
    <s v="Tidak"/>
    <s v="Tidak ber-mitra"/>
    <s v="1"/>
    <s v="1"/>
    <s v="Tidak"/>
    <s v="Tidak"/>
    <s v="Rp 51.000 - Rp 100.000"/>
    <s v="Pulsa, token listrik, dsb."/>
  </r>
  <r>
    <s v="Oct 3, 2022"/>
    <x v="13"/>
    <x v="129"/>
    <x v="3232"/>
    <s v="Sep 26, 2022"/>
    <x v="0"/>
    <x v="0"/>
    <s v="Pinggir Jalan Utama"/>
    <s v="&gt;10 org/jam"/>
    <s v="Ada"/>
    <s v="Ya"/>
    <s v="Ya"/>
    <s v="Tidak ada"/>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3"/>
    <x v="129"/>
    <x v="3233"/>
    <s v="Sep 26, 2022"/>
    <x v="0"/>
    <x v="1"/>
    <m/>
    <m/>
    <m/>
    <m/>
    <m/>
    <m/>
    <m/>
    <m/>
    <m/>
    <m/>
    <m/>
    <m/>
    <m/>
    <m/>
    <m/>
  </r>
  <r>
    <s v="Oct 3, 2022"/>
    <x v="13"/>
    <x v="129"/>
    <x v="3234"/>
    <s v="Sep 26,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3"/>
    <x v="129"/>
    <x v="3235"/>
    <s v="Sep 26,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3"/>
    <x v="129"/>
    <x v="3236"/>
    <s v="Sep 29,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3"/>
    <x v="129"/>
    <x v="3237"/>
    <s v="Sep 27,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3"/>
    <x v="129"/>
    <x v="3238"/>
    <s v="Sep 27,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3"/>
    <x v="129"/>
    <x v="3239"/>
    <s v="Sep 28, 2022"/>
    <x v="0"/>
    <x v="0"/>
    <s v="Pinggir Jalan Utama"/>
    <s v="&gt;10 org/jam"/>
    <s v="Ada"/>
    <s v="Tidak"/>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3"/>
    <x v="129"/>
    <x v="3240"/>
    <s v="Sep 27, 2022"/>
    <x v="0"/>
    <x v="0"/>
    <s v="Pinggir Jalan Utama"/>
    <s v="&gt;10 org/jam"/>
    <s v="Ada"/>
    <s v="Ya"/>
    <s v="Ya"/>
    <s v="3 - 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3"/>
    <x v="129"/>
    <x v="3241"/>
    <s v="Sep 28,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3, 2022"/>
    <x v="18"/>
    <x v="266"/>
    <x v="3242"/>
    <s v="Oct 3, 2022"/>
    <x v="0"/>
    <x v="0"/>
    <s v="Pasar (lokasi sekitar atau dalam pasar)"/>
    <s v="1-5 org/jam"/>
    <s v="Tidak ada"/>
    <s v="Tidak"/>
    <s v="Tidak"/>
    <s v="Tidak ada"/>
    <s v="Tidak"/>
    <s v="Tidak"/>
    <s v="Tidak ber-mitra"/>
    <s v="Tidak ada"/>
    <s v="Tidak ada"/>
    <s v="Ya"/>
    <s v="Ya"/>
    <s v="&lt; Rp. 50.000"/>
    <s v="Pulsa, token listrik, dsb."/>
  </r>
  <r>
    <s v="Oct 3, 2022"/>
    <x v="18"/>
    <x v="266"/>
    <x v="3243"/>
    <s v="Oct 3, 2022"/>
    <x v="0"/>
    <x v="0"/>
    <s v="Residential (lokasi tempat tinggal/perumahan/apartemen/dsb.)"/>
    <s v="1-5 org/jam"/>
    <s v="Tidak ada"/>
    <s v="Tidak"/>
    <s v="Tidak"/>
    <s v="Tidak ada"/>
    <s v="Tidak"/>
    <s v="Tidak"/>
    <s v="Tidak ber-mitra"/>
    <s v="Tidak ada"/>
    <s v="Tidak ada"/>
    <s v="Ya"/>
    <s v="Ya"/>
    <s v="&lt; Rp. 50.000"/>
    <s v="Pulsa, token listrik, dsb."/>
  </r>
  <r>
    <s v="Oct 3, 2022"/>
    <x v="18"/>
    <x v="266"/>
    <x v="3244"/>
    <s v="Oct 3, 2022"/>
    <x v="0"/>
    <x v="0"/>
    <s v="Pasar (lokasi sekitar atau dalam pasar)"/>
    <s v="1-5 org/jam"/>
    <s v="Tidak ada"/>
    <s v="Tidak"/>
    <s v="Tidak"/>
    <s v="Tidak ada"/>
    <s v="Tidak"/>
    <s v="Tidak"/>
    <s v="Tidak ber-mitra"/>
    <s v="Tidak ada"/>
    <s v="Tidak ada"/>
    <s v="Ya"/>
    <s v="Ya"/>
    <s v="&lt; Rp. 50.000"/>
    <s v="Pulsa, token listrik, dsb."/>
  </r>
  <r>
    <s v="Oct 3, 2022"/>
    <x v="18"/>
    <x v="266"/>
    <x v="3245"/>
    <s v="Oct 3, 2022"/>
    <x v="0"/>
    <x v="0"/>
    <s v="Pasar (lokasi sekitar atau dalam pasar)"/>
    <s v="1-5 org/jam"/>
    <s v="Tidak ada"/>
    <s v="Tidak"/>
    <s v="Tidak"/>
    <s v="Tidak ada"/>
    <s v="Tidak"/>
    <s v="Tidak"/>
    <s v="Tidak ber-mitra"/>
    <s v="Tidak ada"/>
    <s v="Tidak ada"/>
    <s v="Ya"/>
    <s v="Ya"/>
    <s v="&lt; Rp. 50.000"/>
    <s v="Pulsa, token listrik, dsb."/>
  </r>
  <r>
    <s v="Oct 3, 2022"/>
    <x v="18"/>
    <x v="266"/>
    <x v="3246"/>
    <s v="Oct 3, 2022"/>
    <x v="0"/>
    <x v="0"/>
    <s v="Residential (lokasi tempat tinggal/perumahan/apartemen/dsb.)"/>
    <s v="1-5 org/jam"/>
    <s v="Tidak ada"/>
    <s v="Tidak"/>
    <s v="Tidak"/>
    <s v="Tidak ada"/>
    <s v="Tidak"/>
    <s v="Tidak"/>
    <s v="Tidak ber-mitra"/>
    <s v="Tidak ada"/>
    <s v="Tidak ada"/>
    <s v="Ya"/>
    <s v="Ya"/>
    <s v="&lt; Rp. 50.000"/>
    <s v="Pulsa, token listrik, dsb."/>
  </r>
  <r>
    <s v="Oct 3, 2022"/>
    <x v="18"/>
    <x v="266"/>
    <x v="3247"/>
    <s v="Oct 3, 2022"/>
    <x v="0"/>
    <x v="0"/>
    <s v="Pasar (lokasi sekitar atau dalam pasar)"/>
    <s v="1-5 org/jam"/>
    <s v="Tidak ada"/>
    <s v="Tidak"/>
    <s v="Tidak"/>
    <s v="Tidak ada"/>
    <s v="Tidak"/>
    <s v="Tidak"/>
    <s v="Tidak ber-mitra"/>
    <s v="Tidak ada"/>
    <s v="Tidak ada"/>
    <s v="Ya"/>
    <s v="Ya"/>
    <s v="&lt; Rp. 50.000"/>
    <s v="Pulsa, token listrik, dsb."/>
  </r>
  <r>
    <s v="Oct 3, 2022"/>
    <x v="1"/>
    <x v="1"/>
    <x v="3248"/>
    <s v="Oct 3, 2022"/>
    <x v="0"/>
    <x v="0"/>
    <s v="Pinggir Jalan Utama"/>
    <s v="1-5 org/jam"/>
    <s v="Ada"/>
    <s v="Ya"/>
    <s v="Ya"/>
    <s v="&gt;4"/>
    <s v="Ya"/>
    <s v="Ya"/>
    <s v="Tidak ber-mitra"/>
    <s v="&gt;2"/>
    <s v="&gt;2"/>
    <s v="Ya"/>
    <s v="Ya"/>
    <s v="Rp 51.000 - Rp 100.000"/>
    <s v="Susu bubuk anak (Zee, Dancow, Boneeto, dsb.)_x000a_Susu bubuk dewasa (Anlene, Entrasol, Ensure, dsb.)_x000a_Gula rendah kalori (diabetasol, nulife, dsb.)_x000a_Sembako (Beras kiloan, telur, gula kiloan, dsb.)"/>
  </r>
  <r>
    <s v="Oct 3, 2022"/>
    <x v="1"/>
    <x v="166"/>
    <x v="3249"/>
    <s v="Oct 3, 2022"/>
    <x v="0"/>
    <x v="0"/>
    <s v="Pinggir Jalan Utama"/>
    <s v="5-10 org/jam"/>
    <s v="Ada"/>
    <s v="Ya"/>
    <s v="Ya"/>
    <s v="2"/>
    <s v="Ya"/>
    <s v="Tidak"/>
    <s v="SRC (Sampoerna Retail Community)_x000a_GGSP (Gudang Garam Strategic Partnership)"/>
    <s v="1"/>
    <s v="1"/>
    <s v="Tidak"/>
    <s v="Tidak"/>
    <s v="Rp 51.000 - Rp 100.000"/>
    <s v="Susu bubuk anak (Zee, Dancow, Boneeto, dsb.)_x000a_Susu bubuk dewasa (Anlene, Entrasol, Ensure, dsb.)_x000a_Gula rendah kalori (diabetasol, nulife, dsb.)"/>
  </r>
  <r>
    <s v="Oct 3, 2022"/>
    <x v="1"/>
    <x v="166"/>
    <x v="3250"/>
    <s v="Oct 3, 2022"/>
    <x v="0"/>
    <x v="0"/>
    <s v="Pinggir Jalan Utama"/>
    <s v="&gt;10 org/jam"/>
    <s v="Ada"/>
    <s v="Ya"/>
    <s v="Ya"/>
    <s v="2"/>
    <s v="Ya"/>
    <s v="Tidak"/>
    <s v="GGSP (Gudang Garam Strategic Partnership)"/>
    <s v="2"/>
    <s v="&gt;2"/>
    <s v="Tidak"/>
    <s v="Tidak"/>
    <s v="Rp 51.000 - Rp 100.000"/>
    <s v="Susu bubuk anak (Zee, Dancow, Boneeto, dsb.)_x000a_Susu bubuk dewasa (Anlene, Entrasol, Ensure, dsb.)_x000a_Gula rendah kalori (diabetasol, nulife, dsb.)"/>
  </r>
  <r>
    <s v="Oct 3, 2022"/>
    <x v="1"/>
    <x v="1"/>
    <x v="3251"/>
    <s v="Oct 3, 2022"/>
    <x v="0"/>
    <x v="0"/>
    <s v="Residential (lokasi tempat tinggal/perumahan/apartemen/dsb.)"/>
    <s v="1-5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Oct 3, 2022"/>
    <x v="1"/>
    <x v="1"/>
    <x v="3252"/>
    <s v="Oct 3, 2022"/>
    <x v="0"/>
    <x v="1"/>
    <m/>
    <m/>
    <m/>
    <m/>
    <m/>
    <m/>
    <m/>
    <m/>
    <m/>
    <m/>
    <m/>
    <m/>
    <m/>
    <m/>
    <m/>
  </r>
  <r>
    <s v="Oct 3, 2022"/>
    <x v="7"/>
    <x v="245"/>
    <x v="3253"/>
    <s v="Oct 3, 2022"/>
    <x v="0"/>
    <x v="0"/>
    <s v="Pinggir Jalan Utama"/>
    <s v="1-5 org/jam"/>
    <s v="Ada"/>
    <s v="Tidak"/>
    <s v="Tidak"/>
    <s v="Tidak ada"/>
    <s v="Tidak"/>
    <s v="Ya"/>
    <s v="Tidak ber-mitra"/>
    <s v="1"/>
    <s v="1"/>
    <s v="Tidak"/>
    <s v="Tidak"/>
    <s v="Rp 51.000 - Rp 100.000"/>
    <s v="Susu bubuk anak (Zee, Dancow, Boneeto, dsb.)_x000a_Gula rendah kalori (diabetasol, nulife, dsb.)"/>
  </r>
  <r>
    <s v="Oct 3, 2022"/>
    <x v="7"/>
    <x v="245"/>
    <x v="3254"/>
    <s v="Oct 3, 2020"/>
    <x v="0"/>
    <x v="0"/>
    <s v="Pasar (lokasi sekitar atau dalam pasar)"/>
    <s v="1-5 org/jam"/>
    <s v="Tidak ada"/>
    <s v="Tidak"/>
    <s v="Tidak"/>
    <s v="Tidak ada"/>
    <s v="Tidak"/>
    <s v="Tidak"/>
    <s v="Tidak ber-mitra"/>
    <s v="1"/>
    <s v="2"/>
    <s v="Tidak"/>
    <s v="Tidak"/>
    <s v="&gt; Rp 201.000"/>
    <s v="Susu bubuk anak (Zee, Dancow, Boneeto, dsb.)_x000a_Susu bubuk dewasa (Anlene, Entrasol, Ensure, dsb.)_x000a_Gula rendah kalori (diabetasol, nulife, dsb.)_x000a_Sembako (Beras kiloan, telur, gula kiloan, dsb.)_x000a_Pulsa, token listrik, dsb."/>
  </r>
  <r>
    <s v="Oct 3, 2022"/>
    <x v="1"/>
    <x v="1"/>
    <x v="3255"/>
    <s v="Oct 3, 2022"/>
    <x v="0"/>
    <x v="0"/>
    <s v="Residential (lokasi tempat tinggal/perumahan/apartemen/dsb.)"/>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
    <x v="1"/>
    <x v="3256"/>
    <s v="Oct 3, 2022"/>
    <x v="0"/>
    <x v="0"/>
    <s v="Pinggir Jalan Utama"/>
    <s v="1-5 org/jam"/>
    <s v="Ada"/>
    <s v="Ya"/>
    <s v="Ya"/>
    <s v="&gt;4"/>
    <s v="Ya"/>
    <s v="Tidak"/>
    <s v="Tidak ber-mitra"/>
    <s v="2"/>
    <s v="2"/>
    <s v="Tidak"/>
    <s v="Tidak"/>
    <s v="&lt; Rp. 50.000"/>
    <s v="Susu bubuk anak (Zee, Dancow, Boneeto, dsb.)_x000a_Susu bubuk dewasa (Anlene, Entrasol, Ensure, dsb.)_x000a_Gula rendah kalori (diabetasol, nulife, dsb.)_x000a_Sembako (Beras kiloan, telur, gula kiloan, dsb.)_x000a_Pulsa, token listrik, dsb."/>
  </r>
  <r>
    <s v="Oct 3, 2022"/>
    <x v="1"/>
    <x v="1"/>
    <x v="3257"/>
    <s v="Oct 3, 2022"/>
    <x v="0"/>
    <x v="1"/>
    <m/>
    <m/>
    <m/>
    <m/>
    <m/>
    <m/>
    <m/>
    <m/>
    <m/>
    <m/>
    <m/>
    <m/>
    <m/>
    <m/>
    <m/>
  </r>
  <r>
    <s v="Oct 3, 2022"/>
    <x v="1"/>
    <x v="1"/>
    <x v="3258"/>
    <s v="Oct 3, 2022"/>
    <x v="0"/>
    <x v="1"/>
    <m/>
    <m/>
    <m/>
    <m/>
    <m/>
    <m/>
    <m/>
    <m/>
    <m/>
    <m/>
    <m/>
    <m/>
    <m/>
    <m/>
    <m/>
  </r>
  <r>
    <s v="Oct 3, 2022"/>
    <x v="1"/>
    <x v="1"/>
    <x v="3259"/>
    <s v="Oct 3,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Oct 3, 2022"/>
    <x v="1"/>
    <x v="1"/>
    <x v="3260"/>
    <s v="Oct 3, 2022"/>
    <x v="0"/>
    <x v="0"/>
    <s v="Pinggir Jalan Utama"/>
    <s v="5-10 org/jam"/>
    <s v="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3, 2022"/>
    <x v="1"/>
    <x v="1"/>
    <x v="3261"/>
    <s v="Oct 3, 2022"/>
    <x v="0"/>
    <x v="0"/>
    <s v="Pasar (lokasi sekitar atau dalam pasar)"/>
    <s v="5-10 org/jam"/>
    <s v="Ada"/>
    <s v="Tidak"/>
    <s v="Tidak"/>
    <s v="Tidak ada"/>
    <s v="Tidak"/>
    <s v="Tidak"/>
    <s v="Tidak ber-mitra"/>
    <s v="Tidak ada"/>
    <s v="&gt;2"/>
    <s v="Tidak"/>
    <s v="Tidak"/>
    <s v="Rp 51.000 - Rp 100.000"/>
    <s v="Susu bubuk anak (Zee, Dancow, Boneeto, dsb.)_x000a_Susu bubuk dewasa (Anlene, Entrasol, Ensure, dsb.)_x000a_Sembako (Beras kiloan, telur, gula kiloan, dsb.)"/>
  </r>
  <r>
    <s v="Oct 3, 2022"/>
    <x v="1"/>
    <x v="1"/>
    <x v="3262"/>
    <s v="Oct 3, 2022"/>
    <x v="0"/>
    <x v="0"/>
    <s v="Pasar (lokasi sekitar atau dalam pasar)"/>
    <s v="1-5 org/jam"/>
    <s v="Tidak ada"/>
    <s v="Tidak"/>
    <s v="Tidak"/>
    <s v="Tidak ada"/>
    <s v="Tidak"/>
    <s v="Tidak"/>
    <s v="Tidak ber-mitra"/>
    <s v="Tidak ada"/>
    <s v="Tidak ada"/>
    <s v="Tidak"/>
    <s v="Ya"/>
    <s v="&lt; Rp. 50.000"/>
    <s v="Susu bubuk anak (Zee, Dancow, Boneeto, dsb.)_x000a_Susu bubuk dewasa (Anlene, Entrasol, Ensure, dsb.)_x000a_Gula rendah kalori (diabetasol, nulife, dsb.)_x000a_Sembako (Beras kiloan, telur, gula kiloan, dsb.)"/>
  </r>
  <r>
    <s v="Oct 3, 2022"/>
    <x v="1"/>
    <x v="1"/>
    <x v="3263"/>
    <s v="Oct 3, 2022"/>
    <x v="0"/>
    <x v="1"/>
    <m/>
    <m/>
    <m/>
    <m/>
    <m/>
    <m/>
    <m/>
    <m/>
    <m/>
    <m/>
    <m/>
    <m/>
    <m/>
    <m/>
    <m/>
  </r>
  <r>
    <s v="Oct 3, 2022"/>
    <x v="1"/>
    <x v="1"/>
    <x v="3264"/>
    <s v="Oct 3, 2022"/>
    <x v="0"/>
    <x v="0"/>
    <s v="Residential (lokasi tempat tinggal/perumahan/apartemen/dsb.)"/>
    <s v="1-5 org/jam"/>
    <s v="Ada"/>
    <s v="Ya"/>
    <s v="Tidak"/>
    <s v="Tidak ada"/>
    <s v="Tidak"/>
    <s v="Tidak"/>
    <s v="Tidak ber-mitra"/>
    <s v="Tidak ada"/>
    <s v="Tidak ada"/>
    <s v="Tidak"/>
    <s v="Tidak"/>
    <s v="&lt; Rp. 50.000"/>
    <s v="Susu bubuk anak (Zee, Dancow, Boneeto, dsb.)_x000a_Susu bubuk dewasa (Anlene, Entrasol, Ensure, dsb.)_x000a_Gula rendah kalori (diabetasol, nulife, dsb.)_x000a_Sembako (Beras kiloan, telur, gula kiloan, dsb.)_x000a_Pulsa, token listrik, dsb."/>
  </r>
  <r>
    <s v="Oct 3, 2022"/>
    <x v="1"/>
    <x v="1"/>
    <x v="3265"/>
    <s v="Oct 3, 2022"/>
    <x v="0"/>
    <x v="0"/>
    <s v="Residential (lokasi tempat tinggal/perumahan/apartemen/dsb.)"/>
    <s v="&gt;10 org/jam"/>
    <s v="Ada"/>
    <s v="Ya"/>
    <s v="Ya"/>
    <s v="&gt;4"/>
    <s v="Ya"/>
    <s v="Ya"/>
    <s v="Tidak ber-mitra"/>
    <s v="2"/>
    <s v="&gt;2"/>
    <s v="Tidak"/>
    <s v="Tidak"/>
    <s v="&lt; Rp. 50.000"/>
    <s v="Susu bubuk anak (Zee, Dancow, Boneeto, dsb.)_x000a_Susu bubuk dewasa (Anlene, Entrasol, Ensure, dsb.)_x000a_Gula rendah kalori (diabetasol, nulife, dsb.)_x000a_Sembako (Beras kiloan, telur, gula kiloan, dsb.)"/>
  </r>
  <r>
    <s v="Oct 3, 2022"/>
    <x v="1"/>
    <x v="62"/>
    <x v="3266"/>
    <s v="Oct 3, 2022"/>
    <x v="0"/>
    <x v="0"/>
    <s v="Residential (lokasi tempat tinggal/perumahan/apartemen/dsb.)"/>
    <s v="&gt;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Oct 3, 2022"/>
    <x v="31"/>
    <x v="257"/>
    <x v="3093"/>
    <s v="Sep 30, 2022"/>
    <x v="1"/>
    <x v="0"/>
    <m/>
    <m/>
    <m/>
    <m/>
    <m/>
    <m/>
    <m/>
    <m/>
    <m/>
    <m/>
    <m/>
    <m/>
    <m/>
    <m/>
    <m/>
  </r>
  <r>
    <s v="Oct 3, 2022"/>
    <x v="1"/>
    <x v="1"/>
    <x v="3267"/>
    <s v="Oct 3, 2022"/>
    <x v="0"/>
    <x v="0"/>
    <s v="Pinggir Jalan Utama"/>
    <s v="1-5 org/jam"/>
    <s v="Tidak ada"/>
    <s v="Tidak"/>
    <s v="Ya"/>
    <s v="3 - 4"/>
    <s v="Ya"/>
    <s v="Ya"/>
    <s v="Tidak ber-mitra"/>
    <s v="1"/>
    <s v="&gt;2"/>
    <s v="Tidak"/>
    <s v="Tidak"/>
    <s v="Rp 51.000 - Rp 100.000"/>
    <s v="Susu bubuk anak (Zee, Dancow, Boneeto, dsb.)_x000a_Susu bubuk dewasa (Anlene, Entrasol, Ensure, dsb.)_x000a_Gula rendah kalori (diabetasol, nulife, dsb.)"/>
  </r>
  <r>
    <s v="Oct 3, 2022"/>
    <x v="16"/>
    <x v="99"/>
    <x v="3268"/>
    <s v="Oct 1, 2022"/>
    <x v="1"/>
    <x v="1"/>
    <m/>
    <m/>
    <m/>
    <m/>
    <m/>
    <m/>
    <m/>
    <m/>
    <m/>
    <m/>
    <m/>
    <m/>
    <m/>
    <m/>
    <m/>
  </r>
  <r>
    <s v="Oct 3, 2022"/>
    <x v="1"/>
    <x v="1"/>
    <x v="3269"/>
    <s v="Oct 3, 2022"/>
    <x v="0"/>
    <x v="0"/>
    <s v="Pinggir Jalan Utama"/>
    <s v="1-5 org/jam"/>
    <s v="Ada"/>
    <s v="Ya"/>
    <s v="Tidak"/>
    <s v="Tidak ada"/>
    <s v="Tidak"/>
    <s v="Ya"/>
    <s v="Tidak ber-mitra"/>
    <s v="1"/>
    <s v="&gt;2"/>
    <s v="Tidak"/>
    <s v="Tidak"/>
    <s v="&gt; Rp 201.000"/>
    <s v="Gula rendah kalori (diabetasol, nulife, dsb.)"/>
  </r>
  <r>
    <s v="Oct 3, 2022"/>
    <x v="1"/>
    <x v="1"/>
    <x v="3270"/>
    <s v="Oct 3, 2022"/>
    <x v="0"/>
    <x v="0"/>
    <s v="Pinggir Jalan Utama"/>
    <s v="&gt;10 org/jam"/>
    <s v="Ada"/>
    <s v="Ya"/>
    <s v="Ya"/>
    <s v="&gt;4"/>
    <s v="Ya"/>
    <s v="Tidak"/>
    <s v="Tidak ber-mitra"/>
    <s v="&gt;2"/>
    <s v="&gt;2"/>
    <s v="Ya"/>
    <s v="Ya"/>
    <s v="&gt; Rp 201.000"/>
    <s v="Susu bubuk anak (Zee, Dancow, Boneeto, dsb.)_x000a_Susu bubuk dewasa (Anlene, Entrasol, Ensure, dsb.)_x000a_Gula rendah kalori (diabetasol, nulife, dsb.)_x000a_Sembako (Beras kiloan, telur, gula kiloan, dsb.)"/>
  </r>
  <r>
    <s v="Oct 3, 2022"/>
    <x v="1"/>
    <x v="1"/>
    <x v="3271"/>
    <s v="Oct 3, 2022"/>
    <x v="0"/>
    <x v="0"/>
    <s v="Pinggir Jalan Utama"/>
    <s v="1-5 org/jam"/>
    <s v="Ada"/>
    <s v="Ya"/>
    <s v="Ya"/>
    <s v="3 - 4"/>
    <s v="Tidak"/>
    <s v="Tidak"/>
    <s v="SRC (Sampoerna Retail Community)"/>
    <s v="1"/>
    <s v="1"/>
    <s v="Tidak"/>
    <s v="Tidak"/>
    <s v="Rp 101.000 - Rp 200.000"/>
    <s v="Susu bubuk anak (Zee, Dancow, Boneeto, dsb.)_x000a_Sembako (Beras kiloan, telur, gula kiloan, dsb.)"/>
  </r>
  <r>
    <s v="Oct 3, 2022"/>
    <x v="1"/>
    <x v="1"/>
    <x v="3272"/>
    <s v="Oct 3, 2022"/>
    <x v="0"/>
    <x v="0"/>
    <s v="Pasar (lokasi sekitar atau dalam pasar)"/>
    <s v="1-5 org/jam"/>
    <s v="Ada"/>
    <s v="Tidak"/>
    <s v="Tidak"/>
    <s v="Tidak ada"/>
    <s v="Tidak"/>
    <s v="Tidak"/>
    <s v="Tidak ber-mitra"/>
    <s v="Tidak ada"/>
    <s v="Tidak ada"/>
    <s v="Tidak"/>
    <s v="Ya"/>
    <s v="&lt; Rp. 50.000"/>
    <s v="Susu bubuk anak (Zee, Dancow, Boneeto, dsb.)_x000a_Susu bubuk dewasa (Anlene, Entrasol, Ensure, dsb.)_x000a_Gula rendah kalori (diabetasol, nulife, dsb.)_x000a_Sembako (Beras kiloan, telur, gula kiloan, dsb.)"/>
  </r>
  <r>
    <s v="Oct 2, 2022"/>
    <x v="1"/>
    <x v="101"/>
    <x v="3273"/>
    <s v="Sep 29, 2022"/>
    <x v="0"/>
    <x v="0"/>
    <s v="Pinggir Jalan Utama"/>
    <s v="1-5 org/jam"/>
    <s v="Ada"/>
    <s v="Ya"/>
    <s v="Tidak"/>
    <s v="Tidak ada"/>
    <s v="Tidak"/>
    <s v="Tidak"/>
    <s v="Tidak ber-mitra"/>
    <s v="1"/>
    <s v="&gt;2"/>
    <s v="Tidak"/>
    <s v="Tidak"/>
    <s v="Rp 51.000 - Rp 100.000"/>
    <s v="Susu bubuk anak (Zee, Dancow, Boneeto, dsb.)_x000a_Susu bubuk dewasa (Anlene, Entrasol, Ensure, dsb.)_x000a_Sembako (Beras kiloan, telur, gula kiloan, dsb.)"/>
  </r>
  <r>
    <s v="Oct 2, 2022"/>
    <x v="1"/>
    <x v="101"/>
    <x v="3274"/>
    <s v="Sep 29, 2022"/>
    <x v="0"/>
    <x v="0"/>
    <s v="Pinggir Jalan Utama"/>
    <s v="1-5 org/jam"/>
    <s v="Tidak ada"/>
    <s v="Tidak"/>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 2022"/>
    <x v="1"/>
    <x v="110"/>
    <x v="3275"/>
    <s v="Sep 27, 2022"/>
    <x v="0"/>
    <x v="0"/>
    <s v="Pinggir Jalan Utama"/>
    <s v="1-5 org/jam"/>
    <s v="Ada"/>
    <s v="Ya"/>
    <s v="Tidak"/>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 2022"/>
    <x v="1"/>
    <x v="267"/>
    <x v="3276"/>
    <s v="Sep 27, 2022"/>
    <x v="0"/>
    <x v="0"/>
    <s v="Pasar (lokasi sekitar atau dalam pasar)"/>
    <s v="1-5 org/jam"/>
    <s v="Ada"/>
    <s v="Tidak"/>
    <s v="Tidak"/>
    <s v="Tidak ada"/>
    <s v="Tidak"/>
    <s v="Tidak"/>
    <s v="Tidak ber-mitra"/>
    <s v="1"/>
    <s v="2"/>
    <s v="Tidak"/>
    <s v="Ya"/>
    <s v="Rp 101.000 - Rp 200.000"/>
    <s v="Susu bubuk anak (Zee, Dancow, Boneeto, dsb.)_x000a_Susu bubuk dewasa (Anlene, Entrasol, Ensure, dsb.)_x000a_Sembako (Beras kiloan, telur, gula kiloan, dsb.)_x000a_Pulsa, token listrik, dsb."/>
  </r>
  <r>
    <s v="Oct 2, 2022"/>
    <x v="1"/>
    <x v="267"/>
    <x v="3276"/>
    <s v="Sep 27, 2022"/>
    <x v="0"/>
    <x v="0"/>
    <s v="Pasar (lokasi sekitar atau dalam pasar)"/>
    <s v="1-5 org/jam"/>
    <s v="Ada"/>
    <s v="Tidak"/>
    <s v="Tidak"/>
    <s v="Tidak ada"/>
    <s v="Tidak"/>
    <s v="Tidak"/>
    <s v="Tidak ber-mitra"/>
    <s v="1"/>
    <s v="2"/>
    <s v="Tidak"/>
    <s v="Ya"/>
    <s v="Rp 101.000 - Rp 200.000"/>
    <s v="Susu bubuk anak (Zee, Dancow, Boneeto, dsb.)_x000a_Susu bubuk dewasa (Anlene, Entrasol, Ensure, dsb.)_x000a_Sembako (Beras kiloan, telur, gula kiloan, dsb.)_x000a_Pulsa, token listrik, dsb."/>
  </r>
  <r>
    <s v="Oct 2, 2022"/>
    <x v="1"/>
    <x v="268"/>
    <x v="3277"/>
    <s v="Oct 1, 2022"/>
    <x v="0"/>
    <x v="0"/>
    <s v="Pasar (lokasi sekitar atau dalam pasar)"/>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2, 2022"/>
    <x v="1"/>
    <x v="101"/>
    <x v="3278"/>
    <s v="Oct 1,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2, 2022"/>
    <x v="1"/>
    <x v="50"/>
    <x v="3279"/>
    <s v="Sep 29, 2022"/>
    <x v="0"/>
    <x v="0"/>
    <s v="Pinggir Jalan Utama"/>
    <s v="5-10 org/jam"/>
    <s v="Ada"/>
    <s v="Ya"/>
    <s v="Ya"/>
    <s v="2"/>
    <s v="Ya"/>
    <s v="Tidak"/>
    <s v="SRC (Sampoerna Retail Community)"/>
    <s v="1"/>
    <s v="&gt;2"/>
    <s v="Tidak"/>
    <s v="Ya"/>
    <s v="&gt; Rp 201.000"/>
    <s v="Susu bubuk anak (Zee, Dancow, Boneeto, dsb.)_x000a_Susu bubuk dewasa (Anlene, Entrasol, Ensure, dsb.)_x000a_Gula rendah kalori (diabetasol, nulife, dsb.)_x000a_Sembako (Beras kiloan, telur, gula kiloan, dsb.)"/>
  </r>
  <r>
    <s v="Oct 2, 2022"/>
    <x v="1"/>
    <x v="57"/>
    <x v="3280"/>
    <s v="Sep 29, 2022"/>
    <x v="0"/>
    <x v="0"/>
    <s v="Pinggir Jalan Utama"/>
    <s v="1-5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Oct 2, 2022"/>
    <x v="1"/>
    <x v="57"/>
    <x v="3281"/>
    <s v="Sep 28, 2022"/>
    <x v="0"/>
    <x v="0"/>
    <s v="Pinggir Jalan Utama"/>
    <s v="5-10 org/jam"/>
    <s v="Ada"/>
    <s v="Ya"/>
    <s v="Ya"/>
    <s v="&gt;4"/>
    <s v="Ya"/>
    <s v="Tidak"/>
    <s v="Tidak ber-mitra"/>
    <s v="2"/>
    <s v="&gt;2"/>
    <s v="Tidak"/>
    <s v="Ya"/>
    <s v="&gt; Rp 201.000"/>
    <s v="Susu bubuk anak (Zee, Dancow, Boneeto, dsb.)_x000a_Susu bubuk dewasa (Anlene, Entrasol, Ensure, dsb.)_x000a_Gula rendah kalori (diabetasol, nulife, dsb.)_x000a_Sembako (Beras kiloan, telur, gula kiloan, dsb.)"/>
  </r>
  <r>
    <s v="Oct 2, 2022"/>
    <x v="1"/>
    <x v="101"/>
    <x v="3282"/>
    <s v="Sep 29, 2022"/>
    <x v="0"/>
    <x v="0"/>
    <s v="Pinggir Jalan Utama"/>
    <s v="1-5 org/jam"/>
    <s v="Ada"/>
    <s v="Ya"/>
    <s v="Ya"/>
    <s v="3 - 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Oct 2, 2022"/>
    <x v="1"/>
    <x v="57"/>
    <x v="3283"/>
    <s v="Sep 29, 2022"/>
    <x v="0"/>
    <x v="0"/>
    <s v="Pinggir Jalan Utama"/>
    <s v="5-10 org/jam"/>
    <s v="Ada"/>
    <s v="Ya"/>
    <s v="Tidak"/>
    <s v="Tidak ada"/>
    <s v="Tidak"/>
    <s v="Tidak"/>
    <s v="Tidak ber-mitra"/>
    <s v="1"/>
    <s v="&gt;2"/>
    <s v="Tidak"/>
    <s v="Ya"/>
    <s v="Rp 101.000 - Rp 200.000"/>
    <s v="Susu bubuk anak (Zee, Dancow, Boneeto, dsb.)_x000a_Susu bubuk dewasa (Anlene, Entrasol, Ensure, dsb.)_x000a_Sembako (Beras kiloan, telur, gula kiloan, dsb.)"/>
  </r>
  <r>
    <s v="Oct 2, 2022"/>
    <x v="1"/>
    <x v="267"/>
    <x v="3284"/>
    <s v="Sep 30, 2022"/>
    <x v="0"/>
    <x v="0"/>
    <s v="Pinggir Jalan Utama"/>
    <s v="5-10 org/jam"/>
    <s v="Ada"/>
    <s v="Tidak"/>
    <s v="Ya"/>
    <s v="2"/>
    <s v="Tidak"/>
    <s v="Tidak"/>
    <s v="Tidak ber-mitra"/>
    <s v="2"/>
    <s v="&gt;2"/>
    <s v="Tidak"/>
    <s v="Ya"/>
    <s v="&gt; Rp 201.000"/>
    <s v="Susu bubuk anak (Zee, Dancow, Boneeto, dsb.)_x000a_Susu bubuk dewasa (Anlene, Entrasol, Ensure, dsb.)_x000a_Gula rendah kalori (diabetasol, nulife, dsb.)_x000a_Sembako (Beras kiloan, telur, gula kiloan, dsb.)"/>
  </r>
  <r>
    <s v="Oct 2, 2022"/>
    <x v="1"/>
    <x v="101"/>
    <x v="3285"/>
    <s v="Sep 30, 2022"/>
    <x v="0"/>
    <x v="0"/>
    <s v="Pinggir Jalan Utama"/>
    <s v="1-5 org/jam"/>
    <s v="Ada"/>
    <s v="Tidak"/>
    <s v="Ya"/>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Oct 2, 2022"/>
    <x v="1"/>
    <x v="110"/>
    <x v="3286"/>
    <s v="Oct 1, 2022"/>
    <x v="0"/>
    <x v="0"/>
    <s v="Pinggir Jalan Utama"/>
    <s v="1-5 org/jam"/>
    <s v="Tidak ada"/>
    <s v="Tidak"/>
    <s v="Tidak"/>
    <s v="Tidak ada"/>
    <s v="Tidak"/>
    <s v="Tidak"/>
    <s v="Tidak ber-mitra"/>
    <s v="Tidak ada"/>
    <s v="Tidak ada"/>
    <s v="Tidak"/>
    <s v="Tidak"/>
    <s v="&lt; Rp. 50.000"/>
    <s v="Pulsa, token listrik, dsb."/>
  </r>
  <r>
    <s v="Oct 2, 2022"/>
    <x v="1"/>
    <x v="110"/>
    <x v="3287"/>
    <s v="Oct 1, 2022"/>
    <x v="0"/>
    <x v="0"/>
    <s v="Pinggir Jalan Utama"/>
    <s v="1-5 org/jam"/>
    <s v="Tidak ada"/>
    <s v="Tidak"/>
    <s v="Tidak"/>
    <s v="Tidak ada"/>
    <s v="Tidak"/>
    <s v="Tidak"/>
    <s v="Tidak ber-mitra"/>
    <s v="Tidak ada"/>
    <s v="Tidak ada"/>
    <s v="Tidak"/>
    <s v="Tidak"/>
    <s v="&lt; Rp. 50.000"/>
    <s v="Pulsa, token listrik, dsb."/>
  </r>
  <r>
    <s v="Oct 1, 2022"/>
    <x v="1"/>
    <x v="110"/>
    <x v="3288"/>
    <s v="Oct 1, 2022"/>
    <x v="0"/>
    <x v="0"/>
    <s v="Pinggir Jalan Utama"/>
    <s v="1-5 org/jam"/>
    <s v="Ada"/>
    <s v="Ya"/>
    <s v="Ya"/>
    <s v="2"/>
    <s v="Ya"/>
    <s v="Tidak"/>
    <s v="Tidak ber-mitra"/>
    <s v="1"/>
    <s v="Tidak ada"/>
    <s v="Tidak"/>
    <s v="Tidak"/>
    <s v="Rp 51.000 - Rp 100.000"/>
    <s v="Susu bubuk anak (Zee, Dancow, Boneeto, dsb.)_x000a_Susu bubuk dewasa (Anlene, Entrasol, Ensure, dsb.)_x000a_Sembako (Beras kiloan, telur, gula kiloan, dsb.)"/>
  </r>
  <r>
    <s v="Oct 1, 2022"/>
    <x v="1"/>
    <x v="101"/>
    <x v="3289"/>
    <s v="Oct 1, 2022"/>
    <x v="0"/>
    <x v="0"/>
    <s v="Pinggir Jalan Utama"/>
    <s v="1-5 org/jam"/>
    <s v="Tidak ada"/>
    <s v="Tidak"/>
    <s v="Tidak"/>
    <s v="Tidak ada"/>
    <s v="Tidak"/>
    <s v="Tidak"/>
    <s v="Tidak ber-mitra"/>
    <s v="Tidak ada"/>
    <s v="Tidak ada"/>
    <s v="Tidak"/>
    <s v="Tidak"/>
    <s v="&lt; Rp. 50.000"/>
    <s v="Susu bubuk anak (Zee, Dancow, Boneeto, dsb.)_x000a_Susu bubuk dewasa (Anlene, Entrasol, Ensure, dsb.)_x000a_Sembako (Beras kiloan, telur, gula kiloan, dsb.)"/>
  </r>
  <r>
    <s v="Oct 1, 2022"/>
    <x v="1"/>
    <x v="101"/>
    <x v="3290"/>
    <s v="Oct 1, 2022"/>
    <x v="0"/>
    <x v="0"/>
    <s v="Pinggir Jalan Utama"/>
    <s v="1-5 org/jam"/>
    <s v="Ada"/>
    <s v="Ya"/>
    <s v="Ya"/>
    <s v="2"/>
    <s v="Ya"/>
    <s v="Tidak"/>
    <s v="Tidak ber-mitra"/>
    <s v="1"/>
    <s v="2"/>
    <s v="Tidak"/>
    <s v="Tidak"/>
    <s v="Rp 51.000 - Rp 100.000"/>
    <s v="Susu bubuk anak (Zee, Dancow, Boneeto, dsb.)_x000a_Susu bubuk dewasa (Anlene, Entrasol, Ensure, dsb.)_x000a_Sembako (Beras kiloan, telur, gula kiloan, dsb.)"/>
  </r>
  <r>
    <s v="Oct 1, 2022"/>
    <x v="1"/>
    <x v="50"/>
    <x v="3291"/>
    <s v="Oct 1, 2022"/>
    <x v="0"/>
    <x v="0"/>
    <s v="Pinggir Jalan Utama"/>
    <s v="1-5 org/jam"/>
    <s v="Tidak ada"/>
    <s v="Tidak"/>
    <s v="Tidak"/>
    <s v="Tidak ada"/>
    <s v="Tidak"/>
    <s v="Tidak"/>
    <s v="Tidak ber-mitra"/>
    <s v="1"/>
    <s v="2"/>
    <s v="Tidak"/>
    <s v="Tidak"/>
    <s v="Rp 51.000 - Rp 100.000"/>
    <s v="Susu bubuk anak (Zee, Dancow, Boneeto, dsb.)_x000a_Susu bubuk dewasa (Anlene, Entrasol, Ensure, dsb.)"/>
  </r>
  <r>
    <s v="Oct 1, 2022"/>
    <x v="1"/>
    <x v="110"/>
    <x v="3292"/>
    <s v="Oct 1, 2022"/>
    <x v="0"/>
    <x v="0"/>
    <s v="Pinggir Jalan Utama"/>
    <s v="1-5 org/jam"/>
    <s v="Tidak ada"/>
    <s v="Tidak"/>
    <s v="Tidak"/>
    <s v="Tidak ada"/>
    <s v="Tidak"/>
    <s v="Tidak"/>
    <s v="Tidak ber-mitra"/>
    <s v="Tidak ada"/>
    <s v="2"/>
    <s v="Tidak"/>
    <s v="Tidak"/>
    <s v="Rp 51.000 - Rp 100.000"/>
    <s v="Susu bubuk anak (Zee, Dancow, Boneeto, dsb.)_x000a_Susu bubuk dewasa (Anlene, Entrasol, Ensure, dsb.)_x000a_Sembako (Beras kiloan, telur, gula kiloan, dsb.)"/>
  </r>
  <r>
    <s v="Oct 1, 2022"/>
    <x v="1"/>
    <x v="110"/>
    <x v="3293"/>
    <s v="Oct 1, 2022"/>
    <x v="0"/>
    <x v="0"/>
    <s v="Pinggir Jalan Utama"/>
    <s v="1-5 org/jam"/>
    <s v="Tidak ada"/>
    <s v="Tidak"/>
    <s v="Tidak"/>
    <s v="Tidak ada"/>
    <s v="Tidak"/>
    <s v="Tidak"/>
    <s v="GGSP (Gudang Garam Strategic Partnership)"/>
    <s v="Tidak ada"/>
    <s v="&gt;2"/>
    <s v="Tidak"/>
    <s v="Tidak"/>
    <s v="Rp 51.000 - Rp 100.000"/>
    <s v="Susu bubuk anak (Zee, Dancow, Boneeto, dsb.)_x000a_Susu bubuk dewasa (Anlene, Entrasol, Ensure, dsb.)_x000a_Sembako (Beras kiloan, telur, gula kiloan, dsb.)"/>
  </r>
  <r>
    <s v="Oct 1, 2022"/>
    <x v="18"/>
    <x v="266"/>
    <x v="3294"/>
    <s v="Oct 1, 2022"/>
    <x v="0"/>
    <x v="0"/>
    <s v="Pasar (lokasi sekitar atau dalam pasar)"/>
    <s v="5-10 org/jam"/>
    <s v="Ada"/>
    <s v="Ya"/>
    <s v="Ya"/>
    <s v="&gt;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
  </r>
  <r>
    <s v="Oct 1, 2022"/>
    <x v="1"/>
    <x v="57"/>
    <x v="3295"/>
    <s v="Oct 1, 2022"/>
    <x v="0"/>
    <x v="0"/>
    <s v="Pinggir Jalan Utama"/>
    <s v="1-5 org/jam"/>
    <s v="Ada"/>
    <s v="Ya"/>
    <s v="Ya"/>
    <s v="&gt;4"/>
    <s v="Ya"/>
    <s v="Tidak"/>
    <s v="Tidak ber-mitra"/>
    <s v="1"/>
    <s v="&gt;2"/>
    <s v="Tidak"/>
    <s v="Tidak"/>
    <s v="Rp 51.000 - Rp 100.000"/>
    <s v="Susu bubuk anak (Zee, Dancow, Boneeto, dsb.)_x000a_Susu bubuk dewasa (Anlene, Entrasol, Ensure, dsb.)_x000a_Sembako (Beras kiloan, telur, gula kiloan, dsb.)"/>
  </r>
  <r>
    <s v="Oct 1, 2022"/>
    <x v="1"/>
    <x v="110"/>
    <x v="3296"/>
    <s v="Oct 1, 2022"/>
    <x v="0"/>
    <x v="0"/>
    <s v="Pinggir Jalan Utama"/>
    <s v="1-5 org/jam"/>
    <s v="Tidak ada"/>
    <s v="Tidak"/>
    <s v="Ya"/>
    <s v="Tidak ada"/>
    <s v="Tidak"/>
    <s v="Tidak"/>
    <s v="Tidak ber-mitra"/>
    <s v="1"/>
    <s v="Tidak ada"/>
    <s v="Tidak"/>
    <s v="Tidak"/>
    <s v="Rp 51.000 - Rp 100.000"/>
    <s v="Susu bubuk anak (Zee, Dancow, Boneeto, dsb.)_x000a_Susu bubuk dewasa (Anlene, Entrasol, Ensure, dsb.)"/>
  </r>
  <r>
    <s v="Oct 1, 2022"/>
    <x v="1"/>
    <x v="96"/>
    <x v="3297"/>
    <s v="Oct 1, 2022"/>
    <x v="0"/>
    <x v="0"/>
    <s v="Pinggir Jalan Utama"/>
    <s v="1-5 org/jam"/>
    <s v="Tidak ada"/>
    <s v="Tidak"/>
    <s v="Tidak"/>
    <s v="Tidak ada"/>
    <s v="Tidak"/>
    <s v="Tidak"/>
    <s v="Mitra DRP (Djarum Retail Partnership)"/>
    <s v="Tidak ada"/>
    <s v="&gt;2"/>
    <s v="Tidak"/>
    <s v="Ya"/>
    <s v="&gt; Rp 201.000"/>
    <s v="Susu bubuk anak (Zee, Dancow, Boneeto, dsb.)_x000a_Susu bubuk dewasa (Anlene, Entrasol, Ensure, dsb.)_x000a_Sembako (Beras kiloan, telur, gula kiloan, dsb.)"/>
  </r>
  <r>
    <s v="Oct 1, 2022"/>
    <x v="1"/>
    <x v="101"/>
    <x v="3298"/>
    <s v="Oct 1, 2022"/>
    <x v="0"/>
    <x v="0"/>
    <s v="Pasar (lokasi sekitar atau dalam pasar)"/>
    <s v="5-10 org/jam"/>
    <s v="Ada"/>
    <s v="Ya"/>
    <s v="Ya"/>
    <s v="3 - 4"/>
    <s v="Ya"/>
    <s v="Tidak"/>
    <s v="Tidak ber-mitra"/>
    <s v="1"/>
    <s v="&gt;2"/>
    <s v="Tidak"/>
    <s v="Tidak"/>
    <s v="Rp 101.000 - Rp 200.000"/>
    <s v="Susu bubuk anak (Zee, Dancow, Boneeto, dsb.)_x000a_Susu bubuk dewasa (Anlene, Entrasol, Ensure, dsb.)_x000a_Sembako (Beras kiloan, telur, gula kiloan, dsb.)_x000a_Pulsa, token listrik, dsb."/>
  </r>
  <r>
    <s v="Oct 1, 2022"/>
    <x v="1"/>
    <x v="101"/>
    <x v="3299"/>
    <s v="Oct 1, 2022"/>
    <x v="0"/>
    <x v="0"/>
    <s v="Pasar (lokasi sekitar atau dalam pasar)"/>
    <s v="5-10 org/jam"/>
    <s v="Ada"/>
    <s v="Ya"/>
    <s v="Ya"/>
    <s v="3 - 4"/>
    <s v="Ya"/>
    <s v="Tidak"/>
    <s v="GGSP (Gudang Garam Strategic Partnership)"/>
    <s v="1"/>
    <s v="&gt;2"/>
    <s v="Tidak"/>
    <s v="Tidak"/>
    <s v="Rp 101.000 - Rp 200.000"/>
    <s v="Susu bubuk anak (Zee, Dancow, Boneeto, dsb.)_x000a_Susu bubuk dewasa (Anlene, Entrasol, Ensure, dsb.)_x000a_Sembako (Beras kiloan, telur, gula kiloan, dsb.)_x000a_Pulsa, token listrik, dsb."/>
  </r>
  <r>
    <s v="Oct 1, 2022"/>
    <x v="1"/>
    <x v="110"/>
    <x v="3300"/>
    <s v="Oct 1, 2022"/>
    <x v="0"/>
    <x v="0"/>
    <s v="Residential (lokasi tempat tinggal/perumahan/apartemen/dsb.)"/>
    <s v="5-10 org/jam"/>
    <s v="Ada"/>
    <s v="Ya"/>
    <s v="Ya"/>
    <s v="3 - 4"/>
    <s v="Ya"/>
    <s v="Tidak"/>
    <s v="Tidak ber-mitra"/>
    <s v="1"/>
    <s v="2"/>
    <s v="Tidak"/>
    <s v="Tidak"/>
    <s v="&gt; Rp 201.000"/>
    <s v="Susu bubuk anak (Zee, Dancow, Boneeto, dsb.)_x000a_Susu bubuk dewasa (Anlene, Entrasol, Ensure, dsb.)_x000a_Sembako (Beras kiloan, telur, gula kiloan, dsb.)"/>
  </r>
  <r>
    <s v="Oct 1, 2022"/>
    <x v="1"/>
    <x v="101"/>
    <x v="3301"/>
    <s v="Oct 1, 2022"/>
    <x v="0"/>
    <x v="0"/>
    <s v="Pinggir Jalan Utama"/>
    <s v="1-5 org/jam"/>
    <s v="Ada"/>
    <s v="Ya"/>
    <s v="Ya"/>
    <s v="3 - 4"/>
    <s v="Ya"/>
    <s v="Tidak"/>
    <s v="Tidak ber-mitra"/>
    <s v="1"/>
    <s v="2"/>
    <s v="Tidak"/>
    <s v="Ya"/>
    <s v="&gt; Rp 201.000"/>
    <s v="Susu bubuk anak (Zee, Dancow, Boneeto, dsb.)_x000a_Susu bubuk dewasa (Anlene, Entrasol, Ensure, dsb.)_x000a_Gula rendah kalori (diabetasol, nulife, dsb.)_x000a_Sembako (Beras kiloan, telur, gula kiloan, dsb.)"/>
  </r>
  <r>
    <s v="Oct 1, 2022"/>
    <x v="1"/>
    <x v="110"/>
    <x v="3302"/>
    <s v="Oct 1, 2022"/>
    <x v="0"/>
    <x v="0"/>
    <s v="Residential (lokasi tempat tinggal/perumahan/apartemen/dsb.)"/>
    <s v="1-5 org/jam"/>
    <s v="Ada"/>
    <s v="Ya"/>
    <s v="Tidak"/>
    <s v="Tidak ada"/>
    <s v="Tidak"/>
    <s v="Tidak"/>
    <s v="Tidak ber-mitra"/>
    <s v="1"/>
    <s v="1"/>
    <s v="Tidak"/>
    <s v="Tidak"/>
    <s v="&gt; Rp 201.000"/>
    <s v="Susu bubuk anak (Zee, Dancow, Boneeto, dsb.)_x000a_Sembako (Beras kiloan, telur, gula kiloan, dsb.)"/>
  </r>
  <r>
    <s v="Oct 1, 2022"/>
    <x v="1"/>
    <x v="269"/>
    <x v="3303"/>
    <s v="Oct 1, 2022"/>
    <x v="0"/>
    <x v="0"/>
    <s v="Pasar (lokasi sekitar atau dalam pasar)"/>
    <s v="1-5 org/jam"/>
    <s v="Ada"/>
    <s v="Ya"/>
    <s v="Ya"/>
    <s v="&gt;4"/>
    <s v="Ya"/>
    <s v="Tidak"/>
    <s v="Tidak ber-mitra"/>
    <s v="2"/>
    <s v="&gt;2"/>
    <s v="Tidak"/>
    <s v="Tidak"/>
    <s v="Rp 51.000 - Rp 100.000"/>
    <s v="Susu bubuk anak (Zee, Dancow, Boneeto, dsb.)_x000a_Susu bubuk dewasa (Anlene, Entrasol, Ensure, dsb.)_x000a_Sembako (Beras kiloan, telur, gula kiloan, dsb.)"/>
  </r>
  <r>
    <s v="Oct 1, 2022"/>
    <x v="1"/>
    <x v="96"/>
    <x v="3304"/>
    <s v="Oct 1, 2022"/>
    <x v="0"/>
    <x v="0"/>
    <s v="Pinggir Jalan Utama"/>
    <s v="1-5 org/jam"/>
    <s v="Ada"/>
    <s v="Ya"/>
    <s v="Ya"/>
    <s v="3 - 4"/>
    <s v="Ya"/>
    <s v="Tidak"/>
    <s v="SRC (Sampoerna Retail Community)"/>
    <s v="1"/>
    <s v="2"/>
    <s v="Tidak"/>
    <s v="Tidak"/>
    <s v="Rp 101.000 - Rp 200.000"/>
    <s v="Susu bubuk anak (Zee, Dancow, Boneeto, dsb.)_x000a_Susu bubuk dewasa (Anlene, Entrasol, Ensure, dsb.)_x000a_Sembako (Beras kiloan, telur, gula kiloan, dsb.)_x000a_Pulsa, token listrik, dsb."/>
  </r>
  <r>
    <s v="Oct 1, 2022"/>
    <x v="1"/>
    <x v="1"/>
    <x v="3305"/>
    <s v="Oct 1, 2022"/>
    <x v="0"/>
    <x v="0"/>
    <s v="Pinggir Jalan Utama"/>
    <s v="1-5 org/jam"/>
    <s v="Ada"/>
    <s v="Ya"/>
    <s v="Ya"/>
    <s v="&gt;4"/>
    <s v="Ya"/>
    <s v="Tidak"/>
    <s v="Tidak ber-mitra"/>
    <s v="1"/>
    <s v="&gt;2"/>
    <s v="Tidak"/>
    <s v="Tidak"/>
    <s v="Rp 51.000 - Rp 100.000"/>
    <s v="Susu bubuk anak (Zee, Dancow, Boneeto, dsb.)_x000a_Susu bubuk dewasa (Anlene, Entrasol, Ensure, dsb.)_x000a_Sembako (Beras kiloan, telur, gula kiloan, dsb.)"/>
  </r>
  <r>
    <s v="Oct 1, 2022"/>
    <x v="1"/>
    <x v="101"/>
    <x v="3306"/>
    <s v="Oct 1, 2022"/>
    <x v="0"/>
    <x v="0"/>
    <s v="Pinggir Jalan Utama"/>
    <s v="1-5 org/jam"/>
    <s v="Ada"/>
    <s v="Ya"/>
    <s v="Ya"/>
    <s v="&gt;4"/>
    <s v="Ya"/>
    <s v="Tidak"/>
    <s v="Tidak ber-mitra"/>
    <s v="1"/>
    <s v="&gt;2"/>
    <s v="Tidak"/>
    <s v="Tidak"/>
    <s v="Rp 101.000 - Rp 200.000"/>
    <s v="Susu bubuk anak (Zee, Dancow, Boneeto, dsb.)_x000a_Susu bubuk dewasa (Anlene, Entrasol, Ensure, dsb.)_x000a_Sembako (Beras kiloan, telur, gula kiloan, dsb.)_x000a_Pulsa, token listrik, dsb."/>
  </r>
  <r>
    <s v="Oct 1, 2022"/>
    <x v="1"/>
    <x v="101"/>
    <x v="3307"/>
    <s v="Oct 1, 2022"/>
    <x v="0"/>
    <x v="0"/>
    <s v="Pasar (lokasi sekitar atau dalam pasar)"/>
    <s v="1-5 org/jam"/>
    <s v="Ada"/>
    <s v="Ya"/>
    <s v="Ya"/>
    <s v="&gt;4"/>
    <s v="Ya"/>
    <s v="Tidak"/>
    <s v="Tidak ber-mitra"/>
    <s v="1"/>
    <s v="&gt;2"/>
    <s v="Tidak"/>
    <s v="Tidak"/>
    <s v="Rp 101.000 - Rp 200.000"/>
    <s v="Susu bubuk anak (Zee, Dancow, Boneeto, dsb.)_x000a_Susu bubuk dewasa (Anlene, Entrasol, Ensure, dsb.)_x000a_Sembako (Beras kiloan, telur, gula kiloan, dsb.)"/>
  </r>
  <r>
    <s v="Oct 1, 2022"/>
    <x v="18"/>
    <x v="266"/>
    <x v="3308"/>
    <s v="Oct 1, 2022"/>
    <x v="0"/>
    <x v="0"/>
    <s v="Pinggir Jalan Utama"/>
    <s v="1-5 org/jam"/>
    <s v="Ada"/>
    <s v="Ya"/>
    <s v="Ya"/>
    <s v="&gt;4"/>
    <s v="Ya"/>
    <s v="Ya"/>
    <s v="GGSP (Gudang Garam Strategic Partnership)"/>
    <s v="2"/>
    <s v="&gt;2"/>
    <s v="Tidak"/>
    <s v="Tidak"/>
    <s v="&lt; Rp. 50.000"/>
    <s v="Susu bubuk anak (Zee, Dancow, Boneeto, dsb.)_x000a_Susu bubuk dewasa (Anlene, Entrasol, Ensure, dsb.)_x000a_Gula rendah kalori (diabetasol, nulife, dsb.)"/>
  </r>
  <r>
    <s v="Oct 1, 2022"/>
    <x v="18"/>
    <x v="266"/>
    <x v="3309"/>
    <s v="Oct 1, 2022"/>
    <x v="0"/>
    <x v="0"/>
    <s v="Pasar (lokasi sekitar atau dalam pasar)"/>
    <s v="1-5 org/jam"/>
    <s v="Ada"/>
    <s v="Ya"/>
    <s v="Ya"/>
    <s v="3 - 4"/>
    <s v="Tidak"/>
    <s v="Tidak"/>
    <s v="Tidak ber-mitra"/>
    <s v="1"/>
    <s v="2"/>
    <s v="Tidak"/>
    <s v="Tidak"/>
    <s v="&lt; Rp. 50.000"/>
    <s v="Susu bubuk anak (Zee, Dancow, Boneeto, dsb.)_x000a_Susu bubuk dewasa (Anlene, Entrasol, Ensure, dsb.)_x000a_Gula rendah kalori (diabetasol, nulife, dsb.)"/>
  </r>
  <r>
    <s v="Oct 1, 2022"/>
    <x v="16"/>
    <x v="167"/>
    <x v="3310"/>
    <s v="Oct 1, 2022"/>
    <x v="0"/>
    <x v="0"/>
    <s v="Pasar (lokasi sekitar atau dalam pasar)"/>
    <s v="&gt;10 org/jam"/>
    <s v="Ada"/>
    <s v="Ya"/>
    <s v="Ya"/>
    <s v="&gt;4"/>
    <s v="Ya"/>
    <s v="Tidak"/>
    <s v="Tidak ber-mitra"/>
    <s v="2"/>
    <s v="2"/>
    <s v="Tidak"/>
    <s v="Tidak"/>
    <s v="Rp 51.000 - Rp 100.000"/>
    <s v="Susu bubuk anak (Zee, Dancow, Boneeto, dsb.)_x000a_Susu bubuk dewasa (Anlene, Entrasol, Ensure, dsb.)_x000a_Gula rendah kalori (diabetasol, nulife, dsb.)_x000a_Sembako (Beras kiloan, telur, gula kiloan, dsb.)_x000a_Pulsa, token listrik, dsb."/>
  </r>
  <r>
    <s v="Oct 1, 2022"/>
    <x v="1"/>
    <x v="4"/>
    <x v="3311"/>
    <s v="Oct 1, 2022"/>
    <x v="0"/>
    <x v="0"/>
    <s v="Pinggir Jalan Utama"/>
    <s v="1-5 org/jam"/>
    <s v="Ada"/>
    <s v="Ya"/>
    <s v="Ya"/>
    <s v="3 - 4"/>
    <s v="Ya"/>
    <s v="Tidak"/>
    <s v="Tidak ber-mitra"/>
    <s v="Tidak ada"/>
    <s v="Tidak ada"/>
    <s v="Tidak"/>
    <s v="Tidak"/>
    <s v="Rp 51.000 - Rp 100.000"/>
    <s v="Susu bubuk anak (Zee, Dancow, Boneeto, dsb.)_x000a_Sembako (Beras kiloan, telur, gula kiloan, dsb.)_x000a_Pulsa, token listrik, dsb."/>
  </r>
  <r>
    <s v="Oct 1, 2022"/>
    <x v="16"/>
    <x v="167"/>
    <x v="3312"/>
    <s v="Oct 1,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 2022"/>
    <x v="1"/>
    <x v="1"/>
    <x v="3313"/>
    <s v="Oct 1,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Oct 1, 2022"/>
    <x v="1"/>
    <x v="1"/>
    <x v="3314"/>
    <s v="Oct 1, 2022"/>
    <x v="0"/>
    <x v="0"/>
    <s v="Pinggir Jalan Utama"/>
    <s v="&gt;10 org/jam"/>
    <s v="Ada"/>
    <s v="Tidak"/>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1, 2022"/>
    <x v="1"/>
    <x v="166"/>
    <x v="3315"/>
    <s v="Oct 1, 2022"/>
    <x v="0"/>
    <x v="0"/>
    <s v="Residential (lokasi tempat tinggal/perumahan/apartemen/dsb.)"/>
    <s v="5-10 org/jam"/>
    <s v="Ada"/>
    <s v="Ya"/>
    <s v="Ya"/>
    <s v="3 - 4"/>
    <s v="Tidak"/>
    <s v="Tidak"/>
    <s v="Tidak ber-mitra"/>
    <s v="1"/>
    <s v="Tidak ada"/>
    <s v="Tidak"/>
    <s v="Tidak"/>
    <s v="&lt; Rp. 50.000"/>
    <s v="Susu bubuk anak (Zee, Dancow, Boneeto, dsb.)_x000a_Susu bubuk dewasa (Anlene, Entrasol, Ensure, dsb.)_x000a_Sembako (Beras kiloan, telur, gula kiloan, dsb.)_x000a_Pulsa, token listrik, dsb."/>
  </r>
  <r>
    <s v="Oct 1, 2022"/>
    <x v="1"/>
    <x v="1"/>
    <x v="3316"/>
    <s v="Oct 1,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 2022"/>
    <x v="1"/>
    <x v="101"/>
    <x v="3317"/>
    <s v="Oct 1, 2022"/>
    <x v="0"/>
    <x v="0"/>
    <s v="Residential (lokasi tempat tinggal/perumahan/apartemen/dsb.)"/>
    <s v="1-5 org/jam"/>
    <s v="Tidak ada"/>
    <s v="Tidak"/>
    <s v="Ya"/>
    <s v="Tidak ada"/>
    <s v="Tidak"/>
    <s v="Tidak"/>
    <s v="Tidak ber-mitra"/>
    <s v="Tidak ada"/>
    <s v="Tidak ada"/>
    <s v="Tidak"/>
    <s v="Tidak"/>
    <s v="&lt; Rp. 50.000"/>
    <s v="Susu bubuk anak (Zee, Dancow, Boneeto, dsb.)_x000a_Susu bubuk dewasa (Anlene, Entrasol, Ensure, dsb.)"/>
  </r>
  <r>
    <s v="Oct 1, 2022"/>
    <x v="1"/>
    <x v="72"/>
    <x v="3318"/>
    <s v="Oct 1, 2022"/>
    <x v="0"/>
    <x v="0"/>
    <s v="Pinggir Jalan Utama"/>
    <s v="1-5 org/jam"/>
    <s v="Tidak ada"/>
    <s v="Tidak"/>
    <s v="Ya"/>
    <s v="Tidak ada"/>
    <s v="Tidak"/>
    <s v="Tidak"/>
    <s v="Tidak ber-mitra"/>
    <s v="1"/>
    <s v="Tidak ada"/>
    <s v="Tidak"/>
    <s v="Tidak"/>
    <s v="&lt; Rp. 50.000"/>
    <s v="Susu bubuk anak (Zee, Dancow, Boneeto, dsb.)_x000a_Susu bubuk dewasa (Anlene, Entrasol, Ensure, dsb.)"/>
  </r>
  <r>
    <s v="Oct 1, 2022"/>
    <x v="2"/>
    <x v="24"/>
    <x v="2916"/>
    <s v="Oct 1, 2022"/>
    <x v="0"/>
    <x v="0"/>
    <s v="Residential (lokasi tempat tinggal/perumahan/apartemen/dsb.)"/>
    <s v="1-5 org/jam"/>
    <s v="Ada"/>
    <s v="Ya"/>
    <s v="Ya"/>
    <s v="3 - 4"/>
    <s v="Ya"/>
    <s v="Tidak"/>
    <s v="GGSP (Gudang Garam Strategic Partnership)"/>
    <s v="2"/>
    <s v="&gt;2"/>
    <s v="Tidak"/>
    <s v="Tidak"/>
    <s v="Rp 51.000 - Rp 100.000"/>
    <s v="Susu bubuk anak (Zee, Dancow, Boneeto, dsb.)_x000a_Gula rendah kalori (diabetasol, nulife, dsb.)_x000a_Sembako (Beras kiloan, telur, gula kiloan, dsb.)_x000a_Pulsa, token listrik, dsb."/>
  </r>
  <r>
    <s v="Oct 1, 2022"/>
    <x v="2"/>
    <x v="24"/>
    <x v="3055"/>
    <s v="Oct 1, 2022"/>
    <x v="0"/>
    <x v="1"/>
    <m/>
    <m/>
    <m/>
    <m/>
    <m/>
    <m/>
    <m/>
    <m/>
    <m/>
    <m/>
    <m/>
    <m/>
    <m/>
    <m/>
    <m/>
  </r>
  <r>
    <s v="Oct 1, 2022"/>
    <x v="1"/>
    <x v="1"/>
    <x v="3319"/>
    <s v="Oct 1, 2022"/>
    <x v="0"/>
    <x v="1"/>
    <m/>
    <m/>
    <m/>
    <m/>
    <m/>
    <m/>
    <m/>
    <m/>
    <m/>
    <m/>
    <m/>
    <m/>
    <m/>
    <m/>
    <m/>
  </r>
  <r>
    <s v="Oct 1, 2022"/>
    <x v="1"/>
    <x v="4"/>
    <x v="3320"/>
    <s v="Oct 1, 2022"/>
    <x v="0"/>
    <x v="0"/>
    <s v="Pasar (lokasi sekitar atau dalam pasar)"/>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 2022"/>
    <x v="1"/>
    <x v="1"/>
    <x v="3321"/>
    <s v="Oct 1, 2022"/>
    <x v="0"/>
    <x v="0"/>
    <s v="Pinggir Jalan Utama"/>
    <s v="5-10 org/jam"/>
    <s v="Ada"/>
    <s v="Ya"/>
    <s v="Ya"/>
    <s v="3 - 4"/>
    <s v="Ya"/>
    <s v="Ya"/>
    <s v="Tidak ber-mitra"/>
    <s v="2"/>
    <s v="&gt;2"/>
    <s v="Tidak"/>
    <s v="Tidak"/>
    <s v="Rp 51.000 - Rp 100.000"/>
    <s v="Susu bubuk anak (Zee, Dancow, Boneeto, dsb.)_x000a_Susu bubuk dewasa (Anlene, Entrasol, Ensure, dsb.)_x000a_Gula rendah kalori (diabetasol, nulife, dsb.)_x000a_Sembako (Beras kiloan, telur, gula kiloan, dsb.)"/>
  </r>
  <r>
    <s v="Oct 1, 2022"/>
    <x v="20"/>
    <x v="200"/>
    <x v="2042"/>
    <s v="Oct 1, 2022"/>
    <x v="0"/>
    <x v="0"/>
    <s v="Pinggir Jalan Utama"/>
    <s v="5-10 org/jam"/>
    <s v="Ada"/>
    <s v="Tidak"/>
    <s v="Tidak"/>
    <s v="Tidak ada"/>
    <s v="Tidak"/>
    <s v="Tidak"/>
    <s v="Tidak ber-mitra"/>
    <s v="Tidak ada"/>
    <s v="Tidak ada"/>
    <s v="Tidak"/>
    <s v="Ya"/>
    <s v="Rp 101.000 - Rp 200.000"/>
    <s v="Gula rendah kalori (diabetasol, nulife, dsb.)_x000a_Sembako (Beras kiloan, telur, gula kiloan, dsb.)"/>
  </r>
  <r>
    <s v="Oct 1, 2022"/>
    <x v="1"/>
    <x v="4"/>
    <x v="3322"/>
    <s v="Oct 1, 2022"/>
    <x v="0"/>
    <x v="0"/>
    <s v="Pinggir Jalan Utama"/>
    <s v="1-5 org/jam"/>
    <s v="Ada"/>
    <s v="Tidak"/>
    <s v="Ya"/>
    <s v="2"/>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Oct 1, 2022"/>
    <x v="20"/>
    <x v="224"/>
    <x v="2517"/>
    <s v="Oct 1,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 2022"/>
    <x v="20"/>
    <x v="200"/>
    <x v="2576"/>
    <s v="Oct 1, 2022"/>
    <x v="0"/>
    <x v="0"/>
    <s v="Pinggir Jalan Utama"/>
    <s v="1-5 org/jam"/>
    <s v="Ada"/>
    <s v="Ya"/>
    <s v="Ya"/>
    <s v="3 - 4"/>
    <s v="Tidak"/>
    <s v="Tidak"/>
    <s v="Tidak ber-mitra"/>
    <s v="1"/>
    <s v="&gt;2"/>
    <s v="Tidak"/>
    <s v="Tidak"/>
    <s v="&lt; Rp. 50.000"/>
    <s v="Susu bubuk anak (Zee, Dancow, Boneeto, dsb.)_x000a_Susu bubuk dewasa (Anlene, Entrasol, Ensure, dsb.)_x000a_Gula rendah kalori (diabetasol, nulife, dsb.)_x000a_Sembako (Beras kiloan, telur, gula kiloan, dsb.)"/>
  </r>
  <r>
    <s v="Oct 1, 2022"/>
    <x v="1"/>
    <x v="1"/>
    <x v="3323"/>
    <s v="Oct 1, 2022"/>
    <x v="0"/>
    <x v="0"/>
    <s v="Pasar (lokasi sekitar atau dalam pasar)"/>
    <s v="1-5 org/jam"/>
    <s v="Tidak ada"/>
    <s v="Tidak"/>
    <s v="Tidak"/>
    <s v="Tidak ada"/>
    <s v="Tidak"/>
    <s v="Tidak"/>
    <s v="Tidak ber-mitra"/>
    <s v="1"/>
    <s v="&gt;2"/>
    <s v="Ya"/>
    <s v="Tidak"/>
    <s v="&gt; Rp 201.000"/>
    <s v="Susu bubuk dewasa (Anlene, Entrasol, Ensure, dsb.)_x000a_Gula rendah kalori (diabetasol, nulife, dsb.)"/>
  </r>
  <r>
    <s v="Oct 1, 2022"/>
    <x v="1"/>
    <x v="1"/>
    <x v="3324"/>
    <s v="Oct 1, 2022"/>
    <x v="0"/>
    <x v="0"/>
    <s v="Pinggir Jalan Utama"/>
    <s v="5-10 org/jam"/>
    <s v="Ada"/>
    <s v="Tidak"/>
    <s v="Tidak"/>
    <s v="Tidak ada"/>
    <s v="Tidak"/>
    <s v="Tidak"/>
    <s v="Tidak ber-mitra"/>
    <s v="Tidak ada"/>
    <s v="Tidak ada"/>
    <s v="Ya"/>
    <s v="Ya"/>
    <s v="Rp 51.000 - Rp 100.000"/>
    <s v="Susu bubuk anak (Zee, Dancow, Boneeto, dsb.)_x000a_Susu bubuk dewasa (Anlene, Entrasol, Ensure, dsb.)_x000a_Sembako (Beras kiloan, telur, gula kiloan, dsb.)"/>
  </r>
  <r>
    <s v="Oct 1, 2022"/>
    <x v="1"/>
    <x v="1"/>
    <x v="3325"/>
    <s v="Oct 1, 2022"/>
    <x v="0"/>
    <x v="1"/>
    <m/>
    <m/>
    <m/>
    <m/>
    <m/>
    <m/>
    <m/>
    <m/>
    <m/>
    <m/>
    <m/>
    <m/>
    <m/>
    <m/>
    <m/>
  </r>
  <r>
    <s v="Oct 1, 2022"/>
    <x v="1"/>
    <x v="1"/>
    <x v="3326"/>
    <s v="Oct 1, 2022"/>
    <x v="0"/>
    <x v="1"/>
    <m/>
    <m/>
    <m/>
    <m/>
    <m/>
    <m/>
    <m/>
    <m/>
    <m/>
    <m/>
    <m/>
    <m/>
    <m/>
    <m/>
    <m/>
  </r>
  <r>
    <s v="Oct 1, 2022"/>
    <x v="1"/>
    <x v="1"/>
    <x v="3327"/>
    <s v="Oct 1, 2022"/>
    <x v="0"/>
    <x v="1"/>
    <m/>
    <m/>
    <m/>
    <m/>
    <m/>
    <m/>
    <m/>
    <m/>
    <m/>
    <m/>
    <m/>
    <m/>
    <m/>
    <m/>
    <m/>
  </r>
  <r>
    <s v="Oct 1, 2022"/>
    <x v="1"/>
    <x v="1"/>
    <x v="3328"/>
    <s v="Oct 1, 2022"/>
    <x v="0"/>
    <x v="0"/>
    <s v="Pinggir Jalan Utama"/>
    <s v="5-10 org/jam"/>
    <s v="Ada"/>
    <s v="Ya"/>
    <s v="Ya"/>
    <s v="&gt;4"/>
    <s v="Ya"/>
    <s v="Ya"/>
    <s v="Tidak ber-mitra"/>
    <s v="&gt;2"/>
    <s v="&gt;2"/>
    <s v="Tidak"/>
    <s v="Tidak"/>
    <s v="&lt; Rp. 50.000"/>
    <s v="Susu bubuk anak (Zee, Dancow, Boneeto, dsb.)_x000a_Susu bubuk dewasa (Anlene, Entrasol, Ensure, dsb.)_x000a_Gula rendah kalori (diabetasol, nulife, dsb.)_x000a_Sembako (Beras kiloan, telur, gula kiloan, dsb.)_x000a_Pulsa, token listrik, dsb."/>
  </r>
  <r>
    <s v="Oct 1, 2022"/>
    <x v="1"/>
    <x v="1"/>
    <x v="3329"/>
    <s v="Oct 1, 2022"/>
    <x v="0"/>
    <x v="0"/>
    <s v="Pinggir Jalan Utama"/>
    <s v="5-10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
  </r>
  <r>
    <s v="Oct 1, 2022"/>
    <x v="1"/>
    <x v="4"/>
    <x v="3330"/>
    <s v="Oct 1, 2022"/>
    <x v="0"/>
    <x v="0"/>
    <s v="Pinggir Jalan Utama"/>
    <s v="1-5 org/jam"/>
    <s v="Ada"/>
    <s v="Ya"/>
    <s v="Ya"/>
    <s v="3 - 4"/>
    <s v="Ya"/>
    <s v="Ya"/>
    <s v="SRC (Sampoerna Retail Community)"/>
    <s v="1"/>
    <s v="2"/>
    <s v="Tidak"/>
    <s v="Tidak"/>
    <s v="&lt; Rp. 50.000"/>
    <s v="Susu bubuk anak (Zee, Dancow, Boneeto, dsb.)_x000a_Susu bubuk dewasa (Anlene, Entrasol, Ensure, dsb.)_x000a_Gula rendah kalori (diabetasol, nulife, dsb.)_x000a_Sembako (Beras kiloan, telur, gula kiloan, dsb.)_x000a_Pulsa, token listrik, dsb."/>
  </r>
  <r>
    <s v="Oct 1, 2022"/>
    <x v="1"/>
    <x v="1"/>
    <x v="3331"/>
    <s v="Oct 1, 2022"/>
    <x v="0"/>
    <x v="1"/>
    <m/>
    <m/>
    <m/>
    <m/>
    <m/>
    <m/>
    <m/>
    <m/>
    <m/>
    <m/>
    <m/>
    <m/>
    <m/>
    <m/>
    <m/>
  </r>
  <r>
    <s v="Oct 1, 2022"/>
    <x v="1"/>
    <x v="1"/>
    <x v="3332"/>
    <s v="Oct 1, 2022"/>
    <x v="0"/>
    <x v="0"/>
    <s v="Pasar (lokasi sekitar atau dalam pasar)"/>
    <s v="1-5 org/jam"/>
    <s v="Ada"/>
    <s v="Tidak"/>
    <s v="Ya"/>
    <s v="Tidak ada"/>
    <s v="Tidak"/>
    <s v="Tidak"/>
    <s v="Tidak ber-mitra"/>
    <s v="1"/>
    <s v="2"/>
    <s v="Tidak"/>
    <s v="Tidak"/>
    <s v="&gt; Rp 201.000"/>
    <s v="Susu bubuk anak (Zee, Dancow, Boneeto, dsb.)_x000a_Susu bubuk dewasa (Anlene, Entrasol, Ensure, dsb.)_x000a_Gula rendah kalori (diabetasol, nulife, dsb.)_x000a_Sembako (Beras kiloan, telur, gula kiloan, dsb.)"/>
  </r>
  <r>
    <s v="Oct 1, 2022"/>
    <x v="1"/>
    <x v="4"/>
    <x v="3333"/>
    <s v="Oct 1,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 2022"/>
    <x v="16"/>
    <x v="99"/>
    <x v="3334"/>
    <s v="Oct 1, 2022"/>
    <x v="1"/>
    <x v="1"/>
    <m/>
    <m/>
    <m/>
    <m/>
    <m/>
    <m/>
    <m/>
    <m/>
    <m/>
    <m/>
    <m/>
    <m/>
    <m/>
    <m/>
    <m/>
  </r>
  <r>
    <s v="Oct 1, 2022"/>
    <x v="18"/>
    <x v="266"/>
    <x v="3335"/>
    <s v="Oct 1,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
  </r>
  <r>
    <s v="Oct 1, 2022"/>
    <x v="18"/>
    <x v="266"/>
    <x v="3336"/>
    <s v="Oct 1, 2022"/>
    <x v="1"/>
    <x v="0"/>
    <m/>
    <m/>
    <m/>
    <m/>
    <m/>
    <m/>
    <m/>
    <m/>
    <m/>
    <m/>
    <m/>
    <m/>
    <m/>
    <m/>
    <m/>
  </r>
  <r>
    <s v="Oct 1, 2022"/>
    <x v="1"/>
    <x v="62"/>
    <x v="3337"/>
    <s v="Oct 1, 2022"/>
    <x v="0"/>
    <x v="0"/>
    <s v="Pinggir Jalan Utama"/>
    <s v="5-10 org/jam"/>
    <s v="Ada"/>
    <s v="Ya"/>
    <s v="Ya"/>
    <s v="&gt;4"/>
    <s v="Ya"/>
    <s v="Tidak"/>
    <s v="Mitra DRP (Djarum Retail Partnership)"/>
    <s v="1"/>
    <s v="1"/>
    <s v="Tidak"/>
    <s v="Tidak"/>
    <s v="Rp 101.000 - Rp 200.000"/>
    <s v="Susu bubuk anak (Zee, Dancow, Boneeto, dsb.)_x000a_Susu bubuk dewasa (Anlene, Entrasol, Ensure, dsb.)_x000a_Gula rendah kalori (diabetasol, nulife, dsb.)"/>
  </r>
  <r>
    <s v="Oct 1, 2022"/>
    <x v="18"/>
    <x v="266"/>
    <x v="3338"/>
    <s v="Oct 1, 2022"/>
    <x v="1"/>
    <x v="0"/>
    <m/>
    <m/>
    <m/>
    <m/>
    <m/>
    <m/>
    <m/>
    <m/>
    <m/>
    <m/>
    <m/>
    <m/>
    <m/>
    <m/>
    <m/>
  </r>
  <r>
    <s v="Oct 1, 2022"/>
    <x v="1"/>
    <x v="1"/>
    <x v="3339"/>
    <s v="Oct 1,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Oct 1, 2022"/>
    <x v="18"/>
    <x v="266"/>
    <x v="3340"/>
    <s v="Oct 1, 2022"/>
    <x v="0"/>
    <x v="0"/>
    <s v="Pasar (lokasi sekitar atau dalam pasar)"/>
    <s v="5-10 org/jam"/>
    <s v="Tidak ada"/>
    <s v="Tidak"/>
    <s v="Tidak"/>
    <s v="Tidak ada"/>
    <s v="Tidak"/>
    <s v="Tidak"/>
    <s v="Tidak ber-mitra"/>
    <s v="Tidak ada"/>
    <s v="2"/>
    <s v="Tidak"/>
    <s v="Tidak"/>
    <s v="&lt; Rp. 50.000"/>
    <s v="Gula rendah kalori (diabetasol, nulife, dsb.)"/>
  </r>
  <r>
    <s v="Oct 1, 2022"/>
    <x v="18"/>
    <x v="266"/>
    <x v="3341"/>
    <s v="Oct 1, 2022"/>
    <x v="0"/>
    <x v="0"/>
    <s v="Residential (lokasi tempat tinggal/perumahan/apartemen/dsb.)"/>
    <s v="1-5 org/jam"/>
    <s v="Ada"/>
    <s v="Ya"/>
    <s v="Ya"/>
    <s v="3 - 4"/>
    <s v="Tidak"/>
    <s v="Tidak"/>
    <s v="SRC (Sampoerna Retail Community)"/>
    <s v="1"/>
    <s v="1"/>
    <s v="Tidak"/>
    <s v="Tidak"/>
    <s v="&lt; Rp. 50.000"/>
    <s v="Susu bubuk anak (Zee, Dancow, Boneeto, dsb.)_x000a_Susu bubuk dewasa (Anlene, Entrasol, Ensure, dsb.)_x000a_Gula rendah kalori (diabetasol, nulife, dsb.)"/>
  </r>
  <r>
    <s v="Oct 1, 2022"/>
    <x v="18"/>
    <x v="266"/>
    <x v="3342"/>
    <s v="Oct 1,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
  </r>
  <r>
    <s v="Oct 1, 2022"/>
    <x v="18"/>
    <x v="266"/>
    <x v="3343"/>
    <s v="Oct 1, 2022"/>
    <x v="0"/>
    <x v="0"/>
    <s v="Pasar (lokasi sekitar atau dalam pasar)"/>
    <s v="1-5 org/jam"/>
    <s v="Ada"/>
    <s v="Ya"/>
    <s v="Ya"/>
    <s v="3 - 4"/>
    <s v="Ya"/>
    <s v="Tidak"/>
    <s v="Tidak ber-mitra"/>
    <s v="2"/>
    <s v="&gt;2"/>
    <s v="Tidak"/>
    <s v="Tidak"/>
    <s v="&lt; Rp. 50.000"/>
    <s v="Susu bubuk anak (Zee, Dancow, Boneeto, dsb.)_x000a_Susu bubuk dewasa (Anlene, Entrasol, Ensure, dsb.)_x000a_Gula rendah kalori (diabetasol, nulife, dsb.)"/>
  </r>
  <r>
    <s v="Oct 1, 2022"/>
    <x v="1"/>
    <x v="1"/>
    <x v="3344"/>
    <s v="Oct 1,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Oct 1, 2022"/>
    <x v="18"/>
    <x v="266"/>
    <x v="3345"/>
    <s v="Oct 1, 2022"/>
    <x v="0"/>
    <x v="0"/>
    <s v="Pinggir Jalan Utama"/>
    <s v="5-10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 2022"/>
    <x v="1"/>
    <x v="1"/>
    <x v="3346"/>
    <s v="Oct 1, 2022"/>
    <x v="0"/>
    <x v="0"/>
    <s v="Residential (lokasi tempat tinggal/perumahan/apartemen/dsb.)"/>
    <s v="1-5 org/jam"/>
    <s v="Ada"/>
    <s v="Ya"/>
    <s v="Ya"/>
    <s v="3 - 4"/>
    <s v="Ya"/>
    <s v="Tidak"/>
    <s v="Tidak ber-mitra"/>
    <s v="2"/>
    <s v="2"/>
    <s v="Tidak"/>
    <s v="Ya"/>
    <s v="&lt; Rp. 50.000"/>
    <s v="Susu bubuk anak (Zee, Dancow, Boneeto, dsb.)_x000a_Susu bubuk dewasa (Anlene, Entrasol, Ensure, dsb.)_x000a_Gula rendah kalori (diabetasol, nulife, dsb.)_x000a_Sembako (Beras kiloan, telur, gula kiloan, dsb.)_x000a_Pulsa, token listrik, dsb."/>
  </r>
  <r>
    <s v="Oct 1, 2022"/>
    <x v="18"/>
    <x v="266"/>
    <x v="3347"/>
    <s v="Oct 1, 2022"/>
    <x v="0"/>
    <x v="0"/>
    <s v="Pasar (lokasi sekitar atau dalam pasar)"/>
    <s v="1-5 org/jam"/>
    <s v="Ada"/>
    <s v="Ya"/>
    <s v="Ya"/>
    <s v="2"/>
    <s v="Tidak"/>
    <s v="Tidak"/>
    <s v="Tidak ber-mitra"/>
    <s v="1"/>
    <s v="Tidak ada"/>
    <s v="Tidak"/>
    <s v="Tidak"/>
    <s v="&lt; Rp. 50.000"/>
    <s v="Susu bubuk anak (Zee, Dancow, Boneeto, dsb.)_x000a_Susu bubuk dewasa (Anlene, Entrasol, Ensure, dsb.)_x000a_Gula rendah kalori (diabetasol, nulife, dsb.)_x000a_Sembako (Beras kiloan, telur, gula kiloan, dsb.)"/>
  </r>
  <r>
    <s v="Oct 1, 2022"/>
    <x v="18"/>
    <x v="266"/>
    <x v="3348"/>
    <s v="Oct 1, 2022"/>
    <x v="0"/>
    <x v="0"/>
    <s v="Pasar (lokasi sekitar atau dalam pasar)"/>
    <s v="1-5 org/jam"/>
    <s v="Ada"/>
    <s v="Ya"/>
    <s v="Ya"/>
    <s v="2"/>
    <s v="Tidak"/>
    <s v="Tidak"/>
    <s v="Tidak ber-mitra"/>
    <s v="1"/>
    <s v="Tidak ada"/>
    <s v="Tidak"/>
    <s v="Tidak"/>
    <s v="&lt; Rp. 50.000"/>
    <s v="Susu bubuk anak (Zee, Dancow, Boneeto, dsb.)_x000a_Susu bubuk dewasa (Anlene, Entrasol, Ensure, dsb.)_x000a_Sembako (Beras kiloan, telur, gula kiloan, dsb.)"/>
  </r>
  <r>
    <s v="Oct 1, 2022"/>
    <x v="1"/>
    <x v="1"/>
    <x v="3349"/>
    <s v="Oct 1, 2022"/>
    <x v="0"/>
    <x v="0"/>
    <s v="Residential (lokasi tempat tinggal/perumahan/apartemen/dsb.)"/>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Oct 1, 2022"/>
    <x v="18"/>
    <x v="266"/>
    <x v="3350"/>
    <s v="Oct 1,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
  </r>
  <r>
    <s v="Oct 1, 2022"/>
    <x v="18"/>
    <x v="266"/>
    <x v="3351"/>
    <s v="Oct 1, 2022"/>
    <x v="0"/>
    <x v="0"/>
    <s v="Pasar (lokasi sekitar atau dalam pasar)"/>
    <s v="1-5 org/jam"/>
    <s v="Ada"/>
    <s v="Ya"/>
    <s v="Ya"/>
    <s v="3 - 4"/>
    <s v="Ya"/>
    <s v="Tidak"/>
    <s v="Tidak ber-mitra"/>
    <s v="2"/>
    <s v="&gt;2"/>
    <s v="Tidak"/>
    <s v="Tidak"/>
    <s v="&lt; Rp. 50.000"/>
    <s v="Susu bubuk anak (Zee, Dancow, Boneeto, dsb.)_x000a_Susu bubuk dewasa (Anlene, Entrasol, Ensure, dsb.)_x000a_Gula rendah kalori (diabetasol, nulife, dsb.)"/>
  </r>
  <r>
    <s v="Oct 1, 2022"/>
    <x v="18"/>
    <x v="266"/>
    <x v="3352"/>
    <s v="Oct 1, 2022"/>
    <x v="0"/>
    <x v="0"/>
    <s v="Residential (lokasi tempat tinggal/perumahan/apartemen/dsb.)"/>
    <s v="1-5 org/jam"/>
    <s v="Ada"/>
    <s v="Ya"/>
    <s v="Ya"/>
    <s v="3 - 4"/>
    <s v="Ya"/>
    <s v="Tidak"/>
    <s v="Tidak ber-mitra"/>
    <s v="2"/>
    <s v="&gt;2"/>
    <s v="Tidak"/>
    <s v="Tidak"/>
    <s v="Rp 51.000 - Rp 100.000"/>
    <s v="Susu bubuk anak (Zee, Dancow, Boneeto, dsb.)_x000a_Susu bubuk dewasa (Anlene, Entrasol, Ensure, dsb.)"/>
  </r>
  <r>
    <s v="Oct 1, 2022"/>
    <x v="1"/>
    <x v="72"/>
    <x v="3353"/>
    <s v="Oct 1, 2022"/>
    <x v="0"/>
    <x v="0"/>
    <s v="Pinggir Jalan Utama"/>
    <s v="&gt;10 org/jam"/>
    <s v="Ada"/>
    <s v="Ya"/>
    <s v="Ya"/>
    <s v="3 - 4"/>
    <s v="Ya"/>
    <s v="Tidak"/>
    <s v="Tidak ber-mitra"/>
    <s v="2"/>
    <s v="&gt;2"/>
    <s v="Tidak"/>
    <s v="Tidak"/>
    <s v="&gt; Rp 201.000"/>
    <s v="Susu bubuk anak (Zee, Dancow, Boneeto, dsb.)_x000a_Susu bubuk dewasa (Anlene, Entrasol, Ensure, dsb.)_x000a_Gula rendah kalori (diabetasol, nulife, dsb.)_x000a_Sembako (Beras kiloan, telur, gula kiloan, dsb.)"/>
  </r>
  <r>
    <s v="Oct 1, 2022"/>
    <x v="1"/>
    <x v="62"/>
    <x v="3354"/>
    <s v="Oct 1, 2022"/>
    <x v="0"/>
    <x v="0"/>
    <s v="Residential (lokasi tempat tinggal/perumahan/apartemen/dsb.)"/>
    <s v="1-5 org/jam"/>
    <s v="Ada"/>
    <s v="Ya"/>
    <s v="Ya"/>
    <s v="3 - 4"/>
    <s v="Ya"/>
    <s v="Tidak"/>
    <s v="Tidak ber-mitra"/>
    <s v="1"/>
    <s v="1"/>
    <s v="Tidak"/>
    <s v="Tidak"/>
    <s v="&lt; Rp. 50.000"/>
    <s v="Susu bubuk anak (Zee, Dancow, Boneeto, dsb.)_x000a_Susu bubuk dewasa (Anlene, Entrasol, Ensure, dsb.)_x000a_Gula rendah kalori (diabetasol, nulife, dsb.)"/>
  </r>
  <r>
    <s v="Oct 1, 2022"/>
    <x v="1"/>
    <x v="1"/>
    <x v="3355"/>
    <s v="Oct 1, 2022"/>
    <x v="0"/>
    <x v="1"/>
    <m/>
    <m/>
    <m/>
    <m/>
    <m/>
    <m/>
    <m/>
    <m/>
    <m/>
    <m/>
    <m/>
    <m/>
    <m/>
    <m/>
    <m/>
  </r>
  <r>
    <s v="Oct 1, 2022"/>
    <x v="1"/>
    <x v="1"/>
    <x v="3356"/>
    <s v="Oct 1, 2022"/>
    <x v="0"/>
    <x v="1"/>
    <m/>
    <m/>
    <m/>
    <m/>
    <m/>
    <m/>
    <m/>
    <m/>
    <m/>
    <m/>
    <m/>
    <m/>
    <m/>
    <m/>
    <m/>
  </r>
  <r>
    <s v="Oct 1, 2022"/>
    <x v="18"/>
    <x v="266"/>
    <x v="3357"/>
    <s v="Oct 1, 2022"/>
    <x v="0"/>
    <x v="0"/>
    <s v="Pasar (lokasi sekitar atau dalam pasar)"/>
    <s v="&gt;10 org/jam"/>
    <s v="Ada"/>
    <s v="Tidak"/>
    <s v="Ya"/>
    <s v="&gt;4"/>
    <s v="Ya"/>
    <s v="Tidak"/>
    <s v="Tidak ber-mitra"/>
    <s v="&gt;2"/>
    <s v="&gt;2"/>
    <s v="Tidak"/>
    <s v="Tidak"/>
    <s v="Rp 51.000 - Rp 100.000"/>
    <s v="Susu bubuk anak (Zee, Dancow, Boneeto, dsb.)_x000a_Gula rendah kalori (diabetasol, nulife, dsb.)"/>
  </r>
  <r>
    <s v="Oct 1, 2022"/>
    <x v="1"/>
    <x v="111"/>
    <x v="3358"/>
    <s v="Oct 1, 2022"/>
    <x v="0"/>
    <x v="0"/>
    <s v="Pinggir Jalan Utama"/>
    <s v="&gt;10 org/jam"/>
    <s v="Ada"/>
    <s v="Ya"/>
    <s v="Ya"/>
    <s v="&gt;4"/>
    <s v="Ya"/>
    <s v="Tidak"/>
    <s v="Tidak ber-mitra"/>
    <s v="1"/>
    <s v="&gt;2"/>
    <s v="Tidak"/>
    <s v="Tidak"/>
    <s v="&lt; Rp. 50.000"/>
    <s v="Susu bubuk anak (Zee, Dancow, Boneeto, dsb.)"/>
  </r>
  <r>
    <s v="Oct 1, 2022"/>
    <x v="18"/>
    <x v="266"/>
    <x v="3359"/>
    <s v="Oct 1, 2022"/>
    <x v="0"/>
    <x v="0"/>
    <s v="Pasar (lokasi sekitar atau dalam pasar)"/>
    <s v="&gt;10 org/jam"/>
    <s v="Ada"/>
    <s v="Tidak"/>
    <s v="Ya"/>
    <s v="&gt;4"/>
    <s v="Ya"/>
    <s v="Tidak"/>
    <s v="Tidak ber-mitra"/>
    <s v="2"/>
    <s v="&gt;2"/>
    <s v="Tidak"/>
    <s v="Tidak"/>
    <s v="Rp 51.000 - Rp 100.000"/>
    <s v="Susu bubuk anak (Zee, Dancow, Boneeto, dsb.)"/>
  </r>
  <r>
    <s v="Oct 1, 2022"/>
    <x v="18"/>
    <x v="266"/>
    <x v="3360"/>
    <s v="Oct 1, 2022"/>
    <x v="0"/>
    <x v="0"/>
    <s v="Pasar (lokasi sekitar atau dalam pasar)"/>
    <s v="1-5 org/jam"/>
    <s v="Ada"/>
    <s v="Tidak"/>
    <s v="Ya"/>
    <s v="3 - 4"/>
    <s v="Tidak"/>
    <s v="Tidak"/>
    <s v="Tidak ber-mitra"/>
    <s v="1"/>
    <s v="&gt;2"/>
    <s v="Tidak"/>
    <s v="Tidak"/>
    <s v="Rp 51.000 - Rp 100.000"/>
    <s v="Sembako (Beras kiloan, telur, gula kiloan, dsb.)"/>
  </r>
  <r>
    <s v="Oct 1, 2022"/>
    <x v="1"/>
    <x v="166"/>
    <x v="3361"/>
    <s v="Oct 1, 2022"/>
    <x v="0"/>
    <x v="0"/>
    <s v="Pinggir Jalan Utama"/>
    <s v="5-10 org/jam"/>
    <s v="Ada"/>
    <s v="Ya"/>
    <s v="Ya"/>
    <s v="3 - 4"/>
    <s v="Ya"/>
    <s v="Ya"/>
    <s v="GGSP (Gudang Garam Strategic Partnership)"/>
    <s v="1"/>
    <s v="2"/>
    <s v="Tidak"/>
    <s v="Tidak"/>
    <s v="&lt; Rp. 50.000"/>
    <s v="Susu bubuk anak (Zee, Dancow, Boneeto, dsb.)"/>
  </r>
  <r>
    <s v="Oct 1, 2022"/>
    <x v="1"/>
    <x v="1"/>
    <x v="3362"/>
    <s v="Oct 1, 2022"/>
    <x v="0"/>
    <x v="1"/>
    <m/>
    <m/>
    <m/>
    <m/>
    <m/>
    <m/>
    <m/>
    <m/>
    <m/>
    <m/>
    <m/>
    <m/>
    <m/>
    <m/>
    <m/>
  </r>
  <r>
    <s v="Oct 1, 2022"/>
    <x v="1"/>
    <x v="1"/>
    <x v="3363"/>
    <s v="Oct 1, 2022"/>
    <x v="0"/>
    <x v="0"/>
    <s v="Pinggir Jalan Utama"/>
    <s v="1-5 org/jam"/>
    <s v="Ada"/>
    <s v="Ya"/>
    <s v="Ya"/>
    <s v="&gt;4"/>
    <s v="Ya"/>
    <s v="Ya"/>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Oct 1, 2022"/>
    <x v="2"/>
    <x v="270"/>
    <x v="3364"/>
    <s v="Oct 1, 2022"/>
    <x v="0"/>
    <x v="0"/>
    <s v="Residential (lokasi tempat tinggal/perumahan/apartemen/dsb.)"/>
    <s v="1-5 org/jam"/>
    <s v="Ada"/>
    <s v="Ya"/>
    <s v="Ya"/>
    <s v="3 - 4"/>
    <s v="Ya"/>
    <s v="Tidak"/>
    <s v="Tidak ber-mitra"/>
    <s v="1"/>
    <s v="Tidak ada"/>
    <s v="Tidak"/>
    <s v="Tidak"/>
    <s v="&lt; Rp. 50.000"/>
    <s v="Susu bubuk anak (Zee, Dancow, Boneeto, dsb.)_x000a_Susu bubuk dewasa (Anlene, Entrasol, Ensure, dsb.)_x000a_Sembako (Beras kiloan, telur, gula kiloan, dsb.)"/>
  </r>
  <r>
    <s v="Oct 1, 2022"/>
    <x v="2"/>
    <x v="271"/>
    <x v="3365"/>
    <s v="Oct 1, 2022"/>
    <x v="0"/>
    <x v="0"/>
    <s v="Pasar (lokasi sekitar atau dalam pasar)"/>
    <s v="1-5 org/jam"/>
    <s v="Tidak ada"/>
    <s v="Tidak"/>
    <s v="Tidak"/>
    <s v="Tidak ada"/>
    <s v="Tidak"/>
    <s v="Tidak"/>
    <s v="Tidak ber-mitra"/>
    <s v="Tidak ada"/>
    <s v="Tidak ada"/>
    <s v="Ya"/>
    <s v="Tidak"/>
    <s v="&lt; Rp. 50.000"/>
    <s v="Susu bubuk anak (Zee, Dancow, Boneeto, dsb.)_x000a_Susu bubuk dewasa (Anlene, Entrasol, Ensure, dsb.)_x000a_Gula rendah kalori (diabetasol, nulife, dsb.)_x000a_Sembako (Beras kiloan, telur, gula kiloan, dsb.)"/>
  </r>
  <r>
    <s v="Oct 1, 2022"/>
    <x v="2"/>
    <x v="272"/>
    <x v="3366"/>
    <s v="Oct 1, 2022"/>
    <x v="0"/>
    <x v="0"/>
    <s v="Residential (lokasi tempat tinggal/perumahan/apartemen/dsb.)"/>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Oct 1, 2022"/>
    <x v="8"/>
    <x v="273"/>
    <x v="3367"/>
    <s v="Oct 1, 2022"/>
    <x v="0"/>
    <x v="0"/>
    <s v="Pinggir Jalan Utama"/>
    <s v="1-5 org/jam"/>
    <s v="Ada"/>
    <s v="Ya"/>
    <s v="Tidak"/>
    <s v="Tidak ada"/>
    <s v="Tidak"/>
    <s v="Tidak"/>
    <s v="Tidak ber-mitra"/>
    <s v="Tidak ada"/>
    <s v="Tidak ada"/>
    <s v="Tidak"/>
    <s v="Tidak"/>
    <s v="&lt; Rp. 50.000"/>
    <s v="Susu bubuk anak (Zee, Dancow, Boneeto, dsb.)_x000a_Sembako (Beras kiloan, telur, gula kiloan, dsb.)"/>
  </r>
  <r>
    <s v="Oct 1, 2022"/>
    <x v="2"/>
    <x v="270"/>
    <x v="3368"/>
    <s v="Oct 1, 2022"/>
    <x v="0"/>
    <x v="0"/>
    <s v="Residential (lokasi tempat tinggal/perumahan/apartemen/dsb.)"/>
    <s v="1-5 org/jam"/>
    <s v="Ada"/>
    <s v="Tidak"/>
    <s v="Ya"/>
    <s v="2"/>
    <s v="Tidak"/>
    <s v="Tidak"/>
    <s v="Tidak ber-mitra"/>
    <s v="1"/>
    <s v="1"/>
    <s v="Tidak"/>
    <s v="Tidak"/>
    <s v="&lt; Rp. 50.000"/>
    <s v="Susu bubuk anak (Zee, Dancow, Boneeto, dsb.)_x000a_Sembako (Beras kiloan, telur, gula kiloan, dsb.)"/>
  </r>
  <r>
    <s v="Oct 1, 2022"/>
    <x v="18"/>
    <x v="139"/>
    <x v="3369"/>
    <s v="Oct 1, 2022"/>
    <x v="0"/>
    <x v="0"/>
    <s v="Pinggir Jalan Utama"/>
    <s v="5-10 org/jam"/>
    <s v="Ada"/>
    <s v="Ya"/>
    <s v="Ya"/>
    <s v="3 - 4"/>
    <s v="Ya"/>
    <s v="Tidak"/>
    <s v="Tidak ber-mitra"/>
    <s v="1"/>
    <s v="&gt;2"/>
    <s v="Ya"/>
    <s v="Ya"/>
    <s v="Rp 101.000 - Rp 200.000"/>
    <s v="Susu bubuk anak (Zee, Dancow, Boneeto, dsb.)_x000a_Susu bubuk dewasa (Anlene, Entrasol, Ensure, dsb.)_x000a_Gula rendah kalori (diabetasol, nulife, dsb.)_x000a_Sembako (Beras kiloan, telur, gula kiloan, dsb.)_x000a_Pulsa, token listrik, dsb."/>
  </r>
  <r>
    <s v="Oct 1, 2022"/>
    <x v="1"/>
    <x v="57"/>
    <x v="3370"/>
    <s v="Oct 1, 2022"/>
    <x v="0"/>
    <x v="0"/>
    <s v="Residential (lokasi tempat tinggal/perumahan/apartemen/dsb.)"/>
    <s v="5-10 org/jam"/>
    <s v="Tidak ada"/>
    <s v="Tidak"/>
    <s v="Tidak"/>
    <s v="Tidak ada"/>
    <s v="Tidak"/>
    <s v="Tidak"/>
    <s v="Tidak ber-mitra"/>
    <s v="Tidak ada"/>
    <s v="Tidak ada"/>
    <s v="Tidak"/>
    <s v="Tidak"/>
    <s v="Rp 51.000 - Rp 100.000"/>
    <s v="Sembako (Beras kiloan, telur, gula kiloan, dsb.)"/>
  </r>
  <r>
    <s v="Oct 1, 2022"/>
    <x v="1"/>
    <x v="110"/>
    <x v="3371"/>
    <s v="Oct 1, 2022"/>
    <x v="0"/>
    <x v="0"/>
    <s v="Residential (lokasi tempat tinggal/perumahan/apartemen/dsb.)"/>
    <s v="5-10 org/jam"/>
    <s v="Ada"/>
    <s v="Ya"/>
    <s v="Ya"/>
    <s v="2"/>
    <s v="Tidak"/>
    <s v="Tidak"/>
    <s v="Tidak ber-mitra"/>
    <s v="Tidak ada"/>
    <s v="Tidak ada"/>
    <s v="Tidak"/>
    <s v="Tidak"/>
    <s v="Rp 51.000 - Rp 100.000"/>
    <s v="Susu bubuk anak (Zee, Dancow, Boneeto, dsb.)_x000a_Susu bubuk dewasa (Anlene, Entrasol, Ensure, dsb.)_x000a_Sembako (Beras kiloan, telur, gula kiloan, dsb.)"/>
  </r>
  <r>
    <s v="Oct 1, 2022"/>
    <x v="1"/>
    <x v="267"/>
    <x v="3372"/>
    <s v="Oct 1, 2022"/>
    <x v="0"/>
    <x v="0"/>
    <s v="Residential (lokasi tempat tinggal/perumahan/apartemen/dsb.)"/>
    <s v="5-10 org/jam"/>
    <s v="Tidak ada"/>
    <s v="Ya"/>
    <s v="Ya"/>
    <s v="Tidak ada"/>
    <s v="Tidak"/>
    <s v="Tidak"/>
    <s v="Tidak ber-mitra"/>
    <s v="Tidak ada"/>
    <s v="1"/>
    <s v="Tidak"/>
    <s v="Tidak"/>
    <s v="Rp 51.000 - Rp 100.000"/>
    <s v="Susu bubuk dewasa (Anlene, Entrasol, Ensure, dsb.)_x000a_Sembako (Beras kiloan, telur, gula kiloan, dsb.)"/>
  </r>
  <r>
    <s v="Oct 1, 2022"/>
    <x v="1"/>
    <x v="110"/>
    <x v="3373"/>
    <s v="Oct 1, 2022"/>
    <x v="0"/>
    <x v="0"/>
    <s v="Pasar (lokasi sekitar atau dalam pasar)"/>
    <s v="5-10 org/jam"/>
    <s v="Tidak ada"/>
    <s v="Tidak"/>
    <s v="Ya"/>
    <s v="Tidak ada"/>
    <s v="Tidak"/>
    <s v="Tidak"/>
    <s v="Tidak ber-mitra"/>
    <s v="Tidak ada"/>
    <s v="1"/>
    <s v="Tidak"/>
    <s v="Ya"/>
    <s v="Rp 51.000 - Rp 100.000"/>
    <s v="Sembako (Beras kiloan, telur, gula kiloan, dsb.)"/>
  </r>
  <r>
    <s v="Oct 1, 2022"/>
    <x v="18"/>
    <x v="266"/>
    <x v="3374"/>
    <s v="Oct 1, 2022"/>
    <x v="0"/>
    <x v="0"/>
    <s v="Residential (lokasi tempat tinggal/perumahan/apartemen/dsb.)"/>
    <s v="1-5 org/jam"/>
    <s v="Ada"/>
    <s v="Ya"/>
    <s v="Ya"/>
    <s v="&gt;4"/>
    <s v="Ya"/>
    <s v="Tidak"/>
    <s v="Tidak ber-mitra"/>
    <s v="&gt;2"/>
    <s v="&gt;2"/>
    <s v="Tidak"/>
    <s v="Tidak"/>
    <s v="&lt; Rp. 50.000"/>
    <s v="Susu bubuk anak (Zee, Dancow, Boneeto, dsb.)_x000a_Susu bubuk dewasa (Anlene, Entrasol, Ensure, dsb.)_x000a_Gula rendah kalori (diabetasol, nulife, dsb.)_x000a_Sembako (Beras kiloan, telur, gula kiloan, dsb.)"/>
  </r>
  <r>
    <s v="Sep 30, 2022"/>
    <x v="18"/>
    <x v="266"/>
    <x v="3375"/>
    <s v="Sep 30, 2022"/>
    <x v="0"/>
    <x v="0"/>
    <s v="Residential (lokasi tempat tinggal/perumahan/apartemen/dsb.)"/>
    <s v="1-5 org/jam"/>
    <s v="Ada"/>
    <s v="Ya"/>
    <s v="Ya"/>
    <s v="&gt;4"/>
    <s v="Ya"/>
    <s v="Tidak"/>
    <s v="Tidak ber-mitra"/>
    <s v="&gt;2"/>
    <s v="&gt;2"/>
    <s v="Tidak"/>
    <s v="Tidak"/>
    <s v="&lt; Rp. 50.000"/>
    <s v="Susu bubuk anak (Zee, Dancow, Boneeto, dsb.)_x000a_Susu bubuk dewasa (Anlene, Entrasol, Ensure, dsb.)_x000a_Gula rendah kalori (diabetasol, nulife, dsb.)_x000a_Sembako (Beras kiloan, telur, gula kiloan, dsb.)"/>
  </r>
  <r>
    <s v="Sep 30, 2022"/>
    <x v="18"/>
    <x v="266"/>
    <x v="3376"/>
    <s v="Sep 30, 2022"/>
    <x v="0"/>
    <x v="0"/>
    <s v="Residential (lokasi tempat tinggal/perumahan/apartemen/dsb.)"/>
    <s v="&gt;10 org/jam"/>
    <s v="Ada"/>
    <s v="Ya"/>
    <s v="Ya"/>
    <s v="&gt;4"/>
    <s v="Ya"/>
    <s v="Tidak"/>
    <s v="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
  </r>
  <r>
    <s v="Sep 30, 2022"/>
    <x v="18"/>
    <x v="266"/>
    <x v="3377"/>
    <s v="Sep 30, 2022"/>
    <x v="0"/>
    <x v="0"/>
    <s v="Residential (lokasi tempat tinggal/perumahan/apartemen/dsb.)"/>
    <s v="5-10 org/jam"/>
    <s v="Ada"/>
    <s v="Ya"/>
    <s v="Ya"/>
    <s v="3 - 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Sep 30, 2022"/>
    <x v="18"/>
    <x v="266"/>
    <x v="3378"/>
    <s v="Sep 30, 2022"/>
    <x v="0"/>
    <x v="0"/>
    <s v="Pinggir Jalan Utama"/>
    <s v="5-10 org/jam"/>
    <s v="Ada"/>
    <s v="Ya"/>
    <s v="Ya"/>
    <s v="&gt;4"/>
    <s v="Ya"/>
    <s v="Tidak"/>
    <s v="Tidak ber-mitra"/>
    <s v="1"/>
    <s v="&gt;2"/>
    <s v="Tidak"/>
    <s v="Tidak"/>
    <s v="&lt; Rp. 50.000"/>
    <s v="Susu bubuk anak (Zee, Dancow, Boneeto, dsb.)_x000a_Susu bubuk dewasa (Anlene, Entrasol, Ensure, dsb.)_x000a_Gula rendah kalori (diabetasol, nulife, dsb.)"/>
  </r>
  <r>
    <s v="Sep 30, 2022"/>
    <x v="18"/>
    <x v="266"/>
    <x v="3379"/>
    <s v="Sep 30,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30, 2022"/>
    <x v="18"/>
    <x v="266"/>
    <x v="3380"/>
    <s v="Sep 30, 2022"/>
    <x v="0"/>
    <x v="0"/>
    <s v="Residential (lokasi tempat tinggal/perumahan/apartemen/dsb.)"/>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30, 2022"/>
    <x v="18"/>
    <x v="266"/>
    <x v="3381"/>
    <s v="Sep 30,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Sep 30, 2022"/>
    <x v="18"/>
    <x v="266"/>
    <x v="3382"/>
    <s v="Sep 30, 2022"/>
    <x v="0"/>
    <x v="0"/>
    <s v="Residential (lokasi tempat tinggal/perumahan/apartemen/dsb.)"/>
    <s v="1-5 org/jam"/>
    <s v="Ada"/>
    <s v="Ya"/>
    <s v="Ya"/>
    <s v="&gt;4"/>
    <s v="Ya"/>
    <s v="Tidak"/>
    <s v="Tidak ber-mitra"/>
    <s v="2"/>
    <s v="&gt;2"/>
    <s v="Tidak"/>
    <s v="Tidak"/>
    <s v="&lt; Rp. 50.000"/>
    <s v="Susu bubuk anak (Zee, Dancow, Boneeto, dsb.)_x000a_Susu bubuk dewasa (Anlene, Entrasol, Ensure, dsb.)_x000a_Gula rendah kalori (diabetasol, nulife, dsb.)"/>
  </r>
  <r>
    <s v="Sep 30, 2022"/>
    <x v="18"/>
    <x v="266"/>
    <x v="3383"/>
    <s v="Sep 30, 2022"/>
    <x v="0"/>
    <x v="0"/>
    <s v="Pinggir Jalan Utama"/>
    <s v="1-5 org/jam"/>
    <s v="Ada"/>
    <s v="Ya"/>
    <s v="Ya"/>
    <s v="3 - 4"/>
    <s v="Ya"/>
    <s v="Tidak"/>
    <s v="Mitra DRP (Djarum Retail Partnership)"/>
    <s v="1"/>
    <s v="&gt;2"/>
    <s v="Tidak"/>
    <s v="Tidak"/>
    <s v="&lt; Rp. 50.000"/>
    <s v="Susu bubuk anak (Zee, Dancow, Boneeto, dsb.)_x000a_Susu bubuk dewasa (Anlene, Entrasol, Ensure, dsb.)_x000a_Gula rendah kalori (diabetasol, nulife, dsb.)"/>
  </r>
  <r>
    <s v="Sep 30, 2022"/>
    <x v="18"/>
    <x v="266"/>
    <x v="3384"/>
    <s v="Sep 30,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30, 2022"/>
    <x v="18"/>
    <x v="266"/>
    <x v="3385"/>
    <s v="Sep 30, 2022"/>
    <x v="0"/>
    <x v="0"/>
    <s v="Residential (lokasi tempat tinggal/perumahan/apartemen/dsb.)"/>
    <s v="1-5 org/jam"/>
    <s v="Ada"/>
    <s v="Ya"/>
    <s v="Ya"/>
    <s v="3 - 4"/>
    <s v="Ya"/>
    <s v="Tidak"/>
    <s v="Tidak ber-mitra"/>
    <s v="1"/>
    <s v="1"/>
    <s v="Tidak"/>
    <s v="Tidak"/>
    <s v="&lt; Rp. 50.000"/>
    <s v="Susu bubuk anak (Zee, Dancow, Boneeto, dsb.)_x000a_Susu bubuk dewasa (Anlene, Entrasol, Ensure, dsb.)_x000a_Gula rendah kalori (diabetasol, nulife, dsb.)"/>
  </r>
  <r>
    <s v="Sep 30, 2022"/>
    <x v="18"/>
    <x v="266"/>
    <x v="3386"/>
    <s v="Sep 30, 2022"/>
    <x v="0"/>
    <x v="0"/>
    <s v="Residential (lokasi tempat tinggal/perumahan/apartemen/dsb.)"/>
    <s v="1-5 org/jam"/>
    <s v="Ada"/>
    <s v="Ya"/>
    <s v="Ya"/>
    <s v="3 - 4"/>
    <s v="Tidak"/>
    <s v="Tidak"/>
    <s v="Tidak ber-mitra"/>
    <s v="1"/>
    <s v="2"/>
    <s v="Tidak"/>
    <s v="Tidak"/>
    <s v="&lt; Rp. 50.000"/>
    <s v="Susu bubuk anak (Zee, Dancow, Boneeto, dsb.)_x000a_Susu bubuk dewasa (Anlene, Entrasol, Ensure, dsb.)_x000a_Gula rendah kalori (diabetasol, nulife, dsb.)_x000a_Sembako (Beras kiloan, telur, gula kiloan, dsb.)"/>
  </r>
  <r>
    <s v="Sep 30, 2022"/>
    <x v="18"/>
    <x v="266"/>
    <x v="3387"/>
    <s v="Sep 30, 2022"/>
    <x v="0"/>
    <x v="0"/>
    <s v="Pinggir Jalan Utama"/>
    <s v="1-5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30, 2022"/>
    <x v="18"/>
    <x v="266"/>
    <x v="3388"/>
    <s v="Sep 30,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30, 2022"/>
    <x v="18"/>
    <x v="266"/>
    <x v="3389"/>
    <s v="Sep 30, 2022"/>
    <x v="0"/>
    <x v="0"/>
    <s v="Pinggir Jalan Utama"/>
    <s v="5-10 org/jam"/>
    <s v="Ada"/>
    <s v="Ya"/>
    <s v="Ya"/>
    <s v="2"/>
    <s v="Tidak"/>
    <s v="Tidak"/>
    <s v="Tidak ber-mitra"/>
    <s v="1"/>
    <s v="2"/>
    <s v="Tidak"/>
    <s v="Tidak"/>
    <s v="&lt; Rp. 50.000"/>
    <s v="Pulsa, token listrik, dsb."/>
  </r>
  <r>
    <s v="Sep 30, 2022"/>
    <x v="18"/>
    <x v="266"/>
    <x v="3390"/>
    <s v="Sep 30, 2022"/>
    <x v="0"/>
    <x v="0"/>
    <s v="Pasar (lokasi sekitar atau dalam pasar)"/>
    <s v="5-10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8"/>
    <x v="266"/>
    <x v="3391"/>
    <s v="Sep 30, 2022"/>
    <x v="0"/>
    <x v="0"/>
    <s v="Pinggir Jalan Utama"/>
    <s v="&gt;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101"/>
    <x v="3392"/>
    <s v="Sep 30, 2022"/>
    <x v="0"/>
    <x v="0"/>
    <s v="Pinggir Jalan Utama"/>
    <s v="1-5 org/jam"/>
    <s v="Ada"/>
    <s v="Ya"/>
    <s v="Ya"/>
    <s v="3 - 4"/>
    <s v="Ya"/>
    <s v="Tidak"/>
    <s v="Tidak ber-mitra"/>
    <s v="1"/>
    <s v="2"/>
    <s v="Tidak"/>
    <s v="Ya"/>
    <s v="&gt; Rp 201.000"/>
    <s v="Susu bubuk anak (Zee, Dancow, Boneeto, dsb.)_x000a_Susu bubuk dewasa (Anlene, Entrasol, Ensure, dsb.)_x000a_Gula rendah kalori (diabetasol, nulife, dsb.)_x000a_Sembako (Beras kiloan, telur, gula kiloan, dsb.)"/>
  </r>
  <r>
    <s v="Sep 30, 2022"/>
    <x v="1"/>
    <x v="96"/>
    <x v="3393"/>
    <s v="Sep 30, 2022"/>
    <x v="0"/>
    <x v="0"/>
    <s v="Pasar (lokasi sekitar atau dalam pasar)"/>
    <s v="5-10 org/jam"/>
    <s v="Ada"/>
    <s v="Tidak"/>
    <s v="Tidak"/>
    <s v="Tidak ada"/>
    <s v="Tidak"/>
    <s v="Tidak"/>
    <s v="GGSP (Gudang Garam Strategic Partnership)"/>
    <s v="1"/>
    <s v="1"/>
    <s v="Tidak"/>
    <s v="Tidak"/>
    <s v="&lt; Rp. 50.000"/>
    <s v="Susu bubuk anak (Zee, Dancow, Boneeto, dsb.)_x000a_Susu bubuk dewasa (Anlene, Entrasol, Ensure, dsb.)_x000a_Gula rendah kalori (diabetasol, nulife, dsb.)_x000a_Sembako (Beras kiloan, telur, gula kiloan, dsb.)_x000a_Pulsa, token listrik, dsb."/>
  </r>
  <r>
    <s v="Sep 30, 2022"/>
    <x v="1"/>
    <x v="101"/>
    <x v="3394"/>
    <s v="Sep 30, 2022"/>
    <x v="0"/>
    <x v="0"/>
    <s v="Residential (lokasi tempat tinggal/perumahan/apartemen/dsb.)"/>
    <s v="5-10 org/jam"/>
    <s v="Ada"/>
    <s v="Ya"/>
    <s v="Ya"/>
    <s v="&gt;4"/>
    <s v="Ya"/>
    <s v="Tidak"/>
    <s v="Tidak ber-mitra"/>
    <s v="1"/>
    <s v="&gt;2"/>
    <s v="Tidak"/>
    <s v="Ya"/>
    <s v="&gt; Rp 201.000"/>
    <s v="Susu bubuk anak (Zee, Dancow, Boneeto, dsb.)_x000a_Sembako (Beras kiloan, telur, gula kiloan, dsb.)"/>
  </r>
  <r>
    <s v="Sep 30, 2022"/>
    <x v="1"/>
    <x v="177"/>
    <x v="3395"/>
    <s v="Sep 30,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30, 2022"/>
    <x v="1"/>
    <x v="177"/>
    <x v="3396"/>
    <s v="Sep 30,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30, 2022"/>
    <x v="1"/>
    <x v="96"/>
    <x v="775"/>
    <s v="Sep 30, 2022"/>
    <x v="0"/>
    <x v="0"/>
    <s v="Pasar (lokasi sekitar atau dalam pasar)"/>
    <s v="&gt;10 org/jam"/>
    <s v="Ada"/>
    <s v="Tidak"/>
    <s v="Tidak"/>
    <s v="Tidak ada"/>
    <s v="Tidak"/>
    <s v="Ya"/>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96"/>
    <x v="3397"/>
    <s v="Sep 30, 2022"/>
    <x v="0"/>
    <x v="0"/>
    <s v="Pinggir Jalan Utama"/>
    <s v="&gt;10 org/jam"/>
    <s v="Ada"/>
    <s v="Ya"/>
    <s v="Ya"/>
    <s v="&gt;4"/>
    <s v="Ya"/>
    <s v="Ya"/>
    <s v="Tidak ber-mitra"/>
    <s v="2"/>
    <s v="&gt;2"/>
    <s v="Tidak"/>
    <s v="Tidak"/>
    <s v="&gt; Rp 201.000"/>
    <s v="Susu bubuk anak (Zee, Dancow, Boneeto, dsb.)_x000a_Susu bubuk dewasa (Anlene, Entrasol, Ensure, dsb.)_x000a_Gula rendah kalori (diabetasol, nulife, dsb.)_x000a_Sembako (Beras kiloan, telur, gula kiloan, dsb.)"/>
  </r>
  <r>
    <s v="Sep 30, 2022"/>
    <x v="1"/>
    <x v="110"/>
    <x v="3398"/>
    <s v="Sep 30, 2022"/>
    <x v="0"/>
    <x v="1"/>
    <m/>
    <m/>
    <m/>
    <m/>
    <m/>
    <m/>
    <m/>
    <m/>
    <m/>
    <m/>
    <m/>
    <m/>
    <m/>
    <m/>
    <m/>
  </r>
  <r>
    <s v="Sep 30, 2022"/>
    <x v="1"/>
    <x v="274"/>
    <x v="3399"/>
    <s v="Sep 30,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Sep 30, 2022"/>
    <x v="20"/>
    <x v="160"/>
    <x v="3400"/>
    <s v="Sep 30,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
  </r>
  <r>
    <s v="Sep 30, 2022"/>
    <x v="20"/>
    <x v="160"/>
    <x v="3401"/>
    <s v="Sep 30, 2022"/>
    <x v="0"/>
    <x v="0"/>
    <s v="Pinggir Jalan Utama"/>
    <s v="1-5 org/jam"/>
    <s v="Ada"/>
    <s v="Ya"/>
    <s v="Ya"/>
    <s v="3 - 4"/>
    <s v="Ya"/>
    <s v="Tidak"/>
    <s v="Tidak ber-mitra"/>
    <s v="1"/>
    <s v="&gt;2"/>
    <s v="Tidak"/>
    <s v="Tidak"/>
    <s v="Rp 101.000 - Rp 200.000"/>
    <s v="Susu bubuk anak (Zee, Dancow, Boneeto, dsb.)_x000a_Susu bubuk dewasa (Anlene, Entrasol, Ensure, dsb.)_x000a_Gula rendah kalori (diabetasol, nulife, dsb.)"/>
  </r>
  <r>
    <s v="Sep 30, 2022"/>
    <x v="1"/>
    <x v="1"/>
    <x v="3402"/>
    <s v="Sep 30, 2022"/>
    <x v="0"/>
    <x v="0"/>
    <s v="Pinggir Jalan Utama"/>
    <s v="1-5 org/jam"/>
    <s v="Ada"/>
    <s v="Tidak"/>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30, 2022"/>
    <x v="20"/>
    <x v="160"/>
    <x v="3403"/>
    <s v="Sep 30, 2022"/>
    <x v="0"/>
    <x v="0"/>
    <s v="Pinggir Jalan Utama"/>
    <s v="1-5 org/jam"/>
    <s v="Ada"/>
    <s v="Tidak"/>
    <s v="Ya"/>
    <s v="3 - 4"/>
    <s v="Tidak"/>
    <s v="Tidak"/>
    <s v="Tidak ber-mitra"/>
    <s v="2"/>
    <s v="&gt;2"/>
    <s v="Tidak"/>
    <s v="Tidak"/>
    <s v="Rp 101.000 - Rp 200.000"/>
    <s v="Susu bubuk dewasa (Anlene, Entrasol, Ensure, dsb.)"/>
  </r>
  <r>
    <s v="Sep 30, 2022"/>
    <x v="20"/>
    <x v="160"/>
    <x v="3404"/>
    <s v="Sep 30, 2022"/>
    <x v="0"/>
    <x v="0"/>
    <s v="Pinggir Jalan Utama"/>
    <s v="1-5 org/jam"/>
    <s v="Ada"/>
    <s v="Ya"/>
    <s v="Ya"/>
    <s v="Tidak ada"/>
    <s v="Tidak"/>
    <s v="Tidak"/>
    <s v="Tidak ber-mitra"/>
    <s v="1"/>
    <s v="2"/>
    <s v="Tidak"/>
    <s v="Tidak"/>
    <s v="Rp 101.000 - Rp 200.000"/>
    <s v="Susu bubuk anak (Zee, Dancow, Boneeto, dsb.)_x000a_Susu bubuk dewasa (Anlene, Entrasol, Ensure, dsb.)_x000a_Gula rendah kalori (diabetasol, nulife, dsb.)"/>
  </r>
  <r>
    <s v="Sep 30, 2022"/>
    <x v="1"/>
    <x v="1"/>
    <x v="3405"/>
    <s v="Sep 30, 2022"/>
    <x v="0"/>
    <x v="0"/>
    <s v="Pinggir Jalan Utama"/>
    <s v="1-5 org/jam"/>
    <s v="Ada"/>
    <s v="Tidak"/>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30, 2022"/>
    <x v="20"/>
    <x v="160"/>
    <x v="3406"/>
    <s v="Sep 30, 2022"/>
    <x v="0"/>
    <x v="0"/>
    <s v="Residential (lokasi tempat tinggal/perumahan/apartemen/dsb.)"/>
    <s v="1-5 org/jam"/>
    <s v="Ada"/>
    <s v="Ya"/>
    <s v="Ya"/>
    <s v="2"/>
    <s v="Ya"/>
    <s v="Tidak"/>
    <s v="Tidak ber-mitra"/>
    <s v="1"/>
    <s v="&gt;2"/>
    <s v="Tidak"/>
    <s v="Tidak"/>
    <s v="Rp 101.000 - Rp 200.000"/>
    <s v="Susu bubuk anak (Zee, Dancow, Boneeto, dsb.)"/>
  </r>
  <r>
    <s v="Sep 30, 2022"/>
    <x v="20"/>
    <x v="160"/>
    <x v="3407"/>
    <s v="Sep 30, 2022"/>
    <x v="0"/>
    <x v="0"/>
    <s v="Residential (lokasi tempat tinggal/perumahan/apartemen/dsb.)"/>
    <s v="1-5 org/jam"/>
    <s v="Ada"/>
    <s v="Ya"/>
    <s v="Ya"/>
    <s v="3 - 4"/>
    <s v="Ya"/>
    <s v="Tidak"/>
    <s v="Tidak ber-mitra"/>
    <s v="1"/>
    <s v="2"/>
    <s v="Tidak"/>
    <s v="Tidak"/>
    <s v="Rp 101.000 - Rp 200.000"/>
    <s v="Susu bubuk dewasa (Anlene, Entrasol, Ensure, dsb.)"/>
  </r>
  <r>
    <s v="Sep 30, 2022"/>
    <x v="20"/>
    <x v="160"/>
    <x v="3408"/>
    <s v="Sep 30, 2022"/>
    <x v="0"/>
    <x v="0"/>
    <s v="Residential (lokasi tempat tinggal/perumahan/apartemen/dsb.)"/>
    <s v="5-10 org/jam"/>
    <s v="Ada"/>
    <s v="Ya"/>
    <s v="Ya"/>
    <s v="2"/>
    <s v="Ya"/>
    <s v="Tidak"/>
    <s v="Tidak ber-mitra"/>
    <s v="1"/>
    <s v="2"/>
    <s v="Tidak"/>
    <s v="Tidak"/>
    <s v="Rp 51.000 - Rp 100.000"/>
    <s v="Susu bubuk anak (Zee, Dancow, Boneeto, dsb.)"/>
  </r>
  <r>
    <s v="Sep 30, 2022"/>
    <x v="1"/>
    <x v="58"/>
    <x v="3409"/>
    <s v="Sep 30, 2022"/>
    <x v="0"/>
    <x v="0"/>
    <s v="Pinggir Jalan Utama"/>
    <s v="5-10 org/jam"/>
    <s v="Ada"/>
    <s v="Ya"/>
    <s v="Tidak"/>
    <s v="Tidak ada"/>
    <s v="Tidak"/>
    <s v="Tidak"/>
    <s v="Tidak ber-mitra"/>
    <s v="1"/>
    <s v="&gt;2"/>
    <s v="Tidak"/>
    <s v="Ya"/>
    <s v="Rp 101.000 - Rp 200.000"/>
    <s v="Susu bubuk anak (Zee, Dancow, Boneeto, dsb.)_x000a_Susu bubuk dewasa (Anlene, Entrasol, Ensure, dsb.)_x000a_Gula rendah kalori (diabetasol, nulife, dsb.)_x000a_Sembako (Beras kiloan, telur, gula kiloan, dsb.)_x000a_Pulsa, token listrik, dsb."/>
  </r>
  <r>
    <s v="Sep 30, 2022"/>
    <x v="20"/>
    <x v="160"/>
    <x v="3410"/>
    <s v="Sep 30, 2022"/>
    <x v="0"/>
    <x v="0"/>
    <s v="Pasar (lokasi sekitar atau dalam pasar)"/>
    <s v="1-5 org/jam"/>
    <s v="Ada"/>
    <s v="Ya"/>
    <s v="Ya"/>
    <s v="2"/>
    <s v="Tidak"/>
    <s v="Tidak"/>
    <s v="Tidak ber-mitra"/>
    <s v="1"/>
    <s v="2"/>
    <s v="Tidak"/>
    <s v="Tidak"/>
    <s v="Rp 51.000 - Rp 100.000"/>
    <s v="Susu bubuk dewasa (Anlene, Entrasol, Ensure, dsb.)"/>
  </r>
  <r>
    <s v="Sep 30, 2022"/>
    <x v="20"/>
    <x v="160"/>
    <x v="3411"/>
    <s v="Sep 30, 2022"/>
    <x v="0"/>
    <x v="0"/>
    <s v="Pasar (lokasi sekitar atau dalam pasar)"/>
    <s v="1-5 org/jam"/>
    <s v="Ada"/>
    <s v="Ya"/>
    <s v="Ya"/>
    <s v="2"/>
    <s v="Ya"/>
    <s v="Tidak"/>
    <s v="Tidak ber-mitra"/>
    <s v="1"/>
    <s v="&gt;2"/>
    <s v="Ya"/>
    <s v="Tidak"/>
    <s v="Rp 51.000 - Rp 100.000"/>
    <s v="Susu bubuk dewasa (Anlene, Entrasol, Ensure, dsb.)"/>
  </r>
  <r>
    <s v="Sep 30, 2022"/>
    <x v="1"/>
    <x v="268"/>
    <x v="3412"/>
    <s v="Sep 30,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30, 2022"/>
    <x v="1"/>
    <x v="177"/>
    <x v="3413"/>
    <s v="Sep 30,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30, 2022"/>
    <x v="1"/>
    <x v="1"/>
    <x v="3414"/>
    <s v="Sep 30,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30, 2022"/>
    <x v="1"/>
    <x v="58"/>
    <x v="3415"/>
    <s v="Sep 30, 2022"/>
    <x v="0"/>
    <x v="0"/>
    <s v="Pinggir Jalan Utama"/>
    <s v="1-5 org/jam"/>
    <s v="Ada"/>
    <s v="Ya"/>
    <s v="Ya"/>
    <s v="3 - 4"/>
    <s v="Tidak"/>
    <s v="Tidak"/>
    <s v="Tidak ber-mitra"/>
    <s v="1"/>
    <s v="2"/>
    <s v="Tidak"/>
    <s v="Tidak"/>
    <s v="Rp 51.000 - Rp 100.000"/>
    <s v="Susu bubuk anak (Zee, Dancow, Boneeto, dsb.)_x000a_Susu bubuk dewasa (Anlene, Entrasol, Ensure, dsb.)_x000a_Gula rendah kalori (diabetasol, nulife, dsb.)"/>
  </r>
  <r>
    <s v="Sep 30, 2022"/>
    <x v="20"/>
    <x v="160"/>
    <x v="3416"/>
    <s v="Sep 30, 2022"/>
    <x v="0"/>
    <x v="0"/>
    <s v="Pinggir Jalan Utama"/>
    <s v="1-5 org/jam"/>
    <s v="Ada"/>
    <s v="Ya"/>
    <s v="Ya"/>
    <s v="3 - 4"/>
    <s v="Ya"/>
    <s v="Tidak"/>
    <s v="Tidak ber-mitra"/>
    <s v="2"/>
    <s v="&gt;2"/>
    <s v="Tidak"/>
    <s v="Tidak"/>
    <s v="Rp 101.000 - Rp 200.000"/>
    <s v="Gula rendah kalori (diabetasol, nulife, dsb.)"/>
  </r>
  <r>
    <s v="Sep 30, 2022"/>
    <x v="1"/>
    <x v="58"/>
    <x v="3417"/>
    <s v="Sep 30, 2022"/>
    <x v="0"/>
    <x v="0"/>
    <s v="Pinggir Jalan Utama"/>
    <s v="5-10 org/jam"/>
    <s v="Ada"/>
    <s v="Tidak"/>
    <s v="Tidak"/>
    <s v="Tidak ada"/>
    <s v="Tidak"/>
    <s v="Tidak"/>
    <s v="Tidak ber-mitra"/>
    <s v="1"/>
    <s v="&gt;2"/>
    <s v="Tidak"/>
    <s v="Ya"/>
    <s v="Rp 101.000 - Rp 200.000"/>
    <s v="Susu bubuk anak (Zee, Dancow, Boneeto, dsb.)_x000a_Susu bubuk dewasa (Anlene, Entrasol, Ensure, dsb.)_x000a_Gula rendah kalori (diabetasol, nulife, dsb.)_x000a_Sembako (Beras kiloan, telur, gula kiloan, dsb.)_x000a_Pulsa, token listrik, dsb."/>
  </r>
  <r>
    <s v="Sep 30, 2022"/>
    <x v="20"/>
    <x v="160"/>
    <x v="3418"/>
    <s v="Sep 30, 2022"/>
    <x v="0"/>
    <x v="0"/>
    <s v="Pinggir Jalan Utama"/>
    <s v="1-5 org/jam"/>
    <s v="Ada"/>
    <s v="Ya"/>
    <s v="Ya"/>
    <s v="3 - 4"/>
    <s v="Ya"/>
    <s v="Tidak"/>
    <s v="Tidak ber-mitra"/>
    <s v="1"/>
    <s v="&gt;2"/>
    <s v="Tidak"/>
    <s v="Tidak"/>
    <s v="Rp 51.000 - Rp 100.000"/>
    <s v="Susu bubuk dewasa (Anlene, Entrasol, Ensure, dsb.)"/>
  </r>
  <r>
    <s v="Sep 30, 2022"/>
    <x v="20"/>
    <x v="160"/>
    <x v="3419"/>
    <s v="Sep 30, 2022"/>
    <x v="0"/>
    <x v="0"/>
    <s v="Pinggir Jalan Utama"/>
    <s v="1-5 org/jam"/>
    <s v="Tidak ada"/>
    <s v="Tidak"/>
    <s v="Tidak"/>
    <s v="Tidak ada"/>
    <s v="Tidak"/>
    <s v="Tidak"/>
    <s v="Tidak ber-mitra"/>
    <s v="1"/>
    <s v="1"/>
    <s v="Ya"/>
    <s v="Tidak"/>
    <s v="Rp 101.000 - Rp 200.000"/>
    <s v="Susu bubuk anak (Zee, Dancow, Boneeto, dsb.)"/>
  </r>
  <r>
    <s v="Sep 30, 2022"/>
    <x v="1"/>
    <x v="58"/>
    <x v="3420"/>
    <s v="Sep 29, 2022"/>
    <x v="0"/>
    <x v="0"/>
    <s v="Pinggir Jalan Utama"/>
    <s v="5-10 org/jam"/>
    <s v="Ada"/>
    <s v="Tidak"/>
    <s v="Ya"/>
    <s v="3 - 4"/>
    <s v="Ya"/>
    <s v="Tidak"/>
    <s v="Tidak ber-mitra"/>
    <s v="1"/>
    <s v="&gt;2"/>
    <s v="Tidak"/>
    <s v="Ya"/>
    <s v="Rp 101.000 - Rp 200.000"/>
    <s v="Susu bubuk anak (Zee, Dancow, Boneeto, dsb.)_x000a_Susu bubuk dewasa (Anlene, Entrasol, Ensure, dsb.)_x000a_Gula rendah kalori (diabetasol, nulife, dsb.)_x000a_Pulsa, token listrik, dsb."/>
  </r>
  <r>
    <s v="Sep 30, 2022"/>
    <x v="20"/>
    <x v="160"/>
    <x v="3421"/>
    <s v="Sep 30, 2022"/>
    <x v="0"/>
    <x v="0"/>
    <s v="Pinggir Jalan Utama"/>
    <s v="1-5 org/jam"/>
    <s v="Ada"/>
    <s v="Ya"/>
    <s v="Ya"/>
    <s v="2"/>
    <s v="Tidak"/>
    <s v="Tidak"/>
    <s v="SRC (Sampoerna Retail Community)"/>
    <s v="1"/>
    <s v="2"/>
    <s v="Tidak"/>
    <s v="Tidak"/>
    <s v="Rp 51.000 - Rp 100.000"/>
    <s v="Susu bubuk dewasa (Anlene, Entrasol, Ensure, dsb.)"/>
  </r>
  <r>
    <s v="Sep 30, 2022"/>
    <x v="1"/>
    <x v="58"/>
    <x v="3422"/>
    <s v="Sep 29, 2022"/>
    <x v="0"/>
    <x v="0"/>
    <s v="Pasar (lokasi sekitar atau dalam pasar)"/>
    <s v="5-10 org/jam"/>
    <s v="Ada"/>
    <s v="Tidak"/>
    <s v="Ya"/>
    <s v="3 - 4"/>
    <s v="Ya"/>
    <s v="Tidak"/>
    <s v="Tidak ber-mitra"/>
    <s v="1"/>
    <s v="&gt;2"/>
    <s v="Tidak"/>
    <s v="Tidak"/>
    <s v="Rp 101.000 - Rp 200.000"/>
    <s v="Susu bubuk anak (Zee, Dancow, Boneeto, dsb.)_x000a_Susu bubuk dewasa (Anlene, Entrasol, Ensure, dsb.)_x000a_Gula rendah kalori (diabetasol, nulife, dsb.)"/>
  </r>
  <r>
    <s v="Sep 30, 2022"/>
    <x v="1"/>
    <x v="1"/>
    <x v="3423"/>
    <s v="Sep 30, 2022"/>
    <x v="0"/>
    <x v="0"/>
    <s v="Pasar (lokasi sekitar atau dalam pasar)"/>
    <s v="1-5 org/jam"/>
    <s v="Tidak ada"/>
    <s v="Tidak"/>
    <s v="Ya"/>
    <s v="2"/>
    <s v="Tidak"/>
    <s v="Tidak"/>
    <s v="Tidak ber-mitra"/>
    <s v="Tidak ada"/>
    <s v="2"/>
    <s v="Tidak"/>
    <s v="Tidak"/>
    <s v="&lt; Rp. 50.000"/>
    <s v="Susu bubuk anak (Zee, Dancow, Boneeto, dsb.)_x000a_Sembako (Beras kiloan, telur, gula kiloan, dsb.)"/>
  </r>
  <r>
    <s v="Sep 30, 2022"/>
    <x v="20"/>
    <x v="160"/>
    <x v="3424"/>
    <s v="Sep 30, 2022"/>
    <x v="0"/>
    <x v="0"/>
    <s v="Pinggir Jalan Utama"/>
    <s v="1-5 org/jam"/>
    <s v="Ada"/>
    <s v="Ya"/>
    <s v="Ya"/>
    <s v="2"/>
    <s v="Ya"/>
    <s v="Tidak"/>
    <s v="Tidak ber-mitra"/>
    <s v="2"/>
    <s v="&gt;2"/>
    <s v="Ya"/>
    <s v="Tidak"/>
    <s v="&gt; Rp 201.000"/>
    <s v="Susu bubuk anak (Zee, Dancow, Boneeto, dsb.)"/>
  </r>
  <r>
    <s v="Sep 30, 2022"/>
    <x v="20"/>
    <x v="160"/>
    <x v="2082"/>
    <s v="Sep 30, 2022"/>
    <x v="0"/>
    <x v="0"/>
    <s v="Pinggir Jalan Utama"/>
    <s v="5-10 org/jam"/>
    <s v="Ada"/>
    <s v="Tidak"/>
    <s v="Ya"/>
    <s v="3 - 4"/>
    <s v="Ya"/>
    <s v="Ya"/>
    <s v="Tidak ber-mitra"/>
    <s v="1"/>
    <s v="&gt;2"/>
    <s v="Tidak"/>
    <s v="Tidak"/>
    <s v="Rp 51.000 - Rp 100.000"/>
    <s v="Susu bubuk anak (Zee, Dancow, Boneeto, dsb.)_x000a_Susu bubuk dewasa (Anlene, Entrasol, Ensure, dsb.)_x000a_Gula rendah kalori (diabetasol, nulife, dsb.)"/>
  </r>
  <r>
    <s v="Sep 30, 2022"/>
    <x v="1"/>
    <x v="1"/>
    <x v="3425"/>
    <s v="Sep 30, 2022"/>
    <x v="0"/>
    <x v="0"/>
    <s v="Pinggir Jalan Utama"/>
    <s v="1-5 org/jam"/>
    <s v="Ada"/>
    <s v="Ya"/>
    <s v="Ya"/>
    <s v="3 - 4"/>
    <s v="Ya"/>
    <s v="Tidak"/>
    <s v="Tidak ber-mitra"/>
    <s v="1"/>
    <s v="2"/>
    <s v="Tidak"/>
    <s v="Tidak"/>
    <s v="&lt; Rp. 50.000"/>
    <s v="Susu bubuk anak (Zee, Dancow, Boneeto, dsb.)"/>
  </r>
  <r>
    <s v="Sep 30, 2022"/>
    <x v="1"/>
    <x v="4"/>
    <x v="3426"/>
    <s v="Sep 30, 2022"/>
    <x v="0"/>
    <x v="0"/>
    <s v="Pinggir Jalan Utama"/>
    <s v="1-5 org/jam"/>
    <s v="Ada"/>
    <s v="Ya"/>
    <s v="Ya"/>
    <s v="2"/>
    <s v="Tidak"/>
    <s v="Tidak"/>
    <s v="SRC (Sampoerna Retail Community)"/>
    <s v="1"/>
    <s v="1"/>
    <s v="Tidak"/>
    <s v="Tidak"/>
    <s v="Rp 51.000 - Rp 100.000"/>
    <s v="Susu bubuk anak (Zee, Dancow, Boneeto, dsb.)_x000a_Susu bubuk dewasa (Anlene, Entrasol, Ensure, dsb.)_x000a_Sembako (Beras kiloan, telur, gula kiloan, dsb.)"/>
  </r>
  <r>
    <s v="Sep 30, 2022"/>
    <x v="1"/>
    <x v="1"/>
    <x v="3427"/>
    <s v="Sep 30, 2022"/>
    <x v="0"/>
    <x v="0"/>
    <s v="Pinggir Jalan Utama"/>
    <s v="1-5 org/jam"/>
    <s v="Ada"/>
    <s v="Ya"/>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Sep 30, 2022"/>
    <x v="20"/>
    <x v="160"/>
    <x v="3428"/>
    <s v="Sep 30, 2022"/>
    <x v="0"/>
    <x v="0"/>
    <s v="Pinggir Jalan Utama"/>
    <s v="1-5 org/jam"/>
    <s v="Ada"/>
    <s v="Tidak"/>
    <s v="Ya"/>
    <s v="2"/>
    <s v="Tidak"/>
    <s v="Tidak"/>
    <s v="Tidak ber-mitra"/>
    <s v="1"/>
    <s v="Tidak ada"/>
    <s v="Tidak"/>
    <s v="Tidak"/>
    <s v="Rp 51.000 - Rp 100.000"/>
    <s v="Susu bubuk dewasa (Anlene, Entrasol, Ensure, dsb.)_x000a_Gula rendah kalori (diabetasol, nulife, dsb.)"/>
  </r>
  <r>
    <s v="Sep 30, 2022"/>
    <x v="1"/>
    <x v="4"/>
    <x v="3429"/>
    <s v="Sep 30, 2022"/>
    <x v="0"/>
    <x v="0"/>
    <s v="Pinggir Jalan Utama"/>
    <s v="1-5 org/jam"/>
    <s v="Ada"/>
    <s v="Ya"/>
    <s v="Ya"/>
    <s v="3 - 4"/>
    <s v="Ya"/>
    <s v="Tidak"/>
    <s v="Tidak ber-mitra"/>
    <s v="1"/>
    <s v="2"/>
    <s v="Tidak"/>
    <s v="Tidak"/>
    <s v="&lt; Rp. 50.000"/>
    <s v="Susu bubuk anak (Zee, Dancow, Boneeto, dsb.)_x000a_Susu bubuk dewasa (Anlene, Entrasol, Ensure, dsb.)_x000a_Sembako (Beras kiloan, telur, gula kiloan, dsb.)"/>
  </r>
  <r>
    <s v="Sep 30, 2022"/>
    <x v="20"/>
    <x v="160"/>
    <x v="3430"/>
    <s v="Sep 30, 2022"/>
    <x v="0"/>
    <x v="0"/>
    <s v="Pinggir Jalan Utama"/>
    <s v="1-5 org/jam"/>
    <s v="Tidak ada"/>
    <s v="Tidak"/>
    <s v="Ya"/>
    <s v="2"/>
    <s v="Tidak"/>
    <s v="Tidak"/>
    <s v="Tidak ber-mitra"/>
    <s v="Tidak ada"/>
    <s v="2"/>
    <s v="Tidak"/>
    <s v="Ya"/>
    <s v="&lt; Rp. 50.000"/>
    <s v="Gula rendah kalori (diabetasol, nulife, dsb.)"/>
  </r>
  <r>
    <s v="Sep 30, 2022"/>
    <x v="20"/>
    <x v="160"/>
    <x v="3431"/>
    <s v="Sep 30, 2022"/>
    <x v="0"/>
    <x v="0"/>
    <s v="Pinggir Jalan Utama"/>
    <s v="5-10 org/jam"/>
    <s v="Ada"/>
    <s v="Tidak"/>
    <s v="Ya"/>
    <s v="2"/>
    <s v="Tidak"/>
    <s v="Tidak"/>
    <s v="Tidak ber-mitra"/>
    <s v="1"/>
    <s v="&gt;2"/>
    <s v="Tidak"/>
    <s v="Tidak"/>
    <s v="&lt; Rp. 50.000"/>
    <s v="Susu bubuk anak (Zee, Dancow, Boneeto, dsb.)_x000a_Susu bubuk dewasa (Anlene, Entrasol, Ensure, dsb.)"/>
  </r>
  <r>
    <s v="Sep 30, 2022"/>
    <x v="20"/>
    <x v="160"/>
    <x v="3432"/>
    <s v="Sep 30, 2022"/>
    <x v="0"/>
    <x v="0"/>
    <s v="Pinggir Jalan Utama"/>
    <s v="5-10 org/jam"/>
    <s v="Ada"/>
    <s v="Ya"/>
    <s v="Ya"/>
    <s v="2"/>
    <s v="Ya"/>
    <s v="Ya"/>
    <s v="Tidak ber-mitra"/>
    <s v="1"/>
    <s v="&gt;2"/>
    <s v="Tidak"/>
    <s v="Tidak"/>
    <s v="&lt; Rp. 50.000"/>
    <s v="Susu bubuk anak (Zee, Dancow, Boneeto, dsb.)_x000a_Susu bubuk dewasa (Anlene, Entrasol, Ensure, dsb.)_x000a_Gula rendah kalori (diabetasol, nulife, dsb.)"/>
  </r>
  <r>
    <s v="Sep 30, 2022"/>
    <x v="20"/>
    <x v="160"/>
    <x v="1519"/>
    <s v="Sep 30, 2022"/>
    <x v="0"/>
    <x v="0"/>
    <s v="Pinggir Jalan Utama"/>
    <s v="5-10 org/jam"/>
    <s v="Ada"/>
    <s v="Ya"/>
    <s v="Ya"/>
    <s v="2"/>
    <s v="Ya"/>
    <s v="Ya"/>
    <s v="Tidak ber-mitra"/>
    <s v="1"/>
    <s v="&gt;2"/>
    <s v="Tidak"/>
    <s v="Tidak"/>
    <s v="&lt; Rp. 50.000"/>
    <s v="Sembako (Beras kiloan, telur, gula kiloan, dsb.)"/>
  </r>
  <r>
    <s v="Sep 30, 2022"/>
    <x v="20"/>
    <x v="160"/>
    <x v="2071"/>
    <s v="Sep 30, 2022"/>
    <x v="0"/>
    <x v="0"/>
    <s v="Pinggir Jalan Utama"/>
    <s v="1-5 org/jam"/>
    <s v="Tidak ada"/>
    <s v="Tidak"/>
    <s v="Ya"/>
    <s v="2"/>
    <s v="Ya"/>
    <s v="Tidak"/>
    <s v="Tidak ber-mitra"/>
    <s v="1"/>
    <s v="1"/>
    <s v="Tidak"/>
    <s v="Tidak"/>
    <s v="&lt; Rp. 50.000"/>
    <s v="Susu bubuk dewasa (Anlene, Entrasol, Ensure, dsb.)"/>
  </r>
  <r>
    <s v="Sep 30, 2022"/>
    <x v="10"/>
    <x v="275"/>
    <x v="3433"/>
    <s v="Sep 30, 2022"/>
    <x v="0"/>
    <x v="0"/>
    <s v="Pinggir Jalan Utama"/>
    <s v="&gt;10 org/jam"/>
    <s v="Ada"/>
    <s v="Ya"/>
    <s v="Ya"/>
    <s v="&gt;4"/>
    <s v="Ya"/>
    <s v="Tidak"/>
    <s v="Tidak ber-mitra"/>
    <s v="1"/>
    <s v="&gt;2"/>
    <s v="Tidak"/>
    <s v="Tidak"/>
    <s v="Rp 101.000 - Rp 200.000"/>
    <s v="Susu bubuk anak (Zee, Dancow, Boneeto, dsb.)_x000a_Susu bubuk dewasa (Anlene, Entrasol, Ensure, dsb.)"/>
  </r>
  <r>
    <s v="Sep 30, 2022"/>
    <x v="1"/>
    <x v="177"/>
    <x v="3434"/>
    <s v="Sep 30, 2022"/>
    <x v="0"/>
    <x v="0"/>
    <s v="Pinggir Jalan Utama"/>
    <s v="5-10 org/jam"/>
    <s v="Tidak ada"/>
    <s v="Tidak"/>
    <s v="Tidak"/>
    <s v="Tidak ada"/>
    <s v="Tidak"/>
    <s v="Tidak"/>
    <s v="Tidak ber-mitra"/>
    <s v="1"/>
    <s v="Tidak ada"/>
    <s v="Tidak"/>
    <s v="Tidak"/>
    <s v="Rp 101.000 - Rp 200.000"/>
    <s v="Susu bubuk anak (Zee, Dancow, Boneeto, dsb.)_x000a_Susu bubuk dewasa (Anlene, Entrasol, Ensure, dsb.)_x000a_Gula rendah kalori (diabetasol, nulife, dsb.)_x000a_Sembako (Beras kiloan, telur, gula kiloan, dsb.)_x000a_Pulsa, token listrik, dsb."/>
  </r>
  <r>
    <s v="Sep 30, 2022"/>
    <x v="1"/>
    <x v="110"/>
    <x v="3435"/>
    <s v="Sep 30, 2022"/>
    <x v="0"/>
    <x v="0"/>
    <s v="Residential (lokasi tempat tinggal/perumahan/apartemen/dsb.)"/>
    <s v="1-5 org/jam"/>
    <s v="Ada"/>
    <s v="Ya"/>
    <s v="Ya"/>
    <s v="2"/>
    <s v="Tidak"/>
    <s v="Tidak"/>
    <s v="Tidak ber-mitra"/>
    <s v="1"/>
    <s v="Tidak ada"/>
    <s v="Tidak"/>
    <s v="Tidak"/>
    <s v="&lt; Rp. 50.000"/>
    <s v="Sembako (Beras kiloan, telur, gula kiloan, dsb.)"/>
  </r>
  <r>
    <s v="Sep 30, 2022"/>
    <x v="1"/>
    <x v="110"/>
    <x v="3436"/>
    <s v="Sep 30, 2022"/>
    <x v="0"/>
    <x v="0"/>
    <s v="Pinggir Jalan Utama"/>
    <s v="1-5 org/jam"/>
    <s v="Ada"/>
    <s v="Ya"/>
    <s v="Ya"/>
    <s v="3 - 4"/>
    <s v="Ya"/>
    <s v="Tidak"/>
    <s v="Tidak ber-mitra"/>
    <s v="1"/>
    <s v="2"/>
    <s v="Tidak"/>
    <s v="Tidak"/>
    <s v="&lt; Rp. 50.000"/>
    <s v="Susu bubuk anak (Zee, Dancow, Boneeto, dsb.)_x000a_Gula rendah kalori (diabetasol, nulife, dsb.)_x000a_Sembako (Beras kiloan, telur, gula kiloan, dsb.)"/>
  </r>
  <r>
    <s v="Sep 30, 2022"/>
    <x v="1"/>
    <x v="5"/>
    <x v="3437"/>
    <s v="Sep 30, 2022"/>
    <x v="0"/>
    <x v="0"/>
    <s v="Pinggir Jalan Utama"/>
    <s v="5-10 org/jam"/>
    <s v="Ada"/>
    <s v="Ya"/>
    <s v="Ya"/>
    <s v="&gt;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
  </r>
  <r>
    <s v="Sep 30, 2022"/>
    <x v="1"/>
    <x v="110"/>
    <x v="3438"/>
    <s v="Sep 30, 2022"/>
    <x v="0"/>
    <x v="0"/>
    <s v="Residential (lokasi tempat tinggal/perumahan/apartemen/dsb.)"/>
    <s v="1-5 org/jam"/>
    <s v="Tidak ada"/>
    <s v="Tidak"/>
    <s v="Tidak"/>
    <s v="Tidak ada"/>
    <s v="Tidak"/>
    <s v="Tidak"/>
    <s v="Tidak ber-mitra"/>
    <s v="1"/>
    <s v="1"/>
    <s v="Tidak"/>
    <s v="Tidak"/>
    <s v="&lt; Rp. 50.000"/>
    <s v="Sembako (Beras kiloan, telur, gula kiloan, dsb.)"/>
  </r>
  <r>
    <s v="Sep 30, 2022"/>
    <x v="1"/>
    <x v="110"/>
    <x v="3439"/>
    <s v="Sep 30, 2022"/>
    <x v="0"/>
    <x v="0"/>
    <s v="Residential (lokasi tempat tinggal/perumahan/apartemen/dsb.)"/>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30, 2022"/>
    <x v="1"/>
    <x v="5"/>
    <x v="3437"/>
    <s v="Sep 30, 2022"/>
    <x v="1"/>
    <x v="1"/>
    <m/>
    <m/>
    <m/>
    <m/>
    <m/>
    <m/>
    <m/>
    <m/>
    <m/>
    <m/>
    <m/>
    <m/>
    <m/>
    <m/>
    <m/>
  </r>
  <r>
    <s v="Sep 30, 2022"/>
    <x v="1"/>
    <x v="110"/>
    <x v="3440"/>
    <s v="Sep 3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110"/>
    <x v="3441"/>
    <s v="Sep 3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110"/>
    <x v="3442"/>
    <s v="Sep 30, 2022"/>
    <x v="0"/>
    <x v="0"/>
    <s v="Pinggir Jalan Utama"/>
    <s v="&gt;10 org/jam"/>
    <s v="Tidak ada"/>
    <s v="Tidak"/>
    <s v="Ya"/>
    <s v="&gt;4"/>
    <s v="Tidak"/>
    <s v="Ya"/>
    <s v="Tidak ber-mitra"/>
    <s v="&gt;2"/>
    <s v="&gt;2"/>
    <s v="Tidak"/>
    <s v="Tidak"/>
    <s v="Rp 101.000 - Rp 200.000"/>
    <s v="Susu bubuk anak (Zee, Dancow, Boneeto, dsb.)_x000a_Susu bubuk dewasa (Anlene, Entrasol, Ensure, dsb.)_x000a_Gula rendah kalori (diabetasol, nulife, dsb.)"/>
  </r>
  <r>
    <s v="Sep 30, 2022"/>
    <x v="1"/>
    <x v="110"/>
    <x v="3443"/>
    <s v="Sep 30, 2022"/>
    <x v="0"/>
    <x v="0"/>
    <s v="Pinggir Jalan Utama"/>
    <s v="5-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30, 2022"/>
    <x v="1"/>
    <x v="5"/>
    <x v="3444"/>
    <s v="Sep 30,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30, 2022"/>
    <x v="1"/>
    <x v="166"/>
    <x v="3445"/>
    <s v="Sep 30, 2022"/>
    <x v="0"/>
    <x v="0"/>
    <s v="Pinggir Jalan Utama"/>
    <s v="5-10 org/jam"/>
    <s v="Ada"/>
    <s v="Ya"/>
    <s v="Ya"/>
    <s v="&gt;4"/>
    <s v="Ya"/>
    <s v="Tidak"/>
    <s v="Tidak ber-mitra"/>
    <s v="2"/>
    <s v="&gt;2"/>
    <s v="Tidak"/>
    <s v="Ya"/>
    <s v="Rp 101.000 - Rp 200.000"/>
    <s v="Susu bubuk dewasa (Anlene, Entrasol, Ensure, dsb.)"/>
  </r>
  <r>
    <s v="Sep 30, 2022"/>
    <x v="1"/>
    <x v="276"/>
    <x v="3446"/>
    <s v="Sep 30, 2022"/>
    <x v="1"/>
    <x v="1"/>
    <m/>
    <m/>
    <m/>
    <m/>
    <m/>
    <m/>
    <m/>
    <m/>
    <m/>
    <m/>
    <m/>
    <m/>
    <m/>
    <m/>
    <m/>
  </r>
  <r>
    <s v="Sep 30, 2022"/>
    <x v="1"/>
    <x v="1"/>
    <x v="3447"/>
    <s v="Sep 30, 2022"/>
    <x v="0"/>
    <x v="0"/>
    <s v="Pinggir Jalan Utama"/>
    <s v="&gt;10 org/jam"/>
    <s v="Ada"/>
    <s v="Ya"/>
    <s v="Ya"/>
    <s v="3 - 4"/>
    <s v="Ya"/>
    <s v="Tidak"/>
    <s v="Tidak ber-mitra"/>
    <s v="2"/>
    <s v="&gt;2"/>
    <s v="Tidak"/>
    <s v="Tidak"/>
    <s v="Rp 51.000 - Rp 100.000"/>
    <s v="Susu bubuk anak (Zee, Dancow, Boneeto, dsb.)_x000a_Gula rendah kalori (diabetasol, nulife, dsb.)_x000a_Sembako (Beras kiloan, telur, gula kiloan, dsb.)"/>
  </r>
  <r>
    <s v="Sep 30, 2022"/>
    <x v="1"/>
    <x v="214"/>
    <x v="3448"/>
    <s v="Sep 30, 2022"/>
    <x v="1"/>
    <x v="1"/>
    <m/>
    <m/>
    <m/>
    <m/>
    <m/>
    <m/>
    <m/>
    <m/>
    <m/>
    <m/>
    <m/>
    <m/>
    <m/>
    <m/>
    <m/>
  </r>
  <r>
    <s v="Sep 30, 2022"/>
    <x v="1"/>
    <x v="214"/>
    <x v="3449"/>
    <s v="Sep 30, 2022"/>
    <x v="1"/>
    <x v="1"/>
    <m/>
    <m/>
    <m/>
    <m/>
    <m/>
    <m/>
    <m/>
    <m/>
    <m/>
    <m/>
    <m/>
    <m/>
    <m/>
    <m/>
    <m/>
  </r>
  <r>
    <s v="Sep 30, 2022"/>
    <x v="1"/>
    <x v="214"/>
    <x v="3450"/>
    <s v="Sep 30, 2022"/>
    <x v="0"/>
    <x v="0"/>
    <s v="Pinggir Jalan Utama"/>
    <s v="1-5 org/jam"/>
    <s v="Ada"/>
    <s v="Ya"/>
    <s v="Ya"/>
    <s v="2"/>
    <s v="Tidak"/>
    <s v="Tidak"/>
    <s v="Tidak ber-mitra"/>
    <s v="1"/>
    <s v="1"/>
    <s v="Tidak"/>
    <s v="Tidak"/>
    <s v="&lt; Rp. 50.000"/>
    <s v="Susu bubuk anak (Zee, Dancow, Boneeto, dsb.)_x000a_Susu bubuk dewasa (Anlene, Entrasol, Ensure, dsb.)_x000a_Gula rendah kalori (diabetasol, nulife, dsb.)"/>
  </r>
  <r>
    <s v="Sep 30, 2022"/>
    <x v="1"/>
    <x v="166"/>
    <x v="3451"/>
    <s v="Sep 30, 2022"/>
    <x v="0"/>
    <x v="0"/>
    <s v="Pinggir Jalan Utama"/>
    <s v="&gt;10 org/jam"/>
    <s v="Ada"/>
    <s v="Ya"/>
    <s v="Ya"/>
    <s v="&gt;4"/>
    <s v="Ya"/>
    <s v="Tidak"/>
    <s v="Tidak ber-mitra"/>
    <s v="2"/>
    <s v="&gt;2"/>
    <s v="Tidak"/>
    <s v="Ya"/>
    <s v="&gt; Rp 201.000"/>
    <s v="Sembako (Beras kiloan, telur, gula kiloan, dsb.)"/>
  </r>
  <r>
    <s v="Sep 30, 2022"/>
    <x v="1"/>
    <x v="214"/>
    <x v="3452"/>
    <s v="Sep 30, 2022"/>
    <x v="1"/>
    <x v="1"/>
    <m/>
    <m/>
    <m/>
    <m/>
    <m/>
    <m/>
    <m/>
    <m/>
    <m/>
    <m/>
    <m/>
    <m/>
    <m/>
    <m/>
    <m/>
  </r>
  <r>
    <s v="Sep 30, 2022"/>
    <x v="1"/>
    <x v="214"/>
    <x v="3453"/>
    <s v="Sep 30, 2022"/>
    <x v="0"/>
    <x v="0"/>
    <s v="Residential (lokasi tempat tinggal/perumahan/apartemen/dsb.)"/>
    <s v="1-5 org/jam"/>
    <s v="Ada"/>
    <s v="Ya"/>
    <s v="Ya"/>
    <s v="2"/>
    <s v="Tidak"/>
    <s v="Tidak"/>
    <s v="SRC (Sampoerna Retail Community)"/>
    <s v="1"/>
    <s v="Tidak ada"/>
    <s v="Tidak"/>
    <s v="Ya"/>
    <s v="Rp 51.000 - Rp 100.000"/>
    <s v="Susu bubuk anak (Zee, Dancow, Boneeto, dsb.)_x000a_Susu bubuk dewasa (Anlene, Entrasol, Ensure, dsb.)_x000a_Gula rendah kalori (diabetasol, nulife, dsb.)_x000a_Sembako (Beras kiloan, telur, gula kiloan, dsb.)"/>
  </r>
  <r>
    <s v="Sep 30, 2022"/>
    <x v="1"/>
    <x v="177"/>
    <x v="3454"/>
    <s v="Sep 30, 2022"/>
    <x v="0"/>
    <x v="0"/>
    <s v="Pinggir Jalan Utama"/>
    <s v="5-10 org/jam"/>
    <s v="Ada"/>
    <s v="Ya"/>
    <s v="Ya"/>
    <s v="2"/>
    <s v="Ya"/>
    <s v="Tidak"/>
    <s v="Tidak ber-mitra"/>
    <s v="1"/>
    <s v="1"/>
    <s v="Tidak"/>
    <s v="Tidak"/>
    <s v="&lt; Rp. 50.000"/>
    <s v="Susu bubuk anak (Zee, Dancow, Boneeto, dsb.)_x000a_Susu bubuk dewasa (Anlene, Entrasol, Ensure, dsb.)_x000a_Gula rendah kalori (diabetasol, nulife, dsb.)_x000a_Sembako (Beras kiloan, telur, gula kiloan, dsb.)_x000a_Pulsa, token listrik, dsb."/>
  </r>
  <r>
    <s v="Sep 30, 2022"/>
    <x v="1"/>
    <x v="214"/>
    <x v="2262"/>
    <s v="Sep 30, 2022"/>
    <x v="0"/>
    <x v="0"/>
    <s v="Pinggir Jalan Utama"/>
    <s v="5-10 org/jam"/>
    <s v="Tidak ada"/>
    <s v="Tidak"/>
    <s v="Tidak"/>
    <s v="Tidak ada"/>
    <s v="Tidak"/>
    <s v="Tidak"/>
    <s v="Tidak ber-mitra"/>
    <s v="1"/>
    <s v="&gt;2"/>
    <s v="Tidak"/>
    <s v="Tidak"/>
    <s v="Rp 51.000 - Rp 100.000"/>
    <s v="Susu bubuk anak (Zee, Dancow, Boneeto, dsb.)_x000a_Susu bubuk dewasa (Anlene, Entrasol, Ensure, dsb.)_x000a_Gula rendah kalori (diabetasol, nulife, dsb.)"/>
  </r>
  <r>
    <s v="Sep 30, 2022"/>
    <x v="1"/>
    <x v="177"/>
    <x v="3455"/>
    <s v="Sep 30, 2022"/>
    <x v="0"/>
    <x v="0"/>
    <s v="Pinggir Jalan Utama"/>
    <s v="5-10 org/jam"/>
    <s v="Ada"/>
    <s v="Ya"/>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Sep 30, 2022"/>
    <x v="1"/>
    <x v="177"/>
    <x v="3456"/>
    <s v="Sep 30,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30, 2022"/>
    <x v="1"/>
    <x v="62"/>
    <x v="3457"/>
    <s v="Sep 30, 2022"/>
    <x v="0"/>
    <x v="0"/>
    <s v="Pinggir Jalan Utama"/>
    <s v="5-10 org/jam"/>
    <s v="Ada"/>
    <s v="Ya"/>
    <s v="Ya"/>
    <s v="2"/>
    <s v="Tidak"/>
    <s v="Tidak"/>
    <s v="Tidak ber-mitra"/>
    <s v="Tidak ada"/>
    <s v="Tidak ada"/>
    <s v="Tidak"/>
    <s v="Tidak"/>
    <s v="Rp 51.000 - Rp 100.000"/>
    <s v="Susu bubuk anak (Zee, Dancow, Boneeto, dsb.)_x000a_Susu bubuk dewasa (Anlene, Entrasol, Ensure, dsb.)_x000a_Gula rendah kalori (diabetasol, nulife, dsb.)_x000a_Sembako (Beras kiloan, telur, gula kiloan, dsb.)"/>
  </r>
  <r>
    <s v="Sep 30, 2022"/>
    <x v="1"/>
    <x v="166"/>
    <x v="3458"/>
    <s v="Sep 30, 2022"/>
    <x v="0"/>
    <x v="0"/>
    <s v="Residential (lokasi tempat tinggal/perumahan/apartemen/dsb.)"/>
    <s v="5-10 org/jam"/>
    <s v="Ada"/>
    <s v="Ya"/>
    <s v="Ya"/>
    <s v="2"/>
    <s v="Tidak"/>
    <s v="Tidak"/>
    <s v="Tidak ber-mitra"/>
    <s v="1"/>
    <s v="Tidak ada"/>
    <s v="Tidak"/>
    <s v="Tidak"/>
    <s v="&lt; Rp. 50.000"/>
    <s v="Sembako (Beras kiloan, telur, gula kiloan, dsb.)_x000a_Pulsa, token listrik, dsb."/>
  </r>
  <r>
    <s v="Sep 30, 2022"/>
    <x v="1"/>
    <x v="110"/>
    <x v="3459"/>
    <s v="Sep 30, 2022"/>
    <x v="0"/>
    <x v="0"/>
    <s v="Pinggir Jalan Utama"/>
    <s v="5-10 org/jam"/>
    <s v="Ada"/>
    <s v="Ya"/>
    <s v="Ya"/>
    <s v="3 - 4"/>
    <s v="Ya"/>
    <s v="Tidak"/>
    <s v="GGSP (Gudang Garam Strategic Partnership)"/>
    <s v="1"/>
    <s v="2"/>
    <s v="Tidak"/>
    <s v="Tidak"/>
    <s v="Rp 51.000 - Rp 100.000"/>
    <s v="Susu bubuk anak (Zee, Dancow, Boneeto, dsb.)_x000a_Susu bubuk dewasa (Anlene, Entrasol, Ensure, dsb.)_x000a_Gula rendah kalori (diabetasol, nulife, dsb.)_x000a_Sembako (Beras kiloan, telur, gula kiloan, dsb.)"/>
  </r>
  <r>
    <s v="Sep 30, 2022"/>
    <x v="1"/>
    <x v="110"/>
    <x v="3460"/>
    <s v="Sep 30, 2022"/>
    <x v="1"/>
    <x v="1"/>
    <m/>
    <m/>
    <m/>
    <m/>
    <m/>
    <m/>
    <m/>
    <m/>
    <m/>
    <m/>
    <m/>
    <m/>
    <m/>
    <m/>
    <m/>
  </r>
  <r>
    <s v="Sep 30, 2022"/>
    <x v="1"/>
    <x v="110"/>
    <x v="3460"/>
    <s v="Sep 30, 2022"/>
    <x v="1"/>
    <x v="1"/>
    <m/>
    <m/>
    <m/>
    <m/>
    <m/>
    <m/>
    <m/>
    <m/>
    <m/>
    <m/>
    <m/>
    <m/>
    <m/>
    <m/>
    <m/>
  </r>
  <r>
    <s v="Sep 30, 2022"/>
    <x v="1"/>
    <x v="241"/>
    <x v="3461"/>
    <s v="Sep 30, 2022"/>
    <x v="0"/>
    <x v="0"/>
    <s v="Pinggir Jalan Utama"/>
    <s v="&gt;10 org/jam"/>
    <s v="Ada"/>
    <s v="Ya"/>
    <s v="Ya"/>
    <s v="&gt;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Sep 30, 2022"/>
    <x v="1"/>
    <x v="111"/>
    <x v="3462"/>
    <s v="Sep 30, 2022"/>
    <x v="0"/>
    <x v="0"/>
    <s v="Pasar (lokasi sekitar atau dalam pasar)"/>
    <s v="5-10 org/jam"/>
    <s v="Ada"/>
    <s v="Tidak"/>
    <s v="Ya"/>
    <s v="2"/>
    <s v="Ya"/>
    <s v="Tidak"/>
    <s v="Tidak ber-mitra"/>
    <s v="Tidak ada"/>
    <s v="2"/>
    <s v="Tidak"/>
    <s v="Tidak"/>
    <s v="Rp 51.000 - Rp 100.000"/>
    <s v="Susu bubuk anak (Zee, Dancow, Boneeto, dsb.)_x000a_Susu bubuk dewasa (Anlene, Entrasol, Ensure, dsb.)_x000a_Gula rendah kalori (diabetasol, nulife, dsb.)_x000a_Sembako (Beras kiloan, telur, gula kiloan, dsb.)"/>
  </r>
  <r>
    <s v="Sep 30, 2022"/>
    <x v="1"/>
    <x v="4"/>
    <x v="3463"/>
    <s v="Sep 30, 2022"/>
    <x v="0"/>
    <x v="0"/>
    <s v="Pinggir Jalan Utama"/>
    <s v="1-5 org/jam"/>
    <s v="Ada"/>
    <s v="Ya"/>
    <s v="Ya"/>
    <s v="&gt;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30, 2022"/>
    <x v="1"/>
    <x v="110"/>
    <x v="3464"/>
    <s v="Sep 30, 2022"/>
    <x v="0"/>
    <x v="0"/>
    <s v="Residential (lokasi tempat tinggal/perumahan/apartemen/dsb.)"/>
    <s v="1-5 org/jam"/>
    <s v="Tidak ada"/>
    <s v="Ya"/>
    <s v="Ya"/>
    <s v="2"/>
    <s v="Ya"/>
    <s v="Ya"/>
    <s v="Tidak ber-mitra"/>
    <s v="1"/>
    <s v="2"/>
    <s v="Tidak"/>
    <s v="Tidak"/>
    <s v="Rp 51.000 - Rp 100.000"/>
    <s v="Susu bubuk anak (Zee, Dancow, Boneeto, dsb.)_x000a_Susu bubuk dewasa (Anlene, Entrasol, Ensure, dsb.)"/>
  </r>
  <r>
    <s v="Sep 30, 2022"/>
    <x v="1"/>
    <x v="4"/>
    <x v="3465"/>
    <s v="Sep 30, 2022"/>
    <x v="0"/>
    <x v="0"/>
    <s v="Pinggir Jalan Utama"/>
    <s v="1-5 org/jam"/>
    <s v="Ada"/>
    <s v="Ya"/>
    <s v="Ya"/>
    <s v="3 - 4"/>
    <s v="Ya"/>
    <s v="Tidak"/>
    <s v="Tidak ber-mitra"/>
    <s v="1"/>
    <s v="&gt;2"/>
    <s v="Tidak"/>
    <s v="Ya"/>
    <s v="Rp 51.000 - Rp 100.000"/>
    <s v="Susu bubuk anak (Zee, Dancow, Boneeto, dsb.)_x000a_Susu bubuk dewasa (Anlene, Entrasol, Ensure, dsb.)_x000a_Sembako (Beras kiloan, telur, gula kiloan, dsb.)_x000a_Pulsa, token listrik, dsb."/>
  </r>
  <r>
    <s v="Sep 30, 2022"/>
    <x v="1"/>
    <x v="1"/>
    <x v="3466"/>
    <s v="Sep 30, 2022"/>
    <x v="0"/>
    <x v="0"/>
    <s v="Pinggir Jalan Utama"/>
    <s v="1-5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
  </r>
  <r>
    <s v="Sep 30, 2022"/>
    <x v="1"/>
    <x v="111"/>
    <x v="3467"/>
    <s v="Sep 30, 2022"/>
    <x v="0"/>
    <x v="0"/>
    <s v="Pasar (lokasi sekitar atau dalam pasar)"/>
    <s v="1-5 org/jam"/>
    <s v="Tidak ada"/>
    <s v="Tidak"/>
    <s v="Tidak"/>
    <s v="Tidak ada"/>
    <s v="Tidak"/>
    <s v="Tidak"/>
    <s v="Tidak ber-mitra"/>
    <s v="Tidak ada"/>
    <s v="Tidak ada"/>
    <s v="Tidak"/>
    <s v="Tidak"/>
    <s v="&lt; Rp. 50.000"/>
    <s v="Sembako (Beras kiloan, telur, gula kiloan, dsb.)"/>
  </r>
  <r>
    <s v="Sep 30, 2022"/>
    <x v="1"/>
    <x v="276"/>
    <x v="3468"/>
    <s v="Sep 30, 2022"/>
    <x v="0"/>
    <x v="0"/>
    <s v="Pinggir Jalan Utama"/>
    <s v="1-5 org/jam"/>
    <s v="Ada"/>
    <s v="Tidak"/>
    <s v="Ya"/>
    <s v="3 - 4"/>
    <s v="Tidak"/>
    <s v="Tidak"/>
    <s v="Tidak ber-mitra"/>
    <s v="Tidak ada"/>
    <s v="Tidak ada"/>
    <s v="Tidak"/>
    <s v="Tidak"/>
    <s v="Rp 51.000 - Rp 100.000"/>
    <s v="Susu bubuk anak (Zee, Dancow, Boneeto, dsb.)_x000a_Gula rendah kalori (diabetasol, nulife, dsb.)_x000a_Sembako (Beras kiloan, telur, gula kiloan, dsb.)"/>
  </r>
  <r>
    <s v="Sep 30, 2022"/>
    <x v="1"/>
    <x v="110"/>
    <x v="3469"/>
    <s v="Sep 30, 2022"/>
    <x v="0"/>
    <x v="0"/>
    <s v="Pinggir Jalan Utama"/>
    <s v="1-5 org/jam"/>
    <s v="Ada"/>
    <s v="Ya"/>
    <s v="Ya"/>
    <s v="&gt;4"/>
    <s v="Ya"/>
    <s v="Tidak"/>
    <s v="Mitra DRP (Djarum Retail Partnership)"/>
    <s v="1"/>
    <s v="&gt;2"/>
    <s v="Tidak"/>
    <s v="Tidak"/>
    <s v="&lt; Rp. 50.000"/>
    <s v="Susu bubuk anak (Zee, Dancow, Boneeto, dsb.)_x000a_Susu bubuk dewasa (Anlene, Entrasol, Ensure, dsb.)_x000a_Gula rendah kalori (diabetasol, nulife, dsb.)_x000a_Sembako (Beras kiloan, telur, gula kiloan, dsb.)"/>
  </r>
  <r>
    <s v="Sep 30, 2022"/>
    <x v="1"/>
    <x v="101"/>
    <x v="3470"/>
    <s v="Sep 30, 2022"/>
    <x v="0"/>
    <x v="0"/>
    <s v="Pinggir Jalan Utama"/>
    <s v="1-5 org/jam"/>
    <s v="Ada"/>
    <s v="Ya"/>
    <s v="Tidak"/>
    <s v="Tidak ada"/>
    <s v="Tidak"/>
    <s v="Tidak"/>
    <s v="Mitra DRP (Djarum Retail Partnership)"/>
    <s v="1"/>
    <s v="&gt;2"/>
    <s v="Tidak"/>
    <s v="Ya"/>
    <s v="Rp 51.000 - Rp 100.000"/>
    <s v="Susu bubuk anak (Zee, Dancow, Boneeto, dsb.)_x000a_Susu bubuk dewasa (Anlene, Entrasol, Ensure, dsb.)_x000a_Sembako (Beras kiloan, telur, gula kiloan, dsb.)"/>
  </r>
  <r>
    <s v="Sep 30, 2022"/>
    <x v="8"/>
    <x v="61"/>
    <x v="3471"/>
    <s v="Sep 3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
  </r>
  <r>
    <s v="Sep 30, 2022"/>
    <x v="8"/>
    <x v="61"/>
    <x v="3472"/>
    <s v="Sep 30,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
  </r>
  <r>
    <s v="Sep 30, 2022"/>
    <x v="8"/>
    <x v="61"/>
    <x v="3473"/>
    <s v="Sep 30, 2022"/>
    <x v="0"/>
    <x v="0"/>
    <s v="Residential (lokasi tempat tinggal/perumahan/apartemen/dsb.)"/>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30, 2022"/>
    <x v="8"/>
    <x v="61"/>
    <x v="3474"/>
    <s v="Sep 30, 2022"/>
    <x v="0"/>
    <x v="0"/>
    <s v="Pinggir Jalan Utama"/>
    <s v="1-5 org/jam"/>
    <s v="Ada"/>
    <s v="Ya"/>
    <s v="Ya"/>
    <s v="&gt;4"/>
    <s v="Ya"/>
    <s v="Tidak"/>
    <s v="Tidak ber-mitra"/>
    <s v="&gt;2"/>
    <s v="&gt;2"/>
    <s v="Tidak"/>
    <s v="Tidak"/>
    <s v="Rp 101.000 - Rp 200.000"/>
    <s v="Susu bubuk anak (Zee, Dancow, Boneeto, dsb.)_x000a_Susu bubuk dewasa (Anlene, Entrasol, Ensure, dsb.)_x000a_Gula rendah kalori (diabetasol, nulife, dsb.)"/>
  </r>
  <r>
    <s v="Sep 30, 2022"/>
    <x v="8"/>
    <x v="61"/>
    <x v="3475"/>
    <s v="Sep 3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30, 2022"/>
    <x v="1"/>
    <x v="110"/>
    <x v="3476"/>
    <s v="Sep 30, 2022"/>
    <x v="0"/>
    <x v="0"/>
    <s v="Residential (lokasi tempat tinggal/perumahan/apartemen/dsb.)"/>
    <s v="5-10 org/jam"/>
    <s v="Ada"/>
    <s v="Ya"/>
    <s v="Ya"/>
    <s v="3 - 4"/>
    <s v="Ya"/>
    <s v="Tidak"/>
    <s v="Tidak ber-mitra"/>
    <s v="1"/>
    <s v="&gt;2"/>
    <s v="Tidak"/>
    <s v="Tidak"/>
    <s v="Rp 51.000 - Rp 100.000"/>
    <s v="Susu bubuk anak (Zee, Dancow, Boneeto, dsb.)_x000a_Susu bubuk dewasa (Anlene, Entrasol, Ensure, dsb.)_x000a_Sembako (Beras kiloan, telur, gula kiloan, dsb.)"/>
  </r>
  <r>
    <s v="Sep 30, 2022"/>
    <x v="1"/>
    <x v="177"/>
    <x v="3477"/>
    <s v="Sep 30, 2022"/>
    <x v="0"/>
    <x v="0"/>
    <s v="Pinggir Jalan Utama"/>
    <s v="5-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30, 2022"/>
    <x v="1"/>
    <x v="177"/>
    <x v="3478"/>
    <s v="Sep 30,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30, 2022"/>
    <x v="1"/>
    <x v="277"/>
    <x v="3479"/>
    <s v="Sep 30, 2022"/>
    <x v="0"/>
    <x v="0"/>
    <s v="Pinggir Jalan Utama"/>
    <s v="5-10 org/jam"/>
    <s v="Ada"/>
    <s v="Ya"/>
    <s v="Ya"/>
    <s v="3 - 4"/>
    <s v="Ya"/>
    <s v="Tidak"/>
    <s v="GGSP (Gudang Garam Strategic Partnership)"/>
    <s v="1"/>
    <s v="&gt;2"/>
    <s v="Tidak"/>
    <s v="Tidak"/>
    <s v="&lt; Rp. 50.000"/>
    <s v="Susu bubuk anak (Zee, Dancow, Boneeto, dsb.)_x000a_Susu bubuk dewasa (Anlene, Entrasol, Ensure, dsb.)_x000a_Gula rendah kalori (diabetasol, nulife, dsb.)_x000a_Sembako (Beras kiloan, telur, gula kiloan, dsb.)"/>
  </r>
  <r>
    <s v="Sep 30, 2022"/>
    <x v="1"/>
    <x v="166"/>
    <x v="3480"/>
    <s v="Sep 30, 2022"/>
    <x v="1"/>
    <x v="0"/>
    <m/>
    <m/>
    <m/>
    <m/>
    <m/>
    <m/>
    <m/>
    <m/>
    <m/>
    <m/>
    <m/>
    <m/>
    <m/>
    <m/>
    <m/>
  </r>
  <r>
    <s v="Sep 30, 2022"/>
    <x v="1"/>
    <x v="277"/>
    <x v="3481"/>
    <s v="Sep 30, 2022"/>
    <x v="0"/>
    <x v="0"/>
    <s v="Pinggir Jalan Utama"/>
    <s v="1-5 org/jam"/>
    <s v="Ada"/>
    <s v="Ya"/>
    <s v="Ya"/>
    <s v="&gt;4"/>
    <s v="Ya"/>
    <s v="Tidak"/>
    <s v="Tidak ber-mitra"/>
    <s v="1"/>
    <s v="2"/>
    <s v="Tidak"/>
    <s v="Tidak"/>
    <s v="&lt; Rp. 50.000"/>
    <s v="Susu bubuk anak (Zee, Dancow, Boneeto, dsb.)_x000a_Susu bubuk dewasa (Anlene, Entrasol, Ensure, dsb.)_x000a_Gula rendah kalori (diabetasol, nulife, dsb.)_x000a_Sembako (Beras kiloan, telur, gula kiloan, dsb.)"/>
  </r>
  <r>
    <s v="Sep 30, 2022"/>
    <x v="1"/>
    <x v="277"/>
    <x v="3482"/>
    <s v="Sep 30, 2022"/>
    <x v="0"/>
    <x v="0"/>
    <s v="Pinggir Jalan Utama"/>
    <s v="&gt;10 org/jam"/>
    <s v="Ada"/>
    <s v="Tidak"/>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30, 2022"/>
    <x v="1"/>
    <x v="62"/>
    <x v="3483"/>
    <s v="Sep 30, 2022"/>
    <x v="0"/>
    <x v="0"/>
    <s v="Residential (lokasi tempat tinggal/perumahan/apartemen/dsb.)"/>
    <s v="1-5 org/jam"/>
    <s v="Ada"/>
    <s v="Ya"/>
    <s v="Tidak"/>
    <s v="Tidak ada"/>
    <s v="Tidak"/>
    <s v="Tidak"/>
    <s v="Tidak ber-mitra"/>
    <s v="1"/>
    <s v="1"/>
    <s v="Tidak"/>
    <s v="Tidak"/>
    <s v="Rp 51.000 - Rp 100.000"/>
    <s v="Susu bubuk anak (Zee, Dancow, Boneeto, dsb.)_x000a_Susu bubuk dewasa (Anlene, Entrasol, Ensure, dsb.)_x000a_Gula rendah kalori (diabetasol, nulife, dsb.)"/>
  </r>
  <r>
    <s v="Sep 30, 2022"/>
    <x v="26"/>
    <x v="211"/>
    <x v="3484"/>
    <s v="Sep 30, 2022"/>
    <x v="0"/>
    <x v="0"/>
    <s v="Residential (lokasi tempat tinggal/perumahan/apartemen/dsb.)"/>
    <s v="&gt;10 org/jam"/>
    <s v="Ada"/>
    <s v="Ya"/>
    <s v="Ya"/>
    <s v="&gt;4"/>
    <s v="Ya"/>
    <s v="Tidak"/>
    <s v="Tidak ber-mitra"/>
    <s v="2"/>
    <s v="&gt;2"/>
    <s v="Tidak"/>
    <s v="Tidak"/>
    <s v="&gt; Rp 201.000"/>
    <s v="Susu bubuk anak (Zee, Dancow, Boneeto, dsb.)_x000a_Susu bubuk dewasa (Anlene, Entrasol, Ensure, dsb.)_x000a_Gula rendah kalori (diabetasol, nulife, dsb.)_x000a_Sembako (Beras kiloan, telur, gula kiloan, dsb.)_x000a_Pulsa, token listrik, dsb."/>
  </r>
  <r>
    <s v="Sep 30, 2022"/>
    <x v="1"/>
    <x v="268"/>
    <x v="3485"/>
    <s v="Sep 30, 2022"/>
    <x v="0"/>
    <x v="0"/>
    <s v="Pasar (lokasi sekitar atau dalam pasar)"/>
    <s v="1-5 org/jam"/>
    <s v="Tidak ada"/>
    <s v="Tidak"/>
    <s v="Tidak"/>
    <s v="Tidak ada"/>
    <s v="Tidak"/>
    <s v="Tidak"/>
    <s v="Tidak ber-mitra"/>
    <s v="1"/>
    <s v="Tidak ada"/>
    <s v="Tidak"/>
    <s v="Tidak"/>
    <s v="&lt; Rp. 50.000"/>
    <s v="Susu bubuk anak (Zee, Dancow, Boneeto, dsb.)_x000a_Susu bubuk dewasa (Anlene, Entrasol, Ensure, dsb.)_x000a_Gula rendah kalori (diabetasol, nulife, dsb.)_x000a_Sembako (Beras kiloan, telur, gula kiloan, dsb.)"/>
  </r>
  <r>
    <s v="Sep 30, 2022"/>
    <x v="1"/>
    <x v="62"/>
    <x v="3486"/>
    <s v="Sep 30, 2022"/>
    <x v="0"/>
    <x v="0"/>
    <s v="Residential (lokasi tempat tinggal/perumahan/apartemen/dsb.)"/>
    <s v="1-5 org/jam"/>
    <s v="Ada"/>
    <s v="Ya"/>
    <s v="Ya"/>
    <s v="2"/>
    <s v="Ya"/>
    <s v="Tidak"/>
    <s v="Tidak ber-mitra"/>
    <s v="1"/>
    <s v="1"/>
    <s v="Tidak"/>
    <s v="Tidak"/>
    <s v="&lt; Rp. 50.000"/>
    <s v="Susu bubuk anak (Zee, Dancow, Boneeto, dsb.)_x000a_Susu bubuk dewasa (Anlene, Entrasol, Ensure, dsb.)_x000a_Gula rendah kalori (diabetasol, nulife, dsb.)_x000a_Sembako (Beras kiloan, telur, gula kiloan, dsb.)"/>
  </r>
  <r>
    <s v="Sep 30, 2022"/>
    <x v="26"/>
    <x v="211"/>
    <x v="3487"/>
    <s v="Sep 30, 2022"/>
    <x v="0"/>
    <x v="0"/>
    <s v="Residential (lokasi tempat tinggal/perumahan/apartemen/dsb.)"/>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166"/>
    <x v="3488"/>
    <s v="Sep 30, 2022"/>
    <x v="0"/>
    <x v="0"/>
    <s v="Pinggir Jalan Utama"/>
    <s v="5-10 org/jam"/>
    <s v="Ada"/>
    <s v="Ya"/>
    <s v="Ya"/>
    <s v="2"/>
    <s v="Ya"/>
    <s v="Tidak"/>
    <s v="Tidak ber-mitra"/>
    <s v="1"/>
    <s v="&gt;2"/>
    <s v="Tidak"/>
    <s v="Tidak"/>
    <s v="Rp 51.000 - Rp 100.000"/>
    <s v="Susu bubuk anak (Zee, Dancow, Boneeto, dsb.)"/>
  </r>
  <r>
    <s v="Sep 30, 2022"/>
    <x v="1"/>
    <x v="50"/>
    <x v="3489"/>
    <s v="Sep 30, 2022"/>
    <x v="0"/>
    <x v="0"/>
    <s v="Pinggir Jalan Utama"/>
    <s v="5-10 org/jam"/>
    <s v="Ada"/>
    <s v="Tidak"/>
    <s v="Tidak"/>
    <s v="Tidak ada"/>
    <s v="Tidak"/>
    <s v="Tidak"/>
    <s v="Tidak ber-mitra"/>
    <s v="2"/>
    <s v="&gt;2"/>
    <s v="Tidak"/>
    <s v="Tidak"/>
    <s v="Rp 51.000 - Rp 100.000"/>
    <s v="Gula rendah kalori (diabetasol, nulife, dsb.)"/>
  </r>
  <r>
    <s v="Sep 30, 2022"/>
    <x v="1"/>
    <x v="268"/>
    <x v="3490"/>
    <s v="Sep 30, 2022"/>
    <x v="0"/>
    <x v="0"/>
    <s v="Pinggir Jalan Utama"/>
    <s v="1-5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Sep 30, 2022"/>
    <x v="18"/>
    <x v="266"/>
    <x v="3491"/>
    <s v="Sep 30,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30, 2022"/>
    <x v="8"/>
    <x v="61"/>
    <x v="3492"/>
    <s v="Sep 30, 2022"/>
    <x v="0"/>
    <x v="0"/>
    <s v="Pinggir Jalan Utama"/>
    <s v="1-5 org/jam"/>
    <s v="Ada"/>
    <s v="Ya"/>
    <s v="Ya"/>
    <s v="3 - 4"/>
    <s v="Ya"/>
    <s v="Tidak"/>
    <s v="Mitra DRP (Djarum Retail Partnership)"/>
    <s v="2"/>
    <s v="&gt;2"/>
    <s v="Tidak"/>
    <s v="Tidak"/>
    <s v="Rp 51.000 - Rp 100.000"/>
    <s v="Susu bubuk anak (Zee, Dancow, Boneeto, dsb.)_x000a_Susu bubuk dewasa (Anlene, Entrasol, Ensure, dsb.)_x000a_Gula rendah kalori (diabetasol, nulife, dsb.)"/>
  </r>
  <r>
    <s v="Sep 30, 2022"/>
    <x v="1"/>
    <x v="177"/>
    <x v="3493"/>
    <s v="Sep 30, 2022"/>
    <x v="0"/>
    <x v="0"/>
    <s v="Pasar (lokasi sekitar atau dalam pasar)"/>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30, 2022"/>
    <x v="8"/>
    <x v="61"/>
    <x v="3044"/>
    <s v="Sep 30, 2022"/>
    <x v="0"/>
    <x v="0"/>
    <s v="Pinggir Jalan Utama"/>
    <s v="1-5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30, 2022"/>
    <x v="1"/>
    <x v="110"/>
    <x v="3494"/>
    <s v="Sep 30, 2022"/>
    <x v="0"/>
    <x v="0"/>
    <s v="Residential (lokasi tempat tinggal/perumahan/apartemen/dsb.)"/>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50"/>
    <x v="3495"/>
    <s v="Sep 29, 2022"/>
    <x v="0"/>
    <x v="0"/>
    <s v="Pinggir Jalan Utama"/>
    <s v="5-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
  </r>
  <r>
    <s v="Sep 30, 2022"/>
    <x v="1"/>
    <x v="110"/>
    <x v="3476"/>
    <s v="Sep 30, 2022"/>
    <x v="0"/>
    <x v="0"/>
    <s v="Residential (lokasi tempat tinggal/perumahan/apartemen/dsb.)"/>
    <s v="5-10 org/jam"/>
    <s v="Ada"/>
    <s v="Ya"/>
    <s v="Ya"/>
    <s v="3 - 4"/>
    <s v="Ya"/>
    <s v="Tidak"/>
    <s v="Tidak ber-mitra"/>
    <s v="1"/>
    <s v="&gt;2"/>
    <s v="Tidak"/>
    <s v="Tidak"/>
    <s v="Rp 51.000 - Rp 100.000"/>
    <s v="Susu bubuk anak (Zee, Dancow, Boneeto, dsb.)_x000a_Susu bubuk dewasa (Anlene, Entrasol, Ensure, dsb.)_x000a_Sembako (Beras kiloan, telur, gula kiloan, dsb.)"/>
  </r>
  <r>
    <s v="Sep 30, 2022"/>
    <x v="1"/>
    <x v="110"/>
    <x v="3496"/>
    <s v="Sep 30, 2022"/>
    <x v="0"/>
    <x v="0"/>
    <s v="Residential (lokasi tempat tinggal/perumahan/apartemen/dsb.)"/>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110"/>
    <x v="3497"/>
    <s v="Sep 30, 2022"/>
    <x v="0"/>
    <x v="0"/>
    <s v="Residential (lokasi tempat tinggal/perumahan/apartemen/dsb.)"/>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110"/>
    <x v="3498"/>
    <s v="Sep 30,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110"/>
    <x v="3499"/>
    <s v="Sep 30,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110"/>
    <x v="3500"/>
    <s v="Sep 30, 2022"/>
    <x v="0"/>
    <x v="0"/>
    <s v="Residential (lokasi tempat tinggal/perumahan/apartemen/dsb.)"/>
    <s v="&gt;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30, 2022"/>
    <x v="1"/>
    <x v="110"/>
    <x v="870"/>
    <s v="Sep 29, 2022"/>
    <x v="0"/>
    <x v="0"/>
    <s v="Pinggir Jalan Utama"/>
    <s v="5-10 org/jam"/>
    <s v="Ada"/>
    <s v="Ya"/>
    <s v="Ya"/>
    <s v="3 - 4"/>
    <s v="Ya"/>
    <s v="Tidak"/>
    <s v="Tidak ber-mitra"/>
    <s v="1"/>
    <s v="&gt;2"/>
    <s v="Tidak"/>
    <s v="Ya"/>
    <s v="Rp 101.000 - Rp 200.000"/>
    <s v="Susu bubuk anak (Zee, Dancow, Boneeto, dsb.)_x000a_Susu bubuk dewasa (Anlene, Entrasol, Ensure, dsb.)_x000a_Gula rendah kalori (diabetasol, nulife, dsb.)_x000a_Sembako (Beras kiloan, telur, gula kiloan, dsb.)_x000a_Pulsa, token listrik, dsb."/>
  </r>
  <r>
    <s v="Sep 30, 2022"/>
    <x v="1"/>
    <x v="101"/>
    <x v="3501"/>
    <s v="Sep 29, 2022"/>
    <x v="0"/>
    <x v="0"/>
    <s v="Pasar (lokasi sekitar atau dalam pasar)"/>
    <s v="1-5 org/jam"/>
    <s v="Ada"/>
    <s v="Ya"/>
    <s v="Ya"/>
    <s v="2"/>
    <s v="Ya"/>
    <s v="Tidak"/>
    <s v="GGSP (Gudang Garam Strategic Partnership)"/>
    <s v="2"/>
    <s v="&gt;2"/>
    <s v="Tidak"/>
    <s v="Ya"/>
    <s v="Rp 101.000 - Rp 200.000"/>
    <s v="Susu bubuk anak (Zee, Dancow, Boneeto, dsb.)_x000a_Susu bubuk dewasa (Anlene, Entrasol, Ensure, dsb.)_x000a_Gula rendah kalori (diabetasol, nulife, dsb.)_x000a_Sembako (Beras kiloan, telur, gula kiloan, dsb.)_x000a_Pulsa, token listrik, dsb."/>
  </r>
  <r>
    <s v="Sep 30, 2022"/>
    <x v="1"/>
    <x v="50"/>
    <x v="3502"/>
    <s v="Sep 29, 2022"/>
    <x v="0"/>
    <x v="0"/>
    <s v="Pinggir Jalan Utama"/>
    <s v="5-10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Sep 30, 2022"/>
    <x v="1"/>
    <x v="50"/>
    <x v="3502"/>
    <s v="Sep 29, 2022"/>
    <x v="0"/>
    <x v="0"/>
    <s v="Pinggir Jalan Utama"/>
    <s v="5-10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Sep 29, 2022"/>
    <x v="1"/>
    <x v="166"/>
    <x v="3503"/>
    <s v="Sep 29, 2022"/>
    <x v="0"/>
    <x v="0"/>
    <s v="Pinggir Jalan Utama"/>
    <s v="&gt;10 org/jam"/>
    <s v="Ada"/>
    <s v="Tidak"/>
    <s v="Tidak"/>
    <s v="Tidak ada"/>
    <s v="Tidak"/>
    <s v="Tidak"/>
    <s v="Tidak ber-mitra"/>
    <s v="1"/>
    <s v="&gt;2"/>
    <s v="Tidak"/>
    <s v="Ya"/>
    <s v="&gt; Rp 201.000"/>
    <s v="Susu bubuk anak (Zee, Dancow, Boneeto, dsb.)_x000a_Susu bubuk dewasa (Anlene, Entrasol, Ensure, dsb.)_x000a_Gula rendah kalori (diabetasol, nulife, dsb.)_x000a_Sembako (Beras kiloan, telur, gula kiloan, dsb.)"/>
  </r>
  <r>
    <s v="Sep 29, 2022"/>
    <x v="1"/>
    <x v="72"/>
    <x v="3504"/>
    <s v="Sep 29, 2022"/>
    <x v="0"/>
    <x v="0"/>
    <s v="Pasar (lokasi sekitar atau dalam pasar)"/>
    <s v="5-10 org/jam"/>
    <s v="Tidak ada"/>
    <s v="Ya"/>
    <s v="Tidak"/>
    <s v="Tidak ada"/>
    <s v="Tidak"/>
    <s v="Tidak"/>
    <s v="Tidak ber-mitra"/>
    <s v="1"/>
    <s v="1"/>
    <s v="Tidak"/>
    <s v="Tidak"/>
    <s v="Rp 101.000 - Rp 200.000"/>
    <s v="Susu bubuk anak (Zee, Dancow, Boneeto, dsb.)_x000a_Susu bubuk dewasa (Anlene, Entrasol, Ensure, dsb.)_x000a_Gula rendah kalori (diabetasol, nulife, dsb.)_x000a_Sembako (Beras kiloan, telur, gula kiloan, dsb.)"/>
  </r>
  <r>
    <s v="Sep 29, 2022"/>
    <x v="1"/>
    <x v="72"/>
    <x v="3505"/>
    <s v="Sep 29, 2022"/>
    <x v="0"/>
    <x v="0"/>
    <s v="Pasar (lokasi sekitar atau dalam pasar)"/>
    <s v="5-10 org/jam"/>
    <s v="Tidak ada"/>
    <s v="Ya"/>
    <s v="Tidak"/>
    <s v="Tidak ada"/>
    <s v="Tidak"/>
    <s v="Tidak"/>
    <s v="Tidak ber-mitra"/>
    <s v="1"/>
    <s v="1"/>
    <s v="Tidak"/>
    <s v="Tidak"/>
    <s v="Rp 101.000 - Rp 200.000"/>
    <s v="Susu bubuk anak (Zee, Dancow, Boneeto, dsb.)_x000a_Susu bubuk dewasa (Anlene, Entrasol, Ensure, dsb.)_x000a_Gula rendah kalori (diabetasol, nulife, dsb.)_x000a_Sembako (Beras kiloan, telur, gula kiloan, dsb.)"/>
  </r>
  <r>
    <s v="Sep 29, 2022"/>
    <x v="1"/>
    <x v="216"/>
    <x v="3506"/>
    <s v="Sep 29, 2022"/>
    <x v="0"/>
    <x v="0"/>
    <s v="Residential (lokasi tempat tinggal/perumahan/apartemen/dsb.)"/>
    <s v="5-10 org/jam"/>
    <s v="Tidak ada"/>
    <s v="Ya"/>
    <s v="Tidak"/>
    <s v="Tidak ada"/>
    <s v="Tidak"/>
    <s v="Tidak"/>
    <s v="Tidak ber-mitra"/>
    <s v="1"/>
    <s v="1"/>
    <s v="Tidak"/>
    <s v="Tidak"/>
    <s v="Rp 101.000 - Rp 200.000"/>
    <s v="Susu bubuk anak (Zee, Dancow, Boneeto, dsb.)_x000a_Susu bubuk dewasa (Anlene, Entrasol, Ensure, dsb.)_x000a_Gula rendah kalori (diabetasol, nulife, dsb.)_x000a_Sembako (Beras kiloan, telur, gula kiloan, dsb.)"/>
  </r>
  <r>
    <s v="Sep 29, 2022"/>
    <x v="1"/>
    <x v="216"/>
    <x v="3506"/>
    <s v="Sep 29, 2022"/>
    <x v="0"/>
    <x v="0"/>
    <s v="Residential (lokasi tempat tinggal/perumahan/apartemen/dsb.)"/>
    <s v="5-10 org/jam"/>
    <s v="Tidak ada"/>
    <s v="Ya"/>
    <s v="Tidak"/>
    <s v="Tidak ada"/>
    <s v="Tidak"/>
    <s v="Tidak"/>
    <s v="Tidak ber-mitra"/>
    <s v="1"/>
    <s v="1"/>
    <s v="Tidak"/>
    <s v="Tidak"/>
    <s v="Rp 101.000 - Rp 200.000"/>
    <s v="Susu bubuk anak (Zee, Dancow, Boneeto, dsb.)_x000a_Susu bubuk dewasa (Anlene, Entrasol, Ensure, dsb.)_x000a_Gula rendah kalori (diabetasol, nulife, dsb.)_x000a_Sembako (Beras kiloan, telur, gula kiloan, dsb.)"/>
  </r>
  <r>
    <s v="Sep 29, 2022"/>
    <x v="1"/>
    <x v="216"/>
    <x v="3507"/>
    <s v="Sep 29, 2022"/>
    <x v="0"/>
    <x v="0"/>
    <s v="Pinggir Jalan Utama"/>
    <s v="5-10 org/jam"/>
    <s v="Tidak ada"/>
    <s v="Ya"/>
    <s v="Ya"/>
    <s v="Tidak ada"/>
    <s v="Tidak"/>
    <s v="Tidak"/>
    <s v="Tidak ber-mitra"/>
    <s v="1"/>
    <s v="&gt;2"/>
    <s v="Tidak"/>
    <s v="Ya"/>
    <s v="Rp 101.000 - Rp 200.000"/>
    <s v="Susu bubuk anak (Zee, Dancow, Boneeto, dsb.)_x000a_Susu bubuk dewasa (Anlene, Entrasol, Ensure, dsb.)_x000a_Gula rendah kalori (diabetasol, nulife, dsb.)_x000a_Sembako (Beras kiloan, telur, gula kiloan, dsb.)"/>
  </r>
  <r>
    <s v="Sep 29, 2022"/>
    <x v="1"/>
    <x v="216"/>
    <x v="3508"/>
    <s v="Sep 29, 2022"/>
    <x v="0"/>
    <x v="0"/>
    <s v="Pinggir Jalan Utama"/>
    <s v="5-10 org/jam"/>
    <s v="Ada"/>
    <s v="Ya"/>
    <s v="Ya"/>
    <s v="3 - 4"/>
    <s v="Tidak"/>
    <s v="Tidak"/>
    <s v="Tidak ber-mitra"/>
    <s v="1"/>
    <s v="&gt;2"/>
    <s v="Tidak"/>
    <s v="Ya"/>
    <s v="Rp 101.000 - Rp 200.000"/>
    <s v="Susu bubuk anak (Zee, Dancow, Boneeto, dsb.)_x000a_Susu bubuk dewasa (Anlene, Entrasol, Ensure, dsb.)_x000a_Gula rendah kalori (diabetasol, nulife, dsb.)_x000a_Sembako (Beras kiloan, telur, gula kiloan, dsb.)"/>
  </r>
  <r>
    <s v="Sep 29, 2022"/>
    <x v="1"/>
    <x v="216"/>
    <x v="3509"/>
    <s v="Sep 29, 2022"/>
    <x v="0"/>
    <x v="0"/>
    <s v="Pinggir Jalan Utama"/>
    <s v="5-10 org/jam"/>
    <s v="Tidak ada"/>
    <s v="Ya"/>
    <s v="Ya"/>
    <s v="Tidak ada"/>
    <s v="Tidak"/>
    <s v="Tidak"/>
    <s v="Tidak ber-mitra"/>
    <s v="1"/>
    <s v="&gt;2"/>
    <s v="Tidak"/>
    <s v="Ya"/>
    <s v="Rp 101.000 - Rp 200.000"/>
    <s v="Susu bubuk anak (Zee, Dancow, Boneeto, dsb.)_x000a_Susu bubuk dewasa (Anlene, Entrasol, Ensure, dsb.)_x000a_Gula rendah kalori (diabetasol, nulife, dsb.)_x000a_Sembako (Beras kiloan, telur, gula kiloan, dsb.)"/>
  </r>
  <r>
    <s v="Sep 29, 2022"/>
    <x v="1"/>
    <x v="72"/>
    <x v="3510"/>
    <s v="Sep 29, 2022"/>
    <x v="0"/>
    <x v="0"/>
    <s v="Pasar (lokasi sekitar atau dalam pasar)"/>
    <s v="5-10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9, 2022"/>
    <x v="1"/>
    <x v="72"/>
    <x v="3511"/>
    <s v="Sep 29, 2022"/>
    <x v="0"/>
    <x v="0"/>
    <s v="Pinggir Jalan Utama"/>
    <s v="5-10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9, 2022"/>
    <x v="1"/>
    <x v="1"/>
    <x v="3512"/>
    <s v="Sep 29, 2022"/>
    <x v="0"/>
    <x v="0"/>
    <s v="Pinggir Jalan Utama"/>
    <s v="5-10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9, 2022"/>
    <x v="1"/>
    <x v="72"/>
    <x v="3513"/>
    <s v="Sep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9, 2022"/>
    <x v="1"/>
    <x v="72"/>
    <x v="3514"/>
    <s v="Sep 29, 2022"/>
    <x v="0"/>
    <x v="0"/>
    <s v="Residential (lokasi tempat tinggal/perumahan/apartemen/dsb.)"/>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9, 2022"/>
    <x v="1"/>
    <x v="72"/>
    <x v="3515"/>
    <s v="Sep 29, 2022"/>
    <x v="0"/>
    <x v="0"/>
    <s v="Pinggir Jalan Utama"/>
    <s v="5-10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9, 2022"/>
    <x v="1"/>
    <x v="101"/>
    <x v="3516"/>
    <s v="Sep 29, 2022"/>
    <x v="0"/>
    <x v="0"/>
    <s v="Pasar (lokasi sekitar atau dalam pasar)"/>
    <s v="1-5 org/jam"/>
    <s v="Ada"/>
    <s v="Ya"/>
    <s v="Ya"/>
    <s v="Tidak ada"/>
    <s v="Tidak"/>
    <s v="Tidak"/>
    <s v="Tidak ber-mitra"/>
    <s v="1"/>
    <s v="&gt;2"/>
    <s v="Tidak"/>
    <s v="Ya"/>
    <s v="Rp 51.000 - Rp 100.000"/>
    <s v="Susu bubuk anak (Zee, Dancow, Boneeto, dsb.)_x000a_Susu bubuk dewasa (Anlene, Entrasol, Ensure, dsb.)_x000a_Sembako (Beras kiloan, telur, gula kiloan, dsb.)"/>
  </r>
  <r>
    <s v="Sep 29, 2022"/>
    <x v="1"/>
    <x v="72"/>
    <x v="3517"/>
    <s v="Sep 29, 2022"/>
    <x v="0"/>
    <x v="0"/>
    <s v="Pinggir Jalan Utama"/>
    <s v="5-10 org/jam"/>
    <s v="Ada"/>
    <s v="Ya"/>
    <s v="Tidak"/>
    <s v="Tidak ada"/>
    <s v="Tidak"/>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9, 2022"/>
    <x v="1"/>
    <x v="72"/>
    <x v="3518"/>
    <s v="Sep 29, 2022"/>
    <x v="0"/>
    <x v="0"/>
    <s v="Pinggir Jalan Utama"/>
    <s v="&gt;10 org/jam"/>
    <s v="Ada"/>
    <s v="Tidak"/>
    <s v="Tidak"/>
    <s v="Tidak ada"/>
    <s v="Tidak"/>
    <s v="Tidak"/>
    <s v="Tidak ber-mitra"/>
    <s v="1"/>
    <s v="2"/>
    <s v="Tidak"/>
    <s v="Tidak"/>
    <s v="Rp 101.000 - Rp 200.000"/>
    <s v="Susu bubuk anak (Zee, Dancow, Boneeto, dsb.)_x000a_Susu bubuk dewasa (Anlene, Entrasol, Ensure, dsb.)_x000a_Gula rendah kalori (diabetasol, nulife, dsb.)"/>
  </r>
  <r>
    <s v="Sep 29, 2022"/>
    <x v="1"/>
    <x v="72"/>
    <x v="3519"/>
    <s v="Sep 29, 2022"/>
    <x v="0"/>
    <x v="0"/>
    <s v="Residential (lokasi tempat tinggal/perumahan/apartemen/dsb.)"/>
    <s v="5-10 org/jam"/>
    <s v="Ada"/>
    <s v="Ya"/>
    <s v="Tidak"/>
    <s v="Tidak ada"/>
    <s v="Tidak"/>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9, 2022"/>
    <x v="16"/>
    <x v="99"/>
    <x v="3226"/>
    <s v="Sep 29, 2022"/>
    <x v="1"/>
    <x v="1"/>
    <m/>
    <m/>
    <m/>
    <m/>
    <m/>
    <m/>
    <m/>
    <m/>
    <m/>
    <m/>
    <m/>
    <m/>
    <m/>
    <m/>
    <m/>
  </r>
  <r>
    <s v="Sep 29, 2022"/>
    <x v="16"/>
    <x v="99"/>
    <x v="2956"/>
    <s v="Sep 29, 2022"/>
    <x v="1"/>
    <x v="1"/>
    <m/>
    <m/>
    <m/>
    <m/>
    <m/>
    <m/>
    <m/>
    <m/>
    <m/>
    <m/>
    <m/>
    <m/>
    <m/>
    <m/>
    <m/>
  </r>
  <r>
    <s v="Sep 29, 2022"/>
    <x v="1"/>
    <x v="72"/>
    <x v="3520"/>
    <s v="Sep 29, 2022"/>
    <x v="0"/>
    <x v="0"/>
    <s v="Pinggir Jalan Utama"/>
    <s v="1-5 org/jam"/>
    <s v="Ada"/>
    <s v="Tidak"/>
    <s v="Tidak"/>
    <s v="Tidak ada"/>
    <s v="Tidak"/>
    <s v="Tidak"/>
    <s v="Tidak ber-mitra"/>
    <s v="1"/>
    <s v="1"/>
    <s v="Tidak"/>
    <s v="Tidak"/>
    <s v="Rp 51.000 - Rp 100.000"/>
    <s v="Susu bubuk anak (Zee, Dancow, Boneeto, dsb.)_x000a_Gula rendah kalori (diabetasol, nulife, dsb.)_x000a_Sembako (Beras kiloan, telur, gula kiloan, dsb.)_x000a_Pulsa, token listrik, dsb."/>
  </r>
  <r>
    <s v="Sep 29, 2022"/>
    <x v="1"/>
    <x v="72"/>
    <x v="3521"/>
    <s v="Sep 29, 2022"/>
    <x v="0"/>
    <x v="0"/>
    <s v="Pinggir Jalan Utama"/>
    <s v="1-5 org/jam"/>
    <s v="Ada"/>
    <s v="Ya"/>
    <s v="Ya"/>
    <s v="2"/>
    <s v="Ya"/>
    <s v="Tidak"/>
    <s v="SRC (Sampoerna Retail Community)"/>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9, 2022"/>
    <x v="1"/>
    <x v="210"/>
    <x v="3522"/>
    <s v="Sep 29,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9, 2022"/>
    <x v="1"/>
    <x v="278"/>
    <x v="3523"/>
    <s v="Sep 29, 2022"/>
    <x v="0"/>
    <x v="0"/>
    <s v="Pinggir Jalan Utama"/>
    <s v="1-5 org/jam"/>
    <s v="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9, 2022"/>
    <x v="1"/>
    <x v="72"/>
    <x v="3524"/>
    <s v="Sep 29,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
    <x v="72"/>
    <x v="3525"/>
    <s v="Sep 29, 2022"/>
    <x v="0"/>
    <x v="0"/>
    <s v="Pinggir Jalan Utama"/>
    <s v="1-5 org/jam"/>
    <s v="Ada"/>
    <s v="Tidak"/>
    <s v="Tidak"/>
    <s v="Tidak ada"/>
    <s v="Tidak"/>
    <s v="Tidak"/>
    <s v="Tidak ber-mitra"/>
    <s v="1"/>
    <s v="2"/>
    <s v="Tidak"/>
    <s v="Tidak"/>
    <s v="Rp 51.000 - Rp 100.000"/>
    <s v="Gula rendah kalori (diabetasol, nulife, dsb.)"/>
  </r>
  <r>
    <s v="Sep 29, 2022"/>
    <x v="1"/>
    <x v="72"/>
    <x v="3526"/>
    <s v="Sep 29, 2022"/>
    <x v="0"/>
    <x v="0"/>
    <s v="Pinggir Jalan Utama"/>
    <s v="1-5 org/jam"/>
    <s v="Ada"/>
    <s v="Ya"/>
    <s v="Tidak"/>
    <s v="Tidak ada"/>
    <s v="Tidak"/>
    <s v="Ya"/>
    <s v="SRC (Sampoerna Retail Community)"/>
    <s v="1"/>
    <s v="2"/>
    <s v="Tidak"/>
    <s v="Tidak"/>
    <s v="Rp 101.000 - Rp 200.000"/>
    <s v="Susu bubuk anak (Zee, Dancow, Boneeto, dsb.)_x000a_Susu bubuk dewasa (Anlene, Entrasol, Ensure, dsb.)_x000a_Gula rendah kalori (diabetasol, nulife, dsb.)_x000a_Sembako (Beras kiloan, telur, gula kiloan, dsb.)"/>
  </r>
  <r>
    <s v="Sep 29, 2022"/>
    <x v="1"/>
    <x v="2"/>
    <x v="11"/>
    <s v="Sep 29, 2022"/>
    <x v="0"/>
    <x v="0"/>
    <s v="Pinggir Jalan Utama"/>
    <s v="1-5 org/jam"/>
    <s v="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9, 2022"/>
    <x v="1"/>
    <x v="72"/>
    <x v="3527"/>
    <s v="Sep 29, 2022"/>
    <x v="0"/>
    <x v="0"/>
    <s v="Pinggir Jalan Utama"/>
    <s v="5-10 org/jam"/>
    <s v="Ada"/>
    <s v="Ya"/>
    <s v="Ya"/>
    <s v="2"/>
    <s v="Tidak"/>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
  </r>
  <r>
    <s v="Sep 29, 2022"/>
    <x v="1"/>
    <x v="101"/>
    <x v="3528"/>
    <s v="Sep 29, 2022"/>
    <x v="0"/>
    <x v="0"/>
    <s v="Pinggir Jalan Utama"/>
    <s v="5-10 org/jam"/>
    <s v="Ada"/>
    <s v="Ya"/>
    <s v="Ya"/>
    <s v="&gt;4"/>
    <s v="Ya"/>
    <s v="Tidak"/>
    <s v="Mitra DRP (Djarum Retail Partnership)"/>
    <s v="&gt;2"/>
    <s v="&gt;2"/>
    <s v="Ya"/>
    <s v="Ya"/>
    <s v="&gt; Rp 201.000"/>
    <s v="Susu bubuk anak (Zee, Dancow, Boneeto, dsb.)_x000a_Susu bubuk dewasa (Anlene, Entrasol, Ensure, dsb.)_x000a_Sembako (Beras kiloan, telur, gula kiloan, dsb.)"/>
  </r>
  <r>
    <s v="Sep 29, 2022"/>
    <x v="16"/>
    <x v="99"/>
    <x v="3529"/>
    <s v="Sep 29, 2022"/>
    <x v="1"/>
    <x v="1"/>
    <m/>
    <m/>
    <m/>
    <m/>
    <m/>
    <m/>
    <m/>
    <m/>
    <m/>
    <m/>
    <m/>
    <m/>
    <m/>
    <m/>
    <m/>
  </r>
  <r>
    <s v="Sep 29, 2022"/>
    <x v="16"/>
    <x v="99"/>
    <x v="3530"/>
    <s v="Sep 29, 2022"/>
    <x v="1"/>
    <x v="0"/>
    <m/>
    <m/>
    <m/>
    <m/>
    <m/>
    <m/>
    <m/>
    <m/>
    <m/>
    <m/>
    <m/>
    <m/>
    <m/>
    <m/>
    <m/>
  </r>
  <r>
    <s v="Sep 29, 2022"/>
    <x v="16"/>
    <x v="99"/>
    <x v="3531"/>
    <s v="Sep 29, 2022"/>
    <x v="1"/>
    <x v="1"/>
    <m/>
    <m/>
    <m/>
    <m/>
    <m/>
    <m/>
    <m/>
    <m/>
    <m/>
    <m/>
    <m/>
    <m/>
    <m/>
    <m/>
    <m/>
  </r>
  <r>
    <s v="Sep 29, 2022"/>
    <x v="1"/>
    <x v="2"/>
    <x v="3532"/>
    <s v="Sep 29,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9, 2022"/>
    <x v="1"/>
    <x v="279"/>
    <x v="3533"/>
    <s v="Sep 29, 2022"/>
    <x v="0"/>
    <x v="0"/>
    <s v="Residential (lokasi tempat tinggal/perumahan/apartemen/dsb.)"/>
    <s v="1-5 org/jam"/>
    <s v="Ada"/>
    <s v="Tidak"/>
    <s v="Ya"/>
    <s v="3 - 4"/>
    <s v="Ya"/>
    <s v="Tidak"/>
    <s v="Tidak ber-mitra"/>
    <s v="1"/>
    <s v="&gt;2"/>
    <s v="Tidak"/>
    <s v="Tidak"/>
    <s v="&gt; Rp 201.000"/>
    <s v="Susu bubuk anak (Zee, Dancow, Boneeto, dsb.)_x000a_Sembako (Beras kiloan, telur, gula kiloan, dsb.)_x000a_Pulsa, token listrik, dsb."/>
  </r>
  <r>
    <s v="Sep 29, 2022"/>
    <x v="1"/>
    <x v="279"/>
    <x v="3534"/>
    <s v="Sep 29, 2022"/>
    <x v="0"/>
    <x v="0"/>
    <s v="Pinggir Jalan Utama"/>
    <s v="5-10 org/jam"/>
    <s v="Ada"/>
    <s v="Ya"/>
    <s v="Ya"/>
    <s v="Tidak ada"/>
    <s v="Ya"/>
    <s v="Tidak"/>
    <s v="Tidak ber-mitra"/>
    <s v="1"/>
    <s v="&gt;2"/>
    <s v="Tidak"/>
    <s v="Tidak"/>
    <s v="&gt; Rp 201.000"/>
    <s v="Susu bubuk anak (Zee, Dancow, Boneeto, dsb.)_x000a_Susu bubuk dewasa (Anlene, Entrasol, Ensure, dsb.)_x000a_Gula rendah kalori (diabetasol, nulife, dsb.)_x000a_Sembako (Beras kiloan, telur, gula kiloan, dsb.)"/>
  </r>
  <r>
    <s v="Sep 29, 2022"/>
    <x v="1"/>
    <x v="101"/>
    <x v="3535"/>
    <s v="Sep 29, 2022"/>
    <x v="0"/>
    <x v="1"/>
    <m/>
    <m/>
    <m/>
    <m/>
    <m/>
    <m/>
    <m/>
    <m/>
    <m/>
    <m/>
    <m/>
    <m/>
    <m/>
    <m/>
    <m/>
  </r>
  <r>
    <s v="Sep 29, 2022"/>
    <x v="1"/>
    <x v="62"/>
    <x v="3536"/>
    <s v="Sep 29, 2022"/>
    <x v="0"/>
    <x v="0"/>
    <s v="Pinggir Jalan Utama"/>
    <s v="5-10 org/jam"/>
    <s v="Ada"/>
    <s v="Ya"/>
    <s v="Ya"/>
    <s v="&gt;4"/>
    <s v="Ya"/>
    <s v="Ya"/>
    <s v="GGSP (Gudang Garam Strategic Partnership)"/>
    <s v="&gt;2"/>
    <s v="&gt;2"/>
    <s v="Tidak"/>
    <s v="Tidak"/>
    <s v="&gt; Rp 201.000"/>
    <s v="Susu bubuk anak (Zee, Dancow, Boneeto, dsb.)_x000a_Susu bubuk dewasa (Anlene, Entrasol, Ensure, dsb.)_x000a_Gula rendah kalori (diabetasol, nulife, dsb.)_x000a_Sembako (Beras kiloan, telur, gula kiloan, dsb.)"/>
  </r>
  <r>
    <s v="Sep 29, 2022"/>
    <x v="1"/>
    <x v="177"/>
    <x v="3537"/>
    <s v="Sep 29, 2022"/>
    <x v="0"/>
    <x v="0"/>
    <s v="Pinggir Jalan Utama"/>
    <s v="1-5 org/jam"/>
    <s v="Tidak 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9, 2022"/>
    <x v="1"/>
    <x v="177"/>
    <x v="3538"/>
    <s v="Sep 29,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Pulsa, token listrik, dsb."/>
  </r>
  <r>
    <s v="Sep 29, 2022"/>
    <x v="1"/>
    <x v="177"/>
    <x v="3539"/>
    <s v="Sep 29,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29, 2022"/>
    <x v="20"/>
    <x v="160"/>
    <x v="1521"/>
    <s v="Sep 1, 2022"/>
    <x v="0"/>
    <x v="0"/>
    <s v="Pinggir Jalan Utama"/>
    <s v="1-5 org/jam"/>
    <s v="Ada"/>
    <s v="Ya"/>
    <s v="Ya"/>
    <s v="2"/>
    <s v="Ya"/>
    <s v="Ya"/>
    <s v="Tidak ber-mitra"/>
    <s v="1"/>
    <s v="2"/>
    <s v="Tidak"/>
    <s v="Tidak"/>
    <s v="&lt; Rp. 50.000"/>
    <s v="Gula rendah kalori (diabetasol, nulife, dsb.)"/>
  </r>
  <r>
    <s v="Sep 29, 2022"/>
    <x v="20"/>
    <x v="160"/>
    <x v="3540"/>
    <s v="Sep 1, 2022"/>
    <x v="0"/>
    <x v="0"/>
    <s v="Pinggir Jalan Utama"/>
    <s v="1-5 org/jam"/>
    <s v="Ada"/>
    <s v="Ya"/>
    <s v="Ya"/>
    <s v="2"/>
    <s v="Ya"/>
    <s v="Tidak"/>
    <s v="Tidak ber-mitra"/>
    <s v="1"/>
    <s v="2"/>
    <s v="Ya"/>
    <s v="Tidak"/>
    <s v="&lt; Rp. 50.000"/>
    <s v="Susu bubuk anak (Zee, Dancow, Boneeto, dsb.)_x000a_Susu bubuk dewasa (Anlene, Entrasol, Ensure, dsb.)"/>
  </r>
  <r>
    <s v="Sep 29, 2022"/>
    <x v="20"/>
    <x v="160"/>
    <x v="3541"/>
    <s v="Sep 29, 2022"/>
    <x v="0"/>
    <x v="0"/>
    <s v="Pinggir Jalan Utama"/>
    <s v="1-5 org/jam"/>
    <s v="Tidak ada"/>
    <s v="Tidak"/>
    <s v="Ya"/>
    <s v="2"/>
    <s v="Tidak"/>
    <s v="Tidak"/>
    <s v="SRC (Sampoerna Retail Community)"/>
    <s v="1"/>
    <s v="Tidak ada"/>
    <s v="Tidak"/>
    <s v="Ya"/>
    <s v="Rp 51.000 - Rp 100.000"/>
    <s v="Susu bubuk dewasa (Anlene, Entrasol, Ensure, dsb.)"/>
  </r>
  <r>
    <s v="Sep 29, 2022"/>
    <x v="20"/>
    <x v="160"/>
    <x v="3542"/>
    <s v="Sep 29, 2022"/>
    <x v="0"/>
    <x v="0"/>
    <s v="Pinggir Jalan Utama"/>
    <s v="1-5 org/jam"/>
    <s v="Tidak ada"/>
    <s v="Tidak"/>
    <s v="Ya"/>
    <s v="Tidak ada"/>
    <s v="Tidak"/>
    <s v="Tidak"/>
    <s v="Tidak ber-mitra"/>
    <s v="Tidak ada"/>
    <s v="Tidak ada"/>
    <s v="Ya"/>
    <s v="Tidak"/>
    <s v="&lt; Rp. 50.000"/>
    <s v="Susu bubuk anak (Zee, Dancow, Boneeto, dsb.)"/>
  </r>
  <r>
    <s v="Sep 29, 2022"/>
    <x v="20"/>
    <x v="160"/>
    <x v="3543"/>
    <s v="Sep 29, 2022"/>
    <x v="0"/>
    <x v="0"/>
    <s v="Residential (lokasi tempat tinggal/perumahan/apartemen/dsb.)"/>
    <s v="1-5 org/jam"/>
    <s v="Ada"/>
    <s v="Tidak"/>
    <s v="Ya"/>
    <s v="Tidak ada"/>
    <s v="Tidak"/>
    <s v="Tidak"/>
    <s v="Tidak ber-mitra"/>
    <s v="Tidak ada"/>
    <s v="Tidak ada"/>
    <s v="Tidak"/>
    <s v="Tidak"/>
    <s v="&lt; Rp. 50.000"/>
    <s v="Susu bubuk anak (Zee, Dancow, Boneeto, dsb.)"/>
  </r>
  <r>
    <s v="Sep 29, 2022"/>
    <x v="20"/>
    <x v="160"/>
    <x v="3544"/>
    <s v="Sep 29, 2022"/>
    <x v="0"/>
    <x v="0"/>
    <s v="Pinggir Jalan Utama"/>
    <s v="5-10 org/jam"/>
    <s v="Ada"/>
    <s v="Tidak"/>
    <s v="Ya"/>
    <s v="2"/>
    <s v="Ya"/>
    <s v="Tidak"/>
    <s v="Tidak ber-mitra"/>
    <s v="1"/>
    <s v="&gt;2"/>
    <s v="Tidak"/>
    <s v="Tidak"/>
    <s v="Rp 51.000 - Rp 100.000"/>
    <s v="Susu bubuk dewasa (Anlene, Entrasol, Ensure, dsb.)"/>
  </r>
  <r>
    <s v="Sep 29, 2022"/>
    <x v="20"/>
    <x v="160"/>
    <x v="3545"/>
    <s v="Sep 8, 2022"/>
    <x v="0"/>
    <x v="0"/>
    <s v="Pinggir Jalan Utama"/>
    <s v="1-5 org/jam"/>
    <s v="Tidak ada"/>
    <s v="Tidak"/>
    <s v="Ya"/>
    <s v="Tidak ada"/>
    <s v="Tidak"/>
    <s v="Tidak"/>
    <s v="SRC (Sampoerna Retail Community)"/>
    <s v="Tidak ada"/>
    <s v="1"/>
    <s v="Tidak"/>
    <s v="Ya"/>
    <s v="Rp 51.000 - Rp 100.000"/>
    <s v="Susu bubuk anak (Zee, Dancow, Boneeto, dsb.)"/>
  </r>
  <r>
    <s v="Sep 29, 2022"/>
    <x v="20"/>
    <x v="160"/>
    <x v="3546"/>
    <s v="Sep 29, 2022"/>
    <x v="0"/>
    <x v="0"/>
    <s v="Pinggir Jalan Utama"/>
    <s v="5-10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29, 2022"/>
    <x v="20"/>
    <x v="160"/>
    <x v="2075"/>
    <s v="Sep 29, 2022"/>
    <x v="0"/>
    <x v="0"/>
    <s v="Pinggir Jalan Utama"/>
    <s v="5-10 org/jam"/>
    <s v="Ada"/>
    <s v="Ya"/>
    <s v="Ya"/>
    <s v="3 - 4"/>
    <s v="Tidak"/>
    <s v="Ya"/>
    <s v="Tidak ber-mitra"/>
    <s v="2"/>
    <s v="&gt;2"/>
    <s v="Tidak"/>
    <s v="Tidak"/>
    <s v="&lt; Rp. 50.000"/>
    <s v="Susu bubuk dewasa (Anlene, Entrasol, Ensure, dsb.)"/>
  </r>
  <r>
    <s v="Sep 29, 2022"/>
    <x v="1"/>
    <x v="110"/>
    <x v="3547"/>
    <s v="Sep 29, 2022"/>
    <x v="0"/>
    <x v="0"/>
    <s v="Pinggir Jalan Utama"/>
    <s v="5-10 org/jam"/>
    <s v="Ada"/>
    <s v="Ya"/>
    <s v="Ya"/>
    <s v="&gt;4"/>
    <s v="Ya"/>
    <s v="Tidak"/>
    <s v="Tidak ber-mitra"/>
    <s v="1"/>
    <s v="&gt;2"/>
    <s v="Tidak"/>
    <s v="Ya"/>
    <s v="Rp 101.000 - Rp 200.000"/>
    <s v="Susu bubuk anak (Zee, Dancow, Boneeto, dsb.)_x000a_Susu bubuk dewasa (Anlene, Entrasol, Ensure, dsb.)_x000a_Gula rendah kalori (diabetasol, nulife, dsb.)_x000a_Sembako (Beras kiloan, telur, gula kiloan, dsb.)"/>
  </r>
  <r>
    <s v="Sep 29, 2022"/>
    <x v="20"/>
    <x v="160"/>
    <x v="3548"/>
    <s v="Sep 29, 2022"/>
    <x v="0"/>
    <x v="0"/>
    <s v="Pinggir Jalan Utama"/>
    <s v="5-10 org/jam"/>
    <s v="Ada"/>
    <s v="Ya"/>
    <s v="Ya"/>
    <s v="2"/>
    <s v="Ya"/>
    <s v="Tidak"/>
    <s v="Tidak ber-mitra"/>
    <s v="1"/>
    <s v="2"/>
    <s v="Tidak"/>
    <s v="Tidak"/>
    <s v="&lt; Rp. 50.000"/>
    <s v="Susu bubuk dewasa (Anlene, Entrasol, Ensure, dsb.)_x000a_Sembako (Beras kiloan, telur, gula kiloan, dsb.)"/>
  </r>
  <r>
    <s v="Sep 29, 2022"/>
    <x v="1"/>
    <x v="110"/>
    <x v="3549"/>
    <s v="Sep 29, 2022"/>
    <x v="0"/>
    <x v="0"/>
    <s v="Pinggir Jalan Utama"/>
    <s v="1-5 org/jam"/>
    <s v="Ada"/>
    <s v="Ya"/>
    <s v="Ya"/>
    <s v="3 - 4"/>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
  </r>
  <r>
    <s v="Sep 29, 2022"/>
    <x v="20"/>
    <x v="201"/>
    <x v="3550"/>
    <s v="Sep 29, 2022"/>
    <x v="0"/>
    <x v="0"/>
    <s v="Pinggir Jalan Utama"/>
    <s v="1-5 org/jam"/>
    <s v="Ada"/>
    <s v="Tidak"/>
    <s v="Ya"/>
    <s v="2"/>
    <s v="Tidak"/>
    <s v="Tidak"/>
    <s v="Tidak ber-mitra"/>
    <s v="Tidak ada"/>
    <s v="Tidak ada"/>
    <s v="Tidak"/>
    <s v="Tidak"/>
    <s v="Rp 101.000 - Rp 200.000"/>
    <s v="Susu bubuk anak (Zee, Dancow, Boneeto, dsb.)_x000a_Susu bubuk dewasa (Anlene, Entrasol, Ensure, dsb.)_x000a_Gula rendah kalori (diabetasol, nulife, dsb.)_x000a_Sembako (Beras kiloan, telur, gula kiloan, dsb.)_x000a_Pulsa, token listrik, dsb."/>
  </r>
  <r>
    <s v="Sep 29, 2022"/>
    <x v="26"/>
    <x v="280"/>
    <x v="3551"/>
    <s v="Sep 29, 2022"/>
    <x v="0"/>
    <x v="0"/>
    <s v="Pinggir Jalan Utama"/>
    <s v="1-5 org/jam"/>
    <s v="Ada"/>
    <s v="Ya"/>
    <s v="Ya"/>
    <s v="3 - 4"/>
    <s v="Tidak"/>
    <s v="Ya"/>
    <s v="SRC (Sampoerna Retail Community)"/>
    <s v="1"/>
    <s v="&gt;2"/>
    <s v="Ya"/>
    <s v="Ya"/>
    <s v="Rp 51.000 - Rp 100.000"/>
    <s v="Susu bubuk anak (Zee, Dancow, Boneeto, dsb.)"/>
  </r>
  <r>
    <s v="Sep 29, 2022"/>
    <x v="20"/>
    <x v="160"/>
    <x v="3552"/>
    <s v="Sep 29, 2022"/>
    <x v="0"/>
    <x v="0"/>
    <s v="Pinggir Jalan Utama"/>
    <s v="5-10 org/jam"/>
    <s v="Ada"/>
    <s v="Tidak"/>
    <s v="Ya"/>
    <s v="Tidak ada"/>
    <s v="Tidak"/>
    <s v="Tidak"/>
    <s v="Tidak ber-mitra"/>
    <s v="Tidak ada"/>
    <s v="Tidak ada"/>
    <s v="Tidak"/>
    <s v="Ya"/>
    <s v="Rp 51.000 - Rp 100.000"/>
    <s v="Susu bubuk anak (Zee, Dancow, Boneeto, dsb.)_x000a_Gula rendah kalori (diabetasol, nulife, dsb.)"/>
  </r>
  <r>
    <s v="Sep 29, 2022"/>
    <x v="1"/>
    <x v="62"/>
    <x v="3553"/>
    <s v="Sep 29, 2022"/>
    <x v="0"/>
    <x v="0"/>
    <s v="Residential (lokasi tempat tinggal/perumahan/apartemen/dsb.)"/>
    <s v="1-5 org/jam"/>
    <s v="Ada"/>
    <s v="Ya"/>
    <s v="Ya"/>
    <s v="3 - 4"/>
    <s v="Ya"/>
    <s v="Tidak"/>
    <s v="Tidak ber-mitra"/>
    <s v="Tidak ada"/>
    <s v="2"/>
    <s v="Tidak"/>
    <s v="Tidak"/>
    <s v="Rp 51.000 - Rp 100.000"/>
    <s v="Susu bubuk anak (Zee, Dancow, Boneeto, dsb.)_x000a_Susu bubuk dewasa (Anlene, Entrasol, Ensure, dsb.)_x000a_Gula rendah kalori (diabetasol, nulife, dsb.)_x000a_Sembako (Beras kiloan, telur, gula kiloan, dsb.)"/>
  </r>
  <r>
    <s v="Sep 29, 2022"/>
    <x v="20"/>
    <x v="160"/>
    <x v="3554"/>
    <s v="Sep 29, 2022"/>
    <x v="0"/>
    <x v="0"/>
    <s v="Pinggir Jalan Utama"/>
    <s v="5-10 org/jam"/>
    <s v="Ada"/>
    <s v="Ya"/>
    <s v="Ya"/>
    <s v="3 - 4"/>
    <s v="Ya"/>
    <s v="Ya"/>
    <s v="Tidak ber-mitra"/>
    <s v="1"/>
    <s v="&gt;2"/>
    <s v="Tidak"/>
    <s v="Tidak"/>
    <s v="&lt; Rp. 50.000"/>
    <s v="Gula rendah kalori (diabetasol, nulife, dsb.)"/>
  </r>
  <r>
    <s v="Sep 29, 2022"/>
    <x v="1"/>
    <x v="276"/>
    <x v="3555"/>
    <s v="Sep 29, 2022"/>
    <x v="0"/>
    <x v="0"/>
    <s v="Residential (lokasi tempat tinggal/perumahan/apartemen/dsb.)"/>
    <s v="1-5 org/jam"/>
    <s v="Ada"/>
    <s v="Ya"/>
    <s v="Tidak"/>
    <s v="3 - 4"/>
    <s v="Ya"/>
    <s v="Tidak"/>
    <s v="SRC (Sampoerna Retail Community)_x000a_Tidak ber-mitra"/>
    <s v="1"/>
    <s v="2"/>
    <s v="Tidak"/>
    <s v="Tidak"/>
    <s v="&lt; Rp. 50.000"/>
    <s v="Susu bubuk anak (Zee, Dancow, Boneeto, dsb.)"/>
  </r>
  <r>
    <s v="Sep 29, 2022"/>
    <x v="1"/>
    <x v="276"/>
    <x v="3556"/>
    <s v="Sep 29, 2022"/>
    <x v="0"/>
    <x v="0"/>
    <s v="Pinggir Jalan Utama"/>
    <s v="5-10 org/jam"/>
    <s v="Ada"/>
    <s v="Ya"/>
    <s v="Ya"/>
    <s v="3 - 4"/>
    <s v="Ya"/>
    <s v="Ya"/>
    <s v="Tidak ber-mitra"/>
    <s v="1"/>
    <s v="&gt;2"/>
    <s v="Tidak"/>
    <s v="Tidak"/>
    <s v="Rp 51.000 - Rp 100.000"/>
    <s v="Susu bubuk anak (Zee, Dancow, Boneeto, dsb.)"/>
  </r>
  <r>
    <s v="Sep 29, 2022"/>
    <x v="1"/>
    <x v="276"/>
    <x v="3557"/>
    <s v="Sep 29, 2022"/>
    <x v="0"/>
    <x v="0"/>
    <s v="Residential (lokasi tempat tinggal/perumahan/apartemen/dsb.)"/>
    <s v="5-10 org/jam"/>
    <s v="Tidak ada"/>
    <s v="Tidak"/>
    <s v="Ya"/>
    <s v="&gt;4"/>
    <s v="Ya"/>
    <s v="Ya"/>
    <s v="Tidak ber-mitra"/>
    <s v="2"/>
    <s v="&gt;2"/>
    <s v="Ya"/>
    <s v="Ya"/>
    <s v="Rp 51.000 - Rp 100.000"/>
    <s v="Susu bubuk anak (Zee, Dancow, Boneeto, dsb.)"/>
  </r>
  <r>
    <s v="Sep 29, 2022"/>
    <x v="1"/>
    <x v="276"/>
    <x v="3558"/>
    <s v="Sep 29, 2022"/>
    <x v="0"/>
    <x v="0"/>
    <s v="Pinggir Jalan Utama"/>
    <s v="1-5 org/jam"/>
    <s v="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9, 2022"/>
    <x v="1"/>
    <x v="276"/>
    <x v="3559"/>
    <s v="Sep 29, 2022"/>
    <x v="0"/>
    <x v="0"/>
    <s v="Residential (lokasi tempat tinggal/perumahan/apartemen/dsb.)"/>
    <s v="5-10 org/jam"/>
    <s v="Tidak ada"/>
    <s v="Tidak"/>
    <s v="Ya"/>
    <s v="&gt;4"/>
    <s v="Ya"/>
    <s v="Ya"/>
    <s v="Tidak ber-mitra"/>
    <s v="2"/>
    <s v="&gt;2"/>
    <s v="Ya"/>
    <s v="Ya"/>
    <s v="Rp 51.000 - Rp 100.000"/>
    <s v="Susu bubuk anak (Zee, Dancow, Boneeto, dsb.)"/>
  </r>
  <r>
    <s v="Sep 29, 2022"/>
    <x v="1"/>
    <x v="276"/>
    <x v="3560"/>
    <s v="Sep 29, 2022"/>
    <x v="1"/>
    <x v="0"/>
    <m/>
    <m/>
    <m/>
    <m/>
    <m/>
    <m/>
    <m/>
    <m/>
    <m/>
    <m/>
    <m/>
    <m/>
    <m/>
    <m/>
    <m/>
  </r>
  <r>
    <s v="Sep 29, 2022"/>
    <x v="1"/>
    <x v="276"/>
    <x v="3561"/>
    <s v="Sep 29, 2022"/>
    <x v="0"/>
    <x v="0"/>
    <s v="Pinggir Jalan Utama"/>
    <s v="1-5 org/jam"/>
    <s v="Ada"/>
    <s v="Tidak"/>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9, 2022"/>
    <x v="1"/>
    <x v="276"/>
    <x v="3562"/>
    <s v="Sep 29, 2022"/>
    <x v="0"/>
    <x v="0"/>
    <s v="Pinggir Jalan Utama"/>
    <s v="1-5 org/jam"/>
    <s v="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9, 2022"/>
    <x v="1"/>
    <x v="72"/>
    <x v="3563"/>
    <s v="Sep 29, 2022"/>
    <x v="1"/>
    <x v="0"/>
    <m/>
    <m/>
    <m/>
    <m/>
    <m/>
    <m/>
    <m/>
    <m/>
    <m/>
    <m/>
    <m/>
    <m/>
    <m/>
    <m/>
    <m/>
  </r>
  <r>
    <s v="Sep 29, 2022"/>
    <x v="1"/>
    <x v="72"/>
    <x v="3564"/>
    <s v="Sep 29, 2022"/>
    <x v="1"/>
    <x v="0"/>
    <m/>
    <m/>
    <m/>
    <m/>
    <m/>
    <m/>
    <m/>
    <m/>
    <m/>
    <m/>
    <m/>
    <m/>
    <m/>
    <m/>
    <m/>
  </r>
  <r>
    <s v="Sep 29, 2022"/>
    <x v="26"/>
    <x v="280"/>
    <x v="3565"/>
    <s v="Sep 29, 2022"/>
    <x v="0"/>
    <x v="0"/>
    <s v="Pinggir Jalan Utama"/>
    <s v="5-10 org/jam"/>
    <s v="Ada"/>
    <s v="Ya"/>
    <s v="Ya"/>
    <s v="3 - 4"/>
    <s v="Ya"/>
    <s v="Tidak"/>
    <s v="Tidak ber-mitra"/>
    <s v="1"/>
    <s v="&gt;2"/>
    <s v="Ya"/>
    <s v="Ya"/>
    <s v="Rp 51.000 - Rp 100.000"/>
    <s v="Susu bubuk dewasa (Anlene, Entrasol, Ensure, dsb.)"/>
  </r>
  <r>
    <s v="Sep 29, 2022"/>
    <x v="1"/>
    <x v="268"/>
    <x v="3566"/>
    <s v="Sep 29,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9, 2022"/>
    <x v="1"/>
    <x v="175"/>
    <x v="3567"/>
    <s v="Sep 29, 2022"/>
    <x v="0"/>
    <x v="0"/>
    <s v="Pinggir Jalan Utama"/>
    <s v="5-10 org/jam"/>
    <s v="Ada"/>
    <s v="Ya"/>
    <s v="Ya"/>
    <s v="3 - 4"/>
    <s v="Ya"/>
    <s v="Tidak"/>
    <s v="Tidak ber-mitra"/>
    <s v="2"/>
    <s v="2"/>
    <s v="Tidak"/>
    <s v="Ya"/>
    <s v="Rp 51.000 - Rp 100.000"/>
    <s v="Susu bubuk anak (Zee, Dancow, Boneeto, dsb.)_x000a_Susu bubuk dewasa (Anlene, Entrasol, Ensure, dsb.)_x000a_Gula rendah kalori (diabetasol, nulife, dsb.)_x000a_Sembako (Beras kiloan, telur, gula kiloan, dsb.)_x000a_Pulsa, token listrik, dsb."/>
  </r>
  <r>
    <s v="Sep 29, 2022"/>
    <x v="20"/>
    <x v="160"/>
    <x v="3568"/>
    <s v="Sep 29, 2022"/>
    <x v="1"/>
    <x v="1"/>
    <m/>
    <m/>
    <m/>
    <m/>
    <m/>
    <m/>
    <m/>
    <m/>
    <m/>
    <m/>
    <m/>
    <m/>
    <m/>
    <m/>
    <m/>
  </r>
  <r>
    <s v="Sep 29, 2022"/>
    <x v="20"/>
    <x v="160"/>
    <x v="3569"/>
    <s v="Sep 29, 2022"/>
    <x v="1"/>
    <x v="1"/>
    <m/>
    <m/>
    <m/>
    <m/>
    <m/>
    <m/>
    <m/>
    <m/>
    <m/>
    <m/>
    <m/>
    <m/>
    <m/>
    <m/>
    <m/>
  </r>
  <r>
    <s v="Sep 29, 2022"/>
    <x v="20"/>
    <x v="160"/>
    <x v="3570"/>
    <s v="Sep 29, 2022"/>
    <x v="1"/>
    <x v="1"/>
    <m/>
    <m/>
    <m/>
    <m/>
    <m/>
    <m/>
    <m/>
    <m/>
    <m/>
    <m/>
    <m/>
    <m/>
    <m/>
    <m/>
    <m/>
  </r>
  <r>
    <s v="Sep 29, 2022"/>
    <x v="20"/>
    <x v="160"/>
    <x v="3571"/>
    <s v="Sep 29, 2022"/>
    <x v="1"/>
    <x v="1"/>
    <m/>
    <m/>
    <m/>
    <m/>
    <m/>
    <m/>
    <m/>
    <m/>
    <m/>
    <m/>
    <m/>
    <m/>
    <m/>
    <m/>
    <m/>
  </r>
  <r>
    <s v="Sep 29, 2022"/>
    <x v="20"/>
    <x v="160"/>
    <x v="3572"/>
    <s v="Sep 29, 2022"/>
    <x v="0"/>
    <x v="0"/>
    <s v="Residential (lokasi tempat tinggal/perumahan/apartemen/dsb.)"/>
    <s v="1-5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Sep 29, 2022"/>
    <x v="20"/>
    <x v="160"/>
    <x v="3573"/>
    <s v="Sep 29, 2022"/>
    <x v="0"/>
    <x v="0"/>
    <s v="Pinggir Jalan Utama"/>
    <s v="5-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Sep 29, 2022"/>
    <x v="1"/>
    <x v="268"/>
    <x v="3574"/>
    <s v="Sep 29, 2022"/>
    <x v="0"/>
    <x v="0"/>
    <s v="Pinggir Jalan Utama"/>
    <s v="1-5 org/jam"/>
    <s v="Ada"/>
    <s v="Ya"/>
    <s v="Ya"/>
    <s v="&gt;4"/>
    <s v="Ya"/>
    <s v="Tidak"/>
    <s v="Tidak ber-mitra"/>
    <s v="2"/>
    <s v="&gt;2"/>
    <s v="Tidak"/>
    <s v="Tidak"/>
    <s v="Rp 101.000 - Rp 200.000"/>
    <s v="Susu bubuk anak (Zee, Dancow, Boneeto, dsb.)_x000a_Susu bubuk dewasa (Anlene, Entrasol, Ensure, dsb.)_x000a_Sembako (Beras kiloan, telur, gula kiloan, dsb.)"/>
  </r>
  <r>
    <s v="Sep 29, 2022"/>
    <x v="20"/>
    <x v="200"/>
    <x v="3575"/>
    <s v="Sep 29, 2022"/>
    <x v="0"/>
    <x v="0"/>
    <s v="Pinggir Jalan Utama"/>
    <s v="5-10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_x000a_Pulsa, token listrik, dsb."/>
  </r>
  <r>
    <s v="Sep 29, 2022"/>
    <x v="20"/>
    <x v="200"/>
    <x v="3576"/>
    <s v="Sep 29, 2022"/>
    <x v="0"/>
    <x v="0"/>
    <s v="Pinggir Jalan Utama"/>
    <s v="5-10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_x000a_Pulsa, token listrik, dsb."/>
  </r>
  <r>
    <s v="Sep 29, 2022"/>
    <x v="29"/>
    <x v="234"/>
    <x v="3577"/>
    <s v="Sep 29, 2022"/>
    <x v="1"/>
    <x v="1"/>
    <m/>
    <m/>
    <m/>
    <m/>
    <m/>
    <m/>
    <m/>
    <m/>
    <m/>
    <m/>
    <m/>
    <m/>
    <m/>
    <m/>
    <m/>
  </r>
  <r>
    <s v="Sep 29, 2022"/>
    <x v="20"/>
    <x v="200"/>
    <x v="3578"/>
    <s v="Sep 29,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Sep 29, 2022"/>
    <x v="1"/>
    <x v="4"/>
    <x v="3579"/>
    <s v="Sep 29, 2022"/>
    <x v="0"/>
    <x v="0"/>
    <s v="Pinggir Jalan Utama"/>
    <s v="5-10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
  </r>
  <r>
    <s v="Sep 29, 2022"/>
    <x v="1"/>
    <x v="4"/>
    <x v="3580"/>
    <s v="Sep 29, 2022"/>
    <x v="0"/>
    <x v="0"/>
    <s v="Pasar (lokasi sekitar atau dalam pasar)"/>
    <s v="1-5 org/jam"/>
    <s v="Tidak ada"/>
    <s v="Tidak"/>
    <s v="Ya"/>
    <s v="Tidak ada"/>
    <s v="Tidak"/>
    <s v="Tidak"/>
    <s v="Tidak ber-mitra"/>
    <s v="Tidak ada"/>
    <s v="Tidak ada"/>
    <s v="Tidak"/>
    <s v="Tidak"/>
    <s v="Rp 51.000 - Rp 100.000"/>
    <s v="Susu bubuk anak (Zee, Dancow, Boneeto, dsb.)_x000a_Susu bubuk dewasa (Anlene, Entrasol, Ensure, dsb.)_x000a_Sembako (Beras kiloan, telur, gula kiloan, dsb.)"/>
  </r>
  <r>
    <s v="Sep 29, 2022"/>
    <x v="1"/>
    <x v="279"/>
    <x v="3581"/>
    <s v="Sep 29, 2022"/>
    <x v="0"/>
    <x v="0"/>
    <s v="Residential (lokasi tempat tinggal/perumahan/apartemen/dsb.)"/>
    <s v="1-5 org/jam"/>
    <s v="Ada"/>
    <s v="Ya"/>
    <s v="Ya"/>
    <s v="&gt;4"/>
    <s v="Ya"/>
    <s v="Tidak"/>
    <s v="Mitra DRP (Djarum Retail Partnership)"/>
    <s v="2"/>
    <s v="&gt;2"/>
    <s v="Tidak"/>
    <s v="Ya"/>
    <s v="&gt; Rp 201.000"/>
    <s v="Susu bubuk anak (Zee, Dancow, Boneeto, dsb.)_x000a_Susu bubuk dewasa (Anlene, Entrasol, Ensure, dsb.)_x000a_Gula rendah kalori (diabetasol, nulife, dsb.)_x000a_Sembako (Beras kiloan, telur, gula kiloan, dsb.)"/>
  </r>
  <r>
    <s v="Sep 29, 2022"/>
    <x v="1"/>
    <x v="177"/>
    <x v="3582"/>
    <s v="Sep 29, 2022"/>
    <x v="0"/>
    <x v="0"/>
    <s v="Pinggir Jalan Utama"/>
    <s v="1-5 org/jam"/>
    <s v="Ada"/>
    <s v="Ya"/>
    <s v="Ya"/>
    <s v="3 - 4"/>
    <s v="Ya"/>
    <s v="Tidak"/>
    <s v="SRC (Sampoerna Retail Community)"/>
    <s v="1"/>
    <s v="1"/>
    <s v="Tidak"/>
    <s v="Tidak"/>
    <s v="Rp 101.000 - Rp 200.000"/>
    <s v="Susu bubuk anak (Zee, Dancow, Boneeto, dsb.)_x000a_Susu bubuk dewasa (Anlene, Entrasol, Ensure, dsb.)_x000a_Sembako (Beras kiloan, telur, gula kiloan, dsb.)"/>
  </r>
  <r>
    <s v="Sep 29, 2022"/>
    <x v="1"/>
    <x v="279"/>
    <x v="3583"/>
    <s v="Sep 29, 2022"/>
    <x v="0"/>
    <x v="0"/>
    <s v="Pinggir Jalan Utama"/>
    <s v="1-5 org/jam"/>
    <s v="Tidak ada"/>
    <s v="Tidak"/>
    <s v="Tidak"/>
    <s v="Tidak ada"/>
    <s v="Tidak"/>
    <s v="Tidak"/>
    <s v="Tidak ber-mitra"/>
    <s v="1"/>
    <s v="1"/>
    <s v="Tidak"/>
    <s v="Ya"/>
    <s v="&gt; Rp 201.000"/>
    <s v="Susu bubuk dewasa (Anlene, Entrasol, Ensure, dsb.)_x000a_Gula rendah kalori (diabetasol, nulife, dsb.)_x000a_Sembako (Beras kiloan, telur, gula kiloan, dsb.)"/>
  </r>
  <r>
    <s v="Sep 29, 2022"/>
    <x v="1"/>
    <x v="72"/>
    <x v="3584"/>
    <s v="Sep 29, 2022"/>
    <x v="0"/>
    <x v="0"/>
    <s v="Pinggir Jalan Utama"/>
    <s v="1-5 org/jam"/>
    <s v="Tidak ada"/>
    <s v="Tidak"/>
    <s v="Tidak"/>
    <s v="Tidak ada"/>
    <s v="Tidak"/>
    <s v="Tidak"/>
    <s v="Tidak ber-mitra"/>
    <s v="1"/>
    <s v="1"/>
    <s v="Tidak"/>
    <s v="Tidak"/>
    <s v="Rp 51.000 - Rp 100.000"/>
    <s v="Susu bubuk dewasa (Anlene, Entrasol, Ensure, dsb.)_x000a_Gula rendah kalori (diabetasol, nulife, dsb.)"/>
  </r>
  <r>
    <s v="Sep 29, 2022"/>
    <x v="1"/>
    <x v="279"/>
    <x v="3585"/>
    <s v="Sep 29, 2022"/>
    <x v="0"/>
    <x v="0"/>
    <s v="Pinggir Jalan Utama"/>
    <s v="1-5 org/jam"/>
    <s v="Tidak ada"/>
    <s v="Tidak"/>
    <s v="Tidak"/>
    <s v="Tidak ada"/>
    <s v="Tidak"/>
    <s v="Tidak"/>
    <s v="SRC (Sampoerna Retail Community)"/>
    <s v="1"/>
    <s v="Tidak ada"/>
    <s v="Tidak"/>
    <s v="Tidak"/>
    <s v="Rp 101.000 - Rp 200.000"/>
    <s v="Gula rendah kalori (diabetasol, nulife, dsb.)_x000a_Sembako (Beras kiloan, telur, gula kiloan, dsb.)"/>
  </r>
  <r>
    <s v="Sep 29, 2022"/>
    <x v="1"/>
    <x v="72"/>
    <x v="3586"/>
    <s v="Sep 29, 2022"/>
    <x v="0"/>
    <x v="0"/>
    <s v="Pinggir Jalan Utama"/>
    <s v="1-5 org/jam"/>
    <s v="Ada"/>
    <s v="Tidak"/>
    <s v="Tidak"/>
    <s v="Tidak ada"/>
    <s v="Tidak"/>
    <s v="Tidak"/>
    <s v="Tidak ber-mitra"/>
    <s v="1"/>
    <s v="2"/>
    <s v="Tidak"/>
    <s v="Tidak"/>
    <s v="Rp 51.000 - Rp 100.000"/>
    <s v="Susu bubuk anak (Zee, Dancow, Boneeto, dsb.)_x000a_Susu bubuk dewasa (Anlene, Entrasol, Ensure, dsb.)_x000a_Gula rendah kalori (diabetasol, nulife, dsb.)"/>
  </r>
  <r>
    <s v="Sep 29, 2022"/>
    <x v="1"/>
    <x v="279"/>
    <x v="3587"/>
    <s v="Sep 29, 2022"/>
    <x v="0"/>
    <x v="0"/>
    <s v="Pinggir Jalan Utama"/>
    <s v="1-5 org/jam"/>
    <s v="Ada"/>
    <s v="Ya"/>
    <s v="Ya"/>
    <s v="&gt;4"/>
    <s v="Ya"/>
    <s v="Tidak"/>
    <s v="Tidak ber-mitra"/>
    <s v="1"/>
    <s v="2"/>
    <s v="Tidak"/>
    <s v="Ya"/>
    <s v="&gt; Rp 201.000"/>
    <s v="Susu bubuk anak (Zee, Dancow, Boneeto, dsb.)_x000a_Sembako (Beras kiloan, telur, gula kiloan, dsb.)"/>
  </r>
  <r>
    <s v="Sep 29, 2022"/>
    <x v="1"/>
    <x v="279"/>
    <x v="3587"/>
    <s v="Sep 29, 2022"/>
    <x v="0"/>
    <x v="0"/>
    <s v="Pinggir Jalan Utama"/>
    <s v="1-5 org/jam"/>
    <s v="Ada"/>
    <s v="Ya"/>
    <s v="Ya"/>
    <s v="&gt;4"/>
    <s v="Ya"/>
    <s v="Tidak"/>
    <s v="Tidak ber-mitra"/>
    <s v="1"/>
    <s v="2"/>
    <s v="Tidak"/>
    <s v="Ya"/>
    <s v="&gt; Rp 201.000"/>
    <s v="Susu bubuk anak (Zee, Dancow, Boneeto, dsb.)_x000a_Sembako (Beras kiloan, telur, gula kiloan, dsb.)"/>
  </r>
  <r>
    <s v="Sep 29, 2022"/>
    <x v="1"/>
    <x v="214"/>
    <x v="3588"/>
    <s v="Sep 29, 2022"/>
    <x v="0"/>
    <x v="0"/>
    <s v="Pasar (lokasi sekitar atau dalam pasar)"/>
    <s v="1-5 org/jam"/>
    <s v="Tidak ada"/>
    <s v="Ya"/>
    <s v="Tidak"/>
    <s v="Tidak ada"/>
    <s v="Tidak"/>
    <s v="Tidak"/>
    <s v="Tidak ber-mitra"/>
    <s v="1"/>
    <s v="&gt;2"/>
    <s v="Ya"/>
    <s v="Ya"/>
    <s v="Rp 51.000 - Rp 100.000"/>
    <s v="Susu bubuk anak (Zee, Dancow, Boneeto, dsb.)_x000a_Susu bubuk dewasa (Anlene, Entrasol, Ensure, dsb.)_x000a_Gula rendah kalori (diabetasol, nulife, dsb.)_x000a_Sembako (Beras kiloan, telur, gula kiloan, dsb.)"/>
  </r>
  <r>
    <s v="Sep 29, 2022"/>
    <x v="1"/>
    <x v="72"/>
    <x v="3589"/>
    <s v="Sep 29, 2022"/>
    <x v="0"/>
    <x v="0"/>
    <s v="Pinggir Jalan Utama"/>
    <s v="1-5 org/jam"/>
    <s v="Tidak ada"/>
    <s v="Tidak"/>
    <s v="Tidak"/>
    <s v="Tidak ada"/>
    <s v="Tidak"/>
    <s v="Tidak"/>
    <s v="Tidak ber-mitra"/>
    <s v="1"/>
    <s v="2"/>
    <s v="Tidak"/>
    <s v="Tidak"/>
    <s v="Rp 101.000 - Rp 200.000"/>
    <s v="Gula rendah kalori (diabetasol, nulife, dsb.)"/>
  </r>
  <r>
    <s v="Sep 29, 2022"/>
    <x v="1"/>
    <x v="214"/>
    <x v="3590"/>
    <s v="Sep 29, 2022"/>
    <x v="1"/>
    <x v="1"/>
    <m/>
    <m/>
    <m/>
    <m/>
    <m/>
    <m/>
    <m/>
    <m/>
    <m/>
    <m/>
    <m/>
    <m/>
    <m/>
    <m/>
    <m/>
  </r>
  <r>
    <s v="Sep 29, 2022"/>
    <x v="1"/>
    <x v="214"/>
    <x v="3591"/>
    <s v="Sep 29, 2022"/>
    <x v="1"/>
    <x v="1"/>
    <m/>
    <m/>
    <m/>
    <m/>
    <m/>
    <m/>
    <m/>
    <m/>
    <m/>
    <m/>
    <m/>
    <m/>
    <m/>
    <m/>
    <m/>
  </r>
  <r>
    <s v="Sep 29, 2022"/>
    <x v="1"/>
    <x v="214"/>
    <x v="2259"/>
    <s v="Sep 29, 2022"/>
    <x v="1"/>
    <x v="1"/>
    <m/>
    <m/>
    <m/>
    <m/>
    <m/>
    <m/>
    <m/>
    <m/>
    <m/>
    <m/>
    <m/>
    <m/>
    <m/>
    <m/>
    <m/>
  </r>
  <r>
    <s v="Sep 29, 2022"/>
    <x v="1"/>
    <x v="214"/>
    <x v="3592"/>
    <s v="Sep 29, 2022"/>
    <x v="1"/>
    <x v="1"/>
    <m/>
    <m/>
    <m/>
    <m/>
    <m/>
    <m/>
    <m/>
    <m/>
    <m/>
    <m/>
    <m/>
    <m/>
    <m/>
    <m/>
    <m/>
  </r>
  <r>
    <s v="Sep 29, 2022"/>
    <x v="1"/>
    <x v="214"/>
    <x v="3593"/>
    <s v="Sep 29, 2022"/>
    <x v="1"/>
    <x v="1"/>
    <m/>
    <m/>
    <m/>
    <m/>
    <m/>
    <m/>
    <m/>
    <m/>
    <m/>
    <m/>
    <m/>
    <m/>
    <m/>
    <m/>
    <m/>
  </r>
  <r>
    <s v="Sep 29, 2022"/>
    <x v="1"/>
    <x v="214"/>
    <x v="3594"/>
    <s v="Sep 29, 2022"/>
    <x v="1"/>
    <x v="1"/>
    <m/>
    <m/>
    <m/>
    <m/>
    <m/>
    <m/>
    <m/>
    <m/>
    <m/>
    <m/>
    <m/>
    <m/>
    <m/>
    <m/>
    <m/>
  </r>
  <r>
    <s v="Sep 29, 2022"/>
    <x v="1"/>
    <x v="175"/>
    <x v="3595"/>
    <s v="Sep 29, 2022"/>
    <x v="0"/>
    <x v="0"/>
    <s v="Pinggir Jalan Utama"/>
    <s v="1-5 org/jam"/>
    <s v="Ada"/>
    <s v="Ya"/>
    <s v="Ya"/>
    <s v="2"/>
    <s v="Ya"/>
    <s v="Tidak"/>
    <s v="GGSP (Gudang Garam Strategic Partnership)"/>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
    <x v="58"/>
    <x v="3596"/>
    <s v="Sep 29, 2022"/>
    <x v="0"/>
    <x v="0"/>
    <s v="Pinggir Jalan Utama"/>
    <s v="&gt;10 org/jam"/>
    <s v="Ada"/>
    <s v="Ya"/>
    <s v="Tidak"/>
    <s v="Tidak ada"/>
    <s v="Tidak"/>
    <s v="Tidak"/>
    <s v="Tidak ber-mitra"/>
    <s v="&gt;2"/>
    <s v="&gt;2"/>
    <s v="Tidak"/>
    <s v="Tidak"/>
    <s v="Rp 101.000 - Rp 200.000"/>
    <s v="Susu bubuk anak (Zee, Dancow, Boneeto, dsb.)_x000a_Susu bubuk dewasa (Anlene, Entrasol, Ensure, dsb.)_x000a_Gula rendah kalori (diabetasol, nulife, dsb.)"/>
  </r>
  <r>
    <s v="Sep 29, 2022"/>
    <x v="1"/>
    <x v="101"/>
    <x v="3597"/>
    <s v="Sep 29, 2022"/>
    <x v="0"/>
    <x v="0"/>
    <s v="Pinggir Jalan Utama"/>
    <s v="1-5 org/jam"/>
    <s v="Ada"/>
    <s v="Ya"/>
    <s v="Ya"/>
    <s v="&gt;4"/>
    <s v="Ya"/>
    <s v="Tidak"/>
    <s v="GGSP (Gudang Garam Strategic Partnership)"/>
    <s v="1"/>
    <s v="&gt;2"/>
    <s v="Tidak"/>
    <s v="Ya"/>
    <s v="Rp 51.000 - Rp 100.000"/>
    <s v="Susu bubuk anak (Zee, Dancow, Boneeto, dsb.)_x000a_Susu bubuk dewasa (Anlene, Entrasol, Ensure, dsb.)_x000a_Gula rendah kalori (diabetasol, nulife, dsb.)_x000a_Sembako (Beras kiloan, telur, gula kiloan, dsb.)_x000a_Pulsa, token listrik, dsb."/>
  </r>
  <r>
    <s v="Sep 29, 2022"/>
    <x v="1"/>
    <x v="72"/>
    <x v="3525"/>
    <s v="Sep 29,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9, 2022"/>
    <x v="1"/>
    <x v="72"/>
    <x v="3525"/>
    <s v="Sep 29, 2022"/>
    <x v="0"/>
    <x v="0"/>
    <s v="Pinggir Jalan Utama"/>
    <s v="5-10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Sep 29, 2022"/>
    <x v="1"/>
    <x v="216"/>
    <x v="3598"/>
    <s v="Sep 29,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9, 2022"/>
    <x v="1"/>
    <x v="175"/>
    <x v="3599"/>
    <s v="Sep 29, 2022"/>
    <x v="0"/>
    <x v="0"/>
    <s v="Pinggir Jalan Utama"/>
    <s v="1-5 org/jam"/>
    <s v="Ada"/>
    <s v="Ya"/>
    <s v="Ya"/>
    <s v="2"/>
    <s v="Ya"/>
    <s v="Tidak"/>
    <s v="SRC (Sampoerna Retail Community)"/>
    <s v="Tidak ada"/>
    <s v="Tidak ada"/>
    <s v="Tidak"/>
    <s v="Ya"/>
    <s v="&lt; Rp. 50.000"/>
    <s v="Susu bubuk anak (Zee, Dancow, Boneeto, dsb.)_x000a_Susu bubuk dewasa (Anlene, Entrasol, Ensure, dsb.)_x000a_Gula rendah kalori (diabetasol, nulife, dsb.)_x000a_Sembako (Beras kiloan, telur, gula kiloan, dsb.)_x000a_Pulsa, token listrik, dsb."/>
  </r>
  <r>
    <s v="Sep 29, 2022"/>
    <x v="1"/>
    <x v="267"/>
    <x v="3600"/>
    <s v="Sep 29,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9, 2022"/>
    <x v="1"/>
    <x v="62"/>
    <x v="3601"/>
    <s v="Sep 29, 2022"/>
    <x v="0"/>
    <x v="0"/>
    <s v="Pinggir Jalan Utama"/>
    <s v="1-5 org/jam"/>
    <s v="Ada"/>
    <s v="Tidak"/>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29, 2022"/>
    <x v="1"/>
    <x v="216"/>
    <x v="3598"/>
    <s v="Sep 29,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9, 2022"/>
    <x v="1"/>
    <x v="216"/>
    <x v="3602"/>
    <s v="Sep 29, 2022"/>
    <x v="0"/>
    <x v="0"/>
    <s v="Residential (lokasi tempat tinggal/perumahan/apartemen/dsb.)"/>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9, 2022"/>
    <x v="1"/>
    <x v="216"/>
    <x v="3603"/>
    <s v="Sep 29,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9, 2022"/>
    <x v="1"/>
    <x v="216"/>
    <x v="3604"/>
    <s v="Sep 29, 2022"/>
    <x v="0"/>
    <x v="0"/>
    <s v="Pinggir Jalan Utama"/>
    <s v="5-10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9, 2022"/>
    <x v="1"/>
    <x v="62"/>
    <x v="3601"/>
    <s v="Sep 29, 2022"/>
    <x v="1"/>
    <x v="0"/>
    <m/>
    <m/>
    <m/>
    <m/>
    <m/>
    <m/>
    <m/>
    <m/>
    <m/>
    <m/>
    <m/>
    <m/>
    <m/>
    <m/>
    <m/>
  </r>
  <r>
    <s v="Sep 29, 2022"/>
    <x v="1"/>
    <x v="216"/>
    <x v="3605"/>
    <s v="Sep 29, 2022"/>
    <x v="0"/>
    <x v="0"/>
    <s v="Pinggir Jalan Utama"/>
    <s v="5-10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Sep 29, 2022"/>
    <x v="1"/>
    <x v="111"/>
    <x v="3606"/>
    <s v="Sep 29,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29, 2022"/>
    <x v="1"/>
    <x v="72"/>
    <x v="3607"/>
    <s v="Sep 29, 2022"/>
    <x v="0"/>
    <x v="0"/>
    <s v="Pasar (lokasi sekitar atau dalam pasar)"/>
    <s v="5-10 org/jam"/>
    <s v="Ada"/>
    <s v="Ya"/>
    <s v="Ya"/>
    <s v="3 - 4"/>
    <s v="Ya"/>
    <s v="Tidak"/>
    <s v="Mitra DRP (Djarum Retail Partnership)"/>
    <s v="2"/>
    <s v="2"/>
    <s v="Tidak"/>
    <s v="Tidak"/>
    <s v="Rp 51.000 - Rp 100.000"/>
    <s v="Susu bubuk anak (Zee, Dancow, Boneeto, dsb.)_x000a_Susu bubuk dewasa (Anlene, Entrasol, Ensure, dsb.)_x000a_Gula rendah kalori (diabetasol, nulife, dsb.)_x000a_Sembako (Beras kiloan, telur, gula kiloan, dsb.)"/>
  </r>
  <r>
    <s v="Sep 29, 2022"/>
    <x v="1"/>
    <x v="57"/>
    <x v="3608"/>
    <s v="Sep 29, 2022"/>
    <x v="0"/>
    <x v="0"/>
    <s v="Pinggir Jalan Utama"/>
    <s v="1-5 org/jam"/>
    <s v="Ada"/>
    <s v="Ya"/>
    <s v="Tidak"/>
    <s v="2"/>
    <s v="Tidak"/>
    <s v="Tidak"/>
    <s v="Tidak ber-mitra"/>
    <s v="1"/>
    <s v="&gt;2"/>
    <s v="Tidak"/>
    <s v="Tidak"/>
    <s v="Rp 51.000 - Rp 100.000"/>
    <s v="Susu bubuk dewasa (Anlene, Entrasol, Ensure, dsb.)"/>
  </r>
  <r>
    <s v="Sep 29, 2022"/>
    <x v="1"/>
    <x v="110"/>
    <x v="3609"/>
    <s v="Sep 29, 2022"/>
    <x v="0"/>
    <x v="0"/>
    <s v="Pasar (lokasi sekitar atau dalam pasar)"/>
    <s v="1-5 org/jam"/>
    <s v="Ada"/>
    <s v="Ya"/>
    <s v="Ya"/>
    <s v="3 - 4"/>
    <s v="Ya"/>
    <s v="Tidak"/>
    <s v="Tidak ber-mitra"/>
    <s v="1"/>
    <s v="Tidak ada"/>
    <s v="Tidak"/>
    <s v="Ya"/>
    <s v="&gt; Rp 201.000"/>
    <s v="Susu bubuk anak (Zee, Dancow, Boneeto, dsb.)_x000a_Susu bubuk dewasa (Anlene, Entrasol, Ensure, dsb.)_x000a_Gula rendah kalori (diabetasol, nulife, dsb.)_x000a_Sembako (Beras kiloan, telur, gula kiloan, dsb.)_x000a_Pulsa, token listrik, dsb."/>
  </r>
  <r>
    <s v="Sep 29, 2022"/>
    <x v="1"/>
    <x v="216"/>
    <x v="3610"/>
    <s v="Sep 29, 2022"/>
    <x v="0"/>
    <x v="0"/>
    <s v="Pinggir Jalan Utama"/>
    <s v="1-5 org/jam"/>
    <s v="Ada"/>
    <s v="Ya"/>
    <s v="Ya"/>
    <s v="3 - 4"/>
    <s v="Ya"/>
    <s v="Tidak"/>
    <s v="SRC (Sampoerna Retail Community)"/>
    <s v="1"/>
    <s v="2"/>
    <s v="Tidak"/>
    <s v="Tidak"/>
    <s v="&lt; Rp. 50.000"/>
    <s v="Susu bubuk anak (Zee, Dancow, Boneeto, dsb.)_x000a_Susu bubuk dewasa (Anlene, Entrasol, Ensure, dsb.)"/>
  </r>
  <r>
    <s v="Sep 29, 2022"/>
    <x v="1"/>
    <x v="274"/>
    <x v="3611"/>
    <s v="Sep 29, 2022"/>
    <x v="0"/>
    <x v="0"/>
    <s v="Pinggir Jalan Utama"/>
    <s v="5-10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29, 2022"/>
    <x v="1"/>
    <x v="111"/>
    <x v="3612"/>
    <s v="Sep 29, 2022"/>
    <x v="0"/>
    <x v="0"/>
    <s v="Pinggir Jalan Utama"/>
    <s v="&gt;10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9, 2022"/>
    <x v="2"/>
    <x v="24"/>
    <x v="3055"/>
    <s v="Sep 29, 2022"/>
    <x v="0"/>
    <x v="1"/>
    <m/>
    <m/>
    <m/>
    <m/>
    <m/>
    <m/>
    <m/>
    <m/>
    <m/>
    <m/>
    <m/>
    <m/>
    <m/>
    <m/>
    <m/>
  </r>
  <r>
    <s v="Sep 29, 2022"/>
    <x v="1"/>
    <x v="274"/>
    <x v="3613"/>
    <s v="Sep 29, 2022"/>
    <x v="0"/>
    <x v="0"/>
    <s v="Pinggir Jalan Utama"/>
    <s v="&gt;10 org/jam"/>
    <s v="Ada"/>
    <s v="Ya"/>
    <s v="Ya"/>
    <s v="3 - 4"/>
    <s v="Ya"/>
    <s v="Tidak"/>
    <s v="Tidak ber-mitra"/>
    <s v="2"/>
    <s v="&gt;2"/>
    <s v="Tidak"/>
    <s v="Tidak"/>
    <s v="&gt; Rp 201.000"/>
    <s v="Susu bubuk anak (Zee, Dancow, Boneeto, dsb.)_x000a_Susu bubuk dewasa (Anlene, Entrasol, Ensure, dsb.)_x000a_Gula rendah kalori (diabetasol, nulife, dsb.)_x000a_Sembako (Beras kiloan, telur, gula kiloan, dsb.)"/>
  </r>
  <r>
    <s v="Sep 29, 2022"/>
    <x v="1"/>
    <x v="113"/>
    <x v="3614"/>
    <s v="Sep 29, 2022"/>
    <x v="0"/>
    <x v="0"/>
    <s v="Pinggir Jalan Utama"/>
    <s v="5-10 org/jam"/>
    <s v="Ada"/>
    <s v="Tidak"/>
    <s v="Ya"/>
    <s v="3 - 4"/>
    <s v="Ya"/>
    <s v="Tidak"/>
    <s v="Tidak ber-mitra"/>
    <s v="2"/>
    <s v="2"/>
    <s v="Tidak"/>
    <s v="Ya"/>
    <s v="Rp 101.000 - Rp 200.000"/>
    <s v="Susu bubuk anak (Zee, Dancow, Boneeto, dsb.)_x000a_Susu bubuk dewasa (Anlene, Entrasol, Ensure, dsb.)_x000a_Gula rendah kalori (diabetasol, nulife, dsb.)"/>
  </r>
  <r>
    <s v="Sep 29, 2022"/>
    <x v="1"/>
    <x v="72"/>
    <x v="3615"/>
    <s v="Sep 29, 2022"/>
    <x v="0"/>
    <x v="0"/>
    <s v="Pinggir Jalan Utama"/>
    <s v="1-5 org/jam"/>
    <s v="Ada"/>
    <s v="Ya"/>
    <s v="Ya"/>
    <s v="2"/>
    <s v="Ya"/>
    <s v="Tidak"/>
    <s v="Tidak ber-mitra"/>
    <s v="1"/>
    <s v="2"/>
    <s v="Tidak"/>
    <s v="Tidak"/>
    <s v="&lt; Rp. 50.000"/>
    <s v="Susu bubuk anak (Zee, Dancow, Boneeto, dsb.)_x000a_Susu bubuk dewasa (Anlene, Entrasol, Ensure, dsb.)"/>
  </r>
  <r>
    <s v="Sep 29, 2022"/>
    <x v="1"/>
    <x v="175"/>
    <x v="3616"/>
    <s v="Sep 29, 2022"/>
    <x v="0"/>
    <x v="0"/>
    <s v="Pinggir Jalan Utama"/>
    <s v="1-5 org/jam"/>
    <s v="Ada"/>
    <s v="Ya"/>
    <s v="Ya"/>
    <s v="3 - 4"/>
    <s v="Ya"/>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
    <x v="276"/>
    <x v="3617"/>
    <s v="Sep 29, 2022"/>
    <x v="0"/>
    <x v="0"/>
    <s v="Pinggir Jalan Utama"/>
    <s v="1-5 org/jam"/>
    <s v="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9, 2022"/>
    <x v="1"/>
    <x v="276"/>
    <x v="3618"/>
    <s v="Sep 29, 2022"/>
    <x v="0"/>
    <x v="0"/>
    <s v="Pinggir Jalan Utama"/>
    <s v="5-10 org/jam"/>
    <s v="Tidak ada"/>
    <s v="Tidak"/>
    <s v="Ya"/>
    <s v="2"/>
    <s v="Ya"/>
    <s v="Tidak"/>
    <s v="Tidak ber-mitra"/>
    <s v="1"/>
    <s v="&gt;2"/>
    <s v="Tidak"/>
    <s v="Tidak"/>
    <s v="Rp 101.000 - Rp 200.000"/>
    <s v="Susu bubuk anak (Zee, Dancow, Boneeto, dsb.)_x000a_Susu bubuk dewasa (Anlene, Entrasol, Ensure, dsb.)_x000a_Gula rendah kalori (diabetasol, nulife, dsb.)"/>
  </r>
  <r>
    <s v="Sep 29, 2022"/>
    <x v="1"/>
    <x v="2"/>
    <x v="11"/>
    <s v="Sep 29, 2022"/>
    <x v="0"/>
    <x v="0"/>
    <s v="Pinggir Jalan Utama"/>
    <s v="1-5 org/jam"/>
    <s v="Ada"/>
    <s v="Tidak"/>
    <s v="Ya"/>
    <s v="2"/>
    <s v="Ya"/>
    <s v="Tidak"/>
    <s v="Tidak ber-mitra"/>
    <s v="1"/>
    <s v="&gt;2"/>
    <s v="Tidak"/>
    <s v="Tidak"/>
    <s v="Rp 51.000 - Rp 100.000"/>
    <s v="Sembako (Beras kiloan, telur, gula kiloan, dsb.)"/>
  </r>
  <r>
    <s v="Sep 29, 2022"/>
    <x v="1"/>
    <x v="216"/>
    <x v="3619"/>
    <s v="Sep 29, 2022"/>
    <x v="0"/>
    <x v="0"/>
    <s v="Residential (lokasi tempat tinggal/perumahan/apartemen/dsb.)"/>
    <s v="5-10 org/jam"/>
    <s v="Ada"/>
    <s v="Ya"/>
    <s v="Ya"/>
    <s v="&gt;4"/>
    <s v="Ya"/>
    <s v="Tidak"/>
    <s v="GGSP (Gudang Garam Strategic Partnership)"/>
    <s v="1"/>
    <s v="&gt;2"/>
    <s v="Tidak"/>
    <s v="Tidak"/>
    <s v="Rp 101.000 - Rp 200.000"/>
    <s v="Susu bubuk anak (Zee, Dancow, Boneeto, dsb.)_x000a_Susu bubuk dewasa (Anlene, Entrasol, Ensure, dsb.)_x000a_Gula rendah kalori (diabetasol, nulife, dsb.)_x000a_Sembako (Beras kiloan, telur, gula kiloan, dsb.)"/>
  </r>
  <r>
    <s v="Sep 29, 2022"/>
    <x v="1"/>
    <x v="2"/>
    <x v="11"/>
    <s v="Sep 29, 2022"/>
    <x v="0"/>
    <x v="0"/>
    <s v="Residential (lokasi tempat tinggal/perumahan/apartemen/dsb.)"/>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9, 2022"/>
    <x v="1"/>
    <x v="58"/>
    <x v="3620"/>
    <s v="Sep 29, 2022"/>
    <x v="0"/>
    <x v="0"/>
    <s v="Pinggir Jalan Utama"/>
    <s v="1-5 org/jam"/>
    <s v="Tidak ada"/>
    <s v="Tidak"/>
    <s v="Ya"/>
    <s v="3 - 4"/>
    <s v="Tidak"/>
    <s v="Tidak"/>
    <s v="Tidak ber-mitra"/>
    <s v="1"/>
    <s v="2"/>
    <s v="Tidak"/>
    <s v="Tidak"/>
    <s v="Rp 51.000 - Rp 100.000"/>
    <s v="Susu bubuk anak (Zee, Dancow, Boneeto, dsb.)_x000a_Susu bubuk dewasa (Anlene, Entrasol, Ensure, dsb.)_x000a_Pulsa, token listrik, dsb."/>
  </r>
  <r>
    <s v="Sep 29, 2022"/>
    <x v="1"/>
    <x v="175"/>
    <x v="3616"/>
    <s v="Sep 29, 2022"/>
    <x v="0"/>
    <x v="0"/>
    <s v="Pinggir Jalan Utama"/>
    <s v="5-10 org/jam"/>
    <s v="Ada"/>
    <s v="Ya"/>
    <s v="Ya"/>
    <s v="3 - 4"/>
    <s v="Ya"/>
    <s v="Tidak"/>
    <s v="SRC (Sampoerna Retail Community)_x000a_Mitra DRP (Djarum Retail Partnership)"/>
    <s v="1"/>
    <s v="2"/>
    <s v="Tidak"/>
    <s v="Tidak"/>
    <s v="Rp 51.000 - Rp 100.000"/>
    <s v="Susu bubuk anak (Zee, Dancow, Boneeto, dsb.)_x000a_Susu bubuk dewasa (Anlene, Entrasol, Ensure, dsb.)_x000a_Gula rendah kalori (diabetasol, nulife, dsb.)_x000a_Sembako (Beras kiloan, telur, gula kiloan, dsb.)"/>
  </r>
  <r>
    <s v="Sep 29, 2022"/>
    <x v="1"/>
    <x v="58"/>
    <x v="3621"/>
    <s v="Sep 29, 2022"/>
    <x v="0"/>
    <x v="0"/>
    <s v="Pinggir Jalan Utama"/>
    <s v="5-10 org/jam"/>
    <s v="Ada"/>
    <s v="Ya"/>
    <s v="Ya"/>
    <s v="3 - 4"/>
    <s v="Tidak"/>
    <s v="Tidak"/>
    <s v="Tidak ber-mitra"/>
    <s v="1"/>
    <s v="&gt;2"/>
    <s v="Tidak"/>
    <s v="Tidak"/>
    <s v="Rp 51.000 - Rp 100.000"/>
    <s v="Susu bubuk anak (Zee, Dancow, Boneeto, dsb.)_x000a_Susu bubuk dewasa (Anlene, Entrasol, Ensure, dsb.)_x000a_Pulsa, token listrik, dsb."/>
  </r>
  <r>
    <s v="Sep 29, 2022"/>
    <x v="1"/>
    <x v="58"/>
    <x v="3415"/>
    <s v="Sep 29, 2022"/>
    <x v="0"/>
    <x v="0"/>
    <s v="Pinggir Jalan Utama"/>
    <s v="5-10 org/jam"/>
    <s v="Ada"/>
    <s v="Tidak"/>
    <s v="Ya"/>
    <s v="3 - 4"/>
    <s v="Tidak"/>
    <s v="Tidak"/>
    <s v="Tidak ber-mitra"/>
    <s v="2"/>
    <s v="2"/>
    <s v="Tidak"/>
    <s v="Tidak"/>
    <s v="&lt; Rp. 50.000"/>
    <s v="Susu bubuk anak (Zee, Dancow, Boneeto, dsb.)_x000a_Pulsa, token listrik, dsb."/>
  </r>
  <r>
    <s v="Sep 29, 2022"/>
    <x v="26"/>
    <x v="280"/>
    <x v="3622"/>
    <s v="Sep 29, 2022"/>
    <x v="0"/>
    <x v="0"/>
    <s v="Pinggir Jalan Utama"/>
    <s v="1-5 org/jam"/>
    <s v="Tidak ada"/>
    <s v="Tidak"/>
    <s v="Ya"/>
    <s v="2"/>
    <s v="Tidak"/>
    <s v="Tidak"/>
    <s v="Tidak ber-mitra"/>
    <s v="1"/>
    <s v="1"/>
    <s v="Ya"/>
    <s v="Ya"/>
    <s v="Rp 51.000 - Rp 100.000"/>
    <s v="Sembako (Beras kiloan, telur, gula kiloan, dsb.)"/>
  </r>
  <r>
    <s v="Sep 29, 2022"/>
    <x v="20"/>
    <x v="160"/>
    <x v="3623"/>
    <s v="Sep 29, 2022"/>
    <x v="0"/>
    <x v="0"/>
    <s v="Residential (lokasi tempat tinggal/perumahan/apartemen/dsb.)"/>
    <s v="1-5 org/jam"/>
    <s v="Ada"/>
    <s v="Ya"/>
    <s v="Ya"/>
    <s v="2"/>
    <s v="Ya"/>
    <s v="Tidak"/>
    <s v="Tidak ber-mitra"/>
    <s v="2"/>
    <s v="2"/>
    <s v="Tidak"/>
    <s v="Tidak"/>
    <s v="Rp 51.000 - Rp 100.000"/>
    <s v="Susu bubuk anak (Zee, Dancow, Boneeto, dsb.)_x000a_Sembako (Beras kiloan, telur, gula kiloan, dsb.)_x000a_Pulsa, token listrik, dsb."/>
  </r>
  <r>
    <s v="Sep 29, 2022"/>
    <x v="20"/>
    <x v="160"/>
    <x v="3624"/>
    <s v="Sep 29, 2022"/>
    <x v="0"/>
    <x v="1"/>
    <m/>
    <m/>
    <m/>
    <m/>
    <m/>
    <m/>
    <m/>
    <m/>
    <m/>
    <m/>
    <m/>
    <m/>
    <m/>
    <m/>
    <m/>
  </r>
  <r>
    <s v="Sep 29, 2022"/>
    <x v="20"/>
    <x v="160"/>
    <x v="3625"/>
    <s v="Sep 29, 2022"/>
    <x v="0"/>
    <x v="1"/>
    <m/>
    <m/>
    <m/>
    <m/>
    <m/>
    <m/>
    <m/>
    <m/>
    <m/>
    <m/>
    <m/>
    <m/>
    <m/>
    <m/>
    <m/>
  </r>
  <r>
    <s v="Sep 29, 2022"/>
    <x v="20"/>
    <x v="160"/>
    <x v="3626"/>
    <s v="Sep 29, 2022"/>
    <x v="0"/>
    <x v="1"/>
    <m/>
    <m/>
    <m/>
    <m/>
    <m/>
    <m/>
    <m/>
    <m/>
    <m/>
    <m/>
    <m/>
    <m/>
    <m/>
    <m/>
    <m/>
  </r>
  <r>
    <s v="Sep 29, 2022"/>
    <x v="26"/>
    <x v="211"/>
    <x v="3627"/>
    <s v="Sep 29, 2022"/>
    <x v="0"/>
    <x v="0"/>
    <s v="Pinggir Jalan Utama"/>
    <s v="&gt;10 org/jam"/>
    <s v="Ada"/>
    <s v="Ya"/>
    <s v="Ya"/>
    <s v="&gt;4"/>
    <s v="Ya"/>
    <s v="Tidak"/>
    <s v="SRC (Sampoerna Retail Community)"/>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9, 2022"/>
    <x v="20"/>
    <x v="160"/>
    <x v="3628"/>
    <s v="Sep 29, 2022"/>
    <x v="0"/>
    <x v="0"/>
    <s v="Pasar (lokasi sekitar atau dalam pasar)"/>
    <s v="5-10 org/jam"/>
    <s v="Tidak ada"/>
    <s v="Tidak"/>
    <s v="Ya"/>
    <s v="2"/>
    <s v="Ya"/>
    <s v="Tidak"/>
    <s v="Tidak ber-mitra"/>
    <s v="1"/>
    <s v="2"/>
    <s v="Tidak"/>
    <s v="Ya"/>
    <s v="Rp 101.000 - Rp 200.000"/>
    <s v="Susu bubuk anak (Zee, Dancow, Boneeto, dsb.)_x000a_Susu bubuk dewasa (Anlene, Entrasol, Ensure, dsb.)_x000a_Gula rendah kalori (diabetasol, nulife, dsb.)_x000a_Sembako (Beras kiloan, telur, gula kiloan, dsb.)"/>
  </r>
  <r>
    <s v="Sep 29, 2022"/>
    <x v="20"/>
    <x v="160"/>
    <x v="1537"/>
    <s v="Sep 29, 2022"/>
    <x v="0"/>
    <x v="0"/>
    <s v="Pasar (lokasi sekitar atau dalam pasar)"/>
    <s v="1-5 org/jam"/>
    <s v="Tidak ada"/>
    <s v="Tidak"/>
    <s v="Tidak"/>
    <s v="Tidak ada"/>
    <s v="Tidak"/>
    <s v="Tidak"/>
    <s v="Tidak ber-mitra"/>
    <s v="Tidak ada"/>
    <s v="Tidak ada"/>
    <s v="Tidak"/>
    <s v="Tidak"/>
    <s v="Rp 51.000 - Rp 100.000"/>
    <s v="Sembako (Beras kiloan, telur, gula kiloan, dsb.)"/>
  </r>
  <r>
    <s v="Sep 29, 2022"/>
    <x v="1"/>
    <x v="274"/>
    <x v="3629"/>
    <s v="Sep 29, 2022"/>
    <x v="0"/>
    <x v="0"/>
    <s v="Pinggir Jalan Utama"/>
    <s v="5-10 org/jam"/>
    <s v="Tidak ada"/>
    <s v="Tidak"/>
    <s v="Tidak"/>
    <s v="Tidak ada"/>
    <s v="Tidak"/>
    <s v="Tidak"/>
    <s v="Tidak ber-mitra"/>
    <s v="1"/>
    <s v="2"/>
    <s v="Tidak"/>
    <s v="Tidak"/>
    <s v="&lt; Rp. 50.000"/>
    <s v="Susu bubuk anak (Zee, Dancow, Boneeto, dsb.)_x000a_Susu bubuk dewasa (Anlene, Entrasol, Ensure, dsb.)_x000a_Gula rendah kalori (diabetasol, nulife, dsb.)"/>
  </r>
  <r>
    <s v="Sep 29, 2022"/>
    <x v="20"/>
    <x v="160"/>
    <x v="2080"/>
    <s v="Sep 29, 2022"/>
    <x v="0"/>
    <x v="1"/>
    <m/>
    <m/>
    <m/>
    <m/>
    <m/>
    <m/>
    <m/>
    <m/>
    <m/>
    <m/>
    <m/>
    <m/>
    <m/>
    <m/>
    <m/>
  </r>
  <r>
    <s v="Sep 29, 2022"/>
    <x v="20"/>
    <x v="160"/>
    <x v="3630"/>
    <s v="Sep 29, 2022"/>
    <x v="0"/>
    <x v="0"/>
    <s v="Pinggir Jalan Utama"/>
    <s v="5-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9, 2022"/>
    <x v="20"/>
    <x v="160"/>
    <x v="3631"/>
    <s v="Sep 29, 2022"/>
    <x v="0"/>
    <x v="1"/>
    <m/>
    <m/>
    <m/>
    <m/>
    <m/>
    <m/>
    <m/>
    <m/>
    <m/>
    <m/>
    <m/>
    <m/>
    <m/>
    <m/>
    <m/>
  </r>
  <r>
    <s v="Sep 29, 2022"/>
    <x v="20"/>
    <x v="160"/>
    <x v="3632"/>
    <s v="Sep 29,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9, 2022"/>
    <x v="1"/>
    <x v="101"/>
    <x v="3633"/>
    <s v="Sep 29, 2022"/>
    <x v="0"/>
    <x v="0"/>
    <s v="Pinggir Jalan Utama"/>
    <s v="1-5 org/jam"/>
    <s v="Tidak ada"/>
    <s v="Tidak"/>
    <s v="Tidak"/>
    <s v="Tidak ada"/>
    <s v="Tidak"/>
    <s v="Tidak"/>
    <s v="Tidak ber-mitra"/>
    <s v="1"/>
    <s v="Tidak ada"/>
    <s v="Tidak"/>
    <s v="Tidak"/>
    <s v="Rp 51.000 - Rp 100.000"/>
    <s v="Susu bubuk anak (Zee, Dancow, Boneeto, dsb.)_x000a_Susu bubuk dewasa (Anlene, Entrasol, Ensure, dsb.)_x000a_Sembako (Beras kiloan, telur, gula kiloan, dsb.)"/>
  </r>
  <r>
    <s v="Sep 29, 2022"/>
    <x v="1"/>
    <x v="101"/>
    <x v="3634"/>
    <s v="Sep 29, 2022"/>
    <x v="0"/>
    <x v="0"/>
    <s v="Pasar (lokasi sekitar atau dalam pasar)"/>
    <s v="5-10 org/jam"/>
    <s v="Tidak ada"/>
    <s v="Tidak"/>
    <s v="Ya"/>
    <s v="&gt;4"/>
    <s v="Ya"/>
    <s v="Tidak"/>
    <s v="Tidak ber-mitra"/>
    <s v="2"/>
    <s v="&gt;2"/>
    <s v="Tidak"/>
    <s v="Ya"/>
    <s v="&gt; Rp 201.000"/>
    <s v="Susu bubuk anak (Zee, Dancow, Boneeto, dsb.)_x000a_Susu bubuk dewasa (Anlene, Entrasol, Ensure, dsb.)_x000a_Sembako (Beras kiloan, telur, gula kiloan, dsb.)"/>
  </r>
  <r>
    <s v="Sep 29, 2022"/>
    <x v="20"/>
    <x v="160"/>
    <x v="3635"/>
    <s v="Sep 29, 2022"/>
    <x v="0"/>
    <x v="0"/>
    <s v="Pinggir Jalan Utama"/>
    <s v="5-10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20"/>
    <x v="160"/>
    <x v="3636"/>
    <s v="Sep 29, 2022"/>
    <x v="1"/>
    <x v="0"/>
    <m/>
    <m/>
    <m/>
    <m/>
    <m/>
    <m/>
    <m/>
    <m/>
    <m/>
    <m/>
    <m/>
    <m/>
    <m/>
    <m/>
    <m/>
  </r>
  <r>
    <s v="Sep 29, 2022"/>
    <x v="20"/>
    <x v="160"/>
    <x v="3637"/>
    <s v="Sep 29, 2022"/>
    <x v="1"/>
    <x v="0"/>
    <m/>
    <m/>
    <m/>
    <m/>
    <m/>
    <m/>
    <m/>
    <m/>
    <m/>
    <m/>
    <m/>
    <m/>
    <m/>
    <m/>
    <m/>
  </r>
  <r>
    <s v="Sep 29, 2022"/>
    <x v="1"/>
    <x v="96"/>
    <x v="3638"/>
    <s v="Sep 29,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9, 2022"/>
    <x v="20"/>
    <x v="160"/>
    <x v="3639"/>
    <s v="Sep 29, 2022"/>
    <x v="1"/>
    <x v="0"/>
    <m/>
    <m/>
    <m/>
    <m/>
    <m/>
    <m/>
    <m/>
    <m/>
    <m/>
    <m/>
    <m/>
    <m/>
    <m/>
    <m/>
    <m/>
  </r>
  <r>
    <s v="Sep 29, 2022"/>
    <x v="1"/>
    <x v="110"/>
    <x v="3640"/>
    <s v="Sep 29, 2022"/>
    <x v="0"/>
    <x v="0"/>
    <s v="Pasar (lokasi sekitar atau dalam pasar)"/>
    <s v="1-5 org/jam"/>
    <s v="Tidak ada"/>
    <s v="Tidak"/>
    <s v="Ya"/>
    <s v="2"/>
    <s v="Ya"/>
    <s v="Tidak"/>
    <s v="Tidak ber-mitra"/>
    <s v="1"/>
    <s v="2"/>
    <s v="Tidak"/>
    <s v="Tidak"/>
    <s v="Rp 101.000 - Rp 200.000"/>
    <s v="Susu bubuk anak (Zee, Dancow, Boneeto, dsb.)_x000a_Susu bubuk dewasa (Anlene, Entrasol, Ensure, dsb.)"/>
  </r>
  <r>
    <s v="Sep 29, 2022"/>
    <x v="1"/>
    <x v="96"/>
    <x v="3641"/>
    <s v="Sep 29, 2022"/>
    <x v="0"/>
    <x v="0"/>
    <s v="Pinggir Jalan Utama"/>
    <s v="5-10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Sep 29, 2022"/>
    <x v="1"/>
    <x v="177"/>
    <x v="3642"/>
    <s v="Sep 29, 2022"/>
    <x v="0"/>
    <x v="0"/>
    <s v="Pasar (lokasi sekitar atau dalam pasar)"/>
    <s v="1-5 org/jam"/>
    <s v="Ada"/>
    <s v="Ya"/>
    <s v="Ya"/>
    <s v="&gt;4"/>
    <s v="Ya"/>
    <s v="Tidak"/>
    <s v="Mitra DRP (Djarum Retail Partnership)_x000a_GGSP (Gudang Garam Strategic Partnership)"/>
    <s v="1"/>
    <s v="2"/>
    <s v="Tidak"/>
    <s v="Tidak"/>
    <s v="&lt; Rp. 50.000"/>
    <s v="Susu bubuk anak (Zee, Dancow, Boneeto, dsb.)_x000a_Susu bubuk dewasa (Anlene, Entrasol, Ensure, dsb.)_x000a_Gula rendah kalori (diabetasol, nulife, dsb.)_x000a_Sembako (Beras kiloan, telur, gula kiloan, dsb.)_x000a_Pulsa, token listrik, dsb."/>
  </r>
  <r>
    <s v="Sep 29, 2022"/>
    <x v="1"/>
    <x v="101"/>
    <x v="3643"/>
    <s v="Sep 29, 2022"/>
    <x v="0"/>
    <x v="0"/>
    <s v="Pinggir Jalan Utama"/>
    <s v="1-5 org/jam"/>
    <s v="Tidak ada"/>
    <s v="Ya"/>
    <s v="Tidak"/>
    <s v="Tidak ada"/>
    <s v="Tidak"/>
    <s v="Tidak"/>
    <s v="Tidak ber-mitra"/>
    <s v="1"/>
    <s v="1"/>
    <s v="Tidak"/>
    <s v="Ya"/>
    <s v="Rp 51.000 - Rp 100.000"/>
    <s v="Susu bubuk anak (Zee, Dancow, Boneeto, dsb.)_x000a_Susu bubuk dewasa (Anlene, Entrasol, Ensure, dsb.)_x000a_Sembako (Beras kiloan, telur, gula kiloan, dsb.)"/>
  </r>
  <r>
    <s v="Sep 29, 2022"/>
    <x v="1"/>
    <x v="96"/>
    <x v="3644"/>
    <s v="Sep 29,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29, 2022"/>
    <x v="1"/>
    <x v="96"/>
    <x v="3645"/>
    <s v="Sep 29,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29, 2022"/>
    <x v="1"/>
    <x v="96"/>
    <x v="3646"/>
    <s v="Sep 29,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9, 2022"/>
    <x v="1"/>
    <x v="72"/>
    <x v="3647"/>
    <s v="Sep 29, 2022"/>
    <x v="0"/>
    <x v="0"/>
    <s v="Residential (lokasi tempat tinggal/perumahan/apartemen/dsb.)"/>
    <s v="1-5 org/jam"/>
    <s v="Tidak ada"/>
    <s v="Ya"/>
    <s v="Ya"/>
    <s v="Tidak ada"/>
    <s v="Ya"/>
    <s v="Tidak"/>
    <s v="Tidak ber-mitra"/>
    <s v="1"/>
    <s v="Tidak ada"/>
    <s v="Tidak"/>
    <s v="Tidak"/>
    <s v="Rp 51.000 - Rp 100.000"/>
    <s v="Susu bubuk anak (Zee, Dancow, Boneeto, dsb.)_x000a_Susu bubuk dewasa (Anlene, Entrasol, Ensure, dsb.)"/>
  </r>
  <r>
    <s v="Sep 29, 2022"/>
    <x v="1"/>
    <x v="58"/>
    <x v="3648"/>
    <s v="Sep 29, 2022"/>
    <x v="0"/>
    <x v="0"/>
    <s v="Pinggir Jalan Utama"/>
    <s v="5-10 org/jam"/>
    <s v="Ada"/>
    <s v="Ya"/>
    <s v="Ya"/>
    <s v="3 - 4"/>
    <s v="Ya"/>
    <s v="Tidak"/>
    <s v="GGSP (Gudang Garam Strategic Partnership)"/>
    <s v="2"/>
    <s v="&gt;2"/>
    <s v="Tidak"/>
    <s v="Ya"/>
    <s v="&gt; Rp 201.000"/>
    <s v="Susu bubuk anak (Zee, Dancow, Boneeto, dsb.)_x000a_Susu bubuk dewasa (Anlene, Entrasol, Ensure, dsb.)_x000a_Gula rendah kalori (diabetasol, nulife, dsb.)_x000a_Sembako (Beras kiloan, telur, gula kiloan, dsb.)"/>
  </r>
  <r>
    <s v="Sep 29, 2022"/>
    <x v="1"/>
    <x v="277"/>
    <x v="3649"/>
    <s v="Sep 29,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
  </r>
  <r>
    <s v="Sep 29, 2022"/>
    <x v="1"/>
    <x v="101"/>
    <x v="3650"/>
    <s v="Sep 29,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9, 2022"/>
    <x v="1"/>
    <x v="177"/>
    <x v="3651"/>
    <s v="Sep 29, 2022"/>
    <x v="0"/>
    <x v="0"/>
    <s v="Residential (lokasi tempat tinggal/perumahan/apartemen/dsb.)"/>
    <s v="1-5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9, 2022"/>
    <x v="1"/>
    <x v="175"/>
    <x v="3652"/>
    <s v="Sep 29, 2022"/>
    <x v="0"/>
    <x v="0"/>
    <s v="Pinggir Jalan Utama"/>
    <s v="1-5 org/jam"/>
    <s v="Ada"/>
    <s v="Tidak"/>
    <s v="Ya"/>
    <s v="Tidak ada"/>
    <s v="Tidak"/>
    <s v="Tidak"/>
    <s v="Tidak ber-mitra"/>
    <s v="Tidak ada"/>
    <s v="Tidak ada"/>
    <s v="Tidak"/>
    <s v="Ya"/>
    <s v="Rp 51.000 - Rp 100.000"/>
    <s v="Sembako (Beras kiloan, telur, gula kiloan, dsb.)"/>
  </r>
  <r>
    <s v="Sep 29, 2022"/>
    <x v="1"/>
    <x v="277"/>
    <x v="3653"/>
    <s v="Sep 29, 2022"/>
    <x v="0"/>
    <x v="0"/>
    <s v="Pinggir Jalan Utama"/>
    <s v="1-5 org/jam"/>
    <s v="Ada"/>
    <s v="Ya"/>
    <s v="Ya"/>
    <s v="&gt;4"/>
    <s v="Ya"/>
    <s v="Tidak"/>
    <s v="GGSP (Gudang Garam Strategic Partnership)"/>
    <s v="1"/>
    <s v="&gt;2"/>
    <s v="Tidak"/>
    <s v="Tidak"/>
    <s v="&lt; Rp. 50.000"/>
    <s v="Susu bubuk anak (Zee, Dancow, Boneeto, dsb.)_x000a_Susu bubuk dewasa (Anlene, Entrasol, Ensure, dsb.)_x000a_Gula rendah kalori (diabetasol, nulife, dsb.)_x000a_Sembako (Beras kiloan, telur, gula kiloan, dsb.)"/>
  </r>
  <r>
    <s v="Sep 29, 2022"/>
    <x v="1"/>
    <x v="2"/>
    <x v="11"/>
    <s v="Sep 29, 2022"/>
    <x v="1"/>
    <x v="0"/>
    <m/>
    <m/>
    <m/>
    <m/>
    <m/>
    <m/>
    <m/>
    <m/>
    <m/>
    <m/>
    <m/>
    <m/>
    <m/>
    <m/>
    <m/>
  </r>
  <r>
    <s v="Sep 29, 2022"/>
    <x v="1"/>
    <x v="57"/>
    <x v="3654"/>
    <s v="Sep 29,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
  </r>
  <r>
    <s v="Sep 29, 2022"/>
    <x v="1"/>
    <x v="110"/>
    <x v="3655"/>
    <s v="Sep 29, 2022"/>
    <x v="0"/>
    <x v="0"/>
    <s v="Pinggir Jalan Utama"/>
    <s v="1-5 org/jam"/>
    <s v="Ada"/>
    <s v="Ya"/>
    <s v="Ya"/>
    <s v="3 - 4"/>
    <s v="Ya"/>
    <s v="Tidak"/>
    <s v="Tidak ber-mitra"/>
    <s v="1"/>
    <s v="2"/>
    <s v="Tidak"/>
    <s v="Tidak"/>
    <s v="Rp 51.000 - Rp 100.000"/>
    <s v="Susu bubuk anak (Zee, Dancow, Boneeto, dsb.)_x000a_Sembako (Beras kiloan, telur, gula kiloan, dsb.)_x000a_Pulsa, token listrik, dsb."/>
  </r>
  <r>
    <s v="Sep 29, 2022"/>
    <x v="1"/>
    <x v="96"/>
    <x v="3656"/>
    <s v="Sep 29, 2022"/>
    <x v="0"/>
    <x v="1"/>
    <m/>
    <m/>
    <m/>
    <m/>
    <m/>
    <m/>
    <m/>
    <m/>
    <m/>
    <m/>
    <m/>
    <m/>
    <m/>
    <m/>
    <m/>
  </r>
  <r>
    <s v="Sep 29, 2022"/>
    <x v="1"/>
    <x v="267"/>
    <x v="3657"/>
    <s v="Sep 29, 2022"/>
    <x v="0"/>
    <x v="0"/>
    <s v="Pinggir Jalan Utama"/>
    <s v="&gt;10 org/jam"/>
    <s v="Tidak ada"/>
    <s v="Tidak"/>
    <s v="Ya"/>
    <s v="&gt;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Sep 29, 2022"/>
    <x v="1"/>
    <x v="62"/>
    <x v="3658"/>
    <s v="Sep 29, 2022"/>
    <x v="0"/>
    <x v="0"/>
    <s v="Residential (lokasi tempat tinggal/perumahan/apartemen/dsb.)"/>
    <s v="1-5 org/jam"/>
    <s v="Ada"/>
    <s v="Ya"/>
    <s v="Ya"/>
    <s v="3 - 4"/>
    <s v="Ya"/>
    <s v="Tidak"/>
    <s v="Tidak ber-mitra"/>
    <s v="1"/>
    <s v="1"/>
    <s v="Tidak"/>
    <s v="Tidak"/>
    <s v="Rp 51.000 - Rp 100.000"/>
    <s v="Susu bubuk anak (Zee, Dancow, Boneeto, dsb.)_x000a_Susu bubuk dewasa (Anlene, Entrasol, Ensure, dsb.)_x000a_Sembako (Beras kiloan, telur, gula kiloan, dsb.)"/>
  </r>
  <r>
    <s v="Sep 29, 2022"/>
    <x v="1"/>
    <x v="1"/>
    <x v="3659"/>
    <s v="Sep 29, 2022"/>
    <x v="0"/>
    <x v="0"/>
    <s v="Residential (lokasi tempat tinggal/perumahan/apartemen/dsb.)"/>
    <s v="1-5 org/jam"/>
    <s v="Ada"/>
    <s v="Ya"/>
    <s v="Ya"/>
    <s v="3 - 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Sep 29, 2022"/>
    <x v="1"/>
    <x v="175"/>
    <x v="3567"/>
    <s v="Sep 29, 2022"/>
    <x v="0"/>
    <x v="0"/>
    <s v="Pinggir Jalan Utama"/>
    <s v="&gt;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9, 2022"/>
    <x v="1"/>
    <x v="110"/>
    <x v="3660"/>
    <s v="Sep 29,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
  </r>
  <r>
    <s v="Sep 29, 2022"/>
    <x v="1"/>
    <x v="110"/>
    <x v="3661"/>
    <s v="Sep 29,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
    <x v="58"/>
    <x v="3662"/>
    <s v="Sep 29, 2022"/>
    <x v="0"/>
    <x v="0"/>
    <s v="Pinggir Jalan Utama"/>
    <s v="5-10 org/jam"/>
    <s v="Ada"/>
    <s v="Ya"/>
    <s v="Ya"/>
    <s v="&gt;4"/>
    <s v="Ya"/>
    <s v="Tidak"/>
    <s v="SRC (Sampoerna Retail Community)"/>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
    <x v="101"/>
    <x v="3663"/>
    <s v="Sep 29, 2022"/>
    <x v="0"/>
    <x v="0"/>
    <s v="Pinggir Jalan Utama"/>
    <s v="1-5 org/jam"/>
    <s v="Tidak ada"/>
    <s v="Ya"/>
    <s v="Ya"/>
    <s v="3 - 4"/>
    <s v="Ya"/>
    <s v="Tidak"/>
    <s v="Tidak ber-mitra"/>
    <s v="1"/>
    <s v="1"/>
    <s v="Tidak"/>
    <s v="Ya"/>
    <s v="Rp 51.000 - Rp 100.000"/>
    <s v="Susu bubuk anak (Zee, Dancow, Boneeto, dsb.)_x000a_Susu bubuk dewasa (Anlene, Entrasol, Ensure, dsb.)_x000a_Gula rendah kalori (diabetasol, nulife, dsb.)_x000a_Sembako (Beras kiloan, telur, gula kiloan, dsb.)"/>
  </r>
  <r>
    <s v="Sep 29, 2022"/>
    <x v="1"/>
    <x v="101"/>
    <x v="3664"/>
    <s v="Sep 29, 2022"/>
    <x v="0"/>
    <x v="0"/>
    <s v="Pinggir Jalan Utama"/>
    <s v="1-5 org/jam"/>
    <s v="Ada"/>
    <s v="Ya"/>
    <s v="Ya"/>
    <s v="3 - 4"/>
    <s v="Ya"/>
    <s v="Tidak"/>
    <s v="Tidak ber-mitra"/>
    <s v="&gt;2"/>
    <s v="&gt;2"/>
    <s v="Ya"/>
    <s v="Tidak"/>
    <s v="Rp 101.000 - Rp 200.000"/>
    <s v="Susu bubuk anak (Zee, Dancow, Boneeto, dsb.)_x000a_Susu bubuk dewasa (Anlene, Entrasol, Ensure, dsb.)_x000a_Gula rendah kalori (diabetasol, nulife, dsb.)_x000a_Sembako (Beras kiloan, telur, gula kiloan, dsb.)"/>
  </r>
  <r>
    <s v="Sep 29, 2022"/>
    <x v="26"/>
    <x v="280"/>
    <x v="3665"/>
    <s v="Sep 29, 2022"/>
    <x v="0"/>
    <x v="0"/>
    <s v="Pinggir Jalan Utama"/>
    <s v="1-5 org/jam"/>
    <s v="Ada"/>
    <s v="Ya"/>
    <s v="Tidak"/>
    <s v="3 - 4"/>
    <s v="Tidak"/>
    <s v="Tidak"/>
    <s v="SRC (Sampoerna Retail Community)"/>
    <s v="1"/>
    <s v="2"/>
    <s v="Tidak"/>
    <s v="Ya"/>
    <s v="Rp 51.000 - Rp 100.000"/>
    <s v="Susu bubuk anak (Zee, Dancow, Boneeto, dsb.)"/>
  </r>
  <r>
    <s v="Sep 29, 2022"/>
    <x v="1"/>
    <x v="276"/>
    <x v="3666"/>
    <s v="Sep 29, 2022"/>
    <x v="1"/>
    <x v="0"/>
    <m/>
    <m/>
    <m/>
    <m/>
    <m/>
    <m/>
    <m/>
    <m/>
    <m/>
    <m/>
    <m/>
    <m/>
    <m/>
    <m/>
    <m/>
  </r>
  <r>
    <s v="Sep 29, 2022"/>
    <x v="1"/>
    <x v="276"/>
    <x v="3667"/>
    <s v="Sep 29, 2022"/>
    <x v="1"/>
    <x v="0"/>
    <m/>
    <m/>
    <m/>
    <m/>
    <m/>
    <m/>
    <m/>
    <m/>
    <m/>
    <m/>
    <m/>
    <m/>
    <m/>
    <m/>
    <m/>
  </r>
  <r>
    <s v="Sep 29, 2022"/>
    <x v="16"/>
    <x v="167"/>
    <x v="3668"/>
    <s v="Sep 29,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6"/>
    <x v="167"/>
    <x v="3669"/>
    <s v="Sep 29, 2022"/>
    <x v="0"/>
    <x v="0"/>
    <s v="Pinggir Jalan Utama"/>
    <s v="&gt;10 org/jam"/>
    <s v="Ada"/>
    <s v="Ya"/>
    <s v="Ya"/>
    <s v="3 - 4"/>
    <s v="Tidak"/>
    <s v="Ya"/>
    <s v="SRC (Sampoerna Retail Community)"/>
    <s v="1"/>
    <s v="&gt;2"/>
    <s v="Ya"/>
    <s v="Ya"/>
    <s v="&gt; Rp 201.000"/>
    <s v="Susu bubuk anak (Zee, Dancow, Boneeto, dsb.)_x000a_Susu bubuk dewasa (Anlene, Entrasol, Ensure, dsb.)_x000a_Gula rendah kalori (diabetasol, nulife, dsb.)_x000a_Sembako (Beras kiloan, telur, gula kiloan, dsb.)_x000a_Pulsa, token listrik, dsb."/>
  </r>
  <r>
    <s v="Sep 29, 2022"/>
    <x v="1"/>
    <x v="276"/>
    <x v="3670"/>
    <s v="Sep 29, 2022"/>
    <x v="1"/>
    <x v="0"/>
    <m/>
    <m/>
    <m/>
    <m/>
    <m/>
    <m/>
    <m/>
    <m/>
    <m/>
    <m/>
    <m/>
    <m/>
    <m/>
    <m/>
    <m/>
  </r>
  <r>
    <s v="Sep 29, 2022"/>
    <x v="16"/>
    <x v="167"/>
    <x v="3671"/>
    <s v="Sep 29, 2022"/>
    <x v="0"/>
    <x v="0"/>
    <s v="Pinggir Jalan Utama"/>
    <s v="5-10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6"/>
    <x v="167"/>
    <x v="3669"/>
    <s v="Sep 29, 2022"/>
    <x v="1"/>
    <x v="1"/>
    <m/>
    <m/>
    <m/>
    <m/>
    <m/>
    <m/>
    <m/>
    <m/>
    <m/>
    <m/>
    <m/>
    <m/>
    <m/>
    <m/>
    <m/>
  </r>
  <r>
    <s v="Sep 29, 2022"/>
    <x v="1"/>
    <x v="276"/>
    <x v="3672"/>
    <s v="Sep 29, 2022"/>
    <x v="1"/>
    <x v="0"/>
    <m/>
    <m/>
    <m/>
    <m/>
    <m/>
    <m/>
    <m/>
    <m/>
    <m/>
    <m/>
    <m/>
    <m/>
    <m/>
    <m/>
    <m/>
  </r>
  <r>
    <s v="Sep 29, 2022"/>
    <x v="1"/>
    <x v="274"/>
    <x v="3673"/>
    <s v="Sep 29, 2022"/>
    <x v="0"/>
    <x v="0"/>
    <s v="Pinggir Jalan Utama"/>
    <s v="&gt;10 org/jam"/>
    <s v="Ada"/>
    <s v="Tidak"/>
    <s v="Ya"/>
    <s v="3 - 4"/>
    <s v="Ya"/>
    <s v="Tidak"/>
    <s v="Tidak ber-mitra"/>
    <s v="&gt;2"/>
    <s v="&gt;2"/>
    <s v="Tidak"/>
    <s v="Ya"/>
    <s v="Rp 51.000 - Rp 100.000"/>
    <s v="Susu bubuk dewasa (Anlene, Entrasol, Ensure, dsb.)"/>
  </r>
  <r>
    <s v="Sep 29, 2022"/>
    <x v="1"/>
    <x v="274"/>
    <x v="3673"/>
    <s v="Sep 29, 2022"/>
    <x v="0"/>
    <x v="0"/>
    <s v="Pinggir Jalan Utama"/>
    <s v="&gt;10 org/jam"/>
    <s v="Ada"/>
    <s v="Tidak"/>
    <s v="Ya"/>
    <s v="3 - 4"/>
    <s v="Ya"/>
    <s v="Tidak"/>
    <s v="Tidak ber-mitra"/>
    <s v="&gt;2"/>
    <s v="&gt;2"/>
    <s v="Tidak"/>
    <s v="Ya"/>
    <s v="Rp 51.000 - Rp 100.000"/>
    <s v="Susu bubuk dewasa (Anlene, Entrasol, Ensure, dsb.)"/>
  </r>
  <r>
    <s v="Sep 29, 2022"/>
    <x v="1"/>
    <x v="166"/>
    <x v="3674"/>
    <s v="Sep 29, 2022"/>
    <x v="0"/>
    <x v="0"/>
    <s v="Pinggir Jalan Utama"/>
    <s v="&gt;10 org/jam"/>
    <s v="Ada"/>
    <s v="Ya"/>
    <s v="Ya"/>
    <s v="3 - 4"/>
    <s v="Ya"/>
    <s v="Tidak"/>
    <s v="SRC (Sampoerna Retail Community)"/>
    <s v="&gt;2"/>
    <s v="&gt;2"/>
    <s v="Tidak"/>
    <s v="Ya"/>
    <s v="Rp 101.000 - Rp 200.000"/>
    <s v="Sembako (Beras kiloan, telur, gula kiloan, dsb.)"/>
  </r>
  <r>
    <s v="Sep 29, 2022"/>
    <x v="1"/>
    <x v="58"/>
    <x v="3675"/>
    <s v="Sep 29, 2022"/>
    <x v="0"/>
    <x v="0"/>
    <s v="Pinggir Jalan Utama"/>
    <s v="1-5 org/jam"/>
    <s v="Ada"/>
    <s v="Ya"/>
    <s v="Ya"/>
    <s v="3 - 4"/>
    <s v="Ya"/>
    <s v="Ya"/>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
    <x v="110"/>
    <x v="3676"/>
    <s v="Sep 29, 2022"/>
    <x v="0"/>
    <x v="0"/>
    <s v="Residential (lokasi tempat tinggal/perumahan/apartemen/dsb.)"/>
    <s v="&gt;10 org/jam"/>
    <s v="Ada"/>
    <s v="Ya"/>
    <s v="Ya"/>
    <s v="3 - 4"/>
    <s v="Ya"/>
    <s v="Tidak"/>
    <s v="SRC (Sampoerna Retail Community)"/>
    <s v="2"/>
    <s v="&gt;2"/>
    <s v="Tidak"/>
    <s v="Tidak"/>
    <s v="Rp 101.000 - Rp 200.000"/>
    <s v="Susu bubuk anak (Zee, Dancow, Boneeto, dsb.)_x000a_Susu bubuk dewasa (Anlene, Entrasol, Ensure, dsb.)_x000a_Gula rendah kalori (diabetasol, nulife, dsb.)_x000a_Sembako (Beras kiloan, telur, gula kiloan, dsb.)"/>
  </r>
  <r>
    <s v="Sep 29, 2022"/>
    <x v="1"/>
    <x v="62"/>
    <x v="3677"/>
    <s v="Sep 29, 2022"/>
    <x v="0"/>
    <x v="0"/>
    <s v="Pinggir Jalan Utama"/>
    <s v="5-10 org/jam"/>
    <s v="Ada"/>
    <s v="Ya"/>
    <s v="Ya"/>
    <s v="&gt;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
  </r>
  <r>
    <s v="Sep 29, 2022"/>
    <x v="1"/>
    <x v="62"/>
    <x v="3677"/>
    <s v="Sep 29, 2022"/>
    <x v="1"/>
    <x v="0"/>
    <m/>
    <m/>
    <m/>
    <m/>
    <m/>
    <m/>
    <m/>
    <m/>
    <m/>
    <m/>
    <m/>
    <m/>
    <m/>
    <m/>
    <m/>
  </r>
  <r>
    <s v="Sep 29, 2022"/>
    <x v="1"/>
    <x v="62"/>
    <x v="3677"/>
    <s v="Sep 29, 2022"/>
    <x v="1"/>
    <x v="0"/>
    <m/>
    <m/>
    <m/>
    <m/>
    <m/>
    <m/>
    <m/>
    <m/>
    <m/>
    <m/>
    <m/>
    <m/>
    <m/>
    <m/>
    <m/>
  </r>
  <r>
    <s v="Sep 29, 2022"/>
    <x v="1"/>
    <x v="181"/>
    <x v="3678"/>
    <s v="Sep 29, 2022"/>
    <x v="0"/>
    <x v="0"/>
    <s v="Pinggir Jalan Utama"/>
    <s v="5-10 org/jam"/>
    <s v="Ada"/>
    <s v="Ya"/>
    <s v="Ya"/>
    <s v="&gt;4"/>
    <s v="Ya"/>
    <s v="Tidak"/>
    <s v="SRC (Sampoerna Retail Community)"/>
    <s v="Tidak ada"/>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
    <x v="96"/>
    <x v="3679"/>
    <s v="Sep 29, 2022"/>
    <x v="0"/>
    <x v="0"/>
    <s v="Pinggir Jalan Utama"/>
    <s v="&gt;10 org/jam"/>
    <s v="Ada"/>
    <s v="Ya"/>
    <s v="Ya"/>
    <s v="&gt;4"/>
    <s v="Ya"/>
    <s v="Ya"/>
    <s v="Tidak ber-mitra"/>
    <s v="1"/>
    <s v="&gt;2"/>
    <s v="Tidak"/>
    <s v="Tidak"/>
    <s v="Rp 101.000 - Rp 200.000"/>
    <s v="Susu bubuk anak (Zee, Dancow, Boneeto, dsb.)_x000a_Susu bubuk dewasa (Anlene, Entrasol, Ensure, dsb.)_x000a_Gula rendah kalori (diabetasol, nulife, dsb.)_x000a_Sembako (Beras kiloan, telur, gula kiloan, dsb.)"/>
  </r>
  <r>
    <s v="Sep 29, 2022"/>
    <x v="1"/>
    <x v="4"/>
    <x v="3680"/>
    <s v="Sep 29, 2022"/>
    <x v="0"/>
    <x v="0"/>
    <s v="Pinggir Jalan Utama"/>
    <s v="5-10 org/jam"/>
    <s v="Ada"/>
    <s v="Ya"/>
    <s v="Ya"/>
    <s v="&gt;4"/>
    <s v="Ya"/>
    <s v="Tidak"/>
    <s v="Tidak ber-mitra"/>
    <s v="&gt;2"/>
    <s v="&gt;2"/>
    <s v="Tidak"/>
    <s v="Tidak"/>
    <s v="Rp 101.000 - Rp 200.000"/>
    <s v="Susu bubuk anak (Zee, Dancow, Boneeto, dsb.)_x000a_Susu bubuk dewasa (Anlene, Entrasol, Ensure, dsb.)_x000a_Sembako (Beras kiloan, telur, gula kiloan, dsb.)_x000a_Pulsa, token listrik, dsb."/>
  </r>
  <r>
    <s v="Sep 29, 2022"/>
    <x v="1"/>
    <x v="96"/>
    <x v="3679"/>
    <s v="Sep 29, 2022"/>
    <x v="0"/>
    <x v="0"/>
    <s v="Pinggir Jalan Utama"/>
    <s v="&gt;10 org/jam"/>
    <s v="Ada"/>
    <s v="Ya"/>
    <s v="Ya"/>
    <s v="&gt;4"/>
    <s v="Ya"/>
    <s v="Ya"/>
    <s v="Tidak ber-mitra"/>
    <s v="1"/>
    <s v="&gt;2"/>
    <s v="Tidak"/>
    <s v="Tidak"/>
    <s v="Rp 101.000 - Rp 200.000"/>
    <s v="Susu bubuk anak (Zee, Dancow, Boneeto, dsb.)_x000a_Susu bubuk dewasa (Anlene, Entrasol, Ensure, dsb.)_x000a_Gula rendah kalori (diabetasol, nulife, dsb.)_x000a_Sembako (Beras kiloan, telur, gula kiloan, dsb.)"/>
  </r>
  <r>
    <s v="Sep 29, 2022"/>
    <x v="1"/>
    <x v="96"/>
    <x v="3681"/>
    <s v="Sep 29, 2022"/>
    <x v="0"/>
    <x v="0"/>
    <s v="Pinggir Jalan Utama"/>
    <s v="5-10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9, 2022"/>
    <x v="1"/>
    <x v="177"/>
    <x v="3682"/>
    <s v="Sep 29, 2022"/>
    <x v="0"/>
    <x v="0"/>
    <s v="Pinggir Jalan Utama"/>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9, 2022"/>
    <x v="1"/>
    <x v="1"/>
    <x v="3683"/>
    <s v="Sep 29, 2022"/>
    <x v="0"/>
    <x v="0"/>
    <s v="Pinggir Jalan Utama"/>
    <s v="1-5 org/jam"/>
    <s v="Ada"/>
    <s v="Ya"/>
    <s v="Tidak"/>
    <s v="2"/>
    <s v="Tidak"/>
    <s v="Tidak"/>
    <s v="SRC (Sampoerna Retail Community)"/>
    <s v="Tidak ada"/>
    <s v="2"/>
    <s v="Tidak"/>
    <s v="Tidak"/>
    <s v="Rp 51.000 - Rp 100.000"/>
    <s v="Susu bubuk anak (Zee, Dancow, Boneeto, dsb.)_x000a_Susu bubuk dewasa (Anlene, Entrasol, Ensure, dsb.)_x000a_Gula rendah kalori (diabetasol, nulife, dsb.)"/>
  </r>
  <r>
    <s v="Sep 29, 2022"/>
    <x v="1"/>
    <x v="58"/>
    <x v="3684"/>
    <s v="Sep 29, 2022"/>
    <x v="0"/>
    <x v="0"/>
    <s v="Pinggir Jalan Utama"/>
    <s v="1-5 org/jam"/>
    <s v="Tidak ada"/>
    <s v="Tidak"/>
    <s v="Tidak"/>
    <s v="Tidak ada"/>
    <s v="Tidak"/>
    <s v="Tidak"/>
    <s v="Tidak ber-mitra"/>
    <s v="Tidak ada"/>
    <s v="1"/>
    <s v="Tidak"/>
    <s v="Ya"/>
    <s v="&lt; Rp. 50.000"/>
    <s v="Sembako (Beras kiloan, telur, gula kiloan, dsb.)"/>
  </r>
  <r>
    <s v="Sep 29, 2022"/>
    <x v="1"/>
    <x v="274"/>
    <x v="3629"/>
    <s v="Sep 29, 2022"/>
    <x v="0"/>
    <x v="0"/>
    <s v="Pinggir Jalan Utama"/>
    <s v="5-10 org/jam"/>
    <s v="Ada"/>
    <s v="Tidak"/>
    <s v="Tidak"/>
    <s v="Tidak ada"/>
    <s v="Tidak"/>
    <s v="Tidak"/>
    <s v="Tidak ber-mitra"/>
    <s v="1"/>
    <s v="&gt;2"/>
    <s v="Tidak"/>
    <s v="Tidak"/>
    <s v="Rp 51.000 - Rp 100.000"/>
    <s v="Susu bubuk anak (Zee, Dancow, Boneeto, dsb.)_x000a_Susu bubuk dewasa (Anlene, Entrasol, Ensure, dsb.)"/>
  </r>
  <r>
    <s v="Sep 29, 2022"/>
    <x v="1"/>
    <x v="274"/>
    <x v="3685"/>
    <s v="Sep 29, 2022"/>
    <x v="0"/>
    <x v="0"/>
    <s v="Pinggir Jalan Utama"/>
    <s v="5-10 org/jam"/>
    <s v="Ada"/>
    <s v="Ya"/>
    <s v="Ya"/>
    <s v="3 - 4"/>
    <s v="Ya"/>
    <s v="Tidak"/>
    <s v="Tidak ber-mitra"/>
    <s v="1"/>
    <s v="2"/>
    <s v="Tidak"/>
    <s v="Tidak"/>
    <s v="Rp 51.000 - Rp 100.000"/>
    <s v="Susu bubuk anak (Zee, Dancow, Boneeto, dsb.)_x000a_Sembako (Beras kiloan, telur, gula kiloan, dsb.)"/>
  </r>
  <r>
    <s v="Sep 28, 2022"/>
    <x v="18"/>
    <x v="266"/>
    <x v="3686"/>
    <s v="Sep 28,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8, 2022"/>
    <x v="18"/>
    <x v="266"/>
    <x v="3687"/>
    <s v="Sep 28,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_x000a_Sembako (Beras kiloan, telur, gula kiloan, dsb.)"/>
  </r>
  <r>
    <s v="Sep 28, 2022"/>
    <x v="4"/>
    <x v="281"/>
    <x v="3688"/>
    <s v="Sep 28, 2022"/>
    <x v="0"/>
    <x v="0"/>
    <s v="Pinggir Jalan Utama"/>
    <s v="&gt;10 org/jam"/>
    <s v="Tidak ada"/>
    <s v="Tidak"/>
    <s v="Tidak"/>
    <s v="2"/>
    <s v="Tidak"/>
    <s v="Tidak"/>
    <s v="Tidak ber-mitra"/>
    <s v="1"/>
    <s v="1"/>
    <s v="Tidak"/>
    <s v="Tidak"/>
    <s v="Rp 51.000 - Rp 100.000"/>
    <s v="Susu bubuk anak (Zee, Dancow, Boneeto, dsb.)_x000a_Susu bubuk dewasa (Anlene, Entrasol, Ensure, dsb.)_x000a_Gula rendah kalori (diabetasol, nulife, dsb.)"/>
  </r>
  <r>
    <s v="Sep 28, 2022"/>
    <x v="4"/>
    <x v="281"/>
    <x v="3689"/>
    <s v="Sep 28, 2022"/>
    <x v="0"/>
    <x v="0"/>
    <s v="Pinggir Jalan Utama"/>
    <s v="&gt;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4"/>
    <x v="281"/>
    <x v="3690"/>
    <s v="Sep 28, 2022"/>
    <x v="0"/>
    <x v="0"/>
    <s v="Pinggir Jalan Utama"/>
    <s v="&gt;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18"/>
    <x v="266"/>
    <x v="3691"/>
    <s v="Sep 28,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8, 2022"/>
    <x v="4"/>
    <x v="281"/>
    <x v="3692"/>
    <s v="Sep 28, 2022"/>
    <x v="0"/>
    <x v="0"/>
    <s v="Pinggir Jalan Utama"/>
    <s v="&gt;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18"/>
    <x v="266"/>
    <x v="3693"/>
    <s v="Sep 28, 2022"/>
    <x v="0"/>
    <x v="0"/>
    <s v="Pinggir Jalan Utama"/>
    <s v="5-10 org/jam"/>
    <s v="Ada"/>
    <s v="Ya"/>
    <s v="Ya"/>
    <s v="3 - 4"/>
    <s v="Ya"/>
    <s v="Tidak"/>
    <s v="Mitra DRP (Djarum Retail Partnership)"/>
    <s v="1"/>
    <s v="&gt;2"/>
    <s v="Tidak"/>
    <s v="Tidak"/>
    <s v="&lt; Rp. 50.000"/>
    <s v="Susu bubuk anak (Zee, Dancow, Boneeto, dsb.)_x000a_Susu bubuk dewasa (Anlene, Entrasol, Ensure, dsb.)_x000a_Gula rendah kalori (diabetasol, nulife, dsb.)_x000a_Sembako (Beras kiloan, telur, gula kiloan, dsb.)"/>
  </r>
  <r>
    <s v="Sep 28, 2022"/>
    <x v="4"/>
    <x v="281"/>
    <x v="3694"/>
    <s v="Sep 28, 2022"/>
    <x v="0"/>
    <x v="0"/>
    <s v="Pinggir Jalan Utama"/>
    <s v="&gt;10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28, 2022"/>
    <x v="4"/>
    <x v="281"/>
    <x v="3695"/>
    <s v="Sep 28, 2022"/>
    <x v="0"/>
    <x v="0"/>
    <s v="Residential (lokasi tempat tinggal/perumahan/apartemen/dsb.)"/>
    <s v="&gt;10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18"/>
    <x v="266"/>
    <x v="3696"/>
    <s v="Sep 28,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Sep 28, 2022"/>
    <x v="18"/>
    <x v="266"/>
    <x v="3697"/>
    <s v="Sep 28,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4"/>
    <x v="281"/>
    <x v="3698"/>
    <s v="Sep 28, 2022"/>
    <x v="0"/>
    <x v="0"/>
    <s v="Pinggir Jalan Utama"/>
    <s v="&gt;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18"/>
    <x v="266"/>
    <x v="3699"/>
    <s v="Sep 28, 2022"/>
    <x v="0"/>
    <x v="0"/>
    <s v="Pinggir Jalan Utama"/>
    <s v="1-5 org/jam"/>
    <s v="Ada"/>
    <s v="Ya"/>
    <s v="Ya"/>
    <s v="&gt;4"/>
    <s v="Ya"/>
    <s v="Tidak"/>
    <s v="Mitra DRP (Djarum Retail Partnership)"/>
    <s v="2"/>
    <s v="&gt;2"/>
    <s v="Tidak"/>
    <s v="Tidak"/>
    <s v="&lt; Rp. 50.000"/>
    <s v="Susu bubuk anak (Zee, Dancow, Boneeto, dsb.)_x000a_Susu bubuk dewasa (Anlene, Entrasol, Ensure, dsb.)_x000a_Gula rendah kalori (diabetasol, nulife, dsb.)_x000a_Sembako (Beras kiloan, telur, gula kiloan, dsb.)"/>
  </r>
  <r>
    <s v="Sep 28, 2022"/>
    <x v="4"/>
    <x v="281"/>
    <x v="3700"/>
    <s v="Sep 28, 2022"/>
    <x v="0"/>
    <x v="0"/>
    <s v="Pinggir Jalan Utama"/>
    <s v="&gt;10 org/jam"/>
    <s v="Ada"/>
    <s v="Ya"/>
    <s v="Ya"/>
    <s v="&gt;4"/>
    <s v="Ya"/>
    <s v="Ya"/>
    <s v="SRC (Sampoerna Retail Community)_x000a_Mitra DRP (Djarum Retail Partnership)_x000a_GGSP (Gudang Garam Strategic Partnership)"/>
    <s v="&gt;2"/>
    <s v="&gt;2"/>
    <s v="Ya"/>
    <s v="Ya"/>
    <s v="&gt; Rp 201.000"/>
    <s v="Susu bubuk anak (Zee, Dancow, Boneeto, dsb.)_x000a_Susu bubuk dewasa (Anlene, Entrasol, Ensure, dsb.)_x000a_Gula rendah kalori (diabetasol, nulife, dsb.)_x000a_Sembako (Beras kiloan, telur, gula kiloan, dsb.)_x000a_Pulsa, token listrik, dsb."/>
  </r>
  <r>
    <s v="Sep 28, 2022"/>
    <x v="4"/>
    <x v="281"/>
    <x v="3701"/>
    <s v="Sep 28, 2022"/>
    <x v="0"/>
    <x v="0"/>
    <s v="Pinggir Jalan Utama"/>
    <s v="&gt;10 org/jam"/>
    <s v="Ada"/>
    <s v="Tidak"/>
    <s v="Ya"/>
    <s v="3 - 4"/>
    <s v="Ya"/>
    <s v="Tidak"/>
    <s v="Tidak ber-mitra"/>
    <s v="1"/>
    <s v="&gt;2"/>
    <s v="Tidak"/>
    <s v="Tidak"/>
    <s v="&lt; Rp. 50.000"/>
    <s v="Susu bubuk anak (Zee, Dancow, Boneeto, dsb.)_x000a_Susu bubuk dewasa (Anlene, Entrasol, Ensure, dsb.)_x000a_Gula rendah kalori (diabetasol, nulife, dsb.)_x000a_Pulsa, token listrik, dsb."/>
  </r>
  <r>
    <s v="Sep 28, 2022"/>
    <x v="18"/>
    <x v="266"/>
    <x v="3702"/>
    <s v="Sep 28, 2022"/>
    <x v="0"/>
    <x v="0"/>
    <s v="Pinggir Jalan Utama"/>
    <s v="&gt;10 org/jam"/>
    <s v="Ada"/>
    <s v="Ya"/>
    <s v="Ya"/>
    <s v="&gt;4"/>
    <s v="Ya"/>
    <s v="Tidak"/>
    <s v="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
  </r>
  <r>
    <s v="Sep 28, 2022"/>
    <x v="4"/>
    <x v="281"/>
    <x v="3703"/>
    <s v="Sep 28, 2022"/>
    <x v="0"/>
    <x v="0"/>
    <s v="Pinggir Jalan Utama"/>
    <s v="&gt;10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28, 2022"/>
    <x v="18"/>
    <x v="266"/>
    <x v="3704"/>
    <s v="Sep 28,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8, 2022"/>
    <x v="16"/>
    <x v="99"/>
    <x v="3705"/>
    <s v="Sep 28, 2022"/>
    <x v="1"/>
    <x v="1"/>
    <m/>
    <m/>
    <m/>
    <m/>
    <m/>
    <m/>
    <m/>
    <m/>
    <m/>
    <m/>
    <m/>
    <m/>
    <m/>
    <m/>
    <m/>
  </r>
  <r>
    <s v="Sep 28, 2022"/>
    <x v="4"/>
    <x v="281"/>
    <x v="3706"/>
    <s v="Sep 28, 2022"/>
    <x v="0"/>
    <x v="0"/>
    <s v="Pinggir Jalan Utama"/>
    <s v="&gt;10 org/jam"/>
    <s v="Tidak ada"/>
    <s v="Tidak"/>
    <s v="Tidak"/>
    <s v="2"/>
    <s v="Tidak"/>
    <s v="Tidak"/>
    <s v="Tidak ber-mitra"/>
    <s v="1"/>
    <s v="1"/>
    <s v="Tidak"/>
    <s v="Tidak"/>
    <s v="Rp 51.000 - Rp 100.000"/>
    <s v="Susu bubuk anak (Zee, Dancow, Boneeto, dsb.)_x000a_Susu bubuk dewasa (Anlene, Entrasol, Ensure, dsb.)_x000a_Gula rendah kalori (diabetasol, nulife, dsb.)"/>
  </r>
  <r>
    <s v="Sep 28, 2022"/>
    <x v="4"/>
    <x v="281"/>
    <x v="3707"/>
    <s v="Sep 28, 2022"/>
    <x v="0"/>
    <x v="0"/>
    <s v="Pinggir Jalan Utama"/>
    <s v="&gt;10 org/jam"/>
    <s v="Tidak ada"/>
    <s v="Tidak"/>
    <s v="Tidak"/>
    <s v="2"/>
    <s v="Tidak"/>
    <s v="Ya"/>
    <s v="Tidak ber-mitra"/>
    <s v="1"/>
    <s v="&gt;2"/>
    <s v="Ya"/>
    <s v="Ya"/>
    <s v="Rp 51.000 - Rp 100.000"/>
    <s v="Susu bubuk anak (Zee, Dancow, Boneeto, dsb.)_x000a_Susu bubuk dewasa (Anlene, Entrasol, Ensure, dsb.)"/>
  </r>
  <r>
    <s v="Sep 28, 2022"/>
    <x v="4"/>
    <x v="281"/>
    <x v="3708"/>
    <s v="Sep 28, 2022"/>
    <x v="0"/>
    <x v="0"/>
    <s v="Residential (lokasi tempat tinggal/perumahan/apartemen/dsb.)"/>
    <s v="&gt;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4"/>
    <x v="281"/>
    <x v="3709"/>
    <s v="Sep 28, 2022"/>
    <x v="0"/>
    <x v="0"/>
    <s v="Pinggir Jalan Utama"/>
    <s v="&gt;10 org/jam"/>
    <s v="Ada"/>
    <s v="Tidak"/>
    <s v="Tidak"/>
    <s v="2"/>
    <s v="Tidak"/>
    <s v="Ya"/>
    <s v="Tidak ber-mitra"/>
    <s v="1"/>
    <s v="2"/>
    <s v="Ya"/>
    <s v="Ya"/>
    <s v="Rp 51.000 - Rp 100.000"/>
    <s v="Susu bubuk anak (Zee, Dancow, Boneeto, dsb.)_x000a_Susu bubuk dewasa (Anlene, Entrasol, Ensure, dsb.)_x000a_Gula rendah kalori (diabetasol, nulife, dsb.)"/>
  </r>
  <r>
    <s v="Sep 28, 2022"/>
    <x v="4"/>
    <x v="281"/>
    <x v="3710"/>
    <s v="Sep 28, 2022"/>
    <x v="0"/>
    <x v="0"/>
    <s v="Residential (lokasi tempat tinggal/perumahan/apartemen/dsb.)"/>
    <s v="&gt;10 org/jam"/>
    <s v="Ada"/>
    <s v="Ya"/>
    <s v="Ya"/>
    <s v="2"/>
    <s v="Ya"/>
    <s v="Tidak"/>
    <s v="Mitra DRP (Djarum Retail Partnership)"/>
    <s v="1"/>
    <s v="1"/>
    <s v="Tidak"/>
    <s v="Tidak"/>
    <s v="&lt; Rp. 50.000"/>
    <s v="Susu bubuk anak (Zee, Dancow, Boneeto, dsb.)_x000a_Sembako (Beras kiloan, telur, gula kiloan, dsb.)_x000a_Pulsa, token listrik, dsb."/>
  </r>
  <r>
    <s v="Sep 28, 2022"/>
    <x v="4"/>
    <x v="281"/>
    <x v="3711"/>
    <s v="Sep 28, 2022"/>
    <x v="0"/>
    <x v="0"/>
    <s v="Pinggir Jalan Utama"/>
    <s v="&gt;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4"/>
    <x v="281"/>
    <x v="3712"/>
    <s v="Sep 28, 2022"/>
    <x v="0"/>
    <x v="0"/>
    <s v="Pinggir Jalan Utama"/>
    <s v="&gt;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1"/>
    <x v="72"/>
    <x v="3713"/>
    <s v="Sep 28, 2022"/>
    <x v="0"/>
    <x v="0"/>
    <s v="Pinggir Jalan Utama"/>
    <s v="1-5 org/jam"/>
    <s v="Tidak ada"/>
    <s v="Tidak"/>
    <s v="Tidak"/>
    <s v="Tidak ada"/>
    <s v="Tidak"/>
    <s v="Tidak"/>
    <s v="Tidak ber-mitra"/>
    <s v="1"/>
    <s v="2"/>
    <s v="Tidak"/>
    <s v="Tidak"/>
    <s v="Rp 51.000 - Rp 100.000"/>
    <s v="Susu bubuk anak (Zee, Dancow, Boneeto, dsb.)_x000a_Sembako (Beras kiloan, telur, gula kiloan, dsb.)"/>
  </r>
  <r>
    <s v="Sep 28, 2022"/>
    <x v="1"/>
    <x v="210"/>
    <x v="3714"/>
    <s v="Sep 28,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8, 2022"/>
    <x v="1"/>
    <x v="195"/>
    <x v="3715"/>
    <s v="Sep 28, 2022"/>
    <x v="0"/>
    <x v="0"/>
    <s v="Pinggir Jalan Utama"/>
    <s v="5-10 org/jam"/>
    <s v="Tidak ada"/>
    <s v="Tidak"/>
    <s v="Tidak"/>
    <s v="Tidak ada"/>
    <s v="Tidak"/>
    <s v="Tidak"/>
    <s v="Tidak ber-mitra"/>
    <s v="1"/>
    <s v="2"/>
    <s v="Tidak"/>
    <s v="Tidak"/>
    <s v="&gt; Rp 201.000"/>
    <s v="Susu bubuk anak (Zee, Dancow, Boneeto, dsb.)_x000a_Susu bubuk dewasa (Anlene, Entrasol, Ensure, dsb.)_x000a_Gula rendah kalori (diabetasol, nulife, dsb.)_x000a_Sembako (Beras kiloan, telur, gula kiloan, dsb.)"/>
  </r>
  <r>
    <s v="Sep 28, 2022"/>
    <x v="1"/>
    <x v="195"/>
    <x v="3716"/>
    <s v="Sep 28, 2022"/>
    <x v="0"/>
    <x v="0"/>
    <s v="Pinggir Jalan Utama"/>
    <s v="1-5 org/jam"/>
    <s v="Ada"/>
    <s v="Tidak"/>
    <s v="Ya"/>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8, 2022"/>
    <x v="1"/>
    <x v="195"/>
    <x v="3717"/>
    <s v="Sep 28, 2022"/>
    <x v="0"/>
    <x v="0"/>
    <s v="Pinggir Jalan Utama"/>
    <s v="1-5 org/jam"/>
    <s v="Ada"/>
    <s v="Tidak"/>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95"/>
    <x v="3718"/>
    <s v="Sep 28,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8, 2022"/>
    <x v="1"/>
    <x v="210"/>
    <x v="3719"/>
    <s v="Sep 28,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95"/>
    <x v="3720"/>
    <s v="Sep 28, 2022"/>
    <x v="0"/>
    <x v="0"/>
    <s v="Pinggir Jalan Utama"/>
    <s v="1-5 org/jam"/>
    <s v="Tidak ada"/>
    <s v="Tidak"/>
    <s v="Ya"/>
    <s v="2"/>
    <s v="Tidak"/>
    <s v="Tidak"/>
    <s v="Tidak ber-mitra"/>
    <s v="1"/>
    <s v="1"/>
    <s v="Tidak"/>
    <s v="Tidak"/>
    <s v="&lt; Rp. 50.000"/>
    <s v="Sembako (Beras kiloan, telur, gula kiloan, dsb.)"/>
  </r>
  <r>
    <s v="Sep 28, 2022"/>
    <x v="1"/>
    <x v="195"/>
    <x v="3721"/>
    <s v="Sep 28, 2022"/>
    <x v="1"/>
    <x v="0"/>
    <m/>
    <m/>
    <m/>
    <m/>
    <m/>
    <m/>
    <m/>
    <m/>
    <m/>
    <m/>
    <m/>
    <m/>
    <m/>
    <m/>
    <m/>
  </r>
  <r>
    <s v="Sep 28, 2022"/>
    <x v="1"/>
    <x v="210"/>
    <x v="3722"/>
    <s v="Sep 28,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8, 2022"/>
    <x v="1"/>
    <x v="210"/>
    <x v="3723"/>
    <s v="Sep 28, 2022"/>
    <x v="0"/>
    <x v="0"/>
    <s v="Pinggir Jalan Utama"/>
    <s v="1-5 org/jam"/>
    <s v="Ada"/>
    <s v="Ya"/>
    <s v="Ya"/>
    <s v="2"/>
    <s v="Tidak"/>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95"/>
    <x v="3724"/>
    <s v="Sep 28,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95"/>
    <x v="3725"/>
    <s v="Sep 28, 2022"/>
    <x v="0"/>
    <x v="0"/>
    <s v="Pinggir Jalan Utama"/>
    <s v="1-5 org/jam"/>
    <s v="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95"/>
    <x v="3726"/>
    <s v="Sep 28, 2022"/>
    <x v="1"/>
    <x v="0"/>
    <m/>
    <m/>
    <m/>
    <m/>
    <m/>
    <m/>
    <m/>
    <m/>
    <m/>
    <m/>
    <m/>
    <m/>
    <m/>
    <m/>
    <m/>
  </r>
  <r>
    <s v="Sep 28, 2022"/>
    <x v="1"/>
    <x v="195"/>
    <x v="3727"/>
    <s v="Sep 28,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95"/>
    <x v="3728"/>
    <s v="Sep 28, 2022"/>
    <x v="0"/>
    <x v="0"/>
    <s v="Pinggir Jalan Utama"/>
    <s v="5-10 org/jam"/>
    <s v="Tidak ada"/>
    <s v="Tidak"/>
    <s v="Tidak"/>
    <s v="Tidak ada"/>
    <s v="Tidak"/>
    <s v="Tidak"/>
    <s v="Tidak ber-mitra"/>
    <s v="1"/>
    <s v="2"/>
    <s v="Tidak"/>
    <s v="Ya"/>
    <s v="&gt; Rp 201.000"/>
    <s v="Susu bubuk anak (Zee, Dancow, Boneeto, dsb.)_x000a_Sembako (Beras kiloan, telur, gula kiloan, dsb.)"/>
  </r>
  <r>
    <s v="Sep 28, 2022"/>
    <x v="1"/>
    <x v="195"/>
    <x v="3729"/>
    <s v="Sep 28, 2022"/>
    <x v="0"/>
    <x v="0"/>
    <s v="Pinggir Jalan Utama"/>
    <s v="1-5 org/jam"/>
    <s v="Ada"/>
    <s v="Ya"/>
    <s v="Tidak"/>
    <s v="Tidak ada"/>
    <s v="Tidak"/>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
  </r>
  <r>
    <s v="Sep 28, 2022"/>
    <x v="18"/>
    <x v="266"/>
    <x v="3730"/>
    <s v="Sep 28,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28, 2022"/>
    <x v="18"/>
    <x v="266"/>
    <x v="3731"/>
    <s v="Sep 28,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8, 2022"/>
    <x v="18"/>
    <x v="266"/>
    <x v="3732"/>
    <s v="Sep 28,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28, 2022"/>
    <x v="18"/>
    <x v="266"/>
    <x v="3732"/>
    <s v="Sep 28,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8, 2022"/>
    <x v="18"/>
    <x v="266"/>
    <x v="3733"/>
    <s v="Sep 28,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18"/>
    <x v="266"/>
    <x v="3734"/>
    <s v="Sep 28,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8, 2022"/>
    <x v="16"/>
    <x v="99"/>
    <x v="3735"/>
    <s v="Sep 28, 2022"/>
    <x v="1"/>
    <x v="1"/>
    <m/>
    <m/>
    <m/>
    <m/>
    <m/>
    <m/>
    <m/>
    <m/>
    <m/>
    <m/>
    <m/>
    <m/>
    <m/>
    <m/>
    <m/>
  </r>
  <r>
    <s v="Sep 28, 2022"/>
    <x v="16"/>
    <x v="99"/>
    <x v="3736"/>
    <s v="Sep 28, 2022"/>
    <x v="1"/>
    <x v="1"/>
    <m/>
    <m/>
    <m/>
    <m/>
    <m/>
    <m/>
    <m/>
    <m/>
    <m/>
    <m/>
    <m/>
    <m/>
    <m/>
    <m/>
    <m/>
  </r>
  <r>
    <s v="Sep 28, 2022"/>
    <x v="16"/>
    <x v="99"/>
    <x v="3737"/>
    <s v="Sep 28, 2022"/>
    <x v="1"/>
    <x v="1"/>
    <m/>
    <m/>
    <m/>
    <m/>
    <m/>
    <m/>
    <m/>
    <m/>
    <m/>
    <m/>
    <m/>
    <m/>
    <m/>
    <m/>
    <m/>
  </r>
  <r>
    <s v="Sep 28, 2022"/>
    <x v="1"/>
    <x v="62"/>
    <x v="3738"/>
    <s v="Sep 28, 2022"/>
    <x v="0"/>
    <x v="0"/>
    <s v="Residential (lokasi tempat tinggal/perumahan/apartemen/dsb.)"/>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8, 2022"/>
    <x v="1"/>
    <x v="177"/>
    <x v="3739"/>
    <s v="Sep 28,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28, 2022"/>
    <x v="1"/>
    <x v="4"/>
    <x v="3740"/>
    <s v="Sep 28, 2022"/>
    <x v="0"/>
    <x v="0"/>
    <s v="Residential (lokasi tempat tinggal/perumahan/apartemen/dsb.)"/>
    <s v="5-10 org/jam"/>
    <s v="Ada"/>
    <s v="Ya"/>
    <s v="Tidak"/>
    <s v="Tidak ada"/>
    <s v="Tidak"/>
    <s v="Tidak"/>
    <s v="Tidak ber-mitra"/>
    <s v="1"/>
    <s v="2"/>
    <s v="Tidak"/>
    <s v="Tidak"/>
    <s v="Rp 51.000 - Rp 100.000"/>
    <s v="Susu bubuk anak (Zee, Dancow, Boneeto, dsb.)_x000a_Susu bubuk dewasa (Anlene, Entrasol, Ensure, dsb.)_x000a_Sembako (Beras kiloan, telur, gula kiloan, dsb.)_x000a_Pulsa, token listrik, dsb."/>
  </r>
  <r>
    <s v="Sep 28, 2022"/>
    <x v="31"/>
    <x v="282"/>
    <x v="3741"/>
    <s v="Sep 28, 2022"/>
    <x v="0"/>
    <x v="0"/>
    <s v="Pinggir Jalan Utama"/>
    <s v="&gt;10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8, 2022"/>
    <x v="31"/>
    <x v="282"/>
    <x v="3742"/>
    <s v="Sep 28, 2022"/>
    <x v="1"/>
    <x v="0"/>
    <m/>
    <m/>
    <m/>
    <m/>
    <m/>
    <m/>
    <m/>
    <m/>
    <m/>
    <m/>
    <m/>
    <m/>
    <m/>
    <m/>
    <m/>
  </r>
  <r>
    <s v="Sep 28, 2022"/>
    <x v="1"/>
    <x v="58"/>
    <x v="3743"/>
    <s v="Sep 28, 2022"/>
    <x v="0"/>
    <x v="0"/>
    <s v="Pinggir Jalan Utama"/>
    <s v="&gt;10 org/jam"/>
    <s v="Ada"/>
    <s v="Ya"/>
    <s v="Ya"/>
    <s v="3 - 4"/>
    <s v="Ya"/>
    <s v="Tidak"/>
    <s v="Tidak ber-mitra"/>
    <s v="2"/>
    <s v="&gt;2"/>
    <s v="Tidak"/>
    <s v="Tidak"/>
    <s v="Rp 51.000 - Rp 100.000"/>
    <s v="Susu bubuk anak (Zee, Dancow, Boneeto, dsb.)_x000a_Susu bubuk dewasa (Anlene, Entrasol, Ensure, dsb.)_x000a_Gula rendah kalori (diabetasol, nulife, dsb.)_x000a_Pulsa, token listrik, dsb."/>
  </r>
  <r>
    <s v="Sep 28, 2022"/>
    <x v="1"/>
    <x v="166"/>
    <x v="3250"/>
    <s v="Sep 28, 2022"/>
    <x v="1"/>
    <x v="1"/>
    <m/>
    <m/>
    <m/>
    <m/>
    <m/>
    <m/>
    <m/>
    <m/>
    <m/>
    <m/>
    <m/>
    <m/>
    <m/>
    <m/>
    <m/>
  </r>
  <r>
    <s v="Sep 28, 2022"/>
    <x v="1"/>
    <x v="110"/>
    <x v="3744"/>
    <s v="Sep 28, 2022"/>
    <x v="0"/>
    <x v="0"/>
    <s v="Pinggir Jalan Utama"/>
    <s v="&gt;10 org/jam"/>
    <s v="Ada"/>
    <s v="Ya"/>
    <s v="Ya"/>
    <s v="3 - 4"/>
    <s v="Ya"/>
    <s v="Tidak"/>
    <s v="Tidak ber-mitra"/>
    <s v="1"/>
    <s v="&gt;2"/>
    <s v="Ya"/>
    <s v="Ya"/>
    <s v="&gt; Rp 201.000"/>
    <s v="Susu bubuk anak (Zee, Dancow, Boneeto, dsb.)_x000a_Susu bubuk dewasa (Anlene, Entrasol, Ensure, dsb.)_x000a_Gula rendah kalori (diabetasol, nulife, dsb.)_x000a_Sembako (Beras kiloan, telur, gula kiloan, dsb.)_x000a_Pulsa, token listrik, dsb."/>
  </r>
  <r>
    <s v="Sep 28, 2022"/>
    <x v="1"/>
    <x v="166"/>
    <x v="3250"/>
    <s v="Sep 28, 2022"/>
    <x v="1"/>
    <x v="0"/>
    <m/>
    <m/>
    <m/>
    <m/>
    <m/>
    <m/>
    <m/>
    <m/>
    <m/>
    <m/>
    <m/>
    <m/>
    <m/>
    <m/>
    <m/>
  </r>
  <r>
    <s v="Sep 28, 2022"/>
    <x v="1"/>
    <x v="177"/>
    <x v="3745"/>
    <s v="Sep 28,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Sep 28, 2022"/>
    <x v="1"/>
    <x v="4"/>
    <x v="3746"/>
    <s v="Sep 28, 2022"/>
    <x v="0"/>
    <x v="0"/>
    <s v="Pinggir Jalan Utama"/>
    <s v="5-10 org/jam"/>
    <s v="Tidak ada"/>
    <s v="Ya"/>
    <s v="Ya"/>
    <s v="&gt;4"/>
    <s v="Ya"/>
    <s v="Tidak"/>
    <s v="Tidak ber-mitra"/>
    <s v="2"/>
    <s v="&gt;2"/>
    <s v="Tidak"/>
    <s v="Tidak"/>
    <s v="Rp 101.000 - Rp 200.000"/>
    <s v="Susu bubuk anak (Zee, Dancow, Boneeto, dsb.)_x000a_Susu bubuk dewasa (Anlene, Entrasol, Ensure, dsb.)"/>
  </r>
  <r>
    <s v="Sep 28, 2022"/>
    <x v="1"/>
    <x v="72"/>
    <x v="3747"/>
    <s v="Sep 28, 2022"/>
    <x v="1"/>
    <x v="0"/>
    <m/>
    <m/>
    <m/>
    <m/>
    <m/>
    <m/>
    <m/>
    <m/>
    <m/>
    <m/>
    <m/>
    <m/>
    <m/>
    <m/>
    <m/>
  </r>
  <r>
    <s v="Sep 28, 2022"/>
    <x v="1"/>
    <x v="4"/>
    <x v="3748"/>
    <s v="Sep 28, 2022"/>
    <x v="0"/>
    <x v="0"/>
    <s v="Pinggir Jalan Utama"/>
    <s v="5-10 org/jam"/>
    <s v="Ada"/>
    <s v="Ya"/>
    <s v="Ya"/>
    <s v="&gt;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Sep 28, 2022"/>
    <x v="1"/>
    <x v="166"/>
    <x v="3135"/>
    <s v="Sep 28,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2"/>
    <x v="1172"/>
    <s v="Sep 28,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250"/>
    <x v="3134"/>
    <s v="Sep 28,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3"/>
    <x v="249"/>
    <x v="3749"/>
    <s v="Sep 28, 2022"/>
    <x v="0"/>
    <x v="0"/>
    <s v="Pinggir Jalan Utama"/>
    <s v="1-5 org/jam"/>
    <s v="Ada"/>
    <s v="Ya"/>
    <s v="Ya"/>
    <s v="2"/>
    <s v="Ya"/>
    <s v="Tidak"/>
    <s v="SRC (Sampoerna Retail Community)"/>
    <s v="1"/>
    <s v="&gt;2"/>
    <s v="Tidak"/>
    <s v="Tidak"/>
    <s v="&lt; Rp. 50.000"/>
    <s v="Susu bubuk anak (Zee, Dancow, Boneeto, dsb.)_x000a_Susu bubuk dewasa (Anlene, Entrasol, Ensure, dsb.)_x000a_Gula rendah kalori (diabetasol, nulife, dsb.)_x000a_Sembako (Beras kiloan, telur, gula kiloan, dsb.)"/>
  </r>
  <r>
    <s v="Sep 28, 2022"/>
    <x v="13"/>
    <x v="283"/>
    <x v="3750"/>
    <s v="Sep 28, 2022"/>
    <x v="0"/>
    <x v="0"/>
    <s v="Pinggir Jalan Utama"/>
    <s v="1-5 org/jam"/>
    <s v="Ada"/>
    <s v="Ya"/>
    <s v="Ya"/>
    <s v="3 - 4"/>
    <s v="Ya"/>
    <s v="Tidak"/>
    <s v="SRC (Sampoerna Retail Community)"/>
    <s v="1"/>
    <s v="&gt;2"/>
    <s v="Tidak"/>
    <s v="Tidak"/>
    <s v="&lt; Rp. 50.000"/>
    <s v="Susu bubuk anak (Zee, Dancow, Boneeto, dsb.)_x000a_Susu bubuk dewasa (Anlene, Entrasol, Ensure, dsb.)_x000a_Gula rendah kalori (diabetasol, nulife, dsb.)_x000a_Sembako (Beras kiloan, telur, gula kiloan, dsb.)"/>
  </r>
  <r>
    <s v="Sep 28, 2022"/>
    <x v="1"/>
    <x v="111"/>
    <x v="3751"/>
    <s v="Sep 28, 2022"/>
    <x v="0"/>
    <x v="0"/>
    <s v="Pinggir Jalan Utama"/>
    <s v="&gt;10 org/jam"/>
    <s v="Ada"/>
    <s v="Ya"/>
    <s v="Ya"/>
    <s v="3 - 4"/>
    <s v="Ya"/>
    <s v="Tidak"/>
    <s v="Tidak ber-mitra"/>
    <s v="1"/>
    <s v="&gt;2"/>
    <s v="Tidak"/>
    <s v="Tidak"/>
    <s v="Rp 101.000 - Rp 200.000"/>
    <s v="Susu bubuk anak (Zee, Dancow, Boneeto, dsb.)_x000a_Susu bubuk dewasa (Anlene, Entrasol, Ensure, dsb.)_x000a_Gula rendah kalori (diabetasol, nulife, dsb.)"/>
  </r>
  <r>
    <s v="Sep 28, 2022"/>
    <x v="1"/>
    <x v="165"/>
    <x v="3752"/>
    <s v="Sep 28, 2022"/>
    <x v="0"/>
    <x v="1"/>
    <m/>
    <m/>
    <m/>
    <m/>
    <m/>
    <m/>
    <m/>
    <m/>
    <m/>
    <m/>
    <m/>
    <m/>
    <m/>
    <m/>
    <m/>
  </r>
  <r>
    <s v="Sep 28, 2022"/>
    <x v="1"/>
    <x v="277"/>
    <x v="3753"/>
    <s v="Sep 28, 2022"/>
    <x v="0"/>
    <x v="0"/>
    <s v="Pinggir Jalan Utama"/>
    <s v="5-10 org/jam"/>
    <s v="Ada"/>
    <s v="Ya"/>
    <s v="Ya"/>
    <s v="&gt;4"/>
    <s v="Ya"/>
    <s v="Tidak"/>
    <s v="SRC (Sampoerna Retail Community)"/>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1"/>
    <x v="58"/>
    <x v="3754"/>
    <s v="Sep 28, 2022"/>
    <x v="0"/>
    <x v="0"/>
    <s v="Pinggir Jalan Utama"/>
    <s v="1-5 org/jam"/>
    <s v="Ada"/>
    <s v="Tidak"/>
    <s v="Tidak"/>
    <s v="Tidak ada"/>
    <s v="Tidak"/>
    <s v="Tidak"/>
    <s v="Tidak ber-mitra"/>
    <s v="1"/>
    <s v="&gt;2"/>
    <s v="Tidak"/>
    <s v="Tidak"/>
    <s v="&lt; Rp. 50.000"/>
    <s v="Pulsa, token listrik, dsb."/>
  </r>
  <r>
    <s v="Sep 28, 2022"/>
    <x v="1"/>
    <x v="72"/>
    <x v="3755"/>
    <s v="Sep 2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8, 2022"/>
    <x v="1"/>
    <x v="250"/>
    <x v="3128"/>
    <s v="Sep 28, 2022"/>
    <x v="0"/>
    <x v="0"/>
    <s v="Pasar (lokasi sekitar atau dalam pasar)"/>
    <s v="&gt;10 org/jam"/>
    <s v="Tidak 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8, 2022"/>
    <x v="1"/>
    <x v="72"/>
    <x v="3756"/>
    <s v="Sep 28,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8, 2022"/>
    <x v="1"/>
    <x v="277"/>
    <x v="3757"/>
    <s v="Sep 28, 2022"/>
    <x v="0"/>
    <x v="0"/>
    <s v="Pinggir Jalan Utama"/>
    <s v="1-5 org/jam"/>
    <s v="Ada"/>
    <s v="Ya"/>
    <s v="Ya"/>
    <s v="3 - 4"/>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1"/>
    <x v="175"/>
    <x v="3758"/>
    <s v="Sep 28, 2022"/>
    <x v="0"/>
    <x v="0"/>
    <s v="Pasar (lokasi sekitar atau dalam pasar)"/>
    <s v="1-5 org/jam"/>
    <s v="Ada"/>
    <s v="Ya"/>
    <s v="Ya"/>
    <s v="2"/>
    <s v="Ya"/>
    <s v="Tidak"/>
    <s v="Tidak ber-mitra"/>
    <s v="1"/>
    <s v="1"/>
    <s v="Tidak"/>
    <s v="Tidak"/>
    <s v="&lt; Rp. 50.000"/>
    <s v="Susu bubuk anak (Zee, Dancow, Boneeto, dsb.)_x000a_Susu bubuk dewasa (Anlene, Entrasol, Ensure, dsb.)_x000a_Gula rendah kalori (diabetasol, nulife, dsb.)_x000a_Sembako (Beras kiloan, telur, gula kiloan, dsb.)_x000a_Pulsa, token listrik, dsb."/>
  </r>
  <r>
    <s v="Sep 28, 2022"/>
    <x v="1"/>
    <x v="111"/>
    <x v="3759"/>
    <s v="Sep 28, 2022"/>
    <x v="0"/>
    <x v="0"/>
    <s v="Pinggir Jalan Utama"/>
    <s v="&gt;10 org/jam"/>
    <s v="Ada"/>
    <s v="Ya"/>
    <s v="Ya"/>
    <s v="2"/>
    <s v="Ya"/>
    <s v="Tidak"/>
    <s v="Tidak ber-mitra"/>
    <s v="&gt;2"/>
    <s v="&gt;2"/>
    <s v="Tidak"/>
    <s v="Tidak"/>
    <s v="Rp 51.000 - Rp 100.000"/>
    <s v="Susu bubuk anak (Zee, Dancow, Boneeto, dsb.)"/>
  </r>
  <r>
    <s v="Sep 28, 2022"/>
    <x v="1"/>
    <x v="62"/>
    <x v="3760"/>
    <s v="Sep 28,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Pulsa, token listrik, dsb."/>
  </r>
  <r>
    <s v="Sep 28, 2022"/>
    <x v="1"/>
    <x v="4"/>
    <x v="3761"/>
    <s v="Sep 28, 2022"/>
    <x v="0"/>
    <x v="0"/>
    <s v="Pinggir Jalan Utama"/>
    <s v="1-5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8, 2022"/>
    <x v="1"/>
    <x v="111"/>
    <x v="3762"/>
    <s v="Sep 28, 2022"/>
    <x v="0"/>
    <x v="0"/>
    <s v="Pinggir Jalan Utama"/>
    <s v="&gt;10 org/jam"/>
    <s v="Ada"/>
    <s v="Ya"/>
    <s v="Ya"/>
    <s v="&gt;4"/>
    <s v="Ya"/>
    <s v="Tidak"/>
    <s v="Tidak ber-mitra"/>
    <s v="&gt;2"/>
    <s v="&gt;2"/>
    <s v="Tidak"/>
    <s v="Tidak"/>
    <s v="Rp 51.000 - Rp 100.000"/>
    <s v="Susu bubuk anak (Zee, Dancow, Boneeto, dsb.)"/>
  </r>
  <r>
    <s v="Sep 28, 2022"/>
    <x v="1"/>
    <x v="62"/>
    <x v="3763"/>
    <s v="Sep 28, 2022"/>
    <x v="0"/>
    <x v="0"/>
    <s v="Pinggir Jalan Utama"/>
    <s v="1-5 org/jam"/>
    <s v="Ada"/>
    <s v="Ya"/>
    <s v="Ya"/>
    <s v="3 - 4"/>
    <s v="Ya"/>
    <s v="Tidak"/>
    <s v="SRC (Sampoerna Retail Community)"/>
    <s v="1"/>
    <s v="2"/>
    <s v="Tidak"/>
    <s v="Tidak"/>
    <s v="Rp 101.000 - Rp 200.000"/>
    <s v="Susu bubuk anak (Zee, Dancow, Boneeto, dsb.)_x000a_Susu bubuk dewasa (Anlene, Entrasol, Ensure, dsb.)_x000a_Gula rendah kalori (diabetasol, nulife, dsb.)_x000a_Sembako (Beras kiloan, telur, gula kiloan, dsb.)_x000a_Pulsa, token listrik, dsb."/>
  </r>
  <r>
    <s v="Sep 28, 2022"/>
    <x v="7"/>
    <x v="245"/>
    <x v="3764"/>
    <s v="Sep 28, 2020"/>
    <x v="0"/>
    <x v="0"/>
    <s v="Pinggir Jalan Utama"/>
    <s v="5-10 org/jam"/>
    <s v="Ada"/>
    <s v="Ya"/>
    <s v="Tidak"/>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8, 2022"/>
    <x v="7"/>
    <x v="245"/>
    <x v="3765"/>
    <s v="Sep 28, 2020"/>
    <x v="0"/>
    <x v="0"/>
    <s v="Pinggir Jalan Utama"/>
    <s v="5-10 org/jam"/>
    <s v="Ada"/>
    <s v="Ya"/>
    <s v="Tidak"/>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8, 2022"/>
    <x v="1"/>
    <x v="177"/>
    <x v="3766"/>
    <s v="Sep 28, 2022"/>
    <x v="0"/>
    <x v="0"/>
    <s v="Pinggir Jalan Utama"/>
    <s v="1-5 org/jam"/>
    <s v="Ada"/>
    <s v="Ya"/>
    <s v="Ya"/>
    <s v="&gt;4"/>
    <s v="Ya"/>
    <s v="Tidak"/>
    <s v="Mitra DRP (Djarum Retail Partnership)"/>
    <s v="1"/>
    <s v="2"/>
    <s v="Tidak"/>
    <s v="Tidak"/>
    <s v="&lt; Rp. 50.000"/>
    <s v="Susu bubuk anak (Zee, Dancow, Boneeto, dsb.)_x000a_Susu bubuk dewasa (Anlene, Entrasol, Ensure, dsb.)_x000a_Gula rendah kalori (diabetasol, nulife, dsb.)_x000a_Sembako (Beras kiloan, telur, gula kiloan, dsb.)_x000a_Pulsa, token listrik, dsb."/>
  </r>
  <r>
    <s v="Sep 28, 2022"/>
    <x v="7"/>
    <x v="244"/>
    <x v="3767"/>
    <s v="Sep 28, 2022"/>
    <x v="0"/>
    <x v="0"/>
    <s v="Residential (lokasi tempat tinggal/perumahan/apartemen/dsb.)"/>
    <s v="1-5 org/jam"/>
    <s v="Ada"/>
    <s v="Ya"/>
    <s v="Ya"/>
    <s v="3 - 4"/>
    <s v="Tidak"/>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8, 2022"/>
    <x v="7"/>
    <x v="244"/>
    <x v="2989"/>
    <s v="Sep 28,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
  </r>
  <r>
    <s v="Sep 28, 2022"/>
    <x v="1"/>
    <x v="4"/>
    <x v="3768"/>
    <s v="Sep 28, 2022"/>
    <x v="0"/>
    <x v="0"/>
    <s v="Pinggir Jalan Utama"/>
    <s v="5-10 org/jam"/>
    <s v="Tidak 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4"/>
    <x v="3769"/>
    <s v="Sep 28, 2022"/>
    <x v="0"/>
    <x v="0"/>
    <s v="Pinggir Jalan Utama"/>
    <s v="1-5 org/jam"/>
    <s v="Ada"/>
    <s v="Ya"/>
    <s v="Ya"/>
    <s v="3 - 4"/>
    <s v="Ya"/>
    <s v="Tidak"/>
    <s v="GGSP (Gudang Garam Strategic Partnership)"/>
    <s v="2"/>
    <s v="2"/>
    <s v="Tidak"/>
    <s v="Tidak"/>
    <s v="&lt; Rp. 50.000"/>
    <s v="Susu bubuk anak (Zee, Dancow, Boneeto, dsb.)_x000a_Susu bubuk dewasa (Anlene, Entrasol, Ensure, dsb.)_x000a_Gula rendah kalori (diabetasol, nulife, dsb.)"/>
  </r>
  <r>
    <s v="Sep 28, 2022"/>
    <x v="1"/>
    <x v="175"/>
    <x v="3770"/>
    <s v="Sep 28,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11"/>
    <x v="3771"/>
    <s v="Sep 28, 2022"/>
    <x v="0"/>
    <x v="0"/>
    <s v="Pasar (lokasi sekitar atau dalam pasar)"/>
    <s v="&gt;10 org/jam"/>
    <s v="Ada"/>
    <s v="Ya"/>
    <s v="Ya"/>
    <s v="&gt;4"/>
    <s v="Ya"/>
    <s v="Tidak"/>
    <s v="Tidak ber-mitra"/>
    <s v="&gt;2"/>
    <s v="&gt;2"/>
    <s v="Tidak"/>
    <s v="Tidak"/>
    <s v="Rp 51.000 - Rp 100.000"/>
    <s v="Susu bubuk anak (Zee, Dancow, Boneeto, dsb.)"/>
  </r>
  <r>
    <s v="Sep 28, 2022"/>
    <x v="1"/>
    <x v="72"/>
    <x v="3772"/>
    <s v="Sep 28,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8, 2022"/>
    <x v="7"/>
    <x v="244"/>
    <x v="3773"/>
    <s v="Sep 28, 2022"/>
    <x v="0"/>
    <x v="0"/>
    <s v="Pinggir Jalan Utama"/>
    <s v="5-10 org/jam"/>
    <s v="Ada"/>
    <s v="Ya"/>
    <s v="Ya"/>
    <s v="&gt;4"/>
    <s v="Ya"/>
    <s v="Tidak"/>
    <s v="Tidak ber-mitra"/>
    <s v="2"/>
    <s v="&gt;2"/>
    <s v="Tidak"/>
    <s v="Tidak"/>
    <s v="Rp 101.000 - Rp 200.000"/>
    <s v="Susu bubuk dewasa (Anlene, Entrasol, Ensure, dsb.)_x000a_Gula rendah kalori (diabetasol, nulife, dsb.)_x000a_Sembako (Beras kiloan, telur, gula kiloan, dsb.)"/>
  </r>
  <r>
    <s v="Sep 28, 2022"/>
    <x v="1"/>
    <x v="195"/>
    <x v="3774"/>
    <s v="Sep 28, 2022"/>
    <x v="0"/>
    <x v="0"/>
    <s v="Pasar (lokasi sekitar atau dalam pasar)"/>
    <s v="1-5 org/jam"/>
    <s v="Ada"/>
    <s v="Tidak"/>
    <s v="Ya"/>
    <s v="2"/>
    <s v="Ya"/>
    <s v="Tidak"/>
    <s v="Tidak ber-mitra"/>
    <s v="1"/>
    <s v="2"/>
    <s v="Tidak"/>
    <s v="Tidak"/>
    <s v="&lt; Rp. 50.000"/>
    <s v="Susu bubuk anak (Zee, Dancow, Boneeto, dsb.)_x000a_Susu bubuk dewasa (Anlene, Entrasol, Ensure, dsb.)_x000a_Gula rendah kalori (diabetasol, nulife, dsb.)"/>
  </r>
  <r>
    <s v="Sep 28, 2022"/>
    <x v="1"/>
    <x v="4"/>
    <x v="3775"/>
    <s v="Sep 28, 2022"/>
    <x v="0"/>
    <x v="0"/>
    <s v="Pinggir Jalan Utama"/>
    <s v="1-5 org/jam"/>
    <s v="Tidak ada"/>
    <s v="Ya"/>
    <s v="Ya"/>
    <s v="3 - 4"/>
    <s v="Ya"/>
    <s v="Tidak"/>
    <s v="Mitra DRP (Djarum Retail Partnership)"/>
    <s v="1"/>
    <s v="Tidak ada"/>
    <s v="Tidak"/>
    <s v="Tidak"/>
    <s v="&lt; Rp. 50.000"/>
    <s v="Susu bubuk anak (Zee, Dancow, Boneeto, dsb.)_x000a_Susu bubuk dewasa (Anlene, Entrasol, Ensure, dsb.)_x000a_Gula rendah kalori (diabetasol, nulife, dsb.)_x000a_Sembako (Beras kiloan, telur, gula kiloan, dsb.)_x000a_Pulsa, token listrik, dsb."/>
  </r>
  <r>
    <s v="Sep 28, 2022"/>
    <x v="1"/>
    <x v="177"/>
    <x v="3776"/>
    <s v="Sep 28,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8, 2022"/>
    <x v="1"/>
    <x v="175"/>
    <x v="3777"/>
    <s v="Sep 28, 2022"/>
    <x v="0"/>
    <x v="1"/>
    <m/>
    <m/>
    <m/>
    <m/>
    <m/>
    <m/>
    <m/>
    <m/>
    <m/>
    <m/>
    <m/>
    <m/>
    <m/>
    <m/>
    <m/>
  </r>
  <r>
    <s v="Sep 28, 2022"/>
    <x v="1"/>
    <x v="58"/>
    <x v="3778"/>
    <s v="Sep 28, 2022"/>
    <x v="0"/>
    <x v="0"/>
    <s v="Pinggir Jalan Utama"/>
    <s v="5-10 org/jam"/>
    <s v="Ada"/>
    <s v="Ya"/>
    <s v="Ya"/>
    <s v="3 - 4"/>
    <s v="Ya"/>
    <s v="Tidak"/>
    <s v="Mitra DRP (Djarum Retail Partnership)"/>
    <s v="1"/>
    <s v="&gt;2"/>
    <s v="Tidak"/>
    <s v="Tidak"/>
    <s v="Rp 51.000 - Rp 100.000"/>
    <s v="Susu bubuk anak (Zee, Dancow, Boneeto, dsb.)_x000a_Susu bubuk dewasa (Anlene, Entrasol, Ensure, dsb.)_x000a_Gula rendah kalori (diabetasol, nulife, dsb.)"/>
  </r>
  <r>
    <s v="Sep 28, 2022"/>
    <x v="1"/>
    <x v="58"/>
    <x v="3778"/>
    <s v="Sep 28, 2022"/>
    <x v="1"/>
    <x v="0"/>
    <m/>
    <m/>
    <m/>
    <m/>
    <m/>
    <m/>
    <m/>
    <m/>
    <m/>
    <m/>
    <m/>
    <m/>
    <m/>
    <m/>
    <m/>
  </r>
  <r>
    <s v="Sep 28, 2022"/>
    <x v="1"/>
    <x v="72"/>
    <x v="3779"/>
    <s v="Sep 28, 2022"/>
    <x v="0"/>
    <x v="0"/>
    <s v="Pasar (lokasi sekitar atau dalam pasar)"/>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8, 2022"/>
    <x v="1"/>
    <x v="4"/>
    <x v="3780"/>
    <s v="Sep 28, 2022"/>
    <x v="0"/>
    <x v="0"/>
    <s v="Pinggir Jalan Utama"/>
    <s v="1-5 org/jam"/>
    <s v="Tidak 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1"/>
    <x v="210"/>
    <x v="3781"/>
    <s v="Sep 28, 2022"/>
    <x v="0"/>
    <x v="0"/>
    <s v="Pinggir Jalan Utama"/>
    <s v="&gt;10 org/jam"/>
    <s v="Ada"/>
    <s v="Ya"/>
    <s v="Ya"/>
    <s v="2"/>
    <s v="Tidak"/>
    <s v="Tidak"/>
    <s v="Tidak ber-mitra"/>
    <s v="1"/>
    <s v="&gt;2"/>
    <s v="Tidak"/>
    <s v="Ya"/>
    <s v="&gt; Rp 201.000"/>
    <s v="Susu bubuk anak (Zee, Dancow, Boneeto, dsb.)_x000a_Susu bubuk dewasa (Anlene, Entrasol, Ensure, dsb.)_x000a_Gula rendah kalori (diabetasol, nulife, dsb.)_x000a_Sembako (Beras kiloan, telur, gula kiloan, dsb.)_x000a_Pulsa, token listrik, dsb."/>
  </r>
  <r>
    <s v="Sep 28, 2022"/>
    <x v="1"/>
    <x v="72"/>
    <x v="3782"/>
    <s v="Sep 28, 2022"/>
    <x v="0"/>
    <x v="0"/>
    <s v="Pinggir Jalan Utama"/>
    <s v="5-10 org/jam"/>
    <s v="Ada"/>
    <s v="Ya"/>
    <s v="Ya"/>
    <s v="3 - 4"/>
    <s v="Tidak"/>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8, 2022"/>
    <x v="1"/>
    <x v="72"/>
    <x v="3782"/>
    <s v="Sep 28, 2022"/>
    <x v="1"/>
    <x v="0"/>
    <m/>
    <m/>
    <m/>
    <m/>
    <m/>
    <m/>
    <m/>
    <m/>
    <m/>
    <m/>
    <m/>
    <m/>
    <m/>
    <m/>
    <m/>
  </r>
  <r>
    <s v="Sep 28, 2022"/>
    <x v="1"/>
    <x v="284"/>
    <x v="3783"/>
    <s v="Sep 28, 2022"/>
    <x v="1"/>
    <x v="0"/>
    <m/>
    <m/>
    <m/>
    <m/>
    <m/>
    <m/>
    <m/>
    <m/>
    <m/>
    <m/>
    <m/>
    <m/>
    <m/>
    <m/>
    <m/>
  </r>
  <r>
    <s v="Sep 28, 2022"/>
    <x v="4"/>
    <x v="285"/>
    <x v="3784"/>
    <s v="Sep 28, 2022"/>
    <x v="0"/>
    <x v="0"/>
    <s v="Pasar (lokasi sekitar atau dalam pasar)"/>
    <s v="1-5 org/jam"/>
    <s v="Ada"/>
    <s v="Ya"/>
    <s v="Ya"/>
    <s v="3 - 4"/>
    <s v="Tidak"/>
    <s v="Tidak"/>
    <s v="Tidak ber-mitra"/>
    <s v="1"/>
    <s v="&gt;2"/>
    <s v="Tidak"/>
    <s v="Tidak"/>
    <s v="&gt; Rp 201.000"/>
    <s v="Susu bubuk anak (Zee, Dancow, Boneeto, dsb.)_x000a_Susu bubuk dewasa (Anlene, Entrasol, Ensure, dsb.)_x000a_Gula rendah kalori (diabetasol, nulife, dsb.)_x000a_Sembako (Beras kiloan, telur, gula kiloan, dsb.)"/>
  </r>
  <r>
    <s v="Sep 28, 2022"/>
    <x v="1"/>
    <x v="72"/>
    <x v="3785"/>
    <s v="Sep 28, 2022"/>
    <x v="1"/>
    <x v="0"/>
    <m/>
    <m/>
    <m/>
    <m/>
    <m/>
    <m/>
    <m/>
    <m/>
    <m/>
    <m/>
    <m/>
    <m/>
    <m/>
    <m/>
    <m/>
  </r>
  <r>
    <s v="Sep 28, 2022"/>
    <x v="4"/>
    <x v="285"/>
    <x v="3786"/>
    <s v="Sep 28, 2022"/>
    <x v="0"/>
    <x v="1"/>
    <m/>
    <m/>
    <m/>
    <m/>
    <m/>
    <m/>
    <m/>
    <m/>
    <m/>
    <m/>
    <m/>
    <m/>
    <m/>
    <m/>
    <m/>
  </r>
  <r>
    <s v="Sep 28, 2022"/>
    <x v="4"/>
    <x v="285"/>
    <x v="3787"/>
    <s v="Sep 28, 2022"/>
    <x v="1"/>
    <x v="1"/>
    <m/>
    <m/>
    <m/>
    <m/>
    <m/>
    <m/>
    <m/>
    <m/>
    <m/>
    <m/>
    <m/>
    <m/>
    <m/>
    <m/>
    <m/>
  </r>
  <r>
    <s v="Sep 28, 2022"/>
    <x v="4"/>
    <x v="285"/>
    <x v="3788"/>
    <s v="Sep 28, 2022"/>
    <x v="0"/>
    <x v="0"/>
    <s v="Pinggir Jalan Utama"/>
    <s v="1-5 org/jam"/>
    <s v="Ada"/>
    <s v="Ya"/>
    <s v="Ya"/>
    <s v="3 - 4"/>
    <s v="Tidak"/>
    <s v="Tidak"/>
    <s v="Tidak ber-mitra"/>
    <s v="1"/>
    <s v="&gt;2"/>
    <s v="Tidak"/>
    <s v="Tidak"/>
    <s v="&gt; Rp 201.000"/>
    <s v="Susu bubuk anak (Zee, Dancow, Boneeto, dsb.)_x000a_Susu bubuk dewasa (Anlene, Entrasol, Ensure, dsb.)_x000a_Gula rendah kalori (diabetasol, nulife, dsb.)_x000a_Sembako (Beras kiloan, telur, gula kiloan, dsb.)"/>
  </r>
  <r>
    <s v="Sep 28, 2022"/>
    <x v="1"/>
    <x v="72"/>
    <x v="3782"/>
    <s v="Sep 28, 2022"/>
    <x v="1"/>
    <x v="0"/>
    <m/>
    <m/>
    <m/>
    <m/>
    <m/>
    <m/>
    <m/>
    <m/>
    <m/>
    <m/>
    <m/>
    <m/>
    <m/>
    <m/>
    <m/>
  </r>
  <r>
    <s v="Sep 28, 2022"/>
    <x v="4"/>
    <x v="285"/>
    <x v="3789"/>
    <s v="Sep 28, 2022"/>
    <x v="0"/>
    <x v="0"/>
    <s v="Pinggir Jalan Utama"/>
    <s v="5-10 org/jam"/>
    <s v="Ada"/>
    <s v="Ya"/>
    <s v="Ya"/>
    <s v="3 - 4"/>
    <s v="Tidak"/>
    <s v="Tidak"/>
    <s v="Tidak ber-mitra"/>
    <s v="1"/>
    <s v="&gt;2"/>
    <s v="Tidak"/>
    <s v="Tidak"/>
    <s v="&gt; Rp 201.000"/>
    <s v="Susu bubuk anak (Zee, Dancow, Boneeto, dsb.)_x000a_Susu bubuk dewasa (Anlene, Entrasol, Ensure, dsb.)_x000a_Gula rendah kalori (diabetasol, nulife, dsb.)_x000a_Sembako (Beras kiloan, telur, gula kiloan, dsb.)"/>
  </r>
  <r>
    <s v="Sep 28, 2022"/>
    <x v="1"/>
    <x v="58"/>
    <x v="3790"/>
    <s v="Sep 28, 2022"/>
    <x v="0"/>
    <x v="0"/>
    <s v="Pinggir Jalan Utama"/>
    <s v="&gt;10 org/jam"/>
    <s v="Ada"/>
    <s v="Ya"/>
    <s v="Ya"/>
    <s v="3 - 4"/>
    <s v="Ya"/>
    <s v="Tidak"/>
    <s v="Tidak ber-mitra"/>
    <s v="1"/>
    <s v="1"/>
    <s v="Tidak"/>
    <s v="Tidak"/>
    <s v="Rp 51.000 - Rp 100.000"/>
    <s v="Susu bubuk anak (Zee, Dancow, Boneeto, dsb.)"/>
  </r>
  <r>
    <s v="Sep 28, 2022"/>
    <x v="4"/>
    <x v="285"/>
    <x v="3791"/>
    <s v="Sep 28, 2022"/>
    <x v="0"/>
    <x v="0"/>
    <s v="Pinggir Jalan Utama"/>
    <s v="1-5 org/jam"/>
    <s v="Ada"/>
    <s v="Ya"/>
    <s v="Ya"/>
    <s v="3 - 4"/>
    <s v="Tidak"/>
    <s v="Ya"/>
    <s v="SRC (Sampoerna Retail Community)_x000a_Mitra DRP (Djarum Retail Partnership)_x000a_GGSP (Gudang Garam Strategic Partnership)"/>
    <s v="1"/>
    <s v="&gt;2"/>
    <s v="Tidak"/>
    <s v="Tidak"/>
    <s v="&gt; Rp 201.000"/>
    <s v="Susu bubuk anak (Zee, Dancow, Boneeto, dsb.)_x000a_Susu bubuk dewasa (Anlene, Entrasol, Ensure, dsb.)_x000a_Gula rendah kalori (diabetasol, nulife, dsb.)_x000a_Sembako (Beras kiloan, telur, gula kiloan, dsb.)_x000a_Pulsa, token listrik, dsb."/>
  </r>
  <r>
    <s v="Sep 28, 2022"/>
    <x v="4"/>
    <x v="285"/>
    <x v="3792"/>
    <s v="Sep 28, 2022"/>
    <x v="0"/>
    <x v="0"/>
    <s v="Residential (lokasi tempat tinggal/perumahan/apartemen/dsb.)"/>
    <s v="1-5 org/jam"/>
    <s v="Ada"/>
    <s v="Ya"/>
    <s v="Ya"/>
    <s v="3 - 4"/>
    <s v="Tidak"/>
    <s v="Tidak"/>
    <s v="SRC (Sampoerna Retail Community)_x000a_Mitra DRP (Djarum Retail Partnership)_x000a_GGSP (Gudang Garam Strategic Partnership)"/>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7"/>
    <x v="245"/>
    <x v="3793"/>
    <s v="Sep 28, 2020"/>
    <x v="0"/>
    <x v="0"/>
    <s v="Residential (lokasi tempat tinggal/perumahan/apartemen/dsb.)"/>
    <s v="1-5 org/jam"/>
    <s v="Ada"/>
    <s v="Ya"/>
    <s v="Tidak"/>
    <s v="3 - 4"/>
    <s v="Ya"/>
    <s v="Tidak"/>
    <s v="Tidak ber-mitra"/>
    <s v="2"/>
    <s v="2"/>
    <s v="Tidak"/>
    <s v="Tidak"/>
    <s v="&gt; Rp 201.000"/>
    <s v="Susu bubuk anak (Zee, Dancow, Boneeto, dsb.)_x000a_Susu bubuk dewasa (Anlene, Entrasol, Ensure, dsb.)_x000a_Gula rendah kalori (diabetasol, nulife, dsb.)_x000a_Sembako (Beras kiloan, telur, gula kiloan, dsb.)_x000a_Pulsa, token listrik, dsb."/>
  </r>
  <r>
    <s v="Sep 28, 2022"/>
    <x v="7"/>
    <x v="245"/>
    <x v="2813"/>
    <s v="Sep 28, 2022"/>
    <x v="0"/>
    <x v="0"/>
    <s v="Pinggir Jalan Utama"/>
    <s v="1-5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77"/>
    <x v="3794"/>
    <s v="Sep 28, 2022"/>
    <x v="0"/>
    <x v="0"/>
    <s v="Pinggir Jalan Utama"/>
    <s v="1-5 org/jam"/>
    <s v="Ada"/>
    <s v="Ya"/>
    <s v="Ya"/>
    <s v="3 - 4"/>
    <s v="Ya"/>
    <s v="Tidak"/>
    <s v="GGSP (Gudang Garam Strategic Partnership)"/>
    <s v="1"/>
    <s v="2"/>
    <s v="Tidak"/>
    <s v="Tidak"/>
    <s v="&lt; Rp. 50.000"/>
    <s v="Susu bubuk anak (Zee, Dancow, Boneeto, dsb.)_x000a_Susu bubuk dewasa (Anlene, Entrasol, Ensure, dsb.)_x000a_Gula rendah kalori (diabetasol, nulife, dsb.)_x000a_Sembako (Beras kiloan, telur, gula kiloan, dsb.)_x000a_Pulsa, token listrik, dsb."/>
  </r>
  <r>
    <s v="Sep 28, 2022"/>
    <x v="7"/>
    <x v="245"/>
    <x v="2813"/>
    <s v="Sep 28, 2022"/>
    <x v="0"/>
    <x v="0"/>
    <s v="Pinggir Jalan Utama"/>
    <s v="1-5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7"/>
    <x v="245"/>
    <x v="3795"/>
    <s v="Sep 28, 2020"/>
    <x v="0"/>
    <x v="0"/>
    <s v="Residential (lokasi tempat tinggal/perumahan/apartemen/dsb.)"/>
    <s v="1-5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75"/>
    <x v="3595"/>
    <s v="Sep 28, 2022"/>
    <x v="0"/>
    <x v="0"/>
    <s v="Pinggir Jalan Utama"/>
    <s v="&gt;10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195"/>
    <x v="3724"/>
    <s v="Sep 28, 2022"/>
    <x v="0"/>
    <x v="0"/>
    <s v="Pasar (lokasi sekitar atau dalam pasar)"/>
    <s v="&gt;10 org/jam"/>
    <s v="Tidak ada"/>
    <s v="Tidak"/>
    <s v="Tidak"/>
    <s v="Tidak ada"/>
    <s v="Tidak"/>
    <s v="Tidak"/>
    <s v="Tidak ber-mitra"/>
    <s v="1"/>
    <s v="1"/>
    <s v="Tidak"/>
    <s v="Ya"/>
    <s v="&gt; Rp 201.000"/>
    <s v="Sembako (Beras kiloan, telur, gula kiloan, dsb.)"/>
  </r>
  <r>
    <s v="Sep 28, 2022"/>
    <x v="1"/>
    <x v="268"/>
    <x v="3796"/>
    <s v="Sep 28, 2022"/>
    <x v="0"/>
    <x v="0"/>
    <s v="Pinggir Jalan Utama"/>
    <s v="1-5 org/jam"/>
    <s v="Ada"/>
    <s v="Ya"/>
    <s v="Ya"/>
    <s v="2"/>
    <s v="Ya"/>
    <s v="Tidak"/>
    <s v="GGSP (Gudang Garam Strategic Partnership)"/>
    <s v="1"/>
    <s v="1"/>
    <s v="Tidak"/>
    <s v="Tidak"/>
    <s v="Rp 51.000 - Rp 100.000"/>
    <s v="Susu bubuk anak (Zee, Dancow, Boneeto, dsb.)_x000a_Susu bubuk dewasa (Anlene, Entrasol, Ensure, dsb.)_x000a_Gula rendah kalori (diabetasol, nulife, dsb.)"/>
  </r>
  <r>
    <s v="Sep 28, 2022"/>
    <x v="1"/>
    <x v="277"/>
    <x v="3797"/>
    <s v="Sep 28,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1"/>
    <x v="277"/>
    <x v="3798"/>
    <s v="Sep 28, 2022"/>
    <x v="0"/>
    <x v="0"/>
    <s v="Pinggir Jalan Utama"/>
    <s v="&gt;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Sep 28, 2022"/>
    <x v="1"/>
    <x v="214"/>
    <x v="3799"/>
    <s v="Sep 28, 2022"/>
    <x v="1"/>
    <x v="1"/>
    <m/>
    <m/>
    <m/>
    <m/>
    <m/>
    <m/>
    <m/>
    <m/>
    <m/>
    <m/>
    <m/>
    <m/>
    <m/>
    <m/>
    <m/>
  </r>
  <r>
    <s v="Sep 28, 2022"/>
    <x v="1"/>
    <x v="2"/>
    <x v="11"/>
    <s v="Sep 28,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8, 2022"/>
    <x v="1"/>
    <x v="72"/>
    <x v="3800"/>
    <s v="Sep 28, 2022"/>
    <x v="0"/>
    <x v="0"/>
    <s v="Pinggir Jalan Utama"/>
    <s v="1-5 org/jam"/>
    <s v="Ada"/>
    <s v="Ya"/>
    <s v="Ya"/>
    <s v="3 - 4"/>
    <s v="Ya"/>
    <s v="Tidak"/>
    <s v="Mitra DRP (Djarum Retail Partnership)"/>
    <s v="1"/>
    <s v="2"/>
    <s v="Tidak"/>
    <s v="Tidak"/>
    <s v="Rp 51.000 - Rp 100.000"/>
    <s v="Susu bubuk anak (Zee, Dancow, Boneeto, dsb.)_x000a_Susu bubuk dewasa (Anlene, Entrasol, Ensure, dsb.)_x000a_Gula rendah kalori (diabetasol, nulife, dsb.)_x000a_Sembako (Beras kiloan, telur, gula kiloan, dsb.)"/>
  </r>
  <r>
    <s v="Sep 28, 2022"/>
    <x v="1"/>
    <x v="268"/>
    <x v="3801"/>
    <s v="Sep 28, 2022"/>
    <x v="0"/>
    <x v="0"/>
    <s v="Pinggir Jalan Utama"/>
    <s v="1-5 org/jam"/>
    <s v="Ada"/>
    <s v="Ya"/>
    <s v="Ya"/>
    <s v="2"/>
    <s v="Ya"/>
    <s v="Tidak"/>
    <s v="Mitra DRP (Djarum Retail Partnership)"/>
    <s v="1"/>
    <s v="&gt;2"/>
    <s v="Tidak"/>
    <s v="Ya"/>
    <s v="Rp 51.000 - Rp 100.000"/>
    <s v="Susu bubuk anak (Zee, Dancow, Boneeto, dsb.)_x000a_Susu bubuk dewasa (Anlene, Entrasol, Ensure, dsb.)_x000a_Gula rendah kalori (diabetasol, nulife, dsb.)_x000a_Sembako (Beras kiloan, telur, gula kiloan, dsb.)"/>
  </r>
  <r>
    <s v="Sep 28, 2022"/>
    <x v="1"/>
    <x v="72"/>
    <x v="3802"/>
    <s v="Sep 28,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8, 2022"/>
    <x v="1"/>
    <x v="101"/>
    <x v="3803"/>
    <s v="Sep 28, 2022"/>
    <x v="0"/>
    <x v="0"/>
    <s v="Pasar (lokasi sekitar atau dalam pasar)"/>
    <s v="&gt;10 org/jam"/>
    <s v="Ada"/>
    <s v="Ya"/>
    <s v="Ya"/>
    <s v="2"/>
    <s v="Tidak"/>
    <s v="Tidak"/>
    <s v="Mitra DRP (Djarum Retail Partnership)"/>
    <s v="1"/>
    <s v="&gt;2"/>
    <s v="Tidak"/>
    <s v="Ya"/>
    <s v="Rp 101.000 - Rp 200.000"/>
    <s v="Sembako (Beras kiloan, telur, gula kiloan, dsb.)"/>
  </r>
  <r>
    <s v="Sep 28, 2022"/>
    <x v="1"/>
    <x v="214"/>
    <x v="3804"/>
    <s v="Sep 28, 2022"/>
    <x v="1"/>
    <x v="1"/>
    <m/>
    <m/>
    <m/>
    <m/>
    <m/>
    <m/>
    <m/>
    <m/>
    <m/>
    <m/>
    <m/>
    <m/>
    <m/>
    <m/>
    <m/>
  </r>
  <r>
    <s v="Sep 28, 2022"/>
    <x v="1"/>
    <x v="214"/>
    <x v="3805"/>
    <s v="Sep 28, 2022"/>
    <x v="1"/>
    <x v="1"/>
    <m/>
    <m/>
    <m/>
    <m/>
    <m/>
    <m/>
    <m/>
    <m/>
    <m/>
    <m/>
    <m/>
    <m/>
    <m/>
    <m/>
    <m/>
  </r>
  <r>
    <s v="Sep 28, 2022"/>
    <x v="1"/>
    <x v="72"/>
    <x v="3806"/>
    <s v="Sep 28, 2023"/>
    <x v="0"/>
    <x v="0"/>
    <s v="Pinggir Jalan Utama"/>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1"/>
    <x v="216"/>
    <x v="3807"/>
    <s v="Sep 28, 2022"/>
    <x v="0"/>
    <x v="0"/>
    <s v="Pinggir Jalan Utama"/>
    <s v="5-10 org/jam"/>
    <s v="Ada"/>
    <s v="Ya"/>
    <s v="Ya"/>
    <s v="3 - 4"/>
    <s v="Tidak"/>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8, 2022"/>
    <x v="1"/>
    <x v="216"/>
    <x v="3808"/>
    <s v="Sep 2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8, 2022"/>
    <x v="1"/>
    <x v="165"/>
    <x v="3809"/>
    <s v="Sep 25, 2022"/>
    <x v="0"/>
    <x v="0"/>
    <s v="Pinggir Jalan Utama"/>
    <s v="1-5 org/jam"/>
    <s v="Ada"/>
    <s v="Ya"/>
    <s v="Ya"/>
    <s v="2"/>
    <s v="Ya"/>
    <s v="Tidak"/>
    <s v="Tidak ber-mitra"/>
    <s v="1"/>
    <s v="&gt;2"/>
    <s v="Tidak"/>
    <s v="Ya"/>
    <s v="Rp 51.000 - Rp 100.000"/>
    <s v="Sembako (Beras kiloan, telur, gula kiloan, dsb.)"/>
  </r>
  <r>
    <s v="Sep 28, 2022"/>
    <x v="6"/>
    <x v="33"/>
    <x v="3810"/>
    <s v="Sep 28, 2022"/>
    <x v="0"/>
    <x v="0"/>
    <s v="Pasar (lokasi sekitar atau dalam pasar)"/>
    <s v="&gt;10 org/jam"/>
    <s v="Tidak ada"/>
    <s v="Tidak"/>
    <s v="Tidak"/>
    <s v="2"/>
    <s v="Tidak"/>
    <s v="Ya"/>
    <s v="Tidak ber-mitra"/>
    <s v="1"/>
    <s v="&gt;2"/>
    <s v="Ya"/>
    <s v="Ya"/>
    <s v="Rp 51.000 - Rp 100.000"/>
    <s v="Susu bubuk anak (Zee, Dancow, Boneeto, dsb.)_x000a_Susu bubuk dewasa (Anlene, Entrasol, Ensure, dsb.)_x000a_Gula rendah kalori (diabetasol, nulife, dsb.)"/>
  </r>
  <r>
    <s v="Sep 28, 2022"/>
    <x v="22"/>
    <x v="151"/>
    <x v="3811"/>
    <s v="Sep 28, 2022"/>
    <x v="0"/>
    <x v="0"/>
    <s v="Pinggir Jalan Utama"/>
    <s v="1-5 org/jam"/>
    <s v="Tidak ada"/>
    <s v="Tidak"/>
    <s v="Ya"/>
    <s v="2"/>
    <s v="Tidak"/>
    <s v="Tidak"/>
    <s v="Tidak ber-mitra"/>
    <s v="1"/>
    <s v="1"/>
    <s v="Tidak"/>
    <s v="Ya"/>
    <s v="Rp 51.000 - Rp 100.000"/>
    <s v="Sembako (Beras kiloan, telur, gula kiloan, dsb.)"/>
  </r>
  <r>
    <s v="Sep 28, 2022"/>
    <x v="1"/>
    <x v="175"/>
    <x v="3812"/>
    <s v="Sep 28, 2022"/>
    <x v="0"/>
    <x v="0"/>
    <s v="Pinggir Jalan Utama"/>
    <s v="1-5 org/jam"/>
    <s v="Ada"/>
    <s v="Ya"/>
    <s v="Ya"/>
    <s v="3 - 4"/>
    <s v="Ya"/>
    <s v="Ya"/>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28, 2022"/>
    <x v="22"/>
    <x v="151"/>
    <x v="3813"/>
    <s v="Sep 28, 2022"/>
    <x v="0"/>
    <x v="0"/>
    <s v="Pinggir Jalan Utama"/>
    <s v="1-5 org/jam"/>
    <s v="Tidak ada"/>
    <s v="Tidak"/>
    <s v="Ya"/>
    <s v="Tidak ada"/>
    <s v="Tidak"/>
    <s v="Tidak"/>
    <s v="Tidak ber-mitra"/>
    <s v="1"/>
    <s v="&gt;2"/>
    <s v="Tidak"/>
    <s v="Tidak"/>
    <s v="&lt; Rp. 50.000"/>
    <s v="Susu bubuk anak (Zee, Dancow, Boneeto, dsb.)_x000a_Susu bubuk dewasa (Anlene, Entrasol, Ensure, dsb.)_x000a_Gula rendah kalori (diabetasol, nulife, dsb.)"/>
  </r>
  <r>
    <s v="Sep 28, 2022"/>
    <x v="1"/>
    <x v="175"/>
    <x v="3812"/>
    <s v="Sep 28, 2022"/>
    <x v="0"/>
    <x v="1"/>
    <m/>
    <m/>
    <m/>
    <m/>
    <m/>
    <m/>
    <m/>
    <m/>
    <m/>
    <m/>
    <m/>
    <m/>
    <m/>
    <m/>
    <m/>
  </r>
  <r>
    <s v="Sep 28, 2022"/>
    <x v="22"/>
    <x v="151"/>
    <x v="3814"/>
    <s v="Sep 28, 2022"/>
    <x v="0"/>
    <x v="0"/>
    <s v="Pinggir Jalan Utama"/>
    <s v="1-5 org/jam"/>
    <s v="Tidak ada"/>
    <s v="Tidak"/>
    <s v="Ya"/>
    <s v="3 - 4"/>
    <s v="Ya"/>
    <s v="Tidak"/>
    <s v="Tidak ber-mitra"/>
    <s v="1"/>
    <s v="&gt;2"/>
    <s v="Tidak"/>
    <s v="Tidak"/>
    <s v="&lt; Rp. 50.000"/>
    <s v="Susu bubuk anak (Zee, Dancow, Boneeto, dsb.)_x000a_Susu bubuk dewasa (Anlene, Entrasol, Ensure, dsb.)_x000a_Gula rendah kalori (diabetasol, nulife, dsb.)"/>
  </r>
  <r>
    <s v="Sep 28, 2022"/>
    <x v="1"/>
    <x v="195"/>
    <x v="3815"/>
    <s v="Sep 28, 2022"/>
    <x v="0"/>
    <x v="0"/>
    <s v="Residential (lokasi tempat tinggal/perumahan/apartemen/dsb.)"/>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1"/>
    <x v="166"/>
    <x v="3816"/>
    <s v="Sep 28, 2022"/>
    <x v="0"/>
    <x v="0"/>
    <s v="Residential (lokasi tempat tinggal/perumahan/apartemen/dsb.)"/>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1"/>
    <x v="195"/>
    <x v="3817"/>
    <s v="Sep 28, 2022"/>
    <x v="0"/>
    <x v="0"/>
    <s v="Residential (lokasi tempat tinggal/perumahan/apartemen/dsb.)"/>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1"/>
    <x v="1"/>
    <x v="3818"/>
    <s v="Sep 28, 2022"/>
    <x v="0"/>
    <x v="0"/>
    <s v="Residential (lokasi tempat tinggal/perumahan/apartemen/dsb.)"/>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1"/>
    <x v="195"/>
    <x v="3819"/>
    <s v="Sep 28, 2022"/>
    <x v="0"/>
    <x v="0"/>
    <s v="Pinggir Jalan Utama"/>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22"/>
    <x v="151"/>
    <x v="3820"/>
    <s v="Sep 28, 2022"/>
    <x v="0"/>
    <x v="0"/>
    <s v="Pasar (lokasi sekitar atau dalam pasar)"/>
    <s v="1-5 org/jam"/>
    <s v="Tidak ada"/>
    <s v="Tidak"/>
    <s v="Ya"/>
    <s v="Tidak ada"/>
    <s v="Tidak"/>
    <s v="Tidak"/>
    <s v="Tidak ber-mitra"/>
    <s v="1"/>
    <s v="&gt;2"/>
    <s v="Tidak"/>
    <s v="Ya"/>
    <s v="Rp 51.000 - Rp 100.000"/>
    <s v="Susu bubuk anak (Zee, Dancow, Boneeto, dsb.)_x000a_Gula rendah kalori (diabetasol, nulife, dsb.)_x000a_Sembako (Beras kiloan, telur, gula kiloan, dsb.)"/>
  </r>
  <r>
    <s v="Sep 28, 2022"/>
    <x v="1"/>
    <x v="195"/>
    <x v="3821"/>
    <s v="Sep 28, 2022"/>
    <x v="0"/>
    <x v="0"/>
    <s v="Pinggir Jalan Utama"/>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1"/>
    <x v="195"/>
    <x v="3822"/>
    <s v="Sep 28, 2022"/>
    <x v="0"/>
    <x v="0"/>
    <s v="Pinggir Jalan Utama"/>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1"/>
    <x v="195"/>
    <x v="3823"/>
    <s v="Sep 28, 2022"/>
    <x v="0"/>
    <x v="0"/>
    <s v="Pinggir Jalan Utama"/>
    <s v="1-5 org/jam"/>
    <s v="Ada"/>
    <s v="Tidak"/>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1"/>
    <x v="214"/>
    <x v="2262"/>
    <s v="Sep 28, 2022"/>
    <x v="0"/>
    <x v="0"/>
    <s v="Pinggir Jalan Utama"/>
    <s v="1-5 org/jam"/>
    <s v="Ada"/>
    <s v="Tidak"/>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22"/>
    <x v="151"/>
    <x v="3824"/>
    <s v="Sep 28, 2022"/>
    <x v="0"/>
    <x v="0"/>
    <s v="Pinggir Jalan Utama"/>
    <s v="1-5 org/jam"/>
    <s v="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8, 2022"/>
    <x v="1"/>
    <x v="195"/>
    <x v="3825"/>
    <s v="Sep 28, 2022"/>
    <x v="1"/>
    <x v="0"/>
    <m/>
    <m/>
    <m/>
    <m/>
    <m/>
    <m/>
    <m/>
    <m/>
    <m/>
    <m/>
    <m/>
    <m/>
    <m/>
    <m/>
    <m/>
  </r>
  <r>
    <s v="Sep 28, 2022"/>
    <x v="1"/>
    <x v="110"/>
    <x v="3826"/>
    <s v="Sep 28, 2022"/>
    <x v="0"/>
    <x v="0"/>
    <s v="Pasar (lokasi sekitar atau dalam pasar)"/>
    <s v="5-10 org/jam"/>
    <s v="Ada"/>
    <s v="Ya"/>
    <s v="Tidak"/>
    <s v="2"/>
    <s v="Ya"/>
    <s v="Tidak"/>
    <s v="Tidak ber-mitra"/>
    <s v="Tidak ada"/>
    <s v="&gt;2"/>
    <s v="Tidak"/>
    <s v="Ya"/>
    <s v="&lt; Rp. 50.000"/>
    <s v="Susu bubuk anak (Zee, Dancow, Boneeto, dsb.)_x000a_Susu bubuk dewasa (Anlene, Entrasol, Ensure, dsb.)_x000a_Gula rendah kalori (diabetasol, nulife, dsb.)_x000a_Sembako (Beras kiloan, telur, gula kiloan, dsb.)"/>
  </r>
  <r>
    <s v="Sep 28, 2022"/>
    <x v="22"/>
    <x v="286"/>
    <x v="3827"/>
    <s v="Sep 28,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
  </r>
  <r>
    <s v="Sep 28, 2022"/>
    <x v="26"/>
    <x v="211"/>
    <x v="3828"/>
    <s v="Sep 28, 2022"/>
    <x v="0"/>
    <x v="0"/>
    <s v="Residential (lokasi tempat tinggal/perumahan/apartemen/dsb.)"/>
    <s v="5-10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2"/>
    <x v="24"/>
    <x v="3055"/>
    <s v="Sep 28, 2022"/>
    <x v="0"/>
    <x v="0"/>
    <s v="Residential (lokasi tempat tinggal/perumahan/apartemen/dsb.)"/>
    <s v="1-5 org/jam"/>
    <s v="Ada"/>
    <s v="Ya"/>
    <s v="Ya"/>
    <s v="2"/>
    <s v="Ya"/>
    <s v="Tidak"/>
    <s v="Mitra DRP (Djarum Retail Partnership)"/>
    <s v="1"/>
    <s v="1"/>
    <s v="Tidak"/>
    <s v="Tidak"/>
    <s v="Rp 51.000 - Rp 100.000"/>
    <s v="Susu bubuk anak (Zee, Dancow, Boneeto, dsb.)_x000a_Sembako (Beras kiloan, telur, gula kiloan, dsb.)_x000a_Pulsa, token listrik, dsb."/>
  </r>
  <r>
    <s v="Sep 28, 2022"/>
    <x v="1"/>
    <x v="268"/>
    <x v="3829"/>
    <s v="Sep 28, 2022"/>
    <x v="0"/>
    <x v="0"/>
    <s v="Pasar (lokasi sekitar atau dalam pasar)"/>
    <s v="5-10 org/jam"/>
    <s v="Ada"/>
    <s v="Tidak"/>
    <s v="Tidak"/>
    <s v="Tidak ada"/>
    <s v="Tidak"/>
    <s v="Tidak"/>
    <s v="Tidak ber-mitra"/>
    <s v="Tidak ada"/>
    <s v="2"/>
    <s v="Tidak"/>
    <s v="Tidak"/>
    <s v="&lt; Rp. 50.000"/>
    <s v="Susu bubuk anak (Zee, Dancow, Boneeto, dsb.)_x000a_Susu bubuk dewasa (Anlene, Entrasol, Ensure, dsb.)_x000a_Gula rendah kalori (diabetasol, nulife, dsb.)_x000a_Sembako (Beras kiloan, telur, gula kiloan, dsb.)"/>
  </r>
  <r>
    <s v="Sep 28, 2022"/>
    <x v="20"/>
    <x v="146"/>
    <x v="3830"/>
    <s v="Sep 28, 2022"/>
    <x v="0"/>
    <x v="0"/>
    <s v="Pinggir Jalan Utama"/>
    <s v="5-10 org/jam"/>
    <s v="Ada"/>
    <s v="Tidak"/>
    <s v="Tidak"/>
    <s v="Tidak ada"/>
    <s v="Tidak"/>
    <s v="Tidak"/>
    <s v="Tidak ber-mitra"/>
    <s v="1"/>
    <s v="&gt;2"/>
    <s v="Tidak"/>
    <s v="Tidak"/>
    <s v="&lt; Rp. 50.000"/>
    <s v="Gula rendah kalori (diabetasol, nulife, dsb.)_x000a_Sembako (Beras kiloan, telur, gula kiloan, dsb.)"/>
  </r>
  <r>
    <s v="Sep 28, 2022"/>
    <x v="20"/>
    <x v="146"/>
    <x v="3831"/>
    <s v="Sep 28, 2022"/>
    <x v="0"/>
    <x v="0"/>
    <s v="Pinggir Jalan Utama"/>
    <s v="&gt;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28, 2022"/>
    <x v="1"/>
    <x v="278"/>
    <x v="3832"/>
    <s v="Sep 28, 2022"/>
    <x v="0"/>
    <x v="0"/>
    <s v="Residential (lokasi tempat tinggal/perumahan/apartemen/dsb.)"/>
    <s v="1-5 org/jam"/>
    <s v="Tidak ada"/>
    <s v="Ya"/>
    <s v="Tidak"/>
    <s v="Tidak ada"/>
    <s v="Tidak"/>
    <s v="Tidak"/>
    <s v="Tidak ber-mitra"/>
    <s v="Tidak ada"/>
    <s v="2"/>
    <s v="Tidak"/>
    <s v="Tidak"/>
    <s v="&lt; Rp. 50.000"/>
    <s v="Susu bubuk anak (Zee, Dancow, Boneeto, dsb.)_x000a_Susu bubuk dewasa (Anlene, Entrasol, Ensure, dsb.)_x000a_Gula rendah kalori (diabetasol, nulife, dsb.)_x000a_Sembako (Beras kiloan, telur, gula kiloan, dsb.)"/>
  </r>
  <r>
    <s v="Sep 28, 2022"/>
    <x v="1"/>
    <x v="278"/>
    <x v="3833"/>
    <s v="Sep 28, 2022"/>
    <x v="0"/>
    <x v="0"/>
    <s v="Pasar (lokasi sekitar atau dalam pasar)"/>
    <s v="1-5 org/jam"/>
    <s v="Ada"/>
    <s v="Ya"/>
    <s v="Tidak"/>
    <s v="Tidak ada"/>
    <s v="Tidak"/>
    <s v="Tidak"/>
    <s v="Tidak ber-mitra"/>
    <s v="Tidak ada"/>
    <s v="2"/>
    <s v="Tidak"/>
    <s v="Tidak"/>
    <s v="&lt; Rp. 50.000"/>
    <s v="Susu bubuk anak (Zee, Dancow, Boneeto, dsb.)_x000a_Susu bubuk dewasa (Anlene, Entrasol, Ensure, dsb.)_x000a_Gula rendah kalori (diabetasol, nulife, dsb.)_x000a_Sembako (Beras kiloan, telur, gula kiloan, dsb.)"/>
  </r>
  <r>
    <s v="Sep 28, 2022"/>
    <x v="1"/>
    <x v="278"/>
    <x v="3834"/>
    <s v="Sep 28, 2022"/>
    <x v="0"/>
    <x v="0"/>
    <s v="Pasar (lokasi sekitar atau dalam pasar)"/>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1"/>
    <x v="278"/>
    <x v="3835"/>
    <s v="Sep 28,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1"/>
    <x v="278"/>
    <x v="3836"/>
    <s v="Sep 28, 2022"/>
    <x v="1"/>
    <x v="0"/>
    <m/>
    <m/>
    <m/>
    <m/>
    <m/>
    <m/>
    <m/>
    <m/>
    <m/>
    <m/>
    <m/>
    <m/>
    <m/>
    <m/>
    <m/>
  </r>
  <r>
    <s v="Sep 28, 2022"/>
    <x v="1"/>
    <x v="278"/>
    <x v="3837"/>
    <s v="Sep 28, 2022"/>
    <x v="0"/>
    <x v="0"/>
    <s v="Pasar (lokasi sekitar atau dalam pasar)"/>
    <s v="&gt;10 org/jam"/>
    <s v="Tidak ada"/>
    <s v="Tidak"/>
    <s v="Tidak"/>
    <s v="Tidak ada"/>
    <s v="Tidak"/>
    <s v="Tidak"/>
    <s v="Tidak ber-mitra"/>
    <s v="Tidak ada"/>
    <s v="&gt;2"/>
    <s v="Ya"/>
    <s v="Ya"/>
    <s v="&lt; Rp. 50.000"/>
    <s v="Susu bubuk anak (Zee, Dancow, Boneeto, dsb.)_x000a_Susu bubuk dewasa (Anlene, Entrasol, Ensure, dsb.)_x000a_Gula rendah kalori (diabetasol, nulife, dsb.)_x000a_Sembako (Beras kiloan, telur, gula kiloan, dsb.)"/>
  </r>
  <r>
    <s v="Sep 28, 2022"/>
    <x v="1"/>
    <x v="278"/>
    <x v="3838"/>
    <s v="Sep 28, 2022"/>
    <x v="1"/>
    <x v="0"/>
    <m/>
    <m/>
    <m/>
    <m/>
    <m/>
    <m/>
    <m/>
    <m/>
    <m/>
    <m/>
    <m/>
    <m/>
    <m/>
    <m/>
    <m/>
  </r>
  <r>
    <s v="Sep 28, 2022"/>
    <x v="33"/>
    <x v="40"/>
    <x v="3839"/>
    <s v="Sep 28, 2022"/>
    <x v="0"/>
    <x v="0"/>
    <s v="Pinggir Jalan Utama"/>
    <s v="5-10 org/jam"/>
    <s v="Ada"/>
    <s v="Ya"/>
    <s v="Ya"/>
    <s v="3 - 4"/>
    <s v="Tidak"/>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1"/>
    <x v="278"/>
    <x v="3840"/>
    <s v="Sep 28, 2022"/>
    <x v="1"/>
    <x v="0"/>
    <m/>
    <m/>
    <m/>
    <m/>
    <m/>
    <m/>
    <m/>
    <m/>
    <m/>
    <m/>
    <m/>
    <m/>
    <m/>
    <m/>
    <m/>
  </r>
  <r>
    <s v="Sep 28, 2022"/>
    <x v="1"/>
    <x v="278"/>
    <x v="3841"/>
    <s v="Sep 28, 2022"/>
    <x v="1"/>
    <x v="0"/>
    <m/>
    <m/>
    <m/>
    <m/>
    <m/>
    <m/>
    <m/>
    <m/>
    <m/>
    <m/>
    <m/>
    <m/>
    <m/>
    <m/>
    <m/>
  </r>
  <r>
    <s v="Sep 28, 2022"/>
    <x v="31"/>
    <x v="287"/>
    <x v="3842"/>
    <s v="Sep 28, 2022"/>
    <x v="0"/>
    <x v="0"/>
    <s v="Pinggir Jalan Utama"/>
    <s v="1-5 org/jam"/>
    <s v="Ada"/>
    <s v="Tidak"/>
    <s v="Tidak"/>
    <s v="Tidak ada"/>
    <s v="Tidak"/>
    <s v="Tidak"/>
    <s v="Tidak ber-mitra"/>
    <s v="1"/>
    <s v="Tidak ada"/>
    <s v="Tidak"/>
    <s v="Tidak"/>
    <s v="&lt; Rp. 50.000"/>
    <s v="Susu bubuk anak (Zee, Dancow, Boneeto, dsb.)_x000a_Gula rendah kalori (diabetasol, nulife, dsb.)_x000a_Sembako (Beras kiloan, telur, gula kiloan, dsb.)"/>
  </r>
  <r>
    <s v="Sep 28, 2022"/>
    <x v="31"/>
    <x v="287"/>
    <x v="3843"/>
    <s v="Sep 28, 2022"/>
    <x v="0"/>
    <x v="0"/>
    <s v="Pinggir Jalan Utama"/>
    <s v="1-5 org/jam"/>
    <s v="Ada"/>
    <s v="Tidak"/>
    <s v="Ya"/>
    <s v="2"/>
    <s v="Ya"/>
    <s v="Tidak"/>
    <s v="Tidak ber-mitra"/>
    <s v="2"/>
    <s v="1"/>
    <s v="Tidak"/>
    <s v="Tidak"/>
    <s v="&lt; Rp. 50.000"/>
    <s v="Susu bubuk anak (Zee, Dancow, Boneeto, dsb.)_x000a_Susu bubuk dewasa (Anlene, Entrasol, Ensure, dsb.)_x000a_Gula rendah kalori (diabetasol, nulife, dsb.)_x000a_Sembako (Beras kiloan, telur, gula kiloan, dsb.)"/>
  </r>
  <r>
    <s v="Sep 28, 2022"/>
    <x v="1"/>
    <x v="278"/>
    <x v="3844"/>
    <s v="Sep 28, 2022"/>
    <x v="0"/>
    <x v="0"/>
    <s v="Pinggir Jalan Utama"/>
    <s v="5-10 org/jam"/>
    <s v="Ada"/>
    <s v="Ya"/>
    <s v="Tidak"/>
    <s v="Tidak ada"/>
    <s v="Tidak"/>
    <s v="Tidak"/>
    <s v="Tidak ber-mitra"/>
    <s v="Tidak ada"/>
    <s v="2"/>
    <s v="Tidak"/>
    <s v="Ya"/>
    <s v="&lt; Rp. 50.000"/>
    <s v="Susu bubuk anak (Zee, Dancow, Boneeto, dsb.)_x000a_Susu bubuk dewasa (Anlene, Entrasol, Ensure, dsb.)_x000a_Gula rendah kalori (diabetasol, nulife, dsb.)_x000a_Sembako (Beras kiloan, telur, gula kiloan, dsb.)_x000a_Pulsa, token listrik, dsb."/>
  </r>
  <r>
    <s v="Sep 28, 2022"/>
    <x v="31"/>
    <x v="287"/>
    <x v="3845"/>
    <s v="Sep 28, 2022"/>
    <x v="0"/>
    <x v="0"/>
    <s v="Pinggir Jalan Utama"/>
    <s v="1-5 org/jam"/>
    <s v="Ada"/>
    <s v="Ya"/>
    <s v="Ya"/>
    <s v="2"/>
    <s v="Ya"/>
    <s v="Tidak"/>
    <s v="Tidak ber-mitra"/>
    <s v="1"/>
    <s v="1"/>
    <s v="Tidak"/>
    <s v="Tidak"/>
    <s v="&lt; Rp. 50.000"/>
    <s v="Susu bubuk anak (Zee, Dancow, Boneeto, dsb.)_x000a_Gula rendah kalori (diabetasol, nulife, dsb.)_x000a_Sembako (Beras kiloan, telur, gula kiloan, dsb.)"/>
  </r>
  <r>
    <s v="Sep 28, 2022"/>
    <x v="31"/>
    <x v="287"/>
    <x v="3845"/>
    <s v="Sep 28, 2022"/>
    <x v="0"/>
    <x v="0"/>
    <s v="Pinggir Jalan Utama"/>
    <s v="1-5 org/jam"/>
    <s v="Ada"/>
    <s v="Tidak"/>
    <s v="Tidak"/>
    <s v="Tidak ada"/>
    <s v="Ya"/>
    <s v="Tidak"/>
    <s v="Tidak ber-mitra"/>
    <s v="1"/>
    <s v="1"/>
    <s v="Tidak"/>
    <s v="Tidak"/>
    <s v="&lt; Rp. 50.000"/>
    <s v="Susu bubuk anak (Zee, Dancow, Boneeto, dsb.)_x000a_Susu bubuk dewasa (Anlene, Entrasol, Ensure, dsb.)_x000a_Gula rendah kalori (diabetasol, nulife, dsb.)_x000a_Sembako (Beras kiloan, telur, gula kiloan, dsb.)"/>
  </r>
  <r>
    <s v="Sep 28, 2022"/>
    <x v="31"/>
    <x v="287"/>
    <x v="3846"/>
    <s v="Sep 28, 2022"/>
    <x v="0"/>
    <x v="0"/>
    <s v="Pinggir Jalan Utama"/>
    <s v="1-5 org/jam"/>
    <s v="Ada"/>
    <s v="Ya"/>
    <s v="Tidak"/>
    <s v="Tidak ada"/>
    <s v="Tidak"/>
    <s v="Tidak"/>
    <s v="Tidak ber-mitra"/>
    <s v="1"/>
    <s v="1"/>
    <s v="Tidak"/>
    <s v="Tidak"/>
    <s v="&lt; Rp. 50.000"/>
    <s v="Susu bubuk anak (Zee, Dancow, Boneeto, dsb.)_x000a_Susu bubuk dewasa (Anlene, Entrasol, Ensure, dsb.)_x000a_Gula rendah kalori (diabetasol, nulife, dsb.)_x000a_Sembako (Beras kiloan, telur, gula kiloan, dsb.)"/>
  </r>
  <r>
    <s v="Sep 28, 2022"/>
    <x v="31"/>
    <x v="287"/>
    <x v="3847"/>
    <s v="Sep 28, 2022"/>
    <x v="0"/>
    <x v="0"/>
    <s v="Pinggir Jalan Utama"/>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31"/>
    <x v="287"/>
    <x v="3848"/>
    <s v="Sep 28, 2022"/>
    <x v="0"/>
    <x v="0"/>
    <s v="Pinggir Jalan Utama"/>
    <s v="1-5 org/jam"/>
    <s v="Ada"/>
    <s v="Tidak"/>
    <s v="Ya"/>
    <s v="Tidak ada"/>
    <s v="Tidak"/>
    <s v="Ya"/>
    <s v="SRC (Sampoerna Retail Community)"/>
    <s v="1"/>
    <s v="Tidak ada"/>
    <s v="Tidak"/>
    <s v="Tidak"/>
    <s v="&lt; Rp. 50.000"/>
    <s v="Susu bubuk anak (Zee, Dancow, Boneeto, dsb.)_x000a_Gula rendah kalori (diabetasol, nulife, dsb.)_x000a_Sembako (Beras kiloan, telur, gula kiloan, dsb.)"/>
  </r>
  <r>
    <s v="Sep 28, 2022"/>
    <x v="31"/>
    <x v="287"/>
    <x v="3849"/>
    <s v="Sep 28, 2022"/>
    <x v="1"/>
    <x v="0"/>
    <m/>
    <m/>
    <m/>
    <m/>
    <m/>
    <m/>
    <m/>
    <m/>
    <m/>
    <m/>
    <m/>
    <m/>
    <m/>
    <m/>
    <m/>
  </r>
  <r>
    <s v="Sep 28, 2022"/>
    <x v="31"/>
    <x v="287"/>
    <x v="3850"/>
    <s v="Sep 28, 2022"/>
    <x v="0"/>
    <x v="0"/>
    <s v="Pinggir Jalan Utama"/>
    <s v="1-5 org/jam"/>
    <s v="Ada"/>
    <s v="Tidak"/>
    <s v="Tidak"/>
    <s v="Tidak ada"/>
    <s v="Ya"/>
    <s v="Tidak"/>
    <s v="SRC (Sampoerna Retail Community)_x000a_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31"/>
    <x v="287"/>
    <x v="3851"/>
    <s v="Sep 28, 2022"/>
    <x v="0"/>
    <x v="0"/>
    <s v="Pinggir Jalan Utama"/>
    <s v="1-5 org/jam"/>
    <s v="Ada"/>
    <s v="Tidak"/>
    <s v="Ya"/>
    <s v="2"/>
    <s v="Ya"/>
    <s v="Tidak"/>
    <s v="SRC (Sampoerna Retail Community)_x000a_Tidak ber-mitra"/>
    <s v="1"/>
    <s v="&gt;2"/>
    <s v="Tidak"/>
    <s v="Tidak"/>
    <s v="&lt; Rp. 50.000"/>
    <s v="Susu bubuk anak (Zee, Dancow, Boneeto, dsb.)_x000a_Susu bubuk dewasa (Anlene, Entrasol, Ensure, dsb.)_x000a_Gula rendah kalori (diabetasol, nulife, dsb.)_x000a_Sembako (Beras kiloan, telur, gula kiloan, dsb.)"/>
  </r>
  <r>
    <s v="Sep 28, 2022"/>
    <x v="31"/>
    <x v="287"/>
    <x v="3852"/>
    <s v="Sep 28, 2022"/>
    <x v="1"/>
    <x v="0"/>
    <m/>
    <m/>
    <m/>
    <m/>
    <m/>
    <m/>
    <m/>
    <m/>
    <m/>
    <m/>
    <m/>
    <m/>
    <m/>
    <m/>
    <m/>
  </r>
  <r>
    <s v="Sep 28, 2022"/>
    <x v="31"/>
    <x v="287"/>
    <x v="3853"/>
    <s v="Sep 28, 2022"/>
    <x v="1"/>
    <x v="0"/>
    <m/>
    <m/>
    <m/>
    <m/>
    <m/>
    <m/>
    <m/>
    <m/>
    <m/>
    <m/>
    <m/>
    <m/>
    <m/>
    <m/>
    <m/>
  </r>
  <r>
    <s v="Sep 28, 2022"/>
    <x v="31"/>
    <x v="287"/>
    <x v="3854"/>
    <s v="Sep 28, 2022"/>
    <x v="1"/>
    <x v="0"/>
    <m/>
    <m/>
    <m/>
    <m/>
    <m/>
    <m/>
    <m/>
    <m/>
    <m/>
    <m/>
    <m/>
    <m/>
    <m/>
    <m/>
    <m/>
  </r>
  <r>
    <s v="Sep 28, 2022"/>
    <x v="31"/>
    <x v="287"/>
    <x v="3855"/>
    <s v="Sep 28, 2022"/>
    <x v="0"/>
    <x v="0"/>
    <s v="Pinggir Jalan Utama"/>
    <s v="1-5 org/jam"/>
    <s v="Ada"/>
    <s v="Tidak"/>
    <s v="Ya"/>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31"/>
    <x v="287"/>
    <x v="3856"/>
    <s v="Sep 28, 2022"/>
    <x v="0"/>
    <x v="0"/>
    <s v="Pinggir Jalan Utama"/>
    <s v="1-5 org/jam"/>
    <s v="Ada"/>
    <s v="Tidak"/>
    <s v="Tidak"/>
    <s v="2"/>
    <s v="Tidak"/>
    <s v="Tidak"/>
    <s v="Tidak ber-mitra"/>
    <s v="1"/>
    <s v="1"/>
    <s v="Tidak"/>
    <s v="Tidak"/>
    <s v="&lt; Rp. 50.000"/>
    <s v="Susu bubuk anak (Zee, Dancow, Boneeto, dsb.)_x000a_Susu bubuk dewasa (Anlene, Entrasol, Ensure, dsb.)_x000a_Gula rendah kalori (diabetasol, nulife, dsb.)_x000a_Sembako (Beras kiloan, telur, gula kiloan, dsb.)"/>
  </r>
  <r>
    <s v="Sep 28, 2022"/>
    <x v="31"/>
    <x v="287"/>
    <x v="3857"/>
    <s v="Sep 28, 2022"/>
    <x v="0"/>
    <x v="0"/>
    <s v="Pinggir Jalan Utama"/>
    <s v="1-5 org/jam"/>
    <s v="Ada"/>
    <s v="Ya"/>
    <s v="Ya"/>
    <s v="2"/>
    <s v="Ya"/>
    <s v="Tidak"/>
    <s v="SRC (Sampoerna Retail Community)_x000a_Tidak ber-mitra"/>
    <s v="1"/>
    <s v="&gt;2"/>
    <s v="Tidak"/>
    <s v="Tidak"/>
    <s v="&lt; Rp. 50.000"/>
    <s v="Susu bubuk anak (Zee, Dancow, Boneeto, dsb.)_x000a_Susu bubuk dewasa (Anlene, Entrasol, Ensure, dsb.)_x000a_Gula rendah kalori (diabetasol, nulife, dsb.)_x000a_Sembako (Beras kiloan, telur, gula kiloan, dsb.)"/>
  </r>
  <r>
    <s v="Sep 28, 2022"/>
    <x v="31"/>
    <x v="287"/>
    <x v="3858"/>
    <s v="Sep 28, 2022"/>
    <x v="0"/>
    <x v="0"/>
    <s v="Pinggir Jalan Utama"/>
    <s v="1-5 org/jam"/>
    <s v="Tidak ada"/>
    <s v="Tidak"/>
    <s v="Tidak"/>
    <s v="2"/>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31"/>
    <x v="287"/>
    <x v="3858"/>
    <s v="Sep 28, 2022"/>
    <x v="0"/>
    <x v="0"/>
    <s v="Pinggir Jalan Utama"/>
    <s v="1-5 org/jam"/>
    <s v="Ada"/>
    <s v="Ya"/>
    <s v="Ya"/>
    <s v="Tidak ada"/>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8, 2022"/>
    <x v="31"/>
    <x v="287"/>
    <x v="3859"/>
    <s v="Sep 28, 2022"/>
    <x v="0"/>
    <x v="0"/>
    <s v="Pinggir Jalan Utama"/>
    <s v="1-5 org/jam"/>
    <s v="Ada"/>
    <s v="Tidak"/>
    <s v="Tidak"/>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31"/>
    <x v="287"/>
    <x v="3860"/>
    <s v="Sep 28, 2022"/>
    <x v="0"/>
    <x v="0"/>
    <s v="Pinggir Jalan Utama"/>
    <s v="1-5 org/jam"/>
    <s v="Tidak ada"/>
    <s v="Tidak"/>
    <s v="Ya"/>
    <s v="Tidak ada"/>
    <s v="Ya"/>
    <s v="Tidak"/>
    <s v="Tidak ber-mitra"/>
    <s v="1"/>
    <s v="1"/>
    <s v="Tidak"/>
    <s v="Tidak"/>
    <s v="&lt; Rp. 50.000"/>
    <s v="Susu bubuk anak (Zee, Dancow, Boneeto, dsb.)_x000a_Susu bubuk dewasa (Anlene, Entrasol, Ensure, dsb.)_x000a_Gula rendah kalori (diabetasol, nulife, dsb.)_x000a_Sembako (Beras kiloan, telur, gula kiloan, dsb.)"/>
  </r>
  <r>
    <s v="Sep 28, 2022"/>
    <x v="31"/>
    <x v="287"/>
    <x v="3859"/>
    <s v="Sep 28, 2022"/>
    <x v="0"/>
    <x v="0"/>
    <s v="Pinggir Jalan Utama"/>
    <s v="1-5 org/jam"/>
    <s v="Ada"/>
    <s v="Tidak"/>
    <s v="Ya"/>
    <s v="Tidak ada"/>
    <s v="Tidak"/>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31"/>
    <x v="287"/>
    <x v="3861"/>
    <s v="Sep 28,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31"/>
    <x v="287"/>
    <x v="3862"/>
    <s v="Sep 28, 2022"/>
    <x v="0"/>
    <x v="0"/>
    <s v="Pinggir Jalan Utama"/>
    <s v="1-5 org/jam"/>
    <s v="Ada"/>
    <s v="Tidak"/>
    <s v="Tidak"/>
    <s v="2"/>
    <s v="Ya"/>
    <s v="Tidak"/>
    <s v="Tidak ber-mitra"/>
    <s v="1"/>
    <s v="1"/>
    <s v="Tidak"/>
    <s v="Tidak"/>
    <s v="&lt; Rp. 50.000"/>
    <s v="Susu bubuk anak (Zee, Dancow, Boneeto, dsb.)_x000a_Susu bubuk dewasa (Anlene, Entrasol, Ensure, dsb.)_x000a_Gula rendah kalori (diabetasol, nulife, dsb.)_x000a_Sembako (Beras kiloan, telur, gula kiloan, dsb.)"/>
  </r>
  <r>
    <s v="Sep 28, 2022"/>
    <x v="31"/>
    <x v="287"/>
    <x v="3863"/>
    <s v="Sep 28,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31"/>
    <x v="287"/>
    <x v="3864"/>
    <s v="Sep 28, 2022"/>
    <x v="0"/>
    <x v="0"/>
    <s v="Pinggir Jalan Utama"/>
    <s v="1-5 org/jam"/>
    <s v="Tidak ada"/>
    <s v="Tidak"/>
    <s v="Ya"/>
    <s v="Tidak ada"/>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31"/>
    <x v="287"/>
    <x v="3865"/>
    <s v="Sep 28,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31"/>
    <x v="287"/>
    <x v="3866"/>
    <s v="Sep 28, 2022"/>
    <x v="0"/>
    <x v="0"/>
    <s v="Pinggir Jalan Utama"/>
    <s v="1-5 org/jam"/>
    <s v="Ada"/>
    <s v="Tidak"/>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31"/>
    <x v="287"/>
    <x v="3860"/>
    <s v="Sep 28, 2022"/>
    <x v="0"/>
    <x v="0"/>
    <s v="Pinggir Jalan Utama"/>
    <s v="1-5 org/jam"/>
    <s v="Ada"/>
    <s v="Tidak"/>
    <s v="Tidak"/>
    <s v="Tidak ada"/>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28"/>
    <x v="288"/>
    <x v="3867"/>
    <s v="Sep 28, 2022"/>
    <x v="0"/>
    <x v="0"/>
    <s v="Pinggir Jalan Utama"/>
    <s v="5-10 org/jam"/>
    <s v="Ada"/>
    <s v="Tidak"/>
    <s v="Ya"/>
    <s v="2"/>
    <s v="Ya"/>
    <s v="Tidak"/>
    <s v="SRC (Sampoerna Retail Community)"/>
    <s v="1"/>
    <s v="1"/>
    <s v="Tidak"/>
    <s v="Tidak"/>
    <s v="Rp 101.000 - Rp 200.000"/>
    <s v="Susu bubuk anak (Zee, Dancow, Boneeto, dsb.)_x000a_Susu bubuk dewasa (Anlene, Entrasol, Ensure, dsb.)_x000a_Gula rendah kalori (diabetasol, nulife, dsb.)_x000a_Sembako (Beras kiloan, telur, gula kiloan, dsb.)"/>
  </r>
  <r>
    <s v="Sep 28, 2022"/>
    <x v="28"/>
    <x v="288"/>
    <x v="3868"/>
    <s v="Sep 28, 2022"/>
    <x v="0"/>
    <x v="0"/>
    <s v="Pinggir Jalan Utama"/>
    <s v="5-10 org/jam"/>
    <s v="Tidak ada"/>
    <s v="Tidak"/>
    <s v="Ya"/>
    <s v="Tidak ada"/>
    <s v="Tidak"/>
    <s v="Tidak"/>
    <s v="Tidak ber-mitra"/>
    <s v="1"/>
    <s v="1"/>
    <s v="Tidak"/>
    <s v="Tidak"/>
    <s v="Rp 101.000 - Rp 200.000"/>
    <s v="Sembako (Beras kiloan, telur, gula kiloan, dsb.)"/>
  </r>
  <r>
    <s v="Sep 28, 2022"/>
    <x v="28"/>
    <x v="288"/>
    <x v="3869"/>
    <s v="Sep 28, 2022"/>
    <x v="0"/>
    <x v="0"/>
    <s v="Pinggir Jalan Utama"/>
    <s v="5-10 org/jam"/>
    <s v="Ada"/>
    <s v="Tidak"/>
    <s v="Ya"/>
    <s v="2"/>
    <s v="Tidak"/>
    <s v="Tidak"/>
    <s v="SRC (Sampoerna Retail Community)"/>
    <s v="1"/>
    <s v="1"/>
    <s v="Tidak"/>
    <s v="Tidak"/>
    <s v="Rp 101.000 - Rp 200.000"/>
    <s v="Susu bubuk anak (Zee, Dancow, Boneeto, dsb.)_x000a_Susu bubuk dewasa (Anlene, Entrasol, Ensure, dsb.)_x000a_Gula rendah kalori (diabetasol, nulife, dsb.)_x000a_Sembako (Beras kiloan, telur, gula kiloan, dsb.)"/>
  </r>
  <r>
    <s v="Sep 28, 2022"/>
    <x v="28"/>
    <x v="288"/>
    <x v="3870"/>
    <s v="Sep 28, 2022"/>
    <x v="0"/>
    <x v="0"/>
    <s v="Pinggir Jalan Utama"/>
    <s v="5-10 org/jam"/>
    <s v="Ada"/>
    <s v="Tidak"/>
    <s v="Ya"/>
    <s v="Tidak ada"/>
    <s v="Tidak"/>
    <s v="Tidak"/>
    <s v="SRC (Sampoerna Retail Community)"/>
    <s v="1"/>
    <s v="1"/>
    <s v="Tidak"/>
    <s v="Tidak"/>
    <s v="Rp 101.000 - Rp 200.000"/>
    <s v="Susu bubuk anak (Zee, Dancow, Boneeto, dsb.)_x000a_Susu bubuk dewasa (Anlene, Entrasol, Ensure, dsb.)_x000a_Gula rendah kalori (diabetasol, nulife, dsb.)"/>
  </r>
  <r>
    <s v="Sep 28, 2022"/>
    <x v="28"/>
    <x v="288"/>
    <x v="3871"/>
    <s v="Sep 28, 2022"/>
    <x v="0"/>
    <x v="0"/>
    <s v="Pasar (lokasi sekitar atau dalam pasar)"/>
    <s v="1-5 org/jam"/>
    <s v="Tidak ada"/>
    <s v="Tidak"/>
    <s v="Ya"/>
    <s v="Tidak ada"/>
    <s v="Tidak"/>
    <s v="Tidak"/>
    <s v="Tidak ber-mitra"/>
    <s v="1"/>
    <s v="Tidak ada"/>
    <s v="Tidak"/>
    <s v="Tidak"/>
    <s v="Rp 51.000 - Rp 100.000"/>
    <s v="Susu bubuk anak (Zee, Dancow, Boneeto, dsb.)_x000a_Sembako (Beras kiloan, telur, gula kiloan, dsb.)"/>
  </r>
  <r>
    <s v="Sep 28, 2022"/>
    <x v="28"/>
    <x v="288"/>
    <x v="3872"/>
    <s v="Sep 28, 2022"/>
    <x v="0"/>
    <x v="0"/>
    <s v="Pinggir Jalan Utama"/>
    <s v="5-10 org/jam"/>
    <s v="Ada"/>
    <s v="Tidak"/>
    <s v="Tidak"/>
    <s v="Tidak ada"/>
    <s v="Tidak"/>
    <s v="Tidak"/>
    <s v="Tidak ber-mitra"/>
    <s v="1"/>
    <s v="1"/>
    <s v="Tidak"/>
    <s v="Tidak"/>
    <s v="Rp 101.000 - Rp 200.000"/>
    <s v="Susu bubuk anak (Zee, Dancow, Boneeto, dsb.)_x000a_Susu bubuk dewasa (Anlene, Entrasol, Ensure, dsb.)_x000a_Gula rendah kalori (diabetasol, nulife, dsb.)"/>
  </r>
  <r>
    <s v="Sep 28, 2022"/>
    <x v="31"/>
    <x v="289"/>
    <x v="3873"/>
    <s v="Sep 28, 2022"/>
    <x v="0"/>
    <x v="0"/>
    <s v="Pinggir Jalan Utama"/>
    <s v="1-5 org/jam"/>
    <s v="Ada"/>
    <s v="Tidak"/>
    <s v="Tidak"/>
    <s v="Tidak ada"/>
    <s v="Tidak"/>
    <s v="Tidak"/>
    <s v="Tidak ber-mitra"/>
    <s v="1"/>
    <s v="1"/>
    <s v="Tidak"/>
    <s v="Tidak"/>
    <s v="&lt; Rp. 50.000"/>
    <s v="Susu bubuk anak (Zee, Dancow, Boneeto, dsb.)_x000a_Gula rendah kalori (diabetasol, nulife, dsb.)_x000a_Sembako (Beras kiloan, telur, gula kiloan, dsb.)"/>
  </r>
  <r>
    <s v="Sep 28, 2022"/>
    <x v="28"/>
    <x v="288"/>
    <x v="3874"/>
    <s v="Sep 28, 2022"/>
    <x v="1"/>
    <x v="1"/>
    <m/>
    <m/>
    <m/>
    <m/>
    <m/>
    <m/>
    <m/>
    <m/>
    <m/>
    <m/>
    <m/>
    <m/>
    <m/>
    <m/>
    <m/>
  </r>
  <r>
    <s v="Sep 28, 2022"/>
    <x v="28"/>
    <x v="288"/>
    <x v="3875"/>
    <s v="Sep 28, 2022"/>
    <x v="0"/>
    <x v="0"/>
    <s v="Pinggir Jalan Utama"/>
    <s v="5-10 org/jam"/>
    <s v="Ada"/>
    <s v="Tidak"/>
    <s v="Tidak"/>
    <s v="Tidak ada"/>
    <s v="Tidak"/>
    <s v="Tidak"/>
    <s v="Tidak ber-mitra"/>
    <s v="1"/>
    <s v="2"/>
    <s v="Tidak"/>
    <s v="Tidak"/>
    <s v="Rp 101.000 - Rp 200.000"/>
    <s v="Susu bubuk dewasa (Anlene, Entrasol, Ensure, dsb.)_x000a_Gula rendah kalori (diabetasol, nulife, dsb.)"/>
  </r>
  <r>
    <s v="Sep 28, 2022"/>
    <x v="31"/>
    <x v="289"/>
    <x v="3876"/>
    <s v="Sep 28, 2022"/>
    <x v="0"/>
    <x v="0"/>
    <s v="Pinggir Jalan Utama"/>
    <s v="1-5 org/jam"/>
    <s v="Tidak ada"/>
    <s v="Ya"/>
    <s v="Tidak"/>
    <s v="Tidak ada"/>
    <s v="Tidak"/>
    <s v="Tidak"/>
    <s v="Tidak ber-mitra"/>
    <s v="1"/>
    <s v="2"/>
    <s v="Tidak"/>
    <s v="Tidak"/>
    <s v="&lt; Rp. 50.000"/>
    <s v="Susu bubuk anak (Zee, Dancow, Boneeto, dsb.)_x000a_Gula rendah kalori (diabetasol, nulife, dsb.)_x000a_Sembako (Beras kiloan, telur, gula kiloan, dsb.)"/>
  </r>
  <r>
    <s v="Sep 28, 2022"/>
    <x v="28"/>
    <x v="288"/>
    <x v="3877"/>
    <s v="Sep 28, 2022"/>
    <x v="0"/>
    <x v="0"/>
    <s v="Pinggir Jalan Utama"/>
    <s v="1-5 org/jam"/>
    <s v="Ada"/>
    <s v="Tidak"/>
    <s v="Ya"/>
    <s v="Tidak ada"/>
    <s v="Tidak"/>
    <s v="Tidak"/>
    <s v="Tidak ber-mitra"/>
    <s v="1"/>
    <s v="Tidak ada"/>
    <s v="Tidak"/>
    <s v="Tidak"/>
    <s v="Rp 51.000 - Rp 100.000"/>
    <s v="Sembako (Beras kiloan, telur, gula kiloan, dsb.)"/>
  </r>
  <r>
    <s v="Sep 28, 2022"/>
    <x v="28"/>
    <x v="288"/>
    <x v="3878"/>
    <s v="Sep 28, 2022"/>
    <x v="0"/>
    <x v="0"/>
    <s v="Pasar (lokasi sekitar atau dalam pasar)"/>
    <s v="5-10 org/jam"/>
    <s v="Ada"/>
    <s v="Ya"/>
    <s v="Ya"/>
    <s v="Tidak ada"/>
    <s v="Tidak"/>
    <s v="Tidak"/>
    <s v="Tidak ber-mitra"/>
    <s v="1"/>
    <s v="Tidak ada"/>
    <s v="Tidak"/>
    <s v="Tidak"/>
    <s v="Rp 51.000 - Rp 100.000"/>
    <s v="Sembako (Beras kiloan, telur, gula kiloan, dsb.)"/>
  </r>
  <r>
    <s v="Sep 28, 2022"/>
    <x v="31"/>
    <x v="289"/>
    <x v="3879"/>
    <s v="Sep 28, 2022"/>
    <x v="1"/>
    <x v="0"/>
    <m/>
    <m/>
    <m/>
    <m/>
    <m/>
    <m/>
    <m/>
    <m/>
    <m/>
    <m/>
    <m/>
    <m/>
    <m/>
    <m/>
    <m/>
  </r>
  <r>
    <s v="Sep 28, 2022"/>
    <x v="28"/>
    <x v="290"/>
    <x v="3880"/>
    <s v="Sep 28, 2022"/>
    <x v="1"/>
    <x v="0"/>
    <m/>
    <m/>
    <m/>
    <m/>
    <m/>
    <m/>
    <m/>
    <m/>
    <m/>
    <m/>
    <m/>
    <m/>
    <m/>
    <m/>
    <m/>
  </r>
  <r>
    <s v="Sep 28, 2022"/>
    <x v="31"/>
    <x v="289"/>
    <x v="3881"/>
    <s v="Sep 28, 2022"/>
    <x v="0"/>
    <x v="0"/>
    <s v="Pinggir Jalan Utama"/>
    <s v="1-5 org/jam"/>
    <s v="Ada"/>
    <s v="Tidak"/>
    <s v="Ya"/>
    <s v="Tidak ada"/>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8, 2022"/>
    <x v="14"/>
    <x v="206"/>
    <x v="3882"/>
    <s v="Sep 28, 2022"/>
    <x v="0"/>
    <x v="0"/>
    <s v="Residential (lokasi tempat tinggal/perumahan/apartemen/dsb.)"/>
    <s v="1-5 org/jam"/>
    <s v="Ada"/>
    <s v="Tidak"/>
    <s v="Tidak"/>
    <s v="Tidak ada"/>
    <s v="Tidak"/>
    <s v="Tidak"/>
    <s v="SRC (Sampoerna Retail Community)"/>
    <s v="Tidak ada"/>
    <s v="Tidak ada"/>
    <s v="Tidak"/>
    <s v="Tidak"/>
    <s v="Rp 51.000 - Rp 100.000"/>
    <s v="Susu bubuk anak (Zee, Dancow, Boneeto, dsb.)_x000a_Sembako (Beras kiloan, telur, gula kiloan, dsb.)_x000a_Pulsa, token listrik, dsb."/>
  </r>
  <r>
    <s v="Sep 28, 2022"/>
    <x v="14"/>
    <x v="206"/>
    <x v="3883"/>
    <s v="Sep 28, 2022"/>
    <x v="0"/>
    <x v="0"/>
    <s v="Residential (lokasi tempat tinggal/perumahan/apartemen/dsb.)"/>
    <s v="1-5 org/jam"/>
    <s v="Ada"/>
    <s v="Tidak"/>
    <s v="Tidak"/>
    <s v="Tidak ada"/>
    <s v="Tidak"/>
    <s v="Tidak"/>
    <s v="SRC (Sampoerna Retail Community)"/>
    <s v="Tidak ada"/>
    <s v="Tidak ada"/>
    <s v="Tidak"/>
    <s v="Tidak"/>
    <s v="Rp 51.000 - Rp 100.000"/>
    <s v="Susu bubuk anak (Zee, Dancow, Boneeto, dsb.)_x000a_Sembako (Beras kiloan, telur, gula kiloan, dsb.)_x000a_Pulsa, token listrik, dsb."/>
  </r>
  <r>
    <s v="Sep 28, 2022"/>
    <x v="31"/>
    <x v="289"/>
    <x v="3884"/>
    <s v="Sep 28, 2022"/>
    <x v="0"/>
    <x v="0"/>
    <s v="Pinggir Jalan Utama"/>
    <s v="1-5 org/jam"/>
    <s v="Ada"/>
    <s v="Tidak"/>
    <s v="Ya"/>
    <s v="Tidak ada"/>
    <s v="Ya"/>
    <s v="Tidak"/>
    <s v="Tidak ber-mitra"/>
    <s v="1"/>
    <s v="2"/>
    <s v="Tidak"/>
    <s v="Tidak"/>
    <s v="&lt; Rp. 50.000"/>
    <s v="Susu bubuk anak (Zee, Dancow, Boneeto, dsb.)_x000a_Susu bubuk dewasa (Anlene, Entrasol, Ensure, dsb.)_x000a_Gula rendah kalori (diabetasol, nulife, dsb.)"/>
  </r>
  <r>
    <s v="Sep 28, 2022"/>
    <x v="28"/>
    <x v="288"/>
    <x v="3885"/>
    <s v="Sep 28, 2022"/>
    <x v="1"/>
    <x v="0"/>
    <m/>
    <m/>
    <m/>
    <m/>
    <m/>
    <m/>
    <m/>
    <m/>
    <m/>
    <m/>
    <m/>
    <m/>
    <m/>
    <m/>
    <m/>
  </r>
  <r>
    <s v="Sep 28, 2022"/>
    <x v="31"/>
    <x v="289"/>
    <x v="3886"/>
    <s v="Sep 28, 2022"/>
    <x v="0"/>
    <x v="0"/>
    <s v="Pinggir Jalan Utama"/>
    <s v="&gt;10 org/jam"/>
    <s v="Ada"/>
    <s v="Tidak"/>
    <s v="Ya"/>
    <s v="&gt;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8, 2022"/>
    <x v="28"/>
    <x v="288"/>
    <x v="3885"/>
    <s v="Sep 28, 2022"/>
    <x v="1"/>
    <x v="0"/>
    <m/>
    <m/>
    <m/>
    <m/>
    <m/>
    <m/>
    <m/>
    <m/>
    <m/>
    <m/>
    <m/>
    <m/>
    <m/>
    <m/>
    <m/>
  </r>
  <r>
    <s v="Sep 28, 2022"/>
    <x v="28"/>
    <x v="291"/>
    <x v="3887"/>
    <s v="Sep 27, 2022"/>
    <x v="0"/>
    <x v="0"/>
    <s v="Pinggir Jalan Utama"/>
    <s v="1-5 org/jam"/>
    <s v="Ada"/>
    <s v="Ya"/>
    <s v="Ya"/>
    <s v="2"/>
    <s v="Ya"/>
    <s v="Tidak"/>
    <s v="Tidak ber-mitra"/>
    <s v="1"/>
    <s v="Tidak ada"/>
    <s v="Tidak"/>
    <s v="Tidak"/>
    <s v="Rp 51.000 - Rp 100.000"/>
    <s v="Susu bubuk anak (Zee, Dancow, Boneeto, dsb.)_x000a_Susu bubuk dewasa (Anlene, Entrasol, Ensure, dsb.)_x000a_Gula rendah kalori (diabetasol, nulife, dsb.)_x000a_Sembako (Beras kiloan, telur, gula kiloan, dsb.)"/>
  </r>
  <r>
    <s v="Sep 28, 2022"/>
    <x v="31"/>
    <x v="289"/>
    <x v="3888"/>
    <s v="Sep 28, 2022"/>
    <x v="0"/>
    <x v="0"/>
    <s v="Pasar (lokasi sekitar atau dalam pasar)"/>
    <s v="5-10 org/jam"/>
    <s v="Ada"/>
    <s v="Tidak"/>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8, 2022"/>
    <x v="28"/>
    <x v="288"/>
    <x v="3889"/>
    <s v="Sep 28, 2022"/>
    <x v="1"/>
    <x v="0"/>
    <m/>
    <m/>
    <m/>
    <m/>
    <m/>
    <m/>
    <m/>
    <m/>
    <m/>
    <m/>
    <m/>
    <m/>
    <m/>
    <m/>
    <m/>
  </r>
  <r>
    <s v="Sep 28, 2022"/>
    <x v="31"/>
    <x v="289"/>
    <x v="3890"/>
    <s v="Sep 28, 2022"/>
    <x v="0"/>
    <x v="0"/>
    <s v="Pinggir Jalan Utama"/>
    <s v="1-5 org/jam"/>
    <s v="Ada"/>
    <s v="Ya"/>
    <s v="Ya"/>
    <s v="Tidak ada"/>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31"/>
    <x v="289"/>
    <x v="3891"/>
    <s v="Sep 28,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31"/>
    <x v="289"/>
    <x v="3892"/>
    <s v="Sep 28, 2022"/>
    <x v="1"/>
    <x v="0"/>
    <m/>
    <m/>
    <m/>
    <m/>
    <m/>
    <m/>
    <m/>
    <m/>
    <m/>
    <m/>
    <m/>
    <m/>
    <m/>
    <m/>
    <m/>
  </r>
  <r>
    <s v="Sep 28, 2022"/>
    <x v="31"/>
    <x v="289"/>
    <x v="3893"/>
    <s v="Sep 28, 2022"/>
    <x v="0"/>
    <x v="0"/>
    <s v="Pinggir Jalan Utama"/>
    <s v="5-10 org/jam"/>
    <s v="Ada"/>
    <s v="Tidak"/>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8, 2022"/>
    <x v="14"/>
    <x v="206"/>
    <x v="2096"/>
    <s v="Sep 28, 2022"/>
    <x v="1"/>
    <x v="1"/>
    <m/>
    <m/>
    <m/>
    <m/>
    <m/>
    <m/>
    <m/>
    <m/>
    <m/>
    <m/>
    <m/>
    <m/>
    <m/>
    <m/>
    <m/>
  </r>
  <r>
    <s v="Sep 28, 2022"/>
    <x v="31"/>
    <x v="289"/>
    <x v="3894"/>
    <s v="Sep 28, 2022"/>
    <x v="0"/>
    <x v="0"/>
    <s v="Pinggir Jalan Utama"/>
    <s v="5-10 org/jam"/>
    <s v="Ada"/>
    <s v="Tidak"/>
    <s v="Ya"/>
    <s v="Tidak ada"/>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31"/>
    <x v="289"/>
    <x v="3895"/>
    <s v="Sep 28, 2022"/>
    <x v="0"/>
    <x v="0"/>
    <s v="Pinggir Jalan Utama"/>
    <s v="1-5 org/jam"/>
    <s v="Ada"/>
    <s v="Ya"/>
    <s v="Ya"/>
    <s v="Tidak ada"/>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8, 2022"/>
    <x v="31"/>
    <x v="289"/>
    <x v="3896"/>
    <s v="Sep 28,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
  </r>
  <r>
    <s v="Sep 28, 2022"/>
    <x v="31"/>
    <x v="289"/>
    <x v="3897"/>
    <s v="Sep 28,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31"/>
    <x v="289"/>
    <x v="3898"/>
    <s v="Sep 28,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31"/>
    <x v="289"/>
    <x v="3899"/>
    <s v="Sep 28, 2022"/>
    <x v="0"/>
    <x v="0"/>
    <s v="Residential (lokasi tempat tinggal/perumahan/apartemen/dsb.)"/>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31"/>
    <x v="289"/>
    <x v="3900"/>
    <s v="Sep 28, 2022"/>
    <x v="1"/>
    <x v="0"/>
    <m/>
    <m/>
    <m/>
    <m/>
    <m/>
    <m/>
    <m/>
    <m/>
    <m/>
    <m/>
    <m/>
    <m/>
    <m/>
    <m/>
    <m/>
  </r>
  <r>
    <s v="Sep 28, 2022"/>
    <x v="31"/>
    <x v="289"/>
    <x v="3901"/>
    <s v="Sep 28, 2022"/>
    <x v="0"/>
    <x v="0"/>
    <s v="Pinggir Jalan Utama"/>
    <s v="1-5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31"/>
    <x v="289"/>
    <x v="3902"/>
    <s v="Sep 28,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8, 2022"/>
    <x v="31"/>
    <x v="289"/>
    <x v="3903"/>
    <s v="Sep 28, 2022"/>
    <x v="0"/>
    <x v="0"/>
    <s v="Pinggir Jalan Utama"/>
    <s v="1-5 org/jam"/>
    <s v="Ada"/>
    <s v="Ya"/>
    <s v="Ya"/>
    <s v="Tidak ada"/>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8, 2022"/>
    <x v="31"/>
    <x v="289"/>
    <x v="3904"/>
    <s v="Sep 28, 2022"/>
    <x v="0"/>
    <x v="0"/>
    <s v="Pinggir Jalan Utama"/>
    <s v="1-5 org/jam"/>
    <s v="Ada"/>
    <s v="Ya"/>
    <s v="Ya"/>
    <s v="Tidak ada"/>
    <s v="Ya"/>
    <s v="Tidak"/>
    <s v="Tidak ber-mitra"/>
    <s v="1"/>
    <s v="1"/>
    <s v="Tidak"/>
    <s v="Tidak"/>
    <s v="&lt; Rp. 50.000"/>
    <s v="Susu bubuk anak (Zee, Dancow, Boneeto, dsb.)_x000a_Susu bubuk dewasa (Anlene, Entrasol, Ensure, dsb.)_x000a_Gula rendah kalori (diabetasol, nulife, dsb.)_x000a_Sembako (Beras kiloan, telur, gula kiloan, dsb.)_x000a_Pulsa, token listrik, dsb."/>
  </r>
  <r>
    <s v="Sep 28, 2022"/>
    <x v="31"/>
    <x v="289"/>
    <x v="3905"/>
    <s v="Sep 28, 2022"/>
    <x v="0"/>
    <x v="0"/>
    <s v="Pinggir Jalan Utama"/>
    <s v="1-5 org/jam"/>
    <s v="Ada"/>
    <s v="Ya"/>
    <s v="Ya"/>
    <s v="Tidak ada"/>
    <s v="Ya"/>
    <s v="Tidak"/>
    <s v="Tidak ber-mitra"/>
    <s v="1"/>
    <s v="2"/>
    <s v="Tidak"/>
    <s v="Tidak"/>
    <s v="&lt; Rp. 50.000"/>
    <s v="Susu bubuk anak (Zee, Dancow, Boneeto, dsb.)_x000a_Susu bubuk dewasa (Anlene, Entrasol, Ensure, dsb.)_x000a_Gula rendah kalori (diabetasol, nulife, dsb.)_x000a_Sembako (Beras kiloan, telur, gula kiloan, dsb.)"/>
  </r>
  <r>
    <s v="Sep 28, 2022"/>
    <x v="28"/>
    <x v="288"/>
    <x v="3868"/>
    <s v="Sep 27, 2022"/>
    <x v="1"/>
    <x v="0"/>
    <m/>
    <m/>
    <m/>
    <m/>
    <m/>
    <m/>
    <m/>
    <m/>
    <m/>
    <m/>
    <m/>
    <m/>
    <m/>
    <m/>
    <m/>
  </r>
  <r>
    <s v="Sep 28, 2022"/>
    <x v="16"/>
    <x v="99"/>
    <x v="3906"/>
    <s v="Sep 28, 2022"/>
    <x v="1"/>
    <x v="1"/>
    <m/>
    <m/>
    <m/>
    <m/>
    <m/>
    <m/>
    <m/>
    <m/>
    <m/>
    <m/>
    <m/>
    <m/>
    <m/>
    <m/>
    <m/>
  </r>
  <r>
    <s v="Sep 28, 2022"/>
    <x v="16"/>
    <x v="99"/>
    <x v="3907"/>
    <s v="Sep 28, 2022"/>
    <x v="1"/>
    <x v="1"/>
    <m/>
    <m/>
    <m/>
    <m/>
    <m/>
    <m/>
    <m/>
    <m/>
    <m/>
    <m/>
    <m/>
    <m/>
    <m/>
    <m/>
    <m/>
  </r>
  <r>
    <s v="Sep 28, 2022"/>
    <x v="16"/>
    <x v="99"/>
    <x v="1583"/>
    <s v="Sep 28, 2022"/>
    <x v="1"/>
    <x v="1"/>
    <m/>
    <m/>
    <m/>
    <m/>
    <m/>
    <m/>
    <m/>
    <m/>
    <m/>
    <m/>
    <m/>
    <m/>
    <m/>
    <m/>
    <m/>
  </r>
  <r>
    <s v="Sep 28, 2022"/>
    <x v="16"/>
    <x v="99"/>
    <x v="3908"/>
    <s v="Sep 28, 2022"/>
    <x v="1"/>
    <x v="1"/>
    <m/>
    <m/>
    <m/>
    <m/>
    <m/>
    <m/>
    <m/>
    <m/>
    <m/>
    <m/>
    <m/>
    <m/>
    <m/>
    <m/>
    <m/>
  </r>
  <r>
    <s v="Sep 27, 2022"/>
    <x v="28"/>
    <x v="288"/>
    <x v="3878"/>
    <s v="Sep 26, 2022"/>
    <x v="0"/>
    <x v="0"/>
    <s v="Pinggir Jalan Utama"/>
    <s v="1-5 org/jam"/>
    <s v="Ada"/>
    <s v="Tidak"/>
    <s v="Tidak"/>
    <s v="Tidak ada"/>
    <s v="Tidak"/>
    <s v="Tidak"/>
    <s v="GGSP (Gudang Garam Strategic Partnership)"/>
    <s v="1"/>
    <s v="2"/>
    <s v="Tidak"/>
    <s v="Tidak"/>
    <s v="Rp 51.000 - Rp 100.000"/>
    <s v="Susu bubuk anak (Zee, Dancow, Boneeto, dsb.)_x000a_Sembako (Beras kiloan, telur, gula kiloan, dsb.)"/>
  </r>
  <r>
    <s v="Sep 27, 2022"/>
    <x v="28"/>
    <x v="291"/>
    <x v="3887"/>
    <s v="Sep 26,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7, 2022"/>
    <x v="28"/>
    <x v="291"/>
    <x v="3909"/>
    <s v="Sep 26, 2022"/>
    <x v="0"/>
    <x v="0"/>
    <s v="Pinggir Jalan Utama"/>
    <s v="5-10 org/jam"/>
    <s v="Ada"/>
    <s v="Ya"/>
    <s v="Ya"/>
    <s v="2"/>
    <s v="Ya"/>
    <s v="Tidak"/>
    <s v="Tidak ber-mitra"/>
    <s v="1"/>
    <s v="2"/>
    <s v="Tidak"/>
    <s v="Tidak"/>
    <s v="Rp 51.000 - Rp 100.000"/>
    <s v="Susu bubuk anak (Zee, Dancow, Boneeto, dsb.)_x000a_Susu bubuk dewasa (Anlene, Entrasol, Ensure, dsb.)_x000a_Gula rendah kalori (diabetasol, nulife, dsb.)"/>
  </r>
  <r>
    <s v="Sep 27, 2022"/>
    <x v="28"/>
    <x v="288"/>
    <x v="3910"/>
    <s v="Sep 26, 2022"/>
    <x v="0"/>
    <x v="0"/>
    <s v="Pinggir Jalan Utama"/>
    <s v="1-5 org/jam"/>
    <s v="Ada"/>
    <s v="Ya"/>
    <s v="Ya"/>
    <s v="2"/>
    <s v="Tidak"/>
    <s v="Tidak"/>
    <s v="GGSP (Gudang Garam Strategic Partnership)"/>
    <s v="1"/>
    <s v="1"/>
    <s v="Tidak"/>
    <s v="Tidak"/>
    <s v="Rp 51.000 - Rp 100.000"/>
    <s v="Susu bubuk anak (Zee, Dancow, Boneeto, dsb.)_x000a_Susu bubuk dewasa (Anlene, Entrasol, Ensure, dsb.)_x000a_Gula rendah kalori (diabetasol, nulife, dsb.)"/>
  </r>
  <r>
    <s v="Sep 27, 2022"/>
    <x v="28"/>
    <x v="288"/>
    <x v="3877"/>
    <s v="Sep 26, 2022"/>
    <x v="0"/>
    <x v="0"/>
    <s v="Pinggir Jalan Utama"/>
    <s v="1-5 org/jam"/>
    <s v="Ada"/>
    <s v="Ya"/>
    <s v="Ya"/>
    <s v="2"/>
    <s v="Tidak"/>
    <s v="Tidak"/>
    <s v="GGSP (Gudang Garam Strategic Partnership)"/>
    <s v="1"/>
    <s v="1"/>
    <s v="Tidak"/>
    <s v="Tidak"/>
    <s v="Rp 51.000 - Rp 100.000"/>
    <s v="Susu bubuk anak (Zee, Dancow, Boneeto, dsb.)_x000a_Susu bubuk dewasa (Anlene, Entrasol, Ensure, dsb.)_x000a_Gula rendah kalori (diabetasol, nulife, dsb.)"/>
  </r>
  <r>
    <s v="Sep 27, 2022"/>
    <x v="28"/>
    <x v="288"/>
    <x v="3911"/>
    <s v="Sep 26, 2022"/>
    <x v="0"/>
    <x v="0"/>
    <s v="Pinggir Jalan Utama"/>
    <s v="5-10 org/jam"/>
    <s v="Ada"/>
    <s v="Ya"/>
    <s v="Ya"/>
    <s v="2"/>
    <s v="Tidak"/>
    <s v="Tidak"/>
    <s v="Tidak ber-mitra"/>
    <s v="1"/>
    <s v="2"/>
    <s v="Tidak"/>
    <s v="Ya"/>
    <s v="&gt; Rp 201.000"/>
    <s v="Susu bubuk anak (Zee, Dancow, Boneeto, dsb.)_x000a_Susu bubuk dewasa (Anlene, Entrasol, Ensure, dsb.)_x000a_Gula rendah kalori (diabetasol, nulife, dsb.)"/>
  </r>
  <r>
    <s v="Sep 27, 2022"/>
    <x v="28"/>
    <x v="288"/>
    <x v="3869"/>
    <s v="Sep 26, 2022"/>
    <x v="0"/>
    <x v="0"/>
    <s v="Pinggir Jalan Utama"/>
    <s v="1-5 org/jam"/>
    <s v="Ada"/>
    <s v="Tidak"/>
    <s v="Tidak"/>
    <s v="Tidak ada"/>
    <s v="Tidak"/>
    <s v="Tidak"/>
    <s v="GGSP (Gudang Garam Strategic Partnership)"/>
    <s v="1"/>
    <s v="Tidak ada"/>
    <s v="Tidak"/>
    <s v="Tidak"/>
    <s v="&lt; Rp. 50.000"/>
    <s v="Susu bubuk anak (Zee, Dancow, Boneeto, dsb.)_x000a_Sembako (Beras kiloan, telur, gula kiloan, dsb.)"/>
  </r>
  <r>
    <s v="Sep 27, 2022"/>
    <x v="28"/>
    <x v="288"/>
    <x v="3868"/>
    <s v="Sep 26, 2022"/>
    <x v="0"/>
    <x v="0"/>
    <s v="Pinggir Jalan Utama"/>
    <s v="1-5 org/jam"/>
    <s v="Ada"/>
    <s v="Tidak"/>
    <s v="Tidak"/>
    <s v="Tidak ada"/>
    <s v="Tidak"/>
    <s v="Tidak"/>
    <s v="GGSP (Gudang Garam Strategic Partnership)"/>
    <s v="1"/>
    <s v="Tidak ada"/>
    <s v="Tidak"/>
    <s v="Tidak"/>
    <s v="&lt; Rp. 50.000"/>
    <s v="Susu bubuk anak (Zee, Dancow, Boneeto, dsb.)_x000a_Sembako (Beras kiloan, telur, gula kiloan, dsb.)"/>
  </r>
  <r>
    <s v="Sep 27, 2022"/>
    <x v="28"/>
    <x v="288"/>
    <x v="3912"/>
    <s v="Sep 26, 2022"/>
    <x v="0"/>
    <x v="0"/>
    <s v="Pinggir Jalan Utama"/>
    <s v="1-5 org/jam"/>
    <s v="Ada"/>
    <s v="Ya"/>
    <s v="Ya"/>
    <s v="2"/>
    <s v="Tidak"/>
    <s v="Tidak"/>
    <s v="GGSP (Gudang Garam Strategic Partnership)"/>
    <s v="1"/>
    <s v="Tidak ada"/>
    <s v="Tidak"/>
    <s v="Tidak"/>
    <s v="&lt; Rp. 50.000"/>
    <s v="Susu bubuk anak (Zee, Dancow, Boneeto, dsb.)_x000a_Sembako (Beras kiloan, telur, gula kiloan, dsb.)"/>
  </r>
  <r>
    <s v="Sep 27, 2022"/>
    <x v="28"/>
    <x v="288"/>
    <x v="3867"/>
    <s v="Sep 26, 2022"/>
    <x v="0"/>
    <x v="0"/>
    <s v="Pinggir Jalan Utama"/>
    <s v="1-5 org/jam"/>
    <s v="Tidak ada"/>
    <s v="Tidak"/>
    <s v="Ya"/>
    <s v="2"/>
    <s v="Tidak"/>
    <s v="Tidak"/>
    <s v="Tidak ber-mitra"/>
    <s v="1"/>
    <s v="1"/>
    <s v="Tidak"/>
    <s v="Tidak"/>
    <s v="&lt; Rp. 50.000"/>
    <s v="Susu bubuk anak (Zee, Dancow, Boneeto, dsb.)"/>
  </r>
  <r>
    <s v="Sep 27, 2022"/>
    <x v="28"/>
    <x v="288"/>
    <x v="3913"/>
    <s v="Sep 26, 2022"/>
    <x v="0"/>
    <x v="0"/>
    <s v="Pinggir Jalan Utama"/>
    <s v="1-5 org/jam"/>
    <s v="Ada"/>
    <s v="Ya"/>
    <s v="Tidak"/>
    <s v="Tidak ada"/>
    <s v="Tidak"/>
    <s v="Tidak"/>
    <s v="GGSP (Gudang Garam Strategic Partnership)"/>
    <s v="Tidak ada"/>
    <s v="Tidak ada"/>
    <s v="Tidak"/>
    <s v="Tidak"/>
    <s v="&lt; Rp. 50.000"/>
    <s v="Susu bubuk anak (Zee, Dancow, Boneeto, dsb.)_x000a_Sembako (Beras kiloan, telur, gula kiloan, dsb.)"/>
  </r>
  <r>
    <s v="Sep 27, 2022"/>
    <x v="28"/>
    <x v="291"/>
    <x v="3914"/>
    <s v="Sep 26, 2022"/>
    <x v="0"/>
    <x v="0"/>
    <s v="Pasar (lokasi sekitar atau dalam pasar)"/>
    <s v="1-5 org/jam"/>
    <s v="Tidak ada"/>
    <s v="Tidak"/>
    <s v="Ya"/>
    <s v="Tidak ada"/>
    <s v="Tidak"/>
    <s v="Tidak"/>
    <s v="Tidak ber-mitra"/>
    <s v="Tidak ada"/>
    <s v="1"/>
    <s v="Tidak"/>
    <s v="Tidak"/>
    <s v="Rp 51.000 - Rp 100.000"/>
    <s v="Susu bubuk anak (Zee, Dancow, Boneeto, dsb.)"/>
  </r>
  <r>
    <s v="Sep 27, 2022"/>
    <x v="28"/>
    <x v="291"/>
    <x v="3915"/>
    <s v="Sep 26, 2022"/>
    <x v="0"/>
    <x v="0"/>
    <s v="Pinggir Jalan Utama"/>
    <s v="1-5 org/jam"/>
    <s v="Tidak ada"/>
    <s v="Tidak"/>
    <s v="Tidak"/>
    <s v="2"/>
    <s v="Tidak"/>
    <s v="Tidak"/>
    <s v="Tidak ber-mitra"/>
    <s v="Tidak ada"/>
    <s v="Tidak ada"/>
    <s v="Tidak"/>
    <s v="Tidak"/>
    <s v="&lt; Rp. 50.000"/>
    <s v="Susu bubuk anak (Zee, Dancow, Boneeto, dsb.)"/>
  </r>
  <r>
    <s v="Sep 27, 2022"/>
    <x v="28"/>
    <x v="288"/>
    <x v="3916"/>
    <s v="Sep 26, 2022"/>
    <x v="0"/>
    <x v="0"/>
    <s v="Residential (lokasi tempat tinggal/perumahan/apartemen/dsb.)"/>
    <s v="1-5 org/jam"/>
    <s v="Ada"/>
    <s v="Tidak"/>
    <s v="Tidak"/>
    <s v="2"/>
    <s v="Tidak"/>
    <s v="Tidak"/>
    <s v="Tidak ber-mitra"/>
    <s v="Tidak ada"/>
    <s v="Tidak ada"/>
    <s v="Tidak"/>
    <s v="Tidak"/>
    <s v="&lt; Rp. 50.000"/>
    <s v="Susu bubuk anak (Zee, Dancow, Boneeto, dsb.)_x000a_Sembako (Beras kiloan, telur, gula kiloan, dsb.)"/>
  </r>
  <r>
    <s v="Sep 27, 2022"/>
    <x v="1"/>
    <x v="57"/>
    <x v="3917"/>
    <s v="Sep 27, 2022"/>
    <x v="0"/>
    <x v="1"/>
    <m/>
    <m/>
    <m/>
    <m/>
    <m/>
    <m/>
    <m/>
    <m/>
    <m/>
    <m/>
    <m/>
    <m/>
    <m/>
    <m/>
    <m/>
  </r>
  <r>
    <s v="Sep 27, 2022"/>
    <x v="18"/>
    <x v="266"/>
    <x v="3918"/>
    <s v="Sep 27,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Sep 27, 2022"/>
    <x v="16"/>
    <x v="100"/>
    <x v="1358"/>
    <s v="Sep 27, 2022"/>
    <x v="1"/>
    <x v="1"/>
    <m/>
    <m/>
    <m/>
    <m/>
    <m/>
    <m/>
    <m/>
    <m/>
    <m/>
    <m/>
    <m/>
    <m/>
    <m/>
    <m/>
    <m/>
  </r>
  <r>
    <s v="Sep 27, 2022"/>
    <x v="1"/>
    <x v="267"/>
    <x v="3919"/>
    <s v="Sep 27, 2022"/>
    <x v="0"/>
    <x v="0"/>
    <s v="Pinggir Jalan Utama"/>
    <s v="1-5 org/jam"/>
    <s v="Ada"/>
    <s v="Ya"/>
    <s v="Ya"/>
    <s v="&gt;4"/>
    <s v="Ya"/>
    <s v="Tidak"/>
    <s v="Tidak ber-mitra"/>
    <s v="1"/>
    <s v="1"/>
    <s v="Tidak"/>
    <s v="Tidak"/>
    <s v="&lt; Rp. 50.000"/>
    <s v="Susu bubuk dewasa (Anlene, Entrasol, Ensure, dsb.)_x000a_Gula rendah kalori (diabetasol, nulife, dsb.)"/>
  </r>
  <r>
    <s v="Sep 27, 2022"/>
    <x v="31"/>
    <x v="289"/>
    <x v="3920"/>
    <s v="Sep 27, 2022"/>
    <x v="0"/>
    <x v="0"/>
    <s v="Pinggir Jalan Utama"/>
    <s v="1-5 org/jam"/>
    <s v="Ada"/>
    <s v="Ya"/>
    <s v="Ya"/>
    <s v="Tidak ada"/>
    <s v="Ya"/>
    <s v="Tidak"/>
    <s v="Tidak ber-mitra"/>
    <s v="1"/>
    <s v="2"/>
    <s v="Tidak"/>
    <s v="Tidak"/>
    <s v="&lt; Rp. 50.000"/>
    <s v="Susu bubuk anak (Zee, Dancow, Boneeto, dsb.)_x000a_Susu bubuk dewasa (Anlene, Entrasol, Ensure, dsb.)_x000a_Gula rendah kalori (diabetasol, nulife, dsb.)_x000a_Sembako (Beras kiloan, telur, gula kiloan, dsb.)"/>
  </r>
  <r>
    <s v="Sep 27, 2022"/>
    <x v="31"/>
    <x v="289"/>
    <x v="3921"/>
    <s v="Sep 27,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7, 2022"/>
    <x v="31"/>
    <x v="289"/>
    <x v="3922"/>
    <s v="Sep 27, 2022"/>
    <x v="0"/>
    <x v="0"/>
    <s v="Pinggir Jalan Utama"/>
    <s v="1-5 org/jam"/>
    <s v="Ada"/>
    <s v="Ya"/>
    <s v="Ya"/>
    <s v="2"/>
    <s v="Tidak"/>
    <s v="Tidak"/>
    <s v="Tidak ber-mitra"/>
    <s v="1"/>
    <s v="&gt;2"/>
    <s v="Tidak"/>
    <s v="Tidak"/>
    <s v="&lt; Rp. 50.000"/>
    <s v="Susu bubuk anak (Zee, Dancow, Boneeto, dsb.)_x000a_Susu bubuk dewasa (Anlene, Entrasol, Ensure, dsb.)_x000a_Gula rendah kalori (diabetasol, nulife, dsb.)_x000a_Sembako (Beras kiloan, telur, gula kiloan, dsb.)"/>
  </r>
  <r>
    <s v="Sep 27, 2022"/>
    <x v="31"/>
    <x v="289"/>
    <x v="3923"/>
    <s v="Sep 27,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7, 2022"/>
    <x v="31"/>
    <x v="289"/>
    <x v="3924"/>
    <s v="Sep 27, 2022"/>
    <x v="0"/>
    <x v="0"/>
    <s v="Pinggir Jalan Utama"/>
    <s v="5-10 org/jam"/>
    <s v="Ada"/>
    <s v="Tidak"/>
    <s v="Ya"/>
    <s v="2"/>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27, 2022"/>
    <x v="31"/>
    <x v="289"/>
    <x v="3925"/>
    <s v="Sep 27, 2022"/>
    <x v="1"/>
    <x v="0"/>
    <m/>
    <m/>
    <m/>
    <m/>
    <m/>
    <m/>
    <m/>
    <m/>
    <m/>
    <m/>
    <m/>
    <m/>
    <m/>
    <m/>
    <m/>
  </r>
  <r>
    <s v="Sep 27, 2022"/>
    <x v="31"/>
    <x v="289"/>
    <x v="3926"/>
    <s v="Sep 27,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31"/>
    <x v="289"/>
    <x v="3927"/>
    <s v="Sep 27, 2022"/>
    <x v="0"/>
    <x v="0"/>
    <s v="Pinggir Jalan Utama"/>
    <s v="1-5 org/jam"/>
    <s v="Ada"/>
    <s v="Ya"/>
    <s v="Ya"/>
    <s v="Tidak ada"/>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7, 2022"/>
    <x v="31"/>
    <x v="289"/>
    <x v="3928"/>
    <s v="Sep 27, 2022"/>
    <x v="0"/>
    <x v="0"/>
    <s v="Pinggir Jalan Utama"/>
    <s v="1-5 org/jam"/>
    <s v="Ada"/>
    <s v="Tidak"/>
    <s v="Ya"/>
    <s v="Tidak ada"/>
    <s v="Ya"/>
    <s v="Tidak"/>
    <s v="Tidak ber-mitra"/>
    <s v="1"/>
    <s v="&gt;2"/>
    <s v="Tidak"/>
    <s v="Tidak"/>
    <s v="Rp 51.000 - Rp 100.000"/>
    <s v="Gula rendah kalori (diabetasol, nulife, dsb.)"/>
  </r>
  <r>
    <s v="Sep 27, 2022"/>
    <x v="31"/>
    <x v="289"/>
    <x v="3929"/>
    <s v="Sep 27, 2022"/>
    <x v="0"/>
    <x v="0"/>
    <s v="Pinggir Jalan Utama"/>
    <s v="1-5 org/jam"/>
    <s v="Ada"/>
    <s v="Tidak"/>
    <s v="Ya"/>
    <s v="Tidak ada"/>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7, 2022"/>
    <x v="31"/>
    <x v="289"/>
    <x v="3930"/>
    <s v="Sep 27, 2022"/>
    <x v="0"/>
    <x v="0"/>
    <s v="Pinggir Jalan Utama"/>
    <s v="5-10 org/jam"/>
    <s v="Tidak 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7, 2022"/>
    <x v="31"/>
    <x v="289"/>
    <x v="3931"/>
    <s v="Sep 27, 2022"/>
    <x v="0"/>
    <x v="0"/>
    <s v="Pinggir Jalan Utama"/>
    <s v="5-10 org/jam"/>
    <s v="Ada"/>
    <s v="Tidak"/>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7, 2022"/>
    <x v="31"/>
    <x v="289"/>
    <x v="3932"/>
    <s v="Sep 27, 2022"/>
    <x v="0"/>
    <x v="0"/>
    <s v="Pinggir Jalan Utama"/>
    <s v="1-5 org/jam"/>
    <s v="Ada"/>
    <s v="Tidak"/>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7, 2022"/>
    <x v="31"/>
    <x v="289"/>
    <x v="3933"/>
    <s v="Sep 27, 2022"/>
    <x v="0"/>
    <x v="0"/>
    <s v="Pinggir Jalan Utama"/>
    <s v="1-5 org/jam"/>
    <s v="Ada"/>
    <s v="Tidak"/>
    <s v="Ya"/>
    <s v="Tidak ada"/>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7, 2022"/>
    <x v="31"/>
    <x v="289"/>
    <x v="3934"/>
    <s v="Sep 27,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31"/>
    <x v="289"/>
    <x v="3935"/>
    <s v="Sep 27,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31"/>
    <x v="289"/>
    <x v="3936"/>
    <s v="Sep 27, 2022"/>
    <x v="0"/>
    <x v="0"/>
    <s v="Pinggir Jalan Utama"/>
    <s v="1-5 org/jam"/>
    <s v="Tidak ada"/>
    <s v="Tidak"/>
    <s v="Tidak"/>
    <s v="Tidak ada"/>
    <s v="Tidak"/>
    <s v="Tidak"/>
    <s v="Tidak ber-mitra"/>
    <s v="1"/>
    <s v="1"/>
    <s v="Tidak"/>
    <s v="Tidak"/>
    <s v="&lt; Rp. 50.000"/>
    <s v="Pulsa, token listrik, dsb."/>
  </r>
  <r>
    <s v="Sep 27, 2022"/>
    <x v="31"/>
    <x v="289"/>
    <x v="3937"/>
    <s v="Sep 27, 2022"/>
    <x v="0"/>
    <x v="0"/>
    <s v="Pinggir Jalan Utama"/>
    <s v="1-5 org/jam"/>
    <s v="Ada"/>
    <s v="Ya"/>
    <s v="Ya"/>
    <s v="Tidak ada"/>
    <s v="Ya"/>
    <s v="Ya"/>
    <s v="Tidak ber-mitra"/>
    <s v="1"/>
    <s v="&gt;2"/>
    <s v="Tidak"/>
    <s v="Tidak"/>
    <s v="Rp 51.000 - Rp 100.000"/>
    <s v="Gula rendah kalori (diabetasol, nulife, dsb.)"/>
  </r>
  <r>
    <s v="Sep 27, 2022"/>
    <x v="31"/>
    <x v="289"/>
    <x v="3938"/>
    <s v="Sep 27,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7, 2022"/>
    <x v="1"/>
    <x v="57"/>
    <x v="3939"/>
    <s v="Sep 27, 2022"/>
    <x v="0"/>
    <x v="1"/>
    <m/>
    <m/>
    <m/>
    <m/>
    <m/>
    <m/>
    <m/>
    <m/>
    <m/>
    <m/>
    <m/>
    <m/>
    <m/>
    <m/>
    <m/>
  </r>
  <r>
    <s v="Sep 27, 2022"/>
    <x v="31"/>
    <x v="289"/>
    <x v="3940"/>
    <s v="Sep 27, 2022"/>
    <x v="0"/>
    <x v="0"/>
    <s v="Pinggir Jalan Utama"/>
    <s v="1-5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27, 2022"/>
    <x v="31"/>
    <x v="289"/>
    <x v="3941"/>
    <s v="Sep 27, 2022"/>
    <x v="0"/>
    <x v="0"/>
    <s v="Residential (lokasi tempat tinggal/perumahan/apartemen/dsb.)"/>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31"/>
    <x v="289"/>
    <x v="3942"/>
    <s v="Sep 27, 2022"/>
    <x v="0"/>
    <x v="0"/>
    <s v="Pinggir Jalan Utama"/>
    <s v="5-10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7, 2022"/>
    <x v="31"/>
    <x v="289"/>
    <x v="3943"/>
    <s v="Sep 27, 2022"/>
    <x v="0"/>
    <x v="0"/>
    <s v="Pinggir Jalan Utama"/>
    <s v="5-10 org/jam"/>
    <s v="Ada"/>
    <s v="Tidak"/>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7, 2022"/>
    <x v="31"/>
    <x v="289"/>
    <x v="3944"/>
    <s v="Sep 27, 2022"/>
    <x v="0"/>
    <x v="0"/>
    <s v="Pinggir Jalan Utama"/>
    <s v="5-10 org/jam"/>
    <s v="Ada"/>
    <s v="Tidak"/>
    <s v="Tidak"/>
    <s v="Tidak ada"/>
    <s v="Tidak"/>
    <s v="Tidak"/>
    <s v="Tidak ber-mitra"/>
    <s v="1"/>
    <s v="1"/>
    <s v="Tidak"/>
    <s v="Tidak"/>
    <s v="&lt; Rp. 50.000"/>
    <s v="Sembako (Beras kiloan, telur, gula kiloan, dsb.)"/>
  </r>
  <r>
    <s v="Sep 27, 2022"/>
    <x v="31"/>
    <x v="289"/>
    <x v="3945"/>
    <s v="Sep 27, 2022"/>
    <x v="0"/>
    <x v="0"/>
    <s v="Pinggir Jalan Utama"/>
    <s v="1-5 org/jam"/>
    <s v="Ada"/>
    <s v="Tidak"/>
    <s v="Ya"/>
    <s v="2"/>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7, 2022"/>
    <x v="31"/>
    <x v="289"/>
    <x v="3946"/>
    <s v="Sep 27, 2022"/>
    <x v="0"/>
    <x v="0"/>
    <s v="Pinggir Jalan Utama"/>
    <s v="1-5 org/jam"/>
    <s v="Ada"/>
    <s v="Tidak"/>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7, 2022"/>
    <x v="31"/>
    <x v="289"/>
    <x v="3947"/>
    <s v="Sep 27, 2022"/>
    <x v="0"/>
    <x v="0"/>
    <s v="Pinggir Jalan Utama"/>
    <s v="5-10 org/jam"/>
    <s v="Ada"/>
    <s v="Tidak"/>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7, 2022"/>
    <x v="31"/>
    <x v="289"/>
    <x v="3948"/>
    <s v="Sep 27, 2022"/>
    <x v="0"/>
    <x v="0"/>
    <s v="Pasar (lokasi sekitar atau dalam pasar)"/>
    <s v="5-10 org/jam"/>
    <s v="Ada"/>
    <s v="Ya"/>
    <s v="Ya"/>
    <s v="2"/>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31"/>
    <x v="289"/>
    <x v="3949"/>
    <s v="Sep 27, 2022"/>
    <x v="0"/>
    <x v="0"/>
    <s v="Pasar (lokasi sekitar atau dalam pasar)"/>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50"/>
    <x v="3950"/>
    <s v="Sep 27, 2022"/>
    <x v="0"/>
    <x v="1"/>
    <m/>
    <m/>
    <m/>
    <m/>
    <m/>
    <m/>
    <m/>
    <m/>
    <m/>
    <m/>
    <m/>
    <m/>
    <m/>
    <m/>
    <m/>
  </r>
  <r>
    <s v="Sep 27, 2022"/>
    <x v="1"/>
    <x v="2"/>
    <x v="11"/>
    <s v="Sep 27, 2022"/>
    <x v="0"/>
    <x v="0"/>
    <s v="Pinggir Jalan Utama"/>
    <s v="1-5 org/jam"/>
    <s v="Ada"/>
    <s v="Ya"/>
    <s v="Ya"/>
    <s v="Tidak ada"/>
    <s v="Tidak"/>
    <s v="Tidak"/>
    <s v="Tidak ber-mitra"/>
    <s v="2"/>
    <s v="1"/>
    <s v="Tidak"/>
    <s v="Ya"/>
    <s v="Rp 51.000 - Rp 100.000"/>
    <s v="Sembako (Beras kiloan, telur, gula kiloan, dsb.)"/>
  </r>
  <r>
    <s v="Sep 27, 2022"/>
    <x v="31"/>
    <x v="289"/>
    <x v="3951"/>
    <s v="Sep 27, 2022"/>
    <x v="1"/>
    <x v="1"/>
    <m/>
    <m/>
    <m/>
    <m/>
    <m/>
    <m/>
    <m/>
    <m/>
    <m/>
    <m/>
    <m/>
    <m/>
    <m/>
    <m/>
    <m/>
  </r>
  <r>
    <s v="Sep 27, 2022"/>
    <x v="31"/>
    <x v="289"/>
    <x v="3952"/>
    <s v="Sep 27, 2022"/>
    <x v="0"/>
    <x v="0"/>
    <s v="Pinggir Jalan Utama"/>
    <s v="&gt;10 org/jam"/>
    <s v="Ada"/>
    <s v="Tidak"/>
    <s v="Ya"/>
    <s v="2"/>
    <s v="Ya"/>
    <s v="Tidak"/>
    <s v="Tidak ber-mitra"/>
    <s v="2"/>
    <s v="&gt;2"/>
    <s v="Ya"/>
    <s v="Ya"/>
    <s v="Rp 51.000 - Rp 100.000"/>
    <s v="Susu bubuk anak (Zee, Dancow, Boneeto, dsb.)_x000a_Susu bubuk dewasa (Anlene, Entrasol, Ensure, dsb.)_x000a_Gula rendah kalori (diabetasol, nulife, dsb.)_x000a_Sembako (Beras kiloan, telur, gula kiloan, dsb.)"/>
  </r>
  <r>
    <s v="Sep 27, 2022"/>
    <x v="31"/>
    <x v="289"/>
    <x v="3953"/>
    <s v="Sep 27, 2022"/>
    <x v="0"/>
    <x v="0"/>
    <s v="Pinggir Jalan Utama"/>
    <s v="1-5 org/jam"/>
    <s v="Ada"/>
    <s v="Tidak"/>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57"/>
    <x v="3954"/>
    <s v="Sep 27, 2022"/>
    <x v="0"/>
    <x v="0"/>
    <s v="Pinggir Jalan Utama"/>
    <s v="1-5 org/jam"/>
    <s v="Ada"/>
    <s v="Ya"/>
    <s v="Ya"/>
    <s v="&gt;4"/>
    <s v="Ya"/>
    <s v="Tidak"/>
    <s v="Tidak ber-mitra"/>
    <s v="2"/>
    <s v="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31"/>
    <x v="289"/>
    <x v="3955"/>
    <s v="Sep 27, 2022"/>
    <x v="0"/>
    <x v="0"/>
    <s v="Pinggir Jalan Utama"/>
    <s v="&gt;10 org/jam"/>
    <s v="Ada"/>
    <s v="Tidak"/>
    <s v="Ya"/>
    <s v="2"/>
    <s v="Ya"/>
    <s v="Tidak"/>
    <s v="Tidak ber-mitra"/>
    <s v="1"/>
    <s v="2"/>
    <s v="Tidak"/>
    <s v="Tidak"/>
    <s v="&lt; Rp. 50.000"/>
    <s v="Sembako (Beras kiloan, telur, gula kiloan, dsb.)"/>
  </r>
  <r>
    <s v="Sep 27, 2022"/>
    <x v="1"/>
    <x v="57"/>
    <x v="3956"/>
    <s v="Sep 27, 2022"/>
    <x v="0"/>
    <x v="1"/>
    <m/>
    <m/>
    <m/>
    <m/>
    <m/>
    <m/>
    <m/>
    <m/>
    <m/>
    <m/>
    <m/>
    <m/>
    <m/>
    <m/>
    <m/>
  </r>
  <r>
    <s v="Sep 27, 2022"/>
    <x v="31"/>
    <x v="289"/>
    <x v="3957"/>
    <s v="Sep 27, 2022"/>
    <x v="0"/>
    <x v="0"/>
    <s v="Pinggir Jalan Utama"/>
    <s v="5-10 org/jam"/>
    <s v="Ada"/>
    <s v="Ya"/>
    <s v="Ya"/>
    <s v="3 - 4"/>
    <s v="Ya"/>
    <s v="Tidak"/>
    <s v="Tidak ber-mitra"/>
    <s v="2"/>
    <s v="&gt;2"/>
    <s v="Tidak"/>
    <s v="Tidak"/>
    <s v="Rp 51.000 - Rp 100.000"/>
    <s v="Gula rendah kalori (diabetasol, nulife, dsb.)"/>
  </r>
  <r>
    <s v="Sep 27, 2022"/>
    <x v="1"/>
    <x v="50"/>
    <x v="3958"/>
    <s v="Sep 27, 2022"/>
    <x v="0"/>
    <x v="1"/>
    <m/>
    <m/>
    <m/>
    <m/>
    <m/>
    <m/>
    <m/>
    <m/>
    <m/>
    <m/>
    <m/>
    <m/>
    <m/>
    <m/>
    <m/>
  </r>
  <r>
    <s v="Sep 27, 2022"/>
    <x v="1"/>
    <x v="50"/>
    <x v="3959"/>
    <s v="Sep 27, 2022"/>
    <x v="0"/>
    <x v="0"/>
    <s v="Pinggir Jalan Utama"/>
    <s v="1-5 org/jam"/>
    <s v="Tidak ada"/>
    <s v="Ya"/>
    <s v="Ya"/>
    <s v="Tidak ada"/>
    <s v="Tidak"/>
    <s v="Tidak"/>
    <s v="Tidak ber-mitra"/>
    <s v="Tidak ada"/>
    <s v="2"/>
    <s v="Tidak"/>
    <s v="Tidak"/>
    <s v="&lt; Rp. 50.000"/>
    <s v="Susu bubuk anak (Zee, Dancow, Boneeto, dsb.)"/>
  </r>
  <r>
    <s v="Sep 27, 2022"/>
    <x v="1"/>
    <x v="4"/>
    <x v="3960"/>
    <s v="Sep 27, 2022"/>
    <x v="0"/>
    <x v="0"/>
    <s v="Pasar (lokasi sekitar atau dalam pasar)"/>
    <s v="5-10 org/jam"/>
    <s v="Ada"/>
    <s v="Ya"/>
    <s v="Ya"/>
    <s v="&gt;4"/>
    <s v="Ya"/>
    <s v="Tidak"/>
    <s v="Tidak ber-mitra"/>
    <s v="1"/>
    <s v="&gt;2"/>
    <s v="Tidak"/>
    <s v="Tidak"/>
    <s v="Rp 101.000 - Rp 200.000"/>
    <s v="Susu bubuk anak (Zee, Dancow, Boneeto, dsb.)_x000a_Susu bubuk dewasa (Anlene, Entrasol, Ensure, dsb.)_x000a_Sembako (Beras kiloan, telur, gula kiloan, dsb.)_x000a_Pulsa, token listrik, dsb."/>
  </r>
  <r>
    <s v="Sep 27, 2022"/>
    <x v="1"/>
    <x v="50"/>
    <x v="3961"/>
    <s v="Sep 27, 2022"/>
    <x v="0"/>
    <x v="0"/>
    <s v="Pinggir Jalan Utama"/>
    <s v="5-10 org/jam"/>
    <s v="Ada"/>
    <s v="Tidak"/>
    <s v="Ya"/>
    <s v="Tidak ada"/>
    <s v="Tidak"/>
    <s v="Tidak"/>
    <s v="Mitra DRP (Djarum Retail Partnership)"/>
    <s v="1"/>
    <s v="2"/>
    <s v="Tidak"/>
    <s v="Tidak"/>
    <s v="Rp 51.000 - Rp 100.000"/>
    <s v="Susu bubuk anak (Zee, Dancow, Boneeto, dsb.)_x000a_Susu bubuk dewasa (Anlene, Entrasol, Ensure, dsb.)_x000a_Gula rendah kalori (diabetasol, nulife, dsb.)_x000a_Sembako (Beras kiloan, telur, gula kiloan, dsb.)"/>
  </r>
  <r>
    <s v="Sep 27, 2022"/>
    <x v="1"/>
    <x v="4"/>
    <x v="3962"/>
    <s v="Sep 27, 2022"/>
    <x v="0"/>
    <x v="0"/>
    <s v="Pinggir Jalan Utama"/>
    <s v="1-5 org/jam"/>
    <s v="Ada"/>
    <s v="Ya"/>
    <s v="Ya"/>
    <s v="&gt;4"/>
    <s v="Ya"/>
    <s v="Tidak"/>
    <s v="SRC (Sampoerna Retail Community)"/>
    <s v="1"/>
    <s v="Tidak ada"/>
    <s v="Tidak"/>
    <s v="Tidak"/>
    <s v="&lt; Rp. 50.000"/>
    <s v="Susu bubuk anak (Zee, Dancow, Boneeto, dsb.)_x000a_Susu bubuk dewasa (Anlene, Entrasol, Ensure, dsb.)_x000a_Sembako (Beras kiloan, telur, gula kiloan, dsb.)_x000a_Pulsa, token listrik, dsb."/>
  </r>
  <r>
    <s v="Sep 27, 2022"/>
    <x v="1"/>
    <x v="57"/>
    <x v="3963"/>
    <s v="Sep 27, 2022"/>
    <x v="0"/>
    <x v="1"/>
    <m/>
    <m/>
    <m/>
    <m/>
    <m/>
    <m/>
    <m/>
    <m/>
    <m/>
    <m/>
    <m/>
    <m/>
    <m/>
    <m/>
    <m/>
  </r>
  <r>
    <s v="Sep 27, 2022"/>
    <x v="1"/>
    <x v="4"/>
    <x v="3964"/>
    <s v="Sep 27, 2022"/>
    <x v="0"/>
    <x v="0"/>
    <s v="Residential (lokasi tempat tinggal/perumahan/apartemen/dsb.)"/>
    <s v="1-5 org/jam"/>
    <s v="Tidak ada"/>
    <s v="Tidak"/>
    <s v="Tidak"/>
    <s v="Tidak ada"/>
    <s v="Tidak"/>
    <s v="Tidak"/>
    <s v="Tidak ber-mitra"/>
    <s v="Tidak ada"/>
    <s v="Tidak ada"/>
    <s v="Tidak"/>
    <s v="Tidak"/>
    <s v="&lt; Rp. 50.000"/>
    <s v="Sembako (Beras kiloan, telur, gula kiloan, dsb.)"/>
  </r>
  <r>
    <s v="Sep 27, 2022"/>
    <x v="1"/>
    <x v="277"/>
    <x v="3965"/>
    <s v="Sep 27,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7, 2022"/>
    <x v="1"/>
    <x v="4"/>
    <x v="3966"/>
    <s v="Sep 27, 2022"/>
    <x v="0"/>
    <x v="0"/>
    <s v="Pinggir Jalan Utama"/>
    <s v="1-5 org/jam"/>
    <s v="Ada"/>
    <s v="Ya"/>
    <s v="Ya"/>
    <s v="3 - 4"/>
    <s v="Ya"/>
    <s v="Tidak"/>
    <s v="Tidak ber-mitra"/>
    <s v="1"/>
    <s v="Tidak ada"/>
    <s v="Tidak"/>
    <s v="Tidak"/>
    <s v="&lt; Rp. 50.000"/>
    <s v="Susu bubuk anak (Zee, Dancow, Boneeto, dsb.)_x000a_Susu bubuk dewasa (Anlene, Entrasol, Ensure, dsb.)"/>
  </r>
  <r>
    <s v="Sep 27, 2022"/>
    <x v="1"/>
    <x v="277"/>
    <x v="3967"/>
    <s v="Sep 27, 2022"/>
    <x v="0"/>
    <x v="0"/>
    <s v="Pinggir Jalan Utama"/>
    <s v="5-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7, 2022"/>
    <x v="1"/>
    <x v="50"/>
    <x v="2612"/>
    <s v="Sep 27, 2022"/>
    <x v="0"/>
    <x v="1"/>
    <m/>
    <m/>
    <m/>
    <m/>
    <m/>
    <m/>
    <m/>
    <m/>
    <m/>
    <m/>
    <m/>
    <m/>
    <m/>
    <m/>
    <m/>
  </r>
  <r>
    <s v="Sep 27, 2022"/>
    <x v="1"/>
    <x v="57"/>
    <x v="3968"/>
    <s v="Sep 27, 2022"/>
    <x v="0"/>
    <x v="1"/>
    <m/>
    <m/>
    <m/>
    <m/>
    <m/>
    <m/>
    <m/>
    <m/>
    <m/>
    <m/>
    <m/>
    <m/>
    <m/>
    <m/>
    <m/>
  </r>
  <r>
    <s v="Sep 27, 2022"/>
    <x v="1"/>
    <x v="57"/>
    <x v="3969"/>
    <s v="Sep 27, 2022"/>
    <x v="0"/>
    <x v="1"/>
    <m/>
    <m/>
    <m/>
    <m/>
    <m/>
    <m/>
    <m/>
    <m/>
    <m/>
    <m/>
    <m/>
    <m/>
    <m/>
    <m/>
    <m/>
  </r>
  <r>
    <s v="Sep 27, 2022"/>
    <x v="1"/>
    <x v="50"/>
    <x v="3970"/>
    <s v="Sep 27, 2022"/>
    <x v="0"/>
    <x v="0"/>
    <s v="Residential (lokasi tempat tinggal/perumahan/apartemen/dsb.)"/>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Sep 27, 2022"/>
    <x v="1"/>
    <x v="4"/>
    <x v="3971"/>
    <s v="Sep 27, 2022"/>
    <x v="0"/>
    <x v="0"/>
    <s v="Residential (lokasi tempat tinggal/perumahan/apartemen/dsb.)"/>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57"/>
    <x v="3972"/>
    <s v="Sep 27, 2022"/>
    <x v="0"/>
    <x v="1"/>
    <m/>
    <m/>
    <m/>
    <m/>
    <m/>
    <m/>
    <m/>
    <m/>
    <m/>
    <m/>
    <m/>
    <m/>
    <m/>
    <m/>
    <m/>
  </r>
  <r>
    <s v="Sep 27, 2022"/>
    <x v="1"/>
    <x v="57"/>
    <x v="3973"/>
    <s v="Sep 27, 2022"/>
    <x v="0"/>
    <x v="1"/>
    <m/>
    <m/>
    <m/>
    <m/>
    <m/>
    <m/>
    <m/>
    <m/>
    <m/>
    <m/>
    <m/>
    <m/>
    <m/>
    <m/>
    <m/>
  </r>
  <r>
    <s v="Sep 27, 2022"/>
    <x v="1"/>
    <x v="57"/>
    <x v="3974"/>
    <s v="Sep 27, 2022"/>
    <x v="0"/>
    <x v="1"/>
    <m/>
    <m/>
    <m/>
    <m/>
    <m/>
    <m/>
    <m/>
    <m/>
    <m/>
    <m/>
    <m/>
    <m/>
    <m/>
    <m/>
    <m/>
  </r>
  <r>
    <s v="Sep 27, 2022"/>
    <x v="1"/>
    <x v="57"/>
    <x v="3975"/>
    <s v="Sep 27,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Sep 27, 2022"/>
    <x v="1"/>
    <x v="57"/>
    <x v="3976"/>
    <s v="Sep 27,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4"/>
    <x v="3977"/>
    <s v="Sep 27,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57"/>
    <x v="3978"/>
    <s v="Sep 27, 2022"/>
    <x v="0"/>
    <x v="1"/>
    <m/>
    <m/>
    <m/>
    <m/>
    <m/>
    <m/>
    <m/>
    <m/>
    <m/>
    <m/>
    <m/>
    <m/>
    <m/>
    <m/>
    <m/>
  </r>
  <r>
    <s v="Sep 27, 2022"/>
    <x v="1"/>
    <x v="50"/>
    <x v="3979"/>
    <s v="Sep 27, 2022"/>
    <x v="0"/>
    <x v="0"/>
    <s v="Pinggir Jalan Utama"/>
    <s v="5-10 org/jam"/>
    <s v="Ada"/>
    <s v="Ya"/>
    <s v="Ya"/>
    <s v="&gt;4"/>
    <s v="Ya"/>
    <s v="Tidak"/>
    <s v="GGSP (Gudang Garam Strategic Partnership)"/>
    <s v="&gt;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7, 2022"/>
    <x v="1"/>
    <x v="4"/>
    <x v="3980"/>
    <s v="Sep 27, 2022"/>
    <x v="0"/>
    <x v="0"/>
    <s v="Pinggir Jalan Utama"/>
    <s v="1-5 org/jam"/>
    <s v="Ada"/>
    <s v="Ya"/>
    <s v="Ya"/>
    <s v="3 - 4"/>
    <s v="Ya"/>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4"/>
    <x v="3981"/>
    <s v="Sep 27, 2022"/>
    <x v="0"/>
    <x v="0"/>
    <s v="Pinggir Jalan Utama"/>
    <s v="1-5 org/jam"/>
    <s v="Tidak ada"/>
    <s v="Tidak"/>
    <s v="Tidak"/>
    <s v="Tidak ada"/>
    <s v="Tidak"/>
    <s v="Tidak"/>
    <s v="Tidak ber-mitra"/>
    <s v="1"/>
    <s v="Tidak ada"/>
    <s v="Tidak"/>
    <s v="Tidak"/>
    <s v="&lt; Rp. 50.000"/>
    <s v="Gula rendah kalori (diabetasol, nulife, dsb.)"/>
  </r>
  <r>
    <s v="Sep 27, 2022"/>
    <x v="1"/>
    <x v="50"/>
    <x v="3979"/>
    <s v="Sep 27, 2022"/>
    <x v="0"/>
    <x v="0"/>
    <s v="Pinggir Jalan Utama"/>
    <s v="5-10 org/jam"/>
    <s v="Ada"/>
    <s v="Ya"/>
    <s v="Ya"/>
    <s v="&gt;4"/>
    <s v="Ya"/>
    <s v="Tidak"/>
    <s v="GGSP (Gudang Garam Strategic Partnership)"/>
    <s v="&gt;2"/>
    <s v="&gt;2"/>
    <s v="Tidak"/>
    <s v="Tidak"/>
    <s v="Rp 101.000 - Rp 200.000"/>
    <s v="Susu bubuk anak (Zee, Dancow, Boneeto, dsb.)_x000a_Susu bubuk dewasa (Anlene, Entrasol, Ensure, dsb.)_x000a_Gula rendah kalori (diabetasol, nulife, dsb.)_x000a_Sembako (Beras kiloan, telur, gula kiloan, dsb.)"/>
  </r>
  <r>
    <s v="Sep 27, 2022"/>
    <x v="1"/>
    <x v="4"/>
    <x v="3982"/>
    <s v="Sep 27, 2022"/>
    <x v="0"/>
    <x v="0"/>
    <s v="Pinggir Jalan Utama"/>
    <s v="1-5 org/jam"/>
    <s v="Ada"/>
    <s v="Ya"/>
    <s v="Ya"/>
    <s v="&gt;4"/>
    <s v="Ya"/>
    <s v="Tidak"/>
    <s v="Tidak ber-mitra"/>
    <s v="Tidak ada"/>
    <s v="&gt;2"/>
    <s v="Tidak"/>
    <s v="Tidak"/>
    <s v="&lt; Rp. 50.000"/>
    <s v="Susu bubuk anak (Zee, Dancow, Boneeto, dsb.)_x000a_Susu bubuk dewasa (Anlene, Entrasol, Ensure, dsb.)_x000a_Gula rendah kalori (diabetasol, nulife, dsb.)_x000a_Sembako (Beras kiloan, telur, gula kiloan, dsb.)_x000a_Pulsa, token listrik, dsb."/>
  </r>
  <r>
    <s v="Sep 27, 2022"/>
    <x v="1"/>
    <x v="57"/>
    <x v="3983"/>
    <s v="Sep 27, 2022"/>
    <x v="0"/>
    <x v="0"/>
    <s v="Pinggir Jalan Utama"/>
    <s v="5-10 org/jam"/>
    <s v="Ada"/>
    <s v="Ya"/>
    <s v="Ya"/>
    <s v="&gt;4"/>
    <s v="Ya"/>
    <s v="Tidak"/>
    <s v="Tidak ber-mitra"/>
    <s v="1"/>
    <s v="2"/>
    <s v="Tidak"/>
    <s v="Ya"/>
    <s v="Rp 51.000 - Rp 100.000"/>
    <s v="Susu bubuk anak (Zee, Dancow, Boneeto, dsb.)_x000a_Susu bubuk dewasa (Anlene, Entrasol, Ensure, dsb.)_x000a_Gula rendah kalori (diabetasol, nulife, dsb.)_x000a_Sembako (Beras kiloan, telur, gula kiloan, dsb.)"/>
  </r>
  <r>
    <s v="Sep 27, 2022"/>
    <x v="1"/>
    <x v="50"/>
    <x v="3984"/>
    <s v="Sep 27, 2022"/>
    <x v="0"/>
    <x v="1"/>
    <m/>
    <m/>
    <m/>
    <m/>
    <m/>
    <m/>
    <m/>
    <m/>
    <m/>
    <m/>
    <m/>
    <m/>
    <m/>
    <m/>
    <m/>
  </r>
  <r>
    <s v="Sep 27, 2022"/>
    <x v="1"/>
    <x v="4"/>
    <x v="3985"/>
    <s v="Sep 27, 2022"/>
    <x v="0"/>
    <x v="0"/>
    <s v="Pasar (lokasi sekitar atau dalam pasar)"/>
    <s v="1-5 org/jam"/>
    <s v="Tidak ada"/>
    <s v="Tidak"/>
    <s v="Tidak"/>
    <s v="Tidak ada"/>
    <s v="Tidak"/>
    <s v="Tidak"/>
    <s v="Tidak ber-mitra"/>
    <s v="1"/>
    <s v="1"/>
    <s v="Tidak"/>
    <s v="Tidak"/>
    <s v="Rp 51.000 - Rp 100.000"/>
    <s v="Susu bubuk anak (Zee, Dancow, Boneeto, dsb.)_x000a_Sembako (Beras kiloan, telur, gula kiloan, dsb.)"/>
  </r>
  <r>
    <s v="Sep 27, 2022"/>
    <x v="1"/>
    <x v="177"/>
    <x v="3986"/>
    <s v="Sep 27, 2022"/>
    <x v="0"/>
    <x v="0"/>
    <s v="Pinggir Jalan Utama"/>
    <s v="&gt;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57"/>
    <x v="3987"/>
    <s v="Sep 27, 2022"/>
    <x v="0"/>
    <x v="1"/>
    <m/>
    <m/>
    <m/>
    <m/>
    <m/>
    <m/>
    <m/>
    <m/>
    <m/>
    <m/>
    <m/>
    <m/>
    <m/>
    <m/>
    <m/>
  </r>
  <r>
    <s v="Sep 27, 2022"/>
    <x v="1"/>
    <x v="177"/>
    <x v="3988"/>
    <s v="Sep 27,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Sep 27, 2022"/>
    <x v="1"/>
    <x v="267"/>
    <x v="3989"/>
    <s v="Sep 27, 2022"/>
    <x v="0"/>
    <x v="0"/>
    <s v="Pinggir Jalan Utama"/>
    <s v="5-10 org/jam"/>
    <s v="Ada"/>
    <s v="Ya"/>
    <s v="Ya"/>
    <s v="&gt;4"/>
    <s v="Ya"/>
    <s v="Tidak"/>
    <s v="Tidak ber-mitra"/>
    <s v="1"/>
    <s v="&gt;2"/>
    <s v="Tidak"/>
    <s v="Ya"/>
    <s v="Rp 51.000 - Rp 100.000"/>
    <s v="Susu bubuk anak (Zee, Dancow, Boneeto, dsb.)_x000a_Susu bubuk dewasa (Anlene, Entrasol, Ensure, dsb.)_x000a_Gula rendah kalori (diabetasol, nulife, dsb.)_x000a_Sembako (Beras kiloan, telur, gula kiloan, dsb.)_x000a_Pulsa, token listrik, dsb."/>
  </r>
  <r>
    <s v="Sep 27, 2022"/>
    <x v="1"/>
    <x v="267"/>
    <x v="3989"/>
    <s v="Sep 27, 2022"/>
    <x v="0"/>
    <x v="0"/>
    <s v="Residential (lokasi tempat tinggal/perumahan/apartemen/dsb.)"/>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177"/>
    <x v="3990"/>
    <s v="Sep 27, 2022"/>
    <x v="1"/>
    <x v="0"/>
    <m/>
    <m/>
    <m/>
    <m/>
    <m/>
    <m/>
    <m/>
    <m/>
    <m/>
    <m/>
    <m/>
    <m/>
    <m/>
    <m/>
    <m/>
  </r>
  <r>
    <s v="Sep 27, 2022"/>
    <x v="1"/>
    <x v="50"/>
    <x v="3991"/>
    <s v="Sep 27, 2022"/>
    <x v="0"/>
    <x v="0"/>
    <s v="Pasar (lokasi sekitar atau dalam pasar)"/>
    <s v="&gt;10 org/jam"/>
    <s v="Ada"/>
    <s v="Ya"/>
    <s v="Ya"/>
    <s v="3 - 4"/>
    <s v="Ya"/>
    <s v="Tidak"/>
    <s v="Tidak ber-mitra"/>
    <s v="2"/>
    <s v="2"/>
    <s v="Tidak"/>
    <s v="Tidak"/>
    <s v="Rp 101.000 - Rp 200.000"/>
    <s v="Susu bubuk anak (Zee, Dancow, Boneeto, dsb.)_x000a_Susu bubuk dewasa (Anlene, Entrasol, Ensure, dsb.)_x000a_Gula rendah kalori (diabetasol, nulife, dsb.)_x000a_Sembako (Beras kiloan, telur, gula kiloan, dsb.)"/>
  </r>
  <r>
    <s v="Sep 27, 2022"/>
    <x v="7"/>
    <x v="245"/>
    <x v="3795"/>
    <s v="Sep 27, 2022"/>
    <x v="0"/>
    <x v="0"/>
    <s v="Residential (lokasi tempat tinggal/perumahan/apartemen/dsb.)"/>
    <s v="1-5 org/jam"/>
    <s v="Ada"/>
    <s v="Ya"/>
    <s v="Ya"/>
    <s v="3 - 4"/>
    <s v="Ya"/>
    <s v="Tidak"/>
    <s v="Tidak ber-mitra"/>
    <s v="2"/>
    <s v="2"/>
    <s v="Tidak"/>
    <s v="Tidak"/>
    <s v="&gt; Rp 201.000"/>
    <s v="Susu bubuk anak (Zee, Dancow, Boneeto, dsb.)_x000a_Susu bubuk dewasa (Anlene, Entrasol, Ensure, dsb.)_x000a_Gula rendah kalori (diabetasol, nulife, dsb.)_x000a_Sembako (Beras kiloan, telur, gula kiloan, dsb.)_x000a_Pulsa, token listrik, dsb."/>
  </r>
  <r>
    <s v="Sep 27, 2022"/>
    <x v="1"/>
    <x v="57"/>
    <x v="3992"/>
    <s v="Sep 27, 2022"/>
    <x v="0"/>
    <x v="1"/>
    <m/>
    <m/>
    <m/>
    <m/>
    <m/>
    <m/>
    <m/>
    <m/>
    <m/>
    <m/>
    <m/>
    <m/>
    <m/>
    <m/>
    <m/>
  </r>
  <r>
    <s v="Sep 27, 2022"/>
    <x v="1"/>
    <x v="110"/>
    <x v="3993"/>
    <s v="Sep 27, 2022"/>
    <x v="0"/>
    <x v="0"/>
    <s v="Pinggir Jalan Utama"/>
    <s v="&gt;10 org/jam"/>
    <s v="Ada"/>
    <s v="Ya"/>
    <s v="Ya"/>
    <s v="&gt;4"/>
    <s v="Ya"/>
    <s v="Tidak"/>
    <s v="Mitra DRP (Djarum Retail Partnership)"/>
    <s v="1"/>
    <s v="2"/>
    <s v="Ya"/>
    <s v="Tidak"/>
    <s v="Rp 51.000 - Rp 100.000"/>
    <s v="Susu bubuk anak (Zee, Dancow, Boneeto, dsb.)_x000a_Sembako (Beras kiloan, telur, gula kiloan, dsb.)"/>
  </r>
  <r>
    <s v="Sep 27, 2022"/>
    <x v="1"/>
    <x v="57"/>
    <x v="3994"/>
    <s v="Sep 27, 2022"/>
    <x v="0"/>
    <x v="1"/>
    <m/>
    <m/>
    <m/>
    <m/>
    <m/>
    <m/>
    <m/>
    <m/>
    <m/>
    <m/>
    <m/>
    <m/>
    <m/>
    <m/>
    <m/>
  </r>
  <r>
    <s v="Sep 27, 2022"/>
    <x v="1"/>
    <x v="57"/>
    <x v="3995"/>
    <s v="Sep 27, 2022"/>
    <x v="0"/>
    <x v="0"/>
    <s v="Pinggir Jalan Utama"/>
    <s v="1-5 org/jam"/>
    <s v="Ada"/>
    <s v="Ya"/>
    <s v="Ya"/>
    <s v="&gt;4"/>
    <s v="Ya"/>
    <s v="Tidak"/>
    <s v="Mitra DRP (Djarum Retail Partnership)"/>
    <s v="1"/>
    <s v="1"/>
    <s v="Tidak"/>
    <s v="Ya"/>
    <s v="Rp 51.000 - Rp 100.000"/>
    <s v="Susu bubuk anak (Zee, Dancow, Boneeto, dsb.)_x000a_Susu bubuk dewasa (Anlene, Entrasol, Ensure, dsb.)_x000a_Gula rendah kalori (diabetasol, nulife, dsb.)_x000a_Sembako (Beras kiloan, telur, gula kiloan, dsb.)"/>
  </r>
  <r>
    <s v="Sep 27, 2022"/>
    <x v="1"/>
    <x v="4"/>
    <x v="3996"/>
    <s v="Sep 27, 2022"/>
    <x v="0"/>
    <x v="0"/>
    <s v="Pinggir Jalan Utama"/>
    <s v="1-5 org/jam"/>
    <s v="Ada"/>
    <s v="Tidak"/>
    <s v="Tidak"/>
    <s v="Tidak ada"/>
    <s v="Tidak"/>
    <s v="Tidak"/>
    <s v="Tidak ber-mitra"/>
    <s v="Tidak ada"/>
    <s v="Tidak ada"/>
    <s v="Tidak"/>
    <s v="Tidak"/>
    <s v="&lt; Rp. 50.000"/>
    <s v="Sembako (Beras kiloan, telur, gula kiloan, dsb.)_x000a_Pulsa, token listrik, dsb."/>
  </r>
  <r>
    <s v="Sep 27, 2022"/>
    <x v="1"/>
    <x v="50"/>
    <x v="3997"/>
    <s v="Sep 27, 2022"/>
    <x v="0"/>
    <x v="0"/>
    <s v="Pasar (lokasi sekitar atau dalam pasar)"/>
    <s v="5-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Sep 27, 2022"/>
    <x v="1"/>
    <x v="250"/>
    <x v="3998"/>
    <s v="Sep 27, 2022"/>
    <x v="0"/>
    <x v="0"/>
    <s v="Pinggir Jalan Utama"/>
    <s v="&gt;10 org/jam"/>
    <s v="Tidak ada"/>
    <s v="Tidak"/>
    <s v="Tidak"/>
    <s v="Tidak ada"/>
    <s v="Tidak"/>
    <s v="Tidak"/>
    <s v="Tidak ber-mitra"/>
    <s v="1"/>
    <s v="&gt;2"/>
    <s v="Ya"/>
    <s v="Ya"/>
    <s v="&gt; Rp 201.000"/>
    <s v="Sembako (Beras kiloan, telur, gula kiloan, dsb.)"/>
  </r>
  <r>
    <s v="Sep 27, 2022"/>
    <x v="1"/>
    <x v="50"/>
    <x v="3999"/>
    <s v="Sep 27, 2022"/>
    <x v="0"/>
    <x v="0"/>
    <s v="Pinggir Jalan Utama"/>
    <s v="&gt;10 org/jam"/>
    <s v="Ada"/>
    <s v="Tidak"/>
    <s v="Ya"/>
    <s v="&gt;4"/>
    <s v="Ya"/>
    <s v="Tidak"/>
    <s v="GGSP (Gudang Garam Strategic Partnership)"/>
    <s v="&gt;2"/>
    <s v="&gt;2"/>
    <s v="Tidak"/>
    <s v="Tidak"/>
    <s v="&gt; Rp 201.000"/>
    <s v="Susu bubuk anak (Zee, Dancow, Boneeto, dsb.)_x000a_Susu bubuk dewasa (Anlene, Entrasol, Ensure, dsb.)_x000a_Gula rendah kalori (diabetasol, nulife, dsb.)_x000a_Sembako (Beras kiloan, telur, gula kiloan, dsb.)"/>
  </r>
  <r>
    <s v="Sep 27, 2022"/>
    <x v="1"/>
    <x v="4"/>
    <x v="4000"/>
    <s v="Sep 2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4"/>
    <x v="4001"/>
    <s v="Sep 2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1"/>
    <x v="177"/>
    <x v="4002"/>
    <s v="Sep 27, 2022"/>
    <x v="0"/>
    <x v="0"/>
    <s v="Pasar (lokasi sekitar atau dalam pasar)"/>
    <s v="5-10 org/jam"/>
    <s v="Tidak ada"/>
    <s v="Tidak"/>
    <s v="Ya"/>
    <s v="Tidak ada"/>
    <s v="Tidak"/>
    <s v="Tidak"/>
    <s v="Tidak ber-mitra"/>
    <s v="1"/>
    <s v="2"/>
    <s v="Tidak"/>
    <s v="Tidak"/>
    <s v="&lt; Rp. 50.000"/>
    <s v="Sembako (Beras kiloan, telur, gula kiloan, dsb.)"/>
  </r>
  <r>
    <s v="Sep 27, 2022"/>
    <x v="1"/>
    <x v="267"/>
    <x v="3989"/>
    <s v="Sep 27, 2022"/>
    <x v="0"/>
    <x v="0"/>
    <s v="Pinggir Jalan Utama"/>
    <s v="1-5 org/jam"/>
    <s v="Ada"/>
    <s v="Ya"/>
    <s v="Ya"/>
    <s v="3 - 4"/>
    <s v="Ya"/>
    <s v="Tidak"/>
    <s v="SRC (Sampoerna Retail Community)"/>
    <s v="1"/>
    <s v="2"/>
    <s v="Tidak"/>
    <s v="Tidak"/>
    <s v="&lt; Rp. 50.000"/>
    <s v="Susu bubuk anak (Zee, Dancow, Boneeto, dsb.)_x000a_Susu bubuk dewasa (Anlene, Entrasol, Ensure, dsb.)_x000a_Gula rendah kalori (diabetasol, nulife, dsb.)_x000a_Sembako (Beras kiloan, telur, gula kiloan, dsb.)_x000a_Pulsa, token listrik, dsb."/>
  </r>
  <r>
    <s v="Sep 27, 2022"/>
    <x v="1"/>
    <x v="4"/>
    <x v="4003"/>
    <s v="Sep 27, 2022"/>
    <x v="0"/>
    <x v="0"/>
    <s v="Pinggir Jalan Utama"/>
    <s v="1-5 org/jam"/>
    <s v="Ada"/>
    <s v="Ya"/>
    <s v="Ya"/>
    <s v="3 - 4"/>
    <s v="Ya"/>
    <s v="Tidak"/>
    <s v="GGSP (Gudang Garam Strategic Partnership)"/>
    <s v="2"/>
    <s v="&gt;2"/>
    <s v="Tidak"/>
    <s v="Tidak"/>
    <s v="&lt; Rp. 50.000"/>
    <s v="Susu bubuk anak (Zee, Dancow, Boneeto, dsb.)_x000a_Susu bubuk dewasa (Anlene, Entrasol, Ensure, dsb.)_x000a_Gula rendah kalori (diabetasol, nulife, dsb.)_x000a_Sembako (Beras kiloan, telur, gula kiloan, dsb.)_x000a_Pulsa, token listrik, dsb."/>
  </r>
  <r>
    <s v="Sep 27, 2022"/>
    <x v="2"/>
    <x v="24"/>
    <x v="4004"/>
    <s v="Sep 27, 2022"/>
    <x v="0"/>
    <x v="0"/>
    <s v="Pinggir Jalan Utama"/>
    <s v="1-5 org/jam"/>
    <s v="Ada"/>
    <s v="Ya"/>
    <s v="Ya"/>
    <s v="3 - 4"/>
    <s v="Ya"/>
    <s v="Tidak"/>
    <s v="SRC (Sampoerna Retail Community)"/>
    <s v="1"/>
    <s v="Tidak ada"/>
    <s v="Tidak"/>
    <s v="Tidak"/>
    <s v="&lt; Rp. 50.000"/>
    <s v="Gula rendah kalori (diabetasol, nulife, dsb.)_x000a_Sembako (Beras kiloan, telur, gula kiloan, dsb.)"/>
  </r>
  <r>
    <s v="Sep 27, 2022"/>
    <x v="1"/>
    <x v="166"/>
    <x v="4005"/>
    <s v="Sep 27, 2022"/>
    <x v="0"/>
    <x v="0"/>
    <s v="Pasar (lokasi sekitar atau dalam pasar)"/>
    <s v="1-5 org/jam"/>
    <s v="Tidak ada"/>
    <s v="Tidak"/>
    <s v="Tidak"/>
    <s v="2"/>
    <s v="Tidak"/>
    <s v="Tidak"/>
    <s v="Tidak ber-mitra"/>
    <s v="1"/>
    <s v="Tidak ada"/>
    <s v="Tidak"/>
    <s v="Tidak"/>
    <s v="&lt; Rp. 50.000"/>
    <s v="Susu bubuk anak (Zee, Dancow, Boneeto, dsb.)_x000a_Gula rendah kalori (diabetasol, nulife, dsb.)_x000a_Sembako (Beras kiloan, telur, gula kiloan, dsb.)"/>
  </r>
  <r>
    <s v="Sep 27, 2022"/>
    <x v="1"/>
    <x v="57"/>
    <x v="4006"/>
    <s v="Sep 27, 2022"/>
    <x v="0"/>
    <x v="1"/>
    <m/>
    <m/>
    <m/>
    <m/>
    <m/>
    <m/>
    <m/>
    <m/>
    <m/>
    <m/>
    <m/>
    <m/>
    <m/>
    <m/>
    <m/>
  </r>
  <r>
    <s v="Sep 27, 2022"/>
    <x v="1"/>
    <x v="267"/>
    <x v="3989"/>
    <s v="Sep 27, 2022"/>
    <x v="0"/>
    <x v="0"/>
    <s v="Pinggir Jalan Utama"/>
    <s v="5-10 org/jam"/>
    <s v="Ada"/>
    <s v="Ya"/>
    <s v="Ya"/>
    <s v="3 - 4"/>
    <s v="Ya"/>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2"/>
    <x v="24"/>
    <x v="4007"/>
    <s v="Sep 27, 2022"/>
    <x v="0"/>
    <x v="0"/>
    <s v="Pinggir Jalan Utama"/>
    <s v="1-5 org/jam"/>
    <s v="Ada"/>
    <s v="Ya"/>
    <s v="Ya"/>
    <s v="3 - 4"/>
    <s v="Ya"/>
    <s v="Tidak"/>
    <s v="SRC (Sampoerna Retail Community)"/>
    <s v="1"/>
    <s v="&gt;2"/>
    <s v="Tidak"/>
    <s v="Tidak"/>
    <s v="Rp 51.000 - Rp 100.000"/>
    <s v="Susu bubuk anak (Zee, Dancow, Boneeto, dsb.)_x000a_Gula rendah kalori (diabetasol, nulife, dsb.)_x000a_Sembako (Beras kiloan, telur, gula kiloan, dsb.)"/>
  </r>
  <r>
    <s v="Sep 27, 2022"/>
    <x v="2"/>
    <x v="24"/>
    <x v="4004"/>
    <s v="Sep 27, 2022"/>
    <x v="0"/>
    <x v="0"/>
    <s v="Pinggir Jalan Utama"/>
    <s v="1-5 org/jam"/>
    <s v="Ada"/>
    <s v="Ya"/>
    <s v="Ya"/>
    <s v="3 - 4"/>
    <s v="Ya"/>
    <s v="Tidak"/>
    <s v="SRC (Sampoerna Retail Community)"/>
    <s v="1"/>
    <s v="Tidak ada"/>
    <s v="Tidak"/>
    <s v="Tidak"/>
    <s v="&lt; Rp. 50.000"/>
    <s v="Sembako (Beras kiloan, telur, gula kiloan, dsb.)"/>
  </r>
  <r>
    <s v="Sep 27, 2022"/>
    <x v="1"/>
    <x v="50"/>
    <x v="4008"/>
    <s v="Sep 27, 2022"/>
    <x v="0"/>
    <x v="0"/>
    <s v="Pinggir Jalan Utama"/>
    <s v="&gt;10 org/jam"/>
    <s v="Ada"/>
    <s v="Ya"/>
    <s v="Ya"/>
    <s v="3 - 4"/>
    <s v="Ya"/>
    <s v="Tidak"/>
    <s v="GGSP (Gudang Garam Strategic Partnership)"/>
    <s v="&gt;2"/>
    <s v="&gt;2"/>
    <s v="Tidak"/>
    <s v="Ya"/>
    <s v="&gt; Rp 201.000"/>
    <s v="Susu bubuk dewasa (Anlene, Entrasol, Ensure, dsb.)_x000a_Sembako (Beras kiloan, telur, gula kiloan, dsb.)"/>
  </r>
  <r>
    <s v="Sep 27, 2022"/>
    <x v="1"/>
    <x v="50"/>
    <x v="4008"/>
    <s v="Sep 27, 2022"/>
    <x v="0"/>
    <x v="0"/>
    <s v="Pinggir Jalan Utama"/>
    <s v="&gt;10 org/jam"/>
    <s v="Ada"/>
    <s v="Ya"/>
    <s v="Ya"/>
    <s v="3 - 4"/>
    <s v="Ya"/>
    <s v="Tidak"/>
    <s v="GGSP (Gudang Garam Strategic Partnership)"/>
    <s v="&gt;2"/>
    <s v="&gt;2"/>
    <s v="Tidak"/>
    <s v="Ya"/>
    <s v="&gt; Rp 201.000"/>
    <s v="Susu bubuk dewasa (Anlene, Entrasol, Ensure, dsb.)_x000a_Sembako (Beras kiloan, telur, gula kiloan, dsb.)"/>
  </r>
  <r>
    <s v="Sep 27, 2022"/>
    <x v="1"/>
    <x v="57"/>
    <x v="4009"/>
    <s v="Sep 27, 2022"/>
    <x v="0"/>
    <x v="1"/>
    <m/>
    <m/>
    <m/>
    <m/>
    <m/>
    <m/>
    <m/>
    <m/>
    <m/>
    <m/>
    <m/>
    <m/>
    <m/>
    <m/>
    <m/>
  </r>
  <r>
    <s v="Sep 27, 2022"/>
    <x v="1"/>
    <x v="57"/>
    <x v="4009"/>
    <s v="Sep 27, 2022"/>
    <x v="0"/>
    <x v="1"/>
    <m/>
    <m/>
    <m/>
    <m/>
    <m/>
    <m/>
    <m/>
    <m/>
    <m/>
    <m/>
    <m/>
    <m/>
    <m/>
    <m/>
    <m/>
  </r>
  <r>
    <s v="Sep 27, 2022"/>
    <x v="1"/>
    <x v="57"/>
    <x v="4010"/>
    <s v="Sep 27, 2022"/>
    <x v="0"/>
    <x v="0"/>
    <s v="Residential (lokasi tempat tinggal/perumahan/apartemen/dsb.)"/>
    <s v="&gt;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26"/>
    <x v="211"/>
    <x v="4011"/>
    <s v="Sep 27, 2022"/>
    <x v="0"/>
    <x v="0"/>
    <s v="Residential (lokasi tempat tinggal/perumahan/apartemen/dsb.)"/>
    <s v="1-5 org/jam"/>
    <s v="Ada"/>
    <s v="Ya"/>
    <s v="Ya"/>
    <s v="&gt;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Sep 27, 2022"/>
    <x v="1"/>
    <x v="268"/>
    <x v="4012"/>
    <s v="Sep 27, 2022"/>
    <x v="0"/>
    <x v="1"/>
    <m/>
    <m/>
    <m/>
    <m/>
    <m/>
    <m/>
    <m/>
    <m/>
    <m/>
    <m/>
    <m/>
    <m/>
    <m/>
    <m/>
    <m/>
  </r>
  <r>
    <s v="Sep 27, 2022"/>
    <x v="1"/>
    <x v="4"/>
    <x v="4013"/>
    <s v="Sep 27, 2022"/>
    <x v="0"/>
    <x v="0"/>
    <s v="Pasar (lokasi sekitar atau dalam pasar)"/>
    <s v="1-5 org/jam"/>
    <s v="Ada"/>
    <s v="Ya"/>
    <s v="Ya"/>
    <s v="&gt;4"/>
    <s v="Ya"/>
    <s v="Tidak"/>
    <s v="Tidak ber-mitra"/>
    <s v="1"/>
    <s v="1"/>
    <s v="Tidak"/>
    <s v="Tidak"/>
    <s v="Rp 101.000 - Rp 200.000"/>
    <s v="Susu bubuk anak (Zee, Dancow, Boneeto, dsb.)_x000a_Susu bubuk dewasa (Anlene, Entrasol, Ensure, dsb.)"/>
  </r>
  <r>
    <s v="Sep 27, 2022"/>
    <x v="1"/>
    <x v="50"/>
    <x v="4014"/>
    <s v="Sep 27, 2022"/>
    <x v="0"/>
    <x v="1"/>
    <m/>
    <m/>
    <m/>
    <m/>
    <m/>
    <m/>
    <m/>
    <m/>
    <m/>
    <m/>
    <m/>
    <m/>
    <m/>
    <m/>
    <m/>
  </r>
  <r>
    <s v="Sep 27, 2022"/>
    <x v="4"/>
    <x v="292"/>
    <x v="4015"/>
    <s v="Sep 16, 2022"/>
    <x v="0"/>
    <x v="0"/>
    <s v="Pinggir Jalan Utama"/>
    <s v="5-10 org/jam"/>
    <s v="Ada"/>
    <s v="Ya"/>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Sep 27, 2022"/>
    <x v="4"/>
    <x v="292"/>
    <x v="4016"/>
    <s v="Sep 16, 2022"/>
    <x v="0"/>
    <x v="0"/>
    <s v="Pinggir Jalan Utama"/>
    <s v="5-10 org/jam"/>
    <s v="Ada"/>
    <s v="Ya"/>
    <s v="Ya"/>
    <s v="2"/>
    <s v="Ya"/>
    <s v="Tidak"/>
    <s v="Tidak ber-mitra"/>
    <s v="1"/>
    <s v="1"/>
    <s v="Tidak"/>
    <s v="Tidak"/>
    <s v="Rp 51.000 - Rp 100.000"/>
    <s v="Susu bubuk anak (Zee, Dancow, Boneeto, dsb.)_x000a_Susu bubuk dewasa (Anlene, Entrasol, Ensure, dsb.)_x000a_Gula rendah kalori (diabetasol, nulife, dsb.)_x000a_Sembako (Beras kiloan, telur, gula kiloan, dsb.)"/>
  </r>
  <r>
    <s v="Sep 27, 2022"/>
    <x v="4"/>
    <x v="292"/>
    <x v="4017"/>
    <s v="Sep 16, 2022"/>
    <x v="0"/>
    <x v="0"/>
    <s v="Residential (lokasi tempat tinggal/perumahan/apartemen/dsb.)"/>
    <s v="1-5 org/jam"/>
    <s v="Ada"/>
    <s v="Ya"/>
    <s v="Ya"/>
    <s v="Tidak ada"/>
    <s v="Ya"/>
    <s v="Tidak"/>
    <s v="Tidak ber-mitra"/>
    <s v="1"/>
    <s v="1"/>
    <s v="Tidak"/>
    <s v="Tidak"/>
    <s v="Rp 51.000 - Rp 100.000"/>
    <s v="Susu bubuk anak (Zee, Dancow, Boneeto, dsb.)_x000a_Susu bubuk dewasa (Anlene, Entrasol, Ensure, dsb.)_x000a_Sembako (Beras kiloan, telur, gula kiloan, dsb.)"/>
  </r>
  <r>
    <s v="Sep 27, 2022"/>
    <x v="1"/>
    <x v="50"/>
    <x v="4018"/>
    <s v="Sep 27, 2022"/>
    <x v="0"/>
    <x v="1"/>
    <m/>
    <m/>
    <m/>
    <m/>
    <m/>
    <m/>
    <m/>
    <m/>
    <m/>
    <m/>
    <m/>
    <m/>
    <m/>
    <m/>
    <m/>
  </r>
  <r>
    <s v="Sep 27, 2022"/>
    <x v="4"/>
    <x v="292"/>
    <x v="4019"/>
    <s v="Sep 16, 2022"/>
    <x v="0"/>
    <x v="0"/>
    <s v="Pinggir Jalan Utama"/>
    <s v="1-5 org/jam"/>
    <s v="Ada"/>
    <s v="Ya"/>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7, 2022"/>
    <x v="4"/>
    <x v="292"/>
    <x v="4020"/>
    <s v="Sep 16, 2022"/>
    <x v="0"/>
    <x v="0"/>
    <s v="Pinggir Jalan Utama"/>
    <s v="1-5 org/jam"/>
    <s v="Ada"/>
    <s v="Ya"/>
    <s v="Ya"/>
    <s v="2"/>
    <s v="Ya"/>
    <s v="Tidak"/>
    <s v="Tidak ber-mitra"/>
    <s v="1"/>
    <s v="2"/>
    <s v="Tidak"/>
    <s v="Tidak"/>
    <s v="Rp 101.000 - Rp 200.000"/>
    <s v="Susu bubuk anak (Zee, Dancow, Boneeto, dsb.)_x000a_Susu bubuk dewasa (Anlene, Entrasol, Ensure, dsb.)_x000a_Sembako (Beras kiloan, telur, gula kiloan, dsb.)"/>
  </r>
  <r>
    <s v="Sep 27, 2022"/>
    <x v="4"/>
    <x v="292"/>
    <x v="4021"/>
    <s v="Sep 16, 2022"/>
    <x v="0"/>
    <x v="0"/>
    <s v="Pinggir Jalan Utama"/>
    <s v="1-5 org/jam"/>
    <s v="Ada"/>
    <s v="Ya"/>
    <s v="Ya"/>
    <s v="2"/>
    <s v="Ya"/>
    <s v="Tidak"/>
    <s v="Tidak ber-mitra"/>
    <s v="1"/>
    <s v="2"/>
    <s v="Tidak"/>
    <s v="Tidak"/>
    <s v="Rp 101.000 - Rp 200.000"/>
    <s v="Susu bubuk anak (Zee, Dancow, Boneeto, dsb.)_x000a_Sembako (Beras kiloan, telur, gula kiloan, dsb.)"/>
  </r>
  <r>
    <s v="Sep 27, 2022"/>
    <x v="4"/>
    <x v="292"/>
    <x v="4022"/>
    <s v="Sep 16, 2022"/>
    <x v="0"/>
    <x v="0"/>
    <s v="Pinggir Jalan Utama"/>
    <s v="1-5 org/jam"/>
    <s v="Ada"/>
    <s v="Ya"/>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7, 2022"/>
    <x v="4"/>
    <x v="292"/>
    <x v="4023"/>
    <s v="Sep 16, 2022"/>
    <x v="0"/>
    <x v="0"/>
    <s v="Residential (lokasi tempat tinggal/perumahan/apartemen/dsb.)"/>
    <s v="1-5 org/jam"/>
    <s v="Ada"/>
    <s v="Ya"/>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7, 2022"/>
    <x v="4"/>
    <x v="292"/>
    <x v="4024"/>
    <s v="Sep 16, 2022"/>
    <x v="0"/>
    <x v="0"/>
    <s v="Residential (lokasi tempat tinggal/perumahan/apartemen/dsb.)"/>
    <s v="1-5 org/jam"/>
    <s v="Ada"/>
    <s v="Ya"/>
    <s v="Ya"/>
    <s v="Tidak ada"/>
    <s v="Ya"/>
    <s v="Tidak"/>
    <s v="Tidak ber-mitra"/>
    <s v="1"/>
    <s v="2"/>
    <s v="Tidak"/>
    <s v="Tidak"/>
    <s v="Rp 101.000 - Rp 200.000"/>
    <s v="Susu bubuk anak (Zee, Dancow, Boneeto, dsb.)_x000a_Gula rendah kalori (diabetasol, nulife, dsb.)_x000a_Sembako (Beras kiloan, telur, gula kiloan, dsb.)"/>
  </r>
  <r>
    <s v="Sep 27, 2022"/>
    <x v="4"/>
    <x v="292"/>
    <x v="4025"/>
    <s v="Sep 16, 2022"/>
    <x v="0"/>
    <x v="0"/>
    <s v="Residential (lokasi tempat tinggal/perumahan/apartemen/dsb.)"/>
    <s v="1-5 org/jam"/>
    <s v="Ada"/>
    <s v="Ya"/>
    <s v="Ya"/>
    <s v="Tidak ada"/>
    <s v="Ya"/>
    <s v="Tidak"/>
    <s v="Tidak ber-mitra"/>
    <s v="1"/>
    <s v="2"/>
    <s v="Tidak"/>
    <s v="Tidak"/>
    <s v="Rp 101.000 - Rp 200.000"/>
    <s v="Susu bubuk anak (Zee, Dancow, Boneeto, dsb.)_x000a_Sembako (Beras kiloan, telur, gula kiloan, dsb.)"/>
  </r>
  <r>
    <s v="Sep 27, 2022"/>
    <x v="1"/>
    <x v="50"/>
    <x v="4026"/>
    <s v="Sep 27, 2022"/>
    <x v="0"/>
    <x v="0"/>
    <s v="Pinggir Jalan Utama"/>
    <s v="1-5 org/jam"/>
    <s v="Ada"/>
    <s v="Ya"/>
    <s v="Ya"/>
    <s v="3 - 4"/>
    <s v="Ya"/>
    <s v="Tidak"/>
    <s v="Tidak ber-mitra"/>
    <s v="1"/>
    <s v="2"/>
    <s v="Tidak"/>
    <s v="Tidak"/>
    <s v="Rp 101.000 - Rp 200.000"/>
    <s v="Sembako (Beras kiloan, telur, gula kiloan, dsb.)"/>
  </r>
  <r>
    <s v="Sep 27, 2022"/>
    <x v="4"/>
    <x v="292"/>
    <x v="4027"/>
    <s v="Sep 16, 2022"/>
    <x v="0"/>
    <x v="0"/>
    <s v="Residential (lokasi tempat tinggal/perumahan/apartemen/dsb.)"/>
    <s v="5-10 org/jam"/>
    <s v="Ada"/>
    <s v="Tidak"/>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7, 2022"/>
    <x v="2"/>
    <x v="24"/>
    <x v="4028"/>
    <s v="Sep 27, 2022"/>
    <x v="0"/>
    <x v="0"/>
    <s v="Pinggir Jalan Utama"/>
    <s v="1-5 org/jam"/>
    <s v="Ada"/>
    <s v="Ya"/>
    <s v="Ya"/>
    <s v="3 - 4"/>
    <s v="Ya"/>
    <s v="Ya"/>
    <s v="Tidak ber-mitra"/>
    <s v="1"/>
    <s v="&gt;2"/>
    <s v="Tidak"/>
    <s v="Tidak"/>
    <s v="Rp 51.000 - Rp 100.000"/>
    <s v="Sembako (Beras kiloan, telur, gula kiloan, dsb.)"/>
  </r>
  <r>
    <s v="Sep 27, 2022"/>
    <x v="4"/>
    <x v="292"/>
    <x v="4029"/>
    <s v="Sep 16, 2022"/>
    <x v="0"/>
    <x v="0"/>
    <s v="Pinggir Jalan Utama"/>
    <s v="1-5 org/jam"/>
    <s v="Ada"/>
    <s v="Tidak"/>
    <s v="Ya"/>
    <s v="Tidak ada"/>
    <s v="Ya"/>
    <s v="Tidak"/>
    <s v="Tidak ber-mitra"/>
    <s v="1"/>
    <s v="2"/>
    <s v="Tidak"/>
    <s v="Tidak"/>
    <s v="Rp 101.000 - Rp 200.000"/>
    <s v="Susu bubuk anak (Zee, Dancow, Boneeto, dsb.)_x000a_Gula rendah kalori (diabetasol, nulife, dsb.)_x000a_Sembako (Beras kiloan, telur, gula kiloan, dsb.)_x000a_Pulsa, token listrik, dsb."/>
  </r>
  <r>
    <s v="Sep 27, 2022"/>
    <x v="4"/>
    <x v="292"/>
    <x v="4030"/>
    <s v="Sep 16, 2022"/>
    <x v="0"/>
    <x v="0"/>
    <s v="Residential (lokasi tempat tinggal/perumahan/apartemen/dsb.)"/>
    <s v="1-5 org/jam"/>
    <s v="Ada"/>
    <s v="Ya"/>
    <s v="Ya"/>
    <s v="Tidak ada"/>
    <s v="Ya"/>
    <s v="Tidak"/>
    <s v="Tidak ber-mitra"/>
    <s v="1"/>
    <s v="2"/>
    <s v="Tidak"/>
    <s v="Tidak"/>
    <s v="Rp 101.000 - Rp 200.000"/>
    <s v="Susu bubuk anak (Zee, Dancow, Boneeto, dsb.)_x000a_Gula rendah kalori (diabetasol, nulife, dsb.)_x000a_Sembako (Beras kiloan, telur, gula kiloan, dsb.)_x000a_Pulsa, token listrik, dsb."/>
  </r>
  <r>
    <s v="Sep 27, 2022"/>
    <x v="16"/>
    <x v="99"/>
    <x v="4031"/>
    <s v="Sep 27, 2022"/>
    <x v="1"/>
    <x v="1"/>
    <m/>
    <m/>
    <m/>
    <m/>
    <m/>
    <m/>
    <m/>
    <m/>
    <m/>
    <m/>
    <m/>
    <m/>
    <m/>
    <m/>
    <m/>
  </r>
  <r>
    <s v="Sep 27, 2022"/>
    <x v="4"/>
    <x v="292"/>
    <x v="4032"/>
    <s v="Sep 27, 2022"/>
    <x v="0"/>
    <x v="0"/>
    <s v="Residential (lokasi tempat tinggal/perumahan/apartemen/dsb.)"/>
    <s v="1-5 org/jam"/>
    <s v="Ada"/>
    <s v="Ya"/>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7, 2022"/>
    <x v="1"/>
    <x v="57"/>
    <x v="4033"/>
    <s v="Oct 27, 2022"/>
    <x v="0"/>
    <x v="0"/>
    <s v="Pasar (lokasi sekitar atau dalam pasar)"/>
    <s v="1-5 org/jam"/>
    <s v="Tidak ada"/>
    <s v="Tidak"/>
    <s v="Tidak"/>
    <s v="Tidak ada"/>
    <s v="Tidak"/>
    <s v="Tidak"/>
    <s v="Tidak ber-mitra"/>
    <s v="1"/>
    <s v="Tidak ada"/>
    <s v="Tidak"/>
    <s v="Tidak"/>
    <s v="Rp 51.000 - Rp 100.000"/>
    <s v="Sembako (Beras kiloan, telur, gula kiloan, dsb.)"/>
  </r>
  <r>
    <s v="Sep 27, 2022"/>
    <x v="4"/>
    <x v="292"/>
    <x v="4034"/>
    <s v="Sep 16, 2022"/>
    <x v="0"/>
    <x v="0"/>
    <s v="Pinggir Jalan Utama"/>
    <s v="1-5 org/jam"/>
    <s v="Ada"/>
    <s v="Ya"/>
    <s v="Ya"/>
    <s v="2"/>
    <s v="Ya"/>
    <s v="Tidak"/>
    <s v="Tidak ber-mitra"/>
    <s v="1"/>
    <s v="2"/>
    <s v="Tidak"/>
    <s v="Tidak"/>
    <s v="Rp 101.000 - Rp 200.000"/>
    <s v="Susu bubuk anak (Zee, Dancow, Boneeto, dsb.)_x000a_Sembako (Beras kiloan, telur, gula kiloan, dsb.)_x000a_Pulsa, token listrik, dsb."/>
  </r>
  <r>
    <s v="Sep 27, 2022"/>
    <x v="1"/>
    <x v="57"/>
    <x v="4035"/>
    <s v="Sep 27, 2022"/>
    <x v="0"/>
    <x v="1"/>
    <m/>
    <m/>
    <m/>
    <m/>
    <m/>
    <m/>
    <m/>
    <m/>
    <m/>
    <m/>
    <m/>
    <m/>
    <m/>
    <m/>
    <m/>
  </r>
  <r>
    <s v="Sep 27, 2022"/>
    <x v="16"/>
    <x v="99"/>
    <x v="3908"/>
    <s v="Sep 27, 2022"/>
    <x v="1"/>
    <x v="1"/>
    <m/>
    <m/>
    <m/>
    <m/>
    <m/>
    <m/>
    <m/>
    <m/>
    <m/>
    <m/>
    <m/>
    <m/>
    <m/>
    <m/>
    <m/>
  </r>
  <r>
    <s v="Sep 27, 2022"/>
    <x v="26"/>
    <x v="211"/>
    <x v="4036"/>
    <s v="Sep 27,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7, 2022"/>
    <x v="1"/>
    <x v="50"/>
    <x v="4037"/>
    <s v="Sep 27, 2022"/>
    <x v="0"/>
    <x v="1"/>
    <m/>
    <m/>
    <m/>
    <m/>
    <m/>
    <m/>
    <m/>
    <m/>
    <m/>
    <m/>
    <m/>
    <m/>
    <m/>
    <m/>
    <m/>
  </r>
  <r>
    <s v="Sep 27, 2022"/>
    <x v="26"/>
    <x v="211"/>
    <x v="4038"/>
    <s v="Sep 27, 2022"/>
    <x v="1"/>
    <x v="1"/>
    <m/>
    <m/>
    <m/>
    <m/>
    <m/>
    <m/>
    <m/>
    <m/>
    <m/>
    <m/>
    <m/>
    <m/>
    <m/>
    <m/>
    <m/>
  </r>
  <r>
    <s v="Sep 27, 2022"/>
    <x v="28"/>
    <x v="288"/>
    <x v="4039"/>
    <s v="Sep 24, 2022"/>
    <x v="0"/>
    <x v="0"/>
    <s v="Pinggir Jalan Utama"/>
    <s v="1-5 org/jam"/>
    <s v="Ada"/>
    <s v="Tidak"/>
    <s v="Ya"/>
    <s v="2"/>
    <s v="Ya"/>
    <s v="Tidak"/>
    <s v="GGSP (Gudang Garam Strategic Partnership)"/>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7, 2022"/>
    <x v="28"/>
    <x v="290"/>
    <x v="4040"/>
    <s v="Sep 24, 2022"/>
    <x v="0"/>
    <x v="0"/>
    <s v="Pinggir Jalan Utama"/>
    <s v="5-10 org/jam"/>
    <s v="Ada"/>
    <s v="Ya"/>
    <s v="Ya"/>
    <s v="2"/>
    <s v="Ya"/>
    <s v="Tidak"/>
    <s v="SRC (Sampoerna Retail Community)"/>
    <s v="1"/>
    <s v="1"/>
    <s v="Tidak"/>
    <s v="Ya"/>
    <s v="Rp 101.000 - Rp 200.000"/>
    <s v="Susu bubuk anak (Zee, Dancow, Boneeto, dsb.)_x000a_Susu bubuk dewasa (Anlene, Entrasol, Ensure, dsb.)_x000a_Gula rendah kalori (diabetasol, nulife, dsb.)_x000a_Sembako (Beras kiloan, telur, gula kiloan, dsb.)"/>
  </r>
  <r>
    <s v="Sep 27, 2022"/>
    <x v="28"/>
    <x v="290"/>
    <x v="4040"/>
    <s v="Sep 24, 2022"/>
    <x v="0"/>
    <x v="0"/>
    <s v="Pinggir Jalan Utama"/>
    <s v="5-10 org/jam"/>
    <s v="Ada"/>
    <s v="Ya"/>
    <s v="Ya"/>
    <s v="2"/>
    <s v="Ya"/>
    <s v="Tidak"/>
    <s v="SRC (Sampoerna Retail Community)"/>
    <s v="1"/>
    <s v="1"/>
    <s v="Tidak"/>
    <s v="Ya"/>
    <s v="Rp 101.000 - Rp 200.000"/>
    <s v="Susu bubuk anak (Zee, Dancow, Boneeto, dsb.)_x000a_Susu bubuk dewasa (Anlene, Entrasol, Ensure, dsb.)_x000a_Gula rendah kalori (diabetasol, nulife, dsb.)_x000a_Sembako (Beras kiloan, telur, gula kiloan, dsb.)"/>
  </r>
  <r>
    <s v="Sep 27, 2022"/>
    <x v="28"/>
    <x v="291"/>
    <x v="3915"/>
    <s v="Sep 23, 2022"/>
    <x v="0"/>
    <x v="0"/>
    <s v="Pasar (lokasi sekitar atau dalam pasar)"/>
    <s v="5-10 org/jam"/>
    <s v="Ada"/>
    <s v="Ya"/>
    <s v="Ya"/>
    <s v="3 - 4"/>
    <s v="Ya"/>
    <s v="Tidak"/>
    <s v="Tidak ber-mitra"/>
    <s v="1"/>
    <s v="2"/>
    <s v="Ya"/>
    <s v="Ya"/>
    <s v="&gt; Rp 201.000"/>
    <s v="Susu bubuk anak (Zee, Dancow, Boneeto, dsb.)_x000a_Susu bubuk dewasa (Anlene, Entrasol, Ensure, dsb.)_x000a_Gula rendah kalori (diabetasol, nulife, dsb.)_x000a_Sembako (Beras kiloan, telur, gula kiloan, dsb.)"/>
  </r>
  <r>
    <s v="Sep 27, 2022"/>
    <x v="28"/>
    <x v="291"/>
    <x v="3914"/>
    <s v="Sep 23, 2022"/>
    <x v="0"/>
    <x v="0"/>
    <s v="Pasar (lokasi sekitar atau dalam pasar)"/>
    <s v="1-5 org/jam"/>
    <s v="Tidak ada"/>
    <s v="Tidak"/>
    <s v="Tidak"/>
    <s v="Tidak ada"/>
    <s v="Tidak"/>
    <s v="Tidak"/>
    <s v="Tidak ber-mitra"/>
    <s v="Tidak ada"/>
    <s v="2"/>
    <s v="Tidak"/>
    <s v="Ya"/>
    <s v="Rp 101.000 - Rp 200.000"/>
    <s v="Gula rendah kalori (diabetasol, nulife, dsb.)_x000a_Sembako (Beras kiloan, telur, gula kiloan, dsb.)"/>
  </r>
  <r>
    <s v="Sep 27, 2022"/>
    <x v="28"/>
    <x v="288"/>
    <x v="3911"/>
    <s v="Sep 24, 2022"/>
    <x v="0"/>
    <x v="0"/>
    <s v="Pasar (lokasi sekitar atau dalam pasar)"/>
    <s v="5-10 org/jam"/>
    <s v="Tidak ada"/>
    <s v="Tidak"/>
    <s v="Ya"/>
    <s v="Tidak ada"/>
    <s v="Tidak"/>
    <s v="Tidak"/>
    <s v="Tidak ber-mitra"/>
    <s v="1"/>
    <s v="Tidak ada"/>
    <s v="Tidak"/>
    <s v="Ya"/>
    <s v="Rp 51.000 - Rp 100.000"/>
    <s v="Susu bubuk anak (Zee, Dancow, Boneeto, dsb.)_x000a_Susu bubuk dewasa (Anlene, Entrasol, Ensure, dsb.)_x000a_Gula rendah kalori (diabetasol, nulife, dsb.)_x000a_Sembako (Beras kiloan, telur, gula kiloan, dsb.)"/>
  </r>
  <r>
    <s v="Sep 27, 2022"/>
    <x v="28"/>
    <x v="288"/>
    <x v="3869"/>
    <s v="Sep 26, 2022"/>
    <x v="0"/>
    <x v="0"/>
    <s v="Pinggir Jalan Utama"/>
    <s v="1-5 org/jam"/>
    <s v="Ada"/>
    <s v="Tidak"/>
    <s v="Ya"/>
    <s v="Tidak ada"/>
    <s v="Tidak"/>
    <s v="Tidak"/>
    <s v="GGSP (Gudang Garam Strategic Partnership)"/>
    <s v="1"/>
    <s v="Tidak ada"/>
    <s v="Tidak"/>
    <s v="Tidak"/>
    <s v="&lt; Rp. 50.000"/>
    <s v="Sembako (Beras kiloan, telur, gula kiloan, dsb.)"/>
  </r>
  <r>
    <s v="Sep 27, 2022"/>
    <x v="28"/>
    <x v="288"/>
    <x v="3872"/>
    <s v="Sep 26, 2022"/>
    <x v="0"/>
    <x v="0"/>
    <s v="Pinggir Jalan Utama"/>
    <s v="5-10 org/jam"/>
    <s v="Ada"/>
    <s v="Ya"/>
    <s v="Ya"/>
    <s v="Tidak ada"/>
    <s v="Tidak"/>
    <s v="Tidak"/>
    <s v="GGSP (Gudang Garam Strategic Partnership)"/>
    <s v="Tidak ada"/>
    <s v="Tidak ada"/>
    <s v="Tidak"/>
    <s v="Tidak"/>
    <s v="&lt; Rp. 50.000"/>
    <s v="Susu bubuk anak (Zee, Dancow, Boneeto, dsb.)_x000a_Susu bubuk dewasa (Anlene, Entrasol, Ensure, dsb.)_x000a_Gula rendah kalori (diabetasol, nulife, dsb.)_x000a_Sembako (Beras kiloan, telur, gula kiloan, dsb.)"/>
  </r>
  <r>
    <s v="Sep 27, 2022"/>
    <x v="28"/>
    <x v="288"/>
    <x v="3889"/>
    <s v="Sep 26, 2022"/>
    <x v="0"/>
    <x v="0"/>
    <s v="Pasar (lokasi sekitar atau dalam pasar)"/>
    <s v="5-10 org/jam"/>
    <s v="Tidak ada"/>
    <s v="Tidak"/>
    <s v="Tidak"/>
    <s v="Tidak ada"/>
    <s v="Tidak"/>
    <s v="Tidak"/>
    <s v="Tidak ber-mitra"/>
    <s v="Tidak ada"/>
    <s v="&gt;2"/>
    <s v="Tidak"/>
    <s v="Tidak"/>
    <s v="Rp 51.000 - Rp 100.000"/>
    <s v="Susu bubuk anak (Zee, Dancow, Boneeto, dsb.)_x000a_Susu bubuk dewasa (Anlene, Entrasol, Ensure, dsb.)_x000a_Gula rendah kalori (diabetasol, nulife, dsb.)"/>
  </r>
  <r>
    <s v="Sep 27, 2022"/>
    <x v="1"/>
    <x v="50"/>
    <x v="4041"/>
    <s v="Sep 27, 2022"/>
    <x v="0"/>
    <x v="0"/>
    <s v="Pinggir Jalan Utama"/>
    <s v="1-5 org/jam"/>
    <s v="Ada"/>
    <s v="Ya"/>
    <s v="Ya"/>
    <s v="&gt;4"/>
    <s v="Ya"/>
    <s v="Tidak"/>
    <s v="Tidak ber-mitra"/>
    <s v="1"/>
    <s v="1"/>
    <s v="Tidak"/>
    <s v="Tidak"/>
    <s v="&lt; Rp. 50.000"/>
    <s v="Sembako (Beras kiloan, telur, gula kiloan, dsb.)"/>
  </r>
  <r>
    <s v="Sep 27, 2022"/>
    <x v="2"/>
    <x v="213"/>
    <x v="4042"/>
    <s v="Sep 27, 2022"/>
    <x v="0"/>
    <x v="0"/>
    <s v="Pinggir Jalan Utama"/>
    <s v="&gt;10 org/jam"/>
    <s v="Ada"/>
    <s v="Ya"/>
    <s v="Ya"/>
    <s v="3 - 4"/>
    <s v="Ya"/>
    <s v="Ya"/>
    <s v="Tidak ber-mitra"/>
    <s v="2"/>
    <s v="&gt;2"/>
    <s v="Ya"/>
    <s v="Ya"/>
    <s v="Rp 101.000 - Rp 200.000"/>
    <s v="Susu bubuk anak (Zee, Dancow, Boneeto, dsb.)_x000a_Susu bubuk dewasa (Anlene, Entrasol, Ensure, dsb.)_x000a_Gula rendah kalori (diabetasol, nulife, dsb.)_x000a_Sembako (Beras kiloan, telur, gula kiloan, dsb.)_x000a_Pulsa, token listrik, dsb."/>
  </r>
  <r>
    <s v="Sep 27, 2022"/>
    <x v="2"/>
    <x v="213"/>
    <x v="4043"/>
    <s v="Sep 27, 2022"/>
    <x v="0"/>
    <x v="0"/>
    <s v="Pinggir Jalan Utama"/>
    <s v="5-10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7, 2022"/>
    <x v="2"/>
    <x v="213"/>
    <x v="4044"/>
    <s v="Sep 27,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7, 2022"/>
    <x v="2"/>
    <x v="213"/>
    <x v="4045"/>
    <s v="Sep 27,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7, 2022"/>
    <x v="2"/>
    <x v="270"/>
    <x v="4046"/>
    <s v="Sep 2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7, 2022"/>
    <x v="2"/>
    <x v="270"/>
    <x v="4047"/>
    <s v="Sep 27, 2022"/>
    <x v="0"/>
    <x v="0"/>
    <s v="Pinggir Jalan Utama"/>
    <s v="1-5 org/jam"/>
    <s v="Ada"/>
    <s v="Ya"/>
    <s v="Ya"/>
    <s v="3 - 4"/>
    <s v="Tidak"/>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7, 2022"/>
    <x v="2"/>
    <x v="270"/>
    <x v="4048"/>
    <s v="Sep 27,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6, 2022"/>
    <x v="28"/>
    <x v="288"/>
    <x v="4049"/>
    <s v="Sep 26, 2022"/>
    <x v="0"/>
    <x v="0"/>
    <s v="Pasar (lokasi sekitar atau dalam pasar)"/>
    <s v="1-5 org/jam"/>
    <s v="Tidak ada"/>
    <s v="Tidak"/>
    <s v="Ya"/>
    <s v="Tidak ada"/>
    <s v="Tidak"/>
    <s v="Tidak"/>
    <s v="Tidak ber-mitra"/>
    <s v="1"/>
    <s v="Tidak ada"/>
    <s v="Tidak"/>
    <s v="Tidak"/>
    <s v="Rp 51.000 - Rp 100.000"/>
    <s v="Susu bubuk anak (Zee, Dancow, Boneeto, dsb.)"/>
  </r>
  <r>
    <s v="Sep 26, 2022"/>
    <x v="28"/>
    <x v="288"/>
    <x v="3869"/>
    <s v="Sep 26, 2022"/>
    <x v="0"/>
    <x v="0"/>
    <s v="Pasar (lokasi sekitar atau dalam pasar)"/>
    <s v="1-5 org/jam"/>
    <s v="Tidak ada"/>
    <s v="Tidak"/>
    <s v="Ya"/>
    <s v="Tidak ada"/>
    <s v="Tidak"/>
    <s v="Tidak"/>
    <s v="Tidak ber-mitra"/>
    <s v="1"/>
    <s v="Tidak ada"/>
    <s v="Tidak"/>
    <s v="Tidak"/>
    <s v="Rp 51.000 - Rp 100.000"/>
    <s v="Susu bubuk anak (Zee, Dancow, Boneeto, dsb.)"/>
  </r>
  <r>
    <s v="Sep 26, 2022"/>
    <x v="28"/>
    <x v="291"/>
    <x v="3887"/>
    <s v="Sep 26, 2022"/>
    <x v="0"/>
    <x v="0"/>
    <s v="Pinggir Jalan Utama"/>
    <s v="1-5 org/jam"/>
    <s v="Ada"/>
    <s v="Ya"/>
    <s v="Ya"/>
    <s v="2"/>
    <s v="Tidak"/>
    <s v="Tidak"/>
    <s v="GGSP (Gudang Garam Strategic Partnership)"/>
    <s v="1"/>
    <s v="1"/>
    <s v="Tidak"/>
    <s v="Tidak"/>
    <s v="Rp 51.000 - Rp 100.000"/>
    <s v="Susu bubuk anak (Zee, Dancow, Boneeto, dsb.)_x000a_Susu bubuk dewasa (Anlene, Entrasol, Ensure, dsb.)_x000a_Gula rendah kalori (diabetasol, nulife, dsb.)"/>
  </r>
  <r>
    <s v="Sep 26, 2022"/>
    <x v="28"/>
    <x v="293"/>
    <x v="4050"/>
    <s v="Sep 26, 2022"/>
    <x v="0"/>
    <x v="0"/>
    <s v="Pasar (lokasi sekitar atau dalam pasar)"/>
    <s v="1-5 org/jam"/>
    <s v="Tidak ada"/>
    <s v="Tidak"/>
    <s v="Ya"/>
    <s v="Tidak ada"/>
    <s v="Tidak"/>
    <s v="Tidak"/>
    <s v="Tidak ber-mitra"/>
    <s v="Tidak ada"/>
    <s v="1"/>
    <s v="Tidak"/>
    <s v="Tidak"/>
    <s v="Rp 51.000 - Rp 100.000"/>
    <s v="Susu bubuk anak (Zee, Dancow, Boneeto, dsb.)_x000a_Sembako (Beras kiloan, telur, gula kiloan, dsb.)"/>
  </r>
  <r>
    <s v="Sep 26, 2022"/>
    <x v="28"/>
    <x v="288"/>
    <x v="3874"/>
    <s v="Sep 26, 2022"/>
    <x v="0"/>
    <x v="0"/>
    <s v="Pasar (lokasi sekitar atau dalam pasar)"/>
    <s v="1-5 org/jam"/>
    <s v="Tidak ada"/>
    <s v="Tidak"/>
    <s v="Ya"/>
    <s v="Tidak ada"/>
    <s v="Tidak"/>
    <s v="Tidak"/>
    <s v="Tidak ber-mitra"/>
    <s v="Tidak ada"/>
    <s v="&gt;2"/>
    <s v="Tidak"/>
    <s v="Tidak"/>
    <s v="Rp 51.000 - Rp 100.000"/>
    <s v="Susu bubuk anak (Zee, Dancow, Boneeto, dsb.)_x000a_Sembako (Beras kiloan, telur, gula kiloan, dsb.)"/>
  </r>
  <r>
    <s v="Sep 26, 2022"/>
    <x v="28"/>
    <x v="290"/>
    <x v="3880"/>
    <s v="Sep 26,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6, 2022"/>
    <x v="6"/>
    <x v="294"/>
    <x v="4051"/>
    <s v="Sep 26, 2022"/>
    <x v="0"/>
    <x v="0"/>
    <s v="Pinggir Jalan Utama"/>
    <s v="1-5 org/jam"/>
    <s v="Tidak ada"/>
    <s v="Tidak"/>
    <s v="Tidak"/>
    <s v="Tidak ada"/>
    <s v="Tidak"/>
    <s v="Tidak"/>
    <s v="Tidak ber-mitra"/>
    <s v="1"/>
    <s v="2"/>
    <s v="Tidak"/>
    <s v="Ya"/>
    <s v="Rp 51.000 - Rp 100.000"/>
    <s v="Susu bubuk anak (Zee, Dancow, Boneeto, dsb.)_x000a_Susu bubuk dewasa (Anlene, Entrasol, Ensure, dsb.)_x000a_Gula rendah kalori (diabetasol, nulife, dsb.)"/>
  </r>
  <r>
    <s v="Sep 26, 2022"/>
    <x v="6"/>
    <x v="295"/>
    <x v="4052"/>
    <s v="Sep 23,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
  </r>
  <r>
    <s v="Sep 26, 2022"/>
    <x v="10"/>
    <x v="296"/>
    <x v="4053"/>
    <s v="Sep 2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10"/>
    <x v="297"/>
    <x v="4054"/>
    <s v="Sep 2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10"/>
    <x v="297"/>
    <x v="4055"/>
    <s v="Sep 2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10"/>
    <x v="297"/>
    <x v="4056"/>
    <s v="Sep 2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10"/>
    <x v="297"/>
    <x v="4056"/>
    <s v="Sep 2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10"/>
    <x v="297"/>
    <x v="4057"/>
    <s v="Sep 2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10"/>
    <x v="297"/>
    <x v="4058"/>
    <s v="Sep 2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10"/>
    <x v="275"/>
    <x v="4059"/>
    <s v="Sep 26, 2022"/>
    <x v="0"/>
    <x v="0"/>
    <s v="Pasar (lokasi sekitar atau dalam pasar)"/>
    <s v="1-5 org/jam"/>
    <s v="Ada"/>
    <s v="Ya"/>
    <s v="Ya"/>
    <s v="2"/>
    <s v="Tidak"/>
    <s v="Tidak"/>
    <s v="Tidak ber-mitra"/>
    <s v="1"/>
    <s v="2"/>
    <s v="Tidak"/>
    <s v="Tidak"/>
    <s v="&lt; Rp. 50.000"/>
    <s v="Susu bubuk anak (Zee, Dancow, Boneeto, dsb.)_x000a_Susu bubuk dewasa (Anlene, Entrasol, Ensure, dsb.)_x000a_Gula rendah kalori (diabetasol, nulife, dsb.)_x000a_Sembako (Beras kiloan, telur, gula kiloan, dsb.)"/>
  </r>
  <r>
    <s v="Sep 26, 2022"/>
    <x v="28"/>
    <x v="298"/>
    <x v="4060"/>
    <s v="Sep 26, 2022"/>
    <x v="0"/>
    <x v="0"/>
    <s v="Residential (lokasi tempat tinggal/perumahan/apartemen/dsb.)"/>
    <s v="1-5 org/jam"/>
    <s v="Tidak ada"/>
    <s v="Tidak"/>
    <s v="Ya"/>
    <s v="Tidak ada"/>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6, 2022"/>
    <x v="28"/>
    <x v="298"/>
    <x v="4061"/>
    <s v="Sep 26,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
  </r>
  <r>
    <s v="Sep 26, 2022"/>
    <x v="28"/>
    <x v="298"/>
    <x v="4062"/>
    <s v="Sep 26, 2022"/>
    <x v="0"/>
    <x v="0"/>
    <s v="Pinggir Jalan Utama"/>
    <s v="1-5 org/jam"/>
    <s v="Ada"/>
    <s v="Ya"/>
    <s v="Ya"/>
    <s v="3 - 4"/>
    <s v="Tidak"/>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28"/>
    <x v="298"/>
    <x v="4063"/>
    <s v="Sep 26,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6, 2022"/>
    <x v="28"/>
    <x v="298"/>
    <x v="4064"/>
    <s v="Sep 26,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
  </r>
  <r>
    <s v="Sep 26, 2022"/>
    <x v="15"/>
    <x v="299"/>
    <x v="4065"/>
    <s v="Sep 26, 2022"/>
    <x v="0"/>
    <x v="0"/>
    <s v="Pinggir Jalan Utama"/>
    <s v="1-5 org/jam"/>
    <s v="Ada"/>
    <s v="Ya"/>
    <s v="Ya"/>
    <s v="2"/>
    <s v="Tidak"/>
    <s v="Tidak"/>
    <s v="Tidak ber-mitra"/>
    <s v="1"/>
    <s v="2"/>
    <s v="Tidak"/>
    <s v="Ya"/>
    <s v="Rp 101.000 - Rp 200.000"/>
    <s v="Susu bubuk anak (Zee, Dancow, Boneeto, dsb.)_x000a_Susu bubuk dewasa (Anlene, Entrasol, Ensure, dsb.)_x000a_Gula rendah kalori (diabetasol, nulife, dsb.)_x000a_Sembako (Beras kiloan, telur, gula kiloan, dsb.)_x000a_Pulsa, token listrik, dsb."/>
  </r>
  <r>
    <s v="Sep 26, 2022"/>
    <x v="28"/>
    <x v="298"/>
    <x v="4066"/>
    <s v="Sep 26, 2022"/>
    <x v="0"/>
    <x v="0"/>
    <s v="Residential (lokasi tempat tinggal/perumahan/apartemen/dsb.)"/>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6, 2022"/>
    <x v="28"/>
    <x v="298"/>
    <x v="4067"/>
    <s v="Sep 26, 2022"/>
    <x v="0"/>
    <x v="0"/>
    <s v="Residential (lokasi tempat tinggal/perumahan/apartemen/dsb.)"/>
    <s v="1-5 org/jam"/>
    <s v="Ada"/>
    <s v="Ya"/>
    <s v="Ya"/>
    <s v="3 - 4"/>
    <s v="Tidak"/>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
  </r>
  <r>
    <s v="Sep 26, 2022"/>
    <x v="28"/>
    <x v="298"/>
    <x v="4068"/>
    <s v="Jun 26,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
  </r>
  <r>
    <s v="Sep 26, 2022"/>
    <x v="28"/>
    <x v="298"/>
    <x v="4069"/>
    <s v="Sep 26, 2022"/>
    <x v="0"/>
    <x v="0"/>
    <s v="Residential (lokasi tempat tinggal/perumahan/apartemen/dsb.)"/>
    <s v="5-10 org/jam"/>
    <s v="Ada"/>
    <s v="Ya"/>
    <s v="Ya"/>
    <s v="3 - 4"/>
    <s v="Tidak"/>
    <s v="Tidak"/>
    <s v="Tidak ber-mitra"/>
    <s v="&gt;2"/>
    <s v="&gt;2"/>
    <s v="Tidak"/>
    <s v="Tidak"/>
    <s v="Rp 101.000 - Rp 200.000"/>
    <s v="Susu bubuk anak (Zee, Dancow, Boneeto, dsb.)_x000a_Susu bubuk dewasa (Anlene, Entrasol, Ensure, dsb.)_x000a_Gula rendah kalori (diabetasol, nulife, dsb.)"/>
  </r>
  <r>
    <s v="Sep 26, 2022"/>
    <x v="28"/>
    <x v="298"/>
    <x v="4070"/>
    <s v="Sep 26, 2022"/>
    <x v="0"/>
    <x v="0"/>
    <s v="Pinggir Jalan Utama"/>
    <s v="1-5 org/jam"/>
    <s v="Ada"/>
    <s v="Ya"/>
    <s v="Ya"/>
    <s v="&gt;4"/>
    <s v="Ya"/>
    <s v="Ya"/>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6, 2022"/>
    <x v="28"/>
    <x v="227"/>
    <x v="2551"/>
    <s v="Sep 26, 2022"/>
    <x v="0"/>
    <x v="0"/>
    <s v="Pinggir Jalan Utama"/>
    <s v="1-5 org/jam"/>
    <s v="Ada"/>
    <s v="Ya"/>
    <s v="Ya"/>
    <s v="3 - 4"/>
    <s v="Ya"/>
    <s v="Tidak"/>
    <s v="Tidak ber-mitra"/>
    <s v="1"/>
    <s v="1"/>
    <s v="Tidak"/>
    <s v="Ya"/>
    <s v="&gt; Rp 201.000"/>
    <s v="Sembako (Beras kiloan, telur, gula kiloan, dsb.)"/>
  </r>
  <r>
    <s v="Sep 26, 2022"/>
    <x v="28"/>
    <x v="227"/>
    <x v="2541"/>
    <s v="Sep 26, 2022"/>
    <x v="0"/>
    <x v="0"/>
    <s v="Pinggir Jalan Utama"/>
    <s v="1-5 org/jam"/>
    <s v="Ada"/>
    <s v="Tidak"/>
    <s v="Ya"/>
    <s v="3 - 4"/>
    <s v="Ya"/>
    <s v="Tidak"/>
    <s v="Tidak ber-mitra"/>
    <s v="1"/>
    <s v="2"/>
    <s v="Tidak"/>
    <s v="Tidak"/>
    <s v="Rp 51.000 - Rp 100.000"/>
    <s v="Sembako (Beras kiloan, telur, gula kiloan, dsb.)"/>
  </r>
  <r>
    <s v="Sep 26, 2022"/>
    <x v="28"/>
    <x v="227"/>
    <x v="2525"/>
    <s v="Sep 26, 2022"/>
    <x v="0"/>
    <x v="0"/>
    <s v="Pinggir Jalan Utama"/>
    <s v="1-5 org/jam"/>
    <s v="Ada"/>
    <s v="Tidak"/>
    <s v="Tidak"/>
    <s v="Tidak ada"/>
    <s v="Tidak"/>
    <s v="Tidak"/>
    <s v="Tidak ber-mitra"/>
    <s v="1"/>
    <s v="&gt;2"/>
    <s v="Tidak"/>
    <s v="Tidak"/>
    <s v="Rp 51.000 - Rp 100.000"/>
    <s v="Gula rendah kalori (diabetasol, nulife, dsb.)"/>
  </r>
  <r>
    <s v="Sep 26, 2022"/>
    <x v="28"/>
    <x v="227"/>
    <x v="2543"/>
    <s v="Sep 26, 2022"/>
    <x v="0"/>
    <x v="0"/>
    <s v="Pasar (lokasi sekitar atau dalam pasar)"/>
    <s v="1-5 org/jam"/>
    <s v="Tidak ada"/>
    <s v="Tidak"/>
    <s v="Tidak"/>
    <s v="Tidak ada"/>
    <s v="Tidak"/>
    <s v="Tidak"/>
    <s v="Tidak ber-mitra"/>
    <s v="1"/>
    <s v="1"/>
    <s v="Tidak"/>
    <s v="Ya"/>
    <s v="Rp 51.000 - Rp 100.000"/>
    <s v="Sembako (Beras kiloan, telur, gula kiloan, dsb.)"/>
  </r>
  <r>
    <s v="Sep 26, 2022"/>
    <x v="28"/>
    <x v="227"/>
    <x v="2527"/>
    <s v="Sep 26, 2022"/>
    <x v="1"/>
    <x v="1"/>
    <m/>
    <m/>
    <m/>
    <m/>
    <m/>
    <m/>
    <m/>
    <m/>
    <m/>
    <m/>
    <m/>
    <m/>
    <m/>
    <m/>
    <m/>
  </r>
  <r>
    <s v="Sep 26, 2022"/>
    <x v="28"/>
    <x v="227"/>
    <x v="2537"/>
    <s v="Sep 25, 2022"/>
    <x v="0"/>
    <x v="1"/>
    <m/>
    <m/>
    <m/>
    <m/>
    <m/>
    <m/>
    <m/>
    <m/>
    <m/>
    <m/>
    <m/>
    <m/>
    <m/>
    <m/>
    <m/>
  </r>
  <r>
    <s v="Sep 26, 2022"/>
    <x v="28"/>
    <x v="298"/>
    <x v="4071"/>
    <s v="Sep 6, 2022"/>
    <x v="0"/>
    <x v="0"/>
    <s v="Pinggir Jalan Utama"/>
    <s v="1-5 org/jam"/>
    <s v="Ada"/>
    <s v="Ya"/>
    <s v="Ya"/>
    <s v="3 - 4"/>
    <s v="Ya"/>
    <s v="Tidak"/>
    <s v="SRC (Sampoerna Retail Community)"/>
    <s v="1"/>
    <s v="Tidak ada"/>
    <s v="Tidak"/>
    <s v="Tidak"/>
    <s v="Rp 51.000 - Rp 100.000"/>
    <s v="Susu bubuk anak (Zee, Dancow, Boneeto, dsb.)_x000a_Susu bubuk dewasa (Anlene, Entrasol, Ensure, dsb.)_x000a_Gula rendah kalori (diabetasol, nulife, dsb.)_x000a_Sembako (Beras kiloan, telur, gula kiloan, dsb.)"/>
  </r>
  <r>
    <s v="Sep 26, 2022"/>
    <x v="28"/>
    <x v="298"/>
    <x v="4072"/>
    <s v="Sep 26, 2022"/>
    <x v="0"/>
    <x v="0"/>
    <s v="Pinggir Jalan Utama"/>
    <s v="1-5 org/jam"/>
    <s v="Ada"/>
    <s v="Ya"/>
    <s v="Ya"/>
    <s v="2"/>
    <s v="Tidak"/>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6, 2022"/>
    <x v="28"/>
    <x v="298"/>
    <x v="4073"/>
    <s v="Sep 6, 2022"/>
    <x v="0"/>
    <x v="0"/>
    <s v="Pinggir Jalan Utama"/>
    <s v="1-5 org/jam"/>
    <s v="Ada"/>
    <s v="Tidak"/>
    <s v="Ya"/>
    <s v="2"/>
    <s v="Tidak"/>
    <s v="Tidak"/>
    <s v="SRC (Sampoerna Retail Community)"/>
    <s v="1"/>
    <s v="&gt;2"/>
    <s v="Tidak"/>
    <s v="Tidak"/>
    <s v="Rp 51.000 - Rp 100.000"/>
    <s v="Susu bubuk anak (Zee, Dancow, Boneeto, dsb.)_x000a_Susu bubuk dewasa (Anlene, Entrasol, Ensure, dsb.)_x000a_Gula rendah kalori (diabetasol, nulife, dsb.)"/>
  </r>
  <r>
    <s v="Sep 26, 2022"/>
    <x v="28"/>
    <x v="298"/>
    <x v="4074"/>
    <s v="Sep 6, 2022"/>
    <x v="0"/>
    <x v="0"/>
    <s v="Pasar (lokasi sekitar atau dalam pasar)"/>
    <s v="1-5 org/jam"/>
    <s v="Ada"/>
    <s v="Ya"/>
    <s v="Ya"/>
    <s v="2"/>
    <s v="Tidak"/>
    <s v="Tidak"/>
    <s v="SRC (Sampoerna Retail Community)"/>
    <s v="1"/>
    <s v="&gt;2"/>
    <s v="Tidak"/>
    <s v="Tidak"/>
    <s v="Rp 51.000 - Rp 100.000"/>
    <s v="Susu bubuk anak (Zee, Dancow, Boneeto, dsb.)_x000a_Susu bubuk dewasa (Anlene, Entrasol, Ensure, dsb.)_x000a_Gula rendah kalori (diabetasol, nulife, dsb.)"/>
  </r>
  <r>
    <s v="Sep 26, 2022"/>
    <x v="28"/>
    <x v="298"/>
    <x v="4075"/>
    <s v="Sep 26, 2022"/>
    <x v="0"/>
    <x v="0"/>
    <s v="Pasar (lokasi sekitar atau dalam pasar)"/>
    <s v="1-5 org/jam"/>
    <s v="Ada"/>
    <s v="Ya"/>
    <s v="Tidak"/>
    <s v="Tidak ada"/>
    <s v="Tidak"/>
    <s v="Tidak"/>
    <s v="Tidak ber-mitra"/>
    <s v="1"/>
    <s v="2"/>
    <s v="Tidak"/>
    <s v="Tidak"/>
    <s v="&lt; Rp. 50.000"/>
    <s v="Susu bubuk anak (Zee, Dancow, Boneeto, dsb.)_x000a_Susu bubuk dewasa (Anlene, Entrasol, Ensure, dsb.)_x000a_Gula rendah kalori (diabetasol, nulife, dsb.)_x000a_Sembako (Beras kiloan, telur, gula kiloan, dsb.)"/>
  </r>
  <r>
    <s v="Sep 26, 2022"/>
    <x v="28"/>
    <x v="298"/>
    <x v="4076"/>
    <s v="Sep 26, 2022"/>
    <x v="0"/>
    <x v="0"/>
    <s v="Pinggir Jalan Utama"/>
    <s v="1-5 org/jam"/>
    <s v="Ada"/>
    <s v="Ya"/>
    <s v="Ya"/>
    <s v="3 - 4"/>
    <s v="Ya"/>
    <s v="Ya"/>
    <s v="Tidak ber-mitra"/>
    <s v="1"/>
    <s v="&gt;2"/>
    <s v="Tidak"/>
    <s v="Tidak"/>
    <s v="Rp 51.000 - Rp 100.000"/>
    <s v="Susu bubuk anak (Zee, Dancow, Boneeto, dsb.)_x000a_Susu bubuk dewasa (Anlene, Entrasol, Ensure, dsb.)_x000a_Gula rendah kalori (diabetasol, nulife, dsb.)_x000a_Sembako (Beras kiloan, telur, gula kiloan, dsb.)"/>
  </r>
  <r>
    <s v="Sep 26, 2022"/>
    <x v="28"/>
    <x v="298"/>
    <x v="4077"/>
    <s v="Sep 26, 2022"/>
    <x v="0"/>
    <x v="0"/>
    <s v="Pinggir Jalan Utama"/>
    <s v="5-10 org/jam"/>
    <s v="Ada"/>
    <s v="Ya"/>
    <s v="Ya"/>
    <s v="3 - 4"/>
    <s v="Tidak"/>
    <s v="Tidak"/>
    <s v="Tidak ber-mitra"/>
    <s v="1"/>
    <s v="2"/>
    <s v="Tidak"/>
    <s v="Tidak"/>
    <s v="&lt; Rp. 50.000"/>
    <s v="Susu bubuk anak (Zee, Dancow, Boneeto, dsb.)_x000a_Susu bubuk dewasa (Anlene, Entrasol, Ensure, dsb.)_x000a_Gula rendah kalori (diabetasol, nulife, dsb.)"/>
  </r>
  <r>
    <s v="Sep 26, 2022"/>
    <x v="14"/>
    <x v="206"/>
    <x v="4078"/>
    <s v="Sep 27, 2022"/>
    <x v="0"/>
    <x v="0"/>
    <s v="Pasar (lokasi sekitar atau dalam pasar)"/>
    <s v="1-5 org/jam"/>
    <s v="Ada"/>
    <s v="Tidak"/>
    <s v="Tidak"/>
    <s v="Tidak ada"/>
    <s v="Tidak"/>
    <s v="Tidak"/>
    <s v="SRC (Sampoerna Retail Community)"/>
    <s v="2"/>
    <s v="1"/>
    <s v="Tidak"/>
    <s v="Ya"/>
    <s v="Rp 101.000 - Rp 200.000"/>
    <s v="Susu bubuk anak (Zee, Dancow, Boneeto, dsb.)_x000a_Susu bubuk dewasa (Anlene, Entrasol, Ensure, dsb.)_x000a_Sembako (Beras kiloan, telur, gula kiloan, dsb.)"/>
  </r>
  <r>
    <s v="Sep 26, 2022"/>
    <x v="16"/>
    <x v="99"/>
    <x v="4079"/>
    <s v="Sep 26, 2022"/>
    <x v="1"/>
    <x v="1"/>
    <m/>
    <m/>
    <m/>
    <m/>
    <m/>
    <m/>
    <m/>
    <m/>
    <m/>
    <m/>
    <m/>
    <m/>
    <m/>
    <m/>
    <m/>
  </r>
  <r>
    <s v="Sep 26, 2022"/>
    <x v="28"/>
    <x v="227"/>
    <x v="2529"/>
    <s v="Sep 26, 2022"/>
    <x v="0"/>
    <x v="0"/>
    <s v="Pasar (lokasi sekitar atau dalam pasar)"/>
    <s v="1-5 org/jam"/>
    <s v="Tidak ada"/>
    <s v="Tidak"/>
    <s v="Tidak"/>
    <s v="Tidak ada"/>
    <s v="Tidak"/>
    <s v="Tidak"/>
    <s v="Tidak ber-mitra"/>
    <s v="Tidak ada"/>
    <s v="Tidak ada"/>
    <s v="Tidak"/>
    <s v="Tidak"/>
    <s v="Rp 51.000 - Rp 100.000"/>
    <s v="Gula rendah kalori (diabetasol, nulife, dsb.)"/>
  </r>
  <r>
    <s v="Sep 26, 2022"/>
    <x v="16"/>
    <x v="99"/>
    <x v="4080"/>
    <s v="Sep 26, 2022"/>
    <x v="1"/>
    <x v="0"/>
    <m/>
    <m/>
    <m/>
    <m/>
    <m/>
    <m/>
    <m/>
    <m/>
    <m/>
    <m/>
    <m/>
    <m/>
    <m/>
    <m/>
    <m/>
  </r>
  <r>
    <s v="Sep 26, 2022"/>
    <x v="16"/>
    <x v="98"/>
    <x v="780"/>
    <s v="Sep 26, 2022"/>
    <x v="1"/>
    <x v="1"/>
    <m/>
    <m/>
    <m/>
    <m/>
    <m/>
    <m/>
    <m/>
    <m/>
    <m/>
    <m/>
    <m/>
    <m/>
    <m/>
    <m/>
    <m/>
  </r>
  <r>
    <s v="Sep 26, 2022"/>
    <x v="26"/>
    <x v="211"/>
    <x v="2913"/>
    <s v="Sep 26, 2022"/>
    <x v="1"/>
    <x v="1"/>
    <m/>
    <m/>
    <m/>
    <m/>
    <m/>
    <m/>
    <m/>
    <m/>
    <m/>
    <m/>
    <m/>
    <m/>
    <m/>
    <m/>
    <m/>
  </r>
  <r>
    <s v="Sep 26, 2022"/>
    <x v="28"/>
    <x v="300"/>
    <x v="4081"/>
    <s v="Sep 26,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6, 2022"/>
    <x v="28"/>
    <x v="300"/>
    <x v="4082"/>
    <s v="Sep 26, 2022"/>
    <x v="0"/>
    <x v="0"/>
    <s v="Residential (lokasi tempat tinggal/perumahan/apartemen/dsb.)"/>
    <s v="1-5 org/jam"/>
    <s v="Ada"/>
    <s v="Ya"/>
    <s v="Ya"/>
    <s v="3 - 4"/>
    <s v="Tidak"/>
    <s v="Tidak"/>
    <s v="Tidak ber-mitra"/>
    <s v="1"/>
    <s v="1"/>
    <s v="Tidak"/>
    <s v="Tidak"/>
    <s v="&lt; Rp. 50.000"/>
    <s v="Gula rendah kalori (diabetasol, nulife, dsb.)"/>
  </r>
  <r>
    <s v="Sep 26, 2022"/>
    <x v="28"/>
    <x v="300"/>
    <x v="4083"/>
    <s v="Sep 26, 2022"/>
    <x v="0"/>
    <x v="0"/>
    <s v="Residential (lokasi tempat tinggal/perumahan/apartemen/dsb.)"/>
    <s v="1-5 org/jam"/>
    <s v="Ada"/>
    <s v="Ya"/>
    <s v="Ya"/>
    <s v="2"/>
    <s v="Tidak"/>
    <s v="Tidak"/>
    <s v="Tidak ber-mitra"/>
    <s v="1"/>
    <s v="2"/>
    <s v="Tidak"/>
    <s v="Tidak"/>
    <s v="Rp 51.000 - Rp 100.000"/>
    <s v="Susu bubuk anak (Zee, Dancow, Boneeto, dsb.)_x000a_Gula rendah kalori (diabetasol, nulife, dsb.)_x000a_Sembako (Beras kiloan, telur, gula kiloan, dsb.)"/>
  </r>
  <r>
    <s v="Sep 26, 2022"/>
    <x v="4"/>
    <x v="85"/>
    <x v="4084"/>
    <s v="Sep 26, 2022"/>
    <x v="1"/>
    <x v="1"/>
    <m/>
    <m/>
    <m/>
    <m/>
    <m/>
    <m/>
    <m/>
    <m/>
    <m/>
    <m/>
    <m/>
    <m/>
    <m/>
    <m/>
    <m/>
  </r>
  <r>
    <s v="Sep 26, 2022"/>
    <x v="4"/>
    <x v="85"/>
    <x v="4085"/>
    <s v="Sep 26, 2022"/>
    <x v="1"/>
    <x v="1"/>
    <m/>
    <m/>
    <m/>
    <m/>
    <m/>
    <m/>
    <m/>
    <m/>
    <m/>
    <m/>
    <m/>
    <m/>
    <m/>
    <m/>
    <m/>
  </r>
  <r>
    <s v="Sep 26, 2022"/>
    <x v="4"/>
    <x v="292"/>
    <x v="4086"/>
    <s v="Sep 15, 2022"/>
    <x v="0"/>
    <x v="0"/>
    <s v="Residential (lokasi tempat tinggal/perumahan/apartemen/dsb.)"/>
    <s v="1-5 org/jam"/>
    <s v="Ada"/>
    <s v="Ya"/>
    <s v="Ya"/>
    <s v="Tidak ada"/>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6, 2022"/>
    <x v="28"/>
    <x v="300"/>
    <x v="4087"/>
    <s v="Sep 26,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
  </r>
  <r>
    <s v="Sep 26, 2022"/>
    <x v="4"/>
    <x v="85"/>
    <x v="4088"/>
    <s v="Sep 26, 2022"/>
    <x v="1"/>
    <x v="1"/>
    <m/>
    <m/>
    <m/>
    <m/>
    <m/>
    <m/>
    <m/>
    <m/>
    <m/>
    <m/>
    <m/>
    <m/>
    <m/>
    <m/>
    <m/>
  </r>
  <r>
    <s v="Sep 26, 2022"/>
    <x v="4"/>
    <x v="292"/>
    <x v="4089"/>
    <s v="Sep 15, 2022"/>
    <x v="0"/>
    <x v="0"/>
    <s v="Pinggir Jalan Utama"/>
    <s v="1-5 org/jam"/>
    <s v="Ada"/>
    <s v="Ya"/>
    <s v="Ya"/>
    <s v="Tidak ada"/>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6, 2022"/>
    <x v="4"/>
    <x v="292"/>
    <x v="4090"/>
    <s v="Sep 15, 2022"/>
    <x v="0"/>
    <x v="0"/>
    <s v="Residential (lokasi tempat tinggal/perumahan/apartemen/dsb.)"/>
    <s v="1-5 org/jam"/>
    <s v="Ada"/>
    <s v="Ya"/>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6, 2022"/>
    <x v="28"/>
    <x v="300"/>
    <x v="4091"/>
    <s v="Sep 26, 2022"/>
    <x v="0"/>
    <x v="0"/>
    <s v="Residential (lokasi tempat tinggal/perumahan/apartemen/dsb.)"/>
    <s v="1-5 org/jam"/>
    <s v="Ada"/>
    <s v="Ya"/>
    <s v="Ya"/>
    <s v="3 - 4"/>
    <s v="Tidak"/>
    <s v="Tidak"/>
    <s v="Tidak ber-mitra"/>
    <s v="1"/>
    <s v="1"/>
    <s v="Tidak"/>
    <s v="Tidak"/>
    <s v="Rp 51.000 - Rp 100.000"/>
    <s v="Gula rendah kalori (diabetasol, nulife, dsb.)"/>
  </r>
  <r>
    <s v="Sep 26, 2022"/>
    <x v="4"/>
    <x v="85"/>
    <x v="4092"/>
    <s v="Sep 26, 2022"/>
    <x v="1"/>
    <x v="1"/>
    <m/>
    <m/>
    <m/>
    <m/>
    <m/>
    <m/>
    <m/>
    <m/>
    <m/>
    <m/>
    <m/>
    <m/>
    <m/>
    <m/>
    <m/>
  </r>
  <r>
    <s v="Sep 26, 2022"/>
    <x v="4"/>
    <x v="292"/>
    <x v="4093"/>
    <s v="Sep 15, 2022"/>
    <x v="0"/>
    <x v="0"/>
    <s v="Pinggir Jalan Utama"/>
    <s v="1-5 org/jam"/>
    <s v="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6, 2022"/>
    <x v="4"/>
    <x v="85"/>
    <x v="4094"/>
    <s v="Sep 26, 2022"/>
    <x v="1"/>
    <x v="1"/>
    <m/>
    <m/>
    <m/>
    <m/>
    <m/>
    <m/>
    <m/>
    <m/>
    <m/>
    <m/>
    <m/>
    <m/>
    <m/>
    <m/>
    <m/>
  </r>
  <r>
    <s v="Sep 26, 2022"/>
    <x v="4"/>
    <x v="292"/>
    <x v="4095"/>
    <s v="Sep 15, 2022"/>
    <x v="0"/>
    <x v="0"/>
    <s v="Pinggir Jalan Utama"/>
    <s v="1-5 org/jam"/>
    <s v="Ada"/>
    <s v="Ya"/>
    <s v="Tidak"/>
    <s v="Tidak ada"/>
    <s v="Ya"/>
    <s v="Tidak"/>
    <s v="Tidak ber-mitra"/>
    <s v="1"/>
    <s v="2"/>
    <s v="Tidak"/>
    <s v="Tidak"/>
    <s v="Rp 51.000 - Rp 100.000"/>
    <s v="Susu bubuk anak (Zee, Dancow, Boneeto, dsb.)_x000a_Gula rendah kalori (diabetasol, nulife, dsb.)_x000a_Sembako (Beras kiloan, telur, gula kiloan, dsb.)_x000a_Pulsa, token listrik, dsb."/>
  </r>
  <r>
    <s v="Sep 26, 2022"/>
    <x v="4"/>
    <x v="292"/>
    <x v="4096"/>
    <s v="Sep 15, 2022"/>
    <x v="0"/>
    <x v="0"/>
    <s v="Pinggir Jalan Utama"/>
    <s v="1-5 org/jam"/>
    <s v="Ada"/>
    <s v="Ya"/>
    <s v="Tidak"/>
    <s v="Tidak ada"/>
    <s v="Ya"/>
    <s v="Tidak"/>
    <s v="Tidak ber-mitra"/>
    <s v="1"/>
    <s v="2"/>
    <s v="Tidak"/>
    <s v="Tidak"/>
    <s v="Rp 51.000 - Rp 100.000"/>
    <s v="Susu bubuk anak (Zee, Dancow, Boneeto, dsb.)_x000a_Gula rendah kalori (diabetasol, nulife, dsb.)_x000a_Sembako (Beras kiloan, telur, gula kiloan, dsb.)_x000a_Pulsa, token listrik, dsb."/>
  </r>
  <r>
    <s v="Sep 26, 2022"/>
    <x v="4"/>
    <x v="85"/>
    <x v="4097"/>
    <s v="Sep 26, 2022"/>
    <x v="1"/>
    <x v="1"/>
    <m/>
    <m/>
    <m/>
    <m/>
    <m/>
    <m/>
    <m/>
    <m/>
    <m/>
    <m/>
    <m/>
    <m/>
    <m/>
    <m/>
    <m/>
  </r>
  <r>
    <s v="Sep 26, 2022"/>
    <x v="4"/>
    <x v="292"/>
    <x v="4098"/>
    <s v="Sep 16, 2022"/>
    <x v="0"/>
    <x v="0"/>
    <s v="Pinggir Jalan Utama"/>
    <s v="1-5 org/jam"/>
    <s v="Ada"/>
    <s v="Ya"/>
    <s v="Tidak"/>
    <s v="Tidak ada"/>
    <s v="Ya"/>
    <s v="Tidak"/>
    <s v="Tidak ber-mitra"/>
    <s v="1"/>
    <s v="2"/>
    <s v="Tidak"/>
    <s v="Tidak"/>
    <s v="Rp 51.000 - Rp 100.000"/>
    <s v="Susu bubuk anak (Zee, Dancow, Boneeto, dsb.)_x000a_Gula rendah kalori (diabetasol, nulife, dsb.)_x000a_Sembako (Beras kiloan, telur, gula kiloan, dsb.)_x000a_Pulsa, token listrik, dsb."/>
  </r>
  <r>
    <s v="Sep 26, 2022"/>
    <x v="4"/>
    <x v="85"/>
    <x v="4099"/>
    <s v="Sep 26, 2022"/>
    <x v="1"/>
    <x v="1"/>
    <m/>
    <m/>
    <m/>
    <m/>
    <m/>
    <m/>
    <m/>
    <m/>
    <m/>
    <m/>
    <m/>
    <m/>
    <m/>
    <m/>
    <m/>
  </r>
  <r>
    <s v="Sep 26, 2022"/>
    <x v="4"/>
    <x v="292"/>
    <x v="4100"/>
    <s v="Sep 15, 2022"/>
    <x v="0"/>
    <x v="0"/>
    <s v="Residential (lokasi tempat tinggal/perumahan/apartemen/dsb.)"/>
    <s v="1-5 org/jam"/>
    <s v="Ada"/>
    <s v="Ya"/>
    <s v="Tidak"/>
    <s v="2"/>
    <s v="Ya"/>
    <s v="Tidak"/>
    <s v="Tidak ber-mitra"/>
    <s v="1"/>
    <s v="2"/>
    <s v="Tidak"/>
    <s v="Tidak"/>
    <s v="Rp 51.000 - Rp 100.000"/>
    <s v="Susu bubuk anak (Zee, Dancow, Boneeto, dsb.)_x000a_Gula rendah kalori (diabetasol, nulife, dsb.)_x000a_Sembako (Beras kiloan, telur, gula kiloan, dsb.)_x000a_Pulsa, token listrik, dsb."/>
  </r>
  <r>
    <s v="Sep 26, 2022"/>
    <x v="4"/>
    <x v="85"/>
    <x v="4101"/>
    <s v="Sep 26, 2022"/>
    <x v="1"/>
    <x v="1"/>
    <m/>
    <m/>
    <m/>
    <m/>
    <m/>
    <m/>
    <m/>
    <m/>
    <m/>
    <m/>
    <m/>
    <m/>
    <m/>
    <m/>
    <m/>
  </r>
  <r>
    <s v="Sep 26, 2022"/>
    <x v="4"/>
    <x v="292"/>
    <x v="4102"/>
    <s v="Sep 16, 2022"/>
    <x v="0"/>
    <x v="0"/>
    <s v="Residential (lokasi tempat tinggal/perumahan/apartemen/dsb.)"/>
    <s v="1-5 org/jam"/>
    <s v="Ada"/>
    <s v="Ya"/>
    <s v="Tidak"/>
    <s v="Tidak ada"/>
    <s v="Tidak"/>
    <s v="Tidak"/>
    <s v="Tidak ber-mitra"/>
    <s v="1"/>
    <s v="2"/>
    <s v="Tidak"/>
    <s v="Tidak"/>
    <s v="Rp 51.000 - Rp 100.000"/>
    <s v="Susu bubuk anak (Zee, Dancow, Boneeto, dsb.)_x000a_Gula rendah kalori (diabetasol, nulife, dsb.)_x000a_Sembako (Beras kiloan, telur, gula kiloan, dsb.)_x000a_Pulsa, token listrik, dsb."/>
  </r>
  <r>
    <s v="Sep 26, 2022"/>
    <x v="4"/>
    <x v="85"/>
    <x v="4103"/>
    <s v="Sep 26, 2022"/>
    <x v="1"/>
    <x v="1"/>
    <m/>
    <m/>
    <m/>
    <m/>
    <m/>
    <m/>
    <m/>
    <m/>
    <m/>
    <m/>
    <m/>
    <m/>
    <m/>
    <m/>
    <m/>
  </r>
  <r>
    <s v="Sep 26, 2022"/>
    <x v="4"/>
    <x v="292"/>
    <x v="4104"/>
    <s v="Sep 13, 2022"/>
    <x v="0"/>
    <x v="0"/>
    <s v="Residential (lokasi tempat tinggal/perumahan/apartemen/dsb.)"/>
    <s v="1-5 org/jam"/>
    <s v="Ada"/>
    <s v="Tidak"/>
    <s v="Tidak"/>
    <s v="2"/>
    <s v="Ya"/>
    <s v="Tidak"/>
    <s v="Tidak ber-mitra"/>
    <s v="1"/>
    <s v="2"/>
    <s v="Tidak"/>
    <s v="Tidak"/>
    <s v="Rp 51.000 - Rp 100.000"/>
    <s v="Susu bubuk anak (Zee, Dancow, Boneeto, dsb.)_x000a_Gula rendah kalori (diabetasol, nulife, dsb.)_x000a_Sembako (Beras kiloan, telur, gula kiloan, dsb.)"/>
  </r>
  <r>
    <s v="Sep 26, 2022"/>
    <x v="28"/>
    <x v="301"/>
    <x v="4105"/>
    <s v="Sep 26, 2022"/>
    <x v="0"/>
    <x v="0"/>
    <s v="Pinggir Jalan Utama"/>
    <s v="1-5 org/jam"/>
    <s v="Ada"/>
    <s v="Ya"/>
    <s v="Ya"/>
    <s v="2"/>
    <s v="Tidak"/>
    <s v="Tidak"/>
    <s v="Tidak ber-mitra"/>
    <s v="Tidak ada"/>
    <s v="Tidak ada"/>
    <s v="Tidak"/>
    <s v="Tidak"/>
    <s v="Rp 51.000 - Rp 100.000"/>
    <s v="Susu bubuk anak (Zee, Dancow, Boneeto, dsb.)_x000a_Susu bubuk dewasa (Anlene, Entrasol, Ensure, dsb.)_x000a_Gula rendah kalori (diabetasol, nulife, dsb.)"/>
  </r>
  <r>
    <s v="Sep 26, 2022"/>
    <x v="4"/>
    <x v="292"/>
    <x v="4106"/>
    <s v="Sep 13, 2022"/>
    <x v="0"/>
    <x v="0"/>
    <s v="Residential (lokasi tempat tinggal/perumahan/apartemen/dsb.)"/>
    <s v="1-5 org/jam"/>
    <s v="Tidak ada"/>
    <s v="Tidak"/>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6, 2022"/>
    <x v="28"/>
    <x v="301"/>
    <x v="4107"/>
    <s v="Sep 26, 2022"/>
    <x v="0"/>
    <x v="0"/>
    <s v="Residential (lokasi tempat tinggal/perumahan/apartemen/dsb.)"/>
    <s v="1-5 org/jam"/>
    <s v="Ada"/>
    <s v="Ya"/>
    <s v="Ya"/>
    <s v="3 - 4"/>
    <s v="Ya"/>
    <s v="Tidak"/>
    <s v="GGSP (Gudang Garam Strategic Partnership)"/>
    <s v="1"/>
    <s v="2"/>
    <s v="Tidak"/>
    <s v="Tidak"/>
    <s v="Rp 51.000 - Rp 100.000"/>
    <s v="Susu bubuk anak (Zee, Dancow, Boneeto, dsb.)_x000a_Susu bubuk dewasa (Anlene, Entrasol, Ensure, dsb.)_x000a_Gula rendah kalori (diabetasol, nulife, dsb.)"/>
  </r>
  <r>
    <s v="Sep 26, 2022"/>
    <x v="28"/>
    <x v="301"/>
    <x v="4108"/>
    <s v="Sep 26, 2022"/>
    <x v="0"/>
    <x v="0"/>
    <s v="Pasar (lokasi sekitar atau dalam pasar)"/>
    <s v="1-5 org/jam"/>
    <s v="Tidak ada"/>
    <s v="Tidak"/>
    <s v="Tidak"/>
    <s v="Tidak ada"/>
    <s v="Tidak"/>
    <s v="Tidak"/>
    <s v="Tidak ber-mitra"/>
    <s v="Tidak ada"/>
    <s v="Tidak ada"/>
    <s v="Tidak"/>
    <s v="Tidak"/>
    <s v="Rp 51.000 - Rp 100.000"/>
    <s v="Susu bubuk anak (Zee, Dancow, Boneeto, dsb.)_x000a_Susu bubuk dewasa (Anlene, Entrasol, Ensure, dsb.)_x000a_Gula rendah kalori (diabetasol, nulife, dsb.)_x000a_Sembako (Beras kiloan, telur, gula kiloan, dsb.)"/>
  </r>
  <r>
    <s v="Sep 26, 2022"/>
    <x v="28"/>
    <x v="301"/>
    <x v="4108"/>
    <s v="Sep 26, 2022"/>
    <x v="0"/>
    <x v="0"/>
    <s v="Pasar (lokasi sekitar atau dalam pasar)"/>
    <s v="1-5 org/jam"/>
    <s v="Tidak ada"/>
    <s v="Tidak"/>
    <s v="Tidak"/>
    <s v="Tidak ada"/>
    <s v="Tidak"/>
    <s v="Tidak"/>
    <s v="Tidak ber-mitra"/>
    <s v="Tidak ada"/>
    <s v="1"/>
    <s v="Tidak"/>
    <s v="Tidak"/>
    <s v="&lt; Rp. 50.000"/>
    <s v="Sembako (Beras kiloan, telur, gula kiloan, dsb.)"/>
  </r>
  <r>
    <s v="Sep 26, 2022"/>
    <x v="28"/>
    <x v="298"/>
    <x v="4109"/>
    <s v="Sep 26, 2022"/>
    <x v="0"/>
    <x v="0"/>
    <s v="Pinggir Jalan Utama"/>
    <s v="&gt;10 org/jam"/>
    <s v="Ada"/>
    <s v="Ya"/>
    <s v="Ya"/>
    <s v="3 - 4"/>
    <s v="Tidak"/>
    <s v="Tidak"/>
    <s v="Tidak ber-mitra"/>
    <s v="2"/>
    <s v="&gt;2"/>
    <s v="Tidak"/>
    <s v="Tidak"/>
    <s v="&lt; Rp. 50.000"/>
    <s v="Susu bubuk anak (Zee, Dancow, Boneeto, dsb.)_x000a_Susu bubuk dewasa (Anlene, Entrasol, Ensure, dsb.)_x000a_Gula rendah kalori (diabetasol, nulife, dsb.)"/>
  </r>
  <r>
    <s v="Sep 26, 2022"/>
    <x v="28"/>
    <x v="298"/>
    <x v="4110"/>
    <s v="Sep 26, 2022"/>
    <x v="0"/>
    <x v="0"/>
    <s v="Pinggir Jalan Utama"/>
    <s v="&gt;10 org/jam"/>
    <s v="Ada"/>
    <s v="Ya"/>
    <s v="Ya"/>
    <s v="&gt;4"/>
    <s v="Ya"/>
    <s v="Tidak"/>
    <s v="Tidak ber-mitra"/>
    <s v="2"/>
    <s v="&gt;2"/>
    <s v="Tidak"/>
    <s v="Tidak"/>
    <s v="Rp 51.000 - Rp 100.000"/>
    <s v="Susu bubuk anak (Zee, Dancow, Boneeto, dsb.)_x000a_Susu bubuk dewasa (Anlene, Entrasol, Ensure, dsb.)_x000a_Gula rendah kalori (diabetasol, nulife, dsb.)"/>
  </r>
  <r>
    <s v="Sep 26, 2022"/>
    <x v="28"/>
    <x v="298"/>
    <x v="4070"/>
    <s v="Sep 26, 2022"/>
    <x v="0"/>
    <x v="0"/>
    <s v="Pinggir Jalan Utama"/>
    <s v="&gt;10 org/jam"/>
    <s v="Ada"/>
    <s v="Ya"/>
    <s v="Ya"/>
    <s v="&gt;4"/>
    <s v="Ya"/>
    <s v="Tidak"/>
    <s v="Tidak ber-mitra"/>
    <s v="2"/>
    <s v="&gt;2"/>
    <s v="Tidak"/>
    <s v="Tidak"/>
    <s v="&lt; Rp. 50.000"/>
    <s v="Susu bubuk anak (Zee, Dancow, Boneeto, dsb.)_x000a_Susu bubuk dewasa (Anlene, Entrasol, Ensure, dsb.)_x000a_Gula rendah kalori (diabetasol, nulife, dsb.)"/>
  </r>
  <r>
    <s v="Sep 26, 2022"/>
    <x v="28"/>
    <x v="298"/>
    <x v="4111"/>
    <s v="Sep 26, 2022"/>
    <x v="0"/>
    <x v="0"/>
    <s v="Pinggir Jalan Utama"/>
    <s v="5-10 org/jam"/>
    <s v="Ada"/>
    <s v="Ya"/>
    <s v="Ya"/>
    <s v="&gt;4"/>
    <s v="Ya"/>
    <s v="Tidak"/>
    <s v="Tidak ber-mitra"/>
    <s v="&gt;2"/>
    <s v="&gt;2"/>
    <s v="Tidak"/>
    <s v="Tidak"/>
    <s v="&lt; Rp. 50.000"/>
    <s v="Susu bubuk anak (Zee, Dancow, Boneeto, dsb.)_x000a_Susu bubuk dewasa (Anlene, Entrasol, Ensure, dsb.)_x000a_Gula rendah kalori (diabetasol, nulife, dsb.)"/>
  </r>
  <r>
    <s v="Sep 26, 2022"/>
    <x v="28"/>
    <x v="298"/>
    <x v="4112"/>
    <s v="Sep 26, 2022"/>
    <x v="0"/>
    <x v="1"/>
    <m/>
    <m/>
    <m/>
    <m/>
    <m/>
    <m/>
    <m/>
    <m/>
    <m/>
    <m/>
    <m/>
    <m/>
    <m/>
    <m/>
    <m/>
  </r>
  <r>
    <s v="Sep 26, 2022"/>
    <x v="26"/>
    <x v="302"/>
    <x v="4113"/>
    <s v="Sep 26, 2022"/>
    <x v="0"/>
    <x v="1"/>
    <m/>
    <m/>
    <m/>
    <m/>
    <m/>
    <m/>
    <m/>
    <m/>
    <m/>
    <m/>
    <m/>
    <m/>
    <m/>
    <m/>
    <m/>
  </r>
  <r>
    <s v="Sep 26, 2022"/>
    <x v="26"/>
    <x v="302"/>
    <x v="4113"/>
    <s v="Sep 26, 2022"/>
    <x v="0"/>
    <x v="1"/>
    <m/>
    <m/>
    <m/>
    <m/>
    <m/>
    <m/>
    <m/>
    <m/>
    <m/>
    <m/>
    <m/>
    <m/>
    <m/>
    <m/>
    <m/>
  </r>
  <r>
    <s v="Sep 26, 2022"/>
    <x v="26"/>
    <x v="302"/>
    <x v="4113"/>
    <s v="Sep 26, 2022"/>
    <x v="0"/>
    <x v="1"/>
    <m/>
    <m/>
    <m/>
    <m/>
    <m/>
    <m/>
    <m/>
    <m/>
    <m/>
    <m/>
    <m/>
    <m/>
    <m/>
    <m/>
    <m/>
  </r>
  <r>
    <s v="Sep 26, 2022"/>
    <x v="9"/>
    <x v="303"/>
    <x v="4114"/>
    <s v="Sep 24, 2022"/>
    <x v="0"/>
    <x v="0"/>
    <s v="Pinggir Jalan Utama"/>
    <s v="5-10 org/jam"/>
    <s v="Ada"/>
    <s v="Ya"/>
    <s v="Ya"/>
    <s v="3 - 4"/>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Sep 26, 2022"/>
    <x v="9"/>
    <x v="303"/>
    <x v="4115"/>
    <s v="Sep 24, 2022"/>
    <x v="0"/>
    <x v="0"/>
    <s v="Pinggir Jalan Utama"/>
    <s v="5-10 org/jam"/>
    <s v="Ada"/>
    <s v="Ya"/>
    <s v="Ya"/>
    <s v="2"/>
    <s v="Ya"/>
    <s v="Tidak"/>
    <s v="Tidak ber-mitra"/>
    <s v="2"/>
    <s v="2"/>
    <s v="Tidak"/>
    <s v="Tidak"/>
    <s v="Rp 101.000 - Rp 200.000"/>
    <s v="Susu bubuk anak (Zee, Dancow, Boneeto, dsb.)_x000a_Susu bubuk dewasa (Anlene, Entrasol, Ensure, dsb.)_x000a_Gula rendah kalori (diabetasol, nulife, dsb.)_x000a_Sembako (Beras kiloan, telur, gula kiloan, dsb.)_x000a_Pulsa, token listrik, dsb."/>
  </r>
  <r>
    <s v="Sep 26, 2022"/>
    <x v="9"/>
    <x v="303"/>
    <x v="4116"/>
    <s v="Sep 24, 2022"/>
    <x v="0"/>
    <x v="0"/>
    <s v="Pinggir Jalan Utama"/>
    <s v="5-10 org/jam"/>
    <s v="Ada"/>
    <s v="Ya"/>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Sep 26, 2022"/>
    <x v="9"/>
    <x v="303"/>
    <x v="4117"/>
    <s v="Sep 24, 2022"/>
    <x v="0"/>
    <x v="0"/>
    <s v="Pinggir Jalan Utama"/>
    <s v="1-5 org/jam"/>
    <s v="Ada"/>
    <s v="Tidak"/>
    <s v="Ya"/>
    <s v="2"/>
    <s v="Tidak"/>
    <s v="Tidak"/>
    <s v="Tidak ber-mitra"/>
    <s v="1"/>
    <s v="2"/>
    <s v="Tidak"/>
    <s v="Tidak"/>
    <s v="Rp 101.000 - Rp 200.000"/>
    <s v="Susu bubuk anak (Zee, Dancow, Boneeto, dsb.)_x000a_Susu bubuk dewasa (Anlene, Entrasol, Ensure, dsb.)_x000a_Gula rendah kalori (diabetasol, nulife, dsb.)"/>
  </r>
  <r>
    <s v="Sep 26, 2022"/>
    <x v="9"/>
    <x v="303"/>
    <x v="4117"/>
    <s v="Sep 24, 2022"/>
    <x v="0"/>
    <x v="0"/>
    <s v="Pinggir Jalan Utama"/>
    <s v="5-10 org/jam"/>
    <s v="Ada"/>
    <s v="Ya"/>
    <s v="Ya"/>
    <s v="3 - 4"/>
    <s v="Ya"/>
    <s v="Tidak"/>
    <s v="Tidak ber-mitra"/>
    <s v="1"/>
    <s v="2"/>
    <s v="Tidak"/>
    <s v="Tidak"/>
    <s v="Rp 101.000 - Rp 200.000"/>
    <s v="Susu bubuk anak (Zee, Dancow, Boneeto, dsb.)_x000a_Susu bubuk dewasa (Anlene, Entrasol, Ensure, dsb.)_x000a_Gula rendah kalori (diabetasol, nulife, dsb.)"/>
  </r>
  <r>
    <s v="Sep 26, 2022"/>
    <x v="28"/>
    <x v="298"/>
    <x v="4060"/>
    <s v="Sep 26, 2022"/>
    <x v="0"/>
    <x v="0"/>
    <s v="Residential (lokasi tempat tinggal/perumahan/apartemen/dsb.)"/>
    <s v="1-5 org/jam"/>
    <s v="Ada"/>
    <s v="Tidak"/>
    <s v="Tidak"/>
    <s v="Tidak ada"/>
    <s v="Tidak"/>
    <s v="Tidak"/>
    <s v="Tidak ber-mitra"/>
    <s v="&gt;2"/>
    <s v="&gt;2"/>
    <s v="Tidak"/>
    <s v="Tidak"/>
    <s v="Rp 51.000 - Rp 100.000"/>
    <s v="Susu bubuk anak (Zee, Dancow, Boneeto, dsb.)_x000a_Gula rendah kalori (diabetasol, nulife, dsb.)_x000a_Sembako (Beras kiloan, telur, gula kiloan, dsb.)"/>
  </r>
  <r>
    <s v="Sep 26, 2022"/>
    <x v="28"/>
    <x v="298"/>
    <x v="4062"/>
    <s v="Sep 26, 2022"/>
    <x v="0"/>
    <x v="0"/>
    <s v="Pinggir Jalan Utama"/>
    <s v="5-10 org/jam"/>
    <s v="Ada"/>
    <s v="Ya"/>
    <s v="Ya"/>
    <s v="3 - 4"/>
    <s v="Ya"/>
    <s v="Tidak"/>
    <s v="Tidak ber-mitra"/>
    <s v="&gt;2"/>
    <s v="&gt;2"/>
    <s v="Tidak"/>
    <s v="Tidak"/>
    <s v="Rp 101.000 - Rp 200.000"/>
    <s v="Susu bubuk anak (Zee, Dancow, Boneeto, dsb.)_x000a_Susu bubuk dewasa (Anlene, Entrasol, Ensure, dsb.)_x000a_Gula rendah kalori (diabetasol, nulife, dsb.)"/>
  </r>
  <r>
    <s v="Sep 26, 2022"/>
    <x v="28"/>
    <x v="298"/>
    <x v="4064"/>
    <s v="Sep 26,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
  </r>
  <r>
    <s v="Sep 26, 2022"/>
    <x v="28"/>
    <x v="304"/>
    <x v="4118"/>
    <s v="Sep 26, 2022"/>
    <x v="0"/>
    <x v="0"/>
    <s v="Pasar (lokasi sekitar atau dalam pasar)"/>
    <s v="&gt;10 org/jam"/>
    <s v="Tidak ada"/>
    <s v="Tidak"/>
    <s v="Ya"/>
    <s v="2"/>
    <s v="Tidak"/>
    <s v="Tidak"/>
    <s v="Tidak ber-mitra"/>
    <s v="1"/>
    <s v="1"/>
    <s v="Tidak"/>
    <s v="Ya"/>
    <s v="Rp 51.000 - Rp 100.000"/>
    <s v="Susu bubuk anak (Zee, Dancow, Boneeto, dsb.)_x000a_Susu bubuk dewasa (Anlene, Entrasol, Ensure, dsb.)_x000a_Sembako (Beras kiloan, telur, gula kiloan, dsb.)"/>
  </r>
  <r>
    <s v="Sep 26, 2022"/>
    <x v="28"/>
    <x v="298"/>
    <x v="4066"/>
    <s v="Sep 26,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
  </r>
  <r>
    <s v="Sep 26, 2022"/>
    <x v="28"/>
    <x v="298"/>
    <x v="4067"/>
    <s v="Sep 26, 2022"/>
    <x v="0"/>
    <x v="0"/>
    <s v="Pinggir Jalan Utama"/>
    <s v="1-5 org/jam"/>
    <s v="Ada"/>
    <s v="Ya"/>
    <s v="Ya"/>
    <s v="2"/>
    <s v="Tidak"/>
    <s v="Tidak"/>
    <s v="Tidak ber-mitra"/>
    <s v="1"/>
    <s v="1"/>
    <s v="Tidak"/>
    <s v="Tidak"/>
    <s v="Rp 51.000 - Rp 100.000"/>
    <s v="Susu bubuk anak (Zee, Dancow, Boneeto, dsb.)_x000a_Susu bubuk dewasa (Anlene, Entrasol, Ensure, dsb.)_x000a_Gula rendah kalori (diabetasol, nulife, dsb.)"/>
  </r>
  <r>
    <s v="Sep 26, 2022"/>
    <x v="28"/>
    <x v="298"/>
    <x v="4068"/>
    <s v="Sep 26, 2022"/>
    <x v="0"/>
    <x v="0"/>
    <s v="Pinggir Jalan Utama"/>
    <s v="1-5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6, 2022"/>
    <x v="28"/>
    <x v="298"/>
    <x v="4069"/>
    <s v="Sep 26, 2022"/>
    <x v="0"/>
    <x v="0"/>
    <s v="Residential (lokasi tempat tinggal/perumahan/apartemen/dsb.)"/>
    <s v="1-5 org/jam"/>
    <s v="Ada"/>
    <s v="Ya"/>
    <s v="Ya"/>
    <s v="3 - 4"/>
    <s v="Tidak"/>
    <s v="Tidak"/>
    <s v="Tidak ber-mitra"/>
    <s v="&gt;2"/>
    <s v="&gt;2"/>
    <s v="Tidak"/>
    <s v="Tidak"/>
    <s v="&gt; Rp 201.000"/>
    <s v="Susu bubuk anak (Zee, Dancow, Boneeto, dsb.)_x000a_Susu bubuk dewasa (Anlene, Entrasol, Ensure, dsb.)_x000a_Gula rendah kalori (diabetasol, nulife, dsb.)_x000a_Sembako (Beras kiloan, telur, gula kiloan, dsb.)"/>
  </r>
  <r>
    <s v="Sep 26, 2022"/>
    <x v="28"/>
    <x v="298"/>
    <x v="4074"/>
    <s v="Sep 26, 2022"/>
    <x v="0"/>
    <x v="0"/>
    <s v="Pinggir Jalan Utama"/>
    <s v="1-5 org/jam"/>
    <s v="Ada"/>
    <s v="Tidak"/>
    <s v="Tidak"/>
    <s v="3 - 4"/>
    <s v="Tidak"/>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28"/>
    <x v="298"/>
    <x v="4075"/>
    <s v="Sep 26,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6, 2022"/>
    <x v="28"/>
    <x v="298"/>
    <x v="4076"/>
    <s v="Sep 26, 2022"/>
    <x v="0"/>
    <x v="0"/>
    <s v="Residential (lokasi tempat tinggal/perumahan/apartemen/dsb.)"/>
    <s v="5-10 org/jam"/>
    <s v="Ada"/>
    <s v="Ya"/>
    <s v="Ya"/>
    <s v="3 - 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6, 2022"/>
    <x v="28"/>
    <x v="298"/>
    <x v="4119"/>
    <s v="Sep 26, 2022"/>
    <x v="0"/>
    <x v="0"/>
    <s v="Pinggir Jalan Utama"/>
    <s v="1-5 org/jam"/>
    <s v="Tidak ada"/>
    <s v="Tidak"/>
    <s v="Tidak"/>
    <s v="Tidak ada"/>
    <s v="Tidak"/>
    <s v="Tidak"/>
    <s v="Tidak ber-mitra"/>
    <s v="1"/>
    <s v="&gt;2"/>
    <s v="Tidak"/>
    <s v="Ya"/>
    <s v="Rp 101.000 - Rp 200.000"/>
    <s v="Susu bubuk anak (Zee, Dancow, Boneeto, dsb.)_x000a_Susu bubuk dewasa (Anlene, Entrasol, Ensure, dsb.)_x000a_Gula rendah kalori (diabetasol, nulife, dsb.)"/>
  </r>
  <r>
    <s v="Sep 26, 2022"/>
    <x v="8"/>
    <x v="61"/>
    <x v="4120"/>
    <s v="Sep 26,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6, 2022"/>
    <x v="2"/>
    <x v="270"/>
    <x v="4121"/>
    <s v="Sep 26, 2022"/>
    <x v="0"/>
    <x v="0"/>
    <s v="Pinggir Jalan Utama"/>
    <s v="1-5 org/jam"/>
    <s v="Ada"/>
    <s v="Ya"/>
    <s v="Ya"/>
    <s v="2"/>
    <s v="Tidak"/>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
  </r>
  <r>
    <s v="Sep 26, 2022"/>
    <x v="2"/>
    <x v="270"/>
    <x v="4122"/>
    <s v="Sep 26, 2022"/>
    <x v="0"/>
    <x v="0"/>
    <s v="Pinggir Jalan Utama"/>
    <s v="1-5 org/jam"/>
    <s v="Ada"/>
    <s v="Ya"/>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26, 2022"/>
    <x v="2"/>
    <x v="270"/>
    <x v="4123"/>
    <s v="Sep 26,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6, 2022"/>
    <x v="2"/>
    <x v="270"/>
    <x v="4124"/>
    <s v="Sep 26,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6, 2022"/>
    <x v="2"/>
    <x v="270"/>
    <x v="4125"/>
    <s v="Sep 26, 2022"/>
    <x v="0"/>
    <x v="0"/>
    <s v="Residential (lokasi tempat tinggal/perumahan/apartemen/dsb.)"/>
    <s v="1-5 org/jam"/>
    <s v="Tidak ada"/>
    <s v="Tidak"/>
    <s v="Tidak"/>
    <s v="Tidak ada"/>
    <s v="Tidak"/>
    <s v="Tidak"/>
    <s v="Tidak ber-mitra"/>
    <s v="Tidak ada"/>
    <s v="Tidak ada"/>
    <s v="Ya"/>
    <s v="Ya"/>
    <s v="&gt; Rp 201.000"/>
    <s v="Sembako (Beras kiloan, telur, gula kiloan, dsb.)"/>
  </r>
  <r>
    <s v="Sep 26, 2022"/>
    <x v="2"/>
    <x v="270"/>
    <x v="4126"/>
    <s v="Sep 26,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6, 2022"/>
    <x v="2"/>
    <x v="270"/>
    <x v="4127"/>
    <s v="Sep 26, 2022"/>
    <x v="0"/>
    <x v="1"/>
    <m/>
    <m/>
    <m/>
    <m/>
    <m/>
    <m/>
    <m/>
    <m/>
    <m/>
    <m/>
    <m/>
    <m/>
    <m/>
    <m/>
    <m/>
  </r>
  <r>
    <s v="Sep 26, 2022"/>
    <x v="2"/>
    <x v="270"/>
    <x v="4128"/>
    <s v="Sep 26, 2022"/>
    <x v="0"/>
    <x v="1"/>
    <m/>
    <m/>
    <m/>
    <m/>
    <m/>
    <m/>
    <m/>
    <m/>
    <m/>
    <m/>
    <m/>
    <m/>
    <m/>
    <m/>
    <m/>
  </r>
  <r>
    <s v="Sep 26, 2022"/>
    <x v="2"/>
    <x v="270"/>
    <x v="4129"/>
    <s v="Sep 26, 2022"/>
    <x v="0"/>
    <x v="0"/>
    <s v="Pinggir Jalan Utama"/>
    <s v="1-5 org/jam"/>
    <s v="Ada"/>
    <s v="Tidak"/>
    <s v="Ya"/>
    <s v="2"/>
    <s v="Tidak"/>
    <s v="Tidak"/>
    <s v="Tidak ber-mitra"/>
    <s v="1"/>
    <s v="&gt;2"/>
    <s v="Tidak"/>
    <s v="Tidak"/>
    <s v="&lt; Rp. 50.000"/>
    <s v="Susu bubuk anak (Zee, Dancow, Boneeto, dsb.)_x000a_Susu bubuk dewasa (Anlene, Entrasol, Ensure, dsb.)_x000a_Gula rendah kalori (diabetasol, nulife, dsb.)_x000a_Sembako (Beras kiloan, telur, gula kiloan, dsb.)"/>
  </r>
  <r>
    <s v="Sep 26, 2022"/>
    <x v="2"/>
    <x v="270"/>
    <x v="4130"/>
    <s v="Sep 26,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6, 2022"/>
    <x v="2"/>
    <x v="270"/>
    <x v="4131"/>
    <s v="Sep 26, 2022"/>
    <x v="0"/>
    <x v="0"/>
    <s v="Pinggir Jalan Utama"/>
    <s v="1-5 org/jam"/>
    <s v="Ada"/>
    <s v="Tidak"/>
    <s v="Ya"/>
    <s v="2"/>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6, 2022"/>
    <x v="2"/>
    <x v="270"/>
    <x v="4132"/>
    <s v="Sep 26, 2022"/>
    <x v="0"/>
    <x v="1"/>
    <m/>
    <m/>
    <m/>
    <m/>
    <m/>
    <m/>
    <m/>
    <m/>
    <m/>
    <m/>
    <m/>
    <m/>
    <m/>
    <m/>
    <m/>
  </r>
  <r>
    <s v="Sep 25, 2022"/>
    <x v="27"/>
    <x v="262"/>
    <x v="4133"/>
    <s v="Sep 24, 2022"/>
    <x v="0"/>
    <x v="0"/>
    <s v="Pinggir Jalan Utama"/>
    <s v="&gt;10 org/jam"/>
    <s v="Ada"/>
    <s v="Ya"/>
    <s v="Ya"/>
    <s v="3 - 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25, 2022"/>
    <x v="27"/>
    <x v="262"/>
    <x v="4134"/>
    <s v="Sep 24, 2022"/>
    <x v="0"/>
    <x v="0"/>
    <s v="Pinggir Jalan Utama"/>
    <s v="&gt;10 org/jam"/>
    <s v="Ada"/>
    <s v="Ya"/>
    <s v="Ya"/>
    <s v="3 - 4"/>
    <s v="Tidak"/>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25, 2022"/>
    <x v="27"/>
    <x v="262"/>
    <x v="4134"/>
    <s v="Sep 24, 2022"/>
    <x v="0"/>
    <x v="0"/>
    <s v="Pinggir Jalan Utama"/>
    <s v="5-10 org/jam"/>
    <s v="Ada"/>
    <s v="Ya"/>
    <s v="Ya"/>
    <s v="&gt;4"/>
    <s v="Ya"/>
    <s v="Ya"/>
    <s v="Tidak ber-mitra"/>
    <s v="2"/>
    <s v="&gt;2"/>
    <s v="Tidak"/>
    <s v="Tidak"/>
    <s v="Rp 51.000 - Rp 100.000"/>
    <s v="Susu bubuk anak (Zee, Dancow, Boneeto, dsb.)_x000a_Susu bubuk dewasa (Anlene, Entrasol, Ensure, dsb.)_x000a_Gula rendah kalori (diabetasol, nulife, dsb.)_x000a_Sembako (Beras kiloan, telur, gula kiloan, dsb.)"/>
  </r>
  <r>
    <s v="Sep 25, 2022"/>
    <x v="27"/>
    <x v="262"/>
    <x v="4135"/>
    <s v="Sep 24, 2022"/>
    <x v="0"/>
    <x v="0"/>
    <s v="Pinggir Jalan Utama"/>
    <s v="&gt;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24, 2022"/>
    <x v="4"/>
    <x v="305"/>
    <x v="4136"/>
    <s v="Sep 23, 2022"/>
    <x v="0"/>
    <x v="0"/>
    <s v="Residential (lokasi tempat tinggal/perumahan/apartemen/dsb.)"/>
    <s v="&gt;10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Sep 24, 2022"/>
    <x v="4"/>
    <x v="305"/>
    <x v="4137"/>
    <s v="Sep 23, 2022"/>
    <x v="0"/>
    <x v="0"/>
    <s v="Pinggir Jalan Utama"/>
    <s v="&gt;10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Sep 24, 2022"/>
    <x v="4"/>
    <x v="305"/>
    <x v="4138"/>
    <s v="Sep 23, 2022"/>
    <x v="0"/>
    <x v="0"/>
    <s v="Pasar (lokasi sekitar atau dalam pasar)"/>
    <s v="5-10 org/jam"/>
    <s v="Ada"/>
    <s v="Ya"/>
    <s v="Ya"/>
    <s v="&gt;4"/>
    <s v="Ya"/>
    <s v="Tidak"/>
    <s v="Tidak ber-mitra"/>
    <s v="1"/>
    <s v="&gt;2"/>
    <s v="Tidak"/>
    <s v="Tidak"/>
    <s v="&gt; Rp 201.000"/>
    <s v="Susu bubuk anak (Zee, Dancow, Boneeto, dsb.)_x000a_Susu bubuk dewasa (Anlene, Entrasol, Ensure, dsb.)_x000a_Gula rendah kalori (diabetasol, nulife, dsb.)_x000a_Sembako (Beras kiloan, telur, gula kiloan, dsb.)_x000a_Pulsa, token listrik, dsb."/>
  </r>
  <r>
    <s v="Sep 24, 2022"/>
    <x v="4"/>
    <x v="305"/>
    <x v="4139"/>
    <s v="Sep 23, 2022"/>
    <x v="0"/>
    <x v="0"/>
    <s v="Pinggir Jalan Utama"/>
    <s v="&gt;10 org/jam"/>
    <s v="Ada"/>
    <s v="Ya"/>
    <s v="Ya"/>
    <s v="3 - 4"/>
    <s v="Ya"/>
    <s v="Tidak"/>
    <s v="Tidak ber-mitra"/>
    <s v="Tidak ada"/>
    <s v="&gt;2"/>
    <s v="Tidak"/>
    <s v="Tidak"/>
    <s v="&gt; Rp 201.000"/>
    <s v="Susu bubuk anak (Zee, Dancow, Boneeto, dsb.)_x000a_Susu bubuk dewasa (Anlene, Entrasol, Ensure, dsb.)_x000a_Gula rendah kalori (diabetasol, nulife, dsb.)_x000a_Sembako (Beras kiloan, telur, gula kiloan, dsb.)_x000a_Pulsa, token listrik, dsb."/>
  </r>
  <r>
    <s v="Sep 24, 2022"/>
    <x v="4"/>
    <x v="305"/>
    <x v="4140"/>
    <s v="Sep 22, 2022"/>
    <x v="0"/>
    <x v="0"/>
    <s v="Pinggir Jalan Utama"/>
    <s v="1-5 org/jam"/>
    <s v="Ada"/>
    <s v="Tidak"/>
    <s v="Tidak"/>
    <s v="Tidak ada"/>
    <s v="Tidak"/>
    <s v="Tidak"/>
    <s v="Tidak ber-mitra"/>
    <s v="Tidak ada"/>
    <s v="2"/>
    <s v="Tidak"/>
    <s v="Tidak"/>
    <s v="Rp 101.000 - Rp 200.000"/>
    <s v="Sembako (Beras kiloan, telur, gula kiloan, dsb.)"/>
  </r>
  <r>
    <s v="Sep 24, 2022"/>
    <x v="4"/>
    <x v="305"/>
    <x v="4141"/>
    <s v="Sep 22, 2022"/>
    <x v="0"/>
    <x v="0"/>
    <s v="Pinggir Jalan Utama"/>
    <s v="1-5 org/jam"/>
    <s v="Ada"/>
    <s v="Ya"/>
    <s v="Ya"/>
    <s v="3 - 4"/>
    <s v="Ya"/>
    <s v="Tidak"/>
    <s v="Tidak ber-mitra"/>
    <s v="1"/>
    <s v="2"/>
    <s v="Tidak"/>
    <s v="Tidak"/>
    <s v="Rp 101.000 - Rp 200.000"/>
    <s v="Gula rendah kalori (diabetasol, nulife, dsb.)"/>
  </r>
  <r>
    <s v="Sep 24, 2022"/>
    <x v="4"/>
    <x v="305"/>
    <x v="4137"/>
    <s v="Sep 24, 2022"/>
    <x v="1"/>
    <x v="1"/>
    <m/>
    <m/>
    <m/>
    <m/>
    <m/>
    <m/>
    <m/>
    <m/>
    <m/>
    <m/>
    <m/>
    <m/>
    <m/>
    <m/>
    <m/>
  </r>
  <r>
    <s v="Sep 24, 2022"/>
    <x v="6"/>
    <x v="242"/>
    <x v="4142"/>
    <s v="Sep 24,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4, 2022"/>
    <x v="6"/>
    <x v="33"/>
    <x v="4143"/>
    <s v="Sep 24,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4, 2022"/>
    <x v="27"/>
    <x v="262"/>
    <x v="4144"/>
    <s v="Sep 24, 2022"/>
    <x v="0"/>
    <x v="0"/>
    <s v="Pinggir Jalan Utama"/>
    <s v="5-10 org/jam"/>
    <s v="Ada"/>
    <s v="Ya"/>
    <s v="Ya"/>
    <s v="3 - 4"/>
    <s v="Tidak"/>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24, 2022"/>
    <x v="27"/>
    <x v="262"/>
    <x v="4145"/>
    <s v="Sep 17, 2022"/>
    <x v="0"/>
    <x v="0"/>
    <s v="Pinggir Jalan Utama"/>
    <s v="&gt;10 org/jam"/>
    <s v="Ada"/>
    <s v="Ya"/>
    <s v="Ya"/>
    <s v="&gt;4"/>
    <s v="Ya"/>
    <s v="Ya"/>
    <s v="SRC (Sampoerna Retail Community)"/>
    <s v="&gt;2"/>
    <s v="&gt;2"/>
    <s v="Tidak"/>
    <s v="Tidak"/>
    <s v="&gt; Rp 201.000"/>
    <s v="Susu bubuk anak (Zee, Dancow, Boneeto, dsb.)"/>
  </r>
  <r>
    <s v="Sep 24, 2022"/>
    <x v="6"/>
    <x v="242"/>
    <x v="4146"/>
    <s v="Sep 24,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_x000a_Pulsa, token listrik, dsb."/>
  </r>
  <r>
    <s v="Sep 24, 2022"/>
    <x v="6"/>
    <x v="33"/>
    <x v="4147"/>
    <s v="Sep 24, 2022"/>
    <x v="0"/>
    <x v="0"/>
    <s v="Pinggir Jalan Utama"/>
    <s v="&gt;10 org/jam"/>
    <s v="Ada"/>
    <s v="Ya"/>
    <s v="Ya"/>
    <s v="&gt;4"/>
    <s v="Ya"/>
    <s v="Tidak"/>
    <s v="Tidak ber-mitra"/>
    <s v="&gt;2"/>
    <s v="&gt;2"/>
    <s v="Tidak"/>
    <s v="Tidak"/>
    <s v="Rp 51.000 - Rp 100.000"/>
    <s v="Susu bubuk anak (Zee, Dancow, Boneeto, dsb.)_x000a_Susu bubuk dewasa (Anlene, Entrasol, Ensure, dsb.)_x000a_Gula rendah kalori (diabetasol, nulife, dsb.)_x000a_Pulsa, token listrik, dsb."/>
  </r>
  <r>
    <s v="Sep 24, 2022"/>
    <x v="13"/>
    <x v="126"/>
    <x v="4148"/>
    <s v="Sep 24,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4, 2022"/>
    <x v="6"/>
    <x v="242"/>
    <x v="4149"/>
    <s v="Sep 24, 2022"/>
    <x v="0"/>
    <x v="0"/>
    <s v="Pinggir Jalan Utama"/>
    <s v="1-5 org/jam"/>
    <s v="Tidak ada"/>
    <s v="Tidak"/>
    <s v="Tidak"/>
    <s v="Tidak ada"/>
    <s v="Tidak"/>
    <s v="Tidak"/>
    <s v="Tidak ber-mitra"/>
    <s v="1"/>
    <s v="&gt;2"/>
    <s v="Tidak"/>
    <s v="Tidak"/>
    <s v="Rp 101.000 - Rp 200.000"/>
    <s v="Susu bubuk anak (Zee, Dancow, Boneeto, dsb.)_x000a_Susu bubuk dewasa (Anlene, Entrasol, Ensure, dsb.)_x000a_Gula rendah kalori (diabetasol, nulife, dsb.)"/>
  </r>
  <r>
    <s v="Sep 24, 2022"/>
    <x v="6"/>
    <x v="294"/>
    <x v="4150"/>
    <s v="Sep 23, 2022"/>
    <x v="0"/>
    <x v="0"/>
    <s v="Pasar (lokasi sekitar atau dalam pasar)"/>
    <s v="1-5 org/jam"/>
    <s v="Ada"/>
    <s v="Tidak"/>
    <s v="Ya"/>
    <s v="2"/>
    <s v="Tidak"/>
    <s v="Tidak"/>
    <s v="SRC (Sampoerna Retail Community)"/>
    <s v="Tidak ada"/>
    <s v="Tidak ada"/>
    <s v="Tidak"/>
    <s v="Tidak"/>
    <s v="&lt; Rp. 50.000"/>
    <s v="Susu bubuk anak (Zee, Dancow, Boneeto, dsb.)_x000a_Susu bubuk dewasa (Anlene, Entrasol, Ensure, dsb.)_x000a_Gula rendah kalori (diabetasol, nulife, dsb.)"/>
  </r>
  <r>
    <s v="Sep 24, 2022"/>
    <x v="13"/>
    <x v="126"/>
    <x v="4151"/>
    <s v="Sep 24,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4, 2022"/>
    <x v="6"/>
    <x v="242"/>
    <x v="4152"/>
    <s v="Sep 22, 2022"/>
    <x v="0"/>
    <x v="0"/>
    <s v="Pinggir Jalan Utama"/>
    <s v="1-5 org/jam"/>
    <s v="Tidak ada"/>
    <s v="Tidak"/>
    <s v="Tidak"/>
    <s v="Tidak ada"/>
    <s v="Tidak"/>
    <s v="Tidak"/>
    <s v="Tidak ber-mitra"/>
    <s v="Tidak ada"/>
    <s v="2"/>
    <s v="Tidak"/>
    <s v="Tidak"/>
    <s v="Rp 101.000 - Rp 200.000"/>
    <s v="Susu bubuk anak (Zee, Dancow, Boneeto, dsb.)_x000a_Susu bubuk dewasa (Anlene, Entrasol, Ensure, dsb.)_x000a_Gula rendah kalori (diabetasol, nulife, dsb.)"/>
  </r>
  <r>
    <s v="Sep 24, 2022"/>
    <x v="6"/>
    <x v="294"/>
    <x v="4153"/>
    <s v="Sep 23, 2022"/>
    <x v="0"/>
    <x v="0"/>
    <s v="Pasar (lokasi sekitar atau dalam pasar)"/>
    <s v="1-5 org/jam"/>
    <s v="Ada"/>
    <s v="Ya"/>
    <s v="Ya"/>
    <s v="2"/>
    <s v="Tidak"/>
    <s v="Tidak"/>
    <s v="Tidak ber-mitra"/>
    <s v="1"/>
    <s v="1"/>
    <s v="Tidak"/>
    <s v="Tidak"/>
    <s v="&lt; Rp. 50.000"/>
    <s v="Susu bubuk anak (Zee, Dancow, Boneeto, dsb.)_x000a_Susu bubuk dewasa (Anlene, Entrasol, Ensure, dsb.)_x000a_Gula rendah kalori (diabetasol, nulife, dsb.)"/>
  </r>
  <r>
    <s v="Sep 24, 2022"/>
    <x v="6"/>
    <x v="242"/>
    <x v="4154"/>
    <s v="Sep 24, 2022"/>
    <x v="0"/>
    <x v="0"/>
    <s v="Pinggir Jalan Utama"/>
    <s v="&gt;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4, 2022"/>
    <x v="6"/>
    <x v="242"/>
    <x v="4155"/>
    <s v="Sep 24, 2022"/>
    <x v="0"/>
    <x v="0"/>
    <s v="Pinggir Jalan Utama"/>
    <s v="&gt;10 org/jam"/>
    <s v="Ada"/>
    <s v="Ya"/>
    <s v="Ya"/>
    <s v="3 - 4"/>
    <s v="Ya"/>
    <s v="Tidak"/>
    <s v="Tidak ber-mitra"/>
    <s v="Tidak ada"/>
    <s v="&gt;2"/>
    <s v="Tidak"/>
    <s v="Tidak"/>
    <s v="Rp 51.000 - Rp 100.000"/>
    <s v="Susu bubuk anak (Zee, Dancow, Boneeto, dsb.)_x000a_Gula rendah kalori (diabetasol, nulife, dsb.)_x000a_Sembako (Beras kiloan, telur, gula kiloan, dsb.)"/>
  </r>
  <r>
    <s v="Sep 24, 2022"/>
    <x v="6"/>
    <x v="197"/>
    <x v="4156"/>
    <s v="Sep 22, 2022"/>
    <x v="0"/>
    <x v="0"/>
    <s v="Pinggir Jalan Utama"/>
    <s v="1-5 org/jam"/>
    <s v="Ada"/>
    <s v="Tidak"/>
    <s v="Ya"/>
    <s v="2"/>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
  </r>
  <r>
    <s v="Sep 24, 2022"/>
    <x v="13"/>
    <x v="126"/>
    <x v="4157"/>
    <s v="Sep 23, 2022"/>
    <x v="0"/>
    <x v="0"/>
    <s v="Pinggir Jalan Utama"/>
    <s v="1-5 org/jam"/>
    <s v="Ada"/>
    <s v="Ya"/>
    <s v="Ya"/>
    <s v="3 - 4"/>
    <s v="Ya"/>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Sep 24, 2022"/>
    <x v="6"/>
    <x v="33"/>
    <x v="4158"/>
    <s v="Sep 24, 2022"/>
    <x v="1"/>
    <x v="0"/>
    <m/>
    <m/>
    <m/>
    <m/>
    <m/>
    <m/>
    <m/>
    <m/>
    <m/>
    <m/>
    <m/>
    <m/>
    <m/>
    <m/>
    <m/>
  </r>
  <r>
    <s v="Sep 24, 2022"/>
    <x v="6"/>
    <x v="242"/>
    <x v="4159"/>
    <s v="Sep 24, 2022"/>
    <x v="0"/>
    <x v="0"/>
    <s v="Pinggir Jalan Utama"/>
    <s v="1-5 org/jam"/>
    <s v="Tidak ada"/>
    <s v="Tidak"/>
    <s v="Tidak"/>
    <s v="Tidak ada"/>
    <s v="Tidak"/>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4, 2022"/>
    <x v="6"/>
    <x v="33"/>
    <x v="4160"/>
    <s v="Sep 24, 2022"/>
    <x v="0"/>
    <x v="0"/>
    <s v="Pasar (lokasi sekitar atau dalam pasar)"/>
    <s v="&gt;10 org/jam"/>
    <s v="Ada"/>
    <s v="Ya"/>
    <s v="Ya"/>
    <s v="&gt;4"/>
    <s v="Ya"/>
    <s v="Ya"/>
    <s v="Tidak ber-mitra"/>
    <s v="2"/>
    <s v="&gt;2"/>
    <s v="Tidak"/>
    <s v="Tidak"/>
    <s v="&gt; Rp 201.000"/>
    <s v="Susu bubuk anak (Zee, Dancow, Boneeto, dsb.)_x000a_Susu bubuk dewasa (Anlene, Entrasol, Ensure, dsb.)_x000a_Gula rendah kalori (diabetasol, nulife, dsb.)_x000a_Sembako (Beras kiloan, telur, gula kiloan, dsb.)_x000a_Pulsa, token listrik, dsb."/>
  </r>
  <r>
    <s v="Sep 24, 2022"/>
    <x v="27"/>
    <x v="306"/>
    <x v="4161"/>
    <s v="Sep 24, 2022"/>
    <x v="0"/>
    <x v="0"/>
    <s v="Pinggir Jalan Utama"/>
    <s v="1-5 org/jam"/>
    <s v="Ada"/>
    <s v="Ya"/>
    <s v="Ya"/>
    <s v="3 - 4"/>
    <s v="Tidak"/>
    <s v="Ya"/>
    <s v="Tidak ber-mitra"/>
    <s v="1"/>
    <s v="2"/>
    <s v="Tidak"/>
    <s v="Tidak"/>
    <s v="Rp 51.000 - Rp 100.000"/>
    <s v="Susu bubuk anak (Zee, Dancow, Boneeto, dsb.)_x000a_Susu bubuk dewasa (Anlene, Entrasol, Ensure, dsb.)_x000a_Gula rendah kalori (diabetasol, nulife, dsb.)_x000a_Sembako (Beras kiloan, telur, gula kiloan, dsb.)"/>
  </r>
  <r>
    <s v="Sep 24, 2022"/>
    <x v="27"/>
    <x v="262"/>
    <x v="4162"/>
    <s v="Sep 24, 2022"/>
    <x v="0"/>
    <x v="0"/>
    <s v="Pinggir Jalan Utama"/>
    <s v="5-10 org/jam"/>
    <s v="Ada"/>
    <s v="Ya"/>
    <s v="Ya"/>
    <s v="&gt;4"/>
    <s v="Ya"/>
    <s v="Tidak"/>
    <s v="SRC (Sampoerna Retail Community)_x000a_Mitra DRP (Djarum Retail Partnership)_x000a_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
  </r>
  <r>
    <s v="Sep 24, 2022"/>
    <x v="6"/>
    <x v="204"/>
    <x v="4163"/>
    <s v="Sep 24, 2022"/>
    <x v="0"/>
    <x v="0"/>
    <s v="Residential (lokasi tempat tinggal/perumahan/apartemen/dsb.)"/>
    <s v="5-10 org/jam"/>
    <s v="Ada"/>
    <s v="Ya"/>
    <s v="Ya"/>
    <s v="3 - 4"/>
    <s v="Ya"/>
    <s v="Tidak"/>
    <s v="Tidak ber-mitra"/>
    <s v="&gt;2"/>
    <s v="&gt;2"/>
    <s v="Tidak"/>
    <s v="Tidak"/>
    <s v="Rp 101.000 - Rp 200.000"/>
    <s v="Susu bubuk anak (Zee, Dancow, Boneeto, dsb.)_x000a_Susu bubuk dewasa (Anlene, Entrasol, Ensure, dsb.)_x000a_Sembako (Beras kiloan, telur, gula kiloan, dsb.)"/>
  </r>
  <r>
    <s v="Sep 24, 2022"/>
    <x v="6"/>
    <x v="242"/>
    <x v="4164"/>
    <s v="Sep 24, 2022"/>
    <x v="0"/>
    <x v="0"/>
    <s v="Pinggir Jalan Utama"/>
    <s v="1-5 org/jam"/>
    <s v="Ada"/>
    <s v="Tidak"/>
    <s v="Ya"/>
    <s v="2"/>
    <s v="Tidak"/>
    <s v="Tidak"/>
    <s v="Tidak ber-mitra"/>
    <s v="1"/>
    <s v="2"/>
    <s v="Tidak"/>
    <s v="Tidak"/>
    <s v="Rp 51.000 - Rp 100.000"/>
    <s v="Susu bubuk anak (Zee, Dancow, Boneeto, dsb.)_x000a_Susu bubuk dewasa (Anlene, Entrasol, Ensure, dsb.)_x000a_Gula rendah kalori (diabetasol, nulife, dsb.)"/>
  </r>
  <r>
    <s v="Sep 24, 2022"/>
    <x v="8"/>
    <x v="61"/>
    <x v="4165"/>
    <s v="Sep 24, 2022"/>
    <x v="0"/>
    <x v="0"/>
    <s v="Pinggir Jalan Utama"/>
    <s v="1-5 org/jam"/>
    <s v="Ada"/>
    <s v="Tidak"/>
    <s v="Ya"/>
    <s v="Tidak ada"/>
    <s v="Tidak"/>
    <s v="Tidak"/>
    <s v="Tidak ber-mitra"/>
    <s v="1"/>
    <s v="Tidak ada"/>
    <s v="Tidak"/>
    <s v="Tidak"/>
    <s v="&lt; Rp. 50.000"/>
    <s v="Susu bubuk anak (Zee, Dancow, Boneeto, dsb.)_x000a_Susu bubuk dewasa (Anlene, Entrasol, Ensure, dsb.)_x000a_Pulsa, token listrik, dsb."/>
  </r>
  <r>
    <s v="Sep 24, 2022"/>
    <x v="8"/>
    <x v="61"/>
    <x v="4166"/>
    <s v="Sep 24,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3, 2022"/>
    <x v="28"/>
    <x v="298"/>
    <x v="4076"/>
    <s v="Sep 23, 2022"/>
    <x v="0"/>
    <x v="1"/>
    <m/>
    <m/>
    <m/>
    <m/>
    <m/>
    <m/>
    <m/>
    <m/>
    <m/>
    <m/>
    <m/>
    <m/>
    <m/>
    <m/>
    <m/>
  </r>
  <r>
    <s v="Sep 23, 2022"/>
    <x v="10"/>
    <x v="275"/>
    <x v="4167"/>
    <s v="Sep 23,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
  </r>
  <r>
    <s v="Sep 23, 2022"/>
    <x v="10"/>
    <x v="275"/>
    <x v="4168"/>
    <s v="Sep 23,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
  </r>
  <r>
    <s v="Sep 23, 2022"/>
    <x v="10"/>
    <x v="275"/>
    <x v="4169"/>
    <s v="Sep 23,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
  </r>
  <r>
    <s v="Sep 23, 2022"/>
    <x v="10"/>
    <x v="275"/>
    <x v="4170"/>
    <s v="Sep 23,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
  </r>
  <r>
    <s v="Sep 23, 2022"/>
    <x v="10"/>
    <x v="275"/>
    <x v="4171"/>
    <s v="Sep 23, 200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
  </r>
  <r>
    <s v="Sep 23, 2022"/>
    <x v="10"/>
    <x v="275"/>
    <x v="4171"/>
    <s v="Sep 23, 2022"/>
    <x v="1"/>
    <x v="1"/>
    <m/>
    <m/>
    <m/>
    <m/>
    <m/>
    <m/>
    <m/>
    <m/>
    <m/>
    <m/>
    <m/>
    <m/>
    <m/>
    <m/>
    <m/>
  </r>
  <r>
    <s v="Sep 23, 2022"/>
    <x v="7"/>
    <x v="75"/>
    <x v="4172"/>
    <s v="Sep 19, 2022"/>
    <x v="0"/>
    <x v="0"/>
    <s v="Pinggir Jalan Utama"/>
    <s v="1-5 org/jam"/>
    <s v="Tidak ada"/>
    <s v="Ya"/>
    <s v="Ya"/>
    <s v="2"/>
    <s v="Tidak"/>
    <s v="Tidak"/>
    <s v="Tidak ber-mitra"/>
    <s v="1"/>
    <s v="1"/>
    <s v="Tidak"/>
    <s v="Tidak"/>
    <s v="&lt; Rp. 50.000"/>
    <s v="Susu bubuk anak (Zee, Dancow, Boneeto, dsb.)_x000a_Susu bubuk dewasa (Anlene, Entrasol, Ensure, dsb.)"/>
  </r>
  <r>
    <s v="Sep 23, 2022"/>
    <x v="7"/>
    <x v="46"/>
    <x v="4173"/>
    <s v="Sep 19, 2022"/>
    <x v="0"/>
    <x v="0"/>
    <s v="Pinggir Jalan Utama"/>
    <s v="1-5 org/jam"/>
    <s v="Tidak ada"/>
    <s v="Tidak"/>
    <s v="Tidak"/>
    <s v="2"/>
    <s v="Tidak"/>
    <s v="Tidak"/>
    <s v="Tidak ber-mitra"/>
    <s v="1"/>
    <s v="2"/>
    <s v="Tidak"/>
    <s v="Tidak"/>
    <s v="&lt; Rp. 50.000"/>
    <s v="Susu bubuk anak (Zee, Dancow, Boneeto, dsb.)_x000a_Susu bubuk dewasa (Anlene, Entrasol, Ensure, dsb.)_x000a_Sembako (Beras kiloan, telur, gula kiloan, dsb.)"/>
  </r>
  <r>
    <s v="Sep 23, 2022"/>
    <x v="7"/>
    <x v="46"/>
    <x v="4174"/>
    <s v="Sep 19, 2022"/>
    <x v="0"/>
    <x v="0"/>
    <s v="Pinggir Jalan Utama"/>
    <s v="1-5 org/jam"/>
    <s v="Tidak ada"/>
    <s v="Tidak"/>
    <s v="Tidak"/>
    <s v="Tidak ada"/>
    <s v="Tidak"/>
    <s v="Tidak"/>
    <s v="Tidak ber-mitra"/>
    <s v="1"/>
    <s v="1"/>
    <s v="Tidak"/>
    <s v="Tidak"/>
    <s v="&lt; Rp. 50.000"/>
    <s v="Susu bubuk anak (Zee, Dancow, Boneeto, dsb.)_x000a_Susu bubuk dewasa (Anlene, Entrasol, Ensure, dsb.)_x000a_Sembako (Beras kiloan, telur, gula kiloan, dsb.)"/>
  </r>
  <r>
    <s v="Sep 23, 2022"/>
    <x v="7"/>
    <x v="75"/>
    <x v="4175"/>
    <s v="Sep 16, 2022"/>
    <x v="0"/>
    <x v="0"/>
    <s v="Pinggir Jalan Utama"/>
    <s v="1-5 org/jam"/>
    <s v="Tidak ada"/>
    <s v="Tidak"/>
    <s v="Ya"/>
    <s v="2"/>
    <s v="Ya"/>
    <s v="Tidak"/>
    <s v="Tidak ber-mitra"/>
    <s v="Tidak ada"/>
    <s v="1"/>
    <s v="Tidak"/>
    <s v="Tidak"/>
    <s v="&lt; Rp. 50.000"/>
    <s v="Susu bubuk anak (Zee, Dancow, Boneeto, dsb.)_x000a_Susu bubuk dewasa (Anlene, Entrasol, Ensure, dsb.)_x000a_Gula rendah kalori (diabetasol, nulife, dsb.)_x000a_Sembako (Beras kiloan, telur, gula kiloan, dsb.)"/>
  </r>
  <r>
    <s v="Sep 23, 2022"/>
    <x v="7"/>
    <x v="45"/>
    <x v="4176"/>
    <s v="Sep 16, 2022"/>
    <x v="0"/>
    <x v="0"/>
    <s v="Pinggir Jalan Utama"/>
    <s v="1-5 org/jam"/>
    <s v="Tidak ada"/>
    <s v="Tidak"/>
    <s v="Tidak"/>
    <s v="Tidak ada"/>
    <s v="Tidak"/>
    <s v="Tidak"/>
    <s v="Tidak ber-mitra"/>
    <s v="1"/>
    <s v="1"/>
    <s v="Tidak"/>
    <s v="Tidak"/>
    <s v="&lt; Rp. 50.000"/>
    <s v="Sembako (Beras kiloan, telur, gula kiloan, dsb.)"/>
  </r>
  <r>
    <s v="Sep 23, 2022"/>
    <x v="7"/>
    <x v="244"/>
    <x v="4177"/>
    <s v="Sep 19, 2022"/>
    <x v="0"/>
    <x v="0"/>
    <s v="Pinggir Jalan Utama"/>
    <s v="1-5 org/jam"/>
    <s v="Tidak ada"/>
    <s v="Tidak"/>
    <s v="Tidak"/>
    <s v="Tidak ada"/>
    <s v="Tidak"/>
    <s v="Tidak"/>
    <s v="Tidak ber-mitra"/>
    <s v="Tidak ada"/>
    <s v="1"/>
    <s v="Ya"/>
    <s v="Tidak"/>
    <s v="Rp 101.000 - Rp 200.000"/>
    <s v="Gula rendah kalori (diabetasol, nulife, dsb.)"/>
  </r>
  <r>
    <s v="Sep 23, 2022"/>
    <x v="7"/>
    <x v="46"/>
    <x v="4178"/>
    <s v="Sep 21, 2022"/>
    <x v="0"/>
    <x v="0"/>
    <s v="Pinggir Jalan Utama"/>
    <s v="1-5 org/jam"/>
    <s v="Ada"/>
    <s v="Ya"/>
    <s v="Ya"/>
    <s v="2"/>
    <s v="Tidak"/>
    <s v="Tidak"/>
    <s v="Tidak ber-mitra"/>
    <s v="1"/>
    <s v="2"/>
    <s v="Tidak"/>
    <s v="Tidak"/>
    <s v="&lt; Rp. 50.000"/>
    <s v="Susu bubuk anak (Zee, Dancow, Boneeto, dsb.)_x000a_Susu bubuk dewasa (Anlene, Entrasol, Ensure, dsb.)"/>
  </r>
  <r>
    <s v="Sep 23, 2022"/>
    <x v="7"/>
    <x v="75"/>
    <x v="4179"/>
    <s v="Sep 22, 2022"/>
    <x v="0"/>
    <x v="0"/>
    <s v="Pinggir Jalan Utama"/>
    <s v="1-5 org/jam"/>
    <s v="Ada"/>
    <s v="Ya"/>
    <s v="Ya"/>
    <s v="2"/>
    <s v="Tidak"/>
    <s v="Tidak"/>
    <s v="Tidak ber-mitra"/>
    <s v="1"/>
    <s v="2"/>
    <s v="Tidak"/>
    <s v="Tidak"/>
    <s v="&lt; Rp. 50.000"/>
    <s v="Susu bubuk anak (Zee, Dancow, Boneeto, dsb.)_x000a_Susu bubuk dewasa (Anlene, Entrasol, Ensure, dsb.)_x000a_Gula rendah kalori (diabetasol, nulife, dsb.)"/>
  </r>
  <r>
    <s v="Sep 23, 2022"/>
    <x v="7"/>
    <x v="75"/>
    <x v="4179"/>
    <s v="Sep 22, 2022"/>
    <x v="0"/>
    <x v="0"/>
    <s v="Pinggir Jalan Utama"/>
    <s v="1-5 org/jam"/>
    <s v="Ada"/>
    <s v="Ya"/>
    <s v="Ya"/>
    <s v="2"/>
    <s v="Tidak"/>
    <s v="Tidak"/>
    <s v="Tidak ber-mitra"/>
    <s v="1"/>
    <s v="2"/>
    <s v="Tidak"/>
    <s v="Tidak"/>
    <s v="&lt; Rp. 50.000"/>
    <s v="Susu bubuk anak (Zee, Dancow, Boneeto, dsb.)_x000a_Susu bubuk dewasa (Anlene, Entrasol, Ensure, dsb.)_x000a_Gula rendah kalori (diabetasol, nulife, dsb.)"/>
  </r>
  <r>
    <s v="Sep 23, 2022"/>
    <x v="7"/>
    <x v="45"/>
    <x v="4180"/>
    <s v="Sep 20, 2022"/>
    <x v="0"/>
    <x v="0"/>
    <s v="Pinggir Jalan Utama"/>
    <s v="1-5 org/jam"/>
    <s v="Ada"/>
    <s v="Tidak"/>
    <s v="Ya"/>
    <s v="2"/>
    <s v="Tidak"/>
    <s v="Tidak"/>
    <s v="Tidak ber-mitra"/>
    <s v="1"/>
    <s v="1"/>
    <s v="Tidak"/>
    <s v="Tidak"/>
    <s v="&lt; Rp. 50.000"/>
    <s v="Susu bubuk anak (Zee, Dancow, Boneeto, dsb.)_x000a_Susu bubuk dewasa (Anlene, Entrasol, Ensure, dsb.)"/>
  </r>
  <r>
    <s v="Sep 23, 2022"/>
    <x v="7"/>
    <x v="75"/>
    <x v="2885"/>
    <s v="Sep 23, 2022"/>
    <x v="0"/>
    <x v="0"/>
    <s v="Pinggir Jalan Utama"/>
    <s v="1-5 org/jam"/>
    <s v="Ada"/>
    <s v="Ya"/>
    <s v="Ya"/>
    <s v="3 - 4"/>
    <s v="Ya"/>
    <s v="Tidak"/>
    <s v="Tidak ber-mitra"/>
    <s v="Tidak ada"/>
    <s v="2"/>
    <s v="Tidak"/>
    <s v="Tidak"/>
    <s v="&lt; Rp. 50.000"/>
    <s v="Susu bubuk anak (Zee, Dancow, Boneeto, dsb.)_x000a_Susu bubuk dewasa (Anlene, Entrasol, Ensure, dsb.)_x000a_Gula rendah kalori (diabetasol, nulife, dsb.)"/>
  </r>
  <r>
    <s v="Sep 23, 2022"/>
    <x v="7"/>
    <x v="75"/>
    <x v="4181"/>
    <s v="Sep 22, 2022"/>
    <x v="0"/>
    <x v="0"/>
    <s v="Pinggir Jalan Utama"/>
    <s v="5-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3, 2022"/>
    <x v="27"/>
    <x v="262"/>
    <x v="4182"/>
    <s v="Sep 23, 2022"/>
    <x v="0"/>
    <x v="0"/>
    <s v="Pinggir Jalan Utama"/>
    <s v="&gt;10 org/jam"/>
    <s v="Ada"/>
    <s v="Ya"/>
    <s v="Ya"/>
    <s v="&gt;4"/>
    <s v="Ya"/>
    <s v="Tidak"/>
    <s v="Tidak ber-mitra"/>
    <s v="&gt;2"/>
    <s v="&gt;2"/>
    <s v="Tidak"/>
    <s v="Tidak"/>
    <s v="&gt; Rp 201.000"/>
    <s v="Susu bubuk anak (Zee, Dancow, Boneeto, dsb.)"/>
  </r>
  <r>
    <s v="Sep 23, 2022"/>
    <x v="7"/>
    <x v="46"/>
    <x v="4183"/>
    <s v="Sep 21,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3, 2022"/>
    <x v="7"/>
    <x v="45"/>
    <x v="4184"/>
    <s v="Sep 23, 2022"/>
    <x v="0"/>
    <x v="0"/>
    <s v="Pinggir Jalan Utama"/>
    <s v="1-5 org/jam"/>
    <s v="Ada"/>
    <s v="Ya"/>
    <s v="Tidak"/>
    <s v="2"/>
    <s v="Tidak"/>
    <s v="Tidak"/>
    <s v="Tidak ber-mitra"/>
    <s v="1"/>
    <s v="2"/>
    <s v="Tidak"/>
    <s v="Tidak"/>
    <s v="&lt; Rp. 50.000"/>
    <s v="Susu bubuk anak (Zee, Dancow, Boneeto, dsb.)_x000a_Susu bubuk dewasa (Anlene, Entrasol, Ensure, dsb.)"/>
  </r>
  <r>
    <s v="Sep 23, 2022"/>
    <x v="7"/>
    <x v="46"/>
    <x v="4185"/>
    <s v="Sep 21, 2022"/>
    <x v="0"/>
    <x v="0"/>
    <s v="Pinggir Jalan Utama"/>
    <s v="5-10 org/jam"/>
    <s v="Ada"/>
    <s v="Ya"/>
    <s v="Ya"/>
    <s v="3 - 4"/>
    <s v="Tidak"/>
    <s v="Tidak"/>
    <s v="Tidak ber-mitra"/>
    <s v="1"/>
    <s v="2"/>
    <s v="Tidak"/>
    <s v="Tidak"/>
    <s v="&lt; Rp. 50.000"/>
    <s v="Susu bubuk anak (Zee, Dancow, Boneeto, dsb.)_x000a_Susu bubuk dewasa (Anlene, Entrasol, Ensure, dsb.)"/>
  </r>
  <r>
    <s v="Sep 23, 2022"/>
    <x v="7"/>
    <x v="46"/>
    <x v="4186"/>
    <s v="Sep 22, 2022"/>
    <x v="0"/>
    <x v="0"/>
    <s v="Pasar (lokasi sekitar atau dalam pasar)"/>
    <s v="1-5 org/jam"/>
    <s v="Tidak ada"/>
    <s v="Tidak"/>
    <s v="Tidak"/>
    <s v="Tidak ada"/>
    <s v="Tidak"/>
    <s v="Tidak"/>
    <s v="Tidak ber-mitra"/>
    <s v="Tidak ada"/>
    <s v="1"/>
    <s v="Tidak"/>
    <s v="Tidak"/>
    <s v="&lt; Rp. 50.000"/>
    <s v="Sembako (Beras kiloan, telur, gula kiloan, dsb.)"/>
  </r>
  <r>
    <s v="Sep 23, 2022"/>
    <x v="6"/>
    <x v="33"/>
    <x v="4187"/>
    <s v="Sep 23, 2022"/>
    <x v="1"/>
    <x v="0"/>
    <m/>
    <m/>
    <m/>
    <m/>
    <m/>
    <m/>
    <m/>
    <m/>
    <m/>
    <m/>
    <m/>
    <m/>
    <m/>
    <m/>
    <m/>
  </r>
  <r>
    <s v="Sep 23, 2022"/>
    <x v="27"/>
    <x v="262"/>
    <x v="4188"/>
    <s v="Sep 23, 2022"/>
    <x v="0"/>
    <x v="0"/>
    <s v="Pinggir Jalan Utama"/>
    <s v="5-10 org/jam"/>
    <s v="Ada"/>
    <s v="Ya"/>
    <s v="Ya"/>
    <s v="&gt;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Sep 23, 2022"/>
    <x v="6"/>
    <x v="33"/>
    <x v="4189"/>
    <s v="Sep 23, 2022"/>
    <x v="0"/>
    <x v="0"/>
    <s v="Pasar (lokasi sekitar atau dalam pasar)"/>
    <s v="&gt;10 org/jam"/>
    <s v="Tidak ada"/>
    <s v="Tidak"/>
    <s v="Tidak"/>
    <s v="Tidak ada"/>
    <s v="Tidak"/>
    <s v="Tidak"/>
    <s v="Tidak ber-mitra"/>
    <s v="Tidak ada"/>
    <s v="1"/>
    <s v="Tidak"/>
    <s v="Tidak"/>
    <s v="&gt; Rp 201.000"/>
    <s v="Sembako (Beras kiloan, telur, gula kiloan, dsb.)"/>
  </r>
  <r>
    <s v="Sep 23, 2022"/>
    <x v="6"/>
    <x v="33"/>
    <x v="4190"/>
    <s v="Sep 23, 2022"/>
    <x v="0"/>
    <x v="0"/>
    <s v="Pinggir Jalan Utama"/>
    <s v="&gt;10 org/jam"/>
    <s v="Ada"/>
    <s v="Ya"/>
    <s v="Ya"/>
    <s v="&gt;4"/>
    <s v="Ya"/>
    <s v="Ya"/>
    <s v="Tidak ber-mitra"/>
    <s v="2"/>
    <s v="&gt;2"/>
    <s v="Tidak"/>
    <s v="Tidak"/>
    <s v="Rp 51.000 - Rp 100.000"/>
    <s v="Susu bubuk anak (Zee, Dancow, Boneeto, dsb.)_x000a_Susu bubuk dewasa (Anlene, Entrasol, Ensure, dsb.)_x000a_Gula rendah kalori (diabetasol, nulife, dsb.)_x000a_Pulsa, token listrik, dsb."/>
  </r>
  <r>
    <s v="Sep 23, 2022"/>
    <x v="27"/>
    <x v="262"/>
    <x v="4191"/>
    <s v="Sep 23, 2022"/>
    <x v="0"/>
    <x v="0"/>
    <s v="Pinggir Jalan Utama"/>
    <s v="1-5 org/jam"/>
    <s v="Ada"/>
    <s v="Ya"/>
    <s v="Ya"/>
    <s v="3 - 4"/>
    <s v="Ya"/>
    <s v="Tidak"/>
    <s v="Tidak ber-mitra"/>
    <s v="2"/>
    <s v="&gt;2"/>
    <s v="Tidak"/>
    <s v="Tidak"/>
    <s v="Rp 51.000 - Rp 100.000"/>
    <s v="Susu bubuk anak (Zee, Dancow, Boneeto, dsb.)_x000a_Susu bubuk dewasa (Anlene, Entrasol, Ensure, dsb.)_x000a_Sembako (Beras kiloan, telur, gula kiloan, dsb.)"/>
  </r>
  <r>
    <s v="Sep 23, 2022"/>
    <x v="27"/>
    <x v="262"/>
    <x v="4192"/>
    <s v="Sep 23,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3, 2022"/>
    <x v="27"/>
    <x v="262"/>
    <x v="4193"/>
    <s v="Sep 23, 2022"/>
    <x v="0"/>
    <x v="0"/>
    <s v="Pinggir Jalan Utama"/>
    <s v="1-5 org/jam"/>
    <s v="Ada"/>
    <s v="Ya"/>
    <s v="Ya"/>
    <s v="3 - 4"/>
    <s v="Tidak"/>
    <s v="Tidak"/>
    <s v="Tidak ber-mitra"/>
    <s v="1"/>
    <s v="2"/>
    <s v="Tidak"/>
    <s v="Ya"/>
    <s v="Rp 51.000 - Rp 100.000"/>
    <s v="Susu bubuk anak (Zee, Dancow, Boneeto, dsb.)_x000a_Susu bubuk dewasa (Anlene, Entrasol, Ensure, dsb.)_x000a_Gula rendah kalori (diabetasol, nulife, dsb.)_x000a_Sembako (Beras kiloan, telur, gula kiloan, dsb.)"/>
  </r>
  <r>
    <s v="Sep 23, 2022"/>
    <x v="27"/>
    <x v="262"/>
    <x v="4194"/>
    <s v="Sep 23,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23, 2022"/>
    <x v="27"/>
    <x v="262"/>
    <x v="4195"/>
    <s v="Sep 20,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3, 2022"/>
    <x v="27"/>
    <x v="262"/>
    <x v="4196"/>
    <s v="Sep 23, 2022"/>
    <x v="0"/>
    <x v="0"/>
    <s v="Pinggir Jalan Utama"/>
    <s v="5-10 org/jam"/>
    <s v="Ada"/>
    <s v="Tidak"/>
    <s v="Tidak"/>
    <s v="Tidak ada"/>
    <s v="Tidak"/>
    <s v="Ya"/>
    <s v="Tidak ber-mitra"/>
    <s v="2"/>
    <s v="&gt;2"/>
    <s v="Tidak"/>
    <s v="Tidak"/>
    <s v="Rp 101.000 - Rp 200.000"/>
    <s v="Gula rendah kalori (diabetasol, nulife, dsb.)"/>
  </r>
  <r>
    <s v="Sep 23, 2022"/>
    <x v="27"/>
    <x v="262"/>
    <x v="4197"/>
    <s v="Sep 23, 2022"/>
    <x v="0"/>
    <x v="0"/>
    <s v="Pinggir Jalan Utama"/>
    <s v="5-10 org/jam"/>
    <s v="Ada"/>
    <s v="Tidak"/>
    <s v="Tidak"/>
    <s v="Tidak ada"/>
    <s v="Tidak"/>
    <s v="Ya"/>
    <s v="Tidak ber-mitra"/>
    <s v="2"/>
    <s v="&gt;2"/>
    <s v="Tidak"/>
    <s v="Tidak"/>
    <s v="Rp 101.000 - Rp 200.000"/>
    <s v="Susu bubuk anak (Zee, Dancow, Boneeto, dsb.)"/>
  </r>
  <r>
    <s v="Sep 23, 2022"/>
    <x v="6"/>
    <x v="33"/>
    <x v="4198"/>
    <s v="Sep 23, 2022"/>
    <x v="0"/>
    <x v="0"/>
    <s v="Pasar (lokasi sekitar atau dalam pasar)"/>
    <s v="1-5 org/jam"/>
    <s v="Tidak ada"/>
    <s v="Tidak"/>
    <s v="Tidak"/>
    <s v="Tidak ada"/>
    <s v="Tidak"/>
    <s v="Tidak"/>
    <s v="Tidak ber-mitra"/>
    <s v="Tidak ada"/>
    <s v="1"/>
    <s v="Tidak"/>
    <s v="Tidak"/>
    <s v="Rp 51.000 - Rp 100.000"/>
    <s v="Gula rendah kalori (diabetasol, nulife, dsb.)_x000a_Sembako (Beras kiloan, telur, gula kiloan, dsb.)"/>
  </r>
  <r>
    <s v="Sep 23, 2022"/>
    <x v="11"/>
    <x v="90"/>
    <x v="729"/>
    <s v="Sep 16, 2022"/>
    <x v="0"/>
    <x v="0"/>
    <s v="Pasar (lokasi sekitar atau dalam pasar)"/>
    <s v="5-10 org/jam"/>
    <s v="Tidak ada"/>
    <s v="Tidak"/>
    <s v="Tidak"/>
    <s v="Tidak ada"/>
    <s v="Tidak"/>
    <s v="Tidak"/>
    <s v="Tidak ber-mitra"/>
    <s v="Tidak ada"/>
    <s v="2"/>
    <s v="Tidak"/>
    <s v="Ya"/>
    <s v="Rp 101.000 - Rp 200.000"/>
    <s v="Susu bubuk anak (Zee, Dancow, Boneeto, dsb.)_x000a_Susu bubuk dewasa (Anlene, Entrasol, Ensure, dsb.)_x000a_Sembako (Beras kiloan, telur, gula kiloan, dsb.)"/>
  </r>
  <r>
    <s v="Sep 23, 2022"/>
    <x v="11"/>
    <x v="90"/>
    <x v="730"/>
    <s v="Sep 16, 2022"/>
    <x v="0"/>
    <x v="1"/>
    <m/>
    <m/>
    <m/>
    <m/>
    <m/>
    <m/>
    <m/>
    <m/>
    <m/>
    <m/>
    <m/>
    <m/>
    <m/>
    <m/>
    <m/>
  </r>
  <r>
    <s v="Sep 23, 2022"/>
    <x v="11"/>
    <x v="90"/>
    <x v="2554"/>
    <s v="Sep 16, 2022"/>
    <x v="0"/>
    <x v="1"/>
    <m/>
    <m/>
    <m/>
    <m/>
    <m/>
    <m/>
    <m/>
    <m/>
    <m/>
    <m/>
    <m/>
    <m/>
    <m/>
    <m/>
    <m/>
  </r>
  <r>
    <s v="Sep 23, 2022"/>
    <x v="11"/>
    <x v="90"/>
    <x v="2554"/>
    <s v="Sep 14, 2022"/>
    <x v="1"/>
    <x v="1"/>
    <m/>
    <m/>
    <m/>
    <m/>
    <m/>
    <m/>
    <m/>
    <m/>
    <m/>
    <m/>
    <m/>
    <m/>
    <m/>
    <m/>
    <m/>
  </r>
  <r>
    <s v="Sep 23, 2022"/>
    <x v="28"/>
    <x v="288"/>
    <x v="3875"/>
    <s v="Sep 23, 2022"/>
    <x v="0"/>
    <x v="0"/>
    <s v="Pinggir Jalan Utama"/>
    <s v="5-10 org/jam"/>
    <s v="Tidak ada"/>
    <s v="Tidak"/>
    <s v="Tidak"/>
    <s v="Tidak ada"/>
    <s v="Tidak"/>
    <s v="Tidak"/>
    <s v="Tidak ber-mitra"/>
    <s v="&gt;2"/>
    <s v="&gt;2"/>
    <s v="Tidak"/>
    <s v="Tidak"/>
    <s v="Rp 51.000 - Rp 100.000"/>
    <s v="Susu bubuk anak (Zee, Dancow, Boneeto, dsb.)_x000a_Susu bubuk dewasa (Anlene, Entrasol, Ensure, dsb.)_x000a_Gula rendah kalori (diabetasol, nulife, dsb.)"/>
  </r>
  <r>
    <s v="Sep 23, 2022"/>
    <x v="28"/>
    <x v="288"/>
    <x v="4199"/>
    <s v="Sep 22, 2022"/>
    <x v="0"/>
    <x v="0"/>
    <s v="Pinggir Jalan Utama"/>
    <s v="5-10 org/jam"/>
    <s v="Ada"/>
    <s v="Ya"/>
    <s v="Ya"/>
    <s v="3 - 4"/>
    <s v="Ya"/>
    <s v="Tidak"/>
    <s v="Tidak ber-mitra"/>
    <s v="1"/>
    <s v="&gt;2"/>
    <s v="Tidak"/>
    <s v="Ya"/>
    <s v="Rp 51.000 - Rp 100.000"/>
    <s v="Susu bubuk anak (Zee, Dancow, Boneeto, dsb.)_x000a_Susu bubuk dewasa (Anlene, Entrasol, Ensure, dsb.)_x000a_Gula rendah kalori (diabetasol, nulife, dsb.)"/>
  </r>
  <r>
    <s v="Sep 23, 2022"/>
    <x v="28"/>
    <x v="288"/>
    <x v="4200"/>
    <s v="Sep 22, 2022"/>
    <x v="0"/>
    <x v="0"/>
    <s v="Pinggir Jalan Utama"/>
    <s v="5-10 org/jam"/>
    <s v="Tidak ada"/>
    <s v="Tidak"/>
    <s v="Tidak"/>
    <s v="2"/>
    <s v="Tidak"/>
    <s v="Tidak"/>
    <s v="Tidak ber-mitra"/>
    <s v="1"/>
    <s v="&gt;2"/>
    <s v="Tidak"/>
    <s v="Ya"/>
    <s v="&gt; Rp 201.000"/>
    <s v="Susu bubuk anak (Zee, Dancow, Boneeto, dsb.)_x000a_Susu bubuk dewasa (Anlene, Entrasol, Ensure, dsb.)_x000a_Sembako (Beras kiloan, telur, gula kiloan, dsb.)"/>
  </r>
  <r>
    <s v="Sep 23, 2022"/>
    <x v="6"/>
    <x v="33"/>
    <x v="4190"/>
    <s v="Sep 23, 2022"/>
    <x v="0"/>
    <x v="0"/>
    <s v="Pinggir Jalan Utama"/>
    <s v="5-10 org/jam"/>
    <s v="Ada"/>
    <s v="Ya"/>
    <s v="Ya"/>
    <s v="&gt;4"/>
    <s v="Ya"/>
    <s v="Ya"/>
    <s v="Tidak ber-mitra"/>
    <s v="2"/>
    <s v="&gt;2"/>
    <s v="Tidak"/>
    <s v="Tidak"/>
    <s v="Rp 51.000 - Rp 100.000"/>
    <s v="Susu bubuk anak (Zee, Dancow, Boneeto, dsb.)_x000a_Susu bubuk dewasa (Anlene, Entrasol, Ensure, dsb.)_x000a_Gula rendah kalori (diabetasol, nulife, dsb.)_x000a_Pulsa, token listrik, dsb."/>
  </r>
  <r>
    <s v="Sep 23, 2022"/>
    <x v="6"/>
    <x v="33"/>
    <x v="4190"/>
    <s v="Sep 23, 2022"/>
    <x v="0"/>
    <x v="0"/>
    <s v="Pinggir Jalan Utama"/>
    <s v="5-10 org/jam"/>
    <s v="Ada"/>
    <s v="Ya"/>
    <s v="Ya"/>
    <s v="&gt;4"/>
    <s v="Ya"/>
    <s v="Ya"/>
    <s v="Tidak ber-mitra"/>
    <s v="1"/>
    <s v="&gt;2"/>
    <s v="Tidak"/>
    <s v="Tidak"/>
    <s v="&lt; Rp. 50.000"/>
    <s v="Susu bubuk anak (Zee, Dancow, Boneeto, dsb.)_x000a_Susu bubuk dewasa (Anlene, Entrasol, Ensure, dsb.)_x000a_Gula rendah kalori (diabetasol, nulife, dsb.)_x000a_Pulsa, token listrik, dsb."/>
  </r>
  <r>
    <s v="Sep 23, 2022"/>
    <x v="6"/>
    <x v="33"/>
    <x v="4201"/>
    <s v="Sep 23, 2022"/>
    <x v="0"/>
    <x v="0"/>
    <s v="Pinggir Jalan Utama"/>
    <s v="&gt;10 org/jam"/>
    <s v="Ada"/>
    <s v="Ya"/>
    <s v="Ya"/>
    <s v="3 - 4"/>
    <s v="Ya"/>
    <s v="Tidak"/>
    <s v="Tidak ber-mitra"/>
    <s v="2"/>
    <s v="&gt;2"/>
    <s v="Tidak"/>
    <s v="Tidak"/>
    <s v="Rp 51.000 - Rp 100.000"/>
    <s v="Susu bubuk anak (Zee, Dancow, Boneeto, dsb.)_x000a_Susu bubuk dewasa (Anlene, Entrasol, Ensure, dsb.)_x000a_Gula rendah kalori (diabetasol, nulife, dsb.)_x000a_Pulsa, token listrik, dsb."/>
  </r>
  <r>
    <s v="Sep 23, 2022"/>
    <x v="6"/>
    <x v="33"/>
    <x v="4202"/>
    <s v="Sep 23,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Pulsa, token listrik, dsb."/>
  </r>
  <r>
    <s v="Sep 23, 2022"/>
    <x v="28"/>
    <x v="288"/>
    <x v="3870"/>
    <s v="Sep 20, 2022"/>
    <x v="0"/>
    <x v="0"/>
    <s v="Pinggir Jalan Utama"/>
    <s v="1-5 org/jam"/>
    <s v="Ada"/>
    <s v="Ya"/>
    <s v="Ya"/>
    <s v="Tidak ada"/>
    <s v="Tidak"/>
    <s v="Tidak"/>
    <s v="Tidak ber-mitra"/>
    <s v="1"/>
    <s v="Tidak ada"/>
    <s v="Tidak"/>
    <s v="Ya"/>
    <s v="Rp 51.000 - Rp 100.000"/>
    <s v="Susu bubuk anak (Zee, Dancow, Boneeto, dsb.)_x000a_Susu bubuk dewasa (Anlene, Entrasol, Ensure, dsb.)_x000a_Gula rendah kalori (diabetasol, nulife, dsb.)_x000a_Sembako (Beras kiloan, telur, gula kiloan, dsb.)"/>
  </r>
  <r>
    <s v="Sep 23, 2022"/>
    <x v="28"/>
    <x v="288"/>
    <x v="4203"/>
    <s v="Sep 21, 2022"/>
    <x v="0"/>
    <x v="0"/>
    <s v="Pinggir Jalan Utama"/>
    <s v="1-5 org/jam"/>
    <s v="Ada"/>
    <s v="Ya"/>
    <s v="Ya"/>
    <s v="2"/>
    <s v="Ya"/>
    <s v="Tidak"/>
    <s v="Tidak ber-mitra"/>
    <s v="1"/>
    <s v="1"/>
    <s v="Tidak"/>
    <s v="Ya"/>
    <s v="Rp 51.000 - Rp 100.000"/>
    <s v="Susu bubuk anak (Zee, Dancow, Boneeto, dsb.)_x000a_Susu bubuk dewasa (Anlene, Entrasol, Ensure, dsb.)_x000a_Gula rendah kalori (diabetasol, nulife, dsb.)_x000a_Sembako (Beras kiloan, telur, gula kiloan, dsb.)"/>
  </r>
  <r>
    <s v="Sep 23, 2022"/>
    <x v="28"/>
    <x v="290"/>
    <x v="3880"/>
    <s v="Sep 21, 2022"/>
    <x v="0"/>
    <x v="0"/>
    <s v="Pinggir Jalan Utama"/>
    <s v="1-5 org/jam"/>
    <s v="Ada"/>
    <s v="Ya"/>
    <s v="Ya"/>
    <s v="3 - 4"/>
    <s v="Ya"/>
    <s v="Tidak"/>
    <s v="Tidak ber-mitra"/>
    <s v="1"/>
    <s v="1"/>
    <s v="Tidak"/>
    <s v="Tidak"/>
    <s v="&lt; Rp. 50.000"/>
    <s v="Susu bubuk anak (Zee, Dancow, Boneeto, dsb.)_x000a_Susu bubuk dewasa (Anlene, Entrasol, Ensure, dsb.)_x000a_Gula rendah kalori (diabetasol, nulife, dsb.)"/>
  </r>
  <r>
    <s v="Sep 23, 2022"/>
    <x v="28"/>
    <x v="288"/>
    <x v="3916"/>
    <s v="Sep 22, 2022"/>
    <x v="0"/>
    <x v="0"/>
    <s v="Residential (lokasi tempat tinggal/perumahan/apartemen/dsb.)"/>
    <s v="1-5 org/jam"/>
    <s v="Tidak ada"/>
    <s v="Tidak"/>
    <s v="Tidak"/>
    <s v="Tidak ada"/>
    <s v="Tidak"/>
    <s v="Tidak"/>
    <s v="Tidak ber-mitra"/>
    <s v="Tidak ada"/>
    <s v="Tidak ada"/>
    <s v="Tidak"/>
    <s v="Ya"/>
    <s v="&gt; Rp 201.000"/>
    <s v="Gula rendah kalori (diabetasol, nulife, dsb.)"/>
  </r>
  <r>
    <s v="Sep 23, 2022"/>
    <x v="6"/>
    <x v="33"/>
    <x v="4147"/>
    <s v="Sep 23,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Pulsa, token listrik, dsb."/>
  </r>
  <r>
    <s v="Sep 23, 2022"/>
    <x v="13"/>
    <x v="249"/>
    <x v="4204"/>
    <s v="Sep 23, 2022"/>
    <x v="0"/>
    <x v="0"/>
    <s v="Pinggir Jalan Utama"/>
    <s v="5-10 org/jam"/>
    <s v="Ada"/>
    <s v="Ya"/>
    <s v="Ya"/>
    <s v="3 - 4"/>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
  </r>
  <r>
    <s v="Sep 23, 2022"/>
    <x v="14"/>
    <x v="206"/>
    <x v="4205"/>
    <s v="Sep 23, 2022"/>
    <x v="0"/>
    <x v="0"/>
    <s v="Residential (lokasi tempat tinggal/perumahan/apartemen/dsb.)"/>
    <s v="1-5 org/jam"/>
    <s v="Tidak ada"/>
    <s v="Tidak"/>
    <s v="Tidak"/>
    <s v="Tidak ada"/>
    <s v="Tidak"/>
    <s v="Tidak"/>
    <s v="Tidak ber-mitra"/>
    <s v="1"/>
    <s v="Tidak ada"/>
    <s v="Tidak"/>
    <s v="Tidak"/>
    <s v="Rp 51.000 - Rp 100.000"/>
    <s v="Susu bubuk anak (Zee, Dancow, Boneeto, dsb.)"/>
  </r>
  <r>
    <s v="Sep 23, 2022"/>
    <x v="14"/>
    <x v="206"/>
    <x v="4206"/>
    <s v="Sep 23, 2022"/>
    <x v="0"/>
    <x v="0"/>
    <s v="Residential (lokasi tempat tinggal/perumahan/apartemen/dsb.)"/>
    <s v="1-5 org/jam"/>
    <s v="Tidak ada"/>
    <s v="Tidak"/>
    <s v="Tidak"/>
    <s v="Tidak ada"/>
    <s v="Tidak"/>
    <s v="Tidak"/>
    <s v="Tidak ber-mitra"/>
    <s v="1"/>
    <s v="Tidak ada"/>
    <s v="Tidak"/>
    <s v="Tidak"/>
    <s v="Rp 51.000 - Rp 100.000"/>
    <s v="Susu bubuk anak (Zee, Dancow, Boneeto, dsb.)"/>
  </r>
  <r>
    <s v="Sep 23, 2022"/>
    <x v="14"/>
    <x v="206"/>
    <x v="4207"/>
    <s v="Sep 23, 2022"/>
    <x v="0"/>
    <x v="0"/>
    <s v="Residential (lokasi tempat tinggal/perumahan/apartemen/dsb.)"/>
    <s v="1-5 org/jam"/>
    <s v="Tidak ada"/>
    <s v="Tidak"/>
    <s v="Tidak"/>
    <s v="Tidak ada"/>
    <s v="Tidak"/>
    <s v="Tidak"/>
    <s v="Tidak ber-mitra"/>
    <s v="1"/>
    <s v="Tidak ada"/>
    <s v="Tidak"/>
    <s v="Tidak"/>
    <s v="Rp 51.000 - Rp 100.000"/>
    <s v="Susu bubuk anak (Zee, Dancow, Boneeto, dsb.)"/>
  </r>
  <r>
    <s v="Sep 23, 2022"/>
    <x v="13"/>
    <x v="248"/>
    <x v="4208"/>
    <s v="Sep 23,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3, 2022"/>
    <x v="6"/>
    <x v="33"/>
    <x v="4209"/>
    <s v="Sep 23, 2022"/>
    <x v="0"/>
    <x v="0"/>
    <s v="Pasar (lokasi sekitar atau dalam pasar)"/>
    <s v="&gt;10 org/jam"/>
    <s v="Tidak ada"/>
    <s v="Tidak"/>
    <s v="Tidak"/>
    <s v="Tidak ada"/>
    <s v="Tidak"/>
    <s v="Tidak"/>
    <s v="Tidak ber-mitra"/>
    <s v="Tidak ada"/>
    <s v="1"/>
    <s v="Tidak"/>
    <s v="Tidak"/>
    <s v="Rp 101.000 - Rp 200.000"/>
    <s v="Sembako (Beras kiloan, telur, gula kiloan, dsb.)"/>
  </r>
  <r>
    <s v="Sep 23, 2022"/>
    <x v="13"/>
    <x v="249"/>
    <x v="4210"/>
    <s v="Sep 23,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3, 2022"/>
    <x v="13"/>
    <x v="283"/>
    <x v="4211"/>
    <s v="Sep 23,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3, 2022"/>
    <x v="27"/>
    <x v="262"/>
    <x v="4192"/>
    <s v="Sep 23,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
  </r>
  <r>
    <s v="Sep 23, 2022"/>
    <x v="6"/>
    <x v="33"/>
    <x v="4212"/>
    <s v="Sep 23, 2022"/>
    <x v="1"/>
    <x v="1"/>
    <m/>
    <m/>
    <m/>
    <m/>
    <m/>
    <m/>
    <m/>
    <m/>
    <m/>
    <m/>
    <m/>
    <m/>
    <m/>
    <m/>
    <m/>
  </r>
  <r>
    <s v="Sep 23, 2022"/>
    <x v="6"/>
    <x v="33"/>
    <x v="4213"/>
    <s v="Sep 23,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3, 2022"/>
    <x v="27"/>
    <x v="262"/>
    <x v="4214"/>
    <s v="Sep 23,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3, 2022"/>
    <x v="27"/>
    <x v="262"/>
    <x v="4215"/>
    <s v="Sep 23,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3, 2022"/>
    <x v="27"/>
    <x v="262"/>
    <x v="4216"/>
    <s v="Sep 23, 2022"/>
    <x v="0"/>
    <x v="0"/>
    <s v="Pinggir Jalan Utama"/>
    <s v="5-10 org/jam"/>
    <s v="Ada"/>
    <s v="Ya"/>
    <s v="Ya"/>
    <s v="&gt;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Sep 23, 2022"/>
    <x v="13"/>
    <x v="81"/>
    <x v="4217"/>
    <s v="Sep 23, 2022"/>
    <x v="0"/>
    <x v="0"/>
    <s v="Pinggir Jalan Utama"/>
    <s v="1-5 org/jam"/>
    <s v="Ada"/>
    <s v="Ya"/>
    <s v="Ya"/>
    <s v="3 - 4"/>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Sep 23, 2022"/>
    <x v="13"/>
    <x v="79"/>
    <x v="4218"/>
    <s v="Sep 23, 2022"/>
    <x v="0"/>
    <x v="0"/>
    <s v="Pinggir Jalan Utama"/>
    <s v="1-5 org/jam"/>
    <s v="Ada"/>
    <s v="Ya"/>
    <s v="Ya"/>
    <s v="3 - 4"/>
    <s v="Tidak"/>
    <s v="Tidak"/>
    <s v="Tidak ber-mitra"/>
    <s v="1"/>
    <s v="Tidak ada"/>
    <s v="Tidak"/>
    <s v="Tidak"/>
    <s v="&lt; Rp. 50.000"/>
    <s v="Susu bubuk anak (Zee, Dancow, Boneeto, dsb.)_x000a_Susu bubuk dewasa (Anlene, Entrasol, Ensure, dsb.)_x000a_Gula rendah kalori (diabetasol, nulife, dsb.)_x000a_Sembako (Beras kiloan, telur, gula kiloan, dsb.)"/>
  </r>
  <r>
    <s v="Sep 23, 2022"/>
    <x v="13"/>
    <x v="79"/>
    <x v="4219"/>
    <s v="Sep 23, 2022"/>
    <x v="0"/>
    <x v="0"/>
    <s v="Pinggir Jalan Utama"/>
    <s v="1-5 org/jam"/>
    <s v="Ada"/>
    <s v="Ya"/>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3, 2022"/>
    <x v="33"/>
    <x v="40"/>
    <x v="4220"/>
    <s v="Sep 23, 2022"/>
    <x v="0"/>
    <x v="0"/>
    <s v="Pasar (lokasi sekitar atau dalam pasar)"/>
    <s v="5-10 org/jam"/>
    <s v="Tidak ada"/>
    <s v="Tidak"/>
    <s v="Tidak"/>
    <s v="Tidak ada"/>
    <s v="Tidak"/>
    <s v="Tidak"/>
    <s v="Tidak ber-mitra"/>
    <s v="2"/>
    <s v="&gt;2"/>
    <s v="Tidak"/>
    <s v="Tidak"/>
    <s v="Rp 51.000 - Rp 100.000"/>
    <s v="Susu bubuk anak (Zee, Dancow, Boneeto, dsb.)_x000a_Susu bubuk dewasa (Anlene, Entrasol, Ensure, dsb.)_x000a_Gula rendah kalori (diabetasol, nulife, dsb.)"/>
  </r>
  <r>
    <s v="Sep 23, 2022"/>
    <x v="33"/>
    <x v="40"/>
    <x v="4221"/>
    <s v="Sep 23, 2022"/>
    <x v="0"/>
    <x v="0"/>
    <s v="Pasar (lokasi sekitar atau dalam pasar)"/>
    <s v="1-5 org/jam"/>
    <s v="Tidak ada"/>
    <s v="Tidak"/>
    <s v="Tidak"/>
    <s v="Tidak ada"/>
    <s v="Tidak"/>
    <s v="Tidak"/>
    <s v="Tidak ber-mitra"/>
    <s v="1"/>
    <s v="2"/>
    <s v="Tidak"/>
    <s v="Tidak"/>
    <s v="Rp 51.000 - Rp 100.000"/>
    <s v="Susu bubuk dewasa (Anlene, Entrasol, Ensure, dsb.)_x000a_Gula rendah kalori (diabetasol, nulife, dsb.)"/>
  </r>
  <r>
    <s v="Sep 23, 2022"/>
    <x v="33"/>
    <x v="40"/>
    <x v="4222"/>
    <s v="Sep 23,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3, 2022"/>
    <x v="33"/>
    <x v="40"/>
    <x v="4223"/>
    <s v="Sep 23, 2022"/>
    <x v="0"/>
    <x v="0"/>
    <s v="Pasar (lokasi sekitar atau dalam pasar)"/>
    <s v="1-5 org/jam"/>
    <s v="Tidak 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2, 2022"/>
    <x v="27"/>
    <x v="262"/>
    <x v="4224"/>
    <s v="Sep 22, 2022"/>
    <x v="0"/>
    <x v="0"/>
    <s v="Pinggir Jalan Utama"/>
    <s v="1-5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22, 2022"/>
    <x v="4"/>
    <x v="307"/>
    <x v="4225"/>
    <s v="Sep 22, 2022"/>
    <x v="0"/>
    <x v="0"/>
    <s v="Residential (lokasi tempat tinggal/perumahan/apartemen/dsb.)"/>
    <s v="1-5 org/jam"/>
    <s v="Ada"/>
    <s v="Tidak"/>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_x000a_Pulsa, token listrik, dsb."/>
  </r>
  <r>
    <s v="Sep 22, 2022"/>
    <x v="4"/>
    <x v="307"/>
    <x v="4226"/>
    <s v="Sep 22, 2022"/>
    <x v="0"/>
    <x v="0"/>
    <s v="Residential (lokasi tempat tinggal/perumahan/apartemen/dsb.)"/>
    <s v="1-5 org/jam"/>
    <s v="Ada"/>
    <s v="Tidak"/>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Sep 22, 2022"/>
    <x v="4"/>
    <x v="307"/>
    <x v="4227"/>
    <s v="Sep 22, 2022"/>
    <x v="0"/>
    <x v="0"/>
    <s v="Residential (lokasi tempat tinggal/perumahan/apartemen/dsb.)"/>
    <s v="1-5 org/jam"/>
    <s v="Ada"/>
    <s v="Tidak"/>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Sep 22, 2022"/>
    <x v="4"/>
    <x v="307"/>
    <x v="4228"/>
    <s v="Sep 22, 2022"/>
    <x v="0"/>
    <x v="0"/>
    <s v="Pinggir Jalan Utama"/>
    <s v="5-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2, 2022"/>
    <x v="4"/>
    <x v="307"/>
    <x v="4229"/>
    <s v="Sep 22, 2022"/>
    <x v="0"/>
    <x v="0"/>
    <s v="Pinggir Jalan Utama"/>
    <s v="5-10 org/jam"/>
    <s v="Ada"/>
    <s v="Ya"/>
    <s v="Ya"/>
    <s v="Tidak ada"/>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2, 2022"/>
    <x v="4"/>
    <x v="307"/>
    <x v="4230"/>
    <s v="Sep 22,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2, 2022"/>
    <x v="4"/>
    <x v="307"/>
    <x v="4231"/>
    <s v="Sep 22, 2022"/>
    <x v="0"/>
    <x v="0"/>
    <s v="Residential (lokasi tempat tinggal/perumahan/apartemen/dsb.)"/>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2, 2022"/>
    <x v="4"/>
    <x v="307"/>
    <x v="4232"/>
    <s v="Sep 22, 2022"/>
    <x v="0"/>
    <x v="0"/>
    <s v="Residential (lokasi tempat tinggal/perumahan/apartemen/dsb.)"/>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2, 2022"/>
    <x v="4"/>
    <x v="307"/>
    <x v="4233"/>
    <s v="Sep 22, 2022"/>
    <x v="0"/>
    <x v="0"/>
    <s v="Pinggir Jalan Utama"/>
    <s v="5-10 org/jam"/>
    <s v="Ada"/>
    <s v="Ya"/>
    <s v="Ya"/>
    <s v="3 - 4"/>
    <s v="Ya"/>
    <s v="Tidak"/>
    <s v="Tidak ber-mitra"/>
    <s v="2"/>
    <s v="&gt;2"/>
    <s v="Tidak"/>
    <s v="Ya"/>
    <s v="&gt; Rp 201.000"/>
    <s v="Susu bubuk anak (Zee, Dancow, Boneeto, dsb.)_x000a_Susu bubuk dewasa (Anlene, Entrasol, Ensure, dsb.)_x000a_Gula rendah kalori (diabetasol, nulife, dsb.)_x000a_Sembako (Beras kiloan, telur, gula kiloan, dsb.)_x000a_Pulsa, token listrik, dsb."/>
  </r>
  <r>
    <s v="Sep 22, 2022"/>
    <x v="4"/>
    <x v="25"/>
    <x v="4234"/>
    <s v="Sep 22, 2022"/>
    <x v="0"/>
    <x v="0"/>
    <s v="Pinggir Jalan Utama"/>
    <s v="1-5 org/jam"/>
    <s v="Tidak ada"/>
    <s v="Tidak"/>
    <s v="Ya"/>
    <s v="Tidak ada"/>
    <s v="Tidak"/>
    <s v="Tidak"/>
    <s v="Tidak ber-mitra"/>
    <s v="1"/>
    <s v="2"/>
    <s v="Tidak"/>
    <s v="Tidak"/>
    <s v="Rp 101.000 - Rp 200.000"/>
    <s v="Pulsa, token listrik, dsb."/>
  </r>
  <r>
    <s v="Sep 22, 2022"/>
    <x v="4"/>
    <x v="25"/>
    <x v="4235"/>
    <s v="Sep 22,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Sep 22, 2022"/>
    <x v="4"/>
    <x v="25"/>
    <x v="4236"/>
    <s v="Sep 15,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Sep 22, 2022"/>
    <x v="4"/>
    <x v="25"/>
    <x v="4237"/>
    <s v="Sep 15,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Sep 22, 2022"/>
    <x v="4"/>
    <x v="25"/>
    <x v="4238"/>
    <s v="Sep 15,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Sep 22, 2022"/>
    <x v="4"/>
    <x v="25"/>
    <x v="4239"/>
    <s v="Sep 15,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_x000a_Sembako (Beras kiloan, telur, gula kiloan, dsb.)_x000a_Pulsa, token listrik, dsb."/>
  </r>
  <r>
    <s v="Sep 22, 2022"/>
    <x v="4"/>
    <x v="25"/>
    <x v="4240"/>
    <s v="Sep 22, 2022"/>
    <x v="0"/>
    <x v="0"/>
    <s v="Residential (lokasi tempat tinggal/perumahan/apartemen/dsb.)"/>
    <s v="1-5 org/jam"/>
    <s v="Ada"/>
    <s v="Tidak"/>
    <s v="Tidak"/>
    <s v="Tidak ada"/>
    <s v="Tidak"/>
    <s v="Tidak"/>
    <s v="Tidak ber-mitra"/>
    <s v="1"/>
    <s v="1"/>
    <s v="Tidak"/>
    <s v="Tidak"/>
    <s v="Rp 101.000 - Rp 200.000"/>
    <s v="Susu bubuk dewasa (Anlene, Entrasol, Ensure, dsb.)_x000a_Pulsa, token listrik, dsb."/>
  </r>
  <r>
    <s v="Sep 22, 2022"/>
    <x v="13"/>
    <x v="81"/>
    <x v="3163"/>
    <s v="Sep 22, 2022"/>
    <x v="0"/>
    <x v="0"/>
    <s v="Pinggir Jalan Utama"/>
    <s v="1-5 org/jam"/>
    <s v="Ada"/>
    <s v="Ya"/>
    <s v="Ya"/>
    <s v="&gt;4"/>
    <s v="Ya"/>
    <s v="Tidak"/>
    <s v="SRC (Sampoerna Retail Community)"/>
    <s v="1"/>
    <s v="&gt;2"/>
    <s v="Tidak"/>
    <s v="Ya"/>
    <s v="Rp 51.000 - Rp 100.000"/>
    <s v="Susu bubuk anak (Zee, Dancow, Boneeto, dsb.)_x000a_Susu bubuk dewasa (Anlene, Entrasol, Ensure, dsb.)_x000a_Gula rendah kalori (diabetasol, nulife, dsb.)_x000a_Sembako (Beras kiloan, telur, gula kiloan, dsb.)_x000a_Pulsa, token listrik, dsb."/>
  </r>
  <r>
    <s v="Sep 22, 2022"/>
    <x v="13"/>
    <x v="81"/>
    <x v="4241"/>
    <s v="Sep 22,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22, 2022"/>
    <x v="13"/>
    <x v="79"/>
    <x v="4242"/>
    <s v="Sep 22, 2022"/>
    <x v="0"/>
    <x v="0"/>
    <s v="Pasar (lokasi sekitar atau dalam pasar)"/>
    <s v="1-5 org/jam"/>
    <s v="Ada"/>
    <s v="Ya"/>
    <s v="Tidak"/>
    <s v="2"/>
    <s v="Tidak"/>
    <s v="Tidak"/>
    <s v="Tidak ber-mitra"/>
    <s v="1"/>
    <s v="&gt;2"/>
    <s v="Tidak"/>
    <s v="Ya"/>
    <s v="&lt; Rp. 50.000"/>
    <s v="Susu bubuk anak (Zee, Dancow, Boneeto, dsb.)_x000a_Susu bubuk dewasa (Anlene, Entrasol, Ensure, dsb.)_x000a_Gula rendah kalori (diabetasol, nulife, dsb.)"/>
  </r>
  <r>
    <s v="Sep 22, 2022"/>
    <x v="13"/>
    <x v="81"/>
    <x v="4243"/>
    <s v="Sep 22, 2022"/>
    <x v="0"/>
    <x v="0"/>
    <s v="Pinggir Jalan Utama"/>
    <s v="5-10 org/jam"/>
    <s v="Ada"/>
    <s v="Ya"/>
    <s v="Ya"/>
    <s v="&gt;4"/>
    <s v="Ya"/>
    <s v="Tidak"/>
    <s v="SRC (Sampoerna Retail Community)"/>
    <s v="1"/>
    <s v="&gt;2"/>
    <s v="Tidak"/>
    <s v="Ya"/>
    <s v="Rp 51.000 - Rp 100.000"/>
    <s v="Susu bubuk anak (Zee, Dancow, Boneeto, dsb.)_x000a_Susu bubuk dewasa (Anlene, Entrasol, Ensure, dsb.)_x000a_Gula rendah kalori (diabetasol, nulife, dsb.)_x000a_Sembako (Beras kiloan, telur, gula kiloan, dsb.)"/>
  </r>
  <r>
    <s v="Sep 22, 2022"/>
    <x v="13"/>
    <x v="81"/>
    <x v="4244"/>
    <s v="Sep 22, 2022"/>
    <x v="0"/>
    <x v="0"/>
    <s v="Pasar (lokasi sekitar atau dalam pasar)"/>
    <s v="1-5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Sep 22, 2022"/>
    <x v="13"/>
    <x v="79"/>
    <x v="4245"/>
    <s v="Sep 22, 2022"/>
    <x v="0"/>
    <x v="0"/>
    <s v="Pinggir Jalan Utama"/>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2, 2022"/>
    <x v="6"/>
    <x v="117"/>
    <x v="1177"/>
    <s v="Sep 22, 2022"/>
    <x v="0"/>
    <x v="0"/>
    <s v="Pasar (lokasi sekitar atau dalam pasar)"/>
    <s v="5-10 org/jam"/>
    <s v="Tidak ada"/>
    <s v="Tidak"/>
    <s v="Tidak"/>
    <s v="Tidak ada"/>
    <s v="Tidak"/>
    <s v="Tidak"/>
    <s v="Tidak ber-mitra"/>
    <s v="Tidak ada"/>
    <s v="2"/>
    <s v="Tidak"/>
    <s v="Tidak"/>
    <s v="Rp 101.000 - Rp 200.000"/>
    <s v="Susu bubuk anak (Zee, Dancow, Boneeto, dsb.)_x000a_Susu bubuk dewasa (Anlene, Entrasol, Ensure, dsb.)_x000a_Gula rendah kalori (diabetasol, nulife, dsb.)_x000a_Sembako (Beras kiloan, telur, gula kiloan, dsb.)"/>
  </r>
  <r>
    <s v="Sep 22, 2022"/>
    <x v="6"/>
    <x v="117"/>
    <x v="1179"/>
    <s v="Sep 22, 2022"/>
    <x v="0"/>
    <x v="0"/>
    <s v="Residential (lokasi tempat tinggal/perumahan/apartemen/dsb.)"/>
    <s v="5-10 org/jam"/>
    <s v="Tidak ada"/>
    <s v="Ya"/>
    <s v="Tidak"/>
    <s v="Tidak ada"/>
    <s v="Tidak"/>
    <s v="Tidak"/>
    <s v="SRC (Sampoerna Retail Community)"/>
    <s v="Tidak ada"/>
    <s v="&gt;2"/>
    <s v="Tidak"/>
    <s v="Tidak"/>
    <s v="Rp 101.000 - Rp 200.000"/>
    <s v="Susu bubuk anak (Zee, Dancow, Boneeto, dsb.)_x000a_Susu bubuk dewasa (Anlene, Entrasol, Ensure, dsb.)_x000a_Gula rendah kalori (diabetasol, nulife, dsb.)_x000a_Sembako (Beras kiloan, telur, gula kiloan, dsb.)"/>
  </r>
  <r>
    <s v="Sep 22, 2022"/>
    <x v="27"/>
    <x v="262"/>
    <x v="4246"/>
    <s v="Sep 22, 2022"/>
    <x v="0"/>
    <x v="0"/>
    <s v="Pinggir Jalan Utama"/>
    <s v="5-10 org/jam"/>
    <s v="Ada"/>
    <s v="Ya"/>
    <s v="Ya"/>
    <s v="3 - 4"/>
    <s v="Ya"/>
    <s v="Tidak"/>
    <s v="Tidak ber-mitra"/>
    <s v="2"/>
    <s v="&gt;2"/>
    <s v="Tidak"/>
    <s v="Tidak"/>
    <s v="Rp 101.000 - Rp 200.000"/>
    <s v="Sembako (Beras kiloan, telur, gula kiloan, dsb.)"/>
  </r>
  <r>
    <s v="Sep 22, 2022"/>
    <x v="27"/>
    <x v="306"/>
    <x v="4247"/>
    <s v="Sep 22, 2022"/>
    <x v="0"/>
    <x v="0"/>
    <s v="Pinggir Jalan Utama"/>
    <s v="5-10 org/jam"/>
    <s v="Ada"/>
    <s v="Ya"/>
    <s v="Ya"/>
    <s v="&gt;4"/>
    <s v="Ya"/>
    <s v="Ya"/>
    <s v="SRC (Sampoerna Retail Community)"/>
    <s v="2"/>
    <s v="&gt;2"/>
    <s v="Tidak"/>
    <s v="Tidak"/>
    <s v="Rp 51.000 - Rp 100.000"/>
    <s v="Susu bubuk anak (Zee, Dancow, Boneeto, dsb.)_x000a_Susu bubuk dewasa (Anlene, Entrasol, Ensure, dsb.)_x000a_Gula rendah kalori (diabetasol, nulife, dsb.)_x000a_Sembako (Beras kiloan, telur, gula kiloan, dsb.)"/>
  </r>
  <r>
    <s v="Sep 22, 2022"/>
    <x v="13"/>
    <x v="248"/>
    <x v="4248"/>
    <s v="Sep 22, 2022"/>
    <x v="0"/>
    <x v="0"/>
    <s v="Pasar (lokasi sekitar atau dalam pasar)"/>
    <s v="5-10 org/jam"/>
    <s v="Tidak ada"/>
    <s v="Tidak"/>
    <s v="Tidak"/>
    <s v="Tidak ada"/>
    <s v="Tidak"/>
    <s v="Tidak"/>
    <s v="Tidak ber-mitra"/>
    <s v="2"/>
    <s v="&gt;2"/>
    <s v="Ya"/>
    <s v="Ya"/>
    <s v="Rp 51.000 - Rp 100.000"/>
    <s v="Susu bubuk anak (Zee, Dancow, Boneeto, dsb.)_x000a_Susu bubuk dewasa (Anlene, Entrasol, Ensure, dsb.)_x000a_Gula rendah kalori (diabetasol, nulife, dsb.)"/>
  </r>
  <r>
    <s v="Sep 22, 2022"/>
    <x v="6"/>
    <x v="242"/>
    <x v="4249"/>
    <s v="Sep 22,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22, 2022"/>
    <x v="13"/>
    <x v="248"/>
    <x v="4250"/>
    <s v="Sep 22,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2, 2022"/>
    <x v="6"/>
    <x v="33"/>
    <x v="4251"/>
    <s v="Sep 22, 2022"/>
    <x v="0"/>
    <x v="0"/>
    <s v="Pinggir Jalan Utama"/>
    <s v="&gt;10 org/jam"/>
    <s v="Ada"/>
    <s v="Ya"/>
    <s v="Ya"/>
    <s v="&gt;4"/>
    <s v="Ya"/>
    <s v="Ya"/>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2, 2022"/>
    <x v="6"/>
    <x v="33"/>
    <x v="4252"/>
    <s v="Sep 22,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2, 2022"/>
    <x v="13"/>
    <x v="248"/>
    <x v="4253"/>
    <s v="Sep 22,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2, 2022"/>
    <x v="13"/>
    <x v="249"/>
    <x v="4254"/>
    <s v="Sep 22,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2, 2022"/>
    <x v="6"/>
    <x v="33"/>
    <x v="4255"/>
    <s v="Sep 22, 2022"/>
    <x v="0"/>
    <x v="0"/>
    <s v="Residential (lokasi tempat tinggal/perumahan/apartemen/dsb.)"/>
    <s v="&gt;10 org/jam"/>
    <s v="Ada"/>
    <s v="Ya"/>
    <s v="Ya"/>
    <s v="3 - 4"/>
    <s v="Ya"/>
    <s v="Ya"/>
    <s v="Tidak ber-mitra"/>
    <s v="&gt;2"/>
    <s v="&gt;2"/>
    <s v="Tidak"/>
    <s v="Tidak"/>
    <s v="&gt; Rp 201.000"/>
    <s v="Gula rendah kalori (diabetasol, nulife, dsb.)_x000a_Sembako (Beras kiloan, telur, gula kiloan, dsb.)"/>
  </r>
  <r>
    <s v="Sep 22, 2022"/>
    <x v="8"/>
    <x v="273"/>
    <x v="4256"/>
    <s v="Sep 20, 2022"/>
    <x v="0"/>
    <x v="0"/>
    <s v="Pinggir Jalan Utama"/>
    <s v="&gt;10 org/jam"/>
    <s v="Ada"/>
    <s v="Ya"/>
    <s v="Ya"/>
    <s v="&gt;4"/>
    <s v="Ya"/>
    <s v="Tidak"/>
    <s v="SRC (Sampoerna Retail Community)"/>
    <s v="2"/>
    <s v="&gt;2"/>
    <s v="Tidak"/>
    <s v="Ya"/>
    <s v="Rp 101.000 - Rp 200.000"/>
    <s v="Susu bubuk anak (Zee, Dancow, Boneeto, dsb.)_x000a_Susu bubuk dewasa (Anlene, Entrasol, Ensure, dsb.)_x000a_Gula rendah kalori (diabetasol, nulife, dsb.)_x000a_Sembako (Beras kiloan, telur, gula kiloan, dsb.)"/>
  </r>
  <r>
    <s v="Sep 22, 2022"/>
    <x v="8"/>
    <x v="273"/>
    <x v="4257"/>
    <s v="Sep 20, 2022"/>
    <x v="0"/>
    <x v="0"/>
    <s v="Residential (lokasi tempat tinggal/perumahan/apartemen/dsb.)"/>
    <s v="&gt;10 org/jam"/>
    <s v="Ada"/>
    <s v="Ya"/>
    <s v="Ya"/>
    <s v="&gt;4"/>
    <s v="Ya"/>
    <s v="Tidak"/>
    <s v="SRC (Sampoerna Retail Community)_x000a_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2, 2022"/>
    <x v="8"/>
    <x v="273"/>
    <x v="4258"/>
    <s v="Sep 22, 2022"/>
    <x v="0"/>
    <x v="0"/>
    <s v="Pinggir Jalan Utama"/>
    <s v="&gt;10 org/jam"/>
    <s v="Ada"/>
    <s v="Ya"/>
    <s v="Ya"/>
    <s v="3 - 4"/>
    <s v="Ya"/>
    <s v="Tidak"/>
    <s v="SRC (Sampoerna Retail Community)"/>
    <s v="1"/>
    <s v="2"/>
    <s v="Tidak"/>
    <s v="Tidak"/>
    <s v="Rp 101.000 - Rp 200.000"/>
    <s v="Susu bubuk anak (Zee, Dancow, Boneeto, dsb.)_x000a_Gula rendah kalori (diabetasol, nulife, dsb.)_x000a_Sembako (Beras kiloan, telur, gula kiloan, dsb.)"/>
  </r>
  <r>
    <s v="Sep 22, 2022"/>
    <x v="8"/>
    <x v="273"/>
    <x v="4259"/>
    <s v="Sep 22, 2022"/>
    <x v="0"/>
    <x v="0"/>
    <s v="Pinggir Jalan Utama"/>
    <s v="5-10 org/jam"/>
    <s v="Ada"/>
    <s v="Ya"/>
    <s v="Ya"/>
    <s v="3 - 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
  </r>
  <r>
    <s v="Sep 22, 2022"/>
    <x v="8"/>
    <x v="273"/>
    <x v="4260"/>
    <s v="Sep 20, 2022"/>
    <x v="0"/>
    <x v="0"/>
    <s v="Residential (lokasi tempat tinggal/perumahan/apartemen/dsb.)"/>
    <s v="&gt;10 org/jam"/>
    <s v="Ada"/>
    <s v="Tidak"/>
    <s v="Ya"/>
    <s v="2"/>
    <s v="Tidak"/>
    <s v="Tidak"/>
    <s v="SRC (Sampoerna Retail Community)_x000a_GGSP (Gudang Garam Strategic Partnership)"/>
    <s v="1"/>
    <s v="2"/>
    <s v="Tidak"/>
    <s v="Tidak"/>
    <s v="Rp 51.000 - Rp 100.000"/>
    <s v="Susu bubuk anak (Zee, Dancow, Boneeto, dsb.)_x000a_Sembako (Beras kiloan, telur, gula kiloan, dsb.)_x000a_Pulsa, token listrik, dsb."/>
  </r>
  <r>
    <s v="Sep 22, 2022"/>
    <x v="6"/>
    <x v="33"/>
    <x v="4261"/>
    <s v="Sep 22, 2022"/>
    <x v="0"/>
    <x v="0"/>
    <s v="Residential (lokasi tempat tinggal/perumahan/apartemen/dsb.)"/>
    <s v="1-5 org/jam"/>
    <s v="Ada"/>
    <s v="Ya"/>
    <s v="Ya"/>
    <s v="&gt;4"/>
    <s v="Ya"/>
    <s v="Ya"/>
    <s v="Tidak ber-mitra"/>
    <s v="&gt;2"/>
    <s v="&gt;2"/>
    <s v="Tidak"/>
    <s v="Tidak"/>
    <s v="&lt; Rp. 50.000"/>
    <s v="Susu bubuk anak (Zee, Dancow, Boneeto, dsb.)_x000a_Susu bubuk dewasa (Anlene, Entrasol, Ensure, dsb.)_x000a_Gula rendah kalori (diabetasol, nulife, dsb.)_x000a_Pulsa, token listrik, dsb."/>
  </r>
  <r>
    <s v="Sep 22, 2022"/>
    <x v="27"/>
    <x v="306"/>
    <x v="4247"/>
    <s v="Sep 22,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2, 2022"/>
    <x v="6"/>
    <x v="33"/>
    <x v="4262"/>
    <s v="Sep 22, 2022"/>
    <x v="0"/>
    <x v="0"/>
    <s v="Pinggir Jalan Utama"/>
    <s v="1-5 org/jam"/>
    <s v="Ada"/>
    <s v="Ya"/>
    <s v="Ya"/>
    <s v="&gt;4"/>
    <s v="Ya"/>
    <s v="Ya"/>
    <s v="Tidak ber-mitra"/>
    <s v="2"/>
    <s v="&gt;2"/>
    <s v="Tidak"/>
    <s v="Tidak"/>
    <s v="Rp 51.000 - Rp 100.000"/>
    <s v="Susu bubuk anak (Zee, Dancow, Boneeto, dsb.)_x000a_Susu bubuk dewasa (Anlene, Entrasol, Ensure, dsb.)_x000a_Gula rendah kalori (diabetasol, nulife, dsb.)_x000a_Pulsa, token listrik, dsb."/>
  </r>
  <r>
    <s v="Sep 22, 2022"/>
    <x v="6"/>
    <x v="33"/>
    <x v="4263"/>
    <s v="Sep 22, 2022"/>
    <x v="0"/>
    <x v="0"/>
    <s v="Pasar (lokasi sekitar atau dalam pasar)"/>
    <s v="1-5 org/jam"/>
    <s v="Ada"/>
    <s v="Ya"/>
    <s v="Ya"/>
    <s v="3 - 4"/>
    <s v="Ya"/>
    <s v="Ya"/>
    <s v="Tidak ber-mitra"/>
    <s v="2"/>
    <s v="&gt;2"/>
    <s v="Tidak"/>
    <s v="Tidak"/>
    <s v="Rp 51.000 - Rp 100.000"/>
    <s v="Susu bubuk anak (Zee, Dancow, Boneeto, dsb.)_x000a_Susu bubuk dewasa (Anlene, Entrasol, Ensure, dsb.)_x000a_Gula rendah kalori (diabetasol, nulife, dsb.)_x000a_Pulsa, token listrik, dsb."/>
  </r>
  <r>
    <s v="Sep 22, 2022"/>
    <x v="6"/>
    <x v="242"/>
    <x v="4264"/>
    <s v="Sep 22,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2, 2022"/>
    <x v="13"/>
    <x v="81"/>
    <x v="4265"/>
    <s v="Sep 22,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2, 2022"/>
    <x v="6"/>
    <x v="33"/>
    <x v="4266"/>
    <s v="Sep 22, 2022"/>
    <x v="0"/>
    <x v="0"/>
    <s v="Pasar (lokasi sekitar atau dalam pasar)"/>
    <s v="&gt;10 org/jam"/>
    <s v="Ada"/>
    <s v="Tidak"/>
    <s v="Tidak"/>
    <s v="Tidak ada"/>
    <s v="Tidak"/>
    <s v="Ya"/>
    <s v="Tidak ber-mitra"/>
    <s v="1"/>
    <s v="2"/>
    <s v="Tidak"/>
    <s v="Ya"/>
    <s v="&gt; Rp 201.000"/>
    <s v="Susu bubuk anak (Zee, Dancow, Boneeto, dsb.)_x000a_Susu bubuk dewasa (Anlene, Entrasol, Ensure, dsb.)_x000a_Gula rendah kalori (diabetasol, nulife, dsb.)_x000a_Sembako (Beras kiloan, telur, gula kiloan, dsb.)"/>
  </r>
  <r>
    <s v="Sep 22, 2022"/>
    <x v="6"/>
    <x v="33"/>
    <x v="4189"/>
    <s v="Sep 22, 2022"/>
    <x v="0"/>
    <x v="0"/>
    <s v="Pasar (lokasi sekitar atau dalam pasar)"/>
    <s v="&gt;10 org/jam"/>
    <s v="Ada"/>
    <s v="Tidak"/>
    <s v="Tidak"/>
    <s v="Tidak ada"/>
    <s v="Tidak"/>
    <s v="Ya"/>
    <s v="Tidak ber-mitra"/>
    <s v="Tidak ada"/>
    <s v="2"/>
    <s v="Tidak"/>
    <s v="Ya"/>
    <s v="&gt; Rp 201.000"/>
    <s v="Susu bubuk anak (Zee, Dancow, Boneeto, dsb.)_x000a_Susu bubuk dewasa (Anlene, Entrasol, Ensure, dsb.)_x000a_Gula rendah kalori (diabetasol, nulife, dsb.)_x000a_Sembako (Beras kiloan, telur, gula kiloan, dsb.)"/>
  </r>
  <r>
    <s v="Sep 22, 2022"/>
    <x v="6"/>
    <x v="33"/>
    <x v="4267"/>
    <s v="Sep 22, 2022"/>
    <x v="0"/>
    <x v="0"/>
    <s v="Pasar (lokasi sekitar atau dalam pasar)"/>
    <s v="5-10 org/jam"/>
    <s v="Tidak 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2, 2022"/>
    <x v="6"/>
    <x v="33"/>
    <x v="4268"/>
    <s v="Sep 22, 2022"/>
    <x v="0"/>
    <x v="0"/>
    <s v="Pinggir Jalan Utama"/>
    <s v="5-10 org/jam"/>
    <s v="Ada"/>
    <s v="Tidak"/>
    <s v="Tidak"/>
    <s v="Tidak ada"/>
    <s v="Tidak"/>
    <s v="Tidak"/>
    <s v="GGSP (Gudang Garam Strategic Partnership)"/>
    <s v="Tidak ada"/>
    <s v="1"/>
    <s v="Tidak"/>
    <s v="Ya"/>
    <s v="&gt; Rp 201.000"/>
    <s v="Sembako (Beras kiloan, telur, gula kiloan, dsb.)"/>
  </r>
  <r>
    <s v="Sep 22, 2022"/>
    <x v="6"/>
    <x v="33"/>
    <x v="4269"/>
    <s v="Sep 22,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2, 2022"/>
    <x v="6"/>
    <x v="33"/>
    <x v="4270"/>
    <s v="Sep 22, 2022"/>
    <x v="0"/>
    <x v="0"/>
    <s v="Pinggir Jalan Utama"/>
    <s v="5-10 org/jam"/>
    <s v="Ada"/>
    <s v="Ya"/>
    <s v="Ya"/>
    <s v="2"/>
    <s v="Ya"/>
    <s v="Tidak"/>
    <s v="Tidak ber-mitra"/>
    <s v="1"/>
    <s v="&gt;2"/>
    <s v="Tidak"/>
    <s v="Tidak"/>
    <s v="&lt; Rp. 50.000"/>
    <s v="Susu bubuk anak (Zee, Dancow, Boneeto, dsb.)_x000a_Gula rendah kalori (diabetasol, nulife, dsb.)"/>
  </r>
  <r>
    <s v="Sep 22, 2022"/>
    <x v="6"/>
    <x v="33"/>
    <x v="4271"/>
    <s v="Sep 22, 2022"/>
    <x v="0"/>
    <x v="0"/>
    <s v="Pinggir Jalan Utama"/>
    <s v="1-5 org/jam"/>
    <s v="Tidak ada"/>
    <s v="Tidak"/>
    <s v="Ya"/>
    <s v="Tidak ada"/>
    <s v="Tidak"/>
    <s v="Tidak"/>
    <s v="Tidak ber-mitra"/>
    <s v="1"/>
    <s v="&gt;2"/>
    <s v="Tidak"/>
    <s v="Tidak"/>
    <s v="Rp 51.000 - Rp 100.000"/>
    <s v="Susu bubuk anak (Zee, Dancow, Boneeto, dsb.)_x000a_Susu bubuk dewasa (Anlene, Entrasol, Ensure, dsb.)_x000a_Gula rendah kalori (diabetasol, nulife, dsb.)_x000a_Pulsa, token listrik, dsb."/>
  </r>
  <r>
    <s v="Sep 22, 2022"/>
    <x v="6"/>
    <x v="33"/>
    <x v="4272"/>
    <s v="Sep 22,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2, 2022"/>
    <x v="6"/>
    <x v="33"/>
    <x v="4273"/>
    <s v="Sep 22, 2022"/>
    <x v="0"/>
    <x v="0"/>
    <s v="Pasar (lokasi sekitar atau dalam pasar)"/>
    <s v="5-10 org/jam"/>
    <s v="Tidak ada"/>
    <s v="Tidak"/>
    <s v="Ya"/>
    <s v="Tidak ada"/>
    <s v="Tidak"/>
    <s v="Ya"/>
    <s v="Tidak ber-mitra"/>
    <s v="Tidak ada"/>
    <s v="Tidak ada"/>
    <s v="Tidak"/>
    <s v="Tidak"/>
    <s v="Rp 51.000 - Rp 100.000"/>
    <s v="Susu bubuk anak (Zee, Dancow, Boneeto, dsb.)_x000a_Sembako (Beras kiloan, telur, gula kiloan, dsb.)"/>
  </r>
  <r>
    <s v="Sep 22, 2022"/>
    <x v="13"/>
    <x v="81"/>
    <x v="4274"/>
    <s v="Sep 22, 2022"/>
    <x v="0"/>
    <x v="0"/>
    <s v="Pinggir Jalan Utama"/>
    <s v="5-10 org/jam"/>
    <s v="Ada"/>
    <s v="Tidak"/>
    <s v="Ya"/>
    <s v="&gt;4"/>
    <s v="Tidak"/>
    <s v="Tidak"/>
    <s v="Tidak ber-mitra"/>
    <s v="1"/>
    <s v="&gt;2"/>
    <s v="Tidak"/>
    <s v="Tidak"/>
    <s v="Rp 51.000 - Rp 100.000"/>
    <s v="Susu bubuk anak (Zee, Dancow, Boneeto, dsb.)_x000a_Susu bubuk dewasa (Anlene, Entrasol, Ensure, dsb.)_x000a_Gula rendah kalori (diabetasol, nulife, dsb.)"/>
  </r>
  <r>
    <s v="Sep 22, 2022"/>
    <x v="6"/>
    <x v="33"/>
    <x v="4275"/>
    <s v="Sep 22, 2022"/>
    <x v="0"/>
    <x v="0"/>
    <s v="Pinggir Jalan Utama"/>
    <s v="5-10 org/jam"/>
    <s v="Ada"/>
    <s v="Tidak"/>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_x000a_Pulsa, token listrik, dsb."/>
  </r>
  <r>
    <s v="Sep 22, 2022"/>
    <x v="6"/>
    <x v="33"/>
    <x v="4276"/>
    <s v="Sep 22, 2022"/>
    <x v="0"/>
    <x v="0"/>
    <s v="Pinggir Jalan Utama"/>
    <s v="1-5 org/jam"/>
    <s v="Ada"/>
    <s v="Tidak"/>
    <s v="Tidak"/>
    <s v="3 - 4"/>
    <s v="Tidak"/>
    <s v="Tidak"/>
    <s v="Mitra DRP (Djarum Retail Partnership)_x000a_Tidak ber-mitra"/>
    <s v="1"/>
    <s v="&gt;2"/>
    <s v="Tidak"/>
    <s v="Ya"/>
    <s v="Rp 51.000 - Rp 100.000"/>
    <s v="Susu bubuk anak (Zee, Dancow, Boneeto, dsb.)_x000a_Susu bubuk dewasa (Anlene, Entrasol, Ensure, dsb.)_x000a_Gula rendah kalori (diabetasol, nulife, dsb.)_x000a_Sembako (Beras kiloan, telur, gula kiloan, dsb.)"/>
  </r>
  <r>
    <s v="Sep 22, 2022"/>
    <x v="2"/>
    <x v="308"/>
    <x v="4277"/>
    <s v="Sep 22, 2022"/>
    <x v="0"/>
    <x v="0"/>
    <s v="Pinggir Jalan Utama"/>
    <s v="5-10 org/jam"/>
    <s v="Ada"/>
    <s v="Ya"/>
    <s v="Ya"/>
    <s v="3 - 4"/>
    <s v="Ya"/>
    <s v="Tidak"/>
    <s v="Tidak ber-mitra"/>
    <s v="1"/>
    <s v="&gt;2"/>
    <s v="Ya"/>
    <s v="Ya"/>
    <s v="Rp 101.000 - Rp 200.000"/>
    <s v="Susu bubuk anak (Zee, Dancow, Boneeto, dsb.)_x000a_Susu bubuk dewasa (Anlene, Entrasol, Ensure, dsb.)_x000a_Gula rendah kalori (diabetasol, nulife, dsb.)_x000a_Sembako (Beras kiloan, telur, gula kiloan, dsb.)_x000a_Pulsa, token listrik, dsb."/>
  </r>
  <r>
    <s v="Sep 22, 2022"/>
    <x v="2"/>
    <x v="308"/>
    <x v="4278"/>
    <s v="Sep 22, 2022"/>
    <x v="0"/>
    <x v="0"/>
    <s v="Pinggir Jalan Utama"/>
    <s v="5-10 org/jam"/>
    <s v="Ada"/>
    <s v="Ya"/>
    <s v="Ya"/>
    <s v="3 - 4"/>
    <s v="Tidak"/>
    <s v="Tidak"/>
    <s v="Tidak ber-mitra"/>
    <s v="1"/>
    <s v="&gt;2"/>
    <s v="Tidak"/>
    <s v="Ya"/>
    <s v="Rp 101.000 - Rp 200.000"/>
    <s v="Susu bubuk anak (Zee, Dancow, Boneeto, dsb.)_x000a_Susu bubuk dewasa (Anlene, Entrasol, Ensure, dsb.)_x000a_Sembako (Beras kiloan, telur, gula kiloan, dsb.)"/>
  </r>
  <r>
    <s v="Sep 22, 2022"/>
    <x v="2"/>
    <x v="308"/>
    <x v="4279"/>
    <s v="Sep 22, 2022"/>
    <x v="0"/>
    <x v="0"/>
    <s v="Pinggir Jalan Utama"/>
    <s v="5-10 org/jam"/>
    <s v="Ada"/>
    <s v="Ya"/>
    <s v="Ya"/>
    <s v="3 - 4"/>
    <s v="Ya"/>
    <s v="Tidak"/>
    <s v="Mitra DRP (Djarum Retail Partnership)"/>
    <s v="1"/>
    <s v="&gt;2"/>
    <s v="Ya"/>
    <s v="Tidak"/>
    <s v="Rp 101.000 - Rp 200.000"/>
    <s v="Susu bubuk anak (Zee, Dancow, Boneeto, dsb.)_x000a_Susu bubuk dewasa (Anlene, Entrasol, Ensure, dsb.)_x000a_Gula rendah kalori (diabetasol, nulife, dsb.)_x000a_Sembako (Beras kiloan, telur, gula kiloan, dsb.)_x000a_Pulsa, token listrik, dsb."/>
  </r>
  <r>
    <s v="Sep 22, 2022"/>
    <x v="2"/>
    <x v="308"/>
    <x v="4280"/>
    <s v="Sep 22, 2022"/>
    <x v="0"/>
    <x v="1"/>
    <m/>
    <m/>
    <m/>
    <m/>
    <m/>
    <m/>
    <m/>
    <m/>
    <m/>
    <m/>
    <m/>
    <m/>
    <m/>
    <m/>
    <m/>
  </r>
  <r>
    <s v="Sep 22, 2022"/>
    <x v="2"/>
    <x v="308"/>
    <x v="4281"/>
    <s v="Sep 22, 2022"/>
    <x v="0"/>
    <x v="0"/>
    <s v="Pinggir Jalan Utama"/>
    <s v="5-10 org/jam"/>
    <s v="Ada"/>
    <s v="Ya"/>
    <s v="Ya"/>
    <s v="3 - 4"/>
    <s v="Ya"/>
    <s v="Tidak"/>
    <s v="SRC (Sampoerna Retail Community)_x000a_Mitra DRP (Djarum Retail Partnership)"/>
    <s v="1"/>
    <s v="&gt;2"/>
    <s v="Ya"/>
    <s v="Tidak"/>
    <s v="Rp 101.000 - Rp 200.000"/>
    <s v="Susu bubuk anak (Zee, Dancow, Boneeto, dsb.)_x000a_Susu bubuk dewasa (Anlene, Entrasol, Ensure, dsb.)_x000a_Gula rendah kalori (diabetasol, nulife, dsb.)_x000a_Sembako (Beras kiloan, telur, gula kiloan, dsb.)"/>
  </r>
  <r>
    <s v="Sep 22, 2022"/>
    <x v="2"/>
    <x v="308"/>
    <x v="4282"/>
    <s v="Sep 22, 2022"/>
    <x v="0"/>
    <x v="0"/>
    <s v="Pinggir Jalan Utama"/>
    <s v="5-10 org/jam"/>
    <s v="Ada"/>
    <s v="Ya"/>
    <s v="Ya"/>
    <s v="3 - 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2, 2022"/>
    <x v="2"/>
    <x v="308"/>
    <x v="4283"/>
    <s v="Sep 22, 2022"/>
    <x v="0"/>
    <x v="1"/>
    <m/>
    <m/>
    <m/>
    <m/>
    <m/>
    <m/>
    <m/>
    <m/>
    <m/>
    <m/>
    <m/>
    <m/>
    <m/>
    <m/>
    <m/>
  </r>
  <r>
    <s v="Sep 22, 2022"/>
    <x v="2"/>
    <x v="308"/>
    <x v="4284"/>
    <s v="Sep 22,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2, 2022"/>
    <x v="2"/>
    <x v="308"/>
    <x v="4285"/>
    <s v="Sep 22, 2022"/>
    <x v="0"/>
    <x v="0"/>
    <s v="Pinggir Jalan Utama"/>
    <s v="5-10 org/jam"/>
    <s v="Ada"/>
    <s v="Ya"/>
    <s v="Ya"/>
    <s v="3 - 4"/>
    <s v="Ya"/>
    <s v="Tidak"/>
    <s v="Mitra DRP (Djarum Retail Partnership)"/>
    <s v="1"/>
    <s v="2"/>
    <s v="Ya"/>
    <s v="Tidak"/>
    <s v="Rp 101.000 - Rp 200.000"/>
    <s v="Susu bubuk anak (Zee, Dancow, Boneeto, dsb.)_x000a_Susu bubuk dewasa (Anlene, Entrasol, Ensure, dsb.)_x000a_Gula rendah kalori (diabetasol, nulife, dsb.)_x000a_Sembako (Beras kiloan, telur, gula kiloan, dsb.)_x000a_Pulsa, token listrik, dsb."/>
  </r>
  <r>
    <s v="Sep 22, 2022"/>
    <x v="2"/>
    <x v="308"/>
    <x v="4286"/>
    <s v="Sep 22, 2022"/>
    <x v="0"/>
    <x v="0"/>
    <s v="Pinggir Jalan Utama"/>
    <s v="5-10 org/jam"/>
    <s v="Ada"/>
    <s v="Ya"/>
    <s v="Ya"/>
    <s v="3 - 4"/>
    <s v="Ya"/>
    <s v="Tidak"/>
    <s v="Mitra DRP (Djarum Retail Partnership)"/>
    <s v="1"/>
    <s v="2"/>
    <s v="Ya"/>
    <s v="Tidak"/>
    <s v="Rp 101.000 - Rp 200.000"/>
    <s v="Susu bubuk anak (Zee, Dancow, Boneeto, dsb.)_x000a_Susu bubuk dewasa (Anlene, Entrasol, Ensure, dsb.)_x000a_Gula rendah kalori (diabetasol, nulife, dsb.)_x000a_Sembako (Beras kiloan, telur, gula kiloan, dsb.)_x000a_Pulsa, token listrik, dsb."/>
  </r>
  <r>
    <s v="Sep 21, 2022"/>
    <x v="19"/>
    <x v="309"/>
    <x v="4287"/>
    <s v="Sep 21, 2022"/>
    <x v="0"/>
    <x v="0"/>
    <s v="Pinggir Jalan Utama"/>
    <s v="1-5 org/jam"/>
    <s v="Ada"/>
    <s v="Tidak"/>
    <s v="Ya"/>
    <s v="3 - 4"/>
    <s v="Ya"/>
    <s v="Tidak"/>
    <s v="Tidak ber-mitra"/>
    <s v="1"/>
    <s v="&gt;2"/>
    <s v="Tidak"/>
    <s v="Tidak"/>
    <s v="Rp 51.000 - Rp 100.000"/>
    <s v="Susu bubuk anak (Zee, Dancow, Boneeto, dsb.)_x000a_Susu bubuk dewasa (Anlene, Entrasol, Ensure, dsb.)_x000a_Gula rendah kalori (diabetasol, nulife, dsb.)"/>
  </r>
  <r>
    <s v="Sep 21, 2022"/>
    <x v="19"/>
    <x v="309"/>
    <x v="4288"/>
    <s v="Sep 21, 2022"/>
    <x v="0"/>
    <x v="0"/>
    <s v="Pasar (lokasi sekitar atau dalam pasar)"/>
    <s v="1-5 org/jam"/>
    <s v="Tidak ada"/>
    <s v="Tidak"/>
    <s v="Tidak"/>
    <s v="Tidak ada"/>
    <s v="Tidak"/>
    <s v="Tidak"/>
    <s v="Tidak ber-mitra"/>
    <s v="1"/>
    <s v="&gt;2"/>
    <s v="Tidak"/>
    <s v="Tidak"/>
    <s v="Rp 51.000 - Rp 100.000"/>
    <s v="Susu bubuk dewasa (Anlene, Entrasol, Ensure, dsb.)_x000a_Gula rendah kalori (diabetasol, nulife, dsb.)"/>
  </r>
  <r>
    <s v="Sep 21, 2022"/>
    <x v="19"/>
    <x v="309"/>
    <x v="4289"/>
    <s v="Sep 21, 2022"/>
    <x v="0"/>
    <x v="0"/>
    <s v="Pinggir Jalan Utama"/>
    <s v="1-5 org/jam"/>
    <s v="Tidak ada"/>
    <s v="Tidak"/>
    <s v="Tidak"/>
    <s v="Tidak ada"/>
    <s v="Tidak"/>
    <s v="Tidak"/>
    <s v="Mitra DRP (Djarum Retail Partnership)"/>
    <s v="1"/>
    <s v="&gt;2"/>
    <s v="Tidak"/>
    <s v="Ya"/>
    <s v="Rp 101.000 - Rp 200.000"/>
    <s v="Sembako (Beras kiloan, telur, gula kiloan, dsb.)_x000a_Pulsa, token listrik, dsb."/>
  </r>
  <r>
    <s v="Sep 21, 2022"/>
    <x v="19"/>
    <x v="309"/>
    <x v="4290"/>
    <s v="Sep 21, 2022"/>
    <x v="0"/>
    <x v="0"/>
    <s v="Residential (lokasi tempat tinggal/perumahan/apartemen/dsb.)"/>
    <s v="1-5 org/jam"/>
    <s v="Ada"/>
    <s v="Tidak"/>
    <s v="Tidak"/>
    <s v="2"/>
    <s v="Tidak"/>
    <s v="Tidak"/>
    <s v="Tidak ber-mitra"/>
    <s v="1"/>
    <s v="&gt;2"/>
    <s v="Tidak"/>
    <s v="Tidak"/>
    <s v="Rp 51.000 - Rp 100.000"/>
    <s v="Sembako (Beras kiloan, telur, gula kiloan, dsb.)_x000a_Pulsa, token listrik, dsb."/>
  </r>
  <r>
    <s v="Sep 21, 2022"/>
    <x v="19"/>
    <x v="309"/>
    <x v="4291"/>
    <s v="Sep 21, 2022"/>
    <x v="0"/>
    <x v="0"/>
    <s v="Pasar (lokasi sekitar atau dalam pasar)"/>
    <s v="5-10 org/jam"/>
    <s v="Ada"/>
    <s v="Tidak"/>
    <s v="Tidak"/>
    <s v="Tidak ada"/>
    <s v="Ya"/>
    <s v="Tidak"/>
    <s v="Tidak ber-mitra"/>
    <s v="1"/>
    <s v="&gt;2"/>
    <s v="Tidak"/>
    <s v="Tidak"/>
    <s v="Rp 101.000 - Rp 200.000"/>
    <s v="Susu bubuk anak (Zee, Dancow, Boneeto, dsb.)_x000a_Susu bubuk dewasa (Anlene, Entrasol, Ensure, dsb.)_x000a_Gula rendah kalori (diabetasol, nulife, dsb.)_x000a_Pulsa, token listrik, dsb."/>
  </r>
  <r>
    <s v="Sep 21, 2022"/>
    <x v="19"/>
    <x v="309"/>
    <x v="4292"/>
    <s v="Sep 21,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
  </r>
  <r>
    <s v="Sep 21, 2022"/>
    <x v="4"/>
    <x v="307"/>
    <x v="4293"/>
    <s v="Aug 31, 2022"/>
    <x v="0"/>
    <x v="0"/>
    <s v="Pinggir Jalan Utama"/>
    <s v="&gt;10 org/jam"/>
    <s v="Ada"/>
    <s v="Ya"/>
    <s v="Ya"/>
    <s v="&gt;4"/>
    <s v="Ya"/>
    <s v="Tidak"/>
    <s v="Tidak ber-mitra"/>
    <s v="&gt;2"/>
    <s v="&gt;2"/>
    <s v="Tidak"/>
    <s v="Ya"/>
    <s v="&gt; Rp 201.000"/>
    <s v="Susu bubuk anak (Zee, Dancow, Boneeto, dsb.)_x000a_Susu bubuk dewasa (Anlene, Entrasol, Ensure, dsb.)_x000a_Gula rendah kalori (diabetasol, nulife, dsb.)_x000a_Sembako (Beras kiloan, telur, gula kiloan, dsb.)_x000a_Pulsa, token listrik, dsb."/>
  </r>
  <r>
    <s v="Sep 21, 2022"/>
    <x v="19"/>
    <x v="309"/>
    <x v="4294"/>
    <s v="Sep 21, 2022"/>
    <x v="0"/>
    <x v="0"/>
    <s v="Residential (lokasi tempat tinggal/perumahan/apartemen/dsb.)"/>
    <s v="5-10 org/jam"/>
    <s v="Ada"/>
    <s v="Ya"/>
    <s v="Ya"/>
    <s v="&gt;4"/>
    <s v="Ya"/>
    <s v="Tidak"/>
    <s v="Tidak ber-mitra"/>
    <s v="1"/>
    <s v="&gt;2"/>
    <s v="Tidak"/>
    <s v="Tidak"/>
    <s v="Rp 101.000 - Rp 200.000"/>
    <s v="Susu bubuk anak (Zee, Dancow, Boneeto, dsb.)_x000a_Susu bubuk dewasa (Anlene, Entrasol, Ensure, dsb.)_x000a_Gula rendah kalori (diabetasol, nulife, dsb.)"/>
  </r>
  <r>
    <s v="Sep 21, 2022"/>
    <x v="4"/>
    <x v="25"/>
    <x v="4295"/>
    <s v="Sep 21, 2022"/>
    <x v="0"/>
    <x v="0"/>
    <s v="Pinggir Jalan Utama"/>
    <s v="5-10 org/jam"/>
    <s v="Tidak ada"/>
    <s v="Tidak"/>
    <s v="Tidak"/>
    <s v="Tidak ada"/>
    <s v="Tidak"/>
    <s v="Tidak"/>
    <s v="Tidak ber-mitra"/>
    <s v="1"/>
    <s v="2"/>
    <s v="Tidak"/>
    <s v="Tidak"/>
    <s v="&lt; Rp. 50.000"/>
    <s v="Gula rendah kalori (diabetasol, nulife, dsb.)"/>
  </r>
  <r>
    <s v="Sep 21, 2022"/>
    <x v="4"/>
    <x v="25"/>
    <x v="4296"/>
    <s v="Sep 21, 2022"/>
    <x v="0"/>
    <x v="0"/>
    <s v="Pinggir Jalan Utama"/>
    <s v="5-10 org/jam"/>
    <s v="Ada"/>
    <s v="Ya"/>
    <s v="Ya"/>
    <s v="3 - 4"/>
    <s v="Ya"/>
    <s v="Tidak"/>
    <s v="Tidak ber-mitra"/>
    <s v="&gt;2"/>
    <s v="&gt;2"/>
    <s v="Tidak"/>
    <s v="Ya"/>
    <s v="&gt; Rp 201.000"/>
    <s v="Susu bubuk anak (Zee, Dancow, Boneeto, dsb.)_x000a_Susu bubuk dewasa (Anlene, Entrasol, Ensure, dsb.)_x000a_Gula rendah kalori (diabetasol, nulife, dsb.)_x000a_Sembako (Beras kiloan, telur, gula kiloan, dsb.)"/>
  </r>
  <r>
    <s v="Sep 21, 2022"/>
    <x v="19"/>
    <x v="309"/>
    <x v="4297"/>
    <s v="Sep 21, 2022"/>
    <x v="0"/>
    <x v="0"/>
    <s v="Residential (lokasi tempat tinggal/perumahan/apartemen/dsb.)"/>
    <s v="1-5 org/jam"/>
    <s v="Ada"/>
    <s v="Ya"/>
    <s v="Ya"/>
    <s v="3 - 4"/>
    <s v="Ya"/>
    <s v="Tidak"/>
    <s v="Tidak ber-mitra"/>
    <s v="1"/>
    <s v="&gt;2"/>
    <s v="Tidak"/>
    <s v="Tidak"/>
    <s v="Rp 51.000 - Rp 100.000"/>
    <s v="Susu bubuk anak (Zee, Dancow, Boneeto, dsb.)_x000a_Susu bubuk dewasa (Anlene, Entrasol, Ensure, dsb.)_x000a_Gula rendah kalori (diabetasol, nulife, dsb.)"/>
  </r>
  <r>
    <s v="Sep 21, 2022"/>
    <x v="19"/>
    <x v="309"/>
    <x v="4298"/>
    <s v="Sep 18, 2022"/>
    <x v="0"/>
    <x v="0"/>
    <s v="Residential (lokasi tempat tinggal/perumahan/apartemen/dsb.)"/>
    <s v="1-5 org/jam"/>
    <s v="Ada"/>
    <s v="Ya"/>
    <s v="Ya"/>
    <s v="3 - 4"/>
    <s v="Ya"/>
    <s v="Tidak"/>
    <s v="Tidak ber-mitra"/>
    <s v="1"/>
    <s v="&gt;2"/>
    <s v="Tidak"/>
    <s v="Tidak"/>
    <s v="Rp 51.000 - Rp 100.000"/>
    <s v="Susu bubuk anak (Zee, Dancow, Boneeto, dsb.)_x000a_Susu bubuk dewasa (Anlene, Entrasol, Ensure, dsb.)_x000a_Gula rendah kalori (diabetasol, nulife, dsb.)_x000a_Pulsa, token listrik, dsb."/>
  </r>
  <r>
    <s v="Sep 21, 2022"/>
    <x v="19"/>
    <x v="309"/>
    <x v="4299"/>
    <s v="Sep 21, 2022"/>
    <x v="0"/>
    <x v="0"/>
    <s v="Residential (lokasi tempat tinggal/perumahan/apartemen/dsb.)"/>
    <s v="5-10 org/jam"/>
    <s v="Ada"/>
    <s v="Ya"/>
    <s v="Tidak"/>
    <s v="Tidak ada"/>
    <s v="Tidak"/>
    <s v="Tidak"/>
    <s v="Tidak ber-mitra"/>
    <s v="1"/>
    <s v="&gt;2"/>
    <s v="Tidak"/>
    <s v="Tidak"/>
    <s v="Rp 51.000 - Rp 100.000"/>
    <s v="Susu bubuk anak (Zee, Dancow, Boneeto, dsb.)_x000a_Gula rendah kalori (diabetasol, nulife, dsb.)_x000a_Sembako (Beras kiloan, telur, gula kiloan, dsb.)_x000a_Pulsa, token listrik, dsb."/>
  </r>
  <r>
    <s v="Sep 21, 2022"/>
    <x v="19"/>
    <x v="309"/>
    <x v="4300"/>
    <s v="Sep 21,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
  </r>
  <r>
    <s v="Sep 21, 2022"/>
    <x v="19"/>
    <x v="309"/>
    <x v="4301"/>
    <s v="Sep 18, 2022"/>
    <x v="1"/>
    <x v="0"/>
    <m/>
    <m/>
    <m/>
    <m/>
    <m/>
    <m/>
    <m/>
    <m/>
    <m/>
    <m/>
    <m/>
    <m/>
    <m/>
    <m/>
    <m/>
  </r>
  <r>
    <s v="Sep 21, 2022"/>
    <x v="19"/>
    <x v="309"/>
    <x v="4302"/>
    <s v="Sep 18, 2022"/>
    <x v="0"/>
    <x v="0"/>
    <s v="Pasar (lokasi sekitar atau dalam pasar)"/>
    <s v="&gt;10 org/jam"/>
    <s v="Ada"/>
    <s v="Tidak"/>
    <s v="Tidak"/>
    <s v="Tidak ada"/>
    <s v="Tidak"/>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1, 2022"/>
    <x v="19"/>
    <x v="309"/>
    <x v="4303"/>
    <s v="Sep 18, 2022"/>
    <x v="0"/>
    <x v="0"/>
    <s v="Residential (lokasi tempat tinggal/perumahan/apartemen/dsb.)"/>
    <s v="1-5 org/jam"/>
    <s v="Ada"/>
    <s v="Ya"/>
    <s v="Ya"/>
    <s v="3 - 4"/>
    <s v="Tidak"/>
    <s v="Tidak"/>
    <s v="Tidak ber-mitra"/>
    <s v="1"/>
    <s v="&gt;2"/>
    <s v="Tidak"/>
    <s v="Tidak"/>
    <s v="Rp 51.000 - Rp 100.000"/>
    <s v="Susu bubuk anak (Zee, Dancow, Boneeto, dsb.)_x000a_Susu bubuk dewasa (Anlene, Entrasol, Ensure, dsb.)_x000a_Gula rendah kalori (diabetasol, nulife, dsb.)"/>
  </r>
  <r>
    <s v="Sep 21, 2022"/>
    <x v="4"/>
    <x v="25"/>
    <x v="4304"/>
    <s v="Sep 21, 2022"/>
    <x v="0"/>
    <x v="0"/>
    <s v="Pinggir Jalan Utama"/>
    <s v="1-5 org/jam"/>
    <s v="Ada"/>
    <s v="Ya"/>
    <s v="Ya"/>
    <s v="3 - 4"/>
    <s v="Tidak"/>
    <s v="Tidak"/>
    <s v="Tidak ber-mitra"/>
    <s v="2"/>
    <s v="&gt;2"/>
    <s v="Tidak"/>
    <s v="Ya"/>
    <s v="Rp 101.000 - Rp 200.000"/>
    <s v="Susu bubuk dewasa (Anlene, Entrasol, Ensure, dsb.)"/>
  </r>
  <r>
    <s v="Sep 21, 2022"/>
    <x v="19"/>
    <x v="309"/>
    <x v="4303"/>
    <s v="Sep 18, 2022"/>
    <x v="1"/>
    <x v="1"/>
    <m/>
    <m/>
    <m/>
    <m/>
    <m/>
    <m/>
    <m/>
    <m/>
    <m/>
    <m/>
    <m/>
    <m/>
    <m/>
    <m/>
    <m/>
  </r>
  <r>
    <s v="Sep 21, 2022"/>
    <x v="27"/>
    <x v="262"/>
    <x v="4305"/>
    <s v="Sep 21, 2022"/>
    <x v="0"/>
    <x v="0"/>
    <s v="Pasar (lokasi sekitar atau dalam pasar)"/>
    <s v="5-10 org/jam"/>
    <s v="Ada"/>
    <s v="Ya"/>
    <s v="Ya"/>
    <s v="Tidak ada"/>
    <s v="Tidak"/>
    <s v="Tidak"/>
    <s v="Tidak ber-mitra"/>
    <s v="1"/>
    <s v="&gt;2"/>
    <s v="Tidak"/>
    <s v="Tidak"/>
    <s v="Rp 51.000 - Rp 100.000"/>
    <s v="Sembako (Beras kiloan, telur, gula kiloan, dsb.)"/>
  </r>
  <r>
    <s v="Sep 21, 2022"/>
    <x v="6"/>
    <x v="33"/>
    <x v="4306"/>
    <s v="Sep 21, 2022"/>
    <x v="0"/>
    <x v="0"/>
    <s v="Pinggir Jalan Utama"/>
    <s v="5-10 org/jam"/>
    <s v="Ada"/>
    <s v="Ya"/>
    <s v="Ya"/>
    <s v="&gt;4"/>
    <s v="Ya"/>
    <s v="Tidak"/>
    <s v="Tidak ber-mitra"/>
    <s v="2"/>
    <s v="&gt;2"/>
    <s v="Tidak"/>
    <s v="Tidak"/>
    <s v="&lt; Rp. 50.000"/>
    <s v="Susu bubuk anak (Zee, Dancow, Boneeto, dsb.)_x000a_Susu bubuk dewasa (Anlene, Entrasol, Ensure, dsb.)_x000a_Gula rendah kalori (diabetasol, nulife, dsb.)"/>
  </r>
  <r>
    <s v="Sep 21, 2022"/>
    <x v="6"/>
    <x v="33"/>
    <x v="4307"/>
    <s v="Sep 21, 2022"/>
    <x v="0"/>
    <x v="0"/>
    <s v="Pasar (lokasi sekitar atau dalam pasar)"/>
    <s v="1-5 org/jam"/>
    <s v="Ada"/>
    <s v="Tidak"/>
    <s v="Tidak"/>
    <s v="Tidak ada"/>
    <s v="Tidak"/>
    <s v="Tidak"/>
    <s v="Tidak ber-mitra"/>
    <s v="Tidak ada"/>
    <s v="1"/>
    <s v="Tidak"/>
    <s v="Ya"/>
    <s v="&lt; Rp. 50.000"/>
    <s v="Sembako (Beras kiloan, telur, gula kiloan, dsb.)"/>
  </r>
  <r>
    <s v="Sep 21, 2022"/>
    <x v="6"/>
    <x v="33"/>
    <x v="4308"/>
    <s v="Sep 21, 2022"/>
    <x v="0"/>
    <x v="0"/>
    <s v="Pinggir Jalan Utama"/>
    <s v="1-5 org/jam"/>
    <s v="Ada"/>
    <s v="Ya"/>
    <s v="Tidak"/>
    <s v="Tidak ada"/>
    <s v="Tidak"/>
    <s v="Tidak"/>
    <s v="SRC (Sampoerna Retail Community)"/>
    <s v="1"/>
    <s v="2"/>
    <s v="Tidak"/>
    <s v="Ya"/>
    <s v="Rp 51.000 - Rp 100.000"/>
    <s v="Susu bubuk dewasa (Anlene, Entrasol, Ensure, dsb.)_x000a_Gula rendah kalori (diabetasol, nulife, dsb.)_x000a_Sembako (Beras kiloan, telur, gula kiloan, dsb.)_x000a_Pulsa, token listrik, dsb."/>
  </r>
  <r>
    <s v="Sep 21, 2022"/>
    <x v="6"/>
    <x v="33"/>
    <x v="4309"/>
    <s v="Sep 21, 2022"/>
    <x v="0"/>
    <x v="0"/>
    <s v="Pasar (lokasi sekitar atau dalam pasar)"/>
    <s v="1-5 org/jam"/>
    <s v="Ada"/>
    <s v="Ya"/>
    <s v="Tidak"/>
    <s v="Tidak ada"/>
    <s v="Tidak"/>
    <s v="Tidak"/>
    <s v="Tidak ber-mitra"/>
    <s v="Tidak ada"/>
    <s v="1"/>
    <s v="Tidak"/>
    <s v="Ya"/>
    <s v="Rp 51.000 - Rp 100.000"/>
    <s v="Susu bubuk anak (Zee, Dancow, Boneeto, dsb.)_x000a_Sembako (Beras kiloan, telur, gula kiloan, dsb.)_x000a_Pulsa, token listrik, dsb."/>
  </r>
  <r>
    <s v="Sep 21, 2022"/>
    <x v="6"/>
    <x v="33"/>
    <x v="4309"/>
    <s v="Sep 21, 2022"/>
    <x v="0"/>
    <x v="0"/>
    <s v="Pinggir Jalan Utama"/>
    <s v="1-5 org/jam"/>
    <s v="Ada"/>
    <s v="Ya"/>
    <s v="Tidak"/>
    <s v="Tidak ada"/>
    <s v="Tidak"/>
    <s v="Tidak"/>
    <s v="Tidak ber-mitra"/>
    <s v="Tidak ada"/>
    <s v="1"/>
    <s v="Tidak"/>
    <s v="Ya"/>
    <s v="&lt; Rp. 50.000"/>
    <s v="Sembako (Beras kiloan, telur, gula kiloan, dsb.)_x000a_Pulsa, token listrik, dsb."/>
  </r>
  <r>
    <s v="Sep 21, 2022"/>
    <x v="28"/>
    <x v="227"/>
    <x v="2541"/>
    <s v="Sep 21, 2022"/>
    <x v="0"/>
    <x v="0"/>
    <s v="Pinggir Jalan Utama"/>
    <s v="5-10 org/jam"/>
    <s v="Ada"/>
    <s v="Ya"/>
    <s v="Ya"/>
    <s v="3 - 4"/>
    <s v="Ya"/>
    <s v="Tidak"/>
    <s v="Tidak ber-mitra"/>
    <s v="1"/>
    <s v="1"/>
    <s v="Tidak"/>
    <s v="Tidak"/>
    <s v="Rp 51.000 - Rp 100.000"/>
    <s v="Sembako (Beras kiloan, telur, gula kiloan, dsb.)"/>
  </r>
  <r>
    <s v="Sep 21, 2022"/>
    <x v="6"/>
    <x v="33"/>
    <x v="4310"/>
    <s v="Sep 21,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1, 2022"/>
    <x v="6"/>
    <x v="33"/>
    <x v="4189"/>
    <s v="Sep 21,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1, 2022"/>
    <x v="13"/>
    <x v="249"/>
    <x v="4204"/>
    <s v="Sep 21, 2022"/>
    <x v="0"/>
    <x v="0"/>
    <s v="Pinggir Jalan Utama"/>
    <s v="1-5 org/jam"/>
    <s v="Ada"/>
    <s v="Tidak"/>
    <s v="Ya"/>
    <s v="2"/>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1, 2022"/>
    <x v="6"/>
    <x v="33"/>
    <x v="4310"/>
    <s v="Sep 21,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1, 2022"/>
    <x v="13"/>
    <x v="249"/>
    <x v="4254"/>
    <s v="Sep 21, 2022"/>
    <x v="0"/>
    <x v="0"/>
    <s v="Pinggir Jalan Utama"/>
    <s v="5-10 org/jam"/>
    <s v="Ada"/>
    <s v="Ya"/>
    <s v="Ya"/>
    <s v="&gt;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21, 2022"/>
    <x v="13"/>
    <x v="248"/>
    <x v="4250"/>
    <s v="Sep 21, 2022"/>
    <x v="0"/>
    <x v="0"/>
    <s v="Pinggir Jalan Utama"/>
    <s v="1-5 org/jam"/>
    <s v="Ada"/>
    <s v="Tidak"/>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1, 2022"/>
    <x v="13"/>
    <x v="248"/>
    <x v="4253"/>
    <s v="Sep 21, 2022"/>
    <x v="0"/>
    <x v="0"/>
    <s v="Pinggir Jalan Utama"/>
    <s v="1-5 org/jam"/>
    <s v="Ada"/>
    <s v="Tidak"/>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1, 2022"/>
    <x v="13"/>
    <x v="248"/>
    <x v="4311"/>
    <s v="Sep 21,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1, 2022"/>
    <x v="13"/>
    <x v="248"/>
    <x v="4208"/>
    <s v="Sep 21, 2022"/>
    <x v="0"/>
    <x v="0"/>
    <s v="Pasar (lokasi sekitar atau dalam pasar)"/>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1, 2022"/>
    <x v="13"/>
    <x v="310"/>
    <x v="4312"/>
    <s v="Sep 21,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1, 2022"/>
    <x v="6"/>
    <x v="33"/>
    <x v="4313"/>
    <s v="Sep 21, 2022"/>
    <x v="0"/>
    <x v="0"/>
    <s v="Pinggir Jalan Utama"/>
    <s v="5-10 org/jam"/>
    <s v="Ada"/>
    <s v="Ya"/>
    <s v="Ya"/>
    <s v="3 - 4"/>
    <s v="Ya"/>
    <s v="Ya"/>
    <s v="Tidak ber-mitra"/>
    <s v="1"/>
    <s v="&gt;2"/>
    <s v="Tidak"/>
    <s v="Tidak"/>
    <s v="Rp 51.000 - Rp 100.000"/>
    <s v="Susu bubuk anak (Zee, Dancow, Boneeto, dsb.)_x000a_Susu bubuk dewasa (Anlene, Entrasol, Ensure, dsb.)_x000a_Gula rendah kalori (diabetasol, nulife, dsb.)_x000a_Sembako (Beras kiloan, telur, gula kiloan, dsb.)"/>
  </r>
  <r>
    <s v="Sep 21, 2022"/>
    <x v="6"/>
    <x v="117"/>
    <x v="1183"/>
    <s v="Sep 21, 2022"/>
    <x v="0"/>
    <x v="0"/>
    <s v="Pinggir Jalan Utama"/>
    <s v="5-10 org/jam"/>
    <s v="Ada"/>
    <s v="Ya"/>
    <s v="Tidak"/>
    <s v="Tidak ada"/>
    <s v="Tidak"/>
    <s v="Tidak"/>
    <s v="SRC (Sampoerna Retail Community)"/>
    <s v="Tidak ada"/>
    <s v="2"/>
    <s v="Tidak"/>
    <s v="Tidak"/>
    <s v="Rp 101.000 - Rp 200.000"/>
    <s v="Susu bubuk anak (Zee, Dancow, Boneeto, dsb.)_x000a_Susu bubuk dewasa (Anlene, Entrasol, Ensure, dsb.)_x000a_Gula rendah kalori (diabetasol, nulife, dsb.)_x000a_Sembako (Beras kiloan, telur, gula kiloan, dsb.)"/>
  </r>
  <r>
    <s v="Sep 21, 2022"/>
    <x v="6"/>
    <x v="117"/>
    <x v="1184"/>
    <s v="Sep 21, 2022"/>
    <x v="0"/>
    <x v="0"/>
    <s v="Pasar (lokasi sekitar atau dalam pasar)"/>
    <s v="5-10 org/jam"/>
    <s v="Tidak ada"/>
    <s v="Tidak"/>
    <s v="Tidak"/>
    <s v="Tidak ada"/>
    <s v="Tidak"/>
    <s v="Tidak"/>
    <s v="Tidak ber-mitra"/>
    <s v="Tidak ada"/>
    <s v="2"/>
    <s v="Tidak"/>
    <s v="Tidak"/>
    <s v="Rp 101.000 - Rp 200.000"/>
    <s v="Susu bubuk anak (Zee, Dancow, Boneeto, dsb.)_x000a_Susu bubuk dewasa (Anlene, Entrasol, Ensure, dsb.)_x000a_Gula rendah kalori (diabetasol, nulife, dsb.)_x000a_Sembako (Beras kiloan, telur, gula kiloan, dsb.)"/>
  </r>
  <r>
    <s v="Sep 21, 2022"/>
    <x v="6"/>
    <x v="33"/>
    <x v="4314"/>
    <s v="Sep 21, 2022"/>
    <x v="0"/>
    <x v="0"/>
    <s v="Pinggir Jalan Utama"/>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1, 2022"/>
    <x v="6"/>
    <x v="117"/>
    <x v="1186"/>
    <s v="Sep 21, 2022"/>
    <x v="0"/>
    <x v="0"/>
    <s v="Pasar (lokasi sekitar atau dalam pasar)"/>
    <s v="5-10 org/jam"/>
    <s v="Tidak ada"/>
    <s v="Tidak"/>
    <s v="Tidak"/>
    <s v="Tidak ada"/>
    <s v="Tidak"/>
    <s v="Tidak"/>
    <s v="Tidak ber-mitra"/>
    <s v="Tidak ada"/>
    <s v="&gt;2"/>
    <s v="Tidak"/>
    <s v="Tidak"/>
    <s v="Rp 101.000 - Rp 200.000"/>
    <s v="Susu bubuk dewasa (Anlene, Entrasol, Ensure, dsb.)_x000a_Gula rendah kalori (diabetasol, nulife, dsb.)_x000a_Sembako (Beras kiloan, telur, gula kiloan, dsb.)"/>
  </r>
  <r>
    <s v="Sep 21, 2022"/>
    <x v="6"/>
    <x v="122"/>
    <x v="4315"/>
    <s v="Sep 21, 2022"/>
    <x v="0"/>
    <x v="0"/>
    <s v="Pasar (lokasi sekitar atau dalam pasar)"/>
    <s v="5-10 org/jam"/>
    <s v="Tidak ada"/>
    <s v="Tidak"/>
    <s v="Tidak"/>
    <s v="Tidak ada"/>
    <s v="Tidak"/>
    <s v="Tidak"/>
    <s v="Tidak ber-mitra"/>
    <s v="Tidak ada"/>
    <s v="1"/>
    <s v="Tidak"/>
    <s v="Tidak"/>
    <s v="Rp 51.000 - Rp 100.000"/>
    <s v="Susu bubuk anak (Zee, Dancow, Boneeto, dsb.)_x000a_Susu bubuk dewasa (Anlene, Entrasol, Ensure, dsb.)_x000a_Gula rendah kalori (diabetasol, nulife, dsb.)"/>
  </r>
  <r>
    <s v="Sep 21, 2022"/>
    <x v="6"/>
    <x v="311"/>
    <x v="4316"/>
    <s v="Sep 21,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1, 2022"/>
    <x v="6"/>
    <x v="311"/>
    <x v="4317"/>
    <s v="Sep 21, 2022"/>
    <x v="0"/>
    <x v="0"/>
    <s v="Pinggir Jalan Utama"/>
    <s v="5-10 org/jam"/>
    <s v="Ada"/>
    <s v="Ya"/>
    <s v="Ya"/>
    <s v="2"/>
    <s v="Tidak"/>
    <s v="Tidak"/>
    <s v="SRC (Sampoerna Retail Community)"/>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21, 2022"/>
    <x v="6"/>
    <x v="311"/>
    <x v="4318"/>
    <s v="Sep 21, 2022"/>
    <x v="0"/>
    <x v="0"/>
    <s v="Pasar (lokasi sekitar atau dalam pasar)"/>
    <s v="5-10 org/jam"/>
    <s v="Tidak ada"/>
    <s v="Tidak"/>
    <s v="Ya"/>
    <s v="2"/>
    <s v="Tidak"/>
    <s v="Ya"/>
    <s v="Tidak ber-mitra"/>
    <s v="1"/>
    <s v="&gt;2"/>
    <s v="Tidak"/>
    <s v="Tidak"/>
    <s v="Rp 51.000 - Rp 100.000"/>
    <s v="Susu bubuk anak (Zee, Dancow, Boneeto, dsb.)_x000a_Susu bubuk dewasa (Anlene, Entrasol, Ensure, dsb.)_x000a_Gula rendah kalori (diabetasol, nulife, dsb.)"/>
  </r>
  <r>
    <s v="Sep 21, 2022"/>
    <x v="6"/>
    <x v="311"/>
    <x v="4319"/>
    <s v="Sep 21, 2022"/>
    <x v="0"/>
    <x v="0"/>
    <s v="Pinggir Jalan Utama"/>
    <s v="1-5 org/jam"/>
    <s v="Ada"/>
    <s v="Ya"/>
    <s v="Tidak"/>
    <s v="2"/>
    <s v="Tidak"/>
    <s v="Tidak"/>
    <s v="SRC (Sampoerna Retail Community)"/>
    <s v="Tidak ada"/>
    <s v="1"/>
    <s v="Tidak"/>
    <s v="Tidak"/>
    <s v="&gt; Rp 201.000"/>
    <s v="Susu bubuk anak (Zee, Dancow, Boneeto, dsb.)_x000a_Susu bubuk dewasa (Anlene, Entrasol, Ensure, dsb.)_x000a_Gula rendah kalori (diabetasol, nulife, dsb.)_x000a_Sembako (Beras kiloan, telur, gula kiloan, dsb.)_x000a_Pulsa, token listrik, dsb."/>
  </r>
  <r>
    <s v="Sep 21, 2022"/>
    <x v="6"/>
    <x v="311"/>
    <x v="4320"/>
    <s v="Sep 21, 2022"/>
    <x v="0"/>
    <x v="0"/>
    <s v="Pinggir Jalan Utama"/>
    <s v="1-5 org/jam"/>
    <s v="Tidak ada"/>
    <s v="Tidak"/>
    <s v="Tidak"/>
    <s v="Tidak ada"/>
    <s v="Tidak"/>
    <s v="Tidak"/>
    <s v="Tidak ber-mitra"/>
    <s v="Tidak ada"/>
    <s v="Tidak ada"/>
    <s v="Tidak"/>
    <s v="Tidak"/>
    <s v="&gt; Rp 201.000"/>
    <s v="Susu bubuk anak (Zee, Dancow, Boneeto, dsb.)_x000a_Susu bubuk dewasa (Anlene, Entrasol, Ensure, dsb.)_x000a_Gula rendah kalori (diabetasol, nulife, dsb.)"/>
  </r>
  <r>
    <s v="Sep 21, 2022"/>
    <x v="6"/>
    <x v="311"/>
    <x v="4321"/>
    <s v="Sep 21,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1, 2022"/>
    <x v="27"/>
    <x v="262"/>
    <x v="4322"/>
    <s v="Sep 21, 2022"/>
    <x v="0"/>
    <x v="0"/>
    <s v="Pinggir Jalan Utama"/>
    <s v="5-10 org/jam"/>
    <s v="Ada"/>
    <s v="Ya"/>
    <s v="Ya"/>
    <s v="3 - 4"/>
    <s v="Ya"/>
    <s v="Ya"/>
    <s v="Tidak ber-mitra"/>
    <s v="2"/>
    <s v="&gt;2"/>
    <s v="Tidak"/>
    <s v="Tidak"/>
    <s v="Rp 51.000 - Rp 100.000"/>
    <s v="Susu bubuk anak (Zee, Dancow, Boneeto, dsb.)_x000a_Susu bubuk dewasa (Anlene, Entrasol, Ensure, dsb.)_x000a_Gula rendah kalori (diabetasol, nulife, dsb.)_x000a_Sembako (Beras kiloan, telur, gula kiloan, dsb.)"/>
  </r>
  <r>
    <s v="Sep 21, 2022"/>
    <x v="27"/>
    <x v="262"/>
    <x v="4323"/>
    <s v="Sep 21, 2022"/>
    <x v="0"/>
    <x v="0"/>
    <s v="Pinggir Jalan Utama"/>
    <s v="5-10 org/jam"/>
    <s v="Ada"/>
    <s v="Ya"/>
    <s v="Ya"/>
    <s v="&gt;4"/>
    <s v="Ya"/>
    <s v="Tidak"/>
    <s v="SRC (Sampoerna Retail Community)_x000a_Mitra DRP (Djarum Retail Partnership)_x000a_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
  </r>
  <r>
    <s v="Sep 21, 2022"/>
    <x v="27"/>
    <x v="262"/>
    <x v="4324"/>
    <s v="Sep 21, 2022"/>
    <x v="0"/>
    <x v="0"/>
    <s v="Pinggir Jalan Utama"/>
    <s v="5-10 org/jam"/>
    <s v="Ada"/>
    <s v="Ya"/>
    <s v="Ya"/>
    <s v="3 - 4"/>
    <s v="Ya"/>
    <s v="Tidak"/>
    <s v="Tidak ber-mitra"/>
    <s v="2"/>
    <s v="&gt;2"/>
    <s v="Tidak"/>
    <s v="Tidak"/>
    <s v="&lt; Rp. 50.000"/>
    <s v="Susu bubuk anak (Zee, Dancow, Boneeto, dsb.)_x000a_Sembako (Beras kiloan, telur, gula kiloan, dsb.)"/>
  </r>
  <r>
    <s v="Sep 21, 2022"/>
    <x v="4"/>
    <x v="312"/>
    <x v="4325"/>
    <s v="Sep 21, 2022"/>
    <x v="0"/>
    <x v="1"/>
    <m/>
    <m/>
    <m/>
    <m/>
    <m/>
    <m/>
    <m/>
    <m/>
    <m/>
    <m/>
    <m/>
    <m/>
    <m/>
    <m/>
    <m/>
  </r>
  <r>
    <s v="Sep 21, 2022"/>
    <x v="4"/>
    <x v="312"/>
    <x v="4326"/>
    <s v="Sep 21, 2022"/>
    <x v="0"/>
    <x v="0"/>
    <s v="Pasar (lokasi sekitar atau dalam pasar)"/>
    <s v="1-5 org/jam"/>
    <s v="Ada"/>
    <s v="Ya"/>
    <s v="Tidak"/>
    <s v="Tidak ada"/>
    <s v="Tidak"/>
    <s v="Tidak"/>
    <s v="Tidak ber-mitra"/>
    <s v="Tidak ada"/>
    <s v="2"/>
    <s v="Tidak"/>
    <s v="Tidak"/>
    <s v="Rp 101.000 - Rp 200.000"/>
    <s v="Susu bubuk anak (Zee, Dancow, Boneeto, dsb.)_x000a_Susu bubuk dewasa (Anlene, Entrasol, Ensure, dsb.)_x000a_Gula rendah kalori (diabetasol, nulife, dsb.)_x000a_Sembako (Beras kiloan, telur, gula kiloan, dsb.)"/>
  </r>
  <r>
    <s v="Sep 21, 2022"/>
    <x v="4"/>
    <x v="312"/>
    <x v="4327"/>
    <s v="Sep 21, 2022"/>
    <x v="0"/>
    <x v="0"/>
    <s v="Pasar (lokasi sekitar atau dalam pasar)"/>
    <s v="5-10 org/jam"/>
    <s v="Tidak ada"/>
    <s v="Tidak"/>
    <s v="Tidak"/>
    <s v="Tidak ada"/>
    <s v="Tidak"/>
    <s v="Tidak"/>
    <s v="Tidak ber-mitra"/>
    <s v="Tidak ada"/>
    <s v="&gt;2"/>
    <s v="Tidak"/>
    <s v="Tidak"/>
    <s v="Rp 101.000 - Rp 200.000"/>
    <s v="Susu bubuk anak (Zee, Dancow, Boneeto, dsb.)_x000a_Susu bubuk dewasa (Anlene, Entrasol, Ensure, dsb.)_x000a_Sembako (Beras kiloan, telur, gula kiloan, dsb.)"/>
  </r>
  <r>
    <s v="Sep 21, 2022"/>
    <x v="28"/>
    <x v="288"/>
    <x v="4328"/>
    <s v="Sep 20, 2022"/>
    <x v="0"/>
    <x v="0"/>
    <s v="Pinggir Jalan Utama"/>
    <s v="&gt;10 org/jam"/>
    <s v="Ada"/>
    <s v="Ya"/>
    <s v="Ya"/>
    <s v="2"/>
    <s v="Tidak"/>
    <s v="Tidak"/>
    <s v="GGSP (Gudang Garam Strategic Partnership)"/>
    <s v="1"/>
    <s v="Tidak ada"/>
    <s v="Tidak"/>
    <s v="Tidak"/>
    <s v="&lt; Rp. 50.000"/>
    <s v="Susu bubuk anak (Zee, Dancow, Boneeto, dsb.)_x000a_Susu bubuk dewasa (Anlene, Entrasol, Ensure, dsb.)_x000a_Gula rendah kalori (diabetasol, nulife, dsb.)"/>
  </r>
  <r>
    <s v="Sep 21, 2022"/>
    <x v="28"/>
    <x v="288"/>
    <x v="3870"/>
    <s v="Sep 21, 2022"/>
    <x v="0"/>
    <x v="0"/>
    <s v="Pinggir Jalan Utama"/>
    <s v="&gt;10 org/jam"/>
    <s v="Ada"/>
    <s v="Ya"/>
    <s v="Ya"/>
    <s v="2"/>
    <s v="Tidak"/>
    <s v="Tidak"/>
    <s v="GGSP (Gudang Garam Strategic Partnership)"/>
    <s v="1"/>
    <s v="Tidak ada"/>
    <s v="Tidak"/>
    <s v="Tidak"/>
    <s v="&lt; Rp. 50.000"/>
    <s v="Susu bubuk anak (Zee, Dancow, Boneeto, dsb.)_x000a_Susu bubuk dewasa (Anlene, Entrasol, Ensure, dsb.)_x000a_Gula rendah kalori (diabetasol, nulife, dsb.)"/>
  </r>
  <r>
    <s v="Sep 21, 2022"/>
    <x v="14"/>
    <x v="206"/>
    <x v="2096"/>
    <s v="Sep 21, 2022"/>
    <x v="0"/>
    <x v="0"/>
    <s v="Pinggir Jalan Utama"/>
    <s v="1-5 org/jam"/>
    <s v="Ada"/>
    <s v="Tidak"/>
    <s v="Ya"/>
    <s v="2"/>
    <s v="Tidak"/>
    <s v="Tidak"/>
    <s v="Tidak ber-mitra"/>
    <s v="1"/>
    <s v="2"/>
    <s v="Tidak"/>
    <s v="Tidak"/>
    <s v="Rp 51.000 - Rp 100.000"/>
    <s v="Susu bubuk anak (Zee, Dancow, Boneeto, dsb.)_x000a_Gula rendah kalori (diabetasol, nulife, dsb.)"/>
  </r>
  <r>
    <s v="Sep 21, 2022"/>
    <x v="27"/>
    <x v="262"/>
    <x v="4329"/>
    <s v="Sep 19, 2022"/>
    <x v="0"/>
    <x v="0"/>
    <s v="Pinggir Jalan Utama"/>
    <s v="5-10 org/jam"/>
    <s v="Ada"/>
    <s v="Ya"/>
    <s v="Ya"/>
    <s v="3 - 4"/>
    <s v="Ya"/>
    <s v="Tidak"/>
    <s v="Tidak ber-mitra"/>
    <s v="&gt;2"/>
    <s v="&gt;2"/>
    <s v="Tidak"/>
    <s v="Tidak"/>
    <s v="Rp 101.000 - Rp 200.000"/>
    <s v="Susu bubuk anak (Zee, Dancow, Boneeto, dsb.)"/>
  </r>
  <r>
    <s v="Sep 21, 2022"/>
    <x v="28"/>
    <x v="227"/>
    <x v="2551"/>
    <s v="Sep 20, 2022"/>
    <x v="0"/>
    <x v="0"/>
    <s v="Pinggir Jalan Utama"/>
    <s v="1-5 org/jam"/>
    <s v="Ada"/>
    <s v="Ya"/>
    <s v="Tidak"/>
    <s v="2"/>
    <s v="Ya"/>
    <s v="Tidak"/>
    <s v="Tidak ber-mitra"/>
    <s v="Tidak ada"/>
    <s v="Tidak ada"/>
    <s v="Tidak"/>
    <s v="Ya"/>
    <s v="Rp 51.000 - Rp 100.000"/>
    <s v="Sembako (Beras kiloan, telur, gula kiloan, dsb.)"/>
  </r>
  <r>
    <s v="Sep 21, 2022"/>
    <x v="28"/>
    <x v="227"/>
    <x v="2530"/>
    <s v="Sep 21, 2022"/>
    <x v="0"/>
    <x v="0"/>
    <s v="Pinggir Jalan Utama"/>
    <s v="1-5 org/jam"/>
    <s v="Ada"/>
    <s v="Ya"/>
    <s v="Ya"/>
    <s v="&gt;4"/>
    <s v="Ya"/>
    <s v="Tidak"/>
    <s v="GGSP (Gudang Garam Strategic Partnership)"/>
    <s v="&gt;2"/>
    <s v="&gt;2"/>
    <s v="Ya"/>
    <s v="Ya"/>
    <s v="Rp 51.000 - Rp 100.000"/>
    <s v="Susu bubuk anak (Zee, Dancow, Boneeto, dsb.)_x000a_Susu bubuk dewasa (Anlene, Entrasol, Ensure, dsb.)_x000a_Gula rendah kalori (diabetasol, nulife, dsb.)"/>
  </r>
  <r>
    <s v="Sep 21, 2022"/>
    <x v="14"/>
    <x v="206"/>
    <x v="4330"/>
    <s v="Sep 21, 2022"/>
    <x v="0"/>
    <x v="0"/>
    <s v="Residential (lokasi tempat tinggal/perumahan/apartemen/dsb.)"/>
    <s v="1-5 org/jam"/>
    <s v="Ada"/>
    <s v="Ya"/>
    <s v="Ya"/>
    <s v="3 - 4"/>
    <s v="Ya"/>
    <s v="Tidak"/>
    <s v="Tidak ber-mitra"/>
    <s v="1"/>
    <s v="2"/>
    <s v="Tidak"/>
    <s v="Tidak"/>
    <s v="Rp 101.000 - Rp 200.000"/>
    <s v="Susu bubuk anak (Zee, Dancow, Boneeto, dsb.)_x000a_Susu bubuk dewasa (Anlene, Entrasol, Ensure, dsb.)_x000a_Gula rendah kalori (diabetasol, nulife, dsb.)"/>
  </r>
  <r>
    <s v="Sep 21, 2022"/>
    <x v="27"/>
    <x v="262"/>
    <x v="4331"/>
    <s v="Sep 21, 2022"/>
    <x v="0"/>
    <x v="0"/>
    <s v="Pasar (lokasi sekitar atau dalam pasar)"/>
    <s v="5-10 org/jam"/>
    <s v="Ada"/>
    <s v="Ya"/>
    <s v="Ya"/>
    <s v="&gt;4"/>
    <s v="Ya"/>
    <s v="Ya"/>
    <s v="Tidak ber-mitra"/>
    <s v="&gt;2"/>
    <s v="&gt;2"/>
    <s v="Tidak"/>
    <s v="Ya"/>
    <s v="&gt; Rp 201.000"/>
    <s v="Susu bubuk anak (Zee, Dancow, Boneeto, dsb.)"/>
  </r>
  <r>
    <s v="Sep 21, 2022"/>
    <x v="28"/>
    <x v="291"/>
    <x v="3915"/>
    <s v="Sep 21, 2022"/>
    <x v="0"/>
    <x v="0"/>
    <s v="Residential (lokasi tempat tinggal/perumahan/apartemen/dsb.)"/>
    <s v="1-5 org/jam"/>
    <s v="Ada"/>
    <s v="Tidak"/>
    <s v="Ya"/>
    <s v="2"/>
    <s v="Tidak"/>
    <s v="Tidak"/>
    <s v="Tidak ber-mitra"/>
    <s v="1"/>
    <s v="2"/>
    <s v="Tidak"/>
    <s v="Tidak"/>
    <s v="Rp 51.000 - Rp 100.000"/>
    <s v="Susu bubuk anak (Zee, Dancow, Boneeto, dsb.)_x000a_Susu bubuk dewasa (Anlene, Entrasol, Ensure, dsb.)_x000a_Sembako (Beras kiloan, telur, gula kiloan, dsb.)"/>
  </r>
  <r>
    <s v="Sep 21, 2022"/>
    <x v="14"/>
    <x v="206"/>
    <x v="4332"/>
    <s v="Sep 21, 2022"/>
    <x v="1"/>
    <x v="0"/>
    <m/>
    <m/>
    <m/>
    <m/>
    <m/>
    <m/>
    <m/>
    <m/>
    <m/>
    <m/>
    <m/>
    <m/>
    <m/>
    <m/>
    <m/>
  </r>
  <r>
    <s v="Sep 21, 2022"/>
    <x v="28"/>
    <x v="288"/>
    <x v="4199"/>
    <s v="Sep 21, 2022"/>
    <x v="0"/>
    <x v="0"/>
    <s v="Pinggir Jalan Utama"/>
    <s v="1-5 org/jam"/>
    <s v="Ada"/>
    <s v="Tidak"/>
    <s v="Ya"/>
    <s v="3 - 4"/>
    <s v="Ya"/>
    <s v="Tidak"/>
    <s v="Tidak ber-mitra"/>
    <s v="1"/>
    <s v="&gt;2"/>
    <s v="Tidak"/>
    <s v="Tidak"/>
    <s v="&lt; Rp. 50.000"/>
    <s v="Susu bubuk anak (Zee, Dancow, Boneeto, dsb.)"/>
  </r>
  <r>
    <s v="Sep 21, 2022"/>
    <x v="27"/>
    <x v="262"/>
    <x v="4333"/>
    <s v="Sep 20, 2022"/>
    <x v="0"/>
    <x v="0"/>
    <s v="Pinggir Jalan Utama"/>
    <s v="&gt;10 org/jam"/>
    <s v="Ada"/>
    <s v="Ya"/>
    <s v="Ya"/>
    <s v="3 - 4"/>
    <s v="Ya"/>
    <s v="Ya"/>
    <s v="Tidak ber-mitra"/>
    <s v="2"/>
    <s v="&gt;2"/>
    <s v="Tidak"/>
    <s v="Tidak"/>
    <s v="Rp 101.000 - Rp 200.000"/>
    <s v="Pulsa, token listrik, dsb."/>
  </r>
  <r>
    <s v="Sep 21, 2022"/>
    <x v="28"/>
    <x v="227"/>
    <x v="2532"/>
    <s v="Sep 21, 2022"/>
    <x v="0"/>
    <x v="0"/>
    <s v="Pinggir Jalan Utama"/>
    <s v="1-5 org/jam"/>
    <s v="Ada"/>
    <s v="Ya"/>
    <s v="Ya"/>
    <s v="2"/>
    <s v="Tidak"/>
    <s v="Tidak"/>
    <s v="GGSP (Gudang Garam Strategic Partnership)"/>
    <s v="1"/>
    <s v="&gt;2"/>
    <s v="Tidak"/>
    <s v="Tidak"/>
    <s v="&lt; Rp. 50.000"/>
    <s v="Susu bubuk anak (Zee, Dancow, Boneeto, dsb.)_x000a_Susu bubuk dewasa (Anlene, Entrasol, Ensure, dsb.)_x000a_Gula rendah kalori (diabetasol, nulife, dsb.)_x000a_Sembako (Beras kiloan, telur, gula kiloan, dsb.)"/>
  </r>
  <r>
    <s v="Sep 21, 2022"/>
    <x v="28"/>
    <x v="288"/>
    <x v="3867"/>
    <s v="Sep 21, 2022"/>
    <x v="0"/>
    <x v="0"/>
    <s v="Pinggir Jalan Utama"/>
    <s v="1-5 org/jam"/>
    <s v="Ada"/>
    <s v="Ya"/>
    <s v="Ya"/>
    <s v="2"/>
    <s v="Tidak"/>
    <s v="Tidak"/>
    <s v="Tidak ber-mitra"/>
    <s v="1"/>
    <s v="2"/>
    <s v="Tidak"/>
    <s v="Tidak"/>
    <s v="Rp 51.000 - Rp 100.000"/>
    <s v="Susu bubuk anak (Zee, Dancow, Boneeto, dsb.)"/>
  </r>
  <r>
    <s v="Sep 21, 2022"/>
    <x v="8"/>
    <x v="61"/>
    <x v="4334"/>
    <s v="Sep 21,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
  </r>
  <r>
    <s v="Sep 21, 2022"/>
    <x v="8"/>
    <x v="61"/>
    <x v="4335"/>
    <s v="Sep 21,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1, 2022"/>
    <x v="8"/>
    <x v="61"/>
    <x v="2807"/>
    <s v="Sep 21,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2"/>
    <x v="9"/>
    <x v="4336"/>
    <s v="Sep 20, 2022"/>
    <x v="1"/>
    <x v="0"/>
    <m/>
    <m/>
    <m/>
    <m/>
    <m/>
    <m/>
    <m/>
    <m/>
    <m/>
    <m/>
    <m/>
    <m/>
    <m/>
    <m/>
    <m/>
  </r>
  <r>
    <s v="Sep 20, 2022"/>
    <x v="2"/>
    <x v="9"/>
    <x v="4337"/>
    <s v="Sep 19, 2022"/>
    <x v="0"/>
    <x v="0"/>
    <s v="Pinggir Jalan Utama"/>
    <s v="1-5 org/jam"/>
    <s v="Ada"/>
    <s v="Tidak"/>
    <s v="Ya"/>
    <s v="3 - 4"/>
    <s v="Ya"/>
    <s v="Tidak"/>
    <s v="Tidak ber-mitra"/>
    <s v="1"/>
    <s v="2"/>
    <s v="Tidak"/>
    <s v="Tidak"/>
    <s v="&lt; Rp. 50.000"/>
    <s v="Sembako (Beras kiloan, telur, gula kiloan, dsb.)"/>
  </r>
  <r>
    <s v="Sep 20, 2022"/>
    <x v="2"/>
    <x v="9"/>
    <x v="2320"/>
    <s v="Sep 15, 2022"/>
    <x v="1"/>
    <x v="0"/>
    <m/>
    <m/>
    <m/>
    <m/>
    <m/>
    <m/>
    <m/>
    <m/>
    <m/>
    <m/>
    <m/>
    <m/>
    <m/>
    <m/>
    <m/>
  </r>
  <r>
    <s v="Sep 20, 2022"/>
    <x v="2"/>
    <x v="9"/>
    <x v="111"/>
    <s v="Sep 14, 2022"/>
    <x v="0"/>
    <x v="0"/>
    <s v="Pinggir Jalan Utama"/>
    <s v="1-5 org/jam"/>
    <s v="Ada"/>
    <s v="Ya"/>
    <s v="Ya"/>
    <s v="&gt;4"/>
    <s v="Ya"/>
    <s v="Tidak"/>
    <s v="Tidak ber-mitra"/>
    <s v="&gt;2"/>
    <s v="&gt;2"/>
    <s v="Tidak"/>
    <s v="Tidak"/>
    <s v="Rp 51.000 - Rp 100.000"/>
    <s v="Susu bubuk dewasa (Anlene, Entrasol, Ensure, dsb.)_x000a_Sembako (Beras kiloan, telur, gula kiloan, dsb.)"/>
  </r>
  <r>
    <s v="Sep 20, 2022"/>
    <x v="2"/>
    <x v="9"/>
    <x v="4338"/>
    <s v="Sep 20, 2022"/>
    <x v="0"/>
    <x v="0"/>
    <s v="Pinggir Jalan Utama"/>
    <s v="5-10 org/jam"/>
    <s v="Ada"/>
    <s v="Tidak"/>
    <s v="Ya"/>
    <s v="2"/>
    <s v="Ya"/>
    <s v="Tidak"/>
    <s v="Mitra DRP (Djarum Retail Partnership)_x000a_GGSP (Gudang Garam Strategic Partnership)"/>
    <s v="&gt;2"/>
    <s v="&gt;2"/>
    <s v="Tidak"/>
    <s v="Ya"/>
    <s v="Rp 101.000 - Rp 200.000"/>
    <s v="Susu bubuk dewasa (Anlene, Entrasol, Ensure, dsb.)_x000a_Sembako (Beras kiloan, telur, gula kiloan, dsb.)"/>
  </r>
  <r>
    <s v="Sep 20, 2022"/>
    <x v="2"/>
    <x v="9"/>
    <x v="4339"/>
    <s v="Sep 16, 2022"/>
    <x v="0"/>
    <x v="0"/>
    <s v="Pinggir Jalan Utama"/>
    <s v="5-10 org/jam"/>
    <s v="Ada"/>
    <s v="Tidak"/>
    <s v="Ya"/>
    <s v="3 - 4"/>
    <s v="Ya"/>
    <s v="Tidak"/>
    <s v="GGSP (Gudang Garam Strategic Partnership)"/>
    <s v="&gt;2"/>
    <s v="&gt;2"/>
    <s v="Tidak"/>
    <s v="Ya"/>
    <s v="Rp 101.000 - Rp 200.000"/>
    <s v="Susu bubuk anak (Zee, Dancow, Boneeto, dsb.)_x000a_Susu bubuk dewasa (Anlene, Entrasol, Ensure, dsb.)_x000a_Gula rendah kalori (diabetasol, nulife, dsb.)_x000a_Sembako (Beras kiloan, telur, gula kiloan, dsb.)"/>
  </r>
  <r>
    <s v="Sep 20, 2022"/>
    <x v="2"/>
    <x v="9"/>
    <x v="4340"/>
    <s v="Sep 14, 2022"/>
    <x v="0"/>
    <x v="0"/>
    <s v="Pinggir Jalan Utama"/>
    <s v="1-5 org/jam"/>
    <s v="Ada"/>
    <s v="Ya"/>
    <s v="Ya"/>
    <s v="&gt;4"/>
    <s v="Ya"/>
    <s v="Tidak"/>
    <s v="GGSP (Gudang Garam Strategic Partnership)"/>
    <s v="&gt;2"/>
    <s v="&gt;2"/>
    <s v="Tidak"/>
    <s v="Tidak"/>
    <s v="Rp 51.000 - Rp 100.000"/>
    <s v="Sembako (Beras kiloan, telur, gula kiloan, dsb.)"/>
  </r>
  <r>
    <s v="Sep 20, 2022"/>
    <x v="2"/>
    <x v="9"/>
    <x v="4341"/>
    <s v="Sep 20, 2022"/>
    <x v="0"/>
    <x v="0"/>
    <s v="Pinggir Jalan Utama"/>
    <s v="5-10 org/jam"/>
    <s v="Ada"/>
    <s v="Ya"/>
    <s v="Ya"/>
    <s v="3 - 4"/>
    <s v="Ya"/>
    <s v="Tidak"/>
    <s v="Mitra DRP (Djarum Retail Partnership)_x000a_GGSP (Gudang Garam Strategic Partnership)"/>
    <s v="2"/>
    <s v="&gt;2"/>
    <s v="Tidak"/>
    <s v="Ya"/>
    <s v="Rp 51.000 - Rp 100.000"/>
    <s v="Susu bubuk anak (Zee, Dancow, Boneeto, dsb.)_x000a_Susu bubuk dewasa (Anlene, Entrasol, Ensure, dsb.)_x000a_Gula rendah kalori (diabetasol, nulife, dsb.)_x000a_Sembako (Beras kiloan, telur, gula kiloan, dsb.)"/>
  </r>
  <r>
    <s v="Sep 20, 2022"/>
    <x v="2"/>
    <x v="9"/>
    <x v="4342"/>
    <s v="Sep 16, 2022"/>
    <x v="0"/>
    <x v="0"/>
    <s v="Pinggir Jalan Utama"/>
    <s v="5-10 org/jam"/>
    <s v="Ada"/>
    <s v="Tidak"/>
    <s v="Ya"/>
    <s v="3 - 4"/>
    <s v="Ya"/>
    <s v="Tidak"/>
    <s v="Mitra DRP (Djarum Retail Partnership)"/>
    <s v="2"/>
    <s v="&gt;2"/>
    <s v="Tidak"/>
    <s v="Ya"/>
    <s v="Rp 101.000 - Rp 200.000"/>
    <s v="Susu bubuk dewasa (Anlene, Entrasol, Ensure, dsb.)_x000a_Gula rendah kalori (diabetasol, nulife, dsb.)_x000a_Sembako (Beras kiloan, telur, gula kiloan, dsb.)"/>
  </r>
  <r>
    <s v="Sep 20, 2022"/>
    <x v="13"/>
    <x v="313"/>
    <x v="4343"/>
    <s v="Sep 13, 2022"/>
    <x v="0"/>
    <x v="0"/>
    <s v="Pinggir Jalan Utama"/>
    <s v="1-5 org/jam"/>
    <s v="Ada"/>
    <s v="Ya"/>
    <s v="Ya"/>
    <s v="Tidak ada"/>
    <s v="Tidak"/>
    <s v="Tidak"/>
    <s v="SRC (Sampoerna Retail Community)"/>
    <s v="1"/>
    <s v="1"/>
    <s v="Tidak"/>
    <s v="Tidak"/>
    <s v="&lt; Rp. 50.000"/>
    <s v="Susu bubuk anak (Zee, Dancow, Boneeto, dsb.)_x000a_Susu bubuk dewasa (Anlene, Entrasol, Ensure, dsb.)_x000a_Gula rendah kalori (diabetasol, nulife, dsb.)"/>
  </r>
  <r>
    <s v="Sep 20, 2022"/>
    <x v="27"/>
    <x v="262"/>
    <x v="4344"/>
    <s v="Sep 20, 2022"/>
    <x v="0"/>
    <x v="0"/>
    <s v="Pinggir Jalan Utama"/>
    <s v="5-10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_x000a_Pulsa, token listrik, dsb."/>
  </r>
  <r>
    <s v="Sep 20, 2022"/>
    <x v="27"/>
    <x v="262"/>
    <x v="4345"/>
    <s v="Sep 20, 2022"/>
    <x v="0"/>
    <x v="0"/>
    <s v="Pinggir Jalan Utama"/>
    <s v="1-5 org/jam"/>
    <s v="Ada"/>
    <s v="Ya"/>
    <s v="Ya"/>
    <s v="3 - 4"/>
    <s v="Tidak"/>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20, 2022"/>
    <x v="27"/>
    <x v="262"/>
    <x v="4346"/>
    <s v="Sep 20, 2022"/>
    <x v="0"/>
    <x v="0"/>
    <s v="Residential (lokasi tempat tinggal/perumahan/apartemen/dsb.)"/>
    <s v="1-5 org/jam"/>
    <s v="Tidak ada"/>
    <s v="Tidak"/>
    <s v="Tidak"/>
    <s v="Tidak ada"/>
    <s v="Tidak"/>
    <s v="Tidak"/>
    <s v="Tidak ber-mitra"/>
    <s v="Tidak ada"/>
    <s v="Tidak ada"/>
    <s v="Tidak"/>
    <s v="Tidak"/>
    <s v="&lt; Rp. 50.000"/>
    <s v="Sembako (Beras kiloan, telur, gula kiloan, dsb.)"/>
  </r>
  <r>
    <s v="Sep 20, 2022"/>
    <x v="27"/>
    <x v="262"/>
    <x v="4347"/>
    <s v="Sep 20, 2022"/>
    <x v="0"/>
    <x v="0"/>
    <s v="Pinggir Jalan Utama"/>
    <s v="1-5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20, 2022"/>
    <x v="27"/>
    <x v="262"/>
    <x v="4348"/>
    <s v="Sep 20,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0, 2022"/>
    <x v="27"/>
    <x v="262"/>
    <x v="4349"/>
    <s v="Sep 20,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0, 2022"/>
    <x v="5"/>
    <x v="314"/>
    <x v="4350"/>
    <s v="Sep 20,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0, 2022"/>
    <x v="5"/>
    <x v="314"/>
    <x v="4351"/>
    <s v="Sep 20,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0, 2022"/>
    <x v="5"/>
    <x v="314"/>
    <x v="4352"/>
    <s v="Sep 20,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0, 2022"/>
    <x v="5"/>
    <x v="314"/>
    <x v="4353"/>
    <s v="Sep 20, 2022"/>
    <x v="0"/>
    <x v="0"/>
    <s v="Pasar (lokasi sekitar atau dalam pasar)"/>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0, 2022"/>
    <x v="5"/>
    <x v="314"/>
    <x v="4354"/>
    <s v="Sep 20,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
  </r>
  <r>
    <s v="Sep 20, 2022"/>
    <x v="5"/>
    <x v="314"/>
    <x v="4355"/>
    <s v="Sep 20,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
  </r>
  <r>
    <s v="Sep 20, 2022"/>
    <x v="5"/>
    <x v="314"/>
    <x v="4356"/>
    <s v="Sep 20, 2022"/>
    <x v="0"/>
    <x v="1"/>
    <m/>
    <m/>
    <m/>
    <m/>
    <m/>
    <m/>
    <m/>
    <m/>
    <m/>
    <m/>
    <m/>
    <m/>
    <m/>
    <m/>
    <m/>
  </r>
  <r>
    <s v="Sep 20, 2022"/>
    <x v="5"/>
    <x v="314"/>
    <x v="4357"/>
    <s v="Sep 20,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0, 2022"/>
    <x v="5"/>
    <x v="314"/>
    <x v="4358"/>
    <s v="Sep 20, 2022"/>
    <x v="0"/>
    <x v="0"/>
    <s v="Pasar (lokasi sekitar atau dalam pasar)"/>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0, 2022"/>
    <x v="5"/>
    <x v="314"/>
    <x v="4359"/>
    <s v="Sep 20, 2022"/>
    <x v="0"/>
    <x v="0"/>
    <s v="Pasar (lokasi sekitar atau dalam pasar)"/>
    <s v="1-5 org/jam"/>
    <s v="Ada"/>
    <s v="Ya"/>
    <s v="Ya"/>
    <s v="2"/>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5"/>
    <x v="315"/>
    <x v="4360"/>
    <s v="Sep 20, 2022"/>
    <x v="0"/>
    <x v="1"/>
    <m/>
    <m/>
    <m/>
    <m/>
    <m/>
    <m/>
    <m/>
    <m/>
    <m/>
    <m/>
    <m/>
    <m/>
    <m/>
    <m/>
    <m/>
  </r>
  <r>
    <s v="Sep 20, 2022"/>
    <x v="5"/>
    <x v="315"/>
    <x v="4361"/>
    <s v="Sep 20, 2022"/>
    <x v="0"/>
    <x v="0"/>
    <s v="Residential (lokasi tempat tinggal/perumahan/apartemen/dsb.)"/>
    <s v="5-10 org/jam"/>
    <s v="Ada"/>
    <s v="Ya"/>
    <s v="Ya"/>
    <s v="3 - 4"/>
    <s v="Tidak"/>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20, 2022"/>
    <x v="27"/>
    <x v="262"/>
    <x v="4362"/>
    <s v="Sep 20, 2022"/>
    <x v="0"/>
    <x v="0"/>
    <s v="Pinggir Jalan Utama"/>
    <s v="5-10 org/jam"/>
    <s v="Ada"/>
    <s v="Ya"/>
    <s v="Ya"/>
    <s v="&gt;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Sep 20, 2022"/>
    <x v="5"/>
    <x v="315"/>
    <x v="2804"/>
    <s v="Sep 20,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20, 2022"/>
    <x v="5"/>
    <x v="315"/>
    <x v="4363"/>
    <s v="Sep 20, 2022"/>
    <x v="0"/>
    <x v="1"/>
    <m/>
    <m/>
    <m/>
    <m/>
    <m/>
    <m/>
    <m/>
    <m/>
    <m/>
    <m/>
    <m/>
    <m/>
    <m/>
    <m/>
    <m/>
  </r>
  <r>
    <s v="Sep 20, 2022"/>
    <x v="5"/>
    <x v="315"/>
    <x v="4364"/>
    <s v="Sep 20, 2022"/>
    <x v="0"/>
    <x v="0"/>
    <s v="Residential (lokasi tempat tinggal/perumahan/apartemen/dsb.)"/>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0, 2022"/>
    <x v="5"/>
    <x v="315"/>
    <x v="4365"/>
    <s v="Sep 20, 2022"/>
    <x v="0"/>
    <x v="0"/>
    <s v="Pinggir Jalan Utama"/>
    <s v="1-5 org/jam"/>
    <s v="Ada"/>
    <s v="Ya"/>
    <s v="Ya"/>
    <s v="3 - 4"/>
    <s v="Ya"/>
    <s v="Tidak"/>
    <s v="Tidak ber-mitra"/>
    <s v="1"/>
    <s v="2"/>
    <s v="Tidak"/>
    <s v="Tidak"/>
    <s v="Rp 101.000 - Rp 200.000"/>
    <s v="Susu bubuk anak (Zee, Dancow, Boneeto, dsb.)_x000a_Susu bubuk dewasa (Anlene, Entrasol, Ensure, dsb.)_x000a_Gula rendah kalori (diabetasol, nulife, dsb.)"/>
  </r>
  <r>
    <s v="Sep 20, 2022"/>
    <x v="13"/>
    <x v="283"/>
    <x v="4366"/>
    <s v="Sep 20,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13"/>
    <x v="249"/>
    <x v="4367"/>
    <s v="Sep 20,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10"/>
    <x v="316"/>
    <x v="4368"/>
    <s v="Sep 2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20, 2022"/>
    <x v="10"/>
    <x v="316"/>
    <x v="4369"/>
    <s v="Sep 20, 2022"/>
    <x v="0"/>
    <x v="0"/>
    <s v="Pasar (lokasi sekitar atau dalam pasar)"/>
    <s v="1-5 org/jam"/>
    <s v="Ada"/>
    <s v="Tidak"/>
    <s v="Ya"/>
    <s v="3 - 4"/>
    <s v="Tidak"/>
    <s v="Tidak"/>
    <s v="Tidak ber-mitra"/>
    <s v="2"/>
    <s v="2"/>
    <s v="Tidak"/>
    <s v="Tidak"/>
    <s v="Rp 51.000 - Rp 100.000"/>
    <s v="Susu bubuk anak (Zee, Dancow, Boneeto, dsb.)_x000a_Susu bubuk dewasa (Anlene, Entrasol, Ensure, dsb.)_x000a_Gula rendah kalori (diabetasol, nulife, dsb.)_x000a_Sembako (Beras kiloan, telur, gula kiloan, dsb.)_x000a_Pulsa, token listrik, dsb."/>
  </r>
  <r>
    <s v="Sep 20, 2022"/>
    <x v="10"/>
    <x v="316"/>
    <x v="4370"/>
    <s v="Sep 20, 2022"/>
    <x v="0"/>
    <x v="0"/>
    <s v="Pinggir Jalan Utama"/>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0, 2022"/>
    <x v="10"/>
    <x v="316"/>
    <x v="4371"/>
    <s v="Sep 20, 2022"/>
    <x v="0"/>
    <x v="0"/>
    <s v="Pinggir Jalan Utama"/>
    <s v="1-5 org/jam"/>
    <s v="Ada"/>
    <s v="Ya"/>
    <s v="Ya"/>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20, 2022"/>
    <x v="10"/>
    <x v="316"/>
    <x v="4372"/>
    <s v="Sep 20, 2022"/>
    <x v="0"/>
    <x v="0"/>
    <s v="Pinggir Jalan Utama"/>
    <s v="5-10 org/jam"/>
    <s v="Ada"/>
    <s v="Ya"/>
    <s v="Ya"/>
    <s v="&gt;4"/>
    <s v="Ya"/>
    <s v="Tidak"/>
    <s v="Tidak ber-mitra"/>
    <s v="&gt;2"/>
    <s v="&gt;2"/>
    <s v="Ya"/>
    <s v="Tidak"/>
    <s v="Rp 101.000 - Rp 200.000"/>
    <s v="Susu bubuk anak (Zee, Dancow, Boneeto, dsb.)_x000a_Susu bubuk dewasa (Anlene, Entrasol, Ensure, dsb.)_x000a_Gula rendah kalori (diabetasol, nulife, dsb.)_x000a_Sembako (Beras kiloan, telur, gula kiloan, dsb.)"/>
  </r>
  <r>
    <s v="Sep 20, 2022"/>
    <x v="10"/>
    <x v="316"/>
    <x v="4373"/>
    <s v="Sep 20,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0, 2022"/>
    <x v="10"/>
    <x v="118"/>
    <x v="4374"/>
    <s v="Sep 20,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13"/>
    <x v="283"/>
    <x v="4375"/>
    <s v="Sep 20,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0, 2022"/>
    <x v="13"/>
    <x v="283"/>
    <x v="4376"/>
    <s v="Sep 2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27"/>
    <x v="262"/>
    <x v="4377"/>
    <s v="Sep 20, 2022"/>
    <x v="0"/>
    <x v="0"/>
    <s v="Pinggir Jalan Utama"/>
    <s v="1-5 org/jam"/>
    <s v="Ada"/>
    <s v="Ya"/>
    <s v="Ya"/>
    <s v="3 - 4"/>
    <s v="Tidak"/>
    <s v="Ya"/>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0, 2022"/>
    <x v="13"/>
    <x v="249"/>
    <x v="4378"/>
    <s v="Sep 2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5"/>
    <x v="315"/>
    <x v="4379"/>
    <s v="Sep 20,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
  </r>
  <r>
    <s v="Sep 20, 2022"/>
    <x v="5"/>
    <x v="315"/>
    <x v="4380"/>
    <s v="Sep 20, 2022"/>
    <x v="0"/>
    <x v="0"/>
    <s v="Pinggir Jalan Utama"/>
    <s v="5-10 org/jam"/>
    <s v="Ada"/>
    <s v="Ya"/>
    <s v="Ya"/>
    <s v="3 - 4"/>
    <s v="Ya"/>
    <s v="Tidak"/>
    <s v="Tidak ber-mitra"/>
    <s v="1"/>
    <s v="&gt;2"/>
    <s v="Tidak"/>
    <s v="Tidak"/>
    <s v="Rp 101.000 - Rp 200.000"/>
    <s v="Susu bubuk anak (Zee, Dancow, Boneeto, dsb.)_x000a_Susu bubuk dewasa (Anlene, Entrasol, Ensure, dsb.)_x000a_Gula rendah kalori (diabetasol, nulife, dsb.)"/>
  </r>
  <r>
    <s v="Sep 20, 2022"/>
    <x v="5"/>
    <x v="315"/>
    <x v="4381"/>
    <s v="Sep 20,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
  </r>
  <r>
    <s v="Sep 20, 2022"/>
    <x v="10"/>
    <x v="118"/>
    <x v="4382"/>
    <s v="Sep 20,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0, 2022"/>
    <x v="5"/>
    <x v="315"/>
    <x v="4383"/>
    <s v="Sep 20, 2022"/>
    <x v="0"/>
    <x v="1"/>
    <m/>
    <m/>
    <m/>
    <m/>
    <m/>
    <m/>
    <m/>
    <m/>
    <m/>
    <m/>
    <m/>
    <m/>
    <m/>
    <m/>
    <m/>
  </r>
  <r>
    <s v="Sep 20, 2022"/>
    <x v="5"/>
    <x v="315"/>
    <x v="4384"/>
    <s v="Sep 20, 2022"/>
    <x v="0"/>
    <x v="0"/>
    <s v="Pinggir Jalan Utama"/>
    <s v="5-10 org/jam"/>
    <s v="Ada"/>
    <s v="Ya"/>
    <s v="Ya"/>
    <s v="3 - 4"/>
    <s v="Tidak"/>
    <s v="Tidak"/>
    <s v="Tidak ber-mitra"/>
    <s v="1"/>
    <s v="2"/>
    <s v="Tidak"/>
    <s v="Tidak"/>
    <s v="Rp 101.000 - Rp 200.000"/>
    <s v="Susu bubuk anak (Zee, Dancow, Boneeto, dsb.)_x000a_Susu bubuk dewasa (Anlene, Entrasol, Ensure, dsb.)_x000a_Gula rendah kalori (diabetasol, nulife, dsb.)"/>
  </r>
  <r>
    <s v="Sep 20, 2022"/>
    <x v="5"/>
    <x v="315"/>
    <x v="4385"/>
    <s v="Sep 20,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20, 2022"/>
    <x v="27"/>
    <x v="262"/>
    <x v="4386"/>
    <s v="Sep 20, 2022"/>
    <x v="0"/>
    <x v="0"/>
    <s v="Pinggir Jalan Utama"/>
    <s v="5-10 org/jam"/>
    <s v="Ada"/>
    <s v="Ya"/>
    <s v="Ya"/>
    <s v="&gt;4"/>
    <s v="Ya"/>
    <s v="Tidak"/>
    <s v="Mitra DRP (Djarum Retail Partnership)"/>
    <s v="2"/>
    <s v="&gt;2"/>
    <s v="Tidak"/>
    <s v="Tidak"/>
    <s v="Rp 101.000 - Rp 200.000"/>
    <s v="Susu bubuk anak (Zee, Dancow, Boneeto, dsb.)_x000a_Susu bubuk dewasa (Anlene, Entrasol, Ensure, dsb.)_x000a_Gula rendah kalori (diabetasol, nulife, dsb.)_x000a_Sembako (Beras kiloan, telur, gula kiloan, dsb.)"/>
  </r>
  <r>
    <s v="Sep 20, 2022"/>
    <x v="27"/>
    <x v="262"/>
    <x v="4387"/>
    <s v="Sep 20,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0, 2022"/>
    <x v="27"/>
    <x v="262"/>
    <x v="4387"/>
    <s v="Sep 20, 2022"/>
    <x v="0"/>
    <x v="0"/>
    <s v="Pinggir Jalan Utama"/>
    <s v="&gt;10 org/jam"/>
    <s v="Ada"/>
    <s v="Ya"/>
    <s v="Ya"/>
    <s v="&gt;4"/>
    <s v="Ya"/>
    <s v="Tidak"/>
    <s v="Mitra DRP (Djarum Retail Partnership)"/>
    <s v="2"/>
    <s v="&gt;2"/>
    <s v="Tidak"/>
    <s v="Tidak"/>
    <s v="Rp 51.000 - Rp 100.000"/>
    <s v="Susu bubuk anak (Zee, Dancow, Boneeto, dsb.)_x000a_Susu bubuk dewasa (Anlene, Entrasol, Ensure, dsb.)_x000a_Gula rendah kalori (diabetasol, nulife, dsb.)_x000a_Sembako (Beras kiloan, telur, gula kiloan, dsb.)"/>
  </r>
  <r>
    <s v="Sep 20, 2022"/>
    <x v="27"/>
    <x v="262"/>
    <x v="4388"/>
    <s v="Sep 20, 2022"/>
    <x v="0"/>
    <x v="0"/>
    <s v="Pinggir Jalan Utama"/>
    <s v="5-10 org/jam"/>
    <s v="Ada"/>
    <s v="Ya"/>
    <s v="Ya"/>
    <s v="3 - 4"/>
    <s v="Ya"/>
    <s v="Tidak"/>
    <s v="Tidak ber-mitra"/>
    <s v="1"/>
    <s v="&gt;2"/>
    <s v="Tidak"/>
    <s v="Tidak"/>
    <s v="&lt; Rp. 50.000"/>
    <s v="Susu bubuk dewasa (Anlene, Entrasol, Ensure, dsb.)_x000a_Gula rendah kalori (diabetasol, nulife, dsb.)_x000a_Sembako (Beras kiloan, telur, gula kiloan, dsb.)"/>
  </r>
  <r>
    <s v="Sep 20, 2022"/>
    <x v="13"/>
    <x v="310"/>
    <x v="4389"/>
    <s v="Sep 2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13"/>
    <x v="310"/>
    <x v="4390"/>
    <s v="Sep 20, 2022"/>
    <x v="0"/>
    <x v="0"/>
    <s v="Pasar (lokasi sekitar atau dalam pasar)"/>
    <s v="5-10 org/jam"/>
    <s v="Ada"/>
    <s v="Ya"/>
    <s v="Ya"/>
    <s v="2"/>
    <s v="Tidak"/>
    <s v="Tidak"/>
    <s v="Tidak ber-mitra"/>
    <s v="1"/>
    <s v="&gt;2"/>
    <s v="Tidak"/>
    <s v="Tidak"/>
    <s v="Rp 51.000 - Rp 100.000"/>
    <s v="Susu bubuk anak (Zee, Dancow, Boneeto, dsb.)_x000a_Susu bubuk dewasa (Anlene, Entrasol, Ensure, dsb.)_x000a_Gula rendah kalori (diabetasol, nulife, dsb.)"/>
  </r>
  <r>
    <s v="Sep 20, 2022"/>
    <x v="13"/>
    <x v="249"/>
    <x v="4391"/>
    <s v="Sep 20,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20, 2022"/>
    <x v="0"/>
    <x v="255"/>
    <x v="4392"/>
    <s v="Sep 20, 2022"/>
    <x v="0"/>
    <x v="0"/>
    <s v="Pinggir Jalan Utama"/>
    <s v="5-10 org/jam"/>
    <s v="Ada"/>
    <s v="Tidak"/>
    <s v="Ya"/>
    <s v="2"/>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20, 2022"/>
    <x v="0"/>
    <x v="255"/>
    <x v="4393"/>
    <s v="Sep 20, 2022"/>
    <x v="0"/>
    <x v="0"/>
    <s v="Pinggir Jalan Utama"/>
    <s v="5-10 org/jam"/>
    <s v="Ada"/>
    <s v="Tidak"/>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Sep 20, 2022"/>
    <x v="0"/>
    <x v="255"/>
    <x v="4394"/>
    <s v="Sep 20, 2022"/>
    <x v="0"/>
    <x v="0"/>
    <s v="Pinggir Jalan Utama"/>
    <s v="1-5 org/jam"/>
    <s v="Ada"/>
    <s v="Tidak"/>
    <s v="Ya"/>
    <s v="2"/>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20, 2022"/>
    <x v="0"/>
    <x v="255"/>
    <x v="4395"/>
    <s v="Sep 20, 2022"/>
    <x v="0"/>
    <x v="0"/>
    <s v="Pinggir Jalan Utama"/>
    <s v="5-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Sep 20, 2022"/>
    <x v="0"/>
    <x v="255"/>
    <x v="4396"/>
    <s v="Sep 20, 2022"/>
    <x v="0"/>
    <x v="0"/>
    <s v="Pinggir Jalan Utama"/>
    <s v="5-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Sep 20, 2022"/>
    <x v="0"/>
    <x v="255"/>
    <x v="4397"/>
    <s v="Sep 20, 2022"/>
    <x v="0"/>
    <x v="0"/>
    <s v="Pinggir Jalan Utama"/>
    <s v="5-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Sep 20, 2022"/>
    <x v="0"/>
    <x v="255"/>
    <x v="4398"/>
    <s v="Sep 20, 2022"/>
    <x v="0"/>
    <x v="0"/>
    <s v="Pinggir Jalan Utama"/>
    <s v="5-10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0, 2022"/>
    <x v="0"/>
    <x v="255"/>
    <x v="4399"/>
    <s v="Sep 20, 2022"/>
    <x v="0"/>
    <x v="0"/>
    <s v="Pinggir Jalan Utama"/>
    <s v="5-10 org/jam"/>
    <s v="Ada"/>
    <s v="Ya"/>
    <s v="Ya"/>
    <s v="3 - 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Sep 20, 2022"/>
    <x v="0"/>
    <x v="255"/>
    <x v="4400"/>
    <s v="Sep 20, 2022"/>
    <x v="0"/>
    <x v="0"/>
    <s v="Pinggir Jalan Utama"/>
    <s v="5-10 org/jam"/>
    <s v="Ada"/>
    <s v="Ya"/>
    <s v="Ya"/>
    <s v="&gt;4"/>
    <s v="Ya"/>
    <s v="Tidak"/>
    <s v="Tidak ber-mitra"/>
    <s v="2"/>
    <s v="&gt;2"/>
    <s v="Tidak"/>
    <s v="Ya"/>
    <s v="Rp 101.000 - Rp 200.000"/>
    <s v="Susu bubuk anak (Zee, Dancow, Boneeto, dsb.)_x000a_Susu bubuk dewasa (Anlene, Entrasol, Ensure, dsb.)_x000a_Gula rendah kalori (diabetasol, nulife, dsb.)_x000a_Sembako (Beras kiloan, telur, gula kiloan, dsb.)"/>
  </r>
  <r>
    <s v="Sep 20, 2022"/>
    <x v="0"/>
    <x v="255"/>
    <x v="4401"/>
    <s v="Sep 20, 2022"/>
    <x v="0"/>
    <x v="0"/>
    <s v="Pinggir Jalan Utama"/>
    <s v="1-5 org/jam"/>
    <s v="Ada"/>
    <s v="Ya"/>
    <s v="Ya"/>
    <s v="2"/>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20, 2022"/>
    <x v="0"/>
    <x v="255"/>
    <x v="4402"/>
    <s v="Sep 20, 2022"/>
    <x v="0"/>
    <x v="0"/>
    <s v="Pinggir Jalan Utama"/>
    <s v="1-5 org/jam"/>
    <s v="Ada"/>
    <s v="Tidak"/>
    <s v="Ya"/>
    <s v="Tidak ada"/>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Sep 20, 2022"/>
    <x v="0"/>
    <x v="255"/>
    <x v="4403"/>
    <s v="Sep 20, 2022"/>
    <x v="0"/>
    <x v="0"/>
    <s v="Pinggir Jalan Utama"/>
    <s v="1-5 org/jam"/>
    <s v="Ada"/>
    <s v="Ya"/>
    <s v="Ya"/>
    <s v="&gt;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20, 2022"/>
    <x v="0"/>
    <x v="255"/>
    <x v="4403"/>
    <s v="Sep 20, 2022"/>
    <x v="0"/>
    <x v="0"/>
    <s v="Pinggir Jalan Utama"/>
    <s v="5-10 org/jam"/>
    <s v="Ada"/>
    <s v="Ya"/>
    <s v="Ya"/>
    <s v="&gt;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20, 2022"/>
    <x v="0"/>
    <x v="255"/>
    <x v="4404"/>
    <s v="Sep 20, 2022"/>
    <x v="0"/>
    <x v="0"/>
    <s v="Pinggir Jalan Utama"/>
    <s v="5-10 org/jam"/>
    <s v="Ada"/>
    <s v="Tidak"/>
    <s v="Ya"/>
    <s v="&gt;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Sep 20, 2022"/>
    <x v="0"/>
    <x v="255"/>
    <x v="4405"/>
    <s v="Sep 20, 2022"/>
    <x v="0"/>
    <x v="0"/>
    <s v="Pinggir Jalan Utama"/>
    <s v="5-10 org/jam"/>
    <s v="Ada"/>
    <s v="Tidak"/>
    <s v="Ya"/>
    <s v="&gt;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Sep 20, 2022"/>
    <x v="0"/>
    <x v="254"/>
    <x v="4406"/>
    <s v="Sep 19, 2022"/>
    <x v="0"/>
    <x v="0"/>
    <s v="Pinggir Jalan Utama"/>
    <s v="1-5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Sep 20, 2022"/>
    <x v="0"/>
    <x v="254"/>
    <x v="4406"/>
    <s v="Sep 19, 2022"/>
    <x v="0"/>
    <x v="0"/>
    <s v="Pinggir Jalan Utama"/>
    <s v="1-5 org/jam"/>
    <s v="Ada"/>
    <s v="Ya"/>
    <s v="Ya"/>
    <s v="3 - 4"/>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Sep 20, 2022"/>
    <x v="5"/>
    <x v="38"/>
    <x v="4407"/>
    <s v="Sep 20,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20, 2022"/>
    <x v="0"/>
    <x v="254"/>
    <x v="4408"/>
    <s v="Sep 8, 2022"/>
    <x v="0"/>
    <x v="0"/>
    <s v="Pinggir Jalan Utama"/>
    <s v="1-5 org/jam"/>
    <s v="Ada"/>
    <s v="Ya"/>
    <s v="Ya"/>
    <s v="&gt;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0, 2022"/>
    <x v="0"/>
    <x v="254"/>
    <x v="4409"/>
    <s v="Sep 20, 2022"/>
    <x v="0"/>
    <x v="0"/>
    <s v="Pinggir Jalan Utama"/>
    <s v="1-5 org/jam"/>
    <s v="Ada"/>
    <s v="Ya"/>
    <s v="Ya"/>
    <s v="3 - 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Sep 20, 2022"/>
    <x v="2"/>
    <x v="24"/>
    <x v="4410"/>
    <s v="Sep 20, 2022"/>
    <x v="0"/>
    <x v="0"/>
    <s v="Pinggir Jalan Utama"/>
    <s v="1-5 org/jam"/>
    <s v="Ada"/>
    <s v="Ya"/>
    <s v="Ya"/>
    <s v="&gt;4"/>
    <s v="Ya"/>
    <s v="Tidak"/>
    <s v="Mitra DRP (Djarum Retail Partnership)"/>
    <s v="1"/>
    <s v="&gt;2"/>
    <s v="Tidak"/>
    <s v="Tidak"/>
    <s v="&lt; Rp. 50.000"/>
    <s v="Susu bubuk anak (Zee, Dancow, Boneeto, dsb.)_x000a_Sembako (Beras kiloan, telur, gula kiloan, dsb.)_x000a_Pulsa, token listrik, dsb."/>
  </r>
  <r>
    <s v="Sep 20, 2022"/>
    <x v="0"/>
    <x v="254"/>
    <x v="4411"/>
    <s v="Sep 20, 2022"/>
    <x v="0"/>
    <x v="0"/>
    <s v="Pinggir Jalan Utama"/>
    <s v="1-5 org/jam"/>
    <s v="Ada"/>
    <s v="Tidak"/>
    <s v="Ya"/>
    <s v="3 - 4"/>
    <s v="Ya"/>
    <s v="Tidak"/>
    <s v="Tidak ber-mitra"/>
    <s v="&gt;2"/>
    <s v="&gt;2"/>
    <s v="Tidak"/>
    <s v="Ya"/>
    <s v="Rp 51.000 - Rp 100.000"/>
    <s v="Susu bubuk anak (Zee, Dancow, Boneeto, dsb.)_x000a_Susu bubuk dewasa (Anlene, Entrasol, Ensure, dsb.)_x000a_Gula rendah kalori (diabetasol, nulife, dsb.)_x000a_Sembako (Beras kiloan, telur, gula kiloan, dsb.)"/>
  </r>
  <r>
    <s v="Sep 20, 2022"/>
    <x v="0"/>
    <x v="254"/>
    <x v="4412"/>
    <s v="Aug 20, 2022"/>
    <x v="0"/>
    <x v="0"/>
    <s v="Pinggir Jalan Utama"/>
    <s v="1-5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0, 2022"/>
    <x v="2"/>
    <x v="9"/>
    <x v="4413"/>
    <s v="Sep 16, 2022"/>
    <x v="0"/>
    <x v="0"/>
    <s v="Pinggir Jalan Utama"/>
    <s v="1-5 org/jam"/>
    <s v="Ada"/>
    <s v="Ya"/>
    <s v="Ya"/>
    <s v="3 - 4"/>
    <s v="Ya"/>
    <s v="Tidak"/>
    <s v="SRC (Sampoerna Retail Community)"/>
    <s v="&gt;2"/>
    <s v="&gt;2"/>
    <s v="Tidak"/>
    <s v="Ya"/>
    <s v="Rp 51.000 - Rp 100.000"/>
    <s v="Susu bubuk dewasa (Anlene, Entrasol, Ensure, dsb.)_x000a_Gula rendah kalori (diabetasol, nulife, dsb.)_x000a_Sembako (Beras kiloan, telur, gula kiloan, dsb.)"/>
  </r>
  <r>
    <s v="Sep 20, 2022"/>
    <x v="2"/>
    <x v="9"/>
    <x v="4414"/>
    <s v="Sep 14, 2022"/>
    <x v="0"/>
    <x v="0"/>
    <s v="Pinggir Jalan Utama"/>
    <s v="1-5 org/jam"/>
    <s v="Ada"/>
    <s v="Ya"/>
    <s v="Ya"/>
    <s v="3 - 4"/>
    <s v="Ya"/>
    <s v="Tidak"/>
    <s v="SRC (Sampoerna Retail Community)"/>
    <s v="&gt;2"/>
    <s v="&gt;2"/>
    <s v="Tidak"/>
    <s v="Ya"/>
    <s v="Rp 101.000 - Rp 200.000"/>
    <s v="Susu bubuk dewasa (Anlene, Entrasol, Ensure, dsb.)_x000a_Sembako (Beras kiloan, telur, gula kiloan, dsb.)"/>
  </r>
  <r>
    <s v="Sep 20, 2022"/>
    <x v="0"/>
    <x v="254"/>
    <x v="4415"/>
    <s v="Aug 20, 2022"/>
    <x v="0"/>
    <x v="0"/>
    <s v="Pinggir Jalan Utama"/>
    <s v="1-5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0, 2022"/>
    <x v="0"/>
    <x v="254"/>
    <x v="4416"/>
    <s v="Aug 20, 2022"/>
    <x v="0"/>
    <x v="0"/>
    <s v="Pinggir Jalan Utama"/>
    <s v="1-5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0, 2022"/>
    <x v="0"/>
    <x v="254"/>
    <x v="4417"/>
    <s v="Aug 20, 2022"/>
    <x v="0"/>
    <x v="0"/>
    <s v="Pinggir Jalan Utama"/>
    <s v="1-5 org/jam"/>
    <s v="Ada"/>
    <s v="Ya"/>
    <s v="Ya"/>
    <s v="3 - 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0, 2022"/>
    <x v="0"/>
    <x v="254"/>
    <x v="4418"/>
    <s v="Aug 20, 2022"/>
    <x v="0"/>
    <x v="0"/>
    <s v="Pinggir Jalan Utama"/>
    <s v="5-10 org/jam"/>
    <s v="Ada"/>
    <s v="Ya"/>
    <s v="Ya"/>
    <s v="&gt;4"/>
    <s v="Ya"/>
    <s v="Tidak"/>
    <s v="Tidak ber-mitra"/>
    <s v="&gt;2"/>
    <s v="&gt;2"/>
    <s v="Tidak"/>
    <s v="Ya"/>
    <s v="Rp 101.000 - Rp 200.000"/>
    <s v="Susu bubuk anak (Zee, Dancow, Boneeto, dsb.)_x000a_Susu bubuk dewasa (Anlene, Entrasol, Ensure, dsb.)_x000a_Gula rendah kalori (diabetasol, nulife, dsb.)_x000a_Sembako (Beras kiloan, telur, gula kiloan, dsb.)"/>
  </r>
  <r>
    <s v="Sep 20, 2022"/>
    <x v="6"/>
    <x v="122"/>
    <x v="4419"/>
    <s v="Sep 20, 2022"/>
    <x v="0"/>
    <x v="0"/>
    <s v="Pasar (lokasi sekitar atau dalam pasar)"/>
    <s v="1-5 org/jam"/>
    <s v="Tidak ada"/>
    <s v="Ya"/>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Sep 20, 2022"/>
    <x v="6"/>
    <x v="311"/>
    <x v="4318"/>
    <s v="Sep 20, 2022"/>
    <x v="0"/>
    <x v="0"/>
    <s v="Pasar (lokasi sekitar atau dalam pasar)"/>
    <s v="5-10 org/jam"/>
    <s v="Ada"/>
    <s v="Tidak"/>
    <s v="Tidak"/>
    <s v="Tidak ada"/>
    <s v="Tidak"/>
    <s v="Tidak"/>
    <s v="Tidak ber-mitra"/>
    <s v="1"/>
    <s v="2"/>
    <s v="Tidak"/>
    <s v="Tidak"/>
    <s v="Rp 51.000 - Rp 100.000"/>
    <s v="Susu bubuk anak (Zee, Dancow, Boneeto, dsb.)_x000a_Susu bubuk dewasa (Anlene, Entrasol, Ensure, dsb.)"/>
  </r>
  <r>
    <s v="Sep 20, 2022"/>
    <x v="2"/>
    <x v="9"/>
    <x v="4420"/>
    <s v="Sep 19, 2022"/>
    <x v="0"/>
    <x v="0"/>
    <s v="Pinggir Jalan Utama"/>
    <s v="1-5 org/jam"/>
    <s v="Ada"/>
    <s v="Ya"/>
    <s v="Ya"/>
    <s v="3 - 4"/>
    <s v="Ya"/>
    <s v="Tidak"/>
    <s v="SRC (Sampoerna Retail Community)"/>
    <s v="1"/>
    <s v="&gt;2"/>
    <s v="Tidak"/>
    <s v="Tidak"/>
    <s v="Rp 51.000 - Rp 100.000"/>
    <s v="Sembako (Beras kiloan, telur, gula kiloan, dsb.)"/>
  </r>
  <r>
    <s v="Sep 20, 2022"/>
    <x v="33"/>
    <x v="40"/>
    <x v="4421"/>
    <s v="Sep 20, 2022"/>
    <x v="0"/>
    <x v="0"/>
    <s v="Pinggir Jalan Utama"/>
    <s v="5-10 org/jam"/>
    <s v="Ada"/>
    <s v="Ya"/>
    <s v="Ya"/>
    <s v="3 - 4"/>
    <s v="Tidak"/>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0, 2022"/>
    <x v="33"/>
    <x v="40"/>
    <x v="4422"/>
    <s v="Sep 20, 2022"/>
    <x v="0"/>
    <x v="0"/>
    <s v="Pinggir Jalan Utama"/>
    <s v="5-10 org/jam"/>
    <s v="Ada"/>
    <s v="Ya"/>
    <s v="Ya"/>
    <s v="3 - 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0, 2022"/>
    <x v="8"/>
    <x v="61"/>
    <x v="4423"/>
    <s v="Sep 20, 2022"/>
    <x v="0"/>
    <x v="0"/>
    <s v="Pasar (lokasi sekitar atau dalam pasar)"/>
    <s v="1-5 org/jam"/>
    <s v="Ada"/>
    <s v="Ya"/>
    <s v="Ya"/>
    <s v="3 - 4"/>
    <s v="Ya"/>
    <s v="Tidak"/>
    <s v="SRC (Sampoerna Retail Community)"/>
    <s v="1"/>
    <s v="&gt;2"/>
    <s v="Tidak"/>
    <s v="Ya"/>
    <s v="Rp 101.000 - Rp 200.000"/>
    <s v="Susu bubuk anak (Zee, Dancow, Boneeto, dsb.)_x000a_Susu bubuk dewasa (Anlene, Entrasol, Ensure, dsb.)_x000a_Gula rendah kalori (diabetasol, nulife, dsb.)_x000a_Sembako (Beras kiloan, telur, gula kiloan, dsb.)"/>
  </r>
  <r>
    <s v="Sep 20, 2022"/>
    <x v="33"/>
    <x v="40"/>
    <x v="4424"/>
    <s v="Sep 20, 2022"/>
    <x v="0"/>
    <x v="0"/>
    <s v="Pasar (lokasi sekitar atau dalam pasar)"/>
    <s v="&gt;10 org/jam"/>
    <s v="Tidak ada"/>
    <s v="Tidak"/>
    <s v="Tidak"/>
    <s v="Tidak ada"/>
    <s v="Tidak"/>
    <s v="Tidak"/>
    <s v="Tidak ber-mitra"/>
    <s v="&gt;2"/>
    <s v="&gt;2"/>
    <s v="Tidak"/>
    <s v="Tidak"/>
    <s v="Rp 101.000 - Rp 200.000"/>
    <s v="Susu bubuk dewasa (Anlene, Entrasol, Ensure, dsb.)_x000a_Gula rendah kalori (diabetasol, nulife, dsb.)"/>
  </r>
  <r>
    <s v="Sep 20, 2022"/>
    <x v="33"/>
    <x v="40"/>
    <x v="4425"/>
    <s v="Sep 20, 2022"/>
    <x v="0"/>
    <x v="0"/>
    <s v="Pinggir Jalan Utama"/>
    <s v="5-10 org/jam"/>
    <s v="Ada"/>
    <s v="Tidak"/>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33"/>
    <x v="40"/>
    <x v="4426"/>
    <s v="Sep 20, 2022"/>
    <x v="0"/>
    <x v="0"/>
    <s v="Pasar (lokasi sekitar atau dalam pasar)"/>
    <s v="&gt;10 org/jam"/>
    <s v="Tidak ada"/>
    <s v="Tidak"/>
    <s v="Ya"/>
    <s v="2"/>
    <s v="Tidak"/>
    <s v="Tidak"/>
    <s v="SRC (Sampoerna Retail Community)"/>
    <s v="2"/>
    <s v="&gt;2"/>
    <s v="Tidak"/>
    <s v="Ya"/>
    <s v="Rp 101.000 - Rp 200.000"/>
    <s v="Susu bubuk anak (Zee, Dancow, Boneeto, dsb.)_x000a_Sembako (Beras kiloan, telur, gula kiloan, dsb.)"/>
  </r>
  <r>
    <s v="Sep 20, 2022"/>
    <x v="33"/>
    <x v="40"/>
    <x v="4427"/>
    <s v="Sep 20, 2022"/>
    <x v="0"/>
    <x v="0"/>
    <s v="Pasar (lokasi sekitar atau dalam pasar)"/>
    <s v="&gt;10 org/jam"/>
    <s v="Tidak ada"/>
    <s v="Tidak"/>
    <s v="Ya"/>
    <s v="3 - 4"/>
    <s v="Ya"/>
    <s v="Tidak"/>
    <s v="SRC (Sampoerna Retail Community)"/>
    <s v="2"/>
    <s v="&gt;2"/>
    <s v="Tidak"/>
    <s v="Ya"/>
    <s v="Rp 101.000 - Rp 200.000"/>
    <s v="Susu bubuk anak (Zee, Dancow, Boneeto, dsb.)_x000a_Sembako (Beras kiloan, telur, gula kiloan, dsb.)"/>
  </r>
  <r>
    <s v="Sep 20, 2022"/>
    <x v="33"/>
    <x v="40"/>
    <x v="4428"/>
    <s v="Sep 20, 2022"/>
    <x v="0"/>
    <x v="0"/>
    <s v="Pinggir Jalan Utama"/>
    <s v="5-10 org/jam"/>
    <s v="Ada"/>
    <s v="Ya"/>
    <s v="Ya"/>
    <s v="3 - 4"/>
    <s v="Tidak"/>
    <s v="Tidak"/>
    <s v="SRC (Sampoerna Retail Community)"/>
    <s v="1"/>
    <s v="&gt;2"/>
    <s v="Tidak"/>
    <s v="Ya"/>
    <s v="Rp 51.000 - Rp 100.000"/>
    <s v="Susu bubuk anak (Zee, Dancow, Boneeto, dsb.)_x000a_Sembako (Beras kiloan, telur, gula kiloan, dsb.)_x000a_Pulsa, token listrik, dsb."/>
  </r>
  <r>
    <s v="Sep 20, 2022"/>
    <x v="33"/>
    <x v="40"/>
    <x v="4429"/>
    <s v="Sep 20,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0, 2022"/>
    <x v="33"/>
    <x v="40"/>
    <x v="4430"/>
    <s v="Sep 20, 2022"/>
    <x v="0"/>
    <x v="0"/>
    <s v="Residential (lokasi tempat tinggal/perumahan/apartemen/dsb.)"/>
    <s v="5-10 org/jam"/>
    <s v="Ada"/>
    <s v="Ya"/>
    <s v="Ya"/>
    <s v="3 - 4"/>
    <s v="Ya"/>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0, 2022"/>
    <x v="12"/>
    <x v="215"/>
    <x v="4431"/>
    <s v="Sep 20, 2022"/>
    <x v="0"/>
    <x v="0"/>
    <s v="Residential (lokasi tempat tinggal/perumahan/apartemen/dsb.)"/>
    <s v="1-5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Sep 20, 2022"/>
    <x v="2"/>
    <x v="270"/>
    <x v="4432"/>
    <s v="Sep 20,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33"/>
    <x v="40"/>
    <x v="4433"/>
    <s v="Sep 20, 2022"/>
    <x v="0"/>
    <x v="0"/>
    <s v="Pasar (lokasi sekitar atau dalam pasar)"/>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20, 2022"/>
    <x v="2"/>
    <x v="270"/>
    <x v="4434"/>
    <s v="Sep 20, 2022"/>
    <x v="0"/>
    <x v="0"/>
    <s v="Pinggir Jalan Utama"/>
    <s v="&gt;10 org/jam"/>
    <s v="Ada"/>
    <s v="Ya"/>
    <s v="Tidak"/>
    <s v="Tidak ada"/>
    <s v="Tidak"/>
    <s v="Tidak"/>
    <s v="Tidak ber-mitra"/>
    <s v="1"/>
    <s v="&gt;2"/>
    <s v="Ya"/>
    <s v="Ya"/>
    <s v="Rp 51.000 - Rp 100.000"/>
    <s v="Susu bubuk anak (Zee, Dancow, Boneeto, dsb.)_x000a_Sembako (Beras kiloan, telur, gula kiloan, dsb.)_x000a_Pulsa, token listrik, dsb."/>
  </r>
  <r>
    <s v="Sep 20, 2022"/>
    <x v="2"/>
    <x v="270"/>
    <x v="4434"/>
    <s v="Sep 20, 2022"/>
    <x v="0"/>
    <x v="0"/>
    <s v="Pinggir Jalan Utama"/>
    <s v="&gt;10 org/jam"/>
    <s v="Ada"/>
    <s v="Ya"/>
    <s v="Tidak"/>
    <s v="Tidak ada"/>
    <s v="Tidak"/>
    <s v="Tidak"/>
    <s v="Tidak ber-mitra"/>
    <s v="1"/>
    <s v="2"/>
    <s v="Ya"/>
    <s v="Ya"/>
    <s v="Rp 51.000 - Rp 100.000"/>
    <s v="Susu bubuk anak (Zee, Dancow, Boneeto, dsb.)_x000a_Sembako (Beras kiloan, telur, gula kiloan, dsb.)_x000a_Pulsa, token listrik, dsb."/>
  </r>
  <r>
    <s v="Sep 20, 2022"/>
    <x v="33"/>
    <x v="40"/>
    <x v="4426"/>
    <s v="Sep 20, 2022"/>
    <x v="0"/>
    <x v="1"/>
    <m/>
    <m/>
    <m/>
    <m/>
    <m/>
    <m/>
    <m/>
    <m/>
    <m/>
    <m/>
    <m/>
    <m/>
    <m/>
    <m/>
    <m/>
  </r>
  <r>
    <s v="Sep 20, 2022"/>
    <x v="33"/>
    <x v="40"/>
    <x v="4435"/>
    <s v="Sep 20, 2022"/>
    <x v="0"/>
    <x v="0"/>
    <s v="Pinggir Jalan Utama"/>
    <s v="&gt;10 org/jam"/>
    <s v="Ada"/>
    <s v="Ya"/>
    <s v="Ya"/>
    <s v="2"/>
    <s v="Tidak"/>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20, 2022"/>
    <x v="8"/>
    <x v="61"/>
    <x v="2800"/>
    <s v="Sep 20, 2022"/>
    <x v="0"/>
    <x v="0"/>
    <s v="Pinggir Jalan Utama"/>
    <s v="1-5 org/jam"/>
    <s v="Ada"/>
    <s v="Ya"/>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20, 2022"/>
    <x v="8"/>
    <x v="61"/>
    <x v="4436"/>
    <s v="Sep 20,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20, 2022"/>
    <x v="8"/>
    <x v="61"/>
    <x v="4437"/>
    <s v="Sep 2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20, 2022"/>
    <x v="8"/>
    <x v="61"/>
    <x v="4436"/>
    <s v="Sep 20, 2022"/>
    <x v="1"/>
    <x v="1"/>
    <m/>
    <m/>
    <m/>
    <m/>
    <m/>
    <m/>
    <m/>
    <m/>
    <m/>
    <m/>
    <m/>
    <m/>
    <m/>
    <m/>
    <m/>
  </r>
  <r>
    <s v="Sep 20, 2022"/>
    <x v="2"/>
    <x v="308"/>
    <x v="4283"/>
    <s v="Sep 20, 2022"/>
    <x v="0"/>
    <x v="1"/>
    <m/>
    <m/>
    <m/>
    <m/>
    <m/>
    <m/>
    <m/>
    <m/>
    <m/>
    <m/>
    <m/>
    <m/>
    <m/>
    <m/>
    <m/>
  </r>
  <r>
    <s v="Sep 20, 2022"/>
    <x v="2"/>
    <x v="308"/>
    <x v="4280"/>
    <s v="Sep 20, 2022"/>
    <x v="0"/>
    <x v="1"/>
    <m/>
    <m/>
    <m/>
    <m/>
    <m/>
    <m/>
    <m/>
    <m/>
    <m/>
    <m/>
    <m/>
    <m/>
    <m/>
    <m/>
    <m/>
  </r>
  <r>
    <s v="Sep 19, 2022"/>
    <x v="13"/>
    <x v="129"/>
    <x v="4438"/>
    <s v="Sep 19, 2022"/>
    <x v="0"/>
    <x v="0"/>
    <s v="Residential (lokasi tempat tinggal/perumahan/apartemen/dsb.)"/>
    <s v="&gt;10 org/jam"/>
    <s v="Ada"/>
    <s v="Ya"/>
    <s v="Ya"/>
    <s v="3 - 4"/>
    <s v="Ya"/>
    <s v="Tidak"/>
    <s v="Tidak ber-mitra"/>
    <s v="1"/>
    <s v="&gt;2"/>
    <s v="Ya"/>
    <s v="Tidak"/>
    <s v="Rp 51.000 - Rp 100.000"/>
    <s v="Susu bubuk anak (Zee, Dancow, Boneeto, dsb.)_x000a_Susu bubuk dewasa (Anlene, Entrasol, Ensure, dsb.)_x000a_Gula rendah kalori (diabetasol, nulife, dsb.)_x000a_Sembako (Beras kiloan, telur, gula kiloan, dsb.)"/>
  </r>
  <r>
    <s v="Sep 19, 2022"/>
    <x v="13"/>
    <x v="129"/>
    <x v="4439"/>
    <s v="Sep 19, 2022"/>
    <x v="0"/>
    <x v="0"/>
    <s v="Pinggir Jalan Utama"/>
    <s v="&gt;10 org/jam"/>
    <s v="Ada"/>
    <s v="Ya"/>
    <s v="Ya"/>
    <s v="3 - 4"/>
    <s v="Ya"/>
    <s v="Tidak"/>
    <s v="Tidak ber-mitra"/>
    <s v="1"/>
    <s v="&gt;2"/>
    <s v="Ya"/>
    <s v="Tidak"/>
    <s v="Rp 51.000 - Rp 100.000"/>
    <s v="Susu bubuk anak (Zee, Dancow, Boneeto, dsb.)_x000a_Susu bubuk dewasa (Anlene, Entrasol, Ensure, dsb.)_x000a_Gula rendah kalori (diabetasol, nulife, dsb.)_x000a_Sembako (Beras kiloan, telur, gula kiloan, dsb.)"/>
  </r>
  <r>
    <s v="Sep 19, 2022"/>
    <x v="13"/>
    <x v="129"/>
    <x v="4440"/>
    <s v="Sep 19, 2022"/>
    <x v="0"/>
    <x v="0"/>
    <s v="Pinggir Jalan Utama"/>
    <s v="&gt;10 org/jam"/>
    <s v="Ada"/>
    <s v="Ya"/>
    <s v="Ya"/>
    <s v="3 - 4"/>
    <s v="Ya"/>
    <s v="Tidak"/>
    <s v="SRC (Sampoerna Retail Community)"/>
    <s v="1"/>
    <s v="&gt;2"/>
    <s v="Ya"/>
    <s v="Tidak"/>
    <s v="Rp 51.000 - Rp 100.000"/>
    <s v="Susu bubuk anak (Zee, Dancow, Boneeto, dsb.)_x000a_Susu bubuk dewasa (Anlene, Entrasol, Ensure, dsb.)_x000a_Gula rendah kalori (diabetasol, nulife, dsb.)_x000a_Sembako (Beras kiloan, telur, gula kiloan, dsb.)"/>
  </r>
  <r>
    <s v="Sep 19, 2022"/>
    <x v="13"/>
    <x v="129"/>
    <x v="4441"/>
    <s v="Sep 19, 2022"/>
    <x v="0"/>
    <x v="0"/>
    <s v="Residential (lokasi tempat tinggal/perumahan/apartemen/dsb.)"/>
    <s v="5-10 org/jam"/>
    <s v="Ada"/>
    <s v="Ya"/>
    <s v="Ya"/>
    <s v="3 - 4"/>
    <s v="Tidak"/>
    <s v="Tidak"/>
    <s v="Tidak ber-mitra"/>
    <s v="1"/>
    <s v="&gt;2"/>
    <s v="Ya"/>
    <s v="Tidak"/>
    <s v="Rp 51.000 - Rp 100.000"/>
    <s v="Susu bubuk anak (Zee, Dancow, Boneeto, dsb.)_x000a_Susu bubuk dewasa (Anlene, Entrasol, Ensure, dsb.)_x000a_Gula rendah kalori (diabetasol, nulife, dsb.)_x000a_Sembako (Beras kiloan, telur, gula kiloan, dsb.)"/>
  </r>
  <r>
    <s v="Sep 19, 2022"/>
    <x v="13"/>
    <x v="129"/>
    <x v="4442"/>
    <s v="Sep 19, 2022"/>
    <x v="0"/>
    <x v="0"/>
    <s v="Pinggir Jalan Utama"/>
    <s v="&gt;10 org/jam"/>
    <s v="Ada"/>
    <s v="Ya"/>
    <s v="Ya"/>
    <s v="&gt;4"/>
    <s v="Ya"/>
    <s v="Tidak"/>
    <s v="Tidak ber-mitra"/>
    <s v="2"/>
    <s v="&gt;2"/>
    <s v="Ya"/>
    <s v="Tidak"/>
    <s v="Rp 51.000 - Rp 100.000"/>
    <s v="Susu bubuk anak (Zee, Dancow, Boneeto, dsb.)_x000a_Susu bubuk dewasa (Anlene, Entrasol, Ensure, dsb.)_x000a_Gula rendah kalori (diabetasol, nulife, dsb.)_x000a_Sembako (Beras kiloan, telur, gula kiloan, dsb.)"/>
  </r>
  <r>
    <s v="Sep 19, 2022"/>
    <x v="13"/>
    <x v="129"/>
    <x v="4443"/>
    <s v="Sep 19, 2022"/>
    <x v="0"/>
    <x v="0"/>
    <s v="Pinggir Jalan Utama"/>
    <s v="&gt;10 org/jam"/>
    <s v="Ada"/>
    <s v="Ya"/>
    <s v="Ya"/>
    <s v="&gt;4"/>
    <s v="Ya"/>
    <s v="Tidak"/>
    <s v="Tidak ber-mitra"/>
    <s v="2"/>
    <s v="&gt;2"/>
    <s v="Ya"/>
    <s v="Tidak"/>
    <s v="Rp 51.000 - Rp 100.000"/>
    <s v="Susu bubuk anak (Zee, Dancow, Boneeto, dsb.)_x000a_Susu bubuk dewasa (Anlene, Entrasol, Ensure, dsb.)_x000a_Gula rendah kalori (diabetasol, nulife, dsb.)_x000a_Sembako (Beras kiloan, telur, gula kiloan, dsb.)"/>
  </r>
  <r>
    <s v="Sep 19, 2022"/>
    <x v="13"/>
    <x v="129"/>
    <x v="4444"/>
    <s v="Sep 19, 2022"/>
    <x v="0"/>
    <x v="0"/>
    <s v="Pasar (lokasi sekitar atau dalam pasar)"/>
    <s v="5-10 org/jam"/>
    <s v="Ada"/>
    <s v="Ya"/>
    <s v="Ya"/>
    <s v="3 - 4"/>
    <s v="Tidak"/>
    <s v="Tidak"/>
    <s v="Tidak ber-mitra"/>
    <s v="1"/>
    <s v="&gt;2"/>
    <s v="Ya"/>
    <s v="Tidak"/>
    <s v="Rp 51.000 - Rp 100.000"/>
    <s v="Susu bubuk anak (Zee, Dancow, Boneeto, dsb.)_x000a_Susu bubuk dewasa (Anlene, Entrasol, Ensure, dsb.)_x000a_Gula rendah kalori (diabetasol, nulife, dsb.)_x000a_Sembako (Beras kiloan, telur, gula kiloan, dsb.)_x000a_Pulsa, token listrik, dsb."/>
  </r>
  <r>
    <s v="Sep 19, 2022"/>
    <x v="13"/>
    <x v="129"/>
    <x v="4445"/>
    <s v="Sep 19, 2022"/>
    <x v="0"/>
    <x v="0"/>
    <s v="Residential (lokasi tempat tinggal/perumahan/apartemen/dsb.)"/>
    <s v="5-10 org/jam"/>
    <s v="Ada"/>
    <s v="Ya"/>
    <s v="Ya"/>
    <s v="3 - 4"/>
    <s v="Tidak"/>
    <s v="Tidak"/>
    <s v="Tidak ber-mitra"/>
    <s v="1"/>
    <s v="&gt;2"/>
    <s v="Ya"/>
    <s v="Tidak"/>
    <s v="Rp 51.000 - Rp 100.000"/>
    <s v="Susu bubuk anak (Zee, Dancow, Boneeto, dsb.)_x000a_Susu bubuk dewasa (Anlene, Entrasol, Ensure, dsb.)_x000a_Gula rendah kalori (diabetasol, nulife, dsb.)_x000a_Sembako (Beras kiloan, telur, gula kiloan, dsb.)"/>
  </r>
  <r>
    <s v="Sep 19, 2022"/>
    <x v="13"/>
    <x v="129"/>
    <x v="4446"/>
    <s v="Sep 19, 2022"/>
    <x v="0"/>
    <x v="0"/>
    <s v="Residential (lokasi tempat tinggal/perumahan/apartemen/dsb.)"/>
    <s v="5-10 org/jam"/>
    <s v="Ada"/>
    <s v="Ya"/>
    <s v="Ya"/>
    <s v="3 - 4"/>
    <s v="Ya"/>
    <s v="Tidak"/>
    <s v="Tidak ber-mitra"/>
    <s v="1"/>
    <s v="2"/>
    <s v="Ya"/>
    <s v="Tidak"/>
    <s v="Rp 51.000 - Rp 100.000"/>
    <s v="Susu bubuk anak (Zee, Dancow, Boneeto, dsb.)_x000a_Susu bubuk dewasa (Anlene, Entrasol, Ensure, dsb.)_x000a_Gula rendah kalori (diabetasol, nulife, dsb.)_x000a_Sembako (Beras kiloan, telur, gula kiloan, dsb.)"/>
  </r>
  <r>
    <s v="Sep 19, 2022"/>
    <x v="13"/>
    <x v="129"/>
    <x v="4447"/>
    <s v="Sep 19, 2022"/>
    <x v="0"/>
    <x v="0"/>
    <s v="Residential (lokasi tempat tinggal/perumahan/apartemen/dsb.)"/>
    <s v="5-10 org/jam"/>
    <s v="Ada"/>
    <s v="Ya"/>
    <s v="Ya"/>
    <s v="3 - 4"/>
    <s v="Ya"/>
    <s v="Tidak"/>
    <s v="Tidak ber-mitra"/>
    <s v="1"/>
    <s v="&gt;2"/>
    <s v="Ya"/>
    <s v="Tidak"/>
    <s v="Rp 51.000 - Rp 100.000"/>
    <s v="Susu bubuk anak (Zee, Dancow, Boneeto, dsb.)_x000a_Susu bubuk dewasa (Anlene, Entrasol, Ensure, dsb.)_x000a_Gula rendah kalori (diabetasol, nulife, dsb.)_x000a_Sembako (Beras kiloan, telur, gula kiloan, dsb.)_x000a_Pulsa, token listrik, dsb."/>
  </r>
  <r>
    <s v="Sep 19, 2022"/>
    <x v="13"/>
    <x v="129"/>
    <x v="4448"/>
    <s v="Sep 19, 2022"/>
    <x v="0"/>
    <x v="0"/>
    <s v="Pinggir Jalan Utama"/>
    <s v="5-10 org/jam"/>
    <s v="Ada"/>
    <s v="Ya"/>
    <s v="Ya"/>
    <s v="3 - 4"/>
    <s v="Tidak"/>
    <s v="Tidak"/>
    <s v="Tidak ber-mitra"/>
    <s v="1"/>
    <s v="&gt;2"/>
    <s v="Ya"/>
    <s v="Tidak"/>
    <s v="Rp 51.000 - Rp 100.000"/>
    <s v="Susu bubuk anak (Zee, Dancow, Boneeto, dsb.)_x000a_Susu bubuk dewasa (Anlene, Entrasol, Ensure, dsb.)_x000a_Gula rendah kalori (diabetasol, nulife, dsb.)_x000a_Sembako (Beras kiloan, telur, gula kiloan, dsb.)"/>
  </r>
  <r>
    <s v="Sep 19, 2022"/>
    <x v="13"/>
    <x v="129"/>
    <x v="4449"/>
    <s v="Sep 19, 2022"/>
    <x v="0"/>
    <x v="0"/>
    <s v="Pinggir Jalan Utama"/>
    <s v="&gt;10 org/jam"/>
    <s v="Ada"/>
    <s v="Ya"/>
    <s v="Ya"/>
    <s v="3 - 4"/>
    <s v="Ya"/>
    <s v="Tidak"/>
    <s v="Tidak ber-mitra"/>
    <s v="1"/>
    <s v="&gt;2"/>
    <s v="Ya"/>
    <s v="Tidak"/>
    <s v="Rp 51.000 - Rp 100.000"/>
    <s v="Susu bubuk anak (Zee, Dancow, Boneeto, dsb.)_x000a_Susu bubuk dewasa (Anlene, Entrasol, Ensure, dsb.)_x000a_Gula rendah kalori (diabetasol, nulife, dsb.)_x000a_Sembako (Beras kiloan, telur, gula kiloan, dsb.)"/>
  </r>
  <r>
    <s v="Sep 19, 2022"/>
    <x v="13"/>
    <x v="129"/>
    <x v="4450"/>
    <s v="Sep 19, 2022"/>
    <x v="0"/>
    <x v="0"/>
    <s v="Pinggir Jalan Utama"/>
    <s v="5-10 org/jam"/>
    <s v="Ada"/>
    <s v="Ya"/>
    <s v="Ya"/>
    <s v="3 - 4"/>
    <s v="Ya"/>
    <s v="Tidak"/>
    <s v="Tidak ber-mitra"/>
    <s v="1"/>
    <s v="&gt;2"/>
    <s v="Ya"/>
    <s v="Tidak"/>
    <s v="Rp 51.000 - Rp 100.000"/>
    <s v="Susu bubuk anak (Zee, Dancow, Boneeto, dsb.)_x000a_Susu bubuk dewasa (Anlene, Entrasol, Ensure, dsb.)_x000a_Gula rendah kalori (diabetasol, nulife, dsb.)_x000a_Sembako (Beras kiloan, telur, gula kiloan, dsb.)"/>
  </r>
  <r>
    <s v="Sep 19, 2022"/>
    <x v="13"/>
    <x v="129"/>
    <x v="4451"/>
    <s v="Sep 19, 2022"/>
    <x v="0"/>
    <x v="0"/>
    <s v="Pinggir Jalan Utama"/>
    <s v="&gt;10 org/jam"/>
    <s v="Ada"/>
    <s v="Ya"/>
    <s v="Ya"/>
    <s v="3 - 4"/>
    <s v="Ya"/>
    <s v="Tidak"/>
    <s v="Tidak ber-mitra"/>
    <s v="1"/>
    <s v="&gt;2"/>
    <s v="Ya"/>
    <s v="Tidak"/>
    <s v="Rp 51.000 - Rp 100.000"/>
    <s v="Susu bubuk anak (Zee, Dancow, Boneeto, dsb.)_x000a_Susu bubuk dewasa (Anlene, Entrasol, Ensure, dsb.)_x000a_Gula rendah kalori (diabetasol, nulife, dsb.)_x000a_Sembako (Beras kiloan, telur, gula kiloan, dsb.)"/>
  </r>
  <r>
    <s v="Sep 19, 2022"/>
    <x v="13"/>
    <x v="129"/>
    <x v="4452"/>
    <s v="Sep 19, 2022"/>
    <x v="0"/>
    <x v="0"/>
    <s v="Pinggir Jalan Utama"/>
    <s v="&gt;10 org/jam"/>
    <s v="Ada"/>
    <s v="Ya"/>
    <s v="Ya"/>
    <s v="&gt;4"/>
    <s v="Ya"/>
    <s v="Tidak"/>
    <s v="Tidak ber-mitra"/>
    <s v="2"/>
    <s v="&gt;2"/>
    <s v="Ya"/>
    <s v="Tidak"/>
    <s v="Rp 51.000 - Rp 100.000"/>
    <s v="Susu bubuk anak (Zee, Dancow, Boneeto, dsb.)_x000a_Susu bubuk dewasa (Anlene, Entrasol, Ensure, dsb.)_x000a_Gula rendah kalori (diabetasol, nulife, dsb.)_x000a_Sembako (Beras kiloan, telur, gula kiloan, dsb.)"/>
  </r>
  <r>
    <s v="Sep 19, 2022"/>
    <x v="13"/>
    <x v="129"/>
    <x v="4453"/>
    <s v="Sep 19, 2022"/>
    <x v="0"/>
    <x v="0"/>
    <s v="Pinggir Jalan Utama"/>
    <s v="&gt;10 org/jam"/>
    <s v="Ada"/>
    <s v="Tidak"/>
    <s v="Ya"/>
    <s v="3 - 4"/>
    <s v="Ya"/>
    <s v="Tidak"/>
    <s v="Tidak ber-mitra"/>
    <s v="2"/>
    <s v="&gt;2"/>
    <s v="Ya"/>
    <s v="Tidak"/>
    <s v="Rp 51.000 - Rp 100.000"/>
    <s v="Susu bubuk anak (Zee, Dancow, Boneeto, dsb.)_x000a_Susu bubuk dewasa (Anlene, Entrasol, Ensure, dsb.)_x000a_Gula rendah kalori (diabetasol, nulife, dsb.)_x000a_Sembako (Beras kiloan, telur, gula kiloan, dsb.)"/>
  </r>
  <r>
    <s v="Sep 19, 2022"/>
    <x v="32"/>
    <x v="317"/>
    <x v="4454"/>
    <s v="Sep 19, 2022"/>
    <x v="0"/>
    <x v="1"/>
    <m/>
    <m/>
    <m/>
    <m/>
    <m/>
    <m/>
    <m/>
    <m/>
    <m/>
    <m/>
    <m/>
    <m/>
    <m/>
    <m/>
    <m/>
  </r>
  <r>
    <s v="Sep 19, 2022"/>
    <x v="32"/>
    <x v="317"/>
    <x v="4455"/>
    <s v="Sep 19, 2022"/>
    <x v="0"/>
    <x v="0"/>
    <s v="Pinggir Jalan Utama"/>
    <s v="1-5 org/jam"/>
    <s v="Ada"/>
    <s v="Ya"/>
    <s v="Ya"/>
    <s v="2"/>
    <s v="Tidak"/>
    <s v="Tidak"/>
    <s v="Tidak ber-mitra"/>
    <s v="1"/>
    <s v="2"/>
    <s v="Tidak"/>
    <s v="Tidak"/>
    <s v="Rp 51.000 - Rp 100.000"/>
    <s v="Sembako (Beras kiloan, telur, gula kiloan, dsb.)"/>
  </r>
  <r>
    <s v="Sep 19, 2022"/>
    <x v="32"/>
    <x v="317"/>
    <x v="4456"/>
    <s v="Sep 19, 2022"/>
    <x v="0"/>
    <x v="0"/>
    <s v="Pinggir Jalan Utama"/>
    <s v="1-5 org/jam"/>
    <s v="Ada"/>
    <s v="Tidak"/>
    <s v="Tidak"/>
    <s v="Tidak ada"/>
    <s v="Tidak"/>
    <s v="Tidak"/>
    <s v="Tidak ber-mitra"/>
    <s v="Tidak ada"/>
    <s v="1"/>
    <s v="Tidak"/>
    <s v="Tidak"/>
    <s v="&lt; Rp. 50.000"/>
    <s v="Sembako (Beras kiloan, telur, gula kiloan, dsb.)"/>
  </r>
  <r>
    <s v="Sep 19, 2022"/>
    <x v="32"/>
    <x v="317"/>
    <x v="4457"/>
    <s v="Sep 19, 2022"/>
    <x v="0"/>
    <x v="0"/>
    <s v="Pinggir Jalan Utama"/>
    <s v="1-5 org/jam"/>
    <s v="Tidak ada"/>
    <s v="Tidak"/>
    <s v="Tidak"/>
    <s v="Tidak ada"/>
    <s v="Tidak"/>
    <s v="Tidak"/>
    <s v="Tidak ber-mitra"/>
    <s v="Tidak ada"/>
    <s v="1"/>
    <s v="Tidak"/>
    <s v="Tidak"/>
    <s v="&lt; Rp. 50.000"/>
    <s v="Sembako (Beras kiloan, telur, gula kiloan, dsb.)"/>
  </r>
  <r>
    <s v="Sep 19, 2022"/>
    <x v="13"/>
    <x v="129"/>
    <x v="1068"/>
    <s v="Sep 19, 2022"/>
    <x v="0"/>
    <x v="0"/>
    <s v="Pinggir Jalan Utama"/>
    <s v="&gt;10 org/jam"/>
    <s v="Ada"/>
    <s v="Ya"/>
    <s v="Ya"/>
    <s v="&gt;4"/>
    <s v="Ya"/>
    <s v="Tidak"/>
    <s v="Tidak ber-mitra"/>
    <s v="1"/>
    <s v="&gt;2"/>
    <s v="Tidak"/>
    <s v="Ya"/>
    <s v="Rp 51.000 - Rp 100.000"/>
    <s v="Susu bubuk anak (Zee, Dancow, Boneeto, dsb.)_x000a_Susu bubuk dewasa (Anlene, Entrasol, Ensure, dsb.)_x000a_Gula rendah kalori (diabetasol, nulife, dsb.)_x000a_Sembako (Beras kiloan, telur, gula kiloan, dsb.)"/>
  </r>
  <r>
    <s v="Sep 19, 2022"/>
    <x v="32"/>
    <x v="317"/>
    <x v="4458"/>
    <s v="Sep 19, 2022"/>
    <x v="0"/>
    <x v="0"/>
    <s v="Pinggir Jalan Utama"/>
    <s v="1-5 org/jam"/>
    <s v="Tidak ada"/>
    <s v="Tidak"/>
    <s v="Tidak"/>
    <s v="Tidak ada"/>
    <s v="Tidak"/>
    <s v="Tidak"/>
    <s v="Tidak ber-mitra"/>
    <s v="Tidak ada"/>
    <s v="1"/>
    <s v="Tidak"/>
    <s v="Tidak"/>
    <s v="&lt; Rp. 50.000"/>
    <s v="Sembako (Beras kiloan, telur, gula kiloan, dsb.)"/>
  </r>
  <r>
    <s v="Sep 19, 2022"/>
    <x v="32"/>
    <x v="317"/>
    <x v="4459"/>
    <s v="Sep 19, 2022"/>
    <x v="0"/>
    <x v="0"/>
    <s v="Pinggir Jalan Utama"/>
    <s v="1-5 org/jam"/>
    <s v="Ada"/>
    <s v="Tidak"/>
    <s v="Tidak"/>
    <s v="Tidak ada"/>
    <s v="Tidak"/>
    <s v="Tidak"/>
    <s v="Tidak ber-mitra"/>
    <s v="Tidak ada"/>
    <s v="1"/>
    <s v="Tidak"/>
    <s v="Ya"/>
    <s v="Rp 51.000 - Rp 100.000"/>
    <s v="Sembako (Beras kiloan, telur, gula kiloan, dsb.)"/>
  </r>
  <r>
    <s v="Sep 19, 2022"/>
    <x v="13"/>
    <x v="129"/>
    <x v="4460"/>
    <s v="Sep 19, 2022"/>
    <x v="0"/>
    <x v="0"/>
    <s v="Pinggir Jalan Utama"/>
    <s v="&gt;10 org/jam"/>
    <s v="Ada"/>
    <s v="Ya"/>
    <s v="Ya"/>
    <s v="&gt;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19, 2022"/>
    <x v="32"/>
    <x v="317"/>
    <x v="4461"/>
    <s v="Sep 19, 2022"/>
    <x v="0"/>
    <x v="0"/>
    <s v="Pasar (lokasi sekitar atau dalam pasar)"/>
    <s v="1-5 org/jam"/>
    <s v="Tidak ada"/>
    <s v="Tidak"/>
    <s v="Tidak"/>
    <s v="Tidak ada"/>
    <s v="Tidak"/>
    <s v="Tidak"/>
    <s v="Tidak ber-mitra"/>
    <s v="Tidak ada"/>
    <s v="1"/>
    <s v="Tidak"/>
    <s v="Ya"/>
    <s v="Rp 51.000 - Rp 100.000"/>
    <s v="Sembako (Beras kiloan, telur, gula kiloan, dsb.)"/>
  </r>
  <r>
    <s v="Sep 19, 2022"/>
    <x v="13"/>
    <x v="129"/>
    <x v="4462"/>
    <s v="Sep 19, 2022"/>
    <x v="0"/>
    <x v="0"/>
    <s v="Pinggir Jalan Utama"/>
    <s v="5-10 org/jam"/>
    <s v="Ada"/>
    <s v="Ya"/>
    <s v="Ya"/>
    <s v="3 - 4"/>
    <s v="Ya"/>
    <s v="Tidak"/>
    <s v="Tidak ber-mitra"/>
    <s v="1"/>
    <s v="2"/>
    <s v="Tidak"/>
    <s v="Ya"/>
    <s v="Rp 51.000 - Rp 100.000"/>
    <s v="Susu bubuk anak (Zee, Dancow, Boneeto, dsb.)_x000a_Susu bubuk dewasa (Anlene, Entrasol, Ensure, dsb.)_x000a_Gula rendah kalori (diabetasol, nulife, dsb.)"/>
  </r>
  <r>
    <s v="Sep 19, 2022"/>
    <x v="32"/>
    <x v="317"/>
    <x v="4463"/>
    <s v="Sep 19, 2022"/>
    <x v="0"/>
    <x v="0"/>
    <s v="Pasar (lokasi sekitar atau dalam pasar)"/>
    <s v="1-5 org/jam"/>
    <s v="Tidak ada"/>
    <s v="Tidak"/>
    <s v="Tidak"/>
    <s v="Tidak ada"/>
    <s v="Tidak"/>
    <s v="Tidak"/>
    <s v="Tidak ber-mitra"/>
    <s v="Tidak ada"/>
    <s v="Tidak ada"/>
    <s v="Tidak"/>
    <s v="Tidak"/>
    <s v="&lt; Rp. 50.000"/>
    <s v="Sembako (Beras kiloan, telur, gula kiloan, dsb.)"/>
  </r>
  <r>
    <s v="Sep 19, 2022"/>
    <x v="13"/>
    <x v="129"/>
    <x v="4464"/>
    <s v="Sep 19, 2022"/>
    <x v="0"/>
    <x v="0"/>
    <s v="Pinggir Jalan Utama"/>
    <s v="1-5 org/jam"/>
    <s v="Ada"/>
    <s v="Ya"/>
    <s v="Ya"/>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Sep 19, 2022"/>
    <x v="32"/>
    <x v="317"/>
    <x v="4465"/>
    <s v="Sep 19, 2022"/>
    <x v="0"/>
    <x v="1"/>
    <m/>
    <m/>
    <m/>
    <m/>
    <m/>
    <m/>
    <m/>
    <m/>
    <m/>
    <m/>
    <m/>
    <m/>
    <m/>
    <m/>
    <m/>
  </r>
  <r>
    <s v="Sep 19, 2022"/>
    <x v="13"/>
    <x v="129"/>
    <x v="4466"/>
    <s v="Sep 19,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
  </r>
  <r>
    <s v="Sep 19, 2022"/>
    <x v="32"/>
    <x v="317"/>
    <x v="4467"/>
    <s v="Sep 19, 2022"/>
    <x v="0"/>
    <x v="0"/>
    <s v="Pinggir Jalan Utama"/>
    <s v="1-5 org/jam"/>
    <s v="Tidak ada"/>
    <s v="Tidak"/>
    <s v="Tidak"/>
    <s v="2"/>
    <s v="Tidak"/>
    <s v="Tidak"/>
    <s v="Tidak ber-mitra"/>
    <s v="Tidak ada"/>
    <s v="1"/>
    <s v="Tidak"/>
    <s v="Tidak"/>
    <s v="&lt; Rp. 50.000"/>
    <s v="Pulsa, token listrik, dsb."/>
  </r>
  <r>
    <s v="Sep 19, 2022"/>
    <x v="13"/>
    <x v="129"/>
    <x v="4468"/>
    <s v="Sep 19,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
  </r>
  <r>
    <s v="Sep 19, 2022"/>
    <x v="32"/>
    <x v="317"/>
    <x v="4469"/>
    <s v="Sep 19, 2022"/>
    <x v="0"/>
    <x v="0"/>
    <s v="Pinggir Jalan Utama"/>
    <s v="1-5 org/jam"/>
    <s v="Ada"/>
    <s v="Ya"/>
    <s v="Ya"/>
    <s v="3 - 4"/>
    <s v="Ya"/>
    <s v="Tidak"/>
    <s v="Tidak ber-mitra"/>
    <s v="1"/>
    <s v="&gt;2"/>
    <s v="Tidak"/>
    <s v="Tidak"/>
    <s v="Rp 51.000 - Rp 100.000"/>
    <s v="Susu bubuk anak (Zee, Dancow, Boneeto, dsb.)_x000a_Gula rendah kalori (diabetasol, nulife, dsb.)"/>
  </r>
  <r>
    <s v="Sep 19, 2022"/>
    <x v="13"/>
    <x v="129"/>
    <x v="4470"/>
    <s v="Sep 19,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
  </r>
  <r>
    <s v="Sep 19, 2022"/>
    <x v="13"/>
    <x v="129"/>
    <x v="4471"/>
    <s v="Sep 19,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
  </r>
  <r>
    <s v="Sep 19, 2022"/>
    <x v="13"/>
    <x v="129"/>
    <x v="4472"/>
    <s v="Sep 19, 2022"/>
    <x v="0"/>
    <x v="0"/>
    <s v="Pasar (lokasi sekitar atau dalam pasar)"/>
    <s v="1-5 org/jam"/>
    <s v="Ada"/>
    <s v="Ya"/>
    <s v="Ya"/>
    <s v="2"/>
    <s v="Tidak"/>
    <s v="Tidak"/>
    <s v="Tidak ber-mitra"/>
    <s v="1"/>
    <s v="Tidak ada"/>
    <s v="Tidak"/>
    <s v="Tidak"/>
    <s v="Rp 51.000 - Rp 100.000"/>
    <s v="Susu bubuk anak (Zee, Dancow, Boneeto, dsb.)_x000a_Susu bubuk dewasa (Anlene, Entrasol, Ensure, dsb.)_x000a_Gula rendah kalori (diabetasol, nulife, dsb.)"/>
  </r>
  <r>
    <s v="Sep 19, 2022"/>
    <x v="13"/>
    <x v="129"/>
    <x v="4473"/>
    <s v="Sep 19, 2022"/>
    <x v="0"/>
    <x v="0"/>
    <s v="Pinggir Jalan Utama"/>
    <s v="1-5 org/jam"/>
    <s v="Ada"/>
    <s v="Ya"/>
    <s v="Ya"/>
    <s v="Tidak ada"/>
    <s v="Tidak"/>
    <s v="Tidak"/>
    <s v="SRC (Sampoerna Retail Community)"/>
    <s v="1"/>
    <s v="Tidak ada"/>
    <s v="Tidak"/>
    <s v="Tidak"/>
    <s v="Rp 51.000 - Rp 100.000"/>
    <s v="Susu bubuk anak (Zee, Dancow, Boneeto, dsb.)_x000a_Susu bubuk dewasa (Anlene, Entrasol, Ensure, dsb.)_x000a_Gula rendah kalori (diabetasol, nulife, dsb.)"/>
  </r>
  <r>
    <s v="Sep 19, 2022"/>
    <x v="13"/>
    <x v="129"/>
    <x v="4474"/>
    <s v="Sep 26, 2022"/>
    <x v="0"/>
    <x v="0"/>
    <s v="Pinggir Jalan Utama"/>
    <s v="1-5 org/jam"/>
    <s v="Ada"/>
    <s v="Ya"/>
    <s v="Ya"/>
    <s v="2"/>
    <s v="Tidak"/>
    <s v="Tidak"/>
    <s v="SRC (Sampoerna Retail Community)"/>
    <s v="1"/>
    <s v="1"/>
    <s v="Tidak"/>
    <s v="Tidak"/>
    <s v="Rp 51.000 - Rp 100.000"/>
    <s v="Susu bubuk anak (Zee, Dancow, Boneeto, dsb.)_x000a_Susu bubuk dewasa (Anlene, Entrasol, Ensure, dsb.)_x000a_Gula rendah kalori (diabetasol, nulife, dsb.)"/>
  </r>
  <r>
    <s v="Sep 19, 2022"/>
    <x v="13"/>
    <x v="129"/>
    <x v="4475"/>
    <s v="Sep 19, 2022"/>
    <x v="0"/>
    <x v="0"/>
    <s v="Pinggir Jalan Utama"/>
    <s v="1-5 org/jam"/>
    <s v="Ada"/>
    <s v="Tidak"/>
    <s v="Ya"/>
    <s v="2"/>
    <s v="Tidak"/>
    <s v="Tidak"/>
    <s v="Tidak ber-mitra"/>
    <s v="1"/>
    <s v="Tidak ada"/>
    <s v="Tidak"/>
    <s v="Tidak"/>
    <s v="Rp 51.000 - Rp 100.000"/>
    <s v="Susu bubuk anak (Zee, Dancow, Boneeto, dsb.)_x000a_Susu bubuk dewasa (Anlene, Entrasol, Ensure, dsb.)_x000a_Gula rendah kalori (diabetasol, nulife, dsb.)"/>
  </r>
  <r>
    <s v="Sep 19, 2022"/>
    <x v="13"/>
    <x v="129"/>
    <x v="4476"/>
    <s v="Sep 19, 2022"/>
    <x v="0"/>
    <x v="0"/>
    <s v="Pinggir Jalan Utama"/>
    <s v="1-5 org/jam"/>
    <s v="Tidak ada"/>
    <s v="Ya"/>
    <s v="Tidak"/>
    <s v="Tidak ada"/>
    <s v="Tidak"/>
    <s v="Tidak"/>
    <s v="Tidak ber-mitra"/>
    <s v="1"/>
    <s v="Tidak ada"/>
    <s v="Tidak"/>
    <s v="Tidak"/>
    <s v="Rp 51.000 - Rp 100.000"/>
    <s v="Susu bubuk anak (Zee, Dancow, Boneeto, dsb.)_x000a_Susu bubuk dewasa (Anlene, Entrasol, Ensure, dsb.)_x000a_Gula rendah kalori (diabetasol, nulife, dsb.)_x000a_Sembako (Beras kiloan, telur, gula kiloan, dsb.)"/>
  </r>
  <r>
    <s v="Sep 19, 2022"/>
    <x v="13"/>
    <x v="129"/>
    <x v="4477"/>
    <s v="Sep 19, 2022"/>
    <x v="0"/>
    <x v="0"/>
    <s v="Pinggir Jalan Utama"/>
    <s v="&gt;10 org/jam"/>
    <s v="Ada"/>
    <s v="Ya"/>
    <s v="Ya"/>
    <s v="2"/>
    <s v="Ya"/>
    <s v="Tidak"/>
    <s v="Tidak ber-mitra"/>
    <s v="2"/>
    <s v="Tidak ada"/>
    <s v="Tidak"/>
    <s v="Tidak"/>
    <s v="Rp 51.000 - Rp 100.000"/>
    <s v="Susu bubuk anak (Zee, Dancow, Boneeto, dsb.)_x000a_Susu bubuk dewasa (Anlene, Entrasol, Ensure, dsb.)_x000a_Gula rendah kalori (diabetasol, nulife, dsb.)"/>
  </r>
  <r>
    <s v="Sep 19, 2022"/>
    <x v="4"/>
    <x v="281"/>
    <x v="3688"/>
    <s v="Sep 16, 2022"/>
    <x v="0"/>
    <x v="0"/>
    <s v="Pinggir Jalan Utama"/>
    <s v="&gt;10 org/jam"/>
    <s v="Ada"/>
    <s v="Tidak"/>
    <s v="Tidak"/>
    <s v="2"/>
    <s v="Tidak"/>
    <s v="Ya"/>
    <s v="Tidak ber-mitra"/>
    <s v="1"/>
    <s v="&gt;2"/>
    <s v="Tidak"/>
    <s v="Tidak"/>
    <s v="Rp 51.000 - Rp 100.000"/>
    <s v="Susu bubuk anak (Zee, Dancow, Boneeto, dsb.)_x000a_Susu bubuk dewasa (Anlene, Entrasol, Ensure, dsb.)_x000a_Gula rendah kalori (diabetasol, nulife, dsb.)"/>
  </r>
  <r>
    <s v="Sep 19, 2022"/>
    <x v="13"/>
    <x v="129"/>
    <x v="4478"/>
    <s v="Sep 19, 2022"/>
    <x v="0"/>
    <x v="0"/>
    <s v="Pinggir Jalan Utama"/>
    <s v="1-5 org/jam"/>
    <s v="Tidak ada"/>
    <s v="Tidak"/>
    <s v="Ya"/>
    <s v="2"/>
    <s v="Tidak"/>
    <s v="Tidak"/>
    <s v="Tidak ber-mitra"/>
    <s v="2"/>
    <s v="Tidak ada"/>
    <s v="Tidak"/>
    <s v="Tidak"/>
    <s v="Rp 51.000 - Rp 100.000"/>
    <s v="Susu bubuk anak (Zee, Dancow, Boneeto, dsb.)_x000a_Susu bubuk dewasa (Anlene, Entrasol, Ensure, dsb.)_x000a_Gula rendah kalori (diabetasol, nulife, dsb.)"/>
  </r>
  <r>
    <s v="Sep 19, 2022"/>
    <x v="4"/>
    <x v="281"/>
    <x v="3689"/>
    <s v="Sep 16, 2022"/>
    <x v="0"/>
    <x v="0"/>
    <s v="Pinggir Jalan Utama"/>
    <s v="&gt;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13"/>
    <x v="129"/>
    <x v="4479"/>
    <s v="Sep 19, 2022"/>
    <x v="0"/>
    <x v="0"/>
    <s v="Pinggir Jalan Utama"/>
    <s v="1-5 org/jam"/>
    <s v="Ada"/>
    <s v="Ya"/>
    <s v="Ya"/>
    <s v="2"/>
    <s v="Tidak"/>
    <s v="Tidak"/>
    <s v="Tidak ber-mitra"/>
    <s v="1"/>
    <s v="Tidak ada"/>
    <s v="Tidak"/>
    <s v="Tidak"/>
    <s v="Rp 51.000 - Rp 100.000"/>
    <s v="Susu bubuk anak (Zee, Dancow, Boneeto, dsb.)_x000a_Susu bubuk dewasa (Anlene, Entrasol, Ensure, dsb.)_x000a_Gula rendah kalori (diabetasol, nulife, dsb.)"/>
  </r>
  <r>
    <s v="Sep 19, 2022"/>
    <x v="4"/>
    <x v="281"/>
    <x v="3690"/>
    <s v="Sep 16, 2022"/>
    <x v="0"/>
    <x v="0"/>
    <s v="Pinggir Jalan Utama"/>
    <s v="&gt;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4"/>
    <x v="281"/>
    <x v="3692"/>
    <s v="Sep 16, 2022"/>
    <x v="0"/>
    <x v="0"/>
    <s v="Pinggir Jalan Utama"/>
    <s v="&gt;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13"/>
    <x v="129"/>
    <x v="4480"/>
    <s v="Sep 19, 2022"/>
    <x v="0"/>
    <x v="0"/>
    <s v="Pinggir Jalan Utama"/>
    <s v="1-5 org/jam"/>
    <s v="Tidak ada"/>
    <s v="Ya"/>
    <s v="Ya"/>
    <s v="2"/>
    <s v="Tidak"/>
    <s v="Tidak"/>
    <s v="Tidak ber-mitra"/>
    <s v="1"/>
    <s v="1"/>
    <s v="Tidak"/>
    <s v="Tidak"/>
    <s v="Rp 51.000 - Rp 100.000"/>
    <s v="Susu bubuk anak (Zee, Dancow, Boneeto, dsb.)_x000a_Susu bubuk dewasa (Anlene, Entrasol, Ensure, dsb.)_x000a_Gula rendah kalori (diabetasol, nulife, dsb.)_x000a_Pulsa, token listrik, dsb."/>
  </r>
  <r>
    <s v="Sep 19, 2022"/>
    <x v="4"/>
    <x v="281"/>
    <x v="3694"/>
    <s v="Sep 16, 2022"/>
    <x v="0"/>
    <x v="0"/>
    <s v="Pinggir Jalan Utama"/>
    <s v="&gt;10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13"/>
    <x v="129"/>
    <x v="4481"/>
    <s v="Sep 19, 2022"/>
    <x v="0"/>
    <x v="0"/>
    <s v="Pinggir Jalan Utama"/>
    <s v="1-5 org/jam"/>
    <s v="Ada"/>
    <s v="Ya"/>
    <s v="Ya"/>
    <s v="2"/>
    <s v="Tidak"/>
    <s v="Tidak"/>
    <s v="Tidak ber-mitra"/>
    <s v="2"/>
    <s v="&gt;2"/>
    <s v="Tidak"/>
    <s v="Tidak"/>
    <s v="Rp 51.000 - Rp 100.000"/>
    <s v="Susu bubuk anak (Zee, Dancow, Boneeto, dsb.)_x000a_Susu bubuk dewasa (Anlene, Entrasol, Ensure, dsb.)_x000a_Gula rendah kalori (diabetasol, nulife, dsb.)"/>
  </r>
  <r>
    <s v="Sep 19, 2022"/>
    <x v="4"/>
    <x v="281"/>
    <x v="3695"/>
    <s v="Sep 16, 2022"/>
    <x v="0"/>
    <x v="0"/>
    <s v="Residential (lokasi tempat tinggal/perumahan/apartemen/dsb.)"/>
    <s v="&gt;10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13"/>
    <x v="129"/>
    <x v="4482"/>
    <s v="Sep 19,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9, 2022"/>
    <x v="4"/>
    <x v="281"/>
    <x v="3698"/>
    <s v="Sep 16, 2022"/>
    <x v="0"/>
    <x v="0"/>
    <s v="Pinggir Jalan Utama"/>
    <s v="&gt;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13"/>
    <x v="129"/>
    <x v="4483"/>
    <s v="Sep 19,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9, 2022"/>
    <x v="4"/>
    <x v="281"/>
    <x v="3700"/>
    <s v="Sep 16, 2022"/>
    <x v="0"/>
    <x v="1"/>
    <m/>
    <m/>
    <m/>
    <m/>
    <m/>
    <m/>
    <m/>
    <m/>
    <m/>
    <m/>
    <m/>
    <m/>
    <m/>
    <m/>
    <m/>
  </r>
  <r>
    <s v="Sep 19, 2022"/>
    <x v="4"/>
    <x v="281"/>
    <x v="3701"/>
    <s v="Sep 16, 2022"/>
    <x v="0"/>
    <x v="0"/>
    <s v="Pinggir Jalan Utama"/>
    <s v="&gt;10 org/jam"/>
    <s v="Ada"/>
    <s v="Ya"/>
    <s v="Ya"/>
    <s v="2"/>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4"/>
    <x v="281"/>
    <x v="3703"/>
    <s v="Sep 16, 2022"/>
    <x v="0"/>
    <x v="0"/>
    <s v="Pinggir Jalan Utama"/>
    <s v="&gt;10 org/jam"/>
    <s v="Ada"/>
    <s v="Ya"/>
    <s v="Ya"/>
    <s v="2"/>
    <s v="Ya"/>
    <s v="Tidak"/>
    <s v="Tidak ber-mitra"/>
    <s v="1"/>
    <s v="2"/>
    <s v="Tidak"/>
    <s v="Tidak"/>
    <s v="&lt; Rp. 50.000"/>
    <s v="Susu bubuk anak (Zee, Dancow, Boneeto, dsb.)_x000a_Susu bubuk dewasa (Anlene, Entrasol, Ensure, dsb.)_x000a_Gula rendah kalori (diabetasol, nulife, dsb.)_x000a_Sembako (Beras kiloan, telur, gula kiloan, dsb.)_x000a_Pulsa, token listrik, dsb."/>
  </r>
  <r>
    <s v="Sep 19, 2022"/>
    <x v="4"/>
    <x v="281"/>
    <x v="3706"/>
    <s v="Sep 16, 2022"/>
    <x v="0"/>
    <x v="0"/>
    <s v="Pinggir Jalan Utama"/>
    <s v="&gt;10 org/jam"/>
    <s v="Tidak ada"/>
    <s v="Tidak"/>
    <s v="Tidak"/>
    <s v="2"/>
    <s v="Tidak"/>
    <s v="Tidak"/>
    <s v="Tidak ber-mitra"/>
    <s v="1"/>
    <s v="1"/>
    <s v="Tidak"/>
    <s v="Tidak"/>
    <s v="Rp 51.000 - Rp 100.000"/>
    <s v="Susu bubuk anak (Zee, Dancow, Boneeto, dsb.)_x000a_Susu bubuk dewasa (Anlene, Entrasol, Ensure, dsb.)_x000a_Gula rendah kalori (diabetasol, nulife, dsb.)"/>
  </r>
  <r>
    <s v="Sep 19, 2022"/>
    <x v="4"/>
    <x v="281"/>
    <x v="3707"/>
    <s v="Sep 16, 2022"/>
    <x v="0"/>
    <x v="0"/>
    <s v="Pinggir Jalan Utama"/>
    <s v="&gt;10 org/jam"/>
    <s v="Tidak ada"/>
    <s v="Tidak"/>
    <s v="Tidak"/>
    <s v="2"/>
    <s v="Tidak"/>
    <s v="Ya"/>
    <s v="Tidak ber-mitra"/>
    <s v="1"/>
    <s v="&gt;2"/>
    <s v="Ya"/>
    <s v="Ya"/>
    <s v="Rp 101.000 - Rp 200.000"/>
    <s v="Susu bubuk anak (Zee, Dancow, Boneeto, dsb.)_x000a_Susu bubuk dewasa (Anlene, Entrasol, Ensure, dsb.)_x000a_Gula rendah kalori (diabetasol, nulife, dsb.)"/>
  </r>
  <r>
    <s v="Sep 19, 2022"/>
    <x v="4"/>
    <x v="281"/>
    <x v="3708"/>
    <s v="Sep 16, 2022"/>
    <x v="0"/>
    <x v="0"/>
    <s v="Residential (lokasi tempat tinggal/perumahan/apartemen/dsb.)"/>
    <s v="&gt;10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4"/>
    <x v="281"/>
    <x v="3709"/>
    <s v="Sep 16, 2022"/>
    <x v="0"/>
    <x v="0"/>
    <s v="Pinggir Jalan Utama"/>
    <s v="5-10 org/jam"/>
    <s v="Tidak ada"/>
    <s v="Tidak"/>
    <s v="Tidak"/>
    <s v="2"/>
    <s v="Tidak"/>
    <s v="Ya"/>
    <s v="Tidak ber-mitra"/>
    <s v="1"/>
    <s v="2"/>
    <s v="Ya"/>
    <s v="Ya"/>
    <s v="Rp 51.000 - Rp 100.000"/>
    <s v="Susu bubuk anak (Zee, Dancow, Boneeto, dsb.)_x000a_Susu bubuk dewasa (Anlene, Entrasol, Ensure, dsb.)_x000a_Gula rendah kalori (diabetasol, nulife, dsb.)"/>
  </r>
  <r>
    <s v="Sep 19, 2022"/>
    <x v="4"/>
    <x v="281"/>
    <x v="3711"/>
    <s v="Sep 16, 2022"/>
    <x v="0"/>
    <x v="0"/>
    <s v="Pinggir Jalan Utama"/>
    <s v="&gt;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4"/>
    <x v="281"/>
    <x v="3712"/>
    <s v="Sep 15, 2022"/>
    <x v="0"/>
    <x v="0"/>
    <s v="Pinggir Jalan Utama"/>
    <s v="5-10 org/jam"/>
    <s v="Ada"/>
    <s v="Ya"/>
    <s v="Ya"/>
    <s v="3 - 4"/>
    <s v="Ya"/>
    <s v="Ya"/>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4"/>
    <x v="281"/>
    <x v="4484"/>
    <s v="Sep 15, 2022"/>
    <x v="0"/>
    <x v="0"/>
    <s v="Pinggir Jalan Utama"/>
    <s v="&gt;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19, 2022"/>
    <x v="4"/>
    <x v="281"/>
    <x v="3712"/>
    <s v="Sep 15, 2022"/>
    <x v="1"/>
    <x v="0"/>
    <m/>
    <m/>
    <m/>
    <m/>
    <m/>
    <m/>
    <m/>
    <m/>
    <m/>
    <m/>
    <m/>
    <m/>
    <m/>
    <m/>
    <m/>
  </r>
  <r>
    <s v="Sep 19, 2022"/>
    <x v="13"/>
    <x v="129"/>
    <x v="4482"/>
    <s v="Sep 19, 2022"/>
    <x v="0"/>
    <x v="1"/>
    <m/>
    <m/>
    <m/>
    <m/>
    <m/>
    <m/>
    <m/>
    <m/>
    <m/>
    <m/>
    <m/>
    <m/>
    <m/>
    <m/>
    <m/>
  </r>
  <r>
    <s v="Sep 19, 2022"/>
    <x v="13"/>
    <x v="129"/>
    <x v="4483"/>
    <s v="Sep 19, 2022"/>
    <x v="0"/>
    <x v="1"/>
    <m/>
    <m/>
    <m/>
    <m/>
    <m/>
    <m/>
    <m/>
    <m/>
    <m/>
    <m/>
    <m/>
    <m/>
    <m/>
    <m/>
    <m/>
  </r>
  <r>
    <s v="Sep 19, 2022"/>
    <x v="13"/>
    <x v="129"/>
    <x v="4481"/>
    <s v="Sep 19, 2022"/>
    <x v="0"/>
    <x v="1"/>
    <m/>
    <m/>
    <m/>
    <m/>
    <m/>
    <m/>
    <m/>
    <m/>
    <m/>
    <m/>
    <m/>
    <m/>
    <m/>
    <m/>
    <m/>
  </r>
  <r>
    <s v="Sep 19, 2022"/>
    <x v="13"/>
    <x v="129"/>
    <x v="4482"/>
    <s v="Sep 19,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9, 2022"/>
    <x v="13"/>
    <x v="129"/>
    <x v="4483"/>
    <s v="Sep 19, 2022"/>
    <x v="0"/>
    <x v="0"/>
    <s v="Pinggir Jalan Utama"/>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9, 2022"/>
    <x v="32"/>
    <x v="318"/>
    <x v="4485"/>
    <s v="Sep 19, 2022"/>
    <x v="0"/>
    <x v="0"/>
    <s v="Pinggir Jalan Utama"/>
    <s v="1-5 org/jam"/>
    <s v="Ada"/>
    <s v="Ya"/>
    <s v="Ya"/>
    <s v="Tidak ada"/>
    <s v="Tidak"/>
    <s v="Tidak"/>
    <s v="Tidak ber-mitra"/>
    <s v="1"/>
    <s v="&gt;2"/>
    <s v="Tidak"/>
    <s v="Tidak"/>
    <s v="Rp 51.000 - Rp 100.000"/>
    <s v="Susu bubuk anak (Zee, Dancow, Boneeto, dsb.)_x000a_Susu bubuk dewasa (Anlene, Entrasol, Ensure, dsb.)_x000a_Sembako (Beras kiloan, telur, gula kiloan, dsb.)"/>
  </r>
  <r>
    <s v="Sep 19, 2022"/>
    <x v="32"/>
    <x v="318"/>
    <x v="4486"/>
    <s v="Sep 19, 2022"/>
    <x v="0"/>
    <x v="0"/>
    <s v="Pinggir Jalan Utama"/>
    <s v="5-10 org/jam"/>
    <s v="Ada"/>
    <s v="Ya"/>
    <s v="Ya"/>
    <s v="3 - 4"/>
    <s v="Ya"/>
    <s v="Tidak"/>
    <s v="Tidak ber-mitra"/>
    <s v="1"/>
    <s v="&gt;2"/>
    <s v="Tidak"/>
    <s v="Tidak"/>
    <s v="Rp 51.000 - Rp 100.000"/>
    <s v="Susu bubuk dewasa (Anlene, Entrasol, Ensure, dsb.)_x000a_Sembako (Beras kiloan, telur, gula kiloan, dsb.)"/>
  </r>
  <r>
    <s v="Sep 19, 2022"/>
    <x v="32"/>
    <x v="318"/>
    <x v="4487"/>
    <s v="Sep 19,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9, 2022"/>
    <x v="32"/>
    <x v="318"/>
    <x v="4488"/>
    <s v="Sep 19, 2022"/>
    <x v="0"/>
    <x v="0"/>
    <s v="Pinggir Jalan Utama"/>
    <s v="5-10 org/jam"/>
    <s v="Ada"/>
    <s v="Ya"/>
    <s v="Ya"/>
    <s v="3 - 4"/>
    <s v="Ya"/>
    <s v="Tidak"/>
    <s v="Tidak ber-mitra"/>
    <s v="2"/>
    <s v="&gt;2"/>
    <s v="Tidak"/>
    <s v="Tidak"/>
    <s v="Rp 51.000 - Rp 100.000"/>
    <s v="Susu bubuk anak (Zee, Dancow, Boneeto, dsb.)_x000a_Susu bubuk dewasa (Anlene, Entrasol, Ensure, dsb.)_x000a_Sembako (Beras kiloan, telur, gula kiloan, dsb.)"/>
  </r>
  <r>
    <s v="Sep 19, 2022"/>
    <x v="32"/>
    <x v="318"/>
    <x v="4489"/>
    <s v="Sep 19, 2022"/>
    <x v="0"/>
    <x v="1"/>
    <m/>
    <m/>
    <m/>
    <m/>
    <m/>
    <m/>
    <m/>
    <m/>
    <m/>
    <m/>
    <m/>
    <m/>
    <m/>
    <m/>
    <m/>
  </r>
  <r>
    <s v="Sep 19, 2022"/>
    <x v="32"/>
    <x v="318"/>
    <x v="4490"/>
    <s v="Sep 19, 2022"/>
    <x v="0"/>
    <x v="0"/>
    <s v="Pinggir Jalan Utama"/>
    <s v="5-10 org/jam"/>
    <s v="Ada"/>
    <s v="Ya"/>
    <s v="Ya"/>
    <s v="3 - 4"/>
    <s v="Ya"/>
    <s v="Tidak"/>
    <s v="Tidak ber-mitra"/>
    <s v="2"/>
    <s v="&gt;2"/>
    <s v="Ya"/>
    <s v="Ya"/>
    <s v="Rp 101.000 - Rp 200.000"/>
    <s v="Susu bubuk anak (Zee, Dancow, Boneeto, dsb.)_x000a_Susu bubuk dewasa (Anlene, Entrasol, Ensure, dsb.)_x000a_Sembako (Beras kiloan, telur, gula kiloan, dsb.)"/>
  </r>
  <r>
    <s v="Sep 19, 2022"/>
    <x v="32"/>
    <x v="319"/>
    <x v="4491"/>
    <s v="Sep 19, 2022"/>
    <x v="1"/>
    <x v="0"/>
    <m/>
    <m/>
    <m/>
    <m/>
    <m/>
    <m/>
    <m/>
    <m/>
    <m/>
    <m/>
    <m/>
    <m/>
    <m/>
    <m/>
    <m/>
  </r>
  <r>
    <s v="Sep 19, 2022"/>
    <x v="32"/>
    <x v="319"/>
    <x v="4491"/>
    <s v="Sep 19, 2022"/>
    <x v="1"/>
    <x v="0"/>
    <m/>
    <m/>
    <m/>
    <m/>
    <m/>
    <m/>
    <m/>
    <m/>
    <m/>
    <m/>
    <m/>
    <m/>
    <m/>
    <m/>
    <m/>
  </r>
  <r>
    <s v="Sep 19, 2022"/>
    <x v="32"/>
    <x v="320"/>
    <x v="4492"/>
    <s v="Sep 19,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9, 2022"/>
    <x v="32"/>
    <x v="320"/>
    <x v="4493"/>
    <s v="Sep 19, 2022"/>
    <x v="0"/>
    <x v="0"/>
    <s v="Pinggir Jalan Utama"/>
    <s v="&gt;10 org/jam"/>
    <s v="Ada"/>
    <s v="Ya"/>
    <s v="Ya"/>
    <s v="3 - 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19, 2022"/>
    <x v="32"/>
    <x v="320"/>
    <x v="4494"/>
    <s v="Sep 19, 2022"/>
    <x v="0"/>
    <x v="0"/>
    <s v="Pinggir Jalan Utama"/>
    <s v="5-10 org/jam"/>
    <s v="Ada"/>
    <s v="Ya"/>
    <s v="Ya"/>
    <s v="Tidak ada"/>
    <s v="Tidak"/>
    <s v="Tidak"/>
    <s v="Tidak ber-mitra"/>
    <s v="1"/>
    <s v="&gt;2"/>
    <s v="Tidak"/>
    <s v="Tidak"/>
    <s v="Rp 51.000 - Rp 100.000"/>
    <s v="Susu bubuk anak (Zee, Dancow, Boneeto, dsb.)_x000a_Susu bubuk dewasa (Anlene, Entrasol, Ensure, dsb.)_x000a_Sembako (Beras kiloan, telur, gula kiloan, dsb.)"/>
  </r>
  <r>
    <s v="Sep 19, 2022"/>
    <x v="32"/>
    <x v="263"/>
    <x v="4495"/>
    <s v="Sep 19, 2022"/>
    <x v="0"/>
    <x v="0"/>
    <s v="Pinggir Jalan Utama"/>
    <s v="1-5 org/jam"/>
    <s v="Ada"/>
    <s v="Tidak"/>
    <s v="Ya"/>
    <s v="Tidak ada"/>
    <s v="Tidak"/>
    <s v="Tidak"/>
    <s v="Tidak ber-mitra"/>
    <s v="Tidak ada"/>
    <s v="Tidak ada"/>
    <s v="Tidak"/>
    <s v="Tidak"/>
    <s v="&lt; Rp. 50.000"/>
    <s v="Susu bubuk anak (Zee, Dancow, Boneeto, dsb.)_x000a_Susu bubuk dewasa (Anlene, Entrasol, Ensure, dsb.)_x000a_Sembako (Beras kiloan, telur, gula kiloan, dsb.)"/>
  </r>
  <r>
    <s v="Sep 19, 2022"/>
    <x v="32"/>
    <x v="320"/>
    <x v="4496"/>
    <s v="Sep 19, 2022"/>
    <x v="0"/>
    <x v="0"/>
    <s v="Pinggir Jalan Utama"/>
    <s v="5-10 org/jam"/>
    <s v="Ada"/>
    <s v="Tidak"/>
    <s v="Ya"/>
    <s v="Tidak ada"/>
    <s v="Tidak"/>
    <s v="Tidak"/>
    <s v="Tidak ber-mitra"/>
    <s v="1"/>
    <s v="1"/>
    <s v="Tidak"/>
    <s v="Tidak"/>
    <s v="&lt; Rp. 50.000"/>
    <s v="Susu bubuk anak (Zee, Dancow, Boneeto, dsb.)_x000a_Susu bubuk dewasa (Anlene, Entrasol, Ensure, dsb.)_x000a_Sembako (Beras kiloan, telur, gula kiloan, dsb.)"/>
  </r>
  <r>
    <s v="Sep 19, 2022"/>
    <x v="32"/>
    <x v="263"/>
    <x v="4497"/>
    <s v="Sep 19, 2022"/>
    <x v="0"/>
    <x v="0"/>
    <s v="Pinggir Jalan Utama"/>
    <s v="5-10 org/jam"/>
    <s v="Ada"/>
    <s v="Ya"/>
    <s v="Ya"/>
    <s v="&gt;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9, 2022"/>
    <x v="32"/>
    <x v="263"/>
    <x v="4498"/>
    <s v="Sep 19, 2022"/>
    <x v="0"/>
    <x v="0"/>
    <s v="Pinggir Jalan Utama"/>
    <s v="1-5 org/jam"/>
    <s v="Ada"/>
    <s v="Ya"/>
    <s v="Ya"/>
    <s v="Tidak ada"/>
    <s v="Tidak"/>
    <s v="Tidak"/>
    <s v="Tidak ber-mitra"/>
    <s v="Tidak ada"/>
    <s v="Tidak ada"/>
    <s v="Tidak"/>
    <s v="Tidak"/>
    <s v="&lt; Rp. 50.000"/>
    <s v="Susu bubuk anak (Zee, Dancow, Boneeto, dsb.)_x000a_Susu bubuk dewasa (Anlene, Entrasol, Ensure, dsb.)_x000a_Sembako (Beras kiloan, telur, gula kiloan, dsb.)"/>
  </r>
  <r>
    <s v="Sep 19, 2022"/>
    <x v="32"/>
    <x v="263"/>
    <x v="4499"/>
    <s v="Sep 19, 2022"/>
    <x v="0"/>
    <x v="0"/>
    <s v="Residential (lokasi tempat tinggal/perumahan/apartemen/dsb.)"/>
    <s v="1-5 org/jam"/>
    <s v="Ada"/>
    <s v="Tidak"/>
    <s v="Ya"/>
    <s v="Tidak ada"/>
    <s v="Tidak"/>
    <s v="Tidak"/>
    <s v="Tidak ber-mitra"/>
    <s v="Tidak ada"/>
    <s v="Tidak ada"/>
    <s v="Tidak"/>
    <s v="Tidak"/>
    <s v="&lt; Rp. 50.000"/>
    <s v="Susu bubuk anak (Zee, Dancow, Boneeto, dsb.)_x000a_Sembako (Beras kiloan, telur, gula kiloan, dsb.)"/>
  </r>
  <r>
    <s v="Sep 19, 2022"/>
    <x v="32"/>
    <x v="263"/>
    <x v="4500"/>
    <s v="Sep 19, 2022"/>
    <x v="0"/>
    <x v="0"/>
    <s v="Pasar (lokasi sekitar atau dalam pasar)"/>
    <s v="&gt;10 org/jam"/>
    <s v="Ada"/>
    <s v="Tidak"/>
    <s v="Ya"/>
    <s v="&gt;4"/>
    <s v="Ya"/>
    <s v="Tidak"/>
    <s v="Tidak ber-mitra"/>
    <s v="2"/>
    <s v="&gt;2"/>
    <s v="Ya"/>
    <s v="Ya"/>
    <s v="&gt; Rp 201.000"/>
    <s v="Susu bubuk anak (Zee, Dancow, Boneeto, dsb.)_x000a_Susu bubuk dewasa (Anlene, Entrasol, Ensure, dsb.)_x000a_Gula rendah kalori (diabetasol, nulife, dsb.)_x000a_Sembako (Beras kiloan, telur, gula kiloan, dsb.)"/>
  </r>
  <r>
    <s v="Sep 19, 2022"/>
    <x v="32"/>
    <x v="263"/>
    <x v="4501"/>
    <s v="Sep 19, 2022"/>
    <x v="0"/>
    <x v="0"/>
    <s v="Pinggir Jalan Utama"/>
    <s v="5-10 org/jam"/>
    <s v="Ada"/>
    <s v="Ya"/>
    <s v="Ya"/>
    <s v="Tidak ada"/>
    <s v="Tidak"/>
    <s v="Tidak"/>
    <s v="Tidak ber-mitra"/>
    <s v="1"/>
    <s v="Tidak ada"/>
    <s v="Tidak"/>
    <s v="Tidak"/>
    <s v="Rp 51.000 - Rp 100.000"/>
    <s v="Susu bubuk anak (Zee, Dancow, Boneeto, dsb.)_x000a_Susu bubuk dewasa (Anlene, Entrasol, Ensure, dsb.)_x000a_Sembako (Beras kiloan, telur, gula kiloan, dsb.)"/>
  </r>
  <r>
    <s v="Sep 19, 2022"/>
    <x v="32"/>
    <x v="263"/>
    <x v="4502"/>
    <s v="Sep 19, 2022"/>
    <x v="0"/>
    <x v="0"/>
    <s v="Pinggir Jalan Utama"/>
    <s v="1-5 org/jam"/>
    <s v="Ada"/>
    <s v="Tidak"/>
    <s v="Tidak"/>
    <s v="Tidak ada"/>
    <s v="Tidak"/>
    <s v="Tidak"/>
    <s v="Tidak ber-mitra"/>
    <s v="Tidak ada"/>
    <s v="Tidak ada"/>
    <s v="Tidak"/>
    <s v="Tidak"/>
    <s v="&lt; Rp. 50.000"/>
    <s v="Susu bubuk anak (Zee, Dancow, Boneeto, dsb.)_x000a_Susu bubuk dewasa (Anlene, Entrasol, Ensure, dsb.)_x000a_Sembako (Beras kiloan, telur, gula kiloan, dsb.)"/>
  </r>
  <r>
    <s v="Sep 19, 2022"/>
    <x v="32"/>
    <x v="263"/>
    <x v="4503"/>
    <s v="Sep 19, 2022"/>
    <x v="0"/>
    <x v="0"/>
    <s v="Pinggir Jalan Utama"/>
    <s v="&gt;10 org/jam"/>
    <s v="Ada"/>
    <s v="Ya"/>
    <s v="Ya"/>
    <s v="Tidak ada"/>
    <s v="Tidak"/>
    <s v="Tidak"/>
    <s v="Tidak ber-mitra"/>
    <s v="Tidak ada"/>
    <s v="1"/>
    <s v="Tidak"/>
    <s v="Tidak"/>
    <s v="Rp 51.000 - Rp 100.000"/>
    <s v="Susu bubuk anak (Zee, Dancow, Boneeto, dsb.)_x000a_Susu bubuk dewasa (Anlene, Entrasol, Ensure, dsb.)_x000a_Sembako (Beras kiloan, telur, gula kiloan, dsb.)"/>
  </r>
  <r>
    <s v="Sep 19, 2022"/>
    <x v="8"/>
    <x v="59"/>
    <x v="4504"/>
    <s v="Sep 19, 2022"/>
    <x v="0"/>
    <x v="0"/>
    <s v="Pinggir Jalan Utama"/>
    <s v="5-10 org/jam"/>
    <s v="Ada"/>
    <s v="Ya"/>
    <s v="Ya"/>
    <s v="3 - 4"/>
    <s v="Ya"/>
    <s v="Tidak"/>
    <s v="GGSP (Gudang Garam Strategic Partnership)"/>
    <s v="1"/>
    <s v="&gt;2"/>
    <s v="Tidak"/>
    <s v="Ya"/>
    <s v="Rp 51.000 - Rp 100.000"/>
    <s v="Susu bubuk anak (Zee, Dancow, Boneeto, dsb.)_x000a_Susu bubuk dewasa (Anlene, Entrasol, Ensure, dsb.)_x000a_Gula rendah kalori (diabetasol, nulife, dsb.)_x000a_Sembako (Beras kiloan, telur, gula kiloan, dsb.)"/>
  </r>
  <r>
    <s v="Sep 19, 2022"/>
    <x v="32"/>
    <x v="263"/>
    <x v="4505"/>
    <s v="Sep 19, 2022"/>
    <x v="0"/>
    <x v="0"/>
    <s v="Pinggir Jalan Utama"/>
    <s v="5-10 org/jam"/>
    <s v="Ada"/>
    <s v="Tidak"/>
    <s v="Tidak"/>
    <s v="Tidak ada"/>
    <s v="Tidak"/>
    <s v="Tidak"/>
    <s v="Tidak ber-mitra"/>
    <s v="Tidak ada"/>
    <s v="1"/>
    <s v="Tidak"/>
    <s v="Tidak"/>
    <s v="Rp 51.000 - Rp 100.000"/>
    <s v="Susu bubuk anak (Zee, Dancow, Boneeto, dsb.)_x000a_Susu bubuk dewasa (Anlene, Entrasol, Ensure, dsb.)_x000a_Sembako (Beras kiloan, telur, gula kiloan, dsb.)"/>
  </r>
  <r>
    <s v="Sep 19, 2022"/>
    <x v="4"/>
    <x v="321"/>
    <x v="4506"/>
    <s v="Sep 19, 2022"/>
    <x v="0"/>
    <x v="0"/>
    <s v="Pinggir Jalan Utama"/>
    <s v="1-5 org/jam"/>
    <s v="Ada"/>
    <s v="Ya"/>
    <s v="Ya"/>
    <s v="&gt;4"/>
    <s v="Ya"/>
    <s v="Ya"/>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9, 2022"/>
    <x v="32"/>
    <x v="263"/>
    <x v="4507"/>
    <s v="Sep 19, 2022"/>
    <x v="0"/>
    <x v="0"/>
    <s v="Pinggir Jalan Utama"/>
    <s v="5-10 org/jam"/>
    <s v="Ada"/>
    <s v="Tidak"/>
    <s v="Ya"/>
    <s v="Tidak ada"/>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9, 2022"/>
    <x v="32"/>
    <x v="263"/>
    <x v="4508"/>
    <s v="Sep 19, 2022"/>
    <x v="0"/>
    <x v="0"/>
    <s v="Pinggir Jalan Utama"/>
    <s v="1-5 org/jam"/>
    <s v="Ada"/>
    <s v="Tidak"/>
    <s v="Ya"/>
    <s v="Tidak ada"/>
    <s v="Tidak"/>
    <s v="Tidak"/>
    <s v="Tidak ber-mitra"/>
    <s v="1"/>
    <s v="Tidak ada"/>
    <s v="Ya"/>
    <s v="Tidak"/>
    <s v="Rp 51.000 - Rp 100.000"/>
    <s v="Susu bubuk anak (Zee, Dancow, Boneeto, dsb.)_x000a_Susu bubuk dewasa (Anlene, Entrasol, Ensure, dsb.)_x000a_Sembako (Beras kiloan, telur, gula kiloan, dsb.)"/>
  </r>
  <r>
    <s v="Sep 19, 2022"/>
    <x v="4"/>
    <x v="321"/>
    <x v="4509"/>
    <s v="Sep 19, 2022"/>
    <x v="1"/>
    <x v="1"/>
    <m/>
    <m/>
    <m/>
    <m/>
    <m/>
    <m/>
    <m/>
    <m/>
    <m/>
    <m/>
    <m/>
    <m/>
    <m/>
    <m/>
    <m/>
  </r>
  <r>
    <s v="Sep 19, 2022"/>
    <x v="4"/>
    <x v="321"/>
    <x v="4510"/>
    <s v="Sep 19, 2022"/>
    <x v="1"/>
    <x v="1"/>
    <m/>
    <m/>
    <m/>
    <m/>
    <m/>
    <m/>
    <m/>
    <m/>
    <m/>
    <m/>
    <m/>
    <m/>
    <m/>
    <m/>
    <m/>
  </r>
  <r>
    <s v="Sep 19, 2022"/>
    <x v="4"/>
    <x v="321"/>
    <x v="4511"/>
    <s v="Sep 19, 2022"/>
    <x v="0"/>
    <x v="0"/>
    <s v="Pinggir Jalan Utama"/>
    <s v="1-5 org/jam"/>
    <s v="Ada"/>
    <s v="Ya"/>
    <s v="Ya"/>
    <s v="2"/>
    <s v="Tidak"/>
    <s v="Tidak"/>
    <s v="Tidak ber-mitra"/>
    <s v="1"/>
    <s v="2"/>
    <s v="Tidak"/>
    <s v="Tidak"/>
    <s v="Rp 51.000 - Rp 100.000"/>
    <s v="Susu bubuk anak (Zee, Dancow, Boneeto, dsb.)_x000a_Susu bubuk dewasa (Anlene, Entrasol, Ensure, dsb.)_x000a_Gula rendah kalori (diabetasol, nulife, dsb.)"/>
  </r>
  <r>
    <s v="Sep 19, 2022"/>
    <x v="32"/>
    <x v="264"/>
    <x v="4512"/>
    <s v="Sep 19, 2022"/>
    <x v="0"/>
    <x v="0"/>
    <s v="Pinggir Jalan Utama"/>
    <s v="1-5 org/jam"/>
    <s v="Ada"/>
    <s v="Tidak"/>
    <s v="Tidak"/>
    <s v="Tidak ada"/>
    <s v="Tidak"/>
    <s v="Tidak"/>
    <s v="Tidak ber-mitra"/>
    <s v="1"/>
    <s v="&gt;2"/>
    <s v="Tidak"/>
    <s v="Tidak"/>
    <s v="Rp 51.000 - Rp 100.000"/>
    <s v="Pulsa, token listrik, dsb."/>
  </r>
  <r>
    <s v="Sep 19, 2022"/>
    <x v="4"/>
    <x v="321"/>
    <x v="4513"/>
    <s v="Sep 19, 2022"/>
    <x v="0"/>
    <x v="0"/>
    <s v="Residential (lokasi tempat tinggal/perumahan/apartemen/dsb.)"/>
    <s v="1-5 org/jam"/>
    <s v="Ada"/>
    <s v="Ya"/>
    <s v="Ya"/>
    <s v="Tidak ada"/>
    <s v="Tidak"/>
    <s v="Tidak"/>
    <s v="Tidak ber-mitra"/>
    <s v="1"/>
    <s v="&gt;2"/>
    <s v="Tidak"/>
    <s v="Tidak"/>
    <s v="Rp 51.000 - Rp 100.000"/>
    <s v="Susu bubuk anak (Zee, Dancow, Boneeto, dsb.)_x000a_Susu bubuk dewasa (Anlene, Entrasol, Ensure, dsb.)_x000a_Gula rendah kalori (diabetasol, nulife, dsb.)"/>
  </r>
  <r>
    <s v="Sep 19, 2022"/>
    <x v="32"/>
    <x v="264"/>
    <x v="4514"/>
    <s v="Sep 26, 2022"/>
    <x v="0"/>
    <x v="0"/>
    <s v="Pinggir Jalan Utama"/>
    <s v="5-10 org/jam"/>
    <s v="Ada"/>
    <s v="Tidak"/>
    <s v="Ya"/>
    <s v="Tidak ada"/>
    <s v="Tidak"/>
    <s v="Tidak"/>
    <s v="Tidak ber-mitra"/>
    <s v="Tidak ada"/>
    <s v="Tidak ada"/>
    <s v="Tidak"/>
    <s v="Tidak"/>
    <s v="Rp 51.000 - Rp 100.000"/>
    <s v="Susu bubuk anak (Zee, Dancow, Boneeto, dsb.)_x000a_Susu bubuk dewasa (Anlene, Entrasol, Ensure, dsb.)_x000a_Sembako (Beras kiloan, telur, gula kiloan, dsb.)"/>
  </r>
  <r>
    <s v="Sep 19, 2022"/>
    <x v="4"/>
    <x v="321"/>
    <x v="4515"/>
    <s v="Sep 19, 2022"/>
    <x v="0"/>
    <x v="0"/>
    <s v="Pasar (lokasi sekitar atau dalam pasar)"/>
    <s v="1-5 org/jam"/>
    <s v="Ada"/>
    <s v="Ya"/>
    <s v="Ya"/>
    <s v="3 - 4"/>
    <s v="Tidak"/>
    <s v="Tidak"/>
    <s v="Tidak ber-mitra"/>
    <s v="1"/>
    <s v="&gt;2"/>
    <s v="Tidak"/>
    <s v="Tidak"/>
    <s v="Rp 51.000 - Rp 100.000"/>
    <s v="Susu bubuk anak (Zee, Dancow, Boneeto, dsb.)_x000a_Susu bubuk dewasa (Anlene, Entrasol, Ensure, dsb.)_x000a_Gula rendah kalori (diabetasol, nulife, dsb.)"/>
  </r>
  <r>
    <s v="Sep 19, 2022"/>
    <x v="4"/>
    <x v="321"/>
    <x v="4516"/>
    <s v="Sep 19, 2022"/>
    <x v="0"/>
    <x v="0"/>
    <s v="Pasar (lokasi sekitar atau dalam pasar)"/>
    <s v="1-5 org/jam"/>
    <s v="Ada"/>
    <s v="Ya"/>
    <s v="Ya"/>
    <s v="3 - 4"/>
    <s v="Tidak"/>
    <s v="Tidak"/>
    <s v="Tidak ber-mitra"/>
    <s v="1"/>
    <s v="&gt;2"/>
    <s v="Tidak"/>
    <s v="Tidak"/>
    <s v="Rp 51.000 - Rp 100.000"/>
    <s v="Susu bubuk anak (Zee, Dancow, Boneeto, dsb.)_x000a_Susu bubuk dewasa (Anlene, Entrasol, Ensure, dsb.)_x000a_Gula rendah kalori (diabetasol, nulife, dsb.)"/>
  </r>
  <r>
    <s v="Sep 19, 2022"/>
    <x v="32"/>
    <x v="264"/>
    <x v="4517"/>
    <s v="Sep 19, 2022"/>
    <x v="0"/>
    <x v="1"/>
    <m/>
    <m/>
    <m/>
    <m/>
    <m/>
    <m/>
    <m/>
    <m/>
    <m/>
    <m/>
    <m/>
    <m/>
    <m/>
    <m/>
    <m/>
  </r>
  <r>
    <s v="Sep 19, 2022"/>
    <x v="32"/>
    <x v="264"/>
    <x v="4518"/>
    <s v="Sep 19, 2022"/>
    <x v="0"/>
    <x v="0"/>
    <s v="Pinggir Jalan Utama"/>
    <s v="5-10 org/jam"/>
    <s v="Ada"/>
    <s v="Tidak"/>
    <s v="Tidak"/>
    <s v="Tidak ada"/>
    <s v="Tidak"/>
    <s v="Tidak"/>
    <s v="Tidak ber-mitra"/>
    <s v="Tidak ada"/>
    <s v="Tidak ada"/>
    <s v="Tidak"/>
    <s v="Tidak"/>
    <s v="Rp 51.000 - Rp 100.000"/>
    <s v="Susu bubuk anak (Zee, Dancow, Boneeto, dsb.)_x000a_Susu bubuk dewasa (Anlene, Entrasol, Ensure, dsb.)_x000a_Sembako (Beras kiloan, telur, gula kiloan, dsb.)"/>
  </r>
  <r>
    <s v="Sep 19, 2022"/>
    <x v="4"/>
    <x v="321"/>
    <x v="4519"/>
    <s v="Sep 19, 2022"/>
    <x v="1"/>
    <x v="0"/>
    <m/>
    <m/>
    <m/>
    <m/>
    <m/>
    <m/>
    <m/>
    <m/>
    <m/>
    <m/>
    <m/>
    <m/>
    <m/>
    <m/>
    <m/>
  </r>
  <r>
    <s v="Sep 19, 2022"/>
    <x v="32"/>
    <x v="264"/>
    <x v="4520"/>
    <s v="Sep 19, 2022"/>
    <x v="0"/>
    <x v="0"/>
    <s v="Pinggir Jalan Utama"/>
    <s v="5-10 org/jam"/>
    <s v="Tidak ada"/>
    <s v="Tidak"/>
    <s v="Ya"/>
    <s v="Tidak ada"/>
    <s v="Tidak"/>
    <s v="Tidak"/>
    <s v="Tidak ber-mitra"/>
    <s v="Tidak ada"/>
    <s v="Tidak ada"/>
    <s v="Tidak"/>
    <s v="Tidak"/>
    <s v="Rp 51.000 - Rp 100.000"/>
    <s v="Susu bubuk anak (Zee, Dancow, Boneeto, dsb.)_x000a_Susu bubuk dewasa (Anlene, Entrasol, Ensure, dsb.)_x000a_Sembako (Beras kiloan, telur, gula kiloan, dsb.)"/>
  </r>
  <r>
    <s v="Sep 19, 2022"/>
    <x v="32"/>
    <x v="264"/>
    <x v="4521"/>
    <s v="Sep 19, 2022"/>
    <x v="0"/>
    <x v="0"/>
    <s v="Pinggir Jalan Utama"/>
    <s v="1-5 org/jam"/>
    <s v="Tidak ada"/>
    <s v="Tidak"/>
    <s v="Tidak"/>
    <s v="Tidak ada"/>
    <s v="Tidak"/>
    <s v="Tidak"/>
    <s v="Tidak ber-mitra"/>
    <s v="Tidak ada"/>
    <s v="Tidak ada"/>
    <s v="Tidak"/>
    <s v="Tidak"/>
    <s v="Rp 51.000 - Rp 100.000"/>
    <s v="Susu bubuk anak (Zee, Dancow, Boneeto, dsb.)_x000a_Susu bubuk dewasa (Anlene, Entrasol, Ensure, dsb.)_x000a_Sembako (Beras kiloan, telur, gula kiloan, dsb.)"/>
  </r>
  <r>
    <s v="Sep 19, 2022"/>
    <x v="32"/>
    <x v="264"/>
    <x v="4522"/>
    <s v="Sep 19, 2022"/>
    <x v="0"/>
    <x v="1"/>
    <m/>
    <m/>
    <m/>
    <m/>
    <m/>
    <m/>
    <m/>
    <m/>
    <m/>
    <m/>
    <m/>
    <m/>
    <m/>
    <m/>
    <m/>
  </r>
  <r>
    <s v="Sep 19, 2022"/>
    <x v="32"/>
    <x v="264"/>
    <x v="4523"/>
    <s v="Sep 19, 2022"/>
    <x v="0"/>
    <x v="0"/>
    <s v="Pinggir Jalan Utama"/>
    <s v="1-5 org/jam"/>
    <s v="Tidak ada"/>
    <s v="Tidak"/>
    <s v="Ya"/>
    <s v="Tidak ada"/>
    <s v="Tidak"/>
    <s v="Tidak"/>
    <s v="Tidak ber-mitra"/>
    <s v="1"/>
    <s v="Tidak ada"/>
    <s v="Tidak"/>
    <s v="Tidak"/>
    <s v="&lt; Rp. 50.000"/>
    <s v="Susu bubuk anak (Zee, Dancow, Boneeto, dsb.)_x000a_Susu bubuk dewasa (Anlene, Entrasol, Ensure, dsb.)_x000a_Sembako (Beras kiloan, telur, gula kiloan, dsb.)"/>
  </r>
  <r>
    <s v="Sep 19, 2022"/>
    <x v="32"/>
    <x v="264"/>
    <x v="4524"/>
    <s v="Sep 19, 2022"/>
    <x v="0"/>
    <x v="0"/>
    <s v="Pinggir Jalan Utama"/>
    <s v="&gt;10 org/jam"/>
    <s v="Tidak ada"/>
    <s v="Tidak"/>
    <s v="Ya"/>
    <s v="Tidak ada"/>
    <s v="Tidak"/>
    <s v="Tidak"/>
    <s v="Tidak ber-mitra"/>
    <s v="1"/>
    <s v="&gt;2"/>
    <s v="Ya"/>
    <s v="Ya"/>
    <s v="&gt; Rp 201.000"/>
    <s v="Susu bubuk anak (Zee, Dancow, Boneeto, dsb.)_x000a_Susu bubuk dewasa (Anlene, Entrasol, Ensure, dsb.)_x000a_Gula rendah kalori (diabetasol, nulife, dsb.)_x000a_Sembako (Beras kiloan, telur, gula kiloan, dsb.)"/>
  </r>
  <r>
    <s v="Sep 19, 2022"/>
    <x v="32"/>
    <x v="264"/>
    <x v="4525"/>
    <s v="Sep 19, 2022"/>
    <x v="0"/>
    <x v="0"/>
    <s v="Pinggir Jalan Utama"/>
    <s v="1-5 org/jam"/>
    <s v="Tidak ada"/>
    <s v="Tidak"/>
    <s v="Tidak"/>
    <s v="Tidak ada"/>
    <s v="Tidak"/>
    <s v="Tidak"/>
    <s v="Tidak ber-mitra"/>
    <s v="Tidak ada"/>
    <s v="Tidak ada"/>
    <s v="Tidak"/>
    <s v="Tidak"/>
    <s v="&lt; Rp. 50.000"/>
    <s v="Susu bubuk anak (Zee, Dancow, Boneeto, dsb.)_x000a_Susu bubuk dewasa (Anlene, Entrasol, Ensure, dsb.)_x000a_Sembako (Beras kiloan, telur, gula kiloan, dsb.)"/>
  </r>
  <r>
    <s v="Sep 19, 2022"/>
    <x v="32"/>
    <x v="264"/>
    <x v="4526"/>
    <s v="Sep 19, 2022"/>
    <x v="1"/>
    <x v="0"/>
    <m/>
    <m/>
    <m/>
    <m/>
    <m/>
    <m/>
    <m/>
    <m/>
    <m/>
    <m/>
    <m/>
    <m/>
    <m/>
    <m/>
    <m/>
  </r>
  <r>
    <s v="Sep 19, 2022"/>
    <x v="32"/>
    <x v="264"/>
    <x v="4527"/>
    <s v="Sep 19, 2022"/>
    <x v="0"/>
    <x v="0"/>
    <s v="Pinggir Jalan Utama"/>
    <s v="1-5 org/jam"/>
    <s v="Tidak ada"/>
    <s v="Tidak"/>
    <s v="Tidak"/>
    <s v="Tidak ada"/>
    <s v="Tidak"/>
    <s v="Tidak"/>
    <s v="Tidak ber-mitra"/>
    <s v="Tidak ada"/>
    <s v="Tidak ada"/>
    <s v="Tidak"/>
    <s v="Tidak"/>
    <s v="&lt; Rp. 50.000"/>
    <s v="Pulsa, token listrik, dsb."/>
  </r>
  <r>
    <s v="Sep 19, 2022"/>
    <x v="32"/>
    <x v="264"/>
    <x v="4528"/>
    <s v="Sep 19, 2022"/>
    <x v="0"/>
    <x v="0"/>
    <s v="Pinggir Jalan Utama"/>
    <s v="1-5 org/jam"/>
    <s v="Ada"/>
    <s v="Ya"/>
    <s v="Tidak"/>
    <s v="2"/>
    <s v="Tidak"/>
    <s v="Tidak"/>
    <s v="Tidak ber-mitra"/>
    <s v="1"/>
    <s v="1"/>
    <s v="Tidak"/>
    <s v="Tidak"/>
    <s v="&lt; Rp. 50.000"/>
    <s v="Susu bubuk anak (Zee, Dancow, Boneeto, dsb.)_x000a_Susu bubuk dewasa (Anlene, Entrasol, Ensure, dsb.)_x000a_Gula rendah kalori (diabetasol, nulife, dsb.)_x000a_Sembako (Beras kiloan, telur, gula kiloan, dsb.)"/>
  </r>
  <r>
    <s v="Sep 19, 2022"/>
    <x v="32"/>
    <x v="264"/>
    <x v="4529"/>
    <s v="Sep 19, 2022"/>
    <x v="0"/>
    <x v="0"/>
    <s v="Pinggir Jalan Utama"/>
    <s v="1-5 org/jam"/>
    <s v="Ada"/>
    <s v="Tidak"/>
    <s v="Tidak"/>
    <s v="Tidak ada"/>
    <s v="Tidak"/>
    <s v="Tidak"/>
    <s v="Tidak ber-mitra"/>
    <s v="1"/>
    <s v="Tidak ada"/>
    <s v="Tidak"/>
    <s v="Tidak"/>
    <s v="&lt; Rp. 50.000"/>
    <s v="Susu bubuk anak (Zee, Dancow, Boneeto, dsb.)_x000a_Susu bubuk dewasa (Anlene, Entrasol, Ensure, dsb.)_x000a_Gula rendah kalori (diabetasol, nulife, dsb.)_x000a_Sembako (Beras kiloan, telur, gula kiloan, dsb.)"/>
  </r>
  <r>
    <s v="Sep 19, 2022"/>
    <x v="32"/>
    <x v="264"/>
    <x v="4530"/>
    <s v="Sep 19, 2022"/>
    <x v="0"/>
    <x v="0"/>
    <s v="Pinggir Jalan Utama"/>
    <s v="1-5 org/jam"/>
    <s v="Tidak ada"/>
    <s v="Tidak"/>
    <s v="Ya"/>
    <s v="Tidak ada"/>
    <s v="Tidak"/>
    <s v="Tidak"/>
    <s v="Tidak ber-mitra"/>
    <s v="1"/>
    <s v="&gt;2"/>
    <s v="Tidak"/>
    <s v="Tidak"/>
    <s v="Rp 51.000 - Rp 100.000"/>
    <s v="Pulsa, token listrik, dsb."/>
  </r>
  <r>
    <s v="Sep 19, 2022"/>
    <x v="32"/>
    <x v="264"/>
    <x v="4531"/>
    <s v="Sep 19, 2022"/>
    <x v="0"/>
    <x v="0"/>
    <s v="Pinggir Jalan Utama"/>
    <s v="5-10 org/jam"/>
    <s v="Ada"/>
    <s v="Ya"/>
    <s v="Ya"/>
    <s v="2"/>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Sep 19, 2022"/>
    <x v="32"/>
    <x v="264"/>
    <x v="4532"/>
    <s v="Sep 19, 2022"/>
    <x v="0"/>
    <x v="0"/>
    <s v="Pinggir Jalan Utama"/>
    <s v="1-5 org/jam"/>
    <s v="Ada"/>
    <s v="Tidak"/>
    <s v="Ya"/>
    <s v="Tidak ada"/>
    <s v="Tidak"/>
    <s v="Tidak"/>
    <s v="Tidak ber-mitra"/>
    <s v="Tidak ada"/>
    <s v="1"/>
    <s v="Tidak"/>
    <s v="Tidak"/>
    <s v="Rp 51.000 - Rp 100.000"/>
    <s v="Susu bubuk anak (Zee, Dancow, Boneeto, dsb.)_x000a_Susu bubuk dewasa (Anlene, Entrasol, Ensure, dsb.)_x000a_Gula rendah kalori (diabetasol, nulife, dsb.)_x000a_Sembako (Beras kiloan, telur, gula kiloan, dsb.)"/>
  </r>
  <r>
    <s v="Sep 19, 2022"/>
    <x v="32"/>
    <x v="264"/>
    <x v="4533"/>
    <s v="Sep 19, 2022"/>
    <x v="0"/>
    <x v="0"/>
    <s v="Pinggir Jalan Utama"/>
    <s v="1-5 org/jam"/>
    <s v="Ada"/>
    <s v="Tidak"/>
    <s v="Ya"/>
    <s v="Tidak ada"/>
    <s v="Tidak"/>
    <s v="Tidak"/>
    <s v="SRC (Sampoerna Retail Community)"/>
    <s v="1"/>
    <s v="Tidak ada"/>
    <s v="Tidak"/>
    <s v="Tidak"/>
    <s v="&lt; Rp. 50.000"/>
    <s v="Susu bubuk anak (Zee, Dancow, Boneeto, dsb.)_x000a_Susu bubuk dewasa (Anlene, Entrasol, Ensure, dsb.)_x000a_Gula rendah kalori (diabetasol, nulife, dsb.)_x000a_Sembako (Beras kiloan, telur, gula kiloan, dsb.)"/>
  </r>
  <r>
    <s v="Sep 19, 2022"/>
    <x v="13"/>
    <x v="129"/>
    <x v="4534"/>
    <s v="Sep 19, 2022"/>
    <x v="0"/>
    <x v="0"/>
    <s v="Pinggir Jalan Utama"/>
    <s v="&gt;10 org/jam"/>
    <s v="Ada"/>
    <s v="Ya"/>
    <s v="Ya"/>
    <s v="&gt;4"/>
    <s v="Ya"/>
    <s v="Tidak"/>
    <s v="Tidak ber-mitra"/>
    <s v="2"/>
    <s v="&gt;2"/>
    <s v="Tidak"/>
    <s v="Ya"/>
    <s v="Rp 51.000 - Rp 100.000"/>
    <s v="Susu bubuk anak (Zee, Dancow, Boneeto, dsb.)_x000a_Susu bubuk dewasa (Anlene, Entrasol, Ensure, dsb.)_x000a_Gula rendah kalori (diabetasol, nulife, dsb.)_x000a_Sembako (Beras kiloan, telur, gula kiloan, dsb.)"/>
  </r>
  <r>
    <s v="Sep 19, 2022"/>
    <x v="32"/>
    <x v="264"/>
    <x v="4535"/>
    <s v="Sep 19, 2022"/>
    <x v="0"/>
    <x v="0"/>
    <s v="Pinggir Jalan Utama"/>
    <s v="5-10 org/jam"/>
    <s v="Ada"/>
    <s v="Tidak"/>
    <s v="Tidak"/>
    <s v="Tidak ada"/>
    <s v="Tidak"/>
    <s v="Tidak"/>
    <s v="Mitra DRP (Djarum Retail Partnership)_x000a_Tidak ber-mitra"/>
    <s v="Tidak ada"/>
    <s v="Tidak ada"/>
    <s v="Tidak"/>
    <s v="Tidak"/>
    <s v="Rp 51.000 - Rp 100.000"/>
    <s v="Susu bubuk anak (Zee, Dancow, Boneeto, dsb.)_x000a_Susu bubuk dewasa (Anlene, Entrasol, Ensure, dsb.)_x000a_Gula rendah kalori (diabetasol, nulife, dsb.)_x000a_Sembako (Beras kiloan, telur, gula kiloan, dsb.)"/>
  </r>
  <r>
    <s v="Sep 19, 2022"/>
    <x v="32"/>
    <x v="264"/>
    <x v="4536"/>
    <s v="Sep 19, 2022"/>
    <x v="0"/>
    <x v="0"/>
    <s v="Pinggir Jalan Utama"/>
    <s v="5-10 org/jam"/>
    <s v="Ada"/>
    <s v="Ya"/>
    <s v="Ya"/>
    <s v="Tidak ada"/>
    <s v="Tidak"/>
    <s v="Tidak"/>
    <s v="Tidak ber-mitra"/>
    <s v="Tidak ada"/>
    <s v="Tidak ada"/>
    <s v="Tidak"/>
    <s v="Tidak"/>
    <s v="Rp 51.000 - Rp 100.000"/>
    <s v="Susu bubuk anak (Zee, Dancow, Boneeto, dsb.)_x000a_Susu bubuk dewasa (Anlene, Entrasol, Ensure, dsb.)_x000a_Gula rendah kalori (diabetasol, nulife, dsb.)_x000a_Sembako (Beras kiloan, telur, gula kiloan, dsb.)"/>
  </r>
  <r>
    <s v="Sep 19, 2022"/>
    <x v="32"/>
    <x v="264"/>
    <x v="4537"/>
    <s v="Sep 19, 2022"/>
    <x v="0"/>
    <x v="0"/>
    <s v="Pinggir Jalan Utama"/>
    <s v="1-5 org/jam"/>
    <s v="Ada"/>
    <s v="Tidak"/>
    <s v="Ya"/>
    <s v="Tidak ada"/>
    <s v="Tidak"/>
    <s v="Tidak"/>
    <s v="Tidak ber-mitra"/>
    <s v="Tidak ada"/>
    <s v="1"/>
    <s v="Tidak"/>
    <s v="Tidak"/>
    <s v="&lt; Rp. 50.000"/>
    <s v="Susu bubuk anak (Zee, Dancow, Boneeto, dsb.)_x000a_Susu bubuk dewasa (Anlene, Entrasol, Ensure, dsb.)_x000a_Gula rendah kalori (diabetasol, nulife, dsb.)_x000a_Sembako (Beras kiloan, telur, gula kiloan, dsb.)"/>
  </r>
  <r>
    <s v="Sep 19, 2022"/>
    <x v="32"/>
    <x v="264"/>
    <x v="4538"/>
    <s v="Sep 19, 2022"/>
    <x v="0"/>
    <x v="0"/>
    <s v="Pinggir Jalan Utama"/>
    <s v="1-5 org/jam"/>
    <s v="Ada"/>
    <s v="Tidak"/>
    <s v="Ya"/>
    <s v="Tidak ada"/>
    <s v="Tidak"/>
    <s v="Tidak"/>
    <s v="Tidak ber-mitra"/>
    <s v="Tidak ada"/>
    <s v="1"/>
    <s v="Tidak"/>
    <s v="Tidak"/>
    <s v="Rp 51.000 - Rp 100.000"/>
    <s v="Susu bubuk anak (Zee, Dancow, Boneeto, dsb.)_x000a_Susu bubuk dewasa (Anlene, Entrasol, Ensure, dsb.)_x000a_Gula rendah kalori (diabetasol, nulife, dsb.)_x000a_Sembako (Beras kiloan, telur, gula kiloan, dsb.)"/>
  </r>
  <r>
    <s v="Sep 19, 2022"/>
    <x v="32"/>
    <x v="264"/>
    <x v="4539"/>
    <s v="Sep 19, 2022"/>
    <x v="0"/>
    <x v="0"/>
    <s v="Pinggir Jalan Utama"/>
    <s v="5-10 org/jam"/>
    <s v="Ada"/>
    <s v="Tidak"/>
    <s v="Ya"/>
    <s v="Tidak ada"/>
    <s v="Tidak"/>
    <s v="Tidak"/>
    <s v="GGSP (Gudang Garam Strategic Partnership)"/>
    <s v="Tidak ada"/>
    <s v="1"/>
    <s v="Tidak"/>
    <s v="Tidak"/>
    <s v="&lt; Rp. 50.000"/>
    <s v="Susu bubuk anak (Zee, Dancow, Boneeto, dsb.)_x000a_Susu bubuk dewasa (Anlene, Entrasol, Ensure, dsb.)_x000a_Gula rendah kalori (diabetasol, nulife, dsb.)_x000a_Sembako (Beras kiloan, telur, gula kiloan, dsb.)"/>
  </r>
  <r>
    <s v="Sep 19, 2022"/>
    <x v="2"/>
    <x v="207"/>
    <x v="4540"/>
    <s v="Sep 19, 2022"/>
    <x v="0"/>
    <x v="0"/>
    <s v="Pinggir Jalan Utama"/>
    <s v="5-10 org/jam"/>
    <s v="Ada"/>
    <s v="Ya"/>
    <s v="Ya"/>
    <s v="&gt;4"/>
    <s v="Tidak"/>
    <s v="Tidak"/>
    <s v="GGSP (Gudang Garam Strategic Partnership)"/>
    <s v="1"/>
    <s v="2"/>
    <s v="Tidak"/>
    <s v="Ya"/>
    <s v="Rp 101.000 - Rp 200.000"/>
    <s v="Susu bubuk anak (Zee, Dancow, Boneeto, dsb.)_x000a_Susu bubuk dewasa (Anlene, Entrasol, Ensure, dsb.)_x000a_Gula rendah kalori (diabetasol, nulife, dsb.)_x000a_Sembako (Beras kiloan, telur, gula kiloan, dsb.)"/>
  </r>
  <r>
    <s v="Sep 19, 2022"/>
    <x v="2"/>
    <x v="207"/>
    <x v="4541"/>
    <s v="Sep 19, 2022"/>
    <x v="1"/>
    <x v="1"/>
    <m/>
    <m/>
    <m/>
    <m/>
    <m/>
    <m/>
    <m/>
    <m/>
    <m/>
    <m/>
    <m/>
    <m/>
    <m/>
    <m/>
    <m/>
  </r>
  <r>
    <s v="Sep 19, 2022"/>
    <x v="2"/>
    <x v="207"/>
    <x v="2126"/>
    <s v="Sep 19, 2022"/>
    <x v="0"/>
    <x v="0"/>
    <s v="Residential (lokasi tempat tinggal/perumahan/apartemen/dsb.)"/>
    <s v="5-10 org/jam"/>
    <s v="Ada"/>
    <s v="Ya"/>
    <s v="Ya"/>
    <s v="3 - 4"/>
    <s v="Tidak"/>
    <s v="Tidak"/>
    <s v="SRC (Sampoerna Retail Community)"/>
    <s v="1"/>
    <s v="1"/>
    <s v="Tidak"/>
    <s v="Tidak"/>
    <s v="Rp 51.000 - Rp 100.000"/>
    <s v="Sembako (Beras kiloan, telur, gula kiloan, dsb.)_x000a_Pulsa, token listrik, dsb."/>
  </r>
  <r>
    <s v="Sep 19, 2022"/>
    <x v="2"/>
    <x v="207"/>
    <x v="4542"/>
    <s v="Sep 19, 2023"/>
    <x v="1"/>
    <x v="1"/>
    <m/>
    <m/>
    <m/>
    <m/>
    <m/>
    <m/>
    <m/>
    <m/>
    <m/>
    <m/>
    <m/>
    <m/>
    <m/>
    <m/>
    <m/>
  </r>
  <r>
    <s v="Sep 19, 2022"/>
    <x v="2"/>
    <x v="9"/>
    <x v="4543"/>
    <s v="Sep 13, 2022"/>
    <x v="0"/>
    <x v="0"/>
    <s v="Pasar (lokasi sekitar atau dalam pasar)"/>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9, 2022"/>
    <x v="2"/>
    <x v="9"/>
    <x v="4544"/>
    <s v="Sep 14, 2022"/>
    <x v="0"/>
    <x v="0"/>
    <s v="Pinggir Jalan Utama"/>
    <s v="1-5 org/jam"/>
    <s v="Ada"/>
    <s v="Ya"/>
    <s v="Ya"/>
    <s v="&gt;4"/>
    <s v="Ya"/>
    <s v="Tidak"/>
    <s v="Tidak ber-mitra"/>
    <s v="1"/>
    <s v="&gt;2"/>
    <s v="Tidak"/>
    <s v="Tidak"/>
    <s v="Rp 51.000 - Rp 100.000"/>
    <s v="Gula rendah kalori (diabetasol, nulife, dsb.)"/>
  </r>
  <r>
    <s v="Sep 19, 2022"/>
    <x v="26"/>
    <x v="302"/>
    <x v="4113"/>
    <s v="Sep 19,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9, 2022"/>
    <x v="26"/>
    <x v="302"/>
    <x v="4545"/>
    <s v="Sep 19, 2022"/>
    <x v="0"/>
    <x v="0"/>
    <s v="Pinggir Jalan Utama"/>
    <s v="&gt;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Sep 19, 2022"/>
    <x v="26"/>
    <x v="302"/>
    <x v="4113"/>
    <s v="Sep 19, 2022"/>
    <x v="1"/>
    <x v="0"/>
    <m/>
    <m/>
    <m/>
    <m/>
    <m/>
    <m/>
    <m/>
    <m/>
    <m/>
    <m/>
    <m/>
    <m/>
    <m/>
    <m/>
    <m/>
  </r>
  <r>
    <s v="Sep 19, 2022"/>
    <x v="26"/>
    <x v="302"/>
    <x v="4546"/>
    <s v="Sep 19, 2022"/>
    <x v="0"/>
    <x v="0"/>
    <s v="Pasar (lokasi sekitar atau dalam pasar)"/>
    <s v="5-10 org/jam"/>
    <s v="Tidak ada"/>
    <s v="Tidak"/>
    <s v="Tidak"/>
    <s v="Tidak ada"/>
    <s v="Tidak"/>
    <s v="Tidak"/>
    <s v="Tidak ber-mitra"/>
    <s v="Tidak ada"/>
    <s v="Tidak ada"/>
    <s v="Tidak"/>
    <s v="Ya"/>
    <s v="Rp 101.000 - Rp 200.000"/>
    <s v="Sembako (Beras kiloan, telur, gula kiloan, dsb.)_x000a_Pulsa, token listrik, dsb."/>
  </r>
  <r>
    <s v="Sep 19, 2022"/>
    <x v="26"/>
    <x v="302"/>
    <x v="4113"/>
    <s v="Sep 19,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19, 2022"/>
    <x v="26"/>
    <x v="302"/>
    <x v="4547"/>
    <s v="Sep 19, 2022"/>
    <x v="0"/>
    <x v="0"/>
    <s v="Pasar (lokasi sekitar atau dalam pasar)"/>
    <s v="5-10 org/jam"/>
    <s v="Ada"/>
    <s v="Ya"/>
    <s v="Tidak"/>
    <s v="Tidak ada"/>
    <s v="Tidak"/>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19, 2022"/>
    <x v="26"/>
    <x v="302"/>
    <x v="4548"/>
    <s v="Sep 19,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9, 2022"/>
    <x v="26"/>
    <x v="302"/>
    <x v="4549"/>
    <s v="Sep 19, 2022"/>
    <x v="0"/>
    <x v="0"/>
    <s v="Pinggir Jalan Utama"/>
    <s v="1-5 org/jam"/>
    <s v="Ada"/>
    <s v="Ya"/>
    <s v="Ya"/>
    <s v="Tidak ada"/>
    <s v="Tidak"/>
    <s v="Tidak"/>
    <s v="GGSP (Gudang Garam Strategic Partnership)"/>
    <s v="Tidak ada"/>
    <s v="Tidak ada"/>
    <s v="Tidak"/>
    <s v="Tidak"/>
    <s v="&lt; Rp. 50.000"/>
    <s v="Gula rendah kalori (diabetasol, nulife, dsb.)_x000a_Sembako (Beras kiloan, telur, gula kiloan, dsb.)_x000a_Pulsa, token listrik, dsb."/>
  </r>
  <r>
    <s v="Sep 19, 2022"/>
    <x v="26"/>
    <x v="302"/>
    <x v="4550"/>
    <s v="Sep 19, 2022"/>
    <x v="0"/>
    <x v="0"/>
    <s v="Pasar (lokasi sekitar atau dalam pasar)"/>
    <s v="5-10 org/jam"/>
    <s v="Ada"/>
    <s v="Ya"/>
    <s v="Ya"/>
    <s v="Tidak ada"/>
    <s v="Tidak"/>
    <s v="Tidak"/>
    <s v="Tidak ber-mitra"/>
    <s v="&gt;2"/>
    <s v="&gt;2"/>
    <s v="Tidak"/>
    <s v="Tidak"/>
    <s v="Rp 51.000 - Rp 100.000"/>
    <s v="Susu bubuk anak (Zee, Dancow, Boneeto, dsb.)_x000a_Susu bubuk dewasa (Anlene, Entrasol, Ensure, dsb.)_x000a_Gula rendah kalori (diabetasol, nulife, dsb.)_x000a_Sembako (Beras kiloan, telur, gula kiloan, dsb.)"/>
  </r>
  <r>
    <s v="Sep 19, 2022"/>
    <x v="26"/>
    <x v="302"/>
    <x v="4551"/>
    <s v="Sep 19,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
  </r>
  <r>
    <s v="Sep 19, 2022"/>
    <x v="26"/>
    <x v="302"/>
    <x v="4552"/>
    <s v="Sep 19,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9, 2022"/>
    <x v="26"/>
    <x v="302"/>
    <x v="4553"/>
    <s v="Sep 19, 2022"/>
    <x v="0"/>
    <x v="0"/>
    <s v="Pasar (lokasi sekitar atau dalam pasar)"/>
    <s v="5-10 org/jam"/>
    <s v="Ada"/>
    <s v="Ya"/>
    <s v="Ya"/>
    <s v="3 - 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19, 2022"/>
    <x v="26"/>
    <x v="302"/>
    <x v="4554"/>
    <s v="Sep 19,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
  </r>
  <r>
    <s v="Sep 19, 2022"/>
    <x v="26"/>
    <x v="302"/>
    <x v="4555"/>
    <s v="Sep 19, 2022"/>
    <x v="1"/>
    <x v="0"/>
    <m/>
    <m/>
    <m/>
    <m/>
    <m/>
    <m/>
    <m/>
    <m/>
    <m/>
    <m/>
    <m/>
    <m/>
    <m/>
    <m/>
    <m/>
  </r>
  <r>
    <s v="Sep 19, 2022"/>
    <x v="26"/>
    <x v="302"/>
    <x v="4556"/>
    <s v="Sep 19, 2022"/>
    <x v="1"/>
    <x v="0"/>
    <m/>
    <m/>
    <m/>
    <m/>
    <m/>
    <m/>
    <m/>
    <m/>
    <m/>
    <m/>
    <m/>
    <m/>
    <m/>
    <m/>
    <m/>
  </r>
  <r>
    <s v="Sep 19, 2022"/>
    <x v="26"/>
    <x v="302"/>
    <x v="4557"/>
    <s v="Sep 19, 2022"/>
    <x v="0"/>
    <x v="0"/>
    <s v="Pinggir Jalan Utama"/>
    <s v="5-10 org/jam"/>
    <s v="Ada"/>
    <s v="Tidak"/>
    <s v="Tidak"/>
    <s v="Tidak ada"/>
    <s v="Tidak"/>
    <s v="Tidak"/>
    <s v="Tidak ber-mitra"/>
    <s v="&gt;2"/>
    <s v="&gt;2"/>
    <s v="Tidak"/>
    <s v="Tidak"/>
    <s v="Rp 51.000 - Rp 100.000"/>
    <s v="Susu bubuk anak (Zee, Dancow, Boneeto, dsb.)_x000a_Susu bubuk dewasa (Anlene, Entrasol, Ensure, dsb.)_x000a_Gula rendah kalori (diabetasol, nulife, dsb.)"/>
  </r>
  <r>
    <s v="Sep 19, 2022"/>
    <x v="26"/>
    <x v="302"/>
    <x v="4558"/>
    <s v="Sep 19, 2022"/>
    <x v="1"/>
    <x v="0"/>
    <m/>
    <m/>
    <m/>
    <m/>
    <m/>
    <m/>
    <m/>
    <m/>
    <m/>
    <m/>
    <m/>
    <m/>
    <m/>
    <m/>
    <m/>
  </r>
  <r>
    <s v="Sep 19, 2022"/>
    <x v="26"/>
    <x v="302"/>
    <x v="4559"/>
    <s v="Sep 19, 2022"/>
    <x v="0"/>
    <x v="0"/>
    <s v="Residential (lokasi tempat tinggal/perumahan/apartemen/dsb.)"/>
    <s v="5-10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
  </r>
  <r>
    <s v="Sep 19, 2022"/>
    <x v="4"/>
    <x v="93"/>
    <x v="1130"/>
    <s v="Sep 19, 2022"/>
    <x v="0"/>
    <x v="1"/>
    <m/>
    <m/>
    <m/>
    <m/>
    <m/>
    <m/>
    <m/>
    <m/>
    <m/>
    <m/>
    <m/>
    <m/>
    <m/>
    <m/>
    <m/>
  </r>
  <r>
    <s v="Sep 19, 2022"/>
    <x v="4"/>
    <x v="93"/>
    <x v="1129"/>
    <s v="Sep 19, 2022"/>
    <x v="0"/>
    <x v="1"/>
    <m/>
    <m/>
    <m/>
    <m/>
    <m/>
    <m/>
    <m/>
    <m/>
    <m/>
    <m/>
    <m/>
    <m/>
    <m/>
    <m/>
    <m/>
  </r>
  <r>
    <s v="Sep 19, 2022"/>
    <x v="32"/>
    <x v="264"/>
    <x v="4560"/>
    <s v="Sep 19, 2022"/>
    <x v="0"/>
    <x v="0"/>
    <s v="Pinggir Jalan Utama"/>
    <s v="1-5 org/jam"/>
    <s v="Ada"/>
    <s v="Tidak"/>
    <s v="Ya"/>
    <s v="Tidak ada"/>
    <s v="Tidak"/>
    <s v="Tidak"/>
    <s v="Tidak ber-mitra"/>
    <s v="1"/>
    <s v="Tidak ada"/>
    <s v="Tidak"/>
    <s v="Tidak"/>
    <s v="Rp 51.000 - Rp 100.000"/>
    <s v="Susu bubuk anak (Zee, Dancow, Boneeto, dsb.)_x000a_Susu bubuk dewasa (Anlene, Entrasol, Ensure, dsb.)_x000a_Gula rendah kalori (diabetasol, nulife, dsb.)_x000a_Sembako (Beras kiloan, telur, gula kiloan, dsb.)"/>
  </r>
  <r>
    <s v="Sep 19, 2022"/>
    <x v="32"/>
    <x v="264"/>
    <x v="4561"/>
    <s v="Sep 19, 2022"/>
    <x v="0"/>
    <x v="0"/>
    <s v="Pinggir Jalan Utama"/>
    <s v="5-10 org/jam"/>
    <s v="Ada"/>
    <s v="Tidak"/>
    <s v="Ya"/>
    <s v="Tidak ada"/>
    <s v="Tidak"/>
    <s v="Tidak"/>
    <s v="Tidak ber-mitra"/>
    <s v="1"/>
    <s v="Tidak ada"/>
    <s v="Tidak"/>
    <s v="Tidak"/>
    <s v="&lt; Rp. 50.000"/>
    <s v="Susu bubuk anak (Zee, Dancow, Boneeto, dsb.)_x000a_Susu bubuk dewasa (Anlene, Entrasol, Ensure, dsb.)_x000a_Gula rendah kalori (diabetasol, nulife, dsb.)_x000a_Sembako (Beras kiloan, telur, gula kiloan, dsb.)"/>
  </r>
  <r>
    <s v="Sep 19, 2022"/>
    <x v="32"/>
    <x v="264"/>
    <x v="4562"/>
    <s v="Sep 19, 2022"/>
    <x v="0"/>
    <x v="0"/>
    <s v="Pinggir Jalan Utama"/>
    <s v="1-5 org/jam"/>
    <s v="Ada"/>
    <s v="Tidak"/>
    <s v="Ya"/>
    <s v="Tidak ada"/>
    <s v="Tidak"/>
    <s v="Tidak"/>
    <s v="Tidak ber-mitra"/>
    <s v="Tidak ada"/>
    <s v="Tidak ada"/>
    <s v="Tidak"/>
    <s v="Tidak"/>
    <s v="&lt; Rp. 50.000"/>
    <s v="Susu bubuk anak (Zee, Dancow, Boneeto, dsb.)_x000a_Susu bubuk dewasa (Anlene, Entrasol, Ensure, dsb.)_x000a_Gula rendah kalori (diabetasol, nulife, dsb.)_x000a_Sembako (Beras kiloan, telur, gula kiloan, dsb.)"/>
  </r>
  <r>
    <s v="Sep 19, 2022"/>
    <x v="32"/>
    <x v="264"/>
    <x v="4563"/>
    <s v="Sep 19, 2022"/>
    <x v="0"/>
    <x v="0"/>
    <s v="Pinggir Jalan Utama"/>
    <s v="&gt;10 org/jam"/>
    <s v="Ada"/>
    <s v="Ya"/>
    <s v="Ya"/>
    <s v="Tidak ada"/>
    <s v="Tidak"/>
    <s v="Tidak"/>
    <s v="Tidak ber-mitra"/>
    <s v="1"/>
    <s v="2"/>
    <s v="Ya"/>
    <s v="Tidak"/>
    <s v="Rp 101.000 - Rp 200.000"/>
    <s v="Susu bubuk anak (Zee, Dancow, Boneeto, dsb.)_x000a_Susu bubuk dewasa (Anlene, Entrasol, Ensure, dsb.)_x000a_Gula rendah kalori (diabetasol, nulife, dsb.)_x000a_Sembako (Beras kiloan, telur, gula kiloan, dsb.)"/>
  </r>
  <r>
    <s v="Sep 19, 2022"/>
    <x v="32"/>
    <x v="264"/>
    <x v="4564"/>
    <s v="Sep 19, 2022"/>
    <x v="0"/>
    <x v="0"/>
    <s v="Pinggir Jalan Utama"/>
    <s v="1-5 org/jam"/>
    <s v="Ada"/>
    <s v="Tidak"/>
    <s v="Tidak"/>
    <s v="Tidak ada"/>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Sep 19, 2022"/>
    <x v="32"/>
    <x v="263"/>
    <x v="4505"/>
    <s v="Sep 19, 2022"/>
    <x v="0"/>
    <x v="0"/>
    <s v="Pinggir Jalan Utama"/>
    <s v="5-10 org/jam"/>
    <s v="Ada"/>
    <s v="Ya"/>
    <s v="Ya"/>
    <s v="Tidak ada"/>
    <s v="Tidak"/>
    <s v="Tidak"/>
    <s v="Tidak ber-mitra"/>
    <s v="Tidak ada"/>
    <s v="1"/>
    <s v="Tidak"/>
    <s v="Tidak"/>
    <s v="Rp 51.000 - Rp 100.000"/>
    <s v="Susu bubuk anak (Zee, Dancow, Boneeto, dsb.)_x000a_Susu bubuk dewasa (Anlene, Entrasol, Ensure, dsb.)_x000a_Gula rendah kalori (diabetasol, nulife, dsb.)_x000a_Sembako (Beras kiloan, telur, gula kiloan, dsb.)"/>
  </r>
  <r>
    <s v="Sep 19, 2022"/>
    <x v="32"/>
    <x v="263"/>
    <x v="4507"/>
    <s v="Sep 19, 2022"/>
    <x v="0"/>
    <x v="0"/>
    <s v="Pinggir Jalan Utama"/>
    <s v="&gt;10 org/jam"/>
    <s v="Ada"/>
    <s v="Ya"/>
    <s v="Ya"/>
    <s v="3 - 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19, 2022"/>
    <x v="32"/>
    <x v="263"/>
    <x v="4508"/>
    <s v="Sep 19, 2022"/>
    <x v="0"/>
    <x v="0"/>
    <s v="Pinggir Jalan Utama"/>
    <s v="&gt;10 org/jam"/>
    <s v="Ada"/>
    <s v="Ya"/>
    <s v="Tidak"/>
    <s v="3 - 4"/>
    <s v="Tidak"/>
    <s v="Tidak"/>
    <s v="Tidak ber-mitra"/>
    <s v="1"/>
    <s v="1"/>
    <s v="Tidak"/>
    <s v="Tidak"/>
    <s v="Rp 51.000 - Rp 100.000"/>
    <s v="Susu bubuk anak (Zee, Dancow, Boneeto, dsb.)_x000a_Susu bubuk dewasa (Anlene, Entrasol, Ensure, dsb.)_x000a_Gula rendah kalori (diabetasol, nulife, dsb.)_x000a_Sembako (Beras kiloan, telur, gula kiloan, dsb.)"/>
  </r>
  <r>
    <s v="Sep 19, 2022"/>
    <x v="4"/>
    <x v="64"/>
    <x v="4565"/>
    <s v="Sep 19, 2022"/>
    <x v="0"/>
    <x v="0"/>
    <s v="Pinggir Jalan Utama"/>
    <s v="5-10 org/jam"/>
    <s v="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9, 2022"/>
    <x v="13"/>
    <x v="313"/>
    <x v="4566"/>
    <s v="Sep 19, 2022"/>
    <x v="0"/>
    <x v="0"/>
    <s v="Pinggir Jalan Utama"/>
    <s v="1-5 org/jam"/>
    <s v="Ada"/>
    <s v="Ya"/>
    <s v="Ya"/>
    <s v="3 - 4"/>
    <s v="Tidak"/>
    <s v="Tidak"/>
    <s v="SRC (Sampoerna Retail Community)"/>
    <s v="Tidak ada"/>
    <s v="Tidak ada"/>
    <s v="Tidak"/>
    <s v="Tidak"/>
    <s v="&lt; Rp. 50.000"/>
    <s v="Susu bubuk anak (Zee, Dancow, Boneeto, dsb.)_x000a_Susu bubuk dewasa (Anlene, Entrasol, Ensure, dsb.)_x000a_Gula rendah kalori (diabetasol, nulife, dsb.)"/>
  </r>
  <r>
    <s v="Sep 19, 2022"/>
    <x v="13"/>
    <x v="313"/>
    <x v="4567"/>
    <s v="Sep 19, 2022"/>
    <x v="0"/>
    <x v="0"/>
    <s v="Pinggir Jalan Utama"/>
    <s v="5-10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9, 2022"/>
    <x v="32"/>
    <x v="264"/>
    <x v="4568"/>
    <s v="Sep 19, 2022"/>
    <x v="0"/>
    <x v="0"/>
    <s v="Pinggir Jalan Utama"/>
    <s v="1-5 org/jam"/>
    <s v="Tidak ada"/>
    <s v="Tidak"/>
    <s v="Tidak"/>
    <s v="Tidak ada"/>
    <s v="Tidak"/>
    <s v="Tidak"/>
    <s v="Tidak ber-mitra"/>
    <s v="Tidak ada"/>
    <s v="Tidak ada"/>
    <s v="Tidak"/>
    <s v="Tidak"/>
    <s v="&lt; Rp. 50.000"/>
    <s v="Pulsa, token listrik, dsb."/>
  </r>
  <r>
    <s v="Sep 19, 2022"/>
    <x v="32"/>
    <x v="264"/>
    <x v="4569"/>
    <s v="Sep 19, 2022"/>
    <x v="0"/>
    <x v="0"/>
    <s v="Pinggir Jalan Utama"/>
    <s v="1-5 org/jam"/>
    <s v="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9, 2022"/>
    <x v="32"/>
    <x v="264"/>
    <x v="4570"/>
    <s v="Sep 19, 2022"/>
    <x v="0"/>
    <x v="0"/>
    <s v="Pinggir Jalan Utama"/>
    <s v="5-10 org/jam"/>
    <s v="Ada"/>
    <s v="Tidak"/>
    <s v="Tidak"/>
    <s v="Tidak ada"/>
    <s v="Tidak"/>
    <s v="Tidak"/>
    <s v="Tidak ber-mitra"/>
    <s v="Tidak ada"/>
    <s v="2"/>
    <s v="Tidak"/>
    <s v="Tidak"/>
    <s v="Rp 51.000 - Rp 100.000"/>
    <s v="Susu bubuk anak (Zee, Dancow, Boneeto, dsb.)_x000a_Susu bubuk dewasa (Anlene, Entrasol, Ensure, dsb.)_x000a_Gula rendah kalori (diabetasol, nulife, dsb.)_x000a_Sembako (Beras kiloan, telur, gula kiloan, dsb.)"/>
  </r>
  <r>
    <s v="Sep 19, 2022"/>
    <x v="32"/>
    <x v="264"/>
    <x v="4571"/>
    <s v="Sep 19, 2022"/>
    <x v="0"/>
    <x v="0"/>
    <s v="Pinggir Jalan Utama"/>
    <s v="5-10 org/jam"/>
    <s v="Ada"/>
    <s v="Tidak"/>
    <s v="Tidak"/>
    <s v="Tidak ada"/>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9, 2022"/>
    <x v="32"/>
    <x v="264"/>
    <x v="4572"/>
    <s v="Sep 19, 2022"/>
    <x v="0"/>
    <x v="0"/>
    <s v="Pinggir Jalan Utama"/>
    <s v="&gt;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9, 2022"/>
    <x v="32"/>
    <x v="264"/>
    <x v="4573"/>
    <s v="Sep 19, 2022"/>
    <x v="0"/>
    <x v="0"/>
    <s v="Pinggir Jalan Utama"/>
    <s v="1-5 org/jam"/>
    <s v="Tidak ada"/>
    <s v="Tidak"/>
    <s v="Tidak"/>
    <s v="Tidak ada"/>
    <s v="Tidak"/>
    <s v="Tidak"/>
    <s v="Tidak ber-mitra"/>
    <s v="Tidak ada"/>
    <s v="&gt;2"/>
    <s v="Tidak"/>
    <s v="Tidak"/>
    <s v="&lt; Rp. 50.000"/>
    <s v="Susu bubuk anak (Zee, Dancow, Boneeto, dsb.)_x000a_Susu bubuk dewasa (Anlene, Entrasol, Ensure, dsb.)_x000a_Gula rendah kalori (diabetasol, nulife, dsb.)_x000a_Sembako (Beras kiloan, telur, gula kiloan, dsb.)"/>
  </r>
  <r>
    <s v="Sep 19, 2022"/>
    <x v="4"/>
    <x v="92"/>
    <x v="4574"/>
    <s v="Sep 19, 2022"/>
    <x v="0"/>
    <x v="0"/>
    <s v="Residential (lokasi tempat tinggal/perumahan/apartemen/dsb.)"/>
    <s v="5-10 org/jam"/>
    <s v="Ada"/>
    <s v="Ya"/>
    <s v="Ya"/>
    <s v="2"/>
    <s v="Tidak"/>
    <s v="Tidak"/>
    <s v="Tidak ber-mitra"/>
    <s v="1"/>
    <s v="&gt;2"/>
    <s v="Tidak"/>
    <s v="Tidak"/>
    <s v="Rp 51.000 - Rp 100.000"/>
    <s v="Susu bubuk anak (Zee, Dancow, Boneeto, dsb.)_x000a_Susu bubuk dewasa (Anlene, Entrasol, Ensure, dsb.)_x000a_Gula rendah kalori (diabetasol, nulife, dsb.)"/>
  </r>
  <r>
    <s v="Sep 19, 2022"/>
    <x v="32"/>
    <x v="264"/>
    <x v="4575"/>
    <s v="Sep 19, 2022"/>
    <x v="0"/>
    <x v="0"/>
    <s v="Pinggir Jalan Utama"/>
    <s v="5-10 org/jam"/>
    <s v="Ada"/>
    <s v="Tidak"/>
    <s v="Tidak"/>
    <s v="Tidak ada"/>
    <s v="Tidak"/>
    <s v="Tidak"/>
    <s v="Tidak ber-mitra"/>
    <s v="Tidak ada"/>
    <s v="1"/>
    <s v="Tidak"/>
    <s v="Tidak"/>
    <s v="Rp 51.000 - Rp 100.000"/>
    <s v="Susu bubuk anak (Zee, Dancow, Boneeto, dsb.)_x000a_Susu bubuk dewasa (Anlene, Entrasol, Ensure, dsb.)_x000a_Gula rendah kalori (diabetasol, nulife, dsb.)_x000a_Sembako (Beras kiloan, telur, gula kiloan, dsb.)"/>
  </r>
  <r>
    <s v="Sep 19, 2022"/>
    <x v="32"/>
    <x v="264"/>
    <x v="4576"/>
    <s v="Sep 19, 2022"/>
    <x v="0"/>
    <x v="0"/>
    <s v="Residential (lokasi tempat tinggal/perumahan/apartemen/dsb.)"/>
    <s v="5-10 org/jam"/>
    <s v="Ada"/>
    <s v="Ya"/>
    <s v="Tidak"/>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9, 2022"/>
    <x v="32"/>
    <x v="264"/>
    <x v="4577"/>
    <s v="Sep 19, 2022"/>
    <x v="0"/>
    <x v="0"/>
    <s v="Pinggir Jalan Utama"/>
    <s v="1-5 org/jam"/>
    <s v="Ada"/>
    <s v="Tidak"/>
    <s v="Tidak"/>
    <s v="2"/>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9, 2022"/>
    <x v="32"/>
    <x v="264"/>
    <x v="4578"/>
    <s v="Sep 19, 2022"/>
    <x v="0"/>
    <x v="0"/>
    <s v="Pinggir Jalan Utama"/>
    <s v="&gt;10 org/jam"/>
    <s v="Ada"/>
    <s v="Tidak"/>
    <s v="Tidak"/>
    <s v="3 - 4"/>
    <s v="Tidak"/>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9, 2022"/>
    <x v="13"/>
    <x v="313"/>
    <x v="4579"/>
    <s v="Sep 19, 2022"/>
    <x v="0"/>
    <x v="0"/>
    <s v="Pinggir Jalan Utama"/>
    <s v="5-10 org/jam"/>
    <s v="Ada"/>
    <s v="Ya"/>
    <s v="Ya"/>
    <s v="3 - 4"/>
    <s v="Ya"/>
    <s v="Tidak"/>
    <s v="SRC (Sampoerna Retail Community)"/>
    <s v="1"/>
    <s v="2"/>
    <s v="Tidak"/>
    <s v="Tidak"/>
    <s v="Rp 51.000 - Rp 100.000"/>
    <s v="Susu bubuk anak (Zee, Dancow, Boneeto, dsb.)_x000a_Susu bubuk dewasa (Anlene, Entrasol, Ensure, dsb.)_x000a_Gula rendah kalori (diabetasol, nulife, dsb.)"/>
  </r>
  <r>
    <s v="Sep 19, 2022"/>
    <x v="13"/>
    <x v="313"/>
    <x v="4580"/>
    <s v="Sep 19, 2022"/>
    <x v="0"/>
    <x v="0"/>
    <s v="Pasar (lokasi sekitar atau dalam pasar)"/>
    <s v="1-5 org/jam"/>
    <s v="Ada"/>
    <s v="Ya"/>
    <s v="Ya"/>
    <s v="Tidak ada"/>
    <s v="Tidak"/>
    <s v="Tidak"/>
    <s v="Tidak ber-mitra"/>
    <s v="1"/>
    <s v="Tidak ada"/>
    <s v="Tidak"/>
    <s v="Ya"/>
    <s v="&lt; Rp. 50.000"/>
    <s v="Susu bubuk anak (Zee, Dancow, Boneeto, dsb.)_x000a_Susu bubuk dewasa (Anlene, Entrasol, Ensure, dsb.)_x000a_Gula rendah kalori (diabetasol, nulife, dsb.)"/>
  </r>
  <r>
    <s v="Sep 19, 2022"/>
    <x v="4"/>
    <x v="92"/>
    <x v="4581"/>
    <s v="Sep 19, 2022"/>
    <x v="0"/>
    <x v="0"/>
    <s v="Residential (lokasi tempat tinggal/perumahan/apartemen/dsb.)"/>
    <s v="1-5 org/jam"/>
    <s v="Ada"/>
    <s v="Ya"/>
    <s v="Ya"/>
    <s v="3 - 4"/>
    <s v="Tidak"/>
    <s v="Tidak"/>
    <s v="SRC (Sampoerna Retail Community)"/>
    <s v="1"/>
    <s v="&gt;2"/>
    <s v="Tidak"/>
    <s v="Tidak"/>
    <s v="Rp 51.000 - Rp 100.000"/>
    <s v="Susu bubuk anak (Zee, Dancow, Boneeto, dsb.)_x000a_Susu bubuk dewasa (Anlene, Entrasol, Ensure, dsb.)_x000a_Gula rendah kalori (diabetasol, nulife, dsb.)_x000a_Sembako (Beras kiloan, telur, gula kiloan, dsb.)"/>
  </r>
  <r>
    <s v="Sep 19, 2022"/>
    <x v="14"/>
    <x v="218"/>
    <x v="2413"/>
    <s v="Sep 19, 2022"/>
    <x v="0"/>
    <x v="0"/>
    <s v="Residential (lokasi tempat tinggal/perumahan/apartemen/dsb.)"/>
    <s v="1-5 org/jam"/>
    <s v="Tidak ada"/>
    <s v="Tidak"/>
    <s v="Ya"/>
    <s v="Tidak ada"/>
    <s v="Tidak"/>
    <s v="Tidak"/>
    <s v="Tidak ber-mitra"/>
    <s v="Tidak ada"/>
    <s v="1"/>
    <s v="Tidak"/>
    <s v="Tidak"/>
    <s v="&lt; Rp. 50.000"/>
    <s v="Gula rendah kalori (diabetasol, nulife, dsb.)"/>
  </r>
  <r>
    <s v="Sep 19, 2022"/>
    <x v="14"/>
    <x v="218"/>
    <x v="2383"/>
    <s v="Sep 19, 2022"/>
    <x v="0"/>
    <x v="0"/>
    <s v="Pinggir Jalan Utama"/>
    <s v="5-10 org/jam"/>
    <s v="Ada"/>
    <s v="Ya"/>
    <s v="Ya"/>
    <s v="3 - 4"/>
    <s v="Tidak"/>
    <s v="Tidak"/>
    <s v="Tidak ber-mitra"/>
    <s v="2"/>
    <s v="2"/>
    <s v="Tidak"/>
    <s v="Tidak"/>
    <s v="Rp 51.000 - Rp 100.000"/>
    <s v="Susu bubuk anak (Zee, Dancow, Boneeto, dsb.)_x000a_Susu bubuk dewasa (Anlene, Entrasol, Ensure, dsb.)_x000a_Gula rendah kalori (diabetasol, nulife, dsb.)"/>
  </r>
  <r>
    <s v="Sep 19, 2022"/>
    <x v="14"/>
    <x v="205"/>
    <x v="4582"/>
    <s v="Sep 19, 2022"/>
    <x v="0"/>
    <x v="0"/>
    <s v="Pinggir Jalan Utama"/>
    <s v="5-10 org/jam"/>
    <s v="Ada"/>
    <s v="Ya"/>
    <s v="Ya"/>
    <s v="&gt;4"/>
    <s v="Tidak"/>
    <s v="Tidak"/>
    <s v="Tidak ber-mitra"/>
    <s v="2"/>
    <s v="2"/>
    <s v="Tidak"/>
    <s v="Tidak"/>
    <s v="Rp 51.000 - Rp 100.000"/>
    <s v="Susu bubuk anak (Zee, Dancow, Boneeto, dsb.)_x000a_Gula rendah kalori (diabetasol, nulife, dsb.)"/>
  </r>
  <r>
    <s v="Sep 19, 2022"/>
    <x v="31"/>
    <x v="260"/>
    <x v="4583"/>
    <s v="Sep 19, 2022"/>
    <x v="0"/>
    <x v="1"/>
    <m/>
    <m/>
    <m/>
    <m/>
    <m/>
    <m/>
    <m/>
    <m/>
    <m/>
    <m/>
    <m/>
    <m/>
    <m/>
    <m/>
    <m/>
  </r>
  <r>
    <s v="Sep 19, 2022"/>
    <x v="31"/>
    <x v="260"/>
    <x v="4584"/>
    <s v="Sep 19, 2022"/>
    <x v="0"/>
    <x v="1"/>
    <m/>
    <m/>
    <m/>
    <m/>
    <m/>
    <m/>
    <m/>
    <m/>
    <m/>
    <m/>
    <m/>
    <m/>
    <m/>
    <m/>
    <m/>
  </r>
  <r>
    <s v="Sep 19, 2022"/>
    <x v="31"/>
    <x v="260"/>
    <x v="4585"/>
    <s v="Sep 19, 2022"/>
    <x v="0"/>
    <x v="1"/>
    <m/>
    <m/>
    <m/>
    <m/>
    <m/>
    <m/>
    <m/>
    <m/>
    <m/>
    <m/>
    <m/>
    <m/>
    <m/>
    <m/>
    <m/>
  </r>
  <r>
    <s v="Sep 19, 2022"/>
    <x v="31"/>
    <x v="260"/>
    <x v="4586"/>
    <s v="Sep 19, 2022"/>
    <x v="0"/>
    <x v="1"/>
    <m/>
    <m/>
    <m/>
    <m/>
    <m/>
    <m/>
    <m/>
    <m/>
    <m/>
    <m/>
    <m/>
    <m/>
    <m/>
    <m/>
    <m/>
  </r>
  <r>
    <s v="Sep 19, 2022"/>
    <x v="31"/>
    <x v="260"/>
    <x v="4587"/>
    <s v="Sep 19, 2022"/>
    <x v="0"/>
    <x v="1"/>
    <m/>
    <m/>
    <m/>
    <m/>
    <m/>
    <m/>
    <m/>
    <m/>
    <m/>
    <m/>
    <m/>
    <m/>
    <m/>
    <m/>
    <m/>
  </r>
  <r>
    <s v="Sep 19, 2022"/>
    <x v="31"/>
    <x v="260"/>
    <x v="4588"/>
    <s v="Sep 19, 2022"/>
    <x v="0"/>
    <x v="1"/>
    <m/>
    <m/>
    <m/>
    <m/>
    <m/>
    <m/>
    <m/>
    <m/>
    <m/>
    <m/>
    <m/>
    <m/>
    <m/>
    <m/>
    <m/>
  </r>
  <r>
    <s v="Sep 19, 2022"/>
    <x v="4"/>
    <x v="292"/>
    <x v="4589"/>
    <s v="Sep 19, 2022"/>
    <x v="0"/>
    <x v="0"/>
    <s v="Residential (lokasi tempat tinggal/perumahan/apartemen/dsb.)"/>
    <s v="1-5 org/jam"/>
    <s v="Ada"/>
    <s v="Tidak"/>
    <s v="Ya"/>
    <s v="Tidak ada"/>
    <s v="Ya"/>
    <s v="Tidak"/>
    <s v="Tidak ber-mitra"/>
    <s v="1"/>
    <s v="2"/>
    <s v="Tidak"/>
    <s v="Tidak"/>
    <s v="Rp 51.000 - Rp 100.000"/>
    <s v="Susu bubuk anak (Zee, Dancow, Boneeto, dsb.)_x000a_Susu bubuk dewasa (Anlene, Entrasol, Ensure, dsb.)_x000a_Gula rendah kalori (diabetasol, nulife, dsb.)_x000a_Pulsa, token listrik, dsb."/>
  </r>
  <r>
    <s v="Sep 19, 2022"/>
    <x v="4"/>
    <x v="292"/>
    <x v="4590"/>
    <s v="Sep 19, 2022"/>
    <x v="0"/>
    <x v="0"/>
    <s v="Residential (lokasi tempat tinggal/perumahan/apartemen/dsb.)"/>
    <s v="1-5 org/jam"/>
    <s v="Ada"/>
    <s v="Ya"/>
    <s v="Ya"/>
    <s v="2"/>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9, 2022"/>
    <x v="4"/>
    <x v="322"/>
    <x v="4591"/>
    <s v="Sep 19, 2022"/>
    <x v="0"/>
    <x v="0"/>
    <s v="Pinggir Jalan Utama"/>
    <s v="1-5 org/jam"/>
    <s v="Ada"/>
    <s v="Ya"/>
    <s v="Ya"/>
    <s v="2"/>
    <s v="Ya"/>
    <s v="Tidak"/>
    <s v="Tidak ber-mitra"/>
    <s v="1"/>
    <s v="1"/>
    <s v="Tidak"/>
    <s v="Tidak"/>
    <s v="Rp 51.000 - Rp 100.000"/>
    <s v="Susu bubuk anak (Zee, Dancow, Boneeto, dsb.)_x000a_Susu bubuk dewasa (Anlene, Entrasol, Ensure, dsb.)"/>
  </r>
  <r>
    <s v="Sep 19, 2022"/>
    <x v="31"/>
    <x v="260"/>
    <x v="3167"/>
    <s v="Sep 19, 2022"/>
    <x v="0"/>
    <x v="1"/>
    <m/>
    <m/>
    <m/>
    <m/>
    <m/>
    <m/>
    <m/>
    <m/>
    <m/>
    <m/>
    <m/>
    <m/>
    <m/>
    <m/>
    <m/>
  </r>
  <r>
    <s v="Sep 18, 2022"/>
    <x v="32"/>
    <x v="264"/>
    <x v="4592"/>
    <s v="Sep 18, 2022"/>
    <x v="0"/>
    <x v="0"/>
    <s v="Pinggir Jalan Utama"/>
    <s v="5-10 org/jam"/>
    <s v="Ada"/>
    <s v="Ya"/>
    <s v="Tidak"/>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593"/>
    <s v="Sep 18, 2022"/>
    <x v="0"/>
    <x v="0"/>
    <s v="Pinggir Jalan Utama"/>
    <s v="5-10 org/jam"/>
    <s v="Ada"/>
    <s v="Tidak"/>
    <s v="Tidak"/>
    <s v="2"/>
    <s v="Tidak"/>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18, 2022"/>
    <x v="32"/>
    <x v="264"/>
    <x v="4526"/>
    <s v="Sep 18, 2022"/>
    <x v="1"/>
    <x v="0"/>
    <m/>
    <m/>
    <m/>
    <m/>
    <m/>
    <m/>
    <m/>
    <m/>
    <m/>
    <m/>
    <m/>
    <m/>
    <m/>
    <m/>
    <m/>
  </r>
  <r>
    <s v="Sep 18, 2022"/>
    <x v="32"/>
    <x v="264"/>
    <x v="4578"/>
    <s v="Sep 18, 2022"/>
    <x v="0"/>
    <x v="0"/>
    <s v="Pinggir Jalan Utama"/>
    <s v="&gt;10 org/jam"/>
    <s v="Ada"/>
    <s v="Ya"/>
    <s v="Tidak"/>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594"/>
    <s v="Sep 18, 2022"/>
    <x v="0"/>
    <x v="0"/>
    <s v="Pinggir Jalan Utama"/>
    <s v="&gt;10 org/jam"/>
    <s v="Ada"/>
    <s v="Ya"/>
    <s v="Tidak"/>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595"/>
    <s v="Sep 18, 2022"/>
    <x v="0"/>
    <x v="0"/>
    <s v="Pinggir Jalan Utama"/>
    <s v="&gt;10 org/jam"/>
    <s v="Ada"/>
    <s v="Ya"/>
    <s v="Tidak"/>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18, 2022"/>
    <x v="32"/>
    <x v="264"/>
    <x v="4596"/>
    <s v="Sep 18, 2022"/>
    <x v="0"/>
    <x v="0"/>
    <s v="Pinggir Jalan Utama"/>
    <s v="&gt;10 org/jam"/>
    <s v="Ada"/>
    <s v="Ya"/>
    <s v="Tidak"/>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597"/>
    <s v="Sep 18, 2022"/>
    <x v="0"/>
    <x v="0"/>
    <s v="Pinggir Jalan Utama"/>
    <s v="5-10 org/jam"/>
    <s v="Ada"/>
    <s v="Ya"/>
    <s v="Tidak"/>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598"/>
    <s v="Sep 18, 2022"/>
    <x v="0"/>
    <x v="0"/>
    <s v="Pinggir Jalan Utama"/>
    <s v="5-10 org/jam"/>
    <s v="Ada"/>
    <s v="Ya"/>
    <s v="Tidak"/>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599"/>
    <s v="Sep 18, 2022"/>
    <x v="0"/>
    <x v="0"/>
    <s v="Pinggir Jalan Utama"/>
    <s v="5-10 org/jam"/>
    <s v="Ada"/>
    <s v="Ya"/>
    <s v="Tidak"/>
    <s v="&gt;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600"/>
    <s v="Sep 18, 2022"/>
    <x v="0"/>
    <x v="0"/>
    <s v="Pinggir Jalan Utama"/>
    <s v="5-10 org/jam"/>
    <s v="Ada"/>
    <s v="Ya"/>
    <s v="Tidak"/>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601"/>
    <s v="Sep 1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602"/>
    <s v="Sep 1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603"/>
    <s v="Sep 18,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604"/>
    <s v="Sep 18, 2022"/>
    <x v="0"/>
    <x v="0"/>
    <s v="Pinggir Jalan Utama"/>
    <s v="&gt;10 org/jam"/>
    <s v="Ada"/>
    <s v="Ya"/>
    <s v="Tidak"/>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605"/>
    <s v="Sep 18, 2022"/>
    <x v="1"/>
    <x v="0"/>
    <m/>
    <m/>
    <m/>
    <m/>
    <m/>
    <m/>
    <m/>
    <m/>
    <m/>
    <m/>
    <m/>
    <m/>
    <m/>
    <m/>
    <m/>
  </r>
  <r>
    <s v="Sep 18, 2022"/>
    <x v="32"/>
    <x v="264"/>
    <x v="4606"/>
    <s v="Sep 18, 2022"/>
    <x v="0"/>
    <x v="0"/>
    <s v="Pinggir Jalan Utama"/>
    <s v="&gt;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8, 2022"/>
    <x v="32"/>
    <x v="264"/>
    <x v="4607"/>
    <s v="Sep 18, 2022"/>
    <x v="0"/>
    <x v="0"/>
    <s v="Pasar (lokasi sekitar atau dalam pasar)"/>
    <s v="5-10 org/jam"/>
    <s v="Ada"/>
    <s v="Ya"/>
    <s v="Tidak"/>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8, 2022"/>
    <x v="32"/>
    <x v="264"/>
    <x v="4608"/>
    <s v="Sep 18,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8, 2022"/>
    <x v="32"/>
    <x v="264"/>
    <x v="4609"/>
    <s v="Sep 18,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8, 2022"/>
    <x v="32"/>
    <x v="264"/>
    <x v="4610"/>
    <s v="Sep 18, 2022"/>
    <x v="0"/>
    <x v="0"/>
    <s v="Residential (lokasi tempat tinggal/perumahan/apartemen/dsb.)"/>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8, 2022"/>
    <x v="32"/>
    <x v="264"/>
    <x v="4611"/>
    <s v="Sep 18, 2022"/>
    <x v="0"/>
    <x v="0"/>
    <s v="Pinggir Jalan Utama"/>
    <s v="5-10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8, 2022"/>
    <x v="32"/>
    <x v="263"/>
    <x v="4612"/>
    <s v="Sep 18,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8, 2022"/>
    <x v="32"/>
    <x v="263"/>
    <x v="4613"/>
    <s v="Sep 18, 2022"/>
    <x v="0"/>
    <x v="0"/>
    <s v="Pinggir Jalan Utama"/>
    <s v="&gt;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8, 2022"/>
    <x v="32"/>
    <x v="264"/>
    <x v="4578"/>
    <s v="Sep 18, 2022"/>
    <x v="0"/>
    <x v="0"/>
    <s v="Pinggir Jalan Utama"/>
    <s v="&gt;10 org/jam"/>
    <s v="Ada"/>
    <s v="Ya"/>
    <s v="Ya"/>
    <s v="3 - 4"/>
    <s v="Ya"/>
    <s v="Tidak"/>
    <s v="Tidak ber-mitra"/>
    <s v="2"/>
    <s v="&gt;2"/>
    <s v="Ya"/>
    <s v="Ya"/>
    <s v="&gt; Rp 201.000"/>
    <s v="Susu bubuk anak (Zee, Dancow, Boneeto, dsb.)_x000a_Susu bubuk dewasa (Anlene, Entrasol, Ensure, dsb.)_x000a_Gula rendah kalori (diabetasol, nulife, dsb.)_x000a_Sembako (Beras kiloan, telur, gula kiloan, dsb.)"/>
  </r>
  <r>
    <s v="Sep 18, 2022"/>
    <x v="32"/>
    <x v="323"/>
    <x v="4614"/>
    <s v="Sep 18, 2022"/>
    <x v="0"/>
    <x v="0"/>
    <s v="Pinggir Jalan Utama"/>
    <s v="1-5 org/jam"/>
    <s v="Tidak ada"/>
    <s v="Tidak"/>
    <s v="Tidak"/>
    <s v="Tidak ada"/>
    <s v="Tidak"/>
    <s v="Tidak"/>
    <s v="Tidak ber-mitra"/>
    <s v="Tidak ada"/>
    <s v="1"/>
    <s v="Tidak"/>
    <s v="Ya"/>
    <s v="Rp 51.000 - Rp 100.000"/>
    <s v="Sembako (Beras kiloan, telur, gula kiloan, dsb.)"/>
  </r>
  <r>
    <s v="Sep 18, 2022"/>
    <x v="32"/>
    <x v="323"/>
    <x v="4615"/>
    <s v="Sep 18, 2022"/>
    <x v="0"/>
    <x v="0"/>
    <s v="Pinggir Jalan Utama"/>
    <s v="1-5 org/jam"/>
    <s v="Ada"/>
    <s v="Ya"/>
    <s v="Ya"/>
    <s v="Tidak ada"/>
    <s v="Tidak"/>
    <s v="Tidak"/>
    <s v="Tidak ber-mitra"/>
    <s v="Tidak ada"/>
    <s v="1"/>
    <s v="Tidak"/>
    <s v="Tidak"/>
    <s v="&lt; Rp. 50.000"/>
    <s v="Pulsa, token listrik, dsb."/>
  </r>
  <r>
    <s v="Sep 18, 2022"/>
    <x v="32"/>
    <x v="323"/>
    <x v="4616"/>
    <s v="Sep 18,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Pulsa, token listrik, dsb."/>
  </r>
  <r>
    <s v="Sep 18, 2022"/>
    <x v="32"/>
    <x v="323"/>
    <x v="4617"/>
    <s v="Sep 18, 2022"/>
    <x v="0"/>
    <x v="0"/>
    <s v="Pasar (lokasi sekitar atau dalam pasar)"/>
    <s v="1-5 org/jam"/>
    <s v="Tidak ada"/>
    <s v="Tidak"/>
    <s v="Tidak"/>
    <s v="Tidak ada"/>
    <s v="Tidak"/>
    <s v="Tidak"/>
    <s v="Tidak ber-mitra"/>
    <s v="Tidak ada"/>
    <s v="2"/>
    <s v="Tidak"/>
    <s v="Ya"/>
    <s v="Rp 51.000 - Rp 100.000"/>
    <s v="Sembako (Beras kiloan, telur, gula kiloan, dsb.)"/>
  </r>
  <r>
    <s v="Sep 18, 2022"/>
    <x v="32"/>
    <x v="323"/>
    <x v="4618"/>
    <s v="Sep 18, 2022"/>
    <x v="0"/>
    <x v="0"/>
    <s v="Pinggir Jalan Utama"/>
    <s v="1-5 org/jam"/>
    <s v="Ada"/>
    <s v="Ya"/>
    <s v="Tidak"/>
    <s v="Tidak ada"/>
    <s v="Tidak"/>
    <s v="Tidak"/>
    <s v="Tidak ber-mitra"/>
    <s v="1"/>
    <s v="2"/>
    <s v="Tidak"/>
    <s v="Tidak"/>
    <s v="&lt; Rp. 50.000"/>
    <s v="Susu bubuk anak (Zee, Dancow, Boneeto, dsb.)"/>
  </r>
  <r>
    <s v="Sep 18, 2022"/>
    <x v="32"/>
    <x v="264"/>
    <x v="4578"/>
    <s v="Sep 18, 2022"/>
    <x v="1"/>
    <x v="0"/>
    <m/>
    <m/>
    <m/>
    <m/>
    <m/>
    <m/>
    <m/>
    <m/>
    <m/>
    <m/>
    <m/>
    <m/>
    <m/>
    <m/>
    <m/>
  </r>
  <r>
    <s v="Sep 18, 2022"/>
    <x v="32"/>
    <x v="323"/>
    <x v="4619"/>
    <s v="Sep 18, 2022"/>
    <x v="0"/>
    <x v="0"/>
    <s v="Pinggir Jalan Utama"/>
    <s v="1-5 org/jam"/>
    <s v="Tidak ada"/>
    <s v="Tidak"/>
    <s v="Tidak"/>
    <s v="Tidak ada"/>
    <s v="Tidak"/>
    <s v="Tidak"/>
    <s v="Tidak ber-mitra"/>
    <s v="Tidak ada"/>
    <s v="2"/>
    <s v="Tidak"/>
    <s v="Ya"/>
    <s v="Rp 51.000 - Rp 100.000"/>
    <s v="Sembako (Beras kiloan, telur, gula kiloan, dsb.)"/>
  </r>
  <r>
    <s v="Sep 18, 2022"/>
    <x v="32"/>
    <x v="323"/>
    <x v="4620"/>
    <s v="Sep 18,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
  </r>
  <r>
    <s v="Sep 18, 2022"/>
    <x v="32"/>
    <x v="323"/>
    <x v="4621"/>
    <s v="Sep 18, 2022"/>
    <x v="0"/>
    <x v="0"/>
    <s v="Pinggir Jalan Utama"/>
    <s v="1-5 org/jam"/>
    <s v="Tidak ada"/>
    <s v="Tidak"/>
    <s v="Tidak"/>
    <s v="Tidak ada"/>
    <s v="Tidak"/>
    <s v="Tidak"/>
    <s v="Tidak ber-mitra"/>
    <s v="1"/>
    <s v="2"/>
    <s v="Tidak"/>
    <s v="Tidak"/>
    <s v="&lt; Rp. 50.000"/>
    <s v="Gula rendah kalori (diabetasol, nulife, dsb.)"/>
  </r>
  <r>
    <s v="Sep 18, 2022"/>
    <x v="32"/>
    <x v="264"/>
    <x v="4578"/>
    <s v="Sep 18, 2022"/>
    <x v="1"/>
    <x v="0"/>
    <m/>
    <m/>
    <m/>
    <m/>
    <m/>
    <m/>
    <m/>
    <m/>
    <m/>
    <m/>
    <m/>
    <m/>
    <m/>
    <m/>
    <m/>
  </r>
  <r>
    <s v="Sep 18, 2022"/>
    <x v="32"/>
    <x v="323"/>
    <x v="4622"/>
    <s v="Sep 18, 2022"/>
    <x v="0"/>
    <x v="0"/>
    <s v="Pinggir Jalan Utama"/>
    <s v="1-5 org/jam"/>
    <s v="Ada"/>
    <s v="Tidak"/>
    <s v="Ya"/>
    <s v="2"/>
    <s v="Tidak"/>
    <s v="Tidak"/>
    <s v="Tidak ber-mitra"/>
    <s v="1"/>
    <s v="2"/>
    <s v="Tidak"/>
    <s v="Tidak"/>
    <s v="Rp 51.000 - Rp 100.000"/>
    <s v="Susu bubuk anak (Zee, Dancow, Boneeto, dsb.)_x000a_Susu bubuk dewasa (Anlene, Entrasol, Ensure, dsb.)"/>
  </r>
  <r>
    <s v="Sep 18, 2022"/>
    <x v="32"/>
    <x v="323"/>
    <x v="4623"/>
    <s v="Sep 18, 2022"/>
    <x v="0"/>
    <x v="0"/>
    <s v="Pasar (lokasi sekitar atau dalam pasar)"/>
    <s v="1-5 org/jam"/>
    <s v="Tidak ada"/>
    <s v="Tidak"/>
    <s v="Tidak"/>
    <s v="Tidak ada"/>
    <s v="Tidak"/>
    <s v="Tidak"/>
    <s v="Tidak ber-mitra"/>
    <s v="Tidak ada"/>
    <s v="1"/>
    <s v="Tidak"/>
    <s v="Tidak"/>
    <s v="Rp 51.000 - Rp 100.000"/>
    <s v="Sembako (Beras kiloan, telur, gula kiloan, dsb.)"/>
  </r>
  <r>
    <s v="Sep 18, 2022"/>
    <x v="32"/>
    <x v="323"/>
    <x v="4624"/>
    <s v="Sep 18, 2022"/>
    <x v="0"/>
    <x v="0"/>
    <s v="Pinggir Jalan Utama"/>
    <s v="1-5 org/jam"/>
    <s v="Ada"/>
    <s v="Ya"/>
    <s v="Ya"/>
    <s v="3 - 4"/>
    <s v="Ya"/>
    <s v="Tidak"/>
    <s v="Tidak ber-mitra"/>
    <s v="1"/>
    <s v="2"/>
    <s v="Tidak"/>
    <s v="Tidak"/>
    <s v="&lt; Rp. 50.000"/>
    <s v="Susu bubuk anak (Zee, Dancow, Boneeto, dsb.)_x000a_Gula rendah kalori (diabetasol, nulife, dsb.)"/>
  </r>
  <r>
    <s v="Sep 18, 2022"/>
    <x v="32"/>
    <x v="323"/>
    <x v="4625"/>
    <s v="Sep 18, 2022"/>
    <x v="0"/>
    <x v="0"/>
    <s v="Pinggir Jalan Utama"/>
    <s v="5-10 org/jam"/>
    <s v="Ada"/>
    <s v="Ya"/>
    <s v="Ya"/>
    <s v="3 - 4"/>
    <s v="Ya"/>
    <s v="Ya"/>
    <s v="Tidak ber-mitra"/>
    <s v="2"/>
    <s v="&gt;2"/>
    <s v="Tidak"/>
    <s v="Tidak"/>
    <s v="Rp 51.000 - Rp 100.000"/>
    <s v="Susu bubuk anak (Zee, Dancow, Boneeto, dsb.)_x000a_Susu bubuk dewasa (Anlene, Entrasol, Ensure, dsb.)_x000a_Gula rendah kalori (diabetasol, nulife, dsb.)"/>
  </r>
  <r>
    <s v="Sep 18, 2022"/>
    <x v="32"/>
    <x v="323"/>
    <x v="4626"/>
    <s v="Sep 18, 2022"/>
    <x v="0"/>
    <x v="0"/>
    <s v="Pinggir Jalan Utama"/>
    <s v="1-5 org/jam"/>
    <s v="Ada"/>
    <s v="Ya"/>
    <s v="Tidak"/>
    <s v="Tidak ada"/>
    <s v="Tidak"/>
    <s v="Tidak"/>
    <s v="Tidak ber-mitra"/>
    <s v="Tidak ada"/>
    <s v="1"/>
    <s v="Tidak"/>
    <s v="Tidak"/>
    <s v="&lt; Rp. 50.000"/>
    <s v="Sembako (Beras kiloan, telur, gula kiloan, dsb.)"/>
  </r>
  <r>
    <s v="Sep 18, 2022"/>
    <x v="32"/>
    <x v="323"/>
    <x v="4627"/>
    <s v="Sep 18, 2022"/>
    <x v="0"/>
    <x v="0"/>
    <s v="Pinggir Jalan Utama"/>
    <s v="1-5 org/jam"/>
    <s v="Ada"/>
    <s v="Ya"/>
    <s v="Ya"/>
    <s v="3 - 4"/>
    <s v="Ya"/>
    <s v="Tidak"/>
    <s v="Tidak ber-mitra"/>
    <s v="1"/>
    <s v="2"/>
    <s v="Tidak"/>
    <s v="Tidak"/>
    <s v="&lt; Rp. 50.000"/>
    <s v="Susu bubuk anak (Zee, Dancow, Boneeto, dsb.)_x000a_Gula rendah kalori (diabetasol, nulife, dsb.)"/>
  </r>
  <r>
    <s v="Sep 17, 2022"/>
    <x v="23"/>
    <x v="162"/>
    <x v="4628"/>
    <s v="Sep 17, 2022"/>
    <x v="1"/>
    <x v="1"/>
    <m/>
    <m/>
    <m/>
    <m/>
    <m/>
    <m/>
    <m/>
    <m/>
    <m/>
    <m/>
    <m/>
    <m/>
    <m/>
    <m/>
    <m/>
  </r>
  <r>
    <s v="Sep 17, 2022"/>
    <x v="27"/>
    <x v="262"/>
    <x v="4629"/>
    <s v="Sep 17, 2022"/>
    <x v="0"/>
    <x v="0"/>
    <s v="Pinggir Jalan Utama"/>
    <s v="5-10 org/jam"/>
    <s v="Ada"/>
    <s v="Ya"/>
    <s v="Ya"/>
    <s v="&gt;4"/>
    <s v="Ya"/>
    <s v="Tidak"/>
    <s v="SRC (Sampoerna Retail Community)_x000a_Mitra DRP (Djarum Retail Partnership)_x000a_GGSP (Gudang Garam Strategic Partnership)"/>
    <s v="2"/>
    <s v="&gt;2"/>
    <s v="Tidak"/>
    <s v="Tidak"/>
    <s v="Rp 51.000 - Rp 100.000"/>
    <s v="Susu bubuk anak (Zee, Dancow, Boneeto, dsb.)_x000a_Susu bubuk dewasa (Anlene, Entrasol, Ensure, dsb.)_x000a_Gula rendah kalori (diabetasol, nulife, dsb.)_x000a_Sembako (Beras kiloan, telur, gula kiloan, dsb.)"/>
  </r>
  <r>
    <s v="Sep 17, 2022"/>
    <x v="23"/>
    <x v="186"/>
    <x v="1816"/>
    <s v="Sep 17, 2022"/>
    <x v="0"/>
    <x v="0"/>
    <s v="Pinggir Jalan Utama"/>
    <s v="1-5 org/jam"/>
    <s v="Ada"/>
    <s v="Ya"/>
    <s v="Ya"/>
    <s v="2"/>
    <s v="Tidak"/>
    <s v="Tidak"/>
    <s v="SRC (Sampoerna Retail Community)"/>
    <s v="1"/>
    <s v="Tidak ada"/>
    <s v="Tidak"/>
    <s v="Tidak"/>
    <s v="&lt; Rp. 50.000"/>
    <s v="Susu bubuk anak (Zee, Dancow, Boneeto, dsb.)_x000a_Susu bubuk dewasa (Anlene, Entrasol, Ensure, dsb.)_x000a_Sembako (Beras kiloan, telur, gula kiloan, dsb.)_x000a_Pulsa, token listrik, dsb."/>
  </r>
  <r>
    <s v="Sep 16, 2022"/>
    <x v="15"/>
    <x v="265"/>
    <x v="4630"/>
    <s v="Sep 15, 2022"/>
    <x v="0"/>
    <x v="0"/>
    <s v="Pasar (lokasi sekitar atau dalam pasar)"/>
    <s v="5-10 org/jam"/>
    <s v="Ada"/>
    <s v="Tidak"/>
    <s v="Ya"/>
    <s v="3 - 4"/>
    <s v="Ya"/>
    <s v="Tidak"/>
    <s v="Tidak ber-mitra"/>
    <s v="2"/>
    <s v="2"/>
    <s v="Tidak"/>
    <s v="Tidak"/>
    <s v="Rp 101.000 - Rp 200.000"/>
    <s v="Susu bubuk anak (Zee, Dancow, Boneeto, dsb.)_x000a_Susu bubuk dewasa (Anlene, Entrasol, Ensure, dsb.)_x000a_Gula rendah kalori (diabetasol, nulife, dsb.)_x000a_Sembako (Beras kiloan, telur, gula kiloan, dsb.)"/>
  </r>
  <r>
    <s v="Sep 16, 2022"/>
    <x v="15"/>
    <x v="265"/>
    <x v="4631"/>
    <s v="Sep 16, 2022"/>
    <x v="0"/>
    <x v="0"/>
    <s v="Pinggir Jalan Utama"/>
    <s v="5-10 org/jam"/>
    <s v="Ada"/>
    <s v="Ya"/>
    <s v="Ya"/>
    <s v="2"/>
    <s v="Tidak"/>
    <s v="Tidak"/>
    <s v="Tidak ber-mitra"/>
    <s v="1"/>
    <s v="1"/>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32"/>
    <s v="Sep 15, 2022"/>
    <x v="0"/>
    <x v="0"/>
    <s v="Pinggir Jalan Utama"/>
    <s v="5-10 org/jam"/>
    <s v="Ada"/>
    <s v="Ya"/>
    <s v="Ya"/>
    <s v="2"/>
    <s v="Tidak"/>
    <s v="Tidak"/>
    <s v="Tidak ber-mitra"/>
    <s v="1"/>
    <s v="1"/>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33"/>
    <s v="Sep 15, 2022"/>
    <x v="0"/>
    <x v="0"/>
    <s v="Pinggir Jalan Utama"/>
    <s v="5-10 org/jam"/>
    <s v="Ada"/>
    <s v="Ya"/>
    <s v="Ya"/>
    <s v="2"/>
    <s v="Tidak"/>
    <s v="Tidak"/>
    <s v="Tidak ber-mitra"/>
    <s v="1"/>
    <s v="1"/>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34"/>
    <s v="Sep 16, 2022"/>
    <x v="0"/>
    <x v="0"/>
    <s v="Pinggir Jalan Utama"/>
    <s v="5-10 org/jam"/>
    <s v="Ada"/>
    <s v="Ya"/>
    <s v="Ya"/>
    <s v="2"/>
    <s v="Tidak"/>
    <s v="Tidak"/>
    <s v="Tidak ber-mitra"/>
    <s v="1"/>
    <s v="1"/>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35"/>
    <s v="Sep 15, 2022"/>
    <x v="0"/>
    <x v="0"/>
    <s v="Pinggir Jalan Utama"/>
    <s v="5-10 org/jam"/>
    <s v="Ada"/>
    <s v="Ya"/>
    <s v="Ya"/>
    <s v="2"/>
    <s v="Tidak"/>
    <s v="Tidak"/>
    <s v="Tidak ber-mitra"/>
    <s v="1"/>
    <s v="1"/>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36"/>
    <s v="Sep 16, 2022"/>
    <x v="0"/>
    <x v="0"/>
    <s v="Pinggir Jalan Utama"/>
    <s v="5-10 org/jam"/>
    <s v="Ada"/>
    <s v="Tidak"/>
    <s v="Ya"/>
    <s v="2"/>
    <s v="Tidak"/>
    <s v="Tidak"/>
    <s v="Tidak ber-mitra"/>
    <s v="1"/>
    <s v="1"/>
    <s v="Tidak"/>
    <s v="Tidak"/>
    <s v="Rp 101.000 - Rp 200.000"/>
    <s v="Susu bubuk anak (Zee, Dancow, Boneeto, dsb.)_x000a_Susu bubuk dewasa (Anlene, Entrasol, Ensure, dsb.)_x000a_Gula rendah kalori (diabetasol, nulife, dsb.)"/>
  </r>
  <r>
    <s v="Sep 16, 2022"/>
    <x v="15"/>
    <x v="265"/>
    <x v="4637"/>
    <s v="Sep 15, 2022"/>
    <x v="0"/>
    <x v="0"/>
    <s v="Pinggir Jalan Utama"/>
    <s v="5-10 org/jam"/>
    <s v="Ada"/>
    <s v="Tidak"/>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16, 2022"/>
    <x v="15"/>
    <x v="265"/>
    <x v="4638"/>
    <s v="Sep 15, 2022"/>
    <x v="0"/>
    <x v="0"/>
    <s v="Pinggir Jalan Utama"/>
    <s v="5-10 org/jam"/>
    <s v="Ada"/>
    <s v="Tidak"/>
    <s v="Ya"/>
    <s v="2"/>
    <s v="Ya"/>
    <s v="Tidak"/>
    <s v="Tidak ber-mitra"/>
    <s v="1"/>
    <s v="2"/>
    <s v="Tidak"/>
    <s v="Tidak"/>
    <s v="Rp 101.000 - Rp 200.000"/>
    <s v="Susu bubuk anak (Zee, Dancow, Boneeto, dsb.)_x000a_Susu bubuk dewasa (Anlene, Entrasol, Ensure, dsb.)_x000a_Gula rendah kalori (diabetasol, nulife, dsb.)_x000a_Sembako (Beras kiloan, telur, gula kiloan, dsb.)"/>
  </r>
  <r>
    <s v="Sep 16, 2022"/>
    <x v="15"/>
    <x v="265"/>
    <x v="4639"/>
    <s v="Sep 15, 2022"/>
    <x v="0"/>
    <x v="0"/>
    <s v="Pasar (lokasi sekitar atau dalam pasar)"/>
    <s v="5-10 org/jam"/>
    <s v="Ada"/>
    <s v="Tidak"/>
    <s v="Ya"/>
    <s v="2"/>
    <s v="Ya"/>
    <s v="Tidak"/>
    <s v="Tidak ber-mitra"/>
    <s v="1"/>
    <s v="2"/>
    <s v="Tidak"/>
    <s v="Tidak"/>
    <s v="Rp 101.000 - Rp 200.000"/>
    <s v="Susu bubuk anak (Zee, Dancow, Boneeto, dsb.)_x000a_Susu bubuk dewasa (Anlene, Entrasol, Ensure, dsb.)_x000a_Gula rendah kalori (diabetasol, nulife, dsb.)"/>
  </r>
  <r>
    <s v="Sep 16, 2022"/>
    <x v="15"/>
    <x v="265"/>
    <x v="4640"/>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0"/>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1"/>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2"/>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3"/>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4"/>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5"/>
    <s v="Sep 16,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6"/>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7"/>
    <s v="Sep 16,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8"/>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49"/>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50"/>
    <s v="Sep 16,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51"/>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52"/>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53"/>
    <s v="Sep 15, 2022"/>
    <x v="0"/>
    <x v="0"/>
    <s v="Pinggir Jalan Utama"/>
    <s v="&gt;10 org/jam"/>
    <s v="Ada"/>
    <s v="Ya"/>
    <s v="Tidak"/>
    <s v="2"/>
    <s v="Tidak"/>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6, 2022"/>
    <x v="15"/>
    <x v="265"/>
    <x v="4654"/>
    <s v="Sep 15, 2022"/>
    <x v="0"/>
    <x v="0"/>
    <s v="Pinggir Jalan Utama"/>
    <s v="&gt;10 org/jam"/>
    <s v="Ada"/>
    <s v="Ya"/>
    <s v="Tidak"/>
    <s v="2"/>
    <s v="Tidak"/>
    <s v="Ya"/>
    <s v="Tidak ber-mitra"/>
    <s v="2"/>
    <s v="2"/>
    <s v="Tidak"/>
    <s v="Ya"/>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55"/>
    <s v="Sep 15, 2022"/>
    <x v="0"/>
    <x v="0"/>
    <s v="Pinggir Jalan Utama"/>
    <s v="&gt;10 org/jam"/>
    <s v="Tidak ada"/>
    <s v="Ya"/>
    <s v="Tidak"/>
    <s v="2"/>
    <s v="Tidak"/>
    <s v="Tidak"/>
    <s v="Tidak ber-mitra"/>
    <s v="2"/>
    <s v="2"/>
    <s v="Tidak"/>
    <s v="Ya"/>
    <s v="Rp 101.000 - Rp 200.000"/>
    <s v="Susu bubuk anak (Zee, Dancow, Boneeto, dsb.)_x000a_Susu bubuk dewasa (Anlene, Entrasol, Ensure, dsb.)_x000a_Gula rendah kalori (diabetasol, nulife, dsb.)"/>
  </r>
  <r>
    <s v="Sep 16, 2022"/>
    <x v="15"/>
    <x v="265"/>
    <x v="4656"/>
    <s v="Sep 15, 2022"/>
    <x v="0"/>
    <x v="0"/>
    <s v="Pinggir Jalan Utama"/>
    <s v="&gt;10 org/jam"/>
    <s v="Ada"/>
    <s v="Ya"/>
    <s v="Ya"/>
    <s v="3 - 4"/>
    <s v="Ya"/>
    <s v="Tidak"/>
    <s v="Tidak ber-mitra"/>
    <s v="2"/>
    <s v="2"/>
    <s v="Tidak"/>
    <s v="Ya"/>
    <s v="Rp 101.000 - Rp 200.000"/>
    <s v="Susu bubuk anak (Zee, Dancow, Boneeto, dsb.)_x000a_Susu bubuk dewasa (Anlene, Entrasol, Ensure, dsb.)_x000a_Gula rendah kalori (diabetasol, nulife, dsb.)_x000a_Sembako (Beras kiloan, telur, gula kiloan, dsb.)_x000a_Pulsa, token listrik, dsb."/>
  </r>
  <r>
    <s v="Sep 16, 2022"/>
    <x v="15"/>
    <x v="265"/>
    <x v="4657"/>
    <s v="Sep 16, 2022"/>
    <x v="0"/>
    <x v="0"/>
    <s v="Pinggir Jalan Utama"/>
    <s v="&gt;10 org/jam"/>
    <s v="Ada"/>
    <s v="Ya"/>
    <s v="Ya"/>
    <s v="3 - 4"/>
    <s v="Ya"/>
    <s v="Tidak"/>
    <s v="Tidak ber-mitra"/>
    <s v="2"/>
    <s v="2"/>
    <s v="Tidak"/>
    <s v="Ya"/>
    <s v="Rp 101.000 - Rp 200.000"/>
    <s v="Susu bubuk anak (Zee, Dancow, Boneeto, dsb.)_x000a_Susu bubuk dewasa (Anlene, Entrasol, Ensure, dsb.)_x000a_Gula rendah kalori (diabetasol, nulife, dsb.)_x000a_Sembako (Beras kiloan, telur, gula kiloan, dsb.)_x000a_Pulsa, token listrik, dsb."/>
  </r>
  <r>
    <s v="Sep 16, 2022"/>
    <x v="4"/>
    <x v="305"/>
    <x v="4141"/>
    <s v="Sep 16, 2022"/>
    <x v="1"/>
    <x v="1"/>
    <m/>
    <m/>
    <m/>
    <m/>
    <m/>
    <m/>
    <m/>
    <m/>
    <m/>
    <m/>
    <m/>
    <m/>
    <m/>
    <m/>
    <m/>
  </r>
  <r>
    <s v="Sep 16, 2022"/>
    <x v="23"/>
    <x v="162"/>
    <x v="4658"/>
    <s v="Sep 16, 2022"/>
    <x v="0"/>
    <x v="1"/>
    <m/>
    <m/>
    <m/>
    <m/>
    <m/>
    <m/>
    <m/>
    <m/>
    <m/>
    <m/>
    <m/>
    <m/>
    <m/>
    <m/>
    <m/>
  </r>
  <r>
    <s v="Sep 16, 2022"/>
    <x v="4"/>
    <x v="88"/>
    <x v="4659"/>
    <s v="Sep 16, 2022"/>
    <x v="0"/>
    <x v="0"/>
    <s v="Pasar (lokasi sekitar atau dalam pasar)"/>
    <s v="1-5 org/jam"/>
    <s v="Ada"/>
    <s v="Ya"/>
    <s v="Ya"/>
    <s v="3 - 4"/>
    <s v="Ya"/>
    <s v="Ya"/>
    <s v="Tidak ber-mitra"/>
    <s v="1"/>
    <s v="&gt;2"/>
    <s v="Tidak"/>
    <s v="Tidak"/>
    <s v="Rp 101.000 - Rp 200.000"/>
    <s v="Susu bubuk anak (Zee, Dancow, Boneeto, dsb.)_x000a_Susu bubuk dewasa (Anlene, Entrasol, Ensure, dsb.)_x000a_Gula rendah kalori (diabetasol, nulife, dsb.)_x000a_Sembako (Beras kiloan, telur, gula kiloan, dsb.)_x000a_Pulsa, token listrik, dsb."/>
  </r>
  <r>
    <s v="Sep 16, 2022"/>
    <x v="4"/>
    <x v="88"/>
    <x v="4660"/>
    <s v="Sep 16, 2022"/>
    <x v="0"/>
    <x v="0"/>
    <s v="Pinggir Jalan Utama"/>
    <s v="5-10 org/jam"/>
    <s v="Ada"/>
    <s v="Ya"/>
    <s v="Ya"/>
    <s v="3 - 4"/>
    <s v="Ya"/>
    <s v="Tidak"/>
    <s v="Tidak ber-mitra"/>
    <s v="1"/>
    <s v="&gt;2"/>
    <s v="Ya"/>
    <s v="Ya"/>
    <s v="&gt; Rp 201.000"/>
    <s v="Susu bubuk anak (Zee, Dancow, Boneeto, dsb.)_x000a_Gula rendah kalori (diabetasol, nulife, dsb.)_x000a_Sembako (Beras kiloan, telur, gula kiloan, dsb.)"/>
  </r>
  <r>
    <s v="Sep 16, 2022"/>
    <x v="23"/>
    <x v="162"/>
    <x v="1621"/>
    <s v="Sep 16, 2022"/>
    <x v="1"/>
    <x v="0"/>
    <m/>
    <m/>
    <m/>
    <m/>
    <m/>
    <m/>
    <m/>
    <m/>
    <m/>
    <m/>
    <m/>
    <m/>
    <m/>
    <m/>
    <m/>
  </r>
  <r>
    <s v="Sep 16, 2022"/>
    <x v="27"/>
    <x v="262"/>
    <x v="4661"/>
    <s v="Sep 16,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6, 2022"/>
    <x v="4"/>
    <x v="91"/>
    <x v="4662"/>
    <s v="Sep 16, 2022"/>
    <x v="0"/>
    <x v="0"/>
    <s v="Pinggir Jalan Utama"/>
    <s v="&gt;10 org/jam"/>
    <s v="Ada"/>
    <s v="Tidak"/>
    <s v="Tidak"/>
    <s v="Tidak ada"/>
    <s v="Tidak"/>
    <s v="Tidak"/>
    <s v="Tidak ber-mitra"/>
    <s v="1"/>
    <s v="&gt;2"/>
    <s v="Tidak"/>
    <s v="Tidak"/>
    <s v="Rp 51.000 - Rp 100.000"/>
    <s v="Susu bubuk anak (Zee, Dancow, Boneeto, dsb.)_x000a_Susu bubuk dewasa (Anlene, Entrasol, Ensure, dsb.)_x000a_Gula rendah kalori (diabetasol, nulife, dsb.)"/>
  </r>
  <r>
    <s v="Sep 16, 2022"/>
    <x v="27"/>
    <x v="262"/>
    <x v="4663"/>
    <s v="Sep 16, 2022"/>
    <x v="0"/>
    <x v="0"/>
    <s v="Pinggir Jalan Utama"/>
    <s v="5-10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6, 2022"/>
    <x v="8"/>
    <x v="61"/>
    <x v="2809"/>
    <s v="Sep 16, 2022"/>
    <x v="0"/>
    <x v="0"/>
    <s v="Pinggir Jalan Utama"/>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15, 2022"/>
    <x v="4"/>
    <x v="312"/>
    <x v="4664"/>
    <s v="Sep 15, 2022"/>
    <x v="0"/>
    <x v="0"/>
    <s v="Pasar (lokasi sekitar atau dalam pasar)"/>
    <s v="5-10 org/jam"/>
    <s v="Ada"/>
    <s v="Ya"/>
    <s v="Ya"/>
    <s v="&gt;4"/>
    <s v="Ya"/>
    <s v="Tidak"/>
    <s v="Tidak ber-mitra"/>
    <s v="1"/>
    <s v="&gt;2"/>
    <s v="Tidak"/>
    <s v="Tidak"/>
    <s v="Rp 51.000 - Rp 100.000"/>
    <s v="Susu bubuk anak (Zee, Dancow, Boneeto, dsb.)_x000a_Susu bubuk dewasa (Anlene, Entrasol, Ensure, dsb.)_x000a_Gula rendah kalori (diabetasol, nulife, dsb.)"/>
  </r>
  <r>
    <s v="Sep 15, 2022"/>
    <x v="4"/>
    <x v="93"/>
    <x v="4665"/>
    <s v="Sep 15, 2022"/>
    <x v="0"/>
    <x v="0"/>
    <s v="Pinggir Jalan Utama"/>
    <s v="1-5 org/jam"/>
    <s v="Ada"/>
    <s v="Ya"/>
    <s v="Ya"/>
    <s v="3 - 4"/>
    <s v="Ya"/>
    <s v="Tidak"/>
    <s v="Tidak ber-mitra"/>
    <s v="2"/>
    <s v="&gt;2"/>
    <s v="Tidak"/>
    <s v="Tidak"/>
    <s v="&lt; Rp. 50.000"/>
    <s v="Susu bubuk anak (Zee, Dancow, Boneeto, dsb.)_x000a_Susu bubuk dewasa (Anlene, Entrasol, Ensure, dsb.)_x000a_Gula rendah kalori (diabetasol, nulife, dsb.)"/>
  </r>
  <r>
    <s v="Sep 15, 2022"/>
    <x v="4"/>
    <x v="93"/>
    <x v="4666"/>
    <s v="Sep 15, 2022"/>
    <x v="0"/>
    <x v="0"/>
    <s v="Pasar (lokasi sekitar atau dalam pasar)"/>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15, 2022"/>
    <x v="4"/>
    <x v="92"/>
    <x v="4667"/>
    <s v="Sep 15, 2022"/>
    <x v="0"/>
    <x v="0"/>
    <s v="Residential (lokasi tempat tinggal/perumahan/apartemen/dsb.)"/>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15, 2022"/>
    <x v="4"/>
    <x v="92"/>
    <x v="4668"/>
    <s v="Sep 15, 2022"/>
    <x v="0"/>
    <x v="0"/>
    <s v="Pinggir Jalan Utama"/>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5, 2022"/>
    <x v="4"/>
    <x v="92"/>
    <x v="4669"/>
    <s v="Sep 15, 2022"/>
    <x v="0"/>
    <x v="0"/>
    <s v="Pasar (lokasi sekitar atau dalam pasar)"/>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5, 2022"/>
    <x v="4"/>
    <x v="91"/>
    <x v="4670"/>
    <s v="Sep 15, 2022"/>
    <x v="0"/>
    <x v="0"/>
    <s v="Pinggir Jalan Utama"/>
    <s v="1-5 org/jam"/>
    <s v="Ada"/>
    <s v="Ya"/>
    <s v="Ya"/>
    <s v="3 - 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5, 2022"/>
    <x v="4"/>
    <x v="92"/>
    <x v="4671"/>
    <s v="Sep 15, 2022"/>
    <x v="0"/>
    <x v="0"/>
    <s v="Residential (lokasi tempat tinggal/perumahan/apartemen/dsb.)"/>
    <s v="1-5 org/jam"/>
    <s v="Ada"/>
    <s v="Ya"/>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5, 2022"/>
    <x v="4"/>
    <x v="91"/>
    <x v="4672"/>
    <s v="Sep 15, 2022"/>
    <x v="0"/>
    <x v="0"/>
    <s v="Pinggir Jalan Utama"/>
    <s v="1-5 org/jam"/>
    <s v="Ada"/>
    <s v="Ya"/>
    <s v="Ya"/>
    <s v="2"/>
    <s v="Tidak"/>
    <s v="Tidak"/>
    <s v="Tidak ber-mitra"/>
    <s v="1"/>
    <s v="&gt;2"/>
    <s v="Tidak"/>
    <s v="Tidak"/>
    <s v="Rp 51.000 - Rp 100.000"/>
    <s v="Susu bubuk anak (Zee, Dancow, Boneeto, dsb.)_x000a_Susu bubuk dewasa (Anlene, Entrasol, Ensure, dsb.)_x000a_Gula rendah kalori (diabetasol, nulife, dsb.)_x000a_Sembako (Beras kiloan, telur, gula kiloan, dsb.)_x000a_Pulsa, token listrik, dsb."/>
  </r>
  <r>
    <s v="Sep 15, 2022"/>
    <x v="4"/>
    <x v="92"/>
    <x v="4673"/>
    <s v="Sep 15,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5, 2022"/>
    <x v="4"/>
    <x v="91"/>
    <x v="4674"/>
    <s v="Sep 15, 2022"/>
    <x v="0"/>
    <x v="0"/>
    <s v="Pinggir Jalan Utama"/>
    <s v="1-5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15, 2022"/>
    <x v="4"/>
    <x v="92"/>
    <x v="4675"/>
    <s v="Sep 15,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5, 2022"/>
    <x v="4"/>
    <x v="91"/>
    <x v="4676"/>
    <s v="Sep 15, 2022"/>
    <x v="0"/>
    <x v="0"/>
    <s v="Pinggir Jalan Utama"/>
    <s v="1-5 org/jam"/>
    <s v="Ada"/>
    <s v="Ya"/>
    <s v="Ya"/>
    <s v="&gt;4"/>
    <s v="Tidak"/>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5, 2022"/>
    <x v="4"/>
    <x v="92"/>
    <x v="4677"/>
    <s v="Sep 15,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5, 2022"/>
    <x v="4"/>
    <x v="91"/>
    <x v="4678"/>
    <s v="Sep 15, 2022"/>
    <x v="0"/>
    <x v="0"/>
    <s v="Pinggir Jalan Utama"/>
    <s v="1-5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15, 2022"/>
    <x v="4"/>
    <x v="92"/>
    <x v="4679"/>
    <s v="Sep 15, 2022"/>
    <x v="1"/>
    <x v="1"/>
    <m/>
    <m/>
    <m/>
    <m/>
    <m/>
    <m/>
    <m/>
    <m/>
    <m/>
    <m/>
    <m/>
    <m/>
    <m/>
    <m/>
    <m/>
  </r>
  <r>
    <s v="Sep 15, 2022"/>
    <x v="4"/>
    <x v="91"/>
    <x v="4680"/>
    <s v="Sep 15, 2022"/>
    <x v="1"/>
    <x v="0"/>
    <m/>
    <m/>
    <m/>
    <m/>
    <m/>
    <m/>
    <m/>
    <m/>
    <m/>
    <m/>
    <m/>
    <m/>
    <m/>
    <m/>
    <m/>
  </r>
  <r>
    <s v="Sep 15, 2022"/>
    <x v="4"/>
    <x v="92"/>
    <x v="4681"/>
    <s v="Sep 15, 2022"/>
    <x v="0"/>
    <x v="0"/>
    <s v="Residential (lokasi tempat tinggal/perumahan/apartemen/dsb.)"/>
    <s v="5-10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Sep 15, 2022"/>
    <x v="4"/>
    <x v="91"/>
    <x v="4682"/>
    <s v="Sep 15, 2022"/>
    <x v="0"/>
    <x v="0"/>
    <s v="Pinggir Jalan Utama"/>
    <s v="1-5 org/jam"/>
    <s v="Ada"/>
    <s v="Ya"/>
    <s v="Ya"/>
    <s v="&gt;4"/>
    <s v="Tidak"/>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15, 2022"/>
    <x v="4"/>
    <x v="91"/>
    <x v="4683"/>
    <s v="Sep 15, 2022"/>
    <x v="0"/>
    <x v="0"/>
    <s v="Pinggir Jalan Utama"/>
    <s v="1-5 org/jam"/>
    <s v="Ada"/>
    <s v="Ya"/>
    <s v="Ya"/>
    <s v="&gt;4"/>
    <s v="Tidak"/>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15, 2022"/>
    <x v="4"/>
    <x v="91"/>
    <x v="4684"/>
    <s v="Sep 15, 2022"/>
    <x v="0"/>
    <x v="0"/>
    <s v="Residential (lokasi tempat tinggal/perumahan/apartemen/dsb.)"/>
    <s v="5-10 org/jam"/>
    <s v="Ada"/>
    <s v="Ya"/>
    <s v="Ya"/>
    <s v="&gt;4"/>
    <s v="Ya"/>
    <s v="Tidak"/>
    <s v="Tidak ber-mitra"/>
    <s v="&gt;2"/>
    <s v="&gt;2"/>
    <s v="Tidak"/>
    <s v="Tidak"/>
    <s v="&lt; Rp. 50.000"/>
    <s v="Susu bubuk anak (Zee, Dancow, Boneeto, dsb.)_x000a_Susu bubuk dewasa (Anlene, Entrasol, Ensure, dsb.)_x000a_Gula rendah kalori (diabetasol, nulife, dsb.)_x000a_Pulsa, token listrik, dsb."/>
  </r>
  <r>
    <s v="Sep 15, 2022"/>
    <x v="4"/>
    <x v="91"/>
    <x v="4685"/>
    <s v="Sep 15, 2022"/>
    <x v="0"/>
    <x v="0"/>
    <s v="Residential (lokasi tempat tinggal/perumahan/apartemen/dsb.)"/>
    <s v="5-10 org/jam"/>
    <s v="Ada"/>
    <s v="Ya"/>
    <s v="Ya"/>
    <s v="&gt;4"/>
    <s v="Ya"/>
    <s v="Tidak"/>
    <s v="Tidak ber-mitra"/>
    <s v="2"/>
    <s v="&gt;2"/>
    <s v="Tidak"/>
    <s v="Tidak"/>
    <s v="&lt; Rp. 50.000"/>
    <s v="Susu bubuk anak (Zee, Dancow, Boneeto, dsb.)_x000a_Susu bubuk dewasa (Anlene, Entrasol, Ensure, dsb.)_x000a_Gula rendah kalori (diabetasol, nulife, dsb.)_x000a_Sembako (Beras kiloan, telur, gula kiloan, dsb.)_x000a_Pulsa, token listrik, dsb."/>
  </r>
  <r>
    <s v="Sep 15, 2022"/>
    <x v="4"/>
    <x v="91"/>
    <x v="4686"/>
    <s v="Sep 15, 2022"/>
    <x v="0"/>
    <x v="0"/>
    <s v="Pinggir Jalan Utama"/>
    <s v="5-10 org/jam"/>
    <s v="Ada"/>
    <s v="Ya"/>
    <s v="Ya"/>
    <s v="&gt;4"/>
    <s v="Ya"/>
    <s v="Tidak"/>
    <s v="Tidak ber-mitra"/>
    <s v="&gt;2"/>
    <s v="&gt;2"/>
    <s v="Tidak"/>
    <s v="Tidak"/>
    <s v="Rp 51.000 - Rp 100.000"/>
    <s v="Susu bubuk anak (Zee, Dancow, Boneeto, dsb.)_x000a_Susu bubuk dewasa (Anlene, Entrasol, Ensure, dsb.)_x000a_Gula rendah kalori (diabetasol, nulife, dsb.)_x000a_Sembako (Beras kiloan, telur, gula kiloan, dsb.)_x000a_Pulsa, token listrik, dsb."/>
  </r>
  <r>
    <s v="Sep 15, 2022"/>
    <x v="4"/>
    <x v="92"/>
    <x v="4687"/>
    <s v="Sep 15, 2022"/>
    <x v="0"/>
    <x v="0"/>
    <s v="Residential (lokasi tempat tinggal/perumahan/apartemen/dsb.)"/>
    <s v="5-10 org/jam"/>
    <s v="Ada"/>
    <s v="Ya"/>
    <s v="Ya"/>
    <s v="3 - 4"/>
    <s v="Ya"/>
    <s v="Tidak"/>
    <s v="Tidak ber-mitra"/>
    <s v="2"/>
    <s v="2"/>
    <s v="Tidak"/>
    <s v="Tidak"/>
    <s v="Rp 51.000 - Rp 100.000"/>
    <s v="Susu bubuk anak (Zee, Dancow, Boneeto, dsb.)_x000a_Susu bubuk dewasa (Anlene, Entrasol, Ensure, dsb.)_x000a_Gula rendah kalori (diabetasol, nulife, dsb.)_x000a_Sembako (Beras kiloan, telur, gula kiloan, dsb.)"/>
  </r>
  <r>
    <s v="Sep 15, 2022"/>
    <x v="4"/>
    <x v="91"/>
    <x v="4688"/>
    <s v="Sep 15, 2022"/>
    <x v="0"/>
    <x v="0"/>
    <s v="Pinggir Jalan Utama"/>
    <s v="5-10 org/jam"/>
    <s v="Ada"/>
    <s v="Ya"/>
    <s v="Ya"/>
    <s v="&gt;4"/>
    <s v="Ya"/>
    <s v="Tidak"/>
    <s v="Tidak ber-mitra"/>
    <s v="&gt;2"/>
    <s v="&gt;2"/>
    <s v="Tidak"/>
    <s v="Tidak"/>
    <s v="&lt; Rp. 50.000"/>
    <s v="Susu bubuk anak (Zee, Dancow, Boneeto, dsb.)_x000a_Susu bubuk dewasa (Anlene, Entrasol, Ensure, dsb.)_x000a_Gula rendah kalori (diabetasol, nulife, dsb.)_x000a_Sembako (Beras kiloan, telur, gula kiloan, dsb.)_x000a_Pulsa, token listrik, dsb."/>
  </r>
  <r>
    <s v="Sep 15, 2022"/>
    <x v="4"/>
    <x v="91"/>
    <x v="4689"/>
    <s v="Sep 15, 2022"/>
    <x v="0"/>
    <x v="0"/>
    <s v="Pinggir Jalan Utama"/>
    <s v="1-5 org/jam"/>
    <s v="Ada"/>
    <s v="Ya"/>
    <s v="Ya"/>
    <s v="&gt;4"/>
    <s v="Ya"/>
    <s v="Tidak"/>
    <s v="Tidak ber-mitra"/>
    <s v="1"/>
    <s v="&gt;2"/>
    <s v="Tidak"/>
    <s v="Tidak"/>
    <s v="&lt; Rp. 50.000"/>
    <s v="Susu bubuk anak (Zee, Dancow, Boneeto, dsb.)_x000a_Susu bubuk dewasa (Anlene, Entrasol, Ensure, dsb.)_x000a_Gula rendah kalori (diabetasol, nulife, dsb.)_x000a_Sembako (Beras kiloan, telur, gula kiloan, dsb.)_x000a_Pulsa, token listrik, dsb."/>
  </r>
  <r>
    <s v="Sep 15, 2022"/>
    <x v="4"/>
    <x v="93"/>
    <x v="4690"/>
    <s v="Sep 15, 2022"/>
    <x v="0"/>
    <x v="0"/>
    <s v="Pinggir Jalan Utama"/>
    <s v="1-5 org/jam"/>
    <s v="Ada"/>
    <s v="Ya"/>
    <s v="Ya"/>
    <s v="2"/>
    <s v="Ya"/>
    <s v="Tidak"/>
    <s v="Tidak ber-mitra"/>
    <s v="1"/>
    <s v="&gt;2"/>
    <s v="Tidak"/>
    <s v="Tidak"/>
    <s v="&lt; Rp. 50.000"/>
    <s v="Susu bubuk anak (Zee, Dancow, Boneeto, dsb.)_x000a_Gula rendah kalori (diabetasol, nulife, dsb.)_x000a_Sembako (Beras kiloan, telur, gula kiloan, dsb.)_x000a_Pulsa, token listrik, dsb."/>
  </r>
  <r>
    <s v="Sep 15, 2022"/>
    <x v="4"/>
    <x v="86"/>
    <x v="710"/>
    <s v="Sep 15, 2022"/>
    <x v="0"/>
    <x v="0"/>
    <s v="Pinggir Jalan Utama"/>
    <s v="&gt;10 org/jam"/>
    <s v="Ada"/>
    <s v="Ya"/>
    <s v="Ya"/>
    <s v="&gt;4"/>
    <s v="Ya"/>
    <s v="Tidak"/>
    <s v="Tidak ber-mitra"/>
    <s v="&gt;2"/>
    <s v="&gt;2"/>
    <s v="Ya"/>
    <s v="Ya"/>
    <s v="Rp 101.000 - Rp 200.000"/>
    <s v="Susu bubuk anak (Zee, Dancow, Boneeto, dsb.)_x000a_Susu bubuk dewasa (Anlene, Entrasol, Ensure, dsb.)_x000a_Gula rendah kalori (diabetasol, nulife, dsb.)_x000a_Sembako (Beras kiloan, telur, gula kiloan, dsb.)"/>
  </r>
  <r>
    <s v="Sep 15, 2022"/>
    <x v="4"/>
    <x v="86"/>
    <x v="710"/>
    <s v="Sep 15, 2022"/>
    <x v="0"/>
    <x v="0"/>
    <s v="Pinggir Jalan Utama"/>
    <s v="&gt;10 org/jam"/>
    <s v="Ada"/>
    <s v="Ya"/>
    <s v="Ya"/>
    <s v="&gt;4"/>
    <s v="Ya"/>
    <s v="Tidak"/>
    <s v="Tidak ber-mitra"/>
    <s v="&gt;2"/>
    <s v="&gt;2"/>
    <s v="Ya"/>
    <s v="Ya"/>
    <s v="Rp 101.000 - Rp 200.000"/>
    <s v="Susu bubuk anak (Zee, Dancow, Boneeto, dsb.)_x000a_Susu bubuk dewasa (Anlene, Entrasol, Ensure, dsb.)_x000a_Gula rendah kalori (diabetasol, nulife, dsb.)_x000a_Sembako (Beras kiloan, telur, gula kiloan, dsb.)"/>
  </r>
  <r>
    <s v="Sep 15, 2022"/>
    <x v="4"/>
    <x v="88"/>
    <x v="4691"/>
    <s v="Sep 15, 2022"/>
    <x v="0"/>
    <x v="0"/>
    <s v="Pasar (lokasi sekitar atau dalam pasar)"/>
    <s v="5-10 org/jam"/>
    <s v="Tidak ada"/>
    <s v="Tidak"/>
    <s v="Tidak"/>
    <s v="2"/>
    <s v="Tidak"/>
    <s v="Tidak"/>
    <s v="Tidak ber-mitra"/>
    <s v="Tidak ada"/>
    <s v="&gt;2"/>
    <s v="Ya"/>
    <s v="Ya"/>
    <s v="Rp 101.000 - Rp 200.000"/>
    <s v="Susu bubuk anak (Zee, Dancow, Boneeto, dsb.)_x000a_Gula rendah kalori (diabetasol, nulife, dsb.)_x000a_Sembako (Beras kiloan, telur, gula kiloan, dsb.)"/>
  </r>
  <r>
    <s v="Sep 15, 2022"/>
    <x v="4"/>
    <x v="93"/>
    <x v="1130"/>
    <s v="Sep 15, 2022"/>
    <x v="0"/>
    <x v="1"/>
    <m/>
    <m/>
    <m/>
    <m/>
    <m/>
    <m/>
    <m/>
    <m/>
    <m/>
    <m/>
    <m/>
    <m/>
    <m/>
    <m/>
    <m/>
  </r>
  <r>
    <s v="Sep 15, 2022"/>
    <x v="4"/>
    <x v="88"/>
    <x v="4692"/>
    <s v="Sep 15, 2022"/>
    <x v="0"/>
    <x v="0"/>
    <s v="Pinggir Jalan Utama"/>
    <s v="5-10 org/jam"/>
    <s v="Ada"/>
    <s v="Tidak"/>
    <s v="Tidak"/>
    <s v="Tidak ada"/>
    <s v="Tidak"/>
    <s v="Tidak"/>
    <s v="Mitra DRP (Djarum Retail Partnership)"/>
    <s v="1"/>
    <s v="&gt;2"/>
    <s v="Ya"/>
    <s v="Ya"/>
    <s v="&gt; Rp 201.000"/>
    <s v="Gula rendah kalori (diabetasol, nulife, dsb.)_x000a_Sembako (Beras kiloan, telur, gula kiloan, dsb.)"/>
  </r>
  <r>
    <s v="Sep 15, 2022"/>
    <x v="4"/>
    <x v="93"/>
    <x v="4693"/>
    <s v="Sep 15, 2022"/>
    <x v="0"/>
    <x v="0"/>
    <s v="Pinggir Jalan Utama"/>
    <s v="5-10 org/jam"/>
    <s v="Ada"/>
    <s v="Ya"/>
    <s v="Ya"/>
    <s v="3 - 4"/>
    <s v="Ya"/>
    <s v="Tidak"/>
    <s v="Tidak ber-mitra"/>
    <s v="1"/>
    <s v="&gt;2"/>
    <s v="Tidak"/>
    <s v="Tidak"/>
    <s v="&lt; Rp. 50.000"/>
    <s v="Susu bubuk anak (Zee, Dancow, Boneeto, dsb.)_x000a_Gula rendah kalori (diabetasol, nulife, dsb.)_x000a_Sembako (Beras kiloan, telur, gula kiloan, dsb.)_x000a_Pulsa, token listrik, dsb."/>
  </r>
  <r>
    <s v="Sep 15, 2022"/>
    <x v="4"/>
    <x v="93"/>
    <x v="4694"/>
    <s v="Sep 15, 2022"/>
    <x v="0"/>
    <x v="0"/>
    <s v="Residential (lokasi tempat tinggal/perumahan/apartemen/dsb.)"/>
    <s v="5-10 org/jam"/>
    <s v="Ada"/>
    <s v="Ya"/>
    <s v="Ya"/>
    <s v="3 - 4"/>
    <s v="Ya"/>
    <s v="Tidak"/>
    <s v="Tidak ber-mitra"/>
    <s v="1"/>
    <s v="&gt;2"/>
    <s v="Tidak"/>
    <s v="Tidak"/>
    <s v="&lt; Rp. 50.000"/>
    <s v="Susu bubuk anak (Zee, Dancow, Boneeto, dsb.)_x000a_Gula rendah kalori (diabetasol, nulife, dsb.)_x000a_Sembako (Beras kiloan, telur, gula kiloan, dsb.)_x000a_Pulsa, token listrik, dsb."/>
  </r>
  <r>
    <s v="Sep 15, 2022"/>
    <x v="27"/>
    <x v="262"/>
    <x v="4695"/>
    <s v="Sep 15, 2022"/>
    <x v="0"/>
    <x v="0"/>
    <s v="Pinggir Jalan Utama"/>
    <s v="5-10 org/jam"/>
    <s v="Ada"/>
    <s v="Ya"/>
    <s v="Ya"/>
    <s v="&gt;4"/>
    <s v="Ya"/>
    <s v="Tidak"/>
    <s v="SRC (Sampoerna Retail Community)_x000a_Mitra DRP (Djarum Retail Partnership)_x000a_GGSP (Gudang Garam Strategic Partnership)"/>
    <s v="2"/>
    <s v="&gt;2"/>
    <s v="Tidak"/>
    <s v="Tidak"/>
    <s v="Rp 51.000 - Rp 100.000"/>
    <s v="Susu bubuk anak (Zee, Dancow, Boneeto, dsb.)_x000a_Susu bubuk dewasa (Anlene, Entrasol, Ensure, dsb.)_x000a_Sembako (Beras kiloan, telur, gula kiloan, dsb.)"/>
  </r>
  <r>
    <s v="Sep 15, 2022"/>
    <x v="4"/>
    <x v="92"/>
    <x v="4696"/>
    <s v="Sep 15, 2022"/>
    <x v="0"/>
    <x v="0"/>
    <s v="Pinggir Jalan Utama"/>
    <s v="1-5 org/jam"/>
    <s v="Ada"/>
    <s v="Ya"/>
    <s v="Ya"/>
    <s v="&gt;4"/>
    <s v="Ya"/>
    <s v="Tidak"/>
    <s v="Mitra DRP (Djarum Retail Partnership)"/>
    <s v="1"/>
    <s v="&gt;2"/>
    <s v="Tidak"/>
    <s v="Tidak"/>
    <s v="Rp 51.000 - Rp 100.000"/>
    <s v="Susu bubuk anak (Zee, Dancow, Boneeto, dsb.)_x000a_Susu bubuk dewasa (Anlene, Entrasol, Ensure, dsb.)_x000a_Gula rendah kalori (diabetasol, nulife, dsb.)_x000a_Sembako (Beras kiloan, telur, gula kiloan, dsb.)"/>
  </r>
  <r>
    <s v="Sep 15, 2022"/>
    <x v="4"/>
    <x v="92"/>
    <x v="4697"/>
    <s v="Sep 15, 2022"/>
    <x v="0"/>
    <x v="0"/>
    <s v="Pinggir Jalan Utama"/>
    <s v="1-5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5, 2022"/>
    <x v="4"/>
    <x v="92"/>
    <x v="4698"/>
    <s v="Sep 15, 2022"/>
    <x v="0"/>
    <x v="0"/>
    <s v="Pinggir Jalan Utama"/>
    <s v="1-5 org/jam"/>
    <s v="Ada"/>
    <s v="Tidak"/>
    <s v="Ya"/>
    <s v="3 - 4"/>
    <s v="Ya"/>
    <s v="Tidak"/>
    <s v="Tidak ber-mitra"/>
    <s v="1"/>
    <s v="&gt;2"/>
    <s v="Tidak"/>
    <s v="Tidak"/>
    <s v="&gt; Rp 201.000"/>
    <s v="Susu bubuk anak (Zee, Dancow, Boneeto, dsb.)_x000a_Susu bubuk dewasa (Anlene, Entrasol, Ensure, dsb.)_x000a_Gula rendah kalori (diabetasol, nulife, dsb.)_x000a_Sembako (Beras kiloan, telur, gula kiloan, dsb.)"/>
  </r>
  <r>
    <s v="Sep 15, 2022"/>
    <x v="15"/>
    <x v="265"/>
    <x v="4654"/>
    <s v="Sep 15, 2022"/>
    <x v="1"/>
    <x v="1"/>
    <m/>
    <m/>
    <m/>
    <m/>
    <m/>
    <m/>
    <m/>
    <m/>
    <m/>
    <m/>
    <m/>
    <m/>
    <m/>
    <m/>
    <m/>
  </r>
  <r>
    <s v="Sep 15, 2022"/>
    <x v="15"/>
    <x v="265"/>
    <x v="4657"/>
    <s v="Sep 15, 2022"/>
    <x v="1"/>
    <x v="1"/>
    <m/>
    <m/>
    <m/>
    <m/>
    <m/>
    <m/>
    <m/>
    <m/>
    <m/>
    <m/>
    <m/>
    <m/>
    <m/>
    <m/>
    <m/>
  </r>
  <r>
    <s v="Sep 15, 2022"/>
    <x v="27"/>
    <x v="262"/>
    <x v="4699"/>
    <s v="Sep 15,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5, 2022"/>
    <x v="4"/>
    <x v="92"/>
    <x v="4700"/>
    <s v="Sep 15, 2022"/>
    <x v="1"/>
    <x v="1"/>
    <m/>
    <m/>
    <m/>
    <m/>
    <m/>
    <m/>
    <m/>
    <m/>
    <m/>
    <m/>
    <m/>
    <m/>
    <m/>
    <m/>
    <m/>
  </r>
  <r>
    <s v="Sep 15, 2022"/>
    <x v="4"/>
    <x v="322"/>
    <x v="4701"/>
    <s v="Sep 15, 2022"/>
    <x v="0"/>
    <x v="0"/>
    <s v="Pinggir Jalan Utama"/>
    <s v="1-5 org/jam"/>
    <s v="Ada"/>
    <s v="Ya"/>
    <s v="Ya"/>
    <s v="2"/>
    <s v="Ya"/>
    <s v="Tidak"/>
    <s v="Tidak ber-mitra"/>
    <s v="1"/>
    <s v="2"/>
    <s v="Tidak"/>
    <s v="Tidak"/>
    <s v="Rp 51.000 - Rp 100.000"/>
    <s v="Susu bubuk anak (Zee, Dancow, Boneeto, dsb.)_x000a_Susu bubuk dewasa (Anlene, Entrasol, Ensure, dsb.)"/>
  </r>
  <r>
    <s v="Sep 15, 2022"/>
    <x v="4"/>
    <x v="322"/>
    <x v="4702"/>
    <s v="Sep 15, 2022"/>
    <x v="0"/>
    <x v="0"/>
    <s v="Residential (lokasi tempat tinggal/perumahan/apartemen/dsb.)"/>
    <s v="1-5 org/jam"/>
    <s v="Ada"/>
    <s v="Ya"/>
    <s v="Ya"/>
    <s v="Tidak ada"/>
    <s v="Tidak"/>
    <s v="Tidak"/>
    <s v="Tidak ber-mitra"/>
    <s v="1"/>
    <s v="2"/>
    <s v="Tidak"/>
    <s v="Tidak"/>
    <s v="&lt; Rp. 50.000"/>
    <s v="Gula rendah kalori (diabetasol, nulife, dsb.)"/>
  </r>
  <r>
    <s v="Sep 15, 2022"/>
    <x v="4"/>
    <x v="322"/>
    <x v="4703"/>
    <s v="Sep 15, 2022"/>
    <x v="0"/>
    <x v="0"/>
    <s v="Pasar (lokasi sekitar atau dalam pasar)"/>
    <s v="1-5 org/jam"/>
    <s v="Tidak ada"/>
    <s v="Tidak"/>
    <s v="Tidak"/>
    <s v="Tidak ada"/>
    <s v="Tidak"/>
    <s v="Tidak"/>
    <s v="Tidak ber-mitra"/>
    <s v="Tidak ada"/>
    <s v="Tidak ada"/>
    <s v="Tidak"/>
    <s v="Tidak"/>
    <s v="Rp 51.000 - Rp 100.000"/>
    <s v="Susu bubuk anak (Zee, Dancow, Boneeto, dsb.)"/>
  </r>
  <r>
    <s v="Sep 15, 2022"/>
    <x v="4"/>
    <x v="322"/>
    <x v="4704"/>
    <s v="Sep 15, 2022"/>
    <x v="0"/>
    <x v="0"/>
    <s v="Residential (lokasi tempat tinggal/perumahan/apartemen/dsb.)"/>
    <s v="1-5 org/jam"/>
    <s v="Ada"/>
    <s v="Ya"/>
    <s v="Ya"/>
    <s v="2"/>
    <s v="Ya"/>
    <s v="Tidak"/>
    <s v="Tidak ber-mitra"/>
    <s v="1"/>
    <s v="2"/>
    <s v="Tidak"/>
    <s v="Tidak"/>
    <s v="Rp 51.000 - Rp 100.000"/>
    <s v="Susu bubuk dewasa (Anlene, Entrasol, Ensure, dsb.)"/>
  </r>
  <r>
    <s v="Sep 15, 2022"/>
    <x v="27"/>
    <x v="262"/>
    <x v="4699"/>
    <s v="Sep 15, 2022"/>
    <x v="0"/>
    <x v="0"/>
    <s v="Pinggir Jalan Utama"/>
    <s v="&gt;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5, 2022"/>
    <x v="4"/>
    <x v="322"/>
    <x v="4705"/>
    <s v="Sep 15, 2022"/>
    <x v="0"/>
    <x v="0"/>
    <s v="Pinggir Jalan Utama"/>
    <s v="1-5 org/jam"/>
    <s v="Ada"/>
    <s v="Ya"/>
    <s v="Ya"/>
    <s v="2"/>
    <s v="Ya"/>
    <s v="Tidak"/>
    <s v="Tidak ber-mitra"/>
    <s v="1"/>
    <s v="2"/>
    <s v="Tidak"/>
    <s v="Tidak"/>
    <s v="Rp 51.000 - Rp 100.000"/>
    <s v="Susu bubuk anak (Zee, Dancow, Boneeto, dsb.)_x000a_Susu bubuk dewasa (Anlene, Entrasol, Ensure, dsb.)_x000a_Gula rendah kalori (diabetasol, nulife, dsb.)"/>
  </r>
  <r>
    <s v="Sep 15, 2022"/>
    <x v="4"/>
    <x v="322"/>
    <x v="4706"/>
    <s v="Sep 15, 2022"/>
    <x v="0"/>
    <x v="0"/>
    <s v="Residential (lokasi tempat tinggal/perumahan/apartemen/dsb.)"/>
    <s v="1-5 org/jam"/>
    <s v="Ada"/>
    <s v="Ya"/>
    <s v="Ya"/>
    <s v="2"/>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5, 2022"/>
    <x v="4"/>
    <x v="322"/>
    <x v="4707"/>
    <s v="Sep 15, 2022"/>
    <x v="0"/>
    <x v="0"/>
    <s v="Residential (lokasi tempat tinggal/perumahan/apartemen/dsb.)"/>
    <s v="1-5 org/jam"/>
    <s v="Ada"/>
    <s v="Ya"/>
    <s v="Ya"/>
    <s v="2"/>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5, 2022"/>
    <x v="4"/>
    <x v="322"/>
    <x v="4708"/>
    <s v="Sep 15, 2022"/>
    <x v="0"/>
    <x v="0"/>
    <s v="Residential (lokasi tempat tinggal/perumahan/apartemen/dsb.)"/>
    <s v="1-5 org/jam"/>
    <s v="Ada"/>
    <s v="Tidak"/>
    <s v="Ya"/>
    <s v="2"/>
    <s v="Ya"/>
    <s v="Tidak"/>
    <s v="Tidak ber-mitra"/>
    <s v="1"/>
    <s v="2"/>
    <s v="Tidak"/>
    <s v="Tidak"/>
    <s v="Rp 51.000 - Rp 100.000"/>
    <s v="Susu bubuk anak (Zee, Dancow, Boneeto, dsb.)_x000a_Susu bubuk dewasa (Anlene, Entrasol, Ensure, dsb.)"/>
  </r>
  <r>
    <s v="Sep 15, 2022"/>
    <x v="7"/>
    <x v="45"/>
    <x v="4709"/>
    <s v="Sep 15, 2022"/>
    <x v="0"/>
    <x v="0"/>
    <s v="Pinggir Jalan Utama"/>
    <s v="1-5 org/jam"/>
    <s v="Ada"/>
    <s v="Ya"/>
    <s v="Ya"/>
    <s v="3 - 4"/>
    <s v="Ya"/>
    <s v="Tidak"/>
    <s v="Tidak ber-mitra"/>
    <s v="1"/>
    <s v="1"/>
    <s v="Tidak"/>
    <s v="Tidak"/>
    <s v="Rp 51.000 - Rp 100.000"/>
    <s v="Susu bubuk anak (Zee, Dancow, Boneeto, dsb.)_x000a_Susu bubuk dewasa (Anlene, Entrasol, Ensure, dsb.)_x000a_Gula rendah kalori (diabetasol, nulife, dsb.)"/>
  </r>
  <r>
    <s v="Sep 15, 2022"/>
    <x v="7"/>
    <x v="45"/>
    <x v="4710"/>
    <s v="Sep 15, 2022"/>
    <x v="0"/>
    <x v="0"/>
    <s v="Residential (lokasi tempat tinggal/perumahan/apartemen/dsb.)"/>
    <s v="1-5 org/jam"/>
    <s v="Ada"/>
    <s v="Ya"/>
    <s v="Ya"/>
    <s v="3 - 4"/>
    <s v="Ya"/>
    <s v="Tidak"/>
    <s v="Tidak ber-mitra"/>
    <s v="1"/>
    <s v="2"/>
    <s v="Tidak"/>
    <s v="Tidak"/>
    <s v="Rp 51.000 - Rp 100.000"/>
    <s v="Susu bubuk anak (Zee, Dancow, Boneeto, dsb.)_x000a_Gula rendah kalori (diabetasol, nulife, dsb.)_x000a_Sembako (Beras kiloan, telur, gula kiloan, dsb.)"/>
  </r>
  <r>
    <s v="Sep 15, 2022"/>
    <x v="7"/>
    <x v="45"/>
    <x v="4711"/>
    <s v="Sep 15, 2022"/>
    <x v="0"/>
    <x v="0"/>
    <s v="Residential (lokasi tempat tinggal/perumahan/apartemen/dsb.)"/>
    <s v="1-5 org/jam"/>
    <s v="Ada"/>
    <s v="Ya"/>
    <s v="Ya"/>
    <s v="3 - 4"/>
    <s v="Ya"/>
    <s v="Tidak"/>
    <s v="Tidak ber-mitra"/>
    <s v="1"/>
    <s v="2"/>
    <s v="Tidak"/>
    <s v="Tidak"/>
    <s v="Rp 51.000 - Rp 100.000"/>
    <s v="Susu bubuk dewasa (Anlene, Entrasol, Ensure, dsb.)_x000a_Gula rendah kalori (diabetasol, nulife, dsb.)_x000a_Sembako (Beras kiloan, telur, gula kiloan, dsb.)"/>
  </r>
  <r>
    <s v="Sep 15, 2022"/>
    <x v="7"/>
    <x v="45"/>
    <x v="4712"/>
    <s v="Sep 15, 2022"/>
    <x v="0"/>
    <x v="0"/>
    <s v="Pinggir Jalan Utama"/>
    <s v="1-5 org/jam"/>
    <s v="Tidak ada"/>
    <s v="Tidak"/>
    <s v="Tidak"/>
    <s v="Tidak ada"/>
    <s v="Tidak"/>
    <s v="Tidak"/>
    <s v="SRC (Sampoerna Retail Community)"/>
    <s v="1"/>
    <s v="1"/>
    <s v="Tidak"/>
    <s v="Tidak"/>
    <s v="Rp 51.000 - Rp 100.000"/>
    <s v="Sembako (Beras kiloan, telur, gula kiloan, dsb.)"/>
  </r>
  <r>
    <s v="Sep 15, 2022"/>
    <x v="7"/>
    <x v="45"/>
    <x v="4713"/>
    <s v="Sep 15, 2022"/>
    <x v="0"/>
    <x v="0"/>
    <s v="Pinggir Jalan Utama"/>
    <s v="1-5 org/jam"/>
    <s v="Tidak ada"/>
    <s v="Tidak"/>
    <s v="Tidak"/>
    <s v="Tidak ada"/>
    <s v="Tidak"/>
    <s v="Tidak"/>
    <s v="SRC (Sampoerna Retail Community)"/>
    <s v="1"/>
    <s v="1"/>
    <s v="Tidak"/>
    <s v="Tidak"/>
    <s v="Rp 51.000 - Rp 100.000"/>
    <s v="Sembako (Beras kiloan, telur, gula kiloan, dsb.)"/>
  </r>
  <r>
    <s v="Sep 15, 2022"/>
    <x v="7"/>
    <x v="45"/>
    <x v="4714"/>
    <s v="Sep 15, 2022"/>
    <x v="0"/>
    <x v="0"/>
    <s v="Pinggir Jalan Utama"/>
    <s v="1-5 org/jam"/>
    <s v="Tidak ada"/>
    <s v="Tidak"/>
    <s v="Tidak"/>
    <s v="Tidak ada"/>
    <s v="Tidak"/>
    <s v="Tidak"/>
    <s v="SRC (Sampoerna Retail Community)"/>
    <s v="1"/>
    <s v="Tidak ada"/>
    <s v="Tidak"/>
    <s v="Tidak"/>
    <s v="&lt; Rp. 50.000"/>
    <s v="Sembako (Beras kiloan, telur, gula kiloan, dsb.)"/>
  </r>
  <r>
    <s v="Sep 15, 2022"/>
    <x v="7"/>
    <x v="45"/>
    <x v="4715"/>
    <s v="Sep 15, 2022"/>
    <x v="0"/>
    <x v="0"/>
    <s v="Pinggir Jalan Utama"/>
    <s v="1-5 org/jam"/>
    <s v="Ada"/>
    <s v="Tidak"/>
    <s v="Ya"/>
    <s v="3 - 4"/>
    <s v="Ya"/>
    <s v="Tidak"/>
    <s v="Tidak ber-mitra"/>
    <s v="1"/>
    <s v="2"/>
    <s v="Tidak"/>
    <s v="Tidak"/>
    <s v="Rp 51.000 - Rp 100.000"/>
    <s v="Susu bubuk dewasa (Anlene, Entrasol, Ensure, dsb.)_x000a_Gula rendah kalori (diabetasol, nulife, dsb.)_x000a_Sembako (Beras kiloan, telur, gula kiloan, dsb.)"/>
  </r>
  <r>
    <s v="Sep 15, 2022"/>
    <x v="7"/>
    <x v="45"/>
    <x v="2864"/>
    <s v="Sep 15, 2022"/>
    <x v="0"/>
    <x v="0"/>
    <s v="Pinggir Jalan Utama"/>
    <s v="1-5 org/jam"/>
    <s v="Tidak ada"/>
    <s v="Tidak"/>
    <s v="Tidak"/>
    <s v="Tidak ada"/>
    <s v="Tidak"/>
    <s v="Tidak"/>
    <s v="SRC (Sampoerna Retail Community)"/>
    <s v="1"/>
    <s v="1"/>
    <s v="Tidak"/>
    <s v="Ya"/>
    <s v="Rp 51.000 - Rp 100.000"/>
    <s v="Sembako (Beras kiloan, telur, gula kiloan, dsb.)"/>
  </r>
  <r>
    <s v="Sep 15, 2022"/>
    <x v="7"/>
    <x v="45"/>
    <x v="4716"/>
    <s v="Sep 15, 2022"/>
    <x v="0"/>
    <x v="0"/>
    <s v="Residential (lokasi tempat tinggal/perumahan/apartemen/dsb.)"/>
    <s v="1-5 org/jam"/>
    <s v="Ada"/>
    <s v="Tidak"/>
    <s v="Ya"/>
    <s v="2"/>
    <s v="Ya"/>
    <s v="Tidak"/>
    <s v="Tidak ber-mitra"/>
    <s v="1"/>
    <s v="1"/>
    <s v="Tidak"/>
    <s v="Tidak"/>
    <s v="&lt; Rp. 50.000"/>
    <s v="Susu bubuk anak (Zee, Dancow, Boneeto, dsb.)"/>
  </r>
  <r>
    <s v="Sep 15, 2022"/>
    <x v="7"/>
    <x v="45"/>
    <x v="4717"/>
    <s v="Sep 15, 2022"/>
    <x v="0"/>
    <x v="0"/>
    <s v="Pinggir Jalan Utama"/>
    <s v="1-5 org/jam"/>
    <s v="Tidak ada"/>
    <s v="Tidak"/>
    <s v="Tidak"/>
    <s v="Tidak ada"/>
    <s v="Tidak"/>
    <s v="Tidak"/>
    <s v="SRC (Sampoerna Retail Community)"/>
    <s v="1"/>
    <s v="1"/>
    <s v="Ya"/>
    <s v="Ya"/>
    <s v="Rp 51.000 - Rp 100.000"/>
    <s v="Sembako (Beras kiloan, telur, gula kiloan, dsb.)"/>
  </r>
  <r>
    <s v="Sep 15, 2022"/>
    <x v="7"/>
    <x v="45"/>
    <x v="4718"/>
    <s v="Sep 15, 2022"/>
    <x v="0"/>
    <x v="0"/>
    <s v="Pinggir Jalan Utama"/>
    <s v="1-5 org/jam"/>
    <s v="Tidak ada"/>
    <s v="Tidak"/>
    <s v="Tidak"/>
    <s v="Tidak ada"/>
    <s v="Tidak"/>
    <s v="Tidak"/>
    <s v="SRC (Sampoerna Retail Community)"/>
    <s v="1"/>
    <s v="1"/>
    <s v="Ya"/>
    <s v="Ya"/>
    <s v="Rp 51.000 - Rp 100.000"/>
    <s v="Sembako (Beras kiloan, telur, gula kiloan, dsb.)"/>
  </r>
  <r>
    <s v="Sep 15, 2022"/>
    <x v="4"/>
    <x v="322"/>
    <x v="4719"/>
    <s v="Sep 15, 2022"/>
    <x v="0"/>
    <x v="0"/>
    <s v="Pinggir Jalan Utama"/>
    <s v="5-10 org/jam"/>
    <s v="Ada"/>
    <s v="Ya"/>
    <s v="Ya"/>
    <s v="3 - 4"/>
    <s v="Ya"/>
    <s v="Tidak"/>
    <s v="Tidak ber-mitra"/>
    <s v="2"/>
    <s v="&gt;2"/>
    <s v="Tidak"/>
    <s v="Tidak"/>
    <s v="Rp 101.000 - Rp 200.000"/>
    <s v="Susu bubuk anak (Zee, Dancow, Boneeto, dsb.)_x000a_Susu bubuk dewasa (Anlene, Entrasol, Ensure, dsb.)_x000a_Gula rendah kalori (diabetasol, nulife, dsb.)"/>
  </r>
  <r>
    <s v="Sep 15, 2022"/>
    <x v="7"/>
    <x v="45"/>
    <x v="4720"/>
    <s v="Sep 15,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5, 2022"/>
    <x v="4"/>
    <x v="322"/>
    <x v="4721"/>
    <s v="Sep 15, 2022"/>
    <x v="0"/>
    <x v="0"/>
    <s v="Residential (lokasi tempat tinggal/perumahan/apartemen/dsb.)"/>
    <s v="1-5 org/jam"/>
    <s v="Ada"/>
    <s v="Ya"/>
    <s v="Ya"/>
    <s v="2"/>
    <s v="Ya"/>
    <s v="Tidak"/>
    <s v="Tidak ber-mitra"/>
    <s v="1"/>
    <s v="2"/>
    <s v="Tidak"/>
    <s v="Tidak"/>
    <s v="Rp 101.000 - Rp 200.000"/>
    <s v="Susu bubuk anak (Zee, Dancow, Boneeto, dsb.)_x000a_Susu bubuk dewasa (Anlene, Entrasol, Ensure, dsb.)_x000a_Gula rendah kalori (diabetasol, nulife, dsb.)"/>
  </r>
  <r>
    <s v="Sep 15, 2022"/>
    <x v="7"/>
    <x v="45"/>
    <x v="4722"/>
    <s v="Sep 15,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_x000a_Pulsa, token listrik, dsb."/>
  </r>
  <r>
    <s v="Sep 15, 2022"/>
    <x v="7"/>
    <x v="45"/>
    <x v="4723"/>
    <s v="Sep 15, 2022"/>
    <x v="0"/>
    <x v="0"/>
    <s v="Pinggir Jalan Utama"/>
    <s v="1-5 org/jam"/>
    <s v="Ada"/>
    <s v="Tidak"/>
    <s v="Ya"/>
    <s v="2"/>
    <s v="Ya"/>
    <s v="Tidak"/>
    <s v="Tidak ber-mitra"/>
    <s v="1"/>
    <s v="2"/>
    <s v="Tidak"/>
    <s v="Tidak"/>
    <s v="Rp 51.000 - Rp 100.000"/>
    <s v="Susu bubuk anak (Zee, Dancow, Boneeto, dsb.)_x000a_Susu bubuk dewasa (Anlene, Entrasol, Ensure, dsb.)_x000a_Gula rendah kalori (diabetasol, nulife, dsb.)_x000a_Pulsa, token listrik, dsb."/>
  </r>
  <r>
    <s v="Sep 15, 2022"/>
    <x v="7"/>
    <x v="45"/>
    <x v="4724"/>
    <s v="Sep 15, 2022"/>
    <x v="0"/>
    <x v="0"/>
    <s v="Pinggir Jalan Utama"/>
    <s v="1-5 org/jam"/>
    <s v="Ada"/>
    <s v="Ya"/>
    <s v="Tidak"/>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5, 2022"/>
    <x v="7"/>
    <x v="45"/>
    <x v="4725"/>
    <s v="Sep 15, 2022"/>
    <x v="0"/>
    <x v="0"/>
    <s v="Residential (lokasi tempat tinggal/perumahan/apartemen/dsb.)"/>
    <s v="1-5 org/jam"/>
    <s v="Ada"/>
    <s v="Ya"/>
    <s v="Ya"/>
    <s v="3 - 4"/>
    <s v="Ya"/>
    <s v="Tidak"/>
    <s v="Tidak ber-mitra"/>
    <s v="1"/>
    <s v="2"/>
    <s v="Tidak"/>
    <s v="Tidak"/>
    <s v="Rp 51.000 - Rp 100.000"/>
    <s v="Susu bubuk anak (Zee, Dancow, Boneeto, dsb.)_x000a_Susu bubuk dewasa (Anlene, Entrasol, Ensure, dsb.)_x000a_Gula rendah kalori (diabetasol, nulife, dsb.)_x000a_Sembako (Beras kiloan, telur, gula kiloan, dsb.)"/>
  </r>
  <r>
    <s v="Sep 15, 2022"/>
    <x v="7"/>
    <x v="45"/>
    <x v="4726"/>
    <s v="Sep 15, 2022"/>
    <x v="0"/>
    <x v="0"/>
    <s v="Pinggir Jalan Utama"/>
    <s v="1-5 org/jam"/>
    <s v="Ada"/>
    <s v="Tidak"/>
    <s v="Tidak"/>
    <s v="Tidak ada"/>
    <s v="Tidak"/>
    <s v="Tidak"/>
    <s v="SRC (Sampoerna Retail Community)"/>
    <s v="1"/>
    <s v="1"/>
    <s v="Tidak"/>
    <s v="Ya"/>
    <s v="Rp 51.000 - Rp 100.000"/>
    <s v="Sembako (Beras kiloan, telur, gula kiloan, dsb.)"/>
  </r>
  <r>
    <s v="Sep 15, 2022"/>
    <x v="7"/>
    <x v="45"/>
    <x v="4727"/>
    <s v="Sep 15, 2022"/>
    <x v="0"/>
    <x v="0"/>
    <s v="Pinggir Jalan Utama"/>
    <s v="1-5 org/jam"/>
    <s v="Ada"/>
    <s v="Tidak"/>
    <s v="Ya"/>
    <s v="Tidak ada"/>
    <s v="Tidak"/>
    <s v="Tidak"/>
    <s v="SRC (Sampoerna Retail Community)"/>
    <s v="1"/>
    <s v="1"/>
    <s v="Tidak"/>
    <s v="Ya"/>
    <s v="Rp 51.000 - Rp 100.000"/>
    <s v="Susu bubuk dewasa (Anlene, Entrasol, Ensure, dsb.)_x000a_Sembako (Beras kiloan, telur, gula kiloan, dsb.)"/>
  </r>
  <r>
    <s v="Sep 15, 2022"/>
    <x v="7"/>
    <x v="45"/>
    <x v="4728"/>
    <s v="Sep 15, 2022"/>
    <x v="0"/>
    <x v="0"/>
    <s v="Pinggir Jalan Utama"/>
    <s v="1-5 org/jam"/>
    <s v="Ada"/>
    <s v="Ya"/>
    <s v="Ya"/>
    <s v="Tidak ada"/>
    <s v="Tidak"/>
    <s v="Tidak"/>
    <s v="SRC (Sampoerna Retail Community)"/>
    <s v="1"/>
    <s v="1"/>
    <s v="Tidak"/>
    <s v="Ya"/>
    <s v="Rp 51.000 - Rp 100.000"/>
    <s v="Susu bubuk dewasa (Anlene, Entrasol, Ensure, dsb.)_x000a_Sembako (Beras kiloan, telur, gula kiloan, dsb.)"/>
  </r>
  <r>
    <s v="Sep 15, 2022"/>
    <x v="7"/>
    <x v="45"/>
    <x v="4722"/>
    <s v="Sep 15, 2022"/>
    <x v="0"/>
    <x v="0"/>
    <s v="Residential (lokasi tempat tinggal/perumahan/apartemen/dsb.)"/>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4, 2022"/>
    <x v="4"/>
    <x v="322"/>
    <x v="4729"/>
    <s v="Sep 14, 2022"/>
    <x v="0"/>
    <x v="0"/>
    <s v="Residential (lokasi tempat tinggal/perumahan/apartemen/dsb.)"/>
    <s v="1-5 org/jam"/>
    <s v="Ada"/>
    <s v="Ya"/>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4, 2022"/>
    <x v="4"/>
    <x v="322"/>
    <x v="4729"/>
    <s v="Sep 14, 2022"/>
    <x v="0"/>
    <x v="0"/>
    <s v="Residential (lokasi tempat tinggal/perumahan/apartemen/dsb.)"/>
    <s v="&gt;10 org/jam"/>
    <s v="Ada"/>
    <s v="Tidak"/>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Sep 14, 2022"/>
    <x v="4"/>
    <x v="322"/>
    <x v="4730"/>
    <s v="Sep 14, 2022"/>
    <x v="0"/>
    <x v="0"/>
    <s v="Pinggir Jalan Utama"/>
    <s v="5-10 org/jam"/>
    <s v="Tidak ada"/>
    <s v="Tidak"/>
    <s v="Ya"/>
    <s v="3 - 4"/>
    <s v="Ya"/>
    <s v="Tidak"/>
    <s v="Tidak ber-mitra"/>
    <s v="1"/>
    <s v="&gt;2"/>
    <s v="Tidak"/>
    <s v="Ya"/>
    <s v="Rp 101.000 - Rp 200.000"/>
    <s v="Susu bubuk anak (Zee, Dancow, Boneeto, dsb.)_x000a_Susu bubuk dewasa (Anlene, Entrasol, Ensure, dsb.)_x000a_Gula rendah kalori (diabetasol, nulife, dsb.)_x000a_Sembako (Beras kiloan, telur, gula kiloan, dsb.)"/>
  </r>
  <r>
    <s v="Sep 14, 2022"/>
    <x v="4"/>
    <x v="322"/>
    <x v="4730"/>
    <s v="Sep 14, 2022"/>
    <x v="0"/>
    <x v="1"/>
    <m/>
    <m/>
    <m/>
    <m/>
    <m/>
    <m/>
    <m/>
    <m/>
    <m/>
    <m/>
    <m/>
    <m/>
    <m/>
    <m/>
    <m/>
  </r>
  <r>
    <s v="Sep 13, 2022"/>
    <x v="4"/>
    <x v="285"/>
    <x v="4731"/>
    <s v="Sep 13, 2022"/>
    <x v="0"/>
    <x v="1"/>
    <m/>
    <m/>
    <m/>
    <m/>
    <m/>
    <m/>
    <m/>
    <m/>
    <m/>
    <m/>
    <m/>
    <m/>
    <m/>
    <m/>
    <m/>
  </r>
  <r>
    <s v="Sep 13, 2022"/>
    <x v="4"/>
    <x v="322"/>
    <x v="4729"/>
    <s v="Sep 9, 2022"/>
    <x v="0"/>
    <x v="1"/>
    <m/>
    <m/>
    <m/>
    <m/>
    <m/>
    <m/>
    <m/>
    <m/>
    <m/>
    <m/>
    <m/>
    <m/>
    <m/>
    <m/>
    <m/>
  </r>
  <r>
    <s v="Sep 13, 2022"/>
    <x v="4"/>
    <x v="285"/>
    <x v="3791"/>
    <s v="Sep 13, 2022"/>
    <x v="1"/>
    <x v="1"/>
    <m/>
    <m/>
    <m/>
    <m/>
    <m/>
    <m/>
    <m/>
    <m/>
    <m/>
    <m/>
    <m/>
    <m/>
    <m/>
    <m/>
    <m/>
  </r>
  <r>
    <s v="Sep 12, 2022"/>
    <x v="7"/>
    <x v="45"/>
    <x v="4732"/>
    <s v="Sep 12,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2, 2022"/>
    <x v="7"/>
    <x v="45"/>
    <x v="4733"/>
    <s v="Sep 12, 2022"/>
    <x v="0"/>
    <x v="0"/>
    <s v="Residential (lokasi tempat tinggal/perumahan/apartemen/dsb.)"/>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2, 2022"/>
    <x v="7"/>
    <x v="45"/>
    <x v="4734"/>
    <s v="Sep 12,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2, 2022"/>
    <x v="7"/>
    <x v="45"/>
    <x v="4735"/>
    <s v="Sep 12, 2022"/>
    <x v="0"/>
    <x v="0"/>
    <s v="Pinggir Jalan Utama"/>
    <s v="1-5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2, 2022"/>
    <x v="4"/>
    <x v="321"/>
    <x v="4509"/>
    <s v="Sep 12, 2022"/>
    <x v="0"/>
    <x v="0"/>
    <s v="Pinggir Jalan Utama"/>
    <s v="5-10 org/jam"/>
    <s v="Ada"/>
    <s v="Tidak"/>
    <s v="Ya"/>
    <s v="&gt;4"/>
    <s v="Ya"/>
    <s v="Ya"/>
    <s v="Tidak ber-mitra"/>
    <s v="2"/>
    <s v="&gt;2"/>
    <s v="Tidak"/>
    <s v="Ya"/>
    <s v="Rp 101.000 - Rp 200.000"/>
    <s v="Sembako (Beras kiloan, telur, gula kiloan, dsb.)"/>
  </r>
  <r>
    <s v="Sep 12, 2022"/>
    <x v="7"/>
    <x v="45"/>
    <x v="4736"/>
    <s v="Sep 12, 2022"/>
    <x v="0"/>
    <x v="0"/>
    <s v="Pinggir Jalan Utama"/>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2, 2022"/>
    <x v="7"/>
    <x v="45"/>
    <x v="4737"/>
    <s v="Sep 12, 2022"/>
    <x v="0"/>
    <x v="0"/>
    <s v="Residential (lokasi tempat tinggal/perumahan/apartemen/dsb.)"/>
    <s v="5-10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2, 2022"/>
    <x v="7"/>
    <x v="45"/>
    <x v="4722"/>
    <s v="Sep 12, 2022"/>
    <x v="0"/>
    <x v="0"/>
    <s v="Residential (lokasi tempat tinggal/perumahan/apartemen/dsb.)"/>
    <s v="1-5 org/jam"/>
    <s v="Ada"/>
    <s v="Ya"/>
    <s v="Ya"/>
    <s v="&gt;4"/>
    <s v="Ya"/>
    <s v="Tidak"/>
    <s v="Tidak ber-mitra"/>
    <s v="1"/>
    <s v="&gt;2"/>
    <s v="Tidak"/>
    <s v="Tidak"/>
    <s v="Rp 51.000 - Rp 100.000"/>
    <s v="Susu bubuk anak (Zee, Dancow, Boneeto, dsb.)"/>
  </r>
  <r>
    <s v="Sep 10, 2022"/>
    <x v="0"/>
    <x v="255"/>
    <x v="4405"/>
    <s v="Sep 10, 2022"/>
    <x v="0"/>
    <x v="0"/>
    <s v="Pinggir Jalan Utama"/>
    <s v="5-10 org/jam"/>
    <s v="Ada"/>
    <s v="Tidak"/>
    <s v="Ya"/>
    <s v="3 - 4"/>
    <s v="Ya"/>
    <s v="Tidak"/>
    <s v="Tidak ber-mitra"/>
    <s v="1"/>
    <s v="2"/>
    <s v="Tidak"/>
    <s v="Tidak"/>
    <s v="&lt; Rp. 50.000"/>
    <s v="Susu bubuk anak (Zee, Dancow, Boneeto, dsb.)_x000a_Susu bubuk dewasa (Anlene, Entrasol, Ensure, dsb.)_x000a_Gula rendah kalori (diabetasol, nulife, dsb.)_x000a_Sembako (Beras kiloan, telur, gula kiloan, dsb.)"/>
  </r>
  <r>
    <s v="Sep 10, 2022"/>
    <x v="0"/>
    <x v="324"/>
    <x v="4738"/>
    <s v="Sep 10, 2022"/>
    <x v="0"/>
    <x v="0"/>
    <s v="Pinggir Jalan Utama"/>
    <s v="1-5 org/jam"/>
    <s v="Ada"/>
    <s v="Tidak"/>
    <s v="Ya"/>
    <s v="2"/>
    <s v="Ya"/>
    <s v="Tidak"/>
    <s v="Tidak ber-mitra"/>
    <s v="1"/>
    <s v="2"/>
    <s v="Tidak"/>
    <s v="Tidak"/>
    <s v="&lt; Rp. 50.000"/>
    <s v="Susu bubuk anak (Zee, Dancow, Boneeto, dsb.)_x000a_Susu bubuk dewasa (Anlene, Entrasol, Ensure, dsb.)_x000a_Gula rendah kalori (diabetasol, nulife, dsb.)"/>
  </r>
  <r>
    <s v="Sep 10, 2022"/>
    <x v="0"/>
    <x v="324"/>
    <x v="4739"/>
    <s v="Sep 10, 2022"/>
    <x v="0"/>
    <x v="0"/>
    <s v="Residential (lokasi tempat tinggal/perumahan/apartemen/dsb.)"/>
    <s v="1-5 org/jam"/>
    <s v="Ada"/>
    <s v="Tidak"/>
    <s v="Ya"/>
    <s v="2"/>
    <s v="Ya"/>
    <s v="Tidak"/>
    <s v="Tidak ber-mitra"/>
    <s v="1"/>
    <s v="2"/>
    <s v="Tidak"/>
    <s v="Tidak"/>
    <s v="&lt; Rp. 50.000"/>
    <s v="Susu bubuk dewasa (Anlene, Entrasol, Ensure, dsb.)_x000a_Gula rendah kalori (diabetasol, nulife, dsb.)"/>
  </r>
  <r>
    <s v="Sep 10, 2022"/>
    <x v="0"/>
    <x v="324"/>
    <x v="4740"/>
    <s v="Sep 10, 2022"/>
    <x v="0"/>
    <x v="0"/>
    <s v="Residential (lokasi tempat tinggal/perumahan/apartemen/dsb.)"/>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41"/>
    <s v="Sep 10, 2022"/>
    <x v="0"/>
    <x v="0"/>
    <s v="Residential (lokasi tempat tinggal/perumahan/apartemen/dsb.)"/>
    <s v="5-10 org/jam"/>
    <s v="Ada"/>
    <s v="Tidak"/>
    <s v="Ya"/>
    <s v="3 - 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0, 2022"/>
    <x v="0"/>
    <x v="324"/>
    <x v="4742"/>
    <s v="Sep 10, 2022"/>
    <x v="0"/>
    <x v="0"/>
    <s v="Residential (lokasi tempat tinggal/perumahan/apartemen/dsb.)"/>
    <s v="1-5 org/jam"/>
    <s v="Ada"/>
    <s v="Tidak"/>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0, 2022"/>
    <x v="0"/>
    <x v="324"/>
    <x v="4743"/>
    <s v="Sep 10, 2022"/>
    <x v="0"/>
    <x v="0"/>
    <s v="Residential (lokasi tempat tinggal/perumahan/apartemen/dsb.)"/>
    <s v="1-5 org/jam"/>
    <s v="Tidak ada"/>
    <s v="Tidak"/>
    <s v="Tidak"/>
    <s v="Tidak ada"/>
    <s v="Tidak"/>
    <s v="Tidak"/>
    <s v="Tidak ber-mitra"/>
    <s v="Tidak ada"/>
    <s v="Tidak ada"/>
    <s v="Tidak"/>
    <s v="Tidak"/>
    <s v="&lt; Rp. 50.000"/>
    <s v="Sembako (Beras kiloan, telur, gula kiloan, dsb.)"/>
  </r>
  <r>
    <s v="Sep 10, 2022"/>
    <x v="0"/>
    <x v="324"/>
    <x v="4744"/>
    <s v="Sep 10, 2022"/>
    <x v="0"/>
    <x v="0"/>
    <s v="Residential (lokasi tempat tinggal/perumahan/apartemen/dsb.)"/>
    <s v="1-5 org/jam"/>
    <s v="Tidak ada"/>
    <s v="Tidak"/>
    <s v="Tidak"/>
    <s v="Tidak ada"/>
    <s v="Tidak"/>
    <s v="Tidak"/>
    <s v="Tidak ber-mitra"/>
    <s v="Tidak ada"/>
    <s v="Tidak ada"/>
    <s v="Tidak"/>
    <s v="Tidak"/>
    <s v="&lt; Rp. 50.000"/>
    <s v="Sembako (Beras kiloan, telur, gula kiloan, dsb.)"/>
  </r>
  <r>
    <s v="Sep 10, 2022"/>
    <x v="0"/>
    <x v="324"/>
    <x v="4745"/>
    <s v="Sep 10, 2022"/>
    <x v="0"/>
    <x v="0"/>
    <s v="Pinggir Jalan Utama"/>
    <s v="5-10 org/jam"/>
    <s v="Ada"/>
    <s v="Ya"/>
    <s v="Ya"/>
    <s v="&gt;4"/>
    <s v="Ya"/>
    <s v="Tidak"/>
    <s v="Tidak ber-mitra"/>
    <s v="Tidak ada"/>
    <s v="&gt;2"/>
    <s v="Tidak"/>
    <s v="Ya"/>
    <s v="Rp 51.000 - Rp 100.000"/>
    <s v="Susu bubuk anak (Zee, Dancow, Boneeto, dsb.)_x000a_Susu bubuk dewasa (Anlene, Entrasol, Ensure, dsb.)_x000a_Gula rendah kalori (diabetasol, nulife, dsb.)_x000a_Sembako (Beras kiloan, telur, gula kiloan, dsb.)"/>
  </r>
  <r>
    <s v="Sep 10, 2022"/>
    <x v="0"/>
    <x v="324"/>
    <x v="4746"/>
    <s v="Sep 10, 2022"/>
    <x v="0"/>
    <x v="0"/>
    <s v="Pinggir Jalan Utama"/>
    <s v="1-5 org/jam"/>
    <s v="Tidak ada"/>
    <s v="Tidak"/>
    <s v="Tidak"/>
    <s v="Tidak ada"/>
    <s v="Tidak"/>
    <s v="Tidak"/>
    <s v="Tidak ber-mitra"/>
    <s v="Tidak ada"/>
    <s v="1"/>
    <s v="Tidak"/>
    <s v="Tidak"/>
    <s v="&lt; Rp. 50.000"/>
    <s v="Gula rendah kalori (diabetasol, nulife, dsb.)"/>
  </r>
  <r>
    <s v="Sep 10, 2022"/>
    <x v="0"/>
    <x v="324"/>
    <x v="4747"/>
    <s v="Sep 10, 2022"/>
    <x v="0"/>
    <x v="0"/>
    <s v="Pasar (lokasi sekitar atau dalam pasar)"/>
    <s v="1-5 org/jam"/>
    <s v="Tidak ada"/>
    <s v="Tidak"/>
    <s v="Tidak"/>
    <s v="Tidak ada"/>
    <s v="Tidak"/>
    <s v="Tidak"/>
    <s v="Tidak ber-mitra"/>
    <s v="Tidak ada"/>
    <s v="Tidak ada"/>
    <s v="Tidak"/>
    <s v="Tidak"/>
    <s v="&lt; Rp. 50.000"/>
    <s v="Gula rendah kalori (diabetasol, nulife, dsb.)_x000a_Sembako (Beras kiloan, telur, gula kiloan, dsb.)"/>
  </r>
  <r>
    <s v="Sep 10, 2022"/>
    <x v="0"/>
    <x v="324"/>
    <x v="4748"/>
    <s v="Sep 10, 2022"/>
    <x v="0"/>
    <x v="0"/>
    <s v="Pasar (lokasi sekitar atau dalam pasar)"/>
    <s v="1-5 org/jam"/>
    <s v="Tidak ada"/>
    <s v="Tidak"/>
    <s v="Ya"/>
    <s v="Tidak ada"/>
    <s v="Tidak"/>
    <s v="Tidak"/>
    <s v="Tidak ber-mitra"/>
    <s v="Tidak ada"/>
    <s v="2"/>
    <s v="Tidak"/>
    <s v="Tidak"/>
    <s v="Rp 51.000 - Rp 100.000"/>
    <s v="Gula rendah kalori (diabetasol, nulife, dsb.)"/>
  </r>
  <r>
    <s v="Sep 10, 2022"/>
    <x v="0"/>
    <x v="255"/>
    <x v="4392"/>
    <s v="Sep 10, 2022"/>
    <x v="0"/>
    <x v="0"/>
    <s v="Pinggir Jalan Utama"/>
    <s v="1-5 org/jam"/>
    <s v="Tidak ada"/>
    <s v="Tidak"/>
    <s v="Ya"/>
    <s v="3 - 4"/>
    <s v="Tidak"/>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0, 2022"/>
    <x v="0"/>
    <x v="255"/>
    <x v="4393"/>
    <s v="Sep 10, 2022"/>
    <x v="0"/>
    <x v="0"/>
    <s v="Pinggir Jalan Utama"/>
    <s v="5-10 org/jam"/>
    <s v="Ada"/>
    <s v="Ya"/>
    <s v="Ya"/>
    <s v="&gt;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0, 2022"/>
    <x v="0"/>
    <x v="255"/>
    <x v="4396"/>
    <s v="Sep 10, 2022"/>
    <x v="0"/>
    <x v="0"/>
    <s v="Pasar (lokasi sekitar atau dalam pasar)"/>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255"/>
    <x v="4400"/>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255"/>
    <x v="4401"/>
    <s v="Sep 10, 2022"/>
    <x v="0"/>
    <x v="0"/>
    <s v="Pasar (lokasi sekitar atau dalam pasar)"/>
    <s v="5-10 org/jam"/>
    <s v="Ada"/>
    <s v="Ya"/>
    <s v="Ya"/>
    <s v="3 - 4"/>
    <s v="Ya"/>
    <s v="Tidak"/>
    <s v="Tidak ber-mitra"/>
    <s v="2"/>
    <s v="&gt;2"/>
    <s v="Tidak"/>
    <s v="Tidak"/>
    <s v="Rp 101.000 - Rp 200.000"/>
    <s v="Susu bubuk anak (Zee, Dancow, Boneeto, dsb.)_x000a_Susu bubuk dewasa (Anlene, Entrasol, Ensure, dsb.)_x000a_Gula rendah kalori (diabetasol, nulife, dsb.)_x000a_Sembako (Beras kiloan, telur, gula kiloan, dsb.)"/>
  </r>
  <r>
    <s v="Sep 10, 2022"/>
    <x v="0"/>
    <x v="324"/>
    <x v="4749"/>
    <s v="Sep 10, 2022"/>
    <x v="0"/>
    <x v="0"/>
    <s v="Residential (lokasi tempat tinggal/perumahan/apartemen/dsb.)"/>
    <s v="1-5 org/jam"/>
    <s v="Tidak ada"/>
    <s v="Tidak"/>
    <s v="Tidak"/>
    <s v="2"/>
    <s v="Tidak"/>
    <s v="Tidak"/>
    <s v="Tidak ber-mitra"/>
    <s v="1"/>
    <s v="&gt;2"/>
    <s v="Tidak"/>
    <s v="Tidak"/>
    <s v="Rp 51.000 - Rp 100.000"/>
    <s v="Gula rendah kalori (diabetasol, nulife, dsb.)"/>
  </r>
  <r>
    <s v="Sep 10, 2022"/>
    <x v="0"/>
    <x v="324"/>
    <x v="4750"/>
    <s v="Sep 10, 2022"/>
    <x v="0"/>
    <x v="0"/>
    <s v="Residential (lokasi tempat tinggal/perumahan/apartemen/dsb.)"/>
    <s v="1-5 org/jam"/>
    <s v="Ada"/>
    <s v="Ya"/>
    <s v="Ya"/>
    <s v="2"/>
    <s v="Tidak"/>
    <s v="Tidak"/>
    <s v="Tidak ber-mitra"/>
    <s v="1"/>
    <s v="&gt;2"/>
    <s v="Tidak"/>
    <s v="Tidak"/>
    <s v="Rp 51.000 - Rp 100.000"/>
    <s v="Gula rendah kalori (diabetasol, nulife, dsb.)_x000a_Sembako (Beras kiloan, telur, gula kiloan, dsb.)"/>
  </r>
  <r>
    <s v="Sep 10, 2022"/>
    <x v="0"/>
    <x v="324"/>
    <x v="4751"/>
    <s v="Sep 10, 2022"/>
    <x v="0"/>
    <x v="0"/>
    <s v="Pasar (lokasi sekitar atau dalam pasar)"/>
    <s v="5-10 org/jam"/>
    <s v="Tidak ada"/>
    <s v="Tidak"/>
    <s v="Tidak"/>
    <s v="2"/>
    <s v="Tidak"/>
    <s v="Ya"/>
    <s v="Tidak ber-mitra"/>
    <s v="1"/>
    <s v="&gt;2"/>
    <s v="Tidak"/>
    <s v="Tidak"/>
    <s v="&gt; Rp 201.000"/>
    <s v="Susu bubuk anak (Zee, Dancow, Boneeto, dsb.)_x000a_Susu bubuk dewasa (Anlene, Entrasol, Ensure, dsb.)_x000a_Gula rendah kalori (diabetasol, nulife, dsb.)_x000a_Sembako (Beras kiloan, telur, gula kiloan, dsb.)"/>
  </r>
  <r>
    <s v="Sep 10, 2022"/>
    <x v="0"/>
    <x v="324"/>
    <x v="4752"/>
    <s v="Sep 10, 2022"/>
    <x v="0"/>
    <x v="0"/>
    <s v="Residential (lokasi tempat tinggal/perumahan/apartemen/dsb.)"/>
    <s v="1-5 org/jam"/>
    <s v="Tidak ada"/>
    <s v="Tidak"/>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10, 2022"/>
    <x v="0"/>
    <x v="324"/>
    <x v="4753"/>
    <s v="Sep 10, 2022"/>
    <x v="0"/>
    <x v="0"/>
    <s v="Pinggir Jalan Utama"/>
    <s v="1-5 org/jam"/>
    <s v="Ada"/>
    <s v="Tidak"/>
    <s v="Ya"/>
    <s v="&gt;4"/>
    <s v="Ya"/>
    <s v="Tidak"/>
    <s v="Tidak ber-mitra"/>
    <s v="2"/>
    <s v="&gt;2"/>
    <s v="Tidak"/>
    <s v="Tidak"/>
    <s v="Rp 51.000 - Rp 100.000"/>
    <s v="Susu bubuk anak (Zee, Dancow, Boneeto, dsb.)_x000a_Susu bubuk dewasa (Anlene, Entrasol, Ensure, dsb.)_x000a_Gula rendah kalori (diabetasol, nulife, dsb.)_x000a_Sembako (Beras kiloan, telur, gula kiloan, dsb.)"/>
  </r>
  <r>
    <s v="Sep 10, 2022"/>
    <x v="0"/>
    <x v="324"/>
    <x v="4754"/>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55"/>
    <s v="Sep 10, 2022"/>
    <x v="0"/>
    <x v="0"/>
    <s v="Residential (lokasi tempat tinggal/perumahan/apartemen/dsb.)"/>
    <s v="1-5 org/jam"/>
    <s v="Ada"/>
    <s v="Tidak"/>
    <s v="Ya"/>
    <s v="3 - 4"/>
    <s v="Tidak"/>
    <s v="Tidak"/>
    <s v="GGSP (Gudang Garam Strategic Partnership)"/>
    <s v="1"/>
    <s v="&gt;2"/>
    <s v="Tidak"/>
    <s v="Tidak"/>
    <s v="Rp 51.000 - Rp 100.000"/>
    <s v="Susu bubuk anak (Zee, Dancow, Boneeto, dsb.)_x000a_Susu bubuk dewasa (Anlene, Entrasol, Ensure, dsb.)_x000a_Gula rendah kalori (diabetasol, nulife, dsb.)_x000a_Sembako (Beras kiloan, telur, gula kiloan, dsb.)"/>
  </r>
  <r>
    <s v="Sep 10, 2022"/>
    <x v="0"/>
    <x v="324"/>
    <x v="4756"/>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57"/>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58"/>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59"/>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60"/>
    <s v="Sep 10, 2022"/>
    <x v="0"/>
    <x v="0"/>
    <s v="Residential (lokasi tempat tinggal/perumahan/apartemen/dsb.)"/>
    <s v="1-5 org/jam"/>
    <s v="Ada"/>
    <s v="Tidak"/>
    <s v="Ya"/>
    <s v="&gt;4"/>
    <s v="Ya"/>
    <s v="Tidak"/>
    <s v="Tidak ber-mitra"/>
    <s v="1"/>
    <s v="&gt;2"/>
    <s v="Tidak"/>
    <s v="Tidak"/>
    <s v="Rp 101.000 - Rp 200.000"/>
    <s v="Susu bubuk anak (Zee, Dancow, Boneeto, dsb.)_x000a_Susu bubuk dewasa (Anlene, Entrasol, Ensure, dsb.)_x000a_Gula rendah kalori (diabetasol, nulife, dsb.)_x000a_Sembako (Beras kiloan, telur, gula kiloan, dsb.)"/>
  </r>
  <r>
    <s v="Sep 10, 2022"/>
    <x v="0"/>
    <x v="324"/>
    <x v="4761"/>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62"/>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63"/>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64"/>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65"/>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66"/>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67"/>
    <s v="Sep 10, 2022"/>
    <x v="0"/>
    <x v="0"/>
    <s v="Pinggir Jalan Utama"/>
    <s v="5-10 org/jam"/>
    <s v="Ada"/>
    <s v="Ya"/>
    <s v="Ya"/>
    <s v="&gt;4"/>
    <s v="Ya"/>
    <s v="Tidak"/>
    <s v="Tidak ber-mitra"/>
    <s v="&gt;2"/>
    <s v="&gt;2"/>
    <s v="Tidak"/>
    <s v="Tidak"/>
    <s v="Rp 101.000 - Rp 200.000"/>
    <s v="Susu bubuk anak (Zee, Dancow, Boneeto, dsb.)_x000a_Susu bubuk dewasa (Anlene, Entrasol, Ensure, dsb.)_x000a_Gula rendah kalori (diabetasol, nulife, dsb.)_x000a_Sembako (Beras kiloan, telur, gula kiloan, dsb.)"/>
  </r>
  <r>
    <s v="Sep 10, 2022"/>
    <x v="0"/>
    <x v="324"/>
    <x v="4768"/>
    <s v="Sep 10, 2022"/>
    <x v="0"/>
    <x v="0"/>
    <s v="Pinggir Jalan Utama"/>
    <s v="1-5 org/jam"/>
    <s v="Ada"/>
    <s v="Tidak"/>
    <s v="Ya"/>
    <s v="2"/>
    <s v="Ya"/>
    <s v="Ya"/>
    <s v="Tidak ber-mitra"/>
    <s v="1"/>
    <s v="2"/>
    <s v="Tidak"/>
    <s v="Tidak"/>
    <s v="Rp 51.000 - Rp 100.000"/>
    <s v="Gula rendah kalori (diabetasol, nulife, dsb.)_x000a_Sembako (Beras kiloan, telur, gula kiloan, dsb.)"/>
  </r>
  <r>
    <s v="Sep 9, 2022"/>
    <x v="0"/>
    <x v="324"/>
    <x v="4769"/>
    <s v="Sep 9, 2022"/>
    <x v="0"/>
    <x v="0"/>
    <s v="Pinggir Jalan Utama"/>
    <s v="5-10 org/jam"/>
    <s v="Ada"/>
    <s v="Ya"/>
    <s v="Ya"/>
    <s v="&gt;4"/>
    <s v="Ya"/>
    <s v="Tidak"/>
    <s v="Tidak ber-mitra"/>
    <s v="&gt;2"/>
    <s v="&gt;2"/>
    <s v="Tidak"/>
    <s v="Tidak"/>
    <s v="&gt; Rp 201.000"/>
    <s v="Susu bubuk anak (Zee, Dancow, Boneeto, dsb.)_x000a_Susu bubuk dewasa (Anlene, Entrasol, Ensure, dsb.)_x000a_Gula rendah kalori (diabetasol, nulife, dsb.)_x000a_Sembako (Beras kiloan, telur, gula kiloan, dsb.)"/>
  </r>
  <r>
    <s v="Sep 9, 2022"/>
    <x v="0"/>
    <x v="324"/>
    <x v="4770"/>
    <s v="Sep 9, 2022"/>
    <x v="0"/>
    <x v="0"/>
    <s v="Residential (lokasi tempat tinggal/perumahan/apartemen/dsb.)"/>
    <s v="1-5 org/jam"/>
    <s v="Tidak ada"/>
    <s v="Tidak"/>
    <s v="Tidak"/>
    <s v="Tidak ada"/>
    <s v="Tidak"/>
    <s v="Tidak"/>
    <s v="Tidak ber-mitra"/>
    <s v="Tidak ada"/>
    <s v="Tidak ada"/>
    <s v="Tidak"/>
    <s v="Tidak"/>
    <s v="&lt; Rp. 50.000"/>
    <s v="Sembako (Beras kiloan, telur, gula kiloan, dsb.)"/>
  </r>
  <r>
    <s v="Sep 9, 2022"/>
    <x v="0"/>
    <x v="324"/>
    <x v="4771"/>
    <s v="Sep 9, 2022"/>
    <x v="0"/>
    <x v="0"/>
    <s v="Pinggir Jalan Utama"/>
    <s v="1-5 org/jam"/>
    <s v="Ada"/>
    <s v="Ya"/>
    <s v="Ya"/>
    <s v="2"/>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9, 2022"/>
    <x v="0"/>
    <x v="324"/>
    <x v="4772"/>
    <s v="Sep 9, 2022"/>
    <x v="1"/>
    <x v="1"/>
    <m/>
    <m/>
    <m/>
    <m/>
    <m/>
    <m/>
    <m/>
    <m/>
    <m/>
    <m/>
    <m/>
    <m/>
    <m/>
    <m/>
    <m/>
  </r>
  <r>
    <s v="Sep 9, 2022"/>
    <x v="0"/>
    <x v="324"/>
    <x v="4773"/>
    <s v="Sep 9, 2022"/>
    <x v="0"/>
    <x v="0"/>
    <s v="Pinggir Jalan Utama"/>
    <s v="1-5 org/jam"/>
    <s v="Ada"/>
    <s v="Tidak"/>
    <s v="Ya"/>
    <s v="Tidak ada"/>
    <s v="Tidak"/>
    <s v="Tidak"/>
    <s v="SRC (Sampoerna Retail Community)"/>
    <s v="Tidak ada"/>
    <s v="1"/>
    <s v="Tidak"/>
    <s v="Tidak"/>
    <s v="&lt; Rp. 50.000"/>
    <s v="Susu bubuk dewasa (Anlene, Entrasol, Ensure, dsb.)"/>
  </r>
  <r>
    <s v="Sep 9, 2022"/>
    <x v="0"/>
    <x v="324"/>
    <x v="4774"/>
    <s v="Sep 9, 2022"/>
    <x v="0"/>
    <x v="0"/>
    <s v="Pinggir Jalan Utama"/>
    <s v="1-5 org/jam"/>
    <s v="Ada"/>
    <s v="Tidak"/>
    <s v="Ya"/>
    <s v="Tidak ada"/>
    <s v="Tidak"/>
    <s v="Tidak"/>
    <s v="Tidak ber-mitra"/>
    <s v="Tidak ada"/>
    <s v="&gt;2"/>
    <s v="Tidak"/>
    <s v="Tidak"/>
    <s v="&lt; Rp. 50.000"/>
    <s v="Susu bubuk anak (Zee, Dancow, Boneeto, dsb.)_x000a_Susu bubuk dewasa (Anlene, Entrasol, Ensure, dsb.)_x000a_Gula rendah kalori (diabetasol, nulife, dsb.)_x000a_Sembako (Beras kiloan, telur, gula kiloan, dsb.)"/>
  </r>
  <r>
    <s v="Sep 9, 2022"/>
    <x v="0"/>
    <x v="324"/>
    <x v="4775"/>
    <s v="Sep 9, 2022"/>
    <x v="0"/>
    <x v="0"/>
    <s v="Residential (lokasi tempat tinggal/perumahan/apartemen/dsb.)"/>
    <s v="1-5 org/jam"/>
    <s v="Ada"/>
    <s v="Tidak"/>
    <s v="Ya"/>
    <s v="2"/>
    <s v="Tidak"/>
    <s v="Tidak"/>
    <s v="Tidak ber-mitra"/>
    <s v="1"/>
    <s v="2"/>
    <s v="Tidak"/>
    <s v="Tidak"/>
    <s v="&lt; Rp. 50.000"/>
    <s v="Susu bubuk anak (Zee, Dancow, Boneeto, dsb.)_x000a_Susu bubuk dewasa (Anlene, Entrasol, Ensure, dsb.)_x000a_Sembako (Beras kiloan, telur, gula kiloan, dsb.)"/>
  </r>
  <r>
    <s v="Sep 9, 2022"/>
    <x v="0"/>
    <x v="324"/>
    <x v="4776"/>
    <s v="Sep 9, 2022"/>
    <x v="0"/>
    <x v="0"/>
    <s v="Pinggir Jalan Utama"/>
    <s v="1-5 org/jam"/>
    <s v="Ada"/>
    <s v="Ya"/>
    <s v="Ya"/>
    <s v="&gt;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9, 2022"/>
    <x v="0"/>
    <x v="324"/>
    <x v="4777"/>
    <s v="Sep 9, 2022"/>
    <x v="0"/>
    <x v="0"/>
    <s v="Pinggir Jalan Utama"/>
    <s v="5-10 org/jam"/>
    <s v="Ada"/>
    <s v="Ya"/>
    <s v="Ya"/>
    <s v="3 - 4"/>
    <s v="Ya"/>
    <s v="Tidak"/>
    <s v="Tidak ber-mitra"/>
    <s v="1"/>
    <s v="&gt;2"/>
    <s v="Tidak"/>
    <s v="Tidak"/>
    <s v="Rp 51.000 - Rp 100.000"/>
    <s v="Susu bubuk anak (Zee, Dancow, Boneeto, dsb.)_x000a_Susu bubuk dewasa (Anlene, Entrasol, Ensure, dsb.)_x000a_Gula rendah kalori (diabetasol, nulife, dsb.)_x000a_Sembako (Beras kiloan, telur, gula kiloan, dsb.)"/>
  </r>
  <r>
    <s v="Sep 9, 2022"/>
    <x v="7"/>
    <x v="45"/>
    <x v="4733"/>
    <s v="Sep 9, 2022"/>
    <x v="0"/>
    <x v="0"/>
    <s v="Pinggir Jalan Utama"/>
    <s v="1-5 org/jam"/>
    <s v="Ada"/>
    <s v="Tidak"/>
    <s v="Ya"/>
    <s v="3 - 4"/>
    <s v="Ya"/>
    <s v="Tidak"/>
    <s v="Tidak ber-mitra"/>
    <s v="2"/>
    <s v="&gt;2"/>
    <s v="Tidak"/>
    <s v="Tidak"/>
    <s v="Rp 51.000 - Rp 100.000"/>
    <s v="Susu bubuk anak (Zee, Dancow, Boneeto, dsb.)_x000a_Susu bubuk dewasa (Anlene, Entrasol, Ensure, dsb.)_x000a_Sembako (Beras kiloan, telur, gula kiloan, dsb.)"/>
  </r>
  <r>
    <s v="Sep 9, 2022"/>
    <x v="0"/>
    <x v="47"/>
    <x v="437"/>
    <s v="Sep 9, 2022"/>
    <x v="0"/>
    <x v="0"/>
    <s v="Pasar (lokasi sekitar atau dalam pasar)"/>
    <s v="1-5 org/jam"/>
    <s v="Tidak ada"/>
    <s v="Tidak"/>
    <s v="Tidak"/>
    <s v="Tidak ada"/>
    <s v="Tidak"/>
    <s v="Tidak"/>
    <s v="Tidak ber-mitra"/>
    <s v="Tidak ada"/>
    <s v="2"/>
    <s v="Tidak"/>
    <s v="Ya"/>
    <s v="&gt; Rp 201.000"/>
    <s v="Sembako (Beras kiloan, telur, gula kiloan, dsb.)"/>
  </r>
  <r>
    <s v="Sep 9, 2022"/>
    <x v="0"/>
    <x v="47"/>
    <x v="437"/>
    <s v="Sep 9, 2022"/>
    <x v="1"/>
    <x v="1"/>
    <m/>
    <m/>
    <m/>
    <m/>
    <m/>
    <m/>
    <m/>
    <m/>
    <m/>
    <m/>
    <m/>
    <m/>
    <m/>
    <m/>
    <m/>
  </r>
  <r>
    <s v="Sep 9, 2022"/>
    <x v="0"/>
    <x v="47"/>
    <x v="437"/>
    <s v="Sep 9, 2022"/>
    <x v="1"/>
    <x v="1"/>
    <m/>
    <m/>
    <m/>
    <m/>
    <m/>
    <m/>
    <m/>
    <m/>
    <m/>
    <m/>
    <m/>
    <m/>
    <m/>
    <m/>
    <m/>
  </r>
  <r>
    <s v="Sep 9, 2022"/>
    <x v="4"/>
    <x v="136"/>
    <x v="4778"/>
    <s v="Sep 9, 2022"/>
    <x v="0"/>
    <x v="0"/>
    <s v="Pinggir Jalan Utama"/>
    <s v="&gt;10 org/jam"/>
    <s v="Ada"/>
    <s v="Ya"/>
    <s v="Ya"/>
    <s v="&gt;4"/>
    <s v="Ya"/>
    <s v="Ya"/>
    <s v="Tidak ber-mitra"/>
    <s v="&gt;2"/>
    <s v="&gt;2"/>
    <s v="Ya"/>
    <s v="Ya"/>
    <s v="Rp 101.000 - Rp 200.000"/>
    <s v="Susu bubuk anak (Zee, Dancow, Boneeto, dsb.)_x000a_Susu bubuk dewasa (Anlene, Entrasol, Ensure, dsb.)_x000a_Gula rendah kalori (diabetasol, nulife, dsb.)_x000a_Sembako (Beras kiloan, telur, gula kiloan, dsb.)_x000a_Pulsa, token listrik, dsb."/>
  </r>
  <r>
    <s v="Sep 9, 2022"/>
    <x v="4"/>
    <x v="136"/>
    <x v="4779"/>
    <s v="Sep 9, 2022"/>
    <x v="0"/>
    <x v="0"/>
    <s v="Pinggir Jalan Utama"/>
    <s v="5-10 org/jam"/>
    <s v="Ada"/>
    <s v="Ya"/>
    <s v="Ya"/>
    <s v="&gt;4"/>
    <s v="Ya"/>
    <s v="Tidak"/>
    <s v="Tidak ber-mitra"/>
    <s v="&gt;2"/>
    <s v="&gt;2"/>
    <s v="Tidak"/>
    <s v="Ya"/>
    <s v="Rp 51.000 - Rp 100.000"/>
    <s v="Susu bubuk anak (Zee, Dancow, Boneeto, dsb.)_x000a_Susu bubuk dewasa (Anlene, Entrasol, Ensure, dsb.)_x000a_Gula rendah kalori (diabetasol, nulife, dsb.)_x000a_Sembako (Beras kiloan, telur, gula kiloan, dsb.)_x000a_Pulsa, token listrik, dsb."/>
  </r>
  <r>
    <s v="Sep 9, 2022"/>
    <x v="4"/>
    <x v="136"/>
    <x v="2963"/>
    <s v="Sep 9, 2022"/>
    <x v="0"/>
    <x v="0"/>
    <s v="Pinggir Jalan Utama"/>
    <s v="5-10 org/jam"/>
    <s v="Ada"/>
    <s v="Ya"/>
    <s v="Ya"/>
    <s v="&gt;4"/>
    <s v="Ya"/>
    <s v="Tidak"/>
    <s v="Tidak ber-mitra"/>
    <s v="&gt;2"/>
    <s v="&gt;2"/>
    <s v="Ya"/>
    <s v="Ya"/>
    <s v="Rp 51.000 - Rp 100.000"/>
    <s v="Susu bubuk anak (Zee, Dancow, Boneeto, dsb.)_x000a_Susu bubuk dewasa (Anlene, Entrasol, Ensure, dsb.)_x000a_Sembako (Beras kiloan, telur, gula kiloan, dsb.)_x000a_Pulsa, token listrik, dsb."/>
  </r>
  <r>
    <s v="Sep 9, 2022"/>
    <x v="22"/>
    <x v="286"/>
    <x v="3827"/>
    <s v="Sep 9, 2022"/>
    <x v="0"/>
    <x v="0"/>
    <s v="Pinggir Jalan Utama"/>
    <s v="5-10 org/jam"/>
    <s v="Ada"/>
    <s v="Tidak"/>
    <s v="Ya"/>
    <s v="&gt;4"/>
    <s v="Ya"/>
    <s v="Tidak"/>
    <s v="Tidak ber-mitra"/>
    <s v="2"/>
    <s v="&gt;2"/>
    <s v="Tidak"/>
    <s v="Tidak"/>
    <s v="&lt; Rp. 50.000"/>
    <s v="Susu bubuk anak (Zee, Dancow, Boneeto, dsb.)_x000a_Susu bubuk dewasa (Anlene, Entrasol, Ensure, dsb.)_x000a_Gula rendah kalori (diabetasol, nulife, dsb.)"/>
  </r>
  <r>
    <s v="Sep 9, 2022"/>
    <x v="24"/>
    <x v="171"/>
    <x v="4780"/>
    <s v="Sep 9, 2022"/>
    <x v="0"/>
    <x v="0"/>
    <s v="Pinggir Jalan Utama"/>
    <s v="1-5 org/jam"/>
    <s v="Tidak ada"/>
    <s v="Tidak"/>
    <s v="Ya"/>
    <s v="Tidak ada"/>
    <s v="Tidak"/>
    <s v="Tidak"/>
    <s v="Tidak ber-mitra"/>
    <s v="1"/>
    <s v="2"/>
    <s v="Tidak"/>
    <s v="Ya"/>
    <s v="Rp 51.000 - Rp 100.000"/>
    <s v="Susu bubuk anak (Zee, Dancow, Boneeto, dsb.)_x000a_Susu bubuk dewasa (Anlene, Entrasol, Ensure, dsb.)_x000a_Gula rendah kalori (diabetasol, nulife, dsb.)_x000a_Sembako (Beras kiloan, telur, gula kiloan, dsb.)"/>
  </r>
  <r>
    <m/>
    <x v="34"/>
    <x v="325"/>
    <x v="4781"/>
    <m/>
    <x v="2"/>
    <x v="2"/>
    <m/>
    <m/>
    <m/>
    <m/>
    <m/>
    <m/>
    <m/>
    <m/>
    <m/>
    <m/>
    <m/>
    <m/>
    <m/>
    <m/>
    <m/>
  </r>
  <r>
    <m/>
    <x v="34"/>
    <x v="325"/>
    <x v="4781"/>
    <m/>
    <x v="2"/>
    <x v="2"/>
    <m/>
    <m/>
    <m/>
    <m/>
    <m/>
    <m/>
    <m/>
    <m/>
    <m/>
    <m/>
    <m/>
    <m/>
    <m/>
    <m/>
    <m/>
  </r>
  <r>
    <m/>
    <x v="34"/>
    <x v="325"/>
    <x v="4781"/>
    <m/>
    <x v="2"/>
    <x v="2"/>
    <m/>
    <m/>
    <m/>
    <m/>
    <m/>
    <m/>
    <m/>
    <m/>
    <m/>
    <m/>
    <m/>
    <m/>
    <m/>
    <m/>
    <m/>
  </r>
  <r>
    <m/>
    <x v="34"/>
    <x v="325"/>
    <x v="4781"/>
    <m/>
    <x v="2"/>
    <x v="2"/>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984E57-AB65-47AD-BEE9-C6ED2C35F4B7}"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5:B6" firstHeaderRow="1" firstDataRow="1" firstDataCol="1" rowPageCount="2" colPageCount="1"/>
  <pivotFields count="22">
    <pivotField compact="0" outline="0" showAll="0" defaultSubtotal="0"/>
    <pivotField compact="0" outline="0" showAll="0" sortType="descending" defaultSubtotal="0">
      <items count="35">
        <item x="10"/>
        <item x="12"/>
        <item x="29"/>
        <item x="9"/>
        <item x="5"/>
        <item x="7"/>
        <item x="21"/>
        <item x="27"/>
        <item x="4"/>
        <item x="0"/>
        <item x="1"/>
        <item x="18"/>
        <item x="28"/>
        <item x="14"/>
        <item x="31"/>
        <item x="30"/>
        <item x="32"/>
        <item x="17"/>
        <item x="11"/>
        <item x="3"/>
        <item x="33"/>
        <item x="26"/>
        <item x="19"/>
        <item x="2"/>
        <item x="8"/>
        <item x="16"/>
        <item x="22"/>
        <item x="20"/>
        <item x="23"/>
        <item x="24"/>
        <item x="25"/>
        <item x="13"/>
        <item x="15"/>
        <item x="6"/>
        <item x="34"/>
      </items>
      <autoSortScope>
        <pivotArea dataOnly="0" outline="0" fieldPosition="0">
          <references count="1">
            <reference field="4294967294" count="1" selected="0">
              <x v="0"/>
            </reference>
          </references>
        </pivotArea>
      </autoSortScope>
    </pivotField>
    <pivotField compact="0" outline="0" showAll="0" defaultSubtotal="0">
      <items count="369">
        <item m="1" x="367"/>
        <item x="275"/>
        <item x="316"/>
        <item x="102"/>
        <item x="118"/>
        <item x="297"/>
        <item x="119"/>
        <item x="95"/>
        <item x="116"/>
        <item x="74"/>
        <item x="189"/>
        <item x="81"/>
        <item m="1" x="344"/>
        <item m="1" x="337"/>
        <item m="1" x="341"/>
        <item x="232"/>
        <item m="1" x="366"/>
        <item x="37"/>
        <item x="78"/>
        <item m="1" x="352"/>
        <item x="86"/>
        <item x="108"/>
        <item x="163"/>
        <item x="263"/>
        <item x="320"/>
        <item x="319"/>
        <item x="318"/>
        <item x="2"/>
        <item x="47"/>
        <item m="1" x="326"/>
        <item x="315"/>
        <item x="29"/>
        <item x="4"/>
        <item x="304"/>
        <item x="206"/>
        <item x="235"/>
        <item x="306"/>
        <item x="35"/>
        <item x="322"/>
        <item x="323"/>
        <item x="317"/>
        <item x="97"/>
        <item x="98"/>
        <item x="140"/>
        <item x="137"/>
        <item x="209"/>
        <item x="246"/>
        <item x="302"/>
        <item x="120"/>
        <item x="77"/>
        <item x="268"/>
        <item x="321"/>
        <item x="111"/>
        <item x="220"/>
        <item x="250"/>
        <item x="174"/>
        <item x="21"/>
        <item x="239"/>
        <item x="73"/>
        <item x="243"/>
        <item x="219"/>
        <item x="17"/>
        <item x="171"/>
        <item x="64"/>
        <item x="136"/>
        <item x="92"/>
        <item m="1" x="327"/>
        <item x="295"/>
        <item x="242"/>
        <item x="53"/>
        <item x="80"/>
        <item m="1" x="349"/>
        <item m="1" x="340"/>
        <item m="1" x="335"/>
        <item m="1" x="334"/>
        <item m="1" x="368"/>
        <item m="1" x="333"/>
        <item x="188"/>
        <item x="143"/>
        <item x="203"/>
        <item m="1" x="357"/>
        <item x="124"/>
        <item x="155"/>
        <item x="200"/>
        <item x="276"/>
        <item x="23"/>
        <item x="314"/>
        <item x="44"/>
        <item x="43"/>
        <item x="42"/>
        <item x="221"/>
        <item x="231"/>
        <item m="1" x="353"/>
        <item m="1" x="347"/>
        <item x="293"/>
        <item x="288"/>
        <item x="291"/>
        <item x="134"/>
        <item m="1" x="338"/>
        <item m="1" x="351"/>
        <item x="141"/>
        <item x="154"/>
        <item x="93"/>
        <item x="271"/>
        <item x="270"/>
        <item m="1" x="328"/>
        <item x="166"/>
        <item x="82"/>
        <item x="51"/>
        <item x="96"/>
        <item x="100"/>
        <item x="202"/>
        <item x="252"/>
        <item x="19"/>
        <item x="305"/>
        <item x="294"/>
        <item x="83"/>
        <item x="48"/>
        <item x="183"/>
        <item x="272"/>
        <item x="55"/>
        <item x="308"/>
        <item x="212"/>
        <item x="8"/>
        <item x="230"/>
        <item x="14"/>
        <item x="289"/>
        <item x="68"/>
        <item x="90"/>
        <item x="85"/>
        <item x="63"/>
        <item x="300"/>
        <item x="298"/>
        <item x="115"/>
        <item x="279"/>
        <item x="292"/>
        <item x="67"/>
        <item x="197"/>
        <item x="165"/>
        <item x="285"/>
        <item x="256"/>
        <item x="79"/>
        <item x="233"/>
        <item x="87"/>
        <item x="312"/>
        <item x="112"/>
        <item x="281"/>
        <item x="167"/>
        <item x="244"/>
        <item x="75"/>
        <item x="245"/>
        <item x="45"/>
        <item x="46"/>
        <item x="262"/>
        <item x="213"/>
        <item x="180"/>
        <item x="164"/>
        <item x="76"/>
        <item x="265"/>
        <item x="195"/>
        <item x="12"/>
        <item x="160"/>
        <item x="110"/>
        <item x="217"/>
        <item x="211"/>
        <item x="33"/>
        <item x="193"/>
        <item x="113"/>
        <item x="129"/>
        <item x="310"/>
        <item x="123"/>
        <item x="190"/>
        <item x="247"/>
        <item x="89"/>
        <item x="147"/>
        <item x="162"/>
        <item x="264"/>
        <item x="146"/>
        <item x="132"/>
        <item x="269"/>
        <item x="248"/>
        <item x="236"/>
        <item x="99"/>
        <item x="117"/>
        <item x="266"/>
        <item x="57"/>
        <item x="105"/>
        <item x="254"/>
        <item x="260"/>
        <item x="324"/>
        <item x="121"/>
        <item x="139"/>
        <item x="59"/>
        <item x="109"/>
        <item x="1"/>
        <item x="7"/>
        <item x="234"/>
        <item x="36"/>
        <item x="114"/>
        <item x="240"/>
        <item x="69"/>
        <item x="311"/>
        <item x="30"/>
        <item x="40"/>
        <item x="41"/>
        <item x="39"/>
        <item x="205"/>
        <item x="218"/>
        <item x="125"/>
        <item x="54"/>
        <item x="91"/>
        <item x="261"/>
        <item x="259"/>
        <item x="257"/>
        <item x="127"/>
        <item x="128"/>
        <item x="34"/>
        <item x="58"/>
        <item x="158"/>
        <item x="192"/>
        <item x="176"/>
        <item x="156"/>
        <item x="157"/>
        <item x="204"/>
        <item m="1" x="336"/>
        <item x="249"/>
        <item x="135"/>
        <item x="228"/>
        <item x="226"/>
        <item x="280"/>
        <item x="50"/>
        <item x="153"/>
        <item x="152"/>
        <item x="210"/>
        <item x="133"/>
        <item x="13"/>
        <item x="216"/>
        <item x="88"/>
        <item x="149"/>
        <item x="101"/>
        <item x="159"/>
        <item x="10"/>
        <item x="11"/>
        <item x="150"/>
        <item x="151"/>
        <item m="1" x="343"/>
        <item m="1" x="345"/>
        <item x="142"/>
        <item x="61"/>
        <item x="198"/>
        <item x="27"/>
        <item x="182"/>
        <item m="1" x="329"/>
        <item x="24"/>
        <item x="9"/>
        <item x="199"/>
        <item m="1" x="330"/>
        <item m="1" x="346"/>
        <item x="274"/>
        <item m="1" x="354"/>
        <item x="191"/>
        <item x="144"/>
        <item x="229"/>
        <item x="299"/>
        <item x="207"/>
        <item x="296"/>
        <item m="1" x="361"/>
        <item x="253"/>
        <item x="181"/>
        <item x="278"/>
        <item x="185"/>
        <item x="145"/>
        <item x="178"/>
        <item x="214"/>
        <item x="131"/>
        <item x="170"/>
        <item x="5"/>
        <item x="201"/>
        <item m="1" x="348"/>
        <item m="1" x="355"/>
        <item x="186"/>
        <item x="286"/>
        <item x="287"/>
        <item x="241"/>
        <item x="20"/>
        <item x="28"/>
        <item x="31"/>
        <item x="282"/>
        <item m="1" x="363"/>
        <item x="103"/>
        <item x="104"/>
        <item x="196"/>
        <item x="148"/>
        <item x="168"/>
        <item x="72"/>
        <item x="161"/>
        <item m="1" x="359"/>
        <item x="267"/>
        <item x="238"/>
        <item x="25"/>
        <item x="49"/>
        <item m="1" x="350"/>
        <item m="1" x="365"/>
        <item x="303"/>
        <item x="18"/>
        <item x="107"/>
        <item m="1" x="362"/>
        <item m="1" x="360"/>
        <item x="138"/>
        <item x="6"/>
        <item x="179"/>
        <item x="225"/>
        <item x="251"/>
        <item x="208"/>
        <item x="255"/>
        <item x="16"/>
        <item x="15"/>
        <item m="1" x="364"/>
        <item x="84"/>
        <item x="106"/>
        <item x="62"/>
        <item x="313"/>
        <item x="194"/>
        <item x="122"/>
        <item x="184"/>
        <item x="284"/>
        <item m="1" x="339"/>
        <item x="38"/>
        <item x="126"/>
        <item x="237"/>
        <item x="169"/>
        <item x="273"/>
        <item x="3"/>
        <item x="307"/>
        <item x="0"/>
        <item m="1" x="331"/>
        <item x="309"/>
        <item x="130"/>
        <item x="52"/>
        <item x="290"/>
        <item x="215"/>
        <item x="224"/>
        <item x="173"/>
        <item x="227"/>
        <item x="283"/>
        <item x="301"/>
        <item x="71"/>
        <item x="94"/>
        <item x="66"/>
        <item x="32"/>
        <item x="60"/>
        <item x="22"/>
        <item x="222"/>
        <item x="223"/>
        <item x="65"/>
        <item x="187"/>
        <item x="172"/>
        <item x="277"/>
        <item x="175"/>
        <item x="70"/>
        <item x="177"/>
        <item m="1" x="342"/>
        <item m="1" x="356"/>
        <item x="258"/>
        <item x="56"/>
        <item m="1" x="358"/>
        <item m="1" x="332"/>
        <item x="325"/>
        <item x="26"/>
      </items>
    </pivotField>
    <pivotField dataField="1" compact="0" outline="0" showAll="0" defaultSubtotal="0">
      <items count="4782">
        <item x="2267"/>
        <item x="4748"/>
        <item x="1703"/>
        <item x="1584"/>
        <item x="400"/>
        <item x="4311"/>
        <item x="3795"/>
        <item x="214"/>
        <item x="4590"/>
        <item x="4076"/>
        <item x="3712"/>
        <item x="4722"/>
        <item x="4106"/>
        <item x="4018"/>
        <item x="4711"/>
        <item x="3738"/>
        <item x="4141"/>
        <item x="1583"/>
        <item x="4321"/>
        <item x="2753"/>
        <item x="3061"/>
        <item x="3792"/>
        <item x="1025"/>
        <item x="637"/>
        <item x="101"/>
        <item x="1267"/>
        <item x="3910"/>
        <item x="3091"/>
        <item x="4747"/>
        <item x="1798"/>
        <item x="511"/>
        <item x="4075"/>
        <item x="2128"/>
        <item x="4780"/>
        <item x="991"/>
        <item x="2502"/>
        <item x="2327"/>
        <item x="3573"/>
        <item x="66"/>
        <item x="3957"/>
        <item x="799"/>
        <item x="3773"/>
        <item x="4474"/>
        <item x="4473"/>
        <item x="3229"/>
        <item x="4303"/>
        <item x="2205"/>
        <item x="780"/>
        <item x="1648"/>
        <item x="4692"/>
        <item x="4074"/>
        <item x="4150"/>
        <item x="3334"/>
        <item x="1735"/>
        <item x="2041"/>
        <item x="497"/>
        <item x="2467"/>
        <item x="674"/>
        <item x="3494"/>
        <item x="1322"/>
        <item x="4544"/>
        <item x="1259"/>
        <item x="3826"/>
        <item x="1272"/>
        <item x="4233"/>
        <item x="353"/>
        <item x="3414"/>
        <item x="4405"/>
        <item x="373"/>
        <item x="3163"/>
        <item x="4581"/>
        <item x="1265"/>
        <item x="1260"/>
        <item x="1758"/>
        <item x="2813"/>
        <item x="672"/>
        <item x="3056"/>
        <item x="4038"/>
        <item x="281"/>
        <item x="4578"/>
        <item x="2077"/>
        <item x="4543"/>
        <item x="2559"/>
        <item x="2257"/>
        <item x="1889"/>
        <item x="586"/>
        <item x="2609"/>
        <item x="549"/>
        <item x="3860"/>
        <item x="1112"/>
        <item x="2855"/>
        <item x="2738"/>
        <item x="4666"/>
        <item x="643"/>
        <item x="3955"/>
        <item x="3090"/>
        <item x="1823"/>
        <item x="3989"/>
        <item x="4253"/>
        <item x="4250"/>
        <item x="2136"/>
        <item x="788"/>
        <item x="1985"/>
        <item x="3426"/>
        <item x="4508"/>
        <item x="4657"/>
        <item x="4189"/>
        <item x="4186"/>
        <item x="4623"/>
        <item x="747"/>
        <item x="2912"/>
        <item x="326"/>
        <item x="4496"/>
        <item x="4302"/>
        <item x="1068"/>
        <item x="4534"/>
        <item x="4460"/>
        <item x="2787"/>
        <item x="1186"/>
        <item x="2890"/>
        <item x="1386"/>
        <item x="4688"/>
        <item x="3808"/>
        <item x="1028"/>
        <item x="2151"/>
        <item x="3055"/>
        <item x="843"/>
        <item x="3119"/>
        <item x="4104"/>
        <item x="801"/>
        <item x="754"/>
        <item x="2834"/>
        <item x="1469"/>
        <item x="870"/>
        <item x="1357"/>
        <item x="535"/>
        <item x="534"/>
        <item x="1000"/>
        <item x="3080"/>
        <item x="798"/>
        <item x="3451"/>
        <item x="4564"/>
        <item x="1180"/>
        <item x="4431"/>
        <item x="1304"/>
        <item x="2027"/>
        <item x="4494"/>
        <item x="3397"/>
        <item x="3241"/>
        <item x="2889"/>
        <item x="2500"/>
        <item x="1453"/>
        <item x="3874"/>
        <item x="3369"/>
        <item x="2212"/>
        <item x="4434"/>
        <item x="4579"/>
        <item x="2913"/>
        <item x="3501"/>
        <item x="3953"/>
        <item x="1837"/>
        <item x="1495"/>
        <item x="3998"/>
        <item x="2924"/>
        <item x="4572"/>
        <item x="2296"/>
        <item x="2949"/>
        <item x="3118"/>
        <item x="4484"/>
        <item x="3711"/>
        <item x="2436"/>
        <item x="997"/>
        <item x="1578"/>
        <item x="3918"/>
        <item x="2689"/>
        <item x="3004"/>
        <item x="783"/>
        <item x="3089"/>
        <item x="4128"/>
        <item x="3251"/>
        <item x="2743"/>
        <item x="995"/>
        <item x="3598"/>
        <item x="9"/>
        <item x="3525"/>
        <item x="4479"/>
        <item x="4490"/>
        <item x="4562"/>
        <item x="737"/>
        <item x="2119"/>
        <item x="1918"/>
        <item x="1887"/>
        <item x="2570"/>
        <item x="845"/>
        <item x="994"/>
        <item x="3368"/>
        <item x="1702"/>
        <item x="11"/>
        <item x="2629"/>
        <item x="1842"/>
        <item x="1538"/>
        <item x="1840"/>
        <item x="4426"/>
        <item x="4507"/>
        <item x="1701"/>
        <item x="2590"/>
        <item x="1986"/>
        <item x="2571"/>
        <item x="1255"/>
        <item x="3791"/>
        <item x="2650"/>
        <item x="1193"/>
        <item x="2752"/>
        <item x="4359"/>
        <item x="3409"/>
        <item x="3658"/>
        <item x="510"/>
        <item x="1675"/>
        <item x="2780"/>
        <item x="533"/>
        <item x="3040"/>
        <item x="69"/>
        <item x="2691"/>
        <item x="1447"/>
        <item x="823"/>
        <item x="312"/>
        <item x="509"/>
        <item x="3500"/>
        <item x="1221"/>
        <item x="551"/>
        <item x="1125"/>
        <item x="532"/>
        <item x="531"/>
        <item x="3827"/>
        <item x="3812"/>
        <item x="1015"/>
        <item x="2063"/>
        <item x="1252"/>
        <item x="3420"/>
        <item x="1305"/>
        <item x="3013"/>
        <item x="3012"/>
        <item x="3311"/>
        <item x="213"/>
        <item x="212"/>
        <item x="211"/>
        <item x="210"/>
        <item x="3749"/>
        <item x="636"/>
        <item x="635"/>
        <item x="1273"/>
        <item x="3621"/>
        <item x="1113"/>
        <item x="753"/>
        <item x="3555"/>
        <item x="4737"/>
        <item x="2254"/>
        <item x="1576"/>
        <item x="1984"/>
        <item x="3767"/>
        <item x="1092"/>
        <item x="3280"/>
        <item x="1142"/>
        <item x="3790"/>
        <item x="327"/>
        <item x="135"/>
        <item x="634"/>
        <item x="1091"/>
        <item x="2690"/>
        <item x="4435"/>
        <item x="4113"/>
        <item x="2583"/>
        <item x="3620"/>
        <item x="2124"/>
        <item x="508"/>
        <item x="3751"/>
        <item x="4559"/>
        <item x="3160"/>
        <item x="3745"/>
        <item x="3550"/>
        <item x="1575"/>
        <item x="2033"/>
        <item x="253"/>
        <item x="1483"/>
        <item x="3635"/>
        <item x="496"/>
        <item x="4561"/>
        <item x="3952"/>
        <item x="1913"/>
        <item x="1645"/>
        <item x="2597"/>
        <item x="4102"/>
        <item x="3605"/>
        <item x="1582"/>
        <item x="530"/>
        <item x="1700"/>
        <item x="1350"/>
        <item x="1693"/>
        <item x="633"/>
        <item x="3651"/>
        <item x="2867"/>
        <item x="4404"/>
        <item x="2809"/>
        <item x="4185"/>
        <item x="38"/>
        <item x="3240"/>
        <item x="2713"/>
        <item x="2026"/>
        <item x="3734"/>
        <item x="1315"/>
        <item x="1848"/>
        <item x="2348"/>
        <item x="1853"/>
        <item x="632"/>
        <item x="2595"/>
        <item x="2137"/>
        <item x="4385"/>
        <item x="492"/>
        <item x="4746"/>
        <item x="3121"/>
        <item x="4425"/>
        <item x="3445"/>
        <item x="389"/>
        <item x="1033"/>
        <item x="4140"/>
        <item x="4509"/>
        <item x="4591"/>
        <item x="3866"/>
        <item x="804"/>
        <item x="3007"/>
        <item x="4209"/>
        <item x="1507"/>
        <item x="3991"/>
        <item x="3951"/>
        <item x="3367"/>
        <item x="3549"/>
        <item x="4306"/>
        <item x="2573"/>
        <item x="2211"/>
        <item x="1731"/>
        <item x="2278"/>
        <item x="1593"/>
        <item x="479"/>
        <item x="2031"/>
        <item x="2911"/>
        <item x="2910"/>
        <item x="1987"/>
        <item x="585"/>
        <item x="1336"/>
        <item x="568"/>
        <item x="3519"/>
        <item x="2854"/>
        <item x="818"/>
        <item x="1864"/>
        <item x="172"/>
        <item x="3949"/>
        <item x="3314"/>
        <item x="831"/>
        <item x="4073"/>
        <item x="3020"/>
        <item x="3948"/>
        <item x="3205"/>
        <item x="3539"/>
        <item x="874"/>
        <item x="869"/>
        <item x="2922"/>
        <item x="4072"/>
        <item x="4119"/>
        <item x="4432"/>
        <item x="352"/>
        <item x="1797"/>
        <item x="171"/>
        <item x="1970"/>
        <item x="3366"/>
        <item x="529"/>
        <item x="3120"/>
        <item x="528"/>
        <item x="4767"/>
        <item x="547"/>
        <item x="4766"/>
        <item x="4765"/>
        <item x="4764"/>
        <item x="4418"/>
        <item x="4763"/>
        <item x="4762"/>
        <item x="2909"/>
        <item x="477"/>
        <item x="4240"/>
        <item x="1467"/>
        <item x="4248"/>
        <item x="2448"/>
        <item x="4622"/>
        <item x="984"/>
        <item x="797"/>
        <item x="2649"/>
        <item x="4127"/>
        <item x="3976"/>
        <item x="2923"/>
        <item x="1358"/>
        <item x="781"/>
        <item x="3228"/>
        <item x="2477"/>
        <item x="2263"/>
        <item x="3060"/>
        <item x="3036"/>
        <item x="3622"/>
        <item x="3889"/>
        <item x="4560"/>
        <item x="1331"/>
        <item x="706"/>
        <item x="205"/>
        <item x="204"/>
        <item x="1673"/>
        <item x="1253"/>
        <item x="3829"/>
        <item x="67"/>
        <item x="4199"/>
        <item x="4139"/>
        <item x="1867"/>
        <item x="2792"/>
        <item x="2517"/>
        <item x="4453"/>
        <item x="2131"/>
        <item x="2377"/>
        <item x="4745"/>
        <item x="4761"/>
        <item x="4268"/>
        <item x="3293"/>
        <item x="4125"/>
        <item x="726"/>
        <item x="1983"/>
        <item x="752"/>
        <item x="1592"/>
        <item x="1326"/>
        <item x="631"/>
        <item x="4611"/>
        <item x="4610"/>
        <item x="4609"/>
        <item x="4608"/>
        <item x="2425"/>
        <item x="4697"/>
        <item x="2325"/>
        <item x="3185"/>
        <item x="2620"/>
        <item x="134"/>
        <item x="1466"/>
        <item x="2313"/>
        <item x="2034"/>
        <item x="2537"/>
        <item x="203"/>
        <item x="1699"/>
        <item x="3710"/>
        <item x="578"/>
        <item x="2081"/>
        <item x="1271"/>
        <item x="1003"/>
        <item x="3750"/>
        <item x="1478"/>
        <item x="311"/>
        <item x="2775"/>
        <item x="2036"/>
        <item x="3204"/>
        <item x="1060"/>
        <item x="1061"/>
        <item x="1059"/>
        <item x="333"/>
        <item x="1058"/>
        <item x="4152"/>
        <item x="4052"/>
        <item x="3203"/>
        <item x="1057"/>
        <item x="331"/>
        <item x="1056"/>
        <item x="1055"/>
        <item x="4463"/>
        <item x="1692"/>
        <item x="1124"/>
        <item x="1288"/>
        <item x="1759"/>
        <item x="2529"/>
        <item x="2841"/>
        <item x="2535"/>
        <item x="2096"/>
        <item x="2016"/>
        <item x="1982"/>
        <item x="2734"/>
        <item x="1443"/>
        <item x="2463"/>
        <item x="2015"/>
        <item x="1662"/>
        <item x="2603"/>
        <item x="4655"/>
        <item x="1999"/>
        <item x="2731"/>
        <item x="1757"/>
        <item x="1284"/>
        <item x="2002"/>
        <item x="3596"/>
        <item x="1730"/>
        <item x="1508"/>
        <item x="1382"/>
        <item x="2060"/>
        <item x="1287"/>
        <item x="1766"/>
        <item x="4557"/>
        <item x="1672"/>
        <item x="4621"/>
        <item x="1846"/>
        <item x="1729"/>
        <item x="3629"/>
        <item x="4320"/>
        <item x="2352"/>
        <item x="3875"/>
        <item x="1761"/>
        <item x="2046"/>
        <item x="1527"/>
        <item x="1718"/>
        <item x="3673"/>
        <item x="170"/>
        <item x="690"/>
        <item x="2276"/>
        <item x="277"/>
        <item x="2789"/>
        <item x="273"/>
        <item x="1671"/>
        <item x="3518"/>
        <item x="1581"/>
        <item x="930"/>
        <item x="3589"/>
        <item x="2840"/>
        <item x="688"/>
        <item x="4278"/>
        <item x="4436"/>
        <item x="4366"/>
        <item x="3320"/>
        <item x="2074"/>
        <item x="3947"/>
        <item x="8"/>
        <item x="2079"/>
        <item x="723"/>
        <item x="2839"/>
        <item x="1881"/>
        <item x="4184"/>
        <item x="4390"/>
        <item x="1188"/>
        <item x="2919"/>
        <item x="1911"/>
        <item x="669"/>
        <item x="2948"/>
        <item x="289"/>
        <item x="2295"/>
        <item x="619"/>
        <item x="2142"/>
        <item x="2908"/>
        <item x="1795"/>
        <item x="3946"/>
        <item x="2581"/>
        <item x="2161"/>
        <item x="140"/>
        <item x="2076"/>
        <item x="3065"/>
        <item x="3865"/>
        <item x="350"/>
        <item x="2579"/>
        <item x="3052"/>
        <item x="1728"/>
        <item x="4555"/>
        <item x="1014"/>
        <item x="1096"/>
        <item x="3793"/>
        <item x="3982"/>
        <item x="4151"/>
        <item x="4111"/>
        <item x="668"/>
        <item x="2256"/>
        <item x="100"/>
        <item x="3983"/>
        <item x="3586"/>
        <item x="2311"/>
        <item x="4461"/>
        <item x="819"/>
        <item x="4349"/>
        <item x="4145"/>
        <item x="4286"/>
        <item x="3595"/>
        <item x="7"/>
        <item x="4519"/>
        <item x="1698"/>
        <item x="2561"/>
        <item x="822"/>
        <item x="774"/>
        <item x="3733"/>
        <item x="630"/>
        <item x="2040"/>
        <item x="4505"/>
        <item x="2828"/>
        <item x="169"/>
        <item x="1573"/>
        <item x="2888"/>
        <item x="3732"/>
        <item x="3184"/>
        <item x="4689"/>
        <item x="3912"/>
        <item x="2010"/>
        <item x="1541"/>
        <item x="2025"/>
        <item x="999"/>
        <item x="2907"/>
        <item x="272"/>
        <item x="614"/>
        <item x="4568"/>
        <item x="3365"/>
        <item x="1438"/>
        <item x="1670"/>
        <item x="4232"/>
        <item x="4231"/>
        <item x="1813"/>
        <item x="2527"/>
        <item x="4478"/>
        <item x="1324"/>
        <item x="1996"/>
        <item x="3064"/>
        <item x="393"/>
        <item x="4636"/>
        <item x="1717"/>
        <item x="6"/>
        <item x="1465"/>
        <item x="1095"/>
        <item x="1816"/>
        <item x="2534"/>
        <item x="1877"/>
        <item x="463"/>
        <item x="1747"/>
        <item x="173"/>
        <item x="2476"/>
        <item x="4273"/>
        <item x="1909"/>
        <item x="1090"/>
        <item x="2925"/>
        <item x="1270"/>
        <item x="1268"/>
        <item x="4503"/>
        <item x="4472"/>
        <item x="2887"/>
        <item x="2274"/>
        <item x="705"/>
        <item x="133"/>
        <item x="132"/>
        <item x="2001"/>
        <item x="131"/>
        <item x="99"/>
        <item x="2386"/>
        <item x="2430"/>
        <item x="2610"/>
        <item x="4138"/>
        <item x="4137"/>
        <item x="3088"/>
        <item x="702"/>
        <item x="65"/>
        <item x="98"/>
        <item x="687"/>
        <item x="2310"/>
        <item x="712"/>
        <item x="2740"/>
        <item x="3202"/>
        <item x="2309"/>
        <item x="2673"/>
        <item x="527"/>
        <item x="3801"/>
        <item x="751"/>
        <item x="2114"/>
        <item x="2113"/>
        <item x="2112"/>
        <item x="2111"/>
        <item x="2110"/>
        <item x="2109"/>
        <item x="2108"/>
        <item x="4384"/>
        <item x="2324"/>
        <item x="4607"/>
        <item x="3945"/>
        <item x="2554"/>
        <item x="2380"/>
        <item x="2669"/>
        <item x="1537"/>
        <item x="3628"/>
        <item x="1434"/>
        <item x="1727"/>
        <item x="4103"/>
        <item x="4101"/>
        <item x="703"/>
        <item x="989"/>
        <item x="3389"/>
        <item x="395"/>
        <item x="4265"/>
        <item x="4070"/>
        <item x="1359"/>
        <item x="3944"/>
        <item x="4358"/>
        <item x="4198"/>
        <item x="2473"/>
        <item x="2169"/>
        <item x="2371"/>
        <item x="1295"/>
        <item x="1398"/>
        <item x="3435"/>
        <item x="285"/>
        <item x="701"/>
        <item x="270"/>
        <item x="264"/>
        <item x="1929"/>
        <item x="325"/>
        <item x="2853"/>
        <item x="2905"/>
        <item x="3360"/>
        <item x="168"/>
        <item x="4180"/>
        <item x="1506"/>
        <item x="1969"/>
        <item x="3136"/>
        <item x="2543"/>
        <item x="1827"/>
        <item x="2906"/>
        <item x="4403"/>
        <item x="2294"/>
        <item x="4391"/>
        <item x="2965"/>
        <item x="2630"/>
        <item x="2011"/>
        <item x="465"/>
        <item x="2739"/>
        <item x="3480"/>
        <item x="3516"/>
        <item x="4459"/>
        <item x="629"/>
        <item x="2688"/>
        <item x="3724"/>
        <item x="2693"/>
        <item x="2788"/>
        <item x="4069"/>
        <item x="3532"/>
        <item x="61"/>
        <item x="3363"/>
        <item x="3256"/>
        <item x="64"/>
        <item x="3352"/>
        <item x="3135"/>
        <item x="12"/>
        <item x="4471"/>
        <item x="750"/>
        <item x="730"/>
        <item x="3908"/>
        <item x="4588"/>
        <item x="2464"/>
        <item x="2990"/>
        <item x="1089"/>
        <item x="507"/>
        <item x="864"/>
        <item x="3294"/>
        <item x="4417"/>
        <item x="4416"/>
        <item x="638"/>
        <item x="3825"/>
        <item x="1822"/>
        <item x="2978"/>
        <item x="1726"/>
        <item x="2435"/>
        <item x="4469"/>
        <item x="685"/>
        <item x="2634"/>
        <item x="4378"/>
        <item x="4376"/>
        <item x="1981"/>
        <item x="2262"/>
        <item x="2769"/>
        <item x="2602"/>
        <item x="97"/>
        <item x="201"/>
        <item x="1054"/>
        <item x="4100"/>
        <item x="649"/>
        <item x="2727"/>
        <item x="526"/>
        <item x="2271"/>
        <item x="324"/>
        <item x="2863"/>
        <item x="689"/>
        <item x="3828"/>
        <item x="240"/>
        <item x="2083"/>
        <item x="1838"/>
        <item x="4179"/>
        <item x="2712"/>
        <item x="2513"/>
        <item x="3632"/>
        <item x="795"/>
        <item x="1464"/>
        <item x="2512"/>
        <item x="2107"/>
        <item x="666"/>
        <item x="1433"/>
        <item x="260"/>
        <item x="2475"/>
        <item x="239"/>
        <item x="2269"/>
        <item x="3943"/>
        <item x="3872"/>
        <item x="3018"/>
        <item x="1836"/>
        <item x="1744"/>
        <item x="4071"/>
        <item x="3441"/>
        <item x="1266"/>
        <item x="1616"/>
        <item x="167"/>
        <item x="3078"/>
        <item x="4327"/>
        <item x="628"/>
        <item x="882"/>
        <item x="4760"/>
        <item x="2576"/>
        <item x="2639"/>
        <item x="3775"/>
        <item x="437"/>
        <item x="1661"/>
        <item x="1669"/>
        <item x="1171"/>
        <item x="3709"/>
        <item x="4264"/>
        <item x="2672"/>
        <item x="4554"/>
        <item x="284"/>
        <item x="3942"/>
        <item x="3743"/>
        <item x="3708"/>
        <item x="2375"/>
        <item x="1192"/>
        <item x="1928"/>
        <item x="3348"/>
        <item x="166"/>
        <item x="1725"/>
        <item x="2953"/>
        <item x="1908"/>
        <item x="2594"/>
        <item x="676"/>
        <item x="667"/>
        <item x="3615"/>
        <item x="3054"/>
        <item x="4420"/>
        <item x="2947"/>
        <item x="2670"/>
        <item x="2457"/>
        <item x="1185"/>
        <item x="1013"/>
        <item x="2515"/>
        <item x="1263"/>
        <item x="3422"/>
        <item x="3029"/>
        <item x="525"/>
        <item x="3131"/>
        <item x="3646"/>
        <item x="2461"/>
        <item x="686"/>
        <item x="1191"/>
        <item x="2323"/>
        <item x="2149"/>
        <item x="3789"/>
        <item x="627"/>
        <item x="4635"/>
        <item x="1716"/>
        <item x="2589"/>
        <item x="4148"/>
        <item x="4558"/>
        <item x="4556"/>
        <item x="1858"/>
        <item x="4502"/>
        <item x="4239"/>
        <item x="2106"/>
        <item x="3645"/>
        <item x="1053"/>
        <item x="3740"/>
        <item x="1262"/>
        <item x="679"/>
        <item x="1533"/>
        <item x="675"/>
        <item x="3239"/>
        <item x="4285"/>
        <item x="4279"/>
        <item x="986"/>
        <item x="1184"/>
        <item x="4477"/>
        <item x="3941"/>
        <item x="3255"/>
        <item x="199"/>
        <item x="729"/>
        <item x="982"/>
        <item x="3201"/>
        <item x="243"/>
        <item x="1992"/>
        <item x="556"/>
        <item x="574"/>
        <item x="3270"/>
        <item x="2298"/>
        <item x="3437"/>
        <item x="2755"/>
        <item x="3505"/>
        <item x="2818"/>
        <item x="2714"/>
        <item x="3442"/>
        <item x="3429"/>
        <item x="2961"/>
        <item x="3453"/>
        <item x="2852"/>
        <item x="3783"/>
        <item x="263"/>
        <item x="2827"/>
        <item x="3988"/>
        <item x="3990"/>
        <item x="1131"/>
        <item x="2826"/>
        <item x="3324"/>
        <item x="993"/>
        <item x="1732"/>
        <item x="2791"/>
        <item x="2598"/>
        <item x="3766"/>
        <item x="2968"/>
        <item x="478"/>
        <item x="1743"/>
        <item x="4144"/>
        <item x="4587"/>
        <item x="4501"/>
        <item x="1052"/>
        <item x="1902"/>
        <item x="2268"/>
        <item x="863"/>
        <item x="988"/>
        <item x="3669"/>
        <item x="2681"/>
        <item x="2605"/>
        <item x="4687"/>
        <item x="979"/>
        <item x="1170"/>
        <item x="3625"/>
        <item x="2478"/>
        <item x="2152"/>
        <item x="3117"/>
        <item x="2328"/>
        <item x="2170"/>
        <item x="1032"/>
        <item x="4410"/>
        <item x="834"/>
        <item x="2820"/>
        <item x="860"/>
        <item x="2266"/>
        <item x="3735"/>
        <item x="1680"/>
        <item x="835"/>
        <item x="2472"/>
        <item x="3683"/>
        <item x="3831"/>
        <item x="1462"/>
        <item x="604"/>
        <item x="1051"/>
        <item x="1966"/>
        <item x="422"/>
        <item x="3333"/>
        <item x="3994"/>
        <item x="3444"/>
        <item x="3798"/>
        <item x="2446"/>
        <item x="4296"/>
        <item x="715"/>
        <item x="2186"/>
        <item x="3969"/>
        <item x="700"/>
        <item x="4247"/>
        <item x="4255"/>
        <item x="1834"/>
        <item x="1821"/>
        <item x="3731"/>
        <item x="130"/>
        <item x="4500"/>
        <item x="2346"/>
        <item x="978"/>
        <item x="3268"/>
        <item x="3906"/>
        <item x="886"/>
        <item x="973"/>
        <item x="1258"/>
        <item x="1980"/>
        <item x="4539"/>
        <item x="1906"/>
        <item x="2829"/>
        <item x="4586"/>
        <item x="3359"/>
        <item x="4721"/>
        <item x="3707"/>
        <item x="3017"/>
        <item x="2449"/>
        <item x="558"/>
        <item x="2725"/>
        <item x="2835"/>
        <item x="2253"/>
        <item x="1050"/>
        <item x="165"/>
        <item x="2210"/>
        <item x="856"/>
        <item x="2711"/>
        <item x="3068"/>
        <item x="1932"/>
        <item x="1016"/>
        <item x="4099"/>
        <item x="506"/>
        <item x="3940"/>
        <item x="3447"/>
        <item x="4493"/>
        <item x="1457"/>
        <item x="1342"/>
        <item x="4705"/>
        <item x="4634"/>
        <item x="572"/>
        <item x="1664"/>
        <item x="890"/>
        <item x="3547"/>
        <item x="773"/>
        <item x="3386"/>
        <item x="3584"/>
        <item x="4183"/>
        <item x="1197"/>
        <item x="2760"/>
        <item x="4117"/>
        <item x="2185"/>
        <item x="4156"/>
        <item x="2687"/>
        <item x="4452"/>
        <item x="2686"/>
        <item x="3491"/>
        <item x="262"/>
        <item x="2619"/>
        <item x="4620"/>
        <item x="3763"/>
        <item x="2470"/>
        <item x="3259"/>
        <item x="3730"/>
        <item x="4451"/>
        <item x="505"/>
        <item x="829"/>
        <item x="1617"/>
        <item x="2048"/>
        <item x="1493"/>
        <item x="821"/>
        <item x="4136"/>
        <item x="4686"/>
        <item x="1833"/>
        <item x="3631"/>
        <item x="1831"/>
        <item x="3043"/>
        <item x="3626"/>
        <item x="3704"/>
        <item x="1027"/>
        <item x="1026"/>
        <item x="2479"/>
        <item x="1088"/>
        <item x="1087"/>
        <item x="2140"/>
        <item x="2798"/>
        <item x="1979"/>
        <item x="3938"/>
        <item x="1978"/>
        <item x="2886"/>
        <item x="2429"/>
        <item x="5"/>
        <item x="3601"/>
        <item x="323"/>
        <item x="238"/>
        <item x="2516"/>
        <item x="1854"/>
        <item x="4759"/>
        <item x="1855"/>
        <item x="1905"/>
        <item x="4744"/>
        <item x="2904"/>
        <item x="322"/>
        <item x="1977"/>
        <item x="2903"/>
        <item x="1976"/>
        <item x="4743"/>
        <item x="1975"/>
        <item x="1132"/>
        <item x="4437"/>
        <item x="476"/>
        <item x="3027"/>
        <item x="3181"/>
        <item x="1974"/>
        <item x="3810"/>
        <item x="3200"/>
        <item x="569"/>
        <item x="1620"/>
        <item x="4332"/>
        <item x="3915"/>
        <item x="3247"/>
        <item x="1323"/>
        <item x="4605"/>
        <item x="2428"/>
        <item x="3702"/>
        <item x="2511"/>
        <item x="4383"/>
        <item x="162"/>
        <item x="2819"/>
        <item x="3127"/>
        <item x="2043"/>
        <item x="570"/>
        <item x="1800"/>
        <item x="504"/>
        <item x="3559"/>
        <item x="4045"/>
        <item x="2976"/>
        <item x="1314"/>
        <item x="4"/>
        <item x="3916"/>
        <item x="4044"/>
        <item x="2938"/>
        <item x="4553"/>
        <item x="3"/>
        <item x="977"/>
        <item x="2469"/>
        <item x="584"/>
        <item x="2351"/>
        <item x="3053"/>
        <item x="1998"/>
        <item x="645"/>
        <item x="1321"/>
        <item x="474"/>
        <item x="4415"/>
        <item x="2821"/>
        <item x="4423"/>
        <item x="372"/>
        <item x="2817"/>
        <item x="473"/>
        <item x="4538"/>
        <item x="4333"/>
        <item x="2363"/>
        <item x="1340"/>
        <item x="1505"/>
        <item x="2369"/>
        <item x="2974"/>
        <item x="830"/>
        <item x="1303"/>
        <item x="2213"/>
        <item x="1801"/>
        <item x="471"/>
        <item x="469"/>
        <item x="3264"/>
        <item x="567"/>
        <item x="546"/>
        <item x="2044"/>
        <item x="2816"/>
        <item x="4192"/>
        <item x="2568"/>
        <item x="1600"/>
        <item x="4381"/>
        <item x="2668"/>
        <item x="4301"/>
        <item x="3699"/>
        <item x="4163"/>
        <item x="1931"/>
        <item x="2365"/>
        <item x="4380"/>
        <item x="566"/>
        <item x="3697"/>
        <item x="2105"/>
        <item x="306"/>
        <item x="3478"/>
        <item x="1794"/>
        <item x="2971"/>
        <item x="3006"/>
        <item x="3443"/>
        <item x="351"/>
        <item x="3338"/>
        <item x="2122"/>
        <item x="2970"/>
        <item x="4132"/>
        <item x="3051"/>
        <item x="1904"/>
        <item x="3975"/>
        <item x="1379"/>
        <item x="2308"/>
        <item x="3542"/>
        <item x="3696"/>
        <item x="565"/>
        <item x="4379"/>
        <item x="862"/>
        <item x="950"/>
        <item x="1129"/>
        <item x="128"/>
        <item x="3985"/>
        <item x="4552"/>
        <item x="4259"/>
        <item x="261"/>
        <item x="1927"/>
        <item x="4377"/>
        <item x="4262"/>
        <item x="3087"/>
        <item x="1338"/>
        <item x="390"/>
        <item x="1086"/>
        <item x="757"/>
        <item x="1010"/>
        <item x="1926"/>
        <item x="1011"/>
        <item x="2368"/>
        <item x="2434"/>
        <item x="259"/>
        <item x="2488"/>
        <item x="1319"/>
        <item x="3279"/>
        <item x="3307"/>
        <item x="248"/>
        <item x="1428"/>
        <item x="1791"/>
        <item x="2967"/>
        <item x="3937"/>
        <item x="3623"/>
        <item x="2618"/>
        <item x="736"/>
        <item x="417"/>
        <item x="1892"/>
        <item x="3246"/>
        <item x="3003"/>
        <item x="4499"/>
        <item x="3114"/>
        <item x="3238"/>
        <item x="3237"/>
        <item x="3236"/>
        <item x="3841"/>
        <item x="817"/>
        <item x="2322"/>
        <item x="1183"/>
        <item x="2783"/>
        <item x="3762"/>
        <item x="1182"/>
        <item x="1767"/>
        <item x="3008"/>
        <item x="1789"/>
        <item x="4659"/>
        <item x="63"/>
        <item x="714"/>
        <item x="4098"/>
        <item x="4096"/>
        <item x="1733"/>
        <item x="2726"/>
        <item x="1625"/>
        <item x="251"/>
        <item x="1318"/>
        <item x="4300"/>
        <item x="3416"/>
        <item x="280"/>
        <item x="349"/>
        <item x="279"/>
        <item x="2203"/>
        <item x="1408"/>
        <item x="2993"/>
        <item x="2373"/>
        <item x="159"/>
        <item x="288"/>
        <item x="1123"/>
        <item x="3864"/>
        <item x="1504"/>
        <item x="503"/>
        <item x="794"/>
        <item x="3936"/>
        <item x="1312"/>
        <item x="1461"/>
        <item x="2901"/>
        <item x="62"/>
        <item x="3490"/>
        <item x="4197"/>
        <item x="96"/>
        <item x="3499"/>
        <item x="305"/>
        <item x="3199"/>
        <item x="3434"/>
        <item x="3460"/>
        <item x="4734"/>
        <item x="2592"/>
        <item x="2564"/>
        <item x="985"/>
        <item x="3282"/>
        <item x="502"/>
        <item x="287"/>
        <item x="3752"/>
        <item x="683"/>
        <item x="4483"/>
        <item x="2471"/>
        <item x="3585"/>
        <item x="489"/>
        <item x="486"/>
        <item x="485"/>
        <item x="4693"/>
        <item x="728"/>
        <item x="724"/>
        <item x="1337"/>
        <item x="4660"/>
        <item x="560"/>
        <item x="4319"/>
        <item x="2946"/>
        <item x="1849"/>
        <item x="1256"/>
        <item x="3527"/>
        <item x="3604"/>
        <item x="4348"/>
        <item x="3059"/>
        <item x="4295"/>
        <item x="2312"/>
        <item x="2207"/>
        <item x="3417"/>
        <item x="4388"/>
        <item x="2442"/>
        <item x="157"/>
        <item x="60"/>
        <item x="3465"/>
        <item x="3587"/>
        <item x="3411"/>
        <item x="816"/>
        <item x="2885"/>
        <item x="1964"/>
        <item x="758"/>
        <item x="3024"/>
        <item x="3535"/>
        <item x="3322"/>
        <item x="466"/>
        <item x="1460"/>
        <item x="3327"/>
        <item x="855"/>
        <item x="2030"/>
        <item x="3483"/>
        <item x="2293"/>
        <item x="1634"/>
        <item x="553"/>
        <item x="197"/>
        <item x="3425"/>
        <item x="4178"/>
        <item x="3456"/>
        <item x="2"/>
        <item x="699"/>
        <item x="889"/>
        <item x="1741"/>
        <item x="3487"/>
        <item x="968"/>
        <item x="3968"/>
        <item x="3616"/>
        <item x="3863"/>
        <item x="3959"/>
        <item x="1591"/>
        <item x="2710"/>
        <item x="3862"/>
        <item x="3364"/>
        <item x="1994"/>
        <item x="3693"/>
        <item x="4606"/>
        <item x="2685"/>
        <item x="3495"/>
        <item x="397"/>
        <item x="2718"/>
        <item x="962"/>
        <item x="2709"/>
        <item x="1631"/>
        <item x="3436"/>
        <item x="4402"/>
        <item x="122"/>
        <item x="3248"/>
        <item x="3737"/>
        <item x="164"/>
        <item x="3122"/>
        <item x="2667"/>
        <item x="2657"/>
        <item x="2344"/>
        <item x="4097"/>
        <item x="2781"/>
        <item x="2006"/>
        <item x="4633"/>
        <item x="3755"/>
        <item x="4728"/>
        <item x="2600"/>
        <item x="1534"/>
        <item x="698"/>
        <item x="2533"/>
        <item x="321"/>
        <item x="3674"/>
        <item x="727"/>
        <item x="828"/>
        <item x="4224"/>
        <item x="1572"/>
        <item x="1274"/>
        <item x="3113"/>
        <item x="3112"/>
        <item x="3111"/>
        <item x="3110"/>
        <item x="3198"/>
        <item x="3197"/>
        <item x="3196"/>
        <item x="3195"/>
        <item x="3194"/>
        <item x="3193"/>
        <item x="1788"/>
        <item x="3001"/>
        <item x="4480"/>
        <item x="3423"/>
        <item x="4537"/>
        <item x="2121"/>
        <item x="3774"/>
        <item x="2884"/>
        <item x="4736"/>
        <item x="2883"/>
        <item x="3351"/>
        <item x="3935"/>
        <item x="1247"/>
        <item x="1824"/>
        <item x="3565"/>
        <item x="684"/>
        <item x="1459"/>
        <item x="2532"/>
        <item x="3109"/>
        <item x="1024"/>
        <item x="2807"/>
        <item x="722"/>
        <item x="1896"/>
        <item x="1243"/>
        <item x="1241"/>
        <item x="779"/>
        <item x="3706"/>
        <item x="4450"/>
        <item x="242"/>
        <item x="1049"/>
        <item x="95"/>
        <item x="1458"/>
        <item x="733"/>
        <item x="1"/>
        <item x="1962"/>
        <item x="1961"/>
        <item x="3618"/>
        <item x="3557"/>
        <item x="3281"/>
        <item x="278"/>
        <item x="3880"/>
        <item x="842"/>
        <item x="462"/>
        <item x="793"/>
        <item x="861"/>
        <item x="1861"/>
        <item x="2343"/>
        <item x="3538"/>
        <item x="1345"/>
        <item x="1580"/>
        <item x="308"/>
        <item x="3272"/>
        <item x="2042"/>
        <item x="749"/>
        <item x="859"/>
        <item x="858"/>
        <item x="671"/>
        <item x="236"/>
        <item x="626"/>
        <item x="3261"/>
        <item x="4191"/>
        <item x="3164"/>
        <item x="1492"/>
        <item x="2582"/>
        <item x="3600"/>
        <item x="1456"/>
        <item x="4299"/>
        <item x="501"/>
        <item x="500"/>
        <item x="4095"/>
        <item x="1802"/>
        <item x="1094"/>
        <item x="1973"/>
        <item x="286"/>
        <item x="1570"/>
        <item x="1815"/>
        <item x="3934"/>
        <item x="1785"/>
        <item x="2005"/>
        <item x="3552"/>
        <item x="415"/>
        <item x="2252"/>
        <item x="2073"/>
        <item x="3297"/>
        <item x="704"/>
        <item x="1311"/>
        <item x="3909"/>
        <item x="1455"/>
        <item x="3192"/>
        <item x="1004"/>
        <item x="4181"/>
        <item x="4571"/>
        <item x="4570"/>
        <item x="2214"/>
        <item x="2049"/>
        <item x="2072"/>
        <item x="4313"/>
        <item x="2069"/>
        <item x="2945"/>
        <item x="3554"/>
        <item x="2708"/>
        <item x="4414"/>
        <item x="625"/>
        <item x="1585"/>
        <item x="3462"/>
        <item x="3086"/>
        <item x="94"/>
        <item x="127"/>
        <item x="1290"/>
        <item x="682"/>
        <item x="680"/>
        <item x="2730"/>
        <item x="3703"/>
        <item x="2782"/>
        <item x="348"/>
        <item x="2184"/>
        <item x="1764"/>
        <item x="888"/>
        <item x="2251"/>
        <item x="1883"/>
        <item x="1783"/>
        <item x="4401"/>
        <item x="2671"/>
        <item x="3130"/>
        <item x="3336"/>
        <item x="4216"/>
        <item x="4656"/>
        <item x="3493"/>
        <item x="3566"/>
        <item x="4758"/>
        <item x="4757"/>
        <item x="4756"/>
        <item x="3361"/>
        <item x="4274"/>
        <item x="4211"/>
        <item x="155"/>
        <item x="2265"/>
        <item x="857"/>
        <item x="2264"/>
        <item x="4147"/>
        <item x="4318"/>
        <item x="4386"/>
        <item x="3639"/>
        <item x="1856"/>
        <item x="4742"/>
        <item x="2234"/>
        <item x="3235"/>
        <item x="4585"/>
        <item x="1651"/>
        <item x="4584"/>
        <item x="1623"/>
        <item x="2944"/>
        <item x="3108"/>
        <item x="3610"/>
        <item x="2707"/>
        <item x="2778"/>
        <item x="1820"/>
        <item x="3679"/>
        <item x="2633"/>
        <item x="4433"/>
        <item x="885"/>
        <item x="4162"/>
        <item x="4755"/>
        <item x="0"/>
        <item x="499"/>
        <item x="3606"/>
        <item x="4003"/>
        <item x="2684"/>
        <item x="3788"/>
        <item x="4754"/>
        <item x="4400"/>
        <item x="883"/>
        <item x="2851"/>
        <item x="231"/>
        <item x="4665"/>
        <item x="3619"/>
        <item x="981"/>
        <item x="4470"/>
        <item x="2531"/>
        <item x="1771"/>
        <item x="725"/>
        <item x="3691"/>
        <item x="1029"/>
        <item x="4536"/>
        <item x="3560"/>
        <item x="3446"/>
        <item x="1972"/>
        <item x="4551"/>
        <item x="1237"/>
        <item x="1234"/>
        <item x="1254"/>
        <item x="1232"/>
        <item x="1229"/>
        <item x="1251"/>
        <item x="3050"/>
        <item x="3191"/>
        <item x="2490"/>
        <item x="1923"/>
        <item x="4535"/>
        <item x="748"/>
        <item x="126"/>
        <item x="2342"/>
        <item x="460"/>
        <item x="3809"/>
        <item x="4177"/>
        <item x="838"/>
        <item x="1477"/>
        <item x="4550"/>
        <item x="4146"/>
        <item x="3344"/>
        <item x="1960"/>
        <item x="4691"/>
        <item x="3382"/>
        <item x="3861"/>
        <item x="3933"/>
        <item x="2160"/>
        <item x="2159"/>
        <item x="2954"/>
        <item x="4238"/>
        <item x="2815"/>
        <item x="4078"/>
        <item x="2562"/>
        <item x="1715"/>
        <item x="2158"/>
        <item x="2918"/>
        <item x="3859"/>
        <item x="2575"/>
        <item x="1110"/>
        <item x="2104"/>
        <item x="3647"/>
        <item x="3556"/>
        <item x="3630"/>
        <item x="401"/>
        <item x="2612"/>
        <item x="4284"/>
        <item x="624"/>
        <item x="4375"/>
        <item x="2489"/>
        <item x="3885"/>
        <item x="2683"/>
        <item x="865"/>
        <item x="4357"/>
        <item x="2358"/>
        <item x="47"/>
        <item x="2682"/>
        <item x="963"/>
        <item x="3637"/>
        <item x="3292"/>
        <item x="3870"/>
        <item x="304"/>
        <item x="2270"/>
        <item x="3066"/>
        <item x="1486"/>
        <item x="2706"/>
        <item x="3234"/>
        <item x="4681"/>
        <item x="2421"/>
        <item x="1650"/>
        <item x="3771"/>
        <item x="4449"/>
        <item x="2459"/>
        <item x="1792"/>
        <item x="4091"/>
        <item x="3378"/>
        <item x="2341"/>
        <item x="3907"/>
        <item x="1225"/>
        <item x="1920"/>
        <item x="1198"/>
        <item x="3636"/>
        <item x="4619"/>
        <item x="4549"/>
        <item x="3504"/>
        <item x="2578"/>
        <item x="1454"/>
        <item x="2705"/>
        <item x="1222"/>
        <item x="3770"/>
        <item x="2586"/>
        <item x="2474"/>
        <item x="1248"/>
        <item x="2453"/>
        <item x="2917"/>
        <item x="2510"/>
        <item x="1012"/>
        <item x="1971"/>
        <item x="3787"/>
        <item x="93"/>
        <item x="1953"/>
        <item x="2494"/>
        <item x="3503"/>
        <item x="4504"/>
        <item x="371"/>
        <item x="4002"/>
        <item x="3548"/>
        <item x="4043"/>
        <item x="2103"/>
        <item x="1344"/>
        <item x="4632"/>
        <item x="3005"/>
        <item x="13"/>
        <item x="498"/>
        <item x="303"/>
        <item x="163"/>
        <item x="2116"/>
        <item x="2563"/>
        <item x="2250"/>
        <item x="612"/>
        <item x="1952"/>
        <item x="2606"/>
        <item x="2258"/>
        <item x="2964"/>
        <item x="2963"/>
        <item x="2962"/>
        <item x="596"/>
        <item x="2102"/>
        <item x="2577"/>
        <item x="1569"/>
        <item x="1310"/>
        <item x="2120"/>
        <item x="2833"/>
        <item x="2420"/>
        <item x="3189"/>
        <item x="1843"/>
        <item x="623"/>
        <item x="1309"/>
        <item x="3786"/>
        <item x="3526"/>
        <item x="2452"/>
        <item x="3784"/>
        <item x="2215"/>
        <item x="555"/>
        <item x="4583"/>
        <item x="3986"/>
        <item x="2613"/>
        <item x="1503"/>
        <item x="4468"/>
        <item x="3265"/>
        <item x="867"/>
        <item x="837"/>
        <item x="3489"/>
        <item x="2530"/>
        <item x="3546"/>
        <item x="4237"/>
        <item x="4498"/>
        <item x="2648"/>
        <item x="2666"/>
        <item x="2916"/>
        <item x="2814"/>
        <item x="4131"/>
        <item x="2101"/>
        <item x="2100"/>
        <item x="458"/>
        <item x="4347"/>
        <item x="665"/>
        <item x="3213"/>
        <item x="3214"/>
        <item x="2480"/>
        <item x="975"/>
        <item x="3479"/>
        <item x="2674"/>
        <item x="3649"/>
        <item x="1122"/>
        <item x="3609"/>
        <item x="4176"/>
        <item x="1181"/>
        <item x="2977"/>
        <item x="3761"/>
        <item x="3188"/>
        <item x="2704"/>
        <item x="746"/>
        <item x="1246"/>
        <item x="129"/>
        <item x="4658"/>
        <item x="836"/>
        <item x="2703"/>
        <item x="4272"/>
        <item x="161"/>
        <item x="160"/>
        <item x="2935"/>
        <item x="559"/>
        <item x="524"/>
        <item x="523"/>
        <item x="522"/>
        <item x="4130"/>
        <item x="4685"/>
        <item x="4684"/>
        <item x="3233"/>
        <item x="2966"/>
        <item x="1959"/>
        <item x="1115"/>
        <item x="960"/>
        <item x="1919"/>
        <item x="1378"/>
        <item x="2915"/>
        <item x="1452"/>
        <item x="2249"/>
        <item x="2419"/>
        <item x="2340"/>
        <item x="142"/>
        <item x="3232"/>
        <item x="1130"/>
        <item x="457"/>
        <item x="4413"/>
        <item x="1421"/>
        <item x="2353"/>
        <item x="2418"/>
        <item x="16"/>
        <item x="1406"/>
        <item x="3839"/>
        <item x="1101"/>
        <item x="1250"/>
        <item x="2206"/>
        <item x="1993"/>
        <item x="3765"/>
        <item x="4662"/>
        <item x="3964"/>
        <item x="3962"/>
        <item x="2776"/>
        <item x="2417"/>
        <item x="347"/>
        <item x="976"/>
        <item x="1763"/>
        <item x="1679"/>
        <item x="484"/>
        <item x="3187"/>
        <item x="4289"/>
        <item x="4108"/>
        <item x="3687"/>
        <item x="956"/>
        <item x="1678"/>
        <item x="1568"/>
        <item x="1588"/>
        <item x="820"/>
        <item x="2416"/>
        <item x="196"/>
        <item x="4482"/>
        <item x="802"/>
        <item x="803"/>
        <item x="805"/>
        <item x="1647"/>
        <item x="4317"/>
        <item x="769"/>
        <item x="3107"/>
        <item x="1109"/>
        <item x="4175"/>
        <item x="1069"/>
        <item x="3350"/>
        <item x="4399"/>
        <item x="4093"/>
        <item x="3410"/>
        <item x="4356"/>
        <item x="1773"/>
        <item x="1899"/>
        <item x="1901"/>
        <item x="1876"/>
        <item x="302"/>
        <item x="394"/>
        <item x="1819"/>
        <item x="1451"/>
        <item x="4548"/>
        <item x="1780"/>
        <item x="792"/>
        <item x="455"/>
        <item x="1320"/>
        <item x="412"/>
        <item x="420"/>
        <item x="418"/>
        <item x="1814"/>
        <item x="2314"/>
        <item x="958"/>
        <item x="4335"/>
        <item x="1756"/>
        <item x="2980"/>
        <item x="2981"/>
        <item x="4753"/>
        <item x="495"/>
        <item x="453"/>
        <item x="2796"/>
        <item x="4090"/>
        <item x="1587"/>
        <item x="4628"/>
        <item x="3482"/>
        <item x="2216"/>
        <item x="4275"/>
        <item x="1513"/>
        <item x="1343"/>
        <item x="3919"/>
        <item x="2926"/>
        <item x="4355"/>
        <item x="4354"/>
        <item x="2638"/>
        <item x="3295"/>
        <item x="1577"/>
        <item x="839"/>
        <item x="4353"/>
        <item x="2086"/>
        <item x="1430"/>
        <item x="147"/>
        <item x="346"/>
        <item x="1481"/>
        <item x="3186"/>
        <item x="3373"/>
        <item x="2744"/>
        <item x="745"/>
        <item x="4089"/>
        <item x="1450"/>
        <item x="3509"/>
        <item x="3524"/>
        <item x="409"/>
        <item x="370"/>
        <item x="158"/>
        <item x="3413"/>
        <item x="1863"/>
        <item x="1922"/>
        <item x="2415"/>
        <item x="1480"/>
        <item x="776"/>
        <item x="1335"/>
        <item x="1635"/>
        <item x="4086"/>
        <item x="891"/>
        <item x="2665"/>
        <item x="3433"/>
        <item x="4727"/>
        <item x="1476"/>
        <item x="2664"/>
        <item x="3271"/>
        <item x="2756"/>
        <item x="2773"/>
        <item x="4256"/>
        <item x="1777"/>
        <item x="2881"/>
        <item x="2647"/>
        <item x="3668"/>
        <item x="953"/>
        <item x="1333"/>
        <item x="2414"/>
        <item x="4334"/>
        <item x="2646"/>
        <item x="1958"/>
        <item x="2900"/>
        <item x="4387"/>
        <item x="719"/>
        <item x="1571"/>
        <item x="1048"/>
        <item x="1835"/>
        <item x="3932"/>
        <item x="4448"/>
        <item x="483"/>
        <item x="1502"/>
        <item x="4664"/>
        <item x="1308"/>
        <item x="1532"/>
        <item x="1220"/>
        <item x="1332"/>
        <item x="1677"/>
        <item x="2007"/>
        <item x="2272"/>
        <item x="2525"/>
        <item x="4365"/>
        <item x="1244"/>
        <item x="4345"/>
        <item x="3970"/>
        <item x="3528"/>
        <item x="4679"/>
        <item x="4195"/>
        <item x="4563"/>
        <item x="3183"/>
        <item x="1307"/>
        <item x="2413"/>
        <item x="3739"/>
        <item x="4153"/>
        <item x="1219"/>
        <item x="1930"/>
        <item x="4135"/>
        <item x="4458"/>
        <item x="2572"/>
        <item x="2812"/>
        <item x="1242"/>
        <item x="227"/>
        <item x="3502"/>
        <item x="4283"/>
        <item x="2024"/>
        <item x="4143"/>
        <item x="1380"/>
        <item x="2822"/>
        <item x="1736"/>
        <item x="2204"/>
        <item x="391"/>
        <item x="1449"/>
        <item x="2751"/>
        <item x="768"/>
        <item x="3654"/>
        <item x="4694"/>
        <item x="4158"/>
        <item x="2982"/>
        <item x="407"/>
        <item x="59"/>
        <item x="3063"/>
        <item x="3661"/>
        <item x="3335"/>
        <item x="1755"/>
        <item x="4266"/>
        <item x="2850"/>
        <item x="4726"/>
        <item x="2321"/>
        <item x="2192"/>
        <item x="1448"/>
        <item x="1376"/>
        <item x="2914"/>
        <item x="1446"/>
        <item x="1128"/>
        <item x="1163"/>
        <item x="4510"/>
        <item x="2058"/>
        <item x="2702"/>
        <item x="4489"/>
        <item x="4573"/>
        <item x="1374"/>
        <item x="583"/>
        <item x="49"/>
        <item x="18"/>
        <item x="19"/>
        <item x="2183"/>
        <item x="3754"/>
        <item x="1775"/>
        <item x="2635"/>
        <item x="1845"/>
        <item x="4677"/>
        <item x="1285"/>
        <item x="2165"/>
        <item x="3190"/>
        <item x="3840"/>
        <item x="2644"/>
        <item x="3796"/>
        <item x="3659"/>
        <item x="4342"/>
        <item x="3545"/>
        <item x="1121"/>
        <item x="1218"/>
        <item x="3182"/>
        <item x="4341"/>
        <item x="4654"/>
        <item x="2141"/>
        <item x="3440"/>
        <item x="345"/>
        <item x="3106"/>
        <item x="4752"/>
        <item x="4613"/>
        <item x="833"/>
        <item x="3753"/>
        <item x="2777"/>
        <item x="2051"/>
        <item x="4389"/>
        <item x="1306"/>
        <item x="3672"/>
        <item x="2441"/>
        <item x="4110"/>
        <item x="3258"/>
        <item x="2997"/>
        <item x="138"/>
        <item x="1120"/>
        <item x="156"/>
        <item x="3427"/>
        <item x="1851"/>
        <item x="3931"/>
        <item x="117"/>
        <item x="150"/>
        <item x="148"/>
        <item x="2378"/>
        <item x="2462"/>
        <item x="1017"/>
        <item x="2772"/>
        <item x="1957"/>
        <item x="4174"/>
        <item x="2481"/>
        <item x="2849"/>
        <item x="45"/>
        <item x="872"/>
        <item x="3648"/>
        <item x="57"/>
        <item x="4034"/>
        <item x="2422"/>
        <item x="3179"/>
        <item x="2742"/>
        <item x="3347"/>
        <item x="1445"/>
        <item x="1126"/>
        <item x="3176"/>
        <item x="1444"/>
        <item x="2129"/>
        <item x="2412"/>
        <item x="544"/>
        <item x="1330"/>
        <item x="4612"/>
        <item x="3415"/>
        <item x="2716"/>
        <item x="2080"/>
        <item x="4618"/>
        <item x="1240"/>
        <item x="1239"/>
        <item x="1567"/>
        <item x="2157"/>
        <item x="1566"/>
        <item x="3175"/>
        <item x="2558"/>
        <item x="3882"/>
        <item x="4207"/>
        <item x="1951"/>
        <item x="2557"/>
        <item x="2156"/>
        <item x="2411"/>
        <item x="2155"/>
        <item x="2410"/>
        <item x="1991"/>
        <item x="1372"/>
        <item x="4058"/>
        <item x="4051"/>
        <item x="2898"/>
        <item x="2897"/>
        <item x="2896"/>
        <item x="276"/>
        <item x="275"/>
        <item x="2895"/>
        <item x="1348"/>
        <item x="3965"/>
        <item x="1968"/>
        <item x="1018"/>
        <item x="2217"/>
        <item x="949"/>
        <item x="258"/>
        <item x="2985"/>
        <item x="493"/>
        <item x="1031"/>
        <item x="4008"/>
        <item x="717"/>
        <item x="4751"/>
        <item x="1289"/>
        <item x="1296"/>
        <item x="1404"/>
        <item x="1529"/>
        <item x="4094"/>
        <item x="2882"/>
        <item x="1565"/>
        <item x="2933"/>
        <item x="3757"/>
        <item x="2451"/>
        <item x="4364"/>
        <item x="25"/>
        <item x="4173"/>
        <item x="3950"/>
        <item x="3958"/>
        <item x="3954"/>
        <item x="3337"/>
        <item x="4032"/>
        <item x="3353"/>
        <item x="2014"/>
        <item x="1955"/>
        <item x="3252"/>
        <item x="2645"/>
        <item x="3026"/>
        <item x="3973"/>
        <item x="3274"/>
        <item x="4012"/>
        <item x="3984"/>
        <item x="3653"/>
        <item x="1470"/>
        <item x="3562"/>
        <item x="3517"/>
        <item x="2862"/>
        <item x="2943"/>
        <item x="3085"/>
        <item x="1023"/>
        <item x="2637"/>
        <item x="3174"/>
        <item x="3458"/>
        <item x="246"/>
        <item x="2701"/>
        <item x="2771"/>
        <item x="369"/>
        <item x="3663"/>
        <item x="3318"/>
        <item x="4172"/>
        <item x="3533"/>
        <item x="4035"/>
        <item x="4725"/>
        <item x="3727"/>
        <item x="3561"/>
        <item x="3398"/>
        <item x="332"/>
        <item x="2880"/>
        <item x="3726"/>
        <item x="3660"/>
        <item x="3939"/>
        <item x="3394"/>
        <item x="2879"/>
        <item x="3287"/>
        <item x="3725"/>
        <item x="3275"/>
        <item x="3978"/>
        <item x="3300"/>
        <item x="3823"/>
        <item x="3498"/>
        <item x="2878"/>
        <item x="3858"/>
        <item x="2942"/>
        <item x="3231"/>
        <item x="1898"/>
        <item x="3225"/>
        <item x="664"/>
        <item x="3173"/>
        <item x="2408"/>
        <item x="3408"/>
        <item x="4589"/>
        <item x="3407"/>
        <item x="1967"/>
        <item x="4724"/>
        <item x="2099"/>
        <item x="3701"/>
        <item x="4447"/>
        <item x="4723"/>
        <item x="4049"/>
        <item x="1949"/>
        <item x="4709"/>
        <item x="3224"/>
        <item x="3406"/>
        <item x="2407"/>
        <item x="3764"/>
        <item x="4733"/>
        <item x="1990"/>
        <item x="1754"/>
        <item x="1329"/>
        <item x="1327"/>
        <item x="4720"/>
        <item x="368"/>
        <item x="663"/>
        <item x="4750"/>
        <item x="713"/>
        <item x="4702"/>
        <item x="2700"/>
        <item x="661"/>
        <item x="3396"/>
        <item x="3395"/>
        <item x="3642"/>
        <item x="1859"/>
        <item x="367"/>
        <item x="2975"/>
        <item x="2811"/>
        <item x="2604"/>
        <item x="4312"/>
        <item x="3967"/>
        <item x="3993"/>
        <item x="366"/>
        <item x="3405"/>
        <item x="4352"/>
        <item x="365"/>
        <item x="3497"/>
        <item x="3778"/>
        <item x="3507"/>
        <item x="1108"/>
        <item x="3543"/>
        <item x="56"/>
        <item x="4741"/>
        <item x="4351"/>
        <item x="3800"/>
        <item x="4740"/>
        <item x="3172"/>
        <item x="3644"/>
        <item x="3049"/>
        <item x="3028"/>
        <item x="3105"/>
        <item x="2291"/>
        <item x="4533"/>
        <item x="2171"/>
        <item x="1564"/>
        <item x="1563"/>
        <item x="1442"/>
        <item x="2209"/>
        <item x="2208"/>
        <item x="3477"/>
        <item x="1341"/>
        <item x="2273"/>
        <item x="452"/>
        <item x="3917"/>
        <item x="4258"/>
        <item x="4580"/>
        <item x="1796"/>
        <item x="4683"/>
        <item x="3723"/>
        <item x="1857"/>
        <item x="641"/>
        <item x="4547"/>
        <item x="4340"/>
        <item x="2248"/>
        <item x="4398"/>
        <item x="274"/>
        <item x="27"/>
        <item x="1441"/>
        <item x="3930"/>
        <item x="2098"/>
        <item x="491"/>
        <item x="4421"/>
        <item x="4092"/>
        <item x="2097"/>
        <item x="2095"/>
        <item x="2094"/>
        <item x="2093"/>
        <item x="2092"/>
        <item x="2091"/>
        <item x="2090"/>
        <item x="1179"/>
        <item x="2089"/>
        <item x="3675"/>
        <item x="4540"/>
        <item x="3772"/>
        <item x="1102"/>
        <item x="1691"/>
        <item x="1599"/>
        <item x="4373"/>
        <item x="697"/>
        <item x="622"/>
        <item x="743"/>
        <item x="621"/>
        <item x="3254"/>
        <item x="4042"/>
        <item x="2643"/>
        <item x="1659"/>
        <item x="4412"/>
        <item x="125"/>
        <item x="710"/>
        <item x="4637"/>
        <item x="1917"/>
        <item x="490"/>
        <item x="2117"/>
        <item x="2003"/>
        <item x="146"/>
        <item x="767"/>
        <item x="3223"/>
        <item x="1628"/>
        <item x="1085"/>
        <item x="3929"/>
        <item x="3928"/>
        <item x="3676"/>
        <item x="92"/>
        <item x="2182"/>
        <item x="4422"/>
        <item x="2367"/>
        <item x="1916"/>
        <item x="413"/>
        <item x="1888"/>
        <item x="2957"/>
        <item x="2275"/>
        <item x="4696"/>
        <item x="3404"/>
        <item x="1808"/>
        <item x="481"/>
        <item x="3306"/>
        <item x="4068"/>
        <item x="257"/>
        <item x="1369"/>
        <item x="2372"/>
        <item x="2495"/>
        <item x="2247"/>
        <item x="1690"/>
        <item x="1915"/>
        <item x="4065"/>
        <item x="1704"/>
        <item x="256"/>
        <item x="55"/>
        <item x="54"/>
        <item x="52"/>
        <item x="2528"/>
        <item x="4057"/>
        <item x="1047"/>
        <item x="2869"/>
        <item x="4617"/>
        <item x="3042"/>
        <item x="2868"/>
        <item x="2366"/>
        <item x="255"/>
        <item x="254"/>
        <item x="252"/>
        <item x="4467"/>
        <item x="3927"/>
        <item x="2585"/>
        <item x="1689"/>
        <item x="1224"/>
        <item x="2770"/>
        <item x="1914"/>
        <item x="2501"/>
        <item x="2167"/>
        <item x="3245"/>
        <item x="2318"/>
        <item x="3665"/>
        <item x="2894"/>
        <item x="554"/>
        <item x="4282"/>
        <item x="1298"/>
        <item x="3171"/>
        <item x="1818"/>
        <item x="3321"/>
        <item x="1297"/>
        <item x="2560"/>
        <item x="2893"/>
        <item x="2526"/>
        <item x="2499"/>
        <item x="2766"/>
        <item x="1249"/>
        <item x="1072"/>
        <item x="1879"/>
        <item x="4059"/>
        <item x="488"/>
        <item x="1217"/>
        <item x="3215"/>
        <item x="3412"/>
        <item x="4488"/>
        <item x="3170"/>
        <item x="3670"/>
        <item x="3392"/>
        <item x="387"/>
        <item x="2832"/>
        <item x="826"/>
        <item x="4616"/>
        <item x="3438"/>
        <item x="4615"/>
        <item x="1238"/>
        <item x="660"/>
        <item x="4310"/>
        <item x="3354"/>
        <item x="3000"/>
        <item x="1714"/>
        <item x="1526"/>
        <item x="742"/>
        <item x="2719"/>
        <item x="4631"/>
        <item x="4129"/>
        <item x="3222"/>
        <item x="51"/>
        <item x="50"/>
        <item x="91"/>
        <item x="3837"/>
        <item x="1396"/>
        <item x="221"/>
        <item x="2277"/>
        <item x="2068"/>
        <item x="3169"/>
        <item x="787"/>
        <item x="2246"/>
        <item x="3345"/>
        <item x="2406"/>
        <item x="1084"/>
        <item x="2750"/>
        <item x="1847"/>
        <item x="2356"/>
        <item x="1989"/>
        <item x="4653"/>
        <item x="1264"/>
        <item x="1178"/>
        <item x="766"/>
        <item x="2218"/>
        <item x="1313"/>
        <item x="2519"/>
        <item x="4446"/>
        <item x="881"/>
        <item x="1356"/>
        <item x="2656"/>
        <item x="3972"/>
        <item x="386"/>
        <item x="320"/>
        <item x="482"/>
        <item x="1762"/>
        <item x="3662"/>
        <item x="521"/>
        <item x="4013"/>
        <item x="3030"/>
        <item x="3540"/>
        <item x="310"/>
        <item x="2038"/>
        <item x="271"/>
        <item x="3777"/>
        <item x="3104"/>
        <item x="2973"/>
        <item x="3822"/>
        <item x="4682"/>
        <item x="971"/>
        <item x="620"/>
        <item x="965"/>
        <item x="618"/>
        <item x="464"/>
        <item x="2995"/>
        <item x="543"/>
        <item x="2339"/>
        <item x="2067"/>
        <item x="2642"/>
        <item x="3385"/>
        <item x="1668"/>
        <item x="2307"/>
        <item x="1105"/>
        <item x="2306"/>
        <item x="4241"/>
        <item x="659"/>
        <item x="4212"/>
        <item x="3979"/>
        <item x="4710"/>
        <item x="2482"/>
        <item x="2279"/>
        <item x="3926"/>
        <item x="4397"/>
        <item x="1525"/>
        <item x="364"/>
        <item x="2395"/>
        <item x="2556"/>
        <item x="2524"/>
        <item x="2931"/>
        <item x="4050"/>
        <item x="3377"/>
        <item x="2219"/>
        <item x="2405"/>
        <item x="269"/>
        <item x="2154"/>
        <item x="2148"/>
        <item x="1216"/>
        <item x="2628"/>
        <item x="2404"/>
        <item x="2280"/>
        <item x="124"/>
        <item x="123"/>
        <item x="4339"/>
        <item x="1742"/>
        <item x="3534"/>
        <item x="436"/>
        <item x="617"/>
        <item x="1485"/>
        <item x="301"/>
        <item x="2009"/>
        <item x="1325"/>
        <item x="1169"/>
        <item x="4298"/>
        <item x="2720"/>
        <item x="887"/>
        <item x="3452"/>
        <item x="2541"/>
        <item x="4116"/>
        <item x="2202"/>
        <item x="1351"/>
        <item x="2860"/>
        <item x="114"/>
        <item x="450"/>
        <item x="1657"/>
        <item x="658"/>
        <item x="1236"/>
        <item x="2023"/>
        <item x="2022"/>
        <item x="2220"/>
        <item x="4532"/>
        <item x="1190"/>
        <item x="4080"/>
        <item x="616"/>
        <item x="2403"/>
        <item x="2221"/>
        <item x="721"/>
        <item x="2133"/>
        <item x="854"/>
        <item x="4407"/>
        <item x="654"/>
        <item x="2758"/>
        <item x="1046"/>
        <item x="1403"/>
        <item x="2281"/>
        <item x="2631"/>
        <item x="4030"/>
        <item x="1774"/>
        <item x="2483"/>
        <item x="2518"/>
        <item x="938"/>
        <item x="3925"/>
        <item x="2866"/>
        <item x="2222"/>
        <item x="1521"/>
        <item x="806"/>
        <item x="808"/>
        <item x="1688"/>
        <item x="3161"/>
        <item x="2717"/>
        <item x="2892"/>
        <item x="657"/>
        <item x="1687"/>
        <item x="961"/>
        <item x="957"/>
        <item x="615"/>
        <item x="1829"/>
        <item x="475"/>
        <item x="1235"/>
        <item x="3572"/>
        <item x="3102"/>
        <item x="1002"/>
        <item x="955"/>
        <item x="396"/>
        <item x="1233"/>
        <item x="1956"/>
        <item x="3180"/>
        <item x="1440"/>
        <item x="1862"/>
        <item x="810"/>
        <item x="1177"/>
        <item x="3278"/>
        <item x="143"/>
        <item x="1667"/>
        <item x="4007"/>
        <item x="2071"/>
        <item x="2599"/>
        <item x="250"/>
        <item x="249"/>
        <item x="1083"/>
        <item x="1176"/>
        <item x="392"/>
        <item x="2402"/>
        <item x="193"/>
        <item x="1686"/>
        <item x="4690"/>
        <item x="4011"/>
        <item x="1666"/>
        <item x="4531"/>
        <item x="4497"/>
        <item x="951"/>
        <item x="4254"/>
        <item x="2486"/>
        <item x="1772"/>
        <item x="4230"/>
        <item x="952"/>
        <item x="435"/>
        <item x="4249"/>
        <item x="4749"/>
        <item x="4739"/>
        <item x="1463"/>
        <item x="4323"/>
        <item x="4372"/>
        <item x="2941"/>
        <item x="3168"/>
        <item x="4396"/>
        <item x="1812"/>
        <item x="385"/>
        <item x="4281"/>
        <item x="4411"/>
        <item x="980"/>
        <item x="1501"/>
        <item x="613"/>
        <item x="4530"/>
        <item x="1790"/>
        <item x="1293"/>
        <item x="2147"/>
        <item x="3613"/>
        <item x="1439"/>
        <item x="3221"/>
        <item x="2201"/>
        <item x="655"/>
        <item x="121"/>
        <item x="3924"/>
        <item x="3530"/>
        <item x="790"/>
        <item x="3857"/>
        <item x="1167"/>
        <item x="4067"/>
        <item x="2401"/>
        <item x="4650"/>
        <item x="946"/>
        <item x="3923"/>
        <item x="3370"/>
        <item x="3960"/>
        <item x="3016"/>
        <item x="3475"/>
        <item x="1189"/>
        <item x="2848"/>
        <item x="1776"/>
        <item x="3403"/>
        <item x="1491"/>
        <item x="4338"/>
        <item x="2728"/>
        <item x="2070"/>
        <item x="4567"/>
        <item x="2062"/>
        <item x="3218"/>
        <item x="2732"/>
        <item x="4445"/>
        <item x="2400"/>
        <item x="2399"/>
        <item x="2200"/>
        <item x="1643"/>
        <item x="4330"/>
        <item x="2555"/>
        <item x="947"/>
        <item x="1166"/>
        <item x="1230"/>
        <item x="2991"/>
        <item x="3123"/>
        <item x="223"/>
        <item x="299"/>
        <item x="4029"/>
        <item x="2520"/>
        <item x="494"/>
        <item x="2052"/>
        <item x="2509"/>
        <item x="2627"/>
        <item x="344"/>
        <item x="3686"/>
        <item x="4730"/>
        <item x="4707"/>
        <item x="4409"/>
        <item x="4680"/>
        <item x="3309"/>
        <item x="3381"/>
        <item x="3391"/>
        <item x="4706"/>
        <item x="2338"/>
        <item x="3376"/>
        <item x="4729"/>
        <item x="149"/>
        <item x="2433"/>
        <item x="4324"/>
        <item x="3594"/>
        <item x="3593"/>
        <item x="3592"/>
        <item x="3015"/>
        <item x="1826"/>
        <item x="3045"/>
        <item x="2181"/>
        <item x="942"/>
        <item x="611"/>
        <item x="3641"/>
        <item x="2261"/>
        <item x="1437"/>
        <item x="1739"/>
        <item x="4371"/>
        <item x="3856"/>
        <item x="2506"/>
        <item x="2465"/>
        <item x="812"/>
        <item x="4066"/>
        <item x="927"/>
        <item x="3776"/>
        <item x="1139"/>
        <item x="4027"/>
        <item x="3023"/>
        <item x="4329"/>
        <item x="448"/>
        <item x="4064"/>
        <item x="1339"/>
        <item x="4529"/>
        <item x="2715"/>
        <item x="3722"/>
        <item x="945"/>
        <item x="1141"/>
        <item x="90"/>
        <item x="3514"/>
        <item x="4362"/>
        <item x="1245"/>
        <item x="4699"/>
        <item x="3838"/>
        <item x="1713"/>
        <item x="3836"/>
        <item x="3806"/>
        <item x="4331"/>
        <item x="1594"/>
        <item x="192"/>
        <item x="545"/>
        <item x="606"/>
        <item x="3603"/>
        <item x="4486"/>
        <item x="4661"/>
        <item x="4246"/>
        <item x="4604"/>
        <item x="4603"/>
        <item x="4602"/>
        <item x="4601"/>
        <item x="4600"/>
        <item x="4599"/>
        <item x="4598"/>
        <item x="4597"/>
        <item x="4596"/>
        <item x="4595"/>
        <item x="4594"/>
        <item x="3178"/>
        <item x="3167"/>
        <item x="1165"/>
        <item x="1803"/>
        <item x="3747"/>
        <item x="1164"/>
        <item x="3166"/>
        <item x="3356"/>
        <item x="3165"/>
        <item x="1162"/>
        <item x="4652"/>
        <item x="3159"/>
        <item x="1161"/>
        <item x="595"/>
        <item x="1001"/>
        <item x="3375"/>
        <item x="1160"/>
        <item x="4651"/>
        <item x="1159"/>
        <item x="2748"/>
        <item x="1839"/>
        <item x="4252"/>
        <item x="1753"/>
        <item x="2983"/>
        <item x="1752"/>
        <item x="1751"/>
        <item x="4155"/>
        <item x="1140"/>
        <item x="1100"/>
        <item x="3835"/>
        <item x="1712"/>
        <item x="4154"/>
        <item x="639"/>
        <item x="3650"/>
        <item x="411"/>
        <item x="3759"/>
        <item x="1810"/>
        <item x="2754"/>
        <item x="190"/>
        <item x="943"/>
        <item x="4213"/>
        <item x="2398"/>
        <item x="1519"/>
        <item x="4465"/>
        <item x="1436"/>
        <item x="298"/>
        <item x="35"/>
        <item x="603"/>
        <item x="2438"/>
        <item x="1738"/>
        <item x="48"/>
        <item x="877"/>
        <item x="2305"/>
        <item x="4026"/>
        <item x="610"/>
        <item x="3331"/>
        <item x="120"/>
        <item x="384"/>
        <item x="1724"/>
        <item x="2303"/>
        <item x="4566"/>
        <item x="4316"/>
        <item x="656"/>
        <item x="3329"/>
        <item x="3721"/>
        <item x="4203"/>
        <item x="2741"/>
        <item x="1435"/>
        <item x="542"/>
        <item x="2865"/>
        <item x="778"/>
        <item x="2655"/>
        <item x="1723"/>
        <item x="405"/>
        <item x="2245"/>
        <item x="972"/>
        <item x="4363"/>
        <item x="1474"/>
        <item x="3485"/>
        <item x="2654"/>
        <item x="2497"/>
        <item x="589"/>
        <item x="268"/>
        <item x="1665"/>
        <item x="447"/>
        <item x="89"/>
        <item x="2302"/>
        <item x="541"/>
        <item x="2337"/>
        <item x="1590"/>
        <item x="319"/>
        <item x="4322"/>
        <item x="3033"/>
        <item x="2838"/>
        <item x="4326"/>
        <item x="2793"/>
        <item x="3301"/>
        <item x="2958"/>
        <item x="3071"/>
        <item x="1119"/>
        <item x="2199"/>
        <item x="472"/>
        <item x="3273"/>
        <item x="307"/>
        <item x="3034"/>
        <item x="219"/>
        <item x="216"/>
        <item x="2336"/>
        <item x="44"/>
        <item x="2764"/>
        <item x="3158"/>
        <item x="2164"/>
        <item x="940"/>
        <item x="3705"/>
        <item x="46"/>
        <item x="2146"/>
        <item x="3614"/>
        <item x="2466"/>
        <item x="2891"/>
        <item x="2790"/>
        <item x="2444"/>
        <item x="215"/>
        <item x="1781"/>
        <item x="43"/>
        <item x="2617"/>
        <item x="2492"/>
        <item x="4678"/>
        <item x="1514"/>
        <item x="4528"/>
        <item x="3578"/>
        <item x="1770"/>
        <item x="1227"/>
        <item x="42"/>
        <item x="383"/>
        <item x="1353"/>
        <item x="1213"/>
        <item x="2761"/>
        <item x="1663"/>
        <item x="1009"/>
        <item x="3038"/>
        <item x="3887"/>
        <item x="1432"/>
        <item x="2940"/>
        <item x="4624"/>
        <item x="2317"/>
        <item x="4370"/>
        <item x="1082"/>
        <item x="786"/>
        <item x="4675"/>
        <item x="2785"/>
        <item x="3655"/>
        <item x="764"/>
        <item x="4079"/>
        <item x="247"/>
        <item x="4695"/>
        <item x="1402"/>
        <item x="2354"/>
        <item x="1484"/>
        <item x="4077"/>
        <item x="609"/>
        <item x="1423"/>
        <item x="3640"/>
        <item x="4245"/>
        <item x="434"/>
        <item x="2439"/>
        <item x="4395"/>
        <item x="2145"/>
        <item x="3067"/>
        <item x="3633"/>
        <item x="119"/>
        <item x="2784"/>
        <item x="4614"/>
        <item x="3244"/>
        <item x="4768"/>
        <item x="382"/>
        <item x="771"/>
        <item x="3349"/>
        <item x="189"/>
        <item x="2939"/>
        <item x="444"/>
        <item x="937"/>
        <item x="4457"/>
        <item x="735"/>
        <item x="602"/>
        <item x="1760"/>
        <item x="2721"/>
        <item x="939"/>
        <item x="4394"/>
        <item x="608"/>
        <item x="4041"/>
        <item x="3576"/>
        <item x="2037"/>
        <item x="118"/>
        <item x="1950"/>
        <item x="3330"/>
        <item x="4444"/>
        <item x="4088"/>
        <item x="443"/>
        <item x="852"/>
        <item x="363"/>
        <item x="116"/>
        <item x="2836"/>
        <item x="1417"/>
        <item x="4208"/>
        <item x="4036"/>
        <item x="2951"/>
        <item x="2779"/>
        <item x="3267"/>
        <item x="840"/>
        <item x="4393"/>
        <item x="3537"/>
        <item x="4408"/>
        <item x="4244"/>
        <item x="2088"/>
        <item x="2616"/>
        <item x="2960"/>
        <item x="209"/>
        <item x="4738"/>
        <item x="789"/>
        <item x="2334"/>
        <item x="3922"/>
        <item x="1817"/>
        <item x="2937"/>
        <item x="2936"/>
        <item x="3921"/>
        <item x="2244"/>
        <item x="4219"/>
        <item x="2934"/>
        <item x="1368"/>
        <item x="3041"/>
        <item x="2144"/>
        <item x="2329"/>
        <item x="2066"/>
        <item x="4466"/>
        <item x="4708"/>
        <item x="1173"/>
        <item x="1174"/>
        <item x="1870"/>
        <item x="41"/>
        <item x="1099"/>
        <item x="2424"/>
        <item x="2409"/>
        <item x="1118"/>
        <item x="88"/>
        <item x="237"/>
        <item x="1660"/>
        <item x="3328"/>
        <item x="1676"/>
        <item x="2979"/>
        <item x="4040"/>
        <item x="2243"/>
        <item x="4025"/>
        <item x="540"/>
        <item x="1562"/>
        <item x="3920"/>
        <item x="2611"/>
        <item x="3432"/>
        <item x="607"/>
        <item x="922"/>
        <item x="3355"/>
        <item x="1656"/>
        <item x="2127"/>
        <item x="2259"/>
        <item x="4200"/>
        <item x="1512"/>
        <item x="3450"/>
        <item x="3855"/>
        <item x="2198"/>
        <item x="3742"/>
        <item x="974"/>
        <item x="4269"/>
        <item x="3207"/>
        <item x="1685"/>
        <item x="40"/>
        <item x="3269"/>
        <item x="892"/>
        <item x="4210"/>
        <item x="2143"/>
        <item x="581"/>
        <item x="580"/>
        <item x="579"/>
        <item x="4028"/>
        <item x="2075"/>
        <item x="2699"/>
        <item x="4718"/>
        <item x="3216"/>
        <item x="2035"/>
        <item x="2514"/>
        <item x="1377"/>
        <item x="936"/>
        <item x="770"/>
        <item x="4120"/>
        <item x="4157"/>
        <item x="3474"/>
        <item x="3782"/>
        <item x="1638"/>
        <item x="2282"/>
        <item x="4215"/>
        <item x="917"/>
        <item x="3700"/>
        <item x="1081"/>
        <item x="4369"/>
        <item x="4114"/>
        <item x="4649"/>
        <item x="4648"/>
        <item x="1302"/>
        <item x="1157"/>
        <item x="1261"/>
        <item x="1156"/>
        <item x="1155"/>
        <item x="1388"/>
        <item x="4115"/>
        <item x="3002"/>
        <item x="3025"/>
        <item x="4024"/>
        <item x="1734"/>
        <item x="317"/>
        <item x="1397"/>
        <item x="1045"/>
        <item x="1097"/>
        <item x="1938"/>
        <item x="1475"/>
        <item x="1471"/>
        <item x="4527"/>
        <item x="1468"/>
        <item x="588"/>
        <item x="1367"/>
        <item x="587"/>
        <item x="3276"/>
        <item x="3457"/>
        <item x="577"/>
        <item x="1574"/>
        <item x="605"/>
        <item x="4717"/>
        <item x="408"/>
        <item x="235"/>
        <item x="3980"/>
        <item x="4039"/>
        <item x="3227"/>
        <item x="2335"/>
        <item x="2508"/>
        <item x="3157"/>
        <item x="2663"/>
        <item x="2662"/>
        <item x="1769"/>
        <item x="4005"/>
        <item x="4107"/>
        <item x="3115"/>
        <item x="2484"/>
        <item x="470"/>
        <item x="2362"/>
        <item x="297"/>
        <item x="296"/>
        <item x="4056"/>
        <item x="208"/>
        <item x="207"/>
        <item x="206"/>
        <item x="1316"/>
        <item x="576"/>
        <item x="1865"/>
        <item x="1925"/>
        <item x="1143"/>
        <item x="1395"/>
        <item x="1516"/>
        <item x="87"/>
        <item x="3830"/>
        <item x="2283"/>
        <item x="3226"/>
        <item x="2831"/>
        <item x="1652"/>
        <item x="3854"/>
        <item x="3853"/>
        <item x="3852"/>
        <item x="4698"/>
        <item x="3652"/>
        <item x="4164"/>
        <item x="763"/>
        <item x="2698"/>
        <item x="2197"/>
        <item x="590"/>
        <item x="3374"/>
        <item x="1138"/>
        <item x="2379"/>
        <item x="1811"/>
        <item x="2284"/>
        <item x="594"/>
        <item x="1394"/>
        <item x="4673"/>
        <item x="468"/>
        <item x="2804"/>
        <item x="2432"/>
        <item x="1393"/>
        <item x="2297"/>
        <item x="487"/>
        <item x="3250"/>
        <item x="1154"/>
        <item x="4735"/>
        <item x="2802"/>
        <item x="3492"/>
        <item x="1301"/>
        <item x="4023"/>
        <item x="3448"/>
        <item x="234"/>
        <item x="4663"/>
        <item x="2680"/>
        <item x="1937"/>
        <item x="2189"/>
        <item x="4487"/>
        <item x="3905"/>
        <item x="913"/>
        <item x="893"/>
        <item x="381"/>
        <item x="380"/>
        <item x="379"/>
        <item x="653"/>
        <item x="941"/>
        <item x="4204"/>
        <item x="2757"/>
        <item x="811"/>
        <item x="4308"/>
        <item x="3379"/>
        <item x="1215"/>
        <item x="1214"/>
        <item x="4022"/>
        <item x="3564"/>
        <item x="2361"/>
        <item x="575"/>
        <item x="3678"/>
        <item x="3357"/>
        <item x="782"/>
        <item x="2622"/>
        <item x="3671"/>
        <item x="2168"/>
        <item x="233"/>
        <item x="4731"/>
        <item x="3380"/>
        <item x="1365"/>
        <item x="4350"/>
        <item x="1782"/>
        <item x="39"/>
        <item x="378"/>
        <item x="37"/>
        <item x="3813"/>
        <item x="1496"/>
        <item x="3132"/>
        <item x="932"/>
        <item x="4218"/>
        <item x="4593"/>
        <item x="3785"/>
        <item x="86"/>
        <item x="3399"/>
        <item x="2180"/>
        <item x="1768"/>
        <item x="2333"/>
        <item x="720"/>
        <item x="3101"/>
        <item x="4769"/>
        <item x="4021"/>
        <item x="791"/>
        <item x="1809"/>
        <item x="4031"/>
        <item x="433"/>
        <item x="3904"/>
        <item x="718"/>
        <item x="4290"/>
        <item x="4087"/>
        <item x="711"/>
        <item x="3760"/>
        <item x="3558"/>
        <item x="3496"/>
        <item x="3358"/>
        <item x="36"/>
        <item x="3208"/>
        <item x="3217"/>
        <item x="2830"/>
        <item x="3571"/>
        <item x="3570"/>
        <item x="3569"/>
        <item x="1636"/>
        <item x="3126"/>
        <item x="3263"/>
        <item x="1948"/>
        <item x="1947"/>
        <item x="4770"/>
        <item x="4526"/>
        <item x="1946"/>
        <item x="1945"/>
        <item x="571"/>
        <item x="3219"/>
        <item x="461"/>
        <item x="4251"/>
        <item x="4625"/>
        <item x="1511"/>
        <item x="3903"/>
        <item x="4700"/>
        <item x="3177"/>
        <item x="935"/>
        <item x="4261"/>
        <item x="2485"/>
        <item x="459"/>
        <item x="1080"/>
        <item x="4126"/>
        <item x="34"/>
        <item x="4133"/>
        <item x="3257"/>
        <item x="983"/>
        <item x="2641"/>
        <item x="2397"/>
        <item x="4124"/>
        <item x="4188"/>
        <item x="4085"/>
        <item x="4196"/>
        <item x="2242"/>
        <item x="316"/>
        <item x="2567"/>
        <item x="2364"/>
        <item x="933"/>
        <item x="2920"/>
        <item x="1799"/>
        <item x="2729"/>
        <item x="4160"/>
        <item x="2952"/>
        <item x="2574"/>
        <item x="3286"/>
        <item x="2870"/>
        <item x="1850"/>
        <item x="898"/>
        <item x="1117"/>
        <item x="2929"/>
        <item x="2747"/>
        <item x="564"/>
        <item x="3384"/>
        <item x="3316"/>
        <item x="1195"/>
        <item x="3014"/>
        <item x="4134"/>
        <item x="4456"/>
        <item x="2326"/>
        <item x="2162"/>
        <item x="2496"/>
        <item x="2443"/>
        <item x="1212"/>
        <item x="441"/>
        <item x="3627"/>
        <item x="2172"/>
        <item x="388"/>
        <item x="2004"/>
        <item x="2347"/>
        <item x="456"/>
        <item x="3902"/>
        <item x="1891"/>
        <item x="4084"/>
        <item x="3510"/>
        <item x="992"/>
        <item x="3156"/>
        <item x="2697"/>
        <item x="4676"/>
        <item x="1711"/>
        <item x="3720"/>
        <item x="3901"/>
        <item x="232"/>
        <item x="3799"/>
        <item x="2992"/>
        <item x="295"/>
        <item x="970"/>
        <item x="1022"/>
        <item x="1431"/>
        <item x="85"/>
        <item x="84"/>
        <item x="83"/>
        <item x="82"/>
        <item x="2021"/>
        <item x="3821"/>
        <item x="2505"/>
        <item x="419"/>
        <item x="3469"/>
        <item x="3155"/>
        <item x="1903"/>
        <item x="432"/>
        <item x="403"/>
        <item x="1649"/>
        <item x="775"/>
        <item x="4297"/>
        <item x="1494"/>
        <item x="1079"/>
        <item x="850"/>
        <item x="644"/>
        <item x="4703"/>
        <item x="1078"/>
        <item x="3455"/>
        <item x="2810"/>
        <item x="4294"/>
        <item x="4771"/>
        <item x="3305"/>
        <item x="967"/>
        <item x="2241"/>
        <item x="1936"/>
        <item x="4314"/>
        <item x="601"/>
        <item x="3568"/>
        <item x="2196"/>
        <item x="4630"/>
        <item x="245"/>
        <item x="1104"/>
        <item x="853"/>
        <item x="738"/>
        <item x="1924"/>
        <item x="1065"/>
        <item x="1912"/>
        <item x="267"/>
        <item x="2678"/>
        <item x="3470"/>
        <item x="2759"/>
        <item x="1005"/>
        <item x="81"/>
        <item x="230"/>
        <item x="1413"/>
        <item x="2396"/>
        <item x="3304"/>
        <item x="3871"/>
        <item x="3913"/>
        <item x="3851"/>
        <item x="2045"/>
        <item x="1153"/>
        <item x="4476"/>
        <item x="3154"/>
        <item x="2607"/>
        <item x="2614"/>
        <item x="1779"/>
        <item x="1409"/>
        <item x="1710"/>
        <item x="2932"/>
        <item x="520"/>
        <item x="518"/>
        <item x="3612"/>
        <item x="10"/>
        <item x="4772"/>
        <item x="4773"/>
        <item x="200"/>
        <item x="1907"/>
        <item x="1561"/>
        <item x="931"/>
        <item x="4367"/>
        <item x="3877"/>
        <item x="1722"/>
        <item x="2285"/>
        <item x="928"/>
        <item x="2930"/>
        <item x="4257"/>
        <item x="3346"/>
        <item x="1709"/>
        <item x="707"/>
        <item x="1510"/>
        <item x="4267"/>
        <item x="2456"/>
        <item x="1869"/>
        <item x="2223"/>
        <item x="3077"/>
        <item x="964"/>
        <item x="673"/>
        <item x="4328"/>
        <item x="3664"/>
        <item x="851"/>
        <item x="3531"/>
        <item x="696"/>
        <item x="115"/>
        <item x="3401"/>
        <item x="4492"/>
        <item x="3797"/>
        <item x="2319"/>
        <item x="2928"/>
        <item x="1633"/>
        <item x="929"/>
        <item x="2304"/>
        <item x="3125"/>
        <item x="362"/>
        <item x="1107"/>
        <item x="1885"/>
        <item x="29"/>
        <item x="144"/>
        <item x="1194"/>
        <item x="187"/>
        <item x="137"/>
        <item x="2507"/>
        <item x="3466"/>
        <item x="2745"/>
        <item x="1646"/>
        <item x="4343"/>
        <item x="1364"/>
        <item x="1721"/>
        <item x="1531"/>
        <item x="1366"/>
        <item x="3209"/>
        <item x="1825"/>
        <item x="1334"/>
        <item x="849"/>
        <item x="1429"/>
        <item x="785"/>
        <item x="1077"/>
        <item x="2959"/>
        <item x="3814"/>
        <item x="1127"/>
        <item x="1642"/>
        <item x="4495"/>
        <item x="895"/>
        <item x="2065"/>
        <item x="1935"/>
        <item x="3900"/>
        <item x="202"/>
        <item x="4455"/>
        <item x="879"/>
        <item x="3206"/>
        <item x="1375"/>
        <item x="4443"/>
        <item x="3611"/>
        <item x="32"/>
        <item x="1111"/>
        <item x="1067"/>
        <item x="3285"/>
        <item x="1639"/>
        <item x="3869"/>
        <item x="894"/>
        <item x="3153"/>
        <item x="4260"/>
        <item x="315"/>
        <item x="2504"/>
        <item x="678"/>
        <item x="4276"/>
        <item x="4221"/>
        <item x="4142"/>
        <item x="3387"/>
        <item x="4525"/>
        <item x="2626"/>
        <item x="229"/>
        <item x="3152"/>
        <item x="2615"/>
        <item x="3515"/>
        <item x="2224"/>
        <item x="454"/>
        <item x="1793"/>
        <item x="4280"/>
        <item x="1401"/>
        <item x="1674"/>
        <item x="996"/>
        <item x="4182"/>
        <item x="1874"/>
        <item x="2290"/>
        <item x="3343"/>
        <item x="2153"/>
        <item x="3719"/>
        <item x="731"/>
        <item x="1586"/>
        <item x="1697"/>
        <item x="343"/>
        <item x="2028"/>
        <item x="4626"/>
        <item x="4105"/>
        <item x="4516"/>
        <item x="431"/>
        <item x="342"/>
        <item x="2179"/>
        <item x="4270"/>
        <item x="924"/>
        <item x="4524"/>
        <item x="3243"/>
        <item x="880"/>
        <item x="186"/>
        <item x="185"/>
        <item x="3567"/>
        <item x="2240"/>
        <item x="1148"/>
        <item x="2225"/>
        <item x="1283"/>
        <item x="1400"/>
        <item x="4522"/>
        <item x="2774"/>
        <item x="4055"/>
        <item x="3899"/>
        <item x="2239"/>
        <item x="1658"/>
        <item x="1528"/>
        <item x="4123"/>
        <item x="2125"/>
        <item x="1487"/>
        <item x="4716"/>
        <item x="1093"/>
        <item x="198"/>
        <item x="3744"/>
        <item x="4112"/>
        <item x="3824"/>
        <item x="2226"/>
        <item x="920"/>
        <item x="4701"/>
        <item x="3151"/>
        <item x="2763"/>
        <item x="2661"/>
        <item x="934"/>
        <item x="2625"/>
        <item x="1228"/>
        <item x="1200"/>
        <item x="1201"/>
        <item x="1965"/>
        <item x="341"/>
        <item x="3591"/>
        <item x="1419"/>
        <item x="4167"/>
        <item x="670"/>
        <item x="4430"/>
        <item x="2950"/>
        <item x="4774"/>
        <item x="1114"/>
        <item x="1627"/>
        <item x="2345"/>
        <item x="4220"/>
        <item x="4546"/>
        <item x="416"/>
        <item x="4523"/>
        <item x="848"/>
        <item x="1954"/>
        <item x="1202"/>
        <item x="309"/>
        <item x="1392"/>
        <item x="1203"/>
        <item x="716"/>
        <item x="2591"/>
        <item x="4521"/>
        <item x="4485"/>
        <item x="3718"/>
        <item x="113"/>
        <item x="1282"/>
        <item x="1654"/>
        <item x="1921"/>
        <item x="3698"/>
        <item x="4304"/>
        <item x="2255"/>
        <item x="3544"/>
        <item x="361"/>
        <item x="439"/>
        <item x="2008"/>
        <item x="3513"/>
        <item x="3898"/>
        <item x="3897"/>
        <item x="3129"/>
        <item x="4063"/>
        <item x="2749"/>
        <item x="1828"/>
        <item x="2394"/>
        <item x="3667"/>
        <item x="4243"/>
        <item x="184"/>
        <item x="182"/>
        <item x="2393"/>
        <item x="1910"/>
        <item x="2032"/>
        <item x="430"/>
        <item x="2020"/>
        <item x="3508"/>
        <item x="3779"/>
        <item x="2227"/>
        <item x="438"/>
        <item x="58"/>
        <item x="2123"/>
        <item x="2864"/>
        <item x="2391"/>
        <item x="1387"/>
        <item x="2523"/>
        <item x="244"/>
        <item x="1280"/>
        <item x="3602"/>
        <item x="145"/>
        <item x="4083"/>
        <item x="451"/>
        <item x="3580"/>
        <item x="4020"/>
        <item x="4325"/>
        <item x="1044"/>
        <item x="3100"/>
        <item x="4732"/>
        <item x="3695"/>
        <item x="1043"/>
        <item x="2188"/>
        <item x="3807"/>
        <item x="2390"/>
        <item x="3220"/>
        <item x="4293"/>
        <item x="2859"/>
        <item x="3634"/>
        <item x="1349"/>
        <item x="3850"/>
        <item x="1807"/>
        <item x="2454"/>
        <item x="2190"/>
        <item x="30"/>
        <item x="2767"/>
        <item x="2765"/>
        <item x="762"/>
        <item x="1278"/>
        <item x="3099"/>
        <item x="2332"/>
        <item x="421"/>
        <item x="1231"/>
        <item x="2825"/>
        <item x="1852"/>
        <item x="4292"/>
        <item x="926"/>
        <item x="1199"/>
        <item x="916"/>
        <item x="1560"/>
        <item x="2370"/>
        <item x="3656"/>
        <item x="1076"/>
        <item x="1042"/>
        <item x="1878"/>
        <item x="80"/>
        <item x="3266"/>
        <item x="449"/>
        <item x="4592"/>
        <item x="1490"/>
        <item x="406"/>
        <item x="2737"/>
        <item x="2736"/>
        <item x="2735"/>
        <item x="2873"/>
        <item x="709"/>
        <item x="4242"/>
        <item x="1500"/>
        <item x="2986"/>
        <item x="3981"/>
        <item x="3780"/>
        <item x="517"/>
        <item x="1041"/>
        <item x="112"/>
        <item x="3098"/>
        <item x="1291"/>
        <item x="1317"/>
        <item x="4368"/>
        <item x="3694"/>
        <item x="4392"/>
        <item x="1427"/>
        <item x="4170"/>
        <item x="1425"/>
        <item x="1391"/>
        <item x="28"/>
        <item x="26"/>
        <item x="24"/>
        <item x="1352"/>
        <item x="3454"/>
        <item x="31"/>
        <item x="1895"/>
        <item x="1152"/>
        <item x="4779"/>
        <item x="708"/>
        <item x="1277"/>
        <item x="1844"/>
        <item x="959"/>
        <item x="2847"/>
        <item x="1626"/>
        <item x="2846"/>
        <item x="195"/>
        <item x="53"/>
        <item x="557"/>
        <item x="1637"/>
        <item x="1040"/>
        <item x="1187"/>
        <item x="1390"/>
        <item x="550"/>
        <item x="3103"/>
        <item x="3484"/>
        <item x="998"/>
        <item x="2374"/>
        <item x="2150"/>
        <item x="3313"/>
        <item x="1684"/>
        <item x="2078"/>
        <item x="241"/>
        <item x="516"/>
        <item x="515"/>
        <item x="514"/>
        <item x="4429"/>
        <item x="847"/>
        <item x="3128"/>
        <item x="3210"/>
        <item x="1415"/>
        <item x="4004"/>
        <item x="111"/>
        <item x="3717"/>
        <item x="340"/>
        <item x="1150"/>
        <item x="2029"/>
        <item x="1640"/>
        <item x="1389"/>
        <item x="194"/>
        <item x="4217"/>
        <item x="1103"/>
        <item x="1226"/>
        <item x="1039"/>
        <item x="3896"/>
        <item x="4775"/>
        <item x="2722"/>
        <item x="294"/>
        <item x="191"/>
        <item x="188"/>
        <item x="2135"/>
        <item x="3260"/>
        <item x="827"/>
        <item x="1424"/>
        <item x="4424"/>
        <item x="3150"/>
        <item x="3149"/>
        <item x="3590"/>
        <item x="1151"/>
        <item x="925"/>
        <item x="761"/>
        <item x="600"/>
        <item x="1708"/>
        <item x="2388"/>
        <item x="3582"/>
        <item x="3464"/>
        <item x="79"/>
        <item x="875"/>
        <item x="2320"/>
        <item x="2522"/>
        <item x="3283"/>
        <item x="377"/>
        <item x="4309"/>
        <item x="2286"/>
        <item x="846"/>
        <item x="765"/>
        <item x="4001"/>
        <item x="3685"/>
        <item x="691"/>
        <item x="599"/>
        <item x="1696"/>
        <item x="2064"/>
        <item x="3895"/>
        <item x="2445"/>
        <item x="183"/>
        <item x="1172"/>
        <item x="1116"/>
        <item x="1168"/>
        <item x="1354"/>
        <item x="3134"/>
        <item x="4337"/>
        <item x="1683"/>
        <item x="3097"/>
        <item x="760"/>
        <item x="3463"/>
        <item x="4109"/>
        <item x="695"/>
        <item x="4315"/>
        <item x="3849"/>
        <item x="1830"/>
        <item x="4582"/>
        <item x="339"/>
        <item x="1806"/>
        <item x="426"/>
        <item x="2987"/>
        <item x="3022"/>
        <item x="4647"/>
        <item x="440"/>
        <item x="4271"/>
        <item x="1204"/>
        <item x="4646"/>
        <item x="425"/>
        <item x="1624"/>
        <item x="1422"/>
        <item x="2019"/>
        <item x="3011"/>
        <item x="1420"/>
        <item x="1038"/>
        <item x="3096"/>
        <item x="1632"/>
        <item x="1944"/>
        <item x="1621"/>
        <item x="1517"/>
        <item x="3148"/>
        <item x="1787"/>
        <item x="2498"/>
        <item x="2331"/>
        <item x="1934"/>
        <item x="1619"/>
        <item x="3095"/>
        <item x="1205"/>
        <item x="1206"/>
        <item x="3536"/>
        <item x="954"/>
        <item x="4515"/>
        <item x="1385"/>
        <item x="2292"/>
        <item x="23"/>
        <item x="1418"/>
        <item x="3116"/>
        <item x="1473"/>
        <item x="78"/>
        <item x="2956"/>
        <item x="4442"/>
        <item x="944"/>
        <item x="1472"/>
        <item x="4202"/>
        <item x="2794"/>
        <item x="1720"/>
        <item x="1257"/>
        <item x="3147"/>
        <item x="2238"/>
        <item x="4201"/>
        <item x="3848"/>
        <item x="969"/>
        <item x="4361"/>
        <item x="990"/>
        <item x="2385"/>
        <item x="360"/>
        <item x="3249"/>
        <item x="2858"/>
        <item x="3999"/>
        <item x="293"/>
        <item x="4645"/>
        <item x="4644"/>
        <item x="4643"/>
        <item x="4642"/>
        <item x="4671"/>
        <item x="2163"/>
        <item x="2801"/>
        <item x="2360"/>
        <item x="4545"/>
        <item x="4511"/>
        <item x="593"/>
        <item x="3461"/>
        <item x="3310"/>
        <item x="923"/>
        <item x="4541"/>
        <item x="3342"/>
        <item x="2350"/>
        <item x="3692"/>
        <item x="3690"/>
        <item x="330"/>
        <item x="1489"/>
        <item x="3768"/>
        <item x="1509"/>
        <item x="1893"/>
        <item x="4236"/>
        <item x="759"/>
        <item x="4719"/>
        <item x="4506"/>
        <item x="2316"/>
        <item x="3486"/>
        <item x="3253"/>
        <item x="404"/>
        <item x="4513"/>
        <item x="359"/>
        <item x="110"/>
        <item x="2287"/>
        <item x="2195"/>
        <item x="446"/>
        <item x="844"/>
        <item x="2288"/>
        <item x="1707"/>
        <item x="2301"/>
        <item x="109"/>
        <item x="2087"/>
        <item x="358"/>
        <item x="1880"/>
        <item x="3894"/>
        <item x="410"/>
        <item x="2191"/>
        <item x="4406"/>
        <item x="181"/>
        <item x="3657"/>
        <item x="871"/>
        <item x="1641"/>
        <item x="3388"/>
        <item x="909"/>
        <item x="1882"/>
        <item x="180"/>
        <item x="1411"/>
        <item x="1943"/>
        <item x="4428"/>
        <item x="3893"/>
        <item x="1765"/>
        <item x="896"/>
        <item x="1614"/>
        <item x="1963"/>
        <item x="2228"/>
        <item x="2653"/>
        <item x="2229"/>
        <item x="2237"/>
        <item x="4229"/>
        <item x="3242"/>
        <item x="4674"/>
        <item x="3332"/>
        <item x="4520"/>
        <item x="4122"/>
        <item x="2733"/>
        <item x="2786"/>
        <item x="291"/>
        <item x="178"/>
        <item x="1805"/>
        <item x="3996"/>
        <item x="4374"/>
        <item x="4053"/>
        <item x="4382"/>
        <item x="4171"/>
        <item x="4168"/>
        <item x="2061"/>
        <item x="3781"/>
        <item x="1559"/>
        <item x="1558"/>
        <item x="813"/>
        <item x="4037"/>
        <item x="2551"/>
        <item x="4228"/>
        <item x="1384"/>
        <item x="22"/>
        <item x="2723"/>
        <item x="1786"/>
        <item x="2187"/>
        <item x="3682"/>
        <item x="3794"/>
        <item x="2624"/>
        <item x="681"/>
        <item x="3643"/>
        <item x="809"/>
        <item x="2696"/>
        <item x="2260"/>
        <item x="921"/>
        <item x="2039"/>
        <item x="1499"/>
        <item x="424"/>
        <item x="4672"/>
        <item x="948"/>
        <item x="536"/>
        <item x="1498"/>
        <item x="357"/>
        <item x="1037"/>
        <item x="4576"/>
        <item x="1223"/>
        <item x="3079"/>
        <item x="2460"/>
        <item x="3488"/>
        <item x="423"/>
        <item x="4441"/>
        <item x="912"/>
        <item x="3473"/>
        <item x="3010"/>
        <item x="1933"/>
        <item x="2082"/>
        <item x="3588"/>
        <item x="908"/>
        <item x="3472"/>
        <item x="3402"/>
        <item x="3574"/>
        <item x="539"/>
        <item x="3729"/>
        <item x="1363"/>
        <item x="2795"/>
        <item x="2845"/>
        <item x="77"/>
        <item x="3072"/>
        <item x="108"/>
        <item x="4019"/>
        <item x="3146"/>
        <item x="1900"/>
        <item x="1610"/>
        <item x="1608"/>
        <item x="1604"/>
        <item x="3317"/>
        <item x="1074"/>
        <item x="338"/>
        <item x="3624"/>
        <item x="3607"/>
        <item x="3995"/>
        <item x="3961"/>
        <item x="2013"/>
        <item x="442"/>
        <item x="228"/>
        <item x="3341"/>
        <item x="4214"/>
        <item x="3680"/>
        <item x="4190"/>
        <item x="1890"/>
        <item x="4419"/>
        <item x="3471"/>
        <item x="4715"/>
        <item x="2695"/>
        <item x="3689"/>
        <item x="3892"/>
        <item x="3523"/>
        <item x="1695"/>
        <item x="177"/>
        <item x="2178"/>
        <item x="918"/>
        <item x="652"/>
        <item x="966"/>
        <item x="1292"/>
        <item x="3684"/>
        <item x="2458"/>
        <item x="3035"/>
        <item x="21"/>
        <item x="2126"/>
        <item x="2118"/>
        <item x="2468"/>
        <item x="2800"/>
        <item x="2018"/>
        <item x="4010"/>
        <item x="1942"/>
        <item x="2017"/>
        <item x="3575"/>
        <item x="573"/>
        <item x="905"/>
        <item x="3756"/>
        <item x="1106"/>
        <item x="4000"/>
        <item x="3481"/>
        <item x="3439"/>
        <item x="694"/>
        <item x="3769"/>
        <item x="3868"/>
        <item x="4344"/>
        <item x="2230"/>
        <item x="3289"/>
        <item x="825"/>
        <item x="4227"/>
        <item x="4226"/>
        <item x="4014"/>
        <item x="107"/>
        <item x="1383"/>
        <item x="1286"/>
        <item x="4159"/>
        <item x="1066"/>
        <item x="4346"/>
        <item x="4464"/>
        <item x="1373"/>
        <item x="2059"/>
        <item x="3541"/>
        <item x="3506"/>
        <item x="2857"/>
        <item x="4542"/>
        <item x="4263"/>
        <item x="2871"/>
        <item x="2177"/>
        <item x="3971"/>
        <item x="1207"/>
        <item x="2799"/>
        <item x="1488"/>
        <item x="3583"/>
        <item x="2194"/>
        <item x="3339"/>
        <item x="906"/>
        <item x="3076"/>
        <item x="1371"/>
        <item x="741"/>
        <item x="824"/>
        <item x="646"/>
        <item x="987"/>
        <item x="807"/>
        <item x="1416"/>
        <item x="179"/>
        <item x="1740"/>
        <item x="2521"/>
        <item x="2000"/>
        <item x="1871"/>
        <item x="20"/>
        <item x="3638"/>
        <item x="3303"/>
        <item x="2844"/>
        <item x="318"/>
        <item x="3608"/>
        <item x="4491"/>
        <item x="402"/>
        <item x="3058"/>
        <item x="4641"/>
        <item x="3847"/>
        <item x="1682"/>
        <item x="3145"/>
        <item x="598"/>
        <item x="3476"/>
        <item x="2797"/>
        <item x="2876"/>
        <item x="4518"/>
        <item x="1557"/>
        <item x="4627"/>
        <item x="1149"/>
        <item x="376"/>
        <item x="4670"/>
        <item x="4454"/>
        <item x="1778"/>
        <item x="1208"/>
        <item x="4291"/>
        <item x="2383"/>
        <item x="915"/>
        <item x="3362"/>
        <item x="4194"/>
        <item x="2972"/>
        <item x="4669"/>
        <item x="3424"/>
        <item x="2588"/>
        <item x="399"/>
        <item x="1897"/>
        <item x="3421"/>
        <item x="651"/>
        <item x="3431"/>
        <item x="3144"/>
        <item x="4336"/>
        <item x="3143"/>
        <item x="3430"/>
        <item x="4225"/>
        <item x="4640"/>
        <item x="3997"/>
        <item x="3467"/>
        <item x="914"/>
        <item x="300"/>
        <item x="2054"/>
        <item x="1524"/>
        <item x="2389"/>
        <item x="176"/>
        <item x="2050"/>
        <item x="4714"/>
        <item x="2762"/>
        <item x="1556"/>
        <item x="175"/>
        <item x="3142"/>
        <item x="1021"/>
        <item x="4713"/>
        <item x="1520"/>
        <item x="3459"/>
        <item x="2640"/>
        <item x="76"/>
        <item x="2387"/>
        <item x="1872"/>
        <item x="1518"/>
        <item x="3966"/>
        <item x="3141"/>
        <item x="3468"/>
        <item x="1784"/>
        <item x="3681"/>
        <item x="1866"/>
        <item x="1362"/>
        <item x="4565"/>
        <item x="2392"/>
        <item x="1137"/>
        <item x="2566"/>
        <item x="153"/>
        <item x="1554"/>
        <item x="3140"/>
        <item x="1750"/>
        <item x="2746"/>
        <item x="3846"/>
        <item x="1749"/>
        <item x="1555"/>
        <item x="1553"/>
        <item x="1552"/>
        <item x="1551"/>
        <item x="868"/>
        <item x="1748"/>
        <item x="1549"/>
        <item x="1630"/>
        <item x="1746"/>
        <item x="3039"/>
        <item x="640"/>
        <item x="3084"/>
        <item x="1548"/>
        <item x="744"/>
        <item x="1547"/>
        <item x="4575"/>
        <item x="1546"/>
        <item x="1745"/>
        <item x="3597"/>
        <item x="1020"/>
        <item x="2569"/>
        <item x="740"/>
        <item x="3878"/>
        <item x="876"/>
        <item x="2565"/>
        <item x="2355"/>
        <item x="873"/>
        <item x="2994"/>
        <item x="866"/>
        <item x="3139"/>
        <item x="1530"/>
        <item x="1545"/>
        <item x="647"/>
        <item x="4517"/>
        <item x="3803"/>
        <item x="592"/>
        <item x="1550"/>
        <item x="2861"/>
        <item x="1544"/>
        <item x="591"/>
        <item x="642"/>
        <item x="1543"/>
        <item x="3138"/>
        <item x="314"/>
        <item x="1542"/>
        <item x="1540"/>
        <item x="1539"/>
        <item x="1019"/>
        <item x="2580"/>
        <item x="1405"/>
        <item x="1536"/>
        <item x="1596"/>
        <item x="2677"/>
        <item x="3048"/>
        <item x="4235"/>
        <item x="1426"/>
        <item x="4776"/>
        <item x="151"/>
        <item x="1158"/>
        <item x="2047"/>
        <item x="1036"/>
        <item x="4149"/>
        <item x="337"/>
        <item x="1035"/>
        <item x="1034"/>
        <item x="1064"/>
        <item x="329"/>
        <item x="756"/>
        <item x="336"/>
        <item x="755"/>
        <item x="1063"/>
        <item x="1062"/>
        <item x="4222"/>
        <item x="2300"/>
        <item x="538"/>
        <item x="537"/>
        <item x="3325"/>
        <item x="3326"/>
        <item x="2056"/>
        <item x="2660"/>
        <item x="1515"/>
        <item x="139"/>
        <item x="2553"/>
        <item x="1629"/>
        <item x="1622"/>
        <item x="3529"/>
        <item x="106"/>
        <item x="3802"/>
        <item x="2632"/>
        <item x="2808"/>
        <item x="2539"/>
        <item x="226"/>
        <item x="4206"/>
        <item x="2552"/>
        <item x="1482"/>
        <item x="75"/>
        <item x="3963"/>
        <item x="1618"/>
        <item x="3666"/>
        <item x="3992"/>
        <item x="582"/>
        <item x="3956"/>
        <item x="4009"/>
        <item x="3832"/>
        <item x="3974"/>
        <item x="3987"/>
        <item x="911"/>
        <item x="3728"/>
        <item x="2012"/>
        <item x="3804"/>
        <item x="1615"/>
        <item x="3716"/>
        <item x="2057"/>
        <item x="3390"/>
        <item x="74"/>
        <item x="73"/>
        <item x="3715"/>
        <item x="3032"/>
        <item x="3714"/>
        <item x="1841"/>
        <item x="1941"/>
        <item x="3845"/>
        <item x="4205"/>
        <item x="3833"/>
        <item x="4165"/>
        <item x="2550"/>
        <item x="3819"/>
        <item x="2549"/>
        <item x="2548"/>
        <item x="1147"/>
        <item x="2547"/>
        <item x="3291"/>
        <item x="1832"/>
        <item x="225"/>
        <item x="2427"/>
        <item x="1613"/>
        <item x="3818"/>
        <item x="3553"/>
        <item x="2676"/>
        <item x="3817"/>
        <item x="4006"/>
        <item x="356"/>
        <item x="3323"/>
        <item x="174"/>
        <item x="224"/>
        <item x="2921"/>
        <item x="3816"/>
        <item x="2546"/>
        <item x="3400"/>
        <item x="3302"/>
        <item x="3075"/>
        <item x="222"/>
        <item x="2132"/>
        <item x="17"/>
        <item x="2193"/>
        <item x="105"/>
        <item x="4033"/>
        <item x="2545"/>
        <item x="2139"/>
        <item x="1719"/>
        <item x="3340"/>
        <item x="4639"/>
        <item x="3713"/>
        <item x="1875"/>
        <item x="1146"/>
        <item x="3290"/>
        <item x="2536"/>
        <item x="1133"/>
        <item x="3883"/>
        <item x="1644"/>
        <item x="4166"/>
        <item x="2544"/>
        <item x="4427"/>
        <item x="2542"/>
        <item x="15"/>
        <item x="3522"/>
        <item x="220"/>
        <item x="3815"/>
        <item x="910"/>
        <item x="2138"/>
        <item x="480"/>
        <item x="3393"/>
        <item x="14"/>
        <item x="3834"/>
        <item x="2236"/>
        <item x="4514"/>
        <item x="2540"/>
        <item x="3844"/>
        <item x="3371"/>
        <item x="3044"/>
        <item x="1300"/>
        <item x="1940"/>
        <item x="2130"/>
        <item x="218"/>
        <item x="1694"/>
        <item x="2587"/>
        <item x="3688"/>
        <item x="72"/>
        <item x="4569"/>
        <item x="4577"/>
        <item x="3577"/>
        <item x="519"/>
        <item x="2806"/>
        <item x="800"/>
        <item x="2805"/>
        <item x="3843"/>
        <item x="3512"/>
        <item x="552"/>
        <item x="2659"/>
        <item x="217"/>
        <item x="104"/>
        <item x="103"/>
        <item x="2053"/>
        <item x="1988"/>
        <item x="2984"/>
        <item x="1361"/>
        <item x="1804"/>
        <item x="3073"/>
        <item x="2085"/>
        <item x="467"/>
        <item x="2596"/>
        <item x="2679"/>
        <item x="4629"/>
        <item x="1209"/>
        <item x="1598"/>
        <item x="1737"/>
        <item x="1136"/>
        <item x="1135"/>
        <item x="4777"/>
        <item x="1175"/>
        <item x="3315"/>
        <item x="650"/>
        <item x="2503"/>
        <item x="2652"/>
        <item x="3521"/>
        <item x="648"/>
        <item x="1399"/>
        <item x="3037"/>
        <item x="1653"/>
        <item x="4512"/>
        <item x="2299"/>
        <item x="919"/>
        <item x="1355"/>
        <item x="1006"/>
        <item x="1597"/>
        <item x="1595"/>
        <item x="2998"/>
        <item x="3579"/>
        <item x="548"/>
        <item x="2134"/>
        <item x="1210"/>
        <item x="3288"/>
        <item x="4223"/>
        <item x="4778"/>
        <item x="2115"/>
        <item x="4121"/>
        <item x="3047"/>
        <item x="772"/>
        <item x="3298"/>
        <item x="2330"/>
        <item x="1655"/>
        <item x="1299"/>
        <item x="1276"/>
        <item x="2623"/>
        <item x="1497"/>
        <item x="1075"/>
        <item x="2988"/>
        <item x="3162"/>
        <item x="3820"/>
        <item x="2874"/>
        <item x="1884"/>
        <item x="3805"/>
        <item x="3736"/>
        <item x="445"/>
        <item x="3811"/>
        <item x="739"/>
        <item x="2823"/>
        <item x="292"/>
        <item x="1612"/>
        <item x="1073"/>
        <item x="152"/>
        <item x="4668"/>
        <item x="662"/>
        <item x="3284"/>
        <item x="71"/>
        <item x="313"/>
        <item x="4017"/>
        <item x="2176"/>
        <item x="4048"/>
        <item x="1479"/>
        <item x="1134"/>
        <item x="3748"/>
        <item x="1611"/>
        <item x="1609"/>
        <item x="1196"/>
        <item x="2493"/>
        <item x="1607"/>
        <item x="1939"/>
        <item x="2675"/>
        <item x="2636"/>
        <item x="3891"/>
        <item x="2955"/>
        <item x="2584"/>
        <item x="3419"/>
        <item x="2999"/>
        <item x="3890"/>
        <item x="2601"/>
        <item x="563"/>
        <item x="2593"/>
        <item x="1098"/>
        <item x="335"/>
        <item x="2803"/>
        <item x="3888"/>
        <item x="4118"/>
        <item x="4288"/>
        <item x="3563"/>
        <item x="1410"/>
        <item x="3741"/>
        <item x="3886"/>
        <item x="4062"/>
        <item x="4193"/>
        <item x="70"/>
        <item x="4082"/>
        <item x="4475"/>
        <item x="3884"/>
        <item x="2381"/>
        <item x="3914"/>
        <item x="2235"/>
        <item x="1414"/>
        <item x="903"/>
        <item x="3428"/>
        <item x="2315"/>
        <item x="266"/>
        <item x="2166"/>
        <item x="414"/>
        <item x="375"/>
        <item x="4277"/>
        <item x="562"/>
        <item x="1602"/>
        <item x="4360"/>
        <item x="900"/>
        <item x="2175"/>
        <item x="1346"/>
        <item x="4638"/>
        <item x="513"/>
        <item x="512"/>
        <item x="1007"/>
        <item x="1412"/>
        <item x="2426"/>
        <item x="3133"/>
        <item x="1606"/>
        <item x="2359"/>
        <item x="3299"/>
        <item x="1281"/>
        <item x="1860"/>
        <item x="1605"/>
        <item x="4462"/>
        <item x="2487"/>
        <item x="1523"/>
        <item x="2856"/>
        <item x="2927"/>
        <item x="328"/>
        <item x="3262"/>
        <item x="2084"/>
        <item x="2621"/>
        <item x="4061"/>
        <item x="355"/>
        <item x="3031"/>
        <item x="3094"/>
        <item x="334"/>
        <item x="3758"/>
        <item x="3383"/>
        <item x="1071"/>
        <item x="1030"/>
        <item x="141"/>
        <item x="3296"/>
        <item x="3124"/>
        <item x="2875"/>
        <item x="2768"/>
        <item x="68"/>
        <item x="3057"/>
        <item x="154"/>
        <item x="2837"/>
        <item x="2491"/>
        <item x="102"/>
        <item x="3677"/>
        <item x="2174"/>
        <item x="3137"/>
        <item x="2055"/>
        <item x="1995"/>
        <item x="1894"/>
        <item x="841"/>
        <item x="796"/>
        <item x="3070"/>
        <item x="1868"/>
        <item x="4574"/>
        <item x="2872"/>
        <item x="3977"/>
        <item x="3746"/>
        <item x="3277"/>
        <item x="3081"/>
        <item x="429"/>
        <item x="3069"/>
        <item x="3617"/>
        <item x="2877"/>
        <item x="2440"/>
        <item x="1347"/>
        <item x="2349"/>
        <item x="2423"/>
        <item x="4016"/>
        <item x="4054"/>
        <item x="2376"/>
        <item x="2384"/>
        <item x="3021"/>
        <item x="283"/>
        <item x="1328"/>
        <item x="374"/>
        <item x="1706"/>
        <item x="2724"/>
        <item x="1294"/>
        <item x="1407"/>
        <item x="3082"/>
        <item x="1579"/>
        <item x="4161"/>
        <item x="878"/>
        <item x="1360"/>
        <item x="3312"/>
        <item x="4305"/>
        <item x="1381"/>
        <item x="907"/>
        <item x="3211"/>
        <item x="3319"/>
        <item x="4060"/>
        <item x="3511"/>
        <item x="2231"/>
        <item x="1886"/>
        <item x="3418"/>
        <item x="3046"/>
        <item x="282"/>
        <item x="1681"/>
        <item x="1269"/>
        <item x="3308"/>
        <item x="3551"/>
        <item x="3009"/>
        <item x="136"/>
        <item x="832"/>
        <item x="1008"/>
        <item x="4440"/>
        <item x="3449"/>
        <item x="265"/>
        <item x="1370"/>
        <item x="4047"/>
        <item x="2450"/>
        <item x="3372"/>
        <item x="4015"/>
        <item x="2357"/>
        <item x="354"/>
        <item x="428"/>
        <item x="427"/>
        <item x="3212"/>
        <item x="4439"/>
        <item x="2608"/>
        <item x="33"/>
        <item x="3881"/>
        <item x="815"/>
        <item x="1873"/>
        <item x="904"/>
        <item x="902"/>
        <item x="2538"/>
        <item x="2902"/>
        <item x="2899"/>
        <item x="2658"/>
        <item x="3911"/>
        <item x="3520"/>
        <item x="3019"/>
        <item x="2989"/>
        <item x="2843"/>
        <item x="784"/>
        <item x="4287"/>
        <item x="2651"/>
        <item x="4307"/>
        <item x="4481"/>
        <item x="899"/>
        <item x="734"/>
        <item x="4187"/>
        <item x="3062"/>
        <item x="897"/>
        <item x="901"/>
        <item x="4234"/>
        <item x="3093"/>
        <item x="2437"/>
        <item x="597"/>
        <item x="2455"/>
        <item x="2431"/>
        <item x="693"/>
        <item x="561"/>
        <item x="1145"/>
        <item x="4667"/>
        <item x="3581"/>
        <item x="3879"/>
        <item x="2447"/>
        <item x="732"/>
        <item x="4438"/>
        <item x="3083"/>
        <item x="1522"/>
        <item x="1601"/>
        <item x="692"/>
        <item x="1705"/>
        <item x="3842"/>
        <item x="4704"/>
        <item x="398"/>
        <item x="3876"/>
        <item x="777"/>
        <item x="2232"/>
        <item x="2996"/>
        <item x="1279"/>
        <item x="4081"/>
        <item x="4046"/>
        <item x="1603"/>
        <item x="2842"/>
        <item x="1535"/>
        <item x="3230"/>
        <item x="2969"/>
        <item x="4169"/>
        <item x="3092"/>
        <item x="1589"/>
        <item x="4712"/>
        <item x="3599"/>
        <item x="1070"/>
        <item x="2824"/>
        <item x="3074"/>
        <item x="2692"/>
        <item x="677"/>
        <item x="884"/>
        <item x="3867"/>
        <item x="1997"/>
        <item x="1211"/>
        <item x="1144"/>
        <item x="2289"/>
        <item x="2382"/>
        <item x="2173"/>
        <item x="2233"/>
        <item x="814"/>
        <item x="3873"/>
        <item x="1275"/>
        <item x="2694"/>
        <item x="290"/>
        <item x="4781"/>
      </items>
    </pivotField>
    <pivotField compact="0" outline="0" showAll="0" defaultSubtotal="0"/>
    <pivotField axis="axisPage" compact="0" outline="0" showAll="0" defaultSubtotal="0">
      <items count="3">
        <item x="0"/>
        <item x="1"/>
        <item x="2"/>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Items count="1">
    <i/>
  </rowItems>
  <colItems count="1">
    <i/>
  </colItems>
  <pageFields count="2">
    <pageField fld="5" item="0" hier="-1"/>
    <pageField fld="6" item="0" hier="-1"/>
  </pageFields>
  <dataFields count="1">
    <dataField name="Count of  Nama Toko" fld="3" subtotal="count" baseField="1" baseItem="2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7FB8AC-C0CF-42C9-8E61-E48ABA67021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14" firstHeaderRow="1" firstDataRow="1" firstDataCol="1"/>
  <pivotFields count="4">
    <pivotField showAll="0"/>
    <pivotField showAll="0"/>
    <pivotField dataField="1" showAll="0"/>
    <pivotField axis="axisRow" showAll="0">
      <items count="12">
        <item x="3"/>
        <item x="9"/>
        <item x="4"/>
        <item x="0"/>
        <item x="7"/>
        <item x="8"/>
        <item x="2"/>
        <item x="5"/>
        <item x="1"/>
        <item x="6"/>
        <item h="1" x="10"/>
        <item t="default"/>
      </items>
    </pivotField>
  </pivotFields>
  <rowFields count="1">
    <field x="3"/>
  </rowFields>
  <rowItems count="11">
    <i>
      <x/>
    </i>
    <i>
      <x v="1"/>
    </i>
    <i>
      <x v="2"/>
    </i>
    <i>
      <x v="3"/>
    </i>
    <i>
      <x v="4"/>
    </i>
    <i>
      <x v="5"/>
    </i>
    <i>
      <x v="6"/>
    </i>
    <i>
      <x v="7"/>
    </i>
    <i>
      <x v="8"/>
    </i>
    <i>
      <x v="9"/>
    </i>
    <i t="grand">
      <x/>
    </i>
  </rowItems>
  <colItems count="1">
    <i/>
  </colItems>
  <dataFields count="1">
    <dataField name="Sum of Total"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2562A9-E6D1-4BE3-9B92-F930D85A0AEE}" name="Table1" displayName="Table1" ref="A2:D370" totalsRowShown="0">
  <autoFilter ref="A2:D370" xr:uid="{132562A9-E6D1-4BE3-9B92-F930D85A0AEE}"/>
  <tableColumns count="4">
    <tableColumn id="1" xr3:uid="{7D85A0D9-5C51-4853-8673-978224739D15}" name=" Kota/Kabupaten"/>
    <tableColumn id="2" xr3:uid="{0D70F56D-9F3D-4782-B7D6-2A134174C3C9}" name="Provinsi"/>
    <tableColumn id="3" xr3:uid="{72357889-76EF-420C-9E15-5786D864CB70}" name="Total"/>
    <tableColumn id="4" xr3:uid="{E8A7027B-769B-4CB9-A2C4-3DA1910601BC}" name="Area SI">
      <calculatedColumnFormula>VLOOKUP(B3,[1]!Table1[[#All],[Provinsi]:[Area SI]],3,0)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4067F5-1CBE-4018-8A7D-60470945AAB6}" name="Table2" displayName="Table2" ref="F17:I27" totalsRowShown="0" headerRowDxfId="7" headerRowBorderDxfId="6" tableBorderDxfId="5" totalsRowBorderDxfId="4">
  <autoFilter ref="F17:I27" xr:uid="{EA4067F5-1CBE-4018-8A7D-60470945AAB6}"/>
  <sortState xmlns:xlrd2="http://schemas.microsoft.com/office/spreadsheetml/2017/richdata2" ref="F18:I27">
    <sortCondition ref="F16:F26"/>
  </sortState>
  <tableColumns count="4">
    <tableColumn id="1" xr3:uid="{0C6D8620-8C19-4ACE-B453-F34C7927C74E}" name="Row Labels" dataDxfId="3"/>
    <tableColumn id="2" xr3:uid="{C4BDAA65-7A54-4EA9-883F-584643057A31}" name="Target" dataDxfId="2"/>
    <tableColumn id="3" xr3:uid="{0952DB04-E8E3-421A-B188-4D01838A9AFA}" name="Data Masuk" dataDxfId="1"/>
    <tableColumn id="4" xr3:uid="{6FEDDE6A-E167-4A82-BD65-C49286A3F7F3}" name="%Data Masuk" dataDxfId="0">
      <calculatedColumnFormula>H18/G18</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782"/>
  <sheetViews>
    <sheetView zoomScale="70" workbookViewId="0">
      <pane ySplit="1" topLeftCell="A2" activePane="bottomLeft" state="frozen"/>
      <selection pane="bottomLeft" activeCell="B4" sqref="B4"/>
    </sheetView>
  </sheetViews>
  <sheetFormatPr defaultRowHeight="15.6" x14ac:dyDescent="0.3"/>
  <cols>
    <col min="1" max="1002" width="25" customWidth="1"/>
  </cols>
  <sheetData>
    <row r="1" spans="1:22" ht="57.6" x14ac:dyDescent="0.3">
      <c r="A1" s="1" t="s">
        <v>0</v>
      </c>
      <c r="B1" s="1" t="s">
        <v>159</v>
      </c>
      <c r="C1" s="1" t="s">
        <v>160</v>
      </c>
      <c r="D1" s="1" t="s">
        <v>161</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row>
    <row r="2" spans="1:22" x14ac:dyDescent="0.3">
      <c r="A2" t="s">
        <v>36</v>
      </c>
      <c r="B2" t="s">
        <v>1056</v>
      </c>
      <c r="C2" t="s">
        <v>1062</v>
      </c>
      <c r="D2" t="s">
        <v>2671</v>
      </c>
      <c r="E2" t="s">
        <v>36</v>
      </c>
      <c r="F2" t="s">
        <v>25</v>
      </c>
      <c r="G2" t="s">
        <v>21</v>
      </c>
    </row>
    <row r="3" spans="1:22" x14ac:dyDescent="0.3">
      <c r="A3" t="s">
        <v>158</v>
      </c>
      <c r="B3" t="s">
        <v>162</v>
      </c>
      <c r="C3" t="s">
        <v>5261</v>
      </c>
      <c r="D3" t="s">
        <v>5272</v>
      </c>
      <c r="E3" t="s">
        <v>158</v>
      </c>
      <c r="F3" t="s">
        <v>21</v>
      </c>
      <c r="G3" t="s">
        <v>21</v>
      </c>
      <c r="H3" t="s">
        <v>50</v>
      </c>
      <c r="I3" t="s">
        <v>35</v>
      </c>
      <c r="J3" t="s">
        <v>47</v>
      </c>
      <c r="K3" t="s">
        <v>21</v>
      </c>
      <c r="L3" t="s">
        <v>25</v>
      </c>
      <c r="M3" t="s">
        <v>47</v>
      </c>
      <c r="N3" t="s">
        <v>21</v>
      </c>
      <c r="O3" t="s">
        <v>21</v>
      </c>
      <c r="P3" t="s">
        <v>27</v>
      </c>
      <c r="Q3" t="s">
        <v>47</v>
      </c>
      <c r="R3" t="s">
        <v>28</v>
      </c>
      <c r="S3" t="s">
        <v>21</v>
      </c>
      <c r="T3" t="s">
        <v>21</v>
      </c>
      <c r="U3" t="s">
        <v>33</v>
      </c>
      <c r="V3" t="s">
        <v>101</v>
      </c>
    </row>
    <row r="4" spans="1:22" ht="93.6" x14ac:dyDescent="0.3">
      <c r="A4" t="s">
        <v>56</v>
      </c>
      <c r="B4" t="s">
        <v>1602</v>
      </c>
      <c r="C4" t="s">
        <v>1603</v>
      </c>
      <c r="D4" t="s">
        <v>2066</v>
      </c>
      <c r="E4" t="s">
        <v>56</v>
      </c>
      <c r="F4" t="s">
        <v>21</v>
      </c>
      <c r="G4" t="s">
        <v>21</v>
      </c>
      <c r="H4" t="s">
        <v>50</v>
      </c>
      <c r="I4" t="s">
        <v>35</v>
      </c>
      <c r="J4" t="s">
        <v>24</v>
      </c>
      <c r="K4" t="s">
        <v>25</v>
      </c>
      <c r="L4" t="s">
        <v>25</v>
      </c>
      <c r="M4" t="s">
        <v>28</v>
      </c>
      <c r="N4" t="s">
        <v>25</v>
      </c>
      <c r="O4" t="s">
        <v>21</v>
      </c>
      <c r="P4" t="s">
        <v>27</v>
      </c>
      <c r="Q4" t="s">
        <v>45</v>
      </c>
      <c r="R4" t="s">
        <v>29</v>
      </c>
      <c r="S4" t="s">
        <v>21</v>
      </c>
      <c r="T4" t="s">
        <v>21</v>
      </c>
      <c r="U4" t="s">
        <v>33</v>
      </c>
      <c r="V4" s="2" t="s">
        <v>51</v>
      </c>
    </row>
    <row r="5" spans="1:22" x14ac:dyDescent="0.3">
      <c r="A5" t="s">
        <v>32</v>
      </c>
      <c r="B5" t="s">
        <v>1056</v>
      </c>
      <c r="C5" t="s">
        <v>1059</v>
      </c>
      <c r="D5" t="s">
        <v>1937</v>
      </c>
      <c r="E5" t="s">
        <v>32</v>
      </c>
      <c r="F5" t="s">
        <v>25</v>
      </c>
      <c r="G5" t="s">
        <v>21</v>
      </c>
    </row>
    <row r="6" spans="1:22" ht="156" x14ac:dyDescent="0.3">
      <c r="A6" t="s">
        <v>79</v>
      </c>
      <c r="B6" t="s">
        <v>311</v>
      </c>
      <c r="C6" t="s">
        <v>597</v>
      </c>
      <c r="D6" t="s">
        <v>611</v>
      </c>
      <c r="E6" t="s">
        <v>79</v>
      </c>
      <c r="F6" t="s">
        <v>21</v>
      </c>
      <c r="G6" t="s">
        <v>21</v>
      </c>
      <c r="H6" t="s">
        <v>22</v>
      </c>
      <c r="I6" t="s">
        <v>23</v>
      </c>
      <c r="J6" t="s">
        <v>24</v>
      </c>
      <c r="K6" t="s">
        <v>25</v>
      </c>
      <c r="L6" t="s">
        <v>25</v>
      </c>
      <c r="M6" t="s">
        <v>26</v>
      </c>
      <c r="N6" t="s">
        <v>25</v>
      </c>
      <c r="O6" t="s">
        <v>21</v>
      </c>
      <c r="P6" t="s">
        <v>60</v>
      </c>
      <c r="Q6" t="s">
        <v>45</v>
      </c>
      <c r="R6" t="s">
        <v>28</v>
      </c>
      <c r="S6" t="s">
        <v>21</v>
      </c>
      <c r="T6" t="s">
        <v>21</v>
      </c>
      <c r="U6" t="s">
        <v>33</v>
      </c>
      <c r="V6" s="2" t="s">
        <v>31</v>
      </c>
    </row>
    <row r="7" spans="1:22" ht="140.4" x14ac:dyDescent="0.3">
      <c r="A7" t="s">
        <v>136</v>
      </c>
      <c r="B7" t="s">
        <v>932</v>
      </c>
      <c r="C7" t="s">
        <v>3414</v>
      </c>
      <c r="D7" t="s">
        <v>4819</v>
      </c>
      <c r="E7" t="s">
        <v>136</v>
      </c>
      <c r="F7" t="s">
        <v>21</v>
      </c>
      <c r="G7" t="s">
        <v>21</v>
      </c>
      <c r="H7" t="s">
        <v>22</v>
      </c>
      <c r="I7" t="s">
        <v>23</v>
      </c>
      <c r="J7" t="s">
        <v>24</v>
      </c>
      <c r="K7" t="s">
        <v>25</v>
      </c>
      <c r="L7" t="s">
        <v>25</v>
      </c>
      <c r="M7" t="s">
        <v>26</v>
      </c>
      <c r="N7" t="s">
        <v>25</v>
      </c>
      <c r="O7" t="s">
        <v>21</v>
      </c>
      <c r="P7" t="s">
        <v>27</v>
      </c>
      <c r="Q7" t="s">
        <v>45</v>
      </c>
      <c r="R7" t="s">
        <v>29</v>
      </c>
      <c r="S7" t="s">
        <v>21</v>
      </c>
      <c r="T7" t="s">
        <v>21</v>
      </c>
      <c r="U7" t="s">
        <v>33</v>
      </c>
      <c r="V7" s="2" t="s">
        <v>34</v>
      </c>
    </row>
    <row r="8" spans="1:22" ht="156" x14ac:dyDescent="0.3">
      <c r="A8" t="s">
        <v>70</v>
      </c>
      <c r="B8" t="s">
        <v>637</v>
      </c>
      <c r="C8" t="s">
        <v>3328</v>
      </c>
      <c r="D8" t="s">
        <v>4278</v>
      </c>
      <c r="E8" t="s">
        <v>146</v>
      </c>
      <c r="F8" t="s">
        <v>21</v>
      </c>
      <c r="G8" t="s">
        <v>21</v>
      </c>
      <c r="H8" t="s">
        <v>54</v>
      </c>
      <c r="I8" t="s">
        <v>35</v>
      </c>
      <c r="J8" t="s">
        <v>24</v>
      </c>
      <c r="K8" t="s">
        <v>25</v>
      </c>
      <c r="L8" t="s">
        <v>25</v>
      </c>
      <c r="M8" t="s">
        <v>26</v>
      </c>
      <c r="N8" t="s">
        <v>25</v>
      </c>
      <c r="O8" t="s">
        <v>21</v>
      </c>
      <c r="P8" t="s">
        <v>27</v>
      </c>
      <c r="Q8" t="s">
        <v>28</v>
      </c>
      <c r="R8" t="s">
        <v>28</v>
      </c>
      <c r="S8" t="s">
        <v>21</v>
      </c>
      <c r="T8" t="s">
        <v>21</v>
      </c>
      <c r="U8" t="s">
        <v>33</v>
      </c>
      <c r="V8" s="2" t="s">
        <v>31</v>
      </c>
    </row>
    <row r="9" spans="1:22" ht="140.4" x14ac:dyDescent="0.3">
      <c r="A9" t="s">
        <v>73</v>
      </c>
      <c r="B9" t="s">
        <v>162</v>
      </c>
      <c r="C9" t="s">
        <v>359</v>
      </c>
      <c r="D9" t="s">
        <v>401</v>
      </c>
      <c r="E9" t="s">
        <v>83</v>
      </c>
      <c r="F9" t="s">
        <v>21</v>
      </c>
      <c r="G9" t="s">
        <v>21</v>
      </c>
      <c r="H9" t="s">
        <v>22</v>
      </c>
      <c r="I9" t="s">
        <v>35</v>
      </c>
      <c r="J9" t="s">
        <v>24</v>
      </c>
      <c r="K9" t="s">
        <v>21</v>
      </c>
      <c r="L9" t="s">
        <v>25</v>
      </c>
      <c r="M9" t="s">
        <v>28</v>
      </c>
      <c r="N9" t="s">
        <v>25</v>
      </c>
      <c r="O9" t="s">
        <v>21</v>
      </c>
      <c r="P9" t="s">
        <v>27</v>
      </c>
      <c r="Q9" t="s">
        <v>28</v>
      </c>
      <c r="R9" t="s">
        <v>29</v>
      </c>
      <c r="S9" t="s">
        <v>21</v>
      </c>
      <c r="T9" t="s">
        <v>21</v>
      </c>
      <c r="U9" t="s">
        <v>42</v>
      </c>
      <c r="V9" s="2" t="s">
        <v>34</v>
      </c>
    </row>
    <row r="10" spans="1:22" ht="140.4" x14ac:dyDescent="0.3">
      <c r="A10" t="s">
        <v>83</v>
      </c>
      <c r="B10" t="s">
        <v>475</v>
      </c>
      <c r="C10" t="s">
        <v>4505</v>
      </c>
      <c r="D10" t="s">
        <v>5111</v>
      </c>
      <c r="E10" t="s">
        <v>83</v>
      </c>
      <c r="F10" t="s">
        <v>21</v>
      </c>
      <c r="G10" t="s">
        <v>21</v>
      </c>
      <c r="H10" t="s">
        <v>54</v>
      </c>
      <c r="I10" t="s">
        <v>35</v>
      </c>
      <c r="J10" t="s">
        <v>24</v>
      </c>
      <c r="K10" t="s">
        <v>25</v>
      </c>
      <c r="L10" t="s">
        <v>25</v>
      </c>
      <c r="M10" t="s">
        <v>28</v>
      </c>
      <c r="N10" t="s">
        <v>25</v>
      </c>
      <c r="O10" t="s">
        <v>21</v>
      </c>
      <c r="P10" t="s">
        <v>27</v>
      </c>
      <c r="Q10" t="s">
        <v>45</v>
      </c>
      <c r="R10" t="s">
        <v>28</v>
      </c>
      <c r="S10" t="s">
        <v>21</v>
      </c>
      <c r="T10" t="s">
        <v>21</v>
      </c>
      <c r="U10" t="s">
        <v>33</v>
      </c>
      <c r="V10" s="2" t="s">
        <v>34</v>
      </c>
    </row>
    <row r="11" spans="1:22" ht="140.4" x14ac:dyDescent="0.3">
      <c r="A11" t="s">
        <v>82</v>
      </c>
      <c r="B11" t="s">
        <v>2938</v>
      </c>
      <c r="C11" t="s">
        <v>4556</v>
      </c>
      <c r="D11" t="s">
        <v>4574</v>
      </c>
      <c r="E11" t="s">
        <v>82</v>
      </c>
      <c r="F11" t="s">
        <v>21</v>
      </c>
      <c r="G11" t="s">
        <v>21</v>
      </c>
      <c r="H11" t="s">
        <v>22</v>
      </c>
      <c r="I11" t="s">
        <v>35</v>
      </c>
      <c r="J11" t="s">
        <v>24</v>
      </c>
      <c r="K11" t="s">
        <v>25</v>
      </c>
      <c r="L11" t="s">
        <v>25</v>
      </c>
      <c r="M11" t="s">
        <v>26</v>
      </c>
      <c r="N11" t="s">
        <v>25</v>
      </c>
      <c r="O11" t="s">
        <v>25</v>
      </c>
      <c r="P11" t="s">
        <v>27</v>
      </c>
      <c r="Q11" t="s">
        <v>45</v>
      </c>
      <c r="R11" t="s">
        <v>29</v>
      </c>
      <c r="S11" t="s">
        <v>21</v>
      </c>
      <c r="T11" t="s">
        <v>21</v>
      </c>
      <c r="U11" t="s">
        <v>33</v>
      </c>
      <c r="V11" s="2" t="s">
        <v>34</v>
      </c>
    </row>
    <row r="12" spans="1:22" ht="156" x14ac:dyDescent="0.3">
      <c r="A12" t="s">
        <v>70</v>
      </c>
      <c r="B12" t="s">
        <v>475</v>
      </c>
      <c r="C12" t="s">
        <v>4166</v>
      </c>
      <c r="D12" t="s">
        <v>4191</v>
      </c>
      <c r="E12" t="s">
        <v>70</v>
      </c>
      <c r="F12" t="s">
        <v>21</v>
      </c>
      <c r="G12" t="s">
        <v>21</v>
      </c>
      <c r="H12" t="s">
        <v>22</v>
      </c>
      <c r="I12" t="s">
        <v>41</v>
      </c>
      <c r="J12" t="s">
        <v>24</v>
      </c>
      <c r="K12" t="s">
        <v>25</v>
      </c>
      <c r="L12" t="s">
        <v>25</v>
      </c>
      <c r="M12" t="s">
        <v>26</v>
      </c>
      <c r="N12" t="s">
        <v>25</v>
      </c>
      <c r="O12" t="s">
        <v>21</v>
      </c>
      <c r="P12" t="s">
        <v>27</v>
      </c>
      <c r="Q12" t="s">
        <v>45</v>
      </c>
      <c r="R12" t="s">
        <v>29</v>
      </c>
      <c r="S12" t="s">
        <v>21</v>
      </c>
      <c r="T12" t="s">
        <v>21</v>
      </c>
      <c r="U12" t="s">
        <v>42</v>
      </c>
      <c r="V12" s="2" t="s">
        <v>31</v>
      </c>
    </row>
    <row r="13" spans="1:22" ht="156" x14ac:dyDescent="0.3">
      <c r="A13" t="s">
        <v>150</v>
      </c>
      <c r="B13" t="s">
        <v>637</v>
      </c>
      <c r="C13" t="s">
        <v>638</v>
      </c>
      <c r="D13" t="s">
        <v>5245</v>
      </c>
      <c r="E13" t="s">
        <v>150</v>
      </c>
      <c r="F13" t="s">
        <v>21</v>
      </c>
      <c r="G13" t="s">
        <v>21</v>
      </c>
      <c r="H13" t="s">
        <v>54</v>
      </c>
      <c r="I13" t="s">
        <v>35</v>
      </c>
      <c r="J13" t="s">
        <v>24</v>
      </c>
      <c r="K13" t="s">
        <v>25</v>
      </c>
      <c r="L13" t="s">
        <v>25</v>
      </c>
      <c r="M13" t="s">
        <v>26</v>
      </c>
      <c r="N13" t="s">
        <v>25</v>
      </c>
      <c r="O13" t="s">
        <v>21</v>
      </c>
      <c r="P13" t="s">
        <v>27</v>
      </c>
      <c r="Q13" t="s">
        <v>45</v>
      </c>
      <c r="R13" t="s">
        <v>28</v>
      </c>
      <c r="S13" t="s">
        <v>21</v>
      </c>
      <c r="T13" t="s">
        <v>21</v>
      </c>
      <c r="U13" t="s">
        <v>33</v>
      </c>
      <c r="V13" s="2" t="s">
        <v>31</v>
      </c>
    </row>
    <row r="14" spans="1:22" ht="140.4" x14ac:dyDescent="0.3">
      <c r="A14" t="s">
        <v>82</v>
      </c>
      <c r="B14" t="s">
        <v>475</v>
      </c>
      <c r="C14" t="s">
        <v>4505</v>
      </c>
      <c r="D14" t="s">
        <v>4606</v>
      </c>
      <c r="E14" t="s">
        <v>86</v>
      </c>
      <c r="F14" t="s">
        <v>21</v>
      </c>
      <c r="G14" t="s">
        <v>21</v>
      </c>
      <c r="H14" t="s">
        <v>54</v>
      </c>
      <c r="I14" t="s">
        <v>35</v>
      </c>
      <c r="J14" t="s">
        <v>47</v>
      </c>
      <c r="K14" t="s">
        <v>21</v>
      </c>
      <c r="L14" t="s">
        <v>25</v>
      </c>
      <c r="M14" t="s">
        <v>28</v>
      </c>
      <c r="N14" t="s">
        <v>25</v>
      </c>
      <c r="O14" t="s">
        <v>21</v>
      </c>
      <c r="P14" t="s">
        <v>27</v>
      </c>
      <c r="Q14" t="s">
        <v>45</v>
      </c>
      <c r="R14" t="s">
        <v>28</v>
      </c>
      <c r="S14" t="s">
        <v>21</v>
      </c>
      <c r="T14" t="s">
        <v>21</v>
      </c>
      <c r="U14" t="s">
        <v>33</v>
      </c>
      <c r="V14" s="2" t="s">
        <v>34</v>
      </c>
    </row>
    <row r="15" spans="1:22" x14ac:dyDescent="0.3">
      <c r="A15" t="s">
        <v>85</v>
      </c>
      <c r="B15" t="s">
        <v>174</v>
      </c>
      <c r="C15" t="s">
        <v>700</v>
      </c>
      <c r="D15" t="s">
        <v>4509</v>
      </c>
      <c r="E15" t="s">
        <v>85</v>
      </c>
      <c r="F15" t="s">
        <v>21</v>
      </c>
      <c r="G15" t="s">
        <v>25</v>
      </c>
    </row>
    <row r="16" spans="1:22" ht="109.2" x14ac:dyDescent="0.3">
      <c r="A16" t="s">
        <v>150</v>
      </c>
      <c r="B16" t="s">
        <v>637</v>
      </c>
      <c r="C16" t="s">
        <v>638</v>
      </c>
      <c r="D16" t="s">
        <v>5234</v>
      </c>
      <c r="E16" t="s">
        <v>150</v>
      </c>
      <c r="F16" t="s">
        <v>21</v>
      </c>
      <c r="G16" t="s">
        <v>21</v>
      </c>
      <c r="H16" t="s">
        <v>54</v>
      </c>
      <c r="I16" t="s">
        <v>35</v>
      </c>
      <c r="J16" t="s">
        <v>24</v>
      </c>
      <c r="K16" t="s">
        <v>25</v>
      </c>
      <c r="L16" t="s">
        <v>25</v>
      </c>
      <c r="M16" t="s">
        <v>26</v>
      </c>
      <c r="N16" t="s">
        <v>25</v>
      </c>
      <c r="O16" t="s">
        <v>21</v>
      </c>
      <c r="P16" t="s">
        <v>27</v>
      </c>
      <c r="Q16" t="s">
        <v>45</v>
      </c>
      <c r="R16" t="s">
        <v>28</v>
      </c>
      <c r="S16" t="s">
        <v>21</v>
      </c>
      <c r="T16" t="s">
        <v>21</v>
      </c>
      <c r="U16" t="s">
        <v>33</v>
      </c>
      <c r="V16" s="2" t="s">
        <v>99</v>
      </c>
    </row>
    <row r="17" spans="1:22" ht="140.4" x14ac:dyDescent="0.3">
      <c r="A17" t="s">
        <v>70</v>
      </c>
      <c r="B17" t="s">
        <v>174</v>
      </c>
      <c r="C17" t="s">
        <v>822</v>
      </c>
      <c r="D17" t="s">
        <v>4217</v>
      </c>
      <c r="E17" t="s">
        <v>70</v>
      </c>
      <c r="F17" t="s">
        <v>21</v>
      </c>
      <c r="G17" t="s">
        <v>21</v>
      </c>
      <c r="H17" t="s">
        <v>54</v>
      </c>
      <c r="I17" t="s">
        <v>23</v>
      </c>
      <c r="J17" t="s">
        <v>24</v>
      </c>
      <c r="K17" t="s">
        <v>25</v>
      </c>
      <c r="L17" t="s">
        <v>25</v>
      </c>
      <c r="M17" t="s">
        <v>38</v>
      </c>
      <c r="N17" t="s">
        <v>25</v>
      </c>
      <c r="O17" t="s">
        <v>21</v>
      </c>
      <c r="P17" t="s">
        <v>27</v>
      </c>
      <c r="Q17" t="s">
        <v>45</v>
      </c>
      <c r="R17" t="s">
        <v>29</v>
      </c>
      <c r="S17" t="s">
        <v>21</v>
      </c>
      <c r="T17" t="s">
        <v>21</v>
      </c>
      <c r="U17" t="s">
        <v>33</v>
      </c>
      <c r="V17" s="2" t="s">
        <v>34</v>
      </c>
    </row>
    <row r="18" spans="1:22" x14ac:dyDescent="0.3">
      <c r="A18" t="s">
        <v>139</v>
      </c>
      <c r="B18" t="s">
        <v>475</v>
      </c>
      <c r="C18" t="s">
        <v>4639</v>
      </c>
      <c r="D18" t="s">
        <v>4645</v>
      </c>
      <c r="E18" t="s">
        <v>138</v>
      </c>
      <c r="F18" t="s">
        <v>21</v>
      </c>
      <c r="G18" t="s">
        <v>21</v>
      </c>
      <c r="H18" t="s">
        <v>22</v>
      </c>
      <c r="I18" t="s">
        <v>35</v>
      </c>
      <c r="J18" t="s">
        <v>24</v>
      </c>
      <c r="K18" t="s">
        <v>25</v>
      </c>
      <c r="L18" t="s">
        <v>25</v>
      </c>
      <c r="M18" t="s">
        <v>26</v>
      </c>
      <c r="N18" t="s">
        <v>25</v>
      </c>
      <c r="O18" t="s">
        <v>21</v>
      </c>
      <c r="P18" t="s">
        <v>27</v>
      </c>
      <c r="Q18" t="s">
        <v>45</v>
      </c>
      <c r="R18" t="s">
        <v>28</v>
      </c>
      <c r="S18" t="s">
        <v>21</v>
      </c>
      <c r="T18" t="s">
        <v>21</v>
      </c>
      <c r="U18" t="s">
        <v>30</v>
      </c>
      <c r="V18" t="s">
        <v>101</v>
      </c>
    </row>
    <row r="19" spans="1:22" x14ac:dyDescent="0.3">
      <c r="A19" t="s">
        <v>32</v>
      </c>
      <c r="B19" t="s">
        <v>1056</v>
      </c>
      <c r="C19" t="s">
        <v>1059</v>
      </c>
      <c r="D19" t="s">
        <v>1936</v>
      </c>
      <c r="E19" t="s">
        <v>32</v>
      </c>
      <c r="F19" t="s">
        <v>25</v>
      </c>
      <c r="G19" t="s">
        <v>21</v>
      </c>
    </row>
    <row r="20" spans="1:22" ht="140.4" x14ac:dyDescent="0.3">
      <c r="A20" t="s">
        <v>136</v>
      </c>
      <c r="B20" t="s">
        <v>519</v>
      </c>
      <c r="C20" t="s">
        <v>4825</v>
      </c>
      <c r="D20" t="s">
        <v>4831</v>
      </c>
      <c r="E20" t="s">
        <v>136</v>
      </c>
      <c r="F20" t="s">
        <v>21</v>
      </c>
      <c r="G20" t="s">
        <v>21</v>
      </c>
      <c r="H20" t="s">
        <v>22</v>
      </c>
      <c r="I20" t="s">
        <v>35</v>
      </c>
      <c r="J20" t="s">
        <v>24</v>
      </c>
      <c r="K20" t="s">
        <v>25</v>
      </c>
      <c r="L20" t="s">
        <v>25</v>
      </c>
      <c r="M20" t="s">
        <v>26</v>
      </c>
      <c r="N20" t="s">
        <v>25</v>
      </c>
      <c r="O20" t="s">
        <v>21</v>
      </c>
      <c r="P20" t="s">
        <v>27</v>
      </c>
      <c r="Q20" t="s">
        <v>45</v>
      </c>
      <c r="R20" t="s">
        <v>28</v>
      </c>
      <c r="S20" t="s">
        <v>21</v>
      </c>
      <c r="T20" t="s">
        <v>21</v>
      </c>
      <c r="U20" t="s">
        <v>33</v>
      </c>
      <c r="V20" s="2" t="s">
        <v>34</v>
      </c>
    </row>
    <row r="21" spans="1:22" ht="156" x14ac:dyDescent="0.3">
      <c r="A21" t="s">
        <v>64</v>
      </c>
      <c r="B21" t="s">
        <v>1056</v>
      </c>
      <c r="C21" t="s">
        <v>1943</v>
      </c>
      <c r="D21" t="s">
        <v>3189</v>
      </c>
      <c r="E21" t="s">
        <v>64</v>
      </c>
      <c r="F21" t="s">
        <v>21</v>
      </c>
      <c r="G21" t="s">
        <v>21</v>
      </c>
      <c r="H21" t="s">
        <v>22</v>
      </c>
      <c r="I21" t="s">
        <v>41</v>
      </c>
      <c r="J21" t="s">
        <v>24</v>
      </c>
      <c r="K21" t="s">
        <v>25</v>
      </c>
      <c r="L21" t="s">
        <v>21</v>
      </c>
      <c r="M21" t="s">
        <v>38</v>
      </c>
      <c r="N21" t="s">
        <v>25</v>
      </c>
      <c r="O21" t="s">
        <v>21</v>
      </c>
      <c r="P21" t="s">
        <v>27</v>
      </c>
      <c r="Q21" t="s">
        <v>29</v>
      </c>
      <c r="R21" t="s">
        <v>29</v>
      </c>
      <c r="S21" t="s">
        <v>21</v>
      </c>
      <c r="T21" t="s">
        <v>21</v>
      </c>
      <c r="U21" t="s">
        <v>33</v>
      </c>
      <c r="V21" s="2" t="s">
        <v>31</v>
      </c>
    </row>
    <row r="22" spans="1:22" x14ac:dyDescent="0.3">
      <c r="A22" t="s">
        <v>59</v>
      </c>
      <c r="B22" t="s">
        <v>1056</v>
      </c>
      <c r="C22" t="s">
        <v>1059</v>
      </c>
      <c r="D22" t="s">
        <v>3509</v>
      </c>
      <c r="E22" t="s">
        <v>59</v>
      </c>
      <c r="F22" t="s">
        <v>25</v>
      </c>
      <c r="G22" t="s">
        <v>25</v>
      </c>
    </row>
    <row r="23" spans="1:22" ht="156" x14ac:dyDescent="0.3">
      <c r="A23" t="s">
        <v>70</v>
      </c>
      <c r="B23" t="s">
        <v>475</v>
      </c>
      <c r="C23" t="s">
        <v>4266</v>
      </c>
      <c r="D23" t="s">
        <v>4275</v>
      </c>
      <c r="E23" t="s">
        <v>70</v>
      </c>
      <c r="F23" t="s">
        <v>21</v>
      </c>
      <c r="G23" t="s">
        <v>21</v>
      </c>
      <c r="H23" t="s">
        <v>54</v>
      </c>
      <c r="I23" t="s">
        <v>35</v>
      </c>
      <c r="J23" t="s">
        <v>24</v>
      </c>
      <c r="K23" t="s">
        <v>25</v>
      </c>
      <c r="L23" t="s">
        <v>25</v>
      </c>
      <c r="M23" t="s">
        <v>26</v>
      </c>
      <c r="N23" t="s">
        <v>21</v>
      </c>
      <c r="O23" t="s">
        <v>21</v>
      </c>
      <c r="P23" s="2" t="s">
        <v>100</v>
      </c>
      <c r="Q23" t="s">
        <v>45</v>
      </c>
      <c r="R23" t="s">
        <v>28</v>
      </c>
      <c r="S23" t="s">
        <v>21</v>
      </c>
      <c r="T23" t="s">
        <v>21</v>
      </c>
      <c r="U23" t="s">
        <v>33</v>
      </c>
      <c r="V23" s="2" t="s">
        <v>31</v>
      </c>
    </row>
    <row r="24" spans="1:22" ht="124.8" x14ac:dyDescent="0.3">
      <c r="A24" t="s">
        <v>61</v>
      </c>
      <c r="B24" t="s">
        <v>475</v>
      </c>
      <c r="C24" t="s">
        <v>1323</v>
      </c>
      <c r="D24" t="s">
        <v>1330</v>
      </c>
      <c r="E24" t="s">
        <v>61</v>
      </c>
      <c r="F24" t="s">
        <v>21</v>
      </c>
      <c r="G24" t="s">
        <v>21</v>
      </c>
      <c r="H24" t="s">
        <v>22</v>
      </c>
      <c r="I24" t="s">
        <v>23</v>
      </c>
      <c r="J24" t="s">
        <v>24</v>
      </c>
      <c r="K24" t="s">
        <v>25</v>
      </c>
      <c r="L24" t="s">
        <v>25</v>
      </c>
      <c r="M24" t="s">
        <v>26</v>
      </c>
      <c r="N24" t="s">
        <v>25</v>
      </c>
      <c r="O24" t="s">
        <v>21</v>
      </c>
      <c r="P24" t="s">
        <v>27</v>
      </c>
      <c r="Q24" t="s">
        <v>28</v>
      </c>
      <c r="R24" t="s">
        <v>29</v>
      </c>
      <c r="S24" t="s">
        <v>21</v>
      </c>
      <c r="T24" t="s">
        <v>21</v>
      </c>
      <c r="U24" t="s">
        <v>33</v>
      </c>
      <c r="V24" s="2" t="s">
        <v>94</v>
      </c>
    </row>
    <row r="25" spans="1:22" x14ac:dyDescent="0.3">
      <c r="A25" t="s">
        <v>55</v>
      </c>
      <c r="B25" t="s">
        <v>847</v>
      </c>
      <c r="C25" t="s">
        <v>848</v>
      </c>
      <c r="D25" t="s">
        <v>880</v>
      </c>
      <c r="E25" t="s">
        <v>69</v>
      </c>
      <c r="F25" t="s">
        <v>25</v>
      </c>
      <c r="G25" t="s">
        <v>25</v>
      </c>
    </row>
    <row r="26" spans="1:22" ht="156" x14ac:dyDescent="0.3">
      <c r="A26" t="s">
        <v>19</v>
      </c>
      <c r="B26" t="s">
        <v>162</v>
      </c>
      <c r="C26" t="s">
        <v>239</v>
      </c>
      <c r="D26" t="s">
        <v>273</v>
      </c>
      <c r="E26" t="s">
        <v>65</v>
      </c>
      <c r="F26" t="s">
        <v>21</v>
      </c>
      <c r="G26" t="s">
        <v>21</v>
      </c>
      <c r="H26" t="s">
        <v>22</v>
      </c>
      <c r="I26" t="s">
        <v>23</v>
      </c>
      <c r="J26" t="s">
        <v>24</v>
      </c>
      <c r="K26" t="s">
        <v>25</v>
      </c>
      <c r="L26" t="s">
        <v>25</v>
      </c>
      <c r="M26" t="s">
        <v>26</v>
      </c>
      <c r="N26" t="s">
        <v>25</v>
      </c>
      <c r="O26" t="s">
        <v>21</v>
      </c>
      <c r="P26" t="s">
        <v>72</v>
      </c>
      <c r="Q26" t="s">
        <v>45</v>
      </c>
      <c r="R26" t="s">
        <v>28</v>
      </c>
      <c r="S26" t="s">
        <v>21</v>
      </c>
      <c r="T26" t="s">
        <v>21</v>
      </c>
      <c r="U26" t="s">
        <v>42</v>
      </c>
      <c r="V26" s="2" t="s">
        <v>31</v>
      </c>
    </row>
    <row r="27" spans="1:22" ht="156" x14ac:dyDescent="0.3">
      <c r="A27" t="s">
        <v>37</v>
      </c>
      <c r="B27" t="s">
        <v>1190</v>
      </c>
      <c r="C27" t="s">
        <v>1195</v>
      </c>
      <c r="D27" t="s">
        <v>1583</v>
      </c>
      <c r="E27" t="s">
        <v>37</v>
      </c>
      <c r="F27" t="s">
        <v>21</v>
      </c>
      <c r="G27" t="s">
        <v>21</v>
      </c>
      <c r="H27" t="s">
        <v>50</v>
      </c>
      <c r="I27" t="s">
        <v>41</v>
      </c>
      <c r="J27" t="s">
        <v>24</v>
      </c>
      <c r="K27" t="s">
        <v>25</v>
      </c>
      <c r="L27" t="s">
        <v>25</v>
      </c>
      <c r="M27" t="s">
        <v>26</v>
      </c>
      <c r="N27" t="s">
        <v>25</v>
      </c>
      <c r="O27" t="s">
        <v>21</v>
      </c>
      <c r="P27" t="s">
        <v>27</v>
      </c>
      <c r="Q27" t="s">
        <v>29</v>
      </c>
      <c r="R27" t="s">
        <v>29</v>
      </c>
      <c r="S27" t="s">
        <v>21</v>
      </c>
      <c r="T27" t="s">
        <v>25</v>
      </c>
      <c r="U27" t="s">
        <v>75</v>
      </c>
      <c r="V27" s="2" t="s">
        <v>31</v>
      </c>
    </row>
    <row r="28" spans="1:22" ht="109.2" x14ac:dyDescent="0.3">
      <c r="A28" t="s">
        <v>85</v>
      </c>
      <c r="B28" t="s">
        <v>2938</v>
      </c>
      <c r="C28" t="s">
        <v>4353</v>
      </c>
      <c r="D28" t="s">
        <v>4400</v>
      </c>
      <c r="E28" t="s">
        <v>82</v>
      </c>
      <c r="F28" t="s">
        <v>21</v>
      </c>
      <c r="G28" t="s">
        <v>21</v>
      </c>
      <c r="H28" t="s">
        <v>22</v>
      </c>
      <c r="I28" t="s">
        <v>35</v>
      </c>
      <c r="J28" t="s">
        <v>24</v>
      </c>
      <c r="K28" t="s">
        <v>25</v>
      </c>
      <c r="L28" t="s">
        <v>25</v>
      </c>
      <c r="M28" t="s">
        <v>28</v>
      </c>
      <c r="N28" t="s">
        <v>21</v>
      </c>
      <c r="O28" t="s">
        <v>21</v>
      </c>
      <c r="P28" t="s">
        <v>72</v>
      </c>
      <c r="Q28" t="s">
        <v>45</v>
      </c>
      <c r="R28" t="s">
        <v>45</v>
      </c>
      <c r="S28" t="s">
        <v>21</v>
      </c>
      <c r="T28" t="s">
        <v>21</v>
      </c>
      <c r="U28" t="s">
        <v>33</v>
      </c>
      <c r="V28" s="2" t="s">
        <v>66</v>
      </c>
    </row>
    <row r="29" spans="1:22" ht="109.2" x14ac:dyDescent="0.3">
      <c r="A29" t="s">
        <v>59</v>
      </c>
      <c r="B29" t="s">
        <v>3366</v>
      </c>
      <c r="C29" t="s">
        <v>3533</v>
      </c>
      <c r="D29" t="s">
        <v>3542</v>
      </c>
      <c r="E29" t="s">
        <v>83</v>
      </c>
      <c r="F29" t="s">
        <v>21</v>
      </c>
      <c r="G29" t="s">
        <v>21</v>
      </c>
      <c r="H29" t="s">
        <v>22</v>
      </c>
      <c r="I29" t="s">
        <v>23</v>
      </c>
      <c r="J29" t="s">
        <v>24</v>
      </c>
      <c r="K29" t="s">
        <v>25</v>
      </c>
      <c r="L29" t="s">
        <v>25</v>
      </c>
      <c r="M29" t="s">
        <v>28</v>
      </c>
      <c r="N29" t="s">
        <v>25</v>
      </c>
      <c r="O29" t="s">
        <v>21</v>
      </c>
      <c r="P29" t="s">
        <v>27</v>
      </c>
      <c r="Q29" t="s">
        <v>45</v>
      </c>
      <c r="R29" t="s">
        <v>28</v>
      </c>
      <c r="S29" t="s">
        <v>25</v>
      </c>
      <c r="T29" t="s">
        <v>25</v>
      </c>
      <c r="U29" t="s">
        <v>30</v>
      </c>
      <c r="V29" s="2" t="s">
        <v>91</v>
      </c>
    </row>
    <row r="30" spans="1:22" ht="62.4" x14ac:dyDescent="0.3">
      <c r="A30" t="s">
        <v>158</v>
      </c>
      <c r="B30" t="s">
        <v>162</v>
      </c>
      <c r="C30" t="s">
        <v>5261</v>
      </c>
      <c r="D30" t="s">
        <v>5271</v>
      </c>
      <c r="E30" t="s">
        <v>158</v>
      </c>
      <c r="F30" t="s">
        <v>21</v>
      </c>
      <c r="G30" t="s">
        <v>21</v>
      </c>
      <c r="H30" t="s">
        <v>50</v>
      </c>
      <c r="I30" t="s">
        <v>35</v>
      </c>
      <c r="J30" t="s">
        <v>47</v>
      </c>
      <c r="K30" t="s">
        <v>21</v>
      </c>
      <c r="L30" t="s">
        <v>21</v>
      </c>
      <c r="M30" t="s">
        <v>47</v>
      </c>
      <c r="N30" t="s">
        <v>21</v>
      </c>
      <c r="O30" t="s">
        <v>21</v>
      </c>
      <c r="P30" t="s">
        <v>27</v>
      </c>
      <c r="Q30" t="s">
        <v>47</v>
      </c>
      <c r="R30" t="s">
        <v>47</v>
      </c>
      <c r="S30" t="s">
        <v>21</v>
      </c>
      <c r="T30" t="s">
        <v>21</v>
      </c>
      <c r="U30" t="s">
        <v>42</v>
      </c>
      <c r="V30" s="2" t="s">
        <v>68</v>
      </c>
    </row>
    <row r="31" spans="1:22" ht="109.2" x14ac:dyDescent="0.3">
      <c r="A31" t="s">
        <v>56</v>
      </c>
      <c r="B31" t="s">
        <v>1602</v>
      </c>
      <c r="C31" t="s">
        <v>2155</v>
      </c>
      <c r="D31" t="s">
        <v>2170</v>
      </c>
      <c r="E31" t="s">
        <v>56</v>
      </c>
      <c r="F31" t="s">
        <v>21</v>
      </c>
      <c r="G31" t="s">
        <v>21</v>
      </c>
      <c r="H31" t="s">
        <v>54</v>
      </c>
      <c r="I31" t="s">
        <v>35</v>
      </c>
      <c r="J31" t="s">
        <v>47</v>
      </c>
      <c r="K31" t="s">
        <v>21</v>
      </c>
      <c r="L31" t="s">
        <v>25</v>
      </c>
      <c r="M31" t="s">
        <v>47</v>
      </c>
      <c r="N31" t="s">
        <v>21</v>
      </c>
      <c r="O31" t="s">
        <v>21</v>
      </c>
      <c r="P31" t="s">
        <v>27</v>
      </c>
      <c r="Q31" t="s">
        <v>45</v>
      </c>
      <c r="R31" t="s">
        <v>28</v>
      </c>
      <c r="S31" t="s">
        <v>21</v>
      </c>
      <c r="T31" t="s">
        <v>21</v>
      </c>
      <c r="U31" t="s">
        <v>42</v>
      </c>
      <c r="V31" s="2" t="s">
        <v>46</v>
      </c>
    </row>
    <row r="32" spans="1:22" ht="156" x14ac:dyDescent="0.3">
      <c r="A32" t="s">
        <v>39</v>
      </c>
      <c r="B32" t="s">
        <v>162</v>
      </c>
      <c r="C32" t="s">
        <v>454</v>
      </c>
      <c r="D32" t="s">
        <v>732</v>
      </c>
      <c r="E32" t="s">
        <v>65</v>
      </c>
      <c r="F32" t="s">
        <v>21</v>
      </c>
      <c r="G32" t="s">
        <v>21</v>
      </c>
      <c r="H32" t="s">
        <v>22</v>
      </c>
      <c r="I32" t="s">
        <v>35</v>
      </c>
      <c r="J32" t="s">
        <v>47</v>
      </c>
      <c r="K32" t="s">
        <v>25</v>
      </c>
      <c r="L32" t="s">
        <v>25</v>
      </c>
      <c r="M32" t="s">
        <v>38</v>
      </c>
      <c r="N32" t="s">
        <v>25</v>
      </c>
      <c r="O32" t="s">
        <v>21</v>
      </c>
      <c r="P32" t="s">
        <v>27</v>
      </c>
      <c r="Q32" t="s">
        <v>45</v>
      </c>
      <c r="R32" t="s">
        <v>29</v>
      </c>
      <c r="S32" t="s">
        <v>21</v>
      </c>
      <c r="T32" t="s">
        <v>25</v>
      </c>
      <c r="U32" t="s">
        <v>33</v>
      </c>
      <c r="V32" s="2" t="s">
        <v>31</v>
      </c>
    </row>
    <row r="33" spans="1:22" ht="156" x14ac:dyDescent="0.3">
      <c r="A33" t="s">
        <v>82</v>
      </c>
      <c r="B33" t="s">
        <v>2938</v>
      </c>
      <c r="C33" t="s">
        <v>4556</v>
      </c>
      <c r="D33" t="s">
        <v>4573</v>
      </c>
      <c r="E33" t="s">
        <v>82</v>
      </c>
      <c r="F33" t="s">
        <v>21</v>
      </c>
      <c r="G33" t="s">
        <v>21</v>
      </c>
      <c r="H33" t="s">
        <v>22</v>
      </c>
      <c r="I33" t="s">
        <v>35</v>
      </c>
      <c r="J33" t="s">
        <v>24</v>
      </c>
      <c r="K33" t="s">
        <v>25</v>
      </c>
      <c r="L33" t="s">
        <v>25</v>
      </c>
      <c r="M33" t="s">
        <v>26</v>
      </c>
      <c r="N33" t="s">
        <v>25</v>
      </c>
      <c r="O33" t="s">
        <v>21</v>
      </c>
      <c r="P33" t="s">
        <v>27</v>
      </c>
      <c r="Q33" t="s">
        <v>45</v>
      </c>
      <c r="R33" t="s">
        <v>29</v>
      </c>
      <c r="S33" t="s">
        <v>21</v>
      </c>
      <c r="T33" t="s">
        <v>21</v>
      </c>
      <c r="U33" t="s">
        <v>33</v>
      </c>
      <c r="V33" s="2" t="s">
        <v>31</v>
      </c>
    </row>
    <row r="34" spans="1:22" ht="140.4" x14ac:dyDescent="0.3">
      <c r="A34" t="s">
        <v>67</v>
      </c>
      <c r="B34" t="s">
        <v>843</v>
      </c>
      <c r="C34" t="s">
        <v>2524</v>
      </c>
      <c r="D34" t="s">
        <v>2525</v>
      </c>
      <c r="E34" t="s">
        <v>67</v>
      </c>
      <c r="F34" t="s">
        <v>21</v>
      </c>
      <c r="G34" t="s">
        <v>21</v>
      </c>
      <c r="H34" t="s">
        <v>22</v>
      </c>
      <c r="I34" t="s">
        <v>23</v>
      </c>
      <c r="J34" t="s">
        <v>24</v>
      </c>
      <c r="K34" t="s">
        <v>25</v>
      </c>
      <c r="L34" t="s">
        <v>25</v>
      </c>
      <c r="M34" t="s">
        <v>26</v>
      </c>
      <c r="N34" t="s">
        <v>25</v>
      </c>
      <c r="O34" t="s">
        <v>21</v>
      </c>
      <c r="P34" t="s">
        <v>27</v>
      </c>
      <c r="Q34" t="s">
        <v>29</v>
      </c>
      <c r="R34" t="s">
        <v>29</v>
      </c>
      <c r="S34" t="s">
        <v>21</v>
      </c>
      <c r="T34" t="s">
        <v>21</v>
      </c>
      <c r="U34" t="s">
        <v>30</v>
      </c>
      <c r="V34" s="2" t="s">
        <v>34</v>
      </c>
    </row>
    <row r="35" spans="1:22" ht="140.4" x14ac:dyDescent="0.3">
      <c r="A35" t="s">
        <v>88</v>
      </c>
      <c r="B35" t="s">
        <v>1880</v>
      </c>
      <c r="C35" t="s">
        <v>1961</v>
      </c>
      <c r="D35" t="s">
        <v>5304</v>
      </c>
      <c r="E35" t="s">
        <v>88</v>
      </c>
      <c r="F35" t="s">
        <v>21</v>
      </c>
      <c r="G35" t="s">
        <v>21</v>
      </c>
      <c r="H35" t="s">
        <v>22</v>
      </c>
      <c r="I35" t="s">
        <v>35</v>
      </c>
      <c r="J35" t="s">
        <v>47</v>
      </c>
      <c r="K35" t="s">
        <v>21</v>
      </c>
      <c r="L35" t="s">
        <v>25</v>
      </c>
      <c r="M35" t="s">
        <v>47</v>
      </c>
      <c r="N35" t="s">
        <v>21</v>
      </c>
      <c r="O35" t="s">
        <v>21</v>
      </c>
      <c r="P35" t="s">
        <v>27</v>
      </c>
      <c r="Q35" t="s">
        <v>45</v>
      </c>
      <c r="R35" t="s">
        <v>28</v>
      </c>
      <c r="S35" t="s">
        <v>21</v>
      </c>
      <c r="T35" t="s">
        <v>25</v>
      </c>
      <c r="U35" t="s">
        <v>33</v>
      </c>
      <c r="V35" s="2" t="s">
        <v>34</v>
      </c>
    </row>
    <row r="36" spans="1:22" ht="109.2" x14ac:dyDescent="0.3">
      <c r="A36" t="s">
        <v>61</v>
      </c>
      <c r="B36" t="s">
        <v>890</v>
      </c>
      <c r="C36" t="s">
        <v>1169</v>
      </c>
      <c r="D36" t="s">
        <v>1294</v>
      </c>
      <c r="E36" t="s">
        <v>61</v>
      </c>
      <c r="F36" t="s">
        <v>21</v>
      </c>
      <c r="G36" t="s">
        <v>21</v>
      </c>
      <c r="H36" t="s">
        <v>54</v>
      </c>
      <c r="I36" t="s">
        <v>35</v>
      </c>
      <c r="J36" t="s">
        <v>24</v>
      </c>
      <c r="K36" t="s">
        <v>25</v>
      </c>
      <c r="L36" t="s">
        <v>25</v>
      </c>
      <c r="M36" t="s">
        <v>26</v>
      </c>
      <c r="N36" t="s">
        <v>25</v>
      </c>
      <c r="O36" t="s">
        <v>21</v>
      </c>
      <c r="P36" t="s">
        <v>27</v>
      </c>
      <c r="Q36" t="s">
        <v>45</v>
      </c>
      <c r="R36" t="s">
        <v>29</v>
      </c>
      <c r="S36" t="s">
        <v>21</v>
      </c>
      <c r="T36" t="s">
        <v>21</v>
      </c>
      <c r="U36" t="s">
        <v>33</v>
      </c>
      <c r="V36" s="2" t="s">
        <v>46</v>
      </c>
    </row>
    <row r="37" spans="1:22" ht="156" x14ac:dyDescent="0.3">
      <c r="A37" t="s">
        <v>71</v>
      </c>
      <c r="B37" t="s">
        <v>311</v>
      </c>
      <c r="C37" t="s">
        <v>2915</v>
      </c>
      <c r="D37" t="s">
        <v>2916</v>
      </c>
      <c r="E37" t="s">
        <v>71</v>
      </c>
      <c r="F37" t="s">
        <v>21</v>
      </c>
      <c r="G37" t="s">
        <v>21</v>
      </c>
      <c r="H37" t="s">
        <v>22</v>
      </c>
      <c r="I37" t="s">
        <v>23</v>
      </c>
      <c r="J37" t="s">
        <v>24</v>
      </c>
      <c r="K37" t="s">
        <v>25</v>
      </c>
      <c r="L37" t="s">
        <v>25</v>
      </c>
      <c r="M37" t="s">
        <v>38</v>
      </c>
      <c r="N37" t="s">
        <v>25</v>
      </c>
      <c r="O37" t="s">
        <v>21</v>
      </c>
      <c r="P37" t="s">
        <v>27</v>
      </c>
      <c r="Q37" t="s">
        <v>45</v>
      </c>
      <c r="R37" t="s">
        <v>29</v>
      </c>
      <c r="S37" t="s">
        <v>21</v>
      </c>
      <c r="T37" t="s">
        <v>21</v>
      </c>
      <c r="U37" t="s">
        <v>33</v>
      </c>
      <c r="V37" s="2" t="s">
        <v>31</v>
      </c>
    </row>
    <row r="38" spans="1:22" ht="156" x14ac:dyDescent="0.3">
      <c r="A38" t="s">
        <v>36</v>
      </c>
      <c r="B38" t="s">
        <v>162</v>
      </c>
      <c r="C38" t="s">
        <v>760</v>
      </c>
      <c r="D38" t="s">
        <v>2733</v>
      </c>
      <c r="E38" t="s">
        <v>40</v>
      </c>
      <c r="F38" t="s">
        <v>21</v>
      </c>
      <c r="G38" t="s">
        <v>21</v>
      </c>
      <c r="H38" t="s">
        <v>22</v>
      </c>
      <c r="I38" t="s">
        <v>35</v>
      </c>
      <c r="J38" t="s">
        <v>47</v>
      </c>
      <c r="K38" t="s">
        <v>25</v>
      </c>
      <c r="L38" t="s">
        <v>21</v>
      </c>
      <c r="M38" t="s">
        <v>47</v>
      </c>
      <c r="N38" t="s">
        <v>21</v>
      </c>
      <c r="O38" t="s">
        <v>21</v>
      </c>
      <c r="P38" t="s">
        <v>27</v>
      </c>
      <c r="Q38" t="s">
        <v>47</v>
      </c>
      <c r="R38" t="s">
        <v>28</v>
      </c>
      <c r="S38" t="s">
        <v>21</v>
      </c>
      <c r="T38" t="s">
        <v>25</v>
      </c>
      <c r="U38" t="s">
        <v>75</v>
      </c>
      <c r="V38" s="2" t="s">
        <v>31</v>
      </c>
    </row>
    <row r="39" spans="1:22" ht="140.4" x14ac:dyDescent="0.3">
      <c r="A39" t="s">
        <v>74</v>
      </c>
      <c r="B39" t="s">
        <v>1733</v>
      </c>
      <c r="C39" t="s">
        <v>1859</v>
      </c>
      <c r="D39" t="s">
        <v>4051</v>
      </c>
      <c r="E39" t="s">
        <v>74</v>
      </c>
      <c r="F39" t="s">
        <v>21</v>
      </c>
      <c r="G39" t="s">
        <v>21</v>
      </c>
      <c r="H39" t="s">
        <v>22</v>
      </c>
      <c r="I39" t="s">
        <v>23</v>
      </c>
      <c r="J39" t="s">
        <v>24</v>
      </c>
      <c r="K39" t="s">
        <v>25</v>
      </c>
      <c r="L39" t="s">
        <v>25</v>
      </c>
      <c r="M39" t="s">
        <v>26</v>
      </c>
      <c r="N39" t="s">
        <v>25</v>
      </c>
      <c r="O39" t="s">
        <v>21</v>
      </c>
      <c r="P39" t="s">
        <v>27</v>
      </c>
      <c r="Q39" t="s">
        <v>28</v>
      </c>
      <c r="R39" t="s">
        <v>29</v>
      </c>
      <c r="S39" t="s">
        <v>21</v>
      </c>
      <c r="T39" t="s">
        <v>25</v>
      </c>
      <c r="U39" t="s">
        <v>30</v>
      </c>
      <c r="V39" s="2" t="s">
        <v>34</v>
      </c>
    </row>
    <row r="40" spans="1:22" ht="140.4" x14ac:dyDescent="0.3">
      <c r="A40" t="s">
        <v>19</v>
      </c>
      <c r="B40" t="s">
        <v>162</v>
      </c>
      <c r="C40" t="s">
        <v>181</v>
      </c>
      <c r="D40" t="s">
        <v>237</v>
      </c>
      <c r="E40" t="s">
        <v>56</v>
      </c>
      <c r="F40" t="s">
        <v>21</v>
      </c>
      <c r="G40" t="s">
        <v>21</v>
      </c>
      <c r="H40" t="s">
        <v>22</v>
      </c>
      <c r="I40" t="s">
        <v>35</v>
      </c>
      <c r="J40" t="s">
        <v>47</v>
      </c>
      <c r="K40" t="s">
        <v>21</v>
      </c>
      <c r="L40" t="s">
        <v>25</v>
      </c>
      <c r="M40" t="s">
        <v>28</v>
      </c>
      <c r="N40" t="s">
        <v>25</v>
      </c>
      <c r="O40" t="s">
        <v>21</v>
      </c>
      <c r="P40" t="s">
        <v>27</v>
      </c>
      <c r="Q40" t="s">
        <v>45</v>
      </c>
      <c r="R40" t="s">
        <v>29</v>
      </c>
      <c r="S40" t="s">
        <v>21</v>
      </c>
      <c r="T40" t="s">
        <v>21</v>
      </c>
      <c r="U40" t="s">
        <v>42</v>
      </c>
      <c r="V40" s="2" t="s">
        <v>34</v>
      </c>
    </row>
    <row r="41" spans="1:22" x14ac:dyDescent="0.3">
      <c r="A41" t="s">
        <v>85</v>
      </c>
      <c r="B41" t="s">
        <v>3366</v>
      </c>
      <c r="C41" t="s">
        <v>4360</v>
      </c>
      <c r="D41" t="s">
        <v>4447</v>
      </c>
      <c r="E41" t="s">
        <v>85</v>
      </c>
      <c r="F41" t="s">
        <v>21</v>
      </c>
      <c r="G41" t="s">
        <v>21</v>
      </c>
      <c r="H41" t="s">
        <v>22</v>
      </c>
      <c r="I41" t="s">
        <v>23</v>
      </c>
      <c r="J41" t="s">
        <v>24</v>
      </c>
      <c r="K41" t="s">
        <v>25</v>
      </c>
      <c r="L41" t="s">
        <v>25</v>
      </c>
      <c r="M41" t="s">
        <v>26</v>
      </c>
      <c r="N41" t="s">
        <v>25</v>
      </c>
      <c r="O41" t="s">
        <v>21</v>
      </c>
      <c r="P41" t="s">
        <v>27</v>
      </c>
      <c r="Q41" t="s">
        <v>28</v>
      </c>
      <c r="R41" t="s">
        <v>29</v>
      </c>
      <c r="S41" t="s">
        <v>21</v>
      </c>
      <c r="T41" t="s">
        <v>21</v>
      </c>
      <c r="U41" t="s">
        <v>33</v>
      </c>
      <c r="V41" t="s">
        <v>101</v>
      </c>
    </row>
    <row r="42" spans="1:22" ht="156" x14ac:dyDescent="0.3">
      <c r="A42" t="s">
        <v>61</v>
      </c>
      <c r="B42" t="s">
        <v>847</v>
      </c>
      <c r="C42" t="s">
        <v>1069</v>
      </c>
      <c r="D42" t="s">
        <v>1081</v>
      </c>
      <c r="E42" t="s">
        <v>61</v>
      </c>
      <c r="F42" t="s">
        <v>21</v>
      </c>
      <c r="G42" t="s">
        <v>21</v>
      </c>
      <c r="H42" t="s">
        <v>22</v>
      </c>
      <c r="I42" t="s">
        <v>41</v>
      </c>
      <c r="J42" t="s">
        <v>24</v>
      </c>
      <c r="K42" t="s">
        <v>25</v>
      </c>
      <c r="L42" t="s">
        <v>25</v>
      </c>
      <c r="M42" t="s">
        <v>38</v>
      </c>
      <c r="N42" t="s">
        <v>25</v>
      </c>
      <c r="O42" t="s">
        <v>21</v>
      </c>
      <c r="P42" t="s">
        <v>27</v>
      </c>
      <c r="Q42" t="s">
        <v>45</v>
      </c>
      <c r="R42" t="s">
        <v>28</v>
      </c>
      <c r="S42" t="s">
        <v>21</v>
      </c>
      <c r="T42" t="s">
        <v>21</v>
      </c>
      <c r="U42" t="s">
        <v>75</v>
      </c>
      <c r="V42" s="2" t="s">
        <v>31</v>
      </c>
    </row>
    <row r="43" spans="1:22" ht="109.2" x14ac:dyDescent="0.3">
      <c r="A43" t="s">
        <v>70</v>
      </c>
      <c r="B43" t="s">
        <v>637</v>
      </c>
      <c r="C43" t="s">
        <v>3303</v>
      </c>
      <c r="D43" t="s">
        <v>4254</v>
      </c>
      <c r="E43" t="s">
        <v>70</v>
      </c>
      <c r="F43" t="s">
        <v>21</v>
      </c>
      <c r="G43" t="s">
        <v>21</v>
      </c>
      <c r="H43" t="s">
        <v>22</v>
      </c>
      <c r="I43" t="s">
        <v>23</v>
      </c>
      <c r="J43" t="s">
        <v>24</v>
      </c>
      <c r="K43" t="s">
        <v>25</v>
      </c>
      <c r="L43" t="s">
        <v>25</v>
      </c>
      <c r="M43" t="s">
        <v>38</v>
      </c>
      <c r="N43" t="s">
        <v>25</v>
      </c>
      <c r="O43" t="s">
        <v>21</v>
      </c>
      <c r="P43" t="s">
        <v>27</v>
      </c>
      <c r="Q43" t="s">
        <v>28</v>
      </c>
      <c r="R43" t="s">
        <v>29</v>
      </c>
      <c r="S43" t="s">
        <v>21</v>
      </c>
      <c r="T43" t="s">
        <v>21</v>
      </c>
      <c r="U43" t="s">
        <v>30</v>
      </c>
      <c r="V43" s="2" t="s">
        <v>99</v>
      </c>
    </row>
    <row r="44" spans="1:22" ht="109.2" x14ac:dyDescent="0.3">
      <c r="A44" t="s">
        <v>83</v>
      </c>
      <c r="B44" t="s">
        <v>932</v>
      </c>
      <c r="C44" t="s">
        <v>1374</v>
      </c>
      <c r="D44" t="s">
        <v>4991</v>
      </c>
      <c r="E44" t="s">
        <v>82</v>
      </c>
      <c r="F44" t="s">
        <v>21</v>
      </c>
      <c r="G44" t="s">
        <v>21</v>
      </c>
      <c r="H44" t="s">
        <v>22</v>
      </c>
      <c r="I44" t="s">
        <v>35</v>
      </c>
      <c r="J44" t="s">
        <v>24</v>
      </c>
      <c r="K44" t="s">
        <v>25</v>
      </c>
      <c r="L44" t="s">
        <v>25</v>
      </c>
      <c r="M44" t="s">
        <v>28</v>
      </c>
      <c r="N44" t="s">
        <v>21</v>
      </c>
      <c r="O44" t="s">
        <v>21</v>
      </c>
      <c r="P44" t="s">
        <v>60</v>
      </c>
      <c r="Q44" t="s">
        <v>45</v>
      </c>
      <c r="R44" t="s">
        <v>45</v>
      </c>
      <c r="S44" t="s">
        <v>21</v>
      </c>
      <c r="T44" t="s">
        <v>21</v>
      </c>
      <c r="U44" t="s">
        <v>33</v>
      </c>
      <c r="V44" s="2" t="s">
        <v>66</v>
      </c>
    </row>
    <row r="45" spans="1:22" ht="109.2" x14ac:dyDescent="0.3">
      <c r="A45" t="s">
        <v>83</v>
      </c>
      <c r="B45" t="s">
        <v>932</v>
      </c>
      <c r="C45" t="s">
        <v>1374</v>
      </c>
      <c r="D45" t="s">
        <v>4990</v>
      </c>
      <c r="E45" t="s">
        <v>83</v>
      </c>
      <c r="F45" t="s">
        <v>21</v>
      </c>
      <c r="G45" t="s">
        <v>21</v>
      </c>
      <c r="H45" t="s">
        <v>22</v>
      </c>
      <c r="I45" t="s">
        <v>35</v>
      </c>
      <c r="J45" t="s">
        <v>24</v>
      </c>
      <c r="K45" t="s">
        <v>25</v>
      </c>
      <c r="L45" t="s">
        <v>25</v>
      </c>
      <c r="M45" t="s">
        <v>47</v>
      </c>
      <c r="N45" t="s">
        <v>21</v>
      </c>
      <c r="O45" t="s">
        <v>21</v>
      </c>
      <c r="P45" t="s">
        <v>60</v>
      </c>
      <c r="Q45" t="s">
        <v>45</v>
      </c>
      <c r="R45" t="s">
        <v>47</v>
      </c>
      <c r="S45" t="s">
        <v>21</v>
      </c>
      <c r="T45" t="s">
        <v>21</v>
      </c>
      <c r="U45" t="s">
        <v>33</v>
      </c>
      <c r="V45" s="2" t="s">
        <v>66</v>
      </c>
    </row>
    <row r="46" spans="1:22" x14ac:dyDescent="0.3">
      <c r="A46" t="s">
        <v>44</v>
      </c>
      <c r="B46" t="s">
        <v>1056</v>
      </c>
      <c r="C46" t="s">
        <v>1059</v>
      </c>
      <c r="D46" t="s">
        <v>3690</v>
      </c>
      <c r="E46" t="s">
        <v>44</v>
      </c>
      <c r="F46" t="s">
        <v>25</v>
      </c>
      <c r="G46" t="s">
        <v>25</v>
      </c>
    </row>
    <row r="47" spans="1:22" ht="109.2" x14ac:dyDescent="0.3">
      <c r="A47" t="s">
        <v>136</v>
      </c>
      <c r="B47" t="s">
        <v>1683</v>
      </c>
      <c r="C47" t="s">
        <v>4794</v>
      </c>
      <c r="D47" t="s">
        <v>4811</v>
      </c>
      <c r="E47" t="s">
        <v>155</v>
      </c>
      <c r="F47" t="s">
        <v>21</v>
      </c>
      <c r="G47" t="s">
        <v>21</v>
      </c>
      <c r="H47" t="s">
        <v>54</v>
      </c>
      <c r="I47" t="s">
        <v>35</v>
      </c>
      <c r="J47" t="s">
        <v>24</v>
      </c>
      <c r="K47" t="s">
        <v>25</v>
      </c>
      <c r="L47" t="s">
        <v>25</v>
      </c>
      <c r="M47" t="s">
        <v>26</v>
      </c>
      <c r="N47" t="s">
        <v>21</v>
      </c>
      <c r="O47" t="s">
        <v>21</v>
      </c>
      <c r="P47" t="s">
        <v>27</v>
      </c>
      <c r="Q47" t="s">
        <v>45</v>
      </c>
      <c r="R47" t="s">
        <v>29</v>
      </c>
      <c r="S47" t="s">
        <v>21</v>
      </c>
      <c r="T47" t="s">
        <v>21</v>
      </c>
      <c r="U47" t="s">
        <v>33</v>
      </c>
      <c r="V47" s="2" t="s">
        <v>66</v>
      </c>
    </row>
    <row r="48" spans="1:22" ht="109.2" x14ac:dyDescent="0.3">
      <c r="A48" t="s">
        <v>36</v>
      </c>
      <c r="B48" t="s">
        <v>890</v>
      </c>
      <c r="C48" t="s">
        <v>1169</v>
      </c>
      <c r="D48" t="s">
        <v>2607</v>
      </c>
      <c r="E48" t="s">
        <v>36</v>
      </c>
      <c r="F48" t="s">
        <v>21</v>
      </c>
      <c r="G48" t="s">
        <v>21</v>
      </c>
      <c r="H48" t="s">
        <v>22</v>
      </c>
      <c r="I48" t="s">
        <v>35</v>
      </c>
      <c r="J48" t="s">
        <v>24</v>
      </c>
      <c r="K48" t="s">
        <v>25</v>
      </c>
      <c r="L48" t="s">
        <v>25</v>
      </c>
      <c r="M48" t="s">
        <v>38</v>
      </c>
      <c r="N48" t="s">
        <v>25</v>
      </c>
      <c r="O48" t="s">
        <v>21</v>
      </c>
      <c r="P48" t="s">
        <v>27</v>
      </c>
      <c r="Q48" t="s">
        <v>45</v>
      </c>
      <c r="R48" t="s">
        <v>28</v>
      </c>
      <c r="S48" t="s">
        <v>21</v>
      </c>
      <c r="T48" t="s">
        <v>21</v>
      </c>
      <c r="U48" t="s">
        <v>33</v>
      </c>
      <c r="V48" s="2" t="s">
        <v>91</v>
      </c>
    </row>
    <row r="49" spans="1:22" ht="140.4" x14ac:dyDescent="0.3">
      <c r="A49" t="s">
        <v>61</v>
      </c>
      <c r="B49" t="s">
        <v>1056</v>
      </c>
      <c r="C49" t="s">
        <v>1057</v>
      </c>
      <c r="D49" t="s">
        <v>1058</v>
      </c>
      <c r="E49" t="s">
        <v>61</v>
      </c>
      <c r="F49" t="s">
        <v>21</v>
      </c>
      <c r="G49" t="s">
        <v>21</v>
      </c>
      <c r="H49" t="s">
        <v>22</v>
      </c>
      <c r="I49" t="s">
        <v>23</v>
      </c>
      <c r="J49" t="s">
        <v>24</v>
      </c>
      <c r="K49" t="s">
        <v>25</v>
      </c>
      <c r="L49" t="s">
        <v>25</v>
      </c>
      <c r="M49" t="s">
        <v>26</v>
      </c>
      <c r="N49" t="s">
        <v>25</v>
      </c>
      <c r="O49" t="s">
        <v>21</v>
      </c>
      <c r="P49" t="s">
        <v>27</v>
      </c>
      <c r="Q49" t="s">
        <v>45</v>
      </c>
      <c r="R49" t="s">
        <v>45</v>
      </c>
      <c r="S49" t="s">
        <v>21</v>
      </c>
      <c r="T49" t="s">
        <v>21</v>
      </c>
      <c r="U49" t="s">
        <v>33</v>
      </c>
      <c r="V49" s="2" t="s">
        <v>34</v>
      </c>
    </row>
    <row r="50" spans="1:22" x14ac:dyDescent="0.3">
      <c r="A50" t="s">
        <v>32</v>
      </c>
      <c r="B50" t="s">
        <v>1733</v>
      </c>
      <c r="C50" t="s">
        <v>2006</v>
      </c>
      <c r="D50" t="s">
        <v>2010</v>
      </c>
      <c r="E50" t="s">
        <v>32</v>
      </c>
      <c r="F50" t="s">
        <v>21</v>
      </c>
      <c r="G50" t="s">
        <v>25</v>
      </c>
    </row>
    <row r="51" spans="1:22" ht="62.4" x14ac:dyDescent="0.3">
      <c r="A51" t="s">
        <v>150</v>
      </c>
      <c r="B51" t="s">
        <v>475</v>
      </c>
      <c r="C51" t="s">
        <v>981</v>
      </c>
      <c r="D51" t="s">
        <v>5215</v>
      </c>
      <c r="E51" t="s">
        <v>150</v>
      </c>
      <c r="F51" t="s">
        <v>21</v>
      </c>
      <c r="G51" t="s">
        <v>21</v>
      </c>
      <c r="H51" t="s">
        <v>22</v>
      </c>
      <c r="I51" t="s">
        <v>23</v>
      </c>
      <c r="J51" t="s">
        <v>24</v>
      </c>
      <c r="K51" t="s">
        <v>21</v>
      </c>
      <c r="L51" t="s">
        <v>21</v>
      </c>
      <c r="M51" t="s">
        <v>47</v>
      </c>
      <c r="N51" t="s">
        <v>21</v>
      </c>
      <c r="O51" t="s">
        <v>21</v>
      </c>
      <c r="P51" t="s">
        <v>80</v>
      </c>
      <c r="Q51" t="s">
        <v>45</v>
      </c>
      <c r="R51" t="s">
        <v>29</v>
      </c>
      <c r="S51" t="s">
        <v>25</v>
      </c>
      <c r="T51" t="s">
        <v>25</v>
      </c>
      <c r="U51" t="s">
        <v>75</v>
      </c>
      <c r="V51" s="2" t="s">
        <v>68</v>
      </c>
    </row>
    <row r="52" spans="1:22" ht="109.2" x14ac:dyDescent="0.3">
      <c r="A52" t="s">
        <v>82</v>
      </c>
      <c r="B52" t="s">
        <v>2938</v>
      </c>
      <c r="C52" t="s">
        <v>4556</v>
      </c>
      <c r="D52" t="s">
        <v>4572</v>
      </c>
      <c r="E52" t="s">
        <v>149</v>
      </c>
      <c r="F52" t="s">
        <v>21</v>
      </c>
      <c r="G52" t="s">
        <v>21</v>
      </c>
      <c r="H52" t="s">
        <v>50</v>
      </c>
      <c r="I52" t="s">
        <v>35</v>
      </c>
      <c r="J52" t="s">
        <v>24</v>
      </c>
      <c r="K52" t="s">
        <v>25</v>
      </c>
      <c r="L52" t="s">
        <v>25</v>
      </c>
      <c r="M52" t="s">
        <v>28</v>
      </c>
      <c r="N52" t="s">
        <v>21</v>
      </c>
      <c r="O52" t="s">
        <v>21</v>
      </c>
      <c r="P52" t="s">
        <v>60</v>
      </c>
      <c r="Q52" t="s">
        <v>45</v>
      </c>
      <c r="R52" t="s">
        <v>29</v>
      </c>
      <c r="S52" t="s">
        <v>21</v>
      </c>
      <c r="T52" t="s">
        <v>21</v>
      </c>
      <c r="U52" t="s">
        <v>33</v>
      </c>
      <c r="V52" s="2" t="s">
        <v>66</v>
      </c>
    </row>
    <row r="53" spans="1:22" ht="109.2" x14ac:dyDescent="0.3">
      <c r="A53" t="s">
        <v>139</v>
      </c>
      <c r="B53" t="s">
        <v>519</v>
      </c>
      <c r="C53" t="s">
        <v>4543</v>
      </c>
      <c r="D53" t="s">
        <v>4654</v>
      </c>
      <c r="E53" t="s">
        <v>137</v>
      </c>
      <c r="F53" t="s">
        <v>21</v>
      </c>
      <c r="G53" t="s">
        <v>21</v>
      </c>
      <c r="H53" t="s">
        <v>50</v>
      </c>
      <c r="I53" t="s">
        <v>35</v>
      </c>
      <c r="J53" t="s">
        <v>24</v>
      </c>
      <c r="K53" t="s">
        <v>21</v>
      </c>
      <c r="L53" t="s">
        <v>25</v>
      </c>
      <c r="M53" t="s">
        <v>28</v>
      </c>
      <c r="N53" t="s">
        <v>21</v>
      </c>
      <c r="O53" t="s">
        <v>21</v>
      </c>
      <c r="P53" t="s">
        <v>60</v>
      </c>
      <c r="Q53" t="s">
        <v>47</v>
      </c>
      <c r="R53" t="s">
        <v>47</v>
      </c>
      <c r="S53" t="s">
        <v>21</v>
      </c>
      <c r="T53" t="s">
        <v>21</v>
      </c>
      <c r="U53" t="s">
        <v>42</v>
      </c>
      <c r="V53" s="2" t="s">
        <v>66</v>
      </c>
    </row>
    <row r="54" spans="1:22" x14ac:dyDescent="0.3">
      <c r="A54" t="s">
        <v>102</v>
      </c>
      <c r="B54" t="s">
        <v>1056</v>
      </c>
      <c r="C54" t="s">
        <v>1059</v>
      </c>
      <c r="D54" t="s">
        <v>3800</v>
      </c>
      <c r="E54" t="s">
        <v>102</v>
      </c>
      <c r="F54" t="s">
        <v>25</v>
      </c>
      <c r="G54" t="s">
        <v>25</v>
      </c>
    </row>
    <row r="55" spans="1:22" x14ac:dyDescent="0.3">
      <c r="A55" t="s">
        <v>56</v>
      </c>
      <c r="B55" t="s">
        <v>1056</v>
      </c>
      <c r="C55" t="s">
        <v>1057</v>
      </c>
      <c r="D55" t="s">
        <v>2100</v>
      </c>
      <c r="E55" t="s">
        <v>56</v>
      </c>
      <c r="F55" t="s">
        <v>21</v>
      </c>
      <c r="G55" t="s">
        <v>25</v>
      </c>
    </row>
    <row r="56" spans="1:22" ht="109.2" x14ac:dyDescent="0.3">
      <c r="A56" t="s">
        <v>67</v>
      </c>
      <c r="B56" t="s">
        <v>2427</v>
      </c>
      <c r="C56" t="s">
        <v>2428</v>
      </c>
      <c r="D56" t="s">
        <v>2429</v>
      </c>
      <c r="E56" t="s">
        <v>67</v>
      </c>
      <c r="F56" t="s">
        <v>21</v>
      </c>
      <c r="G56" t="s">
        <v>21</v>
      </c>
      <c r="H56" t="s">
        <v>54</v>
      </c>
      <c r="I56" t="s">
        <v>23</v>
      </c>
      <c r="J56" t="s">
        <v>24</v>
      </c>
      <c r="K56" t="s">
        <v>21</v>
      </c>
      <c r="L56" t="s">
        <v>25</v>
      </c>
      <c r="M56" t="s">
        <v>26</v>
      </c>
      <c r="N56" t="s">
        <v>25</v>
      </c>
      <c r="O56" t="s">
        <v>21</v>
      </c>
      <c r="P56" t="s">
        <v>27</v>
      </c>
      <c r="Q56" t="s">
        <v>28</v>
      </c>
      <c r="R56" t="s">
        <v>29</v>
      </c>
      <c r="S56" t="s">
        <v>21</v>
      </c>
      <c r="T56" t="s">
        <v>21</v>
      </c>
      <c r="U56" t="s">
        <v>33</v>
      </c>
      <c r="V56" s="2" t="s">
        <v>66</v>
      </c>
    </row>
    <row r="57" spans="1:22" ht="140.4" x14ac:dyDescent="0.3">
      <c r="A57" t="s">
        <v>39</v>
      </c>
      <c r="B57" t="s">
        <v>478</v>
      </c>
      <c r="C57" t="s">
        <v>5325</v>
      </c>
      <c r="D57" t="s">
        <v>718</v>
      </c>
      <c r="E57" t="s">
        <v>39</v>
      </c>
      <c r="F57" t="s">
        <v>21</v>
      </c>
      <c r="G57" t="s">
        <v>21</v>
      </c>
      <c r="H57" t="s">
        <v>22</v>
      </c>
      <c r="I57" t="s">
        <v>35</v>
      </c>
      <c r="J57" t="s">
        <v>24</v>
      </c>
      <c r="K57" t="s">
        <v>25</v>
      </c>
      <c r="L57" t="s">
        <v>25</v>
      </c>
      <c r="M57" t="s">
        <v>26</v>
      </c>
      <c r="N57" t="s">
        <v>25</v>
      </c>
      <c r="O57" t="s">
        <v>21</v>
      </c>
      <c r="P57" t="s">
        <v>27</v>
      </c>
      <c r="Q57" t="s">
        <v>28</v>
      </c>
      <c r="R57" t="s">
        <v>29</v>
      </c>
      <c r="S57" t="s">
        <v>21</v>
      </c>
      <c r="T57" t="s">
        <v>21</v>
      </c>
      <c r="U57" t="s">
        <v>33</v>
      </c>
      <c r="V57" s="2" t="s">
        <v>34</v>
      </c>
    </row>
    <row r="58" spans="1:22" ht="156" x14ac:dyDescent="0.3">
      <c r="A58" t="s">
        <v>71</v>
      </c>
      <c r="B58" t="s">
        <v>890</v>
      </c>
      <c r="C58" t="s">
        <v>1169</v>
      </c>
      <c r="D58" t="s">
        <v>2877</v>
      </c>
      <c r="E58" t="s">
        <v>71</v>
      </c>
      <c r="F58" t="s">
        <v>21</v>
      </c>
      <c r="G58" t="s">
        <v>21</v>
      </c>
      <c r="H58" t="s">
        <v>50</v>
      </c>
      <c r="I58" t="s">
        <v>41</v>
      </c>
      <c r="J58" t="s">
        <v>24</v>
      </c>
      <c r="K58" t="s">
        <v>25</v>
      </c>
      <c r="L58" t="s">
        <v>25</v>
      </c>
      <c r="M58" t="s">
        <v>38</v>
      </c>
      <c r="N58" t="s">
        <v>25</v>
      </c>
      <c r="O58" t="s">
        <v>21</v>
      </c>
      <c r="P58" t="s">
        <v>27</v>
      </c>
      <c r="Q58" t="s">
        <v>45</v>
      </c>
      <c r="R58" t="s">
        <v>29</v>
      </c>
      <c r="S58" t="s">
        <v>21</v>
      </c>
      <c r="T58" t="s">
        <v>21</v>
      </c>
      <c r="U58" t="s">
        <v>42</v>
      </c>
      <c r="V58" s="2" t="s">
        <v>31</v>
      </c>
    </row>
    <row r="59" spans="1:22" x14ac:dyDescent="0.3">
      <c r="A59" t="s">
        <v>52</v>
      </c>
      <c r="B59" t="s">
        <v>890</v>
      </c>
      <c r="C59" t="s">
        <v>927</v>
      </c>
      <c r="D59" t="s">
        <v>928</v>
      </c>
      <c r="E59" t="s">
        <v>52</v>
      </c>
      <c r="F59" t="s">
        <v>21</v>
      </c>
      <c r="G59" t="s">
        <v>21</v>
      </c>
      <c r="H59" t="s">
        <v>50</v>
      </c>
      <c r="I59" t="s">
        <v>35</v>
      </c>
      <c r="J59" t="s">
        <v>47</v>
      </c>
      <c r="K59" t="s">
        <v>21</v>
      </c>
      <c r="L59" t="s">
        <v>25</v>
      </c>
      <c r="M59" t="s">
        <v>47</v>
      </c>
      <c r="N59" t="s">
        <v>21</v>
      </c>
      <c r="O59" t="s">
        <v>21</v>
      </c>
      <c r="P59" t="s">
        <v>27</v>
      </c>
      <c r="Q59" t="s">
        <v>47</v>
      </c>
      <c r="R59" t="s">
        <v>45</v>
      </c>
      <c r="S59" t="s">
        <v>21</v>
      </c>
      <c r="T59" t="s">
        <v>25</v>
      </c>
      <c r="U59" t="s">
        <v>75</v>
      </c>
      <c r="V59" t="s">
        <v>63</v>
      </c>
    </row>
    <row r="60" spans="1:22" ht="140.4" x14ac:dyDescent="0.3">
      <c r="A60" t="s">
        <v>43</v>
      </c>
      <c r="B60" t="s">
        <v>174</v>
      </c>
      <c r="C60" t="s">
        <v>1159</v>
      </c>
      <c r="D60" t="s">
        <v>3969</v>
      </c>
      <c r="E60" t="s">
        <v>43</v>
      </c>
      <c r="F60" t="s">
        <v>21</v>
      </c>
      <c r="G60" t="s">
        <v>21</v>
      </c>
      <c r="H60" t="s">
        <v>54</v>
      </c>
      <c r="I60" t="s">
        <v>23</v>
      </c>
      <c r="J60" t="s">
        <v>24</v>
      </c>
      <c r="K60" t="s">
        <v>25</v>
      </c>
      <c r="L60" t="s">
        <v>25</v>
      </c>
      <c r="M60" t="s">
        <v>26</v>
      </c>
      <c r="N60" t="s">
        <v>25</v>
      </c>
      <c r="O60" t="s">
        <v>21</v>
      </c>
      <c r="P60" t="s">
        <v>27</v>
      </c>
      <c r="Q60" t="s">
        <v>45</v>
      </c>
      <c r="R60" t="s">
        <v>29</v>
      </c>
      <c r="S60" t="s">
        <v>21</v>
      </c>
      <c r="T60" t="s">
        <v>21</v>
      </c>
      <c r="U60" t="s">
        <v>33</v>
      </c>
      <c r="V60" s="2" t="s">
        <v>34</v>
      </c>
    </row>
    <row r="61" spans="1:22" x14ac:dyDescent="0.3">
      <c r="A61" t="s">
        <v>62</v>
      </c>
      <c r="B61" t="s">
        <v>1190</v>
      </c>
      <c r="C61" t="s">
        <v>1191</v>
      </c>
      <c r="D61" t="s">
        <v>1645</v>
      </c>
      <c r="E61" t="s">
        <v>62</v>
      </c>
      <c r="F61" t="s">
        <v>21</v>
      </c>
      <c r="G61" t="s">
        <v>21</v>
      </c>
      <c r="H61" t="s">
        <v>22</v>
      </c>
      <c r="I61" t="s">
        <v>35</v>
      </c>
      <c r="J61" t="s">
        <v>24</v>
      </c>
      <c r="K61" t="s">
        <v>25</v>
      </c>
      <c r="L61" t="s">
        <v>25</v>
      </c>
      <c r="M61" t="s">
        <v>26</v>
      </c>
      <c r="N61" t="s">
        <v>21</v>
      </c>
      <c r="O61" t="s">
        <v>21</v>
      </c>
      <c r="P61" t="s">
        <v>27</v>
      </c>
      <c r="Q61" t="s">
        <v>28</v>
      </c>
      <c r="R61" t="s">
        <v>29</v>
      </c>
      <c r="S61" t="s">
        <v>21</v>
      </c>
      <c r="T61" t="s">
        <v>21</v>
      </c>
      <c r="U61" t="s">
        <v>42</v>
      </c>
      <c r="V61" t="s">
        <v>63</v>
      </c>
    </row>
    <row r="62" spans="1:22" x14ac:dyDescent="0.3">
      <c r="A62" t="s">
        <v>83</v>
      </c>
      <c r="B62" t="s">
        <v>284</v>
      </c>
      <c r="C62" t="s">
        <v>4847</v>
      </c>
      <c r="D62" t="s">
        <v>5065</v>
      </c>
      <c r="E62" t="s">
        <v>84</v>
      </c>
      <c r="F62" t="s">
        <v>21</v>
      </c>
      <c r="G62" t="s">
        <v>21</v>
      </c>
      <c r="H62" t="s">
        <v>22</v>
      </c>
      <c r="I62" t="s">
        <v>35</v>
      </c>
      <c r="J62" t="s">
        <v>24</v>
      </c>
      <c r="K62" t="s">
        <v>25</v>
      </c>
      <c r="L62" t="s">
        <v>25</v>
      </c>
      <c r="M62" t="s">
        <v>38</v>
      </c>
      <c r="N62" t="s">
        <v>25</v>
      </c>
      <c r="O62" t="s">
        <v>21</v>
      </c>
      <c r="P62" t="s">
        <v>27</v>
      </c>
      <c r="Q62" t="s">
        <v>45</v>
      </c>
      <c r="R62" t="s">
        <v>29</v>
      </c>
      <c r="S62" t="s">
        <v>21</v>
      </c>
      <c r="T62" t="s">
        <v>21</v>
      </c>
      <c r="U62" t="s">
        <v>33</v>
      </c>
      <c r="V62" t="s">
        <v>101</v>
      </c>
    </row>
    <row r="63" spans="1:22" ht="46.8" x14ac:dyDescent="0.3">
      <c r="A63" t="s">
        <v>49</v>
      </c>
      <c r="B63" t="s">
        <v>1190</v>
      </c>
      <c r="C63" t="s">
        <v>1539</v>
      </c>
      <c r="D63" t="s">
        <v>1575</v>
      </c>
      <c r="E63" t="s">
        <v>49</v>
      </c>
      <c r="F63" t="s">
        <v>21</v>
      </c>
      <c r="G63" t="s">
        <v>21</v>
      </c>
      <c r="H63" t="s">
        <v>22</v>
      </c>
      <c r="I63" t="s">
        <v>23</v>
      </c>
      <c r="J63" t="s">
        <v>24</v>
      </c>
      <c r="K63" t="s">
        <v>21</v>
      </c>
      <c r="L63" t="s">
        <v>25</v>
      </c>
      <c r="M63" t="s">
        <v>28</v>
      </c>
      <c r="N63" t="s">
        <v>21</v>
      </c>
      <c r="O63" t="s">
        <v>21</v>
      </c>
      <c r="P63" t="s">
        <v>27</v>
      </c>
      <c r="Q63" t="s">
        <v>45</v>
      </c>
      <c r="R63" t="s">
        <v>28</v>
      </c>
      <c r="S63" t="s">
        <v>21</v>
      </c>
      <c r="T63" t="s">
        <v>21</v>
      </c>
      <c r="U63" t="s">
        <v>42</v>
      </c>
      <c r="V63" s="2" t="s">
        <v>81</v>
      </c>
    </row>
    <row r="64" spans="1:22" ht="140.4" x14ac:dyDescent="0.3">
      <c r="A64" t="s">
        <v>70</v>
      </c>
      <c r="B64" t="s">
        <v>174</v>
      </c>
      <c r="C64" t="s">
        <v>1159</v>
      </c>
      <c r="D64" t="s">
        <v>4309</v>
      </c>
      <c r="E64" t="s">
        <v>70</v>
      </c>
      <c r="F64" t="s">
        <v>21</v>
      </c>
      <c r="G64" t="s">
        <v>21</v>
      </c>
      <c r="H64" t="s">
        <v>50</v>
      </c>
      <c r="I64" t="s">
        <v>23</v>
      </c>
      <c r="J64" t="s">
        <v>24</v>
      </c>
      <c r="K64" t="s">
        <v>25</v>
      </c>
      <c r="L64" t="s">
        <v>21</v>
      </c>
      <c r="M64" t="s">
        <v>28</v>
      </c>
      <c r="N64" t="s">
        <v>25</v>
      </c>
      <c r="O64" t="s">
        <v>21</v>
      </c>
      <c r="P64" t="s">
        <v>27</v>
      </c>
      <c r="Q64" t="s">
        <v>47</v>
      </c>
      <c r="R64" t="s">
        <v>29</v>
      </c>
      <c r="S64" t="s">
        <v>21</v>
      </c>
      <c r="T64" t="s">
        <v>25</v>
      </c>
      <c r="U64" t="s">
        <v>42</v>
      </c>
      <c r="V64" s="2" t="s">
        <v>34</v>
      </c>
    </row>
    <row r="65" spans="1:22" ht="140.4" x14ac:dyDescent="0.3">
      <c r="A65" t="s">
        <v>49</v>
      </c>
      <c r="B65" t="s">
        <v>843</v>
      </c>
      <c r="C65" t="s">
        <v>844</v>
      </c>
      <c r="D65" t="s">
        <v>1589</v>
      </c>
      <c r="E65" t="s">
        <v>71</v>
      </c>
      <c r="F65" t="s">
        <v>21</v>
      </c>
      <c r="G65" t="s">
        <v>21</v>
      </c>
      <c r="H65" t="s">
        <v>22</v>
      </c>
      <c r="I65" t="s">
        <v>23</v>
      </c>
      <c r="J65" t="s">
        <v>24</v>
      </c>
      <c r="K65" t="s">
        <v>25</v>
      </c>
      <c r="L65" t="s">
        <v>25</v>
      </c>
      <c r="M65" t="s">
        <v>26</v>
      </c>
      <c r="N65" t="s">
        <v>25</v>
      </c>
      <c r="O65" t="s">
        <v>21</v>
      </c>
      <c r="P65" t="s">
        <v>27</v>
      </c>
      <c r="Q65" t="s">
        <v>45</v>
      </c>
      <c r="R65" t="s">
        <v>47</v>
      </c>
      <c r="S65" t="s">
        <v>21</v>
      </c>
      <c r="T65" t="s">
        <v>21</v>
      </c>
      <c r="U65" t="s">
        <v>33</v>
      </c>
      <c r="V65" s="2" t="s">
        <v>34</v>
      </c>
    </row>
    <row r="66" spans="1:22" ht="156" x14ac:dyDescent="0.3">
      <c r="A66" t="s">
        <v>138</v>
      </c>
      <c r="B66" t="s">
        <v>475</v>
      </c>
      <c r="C66" t="s">
        <v>4730</v>
      </c>
      <c r="D66" t="s">
        <v>4739</v>
      </c>
      <c r="E66" t="s">
        <v>138</v>
      </c>
      <c r="F66" t="s">
        <v>21</v>
      </c>
      <c r="G66" t="s">
        <v>21</v>
      </c>
      <c r="H66" t="s">
        <v>22</v>
      </c>
      <c r="I66" t="s">
        <v>23</v>
      </c>
      <c r="J66" t="s">
        <v>24</v>
      </c>
      <c r="K66" t="s">
        <v>25</v>
      </c>
      <c r="L66" t="s">
        <v>25</v>
      </c>
      <c r="M66" t="s">
        <v>26</v>
      </c>
      <c r="N66" t="s">
        <v>25</v>
      </c>
      <c r="O66" t="s">
        <v>21</v>
      </c>
      <c r="P66" t="s">
        <v>27</v>
      </c>
      <c r="Q66" t="s">
        <v>28</v>
      </c>
      <c r="R66" t="s">
        <v>29</v>
      </c>
      <c r="S66" t="s">
        <v>21</v>
      </c>
      <c r="T66" t="s">
        <v>25</v>
      </c>
      <c r="U66" t="s">
        <v>75</v>
      </c>
      <c r="V66" s="2" t="s">
        <v>31</v>
      </c>
    </row>
    <row r="67" spans="1:22" ht="109.2" x14ac:dyDescent="0.3">
      <c r="A67" t="s">
        <v>79</v>
      </c>
      <c r="B67" t="s">
        <v>519</v>
      </c>
      <c r="C67" t="s">
        <v>540</v>
      </c>
      <c r="D67" t="s">
        <v>561</v>
      </c>
      <c r="E67" t="s">
        <v>79</v>
      </c>
      <c r="F67" t="s">
        <v>21</v>
      </c>
      <c r="G67" t="s">
        <v>21</v>
      </c>
      <c r="H67" t="s">
        <v>22</v>
      </c>
      <c r="I67" t="s">
        <v>41</v>
      </c>
      <c r="J67" t="s">
        <v>24</v>
      </c>
      <c r="K67" t="s">
        <v>25</v>
      </c>
      <c r="L67" t="s">
        <v>21</v>
      </c>
      <c r="M67" t="s">
        <v>28</v>
      </c>
      <c r="N67" t="s">
        <v>21</v>
      </c>
      <c r="O67" t="s">
        <v>21</v>
      </c>
      <c r="P67" t="s">
        <v>27</v>
      </c>
      <c r="Q67" t="s">
        <v>47</v>
      </c>
      <c r="R67" t="s">
        <v>29</v>
      </c>
      <c r="S67" t="s">
        <v>21</v>
      </c>
      <c r="T67" t="s">
        <v>21</v>
      </c>
      <c r="U67" t="s">
        <v>30</v>
      </c>
      <c r="V67" s="2" t="s">
        <v>66</v>
      </c>
    </row>
    <row r="68" spans="1:22" ht="140.4" x14ac:dyDescent="0.3">
      <c r="A68" t="s">
        <v>43</v>
      </c>
      <c r="B68" t="s">
        <v>174</v>
      </c>
      <c r="C68" t="s">
        <v>175</v>
      </c>
      <c r="D68" t="s">
        <v>3885</v>
      </c>
      <c r="E68" t="s">
        <v>43</v>
      </c>
      <c r="F68" t="s">
        <v>21</v>
      </c>
      <c r="G68" t="s">
        <v>21</v>
      </c>
      <c r="H68" t="s">
        <v>22</v>
      </c>
      <c r="I68" t="s">
        <v>35</v>
      </c>
      <c r="J68" t="s">
        <v>24</v>
      </c>
      <c r="K68" t="s">
        <v>25</v>
      </c>
      <c r="L68" t="s">
        <v>25</v>
      </c>
      <c r="M68" t="s">
        <v>38</v>
      </c>
      <c r="N68" t="s">
        <v>25</v>
      </c>
      <c r="O68" t="s">
        <v>21</v>
      </c>
      <c r="P68" t="s">
        <v>27</v>
      </c>
      <c r="Q68" t="s">
        <v>28</v>
      </c>
      <c r="R68" t="s">
        <v>29</v>
      </c>
      <c r="S68" t="s">
        <v>21</v>
      </c>
      <c r="T68" t="s">
        <v>21</v>
      </c>
      <c r="U68" t="s">
        <v>30</v>
      </c>
      <c r="V68" s="2" t="s">
        <v>34</v>
      </c>
    </row>
    <row r="69" spans="1:22" ht="140.4" x14ac:dyDescent="0.3">
      <c r="A69" t="s">
        <v>135</v>
      </c>
      <c r="B69" t="s">
        <v>162</v>
      </c>
      <c r="C69" t="s">
        <v>3520</v>
      </c>
      <c r="D69" t="s">
        <v>4921</v>
      </c>
      <c r="E69" t="s">
        <v>135</v>
      </c>
      <c r="F69" t="s">
        <v>21</v>
      </c>
      <c r="G69" t="s">
        <v>21</v>
      </c>
      <c r="H69" t="s">
        <v>22</v>
      </c>
      <c r="I69" t="s">
        <v>23</v>
      </c>
      <c r="J69" t="s">
        <v>24</v>
      </c>
      <c r="K69" t="s">
        <v>21</v>
      </c>
      <c r="L69" t="s">
        <v>25</v>
      </c>
      <c r="M69" t="s">
        <v>38</v>
      </c>
      <c r="N69" t="s">
        <v>25</v>
      </c>
      <c r="O69" t="s">
        <v>21</v>
      </c>
      <c r="P69" t="s">
        <v>27</v>
      </c>
      <c r="Q69" t="s">
        <v>29</v>
      </c>
      <c r="R69" t="s">
        <v>29</v>
      </c>
      <c r="S69" t="s">
        <v>21</v>
      </c>
      <c r="T69" t="s">
        <v>25</v>
      </c>
      <c r="U69" t="s">
        <v>33</v>
      </c>
      <c r="V69" s="2" t="s">
        <v>34</v>
      </c>
    </row>
    <row r="70" spans="1:22" ht="109.2" x14ac:dyDescent="0.3">
      <c r="A70" t="s">
        <v>79</v>
      </c>
      <c r="B70" t="s">
        <v>478</v>
      </c>
      <c r="C70" t="s">
        <v>562</v>
      </c>
      <c r="D70" t="s">
        <v>582</v>
      </c>
      <c r="E70" t="s">
        <v>79</v>
      </c>
      <c r="F70" t="s">
        <v>21</v>
      </c>
      <c r="G70" t="s">
        <v>21</v>
      </c>
      <c r="H70" t="s">
        <v>54</v>
      </c>
      <c r="I70" t="s">
        <v>23</v>
      </c>
      <c r="J70" t="s">
        <v>24</v>
      </c>
      <c r="K70" t="s">
        <v>25</v>
      </c>
      <c r="L70" t="s">
        <v>25</v>
      </c>
      <c r="M70" t="s">
        <v>26</v>
      </c>
      <c r="N70" t="s">
        <v>25</v>
      </c>
      <c r="O70" t="s">
        <v>21</v>
      </c>
      <c r="P70" t="s">
        <v>27</v>
      </c>
      <c r="Q70" t="s">
        <v>45</v>
      </c>
      <c r="R70" t="s">
        <v>29</v>
      </c>
      <c r="S70" t="s">
        <v>21</v>
      </c>
      <c r="T70" t="s">
        <v>21</v>
      </c>
      <c r="U70" t="s">
        <v>30</v>
      </c>
      <c r="V70" s="2" t="s">
        <v>66</v>
      </c>
    </row>
    <row r="71" spans="1:22" ht="156" x14ac:dyDescent="0.3">
      <c r="A71" t="s">
        <v>138</v>
      </c>
      <c r="B71" t="s">
        <v>932</v>
      </c>
      <c r="C71" t="s">
        <v>949</v>
      </c>
      <c r="D71" t="s">
        <v>3620</v>
      </c>
      <c r="E71" t="s">
        <v>138</v>
      </c>
      <c r="F71" t="s">
        <v>21</v>
      </c>
      <c r="G71" t="s">
        <v>21</v>
      </c>
      <c r="H71" t="s">
        <v>22</v>
      </c>
      <c r="I71" t="s">
        <v>35</v>
      </c>
      <c r="J71" t="s">
        <v>24</v>
      </c>
      <c r="K71" t="s">
        <v>25</v>
      </c>
      <c r="L71" t="s">
        <v>25</v>
      </c>
      <c r="M71" t="s">
        <v>38</v>
      </c>
      <c r="N71" t="s">
        <v>25</v>
      </c>
      <c r="O71" t="s">
        <v>21</v>
      </c>
      <c r="P71" t="s">
        <v>60</v>
      </c>
      <c r="Q71" t="s">
        <v>45</v>
      </c>
      <c r="R71" t="s">
        <v>29</v>
      </c>
      <c r="S71" t="s">
        <v>21</v>
      </c>
      <c r="T71" t="s">
        <v>25</v>
      </c>
      <c r="U71" t="s">
        <v>33</v>
      </c>
      <c r="V71" s="2" t="s">
        <v>31</v>
      </c>
    </row>
    <row r="72" spans="1:22" ht="140.4" x14ac:dyDescent="0.3">
      <c r="A72" t="s">
        <v>83</v>
      </c>
      <c r="B72" t="s">
        <v>475</v>
      </c>
      <c r="C72" t="s">
        <v>1002</v>
      </c>
      <c r="D72" t="s">
        <v>5102</v>
      </c>
      <c r="E72" t="s">
        <v>83</v>
      </c>
      <c r="F72" t="s">
        <v>21</v>
      </c>
      <c r="G72" t="s">
        <v>21</v>
      </c>
      <c r="H72" t="s">
        <v>54</v>
      </c>
      <c r="I72" t="s">
        <v>35</v>
      </c>
      <c r="J72" t="s">
        <v>24</v>
      </c>
      <c r="K72" t="s">
        <v>25</v>
      </c>
      <c r="L72" t="s">
        <v>25</v>
      </c>
      <c r="M72" t="s">
        <v>26</v>
      </c>
      <c r="N72" t="s">
        <v>21</v>
      </c>
      <c r="O72" t="s">
        <v>21</v>
      </c>
      <c r="P72" t="s">
        <v>60</v>
      </c>
      <c r="Q72" t="s">
        <v>45</v>
      </c>
      <c r="R72" t="s">
        <v>29</v>
      </c>
      <c r="S72" t="s">
        <v>21</v>
      </c>
      <c r="T72" t="s">
        <v>21</v>
      </c>
      <c r="U72" t="s">
        <v>33</v>
      </c>
      <c r="V72" s="2" t="s">
        <v>34</v>
      </c>
    </row>
    <row r="73" spans="1:22" ht="140.4" x14ac:dyDescent="0.3">
      <c r="A73" t="s">
        <v>49</v>
      </c>
      <c r="B73" t="s">
        <v>1190</v>
      </c>
      <c r="C73" t="s">
        <v>1195</v>
      </c>
      <c r="D73" t="s">
        <v>1581</v>
      </c>
      <c r="E73" t="s">
        <v>49</v>
      </c>
      <c r="F73" t="s">
        <v>21</v>
      </c>
      <c r="G73" t="s">
        <v>21</v>
      </c>
      <c r="H73" t="s">
        <v>50</v>
      </c>
      <c r="I73" t="s">
        <v>41</v>
      </c>
      <c r="J73" t="s">
        <v>47</v>
      </c>
      <c r="K73" t="s">
        <v>21</v>
      </c>
      <c r="L73" t="s">
        <v>25</v>
      </c>
      <c r="M73" t="s">
        <v>38</v>
      </c>
      <c r="N73" t="s">
        <v>25</v>
      </c>
      <c r="O73" t="s">
        <v>21</v>
      </c>
      <c r="P73" t="s">
        <v>27</v>
      </c>
      <c r="Q73" t="s">
        <v>28</v>
      </c>
      <c r="R73" t="s">
        <v>29</v>
      </c>
      <c r="S73" t="s">
        <v>21</v>
      </c>
      <c r="T73" t="s">
        <v>25</v>
      </c>
      <c r="U73" t="s">
        <v>30</v>
      </c>
      <c r="V73" s="2" t="s">
        <v>34</v>
      </c>
    </row>
    <row r="74" spans="1:22" ht="140.4" x14ac:dyDescent="0.3">
      <c r="A74" t="s">
        <v>49</v>
      </c>
      <c r="B74" t="s">
        <v>1190</v>
      </c>
      <c r="C74" t="s">
        <v>1195</v>
      </c>
      <c r="D74" t="s">
        <v>1576</v>
      </c>
      <c r="E74" t="s">
        <v>49</v>
      </c>
      <c r="F74" t="s">
        <v>21</v>
      </c>
      <c r="G74" t="s">
        <v>21</v>
      </c>
      <c r="H74" t="s">
        <v>50</v>
      </c>
      <c r="I74" t="s">
        <v>23</v>
      </c>
      <c r="J74" t="s">
        <v>47</v>
      </c>
      <c r="K74" t="s">
        <v>21</v>
      </c>
      <c r="L74" t="s">
        <v>25</v>
      </c>
      <c r="M74" t="s">
        <v>38</v>
      </c>
      <c r="N74" t="s">
        <v>25</v>
      </c>
      <c r="O74" t="s">
        <v>21</v>
      </c>
      <c r="P74" t="s">
        <v>27</v>
      </c>
      <c r="Q74" t="s">
        <v>28</v>
      </c>
      <c r="R74" t="s">
        <v>29</v>
      </c>
      <c r="S74" t="s">
        <v>21</v>
      </c>
      <c r="T74" t="s">
        <v>25</v>
      </c>
      <c r="U74" t="s">
        <v>30</v>
      </c>
      <c r="V74" s="2" t="s">
        <v>34</v>
      </c>
    </row>
    <row r="75" spans="1:22" x14ac:dyDescent="0.3">
      <c r="A75" t="s">
        <v>56</v>
      </c>
      <c r="B75" t="s">
        <v>1602</v>
      </c>
      <c r="C75" t="s">
        <v>2111</v>
      </c>
      <c r="D75" t="s">
        <v>2125</v>
      </c>
      <c r="E75" t="s">
        <v>56</v>
      </c>
      <c r="F75" t="s">
        <v>21</v>
      </c>
      <c r="G75" t="s">
        <v>21</v>
      </c>
      <c r="H75" t="s">
        <v>50</v>
      </c>
      <c r="I75" t="s">
        <v>35</v>
      </c>
      <c r="J75" t="s">
        <v>47</v>
      </c>
      <c r="K75" t="s">
        <v>21</v>
      </c>
      <c r="L75" t="s">
        <v>25</v>
      </c>
      <c r="M75" t="s">
        <v>47</v>
      </c>
      <c r="N75" t="s">
        <v>21</v>
      </c>
      <c r="O75" t="s">
        <v>21</v>
      </c>
      <c r="P75" t="s">
        <v>27</v>
      </c>
      <c r="Q75" t="s">
        <v>45</v>
      </c>
      <c r="R75" t="s">
        <v>28</v>
      </c>
      <c r="S75" t="s">
        <v>21</v>
      </c>
      <c r="T75" t="s">
        <v>21</v>
      </c>
      <c r="U75" t="s">
        <v>33</v>
      </c>
      <c r="V75" t="s">
        <v>63</v>
      </c>
    </row>
    <row r="76" spans="1:22" ht="156" x14ac:dyDescent="0.3">
      <c r="A76" t="s">
        <v>70</v>
      </c>
      <c r="B76" t="s">
        <v>637</v>
      </c>
      <c r="C76" t="s">
        <v>3328</v>
      </c>
      <c r="D76" t="s">
        <v>3250</v>
      </c>
      <c r="E76" t="s">
        <v>70</v>
      </c>
      <c r="F76" t="s">
        <v>21</v>
      </c>
      <c r="G76" t="s">
        <v>21</v>
      </c>
      <c r="H76" t="s">
        <v>22</v>
      </c>
      <c r="I76" t="s">
        <v>35</v>
      </c>
      <c r="J76" t="s">
        <v>24</v>
      </c>
      <c r="K76" t="s">
        <v>25</v>
      </c>
      <c r="L76" t="s">
        <v>25</v>
      </c>
      <c r="M76" t="s">
        <v>26</v>
      </c>
      <c r="N76" t="s">
        <v>25</v>
      </c>
      <c r="O76" t="s">
        <v>21</v>
      </c>
      <c r="P76" t="s">
        <v>27</v>
      </c>
      <c r="Q76" t="s">
        <v>28</v>
      </c>
      <c r="R76" t="s">
        <v>28</v>
      </c>
      <c r="S76" t="s">
        <v>21</v>
      </c>
      <c r="T76" t="s">
        <v>21</v>
      </c>
      <c r="U76" t="s">
        <v>33</v>
      </c>
      <c r="V76" s="2" t="s">
        <v>31</v>
      </c>
    </row>
    <row r="77" spans="1:22" ht="140.4" x14ac:dyDescent="0.3">
      <c r="A77" t="s">
        <v>52</v>
      </c>
      <c r="B77" t="s">
        <v>847</v>
      </c>
      <c r="C77" t="s">
        <v>922</v>
      </c>
      <c r="D77" t="s">
        <v>925</v>
      </c>
      <c r="E77" t="s">
        <v>52</v>
      </c>
      <c r="F77" t="s">
        <v>21</v>
      </c>
      <c r="G77" t="s">
        <v>21</v>
      </c>
      <c r="H77" t="s">
        <v>22</v>
      </c>
      <c r="I77" t="s">
        <v>35</v>
      </c>
      <c r="J77" t="s">
        <v>24</v>
      </c>
      <c r="K77" t="s">
        <v>25</v>
      </c>
      <c r="L77" t="s">
        <v>25</v>
      </c>
      <c r="M77" t="s">
        <v>28</v>
      </c>
      <c r="N77" t="s">
        <v>21</v>
      </c>
      <c r="O77" t="s">
        <v>21</v>
      </c>
      <c r="P77" t="s">
        <v>27</v>
      </c>
      <c r="Q77" t="s">
        <v>45</v>
      </c>
      <c r="R77" t="s">
        <v>28</v>
      </c>
      <c r="S77" t="s">
        <v>21</v>
      </c>
      <c r="T77" t="s">
        <v>21</v>
      </c>
      <c r="U77" t="s">
        <v>33</v>
      </c>
      <c r="V77" s="2" t="s">
        <v>34</v>
      </c>
    </row>
    <row r="78" spans="1:22" ht="78" x14ac:dyDescent="0.3">
      <c r="A78" t="s">
        <v>37</v>
      </c>
      <c r="B78" t="s">
        <v>284</v>
      </c>
      <c r="C78" t="s">
        <v>472</v>
      </c>
      <c r="D78" t="s">
        <v>3504</v>
      </c>
      <c r="E78" t="s">
        <v>37</v>
      </c>
      <c r="F78" t="s">
        <v>21</v>
      </c>
      <c r="G78" t="s">
        <v>21</v>
      </c>
      <c r="H78" t="s">
        <v>22</v>
      </c>
      <c r="I78" t="s">
        <v>35</v>
      </c>
      <c r="J78" t="s">
        <v>24</v>
      </c>
      <c r="K78" t="s">
        <v>25</v>
      </c>
      <c r="L78" t="s">
        <v>25</v>
      </c>
      <c r="M78" t="s">
        <v>28</v>
      </c>
      <c r="N78" t="s">
        <v>25</v>
      </c>
      <c r="O78" t="s">
        <v>21</v>
      </c>
      <c r="P78" t="s">
        <v>72</v>
      </c>
      <c r="Q78" t="s">
        <v>45</v>
      </c>
      <c r="R78" t="s">
        <v>45</v>
      </c>
      <c r="S78" t="s">
        <v>21</v>
      </c>
      <c r="T78" t="s">
        <v>21</v>
      </c>
      <c r="U78" t="s">
        <v>33</v>
      </c>
      <c r="V78" s="2" t="s">
        <v>76</v>
      </c>
    </row>
    <row r="79" spans="1:22" x14ac:dyDescent="0.3">
      <c r="A79" t="s">
        <v>85</v>
      </c>
      <c r="B79" t="s">
        <v>2570</v>
      </c>
      <c r="C79" t="s">
        <v>2571</v>
      </c>
      <c r="D79" t="s">
        <v>4529</v>
      </c>
      <c r="E79" t="s">
        <v>85</v>
      </c>
      <c r="F79" t="s">
        <v>25</v>
      </c>
      <c r="G79" t="s">
        <v>25</v>
      </c>
    </row>
    <row r="80" spans="1:22" ht="140.4" x14ac:dyDescent="0.3">
      <c r="A80" t="s">
        <v>73</v>
      </c>
      <c r="B80" t="s">
        <v>162</v>
      </c>
      <c r="C80" t="s">
        <v>363</v>
      </c>
      <c r="D80" t="s">
        <v>471</v>
      </c>
      <c r="E80" t="s">
        <v>52</v>
      </c>
      <c r="F80" t="s">
        <v>21</v>
      </c>
      <c r="G80" t="s">
        <v>21</v>
      </c>
      <c r="H80" t="s">
        <v>54</v>
      </c>
      <c r="I80" t="s">
        <v>35</v>
      </c>
      <c r="J80" t="s">
        <v>24</v>
      </c>
      <c r="K80" t="s">
        <v>25</v>
      </c>
      <c r="L80" t="s">
        <v>25</v>
      </c>
      <c r="M80" t="s">
        <v>28</v>
      </c>
      <c r="N80" t="s">
        <v>25</v>
      </c>
      <c r="O80" t="s">
        <v>21</v>
      </c>
      <c r="P80" t="s">
        <v>60</v>
      </c>
      <c r="Q80" t="s">
        <v>28</v>
      </c>
      <c r="R80" t="s">
        <v>28</v>
      </c>
      <c r="S80" t="s">
        <v>21</v>
      </c>
      <c r="T80" t="s">
        <v>25</v>
      </c>
      <c r="U80" t="s">
        <v>33</v>
      </c>
      <c r="V80" s="2" t="s">
        <v>34</v>
      </c>
    </row>
    <row r="81" spans="1:22" ht="140.4" x14ac:dyDescent="0.3">
      <c r="A81" t="s">
        <v>83</v>
      </c>
      <c r="B81" t="s">
        <v>3634</v>
      </c>
      <c r="C81" t="s">
        <v>3637</v>
      </c>
      <c r="D81" t="s">
        <v>5099</v>
      </c>
      <c r="E81" t="s">
        <v>83</v>
      </c>
      <c r="F81" t="s">
        <v>21</v>
      </c>
      <c r="G81" t="s">
        <v>21</v>
      </c>
      <c r="H81" t="s">
        <v>22</v>
      </c>
      <c r="I81" t="s">
        <v>41</v>
      </c>
      <c r="J81" t="s">
        <v>24</v>
      </c>
      <c r="K81" t="s">
        <v>21</v>
      </c>
      <c r="L81" t="s">
        <v>21</v>
      </c>
      <c r="M81" t="s">
        <v>26</v>
      </c>
      <c r="N81" t="s">
        <v>21</v>
      </c>
      <c r="O81" t="s">
        <v>21</v>
      </c>
      <c r="P81" t="s">
        <v>27</v>
      </c>
      <c r="Q81" t="s">
        <v>45</v>
      </c>
      <c r="R81" t="s">
        <v>28</v>
      </c>
      <c r="S81" t="s">
        <v>21</v>
      </c>
      <c r="T81" t="s">
        <v>21</v>
      </c>
      <c r="U81" t="s">
        <v>33</v>
      </c>
      <c r="V81" s="2" t="s">
        <v>34</v>
      </c>
    </row>
    <row r="82" spans="1:22" x14ac:dyDescent="0.3">
      <c r="A82" t="s">
        <v>67</v>
      </c>
      <c r="B82" t="s">
        <v>519</v>
      </c>
      <c r="C82" t="s">
        <v>1295</v>
      </c>
      <c r="D82" t="s">
        <v>2469</v>
      </c>
      <c r="E82" t="s">
        <v>67</v>
      </c>
      <c r="F82" t="s">
        <v>21</v>
      </c>
      <c r="G82" t="s">
        <v>21</v>
      </c>
      <c r="H82" t="s">
        <v>50</v>
      </c>
      <c r="I82" t="s">
        <v>41</v>
      </c>
      <c r="J82" t="s">
        <v>47</v>
      </c>
      <c r="K82" t="s">
        <v>21</v>
      </c>
      <c r="L82" t="s">
        <v>21</v>
      </c>
      <c r="M82" t="s">
        <v>47</v>
      </c>
      <c r="N82" t="s">
        <v>25</v>
      </c>
      <c r="O82" t="s">
        <v>21</v>
      </c>
      <c r="P82" t="s">
        <v>27</v>
      </c>
      <c r="Q82" t="s">
        <v>45</v>
      </c>
      <c r="R82" t="s">
        <v>29</v>
      </c>
      <c r="S82" t="s">
        <v>25</v>
      </c>
      <c r="T82" t="s">
        <v>21</v>
      </c>
      <c r="U82" t="s">
        <v>42</v>
      </c>
      <c r="V82" t="s">
        <v>63</v>
      </c>
    </row>
    <row r="83" spans="1:22" ht="140.4" x14ac:dyDescent="0.3">
      <c r="A83" t="s">
        <v>83</v>
      </c>
      <c r="B83" t="s">
        <v>284</v>
      </c>
      <c r="C83" t="s">
        <v>4847</v>
      </c>
      <c r="D83" t="s">
        <v>5064</v>
      </c>
      <c r="E83" t="s">
        <v>86</v>
      </c>
      <c r="F83" t="s">
        <v>21</v>
      </c>
      <c r="G83" t="s">
        <v>21</v>
      </c>
      <c r="H83" t="s">
        <v>50</v>
      </c>
      <c r="I83" t="s">
        <v>23</v>
      </c>
      <c r="J83" t="s">
        <v>24</v>
      </c>
      <c r="K83" t="s">
        <v>25</v>
      </c>
      <c r="L83" t="s">
        <v>25</v>
      </c>
      <c r="M83" t="s">
        <v>38</v>
      </c>
      <c r="N83" t="s">
        <v>25</v>
      </c>
      <c r="O83" t="s">
        <v>21</v>
      </c>
      <c r="P83" t="s">
        <v>27</v>
      </c>
      <c r="Q83" t="s">
        <v>28</v>
      </c>
      <c r="R83" t="s">
        <v>29</v>
      </c>
      <c r="S83" t="s">
        <v>21</v>
      </c>
      <c r="T83" t="s">
        <v>21</v>
      </c>
      <c r="U83" t="s">
        <v>30</v>
      </c>
      <c r="V83" s="2" t="s">
        <v>34</v>
      </c>
    </row>
    <row r="84" spans="1:22" ht="62.4" x14ac:dyDescent="0.3">
      <c r="A84" t="s">
        <v>20</v>
      </c>
      <c r="B84" t="s">
        <v>963</v>
      </c>
      <c r="C84" t="s">
        <v>2960</v>
      </c>
      <c r="D84" t="s">
        <v>2980</v>
      </c>
      <c r="E84" t="s">
        <v>20</v>
      </c>
      <c r="F84" t="s">
        <v>21</v>
      </c>
      <c r="G84" t="s">
        <v>21</v>
      </c>
      <c r="H84" t="s">
        <v>22</v>
      </c>
      <c r="I84" t="s">
        <v>23</v>
      </c>
      <c r="J84" t="s">
        <v>24</v>
      </c>
      <c r="K84" t="s">
        <v>25</v>
      </c>
      <c r="L84" t="s">
        <v>21</v>
      </c>
      <c r="M84" t="s">
        <v>47</v>
      </c>
      <c r="N84" t="s">
        <v>21</v>
      </c>
      <c r="O84" t="s">
        <v>21</v>
      </c>
      <c r="P84" t="s">
        <v>60</v>
      </c>
      <c r="Q84" t="s">
        <v>28</v>
      </c>
      <c r="R84" t="s">
        <v>28</v>
      </c>
      <c r="S84" t="s">
        <v>21</v>
      </c>
      <c r="T84" t="s">
        <v>25</v>
      </c>
      <c r="U84" t="s">
        <v>33</v>
      </c>
      <c r="V84" s="2" t="s">
        <v>48</v>
      </c>
    </row>
    <row r="85" spans="1:22" ht="140.4" x14ac:dyDescent="0.3">
      <c r="A85" t="s">
        <v>36</v>
      </c>
      <c r="B85" t="s">
        <v>1861</v>
      </c>
      <c r="C85" t="s">
        <v>1870</v>
      </c>
      <c r="D85" t="s">
        <v>2660</v>
      </c>
      <c r="E85" t="s">
        <v>36</v>
      </c>
      <c r="F85" t="s">
        <v>21</v>
      </c>
      <c r="G85" t="s">
        <v>21</v>
      </c>
      <c r="H85" t="s">
        <v>22</v>
      </c>
      <c r="I85" t="s">
        <v>23</v>
      </c>
      <c r="J85" t="s">
        <v>24</v>
      </c>
      <c r="K85" t="s">
        <v>25</v>
      </c>
      <c r="L85" t="s">
        <v>25</v>
      </c>
      <c r="M85" t="s">
        <v>26</v>
      </c>
      <c r="N85" t="s">
        <v>25</v>
      </c>
      <c r="O85" t="s">
        <v>21</v>
      </c>
      <c r="P85" t="s">
        <v>27</v>
      </c>
      <c r="Q85" t="s">
        <v>45</v>
      </c>
      <c r="R85" t="s">
        <v>29</v>
      </c>
      <c r="S85" t="s">
        <v>21</v>
      </c>
      <c r="T85" t="s">
        <v>21</v>
      </c>
      <c r="U85" t="s">
        <v>33</v>
      </c>
      <c r="V85" s="2" t="s">
        <v>34</v>
      </c>
    </row>
    <row r="86" spans="1:22" ht="140.4" x14ac:dyDescent="0.3">
      <c r="A86" t="s">
        <v>56</v>
      </c>
      <c r="B86" t="s">
        <v>174</v>
      </c>
      <c r="C86" t="s">
        <v>2138</v>
      </c>
      <c r="D86" t="s">
        <v>2268</v>
      </c>
      <c r="E86" t="s">
        <v>56</v>
      </c>
      <c r="F86" t="s">
        <v>21</v>
      </c>
      <c r="G86" t="s">
        <v>21</v>
      </c>
      <c r="H86" t="s">
        <v>22</v>
      </c>
      <c r="I86" t="s">
        <v>35</v>
      </c>
      <c r="J86" t="s">
        <v>24</v>
      </c>
      <c r="K86" t="s">
        <v>25</v>
      </c>
      <c r="L86" t="s">
        <v>25</v>
      </c>
      <c r="M86" t="s">
        <v>26</v>
      </c>
      <c r="N86" t="s">
        <v>25</v>
      </c>
      <c r="O86" t="s">
        <v>21</v>
      </c>
      <c r="P86" t="s">
        <v>27</v>
      </c>
      <c r="Q86" t="s">
        <v>28</v>
      </c>
      <c r="R86" t="s">
        <v>29</v>
      </c>
      <c r="S86" t="s">
        <v>21</v>
      </c>
      <c r="T86" t="s">
        <v>21</v>
      </c>
      <c r="U86" t="s">
        <v>33</v>
      </c>
      <c r="V86" s="2" t="s">
        <v>34</v>
      </c>
    </row>
    <row r="87" spans="1:22" x14ac:dyDescent="0.3">
      <c r="A87" t="s">
        <v>39</v>
      </c>
      <c r="B87" t="s">
        <v>807</v>
      </c>
      <c r="C87" t="s">
        <v>815</v>
      </c>
      <c r="D87" t="s">
        <v>819</v>
      </c>
      <c r="E87" t="s">
        <v>39</v>
      </c>
      <c r="F87" t="s">
        <v>21</v>
      </c>
      <c r="G87" t="s">
        <v>25</v>
      </c>
    </row>
    <row r="88" spans="1:22" x14ac:dyDescent="0.3">
      <c r="A88" t="s">
        <v>20</v>
      </c>
      <c r="B88" t="s">
        <v>2570</v>
      </c>
      <c r="C88" t="s">
        <v>2571</v>
      </c>
      <c r="D88" t="s">
        <v>3032</v>
      </c>
      <c r="E88" t="s">
        <v>20</v>
      </c>
      <c r="F88" t="s">
        <v>25</v>
      </c>
      <c r="G88" t="s">
        <v>25</v>
      </c>
    </row>
    <row r="89" spans="1:22" ht="140.4" x14ac:dyDescent="0.3">
      <c r="A89" t="s">
        <v>39</v>
      </c>
      <c r="B89" t="s">
        <v>162</v>
      </c>
      <c r="C89" t="s">
        <v>771</v>
      </c>
      <c r="D89" t="s">
        <v>776</v>
      </c>
      <c r="E89" t="s">
        <v>39</v>
      </c>
      <c r="F89" t="s">
        <v>21</v>
      </c>
      <c r="G89" t="s">
        <v>21</v>
      </c>
      <c r="H89" t="s">
        <v>22</v>
      </c>
      <c r="I89" t="s">
        <v>23</v>
      </c>
      <c r="J89" t="s">
        <v>24</v>
      </c>
      <c r="K89" t="s">
        <v>25</v>
      </c>
      <c r="L89" t="s">
        <v>25</v>
      </c>
      <c r="M89" t="s">
        <v>26</v>
      </c>
      <c r="N89" t="s">
        <v>25</v>
      </c>
      <c r="O89" t="s">
        <v>21</v>
      </c>
      <c r="P89" t="s">
        <v>27</v>
      </c>
      <c r="Q89" t="s">
        <v>28</v>
      </c>
      <c r="R89" t="s">
        <v>29</v>
      </c>
      <c r="S89" t="s">
        <v>21</v>
      </c>
      <c r="T89" t="s">
        <v>21</v>
      </c>
      <c r="U89" t="s">
        <v>33</v>
      </c>
      <c r="V89" s="2" t="s">
        <v>34</v>
      </c>
    </row>
    <row r="90" spans="1:22" ht="140.4" x14ac:dyDescent="0.3">
      <c r="A90" t="s">
        <v>70</v>
      </c>
      <c r="B90" t="s">
        <v>3366</v>
      </c>
      <c r="C90" t="s">
        <v>4327</v>
      </c>
      <c r="D90" t="s">
        <v>4346</v>
      </c>
      <c r="E90" t="s">
        <v>70</v>
      </c>
      <c r="F90" t="s">
        <v>21</v>
      </c>
      <c r="G90" t="s">
        <v>21</v>
      </c>
      <c r="H90" t="s">
        <v>22</v>
      </c>
      <c r="I90" t="s">
        <v>35</v>
      </c>
      <c r="J90" t="s">
        <v>47</v>
      </c>
      <c r="K90" t="s">
        <v>21</v>
      </c>
      <c r="L90" t="s">
        <v>25</v>
      </c>
      <c r="M90" t="s">
        <v>47</v>
      </c>
      <c r="N90" t="s">
        <v>25</v>
      </c>
      <c r="O90" t="s">
        <v>21</v>
      </c>
      <c r="P90" t="s">
        <v>27</v>
      </c>
      <c r="Q90" t="s">
        <v>45</v>
      </c>
      <c r="R90" t="s">
        <v>45</v>
      </c>
      <c r="S90" t="s">
        <v>21</v>
      </c>
      <c r="T90" t="s">
        <v>21</v>
      </c>
      <c r="U90" t="s">
        <v>42</v>
      </c>
      <c r="V90" s="2" t="s">
        <v>34</v>
      </c>
    </row>
    <row r="91" spans="1:22" ht="140.4" x14ac:dyDescent="0.3">
      <c r="A91" t="s">
        <v>49</v>
      </c>
      <c r="B91" t="s">
        <v>174</v>
      </c>
      <c r="C91" t="s">
        <v>195</v>
      </c>
      <c r="D91" t="s">
        <v>1426</v>
      </c>
      <c r="E91" t="s">
        <v>49</v>
      </c>
      <c r="F91" t="s">
        <v>21</v>
      </c>
      <c r="G91" t="s">
        <v>21</v>
      </c>
      <c r="H91" t="s">
        <v>22</v>
      </c>
      <c r="I91" t="s">
        <v>23</v>
      </c>
      <c r="J91" t="s">
        <v>24</v>
      </c>
      <c r="K91" t="s">
        <v>21</v>
      </c>
      <c r="L91" t="s">
        <v>25</v>
      </c>
      <c r="M91" t="s">
        <v>26</v>
      </c>
      <c r="N91" t="s">
        <v>25</v>
      </c>
      <c r="O91" t="s">
        <v>21</v>
      </c>
      <c r="P91" t="s">
        <v>27</v>
      </c>
      <c r="Q91" t="s">
        <v>28</v>
      </c>
      <c r="R91" t="s">
        <v>29</v>
      </c>
      <c r="S91" t="s">
        <v>21</v>
      </c>
      <c r="T91" t="s">
        <v>21</v>
      </c>
      <c r="U91" t="s">
        <v>30</v>
      </c>
      <c r="V91" s="2" t="s">
        <v>34</v>
      </c>
    </row>
    <row r="92" spans="1:22" ht="156" x14ac:dyDescent="0.3">
      <c r="A92" t="s">
        <v>40</v>
      </c>
      <c r="B92" t="s">
        <v>162</v>
      </c>
      <c r="C92" t="s">
        <v>3121</v>
      </c>
      <c r="D92" t="s">
        <v>3292</v>
      </c>
      <c r="E92" t="s">
        <v>37</v>
      </c>
      <c r="F92" t="s">
        <v>21</v>
      </c>
      <c r="G92" t="s">
        <v>21</v>
      </c>
      <c r="H92" t="s">
        <v>22</v>
      </c>
      <c r="I92" t="s">
        <v>23</v>
      </c>
      <c r="J92" t="s">
        <v>24</v>
      </c>
      <c r="K92" t="s">
        <v>25</v>
      </c>
      <c r="L92" t="s">
        <v>25</v>
      </c>
      <c r="M92" t="s">
        <v>38</v>
      </c>
      <c r="N92" t="s">
        <v>25</v>
      </c>
      <c r="O92" t="s">
        <v>21</v>
      </c>
      <c r="P92" t="s">
        <v>80</v>
      </c>
      <c r="Q92" t="s">
        <v>45</v>
      </c>
      <c r="R92" t="s">
        <v>29</v>
      </c>
      <c r="S92" t="s">
        <v>21</v>
      </c>
      <c r="T92" t="s">
        <v>21</v>
      </c>
      <c r="U92" t="s">
        <v>33</v>
      </c>
      <c r="V92" s="2" t="s">
        <v>31</v>
      </c>
    </row>
    <row r="93" spans="1:22" ht="156" x14ac:dyDescent="0.3">
      <c r="A93" t="s">
        <v>64</v>
      </c>
      <c r="B93" t="s">
        <v>2870</v>
      </c>
      <c r="C93" t="s">
        <v>2924</v>
      </c>
      <c r="D93" t="s">
        <v>3172</v>
      </c>
      <c r="E93" t="s">
        <v>64</v>
      </c>
      <c r="F93" t="s">
        <v>21</v>
      </c>
      <c r="G93" t="s">
        <v>21</v>
      </c>
      <c r="H93" t="s">
        <v>50</v>
      </c>
      <c r="I93" t="s">
        <v>23</v>
      </c>
      <c r="J93" t="s">
        <v>24</v>
      </c>
      <c r="K93" t="s">
        <v>25</v>
      </c>
      <c r="L93" t="s">
        <v>25</v>
      </c>
      <c r="M93" t="s">
        <v>26</v>
      </c>
      <c r="N93" t="s">
        <v>25</v>
      </c>
      <c r="O93" t="s">
        <v>21</v>
      </c>
      <c r="P93" t="s">
        <v>27</v>
      </c>
      <c r="Q93" t="s">
        <v>28</v>
      </c>
      <c r="R93" t="s">
        <v>29</v>
      </c>
      <c r="S93" t="s">
        <v>25</v>
      </c>
      <c r="T93" t="s">
        <v>21</v>
      </c>
      <c r="U93" t="s">
        <v>75</v>
      </c>
      <c r="V93" s="2" t="s">
        <v>31</v>
      </c>
    </row>
    <row r="94" spans="1:22" ht="156" x14ac:dyDescent="0.3">
      <c r="A94" t="s">
        <v>150</v>
      </c>
      <c r="B94" t="s">
        <v>475</v>
      </c>
      <c r="C94" t="s">
        <v>1005</v>
      </c>
      <c r="D94" t="s">
        <v>5189</v>
      </c>
      <c r="E94" t="s">
        <v>150</v>
      </c>
      <c r="F94" t="s">
        <v>21</v>
      </c>
      <c r="G94" t="s">
        <v>21</v>
      </c>
      <c r="H94" t="s">
        <v>50</v>
      </c>
      <c r="I94" t="s">
        <v>23</v>
      </c>
      <c r="J94" t="s">
        <v>24</v>
      </c>
      <c r="K94" t="s">
        <v>25</v>
      </c>
      <c r="L94" t="s">
        <v>25</v>
      </c>
      <c r="M94" t="s">
        <v>38</v>
      </c>
      <c r="N94" t="s">
        <v>25</v>
      </c>
      <c r="O94" t="s">
        <v>21</v>
      </c>
      <c r="P94" t="s">
        <v>27</v>
      </c>
      <c r="Q94" t="s">
        <v>29</v>
      </c>
      <c r="R94" t="s">
        <v>29</v>
      </c>
      <c r="S94" t="s">
        <v>21</v>
      </c>
      <c r="T94" t="s">
        <v>21</v>
      </c>
      <c r="U94" t="s">
        <v>33</v>
      </c>
      <c r="V94" s="2" t="s">
        <v>31</v>
      </c>
    </row>
    <row r="95" spans="1:22" x14ac:dyDescent="0.3">
      <c r="A95" t="s">
        <v>59</v>
      </c>
      <c r="B95" t="s">
        <v>890</v>
      </c>
      <c r="C95" t="s">
        <v>891</v>
      </c>
      <c r="D95" t="s">
        <v>892</v>
      </c>
      <c r="E95" t="s">
        <v>59</v>
      </c>
      <c r="F95" t="s">
        <v>21</v>
      </c>
      <c r="G95" t="s">
        <v>21</v>
      </c>
      <c r="H95" t="s">
        <v>22</v>
      </c>
      <c r="I95" t="s">
        <v>41</v>
      </c>
      <c r="J95" t="s">
        <v>24</v>
      </c>
      <c r="K95" t="s">
        <v>25</v>
      </c>
      <c r="L95" t="s">
        <v>25</v>
      </c>
      <c r="M95" t="s">
        <v>26</v>
      </c>
      <c r="N95" t="s">
        <v>25</v>
      </c>
      <c r="O95" t="s">
        <v>25</v>
      </c>
      <c r="P95" t="s">
        <v>27</v>
      </c>
      <c r="Q95" t="s">
        <v>28</v>
      </c>
      <c r="R95" t="s">
        <v>29</v>
      </c>
      <c r="S95" t="s">
        <v>21</v>
      </c>
      <c r="T95" t="s">
        <v>25</v>
      </c>
      <c r="U95" t="s">
        <v>75</v>
      </c>
      <c r="V95" t="s">
        <v>63</v>
      </c>
    </row>
    <row r="96" spans="1:22" x14ac:dyDescent="0.3">
      <c r="A96" t="s">
        <v>85</v>
      </c>
      <c r="B96" t="s">
        <v>3366</v>
      </c>
      <c r="C96" t="s">
        <v>4360</v>
      </c>
      <c r="D96" t="s">
        <v>4445</v>
      </c>
      <c r="E96" t="s">
        <v>85</v>
      </c>
      <c r="F96" t="s">
        <v>21</v>
      </c>
      <c r="G96" t="s">
        <v>21</v>
      </c>
      <c r="H96" t="s">
        <v>22</v>
      </c>
      <c r="I96" t="s">
        <v>41</v>
      </c>
      <c r="J96" t="s">
        <v>24</v>
      </c>
      <c r="K96" t="s">
        <v>21</v>
      </c>
      <c r="L96" t="s">
        <v>25</v>
      </c>
      <c r="M96" t="s">
        <v>28</v>
      </c>
      <c r="N96" t="s">
        <v>25</v>
      </c>
      <c r="O96" t="s">
        <v>21</v>
      </c>
      <c r="P96" t="s">
        <v>27</v>
      </c>
      <c r="Q96" t="s">
        <v>45</v>
      </c>
      <c r="R96" t="s">
        <v>28</v>
      </c>
      <c r="S96" t="s">
        <v>21</v>
      </c>
      <c r="T96" t="s">
        <v>21</v>
      </c>
      <c r="U96" t="s">
        <v>42</v>
      </c>
      <c r="V96" t="s">
        <v>63</v>
      </c>
    </row>
    <row r="97" spans="1:22" ht="93.6" x14ac:dyDescent="0.3">
      <c r="A97" t="s">
        <v>59</v>
      </c>
      <c r="B97" t="s">
        <v>3366</v>
      </c>
      <c r="C97" t="s">
        <v>3533</v>
      </c>
      <c r="D97" t="s">
        <v>3541</v>
      </c>
      <c r="E97" t="s">
        <v>83</v>
      </c>
      <c r="F97" t="s">
        <v>21</v>
      </c>
      <c r="G97" t="s">
        <v>21</v>
      </c>
      <c r="H97" t="s">
        <v>22</v>
      </c>
      <c r="I97" t="s">
        <v>23</v>
      </c>
      <c r="J97" t="s">
        <v>24</v>
      </c>
      <c r="K97" t="s">
        <v>25</v>
      </c>
      <c r="L97" t="s">
        <v>21</v>
      </c>
      <c r="M97" t="s">
        <v>47</v>
      </c>
      <c r="N97" t="s">
        <v>21</v>
      </c>
      <c r="O97" t="s">
        <v>21</v>
      </c>
      <c r="P97" t="s">
        <v>27</v>
      </c>
      <c r="Q97" t="s">
        <v>45</v>
      </c>
      <c r="R97" t="s">
        <v>45</v>
      </c>
      <c r="S97" t="s">
        <v>21</v>
      </c>
      <c r="T97" t="s">
        <v>21</v>
      </c>
      <c r="U97" t="s">
        <v>33</v>
      </c>
      <c r="V97" s="2" t="s">
        <v>51</v>
      </c>
    </row>
    <row r="98" spans="1:22" ht="109.2" x14ac:dyDescent="0.3">
      <c r="A98" t="s">
        <v>56</v>
      </c>
      <c r="B98" t="s">
        <v>1861</v>
      </c>
      <c r="C98" t="s">
        <v>2191</v>
      </c>
      <c r="D98" t="s">
        <v>2198</v>
      </c>
      <c r="E98" t="s">
        <v>56</v>
      </c>
      <c r="F98" t="s">
        <v>21</v>
      </c>
      <c r="G98" t="s">
        <v>21</v>
      </c>
      <c r="H98" t="s">
        <v>54</v>
      </c>
      <c r="I98" t="s">
        <v>35</v>
      </c>
      <c r="J98" t="s">
        <v>24</v>
      </c>
      <c r="K98" t="s">
        <v>25</v>
      </c>
      <c r="L98" t="s">
        <v>21</v>
      </c>
      <c r="M98" t="s">
        <v>47</v>
      </c>
      <c r="N98" t="s">
        <v>21</v>
      </c>
      <c r="O98" t="s">
        <v>21</v>
      </c>
      <c r="P98" t="s">
        <v>80</v>
      </c>
      <c r="Q98" t="s">
        <v>45</v>
      </c>
      <c r="R98" t="s">
        <v>29</v>
      </c>
      <c r="S98" t="s">
        <v>21</v>
      </c>
      <c r="T98" t="s">
        <v>21</v>
      </c>
      <c r="U98" t="s">
        <v>42</v>
      </c>
      <c r="V98" s="2" t="s">
        <v>46</v>
      </c>
    </row>
    <row r="99" spans="1:22" ht="156" x14ac:dyDescent="0.3">
      <c r="A99" t="s">
        <v>85</v>
      </c>
      <c r="B99" t="s">
        <v>174</v>
      </c>
      <c r="C99" t="s">
        <v>3738</v>
      </c>
      <c r="D99" t="s">
        <v>4479</v>
      </c>
      <c r="E99" t="s">
        <v>85</v>
      </c>
      <c r="F99" t="s">
        <v>21</v>
      </c>
      <c r="G99" t="s">
        <v>21</v>
      </c>
      <c r="H99" t="s">
        <v>22</v>
      </c>
      <c r="I99" t="s">
        <v>23</v>
      </c>
      <c r="J99" t="s">
        <v>24</v>
      </c>
      <c r="K99" t="s">
        <v>25</v>
      </c>
      <c r="L99" t="s">
        <v>25</v>
      </c>
      <c r="M99" t="s">
        <v>38</v>
      </c>
      <c r="N99" t="s">
        <v>25</v>
      </c>
      <c r="O99" t="s">
        <v>21</v>
      </c>
      <c r="P99" t="s">
        <v>27</v>
      </c>
      <c r="Q99" t="s">
        <v>45</v>
      </c>
      <c r="R99" t="s">
        <v>29</v>
      </c>
      <c r="S99" t="s">
        <v>21</v>
      </c>
      <c r="T99" t="s">
        <v>25</v>
      </c>
      <c r="U99" t="s">
        <v>33</v>
      </c>
      <c r="V99" s="2" t="s">
        <v>31</v>
      </c>
    </row>
    <row r="100" spans="1:22" ht="140.4" x14ac:dyDescent="0.3">
      <c r="A100" t="s">
        <v>138</v>
      </c>
      <c r="B100" t="s">
        <v>932</v>
      </c>
      <c r="C100" t="s">
        <v>3414</v>
      </c>
      <c r="D100" t="s">
        <v>4759</v>
      </c>
      <c r="E100" t="s">
        <v>138</v>
      </c>
      <c r="F100" t="s">
        <v>21</v>
      </c>
      <c r="G100" t="s">
        <v>21</v>
      </c>
      <c r="H100" t="s">
        <v>22</v>
      </c>
      <c r="I100" t="s">
        <v>35</v>
      </c>
      <c r="J100" t="s">
        <v>24</v>
      </c>
      <c r="K100" t="s">
        <v>25</v>
      </c>
      <c r="L100" t="s">
        <v>25</v>
      </c>
      <c r="M100" t="s">
        <v>38</v>
      </c>
      <c r="N100" t="s">
        <v>25</v>
      </c>
      <c r="O100" t="s">
        <v>21</v>
      </c>
      <c r="P100" t="s">
        <v>27</v>
      </c>
      <c r="Q100" t="s">
        <v>28</v>
      </c>
      <c r="R100" t="s">
        <v>29</v>
      </c>
      <c r="S100" t="s">
        <v>21</v>
      </c>
      <c r="T100" t="s">
        <v>21</v>
      </c>
      <c r="U100" t="s">
        <v>33</v>
      </c>
      <c r="V100" s="2" t="s">
        <v>34</v>
      </c>
    </row>
    <row r="101" spans="1:22" ht="140.4" x14ac:dyDescent="0.3">
      <c r="A101" t="s">
        <v>138</v>
      </c>
      <c r="B101" t="s">
        <v>932</v>
      </c>
      <c r="C101" t="s">
        <v>3414</v>
      </c>
      <c r="D101" t="s">
        <v>4756</v>
      </c>
      <c r="E101" t="s">
        <v>138</v>
      </c>
      <c r="F101" t="s">
        <v>21</v>
      </c>
      <c r="G101" t="s">
        <v>21</v>
      </c>
      <c r="H101" t="s">
        <v>22</v>
      </c>
      <c r="I101" t="s">
        <v>35</v>
      </c>
      <c r="J101" t="s">
        <v>24</v>
      </c>
      <c r="K101" t="s">
        <v>25</v>
      </c>
      <c r="L101" t="s">
        <v>25</v>
      </c>
      <c r="M101" t="s">
        <v>26</v>
      </c>
      <c r="N101" t="s">
        <v>25</v>
      </c>
      <c r="O101" t="s">
        <v>21</v>
      </c>
      <c r="P101" t="s">
        <v>27</v>
      </c>
      <c r="Q101" t="s">
        <v>28</v>
      </c>
      <c r="R101" t="s">
        <v>29</v>
      </c>
      <c r="S101" t="s">
        <v>21</v>
      </c>
      <c r="T101" t="s">
        <v>21</v>
      </c>
      <c r="U101" t="s">
        <v>33</v>
      </c>
      <c r="V101" s="2" t="s">
        <v>34</v>
      </c>
    </row>
    <row r="102" spans="1:22" ht="140.4" x14ac:dyDescent="0.3">
      <c r="A102" t="s">
        <v>67</v>
      </c>
      <c r="B102" t="s">
        <v>174</v>
      </c>
      <c r="C102" t="s">
        <v>886</v>
      </c>
      <c r="D102" t="s">
        <v>2535</v>
      </c>
      <c r="E102" t="s">
        <v>67</v>
      </c>
      <c r="F102" t="s">
        <v>21</v>
      </c>
      <c r="G102" t="s">
        <v>21</v>
      </c>
      <c r="H102" t="s">
        <v>22</v>
      </c>
      <c r="I102" t="s">
        <v>23</v>
      </c>
      <c r="J102" t="s">
        <v>24</v>
      </c>
      <c r="K102" t="s">
        <v>25</v>
      </c>
      <c r="L102" t="s">
        <v>25</v>
      </c>
      <c r="M102" t="s">
        <v>26</v>
      </c>
      <c r="N102" t="s">
        <v>25</v>
      </c>
      <c r="O102" t="s">
        <v>21</v>
      </c>
      <c r="P102" t="s">
        <v>27</v>
      </c>
      <c r="Q102" t="s">
        <v>45</v>
      </c>
      <c r="R102" t="s">
        <v>28</v>
      </c>
      <c r="S102" t="s">
        <v>21</v>
      </c>
      <c r="T102" t="s">
        <v>25</v>
      </c>
      <c r="U102" t="s">
        <v>30</v>
      </c>
      <c r="V102" s="2" t="s">
        <v>34</v>
      </c>
    </row>
    <row r="103" spans="1:22" ht="156" x14ac:dyDescent="0.3">
      <c r="A103" t="s">
        <v>61</v>
      </c>
      <c r="B103" t="s">
        <v>847</v>
      </c>
      <c r="C103" t="s">
        <v>1069</v>
      </c>
      <c r="D103" t="s">
        <v>1070</v>
      </c>
      <c r="E103" t="s">
        <v>61</v>
      </c>
      <c r="F103" t="s">
        <v>21</v>
      </c>
      <c r="G103" t="s">
        <v>21</v>
      </c>
      <c r="H103" t="s">
        <v>22</v>
      </c>
      <c r="I103" t="s">
        <v>41</v>
      </c>
      <c r="J103" t="s">
        <v>24</v>
      </c>
      <c r="K103" t="s">
        <v>25</v>
      </c>
      <c r="L103" t="s">
        <v>25</v>
      </c>
      <c r="M103" t="s">
        <v>38</v>
      </c>
      <c r="N103" t="s">
        <v>25</v>
      </c>
      <c r="O103" t="s">
        <v>21</v>
      </c>
      <c r="P103" t="s">
        <v>27</v>
      </c>
      <c r="Q103" t="s">
        <v>45</v>
      </c>
      <c r="R103" t="s">
        <v>28</v>
      </c>
      <c r="S103" t="s">
        <v>21</v>
      </c>
      <c r="T103" t="s">
        <v>21</v>
      </c>
      <c r="U103" t="s">
        <v>75</v>
      </c>
      <c r="V103" s="2" t="s">
        <v>31</v>
      </c>
    </row>
    <row r="104" spans="1:22" ht="93.6" x14ac:dyDescent="0.3">
      <c r="A104" t="s">
        <v>67</v>
      </c>
      <c r="B104" t="s">
        <v>1683</v>
      </c>
      <c r="C104" t="s">
        <v>2320</v>
      </c>
      <c r="D104" t="s">
        <v>2367</v>
      </c>
      <c r="E104" t="s">
        <v>65</v>
      </c>
      <c r="F104" t="s">
        <v>21</v>
      </c>
      <c r="G104" t="s">
        <v>21</v>
      </c>
      <c r="H104" t="s">
        <v>22</v>
      </c>
      <c r="I104" t="s">
        <v>35</v>
      </c>
      <c r="J104" t="s">
        <v>47</v>
      </c>
      <c r="K104" t="s">
        <v>21</v>
      </c>
      <c r="L104" t="s">
        <v>21</v>
      </c>
      <c r="M104" t="s">
        <v>47</v>
      </c>
      <c r="N104" t="s">
        <v>21</v>
      </c>
      <c r="O104" t="s">
        <v>21</v>
      </c>
      <c r="P104" t="s">
        <v>27</v>
      </c>
      <c r="Q104" t="s">
        <v>45</v>
      </c>
      <c r="R104" t="s">
        <v>45</v>
      </c>
      <c r="S104" t="s">
        <v>21</v>
      </c>
      <c r="T104" t="s">
        <v>21</v>
      </c>
      <c r="U104" t="s">
        <v>33</v>
      </c>
      <c r="V104" s="2" t="s">
        <v>98</v>
      </c>
    </row>
    <row r="105" spans="1:22" ht="109.2" x14ac:dyDescent="0.3">
      <c r="A105" t="s">
        <v>43</v>
      </c>
      <c r="B105" t="s">
        <v>174</v>
      </c>
      <c r="C105" t="s">
        <v>195</v>
      </c>
      <c r="D105" t="s">
        <v>3897</v>
      </c>
      <c r="E105" t="s">
        <v>43</v>
      </c>
      <c r="F105" t="s">
        <v>21</v>
      </c>
      <c r="G105" t="s">
        <v>21</v>
      </c>
      <c r="H105" t="s">
        <v>22</v>
      </c>
      <c r="I105" t="s">
        <v>35</v>
      </c>
      <c r="J105" t="s">
        <v>24</v>
      </c>
      <c r="K105" t="s">
        <v>25</v>
      </c>
      <c r="L105" t="s">
        <v>25</v>
      </c>
      <c r="M105" t="s">
        <v>28</v>
      </c>
      <c r="N105" t="s">
        <v>21</v>
      </c>
      <c r="O105" t="s">
        <v>21</v>
      </c>
      <c r="P105" t="s">
        <v>60</v>
      </c>
      <c r="Q105" t="s">
        <v>45</v>
      </c>
      <c r="R105" t="s">
        <v>45</v>
      </c>
      <c r="S105" t="s">
        <v>21</v>
      </c>
      <c r="T105" t="s">
        <v>21</v>
      </c>
      <c r="U105" t="s">
        <v>33</v>
      </c>
      <c r="V105" s="2" t="s">
        <v>46</v>
      </c>
    </row>
    <row r="106" spans="1:22" ht="140.4" x14ac:dyDescent="0.3">
      <c r="A106" t="s">
        <v>83</v>
      </c>
      <c r="B106" t="s">
        <v>3634</v>
      </c>
      <c r="C106" t="s">
        <v>3635</v>
      </c>
      <c r="D106" t="s">
        <v>5029</v>
      </c>
      <c r="E106" t="s">
        <v>83</v>
      </c>
      <c r="F106" t="s">
        <v>21</v>
      </c>
      <c r="G106" t="s">
        <v>21</v>
      </c>
      <c r="H106" t="s">
        <v>22</v>
      </c>
      <c r="I106" t="s">
        <v>41</v>
      </c>
      <c r="J106" t="s">
        <v>24</v>
      </c>
      <c r="K106" t="s">
        <v>25</v>
      </c>
      <c r="L106" t="s">
        <v>21</v>
      </c>
      <c r="M106" t="s">
        <v>26</v>
      </c>
      <c r="N106" t="s">
        <v>21</v>
      </c>
      <c r="O106" t="s">
        <v>21</v>
      </c>
      <c r="P106" t="s">
        <v>27</v>
      </c>
      <c r="Q106" t="s">
        <v>45</v>
      </c>
      <c r="R106" t="s">
        <v>45</v>
      </c>
      <c r="S106" t="s">
        <v>21</v>
      </c>
      <c r="T106" t="s">
        <v>21</v>
      </c>
      <c r="U106" t="s">
        <v>33</v>
      </c>
      <c r="V106" s="2" t="s">
        <v>34</v>
      </c>
    </row>
    <row r="107" spans="1:22" ht="156" x14ac:dyDescent="0.3">
      <c r="A107" t="s">
        <v>147</v>
      </c>
      <c r="B107" t="s">
        <v>983</v>
      </c>
      <c r="C107" t="s">
        <v>3650</v>
      </c>
      <c r="D107" t="s">
        <v>5180</v>
      </c>
      <c r="E107" t="s">
        <v>147</v>
      </c>
      <c r="F107" t="s">
        <v>21</v>
      </c>
      <c r="G107" t="s">
        <v>21</v>
      </c>
      <c r="H107" t="s">
        <v>22</v>
      </c>
      <c r="I107" t="s">
        <v>41</v>
      </c>
      <c r="J107" t="s">
        <v>24</v>
      </c>
      <c r="K107" t="s">
        <v>25</v>
      </c>
      <c r="L107" t="s">
        <v>25</v>
      </c>
      <c r="M107" t="s">
        <v>26</v>
      </c>
      <c r="N107" t="s">
        <v>25</v>
      </c>
      <c r="O107" t="s">
        <v>21</v>
      </c>
      <c r="P107" t="s">
        <v>27</v>
      </c>
      <c r="Q107" t="s">
        <v>28</v>
      </c>
      <c r="R107" t="s">
        <v>28</v>
      </c>
      <c r="S107" t="s">
        <v>21</v>
      </c>
      <c r="T107" t="s">
        <v>25</v>
      </c>
      <c r="U107" t="s">
        <v>30</v>
      </c>
      <c r="V107" s="2" t="s">
        <v>31</v>
      </c>
    </row>
    <row r="108" spans="1:22" x14ac:dyDescent="0.3">
      <c r="A108" t="s">
        <v>137</v>
      </c>
      <c r="B108" t="s">
        <v>519</v>
      </c>
      <c r="C108" t="s">
        <v>520</v>
      </c>
      <c r="D108" t="s">
        <v>4694</v>
      </c>
      <c r="E108" t="s">
        <v>137</v>
      </c>
      <c r="F108" t="s">
        <v>21</v>
      </c>
      <c r="G108" t="s">
        <v>21</v>
      </c>
      <c r="H108" t="s">
        <v>50</v>
      </c>
      <c r="I108" t="s">
        <v>41</v>
      </c>
      <c r="J108" t="s">
        <v>47</v>
      </c>
      <c r="K108" t="s">
        <v>21</v>
      </c>
      <c r="L108" t="s">
        <v>21</v>
      </c>
      <c r="M108" t="s">
        <v>47</v>
      </c>
      <c r="N108" t="s">
        <v>21</v>
      </c>
      <c r="O108" t="s">
        <v>21</v>
      </c>
      <c r="P108" t="s">
        <v>27</v>
      </c>
      <c r="Q108" t="s">
        <v>47</v>
      </c>
      <c r="R108" t="s">
        <v>45</v>
      </c>
      <c r="S108" t="s">
        <v>21</v>
      </c>
      <c r="T108" t="s">
        <v>21</v>
      </c>
      <c r="U108" t="s">
        <v>75</v>
      </c>
      <c r="V108" t="s">
        <v>63</v>
      </c>
    </row>
    <row r="109" spans="1:22" x14ac:dyDescent="0.3">
      <c r="A109" t="s">
        <v>137</v>
      </c>
      <c r="B109" t="s">
        <v>637</v>
      </c>
      <c r="C109" t="s">
        <v>640</v>
      </c>
      <c r="D109" t="s">
        <v>4691</v>
      </c>
      <c r="E109" t="s">
        <v>138</v>
      </c>
      <c r="F109" t="s">
        <v>21</v>
      </c>
      <c r="G109" t="s">
        <v>21</v>
      </c>
      <c r="H109" t="s">
        <v>50</v>
      </c>
      <c r="I109" t="s">
        <v>35</v>
      </c>
      <c r="J109" t="s">
        <v>47</v>
      </c>
      <c r="K109" t="s">
        <v>21</v>
      </c>
      <c r="L109" t="s">
        <v>21</v>
      </c>
      <c r="M109" t="s">
        <v>47</v>
      </c>
      <c r="N109" t="s">
        <v>21</v>
      </c>
      <c r="O109" t="s">
        <v>21</v>
      </c>
      <c r="P109" t="s">
        <v>27</v>
      </c>
      <c r="Q109" t="s">
        <v>47</v>
      </c>
      <c r="R109" t="s">
        <v>45</v>
      </c>
      <c r="S109" t="s">
        <v>21</v>
      </c>
      <c r="T109" t="s">
        <v>21</v>
      </c>
      <c r="U109" t="s">
        <v>42</v>
      </c>
      <c r="V109" t="s">
        <v>63</v>
      </c>
    </row>
    <row r="110" spans="1:22" x14ac:dyDescent="0.3">
      <c r="A110" t="s">
        <v>155</v>
      </c>
      <c r="B110" t="s">
        <v>3634</v>
      </c>
      <c r="C110" t="s">
        <v>5136</v>
      </c>
      <c r="D110" t="s">
        <v>5146</v>
      </c>
      <c r="E110" t="s">
        <v>155</v>
      </c>
      <c r="F110" t="s">
        <v>21</v>
      </c>
      <c r="G110" t="s">
        <v>21</v>
      </c>
      <c r="H110" t="s">
        <v>50</v>
      </c>
      <c r="I110" t="s">
        <v>35</v>
      </c>
      <c r="J110" t="s">
        <v>47</v>
      </c>
      <c r="K110" t="s">
        <v>21</v>
      </c>
      <c r="L110" t="s">
        <v>21</v>
      </c>
      <c r="M110" t="s">
        <v>47</v>
      </c>
      <c r="N110" t="s">
        <v>21</v>
      </c>
      <c r="O110" t="s">
        <v>21</v>
      </c>
      <c r="P110" t="s">
        <v>27</v>
      </c>
      <c r="Q110" t="s">
        <v>47</v>
      </c>
      <c r="R110" t="s">
        <v>45</v>
      </c>
      <c r="S110" t="s">
        <v>21</v>
      </c>
      <c r="T110" t="s">
        <v>21</v>
      </c>
      <c r="U110" t="s">
        <v>33</v>
      </c>
      <c r="V110" t="s">
        <v>63</v>
      </c>
    </row>
    <row r="111" spans="1:22" ht="156" x14ac:dyDescent="0.3">
      <c r="A111" t="s">
        <v>49</v>
      </c>
      <c r="B111" t="s">
        <v>475</v>
      </c>
      <c r="C111" t="s">
        <v>826</v>
      </c>
      <c r="D111" t="s">
        <v>1019</v>
      </c>
      <c r="E111" t="s">
        <v>49</v>
      </c>
      <c r="F111" t="s">
        <v>21</v>
      </c>
      <c r="G111" t="s">
        <v>21</v>
      </c>
      <c r="H111" t="s">
        <v>22</v>
      </c>
      <c r="I111" t="s">
        <v>35</v>
      </c>
      <c r="J111" t="s">
        <v>24</v>
      </c>
      <c r="K111" t="s">
        <v>25</v>
      </c>
      <c r="L111" t="s">
        <v>25</v>
      </c>
      <c r="M111" t="s">
        <v>38</v>
      </c>
      <c r="N111" t="s">
        <v>25</v>
      </c>
      <c r="O111" t="s">
        <v>25</v>
      </c>
      <c r="P111" t="s">
        <v>27</v>
      </c>
      <c r="Q111" t="s">
        <v>28</v>
      </c>
      <c r="R111" t="s">
        <v>29</v>
      </c>
      <c r="S111" t="s">
        <v>25</v>
      </c>
      <c r="T111" t="s">
        <v>21</v>
      </c>
      <c r="U111" t="s">
        <v>33</v>
      </c>
      <c r="V111" s="2" t="s">
        <v>31</v>
      </c>
    </row>
    <row r="112" spans="1:22" ht="140.4" x14ac:dyDescent="0.3">
      <c r="A112" t="s">
        <v>40</v>
      </c>
      <c r="B112" t="s">
        <v>162</v>
      </c>
      <c r="C112" t="s">
        <v>513</v>
      </c>
      <c r="D112" t="s">
        <v>3351</v>
      </c>
      <c r="E112" t="s">
        <v>40</v>
      </c>
      <c r="F112" t="s">
        <v>21</v>
      </c>
      <c r="G112" t="s">
        <v>21</v>
      </c>
      <c r="H112" t="s">
        <v>22</v>
      </c>
      <c r="I112" t="s">
        <v>23</v>
      </c>
      <c r="J112" t="s">
        <v>24</v>
      </c>
      <c r="K112" t="s">
        <v>25</v>
      </c>
      <c r="L112" t="s">
        <v>25</v>
      </c>
      <c r="M112" t="s">
        <v>26</v>
      </c>
      <c r="N112" t="s">
        <v>25</v>
      </c>
      <c r="O112" t="s">
        <v>21</v>
      </c>
      <c r="P112" t="s">
        <v>27</v>
      </c>
      <c r="Q112" t="s">
        <v>28</v>
      </c>
      <c r="R112" t="s">
        <v>29</v>
      </c>
      <c r="S112" t="s">
        <v>21</v>
      </c>
      <c r="T112" t="s">
        <v>21</v>
      </c>
      <c r="U112" t="s">
        <v>33</v>
      </c>
      <c r="V112" s="2" t="s">
        <v>34</v>
      </c>
    </row>
    <row r="113" spans="1:22" ht="140.4" x14ac:dyDescent="0.3">
      <c r="A113" t="s">
        <v>79</v>
      </c>
      <c r="B113" t="s">
        <v>162</v>
      </c>
      <c r="C113" t="s">
        <v>507</v>
      </c>
      <c r="D113" t="s">
        <v>529</v>
      </c>
      <c r="E113" t="s">
        <v>79</v>
      </c>
      <c r="F113" t="s">
        <v>21</v>
      </c>
      <c r="G113" t="s">
        <v>21</v>
      </c>
      <c r="H113" t="s">
        <v>50</v>
      </c>
      <c r="I113" t="s">
        <v>35</v>
      </c>
      <c r="J113" t="s">
        <v>24</v>
      </c>
      <c r="K113" t="s">
        <v>25</v>
      </c>
      <c r="L113" t="s">
        <v>25</v>
      </c>
      <c r="M113" t="s">
        <v>26</v>
      </c>
      <c r="N113" t="s">
        <v>25</v>
      </c>
      <c r="O113" t="s">
        <v>21</v>
      </c>
      <c r="P113" t="s">
        <v>27</v>
      </c>
      <c r="Q113" t="s">
        <v>28</v>
      </c>
      <c r="R113" t="s">
        <v>29</v>
      </c>
      <c r="S113" t="s">
        <v>21</v>
      </c>
      <c r="T113" t="s">
        <v>21</v>
      </c>
      <c r="U113" t="s">
        <v>33</v>
      </c>
      <c r="V113" s="2" t="s">
        <v>34</v>
      </c>
    </row>
    <row r="114" spans="1:22" ht="109.2" x14ac:dyDescent="0.3">
      <c r="A114" t="s">
        <v>83</v>
      </c>
      <c r="B114" t="s">
        <v>3634</v>
      </c>
      <c r="C114" t="s">
        <v>5011</v>
      </c>
      <c r="D114" t="s">
        <v>5016</v>
      </c>
      <c r="E114" t="s">
        <v>83</v>
      </c>
      <c r="F114" t="s">
        <v>21</v>
      </c>
      <c r="G114" t="s">
        <v>21</v>
      </c>
      <c r="H114" t="s">
        <v>22</v>
      </c>
      <c r="I114" t="s">
        <v>23</v>
      </c>
      <c r="J114" t="s">
        <v>24</v>
      </c>
      <c r="K114" t="s">
        <v>21</v>
      </c>
      <c r="L114" t="s">
        <v>25</v>
      </c>
      <c r="M114" t="s">
        <v>47</v>
      </c>
      <c r="N114" t="s">
        <v>21</v>
      </c>
      <c r="O114" t="s">
        <v>21</v>
      </c>
      <c r="P114" t="s">
        <v>27</v>
      </c>
      <c r="Q114" t="s">
        <v>45</v>
      </c>
      <c r="R114" t="s">
        <v>45</v>
      </c>
      <c r="S114" t="s">
        <v>21</v>
      </c>
      <c r="T114" t="s">
        <v>21</v>
      </c>
      <c r="U114" t="s">
        <v>42</v>
      </c>
      <c r="V114" s="2" t="s">
        <v>46</v>
      </c>
    </row>
    <row r="115" spans="1:22" ht="156" x14ac:dyDescent="0.3">
      <c r="A115" t="s">
        <v>136</v>
      </c>
      <c r="B115" t="s">
        <v>1683</v>
      </c>
      <c r="C115" t="s">
        <v>4794</v>
      </c>
      <c r="D115" t="s">
        <v>4810</v>
      </c>
      <c r="E115" t="s">
        <v>155</v>
      </c>
      <c r="F115" t="s">
        <v>21</v>
      </c>
      <c r="G115" t="s">
        <v>21</v>
      </c>
      <c r="H115" t="s">
        <v>50</v>
      </c>
      <c r="I115" t="s">
        <v>41</v>
      </c>
      <c r="J115" t="s">
        <v>24</v>
      </c>
      <c r="K115" t="s">
        <v>21</v>
      </c>
      <c r="L115" t="s">
        <v>21</v>
      </c>
      <c r="M115" t="s">
        <v>47</v>
      </c>
      <c r="N115" t="s">
        <v>21</v>
      </c>
      <c r="O115" t="s">
        <v>21</v>
      </c>
      <c r="P115" t="s">
        <v>27</v>
      </c>
      <c r="Q115" t="s">
        <v>45</v>
      </c>
      <c r="R115" t="s">
        <v>29</v>
      </c>
      <c r="S115" t="s">
        <v>21</v>
      </c>
      <c r="T115" t="s">
        <v>21</v>
      </c>
      <c r="U115" t="s">
        <v>30</v>
      </c>
      <c r="V115" s="2" t="s">
        <v>31</v>
      </c>
    </row>
    <row r="116" spans="1:22" ht="140.4" x14ac:dyDescent="0.3">
      <c r="A116" t="s">
        <v>83</v>
      </c>
      <c r="B116" t="s">
        <v>932</v>
      </c>
      <c r="C116" t="s">
        <v>1374</v>
      </c>
      <c r="D116" t="s">
        <v>1379</v>
      </c>
      <c r="E116" t="s">
        <v>83</v>
      </c>
      <c r="F116" t="s">
        <v>21</v>
      </c>
      <c r="G116" t="s">
        <v>21</v>
      </c>
      <c r="H116" t="s">
        <v>22</v>
      </c>
      <c r="I116" t="s">
        <v>41</v>
      </c>
      <c r="J116" t="s">
        <v>24</v>
      </c>
      <c r="K116" t="s">
        <v>25</v>
      </c>
      <c r="L116" t="s">
        <v>25</v>
      </c>
      <c r="M116" t="s">
        <v>38</v>
      </c>
      <c r="N116" t="s">
        <v>25</v>
      </c>
      <c r="O116" t="s">
        <v>21</v>
      </c>
      <c r="P116" t="s">
        <v>27</v>
      </c>
      <c r="Q116" t="s">
        <v>45</v>
      </c>
      <c r="R116" t="s">
        <v>29</v>
      </c>
      <c r="S116" t="s">
        <v>21</v>
      </c>
      <c r="T116" t="s">
        <v>25</v>
      </c>
      <c r="U116" t="s">
        <v>33</v>
      </c>
      <c r="V116" s="2" t="s">
        <v>34</v>
      </c>
    </row>
    <row r="117" spans="1:22" ht="140.4" x14ac:dyDescent="0.3">
      <c r="A117" t="s">
        <v>83</v>
      </c>
      <c r="B117" t="s">
        <v>932</v>
      </c>
      <c r="C117" t="s">
        <v>1374</v>
      </c>
      <c r="D117" t="s">
        <v>5055</v>
      </c>
      <c r="E117" t="s">
        <v>83</v>
      </c>
      <c r="F117" t="s">
        <v>21</v>
      </c>
      <c r="G117" t="s">
        <v>21</v>
      </c>
      <c r="H117" t="s">
        <v>22</v>
      </c>
      <c r="I117" t="s">
        <v>41</v>
      </c>
      <c r="J117" t="s">
        <v>24</v>
      </c>
      <c r="K117" t="s">
        <v>25</v>
      </c>
      <c r="L117" t="s">
        <v>25</v>
      </c>
      <c r="M117" t="s">
        <v>38</v>
      </c>
      <c r="N117" t="s">
        <v>25</v>
      </c>
      <c r="O117" t="s">
        <v>21</v>
      </c>
      <c r="P117" t="s">
        <v>27</v>
      </c>
      <c r="Q117" t="s">
        <v>28</v>
      </c>
      <c r="R117" t="s">
        <v>29</v>
      </c>
      <c r="S117" t="s">
        <v>21</v>
      </c>
      <c r="T117" t="s">
        <v>25</v>
      </c>
      <c r="U117" t="s">
        <v>33</v>
      </c>
      <c r="V117" s="2" t="s">
        <v>34</v>
      </c>
    </row>
    <row r="118" spans="1:22" ht="140.4" x14ac:dyDescent="0.3">
      <c r="A118" t="s">
        <v>83</v>
      </c>
      <c r="B118" t="s">
        <v>932</v>
      </c>
      <c r="C118" t="s">
        <v>1374</v>
      </c>
      <c r="D118" t="s">
        <v>4977</v>
      </c>
      <c r="E118" t="s">
        <v>83</v>
      </c>
      <c r="F118" t="s">
        <v>21</v>
      </c>
      <c r="G118" t="s">
        <v>21</v>
      </c>
      <c r="H118" t="s">
        <v>22</v>
      </c>
      <c r="I118" t="s">
        <v>41</v>
      </c>
      <c r="J118" t="s">
        <v>24</v>
      </c>
      <c r="K118" t="s">
        <v>25</v>
      </c>
      <c r="L118" t="s">
        <v>25</v>
      </c>
      <c r="M118" t="s">
        <v>38</v>
      </c>
      <c r="N118" t="s">
        <v>25</v>
      </c>
      <c r="O118" t="s">
        <v>21</v>
      </c>
      <c r="P118" t="s">
        <v>27</v>
      </c>
      <c r="Q118" t="s">
        <v>28</v>
      </c>
      <c r="R118" t="s">
        <v>29</v>
      </c>
      <c r="S118" t="s">
        <v>21</v>
      </c>
      <c r="T118" t="s">
        <v>25</v>
      </c>
      <c r="U118" t="s">
        <v>33</v>
      </c>
      <c r="V118" s="2" t="s">
        <v>34</v>
      </c>
    </row>
    <row r="119" spans="1:22" ht="109.2" x14ac:dyDescent="0.3">
      <c r="A119" t="s">
        <v>64</v>
      </c>
      <c r="B119" t="s">
        <v>162</v>
      </c>
      <c r="C119" t="s">
        <v>3123</v>
      </c>
      <c r="D119" t="s">
        <v>3223</v>
      </c>
      <c r="E119" t="s">
        <v>64</v>
      </c>
      <c r="F119" t="s">
        <v>21</v>
      </c>
      <c r="G119" t="s">
        <v>21</v>
      </c>
      <c r="H119" t="s">
        <v>50</v>
      </c>
      <c r="I119" t="s">
        <v>23</v>
      </c>
      <c r="J119" t="s">
        <v>24</v>
      </c>
      <c r="K119" t="s">
        <v>21</v>
      </c>
      <c r="L119" t="s">
        <v>21</v>
      </c>
      <c r="M119" t="s">
        <v>26</v>
      </c>
      <c r="N119" t="s">
        <v>21</v>
      </c>
      <c r="O119" t="s">
        <v>21</v>
      </c>
      <c r="P119" t="s">
        <v>27</v>
      </c>
      <c r="Q119" t="s">
        <v>28</v>
      </c>
      <c r="R119" t="s">
        <v>29</v>
      </c>
      <c r="S119" t="s">
        <v>21</v>
      </c>
      <c r="T119" t="s">
        <v>21</v>
      </c>
      <c r="U119" t="s">
        <v>33</v>
      </c>
      <c r="V119" s="2" t="s">
        <v>66</v>
      </c>
    </row>
    <row r="120" spans="1:22" ht="109.2" x14ac:dyDescent="0.3">
      <c r="A120" t="s">
        <v>136</v>
      </c>
      <c r="B120" t="s">
        <v>519</v>
      </c>
      <c r="C120" t="s">
        <v>1241</v>
      </c>
      <c r="D120" t="s">
        <v>1500</v>
      </c>
      <c r="E120" t="s">
        <v>136</v>
      </c>
      <c r="F120" t="s">
        <v>21</v>
      </c>
      <c r="G120" t="s">
        <v>21</v>
      </c>
      <c r="H120" t="s">
        <v>50</v>
      </c>
      <c r="I120" t="s">
        <v>23</v>
      </c>
      <c r="J120" t="s">
        <v>47</v>
      </c>
      <c r="K120" t="s">
        <v>21</v>
      </c>
      <c r="L120" t="s">
        <v>21</v>
      </c>
      <c r="M120" t="s">
        <v>47</v>
      </c>
      <c r="N120" t="s">
        <v>21</v>
      </c>
      <c r="O120" t="s">
        <v>21</v>
      </c>
      <c r="P120" t="s">
        <v>27</v>
      </c>
      <c r="Q120" t="s">
        <v>47</v>
      </c>
      <c r="R120" t="s">
        <v>29</v>
      </c>
      <c r="S120" t="s">
        <v>21</v>
      </c>
      <c r="T120" t="s">
        <v>21</v>
      </c>
      <c r="U120" t="s">
        <v>30</v>
      </c>
      <c r="V120" s="2" t="s">
        <v>99</v>
      </c>
    </row>
    <row r="121" spans="1:22" x14ac:dyDescent="0.3">
      <c r="A121" t="s">
        <v>40</v>
      </c>
      <c r="B121" t="s">
        <v>637</v>
      </c>
      <c r="C121" t="s">
        <v>3328</v>
      </c>
      <c r="D121" t="s">
        <v>3329</v>
      </c>
      <c r="E121" t="s">
        <v>74</v>
      </c>
      <c r="F121" t="s">
        <v>21</v>
      </c>
      <c r="G121" t="s">
        <v>21</v>
      </c>
      <c r="H121" t="s">
        <v>22</v>
      </c>
      <c r="I121" t="s">
        <v>35</v>
      </c>
      <c r="J121" t="s">
        <v>47</v>
      </c>
      <c r="K121" t="s">
        <v>21</v>
      </c>
      <c r="L121" t="s">
        <v>21</v>
      </c>
      <c r="M121" t="s">
        <v>47</v>
      </c>
      <c r="N121" t="s">
        <v>21</v>
      </c>
      <c r="O121" t="s">
        <v>21</v>
      </c>
      <c r="P121" t="s">
        <v>27</v>
      </c>
      <c r="Q121" t="s">
        <v>47</v>
      </c>
      <c r="R121" t="s">
        <v>45</v>
      </c>
      <c r="S121" t="s">
        <v>21</v>
      </c>
      <c r="T121" t="s">
        <v>21</v>
      </c>
      <c r="U121" t="s">
        <v>42</v>
      </c>
      <c r="V121" t="s">
        <v>63</v>
      </c>
    </row>
    <row r="122" spans="1:22" ht="140.4" x14ac:dyDescent="0.3">
      <c r="A122" t="s">
        <v>62</v>
      </c>
      <c r="B122" t="s">
        <v>843</v>
      </c>
      <c r="C122" t="s">
        <v>844</v>
      </c>
      <c r="D122" t="s">
        <v>1712</v>
      </c>
      <c r="E122" t="s">
        <v>62</v>
      </c>
      <c r="F122" t="s">
        <v>21</v>
      </c>
      <c r="G122" t="s">
        <v>21</v>
      </c>
      <c r="H122" t="s">
        <v>22</v>
      </c>
      <c r="I122" t="s">
        <v>35</v>
      </c>
      <c r="J122" t="s">
        <v>24</v>
      </c>
      <c r="K122" t="s">
        <v>25</v>
      </c>
      <c r="L122" t="s">
        <v>25</v>
      </c>
      <c r="M122" t="s">
        <v>26</v>
      </c>
      <c r="N122" t="s">
        <v>25</v>
      </c>
      <c r="O122" t="s">
        <v>21</v>
      </c>
      <c r="P122" t="s">
        <v>27</v>
      </c>
      <c r="Q122" t="s">
        <v>45</v>
      </c>
      <c r="R122" t="s">
        <v>28</v>
      </c>
      <c r="S122" t="s">
        <v>21</v>
      </c>
      <c r="T122" t="s">
        <v>21</v>
      </c>
      <c r="U122" t="s">
        <v>33</v>
      </c>
      <c r="V122" s="2" t="s">
        <v>34</v>
      </c>
    </row>
    <row r="123" spans="1:22" ht="156" x14ac:dyDescent="0.3">
      <c r="A123" t="s">
        <v>150</v>
      </c>
      <c r="B123" t="s">
        <v>475</v>
      </c>
      <c r="C123" t="s">
        <v>1000</v>
      </c>
      <c r="D123" t="s">
        <v>5211</v>
      </c>
      <c r="E123" t="s">
        <v>150</v>
      </c>
      <c r="F123" t="s">
        <v>21</v>
      </c>
      <c r="G123" t="s">
        <v>21</v>
      </c>
      <c r="H123" t="s">
        <v>22</v>
      </c>
      <c r="I123" t="s">
        <v>23</v>
      </c>
      <c r="J123" t="s">
        <v>24</v>
      </c>
      <c r="K123" t="s">
        <v>25</v>
      </c>
      <c r="L123" t="s">
        <v>25</v>
      </c>
      <c r="M123" t="s">
        <v>38</v>
      </c>
      <c r="N123" t="s">
        <v>25</v>
      </c>
      <c r="O123" t="s">
        <v>21</v>
      </c>
      <c r="P123" t="s">
        <v>27</v>
      </c>
      <c r="Q123" t="s">
        <v>29</v>
      </c>
      <c r="R123" t="s">
        <v>29</v>
      </c>
      <c r="S123" t="s">
        <v>21</v>
      </c>
      <c r="T123" t="s">
        <v>21</v>
      </c>
      <c r="U123" t="s">
        <v>42</v>
      </c>
      <c r="V123" s="2" t="s">
        <v>31</v>
      </c>
    </row>
    <row r="124" spans="1:22" ht="140.4" x14ac:dyDescent="0.3">
      <c r="A124" t="s">
        <v>70</v>
      </c>
      <c r="B124" t="s">
        <v>174</v>
      </c>
      <c r="C124" t="s">
        <v>2721</v>
      </c>
      <c r="D124" t="s">
        <v>4291</v>
      </c>
      <c r="E124" t="s">
        <v>70</v>
      </c>
      <c r="F124" t="s">
        <v>21</v>
      </c>
      <c r="G124" t="s">
        <v>21</v>
      </c>
      <c r="H124" t="s">
        <v>22</v>
      </c>
      <c r="I124" t="s">
        <v>23</v>
      </c>
      <c r="J124" t="s">
        <v>24</v>
      </c>
      <c r="K124" t="s">
        <v>25</v>
      </c>
      <c r="L124" t="s">
        <v>25</v>
      </c>
      <c r="M124" t="s">
        <v>26</v>
      </c>
      <c r="N124" t="s">
        <v>25</v>
      </c>
      <c r="O124" t="s">
        <v>21</v>
      </c>
      <c r="P124" t="s">
        <v>27</v>
      </c>
      <c r="Q124" t="s">
        <v>45</v>
      </c>
      <c r="R124" t="s">
        <v>29</v>
      </c>
      <c r="S124" t="s">
        <v>21</v>
      </c>
      <c r="T124" t="s">
        <v>21</v>
      </c>
      <c r="U124" t="s">
        <v>33</v>
      </c>
      <c r="V124" s="2" t="s">
        <v>34</v>
      </c>
    </row>
    <row r="125" spans="1:22" ht="156" x14ac:dyDescent="0.3">
      <c r="A125" t="s">
        <v>69</v>
      </c>
      <c r="B125" t="s">
        <v>162</v>
      </c>
      <c r="C125" t="s">
        <v>656</v>
      </c>
      <c r="D125" t="s">
        <v>1334</v>
      </c>
      <c r="E125" t="s">
        <v>69</v>
      </c>
      <c r="F125" t="s">
        <v>21</v>
      </c>
      <c r="G125" t="s">
        <v>21</v>
      </c>
      <c r="H125" t="s">
        <v>22</v>
      </c>
      <c r="I125" t="s">
        <v>23</v>
      </c>
      <c r="J125" t="s">
        <v>24</v>
      </c>
      <c r="K125" t="s">
        <v>25</v>
      </c>
      <c r="L125" t="s">
        <v>25</v>
      </c>
      <c r="M125" t="s">
        <v>26</v>
      </c>
      <c r="N125" t="s">
        <v>25</v>
      </c>
      <c r="O125" t="s">
        <v>25</v>
      </c>
      <c r="P125" t="s">
        <v>27</v>
      </c>
      <c r="Q125" t="s">
        <v>28</v>
      </c>
      <c r="R125" t="s">
        <v>28</v>
      </c>
      <c r="S125" t="s">
        <v>21</v>
      </c>
      <c r="T125" t="s">
        <v>21</v>
      </c>
      <c r="U125" t="s">
        <v>30</v>
      </c>
      <c r="V125" s="2" t="s">
        <v>31</v>
      </c>
    </row>
    <row r="126" spans="1:22" ht="140.4" x14ac:dyDescent="0.3">
      <c r="A126" t="s">
        <v>67</v>
      </c>
      <c r="B126" t="s">
        <v>890</v>
      </c>
      <c r="C126" t="s">
        <v>1169</v>
      </c>
      <c r="D126" t="s">
        <v>2550</v>
      </c>
      <c r="E126" t="s">
        <v>67</v>
      </c>
      <c r="F126" t="s">
        <v>21</v>
      </c>
      <c r="G126" t="s">
        <v>21</v>
      </c>
      <c r="H126" t="s">
        <v>54</v>
      </c>
      <c r="I126" t="s">
        <v>35</v>
      </c>
      <c r="J126" t="s">
        <v>24</v>
      </c>
      <c r="K126" t="s">
        <v>25</v>
      </c>
      <c r="L126" t="s">
        <v>25</v>
      </c>
      <c r="M126" t="s">
        <v>26</v>
      </c>
      <c r="N126" t="s">
        <v>25</v>
      </c>
      <c r="O126" t="s">
        <v>21</v>
      </c>
      <c r="P126" t="s">
        <v>27</v>
      </c>
      <c r="Q126" t="s">
        <v>45</v>
      </c>
      <c r="R126" t="s">
        <v>28</v>
      </c>
      <c r="S126" t="s">
        <v>21</v>
      </c>
      <c r="T126" t="s">
        <v>21</v>
      </c>
      <c r="U126" t="s">
        <v>42</v>
      </c>
      <c r="V126" s="2" t="s">
        <v>34</v>
      </c>
    </row>
    <row r="127" spans="1:22" x14ac:dyDescent="0.3">
      <c r="A127" t="s">
        <v>37</v>
      </c>
      <c r="B127" t="s">
        <v>284</v>
      </c>
      <c r="C127" t="s">
        <v>472</v>
      </c>
      <c r="D127" t="s">
        <v>3503</v>
      </c>
      <c r="E127" t="s">
        <v>37</v>
      </c>
      <c r="F127" t="s">
        <v>21</v>
      </c>
      <c r="G127" t="s">
        <v>25</v>
      </c>
    </row>
    <row r="128" spans="1:22" ht="156" x14ac:dyDescent="0.3">
      <c r="A128" t="s">
        <v>61</v>
      </c>
      <c r="B128" t="s">
        <v>1056</v>
      </c>
      <c r="C128" t="s">
        <v>1124</v>
      </c>
      <c r="D128" t="s">
        <v>1130</v>
      </c>
      <c r="E128" t="s">
        <v>61</v>
      </c>
      <c r="F128" t="s">
        <v>21</v>
      </c>
      <c r="G128" t="s">
        <v>21</v>
      </c>
      <c r="H128" t="s">
        <v>50</v>
      </c>
      <c r="I128" t="s">
        <v>41</v>
      </c>
      <c r="J128" t="s">
        <v>24</v>
      </c>
      <c r="K128" t="s">
        <v>25</v>
      </c>
      <c r="L128" t="s">
        <v>25</v>
      </c>
      <c r="M128" t="s">
        <v>26</v>
      </c>
      <c r="N128" t="s">
        <v>25</v>
      </c>
      <c r="O128" t="s">
        <v>21</v>
      </c>
      <c r="P128" t="s">
        <v>27</v>
      </c>
      <c r="Q128" t="s">
        <v>28</v>
      </c>
      <c r="R128" t="s">
        <v>29</v>
      </c>
      <c r="S128" t="s">
        <v>21</v>
      </c>
      <c r="T128" t="s">
        <v>21</v>
      </c>
      <c r="U128" t="s">
        <v>33</v>
      </c>
      <c r="V128" s="2" t="s">
        <v>31</v>
      </c>
    </row>
    <row r="129" spans="1:22" ht="62.4" x14ac:dyDescent="0.3">
      <c r="A129" t="s">
        <v>59</v>
      </c>
      <c r="B129" t="s">
        <v>807</v>
      </c>
      <c r="C129" t="s">
        <v>808</v>
      </c>
      <c r="D129" t="s">
        <v>3571</v>
      </c>
      <c r="E129" t="s">
        <v>59</v>
      </c>
      <c r="F129" t="s">
        <v>21</v>
      </c>
      <c r="G129" t="s">
        <v>21</v>
      </c>
      <c r="H129" t="s">
        <v>54</v>
      </c>
      <c r="I129" t="s">
        <v>23</v>
      </c>
      <c r="J129" t="s">
        <v>24</v>
      </c>
      <c r="K129" t="s">
        <v>21</v>
      </c>
      <c r="L129" t="s">
        <v>25</v>
      </c>
      <c r="M129" t="s">
        <v>26</v>
      </c>
      <c r="N129" t="s">
        <v>25</v>
      </c>
      <c r="O129" t="s">
        <v>21</v>
      </c>
      <c r="P129" t="s">
        <v>27</v>
      </c>
      <c r="Q129" t="s">
        <v>45</v>
      </c>
      <c r="R129" t="s">
        <v>29</v>
      </c>
      <c r="S129" t="s">
        <v>21</v>
      </c>
      <c r="T129" t="s">
        <v>21</v>
      </c>
      <c r="U129" t="s">
        <v>42</v>
      </c>
      <c r="V129" s="2" t="s">
        <v>48</v>
      </c>
    </row>
    <row r="130" spans="1:22" ht="93.6" x14ac:dyDescent="0.3">
      <c r="A130" t="s">
        <v>82</v>
      </c>
      <c r="B130" t="s">
        <v>475</v>
      </c>
      <c r="C130" t="s">
        <v>4505</v>
      </c>
      <c r="D130" t="s">
        <v>4603</v>
      </c>
      <c r="E130" t="s">
        <v>86</v>
      </c>
      <c r="F130" t="s">
        <v>21</v>
      </c>
      <c r="G130" t="s">
        <v>21</v>
      </c>
      <c r="H130" t="s">
        <v>54</v>
      </c>
      <c r="I130" t="s">
        <v>35</v>
      </c>
      <c r="J130" t="s">
        <v>24</v>
      </c>
      <c r="K130" t="s">
        <v>21</v>
      </c>
      <c r="L130" t="s">
        <v>21</v>
      </c>
      <c r="M130" t="s">
        <v>28</v>
      </c>
      <c r="N130" t="s">
        <v>25</v>
      </c>
      <c r="O130" t="s">
        <v>21</v>
      </c>
      <c r="P130" t="s">
        <v>27</v>
      </c>
      <c r="Q130" t="s">
        <v>45</v>
      </c>
      <c r="R130" t="s">
        <v>28</v>
      </c>
      <c r="S130" t="s">
        <v>21</v>
      </c>
      <c r="T130" t="s">
        <v>21</v>
      </c>
      <c r="U130" t="s">
        <v>33</v>
      </c>
      <c r="V130" s="2" t="s">
        <v>51</v>
      </c>
    </row>
    <row r="131" spans="1:22" ht="156" x14ac:dyDescent="0.3">
      <c r="A131" t="s">
        <v>61</v>
      </c>
      <c r="B131" t="s">
        <v>847</v>
      </c>
      <c r="C131" t="s">
        <v>1069</v>
      </c>
      <c r="D131" t="s">
        <v>1083</v>
      </c>
      <c r="E131" t="s">
        <v>61</v>
      </c>
      <c r="F131" t="s">
        <v>21</v>
      </c>
      <c r="G131" t="s">
        <v>21</v>
      </c>
      <c r="H131" t="s">
        <v>22</v>
      </c>
      <c r="I131" t="s">
        <v>41</v>
      </c>
      <c r="J131" t="s">
        <v>24</v>
      </c>
      <c r="K131" t="s">
        <v>25</v>
      </c>
      <c r="L131" t="s">
        <v>25</v>
      </c>
      <c r="M131" t="s">
        <v>38</v>
      </c>
      <c r="N131" t="s">
        <v>25</v>
      </c>
      <c r="O131" t="s">
        <v>21</v>
      </c>
      <c r="P131" t="s">
        <v>27</v>
      </c>
      <c r="Q131" t="s">
        <v>45</v>
      </c>
      <c r="R131" t="s">
        <v>28</v>
      </c>
      <c r="S131" t="s">
        <v>21</v>
      </c>
      <c r="T131" t="s">
        <v>21</v>
      </c>
      <c r="U131" t="s">
        <v>75</v>
      </c>
      <c r="V131" s="2" t="s">
        <v>31</v>
      </c>
    </row>
    <row r="132" spans="1:22" x14ac:dyDescent="0.3">
      <c r="A132" t="s">
        <v>61</v>
      </c>
      <c r="B132" t="s">
        <v>519</v>
      </c>
      <c r="C132" t="s">
        <v>833</v>
      </c>
      <c r="D132" t="s">
        <v>1026</v>
      </c>
      <c r="E132" t="s">
        <v>61</v>
      </c>
      <c r="F132" t="s">
        <v>21</v>
      </c>
      <c r="G132" t="s">
        <v>21</v>
      </c>
      <c r="H132" t="s">
        <v>22</v>
      </c>
      <c r="I132" t="s">
        <v>41</v>
      </c>
      <c r="J132" t="s">
        <v>47</v>
      </c>
      <c r="K132" t="s">
        <v>25</v>
      </c>
      <c r="L132" t="s">
        <v>25</v>
      </c>
      <c r="M132" t="s">
        <v>47</v>
      </c>
      <c r="N132" t="s">
        <v>21</v>
      </c>
      <c r="O132" t="s">
        <v>21</v>
      </c>
      <c r="P132" t="s">
        <v>60</v>
      </c>
      <c r="Q132" t="s">
        <v>47</v>
      </c>
      <c r="R132" t="s">
        <v>45</v>
      </c>
      <c r="S132" t="s">
        <v>21</v>
      </c>
      <c r="T132" t="s">
        <v>25</v>
      </c>
      <c r="U132" t="s">
        <v>42</v>
      </c>
      <c r="V132" t="s">
        <v>63</v>
      </c>
    </row>
    <row r="133" spans="1:22" x14ac:dyDescent="0.3">
      <c r="A133" t="s">
        <v>40</v>
      </c>
      <c r="B133" t="s">
        <v>1056</v>
      </c>
      <c r="C133" t="s">
        <v>1059</v>
      </c>
      <c r="D133" t="s">
        <v>3271</v>
      </c>
      <c r="E133" t="s">
        <v>40</v>
      </c>
      <c r="F133" t="s">
        <v>25</v>
      </c>
      <c r="G133" t="s">
        <v>21</v>
      </c>
    </row>
    <row r="134" spans="1:22" x14ac:dyDescent="0.3">
      <c r="A134" t="s">
        <v>62</v>
      </c>
      <c r="B134" t="s">
        <v>1733</v>
      </c>
      <c r="C134" t="s">
        <v>1740</v>
      </c>
      <c r="D134" t="s">
        <v>1806</v>
      </c>
      <c r="E134" t="s">
        <v>62</v>
      </c>
      <c r="F134" t="s">
        <v>25</v>
      </c>
      <c r="G134" t="s">
        <v>21</v>
      </c>
    </row>
    <row r="135" spans="1:22" ht="140.4" x14ac:dyDescent="0.3">
      <c r="A135" t="s">
        <v>61</v>
      </c>
      <c r="B135" t="s">
        <v>174</v>
      </c>
      <c r="C135" t="s">
        <v>1159</v>
      </c>
      <c r="D135" t="s">
        <v>1160</v>
      </c>
      <c r="E135" t="s">
        <v>61</v>
      </c>
      <c r="F135" t="s">
        <v>21</v>
      </c>
      <c r="G135" t="s">
        <v>21</v>
      </c>
      <c r="H135" t="s">
        <v>22</v>
      </c>
      <c r="I135" t="s">
        <v>23</v>
      </c>
      <c r="J135" t="s">
        <v>24</v>
      </c>
      <c r="K135" t="s">
        <v>25</v>
      </c>
      <c r="L135" t="s">
        <v>25</v>
      </c>
      <c r="M135" t="s">
        <v>26</v>
      </c>
      <c r="N135" t="s">
        <v>25</v>
      </c>
      <c r="O135" t="s">
        <v>21</v>
      </c>
      <c r="P135" t="s">
        <v>27</v>
      </c>
      <c r="Q135" t="s">
        <v>28</v>
      </c>
      <c r="R135" t="s">
        <v>29</v>
      </c>
      <c r="S135" t="s">
        <v>21</v>
      </c>
      <c r="T135" t="s">
        <v>21</v>
      </c>
      <c r="U135" t="s">
        <v>33</v>
      </c>
      <c r="V135" s="2" t="s">
        <v>34</v>
      </c>
    </row>
    <row r="136" spans="1:22" ht="140.4" x14ac:dyDescent="0.3">
      <c r="A136" t="s">
        <v>62</v>
      </c>
      <c r="B136" t="s">
        <v>890</v>
      </c>
      <c r="C136" t="s">
        <v>927</v>
      </c>
      <c r="D136" t="s">
        <v>1680</v>
      </c>
      <c r="E136" t="s">
        <v>62</v>
      </c>
      <c r="F136" t="s">
        <v>21</v>
      </c>
      <c r="G136" t="s">
        <v>21</v>
      </c>
      <c r="H136" t="s">
        <v>22</v>
      </c>
      <c r="I136" t="s">
        <v>35</v>
      </c>
      <c r="J136" t="s">
        <v>24</v>
      </c>
      <c r="K136" t="s">
        <v>25</v>
      </c>
      <c r="L136" t="s">
        <v>25</v>
      </c>
      <c r="M136" t="s">
        <v>26</v>
      </c>
      <c r="N136" t="s">
        <v>25</v>
      </c>
      <c r="O136" t="s">
        <v>21</v>
      </c>
      <c r="P136" t="s">
        <v>27</v>
      </c>
      <c r="Q136" t="s">
        <v>45</v>
      </c>
      <c r="R136" t="s">
        <v>29</v>
      </c>
      <c r="S136" t="s">
        <v>21</v>
      </c>
      <c r="T136" t="s">
        <v>21</v>
      </c>
      <c r="U136" t="s">
        <v>42</v>
      </c>
      <c r="V136" s="2" t="s">
        <v>34</v>
      </c>
    </row>
    <row r="137" spans="1:22" ht="156" x14ac:dyDescent="0.3">
      <c r="A137" t="s">
        <v>39</v>
      </c>
      <c r="B137" t="s">
        <v>162</v>
      </c>
      <c r="C137" t="s">
        <v>733</v>
      </c>
      <c r="D137" t="s">
        <v>759</v>
      </c>
      <c r="E137" t="s">
        <v>58</v>
      </c>
      <c r="F137" t="s">
        <v>21</v>
      </c>
      <c r="G137" t="s">
        <v>21</v>
      </c>
      <c r="H137" t="s">
        <v>22</v>
      </c>
      <c r="I137" t="s">
        <v>41</v>
      </c>
      <c r="J137" t="s">
        <v>24</v>
      </c>
      <c r="K137" t="s">
        <v>25</v>
      </c>
      <c r="L137" t="s">
        <v>25</v>
      </c>
      <c r="M137" t="s">
        <v>38</v>
      </c>
      <c r="N137" t="s">
        <v>25</v>
      </c>
      <c r="O137" t="s">
        <v>25</v>
      </c>
      <c r="P137" t="s">
        <v>27</v>
      </c>
      <c r="Q137" t="s">
        <v>29</v>
      </c>
      <c r="R137" t="s">
        <v>29</v>
      </c>
      <c r="S137" t="s">
        <v>25</v>
      </c>
      <c r="T137" t="s">
        <v>25</v>
      </c>
      <c r="U137" t="s">
        <v>75</v>
      </c>
      <c r="V137" s="2" t="s">
        <v>31</v>
      </c>
    </row>
    <row r="138" spans="1:22" ht="156" x14ac:dyDescent="0.3">
      <c r="A138" t="s">
        <v>39</v>
      </c>
      <c r="B138" t="s">
        <v>162</v>
      </c>
      <c r="C138" t="s">
        <v>733</v>
      </c>
      <c r="D138" t="s">
        <v>758</v>
      </c>
      <c r="E138" t="s">
        <v>58</v>
      </c>
      <c r="F138" t="s">
        <v>21</v>
      </c>
      <c r="G138" t="s">
        <v>21</v>
      </c>
      <c r="H138" t="s">
        <v>22</v>
      </c>
      <c r="I138" t="s">
        <v>41</v>
      </c>
      <c r="J138" t="s">
        <v>24</v>
      </c>
      <c r="K138" t="s">
        <v>25</v>
      </c>
      <c r="L138" t="s">
        <v>25</v>
      </c>
      <c r="M138" t="s">
        <v>38</v>
      </c>
      <c r="N138" t="s">
        <v>25</v>
      </c>
      <c r="O138" t="s">
        <v>25</v>
      </c>
      <c r="P138" t="s">
        <v>27</v>
      </c>
      <c r="Q138" t="s">
        <v>29</v>
      </c>
      <c r="R138" t="s">
        <v>29</v>
      </c>
      <c r="S138" t="s">
        <v>25</v>
      </c>
      <c r="T138" t="s">
        <v>25</v>
      </c>
      <c r="U138" t="s">
        <v>75</v>
      </c>
      <c r="V138" s="2" t="s">
        <v>31</v>
      </c>
    </row>
    <row r="139" spans="1:22" ht="62.4" x14ac:dyDescent="0.3">
      <c r="A139" t="s">
        <v>61</v>
      </c>
      <c r="B139" t="s">
        <v>847</v>
      </c>
      <c r="C139" t="s">
        <v>1069</v>
      </c>
      <c r="D139" t="s">
        <v>1304</v>
      </c>
      <c r="E139" t="s">
        <v>61</v>
      </c>
      <c r="F139" t="s">
        <v>21</v>
      </c>
      <c r="G139" t="s">
        <v>21</v>
      </c>
      <c r="H139" t="s">
        <v>22</v>
      </c>
      <c r="I139" t="s">
        <v>35</v>
      </c>
      <c r="J139" t="s">
        <v>24</v>
      </c>
      <c r="K139" t="s">
        <v>25</v>
      </c>
      <c r="L139" t="s">
        <v>25</v>
      </c>
      <c r="M139" t="s">
        <v>28</v>
      </c>
      <c r="N139" t="s">
        <v>21</v>
      </c>
      <c r="O139" t="s">
        <v>21</v>
      </c>
      <c r="P139" t="s">
        <v>27</v>
      </c>
      <c r="Q139" t="s">
        <v>45</v>
      </c>
      <c r="R139" t="s">
        <v>28</v>
      </c>
      <c r="S139" t="s">
        <v>21</v>
      </c>
      <c r="T139" t="s">
        <v>21</v>
      </c>
      <c r="U139" t="s">
        <v>42</v>
      </c>
      <c r="V139" s="2" t="s">
        <v>48</v>
      </c>
    </row>
    <row r="140" spans="1:22" ht="156" x14ac:dyDescent="0.3">
      <c r="A140" t="s">
        <v>59</v>
      </c>
      <c r="B140" t="s">
        <v>890</v>
      </c>
      <c r="C140" t="s">
        <v>927</v>
      </c>
      <c r="D140" t="s">
        <v>3530</v>
      </c>
      <c r="E140" t="s">
        <v>59</v>
      </c>
      <c r="F140" t="s">
        <v>21</v>
      </c>
      <c r="G140" t="s">
        <v>21</v>
      </c>
      <c r="H140" t="s">
        <v>22</v>
      </c>
      <c r="I140" t="s">
        <v>41</v>
      </c>
      <c r="J140" t="s">
        <v>24</v>
      </c>
      <c r="K140" t="s">
        <v>25</v>
      </c>
      <c r="L140" t="s">
        <v>25</v>
      </c>
      <c r="M140" t="s">
        <v>38</v>
      </c>
      <c r="N140" t="s">
        <v>25</v>
      </c>
      <c r="O140" t="s">
        <v>21</v>
      </c>
      <c r="P140" t="s">
        <v>27</v>
      </c>
      <c r="Q140" t="s">
        <v>29</v>
      </c>
      <c r="R140" t="s">
        <v>29</v>
      </c>
      <c r="S140" t="s">
        <v>21</v>
      </c>
      <c r="T140" t="s">
        <v>21</v>
      </c>
      <c r="U140" t="s">
        <v>33</v>
      </c>
      <c r="V140" s="2" t="s">
        <v>31</v>
      </c>
    </row>
    <row r="141" spans="1:22" ht="156" x14ac:dyDescent="0.3">
      <c r="A141" t="s">
        <v>61</v>
      </c>
      <c r="B141" t="s">
        <v>847</v>
      </c>
      <c r="C141" t="s">
        <v>1069</v>
      </c>
      <c r="D141" t="s">
        <v>1080</v>
      </c>
      <c r="E141" t="s">
        <v>61</v>
      </c>
      <c r="F141" t="s">
        <v>21</v>
      </c>
      <c r="G141" t="s">
        <v>21</v>
      </c>
      <c r="H141" t="s">
        <v>22</v>
      </c>
      <c r="I141" t="s">
        <v>41</v>
      </c>
      <c r="J141" t="s">
        <v>24</v>
      </c>
      <c r="K141" t="s">
        <v>25</v>
      </c>
      <c r="L141" t="s">
        <v>25</v>
      </c>
      <c r="M141" t="s">
        <v>38</v>
      </c>
      <c r="N141" t="s">
        <v>25</v>
      </c>
      <c r="O141" t="s">
        <v>21</v>
      </c>
      <c r="P141" t="s">
        <v>27</v>
      </c>
      <c r="Q141" t="s">
        <v>45</v>
      </c>
      <c r="R141" t="s">
        <v>28</v>
      </c>
      <c r="S141" t="s">
        <v>21</v>
      </c>
      <c r="T141" t="s">
        <v>21</v>
      </c>
      <c r="U141" t="s">
        <v>75</v>
      </c>
      <c r="V141" s="2" t="s">
        <v>31</v>
      </c>
    </row>
    <row r="142" spans="1:22" x14ac:dyDescent="0.3">
      <c r="A142" t="s">
        <v>43</v>
      </c>
      <c r="B142" t="s">
        <v>174</v>
      </c>
      <c r="C142" t="s">
        <v>1938</v>
      </c>
      <c r="D142" t="s">
        <v>3924</v>
      </c>
      <c r="E142" t="s">
        <v>43</v>
      </c>
      <c r="F142" t="s">
        <v>21</v>
      </c>
      <c r="G142" t="s">
        <v>21</v>
      </c>
      <c r="H142" t="s">
        <v>22</v>
      </c>
      <c r="I142" t="s">
        <v>41</v>
      </c>
      <c r="J142" t="s">
        <v>24</v>
      </c>
      <c r="K142" t="s">
        <v>25</v>
      </c>
      <c r="L142" t="s">
        <v>25</v>
      </c>
      <c r="M142" t="s">
        <v>38</v>
      </c>
      <c r="N142" t="s">
        <v>25</v>
      </c>
      <c r="O142" t="s">
        <v>21</v>
      </c>
      <c r="P142" t="s">
        <v>27</v>
      </c>
      <c r="Q142" t="s">
        <v>28</v>
      </c>
      <c r="R142" t="s">
        <v>29</v>
      </c>
      <c r="S142" t="s">
        <v>21</v>
      </c>
      <c r="T142" t="s">
        <v>25</v>
      </c>
      <c r="U142" t="s">
        <v>75</v>
      </c>
      <c r="V142" t="s">
        <v>63</v>
      </c>
    </row>
    <row r="143" spans="1:22" ht="140.4" x14ac:dyDescent="0.3">
      <c r="A143" t="s">
        <v>83</v>
      </c>
      <c r="B143" t="s">
        <v>3634</v>
      </c>
      <c r="C143" t="s">
        <v>3637</v>
      </c>
      <c r="D143" t="s">
        <v>5085</v>
      </c>
      <c r="E143" t="s">
        <v>83</v>
      </c>
      <c r="F143" t="s">
        <v>21</v>
      </c>
      <c r="G143" t="s">
        <v>21</v>
      </c>
      <c r="H143" t="s">
        <v>22</v>
      </c>
      <c r="I143" t="s">
        <v>35</v>
      </c>
      <c r="J143" t="s">
        <v>24</v>
      </c>
      <c r="K143" t="s">
        <v>21</v>
      </c>
      <c r="L143" t="s">
        <v>21</v>
      </c>
      <c r="M143" t="s">
        <v>47</v>
      </c>
      <c r="N143" t="s">
        <v>21</v>
      </c>
      <c r="O143" t="s">
        <v>21</v>
      </c>
      <c r="P143" t="s">
        <v>27</v>
      </c>
      <c r="Q143" t="s">
        <v>45</v>
      </c>
      <c r="R143" t="s">
        <v>45</v>
      </c>
      <c r="S143" t="s">
        <v>21</v>
      </c>
      <c r="T143" t="s">
        <v>21</v>
      </c>
      <c r="U143" t="s">
        <v>33</v>
      </c>
      <c r="V143" s="2" t="s">
        <v>34</v>
      </c>
    </row>
    <row r="144" spans="1:22" ht="140.4" x14ac:dyDescent="0.3">
      <c r="A144" t="s">
        <v>49</v>
      </c>
      <c r="B144" t="s">
        <v>174</v>
      </c>
      <c r="C144" t="s">
        <v>1376</v>
      </c>
      <c r="D144" t="s">
        <v>1494</v>
      </c>
      <c r="E144" t="s">
        <v>49</v>
      </c>
      <c r="F144" t="s">
        <v>21</v>
      </c>
      <c r="G144" t="s">
        <v>21</v>
      </c>
      <c r="H144" t="s">
        <v>22</v>
      </c>
      <c r="I144" t="s">
        <v>23</v>
      </c>
      <c r="J144" t="s">
        <v>24</v>
      </c>
      <c r="K144" t="s">
        <v>25</v>
      </c>
      <c r="L144" t="s">
        <v>25</v>
      </c>
      <c r="M144" t="s">
        <v>38</v>
      </c>
      <c r="N144" t="s">
        <v>25</v>
      </c>
      <c r="O144" t="s">
        <v>21</v>
      </c>
      <c r="P144" t="s">
        <v>27</v>
      </c>
      <c r="Q144" t="s">
        <v>28</v>
      </c>
      <c r="R144" t="s">
        <v>29</v>
      </c>
      <c r="S144" t="s">
        <v>21</v>
      </c>
      <c r="T144" t="s">
        <v>21</v>
      </c>
      <c r="U144" t="s">
        <v>33</v>
      </c>
      <c r="V144" s="2" t="s">
        <v>34</v>
      </c>
    </row>
    <row r="145" spans="1:22" ht="140.4" x14ac:dyDescent="0.3">
      <c r="A145" t="s">
        <v>135</v>
      </c>
      <c r="B145" t="s">
        <v>890</v>
      </c>
      <c r="C145" t="s">
        <v>2698</v>
      </c>
      <c r="D145" t="s">
        <v>4947</v>
      </c>
      <c r="E145" t="s">
        <v>135</v>
      </c>
      <c r="F145" t="s">
        <v>21</v>
      </c>
      <c r="G145" t="s">
        <v>21</v>
      </c>
      <c r="H145" t="s">
        <v>54</v>
      </c>
      <c r="I145" t="s">
        <v>35</v>
      </c>
      <c r="J145" t="s">
        <v>24</v>
      </c>
      <c r="K145" t="s">
        <v>25</v>
      </c>
      <c r="L145" t="s">
        <v>25</v>
      </c>
      <c r="M145" t="s">
        <v>26</v>
      </c>
      <c r="N145" t="s">
        <v>25</v>
      </c>
      <c r="O145" t="s">
        <v>21</v>
      </c>
      <c r="P145" t="s">
        <v>27</v>
      </c>
      <c r="Q145" t="s">
        <v>28</v>
      </c>
      <c r="R145" t="s">
        <v>28</v>
      </c>
      <c r="S145" t="s">
        <v>21</v>
      </c>
      <c r="T145" t="s">
        <v>21</v>
      </c>
      <c r="U145" t="s">
        <v>33</v>
      </c>
      <c r="V145" s="2" t="s">
        <v>34</v>
      </c>
    </row>
    <row r="146" spans="1:22" x14ac:dyDescent="0.3">
      <c r="A146" t="s">
        <v>62</v>
      </c>
      <c r="B146" t="s">
        <v>983</v>
      </c>
      <c r="C146" t="s">
        <v>984</v>
      </c>
      <c r="D146" t="s">
        <v>1624</v>
      </c>
      <c r="E146" t="s">
        <v>61</v>
      </c>
      <c r="F146" t="s">
        <v>21</v>
      </c>
      <c r="G146" t="s">
        <v>21</v>
      </c>
      <c r="H146" t="s">
        <v>22</v>
      </c>
      <c r="I146" t="s">
        <v>35</v>
      </c>
      <c r="J146" t="s">
        <v>47</v>
      </c>
      <c r="K146" t="s">
        <v>21</v>
      </c>
      <c r="L146" t="s">
        <v>21</v>
      </c>
      <c r="M146" t="s">
        <v>47</v>
      </c>
      <c r="N146" t="s">
        <v>21</v>
      </c>
      <c r="O146" t="s">
        <v>21</v>
      </c>
      <c r="P146" t="s">
        <v>27</v>
      </c>
      <c r="Q146" t="s">
        <v>45</v>
      </c>
      <c r="R146" t="s">
        <v>45</v>
      </c>
      <c r="S146" t="s">
        <v>21</v>
      </c>
      <c r="T146" t="s">
        <v>21</v>
      </c>
      <c r="U146" t="s">
        <v>42</v>
      </c>
      <c r="V146" t="s">
        <v>63</v>
      </c>
    </row>
    <row r="147" spans="1:22" ht="140.4" x14ac:dyDescent="0.3">
      <c r="A147" t="s">
        <v>67</v>
      </c>
      <c r="B147" t="s">
        <v>519</v>
      </c>
      <c r="C147" t="s">
        <v>1295</v>
      </c>
      <c r="D147" t="s">
        <v>2410</v>
      </c>
      <c r="E147" t="s">
        <v>67</v>
      </c>
      <c r="F147" t="s">
        <v>21</v>
      </c>
      <c r="G147" t="s">
        <v>21</v>
      </c>
      <c r="H147" t="s">
        <v>50</v>
      </c>
      <c r="I147" t="s">
        <v>41</v>
      </c>
      <c r="J147" t="s">
        <v>24</v>
      </c>
      <c r="K147" t="s">
        <v>25</v>
      </c>
      <c r="L147" t="s">
        <v>21</v>
      </c>
      <c r="M147" t="s">
        <v>47</v>
      </c>
      <c r="N147" t="s">
        <v>21</v>
      </c>
      <c r="O147" t="s">
        <v>21</v>
      </c>
      <c r="P147" t="s">
        <v>27</v>
      </c>
      <c r="Q147" t="s">
        <v>45</v>
      </c>
      <c r="R147" t="s">
        <v>29</v>
      </c>
      <c r="S147" t="s">
        <v>21</v>
      </c>
      <c r="T147" t="s">
        <v>21</v>
      </c>
      <c r="U147" t="s">
        <v>42</v>
      </c>
      <c r="V147" s="2" t="s">
        <v>34</v>
      </c>
    </row>
    <row r="148" spans="1:22" ht="109.2" x14ac:dyDescent="0.3">
      <c r="A148" t="s">
        <v>83</v>
      </c>
      <c r="B148" t="s">
        <v>3634</v>
      </c>
      <c r="C148" t="s">
        <v>5011</v>
      </c>
      <c r="D148" t="s">
        <v>5014</v>
      </c>
      <c r="E148" t="s">
        <v>83</v>
      </c>
      <c r="F148" t="s">
        <v>21</v>
      </c>
      <c r="G148" t="s">
        <v>21</v>
      </c>
      <c r="H148" t="s">
        <v>22</v>
      </c>
      <c r="I148" t="s">
        <v>23</v>
      </c>
      <c r="J148" t="s">
        <v>24</v>
      </c>
      <c r="K148" t="s">
        <v>25</v>
      </c>
      <c r="L148" t="s">
        <v>25</v>
      </c>
      <c r="M148" t="s">
        <v>47</v>
      </c>
      <c r="N148" t="s">
        <v>21</v>
      </c>
      <c r="O148" t="s">
        <v>21</v>
      </c>
      <c r="P148" t="s">
        <v>27</v>
      </c>
      <c r="Q148" t="s">
        <v>45</v>
      </c>
      <c r="R148" t="s">
        <v>29</v>
      </c>
      <c r="S148" t="s">
        <v>21</v>
      </c>
      <c r="T148" t="s">
        <v>21</v>
      </c>
      <c r="U148" t="s">
        <v>33</v>
      </c>
      <c r="V148" s="2" t="s">
        <v>46</v>
      </c>
    </row>
    <row r="149" spans="1:22" ht="140.4" x14ac:dyDescent="0.3">
      <c r="A149" t="s">
        <v>43</v>
      </c>
      <c r="B149" t="s">
        <v>174</v>
      </c>
      <c r="C149" t="s">
        <v>1049</v>
      </c>
      <c r="D149" t="s">
        <v>3867</v>
      </c>
      <c r="E149" t="s">
        <v>43</v>
      </c>
      <c r="F149" t="s">
        <v>21</v>
      </c>
      <c r="G149" t="s">
        <v>21</v>
      </c>
      <c r="H149" t="s">
        <v>22</v>
      </c>
      <c r="I149" t="s">
        <v>41</v>
      </c>
      <c r="J149" t="s">
        <v>24</v>
      </c>
      <c r="K149" t="s">
        <v>25</v>
      </c>
      <c r="L149" t="s">
        <v>25</v>
      </c>
      <c r="M149" t="s">
        <v>38</v>
      </c>
      <c r="N149" t="s">
        <v>25</v>
      </c>
      <c r="O149" t="s">
        <v>25</v>
      </c>
      <c r="P149" t="s">
        <v>27</v>
      </c>
      <c r="Q149" t="s">
        <v>28</v>
      </c>
      <c r="R149" t="s">
        <v>29</v>
      </c>
      <c r="S149" t="s">
        <v>21</v>
      </c>
      <c r="T149" t="s">
        <v>21</v>
      </c>
      <c r="U149" t="s">
        <v>75</v>
      </c>
      <c r="V149" s="2" t="s">
        <v>34</v>
      </c>
    </row>
    <row r="150" spans="1:22" ht="156" x14ac:dyDescent="0.3">
      <c r="A150" t="s">
        <v>44</v>
      </c>
      <c r="B150" t="s">
        <v>932</v>
      </c>
      <c r="C150" t="s">
        <v>1374</v>
      </c>
      <c r="D150" t="s">
        <v>3702</v>
      </c>
      <c r="E150" t="s">
        <v>70</v>
      </c>
      <c r="F150" t="s">
        <v>21</v>
      </c>
      <c r="G150" t="s">
        <v>21</v>
      </c>
      <c r="H150" t="s">
        <v>54</v>
      </c>
      <c r="I150" t="s">
        <v>23</v>
      </c>
      <c r="J150" t="s">
        <v>24</v>
      </c>
      <c r="K150" t="s">
        <v>25</v>
      </c>
      <c r="L150" t="s">
        <v>25</v>
      </c>
      <c r="M150" t="s">
        <v>26</v>
      </c>
      <c r="N150" t="s">
        <v>25</v>
      </c>
      <c r="O150" t="s">
        <v>21</v>
      </c>
      <c r="P150" t="s">
        <v>27</v>
      </c>
      <c r="Q150" t="s">
        <v>28</v>
      </c>
      <c r="R150" t="s">
        <v>29</v>
      </c>
      <c r="S150" t="s">
        <v>21</v>
      </c>
      <c r="T150" t="s">
        <v>21</v>
      </c>
      <c r="U150" t="s">
        <v>33</v>
      </c>
      <c r="V150" s="2" t="s">
        <v>31</v>
      </c>
    </row>
    <row r="151" spans="1:22" x14ac:dyDescent="0.3">
      <c r="A151" t="s">
        <v>40</v>
      </c>
      <c r="B151" t="s">
        <v>637</v>
      </c>
      <c r="C151" t="s">
        <v>640</v>
      </c>
      <c r="D151" t="s">
        <v>3327</v>
      </c>
      <c r="E151" t="s">
        <v>59</v>
      </c>
      <c r="F151" t="s">
        <v>21</v>
      </c>
      <c r="G151" t="s">
        <v>21</v>
      </c>
      <c r="H151" t="s">
        <v>50</v>
      </c>
      <c r="I151" t="s">
        <v>35</v>
      </c>
      <c r="J151" t="s">
        <v>47</v>
      </c>
      <c r="K151" t="s">
        <v>21</v>
      </c>
      <c r="L151" t="s">
        <v>21</v>
      </c>
      <c r="M151" t="s">
        <v>47</v>
      </c>
      <c r="N151" t="s">
        <v>21</v>
      </c>
      <c r="O151" t="s">
        <v>21</v>
      </c>
      <c r="P151" t="s">
        <v>27</v>
      </c>
      <c r="Q151" t="s">
        <v>45</v>
      </c>
      <c r="R151" t="s">
        <v>28</v>
      </c>
      <c r="S151" t="s">
        <v>21</v>
      </c>
      <c r="T151" t="s">
        <v>21</v>
      </c>
      <c r="U151" t="s">
        <v>42</v>
      </c>
      <c r="V151" t="s">
        <v>63</v>
      </c>
    </row>
    <row r="152" spans="1:22" x14ac:dyDescent="0.3">
      <c r="A152" t="s">
        <v>71</v>
      </c>
      <c r="B152" t="s">
        <v>890</v>
      </c>
      <c r="C152" t="s">
        <v>1169</v>
      </c>
      <c r="D152" t="s">
        <v>2912</v>
      </c>
      <c r="E152" t="s">
        <v>71</v>
      </c>
      <c r="F152" t="s">
        <v>21</v>
      </c>
      <c r="G152" t="s">
        <v>21</v>
      </c>
      <c r="H152" t="s">
        <v>50</v>
      </c>
      <c r="I152" t="s">
        <v>35</v>
      </c>
      <c r="J152" t="s">
        <v>47</v>
      </c>
      <c r="K152" t="s">
        <v>21</v>
      </c>
      <c r="L152" t="s">
        <v>21</v>
      </c>
      <c r="M152" t="s">
        <v>47</v>
      </c>
      <c r="N152" t="s">
        <v>21</v>
      </c>
      <c r="O152" t="s">
        <v>21</v>
      </c>
      <c r="P152" t="s">
        <v>27</v>
      </c>
      <c r="Q152" t="s">
        <v>45</v>
      </c>
      <c r="R152" t="s">
        <v>45</v>
      </c>
      <c r="S152" t="s">
        <v>21</v>
      </c>
      <c r="T152" t="s">
        <v>21</v>
      </c>
      <c r="U152" t="s">
        <v>42</v>
      </c>
      <c r="V152" t="s">
        <v>63</v>
      </c>
    </row>
    <row r="153" spans="1:22" ht="62.4" x14ac:dyDescent="0.3">
      <c r="A153" t="s">
        <v>62</v>
      </c>
      <c r="B153" t="s">
        <v>1767</v>
      </c>
      <c r="C153" t="s">
        <v>1789</v>
      </c>
      <c r="D153" t="s">
        <v>1790</v>
      </c>
      <c r="E153" t="s">
        <v>32</v>
      </c>
      <c r="F153" t="s">
        <v>21</v>
      </c>
      <c r="G153" t="s">
        <v>21</v>
      </c>
      <c r="H153" t="s">
        <v>22</v>
      </c>
      <c r="I153" t="s">
        <v>23</v>
      </c>
      <c r="J153" t="s">
        <v>24</v>
      </c>
      <c r="K153" t="s">
        <v>21</v>
      </c>
      <c r="L153" t="s">
        <v>21</v>
      </c>
      <c r="M153" t="s">
        <v>47</v>
      </c>
      <c r="N153" t="s">
        <v>21</v>
      </c>
      <c r="O153" t="s">
        <v>21</v>
      </c>
      <c r="P153" t="s">
        <v>27</v>
      </c>
      <c r="Q153" t="s">
        <v>45</v>
      </c>
      <c r="R153" t="s">
        <v>28</v>
      </c>
      <c r="S153" t="s">
        <v>21</v>
      </c>
      <c r="T153" t="s">
        <v>21</v>
      </c>
      <c r="U153" t="s">
        <v>33</v>
      </c>
      <c r="V153" s="2" t="s">
        <v>106</v>
      </c>
    </row>
    <row r="154" spans="1:22" ht="62.4" x14ac:dyDescent="0.3">
      <c r="A154" t="s">
        <v>82</v>
      </c>
      <c r="B154" t="s">
        <v>2938</v>
      </c>
      <c r="C154" t="s">
        <v>4353</v>
      </c>
      <c r="D154" t="s">
        <v>4362</v>
      </c>
      <c r="E154" t="s">
        <v>82</v>
      </c>
      <c r="F154" t="s">
        <v>21</v>
      </c>
      <c r="G154" t="s">
        <v>21</v>
      </c>
      <c r="H154" t="s">
        <v>50</v>
      </c>
      <c r="I154" t="s">
        <v>35</v>
      </c>
      <c r="J154" t="s">
        <v>47</v>
      </c>
      <c r="K154" t="s">
        <v>21</v>
      </c>
      <c r="L154" t="s">
        <v>25</v>
      </c>
      <c r="M154" t="s">
        <v>47</v>
      </c>
      <c r="N154" t="s">
        <v>21</v>
      </c>
      <c r="O154" t="s">
        <v>21</v>
      </c>
      <c r="P154" t="s">
        <v>27</v>
      </c>
      <c r="Q154" t="s">
        <v>47</v>
      </c>
      <c r="R154" t="s">
        <v>29</v>
      </c>
      <c r="S154" t="s">
        <v>21</v>
      </c>
      <c r="T154" t="s">
        <v>21</v>
      </c>
      <c r="U154" t="s">
        <v>33</v>
      </c>
      <c r="V154" s="2" t="s">
        <v>48</v>
      </c>
    </row>
    <row r="155" spans="1:22" ht="156" x14ac:dyDescent="0.3">
      <c r="A155" t="s">
        <v>102</v>
      </c>
      <c r="B155" t="s">
        <v>1602</v>
      </c>
      <c r="C155" t="s">
        <v>1633</v>
      </c>
      <c r="D155" t="s">
        <v>3839</v>
      </c>
      <c r="E155" t="s">
        <v>102</v>
      </c>
      <c r="F155" t="s">
        <v>21</v>
      </c>
      <c r="G155" t="s">
        <v>21</v>
      </c>
      <c r="H155" t="s">
        <v>22</v>
      </c>
      <c r="I155" t="s">
        <v>23</v>
      </c>
      <c r="J155" t="s">
        <v>24</v>
      </c>
      <c r="K155" t="s">
        <v>25</v>
      </c>
      <c r="L155" t="s">
        <v>25</v>
      </c>
      <c r="M155" t="s">
        <v>26</v>
      </c>
      <c r="N155" t="s">
        <v>25</v>
      </c>
      <c r="O155" t="s">
        <v>21</v>
      </c>
      <c r="P155" t="s">
        <v>27</v>
      </c>
      <c r="Q155" t="s">
        <v>45</v>
      </c>
      <c r="R155" t="s">
        <v>29</v>
      </c>
      <c r="S155" t="s">
        <v>25</v>
      </c>
      <c r="T155" t="s">
        <v>25</v>
      </c>
      <c r="U155" t="s">
        <v>30</v>
      </c>
      <c r="V155" s="2" t="s">
        <v>31</v>
      </c>
    </row>
    <row r="156" spans="1:22" x14ac:dyDescent="0.3">
      <c r="A156" t="s">
        <v>36</v>
      </c>
      <c r="B156" t="s">
        <v>881</v>
      </c>
      <c r="C156" t="s">
        <v>2278</v>
      </c>
      <c r="D156" t="s">
        <v>2614</v>
      </c>
      <c r="E156" t="s">
        <v>36</v>
      </c>
      <c r="F156" t="s">
        <v>21</v>
      </c>
      <c r="G156" t="s">
        <v>25</v>
      </c>
    </row>
    <row r="157" spans="1:22" ht="78" x14ac:dyDescent="0.3">
      <c r="A157" t="s">
        <v>135</v>
      </c>
      <c r="B157" t="s">
        <v>284</v>
      </c>
      <c r="C157" t="s">
        <v>3830</v>
      </c>
      <c r="D157" t="s">
        <v>4950</v>
      </c>
      <c r="E157" t="s">
        <v>135</v>
      </c>
      <c r="F157" t="s">
        <v>21</v>
      </c>
      <c r="G157" t="s">
        <v>21</v>
      </c>
      <c r="H157" t="s">
        <v>22</v>
      </c>
      <c r="I157" t="s">
        <v>41</v>
      </c>
      <c r="J157" t="s">
        <v>24</v>
      </c>
      <c r="K157" t="s">
        <v>25</v>
      </c>
      <c r="L157" t="s">
        <v>21</v>
      </c>
      <c r="M157" t="s">
        <v>47</v>
      </c>
      <c r="N157" t="s">
        <v>21</v>
      </c>
      <c r="O157" t="s">
        <v>21</v>
      </c>
      <c r="P157" t="s">
        <v>27</v>
      </c>
      <c r="Q157" t="s">
        <v>45</v>
      </c>
      <c r="R157" t="s">
        <v>29</v>
      </c>
      <c r="S157" t="s">
        <v>25</v>
      </c>
      <c r="T157" t="s">
        <v>25</v>
      </c>
      <c r="U157" t="s">
        <v>33</v>
      </c>
      <c r="V157" s="2" t="s">
        <v>76</v>
      </c>
    </row>
    <row r="158" spans="1:22" ht="109.2" x14ac:dyDescent="0.3">
      <c r="A158" t="s">
        <v>83</v>
      </c>
      <c r="B158" t="s">
        <v>932</v>
      </c>
      <c r="C158" t="s">
        <v>4855</v>
      </c>
      <c r="D158" t="s">
        <v>5100</v>
      </c>
      <c r="E158" t="s">
        <v>83</v>
      </c>
      <c r="F158" t="s">
        <v>21</v>
      </c>
      <c r="G158" t="s">
        <v>21</v>
      </c>
      <c r="H158" t="s">
        <v>22</v>
      </c>
      <c r="I158" t="s">
        <v>23</v>
      </c>
      <c r="J158" t="s">
        <v>24</v>
      </c>
      <c r="K158" t="s">
        <v>25</v>
      </c>
      <c r="L158" t="s">
        <v>25</v>
      </c>
      <c r="M158" t="s">
        <v>26</v>
      </c>
      <c r="N158" t="s">
        <v>25</v>
      </c>
      <c r="O158" t="s">
        <v>21</v>
      </c>
      <c r="P158" t="s">
        <v>60</v>
      </c>
      <c r="Q158" t="s">
        <v>45</v>
      </c>
      <c r="R158" t="s">
        <v>28</v>
      </c>
      <c r="S158" t="s">
        <v>21</v>
      </c>
      <c r="T158" t="s">
        <v>21</v>
      </c>
      <c r="U158" t="s">
        <v>33</v>
      </c>
      <c r="V158" s="2" t="s">
        <v>66</v>
      </c>
    </row>
    <row r="159" spans="1:22" x14ac:dyDescent="0.3">
      <c r="A159" t="s">
        <v>40</v>
      </c>
      <c r="B159" t="s">
        <v>2570</v>
      </c>
      <c r="C159" t="s">
        <v>2571</v>
      </c>
      <c r="D159" t="s">
        <v>3352</v>
      </c>
      <c r="E159" t="s">
        <v>40</v>
      </c>
      <c r="F159" t="s">
        <v>25</v>
      </c>
      <c r="G159" t="s">
        <v>25</v>
      </c>
    </row>
    <row r="160" spans="1:22" ht="156" x14ac:dyDescent="0.3">
      <c r="A160" t="s">
        <v>43</v>
      </c>
      <c r="B160" t="s">
        <v>174</v>
      </c>
      <c r="C160" t="s">
        <v>1064</v>
      </c>
      <c r="D160" t="s">
        <v>3976</v>
      </c>
      <c r="E160" t="s">
        <v>74</v>
      </c>
      <c r="F160" t="s">
        <v>21</v>
      </c>
      <c r="G160" t="s">
        <v>21</v>
      </c>
      <c r="H160" t="s">
        <v>50</v>
      </c>
      <c r="I160" t="s">
        <v>35</v>
      </c>
      <c r="J160" t="s">
        <v>24</v>
      </c>
      <c r="K160" t="s">
        <v>25</v>
      </c>
      <c r="L160" t="s">
        <v>25</v>
      </c>
      <c r="M160" t="s">
        <v>28</v>
      </c>
      <c r="N160" t="s">
        <v>25</v>
      </c>
      <c r="O160" t="s">
        <v>21</v>
      </c>
      <c r="P160" t="s">
        <v>72</v>
      </c>
      <c r="Q160" t="s">
        <v>28</v>
      </c>
      <c r="R160" t="s">
        <v>29</v>
      </c>
      <c r="S160" t="s">
        <v>21</v>
      </c>
      <c r="T160" t="s">
        <v>25</v>
      </c>
      <c r="U160" t="s">
        <v>30</v>
      </c>
      <c r="V160" s="2" t="s">
        <v>31</v>
      </c>
    </row>
    <row r="161" spans="1:22" ht="156" x14ac:dyDescent="0.3">
      <c r="A161" t="s">
        <v>85</v>
      </c>
      <c r="B161" t="s">
        <v>3366</v>
      </c>
      <c r="C161" t="s">
        <v>4360</v>
      </c>
      <c r="D161" t="s">
        <v>4443</v>
      </c>
      <c r="E161" t="s">
        <v>85</v>
      </c>
      <c r="F161" t="s">
        <v>21</v>
      </c>
      <c r="G161" t="s">
        <v>21</v>
      </c>
      <c r="H161" t="s">
        <v>22</v>
      </c>
      <c r="I161" t="s">
        <v>35</v>
      </c>
      <c r="J161" t="s">
        <v>24</v>
      </c>
      <c r="K161" t="s">
        <v>21</v>
      </c>
      <c r="L161" t="s">
        <v>25</v>
      </c>
      <c r="M161" t="s">
        <v>28</v>
      </c>
      <c r="N161" t="s">
        <v>25</v>
      </c>
      <c r="O161" t="s">
        <v>21</v>
      </c>
      <c r="P161" t="s">
        <v>27</v>
      </c>
      <c r="Q161" t="s">
        <v>45</v>
      </c>
      <c r="R161" t="s">
        <v>28</v>
      </c>
      <c r="S161" t="s">
        <v>21</v>
      </c>
      <c r="T161" t="s">
        <v>21</v>
      </c>
      <c r="U161" t="s">
        <v>33</v>
      </c>
      <c r="V161" s="2" t="s">
        <v>31</v>
      </c>
    </row>
    <row r="162" spans="1:22" ht="156" x14ac:dyDescent="0.3">
      <c r="A162" t="s">
        <v>56</v>
      </c>
      <c r="B162" t="s">
        <v>174</v>
      </c>
      <c r="C162" t="s">
        <v>2097</v>
      </c>
      <c r="D162" t="s">
        <v>2213</v>
      </c>
      <c r="E162" t="s">
        <v>56</v>
      </c>
      <c r="F162" t="s">
        <v>21</v>
      </c>
      <c r="G162" t="s">
        <v>21</v>
      </c>
      <c r="H162" t="s">
        <v>22</v>
      </c>
      <c r="I162" t="s">
        <v>23</v>
      </c>
      <c r="J162" t="s">
        <v>24</v>
      </c>
      <c r="K162" t="s">
        <v>25</v>
      </c>
      <c r="L162" t="s">
        <v>25</v>
      </c>
      <c r="M162" t="s">
        <v>38</v>
      </c>
      <c r="N162" t="s">
        <v>25</v>
      </c>
      <c r="O162" t="s">
        <v>21</v>
      </c>
      <c r="P162" t="s">
        <v>60</v>
      </c>
      <c r="Q162" t="s">
        <v>29</v>
      </c>
      <c r="R162" t="s">
        <v>29</v>
      </c>
      <c r="S162" t="s">
        <v>21</v>
      </c>
      <c r="T162" t="s">
        <v>21</v>
      </c>
      <c r="U162" t="s">
        <v>75</v>
      </c>
      <c r="V162" s="2" t="s">
        <v>31</v>
      </c>
    </row>
    <row r="163" spans="1:22" ht="109.2" x14ac:dyDescent="0.3">
      <c r="A163" t="s">
        <v>56</v>
      </c>
      <c r="B163" t="s">
        <v>1742</v>
      </c>
      <c r="C163" t="s">
        <v>1834</v>
      </c>
      <c r="D163" t="s">
        <v>1836</v>
      </c>
      <c r="E163" t="s">
        <v>56</v>
      </c>
      <c r="F163" t="s">
        <v>21</v>
      </c>
      <c r="G163" t="s">
        <v>21</v>
      </c>
      <c r="H163" t="s">
        <v>22</v>
      </c>
      <c r="I163" t="s">
        <v>41</v>
      </c>
      <c r="J163" t="s">
        <v>24</v>
      </c>
      <c r="K163" t="s">
        <v>21</v>
      </c>
      <c r="L163" t="s">
        <v>25</v>
      </c>
      <c r="M163" t="s">
        <v>38</v>
      </c>
      <c r="N163" t="s">
        <v>25</v>
      </c>
      <c r="O163" t="s">
        <v>21</v>
      </c>
      <c r="P163" t="s">
        <v>27</v>
      </c>
      <c r="Q163" t="s">
        <v>28</v>
      </c>
      <c r="R163" t="s">
        <v>29</v>
      </c>
      <c r="S163" t="s">
        <v>21</v>
      </c>
      <c r="T163" t="s">
        <v>21</v>
      </c>
      <c r="U163" t="s">
        <v>30</v>
      </c>
      <c r="V163" s="2" t="s">
        <v>66</v>
      </c>
    </row>
    <row r="164" spans="1:22" x14ac:dyDescent="0.3">
      <c r="A164" t="s">
        <v>85</v>
      </c>
      <c r="B164" t="s">
        <v>174</v>
      </c>
      <c r="C164" t="s">
        <v>3423</v>
      </c>
      <c r="D164" t="s">
        <v>4488</v>
      </c>
      <c r="E164" t="s">
        <v>85</v>
      </c>
      <c r="F164" t="s">
        <v>21</v>
      </c>
      <c r="G164" t="s">
        <v>21</v>
      </c>
      <c r="H164" t="s">
        <v>22</v>
      </c>
      <c r="I164" t="s">
        <v>41</v>
      </c>
      <c r="J164" t="s">
        <v>47</v>
      </c>
      <c r="K164" t="s">
        <v>21</v>
      </c>
      <c r="L164" t="s">
        <v>21</v>
      </c>
      <c r="M164" t="s">
        <v>47</v>
      </c>
      <c r="N164" t="s">
        <v>21</v>
      </c>
      <c r="O164" t="s">
        <v>21</v>
      </c>
      <c r="P164" t="s">
        <v>27</v>
      </c>
      <c r="Q164" t="s">
        <v>45</v>
      </c>
      <c r="R164" t="s">
        <v>29</v>
      </c>
      <c r="S164" t="s">
        <v>25</v>
      </c>
      <c r="T164" t="s">
        <v>25</v>
      </c>
      <c r="U164" t="s">
        <v>75</v>
      </c>
      <c r="V164" t="s">
        <v>63</v>
      </c>
    </row>
    <row r="165" spans="1:22" x14ac:dyDescent="0.3">
      <c r="A165" t="s">
        <v>40</v>
      </c>
      <c r="B165" t="s">
        <v>963</v>
      </c>
      <c r="C165" t="s">
        <v>2783</v>
      </c>
      <c r="D165" t="s">
        <v>3363</v>
      </c>
      <c r="E165" t="s">
        <v>40</v>
      </c>
      <c r="F165" t="s">
        <v>25</v>
      </c>
      <c r="G165" t="s">
        <v>25</v>
      </c>
    </row>
    <row r="166" spans="1:22" ht="140.4" x14ac:dyDescent="0.3">
      <c r="A166" t="s">
        <v>83</v>
      </c>
      <c r="B166" t="s">
        <v>3634</v>
      </c>
      <c r="C166" t="s">
        <v>3637</v>
      </c>
      <c r="D166" t="s">
        <v>5093</v>
      </c>
      <c r="E166" t="s">
        <v>83</v>
      </c>
      <c r="F166" t="s">
        <v>21</v>
      </c>
      <c r="G166" t="s">
        <v>21</v>
      </c>
      <c r="H166" t="s">
        <v>22</v>
      </c>
      <c r="I166" t="s">
        <v>41</v>
      </c>
      <c r="J166" t="s">
        <v>24</v>
      </c>
      <c r="K166" t="s">
        <v>25</v>
      </c>
      <c r="L166" t="s">
        <v>25</v>
      </c>
      <c r="M166" t="s">
        <v>26</v>
      </c>
      <c r="N166" t="s">
        <v>25</v>
      </c>
      <c r="O166" t="s">
        <v>21</v>
      </c>
      <c r="P166" t="s">
        <v>27</v>
      </c>
      <c r="Q166" t="s">
        <v>45</v>
      </c>
      <c r="R166" t="s">
        <v>29</v>
      </c>
      <c r="S166" t="s">
        <v>21</v>
      </c>
      <c r="T166" t="s">
        <v>21</v>
      </c>
      <c r="U166" t="s">
        <v>33</v>
      </c>
      <c r="V166" s="2" t="s">
        <v>34</v>
      </c>
    </row>
    <row r="167" spans="1:22" ht="62.4" x14ac:dyDescent="0.3">
      <c r="A167" t="s">
        <v>36</v>
      </c>
      <c r="B167" t="s">
        <v>890</v>
      </c>
      <c r="C167" t="s">
        <v>2698</v>
      </c>
      <c r="D167" t="s">
        <v>2701</v>
      </c>
      <c r="E167" t="s">
        <v>36</v>
      </c>
      <c r="F167" t="s">
        <v>21</v>
      </c>
      <c r="G167" t="s">
        <v>21</v>
      </c>
      <c r="H167" t="s">
        <v>22</v>
      </c>
      <c r="I167" t="s">
        <v>35</v>
      </c>
      <c r="J167" t="s">
        <v>24</v>
      </c>
      <c r="K167" t="s">
        <v>25</v>
      </c>
      <c r="L167" t="s">
        <v>25</v>
      </c>
      <c r="M167" t="s">
        <v>26</v>
      </c>
      <c r="N167" t="s">
        <v>21</v>
      </c>
      <c r="O167" t="s">
        <v>21</v>
      </c>
      <c r="P167" t="s">
        <v>27</v>
      </c>
      <c r="Q167" t="s">
        <v>45</v>
      </c>
      <c r="R167" t="s">
        <v>29</v>
      </c>
      <c r="S167" t="s">
        <v>21</v>
      </c>
      <c r="T167" t="s">
        <v>25</v>
      </c>
      <c r="U167" t="s">
        <v>42</v>
      </c>
      <c r="V167" s="2" t="s">
        <v>48</v>
      </c>
    </row>
    <row r="168" spans="1:22" ht="78" x14ac:dyDescent="0.3">
      <c r="A168" t="s">
        <v>40</v>
      </c>
      <c r="B168" t="s">
        <v>963</v>
      </c>
      <c r="C168" t="s">
        <v>3369</v>
      </c>
      <c r="D168" t="s">
        <v>3391</v>
      </c>
      <c r="E168" t="s">
        <v>40</v>
      </c>
      <c r="F168" t="s">
        <v>21</v>
      </c>
      <c r="G168" t="s">
        <v>21</v>
      </c>
      <c r="H168" t="s">
        <v>22</v>
      </c>
      <c r="I168" t="s">
        <v>35</v>
      </c>
      <c r="J168" t="s">
        <v>24</v>
      </c>
      <c r="K168" t="s">
        <v>25</v>
      </c>
      <c r="L168" t="s">
        <v>25</v>
      </c>
      <c r="M168" t="s">
        <v>28</v>
      </c>
      <c r="N168" t="s">
        <v>21</v>
      </c>
      <c r="O168" t="s">
        <v>21</v>
      </c>
      <c r="P168" t="s">
        <v>27</v>
      </c>
      <c r="Q168" t="s">
        <v>47</v>
      </c>
      <c r="R168" t="s">
        <v>47</v>
      </c>
      <c r="S168" t="s">
        <v>21</v>
      </c>
      <c r="T168" t="s">
        <v>21</v>
      </c>
      <c r="U168" t="s">
        <v>30</v>
      </c>
      <c r="V168" s="2" t="s">
        <v>76</v>
      </c>
    </row>
    <row r="169" spans="1:22" ht="140.4" x14ac:dyDescent="0.3">
      <c r="A169" t="s">
        <v>59</v>
      </c>
      <c r="B169" t="s">
        <v>807</v>
      </c>
      <c r="C169" t="s">
        <v>808</v>
      </c>
      <c r="D169" t="s">
        <v>3570</v>
      </c>
      <c r="E169" t="s">
        <v>59</v>
      </c>
      <c r="F169" t="s">
        <v>21</v>
      </c>
      <c r="G169" t="s">
        <v>21</v>
      </c>
      <c r="H169" t="s">
        <v>54</v>
      </c>
      <c r="I169" t="s">
        <v>23</v>
      </c>
      <c r="J169" t="s">
        <v>24</v>
      </c>
      <c r="K169" t="s">
        <v>25</v>
      </c>
      <c r="L169" t="s">
        <v>25</v>
      </c>
      <c r="M169" t="s">
        <v>26</v>
      </c>
      <c r="N169" t="s">
        <v>25</v>
      </c>
      <c r="O169" t="s">
        <v>21</v>
      </c>
      <c r="P169" t="s">
        <v>27</v>
      </c>
      <c r="Q169" t="s">
        <v>45</v>
      </c>
      <c r="R169" t="s">
        <v>28</v>
      </c>
      <c r="S169" t="s">
        <v>21</v>
      </c>
      <c r="T169" t="s">
        <v>21</v>
      </c>
      <c r="U169" t="s">
        <v>33</v>
      </c>
      <c r="V169" s="2" t="s">
        <v>34</v>
      </c>
    </row>
    <row r="170" spans="1:22" ht="156" x14ac:dyDescent="0.3">
      <c r="A170" t="s">
        <v>83</v>
      </c>
      <c r="B170" t="s">
        <v>475</v>
      </c>
      <c r="C170" t="s">
        <v>4166</v>
      </c>
      <c r="D170" t="s">
        <v>5001</v>
      </c>
      <c r="E170" t="s">
        <v>150</v>
      </c>
      <c r="F170" t="s">
        <v>21</v>
      </c>
      <c r="G170" t="s">
        <v>21</v>
      </c>
      <c r="H170" t="s">
        <v>22</v>
      </c>
      <c r="I170" t="s">
        <v>41</v>
      </c>
      <c r="J170" t="s">
        <v>24</v>
      </c>
      <c r="K170" t="s">
        <v>25</v>
      </c>
      <c r="L170" t="s">
        <v>25</v>
      </c>
      <c r="M170" t="s">
        <v>38</v>
      </c>
      <c r="N170" t="s">
        <v>25</v>
      </c>
      <c r="O170" t="s">
        <v>21</v>
      </c>
      <c r="P170" t="s">
        <v>27</v>
      </c>
      <c r="Q170" t="s">
        <v>28</v>
      </c>
      <c r="R170" t="s">
        <v>29</v>
      </c>
      <c r="S170" t="s">
        <v>21</v>
      </c>
      <c r="T170" t="s">
        <v>21</v>
      </c>
      <c r="U170" t="s">
        <v>42</v>
      </c>
      <c r="V170" s="2" t="s">
        <v>31</v>
      </c>
    </row>
    <row r="171" spans="1:22" ht="156" x14ac:dyDescent="0.3">
      <c r="A171" t="s">
        <v>70</v>
      </c>
      <c r="B171" t="s">
        <v>475</v>
      </c>
      <c r="C171" t="s">
        <v>4166</v>
      </c>
      <c r="D171" t="s">
        <v>4190</v>
      </c>
      <c r="E171" t="s">
        <v>70</v>
      </c>
      <c r="F171" t="s">
        <v>21</v>
      </c>
      <c r="G171" t="s">
        <v>21</v>
      </c>
      <c r="H171" t="s">
        <v>22</v>
      </c>
      <c r="I171" t="s">
        <v>41</v>
      </c>
      <c r="J171" t="s">
        <v>24</v>
      </c>
      <c r="K171" t="s">
        <v>25</v>
      </c>
      <c r="L171" t="s">
        <v>25</v>
      </c>
      <c r="M171" t="s">
        <v>38</v>
      </c>
      <c r="N171" t="s">
        <v>25</v>
      </c>
      <c r="O171" t="s">
        <v>21</v>
      </c>
      <c r="P171" t="s">
        <v>27</v>
      </c>
      <c r="Q171" t="s">
        <v>28</v>
      </c>
      <c r="R171" t="s">
        <v>29</v>
      </c>
      <c r="S171" t="s">
        <v>21</v>
      </c>
      <c r="T171" t="s">
        <v>21</v>
      </c>
      <c r="U171" t="s">
        <v>42</v>
      </c>
      <c r="V171" s="2" t="s">
        <v>31</v>
      </c>
    </row>
    <row r="172" spans="1:22" ht="124.8" x14ac:dyDescent="0.3">
      <c r="A172" t="s">
        <v>71</v>
      </c>
      <c r="B172" t="s">
        <v>890</v>
      </c>
      <c r="C172" t="s">
        <v>1169</v>
      </c>
      <c r="D172" t="s">
        <v>2844</v>
      </c>
      <c r="E172" t="s">
        <v>71</v>
      </c>
      <c r="F172" t="s">
        <v>21</v>
      </c>
      <c r="G172" t="s">
        <v>21</v>
      </c>
      <c r="H172" t="s">
        <v>54</v>
      </c>
      <c r="I172" t="s">
        <v>35</v>
      </c>
      <c r="J172" t="s">
        <v>24</v>
      </c>
      <c r="K172" t="s">
        <v>25</v>
      </c>
      <c r="L172" t="s">
        <v>25</v>
      </c>
      <c r="M172" t="s">
        <v>38</v>
      </c>
      <c r="N172" t="s">
        <v>25</v>
      </c>
      <c r="O172" t="s">
        <v>21</v>
      </c>
      <c r="P172" t="s">
        <v>27</v>
      </c>
      <c r="Q172" t="s">
        <v>45</v>
      </c>
      <c r="R172" t="s">
        <v>28</v>
      </c>
      <c r="S172" t="s">
        <v>21</v>
      </c>
      <c r="T172" t="s">
        <v>21</v>
      </c>
      <c r="U172" t="s">
        <v>33</v>
      </c>
      <c r="V172" s="2" t="s">
        <v>94</v>
      </c>
    </row>
    <row r="173" spans="1:22" ht="109.2" x14ac:dyDescent="0.3">
      <c r="A173" t="s">
        <v>61</v>
      </c>
      <c r="B173" t="s">
        <v>1190</v>
      </c>
      <c r="C173" t="s">
        <v>1195</v>
      </c>
      <c r="D173" t="s">
        <v>1301</v>
      </c>
      <c r="E173" t="s">
        <v>61</v>
      </c>
      <c r="F173" t="s">
        <v>21</v>
      </c>
      <c r="G173" t="s">
        <v>21</v>
      </c>
      <c r="H173" t="s">
        <v>54</v>
      </c>
      <c r="I173" t="s">
        <v>41</v>
      </c>
      <c r="J173" t="s">
        <v>47</v>
      </c>
      <c r="K173" t="s">
        <v>21</v>
      </c>
      <c r="L173" t="s">
        <v>25</v>
      </c>
      <c r="M173" t="s">
        <v>26</v>
      </c>
      <c r="N173" t="s">
        <v>25</v>
      </c>
      <c r="O173" t="s">
        <v>21</v>
      </c>
      <c r="P173" t="s">
        <v>27</v>
      </c>
      <c r="Q173" t="s">
        <v>28</v>
      </c>
      <c r="R173" t="s">
        <v>29</v>
      </c>
      <c r="S173" t="s">
        <v>21</v>
      </c>
      <c r="T173" t="s">
        <v>21</v>
      </c>
      <c r="U173" t="s">
        <v>30</v>
      </c>
      <c r="V173" s="2" t="s">
        <v>46</v>
      </c>
    </row>
    <row r="174" spans="1:22" ht="109.2" x14ac:dyDescent="0.3">
      <c r="A174" t="s">
        <v>32</v>
      </c>
      <c r="B174" t="s">
        <v>1880</v>
      </c>
      <c r="C174" t="s">
        <v>1881</v>
      </c>
      <c r="D174" t="s">
        <v>1931</v>
      </c>
      <c r="E174" t="s">
        <v>67</v>
      </c>
      <c r="F174" t="s">
        <v>21</v>
      </c>
      <c r="G174" t="s">
        <v>21</v>
      </c>
      <c r="H174" t="s">
        <v>22</v>
      </c>
      <c r="I174" t="s">
        <v>35</v>
      </c>
      <c r="J174" t="s">
        <v>24</v>
      </c>
      <c r="K174" t="s">
        <v>25</v>
      </c>
      <c r="L174" t="s">
        <v>25</v>
      </c>
      <c r="M174" t="s">
        <v>28</v>
      </c>
      <c r="N174" t="s">
        <v>25</v>
      </c>
      <c r="O174" t="s">
        <v>21</v>
      </c>
      <c r="P174" t="s">
        <v>27</v>
      </c>
      <c r="Q174" t="s">
        <v>45</v>
      </c>
      <c r="R174" t="s">
        <v>29</v>
      </c>
      <c r="S174" t="s">
        <v>21</v>
      </c>
      <c r="T174" t="s">
        <v>25</v>
      </c>
      <c r="U174" t="s">
        <v>42</v>
      </c>
      <c r="V174" s="2" t="s">
        <v>46</v>
      </c>
    </row>
    <row r="175" spans="1:22" ht="140.4" x14ac:dyDescent="0.3">
      <c r="A175" t="s">
        <v>85</v>
      </c>
      <c r="B175" t="s">
        <v>1602</v>
      </c>
      <c r="C175" t="s">
        <v>3703</v>
      </c>
      <c r="D175" t="s">
        <v>4408</v>
      </c>
      <c r="E175" t="s">
        <v>85</v>
      </c>
      <c r="F175" t="s">
        <v>21</v>
      </c>
      <c r="G175" t="s">
        <v>21</v>
      </c>
      <c r="H175" t="s">
        <v>22</v>
      </c>
      <c r="I175" t="s">
        <v>23</v>
      </c>
      <c r="J175" t="s">
        <v>24</v>
      </c>
      <c r="K175" t="s">
        <v>25</v>
      </c>
      <c r="L175" t="s">
        <v>25</v>
      </c>
      <c r="M175" t="s">
        <v>38</v>
      </c>
      <c r="N175" t="s">
        <v>25</v>
      </c>
      <c r="O175" t="s">
        <v>21</v>
      </c>
      <c r="P175" t="s">
        <v>27</v>
      </c>
      <c r="Q175" t="s">
        <v>28</v>
      </c>
      <c r="R175" t="s">
        <v>29</v>
      </c>
      <c r="S175" t="s">
        <v>21</v>
      </c>
      <c r="T175" t="s">
        <v>21</v>
      </c>
      <c r="U175" t="s">
        <v>42</v>
      </c>
      <c r="V175" s="2" t="s">
        <v>34</v>
      </c>
    </row>
    <row r="176" spans="1:22" x14ac:dyDescent="0.3">
      <c r="A176" t="s">
        <v>132</v>
      </c>
      <c r="B176" t="s">
        <v>174</v>
      </c>
      <c r="C176" t="s">
        <v>195</v>
      </c>
      <c r="D176" t="s">
        <v>3118</v>
      </c>
      <c r="E176" t="s">
        <v>132</v>
      </c>
      <c r="F176" t="s">
        <v>21</v>
      </c>
      <c r="G176" t="s">
        <v>21</v>
      </c>
      <c r="H176" t="s">
        <v>22</v>
      </c>
      <c r="I176" t="s">
        <v>23</v>
      </c>
      <c r="J176" t="s">
        <v>24</v>
      </c>
      <c r="K176" t="s">
        <v>25</v>
      </c>
      <c r="L176" t="s">
        <v>25</v>
      </c>
      <c r="M176" t="s">
        <v>28</v>
      </c>
      <c r="N176" t="s">
        <v>21</v>
      </c>
      <c r="O176" t="s">
        <v>21</v>
      </c>
      <c r="P176" t="s">
        <v>60</v>
      </c>
      <c r="Q176" t="s">
        <v>45</v>
      </c>
      <c r="R176" t="s">
        <v>47</v>
      </c>
      <c r="S176" t="s">
        <v>21</v>
      </c>
      <c r="T176" t="s">
        <v>21</v>
      </c>
      <c r="U176" t="s">
        <v>42</v>
      </c>
      <c r="V176" t="s">
        <v>63</v>
      </c>
    </row>
    <row r="177" spans="1:22" x14ac:dyDescent="0.3">
      <c r="A177" t="s">
        <v>37</v>
      </c>
      <c r="B177" t="s">
        <v>519</v>
      </c>
      <c r="C177" t="s">
        <v>520</v>
      </c>
      <c r="D177" t="s">
        <v>3451</v>
      </c>
      <c r="E177" t="s">
        <v>139</v>
      </c>
      <c r="F177" t="s">
        <v>21</v>
      </c>
      <c r="G177" t="s">
        <v>21</v>
      </c>
      <c r="H177" t="s">
        <v>50</v>
      </c>
      <c r="I177" t="s">
        <v>35</v>
      </c>
      <c r="J177" t="s">
        <v>47</v>
      </c>
      <c r="K177" t="s">
        <v>21</v>
      </c>
      <c r="L177" t="s">
        <v>21</v>
      </c>
      <c r="M177" t="s">
        <v>47</v>
      </c>
      <c r="N177" t="s">
        <v>21</v>
      </c>
      <c r="O177" t="s">
        <v>21</v>
      </c>
      <c r="P177" t="s">
        <v>27</v>
      </c>
      <c r="Q177" t="s">
        <v>47</v>
      </c>
      <c r="R177" t="s">
        <v>45</v>
      </c>
      <c r="S177" t="s">
        <v>21</v>
      </c>
      <c r="T177" t="s">
        <v>21</v>
      </c>
      <c r="U177" t="s">
        <v>42</v>
      </c>
      <c r="V177" t="s">
        <v>63</v>
      </c>
    </row>
    <row r="178" spans="1:22" ht="140.4" x14ac:dyDescent="0.3">
      <c r="A178" t="s">
        <v>61</v>
      </c>
      <c r="B178" t="s">
        <v>1056</v>
      </c>
      <c r="C178" t="s">
        <v>1062</v>
      </c>
      <c r="D178" t="s">
        <v>1063</v>
      </c>
      <c r="E178" t="s">
        <v>61</v>
      </c>
      <c r="F178" t="s">
        <v>21</v>
      </c>
      <c r="G178" t="s">
        <v>21</v>
      </c>
      <c r="H178" t="s">
        <v>22</v>
      </c>
      <c r="I178" t="s">
        <v>35</v>
      </c>
      <c r="J178" t="s">
        <v>24</v>
      </c>
      <c r="K178" t="s">
        <v>25</v>
      </c>
      <c r="L178" t="s">
        <v>25</v>
      </c>
      <c r="M178" t="s">
        <v>26</v>
      </c>
      <c r="N178" t="s">
        <v>25</v>
      </c>
      <c r="O178" t="s">
        <v>21</v>
      </c>
      <c r="P178" t="s">
        <v>27</v>
      </c>
      <c r="Q178" t="s">
        <v>45</v>
      </c>
      <c r="R178" t="s">
        <v>45</v>
      </c>
      <c r="S178" t="s">
        <v>21</v>
      </c>
      <c r="T178" t="s">
        <v>21</v>
      </c>
      <c r="U178" t="s">
        <v>33</v>
      </c>
      <c r="V178" s="2" t="s">
        <v>34</v>
      </c>
    </row>
    <row r="179" spans="1:22" ht="109.2" x14ac:dyDescent="0.3">
      <c r="A179" t="s">
        <v>59</v>
      </c>
      <c r="B179" t="s">
        <v>3366</v>
      </c>
      <c r="C179" t="s">
        <v>3533</v>
      </c>
      <c r="D179" t="s">
        <v>3540</v>
      </c>
      <c r="E179" t="s">
        <v>135</v>
      </c>
      <c r="F179" t="s">
        <v>21</v>
      </c>
      <c r="G179" t="s">
        <v>21</v>
      </c>
      <c r="H179" t="s">
        <v>22</v>
      </c>
      <c r="I179" t="s">
        <v>23</v>
      </c>
      <c r="J179" t="s">
        <v>24</v>
      </c>
      <c r="K179" t="s">
        <v>25</v>
      </c>
      <c r="L179" t="s">
        <v>25</v>
      </c>
      <c r="M179" t="s">
        <v>47</v>
      </c>
      <c r="N179" t="s">
        <v>21</v>
      </c>
      <c r="O179" t="s">
        <v>21</v>
      </c>
      <c r="P179" t="s">
        <v>27</v>
      </c>
      <c r="Q179" t="s">
        <v>45</v>
      </c>
      <c r="R179" t="s">
        <v>28</v>
      </c>
      <c r="S179" t="s">
        <v>25</v>
      </c>
      <c r="T179" t="s">
        <v>25</v>
      </c>
      <c r="U179" t="s">
        <v>30</v>
      </c>
      <c r="V179" s="2" t="s">
        <v>91</v>
      </c>
    </row>
    <row r="180" spans="1:22" x14ac:dyDescent="0.3">
      <c r="A180" t="s">
        <v>82</v>
      </c>
      <c r="B180" t="s">
        <v>284</v>
      </c>
      <c r="C180" t="s">
        <v>3830</v>
      </c>
      <c r="D180" t="s">
        <v>4631</v>
      </c>
      <c r="E180" t="s">
        <v>82</v>
      </c>
      <c r="F180" t="s">
        <v>21</v>
      </c>
      <c r="G180" t="s">
        <v>25</v>
      </c>
    </row>
    <row r="181" spans="1:22" ht="156" x14ac:dyDescent="0.3">
      <c r="A181" t="s">
        <v>44</v>
      </c>
      <c r="B181" t="s">
        <v>174</v>
      </c>
      <c r="C181" t="s">
        <v>175</v>
      </c>
      <c r="D181" t="s">
        <v>3713</v>
      </c>
      <c r="E181" t="s">
        <v>44</v>
      </c>
      <c r="F181" t="s">
        <v>21</v>
      </c>
      <c r="G181" t="s">
        <v>21</v>
      </c>
      <c r="H181" t="s">
        <v>54</v>
      </c>
      <c r="I181" t="s">
        <v>35</v>
      </c>
      <c r="J181" t="s">
        <v>24</v>
      </c>
      <c r="K181" t="s">
        <v>25</v>
      </c>
      <c r="L181" t="s">
        <v>25</v>
      </c>
      <c r="M181" t="s">
        <v>38</v>
      </c>
      <c r="N181" t="s">
        <v>25</v>
      </c>
      <c r="O181" t="s">
        <v>21</v>
      </c>
      <c r="P181" t="s">
        <v>27</v>
      </c>
      <c r="Q181" t="s">
        <v>45</v>
      </c>
      <c r="R181" t="s">
        <v>29</v>
      </c>
      <c r="S181" t="s">
        <v>21</v>
      </c>
      <c r="T181" t="s">
        <v>21</v>
      </c>
      <c r="U181" t="s">
        <v>42</v>
      </c>
      <c r="V181" s="2" t="s">
        <v>31</v>
      </c>
    </row>
    <row r="182" spans="1:22" ht="109.2" x14ac:dyDescent="0.3">
      <c r="A182" t="s">
        <v>64</v>
      </c>
      <c r="B182" t="s">
        <v>932</v>
      </c>
      <c r="C182" t="s">
        <v>3119</v>
      </c>
      <c r="D182" t="s">
        <v>3177</v>
      </c>
      <c r="E182" t="s">
        <v>64</v>
      </c>
      <c r="F182" t="s">
        <v>21</v>
      </c>
      <c r="G182" t="s">
        <v>21</v>
      </c>
      <c r="H182" t="s">
        <v>22</v>
      </c>
      <c r="I182" t="s">
        <v>35</v>
      </c>
      <c r="J182" t="s">
        <v>24</v>
      </c>
      <c r="K182" t="s">
        <v>25</v>
      </c>
      <c r="L182" t="s">
        <v>25</v>
      </c>
      <c r="M182" t="s">
        <v>26</v>
      </c>
      <c r="N182" t="s">
        <v>21</v>
      </c>
      <c r="O182" t="s">
        <v>21</v>
      </c>
      <c r="P182" t="s">
        <v>27</v>
      </c>
      <c r="Q182" t="s">
        <v>47</v>
      </c>
      <c r="R182" t="s">
        <v>47</v>
      </c>
      <c r="S182" t="s">
        <v>21</v>
      </c>
      <c r="T182" t="s">
        <v>21</v>
      </c>
      <c r="U182" t="s">
        <v>42</v>
      </c>
      <c r="V182" s="2" t="s">
        <v>66</v>
      </c>
    </row>
    <row r="183" spans="1:22" ht="140.4" x14ac:dyDescent="0.3">
      <c r="A183" t="s">
        <v>61</v>
      </c>
      <c r="B183" t="s">
        <v>519</v>
      </c>
      <c r="C183" t="s">
        <v>1284</v>
      </c>
      <c r="D183" t="s">
        <v>1299</v>
      </c>
      <c r="E183" t="s">
        <v>61</v>
      </c>
      <c r="F183" t="s">
        <v>21</v>
      </c>
      <c r="G183" t="s">
        <v>21</v>
      </c>
      <c r="H183" t="s">
        <v>22</v>
      </c>
      <c r="I183" t="s">
        <v>35</v>
      </c>
      <c r="J183" t="s">
        <v>24</v>
      </c>
      <c r="K183" t="s">
        <v>25</v>
      </c>
      <c r="L183" t="s">
        <v>25</v>
      </c>
      <c r="M183" t="s">
        <v>28</v>
      </c>
      <c r="N183" t="s">
        <v>25</v>
      </c>
      <c r="O183" t="s">
        <v>21</v>
      </c>
      <c r="P183" t="s">
        <v>27</v>
      </c>
      <c r="Q183" t="s">
        <v>28</v>
      </c>
      <c r="R183" t="s">
        <v>28</v>
      </c>
      <c r="S183" t="s">
        <v>21</v>
      </c>
      <c r="T183" t="s">
        <v>21</v>
      </c>
      <c r="U183" t="s">
        <v>33</v>
      </c>
      <c r="V183" s="2" t="s">
        <v>34</v>
      </c>
    </row>
    <row r="184" spans="1:22" ht="140.4" x14ac:dyDescent="0.3">
      <c r="A184" t="s">
        <v>74</v>
      </c>
      <c r="B184" t="s">
        <v>174</v>
      </c>
      <c r="C184" t="s">
        <v>2721</v>
      </c>
      <c r="D184" t="s">
        <v>4076</v>
      </c>
      <c r="E184" t="s">
        <v>74</v>
      </c>
      <c r="F184" t="s">
        <v>21</v>
      </c>
      <c r="G184" t="s">
        <v>21</v>
      </c>
      <c r="H184" t="s">
        <v>22</v>
      </c>
      <c r="I184" t="s">
        <v>23</v>
      </c>
      <c r="J184" t="s">
        <v>24</v>
      </c>
      <c r="K184" t="s">
        <v>25</v>
      </c>
      <c r="L184" t="s">
        <v>25</v>
      </c>
      <c r="M184" t="s">
        <v>38</v>
      </c>
      <c r="N184" t="s">
        <v>25</v>
      </c>
      <c r="O184" t="s">
        <v>21</v>
      </c>
      <c r="P184" t="s">
        <v>27</v>
      </c>
      <c r="Q184" t="s">
        <v>28</v>
      </c>
      <c r="R184" t="s">
        <v>29</v>
      </c>
      <c r="S184" t="s">
        <v>21</v>
      </c>
      <c r="T184" t="s">
        <v>21</v>
      </c>
      <c r="U184" t="s">
        <v>33</v>
      </c>
      <c r="V184" s="2" t="s">
        <v>34</v>
      </c>
    </row>
    <row r="185" spans="1:22" ht="140.4" x14ac:dyDescent="0.3">
      <c r="A185" t="s">
        <v>19</v>
      </c>
      <c r="B185" t="s">
        <v>162</v>
      </c>
      <c r="C185" t="s">
        <v>163</v>
      </c>
      <c r="D185" t="s">
        <v>173</v>
      </c>
      <c r="E185" t="s">
        <v>44</v>
      </c>
      <c r="F185" t="s">
        <v>21</v>
      </c>
      <c r="G185" t="s">
        <v>21</v>
      </c>
      <c r="H185" t="s">
        <v>22</v>
      </c>
      <c r="I185" t="s">
        <v>35</v>
      </c>
      <c r="J185" t="s">
        <v>24</v>
      </c>
      <c r="K185" t="s">
        <v>21</v>
      </c>
      <c r="L185" t="s">
        <v>25</v>
      </c>
      <c r="M185" t="s">
        <v>26</v>
      </c>
      <c r="N185" t="s">
        <v>25</v>
      </c>
      <c r="O185" t="s">
        <v>21</v>
      </c>
      <c r="P185" t="s">
        <v>27</v>
      </c>
      <c r="Q185" t="s">
        <v>28</v>
      </c>
      <c r="R185" t="s">
        <v>29</v>
      </c>
      <c r="S185" t="s">
        <v>21</v>
      </c>
      <c r="T185" t="s">
        <v>21</v>
      </c>
      <c r="U185" t="s">
        <v>33</v>
      </c>
      <c r="V185" s="2" t="s">
        <v>34</v>
      </c>
    </row>
    <row r="186" spans="1:22" x14ac:dyDescent="0.3">
      <c r="A186" t="s">
        <v>74</v>
      </c>
      <c r="B186" t="s">
        <v>174</v>
      </c>
      <c r="C186" t="s">
        <v>886</v>
      </c>
      <c r="D186" t="s">
        <v>4001</v>
      </c>
      <c r="E186" t="s">
        <v>74</v>
      </c>
      <c r="F186" t="s">
        <v>21</v>
      </c>
      <c r="G186" t="s">
        <v>21</v>
      </c>
      <c r="H186" t="s">
        <v>22</v>
      </c>
      <c r="I186" t="s">
        <v>35</v>
      </c>
      <c r="J186" t="s">
        <v>24</v>
      </c>
      <c r="K186" t="s">
        <v>21</v>
      </c>
      <c r="L186" t="s">
        <v>21</v>
      </c>
      <c r="M186" t="s">
        <v>47</v>
      </c>
      <c r="N186" t="s">
        <v>21</v>
      </c>
      <c r="O186" t="s">
        <v>21</v>
      </c>
      <c r="P186" t="s">
        <v>27</v>
      </c>
      <c r="Q186" t="s">
        <v>45</v>
      </c>
      <c r="R186" t="s">
        <v>28</v>
      </c>
      <c r="S186" t="s">
        <v>21</v>
      </c>
      <c r="T186" t="s">
        <v>21</v>
      </c>
      <c r="U186" t="s">
        <v>33</v>
      </c>
      <c r="V186" t="s">
        <v>101</v>
      </c>
    </row>
    <row r="187" spans="1:22" ht="109.2" x14ac:dyDescent="0.3">
      <c r="A187" t="s">
        <v>83</v>
      </c>
      <c r="B187" t="s">
        <v>932</v>
      </c>
      <c r="C187" t="s">
        <v>1374</v>
      </c>
      <c r="D187" t="s">
        <v>4996</v>
      </c>
      <c r="E187" t="s">
        <v>83</v>
      </c>
      <c r="F187" t="s">
        <v>21</v>
      </c>
      <c r="G187" t="s">
        <v>21</v>
      </c>
      <c r="H187" t="s">
        <v>22</v>
      </c>
      <c r="I187" t="s">
        <v>35</v>
      </c>
      <c r="J187" t="s">
        <v>24</v>
      </c>
      <c r="K187" t="s">
        <v>25</v>
      </c>
      <c r="L187" t="s">
        <v>25</v>
      </c>
      <c r="M187" t="s">
        <v>28</v>
      </c>
      <c r="N187" t="s">
        <v>21</v>
      </c>
      <c r="O187" t="s">
        <v>21</v>
      </c>
      <c r="P187" t="s">
        <v>27</v>
      </c>
      <c r="Q187" t="s">
        <v>45</v>
      </c>
      <c r="R187" t="s">
        <v>47</v>
      </c>
      <c r="S187" t="s">
        <v>21</v>
      </c>
      <c r="T187" t="s">
        <v>21</v>
      </c>
      <c r="U187" t="s">
        <v>33</v>
      </c>
      <c r="V187" s="2" t="s">
        <v>66</v>
      </c>
    </row>
    <row r="188" spans="1:22" ht="109.2" x14ac:dyDescent="0.3">
      <c r="A188" t="s">
        <v>83</v>
      </c>
      <c r="B188" t="s">
        <v>3634</v>
      </c>
      <c r="C188" t="s">
        <v>5002</v>
      </c>
      <c r="D188" t="s">
        <v>5008</v>
      </c>
      <c r="E188" t="s">
        <v>83</v>
      </c>
      <c r="F188" t="s">
        <v>21</v>
      </c>
      <c r="G188" t="s">
        <v>21</v>
      </c>
      <c r="H188" t="s">
        <v>22</v>
      </c>
      <c r="I188" t="s">
        <v>23</v>
      </c>
      <c r="J188" t="s">
        <v>24</v>
      </c>
      <c r="K188" t="s">
        <v>25</v>
      </c>
      <c r="L188" t="s">
        <v>25</v>
      </c>
      <c r="M188" t="s">
        <v>26</v>
      </c>
      <c r="N188" t="s">
        <v>25</v>
      </c>
      <c r="O188" t="s">
        <v>21</v>
      </c>
      <c r="P188" t="s">
        <v>27</v>
      </c>
      <c r="Q188" t="s">
        <v>28</v>
      </c>
      <c r="R188" t="s">
        <v>29</v>
      </c>
      <c r="S188" t="s">
        <v>25</v>
      </c>
      <c r="T188" t="s">
        <v>25</v>
      </c>
      <c r="U188" t="s">
        <v>30</v>
      </c>
      <c r="V188" s="2" t="s">
        <v>46</v>
      </c>
    </row>
    <row r="189" spans="1:22" ht="140.4" x14ac:dyDescent="0.3">
      <c r="A189" t="s">
        <v>83</v>
      </c>
      <c r="B189" t="s">
        <v>3634</v>
      </c>
      <c r="C189" t="s">
        <v>3637</v>
      </c>
      <c r="D189" t="s">
        <v>5083</v>
      </c>
      <c r="E189" t="s">
        <v>83</v>
      </c>
      <c r="F189" t="s">
        <v>21</v>
      </c>
      <c r="G189" t="s">
        <v>21</v>
      </c>
      <c r="H189" t="s">
        <v>22</v>
      </c>
      <c r="I189" t="s">
        <v>35</v>
      </c>
      <c r="J189" t="s">
        <v>24</v>
      </c>
      <c r="K189" t="s">
        <v>21</v>
      </c>
      <c r="L189" t="s">
        <v>25</v>
      </c>
      <c r="M189" t="s">
        <v>47</v>
      </c>
      <c r="N189" t="s">
        <v>21</v>
      </c>
      <c r="O189" t="s">
        <v>21</v>
      </c>
      <c r="P189" t="s">
        <v>27</v>
      </c>
      <c r="Q189" t="s">
        <v>47</v>
      </c>
      <c r="R189" t="s">
        <v>47</v>
      </c>
      <c r="S189" t="s">
        <v>21</v>
      </c>
      <c r="T189" t="s">
        <v>21</v>
      </c>
      <c r="U189" t="s">
        <v>42</v>
      </c>
      <c r="V189" s="2" t="s">
        <v>34</v>
      </c>
    </row>
    <row r="190" spans="1:22" ht="46.8" x14ac:dyDescent="0.3">
      <c r="A190" t="s">
        <v>61</v>
      </c>
      <c r="B190" t="s">
        <v>174</v>
      </c>
      <c r="C190" t="s">
        <v>781</v>
      </c>
      <c r="D190" t="s">
        <v>1009</v>
      </c>
      <c r="E190" t="s">
        <v>61</v>
      </c>
      <c r="F190" t="s">
        <v>21</v>
      </c>
      <c r="G190" t="s">
        <v>21</v>
      </c>
      <c r="H190" t="s">
        <v>22</v>
      </c>
      <c r="I190" t="s">
        <v>23</v>
      </c>
      <c r="J190" t="s">
        <v>24</v>
      </c>
      <c r="K190" t="s">
        <v>25</v>
      </c>
      <c r="L190" t="s">
        <v>25</v>
      </c>
      <c r="M190" t="s">
        <v>28</v>
      </c>
      <c r="N190" t="s">
        <v>25</v>
      </c>
      <c r="O190" t="s">
        <v>21</v>
      </c>
      <c r="P190" t="s">
        <v>72</v>
      </c>
      <c r="Q190" t="s">
        <v>45</v>
      </c>
      <c r="R190" t="s">
        <v>28</v>
      </c>
      <c r="S190" t="s">
        <v>21</v>
      </c>
      <c r="T190" t="s">
        <v>21</v>
      </c>
      <c r="U190" t="s">
        <v>30</v>
      </c>
      <c r="V190" s="2" t="s">
        <v>108</v>
      </c>
    </row>
    <row r="191" spans="1:22" ht="140.4" x14ac:dyDescent="0.3">
      <c r="A191" t="s">
        <v>67</v>
      </c>
      <c r="B191" t="s">
        <v>1742</v>
      </c>
      <c r="C191" t="s">
        <v>1834</v>
      </c>
      <c r="D191" t="s">
        <v>2514</v>
      </c>
      <c r="E191" t="s">
        <v>67</v>
      </c>
      <c r="F191" t="s">
        <v>21</v>
      </c>
      <c r="G191" t="s">
        <v>21</v>
      </c>
      <c r="H191" t="s">
        <v>22</v>
      </c>
      <c r="I191" t="s">
        <v>23</v>
      </c>
      <c r="J191" t="s">
        <v>24</v>
      </c>
      <c r="K191" t="s">
        <v>25</v>
      </c>
      <c r="L191" t="s">
        <v>25</v>
      </c>
      <c r="M191" t="s">
        <v>38</v>
      </c>
      <c r="N191" t="s">
        <v>25</v>
      </c>
      <c r="O191" t="s">
        <v>21</v>
      </c>
      <c r="P191" t="s">
        <v>27</v>
      </c>
      <c r="Q191" t="s">
        <v>28</v>
      </c>
      <c r="R191" t="s">
        <v>29</v>
      </c>
      <c r="S191" t="s">
        <v>21</v>
      </c>
      <c r="T191" t="s">
        <v>21</v>
      </c>
      <c r="U191" t="s">
        <v>30</v>
      </c>
      <c r="V191" s="2" t="s">
        <v>34</v>
      </c>
    </row>
    <row r="192" spans="1:22" ht="109.2" x14ac:dyDescent="0.3">
      <c r="A192" t="s">
        <v>56</v>
      </c>
      <c r="B192" t="s">
        <v>1742</v>
      </c>
      <c r="C192" t="s">
        <v>1834</v>
      </c>
      <c r="D192" t="s">
        <v>2299</v>
      </c>
      <c r="E192" t="s">
        <v>56</v>
      </c>
      <c r="F192" t="s">
        <v>21</v>
      </c>
      <c r="G192" t="s">
        <v>21</v>
      </c>
      <c r="H192" t="s">
        <v>22</v>
      </c>
      <c r="I192" t="s">
        <v>23</v>
      </c>
      <c r="J192" t="s">
        <v>24</v>
      </c>
      <c r="K192" t="s">
        <v>25</v>
      </c>
      <c r="L192" t="s">
        <v>25</v>
      </c>
      <c r="M192" t="s">
        <v>38</v>
      </c>
      <c r="N192" t="s">
        <v>25</v>
      </c>
      <c r="O192" t="s">
        <v>21</v>
      </c>
      <c r="P192" t="s">
        <v>27</v>
      </c>
      <c r="Q192" t="s">
        <v>45</v>
      </c>
      <c r="R192" t="s">
        <v>29</v>
      </c>
      <c r="S192" t="s">
        <v>21</v>
      </c>
      <c r="T192" t="s">
        <v>21</v>
      </c>
      <c r="U192" t="s">
        <v>30</v>
      </c>
      <c r="V192" s="2" t="s">
        <v>66</v>
      </c>
    </row>
    <row r="193" spans="1:22" ht="140.4" x14ac:dyDescent="0.3">
      <c r="A193" t="s">
        <v>56</v>
      </c>
      <c r="B193" t="s">
        <v>519</v>
      </c>
      <c r="C193" t="s">
        <v>520</v>
      </c>
      <c r="D193" t="s">
        <v>2266</v>
      </c>
      <c r="E193" t="s">
        <v>71</v>
      </c>
      <c r="F193" t="s">
        <v>21</v>
      </c>
      <c r="G193" t="s">
        <v>21</v>
      </c>
      <c r="H193" t="s">
        <v>50</v>
      </c>
      <c r="I193" t="s">
        <v>41</v>
      </c>
      <c r="J193" t="s">
        <v>24</v>
      </c>
      <c r="K193" t="s">
        <v>21</v>
      </c>
      <c r="L193" t="s">
        <v>25</v>
      </c>
      <c r="M193" t="s">
        <v>47</v>
      </c>
      <c r="N193" t="s">
        <v>21</v>
      </c>
      <c r="O193" t="s">
        <v>21</v>
      </c>
      <c r="P193" t="s">
        <v>27</v>
      </c>
      <c r="Q193" t="s">
        <v>47</v>
      </c>
      <c r="R193" t="s">
        <v>29</v>
      </c>
      <c r="S193" t="s">
        <v>21</v>
      </c>
      <c r="T193" t="s">
        <v>21</v>
      </c>
      <c r="U193" t="s">
        <v>33</v>
      </c>
      <c r="V193" s="2" t="s">
        <v>34</v>
      </c>
    </row>
    <row r="194" spans="1:22" ht="140.4" x14ac:dyDescent="0.3">
      <c r="A194" t="s">
        <v>20</v>
      </c>
      <c r="B194" t="s">
        <v>1880</v>
      </c>
      <c r="C194" t="s">
        <v>2991</v>
      </c>
      <c r="D194" t="s">
        <v>2992</v>
      </c>
      <c r="E194" t="s">
        <v>65</v>
      </c>
      <c r="F194" t="s">
        <v>21</v>
      </c>
      <c r="G194" t="s">
        <v>21</v>
      </c>
      <c r="H194" t="s">
        <v>22</v>
      </c>
      <c r="I194" t="s">
        <v>35</v>
      </c>
      <c r="J194" t="s">
        <v>24</v>
      </c>
      <c r="K194" t="s">
        <v>25</v>
      </c>
      <c r="L194" t="s">
        <v>25</v>
      </c>
      <c r="M194" t="s">
        <v>26</v>
      </c>
      <c r="N194" t="s">
        <v>25</v>
      </c>
      <c r="O194" t="s">
        <v>21</v>
      </c>
      <c r="P194" t="s">
        <v>27</v>
      </c>
      <c r="Q194" t="s">
        <v>45</v>
      </c>
      <c r="R194" t="s">
        <v>29</v>
      </c>
      <c r="S194" t="s">
        <v>21</v>
      </c>
      <c r="T194" t="s">
        <v>21</v>
      </c>
      <c r="U194" t="s">
        <v>42</v>
      </c>
      <c r="V194" s="2" t="s">
        <v>34</v>
      </c>
    </row>
    <row r="195" spans="1:22" ht="156" x14ac:dyDescent="0.3">
      <c r="A195" t="s">
        <v>61</v>
      </c>
      <c r="B195" t="s">
        <v>1056</v>
      </c>
      <c r="C195" t="s">
        <v>1124</v>
      </c>
      <c r="D195" t="s">
        <v>1132</v>
      </c>
      <c r="E195" t="s">
        <v>61</v>
      </c>
      <c r="F195" t="s">
        <v>21</v>
      </c>
      <c r="G195" t="s">
        <v>21</v>
      </c>
      <c r="H195" t="s">
        <v>50</v>
      </c>
      <c r="I195" t="s">
        <v>41</v>
      </c>
      <c r="J195" t="s">
        <v>24</v>
      </c>
      <c r="K195" t="s">
        <v>25</v>
      </c>
      <c r="L195" t="s">
        <v>25</v>
      </c>
      <c r="M195" t="s">
        <v>26</v>
      </c>
      <c r="N195" t="s">
        <v>25</v>
      </c>
      <c r="O195" t="s">
        <v>21</v>
      </c>
      <c r="P195" t="s">
        <v>27</v>
      </c>
      <c r="Q195" t="s">
        <v>28</v>
      </c>
      <c r="R195" t="s">
        <v>29</v>
      </c>
      <c r="S195" t="s">
        <v>21</v>
      </c>
      <c r="T195" t="s">
        <v>21</v>
      </c>
      <c r="U195" t="s">
        <v>33</v>
      </c>
      <c r="V195" s="2" t="s">
        <v>31</v>
      </c>
    </row>
    <row r="196" spans="1:22" ht="109.2" x14ac:dyDescent="0.3">
      <c r="A196" t="s">
        <v>61</v>
      </c>
      <c r="B196" t="s">
        <v>1190</v>
      </c>
      <c r="C196" t="s">
        <v>1195</v>
      </c>
      <c r="D196" t="s">
        <v>1298</v>
      </c>
      <c r="E196" t="s">
        <v>61</v>
      </c>
      <c r="F196" t="s">
        <v>21</v>
      </c>
      <c r="G196" t="s">
        <v>21</v>
      </c>
      <c r="H196" t="s">
        <v>54</v>
      </c>
      <c r="I196" t="s">
        <v>41</v>
      </c>
      <c r="J196" t="s">
        <v>47</v>
      </c>
      <c r="K196" t="s">
        <v>21</v>
      </c>
      <c r="L196" t="s">
        <v>25</v>
      </c>
      <c r="M196" t="s">
        <v>26</v>
      </c>
      <c r="N196" t="s">
        <v>25</v>
      </c>
      <c r="O196" t="s">
        <v>21</v>
      </c>
      <c r="P196" t="s">
        <v>27</v>
      </c>
      <c r="Q196" t="s">
        <v>28</v>
      </c>
      <c r="R196" t="s">
        <v>29</v>
      </c>
      <c r="S196" t="s">
        <v>21</v>
      </c>
      <c r="T196" t="s">
        <v>21</v>
      </c>
      <c r="U196" t="s">
        <v>30</v>
      </c>
      <c r="V196" s="2" t="s">
        <v>46</v>
      </c>
    </row>
    <row r="197" spans="1:22" ht="62.4" x14ac:dyDescent="0.3">
      <c r="A197" t="s">
        <v>102</v>
      </c>
      <c r="B197" t="s">
        <v>284</v>
      </c>
      <c r="C197" t="s">
        <v>3830</v>
      </c>
      <c r="D197" t="s">
        <v>3838</v>
      </c>
      <c r="E197" t="s">
        <v>102</v>
      </c>
      <c r="F197" t="s">
        <v>21</v>
      </c>
      <c r="G197" t="s">
        <v>21</v>
      </c>
      <c r="H197" t="s">
        <v>54</v>
      </c>
      <c r="I197" t="s">
        <v>35</v>
      </c>
      <c r="J197" t="s">
        <v>24</v>
      </c>
      <c r="K197" t="s">
        <v>21</v>
      </c>
      <c r="L197" t="s">
        <v>25</v>
      </c>
      <c r="M197" t="s">
        <v>28</v>
      </c>
      <c r="N197" t="s">
        <v>21</v>
      </c>
      <c r="O197" t="s">
        <v>21</v>
      </c>
      <c r="P197" t="s">
        <v>27</v>
      </c>
      <c r="Q197" t="s">
        <v>45</v>
      </c>
      <c r="R197" t="s">
        <v>45</v>
      </c>
      <c r="S197" t="s">
        <v>21</v>
      </c>
      <c r="T197" t="s">
        <v>21</v>
      </c>
      <c r="U197" t="s">
        <v>42</v>
      </c>
      <c r="V197" s="2" t="s">
        <v>48</v>
      </c>
    </row>
    <row r="198" spans="1:22" ht="140.4" x14ac:dyDescent="0.3">
      <c r="A198" t="s">
        <v>56</v>
      </c>
      <c r="B198" t="s">
        <v>1602</v>
      </c>
      <c r="C198" t="s">
        <v>1603</v>
      </c>
      <c r="D198" t="s">
        <v>2065</v>
      </c>
      <c r="E198" t="s">
        <v>56</v>
      </c>
      <c r="F198" t="s">
        <v>21</v>
      </c>
      <c r="G198" t="s">
        <v>21</v>
      </c>
      <c r="H198" t="s">
        <v>50</v>
      </c>
      <c r="I198" t="s">
        <v>35</v>
      </c>
      <c r="J198" t="s">
        <v>24</v>
      </c>
      <c r="K198" t="s">
        <v>25</v>
      </c>
      <c r="L198" t="s">
        <v>25</v>
      </c>
      <c r="M198" t="s">
        <v>28</v>
      </c>
      <c r="N198" t="s">
        <v>21</v>
      </c>
      <c r="O198" t="s">
        <v>21</v>
      </c>
      <c r="P198" t="s">
        <v>27</v>
      </c>
      <c r="Q198" t="s">
        <v>47</v>
      </c>
      <c r="R198" t="s">
        <v>45</v>
      </c>
      <c r="S198" t="s">
        <v>21</v>
      </c>
      <c r="T198" t="s">
        <v>21</v>
      </c>
      <c r="U198" t="s">
        <v>42</v>
      </c>
      <c r="V198" s="2" t="s">
        <v>34</v>
      </c>
    </row>
    <row r="199" spans="1:22" ht="62.4" x14ac:dyDescent="0.3">
      <c r="A199" t="s">
        <v>19</v>
      </c>
      <c r="B199" t="s">
        <v>174</v>
      </c>
      <c r="C199" t="s">
        <v>177</v>
      </c>
      <c r="D199" t="s">
        <v>178</v>
      </c>
      <c r="E199" t="s">
        <v>19</v>
      </c>
      <c r="F199" t="s">
        <v>21</v>
      </c>
      <c r="G199" t="s">
        <v>21</v>
      </c>
      <c r="H199" t="s">
        <v>22</v>
      </c>
      <c r="I199" t="s">
        <v>35</v>
      </c>
      <c r="J199" t="s">
        <v>24</v>
      </c>
      <c r="K199" t="s">
        <v>21</v>
      </c>
      <c r="L199" t="s">
        <v>21</v>
      </c>
      <c r="M199" t="s">
        <v>47</v>
      </c>
      <c r="N199" t="s">
        <v>21</v>
      </c>
      <c r="O199" t="s">
        <v>21</v>
      </c>
      <c r="P199" t="s">
        <v>27</v>
      </c>
      <c r="Q199" t="s">
        <v>45</v>
      </c>
      <c r="R199" t="s">
        <v>45</v>
      </c>
      <c r="S199" t="s">
        <v>21</v>
      </c>
      <c r="T199" t="s">
        <v>21</v>
      </c>
      <c r="U199" t="s">
        <v>42</v>
      </c>
      <c r="V199" s="2" t="s">
        <v>48</v>
      </c>
    </row>
    <row r="200" spans="1:22" x14ac:dyDescent="0.3">
      <c r="A200" t="s">
        <v>58</v>
      </c>
      <c r="B200" t="s">
        <v>311</v>
      </c>
      <c r="C200" t="s">
        <v>3046</v>
      </c>
      <c r="D200" t="s">
        <v>3053</v>
      </c>
      <c r="E200" t="s">
        <v>58</v>
      </c>
      <c r="F200" t="s">
        <v>25</v>
      </c>
      <c r="G200" t="s">
        <v>25</v>
      </c>
    </row>
    <row r="201" spans="1:22" x14ac:dyDescent="0.3">
      <c r="A201" t="s">
        <v>56</v>
      </c>
      <c r="B201" t="s">
        <v>847</v>
      </c>
      <c r="C201" t="s">
        <v>898</v>
      </c>
      <c r="D201" t="s">
        <v>2219</v>
      </c>
      <c r="E201" t="s">
        <v>56</v>
      </c>
      <c r="F201" t="s">
        <v>25</v>
      </c>
      <c r="G201" t="s">
        <v>25</v>
      </c>
    </row>
    <row r="202" spans="1:22" ht="140.4" x14ac:dyDescent="0.3">
      <c r="A202" t="s">
        <v>32</v>
      </c>
      <c r="B202" t="s">
        <v>1733</v>
      </c>
      <c r="C202" t="s">
        <v>1859</v>
      </c>
      <c r="D202" t="s">
        <v>1890</v>
      </c>
      <c r="E202" t="s">
        <v>32</v>
      </c>
      <c r="F202" t="s">
        <v>21</v>
      </c>
      <c r="G202" t="s">
        <v>21</v>
      </c>
      <c r="H202" t="s">
        <v>54</v>
      </c>
      <c r="I202" t="s">
        <v>35</v>
      </c>
      <c r="J202" t="s">
        <v>24</v>
      </c>
      <c r="K202" t="s">
        <v>21</v>
      </c>
      <c r="L202" t="s">
        <v>25</v>
      </c>
      <c r="M202" t="s">
        <v>28</v>
      </c>
      <c r="N202" t="s">
        <v>21</v>
      </c>
      <c r="O202" t="s">
        <v>21</v>
      </c>
      <c r="P202" t="s">
        <v>27</v>
      </c>
      <c r="Q202" t="s">
        <v>45</v>
      </c>
      <c r="R202" t="s">
        <v>47</v>
      </c>
      <c r="S202" t="s">
        <v>21</v>
      </c>
      <c r="T202" t="s">
        <v>21</v>
      </c>
      <c r="U202" t="s">
        <v>33</v>
      </c>
      <c r="V202" s="2" t="s">
        <v>34</v>
      </c>
    </row>
    <row r="203" spans="1:22" ht="140.4" x14ac:dyDescent="0.3">
      <c r="A203" t="s">
        <v>56</v>
      </c>
      <c r="B203" t="s">
        <v>847</v>
      </c>
      <c r="C203" t="s">
        <v>2216</v>
      </c>
      <c r="D203" t="s">
        <v>2217</v>
      </c>
      <c r="E203" t="s">
        <v>67</v>
      </c>
      <c r="F203" t="s">
        <v>21</v>
      </c>
      <c r="G203" t="s">
        <v>21</v>
      </c>
      <c r="H203" t="s">
        <v>22</v>
      </c>
      <c r="I203" t="s">
        <v>35</v>
      </c>
      <c r="J203" t="s">
        <v>24</v>
      </c>
      <c r="K203" t="s">
        <v>25</v>
      </c>
      <c r="L203" t="s">
        <v>25</v>
      </c>
      <c r="M203" t="s">
        <v>26</v>
      </c>
      <c r="N203" t="s">
        <v>21</v>
      </c>
      <c r="O203" t="s">
        <v>21</v>
      </c>
      <c r="P203" t="s">
        <v>27</v>
      </c>
      <c r="Q203" t="s">
        <v>45</v>
      </c>
      <c r="R203" t="s">
        <v>29</v>
      </c>
      <c r="S203" t="s">
        <v>21</v>
      </c>
      <c r="T203" t="s">
        <v>21</v>
      </c>
      <c r="U203" t="s">
        <v>33</v>
      </c>
      <c r="V203" s="2" t="s">
        <v>34</v>
      </c>
    </row>
    <row r="204" spans="1:22" ht="62.4" x14ac:dyDescent="0.3">
      <c r="A204" t="s">
        <v>135</v>
      </c>
      <c r="B204" t="s">
        <v>4323</v>
      </c>
      <c r="C204" t="s">
        <v>597</v>
      </c>
      <c r="D204" t="s">
        <v>4942</v>
      </c>
      <c r="E204" t="s">
        <v>135</v>
      </c>
      <c r="F204" t="s">
        <v>21</v>
      </c>
      <c r="G204" t="s">
        <v>21</v>
      </c>
      <c r="H204" t="s">
        <v>50</v>
      </c>
      <c r="I204" t="s">
        <v>41</v>
      </c>
      <c r="J204" t="s">
        <v>47</v>
      </c>
      <c r="K204" t="s">
        <v>21</v>
      </c>
      <c r="L204" t="s">
        <v>25</v>
      </c>
      <c r="M204" t="s">
        <v>28</v>
      </c>
      <c r="N204" t="s">
        <v>21</v>
      </c>
      <c r="O204" t="s">
        <v>21</v>
      </c>
      <c r="P204" t="s">
        <v>60</v>
      </c>
      <c r="Q204" t="s">
        <v>28</v>
      </c>
      <c r="R204" t="s">
        <v>29</v>
      </c>
      <c r="S204" t="s">
        <v>21</v>
      </c>
      <c r="T204" t="s">
        <v>25</v>
      </c>
      <c r="U204" t="s">
        <v>30</v>
      </c>
      <c r="V204" s="2" t="s">
        <v>48</v>
      </c>
    </row>
    <row r="205" spans="1:22" ht="140.4" x14ac:dyDescent="0.3">
      <c r="A205" t="s">
        <v>83</v>
      </c>
      <c r="B205" t="s">
        <v>3634</v>
      </c>
      <c r="C205" t="s">
        <v>3635</v>
      </c>
      <c r="D205" t="s">
        <v>5028</v>
      </c>
      <c r="E205" t="s">
        <v>83</v>
      </c>
      <c r="F205" t="s">
        <v>21</v>
      </c>
      <c r="G205" t="s">
        <v>21</v>
      </c>
      <c r="H205" t="s">
        <v>22</v>
      </c>
      <c r="I205" t="s">
        <v>41</v>
      </c>
      <c r="J205" t="s">
        <v>24</v>
      </c>
      <c r="K205" t="s">
        <v>25</v>
      </c>
      <c r="L205" t="s">
        <v>25</v>
      </c>
      <c r="M205" t="s">
        <v>26</v>
      </c>
      <c r="N205" t="s">
        <v>25</v>
      </c>
      <c r="O205" t="s">
        <v>21</v>
      </c>
      <c r="P205" t="s">
        <v>27</v>
      </c>
      <c r="Q205" t="s">
        <v>45</v>
      </c>
      <c r="R205" t="s">
        <v>29</v>
      </c>
      <c r="S205" t="s">
        <v>21</v>
      </c>
      <c r="T205" t="s">
        <v>21</v>
      </c>
      <c r="U205" t="s">
        <v>30</v>
      </c>
      <c r="V205" s="2" t="s">
        <v>34</v>
      </c>
    </row>
    <row r="206" spans="1:22" x14ac:dyDescent="0.3">
      <c r="A206" t="s">
        <v>56</v>
      </c>
      <c r="B206" t="s">
        <v>1602</v>
      </c>
      <c r="C206" t="s">
        <v>1603</v>
      </c>
      <c r="D206" t="s">
        <v>2064</v>
      </c>
      <c r="E206" t="s">
        <v>56</v>
      </c>
      <c r="F206" t="s">
        <v>21</v>
      </c>
      <c r="G206" t="s">
        <v>21</v>
      </c>
      <c r="H206" t="s">
        <v>22</v>
      </c>
      <c r="I206" t="s">
        <v>35</v>
      </c>
      <c r="J206" t="s">
        <v>24</v>
      </c>
      <c r="K206" t="s">
        <v>25</v>
      </c>
      <c r="L206" t="s">
        <v>25</v>
      </c>
      <c r="M206" t="s">
        <v>28</v>
      </c>
      <c r="N206" t="s">
        <v>21</v>
      </c>
      <c r="O206" t="s">
        <v>21</v>
      </c>
      <c r="P206" t="s">
        <v>27</v>
      </c>
      <c r="Q206" t="s">
        <v>47</v>
      </c>
      <c r="R206" t="s">
        <v>29</v>
      </c>
      <c r="S206" t="s">
        <v>25</v>
      </c>
      <c r="T206" t="s">
        <v>25</v>
      </c>
      <c r="U206" t="s">
        <v>42</v>
      </c>
      <c r="V206" t="s">
        <v>103</v>
      </c>
    </row>
    <row r="207" spans="1:22" ht="109.2" x14ac:dyDescent="0.3">
      <c r="A207" t="s">
        <v>20</v>
      </c>
      <c r="B207" t="s">
        <v>983</v>
      </c>
      <c r="C207" t="s">
        <v>984</v>
      </c>
      <c r="D207" t="s">
        <v>3012</v>
      </c>
      <c r="E207" t="s">
        <v>20</v>
      </c>
      <c r="F207" t="s">
        <v>21</v>
      </c>
      <c r="G207" t="s">
        <v>21</v>
      </c>
      <c r="H207" t="s">
        <v>50</v>
      </c>
      <c r="I207" t="s">
        <v>23</v>
      </c>
      <c r="J207" t="s">
        <v>24</v>
      </c>
      <c r="K207" t="s">
        <v>21</v>
      </c>
      <c r="L207" t="s">
        <v>25</v>
      </c>
      <c r="M207" t="s">
        <v>28</v>
      </c>
      <c r="N207" t="s">
        <v>21</v>
      </c>
      <c r="O207" t="s">
        <v>21</v>
      </c>
      <c r="P207" t="s">
        <v>27</v>
      </c>
      <c r="Q207" t="s">
        <v>45</v>
      </c>
      <c r="R207" t="s">
        <v>29</v>
      </c>
      <c r="S207" t="s">
        <v>21</v>
      </c>
      <c r="T207" t="s">
        <v>25</v>
      </c>
      <c r="U207" t="s">
        <v>75</v>
      </c>
      <c r="V207" s="2" t="s">
        <v>99</v>
      </c>
    </row>
    <row r="208" spans="1:22" ht="124.8" x14ac:dyDescent="0.3">
      <c r="A208" t="s">
        <v>67</v>
      </c>
      <c r="B208" t="s">
        <v>1602</v>
      </c>
      <c r="C208" t="s">
        <v>1638</v>
      </c>
      <c r="D208" t="s">
        <v>2368</v>
      </c>
      <c r="E208" t="s">
        <v>67</v>
      </c>
      <c r="F208" t="s">
        <v>21</v>
      </c>
      <c r="G208" t="s">
        <v>21</v>
      </c>
      <c r="H208" t="s">
        <v>22</v>
      </c>
      <c r="I208" t="s">
        <v>23</v>
      </c>
      <c r="J208" t="s">
        <v>24</v>
      </c>
      <c r="K208" t="s">
        <v>25</v>
      </c>
      <c r="L208" t="s">
        <v>25</v>
      </c>
      <c r="M208" t="s">
        <v>26</v>
      </c>
      <c r="N208" t="s">
        <v>25</v>
      </c>
      <c r="O208" t="s">
        <v>21</v>
      </c>
      <c r="P208" t="s">
        <v>27</v>
      </c>
      <c r="Q208" t="s">
        <v>45</v>
      </c>
      <c r="R208" t="s">
        <v>28</v>
      </c>
      <c r="S208" t="s">
        <v>21</v>
      </c>
      <c r="T208" t="s">
        <v>25</v>
      </c>
      <c r="U208" t="s">
        <v>33</v>
      </c>
      <c r="V208" s="2" t="s">
        <v>97</v>
      </c>
    </row>
    <row r="209" spans="1:22" x14ac:dyDescent="0.3">
      <c r="A209" t="s">
        <v>20</v>
      </c>
      <c r="B209" t="s">
        <v>1880</v>
      </c>
      <c r="C209" t="s">
        <v>1881</v>
      </c>
      <c r="D209" t="s">
        <v>2993</v>
      </c>
      <c r="E209" t="s">
        <v>65</v>
      </c>
      <c r="F209" t="s">
        <v>21</v>
      </c>
      <c r="G209" t="s">
        <v>25</v>
      </c>
    </row>
    <row r="210" spans="1:22" ht="140.4" x14ac:dyDescent="0.3">
      <c r="A210" t="s">
        <v>49</v>
      </c>
      <c r="B210" t="s">
        <v>1190</v>
      </c>
      <c r="C210" t="s">
        <v>1195</v>
      </c>
      <c r="D210" t="s">
        <v>1571</v>
      </c>
      <c r="E210" t="s">
        <v>49</v>
      </c>
      <c r="F210" t="s">
        <v>21</v>
      </c>
      <c r="G210" t="s">
        <v>21</v>
      </c>
      <c r="H210" t="s">
        <v>50</v>
      </c>
      <c r="I210" t="s">
        <v>23</v>
      </c>
      <c r="J210" t="s">
        <v>24</v>
      </c>
      <c r="K210" t="s">
        <v>21</v>
      </c>
      <c r="L210" t="s">
        <v>25</v>
      </c>
      <c r="M210" t="s">
        <v>26</v>
      </c>
      <c r="N210" t="s">
        <v>25</v>
      </c>
      <c r="O210" t="s">
        <v>21</v>
      </c>
      <c r="P210" t="s">
        <v>27</v>
      </c>
      <c r="Q210" t="s">
        <v>28</v>
      </c>
      <c r="R210" t="s">
        <v>29</v>
      </c>
      <c r="S210" t="s">
        <v>21</v>
      </c>
      <c r="T210" t="s">
        <v>25</v>
      </c>
      <c r="U210" t="s">
        <v>30</v>
      </c>
      <c r="V210" s="2" t="s">
        <v>34</v>
      </c>
    </row>
    <row r="211" spans="1:22" ht="156" x14ac:dyDescent="0.3">
      <c r="A211" t="s">
        <v>70</v>
      </c>
      <c r="B211" t="s">
        <v>475</v>
      </c>
      <c r="C211" t="s">
        <v>4266</v>
      </c>
      <c r="D211" t="s">
        <v>4274</v>
      </c>
      <c r="E211" t="s">
        <v>70</v>
      </c>
      <c r="F211" t="s">
        <v>21</v>
      </c>
      <c r="G211" t="s">
        <v>21</v>
      </c>
      <c r="H211" t="s">
        <v>22</v>
      </c>
      <c r="I211" t="s">
        <v>35</v>
      </c>
      <c r="J211" t="s">
        <v>24</v>
      </c>
      <c r="K211" t="s">
        <v>25</v>
      </c>
      <c r="L211" t="s">
        <v>25</v>
      </c>
      <c r="M211" t="s">
        <v>26</v>
      </c>
      <c r="N211" t="s">
        <v>21</v>
      </c>
      <c r="O211" t="s">
        <v>25</v>
      </c>
      <c r="P211" s="2" t="s">
        <v>100</v>
      </c>
      <c r="Q211" t="s">
        <v>45</v>
      </c>
      <c r="R211" t="s">
        <v>29</v>
      </c>
      <c r="S211" t="s">
        <v>21</v>
      </c>
      <c r="T211" t="s">
        <v>21</v>
      </c>
      <c r="U211" t="s">
        <v>75</v>
      </c>
      <c r="V211" s="2" t="s">
        <v>31</v>
      </c>
    </row>
    <row r="212" spans="1:22" ht="109.2" x14ac:dyDescent="0.3">
      <c r="A212" t="s">
        <v>65</v>
      </c>
      <c r="B212" t="s">
        <v>162</v>
      </c>
      <c r="C212" t="s">
        <v>3068</v>
      </c>
      <c r="D212" t="s">
        <v>3079</v>
      </c>
      <c r="E212" t="s">
        <v>65</v>
      </c>
      <c r="F212" t="s">
        <v>21</v>
      </c>
      <c r="G212" t="s">
        <v>21</v>
      </c>
      <c r="H212" t="s">
        <v>54</v>
      </c>
      <c r="I212" t="s">
        <v>35</v>
      </c>
      <c r="J212" t="s">
        <v>47</v>
      </c>
      <c r="K212" t="s">
        <v>25</v>
      </c>
      <c r="L212" t="s">
        <v>21</v>
      </c>
      <c r="M212" t="s">
        <v>47</v>
      </c>
      <c r="N212" t="s">
        <v>21</v>
      </c>
      <c r="O212" t="s">
        <v>21</v>
      </c>
      <c r="P212" t="s">
        <v>27</v>
      </c>
      <c r="Q212" t="s">
        <v>45</v>
      </c>
      <c r="R212" t="s">
        <v>29</v>
      </c>
      <c r="S212" t="s">
        <v>21</v>
      </c>
      <c r="T212" t="s">
        <v>21</v>
      </c>
      <c r="U212" t="s">
        <v>75</v>
      </c>
      <c r="V212" s="2" t="s">
        <v>66</v>
      </c>
    </row>
    <row r="213" spans="1:22" ht="156" x14ac:dyDescent="0.3">
      <c r="A213" t="s">
        <v>49</v>
      </c>
      <c r="B213" t="s">
        <v>519</v>
      </c>
      <c r="C213" t="s">
        <v>1501</v>
      </c>
      <c r="D213" t="s">
        <v>1508</v>
      </c>
      <c r="E213" t="s">
        <v>49</v>
      </c>
      <c r="F213" t="s">
        <v>21</v>
      </c>
      <c r="G213" t="s">
        <v>21</v>
      </c>
      <c r="H213" t="s">
        <v>22</v>
      </c>
      <c r="I213" t="s">
        <v>23</v>
      </c>
      <c r="J213" t="s">
        <v>24</v>
      </c>
      <c r="K213" t="s">
        <v>21</v>
      </c>
      <c r="L213" t="s">
        <v>25</v>
      </c>
      <c r="M213" t="s">
        <v>28</v>
      </c>
      <c r="N213" t="s">
        <v>21</v>
      </c>
      <c r="O213" t="s">
        <v>21</v>
      </c>
      <c r="P213" t="s">
        <v>27</v>
      </c>
      <c r="Q213" t="s">
        <v>45</v>
      </c>
      <c r="R213" t="s">
        <v>47</v>
      </c>
      <c r="S213" t="s">
        <v>21</v>
      </c>
      <c r="T213" t="s">
        <v>21</v>
      </c>
      <c r="U213" t="s">
        <v>42</v>
      </c>
      <c r="V213" s="2" t="s">
        <v>31</v>
      </c>
    </row>
    <row r="214" spans="1:22" ht="156" x14ac:dyDescent="0.3">
      <c r="A214" t="s">
        <v>64</v>
      </c>
      <c r="B214" t="s">
        <v>1056</v>
      </c>
      <c r="C214" t="s">
        <v>1943</v>
      </c>
      <c r="D214" t="s">
        <v>3188</v>
      </c>
      <c r="E214" t="s">
        <v>64</v>
      </c>
      <c r="F214" t="s">
        <v>21</v>
      </c>
      <c r="G214" t="s">
        <v>21</v>
      </c>
      <c r="H214" t="s">
        <v>22</v>
      </c>
      <c r="I214" t="s">
        <v>41</v>
      </c>
      <c r="J214" t="s">
        <v>47</v>
      </c>
      <c r="K214" t="s">
        <v>21</v>
      </c>
      <c r="L214" t="s">
        <v>25</v>
      </c>
      <c r="M214" t="s">
        <v>28</v>
      </c>
      <c r="N214" t="s">
        <v>25</v>
      </c>
      <c r="O214" t="s">
        <v>21</v>
      </c>
      <c r="P214" t="s">
        <v>27</v>
      </c>
      <c r="Q214" t="s">
        <v>45</v>
      </c>
      <c r="R214" t="s">
        <v>45</v>
      </c>
      <c r="S214" t="s">
        <v>21</v>
      </c>
      <c r="T214" t="s">
        <v>21</v>
      </c>
      <c r="U214" t="s">
        <v>33</v>
      </c>
      <c r="V214" s="2" t="s">
        <v>31</v>
      </c>
    </row>
    <row r="215" spans="1:22" ht="140.4" x14ac:dyDescent="0.3">
      <c r="A215" t="s">
        <v>135</v>
      </c>
      <c r="B215" t="s">
        <v>478</v>
      </c>
      <c r="C215" t="s">
        <v>4863</v>
      </c>
      <c r="D215" t="s">
        <v>4873</v>
      </c>
      <c r="E215" t="s">
        <v>135</v>
      </c>
      <c r="F215" t="s">
        <v>21</v>
      </c>
      <c r="G215" t="s">
        <v>21</v>
      </c>
      <c r="H215" t="s">
        <v>50</v>
      </c>
      <c r="I215" t="s">
        <v>35</v>
      </c>
      <c r="J215" t="s">
        <v>24</v>
      </c>
      <c r="K215" t="s">
        <v>25</v>
      </c>
      <c r="L215" t="s">
        <v>25</v>
      </c>
      <c r="M215" t="s">
        <v>28</v>
      </c>
      <c r="N215" t="s">
        <v>21</v>
      </c>
      <c r="O215" t="s">
        <v>21</v>
      </c>
      <c r="P215" t="s">
        <v>27</v>
      </c>
      <c r="Q215" t="s">
        <v>45</v>
      </c>
      <c r="R215" t="s">
        <v>29</v>
      </c>
      <c r="S215" t="s">
        <v>21</v>
      </c>
      <c r="T215" t="s">
        <v>21</v>
      </c>
      <c r="U215" t="s">
        <v>33</v>
      </c>
      <c r="V215" s="2" t="s">
        <v>34</v>
      </c>
    </row>
    <row r="216" spans="1:22" ht="156" x14ac:dyDescent="0.3">
      <c r="A216" t="s">
        <v>43</v>
      </c>
      <c r="B216" t="s">
        <v>174</v>
      </c>
      <c r="C216" t="s">
        <v>781</v>
      </c>
      <c r="D216" t="s">
        <v>3880</v>
      </c>
      <c r="E216" t="s">
        <v>43</v>
      </c>
      <c r="F216" t="s">
        <v>21</v>
      </c>
      <c r="G216" t="s">
        <v>21</v>
      </c>
      <c r="H216" t="s">
        <v>22</v>
      </c>
      <c r="I216" t="s">
        <v>23</v>
      </c>
      <c r="J216" t="s">
        <v>24</v>
      </c>
      <c r="K216" t="s">
        <v>25</v>
      </c>
      <c r="L216" t="s">
        <v>21</v>
      </c>
      <c r="M216" t="s">
        <v>47</v>
      </c>
      <c r="N216" t="s">
        <v>21</v>
      </c>
      <c r="O216" t="s">
        <v>21</v>
      </c>
      <c r="P216" t="s">
        <v>27</v>
      </c>
      <c r="Q216" t="s">
        <v>45</v>
      </c>
      <c r="R216" t="s">
        <v>29</v>
      </c>
      <c r="S216" t="s">
        <v>21</v>
      </c>
      <c r="T216" t="s">
        <v>25</v>
      </c>
      <c r="U216" t="s">
        <v>30</v>
      </c>
      <c r="V216" s="2" t="s">
        <v>31</v>
      </c>
    </row>
    <row r="217" spans="1:22" ht="109.2" x14ac:dyDescent="0.3">
      <c r="A217" t="s">
        <v>74</v>
      </c>
      <c r="B217" t="s">
        <v>174</v>
      </c>
      <c r="C217" t="s">
        <v>822</v>
      </c>
      <c r="D217" t="s">
        <v>4136</v>
      </c>
      <c r="E217" t="s">
        <v>74</v>
      </c>
      <c r="F217" t="s">
        <v>21</v>
      </c>
      <c r="G217" t="s">
        <v>21</v>
      </c>
      <c r="H217" t="s">
        <v>54</v>
      </c>
      <c r="I217" t="s">
        <v>35</v>
      </c>
      <c r="J217" t="s">
        <v>24</v>
      </c>
      <c r="K217" t="s">
        <v>25</v>
      </c>
      <c r="L217" t="s">
        <v>25</v>
      </c>
      <c r="M217" t="s">
        <v>26</v>
      </c>
      <c r="N217" t="s">
        <v>25</v>
      </c>
      <c r="O217" t="s">
        <v>21</v>
      </c>
      <c r="P217" t="s">
        <v>27</v>
      </c>
      <c r="Q217" t="s">
        <v>45</v>
      </c>
      <c r="R217" t="s">
        <v>45</v>
      </c>
      <c r="S217" t="s">
        <v>21</v>
      </c>
      <c r="T217" t="s">
        <v>21</v>
      </c>
      <c r="U217" t="s">
        <v>33</v>
      </c>
      <c r="V217" s="2" t="s">
        <v>46</v>
      </c>
    </row>
    <row r="218" spans="1:22" ht="156" x14ac:dyDescent="0.3">
      <c r="A218" t="s">
        <v>39</v>
      </c>
      <c r="B218" t="s">
        <v>162</v>
      </c>
      <c r="C218" t="s">
        <v>454</v>
      </c>
      <c r="D218" t="s">
        <v>731</v>
      </c>
      <c r="E218" t="s">
        <v>65</v>
      </c>
      <c r="F218" t="s">
        <v>21</v>
      </c>
      <c r="G218" t="s">
        <v>21</v>
      </c>
      <c r="H218" t="s">
        <v>22</v>
      </c>
      <c r="I218" t="s">
        <v>23</v>
      </c>
      <c r="J218" t="s">
        <v>47</v>
      </c>
      <c r="K218" t="s">
        <v>25</v>
      </c>
      <c r="L218" t="s">
        <v>21</v>
      </c>
      <c r="M218" t="s">
        <v>47</v>
      </c>
      <c r="N218" t="s">
        <v>21</v>
      </c>
      <c r="O218" t="s">
        <v>21</v>
      </c>
      <c r="P218" t="s">
        <v>27</v>
      </c>
      <c r="Q218" t="s">
        <v>45</v>
      </c>
      <c r="R218" t="s">
        <v>28</v>
      </c>
      <c r="S218" t="s">
        <v>21</v>
      </c>
      <c r="T218" t="s">
        <v>25</v>
      </c>
      <c r="U218" t="s">
        <v>33</v>
      </c>
      <c r="V218" s="2" t="s">
        <v>31</v>
      </c>
    </row>
    <row r="219" spans="1:22" ht="156" x14ac:dyDescent="0.3">
      <c r="A219" t="s">
        <v>32</v>
      </c>
      <c r="B219" t="s">
        <v>1880</v>
      </c>
      <c r="C219" t="s">
        <v>1961</v>
      </c>
      <c r="D219" t="s">
        <v>2038</v>
      </c>
      <c r="E219" t="s">
        <v>56</v>
      </c>
      <c r="F219" t="s">
        <v>21</v>
      </c>
      <c r="G219" t="s">
        <v>21</v>
      </c>
      <c r="H219" t="s">
        <v>22</v>
      </c>
      <c r="I219" t="s">
        <v>35</v>
      </c>
      <c r="J219" t="s">
        <v>47</v>
      </c>
      <c r="K219" t="s">
        <v>21</v>
      </c>
      <c r="L219" t="s">
        <v>25</v>
      </c>
      <c r="M219" t="s">
        <v>26</v>
      </c>
      <c r="N219" t="s">
        <v>21</v>
      </c>
      <c r="O219" t="s">
        <v>21</v>
      </c>
      <c r="P219" t="s">
        <v>27</v>
      </c>
      <c r="Q219" t="s">
        <v>45</v>
      </c>
      <c r="R219" t="s">
        <v>45</v>
      </c>
      <c r="S219" t="s">
        <v>21</v>
      </c>
      <c r="T219" t="s">
        <v>25</v>
      </c>
      <c r="U219" t="s">
        <v>42</v>
      </c>
      <c r="V219" s="2" t="s">
        <v>31</v>
      </c>
    </row>
    <row r="220" spans="1:22" ht="156" x14ac:dyDescent="0.3">
      <c r="A220" t="s">
        <v>64</v>
      </c>
      <c r="B220" t="s">
        <v>162</v>
      </c>
      <c r="C220" t="s">
        <v>3123</v>
      </c>
      <c r="D220" t="s">
        <v>3216</v>
      </c>
      <c r="E220" t="s">
        <v>64</v>
      </c>
      <c r="F220" t="s">
        <v>21</v>
      </c>
      <c r="G220" t="s">
        <v>21</v>
      </c>
      <c r="H220" t="s">
        <v>54</v>
      </c>
      <c r="I220" t="s">
        <v>23</v>
      </c>
      <c r="J220" t="s">
        <v>24</v>
      </c>
      <c r="K220" t="s">
        <v>25</v>
      </c>
      <c r="L220" t="s">
        <v>25</v>
      </c>
      <c r="M220" t="s">
        <v>26</v>
      </c>
      <c r="N220" t="s">
        <v>25</v>
      </c>
      <c r="O220" t="s">
        <v>21</v>
      </c>
      <c r="P220" t="s">
        <v>80</v>
      </c>
      <c r="Q220" t="s">
        <v>29</v>
      </c>
      <c r="R220" t="s">
        <v>29</v>
      </c>
      <c r="S220" t="s">
        <v>21</v>
      </c>
      <c r="T220" t="s">
        <v>21</v>
      </c>
      <c r="U220" t="s">
        <v>30</v>
      </c>
      <c r="V220" s="2" t="s">
        <v>31</v>
      </c>
    </row>
    <row r="221" spans="1:22" ht="156" x14ac:dyDescent="0.3">
      <c r="A221" t="s">
        <v>39</v>
      </c>
      <c r="B221" t="s">
        <v>162</v>
      </c>
      <c r="C221" t="s">
        <v>744</v>
      </c>
      <c r="D221" t="s">
        <v>757</v>
      </c>
      <c r="E221" t="s">
        <v>64</v>
      </c>
      <c r="F221" t="s">
        <v>21</v>
      </c>
      <c r="G221" t="s">
        <v>21</v>
      </c>
      <c r="H221" t="s">
        <v>22</v>
      </c>
      <c r="I221" t="s">
        <v>23</v>
      </c>
      <c r="J221" t="s">
        <v>24</v>
      </c>
      <c r="K221" t="s">
        <v>25</v>
      </c>
      <c r="L221" t="s">
        <v>25</v>
      </c>
      <c r="M221" t="s">
        <v>26</v>
      </c>
      <c r="N221" t="s">
        <v>25</v>
      </c>
      <c r="O221" t="s">
        <v>21</v>
      </c>
      <c r="P221" t="s">
        <v>27</v>
      </c>
      <c r="Q221" t="s">
        <v>45</v>
      </c>
      <c r="R221" t="s">
        <v>29</v>
      </c>
      <c r="S221" t="s">
        <v>21</v>
      </c>
      <c r="T221" t="s">
        <v>25</v>
      </c>
      <c r="U221" t="s">
        <v>30</v>
      </c>
      <c r="V221" s="2" t="s">
        <v>31</v>
      </c>
    </row>
    <row r="222" spans="1:22" ht="156" x14ac:dyDescent="0.3">
      <c r="A222" t="s">
        <v>37</v>
      </c>
      <c r="B222" t="s">
        <v>983</v>
      </c>
      <c r="C222" t="s">
        <v>984</v>
      </c>
      <c r="D222" t="s">
        <v>3488</v>
      </c>
      <c r="E222" t="s">
        <v>37</v>
      </c>
      <c r="F222" t="s">
        <v>21</v>
      </c>
      <c r="G222" t="s">
        <v>21</v>
      </c>
      <c r="H222" t="s">
        <v>22</v>
      </c>
      <c r="I222" t="s">
        <v>41</v>
      </c>
      <c r="J222" t="s">
        <v>24</v>
      </c>
      <c r="K222" t="s">
        <v>25</v>
      </c>
      <c r="L222" t="s">
        <v>25</v>
      </c>
      <c r="M222" t="s">
        <v>28</v>
      </c>
      <c r="N222" t="s">
        <v>25</v>
      </c>
      <c r="O222" t="s">
        <v>21</v>
      </c>
      <c r="P222" t="s">
        <v>27</v>
      </c>
      <c r="Q222" t="s">
        <v>45</v>
      </c>
      <c r="R222" t="s">
        <v>29</v>
      </c>
      <c r="S222" t="s">
        <v>21</v>
      </c>
      <c r="T222" t="s">
        <v>25</v>
      </c>
      <c r="U222" t="s">
        <v>75</v>
      </c>
      <c r="V222" s="2" t="s">
        <v>31</v>
      </c>
    </row>
    <row r="223" spans="1:22" ht="78" x14ac:dyDescent="0.3">
      <c r="A223" t="s">
        <v>19</v>
      </c>
      <c r="B223" t="s">
        <v>174</v>
      </c>
      <c r="C223" t="s">
        <v>175</v>
      </c>
      <c r="D223" t="s">
        <v>241</v>
      </c>
      <c r="E223" t="s">
        <v>19</v>
      </c>
      <c r="F223" t="s">
        <v>21</v>
      </c>
      <c r="G223" t="s">
        <v>21</v>
      </c>
      <c r="H223" t="s">
        <v>22</v>
      </c>
      <c r="I223" t="s">
        <v>35</v>
      </c>
      <c r="J223" t="s">
        <v>24</v>
      </c>
      <c r="K223" t="s">
        <v>21</v>
      </c>
      <c r="L223" t="s">
        <v>25</v>
      </c>
      <c r="M223" t="s">
        <v>28</v>
      </c>
      <c r="N223" t="s">
        <v>21</v>
      </c>
      <c r="O223" t="s">
        <v>21</v>
      </c>
      <c r="P223" t="s">
        <v>27</v>
      </c>
      <c r="Q223" t="s">
        <v>45</v>
      </c>
      <c r="R223" t="s">
        <v>45</v>
      </c>
      <c r="S223" t="s">
        <v>21</v>
      </c>
      <c r="T223" t="s">
        <v>21</v>
      </c>
      <c r="U223" t="s">
        <v>42</v>
      </c>
      <c r="V223" s="2" t="s">
        <v>57</v>
      </c>
    </row>
    <row r="224" spans="1:22" ht="140.4" x14ac:dyDescent="0.3">
      <c r="A224" t="s">
        <v>64</v>
      </c>
      <c r="B224" t="s">
        <v>162</v>
      </c>
      <c r="C224" t="s">
        <v>3121</v>
      </c>
      <c r="D224" t="s">
        <v>3122</v>
      </c>
      <c r="E224" t="s">
        <v>40</v>
      </c>
      <c r="F224" t="s">
        <v>21</v>
      </c>
      <c r="G224" t="s">
        <v>21</v>
      </c>
      <c r="H224" t="s">
        <v>22</v>
      </c>
      <c r="I224" t="s">
        <v>23</v>
      </c>
      <c r="J224" t="s">
        <v>24</v>
      </c>
      <c r="K224" t="s">
        <v>25</v>
      </c>
      <c r="L224" t="s">
        <v>25</v>
      </c>
      <c r="M224" t="s">
        <v>38</v>
      </c>
      <c r="N224" t="s">
        <v>25</v>
      </c>
      <c r="O224" t="s">
        <v>21</v>
      </c>
      <c r="P224" t="s">
        <v>27</v>
      </c>
      <c r="Q224" t="s">
        <v>28</v>
      </c>
      <c r="R224" t="s">
        <v>29</v>
      </c>
      <c r="S224" t="s">
        <v>21</v>
      </c>
      <c r="T224" t="s">
        <v>21</v>
      </c>
      <c r="U224" t="s">
        <v>33</v>
      </c>
      <c r="V224" s="2" t="s">
        <v>34</v>
      </c>
    </row>
    <row r="225" spans="1:22" ht="140.4" x14ac:dyDescent="0.3">
      <c r="A225" t="s">
        <v>62</v>
      </c>
      <c r="B225" t="s">
        <v>1767</v>
      </c>
      <c r="C225" t="s">
        <v>1782</v>
      </c>
      <c r="D225" t="s">
        <v>1783</v>
      </c>
      <c r="E225" t="s">
        <v>32</v>
      </c>
      <c r="F225" t="s">
        <v>21</v>
      </c>
      <c r="G225" t="s">
        <v>21</v>
      </c>
      <c r="H225" t="s">
        <v>50</v>
      </c>
      <c r="I225" t="s">
        <v>35</v>
      </c>
      <c r="J225" t="s">
        <v>24</v>
      </c>
      <c r="K225" t="s">
        <v>25</v>
      </c>
      <c r="L225" t="s">
        <v>25</v>
      </c>
      <c r="M225" t="s">
        <v>26</v>
      </c>
      <c r="N225" t="s">
        <v>25</v>
      </c>
      <c r="O225" t="s">
        <v>21</v>
      </c>
      <c r="P225" t="s">
        <v>27</v>
      </c>
      <c r="Q225" t="s">
        <v>45</v>
      </c>
      <c r="R225" t="s">
        <v>29</v>
      </c>
      <c r="S225" t="s">
        <v>21</v>
      </c>
      <c r="T225" t="s">
        <v>21</v>
      </c>
      <c r="U225" t="s">
        <v>33</v>
      </c>
      <c r="V225" s="2" t="s">
        <v>34</v>
      </c>
    </row>
    <row r="226" spans="1:22" ht="156" x14ac:dyDescent="0.3">
      <c r="A226" t="s">
        <v>61</v>
      </c>
      <c r="B226" t="s">
        <v>847</v>
      </c>
      <c r="C226" t="s">
        <v>1107</v>
      </c>
      <c r="D226" t="s">
        <v>1108</v>
      </c>
      <c r="E226" t="s">
        <v>61</v>
      </c>
      <c r="F226" t="s">
        <v>21</v>
      </c>
      <c r="G226" t="s">
        <v>21</v>
      </c>
      <c r="H226" t="s">
        <v>22</v>
      </c>
      <c r="I226" t="s">
        <v>23</v>
      </c>
      <c r="J226" t="s">
        <v>24</v>
      </c>
      <c r="K226" t="s">
        <v>25</v>
      </c>
      <c r="L226" t="s">
        <v>25</v>
      </c>
      <c r="M226" t="s">
        <v>38</v>
      </c>
      <c r="N226" t="s">
        <v>21</v>
      </c>
      <c r="O226" t="s">
        <v>21</v>
      </c>
      <c r="P226" t="s">
        <v>27</v>
      </c>
      <c r="Q226" t="s">
        <v>45</v>
      </c>
      <c r="R226" t="s">
        <v>28</v>
      </c>
      <c r="S226" t="s">
        <v>21</v>
      </c>
      <c r="T226" t="s">
        <v>21</v>
      </c>
      <c r="U226" t="s">
        <v>30</v>
      </c>
      <c r="V226" s="2" t="s">
        <v>31</v>
      </c>
    </row>
    <row r="227" spans="1:22" ht="109.2" x14ac:dyDescent="0.3">
      <c r="A227" t="s">
        <v>79</v>
      </c>
      <c r="B227" t="s">
        <v>162</v>
      </c>
      <c r="C227" t="s">
        <v>509</v>
      </c>
      <c r="D227" t="s">
        <v>512</v>
      </c>
      <c r="E227" t="s">
        <v>79</v>
      </c>
      <c r="F227" t="s">
        <v>21</v>
      </c>
      <c r="G227" t="s">
        <v>21</v>
      </c>
      <c r="H227" t="s">
        <v>54</v>
      </c>
      <c r="I227" t="s">
        <v>35</v>
      </c>
      <c r="J227" t="s">
        <v>47</v>
      </c>
      <c r="K227" t="s">
        <v>25</v>
      </c>
      <c r="L227" t="s">
        <v>21</v>
      </c>
      <c r="M227" t="s">
        <v>47</v>
      </c>
      <c r="N227" t="s">
        <v>21</v>
      </c>
      <c r="O227" t="s">
        <v>21</v>
      </c>
      <c r="P227" t="s">
        <v>27</v>
      </c>
      <c r="Q227" t="s">
        <v>45</v>
      </c>
      <c r="R227" t="s">
        <v>45</v>
      </c>
      <c r="S227" t="s">
        <v>21</v>
      </c>
      <c r="T227" t="s">
        <v>21</v>
      </c>
      <c r="U227" t="s">
        <v>42</v>
      </c>
      <c r="V227" s="2" t="s">
        <v>46</v>
      </c>
    </row>
    <row r="228" spans="1:22" ht="156" x14ac:dyDescent="0.3">
      <c r="A228" t="s">
        <v>39</v>
      </c>
      <c r="B228" t="s">
        <v>162</v>
      </c>
      <c r="C228" t="s">
        <v>454</v>
      </c>
      <c r="D228" t="s">
        <v>730</v>
      </c>
      <c r="E228" t="s">
        <v>65</v>
      </c>
      <c r="F228" t="s">
        <v>21</v>
      </c>
      <c r="G228" t="s">
        <v>21</v>
      </c>
      <c r="H228" t="s">
        <v>22</v>
      </c>
      <c r="I228" t="s">
        <v>23</v>
      </c>
      <c r="J228" t="s">
        <v>47</v>
      </c>
      <c r="K228" t="s">
        <v>25</v>
      </c>
      <c r="L228" t="s">
        <v>21</v>
      </c>
      <c r="M228" t="s">
        <v>26</v>
      </c>
      <c r="N228" t="s">
        <v>25</v>
      </c>
      <c r="O228" t="s">
        <v>21</v>
      </c>
      <c r="P228" t="s">
        <v>60</v>
      </c>
      <c r="Q228" t="s">
        <v>45</v>
      </c>
      <c r="R228" t="s">
        <v>28</v>
      </c>
      <c r="S228" t="s">
        <v>21</v>
      </c>
      <c r="T228" t="s">
        <v>25</v>
      </c>
      <c r="U228" t="s">
        <v>30</v>
      </c>
      <c r="V228" s="2" t="s">
        <v>31</v>
      </c>
    </row>
    <row r="229" spans="1:22" ht="140.4" x14ac:dyDescent="0.3">
      <c r="A229" t="s">
        <v>43</v>
      </c>
      <c r="B229" t="s">
        <v>174</v>
      </c>
      <c r="C229" t="s">
        <v>1159</v>
      </c>
      <c r="D229" t="s">
        <v>3975</v>
      </c>
      <c r="E229" t="s">
        <v>43</v>
      </c>
      <c r="F229" t="s">
        <v>21</v>
      </c>
      <c r="G229" t="s">
        <v>21</v>
      </c>
      <c r="H229" t="s">
        <v>54</v>
      </c>
      <c r="I229" t="s">
        <v>41</v>
      </c>
      <c r="J229" t="s">
        <v>24</v>
      </c>
      <c r="K229" t="s">
        <v>25</v>
      </c>
      <c r="L229" t="s">
        <v>25</v>
      </c>
      <c r="M229" t="s">
        <v>38</v>
      </c>
      <c r="N229" t="s">
        <v>25</v>
      </c>
      <c r="O229" t="s">
        <v>21</v>
      </c>
      <c r="P229" t="s">
        <v>27</v>
      </c>
      <c r="Q229" t="s">
        <v>45</v>
      </c>
      <c r="R229" t="s">
        <v>29</v>
      </c>
      <c r="S229" t="s">
        <v>21</v>
      </c>
      <c r="T229" t="s">
        <v>21</v>
      </c>
      <c r="U229" t="s">
        <v>33</v>
      </c>
      <c r="V229" s="2" t="s">
        <v>34</v>
      </c>
    </row>
    <row r="230" spans="1:22" ht="140.4" x14ac:dyDescent="0.3">
      <c r="A230" t="s">
        <v>49</v>
      </c>
      <c r="B230" t="s">
        <v>174</v>
      </c>
      <c r="C230" t="s">
        <v>175</v>
      </c>
      <c r="D230" t="s">
        <v>1536</v>
      </c>
      <c r="E230" t="s">
        <v>49</v>
      </c>
      <c r="F230" t="s">
        <v>21</v>
      </c>
      <c r="G230" t="s">
        <v>21</v>
      </c>
      <c r="H230" t="s">
        <v>22</v>
      </c>
      <c r="I230" t="s">
        <v>41</v>
      </c>
      <c r="J230" t="s">
        <v>24</v>
      </c>
      <c r="K230" t="s">
        <v>25</v>
      </c>
      <c r="L230" t="s">
        <v>25</v>
      </c>
      <c r="M230" t="s">
        <v>38</v>
      </c>
      <c r="N230" t="s">
        <v>25</v>
      </c>
      <c r="O230" t="s">
        <v>21</v>
      </c>
      <c r="P230" t="s">
        <v>27</v>
      </c>
      <c r="Q230" t="s">
        <v>28</v>
      </c>
      <c r="R230" t="s">
        <v>29</v>
      </c>
      <c r="S230" t="s">
        <v>21</v>
      </c>
      <c r="T230" t="s">
        <v>21</v>
      </c>
      <c r="U230" t="s">
        <v>42</v>
      </c>
      <c r="V230" s="2" t="s">
        <v>34</v>
      </c>
    </row>
    <row r="231" spans="1:22" x14ac:dyDescent="0.3">
      <c r="A231" t="s">
        <v>39</v>
      </c>
      <c r="B231" t="s">
        <v>162</v>
      </c>
      <c r="C231" t="s">
        <v>774</v>
      </c>
      <c r="D231" t="s">
        <v>778</v>
      </c>
      <c r="E231" t="s">
        <v>39</v>
      </c>
      <c r="F231" t="s">
        <v>25</v>
      </c>
      <c r="G231" t="s">
        <v>21</v>
      </c>
    </row>
    <row r="232" spans="1:22" x14ac:dyDescent="0.3">
      <c r="A232" t="s">
        <v>49</v>
      </c>
      <c r="B232" t="s">
        <v>174</v>
      </c>
      <c r="C232" t="s">
        <v>200</v>
      </c>
      <c r="D232" t="s">
        <v>1439</v>
      </c>
      <c r="E232" t="s">
        <v>49</v>
      </c>
      <c r="F232" t="s">
        <v>21</v>
      </c>
      <c r="G232" t="s">
        <v>21</v>
      </c>
      <c r="H232" t="s">
        <v>22</v>
      </c>
      <c r="I232" t="s">
        <v>23</v>
      </c>
      <c r="J232" t="s">
        <v>24</v>
      </c>
      <c r="K232" t="s">
        <v>25</v>
      </c>
      <c r="L232" t="s">
        <v>25</v>
      </c>
      <c r="M232" t="s">
        <v>26</v>
      </c>
      <c r="N232" t="s">
        <v>25</v>
      </c>
      <c r="O232" t="s">
        <v>21</v>
      </c>
      <c r="P232" t="s">
        <v>72</v>
      </c>
      <c r="Q232" t="s">
        <v>28</v>
      </c>
      <c r="R232" t="s">
        <v>29</v>
      </c>
      <c r="S232" t="s">
        <v>21</v>
      </c>
      <c r="T232" t="s">
        <v>25</v>
      </c>
      <c r="U232" t="s">
        <v>30</v>
      </c>
      <c r="V232" t="s">
        <v>63</v>
      </c>
    </row>
    <row r="233" spans="1:22" ht="156" x14ac:dyDescent="0.3">
      <c r="A233" t="s">
        <v>39</v>
      </c>
      <c r="B233" t="s">
        <v>162</v>
      </c>
      <c r="C233" t="s">
        <v>733</v>
      </c>
      <c r="D233" t="s">
        <v>756</v>
      </c>
      <c r="E233" t="s">
        <v>102</v>
      </c>
      <c r="F233" t="s">
        <v>21</v>
      </c>
      <c r="G233" t="s">
        <v>21</v>
      </c>
      <c r="H233" t="s">
        <v>50</v>
      </c>
      <c r="I233" t="s">
        <v>23</v>
      </c>
      <c r="J233" t="s">
        <v>24</v>
      </c>
      <c r="K233" t="s">
        <v>25</v>
      </c>
      <c r="L233" t="s">
        <v>25</v>
      </c>
      <c r="M233" t="s">
        <v>28</v>
      </c>
      <c r="N233" t="s">
        <v>25</v>
      </c>
      <c r="O233" t="s">
        <v>21</v>
      </c>
      <c r="P233" t="s">
        <v>27</v>
      </c>
      <c r="Q233" t="s">
        <v>28</v>
      </c>
      <c r="R233" t="s">
        <v>29</v>
      </c>
      <c r="S233" t="s">
        <v>21</v>
      </c>
      <c r="T233" t="s">
        <v>25</v>
      </c>
      <c r="U233" t="s">
        <v>30</v>
      </c>
      <c r="V233" s="2" t="s">
        <v>31</v>
      </c>
    </row>
    <row r="234" spans="1:22" ht="156" x14ac:dyDescent="0.3">
      <c r="A234" t="s">
        <v>39</v>
      </c>
      <c r="B234" t="s">
        <v>162</v>
      </c>
      <c r="C234" t="s">
        <v>733</v>
      </c>
      <c r="D234" t="s">
        <v>755</v>
      </c>
      <c r="E234" t="s">
        <v>102</v>
      </c>
      <c r="F234" t="s">
        <v>21</v>
      </c>
      <c r="G234" t="s">
        <v>21</v>
      </c>
      <c r="H234" t="s">
        <v>50</v>
      </c>
      <c r="I234" t="s">
        <v>23</v>
      </c>
      <c r="J234" t="s">
        <v>24</v>
      </c>
      <c r="K234" t="s">
        <v>25</v>
      </c>
      <c r="L234" t="s">
        <v>25</v>
      </c>
      <c r="M234" t="s">
        <v>28</v>
      </c>
      <c r="N234" t="s">
        <v>25</v>
      </c>
      <c r="O234" t="s">
        <v>21</v>
      </c>
      <c r="P234" t="s">
        <v>27</v>
      </c>
      <c r="Q234" t="s">
        <v>28</v>
      </c>
      <c r="R234" t="s">
        <v>29</v>
      </c>
      <c r="S234" t="s">
        <v>21</v>
      </c>
      <c r="T234" t="s">
        <v>25</v>
      </c>
      <c r="U234" t="s">
        <v>30</v>
      </c>
      <c r="V234" s="2" t="s">
        <v>31</v>
      </c>
    </row>
    <row r="235" spans="1:22" ht="109.2" x14ac:dyDescent="0.3">
      <c r="A235" t="s">
        <v>70</v>
      </c>
      <c r="B235" t="s">
        <v>1767</v>
      </c>
      <c r="C235" t="s">
        <v>4310</v>
      </c>
      <c r="D235" t="s">
        <v>4311</v>
      </c>
      <c r="E235" t="s">
        <v>70</v>
      </c>
      <c r="F235" t="s">
        <v>21</v>
      </c>
      <c r="G235" t="s">
        <v>21</v>
      </c>
      <c r="H235" t="s">
        <v>22</v>
      </c>
      <c r="I235" t="s">
        <v>23</v>
      </c>
      <c r="J235" t="s">
        <v>24</v>
      </c>
      <c r="K235" t="s">
        <v>25</v>
      </c>
      <c r="L235" t="s">
        <v>25</v>
      </c>
      <c r="M235" t="s">
        <v>38</v>
      </c>
      <c r="N235" t="s">
        <v>25</v>
      </c>
      <c r="O235" t="s">
        <v>21</v>
      </c>
      <c r="P235" t="s">
        <v>27</v>
      </c>
      <c r="Q235" t="s">
        <v>28</v>
      </c>
      <c r="R235" t="s">
        <v>29</v>
      </c>
      <c r="S235" t="s">
        <v>21</v>
      </c>
      <c r="T235" t="s">
        <v>21</v>
      </c>
      <c r="U235" t="s">
        <v>33</v>
      </c>
      <c r="V235" s="2" t="s">
        <v>66</v>
      </c>
    </row>
    <row r="236" spans="1:22" ht="156" x14ac:dyDescent="0.3">
      <c r="A236" t="s">
        <v>70</v>
      </c>
      <c r="B236" t="s">
        <v>174</v>
      </c>
      <c r="C236" t="s">
        <v>2026</v>
      </c>
      <c r="D236" t="s">
        <v>4295</v>
      </c>
      <c r="E236" t="s">
        <v>70</v>
      </c>
      <c r="F236" t="s">
        <v>21</v>
      </c>
      <c r="G236" t="s">
        <v>21</v>
      </c>
      <c r="H236" t="s">
        <v>22</v>
      </c>
      <c r="I236" t="s">
        <v>35</v>
      </c>
      <c r="J236" t="s">
        <v>24</v>
      </c>
      <c r="K236" t="s">
        <v>25</v>
      </c>
      <c r="L236" t="s">
        <v>25</v>
      </c>
      <c r="M236" t="s">
        <v>26</v>
      </c>
      <c r="N236" t="s">
        <v>25</v>
      </c>
      <c r="O236" t="s">
        <v>25</v>
      </c>
      <c r="P236" t="s">
        <v>27</v>
      </c>
      <c r="Q236" t="s">
        <v>45</v>
      </c>
      <c r="R236" t="s">
        <v>28</v>
      </c>
      <c r="S236" t="s">
        <v>21</v>
      </c>
      <c r="T236" t="s">
        <v>21</v>
      </c>
      <c r="U236" t="s">
        <v>42</v>
      </c>
      <c r="V236" s="2" t="s">
        <v>31</v>
      </c>
    </row>
    <row r="237" spans="1:22" ht="62.4" x14ac:dyDescent="0.3">
      <c r="A237" t="s">
        <v>61</v>
      </c>
      <c r="B237" t="s">
        <v>890</v>
      </c>
      <c r="C237" t="s">
        <v>1169</v>
      </c>
      <c r="D237" t="s">
        <v>1319</v>
      </c>
      <c r="E237" t="s">
        <v>114</v>
      </c>
      <c r="F237" t="s">
        <v>21</v>
      </c>
      <c r="G237" t="s">
        <v>21</v>
      </c>
      <c r="H237" t="s">
        <v>22</v>
      </c>
      <c r="I237" t="s">
        <v>35</v>
      </c>
      <c r="J237" t="s">
        <v>24</v>
      </c>
      <c r="K237" t="s">
        <v>21</v>
      </c>
      <c r="L237" t="s">
        <v>25</v>
      </c>
      <c r="M237" t="s">
        <v>47</v>
      </c>
      <c r="N237" t="s">
        <v>21</v>
      </c>
      <c r="O237" t="s">
        <v>21</v>
      </c>
      <c r="P237" t="s">
        <v>27</v>
      </c>
      <c r="Q237" t="s">
        <v>45</v>
      </c>
      <c r="R237" t="s">
        <v>47</v>
      </c>
      <c r="S237" t="s">
        <v>21</v>
      </c>
      <c r="T237" t="s">
        <v>25</v>
      </c>
      <c r="U237" t="s">
        <v>33</v>
      </c>
      <c r="V237" s="2" t="s">
        <v>48</v>
      </c>
    </row>
    <row r="238" spans="1:22" ht="78" x14ac:dyDescent="0.3">
      <c r="A238" t="s">
        <v>67</v>
      </c>
      <c r="B238" t="s">
        <v>1733</v>
      </c>
      <c r="C238" t="s">
        <v>1734</v>
      </c>
      <c r="D238" t="s">
        <v>2455</v>
      </c>
      <c r="E238" t="s">
        <v>65</v>
      </c>
      <c r="F238" t="s">
        <v>21</v>
      </c>
      <c r="G238" t="s">
        <v>21</v>
      </c>
      <c r="H238" t="s">
        <v>50</v>
      </c>
      <c r="I238" t="s">
        <v>23</v>
      </c>
      <c r="J238" t="s">
        <v>47</v>
      </c>
      <c r="K238" t="s">
        <v>21</v>
      </c>
      <c r="L238" t="s">
        <v>21</v>
      </c>
      <c r="M238" t="s">
        <v>47</v>
      </c>
      <c r="N238" t="s">
        <v>21</v>
      </c>
      <c r="O238" t="s">
        <v>21</v>
      </c>
      <c r="P238" t="s">
        <v>27</v>
      </c>
      <c r="Q238" t="s">
        <v>45</v>
      </c>
      <c r="R238" t="s">
        <v>45</v>
      </c>
      <c r="S238" t="s">
        <v>21</v>
      </c>
      <c r="T238" t="s">
        <v>21</v>
      </c>
      <c r="U238" t="s">
        <v>42</v>
      </c>
      <c r="V238" s="2" t="s">
        <v>105</v>
      </c>
    </row>
    <row r="239" spans="1:22" ht="140.4" x14ac:dyDescent="0.3">
      <c r="A239" t="s">
        <v>49</v>
      </c>
      <c r="B239" t="s">
        <v>1190</v>
      </c>
      <c r="C239" t="s">
        <v>1195</v>
      </c>
      <c r="D239" t="s">
        <v>1568</v>
      </c>
      <c r="E239" t="s">
        <v>49</v>
      </c>
      <c r="F239" t="s">
        <v>21</v>
      </c>
      <c r="G239" t="s">
        <v>21</v>
      </c>
      <c r="H239" t="s">
        <v>50</v>
      </c>
      <c r="I239" t="s">
        <v>41</v>
      </c>
      <c r="J239" t="s">
        <v>47</v>
      </c>
      <c r="K239" t="s">
        <v>21</v>
      </c>
      <c r="L239" t="s">
        <v>25</v>
      </c>
      <c r="M239" t="s">
        <v>38</v>
      </c>
      <c r="N239" t="s">
        <v>25</v>
      </c>
      <c r="O239" t="s">
        <v>21</v>
      </c>
      <c r="P239" t="s">
        <v>27</v>
      </c>
      <c r="Q239" t="s">
        <v>28</v>
      </c>
      <c r="R239" t="s">
        <v>29</v>
      </c>
      <c r="S239" t="s">
        <v>21</v>
      </c>
      <c r="T239" t="s">
        <v>25</v>
      </c>
      <c r="U239" t="s">
        <v>30</v>
      </c>
      <c r="V239" s="2" t="s">
        <v>34</v>
      </c>
    </row>
    <row r="240" spans="1:22" ht="124.8" x14ac:dyDescent="0.3">
      <c r="A240" t="s">
        <v>43</v>
      </c>
      <c r="B240" t="s">
        <v>174</v>
      </c>
      <c r="C240" t="s">
        <v>781</v>
      </c>
      <c r="D240" t="s">
        <v>3891</v>
      </c>
      <c r="E240" t="s">
        <v>74</v>
      </c>
      <c r="F240" t="s">
        <v>21</v>
      </c>
      <c r="G240" t="s">
        <v>21</v>
      </c>
      <c r="H240" t="s">
        <v>22</v>
      </c>
      <c r="I240" t="s">
        <v>23</v>
      </c>
      <c r="J240" t="s">
        <v>24</v>
      </c>
      <c r="K240" t="s">
        <v>21</v>
      </c>
      <c r="L240" t="s">
        <v>25</v>
      </c>
      <c r="M240" t="s">
        <v>26</v>
      </c>
      <c r="N240" t="s">
        <v>25</v>
      </c>
      <c r="O240" t="s">
        <v>21</v>
      </c>
      <c r="P240" t="s">
        <v>27</v>
      </c>
      <c r="Q240" t="s">
        <v>45</v>
      </c>
      <c r="R240" t="s">
        <v>29</v>
      </c>
      <c r="S240" t="s">
        <v>21</v>
      </c>
      <c r="T240" t="s">
        <v>25</v>
      </c>
      <c r="U240" t="s">
        <v>30</v>
      </c>
      <c r="V240" s="2" t="s">
        <v>94</v>
      </c>
    </row>
    <row r="241" spans="1:22" ht="109.2" x14ac:dyDescent="0.3">
      <c r="A241" t="s">
        <v>37</v>
      </c>
      <c r="B241" t="s">
        <v>983</v>
      </c>
      <c r="C241" t="s">
        <v>984</v>
      </c>
      <c r="D241" t="s">
        <v>1625</v>
      </c>
      <c r="E241" t="s">
        <v>37</v>
      </c>
      <c r="F241" t="s">
        <v>21</v>
      </c>
      <c r="G241" t="s">
        <v>21</v>
      </c>
      <c r="H241" t="s">
        <v>50</v>
      </c>
      <c r="I241" t="s">
        <v>35</v>
      </c>
      <c r="J241" t="s">
        <v>24</v>
      </c>
      <c r="K241" t="s">
        <v>21</v>
      </c>
      <c r="L241" t="s">
        <v>21</v>
      </c>
      <c r="M241" t="s">
        <v>47</v>
      </c>
      <c r="N241" t="s">
        <v>21</v>
      </c>
      <c r="O241" t="s">
        <v>21</v>
      </c>
      <c r="P241" t="s">
        <v>27</v>
      </c>
      <c r="Q241" t="s">
        <v>45</v>
      </c>
      <c r="R241" t="s">
        <v>29</v>
      </c>
      <c r="S241" t="s">
        <v>21</v>
      </c>
      <c r="T241" t="s">
        <v>21</v>
      </c>
      <c r="U241" t="s">
        <v>33</v>
      </c>
      <c r="V241" s="2" t="s">
        <v>46</v>
      </c>
    </row>
    <row r="242" spans="1:22" ht="109.2" x14ac:dyDescent="0.3">
      <c r="A242" t="s">
        <v>37</v>
      </c>
      <c r="B242" t="s">
        <v>983</v>
      </c>
      <c r="C242" t="s">
        <v>984</v>
      </c>
      <c r="D242" t="s">
        <v>3460</v>
      </c>
      <c r="E242" t="s">
        <v>37</v>
      </c>
      <c r="F242" t="s">
        <v>21</v>
      </c>
      <c r="G242" t="s">
        <v>21</v>
      </c>
      <c r="H242" t="s">
        <v>50</v>
      </c>
      <c r="I242" t="s">
        <v>23</v>
      </c>
      <c r="J242" t="s">
        <v>24</v>
      </c>
      <c r="K242" t="s">
        <v>21</v>
      </c>
      <c r="L242" t="s">
        <v>25</v>
      </c>
      <c r="M242" t="s">
        <v>47</v>
      </c>
      <c r="N242" t="s">
        <v>21</v>
      </c>
      <c r="O242" t="s">
        <v>21</v>
      </c>
      <c r="P242" t="s">
        <v>27</v>
      </c>
      <c r="Q242" t="s">
        <v>45</v>
      </c>
      <c r="R242" t="s">
        <v>29</v>
      </c>
      <c r="S242" t="s">
        <v>21</v>
      </c>
      <c r="T242" t="s">
        <v>21</v>
      </c>
      <c r="U242" t="s">
        <v>33</v>
      </c>
      <c r="V242" s="2" t="s">
        <v>46</v>
      </c>
    </row>
    <row r="243" spans="1:22" ht="109.2" x14ac:dyDescent="0.3">
      <c r="A243" t="s">
        <v>37</v>
      </c>
      <c r="B243" t="s">
        <v>983</v>
      </c>
      <c r="C243" t="s">
        <v>984</v>
      </c>
      <c r="D243" t="s">
        <v>3459</v>
      </c>
      <c r="E243" t="s">
        <v>37</v>
      </c>
      <c r="F243" t="s">
        <v>21</v>
      </c>
      <c r="G243" t="s">
        <v>21</v>
      </c>
      <c r="H243" t="s">
        <v>50</v>
      </c>
      <c r="I243" t="s">
        <v>23</v>
      </c>
      <c r="J243" t="s">
        <v>47</v>
      </c>
      <c r="K243" t="s">
        <v>21</v>
      </c>
      <c r="L243" t="s">
        <v>21</v>
      </c>
      <c r="M243" t="s">
        <v>47</v>
      </c>
      <c r="N243" t="s">
        <v>21</v>
      </c>
      <c r="O243" t="s">
        <v>21</v>
      </c>
      <c r="P243" t="s">
        <v>27</v>
      </c>
      <c r="Q243" t="s">
        <v>45</v>
      </c>
      <c r="R243" t="s">
        <v>28</v>
      </c>
      <c r="S243" t="s">
        <v>21</v>
      </c>
      <c r="T243" t="s">
        <v>21</v>
      </c>
      <c r="U243" t="s">
        <v>33</v>
      </c>
      <c r="V243" s="2" t="s">
        <v>46</v>
      </c>
    </row>
    <row r="244" spans="1:22" ht="78" x14ac:dyDescent="0.3">
      <c r="A244" t="s">
        <v>102</v>
      </c>
      <c r="B244" t="s">
        <v>174</v>
      </c>
      <c r="C244" t="s">
        <v>195</v>
      </c>
      <c r="D244" t="s">
        <v>3776</v>
      </c>
      <c r="E244" t="s">
        <v>102</v>
      </c>
      <c r="F244" t="s">
        <v>21</v>
      </c>
      <c r="G244" t="s">
        <v>21</v>
      </c>
      <c r="H244" t="s">
        <v>22</v>
      </c>
      <c r="I244" t="s">
        <v>35</v>
      </c>
      <c r="J244" t="s">
        <v>24</v>
      </c>
      <c r="K244" t="s">
        <v>25</v>
      </c>
      <c r="L244" t="s">
        <v>25</v>
      </c>
      <c r="M244" t="s">
        <v>26</v>
      </c>
      <c r="N244" t="s">
        <v>25</v>
      </c>
      <c r="O244" t="s">
        <v>21</v>
      </c>
      <c r="P244" t="s">
        <v>27</v>
      </c>
      <c r="Q244" t="s">
        <v>47</v>
      </c>
      <c r="R244" t="s">
        <v>47</v>
      </c>
      <c r="S244" t="s">
        <v>21</v>
      </c>
      <c r="T244" t="s">
        <v>21</v>
      </c>
      <c r="U244" t="s">
        <v>33</v>
      </c>
      <c r="V244" s="2" t="s">
        <v>76</v>
      </c>
    </row>
    <row r="245" spans="1:22" ht="140.4" x14ac:dyDescent="0.3">
      <c r="A245" t="s">
        <v>73</v>
      </c>
      <c r="B245" t="s">
        <v>162</v>
      </c>
      <c r="C245" t="s">
        <v>359</v>
      </c>
      <c r="D245" t="s">
        <v>400</v>
      </c>
      <c r="E245" t="s">
        <v>82</v>
      </c>
      <c r="F245" t="s">
        <v>21</v>
      </c>
      <c r="G245" t="s">
        <v>21</v>
      </c>
      <c r="H245" t="s">
        <v>22</v>
      </c>
      <c r="I245" t="s">
        <v>23</v>
      </c>
      <c r="J245" t="s">
        <v>24</v>
      </c>
      <c r="K245" t="s">
        <v>21</v>
      </c>
      <c r="L245" t="s">
        <v>21</v>
      </c>
      <c r="M245" t="s">
        <v>26</v>
      </c>
      <c r="N245" t="s">
        <v>25</v>
      </c>
      <c r="O245" t="s">
        <v>21</v>
      </c>
      <c r="P245" t="s">
        <v>60</v>
      </c>
      <c r="Q245" t="s">
        <v>28</v>
      </c>
      <c r="R245" t="s">
        <v>29</v>
      </c>
      <c r="S245" t="s">
        <v>21</v>
      </c>
      <c r="T245" t="s">
        <v>21</v>
      </c>
      <c r="U245" t="s">
        <v>33</v>
      </c>
      <c r="V245" s="2" t="s">
        <v>34</v>
      </c>
    </row>
    <row r="246" spans="1:22" ht="140.4" x14ac:dyDescent="0.3">
      <c r="A246" t="s">
        <v>73</v>
      </c>
      <c r="B246" t="s">
        <v>162</v>
      </c>
      <c r="C246" t="s">
        <v>359</v>
      </c>
      <c r="D246" t="s">
        <v>399</v>
      </c>
      <c r="E246" t="s">
        <v>59</v>
      </c>
      <c r="F246" t="s">
        <v>21</v>
      </c>
      <c r="G246" t="s">
        <v>21</v>
      </c>
      <c r="H246" t="s">
        <v>22</v>
      </c>
      <c r="I246" t="s">
        <v>23</v>
      </c>
      <c r="J246" t="s">
        <v>24</v>
      </c>
      <c r="K246" t="s">
        <v>21</v>
      </c>
      <c r="L246" t="s">
        <v>25</v>
      </c>
      <c r="M246" t="s">
        <v>26</v>
      </c>
      <c r="N246" t="s">
        <v>25</v>
      </c>
      <c r="O246" t="s">
        <v>21</v>
      </c>
      <c r="P246" t="s">
        <v>27</v>
      </c>
      <c r="Q246" t="s">
        <v>28</v>
      </c>
      <c r="R246" t="s">
        <v>29</v>
      </c>
      <c r="S246" t="s">
        <v>21</v>
      </c>
      <c r="T246" t="s">
        <v>21</v>
      </c>
      <c r="U246" t="s">
        <v>33</v>
      </c>
      <c r="V246" s="2" t="s">
        <v>34</v>
      </c>
    </row>
    <row r="247" spans="1:22" ht="140.4" x14ac:dyDescent="0.3">
      <c r="A247" t="s">
        <v>73</v>
      </c>
      <c r="B247" t="s">
        <v>162</v>
      </c>
      <c r="C247" t="s">
        <v>359</v>
      </c>
      <c r="D247" t="s">
        <v>398</v>
      </c>
      <c r="E247" t="s">
        <v>59</v>
      </c>
      <c r="F247" t="s">
        <v>21</v>
      </c>
      <c r="G247" t="s">
        <v>21</v>
      </c>
      <c r="H247" t="s">
        <v>22</v>
      </c>
      <c r="I247" t="s">
        <v>23</v>
      </c>
      <c r="J247" t="s">
        <v>24</v>
      </c>
      <c r="K247" t="s">
        <v>21</v>
      </c>
      <c r="L247" t="s">
        <v>25</v>
      </c>
      <c r="M247" t="s">
        <v>28</v>
      </c>
      <c r="N247" t="s">
        <v>25</v>
      </c>
      <c r="O247" t="s">
        <v>21</v>
      </c>
      <c r="P247" t="s">
        <v>27</v>
      </c>
      <c r="Q247" t="s">
        <v>28</v>
      </c>
      <c r="R247" t="s">
        <v>29</v>
      </c>
      <c r="S247" t="s">
        <v>21</v>
      </c>
      <c r="T247" t="s">
        <v>21</v>
      </c>
      <c r="U247" t="s">
        <v>33</v>
      </c>
      <c r="V247" s="2" t="s">
        <v>34</v>
      </c>
    </row>
    <row r="248" spans="1:22" ht="140.4" x14ac:dyDescent="0.3">
      <c r="A248" t="s">
        <v>73</v>
      </c>
      <c r="B248" t="s">
        <v>162</v>
      </c>
      <c r="C248" t="s">
        <v>359</v>
      </c>
      <c r="D248" t="s">
        <v>397</v>
      </c>
      <c r="E248" t="s">
        <v>44</v>
      </c>
      <c r="F248" t="s">
        <v>21</v>
      </c>
      <c r="G248" t="s">
        <v>21</v>
      </c>
      <c r="H248" t="s">
        <v>22</v>
      </c>
      <c r="I248" t="s">
        <v>23</v>
      </c>
      <c r="J248" t="s">
        <v>24</v>
      </c>
      <c r="K248" t="s">
        <v>25</v>
      </c>
      <c r="L248" t="s">
        <v>25</v>
      </c>
      <c r="M248" t="s">
        <v>26</v>
      </c>
      <c r="N248" t="s">
        <v>25</v>
      </c>
      <c r="O248" t="s">
        <v>21</v>
      </c>
      <c r="P248" t="s">
        <v>27</v>
      </c>
      <c r="Q248" t="s">
        <v>28</v>
      </c>
      <c r="R248" t="s">
        <v>29</v>
      </c>
      <c r="S248" t="s">
        <v>21</v>
      </c>
      <c r="T248" t="s">
        <v>21</v>
      </c>
      <c r="U248" t="s">
        <v>33</v>
      </c>
      <c r="V248" s="2" t="s">
        <v>34</v>
      </c>
    </row>
    <row r="249" spans="1:22" ht="140.4" x14ac:dyDescent="0.3">
      <c r="A249" t="s">
        <v>70</v>
      </c>
      <c r="B249" t="s">
        <v>932</v>
      </c>
      <c r="C249" t="s">
        <v>3416</v>
      </c>
      <c r="D249" t="s">
        <v>4229</v>
      </c>
      <c r="E249" t="s">
        <v>70</v>
      </c>
      <c r="F249" t="s">
        <v>21</v>
      </c>
      <c r="G249" t="s">
        <v>21</v>
      </c>
      <c r="H249" t="s">
        <v>22</v>
      </c>
      <c r="I249" t="s">
        <v>35</v>
      </c>
      <c r="J249" t="s">
        <v>24</v>
      </c>
      <c r="K249" t="s">
        <v>25</v>
      </c>
      <c r="L249" t="s">
        <v>25</v>
      </c>
      <c r="M249" t="s">
        <v>28</v>
      </c>
      <c r="N249" t="s">
        <v>25</v>
      </c>
      <c r="O249" t="s">
        <v>21</v>
      </c>
      <c r="P249" t="s">
        <v>60</v>
      </c>
      <c r="Q249" t="s">
        <v>45</v>
      </c>
      <c r="R249" t="s">
        <v>29</v>
      </c>
      <c r="S249" t="s">
        <v>21</v>
      </c>
      <c r="T249" t="s">
        <v>21</v>
      </c>
      <c r="U249" t="s">
        <v>42</v>
      </c>
      <c r="V249" s="2" t="s">
        <v>34</v>
      </c>
    </row>
    <row r="250" spans="1:22" x14ac:dyDescent="0.3">
      <c r="A250" t="s">
        <v>55</v>
      </c>
      <c r="B250" t="s">
        <v>847</v>
      </c>
      <c r="C250" t="s">
        <v>848</v>
      </c>
      <c r="D250" t="s">
        <v>879</v>
      </c>
      <c r="E250" t="s">
        <v>69</v>
      </c>
      <c r="F250" t="s">
        <v>25</v>
      </c>
      <c r="G250" t="s">
        <v>25</v>
      </c>
    </row>
    <row r="251" spans="1:22" x14ac:dyDescent="0.3">
      <c r="A251" t="s">
        <v>55</v>
      </c>
      <c r="B251" t="s">
        <v>847</v>
      </c>
      <c r="C251" t="s">
        <v>848</v>
      </c>
      <c r="D251" t="s">
        <v>878</v>
      </c>
      <c r="E251" t="s">
        <v>69</v>
      </c>
      <c r="F251" t="s">
        <v>25</v>
      </c>
      <c r="G251" t="s">
        <v>25</v>
      </c>
    </row>
    <row r="252" spans="1:22" ht="78" x14ac:dyDescent="0.3">
      <c r="A252" t="s">
        <v>49</v>
      </c>
      <c r="B252" t="s">
        <v>475</v>
      </c>
      <c r="C252" t="s">
        <v>1587</v>
      </c>
      <c r="D252" t="s">
        <v>1590</v>
      </c>
      <c r="E252" t="s">
        <v>64</v>
      </c>
      <c r="F252" t="s">
        <v>21</v>
      </c>
      <c r="G252" t="s">
        <v>21</v>
      </c>
      <c r="H252" t="s">
        <v>22</v>
      </c>
      <c r="I252" t="s">
        <v>41</v>
      </c>
      <c r="J252" t="s">
        <v>24</v>
      </c>
      <c r="K252" t="s">
        <v>25</v>
      </c>
      <c r="L252" t="s">
        <v>21</v>
      </c>
      <c r="M252" t="s">
        <v>28</v>
      </c>
      <c r="N252" t="s">
        <v>21</v>
      </c>
      <c r="O252" t="s">
        <v>21</v>
      </c>
      <c r="P252" t="s">
        <v>27</v>
      </c>
      <c r="Q252" t="s">
        <v>28</v>
      </c>
      <c r="R252" t="s">
        <v>28</v>
      </c>
      <c r="S252" t="s">
        <v>21</v>
      </c>
      <c r="T252" t="s">
        <v>25</v>
      </c>
      <c r="U252" t="s">
        <v>42</v>
      </c>
      <c r="V252" s="2" t="s">
        <v>77</v>
      </c>
    </row>
    <row r="253" spans="1:22" ht="93.6" x14ac:dyDescent="0.3">
      <c r="A253" t="s">
        <v>74</v>
      </c>
      <c r="B253" t="s">
        <v>174</v>
      </c>
      <c r="C253" t="s">
        <v>781</v>
      </c>
      <c r="D253" t="s">
        <v>4099</v>
      </c>
      <c r="E253" t="s">
        <v>74</v>
      </c>
      <c r="F253" t="s">
        <v>21</v>
      </c>
      <c r="G253" t="s">
        <v>21</v>
      </c>
      <c r="H253" t="s">
        <v>22</v>
      </c>
      <c r="I253" t="s">
        <v>23</v>
      </c>
      <c r="J253" t="s">
        <v>24</v>
      </c>
      <c r="K253" t="s">
        <v>25</v>
      </c>
      <c r="L253" t="s">
        <v>25</v>
      </c>
      <c r="M253" t="s">
        <v>26</v>
      </c>
      <c r="N253" t="s">
        <v>21</v>
      </c>
      <c r="O253" t="s">
        <v>21</v>
      </c>
      <c r="P253" t="s">
        <v>27</v>
      </c>
      <c r="Q253" t="s">
        <v>45</v>
      </c>
      <c r="R253" t="s">
        <v>29</v>
      </c>
      <c r="S253" t="s">
        <v>21</v>
      </c>
      <c r="T253" t="s">
        <v>21</v>
      </c>
      <c r="U253" t="s">
        <v>33</v>
      </c>
      <c r="V253" s="2" t="s">
        <v>98</v>
      </c>
    </row>
    <row r="254" spans="1:22" ht="156" x14ac:dyDescent="0.3">
      <c r="A254" t="s">
        <v>49</v>
      </c>
      <c r="B254" t="s">
        <v>174</v>
      </c>
      <c r="C254" t="s">
        <v>1414</v>
      </c>
      <c r="D254" t="s">
        <v>1427</v>
      </c>
      <c r="E254" t="s">
        <v>49</v>
      </c>
      <c r="F254" t="s">
        <v>21</v>
      </c>
      <c r="G254" t="s">
        <v>21</v>
      </c>
      <c r="H254" t="s">
        <v>50</v>
      </c>
      <c r="I254" t="s">
        <v>23</v>
      </c>
      <c r="J254" t="s">
        <v>24</v>
      </c>
      <c r="K254" t="s">
        <v>25</v>
      </c>
      <c r="L254" t="s">
        <v>25</v>
      </c>
      <c r="M254" t="s">
        <v>28</v>
      </c>
      <c r="N254" t="s">
        <v>25</v>
      </c>
      <c r="O254" t="s">
        <v>21</v>
      </c>
      <c r="P254" t="s">
        <v>27</v>
      </c>
      <c r="Q254" t="s">
        <v>28</v>
      </c>
      <c r="R254" t="s">
        <v>29</v>
      </c>
      <c r="S254" t="s">
        <v>21</v>
      </c>
      <c r="T254" t="s">
        <v>25</v>
      </c>
      <c r="U254" t="s">
        <v>33</v>
      </c>
      <c r="V254" s="2" t="s">
        <v>31</v>
      </c>
    </row>
    <row r="255" spans="1:22" ht="124.8" x14ac:dyDescent="0.3">
      <c r="A255" t="s">
        <v>61</v>
      </c>
      <c r="B255" t="s">
        <v>519</v>
      </c>
      <c r="C255" t="s">
        <v>833</v>
      </c>
      <c r="D255" t="s">
        <v>1025</v>
      </c>
      <c r="E255" t="s">
        <v>61</v>
      </c>
      <c r="F255" t="s">
        <v>21</v>
      </c>
      <c r="G255" t="s">
        <v>21</v>
      </c>
      <c r="H255" t="s">
        <v>50</v>
      </c>
      <c r="I255" t="s">
        <v>35</v>
      </c>
      <c r="J255" t="s">
        <v>47</v>
      </c>
      <c r="K255" t="s">
        <v>21</v>
      </c>
      <c r="L255" t="s">
        <v>21</v>
      </c>
      <c r="M255" t="s">
        <v>47</v>
      </c>
      <c r="N255" t="s">
        <v>21</v>
      </c>
      <c r="O255" t="s">
        <v>21</v>
      </c>
      <c r="P255" t="s">
        <v>80</v>
      </c>
      <c r="Q255" t="s">
        <v>45</v>
      </c>
      <c r="R255" t="s">
        <v>45</v>
      </c>
      <c r="S255" t="s">
        <v>21</v>
      </c>
      <c r="T255" t="s">
        <v>25</v>
      </c>
      <c r="U255" t="s">
        <v>33</v>
      </c>
      <c r="V255" s="2" t="s">
        <v>97</v>
      </c>
    </row>
    <row r="256" spans="1:22" ht="46.8" x14ac:dyDescent="0.3">
      <c r="A256" t="s">
        <v>74</v>
      </c>
      <c r="B256" t="s">
        <v>174</v>
      </c>
      <c r="C256" t="s">
        <v>3918</v>
      </c>
      <c r="D256" t="s">
        <v>4033</v>
      </c>
      <c r="E256" t="s">
        <v>74</v>
      </c>
      <c r="F256" t="s">
        <v>21</v>
      </c>
      <c r="G256" t="s">
        <v>21</v>
      </c>
      <c r="H256" t="s">
        <v>54</v>
      </c>
      <c r="I256" t="s">
        <v>35</v>
      </c>
      <c r="J256" t="s">
        <v>24</v>
      </c>
      <c r="K256" t="s">
        <v>25</v>
      </c>
      <c r="L256" t="s">
        <v>21</v>
      </c>
      <c r="M256" t="s">
        <v>26</v>
      </c>
      <c r="N256" t="s">
        <v>25</v>
      </c>
      <c r="O256" t="s">
        <v>21</v>
      </c>
      <c r="P256" s="2" t="s">
        <v>96</v>
      </c>
      <c r="Q256" t="s">
        <v>45</v>
      </c>
      <c r="R256" t="s">
        <v>28</v>
      </c>
      <c r="S256" t="s">
        <v>21</v>
      </c>
      <c r="T256" t="s">
        <v>21</v>
      </c>
      <c r="U256" t="s">
        <v>42</v>
      </c>
      <c r="V256" t="s">
        <v>103</v>
      </c>
    </row>
    <row r="257" spans="1:22" ht="140.4" x14ac:dyDescent="0.3">
      <c r="A257" t="s">
        <v>87</v>
      </c>
      <c r="B257" t="s">
        <v>637</v>
      </c>
      <c r="C257" t="s">
        <v>638</v>
      </c>
      <c r="D257" t="s">
        <v>5260</v>
      </c>
      <c r="E257" t="s">
        <v>87</v>
      </c>
      <c r="F257" t="s">
        <v>21</v>
      </c>
      <c r="G257" t="s">
        <v>21</v>
      </c>
      <c r="H257" t="s">
        <v>54</v>
      </c>
      <c r="I257" t="s">
        <v>23</v>
      </c>
      <c r="J257" t="s">
        <v>24</v>
      </c>
      <c r="K257" t="s">
        <v>25</v>
      </c>
      <c r="L257" t="s">
        <v>25</v>
      </c>
      <c r="M257" t="s">
        <v>38</v>
      </c>
      <c r="N257" t="s">
        <v>25</v>
      </c>
      <c r="O257" t="s">
        <v>21</v>
      </c>
      <c r="P257" t="s">
        <v>27</v>
      </c>
      <c r="Q257" t="s">
        <v>45</v>
      </c>
      <c r="R257" t="s">
        <v>29</v>
      </c>
      <c r="S257" t="s">
        <v>21</v>
      </c>
      <c r="T257" t="s">
        <v>21</v>
      </c>
      <c r="U257" t="s">
        <v>33</v>
      </c>
      <c r="V257" s="2" t="s">
        <v>34</v>
      </c>
    </row>
    <row r="258" spans="1:22" ht="140.4" x14ac:dyDescent="0.3">
      <c r="A258" t="s">
        <v>36</v>
      </c>
      <c r="B258" t="s">
        <v>284</v>
      </c>
      <c r="C258" t="s">
        <v>2615</v>
      </c>
      <c r="D258" t="s">
        <v>2657</v>
      </c>
      <c r="E258" t="s">
        <v>36</v>
      </c>
      <c r="F258" t="s">
        <v>21</v>
      </c>
      <c r="G258" t="s">
        <v>21</v>
      </c>
      <c r="H258" t="s">
        <v>54</v>
      </c>
      <c r="I258" t="s">
        <v>23</v>
      </c>
      <c r="J258" t="s">
        <v>24</v>
      </c>
      <c r="K258" t="s">
        <v>21</v>
      </c>
      <c r="L258" t="s">
        <v>21</v>
      </c>
      <c r="M258" t="s">
        <v>47</v>
      </c>
      <c r="N258" t="s">
        <v>21</v>
      </c>
      <c r="O258" t="s">
        <v>21</v>
      </c>
      <c r="P258" t="s">
        <v>27</v>
      </c>
      <c r="Q258" t="s">
        <v>47</v>
      </c>
      <c r="R258" t="s">
        <v>47</v>
      </c>
      <c r="S258" t="s">
        <v>21</v>
      </c>
      <c r="T258" t="s">
        <v>25</v>
      </c>
      <c r="U258" t="s">
        <v>33</v>
      </c>
      <c r="V258" s="2" t="s">
        <v>34</v>
      </c>
    </row>
    <row r="259" spans="1:22" ht="140.4" x14ac:dyDescent="0.3">
      <c r="A259" t="s">
        <v>32</v>
      </c>
      <c r="B259" t="s">
        <v>1880</v>
      </c>
      <c r="C259" t="s">
        <v>1881</v>
      </c>
      <c r="D259" t="s">
        <v>1928</v>
      </c>
      <c r="E259" t="s">
        <v>67</v>
      </c>
      <c r="F259" t="s">
        <v>21</v>
      </c>
      <c r="G259" t="s">
        <v>21</v>
      </c>
      <c r="H259" t="s">
        <v>22</v>
      </c>
      <c r="I259" t="s">
        <v>35</v>
      </c>
      <c r="J259" t="s">
        <v>24</v>
      </c>
      <c r="K259" t="s">
        <v>25</v>
      </c>
      <c r="L259" t="s">
        <v>25</v>
      </c>
      <c r="M259" t="s">
        <v>28</v>
      </c>
      <c r="N259" t="s">
        <v>25</v>
      </c>
      <c r="O259" t="s">
        <v>21</v>
      </c>
      <c r="P259" t="s">
        <v>27</v>
      </c>
      <c r="Q259" t="s">
        <v>28</v>
      </c>
      <c r="R259" t="s">
        <v>29</v>
      </c>
      <c r="S259" t="s">
        <v>21</v>
      </c>
      <c r="T259" t="s">
        <v>21</v>
      </c>
      <c r="U259" t="s">
        <v>42</v>
      </c>
      <c r="V259" s="2" t="s">
        <v>34</v>
      </c>
    </row>
    <row r="260" spans="1:22" ht="140.4" x14ac:dyDescent="0.3">
      <c r="A260" t="s">
        <v>67</v>
      </c>
      <c r="B260" t="s">
        <v>1683</v>
      </c>
      <c r="C260" t="s">
        <v>2320</v>
      </c>
      <c r="D260" t="s">
        <v>2366</v>
      </c>
      <c r="E260" t="s">
        <v>65</v>
      </c>
      <c r="F260" t="s">
        <v>21</v>
      </c>
      <c r="G260" t="s">
        <v>21</v>
      </c>
      <c r="H260" t="s">
        <v>22</v>
      </c>
      <c r="I260" t="s">
        <v>35</v>
      </c>
      <c r="J260" t="s">
        <v>24</v>
      </c>
      <c r="K260" t="s">
        <v>21</v>
      </c>
      <c r="L260" t="s">
        <v>25</v>
      </c>
      <c r="M260" t="s">
        <v>28</v>
      </c>
      <c r="N260" t="s">
        <v>21</v>
      </c>
      <c r="O260" t="s">
        <v>21</v>
      </c>
      <c r="P260" t="s">
        <v>27</v>
      </c>
      <c r="Q260" t="s">
        <v>45</v>
      </c>
      <c r="R260" t="s">
        <v>28</v>
      </c>
      <c r="S260" t="s">
        <v>21</v>
      </c>
      <c r="T260" t="s">
        <v>25</v>
      </c>
      <c r="U260" t="s">
        <v>33</v>
      </c>
      <c r="V260" s="2" t="s">
        <v>34</v>
      </c>
    </row>
    <row r="261" spans="1:22" ht="140.4" x14ac:dyDescent="0.3">
      <c r="A261" t="s">
        <v>70</v>
      </c>
      <c r="B261" t="s">
        <v>637</v>
      </c>
      <c r="C261" t="s">
        <v>3303</v>
      </c>
      <c r="D261" t="s">
        <v>4248</v>
      </c>
      <c r="E261" t="s">
        <v>70</v>
      </c>
      <c r="F261" t="s">
        <v>21</v>
      </c>
      <c r="G261" t="s">
        <v>21</v>
      </c>
      <c r="H261" t="s">
        <v>54</v>
      </c>
      <c r="I261" t="s">
        <v>35</v>
      </c>
      <c r="J261" t="s">
        <v>24</v>
      </c>
      <c r="K261" t="s">
        <v>25</v>
      </c>
      <c r="L261" t="s">
        <v>25</v>
      </c>
      <c r="M261" t="s">
        <v>26</v>
      </c>
      <c r="N261" t="s">
        <v>21</v>
      </c>
      <c r="O261" t="s">
        <v>21</v>
      </c>
      <c r="P261" t="s">
        <v>27</v>
      </c>
      <c r="Q261" t="s">
        <v>28</v>
      </c>
      <c r="R261" t="s">
        <v>29</v>
      </c>
      <c r="S261" t="s">
        <v>21</v>
      </c>
      <c r="T261" t="s">
        <v>21</v>
      </c>
      <c r="U261" t="s">
        <v>30</v>
      </c>
      <c r="V261" s="2" t="s">
        <v>34</v>
      </c>
    </row>
    <row r="262" spans="1:22" x14ac:dyDescent="0.3">
      <c r="A262" t="s">
        <v>113</v>
      </c>
      <c r="B262" t="s">
        <v>932</v>
      </c>
      <c r="C262" t="s">
        <v>1381</v>
      </c>
      <c r="D262" t="s">
        <v>1405</v>
      </c>
      <c r="E262" t="s">
        <v>56</v>
      </c>
      <c r="F262" t="s">
        <v>21</v>
      </c>
      <c r="G262" t="s">
        <v>25</v>
      </c>
    </row>
    <row r="263" spans="1:22" ht="140.4" x14ac:dyDescent="0.3">
      <c r="A263" t="s">
        <v>141</v>
      </c>
      <c r="B263" t="s">
        <v>174</v>
      </c>
      <c r="C263" t="s">
        <v>779</v>
      </c>
      <c r="D263" t="s">
        <v>3744</v>
      </c>
      <c r="E263" t="s">
        <v>74</v>
      </c>
      <c r="F263" t="s">
        <v>21</v>
      </c>
      <c r="G263" t="s">
        <v>21</v>
      </c>
      <c r="H263" t="s">
        <v>22</v>
      </c>
      <c r="I263" t="s">
        <v>35</v>
      </c>
      <c r="J263" t="s">
        <v>24</v>
      </c>
      <c r="K263" t="s">
        <v>25</v>
      </c>
      <c r="L263" t="s">
        <v>25</v>
      </c>
      <c r="M263" t="s">
        <v>26</v>
      </c>
      <c r="N263" t="s">
        <v>25</v>
      </c>
      <c r="O263" t="s">
        <v>21</v>
      </c>
      <c r="P263" t="s">
        <v>27</v>
      </c>
      <c r="Q263" t="s">
        <v>28</v>
      </c>
      <c r="R263" t="s">
        <v>29</v>
      </c>
      <c r="S263" t="s">
        <v>21</v>
      </c>
      <c r="T263" t="s">
        <v>25</v>
      </c>
      <c r="U263" t="s">
        <v>30</v>
      </c>
      <c r="V263" s="2" t="s">
        <v>34</v>
      </c>
    </row>
    <row r="264" spans="1:22" ht="124.8" x14ac:dyDescent="0.3">
      <c r="A264" t="s">
        <v>49</v>
      </c>
      <c r="B264" t="s">
        <v>475</v>
      </c>
      <c r="C264" t="s">
        <v>854</v>
      </c>
      <c r="D264" t="s">
        <v>1456</v>
      </c>
      <c r="E264" t="s">
        <v>49</v>
      </c>
      <c r="F264" t="s">
        <v>21</v>
      </c>
      <c r="G264" t="s">
        <v>21</v>
      </c>
      <c r="H264" t="s">
        <v>22</v>
      </c>
      <c r="I264" t="s">
        <v>35</v>
      </c>
      <c r="J264" t="s">
        <v>24</v>
      </c>
      <c r="K264" t="s">
        <v>25</v>
      </c>
      <c r="L264" t="s">
        <v>21</v>
      </c>
      <c r="M264" t="s">
        <v>47</v>
      </c>
      <c r="N264" t="s">
        <v>21</v>
      </c>
      <c r="O264" t="s">
        <v>21</v>
      </c>
      <c r="P264" t="s">
        <v>60</v>
      </c>
      <c r="Q264" t="s">
        <v>45</v>
      </c>
      <c r="R264" t="s">
        <v>45</v>
      </c>
      <c r="S264" t="s">
        <v>21</v>
      </c>
      <c r="T264" t="s">
        <v>21</v>
      </c>
      <c r="U264" t="s">
        <v>33</v>
      </c>
      <c r="V264" s="2" t="s">
        <v>97</v>
      </c>
    </row>
    <row r="265" spans="1:22" x14ac:dyDescent="0.3">
      <c r="A265" t="s">
        <v>70</v>
      </c>
      <c r="B265" t="s">
        <v>174</v>
      </c>
      <c r="C265" t="s">
        <v>781</v>
      </c>
      <c r="D265" t="s">
        <v>4273</v>
      </c>
      <c r="E265" t="s">
        <v>70</v>
      </c>
      <c r="F265" t="s">
        <v>21</v>
      </c>
      <c r="G265" t="s">
        <v>21</v>
      </c>
      <c r="H265" t="s">
        <v>22</v>
      </c>
      <c r="I265" t="s">
        <v>41</v>
      </c>
      <c r="J265" t="s">
        <v>24</v>
      </c>
      <c r="K265" t="s">
        <v>25</v>
      </c>
      <c r="L265" t="s">
        <v>25</v>
      </c>
      <c r="M265" t="s">
        <v>26</v>
      </c>
      <c r="N265" t="s">
        <v>25</v>
      </c>
      <c r="O265" t="s">
        <v>21</v>
      </c>
      <c r="P265" t="s">
        <v>27</v>
      </c>
      <c r="Q265" t="s">
        <v>45</v>
      </c>
      <c r="R265" t="s">
        <v>45</v>
      </c>
      <c r="S265" t="s">
        <v>21</v>
      </c>
      <c r="T265" t="s">
        <v>21</v>
      </c>
      <c r="U265" t="s">
        <v>33</v>
      </c>
      <c r="V265" t="s">
        <v>103</v>
      </c>
    </row>
    <row r="266" spans="1:22" ht="156" x14ac:dyDescent="0.3">
      <c r="A266" t="s">
        <v>40</v>
      </c>
      <c r="B266" t="s">
        <v>162</v>
      </c>
      <c r="C266" t="s">
        <v>505</v>
      </c>
      <c r="D266" t="s">
        <v>530</v>
      </c>
      <c r="E266" t="s">
        <v>40</v>
      </c>
      <c r="F266" t="s">
        <v>21</v>
      </c>
      <c r="G266" t="s">
        <v>21</v>
      </c>
      <c r="H266" t="s">
        <v>22</v>
      </c>
      <c r="I266" t="s">
        <v>41</v>
      </c>
      <c r="J266" t="s">
        <v>24</v>
      </c>
      <c r="K266" t="s">
        <v>25</v>
      </c>
      <c r="L266" t="s">
        <v>25</v>
      </c>
      <c r="M266" t="s">
        <v>38</v>
      </c>
      <c r="N266" t="s">
        <v>25</v>
      </c>
      <c r="O266" t="s">
        <v>21</v>
      </c>
      <c r="P266" t="s">
        <v>72</v>
      </c>
      <c r="Q266" t="s">
        <v>29</v>
      </c>
      <c r="R266" t="s">
        <v>29</v>
      </c>
      <c r="S266" t="s">
        <v>21</v>
      </c>
      <c r="T266" t="s">
        <v>21</v>
      </c>
      <c r="U266" t="s">
        <v>30</v>
      </c>
      <c r="V266" s="2" t="s">
        <v>31</v>
      </c>
    </row>
    <row r="267" spans="1:22" ht="109.2" x14ac:dyDescent="0.3">
      <c r="A267" t="s">
        <v>73</v>
      </c>
      <c r="B267" t="s">
        <v>162</v>
      </c>
      <c r="C267" t="s">
        <v>274</v>
      </c>
      <c r="D267" t="s">
        <v>310</v>
      </c>
      <c r="E267" t="s">
        <v>65</v>
      </c>
      <c r="F267" t="s">
        <v>21</v>
      </c>
      <c r="G267" t="s">
        <v>21</v>
      </c>
      <c r="H267" t="s">
        <v>22</v>
      </c>
      <c r="I267" t="s">
        <v>35</v>
      </c>
      <c r="J267" t="s">
        <v>24</v>
      </c>
      <c r="K267" t="s">
        <v>21</v>
      </c>
      <c r="L267" t="s">
        <v>25</v>
      </c>
      <c r="M267" t="s">
        <v>28</v>
      </c>
      <c r="N267" t="s">
        <v>25</v>
      </c>
      <c r="O267" t="s">
        <v>21</v>
      </c>
      <c r="P267" t="s">
        <v>27</v>
      </c>
      <c r="Q267" t="s">
        <v>45</v>
      </c>
      <c r="R267" t="s">
        <v>29</v>
      </c>
      <c r="S267" t="s">
        <v>21</v>
      </c>
      <c r="T267" t="s">
        <v>21</v>
      </c>
      <c r="U267" t="s">
        <v>33</v>
      </c>
      <c r="V267" s="2" t="s">
        <v>46</v>
      </c>
    </row>
    <row r="268" spans="1:22" x14ac:dyDescent="0.3">
      <c r="A268" t="s">
        <v>55</v>
      </c>
      <c r="B268" t="s">
        <v>847</v>
      </c>
      <c r="C268" t="s">
        <v>848</v>
      </c>
      <c r="D268" t="s">
        <v>877</v>
      </c>
      <c r="E268" t="s">
        <v>69</v>
      </c>
      <c r="F268" t="s">
        <v>25</v>
      </c>
      <c r="G268" t="s">
        <v>25</v>
      </c>
    </row>
    <row r="269" spans="1:22" ht="124.8" x14ac:dyDescent="0.3">
      <c r="A269" t="s">
        <v>113</v>
      </c>
      <c r="B269" t="s">
        <v>932</v>
      </c>
      <c r="C269" t="s">
        <v>1388</v>
      </c>
      <c r="D269" t="s">
        <v>1404</v>
      </c>
      <c r="E269" t="s">
        <v>56</v>
      </c>
      <c r="F269" t="s">
        <v>21</v>
      </c>
      <c r="G269" t="s">
        <v>21</v>
      </c>
      <c r="H269" t="s">
        <v>22</v>
      </c>
      <c r="I269" t="s">
        <v>23</v>
      </c>
      <c r="J269" t="s">
        <v>24</v>
      </c>
      <c r="K269" t="s">
        <v>25</v>
      </c>
      <c r="L269" t="s">
        <v>25</v>
      </c>
      <c r="M269" t="s">
        <v>26</v>
      </c>
      <c r="N269" t="s">
        <v>25</v>
      </c>
      <c r="O269" t="s">
        <v>21</v>
      </c>
      <c r="P269" t="s">
        <v>27</v>
      </c>
      <c r="Q269" t="s">
        <v>45</v>
      </c>
      <c r="R269" t="s">
        <v>29</v>
      </c>
      <c r="S269" t="s">
        <v>21</v>
      </c>
      <c r="T269" t="s">
        <v>21</v>
      </c>
      <c r="U269" t="s">
        <v>33</v>
      </c>
      <c r="V269" s="2" t="s">
        <v>97</v>
      </c>
    </row>
    <row r="270" spans="1:22" ht="109.2" x14ac:dyDescent="0.3">
      <c r="A270" t="s">
        <v>132</v>
      </c>
      <c r="B270" t="s">
        <v>932</v>
      </c>
      <c r="C270" t="s">
        <v>3119</v>
      </c>
      <c r="D270" t="s">
        <v>3120</v>
      </c>
      <c r="E270" t="s">
        <v>132</v>
      </c>
      <c r="F270" t="s">
        <v>21</v>
      </c>
      <c r="G270" t="s">
        <v>21</v>
      </c>
      <c r="H270" t="s">
        <v>22</v>
      </c>
      <c r="I270" t="s">
        <v>35</v>
      </c>
      <c r="J270" t="s">
        <v>24</v>
      </c>
      <c r="K270" t="s">
        <v>25</v>
      </c>
      <c r="L270" t="s">
        <v>25</v>
      </c>
      <c r="M270" t="s">
        <v>26</v>
      </c>
      <c r="N270" t="s">
        <v>21</v>
      </c>
      <c r="O270" t="s">
        <v>21</v>
      </c>
      <c r="P270" t="s">
        <v>27</v>
      </c>
      <c r="Q270" t="s">
        <v>45</v>
      </c>
      <c r="R270" t="s">
        <v>45</v>
      </c>
      <c r="S270" t="s">
        <v>21</v>
      </c>
      <c r="T270" t="s">
        <v>21</v>
      </c>
      <c r="U270" t="s">
        <v>33</v>
      </c>
      <c r="V270" s="2" t="s">
        <v>66</v>
      </c>
    </row>
    <row r="271" spans="1:22" ht="156" x14ac:dyDescent="0.3">
      <c r="A271" t="s">
        <v>135</v>
      </c>
      <c r="B271" t="s">
        <v>4323</v>
      </c>
      <c r="C271" t="s">
        <v>597</v>
      </c>
      <c r="D271" t="s">
        <v>4951</v>
      </c>
      <c r="E271" t="s">
        <v>135</v>
      </c>
      <c r="F271" t="s">
        <v>21</v>
      </c>
      <c r="G271" t="s">
        <v>21</v>
      </c>
      <c r="H271" t="s">
        <v>22</v>
      </c>
      <c r="I271" t="s">
        <v>41</v>
      </c>
      <c r="J271" t="s">
        <v>24</v>
      </c>
      <c r="K271" t="s">
        <v>25</v>
      </c>
      <c r="L271" t="s">
        <v>25</v>
      </c>
      <c r="M271" t="s">
        <v>28</v>
      </c>
      <c r="N271" t="s">
        <v>21</v>
      </c>
      <c r="O271" t="s">
        <v>21</v>
      </c>
      <c r="P271" t="s">
        <v>60</v>
      </c>
      <c r="Q271" t="s">
        <v>45</v>
      </c>
      <c r="R271" t="s">
        <v>29</v>
      </c>
      <c r="S271" t="s">
        <v>21</v>
      </c>
      <c r="T271" t="s">
        <v>21</v>
      </c>
      <c r="U271" t="s">
        <v>33</v>
      </c>
      <c r="V271" s="2" t="s">
        <v>31</v>
      </c>
    </row>
    <row r="272" spans="1:22" x14ac:dyDescent="0.3">
      <c r="A272" t="s">
        <v>82</v>
      </c>
      <c r="B272" t="s">
        <v>2570</v>
      </c>
      <c r="C272" t="s">
        <v>4613</v>
      </c>
      <c r="D272" t="s">
        <v>4614</v>
      </c>
      <c r="E272" t="s">
        <v>82</v>
      </c>
      <c r="F272" t="s">
        <v>21</v>
      </c>
      <c r="G272" t="s">
        <v>25</v>
      </c>
    </row>
    <row r="273" spans="1:22" ht="109.2" x14ac:dyDescent="0.3">
      <c r="A273" t="s">
        <v>20</v>
      </c>
      <c r="B273" t="s">
        <v>1880</v>
      </c>
      <c r="C273" t="s">
        <v>1881</v>
      </c>
      <c r="D273" t="s">
        <v>3005</v>
      </c>
      <c r="E273" t="s">
        <v>58</v>
      </c>
      <c r="F273" t="s">
        <v>21</v>
      </c>
      <c r="G273" t="s">
        <v>21</v>
      </c>
      <c r="H273" t="s">
        <v>22</v>
      </c>
      <c r="I273" t="s">
        <v>35</v>
      </c>
      <c r="J273" t="s">
        <v>24</v>
      </c>
      <c r="K273" t="s">
        <v>25</v>
      </c>
      <c r="L273" t="s">
        <v>25</v>
      </c>
      <c r="M273" t="s">
        <v>26</v>
      </c>
      <c r="N273" t="s">
        <v>21</v>
      </c>
      <c r="O273" t="s">
        <v>21</v>
      </c>
      <c r="P273" t="s">
        <v>27</v>
      </c>
      <c r="Q273" t="s">
        <v>45</v>
      </c>
      <c r="R273" t="s">
        <v>28</v>
      </c>
      <c r="S273" t="s">
        <v>21</v>
      </c>
      <c r="T273" t="s">
        <v>21</v>
      </c>
      <c r="U273" t="s">
        <v>42</v>
      </c>
      <c r="V273" s="2" t="s">
        <v>66</v>
      </c>
    </row>
    <row r="274" spans="1:22" ht="93.6" x14ac:dyDescent="0.3">
      <c r="A274" t="s">
        <v>74</v>
      </c>
      <c r="B274" t="s">
        <v>174</v>
      </c>
      <c r="C274" t="s">
        <v>781</v>
      </c>
      <c r="D274" t="s">
        <v>4098</v>
      </c>
      <c r="E274" t="s">
        <v>74</v>
      </c>
      <c r="F274" t="s">
        <v>21</v>
      </c>
      <c r="G274" t="s">
        <v>21</v>
      </c>
      <c r="H274" t="s">
        <v>22</v>
      </c>
      <c r="I274" t="s">
        <v>35</v>
      </c>
      <c r="J274" t="s">
        <v>47</v>
      </c>
      <c r="K274" t="s">
        <v>21</v>
      </c>
      <c r="L274" t="s">
        <v>25</v>
      </c>
      <c r="M274" t="s">
        <v>26</v>
      </c>
      <c r="N274" t="s">
        <v>21</v>
      </c>
      <c r="O274" t="s">
        <v>21</v>
      </c>
      <c r="P274" t="s">
        <v>27</v>
      </c>
      <c r="Q274" t="s">
        <v>45</v>
      </c>
      <c r="R274" t="s">
        <v>28</v>
      </c>
      <c r="S274" t="s">
        <v>21</v>
      </c>
      <c r="T274" t="s">
        <v>21</v>
      </c>
      <c r="U274" t="s">
        <v>33</v>
      </c>
      <c r="V274" s="2" t="s">
        <v>98</v>
      </c>
    </row>
    <row r="275" spans="1:22" ht="109.2" x14ac:dyDescent="0.3">
      <c r="A275" t="s">
        <v>67</v>
      </c>
      <c r="B275" t="s">
        <v>284</v>
      </c>
      <c r="C275" t="s">
        <v>2515</v>
      </c>
      <c r="D275" t="s">
        <v>2520</v>
      </c>
      <c r="E275" t="s">
        <v>67</v>
      </c>
      <c r="F275" t="s">
        <v>21</v>
      </c>
      <c r="G275" t="s">
        <v>21</v>
      </c>
      <c r="H275" t="s">
        <v>50</v>
      </c>
      <c r="I275" t="s">
        <v>35</v>
      </c>
      <c r="J275" t="s">
        <v>24</v>
      </c>
      <c r="K275" t="s">
        <v>21</v>
      </c>
      <c r="L275" t="s">
        <v>25</v>
      </c>
      <c r="M275" t="s">
        <v>26</v>
      </c>
      <c r="N275" t="s">
        <v>21</v>
      </c>
      <c r="O275" t="s">
        <v>21</v>
      </c>
      <c r="P275" t="s">
        <v>60</v>
      </c>
      <c r="Q275" t="s">
        <v>45</v>
      </c>
      <c r="R275" t="s">
        <v>45</v>
      </c>
      <c r="S275" t="s">
        <v>21</v>
      </c>
      <c r="T275" t="s">
        <v>21</v>
      </c>
      <c r="U275" t="s">
        <v>33</v>
      </c>
      <c r="V275" s="2" t="s">
        <v>91</v>
      </c>
    </row>
    <row r="276" spans="1:22" ht="109.2" x14ac:dyDescent="0.3">
      <c r="A276" t="s">
        <v>39</v>
      </c>
      <c r="B276" t="s">
        <v>478</v>
      </c>
      <c r="C276" t="s">
        <v>558</v>
      </c>
      <c r="D276" t="s">
        <v>729</v>
      </c>
      <c r="E276" t="s">
        <v>39</v>
      </c>
      <c r="F276" t="s">
        <v>21</v>
      </c>
      <c r="G276" t="s">
        <v>21</v>
      </c>
      <c r="H276" t="s">
        <v>50</v>
      </c>
      <c r="I276" t="s">
        <v>23</v>
      </c>
      <c r="J276" t="s">
        <v>24</v>
      </c>
      <c r="K276" t="s">
        <v>21</v>
      </c>
      <c r="L276" t="s">
        <v>25</v>
      </c>
      <c r="M276" t="s">
        <v>28</v>
      </c>
      <c r="N276" t="s">
        <v>21</v>
      </c>
      <c r="O276" t="s">
        <v>21</v>
      </c>
      <c r="P276" t="s">
        <v>27</v>
      </c>
      <c r="Q276" t="s">
        <v>45</v>
      </c>
      <c r="R276" t="s">
        <v>29</v>
      </c>
      <c r="S276" t="s">
        <v>21</v>
      </c>
      <c r="T276" t="s">
        <v>21</v>
      </c>
      <c r="U276" t="s">
        <v>30</v>
      </c>
      <c r="V276" s="2" t="s">
        <v>66</v>
      </c>
    </row>
    <row r="277" spans="1:22" ht="109.2" x14ac:dyDescent="0.3">
      <c r="A277" t="s">
        <v>70</v>
      </c>
      <c r="B277" t="s">
        <v>174</v>
      </c>
      <c r="C277" t="s">
        <v>1162</v>
      </c>
      <c r="D277" t="s">
        <v>4232</v>
      </c>
      <c r="E277" t="s">
        <v>70</v>
      </c>
      <c r="F277" t="s">
        <v>21</v>
      </c>
      <c r="G277" t="s">
        <v>21</v>
      </c>
      <c r="H277" t="s">
        <v>22</v>
      </c>
      <c r="I277" t="s">
        <v>41</v>
      </c>
      <c r="J277" t="s">
        <v>24</v>
      </c>
      <c r="K277" t="s">
        <v>25</v>
      </c>
      <c r="L277" t="s">
        <v>25</v>
      </c>
      <c r="M277" t="s">
        <v>26</v>
      </c>
      <c r="N277" t="s">
        <v>25</v>
      </c>
      <c r="O277" t="s">
        <v>21</v>
      </c>
      <c r="P277" t="s">
        <v>27</v>
      </c>
      <c r="Q277" t="s">
        <v>45</v>
      </c>
      <c r="R277" t="s">
        <v>29</v>
      </c>
      <c r="S277" t="s">
        <v>21</v>
      </c>
      <c r="T277" t="s">
        <v>21</v>
      </c>
      <c r="U277" t="s">
        <v>30</v>
      </c>
      <c r="V277" s="2" t="s">
        <v>66</v>
      </c>
    </row>
    <row r="278" spans="1:22" ht="140.4" x14ac:dyDescent="0.3">
      <c r="A278" t="s">
        <v>83</v>
      </c>
      <c r="B278" t="s">
        <v>2570</v>
      </c>
      <c r="C278" t="s">
        <v>4613</v>
      </c>
      <c r="D278" t="s">
        <v>5080</v>
      </c>
      <c r="E278" t="s">
        <v>83</v>
      </c>
      <c r="F278" t="s">
        <v>21</v>
      </c>
      <c r="G278" t="s">
        <v>21</v>
      </c>
      <c r="H278" t="s">
        <v>54</v>
      </c>
      <c r="I278" t="s">
        <v>23</v>
      </c>
      <c r="J278" t="s">
        <v>24</v>
      </c>
      <c r="K278" t="s">
        <v>25</v>
      </c>
      <c r="L278" t="s">
        <v>25</v>
      </c>
      <c r="M278" t="s">
        <v>26</v>
      </c>
      <c r="N278" t="s">
        <v>25</v>
      </c>
      <c r="O278" t="s">
        <v>21</v>
      </c>
      <c r="P278" t="s">
        <v>27</v>
      </c>
      <c r="Q278" t="s">
        <v>45</v>
      </c>
      <c r="R278" t="s">
        <v>29</v>
      </c>
      <c r="S278" t="s">
        <v>21</v>
      </c>
      <c r="T278" t="s">
        <v>21</v>
      </c>
      <c r="U278" t="s">
        <v>42</v>
      </c>
      <c r="V278" s="2" t="s">
        <v>34</v>
      </c>
    </row>
    <row r="279" spans="1:22" ht="109.2" x14ac:dyDescent="0.3">
      <c r="A279" t="s">
        <v>59</v>
      </c>
      <c r="B279" t="s">
        <v>932</v>
      </c>
      <c r="C279" t="s">
        <v>940</v>
      </c>
      <c r="D279" t="s">
        <v>3616</v>
      </c>
      <c r="E279" t="s">
        <v>59</v>
      </c>
      <c r="F279" t="s">
        <v>21</v>
      </c>
      <c r="G279" t="s">
        <v>21</v>
      </c>
      <c r="H279" t="s">
        <v>22</v>
      </c>
      <c r="I279" t="s">
        <v>23</v>
      </c>
      <c r="J279" t="s">
        <v>24</v>
      </c>
      <c r="K279" t="s">
        <v>25</v>
      </c>
      <c r="L279" t="s">
        <v>25</v>
      </c>
      <c r="M279" t="s">
        <v>26</v>
      </c>
      <c r="N279" t="s">
        <v>25</v>
      </c>
      <c r="O279" t="s">
        <v>21</v>
      </c>
      <c r="P279" t="s">
        <v>27</v>
      </c>
      <c r="Q279" t="s">
        <v>28</v>
      </c>
      <c r="R279" t="s">
        <v>29</v>
      </c>
      <c r="S279" t="s">
        <v>21</v>
      </c>
      <c r="T279" t="s">
        <v>25</v>
      </c>
      <c r="U279" t="s">
        <v>42</v>
      </c>
      <c r="V279" s="2" t="s">
        <v>66</v>
      </c>
    </row>
    <row r="280" spans="1:22" ht="156" x14ac:dyDescent="0.3">
      <c r="A280" t="s">
        <v>70</v>
      </c>
      <c r="B280" t="s">
        <v>174</v>
      </c>
      <c r="C280" t="s">
        <v>2097</v>
      </c>
      <c r="D280" t="s">
        <v>4225</v>
      </c>
      <c r="E280" t="s">
        <v>70</v>
      </c>
      <c r="F280" t="s">
        <v>21</v>
      </c>
      <c r="G280" t="s">
        <v>21</v>
      </c>
      <c r="H280" t="s">
        <v>22</v>
      </c>
      <c r="I280" t="s">
        <v>35</v>
      </c>
      <c r="J280" t="s">
        <v>24</v>
      </c>
      <c r="K280" t="s">
        <v>25</v>
      </c>
      <c r="L280" t="s">
        <v>25</v>
      </c>
      <c r="M280" t="s">
        <v>26</v>
      </c>
      <c r="N280" t="s">
        <v>25</v>
      </c>
      <c r="O280" t="s">
        <v>21</v>
      </c>
      <c r="P280" t="s">
        <v>27</v>
      </c>
      <c r="Q280" t="s">
        <v>45</v>
      </c>
      <c r="R280" t="s">
        <v>28</v>
      </c>
      <c r="S280" t="s">
        <v>21</v>
      </c>
      <c r="T280" t="s">
        <v>21</v>
      </c>
      <c r="U280" t="s">
        <v>30</v>
      </c>
      <c r="V280" s="2" t="s">
        <v>31</v>
      </c>
    </row>
    <row r="281" spans="1:22" ht="156" x14ac:dyDescent="0.3">
      <c r="A281" t="s">
        <v>74</v>
      </c>
      <c r="B281" t="s">
        <v>1733</v>
      </c>
      <c r="C281" t="s">
        <v>2434</v>
      </c>
      <c r="D281" t="s">
        <v>4027</v>
      </c>
      <c r="E281" t="s">
        <v>74</v>
      </c>
      <c r="F281" t="s">
        <v>21</v>
      </c>
      <c r="G281" t="s">
        <v>21</v>
      </c>
      <c r="H281" t="s">
        <v>22</v>
      </c>
      <c r="I281" t="s">
        <v>35</v>
      </c>
      <c r="J281" t="s">
        <v>24</v>
      </c>
      <c r="K281" t="s">
        <v>21</v>
      </c>
      <c r="L281" t="s">
        <v>25</v>
      </c>
      <c r="M281" t="s">
        <v>28</v>
      </c>
      <c r="N281" t="s">
        <v>21</v>
      </c>
      <c r="O281" t="s">
        <v>21</v>
      </c>
      <c r="P281" t="s">
        <v>27</v>
      </c>
      <c r="Q281" t="s">
        <v>47</v>
      </c>
      <c r="R281" t="s">
        <v>47</v>
      </c>
      <c r="S281" t="s">
        <v>21</v>
      </c>
      <c r="T281" t="s">
        <v>21</v>
      </c>
      <c r="U281" t="s">
        <v>30</v>
      </c>
      <c r="V281" s="2" t="s">
        <v>31</v>
      </c>
    </row>
    <row r="282" spans="1:22" ht="78" x14ac:dyDescent="0.3">
      <c r="A282" t="s">
        <v>32</v>
      </c>
      <c r="B282" t="s">
        <v>1880</v>
      </c>
      <c r="C282" t="s">
        <v>1881</v>
      </c>
      <c r="D282" t="s">
        <v>1927</v>
      </c>
      <c r="E282" t="s">
        <v>67</v>
      </c>
      <c r="F282" t="s">
        <v>21</v>
      </c>
      <c r="G282" t="s">
        <v>21</v>
      </c>
      <c r="H282" t="s">
        <v>54</v>
      </c>
      <c r="I282" t="s">
        <v>35</v>
      </c>
      <c r="J282" t="s">
        <v>24</v>
      </c>
      <c r="K282" t="s">
        <v>25</v>
      </c>
      <c r="L282" t="s">
        <v>25</v>
      </c>
      <c r="M282" t="s">
        <v>28</v>
      </c>
      <c r="N282" t="s">
        <v>21</v>
      </c>
      <c r="O282" t="s">
        <v>21</v>
      </c>
      <c r="P282" t="s">
        <v>27</v>
      </c>
      <c r="Q282" t="s">
        <v>45</v>
      </c>
      <c r="R282" t="s">
        <v>28</v>
      </c>
      <c r="S282" t="s">
        <v>21</v>
      </c>
      <c r="T282" t="s">
        <v>21</v>
      </c>
      <c r="U282" t="s">
        <v>42</v>
      </c>
      <c r="V282" s="2" t="s">
        <v>77</v>
      </c>
    </row>
    <row r="283" spans="1:22" ht="109.2" x14ac:dyDescent="0.3">
      <c r="A283" t="s">
        <v>67</v>
      </c>
      <c r="B283" t="s">
        <v>1733</v>
      </c>
      <c r="C283" t="s">
        <v>2416</v>
      </c>
      <c r="D283" t="s">
        <v>2417</v>
      </c>
      <c r="E283" t="s">
        <v>67</v>
      </c>
      <c r="F283" t="s">
        <v>21</v>
      </c>
      <c r="G283" t="s">
        <v>21</v>
      </c>
      <c r="H283" t="s">
        <v>22</v>
      </c>
      <c r="I283" t="s">
        <v>35</v>
      </c>
      <c r="J283" t="s">
        <v>47</v>
      </c>
      <c r="K283" t="s">
        <v>21</v>
      </c>
      <c r="L283" t="s">
        <v>21</v>
      </c>
      <c r="M283" t="s">
        <v>47</v>
      </c>
      <c r="N283" t="s">
        <v>21</v>
      </c>
      <c r="O283" t="s">
        <v>21</v>
      </c>
      <c r="P283" t="s">
        <v>27</v>
      </c>
      <c r="Q283" t="s">
        <v>45</v>
      </c>
      <c r="R283" t="s">
        <v>45</v>
      </c>
      <c r="S283" t="s">
        <v>21</v>
      </c>
      <c r="T283" t="s">
        <v>21</v>
      </c>
      <c r="U283" t="s">
        <v>42</v>
      </c>
      <c r="V283" s="2" t="s">
        <v>66</v>
      </c>
    </row>
    <row r="284" spans="1:22" ht="140.4" x14ac:dyDescent="0.3">
      <c r="A284" t="s">
        <v>73</v>
      </c>
      <c r="B284" t="s">
        <v>162</v>
      </c>
      <c r="C284" t="s">
        <v>404</v>
      </c>
      <c r="D284" t="s">
        <v>442</v>
      </c>
      <c r="E284" t="s">
        <v>89</v>
      </c>
      <c r="F284" t="s">
        <v>21</v>
      </c>
      <c r="G284" t="s">
        <v>21</v>
      </c>
      <c r="H284" t="s">
        <v>22</v>
      </c>
      <c r="I284" t="s">
        <v>23</v>
      </c>
      <c r="J284" t="s">
        <v>24</v>
      </c>
      <c r="K284" t="s">
        <v>25</v>
      </c>
      <c r="L284" t="s">
        <v>25</v>
      </c>
      <c r="M284" t="s">
        <v>26</v>
      </c>
      <c r="N284" t="s">
        <v>25</v>
      </c>
      <c r="O284" t="s">
        <v>21</v>
      </c>
      <c r="P284" t="s">
        <v>27</v>
      </c>
      <c r="Q284" t="s">
        <v>29</v>
      </c>
      <c r="R284" t="s">
        <v>29</v>
      </c>
      <c r="S284" t="s">
        <v>25</v>
      </c>
      <c r="T284" t="s">
        <v>25</v>
      </c>
      <c r="U284" t="s">
        <v>30</v>
      </c>
      <c r="V284" s="2" t="s">
        <v>34</v>
      </c>
    </row>
    <row r="285" spans="1:22" ht="140.4" x14ac:dyDescent="0.3">
      <c r="A285" t="s">
        <v>62</v>
      </c>
      <c r="B285" t="s">
        <v>1733</v>
      </c>
      <c r="C285" t="s">
        <v>1740</v>
      </c>
      <c r="D285" t="s">
        <v>1822</v>
      </c>
      <c r="E285" t="s">
        <v>62</v>
      </c>
      <c r="F285" t="s">
        <v>21</v>
      </c>
      <c r="G285" t="s">
        <v>21</v>
      </c>
      <c r="H285" t="s">
        <v>22</v>
      </c>
      <c r="I285" t="s">
        <v>35</v>
      </c>
      <c r="J285" t="s">
        <v>24</v>
      </c>
      <c r="K285" t="s">
        <v>25</v>
      </c>
      <c r="L285" t="s">
        <v>25</v>
      </c>
      <c r="M285" t="s">
        <v>26</v>
      </c>
      <c r="N285" t="s">
        <v>25</v>
      </c>
      <c r="O285" t="s">
        <v>21</v>
      </c>
      <c r="P285" t="s">
        <v>27</v>
      </c>
      <c r="Q285" t="s">
        <v>45</v>
      </c>
      <c r="R285" t="s">
        <v>29</v>
      </c>
      <c r="S285" t="s">
        <v>21</v>
      </c>
      <c r="T285" t="s">
        <v>21</v>
      </c>
      <c r="U285" t="s">
        <v>33</v>
      </c>
      <c r="V285" s="2" t="s">
        <v>34</v>
      </c>
    </row>
    <row r="286" spans="1:22" ht="156" x14ac:dyDescent="0.3">
      <c r="A286" t="s">
        <v>74</v>
      </c>
      <c r="B286" t="s">
        <v>1733</v>
      </c>
      <c r="C286" t="s">
        <v>1859</v>
      </c>
      <c r="D286" t="s">
        <v>4113</v>
      </c>
      <c r="E286" t="s">
        <v>74</v>
      </c>
      <c r="F286" t="s">
        <v>21</v>
      </c>
      <c r="G286" t="s">
        <v>21</v>
      </c>
      <c r="H286" t="s">
        <v>22</v>
      </c>
      <c r="I286" t="s">
        <v>23</v>
      </c>
      <c r="J286" t="s">
        <v>24</v>
      </c>
      <c r="K286" t="s">
        <v>25</v>
      </c>
      <c r="L286" t="s">
        <v>25</v>
      </c>
      <c r="M286" t="s">
        <v>28</v>
      </c>
      <c r="N286" t="s">
        <v>25</v>
      </c>
      <c r="O286" t="s">
        <v>21</v>
      </c>
      <c r="P286" t="s">
        <v>27</v>
      </c>
      <c r="Q286" t="s">
        <v>45</v>
      </c>
      <c r="R286" t="s">
        <v>28</v>
      </c>
      <c r="S286" t="s">
        <v>21</v>
      </c>
      <c r="T286" t="s">
        <v>21</v>
      </c>
      <c r="U286" t="s">
        <v>33</v>
      </c>
      <c r="V286" s="2" t="s">
        <v>31</v>
      </c>
    </row>
    <row r="287" spans="1:22" ht="140.4" x14ac:dyDescent="0.3">
      <c r="A287" t="s">
        <v>39</v>
      </c>
      <c r="B287" t="s">
        <v>478</v>
      </c>
      <c r="C287" t="s">
        <v>5325</v>
      </c>
      <c r="D287" t="s">
        <v>717</v>
      </c>
      <c r="E287" t="s">
        <v>39</v>
      </c>
      <c r="F287" t="s">
        <v>21</v>
      </c>
      <c r="G287" t="s">
        <v>21</v>
      </c>
      <c r="H287" t="s">
        <v>50</v>
      </c>
      <c r="I287" t="s">
        <v>41</v>
      </c>
      <c r="J287" t="s">
        <v>24</v>
      </c>
      <c r="K287" t="s">
        <v>21</v>
      </c>
      <c r="L287" t="s">
        <v>25</v>
      </c>
      <c r="M287" t="s">
        <v>28</v>
      </c>
      <c r="N287" t="s">
        <v>25</v>
      </c>
      <c r="O287" t="s">
        <v>21</v>
      </c>
      <c r="P287" s="2" t="s">
        <v>100</v>
      </c>
      <c r="Q287" t="s">
        <v>29</v>
      </c>
      <c r="R287" t="s">
        <v>29</v>
      </c>
      <c r="S287" t="s">
        <v>25</v>
      </c>
      <c r="T287" t="s">
        <v>25</v>
      </c>
      <c r="U287" t="s">
        <v>75</v>
      </c>
      <c r="V287" s="2" t="s">
        <v>34</v>
      </c>
    </row>
    <row r="288" spans="1:22" ht="140.4" x14ac:dyDescent="0.3">
      <c r="A288" t="s">
        <v>83</v>
      </c>
      <c r="B288" t="s">
        <v>3634</v>
      </c>
      <c r="C288" t="s">
        <v>3637</v>
      </c>
      <c r="D288" t="s">
        <v>5082</v>
      </c>
      <c r="E288" t="s">
        <v>83</v>
      </c>
      <c r="F288" t="s">
        <v>21</v>
      </c>
      <c r="G288" t="s">
        <v>21</v>
      </c>
      <c r="H288" t="s">
        <v>22</v>
      </c>
      <c r="I288" t="s">
        <v>23</v>
      </c>
      <c r="J288" t="s">
        <v>24</v>
      </c>
      <c r="K288" t="s">
        <v>21</v>
      </c>
      <c r="L288" t="s">
        <v>25</v>
      </c>
      <c r="M288" t="s">
        <v>47</v>
      </c>
      <c r="N288" t="s">
        <v>21</v>
      </c>
      <c r="O288" t="s">
        <v>21</v>
      </c>
      <c r="P288" t="s">
        <v>27</v>
      </c>
      <c r="Q288" t="s">
        <v>45</v>
      </c>
      <c r="R288" t="s">
        <v>47</v>
      </c>
      <c r="S288" t="s">
        <v>21</v>
      </c>
      <c r="T288" t="s">
        <v>21</v>
      </c>
      <c r="U288" t="s">
        <v>42</v>
      </c>
      <c r="V288" s="2" t="s">
        <v>34</v>
      </c>
    </row>
    <row r="289" spans="1:22" ht="140.4" x14ac:dyDescent="0.3">
      <c r="A289" t="s">
        <v>85</v>
      </c>
      <c r="B289" t="s">
        <v>3366</v>
      </c>
      <c r="C289" t="s">
        <v>4360</v>
      </c>
      <c r="D289" t="s">
        <v>4442</v>
      </c>
      <c r="E289" t="s">
        <v>85</v>
      </c>
      <c r="F289" t="s">
        <v>21</v>
      </c>
      <c r="G289" t="s">
        <v>21</v>
      </c>
      <c r="H289" t="s">
        <v>22</v>
      </c>
      <c r="I289" t="s">
        <v>41</v>
      </c>
      <c r="J289" t="s">
        <v>24</v>
      </c>
      <c r="K289" t="s">
        <v>21</v>
      </c>
      <c r="L289" t="s">
        <v>25</v>
      </c>
      <c r="M289" t="s">
        <v>28</v>
      </c>
      <c r="N289" t="s">
        <v>25</v>
      </c>
      <c r="O289" t="s">
        <v>21</v>
      </c>
      <c r="P289" t="s">
        <v>27</v>
      </c>
      <c r="Q289" t="s">
        <v>28</v>
      </c>
      <c r="R289" t="s">
        <v>29</v>
      </c>
      <c r="S289" t="s">
        <v>25</v>
      </c>
      <c r="T289" t="s">
        <v>25</v>
      </c>
      <c r="U289" t="s">
        <v>33</v>
      </c>
      <c r="V289" s="2" t="s">
        <v>34</v>
      </c>
    </row>
    <row r="290" spans="1:22" ht="109.2" x14ac:dyDescent="0.3">
      <c r="A290" t="s">
        <v>56</v>
      </c>
      <c r="B290" t="s">
        <v>1683</v>
      </c>
      <c r="C290" t="s">
        <v>1684</v>
      </c>
      <c r="D290" t="s">
        <v>2294</v>
      </c>
      <c r="E290" t="s">
        <v>65</v>
      </c>
      <c r="F290" t="s">
        <v>21</v>
      </c>
      <c r="G290" t="s">
        <v>21</v>
      </c>
      <c r="H290" t="s">
        <v>22</v>
      </c>
      <c r="I290" t="s">
        <v>23</v>
      </c>
      <c r="J290" t="s">
        <v>24</v>
      </c>
      <c r="K290" t="s">
        <v>21</v>
      </c>
      <c r="L290" t="s">
        <v>21</v>
      </c>
      <c r="M290" t="s">
        <v>47</v>
      </c>
      <c r="N290" t="s">
        <v>21</v>
      </c>
      <c r="O290" t="s">
        <v>21</v>
      </c>
      <c r="P290" t="s">
        <v>27</v>
      </c>
      <c r="Q290" t="s">
        <v>45</v>
      </c>
      <c r="R290" t="s">
        <v>28</v>
      </c>
      <c r="S290" t="s">
        <v>21</v>
      </c>
      <c r="T290" t="s">
        <v>25</v>
      </c>
      <c r="U290" t="s">
        <v>33</v>
      </c>
      <c r="V290" s="2" t="s">
        <v>46</v>
      </c>
    </row>
    <row r="291" spans="1:22" x14ac:dyDescent="0.3">
      <c r="A291" t="s">
        <v>32</v>
      </c>
      <c r="B291" t="s">
        <v>1733</v>
      </c>
      <c r="C291" t="s">
        <v>2006</v>
      </c>
      <c r="D291" t="s">
        <v>2007</v>
      </c>
      <c r="E291" t="s">
        <v>32</v>
      </c>
      <c r="F291" t="s">
        <v>21</v>
      </c>
      <c r="G291" t="s">
        <v>25</v>
      </c>
    </row>
    <row r="292" spans="1:22" ht="140.4" x14ac:dyDescent="0.3">
      <c r="A292" t="s">
        <v>20</v>
      </c>
      <c r="B292" t="s">
        <v>2570</v>
      </c>
      <c r="C292" t="s">
        <v>2571</v>
      </c>
      <c r="D292" t="s">
        <v>3019</v>
      </c>
      <c r="E292" t="s">
        <v>20</v>
      </c>
      <c r="F292" t="s">
        <v>21</v>
      </c>
      <c r="G292" t="s">
        <v>21</v>
      </c>
      <c r="H292" t="s">
        <v>22</v>
      </c>
      <c r="I292" t="s">
        <v>23</v>
      </c>
      <c r="J292" t="s">
        <v>24</v>
      </c>
      <c r="K292" t="s">
        <v>25</v>
      </c>
      <c r="L292" t="s">
        <v>25</v>
      </c>
      <c r="M292" t="s">
        <v>28</v>
      </c>
      <c r="N292" t="s">
        <v>21</v>
      </c>
      <c r="O292" t="s">
        <v>21</v>
      </c>
      <c r="P292" t="s">
        <v>27</v>
      </c>
      <c r="Q292" t="s">
        <v>45</v>
      </c>
      <c r="R292" t="s">
        <v>28</v>
      </c>
      <c r="S292" t="s">
        <v>21</v>
      </c>
      <c r="T292" t="s">
        <v>25</v>
      </c>
      <c r="U292" t="s">
        <v>33</v>
      </c>
      <c r="V292" s="2" t="s">
        <v>34</v>
      </c>
    </row>
    <row r="293" spans="1:22" ht="109.2" x14ac:dyDescent="0.3">
      <c r="A293" t="s">
        <v>82</v>
      </c>
      <c r="B293" t="s">
        <v>475</v>
      </c>
      <c r="C293" t="s">
        <v>4505</v>
      </c>
      <c r="D293" t="s">
        <v>4601</v>
      </c>
      <c r="E293" t="s">
        <v>147</v>
      </c>
      <c r="F293" t="s">
        <v>21</v>
      </c>
      <c r="G293" t="s">
        <v>21</v>
      </c>
      <c r="H293" t="s">
        <v>54</v>
      </c>
      <c r="I293" t="s">
        <v>35</v>
      </c>
      <c r="J293" t="s">
        <v>24</v>
      </c>
      <c r="K293" t="s">
        <v>25</v>
      </c>
      <c r="L293" t="s">
        <v>21</v>
      </c>
      <c r="M293" t="s">
        <v>47</v>
      </c>
      <c r="N293" t="s">
        <v>21</v>
      </c>
      <c r="O293" t="s">
        <v>21</v>
      </c>
      <c r="P293" t="s">
        <v>27</v>
      </c>
      <c r="Q293" t="s">
        <v>45</v>
      </c>
      <c r="R293" t="s">
        <v>28</v>
      </c>
      <c r="S293" t="s">
        <v>21</v>
      </c>
      <c r="T293" t="s">
        <v>21</v>
      </c>
      <c r="U293" t="s">
        <v>33</v>
      </c>
      <c r="V293" s="2" t="s">
        <v>91</v>
      </c>
    </row>
    <row r="294" spans="1:22" ht="156" x14ac:dyDescent="0.3">
      <c r="A294" t="s">
        <v>74</v>
      </c>
      <c r="B294" t="s">
        <v>174</v>
      </c>
      <c r="C294" t="s">
        <v>2721</v>
      </c>
      <c r="D294" t="s">
        <v>4083</v>
      </c>
      <c r="E294" t="s">
        <v>74</v>
      </c>
      <c r="F294" t="s">
        <v>21</v>
      </c>
      <c r="G294" t="s">
        <v>21</v>
      </c>
      <c r="H294" t="s">
        <v>22</v>
      </c>
      <c r="I294" t="s">
        <v>23</v>
      </c>
      <c r="J294" t="s">
        <v>24</v>
      </c>
      <c r="K294" t="s">
        <v>25</v>
      </c>
      <c r="L294" t="s">
        <v>25</v>
      </c>
      <c r="M294" t="s">
        <v>26</v>
      </c>
      <c r="N294" t="s">
        <v>25</v>
      </c>
      <c r="O294" t="s">
        <v>21</v>
      </c>
      <c r="P294" t="s">
        <v>27</v>
      </c>
      <c r="Q294" t="s">
        <v>45</v>
      </c>
      <c r="R294" t="s">
        <v>28</v>
      </c>
      <c r="S294" t="s">
        <v>21</v>
      </c>
      <c r="T294" t="s">
        <v>21</v>
      </c>
      <c r="U294" t="s">
        <v>30</v>
      </c>
      <c r="V294" s="2" t="s">
        <v>31</v>
      </c>
    </row>
    <row r="295" spans="1:22" x14ac:dyDescent="0.3">
      <c r="A295" t="s">
        <v>32</v>
      </c>
      <c r="B295" t="s">
        <v>174</v>
      </c>
      <c r="C295" t="s">
        <v>1064</v>
      </c>
      <c r="D295" t="s">
        <v>1935</v>
      </c>
      <c r="E295" t="s">
        <v>32</v>
      </c>
      <c r="F295" t="s">
        <v>21</v>
      </c>
      <c r="G295" t="s">
        <v>21</v>
      </c>
      <c r="H295" t="s">
        <v>22</v>
      </c>
      <c r="I295" t="s">
        <v>35</v>
      </c>
      <c r="J295" t="s">
        <v>24</v>
      </c>
      <c r="K295" t="s">
        <v>25</v>
      </c>
      <c r="L295" t="s">
        <v>21</v>
      </c>
      <c r="M295" t="s">
        <v>47</v>
      </c>
      <c r="N295" t="s">
        <v>21</v>
      </c>
      <c r="O295" t="s">
        <v>21</v>
      </c>
      <c r="P295" t="s">
        <v>27</v>
      </c>
      <c r="Q295" t="s">
        <v>45</v>
      </c>
      <c r="R295" t="s">
        <v>29</v>
      </c>
      <c r="S295" t="s">
        <v>21</v>
      </c>
      <c r="T295" t="s">
        <v>25</v>
      </c>
      <c r="U295" t="s">
        <v>33</v>
      </c>
      <c r="V295" t="s">
        <v>63</v>
      </c>
    </row>
    <row r="296" spans="1:22" ht="156" x14ac:dyDescent="0.3">
      <c r="A296" t="s">
        <v>39</v>
      </c>
      <c r="B296" t="s">
        <v>162</v>
      </c>
      <c r="C296" t="s">
        <v>733</v>
      </c>
      <c r="D296" t="s">
        <v>754</v>
      </c>
      <c r="E296" t="s">
        <v>20</v>
      </c>
      <c r="F296" t="s">
        <v>21</v>
      </c>
      <c r="G296" t="s">
        <v>21</v>
      </c>
      <c r="H296" t="s">
        <v>22</v>
      </c>
      <c r="I296" t="s">
        <v>23</v>
      </c>
      <c r="J296" t="s">
        <v>24</v>
      </c>
      <c r="K296" t="s">
        <v>25</v>
      </c>
      <c r="L296" t="s">
        <v>25</v>
      </c>
      <c r="M296" t="s">
        <v>26</v>
      </c>
      <c r="N296" t="s">
        <v>25</v>
      </c>
      <c r="O296" t="s">
        <v>21</v>
      </c>
      <c r="P296" t="s">
        <v>27</v>
      </c>
      <c r="Q296" t="s">
        <v>28</v>
      </c>
      <c r="R296" t="s">
        <v>29</v>
      </c>
      <c r="S296" t="s">
        <v>21</v>
      </c>
      <c r="T296" t="s">
        <v>21</v>
      </c>
      <c r="U296" t="s">
        <v>30</v>
      </c>
      <c r="V296" s="2" t="s">
        <v>31</v>
      </c>
    </row>
    <row r="297" spans="1:22" ht="109.2" x14ac:dyDescent="0.3">
      <c r="A297" t="s">
        <v>56</v>
      </c>
      <c r="B297" t="s">
        <v>1602</v>
      </c>
      <c r="C297" t="s">
        <v>1603</v>
      </c>
      <c r="D297" t="s">
        <v>2063</v>
      </c>
      <c r="E297" t="s">
        <v>56</v>
      </c>
      <c r="F297" t="s">
        <v>21</v>
      </c>
      <c r="G297" t="s">
        <v>21</v>
      </c>
      <c r="H297" t="s">
        <v>50</v>
      </c>
      <c r="I297" t="s">
        <v>35</v>
      </c>
      <c r="J297" t="s">
        <v>24</v>
      </c>
      <c r="K297" t="s">
        <v>21</v>
      </c>
      <c r="L297" t="s">
        <v>25</v>
      </c>
      <c r="M297" t="s">
        <v>28</v>
      </c>
      <c r="N297" t="s">
        <v>21</v>
      </c>
      <c r="O297" t="s">
        <v>21</v>
      </c>
      <c r="P297" t="s">
        <v>60</v>
      </c>
      <c r="Q297" t="s">
        <v>47</v>
      </c>
      <c r="R297" t="s">
        <v>47</v>
      </c>
      <c r="S297" t="s">
        <v>25</v>
      </c>
      <c r="T297" t="s">
        <v>25</v>
      </c>
      <c r="U297" t="s">
        <v>30</v>
      </c>
      <c r="V297" s="2" t="s">
        <v>46</v>
      </c>
    </row>
    <row r="298" spans="1:22" ht="156" x14ac:dyDescent="0.3">
      <c r="A298" t="s">
        <v>62</v>
      </c>
      <c r="B298" t="s">
        <v>174</v>
      </c>
      <c r="C298" t="s">
        <v>195</v>
      </c>
      <c r="D298" t="s">
        <v>1673</v>
      </c>
      <c r="E298" t="s">
        <v>62</v>
      </c>
      <c r="F298" t="s">
        <v>21</v>
      </c>
      <c r="G298" t="s">
        <v>21</v>
      </c>
      <c r="H298" t="s">
        <v>22</v>
      </c>
      <c r="I298" t="s">
        <v>35</v>
      </c>
      <c r="J298" t="s">
        <v>24</v>
      </c>
      <c r="K298" t="s">
        <v>25</v>
      </c>
      <c r="L298" t="s">
        <v>25</v>
      </c>
      <c r="M298" t="s">
        <v>26</v>
      </c>
      <c r="N298" t="s">
        <v>25</v>
      </c>
      <c r="O298" t="s">
        <v>21</v>
      </c>
      <c r="P298" t="s">
        <v>27</v>
      </c>
      <c r="Q298" t="s">
        <v>28</v>
      </c>
      <c r="R298" t="s">
        <v>29</v>
      </c>
      <c r="S298" t="s">
        <v>21</v>
      </c>
      <c r="T298" t="s">
        <v>25</v>
      </c>
      <c r="U298" t="s">
        <v>33</v>
      </c>
      <c r="V298" s="2" t="s">
        <v>31</v>
      </c>
    </row>
    <row r="299" spans="1:22" ht="109.2" x14ac:dyDescent="0.3">
      <c r="A299" t="s">
        <v>56</v>
      </c>
      <c r="B299" t="s">
        <v>1602</v>
      </c>
      <c r="C299" t="s">
        <v>1638</v>
      </c>
      <c r="D299" s="16" t="s">
        <v>2056</v>
      </c>
      <c r="E299" t="s">
        <v>56</v>
      </c>
      <c r="F299" t="s">
        <v>21</v>
      </c>
      <c r="G299" t="s">
        <v>21</v>
      </c>
      <c r="H299" t="s">
        <v>50</v>
      </c>
      <c r="I299" t="s">
        <v>41</v>
      </c>
      <c r="J299" t="s">
        <v>24</v>
      </c>
      <c r="K299" t="s">
        <v>25</v>
      </c>
      <c r="L299" t="s">
        <v>25</v>
      </c>
      <c r="M299" t="s">
        <v>26</v>
      </c>
      <c r="N299" t="s">
        <v>25</v>
      </c>
      <c r="O299" t="s">
        <v>21</v>
      </c>
      <c r="P299" t="s">
        <v>27</v>
      </c>
      <c r="Q299" t="s">
        <v>47</v>
      </c>
      <c r="R299" t="s">
        <v>29</v>
      </c>
      <c r="S299" t="s">
        <v>21</v>
      </c>
      <c r="T299" t="s">
        <v>21</v>
      </c>
      <c r="U299" t="s">
        <v>33</v>
      </c>
      <c r="V299" s="2" t="s">
        <v>46</v>
      </c>
    </row>
    <row r="300" spans="1:22" x14ac:dyDescent="0.3">
      <c r="A300" t="s">
        <v>55</v>
      </c>
      <c r="B300" t="s">
        <v>847</v>
      </c>
      <c r="C300" t="s">
        <v>848</v>
      </c>
      <c r="D300" t="s">
        <v>876</v>
      </c>
      <c r="E300" t="s">
        <v>61</v>
      </c>
      <c r="F300" t="s">
        <v>25</v>
      </c>
      <c r="G300" t="s">
        <v>25</v>
      </c>
    </row>
    <row r="301" spans="1:22" ht="140.4" x14ac:dyDescent="0.3">
      <c r="A301" t="s">
        <v>74</v>
      </c>
      <c r="B301" t="s">
        <v>174</v>
      </c>
      <c r="C301" t="s">
        <v>2097</v>
      </c>
      <c r="D301" t="s">
        <v>4129</v>
      </c>
      <c r="E301" t="s">
        <v>74</v>
      </c>
      <c r="F301" t="s">
        <v>21</v>
      </c>
      <c r="G301" t="s">
        <v>21</v>
      </c>
      <c r="H301" t="s">
        <v>54</v>
      </c>
      <c r="I301" t="s">
        <v>35</v>
      </c>
      <c r="J301" t="s">
        <v>24</v>
      </c>
      <c r="K301" t="s">
        <v>25</v>
      </c>
      <c r="L301" t="s">
        <v>25</v>
      </c>
      <c r="M301" t="s">
        <v>38</v>
      </c>
      <c r="N301" t="s">
        <v>25</v>
      </c>
      <c r="O301" t="s">
        <v>21</v>
      </c>
      <c r="P301" t="s">
        <v>27</v>
      </c>
      <c r="Q301" t="s">
        <v>45</v>
      </c>
      <c r="R301" t="s">
        <v>29</v>
      </c>
      <c r="S301" t="s">
        <v>21</v>
      </c>
      <c r="T301" t="s">
        <v>21</v>
      </c>
      <c r="U301" t="s">
        <v>30</v>
      </c>
      <c r="V301" s="2" t="s">
        <v>34</v>
      </c>
    </row>
    <row r="302" spans="1:22" ht="124.8" x14ac:dyDescent="0.3">
      <c r="A302" t="s">
        <v>40</v>
      </c>
      <c r="B302" t="s">
        <v>162</v>
      </c>
      <c r="C302" t="s">
        <v>505</v>
      </c>
      <c r="D302" t="s">
        <v>3305</v>
      </c>
      <c r="E302" t="s">
        <v>40</v>
      </c>
      <c r="F302" t="s">
        <v>21</v>
      </c>
      <c r="G302" t="s">
        <v>21</v>
      </c>
      <c r="H302" t="s">
        <v>22</v>
      </c>
      <c r="I302" t="s">
        <v>35</v>
      </c>
      <c r="J302" t="s">
        <v>24</v>
      </c>
      <c r="K302" t="s">
        <v>25</v>
      </c>
      <c r="L302" t="s">
        <v>25</v>
      </c>
      <c r="M302" t="s">
        <v>26</v>
      </c>
      <c r="N302" t="s">
        <v>25</v>
      </c>
      <c r="O302" t="s">
        <v>21</v>
      </c>
      <c r="P302" t="s">
        <v>72</v>
      </c>
      <c r="Q302" t="s">
        <v>45</v>
      </c>
      <c r="R302" t="s">
        <v>29</v>
      </c>
      <c r="S302" t="s">
        <v>21</v>
      </c>
      <c r="T302" t="s">
        <v>21</v>
      </c>
      <c r="U302" t="s">
        <v>33</v>
      </c>
      <c r="V302" s="2" t="s">
        <v>94</v>
      </c>
    </row>
    <row r="303" spans="1:22" ht="140.4" x14ac:dyDescent="0.3">
      <c r="A303" t="s">
        <v>135</v>
      </c>
      <c r="B303" t="s">
        <v>162</v>
      </c>
      <c r="C303" t="s">
        <v>3520</v>
      </c>
      <c r="D303" t="s">
        <v>4920</v>
      </c>
      <c r="E303" t="s">
        <v>135</v>
      </c>
      <c r="F303" t="s">
        <v>21</v>
      </c>
      <c r="G303" t="s">
        <v>21</v>
      </c>
      <c r="H303" t="s">
        <v>22</v>
      </c>
      <c r="I303" t="s">
        <v>23</v>
      </c>
      <c r="J303" t="s">
        <v>24</v>
      </c>
      <c r="K303" t="s">
        <v>21</v>
      </c>
      <c r="L303" t="s">
        <v>25</v>
      </c>
      <c r="M303" t="s">
        <v>38</v>
      </c>
      <c r="N303" t="s">
        <v>25</v>
      </c>
      <c r="O303" t="s">
        <v>21</v>
      </c>
      <c r="P303" t="s">
        <v>27</v>
      </c>
      <c r="Q303" t="s">
        <v>29</v>
      </c>
      <c r="R303" t="s">
        <v>29</v>
      </c>
      <c r="S303" t="s">
        <v>21</v>
      </c>
      <c r="T303" t="s">
        <v>25</v>
      </c>
      <c r="U303" t="s">
        <v>33</v>
      </c>
      <c r="V303" s="2" t="s">
        <v>34</v>
      </c>
    </row>
    <row r="304" spans="1:22" ht="156" x14ac:dyDescent="0.3">
      <c r="A304" t="s">
        <v>147</v>
      </c>
      <c r="B304" t="s">
        <v>807</v>
      </c>
      <c r="C304" t="s">
        <v>3944</v>
      </c>
      <c r="D304" t="s">
        <v>3246</v>
      </c>
      <c r="E304" t="s">
        <v>147</v>
      </c>
      <c r="F304" t="s">
        <v>21</v>
      </c>
      <c r="G304" t="s">
        <v>21</v>
      </c>
      <c r="H304" t="s">
        <v>22</v>
      </c>
      <c r="I304" t="s">
        <v>35</v>
      </c>
      <c r="J304" t="s">
        <v>24</v>
      </c>
      <c r="K304" t="s">
        <v>25</v>
      </c>
      <c r="L304" t="s">
        <v>25</v>
      </c>
      <c r="M304" t="s">
        <v>26</v>
      </c>
      <c r="N304" t="s">
        <v>25</v>
      </c>
      <c r="O304" t="s">
        <v>21</v>
      </c>
      <c r="P304" t="s">
        <v>27</v>
      </c>
      <c r="Q304" t="s">
        <v>45</v>
      </c>
      <c r="R304" t="s">
        <v>28</v>
      </c>
      <c r="S304" t="s">
        <v>21</v>
      </c>
      <c r="T304" t="s">
        <v>21</v>
      </c>
      <c r="U304" t="s">
        <v>33</v>
      </c>
      <c r="V304" s="2" t="s">
        <v>31</v>
      </c>
    </row>
    <row r="305" spans="1:22" ht="78" x14ac:dyDescent="0.3">
      <c r="A305" t="s">
        <v>137</v>
      </c>
      <c r="B305" t="s">
        <v>637</v>
      </c>
      <c r="C305" t="s">
        <v>640</v>
      </c>
      <c r="D305" t="s">
        <v>4690</v>
      </c>
      <c r="E305" t="s">
        <v>136</v>
      </c>
      <c r="F305" t="s">
        <v>21</v>
      </c>
      <c r="G305" t="s">
        <v>21</v>
      </c>
      <c r="H305" t="s">
        <v>22</v>
      </c>
      <c r="I305" t="s">
        <v>23</v>
      </c>
      <c r="J305" t="s">
        <v>24</v>
      </c>
      <c r="K305" t="s">
        <v>25</v>
      </c>
      <c r="L305" t="s">
        <v>25</v>
      </c>
      <c r="M305" t="s">
        <v>26</v>
      </c>
      <c r="N305" t="s">
        <v>21</v>
      </c>
      <c r="O305" t="s">
        <v>21</v>
      </c>
      <c r="P305" t="s">
        <v>27</v>
      </c>
      <c r="Q305" t="s">
        <v>45</v>
      </c>
      <c r="R305" t="s">
        <v>28</v>
      </c>
      <c r="S305" t="s">
        <v>21</v>
      </c>
      <c r="T305" t="s">
        <v>21</v>
      </c>
      <c r="U305" t="s">
        <v>42</v>
      </c>
      <c r="V305" s="2" t="s">
        <v>77</v>
      </c>
    </row>
    <row r="306" spans="1:22" ht="62.4" x14ac:dyDescent="0.3">
      <c r="A306" t="s">
        <v>19</v>
      </c>
      <c r="B306" t="s">
        <v>174</v>
      </c>
      <c r="C306" t="s">
        <v>177</v>
      </c>
      <c r="D306" t="s">
        <v>208</v>
      </c>
      <c r="E306" t="s">
        <v>19</v>
      </c>
      <c r="F306" t="s">
        <v>21</v>
      </c>
      <c r="G306" t="s">
        <v>21</v>
      </c>
      <c r="H306" t="s">
        <v>22</v>
      </c>
      <c r="I306" t="s">
        <v>35</v>
      </c>
      <c r="J306" t="s">
        <v>24</v>
      </c>
      <c r="K306" t="s">
        <v>21</v>
      </c>
      <c r="L306" t="s">
        <v>25</v>
      </c>
      <c r="M306" t="s">
        <v>28</v>
      </c>
      <c r="N306" t="s">
        <v>21</v>
      </c>
      <c r="O306" t="s">
        <v>21</v>
      </c>
      <c r="P306" t="s">
        <v>27</v>
      </c>
      <c r="Q306" t="s">
        <v>45</v>
      </c>
      <c r="R306" t="s">
        <v>45</v>
      </c>
      <c r="S306" t="s">
        <v>21</v>
      </c>
      <c r="T306" t="s">
        <v>21</v>
      </c>
      <c r="U306" t="s">
        <v>42</v>
      </c>
      <c r="V306" s="2" t="s">
        <v>48</v>
      </c>
    </row>
    <row r="307" spans="1:22" ht="156" x14ac:dyDescent="0.3">
      <c r="A307" t="s">
        <v>44</v>
      </c>
      <c r="B307" t="s">
        <v>932</v>
      </c>
      <c r="C307" t="s">
        <v>1374</v>
      </c>
      <c r="D307" t="s">
        <v>3701</v>
      </c>
      <c r="E307" t="s">
        <v>85</v>
      </c>
      <c r="F307" t="s">
        <v>21</v>
      </c>
      <c r="G307" t="s">
        <v>21</v>
      </c>
      <c r="H307" t="s">
        <v>22</v>
      </c>
      <c r="I307" t="s">
        <v>41</v>
      </c>
      <c r="J307" t="s">
        <v>24</v>
      </c>
      <c r="K307" t="s">
        <v>25</v>
      </c>
      <c r="L307" t="s">
        <v>25</v>
      </c>
      <c r="M307" t="s">
        <v>26</v>
      </c>
      <c r="N307" t="s">
        <v>25</v>
      </c>
      <c r="O307" t="s">
        <v>21</v>
      </c>
      <c r="P307" t="s">
        <v>60</v>
      </c>
      <c r="Q307" t="s">
        <v>28</v>
      </c>
      <c r="R307" t="s">
        <v>29</v>
      </c>
      <c r="S307" t="s">
        <v>21</v>
      </c>
      <c r="T307" t="s">
        <v>21</v>
      </c>
      <c r="U307" t="s">
        <v>33</v>
      </c>
      <c r="V307" s="2" t="s">
        <v>31</v>
      </c>
    </row>
    <row r="308" spans="1:22" ht="109.2" x14ac:dyDescent="0.3">
      <c r="A308" t="s">
        <v>64</v>
      </c>
      <c r="B308" t="s">
        <v>932</v>
      </c>
      <c r="C308" t="s">
        <v>3119</v>
      </c>
      <c r="D308" t="s">
        <v>3145</v>
      </c>
      <c r="E308" t="s">
        <v>64</v>
      </c>
      <c r="F308" t="s">
        <v>21</v>
      </c>
      <c r="G308" t="s">
        <v>21</v>
      </c>
      <c r="H308" t="s">
        <v>22</v>
      </c>
      <c r="I308" t="s">
        <v>23</v>
      </c>
      <c r="J308" t="s">
        <v>24</v>
      </c>
      <c r="K308" t="s">
        <v>25</v>
      </c>
      <c r="L308" t="s">
        <v>25</v>
      </c>
      <c r="M308" t="s">
        <v>38</v>
      </c>
      <c r="N308" t="s">
        <v>25</v>
      </c>
      <c r="O308" t="s">
        <v>21</v>
      </c>
      <c r="P308" t="s">
        <v>60</v>
      </c>
      <c r="Q308" t="s">
        <v>28</v>
      </c>
      <c r="R308" t="s">
        <v>28</v>
      </c>
      <c r="S308" t="s">
        <v>21</v>
      </c>
      <c r="T308" t="s">
        <v>21</v>
      </c>
      <c r="U308" t="s">
        <v>33</v>
      </c>
      <c r="V308" s="2" t="s">
        <v>66</v>
      </c>
    </row>
    <row r="309" spans="1:22" ht="140.4" x14ac:dyDescent="0.3">
      <c r="A309" t="s">
        <v>67</v>
      </c>
      <c r="B309" t="s">
        <v>519</v>
      </c>
      <c r="C309" t="s">
        <v>1295</v>
      </c>
      <c r="D309" t="s">
        <v>2409</v>
      </c>
      <c r="E309" t="s">
        <v>67</v>
      </c>
      <c r="F309" t="s">
        <v>21</v>
      </c>
      <c r="G309" t="s">
        <v>21</v>
      </c>
      <c r="H309" t="s">
        <v>50</v>
      </c>
      <c r="I309" t="s">
        <v>41</v>
      </c>
      <c r="J309" t="s">
        <v>24</v>
      </c>
      <c r="K309" t="s">
        <v>25</v>
      </c>
      <c r="L309" t="s">
        <v>25</v>
      </c>
      <c r="M309" t="s">
        <v>38</v>
      </c>
      <c r="N309" t="s">
        <v>25</v>
      </c>
      <c r="O309" t="s">
        <v>21</v>
      </c>
      <c r="P309" t="s">
        <v>27</v>
      </c>
      <c r="Q309" t="s">
        <v>45</v>
      </c>
      <c r="R309" t="s">
        <v>29</v>
      </c>
      <c r="S309" t="s">
        <v>21</v>
      </c>
      <c r="T309" t="s">
        <v>21</v>
      </c>
      <c r="U309" t="s">
        <v>42</v>
      </c>
      <c r="V309" s="2" t="s">
        <v>34</v>
      </c>
    </row>
    <row r="310" spans="1:22" ht="140.4" x14ac:dyDescent="0.3">
      <c r="A310" t="s">
        <v>70</v>
      </c>
      <c r="B310" t="s">
        <v>1602</v>
      </c>
      <c r="C310" t="s">
        <v>3703</v>
      </c>
      <c r="D310" t="s">
        <v>4213</v>
      </c>
      <c r="E310" t="s">
        <v>70</v>
      </c>
      <c r="F310" t="s">
        <v>21</v>
      </c>
      <c r="G310" t="s">
        <v>21</v>
      </c>
      <c r="H310" t="s">
        <v>22</v>
      </c>
      <c r="I310" t="s">
        <v>35</v>
      </c>
      <c r="J310" t="s">
        <v>24</v>
      </c>
      <c r="K310" t="s">
        <v>25</v>
      </c>
      <c r="L310" t="s">
        <v>25</v>
      </c>
      <c r="M310" t="s">
        <v>38</v>
      </c>
      <c r="N310" t="s">
        <v>25</v>
      </c>
      <c r="O310" t="s">
        <v>21</v>
      </c>
      <c r="P310" t="s">
        <v>27</v>
      </c>
      <c r="Q310" t="s">
        <v>45</v>
      </c>
      <c r="R310" t="s">
        <v>29</v>
      </c>
      <c r="S310" t="s">
        <v>21</v>
      </c>
      <c r="T310" t="s">
        <v>21</v>
      </c>
      <c r="U310" t="s">
        <v>33</v>
      </c>
      <c r="V310" s="2" t="s">
        <v>34</v>
      </c>
    </row>
    <row r="311" spans="1:22" ht="78" x14ac:dyDescent="0.3">
      <c r="A311" t="s">
        <v>62</v>
      </c>
      <c r="B311" t="s">
        <v>1602</v>
      </c>
      <c r="C311" t="s">
        <v>1603</v>
      </c>
      <c r="D311" t="s">
        <v>1636</v>
      </c>
      <c r="E311" t="s">
        <v>62</v>
      </c>
      <c r="F311" t="s">
        <v>21</v>
      </c>
      <c r="G311" t="s">
        <v>21</v>
      </c>
      <c r="H311" t="s">
        <v>54</v>
      </c>
      <c r="I311" t="s">
        <v>35</v>
      </c>
      <c r="J311" t="s">
        <v>24</v>
      </c>
      <c r="K311" t="s">
        <v>21</v>
      </c>
      <c r="L311" t="s">
        <v>25</v>
      </c>
      <c r="M311" t="s">
        <v>28</v>
      </c>
      <c r="N311" t="s">
        <v>21</v>
      </c>
      <c r="O311" t="s">
        <v>21</v>
      </c>
      <c r="P311" t="s">
        <v>27</v>
      </c>
      <c r="Q311" t="s">
        <v>47</v>
      </c>
      <c r="R311" t="s">
        <v>29</v>
      </c>
      <c r="S311" t="s">
        <v>25</v>
      </c>
      <c r="T311" t="s">
        <v>21</v>
      </c>
      <c r="U311" t="s">
        <v>42</v>
      </c>
      <c r="V311" s="2" t="s">
        <v>77</v>
      </c>
    </row>
    <row r="312" spans="1:22" ht="156" x14ac:dyDescent="0.3">
      <c r="A312" t="s">
        <v>56</v>
      </c>
      <c r="B312" t="s">
        <v>174</v>
      </c>
      <c r="C312" t="s">
        <v>2097</v>
      </c>
      <c r="D312" t="s">
        <v>2226</v>
      </c>
      <c r="E312" t="s">
        <v>56</v>
      </c>
      <c r="F312" t="s">
        <v>21</v>
      </c>
      <c r="G312" t="s">
        <v>21</v>
      </c>
      <c r="H312" t="s">
        <v>22</v>
      </c>
      <c r="I312" t="s">
        <v>23</v>
      </c>
      <c r="J312" t="s">
        <v>24</v>
      </c>
      <c r="K312" t="s">
        <v>25</v>
      </c>
      <c r="L312" t="s">
        <v>25</v>
      </c>
      <c r="M312" t="s">
        <v>38</v>
      </c>
      <c r="N312" t="s">
        <v>25</v>
      </c>
      <c r="O312" t="s">
        <v>21</v>
      </c>
      <c r="P312" t="s">
        <v>27</v>
      </c>
      <c r="Q312" t="s">
        <v>29</v>
      </c>
      <c r="R312" t="s">
        <v>29</v>
      </c>
      <c r="S312" t="s">
        <v>21</v>
      </c>
      <c r="T312" t="s">
        <v>21</v>
      </c>
      <c r="U312" t="s">
        <v>30</v>
      </c>
      <c r="V312" s="2" t="s">
        <v>31</v>
      </c>
    </row>
    <row r="313" spans="1:22" x14ac:dyDescent="0.3">
      <c r="A313" t="s">
        <v>36</v>
      </c>
      <c r="B313" t="s">
        <v>1056</v>
      </c>
      <c r="C313" t="s">
        <v>1059</v>
      </c>
      <c r="D313" t="s">
        <v>2754</v>
      </c>
      <c r="E313" t="s">
        <v>36</v>
      </c>
      <c r="F313" t="s">
        <v>25</v>
      </c>
      <c r="G313" t="s">
        <v>25</v>
      </c>
    </row>
    <row r="314" spans="1:22" ht="140.4" x14ac:dyDescent="0.3">
      <c r="A314" t="s">
        <v>56</v>
      </c>
      <c r="B314" t="s">
        <v>174</v>
      </c>
      <c r="C314" t="s">
        <v>2144</v>
      </c>
      <c r="D314" t="s">
        <v>2232</v>
      </c>
      <c r="E314" t="s">
        <v>56</v>
      </c>
      <c r="F314" t="s">
        <v>21</v>
      </c>
      <c r="G314" t="s">
        <v>21</v>
      </c>
      <c r="H314" t="s">
        <v>50</v>
      </c>
      <c r="I314" t="s">
        <v>35</v>
      </c>
      <c r="J314" t="s">
        <v>47</v>
      </c>
      <c r="K314" t="s">
        <v>21</v>
      </c>
      <c r="L314" t="s">
        <v>25</v>
      </c>
      <c r="M314" t="s">
        <v>28</v>
      </c>
      <c r="N314" t="s">
        <v>25</v>
      </c>
      <c r="O314" t="s">
        <v>21</v>
      </c>
      <c r="P314" t="s">
        <v>27</v>
      </c>
      <c r="Q314" t="s">
        <v>45</v>
      </c>
      <c r="R314" t="s">
        <v>45</v>
      </c>
      <c r="S314" t="s">
        <v>21</v>
      </c>
      <c r="T314" t="s">
        <v>21</v>
      </c>
      <c r="U314" t="s">
        <v>33</v>
      </c>
      <c r="V314" s="2" t="s">
        <v>34</v>
      </c>
    </row>
    <row r="315" spans="1:22" x14ac:dyDescent="0.3">
      <c r="A315" t="s">
        <v>55</v>
      </c>
      <c r="B315" t="s">
        <v>847</v>
      </c>
      <c r="C315" t="s">
        <v>848</v>
      </c>
      <c r="D315" t="s">
        <v>875</v>
      </c>
      <c r="E315" t="s">
        <v>61</v>
      </c>
      <c r="F315" t="s">
        <v>25</v>
      </c>
      <c r="G315" t="s">
        <v>25</v>
      </c>
    </row>
    <row r="316" spans="1:22" ht="140.4" x14ac:dyDescent="0.3">
      <c r="A316" t="s">
        <v>20</v>
      </c>
      <c r="B316" t="s">
        <v>162</v>
      </c>
      <c r="C316" t="s">
        <v>656</v>
      </c>
      <c r="D316" t="s">
        <v>3017</v>
      </c>
      <c r="E316" t="s">
        <v>102</v>
      </c>
      <c r="F316" t="s">
        <v>21</v>
      </c>
      <c r="G316" t="s">
        <v>21</v>
      </c>
      <c r="H316" t="s">
        <v>22</v>
      </c>
      <c r="I316" t="s">
        <v>35</v>
      </c>
      <c r="J316" t="s">
        <v>24</v>
      </c>
      <c r="K316" t="s">
        <v>25</v>
      </c>
      <c r="L316" t="s">
        <v>25</v>
      </c>
      <c r="M316" t="s">
        <v>26</v>
      </c>
      <c r="N316" t="s">
        <v>25</v>
      </c>
      <c r="O316" t="s">
        <v>25</v>
      </c>
      <c r="P316" t="s">
        <v>27</v>
      </c>
      <c r="Q316" t="s">
        <v>28</v>
      </c>
      <c r="R316" t="s">
        <v>29</v>
      </c>
      <c r="S316" t="s">
        <v>21</v>
      </c>
      <c r="T316" t="s">
        <v>21</v>
      </c>
      <c r="U316" t="s">
        <v>33</v>
      </c>
      <c r="V316" s="2" t="s">
        <v>34</v>
      </c>
    </row>
    <row r="317" spans="1:22" x14ac:dyDescent="0.3">
      <c r="A317" t="s">
        <v>67</v>
      </c>
      <c r="B317" t="s">
        <v>174</v>
      </c>
      <c r="C317" t="s">
        <v>2529</v>
      </c>
      <c r="D317" t="s">
        <v>2536</v>
      </c>
      <c r="E317" t="s">
        <v>67</v>
      </c>
      <c r="F317" t="s">
        <v>25</v>
      </c>
      <c r="G317" t="s">
        <v>21</v>
      </c>
    </row>
    <row r="318" spans="1:22" ht="140.4" x14ac:dyDescent="0.3">
      <c r="A318" t="s">
        <v>135</v>
      </c>
      <c r="B318" t="s">
        <v>478</v>
      </c>
      <c r="C318" t="s">
        <v>4874</v>
      </c>
      <c r="D318" t="s">
        <v>4901</v>
      </c>
      <c r="E318" t="s">
        <v>135</v>
      </c>
      <c r="F318" t="s">
        <v>21</v>
      </c>
      <c r="G318" t="s">
        <v>21</v>
      </c>
      <c r="H318" t="s">
        <v>22</v>
      </c>
      <c r="I318" t="s">
        <v>23</v>
      </c>
      <c r="J318" t="s">
        <v>24</v>
      </c>
      <c r="K318" t="s">
        <v>25</v>
      </c>
      <c r="L318" t="s">
        <v>25</v>
      </c>
      <c r="M318" t="s">
        <v>26</v>
      </c>
      <c r="N318" t="s">
        <v>25</v>
      </c>
      <c r="O318" t="s">
        <v>21</v>
      </c>
      <c r="P318" t="s">
        <v>27</v>
      </c>
      <c r="Q318" t="s">
        <v>28</v>
      </c>
      <c r="R318" t="s">
        <v>29</v>
      </c>
      <c r="S318" t="s">
        <v>21</v>
      </c>
      <c r="T318" t="s">
        <v>21</v>
      </c>
      <c r="U318" t="s">
        <v>30</v>
      </c>
      <c r="V318" s="2" t="s">
        <v>34</v>
      </c>
    </row>
    <row r="319" spans="1:22" ht="109.2" x14ac:dyDescent="0.3">
      <c r="A319" t="s">
        <v>39</v>
      </c>
      <c r="B319" t="s">
        <v>478</v>
      </c>
      <c r="C319" t="s">
        <v>5325</v>
      </c>
      <c r="D319" t="s">
        <v>713</v>
      </c>
      <c r="E319" t="s">
        <v>39</v>
      </c>
      <c r="F319" t="s">
        <v>21</v>
      </c>
      <c r="G319" t="s">
        <v>21</v>
      </c>
      <c r="H319" t="s">
        <v>54</v>
      </c>
      <c r="I319" t="s">
        <v>41</v>
      </c>
      <c r="J319" t="s">
        <v>24</v>
      </c>
      <c r="K319" t="s">
        <v>25</v>
      </c>
      <c r="L319" t="s">
        <v>25</v>
      </c>
      <c r="M319" t="s">
        <v>26</v>
      </c>
      <c r="N319" t="s">
        <v>25</v>
      </c>
      <c r="O319" t="s">
        <v>21</v>
      </c>
      <c r="P319" t="s">
        <v>27</v>
      </c>
      <c r="Q319" t="s">
        <v>29</v>
      </c>
      <c r="R319" t="s">
        <v>29</v>
      </c>
      <c r="S319" t="s">
        <v>21</v>
      </c>
      <c r="T319" t="s">
        <v>21</v>
      </c>
      <c r="U319" t="s">
        <v>30</v>
      </c>
      <c r="V319" s="2" t="s">
        <v>66</v>
      </c>
    </row>
    <row r="320" spans="1:22" x14ac:dyDescent="0.3">
      <c r="A320" t="s">
        <v>158</v>
      </c>
      <c r="B320" t="s">
        <v>162</v>
      </c>
      <c r="C320" t="s">
        <v>5261</v>
      </c>
      <c r="D320" t="s">
        <v>5270</v>
      </c>
      <c r="E320" t="s">
        <v>158</v>
      </c>
      <c r="F320" t="s">
        <v>21</v>
      </c>
      <c r="G320" t="s">
        <v>21</v>
      </c>
      <c r="H320" t="s">
        <v>22</v>
      </c>
      <c r="I320" t="s">
        <v>35</v>
      </c>
      <c r="J320" t="s">
        <v>47</v>
      </c>
      <c r="K320" t="s">
        <v>21</v>
      </c>
      <c r="L320" t="s">
        <v>21</v>
      </c>
      <c r="M320" t="s">
        <v>47</v>
      </c>
      <c r="N320" t="s">
        <v>21</v>
      </c>
      <c r="O320" t="s">
        <v>21</v>
      </c>
      <c r="P320" t="s">
        <v>27</v>
      </c>
      <c r="Q320" t="s">
        <v>47</v>
      </c>
      <c r="R320" t="s">
        <v>45</v>
      </c>
      <c r="S320" t="s">
        <v>21</v>
      </c>
      <c r="T320" t="s">
        <v>21</v>
      </c>
      <c r="U320" t="s">
        <v>42</v>
      </c>
      <c r="V320" t="s">
        <v>101</v>
      </c>
    </row>
    <row r="321" spans="1:22" ht="109.2" x14ac:dyDescent="0.3">
      <c r="A321" t="s">
        <v>59</v>
      </c>
      <c r="B321" t="s">
        <v>3366</v>
      </c>
      <c r="C321" t="s">
        <v>3543</v>
      </c>
      <c r="D321" t="s">
        <v>3573</v>
      </c>
      <c r="E321" t="s">
        <v>43</v>
      </c>
      <c r="F321" t="s">
        <v>21</v>
      </c>
      <c r="G321" t="s">
        <v>21</v>
      </c>
      <c r="H321" t="s">
        <v>22</v>
      </c>
      <c r="I321" t="s">
        <v>35</v>
      </c>
      <c r="J321" t="s">
        <v>24</v>
      </c>
      <c r="K321" t="s">
        <v>25</v>
      </c>
      <c r="L321" t="s">
        <v>21</v>
      </c>
      <c r="M321" t="s">
        <v>47</v>
      </c>
      <c r="N321" t="s">
        <v>21</v>
      </c>
      <c r="O321" t="s">
        <v>21</v>
      </c>
      <c r="P321" t="s">
        <v>27</v>
      </c>
      <c r="Q321" t="s">
        <v>45</v>
      </c>
      <c r="R321" t="s">
        <v>45</v>
      </c>
      <c r="S321" t="s">
        <v>21</v>
      </c>
      <c r="T321" t="s">
        <v>21</v>
      </c>
      <c r="U321" t="s">
        <v>33</v>
      </c>
      <c r="V321" s="2" t="s">
        <v>91</v>
      </c>
    </row>
    <row r="322" spans="1:22" ht="140.4" x14ac:dyDescent="0.3">
      <c r="A322" t="s">
        <v>135</v>
      </c>
      <c r="B322" t="s">
        <v>4323</v>
      </c>
      <c r="C322" t="s">
        <v>597</v>
      </c>
      <c r="D322" t="s">
        <v>4941</v>
      </c>
      <c r="E322" t="s">
        <v>135</v>
      </c>
      <c r="F322" t="s">
        <v>21</v>
      </c>
      <c r="G322" t="s">
        <v>21</v>
      </c>
      <c r="H322" t="s">
        <v>22</v>
      </c>
      <c r="I322" t="s">
        <v>23</v>
      </c>
      <c r="J322" t="s">
        <v>24</v>
      </c>
      <c r="K322" t="s">
        <v>21</v>
      </c>
      <c r="L322" t="s">
        <v>25</v>
      </c>
      <c r="M322" t="s">
        <v>26</v>
      </c>
      <c r="N322" t="s">
        <v>21</v>
      </c>
      <c r="O322" t="s">
        <v>21</v>
      </c>
      <c r="P322" t="s">
        <v>27</v>
      </c>
      <c r="Q322" t="s">
        <v>45</v>
      </c>
      <c r="R322" t="s">
        <v>29</v>
      </c>
      <c r="S322" t="s">
        <v>21</v>
      </c>
      <c r="T322" t="s">
        <v>21</v>
      </c>
      <c r="U322" t="s">
        <v>33</v>
      </c>
      <c r="V322" s="2" t="s">
        <v>34</v>
      </c>
    </row>
    <row r="323" spans="1:22" x14ac:dyDescent="0.3">
      <c r="A323" t="s">
        <v>43</v>
      </c>
      <c r="B323" t="s">
        <v>174</v>
      </c>
      <c r="C323" t="s">
        <v>1938</v>
      </c>
      <c r="D323" t="s">
        <v>3917</v>
      </c>
      <c r="E323" t="s">
        <v>43</v>
      </c>
      <c r="F323" t="s">
        <v>21</v>
      </c>
      <c r="G323" t="s">
        <v>21</v>
      </c>
      <c r="H323" t="s">
        <v>22</v>
      </c>
      <c r="I323" t="s">
        <v>23</v>
      </c>
      <c r="J323" t="s">
        <v>24</v>
      </c>
      <c r="K323" t="s">
        <v>25</v>
      </c>
      <c r="L323" t="s">
        <v>25</v>
      </c>
      <c r="M323" t="s">
        <v>38</v>
      </c>
      <c r="N323" t="s">
        <v>25</v>
      </c>
      <c r="O323" t="s">
        <v>21</v>
      </c>
      <c r="P323" t="s">
        <v>27</v>
      </c>
      <c r="Q323" t="s">
        <v>28</v>
      </c>
      <c r="R323" t="s">
        <v>29</v>
      </c>
      <c r="S323" t="s">
        <v>21</v>
      </c>
      <c r="T323" t="s">
        <v>25</v>
      </c>
      <c r="U323" t="s">
        <v>30</v>
      </c>
      <c r="V323" t="s">
        <v>111</v>
      </c>
    </row>
    <row r="324" spans="1:22" ht="156" x14ac:dyDescent="0.3">
      <c r="A324" t="s">
        <v>79</v>
      </c>
      <c r="B324" t="s">
        <v>311</v>
      </c>
      <c r="C324" t="s">
        <v>597</v>
      </c>
      <c r="D324" t="s">
        <v>599</v>
      </c>
      <c r="E324" t="s">
        <v>79</v>
      </c>
      <c r="F324" t="s">
        <v>21</v>
      </c>
      <c r="G324" t="s">
        <v>21</v>
      </c>
      <c r="H324" t="s">
        <v>22</v>
      </c>
      <c r="I324" t="s">
        <v>23</v>
      </c>
      <c r="J324" t="s">
        <v>24</v>
      </c>
      <c r="K324" t="s">
        <v>25</v>
      </c>
      <c r="L324" t="s">
        <v>25</v>
      </c>
      <c r="M324" t="s">
        <v>26</v>
      </c>
      <c r="N324" t="s">
        <v>25</v>
      </c>
      <c r="O324" t="s">
        <v>21</v>
      </c>
      <c r="P324" t="s">
        <v>60</v>
      </c>
      <c r="Q324" t="s">
        <v>45</v>
      </c>
      <c r="R324" t="s">
        <v>29</v>
      </c>
      <c r="S324" t="s">
        <v>21</v>
      </c>
      <c r="T324" t="s">
        <v>25</v>
      </c>
      <c r="U324" t="s">
        <v>33</v>
      </c>
      <c r="V324" s="2" t="s">
        <v>31</v>
      </c>
    </row>
    <row r="325" spans="1:22" x14ac:dyDescent="0.3">
      <c r="A325" t="s">
        <v>69</v>
      </c>
      <c r="B325" t="s">
        <v>519</v>
      </c>
      <c r="C325" t="s">
        <v>520</v>
      </c>
      <c r="D325" t="s">
        <v>1340</v>
      </c>
      <c r="E325" t="s">
        <v>113</v>
      </c>
      <c r="F325" t="s">
        <v>21</v>
      </c>
      <c r="G325" t="s">
        <v>21</v>
      </c>
      <c r="H325" t="s">
        <v>50</v>
      </c>
      <c r="I325" t="s">
        <v>35</v>
      </c>
      <c r="J325" t="s">
        <v>47</v>
      </c>
      <c r="K325" t="s">
        <v>21</v>
      </c>
      <c r="L325" t="s">
        <v>25</v>
      </c>
      <c r="M325" t="s">
        <v>47</v>
      </c>
      <c r="N325" t="s">
        <v>21</v>
      </c>
      <c r="O325" t="s">
        <v>21</v>
      </c>
      <c r="P325" t="s">
        <v>27</v>
      </c>
      <c r="Q325" t="s">
        <v>47</v>
      </c>
      <c r="R325" t="s">
        <v>28</v>
      </c>
      <c r="S325" t="s">
        <v>21</v>
      </c>
      <c r="T325" t="s">
        <v>21</v>
      </c>
      <c r="U325" t="s">
        <v>42</v>
      </c>
      <c r="V325" t="s">
        <v>103</v>
      </c>
    </row>
    <row r="326" spans="1:22" x14ac:dyDescent="0.3">
      <c r="A326" t="s">
        <v>139</v>
      </c>
      <c r="B326" t="s">
        <v>475</v>
      </c>
      <c r="C326" t="s">
        <v>4639</v>
      </c>
      <c r="D326" t="s">
        <v>4644</v>
      </c>
      <c r="E326" t="s">
        <v>138</v>
      </c>
      <c r="F326" t="s">
        <v>21</v>
      </c>
      <c r="G326" t="s">
        <v>21</v>
      </c>
      <c r="H326" t="s">
        <v>22</v>
      </c>
      <c r="I326" t="s">
        <v>35</v>
      </c>
      <c r="J326" t="s">
        <v>24</v>
      </c>
      <c r="K326" t="s">
        <v>21</v>
      </c>
      <c r="L326" t="s">
        <v>21</v>
      </c>
      <c r="M326" t="s">
        <v>47</v>
      </c>
      <c r="N326" t="s">
        <v>21</v>
      </c>
      <c r="O326" t="s">
        <v>21</v>
      </c>
      <c r="P326" t="s">
        <v>27</v>
      </c>
      <c r="Q326" t="s">
        <v>47</v>
      </c>
      <c r="R326" t="s">
        <v>28</v>
      </c>
      <c r="S326" t="s">
        <v>21</v>
      </c>
      <c r="T326" t="s">
        <v>21</v>
      </c>
      <c r="U326" t="s">
        <v>30</v>
      </c>
      <c r="V326" t="s">
        <v>63</v>
      </c>
    </row>
    <row r="327" spans="1:22" x14ac:dyDescent="0.3">
      <c r="A327" t="s">
        <v>87</v>
      </c>
      <c r="B327" t="s">
        <v>475</v>
      </c>
      <c r="C327" t="s">
        <v>5026</v>
      </c>
      <c r="D327" t="s">
        <v>5030</v>
      </c>
      <c r="E327" t="s">
        <v>87</v>
      </c>
      <c r="F327" t="s">
        <v>21</v>
      </c>
      <c r="G327" t="s">
        <v>21</v>
      </c>
      <c r="H327" t="s">
        <v>22</v>
      </c>
      <c r="I327" t="s">
        <v>23</v>
      </c>
      <c r="J327" t="s">
        <v>24</v>
      </c>
      <c r="K327" t="s">
        <v>21</v>
      </c>
      <c r="L327" t="s">
        <v>25</v>
      </c>
      <c r="M327" t="s">
        <v>38</v>
      </c>
      <c r="N327" t="s">
        <v>25</v>
      </c>
      <c r="O327" t="s">
        <v>25</v>
      </c>
      <c r="P327" t="s">
        <v>27</v>
      </c>
      <c r="Q327" t="s">
        <v>28</v>
      </c>
      <c r="R327" t="s">
        <v>29</v>
      </c>
      <c r="S327" t="s">
        <v>21</v>
      </c>
      <c r="T327" t="s">
        <v>25</v>
      </c>
      <c r="U327" t="s">
        <v>30</v>
      </c>
      <c r="V327" t="s">
        <v>63</v>
      </c>
    </row>
    <row r="328" spans="1:22" ht="78" x14ac:dyDescent="0.3">
      <c r="A328" t="s">
        <v>83</v>
      </c>
      <c r="B328" t="s">
        <v>475</v>
      </c>
      <c r="C328" t="s">
        <v>5112</v>
      </c>
      <c r="D328" t="s">
        <v>5113</v>
      </c>
      <c r="E328" t="s">
        <v>83</v>
      </c>
      <c r="F328" t="s">
        <v>21</v>
      </c>
      <c r="G328" t="s">
        <v>21</v>
      </c>
      <c r="H328" t="s">
        <v>22</v>
      </c>
      <c r="I328" t="s">
        <v>35</v>
      </c>
      <c r="J328" t="s">
        <v>24</v>
      </c>
      <c r="K328" t="s">
        <v>25</v>
      </c>
      <c r="L328" t="s">
        <v>25</v>
      </c>
      <c r="M328" t="s">
        <v>28</v>
      </c>
      <c r="N328" t="s">
        <v>25</v>
      </c>
      <c r="O328" t="s">
        <v>21</v>
      </c>
      <c r="P328" t="s">
        <v>27</v>
      </c>
      <c r="Q328" t="s">
        <v>45</v>
      </c>
      <c r="R328" t="s">
        <v>45</v>
      </c>
      <c r="S328" t="s">
        <v>21</v>
      </c>
      <c r="T328" t="s">
        <v>21</v>
      </c>
      <c r="U328" t="s">
        <v>33</v>
      </c>
      <c r="V328" s="2" t="s">
        <v>77</v>
      </c>
    </row>
    <row r="329" spans="1:22" ht="156" x14ac:dyDescent="0.3">
      <c r="A329" t="s">
        <v>70</v>
      </c>
      <c r="B329" t="s">
        <v>3366</v>
      </c>
      <c r="C329" t="s">
        <v>4327</v>
      </c>
      <c r="D329" t="s">
        <v>4352</v>
      </c>
      <c r="E329" t="s">
        <v>70</v>
      </c>
      <c r="F329" t="s">
        <v>21</v>
      </c>
      <c r="G329" t="s">
        <v>21</v>
      </c>
      <c r="H329" t="s">
        <v>22</v>
      </c>
      <c r="I329" t="s">
        <v>35</v>
      </c>
      <c r="J329" t="s">
        <v>24</v>
      </c>
      <c r="K329" t="s">
        <v>21</v>
      </c>
      <c r="L329" t="s">
        <v>25</v>
      </c>
      <c r="M329" t="s">
        <v>28</v>
      </c>
      <c r="N329" t="s">
        <v>25</v>
      </c>
      <c r="O329" t="s">
        <v>21</v>
      </c>
      <c r="P329" t="s">
        <v>27</v>
      </c>
      <c r="Q329" t="s">
        <v>45</v>
      </c>
      <c r="R329" t="s">
        <v>29</v>
      </c>
      <c r="S329" t="s">
        <v>21</v>
      </c>
      <c r="T329" t="s">
        <v>21</v>
      </c>
      <c r="U329" t="s">
        <v>33</v>
      </c>
      <c r="V329" s="2" t="s">
        <v>31</v>
      </c>
    </row>
    <row r="330" spans="1:22" ht="156" x14ac:dyDescent="0.3">
      <c r="A330" t="s">
        <v>61</v>
      </c>
      <c r="B330" t="s">
        <v>847</v>
      </c>
      <c r="C330" t="s">
        <v>1084</v>
      </c>
      <c r="D330" t="s">
        <v>1087</v>
      </c>
      <c r="E330" t="s">
        <v>61</v>
      </c>
      <c r="F330" t="s">
        <v>21</v>
      </c>
      <c r="G330" t="s">
        <v>21</v>
      </c>
      <c r="H330" t="s">
        <v>22</v>
      </c>
      <c r="I330" t="s">
        <v>41</v>
      </c>
      <c r="J330" t="s">
        <v>24</v>
      </c>
      <c r="K330" t="s">
        <v>25</v>
      </c>
      <c r="L330" t="s">
        <v>25</v>
      </c>
      <c r="M330" t="s">
        <v>38</v>
      </c>
      <c r="N330" t="s">
        <v>25</v>
      </c>
      <c r="O330" t="s">
        <v>21</v>
      </c>
      <c r="P330" t="s">
        <v>27</v>
      </c>
      <c r="Q330" t="s">
        <v>45</v>
      </c>
      <c r="R330" t="s">
        <v>28</v>
      </c>
      <c r="S330" t="s">
        <v>21</v>
      </c>
      <c r="T330" t="s">
        <v>21</v>
      </c>
      <c r="U330" t="s">
        <v>75</v>
      </c>
      <c r="V330" s="2" t="s">
        <v>31</v>
      </c>
    </row>
    <row r="331" spans="1:22" ht="62.4" x14ac:dyDescent="0.3">
      <c r="A331" t="s">
        <v>37</v>
      </c>
      <c r="B331" t="s">
        <v>519</v>
      </c>
      <c r="C331" t="s">
        <v>3183</v>
      </c>
      <c r="D331" t="s">
        <v>3454</v>
      </c>
      <c r="E331" t="s">
        <v>139</v>
      </c>
      <c r="F331" t="s">
        <v>21</v>
      </c>
      <c r="G331" t="s">
        <v>21</v>
      </c>
      <c r="H331" t="s">
        <v>50</v>
      </c>
      <c r="I331" t="s">
        <v>35</v>
      </c>
      <c r="J331" t="s">
        <v>47</v>
      </c>
      <c r="K331" t="s">
        <v>21</v>
      </c>
      <c r="L331" t="s">
        <v>25</v>
      </c>
      <c r="M331" t="s">
        <v>47</v>
      </c>
      <c r="N331" t="s">
        <v>21</v>
      </c>
      <c r="O331" t="s">
        <v>21</v>
      </c>
      <c r="P331" t="s">
        <v>27</v>
      </c>
      <c r="Q331" t="s">
        <v>47</v>
      </c>
      <c r="R331" t="s">
        <v>29</v>
      </c>
      <c r="S331" t="s">
        <v>21</v>
      </c>
      <c r="T331" t="s">
        <v>21</v>
      </c>
      <c r="U331" t="s">
        <v>33</v>
      </c>
      <c r="V331" s="2" t="s">
        <v>68</v>
      </c>
    </row>
    <row r="332" spans="1:22" x14ac:dyDescent="0.3">
      <c r="A332" t="s">
        <v>137</v>
      </c>
      <c r="B332" t="s">
        <v>519</v>
      </c>
      <c r="C332" t="s">
        <v>520</v>
      </c>
      <c r="D332" t="s">
        <v>4714</v>
      </c>
      <c r="E332" t="s">
        <v>137</v>
      </c>
      <c r="F332" t="s">
        <v>21</v>
      </c>
      <c r="G332" t="s">
        <v>21</v>
      </c>
      <c r="H332" t="s">
        <v>50</v>
      </c>
      <c r="I332" t="s">
        <v>41</v>
      </c>
      <c r="J332" t="s">
        <v>47</v>
      </c>
      <c r="K332" t="s">
        <v>21</v>
      </c>
      <c r="L332" t="s">
        <v>21</v>
      </c>
      <c r="M332" t="s">
        <v>47</v>
      </c>
      <c r="N332" t="s">
        <v>21</v>
      </c>
      <c r="O332" t="s">
        <v>21</v>
      </c>
      <c r="P332" t="s">
        <v>27</v>
      </c>
      <c r="Q332" t="s">
        <v>47</v>
      </c>
      <c r="R332" t="s">
        <v>45</v>
      </c>
      <c r="S332" t="s">
        <v>21</v>
      </c>
      <c r="T332" t="s">
        <v>21</v>
      </c>
      <c r="U332" t="s">
        <v>30</v>
      </c>
      <c r="V332" t="s">
        <v>63</v>
      </c>
    </row>
    <row r="333" spans="1:22" ht="156" x14ac:dyDescent="0.3">
      <c r="A333" t="s">
        <v>32</v>
      </c>
      <c r="B333" t="s">
        <v>881</v>
      </c>
      <c r="C333" t="s">
        <v>1848</v>
      </c>
      <c r="D333" t="s">
        <v>1849</v>
      </c>
      <c r="E333" t="s">
        <v>32</v>
      </c>
      <c r="F333" t="s">
        <v>21</v>
      </c>
      <c r="G333" t="s">
        <v>21</v>
      </c>
      <c r="H333" t="s">
        <v>54</v>
      </c>
      <c r="I333" t="s">
        <v>41</v>
      </c>
      <c r="J333" t="s">
        <v>24</v>
      </c>
      <c r="K333" t="s">
        <v>25</v>
      </c>
      <c r="L333" t="s">
        <v>25</v>
      </c>
      <c r="M333" t="s">
        <v>26</v>
      </c>
      <c r="N333" t="s">
        <v>25</v>
      </c>
      <c r="O333" t="s">
        <v>21</v>
      </c>
      <c r="P333" t="s">
        <v>27</v>
      </c>
      <c r="Q333" t="s">
        <v>45</v>
      </c>
      <c r="R333" t="s">
        <v>29</v>
      </c>
      <c r="S333" t="s">
        <v>21</v>
      </c>
      <c r="T333" t="s">
        <v>21</v>
      </c>
      <c r="U333" t="s">
        <v>75</v>
      </c>
      <c r="V333" s="2" t="s">
        <v>31</v>
      </c>
    </row>
    <row r="334" spans="1:22" ht="140.4" x14ac:dyDescent="0.3">
      <c r="A334" t="s">
        <v>85</v>
      </c>
      <c r="B334" t="s">
        <v>174</v>
      </c>
      <c r="C334" t="s">
        <v>700</v>
      </c>
      <c r="D334" t="s">
        <v>4481</v>
      </c>
      <c r="E334" t="s">
        <v>85</v>
      </c>
      <c r="F334" t="s">
        <v>21</v>
      </c>
      <c r="G334" t="s">
        <v>21</v>
      </c>
      <c r="H334" t="s">
        <v>50</v>
      </c>
      <c r="I334" t="s">
        <v>41</v>
      </c>
      <c r="J334" t="s">
        <v>24</v>
      </c>
      <c r="K334" t="s">
        <v>25</v>
      </c>
      <c r="L334" t="s">
        <v>25</v>
      </c>
      <c r="M334" t="s">
        <v>26</v>
      </c>
      <c r="N334" t="s">
        <v>25</v>
      </c>
      <c r="O334" t="s">
        <v>21</v>
      </c>
      <c r="P334" t="s">
        <v>27</v>
      </c>
      <c r="Q334" t="s">
        <v>28</v>
      </c>
      <c r="R334" t="s">
        <v>28</v>
      </c>
      <c r="S334" t="s">
        <v>21</v>
      </c>
      <c r="T334" t="s">
        <v>21</v>
      </c>
      <c r="U334" t="s">
        <v>30</v>
      </c>
      <c r="V334" s="2" t="s">
        <v>34</v>
      </c>
    </row>
    <row r="335" spans="1:22" x14ac:dyDescent="0.3">
      <c r="A335" t="s">
        <v>85</v>
      </c>
      <c r="B335" t="s">
        <v>3366</v>
      </c>
      <c r="C335" t="s">
        <v>4360</v>
      </c>
      <c r="D335" t="s">
        <v>4441</v>
      </c>
      <c r="E335" t="s">
        <v>85</v>
      </c>
      <c r="F335" t="s">
        <v>25</v>
      </c>
      <c r="G335" t="s">
        <v>25</v>
      </c>
    </row>
    <row r="336" spans="1:22" ht="62.4" x14ac:dyDescent="0.3">
      <c r="A336" t="s">
        <v>102</v>
      </c>
      <c r="B336" t="s">
        <v>807</v>
      </c>
      <c r="C336" t="s">
        <v>3836</v>
      </c>
      <c r="D336" t="s">
        <v>3837</v>
      </c>
      <c r="E336" t="s">
        <v>102</v>
      </c>
      <c r="F336" t="s">
        <v>21</v>
      </c>
      <c r="G336" t="s">
        <v>21</v>
      </c>
      <c r="H336" t="s">
        <v>22</v>
      </c>
      <c r="I336" t="s">
        <v>35</v>
      </c>
      <c r="J336" t="s">
        <v>24</v>
      </c>
      <c r="K336" t="s">
        <v>25</v>
      </c>
      <c r="L336" t="s">
        <v>21</v>
      </c>
      <c r="M336" t="s">
        <v>47</v>
      </c>
      <c r="N336" t="s">
        <v>21</v>
      </c>
      <c r="O336" t="s">
        <v>21</v>
      </c>
      <c r="P336" t="s">
        <v>27</v>
      </c>
      <c r="Q336" t="s">
        <v>47</v>
      </c>
      <c r="R336" t="s">
        <v>47</v>
      </c>
      <c r="S336" t="s">
        <v>21</v>
      </c>
      <c r="T336" t="s">
        <v>21</v>
      </c>
      <c r="U336" t="s">
        <v>42</v>
      </c>
      <c r="V336" s="2" t="s">
        <v>48</v>
      </c>
    </row>
    <row r="337" spans="1:22" ht="140.4" x14ac:dyDescent="0.3">
      <c r="A337" t="s">
        <v>74</v>
      </c>
      <c r="B337" t="s">
        <v>174</v>
      </c>
      <c r="C337" t="s">
        <v>1159</v>
      </c>
      <c r="D337" t="s">
        <v>4026</v>
      </c>
      <c r="E337" t="s">
        <v>74</v>
      </c>
      <c r="F337" t="s">
        <v>21</v>
      </c>
      <c r="G337" t="s">
        <v>21</v>
      </c>
      <c r="H337" t="s">
        <v>22</v>
      </c>
      <c r="I337" t="s">
        <v>35</v>
      </c>
      <c r="J337" t="s">
        <v>24</v>
      </c>
      <c r="K337" t="s">
        <v>25</v>
      </c>
      <c r="L337" t="s">
        <v>25</v>
      </c>
      <c r="M337" t="s">
        <v>26</v>
      </c>
      <c r="N337" t="s">
        <v>25</v>
      </c>
      <c r="O337" t="s">
        <v>21</v>
      </c>
      <c r="P337" t="s">
        <v>80</v>
      </c>
      <c r="Q337" t="s">
        <v>45</v>
      </c>
      <c r="R337" t="s">
        <v>29</v>
      </c>
      <c r="S337" t="s">
        <v>21</v>
      </c>
      <c r="T337" t="s">
        <v>21</v>
      </c>
      <c r="U337" t="s">
        <v>33</v>
      </c>
      <c r="V337" s="2" t="s">
        <v>34</v>
      </c>
    </row>
    <row r="338" spans="1:22" ht="109.2" x14ac:dyDescent="0.3">
      <c r="A338" t="s">
        <v>136</v>
      </c>
      <c r="B338" t="s">
        <v>519</v>
      </c>
      <c r="C338" t="s">
        <v>520</v>
      </c>
      <c r="D338" t="s">
        <v>4814</v>
      </c>
      <c r="E338" t="s">
        <v>136</v>
      </c>
      <c r="F338" t="s">
        <v>21</v>
      </c>
      <c r="G338" t="s">
        <v>21</v>
      </c>
      <c r="H338" t="s">
        <v>22</v>
      </c>
      <c r="I338" t="s">
        <v>23</v>
      </c>
      <c r="J338" t="s">
        <v>24</v>
      </c>
      <c r="K338" t="s">
        <v>25</v>
      </c>
      <c r="L338" t="s">
        <v>25</v>
      </c>
      <c r="M338" t="s">
        <v>38</v>
      </c>
      <c r="N338" t="s">
        <v>25</v>
      </c>
      <c r="O338" t="s">
        <v>21</v>
      </c>
      <c r="P338" t="s">
        <v>27</v>
      </c>
      <c r="Q338" t="s">
        <v>28</v>
      </c>
      <c r="R338" t="s">
        <v>29</v>
      </c>
      <c r="S338" t="s">
        <v>21</v>
      </c>
      <c r="T338" t="s">
        <v>21</v>
      </c>
      <c r="U338" t="s">
        <v>42</v>
      </c>
      <c r="V338" s="2" t="s">
        <v>66</v>
      </c>
    </row>
    <row r="339" spans="1:22" ht="109.2" x14ac:dyDescent="0.3">
      <c r="A339" t="s">
        <v>20</v>
      </c>
      <c r="B339" t="s">
        <v>1880</v>
      </c>
      <c r="C339" t="s">
        <v>1881</v>
      </c>
      <c r="D339" t="s">
        <v>2995</v>
      </c>
      <c r="E339" t="s">
        <v>65</v>
      </c>
      <c r="F339" t="s">
        <v>21</v>
      </c>
      <c r="G339" t="s">
        <v>21</v>
      </c>
      <c r="H339" t="s">
        <v>22</v>
      </c>
      <c r="I339" t="s">
        <v>35</v>
      </c>
      <c r="J339" t="s">
        <v>24</v>
      </c>
      <c r="K339" t="s">
        <v>25</v>
      </c>
      <c r="L339" t="s">
        <v>25</v>
      </c>
      <c r="M339" t="s">
        <v>26</v>
      </c>
      <c r="N339" t="s">
        <v>21</v>
      </c>
      <c r="O339" t="s">
        <v>21</v>
      </c>
      <c r="P339" t="s">
        <v>27</v>
      </c>
      <c r="Q339" t="s">
        <v>45</v>
      </c>
      <c r="R339" t="s">
        <v>29</v>
      </c>
      <c r="S339" t="s">
        <v>21</v>
      </c>
      <c r="T339" t="s">
        <v>21</v>
      </c>
      <c r="U339" t="s">
        <v>42</v>
      </c>
      <c r="V339" s="2" t="s">
        <v>66</v>
      </c>
    </row>
    <row r="340" spans="1:22" x14ac:dyDescent="0.3">
      <c r="A340" t="s">
        <v>36</v>
      </c>
      <c r="B340" t="s">
        <v>881</v>
      </c>
      <c r="C340" t="s">
        <v>2278</v>
      </c>
      <c r="D340" t="s">
        <v>2613</v>
      </c>
      <c r="E340" t="s">
        <v>36</v>
      </c>
      <c r="F340" t="s">
        <v>21</v>
      </c>
      <c r="G340" t="s">
        <v>25</v>
      </c>
    </row>
    <row r="341" spans="1:22" ht="156" x14ac:dyDescent="0.3">
      <c r="A341" t="s">
        <v>56</v>
      </c>
      <c r="B341" t="s">
        <v>881</v>
      </c>
      <c r="C341" t="s">
        <v>2082</v>
      </c>
      <c r="D341" t="s">
        <v>2095</v>
      </c>
      <c r="E341" t="s">
        <v>56</v>
      </c>
      <c r="F341" t="s">
        <v>21</v>
      </c>
      <c r="G341" t="s">
        <v>21</v>
      </c>
      <c r="H341" t="s">
        <v>22</v>
      </c>
      <c r="I341" t="s">
        <v>35</v>
      </c>
      <c r="J341" t="s">
        <v>24</v>
      </c>
      <c r="K341" t="s">
        <v>25</v>
      </c>
      <c r="L341" t="s">
        <v>25</v>
      </c>
      <c r="M341" t="s">
        <v>26</v>
      </c>
      <c r="N341" t="s">
        <v>25</v>
      </c>
      <c r="O341" t="s">
        <v>21</v>
      </c>
      <c r="P341" t="s">
        <v>27</v>
      </c>
      <c r="Q341" t="s">
        <v>45</v>
      </c>
      <c r="R341" t="s">
        <v>28</v>
      </c>
      <c r="S341" t="s">
        <v>21</v>
      </c>
      <c r="T341" t="s">
        <v>21</v>
      </c>
      <c r="U341" t="s">
        <v>33</v>
      </c>
      <c r="V341" s="2" t="s">
        <v>31</v>
      </c>
    </row>
    <row r="342" spans="1:22" x14ac:dyDescent="0.3">
      <c r="A342" t="s">
        <v>36</v>
      </c>
      <c r="B342" t="s">
        <v>1056</v>
      </c>
      <c r="C342" t="s">
        <v>1062</v>
      </c>
      <c r="D342" t="s">
        <v>2682</v>
      </c>
      <c r="E342" t="s">
        <v>36</v>
      </c>
      <c r="F342" t="s">
        <v>25</v>
      </c>
      <c r="G342" t="s">
        <v>21</v>
      </c>
    </row>
    <row r="343" spans="1:22" ht="62.4" x14ac:dyDescent="0.3">
      <c r="A343" t="s">
        <v>32</v>
      </c>
      <c r="B343" t="s">
        <v>1056</v>
      </c>
      <c r="C343" t="s">
        <v>1057</v>
      </c>
      <c r="D343" t="s">
        <v>1948</v>
      </c>
      <c r="E343" t="s">
        <v>32</v>
      </c>
      <c r="F343" t="s">
        <v>21</v>
      </c>
      <c r="G343" t="s">
        <v>21</v>
      </c>
      <c r="H343" t="s">
        <v>22</v>
      </c>
      <c r="I343" t="s">
        <v>23</v>
      </c>
      <c r="J343" t="s">
        <v>24</v>
      </c>
      <c r="K343" t="s">
        <v>25</v>
      </c>
      <c r="L343" t="s">
        <v>21</v>
      </c>
      <c r="M343" t="s">
        <v>26</v>
      </c>
      <c r="N343" t="s">
        <v>21</v>
      </c>
      <c r="O343" t="s">
        <v>21</v>
      </c>
      <c r="P343" t="s">
        <v>27</v>
      </c>
      <c r="Q343" t="s">
        <v>45</v>
      </c>
      <c r="R343" t="s">
        <v>28</v>
      </c>
      <c r="S343" t="s">
        <v>21</v>
      </c>
      <c r="T343" t="s">
        <v>25</v>
      </c>
      <c r="U343" t="s">
        <v>33</v>
      </c>
      <c r="V343" s="2" t="s">
        <v>48</v>
      </c>
    </row>
    <row r="344" spans="1:22" ht="156" x14ac:dyDescent="0.3">
      <c r="A344" t="s">
        <v>39</v>
      </c>
      <c r="B344" t="s">
        <v>162</v>
      </c>
      <c r="C344" t="s">
        <v>691</v>
      </c>
      <c r="D344" t="s">
        <v>699</v>
      </c>
      <c r="E344" t="s">
        <v>39</v>
      </c>
      <c r="F344" t="s">
        <v>21</v>
      </c>
      <c r="G344" t="s">
        <v>21</v>
      </c>
      <c r="H344" t="s">
        <v>22</v>
      </c>
      <c r="I344" t="s">
        <v>41</v>
      </c>
      <c r="J344" t="s">
        <v>24</v>
      </c>
      <c r="K344" t="s">
        <v>25</v>
      </c>
      <c r="L344" t="s">
        <v>25</v>
      </c>
      <c r="M344" t="s">
        <v>26</v>
      </c>
      <c r="N344" t="s">
        <v>25</v>
      </c>
      <c r="O344" t="s">
        <v>21</v>
      </c>
      <c r="P344" t="s">
        <v>27</v>
      </c>
      <c r="Q344" t="s">
        <v>28</v>
      </c>
      <c r="R344" t="s">
        <v>29</v>
      </c>
      <c r="S344" t="s">
        <v>21</v>
      </c>
      <c r="T344" t="s">
        <v>21</v>
      </c>
      <c r="U344" t="s">
        <v>42</v>
      </c>
      <c r="V344" s="2" t="s">
        <v>31</v>
      </c>
    </row>
    <row r="345" spans="1:22" x14ac:dyDescent="0.3">
      <c r="A345" t="s">
        <v>67</v>
      </c>
      <c r="B345" t="s">
        <v>174</v>
      </c>
      <c r="C345" t="s">
        <v>1049</v>
      </c>
      <c r="D345" t="s">
        <v>2414</v>
      </c>
      <c r="E345" t="s">
        <v>67</v>
      </c>
      <c r="F345" t="s">
        <v>21</v>
      </c>
      <c r="G345" t="s">
        <v>21</v>
      </c>
      <c r="H345" t="s">
        <v>22</v>
      </c>
      <c r="I345" t="s">
        <v>35</v>
      </c>
      <c r="J345" t="s">
        <v>24</v>
      </c>
      <c r="K345" t="s">
        <v>25</v>
      </c>
      <c r="L345" t="s">
        <v>25</v>
      </c>
      <c r="M345" t="s">
        <v>28</v>
      </c>
      <c r="N345" t="s">
        <v>21</v>
      </c>
      <c r="O345" t="s">
        <v>25</v>
      </c>
      <c r="P345" t="s">
        <v>27</v>
      </c>
      <c r="Q345" t="s">
        <v>28</v>
      </c>
      <c r="R345" t="s">
        <v>28</v>
      </c>
      <c r="S345" t="s">
        <v>21</v>
      </c>
      <c r="T345" t="s">
        <v>21</v>
      </c>
      <c r="U345" t="s">
        <v>33</v>
      </c>
      <c r="V345" t="s">
        <v>103</v>
      </c>
    </row>
    <row r="346" spans="1:22" ht="140.4" x14ac:dyDescent="0.3">
      <c r="A346" t="s">
        <v>40</v>
      </c>
      <c r="B346" t="s">
        <v>162</v>
      </c>
      <c r="C346" t="s">
        <v>513</v>
      </c>
      <c r="D346" t="s">
        <v>3350</v>
      </c>
      <c r="E346" t="s">
        <v>40</v>
      </c>
      <c r="F346" t="s">
        <v>21</v>
      </c>
      <c r="G346" t="s">
        <v>21</v>
      </c>
      <c r="H346" t="s">
        <v>50</v>
      </c>
      <c r="I346" t="s">
        <v>35</v>
      </c>
      <c r="J346" t="s">
        <v>24</v>
      </c>
      <c r="K346" t="s">
        <v>21</v>
      </c>
      <c r="L346" t="s">
        <v>25</v>
      </c>
      <c r="M346" t="s">
        <v>26</v>
      </c>
      <c r="N346" t="s">
        <v>21</v>
      </c>
      <c r="O346" t="s">
        <v>21</v>
      </c>
      <c r="P346" t="s">
        <v>27</v>
      </c>
      <c r="Q346" t="s">
        <v>45</v>
      </c>
      <c r="R346" t="s">
        <v>29</v>
      </c>
      <c r="S346" t="s">
        <v>21</v>
      </c>
      <c r="T346" t="s">
        <v>21</v>
      </c>
      <c r="U346" t="s">
        <v>42</v>
      </c>
      <c r="V346" s="2" t="s">
        <v>34</v>
      </c>
    </row>
    <row r="347" spans="1:22" ht="140.4" x14ac:dyDescent="0.3">
      <c r="A347" t="s">
        <v>40</v>
      </c>
      <c r="B347" t="s">
        <v>162</v>
      </c>
      <c r="C347" t="s">
        <v>513</v>
      </c>
      <c r="D347" t="s">
        <v>3349</v>
      </c>
      <c r="E347" t="s">
        <v>40</v>
      </c>
      <c r="F347" t="s">
        <v>21</v>
      </c>
      <c r="G347" t="s">
        <v>21</v>
      </c>
      <c r="H347" t="s">
        <v>22</v>
      </c>
      <c r="I347" t="s">
        <v>23</v>
      </c>
      <c r="J347" t="s">
        <v>24</v>
      </c>
      <c r="K347" t="s">
        <v>25</v>
      </c>
      <c r="L347" t="s">
        <v>25</v>
      </c>
      <c r="M347" t="s">
        <v>26</v>
      </c>
      <c r="N347" t="s">
        <v>25</v>
      </c>
      <c r="O347" t="s">
        <v>21</v>
      </c>
      <c r="P347" t="s">
        <v>27</v>
      </c>
      <c r="Q347" t="s">
        <v>28</v>
      </c>
      <c r="R347" t="s">
        <v>29</v>
      </c>
      <c r="S347" t="s">
        <v>21</v>
      </c>
      <c r="T347" t="s">
        <v>21</v>
      </c>
      <c r="U347" t="s">
        <v>33</v>
      </c>
      <c r="V347" s="2" t="s">
        <v>34</v>
      </c>
    </row>
    <row r="348" spans="1:22" ht="156" x14ac:dyDescent="0.3">
      <c r="A348" t="s">
        <v>67</v>
      </c>
      <c r="B348" t="s">
        <v>1602</v>
      </c>
      <c r="C348" t="s">
        <v>1603</v>
      </c>
      <c r="D348" t="s">
        <v>2369</v>
      </c>
      <c r="E348" t="s">
        <v>67</v>
      </c>
      <c r="F348" t="s">
        <v>21</v>
      </c>
      <c r="G348" t="s">
        <v>21</v>
      </c>
      <c r="H348" t="s">
        <v>22</v>
      </c>
      <c r="I348" t="s">
        <v>35</v>
      </c>
      <c r="J348" t="s">
        <v>24</v>
      </c>
      <c r="K348" t="s">
        <v>25</v>
      </c>
      <c r="L348" t="s">
        <v>25</v>
      </c>
      <c r="M348" t="s">
        <v>26</v>
      </c>
      <c r="N348" t="s">
        <v>25</v>
      </c>
      <c r="O348" t="s">
        <v>21</v>
      </c>
      <c r="P348" t="s">
        <v>60</v>
      </c>
      <c r="Q348" t="s">
        <v>28</v>
      </c>
      <c r="R348" t="s">
        <v>29</v>
      </c>
      <c r="S348" t="s">
        <v>21</v>
      </c>
      <c r="T348" t="s">
        <v>21</v>
      </c>
      <c r="U348" t="s">
        <v>33</v>
      </c>
      <c r="V348" s="2" t="s">
        <v>31</v>
      </c>
    </row>
    <row r="349" spans="1:22" ht="140.4" x14ac:dyDescent="0.3">
      <c r="A349" t="s">
        <v>39</v>
      </c>
      <c r="B349" t="s">
        <v>807</v>
      </c>
      <c r="C349" t="s">
        <v>815</v>
      </c>
      <c r="D349" t="s">
        <v>818</v>
      </c>
      <c r="E349" t="s">
        <v>39</v>
      </c>
      <c r="F349" t="s">
        <v>21</v>
      </c>
      <c r="G349" t="s">
        <v>21</v>
      </c>
      <c r="H349" t="s">
        <v>50</v>
      </c>
      <c r="I349" t="s">
        <v>23</v>
      </c>
      <c r="J349" t="s">
        <v>24</v>
      </c>
      <c r="K349" t="s">
        <v>25</v>
      </c>
      <c r="L349" t="s">
        <v>25</v>
      </c>
      <c r="M349" t="s">
        <v>26</v>
      </c>
      <c r="N349" t="s">
        <v>21</v>
      </c>
      <c r="O349" t="s">
        <v>21</v>
      </c>
      <c r="P349" t="s">
        <v>27</v>
      </c>
      <c r="Q349" t="s">
        <v>45</v>
      </c>
      <c r="R349" t="s">
        <v>29</v>
      </c>
      <c r="S349" t="s">
        <v>25</v>
      </c>
      <c r="T349" t="s">
        <v>25</v>
      </c>
      <c r="U349" t="s">
        <v>30</v>
      </c>
      <c r="V349" s="2" t="s">
        <v>34</v>
      </c>
    </row>
    <row r="350" spans="1:22" x14ac:dyDescent="0.3">
      <c r="A350" t="s">
        <v>62</v>
      </c>
      <c r="B350" t="s">
        <v>1190</v>
      </c>
      <c r="C350" t="s">
        <v>1191</v>
      </c>
      <c r="D350" t="s">
        <v>1659</v>
      </c>
      <c r="E350" t="s">
        <v>62</v>
      </c>
      <c r="F350" t="s">
        <v>21</v>
      </c>
      <c r="G350" t="s">
        <v>21</v>
      </c>
      <c r="H350" t="s">
        <v>22</v>
      </c>
      <c r="I350" t="s">
        <v>23</v>
      </c>
      <c r="J350" t="s">
        <v>24</v>
      </c>
      <c r="K350" t="s">
        <v>25</v>
      </c>
      <c r="L350" t="s">
        <v>25</v>
      </c>
      <c r="M350" t="s">
        <v>26</v>
      </c>
      <c r="N350" t="s">
        <v>25</v>
      </c>
      <c r="O350" t="s">
        <v>21</v>
      </c>
      <c r="P350" t="s">
        <v>27</v>
      </c>
      <c r="Q350" t="s">
        <v>28</v>
      </c>
      <c r="R350" t="s">
        <v>29</v>
      </c>
      <c r="S350" t="s">
        <v>21</v>
      </c>
      <c r="T350" t="s">
        <v>21</v>
      </c>
      <c r="U350" t="s">
        <v>42</v>
      </c>
      <c r="V350" t="s">
        <v>63</v>
      </c>
    </row>
    <row r="351" spans="1:22" x14ac:dyDescent="0.3">
      <c r="A351" t="s">
        <v>39</v>
      </c>
      <c r="B351" t="s">
        <v>174</v>
      </c>
      <c r="C351" t="s">
        <v>175</v>
      </c>
      <c r="D351" t="s">
        <v>797</v>
      </c>
      <c r="E351" t="s">
        <v>39</v>
      </c>
      <c r="F351" t="s">
        <v>21</v>
      </c>
      <c r="G351" t="s">
        <v>25</v>
      </c>
    </row>
    <row r="352" spans="1:22" ht="140.4" x14ac:dyDescent="0.3">
      <c r="A352" t="s">
        <v>74</v>
      </c>
      <c r="B352" t="s">
        <v>174</v>
      </c>
      <c r="C352" t="s">
        <v>886</v>
      </c>
      <c r="D352" t="s">
        <v>3994</v>
      </c>
      <c r="E352" t="s">
        <v>74</v>
      </c>
      <c r="F352" t="s">
        <v>21</v>
      </c>
      <c r="G352" t="s">
        <v>21</v>
      </c>
      <c r="H352" t="s">
        <v>54</v>
      </c>
      <c r="I352" t="s">
        <v>23</v>
      </c>
      <c r="J352" t="s">
        <v>24</v>
      </c>
      <c r="K352" t="s">
        <v>25</v>
      </c>
      <c r="L352" t="s">
        <v>21</v>
      </c>
      <c r="M352" t="s">
        <v>47</v>
      </c>
      <c r="N352" t="s">
        <v>21</v>
      </c>
      <c r="O352" t="s">
        <v>21</v>
      </c>
      <c r="P352" t="s">
        <v>27</v>
      </c>
      <c r="Q352" t="s">
        <v>45</v>
      </c>
      <c r="R352" t="s">
        <v>28</v>
      </c>
      <c r="S352" t="s">
        <v>21</v>
      </c>
      <c r="T352" t="s">
        <v>21</v>
      </c>
      <c r="U352" t="s">
        <v>30</v>
      </c>
      <c r="V352" s="2" t="s">
        <v>34</v>
      </c>
    </row>
    <row r="353" spans="1:22" ht="93.6" x14ac:dyDescent="0.3">
      <c r="A353" t="s">
        <v>40</v>
      </c>
      <c r="B353" t="s">
        <v>162</v>
      </c>
      <c r="C353" t="s">
        <v>3121</v>
      </c>
      <c r="D353" t="s">
        <v>3291</v>
      </c>
      <c r="E353" t="s">
        <v>37</v>
      </c>
      <c r="F353" t="s">
        <v>21</v>
      </c>
      <c r="G353" t="s">
        <v>21</v>
      </c>
      <c r="H353" t="s">
        <v>22</v>
      </c>
      <c r="I353" t="s">
        <v>35</v>
      </c>
      <c r="J353" t="s">
        <v>24</v>
      </c>
      <c r="K353" t="s">
        <v>25</v>
      </c>
      <c r="L353" t="s">
        <v>25</v>
      </c>
      <c r="M353" t="s">
        <v>26</v>
      </c>
      <c r="N353" t="s">
        <v>25</v>
      </c>
      <c r="O353" t="s">
        <v>21</v>
      </c>
      <c r="P353" t="s">
        <v>72</v>
      </c>
      <c r="Q353" t="s">
        <v>45</v>
      </c>
      <c r="R353" t="s">
        <v>28</v>
      </c>
      <c r="S353" t="s">
        <v>21</v>
      </c>
      <c r="T353" t="s">
        <v>21</v>
      </c>
      <c r="U353" t="s">
        <v>42</v>
      </c>
      <c r="V353" s="2" t="s">
        <v>51</v>
      </c>
    </row>
    <row r="354" spans="1:22" ht="156" x14ac:dyDescent="0.3">
      <c r="A354" t="s">
        <v>61</v>
      </c>
      <c r="B354" t="s">
        <v>847</v>
      </c>
      <c r="C354" t="s">
        <v>1084</v>
      </c>
      <c r="D354" t="s">
        <v>1101</v>
      </c>
      <c r="E354" t="s">
        <v>61</v>
      </c>
      <c r="F354" t="s">
        <v>21</v>
      </c>
      <c r="G354" t="s">
        <v>21</v>
      </c>
      <c r="H354" t="s">
        <v>22</v>
      </c>
      <c r="I354" t="s">
        <v>41</v>
      </c>
      <c r="J354" t="s">
        <v>24</v>
      </c>
      <c r="K354" t="s">
        <v>25</v>
      </c>
      <c r="L354" t="s">
        <v>25</v>
      </c>
      <c r="M354" t="s">
        <v>26</v>
      </c>
      <c r="N354" t="s">
        <v>21</v>
      </c>
      <c r="O354" t="s">
        <v>21</v>
      </c>
      <c r="P354" t="s">
        <v>27</v>
      </c>
      <c r="Q354" t="s">
        <v>45</v>
      </c>
      <c r="R354" t="s">
        <v>28</v>
      </c>
      <c r="S354" t="s">
        <v>21</v>
      </c>
      <c r="T354" t="s">
        <v>21</v>
      </c>
      <c r="U354" t="s">
        <v>75</v>
      </c>
      <c r="V354" s="2" t="s">
        <v>31</v>
      </c>
    </row>
    <row r="355" spans="1:22" ht="109.2" x14ac:dyDescent="0.3">
      <c r="A355" t="s">
        <v>56</v>
      </c>
      <c r="B355" t="s">
        <v>174</v>
      </c>
      <c r="C355" t="s">
        <v>822</v>
      </c>
      <c r="D355" t="s">
        <v>2243</v>
      </c>
      <c r="E355" t="s">
        <v>56</v>
      </c>
      <c r="F355" t="s">
        <v>21</v>
      </c>
      <c r="G355" t="s">
        <v>21</v>
      </c>
      <c r="H355" t="s">
        <v>54</v>
      </c>
      <c r="I355" t="s">
        <v>23</v>
      </c>
      <c r="J355" t="s">
        <v>24</v>
      </c>
      <c r="K355" t="s">
        <v>25</v>
      </c>
      <c r="L355" t="s">
        <v>25</v>
      </c>
      <c r="M355" t="s">
        <v>26</v>
      </c>
      <c r="N355" t="s">
        <v>25</v>
      </c>
      <c r="O355" t="s">
        <v>21</v>
      </c>
      <c r="P355" t="s">
        <v>60</v>
      </c>
      <c r="Q355" t="s">
        <v>45</v>
      </c>
      <c r="R355" t="s">
        <v>45</v>
      </c>
      <c r="S355" t="s">
        <v>21</v>
      </c>
      <c r="T355" t="s">
        <v>21</v>
      </c>
      <c r="U355" t="s">
        <v>75</v>
      </c>
      <c r="V355" s="2" t="s">
        <v>46</v>
      </c>
    </row>
    <row r="356" spans="1:22" x14ac:dyDescent="0.3">
      <c r="A356" t="s">
        <v>73</v>
      </c>
      <c r="B356" t="s">
        <v>311</v>
      </c>
      <c r="C356" t="s">
        <v>355</v>
      </c>
      <c r="D356" t="s">
        <v>356</v>
      </c>
      <c r="E356" t="s">
        <v>73</v>
      </c>
      <c r="F356" t="s">
        <v>21</v>
      </c>
      <c r="G356" t="s">
        <v>21</v>
      </c>
      <c r="H356" t="s">
        <v>22</v>
      </c>
      <c r="I356" t="s">
        <v>35</v>
      </c>
      <c r="J356" t="s">
        <v>47</v>
      </c>
      <c r="K356" t="s">
        <v>21</v>
      </c>
      <c r="L356" t="s">
        <v>21</v>
      </c>
      <c r="M356" t="s">
        <v>47</v>
      </c>
      <c r="N356" t="s">
        <v>21</v>
      </c>
      <c r="O356" t="s">
        <v>21</v>
      </c>
      <c r="P356" t="s">
        <v>27</v>
      </c>
      <c r="Q356" t="s">
        <v>47</v>
      </c>
      <c r="R356" t="s">
        <v>29</v>
      </c>
      <c r="S356" t="s">
        <v>21</v>
      </c>
      <c r="T356" t="s">
        <v>21</v>
      </c>
      <c r="U356" t="s">
        <v>42</v>
      </c>
      <c r="V356" t="s">
        <v>63</v>
      </c>
    </row>
    <row r="357" spans="1:22" ht="156" x14ac:dyDescent="0.3">
      <c r="A357" t="s">
        <v>85</v>
      </c>
      <c r="B357" t="s">
        <v>3366</v>
      </c>
      <c r="C357" t="s">
        <v>4360</v>
      </c>
      <c r="D357" t="s">
        <v>4439</v>
      </c>
      <c r="E357" t="s">
        <v>85</v>
      </c>
      <c r="F357" t="s">
        <v>21</v>
      </c>
      <c r="G357" t="s">
        <v>21</v>
      </c>
      <c r="H357" t="s">
        <v>50</v>
      </c>
      <c r="I357" t="s">
        <v>41</v>
      </c>
      <c r="J357" t="s">
        <v>24</v>
      </c>
      <c r="K357" t="s">
        <v>25</v>
      </c>
      <c r="L357" t="s">
        <v>25</v>
      </c>
      <c r="M357" t="s">
        <v>26</v>
      </c>
      <c r="N357" t="s">
        <v>25</v>
      </c>
      <c r="O357" t="s">
        <v>21</v>
      </c>
      <c r="P357" t="s">
        <v>27</v>
      </c>
      <c r="Q357" t="s">
        <v>28</v>
      </c>
      <c r="R357" t="s">
        <v>29</v>
      </c>
      <c r="S357" t="s">
        <v>21</v>
      </c>
      <c r="T357" t="s">
        <v>21</v>
      </c>
      <c r="U357" t="s">
        <v>33</v>
      </c>
      <c r="V357" s="2" t="s">
        <v>31</v>
      </c>
    </row>
    <row r="358" spans="1:22" ht="140.4" x14ac:dyDescent="0.3">
      <c r="A358" t="s">
        <v>102</v>
      </c>
      <c r="B358" t="s">
        <v>174</v>
      </c>
      <c r="C358" t="s">
        <v>175</v>
      </c>
      <c r="D358" t="s">
        <v>3779</v>
      </c>
      <c r="E358" t="s">
        <v>102</v>
      </c>
      <c r="F358" t="s">
        <v>21</v>
      </c>
      <c r="G358" t="s">
        <v>21</v>
      </c>
      <c r="H358" t="s">
        <v>22</v>
      </c>
      <c r="I358" t="s">
        <v>41</v>
      </c>
      <c r="J358" t="s">
        <v>24</v>
      </c>
      <c r="K358" t="s">
        <v>21</v>
      </c>
      <c r="L358" t="s">
        <v>25</v>
      </c>
      <c r="M358" t="s">
        <v>38</v>
      </c>
      <c r="N358" t="s">
        <v>25</v>
      </c>
      <c r="O358" t="s">
        <v>21</v>
      </c>
      <c r="P358" t="s">
        <v>27</v>
      </c>
      <c r="Q358" t="s">
        <v>28</v>
      </c>
      <c r="R358" t="s">
        <v>29</v>
      </c>
      <c r="S358" t="s">
        <v>21</v>
      </c>
      <c r="T358" t="s">
        <v>21</v>
      </c>
      <c r="U358" t="s">
        <v>75</v>
      </c>
      <c r="V358" s="2" t="s">
        <v>34</v>
      </c>
    </row>
    <row r="359" spans="1:22" ht="156" x14ac:dyDescent="0.3">
      <c r="A359" t="s">
        <v>61</v>
      </c>
      <c r="B359" t="s">
        <v>847</v>
      </c>
      <c r="C359" t="s">
        <v>1107</v>
      </c>
      <c r="D359" t="s">
        <v>1116</v>
      </c>
      <c r="E359" t="s">
        <v>61</v>
      </c>
      <c r="F359" t="s">
        <v>21</v>
      </c>
      <c r="G359" t="s">
        <v>21</v>
      </c>
      <c r="H359" t="s">
        <v>22</v>
      </c>
      <c r="I359" t="s">
        <v>41</v>
      </c>
      <c r="J359" t="s">
        <v>24</v>
      </c>
      <c r="K359" t="s">
        <v>25</v>
      </c>
      <c r="L359" t="s">
        <v>25</v>
      </c>
      <c r="M359" t="s">
        <v>38</v>
      </c>
      <c r="N359" t="s">
        <v>25</v>
      </c>
      <c r="O359" t="s">
        <v>25</v>
      </c>
      <c r="P359" t="s">
        <v>27</v>
      </c>
      <c r="Q359" t="s">
        <v>28</v>
      </c>
      <c r="R359" t="s">
        <v>29</v>
      </c>
      <c r="S359" t="s">
        <v>21</v>
      </c>
      <c r="T359" t="s">
        <v>21</v>
      </c>
      <c r="U359" t="s">
        <v>75</v>
      </c>
      <c r="V359" s="2" t="s">
        <v>31</v>
      </c>
    </row>
    <row r="360" spans="1:22" ht="109.2" x14ac:dyDescent="0.3">
      <c r="A360" t="s">
        <v>82</v>
      </c>
      <c r="B360" t="s">
        <v>2938</v>
      </c>
      <c r="C360" t="s">
        <v>4556</v>
      </c>
      <c r="D360" t="s">
        <v>4571</v>
      </c>
      <c r="E360" t="s">
        <v>149</v>
      </c>
      <c r="F360" t="s">
        <v>21</v>
      </c>
      <c r="G360" t="s">
        <v>21</v>
      </c>
      <c r="H360" t="s">
        <v>22</v>
      </c>
      <c r="I360" t="s">
        <v>35</v>
      </c>
      <c r="J360" t="s">
        <v>24</v>
      </c>
      <c r="K360" t="s">
        <v>21</v>
      </c>
      <c r="L360" t="s">
        <v>25</v>
      </c>
      <c r="M360" t="s">
        <v>28</v>
      </c>
      <c r="N360" t="s">
        <v>21</v>
      </c>
      <c r="O360" t="s">
        <v>21</v>
      </c>
      <c r="P360" t="s">
        <v>60</v>
      </c>
      <c r="Q360" t="s">
        <v>45</v>
      </c>
      <c r="R360" t="s">
        <v>29</v>
      </c>
      <c r="S360" t="s">
        <v>21</v>
      </c>
      <c r="T360" t="s">
        <v>21</v>
      </c>
      <c r="U360" t="s">
        <v>33</v>
      </c>
      <c r="V360" s="2" t="s">
        <v>66</v>
      </c>
    </row>
    <row r="361" spans="1:22" x14ac:dyDescent="0.3">
      <c r="A361" t="s">
        <v>37</v>
      </c>
      <c r="B361" t="s">
        <v>2570</v>
      </c>
      <c r="C361" t="s">
        <v>2571</v>
      </c>
      <c r="D361" t="s">
        <v>3467</v>
      </c>
      <c r="E361" t="s">
        <v>37</v>
      </c>
      <c r="F361" t="s">
        <v>21</v>
      </c>
      <c r="G361" t="s">
        <v>21</v>
      </c>
      <c r="H361" t="s">
        <v>22</v>
      </c>
      <c r="I361" t="s">
        <v>35</v>
      </c>
      <c r="J361" t="s">
        <v>24</v>
      </c>
      <c r="K361" t="s">
        <v>25</v>
      </c>
      <c r="L361" t="s">
        <v>25</v>
      </c>
      <c r="M361" t="s">
        <v>47</v>
      </c>
      <c r="N361" t="s">
        <v>21</v>
      </c>
      <c r="O361" t="s">
        <v>21</v>
      </c>
      <c r="P361" t="s">
        <v>27</v>
      </c>
      <c r="Q361" t="s">
        <v>45</v>
      </c>
      <c r="R361" t="s">
        <v>28</v>
      </c>
      <c r="S361" t="s">
        <v>21</v>
      </c>
      <c r="T361" t="s">
        <v>21</v>
      </c>
      <c r="U361" t="s">
        <v>42</v>
      </c>
      <c r="V361" t="s">
        <v>63</v>
      </c>
    </row>
    <row r="362" spans="1:22" ht="156" x14ac:dyDescent="0.3">
      <c r="A362" t="s">
        <v>85</v>
      </c>
      <c r="B362" t="s">
        <v>3366</v>
      </c>
      <c r="C362" t="s">
        <v>4360</v>
      </c>
      <c r="D362" t="s">
        <v>4438</v>
      </c>
      <c r="E362" t="s">
        <v>85</v>
      </c>
      <c r="F362" t="s">
        <v>21</v>
      </c>
      <c r="G362" t="s">
        <v>21</v>
      </c>
      <c r="H362" t="s">
        <v>50</v>
      </c>
      <c r="I362" t="s">
        <v>23</v>
      </c>
      <c r="J362" t="s">
        <v>24</v>
      </c>
      <c r="K362" t="s">
        <v>25</v>
      </c>
      <c r="L362" t="s">
        <v>25</v>
      </c>
      <c r="M362" t="s">
        <v>28</v>
      </c>
      <c r="N362" t="s">
        <v>25</v>
      </c>
      <c r="O362" t="s">
        <v>21</v>
      </c>
      <c r="P362" t="s">
        <v>27</v>
      </c>
      <c r="Q362" t="s">
        <v>28</v>
      </c>
      <c r="R362" t="s">
        <v>29</v>
      </c>
      <c r="S362" t="s">
        <v>21</v>
      </c>
      <c r="T362" t="s">
        <v>21</v>
      </c>
      <c r="U362" t="s">
        <v>33</v>
      </c>
      <c r="V362" s="2" t="s">
        <v>31</v>
      </c>
    </row>
    <row r="363" spans="1:22" ht="93.6" x14ac:dyDescent="0.3">
      <c r="A363" t="s">
        <v>59</v>
      </c>
      <c r="B363" t="s">
        <v>3366</v>
      </c>
      <c r="C363" t="s">
        <v>3593</v>
      </c>
      <c r="D363" t="s">
        <v>3666</v>
      </c>
      <c r="E363" t="s">
        <v>143</v>
      </c>
      <c r="F363" t="s">
        <v>21</v>
      </c>
      <c r="G363" t="s">
        <v>21</v>
      </c>
      <c r="H363" t="s">
        <v>22</v>
      </c>
      <c r="I363" t="s">
        <v>35</v>
      </c>
      <c r="J363" t="s">
        <v>47</v>
      </c>
      <c r="K363" t="s">
        <v>21</v>
      </c>
      <c r="L363" t="s">
        <v>25</v>
      </c>
      <c r="M363" t="s">
        <v>28</v>
      </c>
      <c r="N363" t="s">
        <v>21</v>
      </c>
      <c r="O363" t="s">
        <v>21</v>
      </c>
      <c r="P363" t="s">
        <v>27</v>
      </c>
      <c r="Q363" t="s">
        <v>45</v>
      </c>
      <c r="R363" t="s">
        <v>45</v>
      </c>
      <c r="S363" t="s">
        <v>21</v>
      </c>
      <c r="T363" t="s">
        <v>21</v>
      </c>
      <c r="U363" t="s">
        <v>42</v>
      </c>
      <c r="V363" s="2" t="s">
        <v>51</v>
      </c>
    </row>
    <row r="364" spans="1:22" ht="156" x14ac:dyDescent="0.3">
      <c r="A364" t="s">
        <v>74</v>
      </c>
      <c r="B364" t="s">
        <v>174</v>
      </c>
      <c r="C364" t="s">
        <v>2097</v>
      </c>
      <c r="D364" t="s">
        <v>4016</v>
      </c>
      <c r="E364" t="s">
        <v>74</v>
      </c>
      <c r="F364" t="s">
        <v>21</v>
      </c>
      <c r="G364" t="s">
        <v>21</v>
      </c>
      <c r="H364" t="s">
        <v>22</v>
      </c>
      <c r="I364" t="s">
        <v>35</v>
      </c>
      <c r="J364" t="s">
        <v>24</v>
      </c>
      <c r="K364" t="s">
        <v>25</v>
      </c>
      <c r="L364" t="s">
        <v>25</v>
      </c>
      <c r="M364" t="s">
        <v>26</v>
      </c>
      <c r="N364" t="s">
        <v>25</v>
      </c>
      <c r="O364" t="s">
        <v>21</v>
      </c>
      <c r="P364" t="s">
        <v>27</v>
      </c>
      <c r="Q364" t="s">
        <v>45</v>
      </c>
      <c r="R364" t="s">
        <v>28</v>
      </c>
      <c r="S364" t="s">
        <v>21</v>
      </c>
      <c r="T364" t="s">
        <v>21</v>
      </c>
      <c r="U364" t="s">
        <v>42</v>
      </c>
      <c r="V364" s="2" t="s">
        <v>31</v>
      </c>
    </row>
    <row r="365" spans="1:22" ht="140.4" x14ac:dyDescent="0.3">
      <c r="A365" t="s">
        <v>61</v>
      </c>
      <c r="B365" t="s">
        <v>475</v>
      </c>
      <c r="C365" t="s">
        <v>972</v>
      </c>
      <c r="D365" t="s">
        <v>1165</v>
      </c>
      <c r="E365" t="s">
        <v>61</v>
      </c>
      <c r="F365" t="s">
        <v>21</v>
      </c>
      <c r="G365" t="s">
        <v>21</v>
      </c>
      <c r="H365" t="s">
        <v>22</v>
      </c>
      <c r="I365" t="s">
        <v>35</v>
      </c>
      <c r="J365" t="s">
        <v>47</v>
      </c>
      <c r="K365" t="s">
        <v>21</v>
      </c>
      <c r="L365" t="s">
        <v>21</v>
      </c>
      <c r="M365" t="s">
        <v>47</v>
      </c>
      <c r="N365" t="s">
        <v>21</v>
      </c>
      <c r="O365" t="s">
        <v>21</v>
      </c>
      <c r="P365" t="s">
        <v>27</v>
      </c>
      <c r="Q365" t="s">
        <v>45</v>
      </c>
      <c r="R365" t="s">
        <v>45</v>
      </c>
      <c r="S365" t="s">
        <v>21</v>
      </c>
      <c r="T365" t="s">
        <v>25</v>
      </c>
      <c r="U365" t="s">
        <v>42</v>
      </c>
      <c r="V365" s="2" t="s">
        <v>34</v>
      </c>
    </row>
    <row r="366" spans="1:22" ht="140.4" x14ac:dyDescent="0.3">
      <c r="A366" t="s">
        <v>61</v>
      </c>
      <c r="B366" t="s">
        <v>475</v>
      </c>
      <c r="C366" t="s">
        <v>972</v>
      </c>
      <c r="D366" t="s">
        <v>1158</v>
      </c>
      <c r="E366" t="s">
        <v>61</v>
      </c>
      <c r="F366" t="s">
        <v>21</v>
      </c>
      <c r="G366" t="s">
        <v>21</v>
      </c>
      <c r="H366" t="s">
        <v>22</v>
      </c>
      <c r="I366" t="s">
        <v>35</v>
      </c>
      <c r="J366" t="s">
        <v>47</v>
      </c>
      <c r="K366" t="s">
        <v>21</v>
      </c>
      <c r="L366" t="s">
        <v>21</v>
      </c>
      <c r="M366" t="s">
        <v>47</v>
      </c>
      <c r="N366" t="s">
        <v>21</v>
      </c>
      <c r="O366" t="s">
        <v>21</v>
      </c>
      <c r="P366" t="s">
        <v>27</v>
      </c>
      <c r="Q366" t="s">
        <v>45</v>
      </c>
      <c r="R366" t="s">
        <v>45</v>
      </c>
      <c r="S366" t="s">
        <v>21</v>
      </c>
      <c r="T366" t="s">
        <v>21</v>
      </c>
      <c r="U366" t="s">
        <v>42</v>
      </c>
      <c r="V366" s="2" t="s">
        <v>34</v>
      </c>
    </row>
    <row r="367" spans="1:22" x14ac:dyDescent="0.3">
      <c r="A367" t="s">
        <v>40</v>
      </c>
      <c r="B367" t="s">
        <v>963</v>
      </c>
      <c r="C367" t="s">
        <v>2783</v>
      </c>
      <c r="D367" t="s">
        <v>3361</v>
      </c>
      <c r="E367" t="s">
        <v>40</v>
      </c>
      <c r="F367" t="s">
        <v>25</v>
      </c>
      <c r="G367" t="s">
        <v>25</v>
      </c>
    </row>
    <row r="368" spans="1:22" ht="140.4" x14ac:dyDescent="0.3">
      <c r="A368" t="s">
        <v>82</v>
      </c>
      <c r="B368" t="s">
        <v>2938</v>
      </c>
      <c r="C368" t="s">
        <v>4556</v>
      </c>
      <c r="D368" t="s">
        <v>4570</v>
      </c>
      <c r="E368" t="s">
        <v>82</v>
      </c>
      <c r="F368" t="s">
        <v>21</v>
      </c>
      <c r="G368" t="s">
        <v>21</v>
      </c>
      <c r="H368" t="s">
        <v>22</v>
      </c>
      <c r="I368" t="s">
        <v>35</v>
      </c>
      <c r="J368" t="s">
        <v>24</v>
      </c>
      <c r="K368" t="s">
        <v>25</v>
      </c>
      <c r="L368" t="s">
        <v>25</v>
      </c>
      <c r="M368" t="s">
        <v>28</v>
      </c>
      <c r="N368" t="s">
        <v>21</v>
      </c>
      <c r="O368" t="s">
        <v>21</v>
      </c>
      <c r="P368" t="s">
        <v>27</v>
      </c>
      <c r="Q368" t="s">
        <v>45</v>
      </c>
      <c r="R368" t="s">
        <v>28</v>
      </c>
      <c r="S368" t="s">
        <v>21</v>
      </c>
      <c r="T368" t="s">
        <v>21</v>
      </c>
      <c r="U368" t="s">
        <v>30</v>
      </c>
      <c r="V368" s="2" t="s">
        <v>34</v>
      </c>
    </row>
    <row r="369" spans="1:22" ht="109.2" x14ac:dyDescent="0.3">
      <c r="A369" t="s">
        <v>82</v>
      </c>
      <c r="B369" t="s">
        <v>2938</v>
      </c>
      <c r="C369" t="s">
        <v>4556</v>
      </c>
      <c r="D369" t="s">
        <v>4622</v>
      </c>
      <c r="E369" t="s">
        <v>82</v>
      </c>
      <c r="F369" t="s">
        <v>21</v>
      </c>
      <c r="G369" t="s">
        <v>21</v>
      </c>
      <c r="H369" t="s">
        <v>22</v>
      </c>
      <c r="I369" t="s">
        <v>35</v>
      </c>
      <c r="J369" t="s">
        <v>47</v>
      </c>
      <c r="K369" t="s">
        <v>21</v>
      </c>
      <c r="L369" t="s">
        <v>21</v>
      </c>
      <c r="M369" t="s">
        <v>47</v>
      </c>
      <c r="N369" t="s">
        <v>21</v>
      </c>
      <c r="O369" t="s">
        <v>21</v>
      </c>
      <c r="P369" t="s">
        <v>27</v>
      </c>
      <c r="Q369" t="s">
        <v>45</v>
      </c>
      <c r="R369" t="s">
        <v>29</v>
      </c>
      <c r="S369" t="s">
        <v>21</v>
      </c>
      <c r="T369" t="s">
        <v>25</v>
      </c>
      <c r="U369" t="s">
        <v>30</v>
      </c>
      <c r="V369" s="2" t="s">
        <v>66</v>
      </c>
    </row>
    <row r="370" spans="1:22" ht="140.4" x14ac:dyDescent="0.3">
      <c r="A370" t="s">
        <v>135</v>
      </c>
      <c r="B370" t="s">
        <v>284</v>
      </c>
      <c r="C370" t="s">
        <v>3830</v>
      </c>
      <c r="D370" t="s">
        <v>4948</v>
      </c>
      <c r="E370" t="s">
        <v>135</v>
      </c>
      <c r="F370" t="s">
        <v>21</v>
      </c>
      <c r="G370" t="s">
        <v>21</v>
      </c>
      <c r="H370" t="s">
        <v>22</v>
      </c>
      <c r="I370" t="s">
        <v>23</v>
      </c>
      <c r="J370" t="s">
        <v>24</v>
      </c>
      <c r="K370" t="s">
        <v>25</v>
      </c>
      <c r="L370" t="s">
        <v>25</v>
      </c>
      <c r="M370" t="s">
        <v>26</v>
      </c>
      <c r="N370" t="s">
        <v>25</v>
      </c>
      <c r="O370" t="s">
        <v>21</v>
      </c>
      <c r="P370" t="s">
        <v>27</v>
      </c>
      <c r="Q370" t="s">
        <v>45</v>
      </c>
      <c r="R370" t="s">
        <v>29</v>
      </c>
      <c r="S370" t="s">
        <v>21</v>
      </c>
      <c r="T370" t="s">
        <v>21</v>
      </c>
      <c r="U370" t="s">
        <v>33</v>
      </c>
      <c r="V370" s="2" t="s">
        <v>34</v>
      </c>
    </row>
    <row r="371" spans="1:22" ht="109.2" x14ac:dyDescent="0.3">
      <c r="A371" t="s">
        <v>79</v>
      </c>
      <c r="B371" t="s">
        <v>519</v>
      </c>
      <c r="C371" t="s">
        <v>540</v>
      </c>
      <c r="D371" t="s">
        <v>560</v>
      </c>
      <c r="E371" t="s">
        <v>79</v>
      </c>
      <c r="F371" t="s">
        <v>21</v>
      </c>
      <c r="G371" t="s">
        <v>21</v>
      </c>
      <c r="H371" t="s">
        <v>22</v>
      </c>
      <c r="I371" t="s">
        <v>23</v>
      </c>
      <c r="J371" t="s">
        <v>24</v>
      </c>
      <c r="K371" t="s">
        <v>25</v>
      </c>
      <c r="L371" t="s">
        <v>21</v>
      </c>
      <c r="M371" t="s">
        <v>28</v>
      </c>
      <c r="N371" t="s">
        <v>21</v>
      </c>
      <c r="O371" t="s">
        <v>21</v>
      </c>
      <c r="P371" t="s">
        <v>27</v>
      </c>
      <c r="Q371" t="s">
        <v>28</v>
      </c>
      <c r="R371" t="s">
        <v>28</v>
      </c>
      <c r="S371" t="s">
        <v>21</v>
      </c>
      <c r="T371" t="s">
        <v>21</v>
      </c>
      <c r="U371" t="s">
        <v>30</v>
      </c>
      <c r="V371" s="2" t="s">
        <v>66</v>
      </c>
    </row>
    <row r="372" spans="1:22" ht="140.4" x14ac:dyDescent="0.3">
      <c r="A372" t="s">
        <v>56</v>
      </c>
      <c r="B372" t="s">
        <v>1602</v>
      </c>
      <c r="C372" t="s">
        <v>2155</v>
      </c>
      <c r="D372" t="s">
        <v>2169</v>
      </c>
      <c r="E372" t="s">
        <v>56</v>
      </c>
      <c r="F372" t="s">
        <v>21</v>
      </c>
      <c r="G372" t="s">
        <v>21</v>
      </c>
      <c r="H372" t="s">
        <v>50</v>
      </c>
      <c r="I372" t="s">
        <v>35</v>
      </c>
      <c r="J372" t="s">
        <v>24</v>
      </c>
      <c r="K372" t="s">
        <v>25</v>
      </c>
      <c r="L372" t="s">
        <v>25</v>
      </c>
      <c r="M372" t="s">
        <v>28</v>
      </c>
      <c r="N372" t="s">
        <v>21</v>
      </c>
      <c r="O372" t="s">
        <v>21</v>
      </c>
      <c r="P372" t="s">
        <v>27</v>
      </c>
      <c r="Q372" t="s">
        <v>45</v>
      </c>
      <c r="R372" t="s">
        <v>28</v>
      </c>
      <c r="S372" t="s">
        <v>21</v>
      </c>
      <c r="T372" t="s">
        <v>25</v>
      </c>
      <c r="U372" t="s">
        <v>33</v>
      </c>
      <c r="V372" s="2" t="s">
        <v>34</v>
      </c>
    </row>
    <row r="373" spans="1:22" ht="140.4" x14ac:dyDescent="0.3">
      <c r="A373" t="s">
        <v>73</v>
      </c>
      <c r="B373" t="s">
        <v>311</v>
      </c>
      <c r="C373" t="s">
        <v>314</v>
      </c>
      <c r="D373" t="s">
        <v>354</v>
      </c>
      <c r="E373" t="s">
        <v>73</v>
      </c>
      <c r="F373" t="s">
        <v>21</v>
      </c>
      <c r="G373" t="s">
        <v>21</v>
      </c>
      <c r="H373" t="s">
        <v>50</v>
      </c>
      <c r="I373" t="s">
        <v>23</v>
      </c>
      <c r="J373" t="s">
        <v>24</v>
      </c>
      <c r="K373" t="s">
        <v>21</v>
      </c>
      <c r="L373" t="s">
        <v>25</v>
      </c>
      <c r="M373" t="s">
        <v>28</v>
      </c>
      <c r="N373" t="s">
        <v>25</v>
      </c>
      <c r="O373" t="s">
        <v>21</v>
      </c>
      <c r="P373" t="s">
        <v>60</v>
      </c>
      <c r="Q373" t="s">
        <v>28</v>
      </c>
      <c r="R373" t="s">
        <v>29</v>
      </c>
      <c r="S373" t="s">
        <v>21</v>
      </c>
      <c r="T373" t="s">
        <v>21</v>
      </c>
      <c r="U373" t="s">
        <v>42</v>
      </c>
      <c r="V373" s="2" t="s">
        <v>34</v>
      </c>
    </row>
    <row r="374" spans="1:22" ht="109.2" x14ac:dyDescent="0.3">
      <c r="A374" t="s">
        <v>67</v>
      </c>
      <c r="B374" t="s">
        <v>1602</v>
      </c>
      <c r="C374" t="s">
        <v>1603</v>
      </c>
      <c r="D374" t="s">
        <v>2352</v>
      </c>
      <c r="E374" t="s">
        <v>67</v>
      </c>
      <c r="F374" t="s">
        <v>21</v>
      </c>
      <c r="G374" t="s">
        <v>21</v>
      </c>
      <c r="H374" t="s">
        <v>50</v>
      </c>
      <c r="I374" t="s">
        <v>41</v>
      </c>
      <c r="J374" t="s">
        <v>24</v>
      </c>
      <c r="K374" t="s">
        <v>25</v>
      </c>
      <c r="L374" t="s">
        <v>25</v>
      </c>
      <c r="M374" t="s">
        <v>38</v>
      </c>
      <c r="N374" t="s">
        <v>25</v>
      </c>
      <c r="O374" t="s">
        <v>21</v>
      </c>
      <c r="P374" t="s">
        <v>27</v>
      </c>
      <c r="Q374" t="s">
        <v>29</v>
      </c>
      <c r="R374" t="s">
        <v>29</v>
      </c>
      <c r="S374" t="s">
        <v>21</v>
      </c>
      <c r="T374" t="s">
        <v>21</v>
      </c>
      <c r="U374" t="s">
        <v>30</v>
      </c>
      <c r="V374" s="2" t="s">
        <v>66</v>
      </c>
    </row>
    <row r="375" spans="1:22" ht="156" x14ac:dyDescent="0.3">
      <c r="A375" t="s">
        <v>102</v>
      </c>
      <c r="B375" t="s">
        <v>284</v>
      </c>
      <c r="C375" t="s">
        <v>3834</v>
      </c>
      <c r="D375" t="s">
        <v>3835</v>
      </c>
      <c r="E375" t="s">
        <v>102</v>
      </c>
      <c r="F375" t="s">
        <v>21</v>
      </c>
      <c r="G375" t="s">
        <v>21</v>
      </c>
      <c r="H375" t="s">
        <v>54</v>
      </c>
      <c r="I375" t="s">
        <v>23</v>
      </c>
      <c r="J375" t="s">
        <v>24</v>
      </c>
      <c r="K375" t="s">
        <v>25</v>
      </c>
      <c r="L375" t="s">
        <v>25</v>
      </c>
      <c r="M375" t="s">
        <v>26</v>
      </c>
      <c r="N375" t="s">
        <v>25</v>
      </c>
      <c r="O375" t="s">
        <v>21</v>
      </c>
      <c r="P375" t="s">
        <v>27</v>
      </c>
      <c r="Q375" t="s">
        <v>45</v>
      </c>
      <c r="R375" t="s">
        <v>28</v>
      </c>
      <c r="S375" t="s">
        <v>21</v>
      </c>
      <c r="T375" t="s">
        <v>21</v>
      </c>
      <c r="U375" t="s">
        <v>33</v>
      </c>
      <c r="V375" s="2" t="s">
        <v>31</v>
      </c>
    </row>
    <row r="376" spans="1:22" ht="156" x14ac:dyDescent="0.3">
      <c r="A376" t="s">
        <v>39</v>
      </c>
      <c r="B376" t="s">
        <v>162</v>
      </c>
      <c r="C376" t="s">
        <v>733</v>
      </c>
      <c r="D376" t="s">
        <v>753</v>
      </c>
      <c r="E376" t="s">
        <v>65</v>
      </c>
      <c r="F376" t="s">
        <v>21</v>
      </c>
      <c r="G376" t="s">
        <v>21</v>
      </c>
      <c r="H376" t="s">
        <v>22</v>
      </c>
      <c r="I376" t="s">
        <v>23</v>
      </c>
      <c r="J376" t="s">
        <v>24</v>
      </c>
      <c r="K376" t="s">
        <v>25</v>
      </c>
      <c r="L376" t="s">
        <v>25</v>
      </c>
      <c r="M376" t="s">
        <v>38</v>
      </c>
      <c r="N376" t="s">
        <v>25</v>
      </c>
      <c r="O376" t="s">
        <v>25</v>
      </c>
      <c r="P376" t="s">
        <v>27</v>
      </c>
      <c r="Q376" t="s">
        <v>29</v>
      </c>
      <c r="R376" t="s">
        <v>29</v>
      </c>
      <c r="S376" t="s">
        <v>25</v>
      </c>
      <c r="T376" t="s">
        <v>21</v>
      </c>
      <c r="U376" t="s">
        <v>75</v>
      </c>
      <c r="V376" s="2" t="s">
        <v>31</v>
      </c>
    </row>
    <row r="377" spans="1:22" ht="140.4" x14ac:dyDescent="0.3">
      <c r="A377" t="s">
        <v>59</v>
      </c>
      <c r="B377" t="s">
        <v>807</v>
      </c>
      <c r="C377" t="s">
        <v>808</v>
      </c>
      <c r="D377" t="s">
        <v>3572</v>
      </c>
      <c r="E377" t="s">
        <v>59</v>
      </c>
      <c r="F377" t="s">
        <v>21</v>
      </c>
      <c r="G377" t="s">
        <v>21</v>
      </c>
      <c r="H377" t="s">
        <v>22</v>
      </c>
      <c r="I377" t="s">
        <v>23</v>
      </c>
      <c r="J377" t="s">
        <v>24</v>
      </c>
      <c r="K377" t="s">
        <v>25</v>
      </c>
      <c r="L377" t="s">
        <v>25</v>
      </c>
      <c r="M377" t="s">
        <v>38</v>
      </c>
      <c r="N377" t="s">
        <v>25</v>
      </c>
      <c r="O377" t="s">
        <v>21</v>
      </c>
      <c r="P377" t="s">
        <v>60</v>
      </c>
      <c r="Q377" t="s">
        <v>28</v>
      </c>
      <c r="R377" t="s">
        <v>29</v>
      </c>
      <c r="S377" t="s">
        <v>21</v>
      </c>
      <c r="T377" t="s">
        <v>25</v>
      </c>
      <c r="U377" t="s">
        <v>30</v>
      </c>
      <c r="V377" s="2" t="s">
        <v>34</v>
      </c>
    </row>
    <row r="378" spans="1:22" x14ac:dyDescent="0.3">
      <c r="A378" t="s">
        <v>39</v>
      </c>
      <c r="B378" t="s">
        <v>162</v>
      </c>
      <c r="C378" t="s">
        <v>744</v>
      </c>
      <c r="D378" t="s">
        <v>752</v>
      </c>
      <c r="E378" t="s">
        <v>65</v>
      </c>
      <c r="F378" t="s">
        <v>25</v>
      </c>
      <c r="G378" t="s">
        <v>21</v>
      </c>
    </row>
    <row r="379" spans="1:22" ht="140.4" x14ac:dyDescent="0.3">
      <c r="A379" t="s">
        <v>158</v>
      </c>
      <c r="B379" t="s">
        <v>162</v>
      </c>
      <c r="C379" t="s">
        <v>5261</v>
      </c>
      <c r="D379" t="s">
        <v>5291</v>
      </c>
      <c r="E379" t="s">
        <v>158</v>
      </c>
      <c r="F379" t="s">
        <v>21</v>
      </c>
      <c r="G379" t="s">
        <v>21</v>
      </c>
      <c r="H379" t="s">
        <v>22</v>
      </c>
      <c r="I379" t="s">
        <v>23</v>
      </c>
      <c r="J379" t="s">
        <v>24</v>
      </c>
      <c r="K379" t="s">
        <v>25</v>
      </c>
      <c r="L379" t="s">
        <v>25</v>
      </c>
      <c r="M379" t="s">
        <v>38</v>
      </c>
      <c r="N379" t="s">
        <v>25</v>
      </c>
      <c r="O379" t="s">
        <v>21</v>
      </c>
      <c r="P379" t="s">
        <v>27</v>
      </c>
      <c r="Q379" t="s">
        <v>29</v>
      </c>
      <c r="R379" t="s">
        <v>29</v>
      </c>
      <c r="S379" t="s">
        <v>21</v>
      </c>
      <c r="T379" t="s">
        <v>21</v>
      </c>
      <c r="U379" t="s">
        <v>30</v>
      </c>
      <c r="V379" s="2" t="s">
        <v>34</v>
      </c>
    </row>
    <row r="380" spans="1:22" ht="140.4" x14ac:dyDescent="0.3">
      <c r="A380" t="s">
        <v>39</v>
      </c>
      <c r="B380" t="s">
        <v>162</v>
      </c>
      <c r="C380" t="s">
        <v>771</v>
      </c>
      <c r="D380" t="s">
        <v>773</v>
      </c>
      <c r="E380" t="s">
        <v>39</v>
      </c>
      <c r="F380" t="s">
        <v>21</v>
      </c>
      <c r="G380" t="s">
        <v>21</v>
      </c>
      <c r="H380" t="s">
        <v>22</v>
      </c>
      <c r="I380" t="s">
        <v>41</v>
      </c>
      <c r="J380" t="s">
        <v>24</v>
      </c>
      <c r="K380" t="s">
        <v>25</v>
      </c>
      <c r="L380" t="s">
        <v>25</v>
      </c>
      <c r="M380" t="s">
        <v>38</v>
      </c>
      <c r="N380" t="s">
        <v>25</v>
      </c>
      <c r="O380" t="s">
        <v>21</v>
      </c>
      <c r="P380" t="s">
        <v>27</v>
      </c>
      <c r="Q380" t="s">
        <v>29</v>
      </c>
      <c r="R380" t="s">
        <v>29</v>
      </c>
      <c r="S380" t="s">
        <v>21</v>
      </c>
      <c r="T380" t="s">
        <v>25</v>
      </c>
      <c r="U380" t="s">
        <v>75</v>
      </c>
      <c r="V380" s="2" t="s">
        <v>34</v>
      </c>
    </row>
    <row r="381" spans="1:22" ht="140.4" x14ac:dyDescent="0.3">
      <c r="A381" t="s">
        <v>158</v>
      </c>
      <c r="B381" t="s">
        <v>162</v>
      </c>
      <c r="C381" t="s">
        <v>5261</v>
      </c>
      <c r="D381" t="s">
        <v>5290</v>
      </c>
      <c r="E381" t="s">
        <v>158</v>
      </c>
      <c r="F381" t="s">
        <v>21</v>
      </c>
      <c r="G381" t="s">
        <v>21</v>
      </c>
      <c r="H381" t="s">
        <v>22</v>
      </c>
      <c r="I381" t="s">
        <v>23</v>
      </c>
      <c r="J381" t="s">
        <v>24</v>
      </c>
      <c r="K381" t="s">
        <v>25</v>
      </c>
      <c r="L381" t="s">
        <v>25</v>
      </c>
      <c r="M381" t="s">
        <v>38</v>
      </c>
      <c r="N381" t="s">
        <v>25</v>
      </c>
      <c r="O381" t="s">
        <v>21</v>
      </c>
      <c r="P381" t="s">
        <v>27</v>
      </c>
      <c r="Q381" t="s">
        <v>29</v>
      </c>
      <c r="R381" t="s">
        <v>29</v>
      </c>
      <c r="S381" t="s">
        <v>21</v>
      </c>
      <c r="T381" t="s">
        <v>21</v>
      </c>
      <c r="U381" t="s">
        <v>30</v>
      </c>
      <c r="V381" s="2" t="s">
        <v>34</v>
      </c>
    </row>
    <row r="382" spans="1:22" ht="140.4" x14ac:dyDescent="0.3">
      <c r="A382" t="s">
        <v>158</v>
      </c>
      <c r="B382" t="s">
        <v>162</v>
      </c>
      <c r="C382" t="s">
        <v>5261</v>
      </c>
      <c r="D382" t="s">
        <v>5289</v>
      </c>
      <c r="E382" t="s">
        <v>158</v>
      </c>
      <c r="F382" t="s">
        <v>21</v>
      </c>
      <c r="G382" t="s">
        <v>21</v>
      </c>
      <c r="H382" t="s">
        <v>22</v>
      </c>
      <c r="I382" t="s">
        <v>23</v>
      </c>
      <c r="J382" t="s">
        <v>24</v>
      </c>
      <c r="K382" t="s">
        <v>25</v>
      </c>
      <c r="L382" t="s">
        <v>25</v>
      </c>
      <c r="M382" t="s">
        <v>38</v>
      </c>
      <c r="N382" t="s">
        <v>25</v>
      </c>
      <c r="O382" t="s">
        <v>21</v>
      </c>
      <c r="P382" t="s">
        <v>27</v>
      </c>
      <c r="Q382" t="s">
        <v>29</v>
      </c>
      <c r="R382" t="s">
        <v>29</v>
      </c>
      <c r="S382" t="s">
        <v>21</v>
      </c>
      <c r="T382" t="s">
        <v>21</v>
      </c>
      <c r="U382" t="s">
        <v>30</v>
      </c>
      <c r="V382" s="2" t="s">
        <v>34</v>
      </c>
    </row>
    <row r="383" spans="1:22" ht="140.4" x14ac:dyDescent="0.3">
      <c r="A383" t="s">
        <v>158</v>
      </c>
      <c r="B383" t="s">
        <v>162</v>
      </c>
      <c r="C383" t="s">
        <v>5261</v>
      </c>
      <c r="D383" t="s">
        <v>5288</v>
      </c>
      <c r="E383" t="s">
        <v>158</v>
      </c>
      <c r="F383" t="s">
        <v>21</v>
      </c>
      <c r="G383" t="s">
        <v>21</v>
      </c>
      <c r="H383" t="s">
        <v>22</v>
      </c>
      <c r="I383" t="s">
        <v>23</v>
      </c>
      <c r="J383" t="s">
        <v>24</v>
      </c>
      <c r="K383" t="s">
        <v>25</v>
      </c>
      <c r="L383" t="s">
        <v>25</v>
      </c>
      <c r="M383" t="s">
        <v>38</v>
      </c>
      <c r="N383" t="s">
        <v>25</v>
      </c>
      <c r="O383" t="s">
        <v>21</v>
      </c>
      <c r="P383" t="s">
        <v>27</v>
      </c>
      <c r="Q383" t="s">
        <v>29</v>
      </c>
      <c r="R383" t="s">
        <v>29</v>
      </c>
      <c r="S383" t="s">
        <v>21</v>
      </c>
      <c r="T383" t="s">
        <v>21</v>
      </c>
      <c r="U383" t="s">
        <v>30</v>
      </c>
      <c r="V383" s="2" t="s">
        <v>34</v>
      </c>
    </row>
    <row r="384" spans="1:22" ht="140.4" x14ac:dyDescent="0.3">
      <c r="A384" t="s">
        <v>135</v>
      </c>
      <c r="B384" t="s">
        <v>162</v>
      </c>
      <c r="C384" t="s">
        <v>3517</v>
      </c>
      <c r="D384" t="s">
        <v>4934</v>
      </c>
      <c r="E384" t="s">
        <v>156</v>
      </c>
      <c r="F384" t="s">
        <v>21</v>
      </c>
      <c r="G384" t="s">
        <v>21</v>
      </c>
      <c r="H384" t="s">
        <v>22</v>
      </c>
      <c r="I384" t="s">
        <v>23</v>
      </c>
      <c r="J384" t="s">
        <v>24</v>
      </c>
      <c r="K384" t="s">
        <v>25</v>
      </c>
      <c r="L384" t="s">
        <v>25</v>
      </c>
      <c r="M384" t="s">
        <v>38</v>
      </c>
      <c r="N384" t="s">
        <v>25</v>
      </c>
      <c r="O384" t="s">
        <v>21</v>
      </c>
      <c r="P384" t="s">
        <v>27</v>
      </c>
      <c r="Q384" t="s">
        <v>29</v>
      </c>
      <c r="R384" t="s">
        <v>29</v>
      </c>
      <c r="S384" t="s">
        <v>21</v>
      </c>
      <c r="T384" t="s">
        <v>25</v>
      </c>
      <c r="U384" t="s">
        <v>30</v>
      </c>
      <c r="V384" s="2" t="s">
        <v>34</v>
      </c>
    </row>
    <row r="385" spans="1:22" ht="140.4" x14ac:dyDescent="0.3">
      <c r="A385" t="s">
        <v>158</v>
      </c>
      <c r="B385" t="s">
        <v>162</v>
      </c>
      <c r="C385" t="s">
        <v>5261</v>
      </c>
      <c r="D385" t="s">
        <v>5287</v>
      </c>
      <c r="E385" t="s">
        <v>158</v>
      </c>
      <c r="F385" t="s">
        <v>21</v>
      </c>
      <c r="G385" t="s">
        <v>21</v>
      </c>
      <c r="H385" t="s">
        <v>22</v>
      </c>
      <c r="I385" t="s">
        <v>23</v>
      </c>
      <c r="J385" t="s">
        <v>24</v>
      </c>
      <c r="K385" t="s">
        <v>25</v>
      </c>
      <c r="L385" t="s">
        <v>25</v>
      </c>
      <c r="M385" t="s">
        <v>38</v>
      </c>
      <c r="N385" t="s">
        <v>25</v>
      </c>
      <c r="O385" t="s">
        <v>21</v>
      </c>
      <c r="P385" t="s">
        <v>27</v>
      </c>
      <c r="Q385" t="s">
        <v>29</v>
      </c>
      <c r="R385" t="s">
        <v>29</v>
      </c>
      <c r="S385" t="s">
        <v>21</v>
      </c>
      <c r="T385" t="s">
        <v>21</v>
      </c>
      <c r="U385" t="s">
        <v>30</v>
      </c>
      <c r="V385" s="2" t="s">
        <v>34</v>
      </c>
    </row>
    <row r="386" spans="1:22" ht="140.4" x14ac:dyDescent="0.3">
      <c r="A386" t="s">
        <v>158</v>
      </c>
      <c r="B386" t="s">
        <v>162</v>
      </c>
      <c r="C386" t="s">
        <v>5261</v>
      </c>
      <c r="D386" t="s">
        <v>5286</v>
      </c>
      <c r="E386" t="s">
        <v>158</v>
      </c>
      <c r="F386" t="s">
        <v>21</v>
      </c>
      <c r="G386" t="s">
        <v>21</v>
      </c>
      <c r="H386" t="s">
        <v>22</v>
      </c>
      <c r="I386" t="s">
        <v>23</v>
      </c>
      <c r="J386" t="s">
        <v>24</v>
      </c>
      <c r="K386" t="s">
        <v>25</v>
      </c>
      <c r="L386" t="s">
        <v>25</v>
      </c>
      <c r="M386" t="s">
        <v>38</v>
      </c>
      <c r="N386" t="s">
        <v>25</v>
      </c>
      <c r="O386" t="s">
        <v>21</v>
      </c>
      <c r="P386" t="s">
        <v>27</v>
      </c>
      <c r="Q386" t="s">
        <v>29</v>
      </c>
      <c r="R386" t="s">
        <v>29</v>
      </c>
      <c r="S386" t="s">
        <v>21</v>
      </c>
      <c r="T386" t="s">
        <v>21</v>
      </c>
      <c r="U386" t="s">
        <v>30</v>
      </c>
      <c r="V386" s="2" t="s">
        <v>34</v>
      </c>
    </row>
    <row r="387" spans="1:22" ht="140.4" x14ac:dyDescent="0.3">
      <c r="A387" t="s">
        <v>40</v>
      </c>
      <c r="B387" t="s">
        <v>162</v>
      </c>
      <c r="C387" t="s">
        <v>3123</v>
      </c>
      <c r="D387" t="s">
        <v>3348</v>
      </c>
      <c r="E387" t="s">
        <v>40</v>
      </c>
      <c r="F387" t="s">
        <v>21</v>
      </c>
      <c r="G387" t="s">
        <v>21</v>
      </c>
      <c r="H387" t="s">
        <v>22</v>
      </c>
      <c r="I387" t="s">
        <v>23</v>
      </c>
      <c r="J387" t="s">
        <v>24</v>
      </c>
      <c r="K387" t="s">
        <v>25</v>
      </c>
      <c r="L387" t="s">
        <v>25</v>
      </c>
      <c r="M387" t="s">
        <v>26</v>
      </c>
      <c r="N387" t="s">
        <v>25</v>
      </c>
      <c r="O387" t="s">
        <v>21</v>
      </c>
      <c r="P387" t="s">
        <v>27</v>
      </c>
      <c r="Q387" t="s">
        <v>29</v>
      </c>
      <c r="R387" t="s">
        <v>29</v>
      </c>
      <c r="S387" t="s">
        <v>21</v>
      </c>
      <c r="T387" t="s">
        <v>21</v>
      </c>
      <c r="U387" t="s">
        <v>30</v>
      </c>
      <c r="V387" s="2" t="s">
        <v>34</v>
      </c>
    </row>
    <row r="388" spans="1:22" ht="156" x14ac:dyDescent="0.3">
      <c r="A388" t="s">
        <v>39</v>
      </c>
      <c r="B388" t="s">
        <v>162</v>
      </c>
      <c r="C388" t="s">
        <v>691</v>
      </c>
      <c r="D388" t="s">
        <v>697</v>
      </c>
      <c r="E388" t="s">
        <v>39</v>
      </c>
      <c r="F388" t="s">
        <v>21</v>
      </c>
      <c r="G388" t="s">
        <v>21</v>
      </c>
      <c r="H388" t="s">
        <v>22</v>
      </c>
      <c r="I388" t="s">
        <v>23</v>
      </c>
      <c r="J388" t="s">
        <v>24</v>
      </c>
      <c r="K388" t="s">
        <v>25</v>
      </c>
      <c r="L388" t="s">
        <v>25</v>
      </c>
      <c r="M388" t="s">
        <v>26</v>
      </c>
      <c r="N388" t="s">
        <v>25</v>
      </c>
      <c r="O388" t="s">
        <v>21</v>
      </c>
      <c r="P388" t="s">
        <v>27</v>
      </c>
      <c r="Q388" t="s">
        <v>45</v>
      </c>
      <c r="R388" t="s">
        <v>28</v>
      </c>
      <c r="S388" t="s">
        <v>21</v>
      </c>
      <c r="T388" t="s">
        <v>21</v>
      </c>
      <c r="U388" t="s">
        <v>42</v>
      </c>
      <c r="V388" s="2" t="s">
        <v>31</v>
      </c>
    </row>
    <row r="389" spans="1:22" ht="62.4" x14ac:dyDescent="0.3">
      <c r="A389" t="s">
        <v>138</v>
      </c>
      <c r="B389" t="s">
        <v>475</v>
      </c>
      <c r="C389" t="s">
        <v>476</v>
      </c>
      <c r="D389" t="s">
        <v>4746</v>
      </c>
      <c r="E389" t="s">
        <v>138</v>
      </c>
      <c r="F389" t="s">
        <v>21</v>
      </c>
      <c r="G389" t="s">
        <v>21</v>
      </c>
      <c r="H389" t="s">
        <v>54</v>
      </c>
      <c r="I389" t="s">
        <v>35</v>
      </c>
      <c r="J389" t="s">
        <v>24</v>
      </c>
      <c r="K389" t="s">
        <v>21</v>
      </c>
      <c r="L389" t="s">
        <v>21</v>
      </c>
      <c r="M389" t="s">
        <v>47</v>
      </c>
      <c r="N389" t="s">
        <v>21</v>
      </c>
      <c r="O389" t="s">
        <v>21</v>
      </c>
      <c r="P389" t="s">
        <v>27</v>
      </c>
      <c r="Q389" t="s">
        <v>45</v>
      </c>
      <c r="R389" t="s">
        <v>45</v>
      </c>
      <c r="S389" t="s">
        <v>21</v>
      </c>
      <c r="T389" t="s">
        <v>21</v>
      </c>
      <c r="U389" t="s">
        <v>30</v>
      </c>
      <c r="V389" s="2" t="s">
        <v>153</v>
      </c>
    </row>
    <row r="390" spans="1:22" x14ac:dyDescent="0.3">
      <c r="A390" t="s">
        <v>62</v>
      </c>
      <c r="B390" t="s">
        <v>1733</v>
      </c>
      <c r="C390" t="s">
        <v>1740</v>
      </c>
      <c r="D390" t="s">
        <v>1804</v>
      </c>
      <c r="E390" t="s">
        <v>62</v>
      </c>
      <c r="F390" t="s">
        <v>25</v>
      </c>
      <c r="G390" t="s">
        <v>21</v>
      </c>
    </row>
    <row r="391" spans="1:22" ht="109.2" x14ac:dyDescent="0.3">
      <c r="A391" t="s">
        <v>138</v>
      </c>
      <c r="B391" t="s">
        <v>932</v>
      </c>
      <c r="C391" t="s">
        <v>3414</v>
      </c>
      <c r="D391" t="s">
        <v>4754</v>
      </c>
      <c r="E391" t="s">
        <v>138</v>
      </c>
      <c r="F391" t="s">
        <v>21</v>
      </c>
      <c r="G391" t="s">
        <v>21</v>
      </c>
      <c r="H391" t="s">
        <v>50</v>
      </c>
      <c r="I391" t="s">
        <v>23</v>
      </c>
      <c r="J391" t="s">
        <v>47</v>
      </c>
      <c r="K391" t="s">
        <v>21</v>
      </c>
      <c r="L391" t="s">
        <v>21</v>
      </c>
      <c r="M391" t="s">
        <v>47</v>
      </c>
      <c r="N391" t="s">
        <v>21</v>
      </c>
      <c r="O391" t="s">
        <v>21</v>
      </c>
      <c r="P391" t="s">
        <v>27</v>
      </c>
      <c r="Q391" t="s">
        <v>28</v>
      </c>
      <c r="R391" t="s">
        <v>29</v>
      </c>
      <c r="S391" t="s">
        <v>25</v>
      </c>
      <c r="T391" t="s">
        <v>25</v>
      </c>
      <c r="U391" t="s">
        <v>33</v>
      </c>
      <c r="V391" s="2" t="s">
        <v>66</v>
      </c>
    </row>
    <row r="392" spans="1:22" ht="109.2" x14ac:dyDescent="0.3">
      <c r="A392" t="s">
        <v>71</v>
      </c>
      <c r="B392" t="s">
        <v>890</v>
      </c>
      <c r="C392" t="s">
        <v>1169</v>
      </c>
      <c r="D392" t="s">
        <v>2856</v>
      </c>
      <c r="E392" t="s">
        <v>71</v>
      </c>
      <c r="F392" t="s">
        <v>21</v>
      </c>
      <c r="G392" t="s">
        <v>21</v>
      </c>
      <c r="H392" t="s">
        <v>22</v>
      </c>
      <c r="I392" t="s">
        <v>35</v>
      </c>
      <c r="J392" t="s">
        <v>47</v>
      </c>
      <c r="K392" t="s">
        <v>21</v>
      </c>
      <c r="L392" t="s">
        <v>21</v>
      </c>
      <c r="M392" t="s">
        <v>28</v>
      </c>
      <c r="N392" t="s">
        <v>21</v>
      </c>
      <c r="O392" t="s">
        <v>21</v>
      </c>
      <c r="P392" t="s">
        <v>27</v>
      </c>
      <c r="Q392" t="s">
        <v>45</v>
      </c>
      <c r="R392" t="s">
        <v>45</v>
      </c>
      <c r="S392" t="s">
        <v>21</v>
      </c>
      <c r="T392" t="s">
        <v>21</v>
      </c>
      <c r="U392" t="s">
        <v>33</v>
      </c>
      <c r="V392" s="2" t="s">
        <v>66</v>
      </c>
    </row>
    <row r="393" spans="1:22" ht="78" x14ac:dyDescent="0.3">
      <c r="A393" t="s">
        <v>155</v>
      </c>
      <c r="B393" t="s">
        <v>3634</v>
      </c>
      <c r="C393" t="s">
        <v>5136</v>
      </c>
      <c r="D393" t="s">
        <v>5145</v>
      </c>
      <c r="E393" t="s">
        <v>155</v>
      </c>
      <c r="F393" t="s">
        <v>21</v>
      </c>
      <c r="G393" t="s">
        <v>21</v>
      </c>
      <c r="H393" t="s">
        <v>22</v>
      </c>
      <c r="I393" t="s">
        <v>35</v>
      </c>
      <c r="J393" t="s">
        <v>24</v>
      </c>
      <c r="K393" t="s">
        <v>21</v>
      </c>
      <c r="L393" t="s">
        <v>25</v>
      </c>
      <c r="M393" t="s">
        <v>28</v>
      </c>
      <c r="N393" t="s">
        <v>21</v>
      </c>
      <c r="O393" t="s">
        <v>21</v>
      </c>
      <c r="P393" t="s">
        <v>27</v>
      </c>
      <c r="Q393" t="s">
        <v>45</v>
      </c>
      <c r="R393" t="s">
        <v>28</v>
      </c>
      <c r="S393" t="s">
        <v>21</v>
      </c>
      <c r="T393" t="s">
        <v>21</v>
      </c>
      <c r="U393" t="s">
        <v>33</v>
      </c>
      <c r="V393" s="2" t="s">
        <v>77</v>
      </c>
    </row>
    <row r="394" spans="1:22" ht="109.2" x14ac:dyDescent="0.3">
      <c r="A394" t="s">
        <v>61</v>
      </c>
      <c r="B394" t="s">
        <v>1190</v>
      </c>
      <c r="C394" t="s">
        <v>1266</v>
      </c>
      <c r="D394" t="s">
        <v>1286</v>
      </c>
      <c r="E394" t="s">
        <v>61</v>
      </c>
      <c r="F394" t="s">
        <v>21</v>
      </c>
      <c r="G394" t="s">
        <v>21</v>
      </c>
      <c r="H394" t="s">
        <v>22</v>
      </c>
      <c r="I394" t="s">
        <v>41</v>
      </c>
      <c r="J394" t="s">
        <v>24</v>
      </c>
      <c r="K394" t="s">
        <v>25</v>
      </c>
      <c r="L394" t="s">
        <v>25</v>
      </c>
      <c r="M394" t="s">
        <v>38</v>
      </c>
      <c r="N394" t="s">
        <v>25</v>
      </c>
      <c r="O394" t="s">
        <v>21</v>
      </c>
      <c r="P394" t="s">
        <v>27</v>
      </c>
      <c r="Q394" t="s">
        <v>29</v>
      </c>
      <c r="R394" t="s">
        <v>29</v>
      </c>
      <c r="S394" t="s">
        <v>21</v>
      </c>
      <c r="T394" t="s">
        <v>21</v>
      </c>
      <c r="U394" t="s">
        <v>33</v>
      </c>
      <c r="V394" s="2" t="s">
        <v>66</v>
      </c>
    </row>
    <row r="395" spans="1:22" ht="156" x14ac:dyDescent="0.3">
      <c r="A395" t="s">
        <v>61</v>
      </c>
      <c r="B395" t="s">
        <v>847</v>
      </c>
      <c r="C395" t="s">
        <v>1069</v>
      </c>
      <c r="D395" t="s">
        <v>1079</v>
      </c>
      <c r="E395" t="s">
        <v>61</v>
      </c>
      <c r="F395" t="s">
        <v>21</v>
      </c>
      <c r="G395" t="s">
        <v>21</v>
      </c>
      <c r="H395" t="s">
        <v>22</v>
      </c>
      <c r="I395" t="s">
        <v>41</v>
      </c>
      <c r="J395" t="s">
        <v>24</v>
      </c>
      <c r="K395" t="s">
        <v>25</v>
      </c>
      <c r="L395" t="s">
        <v>25</v>
      </c>
      <c r="M395" t="s">
        <v>38</v>
      </c>
      <c r="N395" t="s">
        <v>25</v>
      </c>
      <c r="O395" t="s">
        <v>21</v>
      </c>
      <c r="P395" t="s">
        <v>27</v>
      </c>
      <c r="Q395" t="s">
        <v>45</v>
      </c>
      <c r="R395" t="s">
        <v>28</v>
      </c>
      <c r="S395" t="s">
        <v>21</v>
      </c>
      <c r="T395" t="s">
        <v>21</v>
      </c>
      <c r="U395" t="s">
        <v>75</v>
      </c>
      <c r="V395" s="2" t="s">
        <v>31</v>
      </c>
    </row>
    <row r="396" spans="1:22" ht="156" x14ac:dyDescent="0.3">
      <c r="A396" t="s">
        <v>65</v>
      </c>
      <c r="B396" t="s">
        <v>162</v>
      </c>
      <c r="C396" t="s">
        <v>3068</v>
      </c>
      <c r="D396" t="s">
        <v>3078</v>
      </c>
      <c r="E396" t="s">
        <v>65</v>
      </c>
      <c r="F396" t="s">
        <v>21</v>
      </c>
      <c r="G396" t="s">
        <v>21</v>
      </c>
      <c r="H396" t="s">
        <v>54</v>
      </c>
      <c r="I396" t="s">
        <v>41</v>
      </c>
      <c r="J396" t="s">
        <v>24</v>
      </c>
      <c r="K396" t="s">
        <v>25</v>
      </c>
      <c r="L396" t="s">
        <v>25</v>
      </c>
      <c r="M396" t="s">
        <v>26</v>
      </c>
      <c r="N396" t="s">
        <v>25</v>
      </c>
      <c r="O396" t="s">
        <v>21</v>
      </c>
      <c r="P396" t="s">
        <v>27</v>
      </c>
      <c r="Q396" t="s">
        <v>45</v>
      </c>
      <c r="R396" t="s">
        <v>29</v>
      </c>
      <c r="S396" t="s">
        <v>21</v>
      </c>
      <c r="T396" t="s">
        <v>21</v>
      </c>
      <c r="U396" t="s">
        <v>75</v>
      </c>
      <c r="V396" s="2" t="s">
        <v>31</v>
      </c>
    </row>
    <row r="397" spans="1:22" x14ac:dyDescent="0.3">
      <c r="A397" t="s">
        <v>82</v>
      </c>
      <c r="B397" t="s">
        <v>284</v>
      </c>
      <c r="C397" t="s">
        <v>3830</v>
      </c>
      <c r="D397" t="s">
        <v>4630</v>
      </c>
      <c r="E397" t="s">
        <v>82</v>
      </c>
      <c r="F397" t="s">
        <v>21</v>
      </c>
      <c r="G397" t="s">
        <v>25</v>
      </c>
    </row>
    <row r="398" spans="1:22" ht="156" x14ac:dyDescent="0.3">
      <c r="A398" t="s">
        <v>85</v>
      </c>
      <c r="B398" t="s">
        <v>174</v>
      </c>
      <c r="C398" t="s">
        <v>779</v>
      </c>
      <c r="D398" t="s">
        <v>4466</v>
      </c>
      <c r="E398" t="s">
        <v>85</v>
      </c>
      <c r="F398" t="s">
        <v>21</v>
      </c>
      <c r="G398" t="s">
        <v>21</v>
      </c>
      <c r="H398" t="s">
        <v>22</v>
      </c>
      <c r="I398" t="s">
        <v>41</v>
      </c>
      <c r="J398" t="s">
        <v>24</v>
      </c>
      <c r="K398" t="s">
        <v>25</v>
      </c>
      <c r="L398" t="s">
        <v>25</v>
      </c>
      <c r="M398" t="s">
        <v>38</v>
      </c>
      <c r="N398" t="s">
        <v>25</v>
      </c>
      <c r="O398" t="s">
        <v>21</v>
      </c>
      <c r="P398" t="s">
        <v>27</v>
      </c>
      <c r="Q398" t="s">
        <v>28</v>
      </c>
      <c r="R398" t="s">
        <v>29</v>
      </c>
      <c r="S398" t="s">
        <v>21</v>
      </c>
      <c r="T398" t="s">
        <v>21</v>
      </c>
      <c r="U398" t="s">
        <v>33</v>
      </c>
      <c r="V398" s="2" t="s">
        <v>31</v>
      </c>
    </row>
    <row r="399" spans="1:22" x14ac:dyDescent="0.3">
      <c r="A399" t="s">
        <v>40</v>
      </c>
      <c r="B399" t="s">
        <v>963</v>
      </c>
      <c r="C399" t="s">
        <v>2481</v>
      </c>
      <c r="D399" t="s">
        <v>3362</v>
      </c>
      <c r="E399" t="s">
        <v>40</v>
      </c>
      <c r="F399" t="s">
        <v>21</v>
      </c>
      <c r="G399" t="s">
        <v>21</v>
      </c>
      <c r="H399" t="s">
        <v>22</v>
      </c>
      <c r="I399" t="s">
        <v>41</v>
      </c>
      <c r="J399" t="s">
        <v>24</v>
      </c>
      <c r="K399" t="s">
        <v>25</v>
      </c>
      <c r="L399" t="s">
        <v>25</v>
      </c>
      <c r="M399" t="s">
        <v>26</v>
      </c>
      <c r="N399" t="s">
        <v>25</v>
      </c>
      <c r="O399" t="s">
        <v>21</v>
      </c>
      <c r="P399" t="s">
        <v>80</v>
      </c>
      <c r="Q399" t="s">
        <v>45</v>
      </c>
      <c r="R399" t="s">
        <v>29</v>
      </c>
      <c r="S399" t="s">
        <v>25</v>
      </c>
      <c r="T399" t="s">
        <v>25</v>
      </c>
      <c r="U399" t="s">
        <v>33</v>
      </c>
      <c r="V399" t="s">
        <v>103</v>
      </c>
    </row>
    <row r="400" spans="1:22" ht="156" x14ac:dyDescent="0.3">
      <c r="A400" t="s">
        <v>62</v>
      </c>
      <c r="B400" t="s">
        <v>1056</v>
      </c>
      <c r="C400" t="s">
        <v>1062</v>
      </c>
      <c r="D400" t="s">
        <v>1681</v>
      </c>
      <c r="E400" t="s">
        <v>62</v>
      </c>
      <c r="F400" t="s">
        <v>21</v>
      </c>
      <c r="G400" t="s">
        <v>21</v>
      </c>
      <c r="H400" t="s">
        <v>22</v>
      </c>
      <c r="I400" t="s">
        <v>35</v>
      </c>
      <c r="J400" t="s">
        <v>24</v>
      </c>
      <c r="K400" t="s">
        <v>25</v>
      </c>
      <c r="L400" t="s">
        <v>25</v>
      </c>
      <c r="M400" t="s">
        <v>26</v>
      </c>
      <c r="N400" t="s">
        <v>25</v>
      </c>
      <c r="O400" t="s">
        <v>21</v>
      </c>
      <c r="P400" t="s">
        <v>27</v>
      </c>
      <c r="Q400" t="s">
        <v>28</v>
      </c>
      <c r="R400" t="s">
        <v>29</v>
      </c>
      <c r="S400" t="s">
        <v>21</v>
      </c>
      <c r="T400" t="s">
        <v>21</v>
      </c>
      <c r="U400" t="s">
        <v>33</v>
      </c>
      <c r="V400" s="2" t="s">
        <v>31</v>
      </c>
    </row>
    <row r="401" spans="1:22" ht="140.4" x14ac:dyDescent="0.3">
      <c r="A401" t="s">
        <v>61</v>
      </c>
      <c r="B401" t="s">
        <v>1056</v>
      </c>
      <c r="C401" t="s">
        <v>1059</v>
      </c>
      <c r="D401" t="s">
        <v>1060</v>
      </c>
      <c r="E401" t="s">
        <v>61</v>
      </c>
      <c r="F401" t="s">
        <v>21</v>
      </c>
      <c r="G401" t="s">
        <v>21</v>
      </c>
      <c r="H401" t="s">
        <v>22</v>
      </c>
      <c r="I401" t="s">
        <v>35</v>
      </c>
      <c r="J401" t="s">
        <v>24</v>
      </c>
      <c r="K401" t="s">
        <v>25</v>
      </c>
      <c r="L401" t="s">
        <v>25</v>
      </c>
      <c r="M401" t="s">
        <v>26</v>
      </c>
      <c r="N401" t="s">
        <v>25</v>
      </c>
      <c r="O401" t="s">
        <v>21</v>
      </c>
      <c r="P401" t="s">
        <v>27</v>
      </c>
      <c r="Q401" t="s">
        <v>45</v>
      </c>
      <c r="R401" t="s">
        <v>45</v>
      </c>
      <c r="S401" t="s">
        <v>21</v>
      </c>
      <c r="T401" t="s">
        <v>21</v>
      </c>
      <c r="U401" t="s">
        <v>33</v>
      </c>
      <c r="V401" s="2" t="s">
        <v>34</v>
      </c>
    </row>
    <row r="402" spans="1:22" x14ac:dyDescent="0.3">
      <c r="A402" t="s">
        <v>44</v>
      </c>
      <c r="B402" t="s">
        <v>1056</v>
      </c>
      <c r="C402" t="s">
        <v>1059</v>
      </c>
      <c r="D402" t="s">
        <v>3689</v>
      </c>
      <c r="E402" t="s">
        <v>44</v>
      </c>
      <c r="F402" t="s">
        <v>25</v>
      </c>
      <c r="G402" t="s">
        <v>25</v>
      </c>
    </row>
    <row r="403" spans="1:22" x14ac:dyDescent="0.3">
      <c r="A403" t="s">
        <v>71</v>
      </c>
      <c r="B403" t="s">
        <v>1056</v>
      </c>
      <c r="C403" t="s">
        <v>1059</v>
      </c>
      <c r="D403" t="s">
        <v>2887</v>
      </c>
      <c r="E403" t="s">
        <v>71</v>
      </c>
      <c r="F403" t="s">
        <v>25</v>
      </c>
      <c r="G403" t="s">
        <v>21</v>
      </c>
    </row>
    <row r="404" spans="1:22" x14ac:dyDescent="0.3">
      <c r="A404" t="s">
        <v>36</v>
      </c>
      <c r="B404" t="s">
        <v>1056</v>
      </c>
      <c r="C404" t="s">
        <v>1062</v>
      </c>
      <c r="D404" t="s">
        <v>2667</v>
      </c>
      <c r="E404" t="s">
        <v>36</v>
      </c>
      <c r="F404" t="s">
        <v>25</v>
      </c>
      <c r="G404" t="s">
        <v>21</v>
      </c>
    </row>
    <row r="405" spans="1:22" x14ac:dyDescent="0.3">
      <c r="A405" t="s">
        <v>59</v>
      </c>
      <c r="B405" t="s">
        <v>1056</v>
      </c>
      <c r="C405" t="s">
        <v>1059</v>
      </c>
      <c r="D405" t="s">
        <v>3508</v>
      </c>
      <c r="E405" t="s">
        <v>59</v>
      </c>
      <c r="F405" t="s">
        <v>25</v>
      </c>
      <c r="G405" t="s">
        <v>25</v>
      </c>
    </row>
    <row r="406" spans="1:22" x14ac:dyDescent="0.3">
      <c r="A406" t="s">
        <v>37</v>
      </c>
      <c r="B406" t="s">
        <v>890</v>
      </c>
      <c r="C406" t="s">
        <v>891</v>
      </c>
      <c r="D406" t="s">
        <v>3484</v>
      </c>
      <c r="E406" t="s">
        <v>37</v>
      </c>
      <c r="F406" t="s">
        <v>21</v>
      </c>
      <c r="G406" t="s">
        <v>21</v>
      </c>
      <c r="H406" t="s">
        <v>22</v>
      </c>
      <c r="I406" t="s">
        <v>41</v>
      </c>
      <c r="J406" t="s">
        <v>24</v>
      </c>
      <c r="K406" t="s">
        <v>25</v>
      </c>
      <c r="L406" t="s">
        <v>25</v>
      </c>
      <c r="M406" t="s">
        <v>38</v>
      </c>
      <c r="N406" t="s">
        <v>25</v>
      </c>
      <c r="O406" t="s">
        <v>21</v>
      </c>
      <c r="P406" t="s">
        <v>27</v>
      </c>
      <c r="Q406" t="s">
        <v>28</v>
      </c>
      <c r="R406" t="s">
        <v>29</v>
      </c>
      <c r="S406" t="s">
        <v>21</v>
      </c>
      <c r="T406" t="s">
        <v>21</v>
      </c>
      <c r="U406" t="s">
        <v>33</v>
      </c>
      <c r="V406" t="s">
        <v>103</v>
      </c>
    </row>
    <row r="407" spans="1:22" x14ac:dyDescent="0.3">
      <c r="A407" t="s">
        <v>74</v>
      </c>
      <c r="B407" t="s">
        <v>2570</v>
      </c>
      <c r="C407" t="s">
        <v>4028</v>
      </c>
      <c r="D407" t="s">
        <v>4100</v>
      </c>
      <c r="E407" t="s">
        <v>74</v>
      </c>
      <c r="F407" t="s">
        <v>21</v>
      </c>
      <c r="G407" t="s">
        <v>21</v>
      </c>
      <c r="H407" t="s">
        <v>22</v>
      </c>
      <c r="I407" t="s">
        <v>35</v>
      </c>
      <c r="J407" t="s">
        <v>47</v>
      </c>
      <c r="K407" t="s">
        <v>21</v>
      </c>
      <c r="L407" t="s">
        <v>25</v>
      </c>
      <c r="M407" t="s">
        <v>28</v>
      </c>
      <c r="N407" t="s">
        <v>21</v>
      </c>
      <c r="O407" t="s">
        <v>21</v>
      </c>
      <c r="P407" t="s">
        <v>27</v>
      </c>
      <c r="Q407" t="s">
        <v>45</v>
      </c>
      <c r="R407" t="s">
        <v>45</v>
      </c>
      <c r="S407" t="s">
        <v>25</v>
      </c>
      <c r="T407" t="s">
        <v>25</v>
      </c>
      <c r="U407" t="s">
        <v>33</v>
      </c>
      <c r="V407" t="s">
        <v>63</v>
      </c>
    </row>
    <row r="408" spans="1:22" ht="109.2" x14ac:dyDescent="0.3">
      <c r="A408" t="s">
        <v>85</v>
      </c>
      <c r="B408" t="s">
        <v>2938</v>
      </c>
      <c r="C408" t="s">
        <v>4353</v>
      </c>
      <c r="D408" t="s">
        <v>4379</v>
      </c>
      <c r="E408" t="s">
        <v>82</v>
      </c>
      <c r="F408" t="s">
        <v>21</v>
      </c>
      <c r="G408" t="s">
        <v>21</v>
      </c>
      <c r="H408" t="s">
        <v>50</v>
      </c>
      <c r="I408" t="s">
        <v>23</v>
      </c>
      <c r="J408" t="s">
        <v>47</v>
      </c>
      <c r="K408" t="s">
        <v>21</v>
      </c>
      <c r="L408" t="s">
        <v>21</v>
      </c>
      <c r="M408" t="s">
        <v>47</v>
      </c>
      <c r="N408" t="s">
        <v>21</v>
      </c>
      <c r="O408" t="s">
        <v>21</v>
      </c>
      <c r="P408" t="s">
        <v>27</v>
      </c>
      <c r="Q408" t="s">
        <v>47</v>
      </c>
      <c r="R408" t="s">
        <v>29</v>
      </c>
      <c r="S408" t="s">
        <v>21</v>
      </c>
      <c r="T408" t="s">
        <v>21</v>
      </c>
      <c r="U408" t="s">
        <v>33</v>
      </c>
      <c r="V408" s="2" t="s">
        <v>66</v>
      </c>
    </row>
    <row r="409" spans="1:22" ht="140.4" x14ac:dyDescent="0.3">
      <c r="A409" t="s">
        <v>83</v>
      </c>
      <c r="B409" t="s">
        <v>3634</v>
      </c>
      <c r="C409" t="s">
        <v>3637</v>
      </c>
      <c r="D409" t="s">
        <v>5081</v>
      </c>
      <c r="E409" t="s">
        <v>83</v>
      </c>
      <c r="F409" t="s">
        <v>21</v>
      </c>
      <c r="G409" t="s">
        <v>21</v>
      </c>
      <c r="H409" t="s">
        <v>22</v>
      </c>
      <c r="I409" t="s">
        <v>35</v>
      </c>
      <c r="J409" t="s">
        <v>24</v>
      </c>
      <c r="K409" t="s">
        <v>21</v>
      </c>
      <c r="L409" t="s">
        <v>25</v>
      </c>
      <c r="M409" t="s">
        <v>47</v>
      </c>
      <c r="N409" t="s">
        <v>21</v>
      </c>
      <c r="O409" t="s">
        <v>21</v>
      </c>
      <c r="P409" t="s">
        <v>27</v>
      </c>
      <c r="Q409" t="s">
        <v>45</v>
      </c>
      <c r="R409" t="s">
        <v>47</v>
      </c>
      <c r="S409" t="s">
        <v>21</v>
      </c>
      <c r="T409" t="s">
        <v>21</v>
      </c>
      <c r="U409" t="s">
        <v>33</v>
      </c>
      <c r="V409" s="2" t="s">
        <v>34</v>
      </c>
    </row>
    <row r="410" spans="1:22" x14ac:dyDescent="0.3">
      <c r="A410" t="s">
        <v>62</v>
      </c>
      <c r="B410" t="s">
        <v>1190</v>
      </c>
      <c r="C410" t="s">
        <v>1191</v>
      </c>
      <c r="D410" t="s">
        <v>1654</v>
      </c>
      <c r="E410" t="s">
        <v>62</v>
      </c>
      <c r="F410" t="s">
        <v>21</v>
      </c>
      <c r="G410" t="s">
        <v>21</v>
      </c>
      <c r="H410" t="s">
        <v>22</v>
      </c>
      <c r="I410" t="s">
        <v>35</v>
      </c>
      <c r="J410" t="s">
        <v>24</v>
      </c>
      <c r="K410" t="s">
        <v>25</v>
      </c>
      <c r="L410" t="s">
        <v>25</v>
      </c>
      <c r="M410" t="s">
        <v>38</v>
      </c>
      <c r="N410" t="s">
        <v>25</v>
      </c>
      <c r="O410" t="s">
        <v>21</v>
      </c>
      <c r="P410" t="s">
        <v>27</v>
      </c>
      <c r="Q410" t="s">
        <v>28</v>
      </c>
      <c r="R410" t="s">
        <v>29</v>
      </c>
      <c r="S410" t="s">
        <v>21</v>
      </c>
      <c r="T410" t="s">
        <v>21</v>
      </c>
      <c r="U410" t="s">
        <v>42</v>
      </c>
      <c r="V410" t="s">
        <v>63</v>
      </c>
    </row>
    <row r="411" spans="1:22" x14ac:dyDescent="0.3">
      <c r="A411" t="s">
        <v>52</v>
      </c>
      <c r="B411" t="s">
        <v>963</v>
      </c>
      <c r="C411" t="s">
        <v>964</v>
      </c>
      <c r="D411" t="s">
        <v>967</v>
      </c>
      <c r="E411" t="s">
        <v>52</v>
      </c>
      <c r="F411" t="s">
        <v>21</v>
      </c>
      <c r="G411" t="s">
        <v>25</v>
      </c>
    </row>
    <row r="412" spans="1:22" ht="140.4" x14ac:dyDescent="0.3">
      <c r="A412" t="s">
        <v>73</v>
      </c>
      <c r="B412" t="s">
        <v>162</v>
      </c>
      <c r="C412" t="s">
        <v>359</v>
      </c>
      <c r="D412" t="s">
        <v>392</v>
      </c>
      <c r="E412" t="s">
        <v>59</v>
      </c>
      <c r="F412" t="s">
        <v>21</v>
      </c>
      <c r="G412" t="s">
        <v>21</v>
      </c>
      <c r="H412" t="s">
        <v>22</v>
      </c>
      <c r="I412" t="s">
        <v>23</v>
      </c>
      <c r="J412" t="s">
        <v>24</v>
      </c>
      <c r="K412" t="s">
        <v>21</v>
      </c>
      <c r="L412" t="s">
        <v>25</v>
      </c>
      <c r="M412" t="s">
        <v>28</v>
      </c>
      <c r="N412" t="s">
        <v>25</v>
      </c>
      <c r="O412" t="s">
        <v>21</v>
      </c>
      <c r="P412" t="s">
        <v>27</v>
      </c>
      <c r="Q412" t="s">
        <v>28</v>
      </c>
      <c r="R412" t="s">
        <v>29</v>
      </c>
      <c r="S412" t="s">
        <v>21</v>
      </c>
      <c r="T412" t="s">
        <v>21</v>
      </c>
      <c r="U412" t="s">
        <v>42</v>
      </c>
      <c r="V412" s="2" t="s">
        <v>34</v>
      </c>
    </row>
    <row r="413" spans="1:22" ht="140.4" x14ac:dyDescent="0.3">
      <c r="A413" t="s">
        <v>73</v>
      </c>
      <c r="B413" t="s">
        <v>162</v>
      </c>
      <c r="C413" t="s">
        <v>359</v>
      </c>
      <c r="D413" t="s">
        <v>391</v>
      </c>
      <c r="E413" t="s">
        <v>59</v>
      </c>
      <c r="F413" t="s">
        <v>21</v>
      </c>
      <c r="G413" t="s">
        <v>21</v>
      </c>
      <c r="H413" t="s">
        <v>22</v>
      </c>
      <c r="I413" t="s">
        <v>35</v>
      </c>
      <c r="J413" t="s">
        <v>24</v>
      </c>
      <c r="K413" t="s">
        <v>21</v>
      </c>
      <c r="L413" t="s">
        <v>21</v>
      </c>
      <c r="M413" t="s">
        <v>28</v>
      </c>
      <c r="N413" t="s">
        <v>25</v>
      </c>
      <c r="O413" t="s">
        <v>21</v>
      </c>
      <c r="P413" t="s">
        <v>27</v>
      </c>
      <c r="Q413" t="s">
        <v>45</v>
      </c>
      <c r="R413" t="s">
        <v>29</v>
      </c>
      <c r="S413" t="s">
        <v>21</v>
      </c>
      <c r="T413" t="s">
        <v>21</v>
      </c>
      <c r="U413" t="s">
        <v>42</v>
      </c>
      <c r="V413" s="2" t="s">
        <v>34</v>
      </c>
    </row>
    <row r="414" spans="1:22" ht="156" x14ac:dyDescent="0.3">
      <c r="A414" t="s">
        <v>32</v>
      </c>
      <c r="B414" t="s">
        <v>1880</v>
      </c>
      <c r="C414" t="s">
        <v>1961</v>
      </c>
      <c r="D414" t="s">
        <v>2036</v>
      </c>
      <c r="E414" t="s">
        <v>56</v>
      </c>
      <c r="F414" t="s">
        <v>21</v>
      </c>
      <c r="G414" t="s">
        <v>21</v>
      </c>
      <c r="H414" t="s">
        <v>22</v>
      </c>
      <c r="I414" t="s">
        <v>35</v>
      </c>
      <c r="J414" t="s">
        <v>47</v>
      </c>
      <c r="K414" t="s">
        <v>21</v>
      </c>
      <c r="L414" t="s">
        <v>25</v>
      </c>
      <c r="M414" t="s">
        <v>28</v>
      </c>
      <c r="N414" t="s">
        <v>21</v>
      </c>
      <c r="O414" t="s">
        <v>21</v>
      </c>
      <c r="P414" t="s">
        <v>27</v>
      </c>
      <c r="Q414" t="s">
        <v>45</v>
      </c>
      <c r="R414" t="s">
        <v>45</v>
      </c>
      <c r="S414" t="s">
        <v>21</v>
      </c>
      <c r="T414" t="s">
        <v>25</v>
      </c>
      <c r="U414" t="s">
        <v>33</v>
      </c>
      <c r="V414" s="2" t="s">
        <v>31</v>
      </c>
    </row>
    <row r="415" spans="1:22" ht="46.8" x14ac:dyDescent="0.3">
      <c r="A415" t="s">
        <v>49</v>
      </c>
      <c r="B415" t="s">
        <v>1190</v>
      </c>
      <c r="C415" t="s">
        <v>1539</v>
      </c>
      <c r="D415" t="s">
        <v>1569</v>
      </c>
      <c r="E415" t="s">
        <v>49</v>
      </c>
      <c r="F415" t="s">
        <v>21</v>
      </c>
      <c r="G415" t="s">
        <v>21</v>
      </c>
      <c r="H415" t="s">
        <v>22</v>
      </c>
      <c r="I415" t="s">
        <v>35</v>
      </c>
      <c r="J415" t="s">
        <v>24</v>
      </c>
      <c r="K415" t="s">
        <v>21</v>
      </c>
      <c r="L415" t="s">
        <v>25</v>
      </c>
      <c r="M415" t="s">
        <v>28</v>
      </c>
      <c r="N415" t="s">
        <v>21</v>
      </c>
      <c r="O415" t="s">
        <v>21</v>
      </c>
      <c r="P415" t="s">
        <v>27</v>
      </c>
      <c r="Q415" t="s">
        <v>45</v>
      </c>
      <c r="R415" t="s">
        <v>28</v>
      </c>
      <c r="S415" t="s">
        <v>21</v>
      </c>
      <c r="T415" t="s">
        <v>21</v>
      </c>
      <c r="U415" t="s">
        <v>42</v>
      </c>
      <c r="V415" s="2" t="s">
        <v>81</v>
      </c>
    </row>
    <row r="416" spans="1:22" ht="140.4" x14ac:dyDescent="0.3">
      <c r="A416" t="s">
        <v>70</v>
      </c>
      <c r="B416" t="s">
        <v>174</v>
      </c>
      <c r="C416" t="s">
        <v>3740</v>
      </c>
      <c r="D416" t="s">
        <v>4313</v>
      </c>
      <c r="E416" t="s">
        <v>70</v>
      </c>
      <c r="F416" t="s">
        <v>21</v>
      </c>
      <c r="G416" t="s">
        <v>21</v>
      </c>
      <c r="H416" t="s">
        <v>50</v>
      </c>
      <c r="I416" t="s">
        <v>23</v>
      </c>
      <c r="J416" t="s">
        <v>24</v>
      </c>
      <c r="K416" t="s">
        <v>21</v>
      </c>
      <c r="L416" t="s">
        <v>21</v>
      </c>
      <c r="M416" t="s">
        <v>47</v>
      </c>
      <c r="N416" t="s">
        <v>21</v>
      </c>
      <c r="O416" t="s">
        <v>21</v>
      </c>
      <c r="P416" t="s">
        <v>27</v>
      </c>
      <c r="Q416" t="s">
        <v>47</v>
      </c>
      <c r="R416" t="s">
        <v>28</v>
      </c>
      <c r="S416" t="s">
        <v>21</v>
      </c>
      <c r="T416" t="s">
        <v>21</v>
      </c>
      <c r="U416" t="s">
        <v>42</v>
      </c>
      <c r="V416" s="2" t="s">
        <v>34</v>
      </c>
    </row>
    <row r="417" spans="1:22" ht="140.4" x14ac:dyDescent="0.3">
      <c r="A417" t="s">
        <v>19</v>
      </c>
      <c r="B417" t="s">
        <v>174</v>
      </c>
      <c r="C417" t="s">
        <v>177</v>
      </c>
      <c r="D417" t="s">
        <v>238</v>
      </c>
      <c r="E417" t="s">
        <v>19</v>
      </c>
      <c r="F417" t="s">
        <v>21</v>
      </c>
      <c r="G417" t="s">
        <v>21</v>
      </c>
      <c r="H417" t="s">
        <v>54</v>
      </c>
      <c r="I417" t="s">
        <v>35</v>
      </c>
      <c r="J417" t="s">
        <v>24</v>
      </c>
      <c r="K417" t="s">
        <v>25</v>
      </c>
      <c r="L417" t="s">
        <v>25</v>
      </c>
      <c r="M417" t="s">
        <v>26</v>
      </c>
      <c r="N417" t="s">
        <v>25</v>
      </c>
      <c r="O417" t="s">
        <v>21</v>
      </c>
      <c r="P417" t="s">
        <v>27</v>
      </c>
      <c r="Q417" t="s">
        <v>45</v>
      </c>
      <c r="R417" t="s">
        <v>28</v>
      </c>
      <c r="S417" t="s">
        <v>21</v>
      </c>
      <c r="T417" t="s">
        <v>21</v>
      </c>
      <c r="U417" t="s">
        <v>33</v>
      </c>
      <c r="V417" s="2" t="s">
        <v>34</v>
      </c>
    </row>
    <row r="418" spans="1:22" ht="109.2" x14ac:dyDescent="0.3">
      <c r="A418" t="s">
        <v>137</v>
      </c>
      <c r="B418" t="s">
        <v>2938</v>
      </c>
      <c r="C418" t="s">
        <v>4353</v>
      </c>
      <c r="D418" t="s">
        <v>4704</v>
      </c>
      <c r="E418" t="s">
        <v>138</v>
      </c>
      <c r="F418" t="s">
        <v>21</v>
      </c>
      <c r="G418" t="s">
        <v>21</v>
      </c>
      <c r="H418" t="s">
        <v>22</v>
      </c>
      <c r="I418" t="s">
        <v>23</v>
      </c>
      <c r="J418" t="s">
        <v>24</v>
      </c>
      <c r="K418" t="s">
        <v>25</v>
      </c>
      <c r="L418" t="s">
        <v>25</v>
      </c>
      <c r="M418" t="s">
        <v>26</v>
      </c>
      <c r="N418" t="s">
        <v>25</v>
      </c>
      <c r="O418" t="s">
        <v>21</v>
      </c>
      <c r="P418" t="s">
        <v>27</v>
      </c>
      <c r="Q418" t="s">
        <v>45</v>
      </c>
      <c r="R418" t="s">
        <v>29</v>
      </c>
      <c r="S418" t="s">
        <v>21</v>
      </c>
      <c r="T418" t="s">
        <v>25</v>
      </c>
      <c r="U418" t="s">
        <v>33</v>
      </c>
      <c r="V418" s="2" t="s">
        <v>66</v>
      </c>
    </row>
    <row r="419" spans="1:22" ht="156" x14ac:dyDescent="0.3">
      <c r="A419" t="s">
        <v>139</v>
      </c>
      <c r="B419" t="s">
        <v>475</v>
      </c>
      <c r="C419" t="s">
        <v>4639</v>
      </c>
      <c r="D419" t="s">
        <v>4643</v>
      </c>
      <c r="E419" t="s">
        <v>137</v>
      </c>
      <c r="F419" t="s">
        <v>21</v>
      </c>
      <c r="G419" t="s">
        <v>21</v>
      </c>
      <c r="H419" t="s">
        <v>22</v>
      </c>
      <c r="I419" t="s">
        <v>41</v>
      </c>
      <c r="J419" t="s">
        <v>24</v>
      </c>
      <c r="K419" t="s">
        <v>25</v>
      </c>
      <c r="L419" t="s">
        <v>25</v>
      </c>
      <c r="M419" t="s">
        <v>26</v>
      </c>
      <c r="N419" t="s">
        <v>25</v>
      </c>
      <c r="O419" t="s">
        <v>21</v>
      </c>
      <c r="P419" t="s">
        <v>27</v>
      </c>
      <c r="Q419" t="s">
        <v>47</v>
      </c>
      <c r="R419" t="s">
        <v>29</v>
      </c>
      <c r="S419" t="s">
        <v>21</v>
      </c>
      <c r="T419" t="s">
        <v>21</v>
      </c>
      <c r="U419" t="s">
        <v>75</v>
      </c>
      <c r="V419" s="2" t="s">
        <v>31</v>
      </c>
    </row>
    <row r="420" spans="1:22" ht="140.4" x14ac:dyDescent="0.3">
      <c r="A420" t="s">
        <v>56</v>
      </c>
      <c r="B420" t="s">
        <v>174</v>
      </c>
      <c r="C420" t="s">
        <v>2138</v>
      </c>
      <c r="D420" t="s">
        <v>2246</v>
      </c>
      <c r="E420" t="s">
        <v>56</v>
      </c>
      <c r="F420" t="s">
        <v>21</v>
      </c>
      <c r="G420" t="s">
        <v>21</v>
      </c>
      <c r="H420" t="s">
        <v>50</v>
      </c>
      <c r="I420" t="s">
        <v>35</v>
      </c>
      <c r="J420" t="s">
        <v>24</v>
      </c>
      <c r="K420" t="s">
        <v>21</v>
      </c>
      <c r="L420" t="s">
        <v>25</v>
      </c>
      <c r="M420" t="s">
        <v>28</v>
      </c>
      <c r="N420" t="s">
        <v>21</v>
      </c>
      <c r="O420" t="s">
        <v>21</v>
      </c>
      <c r="P420" t="s">
        <v>27</v>
      </c>
      <c r="Q420" t="s">
        <v>45</v>
      </c>
      <c r="R420" t="s">
        <v>45</v>
      </c>
      <c r="S420" t="s">
        <v>21</v>
      </c>
      <c r="T420" t="s">
        <v>21</v>
      </c>
      <c r="U420" t="s">
        <v>42</v>
      </c>
      <c r="V420" s="2" t="s">
        <v>34</v>
      </c>
    </row>
    <row r="421" spans="1:22" x14ac:dyDescent="0.3">
      <c r="A421" t="s">
        <v>64</v>
      </c>
      <c r="B421" t="s">
        <v>162</v>
      </c>
      <c r="C421" t="s">
        <v>513</v>
      </c>
      <c r="D421" t="s">
        <v>3228</v>
      </c>
      <c r="E421" t="s">
        <v>64</v>
      </c>
      <c r="F421" t="s">
        <v>21</v>
      </c>
      <c r="G421" t="s">
        <v>21</v>
      </c>
      <c r="H421" t="s">
        <v>22</v>
      </c>
      <c r="I421" t="s">
        <v>23</v>
      </c>
      <c r="J421" t="s">
        <v>24</v>
      </c>
      <c r="K421" t="s">
        <v>25</v>
      </c>
      <c r="L421" t="s">
        <v>25</v>
      </c>
      <c r="M421" t="s">
        <v>26</v>
      </c>
      <c r="N421" t="s">
        <v>25</v>
      </c>
      <c r="O421" t="s">
        <v>21</v>
      </c>
      <c r="P421" t="s">
        <v>27</v>
      </c>
      <c r="Q421" t="s">
        <v>29</v>
      </c>
      <c r="R421" t="s">
        <v>29</v>
      </c>
      <c r="S421" t="s">
        <v>21</v>
      </c>
      <c r="T421" t="s">
        <v>21</v>
      </c>
      <c r="U421" t="s">
        <v>33</v>
      </c>
      <c r="V421" t="s">
        <v>63</v>
      </c>
    </row>
    <row r="422" spans="1:22" ht="140.4" x14ac:dyDescent="0.3">
      <c r="A422" t="s">
        <v>20</v>
      </c>
      <c r="B422" t="s">
        <v>1733</v>
      </c>
      <c r="C422" t="s">
        <v>2917</v>
      </c>
      <c r="D422" t="s">
        <v>2934</v>
      </c>
      <c r="E422" t="s">
        <v>20</v>
      </c>
      <c r="F422" t="s">
        <v>21</v>
      </c>
      <c r="G422" t="s">
        <v>21</v>
      </c>
      <c r="H422" t="s">
        <v>22</v>
      </c>
      <c r="I422" t="s">
        <v>23</v>
      </c>
      <c r="J422" t="s">
        <v>24</v>
      </c>
      <c r="K422" t="s">
        <v>25</v>
      </c>
      <c r="L422" t="s">
        <v>25</v>
      </c>
      <c r="M422" t="s">
        <v>26</v>
      </c>
      <c r="N422" t="s">
        <v>25</v>
      </c>
      <c r="O422" t="s">
        <v>21</v>
      </c>
      <c r="P422" t="s">
        <v>27</v>
      </c>
      <c r="Q422" t="s">
        <v>45</v>
      </c>
      <c r="R422" t="s">
        <v>29</v>
      </c>
      <c r="S422" t="s">
        <v>21</v>
      </c>
      <c r="T422" t="s">
        <v>21</v>
      </c>
      <c r="U422" t="s">
        <v>33</v>
      </c>
      <c r="V422" s="2" t="s">
        <v>34</v>
      </c>
    </row>
    <row r="423" spans="1:22" ht="140.4" x14ac:dyDescent="0.3">
      <c r="A423" t="s">
        <v>83</v>
      </c>
      <c r="B423" t="s">
        <v>932</v>
      </c>
      <c r="C423" t="s">
        <v>1374</v>
      </c>
      <c r="D423" t="s">
        <v>4969</v>
      </c>
      <c r="E423" t="s">
        <v>83</v>
      </c>
      <c r="F423" t="s">
        <v>21</v>
      </c>
      <c r="G423" t="s">
        <v>21</v>
      </c>
      <c r="H423" t="s">
        <v>22</v>
      </c>
      <c r="I423" t="s">
        <v>41</v>
      </c>
      <c r="J423" t="s">
        <v>24</v>
      </c>
      <c r="K423" t="s">
        <v>21</v>
      </c>
      <c r="L423" t="s">
        <v>25</v>
      </c>
      <c r="M423" t="s">
        <v>26</v>
      </c>
      <c r="N423" t="s">
        <v>25</v>
      </c>
      <c r="O423" t="s">
        <v>21</v>
      </c>
      <c r="P423" t="s">
        <v>27</v>
      </c>
      <c r="Q423" t="s">
        <v>28</v>
      </c>
      <c r="R423" t="s">
        <v>29</v>
      </c>
      <c r="S423" t="s">
        <v>25</v>
      </c>
      <c r="T423" t="s">
        <v>21</v>
      </c>
      <c r="U423" t="s">
        <v>33</v>
      </c>
      <c r="V423" s="2" t="s">
        <v>34</v>
      </c>
    </row>
    <row r="424" spans="1:22" x14ac:dyDescent="0.3">
      <c r="A424" t="s">
        <v>67</v>
      </c>
      <c r="B424" t="s">
        <v>174</v>
      </c>
      <c r="C424" t="s">
        <v>2529</v>
      </c>
      <c r="D424" t="s">
        <v>2530</v>
      </c>
      <c r="E424" t="s">
        <v>67</v>
      </c>
      <c r="F424" t="s">
        <v>21</v>
      </c>
      <c r="G424" t="s">
        <v>21</v>
      </c>
      <c r="H424" t="s">
        <v>22</v>
      </c>
      <c r="I424" t="s">
        <v>35</v>
      </c>
      <c r="J424" t="s">
        <v>24</v>
      </c>
      <c r="K424" t="s">
        <v>25</v>
      </c>
      <c r="L424" t="s">
        <v>25</v>
      </c>
      <c r="M424" t="s">
        <v>28</v>
      </c>
      <c r="N424" t="s">
        <v>25</v>
      </c>
      <c r="O424" t="s">
        <v>25</v>
      </c>
      <c r="P424" t="s">
        <v>60</v>
      </c>
      <c r="Q424" t="s">
        <v>45</v>
      </c>
      <c r="R424" t="s">
        <v>29</v>
      </c>
      <c r="S424" t="s">
        <v>21</v>
      </c>
      <c r="T424" t="s">
        <v>21</v>
      </c>
      <c r="U424" t="s">
        <v>42</v>
      </c>
      <c r="V424" t="s">
        <v>103</v>
      </c>
    </row>
    <row r="425" spans="1:22" ht="140.4" x14ac:dyDescent="0.3">
      <c r="A425" t="s">
        <v>71</v>
      </c>
      <c r="B425" t="s">
        <v>890</v>
      </c>
      <c r="C425" t="s">
        <v>1169</v>
      </c>
      <c r="D425" t="s">
        <v>2785</v>
      </c>
      <c r="E425" t="s">
        <v>71</v>
      </c>
      <c r="F425" t="s">
        <v>21</v>
      </c>
      <c r="G425" t="s">
        <v>21</v>
      </c>
      <c r="H425" t="s">
        <v>22</v>
      </c>
      <c r="I425" t="s">
        <v>23</v>
      </c>
      <c r="J425" t="s">
        <v>24</v>
      </c>
      <c r="K425" t="s">
        <v>25</v>
      </c>
      <c r="L425" t="s">
        <v>25</v>
      </c>
      <c r="M425" t="s">
        <v>38</v>
      </c>
      <c r="N425" t="s">
        <v>25</v>
      </c>
      <c r="O425" t="s">
        <v>21</v>
      </c>
      <c r="P425" t="s">
        <v>27</v>
      </c>
      <c r="Q425" t="s">
        <v>29</v>
      </c>
      <c r="R425" t="s">
        <v>29</v>
      </c>
      <c r="S425" t="s">
        <v>21</v>
      </c>
      <c r="T425" t="s">
        <v>25</v>
      </c>
      <c r="U425" t="s">
        <v>33</v>
      </c>
      <c r="V425" s="2" t="s">
        <v>34</v>
      </c>
    </row>
    <row r="426" spans="1:22" ht="140.4" x14ac:dyDescent="0.3">
      <c r="A426" t="s">
        <v>158</v>
      </c>
      <c r="B426" t="s">
        <v>162</v>
      </c>
      <c r="C426" t="s">
        <v>5261</v>
      </c>
      <c r="D426" t="s">
        <v>5269</v>
      </c>
      <c r="E426" t="s">
        <v>158</v>
      </c>
      <c r="F426" t="s">
        <v>21</v>
      </c>
      <c r="G426" t="s">
        <v>21</v>
      </c>
      <c r="H426" t="s">
        <v>22</v>
      </c>
      <c r="I426" t="s">
        <v>23</v>
      </c>
      <c r="J426" t="s">
        <v>24</v>
      </c>
      <c r="K426" t="s">
        <v>25</v>
      </c>
      <c r="L426" t="s">
        <v>25</v>
      </c>
      <c r="M426" t="s">
        <v>38</v>
      </c>
      <c r="N426" t="s">
        <v>25</v>
      </c>
      <c r="O426" t="s">
        <v>21</v>
      </c>
      <c r="P426" t="s">
        <v>27</v>
      </c>
      <c r="Q426" t="s">
        <v>47</v>
      </c>
      <c r="R426" t="s">
        <v>29</v>
      </c>
      <c r="S426" t="s">
        <v>21</v>
      </c>
      <c r="T426" t="s">
        <v>25</v>
      </c>
      <c r="U426" t="s">
        <v>33</v>
      </c>
      <c r="V426" s="2" t="s">
        <v>34</v>
      </c>
    </row>
    <row r="427" spans="1:22" ht="140.4" x14ac:dyDescent="0.3">
      <c r="A427" t="s">
        <v>158</v>
      </c>
      <c r="B427" t="s">
        <v>162</v>
      </c>
      <c r="C427" t="s">
        <v>5261</v>
      </c>
      <c r="D427" t="s">
        <v>5285</v>
      </c>
      <c r="E427" t="s">
        <v>158</v>
      </c>
      <c r="F427" t="s">
        <v>21</v>
      </c>
      <c r="G427" t="s">
        <v>21</v>
      </c>
      <c r="H427" t="s">
        <v>22</v>
      </c>
      <c r="I427" t="s">
        <v>23</v>
      </c>
      <c r="J427" t="s">
        <v>24</v>
      </c>
      <c r="K427" t="s">
        <v>25</v>
      </c>
      <c r="L427" t="s">
        <v>25</v>
      </c>
      <c r="M427" t="s">
        <v>38</v>
      </c>
      <c r="N427" t="s">
        <v>25</v>
      </c>
      <c r="O427" t="s">
        <v>21</v>
      </c>
      <c r="P427" t="s">
        <v>27</v>
      </c>
      <c r="Q427" t="s">
        <v>29</v>
      </c>
      <c r="R427" t="s">
        <v>29</v>
      </c>
      <c r="S427" t="s">
        <v>21</v>
      </c>
      <c r="T427" t="s">
        <v>21</v>
      </c>
      <c r="U427" t="s">
        <v>30</v>
      </c>
      <c r="V427" s="2" t="s">
        <v>34</v>
      </c>
    </row>
    <row r="428" spans="1:22" x14ac:dyDescent="0.3">
      <c r="A428" t="s">
        <v>138</v>
      </c>
      <c r="B428" t="s">
        <v>519</v>
      </c>
      <c r="C428" t="s">
        <v>520</v>
      </c>
      <c r="D428" t="s">
        <v>4774</v>
      </c>
      <c r="E428" t="s">
        <v>138</v>
      </c>
      <c r="F428" t="s">
        <v>21</v>
      </c>
      <c r="G428" t="s">
        <v>21</v>
      </c>
      <c r="H428" t="s">
        <v>22</v>
      </c>
      <c r="I428" t="s">
        <v>23</v>
      </c>
      <c r="J428" t="s">
        <v>24</v>
      </c>
      <c r="K428" t="s">
        <v>21</v>
      </c>
      <c r="L428" t="s">
        <v>21</v>
      </c>
      <c r="M428" t="s">
        <v>47</v>
      </c>
      <c r="N428" t="s">
        <v>21</v>
      </c>
      <c r="O428" t="s">
        <v>21</v>
      </c>
      <c r="P428" t="s">
        <v>72</v>
      </c>
      <c r="Q428" t="s">
        <v>47</v>
      </c>
      <c r="R428" t="s">
        <v>45</v>
      </c>
      <c r="S428" t="s">
        <v>21</v>
      </c>
      <c r="T428" t="s">
        <v>25</v>
      </c>
      <c r="U428" t="s">
        <v>75</v>
      </c>
      <c r="V428" t="s">
        <v>63</v>
      </c>
    </row>
    <row r="429" spans="1:22" ht="109.2" x14ac:dyDescent="0.3">
      <c r="A429" t="s">
        <v>102</v>
      </c>
      <c r="B429" t="s">
        <v>174</v>
      </c>
      <c r="C429" t="s">
        <v>1159</v>
      </c>
      <c r="D429" t="s">
        <v>3757</v>
      </c>
      <c r="E429" t="s">
        <v>102</v>
      </c>
      <c r="F429" t="s">
        <v>21</v>
      </c>
      <c r="G429" t="s">
        <v>21</v>
      </c>
      <c r="H429" t="s">
        <v>22</v>
      </c>
      <c r="I429" t="s">
        <v>35</v>
      </c>
      <c r="J429" t="s">
        <v>47</v>
      </c>
      <c r="K429" t="s">
        <v>21</v>
      </c>
      <c r="L429" t="s">
        <v>21</v>
      </c>
      <c r="M429" t="s">
        <v>47</v>
      </c>
      <c r="N429" t="s">
        <v>21</v>
      </c>
      <c r="O429" t="s">
        <v>21</v>
      </c>
      <c r="P429" t="s">
        <v>72</v>
      </c>
      <c r="Q429" t="s">
        <v>47</v>
      </c>
      <c r="R429" t="s">
        <v>29</v>
      </c>
      <c r="S429" t="s">
        <v>21</v>
      </c>
      <c r="T429" t="s">
        <v>21</v>
      </c>
      <c r="U429" t="s">
        <v>33</v>
      </c>
      <c r="V429" s="2" t="s">
        <v>46</v>
      </c>
    </row>
    <row r="430" spans="1:22" x14ac:dyDescent="0.3">
      <c r="A430" t="s">
        <v>82</v>
      </c>
      <c r="B430" t="s">
        <v>284</v>
      </c>
      <c r="C430" t="s">
        <v>3830</v>
      </c>
      <c r="D430" t="s">
        <v>4628</v>
      </c>
      <c r="E430" t="s">
        <v>82</v>
      </c>
      <c r="F430" t="s">
        <v>21</v>
      </c>
      <c r="G430" t="s">
        <v>21</v>
      </c>
      <c r="H430" t="s">
        <v>54</v>
      </c>
      <c r="I430" t="s">
        <v>35</v>
      </c>
      <c r="J430" t="s">
        <v>47</v>
      </c>
      <c r="K430" t="s">
        <v>21</v>
      </c>
      <c r="L430" t="s">
        <v>21</v>
      </c>
      <c r="M430" t="s">
        <v>47</v>
      </c>
      <c r="N430" t="s">
        <v>21</v>
      </c>
      <c r="O430" t="s">
        <v>21</v>
      </c>
      <c r="P430" t="s">
        <v>27</v>
      </c>
      <c r="Q430" t="s">
        <v>47</v>
      </c>
      <c r="R430" t="s">
        <v>47</v>
      </c>
      <c r="S430" t="s">
        <v>25</v>
      </c>
      <c r="T430" t="s">
        <v>25</v>
      </c>
      <c r="U430" t="s">
        <v>75</v>
      </c>
      <c r="V430" t="s">
        <v>63</v>
      </c>
    </row>
    <row r="431" spans="1:22" x14ac:dyDescent="0.3">
      <c r="A431" t="s">
        <v>52</v>
      </c>
      <c r="B431" t="s">
        <v>983</v>
      </c>
      <c r="C431" t="s">
        <v>984</v>
      </c>
      <c r="D431" t="s">
        <v>995</v>
      </c>
      <c r="E431" t="s">
        <v>107</v>
      </c>
      <c r="F431" t="s">
        <v>25</v>
      </c>
      <c r="G431" t="s">
        <v>25</v>
      </c>
    </row>
    <row r="432" spans="1:22" ht="140.4" x14ac:dyDescent="0.3">
      <c r="A432" t="s">
        <v>67</v>
      </c>
      <c r="B432" t="s">
        <v>1683</v>
      </c>
      <c r="C432" t="s">
        <v>2320</v>
      </c>
      <c r="D432" t="s">
        <v>2365</v>
      </c>
      <c r="E432" t="s">
        <v>65</v>
      </c>
      <c r="F432" t="s">
        <v>21</v>
      </c>
      <c r="G432" t="s">
        <v>21</v>
      </c>
      <c r="H432" t="s">
        <v>54</v>
      </c>
      <c r="I432" t="s">
        <v>35</v>
      </c>
      <c r="J432" t="s">
        <v>24</v>
      </c>
      <c r="K432" t="s">
        <v>21</v>
      </c>
      <c r="L432" t="s">
        <v>21</v>
      </c>
      <c r="M432" t="s">
        <v>47</v>
      </c>
      <c r="N432" t="s">
        <v>21</v>
      </c>
      <c r="O432" t="s">
        <v>21</v>
      </c>
      <c r="P432" t="s">
        <v>27</v>
      </c>
      <c r="Q432" t="s">
        <v>45</v>
      </c>
      <c r="R432" t="s">
        <v>28</v>
      </c>
      <c r="S432" t="s">
        <v>21</v>
      </c>
      <c r="T432" t="s">
        <v>25</v>
      </c>
      <c r="U432" t="s">
        <v>33</v>
      </c>
      <c r="V432" s="2" t="s">
        <v>34</v>
      </c>
    </row>
    <row r="433" spans="1:22" ht="109.2" x14ac:dyDescent="0.3">
      <c r="A433" t="s">
        <v>61</v>
      </c>
      <c r="B433" t="s">
        <v>519</v>
      </c>
      <c r="C433" t="s">
        <v>833</v>
      </c>
      <c r="D433" t="s">
        <v>1024</v>
      </c>
      <c r="E433" t="s">
        <v>61</v>
      </c>
      <c r="F433" t="s">
        <v>21</v>
      </c>
      <c r="G433" t="s">
        <v>21</v>
      </c>
      <c r="H433" t="s">
        <v>22</v>
      </c>
      <c r="I433" t="s">
        <v>23</v>
      </c>
      <c r="J433" t="s">
        <v>47</v>
      </c>
      <c r="K433" t="s">
        <v>25</v>
      </c>
      <c r="L433" t="s">
        <v>21</v>
      </c>
      <c r="M433" t="s">
        <v>47</v>
      </c>
      <c r="N433" t="s">
        <v>21</v>
      </c>
      <c r="O433" t="s">
        <v>21</v>
      </c>
      <c r="P433" t="s">
        <v>80</v>
      </c>
      <c r="Q433" t="s">
        <v>45</v>
      </c>
      <c r="R433" t="s">
        <v>28</v>
      </c>
      <c r="S433" t="s">
        <v>21</v>
      </c>
      <c r="T433" t="s">
        <v>25</v>
      </c>
      <c r="U433" t="s">
        <v>33</v>
      </c>
      <c r="V433" s="2" t="s">
        <v>46</v>
      </c>
    </row>
    <row r="434" spans="1:22" x14ac:dyDescent="0.3">
      <c r="A434" t="s">
        <v>32</v>
      </c>
      <c r="B434" t="s">
        <v>174</v>
      </c>
      <c r="C434" t="s">
        <v>1938</v>
      </c>
      <c r="D434" t="s">
        <v>1947</v>
      </c>
      <c r="E434" t="s">
        <v>32</v>
      </c>
      <c r="F434" t="s">
        <v>21</v>
      </c>
      <c r="G434" t="s">
        <v>21</v>
      </c>
      <c r="H434" t="s">
        <v>50</v>
      </c>
      <c r="I434" t="s">
        <v>23</v>
      </c>
      <c r="J434" t="s">
        <v>24</v>
      </c>
      <c r="K434" t="s">
        <v>25</v>
      </c>
      <c r="L434" t="s">
        <v>25</v>
      </c>
      <c r="M434" t="s">
        <v>38</v>
      </c>
      <c r="N434" t="s">
        <v>25</v>
      </c>
      <c r="O434" t="s">
        <v>21</v>
      </c>
      <c r="P434" t="s">
        <v>27</v>
      </c>
      <c r="Q434" t="s">
        <v>29</v>
      </c>
      <c r="R434" t="s">
        <v>29</v>
      </c>
      <c r="S434" t="s">
        <v>21</v>
      </c>
      <c r="T434" t="s">
        <v>25</v>
      </c>
      <c r="U434" t="s">
        <v>75</v>
      </c>
      <c r="V434" t="s">
        <v>101</v>
      </c>
    </row>
    <row r="435" spans="1:22" x14ac:dyDescent="0.3">
      <c r="A435" t="s">
        <v>62</v>
      </c>
      <c r="B435" t="s">
        <v>1190</v>
      </c>
      <c r="C435" t="s">
        <v>1191</v>
      </c>
      <c r="D435" t="s">
        <v>1649</v>
      </c>
      <c r="E435" t="s">
        <v>62</v>
      </c>
      <c r="F435" t="s">
        <v>21</v>
      </c>
      <c r="G435" t="s">
        <v>21</v>
      </c>
      <c r="H435" t="s">
        <v>22</v>
      </c>
      <c r="I435" t="s">
        <v>35</v>
      </c>
      <c r="J435" t="s">
        <v>24</v>
      </c>
      <c r="K435" t="s">
        <v>25</v>
      </c>
      <c r="L435" t="s">
        <v>25</v>
      </c>
      <c r="M435" t="s">
        <v>38</v>
      </c>
      <c r="N435" t="s">
        <v>25</v>
      </c>
      <c r="O435" t="s">
        <v>21</v>
      </c>
      <c r="P435" t="s">
        <v>27</v>
      </c>
      <c r="Q435" t="s">
        <v>28</v>
      </c>
      <c r="R435" t="s">
        <v>29</v>
      </c>
      <c r="S435" t="s">
        <v>21</v>
      </c>
      <c r="T435" t="s">
        <v>21</v>
      </c>
      <c r="U435" t="s">
        <v>42</v>
      </c>
      <c r="V435" t="s">
        <v>63</v>
      </c>
    </row>
    <row r="436" spans="1:22" x14ac:dyDescent="0.3">
      <c r="A436" t="s">
        <v>55</v>
      </c>
      <c r="B436" t="s">
        <v>847</v>
      </c>
      <c r="C436" t="s">
        <v>848</v>
      </c>
      <c r="D436" t="s">
        <v>874</v>
      </c>
      <c r="E436" t="s">
        <v>52</v>
      </c>
      <c r="F436" t="s">
        <v>25</v>
      </c>
      <c r="G436" t="s">
        <v>25</v>
      </c>
    </row>
    <row r="437" spans="1:22" ht="140.4" x14ac:dyDescent="0.3">
      <c r="A437" t="s">
        <v>155</v>
      </c>
      <c r="B437" t="s">
        <v>3634</v>
      </c>
      <c r="C437" t="s">
        <v>3637</v>
      </c>
      <c r="D437" t="s">
        <v>5133</v>
      </c>
      <c r="E437" t="s">
        <v>155</v>
      </c>
      <c r="F437" t="s">
        <v>21</v>
      </c>
      <c r="G437" t="s">
        <v>21</v>
      </c>
      <c r="H437" t="s">
        <v>22</v>
      </c>
      <c r="I437" t="s">
        <v>23</v>
      </c>
      <c r="J437" t="s">
        <v>24</v>
      </c>
      <c r="K437" t="s">
        <v>25</v>
      </c>
      <c r="L437" t="s">
        <v>25</v>
      </c>
      <c r="M437" t="s">
        <v>26</v>
      </c>
      <c r="N437" t="s">
        <v>25</v>
      </c>
      <c r="O437" t="s">
        <v>21</v>
      </c>
      <c r="P437" t="s">
        <v>27</v>
      </c>
      <c r="Q437" t="s">
        <v>28</v>
      </c>
      <c r="R437" t="s">
        <v>29</v>
      </c>
      <c r="S437" t="s">
        <v>21</v>
      </c>
      <c r="T437" t="s">
        <v>21</v>
      </c>
      <c r="U437" t="s">
        <v>33</v>
      </c>
      <c r="V437" s="2" t="s">
        <v>34</v>
      </c>
    </row>
    <row r="438" spans="1:22" ht="140.4" x14ac:dyDescent="0.3">
      <c r="A438" t="s">
        <v>155</v>
      </c>
      <c r="B438" t="s">
        <v>3634</v>
      </c>
      <c r="C438" t="s">
        <v>3637</v>
      </c>
      <c r="D438" t="s">
        <v>5132</v>
      </c>
      <c r="E438" t="s">
        <v>155</v>
      </c>
      <c r="F438" t="s">
        <v>21</v>
      </c>
      <c r="G438" t="s">
        <v>21</v>
      </c>
      <c r="H438" t="s">
        <v>54</v>
      </c>
      <c r="I438" t="s">
        <v>23</v>
      </c>
      <c r="J438" t="s">
        <v>24</v>
      </c>
      <c r="K438" t="s">
        <v>25</v>
      </c>
      <c r="L438" t="s">
        <v>25</v>
      </c>
      <c r="M438" t="s">
        <v>26</v>
      </c>
      <c r="N438" t="s">
        <v>25</v>
      </c>
      <c r="O438" t="s">
        <v>21</v>
      </c>
      <c r="P438" t="s">
        <v>27</v>
      </c>
      <c r="Q438" t="s">
        <v>28</v>
      </c>
      <c r="R438" t="s">
        <v>29</v>
      </c>
      <c r="S438" t="s">
        <v>21</v>
      </c>
      <c r="T438" t="s">
        <v>21</v>
      </c>
      <c r="U438" t="s">
        <v>33</v>
      </c>
      <c r="V438" s="2" t="s">
        <v>34</v>
      </c>
    </row>
    <row r="439" spans="1:22" ht="140.4" x14ac:dyDescent="0.3">
      <c r="A439" t="s">
        <v>155</v>
      </c>
      <c r="B439" t="s">
        <v>3634</v>
      </c>
      <c r="C439" t="s">
        <v>3637</v>
      </c>
      <c r="D439" t="s">
        <v>5131</v>
      </c>
      <c r="E439" t="s">
        <v>155</v>
      </c>
      <c r="F439" t="s">
        <v>21</v>
      </c>
      <c r="G439" t="s">
        <v>21</v>
      </c>
      <c r="H439" t="s">
        <v>54</v>
      </c>
      <c r="I439" t="s">
        <v>23</v>
      </c>
      <c r="J439" t="s">
        <v>24</v>
      </c>
      <c r="K439" t="s">
        <v>25</v>
      </c>
      <c r="L439" t="s">
        <v>25</v>
      </c>
      <c r="M439" t="s">
        <v>26</v>
      </c>
      <c r="N439" t="s">
        <v>25</v>
      </c>
      <c r="O439" t="s">
        <v>21</v>
      </c>
      <c r="P439" t="s">
        <v>27</v>
      </c>
      <c r="Q439" t="s">
        <v>28</v>
      </c>
      <c r="R439" t="s">
        <v>29</v>
      </c>
      <c r="S439" t="s">
        <v>21</v>
      </c>
      <c r="T439" t="s">
        <v>21</v>
      </c>
      <c r="U439" t="s">
        <v>33</v>
      </c>
      <c r="V439" s="2" t="s">
        <v>34</v>
      </c>
    </row>
    <row r="440" spans="1:22" ht="140.4" x14ac:dyDescent="0.3">
      <c r="A440" t="s">
        <v>155</v>
      </c>
      <c r="B440" t="s">
        <v>3634</v>
      </c>
      <c r="C440" t="s">
        <v>3637</v>
      </c>
      <c r="D440" t="s">
        <v>5130</v>
      </c>
      <c r="E440" t="s">
        <v>155</v>
      </c>
      <c r="F440" t="s">
        <v>21</v>
      </c>
      <c r="G440" t="s">
        <v>21</v>
      </c>
      <c r="H440" t="s">
        <v>54</v>
      </c>
      <c r="I440" t="s">
        <v>23</v>
      </c>
      <c r="J440" t="s">
        <v>24</v>
      </c>
      <c r="K440" t="s">
        <v>25</v>
      </c>
      <c r="L440" t="s">
        <v>25</v>
      </c>
      <c r="M440" t="s">
        <v>26</v>
      </c>
      <c r="N440" t="s">
        <v>25</v>
      </c>
      <c r="O440" t="s">
        <v>21</v>
      </c>
      <c r="P440" t="s">
        <v>27</v>
      </c>
      <c r="Q440" t="s">
        <v>28</v>
      </c>
      <c r="R440" t="s">
        <v>29</v>
      </c>
      <c r="S440" t="s">
        <v>21</v>
      </c>
      <c r="T440" t="s">
        <v>21</v>
      </c>
      <c r="U440" t="s">
        <v>33</v>
      </c>
      <c r="V440" s="2" t="s">
        <v>34</v>
      </c>
    </row>
    <row r="441" spans="1:22" ht="156" x14ac:dyDescent="0.3">
      <c r="A441" t="s">
        <v>71</v>
      </c>
      <c r="B441" t="s">
        <v>890</v>
      </c>
      <c r="C441" t="s">
        <v>927</v>
      </c>
      <c r="D441" t="s">
        <v>2833</v>
      </c>
      <c r="E441" t="s">
        <v>71</v>
      </c>
      <c r="F441" t="s">
        <v>21</v>
      </c>
      <c r="G441" t="s">
        <v>21</v>
      </c>
      <c r="H441" t="s">
        <v>22</v>
      </c>
      <c r="I441" t="s">
        <v>35</v>
      </c>
      <c r="J441" t="s">
        <v>24</v>
      </c>
      <c r="K441" t="s">
        <v>25</v>
      </c>
      <c r="L441" t="s">
        <v>25</v>
      </c>
      <c r="M441" t="s">
        <v>38</v>
      </c>
      <c r="N441" t="s">
        <v>25</v>
      </c>
      <c r="O441" t="s">
        <v>21</v>
      </c>
      <c r="P441" t="s">
        <v>27</v>
      </c>
      <c r="Q441" t="s">
        <v>28</v>
      </c>
      <c r="R441" t="s">
        <v>29</v>
      </c>
      <c r="S441" t="s">
        <v>21</v>
      </c>
      <c r="T441" t="s">
        <v>21</v>
      </c>
      <c r="U441" t="s">
        <v>33</v>
      </c>
      <c r="V441" s="2" t="s">
        <v>31</v>
      </c>
    </row>
    <row r="442" spans="1:22" ht="140.4" x14ac:dyDescent="0.3">
      <c r="A442" t="s">
        <v>150</v>
      </c>
      <c r="B442" t="s">
        <v>475</v>
      </c>
      <c r="C442" t="s">
        <v>1002</v>
      </c>
      <c r="D442" t="s">
        <v>5220</v>
      </c>
      <c r="E442" t="s">
        <v>150</v>
      </c>
      <c r="F442" t="s">
        <v>21</v>
      </c>
      <c r="G442" t="s">
        <v>21</v>
      </c>
      <c r="H442" t="s">
        <v>22</v>
      </c>
      <c r="I442" t="s">
        <v>35</v>
      </c>
      <c r="J442" t="s">
        <v>24</v>
      </c>
      <c r="K442" t="s">
        <v>25</v>
      </c>
      <c r="L442" t="s">
        <v>25</v>
      </c>
      <c r="M442" t="s">
        <v>26</v>
      </c>
      <c r="N442" t="s">
        <v>25</v>
      </c>
      <c r="O442" t="s">
        <v>21</v>
      </c>
      <c r="P442" t="s">
        <v>27</v>
      </c>
      <c r="Q442" t="s">
        <v>28</v>
      </c>
      <c r="R442" t="s">
        <v>29</v>
      </c>
      <c r="S442" t="s">
        <v>21</v>
      </c>
      <c r="T442" t="s">
        <v>21</v>
      </c>
      <c r="U442" t="s">
        <v>30</v>
      </c>
      <c r="V442" s="2" t="s">
        <v>34</v>
      </c>
    </row>
    <row r="443" spans="1:22" x14ac:dyDescent="0.3">
      <c r="A443" t="s">
        <v>36</v>
      </c>
      <c r="B443" t="s">
        <v>983</v>
      </c>
      <c r="C443" t="s">
        <v>984</v>
      </c>
      <c r="D443" t="s">
        <v>2731</v>
      </c>
      <c r="E443" t="s">
        <v>36</v>
      </c>
      <c r="F443" t="s">
        <v>25</v>
      </c>
      <c r="G443" t="s">
        <v>25</v>
      </c>
    </row>
    <row r="444" spans="1:22" ht="140.4" x14ac:dyDescent="0.3">
      <c r="A444" t="s">
        <v>59</v>
      </c>
      <c r="B444" t="s">
        <v>3634</v>
      </c>
      <c r="C444" t="s">
        <v>3637</v>
      </c>
      <c r="D444" t="s">
        <v>3645</v>
      </c>
      <c r="E444" t="s">
        <v>59</v>
      </c>
      <c r="F444" t="s">
        <v>21</v>
      </c>
      <c r="G444" t="s">
        <v>21</v>
      </c>
      <c r="H444" t="s">
        <v>22</v>
      </c>
      <c r="I444" t="s">
        <v>35</v>
      </c>
      <c r="J444" t="s">
        <v>24</v>
      </c>
      <c r="K444" t="s">
        <v>25</v>
      </c>
      <c r="L444" t="s">
        <v>25</v>
      </c>
      <c r="M444" t="s">
        <v>26</v>
      </c>
      <c r="N444" t="s">
        <v>25</v>
      </c>
      <c r="O444" t="s">
        <v>21</v>
      </c>
      <c r="P444" t="s">
        <v>27</v>
      </c>
      <c r="Q444" t="s">
        <v>45</v>
      </c>
      <c r="R444" t="s">
        <v>29</v>
      </c>
      <c r="S444" t="s">
        <v>21</v>
      </c>
      <c r="T444" t="s">
        <v>21</v>
      </c>
      <c r="U444" t="s">
        <v>42</v>
      </c>
      <c r="V444" s="2" t="s">
        <v>34</v>
      </c>
    </row>
    <row r="445" spans="1:22" ht="140.4" x14ac:dyDescent="0.3">
      <c r="A445" t="s">
        <v>58</v>
      </c>
      <c r="B445" t="s">
        <v>162</v>
      </c>
      <c r="C445" t="s">
        <v>274</v>
      </c>
      <c r="D445" t="s">
        <v>3043</v>
      </c>
      <c r="E445" t="s">
        <v>59</v>
      </c>
      <c r="F445" t="s">
        <v>21</v>
      </c>
      <c r="G445" t="s">
        <v>21</v>
      </c>
      <c r="H445" t="s">
        <v>22</v>
      </c>
      <c r="I445" t="s">
        <v>35</v>
      </c>
      <c r="J445" t="s">
        <v>47</v>
      </c>
      <c r="K445" t="s">
        <v>25</v>
      </c>
      <c r="L445" t="s">
        <v>25</v>
      </c>
      <c r="M445" t="s">
        <v>26</v>
      </c>
      <c r="N445" t="s">
        <v>21</v>
      </c>
      <c r="O445" t="s">
        <v>21</v>
      </c>
      <c r="P445" t="s">
        <v>27</v>
      </c>
      <c r="Q445" t="s">
        <v>45</v>
      </c>
      <c r="R445" t="s">
        <v>28</v>
      </c>
      <c r="S445" t="s">
        <v>21</v>
      </c>
      <c r="T445" t="s">
        <v>21</v>
      </c>
      <c r="U445" t="s">
        <v>33</v>
      </c>
      <c r="V445" s="2" t="s">
        <v>34</v>
      </c>
    </row>
    <row r="446" spans="1:22" ht="140.4" x14ac:dyDescent="0.3">
      <c r="A446" t="s">
        <v>73</v>
      </c>
      <c r="B446" t="s">
        <v>162</v>
      </c>
      <c r="C446" t="s">
        <v>274</v>
      </c>
      <c r="D446" t="s">
        <v>309</v>
      </c>
      <c r="E446" t="s">
        <v>58</v>
      </c>
      <c r="F446" t="s">
        <v>21</v>
      </c>
      <c r="G446" t="s">
        <v>21</v>
      </c>
      <c r="H446" t="s">
        <v>22</v>
      </c>
      <c r="I446" t="s">
        <v>23</v>
      </c>
      <c r="J446" t="s">
        <v>24</v>
      </c>
      <c r="K446" t="s">
        <v>25</v>
      </c>
      <c r="L446" t="s">
        <v>25</v>
      </c>
      <c r="M446" t="s">
        <v>28</v>
      </c>
      <c r="N446" t="s">
        <v>25</v>
      </c>
      <c r="O446" t="s">
        <v>21</v>
      </c>
      <c r="P446" t="s">
        <v>27</v>
      </c>
      <c r="Q446" t="s">
        <v>45</v>
      </c>
      <c r="R446" t="s">
        <v>29</v>
      </c>
      <c r="S446" t="s">
        <v>21</v>
      </c>
      <c r="T446" t="s">
        <v>21</v>
      </c>
      <c r="U446" t="s">
        <v>33</v>
      </c>
      <c r="V446" s="2" t="s">
        <v>34</v>
      </c>
    </row>
    <row r="447" spans="1:22" x14ac:dyDescent="0.3">
      <c r="A447" t="s">
        <v>62</v>
      </c>
      <c r="B447" t="s">
        <v>1733</v>
      </c>
      <c r="C447" t="s">
        <v>1740</v>
      </c>
      <c r="D447" t="s">
        <v>1803</v>
      </c>
      <c r="E447" t="s">
        <v>62</v>
      </c>
      <c r="F447" t="s">
        <v>25</v>
      </c>
      <c r="G447" t="s">
        <v>21</v>
      </c>
    </row>
    <row r="448" spans="1:22" ht="156" x14ac:dyDescent="0.3">
      <c r="A448" t="s">
        <v>36</v>
      </c>
      <c r="B448" t="s">
        <v>162</v>
      </c>
      <c r="C448" t="s">
        <v>760</v>
      </c>
      <c r="D448" t="s">
        <v>2718</v>
      </c>
      <c r="E448" t="s">
        <v>40</v>
      </c>
      <c r="F448" t="s">
        <v>21</v>
      </c>
      <c r="G448" t="s">
        <v>21</v>
      </c>
      <c r="H448" t="s">
        <v>22</v>
      </c>
      <c r="I448" t="s">
        <v>35</v>
      </c>
      <c r="J448" t="s">
        <v>47</v>
      </c>
      <c r="K448" t="s">
        <v>25</v>
      </c>
      <c r="L448" t="s">
        <v>25</v>
      </c>
      <c r="M448" t="s">
        <v>26</v>
      </c>
      <c r="N448" t="s">
        <v>21</v>
      </c>
      <c r="O448" t="s">
        <v>21</v>
      </c>
      <c r="P448" t="s">
        <v>27</v>
      </c>
      <c r="Q448" t="s">
        <v>28</v>
      </c>
      <c r="R448" t="s">
        <v>28</v>
      </c>
      <c r="S448" t="s">
        <v>21</v>
      </c>
      <c r="T448" t="s">
        <v>25</v>
      </c>
      <c r="U448" t="s">
        <v>75</v>
      </c>
      <c r="V448" s="2" t="s">
        <v>31</v>
      </c>
    </row>
    <row r="449" spans="1:22" ht="140.4" x14ac:dyDescent="0.3">
      <c r="A449" t="s">
        <v>67</v>
      </c>
      <c r="B449" t="s">
        <v>519</v>
      </c>
      <c r="C449" t="s">
        <v>1284</v>
      </c>
      <c r="D449" t="s">
        <v>2418</v>
      </c>
      <c r="E449" t="s">
        <v>67</v>
      </c>
      <c r="F449" t="s">
        <v>21</v>
      </c>
      <c r="G449" t="s">
        <v>21</v>
      </c>
      <c r="H449" t="s">
        <v>50</v>
      </c>
      <c r="I449" t="s">
        <v>35</v>
      </c>
      <c r="J449" t="s">
        <v>24</v>
      </c>
      <c r="K449" t="s">
        <v>21</v>
      </c>
      <c r="L449" t="s">
        <v>21</v>
      </c>
      <c r="M449" t="s">
        <v>47</v>
      </c>
      <c r="N449" t="s">
        <v>21</v>
      </c>
      <c r="O449" t="s">
        <v>21</v>
      </c>
      <c r="P449" t="s">
        <v>27</v>
      </c>
      <c r="Q449" t="s">
        <v>45</v>
      </c>
      <c r="R449" t="s">
        <v>45</v>
      </c>
      <c r="S449" t="s">
        <v>21</v>
      </c>
      <c r="T449" t="s">
        <v>25</v>
      </c>
      <c r="U449" t="s">
        <v>30</v>
      </c>
      <c r="V449" s="2" t="s">
        <v>34</v>
      </c>
    </row>
    <row r="450" spans="1:22" x14ac:dyDescent="0.3">
      <c r="A450" t="s">
        <v>20</v>
      </c>
      <c r="B450" t="s">
        <v>2938</v>
      </c>
      <c r="C450" t="s">
        <v>2939</v>
      </c>
      <c r="D450" t="s">
        <v>2956</v>
      </c>
      <c r="E450" t="s">
        <v>20</v>
      </c>
      <c r="F450" t="s">
        <v>25</v>
      </c>
      <c r="G450" t="s">
        <v>25</v>
      </c>
    </row>
    <row r="451" spans="1:22" ht="140.4" x14ac:dyDescent="0.3">
      <c r="A451" t="s">
        <v>73</v>
      </c>
      <c r="B451" t="s">
        <v>162</v>
      </c>
      <c r="C451" t="s">
        <v>359</v>
      </c>
      <c r="D451" t="s">
        <v>390</v>
      </c>
      <c r="E451" t="s">
        <v>44</v>
      </c>
      <c r="F451" t="s">
        <v>21</v>
      </c>
      <c r="G451" t="s">
        <v>21</v>
      </c>
      <c r="H451" t="s">
        <v>54</v>
      </c>
      <c r="I451" t="s">
        <v>35</v>
      </c>
      <c r="J451" t="s">
        <v>24</v>
      </c>
      <c r="K451" t="s">
        <v>25</v>
      </c>
      <c r="L451" t="s">
        <v>25</v>
      </c>
      <c r="M451" t="s">
        <v>28</v>
      </c>
      <c r="N451" t="s">
        <v>25</v>
      </c>
      <c r="O451" t="s">
        <v>21</v>
      </c>
      <c r="P451" t="s">
        <v>27</v>
      </c>
      <c r="Q451" t="s">
        <v>45</v>
      </c>
      <c r="R451" t="s">
        <v>29</v>
      </c>
      <c r="S451" t="s">
        <v>21</v>
      </c>
      <c r="T451" t="s">
        <v>21</v>
      </c>
      <c r="U451" t="s">
        <v>42</v>
      </c>
      <c r="V451" s="2" t="s">
        <v>34</v>
      </c>
    </row>
    <row r="452" spans="1:22" x14ac:dyDescent="0.3">
      <c r="A452" t="s">
        <v>56</v>
      </c>
      <c r="B452" t="s">
        <v>1602</v>
      </c>
      <c r="C452" t="s">
        <v>1603</v>
      </c>
      <c r="D452" t="s">
        <v>2062</v>
      </c>
      <c r="E452" t="s">
        <v>56</v>
      </c>
      <c r="F452" t="s">
        <v>21</v>
      </c>
      <c r="G452" t="s">
        <v>21</v>
      </c>
      <c r="H452" t="s">
        <v>22</v>
      </c>
      <c r="I452" t="s">
        <v>23</v>
      </c>
      <c r="J452" t="s">
        <v>24</v>
      </c>
      <c r="K452" t="s">
        <v>25</v>
      </c>
      <c r="L452" t="s">
        <v>25</v>
      </c>
      <c r="M452" t="s">
        <v>28</v>
      </c>
      <c r="N452" t="s">
        <v>21</v>
      </c>
      <c r="O452" t="s">
        <v>21</v>
      </c>
      <c r="P452" t="s">
        <v>27</v>
      </c>
      <c r="Q452" t="s">
        <v>47</v>
      </c>
      <c r="R452" t="s">
        <v>28</v>
      </c>
      <c r="S452" t="s">
        <v>21</v>
      </c>
      <c r="T452" t="s">
        <v>21</v>
      </c>
      <c r="U452" t="s">
        <v>33</v>
      </c>
      <c r="V452" t="s">
        <v>63</v>
      </c>
    </row>
    <row r="453" spans="1:22" ht="78" x14ac:dyDescent="0.3">
      <c r="A453" t="s">
        <v>70</v>
      </c>
      <c r="B453" t="s">
        <v>475</v>
      </c>
      <c r="C453" t="s">
        <v>4166</v>
      </c>
      <c r="D453" t="s">
        <v>4189</v>
      </c>
      <c r="E453" t="s">
        <v>70</v>
      </c>
      <c r="F453" t="s">
        <v>21</v>
      </c>
      <c r="G453" t="s">
        <v>21</v>
      </c>
      <c r="H453" t="s">
        <v>54</v>
      </c>
      <c r="I453" t="s">
        <v>41</v>
      </c>
      <c r="J453" t="s">
        <v>24</v>
      </c>
      <c r="K453" t="s">
        <v>25</v>
      </c>
      <c r="L453" t="s">
        <v>25</v>
      </c>
      <c r="M453" t="s">
        <v>28</v>
      </c>
      <c r="N453" t="s">
        <v>25</v>
      </c>
      <c r="O453" t="s">
        <v>21</v>
      </c>
      <c r="P453" t="s">
        <v>80</v>
      </c>
      <c r="Q453" t="s">
        <v>45</v>
      </c>
      <c r="R453" t="s">
        <v>45</v>
      </c>
      <c r="S453" t="s">
        <v>21</v>
      </c>
      <c r="T453" t="s">
        <v>21</v>
      </c>
      <c r="U453" t="s">
        <v>42</v>
      </c>
      <c r="V453" s="2" t="s">
        <v>76</v>
      </c>
    </row>
    <row r="454" spans="1:22" ht="156" x14ac:dyDescent="0.3">
      <c r="A454" t="s">
        <v>39</v>
      </c>
      <c r="B454" t="s">
        <v>807</v>
      </c>
      <c r="C454" t="s">
        <v>808</v>
      </c>
      <c r="D454" t="s">
        <v>809</v>
      </c>
      <c r="E454" t="s">
        <v>39</v>
      </c>
      <c r="F454" t="s">
        <v>21</v>
      </c>
      <c r="G454" t="s">
        <v>21</v>
      </c>
      <c r="H454" t="s">
        <v>22</v>
      </c>
      <c r="I454" t="s">
        <v>41</v>
      </c>
      <c r="J454" t="s">
        <v>24</v>
      </c>
      <c r="K454" t="s">
        <v>25</v>
      </c>
      <c r="L454" t="s">
        <v>25</v>
      </c>
      <c r="M454" t="s">
        <v>38</v>
      </c>
      <c r="N454" t="s">
        <v>25</v>
      </c>
      <c r="O454" t="s">
        <v>21</v>
      </c>
      <c r="P454" t="s">
        <v>27</v>
      </c>
      <c r="Q454" t="s">
        <v>45</v>
      </c>
      <c r="R454" t="s">
        <v>29</v>
      </c>
      <c r="S454" t="s">
        <v>21</v>
      </c>
      <c r="T454" t="s">
        <v>21</v>
      </c>
      <c r="U454" t="s">
        <v>42</v>
      </c>
      <c r="V454" s="2" t="s">
        <v>31</v>
      </c>
    </row>
    <row r="455" spans="1:22" ht="140.4" x14ac:dyDescent="0.3">
      <c r="A455" t="s">
        <v>67</v>
      </c>
      <c r="B455" t="s">
        <v>1742</v>
      </c>
      <c r="C455" t="s">
        <v>1743</v>
      </c>
      <c r="D455" t="s">
        <v>2473</v>
      </c>
      <c r="E455" t="s">
        <v>67</v>
      </c>
      <c r="F455" t="s">
        <v>21</v>
      </c>
      <c r="G455" t="s">
        <v>21</v>
      </c>
      <c r="H455" t="s">
        <v>22</v>
      </c>
      <c r="I455" t="s">
        <v>23</v>
      </c>
      <c r="J455" t="s">
        <v>24</v>
      </c>
      <c r="K455" t="s">
        <v>25</v>
      </c>
      <c r="L455" t="s">
        <v>25</v>
      </c>
      <c r="M455" t="s">
        <v>38</v>
      </c>
      <c r="N455" t="s">
        <v>25</v>
      </c>
      <c r="O455" t="s">
        <v>21</v>
      </c>
      <c r="P455" t="s">
        <v>27</v>
      </c>
      <c r="Q455" t="s">
        <v>28</v>
      </c>
      <c r="R455" t="s">
        <v>29</v>
      </c>
      <c r="S455" t="s">
        <v>21</v>
      </c>
      <c r="T455" t="s">
        <v>21</v>
      </c>
      <c r="U455" t="s">
        <v>42</v>
      </c>
      <c r="V455" s="2" t="s">
        <v>34</v>
      </c>
    </row>
    <row r="456" spans="1:22" ht="156" x14ac:dyDescent="0.3">
      <c r="A456" t="s">
        <v>49</v>
      </c>
      <c r="B456" t="s">
        <v>475</v>
      </c>
      <c r="C456" t="s">
        <v>1587</v>
      </c>
      <c r="D456" t="s">
        <v>1588</v>
      </c>
      <c r="E456" t="s">
        <v>49</v>
      </c>
      <c r="F456" t="s">
        <v>21</v>
      </c>
      <c r="G456" t="s">
        <v>21</v>
      </c>
      <c r="H456" t="s">
        <v>22</v>
      </c>
      <c r="I456" t="s">
        <v>23</v>
      </c>
      <c r="J456" t="s">
        <v>24</v>
      </c>
      <c r="K456" t="s">
        <v>25</v>
      </c>
      <c r="L456" t="s">
        <v>25</v>
      </c>
      <c r="M456" t="s">
        <v>28</v>
      </c>
      <c r="N456" t="s">
        <v>21</v>
      </c>
      <c r="O456" t="s">
        <v>21</v>
      </c>
      <c r="P456" t="s">
        <v>80</v>
      </c>
      <c r="Q456" t="s">
        <v>45</v>
      </c>
      <c r="R456" t="s">
        <v>28</v>
      </c>
      <c r="S456" t="s">
        <v>25</v>
      </c>
      <c r="T456" t="s">
        <v>21</v>
      </c>
      <c r="U456" t="s">
        <v>33</v>
      </c>
      <c r="V456" s="2" t="s">
        <v>31</v>
      </c>
    </row>
    <row r="457" spans="1:22" x14ac:dyDescent="0.3">
      <c r="A457" t="s">
        <v>61</v>
      </c>
      <c r="B457" t="s">
        <v>847</v>
      </c>
      <c r="C457" t="s">
        <v>1069</v>
      </c>
      <c r="D457" t="s">
        <v>1307</v>
      </c>
      <c r="E457" t="s">
        <v>69</v>
      </c>
      <c r="F457" t="s">
        <v>25</v>
      </c>
      <c r="G457" t="s">
        <v>21</v>
      </c>
    </row>
    <row r="458" spans="1:22" ht="140.4" x14ac:dyDescent="0.3">
      <c r="A458" t="s">
        <v>70</v>
      </c>
      <c r="B458" t="s">
        <v>932</v>
      </c>
      <c r="C458" t="s">
        <v>4230</v>
      </c>
      <c r="D458" t="s">
        <v>4231</v>
      </c>
      <c r="E458" t="s">
        <v>70</v>
      </c>
      <c r="F458" t="s">
        <v>21</v>
      </c>
      <c r="G458" t="s">
        <v>21</v>
      </c>
      <c r="H458" t="s">
        <v>22</v>
      </c>
      <c r="I458" t="s">
        <v>35</v>
      </c>
      <c r="J458" t="s">
        <v>24</v>
      </c>
      <c r="K458" t="s">
        <v>25</v>
      </c>
      <c r="L458" t="s">
        <v>25</v>
      </c>
      <c r="M458" t="s">
        <v>26</v>
      </c>
      <c r="N458" t="s">
        <v>25</v>
      </c>
      <c r="O458" t="s">
        <v>21</v>
      </c>
      <c r="P458" t="s">
        <v>60</v>
      </c>
      <c r="Q458" t="s">
        <v>45</v>
      </c>
      <c r="R458" t="s">
        <v>29</v>
      </c>
      <c r="S458" t="s">
        <v>21</v>
      </c>
      <c r="T458" t="s">
        <v>21</v>
      </c>
      <c r="U458" t="s">
        <v>42</v>
      </c>
      <c r="V458" s="2" t="s">
        <v>34</v>
      </c>
    </row>
    <row r="459" spans="1:22" x14ac:dyDescent="0.3">
      <c r="A459" t="s">
        <v>62</v>
      </c>
      <c r="B459" t="s">
        <v>1733</v>
      </c>
      <c r="C459" t="s">
        <v>1809</v>
      </c>
      <c r="D459" t="s">
        <v>1816</v>
      </c>
      <c r="E459" t="s">
        <v>62</v>
      </c>
      <c r="F459" t="s">
        <v>25</v>
      </c>
      <c r="G459" t="s">
        <v>21</v>
      </c>
    </row>
    <row r="460" spans="1:22" ht="140.4" x14ac:dyDescent="0.3">
      <c r="A460" t="s">
        <v>79</v>
      </c>
      <c r="B460" t="s">
        <v>162</v>
      </c>
      <c r="C460" t="s">
        <v>509</v>
      </c>
      <c r="D460" t="s">
        <v>511</v>
      </c>
      <c r="E460" t="s">
        <v>79</v>
      </c>
      <c r="F460" t="s">
        <v>21</v>
      </c>
      <c r="G460" t="s">
        <v>21</v>
      </c>
      <c r="H460" t="s">
        <v>54</v>
      </c>
      <c r="I460" t="s">
        <v>35</v>
      </c>
      <c r="J460" t="s">
        <v>47</v>
      </c>
      <c r="K460" t="s">
        <v>21</v>
      </c>
      <c r="L460" t="s">
        <v>21</v>
      </c>
      <c r="M460" t="s">
        <v>47</v>
      </c>
      <c r="N460" t="s">
        <v>21</v>
      </c>
      <c r="O460" t="s">
        <v>21</v>
      </c>
      <c r="P460" t="s">
        <v>27</v>
      </c>
      <c r="Q460" t="s">
        <v>45</v>
      </c>
      <c r="R460" t="s">
        <v>45</v>
      </c>
      <c r="S460" t="s">
        <v>21</v>
      </c>
      <c r="T460" t="s">
        <v>21</v>
      </c>
      <c r="U460" t="s">
        <v>42</v>
      </c>
      <c r="V460" s="2" t="s">
        <v>34</v>
      </c>
    </row>
    <row r="461" spans="1:22" x14ac:dyDescent="0.3">
      <c r="A461" t="s">
        <v>64</v>
      </c>
      <c r="B461" t="s">
        <v>519</v>
      </c>
      <c r="C461" t="s">
        <v>3183</v>
      </c>
      <c r="D461" t="s">
        <v>3211</v>
      </c>
      <c r="E461" t="s">
        <v>64</v>
      </c>
      <c r="F461" t="s">
        <v>21</v>
      </c>
      <c r="G461" t="s">
        <v>25</v>
      </c>
    </row>
    <row r="462" spans="1:22" ht="109.2" x14ac:dyDescent="0.3">
      <c r="A462" t="s">
        <v>67</v>
      </c>
      <c r="B462" t="s">
        <v>519</v>
      </c>
      <c r="C462" t="s">
        <v>2420</v>
      </c>
      <c r="D462" t="s">
        <v>2421</v>
      </c>
      <c r="E462" t="s">
        <v>36</v>
      </c>
      <c r="F462" t="s">
        <v>21</v>
      </c>
      <c r="G462" t="s">
        <v>21</v>
      </c>
      <c r="H462" t="s">
        <v>22</v>
      </c>
      <c r="I462" t="s">
        <v>35</v>
      </c>
      <c r="J462" t="s">
        <v>24</v>
      </c>
      <c r="K462" t="s">
        <v>25</v>
      </c>
      <c r="L462" t="s">
        <v>25</v>
      </c>
      <c r="M462" t="s">
        <v>26</v>
      </c>
      <c r="N462" t="s">
        <v>25</v>
      </c>
      <c r="O462" t="s">
        <v>21</v>
      </c>
      <c r="P462" t="s">
        <v>27</v>
      </c>
      <c r="Q462" t="s">
        <v>45</v>
      </c>
      <c r="R462" t="s">
        <v>29</v>
      </c>
      <c r="S462" t="s">
        <v>21</v>
      </c>
      <c r="T462" t="s">
        <v>21</v>
      </c>
      <c r="U462" t="s">
        <v>30</v>
      </c>
      <c r="V462" s="2" t="s">
        <v>66</v>
      </c>
    </row>
    <row r="463" spans="1:22" x14ac:dyDescent="0.3">
      <c r="A463" t="s">
        <v>59</v>
      </c>
      <c r="B463" t="s">
        <v>3366</v>
      </c>
      <c r="C463" t="s">
        <v>3595</v>
      </c>
      <c r="D463" t="s">
        <v>3665</v>
      </c>
      <c r="E463" t="s">
        <v>142</v>
      </c>
      <c r="F463" t="s">
        <v>21</v>
      </c>
      <c r="G463" t="s">
        <v>21</v>
      </c>
      <c r="H463" t="s">
        <v>22</v>
      </c>
      <c r="I463" t="s">
        <v>35</v>
      </c>
      <c r="J463" t="s">
        <v>47</v>
      </c>
      <c r="K463" t="s">
        <v>21</v>
      </c>
      <c r="L463" t="s">
        <v>21</v>
      </c>
      <c r="M463" t="s">
        <v>47</v>
      </c>
      <c r="N463" t="s">
        <v>21</v>
      </c>
      <c r="O463" t="s">
        <v>21</v>
      </c>
      <c r="P463" t="s">
        <v>27</v>
      </c>
      <c r="Q463" t="s">
        <v>45</v>
      </c>
      <c r="R463" t="s">
        <v>45</v>
      </c>
      <c r="S463" t="s">
        <v>21</v>
      </c>
      <c r="T463" t="s">
        <v>21</v>
      </c>
      <c r="U463" t="s">
        <v>42</v>
      </c>
      <c r="V463" t="s">
        <v>101</v>
      </c>
    </row>
    <row r="464" spans="1:22" ht="124.8" x14ac:dyDescent="0.3">
      <c r="A464" t="s">
        <v>113</v>
      </c>
      <c r="B464" t="s">
        <v>519</v>
      </c>
      <c r="C464" t="s">
        <v>1341</v>
      </c>
      <c r="D464" t="s">
        <v>1368</v>
      </c>
      <c r="E464" t="s">
        <v>113</v>
      </c>
      <c r="F464" t="s">
        <v>21</v>
      </c>
      <c r="G464" t="s">
        <v>21</v>
      </c>
      <c r="H464" t="s">
        <v>22</v>
      </c>
      <c r="I464" t="s">
        <v>41</v>
      </c>
      <c r="J464" t="s">
        <v>24</v>
      </c>
      <c r="K464" t="s">
        <v>21</v>
      </c>
      <c r="L464" t="s">
        <v>21</v>
      </c>
      <c r="M464" t="s">
        <v>47</v>
      </c>
      <c r="N464" t="s">
        <v>21</v>
      </c>
      <c r="O464" t="s">
        <v>21</v>
      </c>
      <c r="P464" t="s">
        <v>27</v>
      </c>
      <c r="Q464" t="s">
        <v>45</v>
      </c>
      <c r="R464" t="s">
        <v>29</v>
      </c>
      <c r="S464" t="s">
        <v>21</v>
      </c>
      <c r="T464" t="s">
        <v>21</v>
      </c>
      <c r="U464" t="s">
        <v>30</v>
      </c>
      <c r="V464" s="2" t="s">
        <v>94</v>
      </c>
    </row>
    <row r="465" spans="1:22" ht="109.2" x14ac:dyDescent="0.3">
      <c r="A465" t="s">
        <v>113</v>
      </c>
      <c r="B465" t="s">
        <v>519</v>
      </c>
      <c r="C465" t="s">
        <v>1341</v>
      </c>
      <c r="D465" t="s">
        <v>1369</v>
      </c>
      <c r="E465" t="s">
        <v>113</v>
      </c>
      <c r="F465" t="s">
        <v>21</v>
      </c>
      <c r="G465" t="s">
        <v>21</v>
      </c>
      <c r="H465" t="s">
        <v>22</v>
      </c>
      <c r="I465" t="s">
        <v>41</v>
      </c>
      <c r="J465" t="s">
        <v>24</v>
      </c>
      <c r="K465" t="s">
        <v>21</v>
      </c>
      <c r="L465" t="s">
        <v>21</v>
      </c>
      <c r="M465" t="s">
        <v>47</v>
      </c>
      <c r="N465" t="s">
        <v>21</v>
      </c>
      <c r="O465" t="s">
        <v>21</v>
      </c>
      <c r="P465" t="s">
        <v>27</v>
      </c>
      <c r="Q465" t="s">
        <v>45</v>
      </c>
      <c r="R465" t="s">
        <v>29</v>
      </c>
      <c r="S465" t="s">
        <v>21</v>
      </c>
      <c r="T465" t="s">
        <v>21</v>
      </c>
      <c r="U465" t="s">
        <v>30</v>
      </c>
      <c r="V465" s="2" t="s">
        <v>66</v>
      </c>
    </row>
    <row r="466" spans="1:22" ht="109.2" x14ac:dyDescent="0.3">
      <c r="A466" t="s">
        <v>113</v>
      </c>
      <c r="B466" t="s">
        <v>519</v>
      </c>
      <c r="C466" t="s">
        <v>1341</v>
      </c>
      <c r="D466" t="s">
        <v>1367</v>
      </c>
      <c r="E466" t="s">
        <v>113</v>
      </c>
      <c r="F466" t="s">
        <v>21</v>
      </c>
      <c r="G466" t="s">
        <v>21</v>
      </c>
      <c r="H466" t="s">
        <v>22</v>
      </c>
      <c r="I466" t="s">
        <v>23</v>
      </c>
      <c r="J466" t="s">
        <v>24</v>
      </c>
      <c r="K466" t="s">
        <v>21</v>
      </c>
      <c r="L466" t="s">
        <v>21</v>
      </c>
      <c r="M466" t="s">
        <v>47</v>
      </c>
      <c r="N466" t="s">
        <v>21</v>
      </c>
      <c r="O466" t="s">
        <v>21</v>
      </c>
      <c r="P466" t="s">
        <v>27</v>
      </c>
      <c r="Q466" t="s">
        <v>45</v>
      </c>
      <c r="R466" t="s">
        <v>29</v>
      </c>
      <c r="S466" t="s">
        <v>21</v>
      </c>
      <c r="T466" t="s">
        <v>21</v>
      </c>
      <c r="U466" t="s">
        <v>30</v>
      </c>
      <c r="V466" s="2" t="s">
        <v>66</v>
      </c>
    </row>
    <row r="467" spans="1:22" ht="109.2" x14ac:dyDescent="0.3">
      <c r="A467" t="s">
        <v>79</v>
      </c>
      <c r="B467" t="s">
        <v>519</v>
      </c>
      <c r="C467" t="s">
        <v>538</v>
      </c>
      <c r="D467" t="s">
        <v>539</v>
      </c>
      <c r="E467" t="s">
        <v>79</v>
      </c>
      <c r="F467" t="s">
        <v>21</v>
      </c>
      <c r="G467" t="s">
        <v>21</v>
      </c>
      <c r="H467" t="s">
        <v>22</v>
      </c>
      <c r="I467" t="s">
        <v>23</v>
      </c>
      <c r="J467" t="s">
        <v>24</v>
      </c>
      <c r="K467" t="s">
        <v>25</v>
      </c>
      <c r="L467" t="s">
        <v>21</v>
      </c>
      <c r="M467" t="s">
        <v>47</v>
      </c>
      <c r="N467" t="s">
        <v>21</v>
      </c>
      <c r="O467" t="s">
        <v>21</v>
      </c>
      <c r="P467" t="s">
        <v>27</v>
      </c>
      <c r="Q467" t="s">
        <v>45</v>
      </c>
      <c r="R467" t="s">
        <v>29</v>
      </c>
      <c r="S467" t="s">
        <v>21</v>
      </c>
      <c r="T467" t="s">
        <v>21</v>
      </c>
      <c r="U467" t="s">
        <v>30</v>
      </c>
      <c r="V467" s="2" t="s">
        <v>66</v>
      </c>
    </row>
    <row r="468" spans="1:22" ht="109.2" x14ac:dyDescent="0.3">
      <c r="A468" t="s">
        <v>113</v>
      </c>
      <c r="B468" t="s">
        <v>519</v>
      </c>
      <c r="C468" t="s">
        <v>1341</v>
      </c>
      <c r="D468" t="s">
        <v>1366</v>
      </c>
      <c r="E468" t="s">
        <v>113</v>
      </c>
      <c r="F468" t="s">
        <v>21</v>
      </c>
      <c r="G468" t="s">
        <v>21</v>
      </c>
      <c r="H468" t="s">
        <v>22</v>
      </c>
      <c r="I468" t="s">
        <v>41</v>
      </c>
      <c r="J468" t="s">
        <v>24</v>
      </c>
      <c r="K468" t="s">
        <v>21</v>
      </c>
      <c r="L468" t="s">
        <v>21</v>
      </c>
      <c r="M468" t="s">
        <v>47</v>
      </c>
      <c r="N468" t="s">
        <v>25</v>
      </c>
      <c r="O468" t="s">
        <v>21</v>
      </c>
      <c r="P468" t="s">
        <v>27</v>
      </c>
      <c r="Q468" t="s">
        <v>45</v>
      </c>
      <c r="R468" t="s">
        <v>29</v>
      </c>
      <c r="S468" t="s">
        <v>21</v>
      </c>
      <c r="T468" t="s">
        <v>21</v>
      </c>
      <c r="U468" t="s">
        <v>30</v>
      </c>
      <c r="V468" s="2" t="s">
        <v>66</v>
      </c>
    </row>
    <row r="469" spans="1:22" ht="109.2" x14ac:dyDescent="0.3">
      <c r="A469" t="s">
        <v>139</v>
      </c>
      <c r="B469" t="s">
        <v>519</v>
      </c>
      <c r="C469" t="s">
        <v>3183</v>
      </c>
      <c r="D469" t="s">
        <v>4656</v>
      </c>
      <c r="E469" t="s">
        <v>138</v>
      </c>
      <c r="F469" t="s">
        <v>21</v>
      </c>
      <c r="G469" t="s">
        <v>21</v>
      </c>
      <c r="H469" t="s">
        <v>22</v>
      </c>
      <c r="I469" t="s">
        <v>35</v>
      </c>
      <c r="J469" t="s">
        <v>47</v>
      </c>
      <c r="K469" t="s">
        <v>21</v>
      </c>
      <c r="L469" t="s">
        <v>21</v>
      </c>
      <c r="M469" t="s">
        <v>47</v>
      </c>
      <c r="N469" t="s">
        <v>21</v>
      </c>
      <c r="O469" t="s">
        <v>21</v>
      </c>
      <c r="P469" t="s">
        <v>27</v>
      </c>
      <c r="Q469" t="s">
        <v>47</v>
      </c>
      <c r="R469" t="s">
        <v>28</v>
      </c>
      <c r="S469" t="s">
        <v>21</v>
      </c>
      <c r="T469" t="s">
        <v>21</v>
      </c>
      <c r="U469" t="s">
        <v>30</v>
      </c>
      <c r="V469" s="2" t="s">
        <v>66</v>
      </c>
    </row>
    <row r="470" spans="1:22" ht="109.2" x14ac:dyDescent="0.3">
      <c r="A470" t="s">
        <v>82</v>
      </c>
      <c r="B470" t="s">
        <v>519</v>
      </c>
      <c r="C470" t="s">
        <v>4545</v>
      </c>
      <c r="D470" t="s">
        <v>4546</v>
      </c>
      <c r="E470" t="s">
        <v>137</v>
      </c>
      <c r="F470" t="s">
        <v>21</v>
      </c>
      <c r="G470" t="s">
        <v>21</v>
      </c>
      <c r="H470" t="s">
        <v>22</v>
      </c>
      <c r="I470" t="s">
        <v>35</v>
      </c>
      <c r="J470" t="s">
        <v>24</v>
      </c>
      <c r="K470" t="s">
        <v>25</v>
      </c>
      <c r="L470" t="s">
        <v>25</v>
      </c>
      <c r="M470" t="s">
        <v>38</v>
      </c>
      <c r="N470" t="s">
        <v>25</v>
      </c>
      <c r="O470" t="s">
        <v>21</v>
      </c>
      <c r="P470" t="s">
        <v>27</v>
      </c>
      <c r="Q470" t="s">
        <v>45</v>
      </c>
      <c r="R470" t="s">
        <v>29</v>
      </c>
      <c r="S470" t="s">
        <v>21</v>
      </c>
      <c r="T470" t="s">
        <v>21</v>
      </c>
      <c r="U470" t="s">
        <v>33</v>
      </c>
      <c r="V470" s="2" t="s">
        <v>66</v>
      </c>
    </row>
    <row r="471" spans="1:22" x14ac:dyDescent="0.3">
      <c r="A471" t="s">
        <v>59</v>
      </c>
      <c r="B471" t="s">
        <v>3366</v>
      </c>
      <c r="C471" t="s">
        <v>3595</v>
      </c>
      <c r="D471" t="s">
        <v>3664</v>
      </c>
      <c r="E471" t="s">
        <v>59</v>
      </c>
      <c r="F471" t="s">
        <v>21</v>
      </c>
      <c r="G471" t="s">
        <v>21</v>
      </c>
      <c r="H471" t="s">
        <v>22</v>
      </c>
      <c r="I471" t="s">
        <v>35</v>
      </c>
      <c r="J471" t="s">
        <v>47</v>
      </c>
      <c r="K471" t="s">
        <v>21</v>
      </c>
      <c r="L471" t="s">
        <v>21</v>
      </c>
      <c r="M471" t="s">
        <v>47</v>
      </c>
      <c r="N471" t="s">
        <v>21</v>
      </c>
      <c r="O471" t="s">
        <v>21</v>
      </c>
      <c r="P471" t="s">
        <v>27</v>
      </c>
      <c r="Q471" t="s">
        <v>45</v>
      </c>
      <c r="R471" t="s">
        <v>45</v>
      </c>
      <c r="S471" t="s">
        <v>21</v>
      </c>
      <c r="T471" t="s">
        <v>21</v>
      </c>
      <c r="U471" t="s">
        <v>42</v>
      </c>
      <c r="V471" t="s">
        <v>101</v>
      </c>
    </row>
    <row r="472" spans="1:22" ht="109.2" x14ac:dyDescent="0.3">
      <c r="A472" t="s">
        <v>113</v>
      </c>
      <c r="B472" t="s">
        <v>519</v>
      </c>
      <c r="C472" t="s">
        <v>1341</v>
      </c>
      <c r="D472" t="s">
        <v>1365</v>
      </c>
      <c r="E472" t="s">
        <v>113</v>
      </c>
      <c r="F472" t="s">
        <v>21</v>
      </c>
      <c r="G472" t="s">
        <v>21</v>
      </c>
      <c r="H472" t="s">
        <v>22</v>
      </c>
      <c r="I472" t="s">
        <v>41</v>
      </c>
      <c r="J472" t="s">
        <v>24</v>
      </c>
      <c r="K472" t="s">
        <v>25</v>
      </c>
      <c r="L472" t="s">
        <v>21</v>
      </c>
      <c r="M472" t="s">
        <v>47</v>
      </c>
      <c r="N472" t="s">
        <v>21</v>
      </c>
      <c r="O472" t="s">
        <v>21</v>
      </c>
      <c r="P472" t="s">
        <v>27</v>
      </c>
      <c r="Q472" t="s">
        <v>45</v>
      </c>
      <c r="R472" t="s">
        <v>29</v>
      </c>
      <c r="S472" t="s">
        <v>21</v>
      </c>
      <c r="T472" t="s">
        <v>21</v>
      </c>
      <c r="U472" t="s">
        <v>75</v>
      </c>
      <c r="V472" s="2" t="s">
        <v>66</v>
      </c>
    </row>
    <row r="473" spans="1:22" ht="109.2" x14ac:dyDescent="0.3">
      <c r="A473" t="s">
        <v>79</v>
      </c>
      <c r="B473" t="s">
        <v>519</v>
      </c>
      <c r="C473" t="s">
        <v>531</v>
      </c>
      <c r="D473" t="s">
        <v>535</v>
      </c>
      <c r="E473" t="s">
        <v>79</v>
      </c>
      <c r="F473" t="s">
        <v>21</v>
      </c>
      <c r="G473" t="s">
        <v>21</v>
      </c>
      <c r="H473" t="s">
        <v>22</v>
      </c>
      <c r="I473" t="s">
        <v>23</v>
      </c>
      <c r="J473" t="s">
        <v>24</v>
      </c>
      <c r="K473" t="s">
        <v>25</v>
      </c>
      <c r="L473" t="s">
        <v>21</v>
      </c>
      <c r="M473" t="s">
        <v>47</v>
      </c>
      <c r="N473" t="s">
        <v>21</v>
      </c>
      <c r="O473" t="s">
        <v>25</v>
      </c>
      <c r="P473" t="s">
        <v>27</v>
      </c>
      <c r="Q473" t="s">
        <v>45</v>
      </c>
      <c r="R473" t="s">
        <v>29</v>
      </c>
      <c r="S473" t="s">
        <v>21</v>
      </c>
      <c r="T473" t="s">
        <v>21</v>
      </c>
      <c r="U473" t="s">
        <v>30</v>
      </c>
      <c r="V473" s="2" t="s">
        <v>66</v>
      </c>
    </row>
    <row r="474" spans="1:22" ht="109.2" x14ac:dyDescent="0.3">
      <c r="A474" t="s">
        <v>113</v>
      </c>
      <c r="B474" t="s">
        <v>519</v>
      </c>
      <c r="C474" t="s">
        <v>1341</v>
      </c>
      <c r="D474" t="s">
        <v>1364</v>
      </c>
      <c r="E474" t="s">
        <v>113</v>
      </c>
      <c r="F474" t="s">
        <v>21</v>
      </c>
      <c r="G474" t="s">
        <v>21</v>
      </c>
      <c r="H474" t="s">
        <v>22</v>
      </c>
      <c r="I474" t="s">
        <v>41</v>
      </c>
      <c r="J474" t="s">
        <v>24</v>
      </c>
      <c r="K474" t="s">
        <v>21</v>
      </c>
      <c r="L474" t="s">
        <v>21</v>
      </c>
      <c r="M474" t="s">
        <v>47</v>
      </c>
      <c r="N474" t="s">
        <v>21</v>
      </c>
      <c r="O474" t="s">
        <v>21</v>
      </c>
      <c r="P474" t="s">
        <v>27</v>
      </c>
      <c r="Q474" t="s">
        <v>45</v>
      </c>
      <c r="R474" t="s">
        <v>29</v>
      </c>
      <c r="S474" t="s">
        <v>21</v>
      </c>
      <c r="T474" t="s">
        <v>21</v>
      </c>
      <c r="U474" t="s">
        <v>75</v>
      </c>
      <c r="V474" s="2" t="s">
        <v>66</v>
      </c>
    </row>
    <row r="475" spans="1:22" ht="109.2" x14ac:dyDescent="0.3">
      <c r="A475" t="s">
        <v>113</v>
      </c>
      <c r="B475" t="s">
        <v>519</v>
      </c>
      <c r="C475" t="s">
        <v>1341</v>
      </c>
      <c r="D475" t="s">
        <v>1363</v>
      </c>
      <c r="E475" t="s">
        <v>113</v>
      </c>
      <c r="F475" t="s">
        <v>21</v>
      </c>
      <c r="G475" t="s">
        <v>21</v>
      </c>
      <c r="H475" t="s">
        <v>22</v>
      </c>
      <c r="I475" t="s">
        <v>41</v>
      </c>
      <c r="J475" t="s">
        <v>24</v>
      </c>
      <c r="K475" t="s">
        <v>21</v>
      </c>
      <c r="L475" t="s">
        <v>25</v>
      </c>
      <c r="M475" t="s">
        <v>47</v>
      </c>
      <c r="N475" t="s">
        <v>21</v>
      </c>
      <c r="O475" t="s">
        <v>21</v>
      </c>
      <c r="P475" t="s">
        <v>27</v>
      </c>
      <c r="Q475" t="s">
        <v>45</v>
      </c>
      <c r="R475" t="s">
        <v>29</v>
      </c>
      <c r="S475" t="s">
        <v>21</v>
      </c>
      <c r="T475" t="s">
        <v>21</v>
      </c>
      <c r="U475" t="s">
        <v>75</v>
      </c>
      <c r="V475" s="2" t="s">
        <v>66</v>
      </c>
    </row>
    <row r="476" spans="1:22" x14ac:dyDescent="0.3">
      <c r="A476" t="s">
        <v>83</v>
      </c>
      <c r="B476" t="s">
        <v>3634</v>
      </c>
      <c r="C476" t="s">
        <v>4970</v>
      </c>
      <c r="D476" t="s">
        <v>4980</v>
      </c>
      <c r="E476" t="s">
        <v>83</v>
      </c>
      <c r="F476" t="s">
        <v>21</v>
      </c>
      <c r="G476" t="s">
        <v>21</v>
      </c>
      <c r="H476" t="s">
        <v>50</v>
      </c>
      <c r="I476" t="s">
        <v>35</v>
      </c>
      <c r="J476" t="s">
        <v>47</v>
      </c>
      <c r="K476" t="s">
        <v>21</v>
      </c>
      <c r="L476" t="s">
        <v>21</v>
      </c>
      <c r="M476" t="s">
        <v>47</v>
      </c>
      <c r="N476" t="s">
        <v>21</v>
      </c>
      <c r="O476" t="s">
        <v>21</v>
      </c>
      <c r="P476" t="s">
        <v>27</v>
      </c>
      <c r="Q476" t="s">
        <v>47</v>
      </c>
      <c r="R476" t="s">
        <v>47</v>
      </c>
      <c r="S476" t="s">
        <v>21</v>
      </c>
      <c r="T476" t="s">
        <v>21</v>
      </c>
      <c r="U476" t="s">
        <v>42</v>
      </c>
      <c r="V476" t="s">
        <v>63</v>
      </c>
    </row>
    <row r="477" spans="1:22" ht="93.6" x14ac:dyDescent="0.3">
      <c r="A477" t="s">
        <v>56</v>
      </c>
      <c r="B477" t="s">
        <v>1602</v>
      </c>
      <c r="C477" t="s">
        <v>1638</v>
      </c>
      <c r="D477" t="s">
        <v>2055</v>
      </c>
      <c r="E477" t="s">
        <v>56</v>
      </c>
      <c r="F477" t="s">
        <v>21</v>
      </c>
      <c r="G477" t="s">
        <v>21</v>
      </c>
      <c r="H477" t="s">
        <v>22</v>
      </c>
      <c r="I477" t="s">
        <v>35</v>
      </c>
      <c r="J477" t="s">
        <v>24</v>
      </c>
      <c r="K477" t="s">
        <v>21</v>
      </c>
      <c r="L477" t="s">
        <v>25</v>
      </c>
      <c r="M477" t="s">
        <v>28</v>
      </c>
      <c r="N477" t="s">
        <v>21</v>
      </c>
      <c r="O477" t="s">
        <v>21</v>
      </c>
      <c r="P477" t="s">
        <v>27</v>
      </c>
      <c r="Q477" t="s">
        <v>47</v>
      </c>
      <c r="R477" t="s">
        <v>47</v>
      </c>
      <c r="S477" t="s">
        <v>21</v>
      </c>
      <c r="T477" t="s">
        <v>21</v>
      </c>
      <c r="U477" t="s">
        <v>42</v>
      </c>
      <c r="V477" s="2" t="s">
        <v>51</v>
      </c>
    </row>
    <row r="478" spans="1:22" ht="140.4" x14ac:dyDescent="0.3">
      <c r="A478" t="s">
        <v>49</v>
      </c>
      <c r="B478" t="s">
        <v>174</v>
      </c>
      <c r="C478" t="s">
        <v>200</v>
      </c>
      <c r="D478" t="s">
        <v>1438</v>
      </c>
      <c r="E478" t="s">
        <v>49</v>
      </c>
      <c r="F478" t="s">
        <v>21</v>
      </c>
      <c r="G478" t="s">
        <v>21</v>
      </c>
      <c r="H478" t="s">
        <v>22</v>
      </c>
      <c r="I478" t="s">
        <v>23</v>
      </c>
      <c r="J478" t="s">
        <v>24</v>
      </c>
      <c r="K478" t="s">
        <v>25</v>
      </c>
      <c r="L478" t="s">
        <v>25</v>
      </c>
      <c r="M478" t="s">
        <v>26</v>
      </c>
      <c r="N478" t="s">
        <v>25</v>
      </c>
      <c r="O478" t="s">
        <v>21</v>
      </c>
      <c r="P478" t="s">
        <v>27</v>
      </c>
      <c r="Q478" t="s">
        <v>28</v>
      </c>
      <c r="R478" t="s">
        <v>29</v>
      </c>
      <c r="S478" t="s">
        <v>21</v>
      </c>
      <c r="T478" t="s">
        <v>25</v>
      </c>
      <c r="U478" t="s">
        <v>33</v>
      </c>
      <c r="V478" s="2" t="s">
        <v>34</v>
      </c>
    </row>
    <row r="479" spans="1:22" x14ac:dyDescent="0.3">
      <c r="A479" t="s">
        <v>49</v>
      </c>
      <c r="B479" t="s">
        <v>1602</v>
      </c>
      <c r="C479" t="s">
        <v>1603</v>
      </c>
      <c r="D479" t="s">
        <v>1608</v>
      </c>
      <c r="E479" t="s">
        <v>62</v>
      </c>
      <c r="F479" t="s">
        <v>21</v>
      </c>
      <c r="G479" t="s">
        <v>21</v>
      </c>
      <c r="H479" t="s">
        <v>22</v>
      </c>
      <c r="I479" t="s">
        <v>35</v>
      </c>
      <c r="J479" t="s">
        <v>24</v>
      </c>
      <c r="K479" t="s">
        <v>21</v>
      </c>
      <c r="L479" t="s">
        <v>21</v>
      </c>
      <c r="M479" t="s">
        <v>47</v>
      </c>
      <c r="N479" t="s">
        <v>21</v>
      </c>
      <c r="O479" t="s">
        <v>21</v>
      </c>
      <c r="P479" t="s">
        <v>27</v>
      </c>
      <c r="Q479" t="s">
        <v>45</v>
      </c>
      <c r="R479" t="s">
        <v>28</v>
      </c>
      <c r="S479" t="s">
        <v>21</v>
      </c>
      <c r="T479" t="s">
        <v>21</v>
      </c>
      <c r="U479" t="s">
        <v>42</v>
      </c>
      <c r="V479" t="s">
        <v>103</v>
      </c>
    </row>
    <row r="480" spans="1:22" ht="124.8" x14ac:dyDescent="0.3">
      <c r="A480" t="s">
        <v>56</v>
      </c>
      <c r="B480" t="s">
        <v>983</v>
      </c>
      <c r="C480" t="s">
        <v>1715</v>
      </c>
      <c r="D480" t="s">
        <v>2126</v>
      </c>
      <c r="E480" t="s">
        <v>56</v>
      </c>
      <c r="F480" t="s">
        <v>21</v>
      </c>
      <c r="G480" t="s">
        <v>21</v>
      </c>
      <c r="H480" t="s">
        <v>22</v>
      </c>
      <c r="I480" t="s">
        <v>35</v>
      </c>
      <c r="J480" t="s">
        <v>47</v>
      </c>
      <c r="K480" t="s">
        <v>21</v>
      </c>
      <c r="L480" t="s">
        <v>21</v>
      </c>
      <c r="M480" t="s">
        <v>47</v>
      </c>
      <c r="N480" t="s">
        <v>21</v>
      </c>
      <c r="O480" t="s">
        <v>21</v>
      </c>
      <c r="P480" t="s">
        <v>27</v>
      </c>
      <c r="Q480" t="s">
        <v>45</v>
      </c>
      <c r="R480" t="s">
        <v>29</v>
      </c>
      <c r="S480" t="s">
        <v>21</v>
      </c>
      <c r="T480" t="s">
        <v>21</v>
      </c>
      <c r="U480" t="s">
        <v>33</v>
      </c>
      <c r="V480" s="2" t="s">
        <v>94</v>
      </c>
    </row>
    <row r="481" spans="1:22" ht="109.2" x14ac:dyDescent="0.3">
      <c r="A481" t="s">
        <v>20</v>
      </c>
      <c r="B481" t="s">
        <v>2938</v>
      </c>
      <c r="C481" t="s">
        <v>2939</v>
      </c>
      <c r="D481" t="s">
        <v>2948</v>
      </c>
      <c r="E481" t="s">
        <v>65</v>
      </c>
      <c r="F481" t="s">
        <v>21</v>
      </c>
      <c r="G481" t="s">
        <v>21</v>
      </c>
      <c r="H481" t="s">
        <v>50</v>
      </c>
      <c r="I481" t="s">
        <v>35</v>
      </c>
      <c r="J481" t="s">
        <v>47</v>
      </c>
      <c r="K481" t="s">
        <v>21</v>
      </c>
      <c r="L481" t="s">
        <v>21</v>
      </c>
      <c r="M481" t="s">
        <v>47</v>
      </c>
      <c r="N481" t="s">
        <v>21</v>
      </c>
      <c r="O481" t="s">
        <v>21</v>
      </c>
      <c r="P481" t="s">
        <v>27</v>
      </c>
      <c r="Q481" t="s">
        <v>45</v>
      </c>
      <c r="R481" t="s">
        <v>45</v>
      </c>
      <c r="S481" t="s">
        <v>21</v>
      </c>
      <c r="T481" t="s">
        <v>21</v>
      </c>
      <c r="U481" t="s">
        <v>33</v>
      </c>
      <c r="V481" s="2" t="s">
        <v>66</v>
      </c>
    </row>
    <row r="482" spans="1:22" x14ac:dyDescent="0.3">
      <c r="A482" t="s">
        <v>40</v>
      </c>
      <c r="B482" t="s">
        <v>963</v>
      </c>
      <c r="C482" t="s">
        <v>2783</v>
      </c>
      <c r="D482" t="s">
        <v>3278</v>
      </c>
      <c r="E482" t="s">
        <v>40</v>
      </c>
      <c r="F482" t="s">
        <v>25</v>
      </c>
      <c r="G482" t="s">
        <v>21</v>
      </c>
    </row>
    <row r="483" spans="1:22" x14ac:dyDescent="0.3">
      <c r="A483" t="s">
        <v>20</v>
      </c>
      <c r="B483" t="s">
        <v>2938</v>
      </c>
      <c r="C483" t="s">
        <v>2939</v>
      </c>
      <c r="D483" t="s">
        <v>2954</v>
      </c>
      <c r="E483" t="s">
        <v>20</v>
      </c>
      <c r="F483" t="s">
        <v>21</v>
      </c>
      <c r="G483" t="s">
        <v>21</v>
      </c>
      <c r="H483" t="s">
        <v>22</v>
      </c>
      <c r="I483" t="s">
        <v>35</v>
      </c>
      <c r="J483" t="s">
        <v>24</v>
      </c>
      <c r="K483" t="s">
        <v>25</v>
      </c>
      <c r="L483" t="s">
        <v>25</v>
      </c>
      <c r="M483" t="s">
        <v>28</v>
      </c>
      <c r="N483" t="s">
        <v>25</v>
      </c>
      <c r="O483" t="s">
        <v>25</v>
      </c>
      <c r="P483" t="s">
        <v>27</v>
      </c>
      <c r="Q483" t="s">
        <v>45</v>
      </c>
      <c r="R483" t="s">
        <v>28</v>
      </c>
      <c r="S483" t="s">
        <v>21</v>
      </c>
      <c r="T483" t="s">
        <v>25</v>
      </c>
      <c r="U483" t="s">
        <v>30</v>
      </c>
      <c r="V483" t="s">
        <v>63</v>
      </c>
    </row>
    <row r="484" spans="1:22" x14ac:dyDescent="0.3">
      <c r="A484" t="s">
        <v>67</v>
      </c>
      <c r="B484" t="s">
        <v>963</v>
      </c>
      <c r="C484" t="s">
        <v>2490</v>
      </c>
      <c r="D484" t="s">
        <v>2491</v>
      </c>
      <c r="E484" t="s">
        <v>67</v>
      </c>
      <c r="F484" t="s">
        <v>25</v>
      </c>
      <c r="G484" t="s">
        <v>25</v>
      </c>
    </row>
    <row r="485" spans="1:22" x14ac:dyDescent="0.3">
      <c r="A485" t="s">
        <v>67</v>
      </c>
      <c r="B485" t="s">
        <v>174</v>
      </c>
      <c r="C485" t="s">
        <v>822</v>
      </c>
      <c r="D485" t="s">
        <v>2399</v>
      </c>
      <c r="E485" t="s">
        <v>67</v>
      </c>
      <c r="F485" t="s">
        <v>21</v>
      </c>
      <c r="G485" t="s">
        <v>25</v>
      </c>
    </row>
    <row r="486" spans="1:22" x14ac:dyDescent="0.3">
      <c r="A486" t="s">
        <v>67</v>
      </c>
      <c r="B486" t="s">
        <v>1683</v>
      </c>
      <c r="C486" t="s">
        <v>2320</v>
      </c>
      <c r="D486" t="s">
        <v>2364</v>
      </c>
      <c r="E486" t="s">
        <v>65</v>
      </c>
      <c r="F486" t="s">
        <v>21</v>
      </c>
      <c r="G486" t="s">
        <v>25</v>
      </c>
    </row>
    <row r="487" spans="1:22" x14ac:dyDescent="0.3">
      <c r="A487" t="s">
        <v>64</v>
      </c>
      <c r="B487" t="s">
        <v>3160</v>
      </c>
      <c r="C487" t="s">
        <v>3161</v>
      </c>
      <c r="D487" t="s">
        <v>3168</v>
      </c>
      <c r="E487" t="s">
        <v>64</v>
      </c>
      <c r="F487" t="s">
        <v>25</v>
      </c>
      <c r="G487" t="s">
        <v>25</v>
      </c>
    </row>
    <row r="488" spans="1:22" ht="109.2" x14ac:dyDescent="0.3">
      <c r="A488" t="s">
        <v>62</v>
      </c>
      <c r="B488" t="s">
        <v>1733</v>
      </c>
      <c r="C488" t="s">
        <v>1734</v>
      </c>
      <c r="D488" t="s">
        <v>1778</v>
      </c>
      <c r="E488" t="s">
        <v>32</v>
      </c>
      <c r="F488" t="s">
        <v>21</v>
      </c>
      <c r="G488" t="s">
        <v>21</v>
      </c>
      <c r="H488" t="s">
        <v>50</v>
      </c>
      <c r="I488" t="s">
        <v>35</v>
      </c>
      <c r="J488" t="s">
        <v>24</v>
      </c>
      <c r="K488" t="s">
        <v>25</v>
      </c>
      <c r="L488" t="s">
        <v>25</v>
      </c>
      <c r="M488" t="s">
        <v>26</v>
      </c>
      <c r="N488" t="s">
        <v>25</v>
      </c>
      <c r="O488" t="s">
        <v>21</v>
      </c>
      <c r="P488" t="s">
        <v>60</v>
      </c>
      <c r="Q488" t="s">
        <v>45</v>
      </c>
      <c r="R488" t="s">
        <v>29</v>
      </c>
      <c r="S488" t="s">
        <v>21</v>
      </c>
      <c r="T488" t="s">
        <v>21</v>
      </c>
      <c r="U488" t="s">
        <v>33</v>
      </c>
      <c r="V488" s="2" t="s">
        <v>66</v>
      </c>
    </row>
    <row r="489" spans="1:22" ht="109.2" x14ac:dyDescent="0.3">
      <c r="A489" t="s">
        <v>71</v>
      </c>
      <c r="B489" t="s">
        <v>2870</v>
      </c>
      <c r="C489" t="s">
        <v>2871</v>
      </c>
      <c r="D489" t="s">
        <v>2873</v>
      </c>
      <c r="E489" t="s">
        <v>71</v>
      </c>
      <c r="F489" t="s">
        <v>21</v>
      </c>
      <c r="G489" t="s">
        <v>21</v>
      </c>
      <c r="H489" t="s">
        <v>50</v>
      </c>
      <c r="I489" t="s">
        <v>35</v>
      </c>
      <c r="J489" t="s">
        <v>24</v>
      </c>
      <c r="K489" t="s">
        <v>25</v>
      </c>
      <c r="L489" t="s">
        <v>25</v>
      </c>
      <c r="M489" t="s">
        <v>28</v>
      </c>
      <c r="N489" t="s">
        <v>25</v>
      </c>
      <c r="O489" t="s">
        <v>21</v>
      </c>
      <c r="P489" t="s">
        <v>27</v>
      </c>
      <c r="Q489" t="s">
        <v>45</v>
      </c>
      <c r="R489" t="s">
        <v>29</v>
      </c>
      <c r="S489" t="s">
        <v>21</v>
      </c>
      <c r="T489" t="s">
        <v>21</v>
      </c>
      <c r="U489" t="s">
        <v>33</v>
      </c>
      <c r="V489" s="2" t="s">
        <v>66</v>
      </c>
    </row>
    <row r="490" spans="1:22" x14ac:dyDescent="0.3">
      <c r="A490" t="s">
        <v>67</v>
      </c>
      <c r="B490" t="s">
        <v>174</v>
      </c>
      <c r="C490" t="s">
        <v>175</v>
      </c>
      <c r="D490" t="s">
        <v>2398</v>
      </c>
      <c r="E490" t="s">
        <v>67</v>
      </c>
      <c r="F490" t="s">
        <v>21</v>
      </c>
      <c r="G490" t="s">
        <v>25</v>
      </c>
    </row>
    <row r="491" spans="1:22" x14ac:dyDescent="0.3">
      <c r="A491" t="s">
        <v>32</v>
      </c>
      <c r="B491" t="s">
        <v>174</v>
      </c>
      <c r="C491" t="s">
        <v>781</v>
      </c>
      <c r="D491" t="s">
        <v>2024</v>
      </c>
      <c r="E491" t="s">
        <v>32</v>
      </c>
      <c r="F491" t="s">
        <v>21</v>
      </c>
      <c r="G491" t="s">
        <v>25</v>
      </c>
    </row>
    <row r="492" spans="1:22" x14ac:dyDescent="0.3">
      <c r="A492" t="s">
        <v>20</v>
      </c>
      <c r="B492" t="s">
        <v>2570</v>
      </c>
      <c r="C492" t="s">
        <v>2957</v>
      </c>
      <c r="D492" t="s">
        <v>3026</v>
      </c>
      <c r="E492" t="s">
        <v>20</v>
      </c>
      <c r="F492" t="s">
        <v>21</v>
      </c>
      <c r="G492" t="s">
        <v>25</v>
      </c>
    </row>
    <row r="493" spans="1:22" ht="109.2" x14ac:dyDescent="0.3">
      <c r="A493" t="s">
        <v>147</v>
      </c>
      <c r="B493" t="s">
        <v>983</v>
      </c>
      <c r="C493" t="s">
        <v>3650</v>
      </c>
      <c r="D493" t="s">
        <v>5178</v>
      </c>
      <c r="E493" t="s">
        <v>150</v>
      </c>
      <c r="F493" t="s">
        <v>21</v>
      </c>
      <c r="G493" t="s">
        <v>21</v>
      </c>
      <c r="H493" t="s">
        <v>22</v>
      </c>
      <c r="I493" t="s">
        <v>41</v>
      </c>
      <c r="J493" t="s">
        <v>47</v>
      </c>
      <c r="K493" t="s">
        <v>25</v>
      </c>
      <c r="L493" t="s">
        <v>21</v>
      </c>
      <c r="M493" t="s">
        <v>28</v>
      </c>
      <c r="N493" t="s">
        <v>21</v>
      </c>
      <c r="O493" t="s">
        <v>21</v>
      </c>
      <c r="P493" t="s">
        <v>27</v>
      </c>
      <c r="Q493" t="s">
        <v>28</v>
      </c>
      <c r="R493" t="s">
        <v>28</v>
      </c>
      <c r="S493" t="s">
        <v>21</v>
      </c>
      <c r="T493" t="s">
        <v>25</v>
      </c>
      <c r="U493" t="s">
        <v>30</v>
      </c>
      <c r="V493" s="2" t="s">
        <v>66</v>
      </c>
    </row>
    <row r="494" spans="1:22" x14ac:dyDescent="0.3">
      <c r="A494" t="s">
        <v>67</v>
      </c>
      <c r="B494" t="s">
        <v>843</v>
      </c>
      <c r="C494" t="s">
        <v>844</v>
      </c>
      <c r="D494" t="s">
        <v>2381</v>
      </c>
      <c r="E494" t="s">
        <v>71</v>
      </c>
      <c r="F494" t="s">
        <v>21</v>
      </c>
      <c r="G494" t="s">
        <v>21</v>
      </c>
      <c r="H494" t="s">
        <v>22</v>
      </c>
      <c r="I494" t="s">
        <v>23</v>
      </c>
      <c r="J494" t="s">
        <v>24</v>
      </c>
      <c r="K494" t="s">
        <v>21</v>
      </c>
      <c r="L494" t="s">
        <v>21</v>
      </c>
      <c r="M494" t="s">
        <v>47</v>
      </c>
      <c r="N494" t="s">
        <v>21</v>
      </c>
      <c r="O494" t="s">
        <v>21</v>
      </c>
      <c r="P494" t="s">
        <v>27</v>
      </c>
      <c r="Q494" t="s">
        <v>29</v>
      </c>
      <c r="R494" t="s">
        <v>29</v>
      </c>
      <c r="S494" t="s">
        <v>21</v>
      </c>
      <c r="T494" t="s">
        <v>21</v>
      </c>
      <c r="U494" t="s">
        <v>33</v>
      </c>
      <c r="V494" t="s">
        <v>101</v>
      </c>
    </row>
    <row r="495" spans="1:22" ht="78" x14ac:dyDescent="0.3">
      <c r="A495" t="s">
        <v>64</v>
      </c>
      <c r="B495" t="s">
        <v>162</v>
      </c>
      <c r="C495" t="s">
        <v>505</v>
      </c>
      <c r="D495" t="s">
        <v>3165</v>
      </c>
      <c r="E495" t="s">
        <v>37</v>
      </c>
      <c r="F495" t="s">
        <v>21</v>
      </c>
      <c r="G495" t="s">
        <v>21</v>
      </c>
      <c r="H495" t="s">
        <v>22</v>
      </c>
      <c r="I495" t="s">
        <v>35</v>
      </c>
      <c r="J495" t="s">
        <v>24</v>
      </c>
      <c r="K495" t="s">
        <v>21</v>
      </c>
      <c r="L495" t="s">
        <v>25</v>
      </c>
      <c r="M495" t="s">
        <v>26</v>
      </c>
      <c r="N495" t="s">
        <v>21</v>
      </c>
      <c r="O495" t="s">
        <v>21</v>
      </c>
      <c r="P495" t="s">
        <v>27</v>
      </c>
      <c r="Q495" t="s">
        <v>45</v>
      </c>
      <c r="R495" t="s">
        <v>29</v>
      </c>
      <c r="S495" t="s">
        <v>21</v>
      </c>
      <c r="T495" t="s">
        <v>21</v>
      </c>
      <c r="U495" t="s">
        <v>33</v>
      </c>
      <c r="V495" s="2" t="s">
        <v>77</v>
      </c>
    </row>
    <row r="496" spans="1:22" ht="109.2" x14ac:dyDescent="0.3">
      <c r="A496" t="s">
        <v>56</v>
      </c>
      <c r="B496" t="s">
        <v>983</v>
      </c>
      <c r="C496" t="s">
        <v>1715</v>
      </c>
      <c r="D496" t="s">
        <v>2124</v>
      </c>
      <c r="E496" t="s">
        <v>56</v>
      </c>
      <c r="F496" t="s">
        <v>21</v>
      </c>
      <c r="G496" t="s">
        <v>21</v>
      </c>
      <c r="H496" t="s">
        <v>22</v>
      </c>
      <c r="I496" t="s">
        <v>35</v>
      </c>
      <c r="J496" t="s">
        <v>47</v>
      </c>
      <c r="K496" t="s">
        <v>21</v>
      </c>
      <c r="L496" t="s">
        <v>21</v>
      </c>
      <c r="M496" t="s">
        <v>47</v>
      </c>
      <c r="N496" t="s">
        <v>21</v>
      </c>
      <c r="O496" t="s">
        <v>21</v>
      </c>
      <c r="P496" t="s">
        <v>27</v>
      </c>
      <c r="Q496" t="s">
        <v>47</v>
      </c>
      <c r="R496" t="s">
        <v>29</v>
      </c>
      <c r="S496" t="s">
        <v>21</v>
      </c>
      <c r="T496" t="s">
        <v>21</v>
      </c>
      <c r="U496" t="s">
        <v>33</v>
      </c>
      <c r="V496" s="2" t="s">
        <v>66</v>
      </c>
    </row>
    <row r="497" spans="1:22" x14ac:dyDescent="0.3">
      <c r="A497" t="s">
        <v>49</v>
      </c>
      <c r="B497" t="s">
        <v>1602</v>
      </c>
      <c r="C497" t="s">
        <v>1603</v>
      </c>
      <c r="D497" t="s">
        <v>1604</v>
      </c>
      <c r="E497" t="s">
        <v>49</v>
      </c>
      <c r="F497" t="s">
        <v>21</v>
      </c>
      <c r="G497" t="s">
        <v>21</v>
      </c>
      <c r="H497" t="s">
        <v>22</v>
      </c>
      <c r="I497" t="s">
        <v>35</v>
      </c>
      <c r="J497" t="s">
        <v>24</v>
      </c>
      <c r="K497" t="s">
        <v>21</v>
      </c>
      <c r="L497" t="s">
        <v>21</v>
      </c>
      <c r="M497" t="s">
        <v>47</v>
      </c>
      <c r="N497" t="s">
        <v>21</v>
      </c>
      <c r="O497" t="s">
        <v>21</v>
      </c>
      <c r="P497" t="s">
        <v>27</v>
      </c>
      <c r="Q497" t="s">
        <v>45</v>
      </c>
      <c r="R497" t="s">
        <v>28</v>
      </c>
      <c r="S497" t="s">
        <v>21</v>
      </c>
      <c r="T497" t="s">
        <v>21</v>
      </c>
      <c r="U497" t="s">
        <v>42</v>
      </c>
      <c r="V497" t="s">
        <v>103</v>
      </c>
    </row>
    <row r="498" spans="1:22" ht="109.2" x14ac:dyDescent="0.3">
      <c r="A498" t="s">
        <v>67</v>
      </c>
      <c r="B498" t="s">
        <v>174</v>
      </c>
      <c r="C498" t="s">
        <v>2138</v>
      </c>
      <c r="D498" t="s">
        <v>2384</v>
      </c>
      <c r="E498" t="s">
        <v>67</v>
      </c>
      <c r="F498" t="s">
        <v>21</v>
      </c>
      <c r="G498" t="s">
        <v>21</v>
      </c>
      <c r="H498" t="s">
        <v>54</v>
      </c>
      <c r="I498" t="s">
        <v>35</v>
      </c>
      <c r="J498" t="s">
        <v>24</v>
      </c>
      <c r="K498" t="s">
        <v>25</v>
      </c>
      <c r="L498" t="s">
        <v>21</v>
      </c>
      <c r="M498" t="s">
        <v>28</v>
      </c>
      <c r="N498" t="s">
        <v>21</v>
      </c>
      <c r="O498" t="s">
        <v>21</v>
      </c>
      <c r="P498" t="s">
        <v>27</v>
      </c>
      <c r="Q498" t="s">
        <v>45</v>
      </c>
      <c r="R498" t="s">
        <v>28</v>
      </c>
      <c r="S498" t="s">
        <v>21</v>
      </c>
      <c r="T498" t="s">
        <v>21</v>
      </c>
      <c r="U498" t="s">
        <v>42</v>
      </c>
      <c r="V498" s="2" t="s">
        <v>66</v>
      </c>
    </row>
    <row r="499" spans="1:22" ht="109.2" x14ac:dyDescent="0.3">
      <c r="A499" t="s">
        <v>74</v>
      </c>
      <c r="B499" t="s">
        <v>174</v>
      </c>
      <c r="C499" t="s">
        <v>781</v>
      </c>
      <c r="D499" t="s">
        <v>4074</v>
      </c>
      <c r="E499" t="s">
        <v>74</v>
      </c>
      <c r="F499" t="s">
        <v>21</v>
      </c>
      <c r="G499" t="s">
        <v>21</v>
      </c>
      <c r="H499" t="s">
        <v>22</v>
      </c>
      <c r="I499" t="s">
        <v>41</v>
      </c>
      <c r="J499" t="s">
        <v>24</v>
      </c>
      <c r="K499" t="s">
        <v>25</v>
      </c>
      <c r="L499" t="s">
        <v>21</v>
      </c>
      <c r="M499" t="s">
        <v>47</v>
      </c>
      <c r="N499" t="s">
        <v>21</v>
      </c>
      <c r="O499" t="s">
        <v>21</v>
      </c>
      <c r="P499" t="s">
        <v>27</v>
      </c>
      <c r="Q499" t="s">
        <v>29</v>
      </c>
      <c r="R499" t="s">
        <v>29</v>
      </c>
      <c r="S499" t="s">
        <v>21</v>
      </c>
      <c r="T499" t="s">
        <v>21</v>
      </c>
      <c r="U499" t="s">
        <v>30</v>
      </c>
      <c r="V499" s="2" t="s">
        <v>66</v>
      </c>
    </row>
    <row r="500" spans="1:22" x14ac:dyDescent="0.3">
      <c r="A500" t="s">
        <v>56</v>
      </c>
      <c r="B500" t="s">
        <v>881</v>
      </c>
      <c r="C500" t="s">
        <v>2082</v>
      </c>
      <c r="D500" t="s">
        <v>2094</v>
      </c>
      <c r="E500" t="s">
        <v>56</v>
      </c>
      <c r="F500" t="s">
        <v>21</v>
      </c>
      <c r="G500" t="s">
        <v>25</v>
      </c>
    </row>
    <row r="501" spans="1:22" ht="109.2" x14ac:dyDescent="0.3">
      <c r="A501" t="s">
        <v>32</v>
      </c>
      <c r="B501" t="s">
        <v>881</v>
      </c>
      <c r="C501" t="s">
        <v>1850</v>
      </c>
      <c r="D501" t="s">
        <v>1851</v>
      </c>
      <c r="E501" t="s">
        <v>32</v>
      </c>
      <c r="F501" t="s">
        <v>21</v>
      </c>
      <c r="G501" t="s">
        <v>21</v>
      </c>
      <c r="H501" t="s">
        <v>22</v>
      </c>
      <c r="I501" t="s">
        <v>41</v>
      </c>
      <c r="J501" t="s">
        <v>24</v>
      </c>
      <c r="K501" t="s">
        <v>21</v>
      </c>
      <c r="L501" t="s">
        <v>21</v>
      </c>
      <c r="M501" t="s">
        <v>47</v>
      </c>
      <c r="N501" t="s">
        <v>21</v>
      </c>
      <c r="O501" t="s">
        <v>21</v>
      </c>
      <c r="P501" t="s">
        <v>27</v>
      </c>
      <c r="Q501" t="s">
        <v>45</v>
      </c>
      <c r="R501" t="s">
        <v>28</v>
      </c>
      <c r="S501" t="s">
        <v>21</v>
      </c>
      <c r="T501" t="s">
        <v>21</v>
      </c>
      <c r="U501" t="s">
        <v>30</v>
      </c>
      <c r="V501" s="2" t="s">
        <v>66</v>
      </c>
    </row>
    <row r="502" spans="1:22" ht="109.2" x14ac:dyDescent="0.3">
      <c r="A502" t="s">
        <v>62</v>
      </c>
      <c r="B502" t="s">
        <v>843</v>
      </c>
      <c r="C502" t="s">
        <v>844</v>
      </c>
      <c r="D502" t="s">
        <v>1708</v>
      </c>
      <c r="E502" t="s">
        <v>62</v>
      </c>
      <c r="F502" t="s">
        <v>21</v>
      </c>
      <c r="G502" t="s">
        <v>21</v>
      </c>
      <c r="H502" t="s">
        <v>22</v>
      </c>
      <c r="I502" t="s">
        <v>35</v>
      </c>
      <c r="J502" t="s">
        <v>24</v>
      </c>
      <c r="K502" t="s">
        <v>21</v>
      </c>
      <c r="L502" t="s">
        <v>21</v>
      </c>
      <c r="M502" t="s">
        <v>28</v>
      </c>
      <c r="N502" t="s">
        <v>21</v>
      </c>
      <c r="O502" t="s">
        <v>21</v>
      </c>
      <c r="P502" t="s">
        <v>27</v>
      </c>
      <c r="Q502" t="s">
        <v>45</v>
      </c>
      <c r="R502" t="s">
        <v>45</v>
      </c>
      <c r="S502" t="s">
        <v>21</v>
      </c>
      <c r="T502" t="s">
        <v>21</v>
      </c>
      <c r="U502" t="s">
        <v>33</v>
      </c>
      <c r="V502" s="2" t="s">
        <v>66</v>
      </c>
    </row>
    <row r="503" spans="1:22" ht="78" x14ac:dyDescent="0.3">
      <c r="A503" t="s">
        <v>67</v>
      </c>
      <c r="B503" t="s">
        <v>1733</v>
      </c>
      <c r="C503" t="s">
        <v>1734</v>
      </c>
      <c r="D503" t="s">
        <v>2452</v>
      </c>
      <c r="E503" t="s">
        <v>65</v>
      </c>
      <c r="F503" t="s">
        <v>21</v>
      </c>
      <c r="G503" t="s">
        <v>21</v>
      </c>
      <c r="H503" t="s">
        <v>22</v>
      </c>
      <c r="I503" t="s">
        <v>35</v>
      </c>
      <c r="J503" t="s">
        <v>24</v>
      </c>
      <c r="K503" t="s">
        <v>21</v>
      </c>
      <c r="L503" t="s">
        <v>21</v>
      </c>
      <c r="M503" t="s">
        <v>47</v>
      </c>
      <c r="N503" t="s">
        <v>21</v>
      </c>
      <c r="O503" t="s">
        <v>21</v>
      </c>
      <c r="P503" t="s">
        <v>27</v>
      </c>
      <c r="Q503" t="s">
        <v>45</v>
      </c>
      <c r="R503" t="s">
        <v>45</v>
      </c>
      <c r="S503" t="s">
        <v>21</v>
      </c>
      <c r="T503" t="s">
        <v>21</v>
      </c>
      <c r="U503" t="s">
        <v>42</v>
      </c>
      <c r="V503" s="2" t="s">
        <v>105</v>
      </c>
    </row>
    <row r="504" spans="1:22" ht="109.2" x14ac:dyDescent="0.3">
      <c r="A504" t="s">
        <v>49</v>
      </c>
      <c r="B504" t="s">
        <v>1602</v>
      </c>
      <c r="C504" t="s">
        <v>1603</v>
      </c>
      <c r="D504" t="s">
        <v>1607</v>
      </c>
      <c r="E504" t="s">
        <v>49</v>
      </c>
      <c r="F504" t="s">
        <v>21</v>
      </c>
      <c r="G504" t="s">
        <v>21</v>
      </c>
      <c r="H504" t="s">
        <v>22</v>
      </c>
      <c r="I504" t="s">
        <v>35</v>
      </c>
      <c r="J504" t="s">
        <v>24</v>
      </c>
      <c r="K504" t="s">
        <v>21</v>
      </c>
      <c r="L504" t="s">
        <v>21</v>
      </c>
      <c r="M504" t="s">
        <v>47</v>
      </c>
      <c r="N504" t="s">
        <v>21</v>
      </c>
      <c r="O504" t="s">
        <v>21</v>
      </c>
      <c r="P504" t="s">
        <v>27</v>
      </c>
      <c r="Q504" t="s">
        <v>45</v>
      </c>
      <c r="R504" t="s">
        <v>29</v>
      </c>
      <c r="S504" t="s">
        <v>21</v>
      </c>
      <c r="T504" t="s">
        <v>21</v>
      </c>
      <c r="U504" t="s">
        <v>42</v>
      </c>
      <c r="V504" s="2" t="s">
        <v>66</v>
      </c>
    </row>
    <row r="505" spans="1:22" ht="109.2" x14ac:dyDescent="0.3">
      <c r="A505" t="s">
        <v>56</v>
      </c>
      <c r="B505" t="s">
        <v>983</v>
      </c>
      <c r="C505" t="s">
        <v>1715</v>
      </c>
      <c r="D505" t="s">
        <v>2133</v>
      </c>
      <c r="E505" t="s">
        <v>56</v>
      </c>
      <c r="F505" t="s">
        <v>21</v>
      </c>
      <c r="G505" t="s">
        <v>21</v>
      </c>
      <c r="H505" t="s">
        <v>22</v>
      </c>
      <c r="I505" t="s">
        <v>35</v>
      </c>
      <c r="J505" t="s">
        <v>47</v>
      </c>
      <c r="K505" t="s">
        <v>21</v>
      </c>
      <c r="L505" t="s">
        <v>21</v>
      </c>
      <c r="M505" t="s">
        <v>47</v>
      </c>
      <c r="N505" t="s">
        <v>21</v>
      </c>
      <c r="O505" t="s">
        <v>21</v>
      </c>
      <c r="P505" t="s">
        <v>27</v>
      </c>
      <c r="Q505" t="s">
        <v>45</v>
      </c>
      <c r="R505" t="s">
        <v>28</v>
      </c>
      <c r="S505" t="s">
        <v>21</v>
      </c>
      <c r="T505" t="s">
        <v>21</v>
      </c>
      <c r="U505" t="s">
        <v>33</v>
      </c>
      <c r="V505" s="2" t="s">
        <v>66</v>
      </c>
    </row>
    <row r="506" spans="1:22" ht="109.2" x14ac:dyDescent="0.3">
      <c r="A506" t="s">
        <v>83</v>
      </c>
      <c r="B506" t="s">
        <v>2570</v>
      </c>
      <c r="C506" t="s">
        <v>4613</v>
      </c>
      <c r="D506" t="s">
        <v>5078</v>
      </c>
      <c r="E506" t="s">
        <v>83</v>
      </c>
      <c r="F506" t="s">
        <v>21</v>
      </c>
      <c r="G506" t="s">
        <v>21</v>
      </c>
      <c r="H506" t="s">
        <v>22</v>
      </c>
      <c r="I506" t="s">
        <v>23</v>
      </c>
      <c r="J506" t="s">
        <v>24</v>
      </c>
      <c r="K506" t="s">
        <v>21</v>
      </c>
      <c r="L506" t="s">
        <v>21</v>
      </c>
      <c r="M506" t="s">
        <v>47</v>
      </c>
      <c r="N506" t="s">
        <v>21</v>
      </c>
      <c r="O506" t="s">
        <v>21</v>
      </c>
      <c r="P506" t="s">
        <v>27</v>
      </c>
      <c r="Q506" t="s">
        <v>29</v>
      </c>
      <c r="R506" t="s">
        <v>29</v>
      </c>
      <c r="S506" t="s">
        <v>21</v>
      </c>
      <c r="T506" t="s">
        <v>21</v>
      </c>
      <c r="U506" t="s">
        <v>33</v>
      </c>
      <c r="V506" s="2" t="s">
        <v>66</v>
      </c>
    </row>
    <row r="507" spans="1:22" ht="78" x14ac:dyDescent="0.3">
      <c r="A507" t="s">
        <v>32</v>
      </c>
      <c r="B507" t="s">
        <v>1880</v>
      </c>
      <c r="C507" t="s">
        <v>1961</v>
      </c>
      <c r="D507" t="s">
        <v>2035</v>
      </c>
      <c r="E507" t="s">
        <v>56</v>
      </c>
      <c r="F507" t="s">
        <v>21</v>
      </c>
      <c r="G507" t="s">
        <v>21</v>
      </c>
      <c r="H507" t="s">
        <v>22</v>
      </c>
      <c r="I507" t="s">
        <v>35</v>
      </c>
      <c r="J507" t="s">
        <v>47</v>
      </c>
      <c r="K507" t="s">
        <v>21</v>
      </c>
      <c r="L507" t="s">
        <v>21</v>
      </c>
      <c r="M507" t="s">
        <v>47</v>
      </c>
      <c r="N507" t="s">
        <v>21</v>
      </c>
      <c r="O507" t="s">
        <v>21</v>
      </c>
      <c r="P507" t="s">
        <v>27</v>
      </c>
      <c r="Q507" t="s">
        <v>45</v>
      </c>
      <c r="R507" t="s">
        <v>28</v>
      </c>
      <c r="S507" t="s">
        <v>21</v>
      </c>
      <c r="T507" t="s">
        <v>21</v>
      </c>
      <c r="U507" t="s">
        <v>33</v>
      </c>
      <c r="V507" s="2" t="s">
        <v>105</v>
      </c>
    </row>
    <row r="508" spans="1:22" x14ac:dyDescent="0.3">
      <c r="A508" t="s">
        <v>155</v>
      </c>
      <c r="B508" t="s">
        <v>3634</v>
      </c>
      <c r="C508" t="s">
        <v>5136</v>
      </c>
      <c r="D508" t="s">
        <v>5144</v>
      </c>
      <c r="E508" t="s">
        <v>155</v>
      </c>
      <c r="F508" t="s">
        <v>21</v>
      </c>
      <c r="G508" t="s">
        <v>21</v>
      </c>
      <c r="H508" t="s">
        <v>22</v>
      </c>
      <c r="I508" t="s">
        <v>35</v>
      </c>
      <c r="J508" t="s">
        <v>47</v>
      </c>
      <c r="K508" t="s">
        <v>21</v>
      </c>
      <c r="L508" t="s">
        <v>21</v>
      </c>
      <c r="M508" t="s">
        <v>47</v>
      </c>
      <c r="N508" t="s">
        <v>21</v>
      </c>
      <c r="O508" t="s">
        <v>21</v>
      </c>
      <c r="P508" t="s">
        <v>27</v>
      </c>
      <c r="Q508" t="s">
        <v>45</v>
      </c>
      <c r="R508" t="s">
        <v>28</v>
      </c>
      <c r="S508" t="s">
        <v>21</v>
      </c>
      <c r="T508" t="s">
        <v>21</v>
      </c>
      <c r="U508" t="s">
        <v>42</v>
      </c>
      <c r="V508" t="s">
        <v>101</v>
      </c>
    </row>
    <row r="509" spans="1:22" ht="109.2" x14ac:dyDescent="0.3">
      <c r="A509" t="s">
        <v>56</v>
      </c>
      <c r="B509" t="s">
        <v>983</v>
      </c>
      <c r="C509" t="s">
        <v>2223</v>
      </c>
      <c r="D509" t="s">
        <v>2224</v>
      </c>
      <c r="E509" t="s">
        <v>56</v>
      </c>
      <c r="F509" t="s">
        <v>21</v>
      </c>
      <c r="G509" t="s">
        <v>21</v>
      </c>
      <c r="H509" t="s">
        <v>50</v>
      </c>
      <c r="I509" t="s">
        <v>23</v>
      </c>
      <c r="J509" t="s">
        <v>24</v>
      </c>
      <c r="K509" t="s">
        <v>25</v>
      </c>
      <c r="L509" t="s">
        <v>25</v>
      </c>
      <c r="M509" t="s">
        <v>47</v>
      </c>
      <c r="N509" t="s">
        <v>21</v>
      </c>
      <c r="O509" t="s">
        <v>21</v>
      </c>
      <c r="P509" t="s">
        <v>27</v>
      </c>
      <c r="Q509" t="s">
        <v>45</v>
      </c>
      <c r="R509" t="s">
        <v>28</v>
      </c>
      <c r="S509" t="s">
        <v>21</v>
      </c>
      <c r="T509" t="s">
        <v>21</v>
      </c>
      <c r="U509" t="s">
        <v>33</v>
      </c>
      <c r="V509" s="2" t="s">
        <v>66</v>
      </c>
    </row>
    <row r="510" spans="1:22" x14ac:dyDescent="0.3">
      <c r="A510" t="s">
        <v>56</v>
      </c>
      <c r="B510" t="s">
        <v>881</v>
      </c>
      <c r="C510" t="s">
        <v>2082</v>
      </c>
      <c r="D510" t="s">
        <v>2093</v>
      </c>
      <c r="E510" t="s">
        <v>56</v>
      </c>
      <c r="F510" t="s">
        <v>21</v>
      </c>
      <c r="G510" t="s">
        <v>25</v>
      </c>
    </row>
    <row r="511" spans="1:22" ht="78" x14ac:dyDescent="0.3">
      <c r="A511" t="s">
        <v>74</v>
      </c>
      <c r="B511" t="s">
        <v>174</v>
      </c>
      <c r="C511" t="s">
        <v>3869</v>
      </c>
      <c r="D511" t="s">
        <v>4107</v>
      </c>
      <c r="E511" t="s">
        <v>74</v>
      </c>
      <c r="F511" t="s">
        <v>21</v>
      </c>
      <c r="G511" t="s">
        <v>21</v>
      </c>
      <c r="H511" t="s">
        <v>22</v>
      </c>
      <c r="I511" t="s">
        <v>23</v>
      </c>
      <c r="J511" t="s">
        <v>24</v>
      </c>
      <c r="K511" t="s">
        <v>21</v>
      </c>
      <c r="L511" t="s">
        <v>21</v>
      </c>
      <c r="M511" t="s">
        <v>47</v>
      </c>
      <c r="N511" t="s">
        <v>21</v>
      </c>
      <c r="O511" t="s">
        <v>21</v>
      </c>
      <c r="P511" t="s">
        <v>27</v>
      </c>
      <c r="Q511" t="s">
        <v>45</v>
      </c>
      <c r="R511" t="s">
        <v>29</v>
      </c>
      <c r="S511" t="s">
        <v>21</v>
      </c>
      <c r="T511" t="s">
        <v>21</v>
      </c>
      <c r="U511" t="s">
        <v>33</v>
      </c>
      <c r="V511" s="2" t="s">
        <v>77</v>
      </c>
    </row>
    <row r="512" spans="1:22" ht="109.2" x14ac:dyDescent="0.3">
      <c r="A512" t="s">
        <v>136</v>
      </c>
      <c r="B512" t="s">
        <v>519</v>
      </c>
      <c r="C512" t="s">
        <v>4825</v>
      </c>
      <c r="D512" t="s">
        <v>4830</v>
      </c>
      <c r="E512" t="s">
        <v>136</v>
      </c>
      <c r="F512" t="s">
        <v>21</v>
      </c>
      <c r="G512" t="s">
        <v>21</v>
      </c>
      <c r="H512" t="s">
        <v>22</v>
      </c>
      <c r="I512" t="s">
        <v>35</v>
      </c>
      <c r="J512" t="s">
        <v>47</v>
      </c>
      <c r="K512" t="s">
        <v>21</v>
      </c>
      <c r="L512" t="s">
        <v>21</v>
      </c>
      <c r="M512" t="s">
        <v>47</v>
      </c>
      <c r="N512" t="s">
        <v>21</v>
      </c>
      <c r="O512" t="s">
        <v>21</v>
      </c>
      <c r="P512" t="s">
        <v>27</v>
      </c>
      <c r="Q512" t="s">
        <v>47</v>
      </c>
      <c r="R512" t="s">
        <v>47</v>
      </c>
      <c r="S512" t="s">
        <v>21</v>
      </c>
      <c r="T512" t="s">
        <v>21</v>
      </c>
      <c r="U512" t="s">
        <v>75</v>
      </c>
      <c r="V512" s="2" t="s">
        <v>66</v>
      </c>
    </row>
    <row r="513" spans="1:22" x14ac:dyDescent="0.3">
      <c r="A513" t="s">
        <v>71</v>
      </c>
      <c r="B513" t="s">
        <v>2427</v>
      </c>
      <c r="C513" t="s">
        <v>2428</v>
      </c>
      <c r="D513" t="s">
        <v>2759</v>
      </c>
      <c r="E513" t="s">
        <v>71</v>
      </c>
      <c r="F513" t="s">
        <v>25</v>
      </c>
      <c r="G513" t="s">
        <v>25</v>
      </c>
    </row>
    <row r="514" spans="1:22" ht="78" x14ac:dyDescent="0.3">
      <c r="A514" t="s">
        <v>70</v>
      </c>
      <c r="B514" t="s">
        <v>2938</v>
      </c>
      <c r="C514" t="s">
        <v>4353</v>
      </c>
      <c r="D514" t="s">
        <v>4363</v>
      </c>
      <c r="E514" t="s">
        <v>70</v>
      </c>
      <c r="F514" t="s">
        <v>21</v>
      </c>
      <c r="G514" t="s">
        <v>21</v>
      </c>
      <c r="H514" t="s">
        <v>22</v>
      </c>
      <c r="I514" t="s">
        <v>23</v>
      </c>
      <c r="J514" t="s">
        <v>24</v>
      </c>
      <c r="K514" t="s">
        <v>21</v>
      </c>
      <c r="L514" t="s">
        <v>21</v>
      </c>
      <c r="M514" t="s">
        <v>47</v>
      </c>
      <c r="N514" t="s">
        <v>21</v>
      </c>
      <c r="O514" t="s">
        <v>21</v>
      </c>
      <c r="P514" t="s">
        <v>27</v>
      </c>
      <c r="Q514" t="s">
        <v>45</v>
      </c>
      <c r="R514" t="s">
        <v>28</v>
      </c>
      <c r="S514" t="s">
        <v>21</v>
      </c>
      <c r="T514" t="s">
        <v>21</v>
      </c>
      <c r="U514" t="s">
        <v>30</v>
      </c>
      <c r="V514" s="2" t="s">
        <v>105</v>
      </c>
    </row>
    <row r="515" spans="1:22" ht="109.2" x14ac:dyDescent="0.3">
      <c r="A515" t="s">
        <v>56</v>
      </c>
      <c r="B515" t="s">
        <v>983</v>
      </c>
      <c r="C515" t="s">
        <v>1715</v>
      </c>
      <c r="D515" t="s">
        <v>2128</v>
      </c>
      <c r="E515" t="s">
        <v>56</v>
      </c>
      <c r="F515" t="s">
        <v>21</v>
      </c>
      <c r="G515" t="s">
        <v>21</v>
      </c>
      <c r="H515" t="s">
        <v>22</v>
      </c>
      <c r="I515" t="s">
        <v>35</v>
      </c>
      <c r="J515" t="s">
        <v>47</v>
      </c>
      <c r="K515" t="s">
        <v>21</v>
      </c>
      <c r="L515" t="s">
        <v>21</v>
      </c>
      <c r="M515" t="s">
        <v>47</v>
      </c>
      <c r="N515" t="s">
        <v>21</v>
      </c>
      <c r="O515" t="s">
        <v>21</v>
      </c>
      <c r="P515" t="s">
        <v>27</v>
      </c>
      <c r="Q515" t="s">
        <v>45</v>
      </c>
      <c r="R515" t="s">
        <v>28</v>
      </c>
      <c r="S515" t="s">
        <v>21</v>
      </c>
      <c r="T515" t="s">
        <v>21</v>
      </c>
      <c r="U515" t="s">
        <v>33</v>
      </c>
      <c r="V515" s="2" t="s">
        <v>66</v>
      </c>
    </row>
    <row r="516" spans="1:22" ht="109.2" x14ac:dyDescent="0.3">
      <c r="A516" t="s">
        <v>67</v>
      </c>
      <c r="B516" t="s">
        <v>2427</v>
      </c>
      <c r="C516" t="s">
        <v>2428</v>
      </c>
      <c r="D516" t="s">
        <v>2436</v>
      </c>
      <c r="E516" t="s">
        <v>67</v>
      </c>
      <c r="F516" t="s">
        <v>21</v>
      </c>
      <c r="G516" t="s">
        <v>21</v>
      </c>
      <c r="H516" t="s">
        <v>50</v>
      </c>
      <c r="I516" t="s">
        <v>35</v>
      </c>
      <c r="J516" t="s">
        <v>24</v>
      </c>
      <c r="K516" t="s">
        <v>25</v>
      </c>
      <c r="L516" t="s">
        <v>25</v>
      </c>
      <c r="M516" t="s">
        <v>28</v>
      </c>
      <c r="N516" t="s">
        <v>25</v>
      </c>
      <c r="O516" t="s">
        <v>21</v>
      </c>
      <c r="P516" t="s">
        <v>27</v>
      </c>
      <c r="Q516" t="s">
        <v>45</v>
      </c>
      <c r="R516" t="s">
        <v>28</v>
      </c>
      <c r="S516" t="s">
        <v>21</v>
      </c>
      <c r="T516" t="s">
        <v>21</v>
      </c>
      <c r="U516" t="s">
        <v>33</v>
      </c>
      <c r="V516" s="2" t="s">
        <v>66</v>
      </c>
    </row>
    <row r="517" spans="1:22" x14ac:dyDescent="0.3">
      <c r="A517" t="s">
        <v>32</v>
      </c>
      <c r="B517" t="s">
        <v>1733</v>
      </c>
      <c r="C517" t="s">
        <v>1859</v>
      </c>
      <c r="D517" t="s">
        <v>1876</v>
      </c>
      <c r="E517" t="s">
        <v>32</v>
      </c>
      <c r="F517" t="s">
        <v>21</v>
      </c>
      <c r="G517" t="s">
        <v>25</v>
      </c>
    </row>
    <row r="518" spans="1:22" x14ac:dyDescent="0.3">
      <c r="A518" t="s">
        <v>56</v>
      </c>
      <c r="B518" t="s">
        <v>881</v>
      </c>
      <c r="C518" t="s">
        <v>1848</v>
      </c>
      <c r="D518" t="s">
        <v>2081</v>
      </c>
      <c r="E518" t="s">
        <v>56</v>
      </c>
      <c r="F518" t="s">
        <v>21</v>
      </c>
      <c r="G518" t="s">
        <v>25</v>
      </c>
    </row>
    <row r="519" spans="1:22" x14ac:dyDescent="0.3">
      <c r="A519" t="s">
        <v>74</v>
      </c>
      <c r="B519" t="s">
        <v>174</v>
      </c>
      <c r="C519" t="s">
        <v>3869</v>
      </c>
      <c r="D519" t="s">
        <v>4151</v>
      </c>
      <c r="E519" t="s">
        <v>74</v>
      </c>
      <c r="F519" t="s">
        <v>21</v>
      </c>
      <c r="G519" t="s">
        <v>21</v>
      </c>
      <c r="H519" t="s">
        <v>22</v>
      </c>
      <c r="I519" t="s">
        <v>41</v>
      </c>
      <c r="J519" t="s">
        <v>24</v>
      </c>
      <c r="K519" t="s">
        <v>21</v>
      </c>
      <c r="L519" t="s">
        <v>25</v>
      </c>
      <c r="M519" t="s">
        <v>26</v>
      </c>
      <c r="N519" t="s">
        <v>25</v>
      </c>
      <c r="O519" t="s">
        <v>21</v>
      </c>
      <c r="P519" t="s">
        <v>27</v>
      </c>
      <c r="Q519" t="s">
        <v>29</v>
      </c>
      <c r="R519" t="s">
        <v>29</v>
      </c>
      <c r="S519" t="s">
        <v>21</v>
      </c>
      <c r="T519" t="s">
        <v>25</v>
      </c>
      <c r="U519" t="s">
        <v>33</v>
      </c>
      <c r="V519" t="s">
        <v>111</v>
      </c>
    </row>
    <row r="520" spans="1:22" ht="109.2" x14ac:dyDescent="0.3">
      <c r="A520" t="s">
        <v>73</v>
      </c>
      <c r="B520" t="s">
        <v>311</v>
      </c>
      <c r="C520" t="s">
        <v>332</v>
      </c>
      <c r="D520" t="s">
        <v>353</v>
      </c>
      <c r="E520" t="s">
        <v>73</v>
      </c>
      <c r="F520" t="s">
        <v>21</v>
      </c>
      <c r="G520" t="s">
        <v>21</v>
      </c>
      <c r="H520" t="s">
        <v>22</v>
      </c>
      <c r="I520" t="s">
        <v>35</v>
      </c>
      <c r="J520" t="s">
        <v>47</v>
      </c>
      <c r="K520" t="s">
        <v>21</v>
      </c>
      <c r="L520" t="s">
        <v>21</v>
      </c>
      <c r="M520" t="s">
        <v>47</v>
      </c>
      <c r="N520" t="s">
        <v>21</v>
      </c>
      <c r="O520" t="s">
        <v>21</v>
      </c>
      <c r="P520" t="s">
        <v>27</v>
      </c>
      <c r="Q520" t="s">
        <v>45</v>
      </c>
      <c r="R520" t="s">
        <v>28</v>
      </c>
      <c r="S520" t="s">
        <v>21</v>
      </c>
      <c r="T520" t="s">
        <v>21</v>
      </c>
      <c r="U520" t="s">
        <v>33</v>
      </c>
      <c r="V520" s="2" t="s">
        <v>66</v>
      </c>
    </row>
    <row r="521" spans="1:22" x14ac:dyDescent="0.3">
      <c r="A521" t="s">
        <v>52</v>
      </c>
      <c r="B521" t="s">
        <v>932</v>
      </c>
      <c r="C521" t="s">
        <v>933</v>
      </c>
      <c r="D521" t="s">
        <v>947</v>
      </c>
      <c r="E521" t="s">
        <v>52</v>
      </c>
      <c r="F521" t="s">
        <v>21</v>
      </c>
      <c r="G521" t="s">
        <v>21</v>
      </c>
      <c r="H521" t="s">
        <v>22</v>
      </c>
      <c r="I521" t="s">
        <v>35</v>
      </c>
      <c r="J521" t="s">
        <v>47</v>
      </c>
      <c r="K521" t="s">
        <v>21</v>
      </c>
      <c r="L521" t="s">
        <v>21</v>
      </c>
      <c r="M521" t="s">
        <v>47</v>
      </c>
      <c r="N521" t="s">
        <v>21</v>
      </c>
      <c r="O521" t="s">
        <v>21</v>
      </c>
      <c r="P521" t="s">
        <v>27</v>
      </c>
      <c r="Q521" t="s">
        <v>45</v>
      </c>
      <c r="R521" t="s">
        <v>47</v>
      </c>
      <c r="S521" t="s">
        <v>21</v>
      </c>
      <c r="T521" t="s">
        <v>21</v>
      </c>
      <c r="U521" t="s">
        <v>42</v>
      </c>
      <c r="V521" t="s">
        <v>63</v>
      </c>
    </row>
    <row r="522" spans="1:22" x14ac:dyDescent="0.3">
      <c r="A522" t="s">
        <v>36</v>
      </c>
      <c r="B522" t="s">
        <v>1056</v>
      </c>
      <c r="C522" t="s">
        <v>1062</v>
      </c>
      <c r="D522" t="s">
        <v>2680</v>
      </c>
      <c r="E522" t="s">
        <v>36</v>
      </c>
      <c r="F522" t="s">
        <v>25</v>
      </c>
      <c r="G522" t="s">
        <v>21</v>
      </c>
    </row>
    <row r="523" spans="1:22" ht="140.4" x14ac:dyDescent="0.3">
      <c r="A523" t="s">
        <v>73</v>
      </c>
      <c r="B523" t="s">
        <v>162</v>
      </c>
      <c r="C523" t="s">
        <v>363</v>
      </c>
      <c r="D523" t="s">
        <v>467</v>
      </c>
      <c r="E523" t="s">
        <v>52</v>
      </c>
      <c r="F523" t="s">
        <v>21</v>
      </c>
      <c r="G523" t="s">
        <v>21</v>
      </c>
      <c r="H523" t="s">
        <v>22</v>
      </c>
      <c r="I523" t="s">
        <v>35</v>
      </c>
      <c r="J523" t="s">
        <v>24</v>
      </c>
      <c r="K523" t="s">
        <v>21</v>
      </c>
      <c r="L523" t="s">
        <v>21</v>
      </c>
      <c r="M523" t="s">
        <v>47</v>
      </c>
      <c r="N523" t="s">
        <v>21</v>
      </c>
      <c r="O523" t="s">
        <v>21</v>
      </c>
      <c r="P523" t="s">
        <v>27</v>
      </c>
      <c r="Q523" t="s">
        <v>45</v>
      </c>
      <c r="R523" t="s">
        <v>28</v>
      </c>
      <c r="S523" t="s">
        <v>21</v>
      </c>
      <c r="T523" t="s">
        <v>21</v>
      </c>
      <c r="U523" t="s">
        <v>33</v>
      </c>
      <c r="V523" s="2" t="s">
        <v>34</v>
      </c>
    </row>
    <row r="524" spans="1:22" ht="109.2" x14ac:dyDescent="0.3">
      <c r="A524" t="s">
        <v>64</v>
      </c>
      <c r="B524" t="s">
        <v>162</v>
      </c>
      <c r="C524" t="s">
        <v>3123</v>
      </c>
      <c r="D524" t="s">
        <v>3225</v>
      </c>
      <c r="E524" t="s">
        <v>64</v>
      </c>
      <c r="F524" t="s">
        <v>21</v>
      </c>
      <c r="G524" t="s">
        <v>21</v>
      </c>
      <c r="H524" t="s">
        <v>22</v>
      </c>
      <c r="I524" t="s">
        <v>23</v>
      </c>
      <c r="J524" t="s">
        <v>24</v>
      </c>
      <c r="K524" t="s">
        <v>21</v>
      </c>
      <c r="L524" t="s">
        <v>21</v>
      </c>
      <c r="M524" t="s">
        <v>47</v>
      </c>
      <c r="N524" t="s">
        <v>21</v>
      </c>
      <c r="O524" t="s">
        <v>21</v>
      </c>
      <c r="P524" t="s">
        <v>27</v>
      </c>
      <c r="Q524" t="s">
        <v>47</v>
      </c>
      <c r="R524" t="s">
        <v>28</v>
      </c>
      <c r="S524" t="s">
        <v>21</v>
      </c>
      <c r="T524" t="s">
        <v>21</v>
      </c>
      <c r="U524" t="s">
        <v>33</v>
      </c>
      <c r="V524" s="2" t="s">
        <v>66</v>
      </c>
    </row>
    <row r="525" spans="1:22" ht="140.4" x14ac:dyDescent="0.3">
      <c r="A525" t="s">
        <v>73</v>
      </c>
      <c r="B525" t="s">
        <v>162</v>
      </c>
      <c r="C525" t="s">
        <v>363</v>
      </c>
      <c r="D525" t="s">
        <v>463</v>
      </c>
      <c r="E525" t="s">
        <v>52</v>
      </c>
      <c r="F525" t="s">
        <v>21</v>
      </c>
      <c r="G525" t="s">
        <v>21</v>
      </c>
      <c r="H525" t="s">
        <v>22</v>
      </c>
      <c r="I525" t="s">
        <v>35</v>
      </c>
      <c r="J525" t="s">
        <v>24</v>
      </c>
      <c r="K525" t="s">
        <v>21</v>
      </c>
      <c r="L525" t="s">
        <v>21</v>
      </c>
      <c r="M525" t="s">
        <v>47</v>
      </c>
      <c r="N525" t="s">
        <v>21</v>
      </c>
      <c r="O525" t="s">
        <v>21</v>
      </c>
      <c r="P525" t="s">
        <v>27</v>
      </c>
      <c r="Q525" t="s">
        <v>45</v>
      </c>
      <c r="R525" t="s">
        <v>28</v>
      </c>
      <c r="S525" t="s">
        <v>21</v>
      </c>
      <c r="T525" t="s">
        <v>21</v>
      </c>
      <c r="U525" t="s">
        <v>33</v>
      </c>
      <c r="V525" s="2" t="s">
        <v>34</v>
      </c>
    </row>
    <row r="526" spans="1:22" ht="78" x14ac:dyDescent="0.3">
      <c r="A526" t="s">
        <v>32</v>
      </c>
      <c r="B526" t="s">
        <v>1880</v>
      </c>
      <c r="C526" t="s">
        <v>1961</v>
      </c>
      <c r="D526" t="s">
        <v>2034</v>
      </c>
      <c r="E526" t="s">
        <v>56</v>
      </c>
      <c r="F526" t="s">
        <v>21</v>
      </c>
      <c r="G526" t="s">
        <v>21</v>
      </c>
      <c r="H526" t="s">
        <v>22</v>
      </c>
      <c r="I526" t="s">
        <v>35</v>
      </c>
      <c r="J526" t="s">
        <v>47</v>
      </c>
      <c r="K526" t="s">
        <v>21</v>
      </c>
      <c r="L526" t="s">
        <v>21</v>
      </c>
      <c r="M526" t="s">
        <v>47</v>
      </c>
      <c r="N526" t="s">
        <v>21</v>
      </c>
      <c r="O526" t="s">
        <v>21</v>
      </c>
      <c r="P526" t="s">
        <v>27</v>
      </c>
      <c r="Q526" t="s">
        <v>45</v>
      </c>
      <c r="R526" t="s">
        <v>45</v>
      </c>
      <c r="S526" t="s">
        <v>21</v>
      </c>
      <c r="T526" t="s">
        <v>21</v>
      </c>
      <c r="U526" t="s">
        <v>33</v>
      </c>
      <c r="V526" s="2" t="s">
        <v>105</v>
      </c>
    </row>
    <row r="527" spans="1:22" ht="109.2" x14ac:dyDescent="0.3">
      <c r="A527" t="s">
        <v>74</v>
      </c>
      <c r="B527" t="s">
        <v>174</v>
      </c>
      <c r="C527" t="s">
        <v>886</v>
      </c>
      <c r="D527" t="s">
        <v>3993</v>
      </c>
      <c r="E527" t="s">
        <v>74</v>
      </c>
      <c r="F527" t="s">
        <v>21</v>
      </c>
      <c r="G527" t="s">
        <v>21</v>
      </c>
      <c r="H527" t="s">
        <v>22</v>
      </c>
      <c r="I527" t="s">
        <v>41</v>
      </c>
      <c r="J527" t="s">
        <v>24</v>
      </c>
      <c r="K527" t="s">
        <v>21</v>
      </c>
      <c r="L527" t="s">
        <v>21</v>
      </c>
      <c r="M527" t="s">
        <v>47</v>
      </c>
      <c r="N527" t="s">
        <v>21</v>
      </c>
      <c r="O527" t="s">
        <v>21</v>
      </c>
      <c r="P527" t="s">
        <v>27</v>
      </c>
      <c r="Q527" t="s">
        <v>45</v>
      </c>
      <c r="R527" t="s">
        <v>28</v>
      </c>
      <c r="S527" t="s">
        <v>21</v>
      </c>
      <c r="T527" t="s">
        <v>21</v>
      </c>
      <c r="U527" t="s">
        <v>30</v>
      </c>
      <c r="V527" s="2" t="s">
        <v>66</v>
      </c>
    </row>
    <row r="528" spans="1:22" ht="109.2" x14ac:dyDescent="0.3">
      <c r="A528" t="s">
        <v>32</v>
      </c>
      <c r="B528" t="s">
        <v>174</v>
      </c>
      <c r="C528" t="s">
        <v>1856</v>
      </c>
      <c r="D528" t="s">
        <v>1934</v>
      </c>
      <c r="E528" t="s">
        <v>32</v>
      </c>
      <c r="F528" t="s">
        <v>21</v>
      </c>
      <c r="G528" t="s">
        <v>21</v>
      </c>
      <c r="H528" t="s">
        <v>22</v>
      </c>
      <c r="I528" t="s">
        <v>35</v>
      </c>
      <c r="J528" t="s">
        <v>24</v>
      </c>
      <c r="K528" t="s">
        <v>25</v>
      </c>
      <c r="L528" t="s">
        <v>21</v>
      </c>
      <c r="M528" t="s">
        <v>47</v>
      </c>
      <c r="N528" t="s">
        <v>21</v>
      </c>
      <c r="O528" t="s">
        <v>21</v>
      </c>
      <c r="P528" t="s">
        <v>27</v>
      </c>
      <c r="Q528" t="s">
        <v>45</v>
      </c>
      <c r="R528" t="s">
        <v>29</v>
      </c>
      <c r="S528" t="s">
        <v>21</v>
      </c>
      <c r="T528" t="s">
        <v>21</v>
      </c>
      <c r="U528" t="s">
        <v>75</v>
      </c>
      <c r="V528" s="2" t="s">
        <v>66</v>
      </c>
    </row>
    <row r="529" spans="1:22" x14ac:dyDescent="0.3">
      <c r="A529" t="s">
        <v>61</v>
      </c>
      <c r="B529" t="s">
        <v>174</v>
      </c>
      <c r="C529" t="s">
        <v>886</v>
      </c>
      <c r="D529" t="s">
        <v>1227</v>
      </c>
      <c r="E529" t="s">
        <v>61</v>
      </c>
      <c r="F529" t="s">
        <v>21</v>
      </c>
      <c r="G529" t="s">
        <v>25</v>
      </c>
    </row>
    <row r="530" spans="1:22" x14ac:dyDescent="0.3">
      <c r="A530" t="s">
        <v>74</v>
      </c>
      <c r="B530" t="s">
        <v>174</v>
      </c>
      <c r="C530" t="s">
        <v>886</v>
      </c>
      <c r="D530" t="s">
        <v>4067</v>
      </c>
      <c r="E530" t="s">
        <v>74</v>
      </c>
      <c r="F530" t="s">
        <v>21</v>
      </c>
      <c r="G530" t="s">
        <v>21</v>
      </c>
      <c r="H530" t="s">
        <v>22</v>
      </c>
      <c r="I530" t="s">
        <v>35</v>
      </c>
      <c r="J530" t="s">
        <v>47</v>
      </c>
      <c r="K530" t="s">
        <v>21</v>
      </c>
      <c r="L530" t="s">
        <v>21</v>
      </c>
      <c r="M530" t="s">
        <v>47</v>
      </c>
      <c r="N530" t="s">
        <v>21</v>
      </c>
      <c r="O530" t="s">
        <v>21</v>
      </c>
      <c r="P530" t="s">
        <v>27</v>
      </c>
      <c r="Q530" t="s">
        <v>45</v>
      </c>
      <c r="R530" t="s">
        <v>28</v>
      </c>
      <c r="S530" t="s">
        <v>21</v>
      </c>
      <c r="T530" t="s">
        <v>21</v>
      </c>
      <c r="U530" t="s">
        <v>30</v>
      </c>
      <c r="V530" t="s">
        <v>101</v>
      </c>
    </row>
    <row r="531" spans="1:22" x14ac:dyDescent="0.3">
      <c r="A531" t="s">
        <v>40</v>
      </c>
      <c r="B531" t="s">
        <v>963</v>
      </c>
      <c r="C531" t="s">
        <v>2783</v>
      </c>
      <c r="D531" t="s">
        <v>3277</v>
      </c>
      <c r="E531" t="s">
        <v>40</v>
      </c>
      <c r="F531" t="s">
        <v>21</v>
      </c>
      <c r="G531" t="s">
        <v>21</v>
      </c>
      <c r="H531" t="s">
        <v>22</v>
      </c>
      <c r="I531" t="s">
        <v>23</v>
      </c>
      <c r="J531" t="s">
        <v>24</v>
      </c>
      <c r="K531" t="s">
        <v>21</v>
      </c>
      <c r="L531" t="s">
        <v>25</v>
      </c>
      <c r="M531" t="s">
        <v>26</v>
      </c>
      <c r="N531" t="s">
        <v>21</v>
      </c>
      <c r="O531" t="s">
        <v>21</v>
      </c>
      <c r="P531" t="s">
        <v>27</v>
      </c>
      <c r="Q531" t="s">
        <v>45</v>
      </c>
      <c r="R531" t="s">
        <v>29</v>
      </c>
      <c r="S531" t="s">
        <v>21</v>
      </c>
      <c r="T531" t="s">
        <v>25</v>
      </c>
      <c r="U531" t="s">
        <v>33</v>
      </c>
      <c r="V531" t="s">
        <v>63</v>
      </c>
    </row>
    <row r="532" spans="1:22" ht="46.8" x14ac:dyDescent="0.3">
      <c r="A532" t="s">
        <v>52</v>
      </c>
      <c r="B532" t="s">
        <v>932</v>
      </c>
      <c r="C532" t="s">
        <v>933</v>
      </c>
      <c r="D532" t="s">
        <v>945</v>
      </c>
      <c r="E532" t="s">
        <v>52</v>
      </c>
      <c r="F532" t="s">
        <v>21</v>
      </c>
      <c r="G532" t="s">
        <v>21</v>
      </c>
      <c r="H532" t="s">
        <v>22</v>
      </c>
      <c r="I532" t="s">
        <v>35</v>
      </c>
      <c r="J532" t="s">
        <v>47</v>
      </c>
      <c r="K532" t="s">
        <v>21</v>
      </c>
      <c r="L532" t="s">
        <v>21</v>
      </c>
      <c r="M532" t="s">
        <v>47</v>
      </c>
      <c r="N532" t="s">
        <v>21</v>
      </c>
      <c r="O532" t="s">
        <v>21</v>
      </c>
      <c r="P532" t="s">
        <v>27</v>
      </c>
      <c r="Q532" t="s">
        <v>45</v>
      </c>
      <c r="R532" t="s">
        <v>47</v>
      </c>
      <c r="S532" t="s">
        <v>21</v>
      </c>
      <c r="T532" t="s">
        <v>21</v>
      </c>
      <c r="U532" t="s">
        <v>42</v>
      </c>
      <c r="V532" s="2" t="s">
        <v>81</v>
      </c>
    </row>
    <row r="533" spans="1:22" ht="109.2" x14ac:dyDescent="0.3">
      <c r="A533" t="s">
        <v>138</v>
      </c>
      <c r="B533" t="s">
        <v>284</v>
      </c>
      <c r="C533" t="s">
        <v>4783</v>
      </c>
      <c r="D533" t="s">
        <v>4785</v>
      </c>
      <c r="E533" t="s">
        <v>138</v>
      </c>
      <c r="F533" t="s">
        <v>21</v>
      </c>
      <c r="G533" t="s">
        <v>21</v>
      </c>
      <c r="H533" t="s">
        <v>22</v>
      </c>
      <c r="I533" t="s">
        <v>23</v>
      </c>
      <c r="J533" t="s">
        <v>24</v>
      </c>
      <c r="K533" t="s">
        <v>25</v>
      </c>
      <c r="L533" t="s">
        <v>25</v>
      </c>
      <c r="M533" t="s">
        <v>26</v>
      </c>
      <c r="N533" t="s">
        <v>21</v>
      </c>
      <c r="O533" t="s">
        <v>21</v>
      </c>
      <c r="P533" t="s">
        <v>27</v>
      </c>
      <c r="Q533" t="s">
        <v>45</v>
      </c>
      <c r="R533" t="s">
        <v>29</v>
      </c>
      <c r="S533" t="s">
        <v>21</v>
      </c>
      <c r="T533" t="s">
        <v>25</v>
      </c>
      <c r="U533" t="s">
        <v>30</v>
      </c>
      <c r="V533" s="2" t="s">
        <v>46</v>
      </c>
    </row>
    <row r="534" spans="1:22" ht="140.4" x14ac:dyDescent="0.3">
      <c r="A534" t="s">
        <v>135</v>
      </c>
      <c r="B534" t="s">
        <v>807</v>
      </c>
      <c r="C534" t="s">
        <v>3944</v>
      </c>
      <c r="D534" t="s">
        <v>4952</v>
      </c>
      <c r="E534" t="s">
        <v>135</v>
      </c>
      <c r="F534" t="s">
        <v>21</v>
      </c>
      <c r="G534" t="s">
        <v>21</v>
      </c>
      <c r="H534" t="s">
        <v>22</v>
      </c>
      <c r="I534" t="s">
        <v>35</v>
      </c>
      <c r="J534" t="s">
        <v>24</v>
      </c>
      <c r="K534" t="s">
        <v>25</v>
      </c>
      <c r="L534" t="s">
        <v>25</v>
      </c>
      <c r="M534" t="s">
        <v>26</v>
      </c>
      <c r="N534" t="s">
        <v>25</v>
      </c>
      <c r="O534" t="s">
        <v>21</v>
      </c>
      <c r="P534" t="s">
        <v>27</v>
      </c>
      <c r="Q534" t="s">
        <v>45</v>
      </c>
      <c r="R534" t="s">
        <v>29</v>
      </c>
      <c r="S534" t="s">
        <v>21</v>
      </c>
      <c r="T534" t="s">
        <v>21</v>
      </c>
      <c r="U534" t="s">
        <v>33</v>
      </c>
      <c r="V534" s="2" t="s">
        <v>34</v>
      </c>
    </row>
    <row r="535" spans="1:22" ht="140.4" x14ac:dyDescent="0.3">
      <c r="A535" t="s">
        <v>135</v>
      </c>
      <c r="B535" t="s">
        <v>932</v>
      </c>
      <c r="C535" t="s">
        <v>4230</v>
      </c>
      <c r="D535" t="s">
        <v>4881</v>
      </c>
      <c r="E535" t="s">
        <v>135</v>
      </c>
      <c r="F535" t="s">
        <v>21</v>
      </c>
      <c r="G535" t="s">
        <v>21</v>
      </c>
      <c r="H535" t="s">
        <v>22</v>
      </c>
      <c r="I535" t="s">
        <v>35</v>
      </c>
      <c r="J535" t="s">
        <v>24</v>
      </c>
      <c r="K535" t="s">
        <v>25</v>
      </c>
      <c r="L535" t="s">
        <v>25</v>
      </c>
      <c r="M535" t="s">
        <v>38</v>
      </c>
      <c r="N535" t="s">
        <v>25</v>
      </c>
      <c r="O535" t="s">
        <v>21</v>
      </c>
      <c r="P535" t="s">
        <v>27</v>
      </c>
      <c r="Q535" t="s">
        <v>45</v>
      </c>
      <c r="R535" t="s">
        <v>29</v>
      </c>
      <c r="S535" t="s">
        <v>21</v>
      </c>
      <c r="T535" t="s">
        <v>21</v>
      </c>
      <c r="U535" t="s">
        <v>33</v>
      </c>
      <c r="V535" s="2" t="s">
        <v>34</v>
      </c>
    </row>
    <row r="536" spans="1:22" ht="156" x14ac:dyDescent="0.3">
      <c r="A536" t="s">
        <v>102</v>
      </c>
      <c r="B536" t="s">
        <v>174</v>
      </c>
      <c r="C536" t="s">
        <v>195</v>
      </c>
      <c r="D536" t="s">
        <v>3786</v>
      </c>
      <c r="E536" t="s">
        <v>102</v>
      </c>
      <c r="F536" t="s">
        <v>21</v>
      </c>
      <c r="G536" t="s">
        <v>21</v>
      </c>
      <c r="H536" t="s">
        <v>50</v>
      </c>
      <c r="I536" t="s">
        <v>35</v>
      </c>
      <c r="J536" t="s">
        <v>24</v>
      </c>
      <c r="K536" t="s">
        <v>25</v>
      </c>
      <c r="L536" t="s">
        <v>25</v>
      </c>
      <c r="M536" t="s">
        <v>38</v>
      </c>
      <c r="N536" t="s">
        <v>25</v>
      </c>
      <c r="O536" t="s">
        <v>21</v>
      </c>
      <c r="P536" t="s">
        <v>27</v>
      </c>
      <c r="Q536" t="s">
        <v>28</v>
      </c>
      <c r="R536" t="s">
        <v>29</v>
      </c>
      <c r="S536" t="s">
        <v>21</v>
      </c>
      <c r="T536" t="s">
        <v>21</v>
      </c>
      <c r="U536" t="s">
        <v>33</v>
      </c>
      <c r="V536" s="2" t="s">
        <v>31</v>
      </c>
    </row>
    <row r="537" spans="1:22" ht="140.4" x14ac:dyDescent="0.3">
      <c r="A537" t="s">
        <v>67</v>
      </c>
      <c r="B537" t="s">
        <v>1861</v>
      </c>
      <c r="C537" t="s">
        <v>1877</v>
      </c>
      <c r="D537" t="s">
        <v>2466</v>
      </c>
      <c r="E537" t="s">
        <v>67</v>
      </c>
      <c r="F537" t="s">
        <v>21</v>
      </c>
      <c r="G537" t="s">
        <v>21</v>
      </c>
      <c r="H537" t="s">
        <v>22</v>
      </c>
      <c r="I537" t="s">
        <v>35</v>
      </c>
      <c r="J537" t="s">
        <v>24</v>
      </c>
      <c r="K537" t="s">
        <v>25</v>
      </c>
      <c r="L537" t="s">
        <v>25</v>
      </c>
      <c r="M537" t="s">
        <v>26</v>
      </c>
      <c r="N537" t="s">
        <v>21</v>
      </c>
      <c r="O537" t="s">
        <v>21</v>
      </c>
      <c r="P537" t="s">
        <v>27</v>
      </c>
      <c r="Q537" t="s">
        <v>45</v>
      </c>
      <c r="R537" t="s">
        <v>29</v>
      </c>
      <c r="S537" t="s">
        <v>21</v>
      </c>
      <c r="T537" t="s">
        <v>21</v>
      </c>
      <c r="U537" t="s">
        <v>42</v>
      </c>
      <c r="V537" s="2" t="s">
        <v>34</v>
      </c>
    </row>
    <row r="538" spans="1:22" ht="140.4" x14ac:dyDescent="0.3">
      <c r="A538" t="s">
        <v>85</v>
      </c>
      <c r="B538" t="s">
        <v>3366</v>
      </c>
      <c r="C538" t="s">
        <v>4360</v>
      </c>
      <c r="D538" t="s">
        <v>4437</v>
      </c>
      <c r="E538" t="s">
        <v>85</v>
      </c>
      <c r="F538" t="s">
        <v>21</v>
      </c>
      <c r="G538" t="s">
        <v>21</v>
      </c>
      <c r="H538" t="s">
        <v>22</v>
      </c>
      <c r="I538" t="s">
        <v>23</v>
      </c>
      <c r="J538" t="s">
        <v>24</v>
      </c>
      <c r="K538" t="s">
        <v>21</v>
      </c>
      <c r="L538" t="s">
        <v>25</v>
      </c>
      <c r="M538" t="s">
        <v>28</v>
      </c>
      <c r="N538" t="s">
        <v>25</v>
      </c>
      <c r="O538" t="s">
        <v>21</v>
      </c>
      <c r="P538" t="s">
        <v>27</v>
      </c>
      <c r="Q538" t="s">
        <v>45</v>
      </c>
      <c r="R538" t="s">
        <v>28</v>
      </c>
      <c r="S538" t="s">
        <v>21</v>
      </c>
      <c r="T538" t="s">
        <v>21</v>
      </c>
      <c r="U538" t="s">
        <v>33</v>
      </c>
      <c r="V538" s="2" t="s">
        <v>34</v>
      </c>
    </row>
    <row r="539" spans="1:22" ht="140.4" x14ac:dyDescent="0.3">
      <c r="A539" t="s">
        <v>19</v>
      </c>
      <c r="B539" t="s">
        <v>162</v>
      </c>
      <c r="C539" t="s">
        <v>163</v>
      </c>
      <c r="D539" t="s">
        <v>172</v>
      </c>
      <c r="E539" t="s">
        <v>43</v>
      </c>
      <c r="F539" t="s">
        <v>21</v>
      </c>
      <c r="G539" t="s">
        <v>21</v>
      </c>
      <c r="H539" t="s">
        <v>22</v>
      </c>
      <c r="I539" t="s">
        <v>23</v>
      </c>
      <c r="J539" t="s">
        <v>24</v>
      </c>
      <c r="K539" t="s">
        <v>25</v>
      </c>
      <c r="L539" t="s">
        <v>25</v>
      </c>
      <c r="M539" t="s">
        <v>38</v>
      </c>
      <c r="N539" t="s">
        <v>25</v>
      </c>
      <c r="O539" t="s">
        <v>21</v>
      </c>
      <c r="P539" t="s">
        <v>27</v>
      </c>
      <c r="Q539" t="s">
        <v>28</v>
      </c>
      <c r="R539" t="s">
        <v>29</v>
      </c>
      <c r="S539" t="s">
        <v>21</v>
      </c>
      <c r="T539" t="s">
        <v>21</v>
      </c>
      <c r="U539" t="s">
        <v>33</v>
      </c>
      <c r="V539" s="2" t="s">
        <v>34</v>
      </c>
    </row>
    <row r="540" spans="1:22" ht="140.4" x14ac:dyDescent="0.3">
      <c r="A540" t="s">
        <v>67</v>
      </c>
      <c r="B540" t="s">
        <v>1742</v>
      </c>
      <c r="C540" t="s">
        <v>1743</v>
      </c>
      <c r="D540" t="s">
        <v>2471</v>
      </c>
      <c r="E540" t="s">
        <v>67</v>
      </c>
      <c r="F540" t="s">
        <v>21</v>
      </c>
      <c r="G540" t="s">
        <v>21</v>
      </c>
      <c r="H540" t="s">
        <v>22</v>
      </c>
      <c r="I540" t="s">
        <v>23</v>
      </c>
      <c r="J540" t="s">
        <v>24</v>
      </c>
      <c r="K540" t="s">
        <v>25</v>
      </c>
      <c r="L540" t="s">
        <v>25</v>
      </c>
      <c r="M540" t="s">
        <v>38</v>
      </c>
      <c r="N540" t="s">
        <v>25</v>
      </c>
      <c r="O540" t="s">
        <v>21</v>
      </c>
      <c r="P540" t="s">
        <v>60</v>
      </c>
      <c r="Q540" t="s">
        <v>45</v>
      </c>
      <c r="R540" t="s">
        <v>29</v>
      </c>
      <c r="S540" t="s">
        <v>21</v>
      </c>
      <c r="T540" t="s">
        <v>21</v>
      </c>
      <c r="U540" t="s">
        <v>30</v>
      </c>
      <c r="V540" s="2" t="s">
        <v>34</v>
      </c>
    </row>
    <row r="541" spans="1:22" x14ac:dyDescent="0.3">
      <c r="A541" t="s">
        <v>52</v>
      </c>
      <c r="B541" t="s">
        <v>983</v>
      </c>
      <c r="C541" t="s">
        <v>984</v>
      </c>
      <c r="D541" t="s">
        <v>991</v>
      </c>
      <c r="E541" t="s">
        <v>107</v>
      </c>
      <c r="F541" t="s">
        <v>25</v>
      </c>
      <c r="G541" t="s">
        <v>25</v>
      </c>
    </row>
    <row r="542" spans="1:22" x14ac:dyDescent="0.3">
      <c r="A542" t="s">
        <v>40</v>
      </c>
      <c r="B542" t="s">
        <v>963</v>
      </c>
      <c r="C542" t="s">
        <v>2783</v>
      </c>
      <c r="D542" t="s">
        <v>3276</v>
      </c>
      <c r="E542" t="s">
        <v>40</v>
      </c>
      <c r="F542" t="s">
        <v>21</v>
      </c>
      <c r="G542" t="s">
        <v>21</v>
      </c>
      <c r="H542" t="s">
        <v>22</v>
      </c>
      <c r="I542" t="s">
        <v>23</v>
      </c>
      <c r="J542" t="s">
        <v>24</v>
      </c>
      <c r="K542" t="s">
        <v>25</v>
      </c>
      <c r="L542" t="s">
        <v>25</v>
      </c>
      <c r="M542" t="s">
        <v>28</v>
      </c>
      <c r="N542" t="s">
        <v>25</v>
      </c>
      <c r="O542" t="s">
        <v>21</v>
      </c>
      <c r="P542" t="s">
        <v>27</v>
      </c>
      <c r="Q542" t="s">
        <v>45</v>
      </c>
      <c r="R542" t="s">
        <v>28</v>
      </c>
      <c r="S542" t="s">
        <v>21</v>
      </c>
      <c r="T542" t="s">
        <v>21</v>
      </c>
      <c r="U542" t="s">
        <v>33</v>
      </c>
      <c r="V542" t="s">
        <v>63</v>
      </c>
    </row>
    <row r="543" spans="1:22" x14ac:dyDescent="0.3">
      <c r="A543" t="s">
        <v>56</v>
      </c>
      <c r="B543" t="s">
        <v>174</v>
      </c>
      <c r="C543" t="s">
        <v>1938</v>
      </c>
      <c r="D543" t="s">
        <v>2260</v>
      </c>
      <c r="E543" t="s">
        <v>56</v>
      </c>
      <c r="F543" t="s">
        <v>25</v>
      </c>
      <c r="G543" t="s">
        <v>25</v>
      </c>
    </row>
    <row r="544" spans="1:22" ht="78" x14ac:dyDescent="0.3">
      <c r="A544" t="s">
        <v>137</v>
      </c>
      <c r="B544" t="s">
        <v>637</v>
      </c>
      <c r="C544" t="s">
        <v>638</v>
      </c>
      <c r="D544" t="s">
        <v>4689</v>
      </c>
      <c r="E544" t="s">
        <v>137</v>
      </c>
      <c r="F544" t="s">
        <v>21</v>
      </c>
      <c r="G544" t="s">
        <v>21</v>
      </c>
      <c r="H544" t="s">
        <v>22</v>
      </c>
      <c r="I544" t="s">
        <v>35</v>
      </c>
      <c r="J544" t="s">
        <v>24</v>
      </c>
      <c r="K544" t="s">
        <v>25</v>
      </c>
      <c r="L544" t="s">
        <v>21</v>
      </c>
      <c r="M544" t="s">
        <v>28</v>
      </c>
      <c r="N544" t="s">
        <v>21</v>
      </c>
      <c r="O544" t="s">
        <v>21</v>
      </c>
      <c r="P544" t="s">
        <v>27</v>
      </c>
      <c r="Q544" t="s">
        <v>45</v>
      </c>
      <c r="R544" t="s">
        <v>28</v>
      </c>
      <c r="S544" t="s">
        <v>21</v>
      </c>
      <c r="T544" t="s">
        <v>21</v>
      </c>
      <c r="U544" t="s">
        <v>42</v>
      </c>
      <c r="V544" s="2" t="s">
        <v>77</v>
      </c>
    </row>
    <row r="545" spans="1:22" ht="109.2" x14ac:dyDescent="0.3">
      <c r="A545" t="s">
        <v>135</v>
      </c>
      <c r="B545" t="s">
        <v>932</v>
      </c>
      <c r="C545" t="s">
        <v>4820</v>
      </c>
      <c r="D545" t="s">
        <v>4906</v>
      </c>
      <c r="E545" t="s">
        <v>135</v>
      </c>
      <c r="F545" t="s">
        <v>21</v>
      </c>
      <c r="G545" t="s">
        <v>21</v>
      </c>
      <c r="H545" t="s">
        <v>50</v>
      </c>
      <c r="I545" t="s">
        <v>23</v>
      </c>
      <c r="J545" t="s">
        <v>24</v>
      </c>
      <c r="K545" t="s">
        <v>25</v>
      </c>
      <c r="L545" t="s">
        <v>25</v>
      </c>
      <c r="M545" t="s">
        <v>28</v>
      </c>
      <c r="N545" t="s">
        <v>21</v>
      </c>
      <c r="O545" t="s">
        <v>21</v>
      </c>
      <c r="P545" t="s">
        <v>27</v>
      </c>
      <c r="Q545" t="s">
        <v>45</v>
      </c>
      <c r="R545" t="s">
        <v>29</v>
      </c>
      <c r="S545" t="s">
        <v>21</v>
      </c>
      <c r="T545" t="s">
        <v>21</v>
      </c>
      <c r="U545" t="s">
        <v>33</v>
      </c>
      <c r="V545" s="2" t="s">
        <v>66</v>
      </c>
    </row>
    <row r="546" spans="1:22" ht="140.4" x14ac:dyDescent="0.3">
      <c r="A546" t="s">
        <v>49</v>
      </c>
      <c r="B546" t="s">
        <v>174</v>
      </c>
      <c r="C546" t="s">
        <v>1376</v>
      </c>
      <c r="D546" t="s">
        <v>1503</v>
      </c>
      <c r="E546" t="s">
        <v>49</v>
      </c>
      <c r="F546" t="s">
        <v>21</v>
      </c>
      <c r="G546" t="s">
        <v>21</v>
      </c>
      <c r="H546" t="s">
        <v>22</v>
      </c>
      <c r="I546" t="s">
        <v>23</v>
      </c>
      <c r="J546" t="s">
        <v>24</v>
      </c>
      <c r="K546" t="s">
        <v>25</v>
      </c>
      <c r="L546" t="s">
        <v>25</v>
      </c>
      <c r="M546" t="s">
        <v>38</v>
      </c>
      <c r="N546" t="s">
        <v>25</v>
      </c>
      <c r="O546" t="s">
        <v>21</v>
      </c>
      <c r="P546" t="s">
        <v>27</v>
      </c>
      <c r="Q546" t="s">
        <v>28</v>
      </c>
      <c r="R546" t="s">
        <v>29</v>
      </c>
      <c r="S546" t="s">
        <v>21</v>
      </c>
      <c r="T546" t="s">
        <v>21</v>
      </c>
      <c r="U546" t="s">
        <v>33</v>
      </c>
      <c r="V546" s="2" t="s">
        <v>34</v>
      </c>
    </row>
    <row r="547" spans="1:22" x14ac:dyDescent="0.3">
      <c r="A547" t="s">
        <v>40</v>
      </c>
      <c r="B547" t="s">
        <v>963</v>
      </c>
      <c r="C547" t="s">
        <v>2481</v>
      </c>
      <c r="D547" t="s">
        <v>3358</v>
      </c>
      <c r="E547" t="s">
        <v>40</v>
      </c>
      <c r="F547" t="s">
        <v>25</v>
      </c>
      <c r="G547" t="s">
        <v>25</v>
      </c>
    </row>
    <row r="548" spans="1:22" ht="109.2" x14ac:dyDescent="0.3">
      <c r="A548" t="s">
        <v>56</v>
      </c>
      <c r="B548" t="s">
        <v>1683</v>
      </c>
      <c r="C548" t="s">
        <v>1684</v>
      </c>
      <c r="D548" t="s">
        <v>2292</v>
      </c>
      <c r="E548" t="s">
        <v>65</v>
      </c>
      <c r="F548" t="s">
        <v>21</v>
      </c>
      <c r="G548" t="s">
        <v>21</v>
      </c>
      <c r="H548" t="s">
        <v>22</v>
      </c>
      <c r="I548" t="s">
        <v>23</v>
      </c>
      <c r="J548" t="s">
        <v>24</v>
      </c>
      <c r="K548" t="s">
        <v>21</v>
      </c>
      <c r="L548" t="s">
        <v>21</v>
      </c>
      <c r="M548" t="s">
        <v>47</v>
      </c>
      <c r="N548" t="s">
        <v>21</v>
      </c>
      <c r="O548" t="s">
        <v>21</v>
      </c>
      <c r="P548" t="s">
        <v>27</v>
      </c>
      <c r="Q548" t="s">
        <v>45</v>
      </c>
      <c r="R548" t="s">
        <v>28</v>
      </c>
      <c r="S548" t="s">
        <v>21</v>
      </c>
      <c r="T548" t="s">
        <v>25</v>
      </c>
      <c r="U548" t="s">
        <v>33</v>
      </c>
      <c r="V548" s="2" t="s">
        <v>46</v>
      </c>
    </row>
    <row r="549" spans="1:22" ht="156" x14ac:dyDescent="0.3">
      <c r="A549" t="s">
        <v>52</v>
      </c>
      <c r="B549" t="s">
        <v>847</v>
      </c>
      <c r="C549" t="s">
        <v>919</v>
      </c>
      <c r="D549" t="s">
        <v>921</v>
      </c>
      <c r="E549" t="s">
        <v>52</v>
      </c>
      <c r="F549" t="s">
        <v>21</v>
      </c>
      <c r="G549" t="s">
        <v>21</v>
      </c>
      <c r="H549" t="s">
        <v>22</v>
      </c>
      <c r="I549" t="s">
        <v>35</v>
      </c>
      <c r="J549" t="s">
        <v>24</v>
      </c>
      <c r="K549" t="s">
        <v>25</v>
      </c>
      <c r="L549" t="s">
        <v>25</v>
      </c>
      <c r="M549" t="s">
        <v>26</v>
      </c>
      <c r="N549" t="s">
        <v>25</v>
      </c>
      <c r="O549" t="s">
        <v>21</v>
      </c>
      <c r="P549" t="s">
        <v>27</v>
      </c>
      <c r="Q549" t="s">
        <v>28</v>
      </c>
      <c r="R549" t="s">
        <v>29</v>
      </c>
      <c r="S549" t="s">
        <v>21</v>
      </c>
      <c r="T549" t="s">
        <v>21</v>
      </c>
      <c r="U549" t="s">
        <v>33</v>
      </c>
      <c r="V549" s="2" t="s">
        <v>31</v>
      </c>
    </row>
    <row r="550" spans="1:22" x14ac:dyDescent="0.3">
      <c r="A550" t="s">
        <v>40</v>
      </c>
      <c r="B550" t="s">
        <v>963</v>
      </c>
      <c r="C550" t="s">
        <v>3369</v>
      </c>
      <c r="D550" t="s">
        <v>3390</v>
      </c>
      <c r="E550" t="s">
        <v>40</v>
      </c>
      <c r="F550" t="s">
        <v>21</v>
      </c>
      <c r="G550" t="s">
        <v>21</v>
      </c>
      <c r="H550" t="s">
        <v>50</v>
      </c>
      <c r="I550" t="s">
        <v>23</v>
      </c>
      <c r="J550" t="s">
        <v>47</v>
      </c>
      <c r="K550" t="s">
        <v>21</v>
      </c>
      <c r="L550" t="s">
        <v>25</v>
      </c>
      <c r="M550" t="s">
        <v>47</v>
      </c>
      <c r="N550" t="s">
        <v>21</v>
      </c>
      <c r="O550" t="s">
        <v>21</v>
      </c>
      <c r="P550" t="s">
        <v>27</v>
      </c>
      <c r="Q550" t="s">
        <v>47</v>
      </c>
      <c r="R550" t="s">
        <v>28</v>
      </c>
      <c r="S550" t="s">
        <v>21</v>
      </c>
      <c r="T550" t="s">
        <v>21</v>
      </c>
      <c r="U550" t="s">
        <v>75</v>
      </c>
      <c r="V550" t="s">
        <v>63</v>
      </c>
    </row>
    <row r="551" spans="1:22" ht="156" x14ac:dyDescent="0.3">
      <c r="A551" t="s">
        <v>79</v>
      </c>
      <c r="B551" t="s">
        <v>478</v>
      </c>
      <c r="C551" t="s">
        <v>5325</v>
      </c>
      <c r="D551" t="s">
        <v>483</v>
      </c>
      <c r="E551" t="s">
        <v>79</v>
      </c>
      <c r="F551" t="s">
        <v>21</v>
      </c>
      <c r="G551" t="s">
        <v>21</v>
      </c>
      <c r="H551" t="s">
        <v>22</v>
      </c>
      <c r="I551" t="s">
        <v>35</v>
      </c>
      <c r="J551" t="s">
        <v>24</v>
      </c>
      <c r="K551" t="s">
        <v>25</v>
      </c>
      <c r="L551" t="s">
        <v>25</v>
      </c>
      <c r="M551" t="s">
        <v>47</v>
      </c>
      <c r="N551" t="s">
        <v>21</v>
      </c>
      <c r="O551" t="s">
        <v>21</v>
      </c>
      <c r="P551" t="s">
        <v>60</v>
      </c>
      <c r="Q551" t="s">
        <v>45</v>
      </c>
      <c r="R551" t="s">
        <v>45</v>
      </c>
      <c r="S551" t="s">
        <v>21</v>
      </c>
      <c r="T551" t="s">
        <v>21</v>
      </c>
      <c r="U551" t="s">
        <v>42</v>
      </c>
      <c r="V551" s="2" t="s">
        <v>31</v>
      </c>
    </row>
    <row r="552" spans="1:22" ht="109.2" x14ac:dyDescent="0.3">
      <c r="A552" t="s">
        <v>36</v>
      </c>
      <c r="B552" t="s">
        <v>890</v>
      </c>
      <c r="C552" t="s">
        <v>927</v>
      </c>
      <c r="D552" t="s">
        <v>2700</v>
      </c>
      <c r="E552" t="s">
        <v>36</v>
      </c>
      <c r="F552" t="s">
        <v>21</v>
      </c>
      <c r="G552" t="s">
        <v>21</v>
      </c>
      <c r="H552" t="s">
        <v>22</v>
      </c>
      <c r="I552" t="s">
        <v>35</v>
      </c>
      <c r="J552" t="s">
        <v>24</v>
      </c>
      <c r="K552" t="s">
        <v>21</v>
      </c>
      <c r="L552" t="s">
        <v>25</v>
      </c>
      <c r="M552" t="s">
        <v>28</v>
      </c>
      <c r="N552" t="s">
        <v>21</v>
      </c>
      <c r="O552" t="s">
        <v>21</v>
      </c>
      <c r="P552" t="s">
        <v>27</v>
      </c>
      <c r="Q552" t="s">
        <v>45</v>
      </c>
      <c r="R552" t="s">
        <v>28</v>
      </c>
      <c r="S552" t="s">
        <v>21</v>
      </c>
      <c r="T552" t="s">
        <v>25</v>
      </c>
      <c r="U552" t="s">
        <v>33</v>
      </c>
      <c r="V552" s="2" t="s">
        <v>46</v>
      </c>
    </row>
    <row r="553" spans="1:22" x14ac:dyDescent="0.3">
      <c r="A553" t="s">
        <v>55</v>
      </c>
      <c r="B553" t="s">
        <v>475</v>
      </c>
      <c r="C553" t="s">
        <v>854</v>
      </c>
      <c r="D553" t="s">
        <v>862</v>
      </c>
      <c r="E553" t="s">
        <v>61</v>
      </c>
      <c r="F553" t="s">
        <v>25</v>
      </c>
      <c r="G553" t="s">
        <v>21</v>
      </c>
    </row>
    <row r="554" spans="1:22" x14ac:dyDescent="0.3">
      <c r="A554" t="s">
        <v>67</v>
      </c>
      <c r="B554" t="s">
        <v>174</v>
      </c>
      <c r="C554" t="s">
        <v>1162</v>
      </c>
      <c r="D554" t="s">
        <v>2541</v>
      </c>
      <c r="E554" t="s">
        <v>67</v>
      </c>
      <c r="F554" t="s">
        <v>21</v>
      </c>
      <c r="G554" t="s">
        <v>21</v>
      </c>
      <c r="H554" t="s">
        <v>22</v>
      </c>
      <c r="I554" t="s">
        <v>35</v>
      </c>
      <c r="J554" t="s">
        <v>47</v>
      </c>
      <c r="K554" t="s">
        <v>21</v>
      </c>
      <c r="L554" t="s">
        <v>21</v>
      </c>
      <c r="M554" t="s">
        <v>47</v>
      </c>
      <c r="N554" t="s">
        <v>21</v>
      </c>
      <c r="O554" t="s">
        <v>21</v>
      </c>
      <c r="P554" t="s">
        <v>27</v>
      </c>
      <c r="Q554" t="s">
        <v>47</v>
      </c>
      <c r="R554" t="s">
        <v>47</v>
      </c>
      <c r="S554" t="s">
        <v>21</v>
      </c>
      <c r="T554" t="s">
        <v>21</v>
      </c>
      <c r="U554" t="s">
        <v>42</v>
      </c>
      <c r="V554" t="s">
        <v>103</v>
      </c>
    </row>
    <row r="555" spans="1:22" ht="140.4" x14ac:dyDescent="0.3">
      <c r="A555" t="s">
        <v>40</v>
      </c>
      <c r="B555" t="s">
        <v>162</v>
      </c>
      <c r="C555" t="s">
        <v>3123</v>
      </c>
      <c r="D555" t="s">
        <v>3347</v>
      </c>
      <c r="E555" t="s">
        <v>40</v>
      </c>
      <c r="F555" t="s">
        <v>21</v>
      </c>
      <c r="G555" t="s">
        <v>21</v>
      </c>
      <c r="H555" t="s">
        <v>50</v>
      </c>
      <c r="I555" t="s">
        <v>35</v>
      </c>
      <c r="J555" t="s">
        <v>24</v>
      </c>
      <c r="K555" t="s">
        <v>25</v>
      </c>
      <c r="L555" t="s">
        <v>25</v>
      </c>
      <c r="M555" t="s">
        <v>26</v>
      </c>
      <c r="N555" t="s">
        <v>25</v>
      </c>
      <c r="O555" t="s">
        <v>21</v>
      </c>
      <c r="P555" t="s">
        <v>27</v>
      </c>
      <c r="Q555" t="s">
        <v>45</v>
      </c>
      <c r="R555" t="s">
        <v>29</v>
      </c>
      <c r="S555" t="s">
        <v>21</v>
      </c>
      <c r="T555" t="s">
        <v>21</v>
      </c>
      <c r="U555" t="s">
        <v>33</v>
      </c>
      <c r="V555" s="2" t="s">
        <v>34</v>
      </c>
    </row>
    <row r="556" spans="1:22" ht="140.4" x14ac:dyDescent="0.3">
      <c r="A556" t="s">
        <v>56</v>
      </c>
      <c r="B556" t="s">
        <v>174</v>
      </c>
      <c r="C556" t="s">
        <v>2152</v>
      </c>
      <c r="D556" t="s">
        <v>2167</v>
      </c>
      <c r="E556" t="s">
        <v>56</v>
      </c>
      <c r="F556" t="s">
        <v>21</v>
      </c>
      <c r="G556" t="s">
        <v>21</v>
      </c>
      <c r="H556" t="s">
        <v>22</v>
      </c>
      <c r="I556" t="s">
        <v>23</v>
      </c>
      <c r="J556" t="s">
        <v>24</v>
      </c>
      <c r="K556" t="s">
        <v>25</v>
      </c>
      <c r="L556" t="s">
        <v>25</v>
      </c>
      <c r="M556" t="s">
        <v>26</v>
      </c>
      <c r="N556" t="s">
        <v>25</v>
      </c>
      <c r="O556" t="s">
        <v>21</v>
      </c>
      <c r="P556" t="s">
        <v>27</v>
      </c>
      <c r="Q556" t="s">
        <v>45</v>
      </c>
      <c r="R556" t="s">
        <v>29</v>
      </c>
      <c r="S556" t="s">
        <v>21</v>
      </c>
      <c r="T556" t="s">
        <v>21</v>
      </c>
      <c r="U556" t="s">
        <v>33</v>
      </c>
      <c r="V556" s="2" t="s">
        <v>34</v>
      </c>
    </row>
    <row r="557" spans="1:22" ht="140.4" x14ac:dyDescent="0.3">
      <c r="A557" t="s">
        <v>85</v>
      </c>
      <c r="B557" t="s">
        <v>3366</v>
      </c>
      <c r="C557" t="s">
        <v>4360</v>
      </c>
      <c r="D557" t="s">
        <v>4436</v>
      </c>
      <c r="E557" t="s">
        <v>85</v>
      </c>
      <c r="F557" t="s">
        <v>21</v>
      </c>
      <c r="G557" t="s">
        <v>21</v>
      </c>
      <c r="H557" t="s">
        <v>22</v>
      </c>
      <c r="I557" t="s">
        <v>35</v>
      </c>
      <c r="J557" t="s">
        <v>24</v>
      </c>
      <c r="K557" t="s">
        <v>21</v>
      </c>
      <c r="L557" t="s">
        <v>25</v>
      </c>
      <c r="M557" t="s">
        <v>28</v>
      </c>
      <c r="N557" t="s">
        <v>25</v>
      </c>
      <c r="O557" t="s">
        <v>21</v>
      </c>
      <c r="P557" t="s">
        <v>27</v>
      </c>
      <c r="Q557" t="s">
        <v>45</v>
      </c>
      <c r="R557" t="s">
        <v>29</v>
      </c>
      <c r="S557" t="s">
        <v>21</v>
      </c>
      <c r="T557" t="s">
        <v>21</v>
      </c>
      <c r="U557" t="s">
        <v>33</v>
      </c>
      <c r="V557" s="2" t="s">
        <v>34</v>
      </c>
    </row>
    <row r="558" spans="1:22" ht="140.4" x14ac:dyDescent="0.3">
      <c r="A558" t="s">
        <v>20</v>
      </c>
      <c r="B558" t="s">
        <v>162</v>
      </c>
      <c r="C558" t="s">
        <v>656</v>
      </c>
      <c r="D558" t="s">
        <v>3003</v>
      </c>
      <c r="E558" t="s">
        <v>37</v>
      </c>
      <c r="F558" t="s">
        <v>21</v>
      </c>
      <c r="G558" t="s">
        <v>21</v>
      </c>
      <c r="H558" t="s">
        <v>22</v>
      </c>
      <c r="I558" t="s">
        <v>35</v>
      </c>
      <c r="J558" t="s">
        <v>24</v>
      </c>
      <c r="K558" t="s">
        <v>25</v>
      </c>
      <c r="L558" t="s">
        <v>25</v>
      </c>
      <c r="M558" t="s">
        <v>26</v>
      </c>
      <c r="N558" t="s">
        <v>25</v>
      </c>
      <c r="O558" t="s">
        <v>21</v>
      </c>
      <c r="P558" t="s">
        <v>27</v>
      </c>
      <c r="Q558" t="s">
        <v>45</v>
      </c>
      <c r="R558" t="s">
        <v>29</v>
      </c>
      <c r="S558" t="s">
        <v>21</v>
      </c>
      <c r="T558" t="s">
        <v>21</v>
      </c>
      <c r="U558" t="s">
        <v>33</v>
      </c>
      <c r="V558" s="2" t="s">
        <v>34</v>
      </c>
    </row>
    <row r="559" spans="1:22" x14ac:dyDescent="0.3">
      <c r="A559" t="s">
        <v>104</v>
      </c>
      <c r="B559" t="s">
        <v>284</v>
      </c>
      <c r="C559" t="s">
        <v>472</v>
      </c>
      <c r="D559" t="s">
        <v>2560</v>
      </c>
      <c r="E559" t="s">
        <v>104</v>
      </c>
      <c r="F559" t="s">
        <v>21</v>
      </c>
      <c r="G559" t="s">
        <v>25</v>
      </c>
    </row>
    <row r="560" spans="1:22" ht="140.4" x14ac:dyDescent="0.3">
      <c r="A560" t="s">
        <v>73</v>
      </c>
      <c r="B560" t="s">
        <v>162</v>
      </c>
      <c r="C560" t="s">
        <v>318</v>
      </c>
      <c r="D560" t="s">
        <v>319</v>
      </c>
      <c r="E560" t="s">
        <v>73</v>
      </c>
      <c r="F560" t="s">
        <v>21</v>
      </c>
      <c r="G560" t="s">
        <v>21</v>
      </c>
      <c r="H560" t="s">
        <v>22</v>
      </c>
      <c r="I560" t="s">
        <v>23</v>
      </c>
      <c r="J560" t="s">
        <v>24</v>
      </c>
      <c r="K560" t="s">
        <v>25</v>
      </c>
      <c r="L560" t="s">
        <v>25</v>
      </c>
      <c r="M560" t="s">
        <v>38</v>
      </c>
      <c r="N560" t="s">
        <v>25</v>
      </c>
      <c r="O560" t="s">
        <v>21</v>
      </c>
      <c r="P560" t="s">
        <v>27</v>
      </c>
      <c r="Q560" t="s">
        <v>28</v>
      </c>
      <c r="R560" t="s">
        <v>29</v>
      </c>
      <c r="S560" t="s">
        <v>21</v>
      </c>
      <c r="T560" t="s">
        <v>21</v>
      </c>
      <c r="U560" t="s">
        <v>33</v>
      </c>
      <c r="V560" s="2" t="s">
        <v>34</v>
      </c>
    </row>
    <row r="561" spans="1:22" ht="156" x14ac:dyDescent="0.3">
      <c r="A561" t="s">
        <v>67</v>
      </c>
      <c r="B561" t="s">
        <v>1742</v>
      </c>
      <c r="C561" t="s">
        <v>1743</v>
      </c>
      <c r="D561" t="s">
        <v>2468</v>
      </c>
      <c r="E561" t="s">
        <v>67</v>
      </c>
      <c r="F561" t="s">
        <v>21</v>
      </c>
      <c r="G561" t="s">
        <v>21</v>
      </c>
      <c r="H561" t="s">
        <v>22</v>
      </c>
      <c r="I561" t="s">
        <v>23</v>
      </c>
      <c r="J561" t="s">
        <v>24</v>
      </c>
      <c r="K561" t="s">
        <v>25</v>
      </c>
      <c r="L561" t="s">
        <v>25</v>
      </c>
      <c r="M561" t="s">
        <v>38</v>
      </c>
      <c r="N561" t="s">
        <v>25</v>
      </c>
      <c r="O561" t="s">
        <v>25</v>
      </c>
      <c r="P561" t="s">
        <v>27</v>
      </c>
      <c r="Q561" t="s">
        <v>29</v>
      </c>
      <c r="R561" t="s">
        <v>29</v>
      </c>
      <c r="S561" t="s">
        <v>21</v>
      </c>
      <c r="T561" t="s">
        <v>25</v>
      </c>
      <c r="U561" t="s">
        <v>30</v>
      </c>
      <c r="V561" s="2" t="s">
        <v>31</v>
      </c>
    </row>
    <row r="562" spans="1:22" ht="156" x14ac:dyDescent="0.3">
      <c r="A562" t="s">
        <v>59</v>
      </c>
      <c r="B562" t="s">
        <v>162</v>
      </c>
      <c r="C562" t="s">
        <v>404</v>
      </c>
      <c r="D562" t="s">
        <v>3513</v>
      </c>
      <c r="E562" t="s">
        <v>82</v>
      </c>
      <c r="F562" t="s">
        <v>21</v>
      </c>
      <c r="G562" t="s">
        <v>21</v>
      </c>
      <c r="H562" t="s">
        <v>22</v>
      </c>
      <c r="I562" t="s">
        <v>23</v>
      </c>
      <c r="J562" t="s">
        <v>47</v>
      </c>
      <c r="K562" t="s">
        <v>21</v>
      </c>
      <c r="L562" t="s">
        <v>25</v>
      </c>
      <c r="M562" t="s">
        <v>38</v>
      </c>
      <c r="N562" t="s">
        <v>25</v>
      </c>
      <c r="O562" t="s">
        <v>21</v>
      </c>
      <c r="P562" t="s">
        <v>27</v>
      </c>
      <c r="Q562" t="s">
        <v>28</v>
      </c>
      <c r="R562" t="s">
        <v>29</v>
      </c>
      <c r="S562" t="s">
        <v>21</v>
      </c>
      <c r="T562" t="s">
        <v>21</v>
      </c>
      <c r="U562" t="s">
        <v>33</v>
      </c>
      <c r="V562" s="2" t="s">
        <v>31</v>
      </c>
    </row>
    <row r="563" spans="1:22" ht="140.4" x14ac:dyDescent="0.3">
      <c r="A563" t="s">
        <v>70</v>
      </c>
      <c r="B563" t="s">
        <v>3366</v>
      </c>
      <c r="C563" t="s">
        <v>4327</v>
      </c>
      <c r="D563" t="s">
        <v>4351</v>
      </c>
      <c r="E563" t="s">
        <v>70</v>
      </c>
      <c r="F563" t="s">
        <v>21</v>
      </c>
      <c r="G563" t="s">
        <v>21</v>
      </c>
      <c r="H563" t="s">
        <v>22</v>
      </c>
      <c r="I563" t="s">
        <v>35</v>
      </c>
      <c r="J563" t="s">
        <v>24</v>
      </c>
      <c r="K563" t="s">
        <v>21</v>
      </c>
      <c r="L563" t="s">
        <v>25</v>
      </c>
      <c r="M563" t="s">
        <v>28</v>
      </c>
      <c r="N563" t="s">
        <v>25</v>
      </c>
      <c r="O563" t="s">
        <v>21</v>
      </c>
      <c r="P563" t="s">
        <v>27</v>
      </c>
      <c r="Q563" t="s">
        <v>45</v>
      </c>
      <c r="R563" t="s">
        <v>29</v>
      </c>
      <c r="S563" t="s">
        <v>21</v>
      </c>
      <c r="T563" t="s">
        <v>21</v>
      </c>
      <c r="U563" t="s">
        <v>42</v>
      </c>
      <c r="V563" s="2" t="s">
        <v>34</v>
      </c>
    </row>
    <row r="564" spans="1:22" ht="109.2" x14ac:dyDescent="0.3">
      <c r="A564" t="s">
        <v>79</v>
      </c>
      <c r="B564" t="s">
        <v>519</v>
      </c>
      <c r="C564" t="s">
        <v>540</v>
      </c>
      <c r="D564" t="s">
        <v>557</v>
      </c>
      <c r="E564" t="s">
        <v>79</v>
      </c>
      <c r="F564" t="s">
        <v>21</v>
      </c>
      <c r="G564" t="s">
        <v>21</v>
      </c>
      <c r="H564" t="s">
        <v>22</v>
      </c>
      <c r="I564" t="s">
        <v>41</v>
      </c>
      <c r="J564" t="s">
        <v>24</v>
      </c>
      <c r="K564" t="s">
        <v>25</v>
      </c>
      <c r="L564" t="s">
        <v>21</v>
      </c>
      <c r="M564" t="s">
        <v>28</v>
      </c>
      <c r="N564" t="s">
        <v>21</v>
      </c>
      <c r="O564" t="s">
        <v>21</v>
      </c>
      <c r="P564" t="s">
        <v>27</v>
      </c>
      <c r="Q564" t="s">
        <v>45</v>
      </c>
      <c r="R564" t="s">
        <v>29</v>
      </c>
      <c r="S564" t="s">
        <v>21</v>
      </c>
      <c r="T564" t="s">
        <v>21</v>
      </c>
      <c r="U564" t="s">
        <v>30</v>
      </c>
      <c r="V564" s="2" t="s">
        <v>66</v>
      </c>
    </row>
    <row r="565" spans="1:22" ht="140.4" x14ac:dyDescent="0.3">
      <c r="A565" t="s">
        <v>20</v>
      </c>
      <c r="B565" t="s">
        <v>162</v>
      </c>
      <c r="C565" t="s">
        <v>656</v>
      </c>
      <c r="D565" t="s">
        <v>3001</v>
      </c>
      <c r="E565" t="s">
        <v>132</v>
      </c>
      <c r="F565" t="s">
        <v>21</v>
      </c>
      <c r="G565" t="s">
        <v>21</v>
      </c>
      <c r="H565" t="s">
        <v>50</v>
      </c>
      <c r="I565" t="s">
        <v>35</v>
      </c>
      <c r="J565" t="s">
        <v>24</v>
      </c>
      <c r="K565" t="s">
        <v>25</v>
      </c>
      <c r="L565" t="s">
        <v>25</v>
      </c>
      <c r="M565" t="s">
        <v>28</v>
      </c>
      <c r="N565" t="s">
        <v>25</v>
      </c>
      <c r="O565" t="s">
        <v>21</v>
      </c>
      <c r="P565" t="s">
        <v>27</v>
      </c>
      <c r="Q565" t="s">
        <v>28</v>
      </c>
      <c r="R565" t="s">
        <v>29</v>
      </c>
      <c r="S565" t="s">
        <v>21</v>
      </c>
      <c r="T565" t="s">
        <v>21</v>
      </c>
      <c r="U565" t="s">
        <v>33</v>
      </c>
      <c r="V565" s="2" t="s">
        <v>34</v>
      </c>
    </row>
    <row r="566" spans="1:22" ht="124.8" x14ac:dyDescent="0.3">
      <c r="A566" t="s">
        <v>37</v>
      </c>
      <c r="B566" t="s">
        <v>890</v>
      </c>
      <c r="C566" t="s">
        <v>2698</v>
      </c>
      <c r="D566" t="s">
        <v>3500</v>
      </c>
      <c r="E566" t="s">
        <v>37</v>
      </c>
      <c r="F566" t="s">
        <v>21</v>
      </c>
      <c r="G566" t="s">
        <v>21</v>
      </c>
      <c r="H566" t="s">
        <v>22</v>
      </c>
      <c r="I566" t="s">
        <v>35</v>
      </c>
      <c r="J566" t="s">
        <v>24</v>
      </c>
      <c r="K566" t="s">
        <v>25</v>
      </c>
      <c r="L566" t="s">
        <v>25</v>
      </c>
      <c r="M566" t="s">
        <v>26</v>
      </c>
      <c r="N566" t="s">
        <v>25</v>
      </c>
      <c r="O566" t="s">
        <v>21</v>
      </c>
      <c r="P566" t="s">
        <v>60</v>
      </c>
      <c r="Q566" t="s">
        <v>28</v>
      </c>
      <c r="R566" t="s">
        <v>29</v>
      </c>
      <c r="S566" t="s">
        <v>21</v>
      </c>
      <c r="T566" t="s">
        <v>21</v>
      </c>
      <c r="U566" t="s">
        <v>42</v>
      </c>
      <c r="V566" s="2" t="s">
        <v>126</v>
      </c>
    </row>
    <row r="567" spans="1:22" ht="93.6" x14ac:dyDescent="0.3">
      <c r="A567" t="s">
        <v>56</v>
      </c>
      <c r="B567" t="s">
        <v>881</v>
      </c>
      <c r="C567" t="s">
        <v>2082</v>
      </c>
      <c r="D567" t="s">
        <v>2092</v>
      </c>
      <c r="E567" t="s">
        <v>56</v>
      </c>
      <c r="F567" t="s">
        <v>21</v>
      </c>
      <c r="G567" t="s">
        <v>21</v>
      </c>
      <c r="H567" t="s">
        <v>22</v>
      </c>
      <c r="I567" t="s">
        <v>35</v>
      </c>
      <c r="J567" t="s">
        <v>24</v>
      </c>
      <c r="K567" t="s">
        <v>25</v>
      </c>
      <c r="L567" t="s">
        <v>25</v>
      </c>
      <c r="M567" t="s">
        <v>28</v>
      </c>
      <c r="N567" t="s">
        <v>21</v>
      </c>
      <c r="O567" t="s">
        <v>21</v>
      </c>
      <c r="P567" t="s">
        <v>60</v>
      </c>
      <c r="Q567" t="s">
        <v>45</v>
      </c>
      <c r="R567" t="s">
        <v>45</v>
      </c>
      <c r="S567" t="s">
        <v>21</v>
      </c>
      <c r="T567" t="s">
        <v>25</v>
      </c>
      <c r="U567" t="s">
        <v>33</v>
      </c>
      <c r="V567" s="2" t="s">
        <v>98</v>
      </c>
    </row>
    <row r="568" spans="1:22" x14ac:dyDescent="0.3">
      <c r="A568" t="s">
        <v>83</v>
      </c>
      <c r="B568" t="s">
        <v>2570</v>
      </c>
      <c r="C568" t="s">
        <v>4613</v>
      </c>
      <c r="D568" t="s">
        <v>5076</v>
      </c>
      <c r="E568" t="s">
        <v>83</v>
      </c>
      <c r="F568" t="s">
        <v>25</v>
      </c>
      <c r="G568" t="s">
        <v>21</v>
      </c>
    </row>
    <row r="569" spans="1:22" ht="78" x14ac:dyDescent="0.3">
      <c r="A569" t="s">
        <v>61</v>
      </c>
      <c r="B569" t="s">
        <v>890</v>
      </c>
      <c r="C569" t="s">
        <v>1169</v>
      </c>
      <c r="D569" t="s">
        <v>1318</v>
      </c>
      <c r="E569" t="s">
        <v>114</v>
      </c>
      <c r="F569" t="s">
        <v>21</v>
      </c>
      <c r="G569" t="s">
        <v>21</v>
      </c>
      <c r="H569" t="s">
        <v>22</v>
      </c>
      <c r="I569" t="s">
        <v>35</v>
      </c>
      <c r="J569" t="s">
        <v>47</v>
      </c>
      <c r="K569" t="s">
        <v>21</v>
      </c>
      <c r="L569" t="s">
        <v>25</v>
      </c>
      <c r="M569" t="s">
        <v>47</v>
      </c>
      <c r="N569" t="s">
        <v>21</v>
      </c>
      <c r="O569" t="s">
        <v>21</v>
      </c>
      <c r="P569" t="s">
        <v>27</v>
      </c>
      <c r="Q569" t="s">
        <v>45</v>
      </c>
      <c r="R569" t="s">
        <v>47</v>
      </c>
      <c r="S569" t="s">
        <v>21</v>
      </c>
      <c r="T569" t="s">
        <v>25</v>
      </c>
      <c r="U569" t="s">
        <v>33</v>
      </c>
      <c r="V569" s="2" t="s">
        <v>76</v>
      </c>
    </row>
    <row r="570" spans="1:22" x14ac:dyDescent="0.3">
      <c r="A570" t="s">
        <v>113</v>
      </c>
      <c r="B570" t="s">
        <v>983</v>
      </c>
      <c r="C570" t="s">
        <v>984</v>
      </c>
      <c r="D570" t="s">
        <v>1409</v>
      </c>
      <c r="E570" t="s">
        <v>113</v>
      </c>
      <c r="F570" t="s">
        <v>21</v>
      </c>
      <c r="G570" t="s">
        <v>21</v>
      </c>
      <c r="H570" t="s">
        <v>22</v>
      </c>
      <c r="I570" t="s">
        <v>35</v>
      </c>
      <c r="J570" t="s">
        <v>47</v>
      </c>
      <c r="K570" t="s">
        <v>21</v>
      </c>
      <c r="L570" t="s">
        <v>21</v>
      </c>
      <c r="M570" t="s">
        <v>47</v>
      </c>
      <c r="N570" t="s">
        <v>21</v>
      </c>
      <c r="O570" t="s">
        <v>21</v>
      </c>
      <c r="P570" t="s">
        <v>27</v>
      </c>
      <c r="Q570" t="s">
        <v>45</v>
      </c>
      <c r="R570" t="s">
        <v>45</v>
      </c>
      <c r="S570" t="s">
        <v>21</v>
      </c>
      <c r="T570" t="s">
        <v>21</v>
      </c>
      <c r="U570" t="s">
        <v>42</v>
      </c>
      <c r="V570" t="s">
        <v>63</v>
      </c>
    </row>
    <row r="571" spans="1:22" ht="156" x14ac:dyDescent="0.3">
      <c r="A571" t="s">
        <v>70</v>
      </c>
      <c r="B571" t="s">
        <v>637</v>
      </c>
      <c r="C571" t="s">
        <v>3328</v>
      </c>
      <c r="D571" t="s">
        <v>4276</v>
      </c>
      <c r="E571" t="s">
        <v>146</v>
      </c>
      <c r="F571" t="s">
        <v>21</v>
      </c>
      <c r="G571" t="s">
        <v>21</v>
      </c>
      <c r="H571" t="s">
        <v>54</v>
      </c>
      <c r="I571" t="s">
        <v>35</v>
      </c>
      <c r="J571" t="s">
        <v>24</v>
      </c>
      <c r="K571" t="s">
        <v>25</v>
      </c>
      <c r="L571" t="s">
        <v>21</v>
      </c>
      <c r="M571" t="s">
        <v>26</v>
      </c>
      <c r="N571" t="s">
        <v>25</v>
      </c>
      <c r="O571" t="s">
        <v>21</v>
      </c>
      <c r="P571" t="s">
        <v>27</v>
      </c>
      <c r="Q571" t="s">
        <v>28</v>
      </c>
      <c r="R571" t="s">
        <v>28</v>
      </c>
      <c r="S571" t="s">
        <v>21</v>
      </c>
      <c r="T571" t="s">
        <v>21</v>
      </c>
      <c r="U571" t="s">
        <v>75</v>
      </c>
      <c r="V571" s="2" t="s">
        <v>31</v>
      </c>
    </row>
    <row r="572" spans="1:22" ht="156" x14ac:dyDescent="0.3">
      <c r="A572" t="s">
        <v>85</v>
      </c>
      <c r="B572" t="s">
        <v>174</v>
      </c>
      <c r="C572" t="s">
        <v>195</v>
      </c>
      <c r="D572" t="s">
        <v>4472</v>
      </c>
      <c r="E572" t="s">
        <v>85</v>
      </c>
      <c r="F572" t="s">
        <v>21</v>
      </c>
      <c r="G572" t="s">
        <v>21</v>
      </c>
      <c r="H572" t="s">
        <v>22</v>
      </c>
      <c r="I572" t="s">
        <v>35</v>
      </c>
      <c r="J572" t="s">
        <v>24</v>
      </c>
      <c r="K572" t="s">
        <v>25</v>
      </c>
      <c r="L572" t="s">
        <v>25</v>
      </c>
      <c r="M572" t="s">
        <v>38</v>
      </c>
      <c r="N572" t="s">
        <v>25</v>
      </c>
      <c r="O572" t="s">
        <v>21</v>
      </c>
      <c r="P572" t="s">
        <v>27</v>
      </c>
      <c r="Q572" t="s">
        <v>47</v>
      </c>
      <c r="R572" t="s">
        <v>29</v>
      </c>
      <c r="S572" t="s">
        <v>21</v>
      </c>
      <c r="T572" t="s">
        <v>21</v>
      </c>
      <c r="U572" t="s">
        <v>42</v>
      </c>
      <c r="V572" s="2" t="s">
        <v>31</v>
      </c>
    </row>
    <row r="573" spans="1:22" ht="140.4" x14ac:dyDescent="0.3">
      <c r="A573" t="s">
        <v>139</v>
      </c>
      <c r="B573" t="s">
        <v>932</v>
      </c>
      <c r="C573" t="s">
        <v>1337</v>
      </c>
      <c r="D573" t="s">
        <v>4655</v>
      </c>
      <c r="E573" t="s">
        <v>139</v>
      </c>
      <c r="F573" t="s">
        <v>21</v>
      </c>
      <c r="G573" t="s">
        <v>21</v>
      </c>
      <c r="H573" t="s">
        <v>22</v>
      </c>
      <c r="I573" t="s">
        <v>23</v>
      </c>
      <c r="J573" t="s">
        <v>24</v>
      </c>
      <c r="K573" t="s">
        <v>25</v>
      </c>
      <c r="L573" t="s">
        <v>25</v>
      </c>
      <c r="M573" t="s">
        <v>26</v>
      </c>
      <c r="N573" t="s">
        <v>25</v>
      </c>
      <c r="O573" t="s">
        <v>21</v>
      </c>
      <c r="P573" t="s">
        <v>27</v>
      </c>
      <c r="Q573" t="s">
        <v>45</v>
      </c>
      <c r="R573" t="s">
        <v>29</v>
      </c>
      <c r="S573" t="s">
        <v>21</v>
      </c>
      <c r="T573" t="s">
        <v>21</v>
      </c>
      <c r="U573" t="s">
        <v>33</v>
      </c>
      <c r="V573" s="2" t="s">
        <v>34</v>
      </c>
    </row>
    <row r="574" spans="1:22" ht="109.2" x14ac:dyDescent="0.3">
      <c r="A574" t="s">
        <v>82</v>
      </c>
      <c r="B574" t="s">
        <v>2938</v>
      </c>
      <c r="C574" t="s">
        <v>4556</v>
      </c>
      <c r="D574" t="s">
        <v>4611</v>
      </c>
      <c r="E574" t="s">
        <v>82</v>
      </c>
      <c r="F574" t="s">
        <v>21</v>
      </c>
      <c r="G574" t="s">
        <v>21</v>
      </c>
      <c r="H574" t="s">
        <v>22</v>
      </c>
      <c r="I574" t="s">
        <v>23</v>
      </c>
      <c r="J574" t="s">
        <v>24</v>
      </c>
      <c r="K574" t="s">
        <v>25</v>
      </c>
      <c r="L574" t="s">
        <v>25</v>
      </c>
      <c r="M574" t="s">
        <v>38</v>
      </c>
      <c r="N574" t="s">
        <v>25</v>
      </c>
      <c r="O574" t="s">
        <v>21</v>
      </c>
      <c r="P574" t="s">
        <v>27</v>
      </c>
      <c r="Q574" t="s">
        <v>29</v>
      </c>
      <c r="R574" t="s">
        <v>29</v>
      </c>
      <c r="S574" t="s">
        <v>21</v>
      </c>
      <c r="T574" t="s">
        <v>21</v>
      </c>
      <c r="U574" t="s">
        <v>42</v>
      </c>
      <c r="V574" s="2" t="s">
        <v>66</v>
      </c>
    </row>
    <row r="575" spans="1:22" ht="140.4" x14ac:dyDescent="0.3">
      <c r="A575" t="s">
        <v>52</v>
      </c>
      <c r="B575" t="s">
        <v>847</v>
      </c>
      <c r="C575" t="s">
        <v>919</v>
      </c>
      <c r="D575" t="s">
        <v>920</v>
      </c>
      <c r="E575" t="s">
        <v>52</v>
      </c>
      <c r="F575" t="s">
        <v>21</v>
      </c>
      <c r="G575" t="s">
        <v>21</v>
      </c>
      <c r="H575" t="s">
        <v>54</v>
      </c>
      <c r="I575" t="s">
        <v>35</v>
      </c>
      <c r="J575" t="s">
        <v>24</v>
      </c>
      <c r="K575" t="s">
        <v>25</v>
      </c>
      <c r="L575" t="s">
        <v>25</v>
      </c>
      <c r="M575" t="s">
        <v>26</v>
      </c>
      <c r="N575" t="s">
        <v>25</v>
      </c>
      <c r="O575" t="s">
        <v>21</v>
      </c>
      <c r="P575" t="s">
        <v>27</v>
      </c>
      <c r="Q575" t="s">
        <v>45</v>
      </c>
      <c r="R575" t="s">
        <v>29</v>
      </c>
      <c r="S575" t="s">
        <v>21</v>
      </c>
      <c r="T575" t="s">
        <v>21</v>
      </c>
      <c r="U575" t="s">
        <v>33</v>
      </c>
      <c r="V575" s="2" t="s">
        <v>34</v>
      </c>
    </row>
    <row r="576" spans="1:22" ht="93.6" x14ac:dyDescent="0.3">
      <c r="A576" t="s">
        <v>36</v>
      </c>
      <c r="B576" t="s">
        <v>1861</v>
      </c>
      <c r="C576" t="s">
        <v>1870</v>
      </c>
      <c r="D576" t="s">
        <v>2659</v>
      </c>
      <c r="E576" t="s">
        <v>36</v>
      </c>
      <c r="F576" t="s">
        <v>21</v>
      </c>
      <c r="G576" t="s">
        <v>21</v>
      </c>
      <c r="H576" t="s">
        <v>54</v>
      </c>
      <c r="I576" t="s">
        <v>41</v>
      </c>
      <c r="J576" t="s">
        <v>24</v>
      </c>
      <c r="K576" t="s">
        <v>25</v>
      </c>
      <c r="L576" t="s">
        <v>25</v>
      </c>
      <c r="M576" t="s">
        <v>38</v>
      </c>
      <c r="N576" t="s">
        <v>25</v>
      </c>
      <c r="O576" t="s">
        <v>25</v>
      </c>
      <c r="P576" t="s">
        <v>27</v>
      </c>
      <c r="Q576" t="s">
        <v>28</v>
      </c>
      <c r="R576" t="s">
        <v>29</v>
      </c>
      <c r="S576" t="s">
        <v>21</v>
      </c>
      <c r="T576" t="s">
        <v>25</v>
      </c>
      <c r="U576" t="s">
        <v>75</v>
      </c>
      <c r="V576" s="2" t="s">
        <v>51</v>
      </c>
    </row>
    <row r="577" spans="1:22" ht="156" x14ac:dyDescent="0.3">
      <c r="A577" t="s">
        <v>19</v>
      </c>
      <c r="B577" t="s">
        <v>162</v>
      </c>
      <c r="C577" t="s">
        <v>239</v>
      </c>
      <c r="D577" t="s">
        <v>272</v>
      </c>
      <c r="E577" t="s">
        <v>59</v>
      </c>
      <c r="F577" t="s">
        <v>21</v>
      </c>
      <c r="G577" t="s">
        <v>21</v>
      </c>
      <c r="H577" t="s">
        <v>22</v>
      </c>
      <c r="I577" t="s">
        <v>23</v>
      </c>
      <c r="J577" t="s">
        <v>24</v>
      </c>
      <c r="K577" t="s">
        <v>21</v>
      </c>
      <c r="L577" t="s">
        <v>25</v>
      </c>
      <c r="M577" t="s">
        <v>26</v>
      </c>
      <c r="N577" t="s">
        <v>25</v>
      </c>
      <c r="O577" t="s">
        <v>21</v>
      </c>
      <c r="P577" t="s">
        <v>27</v>
      </c>
      <c r="Q577" t="s">
        <v>28</v>
      </c>
      <c r="R577" t="s">
        <v>29</v>
      </c>
      <c r="S577" t="s">
        <v>21</v>
      </c>
      <c r="T577" t="s">
        <v>21</v>
      </c>
      <c r="U577" t="s">
        <v>33</v>
      </c>
      <c r="V577" s="2" t="s">
        <v>31</v>
      </c>
    </row>
    <row r="578" spans="1:22" ht="140.4" x14ac:dyDescent="0.3">
      <c r="A578" t="s">
        <v>85</v>
      </c>
      <c r="B578" t="s">
        <v>174</v>
      </c>
      <c r="C578" t="s">
        <v>779</v>
      </c>
      <c r="D578" t="s">
        <v>4473</v>
      </c>
      <c r="E578" t="s">
        <v>85</v>
      </c>
      <c r="F578" t="s">
        <v>21</v>
      </c>
      <c r="G578" t="s">
        <v>21</v>
      </c>
      <c r="H578" t="s">
        <v>22</v>
      </c>
      <c r="I578" t="s">
        <v>23</v>
      </c>
      <c r="J578" t="s">
        <v>24</v>
      </c>
      <c r="K578" t="s">
        <v>25</v>
      </c>
      <c r="L578" t="s">
        <v>25</v>
      </c>
      <c r="M578" t="s">
        <v>38</v>
      </c>
      <c r="N578" t="s">
        <v>25</v>
      </c>
      <c r="O578" t="s">
        <v>21</v>
      </c>
      <c r="P578" t="s">
        <v>27</v>
      </c>
      <c r="Q578" t="s">
        <v>45</v>
      </c>
      <c r="R578" t="s">
        <v>28</v>
      </c>
      <c r="S578" t="s">
        <v>21</v>
      </c>
      <c r="T578" t="s">
        <v>25</v>
      </c>
      <c r="U578" t="s">
        <v>33</v>
      </c>
      <c r="V578" s="2" t="s">
        <v>34</v>
      </c>
    </row>
    <row r="579" spans="1:22" ht="109.2" x14ac:dyDescent="0.3">
      <c r="A579" t="s">
        <v>74</v>
      </c>
      <c r="B579" t="s">
        <v>174</v>
      </c>
      <c r="C579" t="s">
        <v>886</v>
      </c>
      <c r="D579" t="s">
        <v>4064</v>
      </c>
      <c r="E579" t="s">
        <v>74</v>
      </c>
      <c r="F579" t="s">
        <v>21</v>
      </c>
      <c r="G579" t="s">
        <v>21</v>
      </c>
      <c r="H579" t="s">
        <v>22</v>
      </c>
      <c r="I579" t="s">
        <v>35</v>
      </c>
      <c r="J579" t="s">
        <v>24</v>
      </c>
      <c r="K579" t="s">
        <v>21</v>
      </c>
      <c r="L579" t="s">
        <v>21</v>
      </c>
      <c r="M579" t="s">
        <v>47</v>
      </c>
      <c r="N579" t="s">
        <v>21</v>
      </c>
      <c r="O579" t="s">
        <v>21</v>
      </c>
      <c r="P579" t="s">
        <v>27</v>
      </c>
      <c r="Q579" t="s">
        <v>45</v>
      </c>
      <c r="R579" t="s">
        <v>28</v>
      </c>
      <c r="S579" t="s">
        <v>21</v>
      </c>
      <c r="T579" t="s">
        <v>21</v>
      </c>
      <c r="U579" t="s">
        <v>33</v>
      </c>
      <c r="V579" s="2" t="s">
        <v>66</v>
      </c>
    </row>
    <row r="580" spans="1:22" ht="156" x14ac:dyDescent="0.3">
      <c r="A580" t="s">
        <v>36</v>
      </c>
      <c r="B580" t="s">
        <v>162</v>
      </c>
      <c r="C580" t="s">
        <v>760</v>
      </c>
      <c r="D580" t="s">
        <v>2716</v>
      </c>
      <c r="E580" t="s">
        <v>40</v>
      </c>
      <c r="F580" t="s">
        <v>21</v>
      </c>
      <c r="G580" t="s">
        <v>21</v>
      </c>
      <c r="H580" t="s">
        <v>22</v>
      </c>
      <c r="I580" t="s">
        <v>35</v>
      </c>
      <c r="J580" t="s">
        <v>47</v>
      </c>
      <c r="K580" t="s">
        <v>25</v>
      </c>
      <c r="L580" t="s">
        <v>25</v>
      </c>
      <c r="M580" t="s">
        <v>38</v>
      </c>
      <c r="N580" t="s">
        <v>25</v>
      </c>
      <c r="O580" t="s">
        <v>21</v>
      </c>
      <c r="P580" t="s">
        <v>80</v>
      </c>
      <c r="Q580" t="s">
        <v>28</v>
      </c>
      <c r="R580" t="s">
        <v>28</v>
      </c>
      <c r="S580" t="s">
        <v>21</v>
      </c>
      <c r="T580" t="s">
        <v>25</v>
      </c>
      <c r="U580" t="s">
        <v>30</v>
      </c>
      <c r="V580" s="2" t="s">
        <v>31</v>
      </c>
    </row>
    <row r="581" spans="1:22" x14ac:dyDescent="0.3">
      <c r="A581" t="s">
        <v>83</v>
      </c>
      <c r="B581" t="s">
        <v>3634</v>
      </c>
      <c r="C581" t="s">
        <v>4970</v>
      </c>
      <c r="D581" t="s">
        <v>4978</v>
      </c>
      <c r="E581" t="s">
        <v>83</v>
      </c>
      <c r="F581" t="s">
        <v>21</v>
      </c>
      <c r="G581" t="s">
        <v>21</v>
      </c>
      <c r="H581" t="s">
        <v>50</v>
      </c>
      <c r="I581" t="s">
        <v>35</v>
      </c>
      <c r="J581" t="s">
        <v>47</v>
      </c>
      <c r="K581" t="s">
        <v>21</v>
      </c>
      <c r="L581" t="s">
        <v>21</v>
      </c>
      <c r="M581" t="s">
        <v>47</v>
      </c>
      <c r="N581" t="s">
        <v>21</v>
      </c>
      <c r="O581" t="s">
        <v>21</v>
      </c>
      <c r="P581" t="s">
        <v>27</v>
      </c>
      <c r="Q581" t="s">
        <v>47</v>
      </c>
      <c r="R581" t="s">
        <v>45</v>
      </c>
      <c r="S581" t="s">
        <v>21</v>
      </c>
      <c r="T581" t="s">
        <v>25</v>
      </c>
      <c r="U581" t="s">
        <v>33</v>
      </c>
      <c r="V581" t="s">
        <v>63</v>
      </c>
    </row>
    <row r="582" spans="1:22" ht="156" x14ac:dyDescent="0.3">
      <c r="A582" t="s">
        <v>61</v>
      </c>
      <c r="B582" t="s">
        <v>847</v>
      </c>
      <c r="C582" t="s">
        <v>1084</v>
      </c>
      <c r="D582" t="s">
        <v>1102</v>
      </c>
      <c r="E582" t="s">
        <v>61</v>
      </c>
      <c r="F582" t="s">
        <v>21</v>
      </c>
      <c r="G582" t="s">
        <v>21</v>
      </c>
      <c r="H582" t="s">
        <v>22</v>
      </c>
      <c r="I582" t="s">
        <v>41</v>
      </c>
      <c r="J582" t="s">
        <v>24</v>
      </c>
      <c r="K582" t="s">
        <v>25</v>
      </c>
      <c r="L582" t="s">
        <v>25</v>
      </c>
      <c r="M582" t="s">
        <v>26</v>
      </c>
      <c r="N582" t="s">
        <v>25</v>
      </c>
      <c r="O582" t="s">
        <v>21</v>
      </c>
      <c r="P582" t="s">
        <v>27</v>
      </c>
      <c r="Q582" t="s">
        <v>45</v>
      </c>
      <c r="R582" t="s">
        <v>28</v>
      </c>
      <c r="S582" t="s">
        <v>21</v>
      </c>
      <c r="T582" t="s">
        <v>21</v>
      </c>
      <c r="U582" t="s">
        <v>75</v>
      </c>
      <c r="V582" s="2" t="s">
        <v>31</v>
      </c>
    </row>
    <row r="583" spans="1:22" ht="156" x14ac:dyDescent="0.3">
      <c r="A583" t="s">
        <v>135</v>
      </c>
      <c r="B583" t="s">
        <v>2870</v>
      </c>
      <c r="C583" t="s">
        <v>3618</v>
      </c>
      <c r="D583" t="s">
        <v>4862</v>
      </c>
      <c r="E583" t="s">
        <v>135</v>
      </c>
      <c r="F583" t="s">
        <v>21</v>
      </c>
      <c r="G583" t="s">
        <v>21</v>
      </c>
      <c r="H583" t="s">
        <v>22</v>
      </c>
      <c r="I583" t="s">
        <v>23</v>
      </c>
      <c r="J583" t="s">
        <v>24</v>
      </c>
      <c r="K583" t="s">
        <v>25</v>
      </c>
      <c r="L583" t="s">
        <v>25</v>
      </c>
      <c r="M583" t="s">
        <v>26</v>
      </c>
      <c r="N583" t="s">
        <v>25</v>
      </c>
      <c r="O583" t="s">
        <v>21</v>
      </c>
      <c r="P583" t="s">
        <v>27</v>
      </c>
      <c r="Q583" t="s">
        <v>28</v>
      </c>
      <c r="R583" t="s">
        <v>29</v>
      </c>
      <c r="S583" t="s">
        <v>21</v>
      </c>
      <c r="T583" t="s">
        <v>21</v>
      </c>
      <c r="U583" t="s">
        <v>33</v>
      </c>
      <c r="V583" s="2" t="s">
        <v>31</v>
      </c>
    </row>
    <row r="584" spans="1:22" x14ac:dyDescent="0.3">
      <c r="A584" t="s">
        <v>139</v>
      </c>
      <c r="B584" t="s">
        <v>2870</v>
      </c>
      <c r="C584" t="s">
        <v>3618</v>
      </c>
      <c r="D584" t="s">
        <v>4649</v>
      </c>
      <c r="E584" t="s">
        <v>151</v>
      </c>
      <c r="F584" t="s">
        <v>21</v>
      </c>
      <c r="G584" t="s">
        <v>21</v>
      </c>
      <c r="H584" t="s">
        <v>22</v>
      </c>
      <c r="I584" t="s">
        <v>41</v>
      </c>
      <c r="J584" t="s">
        <v>24</v>
      </c>
      <c r="K584" t="s">
        <v>25</v>
      </c>
      <c r="L584" t="s">
        <v>25</v>
      </c>
      <c r="M584" t="s">
        <v>38</v>
      </c>
      <c r="N584" t="s">
        <v>25</v>
      </c>
      <c r="O584" t="s">
        <v>25</v>
      </c>
      <c r="P584" t="s">
        <v>60</v>
      </c>
      <c r="Q584" t="s">
        <v>29</v>
      </c>
      <c r="R584" t="s">
        <v>29</v>
      </c>
      <c r="S584" t="s">
        <v>21</v>
      </c>
      <c r="T584" t="s">
        <v>21</v>
      </c>
      <c r="U584" t="s">
        <v>75</v>
      </c>
      <c r="V584" t="s">
        <v>103</v>
      </c>
    </row>
    <row r="585" spans="1:22" ht="156" x14ac:dyDescent="0.3">
      <c r="A585" t="s">
        <v>138</v>
      </c>
      <c r="B585" t="s">
        <v>284</v>
      </c>
      <c r="C585" t="s">
        <v>4783</v>
      </c>
      <c r="D585" t="s">
        <v>4793</v>
      </c>
      <c r="E585" t="s">
        <v>138</v>
      </c>
      <c r="F585" t="s">
        <v>21</v>
      </c>
      <c r="G585" t="s">
        <v>21</v>
      </c>
      <c r="H585" t="s">
        <v>22</v>
      </c>
      <c r="I585" t="s">
        <v>23</v>
      </c>
      <c r="J585" t="s">
        <v>24</v>
      </c>
      <c r="K585" t="s">
        <v>25</v>
      </c>
      <c r="L585" t="s">
        <v>25</v>
      </c>
      <c r="M585" t="s">
        <v>26</v>
      </c>
      <c r="N585" t="s">
        <v>25</v>
      </c>
      <c r="O585" t="s">
        <v>21</v>
      </c>
      <c r="P585" t="s">
        <v>80</v>
      </c>
      <c r="Q585" t="s">
        <v>45</v>
      </c>
      <c r="R585" t="s">
        <v>28</v>
      </c>
      <c r="S585" t="s">
        <v>25</v>
      </c>
      <c r="T585" t="s">
        <v>21</v>
      </c>
      <c r="U585" t="s">
        <v>30</v>
      </c>
      <c r="V585" s="2" t="s">
        <v>31</v>
      </c>
    </row>
    <row r="586" spans="1:22" ht="156" x14ac:dyDescent="0.3">
      <c r="A586" t="s">
        <v>74</v>
      </c>
      <c r="B586" t="s">
        <v>174</v>
      </c>
      <c r="C586" t="s">
        <v>2026</v>
      </c>
      <c r="D586" t="s">
        <v>4073</v>
      </c>
      <c r="E586" t="s">
        <v>74</v>
      </c>
      <c r="F586" t="s">
        <v>21</v>
      </c>
      <c r="G586" t="s">
        <v>21</v>
      </c>
      <c r="H586" t="s">
        <v>22</v>
      </c>
      <c r="I586" t="s">
        <v>35</v>
      </c>
      <c r="J586" t="s">
        <v>24</v>
      </c>
      <c r="K586" t="s">
        <v>25</v>
      </c>
      <c r="L586" t="s">
        <v>25</v>
      </c>
      <c r="M586" t="s">
        <v>28</v>
      </c>
      <c r="N586" t="s">
        <v>25</v>
      </c>
      <c r="O586" t="s">
        <v>21</v>
      </c>
      <c r="P586" t="s">
        <v>72</v>
      </c>
      <c r="Q586" t="s">
        <v>45</v>
      </c>
      <c r="R586" t="s">
        <v>28</v>
      </c>
      <c r="S586" t="s">
        <v>21</v>
      </c>
      <c r="T586" t="s">
        <v>21</v>
      </c>
      <c r="U586" t="s">
        <v>33</v>
      </c>
      <c r="V586" s="2" t="s">
        <v>31</v>
      </c>
    </row>
    <row r="587" spans="1:22" ht="140.4" x14ac:dyDescent="0.3">
      <c r="A587" t="s">
        <v>19</v>
      </c>
      <c r="B587" t="s">
        <v>162</v>
      </c>
      <c r="C587" t="s">
        <v>163</v>
      </c>
      <c r="D587" t="s">
        <v>171</v>
      </c>
      <c r="E587" t="s">
        <v>37</v>
      </c>
      <c r="F587" t="s">
        <v>21</v>
      </c>
      <c r="G587" t="s">
        <v>21</v>
      </c>
      <c r="H587" t="s">
        <v>22</v>
      </c>
      <c r="I587" t="s">
        <v>35</v>
      </c>
      <c r="J587" t="s">
        <v>24</v>
      </c>
      <c r="K587" t="s">
        <v>25</v>
      </c>
      <c r="L587" t="s">
        <v>25</v>
      </c>
      <c r="M587" t="s">
        <v>26</v>
      </c>
      <c r="N587" t="s">
        <v>25</v>
      </c>
      <c r="O587" t="s">
        <v>21</v>
      </c>
      <c r="P587" t="s">
        <v>27</v>
      </c>
      <c r="Q587" t="s">
        <v>28</v>
      </c>
      <c r="R587" t="s">
        <v>29</v>
      </c>
      <c r="S587" t="s">
        <v>21</v>
      </c>
      <c r="T587" t="s">
        <v>21</v>
      </c>
      <c r="U587" t="s">
        <v>42</v>
      </c>
      <c r="V587" s="2" t="s">
        <v>34</v>
      </c>
    </row>
    <row r="588" spans="1:22" x14ac:dyDescent="0.3">
      <c r="A588" t="s">
        <v>83</v>
      </c>
      <c r="B588" t="s">
        <v>475</v>
      </c>
      <c r="C588" t="s">
        <v>5026</v>
      </c>
      <c r="D588" t="s">
        <v>5040</v>
      </c>
      <c r="E588" t="s">
        <v>83</v>
      </c>
      <c r="F588" t="s">
        <v>25</v>
      </c>
      <c r="G588" t="s">
        <v>21</v>
      </c>
    </row>
    <row r="589" spans="1:22" x14ac:dyDescent="0.3">
      <c r="A589" t="s">
        <v>56</v>
      </c>
      <c r="B589" t="s">
        <v>1602</v>
      </c>
      <c r="C589" t="s">
        <v>1603</v>
      </c>
      <c r="D589" t="s">
        <v>2061</v>
      </c>
      <c r="E589" t="s">
        <v>56</v>
      </c>
      <c r="F589" t="s">
        <v>21</v>
      </c>
      <c r="G589" t="s">
        <v>21</v>
      </c>
      <c r="H589" t="s">
        <v>22</v>
      </c>
      <c r="I589" t="s">
        <v>41</v>
      </c>
      <c r="J589" t="s">
        <v>24</v>
      </c>
      <c r="K589" t="s">
        <v>25</v>
      </c>
      <c r="L589" t="s">
        <v>25</v>
      </c>
      <c r="M589" t="s">
        <v>26</v>
      </c>
      <c r="N589" t="s">
        <v>25</v>
      </c>
      <c r="O589" t="s">
        <v>21</v>
      </c>
      <c r="P589" t="s">
        <v>60</v>
      </c>
      <c r="Q589" t="s">
        <v>47</v>
      </c>
      <c r="R589" t="s">
        <v>28</v>
      </c>
      <c r="S589" t="s">
        <v>21</v>
      </c>
      <c r="T589" t="s">
        <v>21</v>
      </c>
      <c r="U589" t="s">
        <v>30</v>
      </c>
      <c r="V589" t="s">
        <v>63</v>
      </c>
    </row>
    <row r="590" spans="1:22" x14ac:dyDescent="0.3">
      <c r="A590" t="s">
        <v>20</v>
      </c>
      <c r="B590" t="s">
        <v>2570</v>
      </c>
      <c r="C590" t="s">
        <v>2931</v>
      </c>
      <c r="D590" t="s">
        <v>2982</v>
      </c>
      <c r="E590" t="s">
        <v>20</v>
      </c>
      <c r="F590" t="s">
        <v>25</v>
      </c>
      <c r="G590" t="s">
        <v>21</v>
      </c>
    </row>
    <row r="591" spans="1:22" ht="124.8" x14ac:dyDescent="0.3">
      <c r="A591" t="s">
        <v>61</v>
      </c>
      <c r="B591" t="s">
        <v>847</v>
      </c>
      <c r="C591" t="s">
        <v>1103</v>
      </c>
      <c r="D591" t="s">
        <v>1106</v>
      </c>
      <c r="E591" t="s">
        <v>61</v>
      </c>
      <c r="F591" t="s">
        <v>21</v>
      </c>
      <c r="G591" t="s">
        <v>21</v>
      </c>
      <c r="H591" t="s">
        <v>22</v>
      </c>
      <c r="I591" t="s">
        <v>23</v>
      </c>
      <c r="J591" t="s">
        <v>47</v>
      </c>
      <c r="K591" t="s">
        <v>25</v>
      </c>
      <c r="L591" t="s">
        <v>25</v>
      </c>
      <c r="M591" t="s">
        <v>28</v>
      </c>
      <c r="N591" t="s">
        <v>21</v>
      </c>
      <c r="O591" t="s">
        <v>21</v>
      </c>
      <c r="P591" t="s">
        <v>27</v>
      </c>
      <c r="Q591" t="s">
        <v>45</v>
      </c>
      <c r="R591" t="s">
        <v>45</v>
      </c>
      <c r="S591" t="s">
        <v>21</v>
      </c>
      <c r="T591" t="s">
        <v>21</v>
      </c>
      <c r="U591" t="s">
        <v>30</v>
      </c>
      <c r="V591" s="2" t="s">
        <v>94</v>
      </c>
    </row>
    <row r="592" spans="1:22" ht="109.2" x14ac:dyDescent="0.3">
      <c r="A592" t="s">
        <v>61</v>
      </c>
      <c r="B592" t="s">
        <v>847</v>
      </c>
      <c r="C592" t="s">
        <v>919</v>
      </c>
      <c r="D592" t="s">
        <v>1048</v>
      </c>
      <c r="E592" t="s">
        <v>61</v>
      </c>
      <c r="F592" t="s">
        <v>21</v>
      </c>
      <c r="G592" t="s">
        <v>21</v>
      </c>
      <c r="H592" t="s">
        <v>54</v>
      </c>
      <c r="I592" t="s">
        <v>35</v>
      </c>
      <c r="J592" t="s">
        <v>24</v>
      </c>
      <c r="K592" t="s">
        <v>25</v>
      </c>
      <c r="L592" t="s">
        <v>25</v>
      </c>
      <c r="M592" t="s">
        <v>26</v>
      </c>
      <c r="N592" t="s">
        <v>25</v>
      </c>
      <c r="O592" t="s">
        <v>21</v>
      </c>
      <c r="P592" t="s">
        <v>27</v>
      </c>
      <c r="Q592" t="s">
        <v>28</v>
      </c>
      <c r="R592" t="s">
        <v>29</v>
      </c>
      <c r="S592" t="s">
        <v>21</v>
      </c>
      <c r="T592" t="s">
        <v>21</v>
      </c>
      <c r="U592" t="s">
        <v>33</v>
      </c>
      <c r="V592" s="2" t="s">
        <v>66</v>
      </c>
    </row>
    <row r="593" spans="1:22" ht="140.4" x14ac:dyDescent="0.3">
      <c r="A593" t="s">
        <v>70</v>
      </c>
      <c r="B593" t="s">
        <v>1602</v>
      </c>
      <c r="C593" t="s">
        <v>3703</v>
      </c>
      <c r="D593" t="s">
        <v>4212</v>
      </c>
      <c r="E593" t="s">
        <v>70</v>
      </c>
      <c r="F593" t="s">
        <v>21</v>
      </c>
      <c r="G593" t="s">
        <v>21</v>
      </c>
      <c r="H593" t="s">
        <v>22</v>
      </c>
      <c r="I593" t="s">
        <v>35</v>
      </c>
      <c r="J593" t="s">
        <v>24</v>
      </c>
      <c r="K593" t="s">
        <v>25</v>
      </c>
      <c r="L593" t="s">
        <v>25</v>
      </c>
      <c r="M593" t="s">
        <v>26</v>
      </c>
      <c r="N593" t="s">
        <v>25</v>
      </c>
      <c r="O593" t="s">
        <v>21</v>
      </c>
      <c r="P593" t="s">
        <v>27</v>
      </c>
      <c r="Q593" t="s">
        <v>45</v>
      </c>
      <c r="R593" t="s">
        <v>29</v>
      </c>
      <c r="S593" t="s">
        <v>21</v>
      </c>
      <c r="T593" t="s">
        <v>21</v>
      </c>
      <c r="U593" t="s">
        <v>42</v>
      </c>
      <c r="V593" s="2" t="s">
        <v>34</v>
      </c>
    </row>
    <row r="594" spans="1:22" x14ac:dyDescent="0.3">
      <c r="A594" t="s">
        <v>55</v>
      </c>
      <c r="B594" t="s">
        <v>847</v>
      </c>
      <c r="C594" t="s">
        <v>848</v>
      </c>
      <c r="D594" t="s">
        <v>873</v>
      </c>
      <c r="E594" t="s">
        <v>52</v>
      </c>
      <c r="F594" t="s">
        <v>25</v>
      </c>
      <c r="G594" t="s">
        <v>25</v>
      </c>
    </row>
    <row r="595" spans="1:22" ht="156" x14ac:dyDescent="0.3">
      <c r="A595" t="s">
        <v>67</v>
      </c>
      <c r="B595" t="s">
        <v>519</v>
      </c>
      <c r="C595" t="s">
        <v>1284</v>
      </c>
      <c r="D595" t="s">
        <v>2426</v>
      </c>
      <c r="E595" t="s">
        <v>67</v>
      </c>
      <c r="F595" t="s">
        <v>21</v>
      </c>
      <c r="G595" t="s">
        <v>21</v>
      </c>
      <c r="H595" t="s">
        <v>54</v>
      </c>
      <c r="I595" t="s">
        <v>35</v>
      </c>
      <c r="J595" t="s">
        <v>24</v>
      </c>
      <c r="K595" t="s">
        <v>25</v>
      </c>
      <c r="L595" t="s">
        <v>25</v>
      </c>
      <c r="M595" t="s">
        <v>26</v>
      </c>
      <c r="N595" t="s">
        <v>25</v>
      </c>
      <c r="O595" t="s">
        <v>21</v>
      </c>
      <c r="P595" t="s">
        <v>27</v>
      </c>
      <c r="Q595" t="s">
        <v>45</v>
      </c>
      <c r="R595" t="s">
        <v>28</v>
      </c>
      <c r="S595" t="s">
        <v>21</v>
      </c>
      <c r="T595" t="s">
        <v>21</v>
      </c>
      <c r="U595" t="s">
        <v>33</v>
      </c>
      <c r="V595" s="2" t="s">
        <v>31</v>
      </c>
    </row>
    <row r="596" spans="1:22" ht="140.4" x14ac:dyDescent="0.3">
      <c r="A596" t="s">
        <v>83</v>
      </c>
      <c r="B596" t="s">
        <v>3634</v>
      </c>
      <c r="C596" t="s">
        <v>3635</v>
      </c>
      <c r="D596" t="s">
        <v>5025</v>
      </c>
      <c r="E596" t="s">
        <v>83</v>
      </c>
      <c r="F596" t="s">
        <v>21</v>
      </c>
      <c r="G596" t="s">
        <v>21</v>
      </c>
      <c r="H596" t="s">
        <v>22</v>
      </c>
      <c r="I596" t="s">
        <v>23</v>
      </c>
      <c r="J596" t="s">
        <v>24</v>
      </c>
      <c r="K596" t="s">
        <v>25</v>
      </c>
      <c r="L596" t="s">
        <v>25</v>
      </c>
      <c r="M596" t="s">
        <v>47</v>
      </c>
      <c r="N596" t="s">
        <v>21</v>
      </c>
      <c r="O596" t="s">
        <v>21</v>
      </c>
      <c r="P596" t="s">
        <v>27</v>
      </c>
      <c r="Q596" t="s">
        <v>47</v>
      </c>
      <c r="R596" t="s">
        <v>45</v>
      </c>
      <c r="S596" t="s">
        <v>21</v>
      </c>
      <c r="T596" t="s">
        <v>21</v>
      </c>
      <c r="U596" t="s">
        <v>33</v>
      </c>
      <c r="V596" s="2" t="s">
        <v>34</v>
      </c>
    </row>
    <row r="597" spans="1:22" ht="140.4" x14ac:dyDescent="0.3">
      <c r="A597" t="s">
        <v>64</v>
      </c>
      <c r="B597" t="s">
        <v>932</v>
      </c>
      <c r="C597" t="s">
        <v>933</v>
      </c>
      <c r="D597" t="s">
        <v>3265</v>
      </c>
      <c r="E597" t="s">
        <v>64</v>
      </c>
      <c r="F597" t="s">
        <v>21</v>
      </c>
      <c r="G597" t="s">
        <v>21</v>
      </c>
      <c r="H597" t="s">
        <v>22</v>
      </c>
      <c r="I597" t="s">
        <v>35</v>
      </c>
      <c r="J597" t="s">
        <v>24</v>
      </c>
      <c r="K597" t="s">
        <v>25</v>
      </c>
      <c r="L597" t="s">
        <v>25</v>
      </c>
      <c r="M597" t="s">
        <v>38</v>
      </c>
      <c r="N597" t="s">
        <v>25</v>
      </c>
      <c r="O597" t="s">
        <v>21</v>
      </c>
      <c r="P597" t="s">
        <v>27</v>
      </c>
      <c r="Q597" t="s">
        <v>28</v>
      </c>
      <c r="R597" t="s">
        <v>29</v>
      </c>
      <c r="S597" t="s">
        <v>21</v>
      </c>
      <c r="T597" t="s">
        <v>21</v>
      </c>
      <c r="U597" t="s">
        <v>33</v>
      </c>
      <c r="V597" s="2" t="s">
        <v>34</v>
      </c>
    </row>
    <row r="598" spans="1:22" ht="156" x14ac:dyDescent="0.3">
      <c r="A598" t="s">
        <v>73</v>
      </c>
      <c r="B598" t="s">
        <v>311</v>
      </c>
      <c r="C598" t="s">
        <v>314</v>
      </c>
      <c r="D598" t="s">
        <v>352</v>
      </c>
      <c r="E598" t="s">
        <v>73</v>
      </c>
      <c r="F598" t="s">
        <v>21</v>
      </c>
      <c r="G598" t="s">
        <v>21</v>
      </c>
      <c r="H598" t="s">
        <v>50</v>
      </c>
      <c r="I598" t="s">
        <v>35</v>
      </c>
      <c r="J598" t="s">
        <v>47</v>
      </c>
      <c r="K598" t="s">
        <v>21</v>
      </c>
      <c r="L598" t="s">
        <v>21</v>
      </c>
      <c r="M598" t="s">
        <v>47</v>
      </c>
      <c r="N598" t="s">
        <v>21</v>
      </c>
      <c r="O598" t="s">
        <v>21</v>
      </c>
      <c r="P598" t="s">
        <v>72</v>
      </c>
      <c r="Q598" t="s">
        <v>47</v>
      </c>
      <c r="R598" t="s">
        <v>28</v>
      </c>
      <c r="S598" t="s">
        <v>21</v>
      </c>
      <c r="T598" t="s">
        <v>25</v>
      </c>
      <c r="U598" t="s">
        <v>33</v>
      </c>
      <c r="V598" s="2" t="s">
        <v>31</v>
      </c>
    </row>
    <row r="599" spans="1:22" x14ac:dyDescent="0.3">
      <c r="A599" t="s">
        <v>32</v>
      </c>
      <c r="B599" t="s">
        <v>1880</v>
      </c>
      <c r="C599" t="s">
        <v>1881</v>
      </c>
      <c r="D599" t="s">
        <v>1925</v>
      </c>
      <c r="E599" t="s">
        <v>67</v>
      </c>
      <c r="F599" t="s">
        <v>21</v>
      </c>
      <c r="G599" t="s">
        <v>21</v>
      </c>
      <c r="H599" t="s">
        <v>50</v>
      </c>
      <c r="I599" t="s">
        <v>23</v>
      </c>
      <c r="J599" t="s">
        <v>47</v>
      </c>
      <c r="K599" t="s">
        <v>21</v>
      </c>
      <c r="L599" t="s">
        <v>21</v>
      </c>
      <c r="M599" t="s">
        <v>47</v>
      </c>
      <c r="N599" t="s">
        <v>21</v>
      </c>
      <c r="O599" t="s">
        <v>21</v>
      </c>
      <c r="P599" t="s">
        <v>60</v>
      </c>
      <c r="Q599" t="s">
        <v>45</v>
      </c>
      <c r="R599" t="s">
        <v>29</v>
      </c>
      <c r="S599" t="s">
        <v>21</v>
      </c>
      <c r="T599" t="s">
        <v>25</v>
      </c>
      <c r="U599" t="s">
        <v>33</v>
      </c>
      <c r="V599" t="s">
        <v>63</v>
      </c>
    </row>
    <row r="600" spans="1:22" ht="46.8" x14ac:dyDescent="0.3">
      <c r="A600" t="s">
        <v>40</v>
      </c>
      <c r="B600" t="s">
        <v>637</v>
      </c>
      <c r="C600" t="s">
        <v>905</v>
      </c>
      <c r="D600" t="s">
        <v>3326</v>
      </c>
      <c r="E600" t="s">
        <v>138</v>
      </c>
      <c r="F600" t="s">
        <v>21</v>
      </c>
      <c r="G600" t="s">
        <v>21</v>
      </c>
      <c r="H600" t="s">
        <v>22</v>
      </c>
      <c r="I600" t="s">
        <v>35</v>
      </c>
      <c r="J600" t="s">
        <v>47</v>
      </c>
      <c r="K600" t="s">
        <v>21</v>
      </c>
      <c r="L600" t="s">
        <v>21</v>
      </c>
      <c r="M600" t="s">
        <v>47</v>
      </c>
      <c r="N600" t="s">
        <v>21</v>
      </c>
      <c r="O600" t="s">
        <v>21</v>
      </c>
      <c r="P600" t="s">
        <v>27</v>
      </c>
      <c r="Q600" t="s">
        <v>47</v>
      </c>
      <c r="R600" t="s">
        <v>47</v>
      </c>
      <c r="S600" t="s">
        <v>21</v>
      </c>
      <c r="T600" t="s">
        <v>21</v>
      </c>
      <c r="U600" t="s">
        <v>42</v>
      </c>
      <c r="V600" s="2" t="s">
        <v>81</v>
      </c>
    </row>
    <row r="601" spans="1:22" ht="140.4" x14ac:dyDescent="0.3">
      <c r="A601" t="s">
        <v>70</v>
      </c>
      <c r="B601" t="s">
        <v>1602</v>
      </c>
      <c r="C601" t="s">
        <v>3703</v>
      </c>
      <c r="D601" t="s">
        <v>4211</v>
      </c>
      <c r="E601" t="s">
        <v>70</v>
      </c>
      <c r="F601" t="s">
        <v>21</v>
      </c>
      <c r="G601" t="s">
        <v>21</v>
      </c>
      <c r="H601" t="s">
        <v>22</v>
      </c>
      <c r="I601" t="s">
        <v>41</v>
      </c>
      <c r="J601" t="s">
        <v>24</v>
      </c>
      <c r="K601" t="s">
        <v>25</v>
      </c>
      <c r="L601" t="s">
        <v>25</v>
      </c>
      <c r="M601" t="s">
        <v>38</v>
      </c>
      <c r="N601" t="s">
        <v>25</v>
      </c>
      <c r="O601" t="s">
        <v>21</v>
      </c>
      <c r="P601" t="s">
        <v>27</v>
      </c>
      <c r="Q601" t="s">
        <v>29</v>
      </c>
      <c r="R601" t="s">
        <v>29</v>
      </c>
      <c r="S601" t="s">
        <v>21</v>
      </c>
      <c r="T601" t="s">
        <v>21</v>
      </c>
      <c r="U601" t="s">
        <v>30</v>
      </c>
      <c r="V601" s="2" t="s">
        <v>34</v>
      </c>
    </row>
    <row r="602" spans="1:22" x14ac:dyDescent="0.3">
      <c r="A602" t="s">
        <v>59</v>
      </c>
      <c r="B602" t="s">
        <v>3634</v>
      </c>
      <c r="C602" t="s">
        <v>3635</v>
      </c>
      <c r="D602" t="s">
        <v>3644</v>
      </c>
      <c r="E602" t="s">
        <v>59</v>
      </c>
      <c r="F602" t="s">
        <v>25</v>
      </c>
      <c r="G602" t="s">
        <v>21</v>
      </c>
    </row>
    <row r="603" spans="1:22" ht="156" x14ac:dyDescent="0.3">
      <c r="A603" t="s">
        <v>150</v>
      </c>
      <c r="B603" t="s">
        <v>475</v>
      </c>
      <c r="C603" t="s">
        <v>1000</v>
      </c>
      <c r="D603" t="s">
        <v>5212</v>
      </c>
      <c r="E603" t="s">
        <v>150</v>
      </c>
      <c r="F603" t="s">
        <v>21</v>
      </c>
      <c r="G603" t="s">
        <v>21</v>
      </c>
      <c r="H603" t="s">
        <v>22</v>
      </c>
      <c r="I603" t="s">
        <v>35</v>
      </c>
      <c r="J603" t="s">
        <v>24</v>
      </c>
      <c r="K603" t="s">
        <v>25</v>
      </c>
      <c r="L603" t="s">
        <v>25</v>
      </c>
      <c r="M603" t="s">
        <v>38</v>
      </c>
      <c r="N603" t="s">
        <v>25</v>
      </c>
      <c r="O603" t="s">
        <v>21</v>
      </c>
      <c r="P603" t="s">
        <v>27</v>
      </c>
      <c r="Q603" t="s">
        <v>45</v>
      </c>
      <c r="R603" t="s">
        <v>29</v>
      </c>
      <c r="S603" t="s">
        <v>21</v>
      </c>
      <c r="T603" t="s">
        <v>21</v>
      </c>
      <c r="U603" t="s">
        <v>42</v>
      </c>
      <c r="V603" s="2" t="s">
        <v>31</v>
      </c>
    </row>
    <row r="604" spans="1:22" ht="62.4" x14ac:dyDescent="0.3">
      <c r="A604" t="s">
        <v>85</v>
      </c>
      <c r="B604" t="s">
        <v>2938</v>
      </c>
      <c r="C604" t="s">
        <v>4353</v>
      </c>
      <c r="D604" t="s">
        <v>4402</v>
      </c>
      <c r="E604" t="s">
        <v>82</v>
      </c>
      <c r="F604" t="s">
        <v>21</v>
      </c>
      <c r="G604" t="s">
        <v>21</v>
      </c>
      <c r="H604" t="s">
        <v>22</v>
      </c>
      <c r="I604" t="s">
        <v>35</v>
      </c>
      <c r="J604" t="s">
        <v>24</v>
      </c>
      <c r="K604" t="s">
        <v>25</v>
      </c>
      <c r="L604" t="s">
        <v>25</v>
      </c>
      <c r="M604" t="s">
        <v>28</v>
      </c>
      <c r="N604" t="s">
        <v>21</v>
      </c>
      <c r="O604" t="s">
        <v>21</v>
      </c>
      <c r="P604" t="s">
        <v>72</v>
      </c>
      <c r="Q604" t="s">
        <v>45</v>
      </c>
      <c r="R604" t="s">
        <v>47</v>
      </c>
      <c r="S604" t="s">
        <v>21</v>
      </c>
      <c r="T604" t="s">
        <v>21</v>
      </c>
      <c r="U604" t="s">
        <v>42</v>
      </c>
      <c r="V604" s="2" t="s">
        <v>48</v>
      </c>
    </row>
    <row r="605" spans="1:22" ht="140.4" x14ac:dyDescent="0.3">
      <c r="A605" t="s">
        <v>67</v>
      </c>
      <c r="B605" t="s">
        <v>174</v>
      </c>
      <c r="C605" t="s">
        <v>2152</v>
      </c>
      <c r="D605" t="s">
        <v>2392</v>
      </c>
      <c r="E605" t="s">
        <v>67</v>
      </c>
      <c r="F605" t="s">
        <v>21</v>
      </c>
      <c r="G605" t="s">
        <v>21</v>
      </c>
      <c r="H605" t="s">
        <v>22</v>
      </c>
      <c r="I605" t="s">
        <v>23</v>
      </c>
      <c r="J605" t="s">
        <v>24</v>
      </c>
      <c r="K605" t="s">
        <v>25</v>
      </c>
      <c r="L605" t="s">
        <v>25</v>
      </c>
      <c r="M605" t="s">
        <v>28</v>
      </c>
      <c r="N605" t="s">
        <v>25</v>
      </c>
      <c r="O605" t="s">
        <v>21</v>
      </c>
      <c r="P605" t="s">
        <v>60</v>
      </c>
      <c r="Q605" t="s">
        <v>45</v>
      </c>
      <c r="R605" t="s">
        <v>29</v>
      </c>
      <c r="S605" t="s">
        <v>21</v>
      </c>
      <c r="T605" t="s">
        <v>21</v>
      </c>
      <c r="U605" t="s">
        <v>33</v>
      </c>
      <c r="V605" s="2" t="s">
        <v>34</v>
      </c>
    </row>
    <row r="606" spans="1:22" ht="140.4" x14ac:dyDescent="0.3">
      <c r="A606" t="s">
        <v>32</v>
      </c>
      <c r="B606" t="s">
        <v>174</v>
      </c>
      <c r="C606" t="s">
        <v>822</v>
      </c>
      <c r="D606" t="s">
        <v>1893</v>
      </c>
      <c r="E606" t="s">
        <v>32</v>
      </c>
      <c r="F606" t="s">
        <v>21</v>
      </c>
      <c r="G606" t="s">
        <v>21</v>
      </c>
      <c r="H606" t="s">
        <v>54</v>
      </c>
      <c r="I606" t="s">
        <v>23</v>
      </c>
      <c r="J606" t="s">
        <v>24</v>
      </c>
      <c r="K606" t="s">
        <v>25</v>
      </c>
      <c r="L606" t="s">
        <v>25</v>
      </c>
      <c r="M606" t="s">
        <v>38</v>
      </c>
      <c r="N606" t="s">
        <v>25</v>
      </c>
      <c r="O606" t="s">
        <v>21</v>
      </c>
      <c r="P606" t="s">
        <v>27</v>
      </c>
      <c r="Q606" t="s">
        <v>29</v>
      </c>
      <c r="R606" t="s">
        <v>29</v>
      </c>
      <c r="S606" t="s">
        <v>21</v>
      </c>
      <c r="T606" t="s">
        <v>21</v>
      </c>
      <c r="U606" t="s">
        <v>33</v>
      </c>
      <c r="V606" s="2" t="s">
        <v>34</v>
      </c>
    </row>
    <row r="607" spans="1:22" ht="140.4" x14ac:dyDescent="0.3">
      <c r="A607" t="s">
        <v>67</v>
      </c>
      <c r="B607" t="s">
        <v>519</v>
      </c>
      <c r="C607" t="s">
        <v>1295</v>
      </c>
      <c r="D607" t="s">
        <v>2408</v>
      </c>
      <c r="E607" t="s">
        <v>67</v>
      </c>
      <c r="F607" t="s">
        <v>21</v>
      </c>
      <c r="G607" t="s">
        <v>21</v>
      </c>
      <c r="H607" t="s">
        <v>22</v>
      </c>
      <c r="I607" t="s">
        <v>41</v>
      </c>
      <c r="J607" t="s">
        <v>24</v>
      </c>
      <c r="K607" t="s">
        <v>25</v>
      </c>
      <c r="L607" t="s">
        <v>25</v>
      </c>
      <c r="M607" t="s">
        <v>26</v>
      </c>
      <c r="N607" t="s">
        <v>25</v>
      </c>
      <c r="O607" t="s">
        <v>21</v>
      </c>
      <c r="P607" t="s">
        <v>27</v>
      </c>
      <c r="Q607" t="s">
        <v>47</v>
      </c>
      <c r="R607" t="s">
        <v>29</v>
      </c>
      <c r="S607" t="s">
        <v>21</v>
      </c>
      <c r="T607" t="s">
        <v>21</v>
      </c>
      <c r="U607" t="s">
        <v>42</v>
      </c>
      <c r="V607" s="2" t="s">
        <v>34</v>
      </c>
    </row>
    <row r="608" spans="1:22" x14ac:dyDescent="0.3">
      <c r="A608" t="s">
        <v>61</v>
      </c>
      <c r="B608" t="s">
        <v>519</v>
      </c>
      <c r="C608" t="s">
        <v>1295</v>
      </c>
      <c r="D608" t="s">
        <v>1303</v>
      </c>
      <c r="E608" t="s">
        <v>61</v>
      </c>
      <c r="F608" t="s">
        <v>21</v>
      </c>
      <c r="G608" t="s">
        <v>25</v>
      </c>
    </row>
    <row r="609" spans="1:22" ht="140.4" x14ac:dyDescent="0.3">
      <c r="A609" t="s">
        <v>40</v>
      </c>
      <c r="B609" t="s">
        <v>162</v>
      </c>
      <c r="C609" t="s">
        <v>3123</v>
      </c>
      <c r="D609" t="s">
        <v>3346</v>
      </c>
      <c r="E609" t="s">
        <v>40</v>
      </c>
      <c r="F609" t="s">
        <v>21</v>
      </c>
      <c r="G609" t="s">
        <v>21</v>
      </c>
      <c r="H609" t="s">
        <v>50</v>
      </c>
      <c r="I609" t="s">
        <v>23</v>
      </c>
      <c r="J609" t="s">
        <v>24</v>
      </c>
      <c r="K609" t="s">
        <v>25</v>
      </c>
      <c r="L609" t="s">
        <v>25</v>
      </c>
      <c r="M609" t="s">
        <v>38</v>
      </c>
      <c r="N609" t="s">
        <v>25</v>
      </c>
      <c r="O609" t="s">
        <v>21</v>
      </c>
      <c r="P609" t="s">
        <v>27</v>
      </c>
      <c r="Q609" t="s">
        <v>28</v>
      </c>
      <c r="R609" t="s">
        <v>29</v>
      </c>
      <c r="S609" t="s">
        <v>21</v>
      </c>
      <c r="T609" t="s">
        <v>21</v>
      </c>
      <c r="U609" t="s">
        <v>33</v>
      </c>
      <c r="V609" s="2" t="s">
        <v>34</v>
      </c>
    </row>
    <row r="610" spans="1:22" ht="156" x14ac:dyDescent="0.3">
      <c r="A610" t="s">
        <v>73</v>
      </c>
      <c r="B610" t="s">
        <v>162</v>
      </c>
      <c r="C610" t="s">
        <v>363</v>
      </c>
      <c r="D610" t="s">
        <v>462</v>
      </c>
      <c r="E610" t="s">
        <v>52</v>
      </c>
      <c r="F610" t="s">
        <v>21</v>
      </c>
      <c r="G610" t="s">
        <v>21</v>
      </c>
      <c r="H610" t="s">
        <v>22</v>
      </c>
      <c r="I610" t="s">
        <v>23</v>
      </c>
      <c r="J610" t="s">
        <v>24</v>
      </c>
      <c r="K610" t="s">
        <v>25</v>
      </c>
      <c r="L610" t="s">
        <v>25</v>
      </c>
      <c r="M610" t="s">
        <v>38</v>
      </c>
      <c r="N610" t="s">
        <v>25</v>
      </c>
      <c r="O610" t="s">
        <v>21</v>
      </c>
      <c r="P610" t="s">
        <v>27</v>
      </c>
      <c r="Q610" t="s">
        <v>45</v>
      </c>
      <c r="R610" t="s">
        <v>28</v>
      </c>
      <c r="S610" t="s">
        <v>21</v>
      </c>
      <c r="T610" t="s">
        <v>21</v>
      </c>
      <c r="U610" t="s">
        <v>30</v>
      </c>
      <c r="V610" s="2" t="s">
        <v>31</v>
      </c>
    </row>
    <row r="611" spans="1:22" x14ac:dyDescent="0.3">
      <c r="A611" t="s">
        <v>55</v>
      </c>
      <c r="B611" t="s">
        <v>475</v>
      </c>
      <c r="C611" t="s">
        <v>854</v>
      </c>
      <c r="D611" t="s">
        <v>857</v>
      </c>
      <c r="E611" t="s">
        <v>52</v>
      </c>
      <c r="F611" t="s">
        <v>25</v>
      </c>
      <c r="G611" t="s">
        <v>21</v>
      </c>
    </row>
    <row r="612" spans="1:22" x14ac:dyDescent="0.3">
      <c r="A612" t="s">
        <v>83</v>
      </c>
      <c r="B612" t="s">
        <v>3634</v>
      </c>
      <c r="C612" t="s">
        <v>3637</v>
      </c>
      <c r="D612" t="s">
        <v>5089</v>
      </c>
      <c r="E612" t="s">
        <v>83</v>
      </c>
      <c r="F612" t="s">
        <v>21</v>
      </c>
      <c r="G612" t="s">
        <v>21</v>
      </c>
      <c r="H612" t="s">
        <v>22</v>
      </c>
      <c r="I612" t="s">
        <v>35</v>
      </c>
      <c r="J612" t="s">
        <v>47</v>
      </c>
      <c r="K612" t="s">
        <v>21</v>
      </c>
      <c r="L612" t="s">
        <v>21</v>
      </c>
      <c r="M612" t="s">
        <v>47</v>
      </c>
      <c r="N612" t="s">
        <v>21</v>
      </c>
      <c r="O612" t="s">
        <v>21</v>
      </c>
      <c r="P612" t="s">
        <v>27</v>
      </c>
      <c r="Q612" t="s">
        <v>47</v>
      </c>
      <c r="R612" t="s">
        <v>47</v>
      </c>
      <c r="S612" t="s">
        <v>21</v>
      </c>
      <c r="T612" t="s">
        <v>21</v>
      </c>
      <c r="U612" t="s">
        <v>42</v>
      </c>
      <c r="V612" t="s">
        <v>53</v>
      </c>
    </row>
    <row r="613" spans="1:22" ht="140.4" x14ac:dyDescent="0.3">
      <c r="A613" t="s">
        <v>102</v>
      </c>
      <c r="B613" t="s">
        <v>284</v>
      </c>
      <c r="C613" t="s">
        <v>3832</v>
      </c>
      <c r="D613" t="s">
        <v>3833</v>
      </c>
      <c r="E613" t="s">
        <v>102</v>
      </c>
      <c r="F613" t="s">
        <v>21</v>
      </c>
      <c r="G613" t="s">
        <v>21</v>
      </c>
      <c r="H613" t="s">
        <v>50</v>
      </c>
      <c r="I613" t="s">
        <v>35</v>
      </c>
      <c r="J613" t="s">
        <v>47</v>
      </c>
      <c r="K613" t="s">
        <v>21</v>
      </c>
      <c r="L613" t="s">
        <v>21</v>
      </c>
      <c r="M613" t="s">
        <v>47</v>
      </c>
      <c r="N613" t="s">
        <v>21</v>
      </c>
      <c r="O613" t="s">
        <v>21</v>
      </c>
      <c r="P613" t="s">
        <v>27</v>
      </c>
      <c r="Q613" t="s">
        <v>47</v>
      </c>
      <c r="R613" t="s">
        <v>47</v>
      </c>
      <c r="S613" t="s">
        <v>25</v>
      </c>
      <c r="T613" t="s">
        <v>21</v>
      </c>
      <c r="U613" t="s">
        <v>42</v>
      </c>
      <c r="V613" s="2" t="s">
        <v>34</v>
      </c>
    </row>
    <row r="614" spans="1:22" ht="140.4" x14ac:dyDescent="0.3">
      <c r="A614" t="s">
        <v>62</v>
      </c>
      <c r="B614" t="s">
        <v>1733</v>
      </c>
      <c r="C614" t="s">
        <v>1734</v>
      </c>
      <c r="D614" t="s">
        <v>1773</v>
      </c>
      <c r="E614" t="s">
        <v>32</v>
      </c>
      <c r="F614" t="s">
        <v>21</v>
      </c>
      <c r="G614" t="s">
        <v>21</v>
      </c>
      <c r="H614" t="s">
        <v>50</v>
      </c>
      <c r="I614" t="s">
        <v>35</v>
      </c>
      <c r="J614" t="s">
        <v>47</v>
      </c>
      <c r="K614" t="s">
        <v>21</v>
      </c>
      <c r="L614" t="s">
        <v>21</v>
      </c>
      <c r="M614" t="s">
        <v>47</v>
      </c>
      <c r="N614" t="s">
        <v>21</v>
      </c>
      <c r="O614" t="s">
        <v>21</v>
      </c>
      <c r="P614" t="s">
        <v>27</v>
      </c>
      <c r="Q614" t="s">
        <v>45</v>
      </c>
      <c r="R614" t="s">
        <v>45</v>
      </c>
      <c r="S614" t="s">
        <v>21</v>
      </c>
      <c r="T614" t="s">
        <v>25</v>
      </c>
      <c r="U614" t="s">
        <v>33</v>
      </c>
      <c r="V614" s="2" t="s">
        <v>34</v>
      </c>
    </row>
    <row r="615" spans="1:22" ht="156" x14ac:dyDescent="0.3">
      <c r="A615" t="s">
        <v>32</v>
      </c>
      <c r="B615" t="s">
        <v>1880</v>
      </c>
      <c r="C615" t="s">
        <v>1961</v>
      </c>
      <c r="D615" t="s">
        <v>2033</v>
      </c>
      <c r="E615" t="s">
        <v>56</v>
      </c>
      <c r="F615" t="s">
        <v>21</v>
      </c>
      <c r="G615" t="s">
        <v>21</v>
      </c>
      <c r="H615" t="s">
        <v>22</v>
      </c>
      <c r="I615" t="s">
        <v>35</v>
      </c>
      <c r="J615" t="s">
        <v>24</v>
      </c>
      <c r="K615" t="s">
        <v>21</v>
      </c>
      <c r="L615" t="s">
        <v>25</v>
      </c>
      <c r="M615" t="s">
        <v>28</v>
      </c>
      <c r="N615" t="s">
        <v>21</v>
      </c>
      <c r="O615" t="s">
        <v>21</v>
      </c>
      <c r="P615" t="s">
        <v>27</v>
      </c>
      <c r="Q615" t="s">
        <v>45</v>
      </c>
      <c r="R615" t="s">
        <v>45</v>
      </c>
      <c r="S615" t="s">
        <v>21</v>
      </c>
      <c r="T615" t="s">
        <v>25</v>
      </c>
      <c r="U615" t="s">
        <v>33</v>
      </c>
      <c r="V615" s="2" t="s">
        <v>31</v>
      </c>
    </row>
    <row r="616" spans="1:22" ht="140.4" x14ac:dyDescent="0.3">
      <c r="A616" t="s">
        <v>138</v>
      </c>
      <c r="B616" t="s">
        <v>475</v>
      </c>
      <c r="C616" t="s">
        <v>4730</v>
      </c>
      <c r="D616" t="s">
        <v>4738</v>
      </c>
      <c r="E616" t="s">
        <v>138</v>
      </c>
      <c r="F616" t="s">
        <v>21</v>
      </c>
      <c r="G616" t="s">
        <v>21</v>
      </c>
      <c r="H616" t="s">
        <v>54</v>
      </c>
      <c r="I616" t="s">
        <v>35</v>
      </c>
      <c r="J616" t="s">
        <v>24</v>
      </c>
      <c r="K616" t="s">
        <v>25</v>
      </c>
      <c r="L616" t="s">
        <v>25</v>
      </c>
      <c r="M616" t="s">
        <v>28</v>
      </c>
      <c r="N616" t="s">
        <v>21</v>
      </c>
      <c r="O616" t="s">
        <v>21</v>
      </c>
      <c r="P616" t="s">
        <v>27</v>
      </c>
      <c r="Q616" t="s">
        <v>45</v>
      </c>
      <c r="R616" t="s">
        <v>28</v>
      </c>
      <c r="S616" t="s">
        <v>21</v>
      </c>
      <c r="T616" t="s">
        <v>21</v>
      </c>
      <c r="U616" t="s">
        <v>33</v>
      </c>
      <c r="V616" s="2" t="s">
        <v>34</v>
      </c>
    </row>
    <row r="617" spans="1:22" ht="140.4" x14ac:dyDescent="0.3">
      <c r="A617" t="s">
        <v>138</v>
      </c>
      <c r="B617" t="s">
        <v>475</v>
      </c>
      <c r="C617" t="s">
        <v>4730</v>
      </c>
      <c r="D617" t="s">
        <v>4737</v>
      </c>
      <c r="E617" t="s">
        <v>138</v>
      </c>
      <c r="F617" t="s">
        <v>21</v>
      </c>
      <c r="G617" t="s">
        <v>21</v>
      </c>
      <c r="H617" t="s">
        <v>54</v>
      </c>
      <c r="I617" t="s">
        <v>35</v>
      </c>
      <c r="J617" t="s">
        <v>24</v>
      </c>
      <c r="K617" t="s">
        <v>25</v>
      </c>
      <c r="L617" t="s">
        <v>25</v>
      </c>
      <c r="M617" t="s">
        <v>28</v>
      </c>
      <c r="N617" t="s">
        <v>21</v>
      </c>
      <c r="O617" t="s">
        <v>21</v>
      </c>
      <c r="P617" t="s">
        <v>27</v>
      </c>
      <c r="Q617" t="s">
        <v>45</v>
      </c>
      <c r="R617" t="s">
        <v>28</v>
      </c>
      <c r="S617" t="s">
        <v>21</v>
      </c>
      <c r="T617" t="s">
        <v>21</v>
      </c>
      <c r="U617" t="s">
        <v>33</v>
      </c>
      <c r="V617" s="2" t="s">
        <v>34</v>
      </c>
    </row>
    <row r="618" spans="1:22" x14ac:dyDescent="0.3">
      <c r="A618" t="s">
        <v>56</v>
      </c>
      <c r="B618" t="s">
        <v>174</v>
      </c>
      <c r="C618" t="s">
        <v>1049</v>
      </c>
      <c r="D618" t="s">
        <v>2187</v>
      </c>
      <c r="E618" t="s">
        <v>56</v>
      </c>
      <c r="F618" t="s">
        <v>21</v>
      </c>
      <c r="G618" t="s">
        <v>25</v>
      </c>
    </row>
    <row r="619" spans="1:22" ht="140.4" x14ac:dyDescent="0.3">
      <c r="A619" t="s">
        <v>20</v>
      </c>
      <c r="B619" t="s">
        <v>2938</v>
      </c>
      <c r="C619" t="s">
        <v>2939</v>
      </c>
      <c r="D619" t="s">
        <v>2946</v>
      </c>
      <c r="E619" t="s">
        <v>20</v>
      </c>
      <c r="F619" t="s">
        <v>21</v>
      </c>
      <c r="G619" t="s">
        <v>21</v>
      </c>
      <c r="H619" t="s">
        <v>22</v>
      </c>
      <c r="I619" t="s">
        <v>35</v>
      </c>
      <c r="J619" t="s">
        <v>24</v>
      </c>
      <c r="K619" t="s">
        <v>21</v>
      </c>
      <c r="L619" t="s">
        <v>21</v>
      </c>
      <c r="M619" t="s">
        <v>47</v>
      </c>
      <c r="N619" t="s">
        <v>21</v>
      </c>
      <c r="O619" t="s">
        <v>21</v>
      </c>
      <c r="P619" t="s">
        <v>27</v>
      </c>
      <c r="Q619" t="s">
        <v>45</v>
      </c>
      <c r="R619" t="s">
        <v>45</v>
      </c>
      <c r="S619" t="s">
        <v>21</v>
      </c>
      <c r="T619" t="s">
        <v>21</v>
      </c>
      <c r="U619" t="s">
        <v>33</v>
      </c>
      <c r="V619" s="2" t="s">
        <v>34</v>
      </c>
    </row>
    <row r="620" spans="1:22" ht="109.2" x14ac:dyDescent="0.3">
      <c r="A620" t="s">
        <v>83</v>
      </c>
      <c r="B620" t="s">
        <v>932</v>
      </c>
      <c r="C620" t="s">
        <v>1374</v>
      </c>
      <c r="D620" t="s">
        <v>4995</v>
      </c>
      <c r="E620" t="s">
        <v>83</v>
      </c>
      <c r="F620" t="s">
        <v>21</v>
      </c>
      <c r="G620" t="s">
        <v>21</v>
      </c>
      <c r="H620" t="s">
        <v>22</v>
      </c>
      <c r="I620" t="s">
        <v>35</v>
      </c>
      <c r="J620" t="s">
        <v>47</v>
      </c>
      <c r="K620" t="s">
        <v>21</v>
      </c>
      <c r="L620" t="s">
        <v>25</v>
      </c>
      <c r="M620" t="s">
        <v>28</v>
      </c>
      <c r="N620" t="s">
        <v>21</v>
      </c>
      <c r="O620" t="s">
        <v>21</v>
      </c>
      <c r="P620" t="s">
        <v>27</v>
      </c>
      <c r="Q620" t="s">
        <v>28</v>
      </c>
      <c r="R620" t="s">
        <v>47</v>
      </c>
      <c r="S620" t="s">
        <v>21</v>
      </c>
      <c r="T620" t="s">
        <v>21</v>
      </c>
      <c r="U620" t="s">
        <v>33</v>
      </c>
      <c r="V620" s="2" t="s">
        <v>66</v>
      </c>
    </row>
    <row r="621" spans="1:22" x14ac:dyDescent="0.3">
      <c r="A621" t="s">
        <v>62</v>
      </c>
      <c r="B621" t="s">
        <v>1190</v>
      </c>
      <c r="C621" t="s">
        <v>1191</v>
      </c>
      <c r="D621" t="s">
        <v>1647</v>
      </c>
      <c r="E621" t="s">
        <v>62</v>
      </c>
      <c r="F621" t="s">
        <v>21</v>
      </c>
      <c r="G621" t="s">
        <v>21</v>
      </c>
      <c r="H621" t="s">
        <v>22</v>
      </c>
      <c r="I621" t="s">
        <v>35</v>
      </c>
      <c r="J621" t="s">
        <v>24</v>
      </c>
      <c r="K621" t="s">
        <v>25</v>
      </c>
      <c r="L621" t="s">
        <v>25</v>
      </c>
      <c r="M621" t="s">
        <v>26</v>
      </c>
      <c r="N621" t="s">
        <v>21</v>
      </c>
      <c r="O621" t="s">
        <v>21</v>
      </c>
      <c r="P621" t="s">
        <v>27</v>
      </c>
      <c r="Q621" t="s">
        <v>28</v>
      </c>
      <c r="R621" t="s">
        <v>29</v>
      </c>
      <c r="S621" t="s">
        <v>21</v>
      </c>
      <c r="T621" t="s">
        <v>21</v>
      </c>
      <c r="U621" t="s">
        <v>42</v>
      </c>
      <c r="V621" t="s">
        <v>63</v>
      </c>
    </row>
    <row r="622" spans="1:22" ht="156" x14ac:dyDescent="0.3">
      <c r="A622" t="s">
        <v>67</v>
      </c>
      <c r="B622" t="s">
        <v>843</v>
      </c>
      <c r="C622" t="s">
        <v>844</v>
      </c>
      <c r="D622" t="s">
        <v>2378</v>
      </c>
      <c r="E622" t="s">
        <v>36</v>
      </c>
      <c r="F622" t="s">
        <v>21</v>
      </c>
      <c r="G622" t="s">
        <v>21</v>
      </c>
      <c r="H622" t="s">
        <v>22</v>
      </c>
      <c r="I622" t="s">
        <v>23</v>
      </c>
      <c r="J622" t="s">
        <v>24</v>
      </c>
      <c r="K622" t="s">
        <v>25</v>
      </c>
      <c r="L622" t="s">
        <v>25</v>
      </c>
      <c r="M622" t="s">
        <v>28</v>
      </c>
      <c r="N622" t="s">
        <v>21</v>
      </c>
      <c r="O622" t="s">
        <v>21</v>
      </c>
      <c r="P622" t="s">
        <v>60</v>
      </c>
      <c r="Q622" t="s">
        <v>45</v>
      </c>
      <c r="R622" t="s">
        <v>45</v>
      </c>
      <c r="S622" t="s">
        <v>21</v>
      </c>
      <c r="T622" t="s">
        <v>21</v>
      </c>
      <c r="U622" t="s">
        <v>33</v>
      </c>
      <c r="V622" s="2" t="s">
        <v>31</v>
      </c>
    </row>
    <row r="623" spans="1:22" ht="140.4" x14ac:dyDescent="0.3">
      <c r="A623" t="s">
        <v>59</v>
      </c>
      <c r="B623" t="s">
        <v>162</v>
      </c>
      <c r="C623" t="s">
        <v>404</v>
      </c>
      <c r="D623" t="s">
        <v>3512</v>
      </c>
      <c r="E623" t="s">
        <v>82</v>
      </c>
      <c r="F623" t="s">
        <v>21</v>
      </c>
      <c r="G623" t="s">
        <v>21</v>
      </c>
      <c r="H623" t="s">
        <v>22</v>
      </c>
      <c r="I623" t="s">
        <v>41</v>
      </c>
      <c r="J623" t="s">
        <v>24</v>
      </c>
      <c r="K623" t="s">
        <v>25</v>
      </c>
      <c r="L623" t="s">
        <v>25</v>
      </c>
      <c r="M623" t="s">
        <v>38</v>
      </c>
      <c r="N623" t="s">
        <v>25</v>
      </c>
      <c r="O623" t="s">
        <v>21</v>
      </c>
      <c r="P623" t="s">
        <v>27</v>
      </c>
      <c r="Q623" t="s">
        <v>29</v>
      </c>
      <c r="R623" t="s">
        <v>29</v>
      </c>
      <c r="S623" t="s">
        <v>21</v>
      </c>
      <c r="T623" t="s">
        <v>21</v>
      </c>
      <c r="U623" t="s">
        <v>33</v>
      </c>
      <c r="V623" s="2" t="s">
        <v>34</v>
      </c>
    </row>
    <row r="624" spans="1:22" ht="156" x14ac:dyDescent="0.3">
      <c r="A624" t="s">
        <v>79</v>
      </c>
      <c r="B624" t="s">
        <v>311</v>
      </c>
      <c r="C624" t="s">
        <v>597</v>
      </c>
      <c r="D624" t="s">
        <v>603</v>
      </c>
      <c r="E624" t="s">
        <v>79</v>
      </c>
      <c r="F624" t="s">
        <v>21</v>
      </c>
      <c r="G624" t="s">
        <v>21</v>
      </c>
      <c r="H624" t="s">
        <v>22</v>
      </c>
      <c r="I624" t="s">
        <v>35</v>
      </c>
      <c r="J624" t="s">
        <v>24</v>
      </c>
      <c r="K624" t="s">
        <v>25</v>
      </c>
      <c r="L624" t="s">
        <v>25</v>
      </c>
      <c r="M624" t="s">
        <v>38</v>
      </c>
      <c r="N624" t="s">
        <v>25</v>
      </c>
      <c r="O624" t="s">
        <v>21</v>
      </c>
      <c r="P624" t="s">
        <v>27</v>
      </c>
      <c r="Q624" t="s">
        <v>45</v>
      </c>
      <c r="R624" t="s">
        <v>29</v>
      </c>
      <c r="S624" t="s">
        <v>21</v>
      </c>
      <c r="T624" t="s">
        <v>21</v>
      </c>
      <c r="U624" t="s">
        <v>75</v>
      </c>
      <c r="V624" s="2" t="s">
        <v>31</v>
      </c>
    </row>
    <row r="625" spans="1:22" ht="109.2" x14ac:dyDescent="0.3">
      <c r="A625" t="s">
        <v>147</v>
      </c>
      <c r="B625" t="s">
        <v>983</v>
      </c>
      <c r="C625" t="s">
        <v>3650</v>
      </c>
      <c r="D625" t="s">
        <v>5159</v>
      </c>
      <c r="E625" t="s">
        <v>147</v>
      </c>
      <c r="F625" t="s">
        <v>21</v>
      </c>
      <c r="G625" t="s">
        <v>21</v>
      </c>
      <c r="H625" t="s">
        <v>22</v>
      </c>
      <c r="I625" t="s">
        <v>23</v>
      </c>
      <c r="J625" t="s">
        <v>24</v>
      </c>
      <c r="K625" t="s">
        <v>21</v>
      </c>
      <c r="L625" t="s">
        <v>25</v>
      </c>
      <c r="M625" t="s">
        <v>28</v>
      </c>
      <c r="N625" t="s">
        <v>21</v>
      </c>
      <c r="O625" t="s">
        <v>21</v>
      </c>
      <c r="P625" t="s">
        <v>27</v>
      </c>
      <c r="Q625" t="s">
        <v>45</v>
      </c>
      <c r="R625" t="s">
        <v>45</v>
      </c>
      <c r="S625" t="s">
        <v>21</v>
      </c>
      <c r="T625" t="s">
        <v>21</v>
      </c>
      <c r="U625" t="s">
        <v>30</v>
      </c>
      <c r="V625" s="2" t="s">
        <v>66</v>
      </c>
    </row>
    <row r="626" spans="1:22" ht="140.4" x14ac:dyDescent="0.3">
      <c r="A626" t="s">
        <v>56</v>
      </c>
      <c r="B626" t="s">
        <v>881</v>
      </c>
      <c r="C626" t="s">
        <v>1848</v>
      </c>
      <c r="D626" t="s">
        <v>2080</v>
      </c>
      <c r="E626" t="s">
        <v>56</v>
      </c>
      <c r="F626" t="s">
        <v>21</v>
      </c>
      <c r="G626" t="s">
        <v>21</v>
      </c>
      <c r="H626" t="s">
        <v>50</v>
      </c>
      <c r="I626" t="s">
        <v>35</v>
      </c>
      <c r="J626" t="s">
        <v>24</v>
      </c>
      <c r="K626" t="s">
        <v>25</v>
      </c>
      <c r="L626" t="s">
        <v>25</v>
      </c>
      <c r="M626" t="s">
        <v>26</v>
      </c>
      <c r="N626" t="s">
        <v>21</v>
      </c>
      <c r="O626" t="s">
        <v>21</v>
      </c>
      <c r="P626" t="s">
        <v>27</v>
      </c>
      <c r="Q626" t="s">
        <v>45</v>
      </c>
      <c r="R626" t="s">
        <v>28</v>
      </c>
      <c r="S626" t="s">
        <v>21</v>
      </c>
      <c r="T626" t="s">
        <v>25</v>
      </c>
      <c r="U626" t="s">
        <v>33</v>
      </c>
      <c r="V626" s="2" t="s">
        <v>34</v>
      </c>
    </row>
    <row r="627" spans="1:22" ht="140.4" x14ac:dyDescent="0.3">
      <c r="A627" t="s">
        <v>19</v>
      </c>
      <c r="B627" t="s">
        <v>162</v>
      </c>
      <c r="C627" t="s">
        <v>163</v>
      </c>
      <c r="D627" t="s">
        <v>170</v>
      </c>
      <c r="E627" t="s">
        <v>40</v>
      </c>
      <c r="F627" t="s">
        <v>21</v>
      </c>
      <c r="G627" t="s">
        <v>21</v>
      </c>
      <c r="H627" t="s">
        <v>22</v>
      </c>
      <c r="I627" t="s">
        <v>41</v>
      </c>
      <c r="J627" t="s">
        <v>24</v>
      </c>
      <c r="K627" t="s">
        <v>25</v>
      </c>
      <c r="L627" t="s">
        <v>25</v>
      </c>
      <c r="M627" t="s">
        <v>38</v>
      </c>
      <c r="N627" t="s">
        <v>25</v>
      </c>
      <c r="O627" t="s">
        <v>21</v>
      </c>
      <c r="P627" t="s">
        <v>27</v>
      </c>
      <c r="Q627" t="s">
        <v>29</v>
      </c>
      <c r="R627" t="s">
        <v>29</v>
      </c>
      <c r="S627" t="s">
        <v>21</v>
      </c>
      <c r="T627" t="s">
        <v>21</v>
      </c>
      <c r="U627" t="s">
        <v>30</v>
      </c>
      <c r="V627" s="2" t="s">
        <v>34</v>
      </c>
    </row>
    <row r="628" spans="1:22" x14ac:dyDescent="0.3">
      <c r="A628" t="s">
        <v>62</v>
      </c>
      <c r="B628" t="s">
        <v>1733</v>
      </c>
      <c r="C628" t="s">
        <v>1740</v>
      </c>
      <c r="D628" t="s">
        <v>1802</v>
      </c>
      <c r="E628" t="s">
        <v>62</v>
      </c>
      <c r="F628" t="s">
        <v>25</v>
      </c>
      <c r="G628" t="s">
        <v>21</v>
      </c>
    </row>
    <row r="629" spans="1:22" ht="109.2" x14ac:dyDescent="0.3">
      <c r="A629" t="s">
        <v>113</v>
      </c>
      <c r="B629" t="s">
        <v>983</v>
      </c>
      <c r="C629" t="s">
        <v>984</v>
      </c>
      <c r="D629" t="s">
        <v>1408</v>
      </c>
      <c r="E629" t="s">
        <v>113</v>
      </c>
      <c r="F629" t="s">
        <v>21</v>
      </c>
      <c r="G629" t="s">
        <v>21</v>
      </c>
      <c r="H629" t="s">
        <v>22</v>
      </c>
      <c r="I629" t="s">
        <v>35</v>
      </c>
      <c r="J629" t="s">
        <v>47</v>
      </c>
      <c r="K629" t="s">
        <v>21</v>
      </c>
      <c r="L629" t="s">
        <v>21</v>
      </c>
      <c r="M629" t="s">
        <v>47</v>
      </c>
      <c r="N629" t="s">
        <v>21</v>
      </c>
      <c r="O629" t="s">
        <v>21</v>
      </c>
      <c r="P629" t="s">
        <v>27</v>
      </c>
      <c r="Q629" t="s">
        <v>45</v>
      </c>
      <c r="R629" t="s">
        <v>47</v>
      </c>
      <c r="S629" t="s">
        <v>21</v>
      </c>
      <c r="T629" t="s">
        <v>21</v>
      </c>
      <c r="U629" t="s">
        <v>42</v>
      </c>
      <c r="V629" s="2" t="s">
        <v>66</v>
      </c>
    </row>
    <row r="630" spans="1:22" ht="109.2" x14ac:dyDescent="0.3">
      <c r="A630" t="s">
        <v>56</v>
      </c>
      <c r="B630" t="s">
        <v>1861</v>
      </c>
      <c r="C630" t="s">
        <v>2177</v>
      </c>
      <c r="D630" t="s">
        <v>2190</v>
      </c>
      <c r="E630" t="s">
        <v>56</v>
      </c>
      <c r="F630" t="s">
        <v>21</v>
      </c>
      <c r="G630" t="s">
        <v>21</v>
      </c>
      <c r="H630" t="s">
        <v>22</v>
      </c>
      <c r="I630" t="s">
        <v>35</v>
      </c>
      <c r="J630" t="s">
        <v>24</v>
      </c>
      <c r="K630" t="s">
        <v>25</v>
      </c>
      <c r="L630" t="s">
        <v>25</v>
      </c>
      <c r="M630" t="s">
        <v>28</v>
      </c>
      <c r="N630" t="s">
        <v>21</v>
      </c>
      <c r="O630" t="s">
        <v>21</v>
      </c>
      <c r="P630" t="s">
        <v>60</v>
      </c>
      <c r="Q630" t="s">
        <v>45</v>
      </c>
      <c r="R630" t="s">
        <v>29</v>
      </c>
      <c r="S630" t="s">
        <v>21</v>
      </c>
      <c r="T630" t="s">
        <v>21</v>
      </c>
      <c r="U630" t="s">
        <v>33</v>
      </c>
      <c r="V630" s="2" t="s">
        <v>99</v>
      </c>
    </row>
    <row r="631" spans="1:22" x14ac:dyDescent="0.3">
      <c r="A631" t="s">
        <v>20</v>
      </c>
      <c r="B631" t="s">
        <v>2938</v>
      </c>
      <c r="C631" t="s">
        <v>2939</v>
      </c>
      <c r="D631" t="s">
        <v>2953</v>
      </c>
      <c r="E631" t="s">
        <v>20</v>
      </c>
      <c r="F631" t="s">
        <v>21</v>
      </c>
      <c r="G631" t="s">
        <v>21</v>
      </c>
      <c r="H631" t="s">
        <v>22</v>
      </c>
      <c r="I631" t="s">
        <v>35</v>
      </c>
      <c r="J631" t="s">
        <v>24</v>
      </c>
      <c r="K631" t="s">
        <v>25</v>
      </c>
      <c r="L631" t="s">
        <v>25</v>
      </c>
      <c r="M631" t="s">
        <v>28</v>
      </c>
      <c r="N631" t="s">
        <v>25</v>
      </c>
      <c r="O631" t="s">
        <v>21</v>
      </c>
      <c r="P631" t="s">
        <v>60</v>
      </c>
      <c r="Q631" t="s">
        <v>28</v>
      </c>
      <c r="R631" t="s">
        <v>28</v>
      </c>
      <c r="S631" t="s">
        <v>25</v>
      </c>
      <c r="T631" t="s">
        <v>25</v>
      </c>
      <c r="U631" t="s">
        <v>75</v>
      </c>
      <c r="V631" t="s">
        <v>63</v>
      </c>
    </row>
    <row r="632" spans="1:22" ht="156" x14ac:dyDescent="0.3">
      <c r="A632" t="s">
        <v>56</v>
      </c>
      <c r="B632" t="s">
        <v>174</v>
      </c>
      <c r="C632" t="s">
        <v>195</v>
      </c>
      <c r="D632" t="s">
        <v>2256</v>
      </c>
      <c r="E632" t="s">
        <v>56</v>
      </c>
      <c r="F632" t="s">
        <v>21</v>
      </c>
      <c r="G632" t="s">
        <v>21</v>
      </c>
      <c r="H632" t="s">
        <v>22</v>
      </c>
      <c r="I632" t="s">
        <v>35</v>
      </c>
      <c r="J632" t="s">
        <v>24</v>
      </c>
      <c r="K632" t="s">
        <v>25</v>
      </c>
      <c r="L632" t="s">
        <v>25</v>
      </c>
      <c r="M632" t="s">
        <v>26</v>
      </c>
      <c r="N632" t="s">
        <v>25</v>
      </c>
      <c r="O632" t="s">
        <v>21</v>
      </c>
      <c r="P632" t="s">
        <v>27</v>
      </c>
      <c r="Q632" t="s">
        <v>28</v>
      </c>
      <c r="R632" t="s">
        <v>29</v>
      </c>
      <c r="S632" t="s">
        <v>21</v>
      </c>
      <c r="T632" t="s">
        <v>21</v>
      </c>
      <c r="U632" t="s">
        <v>33</v>
      </c>
      <c r="V632" s="2" t="s">
        <v>31</v>
      </c>
    </row>
    <row r="633" spans="1:22" ht="156" x14ac:dyDescent="0.3">
      <c r="A633" t="s">
        <v>39</v>
      </c>
      <c r="B633" t="s">
        <v>162</v>
      </c>
      <c r="C633" t="s">
        <v>656</v>
      </c>
      <c r="D633" t="s">
        <v>682</v>
      </c>
      <c r="E633" t="s">
        <v>39</v>
      </c>
      <c r="F633" t="s">
        <v>21</v>
      </c>
      <c r="G633" t="s">
        <v>21</v>
      </c>
      <c r="H633" t="s">
        <v>22</v>
      </c>
      <c r="I633" t="s">
        <v>23</v>
      </c>
      <c r="J633" t="s">
        <v>24</v>
      </c>
      <c r="K633" t="s">
        <v>25</v>
      </c>
      <c r="L633" t="s">
        <v>25</v>
      </c>
      <c r="M633" t="s">
        <v>26</v>
      </c>
      <c r="N633" t="s">
        <v>25</v>
      </c>
      <c r="O633" t="s">
        <v>21</v>
      </c>
      <c r="P633" t="s">
        <v>27</v>
      </c>
      <c r="Q633" t="s">
        <v>45</v>
      </c>
      <c r="R633" t="s">
        <v>28</v>
      </c>
      <c r="S633" t="s">
        <v>21</v>
      </c>
      <c r="T633" t="s">
        <v>21</v>
      </c>
      <c r="U633" t="s">
        <v>33</v>
      </c>
      <c r="V633" s="2" t="s">
        <v>31</v>
      </c>
    </row>
    <row r="634" spans="1:22" ht="156" x14ac:dyDescent="0.3">
      <c r="A634" t="s">
        <v>56</v>
      </c>
      <c r="B634" t="s">
        <v>1056</v>
      </c>
      <c r="C634" t="s">
        <v>1827</v>
      </c>
      <c r="D634" t="s">
        <v>2114</v>
      </c>
      <c r="E634" t="s">
        <v>56</v>
      </c>
      <c r="F634" t="s">
        <v>21</v>
      </c>
      <c r="G634" t="s">
        <v>21</v>
      </c>
      <c r="H634" t="s">
        <v>22</v>
      </c>
      <c r="I634" t="s">
        <v>35</v>
      </c>
      <c r="J634" t="s">
        <v>24</v>
      </c>
      <c r="K634" t="s">
        <v>25</v>
      </c>
      <c r="L634" t="s">
        <v>25</v>
      </c>
      <c r="M634" t="s">
        <v>38</v>
      </c>
      <c r="N634" t="s">
        <v>25</v>
      </c>
      <c r="O634" t="s">
        <v>21</v>
      </c>
      <c r="P634" t="s">
        <v>27</v>
      </c>
      <c r="Q634" t="s">
        <v>28</v>
      </c>
      <c r="R634" t="s">
        <v>29</v>
      </c>
      <c r="S634" t="s">
        <v>21</v>
      </c>
      <c r="T634" t="s">
        <v>21</v>
      </c>
      <c r="U634" t="s">
        <v>30</v>
      </c>
      <c r="V634" s="2" t="s">
        <v>31</v>
      </c>
    </row>
    <row r="635" spans="1:22" ht="62.4" x14ac:dyDescent="0.3">
      <c r="A635" t="s">
        <v>73</v>
      </c>
      <c r="B635" t="s">
        <v>162</v>
      </c>
      <c r="C635" t="s">
        <v>357</v>
      </c>
      <c r="D635" t="s">
        <v>358</v>
      </c>
      <c r="E635" t="s">
        <v>37</v>
      </c>
      <c r="F635" t="s">
        <v>21</v>
      </c>
      <c r="G635" t="s">
        <v>21</v>
      </c>
      <c r="H635" t="s">
        <v>22</v>
      </c>
      <c r="I635" t="s">
        <v>41</v>
      </c>
      <c r="J635" t="s">
        <v>24</v>
      </c>
      <c r="K635" t="s">
        <v>21</v>
      </c>
      <c r="L635" t="s">
        <v>21</v>
      </c>
      <c r="M635" t="s">
        <v>47</v>
      </c>
      <c r="N635" t="s">
        <v>21</v>
      </c>
      <c r="O635" t="s">
        <v>21</v>
      </c>
      <c r="P635" t="s">
        <v>60</v>
      </c>
      <c r="Q635" t="s">
        <v>45</v>
      </c>
      <c r="R635" t="s">
        <v>29</v>
      </c>
      <c r="S635" t="s">
        <v>21</v>
      </c>
      <c r="T635" t="s">
        <v>21</v>
      </c>
      <c r="U635" t="s">
        <v>33</v>
      </c>
      <c r="V635" s="2" t="s">
        <v>68</v>
      </c>
    </row>
    <row r="636" spans="1:22" ht="140.4" x14ac:dyDescent="0.3">
      <c r="A636" t="s">
        <v>71</v>
      </c>
      <c r="B636" t="s">
        <v>1602</v>
      </c>
      <c r="C636" t="s">
        <v>2574</v>
      </c>
      <c r="D636" t="s">
        <v>2886</v>
      </c>
      <c r="E636" t="s">
        <v>71</v>
      </c>
      <c r="F636" t="s">
        <v>21</v>
      </c>
      <c r="G636" t="s">
        <v>21</v>
      </c>
      <c r="H636" t="s">
        <v>22</v>
      </c>
      <c r="I636" t="s">
        <v>41</v>
      </c>
      <c r="J636" t="s">
        <v>24</v>
      </c>
      <c r="K636" t="s">
        <v>25</v>
      </c>
      <c r="L636" t="s">
        <v>25</v>
      </c>
      <c r="M636" t="s">
        <v>38</v>
      </c>
      <c r="N636" t="s">
        <v>25</v>
      </c>
      <c r="O636" t="s">
        <v>21</v>
      </c>
      <c r="P636" t="s">
        <v>27</v>
      </c>
      <c r="Q636" t="s">
        <v>45</v>
      </c>
      <c r="R636" t="s">
        <v>29</v>
      </c>
      <c r="S636" t="s">
        <v>21</v>
      </c>
      <c r="T636" t="s">
        <v>21</v>
      </c>
      <c r="U636" t="s">
        <v>30</v>
      </c>
      <c r="V636" s="2" t="s">
        <v>34</v>
      </c>
    </row>
    <row r="637" spans="1:22" ht="62.4" x14ac:dyDescent="0.3">
      <c r="A637" t="s">
        <v>138</v>
      </c>
      <c r="B637" t="s">
        <v>519</v>
      </c>
      <c r="C637" t="s">
        <v>520</v>
      </c>
      <c r="D637" t="s">
        <v>4779</v>
      </c>
      <c r="E637" t="s">
        <v>138</v>
      </c>
      <c r="F637" t="s">
        <v>21</v>
      </c>
      <c r="G637" t="s">
        <v>21</v>
      </c>
      <c r="H637" t="s">
        <v>50</v>
      </c>
      <c r="I637" t="s">
        <v>23</v>
      </c>
      <c r="J637" t="s">
        <v>47</v>
      </c>
      <c r="K637" t="s">
        <v>21</v>
      </c>
      <c r="L637" t="s">
        <v>25</v>
      </c>
      <c r="M637" t="s">
        <v>47</v>
      </c>
      <c r="N637" t="s">
        <v>21</v>
      </c>
      <c r="O637" t="s">
        <v>25</v>
      </c>
      <c r="P637" t="s">
        <v>27</v>
      </c>
      <c r="Q637" t="s">
        <v>47</v>
      </c>
      <c r="R637" t="s">
        <v>47</v>
      </c>
      <c r="S637" t="s">
        <v>21</v>
      </c>
      <c r="T637" t="s">
        <v>21</v>
      </c>
      <c r="U637" t="s">
        <v>33</v>
      </c>
      <c r="V637" s="2" t="s">
        <v>48</v>
      </c>
    </row>
    <row r="638" spans="1:22" ht="109.2" x14ac:dyDescent="0.3">
      <c r="A638" t="s">
        <v>56</v>
      </c>
      <c r="B638" t="s">
        <v>1683</v>
      </c>
      <c r="C638" t="s">
        <v>1684</v>
      </c>
      <c r="D638" t="s">
        <v>2290</v>
      </c>
      <c r="E638" t="s">
        <v>65</v>
      </c>
      <c r="F638" t="s">
        <v>21</v>
      </c>
      <c r="G638" t="s">
        <v>21</v>
      </c>
      <c r="H638" t="s">
        <v>22</v>
      </c>
      <c r="I638" t="s">
        <v>23</v>
      </c>
      <c r="J638" t="s">
        <v>24</v>
      </c>
      <c r="K638" t="s">
        <v>21</v>
      </c>
      <c r="L638" t="s">
        <v>21</v>
      </c>
      <c r="M638" t="s">
        <v>47</v>
      </c>
      <c r="N638" t="s">
        <v>21</v>
      </c>
      <c r="O638" t="s">
        <v>21</v>
      </c>
      <c r="P638" t="s">
        <v>27</v>
      </c>
      <c r="Q638" t="s">
        <v>45</v>
      </c>
      <c r="R638" t="s">
        <v>28</v>
      </c>
      <c r="S638" t="s">
        <v>21</v>
      </c>
      <c r="T638" t="s">
        <v>25</v>
      </c>
      <c r="U638" t="s">
        <v>33</v>
      </c>
      <c r="V638" s="2" t="s">
        <v>46</v>
      </c>
    </row>
    <row r="639" spans="1:22" ht="124.8" x14ac:dyDescent="0.3">
      <c r="A639" t="s">
        <v>113</v>
      </c>
      <c r="B639" t="s">
        <v>932</v>
      </c>
      <c r="C639" t="s">
        <v>1388</v>
      </c>
      <c r="D639" t="s">
        <v>1403</v>
      </c>
      <c r="E639" t="s">
        <v>56</v>
      </c>
      <c r="F639" t="s">
        <v>21</v>
      </c>
      <c r="G639" t="s">
        <v>21</v>
      </c>
      <c r="H639" t="s">
        <v>22</v>
      </c>
      <c r="I639" t="s">
        <v>23</v>
      </c>
      <c r="J639" t="s">
        <v>24</v>
      </c>
      <c r="K639" t="s">
        <v>25</v>
      </c>
      <c r="L639" t="s">
        <v>25</v>
      </c>
      <c r="M639" t="s">
        <v>26</v>
      </c>
      <c r="N639" t="s">
        <v>25</v>
      </c>
      <c r="O639" t="s">
        <v>21</v>
      </c>
      <c r="P639" t="s">
        <v>27</v>
      </c>
      <c r="Q639" t="s">
        <v>45</v>
      </c>
      <c r="R639" t="s">
        <v>29</v>
      </c>
      <c r="S639" t="s">
        <v>21</v>
      </c>
      <c r="T639" t="s">
        <v>21</v>
      </c>
      <c r="U639" t="s">
        <v>33</v>
      </c>
      <c r="V639" s="2" t="s">
        <v>97</v>
      </c>
    </row>
    <row r="640" spans="1:22" x14ac:dyDescent="0.3">
      <c r="A640" t="s">
        <v>40</v>
      </c>
      <c r="B640" t="s">
        <v>963</v>
      </c>
      <c r="C640" t="s">
        <v>2481</v>
      </c>
      <c r="D640" t="s">
        <v>3364</v>
      </c>
      <c r="E640" t="s">
        <v>40</v>
      </c>
      <c r="F640" t="s">
        <v>25</v>
      </c>
      <c r="G640" t="s">
        <v>21</v>
      </c>
    </row>
    <row r="641" spans="1:22" ht="109.2" x14ac:dyDescent="0.3">
      <c r="A641" t="s">
        <v>49</v>
      </c>
      <c r="B641" t="s">
        <v>1190</v>
      </c>
      <c r="C641" t="s">
        <v>1195</v>
      </c>
      <c r="D641" t="s">
        <v>1586</v>
      </c>
      <c r="E641" t="s">
        <v>49</v>
      </c>
      <c r="F641" t="s">
        <v>21</v>
      </c>
      <c r="G641" t="s">
        <v>21</v>
      </c>
      <c r="H641" t="s">
        <v>50</v>
      </c>
      <c r="I641" t="s">
        <v>41</v>
      </c>
      <c r="J641" t="s">
        <v>24</v>
      </c>
      <c r="K641" t="s">
        <v>25</v>
      </c>
      <c r="L641" t="s">
        <v>25</v>
      </c>
      <c r="M641" t="s">
        <v>38</v>
      </c>
      <c r="N641" t="s">
        <v>25</v>
      </c>
      <c r="O641" t="s">
        <v>21</v>
      </c>
      <c r="P641" t="s">
        <v>27</v>
      </c>
      <c r="Q641" t="s">
        <v>29</v>
      </c>
      <c r="R641" t="s">
        <v>29</v>
      </c>
      <c r="S641" t="s">
        <v>25</v>
      </c>
      <c r="T641" t="s">
        <v>25</v>
      </c>
      <c r="U641" t="s">
        <v>75</v>
      </c>
      <c r="V641" s="2" t="s">
        <v>46</v>
      </c>
    </row>
    <row r="642" spans="1:22" ht="109.2" x14ac:dyDescent="0.3">
      <c r="A642" t="s">
        <v>49</v>
      </c>
      <c r="B642" t="s">
        <v>1190</v>
      </c>
      <c r="C642" t="s">
        <v>1195</v>
      </c>
      <c r="D642" t="s">
        <v>1584</v>
      </c>
      <c r="E642" t="s">
        <v>49</v>
      </c>
      <c r="F642" t="s">
        <v>21</v>
      </c>
      <c r="G642" t="s">
        <v>21</v>
      </c>
      <c r="H642" t="s">
        <v>50</v>
      </c>
      <c r="I642" t="s">
        <v>41</v>
      </c>
      <c r="J642" t="s">
        <v>24</v>
      </c>
      <c r="K642" t="s">
        <v>25</v>
      </c>
      <c r="L642" t="s">
        <v>25</v>
      </c>
      <c r="M642" t="s">
        <v>38</v>
      </c>
      <c r="N642" t="s">
        <v>25</v>
      </c>
      <c r="O642" t="s">
        <v>21</v>
      </c>
      <c r="P642" t="s">
        <v>27</v>
      </c>
      <c r="Q642" t="s">
        <v>29</v>
      </c>
      <c r="R642" t="s">
        <v>29</v>
      </c>
      <c r="S642" t="s">
        <v>25</v>
      </c>
      <c r="T642" t="s">
        <v>25</v>
      </c>
      <c r="U642" t="s">
        <v>75</v>
      </c>
      <c r="V642" s="2" t="s">
        <v>46</v>
      </c>
    </row>
    <row r="643" spans="1:22" ht="109.2" x14ac:dyDescent="0.3">
      <c r="A643" t="s">
        <v>83</v>
      </c>
      <c r="B643" t="s">
        <v>3634</v>
      </c>
      <c r="C643" t="s">
        <v>3635</v>
      </c>
      <c r="D643" t="s">
        <v>5023</v>
      </c>
      <c r="E643" t="s">
        <v>83</v>
      </c>
      <c r="F643" t="s">
        <v>21</v>
      </c>
      <c r="G643" t="s">
        <v>21</v>
      </c>
      <c r="H643" t="s">
        <v>22</v>
      </c>
      <c r="I643" t="s">
        <v>41</v>
      </c>
      <c r="J643" t="s">
        <v>24</v>
      </c>
      <c r="K643" t="s">
        <v>25</v>
      </c>
      <c r="L643" t="s">
        <v>25</v>
      </c>
      <c r="M643" t="s">
        <v>47</v>
      </c>
      <c r="N643" t="s">
        <v>21</v>
      </c>
      <c r="O643" t="s">
        <v>21</v>
      </c>
      <c r="P643" t="s">
        <v>27</v>
      </c>
      <c r="Q643" t="s">
        <v>47</v>
      </c>
      <c r="R643" t="s">
        <v>45</v>
      </c>
      <c r="S643" t="s">
        <v>21</v>
      </c>
      <c r="T643" t="s">
        <v>21</v>
      </c>
      <c r="U643" t="s">
        <v>33</v>
      </c>
      <c r="V643" s="2" t="s">
        <v>46</v>
      </c>
    </row>
    <row r="644" spans="1:22" ht="109.2" x14ac:dyDescent="0.3">
      <c r="A644" t="s">
        <v>83</v>
      </c>
      <c r="B644" t="s">
        <v>932</v>
      </c>
      <c r="C644" t="s">
        <v>1374</v>
      </c>
      <c r="D644" t="s">
        <v>4989</v>
      </c>
      <c r="E644" t="s">
        <v>83</v>
      </c>
      <c r="F644" t="s">
        <v>21</v>
      </c>
      <c r="G644" t="s">
        <v>21</v>
      </c>
      <c r="H644" t="s">
        <v>50</v>
      </c>
      <c r="I644" t="s">
        <v>35</v>
      </c>
      <c r="J644" t="s">
        <v>24</v>
      </c>
      <c r="K644" t="s">
        <v>25</v>
      </c>
      <c r="L644" t="s">
        <v>25</v>
      </c>
      <c r="M644" t="s">
        <v>28</v>
      </c>
      <c r="N644" t="s">
        <v>21</v>
      </c>
      <c r="O644" t="s">
        <v>21</v>
      </c>
      <c r="P644" t="s">
        <v>27</v>
      </c>
      <c r="Q644" t="s">
        <v>45</v>
      </c>
      <c r="R644" t="s">
        <v>47</v>
      </c>
      <c r="S644" t="s">
        <v>21</v>
      </c>
      <c r="T644" t="s">
        <v>21</v>
      </c>
      <c r="U644" t="s">
        <v>33</v>
      </c>
      <c r="V644" s="2" t="s">
        <v>66</v>
      </c>
    </row>
    <row r="645" spans="1:22" x14ac:dyDescent="0.3">
      <c r="A645" t="s">
        <v>40</v>
      </c>
      <c r="B645" t="s">
        <v>637</v>
      </c>
      <c r="C645" t="s">
        <v>640</v>
      </c>
      <c r="D645" t="s">
        <v>3325</v>
      </c>
      <c r="E645" t="s">
        <v>137</v>
      </c>
      <c r="F645" t="s">
        <v>21</v>
      </c>
      <c r="G645" t="s">
        <v>21</v>
      </c>
      <c r="H645" t="s">
        <v>22</v>
      </c>
      <c r="I645" t="s">
        <v>35</v>
      </c>
      <c r="J645" t="s">
        <v>47</v>
      </c>
      <c r="K645" t="s">
        <v>21</v>
      </c>
      <c r="L645" t="s">
        <v>21</v>
      </c>
      <c r="M645" t="s">
        <v>47</v>
      </c>
      <c r="N645" t="s">
        <v>21</v>
      </c>
      <c r="O645" t="s">
        <v>21</v>
      </c>
      <c r="P645" t="s">
        <v>27</v>
      </c>
      <c r="Q645" t="s">
        <v>45</v>
      </c>
      <c r="R645" t="s">
        <v>47</v>
      </c>
      <c r="S645" t="s">
        <v>21</v>
      </c>
      <c r="T645" t="s">
        <v>21</v>
      </c>
      <c r="U645" t="s">
        <v>42</v>
      </c>
      <c r="V645" t="s">
        <v>63</v>
      </c>
    </row>
    <row r="646" spans="1:22" x14ac:dyDescent="0.3">
      <c r="A646" t="s">
        <v>36</v>
      </c>
      <c r="B646" t="s">
        <v>1056</v>
      </c>
      <c r="C646" t="s">
        <v>1062</v>
      </c>
      <c r="D646" t="s">
        <v>2678</v>
      </c>
      <c r="E646" t="s">
        <v>36</v>
      </c>
      <c r="F646" t="s">
        <v>25</v>
      </c>
      <c r="G646" t="s">
        <v>21</v>
      </c>
    </row>
    <row r="647" spans="1:22" x14ac:dyDescent="0.3">
      <c r="A647" t="s">
        <v>52</v>
      </c>
      <c r="B647" t="s">
        <v>963</v>
      </c>
      <c r="C647" t="s">
        <v>964</v>
      </c>
      <c r="D647" t="s">
        <v>966</v>
      </c>
      <c r="E647" t="s">
        <v>52</v>
      </c>
      <c r="F647" t="s">
        <v>21</v>
      </c>
      <c r="G647" t="s">
        <v>25</v>
      </c>
    </row>
    <row r="648" spans="1:22" ht="140.4" x14ac:dyDescent="0.3">
      <c r="A648" t="s">
        <v>73</v>
      </c>
      <c r="B648" t="s">
        <v>162</v>
      </c>
      <c r="C648" t="s">
        <v>274</v>
      </c>
      <c r="D648" t="s">
        <v>308</v>
      </c>
      <c r="E648" t="s">
        <v>71</v>
      </c>
      <c r="F648" t="s">
        <v>21</v>
      </c>
      <c r="G648" t="s">
        <v>21</v>
      </c>
      <c r="H648" t="s">
        <v>22</v>
      </c>
      <c r="I648" t="s">
        <v>41</v>
      </c>
      <c r="J648" t="s">
        <v>24</v>
      </c>
      <c r="K648" t="s">
        <v>25</v>
      </c>
      <c r="L648" t="s">
        <v>25</v>
      </c>
      <c r="M648" t="s">
        <v>38</v>
      </c>
      <c r="N648" t="s">
        <v>25</v>
      </c>
      <c r="O648" t="s">
        <v>21</v>
      </c>
      <c r="P648" t="s">
        <v>27</v>
      </c>
      <c r="Q648" t="s">
        <v>29</v>
      </c>
      <c r="R648" t="s">
        <v>29</v>
      </c>
      <c r="S648" t="s">
        <v>21</v>
      </c>
      <c r="T648" t="s">
        <v>21</v>
      </c>
      <c r="U648" t="s">
        <v>30</v>
      </c>
      <c r="V648" s="2" t="s">
        <v>34</v>
      </c>
    </row>
    <row r="649" spans="1:22" ht="140.4" x14ac:dyDescent="0.3">
      <c r="A649" t="s">
        <v>73</v>
      </c>
      <c r="B649" t="s">
        <v>162</v>
      </c>
      <c r="C649" t="s">
        <v>274</v>
      </c>
      <c r="D649" t="s">
        <v>307</v>
      </c>
      <c r="E649" t="s">
        <v>20</v>
      </c>
      <c r="F649" t="s">
        <v>21</v>
      </c>
      <c r="G649" t="s">
        <v>21</v>
      </c>
      <c r="H649" t="s">
        <v>22</v>
      </c>
      <c r="I649" t="s">
        <v>41</v>
      </c>
      <c r="J649" t="s">
        <v>24</v>
      </c>
      <c r="K649" t="s">
        <v>25</v>
      </c>
      <c r="L649" t="s">
        <v>25</v>
      </c>
      <c r="M649" t="s">
        <v>38</v>
      </c>
      <c r="N649" t="s">
        <v>25</v>
      </c>
      <c r="O649" t="s">
        <v>21</v>
      </c>
      <c r="P649" t="s">
        <v>27</v>
      </c>
      <c r="Q649" t="s">
        <v>29</v>
      </c>
      <c r="R649" t="s">
        <v>29</v>
      </c>
      <c r="S649" t="s">
        <v>21</v>
      </c>
      <c r="T649" t="s">
        <v>21</v>
      </c>
      <c r="U649" t="s">
        <v>30</v>
      </c>
      <c r="V649" s="2" t="s">
        <v>34</v>
      </c>
    </row>
    <row r="650" spans="1:22" ht="140.4" x14ac:dyDescent="0.3">
      <c r="A650" t="s">
        <v>67</v>
      </c>
      <c r="B650" t="s">
        <v>174</v>
      </c>
      <c r="C650" t="s">
        <v>2138</v>
      </c>
      <c r="D650" t="s">
        <v>2383</v>
      </c>
      <c r="E650" t="s">
        <v>67</v>
      </c>
      <c r="F650" t="s">
        <v>21</v>
      </c>
      <c r="G650" t="s">
        <v>21</v>
      </c>
      <c r="H650" t="s">
        <v>54</v>
      </c>
      <c r="I650" t="s">
        <v>35</v>
      </c>
      <c r="J650" t="s">
        <v>24</v>
      </c>
      <c r="K650" t="s">
        <v>25</v>
      </c>
      <c r="L650" t="s">
        <v>25</v>
      </c>
      <c r="M650" t="s">
        <v>28</v>
      </c>
      <c r="N650" t="s">
        <v>21</v>
      </c>
      <c r="O650" t="s">
        <v>21</v>
      </c>
      <c r="P650" t="s">
        <v>27</v>
      </c>
      <c r="Q650" t="s">
        <v>45</v>
      </c>
      <c r="R650" t="s">
        <v>28</v>
      </c>
      <c r="S650" t="s">
        <v>21</v>
      </c>
      <c r="T650" t="s">
        <v>21</v>
      </c>
      <c r="U650" t="s">
        <v>42</v>
      </c>
      <c r="V650" s="2" t="s">
        <v>34</v>
      </c>
    </row>
    <row r="651" spans="1:22" ht="140.4" x14ac:dyDescent="0.3">
      <c r="A651" t="s">
        <v>73</v>
      </c>
      <c r="B651" t="s">
        <v>162</v>
      </c>
      <c r="C651" t="s">
        <v>274</v>
      </c>
      <c r="D651" t="s">
        <v>306</v>
      </c>
      <c r="E651" t="s">
        <v>58</v>
      </c>
      <c r="F651" t="s">
        <v>21</v>
      </c>
      <c r="G651" t="s">
        <v>21</v>
      </c>
      <c r="H651" t="s">
        <v>22</v>
      </c>
      <c r="I651" t="s">
        <v>41</v>
      </c>
      <c r="J651" t="s">
        <v>24</v>
      </c>
      <c r="K651" t="s">
        <v>25</v>
      </c>
      <c r="L651" t="s">
        <v>25</v>
      </c>
      <c r="M651" t="s">
        <v>38</v>
      </c>
      <c r="N651" t="s">
        <v>25</v>
      </c>
      <c r="O651" t="s">
        <v>21</v>
      </c>
      <c r="P651" t="s">
        <v>27</v>
      </c>
      <c r="Q651" t="s">
        <v>29</v>
      </c>
      <c r="R651" t="s">
        <v>29</v>
      </c>
      <c r="S651" t="s">
        <v>21</v>
      </c>
      <c r="T651" t="s">
        <v>21</v>
      </c>
      <c r="U651" t="s">
        <v>30</v>
      </c>
      <c r="V651" s="2" t="s">
        <v>34</v>
      </c>
    </row>
    <row r="652" spans="1:22" ht="140.4" x14ac:dyDescent="0.3">
      <c r="A652" t="s">
        <v>19</v>
      </c>
      <c r="B652" t="s">
        <v>162</v>
      </c>
      <c r="C652" t="s">
        <v>239</v>
      </c>
      <c r="D652" t="s">
        <v>271</v>
      </c>
      <c r="E652" t="s">
        <v>70</v>
      </c>
      <c r="F652" t="s">
        <v>21</v>
      </c>
      <c r="G652" t="s">
        <v>21</v>
      </c>
      <c r="H652" t="s">
        <v>22</v>
      </c>
      <c r="I652" t="s">
        <v>41</v>
      </c>
      <c r="J652" t="s">
        <v>24</v>
      </c>
      <c r="K652" t="s">
        <v>25</v>
      </c>
      <c r="L652" t="s">
        <v>25</v>
      </c>
      <c r="M652" t="s">
        <v>38</v>
      </c>
      <c r="N652" t="s">
        <v>25</v>
      </c>
      <c r="O652" t="s">
        <v>21</v>
      </c>
      <c r="P652" t="s">
        <v>27</v>
      </c>
      <c r="Q652" t="s">
        <v>29</v>
      </c>
      <c r="R652" t="s">
        <v>29</v>
      </c>
      <c r="S652" t="s">
        <v>21</v>
      </c>
      <c r="T652" t="s">
        <v>21</v>
      </c>
      <c r="U652" t="s">
        <v>33</v>
      </c>
      <c r="V652" s="2" t="s">
        <v>34</v>
      </c>
    </row>
    <row r="653" spans="1:22" ht="62.4" x14ac:dyDescent="0.3">
      <c r="A653" t="s">
        <v>71</v>
      </c>
      <c r="B653" t="s">
        <v>890</v>
      </c>
      <c r="C653" t="s">
        <v>1169</v>
      </c>
      <c r="D653" t="s">
        <v>2794</v>
      </c>
      <c r="E653" t="s">
        <v>71</v>
      </c>
      <c r="F653" t="s">
        <v>21</v>
      </c>
      <c r="G653" t="s">
        <v>21</v>
      </c>
      <c r="H653" t="s">
        <v>22</v>
      </c>
      <c r="I653" t="s">
        <v>41</v>
      </c>
      <c r="J653" t="s">
        <v>24</v>
      </c>
      <c r="K653" t="s">
        <v>25</v>
      </c>
      <c r="L653" t="s">
        <v>25</v>
      </c>
      <c r="M653" t="s">
        <v>38</v>
      </c>
      <c r="N653" t="s">
        <v>25</v>
      </c>
      <c r="O653" t="s">
        <v>21</v>
      </c>
      <c r="P653" t="s">
        <v>27</v>
      </c>
      <c r="Q653" t="s">
        <v>29</v>
      </c>
      <c r="R653" t="s">
        <v>29</v>
      </c>
      <c r="S653" t="s">
        <v>21</v>
      </c>
      <c r="T653" t="s">
        <v>25</v>
      </c>
      <c r="U653" t="s">
        <v>33</v>
      </c>
      <c r="V653" s="2" t="s">
        <v>68</v>
      </c>
    </row>
    <row r="654" spans="1:22" ht="140.4" x14ac:dyDescent="0.3">
      <c r="A654" t="s">
        <v>71</v>
      </c>
      <c r="B654" t="s">
        <v>890</v>
      </c>
      <c r="C654" t="s">
        <v>1169</v>
      </c>
      <c r="D654" t="s">
        <v>2838</v>
      </c>
      <c r="E654" t="s">
        <v>71</v>
      </c>
      <c r="F654" t="s">
        <v>21</v>
      </c>
      <c r="G654" t="s">
        <v>21</v>
      </c>
      <c r="H654" t="s">
        <v>22</v>
      </c>
      <c r="I654" t="s">
        <v>35</v>
      </c>
      <c r="J654" t="s">
        <v>24</v>
      </c>
      <c r="K654" t="s">
        <v>25</v>
      </c>
      <c r="L654" t="s">
        <v>25</v>
      </c>
      <c r="M654" t="s">
        <v>38</v>
      </c>
      <c r="N654" t="s">
        <v>25</v>
      </c>
      <c r="O654" t="s">
        <v>21</v>
      </c>
      <c r="P654" t="s">
        <v>27</v>
      </c>
      <c r="Q654" t="s">
        <v>45</v>
      </c>
      <c r="R654" t="s">
        <v>28</v>
      </c>
      <c r="S654" t="s">
        <v>21</v>
      </c>
      <c r="T654" t="s">
        <v>21</v>
      </c>
      <c r="U654" t="s">
        <v>42</v>
      </c>
      <c r="V654" s="2" t="s">
        <v>34</v>
      </c>
    </row>
    <row r="655" spans="1:22" ht="156" x14ac:dyDescent="0.3">
      <c r="A655" t="s">
        <v>20</v>
      </c>
      <c r="B655" t="s">
        <v>284</v>
      </c>
      <c r="C655" t="s">
        <v>2615</v>
      </c>
      <c r="D655" t="s">
        <v>3033</v>
      </c>
      <c r="E655" t="s">
        <v>20</v>
      </c>
      <c r="F655" t="s">
        <v>21</v>
      </c>
      <c r="G655" t="s">
        <v>21</v>
      </c>
      <c r="H655" t="s">
        <v>54</v>
      </c>
      <c r="I655" t="s">
        <v>35</v>
      </c>
      <c r="J655" t="s">
        <v>24</v>
      </c>
      <c r="K655" t="s">
        <v>25</v>
      </c>
      <c r="L655" t="s">
        <v>25</v>
      </c>
      <c r="M655" t="s">
        <v>28</v>
      </c>
      <c r="N655" t="s">
        <v>21</v>
      </c>
      <c r="O655" t="s">
        <v>21</v>
      </c>
      <c r="P655" t="s">
        <v>27</v>
      </c>
      <c r="Q655" t="s">
        <v>45</v>
      </c>
      <c r="R655" t="s">
        <v>47</v>
      </c>
      <c r="S655" t="s">
        <v>21</v>
      </c>
      <c r="T655" t="s">
        <v>21</v>
      </c>
      <c r="U655" t="s">
        <v>42</v>
      </c>
      <c r="V655" s="2" t="s">
        <v>31</v>
      </c>
    </row>
    <row r="656" spans="1:22" ht="156" x14ac:dyDescent="0.3">
      <c r="A656" t="s">
        <v>139</v>
      </c>
      <c r="B656" t="s">
        <v>475</v>
      </c>
      <c r="C656" t="s">
        <v>4639</v>
      </c>
      <c r="D656" t="s">
        <v>4642</v>
      </c>
      <c r="E656" t="s">
        <v>137</v>
      </c>
      <c r="F656" t="s">
        <v>21</v>
      </c>
      <c r="G656" t="s">
        <v>21</v>
      </c>
      <c r="H656" t="s">
        <v>50</v>
      </c>
      <c r="I656" t="s">
        <v>23</v>
      </c>
      <c r="J656" t="s">
        <v>24</v>
      </c>
      <c r="K656" t="s">
        <v>25</v>
      </c>
      <c r="L656" t="s">
        <v>25</v>
      </c>
      <c r="M656" t="s">
        <v>38</v>
      </c>
      <c r="N656" t="s">
        <v>25</v>
      </c>
      <c r="O656" t="s">
        <v>21</v>
      </c>
      <c r="P656" t="s">
        <v>27</v>
      </c>
      <c r="Q656" t="s">
        <v>45</v>
      </c>
      <c r="R656" t="s">
        <v>29</v>
      </c>
      <c r="S656" t="s">
        <v>21</v>
      </c>
      <c r="T656" t="s">
        <v>21</v>
      </c>
      <c r="U656" t="s">
        <v>75</v>
      </c>
      <c r="V656" s="2" t="s">
        <v>31</v>
      </c>
    </row>
    <row r="657" spans="1:22" ht="156" x14ac:dyDescent="0.3">
      <c r="A657" t="s">
        <v>139</v>
      </c>
      <c r="B657" t="s">
        <v>475</v>
      </c>
      <c r="C657" t="s">
        <v>4639</v>
      </c>
      <c r="D657" t="s">
        <v>4641</v>
      </c>
      <c r="E657" t="s">
        <v>137</v>
      </c>
      <c r="F657" t="s">
        <v>21</v>
      </c>
      <c r="G657" t="s">
        <v>21</v>
      </c>
      <c r="H657" t="s">
        <v>22</v>
      </c>
      <c r="I657" t="s">
        <v>41</v>
      </c>
      <c r="J657" t="s">
        <v>24</v>
      </c>
      <c r="K657" t="s">
        <v>25</v>
      </c>
      <c r="L657" t="s">
        <v>25</v>
      </c>
      <c r="M657" t="s">
        <v>38</v>
      </c>
      <c r="N657" t="s">
        <v>25</v>
      </c>
      <c r="O657" t="s">
        <v>21</v>
      </c>
      <c r="P657" t="s">
        <v>27</v>
      </c>
      <c r="Q657" t="s">
        <v>45</v>
      </c>
      <c r="R657" t="s">
        <v>29</v>
      </c>
      <c r="S657" t="s">
        <v>21</v>
      </c>
      <c r="T657" t="s">
        <v>21</v>
      </c>
      <c r="U657" t="s">
        <v>75</v>
      </c>
      <c r="V657" s="2" t="s">
        <v>31</v>
      </c>
    </row>
    <row r="658" spans="1:22" ht="109.2" x14ac:dyDescent="0.3">
      <c r="A658" t="s">
        <v>59</v>
      </c>
      <c r="B658" t="s">
        <v>3366</v>
      </c>
      <c r="C658" t="s">
        <v>3533</v>
      </c>
      <c r="D658" t="s">
        <v>3539</v>
      </c>
      <c r="E658" t="s">
        <v>135</v>
      </c>
      <c r="F658" t="s">
        <v>21</v>
      </c>
      <c r="G658" t="s">
        <v>21</v>
      </c>
      <c r="H658" t="s">
        <v>22</v>
      </c>
      <c r="I658" t="s">
        <v>23</v>
      </c>
      <c r="J658" t="s">
        <v>24</v>
      </c>
      <c r="K658" t="s">
        <v>25</v>
      </c>
      <c r="L658" t="s">
        <v>21</v>
      </c>
      <c r="M658" t="s">
        <v>47</v>
      </c>
      <c r="N658" t="s">
        <v>21</v>
      </c>
      <c r="O658" t="s">
        <v>21</v>
      </c>
      <c r="P658" t="s">
        <v>27</v>
      </c>
      <c r="Q658" t="s">
        <v>45</v>
      </c>
      <c r="R658" t="s">
        <v>45</v>
      </c>
      <c r="S658" t="s">
        <v>21</v>
      </c>
      <c r="T658" t="s">
        <v>21</v>
      </c>
      <c r="U658" t="s">
        <v>33</v>
      </c>
      <c r="V658" s="2" t="s">
        <v>91</v>
      </c>
    </row>
    <row r="659" spans="1:22" ht="140.4" x14ac:dyDescent="0.3">
      <c r="A659" t="s">
        <v>52</v>
      </c>
      <c r="B659" t="s">
        <v>932</v>
      </c>
      <c r="C659" t="s">
        <v>949</v>
      </c>
      <c r="D659" t="s">
        <v>960</v>
      </c>
      <c r="E659" t="s">
        <v>52</v>
      </c>
      <c r="F659" t="s">
        <v>21</v>
      </c>
      <c r="G659" t="s">
        <v>21</v>
      </c>
      <c r="H659" t="s">
        <v>22</v>
      </c>
      <c r="I659" t="s">
        <v>35</v>
      </c>
      <c r="J659" t="s">
        <v>24</v>
      </c>
      <c r="K659" t="s">
        <v>21</v>
      </c>
      <c r="L659" t="s">
        <v>25</v>
      </c>
      <c r="M659" t="s">
        <v>28</v>
      </c>
      <c r="N659" t="s">
        <v>21</v>
      </c>
      <c r="O659" t="s">
        <v>21</v>
      </c>
      <c r="P659" t="s">
        <v>27</v>
      </c>
      <c r="Q659" t="s">
        <v>45</v>
      </c>
      <c r="R659" t="s">
        <v>29</v>
      </c>
      <c r="S659" t="s">
        <v>21</v>
      </c>
      <c r="T659" t="s">
        <v>21</v>
      </c>
      <c r="U659" t="s">
        <v>42</v>
      </c>
      <c r="V659" s="2" t="s">
        <v>34</v>
      </c>
    </row>
    <row r="660" spans="1:22" ht="140.4" x14ac:dyDescent="0.3">
      <c r="A660" t="s">
        <v>19</v>
      </c>
      <c r="B660" t="s">
        <v>162</v>
      </c>
      <c r="C660" t="s">
        <v>181</v>
      </c>
      <c r="D660" t="s">
        <v>236</v>
      </c>
      <c r="E660" t="s">
        <v>32</v>
      </c>
      <c r="F660" t="s">
        <v>21</v>
      </c>
      <c r="G660" t="s">
        <v>21</v>
      </c>
      <c r="H660" t="s">
        <v>22</v>
      </c>
      <c r="I660" t="s">
        <v>35</v>
      </c>
      <c r="J660" t="s">
        <v>24</v>
      </c>
      <c r="K660" t="s">
        <v>21</v>
      </c>
      <c r="L660" t="s">
        <v>25</v>
      </c>
      <c r="M660" t="s">
        <v>28</v>
      </c>
      <c r="N660" t="s">
        <v>25</v>
      </c>
      <c r="O660" t="s">
        <v>21</v>
      </c>
      <c r="P660" t="s">
        <v>27</v>
      </c>
      <c r="Q660" t="s">
        <v>28</v>
      </c>
      <c r="R660" t="s">
        <v>29</v>
      </c>
      <c r="S660" t="s">
        <v>21</v>
      </c>
      <c r="T660" t="s">
        <v>21</v>
      </c>
      <c r="U660" t="s">
        <v>33</v>
      </c>
      <c r="V660" s="2" t="s">
        <v>34</v>
      </c>
    </row>
    <row r="661" spans="1:22" ht="140.4" x14ac:dyDescent="0.3">
      <c r="A661" t="s">
        <v>19</v>
      </c>
      <c r="B661" t="s">
        <v>162</v>
      </c>
      <c r="C661" t="s">
        <v>239</v>
      </c>
      <c r="D661" t="s">
        <v>270</v>
      </c>
      <c r="E661" t="s">
        <v>20</v>
      </c>
      <c r="F661" t="s">
        <v>21</v>
      </c>
      <c r="G661" t="s">
        <v>21</v>
      </c>
      <c r="H661" t="s">
        <v>22</v>
      </c>
      <c r="I661" t="s">
        <v>23</v>
      </c>
      <c r="J661" t="s">
        <v>24</v>
      </c>
      <c r="K661" t="s">
        <v>25</v>
      </c>
      <c r="L661" t="s">
        <v>25</v>
      </c>
      <c r="M661" t="s">
        <v>28</v>
      </c>
      <c r="N661" t="s">
        <v>25</v>
      </c>
      <c r="O661" t="s">
        <v>21</v>
      </c>
      <c r="P661" t="s">
        <v>27</v>
      </c>
      <c r="Q661" t="s">
        <v>28</v>
      </c>
      <c r="R661" t="s">
        <v>29</v>
      </c>
      <c r="S661" t="s">
        <v>21</v>
      </c>
      <c r="T661" t="s">
        <v>21</v>
      </c>
      <c r="U661" t="s">
        <v>33</v>
      </c>
      <c r="V661" s="2" t="s">
        <v>34</v>
      </c>
    </row>
    <row r="662" spans="1:22" ht="46.8" x14ac:dyDescent="0.3">
      <c r="A662" t="s">
        <v>52</v>
      </c>
      <c r="B662" t="s">
        <v>932</v>
      </c>
      <c r="C662" t="s">
        <v>933</v>
      </c>
      <c r="D662" t="s">
        <v>944</v>
      </c>
      <c r="E662" t="s">
        <v>52</v>
      </c>
      <c r="F662" t="s">
        <v>21</v>
      </c>
      <c r="G662" t="s">
        <v>21</v>
      </c>
      <c r="H662" t="s">
        <v>22</v>
      </c>
      <c r="I662" t="s">
        <v>35</v>
      </c>
      <c r="J662" t="s">
        <v>47</v>
      </c>
      <c r="K662" t="s">
        <v>21</v>
      </c>
      <c r="L662" t="s">
        <v>21</v>
      </c>
      <c r="M662" t="s">
        <v>47</v>
      </c>
      <c r="N662" t="s">
        <v>21</v>
      </c>
      <c r="O662" t="s">
        <v>21</v>
      </c>
      <c r="P662" t="s">
        <v>27</v>
      </c>
      <c r="Q662" t="s">
        <v>47</v>
      </c>
      <c r="R662" t="s">
        <v>47</v>
      </c>
      <c r="S662" t="s">
        <v>21</v>
      </c>
      <c r="T662" t="s">
        <v>21</v>
      </c>
      <c r="U662" t="s">
        <v>42</v>
      </c>
      <c r="V662" s="2" t="s">
        <v>81</v>
      </c>
    </row>
    <row r="663" spans="1:22" ht="109.2" x14ac:dyDescent="0.3">
      <c r="A663" t="s">
        <v>36</v>
      </c>
      <c r="B663" t="s">
        <v>162</v>
      </c>
      <c r="C663" t="s">
        <v>760</v>
      </c>
      <c r="D663" t="s">
        <v>2715</v>
      </c>
      <c r="E663" t="s">
        <v>65</v>
      </c>
      <c r="F663" t="s">
        <v>21</v>
      </c>
      <c r="G663" t="s">
        <v>21</v>
      </c>
      <c r="H663" t="s">
        <v>22</v>
      </c>
      <c r="I663" t="s">
        <v>35</v>
      </c>
      <c r="J663" t="s">
        <v>47</v>
      </c>
      <c r="K663" t="s">
        <v>25</v>
      </c>
      <c r="L663" t="s">
        <v>21</v>
      </c>
      <c r="M663" t="s">
        <v>47</v>
      </c>
      <c r="N663" t="s">
        <v>21</v>
      </c>
      <c r="O663" t="s">
        <v>21</v>
      </c>
      <c r="P663" t="s">
        <v>27</v>
      </c>
      <c r="Q663" t="s">
        <v>47</v>
      </c>
      <c r="R663" t="s">
        <v>28</v>
      </c>
      <c r="S663" t="s">
        <v>21</v>
      </c>
      <c r="T663" t="s">
        <v>25</v>
      </c>
      <c r="U663" t="s">
        <v>30</v>
      </c>
      <c r="V663" s="2" t="s">
        <v>66</v>
      </c>
    </row>
    <row r="664" spans="1:22" x14ac:dyDescent="0.3">
      <c r="A664" t="s">
        <v>52</v>
      </c>
      <c r="B664" t="s">
        <v>475</v>
      </c>
      <c r="C664" t="s">
        <v>972</v>
      </c>
      <c r="D664" t="s">
        <v>977</v>
      </c>
      <c r="E664" t="s">
        <v>52</v>
      </c>
      <c r="F664" t="s">
        <v>25</v>
      </c>
      <c r="G664" t="s">
        <v>25</v>
      </c>
    </row>
    <row r="665" spans="1:22" x14ac:dyDescent="0.3">
      <c r="A665" t="s">
        <v>64</v>
      </c>
      <c r="B665" t="s">
        <v>174</v>
      </c>
      <c r="C665" t="s">
        <v>1938</v>
      </c>
      <c r="D665" t="s">
        <v>3174</v>
      </c>
      <c r="E665" t="s">
        <v>64</v>
      </c>
      <c r="F665" t="s">
        <v>25</v>
      </c>
      <c r="G665" t="s">
        <v>21</v>
      </c>
    </row>
    <row r="666" spans="1:22" ht="140.4" x14ac:dyDescent="0.3">
      <c r="A666" t="s">
        <v>59</v>
      </c>
      <c r="B666" t="s">
        <v>3366</v>
      </c>
      <c r="C666" t="s">
        <v>3595</v>
      </c>
      <c r="D666" t="s">
        <v>3663</v>
      </c>
      <c r="E666" t="s">
        <v>59</v>
      </c>
      <c r="F666" t="s">
        <v>21</v>
      </c>
      <c r="G666" t="s">
        <v>21</v>
      </c>
      <c r="H666" t="s">
        <v>22</v>
      </c>
      <c r="I666" t="s">
        <v>23</v>
      </c>
      <c r="J666" t="s">
        <v>24</v>
      </c>
      <c r="K666" t="s">
        <v>25</v>
      </c>
      <c r="L666" t="s">
        <v>25</v>
      </c>
      <c r="M666" t="s">
        <v>26</v>
      </c>
      <c r="N666" t="s">
        <v>25</v>
      </c>
      <c r="O666" t="s">
        <v>21</v>
      </c>
      <c r="P666" t="s">
        <v>27</v>
      </c>
      <c r="Q666" t="s">
        <v>45</v>
      </c>
      <c r="R666" t="s">
        <v>28</v>
      </c>
      <c r="S666" t="s">
        <v>21</v>
      </c>
      <c r="T666" t="s">
        <v>21</v>
      </c>
      <c r="U666" t="s">
        <v>33</v>
      </c>
      <c r="V666" s="2" t="s">
        <v>34</v>
      </c>
    </row>
    <row r="667" spans="1:22" ht="140.4" x14ac:dyDescent="0.3">
      <c r="A667" t="s">
        <v>36</v>
      </c>
      <c r="B667" t="s">
        <v>162</v>
      </c>
      <c r="C667" t="s">
        <v>760</v>
      </c>
      <c r="D667" t="s">
        <v>2714</v>
      </c>
      <c r="E667" t="s">
        <v>65</v>
      </c>
      <c r="F667" t="s">
        <v>21</v>
      </c>
      <c r="G667" t="s">
        <v>21</v>
      </c>
      <c r="H667" t="s">
        <v>22</v>
      </c>
      <c r="I667" t="s">
        <v>35</v>
      </c>
      <c r="J667" t="s">
        <v>47</v>
      </c>
      <c r="K667" t="s">
        <v>25</v>
      </c>
      <c r="L667" t="s">
        <v>21</v>
      </c>
      <c r="M667" t="s">
        <v>47</v>
      </c>
      <c r="N667" t="s">
        <v>21</v>
      </c>
      <c r="O667" t="s">
        <v>21</v>
      </c>
      <c r="P667" t="s">
        <v>27</v>
      </c>
      <c r="Q667" t="s">
        <v>45</v>
      </c>
      <c r="R667" t="s">
        <v>28</v>
      </c>
      <c r="S667" t="s">
        <v>21</v>
      </c>
      <c r="T667" t="s">
        <v>25</v>
      </c>
      <c r="U667" t="s">
        <v>30</v>
      </c>
      <c r="V667" s="2" t="s">
        <v>34</v>
      </c>
    </row>
    <row r="668" spans="1:22" ht="156" x14ac:dyDescent="0.3">
      <c r="A668" t="s">
        <v>65</v>
      </c>
      <c r="B668" t="s">
        <v>162</v>
      </c>
      <c r="C668" t="s">
        <v>503</v>
      </c>
      <c r="D668" t="s">
        <v>3102</v>
      </c>
      <c r="E668" t="s">
        <v>65</v>
      </c>
      <c r="F668" t="s">
        <v>21</v>
      </c>
      <c r="G668" t="s">
        <v>21</v>
      </c>
      <c r="H668" t="s">
        <v>50</v>
      </c>
      <c r="I668" t="s">
        <v>23</v>
      </c>
      <c r="J668" t="s">
        <v>24</v>
      </c>
      <c r="K668" t="s">
        <v>25</v>
      </c>
      <c r="L668" t="s">
        <v>25</v>
      </c>
      <c r="M668" t="s">
        <v>26</v>
      </c>
      <c r="N668" t="s">
        <v>25</v>
      </c>
      <c r="O668" t="s">
        <v>21</v>
      </c>
      <c r="P668" t="s">
        <v>60</v>
      </c>
      <c r="Q668" t="s">
        <v>28</v>
      </c>
      <c r="R668" t="s">
        <v>29</v>
      </c>
      <c r="S668" t="s">
        <v>21</v>
      </c>
      <c r="T668" t="s">
        <v>25</v>
      </c>
      <c r="U668" t="s">
        <v>30</v>
      </c>
      <c r="V668" s="2" t="s">
        <v>31</v>
      </c>
    </row>
    <row r="669" spans="1:22" ht="156" x14ac:dyDescent="0.3">
      <c r="A669" t="s">
        <v>39</v>
      </c>
      <c r="B669" t="s">
        <v>162</v>
      </c>
      <c r="C669" t="s">
        <v>733</v>
      </c>
      <c r="D669" t="s">
        <v>751</v>
      </c>
      <c r="E669" t="s">
        <v>65</v>
      </c>
      <c r="F669" t="s">
        <v>21</v>
      </c>
      <c r="G669" t="s">
        <v>21</v>
      </c>
      <c r="H669" t="s">
        <v>22</v>
      </c>
      <c r="I669" t="s">
        <v>35</v>
      </c>
      <c r="J669" t="s">
        <v>24</v>
      </c>
      <c r="K669" t="s">
        <v>25</v>
      </c>
      <c r="L669" t="s">
        <v>25</v>
      </c>
      <c r="M669" t="s">
        <v>38</v>
      </c>
      <c r="N669" t="s">
        <v>25</v>
      </c>
      <c r="O669" t="s">
        <v>25</v>
      </c>
      <c r="P669" t="s">
        <v>27</v>
      </c>
      <c r="Q669" t="s">
        <v>45</v>
      </c>
      <c r="R669" t="s">
        <v>29</v>
      </c>
      <c r="S669" t="s">
        <v>21</v>
      </c>
      <c r="T669" t="s">
        <v>21</v>
      </c>
      <c r="U669" t="s">
        <v>30</v>
      </c>
      <c r="V669" s="2" t="s">
        <v>31</v>
      </c>
    </row>
    <row r="670" spans="1:22" ht="140.4" x14ac:dyDescent="0.3">
      <c r="A670" t="s">
        <v>70</v>
      </c>
      <c r="B670" t="s">
        <v>174</v>
      </c>
      <c r="C670" t="s">
        <v>3740</v>
      </c>
      <c r="D670" t="s">
        <v>4284</v>
      </c>
      <c r="E670" t="s">
        <v>70</v>
      </c>
      <c r="F670" t="s">
        <v>21</v>
      </c>
      <c r="G670" t="s">
        <v>21</v>
      </c>
      <c r="H670" t="s">
        <v>22</v>
      </c>
      <c r="I670" t="s">
        <v>35</v>
      </c>
      <c r="J670" t="s">
        <v>24</v>
      </c>
      <c r="K670" t="s">
        <v>25</v>
      </c>
      <c r="L670" t="s">
        <v>25</v>
      </c>
      <c r="M670" t="s">
        <v>28</v>
      </c>
      <c r="N670" t="s">
        <v>25</v>
      </c>
      <c r="O670" t="s">
        <v>21</v>
      </c>
      <c r="P670" t="s">
        <v>80</v>
      </c>
      <c r="Q670" t="s">
        <v>45</v>
      </c>
      <c r="R670" t="s">
        <v>29</v>
      </c>
      <c r="S670" t="s">
        <v>21</v>
      </c>
      <c r="T670" t="s">
        <v>25</v>
      </c>
      <c r="U670" t="s">
        <v>33</v>
      </c>
      <c r="V670" s="2" t="s">
        <v>34</v>
      </c>
    </row>
    <row r="671" spans="1:22" ht="109.2" x14ac:dyDescent="0.3">
      <c r="A671" t="s">
        <v>61</v>
      </c>
      <c r="B671" t="s">
        <v>519</v>
      </c>
      <c r="C671" t="s">
        <v>833</v>
      </c>
      <c r="D671" t="s">
        <v>1023</v>
      </c>
      <c r="E671" t="s">
        <v>61</v>
      </c>
      <c r="F671" t="s">
        <v>21</v>
      </c>
      <c r="G671" t="s">
        <v>21</v>
      </c>
      <c r="H671" t="s">
        <v>50</v>
      </c>
      <c r="I671" t="s">
        <v>23</v>
      </c>
      <c r="J671" t="s">
        <v>47</v>
      </c>
      <c r="K671" t="s">
        <v>25</v>
      </c>
      <c r="L671" t="s">
        <v>21</v>
      </c>
      <c r="M671" t="s">
        <v>47</v>
      </c>
      <c r="N671" t="s">
        <v>21</v>
      </c>
      <c r="O671" t="s">
        <v>21</v>
      </c>
      <c r="P671" t="s">
        <v>60</v>
      </c>
      <c r="Q671" t="s">
        <v>47</v>
      </c>
      <c r="R671" t="s">
        <v>28</v>
      </c>
      <c r="S671" t="s">
        <v>21</v>
      </c>
      <c r="T671" t="s">
        <v>25</v>
      </c>
      <c r="U671" t="s">
        <v>30</v>
      </c>
      <c r="V671" s="2" t="s">
        <v>46</v>
      </c>
    </row>
    <row r="672" spans="1:22" x14ac:dyDescent="0.3">
      <c r="A672" t="s">
        <v>67</v>
      </c>
      <c r="B672" t="s">
        <v>963</v>
      </c>
      <c r="C672" t="s">
        <v>2481</v>
      </c>
      <c r="D672" t="s">
        <v>2509</v>
      </c>
      <c r="E672" t="s">
        <v>67</v>
      </c>
      <c r="F672" t="s">
        <v>25</v>
      </c>
      <c r="G672" t="s">
        <v>21</v>
      </c>
    </row>
    <row r="673" spans="1:22" x14ac:dyDescent="0.3">
      <c r="A673" t="s">
        <v>67</v>
      </c>
      <c r="B673" t="s">
        <v>963</v>
      </c>
      <c r="C673" t="s">
        <v>2481</v>
      </c>
      <c r="D673" t="s">
        <v>2508</v>
      </c>
      <c r="E673" t="s">
        <v>67</v>
      </c>
      <c r="F673" t="s">
        <v>25</v>
      </c>
      <c r="G673" t="s">
        <v>21</v>
      </c>
    </row>
    <row r="674" spans="1:22" x14ac:dyDescent="0.3">
      <c r="A674" t="s">
        <v>67</v>
      </c>
      <c r="B674" t="s">
        <v>963</v>
      </c>
      <c r="C674" t="s">
        <v>2481</v>
      </c>
      <c r="D674" t="s">
        <v>2507</v>
      </c>
      <c r="E674" t="s">
        <v>67</v>
      </c>
      <c r="F674" t="s">
        <v>25</v>
      </c>
      <c r="G674" t="s">
        <v>25</v>
      </c>
    </row>
    <row r="675" spans="1:22" x14ac:dyDescent="0.3">
      <c r="A675" t="s">
        <v>67</v>
      </c>
      <c r="B675" t="s">
        <v>963</v>
      </c>
      <c r="C675" t="s">
        <v>2481</v>
      </c>
      <c r="D675" t="s">
        <v>2506</v>
      </c>
      <c r="E675" t="s">
        <v>67</v>
      </c>
      <c r="F675" t="s">
        <v>25</v>
      </c>
      <c r="G675" t="s">
        <v>25</v>
      </c>
    </row>
    <row r="676" spans="1:22" x14ac:dyDescent="0.3">
      <c r="A676" t="s">
        <v>67</v>
      </c>
      <c r="B676" t="s">
        <v>963</v>
      </c>
      <c r="C676" t="s">
        <v>2481</v>
      </c>
      <c r="D676" t="s">
        <v>2505</v>
      </c>
      <c r="E676" t="s">
        <v>67</v>
      </c>
      <c r="F676" t="s">
        <v>25</v>
      </c>
      <c r="G676" t="s">
        <v>25</v>
      </c>
    </row>
    <row r="677" spans="1:22" x14ac:dyDescent="0.3">
      <c r="A677" t="s">
        <v>67</v>
      </c>
      <c r="B677" t="s">
        <v>963</v>
      </c>
      <c r="C677" t="s">
        <v>2481</v>
      </c>
      <c r="D677" t="s">
        <v>2504</v>
      </c>
      <c r="E677" t="s">
        <v>67</v>
      </c>
      <c r="F677" t="s">
        <v>21</v>
      </c>
      <c r="G677" t="s">
        <v>25</v>
      </c>
    </row>
    <row r="678" spans="1:22" x14ac:dyDescent="0.3">
      <c r="A678" t="s">
        <v>67</v>
      </c>
      <c r="B678" t="s">
        <v>963</v>
      </c>
      <c r="C678" t="s">
        <v>2481</v>
      </c>
      <c r="D678" t="s">
        <v>2503</v>
      </c>
      <c r="E678" t="s">
        <v>67</v>
      </c>
      <c r="F678" t="s">
        <v>25</v>
      </c>
      <c r="G678" t="s">
        <v>25</v>
      </c>
    </row>
    <row r="679" spans="1:22" ht="109.2" x14ac:dyDescent="0.3">
      <c r="A679" t="s">
        <v>135</v>
      </c>
      <c r="B679" t="s">
        <v>478</v>
      </c>
      <c r="C679" t="s">
        <v>4874</v>
      </c>
      <c r="D679" t="s">
        <v>4900</v>
      </c>
      <c r="E679" t="s">
        <v>135</v>
      </c>
      <c r="F679" t="s">
        <v>21</v>
      </c>
      <c r="G679" t="s">
        <v>21</v>
      </c>
      <c r="H679" t="s">
        <v>22</v>
      </c>
      <c r="I679" t="s">
        <v>23</v>
      </c>
      <c r="J679" t="s">
        <v>24</v>
      </c>
      <c r="K679" t="s">
        <v>25</v>
      </c>
      <c r="L679" t="s">
        <v>25</v>
      </c>
      <c r="M679" t="s">
        <v>26</v>
      </c>
      <c r="N679" t="s">
        <v>21</v>
      </c>
      <c r="O679" t="s">
        <v>21</v>
      </c>
      <c r="P679" t="s">
        <v>27</v>
      </c>
      <c r="Q679" t="s">
        <v>45</v>
      </c>
      <c r="R679" t="s">
        <v>28</v>
      </c>
      <c r="S679" t="s">
        <v>21</v>
      </c>
      <c r="T679" t="s">
        <v>21</v>
      </c>
      <c r="U679" t="s">
        <v>30</v>
      </c>
      <c r="V679" s="2" t="s">
        <v>66</v>
      </c>
    </row>
    <row r="680" spans="1:22" x14ac:dyDescent="0.3">
      <c r="A680" t="s">
        <v>36</v>
      </c>
      <c r="B680" t="s">
        <v>983</v>
      </c>
      <c r="C680" t="s">
        <v>984</v>
      </c>
      <c r="D680" t="s">
        <v>2730</v>
      </c>
      <c r="E680" t="s">
        <v>36</v>
      </c>
      <c r="F680" t="s">
        <v>25</v>
      </c>
      <c r="G680" t="s">
        <v>25</v>
      </c>
    </row>
    <row r="681" spans="1:22" ht="140.4" x14ac:dyDescent="0.3">
      <c r="A681" t="s">
        <v>155</v>
      </c>
      <c r="B681" t="s">
        <v>3634</v>
      </c>
      <c r="C681" t="s">
        <v>3637</v>
      </c>
      <c r="D681" t="s">
        <v>5129</v>
      </c>
      <c r="E681" t="s">
        <v>155</v>
      </c>
      <c r="F681" t="s">
        <v>21</v>
      </c>
      <c r="G681" t="s">
        <v>21</v>
      </c>
      <c r="H681" t="s">
        <v>50</v>
      </c>
      <c r="I681" t="s">
        <v>23</v>
      </c>
      <c r="J681" t="s">
        <v>24</v>
      </c>
      <c r="K681" t="s">
        <v>25</v>
      </c>
      <c r="L681" t="s">
        <v>21</v>
      </c>
      <c r="M681" t="s">
        <v>26</v>
      </c>
      <c r="N681" t="s">
        <v>25</v>
      </c>
      <c r="O681" t="s">
        <v>21</v>
      </c>
      <c r="P681" t="s">
        <v>27</v>
      </c>
      <c r="Q681" t="s">
        <v>45</v>
      </c>
      <c r="R681" t="s">
        <v>29</v>
      </c>
      <c r="S681" t="s">
        <v>21</v>
      </c>
      <c r="T681" t="s">
        <v>21</v>
      </c>
      <c r="U681" t="s">
        <v>33</v>
      </c>
      <c r="V681" s="2" t="s">
        <v>34</v>
      </c>
    </row>
    <row r="682" spans="1:22" ht="140.4" x14ac:dyDescent="0.3">
      <c r="A682" t="s">
        <v>85</v>
      </c>
      <c r="B682" t="s">
        <v>3366</v>
      </c>
      <c r="C682" t="s">
        <v>4360</v>
      </c>
      <c r="D682" t="s">
        <v>4435</v>
      </c>
      <c r="E682" t="s">
        <v>85</v>
      </c>
      <c r="F682" t="s">
        <v>21</v>
      </c>
      <c r="G682" t="s">
        <v>21</v>
      </c>
      <c r="H682" t="s">
        <v>22</v>
      </c>
      <c r="I682" t="s">
        <v>35</v>
      </c>
      <c r="J682" t="s">
        <v>24</v>
      </c>
      <c r="K682" t="s">
        <v>21</v>
      </c>
      <c r="L682" t="s">
        <v>25</v>
      </c>
      <c r="M682" t="s">
        <v>28</v>
      </c>
      <c r="N682" t="s">
        <v>21</v>
      </c>
      <c r="O682" t="s">
        <v>21</v>
      </c>
      <c r="P682" t="s">
        <v>27</v>
      </c>
      <c r="Q682" t="s">
        <v>45</v>
      </c>
      <c r="R682" t="s">
        <v>29</v>
      </c>
      <c r="S682" t="s">
        <v>21</v>
      </c>
      <c r="T682" t="s">
        <v>21</v>
      </c>
      <c r="U682" t="s">
        <v>33</v>
      </c>
      <c r="V682" s="2" t="s">
        <v>34</v>
      </c>
    </row>
    <row r="683" spans="1:22" x14ac:dyDescent="0.3">
      <c r="A683" t="s">
        <v>20</v>
      </c>
      <c r="B683" t="s">
        <v>881</v>
      </c>
      <c r="C683" t="s">
        <v>993</v>
      </c>
      <c r="D683" t="s">
        <v>2975</v>
      </c>
      <c r="E683" t="s">
        <v>20</v>
      </c>
      <c r="F683" t="s">
        <v>21</v>
      </c>
      <c r="G683" t="s">
        <v>25</v>
      </c>
    </row>
    <row r="684" spans="1:22" ht="140.4" x14ac:dyDescent="0.3">
      <c r="A684" t="s">
        <v>71</v>
      </c>
      <c r="B684" t="s">
        <v>162</v>
      </c>
      <c r="C684" t="s">
        <v>323</v>
      </c>
      <c r="D684" t="s">
        <v>2788</v>
      </c>
      <c r="E684" t="s">
        <v>71</v>
      </c>
      <c r="F684" t="s">
        <v>21</v>
      </c>
      <c r="G684" t="s">
        <v>21</v>
      </c>
      <c r="H684" t="s">
        <v>22</v>
      </c>
      <c r="I684" t="s">
        <v>35</v>
      </c>
      <c r="J684" t="s">
        <v>24</v>
      </c>
      <c r="K684" t="s">
        <v>25</v>
      </c>
      <c r="L684" t="s">
        <v>25</v>
      </c>
      <c r="M684" t="s">
        <v>26</v>
      </c>
      <c r="N684" t="s">
        <v>25</v>
      </c>
      <c r="O684" t="s">
        <v>21</v>
      </c>
      <c r="P684" t="s">
        <v>27</v>
      </c>
      <c r="Q684" t="s">
        <v>28</v>
      </c>
      <c r="R684" t="s">
        <v>29</v>
      </c>
      <c r="S684" t="s">
        <v>21</v>
      </c>
      <c r="T684" t="s">
        <v>21</v>
      </c>
      <c r="U684" t="s">
        <v>75</v>
      </c>
      <c r="V684" s="2" t="s">
        <v>34</v>
      </c>
    </row>
    <row r="685" spans="1:22" x14ac:dyDescent="0.3">
      <c r="A685" t="s">
        <v>65</v>
      </c>
      <c r="B685" t="s">
        <v>162</v>
      </c>
      <c r="C685" t="s">
        <v>503</v>
      </c>
      <c r="D685" t="s">
        <v>3098</v>
      </c>
      <c r="E685" t="s">
        <v>65</v>
      </c>
      <c r="F685" t="s">
        <v>21</v>
      </c>
      <c r="G685" t="s">
        <v>25</v>
      </c>
    </row>
    <row r="686" spans="1:22" ht="78" x14ac:dyDescent="0.3">
      <c r="A686" t="s">
        <v>32</v>
      </c>
      <c r="B686" t="s">
        <v>1733</v>
      </c>
      <c r="C686" t="s">
        <v>1859</v>
      </c>
      <c r="D686" t="s">
        <v>1889</v>
      </c>
      <c r="E686" t="s">
        <v>32</v>
      </c>
      <c r="F686" t="s">
        <v>21</v>
      </c>
      <c r="G686" t="s">
        <v>21</v>
      </c>
      <c r="H686" t="s">
        <v>50</v>
      </c>
      <c r="I686" t="s">
        <v>35</v>
      </c>
      <c r="J686" t="s">
        <v>47</v>
      </c>
      <c r="K686" t="s">
        <v>21</v>
      </c>
      <c r="L686" t="s">
        <v>21</v>
      </c>
      <c r="M686" t="s">
        <v>47</v>
      </c>
      <c r="N686" t="s">
        <v>21</v>
      </c>
      <c r="O686" t="s">
        <v>21</v>
      </c>
      <c r="P686" t="s">
        <v>27</v>
      </c>
      <c r="Q686" t="s">
        <v>45</v>
      </c>
      <c r="R686" t="s">
        <v>28</v>
      </c>
      <c r="S686" t="s">
        <v>21</v>
      </c>
      <c r="T686" t="s">
        <v>21</v>
      </c>
      <c r="U686" t="s">
        <v>42</v>
      </c>
      <c r="V686" s="2" t="s">
        <v>105</v>
      </c>
    </row>
    <row r="687" spans="1:22" ht="140.4" x14ac:dyDescent="0.3">
      <c r="A687" t="s">
        <v>74</v>
      </c>
      <c r="B687" t="s">
        <v>1733</v>
      </c>
      <c r="C687" t="s">
        <v>1859</v>
      </c>
      <c r="D687" t="s">
        <v>4106</v>
      </c>
      <c r="E687" t="s">
        <v>74</v>
      </c>
      <c r="F687" t="s">
        <v>21</v>
      </c>
      <c r="G687" t="s">
        <v>21</v>
      </c>
      <c r="H687" t="s">
        <v>50</v>
      </c>
      <c r="I687" t="s">
        <v>23</v>
      </c>
      <c r="J687" t="s">
        <v>47</v>
      </c>
      <c r="K687" t="s">
        <v>21</v>
      </c>
      <c r="L687" t="s">
        <v>25</v>
      </c>
      <c r="M687" t="s">
        <v>28</v>
      </c>
      <c r="N687" t="s">
        <v>25</v>
      </c>
      <c r="O687" t="s">
        <v>21</v>
      </c>
      <c r="P687" t="s">
        <v>27</v>
      </c>
      <c r="Q687" t="s">
        <v>45</v>
      </c>
      <c r="R687" t="s">
        <v>28</v>
      </c>
      <c r="S687" t="s">
        <v>21</v>
      </c>
      <c r="T687" t="s">
        <v>25</v>
      </c>
      <c r="U687" t="s">
        <v>30</v>
      </c>
      <c r="V687" s="2" t="s">
        <v>34</v>
      </c>
    </row>
    <row r="688" spans="1:22" ht="93.6" x14ac:dyDescent="0.3">
      <c r="A688" t="s">
        <v>62</v>
      </c>
      <c r="B688" t="s">
        <v>1767</v>
      </c>
      <c r="C688" t="s">
        <v>1768</v>
      </c>
      <c r="D688" t="s">
        <v>1769</v>
      </c>
      <c r="E688" t="s">
        <v>32</v>
      </c>
      <c r="F688" t="s">
        <v>21</v>
      </c>
      <c r="G688" t="s">
        <v>21</v>
      </c>
      <c r="H688" t="s">
        <v>50</v>
      </c>
      <c r="I688" t="s">
        <v>35</v>
      </c>
      <c r="J688" t="s">
        <v>47</v>
      </c>
      <c r="K688" t="s">
        <v>21</v>
      </c>
      <c r="L688" t="s">
        <v>21</v>
      </c>
      <c r="M688" t="s">
        <v>47</v>
      </c>
      <c r="N688" t="s">
        <v>21</v>
      </c>
      <c r="O688" t="s">
        <v>21</v>
      </c>
      <c r="P688" t="s">
        <v>27</v>
      </c>
      <c r="Q688" t="s">
        <v>45</v>
      </c>
      <c r="R688" t="s">
        <v>45</v>
      </c>
      <c r="S688" t="s">
        <v>25</v>
      </c>
      <c r="T688" t="s">
        <v>21</v>
      </c>
      <c r="U688" t="s">
        <v>33</v>
      </c>
      <c r="V688" s="2" t="s">
        <v>51</v>
      </c>
    </row>
    <row r="689" spans="1:22" ht="124.8" x14ac:dyDescent="0.3">
      <c r="A689" t="s">
        <v>56</v>
      </c>
      <c r="B689" t="s">
        <v>881</v>
      </c>
      <c r="C689" t="s">
        <v>2082</v>
      </c>
      <c r="D689" t="s">
        <v>2091</v>
      </c>
      <c r="E689" t="s">
        <v>56</v>
      </c>
      <c r="F689" t="s">
        <v>21</v>
      </c>
      <c r="G689" t="s">
        <v>21</v>
      </c>
      <c r="H689" t="s">
        <v>22</v>
      </c>
      <c r="I689" t="s">
        <v>35</v>
      </c>
      <c r="J689" t="s">
        <v>24</v>
      </c>
      <c r="K689" t="s">
        <v>25</v>
      </c>
      <c r="L689" t="s">
        <v>25</v>
      </c>
      <c r="M689" t="s">
        <v>28</v>
      </c>
      <c r="N689" t="s">
        <v>25</v>
      </c>
      <c r="O689" t="s">
        <v>21</v>
      </c>
      <c r="P689" t="s">
        <v>27</v>
      </c>
      <c r="Q689" t="s">
        <v>45</v>
      </c>
      <c r="R689" t="s">
        <v>28</v>
      </c>
      <c r="S689" t="s">
        <v>21</v>
      </c>
      <c r="T689" t="s">
        <v>21</v>
      </c>
      <c r="U689" t="s">
        <v>33</v>
      </c>
      <c r="V689" s="2" t="s">
        <v>97</v>
      </c>
    </row>
    <row r="690" spans="1:22" x14ac:dyDescent="0.3">
      <c r="A690" t="s">
        <v>82</v>
      </c>
      <c r="B690" t="s">
        <v>475</v>
      </c>
      <c r="C690" t="s">
        <v>970</v>
      </c>
      <c r="D690" t="s">
        <v>4602</v>
      </c>
      <c r="E690" t="s">
        <v>82</v>
      </c>
      <c r="F690" t="s">
        <v>25</v>
      </c>
      <c r="G690" t="s">
        <v>25</v>
      </c>
    </row>
    <row r="691" spans="1:22" x14ac:dyDescent="0.3">
      <c r="A691" t="s">
        <v>82</v>
      </c>
      <c r="B691" t="s">
        <v>475</v>
      </c>
      <c r="C691" t="s">
        <v>970</v>
      </c>
      <c r="D691" t="s">
        <v>4600</v>
      </c>
      <c r="E691" t="s">
        <v>82</v>
      </c>
      <c r="F691" t="s">
        <v>25</v>
      </c>
      <c r="G691" t="s">
        <v>25</v>
      </c>
    </row>
    <row r="692" spans="1:22" ht="78" x14ac:dyDescent="0.3">
      <c r="A692" t="s">
        <v>52</v>
      </c>
      <c r="B692" t="s">
        <v>890</v>
      </c>
      <c r="C692" t="s">
        <v>961</v>
      </c>
      <c r="D692" t="s">
        <v>962</v>
      </c>
      <c r="E692" t="s">
        <v>52</v>
      </c>
      <c r="F692" t="s">
        <v>21</v>
      </c>
      <c r="G692" t="s">
        <v>21</v>
      </c>
      <c r="H692" t="s">
        <v>22</v>
      </c>
      <c r="I692" t="s">
        <v>35</v>
      </c>
      <c r="J692" t="s">
        <v>24</v>
      </c>
      <c r="K692" t="s">
        <v>25</v>
      </c>
      <c r="L692" t="s">
        <v>25</v>
      </c>
      <c r="M692" t="s">
        <v>26</v>
      </c>
      <c r="N692" t="s">
        <v>21</v>
      </c>
      <c r="O692" t="s">
        <v>21</v>
      </c>
      <c r="P692" t="s">
        <v>60</v>
      </c>
      <c r="Q692" t="s">
        <v>47</v>
      </c>
      <c r="R692" t="s">
        <v>47</v>
      </c>
      <c r="S692" t="s">
        <v>21</v>
      </c>
      <c r="T692" t="s">
        <v>21</v>
      </c>
      <c r="U692" t="s">
        <v>33</v>
      </c>
      <c r="V692" s="2" t="s">
        <v>76</v>
      </c>
    </row>
    <row r="693" spans="1:22" x14ac:dyDescent="0.3">
      <c r="A693" t="s">
        <v>61</v>
      </c>
      <c r="B693" t="s">
        <v>890</v>
      </c>
      <c r="C693" t="s">
        <v>927</v>
      </c>
      <c r="D693" t="s">
        <v>1292</v>
      </c>
      <c r="E693" t="s">
        <v>82</v>
      </c>
      <c r="F693" t="s">
        <v>21</v>
      </c>
      <c r="G693" t="s">
        <v>21</v>
      </c>
      <c r="H693" t="s">
        <v>50</v>
      </c>
      <c r="I693" t="s">
        <v>35</v>
      </c>
      <c r="J693" t="s">
        <v>24</v>
      </c>
      <c r="K693" t="s">
        <v>21</v>
      </c>
      <c r="L693" t="s">
        <v>25</v>
      </c>
      <c r="M693" t="s">
        <v>28</v>
      </c>
      <c r="N693" t="s">
        <v>25</v>
      </c>
      <c r="O693" t="s">
        <v>21</v>
      </c>
      <c r="P693" t="s">
        <v>27</v>
      </c>
      <c r="Q693" t="s">
        <v>45</v>
      </c>
      <c r="R693" t="s">
        <v>45</v>
      </c>
      <c r="S693" t="s">
        <v>21</v>
      </c>
      <c r="T693" t="s">
        <v>21</v>
      </c>
      <c r="U693" t="s">
        <v>42</v>
      </c>
      <c r="V693" t="s">
        <v>103</v>
      </c>
    </row>
    <row r="694" spans="1:22" x14ac:dyDescent="0.3">
      <c r="A694" t="s">
        <v>43</v>
      </c>
      <c r="B694" t="s">
        <v>1602</v>
      </c>
      <c r="C694" t="s">
        <v>3703</v>
      </c>
      <c r="D694" t="s">
        <v>3859</v>
      </c>
      <c r="E694" t="s">
        <v>43</v>
      </c>
      <c r="F694" t="s">
        <v>21</v>
      </c>
      <c r="G694" t="s">
        <v>21</v>
      </c>
      <c r="H694" t="s">
        <v>22</v>
      </c>
      <c r="I694" t="s">
        <v>23</v>
      </c>
      <c r="J694" t="s">
        <v>24</v>
      </c>
      <c r="K694" t="s">
        <v>25</v>
      </c>
      <c r="L694" t="s">
        <v>25</v>
      </c>
      <c r="M694" t="s">
        <v>28</v>
      </c>
      <c r="N694" t="s">
        <v>21</v>
      </c>
      <c r="O694" t="s">
        <v>21</v>
      </c>
      <c r="P694" t="s">
        <v>27</v>
      </c>
      <c r="Q694" t="s">
        <v>45</v>
      </c>
      <c r="R694" t="s">
        <v>28</v>
      </c>
      <c r="S694" t="s">
        <v>21</v>
      </c>
      <c r="T694" t="s">
        <v>21</v>
      </c>
      <c r="U694" t="s">
        <v>42</v>
      </c>
      <c r="V694" t="s">
        <v>53</v>
      </c>
    </row>
    <row r="695" spans="1:22" ht="156" x14ac:dyDescent="0.3">
      <c r="A695" t="s">
        <v>79</v>
      </c>
      <c r="B695" t="s">
        <v>311</v>
      </c>
      <c r="C695" t="s">
        <v>597</v>
      </c>
      <c r="D695" t="s">
        <v>605</v>
      </c>
      <c r="E695" t="s">
        <v>79</v>
      </c>
      <c r="F695" t="s">
        <v>21</v>
      </c>
      <c r="G695" t="s">
        <v>21</v>
      </c>
      <c r="H695" t="s">
        <v>22</v>
      </c>
      <c r="I695" t="s">
        <v>35</v>
      </c>
      <c r="J695" t="s">
        <v>24</v>
      </c>
      <c r="K695" t="s">
        <v>25</v>
      </c>
      <c r="L695" t="s">
        <v>21</v>
      </c>
      <c r="M695" t="s">
        <v>26</v>
      </c>
      <c r="N695" t="s">
        <v>25</v>
      </c>
      <c r="O695" t="s">
        <v>21</v>
      </c>
      <c r="P695" t="s">
        <v>27</v>
      </c>
      <c r="Q695" t="s">
        <v>45</v>
      </c>
      <c r="R695" t="s">
        <v>28</v>
      </c>
      <c r="S695" t="s">
        <v>21</v>
      </c>
      <c r="T695" t="s">
        <v>21</v>
      </c>
      <c r="U695" t="s">
        <v>33</v>
      </c>
      <c r="V695" s="2" t="s">
        <v>31</v>
      </c>
    </row>
    <row r="696" spans="1:22" ht="140.4" x14ac:dyDescent="0.3">
      <c r="A696" t="s">
        <v>138</v>
      </c>
      <c r="B696" t="s">
        <v>932</v>
      </c>
      <c r="C696" t="s">
        <v>949</v>
      </c>
      <c r="D696" t="s">
        <v>4771</v>
      </c>
      <c r="E696" t="s">
        <v>138</v>
      </c>
      <c r="F696" t="s">
        <v>21</v>
      </c>
      <c r="G696" t="s">
        <v>21</v>
      </c>
      <c r="H696" t="s">
        <v>22</v>
      </c>
      <c r="I696" t="s">
        <v>23</v>
      </c>
      <c r="J696" t="s">
        <v>24</v>
      </c>
      <c r="K696" t="s">
        <v>25</v>
      </c>
      <c r="L696" t="s">
        <v>25</v>
      </c>
      <c r="M696" t="s">
        <v>38</v>
      </c>
      <c r="N696" t="s">
        <v>25</v>
      </c>
      <c r="O696" t="s">
        <v>21</v>
      </c>
      <c r="P696" t="s">
        <v>27</v>
      </c>
      <c r="Q696" t="s">
        <v>45</v>
      </c>
      <c r="R696" t="s">
        <v>29</v>
      </c>
      <c r="S696" t="s">
        <v>21</v>
      </c>
      <c r="T696" t="s">
        <v>21</v>
      </c>
      <c r="U696" t="s">
        <v>33</v>
      </c>
      <c r="V696" s="2" t="s">
        <v>34</v>
      </c>
    </row>
    <row r="697" spans="1:22" ht="156" x14ac:dyDescent="0.3">
      <c r="A697" t="s">
        <v>82</v>
      </c>
      <c r="B697" t="s">
        <v>2938</v>
      </c>
      <c r="C697" t="s">
        <v>4556</v>
      </c>
      <c r="D697" t="s">
        <v>4568</v>
      </c>
      <c r="E697" t="s">
        <v>82</v>
      </c>
      <c r="F697" t="s">
        <v>21</v>
      </c>
      <c r="G697" t="s">
        <v>21</v>
      </c>
      <c r="H697" t="s">
        <v>22</v>
      </c>
      <c r="I697" t="s">
        <v>35</v>
      </c>
      <c r="J697" t="s">
        <v>24</v>
      </c>
      <c r="K697" t="s">
        <v>25</v>
      </c>
      <c r="L697" t="s">
        <v>25</v>
      </c>
      <c r="M697" t="s">
        <v>38</v>
      </c>
      <c r="N697" t="s">
        <v>25</v>
      </c>
      <c r="O697" t="s">
        <v>25</v>
      </c>
      <c r="P697" t="s">
        <v>27</v>
      </c>
      <c r="Q697" t="s">
        <v>29</v>
      </c>
      <c r="R697" t="s">
        <v>29</v>
      </c>
      <c r="S697" t="s">
        <v>21</v>
      </c>
      <c r="T697" t="s">
        <v>21</v>
      </c>
      <c r="U697" t="s">
        <v>75</v>
      </c>
      <c r="V697" s="2" t="s">
        <v>31</v>
      </c>
    </row>
    <row r="698" spans="1:22" x14ac:dyDescent="0.3">
      <c r="A698" t="s">
        <v>62</v>
      </c>
      <c r="B698" t="s">
        <v>1056</v>
      </c>
      <c r="C698" t="s">
        <v>1057</v>
      </c>
      <c r="D698" t="s">
        <v>1682</v>
      </c>
      <c r="E698" t="s">
        <v>62</v>
      </c>
      <c r="F698" t="s">
        <v>25</v>
      </c>
      <c r="G698" t="s">
        <v>25</v>
      </c>
    </row>
    <row r="699" spans="1:22" x14ac:dyDescent="0.3">
      <c r="A699" t="s">
        <v>85</v>
      </c>
      <c r="B699" t="s">
        <v>3366</v>
      </c>
      <c r="C699" t="s">
        <v>4360</v>
      </c>
      <c r="D699" t="s">
        <v>4434</v>
      </c>
      <c r="E699" t="s">
        <v>85</v>
      </c>
      <c r="F699" t="s">
        <v>21</v>
      </c>
      <c r="G699" t="s">
        <v>21</v>
      </c>
      <c r="H699" t="s">
        <v>22</v>
      </c>
      <c r="I699" t="s">
        <v>23</v>
      </c>
      <c r="J699" t="s">
        <v>24</v>
      </c>
      <c r="K699" t="s">
        <v>21</v>
      </c>
      <c r="L699" t="s">
        <v>21</v>
      </c>
      <c r="M699" t="s">
        <v>47</v>
      </c>
      <c r="N699" t="s">
        <v>21</v>
      </c>
      <c r="O699" t="s">
        <v>21</v>
      </c>
      <c r="P699" t="s">
        <v>27</v>
      </c>
      <c r="Q699" t="s">
        <v>45</v>
      </c>
      <c r="R699" t="s">
        <v>45</v>
      </c>
      <c r="S699" t="s">
        <v>21</v>
      </c>
      <c r="T699" t="s">
        <v>21</v>
      </c>
      <c r="U699" t="s">
        <v>42</v>
      </c>
      <c r="V699" t="s">
        <v>63</v>
      </c>
    </row>
    <row r="700" spans="1:22" ht="140.4" x14ac:dyDescent="0.3">
      <c r="A700" t="s">
        <v>135</v>
      </c>
      <c r="B700" t="s">
        <v>478</v>
      </c>
      <c r="C700" t="s">
        <v>4863</v>
      </c>
      <c r="D700" t="s">
        <v>4872</v>
      </c>
      <c r="E700" t="s">
        <v>135</v>
      </c>
      <c r="F700" t="s">
        <v>21</v>
      </c>
      <c r="G700" t="s">
        <v>21</v>
      </c>
      <c r="H700" t="s">
        <v>50</v>
      </c>
      <c r="I700" t="s">
        <v>23</v>
      </c>
      <c r="J700" t="s">
        <v>24</v>
      </c>
      <c r="K700" t="s">
        <v>25</v>
      </c>
      <c r="L700" t="s">
        <v>25</v>
      </c>
      <c r="M700" t="s">
        <v>38</v>
      </c>
      <c r="N700" t="s">
        <v>25</v>
      </c>
      <c r="O700" t="s">
        <v>21</v>
      </c>
      <c r="P700" t="s">
        <v>27</v>
      </c>
      <c r="Q700" t="s">
        <v>28</v>
      </c>
      <c r="R700" t="s">
        <v>29</v>
      </c>
      <c r="S700" t="s">
        <v>21</v>
      </c>
      <c r="T700" t="s">
        <v>21</v>
      </c>
      <c r="U700" t="s">
        <v>30</v>
      </c>
      <c r="V700" s="2" t="s">
        <v>34</v>
      </c>
    </row>
    <row r="701" spans="1:22" ht="62.4" x14ac:dyDescent="0.3">
      <c r="A701" t="s">
        <v>137</v>
      </c>
      <c r="B701" t="s">
        <v>519</v>
      </c>
      <c r="C701" t="s">
        <v>520</v>
      </c>
      <c r="D701" t="s">
        <v>4703</v>
      </c>
      <c r="E701" t="s">
        <v>137</v>
      </c>
      <c r="F701" t="s">
        <v>21</v>
      </c>
      <c r="G701" t="s">
        <v>21</v>
      </c>
      <c r="H701" t="s">
        <v>50</v>
      </c>
      <c r="I701" t="s">
        <v>35</v>
      </c>
      <c r="J701" t="s">
        <v>47</v>
      </c>
      <c r="K701" t="s">
        <v>21</v>
      </c>
      <c r="L701" t="s">
        <v>21</v>
      </c>
      <c r="M701" t="s">
        <v>47</v>
      </c>
      <c r="N701" t="s">
        <v>21</v>
      </c>
      <c r="O701" t="s">
        <v>21</v>
      </c>
      <c r="P701" t="s">
        <v>27</v>
      </c>
      <c r="Q701" t="s">
        <v>47</v>
      </c>
      <c r="R701" t="s">
        <v>45</v>
      </c>
      <c r="S701" t="s">
        <v>21</v>
      </c>
      <c r="T701" t="s">
        <v>21</v>
      </c>
      <c r="U701" t="s">
        <v>33</v>
      </c>
      <c r="V701" s="2" t="s">
        <v>68</v>
      </c>
    </row>
    <row r="702" spans="1:22" x14ac:dyDescent="0.3">
      <c r="A702" t="s">
        <v>71</v>
      </c>
      <c r="B702" t="s">
        <v>890</v>
      </c>
      <c r="C702" t="s">
        <v>1169</v>
      </c>
      <c r="D702" t="s">
        <v>2883</v>
      </c>
      <c r="E702" t="s">
        <v>71</v>
      </c>
      <c r="F702" t="s">
        <v>25</v>
      </c>
      <c r="G702" t="s">
        <v>21</v>
      </c>
    </row>
    <row r="703" spans="1:22" ht="140.4" x14ac:dyDescent="0.3">
      <c r="A703" t="s">
        <v>104</v>
      </c>
      <c r="B703" t="s">
        <v>890</v>
      </c>
      <c r="C703" t="s">
        <v>1169</v>
      </c>
      <c r="D703" t="s">
        <v>2568</v>
      </c>
      <c r="E703" t="s">
        <v>104</v>
      </c>
      <c r="F703" t="s">
        <v>21</v>
      </c>
      <c r="G703" t="s">
        <v>21</v>
      </c>
      <c r="H703" t="s">
        <v>22</v>
      </c>
      <c r="I703" t="s">
        <v>41</v>
      </c>
      <c r="J703" t="s">
        <v>24</v>
      </c>
      <c r="K703" t="s">
        <v>25</v>
      </c>
      <c r="L703" t="s">
        <v>25</v>
      </c>
      <c r="M703" t="s">
        <v>38</v>
      </c>
      <c r="N703" t="s">
        <v>25</v>
      </c>
      <c r="O703" t="s">
        <v>21</v>
      </c>
      <c r="P703" t="s">
        <v>27</v>
      </c>
      <c r="Q703" t="s">
        <v>28</v>
      </c>
      <c r="R703" t="s">
        <v>29</v>
      </c>
      <c r="S703" t="s">
        <v>21</v>
      </c>
      <c r="T703" t="s">
        <v>25</v>
      </c>
      <c r="U703" t="s">
        <v>75</v>
      </c>
      <c r="V703" s="2" t="s">
        <v>34</v>
      </c>
    </row>
    <row r="704" spans="1:22" ht="140.4" x14ac:dyDescent="0.3">
      <c r="A704" t="s">
        <v>71</v>
      </c>
      <c r="B704" t="s">
        <v>890</v>
      </c>
      <c r="C704" t="s">
        <v>1169</v>
      </c>
      <c r="D704" t="s">
        <v>2778</v>
      </c>
      <c r="E704" t="s">
        <v>71</v>
      </c>
      <c r="F704" t="s">
        <v>21</v>
      </c>
      <c r="G704" t="s">
        <v>21</v>
      </c>
      <c r="H704" t="s">
        <v>22</v>
      </c>
      <c r="I704" t="s">
        <v>23</v>
      </c>
      <c r="J704" t="s">
        <v>24</v>
      </c>
      <c r="K704" t="s">
        <v>25</v>
      </c>
      <c r="L704" t="s">
        <v>25</v>
      </c>
      <c r="M704" t="s">
        <v>26</v>
      </c>
      <c r="N704" t="s">
        <v>25</v>
      </c>
      <c r="O704" t="s">
        <v>21</v>
      </c>
      <c r="P704" t="s">
        <v>60</v>
      </c>
      <c r="Q704" t="s">
        <v>28</v>
      </c>
      <c r="R704" t="s">
        <v>29</v>
      </c>
      <c r="S704" t="s">
        <v>21</v>
      </c>
      <c r="T704" t="s">
        <v>21</v>
      </c>
      <c r="U704" t="s">
        <v>33</v>
      </c>
      <c r="V704" s="2" t="s">
        <v>34</v>
      </c>
    </row>
    <row r="705" spans="1:22" x14ac:dyDescent="0.3">
      <c r="A705" t="s">
        <v>49</v>
      </c>
      <c r="B705" t="s">
        <v>890</v>
      </c>
      <c r="C705" t="s">
        <v>1169</v>
      </c>
      <c r="D705" t="s">
        <v>1615</v>
      </c>
      <c r="E705" t="s">
        <v>49</v>
      </c>
      <c r="F705" t="s">
        <v>21</v>
      </c>
      <c r="G705" t="s">
        <v>21</v>
      </c>
      <c r="H705" t="s">
        <v>50</v>
      </c>
      <c r="I705" t="s">
        <v>35</v>
      </c>
      <c r="J705" t="s">
        <v>47</v>
      </c>
      <c r="K705" t="s">
        <v>25</v>
      </c>
      <c r="L705" t="s">
        <v>21</v>
      </c>
      <c r="M705" t="s">
        <v>47</v>
      </c>
      <c r="N705" t="s">
        <v>21</v>
      </c>
      <c r="O705" t="s">
        <v>21</v>
      </c>
      <c r="P705" t="s">
        <v>27</v>
      </c>
      <c r="Q705" t="s">
        <v>45</v>
      </c>
      <c r="R705" t="s">
        <v>29</v>
      </c>
      <c r="S705" t="s">
        <v>25</v>
      </c>
      <c r="T705" t="s">
        <v>25</v>
      </c>
      <c r="U705" t="s">
        <v>75</v>
      </c>
      <c r="V705" t="s">
        <v>63</v>
      </c>
    </row>
    <row r="706" spans="1:22" ht="109.2" x14ac:dyDescent="0.3">
      <c r="A706" t="s">
        <v>62</v>
      </c>
      <c r="B706" t="s">
        <v>890</v>
      </c>
      <c r="C706" t="s">
        <v>927</v>
      </c>
      <c r="D706" t="s">
        <v>1726</v>
      </c>
      <c r="E706" t="s">
        <v>67</v>
      </c>
      <c r="F706" t="s">
        <v>21</v>
      </c>
      <c r="G706" t="s">
        <v>21</v>
      </c>
      <c r="H706" t="s">
        <v>50</v>
      </c>
      <c r="I706" t="s">
        <v>35</v>
      </c>
      <c r="J706" t="s">
        <v>24</v>
      </c>
      <c r="K706" t="s">
        <v>25</v>
      </c>
      <c r="L706" t="s">
        <v>25</v>
      </c>
      <c r="M706" t="s">
        <v>26</v>
      </c>
      <c r="N706" t="s">
        <v>25</v>
      </c>
      <c r="O706" t="s">
        <v>21</v>
      </c>
      <c r="P706" t="s">
        <v>27</v>
      </c>
      <c r="Q706" t="s">
        <v>28</v>
      </c>
      <c r="R706" t="s">
        <v>29</v>
      </c>
      <c r="S706" t="s">
        <v>21</v>
      </c>
      <c r="T706" t="s">
        <v>25</v>
      </c>
      <c r="U706" t="s">
        <v>33</v>
      </c>
      <c r="V706" s="2" t="s">
        <v>99</v>
      </c>
    </row>
    <row r="707" spans="1:22" x14ac:dyDescent="0.3">
      <c r="A707" t="s">
        <v>43</v>
      </c>
      <c r="B707" t="s">
        <v>174</v>
      </c>
      <c r="C707" t="s">
        <v>1159</v>
      </c>
      <c r="D707" t="s">
        <v>3907</v>
      </c>
      <c r="E707" t="s">
        <v>43</v>
      </c>
      <c r="F707" t="s">
        <v>21</v>
      </c>
      <c r="G707" t="s">
        <v>21</v>
      </c>
      <c r="H707" t="s">
        <v>54</v>
      </c>
      <c r="I707" t="s">
        <v>35</v>
      </c>
      <c r="J707" t="s">
        <v>24</v>
      </c>
      <c r="K707" t="s">
        <v>25</v>
      </c>
      <c r="L707" t="s">
        <v>25</v>
      </c>
      <c r="M707" t="s">
        <v>28</v>
      </c>
      <c r="N707" t="s">
        <v>21</v>
      </c>
      <c r="O707" t="s">
        <v>21</v>
      </c>
      <c r="P707" t="s">
        <v>27</v>
      </c>
      <c r="Q707" t="s">
        <v>45</v>
      </c>
      <c r="R707" t="s">
        <v>47</v>
      </c>
      <c r="S707" t="s">
        <v>21</v>
      </c>
      <c r="T707" t="s">
        <v>21</v>
      </c>
      <c r="U707" t="s">
        <v>42</v>
      </c>
      <c r="V707" t="s">
        <v>63</v>
      </c>
    </row>
    <row r="708" spans="1:22" ht="156" x14ac:dyDescent="0.3">
      <c r="A708" t="s">
        <v>79</v>
      </c>
      <c r="B708" t="s">
        <v>478</v>
      </c>
      <c r="C708" t="s">
        <v>5325</v>
      </c>
      <c r="D708" t="s">
        <v>479</v>
      </c>
      <c r="E708" t="s">
        <v>79</v>
      </c>
      <c r="F708" t="s">
        <v>21</v>
      </c>
      <c r="G708" t="s">
        <v>21</v>
      </c>
      <c r="H708" t="s">
        <v>22</v>
      </c>
      <c r="I708" t="s">
        <v>35</v>
      </c>
      <c r="J708" t="s">
        <v>24</v>
      </c>
      <c r="K708" t="s">
        <v>25</v>
      </c>
      <c r="L708" t="s">
        <v>25</v>
      </c>
      <c r="M708" t="s">
        <v>47</v>
      </c>
      <c r="N708" t="s">
        <v>21</v>
      </c>
      <c r="O708" t="s">
        <v>21</v>
      </c>
      <c r="P708" t="s">
        <v>60</v>
      </c>
      <c r="Q708" t="s">
        <v>45</v>
      </c>
      <c r="R708" t="s">
        <v>45</v>
      </c>
      <c r="S708" t="s">
        <v>21</v>
      </c>
      <c r="T708" t="s">
        <v>21</v>
      </c>
      <c r="U708" t="s">
        <v>42</v>
      </c>
      <c r="V708" s="2" t="s">
        <v>31</v>
      </c>
    </row>
    <row r="709" spans="1:22" ht="109.2" x14ac:dyDescent="0.3">
      <c r="A709" t="s">
        <v>52</v>
      </c>
      <c r="B709" t="s">
        <v>932</v>
      </c>
      <c r="C709" t="s">
        <v>949</v>
      </c>
      <c r="D709" t="s">
        <v>959</v>
      </c>
      <c r="E709" t="s">
        <v>52</v>
      </c>
      <c r="F709" t="s">
        <v>21</v>
      </c>
      <c r="G709" t="s">
        <v>21</v>
      </c>
      <c r="H709" t="s">
        <v>22</v>
      </c>
      <c r="I709" t="s">
        <v>35</v>
      </c>
      <c r="J709" t="s">
        <v>47</v>
      </c>
      <c r="K709" t="s">
        <v>21</v>
      </c>
      <c r="L709" t="s">
        <v>21</v>
      </c>
      <c r="M709" t="s">
        <v>28</v>
      </c>
      <c r="N709" t="s">
        <v>21</v>
      </c>
      <c r="O709" t="s">
        <v>21</v>
      </c>
      <c r="P709" t="s">
        <v>27</v>
      </c>
      <c r="Q709" t="s">
        <v>45</v>
      </c>
      <c r="R709" t="s">
        <v>29</v>
      </c>
      <c r="S709" t="s">
        <v>21</v>
      </c>
      <c r="T709" t="s">
        <v>21</v>
      </c>
      <c r="U709" t="s">
        <v>42</v>
      </c>
      <c r="V709" s="2" t="s">
        <v>66</v>
      </c>
    </row>
    <row r="710" spans="1:22" ht="156" x14ac:dyDescent="0.3">
      <c r="A710" t="s">
        <v>73</v>
      </c>
      <c r="B710" t="s">
        <v>162</v>
      </c>
      <c r="C710" t="s">
        <v>363</v>
      </c>
      <c r="D710" t="s">
        <v>460</v>
      </c>
      <c r="E710" t="s">
        <v>52</v>
      </c>
      <c r="F710" t="s">
        <v>21</v>
      </c>
      <c r="G710" t="s">
        <v>21</v>
      </c>
      <c r="H710" t="s">
        <v>22</v>
      </c>
      <c r="I710" t="s">
        <v>41</v>
      </c>
      <c r="J710" t="s">
        <v>24</v>
      </c>
      <c r="K710" t="s">
        <v>25</v>
      </c>
      <c r="L710" t="s">
        <v>25</v>
      </c>
      <c r="M710" t="s">
        <v>38</v>
      </c>
      <c r="N710" t="s">
        <v>25</v>
      </c>
      <c r="O710" t="s">
        <v>21</v>
      </c>
      <c r="P710" t="s">
        <v>27</v>
      </c>
      <c r="Q710" t="s">
        <v>29</v>
      </c>
      <c r="R710" t="s">
        <v>29</v>
      </c>
      <c r="S710" t="s">
        <v>21</v>
      </c>
      <c r="T710" t="s">
        <v>21</v>
      </c>
      <c r="U710" t="s">
        <v>30</v>
      </c>
      <c r="V710" s="2" t="s">
        <v>31</v>
      </c>
    </row>
    <row r="711" spans="1:22" ht="156" x14ac:dyDescent="0.3">
      <c r="A711" t="s">
        <v>73</v>
      </c>
      <c r="B711" t="s">
        <v>162</v>
      </c>
      <c r="C711" t="s">
        <v>363</v>
      </c>
      <c r="D711" t="s">
        <v>453</v>
      </c>
      <c r="E711" t="s">
        <v>52</v>
      </c>
      <c r="F711" t="s">
        <v>21</v>
      </c>
      <c r="G711" t="s">
        <v>21</v>
      </c>
      <c r="H711" t="s">
        <v>22</v>
      </c>
      <c r="I711" t="s">
        <v>41</v>
      </c>
      <c r="J711" t="s">
        <v>24</v>
      </c>
      <c r="K711" t="s">
        <v>25</v>
      </c>
      <c r="L711" t="s">
        <v>25</v>
      </c>
      <c r="M711" t="s">
        <v>38</v>
      </c>
      <c r="N711" t="s">
        <v>25</v>
      </c>
      <c r="O711" t="s">
        <v>21</v>
      </c>
      <c r="P711" t="s">
        <v>27</v>
      </c>
      <c r="Q711" t="s">
        <v>29</v>
      </c>
      <c r="R711" t="s">
        <v>29</v>
      </c>
      <c r="S711" t="s">
        <v>21</v>
      </c>
      <c r="T711" t="s">
        <v>21</v>
      </c>
      <c r="U711" t="s">
        <v>30</v>
      </c>
      <c r="V711" s="2" t="s">
        <v>31</v>
      </c>
    </row>
    <row r="712" spans="1:22" ht="140.4" x14ac:dyDescent="0.3">
      <c r="A712" t="s">
        <v>56</v>
      </c>
      <c r="B712" t="s">
        <v>1683</v>
      </c>
      <c r="C712" t="s">
        <v>1706</v>
      </c>
      <c r="D712" t="s">
        <v>2310</v>
      </c>
      <c r="E712" t="s">
        <v>65</v>
      </c>
      <c r="F712" t="s">
        <v>21</v>
      </c>
      <c r="G712" t="s">
        <v>21</v>
      </c>
      <c r="H712" t="s">
        <v>22</v>
      </c>
      <c r="I712" t="s">
        <v>23</v>
      </c>
      <c r="J712" t="s">
        <v>24</v>
      </c>
      <c r="K712" t="s">
        <v>25</v>
      </c>
      <c r="L712" t="s">
        <v>25</v>
      </c>
      <c r="M712" t="s">
        <v>28</v>
      </c>
      <c r="N712" t="s">
        <v>25</v>
      </c>
      <c r="O712" t="s">
        <v>21</v>
      </c>
      <c r="P712" t="s">
        <v>27</v>
      </c>
      <c r="Q712" t="s">
        <v>45</v>
      </c>
      <c r="R712" t="s">
        <v>28</v>
      </c>
      <c r="S712" t="s">
        <v>21</v>
      </c>
      <c r="T712" t="s">
        <v>21</v>
      </c>
      <c r="U712" t="s">
        <v>33</v>
      </c>
      <c r="V712" s="2" t="s">
        <v>34</v>
      </c>
    </row>
    <row r="713" spans="1:22" ht="140.4" x14ac:dyDescent="0.3">
      <c r="A713" t="s">
        <v>79</v>
      </c>
      <c r="B713" t="s">
        <v>162</v>
      </c>
      <c r="C713" t="s">
        <v>513</v>
      </c>
      <c r="D713" t="s">
        <v>528</v>
      </c>
      <c r="E713" t="s">
        <v>79</v>
      </c>
      <c r="F713" t="s">
        <v>21</v>
      </c>
      <c r="G713" t="s">
        <v>21</v>
      </c>
      <c r="H713" t="s">
        <v>22</v>
      </c>
      <c r="I713" t="s">
        <v>35</v>
      </c>
      <c r="J713" t="s">
        <v>24</v>
      </c>
      <c r="K713" t="s">
        <v>25</v>
      </c>
      <c r="L713" t="s">
        <v>25</v>
      </c>
      <c r="M713" t="s">
        <v>26</v>
      </c>
      <c r="N713" t="s">
        <v>21</v>
      </c>
      <c r="O713" t="s">
        <v>21</v>
      </c>
      <c r="P713" t="s">
        <v>27</v>
      </c>
      <c r="Q713" t="s">
        <v>45</v>
      </c>
      <c r="R713" t="s">
        <v>28</v>
      </c>
      <c r="S713" t="s">
        <v>25</v>
      </c>
      <c r="T713" t="s">
        <v>25</v>
      </c>
      <c r="U713" t="s">
        <v>30</v>
      </c>
      <c r="V713" s="2" t="s">
        <v>34</v>
      </c>
    </row>
    <row r="714" spans="1:22" ht="124.8" x14ac:dyDescent="0.3">
      <c r="A714" t="s">
        <v>40</v>
      </c>
      <c r="B714" t="s">
        <v>162</v>
      </c>
      <c r="C714" t="s">
        <v>3121</v>
      </c>
      <c r="D714" t="s">
        <v>3290</v>
      </c>
      <c r="E714" t="s">
        <v>40</v>
      </c>
      <c r="F714" t="s">
        <v>21</v>
      </c>
      <c r="G714" t="s">
        <v>21</v>
      </c>
      <c r="H714" t="s">
        <v>22</v>
      </c>
      <c r="I714" t="s">
        <v>35</v>
      </c>
      <c r="J714" t="s">
        <v>24</v>
      </c>
      <c r="K714" t="s">
        <v>25</v>
      </c>
      <c r="L714" t="s">
        <v>25</v>
      </c>
      <c r="M714" t="s">
        <v>26</v>
      </c>
      <c r="N714" t="s">
        <v>25</v>
      </c>
      <c r="O714" t="s">
        <v>21</v>
      </c>
      <c r="P714" t="s">
        <v>27</v>
      </c>
      <c r="Q714" t="s">
        <v>45</v>
      </c>
      <c r="R714" t="s">
        <v>29</v>
      </c>
      <c r="S714" t="s">
        <v>21</v>
      </c>
      <c r="T714" t="s">
        <v>21</v>
      </c>
      <c r="U714" t="s">
        <v>33</v>
      </c>
      <c r="V714" s="2" t="s">
        <v>94</v>
      </c>
    </row>
    <row r="715" spans="1:22" ht="140.4" x14ac:dyDescent="0.3">
      <c r="A715" t="s">
        <v>40</v>
      </c>
      <c r="B715" t="s">
        <v>162</v>
      </c>
      <c r="C715" t="s">
        <v>513</v>
      </c>
      <c r="D715" t="s">
        <v>3344</v>
      </c>
      <c r="E715" t="s">
        <v>40</v>
      </c>
      <c r="F715" t="s">
        <v>21</v>
      </c>
      <c r="G715" t="s">
        <v>21</v>
      </c>
      <c r="H715" t="s">
        <v>50</v>
      </c>
      <c r="I715" t="s">
        <v>41</v>
      </c>
      <c r="J715" t="s">
        <v>24</v>
      </c>
      <c r="K715" t="s">
        <v>25</v>
      </c>
      <c r="L715" t="s">
        <v>25</v>
      </c>
      <c r="M715" t="s">
        <v>38</v>
      </c>
      <c r="N715" t="s">
        <v>25</v>
      </c>
      <c r="O715" t="s">
        <v>21</v>
      </c>
      <c r="P715" t="s">
        <v>27</v>
      </c>
      <c r="Q715" t="s">
        <v>28</v>
      </c>
      <c r="R715" t="s">
        <v>29</v>
      </c>
      <c r="S715" t="s">
        <v>21</v>
      </c>
      <c r="T715" t="s">
        <v>21</v>
      </c>
      <c r="U715" t="s">
        <v>30</v>
      </c>
      <c r="V715" s="2" t="s">
        <v>34</v>
      </c>
    </row>
    <row r="716" spans="1:22" x14ac:dyDescent="0.3">
      <c r="A716" t="s">
        <v>102</v>
      </c>
      <c r="B716" t="s">
        <v>1602</v>
      </c>
      <c r="C716" t="s">
        <v>3703</v>
      </c>
      <c r="D716" t="s">
        <v>3826</v>
      </c>
      <c r="E716" t="s">
        <v>102</v>
      </c>
      <c r="F716" t="s">
        <v>21</v>
      </c>
      <c r="G716" t="s">
        <v>21</v>
      </c>
      <c r="H716" t="s">
        <v>50</v>
      </c>
      <c r="I716" t="s">
        <v>35</v>
      </c>
      <c r="J716" t="s">
        <v>24</v>
      </c>
      <c r="K716" t="s">
        <v>21</v>
      </c>
      <c r="L716" t="s">
        <v>25</v>
      </c>
      <c r="M716" t="s">
        <v>26</v>
      </c>
      <c r="N716" t="s">
        <v>21</v>
      </c>
      <c r="O716" t="s">
        <v>21</v>
      </c>
      <c r="P716" t="s">
        <v>27</v>
      </c>
      <c r="Q716" t="s">
        <v>45</v>
      </c>
      <c r="R716" t="s">
        <v>29</v>
      </c>
      <c r="S716" t="s">
        <v>21</v>
      </c>
      <c r="T716" t="s">
        <v>21</v>
      </c>
      <c r="U716" t="s">
        <v>33</v>
      </c>
      <c r="V716" t="s">
        <v>63</v>
      </c>
    </row>
    <row r="717" spans="1:22" ht="62.4" x14ac:dyDescent="0.3">
      <c r="A717" t="s">
        <v>73</v>
      </c>
      <c r="B717" t="s">
        <v>311</v>
      </c>
      <c r="C717" t="s">
        <v>332</v>
      </c>
      <c r="D717" t="s">
        <v>351</v>
      </c>
      <c r="E717" t="s">
        <v>73</v>
      </c>
      <c r="F717" t="s">
        <v>21</v>
      </c>
      <c r="G717" t="s">
        <v>21</v>
      </c>
      <c r="H717" t="s">
        <v>50</v>
      </c>
      <c r="I717" t="s">
        <v>35</v>
      </c>
      <c r="J717" t="s">
        <v>47</v>
      </c>
      <c r="K717" t="s">
        <v>21</v>
      </c>
      <c r="L717" t="s">
        <v>21</v>
      </c>
      <c r="M717" t="s">
        <v>47</v>
      </c>
      <c r="N717" t="s">
        <v>21</v>
      </c>
      <c r="O717" t="s">
        <v>21</v>
      </c>
      <c r="P717" t="s">
        <v>60</v>
      </c>
      <c r="Q717" t="s">
        <v>47</v>
      </c>
      <c r="R717" t="s">
        <v>28</v>
      </c>
      <c r="S717" t="s">
        <v>21</v>
      </c>
      <c r="T717" t="s">
        <v>25</v>
      </c>
      <c r="U717" t="s">
        <v>33</v>
      </c>
      <c r="V717" s="2" t="s">
        <v>68</v>
      </c>
    </row>
    <row r="718" spans="1:22" ht="78" x14ac:dyDescent="0.3">
      <c r="A718" t="s">
        <v>137</v>
      </c>
      <c r="B718" t="s">
        <v>637</v>
      </c>
      <c r="C718" t="s">
        <v>638</v>
      </c>
      <c r="D718" t="s">
        <v>4685</v>
      </c>
      <c r="E718" t="s">
        <v>135</v>
      </c>
      <c r="F718" t="s">
        <v>21</v>
      </c>
      <c r="G718" t="s">
        <v>21</v>
      </c>
      <c r="H718" t="s">
        <v>22</v>
      </c>
      <c r="I718" t="s">
        <v>35</v>
      </c>
      <c r="J718" t="s">
        <v>24</v>
      </c>
      <c r="K718" t="s">
        <v>21</v>
      </c>
      <c r="L718" t="s">
        <v>25</v>
      </c>
      <c r="M718" t="s">
        <v>28</v>
      </c>
      <c r="N718" t="s">
        <v>21</v>
      </c>
      <c r="O718" t="s">
        <v>21</v>
      </c>
      <c r="P718" t="s">
        <v>27</v>
      </c>
      <c r="Q718" t="s">
        <v>45</v>
      </c>
      <c r="R718" t="s">
        <v>45</v>
      </c>
      <c r="S718" t="s">
        <v>21</v>
      </c>
      <c r="T718" t="s">
        <v>21</v>
      </c>
      <c r="U718" t="s">
        <v>42</v>
      </c>
      <c r="V718" s="2" t="s">
        <v>77</v>
      </c>
    </row>
    <row r="719" spans="1:22" ht="109.2" x14ac:dyDescent="0.3">
      <c r="A719" t="s">
        <v>32</v>
      </c>
      <c r="B719" t="s">
        <v>1602</v>
      </c>
      <c r="C719" t="s">
        <v>1603</v>
      </c>
      <c r="D719" t="s">
        <v>1847</v>
      </c>
      <c r="E719" t="s">
        <v>32</v>
      </c>
      <c r="F719" t="s">
        <v>21</v>
      </c>
      <c r="G719" t="s">
        <v>21</v>
      </c>
      <c r="H719" t="s">
        <v>22</v>
      </c>
      <c r="I719" t="s">
        <v>41</v>
      </c>
      <c r="J719" t="s">
        <v>24</v>
      </c>
      <c r="K719" t="s">
        <v>25</v>
      </c>
      <c r="L719" t="s">
        <v>25</v>
      </c>
      <c r="M719" t="s">
        <v>38</v>
      </c>
      <c r="N719" t="s">
        <v>25</v>
      </c>
      <c r="O719" t="s">
        <v>21</v>
      </c>
      <c r="P719" t="s">
        <v>27</v>
      </c>
      <c r="Q719" t="s">
        <v>45</v>
      </c>
      <c r="R719" t="s">
        <v>29</v>
      </c>
      <c r="S719" t="s">
        <v>21</v>
      </c>
      <c r="T719" t="s">
        <v>21</v>
      </c>
      <c r="U719" t="s">
        <v>30</v>
      </c>
      <c r="V719" s="2" t="s">
        <v>66</v>
      </c>
    </row>
    <row r="720" spans="1:22" ht="93.6" x14ac:dyDescent="0.3">
      <c r="A720" t="s">
        <v>67</v>
      </c>
      <c r="B720" t="s">
        <v>1602</v>
      </c>
      <c r="C720" t="s">
        <v>1603</v>
      </c>
      <c r="D720" t="s">
        <v>2351</v>
      </c>
      <c r="E720" t="s">
        <v>67</v>
      </c>
      <c r="F720" t="s">
        <v>21</v>
      </c>
      <c r="G720" t="s">
        <v>21</v>
      </c>
      <c r="H720" t="s">
        <v>22</v>
      </c>
      <c r="I720" t="s">
        <v>35</v>
      </c>
      <c r="J720" t="s">
        <v>24</v>
      </c>
      <c r="K720" t="s">
        <v>25</v>
      </c>
      <c r="L720" t="s">
        <v>25</v>
      </c>
      <c r="M720" t="s">
        <v>26</v>
      </c>
      <c r="N720" t="s">
        <v>25</v>
      </c>
      <c r="O720" t="s">
        <v>21</v>
      </c>
      <c r="P720" t="s">
        <v>72</v>
      </c>
      <c r="Q720" t="s">
        <v>28</v>
      </c>
      <c r="R720" t="s">
        <v>29</v>
      </c>
      <c r="S720" t="s">
        <v>21</v>
      </c>
      <c r="T720" t="s">
        <v>21</v>
      </c>
      <c r="U720" t="s">
        <v>33</v>
      </c>
      <c r="V720" s="2" t="s">
        <v>98</v>
      </c>
    </row>
    <row r="721" spans="1:22" x14ac:dyDescent="0.3">
      <c r="A721" t="s">
        <v>59</v>
      </c>
      <c r="B721" t="s">
        <v>174</v>
      </c>
      <c r="C721" t="s">
        <v>175</v>
      </c>
      <c r="D721" t="s">
        <v>3589</v>
      </c>
      <c r="E721" t="s">
        <v>59</v>
      </c>
      <c r="F721" t="s">
        <v>25</v>
      </c>
      <c r="G721" t="s">
        <v>21</v>
      </c>
    </row>
    <row r="722" spans="1:22" ht="109.2" x14ac:dyDescent="0.3">
      <c r="A722" t="s">
        <v>20</v>
      </c>
      <c r="B722" t="s">
        <v>2938</v>
      </c>
      <c r="C722" t="s">
        <v>2939</v>
      </c>
      <c r="D722" t="s">
        <v>2964</v>
      </c>
      <c r="E722" t="s">
        <v>65</v>
      </c>
      <c r="F722" t="s">
        <v>21</v>
      </c>
      <c r="G722" t="s">
        <v>21</v>
      </c>
      <c r="H722" t="s">
        <v>50</v>
      </c>
      <c r="I722" t="s">
        <v>35</v>
      </c>
      <c r="J722" t="s">
        <v>47</v>
      </c>
      <c r="K722" t="s">
        <v>21</v>
      </c>
      <c r="L722" t="s">
        <v>21</v>
      </c>
      <c r="M722" t="s">
        <v>47</v>
      </c>
      <c r="N722" t="s">
        <v>21</v>
      </c>
      <c r="O722" t="s">
        <v>21</v>
      </c>
      <c r="P722" t="s">
        <v>27</v>
      </c>
      <c r="Q722" t="s">
        <v>45</v>
      </c>
      <c r="R722" t="s">
        <v>45</v>
      </c>
      <c r="S722" t="s">
        <v>21</v>
      </c>
      <c r="T722" t="s">
        <v>21</v>
      </c>
      <c r="U722" t="s">
        <v>30</v>
      </c>
      <c r="V722" s="2" t="s">
        <v>66</v>
      </c>
    </row>
    <row r="723" spans="1:22" ht="156" x14ac:dyDescent="0.3">
      <c r="A723" t="s">
        <v>56</v>
      </c>
      <c r="B723" t="s">
        <v>174</v>
      </c>
      <c r="C723" t="s">
        <v>2097</v>
      </c>
      <c r="D723" t="s">
        <v>2203</v>
      </c>
      <c r="E723" t="s">
        <v>56</v>
      </c>
      <c r="F723" t="s">
        <v>21</v>
      </c>
      <c r="G723" t="s">
        <v>21</v>
      </c>
      <c r="H723" t="s">
        <v>50</v>
      </c>
      <c r="I723" t="s">
        <v>35</v>
      </c>
      <c r="J723" t="s">
        <v>47</v>
      </c>
      <c r="K723" t="s">
        <v>25</v>
      </c>
      <c r="L723" t="s">
        <v>25</v>
      </c>
      <c r="M723" t="s">
        <v>26</v>
      </c>
      <c r="N723" t="s">
        <v>25</v>
      </c>
      <c r="O723" t="s">
        <v>21</v>
      </c>
      <c r="P723" t="s">
        <v>27</v>
      </c>
      <c r="Q723" t="s">
        <v>45</v>
      </c>
      <c r="R723" t="s">
        <v>28</v>
      </c>
      <c r="S723" t="s">
        <v>21</v>
      </c>
      <c r="T723" t="s">
        <v>21</v>
      </c>
      <c r="U723" t="s">
        <v>42</v>
      </c>
      <c r="V723" s="2" t="s">
        <v>31</v>
      </c>
    </row>
    <row r="724" spans="1:22" ht="140.4" x14ac:dyDescent="0.3">
      <c r="A724" t="s">
        <v>40</v>
      </c>
      <c r="B724" t="s">
        <v>162</v>
      </c>
      <c r="C724" t="s">
        <v>513</v>
      </c>
      <c r="D724" t="s">
        <v>3345</v>
      </c>
      <c r="E724" t="s">
        <v>40</v>
      </c>
      <c r="F724" t="s">
        <v>21</v>
      </c>
      <c r="G724" t="s">
        <v>21</v>
      </c>
      <c r="H724" t="s">
        <v>22</v>
      </c>
      <c r="I724" t="s">
        <v>23</v>
      </c>
      <c r="J724" t="s">
        <v>24</v>
      </c>
      <c r="K724" t="s">
        <v>25</v>
      </c>
      <c r="L724" t="s">
        <v>25</v>
      </c>
      <c r="M724" t="s">
        <v>38</v>
      </c>
      <c r="N724" t="s">
        <v>25</v>
      </c>
      <c r="O724" t="s">
        <v>21</v>
      </c>
      <c r="P724" t="s">
        <v>27</v>
      </c>
      <c r="Q724" t="s">
        <v>29</v>
      </c>
      <c r="R724" t="s">
        <v>29</v>
      </c>
      <c r="S724" t="s">
        <v>21</v>
      </c>
      <c r="T724" t="s">
        <v>21</v>
      </c>
      <c r="U724" t="s">
        <v>30</v>
      </c>
      <c r="V724" s="2" t="s">
        <v>34</v>
      </c>
    </row>
    <row r="725" spans="1:22" ht="140.4" x14ac:dyDescent="0.3">
      <c r="A725" t="s">
        <v>135</v>
      </c>
      <c r="B725" t="s">
        <v>162</v>
      </c>
      <c r="C725" t="s">
        <v>3520</v>
      </c>
      <c r="D725" t="s">
        <v>4919</v>
      </c>
      <c r="E725" t="s">
        <v>135</v>
      </c>
      <c r="F725" t="s">
        <v>21</v>
      </c>
      <c r="G725" t="s">
        <v>21</v>
      </c>
      <c r="H725" t="s">
        <v>22</v>
      </c>
      <c r="I725" t="s">
        <v>35</v>
      </c>
      <c r="J725" t="s">
        <v>24</v>
      </c>
      <c r="K725" t="s">
        <v>25</v>
      </c>
      <c r="L725" t="s">
        <v>25</v>
      </c>
      <c r="M725" t="s">
        <v>38</v>
      </c>
      <c r="N725" t="s">
        <v>25</v>
      </c>
      <c r="O725" t="s">
        <v>21</v>
      </c>
      <c r="P725" t="s">
        <v>27</v>
      </c>
      <c r="Q725" t="s">
        <v>28</v>
      </c>
      <c r="R725" t="s">
        <v>29</v>
      </c>
      <c r="S725" t="s">
        <v>21</v>
      </c>
      <c r="T725" t="s">
        <v>25</v>
      </c>
      <c r="U725" t="s">
        <v>33</v>
      </c>
      <c r="V725" s="2" t="s">
        <v>34</v>
      </c>
    </row>
    <row r="726" spans="1:22" x14ac:dyDescent="0.3">
      <c r="A726" t="s">
        <v>36</v>
      </c>
      <c r="B726" t="s">
        <v>890</v>
      </c>
      <c r="C726" t="s">
        <v>2698</v>
      </c>
      <c r="D726" t="s">
        <v>2699</v>
      </c>
      <c r="E726" t="s">
        <v>71</v>
      </c>
      <c r="F726" t="s">
        <v>21</v>
      </c>
      <c r="G726" t="s">
        <v>21</v>
      </c>
      <c r="H726" t="s">
        <v>50</v>
      </c>
      <c r="I726" t="s">
        <v>23</v>
      </c>
      <c r="J726" t="s">
        <v>47</v>
      </c>
      <c r="K726" t="s">
        <v>21</v>
      </c>
      <c r="L726" t="s">
        <v>21</v>
      </c>
      <c r="M726" t="s">
        <v>47</v>
      </c>
      <c r="N726" t="s">
        <v>21</v>
      </c>
      <c r="O726" t="s">
        <v>21</v>
      </c>
      <c r="P726" t="s">
        <v>27</v>
      </c>
      <c r="Q726" t="s">
        <v>45</v>
      </c>
      <c r="R726" t="s">
        <v>45</v>
      </c>
      <c r="S726" t="s">
        <v>21</v>
      </c>
      <c r="T726" t="s">
        <v>25</v>
      </c>
      <c r="U726" t="s">
        <v>33</v>
      </c>
      <c r="V726" t="s">
        <v>103</v>
      </c>
    </row>
    <row r="727" spans="1:22" ht="140.4" x14ac:dyDescent="0.3">
      <c r="A727" t="s">
        <v>135</v>
      </c>
      <c r="B727" t="s">
        <v>932</v>
      </c>
      <c r="C727" t="s">
        <v>3416</v>
      </c>
      <c r="D727" t="s">
        <v>4907</v>
      </c>
      <c r="E727" t="s">
        <v>135</v>
      </c>
      <c r="F727" t="s">
        <v>21</v>
      </c>
      <c r="G727" t="s">
        <v>21</v>
      </c>
      <c r="H727" t="s">
        <v>22</v>
      </c>
      <c r="I727" t="s">
        <v>35</v>
      </c>
      <c r="J727" t="s">
        <v>24</v>
      </c>
      <c r="K727" t="s">
        <v>25</v>
      </c>
      <c r="L727" t="s">
        <v>25</v>
      </c>
      <c r="M727" t="s">
        <v>26</v>
      </c>
      <c r="N727" t="s">
        <v>25</v>
      </c>
      <c r="O727" t="s">
        <v>21</v>
      </c>
      <c r="P727" t="s">
        <v>27</v>
      </c>
      <c r="Q727" t="s">
        <v>45</v>
      </c>
      <c r="R727" t="s">
        <v>29</v>
      </c>
      <c r="S727" t="s">
        <v>21</v>
      </c>
      <c r="T727" t="s">
        <v>21</v>
      </c>
      <c r="U727" t="s">
        <v>42</v>
      </c>
      <c r="V727" s="2" t="s">
        <v>34</v>
      </c>
    </row>
    <row r="728" spans="1:22" x14ac:dyDescent="0.3">
      <c r="A728" t="s">
        <v>40</v>
      </c>
      <c r="B728" t="s">
        <v>475</v>
      </c>
      <c r="C728" t="s">
        <v>1587</v>
      </c>
      <c r="D728" t="s">
        <v>3407</v>
      </c>
      <c r="E728" t="s">
        <v>40</v>
      </c>
      <c r="F728" t="s">
        <v>21</v>
      </c>
      <c r="G728" t="s">
        <v>25</v>
      </c>
    </row>
    <row r="729" spans="1:22" ht="156" x14ac:dyDescent="0.3">
      <c r="A729" t="s">
        <v>58</v>
      </c>
      <c r="B729" t="s">
        <v>311</v>
      </c>
      <c r="C729" t="s">
        <v>597</v>
      </c>
      <c r="D729" t="s">
        <v>3054</v>
      </c>
      <c r="E729" t="s">
        <v>58</v>
      </c>
      <c r="F729" t="s">
        <v>21</v>
      </c>
      <c r="G729" t="s">
        <v>21</v>
      </c>
      <c r="H729" t="s">
        <v>54</v>
      </c>
      <c r="I729" t="s">
        <v>23</v>
      </c>
      <c r="J729" t="s">
        <v>24</v>
      </c>
      <c r="K729" t="s">
        <v>25</v>
      </c>
      <c r="L729" t="s">
        <v>25</v>
      </c>
      <c r="M729" t="s">
        <v>38</v>
      </c>
      <c r="N729" t="s">
        <v>25</v>
      </c>
      <c r="O729" t="s">
        <v>21</v>
      </c>
      <c r="P729" s="2" t="s">
        <v>96</v>
      </c>
      <c r="Q729" t="s">
        <v>45</v>
      </c>
      <c r="R729" t="s">
        <v>28</v>
      </c>
      <c r="S729" t="s">
        <v>21</v>
      </c>
      <c r="T729" t="s">
        <v>21</v>
      </c>
      <c r="U729" t="s">
        <v>42</v>
      </c>
      <c r="V729" s="2" t="s">
        <v>31</v>
      </c>
    </row>
    <row r="730" spans="1:22" ht="140.4" x14ac:dyDescent="0.3">
      <c r="A730" t="s">
        <v>67</v>
      </c>
      <c r="B730" t="s">
        <v>174</v>
      </c>
      <c r="C730" t="s">
        <v>822</v>
      </c>
      <c r="D730" t="s">
        <v>2393</v>
      </c>
      <c r="E730" t="s">
        <v>67</v>
      </c>
      <c r="F730" t="s">
        <v>21</v>
      </c>
      <c r="G730" t="s">
        <v>21</v>
      </c>
      <c r="H730" t="s">
        <v>50</v>
      </c>
      <c r="I730" t="s">
        <v>23</v>
      </c>
      <c r="J730" t="s">
        <v>24</v>
      </c>
      <c r="K730" t="s">
        <v>25</v>
      </c>
      <c r="L730" t="s">
        <v>25</v>
      </c>
      <c r="M730" t="s">
        <v>38</v>
      </c>
      <c r="N730" t="s">
        <v>25</v>
      </c>
      <c r="O730" t="s">
        <v>21</v>
      </c>
      <c r="P730" t="s">
        <v>27</v>
      </c>
      <c r="Q730" t="s">
        <v>28</v>
      </c>
      <c r="R730" t="s">
        <v>29</v>
      </c>
      <c r="S730" t="s">
        <v>21</v>
      </c>
      <c r="T730" t="s">
        <v>25</v>
      </c>
      <c r="U730" t="s">
        <v>33</v>
      </c>
      <c r="V730" s="2" t="s">
        <v>34</v>
      </c>
    </row>
    <row r="731" spans="1:22" ht="156" x14ac:dyDescent="0.3">
      <c r="A731" t="s">
        <v>39</v>
      </c>
      <c r="B731" t="s">
        <v>162</v>
      </c>
      <c r="C731" t="s">
        <v>656</v>
      </c>
      <c r="D731" t="s">
        <v>684</v>
      </c>
      <c r="E731" t="s">
        <v>39</v>
      </c>
      <c r="F731" t="s">
        <v>21</v>
      </c>
      <c r="G731" t="s">
        <v>21</v>
      </c>
      <c r="H731" t="s">
        <v>22</v>
      </c>
      <c r="I731" t="s">
        <v>23</v>
      </c>
      <c r="J731" t="s">
        <v>24</v>
      </c>
      <c r="K731" t="s">
        <v>25</v>
      </c>
      <c r="L731" t="s">
        <v>25</v>
      </c>
      <c r="M731" t="s">
        <v>26</v>
      </c>
      <c r="N731" t="s">
        <v>25</v>
      </c>
      <c r="O731" t="s">
        <v>21</v>
      </c>
      <c r="P731" t="s">
        <v>27</v>
      </c>
      <c r="Q731" t="s">
        <v>45</v>
      </c>
      <c r="R731" t="s">
        <v>28</v>
      </c>
      <c r="S731" t="s">
        <v>21</v>
      </c>
      <c r="T731" t="s">
        <v>21</v>
      </c>
      <c r="U731" t="s">
        <v>42</v>
      </c>
      <c r="V731" s="2" t="s">
        <v>31</v>
      </c>
    </row>
    <row r="732" spans="1:22" x14ac:dyDescent="0.3">
      <c r="A732" t="s">
        <v>64</v>
      </c>
      <c r="B732" t="s">
        <v>174</v>
      </c>
      <c r="C732" t="s">
        <v>1938</v>
      </c>
      <c r="D732" t="s">
        <v>3173</v>
      </c>
      <c r="E732" t="s">
        <v>64</v>
      </c>
      <c r="F732" t="s">
        <v>21</v>
      </c>
      <c r="G732" t="s">
        <v>21</v>
      </c>
      <c r="H732" t="s">
        <v>50</v>
      </c>
      <c r="I732" t="s">
        <v>41</v>
      </c>
      <c r="J732" t="s">
        <v>47</v>
      </c>
      <c r="K732" t="s">
        <v>21</v>
      </c>
      <c r="L732" t="s">
        <v>25</v>
      </c>
      <c r="M732" t="s">
        <v>47</v>
      </c>
      <c r="N732" t="s">
        <v>21</v>
      </c>
      <c r="O732" t="s">
        <v>21</v>
      </c>
      <c r="P732" t="s">
        <v>27</v>
      </c>
      <c r="Q732" t="s">
        <v>47</v>
      </c>
      <c r="R732" t="s">
        <v>47</v>
      </c>
      <c r="S732" t="s">
        <v>21</v>
      </c>
      <c r="T732" t="s">
        <v>25</v>
      </c>
      <c r="U732" t="s">
        <v>30</v>
      </c>
      <c r="V732" t="s">
        <v>103</v>
      </c>
    </row>
    <row r="733" spans="1:22" x14ac:dyDescent="0.3">
      <c r="A733" t="s">
        <v>43</v>
      </c>
      <c r="B733" t="s">
        <v>174</v>
      </c>
      <c r="C733" t="s">
        <v>1938</v>
      </c>
      <c r="D733" t="s">
        <v>3955</v>
      </c>
      <c r="E733" t="s">
        <v>43</v>
      </c>
      <c r="F733" t="s">
        <v>25</v>
      </c>
      <c r="G733" t="s">
        <v>21</v>
      </c>
    </row>
    <row r="734" spans="1:22" ht="109.2" x14ac:dyDescent="0.3">
      <c r="A734" t="s">
        <v>74</v>
      </c>
      <c r="B734" t="s">
        <v>174</v>
      </c>
      <c r="C734" t="s">
        <v>1064</v>
      </c>
      <c r="D734" t="s">
        <v>3991</v>
      </c>
      <c r="E734" t="s">
        <v>74</v>
      </c>
      <c r="F734" t="s">
        <v>21</v>
      </c>
      <c r="G734" t="s">
        <v>21</v>
      </c>
      <c r="H734" t="s">
        <v>50</v>
      </c>
      <c r="I734" t="s">
        <v>35</v>
      </c>
      <c r="J734" t="s">
        <v>24</v>
      </c>
      <c r="K734" t="s">
        <v>25</v>
      </c>
      <c r="L734" t="s">
        <v>25</v>
      </c>
      <c r="M734" t="s">
        <v>47</v>
      </c>
      <c r="N734" t="s">
        <v>21</v>
      </c>
      <c r="O734" t="s">
        <v>21</v>
      </c>
      <c r="P734" t="s">
        <v>27</v>
      </c>
      <c r="Q734" t="s">
        <v>45</v>
      </c>
      <c r="R734" t="s">
        <v>29</v>
      </c>
      <c r="S734" t="s">
        <v>21</v>
      </c>
      <c r="T734" t="s">
        <v>25</v>
      </c>
      <c r="U734" t="s">
        <v>33</v>
      </c>
      <c r="V734" s="2" t="s">
        <v>46</v>
      </c>
    </row>
    <row r="735" spans="1:22" x14ac:dyDescent="0.3">
      <c r="A735" t="s">
        <v>83</v>
      </c>
      <c r="B735" t="s">
        <v>3634</v>
      </c>
      <c r="C735" t="s">
        <v>4970</v>
      </c>
      <c r="D735" t="s">
        <v>4976</v>
      </c>
      <c r="E735" t="s">
        <v>83</v>
      </c>
      <c r="F735" t="s">
        <v>21</v>
      </c>
      <c r="G735" t="s">
        <v>21</v>
      </c>
      <c r="H735" t="s">
        <v>22</v>
      </c>
      <c r="I735" t="s">
        <v>35</v>
      </c>
      <c r="J735" t="s">
        <v>24</v>
      </c>
      <c r="K735" t="s">
        <v>21</v>
      </c>
      <c r="L735" t="s">
        <v>21</v>
      </c>
      <c r="M735" t="s">
        <v>47</v>
      </c>
      <c r="N735" t="s">
        <v>21</v>
      </c>
      <c r="O735" t="s">
        <v>21</v>
      </c>
      <c r="P735" t="s">
        <v>27</v>
      </c>
      <c r="Q735" t="s">
        <v>47</v>
      </c>
      <c r="R735" t="s">
        <v>45</v>
      </c>
      <c r="S735" t="s">
        <v>21</v>
      </c>
      <c r="T735" t="s">
        <v>25</v>
      </c>
      <c r="U735" t="s">
        <v>33</v>
      </c>
      <c r="V735" t="s">
        <v>63</v>
      </c>
    </row>
    <row r="736" spans="1:22" x14ac:dyDescent="0.3">
      <c r="A736" t="s">
        <v>55</v>
      </c>
      <c r="B736" t="s">
        <v>847</v>
      </c>
      <c r="C736" t="s">
        <v>848</v>
      </c>
      <c r="D736" t="s">
        <v>872</v>
      </c>
      <c r="E736" t="s">
        <v>52</v>
      </c>
      <c r="F736" t="s">
        <v>25</v>
      </c>
      <c r="G736" t="s">
        <v>25</v>
      </c>
    </row>
    <row r="737" spans="1:22" x14ac:dyDescent="0.3">
      <c r="A737" t="s">
        <v>132</v>
      </c>
      <c r="B737" t="s">
        <v>963</v>
      </c>
      <c r="C737" t="s">
        <v>2783</v>
      </c>
      <c r="D737" t="s">
        <v>3117</v>
      </c>
      <c r="E737" t="s">
        <v>132</v>
      </c>
      <c r="F737" t="s">
        <v>21</v>
      </c>
      <c r="G737" t="s">
        <v>25</v>
      </c>
    </row>
    <row r="738" spans="1:22" ht="156" x14ac:dyDescent="0.3">
      <c r="A738" t="s">
        <v>70</v>
      </c>
      <c r="B738" t="s">
        <v>174</v>
      </c>
      <c r="C738" t="s">
        <v>2394</v>
      </c>
      <c r="D738" t="s">
        <v>4203</v>
      </c>
      <c r="E738" t="s">
        <v>70</v>
      </c>
      <c r="F738" t="s">
        <v>21</v>
      </c>
      <c r="G738" t="s">
        <v>21</v>
      </c>
      <c r="H738" t="s">
        <v>22</v>
      </c>
      <c r="I738" t="s">
        <v>35</v>
      </c>
      <c r="J738" t="s">
        <v>24</v>
      </c>
      <c r="K738" t="s">
        <v>25</v>
      </c>
      <c r="L738" t="s">
        <v>25</v>
      </c>
      <c r="M738" t="s">
        <v>28</v>
      </c>
      <c r="N738" t="s">
        <v>21</v>
      </c>
      <c r="O738" t="s">
        <v>21</v>
      </c>
      <c r="P738" t="s">
        <v>27</v>
      </c>
      <c r="Q738" t="s">
        <v>45</v>
      </c>
      <c r="R738" t="s">
        <v>28</v>
      </c>
      <c r="S738" t="s">
        <v>21</v>
      </c>
      <c r="T738" t="s">
        <v>21</v>
      </c>
      <c r="U738" t="s">
        <v>33</v>
      </c>
      <c r="V738" s="2" t="s">
        <v>31</v>
      </c>
    </row>
    <row r="739" spans="1:22" ht="140.4" x14ac:dyDescent="0.3">
      <c r="A739" t="s">
        <v>64</v>
      </c>
      <c r="B739" t="s">
        <v>162</v>
      </c>
      <c r="C739" t="s">
        <v>3123</v>
      </c>
      <c r="D739" t="s">
        <v>3125</v>
      </c>
      <c r="E739" t="s">
        <v>40</v>
      </c>
      <c r="F739" t="s">
        <v>21</v>
      </c>
      <c r="G739" t="s">
        <v>21</v>
      </c>
      <c r="H739" t="s">
        <v>22</v>
      </c>
      <c r="I739" t="s">
        <v>23</v>
      </c>
      <c r="J739" t="s">
        <v>24</v>
      </c>
      <c r="K739" t="s">
        <v>25</v>
      </c>
      <c r="L739" t="s">
        <v>25</v>
      </c>
      <c r="M739" t="s">
        <v>38</v>
      </c>
      <c r="N739" t="s">
        <v>25</v>
      </c>
      <c r="O739" t="s">
        <v>21</v>
      </c>
      <c r="P739" t="s">
        <v>27</v>
      </c>
      <c r="Q739" t="s">
        <v>29</v>
      </c>
      <c r="R739" t="s">
        <v>29</v>
      </c>
      <c r="S739" t="s">
        <v>21</v>
      </c>
      <c r="T739" t="s">
        <v>21</v>
      </c>
      <c r="U739" t="s">
        <v>33</v>
      </c>
      <c r="V739" s="2" t="s">
        <v>34</v>
      </c>
    </row>
    <row r="740" spans="1:22" x14ac:dyDescent="0.3">
      <c r="A740" t="s">
        <v>64</v>
      </c>
      <c r="B740" t="s">
        <v>162</v>
      </c>
      <c r="C740" t="s">
        <v>509</v>
      </c>
      <c r="D740" t="s">
        <v>3224</v>
      </c>
      <c r="E740" t="s">
        <v>64</v>
      </c>
      <c r="F740" t="s">
        <v>21</v>
      </c>
      <c r="G740" t="s">
        <v>21</v>
      </c>
      <c r="H740" t="s">
        <v>22</v>
      </c>
      <c r="I740" t="s">
        <v>41</v>
      </c>
      <c r="J740" t="s">
        <v>24</v>
      </c>
      <c r="K740" t="s">
        <v>25</v>
      </c>
      <c r="L740" t="s">
        <v>25</v>
      </c>
      <c r="M740" t="s">
        <v>38</v>
      </c>
      <c r="N740" t="s">
        <v>25</v>
      </c>
      <c r="O740" t="s">
        <v>21</v>
      </c>
      <c r="P740" t="s">
        <v>27</v>
      </c>
      <c r="Q740" t="s">
        <v>29</v>
      </c>
      <c r="R740" t="s">
        <v>29</v>
      </c>
      <c r="S740" t="s">
        <v>21</v>
      </c>
      <c r="T740" t="s">
        <v>25</v>
      </c>
      <c r="U740" t="s">
        <v>75</v>
      </c>
      <c r="V740" t="s">
        <v>63</v>
      </c>
    </row>
    <row r="741" spans="1:22" ht="109.2" x14ac:dyDescent="0.3">
      <c r="A741" t="s">
        <v>82</v>
      </c>
      <c r="B741" t="s">
        <v>2938</v>
      </c>
      <c r="C741" t="s">
        <v>4556</v>
      </c>
      <c r="D741" t="s">
        <v>4567</v>
      </c>
      <c r="E741" t="s">
        <v>82</v>
      </c>
      <c r="F741" t="s">
        <v>21</v>
      </c>
      <c r="G741" t="s">
        <v>21</v>
      </c>
      <c r="H741" t="s">
        <v>54</v>
      </c>
      <c r="I741" t="s">
        <v>23</v>
      </c>
      <c r="J741" t="s">
        <v>24</v>
      </c>
      <c r="K741" t="s">
        <v>25</v>
      </c>
      <c r="L741" t="s">
        <v>25</v>
      </c>
      <c r="M741" t="s">
        <v>26</v>
      </c>
      <c r="N741" t="s">
        <v>21</v>
      </c>
      <c r="O741" t="s">
        <v>21</v>
      </c>
      <c r="P741" t="s">
        <v>27</v>
      </c>
      <c r="Q741" t="s">
        <v>29</v>
      </c>
      <c r="R741" t="s">
        <v>29</v>
      </c>
      <c r="S741" t="s">
        <v>21</v>
      </c>
      <c r="T741" t="s">
        <v>21</v>
      </c>
      <c r="U741" t="s">
        <v>30</v>
      </c>
      <c r="V741" s="2" t="s">
        <v>66</v>
      </c>
    </row>
    <row r="742" spans="1:22" ht="156" x14ac:dyDescent="0.3">
      <c r="A742" t="s">
        <v>74</v>
      </c>
      <c r="B742" t="s">
        <v>174</v>
      </c>
      <c r="C742" t="s">
        <v>177</v>
      </c>
      <c r="D742" t="s">
        <v>4008</v>
      </c>
      <c r="E742" t="s">
        <v>74</v>
      </c>
      <c r="F742" t="s">
        <v>21</v>
      </c>
      <c r="G742" t="s">
        <v>21</v>
      </c>
      <c r="H742" t="s">
        <v>22</v>
      </c>
      <c r="I742" t="s">
        <v>23</v>
      </c>
      <c r="J742" t="s">
        <v>24</v>
      </c>
      <c r="K742" t="s">
        <v>25</v>
      </c>
      <c r="L742" t="s">
        <v>25</v>
      </c>
      <c r="M742" t="s">
        <v>38</v>
      </c>
      <c r="N742" t="s">
        <v>25</v>
      </c>
      <c r="O742" t="s">
        <v>21</v>
      </c>
      <c r="P742" t="s">
        <v>27</v>
      </c>
      <c r="Q742" t="s">
        <v>28</v>
      </c>
      <c r="R742" t="s">
        <v>29</v>
      </c>
      <c r="S742" t="s">
        <v>21</v>
      </c>
      <c r="T742" t="s">
        <v>21</v>
      </c>
      <c r="U742" t="s">
        <v>30</v>
      </c>
      <c r="V742" s="2" t="s">
        <v>31</v>
      </c>
    </row>
    <row r="743" spans="1:22" ht="140.4" x14ac:dyDescent="0.3">
      <c r="A743" t="s">
        <v>19</v>
      </c>
      <c r="B743" t="s">
        <v>174</v>
      </c>
      <c r="C743" t="s">
        <v>177</v>
      </c>
      <c r="D743" t="s">
        <v>232</v>
      </c>
      <c r="E743" t="s">
        <v>19</v>
      </c>
      <c r="F743" t="s">
        <v>21</v>
      </c>
      <c r="G743" t="s">
        <v>21</v>
      </c>
      <c r="H743" t="s">
        <v>22</v>
      </c>
      <c r="I743" t="s">
        <v>23</v>
      </c>
      <c r="J743" t="s">
        <v>24</v>
      </c>
      <c r="K743" t="s">
        <v>25</v>
      </c>
      <c r="L743" t="s">
        <v>25</v>
      </c>
      <c r="M743" t="s">
        <v>26</v>
      </c>
      <c r="N743" t="s">
        <v>25</v>
      </c>
      <c r="O743" t="s">
        <v>21</v>
      </c>
      <c r="P743" t="s">
        <v>27</v>
      </c>
      <c r="Q743" t="s">
        <v>29</v>
      </c>
      <c r="R743" t="s">
        <v>29</v>
      </c>
      <c r="S743" t="s">
        <v>21</v>
      </c>
      <c r="T743" t="s">
        <v>25</v>
      </c>
      <c r="U743" t="s">
        <v>33</v>
      </c>
      <c r="V743" s="2" t="s">
        <v>34</v>
      </c>
    </row>
    <row r="744" spans="1:22" ht="156" x14ac:dyDescent="0.3">
      <c r="A744" t="s">
        <v>102</v>
      </c>
      <c r="B744" t="s">
        <v>174</v>
      </c>
      <c r="C744" t="s">
        <v>175</v>
      </c>
      <c r="D744" t="s">
        <v>3829</v>
      </c>
      <c r="E744" t="s">
        <v>102</v>
      </c>
      <c r="F744" t="s">
        <v>21</v>
      </c>
      <c r="G744" t="s">
        <v>21</v>
      </c>
      <c r="H744" t="s">
        <v>22</v>
      </c>
      <c r="I744" t="s">
        <v>35</v>
      </c>
      <c r="J744" t="s">
        <v>24</v>
      </c>
      <c r="K744" t="s">
        <v>25</v>
      </c>
      <c r="L744" t="s">
        <v>25</v>
      </c>
      <c r="M744" t="s">
        <v>38</v>
      </c>
      <c r="N744" t="s">
        <v>25</v>
      </c>
      <c r="O744" t="s">
        <v>25</v>
      </c>
      <c r="P744" t="s">
        <v>27</v>
      </c>
      <c r="Q744" t="s">
        <v>45</v>
      </c>
      <c r="R744" t="s">
        <v>29</v>
      </c>
      <c r="S744" t="s">
        <v>21</v>
      </c>
      <c r="T744" t="s">
        <v>21</v>
      </c>
      <c r="U744" t="s">
        <v>33</v>
      </c>
      <c r="V744" s="2" t="s">
        <v>31</v>
      </c>
    </row>
    <row r="745" spans="1:22" ht="156" x14ac:dyDescent="0.3">
      <c r="A745" t="s">
        <v>44</v>
      </c>
      <c r="B745" t="s">
        <v>174</v>
      </c>
      <c r="C745" t="s">
        <v>175</v>
      </c>
      <c r="D745" t="s">
        <v>3718</v>
      </c>
      <c r="E745" t="s">
        <v>44</v>
      </c>
      <c r="F745" t="s">
        <v>21</v>
      </c>
      <c r="G745" t="s">
        <v>21</v>
      </c>
      <c r="H745" t="s">
        <v>22</v>
      </c>
      <c r="I745" t="s">
        <v>35</v>
      </c>
      <c r="J745" t="s">
        <v>24</v>
      </c>
      <c r="K745" t="s">
        <v>25</v>
      </c>
      <c r="L745" t="s">
        <v>25</v>
      </c>
      <c r="M745" t="s">
        <v>38</v>
      </c>
      <c r="N745" t="s">
        <v>25</v>
      </c>
      <c r="O745" t="s">
        <v>21</v>
      </c>
      <c r="P745" t="s">
        <v>27</v>
      </c>
      <c r="Q745" t="s">
        <v>28</v>
      </c>
      <c r="R745" t="s">
        <v>28</v>
      </c>
      <c r="S745" t="s">
        <v>21</v>
      </c>
      <c r="T745" t="s">
        <v>21</v>
      </c>
      <c r="U745" t="s">
        <v>42</v>
      </c>
      <c r="V745" s="2" t="s">
        <v>31</v>
      </c>
    </row>
    <row r="746" spans="1:22" ht="140.4" x14ac:dyDescent="0.3">
      <c r="A746" t="s">
        <v>19</v>
      </c>
      <c r="B746" t="s">
        <v>174</v>
      </c>
      <c r="C746" t="s">
        <v>175</v>
      </c>
      <c r="D746" t="s">
        <v>235</v>
      </c>
      <c r="E746" t="s">
        <v>19</v>
      </c>
      <c r="F746" t="s">
        <v>21</v>
      </c>
      <c r="G746" t="s">
        <v>21</v>
      </c>
      <c r="H746" t="s">
        <v>22</v>
      </c>
      <c r="I746" t="s">
        <v>23</v>
      </c>
      <c r="J746" t="s">
        <v>24</v>
      </c>
      <c r="K746" t="s">
        <v>25</v>
      </c>
      <c r="L746" t="s">
        <v>25</v>
      </c>
      <c r="M746" t="s">
        <v>26</v>
      </c>
      <c r="N746" t="s">
        <v>25</v>
      </c>
      <c r="O746" t="s">
        <v>21</v>
      </c>
      <c r="P746" t="s">
        <v>27</v>
      </c>
      <c r="Q746" t="s">
        <v>28</v>
      </c>
      <c r="R746" t="s">
        <v>29</v>
      </c>
      <c r="S746" t="s">
        <v>21</v>
      </c>
      <c r="T746" t="s">
        <v>25</v>
      </c>
      <c r="U746" t="s">
        <v>33</v>
      </c>
      <c r="V746" s="2" t="s">
        <v>34</v>
      </c>
    </row>
    <row r="747" spans="1:22" ht="78" x14ac:dyDescent="0.3">
      <c r="A747" t="s">
        <v>102</v>
      </c>
      <c r="B747" t="s">
        <v>1602</v>
      </c>
      <c r="C747" t="s">
        <v>3703</v>
      </c>
      <c r="D747" t="s">
        <v>3818</v>
      </c>
      <c r="E747" t="s">
        <v>102</v>
      </c>
      <c r="F747" t="s">
        <v>21</v>
      </c>
      <c r="G747" t="s">
        <v>21</v>
      </c>
      <c r="H747" t="s">
        <v>54</v>
      </c>
      <c r="I747" t="s">
        <v>35</v>
      </c>
      <c r="J747" t="s">
        <v>24</v>
      </c>
      <c r="K747" t="s">
        <v>25</v>
      </c>
      <c r="L747" t="s">
        <v>25</v>
      </c>
      <c r="M747" t="s">
        <v>26</v>
      </c>
      <c r="N747" t="s">
        <v>25</v>
      </c>
      <c r="O747" t="s">
        <v>21</v>
      </c>
      <c r="P747" t="s">
        <v>27</v>
      </c>
      <c r="Q747" t="s">
        <v>28</v>
      </c>
      <c r="R747" t="s">
        <v>29</v>
      </c>
      <c r="S747" t="s">
        <v>21</v>
      </c>
      <c r="T747" t="s">
        <v>21</v>
      </c>
      <c r="U747" t="s">
        <v>33</v>
      </c>
      <c r="V747" s="2" t="s">
        <v>77</v>
      </c>
    </row>
    <row r="748" spans="1:22" x14ac:dyDescent="0.3">
      <c r="A748" t="s">
        <v>59</v>
      </c>
      <c r="B748" t="s">
        <v>174</v>
      </c>
      <c r="C748" t="s">
        <v>1938</v>
      </c>
      <c r="D748" t="s">
        <v>3588</v>
      </c>
      <c r="E748" t="s">
        <v>59</v>
      </c>
      <c r="F748" t="s">
        <v>25</v>
      </c>
      <c r="G748" t="s">
        <v>21</v>
      </c>
    </row>
    <row r="749" spans="1:22" ht="62.4" x14ac:dyDescent="0.3">
      <c r="A749" t="s">
        <v>19</v>
      </c>
      <c r="B749" t="s">
        <v>174</v>
      </c>
      <c r="C749" t="s">
        <v>175</v>
      </c>
      <c r="D749" t="s">
        <v>179</v>
      </c>
      <c r="E749" t="s">
        <v>19</v>
      </c>
      <c r="F749" t="s">
        <v>21</v>
      </c>
      <c r="G749" t="s">
        <v>21</v>
      </c>
      <c r="H749" t="s">
        <v>22</v>
      </c>
      <c r="I749" t="s">
        <v>23</v>
      </c>
      <c r="J749" t="s">
        <v>24</v>
      </c>
      <c r="K749" t="s">
        <v>25</v>
      </c>
      <c r="L749" t="s">
        <v>25</v>
      </c>
      <c r="M749" t="s">
        <v>28</v>
      </c>
      <c r="N749" t="s">
        <v>21</v>
      </c>
      <c r="O749" t="s">
        <v>21</v>
      </c>
      <c r="P749" t="s">
        <v>27</v>
      </c>
      <c r="Q749" t="s">
        <v>28</v>
      </c>
      <c r="R749" t="s">
        <v>45</v>
      </c>
      <c r="S749" t="s">
        <v>21</v>
      </c>
      <c r="T749" t="s">
        <v>21</v>
      </c>
      <c r="U749" t="s">
        <v>42</v>
      </c>
      <c r="V749" s="2" t="s">
        <v>48</v>
      </c>
    </row>
    <row r="750" spans="1:22" ht="109.2" x14ac:dyDescent="0.3">
      <c r="A750" t="s">
        <v>83</v>
      </c>
      <c r="B750" t="s">
        <v>932</v>
      </c>
      <c r="C750" t="s">
        <v>1374</v>
      </c>
      <c r="D750" t="s">
        <v>4988</v>
      </c>
      <c r="E750" t="s">
        <v>83</v>
      </c>
      <c r="F750" t="s">
        <v>21</v>
      </c>
      <c r="G750" t="s">
        <v>21</v>
      </c>
      <c r="H750" t="s">
        <v>22</v>
      </c>
      <c r="I750" t="s">
        <v>35</v>
      </c>
      <c r="J750" t="s">
        <v>24</v>
      </c>
      <c r="K750" t="s">
        <v>25</v>
      </c>
      <c r="L750" t="s">
        <v>25</v>
      </c>
      <c r="M750" t="s">
        <v>28</v>
      </c>
      <c r="N750" t="s">
        <v>25</v>
      </c>
      <c r="O750" t="s">
        <v>21</v>
      </c>
      <c r="P750" t="s">
        <v>27</v>
      </c>
      <c r="Q750" t="s">
        <v>45</v>
      </c>
      <c r="R750" t="s">
        <v>28</v>
      </c>
      <c r="S750" t="s">
        <v>21</v>
      </c>
      <c r="T750" t="s">
        <v>21</v>
      </c>
      <c r="U750" t="s">
        <v>33</v>
      </c>
      <c r="V750" s="2" t="s">
        <v>66</v>
      </c>
    </row>
    <row r="751" spans="1:22" ht="156" x14ac:dyDescent="0.3">
      <c r="A751" t="s">
        <v>61</v>
      </c>
      <c r="B751" t="s">
        <v>519</v>
      </c>
      <c r="C751" t="s">
        <v>833</v>
      </c>
      <c r="D751" t="s">
        <v>1022</v>
      </c>
      <c r="E751" t="s">
        <v>61</v>
      </c>
      <c r="F751" t="s">
        <v>21</v>
      </c>
      <c r="G751" t="s">
        <v>21</v>
      </c>
      <c r="H751" t="s">
        <v>22</v>
      </c>
      <c r="I751" t="s">
        <v>35</v>
      </c>
      <c r="J751" t="s">
        <v>24</v>
      </c>
      <c r="K751" t="s">
        <v>25</v>
      </c>
      <c r="L751" t="s">
        <v>21</v>
      </c>
      <c r="M751" t="s">
        <v>47</v>
      </c>
      <c r="N751" t="s">
        <v>21</v>
      </c>
      <c r="O751" t="s">
        <v>21</v>
      </c>
      <c r="P751" t="s">
        <v>80</v>
      </c>
      <c r="Q751" t="s">
        <v>45</v>
      </c>
      <c r="R751" t="s">
        <v>28</v>
      </c>
      <c r="S751" t="s">
        <v>21</v>
      </c>
      <c r="T751" t="s">
        <v>25</v>
      </c>
      <c r="U751" t="s">
        <v>33</v>
      </c>
      <c r="V751" s="2" t="s">
        <v>31</v>
      </c>
    </row>
    <row r="752" spans="1:22" x14ac:dyDescent="0.3">
      <c r="A752" t="s">
        <v>52</v>
      </c>
      <c r="B752" t="s">
        <v>881</v>
      </c>
      <c r="C752" t="s">
        <v>993</v>
      </c>
      <c r="D752" t="s">
        <v>999</v>
      </c>
      <c r="E752" t="s">
        <v>52</v>
      </c>
      <c r="F752" t="s">
        <v>21</v>
      </c>
      <c r="G752" t="s">
        <v>21</v>
      </c>
      <c r="H752" t="s">
        <v>22</v>
      </c>
      <c r="I752" t="s">
        <v>35</v>
      </c>
      <c r="J752" t="s">
        <v>47</v>
      </c>
      <c r="K752" t="s">
        <v>21</v>
      </c>
      <c r="L752" t="s">
        <v>21</v>
      </c>
      <c r="M752" t="s">
        <v>47</v>
      </c>
      <c r="N752" t="s">
        <v>21</v>
      </c>
      <c r="O752" t="s">
        <v>21</v>
      </c>
      <c r="P752" t="s">
        <v>27</v>
      </c>
      <c r="Q752" t="s">
        <v>47</v>
      </c>
      <c r="R752" t="s">
        <v>29</v>
      </c>
      <c r="S752" t="s">
        <v>21</v>
      </c>
      <c r="T752" t="s">
        <v>21</v>
      </c>
      <c r="U752" t="s">
        <v>75</v>
      </c>
      <c r="V752" t="s">
        <v>101</v>
      </c>
    </row>
    <row r="753" spans="1:22" x14ac:dyDescent="0.3">
      <c r="A753" t="s">
        <v>70</v>
      </c>
      <c r="B753" t="s">
        <v>1056</v>
      </c>
      <c r="C753" t="s">
        <v>1059</v>
      </c>
      <c r="D753" t="s">
        <v>4398</v>
      </c>
      <c r="E753" t="s">
        <v>70</v>
      </c>
      <c r="F753" t="s">
        <v>25</v>
      </c>
      <c r="G753" t="s">
        <v>25</v>
      </c>
    </row>
    <row r="754" spans="1:22" x14ac:dyDescent="0.3">
      <c r="A754" t="s">
        <v>83</v>
      </c>
      <c r="B754" t="s">
        <v>3366</v>
      </c>
      <c r="C754" t="s">
        <v>3593</v>
      </c>
      <c r="D754" t="s">
        <v>5109</v>
      </c>
      <c r="E754" t="s">
        <v>83</v>
      </c>
      <c r="F754" t="s">
        <v>21</v>
      </c>
      <c r="G754" t="s">
        <v>25</v>
      </c>
    </row>
    <row r="755" spans="1:22" ht="140.4" x14ac:dyDescent="0.3">
      <c r="A755" t="s">
        <v>71</v>
      </c>
      <c r="B755" t="s">
        <v>890</v>
      </c>
      <c r="C755" t="s">
        <v>1169</v>
      </c>
      <c r="D755" t="s">
        <v>2874</v>
      </c>
      <c r="E755" t="s">
        <v>71</v>
      </c>
      <c r="F755" t="s">
        <v>21</v>
      </c>
      <c r="G755" t="s">
        <v>21</v>
      </c>
      <c r="H755" t="s">
        <v>22</v>
      </c>
      <c r="I755" t="s">
        <v>41</v>
      </c>
      <c r="J755" t="s">
        <v>24</v>
      </c>
      <c r="K755" t="s">
        <v>21</v>
      </c>
      <c r="L755" t="s">
        <v>25</v>
      </c>
      <c r="M755" t="s">
        <v>38</v>
      </c>
      <c r="N755" t="s">
        <v>25</v>
      </c>
      <c r="O755" t="s">
        <v>21</v>
      </c>
      <c r="P755" t="s">
        <v>27</v>
      </c>
      <c r="Q755" t="s">
        <v>29</v>
      </c>
      <c r="R755" t="s">
        <v>29</v>
      </c>
      <c r="S755" t="s">
        <v>21</v>
      </c>
      <c r="T755" t="s">
        <v>25</v>
      </c>
      <c r="U755" t="s">
        <v>30</v>
      </c>
      <c r="V755" s="2" t="s">
        <v>34</v>
      </c>
    </row>
    <row r="756" spans="1:22" ht="109.2" x14ac:dyDescent="0.3">
      <c r="A756" t="s">
        <v>37</v>
      </c>
      <c r="B756" t="s">
        <v>637</v>
      </c>
      <c r="C756" t="s">
        <v>3303</v>
      </c>
      <c r="D756" t="s">
        <v>3437</v>
      </c>
      <c r="E756" t="s">
        <v>37</v>
      </c>
      <c r="F756" t="s">
        <v>21</v>
      </c>
      <c r="G756" t="s">
        <v>21</v>
      </c>
      <c r="H756" t="s">
        <v>22</v>
      </c>
      <c r="I756" t="s">
        <v>35</v>
      </c>
      <c r="J756" t="s">
        <v>47</v>
      </c>
      <c r="K756" t="s">
        <v>21</v>
      </c>
      <c r="L756" t="s">
        <v>21</v>
      </c>
      <c r="M756" t="s">
        <v>47</v>
      </c>
      <c r="N756" t="s">
        <v>21</v>
      </c>
      <c r="O756" t="s">
        <v>25</v>
      </c>
      <c r="P756" t="s">
        <v>27</v>
      </c>
      <c r="Q756" t="s">
        <v>47</v>
      </c>
      <c r="R756" t="s">
        <v>29</v>
      </c>
      <c r="S756" t="s">
        <v>21</v>
      </c>
      <c r="T756" t="s">
        <v>21</v>
      </c>
      <c r="U756" t="s">
        <v>75</v>
      </c>
      <c r="V756" s="2" t="s">
        <v>66</v>
      </c>
    </row>
    <row r="757" spans="1:22" ht="109.2" x14ac:dyDescent="0.3">
      <c r="A757" t="s">
        <v>113</v>
      </c>
      <c r="B757" t="s">
        <v>932</v>
      </c>
      <c r="C757" t="s">
        <v>1388</v>
      </c>
      <c r="D757" t="s">
        <v>1402</v>
      </c>
      <c r="E757" t="s">
        <v>56</v>
      </c>
      <c r="F757" t="s">
        <v>21</v>
      </c>
      <c r="G757" t="s">
        <v>21</v>
      </c>
      <c r="H757" t="s">
        <v>50</v>
      </c>
      <c r="I757" t="s">
        <v>35</v>
      </c>
      <c r="J757" t="s">
        <v>24</v>
      </c>
      <c r="K757" t="s">
        <v>25</v>
      </c>
      <c r="L757" t="s">
        <v>25</v>
      </c>
      <c r="M757" t="s">
        <v>28</v>
      </c>
      <c r="N757" t="s">
        <v>25</v>
      </c>
      <c r="O757" t="s">
        <v>21</v>
      </c>
      <c r="P757" t="s">
        <v>27</v>
      </c>
      <c r="Q757" t="s">
        <v>45</v>
      </c>
      <c r="R757" t="s">
        <v>45</v>
      </c>
      <c r="S757" t="s">
        <v>21</v>
      </c>
      <c r="T757" t="s">
        <v>21</v>
      </c>
      <c r="U757" t="s">
        <v>33</v>
      </c>
      <c r="V757" s="2" t="s">
        <v>46</v>
      </c>
    </row>
    <row r="758" spans="1:22" ht="140.4" x14ac:dyDescent="0.3">
      <c r="A758" t="s">
        <v>39</v>
      </c>
      <c r="B758" t="s">
        <v>478</v>
      </c>
      <c r="C758" t="s">
        <v>558</v>
      </c>
      <c r="D758" t="s">
        <v>728</v>
      </c>
      <c r="E758" t="s">
        <v>39</v>
      </c>
      <c r="F758" t="s">
        <v>21</v>
      </c>
      <c r="G758" t="s">
        <v>21</v>
      </c>
      <c r="H758" t="s">
        <v>54</v>
      </c>
      <c r="I758" t="s">
        <v>23</v>
      </c>
      <c r="J758" t="s">
        <v>24</v>
      </c>
      <c r="K758" t="s">
        <v>25</v>
      </c>
      <c r="L758" t="s">
        <v>25</v>
      </c>
      <c r="M758" t="s">
        <v>26</v>
      </c>
      <c r="N758" t="s">
        <v>25</v>
      </c>
      <c r="O758" t="s">
        <v>21</v>
      </c>
      <c r="P758" t="s">
        <v>27</v>
      </c>
      <c r="Q758" t="s">
        <v>28</v>
      </c>
      <c r="R758" t="s">
        <v>29</v>
      </c>
      <c r="S758" t="s">
        <v>21</v>
      </c>
      <c r="T758" t="s">
        <v>21</v>
      </c>
      <c r="U758" t="s">
        <v>30</v>
      </c>
      <c r="V758" s="2" t="s">
        <v>34</v>
      </c>
    </row>
    <row r="759" spans="1:22" ht="109.2" x14ac:dyDescent="0.3">
      <c r="A759" t="s">
        <v>61</v>
      </c>
      <c r="B759" t="s">
        <v>1056</v>
      </c>
      <c r="C759" t="s">
        <v>1062</v>
      </c>
      <c r="D759" t="s">
        <v>1151</v>
      </c>
      <c r="E759" t="s">
        <v>61</v>
      </c>
      <c r="F759" t="s">
        <v>21</v>
      </c>
      <c r="G759" t="s">
        <v>21</v>
      </c>
      <c r="H759" t="s">
        <v>22</v>
      </c>
      <c r="I759" t="s">
        <v>35</v>
      </c>
      <c r="J759" t="s">
        <v>24</v>
      </c>
      <c r="K759" t="s">
        <v>25</v>
      </c>
      <c r="L759" t="s">
        <v>25</v>
      </c>
      <c r="M759" t="s">
        <v>26</v>
      </c>
      <c r="N759" t="s">
        <v>25</v>
      </c>
      <c r="O759" t="s">
        <v>21</v>
      </c>
      <c r="P759" t="s">
        <v>27</v>
      </c>
      <c r="Q759" t="s">
        <v>45</v>
      </c>
      <c r="R759" t="s">
        <v>28</v>
      </c>
      <c r="S759" t="s">
        <v>21</v>
      </c>
      <c r="T759" t="s">
        <v>21</v>
      </c>
      <c r="U759" t="s">
        <v>42</v>
      </c>
      <c r="V759" s="2" t="s">
        <v>46</v>
      </c>
    </row>
    <row r="760" spans="1:22" ht="140.4" x14ac:dyDescent="0.3">
      <c r="A760" t="s">
        <v>102</v>
      </c>
      <c r="B760" t="s">
        <v>1602</v>
      </c>
      <c r="C760" t="s">
        <v>3703</v>
      </c>
      <c r="D760" t="s">
        <v>3758</v>
      </c>
      <c r="E760" t="s">
        <v>102</v>
      </c>
      <c r="F760" t="s">
        <v>21</v>
      </c>
      <c r="G760" t="s">
        <v>21</v>
      </c>
      <c r="H760" t="s">
        <v>50</v>
      </c>
      <c r="I760" t="s">
        <v>23</v>
      </c>
      <c r="J760" t="s">
        <v>24</v>
      </c>
      <c r="K760" t="s">
        <v>25</v>
      </c>
      <c r="L760" t="s">
        <v>25</v>
      </c>
      <c r="M760" t="s">
        <v>38</v>
      </c>
      <c r="N760" t="s">
        <v>25</v>
      </c>
      <c r="O760" t="s">
        <v>21</v>
      </c>
      <c r="P760" t="s">
        <v>60</v>
      </c>
      <c r="Q760" t="s">
        <v>45</v>
      </c>
      <c r="R760" t="s">
        <v>29</v>
      </c>
      <c r="S760" t="s">
        <v>21</v>
      </c>
      <c r="T760" t="s">
        <v>21</v>
      </c>
      <c r="U760" t="s">
        <v>33</v>
      </c>
      <c r="V760" s="2" t="s">
        <v>34</v>
      </c>
    </row>
    <row r="761" spans="1:22" ht="140.4" x14ac:dyDescent="0.3">
      <c r="A761" t="s">
        <v>135</v>
      </c>
      <c r="B761" t="s">
        <v>162</v>
      </c>
      <c r="C761" t="s">
        <v>3517</v>
      </c>
      <c r="D761" t="s">
        <v>4933</v>
      </c>
      <c r="E761" t="s">
        <v>156</v>
      </c>
      <c r="F761" t="s">
        <v>21</v>
      </c>
      <c r="G761" t="s">
        <v>21</v>
      </c>
      <c r="H761" t="s">
        <v>22</v>
      </c>
      <c r="I761" t="s">
        <v>35</v>
      </c>
      <c r="J761" t="s">
        <v>24</v>
      </c>
      <c r="K761" t="s">
        <v>25</v>
      </c>
      <c r="L761" t="s">
        <v>25</v>
      </c>
      <c r="M761" t="s">
        <v>26</v>
      </c>
      <c r="N761" t="s">
        <v>25</v>
      </c>
      <c r="O761" t="s">
        <v>21</v>
      </c>
      <c r="P761" t="s">
        <v>27</v>
      </c>
      <c r="Q761" t="s">
        <v>29</v>
      </c>
      <c r="R761" t="s">
        <v>29</v>
      </c>
      <c r="S761" t="s">
        <v>21</v>
      </c>
      <c r="T761" t="s">
        <v>25</v>
      </c>
      <c r="U761" t="s">
        <v>30</v>
      </c>
      <c r="V761" s="2" t="s">
        <v>34</v>
      </c>
    </row>
    <row r="762" spans="1:22" ht="140.4" x14ac:dyDescent="0.3">
      <c r="A762" t="s">
        <v>135</v>
      </c>
      <c r="B762" t="s">
        <v>162</v>
      </c>
      <c r="C762" t="s">
        <v>3517</v>
      </c>
      <c r="D762" t="s">
        <v>4932</v>
      </c>
      <c r="E762" t="s">
        <v>156</v>
      </c>
      <c r="F762" t="s">
        <v>21</v>
      </c>
      <c r="G762" t="s">
        <v>21</v>
      </c>
      <c r="H762" t="s">
        <v>22</v>
      </c>
      <c r="I762" t="s">
        <v>35</v>
      </c>
      <c r="J762" t="s">
        <v>24</v>
      </c>
      <c r="K762" t="s">
        <v>25</v>
      </c>
      <c r="L762" t="s">
        <v>25</v>
      </c>
      <c r="M762" t="s">
        <v>26</v>
      </c>
      <c r="N762" t="s">
        <v>25</v>
      </c>
      <c r="O762" t="s">
        <v>21</v>
      </c>
      <c r="P762" t="s">
        <v>27</v>
      </c>
      <c r="Q762" t="s">
        <v>29</v>
      </c>
      <c r="R762" t="s">
        <v>29</v>
      </c>
      <c r="S762" t="s">
        <v>21</v>
      </c>
      <c r="T762" t="s">
        <v>25</v>
      </c>
      <c r="U762" t="s">
        <v>30</v>
      </c>
      <c r="V762" s="2" t="s">
        <v>34</v>
      </c>
    </row>
    <row r="763" spans="1:22" ht="156" x14ac:dyDescent="0.3">
      <c r="A763" t="s">
        <v>55</v>
      </c>
      <c r="B763" t="s">
        <v>881</v>
      </c>
      <c r="C763" t="s">
        <v>882</v>
      </c>
      <c r="D763" t="s">
        <v>883</v>
      </c>
      <c r="E763" t="s">
        <v>55</v>
      </c>
      <c r="F763" t="s">
        <v>21</v>
      </c>
      <c r="G763" t="s">
        <v>21</v>
      </c>
      <c r="H763" t="s">
        <v>22</v>
      </c>
      <c r="I763" t="s">
        <v>23</v>
      </c>
      <c r="J763" t="s">
        <v>24</v>
      </c>
      <c r="K763" t="s">
        <v>25</v>
      </c>
      <c r="L763" t="s">
        <v>25</v>
      </c>
      <c r="M763" t="s">
        <v>26</v>
      </c>
      <c r="N763" t="s">
        <v>25</v>
      </c>
      <c r="O763" t="s">
        <v>21</v>
      </c>
      <c r="P763" t="s">
        <v>27</v>
      </c>
      <c r="Q763" t="s">
        <v>28</v>
      </c>
      <c r="R763" t="s">
        <v>29</v>
      </c>
      <c r="S763" t="s">
        <v>21</v>
      </c>
      <c r="T763" t="s">
        <v>21</v>
      </c>
      <c r="U763" t="s">
        <v>30</v>
      </c>
      <c r="V763" s="2" t="s">
        <v>31</v>
      </c>
    </row>
    <row r="764" spans="1:22" x14ac:dyDescent="0.3">
      <c r="A764" t="s">
        <v>70</v>
      </c>
      <c r="B764" t="s">
        <v>174</v>
      </c>
      <c r="C764" t="s">
        <v>2394</v>
      </c>
      <c r="D764" t="s">
        <v>4308</v>
      </c>
      <c r="E764" t="s">
        <v>70</v>
      </c>
      <c r="F764" t="s">
        <v>25</v>
      </c>
      <c r="G764" t="s">
        <v>21</v>
      </c>
    </row>
    <row r="765" spans="1:22" x14ac:dyDescent="0.3">
      <c r="A765" t="s">
        <v>56</v>
      </c>
      <c r="B765" t="s">
        <v>1861</v>
      </c>
      <c r="C765" t="s">
        <v>2191</v>
      </c>
      <c r="D765" t="s">
        <v>2197</v>
      </c>
      <c r="E765" t="s">
        <v>67</v>
      </c>
      <c r="F765" t="s">
        <v>21</v>
      </c>
      <c r="G765" t="s">
        <v>21</v>
      </c>
      <c r="H765" t="s">
        <v>50</v>
      </c>
      <c r="I765" t="s">
        <v>35</v>
      </c>
      <c r="J765" t="s">
        <v>24</v>
      </c>
      <c r="K765" t="s">
        <v>25</v>
      </c>
      <c r="L765" t="s">
        <v>21</v>
      </c>
      <c r="M765" t="s">
        <v>28</v>
      </c>
      <c r="N765" t="s">
        <v>21</v>
      </c>
      <c r="O765" t="s">
        <v>21</v>
      </c>
      <c r="P765" t="s">
        <v>60</v>
      </c>
      <c r="Q765" t="s">
        <v>45</v>
      </c>
      <c r="R765" t="s">
        <v>29</v>
      </c>
      <c r="S765" t="s">
        <v>21</v>
      </c>
      <c r="T765" t="s">
        <v>21</v>
      </c>
      <c r="U765" t="s">
        <v>33</v>
      </c>
      <c r="V765" t="s">
        <v>63</v>
      </c>
    </row>
    <row r="766" spans="1:22" x14ac:dyDescent="0.3">
      <c r="A766" t="s">
        <v>37</v>
      </c>
      <c r="B766" t="s">
        <v>174</v>
      </c>
      <c r="C766" t="s">
        <v>1938</v>
      </c>
      <c r="D766" t="s">
        <v>3422</v>
      </c>
      <c r="E766" t="s">
        <v>37</v>
      </c>
      <c r="F766" t="s">
        <v>25</v>
      </c>
      <c r="G766" t="s">
        <v>21</v>
      </c>
    </row>
    <row r="767" spans="1:22" x14ac:dyDescent="0.3">
      <c r="A767" t="s">
        <v>56</v>
      </c>
      <c r="B767" t="s">
        <v>881</v>
      </c>
      <c r="C767" t="s">
        <v>2082</v>
      </c>
      <c r="D767" t="s">
        <v>2090</v>
      </c>
      <c r="E767" t="s">
        <v>56</v>
      </c>
      <c r="F767" t="s">
        <v>21</v>
      </c>
      <c r="G767" t="s">
        <v>25</v>
      </c>
    </row>
    <row r="768" spans="1:22" ht="156" x14ac:dyDescent="0.3">
      <c r="A768" t="s">
        <v>71</v>
      </c>
      <c r="B768" t="s">
        <v>890</v>
      </c>
      <c r="C768" t="s">
        <v>1169</v>
      </c>
      <c r="D768" t="s">
        <v>2843</v>
      </c>
      <c r="E768" t="s">
        <v>71</v>
      </c>
      <c r="F768" t="s">
        <v>21</v>
      </c>
      <c r="G768" t="s">
        <v>21</v>
      </c>
      <c r="H768" t="s">
        <v>22</v>
      </c>
      <c r="I768" t="s">
        <v>23</v>
      </c>
      <c r="J768" t="s">
        <v>24</v>
      </c>
      <c r="K768" t="s">
        <v>25</v>
      </c>
      <c r="L768" t="s">
        <v>25</v>
      </c>
      <c r="M768" t="s">
        <v>26</v>
      </c>
      <c r="N768" t="s">
        <v>25</v>
      </c>
      <c r="O768" t="s">
        <v>21</v>
      </c>
      <c r="P768" t="s">
        <v>27</v>
      </c>
      <c r="Q768" t="s">
        <v>28</v>
      </c>
      <c r="R768" t="s">
        <v>29</v>
      </c>
      <c r="S768" t="s">
        <v>21</v>
      </c>
      <c r="T768" t="s">
        <v>25</v>
      </c>
      <c r="U768" t="s">
        <v>30</v>
      </c>
      <c r="V768" s="2" t="s">
        <v>31</v>
      </c>
    </row>
    <row r="769" spans="1:22" ht="62.4" x14ac:dyDescent="0.3">
      <c r="A769" t="s">
        <v>83</v>
      </c>
      <c r="B769" t="s">
        <v>3634</v>
      </c>
      <c r="C769" t="s">
        <v>4970</v>
      </c>
      <c r="D769" t="s">
        <v>4986</v>
      </c>
      <c r="E769" t="s">
        <v>83</v>
      </c>
      <c r="F769" t="s">
        <v>21</v>
      </c>
      <c r="G769" t="s">
        <v>21</v>
      </c>
      <c r="H769" t="s">
        <v>22</v>
      </c>
      <c r="I769" t="s">
        <v>35</v>
      </c>
      <c r="J769" t="s">
        <v>24</v>
      </c>
      <c r="K769" t="s">
        <v>25</v>
      </c>
      <c r="L769" t="s">
        <v>25</v>
      </c>
      <c r="M769" t="s">
        <v>26</v>
      </c>
      <c r="N769" t="s">
        <v>25</v>
      </c>
      <c r="O769" t="s">
        <v>21</v>
      </c>
      <c r="P769" t="s">
        <v>27</v>
      </c>
      <c r="Q769" t="s">
        <v>45</v>
      </c>
      <c r="R769" t="s">
        <v>29</v>
      </c>
      <c r="S769" t="s">
        <v>21</v>
      </c>
      <c r="T769" t="s">
        <v>21</v>
      </c>
      <c r="U769" t="s">
        <v>33</v>
      </c>
      <c r="V769" s="2" t="s">
        <v>106</v>
      </c>
    </row>
    <row r="770" spans="1:22" ht="46.8" x14ac:dyDescent="0.3">
      <c r="A770" t="s">
        <v>52</v>
      </c>
      <c r="B770" t="s">
        <v>932</v>
      </c>
      <c r="C770" t="s">
        <v>933</v>
      </c>
      <c r="D770" t="s">
        <v>942</v>
      </c>
      <c r="E770" t="s">
        <v>52</v>
      </c>
      <c r="F770" t="s">
        <v>21</v>
      </c>
      <c r="G770" t="s">
        <v>21</v>
      </c>
      <c r="H770" t="s">
        <v>22</v>
      </c>
      <c r="I770" t="s">
        <v>35</v>
      </c>
      <c r="J770" t="s">
        <v>47</v>
      </c>
      <c r="K770" t="s">
        <v>21</v>
      </c>
      <c r="L770" t="s">
        <v>21</v>
      </c>
      <c r="M770" t="s">
        <v>47</v>
      </c>
      <c r="N770" t="s">
        <v>21</v>
      </c>
      <c r="O770" t="s">
        <v>21</v>
      </c>
      <c r="P770" t="s">
        <v>27</v>
      </c>
      <c r="Q770" t="s">
        <v>45</v>
      </c>
      <c r="R770" t="s">
        <v>47</v>
      </c>
      <c r="S770" t="s">
        <v>21</v>
      </c>
      <c r="T770" t="s">
        <v>21</v>
      </c>
      <c r="U770" t="s">
        <v>42</v>
      </c>
      <c r="V770" s="2" t="s">
        <v>81</v>
      </c>
    </row>
    <row r="771" spans="1:22" ht="62.4" x14ac:dyDescent="0.3">
      <c r="A771" t="s">
        <v>65</v>
      </c>
      <c r="B771" t="s">
        <v>3056</v>
      </c>
      <c r="C771" t="s">
        <v>3059</v>
      </c>
      <c r="D771" t="s">
        <v>3061</v>
      </c>
      <c r="E771" t="s">
        <v>65</v>
      </c>
      <c r="F771" t="s">
        <v>21</v>
      </c>
      <c r="G771" t="s">
        <v>21</v>
      </c>
      <c r="H771" t="s">
        <v>54</v>
      </c>
      <c r="I771" t="s">
        <v>35</v>
      </c>
      <c r="J771" t="s">
        <v>24</v>
      </c>
      <c r="K771" t="s">
        <v>21</v>
      </c>
      <c r="L771" t="s">
        <v>25</v>
      </c>
      <c r="M771" t="s">
        <v>38</v>
      </c>
      <c r="N771" t="s">
        <v>25</v>
      </c>
      <c r="O771" t="s">
        <v>21</v>
      </c>
      <c r="P771" t="s">
        <v>27</v>
      </c>
      <c r="Q771" t="s">
        <v>45</v>
      </c>
      <c r="R771" t="s">
        <v>29</v>
      </c>
      <c r="S771" t="s">
        <v>21</v>
      </c>
      <c r="T771" t="s">
        <v>21</v>
      </c>
      <c r="U771" t="s">
        <v>30</v>
      </c>
      <c r="V771" s="2" t="s">
        <v>68</v>
      </c>
    </row>
    <row r="772" spans="1:22" ht="140.4" x14ac:dyDescent="0.3">
      <c r="A772" t="s">
        <v>135</v>
      </c>
      <c r="B772" t="s">
        <v>932</v>
      </c>
      <c r="C772" t="s">
        <v>3416</v>
      </c>
      <c r="D772" t="s">
        <v>4894</v>
      </c>
      <c r="E772" t="s">
        <v>135</v>
      </c>
      <c r="F772" t="s">
        <v>21</v>
      </c>
      <c r="G772" t="s">
        <v>21</v>
      </c>
      <c r="H772" t="s">
        <v>22</v>
      </c>
      <c r="I772" t="s">
        <v>35</v>
      </c>
      <c r="J772" t="s">
        <v>24</v>
      </c>
      <c r="K772" t="s">
        <v>25</v>
      </c>
      <c r="L772" t="s">
        <v>25</v>
      </c>
      <c r="M772" t="s">
        <v>26</v>
      </c>
      <c r="N772" t="s">
        <v>25</v>
      </c>
      <c r="O772" t="s">
        <v>21</v>
      </c>
      <c r="P772" t="s">
        <v>27</v>
      </c>
      <c r="Q772" t="s">
        <v>45</v>
      </c>
      <c r="R772" t="s">
        <v>29</v>
      </c>
      <c r="S772" t="s">
        <v>21</v>
      </c>
      <c r="T772" t="s">
        <v>21</v>
      </c>
      <c r="U772" t="s">
        <v>33</v>
      </c>
      <c r="V772" s="2" t="s">
        <v>34</v>
      </c>
    </row>
    <row r="773" spans="1:22" ht="140.4" x14ac:dyDescent="0.3">
      <c r="A773" t="s">
        <v>135</v>
      </c>
      <c r="B773" t="s">
        <v>932</v>
      </c>
      <c r="C773" t="s">
        <v>4230</v>
      </c>
      <c r="D773" t="s">
        <v>4892</v>
      </c>
      <c r="E773" t="s">
        <v>135</v>
      </c>
      <c r="F773" t="s">
        <v>21</v>
      </c>
      <c r="G773" t="s">
        <v>21</v>
      </c>
      <c r="H773" t="s">
        <v>22</v>
      </c>
      <c r="I773" t="s">
        <v>35</v>
      </c>
      <c r="J773" t="s">
        <v>24</v>
      </c>
      <c r="K773" t="s">
        <v>25</v>
      </c>
      <c r="L773" t="s">
        <v>25</v>
      </c>
      <c r="M773" t="s">
        <v>26</v>
      </c>
      <c r="N773" t="s">
        <v>25</v>
      </c>
      <c r="O773" t="s">
        <v>21</v>
      </c>
      <c r="P773" t="s">
        <v>27</v>
      </c>
      <c r="Q773" t="s">
        <v>45</v>
      </c>
      <c r="R773" t="s">
        <v>29</v>
      </c>
      <c r="S773" t="s">
        <v>21</v>
      </c>
      <c r="T773" t="s">
        <v>21</v>
      </c>
      <c r="U773" t="s">
        <v>33</v>
      </c>
      <c r="V773" s="2" t="s">
        <v>34</v>
      </c>
    </row>
    <row r="774" spans="1:22" ht="109.2" x14ac:dyDescent="0.3">
      <c r="A774" t="s">
        <v>67</v>
      </c>
      <c r="B774" t="s">
        <v>1683</v>
      </c>
      <c r="C774" t="s">
        <v>2320</v>
      </c>
      <c r="D774" t="s">
        <v>2363</v>
      </c>
      <c r="E774" t="s">
        <v>65</v>
      </c>
      <c r="F774" t="s">
        <v>21</v>
      </c>
      <c r="G774" t="s">
        <v>21</v>
      </c>
      <c r="H774" t="s">
        <v>22</v>
      </c>
      <c r="I774" t="s">
        <v>35</v>
      </c>
      <c r="J774" t="s">
        <v>24</v>
      </c>
      <c r="K774" t="s">
        <v>21</v>
      </c>
      <c r="L774" t="s">
        <v>21</v>
      </c>
      <c r="M774" t="s">
        <v>47</v>
      </c>
      <c r="N774" t="s">
        <v>21</v>
      </c>
      <c r="O774" t="s">
        <v>21</v>
      </c>
      <c r="P774" t="s">
        <v>27</v>
      </c>
      <c r="Q774" t="s">
        <v>45</v>
      </c>
      <c r="R774" t="s">
        <v>29</v>
      </c>
      <c r="S774" t="s">
        <v>21</v>
      </c>
      <c r="T774" t="s">
        <v>25</v>
      </c>
      <c r="U774" t="s">
        <v>33</v>
      </c>
      <c r="V774" s="2" t="s">
        <v>46</v>
      </c>
    </row>
    <row r="775" spans="1:22" x14ac:dyDescent="0.3">
      <c r="A775" t="s">
        <v>36</v>
      </c>
      <c r="B775" t="s">
        <v>174</v>
      </c>
      <c r="C775" t="s">
        <v>2662</v>
      </c>
      <c r="D775" t="s">
        <v>2666</v>
      </c>
      <c r="E775" t="s">
        <v>36</v>
      </c>
      <c r="F775" t="s">
        <v>21</v>
      </c>
      <c r="G775" t="s">
        <v>25</v>
      </c>
    </row>
    <row r="776" spans="1:22" ht="156" x14ac:dyDescent="0.3">
      <c r="A776" t="s">
        <v>64</v>
      </c>
      <c r="B776" t="s">
        <v>162</v>
      </c>
      <c r="C776" t="s">
        <v>513</v>
      </c>
      <c r="D776" t="s">
        <v>3205</v>
      </c>
      <c r="E776" t="s">
        <v>64</v>
      </c>
      <c r="F776" t="s">
        <v>21</v>
      </c>
      <c r="G776" t="s">
        <v>21</v>
      </c>
      <c r="H776" t="s">
        <v>22</v>
      </c>
      <c r="I776" t="s">
        <v>23</v>
      </c>
      <c r="J776" t="s">
        <v>24</v>
      </c>
      <c r="K776" t="s">
        <v>25</v>
      </c>
      <c r="L776" t="s">
        <v>25</v>
      </c>
      <c r="M776" t="s">
        <v>26</v>
      </c>
      <c r="N776" t="s">
        <v>25</v>
      </c>
      <c r="O776" t="s">
        <v>21</v>
      </c>
      <c r="P776" t="s">
        <v>60</v>
      </c>
      <c r="Q776" t="s">
        <v>29</v>
      </c>
      <c r="R776" t="s">
        <v>29</v>
      </c>
      <c r="S776" t="s">
        <v>25</v>
      </c>
      <c r="T776" t="s">
        <v>25</v>
      </c>
      <c r="U776" t="s">
        <v>30</v>
      </c>
      <c r="V776" s="2" t="s">
        <v>31</v>
      </c>
    </row>
    <row r="777" spans="1:22" ht="109.2" x14ac:dyDescent="0.3">
      <c r="A777" t="s">
        <v>20</v>
      </c>
      <c r="B777" t="s">
        <v>284</v>
      </c>
      <c r="C777" t="s">
        <v>2615</v>
      </c>
      <c r="D777" t="s">
        <v>3025</v>
      </c>
      <c r="E777" t="s">
        <v>20</v>
      </c>
      <c r="F777" t="s">
        <v>21</v>
      </c>
      <c r="G777" t="s">
        <v>21</v>
      </c>
      <c r="H777" t="s">
        <v>22</v>
      </c>
      <c r="I777" t="s">
        <v>35</v>
      </c>
      <c r="J777" t="s">
        <v>24</v>
      </c>
      <c r="K777" t="s">
        <v>21</v>
      </c>
      <c r="L777" t="s">
        <v>25</v>
      </c>
      <c r="M777" t="s">
        <v>47</v>
      </c>
      <c r="N777" t="s">
        <v>21</v>
      </c>
      <c r="O777" t="s">
        <v>21</v>
      </c>
      <c r="P777" t="s">
        <v>27</v>
      </c>
      <c r="Q777" t="s">
        <v>45</v>
      </c>
      <c r="R777" t="s">
        <v>28</v>
      </c>
      <c r="S777" t="s">
        <v>25</v>
      </c>
      <c r="T777" t="s">
        <v>25</v>
      </c>
      <c r="U777" t="s">
        <v>30</v>
      </c>
      <c r="V777" s="2" t="s">
        <v>46</v>
      </c>
    </row>
    <row r="778" spans="1:22" ht="140.4" x14ac:dyDescent="0.3">
      <c r="A778" t="s">
        <v>19</v>
      </c>
      <c r="B778" t="s">
        <v>162</v>
      </c>
      <c r="C778" t="s">
        <v>239</v>
      </c>
      <c r="D778" t="s">
        <v>269</v>
      </c>
      <c r="E778" t="s">
        <v>20</v>
      </c>
      <c r="F778" t="s">
        <v>21</v>
      </c>
      <c r="G778" t="s">
        <v>21</v>
      </c>
      <c r="H778" t="s">
        <v>22</v>
      </c>
      <c r="I778" t="s">
        <v>23</v>
      </c>
      <c r="J778" t="s">
        <v>24</v>
      </c>
      <c r="K778" t="s">
        <v>25</v>
      </c>
      <c r="L778" t="s">
        <v>25</v>
      </c>
      <c r="M778" t="s">
        <v>28</v>
      </c>
      <c r="N778" t="s">
        <v>25</v>
      </c>
      <c r="O778" t="s">
        <v>21</v>
      </c>
      <c r="P778" t="s">
        <v>27</v>
      </c>
      <c r="Q778" t="s">
        <v>28</v>
      </c>
      <c r="R778" t="s">
        <v>29</v>
      </c>
      <c r="S778" t="s">
        <v>21</v>
      </c>
      <c r="T778" t="s">
        <v>21</v>
      </c>
      <c r="U778" t="s">
        <v>33</v>
      </c>
      <c r="V778" s="2" t="s">
        <v>34</v>
      </c>
    </row>
    <row r="779" spans="1:22" x14ac:dyDescent="0.3">
      <c r="A779" t="s">
        <v>73</v>
      </c>
      <c r="B779" t="s">
        <v>162</v>
      </c>
      <c r="C779" t="s">
        <v>359</v>
      </c>
      <c r="D779" t="s">
        <v>388</v>
      </c>
      <c r="E779" t="s">
        <v>37</v>
      </c>
      <c r="F779" t="s">
        <v>21</v>
      </c>
      <c r="G779" t="s">
        <v>21</v>
      </c>
      <c r="H779" t="s">
        <v>22</v>
      </c>
      <c r="I779" t="s">
        <v>35</v>
      </c>
      <c r="J779" t="s">
        <v>47</v>
      </c>
      <c r="K779" t="s">
        <v>21</v>
      </c>
      <c r="L779" t="s">
        <v>21</v>
      </c>
      <c r="M779" t="s">
        <v>47</v>
      </c>
      <c r="N779" t="s">
        <v>21</v>
      </c>
      <c r="O779" t="s">
        <v>21</v>
      </c>
      <c r="P779" t="s">
        <v>27</v>
      </c>
      <c r="Q779" t="s">
        <v>47</v>
      </c>
      <c r="R779" t="s">
        <v>28</v>
      </c>
      <c r="S779" t="s">
        <v>21</v>
      </c>
      <c r="T779" t="s">
        <v>21</v>
      </c>
      <c r="U779" t="s">
        <v>42</v>
      </c>
      <c r="V779" t="s">
        <v>63</v>
      </c>
    </row>
    <row r="780" spans="1:22" ht="109.2" x14ac:dyDescent="0.3">
      <c r="A780" t="s">
        <v>113</v>
      </c>
      <c r="B780" t="s">
        <v>519</v>
      </c>
      <c r="C780" t="s">
        <v>1341</v>
      </c>
      <c r="D780" t="s">
        <v>1362</v>
      </c>
      <c r="E780" t="s">
        <v>113</v>
      </c>
      <c r="F780" t="s">
        <v>21</v>
      </c>
      <c r="G780" t="s">
        <v>21</v>
      </c>
      <c r="H780" t="s">
        <v>22</v>
      </c>
      <c r="I780" t="s">
        <v>41</v>
      </c>
      <c r="J780" t="s">
        <v>24</v>
      </c>
      <c r="K780" t="s">
        <v>25</v>
      </c>
      <c r="L780" t="s">
        <v>21</v>
      </c>
      <c r="M780" t="s">
        <v>47</v>
      </c>
      <c r="N780" t="s">
        <v>21</v>
      </c>
      <c r="O780" t="s">
        <v>21</v>
      </c>
      <c r="P780" t="s">
        <v>27</v>
      </c>
      <c r="Q780" t="s">
        <v>45</v>
      </c>
      <c r="R780" t="s">
        <v>29</v>
      </c>
      <c r="S780" t="s">
        <v>21</v>
      </c>
      <c r="T780" t="s">
        <v>21</v>
      </c>
      <c r="U780" t="s">
        <v>75</v>
      </c>
      <c r="V780" s="2" t="s">
        <v>66</v>
      </c>
    </row>
    <row r="781" spans="1:22" ht="109.2" x14ac:dyDescent="0.3">
      <c r="A781" t="s">
        <v>82</v>
      </c>
      <c r="B781" t="s">
        <v>475</v>
      </c>
      <c r="C781" t="s">
        <v>4505</v>
      </c>
      <c r="D781" t="s">
        <v>4599</v>
      </c>
      <c r="E781" t="s">
        <v>150</v>
      </c>
      <c r="F781" t="s">
        <v>21</v>
      </c>
      <c r="G781" t="s">
        <v>21</v>
      </c>
      <c r="H781" t="s">
        <v>54</v>
      </c>
      <c r="I781" t="s">
        <v>35</v>
      </c>
      <c r="J781" t="s">
        <v>24</v>
      </c>
      <c r="K781" t="s">
        <v>25</v>
      </c>
      <c r="L781" t="s">
        <v>21</v>
      </c>
      <c r="M781" t="s">
        <v>28</v>
      </c>
      <c r="N781" t="s">
        <v>25</v>
      </c>
      <c r="O781" t="s">
        <v>21</v>
      </c>
      <c r="P781" t="s">
        <v>27</v>
      </c>
      <c r="Q781" t="s">
        <v>45</v>
      </c>
      <c r="R781" t="s">
        <v>28</v>
      </c>
      <c r="S781" t="s">
        <v>21</v>
      </c>
      <c r="T781" t="s">
        <v>21</v>
      </c>
      <c r="U781" t="s">
        <v>33</v>
      </c>
      <c r="V781" s="2" t="s">
        <v>91</v>
      </c>
    </row>
    <row r="782" spans="1:22" ht="109.2" x14ac:dyDescent="0.3">
      <c r="A782" t="s">
        <v>52</v>
      </c>
      <c r="B782" t="s">
        <v>847</v>
      </c>
      <c r="C782" t="s">
        <v>898</v>
      </c>
      <c r="D782" t="s">
        <v>899</v>
      </c>
      <c r="E782" t="s">
        <v>52</v>
      </c>
      <c r="F782" t="s">
        <v>21</v>
      </c>
      <c r="G782" t="s">
        <v>21</v>
      </c>
      <c r="H782" t="s">
        <v>50</v>
      </c>
      <c r="I782" t="s">
        <v>23</v>
      </c>
      <c r="J782" t="s">
        <v>24</v>
      </c>
      <c r="K782" t="s">
        <v>25</v>
      </c>
      <c r="L782" t="s">
        <v>25</v>
      </c>
      <c r="M782" t="s">
        <v>28</v>
      </c>
      <c r="N782" t="s">
        <v>21</v>
      </c>
      <c r="O782" t="s">
        <v>21</v>
      </c>
      <c r="P782" t="s">
        <v>60</v>
      </c>
      <c r="Q782" t="s">
        <v>45</v>
      </c>
      <c r="R782" t="s">
        <v>29</v>
      </c>
      <c r="S782" t="s">
        <v>21</v>
      </c>
      <c r="T782" t="s">
        <v>21</v>
      </c>
      <c r="U782" t="s">
        <v>75</v>
      </c>
      <c r="V782" s="2" t="s">
        <v>66</v>
      </c>
    </row>
    <row r="783" spans="1:22" ht="156" x14ac:dyDescent="0.3">
      <c r="A783" t="s">
        <v>64</v>
      </c>
      <c r="B783" t="s">
        <v>162</v>
      </c>
      <c r="C783" t="s">
        <v>505</v>
      </c>
      <c r="D783" t="s">
        <v>3159</v>
      </c>
      <c r="E783" t="s">
        <v>37</v>
      </c>
      <c r="F783" t="s">
        <v>21</v>
      </c>
      <c r="G783" t="s">
        <v>21</v>
      </c>
      <c r="H783" t="s">
        <v>22</v>
      </c>
      <c r="I783" t="s">
        <v>23</v>
      </c>
      <c r="J783" t="s">
        <v>24</v>
      </c>
      <c r="K783" t="s">
        <v>25</v>
      </c>
      <c r="L783" t="s">
        <v>25</v>
      </c>
      <c r="M783" t="s">
        <v>26</v>
      </c>
      <c r="N783" t="s">
        <v>25</v>
      </c>
      <c r="O783" t="s">
        <v>21</v>
      </c>
      <c r="P783" t="s">
        <v>72</v>
      </c>
      <c r="Q783" t="s">
        <v>45</v>
      </c>
      <c r="R783" t="s">
        <v>29</v>
      </c>
      <c r="S783" t="s">
        <v>21</v>
      </c>
      <c r="T783" t="s">
        <v>21</v>
      </c>
      <c r="U783" t="s">
        <v>33</v>
      </c>
      <c r="V783" s="2" t="s">
        <v>31</v>
      </c>
    </row>
    <row r="784" spans="1:22" ht="156" x14ac:dyDescent="0.3">
      <c r="A784" t="s">
        <v>39</v>
      </c>
      <c r="B784" t="s">
        <v>162</v>
      </c>
      <c r="C784" t="s">
        <v>733</v>
      </c>
      <c r="D784" t="s">
        <v>750</v>
      </c>
      <c r="E784" t="s">
        <v>104</v>
      </c>
      <c r="F784" t="s">
        <v>21</v>
      </c>
      <c r="G784" t="s">
        <v>21</v>
      </c>
      <c r="H784" t="s">
        <v>22</v>
      </c>
      <c r="I784" t="s">
        <v>23</v>
      </c>
      <c r="J784" t="s">
        <v>24</v>
      </c>
      <c r="K784" t="s">
        <v>25</v>
      </c>
      <c r="L784" t="s">
        <v>25</v>
      </c>
      <c r="M784" t="s">
        <v>38</v>
      </c>
      <c r="N784" t="s">
        <v>25</v>
      </c>
      <c r="O784" t="s">
        <v>25</v>
      </c>
      <c r="P784" t="s">
        <v>27</v>
      </c>
      <c r="Q784" t="s">
        <v>45</v>
      </c>
      <c r="R784" t="s">
        <v>29</v>
      </c>
      <c r="S784" t="s">
        <v>25</v>
      </c>
      <c r="T784" t="s">
        <v>25</v>
      </c>
      <c r="U784" t="s">
        <v>75</v>
      </c>
      <c r="V784" s="2" t="s">
        <v>31</v>
      </c>
    </row>
    <row r="785" spans="1:22" x14ac:dyDescent="0.3">
      <c r="A785" t="s">
        <v>36</v>
      </c>
      <c r="B785" t="s">
        <v>1056</v>
      </c>
      <c r="C785" t="s">
        <v>1062</v>
      </c>
      <c r="D785" t="s">
        <v>2675</v>
      </c>
      <c r="E785" t="s">
        <v>36</v>
      </c>
      <c r="F785" t="s">
        <v>25</v>
      </c>
      <c r="G785" t="s">
        <v>21</v>
      </c>
    </row>
    <row r="786" spans="1:22" ht="140.4" x14ac:dyDescent="0.3">
      <c r="A786" t="s">
        <v>79</v>
      </c>
      <c r="B786" t="s">
        <v>162</v>
      </c>
      <c r="C786" t="s">
        <v>513</v>
      </c>
      <c r="D786" t="s">
        <v>527</v>
      </c>
      <c r="E786" t="s">
        <v>79</v>
      </c>
      <c r="F786" t="s">
        <v>21</v>
      </c>
      <c r="G786" t="s">
        <v>21</v>
      </c>
      <c r="H786" t="s">
        <v>22</v>
      </c>
      <c r="I786" t="s">
        <v>35</v>
      </c>
      <c r="J786" t="s">
        <v>24</v>
      </c>
      <c r="K786" t="s">
        <v>25</v>
      </c>
      <c r="L786" t="s">
        <v>25</v>
      </c>
      <c r="M786" t="s">
        <v>26</v>
      </c>
      <c r="N786" t="s">
        <v>25</v>
      </c>
      <c r="O786" t="s">
        <v>21</v>
      </c>
      <c r="P786" t="s">
        <v>27</v>
      </c>
      <c r="Q786" t="s">
        <v>45</v>
      </c>
      <c r="R786" t="s">
        <v>28</v>
      </c>
      <c r="S786" t="s">
        <v>21</v>
      </c>
      <c r="T786" t="s">
        <v>21</v>
      </c>
      <c r="U786" t="s">
        <v>33</v>
      </c>
      <c r="V786" s="2" t="s">
        <v>34</v>
      </c>
    </row>
    <row r="787" spans="1:22" ht="78" x14ac:dyDescent="0.3">
      <c r="A787" t="s">
        <v>40</v>
      </c>
      <c r="B787" t="s">
        <v>162</v>
      </c>
      <c r="C787" t="s">
        <v>505</v>
      </c>
      <c r="D787" t="s">
        <v>3300</v>
      </c>
      <c r="E787" t="s">
        <v>40</v>
      </c>
      <c r="F787" t="s">
        <v>21</v>
      </c>
      <c r="G787" t="s">
        <v>21</v>
      </c>
      <c r="H787" t="s">
        <v>54</v>
      </c>
      <c r="I787" t="s">
        <v>35</v>
      </c>
      <c r="J787" t="s">
        <v>24</v>
      </c>
      <c r="K787" t="s">
        <v>25</v>
      </c>
      <c r="L787" t="s">
        <v>25</v>
      </c>
      <c r="M787" t="s">
        <v>26</v>
      </c>
      <c r="N787" t="s">
        <v>25</v>
      </c>
      <c r="O787" t="s">
        <v>21</v>
      </c>
      <c r="P787" t="s">
        <v>72</v>
      </c>
      <c r="Q787" t="s">
        <v>45</v>
      </c>
      <c r="R787" t="s">
        <v>29</v>
      </c>
      <c r="S787" t="s">
        <v>21</v>
      </c>
      <c r="T787" t="s">
        <v>21</v>
      </c>
      <c r="U787" t="s">
        <v>33</v>
      </c>
      <c r="V787" s="2" t="s">
        <v>125</v>
      </c>
    </row>
    <row r="788" spans="1:22" x14ac:dyDescent="0.3">
      <c r="A788" t="s">
        <v>52</v>
      </c>
      <c r="B788" t="s">
        <v>932</v>
      </c>
      <c r="C788" t="s">
        <v>940</v>
      </c>
      <c r="D788" t="s">
        <v>946</v>
      </c>
      <c r="E788" t="s">
        <v>52</v>
      </c>
      <c r="F788" t="s">
        <v>21</v>
      </c>
      <c r="G788" t="s">
        <v>21</v>
      </c>
      <c r="H788" t="s">
        <v>22</v>
      </c>
      <c r="I788" t="s">
        <v>35</v>
      </c>
      <c r="J788" t="s">
        <v>47</v>
      </c>
      <c r="K788" t="s">
        <v>21</v>
      </c>
      <c r="L788" t="s">
        <v>25</v>
      </c>
      <c r="M788" t="s">
        <v>28</v>
      </c>
      <c r="N788" t="s">
        <v>21</v>
      </c>
      <c r="O788" t="s">
        <v>21</v>
      </c>
      <c r="P788" t="s">
        <v>27</v>
      </c>
      <c r="Q788" t="s">
        <v>45</v>
      </c>
      <c r="R788" t="s">
        <v>29</v>
      </c>
      <c r="S788" t="s">
        <v>21</v>
      </c>
      <c r="T788" t="s">
        <v>21</v>
      </c>
      <c r="U788" t="s">
        <v>42</v>
      </c>
      <c r="V788" t="s">
        <v>63</v>
      </c>
    </row>
    <row r="789" spans="1:22" ht="156" x14ac:dyDescent="0.3">
      <c r="A789" t="s">
        <v>70</v>
      </c>
      <c r="B789" t="s">
        <v>2570</v>
      </c>
      <c r="C789" t="s">
        <v>2571</v>
      </c>
      <c r="D789" t="s">
        <v>4312</v>
      </c>
      <c r="E789" t="s">
        <v>70</v>
      </c>
      <c r="F789" t="s">
        <v>21</v>
      </c>
      <c r="G789" t="s">
        <v>21</v>
      </c>
      <c r="H789" t="s">
        <v>54</v>
      </c>
      <c r="I789" t="s">
        <v>23</v>
      </c>
      <c r="J789" t="s">
        <v>24</v>
      </c>
      <c r="K789" t="s">
        <v>25</v>
      </c>
      <c r="L789" t="s">
        <v>25</v>
      </c>
      <c r="M789" t="s">
        <v>26</v>
      </c>
      <c r="N789" t="s">
        <v>25</v>
      </c>
      <c r="O789" t="s">
        <v>21</v>
      </c>
      <c r="P789" t="s">
        <v>72</v>
      </c>
      <c r="Q789" t="s">
        <v>45</v>
      </c>
      <c r="R789" t="s">
        <v>29</v>
      </c>
      <c r="S789" t="s">
        <v>21</v>
      </c>
      <c r="T789" t="s">
        <v>21</v>
      </c>
      <c r="U789" t="s">
        <v>33</v>
      </c>
      <c r="V789" s="2" t="s">
        <v>31</v>
      </c>
    </row>
    <row r="790" spans="1:22" ht="140.4" x14ac:dyDescent="0.3">
      <c r="A790" t="s">
        <v>73</v>
      </c>
      <c r="B790" t="s">
        <v>162</v>
      </c>
      <c r="C790" t="s">
        <v>323</v>
      </c>
      <c r="D790" t="s">
        <v>428</v>
      </c>
      <c r="E790" t="s">
        <v>61</v>
      </c>
      <c r="F790" t="s">
        <v>21</v>
      </c>
      <c r="G790" t="s">
        <v>21</v>
      </c>
      <c r="H790" t="s">
        <v>22</v>
      </c>
      <c r="I790" t="s">
        <v>35</v>
      </c>
      <c r="J790" t="s">
        <v>24</v>
      </c>
      <c r="K790" t="s">
        <v>25</v>
      </c>
      <c r="L790" t="s">
        <v>25</v>
      </c>
      <c r="M790" t="s">
        <v>28</v>
      </c>
      <c r="N790" t="s">
        <v>25</v>
      </c>
      <c r="O790" t="s">
        <v>21</v>
      </c>
      <c r="P790" t="s">
        <v>27</v>
      </c>
      <c r="Q790" t="s">
        <v>45</v>
      </c>
      <c r="R790" t="s">
        <v>29</v>
      </c>
      <c r="S790" t="s">
        <v>21</v>
      </c>
      <c r="T790" t="s">
        <v>21</v>
      </c>
      <c r="U790" t="s">
        <v>30</v>
      </c>
      <c r="V790" s="2" t="s">
        <v>34</v>
      </c>
    </row>
    <row r="791" spans="1:22" ht="140.4" x14ac:dyDescent="0.3">
      <c r="A791" t="s">
        <v>67</v>
      </c>
      <c r="B791" t="s">
        <v>174</v>
      </c>
      <c r="C791" t="s">
        <v>2152</v>
      </c>
      <c r="D791" t="s">
        <v>2475</v>
      </c>
      <c r="E791" t="s">
        <v>67</v>
      </c>
      <c r="F791" t="s">
        <v>21</v>
      </c>
      <c r="G791" t="s">
        <v>21</v>
      </c>
      <c r="H791" t="s">
        <v>22</v>
      </c>
      <c r="I791" t="s">
        <v>23</v>
      </c>
      <c r="J791" t="s">
        <v>24</v>
      </c>
      <c r="K791" t="s">
        <v>25</v>
      </c>
      <c r="L791" t="s">
        <v>25</v>
      </c>
      <c r="M791" t="s">
        <v>26</v>
      </c>
      <c r="N791" t="s">
        <v>25</v>
      </c>
      <c r="O791" t="s">
        <v>21</v>
      </c>
      <c r="P791" t="s">
        <v>27</v>
      </c>
      <c r="Q791" t="s">
        <v>28</v>
      </c>
      <c r="R791" t="s">
        <v>29</v>
      </c>
      <c r="S791" t="s">
        <v>21</v>
      </c>
      <c r="T791" t="s">
        <v>21</v>
      </c>
      <c r="U791" t="s">
        <v>30</v>
      </c>
      <c r="V791" s="2" t="s">
        <v>34</v>
      </c>
    </row>
    <row r="792" spans="1:22" ht="109.2" x14ac:dyDescent="0.3">
      <c r="A792" t="s">
        <v>56</v>
      </c>
      <c r="B792" t="s">
        <v>1861</v>
      </c>
      <c r="C792" t="s">
        <v>1870</v>
      </c>
      <c r="D792" t="s">
        <v>2214</v>
      </c>
      <c r="E792" t="s">
        <v>56</v>
      </c>
      <c r="F792" t="s">
        <v>21</v>
      </c>
      <c r="G792" t="s">
        <v>21</v>
      </c>
      <c r="H792" t="s">
        <v>22</v>
      </c>
      <c r="I792" t="s">
        <v>23</v>
      </c>
      <c r="J792" t="s">
        <v>24</v>
      </c>
      <c r="K792" t="s">
        <v>25</v>
      </c>
      <c r="L792" t="s">
        <v>25</v>
      </c>
      <c r="M792" t="s">
        <v>26</v>
      </c>
      <c r="N792" t="s">
        <v>25</v>
      </c>
      <c r="O792" t="s">
        <v>21</v>
      </c>
      <c r="P792" t="s">
        <v>27</v>
      </c>
      <c r="Q792" t="s">
        <v>45</v>
      </c>
      <c r="R792" t="s">
        <v>29</v>
      </c>
      <c r="S792" t="s">
        <v>21</v>
      </c>
      <c r="T792" t="s">
        <v>21</v>
      </c>
      <c r="U792" t="s">
        <v>42</v>
      </c>
      <c r="V792" s="2" t="s">
        <v>91</v>
      </c>
    </row>
    <row r="793" spans="1:22" ht="109.2" x14ac:dyDescent="0.3">
      <c r="A793" t="s">
        <v>137</v>
      </c>
      <c r="B793" t="s">
        <v>637</v>
      </c>
      <c r="C793" t="s">
        <v>905</v>
      </c>
      <c r="D793" t="s">
        <v>4684</v>
      </c>
      <c r="E793" t="s">
        <v>138</v>
      </c>
      <c r="F793" t="s">
        <v>21</v>
      </c>
      <c r="G793" t="s">
        <v>21</v>
      </c>
      <c r="H793" t="s">
        <v>22</v>
      </c>
      <c r="I793" t="s">
        <v>35</v>
      </c>
      <c r="J793" t="s">
        <v>24</v>
      </c>
      <c r="K793" t="s">
        <v>25</v>
      </c>
      <c r="L793" t="s">
        <v>25</v>
      </c>
      <c r="M793" t="s">
        <v>28</v>
      </c>
      <c r="N793" t="s">
        <v>21</v>
      </c>
      <c r="O793" t="s">
        <v>21</v>
      </c>
      <c r="P793" t="s">
        <v>27</v>
      </c>
      <c r="Q793" t="s">
        <v>45</v>
      </c>
      <c r="R793" t="s">
        <v>28</v>
      </c>
      <c r="S793" t="s">
        <v>21</v>
      </c>
      <c r="T793" t="s">
        <v>21</v>
      </c>
      <c r="U793" t="s">
        <v>42</v>
      </c>
      <c r="V793" s="2" t="s">
        <v>66</v>
      </c>
    </row>
    <row r="794" spans="1:22" ht="140.4" x14ac:dyDescent="0.3">
      <c r="A794" t="s">
        <v>64</v>
      </c>
      <c r="B794" t="s">
        <v>162</v>
      </c>
      <c r="C794" t="s">
        <v>505</v>
      </c>
      <c r="D794" t="s">
        <v>3144</v>
      </c>
      <c r="E794" t="s">
        <v>37</v>
      </c>
      <c r="F794" t="s">
        <v>21</v>
      </c>
      <c r="G794" t="s">
        <v>21</v>
      </c>
      <c r="H794" t="s">
        <v>22</v>
      </c>
      <c r="I794" t="s">
        <v>35</v>
      </c>
      <c r="J794" t="s">
        <v>24</v>
      </c>
      <c r="K794" t="s">
        <v>25</v>
      </c>
      <c r="L794" t="s">
        <v>25</v>
      </c>
      <c r="M794" t="s">
        <v>26</v>
      </c>
      <c r="N794" t="s">
        <v>25</v>
      </c>
      <c r="O794" t="s">
        <v>21</v>
      </c>
      <c r="P794" t="s">
        <v>27</v>
      </c>
      <c r="Q794" t="s">
        <v>28</v>
      </c>
      <c r="R794" t="s">
        <v>29</v>
      </c>
      <c r="S794" t="s">
        <v>21</v>
      </c>
      <c r="T794" t="s">
        <v>21</v>
      </c>
      <c r="U794" t="s">
        <v>33</v>
      </c>
      <c r="V794" s="2" t="s">
        <v>34</v>
      </c>
    </row>
    <row r="795" spans="1:22" ht="140.4" x14ac:dyDescent="0.3">
      <c r="A795" t="s">
        <v>20</v>
      </c>
      <c r="B795" t="s">
        <v>162</v>
      </c>
      <c r="C795" t="s">
        <v>656</v>
      </c>
      <c r="D795" t="s">
        <v>2929</v>
      </c>
      <c r="E795" t="s">
        <v>20</v>
      </c>
      <c r="F795" t="s">
        <v>21</v>
      </c>
      <c r="G795" t="s">
        <v>21</v>
      </c>
      <c r="H795" t="s">
        <v>22</v>
      </c>
      <c r="I795" t="s">
        <v>23</v>
      </c>
      <c r="J795" t="s">
        <v>24</v>
      </c>
      <c r="K795" t="s">
        <v>25</v>
      </c>
      <c r="L795" t="s">
        <v>25</v>
      </c>
      <c r="M795" t="s">
        <v>26</v>
      </c>
      <c r="N795" t="s">
        <v>25</v>
      </c>
      <c r="O795" t="s">
        <v>21</v>
      </c>
      <c r="P795" t="s">
        <v>27</v>
      </c>
      <c r="Q795" t="s">
        <v>28</v>
      </c>
      <c r="R795" t="s">
        <v>29</v>
      </c>
      <c r="S795" t="s">
        <v>21</v>
      </c>
      <c r="T795" t="s">
        <v>21</v>
      </c>
      <c r="U795" t="s">
        <v>33</v>
      </c>
      <c r="V795" s="2" t="s">
        <v>34</v>
      </c>
    </row>
    <row r="796" spans="1:22" ht="156" x14ac:dyDescent="0.3">
      <c r="A796" t="s">
        <v>74</v>
      </c>
      <c r="B796" t="s">
        <v>1733</v>
      </c>
      <c r="C796" t="s">
        <v>1859</v>
      </c>
      <c r="D796" t="s">
        <v>4110</v>
      </c>
      <c r="E796" t="s">
        <v>74</v>
      </c>
      <c r="F796" t="s">
        <v>21</v>
      </c>
      <c r="G796" t="s">
        <v>21</v>
      </c>
      <c r="H796" t="s">
        <v>22</v>
      </c>
      <c r="I796" t="s">
        <v>41</v>
      </c>
      <c r="J796" t="s">
        <v>24</v>
      </c>
      <c r="K796" t="s">
        <v>25</v>
      </c>
      <c r="L796" t="s">
        <v>25</v>
      </c>
      <c r="M796" t="s">
        <v>38</v>
      </c>
      <c r="N796" t="s">
        <v>25</v>
      </c>
      <c r="O796" t="s">
        <v>21</v>
      </c>
      <c r="P796" t="s">
        <v>27</v>
      </c>
      <c r="Q796" t="s">
        <v>29</v>
      </c>
      <c r="R796" t="s">
        <v>29</v>
      </c>
      <c r="S796" t="s">
        <v>21</v>
      </c>
      <c r="T796" t="s">
        <v>21</v>
      </c>
      <c r="U796" t="s">
        <v>75</v>
      </c>
      <c r="V796" s="2" t="s">
        <v>31</v>
      </c>
    </row>
    <row r="797" spans="1:22" ht="124.8" x14ac:dyDescent="0.3">
      <c r="A797" t="s">
        <v>61</v>
      </c>
      <c r="B797" t="s">
        <v>847</v>
      </c>
      <c r="C797" t="s">
        <v>1069</v>
      </c>
      <c r="D797" t="s">
        <v>1077</v>
      </c>
      <c r="E797" t="s">
        <v>61</v>
      </c>
      <c r="F797" t="s">
        <v>21</v>
      </c>
      <c r="G797" t="s">
        <v>21</v>
      </c>
      <c r="H797" t="s">
        <v>22</v>
      </c>
      <c r="I797" t="s">
        <v>41</v>
      </c>
      <c r="J797" t="s">
        <v>24</v>
      </c>
      <c r="K797" t="s">
        <v>25</v>
      </c>
      <c r="L797" t="s">
        <v>25</v>
      </c>
      <c r="M797" t="s">
        <v>38</v>
      </c>
      <c r="N797" t="s">
        <v>25</v>
      </c>
      <c r="O797" t="s">
        <v>21</v>
      </c>
      <c r="P797" t="s">
        <v>27</v>
      </c>
      <c r="Q797" t="s">
        <v>45</v>
      </c>
      <c r="R797" t="s">
        <v>28</v>
      </c>
      <c r="S797" t="s">
        <v>21</v>
      </c>
      <c r="T797" t="s">
        <v>21</v>
      </c>
      <c r="U797" t="s">
        <v>75</v>
      </c>
      <c r="V797" s="2" t="s">
        <v>94</v>
      </c>
    </row>
    <row r="798" spans="1:22" x14ac:dyDescent="0.3">
      <c r="A798" t="s">
        <v>62</v>
      </c>
      <c r="B798" t="s">
        <v>1733</v>
      </c>
      <c r="C798" t="s">
        <v>1740</v>
      </c>
      <c r="D798" t="s">
        <v>1801</v>
      </c>
      <c r="E798" t="s">
        <v>62</v>
      </c>
      <c r="F798" t="s">
        <v>25</v>
      </c>
      <c r="G798" t="s">
        <v>21</v>
      </c>
    </row>
    <row r="799" spans="1:22" ht="140.4" x14ac:dyDescent="0.3">
      <c r="A799" t="s">
        <v>20</v>
      </c>
      <c r="B799" t="s">
        <v>162</v>
      </c>
      <c r="C799" t="s">
        <v>656</v>
      </c>
      <c r="D799" t="s">
        <v>2928</v>
      </c>
      <c r="E799" t="s">
        <v>20</v>
      </c>
      <c r="F799" t="s">
        <v>21</v>
      </c>
      <c r="G799" t="s">
        <v>21</v>
      </c>
      <c r="H799" t="s">
        <v>22</v>
      </c>
      <c r="I799" t="s">
        <v>23</v>
      </c>
      <c r="J799" t="s">
        <v>24</v>
      </c>
      <c r="K799" t="s">
        <v>25</v>
      </c>
      <c r="L799" t="s">
        <v>25</v>
      </c>
      <c r="M799" t="s">
        <v>26</v>
      </c>
      <c r="N799" t="s">
        <v>25</v>
      </c>
      <c r="O799" t="s">
        <v>21</v>
      </c>
      <c r="P799" t="s">
        <v>27</v>
      </c>
      <c r="Q799" t="s">
        <v>45</v>
      </c>
      <c r="R799" t="s">
        <v>29</v>
      </c>
      <c r="S799" t="s">
        <v>21</v>
      </c>
      <c r="T799" t="s">
        <v>21</v>
      </c>
      <c r="U799" t="s">
        <v>33</v>
      </c>
      <c r="V799" s="2" t="s">
        <v>34</v>
      </c>
    </row>
    <row r="800" spans="1:22" x14ac:dyDescent="0.3">
      <c r="A800" t="s">
        <v>67</v>
      </c>
      <c r="B800" t="s">
        <v>963</v>
      </c>
      <c r="C800" t="s">
        <v>2481</v>
      </c>
      <c r="D800" t="s">
        <v>2502</v>
      </c>
      <c r="E800" t="s">
        <v>67</v>
      </c>
      <c r="F800" t="s">
        <v>21</v>
      </c>
      <c r="G800" t="s">
        <v>21</v>
      </c>
      <c r="H800" t="s">
        <v>22</v>
      </c>
      <c r="I800" t="s">
        <v>23</v>
      </c>
      <c r="J800" t="s">
        <v>24</v>
      </c>
      <c r="K800" t="s">
        <v>25</v>
      </c>
      <c r="L800" t="s">
        <v>25</v>
      </c>
      <c r="M800" t="s">
        <v>26</v>
      </c>
      <c r="N800" t="s">
        <v>25</v>
      </c>
      <c r="O800" t="s">
        <v>21</v>
      </c>
      <c r="P800" t="s">
        <v>27</v>
      </c>
      <c r="Q800" t="s">
        <v>45</v>
      </c>
      <c r="R800" t="s">
        <v>29</v>
      </c>
      <c r="S800" t="s">
        <v>25</v>
      </c>
      <c r="T800" t="s">
        <v>25</v>
      </c>
      <c r="U800" t="s">
        <v>75</v>
      </c>
      <c r="V800" t="s">
        <v>103</v>
      </c>
    </row>
    <row r="801" spans="1:22" ht="140.4" x14ac:dyDescent="0.3">
      <c r="A801" t="s">
        <v>52</v>
      </c>
      <c r="B801" t="s">
        <v>847</v>
      </c>
      <c r="C801" t="s">
        <v>898</v>
      </c>
      <c r="D801" t="s">
        <v>917</v>
      </c>
      <c r="E801" t="s">
        <v>52</v>
      </c>
      <c r="F801" t="s">
        <v>21</v>
      </c>
      <c r="G801" t="s">
        <v>21</v>
      </c>
      <c r="H801" t="s">
        <v>22</v>
      </c>
      <c r="I801" t="s">
        <v>23</v>
      </c>
      <c r="J801" t="s">
        <v>24</v>
      </c>
      <c r="K801" t="s">
        <v>25</v>
      </c>
      <c r="L801" t="s">
        <v>25</v>
      </c>
      <c r="M801" t="s">
        <v>38</v>
      </c>
      <c r="N801" t="s">
        <v>25</v>
      </c>
      <c r="O801" t="s">
        <v>21</v>
      </c>
      <c r="P801" t="s">
        <v>60</v>
      </c>
      <c r="Q801" t="s">
        <v>45</v>
      </c>
      <c r="R801" t="s">
        <v>28</v>
      </c>
      <c r="S801" t="s">
        <v>21</v>
      </c>
      <c r="T801" t="s">
        <v>21</v>
      </c>
      <c r="U801" t="s">
        <v>75</v>
      </c>
      <c r="V801" s="2" t="s">
        <v>34</v>
      </c>
    </row>
    <row r="802" spans="1:22" ht="140.4" x14ac:dyDescent="0.3">
      <c r="A802" t="s">
        <v>62</v>
      </c>
      <c r="B802" t="s">
        <v>1742</v>
      </c>
      <c r="C802" t="s">
        <v>1743</v>
      </c>
      <c r="D802" t="s">
        <v>1766</v>
      </c>
      <c r="E802" t="s">
        <v>62</v>
      </c>
      <c r="F802" t="s">
        <v>21</v>
      </c>
      <c r="G802" t="s">
        <v>21</v>
      </c>
      <c r="H802" t="s">
        <v>22</v>
      </c>
      <c r="I802" t="s">
        <v>23</v>
      </c>
      <c r="J802" t="s">
        <v>24</v>
      </c>
      <c r="K802" t="s">
        <v>21</v>
      </c>
      <c r="L802" t="s">
        <v>25</v>
      </c>
      <c r="M802" t="s">
        <v>26</v>
      </c>
      <c r="N802" t="s">
        <v>25</v>
      </c>
      <c r="O802" t="s">
        <v>21</v>
      </c>
      <c r="P802" t="s">
        <v>27</v>
      </c>
      <c r="Q802" t="s">
        <v>45</v>
      </c>
      <c r="R802" t="s">
        <v>28</v>
      </c>
      <c r="S802" t="s">
        <v>21</v>
      </c>
      <c r="T802" t="s">
        <v>25</v>
      </c>
      <c r="U802" t="s">
        <v>33</v>
      </c>
      <c r="V802" s="2" t="s">
        <v>34</v>
      </c>
    </row>
    <row r="803" spans="1:22" ht="156" x14ac:dyDescent="0.3">
      <c r="A803" t="s">
        <v>73</v>
      </c>
      <c r="B803" t="s">
        <v>162</v>
      </c>
      <c r="C803" t="s">
        <v>363</v>
      </c>
      <c r="D803" t="s">
        <v>449</v>
      </c>
      <c r="E803" t="s">
        <v>52</v>
      </c>
      <c r="F803" t="s">
        <v>21</v>
      </c>
      <c r="G803" t="s">
        <v>21</v>
      </c>
      <c r="H803" t="s">
        <v>22</v>
      </c>
      <c r="I803" t="s">
        <v>41</v>
      </c>
      <c r="J803" t="s">
        <v>24</v>
      </c>
      <c r="K803" t="s">
        <v>25</v>
      </c>
      <c r="L803" t="s">
        <v>25</v>
      </c>
      <c r="M803" t="s">
        <v>38</v>
      </c>
      <c r="N803" t="s">
        <v>25</v>
      </c>
      <c r="O803" t="s">
        <v>21</v>
      </c>
      <c r="P803" t="s">
        <v>27</v>
      </c>
      <c r="Q803" t="s">
        <v>45</v>
      </c>
      <c r="R803" t="s">
        <v>28</v>
      </c>
      <c r="S803" t="s">
        <v>21</v>
      </c>
      <c r="T803" t="s">
        <v>21</v>
      </c>
      <c r="U803" t="s">
        <v>30</v>
      </c>
      <c r="V803" s="2" t="s">
        <v>31</v>
      </c>
    </row>
    <row r="804" spans="1:22" ht="109.2" x14ac:dyDescent="0.3">
      <c r="A804" t="s">
        <v>71</v>
      </c>
      <c r="B804" t="s">
        <v>1602</v>
      </c>
      <c r="C804" t="s">
        <v>2574</v>
      </c>
      <c r="D804" t="s">
        <v>2885</v>
      </c>
      <c r="E804" t="s">
        <v>71</v>
      </c>
      <c r="F804" t="s">
        <v>21</v>
      </c>
      <c r="G804" t="s">
        <v>21</v>
      </c>
      <c r="H804" t="s">
        <v>22</v>
      </c>
      <c r="I804" t="s">
        <v>41</v>
      </c>
      <c r="J804" t="s">
        <v>24</v>
      </c>
      <c r="K804" t="s">
        <v>25</v>
      </c>
      <c r="L804" t="s">
        <v>25</v>
      </c>
      <c r="M804" t="s">
        <v>38</v>
      </c>
      <c r="N804" t="s">
        <v>25</v>
      </c>
      <c r="O804" t="s">
        <v>21</v>
      </c>
      <c r="P804" t="s">
        <v>72</v>
      </c>
      <c r="Q804" t="s">
        <v>28</v>
      </c>
      <c r="R804" t="s">
        <v>29</v>
      </c>
      <c r="S804" t="s">
        <v>25</v>
      </c>
      <c r="T804" t="s">
        <v>25</v>
      </c>
      <c r="U804" t="s">
        <v>33</v>
      </c>
      <c r="V804" s="2" t="s">
        <v>99</v>
      </c>
    </row>
    <row r="805" spans="1:22" ht="140.4" x14ac:dyDescent="0.3">
      <c r="A805" t="s">
        <v>73</v>
      </c>
      <c r="B805" t="s">
        <v>162</v>
      </c>
      <c r="C805" t="s">
        <v>323</v>
      </c>
      <c r="D805" t="s">
        <v>427</v>
      </c>
      <c r="E805" t="s">
        <v>52</v>
      </c>
      <c r="F805" t="s">
        <v>21</v>
      </c>
      <c r="G805" t="s">
        <v>21</v>
      </c>
      <c r="H805" t="s">
        <v>22</v>
      </c>
      <c r="I805" t="s">
        <v>35</v>
      </c>
      <c r="J805" t="s">
        <v>24</v>
      </c>
      <c r="K805" t="s">
        <v>25</v>
      </c>
      <c r="L805" t="s">
        <v>25</v>
      </c>
      <c r="M805" t="s">
        <v>26</v>
      </c>
      <c r="N805" t="s">
        <v>25</v>
      </c>
      <c r="O805" t="s">
        <v>21</v>
      </c>
      <c r="P805" t="s">
        <v>27</v>
      </c>
      <c r="Q805" t="s">
        <v>28</v>
      </c>
      <c r="R805" t="s">
        <v>29</v>
      </c>
      <c r="S805" t="s">
        <v>21</v>
      </c>
      <c r="T805" t="s">
        <v>21</v>
      </c>
      <c r="U805" t="s">
        <v>30</v>
      </c>
      <c r="V805" s="2" t="s">
        <v>34</v>
      </c>
    </row>
    <row r="806" spans="1:22" x14ac:dyDescent="0.3">
      <c r="A806" t="s">
        <v>36</v>
      </c>
      <c r="B806" t="s">
        <v>1056</v>
      </c>
      <c r="C806" t="s">
        <v>1062</v>
      </c>
      <c r="D806" t="s">
        <v>2673</v>
      </c>
      <c r="E806" t="s">
        <v>36</v>
      </c>
      <c r="F806" t="s">
        <v>25</v>
      </c>
      <c r="G806" t="s">
        <v>21</v>
      </c>
    </row>
    <row r="807" spans="1:22" ht="140.4" x14ac:dyDescent="0.3">
      <c r="A807" t="s">
        <v>85</v>
      </c>
      <c r="B807" t="s">
        <v>3366</v>
      </c>
      <c r="C807" t="s">
        <v>4360</v>
      </c>
      <c r="D807" t="s">
        <v>4433</v>
      </c>
      <c r="E807" t="s">
        <v>85</v>
      </c>
      <c r="F807" t="s">
        <v>21</v>
      </c>
      <c r="G807" t="s">
        <v>21</v>
      </c>
      <c r="H807" t="s">
        <v>22</v>
      </c>
      <c r="I807" t="s">
        <v>23</v>
      </c>
      <c r="J807" t="s">
        <v>24</v>
      </c>
      <c r="K807" t="s">
        <v>21</v>
      </c>
      <c r="L807" t="s">
        <v>25</v>
      </c>
      <c r="M807" t="s">
        <v>28</v>
      </c>
      <c r="N807" t="s">
        <v>25</v>
      </c>
      <c r="O807" t="s">
        <v>21</v>
      </c>
      <c r="P807" t="s">
        <v>27</v>
      </c>
      <c r="Q807" t="s">
        <v>45</v>
      </c>
      <c r="R807" t="s">
        <v>28</v>
      </c>
      <c r="S807" t="s">
        <v>21</v>
      </c>
      <c r="T807" t="s">
        <v>21</v>
      </c>
      <c r="U807" t="s">
        <v>33</v>
      </c>
      <c r="V807" s="2" t="s">
        <v>34</v>
      </c>
    </row>
    <row r="808" spans="1:22" ht="109.2" x14ac:dyDescent="0.3">
      <c r="A808" t="s">
        <v>70</v>
      </c>
      <c r="B808" t="s">
        <v>2938</v>
      </c>
      <c r="C808" t="s">
        <v>4353</v>
      </c>
      <c r="D808" t="s">
        <v>4359</v>
      </c>
      <c r="E808" t="s">
        <v>70</v>
      </c>
      <c r="F808" t="s">
        <v>21</v>
      </c>
      <c r="G808" t="s">
        <v>21</v>
      </c>
      <c r="H808" t="s">
        <v>22</v>
      </c>
      <c r="I808" t="s">
        <v>23</v>
      </c>
      <c r="J808" t="s">
        <v>24</v>
      </c>
      <c r="K808" t="s">
        <v>21</v>
      </c>
      <c r="L808" t="s">
        <v>21</v>
      </c>
      <c r="M808" t="s">
        <v>47</v>
      </c>
      <c r="N808" t="s">
        <v>21</v>
      </c>
      <c r="O808" t="s">
        <v>21</v>
      </c>
      <c r="P808" t="s">
        <v>27</v>
      </c>
      <c r="Q808" t="s">
        <v>45</v>
      </c>
      <c r="R808" t="s">
        <v>45</v>
      </c>
      <c r="S808" t="s">
        <v>21</v>
      </c>
      <c r="T808" t="s">
        <v>21</v>
      </c>
      <c r="U808" t="s">
        <v>30</v>
      </c>
      <c r="V808" s="2" t="s">
        <v>66</v>
      </c>
    </row>
    <row r="809" spans="1:22" x14ac:dyDescent="0.3">
      <c r="A809" t="s">
        <v>37</v>
      </c>
      <c r="B809" t="s">
        <v>2570</v>
      </c>
      <c r="C809" t="s">
        <v>2571</v>
      </c>
      <c r="D809" t="s">
        <v>3465</v>
      </c>
      <c r="E809" t="s">
        <v>37</v>
      </c>
      <c r="F809" t="s">
        <v>21</v>
      </c>
      <c r="G809" t="s">
        <v>21</v>
      </c>
      <c r="H809" t="s">
        <v>22</v>
      </c>
      <c r="I809" t="s">
        <v>41</v>
      </c>
      <c r="J809" t="s">
        <v>24</v>
      </c>
      <c r="K809" t="s">
        <v>25</v>
      </c>
      <c r="L809" t="s">
        <v>25</v>
      </c>
      <c r="M809" t="s">
        <v>26</v>
      </c>
      <c r="N809" t="s">
        <v>25</v>
      </c>
      <c r="O809" t="s">
        <v>21</v>
      </c>
      <c r="P809" t="s">
        <v>60</v>
      </c>
      <c r="Q809" t="s">
        <v>45</v>
      </c>
      <c r="R809" t="s">
        <v>29</v>
      </c>
      <c r="S809" t="s">
        <v>21</v>
      </c>
      <c r="T809" t="s">
        <v>21</v>
      </c>
      <c r="U809" t="s">
        <v>30</v>
      </c>
      <c r="V809" t="s">
        <v>63</v>
      </c>
    </row>
    <row r="810" spans="1:22" ht="156" x14ac:dyDescent="0.3">
      <c r="A810" t="s">
        <v>56</v>
      </c>
      <c r="B810" t="s">
        <v>1861</v>
      </c>
      <c r="C810" t="s">
        <v>1870</v>
      </c>
      <c r="D810" t="s">
        <v>2212</v>
      </c>
      <c r="E810" t="s">
        <v>56</v>
      </c>
      <c r="F810" t="s">
        <v>21</v>
      </c>
      <c r="G810" t="s">
        <v>21</v>
      </c>
      <c r="H810" t="s">
        <v>54</v>
      </c>
      <c r="I810" t="s">
        <v>23</v>
      </c>
      <c r="J810" t="s">
        <v>24</v>
      </c>
      <c r="K810" t="s">
        <v>25</v>
      </c>
      <c r="L810" t="s">
        <v>25</v>
      </c>
      <c r="M810" t="s">
        <v>26</v>
      </c>
      <c r="N810" t="s">
        <v>25</v>
      </c>
      <c r="O810" t="s">
        <v>21</v>
      </c>
      <c r="P810" t="s">
        <v>27</v>
      </c>
      <c r="Q810" t="s">
        <v>45</v>
      </c>
      <c r="R810" t="s">
        <v>29</v>
      </c>
      <c r="S810" t="s">
        <v>21</v>
      </c>
      <c r="T810" t="s">
        <v>21</v>
      </c>
      <c r="U810" t="s">
        <v>33</v>
      </c>
      <c r="V810" s="2" t="s">
        <v>31</v>
      </c>
    </row>
    <row r="811" spans="1:22" ht="78" x14ac:dyDescent="0.3">
      <c r="A811" t="s">
        <v>56</v>
      </c>
      <c r="B811" t="s">
        <v>1056</v>
      </c>
      <c r="C811" t="s">
        <v>1827</v>
      </c>
      <c r="D811" t="s">
        <v>2110</v>
      </c>
      <c r="E811" t="s">
        <v>56</v>
      </c>
      <c r="F811" t="s">
        <v>21</v>
      </c>
      <c r="G811" t="s">
        <v>21</v>
      </c>
      <c r="H811" t="s">
        <v>50</v>
      </c>
      <c r="I811" t="s">
        <v>35</v>
      </c>
      <c r="J811" t="s">
        <v>24</v>
      </c>
      <c r="K811" t="s">
        <v>25</v>
      </c>
      <c r="L811" t="s">
        <v>25</v>
      </c>
      <c r="M811" t="s">
        <v>38</v>
      </c>
      <c r="N811" t="s">
        <v>25</v>
      </c>
      <c r="O811" t="s">
        <v>21</v>
      </c>
      <c r="P811" t="s">
        <v>27</v>
      </c>
      <c r="Q811" t="s">
        <v>45</v>
      </c>
      <c r="R811" t="s">
        <v>29</v>
      </c>
      <c r="S811" t="s">
        <v>21</v>
      </c>
      <c r="T811" t="s">
        <v>21</v>
      </c>
      <c r="U811" t="s">
        <v>33</v>
      </c>
      <c r="V811" s="2" t="s">
        <v>76</v>
      </c>
    </row>
    <row r="812" spans="1:22" ht="140.4" x14ac:dyDescent="0.3">
      <c r="A812" t="s">
        <v>82</v>
      </c>
      <c r="B812" t="s">
        <v>2938</v>
      </c>
      <c r="C812" t="s">
        <v>4556</v>
      </c>
      <c r="D812" t="s">
        <v>4569</v>
      </c>
      <c r="E812" t="s">
        <v>149</v>
      </c>
      <c r="F812" t="s">
        <v>21</v>
      </c>
      <c r="G812" t="s">
        <v>21</v>
      </c>
      <c r="H812" t="s">
        <v>22</v>
      </c>
      <c r="I812" t="s">
        <v>35</v>
      </c>
      <c r="J812" t="s">
        <v>24</v>
      </c>
      <c r="K812" t="s">
        <v>25</v>
      </c>
      <c r="L812" t="s">
        <v>25</v>
      </c>
      <c r="M812" t="s">
        <v>26</v>
      </c>
      <c r="N812" t="s">
        <v>25</v>
      </c>
      <c r="O812" t="s">
        <v>21</v>
      </c>
      <c r="P812" t="s">
        <v>60</v>
      </c>
      <c r="Q812" t="s">
        <v>45</v>
      </c>
      <c r="R812" t="s">
        <v>47</v>
      </c>
      <c r="S812" t="s">
        <v>21</v>
      </c>
      <c r="T812" t="s">
        <v>21</v>
      </c>
      <c r="U812" t="s">
        <v>33</v>
      </c>
      <c r="V812" s="2" t="s">
        <v>34</v>
      </c>
    </row>
    <row r="813" spans="1:22" ht="140.4" x14ac:dyDescent="0.3">
      <c r="A813" t="s">
        <v>43</v>
      </c>
      <c r="B813" t="s">
        <v>174</v>
      </c>
      <c r="C813" t="s">
        <v>1159</v>
      </c>
      <c r="D813" t="s">
        <v>3913</v>
      </c>
      <c r="E813" t="s">
        <v>43</v>
      </c>
      <c r="F813" t="s">
        <v>21</v>
      </c>
      <c r="G813" t="s">
        <v>21</v>
      </c>
      <c r="H813" t="s">
        <v>22</v>
      </c>
      <c r="I813" t="s">
        <v>35</v>
      </c>
      <c r="J813" t="s">
        <v>24</v>
      </c>
      <c r="K813" t="s">
        <v>25</v>
      </c>
      <c r="L813" t="s">
        <v>25</v>
      </c>
      <c r="M813" t="s">
        <v>26</v>
      </c>
      <c r="N813" t="s">
        <v>25</v>
      </c>
      <c r="O813" t="s">
        <v>21</v>
      </c>
      <c r="P813" t="s">
        <v>27</v>
      </c>
      <c r="Q813" t="s">
        <v>45</v>
      </c>
      <c r="R813" t="s">
        <v>29</v>
      </c>
      <c r="S813" t="s">
        <v>21</v>
      </c>
      <c r="T813" t="s">
        <v>21</v>
      </c>
      <c r="U813" t="s">
        <v>33</v>
      </c>
      <c r="V813" s="2" t="s">
        <v>34</v>
      </c>
    </row>
    <row r="814" spans="1:22" ht="109.2" x14ac:dyDescent="0.3">
      <c r="A814" t="s">
        <v>49</v>
      </c>
      <c r="B814" t="s">
        <v>1190</v>
      </c>
      <c r="C814" t="s">
        <v>1195</v>
      </c>
      <c r="D814" t="s">
        <v>1582</v>
      </c>
      <c r="E814" t="s">
        <v>49</v>
      </c>
      <c r="F814" t="s">
        <v>21</v>
      </c>
      <c r="G814" t="s">
        <v>21</v>
      </c>
      <c r="H814" t="s">
        <v>22</v>
      </c>
      <c r="I814" t="s">
        <v>41</v>
      </c>
      <c r="J814" t="s">
        <v>24</v>
      </c>
      <c r="K814" t="s">
        <v>25</v>
      </c>
      <c r="L814" t="s">
        <v>25</v>
      </c>
      <c r="M814" t="s">
        <v>38</v>
      </c>
      <c r="N814" t="s">
        <v>25</v>
      </c>
      <c r="O814" t="s">
        <v>21</v>
      </c>
      <c r="P814" t="s">
        <v>27</v>
      </c>
      <c r="Q814" t="s">
        <v>29</v>
      </c>
      <c r="R814" t="s">
        <v>29</v>
      </c>
      <c r="S814" t="s">
        <v>21</v>
      </c>
      <c r="T814" t="s">
        <v>25</v>
      </c>
      <c r="U814" t="s">
        <v>75</v>
      </c>
      <c r="V814" s="2" t="s">
        <v>46</v>
      </c>
    </row>
    <row r="815" spans="1:22" ht="140.4" x14ac:dyDescent="0.3">
      <c r="A815" t="s">
        <v>32</v>
      </c>
      <c r="B815" t="s">
        <v>311</v>
      </c>
      <c r="C815" t="s">
        <v>338</v>
      </c>
      <c r="D815" t="s">
        <v>1975</v>
      </c>
      <c r="E815" t="s">
        <v>32</v>
      </c>
      <c r="F815" t="s">
        <v>21</v>
      </c>
      <c r="G815" t="s">
        <v>21</v>
      </c>
      <c r="H815" t="s">
        <v>50</v>
      </c>
      <c r="I815" t="s">
        <v>23</v>
      </c>
      <c r="J815" t="s">
        <v>24</v>
      </c>
      <c r="K815" t="s">
        <v>25</v>
      </c>
      <c r="L815" t="s">
        <v>25</v>
      </c>
      <c r="M815" t="s">
        <v>26</v>
      </c>
      <c r="N815" t="s">
        <v>25</v>
      </c>
      <c r="O815" t="s">
        <v>21</v>
      </c>
      <c r="P815" t="s">
        <v>80</v>
      </c>
      <c r="Q815" t="s">
        <v>28</v>
      </c>
      <c r="R815" t="s">
        <v>29</v>
      </c>
      <c r="S815" t="s">
        <v>21</v>
      </c>
      <c r="T815" t="s">
        <v>21</v>
      </c>
      <c r="U815" t="s">
        <v>33</v>
      </c>
      <c r="V815" s="2" t="s">
        <v>34</v>
      </c>
    </row>
    <row r="816" spans="1:22" ht="156" x14ac:dyDescent="0.3">
      <c r="A816" t="s">
        <v>73</v>
      </c>
      <c r="B816" t="s">
        <v>311</v>
      </c>
      <c r="C816" t="s">
        <v>338</v>
      </c>
      <c r="D816" t="s">
        <v>350</v>
      </c>
      <c r="E816" t="s">
        <v>73</v>
      </c>
      <c r="F816" t="s">
        <v>21</v>
      </c>
      <c r="G816" t="s">
        <v>21</v>
      </c>
      <c r="H816" t="s">
        <v>22</v>
      </c>
      <c r="I816" t="s">
        <v>35</v>
      </c>
      <c r="J816" t="s">
        <v>24</v>
      </c>
      <c r="K816" t="s">
        <v>25</v>
      </c>
      <c r="L816" t="s">
        <v>25</v>
      </c>
      <c r="M816" t="s">
        <v>28</v>
      </c>
      <c r="N816" t="s">
        <v>25</v>
      </c>
      <c r="O816" t="s">
        <v>21</v>
      </c>
      <c r="P816" t="s">
        <v>27</v>
      </c>
      <c r="Q816" t="s">
        <v>28</v>
      </c>
      <c r="R816" t="s">
        <v>29</v>
      </c>
      <c r="S816" t="s">
        <v>21</v>
      </c>
      <c r="T816" t="s">
        <v>25</v>
      </c>
      <c r="U816" t="s">
        <v>33</v>
      </c>
      <c r="V816" s="2" t="s">
        <v>31</v>
      </c>
    </row>
    <row r="817" spans="1:22" ht="140.4" x14ac:dyDescent="0.3">
      <c r="A817" t="s">
        <v>59</v>
      </c>
      <c r="B817" t="s">
        <v>311</v>
      </c>
      <c r="C817" t="s">
        <v>312</v>
      </c>
      <c r="D817" t="s">
        <v>3528</v>
      </c>
      <c r="E817" t="s">
        <v>44</v>
      </c>
      <c r="F817" t="s">
        <v>21</v>
      </c>
      <c r="G817" t="s">
        <v>21</v>
      </c>
      <c r="H817" t="s">
        <v>22</v>
      </c>
      <c r="I817" t="s">
        <v>23</v>
      </c>
      <c r="J817" t="s">
        <v>24</v>
      </c>
      <c r="K817" t="s">
        <v>25</v>
      </c>
      <c r="L817" t="s">
        <v>25</v>
      </c>
      <c r="M817" t="s">
        <v>26</v>
      </c>
      <c r="N817" t="s">
        <v>25</v>
      </c>
      <c r="O817" t="s">
        <v>25</v>
      </c>
      <c r="P817" t="s">
        <v>60</v>
      </c>
      <c r="Q817" t="s">
        <v>28</v>
      </c>
      <c r="R817" t="s">
        <v>29</v>
      </c>
      <c r="S817" t="s">
        <v>21</v>
      </c>
      <c r="T817" t="s">
        <v>25</v>
      </c>
      <c r="U817" t="s">
        <v>33</v>
      </c>
      <c r="V817" s="2" t="s">
        <v>34</v>
      </c>
    </row>
    <row r="818" spans="1:22" ht="109.2" x14ac:dyDescent="0.3">
      <c r="A818" t="s">
        <v>136</v>
      </c>
      <c r="B818" t="s">
        <v>475</v>
      </c>
      <c r="C818" t="s">
        <v>4835</v>
      </c>
      <c r="D818" t="s">
        <v>4838</v>
      </c>
      <c r="E818" t="s">
        <v>136</v>
      </c>
      <c r="F818" t="s">
        <v>21</v>
      </c>
      <c r="G818" t="s">
        <v>21</v>
      </c>
      <c r="H818" t="s">
        <v>50</v>
      </c>
      <c r="I818" t="s">
        <v>23</v>
      </c>
      <c r="J818" t="s">
        <v>47</v>
      </c>
      <c r="K818" t="s">
        <v>21</v>
      </c>
      <c r="L818" t="s">
        <v>21</v>
      </c>
      <c r="M818" t="s">
        <v>47</v>
      </c>
      <c r="N818" t="s">
        <v>21</v>
      </c>
      <c r="O818" t="s">
        <v>21</v>
      </c>
      <c r="P818" t="s">
        <v>27</v>
      </c>
      <c r="Q818" t="s">
        <v>47</v>
      </c>
      <c r="R818" t="s">
        <v>29</v>
      </c>
      <c r="S818" t="s">
        <v>21</v>
      </c>
      <c r="T818" t="s">
        <v>21</v>
      </c>
      <c r="U818" t="s">
        <v>30</v>
      </c>
      <c r="V818" s="2" t="s">
        <v>46</v>
      </c>
    </row>
    <row r="819" spans="1:22" x14ac:dyDescent="0.3">
      <c r="A819" t="s">
        <v>55</v>
      </c>
      <c r="B819" t="s">
        <v>847</v>
      </c>
      <c r="C819" t="s">
        <v>848</v>
      </c>
      <c r="D819" t="s">
        <v>871</v>
      </c>
      <c r="E819" t="s">
        <v>52</v>
      </c>
      <c r="F819" t="s">
        <v>25</v>
      </c>
      <c r="G819" t="s">
        <v>25</v>
      </c>
    </row>
    <row r="820" spans="1:22" x14ac:dyDescent="0.3">
      <c r="A820" t="s">
        <v>61</v>
      </c>
      <c r="B820" t="s">
        <v>174</v>
      </c>
      <c r="C820" t="s">
        <v>822</v>
      </c>
      <c r="D820" t="s">
        <v>1174</v>
      </c>
      <c r="E820" t="s">
        <v>61</v>
      </c>
      <c r="F820" t="s">
        <v>21</v>
      </c>
      <c r="G820" t="s">
        <v>21</v>
      </c>
      <c r="H820" t="s">
        <v>50</v>
      </c>
      <c r="I820" t="s">
        <v>35</v>
      </c>
      <c r="J820" t="s">
        <v>24</v>
      </c>
      <c r="K820" t="s">
        <v>21</v>
      </c>
      <c r="L820" t="s">
        <v>21</v>
      </c>
      <c r="M820" t="s">
        <v>47</v>
      </c>
      <c r="N820" t="s">
        <v>21</v>
      </c>
      <c r="O820" t="s">
        <v>21</v>
      </c>
      <c r="P820" t="s">
        <v>27</v>
      </c>
      <c r="Q820" t="s">
        <v>47</v>
      </c>
      <c r="R820" t="s">
        <v>28</v>
      </c>
      <c r="S820" t="s">
        <v>21</v>
      </c>
      <c r="T820" t="s">
        <v>25</v>
      </c>
      <c r="U820" t="s">
        <v>30</v>
      </c>
      <c r="V820" t="s">
        <v>103</v>
      </c>
    </row>
    <row r="821" spans="1:22" ht="140.4" x14ac:dyDescent="0.3">
      <c r="A821" t="s">
        <v>158</v>
      </c>
      <c r="B821" t="s">
        <v>162</v>
      </c>
      <c r="C821" t="s">
        <v>5261</v>
      </c>
      <c r="D821" t="s">
        <v>5284</v>
      </c>
      <c r="E821" t="s">
        <v>158</v>
      </c>
      <c r="F821" t="s">
        <v>21</v>
      </c>
      <c r="G821" t="s">
        <v>21</v>
      </c>
      <c r="H821" t="s">
        <v>54</v>
      </c>
      <c r="I821" t="s">
        <v>35</v>
      </c>
      <c r="J821" t="s">
        <v>24</v>
      </c>
      <c r="K821" t="s">
        <v>21</v>
      </c>
      <c r="L821" t="s">
        <v>25</v>
      </c>
      <c r="M821" t="s">
        <v>38</v>
      </c>
      <c r="N821" t="s">
        <v>25</v>
      </c>
      <c r="O821" t="s">
        <v>21</v>
      </c>
      <c r="P821" t="s">
        <v>27</v>
      </c>
      <c r="Q821" t="s">
        <v>45</v>
      </c>
      <c r="R821" t="s">
        <v>29</v>
      </c>
      <c r="S821" t="s">
        <v>21</v>
      </c>
      <c r="T821" t="s">
        <v>21</v>
      </c>
      <c r="U821" t="s">
        <v>30</v>
      </c>
      <c r="V821" s="2" t="s">
        <v>34</v>
      </c>
    </row>
    <row r="822" spans="1:22" ht="109.2" x14ac:dyDescent="0.3">
      <c r="A822" t="s">
        <v>20</v>
      </c>
      <c r="B822" t="s">
        <v>1733</v>
      </c>
      <c r="C822" t="s">
        <v>2430</v>
      </c>
      <c r="D822" t="s">
        <v>2998</v>
      </c>
      <c r="E822" t="s">
        <v>20</v>
      </c>
      <c r="F822" t="s">
        <v>21</v>
      </c>
      <c r="G822" t="s">
        <v>21</v>
      </c>
      <c r="H822" t="s">
        <v>22</v>
      </c>
      <c r="I822" t="s">
        <v>35</v>
      </c>
      <c r="J822" t="s">
        <v>24</v>
      </c>
      <c r="K822" t="s">
        <v>21</v>
      </c>
      <c r="L822" t="s">
        <v>25</v>
      </c>
      <c r="M822" t="s">
        <v>26</v>
      </c>
      <c r="N822" t="s">
        <v>21</v>
      </c>
      <c r="O822" t="s">
        <v>21</v>
      </c>
      <c r="P822" t="s">
        <v>27</v>
      </c>
      <c r="Q822" t="s">
        <v>45</v>
      </c>
      <c r="R822" t="s">
        <v>28</v>
      </c>
      <c r="S822" t="s">
        <v>21</v>
      </c>
      <c r="T822" t="s">
        <v>21</v>
      </c>
      <c r="U822" t="s">
        <v>33</v>
      </c>
      <c r="V822" s="2" t="s">
        <v>91</v>
      </c>
    </row>
    <row r="823" spans="1:22" ht="140.4" x14ac:dyDescent="0.3">
      <c r="A823" t="s">
        <v>65</v>
      </c>
      <c r="B823" t="s">
        <v>162</v>
      </c>
      <c r="C823" t="s">
        <v>3064</v>
      </c>
      <c r="D823" t="s">
        <v>3067</v>
      </c>
      <c r="E823" t="s">
        <v>65</v>
      </c>
      <c r="F823" t="s">
        <v>21</v>
      </c>
      <c r="G823" t="s">
        <v>21</v>
      </c>
      <c r="H823" t="s">
        <v>54</v>
      </c>
      <c r="I823" t="s">
        <v>35</v>
      </c>
      <c r="J823" t="s">
        <v>24</v>
      </c>
      <c r="K823" t="s">
        <v>25</v>
      </c>
      <c r="L823" t="s">
        <v>25</v>
      </c>
      <c r="M823" t="s">
        <v>38</v>
      </c>
      <c r="N823" t="s">
        <v>25</v>
      </c>
      <c r="O823" t="s">
        <v>21</v>
      </c>
      <c r="P823" t="s">
        <v>27</v>
      </c>
      <c r="Q823" t="s">
        <v>45</v>
      </c>
      <c r="R823" t="s">
        <v>29</v>
      </c>
      <c r="S823" t="s">
        <v>21</v>
      </c>
      <c r="T823" t="s">
        <v>21</v>
      </c>
      <c r="U823" t="s">
        <v>30</v>
      </c>
      <c r="V823" s="2" t="s">
        <v>34</v>
      </c>
    </row>
    <row r="824" spans="1:22" ht="156" x14ac:dyDescent="0.3">
      <c r="A824" t="s">
        <v>70</v>
      </c>
      <c r="B824" t="s">
        <v>174</v>
      </c>
      <c r="C824" t="s">
        <v>195</v>
      </c>
      <c r="D824" t="s">
        <v>4256</v>
      </c>
      <c r="E824" t="s">
        <v>70</v>
      </c>
      <c r="F824" t="s">
        <v>21</v>
      </c>
      <c r="G824" t="s">
        <v>21</v>
      </c>
      <c r="H824" t="s">
        <v>22</v>
      </c>
      <c r="I824" t="s">
        <v>35</v>
      </c>
      <c r="J824" t="s">
        <v>47</v>
      </c>
      <c r="K824" t="s">
        <v>25</v>
      </c>
      <c r="L824" t="s">
        <v>25</v>
      </c>
      <c r="M824" t="s">
        <v>26</v>
      </c>
      <c r="N824" t="s">
        <v>25</v>
      </c>
      <c r="O824" t="s">
        <v>21</v>
      </c>
      <c r="P824" t="s">
        <v>80</v>
      </c>
      <c r="Q824" t="s">
        <v>45</v>
      </c>
      <c r="R824" t="s">
        <v>47</v>
      </c>
      <c r="S824" t="s">
        <v>21</v>
      </c>
      <c r="T824" t="s">
        <v>21</v>
      </c>
      <c r="U824" t="s">
        <v>42</v>
      </c>
      <c r="V824" s="2" t="s">
        <v>31</v>
      </c>
    </row>
    <row r="825" spans="1:22" ht="140.4" x14ac:dyDescent="0.3">
      <c r="A825" t="s">
        <v>39</v>
      </c>
      <c r="B825" t="s">
        <v>162</v>
      </c>
      <c r="C825" t="s">
        <v>654</v>
      </c>
      <c r="D825" t="s">
        <v>655</v>
      </c>
      <c r="E825" t="s">
        <v>39</v>
      </c>
      <c r="F825" t="s">
        <v>21</v>
      </c>
      <c r="G825" t="s">
        <v>21</v>
      </c>
      <c r="H825" t="s">
        <v>50</v>
      </c>
      <c r="I825" t="s">
        <v>35</v>
      </c>
      <c r="J825" t="s">
        <v>24</v>
      </c>
      <c r="K825" t="s">
        <v>25</v>
      </c>
      <c r="L825" t="s">
        <v>25</v>
      </c>
      <c r="M825" t="s">
        <v>26</v>
      </c>
      <c r="N825" t="s">
        <v>25</v>
      </c>
      <c r="O825" t="s">
        <v>21</v>
      </c>
      <c r="P825" t="s">
        <v>27</v>
      </c>
      <c r="Q825" t="s">
        <v>28</v>
      </c>
      <c r="R825" t="s">
        <v>29</v>
      </c>
      <c r="S825" t="s">
        <v>21</v>
      </c>
      <c r="T825" t="s">
        <v>21</v>
      </c>
      <c r="U825" t="s">
        <v>33</v>
      </c>
      <c r="V825" s="2" t="s">
        <v>34</v>
      </c>
    </row>
    <row r="826" spans="1:22" x14ac:dyDescent="0.3">
      <c r="A826" t="s">
        <v>32</v>
      </c>
      <c r="B826" t="s">
        <v>174</v>
      </c>
      <c r="C826" t="s">
        <v>1938</v>
      </c>
      <c r="D826" t="s">
        <v>2023</v>
      </c>
      <c r="E826" t="s">
        <v>32</v>
      </c>
      <c r="F826" t="s">
        <v>21</v>
      </c>
      <c r="G826" t="s">
        <v>25</v>
      </c>
    </row>
    <row r="827" spans="1:22" ht="109.2" x14ac:dyDescent="0.3">
      <c r="A827" t="s">
        <v>32</v>
      </c>
      <c r="B827" t="s">
        <v>1880</v>
      </c>
      <c r="C827" t="s">
        <v>1961</v>
      </c>
      <c r="D827" t="s">
        <v>2032</v>
      </c>
      <c r="E827" t="s">
        <v>56</v>
      </c>
      <c r="F827" t="s">
        <v>21</v>
      </c>
      <c r="G827" t="s">
        <v>21</v>
      </c>
      <c r="H827" t="s">
        <v>50</v>
      </c>
      <c r="I827" t="s">
        <v>35</v>
      </c>
      <c r="J827" t="s">
        <v>47</v>
      </c>
      <c r="K827" t="s">
        <v>21</v>
      </c>
      <c r="L827" t="s">
        <v>21</v>
      </c>
      <c r="M827" t="s">
        <v>47</v>
      </c>
      <c r="N827" t="s">
        <v>21</v>
      </c>
      <c r="O827" t="s">
        <v>21</v>
      </c>
      <c r="P827" t="s">
        <v>27</v>
      </c>
      <c r="Q827" t="s">
        <v>45</v>
      </c>
      <c r="R827" t="s">
        <v>45</v>
      </c>
      <c r="S827" t="s">
        <v>21</v>
      </c>
      <c r="T827" t="s">
        <v>21</v>
      </c>
      <c r="U827" t="s">
        <v>33</v>
      </c>
      <c r="V827" s="2" t="s">
        <v>66</v>
      </c>
    </row>
    <row r="828" spans="1:22" ht="140.4" x14ac:dyDescent="0.3">
      <c r="A828" t="s">
        <v>49</v>
      </c>
      <c r="B828" t="s">
        <v>174</v>
      </c>
      <c r="C828" t="s">
        <v>1376</v>
      </c>
      <c r="D828" t="s">
        <v>1485</v>
      </c>
      <c r="E828" t="s">
        <v>62</v>
      </c>
      <c r="F828" t="s">
        <v>21</v>
      </c>
      <c r="G828" t="s">
        <v>21</v>
      </c>
      <c r="H828" t="s">
        <v>22</v>
      </c>
      <c r="I828" t="s">
        <v>41</v>
      </c>
      <c r="J828" t="s">
        <v>24</v>
      </c>
      <c r="K828" t="s">
        <v>25</v>
      </c>
      <c r="L828" t="s">
        <v>25</v>
      </c>
      <c r="M828" t="s">
        <v>38</v>
      </c>
      <c r="N828" t="s">
        <v>25</v>
      </c>
      <c r="O828" t="s">
        <v>21</v>
      </c>
      <c r="P828" t="s">
        <v>27</v>
      </c>
      <c r="Q828" t="s">
        <v>29</v>
      </c>
      <c r="R828" t="s">
        <v>29</v>
      </c>
      <c r="S828" t="s">
        <v>21</v>
      </c>
      <c r="T828" t="s">
        <v>25</v>
      </c>
      <c r="U828" t="s">
        <v>75</v>
      </c>
      <c r="V828" s="2" t="s">
        <v>34</v>
      </c>
    </row>
    <row r="829" spans="1:22" ht="109.2" x14ac:dyDescent="0.3">
      <c r="A829" t="s">
        <v>70</v>
      </c>
      <c r="B829" t="s">
        <v>475</v>
      </c>
      <c r="C829" t="s">
        <v>4166</v>
      </c>
      <c r="D829" t="s">
        <v>4188</v>
      </c>
      <c r="E829" t="s">
        <v>70</v>
      </c>
      <c r="F829" t="s">
        <v>21</v>
      </c>
      <c r="G829" t="s">
        <v>21</v>
      </c>
      <c r="H829" t="s">
        <v>22</v>
      </c>
      <c r="I829" t="s">
        <v>41</v>
      </c>
      <c r="J829" t="s">
        <v>24</v>
      </c>
      <c r="K829" t="s">
        <v>21</v>
      </c>
      <c r="L829" t="s">
        <v>21</v>
      </c>
      <c r="M829" t="s">
        <v>28</v>
      </c>
      <c r="N829" t="s">
        <v>21</v>
      </c>
      <c r="O829" t="s">
        <v>25</v>
      </c>
      <c r="P829" t="s">
        <v>27</v>
      </c>
      <c r="Q829" t="s">
        <v>45</v>
      </c>
      <c r="R829" t="s">
        <v>28</v>
      </c>
      <c r="S829" t="s">
        <v>25</v>
      </c>
      <c r="T829" t="s">
        <v>25</v>
      </c>
      <c r="U829" t="s">
        <v>33</v>
      </c>
      <c r="V829" s="2" t="s">
        <v>66</v>
      </c>
    </row>
    <row r="830" spans="1:22" ht="156" x14ac:dyDescent="0.3">
      <c r="A830" t="s">
        <v>138</v>
      </c>
      <c r="B830" t="s">
        <v>519</v>
      </c>
      <c r="C830" t="s">
        <v>3183</v>
      </c>
      <c r="D830" t="s">
        <v>4770</v>
      </c>
      <c r="E830" t="s">
        <v>138</v>
      </c>
      <c r="F830" t="s">
        <v>21</v>
      </c>
      <c r="G830" t="s">
        <v>21</v>
      </c>
      <c r="H830" t="s">
        <v>22</v>
      </c>
      <c r="I830" t="s">
        <v>23</v>
      </c>
      <c r="J830" t="s">
        <v>24</v>
      </c>
      <c r="K830" t="s">
        <v>25</v>
      </c>
      <c r="L830" t="s">
        <v>25</v>
      </c>
      <c r="M830" t="s">
        <v>38</v>
      </c>
      <c r="N830" t="s">
        <v>25</v>
      </c>
      <c r="O830" t="s">
        <v>21</v>
      </c>
      <c r="P830" t="s">
        <v>27</v>
      </c>
      <c r="Q830" t="s">
        <v>28</v>
      </c>
      <c r="R830" t="s">
        <v>29</v>
      </c>
      <c r="S830" t="s">
        <v>21</v>
      </c>
      <c r="T830" t="s">
        <v>21</v>
      </c>
      <c r="U830" t="s">
        <v>30</v>
      </c>
      <c r="V830" s="2" t="s">
        <v>31</v>
      </c>
    </row>
    <row r="831" spans="1:22" ht="156" x14ac:dyDescent="0.3">
      <c r="A831" t="s">
        <v>65</v>
      </c>
      <c r="B831" t="s">
        <v>162</v>
      </c>
      <c r="C831" t="s">
        <v>503</v>
      </c>
      <c r="D831" t="s">
        <v>3101</v>
      </c>
      <c r="E831" t="s">
        <v>65</v>
      </c>
      <c r="F831" t="s">
        <v>21</v>
      </c>
      <c r="G831" t="s">
        <v>21</v>
      </c>
      <c r="H831" t="s">
        <v>22</v>
      </c>
      <c r="I831" t="s">
        <v>35</v>
      </c>
      <c r="J831" t="s">
        <v>24</v>
      </c>
      <c r="K831" t="s">
        <v>25</v>
      </c>
      <c r="L831" t="s">
        <v>25</v>
      </c>
      <c r="M831" t="s">
        <v>26</v>
      </c>
      <c r="N831" t="s">
        <v>25</v>
      </c>
      <c r="O831" t="s">
        <v>21</v>
      </c>
      <c r="P831" t="s">
        <v>27</v>
      </c>
      <c r="Q831" t="s">
        <v>45</v>
      </c>
      <c r="R831" t="s">
        <v>29</v>
      </c>
      <c r="S831" t="s">
        <v>21</v>
      </c>
      <c r="T831" t="s">
        <v>21</v>
      </c>
      <c r="U831" t="s">
        <v>75</v>
      </c>
      <c r="V831" s="2" t="s">
        <v>31</v>
      </c>
    </row>
    <row r="832" spans="1:22" ht="109.2" x14ac:dyDescent="0.3">
      <c r="A832" t="s">
        <v>83</v>
      </c>
      <c r="B832" t="s">
        <v>2570</v>
      </c>
      <c r="C832" t="s">
        <v>4613</v>
      </c>
      <c r="D832" t="s">
        <v>5075</v>
      </c>
      <c r="E832" t="s">
        <v>83</v>
      </c>
      <c r="F832" t="s">
        <v>21</v>
      </c>
      <c r="G832" t="s">
        <v>21</v>
      </c>
      <c r="H832" t="s">
        <v>22</v>
      </c>
      <c r="I832" t="s">
        <v>35</v>
      </c>
      <c r="J832" t="s">
        <v>24</v>
      </c>
      <c r="K832" t="s">
        <v>25</v>
      </c>
      <c r="L832" t="s">
        <v>25</v>
      </c>
      <c r="M832" t="s">
        <v>26</v>
      </c>
      <c r="N832" t="s">
        <v>25</v>
      </c>
      <c r="O832" t="s">
        <v>21</v>
      </c>
      <c r="P832" t="s">
        <v>27</v>
      </c>
      <c r="Q832" t="s">
        <v>28</v>
      </c>
      <c r="R832" t="s">
        <v>29</v>
      </c>
      <c r="S832" t="s">
        <v>21</v>
      </c>
      <c r="T832" t="s">
        <v>21</v>
      </c>
      <c r="U832" t="s">
        <v>42</v>
      </c>
      <c r="V832" s="2" t="s">
        <v>66</v>
      </c>
    </row>
    <row r="833" spans="1:22" ht="140.4" x14ac:dyDescent="0.3">
      <c r="A833" t="s">
        <v>92</v>
      </c>
      <c r="B833" t="s">
        <v>475</v>
      </c>
      <c r="C833" t="s">
        <v>476</v>
      </c>
      <c r="D833" t="s">
        <v>477</v>
      </c>
      <c r="E833" t="s">
        <v>92</v>
      </c>
      <c r="F833" t="s">
        <v>21</v>
      </c>
      <c r="G833" t="s">
        <v>21</v>
      </c>
      <c r="H833" t="s">
        <v>22</v>
      </c>
      <c r="I833" t="s">
        <v>23</v>
      </c>
      <c r="J833" t="s">
        <v>24</v>
      </c>
      <c r="K833" t="s">
        <v>25</v>
      </c>
      <c r="L833" t="s">
        <v>21</v>
      </c>
      <c r="M833" t="s">
        <v>47</v>
      </c>
      <c r="N833" t="s">
        <v>21</v>
      </c>
      <c r="O833" t="s">
        <v>21</v>
      </c>
      <c r="P833" t="s">
        <v>27</v>
      </c>
      <c r="Q833" t="s">
        <v>28</v>
      </c>
      <c r="R833" t="s">
        <v>28</v>
      </c>
      <c r="S833" t="s">
        <v>21</v>
      </c>
      <c r="T833" t="s">
        <v>25</v>
      </c>
      <c r="U833" t="s">
        <v>33</v>
      </c>
      <c r="V833" s="2" t="s">
        <v>34</v>
      </c>
    </row>
    <row r="834" spans="1:22" ht="140.4" x14ac:dyDescent="0.3">
      <c r="A834" t="s">
        <v>85</v>
      </c>
      <c r="B834" t="s">
        <v>3366</v>
      </c>
      <c r="C834" t="s">
        <v>4360</v>
      </c>
      <c r="D834" t="s">
        <v>4432</v>
      </c>
      <c r="E834" t="s">
        <v>85</v>
      </c>
      <c r="F834" t="s">
        <v>21</v>
      </c>
      <c r="G834" t="s">
        <v>21</v>
      </c>
      <c r="H834" t="s">
        <v>22</v>
      </c>
      <c r="I834" t="s">
        <v>23</v>
      </c>
      <c r="J834" t="s">
        <v>24</v>
      </c>
      <c r="K834" t="s">
        <v>25</v>
      </c>
      <c r="L834" t="s">
        <v>25</v>
      </c>
      <c r="M834" t="s">
        <v>28</v>
      </c>
      <c r="N834" t="s">
        <v>25</v>
      </c>
      <c r="O834" t="s">
        <v>21</v>
      </c>
      <c r="P834" t="s">
        <v>27</v>
      </c>
      <c r="Q834" t="s">
        <v>45</v>
      </c>
      <c r="R834" t="s">
        <v>29</v>
      </c>
      <c r="S834" t="s">
        <v>21</v>
      </c>
      <c r="T834" t="s">
        <v>21</v>
      </c>
      <c r="U834" t="s">
        <v>33</v>
      </c>
      <c r="V834" s="2" t="s">
        <v>34</v>
      </c>
    </row>
    <row r="835" spans="1:22" ht="124.8" x14ac:dyDescent="0.3">
      <c r="A835" t="s">
        <v>70</v>
      </c>
      <c r="B835" t="s">
        <v>174</v>
      </c>
      <c r="C835" t="s">
        <v>781</v>
      </c>
      <c r="D835" t="s">
        <v>4223</v>
      </c>
      <c r="E835" t="s">
        <v>70</v>
      </c>
      <c r="F835" t="s">
        <v>21</v>
      </c>
      <c r="G835" t="s">
        <v>21</v>
      </c>
      <c r="H835" t="s">
        <v>22</v>
      </c>
      <c r="I835" t="s">
        <v>41</v>
      </c>
      <c r="J835" t="s">
        <v>24</v>
      </c>
      <c r="K835" t="s">
        <v>25</v>
      </c>
      <c r="L835" t="s">
        <v>25</v>
      </c>
      <c r="M835" t="s">
        <v>26</v>
      </c>
      <c r="N835" t="s">
        <v>25</v>
      </c>
      <c r="O835" t="s">
        <v>21</v>
      </c>
      <c r="P835" t="s">
        <v>27</v>
      </c>
      <c r="Q835" t="s">
        <v>28</v>
      </c>
      <c r="R835" t="s">
        <v>29</v>
      </c>
      <c r="S835" t="s">
        <v>21</v>
      </c>
      <c r="T835" t="s">
        <v>21</v>
      </c>
      <c r="U835" t="s">
        <v>33</v>
      </c>
      <c r="V835" s="2" t="s">
        <v>94</v>
      </c>
    </row>
    <row r="836" spans="1:22" ht="156" x14ac:dyDescent="0.3">
      <c r="A836" t="s">
        <v>70</v>
      </c>
      <c r="B836" t="s">
        <v>475</v>
      </c>
      <c r="C836" t="s">
        <v>4166</v>
      </c>
      <c r="D836" t="s">
        <v>4187</v>
      </c>
      <c r="E836" t="s">
        <v>70</v>
      </c>
      <c r="F836" t="s">
        <v>21</v>
      </c>
      <c r="G836" t="s">
        <v>21</v>
      </c>
      <c r="H836" t="s">
        <v>54</v>
      </c>
      <c r="I836" t="s">
        <v>41</v>
      </c>
      <c r="J836" t="s">
        <v>24</v>
      </c>
      <c r="K836" t="s">
        <v>25</v>
      </c>
      <c r="L836" t="s">
        <v>25</v>
      </c>
      <c r="M836" t="s">
        <v>26</v>
      </c>
      <c r="N836" t="s">
        <v>25</v>
      </c>
      <c r="O836" t="s">
        <v>21</v>
      </c>
      <c r="P836" t="s">
        <v>27</v>
      </c>
      <c r="Q836" t="s">
        <v>45</v>
      </c>
      <c r="R836" t="s">
        <v>29</v>
      </c>
      <c r="S836" t="s">
        <v>21</v>
      </c>
      <c r="T836" t="s">
        <v>21</v>
      </c>
      <c r="U836" t="s">
        <v>42</v>
      </c>
      <c r="V836" s="2" t="s">
        <v>31</v>
      </c>
    </row>
    <row r="837" spans="1:22" ht="156" x14ac:dyDescent="0.3">
      <c r="A837" t="s">
        <v>71</v>
      </c>
      <c r="B837" t="s">
        <v>162</v>
      </c>
      <c r="C837" t="s">
        <v>318</v>
      </c>
      <c r="D837" t="s">
        <v>2782</v>
      </c>
      <c r="E837" t="s">
        <v>71</v>
      </c>
      <c r="F837" t="s">
        <v>21</v>
      </c>
      <c r="G837" t="s">
        <v>21</v>
      </c>
      <c r="H837" t="s">
        <v>22</v>
      </c>
      <c r="I837" t="s">
        <v>35</v>
      </c>
      <c r="J837" t="s">
        <v>24</v>
      </c>
      <c r="K837" t="s">
        <v>25</v>
      </c>
      <c r="L837" t="s">
        <v>25</v>
      </c>
      <c r="M837" t="s">
        <v>26</v>
      </c>
      <c r="N837" t="s">
        <v>25</v>
      </c>
      <c r="O837" t="s">
        <v>21</v>
      </c>
      <c r="P837" t="s">
        <v>27</v>
      </c>
      <c r="Q837" t="s">
        <v>28</v>
      </c>
      <c r="R837" t="s">
        <v>29</v>
      </c>
      <c r="S837" t="s">
        <v>21</v>
      </c>
      <c r="T837" t="s">
        <v>21</v>
      </c>
      <c r="U837" t="s">
        <v>30</v>
      </c>
      <c r="V837" s="2" t="s">
        <v>31</v>
      </c>
    </row>
    <row r="838" spans="1:22" ht="140.4" x14ac:dyDescent="0.3">
      <c r="A838" t="s">
        <v>49</v>
      </c>
      <c r="B838" t="s">
        <v>174</v>
      </c>
      <c r="C838" t="s">
        <v>1376</v>
      </c>
      <c r="D838" t="s">
        <v>1507</v>
      </c>
      <c r="E838" t="s">
        <v>49</v>
      </c>
      <c r="F838" t="s">
        <v>21</v>
      </c>
      <c r="G838" t="s">
        <v>21</v>
      </c>
      <c r="H838" t="s">
        <v>22</v>
      </c>
      <c r="I838" t="s">
        <v>23</v>
      </c>
      <c r="J838" t="s">
        <v>24</v>
      </c>
      <c r="K838" t="s">
        <v>25</v>
      </c>
      <c r="L838" t="s">
        <v>25</v>
      </c>
      <c r="M838" t="s">
        <v>38</v>
      </c>
      <c r="N838" t="s">
        <v>25</v>
      </c>
      <c r="O838" t="s">
        <v>21</v>
      </c>
      <c r="P838" t="s">
        <v>27</v>
      </c>
      <c r="Q838" t="s">
        <v>28</v>
      </c>
      <c r="R838" t="s">
        <v>29</v>
      </c>
      <c r="S838" t="s">
        <v>21</v>
      </c>
      <c r="T838" t="s">
        <v>21</v>
      </c>
      <c r="U838" t="s">
        <v>33</v>
      </c>
      <c r="V838" s="2" t="s">
        <v>34</v>
      </c>
    </row>
    <row r="839" spans="1:22" ht="109.2" x14ac:dyDescent="0.3">
      <c r="A839" t="s">
        <v>56</v>
      </c>
      <c r="B839" t="s">
        <v>1683</v>
      </c>
      <c r="C839" t="s">
        <v>1706</v>
      </c>
      <c r="D839" t="s">
        <v>2309</v>
      </c>
      <c r="E839" t="s">
        <v>65</v>
      </c>
      <c r="F839" t="s">
        <v>21</v>
      </c>
      <c r="G839" t="s">
        <v>21</v>
      </c>
      <c r="H839" t="s">
        <v>22</v>
      </c>
      <c r="I839" t="s">
        <v>35</v>
      </c>
      <c r="J839" t="s">
        <v>24</v>
      </c>
      <c r="K839" t="s">
        <v>21</v>
      </c>
      <c r="L839" t="s">
        <v>25</v>
      </c>
      <c r="M839" t="s">
        <v>28</v>
      </c>
      <c r="N839" t="s">
        <v>25</v>
      </c>
      <c r="O839" t="s">
        <v>21</v>
      </c>
      <c r="P839" t="s">
        <v>27</v>
      </c>
      <c r="Q839" t="s">
        <v>45</v>
      </c>
      <c r="R839" t="s">
        <v>28</v>
      </c>
      <c r="S839" t="s">
        <v>21</v>
      </c>
      <c r="T839" t="s">
        <v>21</v>
      </c>
      <c r="U839" t="s">
        <v>33</v>
      </c>
      <c r="V839" s="2" t="s">
        <v>46</v>
      </c>
    </row>
    <row r="840" spans="1:22" ht="109.2" x14ac:dyDescent="0.3">
      <c r="A840" t="s">
        <v>102</v>
      </c>
      <c r="B840" t="s">
        <v>1602</v>
      </c>
      <c r="C840" t="s">
        <v>3703</v>
      </c>
      <c r="D840" t="s">
        <v>3814</v>
      </c>
      <c r="E840" t="s">
        <v>102</v>
      </c>
      <c r="F840" t="s">
        <v>21</v>
      </c>
      <c r="G840" t="s">
        <v>21</v>
      </c>
      <c r="H840" t="s">
        <v>50</v>
      </c>
      <c r="I840" t="s">
        <v>35</v>
      </c>
      <c r="J840" t="s">
        <v>24</v>
      </c>
      <c r="K840" t="s">
        <v>25</v>
      </c>
      <c r="L840" t="s">
        <v>25</v>
      </c>
      <c r="M840" t="s">
        <v>28</v>
      </c>
      <c r="N840" t="s">
        <v>21</v>
      </c>
      <c r="O840" t="s">
        <v>21</v>
      </c>
      <c r="P840" t="s">
        <v>27</v>
      </c>
      <c r="Q840" t="s">
        <v>45</v>
      </c>
      <c r="R840" t="s">
        <v>47</v>
      </c>
      <c r="S840" t="s">
        <v>21</v>
      </c>
      <c r="T840" t="s">
        <v>21</v>
      </c>
      <c r="U840" t="s">
        <v>42</v>
      </c>
      <c r="V840" s="2" t="s">
        <v>46</v>
      </c>
    </row>
    <row r="841" spans="1:22" ht="156" x14ac:dyDescent="0.3">
      <c r="A841" t="s">
        <v>73</v>
      </c>
      <c r="B841" t="s">
        <v>311</v>
      </c>
      <c r="C841" t="s">
        <v>312</v>
      </c>
      <c r="D841" t="s">
        <v>349</v>
      </c>
      <c r="E841" t="s">
        <v>73</v>
      </c>
      <c r="F841" t="s">
        <v>21</v>
      </c>
      <c r="G841" t="s">
        <v>21</v>
      </c>
      <c r="H841" t="s">
        <v>50</v>
      </c>
      <c r="I841" t="s">
        <v>23</v>
      </c>
      <c r="J841" t="s">
        <v>47</v>
      </c>
      <c r="K841" t="s">
        <v>21</v>
      </c>
      <c r="L841" t="s">
        <v>25</v>
      </c>
      <c r="M841" t="s">
        <v>28</v>
      </c>
      <c r="N841" t="s">
        <v>25</v>
      </c>
      <c r="O841" t="s">
        <v>21</v>
      </c>
      <c r="P841" t="s">
        <v>60</v>
      </c>
      <c r="Q841" t="s">
        <v>28</v>
      </c>
      <c r="R841" t="s">
        <v>29</v>
      </c>
      <c r="S841" t="s">
        <v>25</v>
      </c>
      <c r="T841" t="s">
        <v>25</v>
      </c>
      <c r="U841" t="s">
        <v>75</v>
      </c>
      <c r="V841" s="2" t="s">
        <v>31</v>
      </c>
    </row>
    <row r="842" spans="1:22" ht="124.8" x14ac:dyDescent="0.3">
      <c r="A842" t="s">
        <v>56</v>
      </c>
      <c r="B842" t="s">
        <v>881</v>
      </c>
      <c r="C842" t="s">
        <v>2082</v>
      </c>
      <c r="D842" t="s">
        <v>2089</v>
      </c>
      <c r="E842" t="s">
        <v>56</v>
      </c>
      <c r="F842" t="s">
        <v>21</v>
      </c>
      <c r="G842" t="s">
        <v>21</v>
      </c>
      <c r="H842" t="s">
        <v>22</v>
      </c>
      <c r="I842" t="s">
        <v>35</v>
      </c>
      <c r="J842" t="s">
        <v>24</v>
      </c>
      <c r="K842" t="s">
        <v>25</v>
      </c>
      <c r="L842" t="s">
        <v>25</v>
      </c>
      <c r="M842" t="s">
        <v>26</v>
      </c>
      <c r="N842" t="s">
        <v>21</v>
      </c>
      <c r="O842" t="s">
        <v>21</v>
      </c>
      <c r="P842" t="s">
        <v>27</v>
      </c>
      <c r="Q842" t="s">
        <v>45</v>
      </c>
      <c r="R842" t="s">
        <v>29</v>
      </c>
      <c r="S842" t="s">
        <v>21</v>
      </c>
      <c r="T842" t="s">
        <v>21</v>
      </c>
      <c r="U842" t="s">
        <v>30</v>
      </c>
      <c r="V842" s="2" t="s">
        <v>97</v>
      </c>
    </row>
    <row r="843" spans="1:22" x14ac:dyDescent="0.3">
      <c r="A843" t="s">
        <v>40</v>
      </c>
      <c r="B843" t="s">
        <v>174</v>
      </c>
      <c r="C843" t="s">
        <v>1938</v>
      </c>
      <c r="D843" t="s">
        <v>3395</v>
      </c>
      <c r="E843" t="s">
        <v>40</v>
      </c>
      <c r="F843" t="s">
        <v>25</v>
      </c>
      <c r="G843" t="s">
        <v>21</v>
      </c>
    </row>
    <row r="844" spans="1:22" ht="109.2" x14ac:dyDescent="0.3">
      <c r="A844" t="s">
        <v>56</v>
      </c>
      <c r="B844" t="s">
        <v>1683</v>
      </c>
      <c r="C844" t="s">
        <v>1684</v>
      </c>
      <c r="D844" t="s">
        <v>2289</v>
      </c>
      <c r="E844" t="s">
        <v>58</v>
      </c>
      <c r="F844" t="s">
        <v>21</v>
      </c>
      <c r="G844" t="s">
        <v>21</v>
      </c>
      <c r="H844" t="s">
        <v>22</v>
      </c>
      <c r="I844" t="s">
        <v>23</v>
      </c>
      <c r="J844" t="s">
        <v>24</v>
      </c>
      <c r="K844" t="s">
        <v>21</v>
      </c>
      <c r="L844" t="s">
        <v>25</v>
      </c>
      <c r="M844" t="s">
        <v>28</v>
      </c>
      <c r="N844" t="s">
        <v>25</v>
      </c>
      <c r="O844" t="s">
        <v>21</v>
      </c>
      <c r="P844" t="s">
        <v>27</v>
      </c>
      <c r="Q844" t="s">
        <v>45</v>
      </c>
      <c r="R844" t="s">
        <v>28</v>
      </c>
      <c r="S844" t="s">
        <v>21</v>
      </c>
      <c r="T844" t="s">
        <v>25</v>
      </c>
      <c r="U844" t="s">
        <v>33</v>
      </c>
      <c r="V844" s="2" t="s">
        <v>46</v>
      </c>
    </row>
    <row r="845" spans="1:22" ht="156" x14ac:dyDescent="0.3">
      <c r="A845" t="s">
        <v>20</v>
      </c>
      <c r="B845" t="s">
        <v>2870</v>
      </c>
      <c r="C845" t="s">
        <v>2924</v>
      </c>
      <c r="D845" t="s">
        <v>3016</v>
      </c>
      <c r="E845" t="s">
        <v>20</v>
      </c>
      <c r="F845" t="s">
        <v>21</v>
      </c>
      <c r="G845" t="s">
        <v>21</v>
      </c>
      <c r="H845" t="s">
        <v>22</v>
      </c>
      <c r="I845" t="s">
        <v>23</v>
      </c>
      <c r="J845" t="s">
        <v>24</v>
      </c>
      <c r="K845" t="s">
        <v>25</v>
      </c>
      <c r="L845" t="s">
        <v>25</v>
      </c>
      <c r="M845" t="s">
        <v>26</v>
      </c>
      <c r="N845" t="s">
        <v>25</v>
      </c>
      <c r="O845" t="s">
        <v>21</v>
      </c>
      <c r="P845" t="s">
        <v>27</v>
      </c>
      <c r="Q845" t="s">
        <v>28</v>
      </c>
      <c r="R845" t="s">
        <v>29</v>
      </c>
      <c r="S845" t="s">
        <v>21</v>
      </c>
      <c r="T845" t="s">
        <v>25</v>
      </c>
      <c r="U845" t="s">
        <v>75</v>
      </c>
      <c r="V845" s="2" t="s">
        <v>31</v>
      </c>
    </row>
    <row r="846" spans="1:22" ht="156" x14ac:dyDescent="0.3">
      <c r="A846" t="s">
        <v>52</v>
      </c>
      <c r="B846" t="s">
        <v>847</v>
      </c>
      <c r="C846" t="s">
        <v>898</v>
      </c>
      <c r="D846" t="s">
        <v>930</v>
      </c>
      <c r="E846" t="s">
        <v>52</v>
      </c>
      <c r="F846" t="s">
        <v>21</v>
      </c>
      <c r="G846" t="s">
        <v>21</v>
      </c>
      <c r="H846" t="s">
        <v>22</v>
      </c>
      <c r="I846" t="s">
        <v>35</v>
      </c>
      <c r="J846" t="s">
        <v>24</v>
      </c>
      <c r="K846" t="s">
        <v>25</v>
      </c>
      <c r="L846" t="s">
        <v>25</v>
      </c>
      <c r="M846" t="s">
        <v>28</v>
      </c>
      <c r="N846" t="s">
        <v>25</v>
      </c>
      <c r="O846" t="s">
        <v>21</v>
      </c>
      <c r="P846" t="s">
        <v>72</v>
      </c>
      <c r="Q846" t="s">
        <v>45</v>
      </c>
      <c r="R846" t="s">
        <v>29</v>
      </c>
      <c r="S846" t="s">
        <v>21</v>
      </c>
      <c r="T846" t="s">
        <v>21</v>
      </c>
      <c r="U846" t="s">
        <v>75</v>
      </c>
      <c r="V846" s="2" t="s">
        <v>31</v>
      </c>
    </row>
    <row r="847" spans="1:22" ht="156" x14ac:dyDescent="0.3">
      <c r="A847" t="s">
        <v>52</v>
      </c>
      <c r="B847" t="s">
        <v>847</v>
      </c>
      <c r="C847" t="s">
        <v>898</v>
      </c>
      <c r="D847" t="s">
        <v>918</v>
      </c>
      <c r="E847" t="s">
        <v>52</v>
      </c>
      <c r="F847" t="s">
        <v>21</v>
      </c>
      <c r="G847" t="s">
        <v>21</v>
      </c>
      <c r="H847" t="s">
        <v>22</v>
      </c>
      <c r="I847" t="s">
        <v>23</v>
      </c>
      <c r="J847" t="s">
        <v>24</v>
      </c>
      <c r="K847" t="s">
        <v>25</v>
      </c>
      <c r="L847" t="s">
        <v>25</v>
      </c>
      <c r="M847" t="s">
        <v>38</v>
      </c>
      <c r="N847" t="s">
        <v>25</v>
      </c>
      <c r="O847" t="s">
        <v>21</v>
      </c>
      <c r="P847" t="s">
        <v>27</v>
      </c>
      <c r="Q847" t="s">
        <v>45</v>
      </c>
      <c r="R847" t="s">
        <v>29</v>
      </c>
      <c r="S847" t="s">
        <v>21</v>
      </c>
      <c r="T847" t="s">
        <v>21</v>
      </c>
      <c r="U847" t="s">
        <v>75</v>
      </c>
      <c r="V847" s="2" t="s">
        <v>31</v>
      </c>
    </row>
    <row r="848" spans="1:22" ht="78" x14ac:dyDescent="0.3">
      <c r="A848" t="s">
        <v>74</v>
      </c>
      <c r="B848" t="s">
        <v>174</v>
      </c>
      <c r="C848" t="s">
        <v>886</v>
      </c>
      <c r="D848" t="s">
        <v>4093</v>
      </c>
      <c r="E848" t="s">
        <v>74</v>
      </c>
      <c r="F848" t="s">
        <v>21</v>
      </c>
      <c r="G848" t="s">
        <v>21</v>
      </c>
      <c r="H848" t="s">
        <v>22</v>
      </c>
      <c r="I848" t="s">
        <v>35</v>
      </c>
      <c r="J848" t="s">
        <v>24</v>
      </c>
      <c r="K848" t="s">
        <v>25</v>
      </c>
      <c r="L848" t="s">
        <v>25</v>
      </c>
      <c r="M848" t="s">
        <v>28</v>
      </c>
      <c r="N848" t="s">
        <v>25</v>
      </c>
      <c r="O848" t="s">
        <v>21</v>
      </c>
      <c r="P848" t="s">
        <v>27</v>
      </c>
      <c r="Q848" t="s">
        <v>45</v>
      </c>
      <c r="R848" t="s">
        <v>28</v>
      </c>
      <c r="S848" t="s">
        <v>21</v>
      </c>
      <c r="T848" t="s">
        <v>21</v>
      </c>
      <c r="U848" t="s">
        <v>42</v>
      </c>
      <c r="V848" s="2" t="s">
        <v>77</v>
      </c>
    </row>
    <row r="849" spans="1:22" x14ac:dyDescent="0.3">
      <c r="A849" t="s">
        <v>37</v>
      </c>
      <c r="B849" t="s">
        <v>284</v>
      </c>
      <c r="C849" t="s">
        <v>472</v>
      </c>
      <c r="D849" t="s">
        <v>3502</v>
      </c>
      <c r="E849" t="s">
        <v>37</v>
      </c>
      <c r="F849" t="s">
        <v>21</v>
      </c>
      <c r="G849" t="s">
        <v>25</v>
      </c>
    </row>
    <row r="850" spans="1:22" x14ac:dyDescent="0.3">
      <c r="A850" t="s">
        <v>135</v>
      </c>
      <c r="B850" t="s">
        <v>284</v>
      </c>
      <c r="C850" t="s">
        <v>4847</v>
      </c>
      <c r="D850" t="s">
        <v>4936</v>
      </c>
      <c r="E850" t="s">
        <v>83</v>
      </c>
      <c r="F850" t="s">
        <v>21</v>
      </c>
      <c r="G850" t="s">
        <v>21</v>
      </c>
      <c r="H850" t="s">
        <v>22</v>
      </c>
      <c r="I850" t="s">
        <v>35</v>
      </c>
      <c r="J850" t="s">
        <v>24</v>
      </c>
      <c r="K850" t="s">
        <v>25</v>
      </c>
      <c r="L850" t="s">
        <v>25</v>
      </c>
      <c r="M850" t="s">
        <v>26</v>
      </c>
      <c r="N850" t="s">
        <v>25</v>
      </c>
      <c r="O850" t="s">
        <v>21</v>
      </c>
      <c r="P850" t="s">
        <v>60</v>
      </c>
      <c r="Q850" t="s">
        <v>45</v>
      </c>
      <c r="R850" t="s">
        <v>29</v>
      </c>
      <c r="S850" t="s">
        <v>21</v>
      </c>
      <c r="T850" t="s">
        <v>21</v>
      </c>
      <c r="U850" t="s">
        <v>33</v>
      </c>
      <c r="V850" t="s">
        <v>63</v>
      </c>
    </row>
    <row r="851" spans="1:22" ht="156" x14ac:dyDescent="0.3">
      <c r="A851" t="s">
        <v>40</v>
      </c>
      <c r="B851" t="s">
        <v>963</v>
      </c>
      <c r="C851" t="s">
        <v>3369</v>
      </c>
      <c r="D851" t="s">
        <v>3389</v>
      </c>
      <c r="E851" t="s">
        <v>40</v>
      </c>
      <c r="F851" t="s">
        <v>21</v>
      </c>
      <c r="G851" t="s">
        <v>21</v>
      </c>
      <c r="H851" t="s">
        <v>22</v>
      </c>
      <c r="I851" t="s">
        <v>35</v>
      </c>
      <c r="J851" t="s">
        <v>24</v>
      </c>
      <c r="K851" t="s">
        <v>25</v>
      </c>
      <c r="L851" t="s">
        <v>25</v>
      </c>
      <c r="M851" t="s">
        <v>28</v>
      </c>
      <c r="N851" t="s">
        <v>21</v>
      </c>
      <c r="O851" t="s">
        <v>21</v>
      </c>
      <c r="P851" t="s">
        <v>72</v>
      </c>
      <c r="Q851" t="s">
        <v>45</v>
      </c>
      <c r="R851" t="s">
        <v>47</v>
      </c>
      <c r="S851" t="s">
        <v>21</v>
      </c>
      <c r="T851" t="s">
        <v>25</v>
      </c>
      <c r="U851" t="s">
        <v>75</v>
      </c>
      <c r="V851" s="2" t="s">
        <v>31</v>
      </c>
    </row>
    <row r="852" spans="1:22" ht="156" x14ac:dyDescent="0.3">
      <c r="A852" t="s">
        <v>65</v>
      </c>
      <c r="B852" t="s">
        <v>162</v>
      </c>
      <c r="C852" t="s">
        <v>503</v>
      </c>
      <c r="D852" t="s">
        <v>3099</v>
      </c>
      <c r="E852" t="s">
        <v>65</v>
      </c>
      <c r="F852" t="s">
        <v>21</v>
      </c>
      <c r="G852" t="s">
        <v>21</v>
      </c>
      <c r="H852" t="s">
        <v>54</v>
      </c>
      <c r="I852" t="s">
        <v>41</v>
      </c>
      <c r="J852" t="s">
        <v>24</v>
      </c>
      <c r="K852" t="s">
        <v>25</v>
      </c>
      <c r="L852" t="s">
        <v>25</v>
      </c>
      <c r="M852" t="s">
        <v>38</v>
      </c>
      <c r="N852" t="s">
        <v>25</v>
      </c>
      <c r="O852" t="s">
        <v>21</v>
      </c>
      <c r="P852" t="s">
        <v>27</v>
      </c>
      <c r="Q852" t="s">
        <v>28</v>
      </c>
      <c r="R852" t="s">
        <v>29</v>
      </c>
      <c r="S852" t="s">
        <v>21</v>
      </c>
      <c r="T852" t="s">
        <v>21</v>
      </c>
      <c r="U852" t="s">
        <v>75</v>
      </c>
      <c r="V852" s="2" t="s">
        <v>31</v>
      </c>
    </row>
    <row r="853" spans="1:22" ht="156" x14ac:dyDescent="0.3">
      <c r="A853" t="s">
        <v>71</v>
      </c>
      <c r="B853" t="s">
        <v>890</v>
      </c>
      <c r="C853" t="s">
        <v>927</v>
      </c>
      <c r="D853" t="s">
        <v>2865</v>
      </c>
      <c r="E853" t="s">
        <v>71</v>
      </c>
      <c r="F853" t="s">
        <v>21</v>
      </c>
      <c r="G853" t="s">
        <v>21</v>
      </c>
      <c r="H853" t="s">
        <v>22</v>
      </c>
      <c r="I853" t="s">
        <v>23</v>
      </c>
      <c r="J853" t="s">
        <v>24</v>
      </c>
      <c r="K853" t="s">
        <v>25</v>
      </c>
      <c r="L853" t="s">
        <v>25</v>
      </c>
      <c r="M853" t="s">
        <v>38</v>
      </c>
      <c r="N853" t="s">
        <v>25</v>
      </c>
      <c r="O853" t="s">
        <v>21</v>
      </c>
      <c r="P853" t="s">
        <v>27</v>
      </c>
      <c r="Q853" t="s">
        <v>28</v>
      </c>
      <c r="R853" t="s">
        <v>29</v>
      </c>
      <c r="S853" t="s">
        <v>21</v>
      </c>
      <c r="T853" t="s">
        <v>25</v>
      </c>
      <c r="U853" t="s">
        <v>42</v>
      </c>
      <c r="V853" s="2" t="s">
        <v>31</v>
      </c>
    </row>
    <row r="854" spans="1:22" ht="156" x14ac:dyDescent="0.3">
      <c r="A854" t="s">
        <v>49</v>
      </c>
      <c r="B854" t="s">
        <v>519</v>
      </c>
      <c r="C854" t="s">
        <v>1241</v>
      </c>
      <c r="D854" t="s">
        <v>1499</v>
      </c>
      <c r="E854" t="s">
        <v>49</v>
      </c>
      <c r="F854" t="s">
        <v>21</v>
      </c>
      <c r="G854" t="s">
        <v>21</v>
      </c>
      <c r="H854" t="s">
        <v>50</v>
      </c>
      <c r="I854" t="s">
        <v>41</v>
      </c>
      <c r="J854" t="s">
        <v>24</v>
      </c>
      <c r="K854" t="s">
        <v>21</v>
      </c>
      <c r="L854" t="s">
        <v>21</v>
      </c>
      <c r="M854" t="s">
        <v>47</v>
      </c>
      <c r="N854" t="s">
        <v>21</v>
      </c>
      <c r="O854" t="s">
        <v>21</v>
      </c>
      <c r="P854" t="s">
        <v>60</v>
      </c>
      <c r="Q854" t="s">
        <v>45</v>
      </c>
      <c r="R854" t="s">
        <v>28</v>
      </c>
      <c r="S854" t="s">
        <v>21</v>
      </c>
      <c r="T854" t="s">
        <v>25</v>
      </c>
      <c r="U854" t="s">
        <v>75</v>
      </c>
      <c r="V854" s="2" t="s">
        <v>31</v>
      </c>
    </row>
    <row r="855" spans="1:22" ht="78" x14ac:dyDescent="0.3">
      <c r="A855" t="s">
        <v>61</v>
      </c>
      <c r="B855" t="s">
        <v>890</v>
      </c>
      <c r="C855" t="s">
        <v>1169</v>
      </c>
      <c r="D855" t="s">
        <v>1317</v>
      </c>
      <c r="E855" t="s">
        <v>114</v>
      </c>
      <c r="F855" t="s">
        <v>21</v>
      </c>
      <c r="G855" t="s">
        <v>21</v>
      </c>
      <c r="H855" t="s">
        <v>22</v>
      </c>
      <c r="I855" t="s">
        <v>35</v>
      </c>
      <c r="J855" t="s">
        <v>24</v>
      </c>
      <c r="K855" t="s">
        <v>25</v>
      </c>
      <c r="L855" t="s">
        <v>25</v>
      </c>
      <c r="M855" t="s">
        <v>26</v>
      </c>
      <c r="N855" t="s">
        <v>25</v>
      </c>
      <c r="O855" t="s">
        <v>21</v>
      </c>
      <c r="P855" s="2" t="s">
        <v>96</v>
      </c>
      <c r="Q855" t="s">
        <v>29</v>
      </c>
      <c r="R855" t="s">
        <v>29</v>
      </c>
      <c r="S855" t="s">
        <v>21</v>
      </c>
      <c r="T855" t="s">
        <v>25</v>
      </c>
      <c r="U855" t="s">
        <v>33</v>
      </c>
      <c r="V855" s="2" t="s">
        <v>76</v>
      </c>
    </row>
    <row r="856" spans="1:22" ht="156" x14ac:dyDescent="0.3">
      <c r="A856" t="s">
        <v>20</v>
      </c>
      <c r="B856" t="s">
        <v>2570</v>
      </c>
      <c r="C856" t="s">
        <v>2931</v>
      </c>
      <c r="D856" t="s">
        <v>2932</v>
      </c>
      <c r="E856" t="s">
        <v>20</v>
      </c>
      <c r="F856" t="s">
        <v>21</v>
      </c>
      <c r="G856" t="s">
        <v>21</v>
      </c>
      <c r="H856" t="s">
        <v>50</v>
      </c>
      <c r="I856" t="s">
        <v>35</v>
      </c>
      <c r="J856" t="s">
        <v>24</v>
      </c>
      <c r="K856" t="s">
        <v>25</v>
      </c>
      <c r="L856" t="s">
        <v>25</v>
      </c>
      <c r="M856" t="s">
        <v>26</v>
      </c>
      <c r="N856" t="s">
        <v>25</v>
      </c>
      <c r="O856" t="s">
        <v>25</v>
      </c>
      <c r="P856" t="s">
        <v>60</v>
      </c>
      <c r="Q856" t="s">
        <v>45</v>
      </c>
      <c r="R856" t="s">
        <v>29</v>
      </c>
      <c r="S856" t="s">
        <v>21</v>
      </c>
      <c r="T856" t="s">
        <v>21</v>
      </c>
      <c r="U856" t="s">
        <v>33</v>
      </c>
      <c r="V856" s="2" t="s">
        <v>31</v>
      </c>
    </row>
    <row r="857" spans="1:22" ht="140.4" x14ac:dyDescent="0.3">
      <c r="A857" t="s">
        <v>49</v>
      </c>
      <c r="B857" t="s">
        <v>1190</v>
      </c>
      <c r="C857" t="s">
        <v>1195</v>
      </c>
      <c r="D857" t="s">
        <v>1579</v>
      </c>
      <c r="E857" t="s">
        <v>49</v>
      </c>
      <c r="F857" t="s">
        <v>21</v>
      </c>
      <c r="G857" t="s">
        <v>21</v>
      </c>
      <c r="H857" t="s">
        <v>50</v>
      </c>
      <c r="I857" t="s">
        <v>41</v>
      </c>
      <c r="J857" t="s">
        <v>24</v>
      </c>
      <c r="K857" t="s">
        <v>25</v>
      </c>
      <c r="L857" t="s">
        <v>25</v>
      </c>
      <c r="M857" t="s">
        <v>38</v>
      </c>
      <c r="N857" t="s">
        <v>25</v>
      </c>
      <c r="O857" t="s">
        <v>21</v>
      </c>
      <c r="P857" t="s">
        <v>27</v>
      </c>
      <c r="Q857" t="s">
        <v>29</v>
      </c>
      <c r="R857" t="s">
        <v>29</v>
      </c>
      <c r="S857" t="s">
        <v>21</v>
      </c>
      <c r="T857" t="s">
        <v>25</v>
      </c>
      <c r="U857" t="s">
        <v>75</v>
      </c>
      <c r="V857" s="2" t="s">
        <v>34</v>
      </c>
    </row>
    <row r="858" spans="1:22" ht="109.2" x14ac:dyDescent="0.3">
      <c r="A858" t="s">
        <v>43</v>
      </c>
      <c r="B858" t="s">
        <v>174</v>
      </c>
      <c r="C858" t="s">
        <v>781</v>
      </c>
      <c r="D858" t="s">
        <v>3893</v>
      </c>
      <c r="E858" t="s">
        <v>74</v>
      </c>
      <c r="F858" t="s">
        <v>21</v>
      </c>
      <c r="G858" t="s">
        <v>21</v>
      </c>
      <c r="H858" t="s">
        <v>50</v>
      </c>
      <c r="I858" t="s">
        <v>23</v>
      </c>
      <c r="J858" t="s">
        <v>24</v>
      </c>
      <c r="K858" t="s">
        <v>21</v>
      </c>
      <c r="L858" t="s">
        <v>25</v>
      </c>
      <c r="M858" t="s">
        <v>26</v>
      </c>
      <c r="N858" t="s">
        <v>25</v>
      </c>
      <c r="O858" t="s">
        <v>21</v>
      </c>
      <c r="P858" t="s">
        <v>27</v>
      </c>
      <c r="Q858" t="s">
        <v>45</v>
      </c>
      <c r="R858" t="s">
        <v>29</v>
      </c>
      <c r="S858" t="s">
        <v>21</v>
      </c>
      <c r="T858" t="s">
        <v>21</v>
      </c>
      <c r="U858" t="s">
        <v>30</v>
      </c>
      <c r="V858" s="2" t="s">
        <v>66</v>
      </c>
    </row>
    <row r="859" spans="1:22" ht="156" x14ac:dyDescent="0.3">
      <c r="A859" t="s">
        <v>37</v>
      </c>
      <c r="B859" t="s">
        <v>1190</v>
      </c>
      <c r="C859" t="s">
        <v>1195</v>
      </c>
      <c r="D859" t="s">
        <v>3476</v>
      </c>
      <c r="E859" t="s">
        <v>140</v>
      </c>
      <c r="F859" t="s">
        <v>21</v>
      </c>
      <c r="G859" t="s">
        <v>21</v>
      </c>
      <c r="H859" t="s">
        <v>22</v>
      </c>
      <c r="I859" t="s">
        <v>41</v>
      </c>
      <c r="J859" t="s">
        <v>24</v>
      </c>
      <c r="K859" t="s">
        <v>25</v>
      </c>
      <c r="L859" t="s">
        <v>25</v>
      </c>
      <c r="M859" t="s">
        <v>38</v>
      </c>
      <c r="N859" t="s">
        <v>25</v>
      </c>
      <c r="O859" t="s">
        <v>21</v>
      </c>
      <c r="P859" t="s">
        <v>27</v>
      </c>
      <c r="Q859" t="s">
        <v>29</v>
      </c>
      <c r="R859" t="s">
        <v>29</v>
      </c>
      <c r="S859" t="s">
        <v>21</v>
      </c>
      <c r="T859" t="s">
        <v>25</v>
      </c>
      <c r="U859" t="s">
        <v>75</v>
      </c>
      <c r="V859" s="2" t="s">
        <v>31</v>
      </c>
    </row>
    <row r="860" spans="1:22" ht="156" x14ac:dyDescent="0.3">
      <c r="A860" t="s">
        <v>39</v>
      </c>
      <c r="B860" t="s">
        <v>162</v>
      </c>
      <c r="C860" t="s">
        <v>733</v>
      </c>
      <c r="D860" t="s">
        <v>749</v>
      </c>
      <c r="E860" t="s">
        <v>104</v>
      </c>
      <c r="F860" t="s">
        <v>21</v>
      </c>
      <c r="G860" t="s">
        <v>21</v>
      </c>
      <c r="H860" t="s">
        <v>22</v>
      </c>
      <c r="I860" t="s">
        <v>23</v>
      </c>
      <c r="J860" t="s">
        <v>24</v>
      </c>
      <c r="K860" t="s">
        <v>25</v>
      </c>
      <c r="L860" t="s">
        <v>25</v>
      </c>
      <c r="M860" t="s">
        <v>38</v>
      </c>
      <c r="N860" t="s">
        <v>25</v>
      </c>
      <c r="O860" t="s">
        <v>21</v>
      </c>
      <c r="P860" t="s">
        <v>80</v>
      </c>
      <c r="Q860" t="s">
        <v>45</v>
      </c>
      <c r="R860" t="s">
        <v>29</v>
      </c>
      <c r="S860" t="s">
        <v>21</v>
      </c>
      <c r="T860" t="s">
        <v>21</v>
      </c>
      <c r="U860" t="s">
        <v>33</v>
      </c>
      <c r="V860" s="2" t="s">
        <v>31</v>
      </c>
    </row>
    <row r="861" spans="1:22" x14ac:dyDescent="0.3">
      <c r="A861" t="s">
        <v>59</v>
      </c>
      <c r="B861" t="s">
        <v>284</v>
      </c>
      <c r="C861" t="s">
        <v>472</v>
      </c>
      <c r="D861" t="s">
        <v>3584</v>
      </c>
      <c r="E861" t="s">
        <v>59</v>
      </c>
      <c r="F861" t="s">
        <v>25</v>
      </c>
      <c r="G861" t="s">
        <v>21</v>
      </c>
    </row>
    <row r="862" spans="1:22" ht="140.4" x14ac:dyDescent="0.3">
      <c r="A862" t="s">
        <v>74</v>
      </c>
      <c r="B862" t="s">
        <v>174</v>
      </c>
      <c r="C862" t="s">
        <v>1049</v>
      </c>
      <c r="D862" t="s">
        <v>4124</v>
      </c>
      <c r="E862" t="s">
        <v>74</v>
      </c>
      <c r="F862" t="s">
        <v>21</v>
      </c>
      <c r="G862" t="s">
        <v>21</v>
      </c>
      <c r="H862" t="s">
        <v>22</v>
      </c>
      <c r="I862" t="s">
        <v>41</v>
      </c>
      <c r="J862" t="s">
        <v>24</v>
      </c>
      <c r="K862" t="s">
        <v>25</v>
      </c>
      <c r="L862" t="s">
        <v>25</v>
      </c>
      <c r="M862" t="s">
        <v>38</v>
      </c>
      <c r="N862" t="s">
        <v>25</v>
      </c>
      <c r="O862" t="s">
        <v>21</v>
      </c>
      <c r="P862" t="s">
        <v>27</v>
      </c>
      <c r="Q862" t="s">
        <v>28</v>
      </c>
      <c r="R862" t="s">
        <v>29</v>
      </c>
      <c r="S862" t="s">
        <v>21</v>
      </c>
      <c r="T862" t="s">
        <v>21</v>
      </c>
      <c r="U862" t="s">
        <v>33</v>
      </c>
      <c r="V862" s="2" t="s">
        <v>34</v>
      </c>
    </row>
    <row r="863" spans="1:22" ht="109.2" x14ac:dyDescent="0.3">
      <c r="A863" t="s">
        <v>71</v>
      </c>
      <c r="B863" t="s">
        <v>1602</v>
      </c>
      <c r="C863" t="s">
        <v>2574</v>
      </c>
      <c r="D863" t="s">
        <v>2869</v>
      </c>
      <c r="E863" t="s">
        <v>71</v>
      </c>
      <c r="F863" t="s">
        <v>21</v>
      </c>
      <c r="G863" t="s">
        <v>21</v>
      </c>
      <c r="H863" t="s">
        <v>22</v>
      </c>
      <c r="I863" t="s">
        <v>23</v>
      </c>
      <c r="J863" t="s">
        <v>24</v>
      </c>
      <c r="K863" t="s">
        <v>25</v>
      </c>
      <c r="L863" t="s">
        <v>25</v>
      </c>
      <c r="M863" t="s">
        <v>26</v>
      </c>
      <c r="N863" t="s">
        <v>21</v>
      </c>
      <c r="O863" t="s">
        <v>21</v>
      </c>
      <c r="P863" t="s">
        <v>60</v>
      </c>
      <c r="Q863" t="s">
        <v>45</v>
      </c>
      <c r="R863" t="s">
        <v>28</v>
      </c>
      <c r="S863" t="s">
        <v>21</v>
      </c>
      <c r="T863" t="s">
        <v>21</v>
      </c>
      <c r="U863" t="s">
        <v>42</v>
      </c>
      <c r="V863" s="2" t="s">
        <v>66</v>
      </c>
    </row>
    <row r="864" spans="1:22" ht="156" x14ac:dyDescent="0.3">
      <c r="A864" t="s">
        <v>52</v>
      </c>
      <c r="B864" t="s">
        <v>847</v>
      </c>
      <c r="C864" t="s">
        <v>898</v>
      </c>
      <c r="D864" t="s">
        <v>943</v>
      </c>
      <c r="E864" t="s">
        <v>52</v>
      </c>
      <c r="F864" t="s">
        <v>21</v>
      </c>
      <c r="G864" t="s">
        <v>21</v>
      </c>
      <c r="H864" t="s">
        <v>22</v>
      </c>
      <c r="I864" t="s">
        <v>23</v>
      </c>
      <c r="J864" t="s">
        <v>24</v>
      </c>
      <c r="K864" t="s">
        <v>25</v>
      </c>
      <c r="L864" t="s">
        <v>25</v>
      </c>
      <c r="M864" t="s">
        <v>38</v>
      </c>
      <c r="N864" t="s">
        <v>25</v>
      </c>
      <c r="O864" t="s">
        <v>21</v>
      </c>
      <c r="P864" t="s">
        <v>27</v>
      </c>
      <c r="Q864" t="s">
        <v>45</v>
      </c>
      <c r="R864" t="s">
        <v>29</v>
      </c>
      <c r="S864" t="s">
        <v>21</v>
      </c>
      <c r="T864" t="s">
        <v>21</v>
      </c>
      <c r="U864" t="s">
        <v>75</v>
      </c>
      <c r="V864" s="2" t="s">
        <v>31</v>
      </c>
    </row>
    <row r="865" spans="1:22" x14ac:dyDescent="0.3">
      <c r="A865" t="s">
        <v>49</v>
      </c>
      <c r="B865" t="s">
        <v>519</v>
      </c>
      <c r="C865" t="s">
        <v>1501</v>
      </c>
      <c r="D865" t="s">
        <v>1506</v>
      </c>
      <c r="E865" t="s">
        <v>49</v>
      </c>
      <c r="F865" t="s">
        <v>25</v>
      </c>
      <c r="G865" t="s">
        <v>25</v>
      </c>
    </row>
    <row r="866" spans="1:22" ht="140.4" x14ac:dyDescent="0.3">
      <c r="A866" t="s">
        <v>36</v>
      </c>
      <c r="B866" t="s">
        <v>890</v>
      </c>
      <c r="C866" t="s">
        <v>1169</v>
      </c>
      <c r="D866" t="s">
        <v>2729</v>
      </c>
      <c r="E866" t="s">
        <v>36</v>
      </c>
      <c r="F866" t="s">
        <v>21</v>
      </c>
      <c r="G866" t="s">
        <v>21</v>
      </c>
      <c r="H866" t="s">
        <v>22</v>
      </c>
      <c r="I866" t="s">
        <v>23</v>
      </c>
      <c r="J866" t="s">
        <v>24</v>
      </c>
      <c r="K866" t="s">
        <v>25</v>
      </c>
      <c r="L866" t="s">
        <v>25</v>
      </c>
      <c r="M866" t="s">
        <v>26</v>
      </c>
      <c r="N866" t="s">
        <v>25</v>
      </c>
      <c r="O866" t="s">
        <v>21</v>
      </c>
      <c r="P866" t="s">
        <v>27</v>
      </c>
      <c r="Q866" t="s">
        <v>28</v>
      </c>
      <c r="R866" t="s">
        <v>29</v>
      </c>
      <c r="S866" t="s">
        <v>21</v>
      </c>
      <c r="T866" t="s">
        <v>21</v>
      </c>
      <c r="U866" t="s">
        <v>33</v>
      </c>
      <c r="V866" s="2" t="s">
        <v>34</v>
      </c>
    </row>
    <row r="867" spans="1:22" ht="140.4" x14ac:dyDescent="0.3">
      <c r="A867" t="s">
        <v>67</v>
      </c>
      <c r="B867" t="s">
        <v>890</v>
      </c>
      <c r="C867" t="s">
        <v>1169</v>
      </c>
      <c r="D867" t="s">
        <v>2548</v>
      </c>
      <c r="E867" t="s">
        <v>67</v>
      </c>
      <c r="F867" t="s">
        <v>21</v>
      </c>
      <c r="G867" t="s">
        <v>21</v>
      </c>
      <c r="H867" t="s">
        <v>22</v>
      </c>
      <c r="I867" t="s">
        <v>23</v>
      </c>
      <c r="J867" t="s">
        <v>24</v>
      </c>
      <c r="K867" t="s">
        <v>25</v>
      </c>
      <c r="L867" t="s">
        <v>25</v>
      </c>
      <c r="M867" t="s">
        <v>38</v>
      </c>
      <c r="N867" t="s">
        <v>25</v>
      </c>
      <c r="O867" t="s">
        <v>21</v>
      </c>
      <c r="P867" t="s">
        <v>27</v>
      </c>
      <c r="Q867" t="s">
        <v>28</v>
      </c>
      <c r="R867" t="s">
        <v>29</v>
      </c>
      <c r="S867" t="s">
        <v>21</v>
      </c>
      <c r="T867" t="s">
        <v>21</v>
      </c>
      <c r="U867" t="s">
        <v>33</v>
      </c>
      <c r="V867" s="2" t="s">
        <v>34</v>
      </c>
    </row>
    <row r="868" spans="1:22" ht="140.4" x14ac:dyDescent="0.3">
      <c r="A868" t="s">
        <v>70</v>
      </c>
      <c r="B868" t="s">
        <v>475</v>
      </c>
      <c r="C868" t="s">
        <v>4266</v>
      </c>
      <c r="D868" t="s">
        <v>4272</v>
      </c>
      <c r="E868" t="s">
        <v>70</v>
      </c>
      <c r="F868" t="s">
        <v>21</v>
      </c>
      <c r="G868" t="s">
        <v>21</v>
      </c>
      <c r="H868" t="s">
        <v>22</v>
      </c>
      <c r="I868" t="s">
        <v>23</v>
      </c>
      <c r="J868" t="s">
        <v>24</v>
      </c>
      <c r="K868" t="s">
        <v>25</v>
      </c>
      <c r="L868" t="s">
        <v>25</v>
      </c>
      <c r="M868" t="s">
        <v>26</v>
      </c>
      <c r="N868" t="s">
        <v>21</v>
      </c>
      <c r="O868" t="s">
        <v>21</v>
      </c>
      <c r="P868" t="s">
        <v>27</v>
      </c>
      <c r="Q868" t="s">
        <v>45</v>
      </c>
      <c r="R868" t="s">
        <v>29</v>
      </c>
      <c r="S868" t="s">
        <v>21</v>
      </c>
      <c r="T868" t="s">
        <v>21</v>
      </c>
      <c r="U868" t="s">
        <v>75</v>
      </c>
      <c r="V868" s="2" t="s">
        <v>34</v>
      </c>
    </row>
    <row r="869" spans="1:22" x14ac:dyDescent="0.3">
      <c r="A869" t="s">
        <v>55</v>
      </c>
      <c r="B869" t="s">
        <v>847</v>
      </c>
      <c r="C869" t="s">
        <v>848</v>
      </c>
      <c r="D869" t="s">
        <v>870</v>
      </c>
      <c r="E869" t="s">
        <v>52</v>
      </c>
      <c r="F869" t="s">
        <v>25</v>
      </c>
      <c r="G869" t="s">
        <v>25</v>
      </c>
    </row>
    <row r="870" spans="1:22" ht="156" x14ac:dyDescent="0.3">
      <c r="A870" t="s">
        <v>147</v>
      </c>
      <c r="B870" t="s">
        <v>983</v>
      </c>
      <c r="C870" t="s">
        <v>3650</v>
      </c>
      <c r="D870" t="s">
        <v>5158</v>
      </c>
      <c r="E870" t="s">
        <v>150</v>
      </c>
      <c r="F870" t="s">
        <v>21</v>
      </c>
      <c r="G870" t="s">
        <v>21</v>
      </c>
      <c r="H870" t="s">
        <v>22</v>
      </c>
      <c r="I870" t="s">
        <v>23</v>
      </c>
      <c r="J870" t="s">
        <v>24</v>
      </c>
      <c r="K870" t="s">
        <v>25</v>
      </c>
      <c r="L870" t="s">
        <v>25</v>
      </c>
      <c r="M870" t="s">
        <v>28</v>
      </c>
      <c r="N870" t="s">
        <v>21</v>
      </c>
      <c r="O870" t="s">
        <v>21</v>
      </c>
      <c r="P870" t="s">
        <v>27</v>
      </c>
      <c r="Q870" t="s">
        <v>45</v>
      </c>
      <c r="R870" t="s">
        <v>45</v>
      </c>
      <c r="S870" t="s">
        <v>21</v>
      </c>
      <c r="T870" t="s">
        <v>21</v>
      </c>
      <c r="U870" t="s">
        <v>30</v>
      </c>
      <c r="V870" s="2" t="s">
        <v>31</v>
      </c>
    </row>
    <row r="871" spans="1:22" ht="62.4" x14ac:dyDescent="0.3">
      <c r="A871" t="s">
        <v>56</v>
      </c>
      <c r="B871" t="s">
        <v>881</v>
      </c>
      <c r="C871" t="s">
        <v>1848</v>
      </c>
      <c r="D871" t="s">
        <v>2079</v>
      </c>
      <c r="E871" t="s">
        <v>56</v>
      </c>
      <c r="F871" t="s">
        <v>21</v>
      </c>
      <c r="G871" t="s">
        <v>21</v>
      </c>
      <c r="H871" t="s">
        <v>50</v>
      </c>
      <c r="I871" t="s">
        <v>35</v>
      </c>
      <c r="J871" t="s">
        <v>24</v>
      </c>
      <c r="K871" t="s">
        <v>21</v>
      </c>
      <c r="L871" t="s">
        <v>21</v>
      </c>
      <c r="M871" t="s">
        <v>28</v>
      </c>
      <c r="N871" t="s">
        <v>21</v>
      </c>
      <c r="O871" t="s">
        <v>21</v>
      </c>
      <c r="P871" t="s">
        <v>27</v>
      </c>
      <c r="Q871" t="s">
        <v>45</v>
      </c>
      <c r="R871" t="s">
        <v>29</v>
      </c>
      <c r="S871" t="s">
        <v>21</v>
      </c>
      <c r="T871" t="s">
        <v>25</v>
      </c>
      <c r="U871" t="s">
        <v>30</v>
      </c>
      <c r="V871" s="2" t="s">
        <v>68</v>
      </c>
    </row>
    <row r="872" spans="1:22" ht="62.4" x14ac:dyDescent="0.3">
      <c r="A872" t="s">
        <v>20</v>
      </c>
      <c r="B872" t="s">
        <v>983</v>
      </c>
      <c r="C872" t="s">
        <v>984</v>
      </c>
      <c r="D872" t="s">
        <v>3011</v>
      </c>
      <c r="E872" t="s">
        <v>20</v>
      </c>
      <c r="F872" t="s">
        <v>21</v>
      </c>
      <c r="G872" t="s">
        <v>21</v>
      </c>
      <c r="H872" t="s">
        <v>50</v>
      </c>
      <c r="I872" t="s">
        <v>35</v>
      </c>
      <c r="J872" t="s">
        <v>47</v>
      </c>
      <c r="K872" t="s">
        <v>21</v>
      </c>
      <c r="L872" t="s">
        <v>21</v>
      </c>
      <c r="M872" t="s">
        <v>47</v>
      </c>
      <c r="N872" t="s">
        <v>21</v>
      </c>
      <c r="O872" t="s">
        <v>21</v>
      </c>
      <c r="P872" t="s">
        <v>27</v>
      </c>
      <c r="Q872" t="s">
        <v>45</v>
      </c>
      <c r="R872" t="s">
        <v>29</v>
      </c>
      <c r="S872" t="s">
        <v>21</v>
      </c>
      <c r="T872" t="s">
        <v>25</v>
      </c>
      <c r="U872" t="s">
        <v>75</v>
      </c>
      <c r="V872" s="2" t="s">
        <v>68</v>
      </c>
    </row>
    <row r="873" spans="1:22" ht="140.4" x14ac:dyDescent="0.3">
      <c r="A873" t="s">
        <v>139</v>
      </c>
      <c r="B873" t="s">
        <v>932</v>
      </c>
      <c r="C873" t="s">
        <v>1337</v>
      </c>
      <c r="D873" t="s">
        <v>4652</v>
      </c>
      <c r="E873" t="s">
        <v>139</v>
      </c>
      <c r="F873" t="s">
        <v>21</v>
      </c>
      <c r="G873" t="s">
        <v>21</v>
      </c>
      <c r="H873" t="s">
        <v>22</v>
      </c>
      <c r="I873" t="s">
        <v>35</v>
      </c>
      <c r="J873" t="s">
        <v>24</v>
      </c>
      <c r="K873" t="s">
        <v>25</v>
      </c>
      <c r="L873" t="s">
        <v>25</v>
      </c>
      <c r="M873" t="s">
        <v>28</v>
      </c>
      <c r="N873" t="s">
        <v>25</v>
      </c>
      <c r="O873" t="s">
        <v>21</v>
      </c>
      <c r="P873" t="s">
        <v>27</v>
      </c>
      <c r="Q873" t="s">
        <v>45</v>
      </c>
      <c r="R873" t="s">
        <v>28</v>
      </c>
      <c r="S873" t="s">
        <v>21</v>
      </c>
      <c r="T873" t="s">
        <v>21</v>
      </c>
      <c r="U873" t="s">
        <v>33</v>
      </c>
      <c r="V873" s="2" t="s">
        <v>34</v>
      </c>
    </row>
    <row r="874" spans="1:22" x14ac:dyDescent="0.3">
      <c r="A874" t="s">
        <v>83</v>
      </c>
      <c r="B874" t="s">
        <v>2570</v>
      </c>
      <c r="C874" t="s">
        <v>4613</v>
      </c>
      <c r="D874" t="s">
        <v>5079</v>
      </c>
      <c r="E874" t="s">
        <v>83</v>
      </c>
      <c r="F874" t="s">
        <v>25</v>
      </c>
      <c r="G874" t="s">
        <v>21</v>
      </c>
    </row>
    <row r="875" spans="1:22" x14ac:dyDescent="0.3">
      <c r="A875" t="s">
        <v>83</v>
      </c>
      <c r="B875" t="s">
        <v>2570</v>
      </c>
      <c r="C875" t="s">
        <v>4613</v>
      </c>
      <c r="D875" t="s">
        <v>5077</v>
      </c>
      <c r="E875" t="s">
        <v>83</v>
      </c>
      <c r="F875" t="s">
        <v>25</v>
      </c>
      <c r="G875" t="s">
        <v>21</v>
      </c>
    </row>
    <row r="876" spans="1:22" ht="140.4" x14ac:dyDescent="0.3">
      <c r="A876" t="s">
        <v>56</v>
      </c>
      <c r="B876" t="s">
        <v>174</v>
      </c>
      <c r="C876" t="s">
        <v>2152</v>
      </c>
      <c r="D876" t="s">
        <v>2237</v>
      </c>
      <c r="E876" t="s">
        <v>56</v>
      </c>
      <c r="F876" t="s">
        <v>21</v>
      </c>
      <c r="G876" t="s">
        <v>21</v>
      </c>
      <c r="H876" t="s">
        <v>22</v>
      </c>
      <c r="I876" t="s">
        <v>41</v>
      </c>
      <c r="J876" t="s">
        <v>24</v>
      </c>
      <c r="K876" t="s">
        <v>25</v>
      </c>
      <c r="L876" t="s">
        <v>25</v>
      </c>
      <c r="M876" t="s">
        <v>26</v>
      </c>
      <c r="N876" t="s">
        <v>25</v>
      </c>
      <c r="O876" t="s">
        <v>21</v>
      </c>
      <c r="P876" t="s">
        <v>27</v>
      </c>
      <c r="Q876" t="s">
        <v>45</v>
      </c>
      <c r="R876" t="s">
        <v>29</v>
      </c>
      <c r="S876" t="s">
        <v>21</v>
      </c>
      <c r="T876" t="s">
        <v>21</v>
      </c>
      <c r="U876" t="s">
        <v>30</v>
      </c>
      <c r="V876" s="2" t="s">
        <v>34</v>
      </c>
    </row>
    <row r="877" spans="1:22" ht="109.2" x14ac:dyDescent="0.3">
      <c r="A877" t="s">
        <v>83</v>
      </c>
      <c r="B877" t="s">
        <v>3634</v>
      </c>
      <c r="C877" t="s">
        <v>3635</v>
      </c>
      <c r="D877" t="s">
        <v>5022</v>
      </c>
      <c r="E877" t="s">
        <v>83</v>
      </c>
      <c r="F877" t="s">
        <v>21</v>
      </c>
      <c r="G877" t="s">
        <v>21</v>
      </c>
      <c r="H877" t="s">
        <v>22</v>
      </c>
      <c r="I877" t="s">
        <v>35</v>
      </c>
      <c r="J877" t="s">
        <v>24</v>
      </c>
      <c r="K877" t="s">
        <v>21</v>
      </c>
      <c r="L877" t="s">
        <v>21</v>
      </c>
      <c r="M877" t="s">
        <v>47</v>
      </c>
      <c r="N877" t="s">
        <v>21</v>
      </c>
      <c r="O877" t="s">
        <v>21</v>
      </c>
      <c r="P877" t="s">
        <v>27</v>
      </c>
      <c r="Q877" t="s">
        <v>47</v>
      </c>
      <c r="R877" t="s">
        <v>47</v>
      </c>
      <c r="S877" t="s">
        <v>21</v>
      </c>
      <c r="T877" t="s">
        <v>21</v>
      </c>
      <c r="U877" t="s">
        <v>42</v>
      </c>
      <c r="V877" s="2" t="s">
        <v>46</v>
      </c>
    </row>
    <row r="878" spans="1:22" ht="156" x14ac:dyDescent="0.3">
      <c r="A878" t="s">
        <v>138</v>
      </c>
      <c r="B878" t="s">
        <v>475</v>
      </c>
      <c r="C878" t="s">
        <v>476</v>
      </c>
      <c r="D878" t="s">
        <v>4745</v>
      </c>
      <c r="E878" t="s">
        <v>150</v>
      </c>
      <c r="F878" t="s">
        <v>21</v>
      </c>
      <c r="G878" t="s">
        <v>21</v>
      </c>
      <c r="H878" t="s">
        <v>22</v>
      </c>
      <c r="I878" t="s">
        <v>35</v>
      </c>
      <c r="J878" t="s">
        <v>24</v>
      </c>
      <c r="K878" t="s">
        <v>25</v>
      </c>
      <c r="L878" t="s">
        <v>25</v>
      </c>
      <c r="M878" t="s">
        <v>26</v>
      </c>
      <c r="N878" t="s">
        <v>25</v>
      </c>
      <c r="O878" t="s">
        <v>21</v>
      </c>
      <c r="P878" t="s">
        <v>27</v>
      </c>
      <c r="Q878" t="s">
        <v>45</v>
      </c>
      <c r="R878" t="s">
        <v>28</v>
      </c>
      <c r="S878" t="s">
        <v>21</v>
      </c>
      <c r="T878" t="s">
        <v>21</v>
      </c>
      <c r="U878" t="s">
        <v>30</v>
      </c>
      <c r="V878" s="2" t="s">
        <v>31</v>
      </c>
    </row>
    <row r="879" spans="1:22" x14ac:dyDescent="0.3">
      <c r="A879" t="s">
        <v>67</v>
      </c>
      <c r="B879" t="s">
        <v>963</v>
      </c>
      <c r="C879" t="s">
        <v>2481</v>
      </c>
      <c r="D879" t="s">
        <v>2501</v>
      </c>
      <c r="E879" t="s">
        <v>67</v>
      </c>
      <c r="F879" t="s">
        <v>25</v>
      </c>
      <c r="G879" t="s">
        <v>25</v>
      </c>
    </row>
    <row r="880" spans="1:22" ht="140.4" x14ac:dyDescent="0.3">
      <c r="A880" t="s">
        <v>74</v>
      </c>
      <c r="B880" t="s">
        <v>174</v>
      </c>
      <c r="C880" t="s">
        <v>1049</v>
      </c>
      <c r="D880" t="s">
        <v>4123</v>
      </c>
      <c r="E880" t="s">
        <v>74</v>
      </c>
      <c r="F880" t="s">
        <v>21</v>
      </c>
      <c r="G880" t="s">
        <v>21</v>
      </c>
      <c r="H880" t="s">
        <v>22</v>
      </c>
      <c r="I880" t="s">
        <v>23</v>
      </c>
      <c r="J880" t="s">
        <v>24</v>
      </c>
      <c r="K880" t="s">
        <v>25</v>
      </c>
      <c r="L880" t="s">
        <v>25</v>
      </c>
      <c r="M880" t="s">
        <v>38</v>
      </c>
      <c r="N880" t="s">
        <v>25</v>
      </c>
      <c r="O880" t="s">
        <v>21</v>
      </c>
      <c r="P880" t="s">
        <v>27</v>
      </c>
      <c r="Q880" t="s">
        <v>29</v>
      </c>
      <c r="R880" t="s">
        <v>29</v>
      </c>
      <c r="S880" t="s">
        <v>21</v>
      </c>
      <c r="T880" t="s">
        <v>21</v>
      </c>
      <c r="U880" t="s">
        <v>33</v>
      </c>
      <c r="V880" s="2" t="s">
        <v>34</v>
      </c>
    </row>
    <row r="881" spans="1:22" ht="109.2" x14ac:dyDescent="0.3">
      <c r="A881" t="s">
        <v>113</v>
      </c>
      <c r="B881" t="s">
        <v>519</v>
      </c>
      <c r="C881" t="s">
        <v>1341</v>
      </c>
      <c r="D881" t="s">
        <v>1361</v>
      </c>
      <c r="E881" t="s">
        <v>113</v>
      </c>
      <c r="F881" t="s">
        <v>21</v>
      </c>
      <c r="G881" t="s">
        <v>21</v>
      </c>
      <c r="H881" t="s">
        <v>22</v>
      </c>
      <c r="I881" t="s">
        <v>23</v>
      </c>
      <c r="J881" t="s">
        <v>24</v>
      </c>
      <c r="K881" t="s">
        <v>25</v>
      </c>
      <c r="L881" t="s">
        <v>21</v>
      </c>
      <c r="M881" t="s">
        <v>47</v>
      </c>
      <c r="N881" t="s">
        <v>21</v>
      </c>
      <c r="O881" t="s">
        <v>21</v>
      </c>
      <c r="P881" t="s">
        <v>27</v>
      </c>
      <c r="Q881" t="s">
        <v>45</v>
      </c>
      <c r="R881" t="s">
        <v>29</v>
      </c>
      <c r="S881" t="s">
        <v>21</v>
      </c>
      <c r="T881" t="s">
        <v>21</v>
      </c>
      <c r="U881" t="s">
        <v>30</v>
      </c>
      <c r="V881" s="2" t="s">
        <v>66</v>
      </c>
    </row>
    <row r="882" spans="1:22" ht="124.8" x14ac:dyDescent="0.3">
      <c r="A882" t="s">
        <v>70</v>
      </c>
      <c r="B882" t="s">
        <v>174</v>
      </c>
      <c r="C882" t="s">
        <v>195</v>
      </c>
      <c r="D882" t="s">
        <v>4219</v>
      </c>
      <c r="E882" t="s">
        <v>70</v>
      </c>
      <c r="F882" t="s">
        <v>21</v>
      </c>
      <c r="G882" t="s">
        <v>21</v>
      </c>
      <c r="H882" t="s">
        <v>54</v>
      </c>
      <c r="I882" t="s">
        <v>23</v>
      </c>
      <c r="J882" t="s">
        <v>24</v>
      </c>
      <c r="K882" t="s">
        <v>25</v>
      </c>
      <c r="L882" t="s">
        <v>21</v>
      </c>
      <c r="M882" t="s">
        <v>47</v>
      </c>
      <c r="N882" t="s">
        <v>21</v>
      </c>
      <c r="O882" t="s">
        <v>21</v>
      </c>
      <c r="P882" t="s">
        <v>27</v>
      </c>
      <c r="Q882" t="s">
        <v>45</v>
      </c>
      <c r="R882" t="s">
        <v>28</v>
      </c>
      <c r="S882" t="s">
        <v>21</v>
      </c>
      <c r="T882" t="s">
        <v>21</v>
      </c>
      <c r="U882" t="s">
        <v>33</v>
      </c>
      <c r="V882" s="2" t="s">
        <v>97</v>
      </c>
    </row>
    <row r="883" spans="1:22" ht="109.2" x14ac:dyDescent="0.3">
      <c r="A883" t="s">
        <v>49</v>
      </c>
      <c r="B883" t="s">
        <v>1190</v>
      </c>
      <c r="C883" t="s">
        <v>1195</v>
      </c>
      <c r="D883" t="s">
        <v>1578</v>
      </c>
      <c r="E883" t="s">
        <v>49</v>
      </c>
      <c r="F883" t="s">
        <v>21</v>
      </c>
      <c r="G883" t="s">
        <v>21</v>
      </c>
      <c r="H883" t="s">
        <v>22</v>
      </c>
      <c r="I883" t="s">
        <v>41</v>
      </c>
      <c r="J883" t="s">
        <v>24</v>
      </c>
      <c r="K883" t="s">
        <v>25</v>
      </c>
      <c r="L883" t="s">
        <v>25</v>
      </c>
      <c r="M883" t="s">
        <v>38</v>
      </c>
      <c r="N883" t="s">
        <v>25</v>
      </c>
      <c r="O883" t="s">
        <v>21</v>
      </c>
      <c r="P883" t="s">
        <v>27</v>
      </c>
      <c r="Q883" t="s">
        <v>29</v>
      </c>
      <c r="R883" t="s">
        <v>29</v>
      </c>
      <c r="S883" t="s">
        <v>21</v>
      </c>
      <c r="T883" t="s">
        <v>25</v>
      </c>
      <c r="U883" t="s">
        <v>75</v>
      </c>
      <c r="V883" s="2" t="s">
        <v>46</v>
      </c>
    </row>
    <row r="884" spans="1:22" ht="140.4" x14ac:dyDescent="0.3">
      <c r="A884" t="s">
        <v>52</v>
      </c>
      <c r="B884" t="s">
        <v>847</v>
      </c>
      <c r="C884" t="s">
        <v>898</v>
      </c>
      <c r="D884" t="s">
        <v>935</v>
      </c>
      <c r="E884" t="s">
        <v>52</v>
      </c>
      <c r="F884" t="s">
        <v>21</v>
      </c>
      <c r="G884" t="s">
        <v>21</v>
      </c>
      <c r="H884" t="s">
        <v>22</v>
      </c>
      <c r="I884" t="s">
        <v>23</v>
      </c>
      <c r="J884" t="s">
        <v>24</v>
      </c>
      <c r="K884" t="s">
        <v>25</v>
      </c>
      <c r="L884" t="s">
        <v>25</v>
      </c>
      <c r="M884" t="s">
        <v>38</v>
      </c>
      <c r="N884" t="s">
        <v>25</v>
      </c>
      <c r="O884" t="s">
        <v>21</v>
      </c>
      <c r="P884" t="s">
        <v>27</v>
      </c>
      <c r="Q884" t="s">
        <v>45</v>
      </c>
      <c r="R884" t="s">
        <v>29</v>
      </c>
      <c r="S884" t="s">
        <v>21</v>
      </c>
      <c r="T884" t="s">
        <v>21</v>
      </c>
      <c r="U884" t="s">
        <v>75</v>
      </c>
      <c r="V884" s="2" t="s">
        <v>34</v>
      </c>
    </row>
    <row r="885" spans="1:22" x14ac:dyDescent="0.3">
      <c r="A885" t="s">
        <v>32</v>
      </c>
      <c r="B885" t="s">
        <v>1733</v>
      </c>
      <c r="C885" t="s">
        <v>1859</v>
      </c>
      <c r="D885" t="s">
        <v>1885</v>
      </c>
      <c r="E885" t="s">
        <v>32</v>
      </c>
      <c r="F885" t="s">
        <v>21</v>
      </c>
      <c r="G885" t="s">
        <v>25</v>
      </c>
    </row>
    <row r="886" spans="1:22" ht="109.2" x14ac:dyDescent="0.3">
      <c r="A886" t="s">
        <v>52</v>
      </c>
      <c r="B886" t="s">
        <v>847</v>
      </c>
      <c r="C886" t="s">
        <v>898</v>
      </c>
      <c r="D886" t="s">
        <v>929</v>
      </c>
      <c r="E886" t="s">
        <v>52</v>
      </c>
      <c r="F886" t="s">
        <v>21</v>
      </c>
      <c r="G886" t="s">
        <v>21</v>
      </c>
      <c r="H886" t="s">
        <v>22</v>
      </c>
      <c r="I886" t="s">
        <v>35</v>
      </c>
      <c r="J886" t="s">
        <v>24</v>
      </c>
      <c r="K886" t="s">
        <v>25</v>
      </c>
      <c r="L886" t="s">
        <v>25</v>
      </c>
      <c r="M886" t="s">
        <v>28</v>
      </c>
      <c r="N886" t="s">
        <v>21</v>
      </c>
      <c r="O886" t="s">
        <v>21</v>
      </c>
      <c r="P886" t="s">
        <v>27</v>
      </c>
      <c r="Q886" t="s">
        <v>45</v>
      </c>
      <c r="R886" t="s">
        <v>29</v>
      </c>
      <c r="S886" t="s">
        <v>21</v>
      </c>
      <c r="T886" t="s">
        <v>21</v>
      </c>
      <c r="U886" t="s">
        <v>75</v>
      </c>
      <c r="V886" s="2" t="s">
        <v>66</v>
      </c>
    </row>
    <row r="887" spans="1:22" ht="156" x14ac:dyDescent="0.3">
      <c r="A887" t="s">
        <v>44</v>
      </c>
      <c r="B887" t="s">
        <v>932</v>
      </c>
      <c r="C887" t="s">
        <v>1374</v>
      </c>
      <c r="D887" t="s">
        <v>3700</v>
      </c>
      <c r="E887" t="s">
        <v>70</v>
      </c>
      <c r="F887" t="s">
        <v>21</v>
      </c>
      <c r="G887" t="s">
        <v>21</v>
      </c>
      <c r="H887" t="s">
        <v>22</v>
      </c>
      <c r="I887" t="s">
        <v>41</v>
      </c>
      <c r="J887" t="s">
        <v>24</v>
      </c>
      <c r="K887" t="s">
        <v>21</v>
      </c>
      <c r="L887" t="s">
        <v>25</v>
      </c>
      <c r="M887" t="s">
        <v>28</v>
      </c>
      <c r="N887" t="s">
        <v>25</v>
      </c>
      <c r="O887" t="s">
        <v>21</v>
      </c>
      <c r="P887" t="s">
        <v>27</v>
      </c>
      <c r="Q887" t="s">
        <v>45</v>
      </c>
      <c r="R887" t="s">
        <v>29</v>
      </c>
      <c r="S887" t="s">
        <v>21</v>
      </c>
      <c r="T887" t="s">
        <v>21</v>
      </c>
      <c r="U887" t="s">
        <v>33</v>
      </c>
      <c r="V887" s="2" t="s">
        <v>31</v>
      </c>
    </row>
    <row r="888" spans="1:22" ht="156" x14ac:dyDescent="0.3">
      <c r="A888" t="s">
        <v>138</v>
      </c>
      <c r="B888" t="s">
        <v>284</v>
      </c>
      <c r="C888" t="s">
        <v>4783</v>
      </c>
      <c r="D888" t="s">
        <v>4792</v>
      </c>
      <c r="E888" t="s">
        <v>138</v>
      </c>
      <c r="F888" t="s">
        <v>21</v>
      </c>
      <c r="G888" t="s">
        <v>21</v>
      </c>
      <c r="H888" t="s">
        <v>22</v>
      </c>
      <c r="I888" t="s">
        <v>23</v>
      </c>
      <c r="J888" t="s">
        <v>24</v>
      </c>
      <c r="K888" t="s">
        <v>25</v>
      </c>
      <c r="L888" t="s">
        <v>25</v>
      </c>
      <c r="M888" t="s">
        <v>26</v>
      </c>
      <c r="N888" t="s">
        <v>25</v>
      </c>
      <c r="O888" t="s">
        <v>21</v>
      </c>
      <c r="P888" t="s">
        <v>80</v>
      </c>
      <c r="Q888" t="s">
        <v>45</v>
      </c>
      <c r="R888" t="s">
        <v>28</v>
      </c>
      <c r="S888" t="s">
        <v>25</v>
      </c>
      <c r="T888" t="s">
        <v>21</v>
      </c>
      <c r="U888" t="s">
        <v>30</v>
      </c>
      <c r="V888" s="2" t="s">
        <v>31</v>
      </c>
    </row>
    <row r="889" spans="1:22" ht="156" x14ac:dyDescent="0.3">
      <c r="A889" t="s">
        <v>138</v>
      </c>
      <c r="B889" t="s">
        <v>284</v>
      </c>
      <c r="C889" t="s">
        <v>4783</v>
      </c>
      <c r="D889" t="s">
        <v>4786</v>
      </c>
      <c r="E889" t="s">
        <v>138</v>
      </c>
      <c r="F889" t="s">
        <v>21</v>
      </c>
      <c r="G889" t="s">
        <v>21</v>
      </c>
      <c r="H889" t="s">
        <v>22</v>
      </c>
      <c r="I889" t="s">
        <v>23</v>
      </c>
      <c r="J889" t="s">
        <v>24</v>
      </c>
      <c r="K889" t="s">
        <v>25</v>
      </c>
      <c r="L889" t="s">
        <v>25</v>
      </c>
      <c r="M889" t="s">
        <v>26</v>
      </c>
      <c r="N889" t="s">
        <v>25</v>
      </c>
      <c r="O889" t="s">
        <v>21</v>
      </c>
      <c r="P889" t="s">
        <v>80</v>
      </c>
      <c r="Q889" t="s">
        <v>45</v>
      </c>
      <c r="R889" t="s">
        <v>29</v>
      </c>
      <c r="S889" t="s">
        <v>25</v>
      </c>
      <c r="T889" t="s">
        <v>21</v>
      </c>
      <c r="U889" t="s">
        <v>30</v>
      </c>
      <c r="V889" s="2" t="s">
        <v>31</v>
      </c>
    </row>
    <row r="890" spans="1:22" ht="140.4" x14ac:dyDescent="0.3">
      <c r="A890" t="s">
        <v>61</v>
      </c>
      <c r="B890" t="s">
        <v>1190</v>
      </c>
      <c r="C890" t="s">
        <v>1195</v>
      </c>
      <c r="D890" t="s">
        <v>1288</v>
      </c>
      <c r="E890" t="s">
        <v>61</v>
      </c>
      <c r="F890" t="s">
        <v>21</v>
      </c>
      <c r="G890" t="s">
        <v>21</v>
      </c>
      <c r="H890" t="s">
        <v>54</v>
      </c>
      <c r="I890" t="s">
        <v>41</v>
      </c>
      <c r="J890" t="s">
        <v>24</v>
      </c>
      <c r="K890" t="s">
        <v>25</v>
      </c>
      <c r="L890" t="s">
        <v>25</v>
      </c>
      <c r="M890" t="s">
        <v>38</v>
      </c>
      <c r="N890" t="s">
        <v>25</v>
      </c>
      <c r="O890" t="s">
        <v>21</v>
      </c>
      <c r="P890" t="s">
        <v>27</v>
      </c>
      <c r="Q890" t="s">
        <v>29</v>
      </c>
      <c r="R890" t="s">
        <v>29</v>
      </c>
      <c r="S890" t="s">
        <v>21</v>
      </c>
      <c r="T890" t="s">
        <v>21</v>
      </c>
      <c r="U890" t="s">
        <v>30</v>
      </c>
      <c r="V890" s="2" t="s">
        <v>34</v>
      </c>
    </row>
    <row r="891" spans="1:22" ht="156" x14ac:dyDescent="0.3">
      <c r="A891" t="s">
        <v>49</v>
      </c>
      <c r="B891" t="s">
        <v>519</v>
      </c>
      <c r="C891" t="s">
        <v>1241</v>
      </c>
      <c r="D891" t="s">
        <v>1498</v>
      </c>
      <c r="E891" t="s">
        <v>49</v>
      </c>
      <c r="F891" t="s">
        <v>21</v>
      </c>
      <c r="G891" t="s">
        <v>21</v>
      </c>
      <c r="H891" t="s">
        <v>22</v>
      </c>
      <c r="I891" t="s">
        <v>23</v>
      </c>
      <c r="J891" t="s">
        <v>24</v>
      </c>
      <c r="K891" t="s">
        <v>25</v>
      </c>
      <c r="L891" t="s">
        <v>25</v>
      </c>
      <c r="M891" t="s">
        <v>26</v>
      </c>
      <c r="N891" t="s">
        <v>25</v>
      </c>
      <c r="O891" t="s">
        <v>25</v>
      </c>
      <c r="P891" t="s">
        <v>60</v>
      </c>
      <c r="Q891" t="s">
        <v>45</v>
      </c>
      <c r="R891" t="s">
        <v>29</v>
      </c>
      <c r="S891" t="s">
        <v>25</v>
      </c>
      <c r="T891" t="s">
        <v>25</v>
      </c>
      <c r="U891" t="s">
        <v>75</v>
      </c>
      <c r="V891" s="2" t="s">
        <v>31</v>
      </c>
    </row>
    <row r="892" spans="1:22" ht="109.2" x14ac:dyDescent="0.3">
      <c r="A892" t="s">
        <v>83</v>
      </c>
      <c r="B892" t="s">
        <v>932</v>
      </c>
      <c r="C892" t="s">
        <v>1374</v>
      </c>
      <c r="D892" t="s">
        <v>4994</v>
      </c>
      <c r="E892" t="s">
        <v>83</v>
      </c>
      <c r="F892" t="s">
        <v>21</v>
      </c>
      <c r="G892" t="s">
        <v>21</v>
      </c>
      <c r="H892" t="s">
        <v>22</v>
      </c>
      <c r="I892" t="s">
        <v>41</v>
      </c>
      <c r="J892" t="s">
        <v>24</v>
      </c>
      <c r="K892" t="s">
        <v>25</v>
      </c>
      <c r="L892" t="s">
        <v>25</v>
      </c>
      <c r="M892" t="s">
        <v>28</v>
      </c>
      <c r="N892" t="s">
        <v>25</v>
      </c>
      <c r="O892" t="s">
        <v>21</v>
      </c>
      <c r="P892" t="s">
        <v>27</v>
      </c>
      <c r="Q892" t="s">
        <v>28</v>
      </c>
      <c r="R892" t="s">
        <v>47</v>
      </c>
      <c r="S892" t="s">
        <v>21</v>
      </c>
      <c r="T892" t="s">
        <v>21</v>
      </c>
      <c r="U892" t="s">
        <v>33</v>
      </c>
      <c r="V892" s="2" t="s">
        <v>66</v>
      </c>
    </row>
    <row r="893" spans="1:22" ht="156" x14ac:dyDescent="0.3">
      <c r="A893" t="s">
        <v>85</v>
      </c>
      <c r="B893" t="s">
        <v>3366</v>
      </c>
      <c r="C893" t="s">
        <v>4360</v>
      </c>
      <c r="D893" t="s">
        <v>4431</v>
      </c>
      <c r="E893" t="s">
        <v>85</v>
      </c>
      <c r="F893" t="s">
        <v>21</v>
      </c>
      <c r="G893" t="s">
        <v>21</v>
      </c>
      <c r="H893" t="s">
        <v>54</v>
      </c>
      <c r="I893" t="s">
        <v>35</v>
      </c>
      <c r="J893" t="s">
        <v>24</v>
      </c>
      <c r="K893" t="s">
        <v>25</v>
      </c>
      <c r="L893" t="s">
        <v>25</v>
      </c>
      <c r="M893" t="s">
        <v>28</v>
      </c>
      <c r="N893" t="s">
        <v>25</v>
      </c>
      <c r="O893" t="s">
        <v>21</v>
      </c>
      <c r="P893" t="s">
        <v>27</v>
      </c>
      <c r="Q893" t="s">
        <v>45</v>
      </c>
      <c r="R893" t="s">
        <v>28</v>
      </c>
      <c r="S893" t="s">
        <v>21</v>
      </c>
      <c r="T893" t="s">
        <v>21</v>
      </c>
      <c r="U893" t="s">
        <v>33</v>
      </c>
      <c r="V893" s="2" t="s">
        <v>31</v>
      </c>
    </row>
    <row r="894" spans="1:22" ht="140.4" x14ac:dyDescent="0.3">
      <c r="A894" t="s">
        <v>44</v>
      </c>
      <c r="B894" t="s">
        <v>174</v>
      </c>
      <c r="C894" t="s">
        <v>175</v>
      </c>
      <c r="D894" t="s">
        <v>3717</v>
      </c>
      <c r="E894" t="s">
        <v>44</v>
      </c>
      <c r="F894" t="s">
        <v>21</v>
      </c>
      <c r="G894" t="s">
        <v>21</v>
      </c>
      <c r="H894" t="s">
        <v>54</v>
      </c>
      <c r="I894" t="s">
        <v>23</v>
      </c>
      <c r="J894" t="s">
        <v>24</v>
      </c>
      <c r="K894" t="s">
        <v>25</v>
      </c>
      <c r="L894" t="s">
        <v>25</v>
      </c>
      <c r="M894" t="s">
        <v>38</v>
      </c>
      <c r="N894" t="s">
        <v>25</v>
      </c>
      <c r="O894" t="s">
        <v>21</v>
      </c>
      <c r="P894" t="s">
        <v>27</v>
      </c>
      <c r="Q894" t="s">
        <v>45</v>
      </c>
      <c r="R894" t="s">
        <v>29</v>
      </c>
      <c r="S894" t="s">
        <v>21</v>
      </c>
      <c r="T894" t="s">
        <v>21</v>
      </c>
      <c r="U894" t="s">
        <v>33</v>
      </c>
      <c r="V894" s="2" t="s">
        <v>34</v>
      </c>
    </row>
    <row r="895" spans="1:22" ht="156" x14ac:dyDescent="0.3">
      <c r="A895" t="s">
        <v>73</v>
      </c>
      <c r="B895" t="s">
        <v>162</v>
      </c>
      <c r="C895" t="s">
        <v>359</v>
      </c>
      <c r="D895" t="s">
        <v>386</v>
      </c>
      <c r="E895" t="s">
        <v>71</v>
      </c>
      <c r="F895" t="s">
        <v>21</v>
      </c>
      <c r="G895" t="s">
        <v>21</v>
      </c>
      <c r="H895" t="s">
        <v>22</v>
      </c>
      <c r="I895" t="s">
        <v>35</v>
      </c>
      <c r="J895" t="s">
        <v>24</v>
      </c>
      <c r="K895" t="s">
        <v>21</v>
      </c>
      <c r="L895" t="s">
        <v>25</v>
      </c>
      <c r="M895" t="s">
        <v>28</v>
      </c>
      <c r="N895" t="s">
        <v>25</v>
      </c>
      <c r="O895" t="s">
        <v>21</v>
      </c>
      <c r="P895" t="s">
        <v>27</v>
      </c>
      <c r="Q895" t="s">
        <v>45</v>
      </c>
      <c r="R895" t="s">
        <v>29</v>
      </c>
      <c r="S895" t="s">
        <v>21</v>
      </c>
      <c r="T895" t="s">
        <v>21</v>
      </c>
      <c r="U895" t="s">
        <v>42</v>
      </c>
      <c r="V895" s="2" t="s">
        <v>31</v>
      </c>
    </row>
    <row r="896" spans="1:22" x14ac:dyDescent="0.3">
      <c r="A896" t="s">
        <v>52</v>
      </c>
      <c r="B896" t="s">
        <v>881</v>
      </c>
      <c r="C896" t="s">
        <v>993</v>
      </c>
      <c r="D896" t="s">
        <v>998</v>
      </c>
      <c r="E896" t="s">
        <v>61</v>
      </c>
      <c r="F896" t="s">
        <v>21</v>
      </c>
      <c r="G896" t="s">
        <v>21</v>
      </c>
      <c r="H896" t="s">
        <v>22</v>
      </c>
      <c r="I896" t="s">
        <v>35</v>
      </c>
      <c r="J896" t="s">
        <v>24</v>
      </c>
      <c r="K896" t="s">
        <v>21</v>
      </c>
      <c r="L896" t="s">
        <v>25</v>
      </c>
      <c r="M896" t="s">
        <v>47</v>
      </c>
      <c r="N896" t="s">
        <v>21</v>
      </c>
      <c r="O896" t="s">
        <v>21</v>
      </c>
      <c r="P896" t="s">
        <v>27</v>
      </c>
      <c r="Q896" t="s">
        <v>45</v>
      </c>
      <c r="R896" t="s">
        <v>28</v>
      </c>
      <c r="S896" t="s">
        <v>21</v>
      </c>
      <c r="T896" t="s">
        <v>25</v>
      </c>
      <c r="U896" t="s">
        <v>33</v>
      </c>
      <c r="V896" t="s">
        <v>63</v>
      </c>
    </row>
    <row r="897" spans="1:22" ht="140.4" x14ac:dyDescent="0.3">
      <c r="A897" t="s">
        <v>61</v>
      </c>
      <c r="B897" t="s">
        <v>1190</v>
      </c>
      <c r="C897" t="s">
        <v>1195</v>
      </c>
      <c r="D897" t="s">
        <v>1283</v>
      </c>
      <c r="E897" t="s">
        <v>61</v>
      </c>
      <c r="F897" t="s">
        <v>21</v>
      </c>
      <c r="G897" t="s">
        <v>21</v>
      </c>
      <c r="H897" t="s">
        <v>22</v>
      </c>
      <c r="I897" t="s">
        <v>23</v>
      </c>
      <c r="J897" t="s">
        <v>24</v>
      </c>
      <c r="K897" t="s">
        <v>21</v>
      </c>
      <c r="L897" t="s">
        <v>25</v>
      </c>
      <c r="M897" t="s">
        <v>38</v>
      </c>
      <c r="N897" t="s">
        <v>25</v>
      </c>
      <c r="O897" t="s">
        <v>21</v>
      </c>
      <c r="P897" t="s">
        <v>27</v>
      </c>
      <c r="Q897" t="s">
        <v>28</v>
      </c>
      <c r="R897" t="s">
        <v>29</v>
      </c>
      <c r="S897" t="s">
        <v>21</v>
      </c>
      <c r="T897" t="s">
        <v>21</v>
      </c>
      <c r="U897" t="s">
        <v>30</v>
      </c>
      <c r="V897" s="2" t="s">
        <v>34</v>
      </c>
    </row>
    <row r="898" spans="1:22" x14ac:dyDescent="0.3">
      <c r="A898" t="s">
        <v>59</v>
      </c>
      <c r="B898" t="s">
        <v>3366</v>
      </c>
      <c r="C898" t="s">
        <v>3590</v>
      </c>
      <c r="D898" t="s">
        <v>3662</v>
      </c>
      <c r="E898" t="s">
        <v>59</v>
      </c>
      <c r="F898" t="s">
        <v>21</v>
      </c>
      <c r="G898" t="s">
        <v>21</v>
      </c>
      <c r="H898" t="s">
        <v>22</v>
      </c>
      <c r="I898" t="s">
        <v>35</v>
      </c>
      <c r="J898" t="s">
        <v>47</v>
      </c>
      <c r="K898" t="s">
        <v>21</v>
      </c>
      <c r="L898" t="s">
        <v>21</v>
      </c>
      <c r="M898" t="s">
        <v>28</v>
      </c>
      <c r="N898" t="s">
        <v>21</v>
      </c>
      <c r="O898" t="s">
        <v>21</v>
      </c>
      <c r="P898" t="s">
        <v>27</v>
      </c>
      <c r="Q898" t="s">
        <v>45</v>
      </c>
      <c r="R898" t="s">
        <v>45</v>
      </c>
      <c r="S898" t="s">
        <v>21</v>
      </c>
      <c r="T898" t="s">
        <v>21</v>
      </c>
      <c r="U898" t="s">
        <v>42</v>
      </c>
      <c r="V898" t="s">
        <v>101</v>
      </c>
    </row>
    <row r="899" spans="1:22" ht="140.4" x14ac:dyDescent="0.3">
      <c r="A899" t="s">
        <v>73</v>
      </c>
      <c r="B899" t="s">
        <v>162</v>
      </c>
      <c r="C899" t="s">
        <v>429</v>
      </c>
      <c r="D899" t="s">
        <v>432</v>
      </c>
      <c r="E899" t="s">
        <v>73</v>
      </c>
      <c r="F899" t="s">
        <v>21</v>
      </c>
      <c r="G899" t="s">
        <v>21</v>
      </c>
      <c r="H899" t="s">
        <v>22</v>
      </c>
      <c r="I899" t="s">
        <v>35</v>
      </c>
      <c r="J899" t="s">
        <v>24</v>
      </c>
      <c r="K899" t="s">
        <v>25</v>
      </c>
      <c r="L899" t="s">
        <v>25</v>
      </c>
      <c r="M899" t="s">
        <v>28</v>
      </c>
      <c r="N899" t="s">
        <v>25</v>
      </c>
      <c r="O899" t="s">
        <v>21</v>
      </c>
      <c r="P899" t="s">
        <v>27</v>
      </c>
      <c r="Q899" t="s">
        <v>28</v>
      </c>
      <c r="R899" t="s">
        <v>29</v>
      </c>
      <c r="S899" t="s">
        <v>21</v>
      </c>
      <c r="T899" t="s">
        <v>21</v>
      </c>
      <c r="U899" t="s">
        <v>30</v>
      </c>
      <c r="V899" s="2" t="s">
        <v>34</v>
      </c>
    </row>
    <row r="900" spans="1:22" ht="140.4" x14ac:dyDescent="0.3">
      <c r="A900" t="s">
        <v>67</v>
      </c>
      <c r="B900" t="s">
        <v>174</v>
      </c>
      <c r="C900" t="s">
        <v>2138</v>
      </c>
      <c r="D900" t="s">
        <v>2374</v>
      </c>
      <c r="E900" t="s">
        <v>67</v>
      </c>
      <c r="F900" t="s">
        <v>21</v>
      </c>
      <c r="G900" t="s">
        <v>21</v>
      </c>
      <c r="H900" t="s">
        <v>22</v>
      </c>
      <c r="I900" t="s">
        <v>35</v>
      </c>
      <c r="J900" t="s">
        <v>24</v>
      </c>
      <c r="K900" t="s">
        <v>25</v>
      </c>
      <c r="L900" t="s">
        <v>25</v>
      </c>
      <c r="M900" t="s">
        <v>38</v>
      </c>
      <c r="N900" t="s">
        <v>25</v>
      </c>
      <c r="O900" t="s">
        <v>21</v>
      </c>
      <c r="P900" t="s">
        <v>27</v>
      </c>
      <c r="Q900" t="s">
        <v>28</v>
      </c>
      <c r="R900" t="s">
        <v>29</v>
      </c>
      <c r="S900" t="s">
        <v>21</v>
      </c>
      <c r="T900" t="s">
        <v>21</v>
      </c>
      <c r="U900" t="s">
        <v>30</v>
      </c>
      <c r="V900" s="2" t="s">
        <v>34</v>
      </c>
    </row>
    <row r="901" spans="1:22" x14ac:dyDescent="0.3">
      <c r="A901" t="s">
        <v>39</v>
      </c>
      <c r="B901" t="s">
        <v>174</v>
      </c>
      <c r="C901" t="s">
        <v>175</v>
      </c>
      <c r="D901" t="s">
        <v>785</v>
      </c>
      <c r="E901" t="s">
        <v>39</v>
      </c>
      <c r="F901" t="s">
        <v>21</v>
      </c>
      <c r="G901" t="s">
        <v>25</v>
      </c>
    </row>
    <row r="902" spans="1:22" x14ac:dyDescent="0.3">
      <c r="A902" t="s">
        <v>39</v>
      </c>
      <c r="B902" t="s">
        <v>174</v>
      </c>
      <c r="C902" t="s">
        <v>175</v>
      </c>
      <c r="D902" t="s">
        <v>803</v>
      </c>
      <c r="E902" t="s">
        <v>39</v>
      </c>
      <c r="F902" t="s">
        <v>21</v>
      </c>
      <c r="G902" t="s">
        <v>25</v>
      </c>
    </row>
    <row r="903" spans="1:22" ht="140.4" x14ac:dyDescent="0.3">
      <c r="A903" t="s">
        <v>44</v>
      </c>
      <c r="B903" t="s">
        <v>174</v>
      </c>
      <c r="C903" t="s">
        <v>175</v>
      </c>
      <c r="D903" t="s">
        <v>3732</v>
      </c>
      <c r="E903" t="s">
        <v>44</v>
      </c>
      <c r="F903" t="s">
        <v>21</v>
      </c>
      <c r="G903" t="s">
        <v>21</v>
      </c>
      <c r="H903" t="s">
        <v>22</v>
      </c>
      <c r="I903" t="s">
        <v>41</v>
      </c>
      <c r="J903" t="s">
        <v>24</v>
      </c>
      <c r="K903" t="s">
        <v>25</v>
      </c>
      <c r="L903" t="s">
        <v>25</v>
      </c>
      <c r="M903" t="s">
        <v>38</v>
      </c>
      <c r="N903" t="s">
        <v>25</v>
      </c>
      <c r="O903" t="s">
        <v>21</v>
      </c>
      <c r="P903" t="s">
        <v>27</v>
      </c>
      <c r="Q903" t="s">
        <v>29</v>
      </c>
      <c r="R903" t="s">
        <v>29</v>
      </c>
      <c r="S903" t="s">
        <v>25</v>
      </c>
      <c r="T903" t="s">
        <v>25</v>
      </c>
      <c r="U903" t="s">
        <v>75</v>
      </c>
      <c r="V903" s="2" t="s">
        <v>34</v>
      </c>
    </row>
    <row r="904" spans="1:22" ht="62.4" x14ac:dyDescent="0.3">
      <c r="A904" t="s">
        <v>36</v>
      </c>
      <c r="B904" t="s">
        <v>890</v>
      </c>
      <c r="C904" t="s">
        <v>1169</v>
      </c>
      <c r="D904" t="s">
        <v>2703</v>
      </c>
      <c r="E904" t="s">
        <v>36</v>
      </c>
      <c r="F904" t="s">
        <v>21</v>
      </c>
      <c r="G904" t="s">
        <v>21</v>
      </c>
      <c r="H904" t="s">
        <v>50</v>
      </c>
      <c r="I904" t="s">
        <v>35</v>
      </c>
      <c r="J904" t="s">
        <v>47</v>
      </c>
      <c r="K904" t="s">
        <v>21</v>
      </c>
      <c r="L904" t="s">
        <v>21</v>
      </c>
      <c r="M904" t="s">
        <v>47</v>
      </c>
      <c r="N904" t="s">
        <v>21</v>
      </c>
      <c r="O904" t="s">
        <v>21</v>
      </c>
      <c r="P904" s="2" t="s">
        <v>109</v>
      </c>
      <c r="Q904" t="s">
        <v>45</v>
      </c>
      <c r="R904" t="s">
        <v>47</v>
      </c>
      <c r="S904" t="s">
        <v>21</v>
      </c>
      <c r="T904" t="s">
        <v>21</v>
      </c>
      <c r="U904" t="s">
        <v>42</v>
      </c>
      <c r="V904" s="2" t="s">
        <v>48</v>
      </c>
    </row>
    <row r="905" spans="1:22" ht="140.4" x14ac:dyDescent="0.3">
      <c r="A905" t="s">
        <v>43</v>
      </c>
      <c r="B905" t="s">
        <v>174</v>
      </c>
      <c r="C905" t="s">
        <v>200</v>
      </c>
      <c r="D905" t="s">
        <v>3909</v>
      </c>
      <c r="E905" t="s">
        <v>43</v>
      </c>
      <c r="F905" t="s">
        <v>21</v>
      </c>
      <c r="G905" t="s">
        <v>21</v>
      </c>
      <c r="H905" t="s">
        <v>22</v>
      </c>
      <c r="I905" t="s">
        <v>23</v>
      </c>
      <c r="J905" t="s">
        <v>24</v>
      </c>
      <c r="K905" t="s">
        <v>25</v>
      </c>
      <c r="L905" t="s">
        <v>25</v>
      </c>
      <c r="M905" t="s">
        <v>38</v>
      </c>
      <c r="N905" t="s">
        <v>25</v>
      </c>
      <c r="O905" t="s">
        <v>21</v>
      </c>
      <c r="P905" t="s">
        <v>60</v>
      </c>
      <c r="Q905" t="s">
        <v>45</v>
      </c>
      <c r="R905" t="s">
        <v>29</v>
      </c>
      <c r="S905" t="s">
        <v>21</v>
      </c>
      <c r="T905" t="s">
        <v>21</v>
      </c>
      <c r="U905" t="s">
        <v>33</v>
      </c>
      <c r="V905" s="2" t="s">
        <v>34</v>
      </c>
    </row>
    <row r="906" spans="1:22" ht="156" x14ac:dyDescent="0.3">
      <c r="A906" t="s">
        <v>64</v>
      </c>
      <c r="B906" t="s">
        <v>162</v>
      </c>
      <c r="C906" t="s">
        <v>507</v>
      </c>
      <c r="D906" t="s">
        <v>3191</v>
      </c>
      <c r="E906" t="s">
        <v>64</v>
      </c>
      <c r="F906" t="s">
        <v>21</v>
      </c>
      <c r="G906" t="s">
        <v>21</v>
      </c>
      <c r="H906" t="s">
        <v>54</v>
      </c>
      <c r="I906" t="s">
        <v>35</v>
      </c>
      <c r="J906" t="s">
        <v>24</v>
      </c>
      <c r="K906" t="s">
        <v>25</v>
      </c>
      <c r="L906" t="s">
        <v>25</v>
      </c>
      <c r="M906" t="s">
        <v>26</v>
      </c>
      <c r="N906" t="s">
        <v>21</v>
      </c>
      <c r="O906" t="s">
        <v>21</v>
      </c>
      <c r="P906" t="s">
        <v>60</v>
      </c>
      <c r="Q906" t="s">
        <v>45</v>
      </c>
      <c r="R906" t="s">
        <v>47</v>
      </c>
      <c r="S906" t="s">
        <v>21</v>
      </c>
      <c r="T906" t="s">
        <v>21</v>
      </c>
      <c r="U906" t="s">
        <v>33</v>
      </c>
      <c r="V906" s="2" t="s">
        <v>31</v>
      </c>
    </row>
    <row r="907" spans="1:22" ht="140.4" x14ac:dyDescent="0.3">
      <c r="A907" t="s">
        <v>74</v>
      </c>
      <c r="B907" t="s">
        <v>174</v>
      </c>
      <c r="C907" t="s">
        <v>886</v>
      </c>
      <c r="D907" t="s">
        <v>3980</v>
      </c>
      <c r="E907" t="s">
        <v>74</v>
      </c>
      <c r="F907" t="s">
        <v>21</v>
      </c>
      <c r="G907" t="s">
        <v>21</v>
      </c>
      <c r="H907" t="s">
        <v>50</v>
      </c>
      <c r="I907" t="s">
        <v>23</v>
      </c>
      <c r="J907" t="s">
        <v>47</v>
      </c>
      <c r="K907" t="s">
        <v>25</v>
      </c>
      <c r="L907" t="s">
        <v>21</v>
      </c>
      <c r="M907" t="s">
        <v>47</v>
      </c>
      <c r="N907" t="s">
        <v>21</v>
      </c>
      <c r="O907" t="s">
        <v>21</v>
      </c>
      <c r="P907" t="s">
        <v>27</v>
      </c>
      <c r="Q907" t="s">
        <v>45</v>
      </c>
      <c r="R907" t="s">
        <v>45</v>
      </c>
      <c r="S907" t="s">
        <v>21</v>
      </c>
      <c r="T907" t="s">
        <v>21</v>
      </c>
      <c r="U907" t="s">
        <v>30</v>
      </c>
      <c r="V907" s="2" t="s">
        <v>34</v>
      </c>
    </row>
    <row r="908" spans="1:22" x14ac:dyDescent="0.3">
      <c r="A908" t="s">
        <v>64</v>
      </c>
      <c r="B908" t="s">
        <v>3160</v>
      </c>
      <c r="C908" t="s">
        <v>3239</v>
      </c>
      <c r="D908" t="s">
        <v>3255</v>
      </c>
      <c r="E908" t="s">
        <v>40</v>
      </c>
      <c r="F908" t="s">
        <v>25</v>
      </c>
      <c r="G908" t="s">
        <v>25</v>
      </c>
    </row>
    <row r="909" spans="1:22" ht="156" x14ac:dyDescent="0.3">
      <c r="A909" t="s">
        <v>64</v>
      </c>
      <c r="B909" t="s">
        <v>2870</v>
      </c>
      <c r="C909" t="s">
        <v>2871</v>
      </c>
      <c r="D909" t="s">
        <v>3146</v>
      </c>
      <c r="E909" t="s">
        <v>64</v>
      </c>
      <c r="F909" t="s">
        <v>21</v>
      </c>
      <c r="G909" t="s">
        <v>21</v>
      </c>
      <c r="H909" t="s">
        <v>22</v>
      </c>
      <c r="I909" t="s">
        <v>41</v>
      </c>
      <c r="J909" t="s">
        <v>24</v>
      </c>
      <c r="K909" t="s">
        <v>25</v>
      </c>
      <c r="L909" t="s">
        <v>25</v>
      </c>
      <c r="M909" t="s">
        <v>38</v>
      </c>
      <c r="N909" t="s">
        <v>25</v>
      </c>
      <c r="O909" t="s">
        <v>21</v>
      </c>
      <c r="P909" t="s">
        <v>27</v>
      </c>
      <c r="Q909" t="s">
        <v>28</v>
      </c>
      <c r="R909" t="s">
        <v>29</v>
      </c>
      <c r="S909" t="s">
        <v>21</v>
      </c>
      <c r="T909" t="s">
        <v>25</v>
      </c>
      <c r="U909" t="s">
        <v>75</v>
      </c>
      <c r="V909" s="2" t="s">
        <v>31</v>
      </c>
    </row>
    <row r="910" spans="1:22" ht="109.2" x14ac:dyDescent="0.3">
      <c r="A910" t="s">
        <v>43</v>
      </c>
      <c r="B910" t="s">
        <v>174</v>
      </c>
      <c r="C910" t="s">
        <v>1159</v>
      </c>
      <c r="D910" t="s">
        <v>3914</v>
      </c>
      <c r="E910" t="s">
        <v>43</v>
      </c>
      <c r="F910" t="s">
        <v>21</v>
      </c>
      <c r="G910" t="s">
        <v>21</v>
      </c>
      <c r="H910" t="s">
        <v>22</v>
      </c>
      <c r="I910" t="s">
        <v>41</v>
      </c>
      <c r="J910" t="s">
        <v>47</v>
      </c>
      <c r="K910" t="s">
        <v>21</v>
      </c>
      <c r="L910" t="s">
        <v>25</v>
      </c>
      <c r="M910" t="s">
        <v>38</v>
      </c>
      <c r="N910" t="s">
        <v>21</v>
      </c>
      <c r="O910" t="s">
        <v>25</v>
      </c>
      <c r="P910" t="s">
        <v>27</v>
      </c>
      <c r="Q910" t="s">
        <v>29</v>
      </c>
      <c r="R910" t="s">
        <v>29</v>
      </c>
      <c r="S910" t="s">
        <v>21</v>
      </c>
      <c r="T910" t="s">
        <v>21</v>
      </c>
      <c r="U910" t="s">
        <v>30</v>
      </c>
      <c r="V910" s="2" t="s">
        <v>66</v>
      </c>
    </row>
    <row r="911" spans="1:22" ht="109.2" x14ac:dyDescent="0.3">
      <c r="A911" t="s">
        <v>43</v>
      </c>
      <c r="B911" t="s">
        <v>174</v>
      </c>
      <c r="C911" t="s">
        <v>195</v>
      </c>
      <c r="D911" t="s">
        <v>3900</v>
      </c>
      <c r="E911" t="s">
        <v>43</v>
      </c>
      <c r="F911" t="s">
        <v>21</v>
      </c>
      <c r="G911" t="s">
        <v>21</v>
      </c>
      <c r="H911" t="s">
        <v>22</v>
      </c>
      <c r="I911" t="s">
        <v>35</v>
      </c>
      <c r="J911" t="s">
        <v>24</v>
      </c>
      <c r="K911" t="s">
        <v>25</v>
      </c>
      <c r="L911" t="s">
        <v>25</v>
      </c>
      <c r="M911" t="s">
        <v>26</v>
      </c>
      <c r="N911" t="s">
        <v>25</v>
      </c>
      <c r="O911" t="s">
        <v>21</v>
      </c>
      <c r="P911" t="s">
        <v>27</v>
      </c>
      <c r="Q911" t="s">
        <v>45</v>
      </c>
      <c r="R911" t="s">
        <v>28</v>
      </c>
      <c r="S911" t="s">
        <v>21</v>
      </c>
      <c r="T911" t="s">
        <v>21</v>
      </c>
      <c r="U911" t="s">
        <v>42</v>
      </c>
      <c r="V911" s="2" t="s">
        <v>46</v>
      </c>
    </row>
    <row r="912" spans="1:22" ht="140.4" x14ac:dyDescent="0.3">
      <c r="A912" t="s">
        <v>40</v>
      </c>
      <c r="B912" t="s">
        <v>932</v>
      </c>
      <c r="C912" t="s">
        <v>949</v>
      </c>
      <c r="D912" t="s">
        <v>3403</v>
      </c>
      <c r="E912" t="s">
        <v>40</v>
      </c>
      <c r="F912" t="s">
        <v>21</v>
      </c>
      <c r="G912" t="s">
        <v>21</v>
      </c>
      <c r="H912" t="s">
        <v>22</v>
      </c>
      <c r="I912" t="s">
        <v>23</v>
      </c>
      <c r="J912" t="s">
        <v>24</v>
      </c>
      <c r="K912" t="s">
        <v>25</v>
      </c>
      <c r="L912" t="s">
        <v>25</v>
      </c>
      <c r="M912" t="s">
        <v>38</v>
      </c>
      <c r="N912" t="s">
        <v>25</v>
      </c>
      <c r="O912" t="s">
        <v>21</v>
      </c>
      <c r="P912" t="s">
        <v>27</v>
      </c>
      <c r="Q912" t="s">
        <v>28</v>
      </c>
      <c r="R912" t="s">
        <v>29</v>
      </c>
      <c r="S912" t="s">
        <v>21</v>
      </c>
      <c r="T912" t="s">
        <v>25</v>
      </c>
      <c r="U912" t="s">
        <v>75</v>
      </c>
      <c r="V912" s="2" t="s">
        <v>34</v>
      </c>
    </row>
    <row r="913" spans="1:22" ht="140.4" x14ac:dyDescent="0.3">
      <c r="A913" t="s">
        <v>43</v>
      </c>
      <c r="B913" t="s">
        <v>174</v>
      </c>
      <c r="C913" t="s">
        <v>2662</v>
      </c>
      <c r="D913" t="s">
        <v>3926</v>
      </c>
      <c r="E913" t="s">
        <v>43</v>
      </c>
      <c r="F913" t="s">
        <v>21</v>
      </c>
      <c r="G913" t="s">
        <v>21</v>
      </c>
      <c r="H913" t="s">
        <v>54</v>
      </c>
      <c r="I913" t="s">
        <v>35</v>
      </c>
      <c r="J913" t="s">
        <v>24</v>
      </c>
      <c r="K913" t="s">
        <v>25</v>
      </c>
      <c r="L913" t="s">
        <v>25</v>
      </c>
      <c r="M913" t="s">
        <v>28</v>
      </c>
      <c r="N913" t="s">
        <v>21</v>
      </c>
      <c r="O913" t="s">
        <v>21</v>
      </c>
      <c r="P913" t="s">
        <v>60</v>
      </c>
      <c r="Q913" t="s">
        <v>45</v>
      </c>
      <c r="R913" t="s">
        <v>47</v>
      </c>
      <c r="S913" t="s">
        <v>21</v>
      </c>
      <c r="T913" t="s">
        <v>25</v>
      </c>
      <c r="U913" t="s">
        <v>33</v>
      </c>
      <c r="V913" s="2" t="s">
        <v>34</v>
      </c>
    </row>
    <row r="914" spans="1:22" ht="124.8" x14ac:dyDescent="0.3">
      <c r="A914" t="s">
        <v>40</v>
      </c>
      <c r="B914" t="s">
        <v>162</v>
      </c>
      <c r="C914" t="s">
        <v>3121</v>
      </c>
      <c r="D914" t="s">
        <v>3289</v>
      </c>
      <c r="E914" t="s">
        <v>40</v>
      </c>
      <c r="F914" t="s">
        <v>21</v>
      </c>
      <c r="G914" t="s">
        <v>21</v>
      </c>
      <c r="H914" t="s">
        <v>22</v>
      </c>
      <c r="I914" t="s">
        <v>35</v>
      </c>
      <c r="J914" t="s">
        <v>24</v>
      </c>
      <c r="K914" t="s">
        <v>25</v>
      </c>
      <c r="L914" t="s">
        <v>25</v>
      </c>
      <c r="M914" t="s">
        <v>26</v>
      </c>
      <c r="N914" t="s">
        <v>25</v>
      </c>
      <c r="O914" t="s">
        <v>21</v>
      </c>
      <c r="P914" t="s">
        <v>27</v>
      </c>
      <c r="Q914" t="s">
        <v>45</v>
      </c>
      <c r="R914" t="s">
        <v>29</v>
      </c>
      <c r="S914" t="s">
        <v>21</v>
      </c>
      <c r="T914" t="s">
        <v>21</v>
      </c>
      <c r="U914" t="s">
        <v>33</v>
      </c>
      <c r="V914" s="2" t="s">
        <v>94</v>
      </c>
    </row>
    <row r="915" spans="1:22" x14ac:dyDescent="0.3">
      <c r="A915" t="s">
        <v>70</v>
      </c>
      <c r="B915" t="s">
        <v>174</v>
      </c>
      <c r="C915" t="s">
        <v>4264</v>
      </c>
      <c r="D915" t="s">
        <v>4265</v>
      </c>
      <c r="E915" t="s">
        <v>70</v>
      </c>
      <c r="F915" t="s">
        <v>25</v>
      </c>
      <c r="G915" t="s">
        <v>21</v>
      </c>
    </row>
    <row r="916" spans="1:22" ht="140.4" x14ac:dyDescent="0.3">
      <c r="A916" t="s">
        <v>73</v>
      </c>
      <c r="B916" t="s">
        <v>162</v>
      </c>
      <c r="C916" t="s">
        <v>404</v>
      </c>
      <c r="D916" t="s">
        <v>452</v>
      </c>
      <c r="E916" t="s">
        <v>67</v>
      </c>
      <c r="F916" t="s">
        <v>21</v>
      </c>
      <c r="G916" t="s">
        <v>21</v>
      </c>
      <c r="H916" t="s">
        <v>22</v>
      </c>
      <c r="I916" t="s">
        <v>23</v>
      </c>
      <c r="J916" t="s">
        <v>24</v>
      </c>
      <c r="K916" t="s">
        <v>25</v>
      </c>
      <c r="L916" t="s">
        <v>25</v>
      </c>
      <c r="M916" t="s">
        <v>26</v>
      </c>
      <c r="N916" t="s">
        <v>25</v>
      </c>
      <c r="O916" t="s">
        <v>21</v>
      </c>
      <c r="P916" t="s">
        <v>27</v>
      </c>
      <c r="Q916" t="s">
        <v>28</v>
      </c>
      <c r="R916" t="s">
        <v>29</v>
      </c>
      <c r="S916" t="s">
        <v>21</v>
      </c>
      <c r="T916" t="s">
        <v>21</v>
      </c>
      <c r="U916" t="s">
        <v>33</v>
      </c>
      <c r="V916" s="2" t="s">
        <v>34</v>
      </c>
    </row>
    <row r="917" spans="1:22" ht="140.4" x14ac:dyDescent="0.3">
      <c r="A917" t="s">
        <v>64</v>
      </c>
      <c r="B917" t="s">
        <v>932</v>
      </c>
      <c r="C917" t="s">
        <v>949</v>
      </c>
      <c r="D917" t="s">
        <v>3264</v>
      </c>
      <c r="E917" t="s">
        <v>64</v>
      </c>
      <c r="F917" t="s">
        <v>21</v>
      </c>
      <c r="G917" t="s">
        <v>21</v>
      </c>
      <c r="H917" t="s">
        <v>50</v>
      </c>
      <c r="I917" t="s">
        <v>23</v>
      </c>
      <c r="J917" t="s">
        <v>24</v>
      </c>
      <c r="K917" t="s">
        <v>25</v>
      </c>
      <c r="L917" t="s">
        <v>25</v>
      </c>
      <c r="M917" t="s">
        <v>26</v>
      </c>
      <c r="N917" t="s">
        <v>25</v>
      </c>
      <c r="O917" t="s">
        <v>21</v>
      </c>
      <c r="P917" t="s">
        <v>27</v>
      </c>
      <c r="Q917" t="s">
        <v>28</v>
      </c>
      <c r="R917" t="s">
        <v>29</v>
      </c>
      <c r="S917" t="s">
        <v>21</v>
      </c>
      <c r="T917" t="s">
        <v>21</v>
      </c>
      <c r="U917" t="s">
        <v>30</v>
      </c>
      <c r="V917" s="2" t="s">
        <v>34</v>
      </c>
    </row>
    <row r="918" spans="1:22" ht="140.4" x14ac:dyDescent="0.3">
      <c r="A918" t="s">
        <v>85</v>
      </c>
      <c r="B918" t="s">
        <v>174</v>
      </c>
      <c r="C918" t="s">
        <v>2097</v>
      </c>
      <c r="D918" t="s">
        <v>4478</v>
      </c>
      <c r="E918" t="s">
        <v>85</v>
      </c>
      <c r="F918" t="s">
        <v>21</v>
      </c>
      <c r="G918" t="s">
        <v>21</v>
      </c>
      <c r="H918" t="s">
        <v>22</v>
      </c>
      <c r="I918" t="s">
        <v>23</v>
      </c>
      <c r="J918" t="s">
        <v>24</v>
      </c>
      <c r="K918" t="s">
        <v>25</v>
      </c>
      <c r="L918" t="s">
        <v>25</v>
      </c>
      <c r="M918" t="s">
        <v>38</v>
      </c>
      <c r="N918" t="s">
        <v>25</v>
      </c>
      <c r="O918" t="s">
        <v>21</v>
      </c>
      <c r="P918" t="s">
        <v>27</v>
      </c>
      <c r="Q918" t="s">
        <v>28</v>
      </c>
      <c r="R918" t="s">
        <v>29</v>
      </c>
      <c r="S918" t="s">
        <v>21</v>
      </c>
      <c r="T918" t="s">
        <v>21</v>
      </c>
      <c r="U918" t="s">
        <v>42</v>
      </c>
      <c r="V918" s="2" t="s">
        <v>34</v>
      </c>
    </row>
    <row r="919" spans="1:22" x14ac:dyDescent="0.3">
      <c r="A919" t="s">
        <v>85</v>
      </c>
      <c r="B919" t="s">
        <v>174</v>
      </c>
      <c r="C919" t="s">
        <v>2097</v>
      </c>
      <c r="D919" t="s">
        <v>4480</v>
      </c>
      <c r="E919" t="s">
        <v>85</v>
      </c>
      <c r="F919" t="s">
        <v>25</v>
      </c>
      <c r="G919" t="s">
        <v>21</v>
      </c>
    </row>
    <row r="920" spans="1:22" ht="140.4" x14ac:dyDescent="0.3">
      <c r="A920" t="s">
        <v>49</v>
      </c>
      <c r="B920" t="s">
        <v>162</v>
      </c>
      <c r="C920" t="s">
        <v>323</v>
      </c>
      <c r="D920" t="s">
        <v>1445</v>
      </c>
      <c r="E920" t="s">
        <v>62</v>
      </c>
      <c r="F920" t="s">
        <v>21</v>
      </c>
      <c r="G920" t="s">
        <v>21</v>
      </c>
      <c r="H920" t="s">
        <v>22</v>
      </c>
      <c r="I920" t="s">
        <v>35</v>
      </c>
      <c r="J920" t="s">
        <v>24</v>
      </c>
      <c r="K920" t="s">
        <v>25</v>
      </c>
      <c r="L920" t="s">
        <v>25</v>
      </c>
      <c r="M920" t="s">
        <v>28</v>
      </c>
      <c r="N920" t="s">
        <v>25</v>
      </c>
      <c r="O920" t="s">
        <v>21</v>
      </c>
      <c r="P920" t="s">
        <v>27</v>
      </c>
      <c r="Q920" t="s">
        <v>28</v>
      </c>
      <c r="R920" t="s">
        <v>29</v>
      </c>
      <c r="S920" t="s">
        <v>21</v>
      </c>
      <c r="T920" t="s">
        <v>25</v>
      </c>
      <c r="U920" t="s">
        <v>75</v>
      </c>
      <c r="V920" s="2" t="s">
        <v>34</v>
      </c>
    </row>
    <row r="921" spans="1:22" ht="140.4" x14ac:dyDescent="0.3">
      <c r="A921" t="s">
        <v>64</v>
      </c>
      <c r="B921" t="s">
        <v>932</v>
      </c>
      <c r="C921" t="s">
        <v>949</v>
      </c>
      <c r="D921" t="s">
        <v>3263</v>
      </c>
      <c r="E921" t="s">
        <v>64</v>
      </c>
      <c r="F921" t="s">
        <v>21</v>
      </c>
      <c r="G921" t="s">
        <v>21</v>
      </c>
      <c r="H921" t="s">
        <v>22</v>
      </c>
      <c r="I921" t="s">
        <v>41</v>
      </c>
      <c r="J921" t="s">
        <v>24</v>
      </c>
      <c r="K921" t="s">
        <v>25</v>
      </c>
      <c r="L921" t="s">
        <v>25</v>
      </c>
      <c r="M921" t="s">
        <v>38</v>
      </c>
      <c r="N921" t="s">
        <v>25</v>
      </c>
      <c r="O921" t="s">
        <v>21</v>
      </c>
      <c r="P921" t="s">
        <v>27</v>
      </c>
      <c r="Q921" t="s">
        <v>28</v>
      </c>
      <c r="R921" t="s">
        <v>29</v>
      </c>
      <c r="S921" t="s">
        <v>21</v>
      </c>
      <c r="T921" t="s">
        <v>25</v>
      </c>
      <c r="U921" t="s">
        <v>75</v>
      </c>
      <c r="V921" s="2" t="s">
        <v>34</v>
      </c>
    </row>
    <row r="922" spans="1:22" ht="109.2" x14ac:dyDescent="0.3">
      <c r="A922" t="s">
        <v>102</v>
      </c>
      <c r="B922" t="s">
        <v>174</v>
      </c>
      <c r="C922" t="s">
        <v>175</v>
      </c>
      <c r="D922" t="s">
        <v>3790</v>
      </c>
      <c r="E922" t="s">
        <v>102</v>
      </c>
      <c r="F922" t="s">
        <v>21</v>
      </c>
      <c r="G922" t="s">
        <v>21</v>
      </c>
      <c r="H922" t="s">
        <v>22</v>
      </c>
      <c r="I922" t="s">
        <v>23</v>
      </c>
      <c r="J922" t="s">
        <v>24</v>
      </c>
      <c r="K922" t="s">
        <v>21</v>
      </c>
      <c r="L922" t="s">
        <v>21</v>
      </c>
      <c r="M922" t="s">
        <v>47</v>
      </c>
      <c r="N922" t="s">
        <v>21</v>
      </c>
      <c r="O922" t="s">
        <v>21</v>
      </c>
      <c r="P922" t="s">
        <v>27</v>
      </c>
      <c r="Q922" t="s">
        <v>47</v>
      </c>
      <c r="R922" t="s">
        <v>47</v>
      </c>
      <c r="S922" t="s">
        <v>25</v>
      </c>
      <c r="T922" t="s">
        <v>25</v>
      </c>
      <c r="U922" t="s">
        <v>33</v>
      </c>
      <c r="V922" s="2" t="s">
        <v>46</v>
      </c>
    </row>
    <row r="923" spans="1:22" x14ac:dyDescent="0.3">
      <c r="A923" t="s">
        <v>61</v>
      </c>
      <c r="B923" t="s">
        <v>847</v>
      </c>
      <c r="C923" t="s">
        <v>1069</v>
      </c>
      <c r="D923" t="s">
        <v>1297</v>
      </c>
      <c r="E923" t="s">
        <v>61</v>
      </c>
      <c r="F923" t="s">
        <v>21</v>
      </c>
      <c r="G923" t="s">
        <v>21</v>
      </c>
      <c r="H923" t="s">
        <v>22</v>
      </c>
      <c r="I923" t="s">
        <v>35</v>
      </c>
      <c r="J923" t="s">
        <v>24</v>
      </c>
      <c r="K923" t="s">
        <v>25</v>
      </c>
      <c r="L923" t="s">
        <v>25</v>
      </c>
      <c r="M923" t="s">
        <v>28</v>
      </c>
      <c r="N923" t="s">
        <v>21</v>
      </c>
      <c r="O923" t="s">
        <v>21</v>
      </c>
      <c r="P923" t="s">
        <v>27</v>
      </c>
      <c r="Q923" t="s">
        <v>45</v>
      </c>
      <c r="R923" t="s">
        <v>45</v>
      </c>
      <c r="S923" t="s">
        <v>21</v>
      </c>
      <c r="T923" t="s">
        <v>21</v>
      </c>
      <c r="U923" t="s">
        <v>33</v>
      </c>
      <c r="V923" t="s">
        <v>63</v>
      </c>
    </row>
    <row r="924" spans="1:22" ht="140.4" x14ac:dyDescent="0.3">
      <c r="A924" t="s">
        <v>56</v>
      </c>
      <c r="B924" t="s">
        <v>519</v>
      </c>
      <c r="C924" t="s">
        <v>1341</v>
      </c>
      <c r="D924" t="s">
        <v>2096</v>
      </c>
      <c r="E924" t="s">
        <v>56</v>
      </c>
      <c r="F924" t="s">
        <v>21</v>
      </c>
      <c r="G924" t="s">
        <v>21</v>
      </c>
      <c r="H924" t="s">
        <v>50</v>
      </c>
      <c r="I924" t="s">
        <v>41</v>
      </c>
      <c r="J924" t="s">
        <v>47</v>
      </c>
      <c r="K924" t="s">
        <v>21</v>
      </c>
      <c r="L924" t="s">
        <v>21</v>
      </c>
      <c r="M924" t="s">
        <v>47</v>
      </c>
      <c r="N924" t="s">
        <v>21</v>
      </c>
      <c r="O924" t="s">
        <v>21</v>
      </c>
      <c r="P924" t="s">
        <v>27</v>
      </c>
      <c r="Q924" t="s">
        <v>47</v>
      </c>
      <c r="R924" t="s">
        <v>28</v>
      </c>
      <c r="S924" t="s">
        <v>21</v>
      </c>
      <c r="T924" t="s">
        <v>21</v>
      </c>
      <c r="U924" t="s">
        <v>33</v>
      </c>
      <c r="V924" s="2" t="s">
        <v>34</v>
      </c>
    </row>
    <row r="925" spans="1:22" ht="124.8" x14ac:dyDescent="0.3">
      <c r="A925" t="s">
        <v>64</v>
      </c>
      <c r="B925" t="s">
        <v>162</v>
      </c>
      <c r="C925" t="s">
        <v>507</v>
      </c>
      <c r="D925" t="s">
        <v>3227</v>
      </c>
      <c r="E925" t="s">
        <v>64</v>
      </c>
      <c r="F925" t="s">
        <v>21</v>
      </c>
      <c r="G925" t="s">
        <v>21</v>
      </c>
      <c r="H925" t="s">
        <v>22</v>
      </c>
      <c r="I925" t="s">
        <v>23</v>
      </c>
      <c r="J925" t="s">
        <v>24</v>
      </c>
      <c r="K925" t="s">
        <v>25</v>
      </c>
      <c r="L925" t="s">
        <v>25</v>
      </c>
      <c r="M925" t="s">
        <v>26</v>
      </c>
      <c r="N925" t="s">
        <v>25</v>
      </c>
      <c r="O925" t="s">
        <v>21</v>
      </c>
      <c r="P925" t="s">
        <v>60</v>
      </c>
      <c r="Q925" t="s">
        <v>47</v>
      </c>
      <c r="R925" t="s">
        <v>29</v>
      </c>
      <c r="S925" t="s">
        <v>21</v>
      </c>
      <c r="T925" t="s">
        <v>21</v>
      </c>
      <c r="U925" t="s">
        <v>30</v>
      </c>
      <c r="V925" s="2" t="s">
        <v>94</v>
      </c>
    </row>
    <row r="926" spans="1:22" ht="78" x14ac:dyDescent="0.3">
      <c r="A926" t="s">
        <v>20</v>
      </c>
      <c r="B926" t="s">
        <v>284</v>
      </c>
      <c r="C926" t="s">
        <v>2615</v>
      </c>
      <c r="D926" t="s">
        <v>3020</v>
      </c>
      <c r="E926" t="s">
        <v>20</v>
      </c>
      <c r="F926" t="s">
        <v>21</v>
      </c>
      <c r="G926" t="s">
        <v>21</v>
      </c>
      <c r="H926" t="s">
        <v>22</v>
      </c>
      <c r="I926" t="s">
        <v>35</v>
      </c>
      <c r="J926" t="s">
        <v>24</v>
      </c>
      <c r="K926" t="s">
        <v>25</v>
      </c>
      <c r="L926" t="s">
        <v>25</v>
      </c>
      <c r="M926" t="s">
        <v>47</v>
      </c>
      <c r="N926" t="s">
        <v>21</v>
      </c>
      <c r="O926" t="s">
        <v>21</v>
      </c>
      <c r="P926" t="s">
        <v>27</v>
      </c>
      <c r="Q926" t="s">
        <v>45</v>
      </c>
      <c r="R926" t="s">
        <v>47</v>
      </c>
      <c r="S926" t="s">
        <v>21</v>
      </c>
      <c r="T926" t="s">
        <v>21</v>
      </c>
      <c r="U926" t="s">
        <v>42</v>
      </c>
      <c r="V926" s="2" t="s">
        <v>76</v>
      </c>
    </row>
    <row r="927" spans="1:22" ht="156" x14ac:dyDescent="0.3">
      <c r="A927" t="s">
        <v>70</v>
      </c>
      <c r="B927" t="s">
        <v>174</v>
      </c>
      <c r="C927" t="s">
        <v>2097</v>
      </c>
      <c r="D927" t="s">
        <v>4247</v>
      </c>
      <c r="E927" t="s">
        <v>70</v>
      </c>
      <c r="F927" t="s">
        <v>21</v>
      </c>
      <c r="G927" t="s">
        <v>21</v>
      </c>
      <c r="H927" t="s">
        <v>22</v>
      </c>
      <c r="I927" t="s">
        <v>35</v>
      </c>
      <c r="J927" t="s">
        <v>24</v>
      </c>
      <c r="K927" t="s">
        <v>25</v>
      </c>
      <c r="L927" t="s">
        <v>25</v>
      </c>
      <c r="M927" t="s">
        <v>38</v>
      </c>
      <c r="N927" t="s">
        <v>25</v>
      </c>
      <c r="O927" t="s">
        <v>21</v>
      </c>
      <c r="P927" t="s">
        <v>80</v>
      </c>
      <c r="Q927" t="s">
        <v>45</v>
      </c>
      <c r="R927" t="s">
        <v>28</v>
      </c>
      <c r="S927" t="s">
        <v>21</v>
      </c>
      <c r="T927" t="s">
        <v>21</v>
      </c>
      <c r="U927" t="s">
        <v>42</v>
      </c>
      <c r="V927" s="2" t="s">
        <v>31</v>
      </c>
    </row>
    <row r="928" spans="1:22" ht="156" x14ac:dyDescent="0.3">
      <c r="A928" t="s">
        <v>40</v>
      </c>
      <c r="B928" t="s">
        <v>890</v>
      </c>
      <c r="C928" t="s">
        <v>891</v>
      </c>
      <c r="D928" t="s">
        <v>3410</v>
      </c>
      <c r="E928" t="s">
        <v>40</v>
      </c>
      <c r="F928" t="s">
        <v>21</v>
      </c>
      <c r="G928" t="s">
        <v>21</v>
      </c>
      <c r="H928" t="s">
        <v>22</v>
      </c>
      <c r="I928" t="s">
        <v>23</v>
      </c>
      <c r="J928" t="s">
        <v>24</v>
      </c>
      <c r="K928" t="s">
        <v>25</v>
      </c>
      <c r="L928" t="s">
        <v>25</v>
      </c>
      <c r="M928" t="s">
        <v>28</v>
      </c>
      <c r="N928" t="s">
        <v>25</v>
      </c>
      <c r="O928" t="s">
        <v>21</v>
      </c>
      <c r="P928" t="s">
        <v>27</v>
      </c>
      <c r="Q928" t="s">
        <v>45</v>
      </c>
      <c r="R928" t="s">
        <v>29</v>
      </c>
      <c r="S928" t="s">
        <v>21</v>
      </c>
      <c r="T928" t="s">
        <v>21</v>
      </c>
      <c r="U928" t="s">
        <v>33</v>
      </c>
      <c r="V928" s="2" t="s">
        <v>31</v>
      </c>
    </row>
    <row r="929" spans="1:22" ht="93.6" x14ac:dyDescent="0.3">
      <c r="A929" t="s">
        <v>39</v>
      </c>
      <c r="B929" t="s">
        <v>162</v>
      </c>
      <c r="C929" t="s">
        <v>656</v>
      </c>
      <c r="D929" t="s">
        <v>698</v>
      </c>
      <c r="E929" t="s">
        <v>39</v>
      </c>
      <c r="F929" t="s">
        <v>21</v>
      </c>
      <c r="G929" t="s">
        <v>21</v>
      </c>
      <c r="H929" t="s">
        <v>22</v>
      </c>
      <c r="I929" t="s">
        <v>23</v>
      </c>
      <c r="J929" t="s">
        <v>24</v>
      </c>
      <c r="K929" t="s">
        <v>25</v>
      </c>
      <c r="L929" t="s">
        <v>25</v>
      </c>
      <c r="M929" t="s">
        <v>26</v>
      </c>
      <c r="N929" t="s">
        <v>25</v>
      </c>
      <c r="O929" t="s">
        <v>21</v>
      </c>
      <c r="P929" t="s">
        <v>27</v>
      </c>
      <c r="Q929" t="s">
        <v>28</v>
      </c>
      <c r="R929" t="s">
        <v>29</v>
      </c>
      <c r="S929" t="s">
        <v>21</v>
      </c>
      <c r="T929" t="s">
        <v>25</v>
      </c>
      <c r="U929" t="s">
        <v>30</v>
      </c>
      <c r="V929" s="2" t="s">
        <v>98</v>
      </c>
    </row>
    <row r="930" spans="1:22" ht="140.4" x14ac:dyDescent="0.3">
      <c r="A930" t="s">
        <v>56</v>
      </c>
      <c r="B930" t="s">
        <v>983</v>
      </c>
      <c r="C930" t="s">
        <v>1715</v>
      </c>
      <c r="D930" t="s">
        <v>2109</v>
      </c>
      <c r="E930" t="s">
        <v>56</v>
      </c>
      <c r="F930" t="s">
        <v>21</v>
      </c>
      <c r="G930" t="s">
        <v>21</v>
      </c>
      <c r="H930" t="s">
        <v>50</v>
      </c>
      <c r="I930" t="s">
        <v>35</v>
      </c>
      <c r="J930" t="s">
        <v>47</v>
      </c>
      <c r="K930" t="s">
        <v>25</v>
      </c>
      <c r="L930" t="s">
        <v>25</v>
      </c>
      <c r="M930" t="s">
        <v>28</v>
      </c>
      <c r="N930" t="s">
        <v>25</v>
      </c>
      <c r="O930" t="s">
        <v>21</v>
      </c>
      <c r="P930" t="s">
        <v>27</v>
      </c>
      <c r="Q930" t="s">
        <v>45</v>
      </c>
      <c r="R930" t="s">
        <v>28</v>
      </c>
      <c r="S930" t="s">
        <v>25</v>
      </c>
      <c r="T930" t="s">
        <v>25</v>
      </c>
      <c r="U930" t="s">
        <v>75</v>
      </c>
      <c r="V930" s="2" t="s">
        <v>34</v>
      </c>
    </row>
    <row r="931" spans="1:22" ht="140.4" x14ac:dyDescent="0.3">
      <c r="A931" t="s">
        <v>139</v>
      </c>
      <c r="B931" t="s">
        <v>2870</v>
      </c>
      <c r="C931" t="s">
        <v>3618</v>
      </c>
      <c r="D931" t="s">
        <v>4648</v>
      </c>
      <c r="E931" t="s">
        <v>139</v>
      </c>
      <c r="F931" t="s">
        <v>21</v>
      </c>
      <c r="G931" t="s">
        <v>21</v>
      </c>
      <c r="H931" t="s">
        <v>22</v>
      </c>
      <c r="I931" t="s">
        <v>23</v>
      </c>
      <c r="J931" t="s">
        <v>24</v>
      </c>
      <c r="K931" t="s">
        <v>25</v>
      </c>
      <c r="L931" t="s">
        <v>25</v>
      </c>
      <c r="M931" t="s">
        <v>26</v>
      </c>
      <c r="N931" t="s">
        <v>21</v>
      </c>
      <c r="O931" t="s">
        <v>21</v>
      </c>
      <c r="P931" t="s">
        <v>27</v>
      </c>
      <c r="Q931" t="s">
        <v>29</v>
      </c>
      <c r="R931" t="s">
        <v>29</v>
      </c>
      <c r="S931" t="s">
        <v>21</v>
      </c>
      <c r="T931" t="s">
        <v>21</v>
      </c>
      <c r="U931" t="s">
        <v>30</v>
      </c>
      <c r="V931" s="2" t="s">
        <v>34</v>
      </c>
    </row>
    <row r="932" spans="1:22" x14ac:dyDescent="0.3">
      <c r="A932" t="s">
        <v>83</v>
      </c>
      <c r="B932" t="s">
        <v>3366</v>
      </c>
      <c r="C932" t="s">
        <v>3593</v>
      </c>
      <c r="D932" t="s">
        <v>5108</v>
      </c>
      <c r="E932" t="s">
        <v>83</v>
      </c>
      <c r="F932" t="s">
        <v>21</v>
      </c>
      <c r="G932" t="s">
        <v>25</v>
      </c>
    </row>
    <row r="933" spans="1:22" ht="109.2" x14ac:dyDescent="0.3">
      <c r="A933" t="s">
        <v>83</v>
      </c>
      <c r="B933" t="s">
        <v>3634</v>
      </c>
      <c r="C933" t="s">
        <v>3635</v>
      </c>
      <c r="D933" t="s">
        <v>5021</v>
      </c>
      <c r="E933" t="s">
        <v>83</v>
      </c>
      <c r="F933" t="s">
        <v>21</v>
      </c>
      <c r="G933" t="s">
        <v>21</v>
      </c>
      <c r="H933" t="s">
        <v>22</v>
      </c>
      <c r="I933" t="s">
        <v>23</v>
      </c>
      <c r="J933" t="s">
        <v>24</v>
      </c>
      <c r="K933" t="s">
        <v>25</v>
      </c>
      <c r="L933" t="s">
        <v>25</v>
      </c>
      <c r="M933" t="s">
        <v>47</v>
      </c>
      <c r="N933" t="s">
        <v>21</v>
      </c>
      <c r="O933" t="s">
        <v>21</v>
      </c>
      <c r="P933" t="s">
        <v>27</v>
      </c>
      <c r="Q933" t="s">
        <v>45</v>
      </c>
      <c r="R933" t="s">
        <v>47</v>
      </c>
      <c r="S933" t="s">
        <v>21</v>
      </c>
      <c r="T933" t="s">
        <v>21</v>
      </c>
      <c r="U933" t="s">
        <v>33</v>
      </c>
      <c r="V933" s="2" t="s">
        <v>46</v>
      </c>
    </row>
    <row r="934" spans="1:22" ht="46.8" x14ac:dyDescent="0.3">
      <c r="A934" t="s">
        <v>113</v>
      </c>
      <c r="B934" t="s">
        <v>519</v>
      </c>
      <c r="C934" t="s">
        <v>1341</v>
      </c>
      <c r="D934" t="s">
        <v>1360</v>
      </c>
      <c r="E934" t="s">
        <v>113</v>
      </c>
      <c r="F934" t="s">
        <v>21</v>
      </c>
      <c r="G934" t="s">
        <v>21</v>
      </c>
      <c r="H934" t="s">
        <v>22</v>
      </c>
      <c r="I934" t="s">
        <v>23</v>
      </c>
      <c r="J934" t="s">
        <v>24</v>
      </c>
      <c r="K934" t="s">
        <v>25</v>
      </c>
      <c r="L934" t="s">
        <v>21</v>
      </c>
      <c r="M934" t="s">
        <v>47</v>
      </c>
      <c r="N934" t="s">
        <v>21</v>
      </c>
      <c r="O934" t="s">
        <v>21</v>
      </c>
      <c r="P934" t="s">
        <v>27</v>
      </c>
      <c r="Q934" t="s">
        <v>45</v>
      </c>
      <c r="R934" t="s">
        <v>29</v>
      </c>
      <c r="S934" t="s">
        <v>21</v>
      </c>
      <c r="T934" t="s">
        <v>21</v>
      </c>
      <c r="U934" t="s">
        <v>75</v>
      </c>
      <c r="V934" s="2" t="s">
        <v>108</v>
      </c>
    </row>
    <row r="935" spans="1:22" x14ac:dyDescent="0.3">
      <c r="A935" t="s">
        <v>56</v>
      </c>
      <c r="B935" t="s">
        <v>881</v>
      </c>
      <c r="C935" t="s">
        <v>993</v>
      </c>
      <c r="D935" t="s">
        <v>2283</v>
      </c>
      <c r="E935" t="s">
        <v>56</v>
      </c>
      <c r="F935" t="s">
        <v>21</v>
      </c>
      <c r="G935" t="s">
        <v>25</v>
      </c>
    </row>
    <row r="936" spans="1:22" x14ac:dyDescent="0.3">
      <c r="A936" t="s">
        <v>36</v>
      </c>
      <c r="B936" t="s">
        <v>1056</v>
      </c>
      <c r="C936" t="s">
        <v>1062</v>
      </c>
      <c r="D936" t="s">
        <v>2672</v>
      </c>
      <c r="E936" t="s">
        <v>36</v>
      </c>
      <c r="F936" t="s">
        <v>25</v>
      </c>
      <c r="G936" t="s">
        <v>21</v>
      </c>
    </row>
    <row r="937" spans="1:22" ht="140.4" x14ac:dyDescent="0.3">
      <c r="A937" t="s">
        <v>61</v>
      </c>
      <c r="B937" t="s">
        <v>1056</v>
      </c>
      <c r="C937" t="s">
        <v>1127</v>
      </c>
      <c r="D937" t="s">
        <v>1150</v>
      </c>
      <c r="E937" t="s">
        <v>61</v>
      </c>
      <c r="F937" t="s">
        <v>21</v>
      </c>
      <c r="G937" t="s">
        <v>21</v>
      </c>
      <c r="H937" t="s">
        <v>22</v>
      </c>
      <c r="I937" t="s">
        <v>35</v>
      </c>
      <c r="J937" t="s">
        <v>24</v>
      </c>
      <c r="K937" t="s">
        <v>25</v>
      </c>
      <c r="L937" t="s">
        <v>25</v>
      </c>
      <c r="M937" t="s">
        <v>26</v>
      </c>
      <c r="N937" t="s">
        <v>25</v>
      </c>
      <c r="O937" t="s">
        <v>21</v>
      </c>
      <c r="P937" t="s">
        <v>27</v>
      </c>
      <c r="Q937" t="s">
        <v>45</v>
      </c>
      <c r="R937" t="s">
        <v>28</v>
      </c>
      <c r="S937" t="s">
        <v>21</v>
      </c>
      <c r="T937" t="s">
        <v>21</v>
      </c>
      <c r="U937" t="s">
        <v>33</v>
      </c>
      <c r="V937" s="2" t="s">
        <v>34</v>
      </c>
    </row>
    <row r="938" spans="1:22" ht="140.4" x14ac:dyDescent="0.3">
      <c r="A938" t="s">
        <v>61</v>
      </c>
      <c r="B938" t="s">
        <v>847</v>
      </c>
      <c r="C938" t="s">
        <v>1069</v>
      </c>
      <c r="D938" t="s">
        <v>1291</v>
      </c>
      <c r="E938" t="s">
        <v>69</v>
      </c>
      <c r="F938" t="s">
        <v>21</v>
      </c>
      <c r="G938" t="s">
        <v>21</v>
      </c>
      <c r="H938" t="s">
        <v>22</v>
      </c>
      <c r="I938" t="s">
        <v>35</v>
      </c>
      <c r="J938" t="s">
        <v>24</v>
      </c>
      <c r="K938" t="s">
        <v>25</v>
      </c>
      <c r="L938" t="s">
        <v>25</v>
      </c>
      <c r="M938" t="s">
        <v>26</v>
      </c>
      <c r="N938" t="s">
        <v>21</v>
      </c>
      <c r="O938" t="s">
        <v>21</v>
      </c>
      <c r="P938" t="s">
        <v>27</v>
      </c>
      <c r="Q938" t="s">
        <v>45</v>
      </c>
      <c r="R938" t="s">
        <v>28</v>
      </c>
      <c r="S938" t="s">
        <v>21</v>
      </c>
      <c r="T938" t="s">
        <v>21</v>
      </c>
      <c r="U938" t="s">
        <v>33</v>
      </c>
      <c r="V938" s="2" t="s">
        <v>34</v>
      </c>
    </row>
    <row r="939" spans="1:22" ht="156" x14ac:dyDescent="0.3">
      <c r="A939" t="s">
        <v>74</v>
      </c>
      <c r="B939" t="s">
        <v>1056</v>
      </c>
      <c r="C939" t="s">
        <v>1943</v>
      </c>
      <c r="D939" t="s">
        <v>4147</v>
      </c>
      <c r="E939" t="s">
        <v>74</v>
      </c>
      <c r="F939" t="s">
        <v>21</v>
      </c>
      <c r="G939" t="s">
        <v>21</v>
      </c>
      <c r="H939" t="s">
        <v>22</v>
      </c>
      <c r="I939" t="s">
        <v>41</v>
      </c>
      <c r="J939" t="s">
        <v>24</v>
      </c>
      <c r="K939" t="s">
        <v>25</v>
      </c>
      <c r="L939" t="s">
        <v>25</v>
      </c>
      <c r="M939" t="s">
        <v>26</v>
      </c>
      <c r="N939" t="s">
        <v>21</v>
      </c>
      <c r="O939" t="s">
        <v>25</v>
      </c>
      <c r="P939" t="s">
        <v>60</v>
      </c>
      <c r="Q939" t="s">
        <v>45</v>
      </c>
      <c r="R939" t="s">
        <v>29</v>
      </c>
      <c r="S939" t="s">
        <v>25</v>
      </c>
      <c r="T939" t="s">
        <v>25</v>
      </c>
      <c r="U939" t="s">
        <v>75</v>
      </c>
      <c r="V939" s="2" t="s">
        <v>31</v>
      </c>
    </row>
    <row r="940" spans="1:22" ht="140.4" x14ac:dyDescent="0.3">
      <c r="A940" t="s">
        <v>119</v>
      </c>
      <c r="B940" t="s">
        <v>890</v>
      </c>
      <c r="C940" t="s">
        <v>891</v>
      </c>
      <c r="D940" t="s">
        <v>3110</v>
      </c>
      <c r="E940" t="s">
        <v>119</v>
      </c>
      <c r="F940" t="s">
        <v>21</v>
      </c>
      <c r="G940" t="s">
        <v>21</v>
      </c>
      <c r="H940" t="s">
        <v>22</v>
      </c>
      <c r="I940" t="s">
        <v>41</v>
      </c>
      <c r="J940" t="s">
        <v>24</v>
      </c>
      <c r="K940" t="s">
        <v>25</v>
      </c>
      <c r="L940" t="s">
        <v>25</v>
      </c>
      <c r="M940" t="s">
        <v>26</v>
      </c>
      <c r="N940" t="s">
        <v>25</v>
      </c>
      <c r="O940" t="s">
        <v>21</v>
      </c>
      <c r="P940" t="s">
        <v>27</v>
      </c>
      <c r="Q940" t="s">
        <v>28</v>
      </c>
      <c r="R940" t="s">
        <v>29</v>
      </c>
      <c r="S940" t="s">
        <v>21</v>
      </c>
      <c r="T940" t="s">
        <v>21</v>
      </c>
      <c r="U940" t="s">
        <v>30</v>
      </c>
      <c r="V940" s="2" t="s">
        <v>34</v>
      </c>
    </row>
    <row r="941" spans="1:22" ht="140.4" x14ac:dyDescent="0.3">
      <c r="A941" t="s">
        <v>20</v>
      </c>
      <c r="B941" t="s">
        <v>890</v>
      </c>
      <c r="C941" t="s">
        <v>891</v>
      </c>
      <c r="D941" t="s">
        <v>3028</v>
      </c>
      <c r="E941" t="s">
        <v>20</v>
      </c>
      <c r="F941" t="s">
        <v>21</v>
      </c>
      <c r="G941" t="s">
        <v>21</v>
      </c>
      <c r="H941" t="s">
        <v>22</v>
      </c>
      <c r="I941" t="s">
        <v>23</v>
      </c>
      <c r="J941" t="s">
        <v>24</v>
      </c>
      <c r="K941" t="s">
        <v>25</v>
      </c>
      <c r="L941" t="s">
        <v>25</v>
      </c>
      <c r="M941" t="s">
        <v>26</v>
      </c>
      <c r="N941" t="s">
        <v>25</v>
      </c>
      <c r="O941" t="s">
        <v>21</v>
      </c>
      <c r="P941" t="s">
        <v>27</v>
      </c>
      <c r="Q941" t="s">
        <v>45</v>
      </c>
      <c r="R941" t="s">
        <v>29</v>
      </c>
      <c r="S941" t="s">
        <v>21</v>
      </c>
      <c r="T941" t="s">
        <v>21</v>
      </c>
      <c r="U941" t="s">
        <v>33</v>
      </c>
      <c r="V941" s="2" t="s">
        <v>34</v>
      </c>
    </row>
    <row r="942" spans="1:22" ht="140.4" x14ac:dyDescent="0.3">
      <c r="A942" t="s">
        <v>150</v>
      </c>
      <c r="B942" t="s">
        <v>475</v>
      </c>
      <c r="C942" t="s">
        <v>1002</v>
      </c>
      <c r="D942" t="s">
        <v>5210</v>
      </c>
      <c r="E942" t="s">
        <v>150</v>
      </c>
      <c r="F942" t="s">
        <v>21</v>
      </c>
      <c r="G942" t="s">
        <v>21</v>
      </c>
      <c r="H942" t="s">
        <v>54</v>
      </c>
      <c r="I942" t="s">
        <v>23</v>
      </c>
      <c r="J942" t="s">
        <v>24</v>
      </c>
      <c r="K942" t="s">
        <v>25</v>
      </c>
      <c r="L942" t="s">
        <v>25</v>
      </c>
      <c r="M942" t="s">
        <v>26</v>
      </c>
      <c r="N942" t="s">
        <v>25</v>
      </c>
      <c r="O942" t="s">
        <v>21</v>
      </c>
      <c r="P942" t="s">
        <v>27</v>
      </c>
      <c r="Q942" t="s">
        <v>28</v>
      </c>
      <c r="R942" t="s">
        <v>28</v>
      </c>
      <c r="S942" t="s">
        <v>21</v>
      </c>
      <c r="T942" t="s">
        <v>21</v>
      </c>
      <c r="U942" t="s">
        <v>33</v>
      </c>
      <c r="V942" s="2" t="s">
        <v>34</v>
      </c>
    </row>
    <row r="943" spans="1:22" x14ac:dyDescent="0.3">
      <c r="A943" t="s">
        <v>61</v>
      </c>
      <c r="B943" t="s">
        <v>1190</v>
      </c>
      <c r="C943" t="s">
        <v>1266</v>
      </c>
      <c r="D943" t="s">
        <v>1280</v>
      </c>
      <c r="E943" t="s">
        <v>61</v>
      </c>
      <c r="F943" t="s">
        <v>21</v>
      </c>
      <c r="G943" t="s">
        <v>21</v>
      </c>
      <c r="H943" t="s">
        <v>22</v>
      </c>
      <c r="I943" t="s">
        <v>23</v>
      </c>
      <c r="J943" t="s">
        <v>24</v>
      </c>
      <c r="K943" t="s">
        <v>25</v>
      </c>
      <c r="L943" t="s">
        <v>25</v>
      </c>
      <c r="M943" t="s">
        <v>26</v>
      </c>
      <c r="N943" t="s">
        <v>25</v>
      </c>
      <c r="O943" t="s">
        <v>21</v>
      </c>
      <c r="P943" t="s">
        <v>27</v>
      </c>
      <c r="Q943" t="s">
        <v>29</v>
      </c>
      <c r="R943" t="s">
        <v>28</v>
      </c>
      <c r="S943" t="s">
        <v>21</v>
      </c>
      <c r="T943" t="s">
        <v>21</v>
      </c>
      <c r="U943" t="s">
        <v>42</v>
      </c>
      <c r="V943" t="s">
        <v>63</v>
      </c>
    </row>
    <row r="944" spans="1:22" ht="140.4" x14ac:dyDescent="0.3">
      <c r="A944" t="s">
        <v>49</v>
      </c>
      <c r="B944" t="s">
        <v>174</v>
      </c>
      <c r="C944" t="s">
        <v>1376</v>
      </c>
      <c r="D944" t="s">
        <v>1484</v>
      </c>
      <c r="E944" t="s">
        <v>62</v>
      </c>
      <c r="F944" t="s">
        <v>21</v>
      </c>
      <c r="G944" t="s">
        <v>21</v>
      </c>
      <c r="H944" t="s">
        <v>22</v>
      </c>
      <c r="I944" t="s">
        <v>23</v>
      </c>
      <c r="J944" t="s">
        <v>24</v>
      </c>
      <c r="K944" t="s">
        <v>25</v>
      </c>
      <c r="L944" t="s">
        <v>25</v>
      </c>
      <c r="M944" t="s">
        <v>38</v>
      </c>
      <c r="N944" t="s">
        <v>25</v>
      </c>
      <c r="O944" t="s">
        <v>21</v>
      </c>
      <c r="P944" t="s">
        <v>27</v>
      </c>
      <c r="Q944" t="s">
        <v>28</v>
      </c>
      <c r="R944" t="s">
        <v>29</v>
      </c>
      <c r="S944" t="s">
        <v>21</v>
      </c>
      <c r="T944" t="s">
        <v>21</v>
      </c>
      <c r="U944" t="s">
        <v>33</v>
      </c>
      <c r="V944" s="2" t="s">
        <v>34</v>
      </c>
    </row>
    <row r="945" spans="1:22" x14ac:dyDescent="0.3">
      <c r="A945" t="s">
        <v>74</v>
      </c>
      <c r="B945" t="s">
        <v>1733</v>
      </c>
      <c r="C945" t="s">
        <v>1859</v>
      </c>
      <c r="D945" t="s">
        <v>4103</v>
      </c>
      <c r="E945" t="s">
        <v>74</v>
      </c>
      <c r="F945" t="s">
        <v>21</v>
      </c>
      <c r="G945" t="s">
        <v>25</v>
      </c>
    </row>
    <row r="946" spans="1:22" x14ac:dyDescent="0.3">
      <c r="A946" t="s">
        <v>71</v>
      </c>
      <c r="B946" t="s">
        <v>1056</v>
      </c>
      <c r="C946" t="s">
        <v>1059</v>
      </c>
      <c r="D946" t="s">
        <v>2888</v>
      </c>
      <c r="E946" t="s">
        <v>71</v>
      </c>
      <c r="F946" t="s">
        <v>25</v>
      </c>
      <c r="G946" t="s">
        <v>21</v>
      </c>
    </row>
    <row r="947" spans="1:22" ht="156" x14ac:dyDescent="0.3">
      <c r="A947" t="s">
        <v>104</v>
      </c>
      <c r="B947" t="s">
        <v>174</v>
      </c>
      <c r="C947" t="s">
        <v>195</v>
      </c>
      <c r="D947" t="s">
        <v>2551</v>
      </c>
      <c r="E947" t="s">
        <v>104</v>
      </c>
      <c r="F947" t="s">
        <v>21</v>
      </c>
      <c r="G947" t="s">
        <v>21</v>
      </c>
      <c r="H947" t="s">
        <v>22</v>
      </c>
      <c r="I947" t="s">
        <v>23</v>
      </c>
      <c r="J947" t="s">
        <v>24</v>
      </c>
      <c r="K947" t="s">
        <v>25</v>
      </c>
      <c r="L947" t="s">
        <v>25</v>
      </c>
      <c r="M947" t="s">
        <v>38</v>
      </c>
      <c r="N947" t="s">
        <v>25</v>
      </c>
      <c r="O947" t="s">
        <v>21</v>
      </c>
      <c r="P947" t="s">
        <v>72</v>
      </c>
      <c r="Q947" t="s">
        <v>29</v>
      </c>
      <c r="R947" t="s">
        <v>29</v>
      </c>
      <c r="S947" t="s">
        <v>21</v>
      </c>
      <c r="T947" t="s">
        <v>25</v>
      </c>
      <c r="U947" t="s">
        <v>75</v>
      </c>
      <c r="V947" s="2" t="s">
        <v>31</v>
      </c>
    </row>
    <row r="948" spans="1:22" ht="109.2" x14ac:dyDescent="0.3">
      <c r="A948" t="s">
        <v>59</v>
      </c>
      <c r="B948" t="s">
        <v>3366</v>
      </c>
      <c r="C948" t="s">
        <v>3543</v>
      </c>
      <c r="D948" t="s">
        <v>3569</v>
      </c>
      <c r="E948" t="s">
        <v>43</v>
      </c>
      <c r="F948" t="s">
        <v>21</v>
      </c>
      <c r="G948" t="s">
        <v>21</v>
      </c>
      <c r="H948" t="s">
        <v>22</v>
      </c>
      <c r="I948" t="s">
        <v>35</v>
      </c>
      <c r="J948" t="s">
        <v>24</v>
      </c>
      <c r="K948" t="s">
        <v>25</v>
      </c>
      <c r="L948" t="s">
        <v>21</v>
      </c>
      <c r="M948" t="s">
        <v>47</v>
      </c>
      <c r="N948" t="s">
        <v>21</v>
      </c>
      <c r="O948" t="s">
        <v>21</v>
      </c>
      <c r="P948" t="s">
        <v>27</v>
      </c>
      <c r="Q948" t="s">
        <v>45</v>
      </c>
      <c r="R948" t="s">
        <v>45</v>
      </c>
      <c r="S948" t="s">
        <v>21</v>
      </c>
      <c r="T948" t="s">
        <v>21</v>
      </c>
      <c r="U948" t="s">
        <v>33</v>
      </c>
      <c r="V948" s="2" t="s">
        <v>91</v>
      </c>
    </row>
    <row r="949" spans="1:22" ht="140.4" x14ac:dyDescent="0.3">
      <c r="A949" t="s">
        <v>36</v>
      </c>
      <c r="B949" t="s">
        <v>890</v>
      </c>
      <c r="C949" t="s">
        <v>1169</v>
      </c>
      <c r="D949" t="s">
        <v>2734</v>
      </c>
      <c r="E949" t="s">
        <v>36</v>
      </c>
      <c r="F949" t="s">
        <v>21</v>
      </c>
      <c r="G949" t="s">
        <v>21</v>
      </c>
      <c r="H949" t="s">
        <v>54</v>
      </c>
      <c r="I949" t="s">
        <v>35</v>
      </c>
      <c r="J949" t="s">
        <v>24</v>
      </c>
      <c r="K949" t="s">
        <v>25</v>
      </c>
      <c r="L949" t="s">
        <v>25</v>
      </c>
      <c r="M949" t="s">
        <v>38</v>
      </c>
      <c r="N949" t="s">
        <v>25</v>
      </c>
      <c r="O949" t="s">
        <v>21</v>
      </c>
      <c r="P949" t="s">
        <v>27</v>
      </c>
      <c r="Q949" t="s">
        <v>45</v>
      </c>
      <c r="R949" t="s">
        <v>29</v>
      </c>
      <c r="S949" t="s">
        <v>21</v>
      </c>
      <c r="T949" t="s">
        <v>25</v>
      </c>
      <c r="U949" t="s">
        <v>30</v>
      </c>
      <c r="V949" s="2" t="s">
        <v>34</v>
      </c>
    </row>
    <row r="950" spans="1:22" ht="140.4" x14ac:dyDescent="0.3">
      <c r="A950" t="s">
        <v>104</v>
      </c>
      <c r="B950" t="s">
        <v>890</v>
      </c>
      <c r="C950" t="s">
        <v>1169</v>
      </c>
      <c r="D950" t="s">
        <v>2569</v>
      </c>
      <c r="E950" t="s">
        <v>104</v>
      </c>
      <c r="F950" t="s">
        <v>21</v>
      </c>
      <c r="G950" t="s">
        <v>21</v>
      </c>
      <c r="H950" t="s">
        <v>54</v>
      </c>
      <c r="I950" t="s">
        <v>35</v>
      </c>
      <c r="J950" t="s">
        <v>24</v>
      </c>
      <c r="K950" t="s">
        <v>25</v>
      </c>
      <c r="L950" t="s">
        <v>25</v>
      </c>
      <c r="M950" t="s">
        <v>26</v>
      </c>
      <c r="N950" t="s">
        <v>25</v>
      </c>
      <c r="O950" t="s">
        <v>21</v>
      </c>
      <c r="P950" t="s">
        <v>27</v>
      </c>
      <c r="Q950" t="s">
        <v>45</v>
      </c>
      <c r="R950" t="s">
        <v>29</v>
      </c>
      <c r="S950" t="s">
        <v>21</v>
      </c>
      <c r="T950" t="s">
        <v>21</v>
      </c>
      <c r="U950" t="s">
        <v>33</v>
      </c>
      <c r="V950" s="2" t="s">
        <v>34</v>
      </c>
    </row>
    <row r="951" spans="1:22" x14ac:dyDescent="0.3">
      <c r="A951" t="s">
        <v>69</v>
      </c>
      <c r="B951" t="s">
        <v>519</v>
      </c>
      <c r="C951" t="s">
        <v>520</v>
      </c>
      <c r="D951" t="s">
        <v>1339</v>
      </c>
      <c r="E951" t="s">
        <v>113</v>
      </c>
      <c r="F951" t="s">
        <v>21</v>
      </c>
      <c r="G951" t="s">
        <v>21</v>
      </c>
      <c r="H951" t="s">
        <v>50</v>
      </c>
      <c r="I951" t="s">
        <v>35</v>
      </c>
      <c r="J951" t="s">
        <v>47</v>
      </c>
      <c r="K951" t="s">
        <v>21</v>
      </c>
      <c r="L951" t="s">
        <v>25</v>
      </c>
      <c r="M951" t="s">
        <v>47</v>
      </c>
      <c r="N951" t="s">
        <v>21</v>
      </c>
      <c r="O951" t="s">
        <v>21</v>
      </c>
      <c r="P951" t="s">
        <v>27</v>
      </c>
      <c r="Q951" t="s">
        <v>47</v>
      </c>
      <c r="R951" t="s">
        <v>28</v>
      </c>
      <c r="S951" t="s">
        <v>21</v>
      </c>
      <c r="T951" t="s">
        <v>21</v>
      </c>
      <c r="U951" t="s">
        <v>42</v>
      </c>
      <c r="V951" t="s">
        <v>63</v>
      </c>
    </row>
    <row r="952" spans="1:22" ht="78" x14ac:dyDescent="0.3">
      <c r="A952" t="s">
        <v>135</v>
      </c>
      <c r="B952" t="s">
        <v>284</v>
      </c>
      <c r="C952" t="s">
        <v>3784</v>
      </c>
      <c r="D952" t="s">
        <v>4926</v>
      </c>
      <c r="E952" t="s">
        <v>135</v>
      </c>
      <c r="F952" t="s">
        <v>21</v>
      </c>
      <c r="G952" t="s">
        <v>21</v>
      </c>
      <c r="H952" t="s">
        <v>22</v>
      </c>
      <c r="I952" t="s">
        <v>35</v>
      </c>
      <c r="J952" t="s">
        <v>24</v>
      </c>
      <c r="K952" t="s">
        <v>25</v>
      </c>
      <c r="L952" t="s">
        <v>25</v>
      </c>
      <c r="M952" t="s">
        <v>38</v>
      </c>
      <c r="N952" t="s">
        <v>25</v>
      </c>
      <c r="O952" t="s">
        <v>21</v>
      </c>
      <c r="P952" t="s">
        <v>80</v>
      </c>
      <c r="Q952" t="s">
        <v>45</v>
      </c>
      <c r="R952" t="s">
        <v>29</v>
      </c>
      <c r="S952" t="s">
        <v>21</v>
      </c>
      <c r="T952" t="s">
        <v>21</v>
      </c>
      <c r="U952" t="s">
        <v>42</v>
      </c>
      <c r="V952" s="2" t="s">
        <v>76</v>
      </c>
    </row>
    <row r="953" spans="1:22" x14ac:dyDescent="0.3">
      <c r="A953" t="s">
        <v>61</v>
      </c>
      <c r="B953" t="s">
        <v>475</v>
      </c>
      <c r="C953" t="s">
        <v>970</v>
      </c>
      <c r="D953" t="s">
        <v>1119</v>
      </c>
      <c r="E953" t="s">
        <v>61</v>
      </c>
      <c r="F953" t="s">
        <v>21</v>
      </c>
      <c r="G953" t="s">
        <v>21</v>
      </c>
      <c r="H953" t="s">
        <v>22</v>
      </c>
      <c r="I953" t="s">
        <v>41</v>
      </c>
      <c r="J953" t="s">
        <v>47</v>
      </c>
      <c r="K953" t="s">
        <v>21</v>
      </c>
      <c r="L953" t="s">
        <v>21</v>
      </c>
      <c r="M953" t="s">
        <v>47</v>
      </c>
      <c r="N953" t="s">
        <v>21</v>
      </c>
      <c r="O953" t="s">
        <v>21</v>
      </c>
      <c r="P953" t="s">
        <v>60</v>
      </c>
      <c r="Q953" t="s">
        <v>47</v>
      </c>
      <c r="R953" t="s">
        <v>45</v>
      </c>
      <c r="S953" t="s">
        <v>21</v>
      </c>
      <c r="T953" t="s">
        <v>25</v>
      </c>
      <c r="U953" t="s">
        <v>75</v>
      </c>
      <c r="V953" t="s">
        <v>103</v>
      </c>
    </row>
    <row r="954" spans="1:22" x14ac:dyDescent="0.3">
      <c r="A954" t="s">
        <v>64</v>
      </c>
      <c r="B954" t="s">
        <v>3160</v>
      </c>
      <c r="C954" t="s">
        <v>3239</v>
      </c>
      <c r="D954" t="s">
        <v>3257</v>
      </c>
      <c r="E954" t="s">
        <v>40</v>
      </c>
      <c r="F954" t="s">
        <v>25</v>
      </c>
      <c r="G954" t="s">
        <v>25</v>
      </c>
    </row>
    <row r="955" spans="1:22" ht="156" x14ac:dyDescent="0.3">
      <c r="A955" t="s">
        <v>61</v>
      </c>
      <c r="B955" t="s">
        <v>1056</v>
      </c>
      <c r="C955" t="s">
        <v>1124</v>
      </c>
      <c r="D955" t="s">
        <v>1147</v>
      </c>
      <c r="E955" t="s">
        <v>61</v>
      </c>
      <c r="F955" t="s">
        <v>21</v>
      </c>
      <c r="G955" t="s">
        <v>21</v>
      </c>
      <c r="H955" t="s">
        <v>50</v>
      </c>
      <c r="I955" t="s">
        <v>41</v>
      </c>
      <c r="J955" t="s">
        <v>24</v>
      </c>
      <c r="K955" t="s">
        <v>25</v>
      </c>
      <c r="L955" t="s">
        <v>21</v>
      </c>
      <c r="M955" t="s">
        <v>38</v>
      </c>
      <c r="N955" t="s">
        <v>25</v>
      </c>
      <c r="O955" t="s">
        <v>21</v>
      </c>
      <c r="P955" t="s">
        <v>27</v>
      </c>
      <c r="Q955" t="s">
        <v>28</v>
      </c>
      <c r="R955" t="s">
        <v>29</v>
      </c>
      <c r="S955" t="s">
        <v>21</v>
      </c>
      <c r="T955" t="s">
        <v>21</v>
      </c>
      <c r="U955" t="s">
        <v>33</v>
      </c>
      <c r="V955" s="2" t="s">
        <v>31</v>
      </c>
    </row>
    <row r="956" spans="1:22" x14ac:dyDescent="0.3">
      <c r="A956" t="s">
        <v>36</v>
      </c>
      <c r="B956" t="s">
        <v>1056</v>
      </c>
      <c r="C956" t="s">
        <v>1062</v>
      </c>
      <c r="D956" t="s">
        <v>2670</v>
      </c>
      <c r="E956" t="s">
        <v>36</v>
      </c>
      <c r="F956" t="s">
        <v>25</v>
      </c>
      <c r="G956" t="s">
        <v>21</v>
      </c>
    </row>
    <row r="957" spans="1:22" x14ac:dyDescent="0.3">
      <c r="A957" t="s">
        <v>70</v>
      </c>
      <c r="B957" t="s">
        <v>1056</v>
      </c>
      <c r="C957" t="s">
        <v>1059</v>
      </c>
      <c r="D957" t="s">
        <v>4214</v>
      </c>
      <c r="E957" t="s">
        <v>70</v>
      </c>
      <c r="F957" t="s">
        <v>25</v>
      </c>
      <c r="G957" t="s">
        <v>25</v>
      </c>
    </row>
    <row r="958" spans="1:22" ht="109.2" x14ac:dyDescent="0.3">
      <c r="A958" t="s">
        <v>32</v>
      </c>
      <c r="B958" t="s">
        <v>1742</v>
      </c>
      <c r="C958" t="s">
        <v>1834</v>
      </c>
      <c r="D958" t="s">
        <v>2043</v>
      </c>
      <c r="E958" t="s">
        <v>32</v>
      </c>
      <c r="F958" t="s">
        <v>21</v>
      </c>
      <c r="G958" t="s">
        <v>21</v>
      </c>
      <c r="H958" t="s">
        <v>22</v>
      </c>
      <c r="I958" t="s">
        <v>23</v>
      </c>
      <c r="J958" t="s">
        <v>24</v>
      </c>
      <c r="K958" t="s">
        <v>25</v>
      </c>
      <c r="L958" t="s">
        <v>25</v>
      </c>
      <c r="M958" t="s">
        <v>38</v>
      </c>
      <c r="N958" t="s">
        <v>25</v>
      </c>
      <c r="O958" t="s">
        <v>21</v>
      </c>
      <c r="P958" t="s">
        <v>27</v>
      </c>
      <c r="Q958" t="s">
        <v>28</v>
      </c>
      <c r="R958" t="s">
        <v>45</v>
      </c>
      <c r="S958" t="s">
        <v>21</v>
      </c>
      <c r="T958" t="s">
        <v>21</v>
      </c>
      <c r="U958" t="s">
        <v>33</v>
      </c>
      <c r="V958" s="2" t="s">
        <v>66</v>
      </c>
    </row>
    <row r="959" spans="1:22" ht="140.4" x14ac:dyDescent="0.3">
      <c r="A959" t="s">
        <v>61</v>
      </c>
      <c r="B959" t="s">
        <v>847</v>
      </c>
      <c r="C959" t="s">
        <v>919</v>
      </c>
      <c r="D959" t="s">
        <v>1120</v>
      </c>
      <c r="E959" t="s">
        <v>61</v>
      </c>
      <c r="F959" t="s">
        <v>21</v>
      </c>
      <c r="G959" t="s">
        <v>21</v>
      </c>
      <c r="H959" t="s">
        <v>54</v>
      </c>
      <c r="I959" t="s">
        <v>35</v>
      </c>
      <c r="J959" t="s">
        <v>24</v>
      </c>
      <c r="K959" t="s">
        <v>25</v>
      </c>
      <c r="L959" t="s">
        <v>25</v>
      </c>
      <c r="M959" t="s">
        <v>26</v>
      </c>
      <c r="N959" t="s">
        <v>25</v>
      </c>
      <c r="O959" t="s">
        <v>21</v>
      </c>
      <c r="P959" t="s">
        <v>27</v>
      </c>
      <c r="Q959" t="s">
        <v>28</v>
      </c>
      <c r="R959" t="s">
        <v>29</v>
      </c>
      <c r="S959" t="s">
        <v>21</v>
      </c>
      <c r="T959" t="s">
        <v>21</v>
      </c>
      <c r="U959" t="s">
        <v>33</v>
      </c>
      <c r="V959" s="2" t="s">
        <v>34</v>
      </c>
    </row>
    <row r="960" spans="1:22" ht="78" x14ac:dyDescent="0.3">
      <c r="A960" t="s">
        <v>71</v>
      </c>
      <c r="B960" t="s">
        <v>1602</v>
      </c>
      <c r="C960" t="s">
        <v>2574</v>
      </c>
      <c r="D960" t="s">
        <v>2882</v>
      </c>
      <c r="E960" t="s">
        <v>71</v>
      </c>
      <c r="F960" t="s">
        <v>21</v>
      </c>
      <c r="G960" t="s">
        <v>21</v>
      </c>
      <c r="H960" t="s">
        <v>22</v>
      </c>
      <c r="I960" t="s">
        <v>35</v>
      </c>
      <c r="J960" t="s">
        <v>24</v>
      </c>
      <c r="K960" t="s">
        <v>25</v>
      </c>
      <c r="L960" t="s">
        <v>25</v>
      </c>
      <c r="M960" t="s">
        <v>28</v>
      </c>
      <c r="N960" t="s">
        <v>21</v>
      </c>
      <c r="O960" t="s">
        <v>21</v>
      </c>
      <c r="P960" t="s">
        <v>27</v>
      </c>
      <c r="Q960" t="s">
        <v>45</v>
      </c>
      <c r="R960" t="s">
        <v>45</v>
      </c>
      <c r="S960" t="s">
        <v>21</v>
      </c>
      <c r="T960" t="s">
        <v>21</v>
      </c>
      <c r="U960" t="s">
        <v>42</v>
      </c>
      <c r="V960" s="2" t="s">
        <v>78</v>
      </c>
    </row>
    <row r="961" spans="1:22" ht="109.2" x14ac:dyDescent="0.3">
      <c r="A961" t="s">
        <v>74</v>
      </c>
      <c r="B961" t="s">
        <v>174</v>
      </c>
      <c r="C961" t="s">
        <v>175</v>
      </c>
      <c r="D961" t="s">
        <v>4161</v>
      </c>
      <c r="E961" t="s">
        <v>74</v>
      </c>
      <c r="F961" t="s">
        <v>21</v>
      </c>
      <c r="G961" t="s">
        <v>21</v>
      </c>
      <c r="H961" t="s">
        <v>22</v>
      </c>
      <c r="I961" t="s">
        <v>35</v>
      </c>
      <c r="J961" t="s">
        <v>24</v>
      </c>
      <c r="K961" t="s">
        <v>25</v>
      </c>
      <c r="L961" t="s">
        <v>21</v>
      </c>
      <c r="M961" t="s">
        <v>28</v>
      </c>
      <c r="N961" t="s">
        <v>21</v>
      </c>
      <c r="O961" t="s">
        <v>21</v>
      </c>
      <c r="P961" t="s">
        <v>60</v>
      </c>
      <c r="Q961" t="s">
        <v>47</v>
      </c>
      <c r="R961" t="s">
        <v>28</v>
      </c>
      <c r="S961" t="s">
        <v>21</v>
      </c>
      <c r="T961" t="s">
        <v>21</v>
      </c>
      <c r="U961" t="s">
        <v>33</v>
      </c>
      <c r="V961" s="2" t="s">
        <v>66</v>
      </c>
    </row>
    <row r="962" spans="1:22" ht="140.4" x14ac:dyDescent="0.3">
      <c r="A962" t="s">
        <v>70</v>
      </c>
      <c r="B962" t="s">
        <v>1733</v>
      </c>
      <c r="C962" t="s">
        <v>1734</v>
      </c>
      <c r="D962" t="s">
        <v>4315</v>
      </c>
      <c r="E962" t="s">
        <v>70</v>
      </c>
      <c r="F962" t="s">
        <v>21</v>
      </c>
      <c r="G962" t="s">
        <v>21</v>
      </c>
      <c r="H962" t="s">
        <v>22</v>
      </c>
      <c r="I962" t="s">
        <v>41</v>
      </c>
      <c r="J962" t="s">
        <v>24</v>
      </c>
      <c r="K962" t="s">
        <v>25</v>
      </c>
      <c r="L962" t="s">
        <v>25</v>
      </c>
      <c r="M962" t="s">
        <v>38</v>
      </c>
      <c r="N962" t="s">
        <v>25</v>
      </c>
      <c r="O962" t="s">
        <v>21</v>
      </c>
      <c r="P962" t="s">
        <v>27</v>
      </c>
      <c r="Q962" t="s">
        <v>29</v>
      </c>
      <c r="R962" t="s">
        <v>29</v>
      </c>
      <c r="S962" t="s">
        <v>21</v>
      </c>
      <c r="T962" t="s">
        <v>21</v>
      </c>
      <c r="U962" t="s">
        <v>30</v>
      </c>
      <c r="V962" s="2" t="s">
        <v>34</v>
      </c>
    </row>
    <row r="963" spans="1:22" x14ac:dyDescent="0.3">
      <c r="A963" t="s">
        <v>62</v>
      </c>
      <c r="B963" t="s">
        <v>1733</v>
      </c>
      <c r="C963" t="s">
        <v>1740</v>
      </c>
      <c r="D963" t="s">
        <v>1799</v>
      </c>
      <c r="E963" t="s">
        <v>62</v>
      </c>
      <c r="F963" t="s">
        <v>25</v>
      </c>
      <c r="G963" t="s">
        <v>21</v>
      </c>
    </row>
    <row r="964" spans="1:22" ht="156" x14ac:dyDescent="0.3">
      <c r="A964" t="s">
        <v>55</v>
      </c>
      <c r="B964" t="s">
        <v>475</v>
      </c>
      <c r="C964" t="s">
        <v>841</v>
      </c>
      <c r="D964" t="s">
        <v>842</v>
      </c>
      <c r="E964" t="s">
        <v>55</v>
      </c>
      <c r="F964" t="s">
        <v>21</v>
      </c>
      <c r="G964" t="s">
        <v>21</v>
      </c>
      <c r="H964" t="s">
        <v>22</v>
      </c>
      <c r="I964" t="s">
        <v>23</v>
      </c>
      <c r="J964" t="s">
        <v>24</v>
      </c>
      <c r="K964" t="s">
        <v>25</v>
      </c>
      <c r="L964" t="s">
        <v>25</v>
      </c>
      <c r="M964" t="s">
        <v>26</v>
      </c>
      <c r="N964" t="s">
        <v>25</v>
      </c>
      <c r="O964" t="s">
        <v>21</v>
      </c>
      <c r="P964" t="s">
        <v>27</v>
      </c>
      <c r="Q964" t="s">
        <v>45</v>
      </c>
      <c r="R964" t="s">
        <v>29</v>
      </c>
      <c r="S964" t="s">
        <v>21</v>
      </c>
      <c r="T964" t="s">
        <v>21</v>
      </c>
      <c r="U964" t="s">
        <v>30</v>
      </c>
      <c r="V964" s="2" t="s">
        <v>31</v>
      </c>
    </row>
    <row r="965" spans="1:22" ht="124.8" x14ac:dyDescent="0.3">
      <c r="A965" t="s">
        <v>113</v>
      </c>
      <c r="B965" t="s">
        <v>519</v>
      </c>
      <c r="C965" t="s">
        <v>1341</v>
      </c>
      <c r="D965" t="s">
        <v>1359</v>
      </c>
      <c r="E965" t="s">
        <v>113</v>
      </c>
      <c r="F965" t="s">
        <v>21</v>
      </c>
      <c r="G965" t="s">
        <v>21</v>
      </c>
      <c r="H965" t="s">
        <v>22</v>
      </c>
      <c r="I965" t="s">
        <v>23</v>
      </c>
      <c r="J965" t="s">
        <v>24</v>
      </c>
      <c r="K965" t="s">
        <v>25</v>
      </c>
      <c r="L965" t="s">
        <v>21</v>
      </c>
      <c r="M965" t="s">
        <v>47</v>
      </c>
      <c r="N965" t="s">
        <v>21</v>
      </c>
      <c r="O965" t="s">
        <v>21</v>
      </c>
      <c r="P965" t="s">
        <v>27</v>
      </c>
      <c r="Q965" t="s">
        <v>45</v>
      </c>
      <c r="R965" t="s">
        <v>29</v>
      </c>
      <c r="S965" t="s">
        <v>21</v>
      </c>
      <c r="T965" t="s">
        <v>21</v>
      </c>
      <c r="U965" t="s">
        <v>30</v>
      </c>
      <c r="V965" s="2" t="s">
        <v>94</v>
      </c>
    </row>
    <row r="966" spans="1:22" ht="140.4" x14ac:dyDescent="0.3">
      <c r="A966" t="s">
        <v>67</v>
      </c>
      <c r="B966" t="s">
        <v>174</v>
      </c>
      <c r="C966" t="s">
        <v>2152</v>
      </c>
      <c r="D966" t="s">
        <v>2348</v>
      </c>
      <c r="E966" t="s">
        <v>67</v>
      </c>
      <c r="F966" t="s">
        <v>21</v>
      </c>
      <c r="G966" t="s">
        <v>21</v>
      </c>
      <c r="H966" t="s">
        <v>22</v>
      </c>
      <c r="I966" t="s">
        <v>35</v>
      </c>
      <c r="J966" t="s">
        <v>24</v>
      </c>
      <c r="K966" t="s">
        <v>25</v>
      </c>
      <c r="L966" t="s">
        <v>25</v>
      </c>
      <c r="M966" t="s">
        <v>26</v>
      </c>
      <c r="N966" t="s">
        <v>25</v>
      </c>
      <c r="O966" t="s">
        <v>21</v>
      </c>
      <c r="P966" t="s">
        <v>27</v>
      </c>
      <c r="Q966" t="s">
        <v>45</v>
      </c>
      <c r="R966" t="s">
        <v>29</v>
      </c>
      <c r="S966" t="s">
        <v>21</v>
      </c>
      <c r="T966" t="s">
        <v>21</v>
      </c>
      <c r="U966" t="s">
        <v>33</v>
      </c>
      <c r="V966" s="2" t="s">
        <v>34</v>
      </c>
    </row>
    <row r="967" spans="1:22" ht="156" x14ac:dyDescent="0.3">
      <c r="A967" t="s">
        <v>79</v>
      </c>
      <c r="B967" t="s">
        <v>311</v>
      </c>
      <c r="C967" t="s">
        <v>634</v>
      </c>
      <c r="D967" t="s">
        <v>636</v>
      </c>
      <c r="E967" t="s">
        <v>79</v>
      </c>
      <c r="F967" t="s">
        <v>21</v>
      </c>
      <c r="G967" t="s">
        <v>21</v>
      </c>
      <c r="H967" t="s">
        <v>22</v>
      </c>
      <c r="I967" t="s">
        <v>23</v>
      </c>
      <c r="J967" t="s">
        <v>24</v>
      </c>
      <c r="K967" t="s">
        <v>25</v>
      </c>
      <c r="L967" t="s">
        <v>25</v>
      </c>
      <c r="M967" t="s">
        <v>26</v>
      </c>
      <c r="N967" t="s">
        <v>25</v>
      </c>
      <c r="O967" t="s">
        <v>21</v>
      </c>
      <c r="P967" t="s">
        <v>27</v>
      </c>
      <c r="Q967" t="s">
        <v>45</v>
      </c>
      <c r="R967" t="s">
        <v>29</v>
      </c>
      <c r="S967" t="s">
        <v>21</v>
      </c>
      <c r="T967" t="s">
        <v>21</v>
      </c>
      <c r="U967" t="s">
        <v>30</v>
      </c>
      <c r="V967" s="2" t="s">
        <v>31</v>
      </c>
    </row>
    <row r="968" spans="1:22" ht="156" x14ac:dyDescent="0.3">
      <c r="A968" t="s">
        <v>102</v>
      </c>
      <c r="B968" t="s">
        <v>174</v>
      </c>
      <c r="C968" t="s">
        <v>195</v>
      </c>
      <c r="D968" t="s">
        <v>3799</v>
      </c>
      <c r="E968" t="s">
        <v>102</v>
      </c>
      <c r="F968" t="s">
        <v>21</v>
      </c>
      <c r="G968" t="s">
        <v>21</v>
      </c>
      <c r="H968" t="s">
        <v>22</v>
      </c>
      <c r="I968" t="s">
        <v>23</v>
      </c>
      <c r="J968" t="s">
        <v>24</v>
      </c>
      <c r="K968" t="s">
        <v>25</v>
      </c>
      <c r="L968" t="s">
        <v>25</v>
      </c>
      <c r="M968" t="s">
        <v>26</v>
      </c>
      <c r="N968" t="s">
        <v>25</v>
      </c>
      <c r="O968" t="s">
        <v>21</v>
      </c>
      <c r="P968" t="s">
        <v>27</v>
      </c>
      <c r="Q968" t="s">
        <v>28</v>
      </c>
      <c r="R968" t="s">
        <v>29</v>
      </c>
      <c r="S968" t="s">
        <v>21</v>
      </c>
      <c r="T968" t="s">
        <v>21</v>
      </c>
      <c r="U968" t="s">
        <v>33</v>
      </c>
      <c r="V968" s="2" t="s">
        <v>31</v>
      </c>
    </row>
    <row r="969" spans="1:22" x14ac:dyDescent="0.3">
      <c r="A969" t="s">
        <v>85</v>
      </c>
      <c r="B969" t="s">
        <v>174</v>
      </c>
      <c r="C969" t="s">
        <v>779</v>
      </c>
      <c r="D969" t="s">
        <v>4484</v>
      </c>
      <c r="E969" t="s">
        <v>85</v>
      </c>
      <c r="F969" t="s">
        <v>21</v>
      </c>
      <c r="G969" t="s">
        <v>25</v>
      </c>
    </row>
    <row r="970" spans="1:22" ht="140.4" x14ac:dyDescent="0.3">
      <c r="A970" t="s">
        <v>43</v>
      </c>
      <c r="B970" t="s">
        <v>174</v>
      </c>
      <c r="C970" t="s">
        <v>200</v>
      </c>
      <c r="D970" t="s">
        <v>3916</v>
      </c>
      <c r="E970" t="s">
        <v>43</v>
      </c>
      <c r="F970" t="s">
        <v>21</v>
      </c>
      <c r="G970" t="s">
        <v>21</v>
      </c>
      <c r="H970" t="s">
        <v>22</v>
      </c>
      <c r="I970" t="s">
        <v>35</v>
      </c>
      <c r="J970" t="s">
        <v>24</v>
      </c>
      <c r="K970" t="s">
        <v>25</v>
      </c>
      <c r="L970" t="s">
        <v>25</v>
      </c>
      <c r="M970" t="s">
        <v>26</v>
      </c>
      <c r="N970" t="s">
        <v>25</v>
      </c>
      <c r="O970" t="s">
        <v>21</v>
      </c>
      <c r="P970" t="s">
        <v>27</v>
      </c>
      <c r="Q970" t="s">
        <v>45</v>
      </c>
      <c r="R970" t="s">
        <v>29</v>
      </c>
      <c r="S970" t="s">
        <v>21</v>
      </c>
      <c r="T970" t="s">
        <v>21</v>
      </c>
      <c r="U970" t="s">
        <v>42</v>
      </c>
      <c r="V970" s="2" t="s">
        <v>34</v>
      </c>
    </row>
    <row r="971" spans="1:22" ht="140.4" x14ac:dyDescent="0.3">
      <c r="A971" t="s">
        <v>70</v>
      </c>
      <c r="B971" t="s">
        <v>174</v>
      </c>
      <c r="C971" t="s">
        <v>3953</v>
      </c>
      <c r="D971" t="s">
        <v>4281</v>
      </c>
      <c r="E971" t="s">
        <v>70</v>
      </c>
      <c r="F971" t="s">
        <v>21</v>
      </c>
      <c r="G971" t="s">
        <v>21</v>
      </c>
      <c r="H971" t="s">
        <v>22</v>
      </c>
      <c r="I971" t="s">
        <v>41</v>
      </c>
      <c r="J971" t="s">
        <v>24</v>
      </c>
      <c r="K971" t="s">
        <v>25</v>
      </c>
      <c r="L971" t="s">
        <v>25</v>
      </c>
      <c r="M971" t="s">
        <v>38</v>
      </c>
      <c r="N971" t="s">
        <v>25</v>
      </c>
      <c r="O971" t="s">
        <v>21</v>
      </c>
      <c r="P971" t="s">
        <v>27</v>
      </c>
      <c r="Q971" t="s">
        <v>28</v>
      </c>
      <c r="R971" t="s">
        <v>29</v>
      </c>
      <c r="S971" t="s">
        <v>21</v>
      </c>
      <c r="T971" t="s">
        <v>21</v>
      </c>
      <c r="U971" t="s">
        <v>42</v>
      </c>
      <c r="V971" s="2" t="s">
        <v>34</v>
      </c>
    </row>
    <row r="972" spans="1:22" ht="140.4" x14ac:dyDescent="0.3">
      <c r="A972" t="s">
        <v>71</v>
      </c>
      <c r="B972" t="s">
        <v>890</v>
      </c>
      <c r="C972" t="s">
        <v>1169</v>
      </c>
      <c r="D972" t="s">
        <v>2854</v>
      </c>
      <c r="E972" t="s">
        <v>71</v>
      </c>
      <c r="F972" t="s">
        <v>21</v>
      </c>
      <c r="G972" t="s">
        <v>21</v>
      </c>
      <c r="H972" t="s">
        <v>22</v>
      </c>
      <c r="I972" t="s">
        <v>23</v>
      </c>
      <c r="J972" t="s">
        <v>24</v>
      </c>
      <c r="K972" t="s">
        <v>25</v>
      </c>
      <c r="L972" t="s">
        <v>25</v>
      </c>
      <c r="M972" t="s">
        <v>26</v>
      </c>
      <c r="N972" t="s">
        <v>21</v>
      </c>
      <c r="O972" t="s">
        <v>21</v>
      </c>
      <c r="P972" t="s">
        <v>27</v>
      </c>
      <c r="Q972" t="s">
        <v>45</v>
      </c>
      <c r="R972" t="s">
        <v>28</v>
      </c>
      <c r="S972" t="s">
        <v>21</v>
      </c>
      <c r="T972" t="s">
        <v>21</v>
      </c>
      <c r="U972" t="s">
        <v>33</v>
      </c>
      <c r="V972" s="2" t="s">
        <v>34</v>
      </c>
    </row>
    <row r="973" spans="1:22" ht="140.4" x14ac:dyDescent="0.3">
      <c r="A973" t="s">
        <v>136</v>
      </c>
      <c r="B973" t="s">
        <v>475</v>
      </c>
      <c r="C973" t="s">
        <v>476</v>
      </c>
      <c r="D973" t="s">
        <v>4804</v>
      </c>
      <c r="E973" t="s">
        <v>136</v>
      </c>
      <c r="F973" t="s">
        <v>21</v>
      </c>
      <c r="G973" t="s">
        <v>21</v>
      </c>
      <c r="H973" t="s">
        <v>22</v>
      </c>
      <c r="I973" t="s">
        <v>23</v>
      </c>
      <c r="J973" t="s">
        <v>24</v>
      </c>
      <c r="K973" t="s">
        <v>25</v>
      </c>
      <c r="L973" t="s">
        <v>25</v>
      </c>
      <c r="M973" t="s">
        <v>26</v>
      </c>
      <c r="N973" t="s">
        <v>25</v>
      </c>
      <c r="O973" t="s">
        <v>21</v>
      </c>
      <c r="P973" t="s">
        <v>27</v>
      </c>
      <c r="Q973" t="s">
        <v>29</v>
      </c>
      <c r="R973" t="s">
        <v>29</v>
      </c>
      <c r="S973" t="s">
        <v>21</v>
      </c>
      <c r="T973" t="s">
        <v>25</v>
      </c>
      <c r="U973" t="s">
        <v>75</v>
      </c>
      <c r="V973" s="2" t="s">
        <v>34</v>
      </c>
    </row>
    <row r="974" spans="1:22" x14ac:dyDescent="0.3">
      <c r="A974" t="s">
        <v>52</v>
      </c>
      <c r="B974" t="s">
        <v>475</v>
      </c>
      <c r="C974" t="s">
        <v>970</v>
      </c>
      <c r="D974" t="s">
        <v>980</v>
      </c>
      <c r="E974" t="s">
        <v>52</v>
      </c>
      <c r="F974" t="s">
        <v>25</v>
      </c>
      <c r="G974" t="s">
        <v>25</v>
      </c>
    </row>
    <row r="975" spans="1:22" ht="109.2" x14ac:dyDescent="0.3">
      <c r="A975" t="s">
        <v>104</v>
      </c>
      <c r="B975" t="s">
        <v>1602</v>
      </c>
      <c r="C975" t="s">
        <v>2574</v>
      </c>
      <c r="D975" t="s">
        <v>2588</v>
      </c>
      <c r="E975" t="s">
        <v>104</v>
      </c>
      <c r="F975" t="s">
        <v>21</v>
      </c>
      <c r="G975" t="s">
        <v>21</v>
      </c>
      <c r="H975" t="s">
        <v>22</v>
      </c>
      <c r="I975" t="s">
        <v>35</v>
      </c>
      <c r="J975" t="s">
        <v>24</v>
      </c>
      <c r="K975" t="s">
        <v>21</v>
      </c>
      <c r="L975" t="s">
        <v>25</v>
      </c>
      <c r="M975" t="s">
        <v>28</v>
      </c>
      <c r="N975" t="s">
        <v>21</v>
      </c>
      <c r="O975" t="s">
        <v>21</v>
      </c>
      <c r="P975" t="s">
        <v>27</v>
      </c>
      <c r="Q975" t="s">
        <v>45</v>
      </c>
      <c r="R975" t="s">
        <v>28</v>
      </c>
      <c r="S975" t="s">
        <v>21</v>
      </c>
      <c r="T975" t="s">
        <v>21</v>
      </c>
      <c r="U975" t="s">
        <v>30</v>
      </c>
      <c r="V975" s="2" t="s">
        <v>66</v>
      </c>
    </row>
    <row r="976" spans="1:22" x14ac:dyDescent="0.3">
      <c r="A976" t="s">
        <v>85</v>
      </c>
      <c r="B976" t="s">
        <v>174</v>
      </c>
      <c r="C976" t="s">
        <v>779</v>
      </c>
      <c r="D976" t="s">
        <v>4459</v>
      </c>
      <c r="E976" t="s">
        <v>85</v>
      </c>
      <c r="F976" t="s">
        <v>21</v>
      </c>
      <c r="G976" t="s">
        <v>25</v>
      </c>
    </row>
    <row r="977" spans="1:22" ht="140.4" x14ac:dyDescent="0.3">
      <c r="A977" t="s">
        <v>52</v>
      </c>
      <c r="B977" t="s">
        <v>932</v>
      </c>
      <c r="C977" t="s">
        <v>949</v>
      </c>
      <c r="D977" t="s">
        <v>958</v>
      </c>
      <c r="E977" t="s">
        <v>52</v>
      </c>
      <c r="F977" t="s">
        <v>21</v>
      </c>
      <c r="G977" t="s">
        <v>21</v>
      </c>
      <c r="H977" t="s">
        <v>22</v>
      </c>
      <c r="I977" t="s">
        <v>35</v>
      </c>
      <c r="J977" t="s">
        <v>24</v>
      </c>
      <c r="K977" t="s">
        <v>21</v>
      </c>
      <c r="L977" t="s">
        <v>21</v>
      </c>
      <c r="M977" t="s">
        <v>47</v>
      </c>
      <c r="N977" t="s">
        <v>21</v>
      </c>
      <c r="O977" t="s">
        <v>21</v>
      </c>
      <c r="P977" t="s">
        <v>27</v>
      </c>
      <c r="Q977" t="s">
        <v>45</v>
      </c>
      <c r="R977" t="s">
        <v>29</v>
      </c>
      <c r="S977" t="s">
        <v>21</v>
      </c>
      <c r="T977" t="s">
        <v>21</v>
      </c>
      <c r="U977" t="s">
        <v>42</v>
      </c>
      <c r="V977" s="2" t="s">
        <v>34</v>
      </c>
    </row>
    <row r="978" spans="1:22" ht="140.4" x14ac:dyDescent="0.3">
      <c r="A978" t="s">
        <v>138</v>
      </c>
      <c r="B978" t="s">
        <v>2870</v>
      </c>
      <c r="C978" t="s">
        <v>4665</v>
      </c>
      <c r="D978" t="s">
        <v>4753</v>
      </c>
      <c r="E978" t="s">
        <v>138</v>
      </c>
      <c r="F978" t="s">
        <v>21</v>
      </c>
      <c r="G978" t="s">
        <v>21</v>
      </c>
      <c r="H978" t="s">
        <v>22</v>
      </c>
      <c r="I978" t="s">
        <v>23</v>
      </c>
      <c r="J978" t="s">
        <v>24</v>
      </c>
      <c r="K978" t="s">
        <v>25</v>
      </c>
      <c r="L978" t="s">
        <v>25</v>
      </c>
      <c r="M978" t="s">
        <v>38</v>
      </c>
      <c r="N978" t="s">
        <v>25</v>
      </c>
      <c r="O978" t="s">
        <v>25</v>
      </c>
      <c r="P978" t="s">
        <v>60</v>
      </c>
      <c r="Q978" t="s">
        <v>28</v>
      </c>
      <c r="R978" t="s">
        <v>29</v>
      </c>
      <c r="S978" t="s">
        <v>21</v>
      </c>
      <c r="T978" t="s">
        <v>21</v>
      </c>
      <c r="U978" t="s">
        <v>33</v>
      </c>
      <c r="V978" s="2" t="s">
        <v>34</v>
      </c>
    </row>
    <row r="979" spans="1:22" ht="62.4" x14ac:dyDescent="0.3">
      <c r="A979" t="s">
        <v>138</v>
      </c>
      <c r="B979" t="s">
        <v>519</v>
      </c>
      <c r="C979" t="s">
        <v>520</v>
      </c>
      <c r="D979" t="s">
        <v>4761</v>
      </c>
      <c r="E979" t="s">
        <v>138</v>
      </c>
      <c r="F979" t="s">
        <v>21</v>
      </c>
      <c r="G979" t="s">
        <v>21</v>
      </c>
      <c r="H979" t="s">
        <v>54</v>
      </c>
      <c r="I979" t="s">
        <v>41</v>
      </c>
      <c r="J979" t="s">
        <v>24</v>
      </c>
      <c r="K979" t="s">
        <v>25</v>
      </c>
      <c r="L979" t="s">
        <v>25</v>
      </c>
      <c r="M979" t="s">
        <v>26</v>
      </c>
      <c r="N979" t="s">
        <v>25</v>
      </c>
      <c r="O979" t="s">
        <v>25</v>
      </c>
      <c r="P979" t="s">
        <v>27</v>
      </c>
      <c r="Q979" t="s">
        <v>29</v>
      </c>
      <c r="R979" t="s">
        <v>29</v>
      </c>
      <c r="S979" t="s">
        <v>21</v>
      </c>
      <c r="T979" t="s">
        <v>21</v>
      </c>
      <c r="U979" t="s">
        <v>75</v>
      </c>
      <c r="V979" s="2" t="s">
        <v>68</v>
      </c>
    </row>
    <row r="980" spans="1:22" ht="62.4" x14ac:dyDescent="0.3">
      <c r="A980" t="s">
        <v>56</v>
      </c>
      <c r="B980" t="s">
        <v>1861</v>
      </c>
      <c r="C980" t="s">
        <v>1870</v>
      </c>
      <c r="D980" t="s">
        <v>2210</v>
      </c>
      <c r="E980" t="s">
        <v>56</v>
      </c>
      <c r="F980" t="s">
        <v>21</v>
      </c>
      <c r="G980" t="s">
        <v>21</v>
      </c>
      <c r="H980" t="s">
        <v>22</v>
      </c>
      <c r="I980" t="s">
        <v>35</v>
      </c>
      <c r="J980" t="s">
        <v>24</v>
      </c>
      <c r="K980" t="s">
        <v>25</v>
      </c>
      <c r="L980" t="s">
        <v>25</v>
      </c>
      <c r="M980" t="s">
        <v>28</v>
      </c>
      <c r="N980" t="s">
        <v>21</v>
      </c>
      <c r="O980" t="s">
        <v>21</v>
      </c>
      <c r="P980" t="s">
        <v>80</v>
      </c>
      <c r="Q980" t="s">
        <v>45</v>
      </c>
      <c r="R980" t="s">
        <v>28</v>
      </c>
      <c r="S980" t="s">
        <v>21</v>
      </c>
      <c r="T980" t="s">
        <v>21</v>
      </c>
      <c r="U980" t="s">
        <v>42</v>
      </c>
      <c r="V980" s="2" t="s">
        <v>68</v>
      </c>
    </row>
    <row r="981" spans="1:22" ht="156" x14ac:dyDescent="0.3">
      <c r="A981" t="s">
        <v>56</v>
      </c>
      <c r="B981" t="s">
        <v>1861</v>
      </c>
      <c r="C981" t="s">
        <v>2191</v>
      </c>
      <c r="D981" t="s">
        <v>2196</v>
      </c>
      <c r="E981" t="s">
        <v>56</v>
      </c>
      <c r="F981" t="s">
        <v>21</v>
      </c>
      <c r="G981" t="s">
        <v>21</v>
      </c>
      <c r="H981" t="s">
        <v>54</v>
      </c>
      <c r="I981" t="s">
        <v>23</v>
      </c>
      <c r="J981" t="s">
        <v>24</v>
      </c>
      <c r="K981" t="s">
        <v>25</v>
      </c>
      <c r="L981" t="s">
        <v>25</v>
      </c>
      <c r="M981" t="s">
        <v>38</v>
      </c>
      <c r="N981" t="s">
        <v>25</v>
      </c>
      <c r="O981" t="s">
        <v>21</v>
      </c>
      <c r="P981" t="s">
        <v>60</v>
      </c>
      <c r="Q981" t="s">
        <v>45</v>
      </c>
      <c r="R981" t="s">
        <v>29</v>
      </c>
      <c r="S981" t="s">
        <v>21</v>
      </c>
      <c r="T981" t="s">
        <v>21</v>
      </c>
      <c r="U981" t="s">
        <v>33</v>
      </c>
      <c r="V981" s="2" t="s">
        <v>31</v>
      </c>
    </row>
    <row r="982" spans="1:22" ht="140.4" x14ac:dyDescent="0.3">
      <c r="A982" t="s">
        <v>70</v>
      </c>
      <c r="B982" t="s">
        <v>1602</v>
      </c>
      <c r="C982" t="s">
        <v>3703</v>
      </c>
      <c r="D982" t="s">
        <v>4210</v>
      </c>
      <c r="E982" t="s">
        <v>70</v>
      </c>
      <c r="F982" t="s">
        <v>21</v>
      </c>
      <c r="G982" t="s">
        <v>21</v>
      </c>
      <c r="H982" t="s">
        <v>22</v>
      </c>
      <c r="I982" t="s">
        <v>23</v>
      </c>
      <c r="J982" t="s">
        <v>24</v>
      </c>
      <c r="K982" t="s">
        <v>25</v>
      </c>
      <c r="L982" t="s">
        <v>25</v>
      </c>
      <c r="M982" t="s">
        <v>38</v>
      </c>
      <c r="N982" t="s">
        <v>25</v>
      </c>
      <c r="O982" t="s">
        <v>21</v>
      </c>
      <c r="P982" t="s">
        <v>27</v>
      </c>
      <c r="Q982" t="s">
        <v>28</v>
      </c>
      <c r="R982" t="s">
        <v>29</v>
      </c>
      <c r="S982" t="s">
        <v>21</v>
      </c>
      <c r="T982" t="s">
        <v>21</v>
      </c>
      <c r="U982" t="s">
        <v>33</v>
      </c>
      <c r="V982" s="2" t="s">
        <v>34</v>
      </c>
    </row>
    <row r="983" spans="1:22" ht="140.4" x14ac:dyDescent="0.3">
      <c r="A983" t="s">
        <v>73</v>
      </c>
      <c r="B983" t="s">
        <v>162</v>
      </c>
      <c r="C983" t="s">
        <v>274</v>
      </c>
      <c r="D983" t="s">
        <v>305</v>
      </c>
      <c r="E983" t="s">
        <v>56</v>
      </c>
      <c r="F983" t="s">
        <v>21</v>
      </c>
      <c r="G983" t="s">
        <v>21</v>
      </c>
      <c r="H983" t="s">
        <v>22</v>
      </c>
      <c r="I983" t="s">
        <v>23</v>
      </c>
      <c r="J983" t="s">
        <v>24</v>
      </c>
      <c r="K983" t="s">
        <v>25</v>
      </c>
      <c r="L983" t="s">
        <v>25</v>
      </c>
      <c r="M983" t="s">
        <v>38</v>
      </c>
      <c r="N983" t="s">
        <v>25</v>
      </c>
      <c r="O983" t="s">
        <v>21</v>
      </c>
      <c r="P983" t="s">
        <v>27</v>
      </c>
      <c r="Q983" t="s">
        <v>29</v>
      </c>
      <c r="R983" t="s">
        <v>29</v>
      </c>
      <c r="S983" t="s">
        <v>21</v>
      </c>
      <c r="T983" t="s">
        <v>21</v>
      </c>
      <c r="U983" t="s">
        <v>30</v>
      </c>
      <c r="V983" s="2" t="s">
        <v>34</v>
      </c>
    </row>
    <row r="984" spans="1:22" ht="140.4" x14ac:dyDescent="0.3">
      <c r="A984" t="s">
        <v>83</v>
      </c>
      <c r="B984" t="s">
        <v>3634</v>
      </c>
      <c r="C984" t="s">
        <v>3635</v>
      </c>
      <c r="D984" t="s">
        <v>5020</v>
      </c>
      <c r="E984" t="s">
        <v>83</v>
      </c>
      <c r="F984" t="s">
        <v>21</v>
      </c>
      <c r="G984" t="s">
        <v>21</v>
      </c>
      <c r="H984" t="s">
        <v>50</v>
      </c>
      <c r="I984" t="s">
        <v>41</v>
      </c>
      <c r="J984" t="s">
        <v>24</v>
      </c>
      <c r="K984" t="s">
        <v>21</v>
      </c>
      <c r="L984" t="s">
        <v>25</v>
      </c>
      <c r="M984" t="s">
        <v>38</v>
      </c>
      <c r="N984" t="s">
        <v>25</v>
      </c>
      <c r="O984" t="s">
        <v>21</v>
      </c>
      <c r="P984" t="s">
        <v>27</v>
      </c>
      <c r="Q984" t="s">
        <v>28</v>
      </c>
      <c r="R984" t="s">
        <v>29</v>
      </c>
      <c r="S984" t="s">
        <v>25</v>
      </c>
      <c r="T984" t="s">
        <v>25</v>
      </c>
      <c r="U984" t="s">
        <v>75</v>
      </c>
      <c r="V984" s="2" t="s">
        <v>34</v>
      </c>
    </row>
    <row r="985" spans="1:22" x14ac:dyDescent="0.3">
      <c r="A985" t="s">
        <v>36</v>
      </c>
      <c r="B985" t="s">
        <v>2570</v>
      </c>
      <c r="C985" t="s">
        <v>2571</v>
      </c>
      <c r="D985" t="s">
        <v>2752</v>
      </c>
      <c r="E985" t="s">
        <v>36</v>
      </c>
      <c r="F985" t="s">
        <v>25</v>
      </c>
      <c r="G985" t="s">
        <v>25</v>
      </c>
    </row>
    <row r="986" spans="1:22" ht="140.4" x14ac:dyDescent="0.3">
      <c r="A986" t="s">
        <v>61</v>
      </c>
      <c r="B986" t="s">
        <v>1190</v>
      </c>
      <c r="C986" t="s">
        <v>1195</v>
      </c>
      <c r="D986" t="s">
        <v>1279</v>
      </c>
      <c r="E986" t="s">
        <v>61</v>
      </c>
      <c r="F986" t="s">
        <v>21</v>
      </c>
      <c r="G986" t="s">
        <v>21</v>
      </c>
      <c r="H986" t="s">
        <v>54</v>
      </c>
      <c r="I986" t="s">
        <v>23</v>
      </c>
      <c r="J986" t="s">
        <v>24</v>
      </c>
      <c r="K986" t="s">
        <v>21</v>
      </c>
      <c r="L986" t="s">
        <v>25</v>
      </c>
      <c r="M986" t="s">
        <v>26</v>
      </c>
      <c r="N986" t="s">
        <v>25</v>
      </c>
      <c r="O986" t="s">
        <v>21</v>
      </c>
      <c r="P986" t="s">
        <v>27</v>
      </c>
      <c r="Q986" t="s">
        <v>28</v>
      </c>
      <c r="R986" t="s">
        <v>29</v>
      </c>
      <c r="S986" t="s">
        <v>21</v>
      </c>
      <c r="T986" t="s">
        <v>21</v>
      </c>
      <c r="U986" t="s">
        <v>30</v>
      </c>
      <c r="V986" s="2" t="s">
        <v>34</v>
      </c>
    </row>
    <row r="987" spans="1:22" x14ac:dyDescent="0.3">
      <c r="A987" t="s">
        <v>44</v>
      </c>
      <c r="B987" t="s">
        <v>1056</v>
      </c>
      <c r="C987" t="s">
        <v>1059</v>
      </c>
      <c r="D987" t="s">
        <v>3730</v>
      </c>
      <c r="E987" t="s">
        <v>102</v>
      </c>
      <c r="F987" t="s">
        <v>25</v>
      </c>
      <c r="G987" t="s">
        <v>25</v>
      </c>
    </row>
    <row r="988" spans="1:22" x14ac:dyDescent="0.3">
      <c r="A988" t="s">
        <v>70</v>
      </c>
      <c r="B988" t="s">
        <v>1056</v>
      </c>
      <c r="C988" t="s">
        <v>1059</v>
      </c>
      <c r="D988" t="s">
        <v>4396</v>
      </c>
      <c r="E988" t="s">
        <v>70</v>
      </c>
      <c r="F988" t="s">
        <v>25</v>
      </c>
      <c r="G988" t="s">
        <v>25</v>
      </c>
    </row>
    <row r="989" spans="1:22" ht="156" x14ac:dyDescent="0.3">
      <c r="A989" t="s">
        <v>61</v>
      </c>
      <c r="B989" t="s">
        <v>519</v>
      </c>
      <c r="C989" t="s">
        <v>1027</v>
      </c>
      <c r="D989" t="s">
        <v>1179</v>
      </c>
      <c r="E989" t="s">
        <v>61</v>
      </c>
      <c r="F989" t="s">
        <v>21</v>
      </c>
      <c r="G989" t="s">
        <v>21</v>
      </c>
      <c r="H989" t="s">
        <v>22</v>
      </c>
      <c r="I989" t="s">
        <v>23</v>
      </c>
      <c r="J989" t="s">
        <v>24</v>
      </c>
      <c r="K989" t="s">
        <v>25</v>
      </c>
      <c r="L989" t="s">
        <v>25</v>
      </c>
      <c r="M989" t="s">
        <v>28</v>
      </c>
      <c r="N989" t="s">
        <v>25</v>
      </c>
      <c r="O989" t="s">
        <v>21</v>
      </c>
      <c r="P989" t="s">
        <v>80</v>
      </c>
      <c r="Q989" t="s">
        <v>45</v>
      </c>
      <c r="R989" t="s">
        <v>45</v>
      </c>
      <c r="S989" t="s">
        <v>21</v>
      </c>
      <c r="T989" t="s">
        <v>25</v>
      </c>
      <c r="U989" t="s">
        <v>75</v>
      </c>
      <c r="V989" s="2" t="s">
        <v>31</v>
      </c>
    </row>
    <row r="990" spans="1:22" ht="140.4" x14ac:dyDescent="0.3">
      <c r="A990" t="s">
        <v>61</v>
      </c>
      <c r="B990" t="s">
        <v>1190</v>
      </c>
      <c r="C990" t="s">
        <v>1195</v>
      </c>
      <c r="D990" t="s">
        <v>1274</v>
      </c>
      <c r="E990" t="s">
        <v>61</v>
      </c>
      <c r="F990" t="s">
        <v>21</v>
      </c>
      <c r="G990" t="s">
        <v>21</v>
      </c>
      <c r="H990" t="s">
        <v>22</v>
      </c>
      <c r="I990" t="s">
        <v>41</v>
      </c>
      <c r="J990" t="s">
        <v>24</v>
      </c>
      <c r="K990" t="s">
        <v>21</v>
      </c>
      <c r="L990" t="s">
        <v>25</v>
      </c>
      <c r="M990" t="s">
        <v>38</v>
      </c>
      <c r="N990" t="s">
        <v>25</v>
      </c>
      <c r="O990" t="s">
        <v>21</v>
      </c>
      <c r="P990" t="s">
        <v>27</v>
      </c>
      <c r="Q990" t="s">
        <v>28</v>
      </c>
      <c r="R990" t="s">
        <v>29</v>
      </c>
      <c r="S990" t="s">
        <v>21</v>
      </c>
      <c r="T990" t="s">
        <v>21</v>
      </c>
      <c r="U990" t="s">
        <v>30</v>
      </c>
      <c r="V990" s="2" t="s">
        <v>34</v>
      </c>
    </row>
    <row r="991" spans="1:22" ht="109.2" x14ac:dyDescent="0.3">
      <c r="A991" t="s">
        <v>49</v>
      </c>
      <c r="B991" t="s">
        <v>1190</v>
      </c>
      <c r="C991" t="s">
        <v>1195</v>
      </c>
      <c r="D991" t="s">
        <v>1574</v>
      </c>
      <c r="E991" t="s">
        <v>49</v>
      </c>
      <c r="F991" t="s">
        <v>21</v>
      </c>
      <c r="G991" t="s">
        <v>21</v>
      </c>
      <c r="H991" t="s">
        <v>22</v>
      </c>
      <c r="I991" t="s">
        <v>41</v>
      </c>
      <c r="J991" t="s">
        <v>24</v>
      </c>
      <c r="K991" t="s">
        <v>25</v>
      </c>
      <c r="L991" t="s">
        <v>25</v>
      </c>
      <c r="M991" t="s">
        <v>38</v>
      </c>
      <c r="N991" t="s">
        <v>25</v>
      </c>
      <c r="O991" t="s">
        <v>21</v>
      </c>
      <c r="P991" t="s">
        <v>27</v>
      </c>
      <c r="Q991" t="s">
        <v>29</v>
      </c>
      <c r="R991" t="s">
        <v>29</v>
      </c>
      <c r="S991" t="s">
        <v>21</v>
      </c>
      <c r="T991" t="s">
        <v>25</v>
      </c>
      <c r="U991" t="s">
        <v>75</v>
      </c>
      <c r="V991" s="2" t="s">
        <v>46</v>
      </c>
    </row>
    <row r="992" spans="1:22" ht="140.4" x14ac:dyDescent="0.3">
      <c r="A992" t="s">
        <v>67</v>
      </c>
      <c r="B992" t="s">
        <v>1683</v>
      </c>
      <c r="C992" t="s">
        <v>2320</v>
      </c>
      <c r="D992" t="s">
        <v>2362</v>
      </c>
      <c r="E992" t="s">
        <v>65</v>
      </c>
      <c r="F992" t="s">
        <v>21</v>
      </c>
      <c r="G992" t="s">
        <v>21</v>
      </c>
      <c r="H992" t="s">
        <v>54</v>
      </c>
      <c r="I992" t="s">
        <v>35</v>
      </c>
      <c r="J992" t="s">
        <v>24</v>
      </c>
      <c r="K992" t="s">
        <v>25</v>
      </c>
      <c r="L992" t="s">
        <v>25</v>
      </c>
      <c r="M992" t="s">
        <v>26</v>
      </c>
      <c r="N992" t="s">
        <v>25</v>
      </c>
      <c r="O992" t="s">
        <v>21</v>
      </c>
      <c r="P992" t="s">
        <v>27</v>
      </c>
      <c r="Q992" t="s">
        <v>28</v>
      </c>
      <c r="R992" t="s">
        <v>29</v>
      </c>
      <c r="S992" t="s">
        <v>21</v>
      </c>
      <c r="T992" t="s">
        <v>21</v>
      </c>
      <c r="U992" t="s">
        <v>33</v>
      </c>
      <c r="V992" s="2" t="s">
        <v>34</v>
      </c>
    </row>
    <row r="993" spans="1:22" ht="140.4" x14ac:dyDescent="0.3">
      <c r="A993" t="s">
        <v>83</v>
      </c>
      <c r="B993" t="s">
        <v>3634</v>
      </c>
      <c r="C993" t="s">
        <v>3637</v>
      </c>
      <c r="D993" t="s">
        <v>5060</v>
      </c>
      <c r="E993" t="s">
        <v>83</v>
      </c>
      <c r="F993" t="s">
        <v>21</v>
      </c>
      <c r="G993" t="s">
        <v>21</v>
      </c>
      <c r="H993" t="s">
        <v>22</v>
      </c>
      <c r="I993" t="s">
        <v>23</v>
      </c>
      <c r="J993" t="s">
        <v>24</v>
      </c>
      <c r="K993" t="s">
        <v>21</v>
      </c>
      <c r="L993" t="s">
        <v>25</v>
      </c>
      <c r="M993" t="s">
        <v>47</v>
      </c>
      <c r="N993" t="s">
        <v>21</v>
      </c>
      <c r="O993" t="s">
        <v>21</v>
      </c>
      <c r="P993" t="s">
        <v>72</v>
      </c>
      <c r="Q993" t="s">
        <v>47</v>
      </c>
      <c r="R993" t="s">
        <v>45</v>
      </c>
      <c r="S993" t="s">
        <v>21</v>
      </c>
      <c r="T993" t="s">
        <v>21</v>
      </c>
      <c r="U993" t="s">
        <v>42</v>
      </c>
      <c r="V993" s="2" t="s">
        <v>34</v>
      </c>
    </row>
    <row r="994" spans="1:22" ht="140.4" x14ac:dyDescent="0.3">
      <c r="A994" t="s">
        <v>56</v>
      </c>
      <c r="B994" t="s">
        <v>1683</v>
      </c>
      <c r="C994" t="s">
        <v>1684</v>
      </c>
      <c r="D994" t="s">
        <v>2287</v>
      </c>
      <c r="E994" t="s">
        <v>58</v>
      </c>
      <c r="F994" t="s">
        <v>21</v>
      </c>
      <c r="G994" t="s">
        <v>21</v>
      </c>
      <c r="H994" t="s">
        <v>22</v>
      </c>
      <c r="I994" t="s">
        <v>41</v>
      </c>
      <c r="J994" t="s">
        <v>24</v>
      </c>
      <c r="K994" t="s">
        <v>25</v>
      </c>
      <c r="L994" t="s">
        <v>25</v>
      </c>
      <c r="M994" t="s">
        <v>38</v>
      </c>
      <c r="N994" t="s">
        <v>25</v>
      </c>
      <c r="O994" t="s">
        <v>21</v>
      </c>
      <c r="P994" t="s">
        <v>27</v>
      </c>
      <c r="Q994" t="s">
        <v>28</v>
      </c>
      <c r="R994" t="s">
        <v>29</v>
      </c>
      <c r="S994" t="s">
        <v>21</v>
      </c>
      <c r="T994" t="s">
        <v>21</v>
      </c>
      <c r="U994" t="s">
        <v>30</v>
      </c>
      <c r="V994" s="2" t="s">
        <v>34</v>
      </c>
    </row>
    <row r="995" spans="1:22" ht="109.2" x14ac:dyDescent="0.3">
      <c r="A995" t="s">
        <v>40</v>
      </c>
      <c r="B995" t="s">
        <v>162</v>
      </c>
      <c r="C995" t="s">
        <v>654</v>
      </c>
      <c r="D995" t="s">
        <v>3266</v>
      </c>
      <c r="E995" t="s">
        <v>37</v>
      </c>
      <c r="F995" t="s">
        <v>21</v>
      </c>
      <c r="G995" t="s">
        <v>21</v>
      </c>
      <c r="H995" t="s">
        <v>50</v>
      </c>
      <c r="I995" t="s">
        <v>35</v>
      </c>
      <c r="J995" t="s">
        <v>24</v>
      </c>
      <c r="K995" t="s">
        <v>25</v>
      </c>
      <c r="L995" t="s">
        <v>25</v>
      </c>
      <c r="M995" t="s">
        <v>26</v>
      </c>
      <c r="N995" t="s">
        <v>25</v>
      </c>
      <c r="O995" t="s">
        <v>21</v>
      </c>
      <c r="P995" t="s">
        <v>60</v>
      </c>
      <c r="Q995" t="s">
        <v>45</v>
      </c>
      <c r="R995" t="s">
        <v>28</v>
      </c>
      <c r="S995" t="s">
        <v>21</v>
      </c>
      <c r="T995" t="s">
        <v>25</v>
      </c>
      <c r="U995" t="s">
        <v>33</v>
      </c>
      <c r="V995" s="2" t="s">
        <v>46</v>
      </c>
    </row>
    <row r="996" spans="1:22" x14ac:dyDescent="0.3">
      <c r="A996" t="s">
        <v>83</v>
      </c>
      <c r="B996" t="s">
        <v>3366</v>
      </c>
      <c r="C996" t="s">
        <v>3593</v>
      </c>
      <c r="D996" t="s">
        <v>5107</v>
      </c>
      <c r="E996" t="s">
        <v>83</v>
      </c>
      <c r="F996" t="s">
        <v>21</v>
      </c>
      <c r="G996" t="s">
        <v>25</v>
      </c>
    </row>
    <row r="997" spans="1:22" x14ac:dyDescent="0.3">
      <c r="A997" t="s">
        <v>102</v>
      </c>
      <c r="B997" t="s">
        <v>1602</v>
      </c>
      <c r="C997" t="s">
        <v>3703</v>
      </c>
      <c r="D997" t="s">
        <v>3825</v>
      </c>
      <c r="E997" t="s">
        <v>102</v>
      </c>
      <c r="F997" t="s">
        <v>21</v>
      </c>
      <c r="G997" t="s">
        <v>21</v>
      </c>
      <c r="H997" t="s">
        <v>50</v>
      </c>
      <c r="I997" t="s">
        <v>41</v>
      </c>
      <c r="J997" t="s">
        <v>24</v>
      </c>
      <c r="K997" t="s">
        <v>21</v>
      </c>
      <c r="L997" t="s">
        <v>25</v>
      </c>
      <c r="M997" t="s">
        <v>38</v>
      </c>
      <c r="N997" t="s">
        <v>25</v>
      </c>
      <c r="O997" t="s">
        <v>21</v>
      </c>
      <c r="P997" t="s">
        <v>27</v>
      </c>
      <c r="Q997" t="s">
        <v>28</v>
      </c>
      <c r="R997" t="s">
        <v>29</v>
      </c>
      <c r="S997" t="s">
        <v>21</v>
      </c>
      <c r="T997" t="s">
        <v>21</v>
      </c>
      <c r="U997" t="s">
        <v>33</v>
      </c>
      <c r="V997" t="s">
        <v>103</v>
      </c>
    </row>
    <row r="998" spans="1:22" ht="109.2" x14ac:dyDescent="0.3">
      <c r="A998" t="s">
        <v>150</v>
      </c>
      <c r="B998" t="s">
        <v>475</v>
      </c>
      <c r="C998" t="s">
        <v>5112</v>
      </c>
      <c r="D998" t="s">
        <v>5244</v>
      </c>
      <c r="E998" t="s">
        <v>150</v>
      </c>
      <c r="F998" t="s">
        <v>21</v>
      </c>
      <c r="G998" t="s">
        <v>21</v>
      </c>
      <c r="H998" t="s">
        <v>54</v>
      </c>
      <c r="I998" t="s">
        <v>35</v>
      </c>
      <c r="J998" t="s">
        <v>24</v>
      </c>
      <c r="K998" t="s">
        <v>25</v>
      </c>
      <c r="L998" t="s">
        <v>25</v>
      </c>
      <c r="M998" t="s">
        <v>28</v>
      </c>
      <c r="N998" t="s">
        <v>25</v>
      </c>
      <c r="O998" t="s">
        <v>21</v>
      </c>
      <c r="P998" t="s">
        <v>27</v>
      </c>
      <c r="Q998" t="s">
        <v>45</v>
      </c>
      <c r="R998" t="s">
        <v>28</v>
      </c>
      <c r="S998" t="s">
        <v>21</v>
      </c>
      <c r="T998" t="s">
        <v>21</v>
      </c>
      <c r="U998" t="s">
        <v>30</v>
      </c>
      <c r="V998" s="2" t="s">
        <v>66</v>
      </c>
    </row>
    <row r="999" spans="1:22" ht="78" x14ac:dyDescent="0.3">
      <c r="A999" t="s">
        <v>70</v>
      </c>
      <c r="B999" t="s">
        <v>475</v>
      </c>
      <c r="C999" t="s">
        <v>4166</v>
      </c>
      <c r="D999" t="s">
        <v>4186</v>
      </c>
      <c r="E999" t="s">
        <v>70</v>
      </c>
      <c r="F999" t="s">
        <v>21</v>
      </c>
      <c r="G999" t="s">
        <v>21</v>
      </c>
      <c r="H999" t="s">
        <v>22</v>
      </c>
      <c r="I999" t="s">
        <v>41</v>
      </c>
      <c r="J999" t="s">
        <v>47</v>
      </c>
      <c r="K999" t="s">
        <v>21</v>
      </c>
      <c r="L999" t="s">
        <v>21</v>
      </c>
      <c r="M999" t="s">
        <v>28</v>
      </c>
      <c r="N999" t="s">
        <v>21</v>
      </c>
      <c r="O999" t="s">
        <v>25</v>
      </c>
      <c r="P999" t="s">
        <v>27</v>
      </c>
      <c r="Q999" t="s">
        <v>45</v>
      </c>
      <c r="R999" t="s">
        <v>29</v>
      </c>
      <c r="S999" t="s">
        <v>25</v>
      </c>
      <c r="T999" t="s">
        <v>25</v>
      </c>
      <c r="U999" t="s">
        <v>33</v>
      </c>
      <c r="V999" s="2" t="s">
        <v>77</v>
      </c>
    </row>
    <row r="1000" spans="1:22" x14ac:dyDescent="0.3">
      <c r="A1000" t="s">
        <v>37</v>
      </c>
      <c r="B1000" t="s">
        <v>2570</v>
      </c>
      <c r="C1000" t="s">
        <v>2571</v>
      </c>
      <c r="D1000" t="s">
        <v>3464</v>
      </c>
      <c r="E1000" t="s">
        <v>37</v>
      </c>
      <c r="F1000" t="s">
        <v>21</v>
      </c>
      <c r="G1000" t="s">
        <v>21</v>
      </c>
      <c r="H1000" t="s">
        <v>22</v>
      </c>
      <c r="I1000" t="s">
        <v>41</v>
      </c>
      <c r="J1000" t="s">
        <v>24</v>
      </c>
      <c r="K1000" t="s">
        <v>25</v>
      </c>
      <c r="L1000" t="s">
        <v>25</v>
      </c>
      <c r="M1000" t="s">
        <v>26</v>
      </c>
      <c r="N1000" t="s">
        <v>25</v>
      </c>
      <c r="O1000" t="s">
        <v>21</v>
      </c>
      <c r="P1000" t="s">
        <v>60</v>
      </c>
      <c r="Q1000" t="s">
        <v>45</v>
      </c>
      <c r="R1000" t="s">
        <v>29</v>
      </c>
      <c r="S1000" t="s">
        <v>21</v>
      </c>
      <c r="T1000" t="s">
        <v>21</v>
      </c>
      <c r="U1000" t="s">
        <v>30</v>
      </c>
      <c r="V1000" t="s">
        <v>63</v>
      </c>
    </row>
    <row r="1001" spans="1:22" ht="140.4" x14ac:dyDescent="0.3">
      <c r="A1001" t="s">
        <v>71</v>
      </c>
      <c r="B1001" t="s">
        <v>890</v>
      </c>
      <c r="C1001" t="s">
        <v>927</v>
      </c>
      <c r="D1001" t="s">
        <v>2857</v>
      </c>
      <c r="E1001" t="s">
        <v>71</v>
      </c>
      <c r="F1001" t="s">
        <v>21</v>
      </c>
      <c r="G1001" t="s">
        <v>21</v>
      </c>
      <c r="H1001" t="s">
        <v>22</v>
      </c>
      <c r="I1001" t="s">
        <v>35</v>
      </c>
      <c r="J1001" t="s">
        <v>24</v>
      </c>
      <c r="K1001" t="s">
        <v>25</v>
      </c>
      <c r="L1001" t="s">
        <v>25</v>
      </c>
      <c r="M1001" t="s">
        <v>38</v>
      </c>
      <c r="N1001" t="s">
        <v>25</v>
      </c>
      <c r="O1001" t="s">
        <v>21</v>
      </c>
      <c r="P1001" t="s">
        <v>27</v>
      </c>
      <c r="Q1001" t="s">
        <v>45</v>
      </c>
      <c r="R1001" t="s">
        <v>29</v>
      </c>
      <c r="S1001" t="s">
        <v>21</v>
      </c>
      <c r="T1001" t="s">
        <v>25</v>
      </c>
      <c r="U1001" t="s">
        <v>42</v>
      </c>
      <c r="V1001" s="2" t="s">
        <v>34</v>
      </c>
    </row>
    <row r="1002" spans="1:22" x14ac:dyDescent="0.3">
      <c r="A1002" t="s">
        <v>39</v>
      </c>
      <c r="B1002" t="s">
        <v>174</v>
      </c>
      <c r="C1002" t="s">
        <v>195</v>
      </c>
      <c r="D1002" t="s">
        <v>787</v>
      </c>
      <c r="E1002" t="s">
        <v>39</v>
      </c>
      <c r="F1002" t="s">
        <v>21</v>
      </c>
      <c r="G1002" t="s">
        <v>25</v>
      </c>
    </row>
    <row r="1003" spans="1:22" ht="140.4" x14ac:dyDescent="0.3">
      <c r="A1003" t="s">
        <v>64</v>
      </c>
      <c r="B1003" t="s">
        <v>983</v>
      </c>
      <c r="C1003" t="s">
        <v>984</v>
      </c>
      <c r="D1003" t="s">
        <v>3157</v>
      </c>
      <c r="E1003" t="s">
        <v>64</v>
      </c>
      <c r="F1003" t="s">
        <v>21</v>
      </c>
      <c r="G1003" t="s">
        <v>21</v>
      </c>
      <c r="H1003" t="s">
        <v>22</v>
      </c>
      <c r="I1003" t="s">
        <v>41</v>
      </c>
      <c r="J1003" t="s">
        <v>47</v>
      </c>
      <c r="K1003" t="s">
        <v>21</v>
      </c>
      <c r="L1003" t="s">
        <v>21</v>
      </c>
      <c r="M1003" t="s">
        <v>38</v>
      </c>
      <c r="N1003" t="s">
        <v>21</v>
      </c>
      <c r="O1003" t="s">
        <v>21</v>
      </c>
      <c r="P1003" t="s">
        <v>27</v>
      </c>
      <c r="Q1003" t="s">
        <v>45</v>
      </c>
      <c r="R1003" t="s">
        <v>29</v>
      </c>
      <c r="S1003" t="s">
        <v>21</v>
      </c>
      <c r="T1003" t="s">
        <v>21</v>
      </c>
      <c r="U1003" t="s">
        <v>75</v>
      </c>
      <c r="V1003" s="2" t="s">
        <v>34</v>
      </c>
    </row>
    <row r="1004" spans="1:22" x14ac:dyDescent="0.3">
      <c r="A1004" t="s">
        <v>40</v>
      </c>
      <c r="B1004" t="s">
        <v>1056</v>
      </c>
      <c r="C1004" t="s">
        <v>1062</v>
      </c>
      <c r="D1004" t="s">
        <v>3272</v>
      </c>
      <c r="E1004" t="s">
        <v>40</v>
      </c>
      <c r="F1004" t="s">
        <v>25</v>
      </c>
      <c r="G1004" t="s">
        <v>21</v>
      </c>
    </row>
    <row r="1005" spans="1:22" ht="140.4" x14ac:dyDescent="0.3">
      <c r="A1005" t="s">
        <v>36</v>
      </c>
      <c r="B1005" t="s">
        <v>284</v>
      </c>
      <c r="C1005" t="s">
        <v>2615</v>
      </c>
      <c r="D1005" t="s">
        <v>2656</v>
      </c>
      <c r="E1005" t="s">
        <v>36</v>
      </c>
      <c r="F1005" t="s">
        <v>21</v>
      </c>
      <c r="G1005" t="s">
        <v>21</v>
      </c>
      <c r="H1005" t="s">
        <v>54</v>
      </c>
      <c r="I1005" t="s">
        <v>35</v>
      </c>
      <c r="J1005" t="s">
        <v>24</v>
      </c>
      <c r="K1005" t="s">
        <v>25</v>
      </c>
      <c r="L1005" t="s">
        <v>25</v>
      </c>
      <c r="M1005" t="s">
        <v>28</v>
      </c>
      <c r="N1005" t="s">
        <v>25</v>
      </c>
      <c r="O1005" t="s">
        <v>21</v>
      </c>
      <c r="P1005" t="s">
        <v>27</v>
      </c>
      <c r="Q1005" t="s">
        <v>47</v>
      </c>
      <c r="R1005" t="s">
        <v>47</v>
      </c>
      <c r="S1005" t="s">
        <v>21</v>
      </c>
      <c r="T1005" t="s">
        <v>21</v>
      </c>
      <c r="U1005" t="s">
        <v>42</v>
      </c>
      <c r="V1005" s="2" t="s">
        <v>34</v>
      </c>
    </row>
    <row r="1006" spans="1:22" ht="124.8" x14ac:dyDescent="0.3">
      <c r="A1006" t="s">
        <v>113</v>
      </c>
      <c r="B1006" t="s">
        <v>519</v>
      </c>
      <c r="C1006" t="s">
        <v>1341</v>
      </c>
      <c r="D1006" t="s">
        <v>1358</v>
      </c>
      <c r="E1006" t="s">
        <v>113</v>
      </c>
      <c r="F1006" t="s">
        <v>21</v>
      </c>
      <c r="G1006" t="s">
        <v>21</v>
      </c>
      <c r="H1006" t="s">
        <v>22</v>
      </c>
      <c r="I1006" t="s">
        <v>41</v>
      </c>
      <c r="J1006" t="s">
        <v>24</v>
      </c>
      <c r="K1006" t="s">
        <v>25</v>
      </c>
      <c r="L1006" t="s">
        <v>21</v>
      </c>
      <c r="M1006" t="s">
        <v>47</v>
      </c>
      <c r="N1006" t="s">
        <v>21</v>
      </c>
      <c r="O1006" t="s">
        <v>21</v>
      </c>
      <c r="P1006" t="s">
        <v>27</v>
      </c>
      <c r="Q1006" t="s">
        <v>45</v>
      </c>
      <c r="R1006" t="s">
        <v>29</v>
      </c>
      <c r="S1006" t="s">
        <v>21</v>
      </c>
      <c r="T1006" t="s">
        <v>21</v>
      </c>
      <c r="U1006" t="s">
        <v>75</v>
      </c>
      <c r="V1006" s="2" t="s">
        <v>94</v>
      </c>
    </row>
    <row r="1007" spans="1:22" ht="78" x14ac:dyDescent="0.3">
      <c r="A1007" t="s">
        <v>73</v>
      </c>
      <c r="B1007" t="s">
        <v>311</v>
      </c>
      <c r="C1007" t="s">
        <v>314</v>
      </c>
      <c r="D1007" t="s">
        <v>348</v>
      </c>
      <c r="E1007" t="s">
        <v>73</v>
      </c>
      <c r="F1007" t="s">
        <v>21</v>
      </c>
      <c r="G1007" t="s">
        <v>21</v>
      </c>
      <c r="H1007" t="s">
        <v>50</v>
      </c>
      <c r="I1007" t="s">
        <v>35</v>
      </c>
      <c r="J1007" t="s">
        <v>24</v>
      </c>
      <c r="K1007" t="s">
        <v>25</v>
      </c>
      <c r="L1007" t="s">
        <v>21</v>
      </c>
      <c r="M1007" t="s">
        <v>47</v>
      </c>
      <c r="N1007" t="s">
        <v>21</v>
      </c>
      <c r="O1007" t="s">
        <v>21</v>
      </c>
      <c r="P1007" t="s">
        <v>60</v>
      </c>
      <c r="Q1007" t="s">
        <v>47</v>
      </c>
      <c r="R1007" t="s">
        <v>28</v>
      </c>
      <c r="S1007" t="s">
        <v>21</v>
      </c>
      <c r="T1007" t="s">
        <v>25</v>
      </c>
      <c r="U1007" t="s">
        <v>33</v>
      </c>
      <c r="V1007" s="2" t="s">
        <v>78</v>
      </c>
    </row>
    <row r="1008" spans="1:22" x14ac:dyDescent="0.3">
      <c r="A1008" t="s">
        <v>36</v>
      </c>
      <c r="B1008" t="s">
        <v>881</v>
      </c>
      <c r="C1008" t="s">
        <v>2278</v>
      </c>
      <c r="D1008" t="s">
        <v>2612</v>
      </c>
      <c r="E1008" t="s">
        <v>36</v>
      </c>
      <c r="F1008" t="s">
        <v>21</v>
      </c>
      <c r="G1008" t="s">
        <v>25</v>
      </c>
    </row>
    <row r="1009" spans="1:22" ht="78" x14ac:dyDescent="0.3">
      <c r="A1009" t="s">
        <v>61</v>
      </c>
      <c r="B1009" t="s">
        <v>1056</v>
      </c>
      <c r="C1009" t="s">
        <v>1124</v>
      </c>
      <c r="D1009" t="s">
        <v>1143</v>
      </c>
      <c r="E1009" t="s">
        <v>61</v>
      </c>
      <c r="F1009" t="s">
        <v>21</v>
      </c>
      <c r="G1009" t="s">
        <v>21</v>
      </c>
      <c r="H1009" t="s">
        <v>50</v>
      </c>
      <c r="I1009" t="s">
        <v>23</v>
      </c>
      <c r="J1009" t="s">
        <v>47</v>
      </c>
      <c r="K1009" t="s">
        <v>21</v>
      </c>
      <c r="L1009" t="s">
        <v>25</v>
      </c>
      <c r="M1009" t="s">
        <v>26</v>
      </c>
      <c r="N1009" t="s">
        <v>25</v>
      </c>
      <c r="O1009" t="s">
        <v>21</v>
      </c>
      <c r="P1009" t="s">
        <v>27</v>
      </c>
      <c r="Q1009" t="s">
        <v>45</v>
      </c>
      <c r="R1009" t="s">
        <v>28</v>
      </c>
      <c r="S1009" t="s">
        <v>21</v>
      </c>
      <c r="T1009" t="s">
        <v>21</v>
      </c>
      <c r="U1009" t="s">
        <v>33</v>
      </c>
      <c r="V1009" s="2" t="s">
        <v>57</v>
      </c>
    </row>
    <row r="1010" spans="1:22" x14ac:dyDescent="0.3">
      <c r="A1010" t="s">
        <v>64</v>
      </c>
      <c r="B1010" t="s">
        <v>162</v>
      </c>
      <c r="C1010" t="s">
        <v>505</v>
      </c>
      <c r="D1010" t="s">
        <v>3143</v>
      </c>
      <c r="E1010" t="s">
        <v>37</v>
      </c>
      <c r="F1010" t="s">
        <v>21</v>
      </c>
      <c r="G1010" t="s">
        <v>21</v>
      </c>
      <c r="H1010" t="s">
        <v>22</v>
      </c>
      <c r="I1010" t="s">
        <v>23</v>
      </c>
      <c r="J1010" t="s">
        <v>24</v>
      </c>
      <c r="K1010" t="s">
        <v>25</v>
      </c>
      <c r="L1010" t="s">
        <v>25</v>
      </c>
      <c r="M1010" t="s">
        <v>26</v>
      </c>
      <c r="N1010" t="s">
        <v>25</v>
      </c>
      <c r="O1010" t="s">
        <v>21</v>
      </c>
      <c r="P1010" t="s">
        <v>27</v>
      </c>
      <c r="Q1010" t="s">
        <v>29</v>
      </c>
      <c r="R1010" t="s">
        <v>29</v>
      </c>
      <c r="S1010" t="s">
        <v>21</v>
      </c>
      <c r="T1010" t="s">
        <v>21</v>
      </c>
      <c r="U1010" t="s">
        <v>33</v>
      </c>
      <c r="V1010" t="s">
        <v>101</v>
      </c>
    </row>
    <row r="1011" spans="1:22" ht="109.2" x14ac:dyDescent="0.3">
      <c r="A1011" t="s">
        <v>59</v>
      </c>
      <c r="B1011" t="s">
        <v>519</v>
      </c>
      <c r="C1011" t="s">
        <v>3183</v>
      </c>
      <c r="D1011" t="s">
        <v>3516</v>
      </c>
      <c r="E1011" t="s">
        <v>59</v>
      </c>
      <c r="F1011" t="s">
        <v>21</v>
      </c>
      <c r="G1011" t="s">
        <v>21</v>
      </c>
      <c r="H1011" t="s">
        <v>50</v>
      </c>
      <c r="I1011" t="s">
        <v>35</v>
      </c>
      <c r="J1011" t="s">
        <v>47</v>
      </c>
      <c r="K1011" t="s">
        <v>21</v>
      </c>
      <c r="L1011" t="s">
        <v>21</v>
      </c>
      <c r="M1011" t="s">
        <v>47</v>
      </c>
      <c r="N1011" t="s">
        <v>21</v>
      </c>
      <c r="O1011" t="s">
        <v>21</v>
      </c>
      <c r="P1011" t="s">
        <v>27</v>
      </c>
      <c r="Q1011" t="s">
        <v>47</v>
      </c>
      <c r="R1011" t="s">
        <v>29</v>
      </c>
      <c r="S1011" t="s">
        <v>21</v>
      </c>
      <c r="T1011" t="s">
        <v>21</v>
      </c>
      <c r="U1011" t="s">
        <v>42</v>
      </c>
      <c r="V1011" s="2" t="s">
        <v>66</v>
      </c>
    </row>
    <row r="1012" spans="1:22" ht="62.4" x14ac:dyDescent="0.3">
      <c r="A1012" t="s">
        <v>56</v>
      </c>
      <c r="B1012" t="s">
        <v>1602</v>
      </c>
      <c r="C1012" t="s">
        <v>1633</v>
      </c>
      <c r="D1012" t="s">
        <v>2313</v>
      </c>
      <c r="E1012" t="s">
        <v>67</v>
      </c>
      <c r="F1012" t="s">
        <v>21</v>
      </c>
      <c r="G1012" t="s">
        <v>21</v>
      </c>
      <c r="H1012" t="s">
        <v>54</v>
      </c>
      <c r="I1012" t="s">
        <v>23</v>
      </c>
      <c r="J1012" t="s">
        <v>47</v>
      </c>
      <c r="K1012" t="s">
        <v>21</v>
      </c>
      <c r="L1012" t="s">
        <v>25</v>
      </c>
      <c r="M1012" t="s">
        <v>28</v>
      </c>
      <c r="N1012" t="s">
        <v>21</v>
      </c>
      <c r="O1012" t="s">
        <v>21</v>
      </c>
      <c r="P1012" t="s">
        <v>27</v>
      </c>
      <c r="Q1012" t="s">
        <v>45</v>
      </c>
      <c r="R1012" t="s">
        <v>29</v>
      </c>
      <c r="S1012" t="s">
        <v>25</v>
      </c>
      <c r="T1012" t="s">
        <v>25</v>
      </c>
      <c r="U1012" t="s">
        <v>30</v>
      </c>
      <c r="V1012" s="2" t="s">
        <v>48</v>
      </c>
    </row>
    <row r="1013" spans="1:22" ht="62.4" x14ac:dyDescent="0.3">
      <c r="A1013" t="s">
        <v>61</v>
      </c>
      <c r="B1013" t="s">
        <v>890</v>
      </c>
      <c r="C1013" t="s">
        <v>1169</v>
      </c>
      <c r="D1013" t="s">
        <v>1320</v>
      </c>
      <c r="E1013" t="s">
        <v>114</v>
      </c>
      <c r="F1013" t="s">
        <v>21</v>
      </c>
      <c r="G1013" t="s">
        <v>21</v>
      </c>
      <c r="H1013" t="s">
        <v>22</v>
      </c>
      <c r="I1013" t="s">
        <v>35</v>
      </c>
      <c r="J1013" t="s">
        <v>47</v>
      </c>
      <c r="K1013" t="s">
        <v>25</v>
      </c>
      <c r="L1013" t="s">
        <v>21</v>
      </c>
      <c r="M1013" t="s">
        <v>47</v>
      </c>
      <c r="N1013" t="s">
        <v>21</v>
      </c>
      <c r="O1013" t="s">
        <v>25</v>
      </c>
      <c r="P1013" t="s">
        <v>27</v>
      </c>
      <c r="Q1013" t="s">
        <v>45</v>
      </c>
      <c r="R1013" t="s">
        <v>45</v>
      </c>
      <c r="S1013" t="s">
        <v>21</v>
      </c>
      <c r="T1013" t="s">
        <v>25</v>
      </c>
      <c r="U1013" t="s">
        <v>33</v>
      </c>
      <c r="V1013" s="2" t="s">
        <v>48</v>
      </c>
    </row>
    <row r="1014" spans="1:22" x14ac:dyDescent="0.3">
      <c r="A1014" t="s">
        <v>82</v>
      </c>
      <c r="B1014" t="s">
        <v>475</v>
      </c>
      <c r="C1014" t="s">
        <v>970</v>
      </c>
      <c r="D1014" t="s">
        <v>4598</v>
      </c>
      <c r="E1014" t="s">
        <v>82</v>
      </c>
      <c r="F1014" t="s">
        <v>25</v>
      </c>
      <c r="G1014" t="s">
        <v>25</v>
      </c>
    </row>
    <row r="1015" spans="1:22" x14ac:dyDescent="0.3">
      <c r="A1015" t="s">
        <v>39</v>
      </c>
      <c r="B1015" t="s">
        <v>478</v>
      </c>
      <c r="C1015" t="s">
        <v>558</v>
      </c>
      <c r="D1015" t="s">
        <v>727</v>
      </c>
      <c r="E1015" t="s">
        <v>39</v>
      </c>
      <c r="F1015" t="s">
        <v>21</v>
      </c>
      <c r="G1015" t="s">
        <v>21</v>
      </c>
      <c r="H1015" t="s">
        <v>54</v>
      </c>
      <c r="I1015" t="s">
        <v>23</v>
      </c>
      <c r="J1015" t="s">
        <v>24</v>
      </c>
      <c r="K1015" t="s">
        <v>21</v>
      </c>
      <c r="L1015" t="s">
        <v>21</v>
      </c>
      <c r="M1015" t="s">
        <v>47</v>
      </c>
      <c r="N1015" t="s">
        <v>21</v>
      </c>
      <c r="O1015" t="s">
        <v>21</v>
      </c>
      <c r="P1015" t="s">
        <v>27</v>
      </c>
      <c r="Q1015" t="s">
        <v>45</v>
      </c>
      <c r="R1015" t="s">
        <v>29</v>
      </c>
      <c r="S1015" t="s">
        <v>21</v>
      </c>
      <c r="T1015" t="s">
        <v>21</v>
      </c>
      <c r="U1015" t="s">
        <v>30</v>
      </c>
      <c r="V1015" t="s">
        <v>101</v>
      </c>
    </row>
    <row r="1016" spans="1:22" ht="156" x14ac:dyDescent="0.3">
      <c r="A1016" t="s">
        <v>85</v>
      </c>
      <c r="B1016" t="s">
        <v>3366</v>
      </c>
      <c r="C1016" t="s">
        <v>4360</v>
      </c>
      <c r="D1016" t="s">
        <v>4430</v>
      </c>
      <c r="E1016" t="s">
        <v>85</v>
      </c>
      <c r="F1016" t="s">
        <v>21</v>
      </c>
      <c r="G1016" t="s">
        <v>21</v>
      </c>
      <c r="H1016" t="s">
        <v>22</v>
      </c>
      <c r="I1016" t="s">
        <v>35</v>
      </c>
      <c r="J1016" t="s">
        <v>24</v>
      </c>
      <c r="K1016" t="s">
        <v>25</v>
      </c>
      <c r="L1016" t="s">
        <v>25</v>
      </c>
      <c r="M1016" t="s">
        <v>28</v>
      </c>
      <c r="N1016" t="s">
        <v>25</v>
      </c>
      <c r="O1016" t="s">
        <v>21</v>
      </c>
      <c r="P1016" t="s">
        <v>27</v>
      </c>
      <c r="Q1016" t="s">
        <v>45</v>
      </c>
      <c r="R1016" t="s">
        <v>28</v>
      </c>
      <c r="S1016" t="s">
        <v>21</v>
      </c>
      <c r="T1016" t="s">
        <v>21</v>
      </c>
      <c r="U1016" t="s">
        <v>42</v>
      </c>
      <c r="V1016" s="2" t="s">
        <v>31</v>
      </c>
    </row>
    <row r="1017" spans="1:22" ht="93.6" x14ac:dyDescent="0.3">
      <c r="A1017" t="s">
        <v>43</v>
      </c>
      <c r="B1017" t="s">
        <v>174</v>
      </c>
      <c r="C1017" t="s">
        <v>175</v>
      </c>
      <c r="D1017" t="s">
        <v>3920</v>
      </c>
      <c r="E1017" t="s">
        <v>43</v>
      </c>
      <c r="F1017" t="s">
        <v>21</v>
      </c>
      <c r="G1017" t="s">
        <v>21</v>
      </c>
      <c r="H1017" t="s">
        <v>22</v>
      </c>
      <c r="I1017" t="s">
        <v>41</v>
      </c>
      <c r="J1017" t="s">
        <v>24</v>
      </c>
      <c r="K1017" t="s">
        <v>25</v>
      </c>
      <c r="L1017" t="s">
        <v>25</v>
      </c>
      <c r="M1017" t="s">
        <v>26</v>
      </c>
      <c r="N1017" t="s">
        <v>25</v>
      </c>
      <c r="O1017" t="s">
        <v>21</v>
      </c>
      <c r="P1017" t="s">
        <v>27</v>
      </c>
      <c r="Q1017" t="s">
        <v>28</v>
      </c>
      <c r="R1017" t="s">
        <v>29</v>
      </c>
      <c r="S1017" t="s">
        <v>21</v>
      </c>
      <c r="T1017" t="s">
        <v>21</v>
      </c>
      <c r="U1017" t="s">
        <v>33</v>
      </c>
      <c r="V1017" s="2" t="s">
        <v>51</v>
      </c>
    </row>
    <row r="1018" spans="1:22" ht="140.4" x14ac:dyDescent="0.3">
      <c r="A1018" t="s">
        <v>83</v>
      </c>
      <c r="B1018" t="s">
        <v>3634</v>
      </c>
      <c r="C1018" t="s">
        <v>5011</v>
      </c>
      <c r="D1018" t="s">
        <v>5013</v>
      </c>
      <c r="E1018" t="s">
        <v>83</v>
      </c>
      <c r="F1018" t="s">
        <v>21</v>
      </c>
      <c r="G1018" t="s">
        <v>21</v>
      </c>
      <c r="H1018" t="s">
        <v>22</v>
      </c>
      <c r="I1018" t="s">
        <v>41</v>
      </c>
      <c r="J1018" t="s">
        <v>24</v>
      </c>
      <c r="K1018" t="s">
        <v>25</v>
      </c>
      <c r="L1018" t="s">
        <v>25</v>
      </c>
      <c r="M1018" t="s">
        <v>26</v>
      </c>
      <c r="N1018" t="s">
        <v>25</v>
      </c>
      <c r="O1018" t="s">
        <v>21</v>
      </c>
      <c r="P1018" t="s">
        <v>27</v>
      </c>
      <c r="Q1018" t="s">
        <v>28</v>
      </c>
      <c r="R1018" t="s">
        <v>29</v>
      </c>
      <c r="S1018" t="s">
        <v>21</v>
      </c>
      <c r="T1018" t="s">
        <v>25</v>
      </c>
      <c r="U1018" t="s">
        <v>33</v>
      </c>
      <c r="V1018" s="2" t="s">
        <v>34</v>
      </c>
    </row>
    <row r="1019" spans="1:22" ht="109.2" x14ac:dyDescent="0.3">
      <c r="A1019" t="s">
        <v>62</v>
      </c>
      <c r="B1019" t="s">
        <v>1767</v>
      </c>
      <c r="C1019" t="s">
        <v>1789</v>
      </c>
      <c r="D1019" t="s">
        <v>1794</v>
      </c>
      <c r="E1019" t="s">
        <v>32</v>
      </c>
      <c r="F1019" t="s">
        <v>21</v>
      </c>
      <c r="G1019" t="s">
        <v>21</v>
      </c>
      <c r="H1019" t="s">
        <v>22</v>
      </c>
      <c r="I1019" t="s">
        <v>41</v>
      </c>
      <c r="J1019" t="s">
        <v>24</v>
      </c>
      <c r="K1019" t="s">
        <v>21</v>
      </c>
      <c r="L1019" t="s">
        <v>21</v>
      </c>
      <c r="M1019" t="s">
        <v>28</v>
      </c>
      <c r="N1019" t="s">
        <v>21</v>
      </c>
      <c r="O1019" t="s">
        <v>21</v>
      </c>
      <c r="P1019" t="s">
        <v>27</v>
      </c>
      <c r="Q1019" t="s">
        <v>45</v>
      </c>
      <c r="R1019" t="s">
        <v>29</v>
      </c>
      <c r="S1019" t="s">
        <v>21</v>
      </c>
      <c r="T1019" t="s">
        <v>21</v>
      </c>
      <c r="U1019" t="s">
        <v>33</v>
      </c>
      <c r="V1019" s="2" t="s">
        <v>66</v>
      </c>
    </row>
    <row r="1020" spans="1:22" x14ac:dyDescent="0.3">
      <c r="A1020" t="s">
        <v>62</v>
      </c>
      <c r="B1020" t="s">
        <v>983</v>
      </c>
      <c r="C1020" t="s">
        <v>984</v>
      </c>
      <c r="D1020" t="s">
        <v>1665</v>
      </c>
      <c r="E1020" t="s">
        <v>62</v>
      </c>
      <c r="F1020" t="s">
        <v>25</v>
      </c>
      <c r="G1020" t="s">
        <v>25</v>
      </c>
    </row>
    <row r="1021" spans="1:22" ht="109.2" x14ac:dyDescent="0.3">
      <c r="A1021" t="s">
        <v>150</v>
      </c>
      <c r="B1021" t="s">
        <v>475</v>
      </c>
      <c r="C1021" t="s">
        <v>5112</v>
      </c>
      <c r="D1021" t="s">
        <v>5228</v>
      </c>
      <c r="E1021" t="s">
        <v>150</v>
      </c>
      <c r="F1021" t="s">
        <v>21</v>
      </c>
      <c r="G1021" t="s">
        <v>21</v>
      </c>
      <c r="H1021" t="s">
        <v>22</v>
      </c>
      <c r="I1021" t="s">
        <v>35</v>
      </c>
      <c r="J1021" t="s">
        <v>24</v>
      </c>
      <c r="K1021" t="s">
        <v>25</v>
      </c>
      <c r="L1021" t="s">
        <v>25</v>
      </c>
      <c r="M1021" t="s">
        <v>28</v>
      </c>
      <c r="N1021" t="s">
        <v>25</v>
      </c>
      <c r="O1021" t="s">
        <v>21</v>
      </c>
      <c r="P1021" t="s">
        <v>27</v>
      </c>
      <c r="Q1021" t="s">
        <v>45</v>
      </c>
      <c r="R1021" t="s">
        <v>28</v>
      </c>
      <c r="S1021" t="s">
        <v>21</v>
      </c>
      <c r="T1021" t="s">
        <v>21</v>
      </c>
      <c r="U1021" t="s">
        <v>33</v>
      </c>
      <c r="V1021" s="2" t="s">
        <v>66</v>
      </c>
    </row>
    <row r="1022" spans="1:22" ht="156" x14ac:dyDescent="0.3">
      <c r="A1022" t="s">
        <v>147</v>
      </c>
      <c r="B1022" t="s">
        <v>983</v>
      </c>
      <c r="C1022" t="s">
        <v>3650</v>
      </c>
      <c r="D1022" t="s">
        <v>5157</v>
      </c>
      <c r="E1022" t="s">
        <v>147</v>
      </c>
      <c r="F1022" t="s">
        <v>21</v>
      </c>
      <c r="G1022" t="s">
        <v>21</v>
      </c>
      <c r="H1022" t="s">
        <v>22</v>
      </c>
      <c r="I1022" t="s">
        <v>23</v>
      </c>
      <c r="J1022" t="s">
        <v>24</v>
      </c>
      <c r="K1022" t="s">
        <v>25</v>
      </c>
      <c r="L1022" t="s">
        <v>25</v>
      </c>
      <c r="M1022" t="s">
        <v>28</v>
      </c>
      <c r="N1022" t="s">
        <v>21</v>
      </c>
      <c r="O1022" t="s">
        <v>21</v>
      </c>
      <c r="P1022" t="s">
        <v>27</v>
      </c>
      <c r="Q1022" t="s">
        <v>45</v>
      </c>
      <c r="R1022" t="s">
        <v>45</v>
      </c>
      <c r="S1022" t="s">
        <v>21</v>
      </c>
      <c r="T1022" t="s">
        <v>21</v>
      </c>
      <c r="U1022" t="s">
        <v>30</v>
      </c>
      <c r="V1022" s="2" t="s">
        <v>31</v>
      </c>
    </row>
    <row r="1023" spans="1:22" x14ac:dyDescent="0.3">
      <c r="A1023" t="s">
        <v>39</v>
      </c>
      <c r="B1023" t="s">
        <v>174</v>
      </c>
      <c r="C1023" t="s">
        <v>175</v>
      </c>
      <c r="D1023" t="s">
        <v>801</v>
      </c>
      <c r="E1023" t="s">
        <v>39</v>
      </c>
      <c r="F1023" t="s">
        <v>21</v>
      </c>
      <c r="G1023" t="s">
        <v>25</v>
      </c>
    </row>
    <row r="1024" spans="1:22" x14ac:dyDescent="0.3">
      <c r="A1024" t="s">
        <v>32</v>
      </c>
      <c r="B1024" t="s">
        <v>174</v>
      </c>
      <c r="C1024" t="s">
        <v>2026</v>
      </c>
      <c r="D1024" t="s">
        <v>2027</v>
      </c>
      <c r="E1024" t="s">
        <v>32</v>
      </c>
      <c r="F1024" t="s">
        <v>21</v>
      </c>
      <c r="G1024" t="s">
        <v>21</v>
      </c>
      <c r="H1024" t="s">
        <v>50</v>
      </c>
      <c r="I1024" t="s">
        <v>35</v>
      </c>
      <c r="J1024" t="s">
        <v>47</v>
      </c>
      <c r="K1024" t="s">
        <v>21</v>
      </c>
      <c r="L1024" t="s">
        <v>21</v>
      </c>
      <c r="M1024" t="s">
        <v>47</v>
      </c>
      <c r="N1024" t="s">
        <v>21</v>
      </c>
      <c r="O1024" t="s">
        <v>21</v>
      </c>
      <c r="P1024" t="s">
        <v>27</v>
      </c>
      <c r="Q1024" t="s">
        <v>47</v>
      </c>
      <c r="R1024" t="s">
        <v>47</v>
      </c>
      <c r="S1024" t="s">
        <v>21</v>
      </c>
      <c r="T1024" t="s">
        <v>21</v>
      </c>
      <c r="U1024" t="s">
        <v>42</v>
      </c>
      <c r="V1024" t="s">
        <v>53</v>
      </c>
    </row>
    <row r="1025" spans="1:22" ht="46.8" x14ac:dyDescent="0.3">
      <c r="A1025" t="s">
        <v>61</v>
      </c>
      <c r="B1025" t="s">
        <v>519</v>
      </c>
      <c r="C1025" t="s">
        <v>1027</v>
      </c>
      <c r="D1025" t="s">
        <v>1183</v>
      </c>
      <c r="E1025" t="s">
        <v>61</v>
      </c>
      <c r="F1025" t="s">
        <v>21</v>
      </c>
      <c r="G1025" t="s">
        <v>21</v>
      </c>
      <c r="H1025" t="s">
        <v>22</v>
      </c>
      <c r="I1025" t="s">
        <v>41</v>
      </c>
      <c r="J1025" t="s">
        <v>24</v>
      </c>
      <c r="K1025" t="s">
        <v>25</v>
      </c>
      <c r="L1025" t="s">
        <v>25</v>
      </c>
      <c r="M1025" t="s">
        <v>28</v>
      </c>
      <c r="N1025" t="s">
        <v>21</v>
      </c>
      <c r="O1025" t="s">
        <v>21</v>
      </c>
      <c r="P1025" t="s">
        <v>27</v>
      </c>
      <c r="Q1025" t="s">
        <v>45</v>
      </c>
      <c r="R1025" t="s">
        <v>47</v>
      </c>
      <c r="S1025" t="s">
        <v>21</v>
      </c>
      <c r="T1025" t="s">
        <v>21</v>
      </c>
      <c r="U1025" t="s">
        <v>33</v>
      </c>
      <c r="V1025" s="2" t="s">
        <v>81</v>
      </c>
    </row>
    <row r="1026" spans="1:22" ht="140.4" x14ac:dyDescent="0.3">
      <c r="A1026" t="s">
        <v>74</v>
      </c>
      <c r="B1026" t="s">
        <v>174</v>
      </c>
      <c r="C1026" t="s">
        <v>1159</v>
      </c>
      <c r="D1026" t="s">
        <v>4024</v>
      </c>
      <c r="E1026" t="s">
        <v>74</v>
      </c>
      <c r="F1026" t="s">
        <v>21</v>
      </c>
      <c r="G1026" t="s">
        <v>21</v>
      </c>
      <c r="H1026" t="s">
        <v>22</v>
      </c>
      <c r="I1026" t="s">
        <v>23</v>
      </c>
      <c r="J1026" t="s">
        <v>24</v>
      </c>
      <c r="K1026" t="s">
        <v>25</v>
      </c>
      <c r="L1026" t="s">
        <v>25</v>
      </c>
      <c r="M1026" t="s">
        <v>38</v>
      </c>
      <c r="N1026" t="s">
        <v>25</v>
      </c>
      <c r="O1026" t="s">
        <v>21</v>
      </c>
      <c r="P1026" t="s">
        <v>27</v>
      </c>
      <c r="Q1026" t="s">
        <v>45</v>
      </c>
      <c r="R1026" t="s">
        <v>29</v>
      </c>
      <c r="S1026" t="s">
        <v>21</v>
      </c>
      <c r="T1026" t="s">
        <v>25</v>
      </c>
      <c r="U1026" t="s">
        <v>30</v>
      </c>
      <c r="V1026" s="2" t="s">
        <v>34</v>
      </c>
    </row>
    <row r="1027" spans="1:22" ht="109.2" x14ac:dyDescent="0.3">
      <c r="A1027" t="s">
        <v>61</v>
      </c>
      <c r="B1027" t="s">
        <v>847</v>
      </c>
      <c r="C1027" t="s">
        <v>1043</v>
      </c>
      <c r="D1027" t="s">
        <v>1047</v>
      </c>
      <c r="E1027" t="s">
        <v>61</v>
      </c>
      <c r="F1027" t="s">
        <v>21</v>
      </c>
      <c r="G1027" t="s">
        <v>21</v>
      </c>
      <c r="H1027" t="s">
        <v>50</v>
      </c>
      <c r="I1027" t="s">
        <v>35</v>
      </c>
      <c r="J1027" t="s">
        <v>24</v>
      </c>
      <c r="K1027" t="s">
        <v>21</v>
      </c>
      <c r="L1027" t="s">
        <v>21</v>
      </c>
      <c r="M1027" t="s">
        <v>47</v>
      </c>
      <c r="N1027" t="s">
        <v>21</v>
      </c>
      <c r="O1027" t="s">
        <v>21</v>
      </c>
      <c r="P1027" t="s">
        <v>27</v>
      </c>
      <c r="Q1027" t="s">
        <v>45</v>
      </c>
      <c r="R1027" t="s">
        <v>45</v>
      </c>
      <c r="S1027" t="s">
        <v>21</v>
      </c>
      <c r="T1027" t="s">
        <v>25</v>
      </c>
      <c r="U1027" t="s">
        <v>75</v>
      </c>
      <c r="V1027" s="2" t="s">
        <v>66</v>
      </c>
    </row>
    <row r="1028" spans="1:22" ht="140.4" x14ac:dyDescent="0.3">
      <c r="A1028" t="s">
        <v>43</v>
      </c>
      <c r="B1028" t="s">
        <v>1602</v>
      </c>
      <c r="C1028" t="s">
        <v>3703</v>
      </c>
      <c r="D1028" t="s">
        <v>3856</v>
      </c>
      <c r="E1028" t="s">
        <v>43</v>
      </c>
      <c r="F1028" t="s">
        <v>21</v>
      </c>
      <c r="G1028" t="s">
        <v>21</v>
      </c>
      <c r="H1028" t="s">
        <v>54</v>
      </c>
      <c r="I1028" t="s">
        <v>35</v>
      </c>
      <c r="J1028" t="s">
        <v>24</v>
      </c>
      <c r="K1028" t="s">
        <v>25</v>
      </c>
      <c r="L1028" t="s">
        <v>25</v>
      </c>
      <c r="M1028" t="s">
        <v>26</v>
      </c>
      <c r="N1028" t="s">
        <v>21</v>
      </c>
      <c r="O1028" t="s">
        <v>21</v>
      </c>
      <c r="P1028" t="s">
        <v>27</v>
      </c>
      <c r="Q1028" t="s">
        <v>45</v>
      </c>
      <c r="R1028" t="s">
        <v>28</v>
      </c>
      <c r="S1028" t="s">
        <v>21</v>
      </c>
      <c r="T1028" t="s">
        <v>21</v>
      </c>
      <c r="U1028" t="s">
        <v>42</v>
      </c>
      <c r="V1028" s="2" t="s">
        <v>34</v>
      </c>
    </row>
    <row r="1029" spans="1:22" ht="78" x14ac:dyDescent="0.3">
      <c r="A1029" t="s">
        <v>74</v>
      </c>
      <c r="B1029" t="s">
        <v>174</v>
      </c>
      <c r="C1029" t="s">
        <v>886</v>
      </c>
      <c r="D1029" t="s">
        <v>4062</v>
      </c>
      <c r="E1029" t="s">
        <v>74</v>
      </c>
      <c r="F1029" t="s">
        <v>21</v>
      </c>
      <c r="G1029" t="s">
        <v>21</v>
      </c>
      <c r="H1029" t="s">
        <v>22</v>
      </c>
      <c r="I1029" t="s">
        <v>35</v>
      </c>
      <c r="J1029" t="s">
        <v>47</v>
      </c>
      <c r="K1029" t="s">
        <v>21</v>
      </c>
      <c r="L1029" t="s">
        <v>21</v>
      </c>
      <c r="M1029" t="s">
        <v>47</v>
      </c>
      <c r="N1029" t="s">
        <v>21</v>
      </c>
      <c r="O1029" t="s">
        <v>21</v>
      </c>
      <c r="P1029" t="s">
        <v>27</v>
      </c>
      <c r="Q1029" t="s">
        <v>45</v>
      </c>
      <c r="R1029" t="s">
        <v>45</v>
      </c>
      <c r="S1029" t="s">
        <v>21</v>
      </c>
      <c r="T1029" t="s">
        <v>21</v>
      </c>
      <c r="U1029" t="s">
        <v>33</v>
      </c>
      <c r="V1029" s="2" t="s">
        <v>105</v>
      </c>
    </row>
    <row r="1030" spans="1:22" ht="140.4" x14ac:dyDescent="0.3">
      <c r="A1030" t="s">
        <v>137</v>
      </c>
      <c r="B1030" t="s">
        <v>637</v>
      </c>
      <c r="C1030" t="s">
        <v>640</v>
      </c>
      <c r="D1030" t="s">
        <v>4688</v>
      </c>
      <c r="E1030" t="s">
        <v>136</v>
      </c>
      <c r="F1030" t="s">
        <v>21</v>
      </c>
      <c r="G1030" t="s">
        <v>21</v>
      </c>
      <c r="H1030" t="s">
        <v>22</v>
      </c>
      <c r="I1030" t="s">
        <v>35</v>
      </c>
      <c r="J1030" t="s">
        <v>24</v>
      </c>
      <c r="K1030" t="s">
        <v>25</v>
      </c>
      <c r="L1030" t="s">
        <v>25</v>
      </c>
      <c r="M1030" t="s">
        <v>26</v>
      </c>
      <c r="N1030" t="s">
        <v>25</v>
      </c>
      <c r="O1030" t="s">
        <v>21</v>
      </c>
      <c r="P1030" t="s">
        <v>27</v>
      </c>
      <c r="Q1030" t="s">
        <v>45</v>
      </c>
      <c r="R1030" t="s">
        <v>29</v>
      </c>
      <c r="S1030" t="s">
        <v>21</v>
      </c>
      <c r="T1030" t="s">
        <v>21</v>
      </c>
      <c r="U1030" t="s">
        <v>33</v>
      </c>
      <c r="V1030" s="2" t="s">
        <v>34</v>
      </c>
    </row>
    <row r="1031" spans="1:22" x14ac:dyDescent="0.3">
      <c r="A1031" t="s">
        <v>49</v>
      </c>
      <c r="B1031" t="s">
        <v>1190</v>
      </c>
      <c r="C1031" t="s">
        <v>1195</v>
      </c>
      <c r="D1031" t="s">
        <v>1512</v>
      </c>
      <c r="E1031" t="s">
        <v>49</v>
      </c>
      <c r="F1031" t="s">
        <v>25</v>
      </c>
      <c r="G1031" t="s">
        <v>25</v>
      </c>
    </row>
    <row r="1032" spans="1:22" x14ac:dyDescent="0.3">
      <c r="A1032" t="s">
        <v>64</v>
      </c>
      <c r="B1032" t="s">
        <v>162</v>
      </c>
      <c r="C1032" t="s">
        <v>513</v>
      </c>
      <c r="D1032" t="s">
        <v>3196</v>
      </c>
      <c r="E1032" t="s">
        <v>64</v>
      </c>
      <c r="F1032" t="s">
        <v>21</v>
      </c>
      <c r="G1032" t="s">
        <v>21</v>
      </c>
      <c r="H1032" t="s">
        <v>22</v>
      </c>
      <c r="I1032" t="s">
        <v>23</v>
      </c>
      <c r="J1032" t="s">
        <v>24</v>
      </c>
      <c r="K1032" t="s">
        <v>25</v>
      </c>
      <c r="L1032" t="s">
        <v>25</v>
      </c>
      <c r="M1032" t="s">
        <v>26</v>
      </c>
      <c r="N1032" t="s">
        <v>25</v>
      </c>
      <c r="O1032" t="s">
        <v>21</v>
      </c>
      <c r="P1032" t="s">
        <v>80</v>
      </c>
      <c r="Q1032" t="s">
        <v>28</v>
      </c>
      <c r="R1032" t="s">
        <v>29</v>
      </c>
      <c r="S1032" t="s">
        <v>21</v>
      </c>
      <c r="T1032" t="s">
        <v>21</v>
      </c>
      <c r="U1032" t="s">
        <v>33</v>
      </c>
      <c r="V1032" t="s">
        <v>63</v>
      </c>
    </row>
    <row r="1033" spans="1:22" ht="109.2" x14ac:dyDescent="0.3">
      <c r="A1033" t="s">
        <v>82</v>
      </c>
      <c r="B1033" t="s">
        <v>843</v>
      </c>
      <c r="C1033" t="s">
        <v>4615</v>
      </c>
      <c r="D1033" t="s">
        <v>4619</v>
      </c>
      <c r="E1033" t="s">
        <v>139</v>
      </c>
      <c r="F1033" t="s">
        <v>21</v>
      </c>
      <c r="G1033" t="s">
        <v>21</v>
      </c>
      <c r="H1033" t="s">
        <v>22</v>
      </c>
      <c r="I1033" t="s">
        <v>35</v>
      </c>
      <c r="J1033" t="s">
        <v>24</v>
      </c>
      <c r="K1033" t="s">
        <v>21</v>
      </c>
      <c r="L1033" t="s">
        <v>25</v>
      </c>
      <c r="M1033" t="s">
        <v>28</v>
      </c>
      <c r="N1033" t="s">
        <v>21</v>
      </c>
      <c r="O1033" t="s">
        <v>21</v>
      </c>
      <c r="P1033" t="s">
        <v>27</v>
      </c>
      <c r="Q1033" t="s">
        <v>45</v>
      </c>
      <c r="R1033" t="s">
        <v>28</v>
      </c>
      <c r="S1033" t="s">
        <v>21</v>
      </c>
      <c r="T1033" t="s">
        <v>21</v>
      </c>
      <c r="U1033" t="s">
        <v>30</v>
      </c>
      <c r="V1033" s="2" t="s">
        <v>66</v>
      </c>
    </row>
    <row r="1034" spans="1:22" ht="109.2" x14ac:dyDescent="0.3">
      <c r="A1034" t="s">
        <v>104</v>
      </c>
      <c r="B1034" t="s">
        <v>1602</v>
      </c>
      <c r="C1034" t="s">
        <v>2574</v>
      </c>
      <c r="D1034" t="s">
        <v>2587</v>
      </c>
      <c r="E1034" t="s">
        <v>104</v>
      </c>
      <c r="F1034" t="s">
        <v>21</v>
      </c>
      <c r="G1034" t="s">
        <v>21</v>
      </c>
      <c r="H1034" t="s">
        <v>22</v>
      </c>
      <c r="I1034" t="s">
        <v>41</v>
      </c>
      <c r="J1034" t="s">
        <v>24</v>
      </c>
      <c r="K1034" t="s">
        <v>21</v>
      </c>
      <c r="L1034" t="s">
        <v>21</v>
      </c>
      <c r="M1034" t="s">
        <v>28</v>
      </c>
      <c r="N1034" t="s">
        <v>25</v>
      </c>
      <c r="O1034" t="s">
        <v>21</v>
      </c>
      <c r="P1034" t="s">
        <v>27</v>
      </c>
      <c r="Q1034" t="s">
        <v>45</v>
      </c>
      <c r="R1034" t="s">
        <v>28</v>
      </c>
      <c r="S1034" t="s">
        <v>25</v>
      </c>
      <c r="T1034" t="s">
        <v>25</v>
      </c>
      <c r="U1034" t="s">
        <v>75</v>
      </c>
      <c r="V1034" s="2" t="s">
        <v>66</v>
      </c>
    </row>
    <row r="1035" spans="1:22" ht="140.4" x14ac:dyDescent="0.3">
      <c r="A1035" t="s">
        <v>139</v>
      </c>
      <c r="B1035" t="s">
        <v>519</v>
      </c>
      <c r="C1035" t="s">
        <v>2420</v>
      </c>
      <c r="D1035" t="s">
        <v>4660</v>
      </c>
      <c r="E1035" t="s">
        <v>138</v>
      </c>
      <c r="F1035" t="s">
        <v>21</v>
      </c>
      <c r="G1035" t="s">
        <v>21</v>
      </c>
      <c r="H1035" t="s">
        <v>22</v>
      </c>
      <c r="I1035" t="s">
        <v>35</v>
      </c>
      <c r="J1035" t="s">
        <v>24</v>
      </c>
      <c r="K1035" t="s">
        <v>21</v>
      </c>
      <c r="L1035" t="s">
        <v>25</v>
      </c>
      <c r="M1035" t="s">
        <v>28</v>
      </c>
      <c r="N1035" t="s">
        <v>25</v>
      </c>
      <c r="O1035" t="s">
        <v>21</v>
      </c>
      <c r="P1035" t="s">
        <v>80</v>
      </c>
      <c r="Q1035" t="s">
        <v>45</v>
      </c>
      <c r="R1035" t="s">
        <v>29</v>
      </c>
      <c r="S1035" t="s">
        <v>21</v>
      </c>
      <c r="T1035" t="s">
        <v>21</v>
      </c>
      <c r="U1035" t="s">
        <v>33</v>
      </c>
      <c r="V1035" s="2" t="s">
        <v>34</v>
      </c>
    </row>
    <row r="1036" spans="1:22" x14ac:dyDescent="0.3">
      <c r="A1036" t="s">
        <v>132</v>
      </c>
      <c r="B1036" t="s">
        <v>963</v>
      </c>
      <c r="C1036" t="s">
        <v>2783</v>
      </c>
      <c r="D1036" t="s">
        <v>3116</v>
      </c>
      <c r="E1036" t="s">
        <v>132</v>
      </c>
      <c r="F1036" t="s">
        <v>25</v>
      </c>
      <c r="G1036" t="s">
        <v>25</v>
      </c>
    </row>
    <row r="1037" spans="1:22" ht="140.4" x14ac:dyDescent="0.3">
      <c r="A1037" t="s">
        <v>83</v>
      </c>
      <c r="B1037" t="s">
        <v>932</v>
      </c>
      <c r="C1037" t="s">
        <v>1374</v>
      </c>
      <c r="D1037" t="s">
        <v>4968</v>
      </c>
      <c r="E1037" t="s">
        <v>83</v>
      </c>
      <c r="F1037" t="s">
        <v>21</v>
      </c>
      <c r="G1037" t="s">
        <v>21</v>
      </c>
      <c r="H1037" t="s">
        <v>22</v>
      </c>
      <c r="I1037" t="s">
        <v>41</v>
      </c>
      <c r="J1037" t="s">
        <v>24</v>
      </c>
      <c r="K1037" t="s">
        <v>25</v>
      </c>
      <c r="L1037" t="s">
        <v>25</v>
      </c>
      <c r="M1037" t="s">
        <v>38</v>
      </c>
      <c r="N1037" t="s">
        <v>25</v>
      </c>
      <c r="O1037" t="s">
        <v>21</v>
      </c>
      <c r="P1037" t="s">
        <v>27</v>
      </c>
      <c r="Q1037" t="s">
        <v>28</v>
      </c>
      <c r="R1037" t="s">
        <v>29</v>
      </c>
      <c r="S1037" t="s">
        <v>25</v>
      </c>
      <c r="T1037" t="s">
        <v>21</v>
      </c>
      <c r="U1037" t="s">
        <v>33</v>
      </c>
      <c r="V1037" s="2" t="s">
        <v>34</v>
      </c>
    </row>
    <row r="1038" spans="1:22" x14ac:dyDescent="0.3">
      <c r="A1038" t="s">
        <v>132</v>
      </c>
      <c r="B1038" t="s">
        <v>963</v>
      </c>
      <c r="C1038" t="s">
        <v>2783</v>
      </c>
      <c r="D1038" t="s">
        <v>3115</v>
      </c>
      <c r="E1038" t="s">
        <v>132</v>
      </c>
      <c r="F1038" t="s">
        <v>25</v>
      </c>
      <c r="G1038" t="s">
        <v>21</v>
      </c>
    </row>
    <row r="1039" spans="1:22" ht="140.4" x14ac:dyDescent="0.3">
      <c r="A1039" t="s">
        <v>43</v>
      </c>
      <c r="B1039" t="s">
        <v>1602</v>
      </c>
      <c r="C1039" t="s">
        <v>3703</v>
      </c>
      <c r="D1039" t="s">
        <v>3966</v>
      </c>
      <c r="E1039" t="s">
        <v>43</v>
      </c>
      <c r="F1039" t="s">
        <v>21</v>
      </c>
      <c r="G1039" t="s">
        <v>21</v>
      </c>
      <c r="H1039" t="s">
        <v>22</v>
      </c>
      <c r="I1039" t="s">
        <v>23</v>
      </c>
      <c r="J1039" t="s">
        <v>24</v>
      </c>
      <c r="K1039" t="s">
        <v>25</v>
      </c>
      <c r="L1039" t="s">
        <v>25</v>
      </c>
      <c r="M1039" t="s">
        <v>38</v>
      </c>
      <c r="N1039" t="s">
        <v>25</v>
      </c>
      <c r="O1039" t="s">
        <v>21</v>
      </c>
      <c r="P1039" t="s">
        <v>27</v>
      </c>
      <c r="Q1039" t="s">
        <v>28</v>
      </c>
      <c r="R1039" t="s">
        <v>29</v>
      </c>
      <c r="S1039" t="s">
        <v>21</v>
      </c>
      <c r="T1039" t="s">
        <v>21</v>
      </c>
      <c r="U1039" t="s">
        <v>33</v>
      </c>
      <c r="V1039" s="2" t="s">
        <v>34</v>
      </c>
    </row>
    <row r="1040" spans="1:22" ht="140.4" x14ac:dyDescent="0.3">
      <c r="A1040" t="s">
        <v>73</v>
      </c>
      <c r="B1040" t="s">
        <v>162</v>
      </c>
      <c r="C1040" t="s">
        <v>404</v>
      </c>
      <c r="D1040" t="s">
        <v>451</v>
      </c>
      <c r="E1040" t="s">
        <v>87</v>
      </c>
      <c r="F1040" t="s">
        <v>21</v>
      </c>
      <c r="G1040" t="s">
        <v>21</v>
      </c>
      <c r="H1040" t="s">
        <v>22</v>
      </c>
      <c r="I1040" t="s">
        <v>35</v>
      </c>
      <c r="J1040" t="s">
        <v>47</v>
      </c>
      <c r="K1040" t="s">
        <v>25</v>
      </c>
      <c r="L1040" t="s">
        <v>25</v>
      </c>
      <c r="M1040" t="s">
        <v>28</v>
      </c>
      <c r="N1040" t="s">
        <v>25</v>
      </c>
      <c r="O1040" t="s">
        <v>21</v>
      </c>
      <c r="P1040" t="s">
        <v>27</v>
      </c>
      <c r="Q1040" t="s">
        <v>28</v>
      </c>
      <c r="R1040" t="s">
        <v>29</v>
      </c>
      <c r="S1040" t="s">
        <v>21</v>
      </c>
      <c r="T1040" t="s">
        <v>21</v>
      </c>
      <c r="U1040" t="s">
        <v>33</v>
      </c>
      <c r="V1040" s="2" t="s">
        <v>34</v>
      </c>
    </row>
    <row r="1041" spans="1:22" ht="140.4" x14ac:dyDescent="0.3">
      <c r="A1041" t="s">
        <v>58</v>
      </c>
      <c r="B1041" t="s">
        <v>162</v>
      </c>
      <c r="C1041" t="s">
        <v>274</v>
      </c>
      <c r="D1041" t="s">
        <v>3042</v>
      </c>
      <c r="E1041" t="s">
        <v>37</v>
      </c>
      <c r="F1041" t="s">
        <v>21</v>
      </c>
      <c r="G1041" t="s">
        <v>21</v>
      </c>
      <c r="H1041" t="s">
        <v>22</v>
      </c>
      <c r="I1041" t="s">
        <v>35</v>
      </c>
      <c r="J1041" t="s">
        <v>47</v>
      </c>
      <c r="K1041" t="s">
        <v>25</v>
      </c>
      <c r="L1041" t="s">
        <v>25</v>
      </c>
      <c r="M1041" t="s">
        <v>28</v>
      </c>
      <c r="N1041" t="s">
        <v>25</v>
      </c>
      <c r="O1041" t="s">
        <v>21</v>
      </c>
      <c r="P1041" t="s">
        <v>27</v>
      </c>
      <c r="Q1041" t="s">
        <v>45</v>
      </c>
      <c r="R1041" t="s">
        <v>28</v>
      </c>
      <c r="S1041" t="s">
        <v>21</v>
      </c>
      <c r="T1041" t="s">
        <v>21</v>
      </c>
      <c r="U1041" t="s">
        <v>33</v>
      </c>
      <c r="V1041" s="2" t="s">
        <v>34</v>
      </c>
    </row>
    <row r="1042" spans="1:22" ht="109.2" x14ac:dyDescent="0.3">
      <c r="A1042" t="s">
        <v>155</v>
      </c>
      <c r="B1042" t="s">
        <v>3634</v>
      </c>
      <c r="C1042" t="s">
        <v>5136</v>
      </c>
      <c r="D1042" t="s">
        <v>5143</v>
      </c>
      <c r="E1042" t="s">
        <v>155</v>
      </c>
      <c r="F1042" t="s">
        <v>21</v>
      </c>
      <c r="G1042" t="s">
        <v>21</v>
      </c>
      <c r="H1042" t="s">
        <v>22</v>
      </c>
      <c r="I1042" t="s">
        <v>35</v>
      </c>
      <c r="J1042" t="s">
        <v>24</v>
      </c>
      <c r="K1042" t="s">
        <v>25</v>
      </c>
      <c r="L1042" t="s">
        <v>25</v>
      </c>
      <c r="M1042" t="s">
        <v>26</v>
      </c>
      <c r="N1042" t="s">
        <v>25</v>
      </c>
      <c r="O1042" t="s">
        <v>21</v>
      </c>
      <c r="P1042" t="s">
        <v>27</v>
      </c>
      <c r="Q1042" t="s">
        <v>45</v>
      </c>
      <c r="R1042" t="s">
        <v>29</v>
      </c>
      <c r="S1042" t="s">
        <v>21</v>
      </c>
      <c r="T1042" t="s">
        <v>21</v>
      </c>
      <c r="U1042" t="s">
        <v>33</v>
      </c>
      <c r="V1042" s="2" t="s">
        <v>66</v>
      </c>
    </row>
    <row r="1043" spans="1:22" ht="156" x14ac:dyDescent="0.3">
      <c r="A1043" t="s">
        <v>70</v>
      </c>
      <c r="B1043" t="s">
        <v>174</v>
      </c>
      <c r="C1043" t="s">
        <v>822</v>
      </c>
      <c r="D1043" t="s">
        <v>4244</v>
      </c>
      <c r="E1043" t="s">
        <v>70</v>
      </c>
      <c r="F1043" t="s">
        <v>21</v>
      </c>
      <c r="G1043" t="s">
        <v>21</v>
      </c>
      <c r="H1043" t="s">
        <v>22</v>
      </c>
      <c r="I1043" t="s">
        <v>35</v>
      </c>
      <c r="J1043" t="s">
        <v>24</v>
      </c>
      <c r="K1043" t="s">
        <v>25</v>
      </c>
      <c r="L1043" t="s">
        <v>25</v>
      </c>
      <c r="M1043" t="s">
        <v>26</v>
      </c>
      <c r="N1043" t="s">
        <v>25</v>
      </c>
      <c r="O1043" t="s">
        <v>21</v>
      </c>
      <c r="P1043" t="s">
        <v>60</v>
      </c>
      <c r="Q1043" t="s">
        <v>45</v>
      </c>
      <c r="R1043" t="s">
        <v>28</v>
      </c>
      <c r="S1043" t="s">
        <v>21</v>
      </c>
      <c r="T1043" t="s">
        <v>21</v>
      </c>
      <c r="U1043" t="s">
        <v>30</v>
      </c>
      <c r="V1043" s="2" t="s">
        <v>31</v>
      </c>
    </row>
    <row r="1044" spans="1:22" ht="109.2" x14ac:dyDescent="0.3">
      <c r="A1044" t="s">
        <v>71</v>
      </c>
      <c r="B1044" t="s">
        <v>890</v>
      </c>
      <c r="C1044" t="s">
        <v>1169</v>
      </c>
      <c r="D1044" t="s">
        <v>2880</v>
      </c>
      <c r="E1044" t="s">
        <v>71</v>
      </c>
      <c r="F1044" t="s">
        <v>21</v>
      </c>
      <c r="G1044" t="s">
        <v>21</v>
      </c>
      <c r="H1044" t="s">
        <v>22</v>
      </c>
      <c r="I1044" t="s">
        <v>23</v>
      </c>
      <c r="J1044" t="s">
        <v>24</v>
      </c>
      <c r="K1044" t="s">
        <v>25</v>
      </c>
      <c r="L1044" t="s">
        <v>25</v>
      </c>
      <c r="M1044" t="s">
        <v>38</v>
      </c>
      <c r="N1044" t="s">
        <v>25</v>
      </c>
      <c r="O1044" t="s">
        <v>21</v>
      </c>
      <c r="P1044" t="s">
        <v>27</v>
      </c>
      <c r="Q1044" t="s">
        <v>29</v>
      </c>
      <c r="R1044" t="s">
        <v>29</v>
      </c>
      <c r="S1044" t="s">
        <v>21</v>
      </c>
      <c r="T1044" t="s">
        <v>21</v>
      </c>
      <c r="U1044" t="s">
        <v>42</v>
      </c>
      <c r="V1044" s="2" t="s">
        <v>91</v>
      </c>
    </row>
    <row r="1045" spans="1:22" ht="140.4" x14ac:dyDescent="0.3">
      <c r="A1045" t="s">
        <v>44</v>
      </c>
      <c r="B1045" t="s">
        <v>174</v>
      </c>
      <c r="C1045" t="s">
        <v>175</v>
      </c>
      <c r="D1045" t="s">
        <v>3721</v>
      </c>
      <c r="E1045" t="s">
        <v>44</v>
      </c>
      <c r="F1045" t="s">
        <v>21</v>
      </c>
      <c r="G1045" t="s">
        <v>21</v>
      </c>
      <c r="H1045" t="s">
        <v>22</v>
      </c>
      <c r="I1045" t="s">
        <v>35</v>
      </c>
      <c r="J1045" t="s">
        <v>24</v>
      </c>
      <c r="K1045" t="s">
        <v>25</v>
      </c>
      <c r="L1045" t="s">
        <v>25</v>
      </c>
      <c r="M1045" t="s">
        <v>28</v>
      </c>
      <c r="N1045" t="s">
        <v>25</v>
      </c>
      <c r="O1045" t="s">
        <v>21</v>
      </c>
      <c r="P1045" t="s">
        <v>27</v>
      </c>
      <c r="Q1045" t="s">
        <v>45</v>
      </c>
      <c r="R1045" t="s">
        <v>29</v>
      </c>
      <c r="S1045" t="s">
        <v>21</v>
      </c>
      <c r="T1045" t="s">
        <v>21</v>
      </c>
      <c r="U1045" t="s">
        <v>42</v>
      </c>
      <c r="V1045" s="2" t="s">
        <v>34</v>
      </c>
    </row>
    <row r="1046" spans="1:22" ht="140.4" x14ac:dyDescent="0.3">
      <c r="A1046" t="s">
        <v>70</v>
      </c>
      <c r="B1046" t="s">
        <v>1602</v>
      </c>
      <c r="C1046" t="s">
        <v>3703</v>
      </c>
      <c r="D1046" t="s">
        <v>4209</v>
      </c>
      <c r="E1046" t="s">
        <v>70</v>
      </c>
      <c r="F1046" t="s">
        <v>21</v>
      </c>
      <c r="G1046" t="s">
        <v>21</v>
      </c>
      <c r="H1046" t="s">
        <v>22</v>
      </c>
      <c r="I1046" t="s">
        <v>23</v>
      </c>
      <c r="J1046" t="s">
        <v>24</v>
      </c>
      <c r="K1046" t="s">
        <v>25</v>
      </c>
      <c r="L1046" t="s">
        <v>25</v>
      </c>
      <c r="M1046" t="s">
        <v>38</v>
      </c>
      <c r="N1046" t="s">
        <v>25</v>
      </c>
      <c r="O1046" t="s">
        <v>21</v>
      </c>
      <c r="P1046" t="s">
        <v>27</v>
      </c>
      <c r="Q1046" t="s">
        <v>29</v>
      </c>
      <c r="R1046" t="s">
        <v>29</v>
      </c>
      <c r="S1046" t="s">
        <v>21</v>
      </c>
      <c r="T1046" t="s">
        <v>21</v>
      </c>
      <c r="U1046" t="s">
        <v>33</v>
      </c>
      <c r="V1046" s="2" t="s">
        <v>34</v>
      </c>
    </row>
    <row r="1047" spans="1:22" ht="140.4" x14ac:dyDescent="0.3">
      <c r="A1047" t="s">
        <v>83</v>
      </c>
      <c r="B1047" t="s">
        <v>932</v>
      </c>
      <c r="C1047" t="s">
        <v>1374</v>
      </c>
      <c r="D1047" t="s">
        <v>4967</v>
      </c>
      <c r="E1047" t="s">
        <v>83</v>
      </c>
      <c r="F1047" t="s">
        <v>21</v>
      </c>
      <c r="G1047" t="s">
        <v>21</v>
      </c>
      <c r="H1047" t="s">
        <v>22</v>
      </c>
      <c r="I1047" t="s">
        <v>41</v>
      </c>
      <c r="J1047" t="s">
        <v>24</v>
      </c>
      <c r="K1047" t="s">
        <v>25</v>
      </c>
      <c r="L1047" t="s">
        <v>25</v>
      </c>
      <c r="M1047" t="s">
        <v>26</v>
      </c>
      <c r="N1047" t="s">
        <v>25</v>
      </c>
      <c r="O1047" t="s">
        <v>21</v>
      </c>
      <c r="P1047" t="s">
        <v>27</v>
      </c>
      <c r="Q1047" t="s">
        <v>45</v>
      </c>
      <c r="R1047" t="s">
        <v>29</v>
      </c>
      <c r="S1047" t="s">
        <v>25</v>
      </c>
      <c r="T1047" t="s">
        <v>21</v>
      </c>
      <c r="U1047" t="s">
        <v>33</v>
      </c>
      <c r="V1047" s="2" t="s">
        <v>34</v>
      </c>
    </row>
    <row r="1048" spans="1:22" ht="109.2" x14ac:dyDescent="0.3">
      <c r="A1048" t="s">
        <v>39</v>
      </c>
      <c r="B1048" t="s">
        <v>478</v>
      </c>
      <c r="C1048" t="s">
        <v>558</v>
      </c>
      <c r="D1048" t="s">
        <v>726</v>
      </c>
      <c r="E1048" t="s">
        <v>39</v>
      </c>
      <c r="F1048" t="s">
        <v>21</v>
      </c>
      <c r="G1048" t="s">
        <v>21</v>
      </c>
      <c r="H1048" t="s">
        <v>54</v>
      </c>
      <c r="I1048" t="s">
        <v>23</v>
      </c>
      <c r="J1048" t="s">
        <v>24</v>
      </c>
      <c r="K1048" t="s">
        <v>25</v>
      </c>
      <c r="L1048" t="s">
        <v>25</v>
      </c>
      <c r="M1048" t="s">
        <v>38</v>
      </c>
      <c r="N1048" t="s">
        <v>25</v>
      </c>
      <c r="O1048" t="s">
        <v>25</v>
      </c>
      <c r="P1048" t="s">
        <v>27</v>
      </c>
      <c r="Q1048" t="s">
        <v>28</v>
      </c>
      <c r="R1048" t="s">
        <v>29</v>
      </c>
      <c r="S1048" t="s">
        <v>21</v>
      </c>
      <c r="T1048" t="s">
        <v>21</v>
      </c>
      <c r="U1048" t="s">
        <v>30</v>
      </c>
      <c r="V1048" s="2" t="s">
        <v>66</v>
      </c>
    </row>
    <row r="1049" spans="1:22" ht="140.4" x14ac:dyDescent="0.3">
      <c r="A1049" t="s">
        <v>61</v>
      </c>
      <c r="B1049" t="s">
        <v>847</v>
      </c>
      <c r="C1049" t="s">
        <v>1107</v>
      </c>
      <c r="D1049" t="s">
        <v>1114</v>
      </c>
      <c r="E1049" t="s">
        <v>61</v>
      </c>
      <c r="F1049" t="s">
        <v>21</v>
      </c>
      <c r="G1049" t="s">
        <v>21</v>
      </c>
      <c r="H1049" t="s">
        <v>22</v>
      </c>
      <c r="I1049" t="s">
        <v>23</v>
      </c>
      <c r="J1049" t="s">
        <v>24</v>
      </c>
      <c r="K1049" t="s">
        <v>25</v>
      </c>
      <c r="L1049" t="s">
        <v>25</v>
      </c>
      <c r="M1049" t="s">
        <v>28</v>
      </c>
      <c r="N1049" t="s">
        <v>21</v>
      </c>
      <c r="O1049" t="s">
        <v>21</v>
      </c>
      <c r="P1049" t="s">
        <v>27</v>
      </c>
      <c r="Q1049" t="s">
        <v>47</v>
      </c>
      <c r="R1049" t="s">
        <v>45</v>
      </c>
      <c r="S1049" t="s">
        <v>21</v>
      </c>
      <c r="T1049" t="s">
        <v>21</v>
      </c>
      <c r="U1049" t="s">
        <v>33</v>
      </c>
      <c r="V1049" s="2" t="s">
        <v>34</v>
      </c>
    </row>
    <row r="1050" spans="1:22" ht="156" x14ac:dyDescent="0.3">
      <c r="A1050" t="s">
        <v>32</v>
      </c>
      <c r="B1050" t="s">
        <v>311</v>
      </c>
      <c r="C1050" t="s">
        <v>355</v>
      </c>
      <c r="D1050" t="s">
        <v>1976</v>
      </c>
      <c r="E1050" t="s">
        <v>32</v>
      </c>
      <c r="F1050" t="s">
        <v>21</v>
      </c>
      <c r="G1050" t="s">
        <v>21</v>
      </c>
      <c r="H1050" t="s">
        <v>22</v>
      </c>
      <c r="I1050" t="s">
        <v>23</v>
      </c>
      <c r="J1050" t="s">
        <v>24</v>
      </c>
      <c r="K1050" t="s">
        <v>25</v>
      </c>
      <c r="L1050" t="s">
        <v>25</v>
      </c>
      <c r="M1050" t="s">
        <v>26</v>
      </c>
      <c r="N1050" t="s">
        <v>25</v>
      </c>
      <c r="O1050" t="s">
        <v>21</v>
      </c>
      <c r="P1050" t="s">
        <v>27</v>
      </c>
      <c r="Q1050" t="s">
        <v>28</v>
      </c>
      <c r="R1050" t="s">
        <v>29</v>
      </c>
      <c r="S1050" t="s">
        <v>21</v>
      </c>
      <c r="T1050" t="s">
        <v>21</v>
      </c>
      <c r="U1050" t="s">
        <v>42</v>
      </c>
      <c r="V1050" s="2" t="s">
        <v>31</v>
      </c>
    </row>
    <row r="1051" spans="1:22" ht="124.8" x14ac:dyDescent="0.3">
      <c r="A1051" t="s">
        <v>67</v>
      </c>
      <c r="B1051" t="s">
        <v>519</v>
      </c>
      <c r="C1051" t="s">
        <v>1284</v>
      </c>
      <c r="D1051" t="s">
        <v>2438</v>
      </c>
      <c r="E1051" t="s">
        <v>127</v>
      </c>
      <c r="F1051" t="s">
        <v>21</v>
      </c>
      <c r="G1051" t="s">
        <v>21</v>
      </c>
      <c r="H1051" t="s">
        <v>22</v>
      </c>
      <c r="I1051" t="s">
        <v>35</v>
      </c>
      <c r="J1051" t="s">
        <v>24</v>
      </c>
      <c r="K1051" t="s">
        <v>25</v>
      </c>
      <c r="L1051" t="s">
        <v>25</v>
      </c>
      <c r="M1051" t="s">
        <v>28</v>
      </c>
      <c r="N1051" t="s">
        <v>25</v>
      </c>
      <c r="O1051" t="s">
        <v>21</v>
      </c>
      <c r="P1051" t="s">
        <v>27</v>
      </c>
      <c r="Q1051" t="s">
        <v>28</v>
      </c>
      <c r="R1051" t="s">
        <v>29</v>
      </c>
      <c r="S1051" t="s">
        <v>21</v>
      </c>
      <c r="T1051" t="s">
        <v>25</v>
      </c>
      <c r="U1051" t="s">
        <v>33</v>
      </c>
      <c r="V1051" s="2" t="s">
        <v>94</v>
      </c>
    </row>
    <row r="1052" spans="1:22" ht="156" x14ac:dyDescent="0.3">
      <c r="A1052" t="s">
        <v>32</v>
      </c>
      <c r="B1052" t="s">
        <v>1056</v>
      </c>
      <c r="C1052" t="s">
        <v>1827</v>
      </c>
      <c r="D1052" t="s">
        <v>1833</v>
      </c>
      <c r="E1052" t="s">
        <v>32</v>
      </c>
      <c r="F1052" t="s">
        <v>21</v>
      </c>
      <c r="G1052" t="s">
        <v>21</v>
      </c>
      <c r="H1052" t="s">
        <v>22</v>
      </c>
      <c r="I1052" t="s">
        <v>41</v>
      </c>
      <c r="J1052" t="s">
        <v>24</v>
      </c>
      <c r="K1052" t="s">
        <v>25</v>
      </c>
      <c r="L1052" t="s">
        <v>25</v>
      </c>
      <c r="M1052" t="s">
        <v>38</v>
      </c>
      <c r="N1052" t="s">
        <v>25</v>
      </c>
      <c r="O1052" t="s">
        <v>21</v>
      </c>
      <c r="P1052" t="s">
        <v>27</v>
      </c>
      <c r="Q1052" t="s">
        <v>28</v>
      </c>
      <c r="R1052" t="s">
        <v>29</v>
      </c>
      <c r="S1052" t="s">
        <v>21</v>
      </c>
      <c r="T1052" t="s">
        <v>25</v>
      </c>
      <c r="U1052" t="s">
        <v>75</v>
      </c>
      <c r="V1052" s="2" t="s">
        <v>31</v>
      </c>
    </row>
    <row r="1053" spans="1:22" ht="109.2" x14ac:dyDescent="0.3">
      <c r="A1053" t="s">
        <v>61</v>
      </c>
      <c r="B1053" t="s">
        <v>847</v>
      </c>
      <c r="C1053" t="s">
        <v>1103</v>
      </c>
      <c r="D1053" t="s">
        <v>1105</v>
      </c>
      <c r="E1053" t="s">
        <v>61</v>
      </c>
      <c r="F1053" t="s">
        <v>21</v>
      </c>
      <c r="G1053" t="s">
        <v>21</v>
      </c>
      <c r="H1053" t="s">
        <v>22</v>
      </c>
      <c r="I1053" t="s">
        <v>23</v>
      </c>
      <c r="J1053" t="s">
        <v>24</v>
      </c>
      <c r="K1053" t="s">
        <v>25</v>
      </c>
      <c r="L1053" t="s">
        <v>25</v>
      </c>
      <c r="M1053" t="s">
        <v>38</v>
      </c>
      <c r="N1053" t="s">
        <v>25</v>
      </c>
      <c r="O1053" t="s">
        <v>25</v>
      </c>
      <c r="P1053" t="s">
        <v>27</v>
      </c>
      <c r="Q1053" t="s">
        <v>45</v>
      </c>
      <c r="R1053" t="s">
        <v>28</v>
      </c>
      <c r="S1053" t="s">
        <v>21</v>
      </c>
      <c r="T1053" t="s">
        <v>21</v>
      </c>
      <c r="U1053" t="s">
        <v>30</v>
      </c>
      <c r="V1053" s="2" t="s">
        <v>66</v>
      </c>
    </row>
    <row r="1054" spans="1:22" ht="156" x14ac:dyDescent="0.3">
      <c r="A1054" t="s">
        <v>139</v>
      </c>
      <c r="B1054" t="s">
        <v>475</v>
      </c>
      <c r="C1054" t="s">
        <v>4639</v>
      </c>
      <c r="D1054" t="s">
        <v>4640</v>
      </c>
      <c r="E1054" t="s">
        <v>137</v>
      </c>
      <c r="F1054" t="s">
        <v>21</v>
      </c>
      <c r="G1054" t="s">
        <v>21</v>
      </c>
      <c r="H1054" t="s">
        <v>54</v>
      </c>
      <c r="I1054" t="s">
        <v>41</v>
      </c>
      <c r="J1054" t="s">
        <v>24</v>
      </c>
      <c r="K1054" t="s">
        <v>25</v>
      </c>
      <c r="L1054" t="s">
        <v>25</v>
      </c>
      <c r="M1054" t="s">
        <v>38</v>
      </c>
      <c r="N1054" t="s">
        <v>25</v>
      </c>
      <c r="O1054" t="s">
        <v>21</v>
      </c>
      <c r="P1054" t="s">
        <v>27</v>
      </c>
      <c r="Q1054" t="s">
        <v>45</v>
      </c>
      <c r="R1054" t="s">
        <v>29</v>
      </c>
      <c r="S1054" t="s">
        <v>21</v>
      </c>
      <c r="T1054" t="s">
        <v>21</v>
      </c>
      <c r="U1054" t="s">
        <v>75</v>
      </c>
      <c r="V1054" s="2" t="s">
        <v>31</v>
      </c>
    </row>
    <row r="1055" spans="1:22" ht="156" x14ac:dyDescent="0.3">
      <c r="A1055" t="s">
        <v>150</v>
      </c>
      <c r="B1055" t="s">
        <v>475</v>
      </c>
      <c r="C1055" t="s">
        <v>1000</v>
      </c>
      <c r="D1055" t="s">
        <v>5209</v>
      </c>
      <c r="E1055" t="s">
        <v>150</v>
      </c>
      <c r="F1055" t="s">
        <v>21</v>
      </c>
      <c r="G1055" t="s">
        <v>21</v>
      </c>
      <c r="H1055" t="s">
        <v>22</v>
      </c>
      <c r="I1055" t="s">
        <v>23</v>
      </c>
      <c r="J1055" t="s">
        <v>24</v>
      </c>
      <c r="K1055" t="s">
        <v>25</v>
      </c>
      <c r="L1055" t="s">
        <v>25</v>
      </c>
      <c r="M1055" t="s">
        <v>38</v>
      </c>
      <c r="N1055" t="s">
        <v>25</v>
      </c>
      <c r="O1055" t="s">
        <v>21</v>
      </c>
      <c r="P1055" t="s">
        <v>27</v>
      </c>
      <c r="Q1055" t="s">
        <v>29</v>
      </c>
      <c r="R1055" t="s">
        <v>29</v>
      </c>
      <c r="S1055" t="s">
        <v>21</v>
      </c>
      <c r="T1055" t="s">
        <v>21</v>
      </c>
      <c r="U1055" t="s">
        <v>33</v>
      </c>
      <c r="V1055" s="2" t="s">
        <v>31</v>
      </c>
    </row>
    <row r="1056" spans="1:22" x14ac:dyDescent="0.3">
      <c r="A1056" t="s">
        <v>56</v>
      </c>
      <c r="B1056" t="s">
        <v>1861</v>
      </c>
      <c r="C1056" t="s">
        <v>1870</v>
      </c>
      <c r="D1056" t="s">
        <v>2209</v>
      </c>
      <c r="E1056" t="s">
        <v>56</v>
      </c>
      <c r="F1056" t="s">
        <v>21</v>
      </c>
      <c r="G1056" t="s">
        <v>21</v>
      </c>
      <c r="H1056" t="s">
        <v>22</v>
      </c>
      <c r="I1056" t="s">
        <v>35</v>
      </c>
      <c r="J1056" t="s">
        <v>24</v>
      </c>
      <c r="K1056" t="s">
        <v>25</v>
      </c>
      <c r="L1056" t="s">
        <v>25</v>
      </c>
      <c r="M1056" t="s">
        <v>38</v>
      </c>
      <c r="N1056" t="s">
        <v>25</v>
      </c>
      <c r="O1056" t="s">
        <v>21</v>
      </c>
      <c r="P1056" t="s">
        <v>27</v>
      </c>
      <c r="Q1056" t="s">
        <v>28</v>
      </c>
      <c r="R1056" t="s">
        <v>29</v>
      </c>
      <c r="S1056" t="s">
        <v>21</v>
      </c>
      <c r="T1056" t="s">
        <v>21</v>
      </c>
      <c r="U1056" t="s">
        <v>33</v>
      </c>
      <c r="V1056" t="s">
        <v>103</v>
      </c>
    </row>
    <row r="1057" spans="1:22" x14ac:dyDescent="0.3">
      <c r="A1057" t="s">
        <v>74</v>
      </c>
      <c r="B1057" t="s">
        <v>1733</v>
      </c>
      <c r="C1057" t="s">
        <v>1859</v>
      </c>
      <c r="D1057" t="s">
        <v>4109</v>
      </c>
      <c r="E1057" t="s">
        <v>74</v>
      </c>
      <c r="F1057" t="s">
        <v>21</v>
      </c>
      <c r="G1057" t="s">
        <v>25</v>
      </c>
    </row>
    <row r="1058" spans="1:22" x14ac:dyDescent="0.3">
      <c r="A1058" t="s">
        <v>56</v>
      </c>
      <c r="B1058" t="s">
        <v>1861</v>
      </c>
      <c r="C1058" t="s">
        <v>1870</v>
      </c>
      <c r="D1058" t="s">
        <v>2207</v>
      </c>
      <c r="E1058" t="s">
        <v>56</v>
      </c>
      <c r="F1058" t="s">
        <v>21</v>
      </c>
      <c r="G1058" t="s">
        <v>21</v>
      </c>
      <c r="H1058" t="s">
        <v>54</v>
      </c>
      <c r="I1058" t="s">
        <v>41</v>
      </c>
      <c r="J1058" t="s">
        <v>24</v>
      </c>
      <c r="K1058" t="s">
        <v>25</v>
      </c>
      <c r="L1058" t="s">
        <v>25</v>
      </c>
      <c r="M1058" t="s">
        <v>38</v>
      </c>
      <c r="N1058" t="s">
        <v>25</v>
      </c>
      <c r="O1058" t="s">
        <v>21</v>
      </c>
      <c r="P1058" t="s">
        <v>27</v>
      </c>
      <c r="Q1058" t="s">
        <v>28</v>
      </c>
      <c r="R1058" t="s">
        <v>29</v>
      </c>
      <c r="S1058" t="s">
        <v>21</v>
      </c>
      <c r="T1058" t="s">
        <v>21</v>
      </c>
      <c r="U1058" t="s">
        <v>30</v>
      </c>
      <c r="V1058" t="s">
        <v>63</v>
      </c>
    </row>
    <row r="1059" spans="1:22" ht="140.4" x14ac:dyDescent="0.3">
      <c r="A1059" t="s">
        <v>37</v>
      </c>
      <c r="B1059" t="s">
        <v>311</v>
      </c>
      <c r="C1059" t="s">
        <v>332</v>
      </c>
      <c r="D1059" t="s">
        <v>3491</v>
      </c>
      <c r="E1059" t="s">
        <v>37</v>
      </c>
      <c r="F1059" t="s">
        <v>21</v>
      </c>
      <c r="G1059" t="s">
        <v>21</v>
      </c>
      <c r="H1059" t="s">
        <v>22</v>
      </c>
      <c r="I1059" t="s">
        <v>35</v>
      </c>
      <c r="J1059" t="s">
        <v>24</v>
      </c>
      <c r="K1059" t="s">
        <v>21</v>
      </c>
      <c r="L1059" t="s">
        <v>25</v>
      </c>
      <c r="M1059" t="s">
        <v>38</v>
      </c>
      <c r="N1059" t="s">
        <v>25</v>
      </c>
      <c r="O1059" t="s">
        <v>21</v>
      </c>
      <c r="P1059" t="s">
        <v>27</v>
      </c>
      <c r="Q1059" t="s">
        <v>28</v>
      </c>
      <c r="R1059" t="s">
        <v>29</v>
      </c>
      <c r="S1059" t="s">
        <v>21</v>
      </c>
      <c r="T1059" t="s">
        <v>25</v>
      </c>
      <c r="U1059" t="s">
        <v>75</v>
      </c>
      <c r="V1059" s="2" t="s">
        <v>34</v>
      </c>
    </row>
    <row r="1060" spans="1:22" x14ac:dyDescent="0.3">
      <c r="A1060" t="s">
        <v>74</v>
      </c>
      <c r="B1060" t="s">
        <v>1733</v>
      </c>
      <c r="C1060" t="s">
        <v>1859</v>
      </c>
      <c r="D1060" t="s">
        <v>4104</v>
      </c>
      <c r="E1060" t="s">
        <v>74</v>
      </c>
      <c r="F1060" t="s">
        <v>21</v>
      </c>
      <c r="G1060" t="s">
        <v>25</v>
      </c>
    </row>
    <row r="1061" spans="1:22" ht="140.4" x14ac:dyDescent="0.3">
      <c r="A1061" t="s">
        <v>70</v>
      </c>
      <c r="B1061" t="s">
        <v>1602</v>
      </c>
      <c r="C1061" t="s">
        <v>3703</v>
      </c>
      <c r="D1061" t="s">
        <v>4183</v>
      </c>
      <c r="E1061" t="s">
        <v>70</v>
      </c>
      <c r="F1061" t="s">
        <v>21</v>
      </c>
      <c r="G1061" t="s">
        <v>21</v>
      </c>
      <c r="H1061" t="s">
        <v>22</v>
      </c>
      <c r="I1061" t="s">
        <v>23</v>
      </c>
      <c r="J1061" t="s">
        <v>24</v>
      </c>
      <c r="K1061" t="s">
        <v>25</v>
      </c>
      <c r="L1061" t="s">
        <v>25</v>
      </c>
      <c r="M1061" t="s">
        <v>38</v>
      </c>
      <c r="N1061" t="s">
        <v>25</v>
      </c>
      <c r="O1061" t="s">
        <v>21</v>
      </c>
      <c r="P1061" t="s">
        <v>27</v>
      </c>
      <c r="Q1061" t="s">
        <v>45</v>
      </c>
      <c r="R1061" t="s">
        <v>29</v>
      </c>
      <c r="S1061" t="s">
        <v>21</v>
      </c>
      <c r="T1061" t="s">
        <v>21</v>
      </c>
      <c r="U1061" t="s">
        <v>33</v>
      </c>
      <c r="V1061" s="2" t="s">
        <v>34</v>
      </c>
    </row>
    <row r="1062" spans="1:22" ht="140.4" x14ac:dyDescent="0.3">
      <c r="A1062" t="s">
        <v>61</v>
      </c>
      <c r="B1062" t="s">
        <v>1056</v>
      </c>
      <c r="C1062" t="s">
        <v>1331</v>
      </c>
      <c r="D1062" t="s">
        <v>1333</v>
      </c>
      <c r="E1062" t="s">
        <v>61</v>
      </c>
      <c r="F1062" t="s">
        <v>21</v>
      </c>
      <c r="G1062" t="s">
        <v>21</v>
      </c>
      <c r="H1062" t="s">
        <v>50</v>
      </c>
      <c r="I1062" t="s">
        <v>41</v>
      </c>
      <c r="J1062" t="s">
        <v>24</v>
      </c>
      <c r="K1062" t="s">
        <v>25</v>
      </c>
      <c r="L1062" t="s">
        <v>25</v>
      </c>
      <c r="M1062" t="s">
        <v>26</v>
      </c>
      <c r="N1062" t="s">
        <v>25</v>
      </c>
      <c r="O1062" t="s">
        <v>21</v>
      </c>
      <c r="P1062" t="s">
        <v>27</v>
      </c>
      <c r="Q1062" t="s">
        <v>45</v>
      </c>
      <c r="R1062" t="s">
        <v>28</v>
      </c>
      <c r="S1062" t="s">
        <v>21</v>
      </c>
      <c r="T1062" t="s">
        <v>21</v>
      </c>
      <c r="U1062" t="s">
        <v>33</v>
      </c>
      <c r="V1062" s="2" t="s">
        <v>34</v>
      </c>
    </row>
    <row r="1063" spans="1:22" ht="140.4" x14ac:dyDescent="0.3">
      <c r="A1063" t="s">
        <v>61</v>
      </c>
      <c r="B1063" t="s">
        <v>1056</v>
      </c>
      <c r="C1063" t="s">
        <v>1331</v>
      </c>
      <c r="D1063" t="s">
        <v>1332</v>
      </c>
      <c r="E1063" t="s">
        <v>61</v>
      </c>
      <c r="F1063" t="s">
        <v>21</v>
      </c>
      <c r="G1063" t="s">
        <v>21</v>
      </c>
      <c r="H1063" t="s">
        <v>50</v>
      </c>
      <c r="I1063" t="s">
        <v>35</v>
      </c>
      <c r="J1063" t="s">
        <v>24</v>
      </c>
      <c r="K1063" t="s">
        <v>25</v>
      </c>
      <c r="L1063" t="s">
        <v>25</v>
      </c>
      <c r="M1063" t="s">
        <v>47</v>
      </c>
      <c r="N1063" t="s">
        <v>25</v>
      </c>
      <c r="O1063" t="s">
        <v>21</v>
      </c>
      <c r="P1063" t="s">
        <v>27</v>
      </c>
      <c r="Q1063" t="s">
        <v>45</v>
      </c>
      <c r="R1063" t="s">
        <v>28</v>
      </c>
      <c r="S1063" t="s">
        <v>21</v>
      </c>
      <c r="T1063" t="s">
        <v>21</v>
      </c>
      <c r="U1063" t="s">
        <v>33</v>
      </c>
      <c r="V1063" s="2" t="s">
        <v>34</v>
      </c>
    </row>
    <row r="1064" spans="1:22" ht="140.4" x14ac:dyDescent="0.3">
      <c r="A1064" t="s">
        <v>71</v>
      </c>
      <c r="B1064" t="s">
        <v>890</v>
      </c>
      <c r="C1064" t="s">
        <v>927</v>
      </c>
      <c r="D1064" t="s">
        <v>2889</v>
      </c>
      <c r="E1064" t="s">
        <v>71</v>
      </c>
      <c r="F1064" t="s">
        <v>21</v>
      </c>
      <c r="G1064" t="s">
        <v>21</v>
      </c>
      <c r="H1064" t="s">
        <v>54</v>
      </c>
      <c r="I1064" t="s">
        <v>35</v>
      </c>
      <c r="J1064" t="s">
        <v>24</v>
      </c>
      <c r="K1064" t="s">
        <v>25</v>
      </c>
      <c r="L1064" t="s">
        <v>25</v>
      </c>
      <c r="M1064" t="s">
        <v>38</v>
      </c>
      <c r="N1064" t="s">
        <v>25</v>
      </c>
      <c r="O1064" t="s">
        <v>21</v>
      </c>
      <c r="P1064" s="2" t="s">
        <v>131</v>
      </c>
      <c r="Q1064" t="s">
        <v>28</v>
      </c>
      <c r="R1064" t="s">
        <v>29</v>
      </c>
      <c r="S1064" t="s">
        <v>21</v>
      </c>
      <c r="T1064" t="s">
        <v>21</v>
      </c>
      <c r="U1064" t="s">
        <v>33</v>
      </c>
      <c r="V1064" s="2" t="s">
        <v>34</v>
      </c>
    </row>
    <row r="1065" spans="1:22" ht="156" x14ac:dyDescent="0.3">
      <c r="A1065" t="s">
        <v>113</v>
      </c>
      <c r="B1065" t="s">
        <v>932</v>
      </c>
      <c r="C1065" t="s">
        <v>1381</v>
      </c>
      <c r="D1065" t="s">
        <v>1401</v>
      </c>
      <c r="E1065" t="s">
        <v>56</v>
      </c>
      <c r="F1065" t="s">
        <v>21</v>
      </c>
      <c r="G1065" t="s">
        <v>21</v>
      </c>
      <c r="H1065" t="s">
        <v>22</v>
      </c>
      <c r="I1065" t="s">
        <v>23</v>
      </c>
      <c r="J1065" t="s">
        <v>24</v>
      </c>
      <c r="K1065" t="s">
        <v>25</v>
      </c>
      <c r="L1065" t="s">
        <v>25</v>
      </c>
      <c r="M1065" t="s">
        <v>38</v>
      </c>
      <c r="N1065" t="s">
        <v>25</v>
      </c>
      <c r="O1065" t="s">
        <v>21</v>
      </c>
      <c r="P1065" t="s">
        <v>27</v>
      </c>
      <c r="Q1065" t="s">
        <v>28</v>
      </c>
      <c r="R1065" t="s">
        <v>28</v>
      </c>
      <c r="S1065" t="s">
        <v>21</v>
      </c>
      <c r="T1065" t="s">
        <v>21</v>
      </c>
      <c r="U1065" t="s">
        <v>30</v>
      </c>
      <c r="V1065" s="2" t="s">
        <v>31</v>
      </c>
    </row>
    <row r="1066" spans="1:22" ht="156" x14ac:dyDescent="0.3">
      <c r="A1066" t="s">
        <v>113</v>
      </c>
      <c r="B1066" t="s">
        <v>932</v>
      </c>
      <c r="C1066" t="s">
        <v>1381</v>
      </c>
      <c r="D1066" t="s">
        <v>1400</v>
      </c>
      <c r="E1066" t="s">
        <v>56</v>
      </c>
      <c r="F1066" t="s">
        <v>21</v>
      </c>
      <c r="G1066" t="s">
        <v>21</v>
      </c>
      <c r="H1066" t="s">
        <v>22</v>
      </c>
      <c r="I1066" t="s">
        <v>35</v>
      </c>
      <c r="J1066" t="s">
        <v>24</v>
      </c>
      <c r="K1066" t="s">
        <v>25</v>
      </c>
      <c r="L1066" t="s">
        <v>25</v>
      </c>
      <c r="M1066" t="s">
        <v>26</v>
      </c>
      <c r="N1066" t="s">
        <v>25</v>
      </c>
      <c r="O1066" t="s">
        <v>21</v>
      </c>
      <c r="P1066" t="s">
        <v>27</v>
      </c>
      <c r="Q1066" t="s">
        <v>45</v>
      </c>
      <c r="R1066" t="s">
        <v>28</v>
      </c>
      <c r="S1066" t="s">
        <v>21</v>
      </c>
      <c r="T1066" t="s">
        <v>21</v>
      </c>
      <c r="U1066" t="s">
        <v>30</v>
      </c>
      <c r="V1066" s="2" t="s">
        <v>31</v>
      </c>
    </row>
    <row r="1067" spans="1:22" x14ac:dyDescent="0.3">
      <c r="A1067" t="s">
        <v>67</v>
      </c>
      <c r="B1067" t="s">
        <v>174</v>
      </c>
      <c r="C1067" t="s">
        <v>886</v>
      </c>
      <c r="D1067" t="s">
        <v>2539</v>
      </c>
      <c r="E1067" t="s">
        <v>67</v>
      </c>
      <c r="F1067" t="s">
        <v>21</v>
      </c>
      <c r="G1067" t="s">
        <v>25</v>
      </c>
    </row>
    <row r="1068" spans="1:22" ht="140.4" x14ac:dyDescent="0.3">
      <c r="A1068" t="s">
        <v>64</v>
      </c>
      <c r="B1068" t="s">
        <v>311</v>
      </c>
      <c r="C1068" t="s">
        <v>332</v>
      </c>
      <c r="D1068" t="s">
        <v>3234</v>
      </c>
      <c r="E1068" t="s">
        <v>64</v>
      </c>
      <c r="F1068" t="s">
        <v>21</v>
      </c>
      <c r="G1068" t="s">
        <v>21</v>
      </c>
      <c r="H1068" t="s">
        <v>22</v>
      </c>
      <c r="I1068" t="s">
        <v>23</v>
      </c>
      <c r="J1068" t="s">
        <v>24</v>
      </c>
      <c r="K1068" t="s">
        <v>25</v>
      </c>
      <c r="L1068" t="s">
        <v>25</v>
      </c>
      <c r="M1068" t="s">
        <v>38</v>
      </c>
      <c r="N1068" t="s">
        <v>25</v>
      </c>
      <c r="O1068" t="s">
        <v>21</v>
      </c>
      <c r="P1068" t="s">
        <v>72</v>
      </c>
      <c r="Q1068" t="s">
        <v>28</v>
      </c>
      <c r="R1068" t="s">
        <v>29</v>
      </c>
      <c r="S1068" t="s">
        <v>21</v>
      </c>
      <c r="T1068" t="s">
        <v>25</v>
      </c>
      <c r="U1068" t="s">
        <v>75</v>
      </c>
      <c r="V1068" s="2" t="s">
        <v>34</v>
      </c>
    </row>
    <row r="1069" spans="1:22" x14ac:dyDescent="0.3">
      <c r="A1069" t="s">
        <v>67</v>
      </c>
      <c r="B1069" t="s">
        <v>1683</v>
      </c>
      <c r="C1069" t="s">
        <v>2320</v>
      </c>
      <c r="D1069" t="s">
        <v>2361</v>
      </c>
      <c r="E1069" t="s">
        <v>65</v>
      </c>
      <c r="F1069" t="s">
        <v>21</v>
      </c>
      <c r="G1069" t="s">
        <v>25</v>
      </c>
    </row>
    <row r="1070" spans="1:22" ht="140.4" x14ac:dyDescent="0.3">
      <c r="A1070" t="s">
        <v>85</v>
      </c>
      <c r="B1070" t="s">
        <v>3366</v>
      </c>
      <c r="C1070" t="s">
        <v>4360</v>
      </c>
      <c r="D1070" t="s">
        <v>4428</v>
      </c>
      <c r="E1070" t="s">
        <v>85</v>
      </c>
      <c r="F1070" t="s">
        <v>21</v>
      </c>
      <c r="G1070" t="s">
        <v>21</v>
      </c>
      <c r="H1070" t="s">
        <v>22</v>
      </c>
      <c r="I1070" t="s">
        <v>35</v>
      </c>
      <c r="J1070" t="s">
        <v>24</v>
      </c>
      <c r="K1070" t="s">
        <v>25</v>
      </c>
      <c r="L1070" t="s">
        <v>25</v>
      </c>
      <c r="M1070" t="s">
        <v>28</v>
      </c>
      <c r="N1070" t="s">
        <v>25</v>
      </c>
      <c r="O1070" t="s">
        <v>21</v>
      </c>
      <c r="P1070" t="s">
        <v>27</v>
      </c>
      <c r="Q1070" t="s">
        <v>45</v>
      </c>
      <c r="R1070" t="s">
        <v>29</v>
      </c>
      <c r="S1070" t="s">
        <v>21</v>
      </c>
      <c r="T1070" t="s">
        <v>21</v>
      </c>
      <c r="U1070" t="s">
        <v>33</v>
      </c>
      <c r="V1070" s="2" t="s">
        <v>34</v>
      </c>
    </row>
    <row r="1071" spans="1:22" ht="140.4" x14ac:dyDescent="0.3">
      <c r="A1071" t="s">
        <v>67</v>
      </c>
      <c r="B1071" t="s">
        <v>1683</v>
      </c>
      <c r="C1071" t="s">
        <v>2320</v>
      </c>
      <c r="D1071" t="s">
        <v>2360</v>
      </c>
      <c r="E1071" t="s">
        <v>58</v>
      </c>
      <c r="F1071" t="s">
        <v>21</v>
      </c>
      <c r="G1071" t="s">
        <v>21</v>
      </c>
      <c r="H1071" t="s">
        <v>22</v>
      </c>
      <c r="I1071" t="s">
        <v>23</v>
      </c>
      <c r="J1071" t="s">
        <v>24</v>
      </c>
      <c r="K1071" t="s">
        <v>25</v>
      </c>
      <c r="L1071" t="s">
        <v>25</v>
      </c>
      <c r="M1071" t="s">
        <v>26</v>
      </c>
      <c r="N1071" t="s">
        <v>25</v>
      </c>
      <c r="O1071" t="s">
        <v>21</v>
      </c>
      <c r="P1071" t="s">
        <v>27</v>
      </c>
      <c r="Q1071" t="s">
        <v>28</v>
      </c>
      <c r="R1071" t="s">
        <v>29</v>
      </c>
      <c r="S1071" t="s">
        <v>21</v>
      </c>
      <c r="T1071" t="s">
        <v>21</v>
      </c>
      <c r="U1071" t="s">
        <v>33</v>
      </c>
      <c r="V1071" s="2" t="s">
        <v>34</v>
      </c>
    </row>
    <row r="1072" spans="1:22" x14ac:dyDescent="0.3">
      <c r="A1072" t="s">
        <v>40</v>
      </c>
      <c r="B1072" t="s">
        <v>637</v>
      </c>
      <c r="C1072" t="s">
        <v>640</v>
      </c>
      <c r="D1072" t="s">
        <v>3324</v>
      </c>
      <c r="E1072" t="s">
        <v>37</v>
      </c>
      <c r="F1072" t="s">
        <v>21</v>
      </c>
      <c r="G1072" t="s">
        <v>21</v>
      </c>
      <c r="H1072" t="s">
        <v>54</v>
      </c>
      <c r="I1072" t="s">
        <v>35</v>
      </c>
      <c r="J1072" t="s">
        <v>47</v>
      </c>
      <c r="K1072" t="s">
        <v>21</v>
      </c>
      <c r="L1072" t="s">
        <v>21</v>
      </c>
      <c r="M1072" t="s">
        <v>47</v>
      </c>
      <c r="N1072" t="s">
        <v>21</v>
      </c>
      <c r="O1072" t="s">
        <v>21</v>
      </c>
      <c r="P1072" t="s">
        <v>27</v>
      </c>
      <c r="Q1072" t="s">
        <v>47</v>
      </c>
      <c r="R1072" t="s">
        <v>47</v>
      </c>
      <c r="S1072" t="s">
        <v>25</v>
      </c>
      <c r="T1072" t="s">
        <v>21</v>
      </c>
      <c r="U1072" t="s">
        <v>42</v>
      </c>
      <c r="V1072" t="s">
        <v>101</v>
      </c>
    </row>
    <row r="1073" spans="1:22" ht="109.2" x14ac:dyDescent="0.3">
      <c r="A1073" t="s">
        <v>71</v>
      </c>
      <c r="B1073" t="s">
        <v>2427</v>
      </c>
      <c r="C1073" t="s">
        <v>2428</v>
      </c>
      <c r="D1073" t="s">
        <v>2837</v>
      </c>
      <c r="E1073" t="s">
        <v>71</v>
      </c>
      <c r="F1073" t="s">
        <v>21</v>
      </c>
      <c r="G1073" t="s">
        <v>21</v>
      </c>
      <c r="H1073" t="s">
        <v>54</v>
      </c>
      <c r="I1073" t="s">
        <v>41</v>
      </c>
      <c r="J1073" t="s">
        <v>24</v>
      </c>
      <c r="K1073" t="s">
        <v>21</v>
      </c>
      <c r="L1073" t="s">
        <v>25</v>
      </c>
      <c r="M1073" t="s">
        <v>26</v>
      </c>
      <c r="N1073" t="s">
        <v>25</v>
      </c>
      <c r="O1073" t="s">
        <v>25</v>
      </c>
      <c r="P1073" t="s">
        <v>60</v>
      </c>
      <c r="Q1073" t="s">
        <v>29</v>
      </c>
      <c r="R1073" t="s">
        <v>29</v>
      </c>
      <c r="S1073" t="s">
        <v>25</v>
      </c>
      <c r="T1073" t="s">
        <v>25</v>
      </c>
      <c r="U1073" t="s">
        <v>75</v>
      </c>
      <c r="V1073" s="2" t="s">
        <v>46</v>
      </c>
    </row>
    <row r="1074" spans="1:22" ht="156" x14ac:dyDescent="0.3">
      <c r="A1074" t="s">
        <v>19</v>
      </c>
      <c r="B1074" t="s">
        <v>162</v>
      </c>
      <c r="C1074" t="s">
        <v>163</v>
      </c>
      <c r="D1074" t="s">
        <v>169</v>
      </c>
      <c r="E1074" t="s">
        <v>39</v>
      </c>
      <c r="F1074" t="s">
        <v>21</v>
      </c>
      <c r="G1074" t="s">
        <v>21</v>
      </c>
      <c r="H1074" t="s">
        <v>22</v>
      </c>
      <c r="I1074" t="s">
        <v>23</v>
      </c>
      <c r="J1074" t="s">
        <v>24</v>
      </c>
      <c r="K1074" t="s">
        <v>25</v>
      </c>
      <c r="L1074" t="s">
        <v>25</v>
      </c>
      <c r="M1074" t="s">
        <v>38</v>
      </c>
      <c r="N1074" t="s">
        <v>25</v>
      </c>
      <c r="O1074" t="s">
        <v>21</v>
      </c>
      <c r="P1074" t="s">
        <v>27</v>
      </c>
      <c r="Q1074" t="s">
        <v>29</v>
      </c>
      <c r="R1074" t="s">
        <v>29</v>
      </c>
      <c r="S1074" t="s">
        <v>21</v>
      </c>
      <c r="T1074" t="s">
        <v>21</v>
      </c>
      <c r="U1074" t="s">
        <v>30</v>
      </c>
      <c r="V1074" s="2" t="s">
        <v>31</v>
      </c>
    </row>
    <row r="1075" spans="1:22" ht="140.4" x14ac:dyDescent="0.3">
      <c r="A1075" t="s">
        <v>74</v>
      </c>
      <c r="B1075" t="s">
        <v>174</v>
      </c>
      <c r="C1075" t="s">
        <v>822</v>
      </c>
      <c r="D1075" t="s">
        <v>4079</v>
      </c>
      <c r="E1075" t="s">
        <v>74</v>
      </c>
      <c r="F1075" t="s">
        <v>21</v>
      </c>
      <c r="G1075" t="s">
        <v>21</v>
      </c>
      <c r="H1075" t="s">
        <v>22</v>
      </c>
      <c r="I1075" t="s">
        <v>35</v>
      </c>
      <c r="J1075" t="s">
        <v>24</v>
      </c>
      <c r="K1075" t="s">
        <v>21</v>
      </c>
      <c r="L1075" t="s">
        <v>25</v>
      </c>
      <c r="M1075" t="s">
        <v>38</v>
      </c>
      <c r="N1075" t="s">
        <v>25</v>
      </c>
      <c r="O1075" t="s">
        <v>21</v>
      </c>
      <c r="P1075" t="s">
        <v>27</v>
      </c>
      <c r="Q1075" t="s">
        <v>29</v>
      </c>
      <c r="R1075" t="s">
        <v>29</v>
      </c>
      <c r="S1075" t="s">
        <v>21</v>
      </c>
      <c r="T1075" t="s">
        <v>21</v>
      </c>
      <c r="U1075" t="s">
        <v>30</v>
      </c>
      <c r="V1075" s="2" t="s">
        <v>34</v>
      </c>
    </row>
    <row r="1076" spans="1:22" ht="109.2" x14ac:dyDescent="0.3">
      <c r="A1076" t="s">
        <v>79</v>
      </c>
      <c r="B1076" t="s">
        <v>162</v>
      </c>
      <c r="C1076" t="s">
        <v>507</v>
      </c>
      <c r="D1076" t="s">
        <v>526</v>
      </c>
      <c r="E1076" t="s">
        <v>79</v>
      </c>
      <c r="F1076" t="s">
        <v>21</v>
      </c>
      <c r="G1076" t="s">
        <v>21</v>
      </c>
      <c r="H1076" t="s">
        <v>22</v>
      </c>
      <c r="I1076" t="s">
        <v>35</v>
      </c>
      <c r="J1076" t="s">
        <v>47</v>
      </c>
      <c r="K1076" t="s">
        <v>21</v>
      </c>
      <c r="L1076" t="s">
        <v>21</v>
      </c>
      <c r="M1076" t="s">
        <v>47</v>
      </c>
      <c r="N1076" t="s">
        <v>21</v>
      </c>
      <c r="O1076" t="s">
        <v>21</v>
      </c>
      <c r="P1076" t="s">
        <v>27</v>
      </c>
      <c r="Q1076" t="s">
        <v>45</v>
      </c>
      <c r="R1076" t="s">
        <v>45</v>
      </c>
      <c r="S1076" t="s">
        <v>21</v>
      </c>
      <c r="T1076" t="s">
        <v>21</v>
      </c>
      <c r="U1076" t="s">
        <v>42</v>
      </c>
      <c r="V1076" s="2" t="s">
        <v>66</v>
      </c>
    </row>
    <row r="1077" spans="1:22" ht="140.4" x14ac:dyDescent="0.3">
      <c r="A1077" t="s">
        <v>73</v>
      </c>
      <c r="B1077" t="s">
        <v>162</v>
      </c>
      <c r="C1077" t="s">
        <v>323</v>
      </c>
      <c r="D1077" t="s">
        <v>426</v>
      </c>
      <c r="E1077" t="s">
        <v>79</v>
      </c>
      <c r="F1077" t="s">
        <v>21</v>
      </c>
      <c r="G1077" t="s">
        <v>21</v>
      </c>
      <c r="H1077" t="s">
        <v>22</v>
      </c>
      <c r="I1077" t="s">
        <v>35</v>
      </c>
      <c r="J1077" t="s">
        <v>24</v>
      </c>
      <c r="K1077" t="s">
        <v>25</v>
      </c>
      <c r="L1077" t="s">
        <v>25</v>
      </c>
      <c r="M1077" t="s">
        <v>28</v>
      </c>
      <c r="N1077" t="s">
        <v>25</v>
      </c>
      <c r="O1077" t="s">
        <v>21</v>
      </c>
      <c r="P1077" t="s">
        <v>27</v>
      </c>
      <c r="Q1077" t="s">
        <v>45</v>
      </c>
      <c r="R1077" t="s">
        <v>29</v>
      </c>
      <c r="S1077" t="s">
        <v>21</v>
      </c>
      <c r="T1077" t="s">
        <v>21</v>
      </c>
      <c r="U1077" t="s">
        <v>30</v>
      </c>
      <c r="V1077" s="2" t="s">
        <v>34</v>
      </c>
    </row>
    <row r="1078" spans="1:22" x14ac:dyDescent="0.3">
      <c r="A1078" t="s">
        <v>20</v>
      </c>
      <c r="B1078" t="s">
        <v>2570</v>
      </c>
      <c r="C1078" t="s">
        <v>2931</v>
      </c>
      <c r="D1078" t="s">
        <v>2933</v>
      </c>
      <c r="E1078" t="s">
        <v>20</v>
      </c>
      <c r="F1078" t="s">
        <v>25</v>
      </c>
      <c r="G1078" t="s">
        <v>21</v>
      </c>
    </row>
    <row r="1079" spans="1:22" ht="140.4" x14ac:dyDescent="0.3">
      <c r="A1079" t="s">
        <v>56</v>
      </c>
      <c r="B1079" t="s">
        <v>174</v>
      </c>
      <c r="C1079" t="s">
        <v>2138</v>
      </c>
      <c r="D1079" t="s">
        <v>2233</v>
      </c>
      <c r="E1079" t="s">
        <v>56</v>
      </c>
      <c r="F1079" t="s">
        <v>21</v>
      </c>
      <c r="G1079" t="s">
        <v>21</v>
      </c>
      <c r="H1079" t="s">
        <v>22</v>
      </c>
      <c r="I1079" t="s">
        <v>35</v>
      </c>
      <c r="J1079" t="s">
        <v>47</v>
      </c>
      <c r="K1079" t="s">
        <v>21</v>
      </c>
      <c r="L1079" t="s">
        <v>21</v>
      </c>
      <c r="M1079" t="s">
        <v>47</v>
      </c>
      <c r="N1079" t="s">
        <v>21</v>
      </c>
      <c r="O1079" t="s">
        <v>21</v>
      </c>
      <c r="P1079" t="s">
        <v>27</v>
      </c>
      <c r="Q1079" t="s">
        <v>45</v>
      </c>
      <c r="R1079" t="s">
        <v>29</v>
      </c>
      <c r="S1079" t="s">
        <v>21</v>
      </c>
      <c r="T1079" t="s">
        <v>21</v>
      </c>
      <c r="U1079" t="s">
        <v>33</v>
      </c>
      <c r="V1079" s="2" t="s">
        <v>34</v>
      </c>
    </row>
    <row r="1080" spans="1:22" ht="140.4" x14ac:dyDescent="0.3">
      <c r="A1080" t="s">
        <v>158</v>
      </c>
      <c r="B1080" t="s">
        <v>162</v>
      </c>
      <c r="C1080" t="s">
        <v>5261</v>
      </c>
      <c r="D1080" t="s">
        <v>5283</v>
      </c>
      <c r="E1080" t="s">
        <v>158</v>
      </c>
      <c r="F1080" t="s">
        <v>21</v>
      </c>
      <c r="G1080" t="s">
        <v>21</v>
      </c>
      <c r="H1080" t="s">
        <v>22</v>
      </c>
      <c r="I1080" t="s">
        <v>23</v>
      </c>
      <c r="J1080" t="s">
        <v>24</v>
      </c>
      <c r="K1080" t="s">
        <v>25</v>
      </c>
      <c r="L1080" t="s">
        <v>25</v>
      </c>
      <c r="M1080" t="s">
        <v>38</v>
      </c>
      <c r="N1080" t="s">
        <v>25</v>
      </c>
      <c r="O1080" t="s">
        <v>21</v>
      </c>
      <c r="P1080" t="s">
        <v>27</v>
      </c>
      <c r="Q1080" t="s">
        <v>29</v>
      </c>
      <c r="R1080" t="s">
        <v>29</v>
      </c>
      <c r="S1080" t="s">
        <v>21</v>
      </c>
      <c r="T1080" t="s">
        <v>21</v>
      </c>
      <c r="U1080" t="s">
        <v>30</v>
      </c>
      <c r="V1080" s="2" t="s">
        <v>34</v>
      </c>
    </row>
    <row r="1081" spans="1:22" x14ac:dyDescent="0.3">
      <c r="A1081" t="s">
        <v>56</v>
      </c>
      <c r="B1081" t="s">
        <v>174</v>
      </c>
      <c r="C1081" t="s">
        <v>2138</v>
      </c>
      <c r="D1081" t="s">
        <v>2234</v>
      </c>
      <c r="E1081" t="s">
        <v>56</v>
      </c>
      <c r="F1081" t="s">
        <v>21</v>
      </c>
      <c r="G1081" t="s">
        <v>21</v>
      </c>
      <c r="H1081" t="s">
        <v>22</v>
      </c>
      <c r="I1081" t="s">
        <v>23</v>
      </c>
      <c r="J1081" t="s">
        <v>47</v>
      </c>
      <c r="K1081" t="s">
        <v>25</v>
      </c>
      <c r="L1081" t="s">
        <v>21</v>
      </c>
      <c r="M1081" t="s">
        <v>47</v>
      </c>
      <c r="N1081" t="s">
        <v>21</v>
      </c>
      <c r="O1081" t="s">
        <v>21</v>
      </c>
      <c r="P1081" t="s">
        <v>27</v>
      </c>
      <c r="Q1081" t="s">
        <v>45</v>
      </c>
      <c r="R1081" t="s">
        <v>29</v>
      </c>
      <c r="S1081" t="s">
        <v>21</v>
      </c>
      <c r="T1081" t="s">
        <v>21</v>
      </c>
      <c r="U1081" t="s">
        <v>33</v>
      </c>
      <c r="V1081" t="s">
        <v>63</v>
      </c>
    </row>
    <row r="1082" spans="1:22" ht="109.2" x14ac:dyDescent="0.3">
      <c r="A1082" t="s">
        <v>56</v>
      </c>
      <c r="B1082" t="s">
        <v>1683</v>
      </c>
      <c r="C1082" t="s">
        <v>1684</v>
      </c>
      <c r="D1082" t="s">
        <v>2286</v>
      </c>
      <c r="E1082" t="s">
        <v>58</v>
      </c>
      <c r="F1082" t="s">
        <v>21</v>
      </c>
      <c r="G1082" t="s">
        <v>21</v>
      </c>
      <c r="H1082" t="s">
        <v>54</v>
      </c>
      <c r="I1082" t="s">
        <v>23</v>
      </c>
      <c r="J1082" t="s">
        <v>24</v>
      </c>
      <c r="K1082" t="s">
        <v>21</v>
      </c>
      <c r="L1082" t="s">
        <v>25</v>
      </c>
      <c r="M1082" t="s">
        <v>47</v>
      </c>
      <c r="N1082" t="s">
        <v>21</v>
      </c>
      <c r="O1082" t="s">
        <v>21</v>
      </c>
      <c r="P1082" t="s">
        <v>27</v>
      </c>
      <c r="Q1082" t="s">
        <v>28</v>
      </c>
      <c r="R1082" t="s">
        <v>28</v>
      </c>
      <c r="S1082" t="s">
        <v>21</v>
      </c>
      <c r="T1082" t="s">
        <v>25</v>
      </c>
      <c r="U1082" t="s">
        <v>33</v>
      </c>
      <c r="V1082" s="2" t="s">
        <v>46</v>
      </c>
    </row>
    <row r="1083" spans="1:22" x14ac:dyDescent="0.3">
      <c r="A1083" t="s">
        <v>158</v>
      </c>
      <c r="B1083" t="s">
        <v>162</v>
      </c>
      <c r="C1083" t="s">
        <v>5261</v>
      </c>
      <c r="D1083" t="s">
        <v>5268</v>
      </c>
      <c r="E1083" t="s">
        <v>158</v>
      </c>
      <c r="F1083" t="s">
        <v>21</v>
      </c>
      <c r="G1083" t="s">
        <v>21</v>
      </c>
      <c r="H1083" t="s">
        <v>54</v>
      </c>
      <c r="I1083" t="s">
        <v>35</v>
      </c>
      <c r="J1083" t="s">
        <v>47</v>
      </c>
      <c r="K1083" t="s">
        <v>21</v>
      </c>
      <c r="L1083" t="s">
        <v>21</v>
      </c>
      <c r="M1083" t="s">
        <v>47</v>
      </c>
      <c r="N1083" t="s">
        <v>21</v>
      </c>
      <c r="O1083" t="s">
        <v>21</v>
      </c>
      <c r="P1083" t="s">
        <v>27</v>
      </c>
      <c r="Q1083" t="s">
        <v>47</v>
      </c>
      <c r="R1083" t="s">
        <v>47</v>
      </c>
      <c r="S1083" t="s">
        <v>21</v>
      </c>
      <c r="T1083" t="s">
        <v>21</v>
      </c>
      <c r="U1083" t="s">
        <v>42</v>
      </c>
      <c r="V1083" t="s">
        <v>63</v>
      </c>
    </row>
    <row r="1084" spans="1:22" ht="140.4" x14ac:dyDescent="0.3">
      <c r="A1084" t="s">
        <v>40</v>
      </c>
      <c r="B1084" t="s">
        <v>162</v>
      </c>
      <c r="C1084" t="s">
        <v>3123</v>
      </c>
      <c r="D1084" t="s">
        <v>3343</v>
      </c>
      <c r="E1084" t="s">
        <v>40</v>
      </c>
      <c r="F1084" t="s">
        <v>21</v>
      </c>
      <c r="G1084" t="s">
        <v>21</v>
      </c>
      <c r="H1084" t="s">
        <v>22</v>
      </c>
      <c r="I1084" t="s">
        <v>23</v>
      </c>
      <c r="J1084" t="s">
        <v>24</v>
      </c>
      <c r="K1084" t="s">
        <v>25</v>
      </c>
      <c r="L1084" t="s">
        <v>25</v>
      </c>
      <c r="M1084" t="s">
        <v>38</v>
      </c>
      <c r="N1084" t="s">
        <v>25</v>
      </c>
      <c r="O1084" t="s">
        <v>21</v>
      </c>
      <c r="P1084" t="s">
        <v>27</v>
      </c>
      <c r="Q1084" t="s">
        <v>45</v>
      </c>
      <c r="R1084" t="s">
        <v>29</v>
      </c>
      <c r="S1084" t="s">
        <v>21</v>
      </c>
      <c r="T1084" t="s">
        <v>21</v>
      </c>
      <c r="U1084" t="s">
        <v>30</v>
      </c>
      <c r="V1084" s="2" t="s">
        <v>34</v>
      </c>
    </row>
    <row r="1085" spans="1:22" ht="140.4" x14ac:dyDescent="0.3">
      <c r="A1085" t="s">
        <v>79</v>
      </c>
      <c r="B1085" t="s">
        <v>162</v>
      </c>
      <c r="C1085" t="s">
        <v>507</v>
      </c>
      <c r="D1085" t="s">
        <v>525</v>
      </c>
      <c r="E1085" t="s">
        <v>79</v>
      </c>
      <c r="F1085" t="s">
        <v>21</v>
      </c>
      <c r="G1085" t="s">
        <v>21</v>
      </c>
      <c r="H1085" t="s">
        <v>22</v>
      </c>
      <c r="I1085" t="s">
        <v>35</v>
      </c>
      <c r="J1085" t="s">
        <v>24</v>
      </c>
      <c r="K1085" t="s">
        <v>25</v>
      </c>
      <c r="L1085" t="s">
        <v>25</v>
      </c>
      <c r="M1085" t="s">
        <v>38</v>
      </c>
      <c r="N1085" t="s">
        <v>25</v>
      </c>
      <c r="O1085" t="s">
        <v>21</v>
      </c>
      <c r="P1085" t="s">
        <v>27</v>
      </c>
      <c r="Q1085" t="s">
        <v>28</v>
      </c>
      <c r="R1085" t="s">
        <v>29</v>
      </c>
      <c r="S1085" t="s">
        <v>25</v>
      </c>
      <c r="T1085" t="s">
        <v>25</v>
      </c>
      <c r="U1085" t="s">
        <v>30</v>
      </c>
      <c r="V1085" s="2" t="s">
        <v>34</v>
      </c>
    </row>
    <row r="1086" spans="1:22" ht="140.4" x14ac:dyDescent="0.3">
      <c r="A1086" t="s">
        <v>67</v>
      </c>
      <c r="B1086" t="s">
        <v>1683</v>
      </c>
      <c r="C1086" t="s">
        <v>2320</v>
      </c>
      <c r="D1086" t="s">
        <v>2359</v>
      </c>
      <c r="E1086" t="s">
        <v>58</v>
      </c>
      <c r="F1086" t="s">
        <v>21</v>
      </c>
      <c r="G1086" t="s">
        <v>21</v>
      </c>
      <c r="H1086" t="s">
        <v>54</v>
      </c>
      <c r="I1086" t="s">
        <v>35</v>
      </c>
      <c r="J1086" t="s">
        <v>24</v>
      </c>
      <c r="K1086" t="s">
        <v>21</v>
      </c>
      <c r="L1086" t="s">
        <v>25</v>
      </c>
      <c r="M1086" t="s">
        <v>47</v>
      </c>
      <c r="N1086" t="s">
        <v>21</v>
      </c>
      <c r="O1086" t="s">
        <v>21</v>
      </c>
      <c r="P1086" t="s">
        <v>27</v>
      </c>
      <c r="Q1086" t="s">
        <v>45</v>
      </c>
      <c r="R1086" t="s">
        <v>29</v>
      </c>
      <c r="S1086" t="s">
        <v>21</v>
      </c>
      <c r="T1086" t="s">
        <v>21</v>
      </c>
      <c r="U1086" t="s">
        <v>33</v>
      </c>
      <c r="V1086" s="2" t="s">
        <v>34</v>
      </c>
    </row>
    <row r="1087" spans="1:22" ht="140.4" x14ac:dyDescent="0.3">
      <c r="A1087" t="s">
        <v>40</v>
      </c>
      <c r="B1087" t="s">
        <v>162</v>
      </c>
      <c r="C1087" t="s">
        <v>3123</v>
      </c>
      <c r="D1087" t="s">
        <v>3342</v>
      </c>
      <c r="E1087" t="s">
        <v>40</v>
      </c>
      <c r="F1087" t="s">
        <v>21</v>
      </c>
      <c r="G1087" t="s">
        <v>21</v>
      </c>
      <c r="H1087" t="s">
        <v>50</v>
      </c>
      <c r="I1087" t="s">
        <v>23</v>
      </c>
      <c r="J1087" t="s">
        <v>24</v>
      </c>
      <c r="K1087" t="s">
        <v>25</v>
      </c>
      <c r="L1087" t="s">
        <v>25</v>
      </c>
      <c r="M1087" t="s">
        <v>38</v>
      </c>
      <c r="N1087" t="s">
        <v>25</v>
      </c>
      <c r="O1087" t="s">
        <v>21</v>
      </c>
      <c r="P1087" t="s">
        <v>27</v>
      </c>
      <c r="Q1087" t="s">
        <v>28</v>
      </c>
      <c r="R1087" t="s">
        <v>29</v>
      </c>
      <c r="S1087" t="s">
        <v>25</v>
      </c>
      <c r="T1087" t="s">
        <v>21</v>
      </c>
      <c r="U1087" t="s">
        <v>33</v>
      </c>
      <c r="V1087" s="2" t="s">
        <v>34</v>
      </c>
    </row>
    <row r="1088" spans="1:22" ht="140.4" x14ac:dyDescent="0.3">
      <c r="A1088" t="s">
        <v>67</v>
      </c>
      <c r="B1088" t="s">
        <v>1683</v>
      </c>
      <c r="C1088" t="s">
        <v>2320</v>
      </c>
      <c r="D1088" t="s">
        <v>2358</v>
      </c>
      <c r="E1088" t="s">
        <v>58</v>
      </c>
      <c r="F1088" t="s">
        <v>21</v>
      </c>
      <c r="G1088" t="s">
        <v>21</v>
      </c>
      <c r="H1088" t="s">
        <v>22</v>
      </c>
      <c r="I1088" t="s">
        <v>35</v>
      </c>
      <c r="J1088" t="s">
        <v>24</v>
      </c>
      <c r="K1088" t="s">
        <v>21</v>
      </c>
      <c r="L1088" t="s">
        <v>25</v>
      </c>
      <c r="M1088" t="s">
        <v>28</v>
      </c>
      <c r="N1088" t="s">
        <v>25</v>
      </c>
      <c r="O1088" t="s">
        <v>21</v>
      </c>
      <c r="P1088" t="s">
        <v>27</v>
      </c>
      <c r="Q1088" t="s">
        <v>28</v>
      </c>
      <c r="R1088" t="s">
        <v>29</v>
      </c>
      <c r="S1088" t="s">
        <v>21</v>
      </c>
      <c r="T1088" t="s">
        <v>21</v>
      </c>
      <c r="U1088" t="s">
        <v>33</v>
      </c>
      <c r="V1088" s="2" t="s">
        <v>34</v>
      </c>
    </row>
    <row r="1089" spans="1:22" x14ac:dyDescent="0.3">
      <c r="A1089" t="s">
        <v>158</v>
      </c>
      <c r="B1089" t="s">
        <v>162</v>
      </c>
      <c r="C1089" t="s">
        <v>5261</v>
      </c>
      <c r="D1089" t="s">
        <v>5267</v>
      </c>
      <c r="E1089" t="s">
        <v>158</v>
      </c>
      <c r="F1089" t="s">
        <v>21</v>
      </c>
      <c r="G1089" t="s">
        <v>21</v>
      </c>
      <c r="H1089" t="s">
        <v>54</v>
      </c>
      <c r="I1089" t="s">
        <v>35</v>
      </c>
      <c r="J1089" t="s">
        <v>47</v>
      </c>
      <c r="K1089" t="s">
        <v>21</v>
      </c>
      <c r="L1089" t="s">
        <v>21</v>
      </c>
      <c r="M1089" t="s">
        <v>47</v>
      </c>
      <c r="N1089" t="s">
        <v>21</v>
      </c>
      <c r="O1089" t="s">
        <v>21</v>
      </c>
      <c r="P1089" t="s">
        <v>27</v>
      </c>
      <c r="Q1089" t="s">
        <v>47</v>
      </c>
      <c r="R1089" t="s">
        <v>47</v>
      </c>
      <c r="S1089" t="s">
        <v>21</v>
      </c>
      <c r="T1089" t="s">
        <v>21</v>
      </c>
      <c r="U1089" t="s">
        <v>42</v>
      </c>
      <c r="V1089" t="s">
        <v>63</v>
      </c>
    </row>
    <row r="1090" spans="1:22" x14ac:dyDescent="0.3">
      <c r="A1090" t="s">
        <v>67</v>
      </c>
      <c r="B1090" t="s">
        <v>1683</v>
      </c>
      <c r="C1090" t="s">
        <v>2320</v>
      </c>
      <c r="D1090" t="s">
        <v>2357</v>
      </c>
      <c r="E1090" t="s">
        <v>58</v>
      </c>
      <c r="F1090" t="s">
        <v>21</v>
      </c>
      <c r="G1090" t="s">
        <v>25</v>
      </c>
    </row>
    <row r="1091" spans="1:22" ht="140.4" x14ac:dyDescent="0.3">
      <c r="A1091" t="s">
        <v>49</v>
      </c>
      <c r="B1091" t="s">
        <v>162</v>
      </c>
      <c r="C1091" t="s">
        <v>429</v>
      </c>
      <c r="D1091" t="s">
        <v>1446</v>
      </c>
      <c r="E1091" t="s">
        <v>49</v>
      </c>
      <c r="F1091" t="s">
        <v>21</v>
      </c>
      <c r="G1091" t="s">
        <v>21</v>
      </c>
      <c r="H1091" t="s">
        <v>22</v>
      </c>
      <c r="I1091" t="s">
        <v>35</v>
      </c>
      <c r="J1091" t="s">
        <v>24</v>
      </c>
      <c r="K1091" t="s">
        <v>25</v>
      </c>
      <c r="L1091" t="s">
        <v>25</v>
      </c>
      <c r="M1091" t="s">
        <v>26</v>
      </c>
      <c r="N1091" t="s">
        <v>25</v>
      </c>
      <c r="O1091" t="s">
        <v>21</v>
      </c>
      <c r="P1091" t="s">
        <v>27</v>
      </c>
      <c r="Q1091" t="s">
        <v>29</v>
      </c>
      <c r="R1091" t="s">
        <v>29</v>
      </c>
      <c r="S1091" t="s">
        <v>21</v>
      </c>
      <c r="T1091" t="s">
        <v>25</v>
      </c>
      <c r="U1091" t="s">
        <v>75</v>
      </c>
      <c r="V1091" s="2" t="s">
        <v>34</v>
      </c>
    </row>
    <row r="1092" spans="1:22" ht="140.4" x14ac:dyDescent="0.3">
      <c r="A1092" t="s">
        <v>135</v>
      </c>
      <c r="B1092" t="s">
        <v>807</v>
      </c>
      <c r="C1092" t="s">
        <v>3944</v>
      </c>
      <c r="D1092" t="s">
        <v>4953</v>
      </c>
      <c r="E1092" t="s">
        <v>135</v>
      </c>
      <c r="F1092" t="s">
        <v>21</v>
      </c>
      <c r="G1092" t="s">
        <v>21</v>
      </c>
      <c r="H1092" t="s">
        <v>22</v>
      </c>
      <c r="I1092" t="s">
        <v>23</v>
      </c>
      <c r="J1092" t="s">
        <v>24</v>
      </c>
      <c r="K1092" t="s">
        <v>25</v>
      </c>
      <c r="L1092" t="s">
        <v>25</v>
      </c>
      <c r="M1092" t="s">
        <v>38</v>
      </c>
      <c r="N1092" t="s">
        <v>25</v>
      </c>
      <c r="O1092" t="s">
        <v>21</v>
      </c>
      <c r="P1092" t="s">
        <v>27</v>
      </c>
      <c r="Q1092" t="s">
        <v>29</v>
      </c>
      <c r="R1092" t="s">
        <v>29</v>
      </c>
      <c r="S1092" t="s">
        <v>21</v>
      </c>
      <c r="T1092" t="s">
        <v>21</v>
      </c>
      <c r="U1092" t="s">
        <v>30</v>
      </c>
      <c r="V1092" s="2" t="s">
        <v>34</v>
      </c>
    </row>
    <row r="1093" spans="1:22" ht="124.8" x14ac:dyDescent="0.3">
      <c r="A1093" t="s">
        <v>39</v>
      </c>
      <c r="B1093" t="s">
        <v>162</v>
      </c>
      <c r="C1093" t="s">
        <v>656</v>
      </c>
      <c r="D1093" t="s">
        <v>696</v>
      </c>
      <c r="E1093" t="s">
        <v>39</v>
      </c>
      <c r="F1093" t="s">
        <v>21</v>
      </c>
      <c r="G1093" t="s">
        <v>21</v>
      </c>
      <c r="H1093" t="s">
        <v>22</v>
      </c>
      <c r="I1093" t="s">
        <v>23</v>
      </c>
      <c r="J1093" t="s">
        <v>24</v>
      </c>
      <c r="K1093" t="s">
        <v>25</v>
      </c>
      <c r="L1093" t="s">
        <v>25</v>
      </c>
      <c r="M1093" t="s">
        <v>26</v>
      </c>
      <c r="N1093" t="s">
        <v>25</v>
      </c>
      <c r="O1093" t="s">
        <v>21</v>
      </c>
      <c r="P1093" t="s">
        <v>27</v>
      </c>
      <c r="Q1093" t="s">
        <v>28</v>
      </c>
      <c r="R1093" t="s">
        <v>28</v>
      </c>
      <c r="S1093" t="s">
        <v>21</v>
      </c>
      <c r="T1093" t="s">
        <v>21</v>
      </c>
      <c r="U1093" t="s">
        <v>30</v>
      </c>
      <c r="V1093" s="2" t="s">
        <v>94</v>
      </c>
    </row>
    <row r="1094" spans="1:22" x14ac:dyDescent="0.3">
      <c r="A1094" t="s">
        <v>37</v>
      </c>
      <c r="B1094" t="s">
        <v>983</v>
      </c>
      <c r="C1094" t="s">
        <v>984</v>
      </c>
      <c r="D1094" t="s">
        <v>3474</v>
      </c>
      <c r="E1094" t="s">
        <v>37</v>
      </c>
      <c r="F1094" t="s">
        <v>25</v>
      </c>
      <c r="G1094" t="s">
        <v>21</v>
      </c>
    </row>
    <row r="1095" spans="1:22" ht="140.4" x14ac:dyDescent="0.3">
      <c r="A1095" t="s">
        <v>59</v>
      </c>
      <c r="B1095" t="s">
        <v>3634</v>
      </c>
      <c r="C1095" t="s">
        <v>3635</v>
      </c>
      <c r="D1095" t="s">
        <v>3641</v>
      </c>
      <c r="E1095" t="s">
        <v>59</v>
      </c>
      <c r="F1095" t="s">
        <v>21</v>
      </c>
      <c r="G1095" t="s">
        <v>21</v>
      </c>
      <c r="H1095" t="s">
        <v>22</v>
      </c>
      <c r="I1095" t="s">
        <v>41</v>
      </c>
      <c r="J1095" t="s">
        <v>47</v>
      </c>
      <c r="K1095" t="s">
        <v>21</v>
      </c>
      <c r="L1095" t="s">
        <v>25</v>
      </c>
      <c r="M1095" t="s">
        <v>26</v>
      </c>
      <c r="N1095" t="s">
        <v>25</v>
      </c>
      <c r="O1095" t="s">
        <v>21</v>
      </c>
      <c r="P1095" t="s">
        <v>27</v>
      </c>
      <c r="Q1095" t="s">
        <v>28</v>
      </c>
      <c r="R1095" t="s">
        <v>29</v>
      </c>
      <c r="S1095" t="s">
        <v>21</v>
      </c>
      <c r="T1095" t="s">
        <v>25</v>
      </c>
      <c r="U1095" t="s">
        <v>33</v>
      </c>
      <c r="V1095" s="2" t="s">
        <v>34</v>
      </c>
    </row>
    <row r="1096" spans="1:22" x14ac:dyDescent="0.3">
      <c r="A1096" t="s">
        <v>67</v>
      </c>
      <c r="B1096" t="s">
        <v>1683</v>
      </c>
      <c r="C1096" t="s">
        <v>2320</v>
      </c>
      <c r="D1096" t="s">
        <v>2356</v>
      </c>
      <c r="E1096" t="s">
        <v>58</v>
      </c>
      <c r="F1096" t="s">
        <v>25</v>
      </c>
      <c r="G1096" t="s">
        <v>21</v>
      </c>
    </row>
    <row r="1097" spans="1:22" ht="109.2" x14ac:dyDescent="0.3">
      <c r="A1097" t="s">
        <v>70</v>
      </c>
      <c r="B1097" t="s">
        <v>519</v>
      </c>
      <c r="C1097" t="s">
        <v>520</v>
      </c>
      <c r="D1097" t="s">
        <v>4293</v>
      </c>
      <c r="E1097" t="s">
        <v>70</v>
      </c>
      <c r="F1097" t="s">
        <v>21</v>
      </c>
      <c r="G1097" t="s">
        <v>21</v>
      </c>
      <c r="H1097" t="s">
        <v>50</v>
      </c>
      <c r="I1097" t="s">
        <v>41</v>
      </c>
      <c r="J1097" t="s">
        <v>47</v>
      </c>
      <c r="K1097" t="s">
        <v>21</v>
      </c>
      <c r="L1097" t="s">
        <v>21</v>
      </c>
      <c r="M1097" t="s">
        <v>28</v>
      </c>
      <c r="N1097" t="s">
        <v>21</v>
      </c>
      <c r="O1097" t="s">
        <v>25</v>
      </c>
      <c r="P1097" t="s">
        <v>27</v>
      </c>
      <c r="Q1097" t="s">
        <v>45</v>
      </c>
      <c r="R1097" t="s">
        <v>29</v>
      </c>
      <c r="S1097" t="s">
        <v>25</v>
      </c>
      <c r="T1097" t="s">
        <v>25</v>
      </c>
      <c r="U1097" t="s">
        <v>33</v>
      </c>
      <c r="V1097" s="2" t="s">
        <v>66</v>
      </c>
    </row>
    <row r="1098" spans="1:22" ht="156" x14ac:dyDescent="0.3">
      <c r="A1098" t="s">
        <v>59</v>
      </c>
      <c r="B1098" t="s">
        <v>3366</v>
      </c>
      <c r="C1098" t="s">
        <v>3593</v>
      </c>
      <c r="D1098" t="s">
        <v>3661</v>
      </c>
      <c r="E1098" t="s">
        <v>59</v>
      </c>
      <c r="F1098" t="s">
        <v>21</v>
      </c>
      <c r="G1098" t="s">
        <v>21</v>
      </c>
      <c r="H1098" t="s">
        <v>22</v>
      </c>
      <c r="I1098" t="s">
        <v>23</v>
      </c>
      <c r="J1098" t="s">
        <v>24</v>
      </c>
      <c r="K1098" t="s">
        <v>25</v>
      </c>
      <c r="L1098" t="s">
        <v>25</v>
      </c>
      <c r="M1098" t="s">
        <v>38</v>
      </c>
      <c r="N1098" t="s">
        <v>25</v>
      </c>
      <c r="O1098" t="s">
        <v>21</v>
      </c>
      <c r="P1098" t="s">
        <v>27</v>
      </c>
      <c r="Q1098" t="s">
        <v>28</v>
      </c>
      <c r="R1098" t="s">
        <v>29</v>
      </c>
      <c r="S1098" t="s">
        <v>21</v>
      </c>
      <c r="T1098" t="s">
        <v>21</v>
      </c>
      <c r="U1098" t="s">
        <v>30</v>
      </c>
      <c r="V1098" s="2" t="s">
        <v>31</v>
      </c>
    </row>
    <row r="1099" spans="1:22" x14ac:dyDescent="0.3">
      <c r="A1099" t="s">
        <v>39</v>
      </c>
      <c r="B1099" t="s">
        <v>174</v>
      </c>
      <c r="C1099" t="s">
        <v>175</v>
      </c>
      <c r="D1099" t="s">
        <v>798</v>
      </c>
      <c r="E1099" t="s">
        <v>39</v>
      </c>
      <c r="F1099" t="s">
        <v>21</v>
      </c>
      <c r="G1099" t="s">
        <v>25</v>
      </c>
    </row>
    <row r="1100" spans="1:22" ht="109.2" x14ac:dyDescent="0.3">
      <c r="A1100" t="s">
        <v>32</v>
      </c>
      <c r="B1100" t="s">
        <v>1602</v>
      </c>
      <c r="C1100" t="s">
        <v>1638</v>
      </c>
      <c r="D1100" t="s">
        <v>1979</v>
      </c>
      <c r="E1100" t="s">
        <v>56</v>
      </c>
      <c r="F1100" t="s">
        <v>21</v>
      </c>
      <c r="G1100" t="s">
        <v>21</v>
      </c>
      <c r="H1100" t="s">
        <v>22</v>
      </c>
      <c r="I1100" t="s">
        <v>23</v>
      </c>
      <c r="J1100" t="s">
        <v>24</v>
      </c>
      <c r="K1100" t="s">
        <v>25</v>
      </c>
      <c r="L1100" t="s">
        <v>25</v>
      </c>
      <c r="M1100" t="s">
        <v>38</v>
      </c>
      <c r="N1100" t="s">
        <v>25</v>
      </c>
      <c r="O1100" t="s">
        <v>21</v>
      </c>
      <c r="P1100" t="s">
        <v>27</v>
      </c>
      <c r="Q1100" t="s">
        <v>29</v>
      </c>
      <c r="R1100" t="s">
        <v>29</v>
      </c>
      <c r="S1100" t="s">
        <v>21</v>
      </c>
      <c r="T1100" t="s">
        <v>21</v>
      </c>
      <c r="U1100" t="s">
        <v>30</v>
      </c>
      <c r="V1100" s="2" t="s">
        <v>66</v>
      </c>
    </row>
    <row r="1101" spans="1:22" x14ac:dyDescent="0.3">
      <c r="A1101" t="s">
        <v>136</v>
      </c>
      <c r="B1101" t="s">
        <v>963</v>
      </c>
      <c r="C1101" t="s">
        <v>2490</v>
      </c>
      <c r="D1101" t="s">
        <v>4843</v>
      </c>
      <c r="E1101" t="s">
        <v>136</v>
      </c>
      <c r="F1101" t="s">
        <v>25</v>
      </c>
      <c r="G1101" t="s">
        <v>21</v>
      </c>
    </row>
    <row r="1102" spans="1:22" x14ac:dyDescent="0.3">
      <c r="A1102" t="s">
        <v>85</v>
      </c>
      <c r="B1102" t="s">
        <v>2938</v>
      </c>
      <c r="C1102" t="s">
        <v>4376</v>
      </c>
      <c r="D1102" t="s">
        <v>4405</v>
      </c>
      <c r="E1102" t="s">
        <v>82</v>
      </c>
      <c r="F1102" t="s">
        <v>21</v>
      </c>
      <c r="G1102" t="s">
        <v>21</v>
      </c>
      <c r="H1102" t="s">
        <v>22</v>
      </c>
      <c r="I1102" t="s">
        <v>35</v>
      </c>
      <c r="J1102" t="s">
        <v>47</v>
      </c>
      <c r="K1102" t="s">
        <v>21</v>
      </c>
      <c r="L1102" t="s">
        <v>21</v>
      </c>
      <c r="M1102" t="s">
        <v>28</v>
      </c>
      <c r="N1102" t="s">
        <v>21</v>
      </c>
      <c r="O1102" t="s">
        <v>21</v>
      </c>
      <c r="P1102" t="s">
        <v>27</v>
      </c>
      <c r="Q1102" t="s">
        <v>47</v>
      </c>
      <c r="R1102" t="s">
        <v>47</v>
      </c>
      <c r="S1102" t="s">
        <v>21</v>
      </c>
      <c r="T1102" t="s">
        <v>21</v>
      </c>
      <c r="U1102" t="s">
        <v>42</v>
      </c>
      <c r="V1102" t="s">
        <v>103</v>
      </c>
    </row>
    <row r="1103" spans="1:22" x14ac:dyDescent="0.3">
      <c r="A1103" t="s">
        <v>44</v>
      </c>
      <c r="B1103" t="s">
        <v>1602</v>
      </c>
      <c r="C1103" t="s">
        <v>3703</v>
      </c>
      <c r="D1103" t="s">
        <v>3709</v>
      </c>
      <c r="E1103" t="s">
        <v>44</v>
      </c>
      <c r="F1103" t="s">
        <v>21</v>
      </c>
      <c r="G1103" t="s">
        <v>21</v>
      </c>
      <c r="H1103" t="s">
        <v>50</v>
      </c>
      <c r="I1103" t="s">
        <v>35</v>
      </c>
      <c r="J1103" t="s">
        <v>47</v>
      </c>
      <c r="K1103" t="s">
        <v>21</v>
      </c>
      <c r="L1103" t="s">
        <v>21</v>
      </c>
      <c r="M1103" t="s">
        <v>47</v>
      </c>
      <c r="N1103" t="s">
        <v>21</v>
      </c>
      <c r="O1103" t="s">
        <v>21</v>
      </c>
      <c r="P1103" t="s">
        <v>27</v>
      </c>
      <c r="Q1103" t="s">
        <v>47</v>
      </c>
      <c r="R1103" t="s">
        <v>47</v>
      </c>
      <c r="S1103" t="s">
        <v>25</v>
      </c>
      <c r="T1103" t="s">
        <v>25</v>
      </c>
      <c r="U1103" t="s">
        <v>42</v>
      </c>
      <c r="V1103" t="s">
        <v>53</v>
      </c>
    </row>
    <row r="1104" spans="1:22" x14ac:dyDescent="0.3">
      <c r="A1104" t="s">
        <v>62</v>
      </c>
      <c r="B1104" t="s">
        <v>1190</v>
      </c>
      <c r="C1104" t="s">
        <v>1191</v>
      </c>
      <c r="D1104" t="s">
        <v>1646</v>
      </c>
      <c r="E1104" t="s">
        <v>62</v>
      </c>
      <c r="F1104" t="s">
        <v>21</v>
      </c>
      <c r="G1104" t="s">
        <v>21</v>
      </c>
      <c r="H1104" t="s">
        <v>22</v>
      </c>
      <c r="I1104" t="s">
        <v>35</v>
      </c>
      <c r="J1104" t="s">
        <v>24</v>
      </c>
      <c r="K1104" t="s">
        <v>25</v>
      </c>
      <c r="L1104" t="s">
        <v>25</v>
      </c>
      <c r="M1104" t="s">
        <v>26</v>
      </c>
      <c r="N1104" t="s">
        <v>21</v>
      </c>
      <c r="O1104" t="s">
        <v>21</v>
      </c>
      <c r="P1104" t="s">
        <v>27</v>
      </c>
      <c r="Q1104" t="s">
        <v>28</v>
      </c>
      <c r="R1104" t="s">
        <v>29</v>
      </c>
      <c r="S1104" t="s">
        <v>21</v>
      </c>
      <c r="T1104" t="s">
        <v>21</v>
      </c>
      <c r="U1104" t="s">
        <v>42</v>
      </c>
      <c r="V1104" t="s">
        <v>63</v>
      </c>
    </row>
    <row r="1105" spans="1:22" x14ac:dyDescent="0.3">
      <c r="A1105" t="s">
        <v>155</v>
      </c>
      <c r="B1105" t="s">
        <v>3634</v>
      </c>
      <c r="C1105" t="s">
        <v>3637</v>
      </c>
      <c r="D1105" t="s">
        <v>5127</v>
      </c>
      <c r="E1105" t="s">
        <v>155</v>
      </c>
      <c r="F1105" t="s">
        <v>25</v>
      </c>
      <c r="G1105" t="s">
        <v>21</v>
      </c>
    </row>
    <row r="1106" spans="1:22" x14ac:dyDescent="0.3">
      <c r="A1106" t="s">
        <v>71</v>
      </c>
      <c r="B1106" t="s">
        <v>2427</v>
      </c>
      <c r="C1106" t="s">
        <v>2428</v>
      </c>
      <c r="D1106" t="s">
        <v>2836</v>
      </c>
      <c r="E1106" t="s">
        <v>130</v>
      </c>
      <c r="F1106" t="s">
        <v>21</v>
      </c>
      <c r="G1106" t="s">
        <v>25</v>
      </c>
    </row>
    <row r="1107" spans="1:22" ht="140.4" x14ac:dyDescent="0.3">
      <c r="A1107" t="s">
        <v>70</v>
      </c>
      <c r="B1107" t="s">
        <v>1602</v>
      </c>
      <c r="C1107" t="s">
        <v>3703</v>
      </c>
      <c r="D1107" t="s">
        <v>4181</v>
      </c>
      <c r="E1107" t="s">
        <v>70</v>
      </c>
      <c r="F1107" t="s">
        <v>21</v>
      </c>
      <c r="G1107" t="s">
        <v>21</v>
      </c>
      <c r="H1107" t="s">
        <v>22</v>
      </c>
      <c r="I1107" t="s">
        <v>41</v>
      </c>
      <c r="J1107" t="s">
        <v>24</v>
      </c>
      <c r="K1107" t="s">
        <v>25</v>
      </c>
      <c r="L1107" t="s">
        <v>25</v>
      </c>
      <c r="M1107" t="s">
        <v>38</v>
      </c>
      <c r="N1107" t="s">
        <v>25</v>
      </c>
      <c r="O1107" t="s">
        <v>21</v>
      </c>
      <c r="P1107" t="s">
        <v>72</v>
      </c>
      <c r="Q1107" t="s">
        <v>28</v>
      </c>
      <c r="R1107" t="s">
        <v>29</v>
      </c>
      <c r="S1107" t="s">
        <v>21</v>
      </c>
      <c r="T1107" t="s">
        <v>21</v>
      </c>
      <c r="U1107" t="s">
        <v>33</v>
      </c>
      <c r="V1107" s="2" t="s">
        <v>34</v>
      </c>
    </row>
    <row r="1108" spans="1:22" ht="140.4" x14ac:dyDescent="0.3">
      <c r="A1108" t="s">
        <v>20</v>
      </c>
      <c r="B1108" t="s">
        <v>162</v>
      </c>
      <c r="C1108" t="s">
        <v>656</v>
      </c>
      <c r="D1108" t="s">
        <v>2927</v>
      </c>
      <c r="E1108" t="s">
        <v>102</v>
      </c>
      <c r="F1108" t="s">
        <v>21</v>
      </c>
      <c r="G1108" t="s">
        <v>21</v>
      </c>
      <c r="H1108" t="s">
        <v>22</v>
      </c>
      <c r="I1108" t="s">
        <v>23</v>
      </c>
      <c r="J1108" t="s">
        <v>24</v>
      </c>
      <c r="K1108" t="s">
        <v>25</v>
      </c>
      <c r="L1108" t="s">
        <v>25</v>
      </c>
      <c r="M1108" t="s">
        <v>26</v>
      </c>
      <c r="N1108" t="s">
        <v>25</v>
      </c>
      <c r="O1108" t="s">
        <v>25</v>
      </c>
      <c r="P1108" t="s">
        <v>27</v>
      </c>
      <c r="Q1108" t="s">
        <v>28</v>
      </c>
      <c r="R1108" t="s">
        <v>29</v>
      </c>
      <c r="S1108" t="s">
        <v>21</v>
      </c>
      <c r="T1108" t="s">
        <v>25</v>
      </c>
      <c r="U1108" t="s">
        <v>30</v>
      </c>
      <c r="V1108" s="2" t="s">
        <v>34</v>
      </c>
    </row>
    <row r="1109" spans="1:22" x14ac:dyDescent="0.3">
      <c r="A1109" t="s">
        <v>135</v>
      </c>
      <c r="B1109" t="s">
        <v>478</v>
      </c>
      <c r="C1109" t="s">
        <v>4874</v>
      </c>
      <c r="D1109" t="s">
        <v>4899</v>
      </c>
      <c r="E1109" t="s">
        <v>135</v>
      </c>
      <c r="F1109" t="s">
        <v>21</v>
      </c>
      <c r="G1109" t="s">
        <v>25</v>
      </c>
    </row>
    <row r="1110" spans="1:22" ht="156" x14ac:dyDescent="0.3">
      <c r="A1110" t="s">
        <v>73</v>
      </c>
      <c r="B1110" t="s">
        <v>311</v>
      </c>
      <c r="C1110" t="s">
        <v>344</v>
      </c>
      <c r="D1110" t="s">
        <v>345</v>
      </c>
      <c r="E1110" t="s">
        <v>73</v>
      </c>
      <c r="F1110" t="s">
        <v>21</v>
      </c>
      <c r="G1110" t="s">
        <v>21</v>
      </c>
      <c r="H1110" t="s">
        <v>22</v>
      </c>
      <c r="I1110" t="s">
        <v>23</v>
      </c>
      <c r="J1110" t="s">
        <v>24</v>
      </c>
      <c r="K1110" t="s">
        <v>25</v>
      </c>
      <c r="L1110" t="s">
        <v>25</v>
      </c>
      <c r="M1110" t="s">
        <v>28</v>
      </c>
      <c r="N1110" t="s">
        <v>25</v>
      </c>
      <c r="O1110" t="s">
        <v>21</v>
      </c>
      <c r="P1110" t="s">
        <v>60</v>
      </c>
      <c r="Q1110" t="s">
        <v>45</v>
      </c>
      <c r="R1110" t="s">
        <v>29</v>
      </c>
      <c r="S1110" t="s">
        <v>21</v>
      </c>
      <c r="T1110" t="s">
        <v>25</v>
      </c>
      <c r="U1110" t="s">
        <v>33</v>
      </c>
      <c r="V1110" s="2" t="s">
        <v>31</v>
      </c>
    </row>
    <row r="1111" spans="1:22" x14ac:dyDescent="0.3">
      <c r="A1111" t="s">
        <v>64</v>
      </c>
      <c r="B1111" t="s">
        <v>3160</v>
      </c>
      <c r="C1111" t="s">
        <v>3239</v>
      </c>
      <c r="D1111" t="s">
        <v>3256</v>
      </c>
      <c r="E1111" t="s">
        <v>64</v>
      </c>
      <c r="F1111" t="s">
        <v>25</v>
      </c>
      <c r="G1111" t="s">
        <v>25</v>
      </c>
    </row>
    <row r="1112" spans="1:22" ht="140.4" x14ac:dyDescent="0.3">
      <c r="A1112" t="s">
        <v>59</v>
      </c>
      <c r="B1112" t="s">
        <v>807</v>
      </c>
      <c r="C1112" t="s">
        <v>808</v>
      </c>
      <c r="D1112" t="s">
        <v>3579</v>
      </c>
      <c r="E1112" t="s">
        <v>59</v>
      </c>
      <c r="F1112" t="s">
        <v>21</v>
      </c>
      <c r="G1112" t="s">
        <v>21</v>
      </c>
      <c r="H1112" t="s">
        <v>22</v>
      </c>
      <c r="I1112" t="s">
        <v>41</v>
      </c>
      <c r="J1112" t="s">
        <v>24</v>
      </c>
      <c r="K1112" t="s">
        <v>25</v>
      </c>
      <c r="L1112" t="s">
        <v>25</v>
      </c>
      <c r="M1112" t="s">
        <v>38</v>
      </c>
      <c r="N1112" t="s">
        <v>25</v>
      </c>
      <c r="O1112" t="s">
        <v>21</v>
      </c>
      <c r="P1112" t="s">
        <v>27</v>
      </c>
      <c r="Q1112" t="s">
        <v>28</v>
      </c>
      <c r="R1112" t="s">
        <v>29</v>
      </c>
      <c r="S1112" t="s">
        <v>21</v>
      </c>
      <c r="T1112" t="s">
        <v>21</v>
      </c>
      <c r="U1112" t="s">
        <v>33</v>
      </c>
      <c r="V1112" s="2" t="s">
        <v>34</v>
      </c>
    </row>
    <row r="1113" spans="1:22" x14ac:dyDescent="0.3">
      <c r="A1113" t="s">
        <v>67</v>
      </c>
      <c r="B1113" t="s">
        <v>2427</v>
      </c>
      <c r="C1113" t="s">
        <v>2428</v>
      </c>
      <c r="D1113" t="s">
        <v>2432</v>
      </c>
      <c r="E1113" t="s">
        <v>67</v>
      </c>
      <c r="F1113" t="s">
        <v>25</v>
      </c>
      <c r="G1113" t="s">
        <v>21</v>
      </c>
    </row>
    <row r="1114" spans="1:22" x14ac:dyDescent="0.3">
      <c r="A1114" t="s">
        <v>39</v>
      </c>
      <c r="B1114" t="s">
        <v>174</v>
      </c>
      <c r="C1114" t="s">
        <v>175</v>
      </c>
      <c r="D1114" t="s">
        <v>799</v>
      </c>
      <c r="E1114" t="s">
        <v>39</v>
      </c>
      <c r="F1114" t="s">
        <v>21</v>
      </c>
      <c r="G1114" t="s">
        <v>25</v>
      </c>
    </row>
    <row r="1115" spans="1:22" ht="62.4" x14ac:dyDescent="0.3">
      <c r="A1115" t="s">
        <v>56</v>
      </c>
      <c r="B1115" t="s">
        <v>1861</v>
      </c>
      <c r="C1115" t="s">
        <v>1870</v>
      </c>
      <c r="D1115" t="s">
        <v>2172</v>
      </c>
      <c r="E1115" t="s">
        <v>65</v>
      </c>
      <c r="F1115" t="s">
        <v>21</v>
      </c>
      <c r="G1115" t="s">
        <v>21</v>
      </c>
      <c r="H1115" t="s">
        <v>54</v>
      </c>
      <c r="I1115" t="s">
        <v>23</v>
      </c>
      <c r="J1115" t="s">
        <v>24</v>
      </c>
      <c r="K1115" t="s">
        <v>21</v>
      </c>
      <c r="L1115" t="s">
        <v>21</v>
      </c>
      <c r="M1115" t="s">
        <v>47</v>
      </c>
      <c r="N1115" t="s">
        <v>21</v>
      </c>
      <c r="O1115" t="s">
        <v>21</v>
      </c>
      <c r="P1115" s="2" t="s">
        <v>109</v>
      </c>
      <c r="Q1115" t="s">
        <v>45</v>
      </c>
      <c r="R1115" t="s">
        <v>29</v>
      </c>
      <c r="S1115" t="s">
        <v>21</v>
      </c>
      <c r="T1115" t="s">
        <v>21</v>
      </c>
      <c r="U1115" t="s">
        <v>42</v>
      </c>
      <c r="V1115" s="2" t="s">
        <v>68</v>
      </c>
    </row>
    <row r="1116" spans="1:22" x14ac:dyDescent="0.3">
      <c r="A1116" t="s">
        <v>39</v>
      </c>
      <c r="B1116" t="s">
        <v>478</v>
      </c>
      <c r="C1116" t="s">
        <v>558</v>
      </c>
      <c r="D1116" t="s">
        <v>725</v>
      </c>
      <c r="E1116" t="s">
        <v>39</v>
      </c>
      <c r="F1116" t="s">
        <v>21</v>
      </c>
      <c r="G1116" t="s">
        <v>25</v>
      </c>
    </row>
    <row r="1117" spans="1:22" x14ac:dyDescent="0.3">
      <c r="A1117" t="s">
        <v>74</v>
      </c>
      <c r="B1117" t="s">
        <v>174</v>
      </c>
      <c r="C1117" t="s">
        <v>3918</v>
      </c>
      <c r="D1117" t="s">
        <v>4037</v>
      </c>
      <c r="E1117" t="s">
        <v>74</v>
      </c>
      <c r="F1117" t="s">
        <v>21</v>
      </c>
      <c r="G1117" t="s">
        <v>21</v>
      </c>
      <c r="H1117" t="s">
        <v>54</v>
      </c>
      <c r="I1117" t="s">
        <v>23</v>
      </c>
      <c r="J1117" t="s">
        <v>47</v>
      </c>
      <c r="K1117" t="s">
        <v>21</v>
      </c>
      <c r="L1117" t="s">
        <v>25</v>
      </c>
      <c r="M1117" t="s">
        <v>38</v>
      </c>
      <c r="N1117" t="s">
        <v>25</v>
      </c>
      <c r="O1117" t="s">
        <v>25</v>
      </c>
      <c r="P1117" t="s">
        <v>27</v>
      </c>
      <c r="Q1117" t="s">
        <v>28</v>
      </c>
      <c r="R1117" t="s">
        <v>29</v>
      </c>
      <c r="S1117" t="s">
        <v>25</v>
      </c>
      <c r="T1117" t="s">
        <v>25</v>
      </c>
      <c r="U1117" t="s">
        <v>33</v>
      </c>
      <c r="V1117" t="s">
        <v>103</v>
      </c>
    </row>
    <row r="1118" spans="1:22" ht="140.4" x14ac:dyDescent="0.3">
      <c r="A1118" t="s">
        <v>85</v>
      </c>
      <c r="B1118" t="s">
        <v>284</v>
      </c>
      <c r="C1118" t="s">
        <v>2615</v>
      </c>
      <c r="D1118" t="s">
        <v>4536</v>
      </c>
      <c r="E1118" t="s">
        <v>85</v>
      </c>
      <c r="F1118" t="s">
        <v>21</v>
      </c>
      <c r="G1118" t="s">
        <v>21</v>
      </c>
      <c r="H1118" t="s">
        <v>22</v>
      </c>
      <c r="I1118" t="s">
        <v>23</v>
      </c>
      <c r="J1118" t="s">
        <v>24</v>
      </c>
      <c r="K1118" t="s">
        <v>25</v>
      </c>
      <c r="L1118" t="s">
        <v>25</v>
      </c>
      <c r="M1118" t="s">
        <v>26</v>
      </c>
      <c r="N1118" t="s">
        <v>25</v>
      </c>
      <c r="O1118" t="s">
        <v>21</v>
      </c>
      <c r="P1118" t="s">
        <v>27</v>
      </c>
      <c r="Q1118" t="s">
        <v>28</v>
      </c>
      <c r="R1118" t="s">
        <v>29</v>
      </c>
      <c r="S1118" t="s">
        <v>21</v>
      </c>
      <c r="T1118" t="s">
        <v>21</v>
      </c>
      <c r="U1118" t="s">
        <v>30</v>
      </c>
      <c r="V1118" s="2" t="s">
        <v>34</v>
      </c>
    </row>
    <row r="1119" spans="1:22" ht="140.4" x14ac:dyDescent="0.3">
      <c r="A1119" t="s">
        <v>37</v>
      </c>
      <c r="B1119" t="s">
        <v>311</v>
      </c>
      <c r="C1119" t="s">
        <v>332</v>
      </c>
      <c r="D1119" t="s">
        <v>3420</v>
      </c>
      <c r="E1119" t="s">
        <v>37</v>
      </c>
      <c r="F1119" t="s">
        <v>21</v>
      </c>
      <c r="G1119" t="s">
        <v>21</v>
      </c>
      <c r="H1119" t="s">
        <v>22</v>
      </c>
      <c r="I1119" t="s">
        <v>35</v>
      </c>
      <c r="J1119" t="s">
        <v>24</v>
      </c>
      <c r="K1119" t="s">
        <v>25</v>
      </c>
      <c r="L1119" t="s">
        <v>25</v>
      </c>
      <c r="M1119" t="s">
        <v>38</v>
      </c>
      <c r="N1119" t="s">
        <v>25</v>
      </c>
      <c r="O1119" t="s">
        <v>21</v>
      </c>
      <c r="P1119" t="s">
        <v>27</v>
      </c>
      <c r="Q1119" t="s">
        <v>28</v>
      </c>
      <c r="R1119" t="s">
        <v>29</v>
      </c>
      <c r="S1119" t="s">
        <v>21</v>
      </c>
      <c r="T1119" t="s">
        <v>21</v>
      </c>
      <c r="U1119" t="s">
        <v>75</v>
      </c>
      <c r="V1119" s="2" t="s">
        <v>34</v>
      </c>
    </row>
    <row r="1120" spans="1:22" x14ac:dyDescent="0.3">
      <c r="A1120" t="s">
        <v>62</v>
      </c>
      <c r="B1120" t="s">
        <v>1602</v>
      </c>
      <c r="C1120" t="s">
        <v>1603</v>
      </c>
      <c r="D1120" t="s">
        <v>1635</v>
      </c>
      <c r="E1120" t="s">
        <v>62</v>
      </c>
      <c r="F1120" t="s">
        <v>21</v>
      </c>
      <c r="G1120" t="s">
        <v>21</v>
      </c>
      <c r="H1120" t="s">
        <v>54</v>
      </c>
      <c r="I1120" t="s">
        <v>35</v>
      </c>
      <c r="J1120" t="s">
        <v>47</v>
      </c>
      <c r="K1120" t="s">
        <v>21</v>
      </c>
      <c r="L1120" t="s">
        <v>21</v>
      </c>
      <c r="M1120" t="s">
        <v>47</v>
      </c>
      <c r="N1120" t="s">
        <v>21</v>
      </c>
      <c r="O1120" t="s">
        <v>21</v>
      </c>
      <c r="P1120" t="s">
        <v>27</v>
      </c>
      <c r="Q1120" t="s">
        <v>47</v>
      </c>
      <c r="R1120" t="s">
        <v>47</v>
      </c>
      <c r="S1120" t="s">
        <v>25</v>
      </c>
      <c r="T1120" t="s">
        <v>21</v>
      </c>
      <c r="U1120" t="s">
        <v>42</v>
      </c>
      <c r="V1120" t="s">
        <v>103</v>
      </c>
    </row>
    <row r="1121" spans="1:22" ht="140.4" x14ac:dyDescent="0.3">
      <c r="A1121" t="s">
        <v>19</v>
      </c>
      <c r="B1121" t="s">
        <v>162</v>
      </c>
      <c r="C1121" t="s">
        <v>163</v>
      </c>
      <c r="D1121" t="s">
        <v>168</v>
      </c>
      <c r="E1121" t="s">
        <v>37</v>
      </c>
      <c r="F1121" t="s">
        <v>21</v>
      </c>
      <c r="G1121" t="s">
        <v>21</v>
      </c>
      <c r="H1121" t="s">
        <v>22</v>
      </c>
      <c r="I1121" t="s">
        <v>23</v>
      </c>
      <c r="J1121" t="s">
        <v>24</v>
      </c>
      <c r="K1121" t="s">
        <v>25</v>
      </c>
      <c r="L1121" t="s">
        <v>25</v>
      </c>
      <c r="M1121" t="s">
        <v>38</v>
      </c>
      <c r="N1121" t="s">
        <v>25</v>
      </c>
      <c r="O1121" t="s">
        <v>21</v>
      </c>
      <c r="P1121" t="s">
        <v>27</v>
      </c>
      <c r="Q1121" t="s">
        <v>29</v>
      </c>
      <c r="R1121" t="s">
        <v>29</v>
      </c>
      <c r="S1121" t="s">
        <v>21</v>
      </c>
      <c r="T1121" t="s">
        <v>21</v>
      </c>
      <c r="U1121" t="s">
        <v>30</v>
      </c>
      <c r="V1121" s="2" t="s">
        <v>34</v>
      </c>
    </row>
    <row r="1122" spans="1:22" ht="62.4" x14ac:dyDescent="0.3">
      <c r="A1122" t="s">
        <v>85</v>
      </c>
      <c r="B1122" t="s">
        <v>2938</v>
      </c>
      <c r="C1122" t="s">
        <v>4353</v>
      </c>
      <c r="D1122" t="s">
        <v>4406</v>
      </c>
      <c r="E1122" t="s">
        <v>82</v>
      </c>
      <c r="F1122" t="s">
        <v>21</v>
      </c>
      <c r="G1122" t="s">
        <v>21</v>
      </c>
      <c r="H1122" t="s">
        <v>54</v>
      </c>
      <c r="I1122" t="s">
        <v>35</v>
      </c>
      <c r="J1122" t="s">
        <v>24</v>
      </c>
      <c r="K1122" t="s">
        <v>21</v>
      </c>
      <c r="L1122" t="s">
        <v>21</v>
      </c>
      <c r="M1122" t="s">
        <v>28</v>
      </c>
      <c r="N1122" t="s">
        <v>21</v>
      </c>
      <c r="O1122" t="s">
        <v>21</v>
      </c>
      <c r="P1122" t="s">
        <v>27</v>
      </c>
      <c r="Q1122" t="s">
        <v>47</v>
      </c>
      <c r="R1122" t="s">
        <v>47</v>
      </c>
      <c r="S1122" t="s">
        <v>21</v>
      </c>
      <c r="T1122" t="s">
        <v>21</v>
      </c>
      <c r="U1122" t="s">
        <v>42</v>
      </c>
      <c r="V1122" s="2" t="s">
        <v>48</v>
      </c>
    </row>
    <row r="1123" spans="1:22" ht="140.4" x14ac:dyDescent="0.3">
      <c r="A1123" t="s">
        <v>85</v>
      </c>
      <c r="B1123" t="s">
        <v>284</v>
      </c>
      <c r="C1123" t="s">
        <v>2615</v>
      </c>
      <c r="D1123" t="s">
        <v>4535</v>
      </c>
      <c r="E1123" t="s">
        <v>85</v>
      </c>
      <c r="F1123" t="s">
        <v>21</v>
      </c>
      <c r="G1123" t="s">
        <v>21</v>
      </c>
      <c r="H1123" t="s">
        <v>22</v>
      </c>
      <c r="I1123" t="s">
        <v>35</v>
      </c>
      <c r="J1123" t="s">
        <v>24</v>
      </c>
      <c r="K1123" t="s">
        <v>25</v>
      </c>
      <c r="L1123" t="s">
        <v>25</v>
      </c>
      <c r="M1123" t="s">
        <v>26</v>
      </c>
      <c r="N1123" t="s">
        <v>25</v>
      </c>
      <c r="O1123" t="s">
        <v>21</v>
      </c>
      <c r="P1123" t="s">
        <v>27</v>
      </c>
      <c r="Q1123" t="s">
        <v>28</v>
      </c>
      <c r="R1123" t="s">
        <v>29</v>
      </c>
      <c r="S1123" t="s">
        <v>21</v>
      </c>
      <c r="T1123" t="s">
        <v>21</v>
      </c>
      <c r="U1123" t="s">
        <v>33</v>
      </c>
      <c r="V1123" s="2" t="s">
        <v>34</v>
      </c>
    </row>
    <row r="1124" spans="1:22" x14ac:dyDescent="0.3">
      <c r="A1124" t="s">
        <v>40</v>
      </c>
      <c r="B1124" t="s">
        <v>3366</v>
      </c>
      <c r="C1124" t="s">
        <v>3367</v>
      </c>
      <c r="D1124" t="s">
        <v>3380</v>
      </c>
      <c r="E1124" t="s">
        <v>40</v>
      </c>
      <c r="F1124" t="s">
        <v>21</v>
      </c>
      <c r="G1124" t="s">
        <v>25</v>
      </c>
    </row>
    <row r="1125" spans="1:22" ht="156" x14ac:dyDescent="0.3">
      <c r="A1125" t="s">
        <v>83</v>
      </c>
      <c r="B1125" t="s">
        <v>2570</v>
      </c>
      <c r="C1125" t="s">
        <v>4613</v>
      </c>
      <c r="D1125" t="s">
        <v>5074</v>
      </c>
      <c r="E1125" t="s">
        <v>83</v>
      </c>
      <c r="F1125" t="s">
        <v>21</v>
      </c>
      <c r="G1125" t="s">
        <v>21</v>
      </c>
      <c r="H1125" t="s">
        <v>50</v>
      </c>
      <c r="I1125" t="s">
        <v>23</v>
      </c>
      <c r="J1125" t="s">
        <v>24</v>
      </c>
      <c r="K1125" t="s">
        <v>25</v>
      </c>
      <c r="L1125" t="s">
        <v>25</v>
      </c>
      <c r="M1125" t="s">
        <v>26</v>
      </c>
      <c r="N1125" t="s">
        <v>25</v>
      </c>
      <c r="O1125" t="s">
        <v>21</v>
      </c>
      <c r="P1125" t="s">
        <v>27</v>
      </c>
      <c r="Q1125" t="s">
        <v>29</v>
      </c>
      <c r="R1125" t="s">
        <v>29</v>
      </c>
      <c r="S1125" t="s">
        <v>21</v>
      </c>
      <c r="T1125" t="s">
        <v>21</v>
      </c>
      <c r="U1125" t="s">
        <v>33</v>
      </c>
      <c r="V1125" s="2" t="s">
        <v>31</v>
      </c>
    </row>
    <row r="1126" spans="1:22" ht="140.4" x14ac:dyDescent="0.3">
      <c r="A1126" t="s">
        <v>19</v>
      </c>
      <c r="B1126" t="s">
        <v>162</v>
      </c>
      <c r="C1126" t="s">
        <v>163</v>
      </c>
      <c r="D1126" t="s">
        <v>167</v>
      </c>
      <c r="E1126" t="s">
        <v>36</v>
      </c>
      <c r="F1126" t="s">
        <v>21</v>
      </c>
      <c r="G1126" t="s">
        <v>21</v>
      </c>
      <c r="H1126" t="s">
        <v>22</v>
      </c>
      <c r="I1126" t="s">
        <v>23</v>
      </c>
      <c r="J1126" t="s">
        <v>24</v>
      </c>
      <c r="K1126" t="s">
        <v>25</v>
      </c>
      <c r="L1126" t="s">
        <v>25</v>
      </c>
      <c r="M1126" t="s">
        <v>26</v>
      </c>
      <c r="N1126" t="s">
        <v>25</v>
      </c>
      <c r="O1126" t="s">
        <v>21</v>
      </c>
      <c r="P1126" t="s">
        <v>27</v>
      </c>
      <c r="Q1126" t="s">
        <v>29</v>
      </c>
      <c r="R1126" t="s">
        <v>29</v>
      </c>
      <c r="S1126" t="s">
        <v>21</v>
      </c>
      <c r="T1126" t="s">
        <v>21</v>
      </c>
      <c r="U1126" t="s">
        <v>33</v>
      </c>
      <c r="V1126" s="2" t="s">
        <v>34</v>
      </c>
    </row>
    <row r="1127" spans="1:22" x14ac:dyDescent="0.3">
      <c r="A1127" t="s">
        <v>61</v>
      </c>
      <c r="B1127" t="s">
        <v>1190</v>
      </c>
      <c r="C1127" t="s">
        <v>1266</v>
      </c>
      <c r="D1127" t="s">
        <v>1278</v>
      </c>
      <c r="E1127" t="s">
        <v>61</v>
      </c>
      <c r="F1127" t="s">
        <v>25</v>
      </c>
      <c r="G1127" t="s">
        <v>25</v>
      </c>
    </row>
    <row r="1128" spans="1:22" ht="62.4" x14ac:dyDescent="0.3">
      <c r="A1128" t="s">
        <v>71</v>
      </c>
      <c r="B1128" t="s">
        <v>2570</v>
      </c>
      <c r="C1128" t="s">
        <v>2571</v>
      </c>
      <c r="D1128" t="s">
        <v>2879</v>
      </c>
      <c r="E1128" t="s">
        <v>71</v>
      </c>
      <c r="F1128" t="s">
        <v>21</v>
      </c>
      <c r="G1128" t="s">
        <v>21</v>
      </c>
      <c r="H1128" t="s">
        <v>22</v>
      </c>
      <c r="I1128" t="s">
        <v>41</v>
      </c>
      <c r="J1128" t="s">
        <v>24</v>
      </c>
      <c r="K1128" t="s">
        <v>25</v>
      </c>
      <c r="L1128" t="s">
        <v>25</v>
      </c>
      <c r="M1128" t="s">
        <v>38</v>
      </c>
      <c r="N1128" t="s">
        <v>25</v>
      </c>
      <c r="O1128" t="s">
        <v>25</v>
      </c>
      <c r="P1128" t="s">
        <v>27</v>
      </c>
      <c r="Q1128" t="s">
        <v>29</v>
      </c>
      <c r="R1128" t="s">
        <v>29</v>
      </c>
      <c r="S1128" t="s">
        <v>21</v>
      </c>
      <c r="T1128" t="s">
        <v>21</v>
      </c>
      <c r="U1128" t="s">
        <v>30</v>
      </c>
      <c r="V1128" s="2" t="s">
        <v>68</v>
      </c>
    </row>
    <row r="1129" spans="1:22" x14ac:dyDescent="0.3">
      <c r="A1129" t="s">
        <v>39</v>
      </c>
      <c r="B1129" t="s">
        <v>807</v>
      </c>
      <c r="C1129" t="s">
        <v>815</v>
      </c>
      <c r="D1129" t="s">
        <v>817</v>
      </c>
      <c r="E1129" t="s">
        <v>39</v>
      </c>
      <c r="F1129" t="s">
        <v>21</v>
      </c>
      <c r="G1129" t="s">
        <v>25</v>
      </c>
    </row>
    <row r="1130" spans="1:22" x14ac:dyDescent="0.3">
      <c r="A1130" t="s">
        <v>71</v>
      </c>
      <c r="B1130" t="s">
        <v>2427</v>
      </c>
      <c r="C1130" t="s">
        <v>2757</v>
      </c>
      <c r="D1130" t="s">
        <v>2758</v>
      </c>
      <c r="E1130" t="s">
        <v>71</v>
      </c>
      <c r="F1130" t="s">
        <v>25</v>
      </c>
      <c r="G1130" t="s">
        <v>25</v>
      </c>
    </row>
    <row r="1131" spans="1:22" x14ac:dyDescent="0.3">
      <c r="A1131" t="s">
        <v>37</v>
      </c>
      <c r="B1131" t="s">
        <v>284</v>
      </c>
      <c r="C1131" t="s">
        <v>472</v>
      </c>
      <c r="D1131" t="s">
        <v>3501</v>
      </c>
      <c r="E1131" t="s">
        <v>37</v>
      </c>
      <c r="F1131" t="s">
        <v>21</v>
      </c>
      <c r="G1131" t="s">
        <v>25</v>
      </c>
    </row>
    <row r="1132" spans="1:22" ht="140.4" x14ac:dyDescent="0.3">
      <c r="A1132" t="s">
        <v>67</v>
      </c>
      <c r="B1132" t="s">
        <v>1602</v>
      </c>
      <c r="C1132" t="s">
        <v>1633</v>
      </c>
      <c r="D1132" t="s">
        <v>2380</v>
      </c>
      <c r="E1132" t="s">
        <v>67</v>
      </c>
      <c r="F1132" t="s">
        <v>21</v>
      </c>
      <c r="G1132" t="s">
        <v>21</v>
      </c>
      <c r="H1132" t="s">
        <v>22</v>
      </c>
      <c r="I1132" t="s">
        <v>35</v>
      </c>
      <c r="J1132" t="s">
        <v>24</v>
      </c>
      <c r="K1132" t="s">
        <v>25</v>
      </c>
      <c r="L1132" t="s">
        <v>25</v>
      </c>
      <c r="M1132" t="s">
        <v>26</v>
      </c>
      <c r="N1132" t="s">
        <v>25</v>
      </c>
      <c r="O1132" t="s">
        <v>21</v>
      </c>
      <c r="P1132" t="s">
        <v>27</v>
      </c>
      <c r="Q1132" t="s">
        <v>28</v>
      </c>
      <c r="R1132" t="s">
        <v>29</v>
      </c>
      <c r="S1132" t="s">
        <v>21</v>
      </c>
      <c r="T1132" t="s">
        <v>21</v>
      </c>
      <c r="U1132" t="s">
        <v>33</v>
      </c>
      <c r="V1132" s="2" t="s">
        <v>34</v>
      </c>
    </row>
    <row r="1133" spans="1:22" ht="78" x14ac:dyDescent="0.3">
      <c r="A1133" t="s">
        <v>55</v>
      </c>
      <c r="B1133" t="s">
        <v>475</v>
      </c>
      <c r="C1133" t="s">
        <v>854</v>
      </c>
      <c r="D1133" t="s">
        <v>894</v>
      </c>
      <c r="E1133" t="s">
        <v>55</v>
      </c>
      <c r="F1133" t="s">
        <v>21</v>
      </c>
      <c r="G1133" t="s">
        <v>21</v>
      </c>
      <c r="H1133" t="s">
        <v>50</v>
      </c>
      <c r="I1133" t="s">
        <v>41</v>
      </c>
      <c r="J1133" t="s">
        <v>47</v>
      </c>
      <c r="K1133" t="s">
        <v>21</v>
      </c>
      <c r="L1133" t="s">
        <v>25</v>
      </c>
      <c r="M1133" t="s">
        <v>38</v>
      </c>
      <c r="N1133" t="s">
        <v>25</v>
      </c>
      <c r="O1133" t="s">
        <v>25</v>
      </c>
      <c r="P1133" t="s">
        <v>27</v>
      </c>
      <c r="Q1133" t="s">
        <v>29</v>
      </c>
      <c r="R1133" t="s">
        <v>29</v>
      </c>
      <c r="S1133" t="s">
        <v>25</v>
      </c>
      <c r="T1133" t="s">
        <v>25</v>
      </c>
      <c r="U1133" t="s">
        <v>75</v>
      </c>
      <c r="V1133" s="2" t="s">
        <v>77</v>
      </c>
    </row>
    <row r="1134" spans="1:22" x14ac:dyDescent="0.3">
      <c r="A1134" t="s">
        <v>62</v>
      </c>
      <c r="B1134" t="s">
        <v>1190</v>
      </c>
      <c r="C1134" t="s">
        <v>1191</v>
      </c>
      <c r="D1134" t="s">
        <v>1644</v>
      </c>
      <c r="E1134" t="s">
        <v>62</v>
      </c>
      <c r="F1134" t="s">
        <v>21</v>
      </c>
      <c r="G1134" t="s">
        <v>21</v>
      </c>
      <c r="H1134" t="s">
        <v>22</v>
      </c>
      <c r="I1134" t="s">
        <v>23</v>
      </c>
      <c r="J1134" t="s">
        <v>24</v>
      </c>
      <c r="K1134" t="s">
        <v>25</v>
      </c>
      <c r="L1134" t="s">
        <v>21</v>
      </c>
      <c r="M1134" t="s">
        <v>38</v>
      </c>
      <c r="N1134" t="s">
        <v>25</v>
      </c>
      <c r="O1134" t="s">
        <v>21</v>
      </c>
      <c r="P1134" t="s">
        <v>27</v>
      </c>
      <c r="Q1134" t="s">
        <v>28</v>
      </c>
      <c r="R1134" t="s">
        <v>29</v>
      </c>
      <c r="S1134" t="s">
        <v>21</v>
      </c>
      <c r="T1134" t="s">
        <v>21</v>
      </c>
      <c r="U1134" t="s">
        <v>42</v>
      </c>
      <c r="V1134" t="s">
        <v>103</v>
      </c>
    </row>
    <row r="1135" spans="1:22" ht="109.2" x14ac:dyDescent="0.3">
      <c r="A1135" t="s">
        <v>39</v>
      </c>
      <c r="B1135" t="s">
        <v>162</v>
      </c>
      <c r="C1135" t="s">
        <v>656</v>
      </c>
      <c r="D1135" t="s">
        <v>694</v>
      </c>
      <c r="E1135" t="s">
        <v>39</v>
      </c>
      <c r="F1135" t="s">
        <v>21</v>
      </c>
      <c r="G1135" t="s">
        <v>21</v>
      </c>
      <c r="H1135" t="s">
        <v>22</v>
      </c>
      <c r="I1135" t="s">
        <v>23</v>
      </c>
      <c r="J1135" t="s">
        <v>24</v>
      </c>
      <c r="K1135" t="s">
        <v>25</v>
      </c>
      <c r="L1135" t="s">
        <v>25</v>
      </c>
      <c r="M1135" t="s">
        <v>26</v>
      </c>
      <c r="N1135" t="s">
        <v>25</v>
      </c>
      <c r="O1135" t="s">
        <v>21</v>
      </c>
      <c r="P1135" t="s">
        <v>27</v>
      </c>
      <c r="Q1135" t="s">
        <v>28</v>
      </c>
      <c r="R1135" t="s">
        <v>28</v>
      </c>
      <c r="S1135" t="s">
        <v>21</v>
      </c>
      <c r="T1135" t="s">
        <v>21</v>
      </c>
      <c r="U1135" t="s">
        <v>30</v>
      </c>
      <c r="V1135" s="2" t="s">
        <v>91</v>
      </c>
    </row>
    <row r="1136" spans="1:22" ht="140.4" x14ac:dyDescent="0.3">
      <c r="A1136" t="s">
        <v>135</v>
      </c>
      <c r="B1136" t="s">
        <v>162</v>
      </c>
      <c r="C1136" t="s">
        <v>3517</v>
      </c>
      <c r="D1136" t="s">
        <v>4931</v>
      </c>
      <c r="E1136" t="s">
        <v>156</v>
      </c>
      <c r="F1136" t="s">
        <v>21</v>
      </c>
      <c r="G1136" t="s">
        <v>21</v>
      </c>
      <c r="H1136" t="s">
        <v>22</v>
      </c>
      <c r="I1136" t="s">
        <v>35</v>
      </c>
      <c r="J1136" t="s">
        <v>24</v>
      </c>
      <c r="K1136" t="s">
        <v>25</v>
      </c>
      <c r="L1136" t="s">
        <v>25</v>
      </c>
      <c r="M1136" t="s">
        <v>26</v>
      </c>
      <c r="N1136" t="s">
        <v>25</v>
      </c>
      <c r="O1136" t="s">
        <v>21</v>
      </c>
      <c r="P1136" t="s">
        <v>27</v>
      </c>
      <c r="Q1136" t="s">
        <v>29</v>
      </c>
      <c r="R1136" t="s">
        <v>29</v>
      </c>
      <c r="S1136" t="s">
        <v>21</v>
      </c>
      <c r="T1136" t="s">
        <v>25</v>
      </c>
      <c r="U1136" t="s">
        <v>30</v>
      </c>
      <c r="V1136" s="2" t="s">
        <v>34</v>
      </c>
    </row>
    <row r="1137" spans="1:22" x14ac:dyDescent="0.3">
      <c r="A1137" t="s">
        <v>64</v>
      </c>
      <c r="B1137" t="s">
        <v>3160</v>
      </c>
      <c r="C1137" t="s">
        <v>3239</v>
      </c>
      <c r="D1137" t="s">
        <v>3258</v>
      </c>
      <c r="E1137" t="s">
        <v>40</v>
      </c>
      <c r="F1137" t="s">
        <v>25</v>
      </c>
      <c r="G1137" t="s">
        <v>25</v>
      </c>
    </row>
    <row r="1138" spans="1:22" ht="140.4" x14ac:dyDescent="0.3">
      <c r="A1138" t="s">
        <v>135</v>
      </c>
      <c r="B1138" t="s">
        <v>807</v>
      </c>
      <c r="C1138" t="s">
        <v>3944</v>
      </c>
      <c r="D1138" t="s">
        <v>4939</v>
      </c>
      <c r="E1138" t="s">
        <v>135</v>
      </c>
      <c r="F1138" t="s">
        <v>21</v>
      </c>
      <c r="G1138" t="s">
        <v>21</v>
      </c>
      <c r="H1138" t="s">
        <v>50</v>
      </c>
      <c r="I1138" t="s">
        <v>35</v>
      </c>
      <c r="J1138" t="s">
        <v>24</v>
      </c>
      <c r="K1138" t="s">
        <v>25</v>
      </c>
      <c r="L1138" t="s">
        <v>25</v>
      </c>
      <c r="M1138" t="s">
        <v>26</v>
      </c>
      <c r="N1138" t="s">
        <v>25</v>
      </c>
      <c r="O1138" t="s">
        <v>21</v>
      </c>
      <c r="P1138" t="s">
        <v>60</v>
      </c>
      <c r="Q1138" t="s">
        <v>45</v>
      </c>
      <c r="R1138" t="s">
        <v>29</v>
      </c>
      <c r="S1138" t="s">
        <v>21</v>
      </c>
      <c r="T1138" t="s">
        <v>25</v>
      </c>
      <c r="U1138" t="s">
        <v>30</v>
      </c>
      <c r="V1138" s="2" t="s">
        <v>34</v>
      </c>
    </row>
    <row r="1139" spans="1:22" ht="140.4" x14ac:dyDescent="0.3">
      <c r="A1139" t="s">
        <v>79</v>
      </c>
      <c r="B1139" t="s">
        <v>478</v>
      </c>
      <c r="C1139" t="s">
        <v>562</v>
      </c>
      <c r="D1139" t="s">
        <v>581</v>
      </c>
      <c r="E1139" t="s">
        <v>79</v>
      </c>
      <c r="F1139" t="s">
        <v>21</v>
      </c>
      <c r="G1139" t="s">
        <v>21</v>
      </c>
      <c r="H1139" t="s">
        <v>54</v>
      </c>
      <c r="I1139" t="s">
        <v>23</v>
      </c>
      <c r="J1139" t="s">
        <v>24</v>
      </c>
      <c r="K1139" t="s">
        <v>25</v>
      </c>
      <c r="L1139" t="s">
        <v>25</v>
      </c>
      <c r="M1139" t="s">
        <v>26</v>
      </c>
      <c r="N1139" t="s">
        <v>25</v>
      </c>
      <c r="O1139" t="s">
        <v>21</v>
      </c>
      <c r="P1139" t="s">
        <v>27</v>
      </c>
      <c r="Q1139" t="s">
        <v>28</v>
      </c>
      <c r="R1139" t="s">
        <v>29</v>
      </c>
      <c r="S1139" t="s">
        <v>21</v>
      </c>
      <c r="T1139" t="s">
        <v>21</v>
      </c>
      <c r="U1139" t="s">
        <v>30</v>
      </c>
      <c r="V1139" s="2" t="s">
        <v>34</v>
      </c>
    </row>
    <row r="1140" spans="1:22" x14ac:dyDescent="0.3">
      <c r="A1140" t="s">
        <v>64</v>
      </c>
      <c r="B1140" t="s">
        <v>3160</v>
      </c>
      <c r="C1140" t="s">
        <v>3239</v>
      </c>
      <c r="D1140" t="s">
        <v>3254</v>
      </c>
      <c r="E1140" t="s">
        <v>40</v>
      </c>
      <c r="F1140" t="s">
        <v>25</v>
      </c>
      <c r="G1140" t="s">
        <v>25</v>
      </c>
    </row>
    <row r="1141" spans="1:22" ht="124.8" x14ac:dyDescent="0.3">
      <c r="A1141" t="s">
        <v>39</v>
      </c>
      <c r="B1141" t="s">
        <v>162</v>
      </c>
      <c r="C1141" t="s">
        <v>656</v>
      </c>
      <c r="D1141" t="s">
        <v>693</v>
      </c>
      <c r="E1141" t="s">
        <v>39</v>
      </c>
      <c r="F1141" t="s">
        <v>21</v>
      </c>
      <c r="G1141" t="s">
        <v>21</v>
      </c>
      <c r="H1141" t="s">
        <v>22</v>
      </c>
      <c r="I1141" t="s">
        <v>23</v>
      </c>
      <c r="J1141" t="s">
        <v>24</v>
      </c>
      <c r="K1141" t="s">
        <v>25</v>
      </c>
      <c r="L1141" t="s">
        <v>25</v>
      </c>
      <c r="M1141" t="s">
        <v>26</v>
      </c>
      <c r="N1141" t="s">
        <v>25</v>
      </c>
      <c r="O1141" t="s">
        <v>25</v>
      </c>
      <c r="P1141" t="s">
        <v>27</v>
      </c>
      <c r="Q1141" t="s">
        <v>28</v>
      </c>
      <c r="R1141" t="s">
        <v>29</v>
      </c>
      <c r="S1141" t="s">
        <v>21</v>
      </c>
      <c r="T1141" t="s">
        <v>25</v>
      </c>
      <c r="U1141" t="s">
        <v>75</v>
      </c>
      <c r="V1141" s="2" t="s">
        <v>97</v>
      </c>
    </row>
    <row r="1142" spans="1:22" ht="140.4" x14ac:dyDescent="0.3">
      <c r="A1142" t="s">
        <v>83</v>
      </c>
      <c r="B1142" t="s">
        <v>3634</v>
      </c>
      <c r="C1142" t="s">
        <v>3637</v>
      </c>
      <c r="D1142" t="s">
        <v>5059</v>
      </c>
      <c r="E1142" t="s">
        <v>83</v>
      </c>
      <c r="F1142" t="s">
        <v>21</v>
      </c>
      <c r="G1142" t="s">
        <v>21</v>
      </c>
      <c r="H1142" t="s">
        <v>22</v>
      </c>
      <c r="I1142" t="s">
        <v>35</v>
      </c>
      <c r="J1142" t="s">
        <v>24</v>
      </c>
      <c r="K1142" t="s">
        <v>21</v>
      </c>
      <c r="L1142" t="s">
        <v>25</v>
      </c>
      <c r="M1142" t="s">
        <v>47</v>
      </c>
      <c r="N1142" t="s">
        <v>21</v>
      </c>
      <c r="O1142" t="s">
        <v>21</v>
      </c>
      <c r="P1142" t="s">
        <v>27</v>
      </c>
      <c r="Q1142" t="s">
        <v>47</v>
      </c>
      <c r="R1142" t="s">
        <v>45</v>
      </c>
      <c r="S1142" t="s">
        <v>21</v>
      </c>
      <c r="T1142" t="s">
        <v>21</v>
      </c>
      <c r="U1142" t="s">
        <v>33</v>
      </c>
      <c r="V1142" s="2" t="s">
        <v>34</v>
      </c>
    </row>
    <row r="1143" spans="1:22" x14ac:dyDescent="0.3">
      <c r="A1143" t="s">
        <v>136</v>
      </c>
      <c r="B1143" t="s">
        <v>2870</v>
      </c>
      <c r="C1143" t="s">
        <v>3618</v>
      </c>
      <c r="D1143" t="s">
        <v>4844</v>
      </c>
      <c r="E1143" t="s">
        <v>135</v>
      </c>
      <c r="F1143" t="s">
        <v>21</v>
      </c>
      <c r="G1143" t="s">
        <v>21</v>
      </c>
      <c r="H1143" t="s">
        <v>22</v>
      </c>
      <c r="I1143" t="s">
        <v>41</v>
      </c>
      <c r="J1143" t="s">
        <v>24</v>
      </c>
      <c r="K1143" t="s">
        <v>25</v>
      </c>
      <c r="L1143" t="s">
        <v>25</v>
      </c>
      <c r="M1143" t="s">
        <v>26</v>
      </c>
      <c r="N1143" t="s">
        <v>25</v>
      </c>
      <c r="O1143" t="s">
        <v>25</v>
      </c>
      <c r="P1143" t="s">
        <v>27</v>
      </c>
      <c r="Q1143" t="s">
        <v>28</v>
      </c>
      <c r="R1143" t="s">
        <v>29</v>
      </c>
      <c r="S1143" t="s">
        <v>21</v>
      </c>
      <c r="T1143" t="s">
        <v>21</v>
      </c>
      <c r="U1143" t="s">
        <v>30</v>
      </c>
      <c r="V1143" t="s">
        <v>53</v>
      </c>
    </row>
    <row r="1144" spans="1:22" ht="140.4" x14ac:dyDescent="0.3">
      <c r="A1144" t="s">
        <v>71</v>
      </c>
      <c r="B1144" t="s">
        <v>2427</v>
      </c>
      <c r="C1144" t="s">
        <v>2757</v>
      </c>
      <c r="D1144" t="s">
        <v>2770</v>
      </c>
      <c r="E1144" t="s">
        <v>71</v>
      </c>
      <c r="F1144" t="s">
        <v>21</v>
      </c>
      <c r="G1144" t="s">
        <v>21</v>
      </c>
      <c r="H1144" t="s">
        <v>22</v>
      </c>
      <c r="I1144" t="s">
        <v>23</v>
      </c>
      <c r="J1144" t="s">
        <v>24</v>
      </c>
      <c r="K1144" t="s">
        <v>25</v>
      </c>
      <c r="L1144" t="s">
        <v>25</v>
      </c>
      <c r="M1144" t="s">
        <v>26</v>
      </c>
      <c r="N1144" t="s">
        <v>25</v>
      </c>
      <c r="O1144" t="s">
        <v>21</v>
      </c>
      <c r="P1144" t="s">
        <v>27</v>
      </c>
      <c r="Q1144" t="s">
        <v>28</v>
      </c>
      <c r="R1144" t="s">
        <v>29</v>
      </c>
      <c r="S1144" t="s">
        <v>21</v>
      </c>
      <c r="T1144" t="s">
        <v>21</v>
      </c>
      <c r="U1144" t="s">
        <v>33</v>
      </c>
      <c r="V1144" s="2" t="s">
        <v>34</v>
      </c>
    </row>
    <row r="1145" spans="1:22" x14ac:dyDescent="0.3">
      <c r="A1145" t="s">
        <v>62</v>
      </c>
      <c r="B1145" t="s">
        <v>983</v>
      </c>
      <c r="C1145" t="s">
        <v>984</v>
      </c>
      <c r="D1145" t="s">
        <v>1663</v>
      </c>
      <c r="E1145" t="s">
        <v>62</v>
      </c>
      <c r="F1145" t="s">
        <v>25</v>
      </c>
      <c r="G1145" t="s">
        <v>25</v>
      </c>
    </row>
    <row r="1146" spans="1:22" ht="109.2" x14ac:dyDescent="0.3">
      <c r="A1146" t="s">
        <v>32</v>
      </c>
      <c r="B1146" t="s">
        <v>1602</v>
      </c>
      <c r="C1146" t="s">
        <v>1603</v>
      </c>
      <c r="D1146" t="s">
        <v>1846</v>
      </c>
      <c r="E1146" t="s">
        <v>32</v>
      </c>
      <c r="F1146" t="s">
        <v>21</v>
      </c>
      <c r="G1146" t="s">
        <v>21</v>
      </c>
      <c r="H1146" t="s">
        <v>22</v>
      </c>
      <c r="I1146" t="s">
        <v>41</v>
      </c>
      <c r="J1146" t="s">
        <v>24</v>
      </c>
      <c r="K1146" t="s">
        <v>25</v>
      </c>
      <c r="L1146" t="s">
        <v>25</v>
      </c>
      <c r="M1146" t="s">
        <v>26</v>
      </c>
      <c r="N1146" t="s">
        <v>25</v>
      </c>
      <c r="O1146" t="s">
        <v>21</v>
      </c>
      <c r="P1146" t="s">
        <v>27</v>
      </c>
      <c r="Q1146" t="s">
        <v>28</v>
      </c>
      <c r="R1146" t="s">
        <v>29</v>
      </c>
      <c r="S1146" t="s">
        <v>21</v>
      </c>
      <c r="T1146" t="s">
        <v>21</v>
      </c>
      <c r="U1146" t="s">
        <v>75</v>
      </c>
      <c r="V1146" s="2" t="s">
        <v>66</v>
      </c>
    </row>
    <row r="1147" spans="1:22" ht="109.2" x14ac:dyDescent="0.3">
      <c r="A1147" t="s">
        <v>71</v>
      </c>
      <c r="B1147" t="s">
        <v>162</v>
      </c>
      <c r="C1147" t="s">
        <v>656</v>
      </c>
      <c r="D1147" t="s">
        <v>2776</v>
      </c>
      <c r="E1147" t="s">
        <v>71</v>
      </c>
      <c r="F1147" t="s">
        <v>21</v>
      </c>
      <c r="G1147" t="s">
        <v>21</v>
      </c>
      <c r="H1147" t="s">
        <v>22</v>
      </c>
      <c r="I1147" t="s">
        <v>35</v>
      </c>
      <c r="J1147" t="s">
        <v>24</v>
      </c>
      <c r="K1147" t="s">
        <v>25</v>
      </c>
      <c r="L1147" t="s">
        <v>25</v>
      </c>
      <c r="M1147" t="s">
        <v>26</v>
      </c>
      <c r="N1147" t="s">
        <v>25</v>
      </c>
      <c r="O1147" t="s">
        <v>21</v>
      </c>
      <c r="P1147" t="s">
        <v>27</v>
      </c>
      <c r="Q1147" t="s">
        <v>45</v>
      </c>
      <c r="R1147" t="s">
        <v>29</v>
      </c>
      <c r="S1147" t="s">
        <v>21</v>
      </c>
      <c r="T1147" t="s">
        <v>21</v>
      </c>
      <c r="U1147" t="s">
        <v>42</v>
      </c>
      <c r="V1147" s="2" t="s">
        <v>66</v>
      </c>
    </row>
    <row r="1148" spans="1:22" ht="62.4" x14ac:dyDescent="0.3">
      <c r="A1148" t="s">
        <v>37</v>
      </c>
      <c r="B1148" t="s">
        <v>311</v>
      </c>
      <c r="C1148" t="s">
        <v>332</v>
      </c>
      <c r="D1148" t="s">
        <v>3418</v>
      </c>
      <c r="E1148" t="s">
        <v>37</v>
      </c>
      <c r="F1148" t="s">
        <v>21</v>
      </c>
      <c r="G1148" t="s">
        <v>21</v>
      </c>
      <c r="H1148" t="s">
        <v>22</v>
      </c>
      <c r="I1148" t="s">
        <v>23</v>
      </c>
      <c r="J1148" t="s">
        <v>24</v>
      </c>
      <c r="K1148" t="s">
        <v>25</v>
      </c>
      <c r="L1148" t="s">
        <v>25</v>
      </c>
      <c r="M1148" t="s">
        <v>38</v>
      </c>
      <c r="N1148" t="s">
        <v>25</v>
      </c>
      <c r="O1148" t="s">
        <v>21</v>
      </c>
      <c r="P1148" t="s">
        <v>27</v>
      </c>
      <c r="Q1148" t="s">
        <v>28</v>
      </c>
      <c r="R1148" t="s">
        <v>29</v>
      </c>
      <c r="S1148" t="s">
        <v>25</v>
      </c>
      <c r="T1148" t="s">
        <v>21</v>
      </c>
      <c r="U1148" t="s">
        <v>30</v>
      </c>
      <c r="V1148" s="2" t="s">
        <v>106</v>
      </c>
    </row>
    <row r="1149" spans="1:22" x14ac:dyDescent="0.3">
      <c r="A1149" t="s">
        <v>61</v>
      </c>
      <c r="B1149" t="s">
        <v>475</v>
      </c>
      <c r="C1149" t="s">
        <v>970</v>
      </c>
      <c r="D1149" t="s">
        <v>1115</v>
      </c>
      <c r="E1149" t="s">
        <v>61</v>
      </c>
      <c r="F1149" t="s">
        <v>25</v>
      </c>
      <c r="G1149" t="s">
        <v>25</v>
      </c>
    </row>
    <row r="1150" spans="1:22" x14ac:dyDescent="0.3">
      <c r="A1150" t="s">
        <v>62</v>
      </c>
      <c r="B1150" t="s">
        <v>983</v>
      </c>
      <c r="C1150" t="s">
        <v>984</v>
      </c>
      <c r="D1150" t="s">
        <v>1623</v>
      </c>
      <c r="E1150" t="s">
        <v>62</v>
      </c>
      <c r="F1150" t="s">
        <v>21</v>
      </c>
      <c r="G1150" t="s">
        <v>21</v>
      </c>
      <c r="H1150" t="s">
        <v>22</v>
      </c>
      <c r="I1150" t="s">
        <v>23</v>
      </c>
      <c r="J1150" t="s">
        <v>47</v>
      </c>
      <c r="K1150" t="s">
        <v>25</v>
      </c>
      <c r="L1150" t="s">
        <v>25</v>
      </c>
      <c r="M1150" t="s">
        <v>28</v>
      </c>
      <c r="N1150" t="s">
        <v>21</v>
      </c>
      <c r="O1150" t="s">
        <v>21</v>
      </c>
      <c r="P1150" t="s">
        <v>27</v>
      </c>
      <c r="Q1150" t="s">
        <v>45</v>
      </c>
      <c r="R1150" t="s">
        <v>28</v>
      </c>
      <c r="S1150" t="s">
        <v>21</v>
      </c>
      <c r="T1150" t="s">
        <v>21</v>
      </c>
      <c r="U1150" t="s">
        <v>42</v>
      </c>
      <c r="V1150" t="s">
        <v>101</v>
      </c>
    </row>
    <row r="1151" spans="1:22" ht="156" x14ac:dyDescent="0.3">
      <c r="A1151" t="s">
        <v>36</v>
      </c>
      <c r="B1151" t="s">
        <v>284</v>
      </c>
      <c r="C1151" t="s">
        <v>2615</v>
      </c>
      <c r="D1151" t="s">
        <v>2616</v>
      </c>
      <c r="E1151" t="s">
        <v>36</v>
      </c>
      <c r="F1151" t="s">
        <v>21</v>
      </c>
      <c r="G1151" t="s">
        <v>21</v>
      </c>
      <c r="H1151" t="s">
        <v>50</v>
      </c>
      <c r="I1151" t="s">
        <v>35</v>
      </c>
      <c r="J1151" t="s">
        <v>24</v>
      </c>
      <c r="K1151" t="s">
        <v>25</v>
      </c>
      <c r="L1151" t="s">
        <v>25</v>
      </c>
      <c r="M1151" t="s">
        <v>26</v>
      </c>
      <c r="N1151" t="s">
        <v>25</v>
      </c>
      <c r="O1151" t="s">
        <v>21</v>
      </c>
      <c r="P1151" t="s">
        <v>60</v>
      </c>
      <c r="Q1151" t="s">
        <v>29</v>
      </c>
      <c r="R1151" t="s">
        <v>29</v>
      </c>
      <c r="S1151" t="s">
        <v>25</v>
      </c>
      <c r="T1151" t="s">
        <v>25</v>
      </c>
      <c r="U1151" t="s">
        <v>33</v>
      </c>
      <c r="V1151" s="2" t="s">
        <v>31</v>
      </c>
    </row>
    <row r="1152" spans="1:22" ht="140.4" x14ac:dyDescent="0.3">
      <c r="A1152" t="s">
        <v>56</v>
      </c>
      <c r="B1152" t="s">
        <v>1602</v>
      </c>
      <c r="C1152" t="s">
        <v>2155</v>
      </c>
      <c r="D1152" t="s">
        <v>2173</v>
      </c>
      <c r="E1152" t="s">
        <v>56</v>
      </c>
      <c r="F1152" t="s">
        <v>21</v>
      </c>
      <c r="G1152" t="s">
        <v>21</v>
      </c>
      <c r="H1152" t="s">
        <v>50</v>
      </c>
      <c r="I1152" t="s">
        <v>35</v>
      </c>
      <c r="J1152" t="s">
        <v>24</v>
      </c>
      <c r="K1152" t="s">
        <v>25</v>
      </c>
      <c r="L1152" t="s">
        <v>25</v>
      </c>
      <c r="M1152" t="s">
        <v>38</v>
      </c>
      <c r="N1152" t="s">
        <v>25</v>
      </c>
      <c r="O1152" t="s">
        <v>21</v>
      </c>
      <c r="P1152" t="s">
        <v>27</v>
      </c>
      <c r="Q1152" t="s">
        <v>28</v>
      </c>
      <c r="R1152" t="s">
        <v>29</v>
      </c>
      <c r="S1152" t="s">
        <v>21</v>
      </c>
      <c r="T1152" t="s">
        <v>21</v>
      </c>
      <c r="U1152" t="s">
        <v>33</v>
      </c>
      <c r="V1152" s="2" t="s">
        <v>34</v>
      </c>
    </row>
    <row r="1153" spans="1:22" x14ac:dyDescent="0.3">
      <c r="A1153" t="s">
        <v>39</v>
      </c>
      <c r="B1153" t="s">
        <v>162</v>
      </c>
      <c r="C1153" t="s">
        <v>656</v>
      </c>
      <c r="D1153" t="s">
        <v>690</v>
      </c>
      <c r="E1153" t="s">
        <v>39</v>
      </c>
      <c r="F1153" t="s">
        <v>21</v>
      </c>
      <c r="G1153" t="s">
        <v>25</v>
      </c>
    </row>
    <row r="1154" spans="1:22" ht="124.8" x14ac:dyDescent="0.3">
      <c r="A1154" t="s">
        <v>39</v>
      </c>
      <c r="B1154" t="s">
        <v>162</v>
      </c>
      <c r="C1154" t="s">
        <v>656</v>
      </c>
      <c r="D1154" t="s">
        <v>688</v>
      </c>
      <c r="E1154" t="s">
        <v>39</v>
      </c>
      <c r="F1154" t="s">
        <v>21</v>
      </c>
      <c r="G1154" t="s">
        <v>21</v>
      </c>
      <c r="H1154" t="s">
        <v>22</v>
      </c>
      <c r="I1154" t="s">
        <v>23</v>
      </c>
      <c r="J1154" t="s">
        <v>24</v>
      </c>
      <c r="K1154" t="s">
        <v>25</v>
      </c>
      <c r="L1154" t="s">
        <v>25</v>
      </c>
      <c r="M1154" t="s">
        <v>26</v>
      </c>
      <c r="N1154" t="s">
        <v>25</v>
      </c>
      <c r="O1154" t="s">
        <v>21</v>
      </c>
      <c r="P1154" t="s">
        <v>27</v>
      </c>
      <c r="Q1154" t="s">
        <v>28</v>
      </c>
      <c r="R1154" t="s">
        <v>29</v>
      </c>
      <c r="S1154" t="s">
        <v>21</v>
      </c>
      <c r="T1154" t="s">
        <v>25</v>
      </c>
      <c r="U1154" t="s">
        <v>75</v>
      </c>
      <c r="V1154" s="2" t="s">
        <v>94</v>
      </c>
    </row>
    <row r="1155" spans="1:22" ht="156" x14ac:dyDescent="0.3">
      <c r="A1155" t="s">
        <v>44</v>
      </c>
      <c r="B1155" t="s">
        <v>174</v>
      </c>
      <c r="C1155" t="s">
        <v>175</v>
      </c>
      <c r="D1155" t="s">
        <v>3726</v>
      </c>
      <c r="E1155" t="s">
        <v>44</v>
      </c>
      <c r="F1155" t="s">
        <v>21</v>
      </c>
      <c r="G1155" t="s">
        <v>21</v>
      </c>
      <c r="H1155" t="s">
        <v>54</v>
      </c>
      <c r="I1155" t="s">
        <v>35</v>
      </c>
      <c r="J1155" t="s">
        <v>24</v>
      </c>
      <c r="K1155" t="s">
        <v>25</v>
      </c>
      <c r="L1155" t="s">
        <v>21</v>
      </c>
      <c r="M1155" t="s">
        <v>47</v>
      </c>
      <c r="N1155" t="s">
        <v>21</v>
      </c>
      <c r="O1155" t="s">
        <v>21</v>
      </c>
      <c r="P1155" t="s">
        <v>27</v>
      </c>
      <c r="Q1155" t="s">
        <v>47</v>
      </c>
      <c r="R1155" t="s">
        <v>47</v>
      </c>
      <c r="S1155" t="s">
        <v>21</v>
      </c>
      <c r="T1155" t="s">
        <v>21</v>
      </c>
      <c r="U1155" t="s">
        <v>42</v>
      </c>
      <c r="V1155" s="2" t="s">
        <v>31</v>
      </c>
    </row>
    <row r="1156" spans="1:22" x14ac:dyDescent="0.3">
      <c r="A1156" t="s">
        <v>39</v>
      </c>
      <c r="B1156" t="s">
        <v>174</v>
      </c>
      <c r="C1156" t="s">
        <v>175</v>
      </c>
      <c r="D1156" t="s">
        <v>796</v>
      </c>
      <c r="E1156" t="s">
        <v>39</v>
      </c>
      <c r="F1156" t="s">
        <v>21</v>
      </c>
      <c r="G1156" t="s">
        <v>25</v>
      </c>
    </row>
    <row r="1157" spans="1:22" ht="78" x14ac:dyDescent="0.3">
      <c r="A1157" t="s">
        <v>39</v>
      </c>
      <c r="B1157" t="s">
        <v>162</v>
      </c>
      <c r="C1157" t="s">
        <v>771</v>
      </c>
      <c r="D1157" t="s">
        <v>772</v>
      </c>
      <c r="E1157" t="s">
        <v>39</v>
      </c>
      <c r="F1157" t="s">
        <v>21</v>
      </c>
      <c r="G1157" t="s">
        <v>21</v>
      </c>
      <c r="H1157" t="s">
        <v>50</v>
      </c>
      <c r="I1157" t="s">
        <v>41</v>
      </c>
      <c r="J1157" t="s">
        <v>24</v>
      </c>
      <c r="K1157" t="s">
        <v>25</v>
      </c>
      <c r="L1157" t="s">
        <v>21</v>
      </c>
      <c r="M1157" t="s">
        <v>47</v>
      </c>
      <c r="N1157" t="s">
        <v>21</v>
      </c>
      <c r="O1157" t="s">
        <v>21</v>
      </c>
      <c r="P1157" t="s">
        <v>27</v>
      </c>
      <c r="Q1157" t="s">
        <v>28</v>
      </c>
      <c r="R1157" t="s">
        <v>29</v>
      </c>
      <c r="S1157" t="s">
        <v>21</v>
      </c>
      <c r="T1157" t="s">
        <v>25</v>
      </c>
      <c r="U1157" t="s">
        <v>75</v>
      </c>
      <c r="V1157" s="2" t="s">
        <v>105</v>
      </c>
    </row>
    <row r="1158" spans="1:22" ht="109.2" x14ac:dyDescent="0.3">
      <c r="A1158" t="s">
        <v>67</v>
      </c>
      <c r="B1158" t="s">
        <v>2427</v>
      </c>
      <c r="C1158" t="s">
        <v>2428</v>
      </c>
      <c r="D1158" t="s">
        <v>2433</v>
      </c>
      <c r="E1158" t="s">
        <v>67</v>
      </c>
      <c r="F1158" t="s">
        <v>21</v>
      </c>
      <c r="G1158" t="s">
        <v>21</v>
      </c>
      <c r="H1158" t="s">
        <v>22</v>
      </c>
      <c r="I1158" t="s">
        <v>23</v>
      </c>
      <c r="J1158" t="s">
        <v>24</v>
      </c>
      <c r="K1158" t="s">
        <v>25</v>
      </c>
      <c r="L1158" t="s">
        <v>25</v>
      </c>
      <c r="M1158" t="s">
        <v>26</v>
      </c>
      <c r="N1158" t="s">
        <v>25</v>
      </c>
      <c r="O1158" t="s">
        <v>21</v>
      </c>
      <c r="P1158" t="s">
        <v>27</v>
      </c>
      <c r="Q1158" t="s">
        <v>28</v>
      </c>
      <c r="R1158" t="s">
        <v>29</v>
      </c>
      <c r="S1158" t="s">
        <v>21</v>
      </c>
      <c r="T1158" t="s">
        <v>21</v>
      </c>
      <c r="U1158" t="s">
        <v>33</v>
      </c>
      <c r="V1158" s="2" t="s">
        <v>66</v>
      </c>
    </row>
    <row r="1159" spans="1:22" x14ac:dyDescent="0.3">
      <c r="A1159" t="s">
        <v>64</v>
      </c>
      <c r="B1159" t="s">
        <v>3160</v>
      </c>
      <c r="C1159" t="s">
        <v>3239</v>
      </c>
      <c r="D1159" t="s">
        <v>3253</v>
      </c>
      <c r="E1159" t="s">
        <v>40</v>
      </c>
      <c r="F1159" t="s">
        <v>25</v>
      </c>
      <c r="G1159" t="s">
        <v>25</v>
      </c>
    </row>
    <row r="1160" spans="1:22" ht="140.4" x14ac:dyDescent="0.3">
      <c r="A1160" t="s">
        <v>137</v>
      </c>
      <c r="B1160" t="s">
        <v>2870</v>
      </c>
      <c r="C1160" t="s">
        <v>3618</v>
      </c>
      <c r="D1160" t="s">
        <v>4697</v>
      </c>
      <c r="E1160" t="s">
        <v>137</v>
      </c>
      <c r="F1160" t="s">
        <v>21</v>
      </c>
      <c r="G1160" t="s">
        <v>21</v>
      </c>
      <c r="H1160" t="s">
        <v>22</v>
      </c>
      <c r="I1160" t="s">
        <v>23</v>
      </c>
      <c r="J1160" t="s">
        <v>24</v>
      </c>
      <c r="K1160" t="s">
        <v>25</v>
      </c>
      <c r="L1160" t="s">
        <v>25</v>
      </c>
      <c r="M1160" t="s">
        <v>38</v>
      </c>
      <c r="N1160" t="s">
        <v>25</v>
      </c>
      <c r="O1160" t="s">
        <v>21</v>
      </c>
      <c r="P1160" t="s">
        <v>27</v>
      </c>
      <c r="Q1160" t="s">
        <v>28</v>
      </c>
      <c r="R1160" t="s">
        <v>29</v>
      </c>
      <c r="S1160" t="s">
        <v>21</v>
      </c>
      <c r="T1160" t="s">
        <v>21</v>
      </c>
      <c r="U1160" t="s">
        <v>33</v>
      </c>
      <c r="V1160" s="2" t="s">
        <v>34</v>
      </c>
    </row>
    <row r="1161" spans="1:22" x14ac:dyDescent="0.3">
      <c r="A1161" t="s">
        <v>20</v>
      </c>
      <c r="B1161" t="s">
        <v>1880</v>
      </c>
      <c r="C1161" t="s">
        <v>1881</v>
      </c>
      <c r="D1161" t="s">
        <v>2989</v>
      </c>
      <c r="E1161" t="s">
        <v>65</v>
      </c>
      <c r="F1161" t="s">
        <v>21</v>
      </c>
      <c r="G1161" t="s">
        <v>25</v>
      </c>
    </row>
    <row r="1162" spans="1:22" ht="109.2" x14ac:dyDescent="0.3">
      <c r="A1162" t="s">
        <v>32</v>
      </c>
      <c r="B1162" t="s">
        <v>1602</v>
      </c>
      <c r="C1162" t="s">
        <v>1638</v>
      </c>
      <c r="D1162" t="s">
        <v>1957</v>
      </c>
      <c r="E1162" t="s">
        <v>56</v>
      </c>
      <c r="F1162" t="s">
        <v>21</v>
      </c>
      <c r="G1162" t="s">
        <v>21</v>
      </c>
      <c r="H1162" t="s">
        <v>22</v>
      </c>
      <c r="I1162" t="s">
        <v>23</v>
      </c>
      <c r="J1162" t="s">
        <v>24</v>
      </c>
      <c r="K1162" t="s">
        <v>25</v>
      </c>
      <c r="L1162" t="s">
        <v>25</v>
      </c>
      <c r="M1162" t="s">
        <v>38</v>
      </c>
      <c r="N1162" t="s">
        <v>25</v>
      </c>
      <c r="O1162" t="s">
        <v>21</v>
      </c>
      <c r="P1162" t="s">
        <v>27</v>
      </c>
      <c r="Q1162" t="s">
        <v>28</v>
      </c>
      <c r="R1162" t="s">
        <v>29</v>
      </c>
      <c r="S1162" t="s">
        <v>21</v>
      </c>
      <c r="T1162" t="s">
        <v>21</v>
      </c>
      <c r="U1162" t="s">
        <v>30</v>
      </c>
      <c r="V1162" s="2" t="s">
        <v>66</v>
      </c>
    </row>
    <row r="1163" spans="1:22" ht="109.2" x14ac:dyDescent="0.3">
      <c r="A1163" t="s">
        <v>135</v>
      </c>
      <c r="B1163" t="s">
        <v>478</v>
      </c>
      <c r="C1163" t="s">
        <v>4874</v>
      </c>
      <c r="D1163" t="s">
        <v>4897</v>
      </c>
      <c r="E1163" t="s">
        <v>135</v>
      </c>
      <c r="F1163" t="s">
        <v>21</v>
      </c>
      <c r="G1163" t="s">
        <v>21</v>
      </c>
      <c r="H1163" t="s">
        <v>22</v>
      </c>
      <c r="I1163" t="s">
        <v>23</v>
      </c>
      <c r="J1163" t="s">
        <v>24</v>
      </c>
      <c r="K1163" t="s">
        <v>25</v>
      </c>
      <c r="L1163" t="s">
        <v>25</v>
      </c>
      <c r="M1163" t="s">
        <v>26</v>
      </c>
      <c r="N1163" t="s">
        <v>25</v>
      </c>
      <c r="O1163" t="s">
        <v>21</v>
      </c>
      <c r="P1163" t="s">
        <v>27</v>
      </c>
      <c r="Q1163" t="s">
        <v>28</v>
      </c>
      <c r="R1163" t="s">
        <v>29</v>
      </c>
      <c r="S1163" t="s">
        <v>21</v>
      </c>
      <c r="T1163" t="s">
        <v>21</v>
      </c>
      <c r="U1163" t="s">
        <v>30</v>
      </c>
      <c r="V1163" s="2" t="s">
        <v>66</v>
      </c>
    </row>
    <row r="1164" spans="1:22" ht="156" x14ac:dyDescent="0.3">
      <c r="A1164" t="s">
        <v>65</v>
      </c>
      <c r="B1164" t="s">
        <v>162</v>
      </c>
      <c r="C1164" t="s">
        <v>503</v>
      </c>
      <c r="D1164" t="s">
        <v>3097</v>
      </c>
      <c r="E1164" t="s">
        <v>65</v>
      </c>
      <c r="F1164" t="s">
        <v>21</v>
      </c>
      <c r="G1164" t="s">
        <v>21</v>
      </c>
      <c r="H1164" t="s">
        <v>50</v>
      </c>
      <c r="I1164" t="s">
        <v>23</v>
      </c>
      <c r="J1164" t="s">
        <v>24</v>
      </c>
      <c r="K1164" t="s">
        <v>25</v>
      </c>
      <c r="L1164" t="s">
        <v>25</v>
      </c>
      <c r="M1164" t="s">
        <v>38</v>
      </c>
      <c r="N1164" t="s">
        <v>25</v>
      </c>
      <c r="O1164" t="s">
        <v>21</v>
      </c>
      <c r="P1164" t="s">
        <v>27</v>
      </c>
      <c r="Q1164" t="s">
        <v>28</v>
      </c>
      <c r="R1164" t="s">
        <v>29</v>
      </c>
      <c r="S1164" t="s">
        <v>21</v>
      </c>
      <c r="T1164" t="s">
        <v>21</v>
      </c>
      <c r="U1164" t="s">
        <v>75</v>
      </c>
      <c r="V1164" s="2" t="s">
        <v>31</v>
      </c>
    </row>
    <row r="1165" spans="1:22" x14ac:dyDescent="0.3">
      <c r="A1165" t="s">
        <v>136</v>
      </c>
      <c r="B1165" t="s">
        <v>1683</v>
      </c>
      <c r="C1165" t="s">
        <v>4794</v>
      </c>
      <c r="D1165" t="s">
        <v>4809</v>
      </c>
      <c r="E1165" t="s">
        <v>155</v>
      </c>
      <c r="F1165" t="s">
        <v>25</v>
      </c>
      <c r="G1165" t="s">
        <v>21</v>
      </c>
    </row>
    <row r="1166" spans="1:22" ht="140.4" x14ac:dyDescent="0.3">
      <c r="A1166" t="s">
        <v>70</v>
      </c>
      <c r="B1166" t="s">
        <v>1602</v>
      </c>
      <c r="C1166" t="s">
        <v>3703</v>
      </c>
      <c r="D1166" t="s">
        <v>4178</v>
      </c>
      <c r="E1166" t="s">
        <v>70</v>
      </c>
      <c r="F1166" t="s">
        <v>21</v>
      </c>
      <c r="G1166" t="s">
        <v>21</v>
      </c>
      <c r="H1166" t="s">
        <v>22</v>
      </c>
      <c r="I1166" t="s">
        <v>35</v>
      </c>
      <c r="J1166" t="s">
        <v>24</v>
      </c>
      <c r="K1166" t="s">
        <v>25</v>
      </c>
      <c r="L1166" t="s">
        <v>25</v>
      </c>
      <c r="M1166" t="s">
        <v>38</v>
      </c>
      <c r="N1166" t="s">
        <v>25</v>
      </c>
      <c r="O1166" t="s">
        <v>21</v>
      </c>
      <c r="P1166" t="s">
        <v>80</v>
      </c>
      <c r="Q1166" t="s">
        <v>28</v>
      </c>
      <c r="R1166" t="s">
        <v>29</v>
      </c>
      <c r="S1166" t="s">
        <v>21</v>
      </c>
      <c r="T1166" t="s">
        <v>21</v>
      </c>
      <c r="U1166" t="s">
        <v>42</v>
      </c>
      <c r="V1166" s="2" t="s">
        <v>34</v>
      </c>
    </row>
    <row r="1167" spans="1:22" ht="109.2" x14ac:dyDescent="0.3">
      <c r="A1167" t="s">
        <v>139</v>
      </c>
      <c r="B1167" t="s">
        <v>519</v>
      </c>
      <c r="C1167" t="s">
        <v>2476</v>
      </c>
      <c r="D1167" t="s">
        <v>4668</v>
      </c>
      <c r="E1167" t="s">
        <v>139</v>
      </c>
      <c r="F1167" t="s">
        <v>21</v>
      </c>
      <c r="G1167" t="s">
        <v>21</v>
      </c>
      <c r="H1167" t="s">
        <v>54</v>
      </c>
      <c r="I1167" t="s">
        <v>23</v>
      </c>
      <c r="J1167" t="s">
        <v>24</v>
      </c>
      <c r="K1167" t="s">
        <v>25</v>
      </c>
      <c r="L1167" t="s">
        <v>25</v>
      </c>
      <c r="M1167" t="s">
        <v>26</v>
      </c>
      <c r="N1167" t="s">
        <v>25</v>
      </c>
      <c r="O1167" t="s">
        <v>21</v>
      </c>
      <c r="P1167" t="s">
        <v>27</v>
      </c>
      <c r="Q1167" t="s">
        <v>29</v>
      </c>
      <c r="R1167" t="s">
        <v>29</v>
      </c>
      <c r="S1167" t="s">
        <v>21</v>
      </c>
      <c r="T1167" t="s">
        <v>21</v>
      </c>
      <c r="U1167" t="s">
        <v>30</v>
      </c>
      <c r="V1167" s="2" t="s">
        <v>46</v>
      </c>
    </row>
    <row r="1168" spans="1:22" ht="140.4" x14ac:dyDescent="0.3">
      <c r="A1168" t="s">
        <v>56</v>
      </c>
      <c r="B1168" t="s">
        <v>1602</v>
      </c>
      <c r="C1168" t="s">
        <v>1633</v>
      </c>
      <c r="D1168" t="s">
        <v>2312</v>
      </c>
      <c r="E1168" t="s">
        <v>67</v>
      </c>
      <c r="F1168" t="s">
        <v>21</v>
      </c>
      <c r="G1168" t="s">
        <v>21</v>
      </c>
      <c r="H1168" t="s">
        <v>22</v>
      </c>
      <c r="I1168" t="s">
        <v>41</v>
      </c>
      <c r="J1168" t="s">
        <v>24</v>
      </c>
      <c r="K1168" t="s">
        <v>25</v>
      </c>
      <c r="L1168" t="s">
        <v>25</v>
      </c>
      <c r="M1168" t="s">
        <v>38</v>
      </c>
      <c r="N1168" t="s">
        <v>25</v>
      </c>
      <c r="O1168" t="s">
        <v>21</v>
      </c>
      <c r="P1168" t="s">
        <v>27</v>
      </c>
      <c r="Q1168" t="s">
        <v>29</v>
      </c>
      <c r="R1168" t="s">
        <v>29</v>
      </c>
      <c r="S1168" t="s">
        <v>21</v>
      </c>
      <c r="T1168" t="s">
        <v>21</v>
      </c>
      <c r="U1168" t="s">
        <v>75</v>
      </c>
      <c r="V1168" s="2" t="s">
        <v>34</v>
      </c>
    </row>
    <row r="1169" spans="1:22" x14ac:dyDescent="0.3">
      <c r="A1169" t="s">
        <v>71</v>
      </c>
      <c r="B1169" t="s">
        <v>2427</v>
      </c>
      <c r="C1169" t="s">
        <v>2757</v>
      </c>
      <c r="D1169" t="s">
        <v>2772</v>
      </c>
      <c r="E1169" t="s">
        <v>71</v>
      </c>
      <c r="F1169" t="s">
        <v>21</v>
      </c>
      <c r="G1169" t="s">
        <v>21</v>
      </c>
      <c r="H1169" t="s">
        <v>22</v>
      </c>
      <c r="I1169" t="s">
        <v>23</v>
      </c>
      <c r="J1169" t="s">
        <v>24</v>
      </c>
      <c r="K1169" t="s">
        <v>21</v>
      </c>
      <c r="L1169" t="s">
        <v>25</v>
      </c>
      <c r="M1169" t="s">
        <v>26</v>
      </c>
      <c r="N1169" t="s">
        <v>25</v>
      </c>
      <c r="O1169" t="s">
        <v>25</v>
      </c>
      <c r="P1169" t="s">
        <v>27</v>
      </c>
      <c r="Q1169" t="s">
        <v>28</v>
      </c>
      <c r="R1169" t="s">
        <v>29</v>
      </c>
      <c r="S1169" t="s">
        <v>21</v>
      </c>
      <c r="T1169" t="s">
        <v>21</v>
      </c>
      <c r="U1169" t="s">
        <v>30</v>
      </c>
      <c r="V1169" t="s">
        <v>63</v>
      </c>
    </row>
    <row r="1170" spans="1:22" ht="109.2" x14ac:dyDescent="0.3">
      <c r="A1170" t="s">
        <v>135</v>
      </c>
      <c r="B1170" t="s">
        <v>478</v>
      </c>
      <c r="C1170" t="s">
        <v>4874</v>
      </c>
      <c r="D1170" t="s">
        <v>4896</v>
      </c>
      <c r="E1170" t="s">
        <v>135</v>
      </c>
      <c r="F1170" t="s">
        <v>21</v>
      </c>
      <c r="G1170" t="s">
        <v>21</v>
      </c>
      <c r="H1170" t="s">
        <v>22</v>
      </c>
      <c r="I1170" t="s">
        <v>23</v>
      </c>
      <c r="J1170" t="s">
        <v>24</v>
      </c>
      <c r="K1170" t="s">
        <v>25</v>
      </c>
      <c r="L1170" t="s">
        <v>25</v>
      </c>
      <c r="M1170" t="s">
        <v>26</v>
      </c>
      <c r="N1170" t="s">
        <v>25</v>
      </c>
      <c r="O1170" t="s">
        <v>21</v>
      </c>
      <c r="P1170" t="s">
        <v>27</v>
      </c>
      <c r="Q1170" t="s">
        <v>45</v>
      </c>
      <c r="R1170" t="s">
        <v>29</v>
      </c>
      <c r="S1170" t="s">
        <v>21</v>
      </c>
      <c r="T1170" t="s">
        <v>21</v>
      </c>
      <c r="U1170" t="s">
        <v>30</v>
      </c>
      <c r="V1170" s="2" t="s">
        <v>66</v>
      </c>
    </row>
    <row r="1171" spans="1:22" x14ac:dyDescent="0.3">
      <c r="A1171" t="s">
        <v>39</v>
      </c>
      <c r="B1171" t="s">
        <v>174</v>
      </c>
      <c r="C1171" t="s">
        <v>175</v>
      </c>
      <c r="D1171" t="s">
        <v>795</v>
      </c>
      <c r="E1171" t="s">
        <v>39</v>
      </c>
      <c r="F1171" t="s">
        <v>21</v>
      </c>
      <c r="G1171" t="s">
        <v>25</v>
      </c>
    </row>
    <row r="1172" spans="1:22" ht="140.4" x14ac:dyDescent="0.3">
      <c r="A1172" t="s">
        <v>70</v>
      </c>
      <c r="B1172" t="s">
        <v>1602</v>
      </c>
      <c r="C1172" t="s">
        <v>3703</v>
      </c>
      <c r="D1172" t="s">
        <v>4176</v>
      </c>
      <c r="E1172" t="s">
        <v>70</v>
      </c>
      <c r="F1172" t="s">
        <v>21</v>
      </c>
      <c r="G1172" t="s">
        <v>21</v>
      </c>
      <c r="H1172" t="s">
        <v>22</v>
      </c>
      <c r="I1172" t="s">
        <v>35</v>
      </c>
      <c r="J1172" t="s">
        <v>24</v>
      </c>
      <c r="K1172" t="s">
        <v>25</v>
      </c>
      <c r="L1172" t="s">
        <v>25</v>
      </c>
      <c r="M1172" t="s">
        <v>26</v>
      </c>
      <c r="N1172" t="s">
        <v>25</v>
      </c>
      <c r="O1172" t="s">
        <v>21</v>
      </c>
      <c r="P1172" t="s">
        <v>27</v>
      </c>
      <c r="Q1172" t="s">
        <v>45</v>
      </c>
      <c r="R1172" t="s">
        <v>28</v>
      </c>
      <c r="S1172" t="s">
        <v>21</v>
      </c>
      <c r="T1172" t="s">
        <v>21</v>
      </c>
      <c r="U1172" t="s">
        <v>42</v>
      </c>
      <c r="V1172" s="2" t="s">
        <v>34</v>
      </c>
    </row>
    <row r="1173" spans="1:22" x14ac:dyDescent="0.3">
      <c r="A1173" t="s">
        <v>67</v>
      </c>
      <c r="B1173" t="s">
        <v>963</v>
      </c>
      <c r="C1173" t="s">
        <v>2481</v>
      </c>
      <c r="D1173" t="s">
        <v>2500</v>
      </c>
      <c r="E1173" t="s">
        <v>67</v>
      </c>
      <c r="F1173" t="s">
        <v>25</v>
      </c>
      <c r="G1173" t="s">
        <v>25</v>
      </c>
    </row>
    <row r="1174" spans="1:22" x14ac:dyDescent="0.3">
      <c r="A1174" t="s">
        <v>79</v>
      </c>
      <c r="B1174" t="s">
        <v>478</v>
      </c>
      <c r="C1174" t="s">
        <v>5325</v>
      </c>
      <c r="D1174" t="s">
        <v>501</v>
      </c>
      <c r="E1174" t="s">
        <v>79</v>
      </c>
      <c r="F1174" t="s">
        <v>25</v>
      </c>
      <c r="G1174" t="s">
        <v>25</v>
      </c>
    </row>
    <row r="1175" spans="1:22" ht="156" x14ac:dyDescent="0.3">
      <c r="A1175" t="s">
        <v>43</v>
      </c>
      <c r="B1175" t="s">
        <v>174</v>
      </c>
      <c r="C1175" t="s">
        <v>2097</v>
      </c>
      <c r="D1175" t="s">
        <v>3952</v>
      </c>
      <c r="E1175" t="s">
        <v>43</v>
      </c>
      <c r="F1175" t="s">
        <v>21</v>
      </c>
      <c r="G1175" t="s">
        <v>21</v>
      </c>
      <c r="H1175" t="s">
        <v>22</v>
      </c>
      <c r="I1175" t="s">
        <v>35</v>
      </c>
      <c r="J1175" t="s">
        <v>24</v>
      </c>
      <c r="K1175" t="s">
        <v>25</v>
      </c>
      <c r="L1175" t="s">
        <v>25</v>
      </c>
      <c r="M1175" t="s">
        <v>28</v>
      </c>
      <c r="N1175" t="s">
        <v>25</v>
      </c>
      <c r="O1175" t="s">
        <v>21</v>
      </c>
      <c r="P1175" t="s">
        <v>27</v>
      </c>
      <c r="Q1175" t="s">
        <v>45</v>
      </c>
      <c r="R1175" t="s">
        <v>28</v>
      </c>
      <c r="S1175" t="s">
        <v>21</v>
      </c>
      <c r="T1175" t="s">
        <v>21</v>
      </c>
      <c r="U1175" t="s">
        <v>33</v>
      </c>
      <c r="V1175" s="2" t="s">
        <v>31</v>
      </c>
    </row>
    <row r="1176" spans="1:22" ht="140.4" x14ac:dyDescent="0.3">
      <c r="A1176" t="s">
        <v>56</v>
      </c>
      <c r="B1176" t="s">
        <v>1602</v>
      </c>
      <c r="C1176" t="s">
        <v>2155</v>
      </c>
      <c r="D1176" t="s">
        <v>2166</v>
      </c>
      <c r="E1176" t="s">
        <v>56</v>
      </c>
      <c r="F1176" t="s">
        <v>21</v>
      </c>
      <c r="G1176" t="s">
        <v>21</v>
      </c>
      <c r="H1176" t="s">
        <v>22</v>
      </c>
      <c r="I1176" t="s">
        <v>23</v>
      </c>
      <c r="J1176" t="s">
        <v>24</v>
      </c>
      <c r="K1176" t="s">
        <v>25</v>
      </c>
      <c r="L1176" t="s">
        <v>25</v>
      </c>
      <c r="M1176" t="s">
        <v>26</v>
      </c>
      <c r="N1176" t="s">
        <v>25</v>
      </c>
      <c r="O1176" t="s">
        <v>21</v>
      </c>
      <c r="P1176" t="s">
        <v>27</v>
      </c>
      <c r="Q1176" t="s">
        <v>29</v>
      </c>
      <c r="R1176" t="s">
        <v>29</v>
      </c>
      <c r="S1176" t="s">
        <v>21</v>
      </c>
      <c r="T1176" t="s">
        <v>25</v>
      </c>
      <c r="U1176" t="s">
        <v>33</v>
      </c>
      <c r="V1176" s="2" t="s">
        <v>34</v>
      </c>
    </row>
    <row r="1177" spans="1:22" x14ac:dyDescent="0.3">
      <c r="A1177" t="s">
        <v>37</v>
      </c>
      <c r="B1177" t="s">
        <v>519</v>
      </c>
      <c r="C1177" t="s">
        <v>520</v>
      </c>
      <c r="D1177" t="s">
        <v>3413</v>
      </c>
      <c r="E1177" t="s">
        <v>37</v>
      </c>
      <c r="F1177" t="s">
        <v>21</v>
      </c>
      <c r="G1177" t="s">
        <v>25</v>
      </c>
    </row>
    <row r="1178" spans="1:22" ht="140.4" x14ac:dyDescent="0.3">
      <c r="A1178" t="s">
        <v>37</v>
      </c>
      <c r="B1178" t="s">
        <v>519</v>
      </c>
      <c r="C1178" t="s">
        <v>520</v>
      </c>
      <c r="D1178" t="s">
        <v>3453</v>
      </c>
      <c r="E1178" t="s">
        <v>139</v>
      </c>
      <c r="F1178" t="s">
        <v>21</v>
      </c>
      <c r="G1178" t="s">
        <v>21</v>
      </c>
      <c r="H1178" t="s">
        <v>22</v>
      </c>
      <c r="I1178" t="s">
        <v>35</v>
      </c>
      <c r="J1178" t="s">
        <v>24</v>
      </c>
      <c r="K1178" t="s">
        <v>25</v>
      </c>
      <c r="L1178" t="s">
        <v>25</v>
      </c>
      <c r="M1178" t="s">
        <v>26</v>
      </c>
      <c r="N1178" t="s">
        <v>25</v>
      </c>
      <c r="O1178" t="s">
        <v>21</v>
      </c>
      <c r="P1178" t="s">
        <v>27</v>
      </c>
      <c r="Q1178" t="s">
        <v>45</v>
      </c>
      <c r="R1178" t="s">
        <v>28</v>
      </c>
      <c r="S1178" t="s">
        <v>21</v>
      </c>
      <c r="T1178" t="s">
        <v>21</v>
      </c>
      <c r="U1178" t="s">
        <v>42</v>
      </c>
      <c r="V1178" s="2" t="s">
        <v>34</v>
      </c>
    </row>
    <row r="1179" spans="1:22" ht="140.4" x14ac:dyDescent="0.3">
      <c r="A1179" t="s">
        <v>43</v>
      </c>
      <c r="B1179" t="s">
        <v>174</v>
      </c>
      <c r="C1179" t="s">
        <v>1159</v>
      </c>
      <c r="D1179" t="s">
        <v>3915</v>
      </c>
      <c r="E1179" t="s">
        <v>43</v>
      </c>
      <c r="F1179" t="s">
        <v>21</v>
      </c>
      <c r="G1179" t="s">
        <v>21</v>
      </c>
      <c r="H1179" t="s">
        <v>22</v>
      </c>
      <c r="I1179" t="s">
        <v>23</v>
      </c>
      <c r="J1179" t="s">
        <v>24</v>
      </c>
      <c r="K1179" t="s">
        <v>25</v>
      </c>
      <c r="L1179" t="s">
        <v>25</v>
      </c>
      <c r="M1179" t="s">
        <v>38</v>
      </c>
      <c r="N1179" t="s">
        <v>25</v>
      </c>
      <c r="O1179" t="s">
        <v>21</v>
      </c>
      <c r="P1179" t="s">
        <v>27</v>
      </c>
      <c r="Q1179" t="s">
        <v>45</v>
      </c>
      <c r="R1179" t="s">
        <v>29</v>
      </c>
      <c r="S1179" t="s">
        <v>21</v>
      </c>
      <c r="T1179" t="s">
        <v>21</v>
      </c>
      <c r="U1179" t="s">
        <v>42</v>
      </c>
      <c r="V1179" s="2" t="s">
        <v>34</v>
      </c>
    </row>
    <row r="1180" spans="1:22" ht="140.4" x14ac:dyDescent="0.3">
      <c r="A1180" t="s">
        <v>79</v>
      </c>
      <c r="B1180" t="s">
        <v>478</v>
      </c>
      <c r="C1180" t="s">
        <v>558</v>
      </c>
      <c r="D1180" t="s">
        <v>559</v>
      </c>
      <c r="E1180" t="s">
        <v>74</v>
      </c>
      <c r="F1180" t="s">
        <v>21</v>
      </c>
      <c r="G1180" t="s">
        <v>21</v>
      </c>
      <c r="H1180" t="s">
        <v>54</v>
      </c>
      <c r="I1180" t="s">
        <v>23</v>
      </c>
      <c r="J1180" t="s">
        <v>24</v>
      </c>
      <c r="K1180" t="s">
        <v>25</v>
      </c>
      <c r="L1180" t="s">
        <v>25</v>
      </c>
      <c r="M1180" t="s">
        <v>26</v>
      </c>
      <c r="N1180" t="s">
        <v>25</v>
      </c>
      <c r="O1180" t="s">
        <v>21</v>
      </c>
      <c r="P1180" t="s">
        <v>27</v>
      </c>
      <c r="Q1180" t="s">
        <v>28</v>
      </c>
      <c r="R1180" t="s">
        <v>29</v>
      </c>
      <c r="S1180" t="s">
        <v>21</v>
      </c>
      <c r="T1180" t="s">
        <v>25</v>
      </c>
      <c r="U1180" t="s">
        <v>75</v>
      </c>
      <c r="V1180" s="2" t="s">
        <v>34</v>
      </c>
    </row>
    <row r="1181" spans="1:22" x14ac:dyDescent="0.3">
      <c r="A1181" t="s">
        <v>102</v>
      </c>
      <c r="B1181" t="s">
        <v>1602</v>
      </c>
      <c r="C1181" t="s">
        <v>3703</v>
      </c>
      <c r="D1181" t="s">
        <v>3804</v>
      </c>
      <c r="E1181" t="s">
        <v>102</v>
      </c>
      <c r="F1181" t="s">
        <v>25</v>
      </c>
      <c r="G1181" t="s">
        <v>21</v>
      </c>
    </row>
    <row r="1182" spans="1:22" x14ac:dyDescent="0.3">
      <c r="A1182" t="s">
        <v>67</v>
      </c>
      <c r="B1182" t="s">
        <v>284</v>
      </c>
      <c r="C1182" t="s">
        <v>2515</v>
      </c>
      <c r="D1182" t="s">
        <v>2518</v>
      </c>
      <c r="E1182" t="s">
        <v>67</v>
      </c>
      <c r="F1182" t="s">
        <v>25</v>
      </c>
      <c r="G1182" t="s">
        <v>25</v>
      </c>
    </row>
    <row r="1183" spans="1:22" x14ac:dyDescent="0.3">
      <c r="A1183" t="s">
        <v>37</v>
      </c>
      <c r="B1183" t="s">
        <v>519</v>
      </c>
      <c r="C1183" t="s">
        <v>520</v>
      </c>
      <c r="D1183" t="s">
        <v>3412</v>
      </c>
      <c r="E1183" t="s">
        <v>37</v>
      </c>
      <c r="F1183" t="s">
        <v>21</v>
      </c>
      <c r="G1183" t="s">
        <v>25</v>
      </c>
    </row>
    <row r="1184" spans="1:22" x14ac:dyDescent="0.3">
      <c r="A1184" t="s">
        <v>82</v>
      </c>
      <c r="B1184" t="s">
        <v>284</v>
      </c>
      <c r="C1184" t="s">
        <v>3830</v>
      </c>
      <c r="D1184" t="s">
        <v>4635</v>
      </c>
      <c r="E1184" t="s">
        <v>82</v>
      </c>
      <c r="F1184" t="s">
        <v>21</v>
      </c>
      <c r="G1184" t="s">
        <v>25</v>
      </c>
    </row>
    <row r="1185" spans="1:22" ht="156" x14ac:dyDescent="0.3">
      <c r="A1185" t="s">
        <v>37</v>
      </c>
      <c r="B1185" t="s">
        <v>890</v>
      </c>
      <c r="C1185" t="s">
        <v>2698</v>
      </c>
      <c r="D1185" t="s">
        <v>3499</v>
      </c>
      <c r="E1185" t="s">
        <v>37</v>
      </c>
      <c r="F1185" t="s">
        <v>21</v>
      </c>
      <c r="G1185" t="s">
        <v>21</v>
      </c>
      <c r="H1185" t="s">
        <v>22</v>
      </c>
      <c r="I1185" t="s">
        <v>35</v>
      </c>
      <c r="J1185" t="s">
        <v>24</v>
      </c>
      <c r="K1185" t="s">
        <v>25</v>
      </c>
      <c r="L1185" t="s">
        <v>25</v>
      </c>
      <c r="M1185" t="s">
        <v>26</v>
      </c>
      <c r="N1185" t="s">
        <v>25</v>
      </c>
      <c r="O1185" t="s">
        <v>21</v>
      </c>
      <c r="P1185" t="s">
        <v>60</v>
      </c>
      <c r="Q1185" t="s">
        <v>29</v>
      </c>
      <c r="R1185" t="s">
        <v>29</v>
      </c>
      <c r="S1185" t="s">
        <v>21</v>
      </c>
      <c r="T1185" t="s">
        <v>21</v>
      </c>
      <c r="U1185" t="s">
        <v>42</v>
      </c>
      <c r="V1185" s="2" t="s">
        <v>31</v>
      </c>
    </row>
    <row r="1186" spans="1:22" x14ac:dyDescent="0.3">
      <c r="A1186" t="s">
        <v>56</v>
      </c>
      <c r="B1186" t="s">
        <v>1683</v>
      </c>
      <c r="C1186" t="s">
        <v>1684</v>
      </c>
      <c r="D1186" t="s">
        <v>2285</v>
      </c>
      <c r="E1186" t="s">
        <v>20</v>
      </c>
      <c r="F1186" t="s">
        <v>25</v>
      </c>
      <c r="G1186" t="s">
        <v>21</v>
      </c>
    </row>
    <row r="1187" spans="1:22" ht="156" x14ac:dyDescent="0.3">
      <c r="A1187" t="s">
        <v>85</v>
      </c>
      <c r="B1187" t="s">
        <v>174</v>
      </c>
      <c r="C1187" t="s">
        <v>779</v>
      </c>
      <c r="D1187" t="s">
        <v>4465</v>
      </c>
      <c r="E1187" t="s">
        <v>85</v>
      </c>
      <c r="F1187" t="s">
        <v>21</v>
      </c>
      <c r="G1187" t="s">
        <v>21</v>
      </c>
      <c r="H1187" t="s">
        <v>22</v>
      </c>
      <c r="I1187" t="s">
        <v>41</v>
      </c>
      <c r="J1187" t="s">
        <v>24</v>
      </c>
      <c r="K1187" t="s">
        <v>25</v>
      </c>
      <c r="L1187" t="s">
        <v>25</v>
      </c>
      <c r="M1187" t="s">
        <v>38</v>
      </c>
      <c r="N1187" t="s">
        <v>25</v>
      </c>
      <c r="O1187" t="s">
        <v>21</v>
      </c>
      <c r="P1187" t="s">
        <v>27</v>
      </c>
      <c r="Q1187" t="s">
        <v>29</v>
      </c>
      <c r="R1187" t="s">
        <v>29</v>
      </c>
      <c r="S1187" t="s">
        <v>21</v>
      </c>
      <c r="T1187" t="s">
        <v>25</v>
      </c>
      <c r="U1187" t="s">
        <v>75</v>
      </c>
      <c r="V1187" s="2" t="s">
        <v>31</v>
      </c>
    </row>
    <row r="1188" spans="1:22" ht="109.2" x14ac:dyDescent="0.3">
      <c r="A1188" t="s">
        <v>62</v>
      </c>
      <c r="B1188" t="s">
        <v>1683</v>
      </c>
      <c r="C1188" t="s">
        <v>1684</v>
      </c>
      <c r="D1188" t="s">
        <v>1704</v>
      </c>
      <c r="E1188" t="s">
        <v>104</v>
      </c>
      <c r="F1188" t="s">
        <v>21</v>
      </c>
      <c r="G1188" t="s">
        <v>21</v>
      </c>
      <c r="H1188" t="s">
        <v>54</v>
      </c>
      <c r="I1188" t="s">
        <v>23</v>
      </c>
      <c r="J1188" t="s">
        <v>24</v>
      </c>
      <c r="K1188" t="s">
        <v>25</v>
      </c>
      <c r="L1188" t="s">
        <v>25</v>
      </c>
      <c r="M1188" t="s">
        <v>28</v>
      </c>
      <c r="N1188" t="s">
        <v>25</v>
      </c>
      <c r="O1188" t="s">
        <v>21</v>
      </c>
      <c r="P1188" t="s">
        <v>27</v>
      </c>
      <c r="Q1188" t="s">
        <v>45</v>
      </c>
      <c r="R1188" t="s">
        <v>28</v>
      </c>
      <c r="S1188" t="s">
        <v>21</v>
      </c>
      <c r="T1188" t="s">
        <v>21</v>
      </c>
      <c r="U1188" t="s">
        <v>33</v>
      </c>
      <c r="V1188" s="2" t="s">
        <v>46</v>
      </c>
    </row>
    <row r="1189" spans="1:22" x14ac:dyDescent="0.3">
      <c r="A1189" t="s">
        <v>36</v>
      </c>
      <c r="B1189" t="s">
        <v>162</v>
      </c>
      <c r="C1189" t="s">
        <v>760</v>
      </c>
      <c r="D1189" t="s">
        <v>2713</v>
      </c>
      <c r="E1189" t="s">
        <v>65</v>
      </c>
      <c r="F1189" t="s">
        <v>21</v>
      </c>
      <c r="G1189" t="s">
        <v>25</v>
      </c>
    </row>
    <row r="1190" spans="1:22" x14ac:dyDescent="0.3">
      <c r="A1190" t="s">
        <v>74</v>
      </c>
      <c r="B1190" t="s">
        <v>1733</v>
      </c>
      <c r="C1190" t="s">
        <v>1859</v>
      </c>
      <c r="D1190" t="s">
        <v>4019</v>
      </c>
      <c r="E1190" t="s">
        <v>74</v>
      </c>
      <c r="F1190" t="s">
        <v>21</v>
      </c>
      <c r="G1190" t="s">
        <v>21</v>
      </c>
      <c r="H1190" t="s">
        <v>22</v>
      </c>
      <c r="I1190" t="s">
        <v>35</v>
      </c>
      <c r="J1190" t="s">
        <v>47</v>
      </c>
      <c r="K1190" t="s">
        <v>21</v>
      </c>
      <c r="L1190" t="s">
        <v>25</v>
      </c>
      <c r="M1190" t="s">
        <v>47</v>
      </c>
      <c r="N1190" t="s">
        <v>21</v>
      </c>
      <c r="O1190" t="s">
        <v>21</v>
      </c>
      <c r="P1190" t="s">
        <v>27</v>
      </c>
      <c r="Q1190" t="s">
        <v>47</v>
      </c>
      <c r="R1190" t="s">
        <v>47</v>
      </c>
      <c r="S1190" t="s">
        <v>25</v>
      </c>
      <c r="T1190" t="s">
        <v>21</v>
      </c>
      <c r="U1190" t="s">
        <v>42</v>
      </c>
      <c r="V1190" t="s">
        <v>103</v>
      </c>
    </row>
    <row r="1191" spans="1:22" ht="140.4" x14ac:dyDescent="0.3">
      <c r="A1191" t="s">
        <v>70</v>
      </c>
      <c r="B1191" t="s">
        <v>1602</v>
      </c>
      <c r="C1191" t="s">
        <v>3703</v>
      </c>
      <c r="D1191" t="s">
        <v>4175</v>
      </c>
      <c r="E1191" t="s">
        <v>70</v>
      </c>
      <c r="F1191" t="s">
        <v>21</v>
      </c>
      <c r="G1191" t="s">
        <v>21</v>
      </c>
      <c r="H1191" t="s">
        <v>22</v>
      </c>
      <c r="I1191" t="s">
        <v>23</v>
      </c>
      <c r="J1191" t="s">
        <v>24</v>
      </c>
      <c r="K1191" t="s">
        <v>25</v>
      </c>
      <c r="L1191" t="s">
        <v>25</v>
      </c>
      <c r="M1191" t="s">
        <v>38</v>
      </c>
      <c r="N1191" t="s">
        <v>25</v>
      </c>
      <c r="O1191" t="s">
        <v>21</v>
      </c>
      <c r="P1191" t="s">
        <v>27</v>
      </c>
      <c r="Q1191" t="s">
        <v>28</v>
      </c>
      <c r="R1191" t="s">
        <v>29</v>
      </c>
      <c r="S1191" t="s">
        <v>21</v>
      </c>
      <c r="T1191" t="s">
        <v>21</v>
      </c>
      <c r="U1191" t="s">
        <v>42</v>
      </c>
      <c r="V1191" s="2" t="s">
        <v>34</v>
      </c>
    </row>
    <row r="1192" spans="1:22" x14ac:dyDescent="0.3">
      <c r="A1192" t="s">
        <v>39</v>
      </c>
      <c r="B1192" t="s">
        <v>174</v>
      </c>
      <c r="C1192" t="s">
        <v>175</v>
      </c>
      <c r="D1192" t="s">
        <v>794</v>
      </c>
      <c r="E1192" t="s">
        <v>39</v>
      </c>
      <c r="F1192" t="s">
        <v>21</v>
      </c>
      <c r="G1192" t="s">
        <v>25</v>
      </c>
    </row>
    <row r="1193" spans="1:22" ht="109.2" x14ac:dyDescent="0.3">
      <c r="A1193" t="s">
        <v>135</v>
      </c>
      <c r="B1193" t="s">
        <v>478</v>
      </c>
      <c r="C1193" t="s">
        <v>4874</v>
      </c>
      <c r="D1193" t="s">
        <v>4895</v>
      </c>
      <c r="E1193" t="s">
        <v>135</v>
      </c>
      <c r="F1193" t="s">
        <v>21</v>
      </c>
      <c r="G1193" t="s">
        <v>21</v>
      </c>
      <c r="H1193" t="s">
        <v>22</v>
      </c>
      <c r="I1193" t="s">
        <v>23</v>
      </c>
      <c r="J1193" t="s">
        <v>24</v>
      </c>
      <c r="K1193" t="s">
        <v>25</v>
      </c>
      <c r="L1193" t="s">
        <v>25</v>
      </c>
      <c r="M1193" t="s">
        <v>26</v>
      </c>
      <c r="N1193" t="s">
        <v>25</v>
      </c>
      <c r="O1193" t="s">
        <v>21</v>
      </c>
      <c r="P1193" t="s">
        <v>27</v>
      </c>
      <c r="Q1193" t="s">
        <v>45</v>
      </c>
      <c r="R1193" t="s">
        <v>29</v>
      </c>
      <c r="S1193" t="s">
        <v>21</v>
      </c>
      <c r="T1193" t="s">
        <v>21</v>
      </c>
      <c r="U1193" t="s">
        <v>30</v>
      </c>
      <c r="V1193" s="2" t="s">
        <v>66</v>
      </c>
    </row>
    <row r="1194" spans="1:22" ht="156" x14ac:dyDescent="0.3">
      <c r="A1194" t="s">
        <v>61</v>
      </c>
      <c r="B1194" t="s">
        <v>1056</v>
      </c>
      <c r="C1194" t="s">
        <v>1124</v>
      </c>
      <c r="D1194" t="s">
        <v>1149</v>
      </c>
      <c r="E1194" t="s">
        <v>61</v>
      </c>
      <c r="F1194" t="s">
        <v>21</v>
      </c>
      <c r="G1194" t="s">
        <v>21</v>
      </c>
      <c r="H1194" t="s">
        <v>22</v>
      </c>
      <c r="I1194" t="s">
        <v>41</v>
      </c>
      <c r="J1194" t="s">
        <v>24</v>
      </c>
      <c r="K1194" t="s">
        <v>25</v>
      </c>
      <c r="L1194" t="s">
        <v>21</v>
      </c>
      <c r="M1194" t="s">
        <v>38</v>
      </c>
      <c r="N1194" t="s">
        <v>25</v>
      </c>
      <c r="O1194" t="s">
        <v>21</v>
      </c>
      <c r="P1194" t="s">
        <v>60</v>
      </c>
      <c r="Q1194" t="s">
        <v>28</v>
      </c>
      <c r="R1194" t="s">
        <v>29</v>
      </c>
      <c r="S1194" t="s">
        <v>21</v>
      </c>
      <c r="T1194" t="s">
        <v>21</v>
      </c>
      <c r="U1194" t="s">
        <v>33</v>
      </c>
      <c r="V1194" s="2" t="s">
        <v>31</v>
      </c>
    </row>
    <row r="1195" spans="1:22" ht="156" x14ac:dyDescent="0.3">
      <c r="A1195" t="s">
        <v>61</v>
      </c>
      <c r="B1195" t="s">
        <v>847</v>
      </c>
      <c r="C1195" t="s">
        <v>1248</v>
      </c>
      <c r="D1195" t="s">
        <v>1249</v>
      </c>
      <c r="E1195" t="s">
        <v>61</v>
      </c>
      <c r="F1195" t="s">
        <v>21</v>
      </c>
      <c r="G1195" t="s">
        <v>21</v>
      </c>
      <c r="H1195" t="s">
        <v>50</v>
      </c>
      <c r="I1195" t="s">
        <v>35</v>
      </c>
      <c r="J1195" t="s">
        <v>24</v>
      </c>
      <c r="K1195" t="s">
        <v>25</v>
      </c>
      <c r="L1195" t="s">
        <v>25</v>
      </c>
      <c r="M1195" t="s">
        <v>28</v>
      </c>
      <c r="N1195" t="s">
        <v>21</v>
      </c>
      <c r="O1195" t="s">
        <v>21</v>
      </c>
      <c r="P1195" t="s">
        <v>27</v>
      </c>
      <c r="Q1195" t="s">
        <v>45</v>
      </c>
      <c r="R1195" t="s">
        <v>28</v>
      </c>
      <c r="S1195" t="s">
        <v>21</v>
      </c>
      <c r="T1195" t="s">
        <v>21</v>
      </c>
      <c r="U1195" t="s">
        <v>33</v>
      </c>
      <c r="V1195" s="2" t="s">
        <v>31</v>
      </c>
    </row>
    <row r="1196" spans="1:22" x14ac:dyDescent="0.3">
      <c r="A1196" t="s">
        <v>49</v>
      </c>
      <c r="B1196" t="s">
        <v>475</v>
      </c>
      <c r="C1196" t="s">
        <v>1005</v>
      </c>
      <c r="D1196" t="s">
        <v>1443</v>
      </c>
      <c r="E1196" t="s">
        <v>49</v>
      </c>
      <c r="F1196" t="s">
        <v>21</v>
      </c>
      <c r="G1196" t="s">
        <v>21</v>
      </c>
      <c r="H1196" t="s">
        <v>54</v>
      </c>
      <c r="I1196" t="s">
        <v>41</v>
      </c>
      <c r="J1196" t="s">
        <v>24</v>
      </c>
      <c r="K1196" t="s">
        <v>25</v>
      </c>
      <c r="L1196" t="s">
        <v>25</v>
      </c>
      <c r="M1196" t="s">
        <v>26</v>
      </c>
      <c r="N1196" t="s">
        <v>21</v>
      </c>
      <c r="O1196" t="s">
        <v>21</v>
      </c>
      <c r="P1196" t="s">
        <v>27</v>
      </c>
      <c r="Q1196" t="s">
        <v>45</v>
      </c>
      <c r="R1196" t="s">
        <v>45</v>
      </c>
      <c r="S1196" t="s">
        <v>21</v>
      </c>
      <c r="T1196" t="s">
        <v>21</v>
      </c>
      <c r="U1196" t="s">
        <v>42</v>
      </c>
      <c r="V1196" t="s">
        <v>111</v>
      </c>
    </row>
    <row r="1197" spans="1:22" ht="140.4" x14ac:dyDescent="0.3">
      <c r="A1197" t="s">
        <v>73</v>
      </c>
      <c r="B1197" t="s">
        <v>162</v>
      </c>
      <c r="C1197" t="s">
        <v>274</v>
      </c>
      <c r="D1197" t="s">
        <v>303</v>
      </c>
      <c r="E1197" t="s">
        <v>20</v>
      </c>
      <c r="F1197" t="s">
        <v>21</v>
      </c>
      <c r="G1197" t="s">
        <v>21</v>
      </c>
      <c r="H1197" t="s">
        <v>22</v>
      </c>
      <c r="I1197" t="s">
        <v>23</v>
      </c>
      <c r="J1197" t="s">
        <v>24</v>
      </c>
      <c r="K1197" t="s">
        <v>25</v>
      </c>
      <c r="L1197" t="s">
        <v>25</v>
      </c>
      <c r="M1197" t="s">
        <v>26</v>
      </c>
      <c r="N1197" t="s">
        <v>25</v>
      </c>
      <c r="O1197" t="s">
        <v>21</v>
      </c>
      <c r="P1197" t="s">
        <v>27</v>
      </c>
      <c r="Q1197" t="s">
        <v>29</v>
      </c>
      <c r="R1197" t="s">
        <v>29</v>
      </c>
      <c r="S1197" t="s">
        <v>21</v>
      </c>
      <c r="T1197" t="s">
        <v>21</v>
      </c>
      <c r="U1197" t="s">
        <v>30</v>
      </c>
      <c r="V1197" s="2" t="s">
        <v>34</v>
      </c>
    </row>
    <row r="1198" spans="1:22" ht="62.4" x14ac:dyDescent="0.3">
      <c r="A1198" t="s">
        <v>85</v>
      </c>
      <c r="B1198" t="s">
        <v>174</v>
      </c>
      <c r="C1198" t="s">
        <v>195</v>
      </c>
      <c r="D1198" t="s">
        <v>4475</v>
      </c>
      <c r="E1198" t="s">
        <v>85</v>
      </c>
      <c r="F1198" t="s">
        <v>21</v>
      </c>
      <c r="G1198" t="s">
        <v>21</v>
      </c>
      <c r="H1198" t="s">
        <v>50</v>
      </c>
      <c r="I1198" t="s">
        <v>35</v>
      </c>
      <c r="J1198" t="s">
        <v>47</v>
      </c>
      <c r="K1198" t="s">
        <v>21</v>
      </c>
      <c r="L1198" t="s">
        <v>21</v>
      </c>
      <c r="M1198" t="s">
        <v>47</v>
      </c>
      <c r="N1198" t="s">
        <v>21</v>
      </c>
      <c r="O1198" t="s">
        <v>21</v>
      </c>
      <c r="P1198" t="s">
        <v>27</v>
      </c>
      <c r="Q1198" t="s">
        <v>45</v>
      </c>
      <c r="R1198" t="s">
        <v>45</v>
      </c>
      <c r="S1198" t="s">
        <v>21</v>
      </c>
      <c r="T1198" t="s">
        <v>21</v>
      </c>
      <c r="U1198" t="s">
        <v>33</v>
      </c>
      <c r="V1198" s="2" t="s">
        <v>48</v>
      </c>
    </row>
    <row r="1199" spans="1:22" ht="140.4" x14ac:dyDescent="0.3">
      <c r="A1199" t="s">
        <v>83</v>
      </c>
      <c r="B1199" t="s">
        <v>2570</v>
      </c>
      <c r="C1199" t="s">
        <v>4613</v>
      </c>
      <c r="D1199" t="s">
        <v>5073</v>
      </c>
      <c r="E1199" t="s">
        <v>83</v>
      </c>
      <c r="F1199" t="s">
        <v>21</v>
      </c>
      <c r="G1199" t="s">
        <v>21</v>
      </c>
      <c r="H1199" t="s">
        <v>22</v>
      </c>
      <c r="I1199" t="s">
        <v>23</v>
      </c>
      <c r="J1199" t="s">
        <v>24</v>
      </c>
      <c r="K1199" t="s">
        <v>25</v>
      </c>
      <c r="L1199" t="s">
        <v>25</v>
      </c>
      <c r="M1199" t="s">
        <v>26</v>
      </c>
      <c r="N1199" t="s">
        <v>25</v>
      </c>
      <c r="O1199" t="s">
        <v>21</v>
      </c>
      <c r="P1199" t="s">
        <v>27</v>
      </c>
      <c r="Q1199" t="s">
        <v>28</v>
      </c>
      <c r="R1199" t="s">
        <v>29</v>
      </c>
      <c r="S1199" t="s">
        <v>21</v>
      </c>
      <c r="T1199" t="s">
        <v>21</v>
      </c>
      <c r="U1199" t="s">
        <v>30</v>
      </c>
      <c r="V1199" s="2" t="s">
        <v>34</v>
      </c>
    </row>
    <row r="1200" spans="1:22" ht="140.4" x14ac:dyDescent="0.3">
      <c r="A1200" t="s">
        <v>138</v>
      </c>
      <c r="B1200" t="s">
        <v>807</v>
      </c>
      <c r="C1200" t="s">
        <v>3836</v>
      </c>
      <c r="D1200" t="s">
        <v>4765</v>
      </c>
      <c r="E1200" t="s">
        <v>138</v>
      </c>
      <c r="F1200" t="s">
        <v>21</v>
      </c>
      <c r="G1200" t="s">
        <v>21</v>
      </c>
      <c r="H1200" t="s">
        <v>22</v>
      </c>
      <c r="I1200" t="s">
        <v>23</v>
      </c>
      <c r="J1200" t="s">
        <v>24</v>
      </c>
      <c r="K1200" t="s">
        <v>25</v>
      </c>
      <c r="L1200" t="s">
        <v>25</v>
      </c>
      <c r="M1200" t="s">
        <v>26</v>
      </c>
      <c r="N1200" t="s">
        <v>25</v>
      </c>
      <c r="O1200" t="s">
        <v>21</v>
      </c>
      <c r="P1200" t="s">
        <v>60</v>
      </c>
      <c r="Q1200" t="s">
        <v>45</v>
      </c>
      <c r="R1200" t="s">
        <v>29</v>
      </c>
      <c r="S1200" t="s">
        <v>21</v>
      </c>
      <c r="T1200" t="s">
        <v>21</v>
      </c>
      <c r="U1200" t="s">
        <v>33</v>
      </c>
      <c r="V1200" s="2" t="s">
        <v>34</v>
      </c>
    </row>
    <row r="1201" spans="1:22" ht="140.4" x14ac:dyDescent="0.3">
      <c r="A1201" t="s">
        <v>73</v>
      </c>
      <c r="B1201" t="s">
        <v>162</v>
      </c>
      <c r="C1201" t="s">
        <v>404</v>
      </c>
      <c r="D1201" t="s">
        <v>450</v>
      </c>
      <c r="E1201" t="s">
        <v>87</v>
      </c>
      <c r="F1201" t="s">
        <v>21</v>
      </c>
      <c r="G1201" t="s">
        <v>21</v>
      </c>
      <c r="H1201" t="s">
        <v>50</v>
      </c>
      <c r="I1201" t="s">
        <v>23</v>
      </c>
      <c r="J1201" t="s">
        <v>24</v>
      </c>
      <c r="K1201" t="s">
        <v>25</v>
      </c>
      <c r="L1201" t="s">
        <v>25</v>
      </c>
      <c r="M1201" t="s">
        <v>26</v>
      </c>
      <c r="N1201" t="s">
        <v>25</v>
      </c>
      <c r="O1201" t="s">
        <v>21</v>
      </c>
      <c r="P1201" t="s">
        <v>27</v>
      </c>
      <c r="Q1201" t="s">
        <v>28</v>
      </c>
      <c r="R1201" t="s">
        <v>29</v>
      </c>
      <c r="S1201" t="s">
        <v>21</v>
      </c>
      <c r="T1201" t="s">
        <v>21</v>
      </c>
      <c r="U1201" t="s">
        <v>33</v>
      </c>
      <c r="V1201" s="2" t="s">
        <v>34</v>
      </c>
    </row>
    <row r="1202" spans="1:22" ht="140.4" x14ac:dyDescent="0.3">
      <c r="A1202" t="s">
        <v>56</v>
      </c>
      <c r="B1202" t="s">
        <v>1683</v>
      </c>
      <c r="C1202" t="s">
        <v>1706</v>
      </c>
      <c r="D1202" t="s">
        <v>2308</v>
      </c>
      <c r="E1202" t="s">
        <v>65</v>
      </c>
      <c r="F1202" t="s">
        <v>21</v>
      </c>
      <c r="G1202" t="s">
        <v>21</v>
      </c>
      <c r="H1202" t="s">
        <v>22</v>
      </c>
      <c r="I1202" t="s">
        <v>35</v>
      </c>
      <c r="J1202" t="s">
        <v>24</v>
      </c>
      <c r="K1202" t="s">
        <v>21</v>
      </c>
      <c r="L1202" t="s">
        <v>25</v>
      </c>
      <c r="M1202" t="s">
        <v>28</v>
      </c>
      <c r="N1202" t="s">
        <v>25</v>
      </c>
      <c r="O1202" t="s">
        <v>21</v>
      </c>
      <c r="P1202" t="s">
        <v>27</v>
      </c>
      <c r="Q1202" t="s">
        <v>28</v>
      </c>
      <c r="R1202" t="s">
        <v>29</v>
      </c>
      <c r="S1202" t="s">
        <v>21</v>
      </c>
      <c r="T1202" t="s">
        <v>21</v>
      </c>
      <c r="U1202" t="s">
        <v>33</v>
      </c>
      <c r="V1202" s="2" t="s">
        <v>34</v>
      </c>
    </row>
    <row r="1203" spans="1:22" ht="156" x14ac:dyDescent="0.3">
      <c r="A1203" t="s">
        <v>135</v>
      </c>
      <c r="B1203" t="s">
        <v>2870</v>
      </c>
      <c r="C1203" t="s">
        <v>3618</v>
      </c>
      <c r="D1203" t="s">
        <v>4893</v>
      </c>
      <c r="E1203" t="s">
        <v>135</v>
      </c>
      <c r="F1203" t="s">
        <v>21</v>
      </c>
      <c r="G1203" t="s">
        <v>21</v>
      </c>
      <c r="H1203" t="s">
        <v>22</v>
      </c>
      <c r="I1203" t="s">
        <v>35</v>
      </c>
      <c r="J1203" t="s">
        <v>24</v>
      </c>
      <c r="K1203" t="s">
        <v>25</v>
      </c>
      <c r="L1203" t="s">
        <v>25</v>
      </c>
      <c r="M1203" t="s">
        <v>26</v>
      </c>
      <c r="N1203" t="s">
        <v>21</v>
      </c>
      <c r="O1203" t="s">
        <v>25</v>
      </c>
      <c r="P1203" t="s">
        <v>27</v>
      </c>
      <c r="Q1203" t="s">
        <v>28</v>
      </c>
      <c r="R1203" t="s">
        <v>29</v>
      </c>
      <c r="S1203" t="s">
        <v>21</v>
      </c>
      <c r="T1203" t="s">
        <v>21</v>
      </c>
      <c r="U1203" t="s">
        <v>33</v>
      </c>
      <c r="V1203" s="2" t="s">
        <v>31</v>
      </c>
    </row>
    <row r="1204" spans="1:22" ht="124.8" x14ac:dyDescent="0.3">
      <c r="A1204" t="s">
        <v>138</v>
      </c>
      <c r="B1204" t="s">
        <v>519</v>
      </c>
      <c r="C1204" t="s">
        <v>520</v>
      </c>
      <c r="D1204" t="s">
        <v>4768</v>
      </c>
      <c r="E1204" t="s">
        <v>138</v>
      </c>
      <c r="F1204" t="s">
        <v>21</v>
      </c>
      <c r="G1204" t="s">
        <v>21</v>
      </c>
      <c r="H1204" t="s">
        <v>22</v>
      </c>
      <c r="I1204" t="s">
        <v>35</v>
      </c>
      <c r="J1204" t="s">
        <v>24</v>
      </c>
      <c r="K1204" t="s">
        <v>25</v>
      </c>
      <c r="L1204" t="s">
        <v>25</v>
      </c>
      <c r="M1204" t="s">
        <v>38</v>
      </c>
      <c r="N1204" t="s">
        <v>25</v>
      </c>
      <c r="O1204" t="s">
        <v>25</v>
      </c>
      <c r="P1204" t="s">
        <v>27</v>
      </c>
      <c r="Q1204" t="s">
        <v>28</v>
      </c>
      <c r="R1204" t="s">
        <v>29</v>
      </c>
      <c r="S1204" t="s">
        <v>21</v>
      </c>
      <c r="T1204" t="s">
        <v>21</v>
      </c>
      <c r="U1204" t="s">
        <v>33</v>
      </c>
      <c r="V1204" s="2" t="s">
        <v>94</v>
      </c>
    </row>
    <row r="1205" spans="1:22" ht="78" x14ac:dyDescent="0.3">
      <c r="A1205" t="s">
        <v>59</v>
      </c>
      <c r="B1205" t="s">
        <v>3366</v>
      </c>
      <c r="C1205" t="s">
        <v>3533</v>
      </c>
      <c r="D1205" t="s">
        <v>3538</v>
      </c>
      <c r="E1205" t="s">
        <v>135</v>
      </c>
      <c r="F1205" t="s">
        <v>21</v>
      </c>
      <c r="G1205" t="s">
        <v>21</v>
      </c>
      <c r="H1205" t="s">
        <v>22</v>
      </c>
      <c r="I1205" t="s">
        <v>23</v>
      </c>
      <c r="J1205" t="s">
        <v>24</v>
      </c>
      <c r="K1205" t="s">
        <v>25</v>
      </c>
      <c r="L1205" t="s">
        <v>21</v>
      </c>
      <c r="M1205" t="s">
        <v>47</v>
      </c>
      <c r="N1205" t="s">
        <v>21</v>
      </c>
      <c r="O1205" t="s">
        <v>21</v>
      </c>
      <c r="P1205" t="s">
        <v>27</v>
      </c>
      <c r="Q1205" t="s">
        <v>45</v>
      </c>
      <c r="R1205" t="s">
        <v>47</v>
      </c>
      <c r="S1205" t="s">
        <v>21</v>
      </c>
      <c r="T1205" t="s">
        <v>21</v>
      </c>
      <c r="U1205" t="s">
        <v>33</v>
      </c>
      <c r="V1205" s="2" t="s">
        <v>76</v>
      </c>
    </row>
    <row r="1206" spans="1:22" x14ac:dyDescent="0.3">
      <c r="A1206" t="s">
        <v>62</v>
      </c>
      <c r="B1206" t="s">
        <v>983</v>
      </c>
      <c r="C1206" t="s">
        <v>984</v>
      </c>
      <c r="D1206" t="s">
        <v>1661</v>
      </c>
      <c r="E1206" t="s">
        <v>62</v>
      </c>
      <c r="F1206" t="s">
        <v>25</v>
      </c>
      <c r="G1206" t="s">
        <v>25</v>
      </c>
    </row>
    <row r="1207" spans="1:22" ht="156" x14ac:dyDescent="0.3">
      <c r="A1207" t="s">
        <v>79</v>
      </c>
      <c r="B1207" t="s">
        <v>311</v>
      </c>
      <c r="C1207" t="s">
        <v>597</v>
      </c>
      <c r="D1207" t="s">
        <v>600</v>
      </c>
      <c r="E1207" t="s">
        <v>79</v>
      </c>
      <c r="F1207" t="s">
        <v>21</v>
      </c>
      <c r="G1207" t="s">
        <v>21</v>
      </c>
      <c r="H1207" t="s">
        <v>22</v>
      </c>
      <c r="I1207" t="s">
        <v>23</v>
      </c>
      <c r="J1207" t="s">
        <v>24</v>
      </c>
      <c r="K1207" t="s">
        <v>25</v>
      </c>
      <c r="L1207" t="s">
        <v>25</v>
      </c>
      <c r="M1207" t="s">
        <v>26</v>
      </c>
      <c r="N1207" t="s">
        <v>25</v>
      </c>
      <c r="O1207" t="s">
        <v>21</v>
      </c>
      <c r="P1207" t="s">
        <v>27</v>
      </c>
      <c r="Q1207" t="s">
        <v>45</v>
      </c>
      <c r="R1207" t="s">
        <v>29</v>
      </c>
      <c r="S1207" t="s">
        <v>21</v>
      </c>
      <c r="T1207" t="s">
        <v>25</v>
      </c>
      <c r="U1207" t="s">
        <v>33</v>
      </c>
      <c r="V1207" s="2" t="s">
        <v>31</v>
      </c>
    </row>
    <row r="1208" spans="1:22" x14ac:dyDescent="0.3">
      <c r="A1208" t="s">
        <v>113</v>
      </c>
      <c r="B1208" t="s">
        <v>932</v>
      </c>
      <c r="C1208" t="s">
        <v>1381</v>
      </c>
      <c r="D1208" t="s">
        <v>1399</v>
      </c>
      <c r="E1208" t="s">
        <v>67</v>
      </c>
      <c r="F1208" t="s">
        <v>21</v>
      </c>
      <c r="G1208" t="s">
        <v>25</v>
      </c>
    </row>
    <row r="1209" spans="1:22" ht="140.4" x14ac:dyDescent="0.3">
      <c r="A1209" t="s">
        <v>61</v>
      </c>
      <c r="B1209" t="s">
        <v>519</v>
      </c>
      <c r="C1209" t="s">
        <v>833</v>
      </c>
      <c r="D1209" t="s">
        <v>1030</v>
      </c>
      <c r="E1209" t="s">
        <v>61</v>
      </c>
      <c r="F1209" t="s">
        <v>21</v>
      </c>
      <c r="G1209" t="s">
        <v>21</v>
      </c>
      <c r="H1209" t="s">
        <v>50</v>
      </c>
      <c r="I1209" t="s">
        <v>23</v>
      </c>
      <c r="J1209" t="s">
        <v>47</v>
      </c>
      <c r="K1209" t="s">
        <v>21</v>
      </c>
      <c r="L1209" t="s">
        <v>21</v>
      </c>
      <c r="M1209" t="s">
        <v>47</v>
      </c>
      <c r="N1209" t="s">
        <v>21</v>
      </c>
      <c r="O1209" t="s">
        <v>21</v>
      </c>
      <c r="P1209" t="s">
        <v>80</v>
      </c>
      <c r="Q1209" t="s">
        <v>47</v>
      </c>
      <c r="R1209" t="s">
        <v>47</v>
      </c>
      <c r="S1209" t="s">
        <v>21</v>
      </c>
      <c r="T1209" t="s">
        <v>25</v>
      </c>
      <c r="U1209" t="s">
        <v>33</v>
      </c>
      <c r="V1209" s="2" t="s">
        <v>34</v>
      </c>
    </row>
    <row r="1210" spans="1:22" ht="62.4" x14ac:dyDescent="0.3">
      <c r="A1210" t="s">
        <v>61</v>
      </c>
      <c r="B1210" t="s">
        <v>890</v>
      </c>
      <c r="C1210" t="s">
        <v>1169</v>
      </c>
      <c r="D1210" t="s">
        <v>1314</v>
      </c>
      <c r="E1210" t="s">
        <v>114</v>
      </c>
      <c r="F1210" t="s">
        <v>21</v>
      </c>
      <c r="G1210" t="s">
        <v>21</v>
      </c>
      <c r="H1210" t="s">
        <v>22</v>
      </c>
      <c r="I1210" t="s">
        <v>35</v>
      </c>
      <c r="J1210" t="s">
        <v>24</v>
      </c>
      <c r="K1210" t="s">
        <v>21</v>
      </c>
      <c r="L1210" t="s">
        <v>25</v>
      </c>
      <c r="M1210" t="s">
        <v>28</v>
      </c>
      <c r="N1210" t="s">
        <v>25</v>
      </c>
      <c r="O1210" t="s">
        <v>21</v>
      </c>
      <c r="P1210" t="s">
        <v>27</v>
      </c>
      <c r="Q1210" t="s">
        <v>45</v>
      </c>
      <c r="R1210" t="s">
        <v>45</v>
      </c>
      <c r="S1210" t="s">
        <v>21</v>
      </c>
      <c r="T1210" t="s">
        <v>25</v>
      </c>
      <c r="U1210" t="s">
        <v>33</v>
      </c>
      <c r="V1210" s="2" t="s">
        <v>48</v>
      </c>
    </row>
    <row r="1211" spans="1:22" ht="140.4" x14ac:dyDescent="0.3">
      <c r="A1211" t="s">
        <v>56</v>
      </c>
      <c r="B1211" t="s">
        <v>1683</v>
      </c>
      <c r="C1211" t="s">
        <v>1706</v>
      </c>
      <c r="D1211" t="s">
        <v>2307</v>
      </c>
      <c r="E1211" t="s">
        <v>65</v>
      </c>
      <c r="F1211" t="s">
        <v>21</v>
      </c>
      <c r="G1211" t="s">
        <v>21</v>
      </c>
      <c r="H1211" t="s">
        <v>22</v>
      </c>
      <c r="I1211" t="s">
        <v>35</v>
      </c>
      <c r="J1211" t="s">
        <v>47</v>
      </c>
      <c r="K1211" t="s">
        <v>21</v>
      </c>
      <c r="L1211" t="s">
        <v>21</v>
      </c>
      <c r="M1211" t="s">
        <v>47</v>
      </c>
      <c r="N1211" t="s">
        <v>21</v>
      </c>
      <c r="O1211" t="s">
        <v>21</v>
      </c>
      <c r="P1211" t="s">
        <v>27</v>
      </c>
      <c r="Q1211" t="s">
        <v>45</v>
      </c>
      <c r="R1211" t="s">
        <v>28</v>
      </c>
      <c r="S1211" t="s">
        <v>21</v>
      </c>
      <c r="T1211" t="s">
        <v>21</v>
      </c>
      <c r="U1211" t="s">
        <v>33</v>
      </c>
      <c r="V1211" s="2" t="s">
        <v>34</v>
      </c>
    </row>
    <row r="1212" spans="1:22" ht="62.4" x14ac:dyDescent="0.3">
      <c r="A1212" t="s">
        <v>61</v>
      </c>
      <c r="B1212" t="s">
        <v>890</v>
      </c>
      <c r="C1212" t="s">
        <v>1169</v>
      </c>
      <c r="D1212" t="s">
        <v>1315</v>
      </c>
      <c r="E1212" t="s">
        <v>114</v>
      </c>
      <c r="F1212" t="s">
        <v>21</v>
      </c>
      <c r="G1212" t="s">
        <v>21</v>
      </c>
      <c r="H1212" t="s">
        <v>22</v>
      </c>
      <c r="I1212" t="s">
        <v>35</v>
      </c>
      <c r="J1212" t="s">
        <v>24</v>
      </c>
      <c r="K1212" t="s">
        <v>25</v>
      </c>
      <c r="L1212" t="s">
        <v>25</v>
      </c>
      <c r="M1212" t="s">
        <v>28</v>
      </c>
      <c r="N1212" t="s">
        <v>25</v>
      </c>
      <c r="O1212" t="s">
        <v>21</v>
      </c>
      <c r="P1212" t="s">
        <v>27</v>
      </c>
      <c r="Q1212" t="s">
        <v>29</v>
      </c>
      <c r="R1212" t="s">
        <v>29</v>
      </c>
      <c r="S1212" t="s">
        <v>21</v>
      </c>
      <c r="T1212" t="s">
        <v>25</v>
      </c>
      <c r="U1212" t="s">
        <v>33</v>
      </c>
      <c r="V1212" s="2" t="s">
        <v>48</v>
      </c>
    </row>
    <row r="1213" spans="1:22" ht="109.2" x14ac:dyDescent="0.3">
      <c r="A1213" t="s">
        <v>71</v>
      </c>
      <c r="B1213" t="s">
        <v>162</v>
      </c>
      <c r="C1213" t="s">
        <v>656</v>
      </c>
      <c r="D1213" t="s">
        <v>2775</v>
      </c>
      <c r="E1213" t="s">
        <v>71</v>
      </c>
      <c r="F1213" t="s">
        <v>21</v>
      </c>
      <c r="G1213" t="s">
        <v>21</v>
      </c>
      <c r="H1213" t="s">
        <v>50</v>
      </c>
      <c r="I1213" t="s">
        <v>23</v>
      </c>
      <c r="J1213" t="s">
        <v>24</v>
      </c>
      <c r="K1213" t="s">
        <v>25</v>
      </c>
      <c r="L1213" t="s">
        <v>25</v>
      </c>
      <c r="M1213" t="s">
        <v>28</v>
      </c>
      <c r="N1213" t="s">
        <v>25</v>
      </c>
      <c r="O1213" t="s">
        <v>25</v>
      </c>
      <c r="P1213" t="s">
        <v>27</v>
      </c>
      <c r="Q1213" t="s">
        <v>45</v>
      </c>
      <c r="R1213" t="s">
        <v>29</v>
      </c>
      <c r="S1213" t="s">
        <v>21</v>
      </c>
      <c r="T1213" t="s">
        <v>21</v>
      </c>
      <c r="U1213" t="s">
        <v>33</v>
      </c>
      <c r="V1213" s="2" t="s">
        <v>66</v>
      </c>
    </row>
    <row r="1214" spans="1:22" ht="140.4" x14ac:dyDescent="0.3">
      <c r="A1214" t="s">
        <v>71</v>
      </c>
      <c r="B1214" t="s">
        <v>890</v>
      </c>
      <c r="C1214" t="s">
        <v>1169</v>
      </c>
      <c r="D1214" t="s">
        <v>2842</v>
      </c>
      <c r="E1214" t="s">
        <v>71</v>
      </c>
      <c r="F1214" t="s">
        <v>21</v>
      </c>
      <c r="G1214" t="s">
        <v>21</v>
      </c>
      <c r="H1214" t="s">
        <v>50</v>
      </c>
      <c r="I1214" t="s">
        <v>23</v>
      </c>
      <c r="J1214" t="s">
        <v>24</v>
      </c>
      <c r="K1214" t="s">
        <v>25</v>
      </c>
      <c r="L1214" t="s">
        <v>25</v>
      </c>
      <c r="M1214" t="s">
        <v>26</v>
      </c>
      <c r="N1214" t="s">
        <v>25</v>
      </c>
      <c r="O1214" t="s">
        <v>21</v>
      </c>
      <c r="P1214" t="s">
        <v>27</v>
      </c>
      <c r="Q1214" t="s">
        <v>28</v>
      </c>
      <c r="R1214" t="s">
        <v>29</v>
      </c>
      <c r="S1214" t="s">
        <v>21</v>
      </c>
      <c r="T1214" t="s">
        <v>21</v>
      </c>
      <c r="U1214" t="s">
        <v>33</v>
      </c>
      <c r="V1214" s="2" t="s">
        <v>34</v>
      </c>
    </row>
    <row r="1215" spans="1:22" ht="140.4" x14ac:dyDescent="0.3">
      <c r="A1215" t="s">
        <v>73</v>
      </c>
      <c r="B1215" t="s">
        <v>162</v>
      </c>
      <c r="C1215" t="s">
        <v>404</v>
      </c>
      <c r="D1215" t="s">
        <v>448</v>
      </c>
      <c r="E1215" t="s">
        <v>87</v>
      </c>
      <c r="F1215" t="s">
        <v>21</v>
      </c>
      <c r="G1215" t="s">
        <v>21</v>
      </c>
      <c r="H1215" t="s">
        <v>22</v>
      </c>
      <c r="I1215" t="s">
        <v>35</v>
      </c>
      <c r="J1215" t="s">
        <v>47</v>
      </c>
      <c r="K1215" t="s">
        <v>21</v>
      </c>
      <c r="L1215" t="s">
        <v>25</v>
      </c>
      <c r="M1215" t="s">
        <v>28</v>
      </c>
      <c r="N1215" t="s">
        <v>25</v>
      </c>
      <c r="O1215" t="s">
        <v>21</v>
      </c>
      <c r="P1215" t="s">
        <v>27</v>
      </c>
      <c r="Q1215" t="s">
        <v>28</v>
      </c>
      <c r="R1215" t="s">
        <v>29</v>
      </c>
      <c r="S1215" t="s">
        <v>21</v>
      </c>
      <c r="T1215" t="s">
        <v>21</v>
      </c>
      <c r="U1215" t="s">
        <v>42</v>
      </c>
      <c r="V1215" s="2" t="s">
        <v>34</v>
      </c>
    </row>
    <row r="1216" spans="1:22" ht="62.4" x14ac:dyDescent="0.3">
      <c r="A1216" t="s">
        <v>71</v>
      </c>
      <c r="B1216" t="s">
        <v>2427</v>
      </c>
      <c r="C1216" t="s">
        <v>2896</v>
      </c>
      <c r="D1216" t="s">
        <v>2899</v>
      </c>
      <c r="E1216" t="s">
        <v>71</v>
      </c>
      <c r="F1216" t="s">
        <v>21</v>
      </c>
      <c r="G1216" t="s">
        <v>21</v>
      </c>
      <c r="H1216" t="s">
        <v>22</v>
      </c>
      <c r="I1216" t="s">
        <v>35</v>
      </c>
      <c r="J1216" t="s">
        <v>47</v>
      </c>
      <c r="K1216" t="s">
        <v>21</v>
      </c>
      <c r="L1216" t="s">
        <v>25</v>
      </c>
      <c r="M1216" t="s">
        <v>47</v>
      </c>
      <c r="N1216" t="s">
        <v>21</v>
      </c>
      <c r="O1216" t="s">
        <v>21</v>
      </c>
      <c r="P1216" t="s">
        <v>60</v>
      </c>
      <c r="Q1216" t="s">
        <v>45</v>
      </c>
      <c r="R1216" t="s">
        <v>45</v>
      </c>
      <c r="S1216" t="s">
        <v>21</v>
      </c>
      <c r="T1216" t="s">
        <v>21</v>
      </c>
      <c r="U1216" t="s">
        <v>42</v>
      </c>
      <c r="V1216" s="2" t="s">
        <v>48</v>
      </c>
    </row>
    <row r="1217" spans="1:22" x14ac:dyDescent="0.3">
      <c r="A1217" t="s">
        <v>62</v>
      </c>
      <c r="B1217" t="s">
        <v>1190</v>
      </c>
      <c r="C1217" t="s">
        <v>1191</v>
      </c>
      <c r="D1217" t="s">
        <v>1641</v>
      </c>
      <c r="E1217" t="s">
        <v>62</v>
      </c>
      <c r="F1217" t="s">
        <v>21</v>
      </c>
      <c r="G1217" t="s">
        <v>21</v>
      </c>
      <c r="H1217" t="s">
        <v>22</v>
      </c>
      <c r="I1217" t="s">
        <v>23</v>
      </c>
      <c r="J1217" t="s">
        <v>24</v>
      </c>
      <c r="K1217" t="s">
        <v>25</v>
      </c>
      <c r="L1217" t="s">
        <v>25</v>
      </c>
      <c r="M1217" t="s">
        <v>26</v>
      </c>
      <c r="N1217" t="s">
        <v>21</v>
      </c>
      <c r="O1217" t="s">
        <v>21</v>
      </c>
      <c r="P1217" t="s">
        <v>27</v>
      </c>
      <c r="Q1217" t="s">
        <v>47</v>
      </c>
      <c r="R1217" t="s">
        <v>29</v>
      </c>
      <c r="S1217" t="s">
        <v>21</v>
      </c>
      <c r="T1217" t="s">
        <v>21</v>
      </c>
      <c r="U1217" t="s">
        <v>42</v>
      </c>
      <c r="V1217" t="s">
        <v>63</v>
      </c>
    </row>
    <row r="1218" spans="1:22" ht="140.4" x14ac:dyDescent="0.3">
      <c r="A1218" t="s">
        <v>141</v>
      </c>
      <c r="B1218" t="s">
        <v>174</v>
      </c>
      <c r="C1218" t="s">
        <v>700</v>
      </c>
      <c r="D1218" t="s">
        <v>3743</v>
      </c>
      <c r="E1218" t="s">
        <v>74</v>
      </c>
      <c r="F1218" t="s">
        <v>21</v>
      </c>
      <c r="G1218" t="s">
        <v>21</v>
      </c>
      <c r="H1218" t="s">
        <v>22</v>
      </c>
      <c r="I1218" t="s">
        <v>23</v>
      </c>
      <c r="J1218" t="s">
        <v>24</v>
      </c>
      <c r="K1218" t="s">
        <v>25</v>
      </c>
      <c r="L1218" t="s">
        <v>25</v>
      </c>
      <c r="M1218" t="s">
        <v>28</v>
      </c>
      <c r="N1218" t="s">
        <v>25</v>
      </c>
      <c r="O1218" t="s">
        <v>21</v>
      </c>
      <c r="P1218" t="s">
        <v>60</v>
      </c>
      <c r="Q1218" t="s">
        <v>45</v>
      </c>
      <c r="R1218" t="s">
        <v>29</v>
      </c>
      <c r="S1218" t="s">
        <v>21</v>
      </c>
      <c r="T1218" t="s">
        <v>25</v>
      </c>
      <c r="U1218" t="s">
        <v>75</v>
      </c>
      <c r="V1218" s="2" t="s">
        <v>34</v>
      </c>
    </row>
    <row r="1219" spans="1:22" ht="109.2" x14ac:dyDescent="0.3">
      <c r="A1219" t="s">
        <v>102</v>
      </c>
      <c r="B1219" t="s">
        <v>174</v>
      </c>
      <c r="C1219" t="s">
        <v>1064</v>
      </c>
      <c r="D1219" t="s">
        <v>3772</v>
      </c>
      <c r="E1219" t="s">
        <v>102</v>
      </c>
      <c r="F1219" t="s">
        <v>21</v>
      </c>
      <c r="G1219" t="s">
        <v>21</v>
      </c>
      <c r="H1219" t="s">
        <v>50</v>
      </c>
      <c r="I1219" t="s">
        <v>35</v>
      </c>
      <c r="J1219" t="s">
        <v>24</v>
      </c>
      <c r="K1219" t="s">
        <v>25</v>
      </c>
      <c r="L1219" t="s">
        <v>25</v>
      </c>
      <c r="M1219" t="s">
        <v>38</v>
      </c>
      <c r="N1219" t="s">
        <v>25</v>
      </c>
      <c r="O1219" t="s">
        <v>21</v>
      </c>
      <c r="P1219" t="s">
        <v>27</v>
      </c>
      <c r="Q1219" t="s">
        <v>45</v>
      </c>
      <c r="R1219" t="s">
        <v>29</v>
      </c>
      <c r="S1219" t="s">
        <v>21</v>
      </c>
      <c r="T1219" t="s">
        <v>21</v>
      </c>
      <c r="U1219" t="s">
        <v>30</v>
      </c>
      <c r="V1219" s="2" t="s">
        <v>46</v>
      </c>
    </row>
    <row r="1220" spans="1:22" x14ac:dyDescent="0.3">
      <c r="A1220" t="s">
        <v>73</v>
      </c>
      <c r="B1220" t="s">
        <v>162</v>
      </c>
      <c r="C1220" t="s">
        <v>429</v>
      </c>
      <c r="D1220" t="s">
        <v>437</v>
      </c>
      <c r="E1220" t="s">
        <v>73</v>
      </c>
      <c r="F1220" t="s">
        <v>21</v>
      </c>
      <c r="G1220" t="s">
        <v>25</v>
      </c>
    </row>
    <row r="1221" spans="1:22" ht="140.4" x14ac:dyDescent="0.3">
      <c r="A1221" t="s">
        <v>62</v>
      </c>
      <c r="B1221" t="s">
        <v>1742</v>
      </c>
      <c r="C1221" t="s">
        <v>1743</v>
      </c>
      <c r="D1221" t="s">
        <v>1761</v>
      </c>
      <c r="E1221" t="s">
        <v>62</v>
      </c>
      <c r="F1221" t="s">
        <v>21</v>
      </c>
      <c r="G1221" t="s">
        <v>21</v>
      </c>
      <c r="H1221" t="s">
        <v>22</v>
      </c>
      <c r="I1221" t="s">
        <v>23</v>
      </c>
      <c r="J1221" t="s">
        <v>24</v>
      </c>
      <c r="K1221" t="s">
        <v>25</v>
      </c>
      <c r="L1221" t="s">
        <v>25</v>
      </c>
      <c r="M1221" t="s">
        <v>38</v>
      </c>
      <c r="N1221" t="s">
        <v>25</v>
      </c>
      <c r="O1221" t="s">
        <v>21</v>
      </c>
      <c r="P1221" t="s">
        <v>27</v>
      </c>
      <c r="Q1221" t="s">
        <v>28</v>
      </c>
      <c r="R1221" t="s">
        <v>29</v>
      </c>
      <c r="S1221" t="s">
        <v>21</v>
      </c>
      <c r="T1221" t="s">
        <v>25</v>
      </c>
      <c r="U1221" t="s">
        <v>30</v>
      </c>
      <c r="V1221" s="2" t="s">
        <v>34</v>
      </c>
    </row>
    <row r="1222" spans="1:22" x14ac:dyDescent="0.3">
      <c r="A1222" t="s">
        <v>56</v>
      </c>
      <c r="B1222" t="s">
        <v>1861</v>
      </c>
      <c r="C1222" t="s">
        <v>1870</v>
      </c>
      <c r="D1222" t="s">
        <v>2163</v>
      </c>
      <c r="E1222" t="s">
        <v>56</v>
      </c>
      <c r="F1222" t="s">
        <v>21</v>
      </c>
      <c r="G1222" t="s">
        <v>21</v>
      </c>
      <c r="H1222" t="s">
        <v>22</v>
      </c>
      <c r="I1222" t="s">
        <v>23</v>
      </c>
      <c r="J1222" t="s">
        <v>24</v>
      </c>
      <c r="K1222" t="s">
        <v>25</v>
      </c>
      <c r="L1222" t="s">
        <v>21</v>
      </c>
      <c r="M1222" t="s">
        <v>47</v>
      </c>
      <c r="N1222" t="s">
        <v>21</v>
      </c>
      <c r="O1222" t="s">
        <v>21</v>
      </c>
      <c r="P1222" t="s">
        <v>27</v>
      </c>
      <c r="Q1222" t="s">
        <v>45</v>
      </c>
      <c r="R1222" t="s">
        <v>29</v>
      </c>
      <c r="S1222" t="s">
        <v>21</v>
      </c>
      <c r="T1222" t="s">
        <v>21</v>
      </c>
      <c r="U1222" t="s">
        <v>42</v>
      </c>
      <c r="V1222" t="s">
        <v>63</v>
      </c>
    </row>
    <row r="1223" spans="1:22" ht="156" x14ac:dyDescent="0.3">
      <c r="A1223" t="s">
        <v>40</v>
      </c>
      <c r="B1223" t="s">
        <v>890</v>
      </c>
      <c r="C1223" t="s">
        <v>891</v>
      </c>
      <c r="D1223" t="s">
        <v>3409</v>
      </c>
      <c r="E1223" t="s">
        <v>43</v>
      </c>
      <c r="F1223" t="s">
        <v>21</v>
      </c>
      <c r="G1223" t="s">
        <v>21</v>
      </c>
      <c r="H1223" t="s">
        <v>22</v>
      </c>
      <c r="I1223" t="s">
        <v>41</v>
      </c>
      <c r="J1223" t="s">
        <v>24</v>
      </c>
      <c r="K1223" t="s">
        <v>25</v>
      </c>
      <c r="L1223" t="s">
        <v>25</v>
      </c>
      <c r="M1223" t="s">
        <v>38</v>
      </c>
      <c r="N1223" t="s">
        <v>25</v>
      </c>
      <c r="O1223" t="s">
        <v>21</v>
      </c>
      <c r="P1223" t="s">
        <v>27</v>
      </c>
      <c r="Q1223" t="s">
        <v>29</v>
      </c>
      <c r="R1223" t="s">
        <v>29</v>
      </c>
      <c r="S1223" t="s">
        <v>21</v>
      </c>
      <c r="T1223" t="s">
        <v>21</v>
      </c>
      <c r="U1223" t="s">
        <v>30</v>
      </c>
      <c r="V1223" s="2" t="s">
        <v>31</v>
      </c>
    </row>
    <row r="1224" spans="1:22" x14ac:dyDescent="0.3">
      <c r="A1224" t="s">
        <v>85</v>
      </c>
      <c r="B1224" t="s">
        <v>3366</v>
      </c>
      <c r="C1224" t="s">
        <v>4360</v>
      </c>
      <c r="D1224" t="s">
        <v>4427</v>
      </c>
      <c r="E1224" t="s">
        <v>85</v>
      </c>
      <c r="F1224" t="s">
        <v>21</v>
      </c>
      <c r="G1224" t="s">
        <v>21</v>
      </c>
      <c r="H1224" t="s">
        <v>22</v>
      </c>
      <c r="I1224" t="s">
        <v>35</v>
      </c>
      <c r="J1224" t="s">
        <v>24</v>
      </c>
      <c r="K1224" t="s">
        <v>25</v>
      </c>
      <c r="L1224" t="s">
        <v>25</v>
      </c>
      <c r="M1224" t="s">
        <v>47</v>
      </c>
      <c r="N1224" t="s">
        <v>25</v>
      </c>
      <c r="O1224" t="s">
        <v>25</v>
      </c>
      <c r="P1224" t="s">
        <v>27</v>
      </c>
      <c r="Q1224" t="s">
        <v>45</v>
      </c>
      <c r="R1224" t="s">
        <v>29</v>
      </c>
      <c r="S1224" t="s">
        <v>21</v>
      </c>
      <c r="T1224" t="s">
        <v>21</v>
      </c>
      <c r="U1224" t="s">
        <v>33</v>
      </c>
      <c r="V1224" t="s">
        <v>101</v>
      </c>
    </row>
    <row r="1225" spans="1:22" ht="78" x14ac:dyDescent="0.3">
      <c r="A1225" t="s">
        <v>74</v>
      </c>
      <c r="B1225" t="s">
        <v>1733</v>
      </c>
      <c r="C1225" t="s">
        <v>1859</v>
      </c>
      <c r="D1225" t="s">
        <v>4101</v>
      </c>
      <c r="E1225" t="s">
        <v>74</v>
      </c>
      <c r="F1225" t="s">
        <v>21</v>
      </c>
      <c r="G1225" t="s">
        <v>21</v>
      </c>
      <c r="H1225" t="s">
        <v>54</v>
      </c>
      <c r="I1225" t="s">
        <v>35</v>
      </c>
      <c r="J1225" t="s">
        <v>24</v>
      </c>
      <c r="K1225" t="s">
        <v>25</v>
      </c>
      <c r="L1225" t="s">
        <v>25</v>
      </c>
      <c r="M1225" t="s">
        <v>28</v>
      </c>
      <c r="N1225" t="s">
        <v>25</v>
      </c>
      <c r="O1225" t="s">
        <v>21</v>
      </c>
      <c r="P1225" t="s">
        <v>27</v>
      </c>
      <c r="Q1225" t="s">
        <v>28</v>
      </c>
      <c r="R1225" t="s">
        <v>28</v>
      </c>
      <c r="S1225" t="s">
        <v>21</v>
      </c>
      <c r="T1225" t="s">
        <v>21</v>
      </c>
      <c r="U1225" t="s">
        <v>33</v>
      </c>
      <c r="V1225" s="2" t="s">
        <v>76</v>
      </c>
    </row>
    <row r="1226" spans="1:22" ht="140.4" x14ac:dyDescent="0.3">
      <c r="A1226" t="s">
        <v>58</v>
      </c>
      <c r="B1226" t="s">
        <v>162</v>
      </c>
      <c r="C1226" t="s">
        <v>274</v>
      </c>
      <c r="D1226" t="s">
        <v>3041</v>
      </c>
      <c r="E1226" t="s">
        <v>37</v>
      </c>
      <c r="F1226" t="s">
        <v>21</v>
      </c>
      <c r="G1226" t="s">
        <v>21</v>
      </c>
      <c r="H1226" t="s">
        <v>22</v>
      </c>
      <c r="I1226" t="s">
        <v>35</v>
      </c>
      <c r="J1226" t="s">
        <v>47</v>
      </c>
      <c r="K1226" t="s">
        <v>25</v>
      </c>
      <c r="L1226" t="s">
        <v>25</v>
      </c>
      <c r="M1226" t="s">
        <v>26</v>
      </c>
      <c r="N1226" t="s">
        <v>25</v>
      </c>
      <c r="O1226" t="s">
        <v>21</v>
      </c>
      <c r="P1226" t="s">
        <v>27</v>
      </c>
      <c r="Q1226" t="s">
        <v>28</v>
      </c>
      <c r="R1226" t="s">
        <v>29</v>
      </c>
      <c r="S1226" t="s">
        <v>21</v>
      </c>
      <c r="T1226" t="s">
        <v>21</v>
      </c>
      <c r="U1226" t="s">
        <v>30</v>
      </c>
      <c r="V1226" s="2" t="s">
        <v>34</v>
      </c>
    </row>
    <row r="1227" spans="1:22" x14ac:dyDescent="0.3">
      <c r="A1227" t="s">
        <v>61</v>
      </c>
      <c r="B1227" t="s">
        <v>475</v>
      </c>
      <c r="C1227" t="s">
        <v>1005</v>
      </c>
      <c r="D1227" t="s">
        <v>1008</v>
      </c>
      <c r="E1227" t="s">
        <v>61</v>
      </c>
      <c r="F1227" t="s">
        <v>21</v>
      </c>
      <c r="G1227" t="s">
        <v>21</v>
      </c>
      <c r="H1227" t="s">
        <v>54</v>
      </c>
      <c r="I1227" t="s">
        <v>35</v>
      </c>
      <c r="J1227" t="s">
        <v>24</v>
      </c>
      <c r="K1227" t="s">
        <v>21</v>
      </c>
      <c r="L1227" t="s">
        <v>21</v>
      </c>
      <c r="M1227" t="s">
        <v>47</v>
      </c>
      <c r="N1227" t="s">
        <v>21</v>
      </c>
      <c r="O1227" t="s">
        <v>21</v>
      </c>
      <c r="P1227" t="s">
        <v>27</v>
      </c>
      <c r="Q1227" t="s">
        <v>47</v>
      </c>
      <c r="R1227" t="s">
        <v>47</v>
      </c>
      <c r="S1227" t="s">
        <v>21</v>
      </c>
      <c r="T1227" t="s">
        <v>21</v>
      </c>
      <c r="U1227" t="s">
        <v>42</v>
      </c>
      <c r="V1227" t="s">
        <v>63</v>
      </c>
    </row>
    <row r="1228" spans="1:22" ht="156" x14ac:dyDescent="0.3">
      <c r="A1228" t="s">
        <v>79</v>
      </c>
      <c r="B1228" t="s">
        <v>311</v>
      </c>
      <c r="C1228" t="s">
        <v>614</v>
      </c>
      <c r="D1228" t="s">
        <v>630</v>
      </c>
      <c r="E1228" t="s">
        <v>79</v>
      </c>
      <c r="F1228" t="s">
        <v>21</v>
      </c>
      <c r="G1228" t="s">
        <v>21</v>
      </c>
      <c r="H1228" t="s">
        <v>50</v>
      </c>
      <c r="I1228" t="s">
        <v>23</v>
      </c>
      <c r="J1228" t="s">
        <v>24</v>
      </c>
      <c r="K1228" t="s">
        <v>25</v>
      </c>
      <c r="L1228" t="s">
        <v>21</v>
      </c>
      <c r="M1228" t="s">
        <v>28</v>
      </c>
      <c r="N1228" t="s">
        <v>25</v>
      </c>
      <c r="O1228" t="s">
        <v>21</v>
      </c>
      <c r="P1228" t="s">
        <v>27</v>
      </c>
      <c r="Q1228" t="s">
        <v>45</v>
      </c>
      <c r="R1228" t="s">
        <v>28</v>
      </c>
      <c r="S1228" t="s">
        <v>21</v>
      </c>
      <c r="T1228" t="s">
        <v>21</v>
      </c>
      <c r="U1228" t="s">
        <v>30</v>
      </c>
      <c r="V1228" s="2" t="s">
        <v>31</v>
      </c>
    </row>
    <row r="1229" spans="1:22" ht="140.4" x14ac:dyDescent="0.3">
      <c r="A1229" t="s">
        <v>56</v>
      </c>
      <c r="B1229" t="s">
        <v>1742</v>
      </c>
      <c r="C1229" t="s">
        <v>1834</v>
      </c>
      <c r="D1229" t="s">
        <v>2271</v>
      </c>
      <c r="E1229" t="s">
        <v>56</v>
      </c>
      <c r="F1229" t="s">
        <v>21</v>
      </c>
      <c r="G1229" t="s">
        <v>21</v>
      </c>
      <c r="H1229" t="s">
        <v>22</v>
      </c>
      <c r="I1229" t="s">
        <v>23</v>
      </c>
      <c r="J1229" t="s">
        <v>24</v>
      </c>
      <c r="K1229" t="s">
        <v>25</v>
      </c>
      <c r="L1229" t="s">
        <v>25</v>
      </c>
      <c r="M1229" t="s">
        <v>26</v>
      </c>
      <c r="N1229" t="s">
        <v>21</v>
      </c>
      <c r="O1229" t="s">
        <v>21</v>
      </c>
      <c r="P1229" t="s">
        <v>72</v>
      </c>
      <c r="Q1229" t="s">
        <v>45</v>
      </c>
      <c r="R1229" t="s">
        <v>29</v>
      </c>
      <c r="S1229" t="s">
        <v>21</v>
      </c>
      <c r="T1229" t="s">
        <v>25</v>
      </c>
      <c r="U1229" t="s">
        <v>30</v>
      </c>
      <c r="V1229" s="2" t="s">
        <v>34</v>
      </c>
    </row>
    <row r="1230" spans="1:22" x14ac:dyDescent="0.3">
      <c r="A1230" t="s">
        <v>44</v>
      </c>
      <c r="B1230" t="s">
        <v>1602</v>
      </c>
      <c r="C1230" t="s">
        <v>3703</v>
      </c>
      <c r="D1230" t="s">
        <v>3708</v>
      </c>
      <c r="E1230" t="s">
        <v>44</v>
      </c>
      <c r="F1230" t="s">
        <v>21</v>
      </c>
      <c r="G1230" t="s">
        <v>21</v>
      </c>
      <c r="H1230" t="s">
        <v>54</v>
      </c>
      <c r="I1230" t="s">
        <v>35</v>
      </c>
      <c r="J1230" t="s">
        <v>47</v>
      </c>
      <c r="K1230" t="s">
        <v>21</v>
      </c>
      <c r="L1230" t="s">
        <v>21</v>
      </c>
      <c r="M1230" t="s">
        <v>47</v>
      </c>
      <c r="N1230" t="s">
        <v>21</v>
      </c>
      <c r="O1230" t="s">
        <v>21</v>
      </c>
      <c r="P1230" t="s">
        <v>27</v>
      </c>
      <c r="Q1230" t="s">
        <v>47</v>
      </c>
      <c r="R1230" t="s">
        <v>47</v>
      </c>
      <c r="S1230" t="s">
        <v>25</v>
      </c>
      <c r="T1230" t="s">
        <v>25</v>
      </c>
      <c r="U1230" t="s">
        <v>42</v>
      </c>
      <c r="V1230" t="s">
        <v>53</v>
      </c>
    </row>
    <row r="1231" spans="1:22" ht="140.4" x14ac:dyDescent="0.3">
      <c r="A1231" t="s">
        <v>37</v>
      </c>
      <c r="B1231" t="s">
        <v>519</v>
      </c>
      <c r="C1231" t="s">
        <v>520</v>
      </c>
      <c r="D1231" t="s">
        <v>3450</v>
      </c>
      <c r="E1231" t="s">
        <v>136</v>
      </c>
      <c r="F1231" t="s">
        <v>21</v>
      </c>
      <c r="G1231" t="s">
        <v>21</v>
      </c>
      <c r="H1231" t="s">
        <v>22</v>
      </c>
      <c r="I1231" t="s">
        <v>35</v>
      </c>
      <c r="J1231" t="s">
        <v>24</v>
      </c>
      <c r="K1231" t="s">
        <v>25</v>
      </c>
      <c r="L1231" t="s">
        <v>25</v>
      </c>
      <c r="M1231" t="s">
        <v>26</v>
      </c>
      <c r="N1231" t="s">
        <v>25</v>
      </c>
      <c r="O1231" t="s">
        <v>25</v>
      </c>
      <c r="P1231" t="s">
        <v>27</v>
      </c>
      <c r="Q1231" t="s">
        <v>28</v>
      </c>
      <c r="R1231" t="s">
        <v>29</v>
      </c>
      <c r="S1231" t="s">
        <v>21</v>
      </c>
      <c r="T1231" t="s">
        <v>21</v>
      </c>
      <c r="U1231" t="s">
        <v>42</v>
      </c>
      <c r="V1231" s="2" t="s">
        <v>34</v>
      </c>
    </row>
    <row r="1232" spans="1:22" ht="62.4" x14ac:dyDescent="0.3">
      <c r="A1232" t="s">
        <v>83</v>
      </c>
      <c r="B1232" t="s">
        <v>3634</v>
      </c>
      <c r="C1232" t="s">
        <v>3635</v>
      </c>
      <c r="D1232" t="s">
        <v>5019</v>
      </c>
      <c r="E1232" t="s">
        <v>83</v>
      </c>
      <c r="F1232" t="s">
        <v>21</v>
      </c>
      <c r="G1232" t="s">
        <v>21</v>
      </c>
      <c r="H1232" t="s">
        <v>54</v>
      </c>
      <c r="I1232" t="s">
        <v>35</v>
      </c>
      <c r="J1232" t="s">
        <v>24</v>
      </c>
      <c r="K1232" t="s">
        <v>21</v>
      </c>
      <c r="L1232" t="s">
        <v>25</v>
      </c>
      <c r="M1232" t="s">
        <v>47</v>
      </c>
      <c r="N1232" t="s">
        <v>21</v>
      </c>
      <c r="O1232" t="s">
        <v>21</v>
      </c>
      <c r="P1232" t="s">
        <v>27</v>
      </c>
      <c r="Q1232" t="s">
        <v>47</v>
      </c>
      <c r="R1232" t="s">
        <v>47</v>
      </c>
      <c r="S1232" t="s">
        <v>21</v>
      </c>
      <c r="T1232" t="s">
        <v>21</v>
      </c>
      <c r="U1232" t="s">
        <v>42</v>
      </c>
      <c r="V1232" s="2" t="s">
        <v>48</v>
      </c>
    </row>
    <row r="1233" spans="1:22" ht="109.2" x14ac:dyDescent="0.3">
      <c r="A1233" t="s">
        <v>59</v>
      </c>
      <c r="B1233" t="s">
        <v>3366</v>
      </c>
      <c r="C1233" t="s">
        <v>3543</v>
      </c>
      <c r="D1233" t="s">
        <v>3566</v>
      </c>
      <c r="E1233" t="s">
        <v>43</v>
      </c>
      <c r="F1233" t="s">
        <v>21</v>
      </c>
      <c r="G1233" t="s">
        <v>21</v>
      </c>
      <c r="H1233" t="s">
        <v>22</v>
      </c>
      <c r="I1233" t="s">
        <v>35</v>
      </c>
      <c r="J1233" t="s">
        <v>24</v>
      </c>
      <c r="K1233" t="s">
        <v>25</v>
      </c>
      <c r="L1233" t="s">
        <v>21</v>
      </c>
      <c r="M1233" t="s">
        <v>47</v>
      </c>
      <c r="N1233" t="s">
        <v>21</v>
      </c>
      <c r="O1233" t="s">
        <v>21</v>
      </c>
      <c r="P1233" t="s">
        <v>27</v>
      </c>
      <c r="Q1233" t="s">
        <v>45</v>
      </c>
      <c r="R1233" t="s">
        <v>45</v>
      </c>
      <c r="S1233" t="s">
        <v>21</v>
      </c>
      <c r="T1233" t="s">
        <v>21</v>
      </c>
      <c r="U1233" t="s">
        <v>33</v>
      </c>
      <c r="V1233" s="2" t="s">
        <v>91</v>
      </c>
    </row>
    <row r="1234" spans="1:22" ht="156" x14ac:dyDescent="0.3">
      <c r="A1234" t="s">
        <v>44</v>
      </c>
      <c r="B1234" t="s">
        <v>932</v>
      </c>
      <c r="C1234" t="s">
        <v>1374</v>
      </c>
      <c r="D1234" t="s">
        <v>3699</v>
      </c>
      <c r="E1234" t="s">
        <v>85</v>
      </c>
      <c r="F1234" t="s">
        <v>21</v>
      </c>
      <c r="G1234" t="s">
        <v>21</v>
      </c>
      <c r="H1234" t="s">
        <v>22</v>
      </c>
      <c r="I1234" t="s">
        <v>41</v>
      </c>
      <c r="J1234" t="s">
        <v>24</v>
      </c>
      <c r="K1234" t="s">
        <v>25</v>
      </c>
      <c r="L1234" t="s">
        <v>25</v>
      </c>
      <c r="M1234" t="s">
        <v>38</v>
      </c>
      <c r="N1234" t="s">
        <v>25</v>
      </c>
      <c r="O1234" t="s">
        <v>21</v>
      </c>
      <c r="P1234" t="s">
        <v>27</v>
      </c>
      <c r="Q1234" t="s">
        <v>28</v>
      </c>
      <c r="R1234" t="s">
        <v>29</v>
      </c>
      <c r="S1234" t="s">
        <v>21</v>
      </c>
      <c r="T1234" t="s">
        <v>21</v>
      </c>
      <c r="U1234" t="s">
        <v>33</v>
      </c>
      <c r="V1234" s="2" t="s">
        <v>31</v>
      </c>
    </row>
    <row r="1235" spans="1:22" ht="156" x14ac:dyDescent="0.3">
      <c r="A1235" t="s">
        <v>44</v>
      </c>
      <c r="B1235" t="s">
        <v>932</v>
      </c>
      <c r="C1235" t="s">
        <v>1374</v>
      </c>
      <c r="D1235" t="s">
        <v>3698</v>
      </c>
      <c r="E1235" t="s">
        <v>85</v>
      </c>
      <c r="F1235" t="s">
        <v>21</v>
      </c>
      <c r="G1235" t="s">
        <v>21</v>
      </c>
      <c r="H1235" t="s">
        <v>22</v>
      </c>
      <c r="I1235" t="s">
        <v>41</v>
      </c>
      <c r="J1235" t="s">
        <v>24</v>
      </c>
      <c r="K1235" t="s">
        <v>25</v>
      </c>
      <c r="L1235" t="s">
        <v>25</v>
      </c>
      <c r="M1235" t="s">
        <v>38</v>
      </c>
      <c r="N1235" t="s">
        <v>25</v>
      </c>
      <c r="O1235" t="s">
        <v>21</v>
      </c>
      <c r="P1235" t="s">
        <v>27</v>
      </c>
      <c r="Q1235" t="s">
        <v>28</v>
      </c>
      <c r="R1235" t="s">
        <v>29</v>
      </c>
      <c r="S1235" t="s">
        <v>21</v>
      </c>
      <c r="T1235" t="s">
        <v>21</v>
      </c>
      <c r="U1235" t="s">
        <v>33</v>
      </c>
      <c r="V1235" s="2" t="s">
        <v>31</v>
      </c>
    </row>
    <row r="1236" spans="1:22" ht="156" x14ac:dyDescent="0.3">
      <c r="A1236" t="s">
        <v>44</v>
      </c>
      <c r="B1236" t="s">
        <v>932</v>
      </c>
      <c r="C1236" t="s">
        <v>1374</v>
      </c>
      <c r="D1236" t="s">
        <v>3697</v>
      </c>
      <c r="E1236" t="s">
        <v>74</v>
      </c>
      <c r="F1236" t="s">
        <v>21</v>
      </c>
      <c r="G1236" t="s">
        <v>21</v>
      </c>
      <c r="H1236" t="s">
        <v>22</v>
      </c>
      <c r="I1236" t="s">
        <v>41</v>
      </c>
      <c r="J1236" t="s">
        <v>24</v>
      </c>
      <c r="K1236" t="s">
        <v>25</v>
      </c>
      <c r="L1236" t="s">
        <v>25</v>
      </c>
      <c r="M1236" t="s">
        <v>38</v>
      </c>
      <c r="N1236" t="s">
        <v>25</v>
      </c>
      <c r="O1236" t="s">
        <v>21</v>
      </c>
      <c r="P1236" t="s">
        <v>27</v>
      </c>
      <c r="Q1236" t="s">
        <v>28</v>
      </c>
      <c r="R1236" t="s">
        <v>29</v>
      </c>
      <c r="S1236" t="s">
        <v>21</v>
      </c>
      <c r="T1236" t="s">
        <v>21</v>
      </c>
      <c r="U1236" t="s">
        <v>33</v>
      </c>
      <c r="V1236" s="2" t="s">
        <v>31</v>
      </c>
    </row>
    <row r="1237" spans="1:22" x14ac:dyDescent="0.3">
      <c r="A1237" t="s">
        <v>70</v>
      </c>
      <c r="B1237" t="s">
        <v>174</v>
      </c>
      <c r="C1237" t="s">
        <v>3998</v>
      </c>
      <c r="D1237" t="s">
        <v>4326</v>
      </c>
      <c r="E1237" t="s">
        <v>70</v>
      </c>
      <c r="F1237" t="s">
        <v>25</v>
      </c>
      <c r="G1237" t="s">
        <v>21</v>
      </c>
    </row>
    <row r="1238" spans="1:22" ht="156" x14ac:dyDescent="0.3">
      <c r="A1238" t="s">
        <v>61</v>
      </c>
      <c r="B1238" t="s">
        <v>847</v>
      </c>
      <c r="C1238" t="s">
        <v>1084</v>
      </c>
      <c r="D1238" t="s">
        <v>1100</v>
      </c>
      <c r="E1238" t="s">
        <v>61</v>
      </c>
      <c r="F1238" t="s">
        <v>21</v>
      </c>
      <c r="G1238" t="s">
        <v>21</v>
      </c>
      <c r="H1238" t="s">
        <v>22</v>
      </c>
      <c r="I1238" t="s">
        <v>41</v>
      </c>
      <c r="J1238" t="s">
        <v>24</v>
      </c>
      <c r="K1238" t="s">
        <v>25</v>
      </c>
      <c r="L1238" t="s">
        <v>25</v>
      </c>
      <c r="M1238" t="s">
        <v>26</v>
      </c>
      <c r="N1238" t="s">
        <v>21</v>
      </c>
      <c r="O1238" t="s">
        <v>21</v>
      </c>
      <c r="P1238" t="s">
        <v>27</v>
      </c>
      <c r="Q1238" t="s">
        <v>45</v>
      </c>
      <c r="R1238" t="s">
        <v>28</v>
      </c>
      <c r="S1238" t="s">
        <v>21</v>
      </c>
      <c r="T1238" t="s">
        <v>21</v>
      </c>
      <c r="U1238" t="s">
        <v>30</v>
      </c>
      <c r="V1238" s="2" t="s">
        <v>31</v>
      </c>
    </row>
    <row r="1239" spans="1:22" ht="46.8" x14ac:dyDescent="0.3">
      <c r="A1239" t="s">
        <v>36</v>
      </c>
      <c r="B1239" t="s">
        <v>284</v>
      </c>
      <c r="C1239" t="s">
        <v>285</v>
      </c>
      <c r="D1239" t="s">
        <v>2728</v>
      </c>
      <c r="E1239" t="s">
        <v>20</v>
      </c>
      <c r="F1239" t="s">
        <v>21</v>
      </c>
      <c r="G1239" t="s">
        <v>21</v>
      </c>
      <c r="H1239" t="s">
        <v>22</v>
      </c>
      <c r="I1239" t="s">
        <v>35</v>
      </c>
      <c r="J1239" t="s">
        <v>24</v>
      </c>
      <c r="K1239" t="s">
        <v>25</v>
      </c>
      <c r="L1239" t="s">
        <v>21</v>
      </c>
      <c r="M1239" t="s">
        <v>26</v>
      </c>
      <c r="N1239" t="s">
        <v>25</v>
      </c>
      <c r="O1239" t="s">
        <v>21</v>
      </c>
      <c r="P1239" t="s">
        <v>80</v>
      </c>
      <c r="Q1239" t="s">
        <v>28</v>
      </c>
      <c r="R1239" t="s">
        <v>29</v>
      </c>
      <c r="S1239" t="s">
        <v>21</v>
      </c>
      <c r="T1239" t="s">
        <v>21</v>
      </c>
      <c r="U1239" t="s">
        <v>33</v>
      </c>
      <c r="V1239" s="2" t="s">
        <v>129</v>
      </c>
    </row>
    <row r="1240" spans="1:22" ht="78" x14ac:dyDescent="0.3">
      <c r="A1240" t="s">
        <v>49</v>
      </c>
      <c r="B1240" t="s">
        <v>519</v>
      </c>
      <c r="C1240" t="s">
        <v>1241</v>
      </c>
      <c r="D1240" t="s">
        <v>1497</v>
      </c>
      <c r="E1240" t="s">
        <v>49</v>
      </c>
      <c r="F1240" t="s">
        <v>21</v>
      </c>
      <c r="G1240" t="s">
        <v>21</v>
      </c>
      <c r="H1240" t="s">
        <v>22</v>
      </c>
      <c r="I1240" t="s">
        <v>23</v>
      </c>
      <c r="J1240" t="s">
        <v>24</v>
      </c>
      <c r="K1240" t="s">
        <v>21</v>
      </c>
      <c r="L1240" t="s">
        <v>21</v>
      </c>
      <c r="M1240" t="s">
        <v>47</v>
      </c>
      <c r="N1240" t="s">
        <v>21</v>
      </c>
      <c r="O1240" t="s">
        <v>21</v>
      </c>
      <c r="P1240" t="s">
        <v>27</v>
      </c>
      <c r="Q1240" t="s">
        <v>47</v>
      </c>
      <c r="R1240" t="s">
        <v>45</v>
      </c>
      <c r="S1240" t="s">
        <v>21</v>
      </c>
      <c r="T1240" t="s">
        <v>21</v>
      </c>
      <c r="U1240" t="s">
        <v>42</v>
      </c>
      <c r="V1240" s="2" t="s">
        <v>76</v>
      </c>
    </row>
    <row r="1241" spans="1:22" x14ac:dyDescent="0.3">
      <c r="A1241" t="s">
        <v>64</v>
      </c>
      <c r="B1241" t="s">
        <v>162</v>
      </c>
      <c r="C1241" t="s">
        <v>3123</v>
      </c>
      <c r="D1241" t="s">
        <v>3219</v>
      </c>
      <c r="E1241" t="s">
        <v>64</v>
      </c>
      <c r="F1241" t="s">
        <v>25</v>
      </c>
      <c r="G1241" t="s">
        <v>25</v>
      </c>
    </row>
    <row r="1242" spans="1:22" x14ac:dyDescent="0.3">
      <c r="A1242" t="s">
        <v>70</v>
      </c>
      <c r="B1242" t="s">
        <v>174</v>
      </c>
      <c r="C1242" t="s">
        <v>1162</v>
      </c>
      <c r="D1242" t="s">
        <v>4243</v>
      </c>
      <c r="E1242" t="s">
        <v>70</v>
      </c>
      <c r="F1242" t="s">
        <v>21</v>
      </c>
      <c r="G1242" t="s">
        <v>21</v>
      </c>
      <c r="H1242" t="s">
        <v>22</v>
      </c>
      <c r="I1242" t="s">
        <v>41</v>
      </c>
      <c r="J1242" t="s">
        <v>24</v>
      </c>
      <c r="K1242" t="s">
        <v>25</v>
      </c>
      <c r="L1242" t="s">
        <v>25</v>
      </c>
      <c r="M1242" t="s">
        <v>38</v>
      </c>
      <c r="N1242" t="s">
        <v>25</v>
      </c>
      <c r="O1242" t="s">
        <v>21</v>
      </c>
      <c r="P1242" t="s">
        <v>27</v>
      </c>
      <c r="Q1242" t="s">
        <v>29</v>
      </c>
      <c r="R1242" t="s">
        <v>29</v>
      </c>
      <c r="S1242" t="s">
        <v>21</v>
      </c>
      <c r="T1242" t="s">
        <v>21</v>
      </c>
      <c r="U1242" t="s">
        <v>33</v>
      </c>
      <c r="V1242" t="s">
        <v>103</v>
      </c>
    </row>
    <row r="1243" spans="1:22" x14ac:dyDescent="0.3">
      <c r="A1243" t="s">
        <v>49</v>
      </c>
      <c r="B1243" t="s">
        <v>519</v>
      </c>
      <c r="C1243" t="s">
        <v>1241</v>
      </c>
      <c r="D1243" t="s">
        <v>1496</v>
      </c>
      <c r="E1243" t="s">
        <v>49</v>
      </c>
      <c r="F1243" t="s">
        <v>21</v>
      </c>
      <c r="G1243" t="s">
        <v>25</v>
      </c>
    </row>
    <row r="1244" spans="1:22" x14ac:dyDescent="0.3">
      <c r="A1244" t="s">
        <v>56</v>
      </c>
      <c r="B1244" t="s">
        <v>847</v>
      </c>
      <c r="C1244" t="s">
        <v>919</v>
      </c>
      <c r="D1244" t="s">
        <v>2134</v>
      </c>
      <c r="E1244" t="s">
        <v>56</v>
      </c>
      <c r="F1244" t="s">
        <v>25</v>
      </c>
      <c r="G1244" t="s">
        <v>21</v>
      </c>
    </row>
    <row r="1245" spans="1:22" ht="140.4" x14ac:dyDescent="0.3">
      <c r="A1245" t="s">
        <v>37</v>
      </c>
      <c r="B1245" t="s">
        <v>519</v>
      </c>
      <c r="C1245" t="s">
        <v>3183</v>
      </c>
      <c r="D1245" t="s">
        <v>3455</v>
      </c>
      <c r="E1245" t="s">
        <v>137</v>
      </c>
      <c r="F1245" t="s">
        <v>21</v>
      </c>
      <c r="G1245" t="s">
        <v>21</v>
      </c>
      <c r="H1245" t="s">
        <v>50</v>
      </c>
      <c r="I1245" t="s">
        <v>35</v>
      </c>
      <c r="J1245" t="s">
        <v>24</v>
      </c>
      <c r="K1245" t="s">
        <v>25</v>
      </c>
      <c r="L1245" t="s">
        <v>25</v>
      </c>
      <c r="M1245" t="s">
        <v>38</v>
      </c>
      <c r="N1245" t="s">
        <v>25</v>
      </c>
      <c r="O1245" t="s">
        <v>21</v>
      </c>
      <c r="P1245" t="s">
        <v>27</v>
      </c>
      <c r="Q1245" t="s">
        <v>29</v>
      </c>
      <c r="R1245" t="s">
        <v>29</v>
      </c>
      <c r="S1245" t="s">
        <v>21</v>
      </c>
      <c r="T1245" t="s">
        <v>21</v>
      </c>
      <c r="U1245" t="s">
        <v>33</v>
      </c>
      <c r="V1245" s="2" t="s">
        <v>34</v>
      </c>
    </row>
    <row r="1246" spans="1:22" ht="62.4" x14ac:dyDescent="0.3">
      <c r="A1246" t="s">
        <v>56</v>
      </c>
      <c r="B1246" t="s">
        <v>1861</v>
      </c>
      <c r="C1246" t="s">
        <v>1870</v>
      </c>
      <c r="D1246" t="s">
        <v>2161</v>
      </c>
      <c r="E1246" t="s">
        <v>58</v>
      </c>
      <c r="F1246" t="s">
        <v>21</v>
      </c>
      <c r="G1246" t="s">
        <v>21</v>
      </c>
      <c r="H1246" t="s">
        <v>22</v>
      </c>
      <c r="I1246" t="s">
        <v>35</v>
      </c>
      <c r="J1246" t="s">
        <v>24</v>
      </c>
      <c r="K1246" t="s">
        <v>25</v>
      </c>
      <c r="L1246" t="s">
        <v>21</v>
      </c>
      <c r="M1246" t="s">
        <v>28</v>
      </c>
      <c r="N1246" t="s">
        <v>21</v>
      </c>
      <c r="O1246" t="s">
        <v>21</v>
      </c>
      <c r="P1246" t="s">
        <v>27</v>
      </c>
      <c r="Q1246" t="s">
        <v>45</v>
      </c>
      <c r="R1246" t="s">
        <v>29</v>
      </c>
      <c r="S1246" t="s">
        <v>21</v>
      </c>
      <c r="T1246" t="s">
        <v>21</v>
      </c>
      <c r="U1246" t="s">
        <v>42</v>
      </c>
      <c r="V1246" s="2" t="s">
        <v>68</v>
      </c>
    </row>
    <row r="1247" spans="1:22" ht="156" x14ac:dyDescent="0.3">
      <c r="A1247" t="s">
        <v>147</v>
      </c>
      <c r="B1247" t="s">
        <v>475</v>
      </c>
      <c r="C1247" t="s">
        <v>981</v>
      </c>
      <c r="D1247" t="s">
        <v>5182</v>
      </c>
      <c r="E1247" t="s">
        <v>147</v>
      </c>
      <c r="F1247" t="s">
        <v>21</v>
      </c>
      <c r="G1247" t="s">
        <v>21</v>
      </c>
      <c r="H1247" t="s">
        <v>50</v>
      </c>
      <c r="I1247" t="s">
        <v>35</v>
      </c>
      <c r="J1247" t="s">
        <v>24</v>
      </c>
      <c r="K1247" t="s">
        <v>25</v>
      </c>
      <c r="L1247" t="s">
        <v>25</v>
      </c>
      <c r="M1247" t="s">
        <v>26</v>
      </c>
      <c r="N1247" t="s">
        <v>25</v>
      </c>
      <c r="O1247" t="s">
        <v>25</v>
      </c>
      <c r="P1247" t="s">
        <v>27</v>
      </c>
      <c r="Q1247" t="s">
        <v>45</v>
      </c>
      <c r="R1247" t="s">
        <v>29</v>
      </c>
      <c r="S1247" t="s">
        <v>21</v>
      </c>
      <c r="T1247" t="s">
        <v>21</v>
      </c>
      <c r="U1247" t="s">
        <v>30</v>
      </c>
      <c r="V1247" s="2" t="s">
        <v>31</v>
      </c>
    </row>
    <row r="1248" spans="1:22" ht="140.4" x14ac:dyDescent="0.3">
      <c r="A1248" t="s">
        <v>19</v>
      </c>
      <c r="B1248" t="s">
        <v>162</v>
      </c>
      <c r="C1248" t="s">
        <v>181</v>
      </c>
      <c r="D1248" t="s">
        <v>234</v>
      </c>
      <c r="E1248" t="s">
        <v>56</v>
      </c>
      <c r="F1248" t="s">
        <v>21</v>
      </c>
      <c r="G1248" t="s">
        <v>21</v>
      </c>
      <c r="H1248" t="s">
        <v>22</v>
      </c>
      <c r="I1248" t="s">
        <v>35</v>
      </c>
      <c r="J1248" t="s">
        <v>24</v>
      </c>
      <c r="K1248" t="s">
        <v>25</v>
      </c>
      <c r="L1248" t="s">
        <v>25</v>
      </c>
      <c r="M1248" t="s">
        <v>28</v>
      </c>
      <c r="N1248" t="s">
        <v>25</v>
      </c>
      <c r="O1248" t="s">
        <v>21</v>
      </c>
      <c r="P1248" t="s">
        <v>27</v>
      </c>
      <c r="Q1248" t="s">
        <v>45</v>
      </c>
      <c r="R1248" t="s">
        <v>29</v>
      </c>
      <c r="S1248" t="s">
        <v>21</v>
      </c>
      <c r="T1248" t="s">
        <v>21</v>
      </c>
      <c r="U1248" t="s">
        <v>33</v>
      </c>
      <c r="V1248" s="2" t="s">
        <v>34</v>
      </c>
    </row>
    <row r="1249" spans="1:22" x14ac:dyDescent="0.3">
      <c r="A1249" t="s">
        <v>52</v>
      </c>
      <c r="B1249" t="s">
        <v>475</v>
      </c>
      <c r="C1249" t="s">
        <v>975</v>
      </c>
      <c r="D1249" t="s">
        <v>979</v>
      </c>
      <c r="E1249" t="s">
        <v>52</v>
      </c>
      <c r="F1249" t="s">
        <v>25</v>
      </c>
      <c r="G1249" t="s">
        <v>25</v>
      </c>
    </row>
    <row r="1250" spans="1:22" ht="109.2" x14ac:dyDescent="0.3">
      <c r="A1250" t="s">
        <v>82</v>
      </c>
      <c r="B1250" t="s">
        <v>475</v>
      </c>
      <c r="C1250" t="s">
        <v>4505</v>
      </c>
      <c r="D1250" t="s">
        <v>4597</v>
      </c>
      <c r="E1250" t="s">
        <v>147</v>
      </c>
      <c r="F1250" t="s">
        <v>21</v>
      </c>
      <c r="G1250" t="s">
        <v>21</v>
      </c>
      <c r="H1250" t="s">
        <v>22</v>
      </c>
      <c r="I1250" t="s">
        <v>35</v>
      </c>
      <c r="J1250" t="s">
        <v>24</v>
      </c>
      <c r="K1250" t="s">
        <v>25</v>
      </c>
      <c r="L1250" t="s">
        <v>21</v>
      </c>
      <c r="M1250" t="s">
        <v>47</v>
      </c>
      <c r="N1250" t="s">
        <v>25</v>
      </c>
      <c r="O1250" t="s">
        <v>21</v>
      </c>
      <c r="P1250" t="s">
        <v>27</v>
      </c>
      <c r="Q1250" t="s">
        <v>45</v>
      </c>
      <c r="R1250" t="s">
        <v>28</v>
      </c>
      <c r="S1250" t="s">
        <v>21</v>
      </c>
      <c r="T1250" t="s">
        <v>21</v>
      </c>
      <c r="U1250" t="s">
        <v>33</v>
      </c>
      <c r="V1250" s="2" t="s">
        <v>91</v>
      </c>
    </row>
    <row r="1251" spans="1:22" ht="109.2" x14ac:dyDescent="0.3">
      <c r="A1251" t="s">
        <v>82</v>
      </c>
      <c r="B1251" t="s">
        <v>475</v>
      </c>
      <c r="C1251" t="s">
        <v>4505</v>
      </c>
      <c r="D1251" t="s">
        <v>4595</v>
      </c>
      <c r="E1251" t="s">
        <v>150</v>
      </c>
      <c r="F1251" t="s">
        <v>21</v>
      </c>
      <c r="G1251" t="s">
        <v>21</v>
      </c>
      <c r="H1251" t="s">
        <v>22</v>
      </c>
      <c r="I1251" t="s">
        <v>35</v>
      </c>
      <c r="J1251" t="s">
        <v>24</v>
      </c>
      <c r="K1251" t="s">
        <v>25</v>
      </c>
      <c r="L1251" t="s">
        <v>21</v>
      </c>
      <c r="M1251" t="s">
        <v>47</v>
      </c>
      <c r="N1251" t="s">
        <v>25</v>
      </c>
      <c r="O1251" t="s">
        <v>21</v>
      </c>
      <c r="P1251" t="s">
        <v>27</v>
      </c>
      <c r="Q1251" t="s">
        <v>45</v>
      </c>
      <c r="R1251" t="s">
        <v>28</v>
      </c>
      <c r="S1251" t="s">
        <v>21</v>
      </c>
      <c r="T1251" t="s">
        <v>21</v>
      </c>
      <c r="U1251" t="s">
        <v>33</v>
      </c>
      <c r="V1251" s="2" t="s">
        <v>91</v>
      </c>
    </row>
    <row r="1252" spans="1:22" ht="156" x14ac:dyDescent="0.3">
      <c r="A1252" t="s">
        <v>56</v>
      </c>
      <c r="B1252" t="s">
        <v>174</v>
      </c>
      <c r="C1252" t="s">
        <v>2097</v>
      </c>
      <c r="D1252" t="s">
        <v>2098</v>
      </c>
      <c r="E1252" t="s">
        <v>56</v>
      </c>
      <c r="F1252" t="s">
        <v>21</v>
      </c>
      <c r="G1252" t="s">
        <v>21</v>
      </c>
      <c r="H1252" t="s">
        <v>22</v>
      </c>
      <c r="I1252" t="s">
        <v>35</v>
      </c>
      <c r="J1252" t="s">
        <v>24</v>
      </c>
      <c r="K1252" t="s">
        <v>25</v>
      </c>
      <c r="L1252" t="s">
        <v>25</v>
      </c>
      <c r="M1252" t="s">
        <v>26</v>
      </c>
      <c r="N1252" t="s">
        <v>25</v>
      </c>
      <c r="O1252" t="s">
        <v>21</v>
      </c>
      <c r="P1252" t="s">
        <v>72</v>
      </c>
      <c r="Q1252" t="s">
        <v>45</v>
      </c>
      <c r="R1252" t="s">
        <v>28</v>
      </c>
      <c r="S1252" t="s">
        <v>21</v>
      </c>
      <c r="T1252" t="s">
        <v>21</v>
      </c>
      <c r="U1252" t="s">
        <v>42</v>
      </c>
      <c r="V1252" s="2" t="s">
        <v>31</v>
      </c>
    </row>
    <row r="1253" spans="1:22" x14ac:dyDescent="0.3">
      <c r="A1253" t="s">
        <v>64</v>
      </c>
      <c r="B1253" t="s">
        <v>983</v>
      </c>
      <c r="C1253" t="s">
        <v>984</v>
      </c>
      <c r="D1253" t="s">
        <v>3158</v>
      </c>
      <c r="E1253" t="s">
        <v>64</v>
      </c>
      <c r="F1253" t="s">
        <v>21</v>
      </c>
      <c r="G1253" t="s">
        <v>21</v>
      </c>
      <c r="H1253" t="s">
        <v>50</v>
      </c>
      <c r="I1253" t="s">
        <v>35</v>
      </c>
      <c r="J1253" t="s">
        <v>47</v>
      </c>
      <c r="K1253" t="s">
        <v>21</v>
      </c>
      <c r="L1253" t="s">
        <v>21</v>
      </c>
      <c r="M1253" t="s">
        <v>47</v>
      </c>
      <c r="N1253" t="s">
        <v>21</v>
      </c>
      <c r="O1253" t="s">
        <v>21</v>
      </c>
      <c r="P1253" t="s">
        <v>27</v>
      </c>
      <c r="Q1253" t="s">
        <v>47</v>
      </c>
      <c r="R1253" t="s">
        <v>29</v>
      </c>
      <c r="S1253" t="s">
        <v>25</v>
      </c>
      <c r="T1253" t="s">
        <v>25</v>
      </c>
      <c r="U1253" t="s">
        <v>75</v>
      </c>
      <c r="V1253" t="s">
        <v>63</v>
      </c>
    </row>
    <row r="1254" spans="1:22" ht="46.8" x14ac:dyDescent="0.3">
      <c r="A1254" t="s">
        <v>32</v>
      </c>
      <c r="B1254" t="s">
        <v>311</v>
      </c>
      <c r="C1254" t="s">
        <v>332</v>
      </c>
      <c r="D1254" t="s">
        <v>1984</v>
      </c>
      <c r="E1254" t="s">
        <v>32</v>
      </c>
      <c r="F1254" t="s">
        <v>21</v>
      </c>
      <c r="G1254" t="s">
        <v>21</v>
      </c>
      <c r="H1254" t="s">
        <v>22</v>
      </c>
      <c r="I1254" t="s">
        <v>35</v>
      </c>
      <c r="J1254" t="s">
        <v>47</v>
      </c>
      <c r="K1254" t="s">
        <v>21</v>
      </c>
      <c r="L1254" t="s">
        <v>25</v>
      </c>
      <c r="M1254" t="s">
        <v>47</v>
      </c>
      <c r="N1254" t="s">
        <v>21</v>
      </c>
      <c r="O1254" t="s">
        <v>21</v>
      </c>
      <c r="P1254" t="s">
        <v>27</v>
      </c>
      <c r="Q1254" t="s">
        <v>45</v>
      </c>
      <c r="R1254" t="s">
        <v>29</v>
      </c>
      <c r="S1254" t="s">
        <v>21</v>
      </c>
      <c r="T1254" t="s">
        <v>21</v>
      </c>
      <c r="U1254" t="s">
        <v>33</v>
      </c>
      <c r="V1254" s="2" t="s">
        <v>81</v>
      </c>
    </row>
    <row r="1255" spans="1:22" ht="156" x14ac:dyDescent="0.3">
      <c r="A1255" t="s">
        <v>73</v>
      </c>
      <c r="B1255" t="s">
        <v>162</v>
      </c>
      <c r="C1255" t="s">
        <v>363</v>
      </c>
      <c r="D1255" t="s">
        <v>440</v>
      </c>
      <c r="E1255" t="s">
        <v>52</v>
      </c>
      <c r="F1255" t="s">
        <v>21</v>
      </c>
      <c r="G1255" t="s">
        <v>21</v>
      </c>
      <c r="H1255" t="s">
        <v>22</v>
      </c>
      <c r="I1255" t="s">
        <v>41</v>
      </c>
      <c r="J1255" t="s">
        <v>24</v>
      </c>
      <c r="K1255" t="s">
        <v>25</v>
      </c>
      <c r="L1255" t="s">
        <v>25</v>
      </c>
      <c r="M1255" t="s">
        <v>38</v>
      </c>
      <c r="N1255" t="s">
        <v>25</v>
      </c>
      <c r="O1255" t="s">
        <v>21</v>
      </c>
      <c r="P1255" t="s">
        <v>27</v>
      </c>
      <c r="Q1255" t="s">
        <v>45</v>
      </c>
      <c r="R1255" t="s">
        <v>28</v>
      </c>
      <c r="S1255" t="s">
        <v>21</v>
      </c>
      <c r="T1255" t="s">
        <v>21</v>
      </c>
      <c r="U1255" t="s">
        <v>30</v>
      </c>
      <c r="V1255" s="2" t="s">
        <v>31</v>
      </c>
    </row>
    <row r="1256" spans="1:22" x14ac:dyDescent="0.3">
      <c r="A1256" t="s">
        <v>62</v>
      </c>
      <c r="B1256" t="s">
        <v>1190</v>
      </c>
      <c r="C1256" t="s">
        <v>1191</v>
      </c>
      <c r="D1256" t="s">
        <v>1640</v>
      </c>
      <c r="E1256" t="s">
        <v>62</v>
      </c>
      <c r="F1256" t="s">
        <v>21</v>
      </c>
      <c r="G1256" t="s">
        <v>21</v>
      </c>
      <c r="H1256" t="s">
        <v>50</v>
      </c>
      <c r="I1256" t="s">
        <v>23</v>
      </c>
      <c r="J1256" t="s">
        <v>24</v>
      </c>
      <c r="K1256" t="s">
        <v>25</v>
      </c>
      <c r="L1256" t="s">
        <v>25</v>
      </c>
      <c r="M1256" t="s">
        <v>26</v>
      </c>
      <c r="N1256" t="s">
        <v>25</v>
      </c>
      <c r="O1256" t="s">
        <v>21</v>
      </c>
      <c r="P1256" t="s">
        <v>27</v>
      </c>
      <c r="Q1256" t="s">
        <v>28</v>
      </c>
      <c r="R1256" t="s">
        <v>29</v>
      </c>
      <c r="S1256" t="s">
        <v>21</v>
      </c>
      <c r="T1256" t="s">
        <v>21</v>
      </c>
      <c r="U1256" t="s">
        <v>42</v>
      </c>
      <c r="V1256" t="s">
        <v>63</v>
      </c>
    </row>
    <row r="1257" spans="1:22" ht="109.2" x14ac:dyDescent="0.3">
      <c r="A1257" t="s">
        <v>136</v>
      </c>
      <c r="B1257" t="s">
        <v>1683</v>
      </c>
      <c r="C1257" t="s">
        <v>4794</v>
      </c>
      <c r="D1257" t="s">
        <v>4808</v>
      </c>
      <c r="E1257" t="s">
        <v>136</v>
      </c>
      <c r="F1257" t="s">
        <v>21</v>
      </c>
      <c r="G1257" t="s">
        <v>21</v>
      </c>
      <c r="H1257" t="s">
        <v>22</v>
      </c>
      <c r="I1257" t="s">
        <v>35</v>
      </c>
      <c r="J1257" t="s">
        <v>24</v>
      </c>
      <c r="K1257" t="s">
        <v>25</v>
      </c>
      <c r="L1257" t="s">
        <v>25</v>
      </c>
      <c r="M1257" t="s">
        <v>26</v>
      </c>
      <c r="N1257" t="s">
        <v>25</v>
      </c>
      <c r="O1257" t="s">
        <v>21</v>
      </c>
      <c r="P1257" t="s">
        <v>27</v>
      </c>
      <c r="Q1257" t="s">
        <v>45</v>
      </c>
      <c r="R1257" t="s">
        <v>29</v>
      </c>
      <c r="S1257" t="s">
        <v>21</v>
      </c>
      <c r="T1257" t="s">
        <v>21</v>
      </c>
      <c r="U1257" t="s">
        <v>33</v>
      </c>
      <c r="V1257" s="2" t="s">
        <v>66</v>
      </c>
    </row>
    <row r="1258" spans="1:22" x14ac:dyDescent="0.3">
      <c r="A1258" t="s">
        <v>43</v>
      </c>
      <c r="B1258" t="s">
        <v>1733</v>
      </c>
      <c r="C1258" t="s">
        <v>1859</v>
      </c>
      <c r="D1258" t="s">
        <v>3887</v>
      </c>
      <c r="E1258" t="s">
        <v>43</v>
      </c>
      <c r="F1258" t="s">
        <v>21</v>
      </c>
      <c r="G1258" t="s">
        <v>21</v>
      </c>
      <c r="H1258" t="s">
        <v>22</v>
      </c>
      <c r="I1258" t="s">
        <v>35</v>
      </c>
      <c r="J1258" t="s">
        <v>24</v>
      </c>
      <c r="K1258" t="s">
        <v>25</v>
      </c>
      <c r="L1258" t="s">
        <v>25</v>
      </c>
      <c r="M1258" t="s">
        <v>26</v>
      </c>
      <c r="N1258" t="s">
        <v>25</v>
      </c>
      <c r="O1258" t="s">
        <v>21</v>
      </c>
      <c r="P1258" t="s">
        <v>27</v>
      </c>
      <c r="Q1258" t="s">
        <v>28</v>
      </c>
      <c r="R1258" t="s">
        <v>29</v>
      </c>
      <c r="S1258" t="s">
        <v>21</v>
      </c>
      <c r="T1258" t="s">
        <v>21</v>
      </c>
      <c r="U1258" t="s">
        <v>30</v>
      </c>
      <c r="V1258" t="s">
        <v>101</v>
      </c>
    </row>
    <row r="1259" spans="1:22" ht="156" x14ac:dyDescent="0.3">
      <c r="A1259" t="s">
        <v>73</v>
      </c>
      <c r="B1259" t="s">
        <v>162</v>
      </c>
      <c r="C1259" t="s">
        <v>454</v>
      </c>
      <c r="D1259" t="s">
        <v>470</v>
      </c>
      <c r="E1259" t="s">
        <v>65</v>
      </c>
      <c r="F1259" t="s">
        <v>21</v>
      </c>
      <c r="G1259" t="s">
        <v>21</v>
      </c>
      <c r="H1259" t="s">
        <v>22</v>
      </c>
      <c r="I1259" t="s">
        <v>35</v>
      </c>
      <c r="J1259" t="s">
        <v>47</v>
      </c>
      <c r="K1259" t="s">
        <v>25</v>
      </c>
      <c r="L1259" t="s">
        <v>25</v>
      </c>
      <c r="M1259" t="s">
        <v>38</v>
      </c>
      <c r="N1259" t="s">
        <v>25</v>
      </c>
      <c r="O1259" t="s">
        <v>21</v>
      </c>
      <c r="P1259" t="s">
        <v>60</v>
      </c>
      <c r="Q1259" t="s">
        <v>28</v>
      </c>
      <c r="R1259" t="s">
        <v>29</v>
      </c>
      <c r="S1259" t="s">
        <v>21</v>
      </c>
      <c r="T1259" t="s">
        <v>25</v>
      </c>
      <c r="U1259" t="s">
        <v>30</v>
      </c>
      <c r="V1259" s="2" t="s">
        <v>31</v>
      </c>
    </row>
    <row r="1260" spans="1:22" ht="124.8" x14ac:dyDescent="0.3">
      <c r="A1260" t="s">
        <v>79</v>
      </c>
      <c r="B1260" t="s">
        <v>519</v>
      </c>
      <c r="C1260" t="s">
        <v>540</v>
      </c>
      <c r="D1260" t="s">
        <v>556</v>
      </c>
      <c r="E1260" t="s">
        <v>79</v>
      </c>
      <c r="F1260" t="s">
        <v>21</v>
      </c>
      <c r="G1260" t="s">
        <v>21</v>
      </c>
      <c r="H1260" t="s">
        <v>22</v>
      </c>
      <c r="I1260" t="s">
        <v>41</v>
      </c>
      <c r="J1260" t="s">
        <v>24</v>
      </c>
      <c r="K1260" t="s">
        <v>25</v>
      </c>
      <c r="L1260" t="s">
        <v>21</v>
      </c>
      <c r="M1260" t="s">
        <v>28</v>
      </c>
      <c r="N1260" t="s">
        <v>21</v>
      </c>
      <c r="O1260" t="s">
        <v>21</v>
      </c>
      <c r="P1260" t="s">
        <v>27</v>
      </c>
      <c r="Q1260" t="s">
        <v>45</v>
      </c>
      <c r="R1260" t="s">
        <v>45</v>
      </c>
      <c r="S1260" t="s">
        <v>21</v>
      </c>
      <c r="T1260" t="s">
        <v>21</v>
      </c>
      <c r="U1260" t="s">
        <v>30</v>
      </c>
      <c r="V1260" s="2" t="s">
        <v>94</v>
      </c>
    </row>
    <row r="1261" spans="1:22" ht="156" x14ac:dyDescent="0.3">
      <c r="A1261" t="s">
        <v>73</v>
      </c>
      <c r="B1261" t="s">
        <v>162</v>
      </c>
      <c r="C1261" t="s">
        <v>454</v>
      </c>
      <c r="D1261" t="s">
        <v>469</v>
      </c>
      <c r="E1261" t="s">
        <v>65</v>
      </c>
      <c r="F1261" t="s">
        <v>21</v>
      </c>
      <c r="G1261" t="s">
        <v>21</v>
      </c>
      <c r="H1261" t="s">
        <v>22</v>
      </c>
      <c r="I1261" t="s">
        <v>35</v>
      </c>
      <c r="J1261" t="s">
        <v>47</v>
      </c>
      <c r="K1261" t="s">
        <v>25</v>
      </c>
      <c r="L1261" t="s">
        <v>25</v>
      </c>
      <c r="M1261" t="s">
        <v>38</v>
      </c>
      <c r="N1261" t="s">
        <v>25</v>
      </c>
      <c r="O1261" t="s">
        <v>21</v>
      </c>
      <c r="P1261" t="s">
        <v>60</v>
      </c>
      <c r="Q1261" t="s">
        <v>28</v>
      </c>
      <c r="R1261" t="s">
        <v>29</v>
      </c>
      <c r="S1261" t="s">
        <v>21</v>
      </c>
      <c r="T1261" t="s">
        <v>25</v>
      </c>
      <c r="U1261" t="s">
        <v>30</v>
      </c>
      <c r="V1261" s="2" t="s">
        <v>31</v>
      </c>
    </row>
    <row r="1262" spans="1:22" ht="140.4" x14ac:dyDescent="0.3">
      <c r="A1262" t="s">
        <v>36</v>
      </c>
      <c r="B1262" t="s">
        <v>890</v>
      </c>
      <c r="C1262" t="s">
        <v>1169</v>
      </c>
      <c r="D1262" t="s">
        <v>2605</v>
      </c>
      <c r="E1262" t="s">
        <v>36</v>
      </c>
      <c r="F1262" t="s">
        <v>21</v>
      </c>
      <c r="G1262" t="s">
        <v>21</v>
      </c>
      <c r="H1262" t="s">
        <v>22</v>
      </c>
      <c r="I1262" t="s">
        <v>23</v>
      </c>
      <c r="J1262" t="s">
        <v>24</v>
      </c>
      <c r="K1262" t="s">
        <v>25</v>
      </c>
      <c r="L1262" t="s">
        <v>25</v>
      </c>
      <c r="M1262" t="s">
        <v>38</v>
      </c>
      <c r="N1262" t="s">
        <v>25</v>
      </c>
      <c r="O1262" t="s">
        <v>21</v>
      </c>
      <c r="P1262" t="s">
        <v>27</v>
      </c>
      <c r="Q1262" t="s">
        <v>45</v>
      </c>
      <c r="R1262" t="s">
        <v>29</v>
      </c>
      <c r="S1262" t="s">
        <v>21</v>
      </c>
      <c r="T1262" t="s">
        <v>21</v>
      </c>
      <c r="U1262" t="s">
        <v>33</v>
      </c>
      <c r="V1262" s="2" t="s">
        <v>34</v>
      </c>
    </row>
    <row r="1263" spans="1:22" x14ac:dyDescent="0.3">
      <c r="A1263" t="s">
        <v>62</v>
      </c>
      <c r="B1263" t="s">
        <v>881</v>
      </c>
      <c r="C1263" t="s">
        <v>993</v>
      </c>
      <c r="D1263" t="s">
        <v>1738</v>
      </c>
      <c r="E1263" t="s">
        <v>62</v>
      </c>
      <c r="F1263" t="s">
        <v>21</v>
      </c>
      <c r="G1263" t="s">
        <v>25</v>
      </c>
    </row>
    <row r="1264" spans="1:22" x14ac:dyDescent="0.3">
      <c r="A1264" t="s">
        <v>37</v>
      </c>
      <c r="B1264" t="s">
        <v>174</v>
      </c>
      <c r="C1264" t="s">
        <v>2662</v>
      </c>
      <c r="D1264" t="s">
        <v>3440</v>
      </c>
      <c r="E1264" t="s">
        <v>37</v>
      </c>
      <c r="F1264" t="s">
        <v>25</v>
      </c>
      <c r="G1264" t="s">
        <v>25</v>
      </c>
    </row>
    <row r="1265" spans="1:22" ht="156" x14ac:dyDescent="0.3">
      <c r="A1265" t="s">
        <v>71</v>
      </c>
      <c r="B1265" t="s">
        <v>890</v>
      </c>
      <c r="C1265" t="s">
        <v>1169</v>
      </c>
      <c r="D1265" t="s">
        <v>2780</v>
      </c>
      <c r="E1265" t="s">
        <v>71</v>
      </c>
      <c r="F1265" t="s">
        <v>21</v>
      </c>
      <c r="G1265" t="s">
        <v>21</v>
      </c>
      <c r="H1265" t="s">
        <v>22</v>
      </c>
      <c r="I1265" t="s">
        <v>35</v>
      </c>
      <c r="J1265" t="s">
        <v>24</v>
      </c>
      <c r="K1265" t="s">
        <v>25</v>
      </c>
      <c r="L1265" t="s">
        <v>25</v>
      </c>
      <c r="M1265" t="s">
        <v>26</v>
      </c>
      <c r="N1265" t="s">
        <v>25</v>
      </c>
      <c r="O1265" t="s">
        <v>21</v>
      </c>
      <c r="P1265" t="s">
        <v>27</v>
      </c>
      <c r="Q1265" t="s">
        <v>28</v>
      </c>
      <c r="R1265" t="s">
        <v>29</v>
      </c>
      <c r="S1265" t="s">
        <v>21</v>
      </c>
      <c r="T1265" t="s">
        <v>21</v>
      </c>
      <c r="U1265" t="s">
        <v>42</v>
      </c>
      <c r="V1265" s="2" t="s">
        <v>31</v>
      </c>
    </row>
    <row r="1266" spans="1:22" ht="156" x14ac:dyDescent="0.3">
      <c r="A1266" t="s">
        <v>73</v>
      </c>
      <c r="B1266" t="s">
        <v>311</v>
      </c>
      <c r="C1266" t="s">
        <v>312</v>
      </c>
      <c r="D1266" t="s">
        <v>341</v>
      </c>
      <c r="E1266" t="s">
        <v>73</v>
      </c>
      <c r="F1266" t="s">
        <v>21</v>
      </c>
      <c r="G1266" t="s">
        <v>21</v>
      </c>
      <c r="H1266" t="s">
        <v>22</v>
      </c>
      <c r="I1266" t="s">
        <v>35</v>
      </c>
      <c r="J1266" t="s">
        <v>24</v>
      </c>
      <c r="K1266" t="s">
        <v>25</v>
      </c>
      <c r="L1266" t="s">
        <v>21</v>
      </c>
      <c r="M1266" t="s">
        <v>47</v>
      </c>
      <c r="N1266" t="s">
        <v>21</v>
      </c>
      <c r="O1266" t="s">
        <v>21</v>
      </c>
      <c r="P1266" t="s">
        <v>27</v>
      </c>
      <c r="Q1266" t="s">
        <v>45</v>
      </c>
      <c r="R1266" t="s">
        <v>28</v>
      </c>
      <c r="S1266" t="s">
        <v>21</v>
      </c>
      <c r="T1266" t="s">
        <v>21</v>
      </c>
      <c r="U1266" t="s">
        <v>42</v>
      </c>
      <c r="V1266" s="2" t="s">
        <v>31</v>
      </c>
    </row>
    <row r="1267" spans="1:22" ht="156" x14ac:dyDescent="0.3">
      <c r="A1267" t="s">
        <v>79</v>
      </c>
      <c r="B1267" t="s">
        <v>478</v>
      </c>
      <c r="C1267" t="s">
        <v>5325</v>
      </c>
      <c r="D1267" t="s">
        <v>482</v>
      </c>
      <c r="E1267" t="s">
        <v>79</v>
      </c>
      <c r="F1267" t="s">
        <v>21</v>
      </c>
      <c r="G1267" t="s">
        <v>21</v>
      </c>
      <c r="H1267" t="s">
        <v>22</v>
      </c>
      <c r="I1267" t="s">
        <v>35</v>
      </c>
      <c r="J1267" t="s">
        <v>24</v>
      </c>
      <c r="K1267" t="s">
        <v>25</v>
      </c>
      <c r="L1267" t="s">
        <v>25</v>
      </c>
      <c r="M1267" t="s">
        <v>47</v>
      </c>
      <c r="N1267" t="s">
        <v>21</v>
      </c>
      <c r="O1267" t="s">
        <v>21</v>
      </c>
      <c r="P1267" t="s">
        <v>60</v>
      </c>
      <c r="Q1267" t="s">
        <v>45</v>
      </c>
      <c r="R1267" t="s">
        <v>45</v>
      </c>
      <c r="S1267" t="s">
        <v>21</v>
      </c>
      <c r="T1267" t="s">
        <v>21</v>
      </c>
      <c r="U1267" t="s">
        <v>42</v>
      </c>
      <c r="V1267" s="2" t="s">
        <v>31</v>
      </c>
    </row>
    <row r="1268" spans="1:22" ht="140.4" x14ac:dyDescent="0.3">
      <c r="A1268" t="s">
        <v>49</v>
      </c>
      <c r="B1268" t="s">
        <v>174</v>
      </c>
      <c r="C1268" t="s">
        <v>200</v>
      </c>
      <c r="D1268" t="s">
        <v>1437</v>
      </c>
      <c r="E1268" t="s">
        <v>49</v>
      </c>
      <c r="F1268" t="s">
        <v>21</v>
      </c>
      <c r="G1268" t="s">
        <v>21</v>
      </c>
      <c r="H1268" t="s">
        <v>22</v>
      </c>
      <c r="I1268" t="s">
        <v>35</v>
      </c>
      <c r="J1268" t="s">
        <v>24</v>
      </c>
      <c r="K1268" t="s">
        <v>25</v>
      </c>
      <c r="L1268" t="s">
        <v>25</v>
      </c>
      <c r="M1268" t="s">
        <v>26</v>
      </c>
      <c r="N1268" t="s">
        <v>25</v>
      </c>
      <c r="O1268" t="s">
        <v>21</v>
      </c>
      <c r="P1268" t="s">
        <v>72</v>
      </c>
      <c r="Q1268" t="s">
        <v>45</v>
      </c>
      <c r="R1268" t="s">
        <v>29</v>
      </c>
      <c r="S1268" t="s">
        <v>21</v>
      </c>
      <c r="T1268" t="s">
        <v>21</v>
      </c>
      <c r="U1268" t="s">
        <v>33</v>
      </c>
      <c r="V1268" s="2" t="s">
        <v>34</v>
      </c>
    </row>
    <row r="1269" spans="1:22" ht="140.4" x14ac:dyDescent="0.3">
      <c r="A1269" t="s">
        <v>70</v>
      </c>
      <c r="B1269" t="s">
        <v>3366</v>
      </c>
      <c r="C1269" t="s">
        <v>4327</v>
      </c>
      <c r="D1269" t="s">
        <v>4350</v>
      </c>
      <c r="E1269" t="s">
        <v>70</v>
      </c>
      <c r="F1269" t="s">
        <v>21</v>
      </c>
      <c r="G1269" t="s">
        <v>21</v>
      </c>
      <c r="H1269" t="s">
        <v>22</v>
      </c>
      <c r="I1269" t="s">
        <v>35</v>
      </c>
      <c r="J1269" t="s">
        <v>47</v>
      </c>
      <c r="K1269" t="s">
        <v>21</v>
      </c>
      <c r="L1269" t="s">
        <v>25</v>
      </c>
      <c r="M1269" t="s">
        <v>47</v>
      </c>
      <c r="N1269" t="s">
        <v>25</v>
      </c>
      <c r="O1269" t="s">
        <v>21</v>
      </c>
      <c r="P1269" t="s">
        <v>27</v>
      </c>
      <c r="Q1269" t="s">
        <v>45</v>
      </c>
      <c r="R1269" t="s">
        <v>29</v>
      </c>
      <c r="S1269" t="s">
        <v>21</v>
      </c>
      <c r="T1269" t="s">
        <v>21</v>
      </c>
      <c r="U1269" t="s">
        <v>42</v>
      </c>
      <c r="V1269" s="2" t="s">
        <v>34</v>
      </c>
    </row>
    <row r="1270" spans="1:22" ht="62.4" x14ac:dyDescent="0.3">
      <c r="A1270" t="s">
        <v>32</v>
      </c>
      <c r="B1270" t="s">
        <v>1602</v>
      </c>
      <c r="C1270" t="s">
        <v>1603</v>
      </c>
      <c r="D1270" t="s">
        <v>1845</v>
      </c>
      <c r="E1270" t="s">
        <v>32</v>
      </c>
      <c r="F1270" t="s">
        <v>21</v>
      </c>
      <c r="G1270" t="s">
        <v>21</v>
      </c>
      <c r="H1270" t="s">
        <v>22</v>
      </c>
      <c r="I1270" t="s">
        <v>23</v>
      </c>
      <c r="J1270" t="s">
        <v>24</v>
      </c>
      <c r="K1270" t="s">
        <v>25</v>
      </c>
      <c r="L1270" t="s">
        <v>25</v>
      </c>
      <c r="M1270" t="s">
        <v>28</v>
      </c>
      <c r="N1270" t="s">
        <v>25</v>
      </c>
      <c r="O1270" t="s">
        <v>21</v>
      </c>
      <c r="P1270" t="s">
        <v>27</v>
      </c>
      <c r="Q1270" t="s">
        <v>47</v>
      </c>
      <c r="R1270" t="s">
        <v>29</v>
      </c>
      <c r="S1270" t="s">
        <v>21</v>
      </c>
      <c r="T1270" t="s">
        <v>21</v>
      </c>
      <c r="U1270" t="s">
        <v>30</v>
      </c>
      <c r="V1270" s="2" t="s">
        <v>48</v>
      </c>
    </row>
    <row r="1271" spans="1:22" ht="156" x14ac:dyDescent="0.3">
      <c r="A1271" t="s">
        <v>39</v>
      </c>
      <c r="B1271" t="s">
        <v>478</v>
      </c>
      <c r="C1271" t="s">
        <v>558</v>
      </c>
      <c r="D1271" t="s">
        <v>724</v>
      </c>
      <c r="E1271" t="s">
        <v>39</v>
      </c>
      <c r="F1271" t="s">
        <v>21</v>
      </c>
      <c r="G1271" t="s">
        <v>21</v>
      </c>
      <c r="H1271" t="s">
        <v>54</v>
      </c>
      <c r="I1271" t="s">
        <v>35</v>
      </c>
      <c r="J1271" t="s">
        <v>24</v>
      </c>
      <c r="K1271" t="s">
        <v>25</v>
      </c>
      <c r="L1271" t="s">
        <v>25</v>
      </c>
      <c r="M1271" t="s">
        <v>26</v>
      </c>
      <c r="N1271" t="s">
        <v>25</v>
      </c>
      <c r="O1271" t="s">
        <v>21</v>
      </c>
      <c r="P1271" t="s">
        <v>27</v>
      </c>
      <c r="Q1271" t="s">
        <v>45</v>
      </c>
      <c r="R1271" t="s">
        <v>29</v>
      </c>
      <c r="S1271" t="s">
        <v>21</v>
      </c>
      <c r="T1271" t="s">
        <v>21</v>
      </c>
      <c r="U1271" t="s">
        <v>30</v>
      </c>
      <c r="V1271" s="2" t="s">
        <v>31</v>
      </c>
    </row>
    <row r="1272" spans="1:22" ht="124.8" x14ac:dyDescent="0.3">
      <c r="A1272" t="s">
        <v>61</v>
      </c>
      <c r="B1272" t="s">
        <v>847</v>
      </c>
      <c r="C1272" t="s">
        <v>1069</v>
      </c>
      <c r="D1272" t="s">
        <v>1076</v>
      </c>
      <c r="E1272" t="s">
        <v>61</v>
      </c>
      <c r="F1272" t="s">
        <v>21</v>
      </c>
      <c r="G1272" t="s">
        <v>21</v>
      </c>
      <c r="H1272" t="s">
        <v>22</v>
      </c>
      <c r="I1272" t="s">
        <v>41</v>
      </c>
      <c r="J1272" t="s">
        <v>24</v>
      </c>
      <c r="K1272" t="s">
        <v>25</v>
      </c>
      <c r="L1272" t="s">
        <v>25</v>
      </c>
      <c r="M1272" t="s">
        <v>38</v>
      </c>
      <c r="N1272" t="s">
        <v>25</v>
      </c>
      <c r="O1272" t="s">
        <v>21</v>
      </c>
      <c r="P1272" t="s">
        <v>27</v>
      </c>
      <c r="Q1272" t="s">
        <v>45</v>
      </c>
      <c r="R1272" t="s">
        <v>28</v>
      </c>
      <c r="S1272" t="s">
        <v>21</v>
      </c>
      <c r="T1272" t="s">
        <v>21</v>
      </c>
      <c r="U1272" t="s">
        <v>75</v>
      </c>
      <c r="V1272" s="2" t="s">
        <v>94</v>
      </c>
    </row>
    <row r="1273" spans="1:22" x14ac:dyDescent="0.3">
      <c r="A1273" t="s">
        <v>85</v>
      </c>
      <c r="B1273" t="s">
        <v>3366</v>
      </c>
      <c r="C1273" t="s">
        <v>4360</v>
      </c>
      <c r="D1273" t="s">
        <v>4426</v>
      </c>
      <c r="E1273" t="s">
        <v>85</v>
      </c>
      <c r="F1273" t="s">
        <v>21</v>
      </c>
      <c r="G1273" t="s">
        <v>21</v>
      </c>
      <c r="H1273" t="s">
        <v>22</v>
      </c>
      <c r="I1273" t="s">
        <v>35</v>
      </c>
      <c r="J1273" t="s">
        <v>47</v>
      </c>
      <c r="K1273" t="s">
        <v>21</v>
      </c>
      <c r="L1273" t="s">
        <v>21</v>
      </c>
      <c r="M1273" t="s">
        <v>47</v>
      </c>
      <c r="N1273" t="s">
        <v>21</v>
      </c>
      <c r="O1273" t="s">
        <v>21</v>
      </c>
      <c r="P1273" t="s">
        <v>27</v>
      </c>
      <c r="Q1273" t="s">
        <v>45</v>
      </c>
      <c r="R1273" t="s">
        <v>45</v>
      </c>
      <c r="S1273" t="s">
        <v>21</v>
      </c>
      <c r="T1273" t="s">
        <v>21</v>
      </c>
      <c r="U1273" t="s">
        <v>42</v>
      </c>
      <c r="V1273" t="s">
        <v>53</v>
      </c>
    </row>
    <row r="1274" spans="1:22" x14ac:dyDescent="0.3">
      <c r="A1274" t="s">
        <v>62</v>
      </c>
      <c r="B1274" t="s">
        <v>1190</v>
      </c>
      <c r="C1274" t="s">
        <v>1191</v>
      </c>
      <c r="D1274" t="s">
        <v>1632</v>
      </c>
      <c r="E1274" t="s">
        <v>62</v>
      </c>
      <c r="F1274" t="s">
        <v>25</v>
      </c>
      <c r="G1274" t="s">
        <v>25</v>
      </c>
    </row>
    <row r="1275" spans="1:22" x14ac:dyDescent="0.3">
      <c r="A1275" t="s">
        <v>62</v>
      </c>
      <c r="B1275" t="s">
        <v>1733</v>
      </c>
      <c r="C1275" t="s">
        <v>1740</v>
      </c>
      <c r="D1275" t="s">
        <v>1798</v>
      </c>
      <c r="E1275" t="s">
        <v>62</v>
      </c>
      <c r="F1275" t="s">
        <v>25</v>
      </c>
      <c r="G1275" t="s">
        <v>21</v>
      </c>
    </row>
    <row r="1276" spans="1:22" ht="140.4" x14ac:dyDescent="0.3">
      <c r="A1276" t="s">
        <v>40</v>
      </c>
      <c r="B1276" t="s">
        <v>162</v>
      </c>
      <c r="C1276" t="s">
        <v>3123</v>
      </c>
      <c r="D1276" t="s">
        <v>3340</v>
      </c>
      <c r="E1276" t="s">
        <v>40</v>
      </c>
      <c r="F1276" t="s">
        <v>21</v>
      </c>
      <c r="G1276" t="s">
        <v>21</v>
      </c>
      <c r="H1276" t="s">
        <v>50</v>
      </c>
      <c r="I1276" t="s">
        <v>35</v>
      </c>
      <c r="J1276" t="s">
        <v>24</v>
      </c>
      <c r="K1276" t="s">
        <v>25</v>
      </c>
      <c r="L1276" t="s">
        <v>25</v>
      </c>
      <c r="M1276" t="s">
        <v>38</v>
      </c>
      <c r="N1276" t="s">
        <v>25</v>
      </c>
      <c r="O1276" t="s">
        <v>21</v>
      </c>
      <c r="P1276" t="s">
        <v>27</v>
      </c>
      <c r="Q1276" t="s">
        <v>28</v>
      </c>
      <c r="R1276" t="s">
        <v>29</v>
      </c>
      <c r="S1276" t="s">
        <v>21</v>
      </c>
      <c r="T1276" t="s">
        <v>21</v>
      </c>
      <c r="U1276" t="s">
        <v>33</v>
      </c>
      <c r="V1276" s="2" t="s">
        <v>34</v>
      </c>
    </row>
    <row r="1277" spans="1:22" ht="140.4" x14ac:dyDescent="0.3">
      <c r="A1277" t="s">
        <v>19</v>
      </c>
      <c r="B1277" t="s">
        <v>162</v>
      </c>
      <c r="C1277" t="s">
        <v>181</v>
      </c>
      <c r="D1277" t="s">
        <v>233</v>
      </c>
      <c r="E1277" t="s">
        <v>49</v>
      </c>
      <c r="F1277" t="s">
        <v>21</v>
      </c>
      <c r="G1277" t="s">
        <v>21</v>
      </c>
      <c r="H1277" t="s">
        <v>22</v>
      </c>
      <c r="I1277" t="s">
        <v>23</v>
      </c>
      <c r="J1277" t="s">
        <v>24</v>
      </c>
      <c r="K1277" t="s">
        <v>25</v>
      </c>
      <c r="L1277" t="s">
        <v>25</v>
      </c>
      <c r="M1277" t="s">
        <v>26</v>
      </c>
      <c r="N1277" t="s">
        <v>25</v>
      </c>
      <c r="O1277" t="s">
        <v>21</v>
      </c>
      <c r="P1277" t="s">
        <v>60</v>
      </c>
      <c r="Q1277" t="s">
        <v>28</v>
      </c>
      <c r="R1277" t="s">
        <v>29</v>
      </c>
      <c r="S1277" t="s">
        <v>21</v>
      </c>
      <c r="T1277" t="s">
        <v>21</v>
      </c>
      <c r="U1277" t="s">
        <v>33</v>
      </c>
      <c r="V1277" s="2" t="s">
        <v>34</v>
      </c>
    </row>
    <row r="1278" spans="1:22" ht="156" x14ac:dyDescent="0.3">
      <c r="A1278" t="s">
        <v>43</v>
      </c>
      <c r="B1278" t="s">
        <v>174</v>
      </c>
      <c r="C1278" t="s">
        <v>3740</v>
      </c>
      <c r="D1278" t="s">
        <v>3965</v>
      </c>
      <c r="E1278" t="s">
        <v>43</v>
      </c>
      <c r="F1278" t="s">
        <v>21</v>
      </c>
      <c r="G1278" t="s">
        <v>21</v>
      </c>
      <c r="H1278" t="s">
        <v>22</v>
      </c>
      <c r="I1278" t="s">
        <v>35</v>
      </c>
      <c r="J1278" t="s">
        <v>24</v>
      </c>
      <c r="K1278" t="s">
        <v>25</v>
      </c>
      <c r="L1278" t="s">
        <v>25</v>
      </c>
      <c r="M1278" t="s">
        <v>38</v>
      </c>
      <c r="N1278" t="s">
        <v>25</v>
      </c>
      <c r="O1278" t="s">
        <v>21</v>
      </c>
      <c r="P1278" t="s">
        <v>27</v>
      </c>
      <c r="Q1278" t="s">
        <v>45</v>
      </c>
      <c r="R1278" t="s">
        <v>29</v>
      </c>
      <c r="S1278" t="s">
        <v>21</v>
      </c>
      <c r="T1278" t="s">
        <v>21</v>
      </c>
      <c r="U1278" t="s">
        <v>75</v>
      </c>
      <c r="V1278" s="2" t="s">
        <v>31</v>
      </c>
    </row>
    <row r="1279" spans="1:22" x14ac:dyDescent="0.3">
      <c r="A1279" t="s">
        <v>137</v>
      </c>
      <c r="B1279" t="s">
        <v>2870</v>
      </c>
      <c r="C1279" t="s">
        <v>3618</v>
      </c>
      <c r="D1279" t="s">
        <v>4702</v>
      </c>
      <c r="E1279" t="s">
        <v>137</v>
      </c>
      <c r="F1279" t="s">
        <v>21</v>
      </c>
      <c r="G1279" t="s">
        <v>21</v>
      </c>
      <c r="H1279" t="s">
        <v>22</v>
      </c>
      <c r="I1279" t="s">
        <v>23</v>
      </c>
      <c r="J1279" t="s">
        <v>24</v>
      </c>
      <c r="K1279" t="s">
        <v>21</v>
      </c>
      <c r="L1279" t="s">
        <v>21</v>
      </c>
      <c r="M1279" t="s">
        <v>47</v>
      </c>
      <c r="N1279" t="s">
        <v>21</v>
      </c>
      <c r="O1279" t="s">
        <v>25</v>
      </c>
      <c r="P1279" t="s">
        <v>27</v>
      </c>
      <c r="Q1279" t="s">
        <v>28</v>
      </c>
      <c r="R1279" t="s">
        <v>29</v>
      </c>
      <c r="S1279" t="s">
        <v>21</v>
      </c>
      <c r="T1279" t="s">
        <v>21</v>
      </c>
      <c r="U1279" t="s">
        <v>30</v>
      </c>
      <c r="V1279" t="s">
        <v>103</v>
      </c>
    </row>
    <row r="1280" spans="1:22" ht="140.4" x14ac:dyDescent="0.3">
      <c r="A1280" t="s">
        <v>19</v>
      </c>
      <c r="B1280" t="s">
        <v>162</v>
      </c>
      <c r="C1280" t="s">
        <v>239</v>
      </c>
      <c r="D1280" t="s">
        <v>268</v>
      </c>
      <c r="E1280" t="s">
        <v>71</v>
      </c>
      <c r="F1280" t="s">
        <v>21</v>
      </c>
      <c r="G1280" t="s">
        <v>21</v>
      </c>
      <c r="H1280" t="s">
        <v>22</v>
      </c>
      <c r="I1280" t="s">
        <v>41</v>
      </c>
      <c r="J1280" t="s">
        <v>24</v>
      </c>
      <c r="K1280" t="s">
        <v>25</v>
      </c>
      <c r="L1280" t="s">
        <v>25</v>
      </c>
      <c r="M1280" t="s">
        <v>26</v>
      </c>
      <c r="N1280" t="s">
        <v>25</v>
      </c>
      <c r="O1280" t="s">
        <v>21</v>
      </c>
      <c r="P1280" t="s">
        <v>27</v>
      </c>
      <c r="Q1280" t="s">
        <v>28</v>
      </c>
      <c r="R1280" t="s">
        <v>29</v>
      </c>
      <c r="S1280" t="s">
        <v>21</v>
      </c>
      <c r="T1280" t="s">
        <v>21</v>
      </c>
      <c r="U1280" t="s">
        <v>33</v>
      </c>
      <c r="V1280" s="2" t="s">
        <v>34</v>
      </c>
    </row>
    <row r="1281" spans="1:22" ht="140.4" x14ac:dyDescent="0.3">
      <c r="A1281" t="s">
        <v>43</v>
      </c>
      <c r="B1281" t="s">
        <v>174</v>
      </c>
      <c r="C1281" t="s">
        <v>1159</v>
      </c>
      <c r="D1281" t="s">
        <v>3974</v>
      </c>
      <c r="E1281" t="s">
        <v>43</v>
      </c>
      <c r="F1281" t="s">
        <v>21</v>
      </c>
      <c r="G1281" t="s">
        <v>21</v>
      </c>
      <c r="H1281" t="s">
        <v>22</v>
      </c>
      <c r="I1281" t="s">
        <v>41</v>
      </c>
      <c r="J1281" t="s">
        <v>24</v>
      </c>
      <c r="K1281" t="s">
        <v>25</v>
      </c>
      <c r="L1281" t="s">
        <v>25</v>
      </c>
      <c r="M1281" t="s">
        <v>26</v>
      </c>
      <c r="N1281" t="s">
        <v>25</v>
      </c>
      <c r="O1281" t="s">
        <v>21</v>
      </c>
      <c r="P1281" t="s">
        <v>27</v>
      </c>
      <c r="Q1281" t="s">
        <v>45</v>
      </c>
      <c r="R1281" t="s">
        <v>29</v>
      </c>
      <c r="S1281" t="s">
        <v>21</v>
      </c>
      <c r="T1281" t="s">
        <v>21</v>
      </c>
      <c r="U1281" t="s">
        <v>33</v>
      </c>
      <c r="V1281" s="2" t="s">
        <v>34</v>
      </c>
    </row>
    <row r="1282" spans="1:22" x14ac:dyDescent="0.3">
      <c r="A1282" t="s">
        <v>79</v>
      </c>
      <c r="B1282" t="s">
        <v>478</v>
      </c>
      <c r="C1282" t="s">
        <v>5325</v>
      </c>
      <c r="D1282" t="s">
        <v>500</v>
      </c>
      <c r="E1282" t="s">
        <v>79</v>
      </c>
      <c r="F1282" t="s">
        <v>25</v>
      </c>
      <c r="G1282" t="s">
        <v>25</v>
      </c>
    </row>
    <row r="1283" spans="1:22" ht="140.4" x14ac:dyDescent="0.3">
      <c r="A1283" t="s">
        <v>59</v>
      </c>
      <c r="B1283" t="s">
        <v>3366</v>
      </c>
      <c r="C1283" t="s">
        <v>3595</v>
      </c>
      <c r="D1283" t="s">
        <v>3660</v>
      </c>
      <c r="E1283" t="s">
        <v>59</v>
      </c>
      <c r="F1283" t="s">
        <v>21</v>
      </c>
      <c r="G1283" t="s">
        <v>21</v>
      </c>
      <c r="H1283" t="s">
        <v>22</v>
      </c>
      <c r="I1283" t="s">
        <v>23</v>
      </c>
      <c r="J1283" t="s">
        <v>24</v>
      </c>
      <c r="K1283" t="s">
        <v>25</v>
      </c>
      <c r="L1283" t="s">
        <v>25</v>
      </c>
      <c r="M1283" t="s">
        <v>26</v>
      </c>
      <c r="N1283" t="s">
        <v>25</v>
      </c>
      <c r="O1283" t="s">
        <v>21</v>
      </c>
      <c r="P1283" t="s">
        <v>27</v>
      </c>
      <c r="Q1283" t="s">
        <v>45</v>
      </c>
      <c r="R1283" t="s">
        <v>28</v>
      </c>
      <c r="S1283" t="s">
        <v>21</v>
      </c>
      <c r="T1283" t="s">
        <v>21</v>
      </c>
      <c r="U1283" t="s">
        <v>33</v>
      </c>
      <c r="V1283" s="2" t="s">
        <v>34</v>
      </c>
    </row>
    <row r="1284" spans="1:22" ht="156" x14ac:dyDescent="0.3">
      <c r="A1284" t="s">
        <v>43</v>
      </c>
      <c r="B1284" t="s">
        <v>174</v>
      </c>
      <c r="C1284" t="s">
        <v>2097</v>
      </c>
      <c r="D1284" t="s">
        <v>3906</v>
      </c>
      <c r="E1284" t="s">
        <v>43</v>
      </c>
      <c r="F1284" t="s">
        <v>21</v>
      </c>
      <c r="G1284" t="s">
        <v>21</v>
      </c>
      <c r="H1284" t="s">
        <v>22</v>
      </c>
      <c r="I1284" t="s">
        <v>23</v>
      </c>
      <c r="J1284" t="s">
        <v>47</v>
      </c>
      <c r="K1284" t="s">
        <v>21</v>
      </c>
      <c r="L1284" t="s">
        <v>21</v>
      </c>
      <c r="M1284" t="s">
        <v>47</v>
      </c>
      <c r="N1284" t="s">
        <v>21</v>
      </c>
      <c r="O1284" t="s">
        <v>21</v>
      </c>
      <c r="P1284" t="s">
        <v>27</v>
      </c>
      <c r="Q1284" t="s">
        <v>45</v>
      </c>
      <c r="R1284" t="s">
        <v>47</v>
      </c>
      <c r="S1284" t="s">
        <v>21</v>
      </c>
      <c r="T1284" t="s">
        <v>21</v>
      </c>
      <c r="U1284" t="s">
        <v>30</v>
      </c>
      <c r="V1284" s="2" t="s">
        <v>31</v>
      </c>
    </row>
    <row r="1285" spans="1:22" x14ac:dyDescent="0.3">
      <c r="A1285" t="s">
        <v>43</v>
      </c>
      <c r="B1285" t="s">
        <v>174</v>
      </c>
      <c r="C1285" t="s">
        <v>1159</v>
      </c>
      <c r="D1285" t="s">
        <v>3933</v>
      </c>
      <c r="E1285" t="s">
        <v>43</v>
      </c>
      <c r="F1285" t="s">
        <v>25</v>
      </c>
      <c r="G1285" t="s">
        <v>25</v>
      </c>
    </row>
    <row r="1286" spans="1:22" ht="140.4" x14ac:dyDescent="0.3">
      <c r="A1286" t="s">
        <v>87</v>
      </c>
      <c r="B1286" t="s">
        <v>637</v>
      </c>
      <c r="C1286" t="s">
        <v>638</v>
      </c>
      <c r="D1286" t="s">
        <v>5257</v>
      </c>
      <c r="E1286" t="s">
        <v>87</v>
      </c>
      <c r="F1286" t="s">
        <v>21</v>
      </c>
      <c r="G1286" t="s">
        <v>21</v>
      </c>
      <c r="H1286" t="s">
        <v>22</v>
      </c>
      <c r="I1286" t="s">
        <v>35</v>
      </c>
      <c r="J1286" t="s">
        <v>24</v>
      </c>
      <c r="K1286" t="s">
        <v>25</v>
      </c>
      <c r="L1286" t="s">
        <v>25</v>
      </c>
      <c r="M1286" t="s">
        <v>26</v>
      </c>
      <c r="N1286" t="s">
        <v>25</v>
      </c>
      <c r="O1286" t="s">
        <v>21</v>
      </c>
      <c r="P1286" t="s">
        <v>27</v>
      </c>
      <c r="Q1286" t="s">
        <v>45</v>
      </c>
      <c r="R1286" t="s">
        <v>29</v>
      </c>
      <c r="S1286" t="s">
        <v>21</v>
      </c>
      <c r="T1286" t="s">
        <v>21</v>
      </c>
      <c r="U1286" t="s">
        <v>33</v>
      </c>
      <c r="V1286" s="2" t="s">
        <v>34</v>
      </c>
    </row>
    <row r="1287" spans="1:22" ht="62.4" x14ac:dyDescent="0.3">
      <c r="A1287" t="s">
        <v>20</v>
      </c>
      <c r="B1287" t="s">
        <v>983</v>
      </c>
      <c r="C1287" t="s">
        <v>984</v>
      </c>
      <c r="D1287" t="s">
        <v>3014</v>
      </c>
      <c r="E1287" t="s">
        <v>20</v>
      </c>
      <c r="F1287" t="s">
        <v>21</v>
      </c>
      <c r="G1287" t="s">
        <v>21</v>
      </c>
      <c r="H1287" t="s">
        <v>50</v>
      </c>
      <c r="I1287" t="s">
        <v>35</v>
      </c>
      <c r="J1287" t="s">
        <v>47</v>
      </c>
      <c r="K1287" t="s">
        <v>21</v>
      </c>
      <c r="L1287" t="s">
        <v>21</v>
      </c>
      <c r="M1287" t="s">
        <v>47</v>
      </c>
      <c r="N1287" t="s">
        <v>21</v>
      </c>
      <c r="O1287" t="s">
        <v>21</v>
      </c>
      <c r="P1287" t="s">
        <v>27</v>
      </c>
      <c r="Q1287" t="s">
        <v>45</v>
      </c>
      <c r="R1287" t="s">
        <v>29</v>
      </c>
      <c r="S1287" t="s">
        <v>25</v>
      </c>
      <c r="T1287" t="s">
        <v>25</v>
      </c>
      <c r="U1287" t="s">
        <v>75</v>
      </c>
      <c r="V1287" s="2" t="s">
        <v>68</v>
      </c>
    </row>
    <row r="1288" spans="1:22" ht="109.2" x14ac:dyDescent="0.3">
      <c r="A1288" t="s">
        <v>20</v>
      </c>
      <c r="B1288" t="s">
        <v>1880</v>
      </c>
      <c r="C1288" t="s">
        <v>1881</v>
      </c>
      <c r="D1288" t="s">
        <v>2985</v>
      </c>
      <c r="E1288" t="s">
        <v>65</v>
      </c>
      <c r="F1288" t="s">
        <v>21</v>
      </c>
      <c r="G1288" t="s">
        <v>21</v>
      </c>
      <c r="H1288" t="s">
        <v>50</v>
      </c>
      <c r="I1288" t="s">
        <v>35</v>
      </c>
      <c r="J1288" t="s">
        <v>24</v>
      </c>
      <c r="K1288" t="s">
        <v>25</v>
      </c>
      <c r="L1288" t="s">
        <v>25</v>
      </c>
      <c r="M1288" t="s">
        <v>28</v>
      </c>
      <c r="N1288" t="s">
        <v>25</v>
      </c>
      <c r="O1288" t="s">
        <v>21</v>
      </c>
      <c r="P1288" t="s">
        <v>27</v>
      </c>
      <c r="Q1288" t="s">
        <v>45</v>
      </c>
      <c r="R1288" t="s">
        <v>28</v>
      </c>
      <c r="S1288" t="s">
        <v>21</v>
      </c>
      <c r="T1288" t="s">
        <v>21</v>
      </c>
      <c r="U1288" t="s">
        <v>42</v>
      </c>
      <c r="V1288" s="2" t="s">
        <v>46</v>
      </c>
    </row>
    <row r="1289" spans="1:22" ht="62.4" x14ac:dyDescent="0.3">
      <c r="A1289" t="s">
        <v>61</v>
      </c>
      <c r="B1289" t="s">
        <v>847</v>
      </c>
      <c r="C1289" t="s">
        <v>1069</v>
      </c>
      <c r="D1289" t="s">
        <v>1287</v>
      </c>
      <c r="E1289" t="s">
        <v>61</v>
      </c>
      <c r="F1289" t="s">
        <v>21</v>
      </c>
      <c r="G1289" t="s">
        <v>21</v>
      </c>
      <c r="H1289" t="s">
        <v>50</v>
      </c>
      <c r="I1289" t="s">
        <v>35</v>
      </c>
      <c r="J1289" t="s">
        <v>24</v>
      </c>
      <c r="K1289" t="s">
        <v>21</v>
      </c>
      <c r="L1289" t="s">
        <v>25</v>
      </c>
      <c r="M1289" t="s">
        <v>28</v>
      </c>
      <c r="N1289" t="s">
        <v>21</v>
      </c>
      <c r="O1289" t="s">
        <v>21</v>
      </c>
      <c r="P1289" t="s">
        <v>27</v>
      </c>
      <c r="Q1289" t="s">
        <v>45</v>
      </c>
      <c r="R1289" t="s">
        <v>45</v>
      </c>
      <c r="S1289" t="s">
        <v>21</v>
      </c>
      <c r="T1289" t="s">
        <v>21</v>
      </c>
      <c r="U1289" t="s">
        <v>42</v>
      </c>
      <c r="V1289" s="2" t="s">
        <v>48</v>
      </c>
    </row>
    <row r="1290" spans="1:22" ht="140.4" x14ac:dyDescent="0.3">
      <c r="A1290" t="s">
        <v>141</v>
      </c>
      <c r="B1290" t="s">
        <v>174</v>
      </c>
      <c r="C1290" t="s">
        <v>1064</v>
      </c>
      <c r="D1290" t="s">
        <v>3746</v>
      </c>
      <c r="E1290" t="s">
        <v>74</v>
      </c>
      <c r="F1290" t="s">
        <v>21</v>
      </c>
      <c r="G1290" t="s">
        <v>21</v>
      </c>
      <c r="H1290" t="s">
        <v>22</v>
      </c>
      <c r="I1290" t="s">
        <v>35</v>
      </c>
      <c r="J1290" t="s">
        <v>24</v>
      </c>
      <c r="K1290" t="s">
        <v>25</v>
      </c>
      <c r="L1290" t="s">
        <v>25</v>
      </c>
      <c r="M1290" t="s">
        <v>26</v>
      </c>
      <c r="N1290" t="s">
        <v>25</v>
      </c>
      <c r="O1290" t="s">
        <v>21</v>
      </c>
      <c r="P1290" t="s">
        <v>80</v>
      </c>
      <c r="Q1290" t="s">
        <v>28</v>
      </c>
      <c r="R1290" t="s">
        <v>29</v>
      </c>
      <c r="S1290" t="s">
        <v>21</v>
      </c>
      <c r="T1290" t="s">
        <v>21</v>
      </c>
      <c r="U1290" t="s">
        <v>33</v>
      </c>
      <c r="V1290" s="2" t="s">
        <v>34</v>
      </c>
    </row>
    <row r="1291" spans="1:22" ht="140.4" x14ac:dyDescent="0.3">
      <c r="A1291" t="s">
        <v>39</v>
      </c>
      <c r="B1291" t="s">
        <v>478</v>
      </c>
      <c r="C1291" t="s">
        <v>558</v>
      </c>
      <c r="D1291" t="s">
        <v>723</v>
      </c>
      <c r="E1291" t="s">
        <v>39</v>
      </c>
      <c r="F1291" t="s">
        <v>21</v>
      </c>
      <c r="G1291" t="s">
        <v>21</v>
      </c>
      <c r="H1291" t="s">
        <v>50</v>
      </c>
      <c r="I1291" t="s">
        <v>23</v>
      </c>
      <c r="J1291" t="s">
        <v>24</v>
      </c>
      <c r="K1291" t="s">
        <v>25</v>
      </c>
      <c r="L1291" t="s">
        <v>25</v>
      </c>
      <c r="M1291" t="s">
        <v>26</v>
      </c>
      <c r="N1291" t="s">
        <v>25</v>
      </c>
      <c r="O1291" t="s">
        <v>21</v>
      </c>
      <c r="P1291" t="s">
        <v>27</v>
      </c>
      <c r="Q1291" t="s">
        <v>28</v>
      </c>
      <c r="R1291" t="s">
        <v>29</v>
      </c>
      <c r="S1291" t="s">
        <v>21</v>
      </c>
      <c r="T1291" t="s">
        <v>21</v>
      </c>
      <c r="U1291" t="s">
        <v>30</v>
      </c>
      <c r="V1291" s="2" t="s">
        <v>34</v>
      </c>
    </row>
    <row r="1292" spans="1:22" ht="156" x14ac:dyDescent="0.3">
      <c r="A1292" t="s">
        <v>79</v>
      </c>
      <c r="B1292" t="s">
        <v>478</v>
      </c>
      <c r="C1292" t="s">
        <v>5325</v>
      </c>
      <c r="D1292" t="s">
        <v>481</v>
      </c>
      <c r="E1292" t="s">
        <v>79</v>
      </c>
      <c r="F1292" t="s">
        <v>21</v>
      </c>
      <c r="G1292" t="s">
        <v>21</v>
      </c>
      <c r="H1292" t="s">
        <v>22</v>
      </c>
      <c r="I1292" t="s">
        <v>35</v>
      </c>
      <c r="J1292" t="s">
        <v>24</v>
      </c>
      <c r="K1292" t="s">
        <v>25</v>
      </c>
      <c r="L1292" t="s">
        <v>25</v>
      </c>
      <c r="M1292" t="s">
        <v>47</v>
      </c>
      <c r="N1292" t="s">
        <v>21</v>
      </c>
      <c r="O1292" t="s">
        <v>21</v>
      </c>
      <c r="P1292" t="s">
        <v>60</v>
      </c>
      <c r="Q1292" t="s">
        <v>45</v>
      </c>
      <c r="R1292" t="s">
        <v>45</v>
      </c>
      <c r="S1292" t="s">
        <v>21</v>
      </c>
      <c r="T1292" t="s">
        <v>21</v>
      </c>
      <c r="U1292" t="s">
        <v>42</v>
      </c>
      <c r="V1292" s="2" t="s">
        <v>31</v>
      </c>
    </row>
    <row r="1293" spans="1:22" x14ac:dyDescent="0.3">
      <c r="A1293" t="s">
        <v>70</v>
      </c>
      <c r="B1293" t="s">
        <v>174</v>
      </c>
      <c r="C1293" t="s">
        <v>1929</v>
      </c>
      <c r="D1293" t="s">
        <v>4233</v>
      </c>
      <c r="E1293" t="s">
        <v>70</v>
      </c>
      <c r="F1293" t="s">
        <v>21</v>
      </c>
      <c r="G1293" t="s">
        <v>25</v>
      </c>
    </row>
    <row r="1294" spans="1:22" ht="109.2" x14ac:dyDescent="0.3">
      <c r="A1294" t="s">
        <v>52</v>
      </c>
      <c r="B1294" t="s">
        <v>932</v>
      </c>
      <c r="C1294" t="s">
        <v>933</v>
      </c>
      <c r="D1294" t="s">
        <v>939</v>
      </c>
      <c r="E1294" t="s">
        <v>52</v>
      </c>
      <c r="F1294" t="s">
        <v>21</v>
      </c>
      <c r="G1294" t="s">
        <v>21</v>
      </c>
      <c r="H1294" t="s">
        <v>22</v>
      </c>
      <c r="I1294" t="s">
        <v>23</v>
      </c>
      <c r="J1294" t="s">
        <v>24</v>
      </c>
      <c r="K1294" t="s">
        <v>25</v>
      </c>
      <c r="L1294" t="s">
        <v>25</v>
      </c>
      <c r="M1294" t="s">
        <v>28</v>
      </c>
      <c r="N1294" t="s">
        <v>25</v>
      </c>
      <c r="O1294" t="s">
        <v>21</v>
      </c>
      <c r="P1294" t="s">
        <v>27</v>
      </c>
      <c r="Q1294" t="s">
        <v>29</v>
      </c>
      <c r="R1294" t="s">
        <v>29</v>
      </c>
      <c r="S1294" t="s">
        <v>21</v>
      </c>
      <c r="T1294" t="s">
        <v>21</v>
      </c>
      <c r="U1294" t="s">
        <v>30</v>
      </c>
      <c r="V1294" s="2" t="s">
        <v>66</v>
      </c>
    </row>
    <row r="1295" spans="1:22" ht="140.4" x14ac:dyDescent="0.3">
      <c r="A1295" t="s">
        <v>83</v>
      </c>
      <c r="B1295" t="s">
        <v>932</v>
      </c>
      <c r="C1295" t="s">
        <v>1374</v>
      </c>
      <c r="D1295" t="s">
        <v>5000</v>
      </c>
      <c r="E1295" t="s">
        <v>83</v>
      </c>
      <c r="F1295" t="s">
        <v>21</v>
      </c>
      <c r="G1295" t="s">
        <v>21</v>
      </c>
      <c r="H1295" t="s">
        <v>22</v>
      </c>
      <c r="I1295" t="s">
        <v>35</v>
      </c>
      <c r="J1295" t="s">
        <v>24</v>
      </c>
      <c r="K1295" t="s">
        <v>25</v>
      </c>
      <c r="L1295" t="s">
        <v>25</v>
      </c>
      <c r="M1295" t="s">
        <v>26</v>
      </c>
      <c r="N1295" t="s">
        <v>25</v>
      </c>
      <c r="O1295" t="s">
        <v>21</v>
      </c>
      <c r="P1295" t="s">
        <v>27</v>
      </c>
      <c r="Q1295" t="s">
        <v>28</v>
      </c>
      <c r="R1295" t="s">
        <v>29</v>
      </c>
      <c r="S1295" t="s">
        <v>21</v>
      </c>
      <c r="T1295" t="s">
        <v>21</v>
      </c>
      <c r="U1295" t="s">
        <v>33</v>
      </c>
      <c r="V1295" s="2" t="s">
        <v>34</v>
      </c>
    </row>
    <row r="1296" spans="1:22" ht="156" x14ac:dyDescent="0.3">
      <c r="A1296" t="s">
        <v>71</v>
      </c>
      <c r="B1296" t="s">
        <v>1602</v>
      </c>
      <c r="C1296" t="s">
        <v>2574</v>
      </c>
      <c r="D1296" t="s">
        <v>2881</v>
      </c>
      <c r="E1296" t="s">
        <v>71</v>
      </c>
      <c r="F1296" t="s">
        <v>21</v>
      </c>
      <c r="G1296" t="s">
        <v>21</v>
      </c>
      <c r="H1296" t="s">
        <v>22</v>
      </c>
      <c r="I1296" t="s">
        <v>23</v>
      </c>
      <c r="J1296" t="s">
        <v>24</v>
      </c>
      <c r="K1296" t="s">
        <v>25</v>
      </c>
      <c r="L1296" t="s">
        <v>25</v>
      </c>
      <c r="M1296" t="s">
        <v>38</v>
      </c>
      <c r="N1296" t="s">
        <v>25</v>
      </c>
      <c r="O1296" t="s">
        <v>21</v>
      </c>
      <c r="P1296" t="s">
        <v>80</v>
      </c>
      <c r="Q1296" t="s">
        <v>45</v>
      </c>
      <c r="R1296" t="s">
        <v>29</v>
      </c>
      <c r="S1296" t="s">
        <v>21</v>
      </c>
      <c r="T1296" t="s">
        <v>21</v>
      </c>
      <c r="U1296" t="s">
        <v>33</v>
      </c>
      <c r="V1296" s="2" t="s">
        <v>31</v>
      </c>
    </row>
    <row r="1297" spans="1:22" ht="62.4" x14ac:dyDescent="0.3">
      <c r="A1297" t="s">
        <v>74</v>
      </c>
      <c r="B1297" t="s">
        <v>174</v>
      </c>
      <c r="C1297" t="s">
        <v>4009</v>
      </c>
      <c r="D1297" t="s">
        <v>4063</v>
      </c>
      <c r="E1297" t="s">
        <v>74</v>
      </c>
      <c r="F1297" t="s">
        <v>21</v>
      </c>
      <c r="G1297" t="s">
        <v>21</v>
      </c>
      <c r="H1297" t="s">
        <v>22</v>
      </c>
      <c r="I1297" t="s">
        <v>35</v>
      </c>
      <c r="J1297" t="s">
        <v>47</v>
      </c>
      <c r="K1297" t="s">
        <v>21</v>
      </c>
      <c r="L1297" t="s">
        <v>21</v>
      </c>
      <c r="M1297" t="s">
        <v>47</v>
      </c>
      <c r="N1297" t="s">
        <v>21</v>
      </c>
      <c r="O1297" t="s">
        <v>21</v>
      </c>
      <c r="P1297" t="s">
        <v>60</v>
      </c>
      <c r="Q1297" t="s">
        <v>45</v>
      </c>
      <c r="R1297" t="s">
        <v>47</v>
      </c>
      <c r="S1297" t="s">
        <v>21</v>
      </c>
      <c r="T1297" t="s">
        <v>21</v>
      </c>
      <c r="U1297" t="s">
        <v>30</v>
      </c>
      <c r="V1297" s="2" t="s">
        <v>68</v>
      </c>
    </row>
    <row r="1298" spans="1:22" ht="140.4" x14ac:dyDescent="0.3">
      <c r="A1298" t="s">
        <v>39</v>
      </c>
      <c r="B1298" t="s">
        <v>478</v>
      </c>
      <c r="C1298" t="s">
        <v>5325</v>
      </c>
      <c r="D1298" t="s">
        <v>710</v>
      </c>
      <c r="E1298" t="s">
        <v>39</v>
      </c>
      <c r="F1298" t="s">
        <v>21</v>
      </c>
      <c r="G1298" t="s">
        <v>21</v>
      </c>
      <c r="H1298" t="s">
        <v>50</v>
      </c>
      <c r="I1298" t="s">
        <v>41</v>
      </c>
      <c r="J1298" t="s">
        <v>24</v>
      </c>
      <c r="K1298" t="s">
        <v>25</v>
      </c>
      <c r="L1298" t="s">
        <v>25</v>
      </c>
      <c r="M1298" t="s">
        <v>38</v>
      </c>
      <c r="N1298" t="s">
        <v>25</v>
      </c>
      <c r="O1298" t="s">
        <v>21</v>
      </c>
      <c r="P1298" t="s">
        <v>27</v>
      </c>
      <c r="Q1298" t="s">
        <v>29</v>
      </c>
      <c r="R1298" t="s">
        <v>29</v>
      </c>
      <c r="S1298" t="s">
        <v>25</v>
      </c>
      <c r="T1298" t="s">
        <v>21</v>
      </c>
      <c r="U1298" t="s">
        <v>30</v>
      </c>
      <c r="V1298" s="2" t="s">
        <v>34</v>
      </c>
    </row>
    <row r="1299" spans="1:22" ht="140.4" x14ac:dyDescent="0.3">
      <c r="A1299" t="s">
        <v>39</v>
      </c>
      <c r="B1299" t="s">
        <v>478</v>
      </c>
      <c r="C1299" t="s">
        <v>5325</v>
      </c>
      <c r="D1299" t="s">
        <v>707</v>
      </c>
      <c r="E1299" t="s">
        <v>39</v>
      </c>
      <c r="F1299" t="s">
        <v>21</v>
      </c>
      <c r="G1299" t="s">
        <v>21</v>
      </c>
      <c r="H1299" t="s">
        <v>22</v>
      </c>
      <c r="I1299" t="s">
        <v>41</v>
      </c>
      <c r="J1299" t="s">
        <v>24</v>
      </c>
      <c r="K1299" t="s">
        <v>25</v>
      </c>
      <c r="L1299" t="s">
        <v>25</v>
      </c>
      <c r="M1299" t="s">
        <v>38</v>
      </c>
      <c r="N1299" t="s">
        <v>25</v>
      </c>
      <c r="O1299" t="s">
        <v>21</v>
      </c>
      <c r="P1299" t="s">
        <v>27</v>
      </c>
      <c r="Q1299" t="s">
        <v>29</v>
      </c>
      <c r="R1299" t="s">
        <v>29</v>
      </c>
      <c r="S1299" t="s">
        <v>21</v>
      </c>
      <c r="T1299" t="s">
        <v>21</v>
      </c>
      <c r="U1299" t="s">
        <v>30</v>
      </c>
      <c r="V1299" s="2" t="s">
        <v>34</v>
      </c>
    </row>
    <row r="1300" spans="1:22" ht="140.4" x14ac:dyDescent="0.3">
      <c r="A1300" t="s">
        <v>39</v>
      </c>
      <c r="B1300" t="s">
        <v>478</v>
      </c>
      <c r="C1300" t="s">
        <v>5325</v>
      </c>
      <c r="D1300" t="s">
        <v>706</v>
      </c>
      <c r="E1300" t="s">
        <v>39</v>
      </c>
      <c r="F1300" t="s">
        <v>21</v>
      </c>
      <c r="G1300" t="s">
        <v>21</v>
      </c>
      <c r="H1300" t="s">
        <v>22</v>
      </c>
      <c r="I1300" t="s">
        <v>23</v>
      </c>
      <c r="J1300" t="s">
        <v>24</v>
      </c>
      <c r="K1300" t="s">
        <v>25</v>
      </c>
      <c r="L1300" t="s">
        <v>25</v>
      </c>
      <c r="M1300" t="s">
        <v>26</v>
      </c>
      <c r="N1300" t="s">
        <v>25</v>
      </c>
      <c r="O1300" t="s">
        <v>21</v>
      </c>
      <c r="P1300" t="s">
        <v>27</v>
      </c>
      <c r="Q1300" t="s">
        <v>29</v>
      </c>
      <c r="R1300" t="s">
        <v>29</v>
      </c>
      <c r="S1300" t="s">
        <v>21</v>
      </c>
      <c r="T1300" t="s">
        <v>21</v>
      </c>
      <c r="U1300" t="s">
        <v>30</v>
      </c>
      <c r="V1300" s="2" t="s">
        <v>34</v>
      </c>
    </row>
    <row r="1301" spans="1:22" ht="109.2" x14ac:dyDescent="0.3">
      <c r="A1301" t="s">
        <v>150</v>
      </c>
      <c r="B1301" t="s">
        <v>475</v>
      </c>
      <c r="C1301" t="s">
        <v>1005</v>
      </c>
      <c r="D1301" t="s">
        <v>5216</v>
      </c>
      <c r="E1301" t="s">
        <v>150</v>
      </c>
      <c r="F1301" t="s">
        <v>21</v>
      </c>
      <c r="G1301" t="s">
        <v>21</v>
      </c>
      <c r="H1301" t="s">
        <v>22</v>
      </c>
      <c r="I1301" t="s">
        <v>23</v>
      </c>
      <c r="J1301" t="s">
        <v>24</v>
      </c>
      <c r="K1301" t="s">
        <v>25</v>
      </c>
      <c r="L1301" t="s">
        <v>25</v>
      </c>
      <c r="M1301" t="s">
        <v>26</v>
      </c>
      <c r="N1301" t="s">
        <v>25</v>
      </c>
      <c r="O1301" t="s">
        <v>21</v>
      </c>
      <c r="P1301" t="s">
        <v>27</v>
      </c>
      <c r="Q1301" t="s">
        <v>45</v>
      </c>
      <c r="R1301" t="s">
        <v>29</v>
      </c>
      <c r="S1301" t="s">
        <v>21</v>
      </c>
      <c r="T1301" t="s">
        <v>21</v>
      </c>
      <c r="U1301" t="s">
        <v>42</v>
      </c>
      <c r="V1301" s="2" t="s">
        <v>91</v>
      </c>
    </row>
    <row r="1302" spans="1:22" ht="140.4" x14ac:dyDescent="0.3">
      <c r="A1302" t="s">
        <v>52</v>
      </c>
      <c r="B1302" t="s">
        <v>475</v>
      </c>
      <c r="C1302" t="s">
        <v>981</v>
      </c>
      <c r="D1302" t="s">
        <v>997</v>
      </c>
      <c r="E1302" t="s">
        <v>52</v>
      </c>
      <c r="F1302" t="s">
        <v>21</v>
      </c>
      <c r="G1302" t="s">
        <v>21</v>
      </c>
      <c r="H1302" t="s">
        <v>50</v>
      </c>
      <c r="I1302" t="s">
        <v>35</v>
      </c>
      <c r="J1302" t="s">
        <v>24</v>
      </c>
      <c r="K1302" t="s">
        <v>25</v>
      </c>
      <c r="L1302" t="s">
        <v>25</v>
      </c>
      <c r="M1302" t="s">
        <v>26</v>
      </c>
      <c r="N1302" t="s">
        <v>25</v>
      </c>
      <c r="O1302" t="s">
        <v>21</v>
      </c>
      <c r="P1302" t="s">
        <v>27</v>
      </c>
      <c r="Q1302" t="s">
        <v>45</v>
      </c>
      <c r="R1302" t="s">
        <v>29</v>
      </c>
      <c r="S1302" t="s">
        <v>21</v>
      </c>
      <c r="T1302" t="s">
        <v>21</v>
      </c>
      <c r="U1302" t="s">
        <v>33</v>
      </c>
      <c r="V1302" s="2" t="s">
        <v>34</v>
      </c>
    </row>
    <row r="1303" spans="1:22" ht="140.4" x14ac:dyDescent="0.3">
      <c r="A1303" t="s">
        <v>52</v>
      </c>
      <c r="B1303" t="s">
        <v>475</v>
      </c>
      <c r="C1303" t="s">
        <v>981</v>
      </c>
      <c r="D1303" t="s">
        <v>992</v>
      </c>
      <c r="E1303" t="s">
        <v>52</v>
      </c>
      <c r="F1303" t="s">
        <v>21</v>
      </c>
      <c r="G1303" t="s">
        <v>21</v>
      </c>
      <c r="H1303" t="s">
        <v>50</v>
      </c>
      <c r="I1303" t="s">
        <v>35</v>
      </c>
      <c r="J1303" t="s">
        <v>24</v>
      </c>
      <c r="K1303" t="s">
        <v>25</v>
      </c>
      <c r="L1303" t="s">
        <v>25</v>
      </c>
      <c r="M1303" t="s">
        <v>28</v>
      </c>
      <c r="N1303" t="s">
        <v>25</v>
      </c>
      <c r="O1303" t="s">
        <v>21</v>
      </c>
      <c r="P1303" t="s">
        <v>27</v>
      </c>
      <c r="Q1303" t="s">
        <v>28</v>
      </c>
      <c r="R1303" t="s">
        <v>29</v>
      </c>
      <c r="S1303" t="s">
        <v>21</v>
      </c>
      <c r="T1303" t="s">
        <v>21</v>
      </c>
      <c r="U1303" t="s">
        <v>33</v>
      </c>
      <c r="V1303" s="2" t="s">
        <v>34</v>
      </c>
    </row>
    <row r="1304" spans="1:22" x14ac:dyDescent="0.3">
      <c r="A1304" t="s">
        <v>62</v>
      </c>
      <c r="B1304" t="s">
        <v>983</v>
      </c>
      <c r="C1304" t="s">
        <v>984</v>
      </c>
      <c r="D1304" t="s">
        <v>1660</v>
      </c>
      <c r="E1304" t="s">
        <v>62</v>
      </c>
      <c r="F1304" t="s">
        <v>25</v>
      </c>
      <c r="G1304" t="s">
        <v>25</v>
      </c>
    </row>
    <row r="1305" spans="1:22" ht="93.6" x14ac:dyDescent="0.3">
      <c r="A1305" t="s">
        <v>147</v>
      </c>
      <c r="B1305" t="s">
        <v>475</v>
      </c>
      <c r="C1305" t="s">
        <v>981</v>
      </c>
      <c r="D1305" t="s">
        <v>5183</v>
      </c>
      <c r="E1305" t="s">
        <v>147</v>
      </c>
      <c r="F1305" t="s">
        <v>21</v>
      </c>
      <c r="G1305" t="s">
        <v>21</v>
      </c>
      <c r="H1305" t="s">
        <v>22</v>
      </c>
      <c r="I1305" t="s">
        <v>23</v>
      </c>
      <c r="J1305" t="s">
        <v>24</v>
      </c>
      <c r="K1305" t="s">
        <v>25</v>
      </c>
      <c r="L1305" t="s">
        <v>25</v>
      </c>
      <c r="M1305" t="s">
        <v>26</v>
      </c>
      <c r="N1305" t="s">
        <v>25</v>
      </c>
      <c r="O1305" t="s">
        <v>21</v>
      </c>
      <c r="P1305" t="s">
        <v>27</v>
      </c>
      <c r="Q1305" t="s">
        <v>45</v>
      </c>
      <c r="R1305" t="s">
        <v>29</v>
      </c>
      <c r="S1305" t="s">
        <v>25</v>
      </c>
      <c r="T1305" t="s">
        <v>25</v>
      </c>
      <c r="U1305" t="s">
        <v>75</v>
      </c>
      <c r="V1305" s="2" t="s">
        <v>51</v>
      </c>
    </row>
    <row r="1306" spans="1:22" x14ac:dyDescent="0.3">
      <c r="A1306" t="s">
        <v>39</v>
      </c>
      <c r="B1306" t="s">
        <v>174</v>
      </c>
      <c r="C1306" t="s">
        <v>175</v>
      </c>
      <c r="D1306" t="s">
        <v>789</v>
      </c>
      <c r="E1306" t="s">
        <v>39</v>
      </c>
      <c r="F1306" t="s">
        <v>21</v>
      </c>
      <c r="G1306" t="s">
        <v>25</v>
      </c>
    </row>
    <row r="1307" spans="1:22" ht="156" x14ac:dyDescent="0.3">
      <c r="A1307" t="s">
        <v>136</v>
      </c>
      <c r="B1307" t="s">
        <v>519</v>
      </c>
      <c r="C1307" t="s">
        <v>4825</v>
      </c>
      <c r="D1307" t="s">
        <v>4829</v>
      </c>
      <c r="E1307" t="s">
        <v>136</v>
      </c>
      <c r="F1307" t="s">
        <v>21</v>
      </c>
      <c r="G1307" t="s">
        <v>21</v>
      </c>
      <c r="H1307" t="s">
        <v>22</v>
      </c>
      <c r="I1307" t="s">
        <v>35</v>
      </c>
      <c r="J1307" t="s">
        <v>24</v>
      </c>
      <c r="K1307" t="s">
        <v>25</v>
      </c>
      <c r="L1307" t="s">
        <v>21</v>
      </c>
      <c r="M1307" t="s">
        <v>28</v>
      </c>
      <c r="N1307" t="s">
        <v>21</v>
      </c>
      <c r="O1307" t="s">
        <v>21</v>
      </c>
      <c r="P1307" t="s">
        <v>60</v>
      </c>
      <c r="Q1307" t="s">
        <v>47</v>
      </c>
      <c r="R1307" t="s">
        <v>45</v>
      </c>
      <c r="S1307" t="s">
        <v>21</v>
      </c>
      <c r="T1307" t="s">
        <v>21</v>
      </c>
      <c r="U1307" t="s">
        <v>75</v>
      </c>
      <c r="V1307" s="2" t="s">
        <v>31</v>
      </c>
    </row>
    <row r="1308" spans="1:22" x14ac:dyDescent="0.3">
      <c r="A1308" t="s">
        <v>40</v>
      </c>
      <c r="B1308" t="s">
        <v>963</v>
      </c>
      <c r="C1308" t="s">
        <v>3369</v>
      </c>
      <c r="D1308" t="s">
        <v>3388</v>
      </c>
      <c r="E1308" t="s">
        <v>40</v>
      </c>
      <c r="F1308" t="s">
        <v>25</v>
      </c>
      <c r="G1308" t="s">
        <v>21</v>
      </c>
    </row>
    <row r="1309" spans="1:22" ht="93.6" x14ac:dyDescent="0.3">
      <c r="A1309" t="s">
        <v>56</v>
      </c>
      <c r="B1309" t="s">
        <v>983</v>
      </c>
      <c r="C1309" t="s">
        <v>2227</v>
      </c>
      <c r="D1309" t="s">
        <v>2228</v>
      </c>
      <c r="E1309" t="s">
        <v>56</v>
      </c>
      <c r="F1309" t="s">
        <v>21</v>
      </c>
      <c r="G1309" t="s">
        <v>21</v>
      </c>
      <c r="H1309" t="s">
        <v>50</v>
      </c>
      <c r="I1309" t="s">
        <v>35</v>
      </c>
      <c r="J1309" t="s">
        <v>47</v>
      </c>
      <c r="K1309" t="s">
        <v>21</v>
      </c>
      <c r="L1309" t="s">
        <v>21</v>
      </c>
      <c r="M1309" t="s">
        <v>26</v>
      </c>
      <c r="N1309" t="s">
        <v>25</v>
      </c>
      <c r="O1309" t="s">
        <v>21</v>
      </c>
      <c r="P1309" s="2" t="s">
        <v>100</v>
      </c>
      <c r="Q1309" t="s">
        <v>45</v>
      </c>
      <c r="R1309" t="s">
        <v>29</v>
      </c>
      <c r="S1309" t="s">
        <v>25</v>
      </c>
      <c r="T1309" t="s">
        <v>25</v>
      </c>
      <c r="U1309" t="s">
        <v>75</v>
      </c>
      <c r="V1309" s="2" t="s">
        <v>48</v>
      </c>
    </row>
    <row r="1310" spans="1:22" ht="140.4" x14ac:dyDescent="0.3">
      <c r="A1310" t="s">
        <v>49</v>
      </c>
      <c r="B1310" t="s">
        <v>1190</v>
      </c>
      <c r="C1310" t="s">
        <v>1195</v>
      </c>
      <c r="D1310" t="s">
        <v>1572</v>
      </c>
      <c r="E1310" t="s">
        <v>49</v>
      </c>
      <c r="F1310" t="s">
        <v>21</v>
      </c>
      <c r="G1310" t="s">
        <v>21</v>
      </c>
      <c r="H1310" t="s">
        <v>22</v>
      </c>
      <c r="I1310" t="s">
        <v>41</v>
      </c>
      <c r="J1310" t="s">
        <v>24</v>
      </c>
      <c r="K1310" t="s">
        <v>25</v>
      </c>
      <c r="L1310" t="s">
        <v>25</v>
      </c>
      <c r="M1310" t="s">
        <v>38</v>
      </c>
      <c r="N1310" t="s">
        <v>25</v>
      </c>
      <c r="O1310" t="s">
        <v>21</v>
      </c>
      <c r="P1310" t="s">
        <v>27</v>
      </c>
      <c r="Q1310" t="s">
        <v>29</v>
      </c>
      <c r="R1310" t="s">
        <v>29</v>
      </c>
      <c r="S1310" t="s">
        <v>21</v>
      </c>
      <c r="T1310" t="s">
        <v>25</v>
      </c>
      <c r="U1310" t="s">
        <v>75</v>
      </c>
      <c r="V1310" s="2" t="s">
        <v>34</v>
      </c>
    </row>
    <row r="1311" spans="1:22" ht="140.4" x14ac:dyDescent="0.3">
      <c r="A1311" t="s">
        <v>74</v>
      </c>
      <c r="B1311" t="s">
        <v>174</v>
      </c>
      <c r="C1311" t="s">
        <v>886</v>
      </c>
      <c r="D1311" t="s">
        <v>4003</v>
      </c>
      <c r="E1311" t="s">
        <v>74</v>
      </c>
      <c r="F1311" t="s">
        <v>21</v>
      </c>
      <c r="G1311" t="s">
        <v>21</v>
      </c>
      <c r="H1311" t="s">
        <v>22</v>
      </c>
      <c r="I1311" t="s">
        <v>23</v>
      </c>
      <c r="J1311" t="s">
        <v>24</v>
      </c>
      <c r="K1311" t="s">
        <v>25</v>
      </c>
      <c r="L1311" t="s">
        <v>25</v>
      </c>
      <c r="M1311" t="s">
        <v>28</v>
      </c>
      <c r="N1311" t="s">
        <v>21</v>
      </c>
      <c r="O1311" t="s">
        <v>21</v>
      </c>
      <c r="P1311" t="s">
        <v>60</v>
      </c>
      <c r="Q1311" t="s">
        <v>45</v>
      </c>
      <c r="R1311" t="s">
        <v>28</v>
      </c>
      <c r="S1311" t="s">
        <v>21</v>
      </c>
      <c r="T1311" t="s">
        <v>21</v>
      </c>
      <c r="U1311" t="s">
        <v>33</v>
      </c>
      <c r="V1311" s="2" t="s">
        <v>34</v>
      </c>
    </row>
    <row r="1312" spans="1:22" ht="140.4" x14ac:dyDescent="0.3">
      <c r="A1312" t="s">
        <v>74</v>
      </c>
      <c r="B1312" t="s">
        <v>174</v>
      </c>
      <c r="C1312" t="s">
        <v>2721</v>
      </c>
      <c r="D1312" t="s">
        <v>4082</v>
      </c>
      <c r="E1312" t="s">
        <v>74</v>
      </c>
      <c r="F1312" t="s">
        <v>21</v>
      </c>
      <c r="G1312" t="s">
        <v>21</v>
      </c>
      <c r="H1312" t="s">
        <v>22</v>
      </c>
      <c r="I1312" t="s">
        <v>23</v>
      </c>
      <c r="J1312" t="s">
        <v>24</v>
      </c>
      <c r="K1312" t="s">
        <v>25</v>
      </c>
      <c r="L1312" t="s">
        <v>25</v>
      </c>
      <c r="M1312" t="s">
        <v>26</v>
      </c>
      <c r="N1312" t="s">
        <v>25</v>
      </c>
      <c r="O1312" t="s">
        <v>21</v>
      </c>
      <c r="P1312" t="s">
        <v>27</v>
      </c>
      <c r="Q1312" t="s">
        <v>45</v>
      </c>
      <c r="R1312" t="s">
        <v>28</v>
      </c>
      <c r="S1312" t="s">
        <v>21</v>
      </c>
      <c r="T1312" t="s">
        <v>21</v>
      </c>
      <c r="U1312" t="s">
        <v>30</v>
      </c>
      <c r="V1312" s="2" t="s">
        <v>34</v>
      </c>
    </row>
    <row r="1313" spans="1:22" ht="156" x14ac:dyDescent="0.3">
      <c r="A1313" t="s">
        <v>135</v>
      </c>
      <c r="B1313" t="s">
        <v>2870</v>
      </c>
      <c r="C1313" t="s">
        <v>3618</v>
      </c>
      <c r="D1313" t="s">
        <v>4861</v>
      </c>
      <c r="E1313" t="s">
        <v>135</v>
      </c>
      <c r="F1313" t="s">
        <v>21</v>
      </c>
      <c r="G1313" t="s">
        <v>21</v>
      </c>
      <c r="H1313" t="s">
        <v>22</v>
      </c>
      <c r="I1313" t="s">
        <v>23</v>
      </c>
      <c r="J1313" t="s">
        <v>24</v>
      </c>
      <c r="K1313" t="s">
        <v>25</v>
      </c>
      <c r="L1313" t="s">
        <v>25</v>
      </c>
      <c r="M1313" t="s">
        <v>26</v>
      </c>
      <c r="N1313" t="s">
        <v>25</v>
      </c>
      <c r="O1313" t="s">
        <v>21</v>
      </c>
      <c r="P1313" t="s">
        <v>27</v>
      </c>
      <c r="Q1313" t="s">
        <v>28</v>
      </c>
      <c r="R1313" t="s">
        <v>29</v>
      </c>
      <c r="S1313" t="s">
        <v>21</v>
      </c>
      <c r="T1313" t="s">
        <v>21</v>
      </c>
      <c r="U1313" t="s">
        <v>33</v>
      </c>
      <c r="V1313" s="2" t="s">
        <v>31</v>
      </c>
    </row>
    <row r="1314" spans="1:22" x14ac:dyDescent="0.3">
      <c r="A1314" t="s">
        <v>59</v>
      </c>
      <c r="B1314" t="s">
        <v>1056</v>
      </c>
      <c r="C1314" t="s">
        <v>1059</v>
      </c>
      <c r="D1314" t="s">
        <v>3507</v>
      </c>
      <c r="E1314" t="s">
        <v>59</v>
      </c>
      <c r="F1314" t="s">
        <v>25</v>
      </c>
      <c r="G1314" t="s">
        <v>25</v>
      </c>
    </row>
    <row r="1315" spans="1:22" x14ac:dyDescent="0.3">
      <c r="A1315" t="s">
        <v>136</v>
      </c>
      <c r="B1315" t="s">
        <v>475</v>
      </c>
      <c r="C1315" t="s">
        <v>476</v>
      </c>
      <c r="D1315" t="s">
        <v>4803</v>
      </c>
      <c r="E1315" t="s">
        <v>136</v>
      </c>
      <c r="F1315" t="s">
        <v>21</v>
      </c>
      <c r="G1315" t="s">
        <v>21</v>
      </c>
      <c r="H1315" t="s">
        <v>22</v>
      </c>
      <c r="I1315" t="s">
        <v>23</v>
      </c>
      <c r="J1315" t="s">
        <v>47</v>
      </c>
      <c r="K1315" t="s">
        <v>21</v>
      </c>
      <c r="L1315" t="s">
        <v>21</v>
      </c>
      <c r="M1315" t="s">
        <v>47</v>
      </c>
      <c r="N1315" t="s">
        <v>21</v>
      </c>
      <c r="O1315" t="s">
        <v>21</v>
      </c>
      <c r="P1315" t="s">
        <v>27</v>
      </c>
      <c r="Q1315" t="s">
        <v>45</v>
      </c>
      <c r="R1315" t="s">
        <v>28</v>
      </c>
      <c r="S1315" t="s">
        <v>21</v>
      </c>
      <c r="T1315" t="s">
        <v>21</v>
      </c>
      <c r="U1315" t="s">
        <v>42</v>
      </c>
      <c r="V1315" t="s">
        <v>101</v>
      </c>
    </row>
    <row r="1316" spans="1:22" ht="140.4" x14ac:dyDescent="0.3">
      <c r="A1316" t="s">
        <v>36</v>
      </c>
      <c r="B1316" t="s">
        <v>174</v>
      </c>
      <c r="C1316" t="s">
        <v>886</v>
      </c>
      <c r="D1316" t="s">
        <v>2717</v>
      </c>
      <c r="E1316" t="s">
        <v>36</v>
      </c>
      <c r="F1316" t="s">
        <v>21</v>
      </c>
      <c r="G1316" t="s">
        <v>21</v>
      </c>
      <c r="H1316" t="s">
        <v>22</v>
      </c>
      <c r="I1316" t="s">
        <v>35</v>
      </c>
      <c r="J1316" t="s">
        <v>24</v>
      </c>
      <c r="K1316" t="s">
        <v>21</v>
      </c>
      <c r="L1316" t="s">
        <v>21</v>
      </c>
      <c r="M1316" t="s">
        <v>47</v>
      </c>
      <c r="N1316" t="s">
        <v>21</v>
      </c>
      <c r="O1316" t="s">
        <v>21</v>
      </c>
      <c r="P1316" t="s">
        <v>27</v>
      </c>
      <c r="Q1316" t="s">
        <v>45</v>
      </c>
      <c r="R1316" t="s">
        <v>28</v>
      </c>
      <c r="S1316" t="s">
        <v>21</v>
      </c>
      <c r="T1316" t="s">
        <v>21</v>
      </c>
      <c r="U1316" t="s">
        <v>33</v>
      </c>
      <c r="V1316" s="2" t="s">
        <v>34</v>
      </c>
    </row>
    <row r="1317" spans="1:22" x14ac:dyDescent="0.3">
      <c r="A1317" t="s">
        <v>36</v>
      </c>
      <c r="B1317" t="s">
        <v>881</v>
      </c>
      <c r="C1317" t="s">
        <v>2278</v>
      </c>
      <c r="D1317" t="s">
        <v>2609</v>
      </c>
      <c r="E1317" t="s">
        <v>36</v>
      </c>
      <c r="F1317" t="s">
        <v>21</v>
      </c>
      <c r="G1317" t="s">
        <v>25</v>
      </c>
    </row>
    <row r="1318" spans="1:22" ht="156" x14ac:dyDescent="0.3">
      <c r="A1318" t="s">
        <v>43</v>
      </c>
      <c r="B1318" t="s">
        <v>174</v>
      </c>
      <c r="C1318" t="s">
        <v>781</v>
      </c>
      <c r="D1318" t="s">
        <v>3888</v>
      </c>
      <c r="E1318" t="s">
        <v>43</v>
      </c>
      <c r="F1318" t="s">
        <v>21</v>
      </c>
      <c r="G1318" t="s">
        <v>21</v>
      </c>
      <c r="H1318" t="s">
        <v>22</v>
      </c>
      <c r="I1318" t="s">
        <v>23</v>
      </c>
      <c r="J1318" t="s">
        <v>24</v>
      </c>
      <c r="K1318" t="s">
        <v>21</v>
      </c>
      <c r="L1318" t="s">
        <v>21</v>
      </c>
      <c r="M1318" t="s">
        <v>47</v>
      </c>
      <c r="N1318" t="s">
        <v>21</v>
      </c>
      <c r="O1318" t="s">
        <v>21</v>
      </c>
      <c r="P1318" t="s">
        <v>27</v>
      </c>
      <c r="Q1318" t="s">
        <v>45</v>
      </c>
      <c r="R1318" t="s">
        <v>29</v>
      </c>
      <c r="S1318" t="s">
        <v>21</v>
      </c>
      <c r="T1318" t="s">
        <v>25</v>
      </c>
      <c r="U1318" t="s">
        <v>30</v>
      </c>
      <c r="V1318" s="2" t="s">
        <v>31</v>
      </c>
    </row>
    <row r="1319" spans="1:22" ht="109.2" x14ac:dyDescent="0.3">
      <c r="A1319" t="s">
        <v>135</v>
      </c>
      <c r="B1319" t="s">
        <v>2870</v>
      </c>
      <c r="C1319" t="s">
        <v>3618</v>
      </c>
      <c r="D1319" t="s">
        <v>4904</v>
      </c>
      <c r="E1319" t="s">
        <v>135</v>
      </c>
      <c r="F1319" t="s">
        <v>21</v>
      </c>
      <c r="G1319" t="s">
        <v>21</v>
      </c>
      <c r="H1319" t="s">
        <v>22</v>
      </c>
      <c r="I1319" t="s">
        <v>23</v>
      </c>
      <c r="J1319" t="s">
        <v>24</v>
      </c>
      <c r="K1319" t="s">
        <v>25</v>
      </c>
      <c r="L1319" t="s">
        <v>25</v>
      </c>
      <c r="M1319" t="s">
        <v>26</v>
      </c>
      <c r="N1319" t="s">
        <v>25</v>
      </c>
      <c r="O1319" t="s">
        <v>21</v>
      </c>
      <c r="P1319" t="s">
        <v>27</v>
      </c>
      <c r="Q1319" t="s">
        <v>45</v>
      </c>
      <c r="R1319" t="s">
        <v>29</v>
      </c>
      <c r="S1319" t="s">
        <v>21</v>
      </c>
      <c r="T1319" t="s">
        <v>21</v>
      </c>
      <c r="U1319" t="s">
        <v>42</v>
      </c>
      <c r="V1319" s="2" t="s">
        <v>99</v>
      </c>
    </row>
    <row r="1320" spans="1:22" ht="140.4" x14ac:dyDescent="0.3">
      <c r="A1320" t="s">
        <v>71</v>
      </c>
      <c r="B1320" t="s">
        <v>890</v>
      </c>
      <c r="C1320" t="s">
        <v>1169</v>
      </c>
      <c r="D1320" t="s">
        <v>2850</v>
      </c>
      <c r="E1320" t="s">
        <v>71</v>
      </c>
      <c r="F1320" t="s">
        <v>21</v>
      </c>
      <c r="G1320" t="s">
        <v>21</v>
      </c>
      <c r="H1320" t="s">
        <v>22</v>
      </c>
      <c r="I1320" t="s">
        <v>23</v>
      </c>
      <c r="J1320" t="s">
        <v>24</v>
      </c>
      <c r="K1320" t="s">
        <v>25</v>
      </c>
      <c r="L1320" t="s">
        <v>25</v>
      </c>
      <c r="M1320" t="s">
        <v>26</v>
      </c>
      <c r="N1320" t="s">
        <v>25</v>
      </c>
      <c r="O1320" t="s">
        <v>21</v>
      </c>
      <c r="P1320" t="s">
        <v>27</v>
      </c>
      <c r="Q1320" t="s">
        <v>28</v>
      </c>
      <c r="R1320" t="s">
        <v>29</v>
      </c>
      <c r="S1320" t="s">
        <v>21</v>
      </c>
      <c r="T1320" t="s">
        <v>25</v>
      </c>
      <c r="U1320" t="s">
        <v>75</v>
      </c>
      <c r="V1320" s="2" t="s">
        <v>34</v>
      </c>
    </row>
    <row r="1321" spans="1:22" ht="156" x14ac:dyDescent="0.3">
      <c r="A1321" t="s">
        <v>73</v>
      </c>
      <c r="B1321" t="s">
        <v>311</v>
      </c>
      <c r="C1321" t="s">
        <v>338</v>
      </c>
      <c r="D1321" t="s">
        <v>339</v>
      </c>
      <c r="E1321" t="s">
        <v>73</v>
      </c>
      <c r="F1321" t="s">
        <v>21</v>
      </c>
      <c r="G1321" t="s">
        <v>21</v>
      </c>
      <c r="H1321" t="s">
        <v>22</v>
      </c>
      <c r="I1321" t="s">
        <v>35</v>
      </c>
      <c r="J1321" t="s">
        <v>24</v>
      </c>
      <c r="K1321" t="s">
        <v>25</v>
      </c>
      <c r="L1321" t="s">
        <v>25</v>
      </c>
      <c r="M1321" t="s">
        <v>28</v>
      </c>
      <c r="N1321" t="s">
        <v>25</v>
      </c>
      <c r="O1321" t="s">
        <v>21</v>
      </c>
      <c r="P1321" t="s">
        <v>60</v>
      </c>
      <c r="Q1321" t="s">
        <v>45</v>
      </c>
      <c r="R1321" t="s">
        <v>29</v>
      </c>
      <c r="S1321" t="s">
        <v>21</v>
      </c>
      <c r="T1321" t="s">
        <v>25</v>
      </c>
      <c r="U1321" t="s">
        <v>33</v>
      </c>
      <c r="V1321" s="2" t="s">
        <v>31</v>
      </c>
    </row>
    <row r="1322" spans="1:22" ht="140.4" x14ac:dyDescent="0.3">
      <c r="A1322" t="s">
        <v>19</v>
      </c>
      <c r="B1322" t="s">
        <v>162</v>
      </c>
      <c r="C1322" t="s">
        <v>181</v>
      </c>
      <c r="D1322" t="s">
        <v>231</v>
      </c>
      <c r="E1322" t="s">
        <v>62</v>
      </c>
      <c r="F1322" t="s">
        <v>21</v>
      </c>
      <c r="G1322" t="s">
        <v>21</v>
      </c>
      <c r="H1322" t="s">
        <v>22</v>
      </c>
      <c r="I1322" t="s">
        <v>23</v>
      </c>
      <c r="J1322" t="s">
        <v>24</v>
      </c>
      <c r="K1322" t="s">
        <v>25</v>
      </c>
      <c r="L1322" t="s">
        <v>25</v>
      </c>
      <c r="M1322" t="s">
        <v>28</v>
      </c>
      <c r="N1322" t="s">
        <v>25</v>
      </c>
      <c r="O1322" t="s">
        <v>21</v>
      </c>
      <c r="P1322" t="s">
        <v>27</v>
      </c>
      <c r="Q1322" t="s">
        <v>45</v>
      </c>
      <c r="R1322" t="s">
        <v>29</v>
      </c>
      <c r="S1322" t="s">
        <v>21</v>
      </c>
      <c r="T1322" t="s">
        <v>21</v>
      </c>
      <c r="U1322" t="s">
        <v>33</v>
      </c>
      <c r="V1322" s="2" t="s">
        <v>34</v>
      </c>
    </row>
    <row r="1323" spans="1:22" ht="124.8" x14ac:dyDescent="0.3">
      <c r="A1323" t="s">
        <v>43</v>
      </c>
      <c r="B1323" t="s">
        <v>174</v>
      </c>
      <c r="C1323" t="s">
        <v>195</v>
      </c>
      <c r="D1323" t="s">
        <v>3938</v>
      </c>
      <c r="E1323" t="s">
        <v>43</v>
      </c>
      <c r="F1323" t="s">
        <v>21</v>
      </c>
      <c r="G1323" t="s">
        <v>21</v>
      </c>
      <c r="H1323" t="s">
        <v>22</v>
      </c>
      <c r="I1323" t="s">
        <v>35</v>
      </c>
      <c r="J1323" t="s">
        <v>24</v>
      </c>
      <c r="K1323" t="s">
        <v>25</v>
      </c>
      <c r="L1323" t="s">
        <v>25</v>
      </c>
      <c r="M1323" t="s">
        <v>26</v>
      </c>
      <c r="N1323" t="s">
        <v>25</v>
      </c>
      <c r="O1323" t="s">
        <v>21</v>
      </c>
      <c r="P1323" t="s">
        <v>27</v>
      </c>
      <c r="Q1323" t="s">
        <v>45</v>
      </c>
      <c r="R1323" t="s">
        <v>29</v>
      </c>
      <c r="S1323" t="s">
        <v>21</v>
      </c>
      <c r="T1323" t="s">
        <v>25</v>
      </c>
      <c r="U1323" t="s">
        <v>33</v>
      </c>
      <c r="V1323" s="2" t="s">
        <v>97</v>
      </c>
    </row>
    <row r="1324" spans="1:22" ht="62.4" x14ac:dyDescent="0.3">
      <c r="A1324" t="s">
        <v>74</v>
      </c>
      <c r="B1324" t="s">
        <v>174</v>
      </c>
      <c r="C1324" t="s">
        <v>4009</v>
      </c>
      <c r="D1324" t="s">
        <v>4065</v>
      </c>
      <c r="E1324" t="s">
        <v>74</v>
      </c>
      <c r="F1324" t="s">
        <v>21</v>
      </c>
      <c r="G1324" t="s">
        <v>21</v>
      </c>
      <c r="H1324" t="s">
        <v>22</v>
      </c>
      <c r="I1324" t="s">
        <v>35</v>
      </c>
      <c r="J1324" t="s">
        <v>24</v>
      </c>
      <c r="K1324" t="s">
        <v>25</v>
      </c>
      <c r="L1324" t="s">
        <v>25</v>
      </c>
      <c r="M1324" t="s">
        <v>38</v>
      </c>
      <c r="N1324" t="s">
        <v>25</v>
      </c>
      <c r="O1324" t="s">
        <v>21</v>
      </c>
      <c r="P1324" t="s">
        <v>27</v>
      </c>
      <c r="Q1324" t="s">
        <v>45</v>
      </c>
      <c r="R1324" t="s">
        <v>28</v>
      </c>
      <c r="S1324" t="s">
        <v>21</v>
      </c>
      <c r="T1324" t="s">
        <v>25</v>
      </c>
      <c r="U1324" t="s">
        <v>75</v>
      </c>
      <c r="V1324" s="2" t="s">
        <v>48</v>
      </c>
    </row>
    <row r="1325" spans="1:22" x14ac:dyDescent="0.3">
      <c r="A1325" t="s">
        <v>43</v>
      </c>
      <c r="B1325" t="s">
        <v>1733</v>
      </c>
      <c r="C1325" t="s">
        <v>1859</v>
      </c>
      <c r="D1325" t="s">
        <v>3882</v>
      </c>
      <c r="E1325" t="s">
        <v>43</v>
      </c>
      <c r="F1325" t="s">
        <v>21</v>
      </c>
      <c r="G1325" t="s">
        <v>21</v>
      </c>
      <c r="H1325" t="s">
        <v>50</v>
      </c>
      <c r="I1325" t="s">
        <v>35</v>
      </c>
      <c r="J1325" t="s">
        <v>24</v>
      </c>
      <c r="K1325" t="s">
        <v>25</v>
      </c>
      <c r="L1325" t="s">
        <v>25</v>
      </c>
      <c r="M1325" t="s">
        <v>28</v>
      </c>
      <c r="N1325" t="s">
        <v>25</v>
      </c>
      <c r="O1325" t="s">
        <v>21</v>
      </c>
      <c r="P1325" t="s">
        <v>27</v>
      </c>
      <c r="Q1325" t="s">
        <v>45</v>
      </c>
      <c r="R1325" t="s">
        <v>29</v>
      </c>
      <c r="S1325" t="s">
        <v>25</v>
      </c>
      <c r="T1325" t="s">
        <v>21</v>
      </c>
      <c r="U1325" t="s">
        <v>33</v>
      </c>
      <c r="V1325" t="s">
        <v>111</v>
      </c>
    </row>
    <row r="1326" spans="1:22" ht="156" x14ac:dyDescent="0.3">
      <c r="A1326" t="s">
        <v>61</v>
      </c>
      <c r="B1326" t="s">
        <v>847</v>
      </c>
      <c r="C1326" t="s">
        <v>1084</v>
      </c>
      <c r="D1326" t="s">
        <v>1099</v>
      </c>
      <c r="E1326" t="s">
        <v>61</v>
      </c>
      <c r="F1326" t="s">
        <v>21</v>
      </c>
      <c r="G1326" t="s">
        <v>21</v>
      </c>
      <c r="H1326" t="s">
        <v>22</v>
      </c>
      <c r="I1326" t="s">
        <v>41</v>
      </c>
      <c r="J1326" t="s">
        <v>24</v>
      </c>
      <c r="K1326" t="s">
        <v>25</v>
      </c>
      <c r="L1326" t="s">
        <v>25</v>
      </c>
      <c r="M1326" t="s">
        <v>26</v>
      </c>
      <c r="N1326" t="s">
        <v>21</v>
      </c>
      <c r="O1326" t="s">
        <v>21</v>
      </c>
      <c r="P1326" t="s">
        <v>27</v>
      </c>
      <c r="Q1326" t="s">
        <v>45</v>
      </c>
      <c r="R1326" t="s">
        <v>28</v>
      </c>
      <c r="S1326" t="s">
        <v>21</v>
      </c>
      <c r="T1326" t="s">
        <v>21</v>
      </c>
      <c r="U1326" t="s">
        <v>30</v>
      </c>
      <c r="V1326" s="2" t="s">
        <v>31</v>
      </c>
    </row>
    <row r="1327" spans="1:22" ht="93.6" x14ac:dyDescent="0.3">
      <c r="A1327" t="s">
        <v>40</v>
      </c>
      <c r="B1327" t="s">
        <v>637</v>
      </c>
      <c r="C1327" t="s">
        <v>905</v>
      </c>
      <c r="D1327" t="s">
        <v>3323</v>
      </c>
      <c r="E1327" t="s">
        <v>44</v>
      </c>
      <c r="F1327" t="s">
        <v>21</v>
      </c>
      <c r="G1327" t="s">
        <v>21</v>
      </c>
      <c r="H1327" t="s">
        <v>22</v>
      </c>
      <c r="I1327" t="s">
        <v>35</v>
      </c>
      <c r="J1327" t="s">
        <v>24</v>
      </c>
      <c r="K1327" t="s">
        <v>25</v>
      </c>
      <c r="L1327" t="s">
        <v>25</v>
      </c>
      <c r="M1327" t="s">
        <v>26</v>
      </c>
      <c r="N1327" t="s">
        <v>25</v>
      </c>
      <c r="O1327" t="s">
        <v>21</v>
      </c>
      <c r="P1327" t="s">
        <v>27</v>
      </c>
      <c r="Q1327" t="s">
        <v>45</v>
      </c>
      <c r="R1327" t="s">
        <v>28</v>
      </c>
      <c r="S1327" t="s">
        <v>21</v>
      </c>
      <c r="T1327" t="s">
        <v>21</v>
      </c>
      <c r="U1327" t="s">
        <v>42</v>
      </c>
      <c r="V1327" s="2" t="s">
        <v>51</v>
      </c>
    </row>
    <row r="1328" spans="1:22" ht="140.4" x14ac:dyDescent="0.3">
      <c r="A1328" t="s">
        <v>67</v>
      </c>
      <c r="B1328" t="s">
        <v>1602</v>
      </c>
      <c r="C1328" t="s">
        <v>1603</v>
      </c>
      <c r="D1328" t="s">
        <v>2346</v>
      </c>
      <c r="E1328" t="s">
        <v>67</v>
      </c>
      <c r="F1328" t="s">
        <v>21</v>
      </c>
      <c r="G1328" t="s">
        <v>21</v>
      </c>
      <c r="H1328" t="s">
        <v>50</v>
      </c>
      <c r="I1328" t="s">
        <v>23</v>
      </c>
      <c r="J1328" t="s">
        <v>24</v>
      </c>
      <c r="K1328" t="s">
        <v>25</v>
      </c>
      <c r="L1328" t="s">
        <v>25</v>
      </c>
      <c r="M1328" t="s">
        <v>26</v>
      </c>
      <c r="N1328" t="s">
        <v>25</v>
      </c>
      <c r="O1328" t="s">
        <v>21</v>
      </c>
      <c r="P1328" t="s">
        <v>27</v>
      </c>
      <c r="Q1328" t="s">
        <v>28</v>
      </c>
      <c r="R1328" t="s">
        <v>29</v>
      </c>
      <c r="S1328" t="s">
        <v>25</v>
      </c>
      <c r="T1328" t="s">
        <v>25</v>
      </c>
      <c r="U1328" t="s">
        <v>30</v>
      </c>
      <c r="V1328" s="2" t="s">
        <v>34</v>
      </c>
    </row>
    <row r="1329" spans="1:22" ht="109.2" x14ac:dyDescent="0.3">
      <c r="A1329" t="s">
        <v>61</v>
      </c>
      <c r="B1329" t="s">
        <v>519</v>
      </c>
      <c r="C1329" t="s">
        <v>833</v>
      </c>
      <c r="D1329" t="s">
        <v>1031</v>
      </c>
      <c r="E1329" t="s">
        <v>61</v>
      </c>
      <c r="F1329" t="s">
        <v>21</v>
      </c>
      <c r="G1329" t="s">
        <v>21</v>
      </c>
      <c r="H1329" t="s">
        <v>22</v>
      </c>
      <c r="I1329" t="s">
        <v>23</v>
      </c>
      <c r="J1329" t="s">
        <v>47</v>
      </c>
      <c r="K1329" t="s">
        <v>21</v>
      </c>
      <c r="L1329" t="s">
        <v>21</v>
      </c>
      <c r="M1329" t="s">
        <v>47</v>
      </c>
      <c r="N1329" t="s">
        <v>21</v>
      </c>
      <c r="O1329" t="s">
        <v>21</v>
      </c>
      <c r="P1329" t="s">
        <v>60</v>
      </c>
      <c r="Q1329" t="s">
        <v>45</v>
      </c>
      <c r="R1329" t="s">
        <v>29</v>
      </c>
      <c r="S1329" t="s">
        <v>21</v>
      </c>
      <c r="T1329" t="s">
        <v>25</v>
      </c>
      <c r="U1329" t="s">
        <v>75</v>
      </c>
      <c r="V1329" s="2" t="s">
        <v>66</v>
      </c>
    </row>
    <row r="1330" spans="1:22" x14ac:dyDescent="0.3">
      <c r="A1330" t="s">
        <v>37</v>
      </c>
      <c r="B1330" t="s">
        <v>983</v>
      </c>
      <c r="C1330" t="s">
        <v>984</v>
      </c>
      <c r="D1330" t="s">
        <v>3471</v>
      </c>
      <c r="E1330" t="s">
        <v>37</v>
      </c>
      <c r="F1330" t="s">
        <v>25</v>
      </c>
      <c r="G1330" t="s">
        <v>21</v>
      </c>
    </row>
    <row r="1331" spans="1:22" x14ac:dyDescent="0.3">
      <c r="A1331" t="s">
        <v>74</v>
      </c>
      <c r="B1331" t="s">
        <v>174</v>
      </c>
      <c r="C1331" t="s">
        <v>1064</v>
      </c>
      <c r="D1331" t="s">
        <v>4012</v>
      </c>
      <c r="E1331" t="s">
        <v>74</v>
      </c>
      <c r="F1331" t="s">
        <v>21</v>
      </c>
      <c r="G1331" t="s">
        <v>25</v>
      </c>
    </row>
    <row r="1332" spans="1:22" ht="156" x14ac:dyDescent="0.3">
      <c r="A1332" t="s">
        <v>102</v>
      </c>
      <c r="B1332" t="s">
        <v>174</v>
      </c>
      <c r="C1332" t="s">
        <v>195</v>
      </c>
      <c r="D1332" t="s">
        <v>3788</v>
      </c>
      <c r="E1332" t="s">
        <v>102</v>
      </c>
      <c r="F1332" t="s">
        <v>21</v>
      </c>
      <c r="G1332" t="s">
        <v>21</v>
      </c>
      <c r="H1332" t="s">
        <v>22</v>
      </c>
      <c r="I1332" t="s">
        <v>35</v>
      </c>
      <c r="J1332" t="s">
        <v>24</v>
      </c>
      <c r="K1332" t="s">
        <v>21</v>
      </c>
      <c r="L1332" t="s">
        <v>25</v>
      </c>
      <c r="M1332" t="s">
        <v>28</v>
      </c>
      <c r="N1332" t="s">
        <v>25</v>
      </c>
      <c r="O1332" t="s">
        <v>21</v>
      </c>
      <c r="P1332" t="s">
        <v>27</v>
      </c>
      <c r="Q1332" t="s">
        <v>45</v>
      </c>
      <c r="R1332" t="s">
        <v>28</v>
      </c>
      <c r="S1332" t="s">
        <v>21</v>
      </c>
      <c r="T1332" t="s">
        <v>21</v>
      </c>
      <c r="U1332" t="s">
        <v>42</v>
      </c>
      <c r="V1332" s="2" t="s">
        <v>31</v>
      </c>
    </row>
    <row r="1333" spans="1:22" ht="156" x14ac:dyDescent="0.3">
      <c r="A1333" t="s">
        <v>39</v>
      </c>
      <c r="B1333" t="s">
        <v>162</v>
      </c>
      <c r="C1333" t="s">
        <v>656</v>
      </c>
      <c r="D1333" t="s">
        <v>685</v>
      </c>
      <c r="E1333" t="s">
        <v>39</v>
      </c>
      <c r="F1333" t="s">
        <v>21</v>
      </c>
      <c r="G1333" t="s">
        <v>21</v>
      </c>
      <c r="H1333" t="s">
        <v>22</v>
      </c>
      <c r="I1333" t="s">
        <v>23</v>
      </c>
      <c r="J1333" t="s">
        <v>24</v>
      </c>
      <c r="K1333" t="s">
        <v>25</v>
      </c>
      <c r="L1333" t="s">
        <v>25</v>
      </c>
      <c r="M1333" t="s">
        <v>26</v>
      </c>
      <c r="N1333" t="s">
        <v>25</v>
      </c>
      <c r="O1333" t="s">
        <v>25</v>
      </c>
      <c r="P1333" t="s">
        <v>72</v>
      </c>
      <c r="Q1333" t="s">
        <v>28</v>
      </c>
      <c r="R1333" t="s">
        <v>28</v>
      </c>
      <c r="S1333" t="s">
        <v>21</v>
      </c>
      <c r="T1333" t="s">
        <v>21</v>
      </c>
      <c r="U1333" t="s">
        <v>30</v>
      </c>
      <c r="V1333" s="2" t="s">
        <v>31</v>
      </c>
    </row>
    <row r="1334" spans="1:22" x14ac:dyDescent="0.3">
      <c r="A1334" t="s">
        <v>62</v>
      </c>
      <c r="B1334" t="s">
        <v>1733</v>
      </c>
      <c r="C1334" t="s">
        <v>1740</v>
      </c>
      <c r="D1334" t="s">
        <v>1797</v>
      </c>
      <c r="E1334" t="s">
        <v>62</v>
      </c>
      <c r="F1334" t="s">
        <v>25</v>
      </c>
      <c r="G1334" t="s">
        <v>21</v>
      </c>
    </row>
    <row r="1335" spans="1:22" x14ac:dyDescent="0.3">
      <c r="A1335" t="s">
        <v>102</v>
      </c>
      <c r="B1335" t="s">
        <v>174</v>
      </c>
      <c r="C1335" t="s">
        <v>175</v>
      </c>
      <c r="D1335" t="s">
        <v>3793</v>
      </c>
      <c r="E1335" t="s">
        <v>102</v>
      </c>
      <c r="F1335" t="s">
        <v>21</v>
      </c>
      <c r="G1335" t="s">
        <v>25</v>
      </c>
    </row>
    <row r="1336" spans="1:22" ht="78" x14ac:dyDescent="0.3">
      <c r="A1336" t="s">
        <v>61</v>
      </c>
      <c r="B1336" t="s">
        <v>1056</v>
      </c>
      <c r="C1336" t="s">
        <v>1124</v>
      </c>
      <c r="D1336" t="s">
        <v>1142</v>
      </c>
      <c r="E1336" t="s">
        <v>61</v>
      </c>
      <c r="F1336" t="s">
        <v>21</v>
      </c>
      <c r="G1336" t="s">
        <v>21</v>
      </c>
      <c r="H1336" t="s">
        <v>50</v>
      </c>
      <c r="I1336" t="s">
        <v>23</v>
      </c>
      <c r="J1336" t="s">
        <v>47</v>
      </c>
      <c r="K1336" t="s">
        <v>21</v>
      </c>
      <c r="L1336" t="s">
        <v>25</v>
      </c>
      <c r="M1336" t="s">
        <v>26</v>
      </c>
      <c r="N1336" t="s">
        <v>25</v>
      </c>
      <c r="O1336" t="s">
        <v>21</v>
      </c>
      <c r="P1336" t="s">
        <v>27</v>
      </c>
      <c r="Q1336" t="s">
        <v>45</v>
      </c>
      <c r="R1336" t="s">
        <v>28</v>
      </c>
      <c r="S1336" t="s">
        <v>21</v>
      </c>
      <c r="T1336" t="s">
        <v>21</v>
      </c>
      <c r="U1336" t="s">
        <v>33</v>
      </c>
      <c r="V1336" s="2" t="s">
        <v>57</v>
      </c>
    </row>
    <row r="1337" spans="1:22" ht="140.4" x14ac:dyDescent="0.3">
      <c r="A1337" t="s">
        <v>67</v>
      </c>
      <c r="B1337" t="s">
        <v>174</v>
      </c>
      <c r="C1337" t="s">
        <v>1938</v>
      </c>
      <c r="D1337" t="s">
        <v>2413</v>
      </c>
      <c r="E1337" t="s">
        <v>67</v>
      </c>
      <c r="F1337" t="s">
        <v>21</v>
      </c>
      <c r="G1337" t="s">
        <v>21</v>
      </c>
      <c r="H1337" t="s">
        <v>22</v>
      </c>
      <c r="I1337" t="s">
        <v>41</v>
      </c>
      <c r="J1337" t="s">
        <v>24</v>
      </c>
      <c r="K1337" t="s">
        <v>25</v>
      </c>
      <c r="L1337" t="s">
        <v>25</v>
      </c>
      <c r="M1337" t="s">
        <v>38</v>
      </c>
      <c r="N1337" t="s">
        <v>25</v>
      </c>
      <c r="O1337" t="s">
        <v>21</v>
      </c>
      <c r="P1337" t="s">
        <v>27</v>
      </c>
      <c r="Q1337" t="s">
        <v>29</v>
      </c>
      <c r="R1337" t="s">
        <v>29</v>
      </c>
      <c r="S1337" t="s">
        <v>21</v>
      </c>
      <c r="T1337" t="s">
        <v>21</v>
      </c>
      <c r="U1337" t="s">
        <v>75</v>
      </c>
      <c r="V1337" s="2" t="s">
        <v>34</v>
      </c>
    </row>
    <row r="1338" spans="1:22" ht="109.2" x14ac:dyDescent="0.3">
      <c r="A1338" t="s">
        <v>43</v>
      </c>
      <c r="B1338" t="s">
        <v>174</v>
      </c>
      <c r="C1338" t="s">
        <v>822</v>
      </c>
      <c r="D1338" t="s">
        <v>3958</v>
      </c>
      <c r="E1338" t="s">
        <v>43</v>
      </c>
      <c r="F1338" t="s">
        <v>21</v>
      </c>
      <c r="G1338" t="s">
        <v>21</v>
      </c>
      <c r="H1338" t="s">
        <v>54</v>
      </c>
      <c r="I1338" t="s">
        <v>35</v>
      </c>
      <c r="J1338" t="s">
        <v>24</v>
      </c>
      <c r="K1338" t="s">
        <v>25</v>
      </c>
      <c r="L1338" t="s">
        <v>21</v>
      </c>
      <c r="M1338" t="s">
        <v>47</v>
      </c>
      <c r="N1338" t="s">
        <v>21</v>
      </c>
      <c r="O1338" t="s">
        <v>21</v>
      </c>
      <c r="P1338" t="s">
        <v>27</v>
      </c>
      <c r="Q1338" t="s">
        <v>45</v>
      </c>
      <c r="R1338" t="s">
        <v>45</v>
      </c>
      <c r="S1338" t="s">
        <v>21</v>
      </c>
      <c r="T1338" t="s">
        <v>21</v>
      </c>
      <c r="U1338" t="s">
        <v>33</v>
      </c>
      <c r="V1338" s="2" t="s">
        <v>66</v>
      </c>
    </row>
    <row r="1339" spans="1:22" ht="62.4" x14ac:dyDescent="0.3">
      <c r="A1339" t="s">
        <v>36</v>
      </c>
      <c r="B1339" t="s">
        <v>890</v>
      </c>
      <c r="C1339" t="s">
        <v>927</v>
      </c>
      <c r="D1339" t="s">
        <v>2697</v>
      </c>
      <c r="E1339" t="s">
        <v>36</v>
      </c>
      <c r="F1339" t="s">
        <v>21</v>
      </c>
      <c r="G1339" t="s">
        <v>21</v>
      </c>
      <c r="H1339" t="s">
        <v>50</v>
      </c>
      <c r="I1339" t="s">
        <v>35</v>
      </c>
      <c r="J1339" t="s">
        <v>47</v>
      </c>
      <c r="K1339" t="s">
        <v>21</v>
      </c>
      <c r="L1339" t="s">
        <v>25</v>
      </c>
      <c r="M1339" t="s">
        <v>28</v>
      </c>
      <c r="N1339" t="s">
        <v>21</v>
      </c>
      <c r="O1339" t="s">
        <v>21</v>
      </c>
      <c r="P1339" t="s">
        <v>27</v>
      </c>
      <c r="Q1339" t="s">
        <v>45</v>
      </c>
      <c r="R1339" t="s">
        <v>47</v>
      </c>
      <c r="S1339" t="s">
        <v>21</v>
      </c>
      <c r="T1339" t="s">
        <v>25</v>
      </c>
      <c r="U1339" t="s">
        <v>33</v>
      </c>
      <c r="V1339" s="2" t="s">
        <v>48</v>
      </c>
    </row>
    <row r="1340" spans="1:22" x14ac:dyDescent="0.3">
      <c r="A1340" t="s">
        <v>32</v>
      </c>
      <c r="B1340" t="s">
        <v>1733</v>
      </c>
      <c r="C1340" t="s">
        <v>1994</v>
      </c>
      <c r="D1340" t="s">
        <v>1995</v>
      </c>
      <c r="E1340" t="s">
        <v>32</v>
      </c>
      <c r="F1340" t="s">
        <v>25</v>
      </c>
      <c r="G1340" t="s">
        <v>25</v>
      </c>
    </row>
    <row r="1341" spans="1:22" ht="62.4" x14ac:dyDescent="0.3">
      <c r="A1341" t="s">
        <v>39</v>
      </c>
      <c r="B1341" t="s">
        <v>174</v>
      </c>
      <c r="C1341" t="s">
        <v>781</v>
      </c>
      <c r="D1341" t="s">
        <v>782</v>
      </c>
      <c r="E1341" t="s">
        <v>39</v>
      </c>
      <c r="F1341" t="s">
        <v>21</v>
      </c>
      <c r="G1341" t="s">
        <v>21</v>
      </c>
      <c r="H1341" t="s">
        <v>22</v>
      </c>
      <c r="I1341" t="s">
        <v>23</v>
      </c>
      <c r="J1341" t="s">
        <v>47</v>
      </c>
      <c r="K1341" t="s">
        <v>25</v>
      </c>
      <c r="L1341" t="s">
        <v>25</v>
      </c>
      <c r="M1341" t="s">
        <v>26</v>
      </c>
      <c r="N1341" t="s">
        <v>25</v>
      </c>
      <c r="O1341" t="s">
        <v>21</v>
      </c>
      <c r="P1341" t="s">
        <v>27</v>
      </c>
      <c r="Q1341" t="s">
        <v>45</v>
      </c>
      <c r="R1341" t="s">
        <v>28</v>
      </c>
      <c r="S1341" t="s">
        <v>21</v>
      </c>
      <c r="T1341" t="s">
        <v>21</v>
      </c>
      <c r="U1341" t="s">
        <v>33</v>
      </c>
      <c r="V1341" s="2" t="s">
        <v>48</v>
      </c>
    </row>
    <row r="1342" spans="1:22" ht="46.8" x14ac:dyDescent="0.3">
      <c r="A1342" t="s">
        <v>73</v>
      </c>
      <c r="B1342" t="s">
        <v>162</v>
      </c>
      <c r="C1342" t="s">
        <v>359</v>
      </c>
      <c r="D1342" t="s">
        <v>384</v>
      </c>
      <c r="E1342" t="s">
        <v>58</v>
      </c>
      <c r="F1342" t="s">
        <v>21</v>
      </c>
      <c r="G1342" t="s">
        <v>21</v>
      </c>
      <c r="H1342" t="s">
        <v>22</v>
      </c>
      <c r="I1342" t="s">
        <v>35</v>
      </c>
      <c r="J1342" t="s">
        <v>24</v>
      </c>
      <c r="K1342" t="s">
        <v>21</v>
      </c>
      <c r="L1342" t="s">
        <v>25</v>
      </c>
      <c r="M1342" t="s">
        <v>28</v>
      </c>
      <c r="N1342" t="s">
        <v>25</v>
      </c>
      <c r="O1342" t="s">
        <v>21</v>
      </c>
      <c r="P1342" t="s">
        <v>27</v>
      </c>
      <c r="Q1342" t="s">
        <v>45</v>
      </c>
      <c r="R1342" t="s">
        <v>29</v>
      </c>
      <c r="S1342" t="s">
        <v>21</v>
      </c>
      <c r="T1342" t="s">
        <v>21</v>
      </c>
      <c r="U1342" t="s">
        <v>42</v>
      </c>
      <c r="V1342" s="2" t="s">
        <v>81</v>
      </c>
    </row>
    <row r="1343" spans="1:22" x14ac:dyDescent="0.3">
      <c r="A1343" t="s">
        <v>43</v>
      </c>
      <c r="B1343" t="s">
        <v>174</v>
      </c>
      <c r="C1343" t="s">
        <v>175</v>
      </c>
      <c r="D1343" t="s">
        <v>3896</v>
      </c>
      <c r="E1343" t="s">
        <v>43</v>
      </c>
      <c r="F1343" t="s">
        <v>21</v>
      </c>
      <c r="G1343" t="s">
        <v>21</v>
      </c>
      <c r="H1343" t="s">
        <v>22</v>
      </c>
      <c r="I1343" t="s">
        <v>35</v>
      </c>
      <c r="J1343" t="s">
        <v>24</v>
      </c>
      <c r="K1343" t="s">
        <v>25</v>
      </c>
      <c r="L1343" t="s">
        <v>25</v>
      </c>
      <c r="M1343" t="s">
        <v>26</v>
      </c>
      <c r="N1343" t="s">
        <v>25</v>
      </c>
      <c r="O1343" t="s">
        <v>21</v>
      </c>
      <c r="P1343" t="s">
        <v>27</v>
      </c>
      <c r="Q1343" t="s">
        <v>45</v>
      </c>
      <c r="R1343" t="s">
        <v>28</v>
      </c>
      <c r="S1343" t="s">
        <v>21</v>
      </c>
      <c r="T1343" t="s">
        <v>21</v>
      </c>
      <c r="U1343" t="s">
        <v>42</v>
      </c>
      <c r="V1343" t="s">
        <v>103</v>
      </c>
    </row>
    <row r="1344" spans="1:22" ht="78" x14ac:dyDescent="0.3">
      <c r="A1344" t="s">
        <v>137</v>
      </c>
      <c r="B1344" t="s">
        <v>637</v>
      </c>
      <c r="C1344" t="s">
        <v>640</v>
      </c>
      <c r="D1344" t="s">
        <v>4683</v>
      </c>
      <c r="E1344" t="s">
        <v>136</v>
      </c>
      <c r="F1344" t="s">
        <v>21</v>
      </c>
      <c r="G1344" t="s">
        <v>21</v>
      </c>
      <c r="H1344" t="s">
        <v>22</v>
      </c>
      <c r="I1344" t="s">
        <v>35</v>
      </c>
      <c r="J1344" t="s">
        <v>24</v>
      </c>
      <c r="K1344" t="s">
        <v>25</v>
      </c>
      <c r="L1344" t="s">
        <v>25</v>
      </c>
      <c r="M1344" t="s">
        <v>28</v>
      </c>
      <c r="N1344" t="s">
        <v>21</v>
      </c>
      <c r="O1344" t="s">
        <v>21</v>
      </c>
      <c r="P1344" t="s">
        <v>27</v>
      </c>
      <c r="Q1344" t="s">
        <v>45</v>
      </c>
      <c r="R1344" t="s">
        <v>28</v>
      </c>
      <c r="S1344" t="s">
        <v>21</v>
      </c>
      <c r="T1344" t="s">
        <v>21</v>
      </c>
      <c r="U1344" t="s">
        <v>42</v>
      </c>
      <c r="V1344" s="2" t="s">
        <v>77</v>
      </c>
    </row>
    <row r="1345" spans="1:22" ht="156" x14ac:dyDescent="0.3">
      <c r="A1345" t="s">
        <v>43</v>
      </c>
      <c r="B1345" t="s">
        <v>174</v>
      </c>
      <c r="C1345" t="s">
        <v>2097</v>
      </c>
      <c r="D1345" t="s">
        <v>3929</v>
      </c>
      <c r="E1345" t="s">
        <v>43</v>
      </c>
      <c r="F1345" t="s">
        <v>21</v>
      </c>
      <c r="G1345" t="s">
        <v>21</v>
      </c>
      <c r="H1345" t="s">
        <v>22</v>
      </c>
      <c r="I1345" t="s">
        <v>23</v>
      </c>
      <c r="J1345" t="s">
        <v>24</v>
      </c>
      <c r="K1345" t="s">
        <v>25</v>
      </c>
      <c r="L1345" t="s">
        <v>25</v>
      </c>
      <c r="M1345" t="s">
        <v>26</v>
      </c>
      <c r="N1345" t="s">
        <v>25</v>
      </c>
      <c r="O1345" t="s">
        <v>21</v>
      </c>
      <c r="P1345" t="s">
        <v>27</v>
      </c>
      <c r="Q1345" t="s">
        <v>45</v>
      </c>
      <c r="R1345" t="s">
        <v>29</v>
      </c>
      <c r="S1345" t="s">
        <v>21</v>
      </c>
      <c r="T1345" t="s">
        <v>21</v>
      </c>
      <c r="U1345" t="s">
        <v>33</v>
      </c>
      <c r="V1345" s="2" t="s">
        <v>31</v>
      </c>
    </row>
    <row r="1346" spans="1:22" ht="140.4" x14ac:dyDescent="0.3">
      <c r="A1346" t="s">
        <v>19</v>
      </c>
      <c r="B1346" t="s">
        <v>162</v>
      </c>
      <c r="C1346" t="s">
        <v>163</v>
      </c>
      <c r="D1346" t="s">
        <v>166</v>
      </c>
      <c r="E1346" t="s">
        <v>32</v>
      </c>
      <c r="F1346" t="s">
        <v>21</v>
      </c>
      <c r="G1346" t="s">
        <v>21</v>
      </c>
      <c r="H1346" t="s">
        <v>22</v>
      </c>
      <c r="I1346" t="s">
        <v>35</v>
      </c>
      <c r="J1346" t="s">
        <v>24</v>
      </c>
      <c r="K1346" t="s">
        <v>25</v>
      </c>
      <c r="L1346" t="s">
        <v>25</v>
      </c>
      <c r="M1346" t="s">
        <v>26</v>
      </c>
      <c r="N1346" t="s">
        <v>25</v>
      </c>
      <c r="O1346" t="s">
        <v>21</v>
      </c>
      <c r="P1346" t="s">
        <v>27</v>
      </c>
      <c r="Q1346" t="s">
        <v>28</v>
      </c>
      <c r="R1346" t="s">
        <v>29</v>
      </c>
      <c r="S1346" t="s">
        <v>21</v>
      </c>
      <c r="T1346" t="s">
        <v>21</v>
      </c>
      <c r="U1346" t="s">
        <v>30</v>
      </c>
      <c r="V1346" s="2" t="s">
        <v>34</v>
      </c>
    </row>
    <row r="1347" spans="1:22" ht="140.4" x14ac:dyDescent="0.3">
      <c r="A1347" t="s">
        <v>52</v>
      </c>
      <c r="B1347" t="s">
        <v>932</v>
      </c>
      <c r="C1347" t="s">
        <v>949</v>
      </c>
      <c r="D1347" t="s">
        <v>957</v>
      </c>
      <c r="E1347" t="s">
        <v>52</v>
      </c>
      <c r="F1347" t="s">
        <v>21</v>
      </c>
      <c r="G1347" t="s">
        <v>21</v>
      </c>
      <c r="H1347" t="s">
        <v>22</v>
      </c>
      <c r="I1347" t="s">
        <v>35</v>
      </c>
      <c r="J1347" t="s">
        <v>24</v>
      </c>
      <c r="K1347" t="s">
        <v>21</v>
      </c>
      <c r="L1347" t="s">
        <v>25</v>
      </c>
      <c r="M1347" t="s">
        <v>47</v>
      </c>
      <c r="N1347" t="s">
        <v>21</v>
      </c>
      <c r="O1347" t="s">
        <v>21</v>
      </c>
      <c r="P1347" t="s">
        <v>27</v>
      </c>
      <c r="Q1347" t="s">
        <v>45</v>
      </c>
      <c r="R1347" t="s">
        <v>29</v>
      </c>
      <c r="S1347" t="s">
        <v>21</v>
      </c>
      <c r="T1347" t="s">
        <v>21</v>
      </c>
      <c r="U1347" t="s">
        <v>42</v>
      </c>
      <c r="V1347" s="2" t="s">
        <v>34</v>
      </c>
    </row>
    <row r="1348" spans="1:22" ht="140.4" x14ac:dyDescent="0.3">
      <c r="A1348" t="s">
        <v>61</v>
      </c>
      <c r="B1348" t="s">
        <v>519</v>
      </c>
      <c r="C1348" t="s">
        <v>1027</v>
      </c>
      <c r="D1348" t="s">
        <v>1182</v>
      </c>
      <c r="E1348" t="s">
        <v>61</v>
      </c>
      <c r="F1348" t="s">
        <v>21</v>
      </c>
      <c r="G1348" t="s">
        <v>21</v>
      </c>
      <c r="H1348" t="s">
        <v>22</v>
      </c>
      <c r="I1348" t="s">
        <v>23</v>
      </c>
      <c r="J1348" t="s">
        <v>24</v>
      </c>
      <c r="K1348" t="s">
        <v>21</v>
      </c>
      <c r="L1348" t="s">
        <v>25</v>
      </c>
      <c r="M1348" t="s">
        <v>47</v>
      </c>
      <c r="N1348" t="s">
        <v>21</v>
      </c>
      <c r="O1348" t="s">
        <v>21</v>
      </c>
      <c r="P1348" t="s">
        <v>27</v>
      </c>
      <c r="Q1348" t="s">
        <v>47</v>
      </c>
      <c r="R1348" t="s">
        <v>45</v>
      </c>
      <c r="S1348" t="s">
        <v>21</v>
      </c>
      <c r="T1348" t="s">
        <v>25</v>
      </c>
      <c r="U1348" t="s">
        <v>30</v>
      </c>
      <c r="V1348" s="2" t="s">
        <v>34</v>
      </c>
    </row>
    <row r="1349" spans="1:22" x14ac:dyDescent="0.3">
      <c r="A1349" t="s">
        <v>56</v>
      </c>
      <c r="B1349" t="s">
        <v>983</v>
      </c>
      <c r="C1349" t="s">
        <v>2105</v>
      </c>
      <c r="D1349" t="s">
        <v>2107</v>
      </c>
      <c r="E1349" t="s">
        <v>56</v>
      </c>
      <c r="F1349" t="s">
        <v>25</v>
      </c>
      <c r="G1349" t="s">
        <v>25</v>
      </c>
    </row>
    <row r="1350" spans="1:22" ht="140.4" x14ac:dyDescent="0.3">
      <c r="A1350" t="s">
        <v>43</v>
      </c>
      <c r="B1350" t="s">
        <v>2570</v>
      </c>
      <c r="C1350" t="s">
        <v>2571</v>
      </c>
      <c r="D1350" t="s">
        <v>3962</v>
      </c>
      <c r="E1350" t="s">
        <v>43</v>
      </c>
      <c r="F1350" t="s">
        <v>21</v>
      </c>
      <c r="G1350" t="s">
        <v>21</v>
      </c>
      <c r="H1350" t="s">
        <v>54</v>
      </c>
      <c r="I1350" t="s">
        <v>23</v>
      </c>
      <c r="J1350" t="s">
        <v>24</v>
      </c>
      <c r="K1350" t="s">
        <v>25</v>
      </c>
      <c r="L1350" t="s">
        <v>25</v>
      </c>
      <c r="M1350" t="s">
        <v>38</v>
      </c>
      <c r="N1350" t="s">
        <v>25</v>
      </c>
      <c r="O1350" t="s">
        <v>21</v>
      </c>
      <c r="P1350" t="s">
        <v>27</v>
      </c>
      <c r="Q1350" t="s">
        <v>45</v>
      </c>
      <c r="R1350" t="s">
        <v>29</v>
      </c>
      <c r="S1350" t="s">
        <v>21</v>
      </c>
      <c r="T1350" t="s">
        <v>21</v>
      </c>
      <c r="U1350" t="s">
        <v>33</v>
      </c>
      <c r="V1350" s="2" t="s">
        <v>34</v>
      </c>
    </row>
    <row r="1351" spans="1:22" ht="140.4" x14ac:dyDescent="0.3">
      <c r="A1351" t="s">
        <v>61</v>
      </c>
      <c r="B1351" t="s">
        <v>1190</v>
      </c>
      <c r="C1351" t="s">
        <v>1195</v>
      </c>
      <c r="D1351" t="s">
        <v>1269</v>
      </c>
      <c r="E1351" t="s">
        <v>61</v>
      </c>
      <c r="F1351" t="s">
        <v>21</v>
      </c>
      <c r="G1351" t="s">
        <v>21</v>
      </c>
      <c r="H1351" t="s">
        <v>54</v>
      </c>
      <c r="I1351" t="s">
        <v>23</v>
      </c>
      <c r="J1351" t="s">
        <v>24</v>
      </c>
      <c r="K1351" t="s">
        <v>25</v>
      </c>
      <c r="L1351" t="s">
        <v>25</v>
      </c>
      <c r="M1351" t="s">
        <v>38</v>
      </c>
      <c r="N1351" t="s">
        <v>25</v>
      </c>
      <c r="O1351" t="s">
        <v>21</v>
      </c>
      <c r="P1351" t="s">
        <v>27</v>
      </c>
      <c r="Q1351" t="s">
        <v>28</v>
      </c>
      <c r="R1351" t="s">
        <v>29</v>
      </c>
      <c r="S1351" t="s">
        <v>21</v>
      </c>
      <c r="T1351" t="s">
        <v>21</v>
      </c>
      <c r="U1351" t="s">
        <v>30</v>
      </c>
      <c r="V1351" s="2" t="s">
        <v>34</v>
      </c>
    </row>
    <row r="1352" spans="1:22" x14ac:dyDescent="0.3">
      <c r="A1352" t="s">
        <v>85</v>
      </c>
      <c r="B1352" t="s">
        <v>174</v>
      </c>
      <c r="C1352" t="s">
        <v>779</v>
      </c>
      <c r="D1352" t="s">
        <v>4458</v>
      </c>
      <c r="E1352" t="s">
        <v>85</v>
      </c>
      <c r="F1352" t="s">
        <v>21</v>
      </c>
      <c r="G1352" t="s">
        <v>25</v>
      </c>
    </row>
    <row r="1353" spans="1:22" ht="156" x14ac:dyDescent="0.3">
      <c r="A1353" t="s">
        <v>74</v>
      </c>
      <c r="B1353" t="s">
        <v>174</v>
      </c>
      <c r="C1353" t="s">
        <v>2026</v>
      </c>
      <c r="D1353" t="s">
        <v>4094</v>
      </c>
      <c r="E1353" t="s">
        <v>74</v>
      </c>
      <c r="F1353" t="s">
        <v>21</v>
      </c>
      <c r="G1353" t="s">
        <v>21</v>
      </c>
      <c r="H1353" t="s">
        <v>22</v>
      </c>
      <c r="I1353" t="s">
        <v>35</v>
      </c>
      <c r="J1353" t="s">
        <v>24</v>
      </c>
      <c r="K1353" t="s">
        <v>25</v>
      </c>
      <c r="L1353" t="s">
        <v>25</v>
      </c>
      <c r="M1353" t="s">
        <v>26</v>
      </c>
      <c r="N1353" t="s">
        <v>25</v>
      </c>
      <c r="O1353" t="s">
        <v>21</v>
      </c>
      <c r="P1353" t="s">
        <v>60</v>
      </c>
      <c r="Q1353" t="s">
        <v>45</v>
      </c>
      <c r="R1353" t="s">
        <v>28</v>
      </c>
      <c r="S1353" t="s">
        <v>21</v>
      </c>
      <c r="T1353" t="s">
        <v>21</v>
      </c>
      <c r="U1353" t="s">
        <v>33</v>
      </c>
      <c r="V1353" s="2" t="s">
        <v>31</v>
      </c>
    </row>
    <row r="1354" spans="1:22" ht="140.4" x14ac:dyDescent="0.3">
      <c r="A1354" t="s">
        <v>70</v>
      </c>
      <c r="B1354" t="s">
        <v>3366</v>
      </c>
      <c r="C1354" t="s">
        <v>4327</v>
      </c>
      <c r="D1354" t="s">
        <v>4349</v>
      </c>
      <c r="E1354" t="s">
        <v>70</v>
      </c>
      <c r="F1354" t="s">
        <v>21</v>
      </c>
      <c r="G1354" t="s">
        <v>21</v>
      </c>
      <c r="H1354" t="s">
        <v>22</v>
      </c>
      <c r="I1354" t="s">
        <v>35</v>
      </c>
      <c r="J1354" t="s">
        <v>24</v>
      </c>
      <c r="K1354" t="s">
        <v>21</v>
      </c>
      <c r="L1354" t="s">
        <v>25</v>
      </c>
      <c r="M1354" t="s">
        <v>28</v>
      </c>
      <c r="N1354" t="s">
        <v>25</v>
      </c>
      <c r="O1354" t="s">
        <v>21</v>
      </c>
      <c r="P1354" t="s">
        <v>27</v>
      </c>
      <c r="Q1354" t="s">
        <v>45</v>
      </c>
      <c r="R1354" t="s">
        <v>29</v>
      </c>
      <c r="S1354" t="s">
        <v>21</v>
      </c>
      <c r="T1354" t="s">
        <v>21</v>
      </c>
      <c r="U1354" t="s">
        <v>42</v>
      </c>
      <c r="V1354" s="2" t="s">
        <v>34</v>
      </c>
    </row>
    <row r="1355" spans="1:22" x14ac:dyDescent="0.3">
      <c r="A1355" t="s">
        <v>85</v>
      </c>
      <c r="B1355" t="s">
        <v>174</v>
      </c>
      <c r="C1355" t="s">
        <v>700</v>
      </c>
      <c r="D1355" t="s">
        <v>4449</v>
      </c>
      <c r="E1355" t="s">
        <v>85</v>
      </c>
      <c r="F1355" t="s">
        <v>21</v>
      </c>
      <c r="G1355" t="s">
        <v>21</v>
      </c>
      <c r="H1355" t="s">
        <v>22</v>
      </c>
      <c r="I1355" t="s">
        <v>35</v>
      </c>
      <c r="J1355" t="s">
        <v>47</v>
      </c>
      <c r="K1355" t="s">
        <v>25</v>
      </c>
      <c r="L1355" t="s">
        <v>25</v>
      </c>
      <c r="M1355" t="s">
        <v>47</v>
      </c>
      <c r="N1355" t="s">
        <v>21</v>
      </c>
      <c r="O1355" t="s">
        <v>21</v>
      </c>
      <c r="P1355" t="s">
        <v>27</v>
      </c>
      <c r="Q1355" t="s">
        <v>47</v>
      </c>
      <c r="R1355" t="s">
        <v>28</v>
      </c>
      <c r="S1355" t="s">
        <v>21</v>
      </c>
      <c r="T1355" t="s">
        <v>21</v>
      </c>
      <c r="U1355" t="s">
        <v>42</v>
      </c>
      <c r="V1355" t="s">
        <v>103</v>
      </c>
    </row>
    <row r="1356" spans="1:22" ht="140.4" x14ac:dyDescent="0.3">
      <c r="A1356" t="s">
        <v>32</v>
      </c>
      <c r="B1356" t="s">
        <v>1056</v>
      </c>
      <c r="C1356" t="s">
        <v>1943</v>
      </c>
      <c r="D1356" t="s">
        <v>1946</v>
      </c>
      <c r="E1356" t="s">
        <v>32</v>
      </c>
      <c r="F1356" t="s">
        <v>21</v>
      </c>
      <c r="G1356" t="s">
        <v>21</v>
      </c>
      <c r="H1356" t="s">
        <v>22</v>
      </c>
      <c r="I1356" t="s">
        <v>23</v>
      </c>
      <c r="J1356" t="s">
        <v>24</v>
      </c>
      <c r="K1356" t="s">
        <v>25</v>
      </c>
      <c r="L1356" t="s">
        <v>25</v>
      </c>
      <c r="M1356" t="s">
        <v>28</v>
      </c>
      <c r="N1356" t="s">
        <v>21</v>
      </c>
      <c r="O1356" t="s">
        <v>21</v>
      </c>
      <c r="P1356" t="s">
        <v>27</v>
      </c>
      <c r="Q1356" t="s">
        <v>45</v>
      </c>
      <c r="R1356" t="s">
        <v>45</v>
      </c>
      <c r="S1356" t="s">
        <v>25</v>
      </c>
      <c r="T1356" t="s">
        <v>25</v>
      </c>
      <c r="U1356" t="s">
        <v>33</v>
      </c>
      <c r="V1356" s="2" t="s">
        <v>34</v>
      </c>
    </row>
    <row r="1357" spans="1:22" ht="140.4" x14ac:dyDescent="0.3">
      <c r="A1357" t="s">
        <v>64</v>
      </c>
      <c r="B1357" t="s">
        <v>162</v>
      </c>
      <c r="C1357" t="s">
        <v>505</v>
      </c>
      <c r="D1357" t="s">
        <v>3142</v>
      </c>
      <c r="E1357" t="s">
        <v>37</v>
      </c>
      <c r="F1357" t="s">
        <v>21</v>
      </c>
      <c r="G1357" t="s">
        <v>21</v>
      </c>
      <c r="H1357" t="s">
        <v>54</v>
      </c>
      <c r="I1357" t="s">
        <v>23</v>
      </c>
      <c r="J1357" t="s">
        <v>24</v>
      </c>
      <c r="K1357" t="s">
        <v>25</v>
      </c>
      <c r="L1357" t="s">
        <v>25</v>
      </c>
      <c r="M1357" t="s">
        <v>26</v>
      </c>
      <c r="N1357" t="s">
        <v>25</v>
      </c>
      <c r="O1357" t="s">
        <v>21</v>
      </c>
      <c r="P1357" t="s">
        <v>27</v>
      </c>
      <c r="Q1357" t="s">
        <v>28</v>
      </c>
      <c r="R1357" t="s">
        <v>29</v>
      </c>
      <c r="S1357" t="s">
        <v>21</v>
      </c>
      <c r="T1357" t="s">
        <v>21</v>
      </c>
      <c r="U1357" t="s">
        <v>33</v>
      </c>
      <c r="V1357" s="2" t="s">
        <v>34</v>
      </c>
    </row>
    <row r="1358" spans="1:22" ht="140.4" x14ac:dyDescent="0.3">
      <c r="A1358" t="s">
        <v>70</v>
      </c>
      <c r="B1358" t="s">
        <v>3366</v>
      </c>
      <c r="C1358" t="s">
        <v>4327</v>
      </c>
      <c r="D1358" t="s">
        <v>4348</v>
      </c>
      <c r="E1358" t="s">
        <v>70</v>
      </c>
      <c r="F1358" t="s">
        <v>21</v>
      </c>
      <c r="G1358" t="s">
        <v>21</v>
      </c>
      <c r="H1358" t="s">
        <v>22</v>
      </c>
      <c r="I1358" t="s">
        <v>35</v>
      </c>
      <c r="J1358" t="s">
        <v>24</v>
      </c>
      <c r="K1358" t="s">
        <v>21</v>
      </c>
      <c r="L1358" t="s">
        <v>21</v>
      </c>
      <c r="M1358" t="s">
        <v>28</v>
      </c>
      <c r="N1358" t="s">
        <v>25</v>
      </c>
      <c r="O1358" t="s">
        <v>21</v>
      </c>
      <c r="P1358" t="s">
        <v>27</v>
      </c>
      <c r="Q1358" t="s">
        <v>45</v>
      </c>
      <c r="R1358" t="s">
        <v>45</v>
      </c>
      <c r="S1358" t="s">
        <v>21</v>
      </c>
      <c r="T1358" t="s">
        <v>21</v>
      </c>
      <c r="U1358" t="s">
        <v>42</v>
      </c>
      <c r="V1358" s="2" t="s">
        <v>34</v>
      </c>
    </row>
    <row r="1359" spans="1:22" ht="109.2" x14ac:dyDescent="0.3">
      <c r="A1359" t="s">
        <v>102</v>
      </c>
      <c r="B1359" t="s">
        <v>284</v>
      </c>
      <c r="C1359" t="s">
        <v>3830</v>
      </c>
      <c r="D1359" t="s">
        <v>3831</v>
      </c>
      <c r="E1359" t="s">
        <v>102</v>
      </c>
      <c r="F1359" t="s">
        <v>21</v>
      </c>
      <c r="G1359" t="s">
        <v>21</v>
      </c>
      <c r="H1359" t="s">
        <v>54</v>
      </c>
      <c r="I1359" t="s">
        <v>35</v>
      </c>
      <c r="J1359" t="s">
        <v>24</v>
      </c>
      <c r="K1359" t="s">
        <v>25</v>
      </c>
      <c r="L1359" t="s">
        <v>25</v>
      </c>
      <c r="M1359" t="s">
        <v>26</v>
      </c>
      <c r="N1359" t="s">
        <v>25</v>
      </c>
      <c r="O1359" t="s">
        <v>21</v>
      </c>
      <c r="P1359" t="s">
        <v>27</v>
      </c>
      <c r="Q1359" t="s">
        <v>45</v>
      </c>
      <c r="R1359" t="s">
        <v>47</v>
      </c>
      <c r="S1359" t="s">
        <v>21</v>
      </c>
      <c r="T1359" t="s">
        <v>21</v>
      </c>
      <c r="U1359" t="s">
        <v>42</v>
      </c>
      <c r="V1359" s="2" t="s">
        <v>46</v>
      </c>
    </row>
    <row r="1360" spans="1:22" ht="156" x14ac:dyDescent="0.3">
      <c r="A1360" t="s">
        <v>67</v>
      </c>
      <c r="B1360" t="s">
        <v>843</v>
      </c>
      <c r="C1360" t="s">
        <v>844</v>
      </c>
      <c r="D1360" t="s">
        <v>2376</v>
      </c>
      <c r="E1360" t="s">
        <v>36</v>
      </c>
      <c r="F1360" t="s">
        <v>21</v>
      </c>
      <c r="G1360" t="s">
        <v>21</v>
      </c>
      <c r="H1360" t="s">
        <v>22</v>
      </c>
      <c r="I1360" t="s">
        <v>23</v>
      </c>
      <c r="J1360" t="s">
        <v>24</v>
      </c>
      <c r="K1360" t="s">
        <v>25</v>
      </c>
      <c r="L1360" t="s">
        <v>25</v>
      </c>
      <c r="M1360" t="s">
        <v>28</v>
      </c>
      <c r="N1360" t="s">
        <v>21</v>
      </c>
      <c r="O1360" t="s">
        <v>21</v>
      </c>
      <c r="P1360" t="s">
        <v>72</v>
      </c>
      <c r="Q1360" t="s">
        <v>47</v>
      </c>
      <c r="R1360" t="s">
        <v>45</v>
      </c>
      <c r="S1360" t="s">
        <v>21</v>
      </c>
      <c r="T1360" t="s">
        <v>21</v>
      </c>
      <c r="U1360" t="s">
        <v>33</v>
      </c>
      <c r="V1360" s="2" t="s">
        <v>31</v>
      </c>
    </row>
    <row r="1361" spans="1:22" ht="140.4" x14ac:dyDescent="0.3">
      <c r="A1361" t="s">
        <v>70</v>
      </c>
      <c r="B1361" t="s">
        <v>1602</v>
      </c>
      <c r="C1361" t="s">
        <v>3703</v>
      </c>
      <c r="D1361" t="s">
        <v>4172</v>
      </c>
      <c r="E1361" t="s">
        <v>70</v>
      </c>
      <c r="F1361" t="s">
        <v>21</v>
      </c>
      <c r="G1361" t="s">
        <v>21</v>
      </c>
      <c r="H1361" t="s">
        <v>22</v>
      </c>
      <c r="I1361" t="s">
        <v>23</v>
      </c>
      <c r="J1361" t="s">
        <v>24</v>
      </c>
      <c r="K1361" t="s">
        <v>25</v>
      </c>
      <c r="L1361" t="s">
        <v>25</v>
      </c>
      <c r="M1361" t="s">
        <v>26</v>
      </c>
      <c r="N1361" t="s">
        <v>25</v>
      </c>
      <c r="O1361" t="s">
        <v>21</v>
      </c>
      <c r="P1361" t="s">
        <v>80</v>
      </c>
      <c r="Q1361" t="s">
        <v>45</v>
      </c>
      <c r="R1361" t="s">
        <v>29</v>
      </c>
      <c r="S1361" t="s">
        <v>21</v>
      </c>
      <c r="T1361" t="s">
        <v>21</v>
      </c>
      <c r="U1361" t="s">
        <v>42</v>
      </c>
      <c r="V1361" s="2" t="s">
        <v>34</v>
      </c>
    </row>
    <row r="1362" spans="1:22" ht="140.4" x14ac:dyDescent="0.3">
      <c r="A1362" t="s">
        <v>155</v>
      </c>
      <c r="B1362" t="s">
        <v>3634</v>
      </c>
      <c r="C1362" t="s">
        <v>3637</v>
      </c>
      <c r="D1362" t="s">
        <v>5128</v>
      </c>
      <c r="E1362" t="s">
        <v>155</v>
      </c>
      <c r="F1362" t="s">
        <v>21</v>
      </c>
      <c r="G1362" t="s">
        <v>21</v>
      </c>
      <c r="H1362" t="s">
        <v>22</v>
      </c>
      <c r="I1362" t="s">
        <v>41</v>
      </c>
      <c r="J1362" t="s">
        <v>24</v>
      </c>
      <c r="K1362" t="s">
        <v>25</v>
      </c>
      <c r="L1362" t="s">
        <v>25</v>
      </c>
      <c r="M1362" t="s">
        <v>26</v>
      </c>
      <c r="N1362" t="s">
        <v>25</v>
      </c>
      <c r="O1362" t="s">
        <v>21</v>
      </c>
      <c r="P1362" t="s">
        <v>27</v>
      </c>
      <c r="Q1362" t="s">
        <v>28</v>
      </c>
      <c r="R1362" t="s">
        <v>29</v>
      </c>
      <c r="S1362" t="s">
        <v>21</v>
      </c>
      <c r="T1362" t="s">
        <v>21</v>
      </c>
      <c r="U1362" t="s">
        <v>30</v>
      </c>
      <c r="V1362" s="2" t="s">
        <v>34</v>
      </c>
    </row>
    <row r="1363" spans="1:22" x14ac:dyDescent="0.3">
      <c r="A1363" t="s">
        <v>132</v>
      </c>
      <c r="B1363" t="s">
        <v>963</v>
      </c>
      <c r="C1363" t="s">
        <v>2783</v>
      </c>
      <c r="D1363" t="s">
        <v>3114</v>
      </c>
      <c r="E1363" t="s">
        <v>132</v>
      </c>
      <c r="F1363" t="s">
        <v>25</v>
      </c>
      <c r="G1363" t="s">
        <v>25</v>
      </c>
    </row>
    <row r="1364" spans="1:22" ht="140.4" x14ac:dyDescent="0.3">
      <c r="A1364" t="s">
        <v>43</v>
      </c>
      <c r="B1364" t="s">
        <v>174</v>
      </c>
      <c r="C1364" t="s">
        <v>700</v>
      </c>
      <c r="D1364" t="s">
        <v>3970</v>
      </c>
      <c r="E1364" t="s">
        <v>74</v>
      </c>
      <c r="F1364" t="s">
        <v>21</v>
      </c>
      <c r="G1364" t="s">
        <v>21</v>
      </c>
      <c r="H1364" t="s">
        <v>22</v>
      </c>
      <c r="I1364" t="s">
        <v>23</v>
      </c>
      <c r="J1364" t="s">
        <v>24</v>
      </c>
      <c r="K1364" t="s">
        <v>25</v>
      </c>
      <c r="L1364" t="s">
        <v>25</v>
      </c>
      <c r="M1364" t="s">
        <v>26</v>
      </c>
      <c r="N1364" t="s">
        <v>25</v>
      </c>
      <c r="O1364" t="s">
        <v>21</v>
      </c>
      <c r="P1364" t="s">
        <v>27</v>
      </c>
      <c r="Q1364" t="s">
        <v>28</v>
      </c>
      <c r="R1364" t="s">
        <v>29</v>
      </c>
      <c r="S1364" t="s">
        <v>21</v>
      </c>
      <c r="T1364" t="s">
        <v>25</v>
      </c>
      <c r="U1364" t="s">
        <v>75</v>
      </c>
      <c r="V1364" s="2" t="s">
        <v>34</v>
      </c>
    </row>
    <row r="1365" spans="1:22" ht="156" x14ac:dyDescent="0.3">
      <c r="A1365" t="s">
        <v>79</v>
      </c>
      <c r="B1365" t="s">
        <v>311</v>
      </c>
      <c r="C1365" t="s">
        <v>597</v>
      </c>
      <c r="D1365" t="s">
        <v>607</v>
      </c>
      <c r="E1365" t="s">
        <v>79</v>
      </c>
      <c r="F1365" t="s">
        <v>21</v>
      </c>
      <c r="G1365" t="s">
        <v>21</v>
      </c>
      <c r="H1365" t="s">
        <v>22</v>
      </c>
      <c r="I1365" t="s">
        <v>23</v>
      </c>
      <c r="J1365" t="s">
        <v>24</v>
      </c>
      <c r="K1365" t="s">
        <v>25</v>
      </c>
      <c r="L1365" t="s">
        <v>25</v>
      </c>
      <c r="M1365" t="s">
        <v>38</v>
      </c>
      <c r="N1365" t="s">
        <v>25</v>
      </c>
      <c r="O1365" t="s">
        <v>21</v>
      </c>
      <c r="P1365" t="s">
        <v>72</v>
      </c>
      <c r="Q1365" t="s">
        <v>29</v>
      </c>
      <c r="R1365" t="s">
        <v>29</v>
      </c>
      <c r="S1365" t="s">
        <v>21</v>
      </c>
      <c r="T1365" t="s">
        <v>25</v>
      </c>
      <c r="U1365" t="s">
        <v>75</v>
      </c>
      <c r="V1365" s="2" t="s">
        <v>31</v>
      </c>
    </row>
    <row r="1366" spans="1:22" x14ac:dyDescent="0.3">
      <c r="A1366" t="s">
        <v>64</v>
      </c>
      <c r="B1366" t="s">
        <v>2870</v>
      </c>
      <c r="C1366" t="s">
        <v>2871</v>
      </c>
      <c r="D1366" t="s">
        <v>3150</v>
      </c>
      <c r="E1366" t="s">
        <v>64</v>
      </c>
      <c r="F1366" t="s">
        <v>21</v>
      </c>
      <c r="G1366" t="s">
        <v>25</v>
      </c>
    </row>
    <row r="1367" spans="1:22" ht="109.2" x14ac:dyDescent="0.3">
      <c r="A1367" t="s">
        <v>61</v>
      </c>
      <c r="B1367" t="s">
        <v>1190</v>
      </c>
      <c r="C1367" t="s">
        <v>1191</v>
      </c>
      <c r="D1367" t="s">
        <v>1261</v>
      </c>
      <c r="E1367" t="s">
        <v>61</v>
      </c>
      <c r="F1367" t="s">
        <v>21</v>
      </c>
      <c r="G1367" t="s">
        <v>21</v>
      </c>
      <c r="H1367" t="s">
        <v>22</v>
      </c>
      <c r="I1367" t="s">
        <v>23</v>
      </c>
      <c r="J1367" t="s">
        <v>24</v>
      </c>
      <c r="K1367" t="s">
        <v>25</v>
      </c>
      <c r="L1367" t="s">
        <v>25</v>
      </c>
      <c r="M1367" t="s">
        <v>38</v>
      </c>
      <c r="N1367" t="s">
        <v>25</v>
      </c>
      <c r="O1367" t="s">
        <v>21</v>
      </c>
      <c r="P1367" t="s">
        <v>27</v>
      </c>
      <c r="Q1367" t="s">
        <v>28</v>
      </c>
      <c r="R1367" t="s">
        <v>29</v>
      </c>
      <c r="S1367" t="s">
        <v>21</v>
      </c>
      <c r="T1367" t="s">
        <v>21</v>
      </c>
      <c r="U1367" t="s">
        <v>42</v>
      </c>
      <c r="V1367" s="2" t="s">
        <v>66</v>
      </c>
    </row>
    <row r="1368" spans="1:22" ht="140.4" x14ac:dyDescent="0.3">
      <c r="A1368" t="s">
        <v>64</v>
      </c>
      <c r="B1368" t="s">
        <v>162</v>
      </c>
      <c r="C1368" t="s">
        <v>505</v>
      </c>
      <c r="D1368" t="s">
        <v>3141</v>
      </c>
      <c r="E1368" t="s">
        <v>37</v>
      </c>
      <c r="F1368" t="s">
        <v>21</v>
      </c>
      <c r="G1368" t="s">
        <v>21</v>
      </c>
      <c r="H1368" t="s">
        <v>22</v>
      </c>
      <c r="I1368" t="s">
        <v>23</v>
      </c>
      <c r="J1368" t="s">
        <v>24</v>
      </c>
      <c r="K1368" t="s">
        <v>25</v>
      </c>
      <c r="L1368" t="s">
        <v>25</v>
      </c>
      <c r="M1368" t="s">
        <v>26</v>
      </c>
      <c r="N1368" t="s">
        <v>25</v>
      </c>
      <c r="O1368" t="s">
        <v>21</v>
      </c>
      <c r="P1368" t="s">
        <v>27</v>
      </c>
      <c r="Q1368" t="s">
        <v>28</v>
      </c>
      <c r="R1368" t="s">
        <v>29</v>
      </c>
      <c r="S1368" t="s">
        <v>21</v>
      </c>
      <c r="T1368" t="s">
        <v>21</v>
      </c>
      <c r="U1368" t="s">
        <v>33</v>
      </c>
      <c r="V1368" s="2" t="s">
        <v>34</v>
      </c>
    </row>
    <row r="1369" spans="1:22" x14ac:dyDescent="0.3">
      <c r="A1369" t="s">
        <v>32</v>
      </c>
      <c r="B1369" t="s">
        <v>1733</v>
      </c>
      <c r="C1369" t="s">
        <v>1987</v>
      </c>
      <c r="D1369" t="s">
        <v>1991</v>
      </c>
      <c r="E1369" t="s">
        <v>32</v>
      </c>
      <c r="F1369" t="s">
        <v>21</v>
      </c>
      <c r="G1369" t="s">
        <v>25</v>
      </c>
    </row>
    <row r="1370" spans="1:22" ht="93.6" x14ac:dyDescent="0.3">
      <c r="A1370" t="s">
        <v>43</v>
      </c>
      <c r="B1370" t="s">
        <v>174</v>
      </c>
      <c r="C1370" t="s">
        <v>1159</v>
      </c>
      <c r="D1370" t="s">
        <v>3908</v>
      </c>
      <c r="E1370" t="s">
        <v>43</v>
      </c>
      <c r="F1370" t="s">
        <v>21</v>
      </c>
      <c r="G1370" t="s">
        <v>21</v>
      </c>
      <c r="H1370" t="s">
        <v>22</v>
      </c>
      <c r="I1370" t="s">
        <v>35</v>
      </c>
      <c r="J1370" t="s">
        <v>24</v>
      </c>
      <c r="K1370" t="s">
        <v>25</v>
      </c>
      <c r="L1370" t="s">
        <v>25</v>
      </c>
      <c r="M1370" t="s">
        <v>26</v>
      </c>
      <c r="N1370" t="s">
        <v>25</v>
      </c>
      <c r="O1370" t="s">
        <v>21</v>
      </c>
      <c r="P1370" t="s">
        <v>27</v>
      </c>
      <c r="Q1370" t="s">
        <v>45</v>
      </c>
      <c r="R1370" t="s">
        <v>28</v>
      </c>
      <c r="S1370" t="s">
        <v>21</v>
      </c>
      <c r="T1370" t="s">
        <v>21</v>
      </c>
      <c r="U1370" t="s">
        <v>42</v>
      </c>
      <c r="V1370" s="2" t="s">
        <v>51</v>
      </c>
    </row>
    <row r="1371" spans="1:22" ht="140.4" x14ac:dyDescent="0.3">
      <c r="A1371" t="s">
        <v>135</v>
      </c>
      <c r="B1371" t="s">
        <v>162</v>
      </c>
      <c r="C1371" t="s">
        <v>3520</v>
      </c>
      <c r="D1371" t="s">
        <v>4918</v>
      </c>
      <c r="E1371" t="s">
        <v>135</v>
      </c>
      <c r="F1371" t="s">
        <v>21</v>
      </c>
      <c r="G1371" t="s">
        <v>21</v>
      </c>
      <c r="H1371" t="s">
        <v>22</v>
      </c>
      <c r="I1371" t="s">
        <v>35</v>
      </c>
      <c r="J1371" t="s">
        <v>24</v>
      </c>
      <c r="K1371" t="s">
        <v>21</v>
      </c>
      <c r="L1371" t="s">
        <v>25</v>
      </c>
      <c r="M1371" t="s">
        <v>47</v>
      </c>
      <c r="N1371" t="s">
        <v>25</v>
      </c>
      <c r="O1371" t="s">
        <v>21</v>
      </c>
      <c r="P1371" t="s">
        <v>27</v>
      </c>
      <c r="Q1371" t="s">
        <v>45</v>
      </c>
      <c r="R1371" t="s">
        <v>29</v>
      </c>
      <c r="S1371" t="s">
        <v>21</v>
      </c>
      <c r="T1371" t="s">
        <v>25</v>
      </c>
      <c r="U1371" t="s">
        <v>33</v>
      </c>
      <c r="V1371" s="2" t="s">
        <v>34</v>
      </c>
    </row>
    <row r="1372" spans="1:22" x14ac:dyDescent="0.3">
      <c r="A1372" t="s">
        <v>73</v>
      </c>
      <c r="B1372" t="s">
        <v>284</v>
      </c>
      <c r="C1372" t="s">
        <v>285</v>
      </c>
      <c r="D1372" t="s">
        <v>297</v>
      </c>
      <c r="E1372" t="s">
        <v>73</v>
      </c>
      <c r="F1372" t="s">
        <v>21</v>
      </c>
      <c r="G1372" t="s">
        <v>25</v>
      </c>
    </row>
    <row r="1373" spans="1:22" ht="140.4" x14ac:dyDescent="0.3">
      <c r="A1373" t="s">
        <v>44</v>
      </c>
      <c r="B1373" t="s">
        <v>174</v>
      </c>
      <c r="C1373" t="s">
        <v>175</v>
      </c>
      <c r="D1373" t="s">
        <v>3710</v>
      </c>
      <c r="E1373" t="s">
        <v>44</v>
      </c>
      <c r="F1373" t="s">
        <v>21</v>
      </c>
      <c r="G1373" t="s">
        <v>21</v>
      </c>
      <c r="H1373" t="s">
        <v>22</v>
      </c>
      <c r="I1373" t="s">
        <v>35</v>
      </c>
      <c r="J1373" t="s">
        <v>24</v>
      </c>
      <c r="K1373" t="s">
        <v>25</v>
      </c>
      <c r="L1373" t="s">
        <v>25</v>
      </c>
      <c r="M1373" t="s">
        <v>38</v>
      </c>
      <c r="N1373" t="s">
        <v>25</v>
      </c>
      <c r="O1373" t="s">
        <v>25</v>
      </c>
      <c r="P1373" t="s">
        <v>27</v>
      </c>
      <c r="Q1373" t="s">
        <v>29</v>
      </c>
      <c r="R1373" t="s">
        <v>29</v>
      </c>
      <c r="S1373" t="s">
        <v>25</v>
      </c>
      <c r="T1373" t="s">
        <v>25</v>
      </c>
      <c r="U1373" t="s">
        <v>33</v>
      </c>
      <c r="V1373" s="2" t="s">
        <v>34</v>
      </c>
    </row>
    <row r="1374" spans="1:22" x14ac:dyDescent="0.3">
      <c r="A1374" t="s">
        <v>70</v>
      </c>
      <c r="B1374" t="s">
        <v>1056</v>
      </c>
      <c r="C1374" t="s">
        <v>1059</v>
      </c>
      <c r="D1374" t="s">
        <v>4216</v>
      </c>
      <c r="E1374" t="s">
        <v>70</v>
      </c>
      <c r="F1374" t="s">
        <v>25</v>
      </c>
      <c r="G1374" t="s">
        <v>25</v>
      </c>
    </row>
    <row r="1375" spans="1:22" ht="140.4" x14ac:dyDescent="0.3">
      <c r="A1375" t="s">
        <v>73</v>
      </c>
      <c r="B1375" t="s">
        <v>162</v>
      </c>
      <c r="C1375" t="s">
        <v>323</v>
      </c>
      <c r="D1375" t="s">
        <v>347</v>
      </c>
      <c r="E1375" t="s">
        <v>79</v>
      </c>
      <c r="F1375" t="s">
        <v>21</v>
      </c>
      <c r="G1375" t="s">
        <v>21</v>
      </c>
      <c r="H1375" t="s">
        <v>22</v>
      </c>
      <c r="I1375" t="s">
        <v>35</v>
      </c>
      <c r="J1375" t="s">
        <v>24</v>
      </c>
      <c r="K1375" t="s">
        <v>25</v>
      </c>
      <c r="L1375" t="s">
        <v>25</v>
      </c>
      <c r="M1375" t="s">
        <v>28</v>
      </c>
      <c r="N1375" t="s">
        <v>25</v>
      </c>
      <c r="O1375" t="s">
        <v>21</v>
      </c>
      <c r="P1375" t="s">
        <v>27</v>
      </c>
      <c r="Q1375" t="s">
        <v>45</v>
      </c>
      <c r="R1375" t="s">
        <v>28</v>
      </c>
      <c r="S1375" t="s">
        <v>21</v>
      </c>
      <c r="T1375" t="s">
        <v>21</v>
      </c>
      <c r="U1375" t="s">
        <v>33</v>
      </c>
      <c r="V1375" s="2" t="s">
        <v>34</v>
      </c>
    </row>
    <row r="1376" spans="1:22" x14ac:dyDescent="0.3">
      <c r="A1376" t="s">
        <v>59</v>
      </c>
      <c r="B1376" t="s">
        <v>807</v>
      </c>
      <c r="C1376" t="s">
        <v>808</v>
      </c>
      <c r="D1376" t="s">
        <v>3574</v>
      </c>
      <c r="E1376" t="s">
        <v>59</v>
      </c>
      <c r="F1376" t="s">
        <v>21</v>
      </c>
      <c r="G1376" t="s">
        <v>25</v>
      </c>
    </row>
    <row r="1377" spans="1:22" ht="156" x14ac:dyDescent="0.3">
      <c r="A1377" t="s">
        <v>65</v>
      </c>
      <c r="B1377" t="s">
        <v>162</v>
      </c>
      <c r="C1377" t="s">
        <v>503</v>
      </c>
      <c r="D1377" t="s">
        <v>3096</v>
      </c>
      <c r="E1377" t="s">
        <v>65</v>
      </c>
      <c r="F1377" t="s">
        <v>21</v>
      </c>
      <c r="G1377" t="s">
        <v>21</v>
      </c>
      <c r="H1377" t="s">
        <v>22</v>
      </c>
      <c r="I1377" t="s">
        <v>23</v>
      </c>
      <c r="J1377" t="s">
        <v>24</v>
      </c>
      <c r="K1377" t="s">
        <v>25</v>
      </c>
      <c r="L1377" t="s">
        <v>25</v>
      </c>
      <c r="M1377" t="s">
        <v>38</v>
      </c>
      <c r="N1377" t="s">
        <v>25</v>
      </c>
      <c r="O1377" t="s">
        <v>21</v>
      </c>
      <c r="P1377" t="s">
        <v>27</v>
      </c>
      <c r="Q1377" t="s">
        <v>28</v>
      </c>
      <c r="R1377" t="s">
        <v>29</v>
      </c>
      <c r="S1377" t="s">
        <v>21</v>
      </c>
      <c r="T1377" t="s">
        <v>21</v>
      </c>
      <c r="U1377" t="s">
        <v>75</v>
      </c>
      <c r="V1377" s="2" t="s">
        <v>31</v>
      </c>
    </row>
    <row r="1378" spans="1:22" ht="140.4" x14ac:dyDescent="0.3">
      <c r="A1378" t="s">
        <v>65</v>
      </c>
      <c r="B1378" t="s">
        <v>162</v>
      </c>
      <c r="C1378" t="s">
        <v>509</v>
      </c>
      <c r="D1378" t="s">
        <v>3086</v>
      </c>
      <c r="E1378" t="s">
        <v>65</v>
      </c>
      <c r="F1378" t="s">
        <v>21</v>
      </c>
      <c r="G1378" t="s">
        <v>21</v>
      </c>
      <c r="H1378" t="s">
        <v>22</v>
      </c>
      <c r="I1378" t="s">
        <v>41</v>
      </c>
      <c r="J1378" t="s">
        <v>24</v>
      </c>
      <c r="K1378" t="s">
        <v>25</v>
      </c>
      <c r="L1378" t="s">
        <v>25</v>
      </c>
      <c r="M1378" t="s">
        <v>38</v>
      </c>
      <c r="N1378" t="s">
        <v>25</v>
      </c>
      <c r="O1378" t="s">
        <v>21</v>
      </c>
      <c r="P1378" t="s">
        <v>27</v>
      </c>
      <c r="Q1378" t="s">
        <v>28</v>
      </c>
      <c r="R1378" t="s">
        <v>29</v>
      </c>
      <c r="S1378" t="s">
        <v>21</v>
      </c>
      <c r="T1378" t="s">
        <v>21</v>
      </c>
      <c r="U1378" t="s">
        <v>75</v>
      </c>
      <c r="V1378" s="2" t="s">
        <v>34</v>
      </c>
    </row>
    <row r="1379" spans="1:22" ht="140.4" x14ac:dyDescent="0.3">
      <c r="A1379" t="s">
        <v>36</v>
      </c>
      <c r="B1379" t="s">
        <v>1602</v>
      </c>
      <c r="C1379" t="s">
        <v>2574</v>
      </c>
      <c r="D1379" t="s">
        <v>2750</v>
      </c>
      <c r="E1379" t="s">
        <v>36</v>
      </c>
      <c r="F1379" t="s">
        <v>21</v>
      </c>
      <c r="G1379" t="s">
        <v>21</v>
      </c>
      <c r="H1379" t="s">
        <v>22</v>
      </c>
      <c r="I1379" t="s">
        <v>41</v>
      </c>
      <c r="J1379" t="s">
        <v>24</v>
      </c>
      <c r="K1379" t="s">
        <v>25</v>
      </c>
      <c r="L1379" t="s">
        <v>25</v>
      </c>
      <c r="M1379" t="s">
        <v>38</v>
      </c>
      <c r="N1379" t="s">
        <v>21</v>
      </c>
      <c r="O1379" t="s">
        <v>21</v>
      </c>
      <c r="P1379" t="s">
        <v>60</v>
      </c>
      <c r="Q1379" t="s">
        <v>45</v>
      </c>
      <c r="R1379" t="s">
        <v>29</v>
      </c>
      <c r="S1379" t="s">
        <v>21</v>
      </c>
      <c r="T1379" t="s">
        <v>21</v>
      </c>
      <c r="U1379" t="s">
        <v>75</v>
      </c>
      <c r="V1379" s="2" t="s">
        <v>34</v>
      </c>
    </row>
    <row r="1380" spans="1:22" x14ac:dyDescent="0.3">
      <c r="A1380" t="s">
        <v>82</v>
      </c>
      <c r="B1380" t="s">
        <v>475</v>
      </c>
      <c r="C1380" t="s">
        <v>970</v>
      </c>
      <c r="D1380" t="s">
        <v>4596</v>
      </c>
      <c r="E1380" t="s">
        <v>82</v>
      </c>
      <c r="F1380" t="s">
        <v>25</v>
      </c>
      <c r="G1380" t="s">
        <v>25</v>
      </c>
    </row>
    <row r="1381" spans="1:22" x14ac:dyDescent="0.3">
      <c r="A1381" t="s">
        <v>64</v>
      </c>
      <c r="B1381" t="s">
        <v>162</v>
      </c>
      <c r="C1381" t="s">
        <v>513</v>
      </c>
      <c r="D1381" t="s">
        <v>3217</v>
      </c>
      <c r="E1381" t="s">
        <v>64</v>
      </c>
      <c r="F1381" t="s">
        <v>21</v>
      </c>
      <c r="G1381" t="s">
        <v>21</v>
      </c>
      <c r="H1381" t="s">
        <v>22</v>
      </c>
      <c r="I1381" t="s">
        <v>23</v>
      </c>
      <c r="J1381" t="s">
        <v>24</v>
      </c>
      <c r="K1381" t="s">
        <v>25</v>
      </c>
      <c r="L1381" t="s">
        <v>21</v>
      </c>
      <c r="M1381" t="s">
        <v>47</v>
      </c>
      <c r="N1381" t="s">
        <v>21</v>
      </c>
      <c r="O1381" t="s">
        <v>21</v>
      </c>
      <c r="P1381" t="s">
        <v>60</v>
      </c>
      <c r="Q1381" t="s">
        <v>28</v>
      </c>
      <c r="R1381" t="s">
        <v>28</v>
      </c>
      <c r="S1381" t="s">
        <v>21</v>
      </c>
      <c r="T1381" t="s">
        <v>25</v>
      </c>
      <c r="U1381" t="s">
        <v>30</v>
      </c>
      <c r="V1381" t="s">
        <v>63</v>
      </c>
    </row>
    <row r="1382" spans="1:22" ht="140.4" x14ac:dyDescent="0.3">
      <c r="A1382" t="s">
        <v>67</v>
      </c>
      <c r="B1382" t="s">
        <v>174</v>
      </c>
      <c r="C1382" t="s">
        <v>2152</v>
      </c>
      <c r="D1382" t="s">
        <v>2388</v>
      </c>
      <c r="E1382" t="s">
        <v>67</v>
      </c>
      <c r="F1382" t="s">
        <v>21</v>
      </c>
      <c r="G1382" t="s">
        <v>21</v>
      </c>
      <c r="H1382" t="s">
        <v>54</v>
      </c>
      <c r="I1382" t="s">
        <v>35</v>
      </c>
      <c r="J1382" t="s">
        <v>24</v>
      </c>
      <c r="K1382" t="s">
        <v>25</v>
      </c>
      <c r="L1382" t="s">
        <v>25</v>
      </c>
      <c r="M1382" t="s">
        <v>28</v>
      </c>
      <c r="N1382" t="s">
        <v>25</v>
      </c>
      <c r="O1382" t="s">
        <v>21</v>
      </c>
      <c r="P1382" t="s">
        <v>27</v>
      </c>
      <c r="Q1382" t="s">
        <v>45</v>
      </c>
      <c r="R1382" t="s">
        <v>28</v>
      </c>
      <c r="S1382" t="s">
        <v>21</v>
      </c>
      <c r="T1382" t="s">
        <v>21</v>
      </c>
      <c r="U1382" t="s">
        <v>42</v>
      </c>
      <c r="V1382" s="2" t="s">
        <v>34</v>
      </c>
    </row>
    <row r="1383" spans="1:22" ht="156" x14ac:dyDescent="0.3">
      <c r="A1383" t="s">
        <v>147</v>
      </c>
      <c r="B1383" t="s">
        <v>983</v>
      </c>
      <c r="C1383" t="s">
        <v>3650</v>
      </c>
      <c r="D1383" t="s">
        <v>5156</v>
      </c>
      <c r="E1383" t="s">
        <v>150</v>
      </c>
      <c r="F1383" t="s">
        <v>21</v>
      </c>
      <c r="G1383" t="s">
        <v>21</v>
      </c>
      <c r="H1383" t="s">
        <v>22</v>
      </c>
      <c r="I1383" t="s">
        <v>23</v>
      </c>
      <c r="J1383" t="s">
        <v>24</v>
      </c>
      <c r="K1383" t="s">
        <v>25</v>
      </c>
      <c r="L1383" t="s">
        <v>25</v>
      </c>
      <c r="M1383" t="s">
        <v>28</v>
      </c>
      <c r="N1383" t="s">
        <v>21</v>
      </c>
      <c r="O1383" t="s">
        <v>21</v>
      </c>
      <c r="P1383" t="s">
        <v>27</v>
      </c>
      <c r="Q1383" t="s">
        <v>45</v>
      </c>
      <c r="R1383" t="s">
        <v>45</v>
      </c>
      <c r="S1383" t="s">
        <v>21</v>
      </c>
      <c r="T1383" t="s">
        <v>21</v>
      </c>
      <c r="U1383" t="s">
        <v>30</v>
      </c>
      <c r="V1383" s="2" t="s">
        <v>31</v>
      </c>
    </row>
    <row r="1384" spans="1:22" ht="140.4" x14ac:dyDescent="0.3">
      <c r="A1384" t="s">
        <v>70</v>
      </c>
      <c r="B1384" t="s">
        <v>174</v>
      </c>
      <c r="C1384" t="s">
        <v>886</v>
      </c>
      <c r="D1384" t="s">
        <v>4236</v>
      </c>
      <c r="E1384" t="s">
        <v>70</v>
      </c>
      <c r="F1384" t="s">
        <v>21</v>
      </c>
      <c r="G1384" t="s">
        <v>21</v>
      </c>
      <c r="H1384" t="s">
        <v>22</v>
      </c>
      <c r="I1384" t="s">
        <v>23</v>
      </c>
      <c r="J1384" t="s">
        <v>24</v>
      </c>
      <c r="K1384" t="s">
        <v>25</v>
      </c>
      <c r="L1384" t="s">
        <v>25</v>
      </c>
      <c r="M1384" t="s">
        <v>26</v>
      </c>
      <c r="N1384" t="s">
        <v>25</v>
      </c>
      <c r="O1384" t="s">
        <v>21</v>
      </c>
      <c r="P1384" t="s">
        <v>27</v>
      </c>
      <c r="Q1384" t="s">
        <v>45</v>
      </c>
      <c r="R1384" t="s">
        <v>29</v>
      </c>
      <c r="S1384" t="s">
        <v>21</v>
      </c>
      <c r="T1384" t="s">
        <v>21</v>
      </c>
      <c r="U1384" t="s">
        <v>33</v>
      </c>
      <c r="V1384" s="2" t="s">
        <v>34</v>
      </c>
    </row>
    <row r="1385" spans="1:22" ht="78" x14ac:dyDescent="0.3">
      <c r="A1385" t="s">
        <v>150</v>
      </c>
      <c r="B1385" t="s">
        <v>637</v>
      </c>
      <c r="C1385" t="s">
        <v>638</v>
      </c>
      <c r="D1385" t="s">
        <v>5251</v>
      </c>
      <c r="E1385" t="s">
        <v>150</v>
      </c>
      <c r="F1385" t="s">
        <v>21</v>
      </c>
      <c r="G1385" t="s">
        <v>21</v>
      </c>
      <c r="H1385" t="s">
        <v>22</v>
      </c>
      <c r="I1385" t="s">
        <v>35</v>
      </c>
      <c r="J1385" t="s">
        <v>24</v>
      </c>
      <c r="K1385" t="s">
        <v>25</v>
      </c>
      <c r="L1385" t="s">
        <v>25</v>
      </c>
      <c r="M1385" t="s">
        <v>47</v>
      </c>
      <c r="N1385" t="s">
        <v>21</v>
      </c>
      <c r="O1385" t="s">
        <v>21</v>
      </c>
      <c r="P1385" t="s">
        <v>60</v>
      </c>
      <c r="Q1385" t="s">
        <v>45</v>
      </c>
      <c r="R1385" t="s">
        <v>45</v>
      </c>
      <c r="S1385" t="s">
        <v>21</v>
      </c>
      <c r="T1385" t="s">
        <v>25</v>
      </c>
      <c r="U1385" t="s">
        <v>33</v>
      </c>
      <c r="V1385" s="2" t="s">
        <v>57</v>
      </c>
    </row>
    <row r="1386" spans="1:22" ht="156" x14ac:dyDescent="0.3">
      <c r="A1386" t="s">
        <v>20</v>
      </c>
      <c r="B1386" t="s">
        <v>311</v>
      </c>
      <c r="C1386" t="s">
        <v>597</v>
      </c>
      <c r="D1386" t="s">
        <v>3023</v>
      </c>
      <c r="E1386" t="s">
        <v>20</v>
      </c>
      <c r="F1386" t="s">
        <v>21</v>
      </c>
      <c r="G1386" t="s">
        <v>21</v>
      </c>
      <c r="H1386" t="s">
        <v>54</v>
      </c>
      <c r="I1386" t="s">
        <v>23</v>
      </c>
      <c r="J1386" t="s">
        <v>24</v>
      </c>
      <c r="K1386" t="s">
        <v>25</v>
      </c>
      <c r="L1386" t="s">
        <v>25</v>
      </c>
      <c r="M1386" t="s">
        <v>26</v>
      </c>
      <c r="N1386" t="s">
        <v>21</v>
      </c>
      <c r="O1386" t="s">
        <v>21</v>
      </c>
      <c r="P1386" t="s">
        <v>60</v>
      </c>
      <c r="Q1386" t="s">
        <v>45</v>
      </c>
      <c r="R1386" t="s">
        <v>29</v>
      </c>
      <c r="S1386" t="s">
        <v>21</v>
      </c>
      <c r="T1386" t="s">
        <v>21</v>
      </c>
      <c r="U1386" t="s">
        <v>33</v>
      </c>
      <c r="V1386" s="2" t="s">
        <v>31</v>
      </c>
    </row>
    <row r="1387" spans="1:22" x14ac:dyDescent="0.3">
      <c r="A1387" t="s">
        <v>32</v>
      </c>
      <c r="B1387" t="s">
        <v>1733</v>
      </c>
      <c r="C1387" t="s">
        <v>1859</v>
      </c>
      <c r="D1387" t="s">
        <v>1886</v>
      </c>
      <c r="E1387" t="s">
        <v>32</v>
      </c>
      <c r="F1387" t="s">
        <v>21</v>
      </c>
      <c r="G1387" t="s">
        <v>25</v>
      </c>
    </row>
    <row r="1388" spans="1:22" ht="109.2" x14ac:dyDescent="0.3">
      <c r="A1388" t="s">
        <v>52</v>
      </c>
      <c r="B1388" t="s">
        <v>932</v>
      </c>
      <c r="C1388" t="s">
        <v>949</v>
      </c>
      <c r="D1388" t="s">
        <v>956</v>
      </c>
      <c r="E1388" t="s">
        <v>52</v>
      </c>
      <c r="F1388" t="s">
        <v>21</v>
      </c>
      <c r="G1388" t="s">
        <v>21</v>
      </c>
      <c r="H1388" t="s">
        <v>22</v>
      </c>
      <c r="I1388" t="s">
        <v>35</v>
      </c>
      <c r="J1388" t="s">
        <v>47</v>
      </c>
      <c r="K1388" t="s">
        <v>21</v>
      </c>
      <c r="L1388" t="s">
        <v>21</v>
      </c>
      <c r="M1388" t="s">
        <v>47</v>
      </c>
      <c r="N1388" t="s">
        <v>21</v>
      </c>
      <c r="O1388" t="s">
        <v>21</v>
      </c>
      <c r="P1388" t="s">
        <v>27</v>
      </c>
      <c r="Q1388" t="s">
        <v>47</v>
      </c>
      <c r="R1388" t="s">
        <v>29</v>
      </c>
      <c r="S1388" t="s">
        <v>21</v>
      </c>
      <c r="T1388" t="s">
        <v>21</v>
      </c>
      <c r="U1388" t="s">
        <v>42</v>
      </c>
      <c r="V1388" s="2" t="s">
        <v>66</v>
      </c>
    </row>
    <row r="1389" spans="1:22" x14ac:dyDescent="0.3">
      <c r="A1389" t="s">
        <v>20</v>
      </c>
      <c r="B1389" t="s">
        <v>2938</v>
      </c>
      <c r="C1389" t="s">
        <v>2939</v>
      </c>
      <c r="D1389" t="s">
        <v>2952</v>
      </c>
      <c r="E1389" t="s">
        <v>20</v>
      </c>
      <c r="F1389" t="s">
        <v>21</v>
      </c>
      <c r="G1389" t="s">
        <v>21</v>
      </c>
      <c r="H1389" t="s">
        <v>22</v>
      </c>
      <c r="I1389" t="s">
        <v>23</v>
      </c>
      <c r="J1389" t="s">
        <v>24</v>
      </c>
      <c r="K1389" t="s">
        <v>25</v>
      </c>
      <c r="L1389" t="s">
        <v>25</v>
      </c>
      <c r="M1389" t="s">
        <v>26</v>
      </c>
      <c r="N1389" t="s">
        <v>25</v>
      </c>
      <c r="O1389" t="s">
        <v>21</v>
      </c>
      <c r="P1389" t="s">
        <v>60</v>
      </c>
      <c r="Q1389" t="s">
        <v>28</v>
      </c>
      <c r="R1389" t="s">
        <v>28</v>
      </c>
      <c r="S1389" t="s">
        <v>25</v>
      </c>
      <c r="T1389" t="s">
        <v>25</v>
      </c>
      <c r="U1389" t="s">
        <v>75</v>
      </c>
      <c r="V1389" t="s">
        <v>63</v>
      </c>
    </row>
    <row r="1390" spans="1:22" ht="140.4" x14ac:dyDescent="0.3">
      <c r="A1390" t="s">
        <v>79</v>
      </c>
      <c r="B1390" t="s">
        <v>162</v>
      </c>
      <c r="C1390" t="s">
        <v>513</v>
      </c>
      <c r="D1390" t="s">
        <v>524</v>
      </c>
      <c r="E1390" t="s">
        <v>79</v>
      </c>
      <c r="F1390" t="s">
        <v>21</v>
      </c>
      <c r="G1390" t="s">
        <v>21</v>
      </c>
      <c r="H1390" t="s">
        <v>50</v>
      </c>
      <c r="I1390" t="s">
        <v>35</v>
      </c>
      <c r="J1390" t="s">
        <v>24</v>
      </c>
      <c r="K1390" t="s">
        <v>25</v>
      </c>
      <c r="L1390" t="s">
        <v>25</v>
      </c>
      <c r="M1390" t="s">
        <v>26</v>
      </c>
      <c r="N1390" t="s">
        <v>25</v>
      </c>
      <c r="O1390" t="s">
        <v>21</v>
      </c>
      <c r="P1390" t="s">
        <v>27</v>
      </c>
      <c r="Q1390" t="s">
        <v>45</v>
      </c>
      <c r="R1390" t="s">
        <v>29</v>
      </c>
      <c r="S1390" t="s">
        <v>21</v>
      </c>
      <c r="T1390" t="s">
        <v>21</v>
      </c>
      <c r="U1390" t="s">
        <v>33</v>
      </c>
      <c r="V1390" s="2" t="s">
        <v>34</v>
      </c>
    </row>
    <row r="1391" spans="1:22" x14ac:dyDescent="0.3">
      <c r="A1391" t="s">
        <v>74</v>
      </c>
      <c r="B1391" t="s">
        <v>174</v>
      </c>
      <c r="C1391" t="s">
        <v>1938</v>
      </c>
      <c r="D1391" t="s">
        <v>4152</v>
      </c>
      <c r="E1391" t="s">
        <v>74</v>
      </c>
      <c r="F1391" t="s">
        <v>21</v>
      </c>
      <c r="G1391" t="s">
        <v>21</v>
      </c>
      <c r="H1391" t="s">
        <v>22</v>
      </c>
      <c r="I1391" t="s">
        <v>41</v>
      </c>
      <c r="J1391" t="s">
        <v>24</v>
      </c>
      <c r="K1391" t="s">
        <v>25</v>
      </c>
      <c r="L1391" t="s">
        <v>25</v>
      </c>
      <c r="M1391" t="s">
        <v>26</v>
      </c>
      <c r="N1391" t="s">
        <v>25</v>
      </c>
      <c r="O1391" t="s">
        <v>21</v>
      </c>
      <c r="P1391" t="s">
        <v>60</v>
      </c>
      <c r="Q1391" t="s">
        <v>29</v>
      </c>
      <c r="R1391" t="s">
        <v>29</v>
      </c>
      <c r="S1391" t="s">
        <v>21</v>
      </c>
      <c r="T1391" t="s">
        <v>25</v>
      </c>
      <c r="U1391" t="s">
        <v>30</v>
      </c>
      <c r="V1391" t="s">
        <v>63</v>
      </c>
    </row>
    <row r="1392" spans="1:22" ht="109.2" x14ac:dyDescent="0.3">
      <c r="A1392" t="s">
        <v>52</v>
      </c>
      <c r="B1392" t="s">
        <v>475</v>
      </c>
      <c r="C1392" t="s">
        <v>981</v>
      </c>
      <c r="D1392" t="s">
        <v>996</v>
      </c>
      <c r="E1392" t="s">
        <v>52</v>
      </c>
      <c r="F1392" t="s">
        <v>21</v>
      </c>
      <c r="G1392" t="s">
        <v>21</v>
      </c>
      <c r="H1392" t="s">
        <v>22</v>
      </c>
      <c r="I1392" t="s">
        <v>35</v>
      </c>
      <c r="J1392" t="s">
        <v>47</v>
      </c>
      <c r="K1392" t="s">
        <v>21</v>
      </c>
      <c r="L1392" t="s">
        <v>21</v>
      </c>
      <c r="M1392" t="s">
        <v>47</v>
      </c>
      <c r="N1392" t="s">
        <v>21</v>
      </c>
      <c r="O1392" t="s">
        <v>21</v>
      </c>
      <c r="P1392" t="s">
        <v>27</v>
      </c>
      <c r="Q1392" t="s">
        <v>45</v>
      </c>
      <c r="R1392" t="s">
        <v>28</v>
      </c>
      <c r="S1392" t="s">
        <v>21</v>
      </c>
      <c r="T1392" t="s">
        <v>21</v>
      </c>
      <c r="U1392" t="s">
        <v>33</v>
      </c>
      <c r="V1392" s="2" t="s">
        <v>66</v>
      </c>
    </row>
    <row r="1393" spans="1:22" x14ac:dyDescent="0.3">
      <c r="A1393" t="s">
        <v>61</v>
      </c>
      <c r="B1393" t="s">
        <v>475</v>
      </c>
      <c r="C1393" t="s">
        <v>970</v>
      </c>
      <c r="D1393" t="s">
        <v>1113</v>
      </c>
      <c r="E1393" t="s">
        <v>61</v>
      </c>
      <c r="F1393" t="s">
        <v>21</v>
      </c>
      <c r="G1393" t="s">
        <v>21</v>
      </c>
      <c r="H1393" t="s">
        <v>54</v>
      </c>
      <c r="I1393" t="s">
        <v>23</v>
      </c>
      <c r="J1393" t="s">
        <v>24</v>
      </c>
      <c r="K1393" t="s">
        <v>25</v>
      </c>
      <c r="L1393" t="s">
        <v>21</v>
      </c>
      <c r="M1393" t="s">
        <v>47</v>
      </c>
      <c r="N1393" t="s">
        <v>21</v>
      </c>
      <c r="O1393" t="s">
        <v>21</v>
      </c>
      <c r="P1393" t="s">
        <v>60</v>
      </c>
      <c r="Q1393" t="s">
        <v>47</v>
      </c>
      <c r="R1393" t="s">
        <v>45</v>
      </c>
      <c r="S1393" t="s">
        <v>21</v>
      </c>
      <c r="T1393" t="s">
        <v>21</v>
      </c>
      <c r="U1393" t="s">
        <v>33</v>
      </c>
      <c r="V1393" t="s">
        <v>101</v>
      </c>
    </row>
    <row r="1394" spans="1:22" ht="140.4" x14ac:dyDescent="0.3">
      <c r="A1394" t="s">
        <v>138</v>
      </c>
      <c r="B1394" t="s">
        <v>2870</v>
      </c>
      <c r="C1394" t="s">
        <v>3618</v>
      </c>
      <c r="D1394" t="s">
        <v>4729</v>
      </c>
      <c r="E1394" t="s">
        <v>138</v>
      </c>
      <c r="F1394" t="s">
        <v>21</v>
      </c>
      <c r="G1394" t="s">
        <v>21</v>
      </c>
      <c r="H1394" t="s">
        <v>22</v>
      </c>
      <c r="I1394" t="s">
        <v>35</v>
      </c>
      <c r="J1394" t="s">
        <v>24</v>
      </c>
      <c r="K1394" t="s">
        <v>25</v>
      </c>
      <c r="L1394" t="s">
        <v>25</v>
      </c>
      <c r="M1394" t="s">
        <v>38</v>
      </c>
      <c r="N1394" t="s">
        <v>25</v>
      </c>
      <c r="O1394" t="s">
        <v>21</v>
      </c>
      <c r="P1394" t="s">
        <v>27</v>
      </c>
      <c r="Q1394" t="s">
        <v>29</v>
      </c>
      <c r="R1394" t="s">
        <v>29</v>
      </c>
      <c r="S1394" t="s">
        <v>21</v>
      </c>
      <c r="T1394" t="s">
        <v>21</v>
      </c>
      <c r="U1394" t="s">
        <v>33</v>
      </c>
      <c r="V1394" s="2" t="s">
        <v>34</v>
      </c>
    </row>
    <row r="1395" spans="1:22" ht="140.4" x14ac:dyDescent="0.3">
      <c r="A1395" t="s">
        <v>32</v>
      </c>
      <c r="B1395" t="s">
        <v>1880</v>
      </c>
      <c r="C1395" t="s">
        <v>1881</v>
      </c>
      <c r="D1395" t="s">
        <v>1924</v>
      </c>
      <c r="E1395" t="s">
        <v>67</v>
      </c>
      <c r="F1395" t="s">
        <v>21</v>
      </c>
      <c r="G1395" t="s">
        <v>21</v>
      </c>
      <c r="H1395" t="s">
        <v>22</v>
      </c>
      <c r="I1395" t="s">
        <v>35</v>
      </c>
      <c r="J1395" t="s">
        <v>24</v>
      </c>
      <c r="K1395" t="s">
        <v>25</v>
      </c>
      <c r="L1395" t="s">
        <v>25</v>
      </c>
      <c r="M1395" t="s">
        <v>26</v>
      </c>
      <c r="N1395" t="s">
        <v>25</v>
      </c>
      <c r="O1395" t="s">
        <v>21</v>
      </c>
      <c r="P1395" t="s">
        <v>27</v>
      </c>
      <c r="Q1395" t="s">
        <v>45</v>
      </c>
      <c r="R1395" t="s">
        <v>29</v>
      </c>
      <c r="S1395" t="s">
        <v>21</v>
      </c>
      <c r="T1395" t="s">
        <v>21</v>
      </c>
      <c r="U1395" t="s">
        <v>42</v>
      </c>
      <c r="V1395" s="2" t="s">
        <v>34</v>
      </c>
    </row>
    <row r="1396" spans="1:22" ht="140.4" x14ac:dyDescent="0.3">
      <c r="A1396" t="s">
        <v>49</v>
      </c>
      <c r="B1396" t="s">
        <v>843</v>
      </c>
      <c r="C1396" t="s">
        <v>1591</v>
      </c>
      <c r="D1396" t="s">
        <v>1592</v>
      </c>
      <c r="E1396" t="s">
        <v>119</v>
      </c>
      <c r="F1396" t="s">
        <v>21</v>
      </c>
      <c r="G1396" t="s">
        <v>21</v>
      </c>
      <c r="H1396" t="s">
        <v>22</v>
      </c>
      <c r="I1396" t="s">
        <v>23</v>
      </c>
      <c r="J1396" t="s">
        <v>24</v>
      </c>
      <c r="K1396" t="s">
        <v>25</v>
      </c>
      <c r="L1396" t="s">
        <v>25</v>
      </c>
      <c r="M1396" t="s">
        <v>26</v>
      </c>
      <c r="N1396" t="s">
        <v>25</v>
      </c>
      <c r="O1396" t="s">
        <v>21</v>
      </c>
      <c r="P1396" t="s">
        <v>27</v>
      </c>
      <c r="Q1396" t="s">
        <v>45</v>
      </c>
      <c r="R1396" t="s">
        <v>47</v>
      </c>
      <c r="S1396" t="s">
        <v>21</v>
      </c>
      <c r="T1396" t="s">
        <v>21</v>
      </c>
      <c r="U1396" t="s">
        <v>42</v>
      </c>
      <c r="V1396" s="2" t="s">
        <v>34</v>
      </c>
    </row>
    <row r="1397" spans="1:22" x14ac:dyDescent="0.3">
      <c r="A1397" t="s">
        <v>59</v>
      </c>
      <c r="B1397" t="s">
        <v>3366</v>
      </c>
      <c r="C1397" t="s">
        <v>3543</v>
      </c>
      <c r="D1397" t="s">
        <v>3565</v>
      </c>
      <c r="E1397" t="s">
        <v>43</v>
      </c>
      <c r="F1397" t="s">
        <v>25</v>
      </c>
      <c r="G1397" t="s">
        <v>21</v>
      </c>
    </row>
    <row r="1398" spans="1:22" x14ac:dyDescent="0.3">
      <c r="A1398" t="s">
        <v>59</v>
      </c>
      <c r="B1398" t="s">
        <v>3366</v>
      </c>
      <c r="C1398" t="s">
        <v>3543</v>
      </c>
      <c r="D1398" t="s">
        <v>3564</v>
      </c>
      <c r="E1398" t="s">
        <v>43</v>
      </c>
      <c r="F1398" t="s">
        <v>25</v>
      </c>
      <c r="G1398" t="s">
        <v>21</v>
      </c>
    </row>
    <row r="1399" spans="1:22" x14ac:dyDescent="0.3">
      <c r="A1399" t="s">
        <v>59</v>
      </c>
      <c r="B1399" t="s">
        <v>3366</v>
      </c>
      <c r="C1399" t="s">
        <v>3543</v>
      </c>
      <c r="D1399" t="s">
        <v>3563</v>
      </c>
      <c r="E1399" t="s">
        <v>74</v>
      </c>
      <c r="F1399" t="s">
        <v>25</v>
      </c>
      <c r="G1399" t="s">
        <v>21</v>
      </c>
    </row>
    <row r="1400" spans="1:22" x14ac:dyDescent="0.3">
      <c r="A1400" t="s">
        <v>59</v>
      </c>
      <c r="B1400" t="s">
        <v>3366</v>
      </c>
      <c r="C1400" t="s">
        <v>3543</v>
      </c>
      <c r="D1400" t="s">
        <v>3562</v>
      </c>
      <c r="E1400" t="s">
        <v>74</v>
      </c>
      <c r="F1400" t="s">
        <v>25</v>
      </c>
      <c r="G1400" t="s">
        <v>21</v>
      </c>
    </row>
    <row r="1401" spans="1:22" ht="156" x14ac:dyDescent="0.3">
      <c r="A1401" t="s">
        <v>59</v>
      </c>
      <c r="B1401" t="s">
        <v>3366</v>
      </c>
      <c r="C1401" t="s">
        <v>3593</v>
      </c>
      <c r="D1401" t="s">
        <v>3659</v>
      </c>
      <c r="E1401" t="s">
        <v>59</v>
      </c>
      <c r="F1401" t="s">
        <v>21</v>
      </c>
      <c r="G1401" t="s">
        <v>21</v>
      </c>
      <c r="H1401" t="s">
        <v>22</v>
      </c>
      <c r="I1401" t="s">
        <v>23</v>
      </c>
      <c r="J1401" t="s">
        <v>24</v>
      </c>
      <c r="K1401" t="s">
        <v>25</v>
      </c>
      <c r="L1401" t="s">
        <v>25</v>
      </c>
      <c r="M1401" t="s">
        <v>38</v>
      </c>
      <c r="N1401" t="s">
        <v>25</v>
      </c>
      <c r="O1401" t="s">
        <v>21</v>
      </c>
      <c r="P1401" t="s">
        <v>27</v>
      </c>
      <c r="Q1401" t="s">
        <v>28</v>
      </c>
      <c r="R1401" t="s">
        <v>29</v>
      </c>
      <c r="S1401" t="s">
        <v>21</v>
      </c>
      <c r="T1401" t="s">
        <v>21</v>
      </c>
      <c r="U1401" t="s">
        <v>30</v>
      </c>
      <c r="V1401" s="2" t="s">
        <v>31</v>
      </c>
    </row>
    <row r="1402" spans="1:22" x14ac:dyDescent="0.3">
      <c r="A1402" t="s">
        <v>59</v>
      </c>
      <c r="B1402" t="s">
        <v>3366</v>
      </c>
      <c r="C1402" t="s">
        <v>3590</v>
      </c>
      <c r="D1402" t="s">
        <v>3658</v>
      </c>
      <c r="E1402" t="s">
        <v>59</v>
      </c>
      <c r="F1402" t="s">
        <v>21</v>
      </c>
      <c r="G1402" t="s">
        <v>25</v>
      </c>
    </row>
    <row r="1403" spans="1:22" ht="156" x14ac:dyDescent="0.3">
      <c r="A1403" t="s">
        <v>59</v>
      </c>
      <c r="B1403" t="s">
        <v>3366</v>
      </c>
      <c r="C1403" t="s">
        <v>3590</v>
      </c>
      <c r="D1403" t="s">
        <v>3657</v>
      </c>
      <c r="E1403" t="s">
        <v>59</v>
      </c>
      <c r="F1403" t="s">
        <v>21</v>
      </c>
      <c r="G1403" t="s">
        <v>21</v>
      </c>
      <c r="H1403" t="s">
        <v>22</v>
      </c>
      <c r="I1403" t="s">
        <v>23</v>
      </c>
      <c r="J1403" t="s">
        <v>24</v>
      </c>
      <c r="K1403" t="s">
        <v>25</v>
      </c>
      <c r="L1403" t="s">
        <v>25</v>
      </c>
      <c r="M1403" t="s">
        <v>26</v>
      </c>
      <c r="N1403" t="s">
        <v>25</v>
      </c>
      <c r="O1403" t="s">
        <v>21</v>
      </c>
      <c r="P1403" t="s">
        <v>27</v>
      </c>
      <c r="Q1403" t="s">
        <v>28</v>
      </c>
      <c r="R1403" t="s">
        <v>29</v>
      </c>
      <c r="S1403" t="s">
        <v>21</v>
      </c>
      <c r="T1403" t="s">
        <v>21</v>
      </c>
      <c r="U1403" t="s">
        <v>30</v>
      </c>
      <c r="V1403" s="2" t="s">
        <v>31</v>
      </c>
    </row>
    <row r="1404" spans="1:22" ht="156" x14ac:dyDescent="0.3">
      <c r="A1404" t="s">
        <v>59</v>
      </c>
      <c r="B1404" t="s">
        <v>3366</v>
      </c>
      <c r="C1404" t="s">
        <v>3593</v>
      </c>
      <c r="D1404" t="s">
        <v>3656</v>
      </c>
      <c r="E1404" t="s">
        <v>59</v>
      </c>
      <c r="F1404" t="s">
        <v>21</v>
      </c>
      <c r="G1404" t="s">
        <v>21</v>
      </c>
      <c r="H1404" t="s">
        <v>22</v>
      </c>
      <c r="I1404" t="s">
        <v>23</v>
      </c>
      <c r="J1404" t="s">
        <v>24</v>
      </c>
      <c r="K1404" t="s">
        <v>25</v>
      </c>
      <c r="L1404" t="s">
        <v>25</v>
      </c>
      <c r="M1404" t="s">
        <v>26</v>
      </c>
      <c r="N1404" t="s">
        <v>25</v>
      </c>
      <c r="O1404" t="s">
        <v>21</v>
      </c>
      <c r="P1404" t="s">
        <v>27</v>
      </c>
      <c r="Q1404" t="s">
        <v>45</v>
      </c>
      <c r="R1404" t="s">
        <v>29</v>
      </c>
      <c r="S1404" t="s">
        <v>21</v>
      </c>
      <c r="T1404" t="s">
        <v>21</v>
      </c>
      <c r="U1404" t="s">
        <v>33</v>
      </c>
      <c r="V1404" s="2" t="s">
        <v>31</v>
      </c>
    </row>
    <row r="1405" spans="1:22" ht="156" x14ac:dyDescent="0.3">
      <c r="A1405" t="s">
        <v>59</v>
      </c>
      <c r="B1405" t="s">
        <v>3366</v>
      </c>
      <c r="C1405" t="s">
        <v>3590</v>
      </c>
      <c r="D1405" t="s">
        <v>3655</v>
      </c>
      <c r="E1405" t="s">
        <v>59</v>
      </c>
      <c r="F1405" t="s">
        <v>21</v>
      </c>
      <c r="G1405" t="s">
        <v>21</v>
      </c>
      <c r="H1405" t="s">
        <v>22</v>
      </c>
      <c r="I1405" t="s">
        <v>23</v>
      </c>
      <c r="J1405" t="s">
        <v>24</v>
      </c>
      <c r="K1405" t="s">
        <v>25</v>
      </c>
      <c r="L1405" t="s">
        <v>25</v>
      </c>
      <c r="M1405" t="s">
        <v>38</v>
      </c>
      <c r="N1405" t="s">
        <v>25</v>
      </c>
      <c r="O1405" t="s">
        <v>21</v>
      </c>
      <c r="P1405" t="s">
        <v>27</v>
      </c>
      <c r="Q1405" t="s">
        <v>28</v>
      </c>
      <c r="R1405" t="s">
        <v>29</v>
      </c>
      <c r="S1405" t="s">
        <v>21</v>
      </c>
      <c r="T1405" t="s">
        <v>21</v>
      </c>
      <c r="U1405" t="s">
        <v>33</v>
      </c>
      <c r="V1405" s="2" t="s">
        <v>31</v>
      </c>
    </row>
    <row r="1406" spans="1:22" ht="156" x14ac:dyDescent="0.3">
      <c r="A1406" t="s">
        <v>59</v>
      </c>
      <c r="B1406" t="s">
        <v>3366</v>
      </c>
      <c r="C1406" t="s">
        <v>3593</v>
      </c>
      <c r="D1406" t="s">
        <v>3654</v>
      </c>
      <c r="E1406" t="s">
        <v>59</v>
      </c>
      <c r="F1406" t="s">
        <v>21</v>
      </c>
      <c r="G1406" t="s">
        <v>21</v>
      </c>
      <c r="H1406" t="s">
        <v>22</v>
      </c>
      <c r="I1406" t="s">
        <v>23</v>
      </c>
      <c r="J1406" t="s">
        <v>24</v>
      </c>
      <c r="K1406" t="s">
        <v>25</v>
      </c>
      <c r="L1406" t="s">
        <v>25</v>
      </c>
      <c r="M1406" t="s">
        <v>26</v>
      </c>
      <c r="N1406" t="s">
        <v>25</v>
      </c>
      <c r="O1406" t="s">
        <v>21</v>
      </c>
      <c r="P1406" t="s">
        <v>27</v>
      </c>
      <c r="Q1406" t="s">
        <v>45</v>
      </c>
      <c r="R1406" t="s">
        <v>29</v>
      </c>
      <c r="S1406" t="s">
        <v>21</v>
      </c>
      <c r="T1406" t="s">
        <v>21</v>
      </c>
      <c r="U1406" t="s">
        <v>33</v>
      </c>
      <c r="V1406" s="2" t="s">
        <v>31</v>
      </c>
    </row>
    <row r="1407" spans="1:22" x14ac:dyDescent="0.3">
      <c r="A1407" t="s">
        <v>56</v>
      </c>
      <c r="B1407" t="s">
        <v>1861</v>
      </c>
      <c r="C1407" t="s">
        <v>1870</v>
      </c>
      <c r="D1407" t="s">
        <v>2160</v>
      </c>
      <c r="E1407" t="s">
        <v>67</v>
      </c>
      <c r="F1407" t="s">
        <v>21</v>
      </c>
      <c r="G1407" t="s">
        <v>21</v>
      </c>
      <c r="H1407" t="s">
        <v>50</v>
      </c>
      <c r="I1407" t="s">
        <v>23</v>
      </c>
      <c r="J1407" t="s">
        <v>47</v>
      </c>
      <c r="K1407" t="s">
        <v>21</v>
      </c>
      <c r="L1407" t="s">
        <v>21</v>
      </c>
      <c r="M1407" t="s">
        <v>47</v>
      </c>
      <c r="N1407" t="s">
        <v>21</v>
      </c>
      <c r="O1407" t="s">
        <v>21</v>
      </c>
      <c r="P1407" t="s">
        <v>60</v>
      </c>
      <c r="Q1407" t="s">
        <v>45</v>
      </c>
      <c r="R1407" t="s">
        <v>29</v>
      </c>
      <c r="S1407" t="s">
        <v>21</v>
      </c>
      <c r="T1407" t="s">
        <v>21</v>
      </c>
      <c r="U1407" t="s">
        <v>33</v>
      </c>
      <c r="V1407" t="s">
        <v>63</v>
      </c>
    </row>
    <row r="1408" spans="1:22" ht="109.2" x14ac:dyDescent="0.3">
      <c r="A1408" t="s">
        <v>37</v>
      </c>
      <c r="B1408" t="s">
        <v>519</v>
      </c>
      <c r="C1408" t="s">
        <v>520</v>
      </c>
      <c r="D1408" t="s">
        <v>3448</v>
      </c>
      <c r="E1408" t="s">
        <v>136</v>
      </c>
      <c r="F1408" t="s">
        <v>21</v>
      </c>
      <c r="G1408" t="s">
        <v>21</v>
      </c>
      <c r="H1408" t="s">
        <v>22</v>
      </c>
      <c r="I1408" t="s">
        <v>35</v>
      </c>
      <c r="J1408" t="s">
        <v>24</v>
      </c>
      <c r="K1408" t="s">
        <v>25</v>
      </c>
      <c r="L1408" t="s">
        <v>25</v>
      </c>
      <c r="M1408" t="s">
        <v>38</v>
      </c>
      <c r="N1408" t="s">
        <v>25</v>
      </c>
      <c r="O1408" t="s">
        <v>21</v>
      </c>
      <c r="P1408" t="s">
        <v>27</v>
      </c>
      <c r="Q1408" t="s">
        <v>28</v>
      </c>
      <c r="R1408" t="s">
        <v>29</v>
      </c>
      <c r="S1408" t="s">
        <v>21</v>
      </c>
      <c r="T1408" t="s">
        <v>21</v>
      </c>
      <c r="U1408" t="s">
        <v>33</v>
      </c>
      <c r="V1408" s="2" t="s">
        <v>66</v>
      </c>
    </row>
    <row r="1409" spans="1:22" ht="124.8" x14ac:dyDescent="0.3">
      <c r="A1409" t="s">
        <v>83</v>
      </c>
      <c r="B1409" t="s">
        <v>932</v>
      </c>
      <c r="C1409" t="s">
        <v>1374</v>
      </c>
      <c r="D1409" t="s">
        <v>4997</v>
      </c>
      <c r="E1409" t="s">
        <v>83</v>
      </c>
      <c r="F1409" t="s">
        <v>21</v>
      </c>
      <c r="G1409" t="s">
        <v>21</v>
      </c>
      <c r="H1409" t="s">
        <v>22</v>
      </c>
      <c r="I1409" t="s">
        <v>35</v>
      </c>
      <c r="J1409" t="s">
        <v>47</v>
      </c>
      <c r="K1409" t="s">
        <v>25</v>
      </c>
      <c r="L1409" t="s">
        <v>25</v>
      </c>
      <c r="M1409" t="s">
        <v>28</v>
      </c>
      <c r="N1409" t="s">
        <v>21</v>
      </c>
      <c r="O1409" t="s">
        <v>21</v>
      </c>
      <c r="P1409" t="s">
        <v>27</v>
      </c>
      <c r="Q1409" t="s">
        <v>45</v>
      </c>
      <c r="R1409" t="s">
        <v>45</v>
      </c>
      <c r="S1409" t="s">
        <v>21</v>
      </c>
      <c r="T1409" t="s">
        <v>21</v>
      </c>
      <c r="U1409" t="s">
        <v>33</v>
      </c>
      <c r="V1409" s="2" t="s">
        <v>94</v>
      </c>
    </row>
    <row r="1410" spans="1:22" ht="62.4" x14ac:dyDescent="0.3">
      <c r="A1410" t="s">
        <v>43</v>
      </c>
      <c r="B1410" t="s">
        <v>174</v>
      </c>
      <c r="C1410" t="s">
        <v>175</v>
      </c>
      <c r="D1410" t="s">
        <v>3894</v>
      </c>
      <c r="E1410" t="s">
        <v>43</v>
      </c>
      <c r="F1410" t="s">
        <v>21</v>
      </c>
      <c r="G1410" t="s">
        <v>21</v>
      </c>
      <c r="H1410" t="s">
        <v>50</v>
      </c>
      <c r="I1410" t="s">
        <v>35</v>
      </c>
      <c r="J1410" t="s">
        <v>47</v>
      </c>
      <c r="K1410" t="s">
        <v>21</v>
      </c>
      <c r="L1410" t="s">
        <v>25</v>
      </c>
      <c r="M1410" t="s">
        <v>28</v>
      </c>
      <c r="N1410" t="s">
        <v>21</v>
      </c>
      <c r="O1410" t="s">
        <v>21</v>
      </c>
      <c r="P1410" t="s">
        <v>27</v>
      </c>
      <c r="Q1410" t="s">
        <v>47</v>
      </c>
      <c r="R1410" t="s">
        <v>28</v>
      </c>
      <c r="S1410" t="s">
        <v>21</v>
      </c>
      <c r="T1410" t="s">
        <v>21</v>
      </c>
      <c r="U1410" t="s">
        <v>42</v>
      </c>
      <c r="V1410" s="2" t="s">
        <v>48</v>
      </c>
    </row>
    <row r="1411" spans="1:22" ht="140.4" x14ac:dyDescent="0.3">
      <c r="A1411" t="s">
        <v>83</v>
      </c>
      <c r="B1411" t="s">
        <v>3634</v>
      </c>
      <c r="C1411" t="s">
        <v>3637</v>
      </c>
      <c r="D1411" t="s">
        <v>5058</v>
      </c>
      <c r="E1411" t="s">
        <v>83</v>
      </c>
      <c r="F1411" t="s">
        <v>21</v>
      </c>
      <c r="G1411" t="s">
        <v>21</v>
      </c>
      <c r="H1411" t="s">
        <v>22</v>
      </c>
      <c r="I1411" t="s">
        <v>35</v>
      </c>
      <c r="J1411" t="s">
        <v>24</v>
      </c>
      <c r="K1411" t="s">
        <v>21</v>
      </c>
      <c r="L1411" t="s">
        <v>25</v>
      </c>
      <c r="M1411" t="s">
        <v>47</v>
      </c>
      <c r="N1411" t="s">
        <v>21</v>
      </c>
      <c r="O1411" t="s">
        <v>21</v>
      </c>
      <c r="P1411" t="s">
        <v>27</v>
      </c>
      <c r="Q1411" t="s">
        <v>47</v>
      </c>
      <c r="R1411" t="s">
        <v>45</v>
      </c>
      <c r="S1411" t="s">
        <v>21</v>
      </c>
      <c r="T1411" t="s">
        <v>21</v>
      </c>
      <c r="U1411" t="s">
        <v>42</v>
      </c>
      <c r="V1411" s="2" t="s">
        <v>34</v>
      </c>
    </row>
    <row r="1412" spans="1:22" x14ac:dyDescent="0.3">
      <c r="A1412" t="s">
        <v>67</v>
      </c>
      <c r="B1412" t="s">
        <v>284</v>
      </c>
      <c r="C1412" t="s">
        <v>2515</v>
      </c>
      <c r="D1412" t="s">
        <v>2517</v>
      </c>
      <c r="E1412" t="s">
        <v>67</v>
      </c>
      <c r="F1412" t="s">
        <v>25</v>
      </c>
      <c r="G1412" t="s">
        <v>21</v>
      </c>
    </row>
    <row r="1413" spans="1:22" ht="109.2" x14ac:dyDescent="0.3">
      <c r="A1413" t="s">
        <v>70</v>
      </c>
      <c r="B1413" t="s">
        <v>174</v>
      </c>
      <c r="C1413" t="s">
        <v>2394</v>
      </c>
      <c r="D1413" t="s">
        <v>4255</v>
      </c>
      <c r="E1413" t="s">
        <v>70</v>
      </c>
      <c r="F1413" t="s">
        <v>21</v>
      </c>
      <c r="G1413" t="s">
        <v>21</v>
      </c>
      <c r="H1413" t="s">
        <v>50</v>
      </c>
      <c r="I1413" t="s">
        <v>35</v>
      </c>
      <c r="J1413" t="s">
        <v>24</v>
      </c>
      <c r="K1413" t="s">
        <v>21</v>
      </c>
      <c r="L1413" t="s">
        <v>25</v>
      </c>
      <c r="M1413" t="s">
        <v>28</v>
      </c>
      <c r="N1413" t="s">
        <v>25</v>
      </c>
      <c r="O1413" t="s">
        <v>21</v>
      </c>
      <c r="P1413" t="s">
        <v>27</v>
      </c>
      <c r="Q1413" t="s">
        <v>45</v>
      </c>
      <c r="R1413" t="s">
        <v>28</v>
      </c>
      <c r="S1413" t="s">
        <v>21</v>
      </c>
      <c r="T1413" t="s">
        <v>21</v>
      </c>
      <c r="U1413" t="s">
        <v>42</v>
      </c>
      <c r="V1413" s="2" t="s">
        <v>66</v>
      </c>
    </row>
    <row r="1414" spans="1:22" x14ac:dyDescent="0.3">
      <c r="A1414" t="s">
        <v>40</v>
      </c>
      <c r="B1414" t="s">
        <v>637</v>
      </c>
      <c r="C1414" t="s">
        <v>640</v>
      </c>
      <c r="D1414" t="s">
        <v>3322</v>
      </c>
      <c r="E1414" t="s">
        <v>44</v>
      </c>
      <c r="F1414" t="s">
        <v>21</v>
      </c>
      <c r="G1414" t="s">
        <v>21</v>
      </c>
      <c r="H1414" t="s">
        <v>22</v>
      </c>
      <c r="I1414" t="s">
        <v>35</v>
      </c>
      <c r="J1414" t="s">
        <v>47</v>
      </c>
      <c r="K1414" t="s">
        <v>25</v>
      </c>
      <c r="L1414" t="s">
        <v>21</v>
      </c>
      <c r="M1414" t="s">
        <v>47</v>
      </c>
      <c r="N1414" t="s">
        <v>21</v>
      </c>
      <c r="O1414" t="s">
        <v>21</v>
      </c>
      <c r="P1414" t="s">
        <v>27</v>
      </c>
      <c r="Q1414" t="s">
        <v>47</v>
      </c>
      <c r="R1414" t="s">
        <v>45</v>
      </c>
      <c r="S1414" t="s">
        <v>21</v>
      </c>
      <c r="T1414" t="s">
        <v>21</v>
      </c>
      <c r="U1414" t="s">
        <v>42</v>
      </c>
      <c r="V1414" t="s">
        <v>63</v>
      </c>
    </row>
    <row r="1415" spans="1:22" ht="140.4" x14ac:dyDescent="0.3">
      <c r="A1415" t="s">
        <v>87</v>
      </c>
      <c r="B1415" t="s">
        <v>637</v>
      </c>
      <c r="C1415" t="s">
        <v>638</v>
      </c>
      <c r="D1415" t="s">
        <v>5259</v>
      </c>
      <c r="E1415" t="s">
        <v>87</v>
      </c>
      <c r="F1415" t="s">
        <v>21</v>
      </c>
      <c r="G1415" t="s">
        <v>21</v>
      </c>
      <c r="H1415" t="s">
        <v>22</v>
      </c>
      <c r="I1415" t="s">
        <v>23</v>
      </c>
      <c r="J1415" t="s">
        <v>24</v>
      </c>
      <c r="K1415" t="s">
        <v>25</v>
      </c>
      <c r="L1415" t="s">
        <v>25</v>
      </c>
      <c r="M1415" t="s">
        <v>38</v>
      </c>
      <c r="N1415" t="s">
        <v>25</v>
      </c>
      <c r="O1415" t="s">
        <v>21</v>
      </c>
      <c r="P1415" t="s">
        <v>27</v>
      </c>
      <c r="Q1415" t="s">
        <v>45</v>
      </c>
      <c r="R1415" t="s">
        <v>29</v>
      </c>
      <c r="S1415" t="s">
        <v>21</v>
      </c>
      <c r="T1415" t="s">
        <v>21</v>
      </c>
      <c r="U1415" t="s">
        <v>33</v>
      </c>
      <c r="V1415" s="2" t="s">
        <v>34</v>
      </c>
    </row>
    <row r="1416" spans="1:22" x14ac:dyDescent="0.3">
      <c r="A1416" t="s">
        <v>40</v>
      </c>
      <c r="B1416" t="s">
        <v>637</v>
      </c>
      <c r="C1416" t="s">
        <v>905</v>
      </c>
      <c r="D1416" t="s">
        <v>3321</v>
      </c>
      <c r="E1416" t="s">
        <v>137</v>
      </c>
      <c r="F1416" t="s">
        <v>21</v>
      </c>
      <c r="G1416" t="s">
        <v>21</v>
      </c>
      <c r="H1416" t="s">
        <v>22</v>
      </c>
      <c r="I1416" t="s">
        <v>35</v>
      </c>
      <c r="J1416" t="s">
        <v>47</v>
      </c>
      <c r="K1416" t="s">
        <v>21</v>
      </c>
      <c r="L1416" t="s">
        <v>21</v>
      </c>
      <c r="M1416" t="s">
        <v>47</v>
      </c>
      <c r="N1416" t="s">
        <v>21</v>
      </c>
      <c r="O1416" t="s">
        <v>21</v>
      </c>
      <c r="P1416" t="s">
        <v>27</v>
      </c>
      <c r="Q1416" t="s">
        <v>45</v>
      </c>
      <c r="R1416" t="s">
        <v>45</v>
      </c>
      <c r="S1416" t="s">
        <v>21</v>
      </c>
      <c r="T1416" t="s">
        <v>21</v>
      </c>
      <c r="U1416" t="s">
        <v>42</v>
      </c>
      <c r="V1416" t="s">
        <v>63</v>
      </c>
    </row>
    <row r="1417" spans="1:22" ht="109.2" x14ac:dyDescent="0.3">
      <c r="A1417" t="s">
        <v>102</v>
      </c>
      <c r="B1417" t="s">
        <v>1602</v>
      </c>
      <c r="C1417" t="s">
        <v>3703</v>
      </c>
      <c r="D1417" t="s">
        <v>3817</v>
      </c>
      <c r="E1417" t="s">
        <v>102</v>
      </c>
      <c r="F1417" t="s">
        <v>21</v>
      </c>
      <c r="G1417" t="s">
        <v>21</v>
      </c>
      <c r="H1417" t="s">
        <v>50</v>
      </c>
      <c r="I1417" t="s">
        <v>35</v>
      </c>
      <c r="J1417" t="s">
        <v>24</v>
      </c>
      <c r="K1417" t="s">
        <v>25</v>
      </c>
      <c r="L1417" t="s">
        <v>25</v>
      </c>
      <c r="M1417" t="s">
        <v>26</v>
      </c>
      <c r="N1417" t="s">
        <v>25</v>
      </c>
      <c r="O1417" t="s">
        <v>21</v>
      </c>
      <c r="P1417" t="s">
        <v>27</v>
      </c>
      <c r="Q1417" t="s">
        <v>28</v>
      </c>
      <c r="R1417" t="s">
        <v>29</v>
      </c>
      <c r="S1417" t="s">
        <v>21</v>
      </c>
      <c r="T1417" t="s">
        <v>21</v>
      </c>
      <c r="U1417" t="s">
        <v>42</v>
      </c>
      <c r="V1417" s="2" t="s">
        <v>66</v>
      </c>
    </row>
    <row r="1418" spans="1:22" ht="156" x14ac:dyDescent="0.3">
      <c r="A1418" t="s">
        <v>85</v>
      </c>
      <c r="B1418" t="s">
        <v>3366</v>
      </c>
      <c r="C1418" t="s">
        <v>4360</v>
      </c>
      <c r="D1418" t="s">
        <v>4425</v>
      </c>
      <c r="E1418" t="s">
        <v>85</v>
      </c>
      <c r="F1418" t="s">
        <v>21</v>
      </c>
      <c r="G1418" t="s">
        <v>21</v>
      </c>
      <c r="H1418" t="s">
        <v>22</v>
      </c>
      <c r="I1418" t="s">
        <v>35</v>
      </c>
      <c r="J1418" t="s">
        <v>24</v>
      </c>
      <c r="K1418" t="s">
        <v>25</v>
      </c>
      <c r="L1418" t="s">
        <v>25</v>
      </c>
      <c r="M1418" t="s">
        <v>28</v>
      </c>
      <c r="N1418" t="s">
        <v>25</v>
      </c>
      <c r="O1418" t="s">
        <v>21</v>
      </c>
      <c r="P1418" t="s">
        <v>27</v>
      </c>
      <c r="Q1418" t="s">
        <v>45</v>
      </c>
      <c r="R1418" t="s">
        <v>29</v>
      </c>
      <c r="S1418" t="s">
        <v>21</v>
      </c>
      <c r="T1418" t="s">
        <v>21</v>
      </c>
      <c r="U1418" t="s">
        <v>33</v>
      </c>
      <c r="V1418" s="2" t="s">
        <v>31</v>
      </c>
    </row>
    <row r="1419" spans="1:22" ht="109.2" x14ac:dyDescent="0.3">
      <c r="A1419" t="s">
        <v>49</v>
      </c>
      <c r="B1419" t="s">
        <v>1190</v>
      </c>
      <c r="C1419" t="s">
        <v>1195</v>
      </c>
      <c r="D1419" t="s">
        <v>1563</v>
      </c>
      <c r="E1419" t="s">
        <v>49</v>
      </c>
      <c r="F1419" t="s">
        <v>21</v>
      </c>
      <c r="G1419" t="s">
        <v>21</v>
      </c>
      <c r="H1419" t="s">
        <v>54</v>
      </c>
      <c r="I1419" t="s">
        <v>35</v>
      </c>
      <c r="J1419" t="s">
        <v>47</v>
      </c>
      <c r="K1419" t="s">
        <v>21</v>
      </c>
      <c r="L1419" t="s">
        <v>25</v>
      </c>
      <c r="M1419" t="s">
        <v>28</v>
      </c>
      <c r="N1419" t="s">
        <v>21</v>
      </c>
      <c r="O1419" t="s">
        <v>21</v>
      </c>
      <c r="P1419" t="s">
        <v>27</v>
      </c>
      <c r="Q1419" t="s">
        <v>45</v>
      </c>
      <c r="R1419" t="s">
        <v>45</v>
      </c>
      <c r="S1419" t="s">
        <v>21</v>
      </c>
      <c r="T1419" t="s">
        <v>25</v>
      </c>
      <c r="U1419" t="s">
        <v>33</v>
      </c>
      <c r="V1419" s="2" t="s">
        <v>46</v>
      </c>
    </row>
    <row r="1420" spans="1:22" ht="140.4" x14ac:dyDescent="0.3">
      <c r="A1420" t="s">
        <v>56</v>
      </c>
      <c r="B1420" t="s">
        <v>1861</v>
      </c>
      <c r="C1420" t="s">
        <v>2199</v>
      </c>
      <c r="D1420" t="s">
        <v>2200</v>
      </c>
      <c r="E1420" t="s">
        <v>56</v>
      </c>
      <c r="F1420" t="s">
        <v>21</v>
      </c>
      <c r="G1420" t="s">
        <v>21</v>
      </c>
      <c r="H1420" t="s">
        <v>22</v>
      </c>
      <c r="I1420" t="s">
        <v>35</v>
      </c>
      <c r="J1420" t="s">
        <v>24</v>
      </c>
      <c r="K1420" t="s">
        <v>25</v>
      </c>
      <c r="L1420" t="s">
        <v>21</v>
      </c>
      <c r="M1420" t="s">
        <v>47</v>
      </c>
      <c r="N1420" t="s">
        <v>21</v>
      </c>
      <c r="O1420" t="s">
        <v>21</v>
      </c>
      <c r="P1420" t="s">
        <v>80</v>
      </c>
      <c r="Q1420" t="s">
        <v>45</v>
      </c>
      <c r="R1420" t="s">
        <v>29</v>
      </c>
      <c r="S1420" t="s">
        <v>21</v>
      </c>
      <c r="T1420" t="s">
        <v>21</v>
      </c>
      <c r="U1420" t="s">
        <v>42</v>
      </c>
      <c r="V1420" s="2" t="s">
        <v>34</v>
      </c>
    </row>
    <row r="1421" spans="1:22" x14ac:dyDescent="0.3">
      <c r="A1421" t="s">
        <v>74</v>
      </c>
      <c r="B1421" t="s">
        <v>2570</v>
      </c>
      <c r="C1421" t="s">
        <v>4028</v>
      </c>
      <c r="D1421" t="s">
        <v>4043</v>
      </c>
      <c r="E1421" t="s">
        <v>74</v>
      </c>
      <c r="F1421" t="s">
        <v>21</v>
      </c>
      <c r="G1421" t="s">
        <v>21</v>
      </c>
      <c r="H1421" t="s">
        <v>22</v>
      </c>
      <c r="I1421" t="s">
        <v>23</v>
      </c>
      <c r="J1421" t="s">
        <v>24</v>
      </c>
      <c r="K1421" t="s">
        <v>25</v>
      </c>
      <c r="L1421" t="s">
        <v>25</v>
      </c>
      <c r="M1421" t="s">
        <v>26</v>
      </c>
      <c r="N1421" t="s">
        <v>25</v>
      </c>
      <c r="O1421" t="s">
        <v>21</v>
      </c>
      <c r="P1421" t="s">
        <v>27</v>
      </c>
      <c r="Q1421" t="s">
        <v>45</v>
      </c>
      <c r="R1421" t="s">
        <v>29</v>
      </c>
      <c r="S1421" t="s">
        <v>25</v>
      </c>
      <c r="T1421" t="s">
        <v>25</v>
      </c>
      <c r="U1421" t="s">
        <v>33</v>
      </c>
      <c r="V1421" t="s">
        <v>111</v>
      </c>
    </row>
    <row r="1422" spans="1:22" ht="109.2" x14ac:dyDescent="0.3">
      <c r="A1422" t="s">
        <v>52</v>
      </c>
      <c r="B1422" t="s">
        <v>932</v>
      </c>
      <c r="C1422" t="s">
        <v>940</v>
      </c>
      <c r="D1422" t="s">
        <v>941</v>
      </c>
      <c r="E1422" t="s">
        <v>52</v>
      </c>
      <c r="F1422" t="s">
        <v>21</v>
      </c>
      <c r="G1422" t="s">
        <v>21</v>
      </c>
      <c r="H1422" t="s">
        <v>22</v>
      </c>
      <c r="I1422" t="s">
        <v>35</v>
      </c>
      <c r="J1422" t="s">
        <v>47</v>
      </c>
      <c r="K1422" t="s">
        <v>21</v>
      </c>
      <c r="L1422" t="s">
        <v>25</v>
      </c>
      <c r="M1422" t="s">
        <v>47</v>
      </c>
      <c r="N1422" t="s">
        <v>21</v>
      </c>
      <c r="O1422" t="s">
        <v>21</v>
      </c>
      <c r="P1422" t="s">
        <v>27</v>
      </c>
      <c r="Q1422" t="s">
        <v>45</v>
      </c>
      <c r="R1422" t="s">
        <v>29</v>
      </c>
      <c r="S1422" t="s">
        <v>21</v>
      </c>
      <c r="T1422" t="s">
        <v>21</v>
      </c>
      <c r="U1422" t="s">
        <v>42</v>
      </c>
      <c r="V1422" s="2" t="s">
        <v>66</v>
      </c>
    </row>
    <row r="1423" spans="1:22" x14ac:dyDescent="0.3">
      <c r="A1423" t="s">
        <v>62</v>
      </c>
      <c r="B1423" t="s">
        <v>1733</v>
      </c>
      <c r="C1423" t="s">
        <v>1740</v>
      </c>
      <c r="D1423" t="s">
        <v>1796</v>
      </c>
      <c r="E1423" t="s">
        <v>62</v>
      </c>
      <c r="F1423" t="s">
        <v>25</v>
      </c>
      <c r="G1423" t="s">
        <v>21</v>
      </c>
    </row>
    <row r="1424" spans="1:22" x14ac:dyDescent="0.3">
      <c r="A1424" t="s">
        <v>20</v>
      </c>
      <c r="B1424" t="s">
        <v>2938</v>
      </c>
      <c r="C1424" t="s">
        <v>2939</v>
      </c>
      <c r="D1424" t="s">
        <v>2951</v>
      </c>
      <c r="E1424" t="s">
        <v>20</v>
      </c>
      <c r="F1424" t="s">
        <v>21</v>
      </c>
      <c r="G1424" t="s">
        <v>21</v>
      </c>
      <c r="H1424" t="s">
        <v>22</v>
      </c>
      <c r="I1424" t="s">
        <v>35</v>
      </c>
      <c r="J1424" t="s">
        <v>24</v>
      </c>
      <c r="K1424" t="s">
        <v>25</v>
      </c>
      <c r="L1424" t="s">
        <v>25</v>
      </c>
      <c r="M1424" t="s">
        <v>26</v>
      </c>
      <c r="N1424" t="s">
        <v>25</v>
      </c>
      <c r="O1424" t="s">
        <v>21</v>
      </c>
      <c r="P1424" t="s">
        <v>60</v>
      </c>
      <c r="Q1424" t="s">
        <v>28</v>
      </c>
      <c r="R1424" t="s">
        <v>29</v>
      </c>
      <c r="S1424" t="s">
        <v>25</v>
      </c>
      <c r="T1424" t="s">
        <v>25</v>
      </c>
      <c r="U1424" t="s">
        <v>75</v>
      </c>
      <c r="V1424" t="s">
        <v>63</v>
      </c>
    </row>
    <row r="1425" spans="1:22" ht="109.2" x14ac:dyDescent="0.3">
      <c r="A1425" t="s">
        <v>59</v>
      </c>
      <c r="B1425" t="s">
        <v>3366</v>
      </c>
      <c r="C1425" t="s">
        <v>3543</v>
      </c>
      <c r="D1425" t="s">
        <v>3561</v>
      </c>
      <c r="E1425" t="s">
        <v>70</v>
      </c>
      <c r="F1425" t="s">
        <v>21</v>
      </c>
      <c r="G1425" t="s">
        <v>21</v>
      </c>
      <c r="H1425" t="s">
        <v>22</v>
      </c>
      <c r="I1425" t="s">
        <v>23</v>
      </c>
      <c r="J1425" t="s">
        <v>24</v>
      </c>
      <c r="K1425" t="s">
        <v>25</v>
      </c>
      <c r="L1425" t="s">
        <v>25</v>
      </c>
      <c r="M1425" t="s">
        <v>28</v>
      </c>
      <c r="N1425" t="s">
        <v>25</v>
      </c>
      <c r="O1425" t="s">
        <v>21</v>
      </c>
      <c r="P1425" t="s">
        <v>27</v>
      </c>
      <c r="Q1425" t="s">
        <v>45</v>
      </c>
      <c r="R1425" t="s">
        <v>29</v>
      </c>
      <c r="S1425" t="s">
        <v>25</v>
      </c>
      <c r="T1425" t="s">
        <v>25</v>
      </c>
      <c r="U1425" t="s">
        <v>30</v>
      </c>
      <c r="V1425" s="2" t="s">
        <v>91</v>
      </c>
    </row>
    <row r="1426" spans="1:22" ht="109.2" x14ac:dyDescent="0.3">
      <c r="A1426" t="s">
        <v>61</v>
      </c>
      <c r="B1426" t="s">
        <v>475</v>
      </c>
      <c r="C1426" t="s">
        <v>1323</v>
      </c>
      <c r="D1426" t="s">
        <v>1329</v>
      </c>
      <c r="E1426" t="s">
        <v>61</v>
      </c>
      <c r="F1426" t="s">
        <v>21</v>
      </c>
      <c r="G1426" t="s">
        <v>21</v>
      </c>
      <c r="H1426" t="s">
        <v>22</v>
      </c>
      <c r="I1426" t="s">
        <v>23</v>
      </c>
      <c r="J1426" t="s">
        <v>47</v>
      </c>
      <c r="K1426" t="s">
        <v>25</v>
      </c>
      <c r="L1426" t="s">
        <v>21</v>
      </c>
      <c r="M1426" t="s">
        <v>47</v>
      </c>
      <c r="N1426" t="s">
        <v>21</v>
      </c>
      <c r="O1426" t="s">
        <v>21</v>
      </c>
      <c r="P1426" t="s">
        <v>80</v>
      </c>
      <c r="Q1426" t="s">
        <v>45</v>
      </c>
      <c r="R1426" t="s">
        <v>29</v>
      </c>
      <c r="S1426" t="s">
        <v>21</v>
      </c>
      <c r="T1426" t="s">
        <v>21</v>
      </c>
      <c r="U1426" t="s">
        <v>33</v>
      </c>
      <c r="V1426" s="2" t="s">
        <v>66</v>
      </c>
    </row>
    <row r="1427" spans="1:22" ht="140.4" x14ac:dyDescent="0.3">
      <c r="A1427" t="s">
        <v>64</v>
      </c>
      <c r="B1427" t="s">
        <v>807</v>
      </c>
      <c r="C1427" t="s">
        <v>815</v>
      </c>
      <c r="D1427" t="s">
        <v>3244</v>
      </c>
      <c r="E1427" t="s">
        <v>64</v>
      </c>
      <c r="F1427" t="s">
        <v>21</v>
      </c>
      <c r="G1427" t="s">
        <v>21</v>
      </c>
      <c r="H1427" t="s">
        <v>22</v>
      </c>
      <c r="I1427" t="s">
        <v>35</v>
      </c>
      <c r="J1427" t="s">
        <v>24</v>
      </c>
      <c r="K1427" t="s">
        <v>25</v>
      </c>
      <c r="L1427" t="s">
        <v>25</v>
      </c>
      <c r="M1427" t="s">
        <v>26</v>
      </c>
      <c r="N1427" t="s">
        <v>25</v>
      </c>
      <c r="O1427" t="s">
        <v>21</v>
      </c>
      <c r="P1427" t="s">
        <v>27</v>
      </c>
      <c r="Q1427" t="s">
        <v>45</v>
      </c>
      <c r="R1427" t="s">
        <v>29</v>
      </c>
      <c r="S1427" t="s">
        <v>21</v>
      </c>
      <c r="T1427" t="s">
        <v>21</v>
      </c>
      <c r="U1427" t="s">
        <v>33</v>
      </c>
      <c r="V1427" s="2" t="s">
        <v>34</v>
      </c>
    </row>
    <row r="1428" spans="1:22" x14ac:dyDescent="0.3">
      <c r="A1428" t="s">
        <v>52</v>
      </c>
      <c r="B1428" t="s">
        <v>983</v>
      </c>
      <c r="C1428" t="s">
        <v>984</v>
      </c>
      <c r="D1428" t="s">
        <v>990</v>
      </c>
      <c r="E1428" t="s">
        <v>107</v>
      </c>
      <c r="F1428" t="s">
        <v>25</v>
      </c>
      <c r="G1428" t="s">
        <v>25</v>
      </c>
    </row>
    <row r="1429" spans="1:22" ht="109.2" x14ac:dyDescent="0.3">
      <c r="A1429" t="s">
        <v>56</v>
      </c>
      <c r="B1429" t="s">
        <v>1742</v>
      </c>
      <c r="C1429" t="s">
        <v>1834</v>
      </c>
      <c r="D1429" t="s">
        <v>2276</v>
      </c>
      <c r="E1429" t="s">
        <v>56</v>
      </c>
      <c r="F1429" t="s">
        <v>21</v>
      </c>
      <c r="G1429" t="s">
        <v>21</v>
      </c>
      <c r="H1429" t="s">
        <v>22</v>
      </c>
      <c r="I1429" t="s">
        <v>23</v>
      </c>
      <c r="J1429" t="s">
        <v>24</v>
      </c>
      <c r="K1429" t="s">
        <v>25</v>
      </c>
      <c r="L1429" t="s">
        <v>25</v>
      </c>
      <c r="M1429" t="s">
        <v>26</v>
      </c>
      <c r="N1429" t="s">
        <v>21</v>
      </c>
      <c r="O1429" t="s">
        <v>21</v>
      </c>
      <c r="P1429" t="s">
        <v>27</v>
      </c>
      <c r="Q1429" t="s">
        <v>45</v>
      </c>
      <c r="R1429" t="s">
        <v>45</v>
      </c>
      <c r="S1429" t="s">
        <v>21</v>
      </c>
      <c r="T1429" t="s">
        <v>21</v>
      </c>
      <c r="U1429" t="s">
        <v>33</v>
      </c>
      <c r="V1429" s="2" t="s">
        <v>66</v>
      </c>
    </row>
    <row r="1430" spans="1:22" ht="140.4" x14ac:dyDescent="0.3">
      <c r="A1430" t="s">
        <v>49</v>
      </c>
      <c r="B1430" t="s">
        <v>1190</v>
      </c>
      <c r="C1430" t="s">
        <v>1195</v>
      </c>
      <c r="D1430" t="s">
        <v>1559</v>
      </c>
      <c r="E1430" t="s">
        <v>49</v>
      </c>
      <c r="F1430" t="s">
        <v>21</v>
      </c>
      <c r="G1430" t="s">
        <v>21</v>
      </c>
      <c r="H1430" t="s">
        <v>54</v>
      </c>
      <c r="I1430" t="s">
        <v>23</v>
      </c>
      <c r="J1430" t="s">
        <v>47</v>
      </c>
      <c r="K1430" t="s">
        <v>25</v>
      </c>
      <c r="L1430" t="s">
        <v>25</v>
      </c>
      <c r="M1430" t="s">
        <v>38</v>
      </c>
      <c r="N1430" t="s">
        <v>25</v>
      </c>
      <c r="O1430" t="s">
        <v>21</v>
      </c>
      <c r="P1430" t="s">
        <v>27</v>
      </c>
      <c r="Q1430" t="s">
        <v>45</v>
      </c>
      <c r="R1430" t="s">
        <v>29</v>
      </c>
      <c r="S1430" t="s">
        <v>21</v>
      </c>
      <c r="T1430" t="s">
        <v>21</v>
      </c>
      <c r="U1430" t="s">
        <v>30</v>
      </c>
      <c r="V1430" s="2" t="s">
        <v>34</v>
      </c>
    </row>
    <row r="1431" spans="1:22" ht="140.4" x14ac:dyDescent="0.3">
      <c r="A1431" t="s">
        <v>49</v>
      </c>
      <c r="B1431" t="s">
        <v>1190</v>
      </c>
      <c r="C1431" t="s">
        <v>1195</v>
      </c>
      <c r="D1431" t="s">
        <v>1557</v>
      </c>
      <c r="E1431" t="s">
        <v>49</v>
      </c>
      <c r="F1431" t="s">
        <v>21</v>
      </c>
      <c r="G1431" t="s">
        <v>21</v>
      </c>
      <c r="H1431" t="s">
        <v>22</v>
      </c>
      <c r="I1431" t="s">
        <v>23</v>
      </c>
      <c r="J1431" t="s">
        <v>24</v>
      </c>
      <c r="K1431" t="s">
        <v>25</v>
      </c>
      <c r="L1431" t="s">
        <v>25</v>
      </c>
      <c r="M1431" t="s">
        <v>26</v>
      </c>
      <c r="N1431" t="s">
        <v>25</v>
      </c>
      <c r="O1431" t="s">
        <v>21</v>
      </c>
      <c r="P1431" t="s">
        <v>27</v>
      </c>
      <c r="Q1431" t="s">
        <v>45</v>
      </c>
      <c r="R1431" t="s">
        <v>29</v>
      </c>
      <c r="S1431" t="s">
        <v>21</v>
      </c>
      <c r="T1431" t="s">
        <v>21</v>
      </c>
      <c r="U1431" t="s">
        <v>30</v>
      </c>
      <c r="V1431" s="2" t="s">
        <v>34</v>
      </c>
    </row>
    <row r="1432" spans="1:22" ht="156" x14ac:dyDescent="0.3">
      <c r="A1432" t="s">
        <v>61</v>
      </c>
      <c r="B1432" t="s">
        <v>847</v>
      </c>
      <c r="C1432" t="s">
        <v>1052</v>
      </c>
      <c r="D1432" t="s">
        <v>1055</v>
      </c>
      <c r="E1432" t="s">
        <v>71</v>
      </c>
      <c r="F1432" t="s">
        <v>21</v>
      </c>
      <c r="G1432" t="s">
        <v>21</v>
      </c>
      <c r="H1432" t="s">
        <v>50</v>
      </c>
      <c r="I1432" t="s">
        <v>23</v>
      </c>
      <c r="J1432" t="s">
        <v>24</v>
      </c>
      <c r="K1432" t="s">
        <v>21</v>
      </c>
      <c r="L1432" t="s">
        <v>25</v>
      </c>
      <c r="M1432" t="s">
        <v>28</v>
      </c>
      <c r="N1432" t="s">
        <v>21</v>
      </c>
      <c r="O1432" t="s">
        <v>21</v>
      </c>
      <c r="P1432" t="s">
        <v>27</v>
      </c>
      <c r="Q1432" t="s">
        <v>45</v>
      </c>
      <c r="R1432" t="s">
        <v>29</v>
      </c>
      <c r="S1432" t="s">
        <v>21</v>
      </c>
      <c r="T1432" t="s">
        <v>21</v>
      </c>
      <c r="U1432" t="s">
        <v>75</v>
      </c>
      <c r="V1432" s="2" t="s">
        <v>31</v>
      </c>
    </row>
    <row r="1433" spans="1:22" ht="109.2" x14ac:dyDescent="0.3">
      <c r="A1433" t="s">
        <v>70</v>
      </c>
      <c r="B1433" t="s">
        <v>475</v>
      </c>
      <c r="C1433" t="s">
        <v>4166</v>
      </c>
      <c r="D1433" t="s">
        <v>4185</v>
      </c>
      <c r="E1433" t="s">
        <v>70</v>
      </c>
      <c r="F1433" t="s">
        <v>21</v>
      </c>
      <c r="G1433" t="s">
        <v>21</v>
      </c>
      <c r="H1433" t="s">
        <v>22</v>
      </c>
      <c r="I1433" t="s">
        <v>41</v>
      </c>
      <c r="J1433" t="s">
        <v>47</v>
      </c>
      <c r="K1433" t="s">
        <v>21</v>
      </c>
      <c r="L1433" t="s">
        <v>21</v>
      </c>
      <c r="M1433" t="s">
        <v>28</v>
      </c>
      <c r="N1433" t="s">
        <v>21</v>
      </c>
      <c r="O1433" t="s">
        <v>21</v>
      </c>
      <c r="P1433" t="s">
        <v>27</v>
      </c>
      <c r="Q1433" t="s">
        <v>45</v>
      </c>
      <c r="R1433" t="s">
        <v>45</v>
      </c>
      <c r="S1433" t="s">
        <v>21</v>
      </c>
      <c r="T1433" t="s">
        <v>21</v>
      </c>
      <c r="U1433" t="s">
        <v>33</v>
      </c>
      <c r="V1433" s="2" t="s">
        <v>66</v>
      </c>
    </row>
    <row r="1434" spans="1:22" ht="140.4" x14ac:dyDescent="0.3">
      <c r="A1434" t="s">
        <v>83</v>
      </c>
      <c r="B1434" t="s">
        <v>932</v>
      </c>
      <c r="C1434" t="s">
        <v>1374</v>
      </c>
      <c r="D1434" t="s">
        <v>4966</v>
      </c>
      <c r="E1434" t="s">
        <v>83</v>
      </c>
      <c r="F1434" t="s">
        <v>21</v>
      </c>
      <c r="G1434" t="s">
        <v>21</v>
      </c>
      <c r="H1434" t="s">
        <v>22</v>
      </c>
      <c r="I1434" t="s">
        <v>23</v>
      </c>
      <c r="J1434" t="s">
        <v>24</v>
      </c>
      <c r="K1434" t="s">
        <v>25</v>
      </c>
      <c r="L1434" t="s">
        <v>25</v>
      </c>
      <c r="M1434" t="s">
        <v>26</v>
      </c>
      <c r="N1434" t="s">
        <v>25</v>
      </c>
      <c r="O1434" t="s">
        <v>21</v>
      </c>
      <c r="P1434" t="s">
        <v>27</v>
      </c>
      <c r="Q1434" t="s">
        <v>45</v>
      </c>
      <c r="R1434" t="s">
        <v>29</v>
      </c>
      <c r="S1434" t="s">
        <v>25</v>
      </c>
      <c r="T1434" t="s">
        <v>21</v>
      </c>
      <c r="U1434" t="s">
        <v>33</v>
      </c>
      <c r="V1434" s="2" t="s">
        <v>34</v>
      </c>
    </row>
    <row r="1435" spans="1:22" ht="156" x14ac:dyDescent="0.3">
      <c r="A1435" t="s">
        <v>73</v>
      </c>
      <c r="B1435" t="s">
        <v>162</v>
      </c>
      <c r="C1435" t="s">
        <v>363</v>
      </c>
      <c r="D1435" t="s">
        <v>431</v>
      </c>
      <c r="E1435" t="s">
        <v>52</v>
      </c>
      <c r="F1435" t="s">
        <v>21</v>
      </c>
      <c r="G1435" t="s">
        <v>21</v>
      </c>
      <c r="H1435" t="s">
        <v>22</v>
      </c>
      <c r="I1435" t="s">
        <v>41</v>
      </c>
      <c r="J1435" t="s">
        <v>24</v>
      </c>
      <c r="K1435" t="s">
        <v>25</v>
      </c>
      <c r="L1435" t="s">
        <v>25</v>
      </c>
      <c r="M1435" t="s">
        <v>38</v>
      </c>
      <c r="N1435" t="s">
        <v>25</v>
      </c>
      <c r="O1435" t="s">
        <v>21</v>
      </c>
      <c r="P1435" t="s">
        <v>27</v>
      </c>
      <c r="Q1435" t="s">
        <v>45</v>
      </c>
      <c r="R1435" t="s">
        <v>28</v>
      </c>
      <c r="S1435" t="s">
        <v>21</v>
      </c>
      <c r="T1435" t="s">
        <v>21</v>
      </c>
      <c r="U1435" t="s">
        <v>30</v>
      </c>
      <c r="V1435" s="2" t="s">
        <v>31</v>
      </c>
    </row>
    <row r="1436" spans="1:22" ht="124.8" x14ac:dyDescent="0.3">
      <c r="A1436" t="s">
        <v>113</v>
      </c>
      <c r="B1436" t="s">
        <v>519</v>
      </c>
      <c r="C1436" t="s">
        <v>1341</v>
      </c>
      <c r="D1436" t="s">
        <v>1357</v>
      </c>
      <c r="E1436" t="s">
        <v>113</v>
      </c>
      <c r="F1436" t="s">
        <v>21</v>
      </c>
      <c r="G1436" t="s">
        <v>21</v>
      </c>
      <c r="H1436" t="s">
        <v>22</v>
      </c>
      <c r="I1436" t="s">
        <v>41</v>
      </c>
      <c r="J1436" t="s">
        <v>24</v>
      </c>
      <c r="K1436" t="s">
        <v>21</v>
      </c>
      <c r="L1436" t="s">
        <v>21</v>
      </c>
      <c r="M1436" t="s">
        <v>47</v>
      </c>
      <c r="N1436" t="s">
        <v>21</v>
      </c>
      <c r="O1436" t="s">
        <v>21</v>
      </c>
      <c r="P1436" t="s">
        <v>27</v>
      </c>
      <c r="Q1436" t="s">
        <v>45</v>
      </c>
      <c r="R1436" t="s">
        <v>29</v>
      </c>
      <c r="S1436" t="s">
        <v>21</v>
      </c>
      <c r="T1436" t="s">
        <v>21</v>
      </c>
      <c r="U1436" t="s">
        <v>75</v>
      </c>
      <c r="V1436" s="2" t="s">
        <v>94</v>
      </c>
    </row>
    <row r="1437" spans="1:22" ht="140.4" x14ac:dyDescent="0.3">
      <c r="A1437" t="s">
        <v>19</v>
      </c>
      <c r="B1437" t="s">
        <v>162</v>
      </c>
      <c r="C1437" t="s">
        <v>239</v>
      </c>
      <c r="D1437" t="s">
        <v>267</v>
      </c>
      <c r="E1437" t="s">
        <v>71</v>
      </c>
      <c r="F1437" t="s">
        <v>21</v>
      </c>
      <c r="G1437" t="s">
        <v>21</v>
      </c>
      <c r="H1437" t="s">
        <v>22</v>
      </c>
      <c r="I1437" t="s">
        <v>35</v>
      </c>
      <c r="J1437" t="s">
        <v>24</v>
      </c>
      <c r="K1437" t="s">
        <v>21</v>
      </c>
      <c r="L1437" t="s">
        <v>25</v>
      </c>
      <c r="M1437" t="s">
        <v>28</v>
      </c>
      <c r="N1437" t="s">
        <v>25</v>
      </c>
      <c r="O1437" t="s">
        <v>21</v>
      </c>
      <c r="P1437" t="s">
        <v>27</v>
      </c>
      <c r="Q1437" t="s">
        <v>28</v>
      </c>
      <c r="R1437" t="s">
        <v>29</v>
      </c>
      <c r="S1437" t="s">
        <v>21</v>
      </c>
      <c r="T1437" t="s">
        <v>21</v>
      </c>
      <c r="U1437" t="s">
        <v>33</v>
      </c>
      <c r="V1437" s="2" t="s">
        <v>34</v>
      </c>
    </row>
    <row r="1438" spans="1:22" x14ac:dyDescent="0.3">
      <c r="A1438" t="s">
        <v>62</v>
      </c>
      <c r="B1438" t="s">
        <v>1733</v>
      </c>
      <c r="C1438" t="s">
        <v>1740</v>
      </c>
      <c r="D1438" t="s">
        <v>1795</v>
      </c>
      <c r="E1438" t="s">
        <v>62</v>
      </c>
      <c r="F1438" t="s">
        <v>25</v>
      </c>
      <c r="G1438" t="s">
        <v>21</v>
      </c>
    </row>
    <row r="1439" spans="1:22" x14ac:dyDescent="0.3">
      <c r="A1439" t="s">
        <v>52</v>
      </c>
      <c r="B1439" t="s">
        <v>475</v>
      </c>
      <c r="C1439" t="s">
        <v>1002</v>
      </c>
      <c r="D1439" t="s">
        <v>1004</v>
      </c>
      <c r="E1439" t="s">
        <v>52</v>
      </c>
      <c r="F1439" t="s">
        <v>25</v>
      </c>
      <c r="G1439" t="s">
        <v>21</v>
      </c>
    </row>
    <row r="1440" spans="1:22" ht="140.4" x14ac:dyDescent="0.3">
      <c r="A1440" t="s">
        <v>19</v>
      </c>
      <c r="B1440" t="s">
        <v>162</v>
      </c>
      <c r="C1440" t="s">
        <v>163</v>
      </c>
      <c r="D1440" t="s">
        <v>165</v>
      </c>
      <c r="E1440" t="s">
        <v>20</v>
      </c>
      <c r="F1440" t="s">
        <v>21</v>
      </c>
      <c r="G1440" t="s">
        <v>21</v>
      </c>
      <c r="H1440" t="s">
        <v>22</v>
      </c>
      <c r="I1440" t="s">
        <v>23</v>
      </c>
      <c r="J1440" t="s">
        <v>24</v>
      </c>
      <c r="K1440" t="s">
        <v>25</v>
      </c>
      <c r="L1440" t="s">
        <v>25</v>
      </c>
      <c r="M1440" t="s">
        <v>26</v>
      </c>
      <c r="N1440" t="s">
        <v>25</v>
      </c>
      <c r="O1440" t="s">
        <v>21</v>
      </c>
      <c r="P1440" t="s">
        <v>27</v>
      </c>
      <c r="Q1440" t="s">
        <v>29</v>
      </c>
      <c r="R1440" t="s">
        <v>29</v>
      </c>
      <c r="S1440" t="s">
        <v>21</v>
      </c>
      <c r="T1440" t="s">
        <v>21</v>
      </c>
      <c r="U1440" t="s">
        <v>33</v>
      </c>
      <c r="V1440" s="2" t="s">
        <v>34</v>
      </c>
    </row>
    <row r="1441" spans="1:22" ht="109.2" x14ac:dyDescent="0.3">
      <c r="A1441" t="s">
        <v>67</v>
      </c>
      <c r="B1441" t="s">
        <v>1602</v>
      </c>
      <c r="C1441" t="s">
        <v>1633</v>
      </c>
      <c r="D1441" t="s">
        <v>2344</v>
      </c>
      <c r="E1441" t="s">
        <v>67</v>
      </c>
      <c r="F1441" t="s">
        <v>21</v>
      </c>
      <c r="G1441" t="s">
        <v>21</v>
      </c>
      <c r="H1441" t="s">
        <v>22</v>
      </c>
      <c r="I1441" t="s">
        <v>41</v>
      </c>
      <c r="J1441" t="s">
        <v>24</v>
      </c>
      <c r="K1441" t="s">
        <v>25</v>
      </c>
      <c r="L1441" t="s">
        <v>25</v>
      </c>
      <c r="M1441" t="s">
        <v>26</v>
      </c>
      <c r="N1441" t="s">
        <v>25</v>
      </c>
      <c r="O1441" t="s">
        <v>21</v>
      </c>
      <c r="P1441" t="s">
        <v>27</v>
      </c>
      <c r="Q1441" t="s">
        <v>29</v>
      </c>
      <c r="R1441" t="s">
        <v>29</v>
      </c>
      <c r="S1441" t="s">
        <v>21</v>
      </c>
      <c r="T1441" t="s">
        <v>21</v>
      </c>
      <c r="U1441" t="s">
        <v>75</v>
      </c>
      <c r="V1441" s="2" t="s">
        <v>46</v>
      </c>
    </row>
    <row r="1442" spans="1:22" ht="140.4" x14ac:dyDescent="0.3">
      <c r="A1442" t="s">
        <v>67</v>
      </c>
      <c r="B1442" t="s">
        <v>1602</v>
      </c>
      <c r="C1442" t="s">
        <v>1633</v>
      </c>
      <c r="D1442" t="s">
        <v>2343</v>
      </c>
      <c r="E1442" t="s">
        <v>67</v>
      </c>
      <c r="F1442" t="s">
        <v>21</v>
      </c>
      <c r="G1442" t="s">
        <v>21</v>
      </c>
      <c r="H1442" t="s">
        <v>22</v>
      </c>
      <c r="I1442" t="s">
        <v>23</v>
      </c>
      <c r="J1442" t="s">
        <v>24</v>
      </c>
      <c r="K1442" t="s">
        <v>25</v>
      </c>
      <c r="L1442" t="s">
        <v>25</v>
      </c>
      <c r="M1442" t="s">
        <v>26</v>
      </c>
      <c r="N1442" t="s">
        <v>25</v>
      </c>
      <c r="O1442" t="s">
        <v>21</v>
      </c>
      <c r="P1442" t="s">
        <v>27</v>
      </c>
      <c r="Q1442" t="s">
        <v>28</v>
      </c>
      <c r="R1442" t="s">
        <v>29</v>
      </c>
      <c r="S1442" t="s">
        <v>21</v>
      </c>
      <c r="T1442" t="s">
        <v>21</v>
      </c>
      <c r="U1442" t="s">
        <v>30</v>
      </c>
      <c r="V1442" s="2" t="s">
        <v>34</v>
      </c>
    </row>
    <row r="1443" spans="1:22" ht="109.2" x14ac:dyDescent="0.3">
      <c r="A1443" t="s">
        <v>74</v>
      </c>
      <c r="B1443" t="s">
        <v>174</v>
      </c>
      <c r="C1443" t="s">
        <v>3918</v>
      </c>
      <c r="D1443" t="s">
        <v>4096</v>
      </c>
      <c r="E1443" t="s">
        <v>74</v>
      </c>
      <c r="F1443" t="s">
        <v>21</v>
      </c>
      <c r="G1443" t="s">
        <v>21</v>
      </c>
      <c r="H1443" t="s">
        <v>22</v>
      </c>
      <c r="I1443" t="s">
        <v>23</v>
      </c>
      <c r="J1443" t="s">
        <v>47</v>
      </c>
      <c r="K1443" t="s">
        <v>21</v>
      </c>
      <c r="L1443" t="s">
        <v>25</v>
      </c>
      <c r="M1443" t="s">
        <v>28</v>
      </c>
      <c r="N1443" t="s">
        <v>25</v>
      </c>
      <c r="O1443" t="s">
        <v>21</v>
      </c>
      <c r="P1443" t="s">
        <v>27</v>
      </c>
      <c r="Q1443" t="s">
        <v>45</v>
      </c>
      <c r="R1443" t="s">
        <v>29</v>
      </c>
      <c r="S1443" t="s">
        <v>21</v>
      </c>
      <c r="T1443" t="s">
        <v>21</v>
      </c>
      <c r="U1443" t="s">
        <v>30</v>
      </c>
      <c r="V1443" s="2" t="s">
        <v>66</v>
      </c>
    </row>
    <row r="1444" spans="1:22" x14ac:dyDescent="0.3">
      <c r="A1444" t="s">
        <v>74</v>
      </c>
      <c r="B1444" t="s">
        <v>174</v>
      </c>
      <c r="C1444" t="s">
        <v>3918</v>
      </c>
      <c r="D1444" t="s">
        <v>4035</v>
      </c>
      <c r="E1444" t="s">
        <v>74</v>
      </c>
      <c r="F1444" t="s">
        <v>21</v>
      </c>
      <c r="G1444" t="s">
        <v>21</v>
      </c>
      <c r="H1444" t="s">
        <v>54</v>
      </c>
      <c r="I1444" t="s">
        <v>23</v>
      </c>
      <c r="J1444" t="s">
        <v>47</v>
      </c>
      <c r="K1444" t="s">
        <v>21</v>
      </c>
      <c r="L1444" t="s">
        <v>25</v>
      </c>
      <c r="M1444" t="s">
        <v>38</v>
      </c>
      <c r="N1444" t="s">
        <v>25</v>
      </c>
      <c r="O1444" t="s">
        <v>25</v>
      </c>
      <c r="P1444" t="s">
        <v>27</v>
      </c>
      <c r="Q1444" t="s">
        <v>28</v>
      </c>
      <c r="R1444" t="s">
        <v>29</v>
      </c>
      <c r="S1444" t="s">
        <v>25</v>
      </c>
      <c r="T1444" t="s">
        <v>25</v>
      </c>
      <c r="U1444" t="s">
        <v>33</v>
      </c>
      <c r="V1444" t="s">
        <v>103</v>
      </c>
    </row>
    <row r="1445" spans="1:22" ht="140.4" x14ac:dyDescent="0.3">
      <c r="A1445" t="s">
        <v>141</v>
      </c>
      <c r="B1445" t="s">
        <v>174</v>
      </c>
      <c r="C1445" t="s">
        <v>779</v>
      </c>
      <c r="D1445" t="s">
        <v>3745</v>
      </c>
      <c r="E1445" t="s">
        <v>70</v>
      </c>
      <c r="F1445" t="s">
        <v>21</v>
      </c>
      <c r="G1445" t="s">
        <v>21</v>
      </c>
      <c r="H1445" t="s">
        <v>22</v>
      </c>
      <c r="I1445" t="s">
        <v>23</v>
      </c>
      <c r="J1445" t="s">
        <v>24</v>
      </c>
      <c r="K1445" t="s">
        <v>25</v>
      </c>
      <c r="L1445" t="s">
        <v>25</v>
      </c>
      <c r="M1445" t="s">
        <v>38</v>
      </c>
      <c r="N1445" t="s">
        <v>25</v>
      </c>
      <c r="O1445" t="s">
        <v>21</v>
      </c>
      <c r="P1445" t="s">
        <v>27</v>
      </c>
      <c r="Q1445" t="s">
        <v>28</v>
      </c>
      <c r="R1445" t="s">
        <v>29</v>
      </c>
      <c r="S1445" t="s">
        <v>21</v>
      </c>
      <c r="T1445" t="s">
        <v>25</v>
      </c>
      <c r="U1445" t="s">
        <v>75</v>
      </c>
      <c r="V1445" s="2" t="s">
        <v>34</v>
      </c>
    </row>
    <row r="1446" spans="1:22" ht="156" x14ac:dyDescent="0.3">
      <c r="A1446" t="s">
        <v>73</v>
      </c>
      <c r="B1446" t="s">
        <v>162</v>
      </c>
      <c r="C1446" t="s">
        <v>454</v>
      </c>
      <c r="D1446" t="s">
        <v>468</v>
      </c>
      <c r="E1446" t="s">
        <v>65</v>
      </c>
      <c r="F1446" t="s">
        <v>21</v>
      </c>
      <c r="G1446" t="s">
        <v>21</v>
      </c>
      <c r="H1446" t="s">
        <v>22</v>
      </c>
      <c r="I1446" t="s">
        <v>35</v>
      </c>
      <c r="J1446" t="s">
        <v>47</v>
      </c>
      <c r="K1446" t="s">
        <v>25</v>
      </c>
      <c r="L1446" t="s">
        <v>25</v>
      </c>
      <c r="M1446" t="s">
        <v>38</v>
      </c>
      <c r="N1446" t="s">
        <v>25</v>
      </c>
      <c r="O1446" t="s">
        <v>21</v>
      </c>
      <c r="P1446" t="s">
        <v>60</v>
      </c>
      <c r="Q1446" t="s">
        <v>28</v>
      </c>
      <c r="R1446" t="s">
        <v>29</v>
      </c>
      <c r="S1446" t="s">
        <v>21</v>
      </c>
      <c r="T1446" t="s">
        <v>25</v>
      </c>
      <c r="U1446" t="s">
        <v>30</v>
      </c>
      <c r="V1446" s="2" t="s">
        <v>31</v>
      </c>
    </row>
    <row r="1447" spans="1:22" x14ac:dyDescent="0.3">
      <c r="A1447" t="s">
        <v>70</v>
      </c>
      <c r="B1447" t="s">
        <v>2938</v>
      </c>
      <c r="C1447" t="s">
        <v>4368</v>
      </c>
      <c r="D1447" t="s">
        <v>4369</v>
      </c>
      <c r="E1447" t="s">
        <v>70</v>
      </c>
      <c r="F1447" t="s">
        <v>25</v>
      </c>
      <c r="G1447" t="s">
        <v>21</v>
      </c>
    </row>
    <row r="1448" spans="1:22" ht="156" x14ac:dyDescent="0.3">
      <c r="A1448" t="s">
        <v>61</v>
      </c>
      <c r="B1448" t="s">
        <v>1056</v>
      </c>
      <c r="C1448" t="s">
        <v>1124</v>
      </c>
      <c r="D1448" t="s">
        <v>1129</v>
      </c>
      <c r="E1448" t="s">
        <v>61</v>
      </c>
      <c r="F1448" t="s">
        <v>21</v>
      </c>
      <c r="G1448" t="s">
        <v>21</v>
      </c>
      <c r="H1448" t="s">
        <v>50</v>
      </c>
      <c r="I1448" t="s">
        <v>41</v>
      </c>
      <c r="J1448" t="s">
        <v>24</v>
      </c>
      <c r="K1448" t="s">
        <v>25</v>
      </c>
      <c r="L1448" t="s">
        <v>25</v>
      </c>
      <c r="M1448" t="s">
        <v>26</v>
      </c>
      <c r="N1448" t="s">
        <v>25</v>
      </c>
      <c r="O1448" t="s">
        <v>21</v>
      </c>
      <c r="P1448" t="s">
        <v>27</v>
      </c>
      <c r="Q1448" t="s">
        <v>28</v>
      </c>
      <c r="R1448" t="s">
        <v>29</v>
      </c>
      <c r="S1448" t="s">
        <v>21</v>
      </c>
      <c r="T1448" t="s">
        <v>21</v>
      </c>
      <c r="U1448" t="s">
        <v>33</v>
      </c>
      <c r="V1448" s="2" t="s">
        <v>31</v>
      </c>
    </row>
    <row r="1449" spans="1:22" ht="109.2" x14ac:dyDescent="0.3">
      <c r="A1449" t="s">
        <v>39</v>
      </c>
      <c r="B1449" t="s">
        <v>162</v>
      </c>
      <c r="C1449" t="s">
        <v>656</v>
      </c>
      <c r="D1449" t="s">
        <v>681</v>
      </c>
      <c r="E1449" t="s">
        <v>39</v>
      </c>
      <c r="F1449" t="s">
        <v>21</v>
      </c>
      <c r="G1449" t="s">
        <v>21</v>
      </c>
      <c r="H1449" t="s">
        <v>22</v>
      </c>
      <c r="I1449" t="s">
        <v>35</v>
      </c>
      <c r="J1449" t="s">
        <v>24</v>
      </c>
      <c r="K1449" t="s">
        <v>25</v>
      </c>
      <c r="L1449" t="s">
        <v>25</v>
      </c>
      <c r="M1449" t="s">
        <v>28</v>
      </c>
      <c r="N1449" t="s">
        <v>21</v>
      </c>
      <c r="O1449" t="s">
        <v>21</v>
      </c>
      <c r="P1449" t="s">
        <v>27</v>
      </c>
      <c r="Q1449" t="s">
        <v>45</v>
      </c>
      <c r="R1449" t="s">
        <v>29</v>
      </c>
      <c r="S1449" t="s">
        <v>21</v>
      </c>
      <c r="T1449" t="s">
        <v>21</v>
      </c>
      <c r="U1449" t="s">
        <v>42</v>
      </c>
      <c r="V1449" s="2" t="s">
        <v>46</v>
      </c>
    </row>
    <row r="1450" spans="1:22" ht="156" x14ac:dyDescent="0.3">
      <c r="A1450" t="s">
        <v>61</v>
      </c>
      <c r="B1450" t="s">
        <v>847</v>
      </c>
      <c r="C1450" t="s">
        <v>1069</v>
      </c>
      <c r="D1450" t="s">
        <v>1075</v>
      </c>
      <c r="E1450" t="s">
        <v>69</v>
      </c>
      <c r="F1450" t="s">
        <v>21</v>
      </c>
      <c r="G1450" t="s">
        <v>21</v>
      </c>
      <c r="H1450" t="s">
        <v>22</v>
      </c>
      <c r="I1450" t="s">
        <v>41</v>
      </c>
      <c r="J1450" t="s">
        <v>24</v>
      </c>
      <c r="K1450" t="s">
        <v>25</v>
      </c>
      <c r="L1450" t="s">
        <v>25</v>
      </c>
      <c r="M1450" t="s">
        <v>38</v>
      </c>
      <c r="N1450" t="s">
        <v>25</v>
      </c>
      <c r="O1450" t="s">
        <v>21</v>
      </c>
      <c r="P1450" t="s">
        <v>27</v>
      </c>
      <c r="Q1450" t="s">
        <v>45</v>
      </c>
      <c r="R1450" t="s">
        <v>28</v>
      </c>
      <c r="S1450" t="s">
        <v>21</v>
      </c>
      <c r="T1450" t="s">
        <v>21</v>
      </c>
      <c r="U1450" t="s">
        <v>75</v>
      </c>
      <c r="V1450" s="2" t="s">
        <v>31</v>
      </c>
    </row>
    <row r="1451" spans="1:22" ht="62.4" x14ac:dyDescent="0.3">
      <c r="A1451" t="s">
        <v>61</v>
      </c>
      <c r="B1451" t="s">
        <v>1056</v>
      </c>
      <c r="C1451" t="s">
        <v>1127</v>
      </c>
      <c r="D1451" t="s">
        <v>1148</v>
      </c>
      <c r="E1451" t="s">
        <v>61</v>
      </c>
      <c r="F1451" t="s">
        <v>21</v>
      </c>
      <c r="G1451" t="s">
        <v>21</v>
      </c>
      <c r="H1451" t="s">
        <v>22</v>
      </c>
      <c r="I1451" t="s">
        <v>35</v>
      </c>
      <c r="J1451" t="s">
        <v>24</v>
      </c>
      <c r="K1451" t="s">
        <v>21</v>
      </c>
      <c r="L1451" t="s">
        <v>25</v>
      </c>
      <c r="M1451" t="s">
        <v>26</v>
      </c>
      <c r="N1451" t="s">
        <v>25</v>
      </c>
      <c r="O1451" t="s">
        <v>21</v>
      </c>
      <c r="P1451" t="s">
        <v>27</v>
      </c>
      <c r="Q1451" t="s">
        <v>45</v>
      </c>
      <c r="R1451" t="s">
        <v>45</v>
      </c>
      <c r="S1451" t="s">
        <v>21</v>
      </c>
      <c r="T1451" t="s">
        <v>21</v>
      </c>
      <c r="U1451" t="s">
        <v>42</v>
      </c>
      <c r="V1451" s="2" t="s">
        <v>48</v>
      </c>
    </row>
    <row r="1452" spans="1:22" ht="156" x14ac:dyDescent="0.3">
      <c r="A1452" t="s">
        <v>56</v>
      </c>
      <c r="B1452" t="s">
        <v>174</v>
      </c>
      <c r="C1452" t="s">
        <v>2138</v>
      </c>
      <c r="D1452" t="s">
        <v>2240</v>
      </c>
      <c r="E1452" t="s">
        <v>56</v>
      </c>
      <c r="F1452" t="s">
        <v>21</v>
      </c>
      <c r="G1452" t="s">
        <v>21</v>
      </c>
      <c r="H1452" t="s">
        <v>54</v>
      </c>
      <c r="I1452" t="s">
        <v>23</v>
      </c>
      <c r="J1452" t="s">
        <v>24</v>
      </c>
      <c r="K1452" t="s">
        <v>25</v>
      </c>
      <c r="L1452" t="s">
        <v>25</v>
      </c>
      <c r="M1452" t="s">
        <v>38</v>
      </c>
      <c r="N1452" t="s">
        <v>25</v>
      </c>
      <c r="O1452" t="s">
        <v>21</v>
      </c>
      <c r="P1452" t="s">
        <v>27</v>
      </c>
      <c r="Q1452" t="s">
        <v>28</v>
      </c>
      <c r="R1452" t="s">
        <v>29</v>
      </c>
      <c r="S1452" t="s">
        <v>21</v>
      </c>
      <c r="T1452" t="s">
        <v>21</v>
      </c>
      <c r="U1452" t="s">
        <v>30</v>
      </c>
      <c r="V1452" s="2" t="s">
        <v>31</v>
      </c>
    </row>
    <row r="1453" spans="1:22" ht="140.4" x14ac:dyDescent="0.3">
      <c r="A1453" t="s">
        <v>36</v>
      </c>
      <c r="B1453" t="s">
        <v>1602</v>
      </c>
      <c r="C1453" t="s">
        <v>2574</v>
      </c>
      <c r="D1453" t="s">
        <v>2749</v>
      </c>
      <c r="E1453" t="s">
        <v>36</v>
      </c>
      <c r="F1453" t="s">
        <v>21</v>
      </c>
      <c r="G1453" t="s">
        <v>21</v>
      </c>
      <c r="H1453" t="s">
        <v>22</v>
      </c>
      <c r="I1453" t="s">
        <v>41</v>
      </c>
      <c r="J1453" t="s">
        <v>24</v>
      </c>
      <c r="K1453" t="s">
        <v>25</v>
      </c>
      <c r="L1453" t="s">
        <v>25</v>
      </c>
      <c r="M1453" t="s">
        <v>38</v>
      </c>
      <c r="N1453" t="s">
        <v>21</v>
      </c>
      <c r="O1453" t="s">
        <v>21</v>
      </c>
      <c r="P1453" t="s">
        <v>80</v>
      </c>
      <c r="Q1453" t="s">
        <v>45</v>
      </c>
      <c r="R1453" t="s">
        <v>28</v>
      </c>
      <c r="S1453" t="s">
        <v>21</v>
      </c>
      <c r="T1453" t="s">
        <v>21</v>
      </c>
      <c r="U1453" t="s">
        <v>30</v>
      </c>
      <c r="V1453" s="2" t="s">
        <v>34</v>
      </c>
    </row>
    <row r="1454" spans="1:22" ht="124.8" x14ac:dyDescent="0.3">
      <c r="A1454" t="s">
        <v>74</v>
      </c>
      <c r="B1454" t="s">
        <v>174</v>
      </c>
      <c r="C1454" t="s">
        <v>2097</v>
      </c>
      <c r="D1454" t="s">
        <v>4015</v>
      </c>
      <c r="E1454" t="s">
        <v>74</v>
      </c>
      <c r="F1454" t="s">
        <v>21</v>
      </c>
      <c r="G1454" t="s">
        <v>21</v>
      </c>
      <c r="H1454" t="s">
        <v>22</v>
      </c>
      <c r="I1454" t="s">
        <v>35</v>
      </c>
      <c r="J1454" t="s">
        <v>24</v>
      </c>
      <c r="K1454" t="s">
        <v>25</v>
      </c>
      <c r="L1454" t="s">
        <v>25</v>
      </c>
      <c r="M1454" t="s">
        <v>26</v>
      </c>
      <c r="N1454" t="s">
        <v>25</v>
      </c>
      <c r="O1454" t="s">
        <v>21</v>
      </c>
      <c r="P1454" t="s">
        <v>27</v>
      </c>
      <c r="Q1454" t="s">
        <v>45</v>
      </c>
      <c r="R1454" t="s">
        <v>29</v>
      </c>
      <c r="S1454" t="s">
        <v>21</v>
      </c>
      <c r="T1454" t="s">
        <v>21</v>
      </c>
      <c r="U1454" t="s">
        <v>33</v>
      </c>
      <c r="V1454" s="2" t="s">
        <v>94</v>
      </c>
    </row>
    <row r="1455" spans="1:22" ht="140.4" x14ac:dyDescent="0.3">
      <c r="A1455" t="s">
        <v>62</v>
      </c>
      <c r="B1455" t="s">
        <v>1056</v>
      </c>
      <c r="C1455" t="s">
        <v>1331</v>
      </c>
      <c r="D1455" t="s">
        <v>1668</v>
      </c>
      <c r="E1455" t="s">
        <v>62</v>
      </c>
      <c r="F1455" t="s">
        <v>21</v>
      </c>
      <c r="G1455" t="s">
        <v>21</v>
      </c>
      <c r="H1455" t="s">
        <v>50</v>
      </c>
      <c r="I1455" t="s">
        <v>41</v>
      </c>
      <c r="J1455" t="s">
        <v>24</v>
      </c>
      <c r="K1455" t="s">
        <v>25</v>
      </c>
      <c r="L1455" t="s">
        <v>25</v>
      </c>
      <c r="M1455" t="s">
        <v>26</v>
      </c>
      <c r="N1455" t="s">
        <v>25</v>
      </c>
      <c r="O1455" t="s">
        <v>21</v>
      </c>
      <c r="P1455" t="s">
        <v>27</v>
      </c>
      <c r="Q1455" t="s">
        <v>29</v>
      </c>
      <c r="R1455" t="s">
        <v>29</v>
      </c>
      <c r="S1455" t="s">
        <v>21</v>
      </c>
      <c r="T1455" t="s">
        <v>25</v>
      </c>
      <c r="U1455" t="s">
        <v>30</v>
      </c>
      <c r="V1455" s="2" t="s">
        <v>34</v>
      </c>
    </row>
    <row r="1456" spans="1:22" ht="124.8" x14ac:dyDescent="0.3">
      <c r="A1456" t="s">
        <v>32</v>
      </c>
      <c r="B1456" t="s">
        <v>174</v>
      </c>
      <c r="C1456" t="s">
        <v>1856</v>
      </c>
      <c r="D1456" t="s">
        <v>1933</v>
      </c>
      <c r="E1456" t="s">
        <v>32</v>
      </c>
      <c r="F1456" t="s">
        <v>21</v>
      </c>
      <c r="G1456" t="s">
        <v>21</v>
      </c>
      <c r="H1456" t="s">
        <v>54</v>
      </c>
      <c r="I1456" t="s">
        <v>35</v>
      </c>
      <c r="J1456" t="s">
        <v>24</v>
      </c>
      <c r="K1456" t="s">
        <v>25</v>
      </c>
      <c r="L1456" t="s">
        <v>25</v>
      </c>
      <c r="M1456" t="s">
        <v>28</v>
      </c>
      <c r="N1456" t="s">
        <v>25</v>
      </c>
      <c r="O1456" t="s">
        <v>21</v>
      </c>
      <c r="P1456" t="s">
        <v>27</v>
      </c>
      <c r="Q1456" t="s">
        <v>45</v>
      </c>
      <c r="R1456" t="s">
        <v>45</v>
      </c>
      <c r="S1456" t="s">
        <v>21</v>
      </c>
      <c r="T1456" t="s">
        <v>21</v>
      </c>
      <c r="U1456" t="s">
        <v>30</v>
      </c>
      <c r="V1456" s="2" t="s">
        <v>97</v>
      </c>
    </row>
    <row r="1457" spans="1:22" ht="156" x14ac:dyDescent="0.3">
      <c r="A1457" t="s">
        <v>79</v>
      </c>
      <c r="B1457" t="s">
        <v>162</v>
      </c>
      <c r="C1457" t="s">
        <v>505</v>
      </c>
      <c r="D1457" t="s">
        <v>506</v>
      </c>
      <c r="E1457" t="s">
        <v>39</v>
      </c>
      <c r="F1457" t="s">
        <v>21</v>
      </c>
      <c r="G1457" t="s">
        <v>21</v>
      </c>
      <c r="H1457" t="s">
        <v>22</v>
      </c>
      <c r="I1457" t="s">
        <v>23</v>
      </c>
      <c r="J1457" t="s">
        <v>24</v>
      </c>
      <c r="K1457" t="s">
        <v>25</v>
      </c>
      <c r="L1457" t="s">
        <v>25</v>
      </c>
      <c r="M1457" t="s">
        <v>26</v>
      </c>
      <c r="N1457" t="s">
        <v>25</v>
      </c>
      <c r="O1457" t="s">
        <v>21</v>
      </c>
      <c r="P1457" t="s">
        <v>72</v>
      </c>
      <c r="Q1457" t="s">
        <v>28</v>
      </c>
      <c r="R1457" t="s">
        <v>29</v>
      </c>
      <c r="S1457" t="s">
        <v>21</v>
      </c>
      <c r="T1457" t="s">
        <v>21</v>
      </c>
      <c r="U1457" t="s">
        <v>33</v>
      </c>
      <c r="V1457" s="2" t="s">
        <v>31</v>
      </c>
    </row>
    <row r="1458" spans="1:22" ht="140.4" x14ac:dyDescent="0.3">
      <c r="A1458" t="s">
        <v>44</v>
      </c>
      <c r="B1458" t="s">
        <v>174</v>
      </c>
      <c r="C1458" t="s">
        <v>175</v>
      </c>
      <c r="D1458" t="s">
        <v>3734</v>
      </c>
      <c r="E1458" t="s">
        <v>44</v>
      </c>
      <c r="F1458" t="s">
        <v>21</v>
      </c>
      <c r="G1458" t="s">
        <v>21</v>
      </c>
      <c r="H1458" t="s">
        <v>50</v>
      </c>
      <c r="I1458" t="s">
        <v>35</v>
      </c>
      <c r="J1458" t="s">
        <v>24</v>
      </c>
      <c r="K1458" t="s">
        <v>21</v>
      </c>
      <c r="L1458" t="s">
        <v>21</v>
      </c>
      <c r="M1458" t="s">
        <v>47</v>
      </c>
      <c r="N1458" t="s">
        <v>21</v>
      </c>
      <c r="O1458" t="s">
        <v>21</v>
      </c>
      <c r="P1458" t="s">
        <v>27</v>
      </c>
      <c r="Q1458" t="s">
        <v>47</v>
      </c>
      <c r="R1458" t="s">
        <v>47</v>
      </c>
      <c r="S1458" t="s">
        <v>21</v>
      </c>
      <c r="T1458" t="s">
        <v>25</v>
      </c>
      <c r="U1458" t="s">
        <v>42</v>
      </c>
      <c r="V1458" s="2" t="s">
        <v>34</v>
      </c>
    </row>
    <row r="1459" spans="1:22" x14ac:dyDescent="0.3">
      <c r="A1459" t="s">
        <v>67</v>
      </c>
      <c r="B1459" t="s">
        <v>1733</v>
      </c>
      <c r="C1459" t="s">
        <v>2430</v>
      </c>
      <c r="D1459" t="s">
        <v>2431</v>
      </c>
      <c r="E1459" t="s">
        <v>67</v>
      </c>
      <c r="F1459" t="s">
        <v>21</v>
      </c>
      <c r="G1459" t="s">
        <v>21</v>
      </c>
      <c r="H1459" t="s">
        <v>22</v>
      </c>
      <c r="I1459" t="s">
        <v>35</v>
      </c>
      <c r="J1459" t="s">
        <v>24</v>
      </c>
      <c r="K1459" t="s">
        <v>25</v>
      </c>
      <c r="L1459" t="s">
        <v>25</v>
      </c>
      <c r="M1459" t="s">
        <v>47</v>
      </c>
      <c r="N1459" t="s">
        <v>21</v>
      </c>
      <c r="O1459" t="s">
        <v>21</v>
      </c>
      <c r="P1459" t="s">
        <v>27</v>
      </c>
      <c r="Q1459" t="s">
        <v>47</v>
      </c>
      <c r="R1459" t="s">
        <v>47</v>
      </c>
      <c r="S1459" t="s">
        <v>21</v>
      </c>
      <c r="T1459" t="s">
        <v>25</v>
      </c>
      <c r="U1459" t="s">
        <v>33</v>
      </c>
      <c r="V1459" t="s">
        <v>63</v>
      </c>
    </row>
    <row r="1460" spans="1:22" ht="156" x14ac:dyDescent="0.3">
      <c r="A1460" t="s">
        <v>61</v>
      </c>
      <c r="B1460" t="s">
        <v>519</v>
      </c>
      <c r="C1460" t="s">
        <v>833</v>
      </c>
      <c r="D1460" t="s">
        <v>1021</v>
      </c>
      <c r="E1460" t="s">
        <v>61</v>
      </c>
      <c r="F1460" t="s">
        <v>21</v>
      </c>
      <c r="G1460" t="s">
        <v>21</v>
      </c>
      <c r="H1460" t="s">
        <v>54</v>
      </c>
      <c r="I1460" t="s">
        <v>35</v>
      </c>
      <c r="J1460" t="s">
        <v>24</v>
      </c>
      <c r="K1460" t="s">
        <v>25</v>
      </c>
      <c r="L1460" t="s">
        <v>25</v>
      </c>
      <c r="M1460" t="s">
        <v>28</v>
      </c>
      <c r="N1460" t="s">
        <v>21</v>
      </c>
      <c r="O1460" t="s">
        <v>21</v>
      </c>
      <c r="P1460" s="2" t="s">
        <v>109</v>
      </c>
      <c r="Q1460" t="s">
        <v>45</v>
      </c>
      <c r="R1460" t="s">
        <v>45</v>
      </c>
      <c r="S1460" t="s">
        <v>21</v>
      </c>
      <c r="T1460" t="s">
        <v>21</v>
      </c>
      <c r="U1460" t="s">
        <v>33</v>
      </c>
      <c r="V1460" s="2" t="s">
        <v>31</v>
      </c>
    </row>
    <row r="1461" spans="1:22" ht="140.4" x14ac:dyDescent="0.3">
      <c r="A1461" t="s">
        <v>61</v>
      </c>
      <c r="B1461" t="s">
        <v>1056</v>
      </c>
      <c r="C1461" t="s">
        <v>1127</v>
      </c>
      <c r="D1461" t="s">
        <v>1146</v>
      </c>
      <c r="E1461" t="s">
        <v>61</v>
      </c>
      <c r="F1461" t="s">
        <v>21</v>
      </c>
      <c r="G1461" t="s">
        <v>21</v>
      </c>
      <c r="H1461" t="s">
        <v>22</v>
      </c>
      <c r="I1461" t="s">
        <v>23</v>
      </c>
      <c r="J1461" t="s">
        <v>24</v>
      </c>
      <c r="K1461" t="s">
        <v>25</v>
      </c>
      <c r="L1461" t="s">
        <v>25</v>
      </c>
      <c r="M1461" t="s">
        <v>38</v>
      </c>
      <c r="N1461" t="s">
        <v>25</v>
      </c>
      <c r="O1461" t="s">
        <v>21</v>
      </c>
      <c r="P1461" t="s">
        <v>27</v>
      </c>
      <c r="Q1461" t="s">
        <v>28</v>
      </c>
      <c r="R1461" t="s">
        <v>29</v>
      </c>
      <c r="S1461" t="s">
        <v>21</v>
      </c>
      <c r="T1461" t="s">
        <v>21</v>
      </c>
      <c r="U1461" t="s">
        <v>33</v>
      </c>
      <c r="V1461" s="2" t="s">
        <v>34</v>
      </c>
    </row>
    <row r="1462" spans="1:22" ht="140.4" x14ac:dyDescent="0.3">
      <c r="A1462" t="s">
        <v>61</v>
      </c>
      <c r="B1462" t="s">
        <v>1056</v>
      </c>
      <c r="C1462" t="s">
        <v>1127</v>
      </c>
      <c r="D1462" t="s">
        <v>1145</v>
      </c>
      <c r="E1462" t="s">
        <v>61</v>
      </c>
      <c r="F1462" t="s">
        <v>21</v>
      </c>
      <c r="G1462" t="s">
        <v>21</v>
      </c>
      <c r="H1462" t="s">
        <v>22</v>
      </c>
      <c r="I1462" t="s">
        <v>23</v>
      </c>
      <c r="J1462" t="s">
        <v>24</v>
      </c>
      <c r="K1462" t="s">
        <v>25</v>
      </c>
      <c r="L1462" t="s">
        <v>25</v>
      </c>
      <c r="M1462" t="s">
        <v>26</v>
      </c>
      <c r="N1462" t="s">
        <v>25</v>
      </c>
      <c r="O1462" t="s">
        <v>21</v>
      </c>
      <c r="P1462" t="s">
        <v>27</v>
      </c>
      <c r="Q1462" t="s">
        <v>28</v>
      </c>
      <c r="R1462" t="s">
        <v>29</v>
      </c>
      <c r="S1462" t="s">
        <v>21</v>
      </c>
      <c r="T1462" t="s">
        <v>21</v>
      </c>
      <c r="U1462" t="s">
        <v>33</v>
      </c>
      <c r="V1462" s="2" t="s">
        <v>34</v>
      </c>
    </row>
    <row r="1463" spans="1:22" ht="140.4" x14ac:dyDescent="0.3">
      <c r="A1463" t="s">
        <v>52</v>
      </c>
      <c r="B1463" t="s">
        <v>847</v>
      </c>
      <c r="C1463" t="s">
        <v>922</v>
      </c>
      <c r="D1463" t="s">
        <v>924</v>
      </c>
      <c r="E1463" t="s">
        <v>52</v>
      </c>
      <c r="F1463" t="s">
        <v>21</v>
      </c>
      <c r="G1463" t="s">
        <v>21</v>
      </c>
      <c r="H1463" t="s">
        <v>22</v>
      </c>
      <c r="I1463" t="s">
        <v>23</v>
      </c>
      <c r="J1463" t="s">
        <v>24</v>
      </c>
      <c r="K1463" t="s">
        <v>25</v>
      </c>
      <c r="L1463" t="s">
        <v>25</v>
      </c>
      <c r="M1463" t="s">
        <v>38</v>
      </c>
      <c r="N1463" t="s">
        <v>25</v>
      </c>
      <c r="O1463" t="s">
        <v>21</v>
      </c>
      <c r="P1463" t="s">
        <v>27</v>
      </c>
      <c r="Q1463" t="s">
        <v>28</v>
      </c>
      <c r="R1463" t="s">
        <v>29</v>
      </c>
      <c r="S1463" t="s">
        <v>21</v>
      </c>
      <c r="T1463" t="s">
        <v>21</v>
      </c>
      <c r="U1463" t="s">
        <v>30</v>
      </c>
      <c r="V1463" s="2" t="s">
        <v>34</v>
      </c>
    </row>
    <row r="1464" spans="1:22" ht="156" x14ac:dyDescent="0.3">
      <c r="A1464" t="s">
        <v>73</v>
      </c>
      <c r="B1464" t="s">
        <v>162</v>
      </c>
      <c r="C1464" t="s">
        <v>363</v>
      </c>
      <c r="D1464" t="s">
        <v>424</v>
      </c>
      <c r="E1464" t="s">
        <v>52</v>
      </c>
      <c r="F1464" t="s">
        <v>21</v>
      </c>
      <c r="G1464" t="s">
        <v>21</v>
      </c>
      <c r="H1464" t="s">
        <v>22</v>
      </c>
      <c r="I1464" t="s">
        <v>23</v>
      </c>
      <c r="J1464" t="s">
        <v>24</v>
      </c>
      <c r="K1464" t="s">
        <v>25</v>
      </c>
      <c r="L1464" t="s">
        <v>25</v>
      </c>
      <c r="M1464" t="s">
        <v>38</v>
      </c>
      <c r="N1464" t="s">
        <v>25</v>
      </c>
      <c r="O1464" t="s">
        <v>21</v>
      </c>
      <c r="P1464" t="s">
        <v>27</v>
      </c>
      <c r="Q1464" t="s">
        <v>45</v>
      </c>
      <c r="R1464" t="s">
        <v>28</v>
      </c>
      <c r="S1464" t="s">
        <v>21</v>
      </c>
      <c r="T1464" t="s">
        <v>21</v>
      </c>
      <c r="U1464" t="s">
        <v>30</v>
      </c>
      <c r="V1464" s="2" t="s">
        <v>31</v>
      </c>
    </row>
    <row r="1465" spans="1:22" x14ac:dyDescent="0.3">
      <c r="A1465" t="s">
        <v>55</v>
      </c>
      <c r="B1465" t="s">
        <v>847</v>
      </c>
      <c r="C1465" t="s">
        <v>848</v>
      </c>
      <c r="D1465" t="s">
        <v>869</v>
      </c>
      <c r="E1465" t="s">
        <v>52</v>
      </c>
      <c r="F1465" t="s">
        <v>25</v>
      </c>
      <c r="G1465" t="s">
        <v>25</v>
      </c>
    </row>
    <row r="1466" spans="1:22" ht="109.2" x14ac:dyDescent="0.3">
      <c r="A1466" t="s">
        <v>44</v>
      </c>
      <c r="B1466" t="s">
        <v>174</v>
      </c>
      <c r="C1466" t="s">
        <v>175</v>
      </c>
      <c r="D1466" t="s">
        <v>3723</v>
      </c>
      <c r="E1466" t="s">
        <v>44</v>
      </c>
      <c r="F1466" t="s">
        <v>21</v>
      </c>
      <c r="G1466" t="s">
        <v>21</v>
      </c>
      <c r="H1466" t="s">
        <v>50</v>
      </c>
      <c r="I1466" t="s">
        <v>23</v>
      </c>
      <c r="J1466" t="s">
        <v>24</v>
      </c>
      <c r="K1466" t="s">
        <v>21</v>
      </c>
      <c r="L1466" t="s">
        <v>21</v>
      </c>
      <c r="M1466" t="s">
        <v>47</v>
      </c>
      <c r="N1466" t="s">
        <v>21</v>
      </c>
      <c r="O1466" t="s">
        <v>21</v>
      </c>
      <c r="P1466" t="s">
        <v>27</v>
      </c>
      <c r="Q1466" t="s">
        <v>47</v>
      </c>
      <c r="R1466" t="s">
        <v>29</v>
      </c>
      <c r="S1466" t="s">
        <v>21</v>
      </c>
      <c r="T1466" t="s">
        <v>21</v>
      </c>
      <c r="U1466" t="s">
        <v>33</v>
      </c>
      <c r="V1466" s="2" t="s">
        <v>46</v>
      </c>
    </row>
    <row r="1467" spans="1:22" ht="109.2" x14ac:dyDescent="0.3">
      <c r="A1467" t="s">
        <v>137</v>
      </c>
      <c r="B1467" t="s">
        <v>2870</v>
      </c>
      <c r="C1467" t="s">
        <v>3618</v>
      </c>
      <c r="D1467" t="s">
        <v>4696</v>
      </c>
      <c r="E1467" t="s">
        <v>137</v>
      </c>
      <c r="F1467" t="s">
        <v>21</v>
      </c>
      <c r="G1467" t="s">
        <v>21</v>
      </c>
      <c r="H1467" t="s">
        <v>22</v>
      </c>
      <c r="I1467" t="s">
        <v>35</v>
      </c>
      <c r="J1467" t="s">
        <v>24</v>
      </c>
      <c r="K1467" t="s">
        <v>25</v>
      </c>
      <c r="L1467" t="s">
        <v>25</v>
      </c>
      <c r="M1467" t="s">
        <v>26</v>
      </c>
      <c r="N1467" t="s">
        <v>25</v>
      </c>
      <c r="O1467" t="s">
        <v>21</v>
      </c>
      <c r="P1467" t="s">
        <v>27</v>
      </c>
      <c r="Q1467" t="s">
        <v>28</v>
      </c>
      <c r="R1467" t="s">
        <v>29</v>
      </c>
      <c r="S1467" t="s">
        <v>21</v>
      </c>
      <c r="T1467" t="s">
        <v>21</v>
      </c>
      <c r="U1467" t="s">
        <v>33</v>
      </c>
      <c r="V1467" s="2" t="s">
        <v>46</v>
      </c>
    </row>
    <row r="1468" spans="1:22" ht="140.4" x14ac:dyDescent="0.3">
      <c r="A1468" t="s">
        <v>59</v>
      </c>
      <c r="B1468" t="s">
        <v>2870</v>
      </c>
      <c r="C1468" t="s">
        <v>3618</v>
      </c>
      <c r="D1468" t="s">
        <v>3621</v>
      </c>
      <c r="E1468" t="s">
        <v>59</v>
      </c>
      <c r="F1468" t="s">
        <v>21</v>
      </c>
      <c r="G1468" t="s">
        <v>21</v>
      </c>
      <c r="H1468" t="s">
        <v>22</v>
      </c>
      <c r="I1468" t="s">
        <v>23</v>
      </c>
      <c r="J1468" t="s">
        <v>24</v>
      </c>
      <c r="K1468" t="s">
        <v>25</v>
      </c>
      <c r="L1468" t="s">
        <v>25</v>
      </c>
      <c r="M1468" t="s">
        <v>26</v>
      </c>
      <c r="N1468" t="s">
        <v>25</v>
      </c>
      <c r="O1468" t="s">
        <v>21</v>
      </c>
      <c r="P1468" t="s">
        <v>60</v>
      </c>
      <c r="Q1468" t="s">
        <v>28</v>
      </c>
      <c r="R1468" t="s">
        <v>29</v>
      </c>
      <c r="S1468" t="s">
        <v>21</v>
      </c>
      <c r="T1468" t="s">
        <v>21</v>
      </c>
      <c r="U1468" t="s">
        <v>33</v>
      </c>
      <c r="V1468" s="2" t="s">
        <v>34</v>
      </c>
    </row>
    <row r="1469" spans="1:22" ht="156" x14ac:dyDescent="0.3">
      <c r="A1469" t="s">
        <v>32</v>
      </c>
      <c r="B1469" t="s">
        <v>1056</v>
      </c>
      <c r="C1469" t="s">
        <v>1827</v>
      </c>
      <c r="D1469" t="s">
        <v>1832</v>
      </c>
      <c r="E1469" t="s">
        <v>32</v>
      </c>
      <c r="F1469" t="s">
        <v>21</v>
      </c>
      <c r="G1469" t="s">
        <v>21</v>
      </c>
      <c r="H1469" t="s">
        <v>54</v>
      </c>
      <c r="I1469" t="s">
        <v>41</v>
      </c>
      <c r="J1469" t="s">
        <v>24</v>
      </c>
      <c r="K1469" t="s">
        <v>25</v>
      </c>
      <c r="L1469" t="s">
        <v>25</v>
      </c>
      <c r="M1469" t="s">
        <v>38</v>
      </c>
      <c r="N1469" t="s">
        <v>25</v>
      </c>
      <c r="O1469" t="s">
        <v>21</v>
      </c>
      <c r="P1469" t="s">
        <v>27</v>
      </c>
      <c r="Q1469" t="s">
        <v>45</v>
      </c>
      <c r="R1469" t="s">
        <v>29</v>
      </c>
      <c r="S1469" t="s">
        <v>21</v>
      </c>
      <c r="T1469" t="s">
        <v>25</v>
      </c>
      <c r="U1469" t="s">
        <v>75</v>
      </c>
      <c r="V1469" s="2" t="s">
        <v>31</v>
      </c>
    </row>
    <row r="1470" spans="1:22" ht="140.4" x14ac:dyDescent="0.3">
      <c r="A1470" t="s">
        <v>20</v>
      </c>
      <c r="B1470" t="s">
        <v>1880</v>
      </c>
      <c r="C1470" t="s">
        <v>1881</v>
      </c>
      <c r="D1470" t="s">
        <v>3004</v>
      </c>
      <c r="E1470" t="s">
        <v>58</v>
      </c>
      <c r="F1470" t="s">
        <v>21</v>
      </c>
      <c r="G1470" t="s">
        <v>21</v>
      </c>
      <c r="H1470" t="s">
        <v>22</v>
      </c>
      <c r="I1470" t="s">
        <v>23</v>
      </c>
      <c r="J1470" t="s">
        <v>24</v>
      </c>
      <c r="K1470" t="s">
        <v>25</v>
      </c>
      <c r="L1470" t="s">
        <v>25</v>
      </c>
      <c r="M1470" t="s">
        <v>26</v>
      </c>
      <c r="N1470" t="s">
        <v>25</v>
      </c>
      <c r="O1470" t="s">
        <v>21</v>
      </c>
      <c r="P1470" t="s">
        <v>27</v>
      </c>
      <c r="Q1470" t="s">
        <v>28</v>
      </c>
      <c r="R1470" t="s">
        <v>29</v>
      </c>
      <c r="S1470" t="s">
        <v>21</v>
      </c>
      <c r="T1470" t="s">
        <v>21</v>
      </c>
      <c r="U1470" t="s">
        <v>33</v>
      </c>
      <c r="V1470" s="2" t="s">
        <v>34</v>
      </c>
    </row>
    <row r="1471" spans="1:22" ht="140.4" x14ac:dyDescent="0.3">
      <c r="A1471" t="s">
        <v>74</v>
      </c>
      <c r="B1471" t="s">
        <v>174</v>
      </c>
      <c r="C1471" t="s">
        <v>3738</v>
      </c>
      <c r="D1471" t="s">
        <v>4078</v>
      </c>
      <c r="E1471" t="s">
        <v>74</v>
      </c>
      <c r="F1471" t="s">
        <v>21</v>
      </c>
      <c r="G1471" t="s">
        <v>21</v>
      </c>
      <c r="H1471" t="s">
        <v>22</v>
      </c>
      <c r="I1471" t="s">
        <v>35</v>
      </c>
      <c r="J1471" t="s">
        <v>24</v>
      </c>
      <c r="K1471" t="s">
        <v>25</v>
      </c>
      <c r="L1471" t="s">
        <v>25</v>
      </c>
      <c r="M1471" t="s">
        <v>26</v>
      </c>
      <c r="N1471" t="s">
        <v>25</v>
      </c>
      <c r="O1471" t="s">
        <v>21</v>
      </c>
      <c r="P1471" t="s">
        <v>27</v>
      </c>
      <c r="Q1471" t="s">
        <v>45</v>
      </c>
      <c r="R1471" t="s">
        <v>28</v>
      </c>
      <c r="S1471" t="s">
        <v>21</v>
      </c>
      <c r="T1471" t="s">
        <v>21</v>
      </c>
      <c r="U1471" t="s">
        <v>33</v>
      </c>
      <c r="V1471" s="2" t="s">
        <v>34</v>
      </c>
    </row>
    <row r="1472" spans="1:22" x14ac:dyDescent="0.3">
      <c r="A1472" t="s">
        <v>62</v>
      </c>
      <c r="B1472" t="s">
        <v>1733</v>
      </c>
      <c r="C1472" t="s">
        <v>1740</v>
      </c>
      <c r="D1472" t="s">
        <v>1793</v>
      </c>
      <c r="E1472" t="s">
        <v>62</v>
      </c>
      <c r="F1472" t="s">
        <v>25</v>
      </c>
      <c r="G1472" t="s">
        <v>21</v>
      </c>
    </row>
    <row r="1473" spans="1:22" ht="109.2" x14ac:dyDescent="0.3">
      <c r="A1473" t="s">
        <v>136</v>
      </c>
      <c r="B1473" t="s">
        <v>1683</v>
      </c>
      <c r="C1473" t="s">
        <v>4794</v>
      </c>
      <c r="D1473" t="s">
        <v>4807</v>
      </c>
      <c r="E1473" t="s">
        <v>136</v>
      </c>
      <c r="F1473" t="s">
        <v>21</v>
      </c>
      <c r="G1473" t="s">
        <v>21</v>
      </c>
      <c r="H1473" t="s">
        <v>54</v>
      </c>
      <c r="I1473" t="s">
        <v>23</v>
      </c>
      <c r="J1473" t="s">
        <v>24</v>
      </c>
      <c r="K1473" t="s">
        <v>25</v>
      </c>
      <c r="L1473" t="s">
        <v>21</v>
      </c>
      <c r="M1473" t="s">
        <v>47</v>
      </c>
      <c r="N1473" t="s">
        <v>21</v>
      </c>
      <c r="O1473" t="s">
        <v>21</v>
      </c>
      <c r="P1473" t="s">
        <v>27</v>
      </c>
      <c r="Q1473" t="s">
        <v>45</v>
      </c>
      <c r="R1473" t="s">
        <v>29</v>
      </c>
      <c r="S1473" t="s">
        <v>21</v>
      </c>
      <c r="T1473" t="s">
        <v>21</v>
      </c>
      <c r="U1473" t="s">
        <v>33</v>
      </c>
      <c r="V1473" s="2" t="s">
        <v>91</v>
      </c>
    </row>
    <row r="1474" spans="1:22" ht="140.4" x14ac:dyDescent="0.3">
      <c r="A1474" t="s">
        <v>39</v>
      </c>
      <c r="B1474" t="s">
        <v>478</v>
      </c>
      <c r="C1474" t="s">
        <v>558</v>
      </c>
      <c r="D1474" t="s">
        <v>722</v>
      </c>
      <c r="E1474" t="s">
        <v>39</v>
      </c>
      <c r="F1474" t="s">
        <v>21</v>
      </c>
      <c r="G1474" t="s">
        <v>21</v>
      </c>
      <c r="H1474" t="s">
        <v>50</v>
      </c>
      <c r="I1474" t="s">
        <v>23</v>
      </c>
      <c r="J1474" t="s">
        <v>24</v>
      </c>
      <c r="K1474" t="s">
        <v>25</v>
      </c>
      <c r="L1474" t="s">
        <v>25</v>
      </c>
      <c r="M1474" t="s">
        <v>26</v>
      </c>
      <c r="N1474" t="s">
        <v>25</v>
      </c>
      <c r="O1474" t="s">
        <v>21</v>
      </c>
      <c r="P1474" t="s">
        <v>27</v>
      </c>
      <c r="Q1474" t="s">
        <v>45</v>
      </c>
      <c r="R1474" t="s">
        <v>29</v>
      </c>
      <c r="S1474" t="s">
        <v>21</v>
      </c>
      <c r="T1474" t="s">
        <v>21</v>
      </c>
      <c r="U1474" t="s">
        <v>30</v>
      </c>
      <c r="V1474" s="2" t="s">
        <v>34</v>
      </c>
    </row>
    <row r="1475" spans="1:22" ht="140.4" x14ac:dyDescent="0.3">
      <c r="A1475" t="s">
        <v>39</v>
      </c>
      <c r="B1475" t="s">
        <v>478</v>
      </c>
      <c r="C1475" t="s">
        <v>558</v>
      </c>
      <c r="D1475" t="s">
        <v>721</v>
      </c>
      <c r="E1475" t="s">
        <v>39</v>
      </c>
      <c r="F1475" t="s">
        <v>21</v>
      </c>
      <c r="G1475" t="s">
        <v>21</v>
      </c>
      <c r="H1475" t="s">
        <v>22</v>
      </c>
      <c r="I1475" t="s">
        <v>23</v>
      </c>
      <c r="J1475" t="s">
        <v>24</v>
      </c>
      <c r="K1475" t="s">
        <v>25</v>
      </c>
      <c r="L1475" t="s">
        <v>25</v>
      </c>
      <c r="M1475" t="s">
        <v>38</v>
      </c>
      <c r="N1475" t="s">
        <v>25</v>
      </c>
      <c r="O1475" t="s">
        <v>21</v>
      </c>
      <c r="P1475" t="s">
        <v>27</v>
      </c>
      <c r="Q1475" t="s">
        <v>28</v>
      </c>
      <c r="R1475" t="s">
        <v>29</v>
      </c>
      <c r="S1475" t="s">
        <v>21</v>
      </c>
      <c r="T1475" t="s">
        <v>21</v>
      </c>
      <c r="U1475" t="s">
        <v>30</v>
      </c>
      <c r="V1475" s="2" t="s">
        <v>34</v>
      </c>
    </row>
    <row r="1476" spans="1:22" ht="109.2" x14ac:dyDescent="0.3">
      <c r="A1476" t="s">
        <v>82</v>
      </c>
      <c r="B1476" t="s">
        <v>475</v>
      </c>
      <c r="C1476" t="s">
        <v>4505</v>
      </c>
      <c r="D1476" t="s">
        <v>4594</v>
      </c>
      <c r="E1476" t="s">
        <v>150</v>
      </c>
      <c r="F1476" t="s">
        <v>21</v>
      </c>
      <c r="G1476" t="s">
        <v>21</v>
      </c>
      <c r="H1476" t="s">
        <v>22</v>
      </c>
      <c r="I1476" t="s">
        <v>35</v>
      </c>
      <c r="J1476" t="s">
        <v>24</v>
      </c>
      <c r="K1476" t="s">
        <v>25</v>
      </c>
      <c r="L1476" t="s">
        <v>21</v>
      </c>
      <c r="M1476" t="s">
        <v>47</v>
      </c>
      <c r="N1476" t="s">
        <v>25</v>
      </c>
      <c r="O1476" t="s">
        <v>21</v>
      </c>
      <c r="P1476" t="s">
        <v>27</v>
      </c>
      <c r="Q1476" t="s">
        <v>45</v>
      </c>
      <c r="R1476" t="s">
        <v>28</v>
      </c>
      <c r="S1476" t="s">
        <v>21</v>
      </c>
      <c r="T1476" t="s">
        <v>21</v>
      </c>
      <c r="U1476" t="s">
        <v>33</v>
      </c>
      <c r="V1476" s="2" t="s">
        <v>91</v>
      </c>
    </row>
    <row r="1477" spans="1:22" ht="140.4" x14ac:dyDescent="0.3">
      <c r="A1477" t="s">
        <v>56</v>
      </c>
      <c r="B1477" t="s">
        <v>174</v>
      </c>
      <c r="C1477" t="s">
        <v>2138</v>
      </c>
      <c r="D1477" t="s">
        <v>2174</v>
      </c>
      <c r="E1477" t="s">
        <v>56</v>
      </c>
      <c r="F1477" t="s">
        <v>21</v>
      </c>
      <c r="G1477" t="s">
        <v>21</v>
      </c>
      <c r="H1477" t="s">
        <v>50</v>
      </c>
      <c r="I1477" t="s">
        <v>35</v>
      </c>
      <c r="J1477" t="s">
        <v>47</v>
      </c>
      <c r="K1477" t="s">
        <v>21</v>
      </c>
      <c r="L1477" t="s">
        <v>25</v>
      </c>
      <c r="M1477" t="s">
        <v>28</v>
      </c>
      <c r="N1477" t="s">
        <v>21</v>
      </c>
      <c r="O1477" t="s">
        <v>25</v>
      </c>
      <c r="P1477" t="s">
        <v>60</v>
      </c>
      <c r="Q1477" t="s">
        <v>28</v>
      </c>
      <c r="R1477" t="s">
        <v>29</v>
      </c>
      <c r="S1477" t="s">
        <v>25</v>
      </c>
      <c r="T1477" t="s">
        <v>25</v>
      </c>
      <c r="U1477" t="s">
        <v>30</v>
      </c>
      <c r="V1477" s="2" t="s">
        <v>34</v>
      </c>
    </row>
    <row r="1478" spans="1:22" ht="140.4" x14ac:dyDescent="0.3">
      <c r="A1478" t="s">
        <v>113</v>
      </c>
      <c r="B1478" t="s">
        <v>983</v>
      </c>
      <c r="C1478" t="s">
        <v>984</v>
      </c>
      <c r="D1478" t="s">
        <v>1407</v>
      </c>
      <c r="E1478" t="s">
        <v>113</v>
      </c>
      <c r="F1478" t="s">
        <v>21</v>
      </c>
      <c r="G1478" t="s">
        <v>21</v>
      </c>
      <c r="H1478" t="s">
        <v>54</v>
      </c>
      <c r="I1478" t="s">
        <v>35</v>
      </c>
      <c r="J1478" t="s">
        <v>24</v>
      </c>
      <c r="K1478" t="s">
        <v>21</v>
      </c>
      <c r="L1478" t="s">
        <v>21</v>
      </c>
      <c r="M1478" t="s">
        <v>47</v>
      </c>
      <c r="N1478" t="s">
        <v>21</v>
      </c>
      <c r="O1478" t="s">
        <v>21</v>
      </c>
      <c r="P1478" t="s">
        <v>27</v>
      </c>
      <c r="Q1478" t="s">
        <v>45</v>
      </c>
      <c r="R1478" t="s">
        <v>47</v>
      </c>
      <c r="S1478" t="s">
        <v>21</v>
      </c>
      <c r="T1478" t="s">
        <v>21</v>
      </c>
      <c r="U1478" t="s">
        <v>42</v>
      </c>
      <c r="V1478" s="2" t="s">
        <v>34</v>
      </c>
    </row>
    <row r="1479" spans="1:22" ht="140.4" x14ac:dyDescent="0.3">
      <c r="A1479" t="s">
        <v>67</v>
      </c>
      <c r="B1479" t="s">
        <v>1683</v>
      </c>
      <c r="C1479" t="s">
        <v>2320</v>
      </c>
      <c r="D1479" t="s">
        <v>2355</v>
      </c>
      <c r="E1479" t="s">
        <v>58</v>
      </c>
      <c r="F1479" t="s">
        <v>21</v>
      </c>
      <c r="G1479" t="s">
        <v>21</v>
      </c>
      <c r="H1479" t="s">
        <v>22</v>
      </c>
      <c r="I1479" t="s">
        <v>35</v>
      </c>
      <c r="J1479" t="s">
        <v>24</v>
      </c>
      <c r="K1479" t="s">
        <v>21</v>
      </c>
      <c r="L1479" t="s">
        <v>25</v>
      </c>
      <c r="M1479" t="s">
        <v>26</v>
      </c>
      <c r="N1479" t="s">
        <v>25</v>
      </c>
      <c r="O1479" t="s">
        <v>21</v>
      </c>
      <c r="P1479" t="s">
        <v>27</v>
      </c>
      <c r="Q1479" t="s">
        <v>28</v>
      </c>
      <c r="R1479" t="s">
        <v>29</v>
      </c>
      <c r="S1479" t="s">
        <v>21</v>
      </c>
      <c r="T1479" t="s">
        <v>21</v>
      </c>
      <c r="U1479" t="s">
        <v>33</v>
      </c>
      <c r="V1479" s="2" t="s">
        <v>34</v>
      </c>
    </row>
    <row r="1480" spans="1:22" ht="156" x14ac:dyDescent="0.3">
      <c r="A1480" t="s">
        <v>79</v>
      </c>
      <c r="B1480" t="s">
        <v>478</v>
      </c>
      <c r="C1480" t="s">
        <v>5325</v>
      </c>
      <c r="D1480" t="s">
        <v>480</v>
      </c>
      <c r="E1480" t="s">
        <v>79</v>
      </c>
      <c r="F1480" t="s">
        <v>21</v>
      </c>
      <c r="G1480" t="s">
        <v>21</v>
      </c>
      <c r="H1480" t="s">
        <v>22</v>
      </c>
      <c r="I1480" t="s">
        <v>35</v>
      </c>
      <c r="J1480" t="s">
        <v>24</v>
      </c>
      <c r="K1480" t="s">
        <v>25</v>
      </c>
      <c r="L1480" t="s">
        <v>25</v>
      </c>
      <c r="M1480" t="s">
        <v>47</v>
      </c>
      <c r="N1480" t="s">
        <v>21</v>
      </c>
      <c r="O1480" t="s">
        <v>21</v>
      </c>
      <c r="P1480" t="s">
        <v>60</v>
      </c>
      <c r="Q1480" t="s">
        <v>45</v>
      </c>
      <c r="R1480" t="s">
        <v>45</v>
      </c>
      <c r="S1480" t="s">
        <v>21</v>
      </c>
      <c r="T1480" t="s">
        <v>21</v>
      </c>
      <c r="U1480" t="s">
        <v>42</v>
      </c>
      <c r="V1480" s="2" t="s">
        <v>31</v>
      </c>
    </row>
    <row r="1481" spans="1:22" ht="109.2" x14ac:dyDescent="0.3">
      <c r="A1481" t="s">
        <v>32</v>
      </c>
      <c r="B1481" t="s">
        <v>1880</v>
      </c>
      <c r="C1481" t="s">
        <v>1881</v>
      </c>
      <c r="D1481" t="s">
        <v>1922</v>
      </c>
      <c r="E1481" t="s">
        <v>71</v>
      </c>
      <c r="F1481" t="s">
        <v>21</v>
      </c>
      <c r="G1481" t="s">
        <v>21</v>
      </c>
      <c r="H1481" t="s">
        <v>22</v>
      </c>
      <c r="I1481" t="s">
        <v>35</v>
      </c>
      <c r="J1481" t="s">
        <v>24</v>
      </c>
      <c r="K1481" t="s">
        <v>25</v>
      </c>
      <c r="L1481" t="s">
        <v>25</v>
      </c>
      <c r="M1481" t="s">
        <v>28</v>
      </c>
      <c r="N1481" t="s">
        <v>21</v>
      </c>
      <c r="O1481" t="s">
        <v>21</v>
      </c>
      <c r="P1481" t="s">
        <v>27</v>
      </c>
      <c r="Q1481" t="s">
        <v>45</v>
      </c>
      <c r="R1481" t="s">
        <v>28</v>
      </c>
      <c r="S1481" t="s">
        <v>21</v>
      </c>
      <c r="T1481" t="s">
        <v>21</v>
      </c>
      <c r="U1481" t="s">
        <v>42</v>
      </c>
      <c r="V1481" s="2" t="s">
        <v>66</v>
      </c>
    </row>
    <row r="1482" spans="1:22" x14ac:dyDescent="0.3">
      <c r="A1482" t="s">
        <v>56</v>
      </c>
      <c r="B1482" t="s">
        <v>1861</v>
      </c>
      <c r="C1482" t="s">
        <v>2177</v>
      </c>
      <c r="D1482" t="s">
        <v>2189</v>
      </c>
      <c r="E1482" t="s">
        <v>56</v>
      </c>
      <c r="F1482" t="s">
        <v>21</v>
      </c>
      <c r="G1482" t="s">
        <v>21</v>
      </c>
      <c r="H1482" t="s">
        <v>50</v>
      </c>
      <c r="I1482" t="s">
        <v>35</v>
      </c>
      <c r="J1482" t="s">
        <v>24</v>
      </c>
      <c r="K1482" t="s">
        <v>25</v>
      </c>
      <c r="L1482" t="s">
        <v>25</v>
      </c>
      <c r="M1482" t="s">
        <v>28</v>
      </c>
      <c r="N1482" t="s">
        <v>21</v>
      </c>
      <c r="O1482" t="s">
        <v>21</v>
      </c>
      <c r="P1482" t="s">
        <v>27</v>
      </c>
      <c r="Q1482" t="s">
        <v>45</v>
      </c>
      <c r="R1482" t="s">
        <v>29</v>
      </c>
      <c r="S1482" t="s">
        <v>21</v>
      </c>
      <c r="T1482" t="s">
        <v>21</v>
      </c>
      <c r="U1482" t="s">
        <v>42</v>
      </c>
      <c r="V1482" t="s">
        <v>63</v>
      </c>
    </row>
    <row r="1483" spans="1:22" ht="156" x14ac:dyDescent="0.3">
      <c r="A1483" t="s">
        <v>85</v>
      </c>
      <c r="B1483" t="s">
        <v>3366</v>
      </c>
      <c r="C1483" t="s">
        <v>4360</v>
      </c>
      <c r="D1483" t="s">
        <v>4424</v>
      </c>
      <c r="E1483" t="s">
        <v>85</v>
      </c>
      <c r="F1483" t="s">
        <v>21</v>
      </c>
      <c r="G1483" t="s">
        <v>21</v>
      </c>
      <c r="H1483" t="s">
        <v>22</v>
      </c>
      <c r="I1483" t="s">
        <v>35</v>
      </c>
      <c r="J1483" t="s">
        <v>24</v>
      </c>
      <c r="K1483" t="s">
        <v>25</v>
      </c>
      <c r="L1483" t="s">
        <v>25</v>
      </c>
      <c r="M1483" t="s">
        <v>26</v>
      </c>
      <c r="N1483" t="s">
        <v>25</v>
      </c>
      <c r="O1483" t="s">
        <v>21</v>
      </c>
      <c r="P1483" t="s">
        <v>27</v>
      </c>
      <c r="Q1483" t="s">
        <v>28</v>
      </c>
      <c r="R1483" t="s">
        <v>29</v>
      </c>
      <c r="S1483" t="s">
        <v>21</v>
      </c>
      <c r="T1483" t="s">
        <v>21</v>
      </c>
      <c r="U1483" t="s">
        <v>33</v>
      </c>
      <c r="V1483" s="2" t="s">
        <v>31</v>
      </c>
    </row>
    <row r="1484" spans="1:22" x14ac:dyDescent="0.3">
      <c r="A1484" t="s">
        <v>56</v>
      </c>
      <c r="B1484" t="s">
        <v>1861</v>
      </c>
      <c r="C1484" t="s">
        <v>1870</v>
      </c>
      <c r="D1484" t="s">
        <v>2157</v>
      </c>
      <c r="E1484" t="s">
        <v>65</v>
      </c>
      <c r="F1484" t="s">
        <v>21</v>
      </c>
      <c r="G1484" t="s">
        <v>21</v>
      </c>
      <c r="H1484" t="s">
        <v>22</v>
      </c>
      <c r="I1484" t="s">
        <v>35</v>
      </c>
      <c r="J1484" t="s">
        <v>47</v>
      </c>
      <c r="K1484" t="s">
        <v>21</v>
      </c>
      <c r="L1484" t="s">
        <v>21</v>
      </c>
      <c r="M1484" t="s">
        <v>47</v>
      </c>
      <c r="N1484" t="s">
        <v>21</v>
      </c>
      <c r="O1484" t="s">
        <v>21</v>
      </c>
      <c r="P1484" t="s">
        <v>27</v>
      </c>
      <c r="Q1484" t="s">
        <v>45</v>
      </c>
      <c r="R1484" t="s">
        <v>29</v>
      </c>
      <c r="S1484" t="s">
        <v>21</v>
      </c>
      <c r="T1484" t="s">
        <v>21</v>
      </c>
      <c r="U1484" t="s">
        <v>42</v>
      </c>
      <c r="V1484" t="s">
        <v>63</v>
      </c>
    </row>
    <row r="1485" spans="1:22" ht="140.4" x14ac:dyDescent="0.3">
      <c r="A1485" t="s">
        <v>67</v>
      </c>
      <c r="B1485" t="s">
        <v>174</v>
      </c>
      <c r="C1485" t="s">
        <v>2152</v>
      </c>
      <c r="D1485" t="s">
        <v>2387</v>
      </c>
      <c r="E1485" t="s">
        <v>67</v>
      </c>
      <c r="F1485" t="s">
        <v>21</v>
      </c>
      <c r="G1485" t="s">
        <v>21</v>
      </c>
      <c r="H1485" t="s">
        <v>22</v>
      </c>
      <c r="I1485" t="s">
        <v>35</v>
      </c>
      <c r="J1485" t="s">
        <v>24</v>
      </c>
      <c r="K1485" t="s">
        <v>25</v>
      </c>
      <c r="L1485" t="s">
        <v>25</v>
      </c>
      <c r="M1485" t="s">
        <v>26</v>
      </c>
      <c r="N1485" t="s">
        <v>25</v>
      </c>
      <c r="O1485" t="s">
        <v>21</v>
      </c>
      <c r="P1485" t="s">
        <v>27</v>
      </c>
      <c r="Q1485" t="s">
        <v>45</v>
      </c>
      <c r="R1485" t="s">
        <v>28</v>
      </c>
      <c r="S1485" t="s">
        <v>21</v>
      </c>
      <c r="T1485" t="s">
        <v>21</v>
      </c>
      <c r="U1485" t="s">
        <v>42</v>
      </c>
      <c r="V1485" s="2" t="s">
        <v>34</v>
      </c>
    </row>
    <row r="1486" spans="1:22" ht="62.4" x14ac:dyDescent="0.3">
      <c r="A1486" t="s">
        <v>74</v>
      </c>
      <c r="B1486" t="s">
        <v>1733</v>
      </c>
      <c r="C1486" t="s">
        <v>1859</v>
      </c>
      <c r="D1486" t="s">
        <v>4030</v>
      </c>
      <c r="E1486" t="s">
        <v>74</v>
      </c>
      <c r="F1486" t="s">
        <v>21</v>
      </c>
      <c r="G1486" t="s">
        <v>21</v>
      </c>
      <c r="H1486" t="s">
        <v>22</v>
      </c>
      <c r="I1486" t="s">
        <v>23</v>
      </c>
      <c r="J1486" t="s">
        <v>24</v>
      </c>
      <c r="K1486" t="s">
        <v>21</v>
      </c>
      <c r="L1486" t="s">
        <v>25</v>
      </c>
      <c r="M1486" t="s">
        <v>47</v>
      </c>
      <c r="N1486" t="s">
        <v>21</v>
      </c>
      <c r="O1486" t="s">
        <v>21</v>
      </c>
      <c r="P1486" t="s">
        <v>27</v>
      </c>
      <c r="Q1486" t="s">
        <v>47</v>
      </c>
      <c r="R1486" t="s">
        <v>47</v>
      </c>
      <c r="S1486" t="s">
        <v>21</v>
      </c>
      <c r="T1486" t="s">
        <v>25</v>
      </c>
      <c r="U1486" t="s">
        <v>33</v>
      </c>
      <c r="V1486" s="2" t="s">
        <v>106</v>
      </c>
    </row>
    <row r="1487" spans="1:22" ht="140.4" x14ac:dyDescent="0.3">
      <c r="A1487" t="s">
        <v>79</v>
      </c>
      <c r="B1487" t="s">
        <v>311</v>
      </c>
      <c r="C1487" t="s">
        <v>614</v>
      </c>
      <c r="D1487" t="s">
        <v>628</v>
      </c>
      <c r="E1487" t="s">
        <v>79</v>
      </c>
      <c r="F1487" t="s">
        <v>21</v>
      </c>
      <c r="G1487" t="s">
        <v>21</v>
      </c>
      <c r="H1487" t="s">
        <v>22</v>
      </c>
      <c r="I1487" t="s">
        <v>23</v>
      </c>
      <c r="J1487" t="s">
        <v>24</v>
      </c>
      <c r="K1487" t="s">
        <v>25</v>
      </c>
      <c r="L1487" t="s">
        <v>25</v>
      </c>
      <c r="M1487" t="s">
        <v>38</v>
      </c>
      <c r="N1487" t="s">
        <v>25</v>
      </c>
      <c r="O1487" t="s">
        <v>21</v>
      </c>
      <c r="P1487" t="s">
        <v>72</v>
      </c>
      <c r="Q1487" t="s">
        <v>28</v>
      </c>
      <c r="R1487" t="s">
        <v>29</v>
      </c>
      <c r="S1487" t="s">
        <v>21</v>
      </c>
      <c r="T1487" t="s">
        <v>25</v>
      </c>
      <c r="U1487" t="s">
        <v>75</v>
      </c>
      <c r="V1487" s="2" t="s">
        <v>34</v>
      </c>
    </row>
    <row r="1488" spans="1:22" ht="140.4" x14ac:dyDescent="0.3">
      <c r="A1488" t="s">
        <v>36</v>
      </c>
      <c r="B1488" t="s">
        <v>284</v>
      </c>
      <c r="C1488" t="s">
        <v>2615</v>
      </c>
      <c r="D1488" t="s">
        <v>2655</v>
      </c>
      <c r="E1488" t="s">
        <v>36</v>
      </c>
      <c r="F1488" t="s">
        <v>21</v>
      </c>
      <c r="G1488" t="s">
        <v>21</v>
      </c>
      <c r="H1488" t="s">
        <v>54</v>
      </c>
      <c r="I1488" t="s">
        <v>35</v>
      </c>
      <c r="J1488" t="s">
        <v>24</v>
      </c>
      <c r="K1488" t="s">
        <v>25</v>
      </c>
      <c r="L1488" t="s">
        <v>25</v>
      </c>
      <c r="M1488" t="s">
        <v>28</v>
      </c>
      <c r="N1488" t="s">
        <v>25</v>
      </c>
      <c r="O1488" t="s">
        <v>21</v>
      </c>
      <c r="P1488" t="s">
        <v>27</v>
      </c>
      <c r="Q1488" t="s">
        <v>47</v>
      </c>
      <c r="R1488" t="s">
        <v>47</v>
      </c>
      <c r="S1488" t="s">
        <v>21</v>
      </c>
      <c r="T1488" t="s">
        <v>21</v>
      </c>
      <c r="U1488" t="s">
        <v>42</v>
      </c>
      <c r="V1488" s="2" t="s">
        <v>34</v>
      </c>
    </row>
    <row r="1489" spans="1:22" ht="156" x14ac:dyDescent="0.3">
      <c r="A1489" t="s">
        <v>67</v>
      </c>
      <c r="B1489" t="s">
        <v>1861</v>
      </c>
      <c r="C1489" t="s">
        <v>1877</v>
      </c>
      <c r="D1489" t="s">
        <v>2465</v>
      </c>
      <c r="E1489" t="s">
        <v>67</v>
      </c>
      <c r="F1489" t="s">
        <v>21</v>
      </c>
      <c r="G1489" t="s">
        <v>21</v>
      </c>
      <c r="H1489" t="s">
        <v>54</v>
      </c>
      <c r="I1489" t="s">
        <v>35</v>
      </c>
      <c r="J1489" t="s">
        <v>24</v>
      </c>
      <c r="K1489" t="s">
        <v>25</v>
      </c>
      <c r="L1489" t="s">
        <v>25</v>
      </c>
      <c r="M1489" t="s">
        <v>26</v>
      </c>
      <c r="N1489" t="s">
        <v>21</v>
      </c>
      <c r="O1489" t="s">
        <v>21</v>
      </c>
      <c r="P1489" t="s">
        <v>27</v>
      </c>
      <c r="Q1489" t="s">
        <v>45</v>
      </c>
      <c r="R1489" t="s">
        <v>28</v>
      </c>
      <c r="S1489" t="s">
        <v>21</v>
      </c>
      <c r="T1489" t="s">
        <v>21</v>
      </c>
      <c r="U1489" t="s">
        <v>33</v>
      </c>
      <c r="V1489" s="2" t="s">
        <v>31</v>
      </c>
    </row>
    <row r="1490" spans="1:22" ht="109.2" x14ac:dyDescent="0.3">
      <c r="A1490" t="s">
        <v>102</v>
      </c>
      <c r="B1490" t="s">
        <v>174</v>
      </c>
      <c r="C1490" t="s">
        <v>1049</v>
      </c>
      <c r="D1490" t="s">
        <v>3761</v>
      </c>
      <c r="E1490" t="s">
        <v>102</v>
      </c>
      <c r="F1490" t="s">
        <v>21</v>
      </c>
      <c r="G1490" t="s">
        <v>21</v>
      </c>
      <c r="H1490" t="s">
        <v>22</v>
      </c>
      <c r="I1490" t="s">
        <v>35</v>
      </c>
      <c r="J1490" t="s">
        <v>47</v>
      </c>
      <c r="K1490" t="s">
        <v>21</v>
      </c>
      <c r="L1490" t="s">
        <v>21</v>
      </c>
      <c r="M1490" t="s">
        <v>47</v>
      </c>
      <c r="N1490" t="s">
        <v>21</v>
      </c>
      <c r="O1490" t="s">
        <v>21</v>
      </c>
      <c r="P1490" t="s">
        <v>80</v>
      </c>
      <c r="Q1490" t="s">
        <v>47</v>
      </c>
      <c r="R1490" t="s">
        <v>29</v>
      </c>
      <c r="S1490" t="s">
        <v>21</v>
      </c>
      <c r="T1490" t="s">
        <v>25</v>
      </c>
      <c r="U1490" t="s">
        <v>75</v>
      </c>
      <c r="V1490" s="2" t="s">
        <v>46</v>
      </c>
    </row>
    <row r="1491" spans="1:22" x14ac:dyDescent="0.3">
      <c r="A1491" t="s">
        <v>52</v>
      </c>
      <c r="B1491" t="s">
        <v>963</v>
      </c>
      <c r="C1491" t="s">
        <v>964</v>
      </c>
      <c r="D1491" t="s">
        <v>965</v>
      </c>
      <c r="E1491" t="s">
        <v>52</v>
      </c>
      <c r="F1491" t="s">
        <v>21</v>
      </c>
      <c r="G1491" t="s">
        <v>25</v>
      </c>
    </row>
    <row r="1492" spans="1:22" x14ac:dyDescent="0.3">
      <c r="A1492" t="s">
        <v>62</v>
      </c>
      <c r="B1492" t="s">
        <v>1190</v>
      </c>
      <c r="C1492" t="s">
        <v>1191</v>
      </c>
      <c r="D1492" t="s">
        <v>1631</v>
      </c>
      <c r="E1492" t="s">
        <v>62</v>
      </c>
      <c r="F1492" t="s">
        <v>21</v>
      </c>
      <c r="G1492" t="s">
        <v>21</v>
      </c>
      <c r="H1492" t="s">
        <v>22</v>
      </c>
      <c r="I1492" t="s">
        <v>41</v>
      </c>
      <c r="J1492" t="s">
        <v>24</v>
      </c>
      <c r="K1492" t="s">
        <v>25</v>
      </c>
      <c r="L1492" t="s">
        <v>25</v>
      </c>
      <c r="M1492" t="s">
        <v>38</v>
      </c>
      <c r="N1492" t="s">
        <v>21</v>
      </c>
      <c r="O1492" t="s">
        <v>21</v>
      </c>
      <c r="P1492" t="s">
        <v>27</v>
      </c>
      <c r="Q1492" t="s">
        <v>29</v>
      </c>
      <c r="R1492" t="s">
        <v>29</v>
      </c>
      <c r="S1492" t="s">
        <v>21</v>
      </c>
      <c r="T1492" t="s">
        <v>21</v>
      </c>
      <c r="U1492" t="s">
        <v>33</v>
      </c>
      <c r="V1492" t="s">
        <v>111</v>
      </c>
    </row>
    <row r="1493" spans="1:22" ht="109.2" x14ac:dyDescent="0.3">
      <c r="A1493" t="s">
        <v>85</v>
      </c>
      <c r="B1493" t="s">
        <v>2938</v>
      </c>
      <c r="C1493" t="s">
        <v>4376</v>
      </c>
      <c r="D1493" t="s">
        <v>4399</v>
      </c>
      <c r="E1493" t="s">
        <v>82</v>
      </c>
      <c r="F1493" t="s">
        <v>21</v>
      </c>
      <c r="G1493" t="s">
        <v>21</v>
      </c>
      <c r="H1493" t="s">
        <v>22</v>
      </c>
      <c r="I1493" t="s">
        <v>23</v>
      </c>
      <c r="J1493" t="s">
        <v>24</v>
      </c>
      <c r="K1493" t="s">
        <v>25</v>
      </c>
      <c r="L1493" t="s">
        <v>25</v>
      </c>
      <c r="M1493" t="s">
        <v>28</v>
      </c>
      <c r="N1493" t="s">
        <v>25</v>
      </c>
      <c r="O1493" t="s">
        <v>21</v>
      </c>
      <c r="P1493" t="s">
        <v>27</v>
      </c>
      <c r="Q1493" t="s">
        <v>45</v>
      </c>
      <c r="R1493" t="s">
        <v>28</v>
      </c>
      <c r="S1493" t="s">
        <v>21</v>
      </c>
      <c r="T1493" t="s">
        <v>21</v>
      </c>
      <c r="U1493" t="s">
        <v>33</v>
      </c>
      <c r="V1493" s="2" t="s">
        <v>66</v>
      </c>
    </row>
    <row r="1494" spans="1:22" x14ac:dyDescent="0.3">
      <c r="A1494" t="s">
        <v>62</v>
      </c>
      <c r="B1494" t="s">
        <v>1733</v>
      </c>
      <c r="C1494" t="s">
        <v>1740</v>
      </c>
      <c r="D1494" t="s">
        <v>1792</v>
      </c>
      <c r="E1494" t="s">
        <v>62</v>
      </c>
      <c r="F1494" t="s">
        <v>25</v>
      </c>
      <c r="G1494" t="s">
        <v>21</v>
      </c>
    </row>
    <row r="1495" spans="1:22" x14ac:dyDescent="0.3">
      <c r="A1495" t="s">
        <v>59</v>
      </c>
      <c r="B1495" t="s">
        <v>3366</v>
      </c>
      <c r="C1495" t="s">
        <v>3593</v>
      </c>
      <c r="D1495" t="s">
        <v>3653</v>
      </c>
      <c r="E1495" t="s">
        <v>59</v>
      </c>
      <c r="F1495" t="s">
        <v>25</v>
      </c>
      <c r="G1495" t="s">
        <v>25</v>
      </c>
    </row>
    <row r="1496" spans="1:22" ht="62.4" x14ac:dyDescent="0.3">
      <c r="A1496" t="s">
        <v>61</v>
      </c>
      <c r="B1496" t="s">
        <v>890</v>
      </c>
      <c r="C1496" t="s">
        <v>1169</v>
      </c>
      <c r="D1496" t="s">
        <v>1308</v>
      </c>
      <c r="E1496" t="s">
        <v>115</v>
      </c>
      <c r="F1496" t="s">
        <v>21</v>
      </c>
      <c r="G1496" t="s">
        <v>21</v>
      </c>
      <c r="H1496" t="s">
        <v>22</v>
      </c>
      <c r="I1496" t="s">
        <v>35</v>
      </c>
      <c r="J1496" t="s">
        <v>24</v>
      </c>
      <c r="K1496" t="s">
        <v>21</v>
      </c>
      <c r="L1496" t="s">
        <v>25</v>
      </c>
      <c r="M1496" t="s">
        <v>28</v>
      </c>
      <c r="N1496" t="s">
        <v>25</v>
      </c>
      <c r="O1496" t="s">
        <v>21</v>
      </c>
      <c r="P1496" t="s">
        <v>27</v>
      </c>
      <c r="Q1496" t="s">
        <v>45</v>
      </c>
      <c r="R1496" t="s">
        <v>45</v>
      </c>
      <c r="S1496" t="s">
        <v>21</v>
      </c>
      <c r="T1496" t="s">
        <v>25</v>
      </c>
      <c r="U1496" t="s">
        <v>33</v>
      </c>
      <c r="V1496" s="2" t="s">
        <v>48</v>
      </c>
    </row>
    <row r="1497" spans="1:22" ht="140.4" x14ac:dyDescent="0.3">
      <c r="A1497" t="s">
        <v>137</v>
      </c>
      <c r="B1497" t="s">
        <v>637</v>
      </c>
      <c r="C1497" t="s">
        <v>905</v>
      </c>
      <c r="D1497" t="s">
        <v>4686</v>
      </c>
      <c r="E1497" t="s">
        <v>138</v>
      </c>
      <c r="F1497" t="s">
        <v>21</v>
      </c>
      <c r="G1497" t="s">
        <v>21</v>
      </c>
      <c r="H1497" t="s">
        <v>22</v>
      </c>
      <c r="I1497" t="s">
        <v>23</v>
      </c>
      <c r="J1497" t="s">
        <v>24</v>
      </c>
      <c r="K1497" t="s">
        <v>25</v>
      </c>
      <c r="L1497" t="s">
        <v>25</v>
      </c>
      <c r="M1497" t="s">
        <v>38</v>
      </c>
      <c r="N1497" t="s">
        <v>25</v>
      </c>
      <c r="O1497" t="s">
        <v>21</v>
      </c>
      <c r="P1497" t="s">
        <v>27</v>
      </c>
      <c r="Q1497" t="s">
        <v>45</v>
      </c>
      <c r="R1497" t="s">
        <v>29</v>
      </c>
      <c r="S1497" t="s">
        <v>21</v>
      </c>
      <c r="T1497" t="s">
        <v>21</v>
      </c>
      <c r="U1497" t="s">
        <v>42</v>
      </c>
      <c r="V1497" s="2" t="s">
        <v>34</v>
      </c>
    </row>
    <row r="1498" spans="1:22" ht="140.4" x14ac:dyDescent="0.3">
      <c r="A1498" t="s">
        <v>83</v>
      </c>
      <c r="B1498" t="s">
        <v>3634</v>
      </c>
      <c r="C1498" t="s">
        <v>3637</v>
      </c>
      <c r="D1498" t="s">
        <v>5092</v>
      </c>
      <c r="E1498" t="s">
        <v>83</v>
      </c>
      <c r="F1498" t="s">
        <v>21</v>
      </c>
      <c r="G1498" t="s">
        <v>21</v>
      </c>
      <c r="H1498" t="s">
        <v>22</v>
      </c>
      <c r="I1498" t="s">
        <v>23</v>
      </c>
      <c r="J1498" t="s">
        <v>24</v>
      </c>
      <c r="K1498" t="s">
        <v>21</v>
      </c>
      <c r="L1498" t="s">
        <v>21</v>
      </c>
      <c r="M1498" t="s">
        <v>47</v>
      </c>
      <c r="N1498" t="s">
        <v>21</v>
      </c>
      <c r="O1498" t="s">
        <v>21</v>
      </c>
      <c r="P1498" t="s">
        <v>27</v>
      </c>
      <c r="Q1498" t="s">
        <v>45</v>
      </c>
      <c r="R1498" t="s">
        <v>28</v>
      </c>
      <c r="S1498" t="s">
        <v>21</v>
      </c>
      <c r="T1498" t="s">
        <v>21</v>
      </c>
      <c r="U1498" t="s">
        <v>33</v>
      </c>
      <c r="V1498" s="2" t="s">
        <v>34</v>
      </c>
    </row>
    <row r="1499" spans="1:22" ht="140.4" x14ac:dyDescent="0.3">
      <c r="A1499" t="s">
        <v>83</v>
      </c>
      <c r="B1499" t="s">
        <v>3634</v>
      </c>
      <c r="C1499" t="s">
        <v>3637</v>
      </c>
      <c r="D1499" t="s">
        <v>5091</v>
      </c>
      <c r="E1499" t="s">
        <v>83</v>
      </c>
      <c r="F1499" t="s">
        <v>21</v>
      </c>
      <c r="G1499" t="s">
        <v>21</v>
      </c>
      <c r="H1499" t="s">
        <v>22</v>
      </c>
      <c r="I1499" t="s">
        <v>23</v>
      </c>
      <c r="J1499" t="s">
        <v>24</v>
      </c>
      <c r="K1499" t="s">
        <v>21</v>
      </c>
      <c r="L1499" t="s">
        <v>21</v>
      </c>
      <c r="M1499" t="s">
        <v>47</v>
      </c>
      <c r="N1499" t="s">
        <v>21</v>
      </c>
      <c r="O1499" t="s">
        <v>21</v>
      </c>
      <c r="P1499" t="s">
        <v>27</v>
      </c>
      <c r="Q1499" t="s">
        <v>47</v>
      </c>
      <c r="R1499" t="s">
        <v>28</v>
      </c>
      <c r="S1499" t="s">
        <v>21</v>
      </c>
      <c r="T1499" t="s">
        <v>21</v>
      </c>
      <c r="U1499" t="s">
        <v>33</v>
      </c>
      <c r="V1499" s="2" t="s">
        <v>34</v>
      </c>
    </row>
    <row r="1500" spans="1:22" x14ac:dyDescent="0.3">
      <c r="A1500" t="s">
        <v>36</v>
      </c>
      <c r="B1500" t="s">
        <v>284</v>
      </c>
      <c r="C1500" t="s">
        <v>2615</v>
      </c>
      <c r="D1500" t="s">
        <v>2617</v>
      </c>
      <c r="E1500" t="s">
        <v>36</v>
      </c>
      <c r="F1500" t="s">
        <v>25</v>
      </c>
      <c r="G1500" t="s">
        <v>25</v>
      </c>
    </row>
    <row r="1501" spans="1:22" ht="156" x14ac:dyDescent="0.3">
      <c r="A1501" t="s">
        <v>67</v>
      </c>
      <c r="B1501" t="s">
        <v>2427</v>
      </c>
      <c r="C1501" t="s">
        <v>2428</v>
      </c>
      <c r="D1501" t="s">
        <v>2439</v>
      </c>
      <c r="E1501" t="s">
        <v>67</v>
      </c>
      <c r="F1501" t="s">
        <v>21</v>
      </c>
      <c r="G1501" t="s">
        <v>21</v>
      </c>
      <c r="H1501" t="s">
        <v>22</v>
      </c>
      <c r="I1501" t="s">
        <v>35</v>
      </c>
      <c r="J1501" t="s">
        <v>24</v>
      </c>
      <c r="K1501" t="s">
        <v>25</v>
      </c>
      <c r="L1501" t="s">
        <v>25</v>
      </c>
      <c r="M1501" t="s">
        <v>26</v>
      </c>
      <c r="N1501" t="s">
        <v>25</v>
      </c>
      <c r="O1501" t="s">
        <v>25</v>
      </c>
      <c r="P1501" t="s">
        <v>27</v>
      </c>
      <c r="Q1501" t="s">
        <v>45</v>
      </c>
      <c r="R1501" t="s">
        <v>29</v>
      </c>
      <c r="S1501" t="s">
        <v>25</v>
      </c>
      <c r="T1501" t="s">
        <v>21</v>
      </c>
      <c r="U1501" t="s">
        <v>30</v>
      </c>
      <c r="V1501" s="2" t="s">
        <v>31</v>
      </c>
    </row>
    <row r="1502" spans="1:22" ht="140.4" x14ac:dyDescent="0.3">
      <c r="A1502" t="s">
        <v>67</v>
      </c>
      <c r="B1502" t="s">
        <v>1861</v>
      </c>
      <c r="C1502" t="s">
        <v>1877</v>
      </c>
      <c r="D1502" t="s">
        <v>2464</v>
      </c>
      <c r="E1502" t="s">
        <v>67</v>
      </c>
      <c r="F1502" t="s">
        <v>21</v>
      </c>
      <c r="G1502" t="s">
        <v>21</v>
      </c>
      <c r="H1502" t="s">
        <v>22</v>
      </c>
      <c r="I1502" t="s">
        <v>41</v>
      </c>
      <c r="J1502" t="s">
        <v>24</v>
      </c>
      <c r="K1502" t="s">
        <v>21</v>
      </c>
      <c r="L1502" t="s">
        <v>25</v>
      </c>
      <c r="M1502" t="s">
        <v>26</v>
      </c>
      <c r="N1502" t="s">
        <v>25</v>
      </c>
      <c r="O1502" t="s">
        <v>21</v>
      </c>
      <c r="P1502" t="s">
        <v>60</v>
      </c>
      <c r="Q1502" t="s">
        <v>29</v>
      </c>
      <c r="R1502" t="s">
        <v>29</v>
      </c>
      <c r="S1502" t="s">
        <v>25</v>
      </c>
      <c r="T1502" t="s">
        <v>25</v>
      </c>
      <c r="U1502" t="s">
        <v>75</v>
      </c>
      <c r="V1502" s="2" t="s">
        <v>34</v>
      </c>
    </row>
    <row r="1503" spans="1:22" ht="140.4" x14ac:dyDescent="0.3">
      <c r="A1503" t="s">
        <v>136</v>
      </c>
      <c r="B1503" t="s">
        <v>519</v>
      </c>
      <c r="C1503" t="s">
        <v>520</v>
      </c>
      <c r="D1503" t="s">
        <v>4822</v>
      </c>
      <c r="E1503" t="s">
        <v>136</v>
      </c>
      <c r="F1503" t="s">
        <v>21</v>
      </c>
      <c r="G1503" t="s">
        <v>21</v>
      </c>
      <c r="H1503" t="s">
        <v>22</v>
      </c>
      <c r="I1503" t="s">
        <v>23</v>
      </c>
      <c r="J1503" t="s">
        <v>24</v>
      </c>
      <c r="K1503" t="s">
        <v>25</v>
      </c>
      <c r="L1503" t="s">
        <v>25</v>
      </c>
      <c r="M1503" t="s">
        <v>26</v>
      </c>
      <c r="N1503" t="s">
        <v>25</v>
      </c>
      <c r="O1503" t="s">
        <v>25</v>
      </c>
      <c r="P1503" t="s">
        <v>27</v>
      </c>
      <c r="Q1503" t="s">
        <v>45</v>
      </c>
      <c r="R1503" t="s">
        <v>29</v>
      </c>
      <c r="S1503" t="s">
        <v>21</v>
      </c>
      <c r="T1503" t="s">
        <v>21</v>
      </c>
      <c r="U1503" t="s">
        <v>33</v>
      </c>
      <c r="V1503" s="2" t="s">
        <v>34</v>
      </c>
    </row>
    <row r="1504" spans="1:22" ht="156" x14ac:dyDescent="0.3">
      <c r="A1504" t="s">
        <v>67</v>
      </c>
      <c r="B1504" t="s">
        <v>1861</v>
      </c>
      <c r="C1504" t="s">
        <v>1877</v>
      </c>
      <c r="D1504" t="s">
        <v>2461</v>
      </c>
      <c r="E1504" t="s">
        <v>67</v>
      </c>
      <c r="F1504" t="s">
        <v>21</v>
      </c>
      <c r="G1504" t="s">
        <v>21</v>
      </c>
      <c r="H1504" t="s">
        <v>22</v>
      </c>
      <c r="I1504" t="s">
        <v>35</v>
      </c>
      <c r="J1504" t="s">
        <v>24</v>
      </c>
      <c r="K1504" t="s">
        <v>25</v>
      </c>
      <c r="L1504" t="s">
        <v>25</v>
      </c>
      <c r="M1504" t="s">
        <v>26</v>
      </c>
      <c r="N1504" t="s">
        <v>21</v>
      </c>
      <c r="O1504" t="s">
        <v>21</v>
      </c>
      <c r="P1504" t="s">
        <v>27</v>
      </c>
      <c r="Q1504" t="s">
        <v>45</v>
      </c>
      <c r="R1504" t="s">
        <v>29</v>
      </c>
      <c r="S1504" t="s">
        <v>21</v>
      </c>
      <c r="T1504" t="s">
        <v>21</v>
      </c>
      <c r="U1504" t="s">
        <v>33</v>
      </c>
      <c r="V1504" s="2" t="s">
        <v>31</v>
      </c>
    </row>
    <row r="1505" spans="1:22" x14ac:dyDescent="0.3">
      <c r="A1505" t="s">
        <v>40</v>
      </c>
      <c r="B1505" t="s">
        <v>963</v>
      </c>
      <c r="C1505" t="s">
        <v>3369</v>
      </c>
      <c r="D1505" t="s">
        <v>3387</v>
      </c>
      <c r="E1505" t="s">
        <v>40</v>
      </c>
      <c r="F1505" t="s">
        <v>25</v>
      </c>
      <c r="G1505" t="s">
        <v>21</v>
      </c>
    </row>
    <row r="1506" spans="1:22" x14ac:dyDescent="0.3">
      <c r="A1506" t="s">
        <v>74</v>
      </c>
      <c r="B1506" t="s">
        <v>1733</v>
      </c>
      <c r="C1506" t="s">
        <v>1859</v>
      </c>
      <c r="D1506" t="s">
        <v>4032</v>
      </c>
      <c r="E1506" t="s">
        <v>74</v>
      </c>
      <c r="F1506" t="s">
        <v>21</v>
      </c>
      <c r="G1506" t="s">
        <v>21</v>
      </c>
      <c r="H1506" t="s">
        <v>22</v>
      </c>
      <c r="I1506" t="s">
        <v>23</v>
      </c>
      <c r="J1506" t="s">
        <v>24</v>
      </c>
      <c r="K1506" t="s">
        <v>25</v>
      </c>
      <c r="L1506" t="s">
        <v>25</v>
      </c>
      <c r="M1506" t="s">
        <v>26</v>
      </c>
      <c r="N1506" t="s">
        <v>25</v>
      </c>
      <c r="O1506" t="s">
        <v>25</v>
      </c>
      <c r="P1506" t="s">
        <v>27</v>
      </c>
      <c r="Q1506" t="s">
        <v>45</v>
      </c>
      <c r="R1506" t="s">
        <v>29</v>
      </c>
      <c r="S1506" t="s">
        <v>21</v>
      </c>
      <c r="T1506" t="s">
        <v>21</v>
      </c>
      <c r="U1506" t="s">
        <v>42</v>
      </c>
      <c r="V1506" t="s">
        <v>101</v>
      </c>
    </row>
    <row r="1507" spans="1:22" ht="140.4" x14ac:dyDescent="0.3">
      <c r="A1507" t="s">
        <v>64</v>
      </c>
      <c r="B1507" t="s">
        <v>162</v>
      </c>
      <c r="C1507" t="s">
        <v>505</v>
      </c>
      <c r="D1507" t="s">
        <v>3140</v>
      </c>
      <c r="E1507" t="s">
        <v>37</v>
      </c>
      <c r="F1507" t="s">
        <v>21</v>
      </c>
      <c r="G1507" t="s">
        <v>21</v>
      </c>
      <c r="H1507" t="s">
        <v>22</v>
      </c>
      <c r="I1507" t="s">
        <v>23</v>
      </c>
      <c r="J1507" t="s">
        <v>24</v>
      </c>
      <c r="K1507" t="s">
        <v>25</v>
      </c>
      <c r="L1507" t="s">
        <v>25</v>
      </c>
      <c r="M1507" t="s">
        <v>26</v>
      </c>
      <c r="N1507" t="s">
        <v>25</v>
      </c>
      <c r="O1507" t="s">
        <v>21</v>
      </c>
      <c r="P1507" t="s">
        <v>27</v>
      </c>
      <c r="Q1507" t="s">
        <v>28</v>
      </c>
      <c r="R1507" t="s">
        <v>29</v>
      </c>
      <c r="S1507" t="s">
        <v>21</v>
      </c>
      <c r="T1507" t="s">
        <v>21</v>
      </c>
      <c r="U1507" t="s">
        <v>33</v>
      </c>
      <c r="V1507" s="2" t="s">
        <v>34</v>
      </c>
    </row>
    <row r="1508" spans="1:22" ht="78" x14ac:dyDescent="0.3">
      <c r="A1508" t="s">
        <v>135</v>
      </c>
      <c r="B1508" t="s">
        <v>284</v>
      </c>
      <c r="C1508" t="s">
        <v>4847</v>
      </c>
      <c r="D1508" t="s">
        <v>4930</v>
      </c>
      <c r="E1508" t="s">
        <v>84</v>
      </c>
      <c r="F1508" t="s">
        <v>21</v>
      </c>
      <c r="G1508" t="s">
        <v>21</v>
      </c>
      <c r="H1508" t="s">
        <v>22</v>
      </c>
      <c r="I1508" t="s">
        <v>35</v>
      </c>
      <c r="J1508" t="s">
        <v>24</v>
      </c>
      <c r="K1508" t="s">
        <v>25</v>
      </c>
      <c r="L1508" t="s">
        <v>25</v>
      </c>
      <c r="M1508" t="s">
        <v>26</v>
      </c>
      <c r="N1508" t="s">
        <v>25</v>
      </c>
      <c r="O1508" t="s">
        <v>21</v>
      </c>
      <c r="P1508" t="s">
        <v>60</v>
      </c>
      <c r="Q1508" t="s">
        <v>29</v>
      </c>
      <c r="R1508" t="s">
        <v>29</v>
      </c>
      <c r="S1508" t="s">
        <v>21</v>
      </c>
      <c r="T1508" t="s">
        <v>25</v>
      </c>
      <c r="U1508" t="s">
        <v>30</v>
      </c>
      <c r="V1508" s="2" t="s">
        <v>57</v>
      </c>
    </row>
    <row r="1509" spans="1:22" x14ac:dyDescent="0.3">
      <c r="A1509" t="s">
        <v>55</v>
      </c>
      <c r="B1509" t="s">
        <v>847</v>
      </c>
      <c r="C1509" t="s">
        <v>848</v>
      </c>
      <c r="D1509" t="s">
        <v>868</v>
      </c>
      <c r="E1509" t="s">
        <v>52</v>
      </c>
      <c r="F1509" t="s">
        <v>25</v>
      </c>
      <c r="G1509" t="s">
        <v>25</v>
      </c>
    </row>
    <row r="1510" spans="1:22" ht="140.4" x14ac:dyDescent="0.3">
      <c r="A1510" t="s">
        <v>32</v>
      </c>
      <c r="B1510" t="s">
        <v>174</v>
      </c>
      <c r="C1510" t="s">
        <v>1938</v>
      </c>
      <c r="D1510" t="s">
        <v>1939</v>
      </c>
      <c r="E1510" t="s">
        <v>32</v>
      </c>
      <c r="F1510" t="s">
        <v>21</v>
      </c>
      <c r="G1510" t="s">
        <v>21</v>
      </c>
      <c r="H1510" t="s">
        <v>22</v>
      </c>
      <c r="I1510" t="s">
        <v>41</v>
      </c>
      <c r="J1510" t="s">
        <v>24</v>
      </c>
      <c r="K1510" t="s">
        <v>25</v>
      </c>
      <c r="L1510" t="s">
        <v>25</v>
      </c>
      <c r="M1510" t="s">
        <v>38</v>
      </c>
      <c r="N1510" t="s">
        <v>25</v>
      </c>
      <c r="O1510" t="s">
        <v>21</v>
      </c>
      <c r="P1510" t="s">
        <v>27</v>
      </c>
      <c r="Q1510" t="s">
        <v>29</v>
      </c>
      <c r="R1510" t="s">
        <v>29</v>
      </c>
      <c r="S1510" t="s">
        <v>21</v>
      </c>
      <c r="T1510" t="s">
        <v>25</v>
      </c>
      <c r="U1510" t="s">
        <v>30</v>
      </c>
      <c r="V1510" s="2" t="s">
        <v>34</v>
      </c>
    </row>
    <row r="1511" spans="1:22" ht="140.4" x14ac:dyDescent="0.3">
      <c r="A1511" t="s">
        <v>43</v>
      </c>
      <c r="B1511" t="s">
        <v>174</v>
      </c>
      <c r="C1511" t="s">
        <v>1162</v>
      </c>
      <c r="D1511" t="s">
        <v>3935</v>
      </c>
      <c r="E1511" t="s">
        <v>43</v>
      </c>
      <c r="F1511" t="s">
        <v>21</v>
      </c>
      <c r="G1511" t="s">
        <v>21</v>
      </c>
      <c r="H1511" t="s">
        <v>50</v>
      </c>
      <c r="I1511" t="s">
        <v>23</v>
      </c>
      <c r="J1511" t="s">
        <v>24</v>
      </c>
      <c r="K1511" t="s">
        <v>21</v>
      </c>
      <c r="L1511" t="s">
        <v>25</v>
      </c>
      <c r="M1511" t="s">
        <v>28</v>
      </c>
      <c r="N1511" t="s">
        <v>25</v>
      </c>
      <c r="O1511" t="s">
        <v>21</v>
      </c>
      <c r="P1511" t="s">
        <v>27</v>
      </c>
      <c r="Q1511" t="s">
        <v>47</v>
      </c>
      <c r="R1511" t="s">
        <v>28</v>
      </c>
      <c r="S1511" t="s">
        <v>21</v>
      </c>
      <c r="T1511" t="s">
        <v>21</v>
      </c>
      <c r="U1511" t="s">
        <v>33</v>
      </c>
      <c r="V1511" s="2" t="s">
        <v>34</v>
      </c>
    </row>
    <row r="1512" spans="1:22" ht="78" x14ac:dyDescent="0.3">
      <c r="A1512" t="s">
        <v>59</v>
      </c>
      <c r="B1512" t="s">
        <v>3366</v>
      </c>
      <c r="C1512" t="s">
        <v>3533</v>
      </c>
      <c r="D1512" t="s">
        <v>3537</v>
      </c>
      <c r="E1512" t="s">
        <v>83</v>
      </c>
      <c r="F1512" t="s">
        <v>21</v>
      </c>
      <c r="G1512" t="s">
        <v>21</v>
      </c>
      <c r="H1512" t="s">
        <v>22</v>
      </c>
      <c r="I1512" t="s">
        <v>35</v>
      </c>
      <c r="J1512" t="s">
        <v>24</v>
      </c>
      <c r="K1512" t="s">
        <v>21</v>
      </c>
      <c r="L1512" t="s">
        <v>21</v>
      </c>
      <c r="M1512" t="s">
        <v>47</v>
      </c>
      <c r="N1512" t="s">
        <v>21</v>
      </c>
      <c r="O1512" t="s">
        <v>21</v>
      </c>
      <c r="P1512" t="s">
        <v>27</v>
      </c>
      <c r="Q1512" t="s">
        <v>45</v>
      </c>
      <c r="R1512" t="s">
        <v>47</v>
      </c>
      <c r="S1512" t="s">
        <v>21</v>
      </c>
      <c r="T1512" t="s">
        <v>21</v>
      </c>
      <c r="U1512" t="s">
        <v>42</v>
      </c>
      <c r="V1512" s="2" t="s">
        <v>76</v>
      </c>
    </row>
    <row r="1513" spans="1:22" ht="140.4" x14ac:dyDescent="0.3">
      <c r="A1513" t="s">
        <v>19</v>
      </c>
      <c r="B1513" t="s">
        <v>162</v>
      </c>
      <c r="C1513" t="s">
        <v>239</v>
      </c>
      <c r="D1513" t="s">
        <v>266</v>
      </c>
      <c r="E1513" t="s">
        <v>61</v>
      </c>
      <c r="F1513" t="s">
        <v>21</v>
      </c>
      <c r="G1513" t="s">
        <v>21</v>
      </c>
      <c r="H1513" t="s">
        <v>22</v>
      </c>
      <c r="I1513" t="s">
        <v>23</v>
      </c>
      <c r="J1513" t="s">
        <v>24</v>
      </c>
      <c r="K1513" t="s">
        <v>25</v>
      </c>
      <c r="L1513" t="s">
        <v>25</v>
      </c>
      <c r="M1513" t="s">
        <v>26</v>
      </c>
      <c r="N1513" t="s">
        <v>25</v>
      </c>
      <c r="O1513" t="s">
        <v>21</v>
      </c>
      <c r="P1513" t="s">
        <v>27</v>
      </c>
      <c r="Q1513" t="s">
        <v>29</v>
      </c>
      <c r="R1513" t="s">
        <v>29</v>
      </c>
      <c r="S1513" t="s">
        <v>21</v>
      </c>
      <c r="T1513" t="s">
        <v>21</v>
      </c>
      <c r="U1513" t="s">
        <v>33</v>
      </c>
      <c r="V1513" s="2" t="s">
        <v>34</v>
      </c>
    </row>
    <row r="1514" spans="1:22" ht="140.4" x14ac:dyDescent="0.3">
      <c r="A1514" t="s">
        <v>73</v>
      </c>
      <c r="B1514" t="s">
        <v>162</v>
      </c>
      <c r="C1514" t="s">
        <v>274</v>
      </c>
      <c r="D1514" t="s">
        <v>302</v>
      </c>
      <c r="E1514" t="s">
        <v>58</v>
      </c>
      <c r="F1514" t="s">
        <v>21</v>
      </c>
      <c r="G1514" t="s">
        <v>21</v>
      </c>
      <c r="H1514" t="s">
        <v>50</v>
      </c>
      <c r="I1514" t="s">
        <v>41</v>
      </c>
      <c r="J1514" t="s">
        <v>24</v>
      </c>
      <c r="K1514" t="s">
        <v>25</v>
      </c>
      <c r="L1514" t="s">
        <v>25</v>
      </c>
      <c r="M1514" t="s">
        <v>26</v>
      </c>
      <c r="N1514" t="s">
        <v>25</v>
      </c>
      <c r="O1514" t="s">
        <v>21</v>
      </c>
      <c r="P1514" t="s">
        <v>27</v>
      </c>
      <c r="Q1514" t="s">
        <v>29</v>
      </c>
      <c r="R1514" t="s">
        <v>29</v>
      </c>
      <c r="S1514" t="s">
        <v>21</v>
      </c>
      <c r="T1514" t="s">
        <v>21</v>
      </c>
      <c r="U1514" t="s">
        <v>30</v>
      </c>
      <c r="V1514" s="2" t="s">
        <v>34</v>
      </c>
    </row>
    <row r="1515" spans="1:22" x14ac:dyDescent="0.3">
      <c r="A1515" t="s">
        <v>49</v>
      </c>
      <c r="B1515" t="s">
        <v>890</v>
      </c>
      <c r="C1515" t="s">
        <v>1169</v>
      </c>
      <c r="D1515" t="s">
        <v>1610</v>
      </c>
      <c r="E1515" t="s">
        <v>120</v>
      </c>
      <c r="F1515" t="s">
        <v>21</v>
      </c>
      <c r="G1515" t="s">
        <v>21</v>
      </c>
      <c r="H1515" t="s">
        <v>50</v>
      </c>
      <c r="I1515" t="s">
        <v>35</v>
      </c>
      <c r="J1515" t="s">
        <v>47</v>
      </c>
      <c r="K1515" t="s">
        <v>21</v>
      </c>
      <c r="L1515" t="s">
        <v>25</v>
      </c>
      <c r="M1515" t="s">
        <v>47</v>
      </c>
      <c r="N1515" t="s">
        <v>21</v>
      </c>
      <c r="O1515" t="s">
        <v>21</v>
      </c>
      <c r="P1515" t="s">
        <v>27</v>
      </c>
      <c r="Q1515" t="s">
        <v>47</v>
      </c>
      <c r="R1515" t="s">
        <v>45</v>
      </c>
      <c r="S1515" t="s">
        <v>21</v>
      </c>
      <c r="T1515" t="s">
        <v>21</v>
      </c>
      <c r="U1515" t="s">
        <v>33</v>
      </c>
      <c r="V1515" t="s">
        <v>63</v>
      </c>
    </row>
    <row r="1516" spans="1:22" ht="46.8" x14ac:dyDescent="0.3">
      <c r="A1516" t="s">
        <v>52</v>
      </c>
      <c r="B1516" t="s">
        <v>932</v>
      </c>
      <c r="C1516" t="s">
        <v>933</v>
      </c>
      <c r="D1516" t="s">
        <v>938</v>
      </c>
      <c r="E1516" t="s">
        <v>52</v>
      </c>
      <c r="F1516" t="s">
        <v>21</v>
      </c>
      <c r="G1516" t="s">
        <v>21</v>
      </c>
      <c r="H1516" t="s">
        <v>22</v>
      </c>
      <c r="I1516" t="s">
        <v>35</v>
      </c>
      <c r="J1516" t="s">
        <v>47</v>
      </c>
      <c r="K1516" t="s">
        <v>21</v>
      </c>
      <c r="L1516" t="s">
        <v>21</v>
      </c>
      <c r="M1516" t="s">
        <v>47</v>
      </c>
      <c r="N1516" t="s">
        <v>21</v>
      </c>
      <c r="O1516" t="s">
        <v>21</v>
      </c>
      <c r="P1516" t="s">
        <v>27</v>
      </c>
      <c r="Q1516" t="s">
        <v>45</v>
      </c>
      <c r="R1516" t="s">
        <v>47</v>
      </c>
      <c r="S1516" t="s">
        <v>21</v>
      </c>
      <c r="T1516" t="s">
        <v>21</v>
      </c>
      <c r="U1516" t="s">
        <v>42</v>
      </c>
      <c r="V1516" s="2" t="s">
        <v>81</v>
      </c>
    </row>
    <row r="1517" spans="1:22" ht="46.8" x14ac:dyDescent="0.3">
      <c r="A1517" t="s">
        <v>52</v>
      </c>
      <c r="B1517" t="s">
        <v>932</v>
      </c>
      <c r="C1517" t="s">
        <v>933</v>
      </c>
      <c r="D1517" t="s">
        <v>936</v>
      </c>
      <c r="E1517" t="s">
        <v>52</v>
      </c>
      <c r="F1517" t="s">
        <v>21</v>
      </c>
      <c r="G1517" t="s">
        <v>21</v>
      </c>
      <c r="H1517" t="s">
        <v>22</v>
      </c>
      <c r="I1517" t="s">
        <v>35</v>
      </c>
      <c r="J1517" t="s">
        <v>47</v>
      </c>
      <c r="K1517" t="s">
        <v>21</v>
      </c>
      <c r="L1517" t="s">
        <v>21</v>
      </c>
      <c r="M1517" t="s">
        <v>47</v>
      </c>
      <c r="N1517" t="s">
        <v>21</v>
      </c>
      <c r="O1517" t="s">
        <v>21</v>
      </c>
      <c r="P1517" t="s">
        <v>27</v>
      </c>
      <c r="Q1517" t="s">
        <v>45</v>
      </c>
      <c r="R1517" t="s">
        <v>47</v>
      </c>
      <c r="S1517" t="s">
        <v>21</v>
      </c>
      <c r="T1517" t="s">
        <v>21</v>
      </c>
      <c r="U1517" t="s">
        <v>42</v>
      </c>
      <c r="V1517" s="2" t="s">
        <v>81</v>
      </c>
    </row>
    <row r="1518" spans="1:22" ht="140.4" x14ac:dyDescent="0.3">
      <c r="A1518" t="s">
        <v>64</v>
      </c>
      <c r="B1518" t="s">
        <v>3160</v>
      </c>
      <c r="C1518" t="s">
        <v>3161</v>
      </c>
      <c r="D1518" t="s">
        <v>3164</v>
      </c>
      <c r="E1518" t="s">
        <v>64</v>
      </c>
      <c r="F1518" t="s">
        <v>21</v>
      </c>
      <c r="G1518" t="s">
        <v>21</v>
      </c>
      <c r="H1518" t="s">
        <v>22</v>
      </c>
      <c r="I1518" t="s">
        <v>35</v>
      </c>
      <c r="J1518" t="s">
        <v>24</v>
      </c>
      <c r="K1518" t="s">
        <v>25</v>
      </c>
      <c r="L1518" t="s">
        <v>25</v>
      </c>
      <c r="M1518" t="s">
        <v>26</v>
      </c>
      <c r="N1518" t="s">
        <v>25</v>
      </c>
      <c r="O1518" t="s">
        <v>21</v>
      </c>
      <c r="P1518" t="s">
        <v>27</v>
      </c>
      <c r="Q1518" t="s">
        <v>28</v>
      </c>
      <c r="R1518" t="s">
        <v>29</v>
      </c>
      <c r="S1518" t="s">
        <v>25</v>
      </c>
      <c r="T1518" t="s">
        <v>21</v>
      </c>
      <c r="U1518" t="s">
        <v>30</v>
      </c>
      <c r="V1518" s="2" t="s">
        <v>34</v>
      </c>
    </row>
    <row r="1519" spans="1:22" ht="156" x14ac:dyDescent="0.3">
      <c r="A1519" t="s">
        <v>70</v>
      </c>
      <c r="B1519" t="s">
        <v>475</v>
      </c>
      <c r="C1519" t="s">
        <v>4166</v>
      </c>
      <c r="D1519" t="s">
        <v>4182</v>
      </c>
      <c r="E1519" t="s">
        <v>70</v>
      </c>
      <c r="F1519" t="s">
        <v>21</v>
      </c>
      <c r="G1519" t="s">
        <v>21</v>
      </c>
      <c r="H1519" t="s">
        <v>22</v>
      </c>
      <c r="I1519" t="s">
        <v>41</v>
      </c>
      <c r="J1519" t="s">
        <v>24</v>
      </c>
      <c r="K1519" t="s">
        <v>25</v>
      </c>
      <c r="L1519" t="s">
        <v>25</v>
      </c>
      <c r="M1519" t="s">
        <v>26</v>
      </c>
      <c r="N1519" t="s">
        <v>25</v>
      </c>
      <c r="O1519" t="s">
        <v>21</v>
      </c>
      <c r="P1519" t="s">
        <v>27</v>
      </c>
      <c r="Q1519" t="s">
        <v>45</v>
      </c>
      <c r="R1519" t="s">
        <v>28</v>
      </c>
      <c r="S1519" t="s">
        <v>21</v>
      </c>
      <c r="T1519" t="s">
        <v>21</v>
      </c>
      <c r="U1519" t="s">
        <v>42</v>
      </c>
      <c r="V1519" s="2" t="s">
        <v>31</v>
      </c>
    </row>
    <row r="1520" spans="1:22" ht="140.4" x14ac:dyDescent="0.3">
      <c r="A1520" t="s">
        <v>64</v>
      </c>
      <c r="B1520" t="s">
        <v>162</v>
      </c>
      <c r="C1520" t="s">
        <v>3123</v>
      </c>
      <c r="D1520" t="s">
        <v>3218</v>
      </c>
      <c r="E1520" t="s">
        <v>64</v>
      </c>
      <c r="F1520" t="s">
        <v>21</v>
      </c>
      <c r="G1520" t="s">
        <v>21</v>
      </c>
      <c r="H1520" t="s">
        <v>50</v>
      </c>
      <c r="I1520" t="s">
        <v>35</v>
      </c>
      <c r="J1520" t="s">
        <v>24</v>
      </c>
      <c r="K1520" t="s">
        <v>21</v>
      </c>
      <c r="L1520" t="s">
        <v>21</v>
      </c>
      <c r="M1520" t="s">
        <v>47</v>
      </c>
      <c r="N1520" t="s">
        <v>21</v>
      </c>
      <c r="O1520" t="s">
        <v>21</v>
      </c>
      <c r="P1520" t="s">
        <v>27</v>
      </c>
      <c r="Q1520" t="s">
        <v>28</v>
      </c>
      <c r="R1520" t="s">
        <v>29</v>
      </c>
      <c r="S1520" t="s">
        <v>21</v>
      </c>
      <c r="T1520" t="s">
        <v>21</v>
      </c>
      <c r="U1520" t="s">
        <v>42</v>
      </c>
      <c r="V1520" s="2" t="s">
        <v>34</v>
      </c>
    </row>
    <row r="1521" spans="1:22" ht="109.2" x14ac:dyDescent="0.3">
      <c r="A1521" t="s">
        <v>79</v>
      </c>
      <c r="B1521" t="s">
        <v>519</v>
      </c>
      <c r="C1521" t="s">
        <v>540</v>
      </c>
      <c r="D1521" t="s">
        <v>555</v>
      </c>
      <c r="E1521" t="s">
        <v>79</v>
      </c>
      <c r="F1521" t="s">
        <v>21</v>
      </c>
      <c r="G1521" t="s">
        <v>21</v>
      </c>
      <c r="H1521" t="s">
        <v>22</v>
      </c>
      <c r="I1521" t="s">
        <v>23</v>
      </c>
      <c r="J1521" t="s">
        <v>24</v>
      </c>
      <c r="K1521" t="s">
        <v>21</v>
      </c>
      <c r="L1521" t="s">
        <v>21</v>
      </c>
      <c r="M1521" t="s">
        <v>47</v>
      </c>
      <c r="N1521" t="s">
        <v>21</v>
      </c>
      <c r="O1521" t="s">
        <v>21</v>
      </c>
      <c r="P1521" t="s">
        <v>27</v>
      </c>
      <c r="Q1521" t="s">
        <v>45</v>
      </c>
      <c r="R1521" t="s">
        <v>29</v>
      </c>
      <c r="S1521" t="s">
        <v>21</v>
      </c>
      <c r="T1521" t="s">
        <v>21</v>
      </c>
      <c r="U1521" t="s">
        <v>30</v>
      </c>
      <c r="V1521" s="2" t="s">
        <v>66</v>
      </c>
    </row>
    <row r="1522" spans="1:22" ht="156" x14ac:dyDescent="0.3">
      <c r="A1522" t="s">
        <v>104</v>
      </c>
      <c r="B1522" t="s">
        <v>1602</v>
      </c>
      <c r="C1522" t="s">
        <v>2574</v>
      </c>
      <c r="D1522" t="s">
        <v>2586</v>
      </c>
      <c r="E1522" t="s">
        <v>104</v>
      </c>
      <c r="F1522" t="s">
        <v>21</v>
      </c>
      <c r="G1522" t="s">
        <v>21</v>
      </c>
      <c r="H1522" t="s">
        <v>22</v>
      </c>
      <c r="I1522" t="s">
        <v>23</v>
      </c>
      <c r="J1522" t="s">
        <v>24</v>
      </c>
      <c r="K1522" t="s">
        <v>21</v>
      </c>
      <c r="L1522" t="s">
        <v>25</v>
      </c>
      <c r="M1522" t="s">
        <v>38</v>
      </c>
      <c r="N1522" t="s">
        <v>25</v>
      </c>
      <c r="O1522" t="s">
        <v>21</v>
      </c>
      <c r="P1522" s="2" t="s">
        <v>128</v>
      </c>
      <c r="Q1522" t="s">
        <v>45</v>
      </c>
      <c r="R1522" t="s">
        <v>29</v>
      </c>
      <c r="S1522" t="s">
        <v>25</v>
      </c>
      <c r="T1522" t="s">
        <v>25</v>
      </c>
      <c r="U1522" t="s">
        <v>75</v>
      </c>
      <c r="V1522" s="2" t="s">
        <v>31</v>
      </c>
    </row>
    <row r="1523" spans="1:22" ht="109.2" x14ac:dyDescent="0.3">
      <c r="A1523" t="s">
        <v>56</v>
      </c>
      <c r="B1523" t="s">
        <v>983</v>
      </c>
      <c r="C1523" t="s">
        <v>1715</v>
      </c>
      <c r="D1523" t="s">
        <v>2131</v>
      </c>
      <c r="E1523" t="s">
        <v>56</v>
      </c>
      <c r="F1523" t="s">
        <v>21</v>
      </c>
      <c r="G1523" t="s">
        <v>21</v>
      </c>
      <c r="H1523" t="s">
        <v>22</v>
      </c>
      <c r="I1523" t="s">
        <v>35</v>
      </c>
      <c r="J1523" t="s">
        <v>24</v>
      </c>
      <c r="K1523" t="s">
        <v>21</v>
      </c>
      <c r="L1523" t="s">
        <v>25</v>
      </c>
      <c r="M1523" t="s">
        <v>47</v>
      </c>
      <c r="N1523" t="s">
        <v>21</v>
      </c>
      <c r="O1523" t="s">
        <v>21</v>
      </c>
      <c r="P1523" t="s">
        <v>27</v>
      </c>
      <c r="Q1523" t="s">
        <v>47</v>
      </c>
      <c r="R1523" t="s">
        <v>28</v>
      </c>
      <c r="S1523" t="s">
        <v>21</v>
      </c>
      <c r="T1523" t="s">
        <v>21</v>
      </c>
      <c r="U1523" t="s">
        <v>33</v>
      </c>
      <c r="V1523" s="2" t="s">
        <v>66</v>
      </c>
    </row>
    <row r="1524" spans="1:22" ht="140.4" x14ac:dyDescent="0.3">
      <c r="A1524" t="s">
        <v>61</v>
      </c>
      <c r="B1524" t="s">
        <v>519</v>
      </c>
      <c r="C1524" t="s">
        <v>1027</v>
      </c>
      <c r="D1524" t="s">
        <v>1181</v>
      </c>
      <c r="E1524" t="s">
        <v>61</v>
      </c>
      <c r="F1524" t="s">
        <v>21</v>
      </c>
      <c r="G1524" t="s">
        <v>21</v>
      </c>
      <c r="H1524" t="s">
        <v>22</v>
      </c>
      <c r="I1524" t="s">
        <v>41</v>
      </c>
      <c r="J1524" t="s">
        <v>24</v>
      </c>
      <c r="K1524" t="s">
        <v>25</v>
      </c>
      <c r="L1524" t="s">
        <v>25</v>
      </c>
      <c r="M1524" t="s">
        <v>38</v>
      </c>
      <c r="N1524" t="s">
        <v>25</v>
      </c>
      <c r="O1524" t="s">
        <v>21</v>
      </c>
      <c r="P1524" t="s">
        <v>60</v>
      </c>
      <c r="Q1524" t="s">
        <v>28</v>
      </c>
      <c r="R1524" t="s">
        <v>29</v>
      </c>
      <c r="S1524" t="s">
        <v>21</v>
      </c>
      <c r="T1524" t="s">
        <v>25</v>
      </c>
      <c r="U1524" t="s">
        <v>75</v>
      </c>
      <c r="V1524" s="2" t="s">
        <v>34</v>
      </c>
    </row>
    <row r="1525" spans="1:22" ht="140.4" x14ac:dyDescent="0.3">
      <c r="A1525" t="s">
        <v>36</v>
      </c>
      <c r="B1525" t="s">
        <v>284</v>
      </c>
      <c r="C1525" t="s">
        <v>2615</v>
      </c>
      <c r="D1525" t="s">
        <v>2654</v>
      </c>
      <c r="E1525" t="s">
        <v>36</v>
      </c>
      <c r="F1525" t="s">
        <v>21</v>
      </c>
      <c r="G1525" t="s">
        <v>21</v>
      </c>
      <c r="H1525" t="s">
        <v>50</v>
      </c>
      <c r="I1525" t="s">
        <v>35</v>
      </c>
      <c r="J1525" t="s">
        <v>24</v>
      </c>
      <c r="K1525" t="s">
        <v>25</v>
      </c>
      <c r="L1525" t="s">
        <v>25</v>
      </c>
      <c r="M1525" t="s">
        <v>28</v>
      </c>
      <c r="N1525" t="s">
        <v>21</v>
      </c>
      <c r="O1525" t="s">
        <v>21</v>
      </c>
      <c r="P1525" t="s">
        <v>27</v>
      </c>
      <c r="Q1525" t="s">
        <v>47</v>
      </c>
      <c r="R1525" t="s">
        <v>47</v>
      </c>
      <c r="S1525" t="s">
        <v>21</v>
      </c>
      <c r="T1525" t="s">
        <v>25</v>
      </c>
      <c r="U1525" t="s">
        <v>42</v>
      </c>
      <c r="V1525" s="2" t="s">
        <v>34</v>
      </c>
    </row>
    <row r="1526" spans="1:22" ht="156" x14ac:dyDescent="0.3">
      <c r="A1526" t="s">
        <v>56</v>
      </c>
      <c r="B1526" t="s">
        <v>174</v>
      </c>
      <c r="C1526" t="s">
        <v>2152</v>
      </c>
      <c r="D1526" t="s">
        <v>2262</v>
      </c>
      <c r="E1526" t="s">
        <v>56</v>
      </c>
      <c r="F1526" t="s">
        <v>21</v>
      </c>
      <c r="G1526" t="s">
        <v>21</v>
      </c>
      <c r="H1526" t="s">
        <v>22</v>
      </c>
      <c r="I1526" t="s">
        <v>23</v>
      </c>
      <c r="J1526" t="s">
        <v>24</v>
      </c>
      <c r="K1526" t="s">
        <v>25</v>
      </c>
      <c r="L1526" t="s">
        <v>25</v>
      </c>
      <c r="M1526" t="s">
        <v>26</v>
      </c>
      <c r="N1526" t="s">
        <v>25</v>
      </c>
      <c r="O1526" t="s">
        <v>21</v>
      </c>
      <c r="P1526" t="s">
        <v>27</v>
      </c>
      <c r="Q1526" t="s">
        <v>28</v>
      </c>
      <c r="R1526" t="s">
        <v>29</v>
      </c>
      <c r="S1526" t="s">
        <v>21</v>
      </c>
      <c r="T1526" t="s">
        <v>21</v>
      </c>
      <c r="U1526" t="s">
        <v>30</v>
      </c>
      <c r="V1526" s="2" t="s">
        <v>31</v>
      </c>
    </row>
    <row r="1527" spans="1:22" x14ac:dyDescent="0.3">
      <c r="A1527" t="s">
        <v>56</v>
      </c>
      <c r="B1527" t="s">
        <v>1861</v>
      </c>
      <c r="C1527" t="s">
        <v>1870</v>
      </c>
      <c r="D1527" t="s">
        <v>2154</v>
      </c>
      <c r="E1527" t="s">
        <v>65</v>
      </c>
      <c r="F1527" t="s">
        <v>21</v>
      </c>
      <c r="G1527" t="s">
        <v>21</v>
      </c>
      <c r="H1527" t="s">
        <v>22</v>
      </c>
      <c r="I1527" t="s">
        <v>35</v>
      </c>
      <c r="J1527" t="s">
        <v>47</v>
      </c>
      <c r="K1527" t="s">
        <v>21</v>
      </c>
      <c r="L1527" t="s">
        <v>21</v>
      </c>
      <c r="M1527" t="s">
        <v>47</v>
      </c>
      <c r="N1527" t="s">
        <v>21</v>
      </c>
      <c r="O1527" t="s">
        <v>21</v>
      </c>
      <c r="P1527" t="s">
        <v>27</v>
      </c>
      <c r="Q1527" t="s">
        <v>45</v>
      </c>
      <c r="R1527" t="s">
        <v>29</v>
      </c>
      <c r="S1527" t="s">
        <v>21</v>
      </c>
      <c r="T1527" t="s">
        <v>21</v>
      </c>
      <c r="U1527" t="s">
        <v>42</v>
      </c>
      <c r="V1527" t="s">
        <v>63</v>
      </c>
    </row>
    <row r="1528" spans="1:22" ht="140.4" x14ac:dyDescent="0.3">
      <c r="A1528" t="s">
        <v>135</v>
      </c>
      <c r="B1528" t="s">
        <v>162</v>
      </c>
      <c r="C1528" t="s">
        <v>3520</v>
      </c>
      <c r="D1528" t="s">
        <v>4917</v>
      </c>
      <c r="E1528" t="s">
        <v>135</v>
      </c>
      <c r="F1528" t="s">
        <v>21</v>
      </c>
      <c r="G1528" t="s">
        <v>21</v>
      </c>
      <c r="H1528" t="s">
        <v>22</v>
      </c>
      <c r="I1528" t="s">
        <v>35</v>
      </c>
      <c r="J1528" t="s">
        <v>24</v>
      </c>
      <c r="K1528" t="s">
        <v>25</v>
      </c>
      <c r="L1528" t="s">
        <v>25</v>
      </c>
      <c r="M1528" t="s">
        <v>28</v>
      </c>
      <c r="N1528" t="s">
        <v>25</v>
      </c>
      <c r="O1528" t="s">
        <v>21</v>
      </c>
      <c r="P1528" t="s">
        <v>27</v>
      </c>
      <c r="Q1528" t="s">
        <v>28</v>
      </c>
      <c r="R1528" t="s">
        <v>29</v>
      </c>
      <c r="S1528" t="s">
        <v>21</v>
      </c>
      <c r="T1528" t="s">
        <v>25</v>
      </c>
      <c r="U1528" t="s">
        <v>33</v>
      </c>
      <c r="V1528" s="2" t="s">
        <v>34</v>
      </c>
    </row>
    <row r="1529" spans="1:22" x14ac:dyDescent="0.3">
      <c r="A1529" t="s">
        <v>65</v>
      </c>
      <c r="B1529" t="s">
        <v>162</v>
      </c>
      <c r="C1529" t="s">
        <v>503</v>
      </c>
      <c r="D1529" t="s">
        <v>3100</v>
      </c>
      <c r="E1529" t="s">
        <v>65</v>
      </c>
      <c r="F1529" t="s">
        <v>21</v>
      </c>
      <c r="G1529" t="s">
        <v>25</v>
      </c>
    </row>
    <row r="1530" spans="1:22" ht="140.4" x14ac:dyDescent="0.3">
      <c r="A1530" t="s">
        <v>59</v>
      </c>
      <c r="B1530" t="s">
        <v>284</v>
      </c>
      <c r="C1530" t="s">
        <v>472</v>
      </c>
      <c r="D1530" t="s">
        <v>3583</v>
      </c>
      <c r="E1530" t="s">
        <v>59</v>
      </c>
      <c r="F1530" t="s">
        <v>21</v>
      </c>
      <c r="G1530" t="s">
        <v>21</v>
      </c>
      <c r="H1530" t="s">
        <v>22</v>
      </c>
      <c r="I1530" t="s">
        <v>41</v>
      </c>
      <c r="J1530" t="s">
        <v>24</v>
      </c>
      <c r="K1530" t="s">
        <v>25</v>
      </c>
      <c r="L1530" t="s">
        <v>21</v>
      </c>
      <c r="M1530" t="s">
        <v>26</v>
      </c>
      <c r="N1530" t="s">
        <v>25</v>
      </c>
      <c r="O1530" t="s">
        <v>21</v>
      </c>
      <c r="P1530" t="s">
        <v>72</v>
      </c>
      <c r="Q1530" t="s">
        <v>29</v>
      </c>
      <c r="R1530" t="s">
        <v>29</v>
      </c>
      <c r="S1530" t="s">
        <v>21</v>
      </c>
      <c r="T1530" t="s">
        <v>25</v>
      </c>
      <c r="U1530" t="s">
        <v>30</v>
      </c>
      <c r="V1530" s="2" t="s">
        <v>34</v>
      </c>
    </row>
    <row r="1531" spans="1:22" x14ac:dyDescent="0.3">
      <c r="A1531" t="s">
        <v>102</v>
      </c>
      <c r="B1531" t="s">
        <v>1602</v>
      </c>
      <c r="C1531" t="s">
        <v>3703</v>
      </c>
      <c r="D1531" t="s">
        <v>3802</v>
      </c>
      <c r="E1531" t="s">
        <v>102</v>
      </c>
      <c r="F1531" t="s">
        <v>25</v>
      </c>
      <c r="G1531" t="s">
        <v>21</v>
      </c>
    </row>
    <row r="1532" spans="1:22" ht="140.4" x14ac:dyDescent="0.3">
      <c r="A1532" t="s">
        <v>137</v>
      </c>
      <c r="B1532" t="s">
        <v>2870</v>
      </c>
      <c r="C1532" t="s">
        <v>3618</v>
      </c>
      <c r="D1532" t="s">
        <v>4721</v>
      </c>
      <c r="E1532" t="s">
        <v>137</v>
      </c>
      <c r="F1532" t="s">
        <v>21</v>
      </c>
      <c r="G1532" t="s">
        <v>21</v>
      </c>
      <c r="H1532" t="s">
        <v>22</v>
      </c>
      <c r="I1532" t="s">
        <v>23</v>
      </c>
      <c r="J1532" t="s">
        <v>24</v>
      </c>
      <c r="K1532" t="s">
        <v>25</v>
      </c>
      <c r="L1532" t="s">
        <v>25</v>
      </c>
      <c r="M1532" t="s">
        <v>38</v>
      </c>
      <c r="N1532" t="s">
        <v>25</v>
      </c>
      <c r="O1532" t="s">
        <v>21</v>
      </c>
      <c r="P1532" t="s">
        <v>80</v>
      </c>
      <c r="Q1532" t="s">
        <v>28</v>
      </c>
      <c r="R1532" t="s">
        <v>29</v>
      </c>
      <c r="S1532" t="s">
        <v>21</v>
      </c>
      <c r="T1532" t="s">
        <v>21</v>
      </c>
      <c r="U1532" t="s">
        <v>33</v>
      </c>
      <c r="V1532" s="2" t="s">
        <v>34</v>
      </c>
    </row>
    <row r="1533" spans="1:22" ht="156" x14ac:dyDescent="0.3">
      <c r="A1533" t="s">
        <v>147</v>
      </c>
      <c r="B1533" t="s">
        <v>983</v>
      </c>
      <c r="C1533" t="s">
        <v>3650</v>
      </c>
      <c r="D1533" t="s">
        <v>5179</v>
      </c>
      <c r="E1533" t="s">
        <v>150</v>
      </c>
      <c r="F1533" t="s">
        <v>21</v>
      </c>
      <c r="G1533" t="s">
        <v>21</v>
      </c>
      <c r="H1533" t="s">
        <v>22</v>
      </c>
      <c r="I1533" t="s">
        <v>41</v>
      </c>
      <c r="J1533" t="s">
        <v>24</v>
      </c>
      <c r="K1533" t="s">
        <v>25</v>
      </c>
      <c r="L1533" t="s">
        <v>25</v>
      </c>
      <c r="M1533" t="s">
        <v>26</v>
      </c>
      <c r="N1533" t="s">
        <v>25</v>
      </c>
      <c r="O1533" t="s">
        <v>21</v>
      </c>
      <c r="P1533" t="s">
        <v>27</v>
      </c>
      <c r="Q1533" t="s">
        <v>28</v>
      </c>
      <c r="R1533" t="s">
        <v>28</v>
      </c>
      <c r="S1533" t="s">
        <v>21</v>
      </c>
      <c r="T1533" t="s">
        <v>25</v>
      </c>
      <c r="U1533" t="s">
        <v>30</v>
      </c>
      <c r="V1533" s="2" t="s">
        <v>31</v>
      </c>
    </row>
    <row r="1534" spans="1:22" ht="156" x14ac:dyDescent="0.3">
      <c r="A1534" t="s">
        <v>43</v>
      </c>
      <c r="B1534" t="s">
        <v>174</v>
      </c>
      <c r="C1534" t="s">
        <v>2097</v>
      </c>
      <c r="D1534" t="s">
        <v>3968</v>
      </c>
      <c r="E1534" t="s">
        <v>43</v>
      </c>
      <c r="F1534" t="s">
        <v>21</v>
      </c>
      <c r="G1534" t="s">
        <v>21</v>
      </c>
      <c r="H1534" t="s">
        <v>50</v>
      </c>
      <c r="I1534" t="s">
        <v>23</v>
      </c>
      <c r="J1534" t="s">
        <v>24</v>
      </c>
      <c r="K1534" t="s">
        <v>25</v>
      </c>
      <c r="L1534" t="s">
        <v>25</v>
      </c>
      <c r="M1534" t="s">
        <v>26</v>
      </c>
      <c r="N1534" t="s">
        <v>25</v>
      </c>
      <c r="O1534" t="s">
        <v>21</v>
      </c>
      <c r="P1534" t="s">
        <v>27</v>
      </c>
      <c r="Q1534" t="s">
        <v>45</v>
      </c>
      <c r="R1534" t="s">
        <v>29</v>
      </c>
      <c r="S1534" t="s">
        <v>21</v>
      </c>
      <c r="T1534" t="s">
        <v>21</v>
      </c>
      <c r="U1534" t="s">
        <v>33</v>
      </c>
      <c r="V1534" s="2" t="s">
        <v>31</v>
      </c>
    </row>
    <row r="1535" spans="1:22" ht="156" x14ac:dyDescent="0.3">
      <c r="A1535" t="s">
        <v>74</v>
      </c>
      <c r="B1535" t="s">
        <v>174</v>
      </c>
      <c r="C1535" t="s">
        <v>3740</v>
      </c>
      <c r="D1535" t="s">
        <v>4044</v>
      </c>
      <c r="E1535" t="s">
        <v>74</v>
      </c>
      <c r="F1535" t="s">
        <v>21</v>
      </c>
      <c r="G1535" t="s">
        <v>21</v>
      </c>
      <c r="H1535" t="s">
        <v>22</v>
      </c>
      <c r="I1535" t="s">
        <v>35</v>
      </c>
      <c r="J1535" t="s">
        <v>24</v>
      </c>
      <c r="K1535" t="s">
        <v>25</v>
      </c>
      <c r="L1535" t="s">
        <v>25</v>
      </c>
      <c r="M1535" t="s">
        <v>26</v>
      </c>
      <c r="N1535" t="s">
        <v>25</v>
      </c>
      <c r="O1535" t="s">
        <v>21</v>
      </c>
      <c r="P1535" t="s">
        <v>27</v>
      </c>
      <c r="Q1535" t="s">
        <v>28</v>
      </c>
      <c r="R1535" t="s">
        <v>29</v>
      </c>
      <c r="S1535" t="s">
        <v>21</v>
      </c>
      <c r="T1535" t="s">
        <v>21</v>
      </c>
      <c r="U1535" t="s">
        <v>30</v>
      </c>
      <c r="V1535" s="2" t="s">
        <v>31</v>
      </c>
    </row>
    <row r="1536" spans="1:22" ht="140.4" x14ac:dyDescent="0.3">
      <c r="A1536" t="s">
        <v>158</v>
      </c>
      <c r="B1536" t="s">
        <v>162</v>
      </c>
      <c r="C1536" t="s">
        <v>5261</v>
      </c>
      <c r="D1536" t="s">
        <v>5282</v>
      </c>
      <c r="E1536" t="s">
        <v>158</v>
      </c>
      <c r="F1536" t="s">
        <v>21</v>
      </c>
      <c r="G1536" t="s">
        <v>21</v>
      </c>
      <c r="H1536" t="s">
        <v>22</v>
      </c>
      <c r="I1536" t="s">
        <v>23</v>
      </c>
      <c r="J1536" t="s">
        <v>24</v>
      </c>
      <c r="K1536" t="s">
        <v>25</v>
      </c>
      <c r="L1536" t="s">
        <v>25</v>
      </c>
      <c r="M1536" t="s">
        <v>38</v>
      </c>
      <c r="N1536" t="s">
        <v>25</v>
      </c>
      <c r="O1536" t="s">
        <v>21</v>
      </c>
      <c r="P1536" t="s">
        <v>27</v>
      </c>
      <c r="Q1536" t="s">
        <v>29</v>
      </c>
      <c r="R1536" t="s">
        <v>29</v>
      </c>
      <c r="S1536" t="s">
        <v>21</v>
      </c>
      <c r="T1536" t="s">
        <v>21</v>
      </c>
      <c r="U1536" t="s">
        <v>30</v>
      </c>
      <c r="V1536" s="2" t="s">
        <v>34</v>
      </c>
    </row>
    <row r="1537" spans="1:22" ht="140.4" x14ac:dyDescent="0.3">
      <c r="A1537" t="s">
        <v>158</v>
      </c>
      <c r="B1537" t="s">
        <v>162</v>
      </c>
      <c r="C1537" t="s">
        <v>5261</v>
      </c>
      <c r="D1537" t="s">
        <v>5281</v>
      </c>
      <c r="E1537" t="s">
        <v>158</v>
      </c>
      <c r="F1537" t="s">
        <v>21</v>
      </c>
      <c r="G1537" t="s">
        <v>21</v>
      </c>
      <c r="H1537" t="s">
        <v>22</v>
      </c>
      <c r="I1537" t="s">
        <v>23</v>
      </c>
      <c r="J1537" t="s">
        <v>24</v>
      </c>
      <c r="K1537" t="s">
        <v>25</v>
      </c>
      <c r="L1537" t="s">
        <v>25</v>
      </c>
      <c r="M1537" t="s">
        <v>38</v>
      </c>
      <c r="N1537" t="s">
        <v>25</v>
      </c>
      <c r="O1537" t="s">
        <v>21</v>
      </c>
      <c r="P1537" t="s">
        <v>27</v>
      </c>
      <c r="Q1537" t="s">
        <v>29</v>
      </c>
      <c r="R1537" t="s">
        <v>29</v>
      </c>
      <c r="S1537" t="s">
        <v>21</v>
      </c>
      <c r="T1537" t="s">
        <v>21</v>
      </c>
      <c r="U1537" t="s">
        <v>30</v>
      </c>
      <c r="V1537" s="2" t="s">
        <v>34</v>
      </c>
    </row>
    <row r="1538" spans="1:22" ht="140.4" x14ac:dyDescent="0.3">
      <c r="A1538" t="s">
        <v>158</v>
      </c>
      <c r="B1538" t="s">
        <v>162</v>
      </c>
      <c r="C1538" t="s">
        <v>5261</v>
      </c>
      <c r="D1538" t="s">
        <v>5280</v>
      </c>
      <c r="E1538" t="s">
        <v>158</v>
      </c>
      <c r="F1538" t="s">
        <v>21</v>
      </c>
      <c r="G1538" t="s">
        <v>21</v>
      </c>
      <c r="H1538" t="s">
        <v>22</v>
      </c>
      <c r="I1538" t="s">
        <v>23</v>
      </c>
      <c r="J1538" t="s">
        <v>24</v>
      </c>
      <c r="K1538" t="s">
        <v>25</v>
      </c>
      <c r="L1538" t="s">
        <v>25</v>
      </c>
      <c r="M1538" t="s">
        <v>38</v>
      </c>
      <c r="N1538" t="s">
        <v>25</v>
      </c>
      <c r="O1538" t="s">
        <v>21</v>
      </c>
      <c r="P1538" t="s">
        <v>27</v>
      </c>
      <c r="Q1538" t="s">
        <v>29</v>
      </c>
      <c r="R1538" t="s">
        <v>29</v>
      </c>
      <c r="S1538" t="s">
        <v>21</v>
      </c>
      <c r="T1538" t="s">
        <v>21</v>
      </c>
      <c r="U1538" t="s">
        <v>30</v>
      </c>
      <c r="V1538" s="2" t="s">
        <v>34</v>
      </c>
    </row>
    <row r="1539" spans="1:22" x14ac:dyDescent="0.3">
      <c r="A1539" t="s">
        <v>102</v>
      </c>
      <c r="B1539" t="s">
        <v>174</v>
      </c>
      <c r="C1539" t="s">
        <v>1938</v>
      </c>
      <c r="D1539" t="s">
        <v>3827</v>
      </c>
      <c r="E1539" t="s">
        <v>102</v>
      </c>
      <c r="F1539" t="s">
        <v>21</v>
      </c>
      <c r="G1539" t="s">
        <v>21</v>
      </c>
      <c r="H1539" t="s">
        <v>22</v>
      </c>
      <c r="I1539" t="s">
        <v>23</v>
      </c>
      <c r="J1539" t="s">
        <v>24</v>
      </c>
      <c r="K1539" t="s">
        <v>25</v>
      </c>
      <c r="L1539" t="s">
        <v>25</v>
      </c>
      <c r="M1539" t="s">
        <v>26</v>
      </c>
      <c r="N1539" t="s">
        <v>25</v>
      </c>
      <c r="O1539" t="s">
        <v>25</v>
      </c>
      <c r="P1539" t="s">
        <v>72</v>
      </c>
      <c r="Q1539" t="s">
        <v>45</v>
      </c>
      <c r="R1539" t="s">
        <v>28</v>
      </c>
      <c r="S1539" t="s">
        <v>21</v>
      </c>
      <c r="T1539" t="s">
        <v>21</v>
      </c>
      <c r="U1539" t="s">
        <v>42</v>
      </c>
      <c r="V1539" t="s">
        <v>103</v>
      </c>
    </row>
    <row r="1540" spans="1:22" ht="109.2" x14ac:dyDescent="0.3">
      <c r="A1540" t="s">
        <v>138</v>
      </c>
      <c r="B1540" t="s">
        <v>932</v>
      </c>
      <c r="C1540" t="s">
        <v>949</v>
      </c>
      <c r="D1540" t="s">
        <v>4780</v>
      </c>
      <c r="E1540" t="s">
        <v>138</v>
      </c>
      <c r="F1540" t="s">
        <v>21</v>
      </c>
      <c r="G1540" t="s">
        <v>21</v>
      </c>
      <c r="H1540" t="s">
        <v>22</v>
      </c>
      <c r="I1540" t="s">
        <v>23</v>
      </c>
      <c r="J1540" t="s">
        <v>24</v>
      </c>
      <c r="K1540" t="s">
        <v>21</v>
      </c>
      <c r="L1540" t="s">
        <v>25</v>
      </c>
      <c r="M1540" t="s">
        <v>38</v>
      </c>
      <c r="N1540" t="s">
        <v>21</v>
      </c>
      <c r="O1540" t="s">
        <v>21</v>
      </c>
      <c r="P1540" t="s">
        <v>27</v>
      </c>
      <c r="Q1540" t="s">
        <v>45</v>
      </c>
      <c r="R1540" t="s">
        <v>29</v>
      </c>
      <c r="S1540" t="s">
        <v>21</v>
      </c>
      <c r="T1540" t="s">
        <v>21</v>
      </c>
      <c r="U1540" t="s">
        <v>33</v>
      </c>
      <c r="V1540" s="2" t="s">
        <v>66</v>
      </c>
    </row>
    <row r="1541" spans="1:22" ht="140.4" x14ac:dyDescent="0.3">
      <c r="A1541" t="s">
        <v>137</v>
      </c>
      <c r="B1541" t="s">
        <v>932</v>
      </c>
      <c r="C1541" t="s">
        <v>4230</v>
      </c>
      <c r="D1541" t="s">
        <v>4716</v>
      </c>
      <c r="E1541" t="s">
        <v>137</v>
      </c>
      <c r="F1541" t="s">
        <v>21</v>
      </c>
      <c r="G1541" t="s">
        <v>21</v>
      </c>
      <c r="H1541" t="s">
        <v>22</v>
      </c>
      <c r="I1541" t="s">
        <v>35</v>
      </c>
      <c r="J1541" t="s">
        <v>24</v>
      </c>
      <c r="K1541" t="s">
        <v>25</v>
      </c>
      <c r="L1541" t="s">
        <v>25</v>
      </c>
      <c r="M1541" t="s">
        <v>26</v>
      </c>
      <c r="N1541" t="s">
        <v>25</v>
      </c>
      <c r="O1541" t="s">
        <v>21</v>
      </c>
      <c r="P1541" t="s">
        <v>27</v>
      </c>
      <c r="Q1541" t="s">
        <v>28</v>
      </c>
      <c r="R1541" t="s">
        <v>29</v>
      </c>
      <c r="S1541" t="s">
        <v>21</v>
      </c>
      <c r="T1541" t="s">
        <v>21</v>
      </c>
      <c r="U1541" t="s">
        <v>33</v>
      </c>
      <c r="V1541" s="2" t="s">
        <v>34</v>
      </c>
    </row>
    <row r="1542" spans="1:22" ht="140.4" x14ac:dyDescent="0.3">
      <c r="A1542" t="s">
        <v>73</v>
      </c>
      <c r="B1542" t="s">
        <v>311</v>
      </c>
      <c r="C1542" t="s">
        <v>312</v>
      </c>
      <c r="D1542" t="s">
        <v>336</v>
      </c>
      <c r="E1542" t="s">
        <v>73</v>
      </c>
      <c r="F1542" t="s">
        <v>21</v>
      </c>
      <c r="G1542" t="s">
        <v>21</v>
      </c>
      <c r="H1542" t="s">
        <v>50</v>
      </c>
      <c r="I1542" t="s">
        <v>35</v>
      </c>
      <c r="J1542" t="s">
        <v>24</v>
      </c>
      <c r="K1542" t="s">
        <v>25</v>
      </c>
      <c r="L1542" t="s">
        <v>21</v>
      </c>
      <c r="M1542" t="s">
        <v>47</v>
      </c>
      <c r="N1542" t="s">
        <v>21</v>
      </c>
      <c r="O1542" t="s">
        <v>21</v>
      </c>
      <c r="P1542" t="s">
        <v>27</v>
      </c>
      <c r="Q1542" t="s">
        <v>47</v>
      </c>
      <c r="R1542" t="s">
        <v>29</v>
      </c>
      <c r="S1542" t="s">
        <v>21</v>
      </c>
      <c r="T1542" t="s">
        <v>21</v>
      </c>
      <c r="U1542" t="s">
        <v>42</v>
      </c>
      <c r="V1542" s="2" t="s">
        <v>34</v>
      </c>
    </row>
    <row r="1543" spans="1:22" x14ac:dyDescent="0.3">
      <c r="A1543" t="s">
        <v>36</v>
      </c>
      <c r="B1543" t="s">
        <v>1056</v>
      </c>
      <c r="C1543" t="s">
        <v>1062</v>
      </c>
      <c r="D1543" t="s">
        <v>2669</v>
      </c>
      <c r="E1543" t="s">
        <v>36</v>
      </c>
      <c r="F1543" t="s">
        <v>25</v>
      </c>
      <c r="G1543" t="s">
        <v>21</v>
      </c>
    </row>
    <row r="1544" spans="1:22" ht="140.4" x14ac:dyDescent="0.3">
      <c r="A1544" t="s">
        <v>61</v>
      </c>
      <c r="B1544" t="s">
        <v>1056</v>
      </c>
      <c r="C1544" t="s">
        <v>1127</v>
      </c>
      <c r="D1544" t="s">
        <v>1144</v>
      </c>
      <c r="E1544" t="s">
        <v>61</v>
      </c>
      <c r="F1544" t="s">
        <v>21</v>
      </c>
      <c r="G1544" t="s">
        <v>21</v>
      </c>
      <c r="H1544" t="s">
        <v>50</v>
      </c>
      <c r="I1544" t="s">
        <v>35</v>
      </c>
      <c r="J1544" t="s">
        <v>24</v>
      </c>
      <c r="K1544" t="s">
        <v>21</v>
      </c>
      <c r="L1544" t="s">
        <v>25</v>
      </c>
      <c r="M1544" t="s">
        <v>28</v>
      </c>
      <c r="N1544" t="s">
        <v>25</v>
      </c>
      <c r="O1544" t="s">
        <v>21</v>
      </c>
      <c r="P1544" t="s">
        <v>27</v>
      </c>
      <c r="Q1544" t="s">
        <v>45</v>
      </c>
      <c r="R1544" t="s">
        <v>45</v>
      </c>
      <c r="S1544" t="s">
        <v>21</v>
      </c>
      <c r="T1544" t="s">
        <v>21</v>
      </c>
      <c r="U1544" t="s">
        <v>42</v>
      </c>
      <c r="V1544" s="2" t="s">
        <v>34</v>
      </c>
    </row>
    <row r="1545" spans="1:22" x14ac:dyDescent="0.3">
      <c r="A1545" t="s">
        <v>36</v>
      </c>
      <c r="B1545" t="s">
        <v>1056</v>
      </c>
      <c r="C1545" t="s">
        <v>1062</v>
      </c>
      <c r="D1545" t="s">
        <v>2668</v>
      </c>
      <c r="E1545" t="s">
        <v>36</v>
      </c>
      <c r="F1545" t="s">
        <v>25</v>
      </c>
      <c r="G1545" t="s">
        <v>21</v>
      </c>
    </row>
    <row r="1546" spans="1:22" ht="124.8" x14ac:dyDescent="0.3">
      <c r="A1546" t="s">
        <v>139</v>
      </c>
      <c r="B1546" t="s">
        <v>519</v>
      </c>
      <c r="C1546" t="s">
        <v>520</v>
      </c>
      <c r="D1546" t="s">
        <v>4651</v>
      </c>
      <c r="E1546" t="s">
        <v>139</v>
      </c>
      <c r="F1546" t="s">
        <v>21</v>
      </c>
      <c r="G1546" t="s">
        <v>21</v>
      </c>
      <c r="H1546" t="s">
        <v>22</v>
      </c>
      <c r="I1546" t="s">
        <v>41</v>
      </c>
      <c r="J1546" t="s">
        <v>24</v>
      </c>
      <c r="K1546" t="s">
        <v>25</v>
      </c>
      <c r="L1546" t="s">
        <v>25</v>
      </c>
      <c r="M1546" t="s">
        <v>38</v>
      </c>
      <c r="N1546" t="s">
        <v>25</v>
      </c>
      <c r="O1546" t="s">
        <v>21</v>
      </c>
      <c r="P1546" t="s">
        <v>27</v>
      </c>
      <c r="Q1546" t="s">
        <v>29</v>
      </c>
      <c r="R1546" t="s">
        <v>29</v>
      </c>
      <c r="S1546" t="s">
        <v>21</v>
      </c>
      <c r="T1546" t="s">
        <v>21</v>
      </c>
      <c r="U1546" t="s">
        <v>33</v>
      </c>
      <c r="V1546" s="2" t="s">
        <v>94</v>
      </c>
    </row>
    <row r="1547" spans="1:22" ht="109.2" x14ac:dyDescent="0.3">
      <c r="A1547" t="s">
        <v>136</v>
      </c>
      <c r="B1547" t="s">
        <v>519</v>
      </c>
      <c r="C1547" t="s">
        <v>4825</v>
      </c>
      <c r="D1547" t="s">
        <v>4828</v>
      </c>
      <c r="E1547" t="s">
        <v>136</v>
      </c>
      <c r="F1547" t="s">
        <v>21</v>
      </c>
      <c r="G1547" t="s">
        <v>21</v>
      </c>
      <c r="H1547" t="s">
        <v>50</v>
      </c>
      <c r="I1547" t="s">
        <v>23</v>
      </c>
      <c r="J1547" t="s">
        <v>47</v>
      </c>
      <c r="K1547" t="s">
        <v>21</v>
      </c>
      <c r="L1547" t="s">
        <v>25</v>
      </c>
      <c r="M1547" t="s">
        <v>28</v>
      </c>
      <c r="N1547" t="s">
        <v>21</v>
      </c>
      <c r="O1547" t="s">
        <v>25</v>
      </c>
      <c r="P1547" t="s">
        <v>27</v>
      </c>
      <c r="Q1547" t="s">
        <v>45</v>
      </c>
      <c r="R1547" t="s">
        <v>29</v>
      </c>
      <c r="S1547" t="s">
        <v>21</v>
      </c>
      <c r="T1547" t="s">
        <v>21</v>
      </c>
      <c r="U1547" t="s">
        <v>33</v>
      </c>
      <c r="V1547" s="2" t="s">
        <v>66</v>
      </c>
    </row>
    <row r="1548" spans="1:22" ht="140.4" x14ac:dyDescent="0.3">
      <c r="A1548" t="s">
        <v>135</v>
      </c>
      <c r="B1548" t="s">
        <v>2870</v>
      </c>
      <c r="C1548" t="s">
        <v>3618</v>
      </c>
      <c r="D1548" t="s">
        <v>4902</v>
      </c>
      <c r="E1548" t="s">
        <v>135</v>
      </c>
      <c r="F1548" t="s">
        <v>21</v>
      </c>
      <c r="G1548" t="s">
        <v>21</v>
      </c>
      <c r="H1548" t="s">
        <v>22</v>
      </c>
      <c r="I1548" t="s">
        <v>23</v>
      </c>
      <c r="J1548" t="s">
        <v>24</v>
      </c>
      <c r="K1548" t="s">
        <v>25</v>
      </c>
      <c r="L1548" t="s">
        <v>25</v>
      </c>
      <c r="M1548" t="s">
        <v>38</v>
      </c>
      <c r="N1548" t="s">
        <v>25</v>
      </c>
      <c r="O1548" t="s">
        <v>21</v>
      </c>
      <c r="P1548" t="s">
        <v>80</v>
      </c>
      <c r="Q1548" t="s">
        <v>28</v>
      </c>
      <c r="R1548" t="s">
        <v>29</v>
      </c>
      <c r="S1548" t="s">
        <v>21</v>
      </c>
      <c r="T1548" t="s">
        <v>21</v>
      </c>
      <c r="U1548" t="s">
        <v>30</v>
      </c>
      <c r="V1548" s="2" t="s">
        <v>34</v>
      </c>
    </row>
    <row r="1549" spans="1:22" x14ac:dyDescent="0.3">
      <c r="A1549" t="s">
        <v>74</v>
      </c>
      <c r="B1549" t="s">
        <v>1733</v>
      </c>
      <c r="C1549" t="s">
        <v>1859</v>
      </c>
      <c r="D1549" t="s">
        <v>4117</v>
      </c>
      <c r="E1549" t="s">
        <v>74</v>
      </c>
      <c r="F1549" t="s">
        <v>25</v>
      </c>
      <c r="G1549" t="s">
        <v>21</v>
      </c>
    </row>
    <row r="1550" spans="1:22" ht="140.4" x14ac:dyDescent="0.3">
      <c r="A1550" t="s">
        <v>56</v>
      </c>
      <c r="B1550" t="s">
        <v>174</v>
      </c>
      <c r="C1550" t="s">
        <v>781</v>
      </c>
      <c r="D1550" t="s">
        <v>2235</v>
      </c>
      <c r="E1550" t="s">
        <v>56</v>
      </c>
      <c r="F1550" t="s">
        <v>21</v>
      </c>
      <c r="G1550" t="s">
        <v>21</v>
      </c>
      <c r="H1550" t="s">
        <v>22</v>
      </c>
      <c r="I1550" t="s">
        <v>41</v>
      </c>
      <c r="J1550" t="s">
        <v>24</v>
      </c>
      <c r="K1550" t="s">
        <v>25</v>
      </c>
      <c r="L1550" t="s">
        <v>25</v>
      </c>
      <c r="M1550" t="s">
        <v>38</v>
      </c>
      <c r="N1550" t="s">
        <v>25</v>
      </c>
      <c r="O1550" t="s">
        <v>25</v>
      </c>
      <c r="P1550" t="s">
        <v>27</v>
      </c>
      <c r="Q1550" t="s">
        <v>29</v>
      </c>
      <c r="R1550" t="s">
        <v>29</v>
      </c>
      <c r="S1550" t="s">
        <v>21</v>
      </c>
      <c r="T1550" t="s">
        <v>25</v>
      </c>
      <c r="U1550" t="s">
        <v>75</v>
      </c>
      <c r="V1550" s="2" t="s">
        <v>34</v>
      </c>
    </row>
    <row r="1551" spans="1:22" ht="140.4" x14ac:dyDescent="0.3">
      <c r="A1551" t="s">
        <v>158</v>
      </c>
      <c r="B1551" t="s">
        <v>162</v>
      </c>
      <c r="C1551" t="s">
        <v>5261</v>
      </c>
      <c r="D1551" t="s">
        <v>5266</v>
      </c>
      <c r="E1551" t="s">
        <v>158</v>
      </c>
      <c r="F1551" t="s">
        <v>21</v>
      </c>
      <c r="G1551" t="s">
        <v>21</v>
      </c>
      <c r="H1551" t="s">
        <v>54</v>
      </c>
      <c r="I1551" t="s">
        <v>35</v>
      </c>
      <c r="J1551" t="s">
        <v>24</v>
      </c>
      <c r="K1551" t="s">
        <v>21</v>
      </c>
      <c r="L1551" t="s">
        <v>25</v>
      </c>
      <c r="M1551" t="s">
        <v>26</v>
      </c>
      <c r="N1551" t="s">
        <v>25</v>
      </c>
      <c r="O1551" t="s">
        <v>21</v>
      </c>
      <c r="P1551" t="s">
        <v>27</v>
      </c>
      <c r="Q1551" t="s">
        <v>45</v>
      </c>
      <c r="R1551" t="s">
        <v>29</v>
      </c>
      <c r="S1551" t="s">
        <v>21</v>
      </c>
      <c r="T1551" t="s">
        <v>21</v>
      </c>
      <c r="U1551" t="s">
        <v>33</v>
      </c>
      <c r="V1551" s="2" t="s">
        <v>34</v>
      </c>
    </row>
    <row r="1552" spans="1:22" ht="140.4" x14ac:dyDescent="0.3">
      <c r="A1552" t="s">
        <v>36</v>
      </c>
      <c r="B1552" t="s">
        <v>284</v>
      </c>
      <c r="C1552" t="s">
        <v>2615</v>
      </c>
      <c r="D1552" t="s">
        <v>2637</v>
      </c>
      <c r="E1552" t="s">
        <v>36</v>
      </c>
      <c r="F1552" t="s">
        <v>21</v>
      </c>
      <c r="G1552" t="s">
        <v>21</v>
      </c>
      <c r="H1552" t="s">
        <v>22</v>
      </c>
      <c r="I1552" t="s">
        <v>35</v>
      </c>
      <c r="J1552" t="s">
        <v>24</v>
      </c>
      <c r="K1552" t="s">
        <v>25</v>
      </c>
      <c r="L1552" t="s">
        <v>25</v>
      </c>
      <c r="M1552" t="s">
        <v>26</v>
      </c>
      <c r="N1552" t="s">
        <v>25</v>
      </c>
      <c r="O1552" t="s">
        <v>21</v>
      </c>
      <c r="P1552" t="s">
        <v>27</v>
      </c>
      <c r="Q1552" t="s">
        <v>45</v>
      </c>
      <c r="R1552" t="s">
        <v>28</v>
      </c>
      <c r="S1552" t="s">
        <v>21</v>
      </c>
      <c r="T1552" t="s">
        <v>21</v>
      </c>
      <c r="U1552" t="s">
        <v>33</v>
      </c>
      <c r="V1552" s="2" t="s">
        <v>34</v>
      </c>
    </row>
    <row r="1553" spans="1:22" ht="140.4" x14ac:dyDescent="0.3">
      <c r="A1553" t="s">
        <v>44</v>
      </c>
      <c r="B1553" t="s">
        <v>932</v>
      </c>
      <c r="C1553" t="s">
        <v>1374</v>
      </c>
      <c r="D1553" t="s">
        <v>3696</v>
      </c>
      <c r="E1553" t="s">
        <v>82</v>
      </c>
      <c r="F1553" t="s">
        <v>21</v>
      </c>
      <c r="G1553" t="s">
        <v>21</v>
      </c>
      <c r="H1553" t="s">
        <v>22</v>
      </c>
      <c r="I1553" t="s">
        <v>41</v>
      </c>
      <c r="J1553" t="s">
        <v>24</v>
      </c>
      <c r="K1553" t="s">
        <v>25</v>
      </c>
      <c r="L1553" t="s">
        <v>25</v>
      </c>
      <c r="M1553" t="s">
        <v>26</v>
      </c>
      <c r="N1553" t="s">
        <v>25</v>
      </c>
      <c r="O1553" t="s">
        <v>21</v>
      </c>
      <c r="P1553" t="s">
        <v>27</v>
      </c>
      <c r="Q1553" t="s">
        <v>45</v>
      </c>
      <c r="R1553" t="s">
        <v>29</v>
      </c>
      <c r="S1553" t="s">
        <v>21</v>
      </c>
      <c r="T1553" t="s">
        <v>21</v>
      </c>
      <c r="U1553" t="s">
        <v>33</v>
      </c>
      <c r="V1553" s="2" t="s">
        <v>34</v>
      </c>
    </row>
    <row r="1554" spans="1:22" x14ac:dyDescent="0.3">
      <c r="A1554" t="s">
        <v>83</v>
      </c>
      <c r="B1554" t="s">
        <v>3366</v>
      </c>
      <c r="C1554" t="s">
        <v>3593</v>
      </c>
      <c r="D1554" t="s">
        <v>5106</v>
      </c>
      <c r="E1554" t="s">
        <v>83</v>
      </c>
      <c r="F1554" t="s">
        <v>21</v>
      </c>
      <c r="G1554" t="s">
        <v>25</v>
      </c>
    </row>
    <row r="1555" spans="1:22" x14ac:dyDescent="0.3">
      <c r="A1555" t="s">
        <v>32</v>
      </c>
      <c r="B1555" t="s">
        <v>1733</v>
      </c>
      <c r="C1555" t="s">
        <v>1958</v>
      </c>
      <c r="D1555" t="s">
        <v>2013</v>
      </c>
      <c r="E1555" t="s">
        <v>32</v>
      </c>
      <c r="F1555" t="s">
        <v>21</v>
      </c>
      <c r="G1555" t="s">
        <v>21</v>
      </c>
      <c r="H1555" t="s">
        <v>22</v>
      </c>
      <c r="I1555" t="s">
        <v>35</v>
      </c>
      <c r="J1555" t="s">
        <v>47</v>
      </c>
      <c r="K1555" t="s">
        <v>21</v>
      </c>
      <c r="L1555" t="s">
        <v>21</v>
      </c>
      <c r="M1555" t="s">
        <v>47</v>
      </c>
      <c r="N1555" t="s">
        <v>21</v>
      </c>
      <c r="O1555" t="s">
        <v>21</v>
      </c>
      <c r="P1555" t="s">
        <v>27</v>
      </c>
      <c r="Q1555" t="s">
        <v>45</v>
      </c>
      <c r="R1555" t="s">
        <v>28</v>
      </c>
      <c r="S1555" t="s">
        <v>21</v>
      </c>
      <c r="T1555" t="s">
        <v>21</v>
      </c>
      <c r="U1555" t="s">
        <v>33</v>
      </c>
      <c r="V1555" t="s">
        <v>101</v>
      </c>
    </row>
    <row r="1556" spans="1:22" x14ac:dyDescent="0.3">
      <c r="A1556" t="s">
        <v>83</v>
      </c>
      <c r="B1556" t="s">
        <v>3366</v>
      </c>
      <c r="C1556" t="s">
        <v>3593</v>
      </c>
      <c r="D1556" t="s">
        <v>5105</v>
      </c>
      <c r="E1556" t="s">
        <v>83</v>
      </c>
      <c r="F1556" t="s">
        <v>21</v>
      </c>
      <c r="G1556" t="s">
        <v>25</v>
      </c>
    </row>
    <row r="1557" spans="1:22" ht="109.2" x14ac:dyDescent="0.3">
      <c r="A1557" t="s">
        <v>32</v>
      </c>
      <c r="B1557" t="s">
        <v>311</v>
      </c>
      <c r="C1557" t="s">
        <v>332</v>
      </c>
      <c r="D1557" t="s">
        <v>1982</v>
      </c>
      <c r="E1557" t="s">
        <v>32</v>
      </c>
      <c r="F1557" t="s">
        <v>21</v>
      </c>
      <c r="G1557" t="s">
        <v>21</v>
      </c>
      <c r="H1557" t="s">
        <v>22</v>
      </c>
      <c r="I1557" t="s">
        <v>41</v>
      </c>
      <c r="J1557" t="s">
        <v>24</v>
      </c>
      <c r="K1557" t="s">
        <v>21</v>
      </c>
      <c r="L1557" t="s">
        <v>21</v>
      </c>
      <c r="M1557" t="s">
        <v>47</v>
      </c>
      <c r="N1557" t="s">
        <v>21</v>
      </c>
      <c r="O1557" t="s">
        <v>21</v>
      </c>
      <c r="P1557" t="s">
        <v>27</v>
      </c>
      <c r="Q1557" t="s">
        <v>29</v>
      </c>
      <c r="R1557" t="s">
        <v>29</v>
      </c>
      <c r="S1557" t="s">
        <v>21</v>
      </c>
      <c r="T1557" t="s">
        <v>21</v>
      </c>
      <c r="U1557" t="s">
        <v>30</v>
      </c>
      <c r="V1557" s="2" t="s">
        <v>66</v>
      </c>
    </row>
    <row r="1558" spans="1:22" ht="156" x14ac:dyDescent="0.3">
      <c r="A1558" t="s">
        <v>40</v>
      </c>
      <c r="B1558" t="s">
        <v>963</v>
      </c>
      <c r="C1558" t="s">
        <v>3369</v>
      </c>
      <c r="D1558" t="s">
        <v>3386</v>
      </c>
      <c r="E1558" t="s">
        <v>40</v>
      </c>
      <c r="F1558" t="s">
        <v>21</v>
      </c>
      <c r="G1558" t="s">
        <v>21</v>
      </c>
      <c r="H1558" t="s">
        <v>22</v>
      </c>
      <c r="I1558" t="s">
        <v>35</v>
      </c>
      <c r="J1558" t="s">
        <v>24</v>
      </c>
      <c r="K1558" t="s">
        <v>25</v>
      </c>
      <c r="L1558" t="s">
        <v>25</v>
      </c>
      <c r="M1558" t="s">
        <v>26</v>
      </c>
      <c r="N1558" t="s">
        <v>21</v>
      </c>
      <c r="O1558" t="s">
        <v>21</v>
      </c>
      <c r="P1558" t="s">
        <v>27</v>
      </c>
      <c r="Q1558" t="s">
        <v>45</v>
      </c>
      <c r="R1558" t="s">
        <v>47</v>
      </c>
      <c r="S1558" t="s">
        <v>21</v>
      </c>
      <c r="T1558" t="s">
        <v>21</v>
      </c>
      <c r="U1558" t="s">
        <v>75</v>
      </c>
      <c r="V1558" s="2" t="s">
        <v>31</v>
      </c>
    </row>
    <row r="1559" spans="1:22" ht="109.2" x14ac:dyDescent="0.3">
      <c r="A1559" t="s">
        <v>59</v>
      </c>
      <c r="B1559" t="s">
        <v>3366</v>
      </c>
      <c r="C1559" t="s">
        <v>3543</v>
      </c>
      <c r="D1559" t="s">
        <v>3560</v>
      </c>
      <c r="E1559" t="s">
        <v>70</v>
      </c>
      <c r="F1559" t="s">
        <v>21</v>
      </c>
      <c r="G1559" t="s">
        <v>21</v>
      </c>
      <c r="H1559" t="s">
        <v>22</v>
      </c>
      <c r="I1559" t="s">
        <v>35</v>
      </c>
      <c r="J1559" t="s">
        <v>24</v>
      </c>
      <c r="K1559" t="s">
        <v>25</v>
      </c>
      <c r="L1559" t="s">
        <v>21</v>
      </c>
      <c r="M1559" t="s">
        <v>47</v>
      </c>
      <c r="N1559" t="s">
        <v>21</v>
      </c>
      <c r="O1559" t="s">
        <v>21</v>
      </c>
      <c r="P1559" t="s">
        <v>27</v>
      </c>
      <c r="Q1559" t="s">
        <v>45</v>
      </c>
      <c r="R1559" t="s">
        <v>45</v>
      </c>
      <c r="S1559" t="s">
        <v>21</v>
      </c>
      <c r="T1559" t="s">
        <v>21</v>
      </c>
      <c r="U1559" t="s">
        <v>33</v>
      </c>
      <c r="V1559" s="2" t="s">
        <v>91</v>
      </c>
    </row>
    <row r="1560" spans="1:22" ht="78" x14ac:dyDescent="0.3">
      <c r="A1560" t="s">
        <v>74</v>
      </c>
      <c r="B1560" t="s">
        <v>174</v>
      </c>
      <c r="C1560" t="s">
        <v>2721</v>
      </c>
      <c r="D1560" t="s">
        <v>4088</v>
      </c>
      <c r="E1560" t="s">
        <v>74</v>
      </c>
      <c r="F1560" t="s">
        <v>21</v>
      </c>
      <c r="G1560" t="s">
        <v>21</v>
      </c>
      <c r="H1560" t="s">
        <v>22</v>
      </c>
      <c r="I1560" t="s">
        <v>35</v>
      </c>
      <c r="J1560" t="s">
        <v>24</v>
      </c>
      <c r="K1560" t="s">
        <v>25</v>
      </c>
      <c r="L1560" t="s">
        <v>25</v>
      </c>
      <c r="M1560" t="s">
        <v>26</v>
      </c>
      <c r="N1560" t="s">
        <v>25</v>
      </c>
      <c r="O1560" t="s">
        <v>21</v>
      </c>
      <c r="P1560" t="s">
        <v>60</v>
      </c>
      <c r="Q1560" t="s">
        <v>45</v>
      </c>
      <c r="R1560" t="s">
        <v>28</v>
      </c>
      <c r="S1560" t="s">
        <v>21</v>
      </c>
      <c r="T1560" t="s">
        <v>21</v>
      </c>
      <c r="U1560" t="s">
        <v>42</v>
      </c>
      <c r="V1560" s="2" t="s">
        <v>77</v>
      </c>
    </row>
    <row r="1561" spans="1:22" ht="140.4" x14ac:dyDescent="0.3">
      <c r="A1561" t="s">
        <v>64</v>
      </c>
      <c r="B1561" t="s">
        <v>162</v>
      </c>
      <c r="C1561" t="s">
        <v>505</v>
      </c>
      <c r="D1561" t="s">
        <v>3139</v>
      </c>
      <c r="E1561" t="s">
        <v>37</v>
      </c>
      <c r="F1561" t="s">
        <v>21</v>
      </c>
      <c r="G1561" t="s">
        <v>21</v>
      </c>
      <c r="H1561" t="s">
        <v>22</v>
      </c>
      <c r="I1561" t="s">
        <v>23</v>
      </c>
      <c r="J1561" t="s">
        <v>24</v>
      </c>
      <c r="K1561" t="s">
        <v>25</v>
      </c>
      <c r="L1561" t="s">
        <v>25</v>
      </c>
      <c r="M1561" t="s">
        <v>38</v>
      </c>
      <c r="N1561" t="s">
        <v>25</v>
      </c>
      <c r="O1561" t="s">
        <v>21</v>
      </c>
      <c r="P1561" t="s">
        <v>27</v>
      </c>
      <c r="Q1561" t="s">
        <v>29</v>
      </c>
      <c r="R1561" t="s">
        <v>29</v>
      </c>
      <c r="S1561" t="s">
        <v>21</v>
      </c>
      <c r="T1561" t="s">
        <v>21</v>
      </c>
      <c r="U1561" t="s">
        <v>33</v>
      </c>
      <c r="V1561" s="2" t="s">
        <v>34</v>
      </c>
    </row>
    <row r="1562" spans="1:22" x14ac:dyDescent="0.3">
      <c r="A1562" t="s">
        <v>64</v>
      </c>
      <c r="B1562" t="s">
        <v>162</v>
      </c>
      <c r="C1562" t="s">
        <v>509</v>
      </c>
      <c r="D1562" t="s">
        <v>3214</v>
      </c>
      <c r="E1562" t="s">
        <v>64</v>
      </c>
      <c r="F1562" t="s">
        <v>21</v>
      </c>
      <c r="G1562" t="s">
        <v>21</v>
      </c>
      <c r="H1562" t="s">
        <v>22</v>
      </c>
      <c r="I1562" t="s">
        <v>35</v>
      </c>
      <c r="J1562" t="s">
        <v>24</v>
      </c>
      <c r="K1562" t="s">
        <v>21</v>
      </c>
      <c r="L1562" t="s">
        <v>21</v>
      </c>
      <c r="M1562" t="s">
        <v>47</v>
      </c>
      <c r="N1562" t="s">
        <v>21</v>
      </c>
      <c r="O1562" t="s">
        <v>21</v>
      </c>
      <c r="P1562" t="s">
        <v>27</v>
      </c>
      <c r="Q1562" t="s">
        <v>28</v>
      </c>
      <c r="R1562" t="s">
        <v>29</v>
      </c>
      <c r="S1562" t="s">
        <v>21</v>
      </c>
      <c r="T1562" t="s">
        <v>25</v>
      </c>
      <c r="U1562" t="s">
        <v>30</v>
      </c>
      <c r="V1562" t="s">
        <v>111</v>
      </c>
    </row>
    <row r="1563" spans="1:22" ht="109.2" x14ac:dyDescent="0.3">
      <c r="A1563" t="s">
        <v>56</v>
      </c>
      <c r="B1563" t="s">
        <v>1861</v>
      </c>
      <c r="C1563" t="s">
        <v>2191</v>
      </c>
      <c r="D1563" t="s">
        <v>2195</v>
      </c>
      <c r="E1563" t="s">
        <v>124</v>
      </c>
      <c r="F1563" t="s">
        <v>21</v>
      </c>
      <c r="G1563" t="s">
        <v>21</v>
      </c>
      <c r="H1563" t="s">
        <v>22</v>
      </c>
      <c r="I1563" t="s">
        <v>35</v>
      </c>
      <c r="J1563" t="s">
        <v>24</v>
      </c>
      <c r="K1563" t="s">
        <v>25</v>
      </c>
      <c r="L1563" t="s">
        <v>25</v>
      </c>
      <c r="M1563" t="s">
        <v>28</v>
      </c>
      <c r="N1563" t="s">
        <v>21</v>
      </c>
      <c r="O1563" t="s">
        <v>21</v>
      </c>
      <c r="P1563" t="s">
        <v>72</v>
      </c>
      <c r="Q1563" t="s">
        <v>45</v>
      </c>
      <c r="R1563" t="s">
        <v>29</v>
      </c>
      <c r="S1563" t="s">
        <v>21</v>
      </c>
      <c r="T1563" t="s">
        <v>21</v>
      </c>
      <c r="U1563" t="s">
        <v>42</v>
      </c>
      <c r="V1563" s="2" t="s">
        <v>99</v>
      </c>
    </row>
    <row r="1564" spans="1:22" ht="140.4" x14ac:dyDescent="0.3">
      <c r="A1564" t="s">
        <v>74</v>
      </c>
      <c r="B1564" t="s">
        <v>174</v>
      </c>
      <c r="C1564" t="s">
        <v>1049</v>
      </c>
      <c r="D1564" t="s">
        <v>4157</v>
      </c>
      <c r="E1564" t="s">
        <v>74</v>
      </c>
      <c r="F1564" t="s">
        <v>21</v>
      </c>
      <c r="G1564" t="s">
        <v>21</v>
      </c>
      <c r="H1564" t="s">
        <v>22</v>
      </c>
      <c r="I1564" t="s">
        <v>41</v>
      </c>
      <c r="J1564" t="s">
        <v>24</v>
      </c>
      <c r="K1564" t="s">
        <v>25</v>
      </c>
      <c r="L1564" t="s">
        <v>25</v>
      </c>
      <c r="M1564" t="s">
        <v>38</v>
      </c>
      <c r="N1564" t="s">
        <v>25</v>
      </c>
      <c r="O1564" t="s">
        <v>25</v>
      </c>
      <c r="P1564" t="s">
        <v>27</v>
      </c>
      <c r="Q1564" t="s">
        <v>45</v>
      </c>
      <c r="R1564" t="s">
        <v>29</v>
      </c>
      <c r="S1564" t="s">
        <v>21</v>
      </c>
      <c r="T1564" t="s">
        <v>21</v>
      </c>
      <c r="U1564" t="s">
        <v>30</v>
      </c>
      <c r="V1564" s="2" t="s">
        <v>34</v>
      </c>
    </row>
    <row r="1565" spans="1:22" ht="78" x14ac:dyDescent="0.3">
      <c r="A1565" t="s">
        <v>65</v>
      </c>
      <c r="B1565" t="s">
        <v>3056</v>
      </c>
      <c r="C1565" t="s">
        <v>3059</v>
      </c>
      <c r="D1565" t="s">
        <v>3060</v>
      </c>
      <c r="E1565" t="s">
        <v>65</v>
      </c>
      <c r="F1565" t="s">
        <v>21</v>
      </c>
      <c r="G1565" t="s">
        <v>21</v>
      </c>
      <c r="H1565" t="s">
        <v>22</v>
      </c>
      <c r="I1565" t="s">
        <v>23</v>
      </c>
      <c r="J1565" t="s">
        <v>24</v>
      </c>
      <c r="K1565" t="s">
        <v>25</v>
      </c>
      <c r="L1565" t="s">
        <v>25</v>
      </c>
      <c r="M1565" t="s">
        <v>26</v>
      </c>
      <c r="N1565" t="s">
        <v>25</v>
      </c>
      <c r="O1565" t="s">
        <v>25</v>
      </c>
      <c r="P1565" t="s">
        <v>27</v>
      </c>
      <c r="Q1565" t="s">
        <v>45</v>
      </c>
      <c r="R1565" t="s">
        <v>29</v>
      </c>
      <c r="S1565" t="s">
        <v>21</v>
      </c>
      <c r="T1565" t="s">
        <v>21</v>
      </c>
      <c r="U1565" t="s">
        <v>75</v>
      </c>
      <c r="V1565" s="2" t="s">
        <v>77</v>
      </c>
    </row>
    <row r="1566" spans="1:22" ht="140.4" x14ac:dyDescent="0.3">
      <c r="A1566" t="s">
        <v>135</v>
      </c>
      <c r="B1566" t="s">
        <v>4323</v>
      </c>
      <c r="C1566" t="s">
        <v>597</v>
      </c>
      <c r="D1566" t="s">
        <v>4949</v>
      </c>
      <c r="E1566" t="s">
        <v>135</v>
      </c>
      <c r="F1566" t="s">
        <v>21</v>
      </c>
      <c r="G1566" t="s">
        <v>21</v>
      </c>
      <c r="H1566" t="s">
        <v>50</v>
      </c>
      <c r="I1566" t="s">
        <v>35</v>
      </c>
      <c r="J1566" t="s">
        <v>24</v>
      </c>
      <c r="K1566" t="s">
        <v>25</v>
      </c>
      <c r="L1566" t="s">
        <v>25</v>
      </c>
      <c r="M1566" t="s">
        <v>38</v>
      </c>
      <c r="N1566" t="s">
        <v>25</v>
      </c>
      <c r="O1566" t="s">
        <v>21</v>
      </c>
      <c r="P1566" t="s">
        <v>27</v>
      </c>
      <c r="Q1566" t="s">
        <v>28</v>
      </c>
      <c r="R1566" t="s">
        <v>29</v>
      </c>
      <c r="S1566" t="s">
        <v>21</v>
      </c>
      <c r="T1566" t="s">
        <v>21</v>
      </c>
      <c r="U1566" t="s">
        <v>33</v>
      </c>
      <c r="V1566" s="2" t="s">
        <v>34</v>
      </c>
    </row>
    <row r="1567" spans="1:22" ht="156" x14ac:dyDescent="0.3">
      <c r="A1567" t="s">
        <v>61</v>
      </c>
      <c r="B1567" t="s">
        <v>519</v>
      </c>
      <c r="C1567" t="s">
        <v>1027</v>
      </c>
      <c r="D1567" t="s">
        <v>1178</v>
      </c>
      <c r="E1567" t="s">
        <v>61</v>
      </c>
      <c r="F1567" t="s">
        <v>21</v>
      </c>
      <c r="G1567" t="s">
        <v>21</v>
      </c>
      <c r="H1567" t="s">
        <v>50</v>
      </c>
      <c r="I1567" t="s">
        <v>35</v>
      </c>
      <c r="J1567" t="s">
        <v>24</v>
      </c>
      <c r="K1567" t="s">
        <v>21</v>
      </c>
      <c r="L1567" t="s">
        <v>21</v>
      </c>
      <c r="M1567" t="s">
        <v>47</v>
      </c>
      <c r="N1567" t="s">
        <v>21</v>
      </c>
      <c r="O1567" t="s">
        <v>21</v>
      </c>
      <c r="P1567" t="s">
        <v>27</v>
      </c>
      <c r="Q1567" t="s">
        <v>47</v>
      </c>
      <c r="R1567" t="s">
        <v>28</v>
      </c>
      <c r="S1567" t="s">
        <v>21</v>
      </c>
      <c r="T1567" t="s">
        <v>25</v>
      </c>
      <c r="U1567" t="s">
        <v>75</v>
      </c>
      <c r="V1567" s="2" t="s">
        <v>31</v>
      </c>
    </row>
    <row r="1568" spans="1:22" ht="140.4" x14ac:dyDescent="0.3">
      <c r="A1568" t="s">
        <v>139</v>
      </c>
      <c r="B1568" t="s">
        <v>2870</v>
      </c>
      <c r="C1568" t="s">
        <v>3618</v>
      </c>
      <c r="D1568" t="s">
        <v>4667</v>
      </c>
      <c r="E1568" t="s">
        <v>139</v>
      </c>
      <c r="F1568" t="s">
        <v>21</v>
      </c>
      <c r="G1568" t="s">
        <v>21</v>
      </c>
      <c r="H1568" t="s">
        <v>22</v>
      </c>
      <c r="I1568" t="s">
        <v>23</v>
      </c>
      <c r="J1568" t="s">
        <v>24</v>
      </c>
      <c r="K1568" t="s">
        <v>25</v>
      </c>
      <c r="L1568" t="s">
        <v>25</v>
      </c>
      <c r="M1568" t="s">
        <v>38</v>
      </c>
      <c r="N1568" t="s">
        <v>25</v>
      </c>
      <c r="O1568" t="s">
        <v>21</v>
      </c>
      <c r="P1568" s="2" t="s">
        <v>100</v>
      </c>
      <c r="Q1568" t="s">
        <v>28</v>
      </c>
      <c r="R1568" t="s">
        <v>29</v>
      </c>
      <c r="S1568" t="s">
        <v>21</v>
      </c>
      <c r="T1568" t="s">
        <v>21</v>
      </c>
      <c r="U1568" t="s">
        <v>33</v>
      </c>
      <c r="V1568" s="2" t="s">
        <v>34</v>
      </c>
    </row>
    <row r="1569" spans="1:22" ht="140.4" x14ac:dyDescent="0.3">
      <c r="A1569" t="s">
        <v>158</v>
      </c>
      <c r="B1569" t="s">
        <v>162</v>
      </c>
      <c r="C1569" t="s">
        <v>5261</v>
      </c>
      <c r="D1569" t="s">
        <v>5279</v>
      </c>
      <c r="E1569" t="s">
        <v>158</v>
      </c>
      <c r="F1569" t="s">
        <v>21</v>
      </c>
      <c r="G1569" t="s">
        <v>21</v>
      </c>
      <c r="H1569" t="s">
        <v>54</v>
      </c>
      <c r="I1569" t="s">
        <v>35</v>
      </c>
      <c r="J1569" t="s">
        <v>24</v>
      </c>
      <c r="K1569" t="s">
        <v>21</v>
      </c>
      <c r="L1569" t="s">
        <v>25</v>
      </c>
      <c r="M1569" t="s">
        <v>26</v>
      </c>
      <c r="N1569" t="s">
        <v>21</v>
      </c>
      <c r="O1569" t="s">
        <v>21</v>
      </c>
      <c r="P1569" t="s">
        <v>72</v>
      </c>
      <c r="Q1569" t="s">
        <v>45</v>
      </c>
      <c r="R1569" t="s">
        <v>29</v>
      </c>
      <c r="S1569" t="s">
        <v>21</v>
      </c>
      <c r="T1569" t="s">
        <v>21</v>
      </c>
      <c r="U1569" t="s">
        <v>33</v>
      </c>
      <c r="V1569" s="2" t="s">
        <v>34</v>
      </c>
    </row>
    <row r="1570" spans="1:22" ht="156" x14ac:dyDescent="0.3">
      <c r="A1570" t="s">
        <v>19</v>
      </c>
      <c r="B1570" t="s">
        <v>162</v>
      </c>
      <c r="C1570" t="s">
        <v>163</v>
      </c>
      <c r="D1570" t="s">
        <v>164</v>
      </c>
      <c r="E1570" t="s">
        <v>20</v>
      </c>
      <c r="F1570" t="s">
        <v>21</v>
      </c>
      <c r="G1570" t="s">
        <v>21</v>
      </c>
      <c r="H1570" t="s">
        <v>22</v>
      </c>
      <c r="I1570" t="s">
        <v>23</v>
      </c>
      <c r="J1570" t="s">
        <v>24</v>
      </c>
      <c r="K1570" t="s">
        <v>25</v>
      </c>
      <c r="L1570" t="s">
        <v>25</v>
      </c>
      <c r="M1570" t="s">
        <v>26</v>
      </c>
      <c r="N1570" t="s">
        <v>25</v>
      </c>
      <c r="O1570" t="s">
        <v>21</v>
      </c>
      <c r="P1570" t="s">
        <v>27</v>
      </c>
      <c r="Q1570" t="s">
        <v>28</v>
      </c>
      <c r="R1570" t="s">
        <v>29</v>
      </c>
      <c r="S1570" t="s">
        <v>21</v>
      </c>
      <c r="T1570" t="s">
        <v>21</v>
      </c>
      <c r="U1570" t="s">
        <v>30</v>
      </c>
      <c r="V1570" s="2" t="s">
        <v>31</v>
      </c>
    </row>
    <row r="1571" spans="1:22" ht="140.4" x14ac:dyDescent="0.3">
      <c r="A1571" t="s">
        <v>39</v>
      </c>
      <c r="B1571" t="s">
        <v>478</v>
      </c>
      <c r="C1571" t="s">
        <v>558</v>
      </c>
      <c r="D1571" t="s">
        <v>720</v>
      </c>
      <c r="E1571" t="s">
        <v>39</v>
      </c>
      <c r="F1571" t="s">
        <v>21</v>
      </c>
      <c r="G1571" t="s">
        <v>21</v>
      </c>
      <c r="H1571" t="s">
        <v>22</v>
      </c>
      <c r="I1571" t="s">
        <v>23</v>
      </c>
      <c r="J1571" t="s">
        <v>24</v>
      </c>
      <c r="K1571" t="s">
        <v>25</v>
      </c>
      <c r="L1571" t="s">
        <v>25</v>
      </c>
      <c r="M1571" t="s">
        <v>38</v>
      </c>
      <c r="N1571" t="s">
        <v>25</v>
      </c>
      <c r="O1571" t="s">
        <v>21</v>
      </c>
      <c r="P1571" t="s">
        <v>27</v>
      </c>
      <c r="Q1571" t="s">
        <v>28</v>
      </c>
      <c r="R1571" t="s">
        <v>29</v>
      </c>
      <c r="S1571" t="s">
        <v>21</v>
      </c>
      <c r="T1571" t="s">
        <v>21</v>
      </c>
      <c r="U1571" t="s">
        <v>30</v>
      </c>
      <c r="V1571" s="2" t="s">
        <v>34</v>
      </c>
    </row>
    <row r="1572" spans="1:22" ht="140.4" x14ac:dyDescent="0.3">
      <c r="A1572" t="s">
        <v>74</v>
      </c>
      <c r="B1572" t="s">
        <v>174</v>
      </c>
      <c r="C1572" t="s">
        <v>1162</v>
      </c>
      <c r="D1572" t="s">
        <v>4084</v>
      </c>
      <c r="E1572" t="s">
        <v>74</v>
      </c>
      <c r="F1572" t="s">
        <v>21</v>
      </c>
      <c r="G1572" t="s">
        <v>21</v>
      </c>
      <c r="H1572" t="s">
        <v>22</v>
      </c>
      <c r="I1572" t="s">
        <v>23</v>
      </c>
      <c r="J1572" t="s">
        <v>24</v>
      </c>
      <c r="K1572" t="s">
        <v>25</v>
      </c>
      <c r="L1572" t="s">
        <v>25</v>
      </c>
      <c r="M1572" t="s">
        <v>38</v>
      </c>
      <c r="N1572" t="s">
        <v>25</v>
      </c>
      <c r="O1572" t="s">
        <v>21</v>
      </c>
      <c r="P1572" t="s">
        <v>27</v>
      </c>
      <c r="Q1572" t="s">
        <v>29</v>
      </c>
      <c r="R1572" t="s">
        <v>29</v>
      </c>
      <c r="S1572" t="s">
        <v>21</v>
      </c>
      <c r="T1572" t="s">
        <v>21</v>
      </c>
      <c r="U1572" t="s">
        <v>30</v>
      </c>
      <c r="V1572" s="2" t="s">
        <v>34</v>
      </c>
    </row>
    <row r="1573" spans="1:22" ht="156" x14ac:dyDescent="0.3">
      <c r="A1573" t="s">
        <v>85</v>
      </c>
      <c r="B1573" t="s">
        <v>174</v>
      </c>
      <c r="C1573" t="s">
        <v>195</v>
      </c>
      <c r="D1573" t="s">
        <v>4493</v>
      </c>
      <c r="E1573" t="s">
        <v>85</v>
      </c>
      <c r="F1573" t="s">
        <v>21</v>
      </c>
      <c r="G1573" t="s">
        <v>21</v>
      </c>
      <c r="H1573" t="s">
        <v>22</v>
      </c>
      <c r="I1573" t="s">
        <v>35</v>
      </c>
      <c r="J1573" t="s">
        <v>24</v>
      </c>
      <c r="K1573" t="s">
        <v>25</v>
      </c>
      <c r="L1573" t="s">
        <v>25</v>
      </c>
      <c r="M1573" t="s">
        <v>26</v>
      </c>
      <c r="N1573" t="s">
        <v>25</v>
      </c>
      <c r="O1573" t="s">
        <v>21</v>
      </c>
      <c r="P1573" t="s">
        <v>72</v>
      </c>
      <c r="Q1573" t="s">
        <v>28</v>
      </c>
      <c r="R1573" t="s">
        <v>29</v>
      </c>
      <c r="S1573" t="s">
        <v>21</v>
      </c>
      <c r="T1573" t="s">
        <v>21</v>
      </c>
      <c r="U1573" t="s">
        <v>42</v>
      </c>
      <c r="V1573" s="2" t="s">
        <v>31</v>
      </c>
    </row>
    <row r="1574" spans="1:22" x14ac:dyDescent="0.3">
      <c r="A1574" t="s">
        <v>132</v>
      </c>
      <c r="B1574" t="s">
        <v>963</v>
      </c>
      <c r="C1574" t="s">
        <v>2783</v>
      </c>
      <c r="D1574" t="s">
        <v>3113</v>
      </c>
      <c r="E1574" t="s">
        <v>132</v>
      </c>
      <c r="F1574" t="s">
        <v>25</v>
      </c>
      <c r="G1574" t="s">
        <v>25</v>
      </c>
    </row>
    <row r="1575" spans="1:22" ht="140.4" x14ac:dyDescent="0.3">
      <c r="A1575" t="s">
        <v>70</v>
      </c>
      <c r="B1575" t="s">
        <v>475</v>
      </c>
      <c r="C1575" t="s">
        <v>4266</v>
      </c>
      <c r="D1575" t="s">
        <v>4271</v>
      </c>
      <c r="E1575" t="s">
        <v>70</v>
      </c>
      <c r="F1575" t="s">
        <v>21</v>
      </c>
      <c r="G1575" t="s">
        <v>21</v>
      </c>
      <c r="H1575" t="s">
        <v>22</v>
      </c>
      <c r="I1575" t="s">
        <v>35</v>
      </c>
      <c r="J1575" t="s">
        <v>24</v>
      </c>
      <c r="K1575" t="s">
        <v>25</v>
      </c>
      <c r="L1575" t="s">
        <v>25</v>
      </c>
      <c r="M1575" t="s">
        <v>26</v>
      </c>
      <c r="N1575" t="s">
        <v>21</v>
      </c>
      <c r="O1575" t="s">
        <v>21</v>
      </c>
      <c r="P1575" t="s">
        <v>27</v>
      </c>
      <c r="Q1575" t="s">
        <v>45</v>
      </c>
      <c r="R1575" t="s">
        <v>29</v>
      </c>
      <c r="S1575" t="s">
        <v>21</v>
      </c>
      <c r="T1575" t="s">
        <v>21</v>
      </c>
      <c r="U1575" t="s">
        <v>75</v>
      </c>
      <c r="V1575" s="2" t="s">
        <v>34</v>
      </c>
    </row>
    <row r="1576" spans="1:22" ht="140.4" x14ac:dyDescent="0.3">
      <c r="A1576" t="s">
        <v>158</v>
      </c>
      <c r="B1576" t="s">
        <v>162</v>
      </c>
      <c r="C1576" t="s">
        <v>5261</v>
      </c>
      <c r="D1576" t="s">
        <v>5278</v>
      </c>
      <c r="E1576" t="s">
        <v>158</v>
      </c>
      <c r="F1576" t="s">
        <v>21</v>
      </c>
      <c r="G1576" t="s">
        <v>21</v>
      </c>
      <c r="H1576" t="s">
        <v>22</v>
      </c>
      <c r="I1576" t="s">
        <v>23</v>
      </c>
      <c r="J1576" t="s">
        <v>24</v>
      </c>
      <c r="K1576" t="s">
        <v>25</v>
      </c>
      <c r="L1576" t="s">
        <v>25</v>
      </c>
      <c r="M1576" t="s">
        <v>38</v>
      </c>
      <c r="N1576" t="s">
        <v>25</v>
      </c>
      <c r="O1576" t="s">
        <v>21</v>
      </c>
      <c r="P1576" t="s">
        <v>27</v>
      </c>
      <c r="Q1576" t="s">
        <v>29</v>
      </c>
      <c r="R1576" t="s">
        <v>29</v>
      </c>
      <c r="S1576" t="s">
        <v>21</v>
      </c>
      <c r="T1576" t="s">
        <v>21</v>
      </c>
      <c r="U1576" t="s">
        <v>30</v>
      </c>
      <c r="V1576" s="2" t="s">
        <v>34</v>
      </c>
    </row>
    <row r="1577" spans="1:22" ht="140.4" x14ac:dyDescent="0.3">
      <c r="A1577" t="s">
        <v>135</v>
      </c>
      <c r="B1577" t="s">
        <v>162</v>
      </c>
      <c r="C1577" t="s">
        <v>3520</v>
      </c>
      <c r="D1577" t="s">
        <v>4916</v>
      </c>
      <c r="E1577" t="s">
        <v>135</v>
      </c>
      <c r="F1577" t="s">
        <v>21</v>
      </c>
      <c r="G1577" t="s">
        <v>21</v>
      </c>
      <c r="H1577" t="s">
        <v>22</v>
      </c>
      <c r="I1577" t="s">
        <v>23</v>
      </c>
      <c r="J1577" t="s">
        <v>24</v>
      </c>
      <c r="K1577" t="s">
        <v>25</v>
      </c>
      <c r="L1577" t="s">
        <v>25</v>
      </c>
      <c r="M1577" t="s">
        <v>38</v>
      </c>
      <c r="N1577" t="s">
        <v>25</v>
      </c>
      <c r="O1577" t="s">
        <v>21</v>
      </c>
      <c r="P1577" t="s">
        <v>27</v>
      </c>
      <c r="Q1577" t="s">
        <v>28</v>
      </c>
      <c r="R1577" t="s">
        <v>29</v>
      </c>
      <c r="S1577" t="s">
        <v>21</v>
      </c>
      <c r="T1577" t="s">
        <v>25</v>
      </c>
      <c r="U1577" t="s">
        <v>30</v>
      </c>
      <c r="V1577" s="2" t="s">
        <v>34</v>
      </c>
    </row>
    <row r="1578" spans="1:22" ht="156" x14ac:dyDescent="0.3">
      <c r="A1578" t="s">
        <v>61</v>
      </c>
      <c r="B1578" t="s">
        <v>519</v>
      </c>
      <c r="C1578" t="s">
        <v>1027</v>
      </c>
      <c r="D1578" t="s">
        <v>1175</v>
      </c>
      <c r="E1578" t="s">
        <v>61</v>
      </c>
      <c r="F1578" t="s">
        <v>21</v>
      </c>
      <c r="G1578" t="s">
        <v>21</v>
      </c>
      <c r="H1578" t="s">
        <v>50</v>
      </c>
      <c r="I1578" t="s">
        <v>23</v>
      </c>
      <c r="J1578" t="s">
        <v>47</v>
      </c>
      <c r="K1578" t="s">
        <v>25</v>
      </c>
      <c r="L1578" t="s">
        <v>25</v>
      </c>
      <c r="M1578" t="s">
        <v>28</v>
      </c>
      <c r="N1578" t="s">
        <v>21</v>
      </c>
      <c r="O1578" t="s">
        <v>21</v>
      </c>
      <c r="P1578" t="s">
        <v>80</v>
      </c>
      <c r="Q1578" t="s">
        <v>45</v>
      </c>
      <c r="R1578" t="s">
        <v>45</v>
      </c>
      <c r="S1578" t="s">
        <v>21</v>
      </c>
      <c r="T1578" t="s">
        <v>25</v>
      </c>
      <c r="U1578" t="s">
        <v>33</v>
      </c>
      <c r="V1578" s="2" t="s">
        <v>31</v>
      </c>
    </row>
    <row r="1579" spans="1:22" ht="156" x14ac:dyDescent="0.3">
      <c r="A1579" t="s">
        <v>40</v>
      </c>
      <c r="B1579" t="s">
        <v>162</v>
      </c>
      <c r="C1579" t="s">
        <v>3121</v>
      </c>
      <c r="D1579" t="s">
        <v>3288</v>
      </c>
      <c r="E1579" t="s">
        <v>37</v>
      </c>
      <c r="F1579" t="s">
        <v>21</v>
      </c>
      <c r="G1579" t="s">
        <v>21</v>
      </c>
      <c r="H1579" t="s">
        <v>22</v>
      </c>
      <c r="I1579" t="s">
        <v>35</v>
      </c>
      <c r="J1579" t="s">
        <v>24</v>
      </c>
      <c r="K1579" t="s">
        <v>25</v>
      </c>
      <c r="L1579" t="s">
        <v>25</v>
      </c>
      <c r="M1579" t="s">
        <v>26</v>
      </c>
      <c r="N1579" t="s">
        <v>25</v>
      </c>
      <c r="O1579" t="s">
        <v>21</v>
      </c>
      <c r="P1579" t="s">
        <v>80</v>
      </c>
      <c r="Q1579" t="s">
        <v>45</v>
      </c>
      <c r="R1579" t="s">
        <v>29</v>
      </c>
      <c r="S1579" t="s">
        <v>21</v>
      </c>
      <c r="T1579" t="s">
        <v>21</v>
      </c>
      <c r="U1579" t="s">
        <v>33</v>
      </c>
      <c r="V1579" s="2" t="s">
        <v>31</v>
      </c>
    </row>
    <row r="1580" spans="1:22" ht="156" x14ac:dyDescent="0.3">
      <c r="A1580" t="s">
        <v>73</v>
      </c>
      <c r="B1580" t="s">
        <v>162</v>
      </c>
      <c r="C1580" t="s">
        <v>363</v>
      </c>
      <c r="D1580" t="s">
        <v>419</v>
      </c>
      <c r="E1580" t="s">
        <v>52</v>
      </c>
      <c r="F1580" t="s">
        <v>21</v>
      </c>
      <c r="G1580" t="s">
        <v>21</v>
      </c>
      <c r="H1580" t="s">
        <v>22</v>
      </c>
      <c r="I1580" t="s">
        <v>23</v>
      </c>
      <c r="J1580" t="s">
        <v>24</v>
      </c>
      <c r="K1580" t="s">
        <v>25</v>
      </c>
      <c r="L1580" t="s">
        <v>25</v>
      </c>
      <c r="M1580" t="s">
        <v>38</v>
      </c>
      <c r="N1580" t="s">
        <v>25</v>
      </c>
      <c r="O1580" t="s">
        <v>21</v>
      </c>
      <c r="P1580" t="s">
        <v>27</v>
      </c>
      <c r="Q1580" t="s">
        <v>45</v>
      </c>
      <c r="R1580" t="s">
        <v>28</v>
      </c>
      <c r="S1580" t="s">
        <v>21</v>
      </c>
      <c r="T1580" t="s">
        <v>21</v>
      </c>
      <c r="U1580" t="s">
        <v>30</v>
      </c>
      <c r="V1580" s="2" t="s">
        <v>31</v>
      </c>
    </row>
    <row r="1581" spans="1:22" ht="109.2" x14ac:dyDescent="0.3">
      <c r="A1581" t="s">
        <v>150</v>
      </c>
      <c r="B1581" t="s">
        <v>475</v>
      </c>
      <c r="C1581" t="s">
        <v>1005</v>
      </c>
      <c r="D1581" t="s">
        <v>5188</v>
      </c>
      <c r="E1581" t="s">
        <v>150</v>
      </c>
      <c r="F1581" t="s">
        <v>21</v>
      </c>
      <c r="G1581" t="s">
        <v>21</v>
      </c>
      <c r="H1581" t="s">
        <v>22</v>
      </c>
      <c r="I1581" t="s">
        <v>35</v>
      </c>
      <c r="J1581" t="s">
        <v>24</v>
      </c>
      <c r="K1581" t="s">
        <v>25</v>
      </c>
      <c r="L1581" t="s">
        <v>25</v>
      </c>
      <c r="M1581" t="s">
        <v>26</v>
      </c>
      <c r="N1581" t="s">
        <v>25</v>
      </c>
      <c r="O1581" t="s">
        <v>21</v>
      </c>
      <c r="P1581" t="s">
        <v>27</v>
      </c>
      <c r="Q1581" t="s">
        <v>28</v>
      </c>
      <c r="R1581" t="s">
        <v>29</v>
      </c>
      <c r="S1581" t="s">
        <v>21</v>
      </c>
      <c r="T1581" t="s">
        <v>21</v>
      </c>
      <c r="U1581" t="s">
        <v>42</v>
      </c>
      <c r="V1581" s="2" t="s">
        <v>66</v>
      </c>
    </row>
    <row r="1582" spans="1:22" ht="140.4" x14ac:dyDescent="0.3">
      <c r="A1582" t="s">
        <v>74</v>
      </c>
      <c r="B1582" t="s">
        <v>174</v>
      </c>
      <c r="C1582" t="s">
        <v>2721</v>
      </c>
      <c r="D1582" t="s">
        <v>4097</v>
      </c>
      <c r="E1582" t="s">
        <v>74</v>
      </c>
      <c r="F1582" t="s">
        <v>21</v>
      </c>
      <c r="G1582" t="s">
        <v>21</v>
      </c>
      <c r="H1582" t="s">
        <v>54</v>
      </c>
      <c r="I1582" t="s">
        <v>23</v>
      </c>
      <c r="J1582" t="s">
        <v>24</v>
      </c>
      <c r="K1582" t="s">
        <v>25</v>
      </c>
      <c r="L1582" t="s">
        <v>25</v>
      </c>
      <c r="M1582" t="s">
        <v>38</v>
      </c>
      <c r="N1582" t="s">
        <v>25</v>
      </c>
      <c r="O1582" t="s">
        <v>21</v>
      </c>
      <c r="P1582" t="s">
        <v>72</v>
      </c>
      <c r="Q1582" t="s">
        <v>45</v>
      </c>
      <c r="R1582" t="s">
        <v>29</v>
      </c>
      <c r="S1582" t="s">
        <v>21</v>
      </c>
      <c r="T1582" t="s">
        <v>21</v>
      </c>
      <c r="U1582" t="s">
        <v>30</v>
      </c>
      <c r="V1582" s="2" t="s">
        <v>34</v>
      </c>
    </row>
    <row r="1583" spans="1:22" ht="140.4" x14ac:dyDescent="0.3">
      <c r="A1583" t="s">
        <v>61</v>
      </c>
      <c r="B1583" t="s">
        <v>847</v>
      </c>
      <c r="C1583" t="s">
        <v>1069</v>
      </c>
      <c r="D1583" t="s">
        <v>1282</v>
      </c>
      <c r="E1583" t="s">
        <v>61</v>
      </c>
      <c r="F1583" t="s">
        <v>21</v>
      </c>
      <c r="G1583" t="s">
        <v>21</v>
      </c>
      <c r="H1583" t="s">
        <v>54</v>
      </c>
      <c r="I1583" t="s">
        <v>23</v>
      </c>
      <c r="J1583" t="s">
        <v>24</v>
      </c>
      <c r="K1583" t="s">
        <v>25</v>
      </c>
      <c r="L1583" t="s">
        <v>25</v>
      </c>
      <c r="M1583" t="s">
        <v>26</v>
      </c>
      <c r="N1583" t="s">
        <v>25</v>
      </c>
      <c r="O1583" t="s">
        <v>21</v>
      </c>
      <c r="P1583" t="s">
        <v>27</v>
      </c>
      <c r="Q1583" t="s">
        <v>45</v>
      </c>
      <c r="R1583" t="s">
        <v>28</v>
      </c>
      <c r="S1583" t="s">
        <v>21</v>
      </c>
      <c r="T1583" t="s">
        <v>21</v>
      </c>
      <c r="U1583" t="s">
        <v>33</v>
      </c>
      <c r="V1583" s="2" t="s">
        <v>34</v>
      </c>
    </row>
    <row r="1584" spans="1:22" ht="109.2" x14ac:dyDescent="0.3">
      <c r="A1584" t="s">
        <v>83</v>
      </c>
      <c r="B1584" t="s">
        <v>932</v>
      </c>
      <c r="C1584" t="s">
        <v>1374</v>
      </c>
      <c r="D1584" t="s">
        <v>4987</v>
      </c>
      <c r="E1584" t="s">
        <v>83</v>
      </c>
      <c r="F1584" t="s">
        <v>21</v>
      </c>
      <c r="G1584" t="s">
        <v>21</v>
      </c>
      <c r="H1584" t="s">
        <v>22</v>
      </c>
      <c r="I1584" t="s">
        <v>35</v>
      </c>
      <c r="J1584" t="s">
        <v>24</v>
      </c>
      <c r="K1584" t="s">
        <v>25</v>
      </c>
      <c r="L1584" t="s">
        <v>25</v>
      </c>
      <c r="M1584" t="s">
        <v>28</v>
      </c>
      <c r="N1584" t="s">
        <v>25</v>
      </c>
      <c r="O1584" t="s">
        <v>21</v>
      </c>
      <c r="P1584" t="s">
        <v>27</v>
      </c>
      <c r="Q1584" t="s">
        <v>45</v>
      </c>
      <c r="R1584" t="s">
        <v>29</v>
      </c>
      <c r="S1584" t="s">
        <v>21</v>
      </c>
      <c r="T1584" t="s">
        <v>21</v>
      </c>
      <c r="U1584" t="s">
        <v>33</v>
      </c>
      <c r="V1584" s="2" t="s">
        <v>66</v>
      </c>
    </row>
    <row r="1585" spans="1:22" x14ac:dyDescent="0.3">
      <c r="A1585" t="s">
        <v>20</v>
      </c>
      <c r="B1585" t="s">
        <v>2938</v>
      </c>
      <c r="C1585" t="s">
        <v>2939</v>
      </c>
      <c r="D1585" t="s">
        <v>2950</v>
      </c>
      <c r="E1585" t="s">
        <v>20</v>
      </c>
      <c r="F1585" t="s">
        <v>21</v>
      </c>
      <c r="G1585" t="s">
        <v>21</v>
      </c>
      <c r="H1585" t="s">
        <v>50</v>
      </c>
      <c r="I1585" t="s">
        <v>35</v>
      </c>
      <c r="J1585" t="s">
        <v>24</v>
      </c>
      <c r="K1585" t="s">
        <v>25</v>
      </c>
      <c r="L1585" t="s">
        <v>25</v>
      </c>
      <c r="M1585" t="s">
        <v>26</v>
      </c>
      <c r="N1585" t="s">
        <v>25</v>
      </c>
      <c r="O1585" t="s">
        <v>21</v>
      </c>
      <c r="P1585" t="s">
        <v>27</v>
      </c>
      <c r="Q1585" t="s">
        <v>28</v>
      </c>
      <c r="R1585" t="s">
        <v>29</v>
      </c>
      <c r="S1585" t="s">
        <v>25</v>
      </c>
      <c r="T1585" t="s">
        <v>25</v>
      </c>
      <c r="U1585" t="s">
        <v>75</v>
      </c>
      <c r="V1585" t="s">
        <v>63</v>
      </c>
    </row>
    <row r="1586" spans="1:22" ht="156" x14ac:dyDescent="0.3">
      <c r="A1586" t="s">
        <v>56</v>
      </c>
      <c r="B1586" t="s">
        <v>174</v>
      </c>
      <c r="C1586" t="s">
        <v>2138</v>
      </c>
      <c r="D1586" t="s">
        <v>2139</v>
      </c>
      <c r="E1586" t="s">
        <v>56</v>
      </c>
      <c r="F1586" t="s">
        <v>21</v>
      </c>
      <c r="G1586" t="s">
        <v>21</v>
      </c>
      <c r="H1586" t="s">
        <v>22</v>
      </c>
      <c r="I1586" t="s">
        <v>41</v>
      </c>
      <c r="J1586" t="s">
        <v>24</v>
      </c>
      <c r="K1586" t="s">
        <v>25</v>
      </c>
      <c r="L1586" t="s">
        <v>25</v>
      </c>
      <c r="M1586" t="s">
        <v>38</v>
      </c>
      <c r="N1586" t="s">
        <v>25</v>
      </c>
      <c r="O1586" t="s">
        <v>21</v>
      </c>
      <c r="P1586" t="s">
        <v>27</v>
      </c>
      <c r="Q1586" t="s">
        <v>29</v>
      </c>
      <c r="R1586" t="s">
        <v>29</v>
      </c>
      <c r="S1586" t="s">
        <v>21</v>
      </c>
      <c r="T1586" t="s">
        <v>21</v>
      </c>
      <c r="U1586" t="s">
        <v>30</v>
      </c>
      <c r="V1586" s="2" t="s">
        <v>31</v>
      </c>
    </row>
    <row r="1587" spans="1:22" x14ac:dyDescent="0.3">
      <c r="A1587" t="s">
        <v>52</v>
      </c>
      <c r="B1587" t="s">
        <v>881</v>
      </c>
      <c r="C1587" t="s">
        <v>993</v>
      </c>
      <c r="D1587" t="s">
        <v>994</v>
      </c>
      <c r="E1587" t="s">
        <v>52</v>
      </c>
      <c r="F1587" t="s">
        <v>21</v>
      </c>
      <c r="G1587" t="s">
        <v>21</v>
      </c>
      <c r="H1587" t="s">
        <v>22</v>
      </c>
      <c r="I1587" t="s">
        <v>35</v>
      </c>
      <c r="J1587" t="s">
        <v>24</v>
      </c>
      <c r="K1587" t="s">
        <v>21</v>
      </c>
      <c r="L1587" t="s">
        <v>21</v>
      </c>
      <c r="M1587" t="s">
        <v>47</v>
      </c>
      <c r="N1587" t="s">
        <v>21</v>
      </c>
      <c r="O1587" t="s">
        <v>21</v>
      </c>
      <c r="P1587" t="s">
        <v>27</v>
      </c>
      <c r="Q1587" t="s">
        <v>45</v>
      </c>
      <c r="R1587" t="s">
        <v>29</v>
      </c>
      <c r="S1587" t="s">
        <v>21</v>
      </c>
      <c r="T1587" t="s">
        <v>21</v>
      </c>
      <c r="U1587" t="s">
        <v>75</v>
      </c>
      <c r="V1587" t="s">
        <v>101</v>
      </c>
    </row>
    <row r="1588" spans="1:22" ht="140.4" x14ac:dyDescent="0.3">
      <c r="A1588" t="s">
        <v>70</v>
      </c>
      <c r="B1588" t="s">
        <v>1602</v>
      </c>
      <c r="C1588" t="s">
        <v>3703</v>
      </c>
      <c r="D1588" t="s">
        <v>4170</v>
      </c>
      <c r="E1588" t="s">
        <v>70</v>
      </c>
      <c r="F1588" t="s">
        <v>21</v>
      </c>
      <c r="G1588" t="s">
        <v>21</v>
      </c>
      <c r="H1588" t="s">
        <v>22</v>
      </c>
      <c r="I1588" t="s">
        <v>41</v>
      </c>
      <c r="J1588" t="s">
        <v>24</v>
      </c>
      <c r="K1588" t="s">
        <v>25</v>
      </c>
      <c r="L1588" t="s">
        <v>25</v>
      </c>
      <c r="M1588" t="s">
        <v>38</v>
      </c>
      <c r="N1588" t="s">
        <v>25</v>
      </c>
      <c r="O1588" t="s">
        <v>21</v>
      </c>
      <c r="P1588" t="s">
        <v>27</v>
      </c>
      <c r="Q1588" t="s">
        <v>28</v>
      </c>
      <c r="R1588" t="s">
        <v>29</v>
      </c>
      <c r="S1588" t="s">
        <v>21</v>
      </c>
      <c r="T1588" t="s">
        <v>21</v>
      </c>
      <c r="U1588" t="s">
        <v>33</v>
      </c>
      <c r="V1588" s="2" t="s">
        <v>34</v>
      </c>
    </row>
    <row r="1589" spans="1:22" ht="109.2" x14ac:dyDescent="0.3">
      <c r="A1589" t="s">
        <v>69</v>
      </c>
      <c r="B1589" t="s">
        <v>162</v>
      </c>
      <c r="C1589" t="s">
        <v>656</v>
      </c>
      <c r="D1589" t="s">
        <v>1335</v>
      </c>
      <c r="E1589" t="s">
        <v>69</v>
      </c>
      <c r="F1589" t="s">
        <v>21</v>
      </c>
      <c r="G1589" t="s">
        <v>21</v>
      </c>
      <c r="H1589" t="s">
        <v>22</v>
      </c>
      <c r="I1589" t="s">
        <v>35</v>
      </c>
      <c r="J1589" t="s">
        <v>24</v>
      </c>
      <c r="K1589" t="s">
        <v>21</v>
      </c>
      <c r="L1589" t="s">
        <v>25</v>
      </c>
      <c r="M1589" t="s">
        <v>28</v>
      </c>
      <c r="N1589" t="s">
        <v>21</v>
      </c>
      <c r="O1589" t="s">
        <v>21</v>
      </c>
      <c r="P1589" t="s">
        <v>27</v>
      </c>
      <c r="Q1589" t="s">
        <v>45</v>
      </c>
      <c r="R1589" t="s">
        <v>28</v>
      </c>
      <c r="S1589" t="s">
        <v>21</v>
      </c>
      <c r="T1589" t="s">
        <v>21</v>
      </c>
      <c r="U1589" t="s">
        <v>42</v>
      </c>
      <c r="V1589" s="2" t="s">
        <v>91</v>
      </c>
    </row>
    <row r="1590" spans="1:22" ht="140.4" x14ac:dyDescent="0.3">
      <c r="A1590" t="s">
        <v>83</v>
      </c>
      <c r="B1590" t="s">
        <v>3634</v>
      </c>
      <c r="C1590" t="s">
        <v>3637</v>
      </c>
      <c r="D1590" t="s">
        <v>5057</v>
      </c>
      <c r="E1590" t="s">
        <v>83</v>
      </c>
      <c r="F1590" t="s">
        <v>21</v>
      </c>
      <c r="G1590" t="s">
        <v>21</v>
      </c>
      <c r="H1590" t="s">
        <v>22</v>
      </c>
      <c r="I1590" t="s">
        <v>23</v>
      </c>
      <c r="J1590" t="s">
        <v>24</v>
      </c>
      <c r="K1590" t="s">
        <v>25</v>
      </c>
      <c r="L1590" t="s">
        <v>25</v>
      </c>
      <c r="M1590" t="s">
        <v>47</v>
      </c>
      <c r="N1590" t="s">
        <v>21</v>
      </c>
      <c r="O1590" t="s">
        <v>21</v>
      </c>
      <c r="P1590" t="s">
        <v>27</v>
      </c>
      <c r="Q1590" t="s">
        <v>47</v>
      </c>
      <c r="R1590" t="s">
        <v>47</v>
      </c>
      <c r="S1590" t="s">
        <v>21</v>
      </c>
      <c r="T1590" t="s">
        <v>21</v>
      </c>
      <c r="U1590" t="s">
        <v>33</v>
      </c>
      <c r="V1590" s="2" t="s">
        <v>34</v>
      </c>
    </row>
    <row r="1591" spans="1:22" x14ac:dyDescent="0.3">
      <c r="A1591" t="s">
        <v>74</v>
      </c>
      <c r="B1591" t="s">
        <v>174</v>
      </c>
      <c r="C1591" t="s">
        <v>3918</v>
      </c>
      <c r="D1591" t="s">
        <v>4038</v>
      </c>
      <c r="E1591" t="s">
        <v>74</v>
      </c>
      <c r="F1591" t="s">
        <v>25</v>
      </c>
      <c r="G1591" t="s">
        <v>21</v>
      </c>
    </row>
    <row r="1592" spans="1:22" x14ac:dyDescent="0.3">
      <c r="A1592" t="s">
        <v>43</v>
      </c>
      <c r="B1592" t="s">
        <v>174</v>
      </c>
      <c r="C1592" t="s">
        <v>3918</v>
      </c>
      <c r="D1592" t="s">
        <v>3919</v>
      </c>
      <c r="E1592" t="s">
        <v>43</v>
      </c>
      <c r="F1592" t="s">
        <v>25</v>
      </c>
      <c r="G1592" t="s">
        <v>25</v>
      </c>
    </row>
    <row r="1593" spans="1:22" ht="109.2" x14ac:dyDescent="0.3">
      <c r="A1593" t="s">
        <v>67</v>
      </c>
      <c r="B1593" t="s">
        <v>1683</v>
      </c>
      <c r="C1593" t="s">
        <v>2320</v>
      </c>
      <c r="D1593" t="s">
        <v>2354</v>
      </c>
      <c r="E1593" t="s">
        <v>58</v>
      </c>
      <c r="F1593" t="s">
        <v>21</v>
      </c>
      <c r="G1593" t="s">
        <v>21</v>
      </c>
      <c r="H1593" t="s">
        <v>54</v>
      </c>
      <c r="I1593" t="s">
        <v>35</v>
      </c>
      <c r="J1593" t="s">
        <v>24</v>
      </c>
      <c r="K1593" t="s">
        <v>21</v>
      </c>
      <c r="L1593" t="s">
        <v>21</v>
      </c>
      <c r="M1593" t="s">
        <v>47</v>
      </c>
      <c r="N1593" t="s">
        <v>21</v>
      </c>
      <c r="O1593" t="s">
        <v>21</v>
      </c>
      <c r="P1593" t="s">
        <v>27</v>
      </c>
      <c r="Q1593" t="s">
        <v>45</v>
      </c>
      <c r="R1593" t="s">
        <v>29</v>
      </c>
      <c r="S1593" t="s">
        <v>21</v>
      </c>
      <c r="T1593" t="s">
        <v>21</v>
      </c>
      <c r="U1593" t="s">
        <v>33</v>
      </c>
      <c r="V1593" s="2" t="s">
        <v>46</v>
      </c>
    </row>
    <row r="1594" spans="1:22" ht="109.2" x14ac:dyDescent="0.3">
      <c r="A1594" t="s">
        <v>83</v>
      </c>
      <c r="B1594" t="s">
        <v>2570</v>
      </c>
      <c r="C1594" t="s">
        <v>4613</v>
      </c>
      <c r="D1594" t="s">
        <v>5072</v>
      </c>
      <c r="E1594" t="s">
        <v>83</v>
      </c>
      <c r="F1594" t="s">
        <v>21</v>
      </c>
      <c r="G1594" t="s">
        <v>21</v>
      </c>
      <c r="H1594" t="s">
        <v>22</v>
      </c>
      <c r="I1594" t="s">
        <v>35</v>
      </c>
      <c r="J1594" t="s">
        <v>24</v>
      </c>
      <c r="K1594" t="s">
        <v>25</v>
      </c>
      <c r="L1594" t="s">
        <v>25</v>
      </c>
      <c r="M1594" t="s">
        <v>26</v>
      </c>
      <c r="N1594" t="s">
        <v>25</v>
      </c>
      <c r="O1594" t="s">
        <v>21</v>
      </c>
      <c r="P1594" t="s">
        <v>27</v>
      </c>
      <c r="Q1594" t="s">
        <v>28</v>
      </c>
      <c r="R1594" t="s">
        <v>29</v>
      </c>
      <c r="S1594" t="s">
        <v>21</v>
      </c>
      <c r="T1594" t="s">
        <v>21</v>
      </c>
      <c r="U1594" t="s">
        <v>42</v>
      </c>
      <c r="V1594" s="2" t="s">
        <v>66</v>
      </c>
    </row>
    <row r="1595" spans="1:22" ht="140.4" x14ac:dyDescent="0.3">
      <c r="A1595" t="s">
        <v>49</v>
      </c>
      <c r="B1595" t="s">
        <v>1190</v>
      </c>
      <c r="C1595" t="s">
        <v>1195</v>
      </c>
      <c r="D1595" t="s">
        <v>1553</v>
      </c>
      <c r="E1595" t="s">
        <v>49</v>
      </c>
      <c r="F1595" t="s">
        <v>21</v>
      </c>
      <c r="G1595" t="s">
        <v>21</v>
      </c>
      <c r="H1595" t="s">
        <v>50</v>
      </c>
      <c r="I1595" t="s">
        <v>41</v>
      </c>
      <c r="J1595" t="s">
        <v>47</v>
      </c>
      <c r="K1595" t="s">
        <v>21</v>
      </c>
      <c r="L1595" t="s">
        <v>25</v>
      </c>
      <c r="M1595" t="s">
        <v>26</v>
      </c>
      <c r="N1595" t="s">
        <v>25</v>
      </c>
      <c r="O1595" t="s">
        <v>21</v>
      </c>
      <c r="P1595" t="s">
        <v>27</v>
      </c>
      <c r="Q1595" t="s">
        <v>29</v>
      </c>
      <c r="R1595" t="s">
        <v>29</v>
      </c>
      <c r="S1595" t="s">
        <v>21</v>
      </c>
      <c r="T1595" t="s">
        <v>21</v>
      </c>
      <c r="U1595" t="s">
        <v>75</v>
      </c>
      <c r="V1595" s="2" t="s">
        <v>34</v>
      </c>
    </row>
    <row r="1596" spans="1:22" ht="140.4" x14ac:dyDescent="0.3">
      <c r="A1596" t="s">
        <v>49</v>
      </c>
      <c r="B1596" t="s">
        <v>1190</v>
      </c>
      <c r="C1596" t="s">
        <v>1195</v>
      </c>
      <c r="D1596" t="s">
        <v>1550</v>
      </c>
      <c r="E1596" t="s">
        <v>49</v>
      </c>
      <c r="F1596" t="s">
        <v>21</v>
      </c>
      <c r="G1596" t="s">
        <v>21</v>
      </c>
      <c r="H1596" t="s">
        <v>54</v>
      </c>
      <c r="I1596" t="s">
        <v>41</v>
      </c>
      <c r="J1596" t="s">
        <v>24</v>
      </c>
      <c r="K1596" t="s">
        <v>21</v>
      </c>
      <c r="L1596" t="s">
        <v>25</v>
      </c>
      <c r="M1596" t="s">
        <v>38</v>
      </c>
      <c r="N1596" t="s">
        <v>25</v>
      </c>
      <c r="O1596" t="s">
        <v>21</v>
      </c>
      <c r="P1596" t="s">
        <v>27</v>
      </c>
      <c r="Q1596" t="s">
        <v>28</v>
      </c>
      <c r="R1596" t="s">
        <v>29</v>
      </c>
      <c r="S1596" t="s">
        <v>21</v>
      </c>
      <c r="T1596" t="s">
        <v>21</v>
      </c>
      <c r="U1596" t="s">
        <v>30</v>
      </c>
      <c r="V1596" s="2" t="s">
        <v>34</v>
      </c>
    </row>
    <row r="1597" spans="1:22" ht="109.2" x14ac:dyDescent="0.3">
      <c r="A1597" t="s">
        <v>49</v>
      </c>
      <c r="B1597" t="s">
        <v>1190</v>
      </c>
      <c r="C1597" t="s">
        <v>1195</v>
      </c>
      <c r="D1597" t="s">
        <v>1570</v>
      </c>
      <c r="E1597" t="s">
        <v>49</v>
      </c>
      <c r="F1597" t="s">
        <v>21</v>
      </c>
      <c r="G1597" t="s">
        <v>21</v>
      </c>
      <c r="H1597" t="s">
        <v>22</v>
      </c>
      <c r="I1597" t="s">
        <v>41</v>
      </c>
      <c r="J1597" t="s">
        <v>24</v>
      </c>
      <c r="K1597" t="s">
        <v>25</v>
      </c>
      <c r="L1597" t="s">
        <v>25</v>
      </c>
      <c r="M1597" t="s">
        <v>38</v>
      </c>
      <c r="N1597" t="s">
        <v>25</v>
      </c>
      <c r="O1597" t="s">
        <v>21</v>
      </c>
      <c r="P1597" t="s">
        <v>27</v>
      </c>
      <c r="Q1597" t="s">
        <v>29</v>
      </c>
      <c r="R1597" t="s">
        <v>29</v>
      </c>
      <c r="S1597" t="s">
        <v>21</v>
      </c>
      <c r="T1597" t="s">
        <v>25</v>
      </c>
      <c r="U1597" t="s">
        <v>75</v>
      </c>
      <c r="V1597" s="2" t="s">
        <v>46</v>
      </c>
    </row>
    <row r="1598" spans="1:22" ht="140.4" x14ac:dyDescent="0.3">
      <c r="A1598" t="s">
        <v>49</v>
      </c>
      <c r="B1598" t="s">
        <v>1190</v>
      </c>
      <c r="C1598" t="s">
        <v>1195</v>
      </c>
      <c r="D1598" t="s">
        <v>1548</v>
      </c>
      <c r="E1598" t="s">
        <v>49</v>
      </c>
      <c r="F1598" t="s">
        <v>21</v>
      </c>
      <c r="G1598" t="s">
        <v>21</v>
      </c>
      <c r="H1598" t="s">
        <v>50</v>
      </c>
      <c r="I1598" t="s">
        <v>41</v>
      </c>
      <c r="J1598" t="s">
        <v>24</v>
      </c>
      <c r="K1598" t="s">
        <v>21</v>
      </c>
      <c r="L1598" t="s">
        <v>25</v>
      </c>
      <c r="M1598" t="s">
        <v>38</v>
      </c>
      <c r="N1598" t="s">
        <v>25</v>
      </c>
      <c r="O1598" t="s">
        <v>21</v>
      </c>
      <c r="P1598" t="s">
        <v>27</v>
      </c>
      <c r="Q1598" t="s">
        <v>28</v>
      </c>
      <c r="R1598" t="s">
        <v>29</v>
      </c>
      <c r="S1598" t="s">
        <v>21</v>
      </c>
      <c r="T1598" t="s">
        <v>21</v>
      </c>
      <c r="U1598" t="s">
        <v>30</v>
      </c>
      <c r="V1598" s="2" t="s">
        <v>34</v>
      </c>
    </row>
    <row r="1599" spans="1:22" ht="140.4" x14ac:dyDescent="0.3">
      <c r="A1599" t="s">
        <v>49</v>
      </c>
      <c r="B1599" t="s">
        <v>1190</v>
      </c>
      <c r="C1599" t="s">
        <v>1195</v>
      </c>
      <c r="D1599" t="s">
        <v>1545</v>
      </c>
      <c r="E1599" t="s">
        <v>49</v>
      </c>
      <c r="F1599" t="s">
        <v>21</v>
      </c>
      <c r="G1599" t="s">
        <v>21</v>
      </c>
      <c r="H1599" t="s">
        <v>50</v>
      </c>
      <c r="I1599" t="s">
        <v>41</v>
      </c>
      <c r="J1599" t="s">
        <v>24</v>
      </c>
      <c r="K1599" t="s">
        <v>25</v>
      </c>
      <c r="L1599" t="s">
        <v>25</v>
      </c>
      <c r="M1599" t="s">
        <v>38</v>
      </c>
      <c r="N1599" t="s">
        <v>25</v>
      </c>
      <c r="O1599" t="s">
        <v>21</v>
      </c>
      <c r="P1599" t="s">
        <v>27</v>
      </c>
      <c r="Q1599" t="s">
        <v>29</v>
      </c>
      <c r="R1599" t="s">
        <v>29</v>
      </c>
      <c r="S1599" t="s">
        <v>21</v>
      </c>
      <c r="T1599" t="s">
        <v>21</v>
      </c>
      <c r="U1599" t="s">
        <v>30</v>
      </c>
      <c r="V1599" s="2" t="s">
        <v>34</v>
      </c>
    </row>
    <row r="1600" spans="1:22" ht="156" x14ac:dyDescent="0.3">
      <c r="A1600" t="s">
        <v>49</v>
      </c>
      <c r="B1600" t="s">
        <v>1190</v>
      </c>
      <c r="C1600" t="s">
        <v>1195</v>
      </c>
      <c r="D1600" t="s">
        <v>1567</v>
      </c>
      <c r="E1600" t="s">
        <v>49</v>
      </c>
      <c r="F1600" t="s">
        <v>21</v>
      </c>
      <c r="G1600" t="s">
        <v>21</v>
      </c>
      <c r="H1600" t="s">
        <v>22</v>
      </c>
      <c r="I1600" t="s">
        <v>41</v>
      </c>
      <c r="J1600" t="s">
        <v>24</v>
      </c>
      <c r="K1600" t="s">
        <v>25</v>
      </c>
      <c r="L1600" t="s">
        <v>25</v>
      </c>
      <c r="M1600" t="s">
        <v>38</v>
      </c>
      <c r="N1600" t="s">
        <v>25</v>
      </c>
      <c r="O1600" t="s">
        <v>21</v>
      </c>
      <c r="P1600" t="s">
        <v>27</v>
      </c>
      <c r="Q1600" t="s">
        <v>29</v>
      </c>
      <c r="R1600" t="s">
        <v>29</v>
      </c>
      <c r="S1600" t="s">
        <v>21</v>
      </c>
      <c r="T1600" t="s">
        <v>25</v>
      </c>
      <c r="U1600" t="s">
        <v>75</v>
      </c>
      <c r="V1600" s="2" t="s">
        <v>31</v>
      </c>
    </row>
    <row r="1601" spans="1:22" ht="156" x14ac:dyDescent="0.3">
      <c r="A1601" t="s">
        <v>37</v>
      </c>
      <c r="B1601" t="s">
        <v>890</v>
      </c>
      <c r="C1601" t="s">
        <v>2698</v>
      </c>
      <c r="D1601" t="s">
        <v>3498</v>
      </c>
      <c r="E1601" t="s">
        <v>37</v>
      </c>
      <c r="F1601" t="s">
        <v>21</v>
      </c>
      <c r="G1601" t="s">
        <v>21</v>
      </c>
      <c r="H1601" t="s">
        <v>22</v>
      </c>
      <c r="I1601" t="s">
        <v>23</v>
      </c>
      <c r="J1601" t="s">
        <v>24</v>
      </c>
      <c r="K1601" t="s">
        <v>25</v>
      </c>
      <c r="L1601" t="s">
        <v>25</v>
      </c>
      <c r="M1601" t="s">
        <v>38</v>
      </c>
      <c r="N1601" t="s">
        <v>25</v>
      </c>
      <c r="O1601" t="s">
        <v>21</v>
      </c>
      <c r="P1601" t="s">
        <v>60</v>
      </c>
      <c r="Q1601" t="s">
        <v>29</v>
      </c>
      <c r="R1601" t="s">
        <v>29</v>
      </c>
      <c r="S1601" t="s">
        <v>25</v>
      </c>
      <c r="T1601" t="s">
        <v>21</v>
      </c>
      <c r="U1601" t="s">
        <v>75</v>
      </c>
      <c r="V1601" s="2" t="s">
        <v>31</v>
      </c>
    </row>
    <row r="1602" spans="1:22" x14ac:dyDescent="0.3">
      <c r="A1602" t="s">
        <v>59</v>
      </c>
      <c r="B1602" t="s">
        <v>3366</v>
      </c>
      <c r="C1602" t="s">
        <v>3590</v>
      </c>
      <c r="D1602" t="s">
        <v>3652</v>
      </c>
      <c r="E1602" t="s">
        <v>59</v>
      </c>
      <c r="F1602" t="s">
        <v>21</v>
      </c>
      <c r="G1602" t="s">
        <v>21</v>
      </c>
      <c r="H1602" t="s">
        <v>54</v>
      </c>
      <c r="I1602" t="s">
        <v>35</v>
      </c>
      <c r="J1602" t="s">
        <v>47</v>
      </c>
      <c r="K1602" t="s">
        <v>21</v>
      </c>
      <c r="L1602" t="s">
        <v>25</v>
      </c>
      <c r="M1602" t="s">
        <v>47</v>
      </c>
      <c r="N1602" t="s">
        <v>21</v>
      </c>
      <c r="O1602" t="s">
        <v>21</v>
      </c>
      <c r="P1602" t="s">
        <v>27</v>
      </c>
      <c r="Q1602" t="s">
        <v>45</v>
      </c>
      <c r="R1602" t="s">
        <v>45</v>
      </c>
      <c r="S1602" t="s">
        <v>21</v>
      </c>
      <c r="T1602" t="s">
        <v>21</v>
      </c>
      <c r="U1602" t="s">
        <v>42</v>
      </c>
      <c r="V1602" t="s">
        <v>101</v>
      </c>
    </row>
    <row r="1603" spans="1:22" ht="78" x14ac:dyDescent="0.3">
      <c r="A1603" t="s">
        <v>71</v>
      </c>
      <c r="B1603" t="s">
        <v>890</v>
      </c>
      <c r="C1603" t="s">
        <v>1169</v>
      </c>
      <c r="D1603" t="s">
        <v>2901</v>
      </c>
      <c r="E1603" t="s">
        <v>92</v>
      </c>
      <c r="F1603" t="s">
        <v>21</v>
      </c>
      <c r="G1603" t="s">
        <v>21</v>
      </c>
      <c r="H1603" t="s">
        <v>54</v>
      </c>
      <c r="I1603" t="s">
        <v>35</v>
      </c>
      <c r="J1603" t="s">
        <v>24</v>
      </c>
      <c r="K1603" t="s">
        <v>21</v>
      </c>
      <c r="L1603" t="s">
        <v>25</v>
      </c>
      <c r="M1603" t="s">
        <v>26</v>
      </c>
      <c r="N1603" t="s">
        <v>25</v>
      </c>
      <c r="O1603" t="s">
        <v>21</v>
      </c>
      <c r="P1603" t="s">
        <v>27</v>
      </c>
      <c r="Q1603" t="s">
        <v>45</v>
      </c>
      <c r="R1603" t="s">
        <v>28</v>
      </c>
      <c r="S1603" t="s">
        <v>21</v>
      </c>
      <c r="T1603" t="s">
        <v>25</v>
      </c>
      <c r="U1603" t="s">
        <v>42</v>
      </c>
      <c r="V1603" s="2" t="s">
        <v>78</v>
      </c>
    </row>
    <row r="1604" spans="1:22" ht="109.2" x14ac:dyDescent="0.3">
      <c r="A1604" t="s">
        <v>56</v>
      </c>
      <c r="B1604" t="s">
        <v>1683</v>
      </c>
      <c r="C1604" t="s">
        <v>1706</v>
      </c>
      <c r="D1604" t="s">
        <v>2304</v>
      </c>
      <c r="E1604" t="s">
        <v>58</v>
      </c>
      <c r="F1604" t="s">
        <v>21</v>
      </c>
      <c r="G1604" t="s">
        <v>21</v>
      </c>
      <c r="H1604" t="s">
        <v>54</v>
      </c>
      <c r="I1604" t="s">
        <v>35</v>
      </c>
      <c r="J1604" t="s">
        <v>24</v>
      </c>
      <c r="K1604" t="s">
        <v>25</v>
      </c>
      <c r="L1604" t="s">
        <v>21</v>
      </c>
      <c r="M1604" t="s">
        <v>47</v>
      </c>
      <c r="N1604" t="s">
        <v>21</v>
      </c>
      <c r="O1604" t="s">
        <v>21</v>
      </c>
      <c r="P1604" t="s">
        <v>27</v>
      </c>
      <c r="Q1604" t="s">
        <v>45</v>
      </c>
      <c r="R1604" t="s">
        <v>28</v>
      </c>
      <c r="S1604" t="s">
        <v>21</v>
      </c>
      <c r="T1604" t="s">
        <v>21</v>
      </c>
      <c r="U1604" t="s">
        <v>33</v>
      </c>
      <c r="V1604" s="2" t="s">
        <v>46</v>
      </c>
    </row>
    <row r="1605" spans="1:22" ht="140.4" x14ac:dyDescent="0.3">
      <c r="A1605" t="s">
        <v>83</v>
      </c>
      <c r="B1605" t="s">
        <v>3634</v>
      </c>
      <c r="C1605" t="s">
        <v>3637</v>
      </c>
      <c r="D1605" t="s">
        <v>5056</v>
      </c>
      <c r="E1605" t="s">
        <v>83</v>
      </c>
      <c r="F1605" t="s">
        <v>21</v>
      </c>
      <c r="G1605" t="s">
        <v>21</v>
      </c>
      <c r="H1605" t="s">
        <v>22</v>
      </c>
      <c r="I1605" t="s">
        <v>23</v>
      </c>
      <c r="J1605" t="s">
        <v>24</v>
      </c>
      <c r="K1605" t="s">
        <v>21</v>
      </c>
      <c r="L1605" t="s">
        <v>21</v>
      </c>
      <c r="M1605" t="s">
        <v>47</v>
      </c>
      <c r="N1605" t="s">
        <v>21</v>
      </c>
      <c r="O1605" t="s">
        <v>21</v>
      </c>
      <c r="P1605" s="2" t="s">
        <v>131</v>
      </c>
      <c r="Q1605" t="s">
        <v>47</v>
      </c>
      <c r="R1605" t="s">
        <v>47</v>
      </c>
      <c r="S1605" t="s">
        <v>21</v>
      </c>
      <c r="T1605" t="s">
        <v>21</v>
      </c>
      <c r="U1605" t="s">
        <v>33</v>
      </c>
      <c r="V1605" s="2" t="s">
        <v>34</v>
      </c>
    </row>
    <row r="1606" spans="1:22" ht="124.8" x14ac:dyDescent="0.3">
      <c r="A1606" t="s">
        <v>61</v>
      </c>
      <c r="B1606" t="s">
        <v>519</v>
      </c>
      <c r="C1606" t="s">
        <v>833</v>
      </c>
      <c r="D1606" t="s">
        <v>1020</v>
      </c>
      <c r="E1606" t="s">
        <v>61</v>
      </c>
      <c r="F1606" t="s">
        <v>21</v>
      </c>
      <c r="G1606" t="s">
        <v>21</v>
      </c>
      <c r="H1606" t="s">
        <v>54</v>
      </c>
      <c r="I1606" t="s">
        <v>35</v>
      </c>
      <c r="J1606" t="s">
        <v>24</v>
      </c>
      <c r="K1606" t="s">
        <v>25</v>
      </c>
      <c r="L1606" t="s">
        <v>25</v>
      </c>
      <c r="M1606" t="s">
        <v>28</v>
      </c>
      <c r="N1606" t="s">
        <v>21</v>
      </c>
      <c r="O1606" t="s">
        <v>21</v>
      </c>
      <c r="P1606" t="s">
        <v>27</v>
      </c>
      <c r="Q1606" t="s">
        <v>45</v>
      </c>
      <c r="R1606" t="s">
        <v>47</v>
      </c>
      <c r="S1606" t="s">
        <v>21</v>
      </c>
      <c r="T1606" t="s">
        <v>21</v>
      </c>
      <c r="U1606" t="s">
        <v>42</v>
      </c>
      <c r="V1606" s="2" t="s">
        <v>97</v>
      </c>
    </row>
    <row r="1607" spans="1:22" ht="156" x14ac:dyDescent="0.3">
      <c r="A1607" t="s">
        <v>73</v>
      </c>
      <c r="B1607" t="s">
        <v>162</v>
      </c>
      <c r="C1607" t="s">
        <v>274</v>
      </c>
      <c r="D1607" t="s">
        <v>301</v>
      </c>
      <c r="E1607" t="s">
        <v>58</v>
      </c>
      <c r="F1607" t="s">
        <v>21</v>
      </c>
      <c r="G1607" t="s">
        <v>21</v>
      </c>
      <c r="H1607" t="s">
        <v>22</v>
      </c>
      <c r="I1607" t="s">
        <v>23</v>
      </c>
      <c r="J1607" t="s">
        <v>24</v>
      </c>
      <c r="K1607" t="s">
        <v>25</v>
      </c>
      <c r="L1607" t="s">
        <v>25</v>
      </c>
      <c r="M1607" t="s">
        <v>28</v>
      </c>
      <c r="N1607" t="s">
        <v>25</v>
      </c>
      <c r="O1607" t="s">
        <v>21</v>
      </c>
      <c r="P1607" t="s">
        <v>27</v>
      </c>
      <c r="Q1607" t="s">
        <v>47</v>
      </c>
      <c r="R1607" t="s">
        <v>29</v>
      </c>
      <c r="S1607" t="s">
        <v>21</v>
      </c>
      <c r="T1607" t="s">
        <v>21</v>
      </c>
      <c r="U1607" t="s">
        <v>33</v>
      </c>
      <c r="V1607" s="2" t="s">
        <v>31</v>
      </c>
    </row>
    <row r="1608" spans="1:22" ht="140.4" x14ac:dyDescent="0.3">
      <c r="A1608" t="s">
        <v>36</v>
      </c>
      <c r="B1608" t="s">
        <v>1602</v>
      </c>
      <c r="C1608" t="s">
        <v>2574</v>
      </c>
      <c r="D1608" t="s">
        <v>2748</v>
      </c>
      <c r="E1608" t="s">
        <v>36</v>
      </c>
      <c r="F1608" t="s">
        <v>21</v>
      </c>
      <c r="G1608" t="s">
        <v>21</v>
      </c>
      <c r="H1608" t="s">
        <v>22</v>
      </c>
      <c r="I1608" t="s">
        <v>23</v>
      </c>
      <c r="J1608" t="s">
        <v>24</v>
      </c>
      <c r="K1608" t="s">
        <v>25</v>
      </c>
      <c r="L1608" t="s">
        <v>25</v>
      </c>
      <c r="M1608" t="s">
        <v>38</v>
      </c>
      <c r="N1608" t="s">
        <v>25</v>
      </c>
      <c r="O1608" t="s">
        <v>21</v>
      </c>
      <c r="P1608" t="s">
        <v>80</v>
      </c>
      <c r="Q1608" t="s">
        <v>45</v>
      </c>
      <c r="R1608" t="s">
        <v>28</v>
      </c>
      <c r="S1608" t="s">
        <v>21</v>
      </c>
      <c r="T1608" t="s">
        <v>21</v>
      </c>
      <c r="U1608" t="s">
        <v>75</v>
      </c>
      <c r="V1608" s="2" t="s">
        <v>34</v>
      </c>
    </row>
    <row r="1609" spans="1:22" ht="109.2" x14ac:dyDescent="0.3">
      <c r="A1609" t="s">
        <v>39</v>
      </c>
      <c r="B1609" t="s">
        <v>162</v>
      </c>
      <c r="C1609" t="s">
        <v>656</v>
      </c>
      <c r="D1609" t="s">
        <v>679</v>
      </c>
      <c r="E1609" t="s">
        <v>39</v>
      </c>
      <c r="F1609" t="s">
        <v>21</v>
      </c>
      <c r="G1609" t="s">
        <v>21</v>
      </c>
      <c r="H1609" t="s">
        <v>22</v>
      </c>
      <c r="I1609" t="s">
        <v>23</v>
      </c>
      <c r="J1609" t="s">
        <v>24</v>
      </c>
      <c r="K1609" t="s">
        <v>21</v>
      </c>
      <c r="L1609" t="s">
        <v>25</v>
      </c>
      <c r="M1609" t="s">
        <v>47</v>
      </c>
      <c r="N1609" t="s">
        <v>21</v>
      </c>
      <c r="O1609" t="s">
        <v>21</v>
      </c>
      <c r="P1609" t="s">
        <v>27</v>
      </c>
      <c r="Q1609" t="s">
        <v>45</v>
      </c>
      <c r="R1609" t="s">
        <v>29</v>
      </c>
      <c r="S1609" t="s">
        <v>21</v>
      </c>
      <c r="T1609" t="s">
        <v>21</v>
      </c>
      <c r="U1609" t="s">
        <v>42</v>
      </c>
      <c r="V1609" s="2" t="s">
        <v>46</v>
      </c>
    </row>
    <row r="1610" spans="1:22" x14ac:dyDescent="0.3">
      <c r="A1610" t="s">
        <v>70</v>
      </c>
      <c r="B1610" t="s">
        <v>174</v>
      </c>
      <c r="C1610" t="s">
        <v>1929</v>
      </c>
      <c r="D1610" t="s">
        <v>4292</v>
      </c>
      <c r="E1610" t="s">
        <v>114</v>
      </c>
      <c r="F1610" t="s">
        <v>21</v>
      </c>
      <c r="G1610" t="s">
        <v>21</v>
      </c>
      <c r="H1610" t="s">
        <v>22</v>
      </c>
      <c r="I1610" t="s">
        <v>35</v>
      </c>
      <c r="J1610" t="s">
        <v>24</v>
      </c>
      <c r="K1610" t="s">
        <v>25</v>
      </c>
      <c r="L1610" t="s">
        <v>25</v>
      </c>
      <c r="M1610" t="s">
        <v>28</v>
      </c>
      <c r="N1610" t="s">
        <v>25</v>
      </c>
      <c r="O1610" t="s">
        <v>21</v>
      </c>
      <c r="P1610" t="s">
        <v>27</v>
      </c>
      <c r="Q1610" t="s">
        <v>45</v>
      </c>
      <c r="R1610" t="s">
        <v>29</v>
      </c>
      <c r="S1610" t="s">
        <v>21</v>
      </c>
      <c r="T1610" t="s">
        <v>25</v>
      </c>
      <c r="U1610" t="s">
        <v>33</v>
      </c>
      <c r="V1610" t="s">
        <v>63</v>
      </c>
    </row>
    <row r="1611" spans="1:22" x14ac:dyDescent="0.3">
      <c r="A1611" t="s">
        <v>137</v>
      </c>
      <c r="B1611" t="s">
        <v>637</v>
      </c>
      <c r="C1611" t="s">
        <v>3303</v>
      </c>
      <c r="D1611" t="s">
        <v>4682</v>
      </c>
      <c r="E1611" t="s">
        <v>83</v>
      </c>
      <c r="F1611" t="s">
        <v>21</v>
      </c>
      <c r="G1611" t="s">
        <v>21</v>
      </c>
      <c r="H1611" t="s">
        <v>22</v>
      </c>
      <c r="I1611" t="s">
        <v>35</v>
      </c>
      <c r="J1611" t="s">
        <v>47</v>
      </c>
      <c r="K1611" t="s">
        <v>21</v>
      </c>
      <c r="L1611" t="s">
        <v>21</v>
      </c>
      <c r="M1611" t="s">
        <v>47</v>
      </c>
      <c r="N1611" t="s">
        <v>21</v>
      </c>
      <c r="O1611" t="s">
        <v>21</v>
      </c>
      <c r="P1611" t="s">
        <v>27</v>
      </c>
      <c r="Q1611" t="s">
        <v>47</v>
      </c>
      <c r="R1611" t="s">
        <v>45</v>
      </c>
      <c r="S1611" t="s">
        <v>25</v>
      </c>
      <c r="T1611" t="s">
        <v>21</v>
      </c>
      <c r="U1611" t="s">
        <v>30</v>
      </c>
      <c r="V1611" t="s">
        <v>101</v>
      </c>
    </row>
    <row r="1612" spans="1:22" ht="156" x14ac:dyDescent="0.3">
      <c r="A1612" t="s">
        <v>61</v>
      </c>
      <c r="B1612" t="s">
        <v>475</v>
      </c>
      <c r="C1612" t="s">
        <v>1002</v>
      </c>
      <c r="D1612" t="s">
        <v>1123</v>
      </c>
      <c r="E1612" t="s">
        <v>61</v>
      </c>
      <c r="F1612" t="s">
        <v>21</v>
      </c>
      <c r="G1612" t="s">
        <v>21</v>
      </c>
      <c r="H1612" t="s">
        <v>54</v>
      </c>
      <c r="I1612" t="s">
        <v>35</v>
      </c>
      <c r="J1612" t="s">
        <v>24</v>
      </c>
      <c r="K1612" t="s">
        <v>25</v>
      </c>
      <c r="L1612" t="s">
        <v>25</v>
      </c>
      <c r="M1612" t="s">
        <v>26</v>
      </c>
      <c r="N1612" t="s">
        <v>21</v>
      </c>
      <c r="O1612" t="s">
        <v>21</v>
      </c>
      <c r="P1612" t="s">
        <v>60</v>
      </c>
      <c r="Q1612" t="s">
        <v>45</v>
      </c>
      <c r="R1612" t="s">
        <v>29</v>
      </c>
      <c r="S1612" t="s">
        <v>21</v>
      </c>
      <c r="T1612" t="s">
        <v>21</v>
      </c>
      <c r="U1612" t="s">
        <v>33</v>
      </c>
      <c r="V1612" s="2" t="s">
        <v>31</v>
      </c>
    </row>
    <row r="1613" spans="1:22" x14ac:dyDescent="0.3">
      <c r="A1613" t="s">
        <v>62</v>
      </c>
      <c r="B1613" t="s">
        <v>1733</v>
      </c>
      <c r="C1613" t="s">
        <v>1809</v>
      </c>
      <c r="D1613" t="s">
        <v>1815</v>
      </c>
      <c r="E1613" t="s">
        <v>62</v>
      </c>
      <c r="F1613" t="s">
        <v>25</v>
      </c>
      <c r="G1613" t="s">
        <v>21</v>
      </c>
    </row>
    <row r="1614" spans="1:22" ht="140.4" x14ac:dyDescent="0.3">
      <c r="A1614" t="s">
        <v>83</v>
      </c>
      <c r="B1614" t="s">
        <v>2570</v>
      </c>
      <c r="C1614" t="s">
        <v>4613</v>
      </c>
      <c r="D1614" t="s">
        <v>5071</v>
      </c>
      <c r="E1614" t="s">
        <v>83</v>
      </c>
      <c r="F1614" t="s">
        <v>21</v>
      </c>
      <c r="G1614" t="s">
        <v>21</v>
      </c>
      <c r="H1614" t="s">
        <v>50</v>
      </c>
      <c r="I1614" t="s">
        <v>23</v>
      </c>
      <c r="J1614" t="s">
        <v>24</v>
      </c>
      <c r="K1614" t="s">
        <v>25</v>
      </c>
      <c r="L1614" t="s">
        <v>25</v>
      </c>
      <c r="M1614" t="s">
        <v>47</v>
      </c>
      <c r="N1614" t="s">
        <v>21</v>
      </c>
      <c r="O1614" t="s">
        <v>21</v>
      </c>
      <c r="P1614" t="s">
        <v>27</v>
      </c>
      <c r="Q1614" t="s">
        <v>29</v>
      </c>
      <c r="R1614" t="s">
        <v>29</v>
      </c>
      <c r="S1614" t="s">
        <v>21</v>
      </c>
      <c r="T1614" t="s">
        <v>21</v>
      </c>
      <c r="U1614" t="s">
        <v>33</v>
      </c>
      <c r="V1614" s="2" t="s">
        <v>34</v>
      </c>
    </row>
    <row r="1615" spans="1:22" ht="124.8" x14ac:dyDescent="0.3">
      <c r="A1615" t="s">
        <v>139</v>
      </c>
      <c r="B1615" t="s">
        <v>519</v>
      </c>
      <c r="C1615" t="s">
        <v>3183</v>
      </c>
      <c r="D1615" t="s">
        <v>4650</v>
      </c>
      <c r="E1615" t="s">
        <v>139</v>
      </c>
      <c r="F1615" t="s">
        <v>21</v>
      </c>
      <c r="G1615" t="s">
        <v>21</v>
      </c>
      <c r="H1615" t="s">
        <v>22</v>
      </c>
      <c r="I1615" t="s">
        <v>35</v>
      </c>
      <c r="J1615" t="s">
        <v>24</v>
      </c>
      <c r="K1615" t="s">
        <v>25</v>
      </c>
      <c r="L1615" t="s">
        <v>25</v>
      </c>
      <c r="M1615" t="s">
        <v>38</v>
      </c>
      <c r="N1615" t="s">
        <v>25</v>
      </c>
      <c r="O1615" t="s">
        <v>21</v>
      </c>
      <c r="P1615" t="s">
        <v>27</v>
      </c>
      <c r="Q1615" t="s">
        <v>28</v>
      </c>
      <c r="R1615" t="s">
        <v>29</v>
      </c>
      <c r="S1615" t="s">
        <v>21</v>
      </c>
      <c r="T1615" t="s">
        <v>21</v>
      </c>
      <c r="U1615" t="s">
        <v>42</v>
      </c>
      <c r="V1615" s="2" t="s">
        <v>94</v>
      </c>
    </row>
    <row r="1616" spans="1:22" ht="140.4" x14ac:dyDescent="0.3">
      <c r="A1616" t="s">
        <v>102</v>
      </c>
      <c r="B1616" t="s">
        <v>174</v>
      </c>
      <c r="C1616" t="s">
        <v>175</v>
      </c>
      <c r="D1616" t="s">
        <v>3810</v>
      </c>
      <c r="E1616" t="s">
        <v>102</v>
      </c>
      <c r="F1616" t="s">
        <v>21</v>
      </c>
      <c r="G1616" t="s">
        <v>21</v>
      </c>
      <c r="H1616" t="s">
        <v>22</v>
      </c>
      <c r="I1616" t="s">
        <v>41</v>
      </c>
      <c r="J1616" t="s">
        <v>24</v>
      </c>
      <c r="K1616" t="s">
        <v>25</v>
      </c>
      <c r="L1616" t="s">
        <v>25</v>
      </c>
      <c r="M1616" t="s">
        <v>38</v>
      </c>
      <c r="N1616" t="s">
        <v>25</v>
      </c>
      <c r="O1616" t="s">
        <v>21</v>
      </c>
      <c r="P1616" t="s">
        <v>27</v>
      </c>
      <c r="Q1616" t="s">
        <v>29</v>
      </c>
      <c r="R1616" t="s">
        <v>29</v>
      </c>
      <c r="S1616" t="s">
        <v>21</v>
      </c>
      <c r="T1616" t="s">
        <v>21</v>
      </c>
      <c r="U1616" t="s">
        <v>75</v>
      </c>
      <c r="V1616" s="2" t="s">
        <v>34</v>
      </c>
    </row>
    <row r="1617" spans="1:22" ht="78" x14ac:dyDescent="0.3">
      <c r="A1617" t="s">
        <v>67</v>
      </c>
      <c r="B1617" t="s">
        <v>1602</v>
      </c>
      <c r="C1617" t="s">
        <v>1633</v>
      </c>
      <c r="D1617" t="s">
        <v>2342</v>
      </c>
      <c r="E1617" t="s">
        <v>67</v>
      </c>
      <c r="F1617" t="s">
        <v>21</v>
      </c>
      <c r="G1617" t="s">
        <v>21</v>
      </c>
      <c r="H1617" t="s">
        <v>22</v>
      </c>
      <c r="I1617" t="s">
        <v>35</v>
      </c>
      <c r="J1617" t="s">
        <v>24</v>
      </c>
      <c r="K1617" t="s">
        <v>25</v>
      </c>
      <c r="L1617" t="s">
        <v>25</v>
      </c>
      <c r="M1617" t="s">
        <v>26</v>
      </c>
      <c r="N1617" t="s">
        <v>25</v>
      </c>
      <c r="O1617" t="s">
        <v>21</v>
      </c>
      <c r="P1617" t="s">
        <v>27</v>
      </c>
      <c r="Q1617" t="s">
        <v>28</v>
      </c>
      <c r="R1617" t="s">
        <v>29</v>
      </c>
      <c r="S1617" t="s">
        <v>21</v>
      </c>
      <c r="T1617" t="s">
        <v>21</v>
      </c>
      <c r="U1617" t="s">
        <v>42</v>
      </c>
      <c r="V1617" s="2" t="s">
        <v>76</v>
      </c>
    </row>
    <row r="1618" spans="1:22" ht="93.6" x14ac:dyDescent="0.3">
      <c r="A1618" t="s">
        <v>150</v>
      </c>
      <c r="B1618" t="s">
        <v>475</v>
      </c>
      <c r="C1618" t="s">
        <v>981</v>
      </c>
      <c r="D1618" t="s">
        <v>5214</v>
      </c>
      <c r="E1618" t="s">
        <v>150</v>
      </c>
      <c r="F1618" t="s">
        <v>21</v>
      </c>
      <c r="G1618" t="s">
        <v>21</v>
      </c>
      <c r="H1618" t="s">
        <v>50</v>
      </c>
      <c r="I1618" t="s">
        <v>23</v>
      </c>
      <c r="J1618" t="s">
        <v>47</v>
      </c>
      <c r="K1618" t="s">
        <v>21</v>
      </c>
      <c r="L1618" t="s">
        <v>21</v>
      </c>
      <c r="M1618" t="s">
        <v>28</v>
      </c>
      <c r="N1618" t="s">
        <v>21</v>
      </c>
      <c r="O1618" t="s">
        <v>21</v>
      </c>
      <c r="P1618" t="s">
        <v>27</v>
      </c>
      <c r="Q1618" t="s">
        <v>47</v>
      </c>
      <c r="R1618" t="s">
        <v>29</v>
      </c>
      <c r="S1618" t="s">
        <v>25</v>
      </c>
      <c r="T1618" t="s">
        <v>25</v>
      </c>
      <c r="U1618" t="s">
        <v>30</v>
      </c>
      <c r="V1618" s="2" t="s">
        <v>51</v>
      </c>
    </row>
    <row r="1619" spans="1:22" ht="109.2" x14ac:dyDescent="0.3">
      <c r="A1619" t="s">
        <v>43</v>
      </c>
      <c r="B1619" t="s">
        <v>1602</v>
      </c>
      <c r="C1619" t="s">
        <v>3703</v>
      </c>
      <c r="D1619" t="s">
        <v>3852</v>
      </c>
      <c r="E1619" t="s">
        <v>43</v>
      </c>
      <c r="F1619" t="s">
        <v>21</v>
      </c>
      <c r="G1619" t="s">
        <v>21</v>
      </c>
      <c r="H1619" t="s">
        <v>54</v>
      </c>
      <c r="I1619" t="s">
        <v>35</v>
      </c>
      <c r="J1619" t="s">
        <v>24</v>
      </c>
      <c r="K1619" t="s">
        <v>25</v>
      </c>
      <c r="L1619" t="s">
        <v>25</v>
      </c>
      <c r="M1619" t="s">
        <v>38</v>
      </c>
      <c r="N1619" t="s">
        <v>25</v>
      </c>
      <c r="O1619" t="s">
        <v>21</v>
      </c>
      <c r="P1619" t="s">
        <v>27</v>
      </c>
      <c r="Q1619" t="s">
        <v>28</v>
      </c>
      <c r="R1619" t="s">
        <v>29</v>
      </c>
      <c r="S1619" t="s">
        <v>21</v>
      </c>
      <c r="T1619" t="s">
        <v>21</v>
      </c>
      <c r="U1619" t="s">
        <v>42</v>
      </c>
      <c r="V1619" s="2" t="s">
        <v>66</v>
      </c>
    </row>
    <row r="1620" spans="1:22" ht="140.4" x14ac:dyDescent="0.3">
      <c r="A1620" t="s">
        <v>70</v>
      </c>
      <c r="B1620" t="s">
        <v>3366</v>
      </c>
      <c r="C1620" t="s">
        <v>4327</v>
      </c>
      <c r="D1620" t="s">
        <v>4347</v>
      </c>
      <c r="E1620" t="s">
        <v>70</v>
      </c>
      <c r="F1620" t="s">
        <v>21</v>
      </c>
      <c r="G1620" t="s">
        <v>21</v>
      </c>
      <c r="H1620" t="s">
        <v>22</v>
      </c>
      <c r="I1620" t="s">
        <v>35</v>
      </c>
      <c r="J1620" t="s">
        <v>24</v>
      </c>
      <c r="K1620" t="s">
        <v>21</v>
      </c>
      <c r="L1620" t="s">
        <v>25</v>
      </c>
      <c r="M1620" t="s">
        <v>28</v>
      </c>
      <c r="N1620" t="s">
        <v>25</v>
      </c>
      <c r="O1620" t="s">
        <v>21</v>
      </c>
      <c r="P1620" t="s">
        <v>27</v>
      </c>
      <c r="Q1620" t="s">
        <v>45</v>
      </c>
      <c r="R1620" t="s">
        <v>29</v>
      </c>
      <c r="S1620" t="s">
        <v>21</v>
      </c>
      <c r="T1620" t="s">
        <v>21</v>
      </c>
      <c r="U1620" t="s">
        <v>42</v>
      </c>
      <c r="V1620" s="2" t="s">
        <v>34</v>
      </c>
    </row>
    <row r="1621" spans="1:22" ht="140.4" x14ac:dyDescent="0.3">
      <c r="A1621" t="s">
        <v>85</v>
      </c>
      <c r="B1621" t="s">
        <v>3366</v>
      </c>
      <c r="C1621" t="s">
        <v>4360</v>
      </c>
      <c r="D1621" t="s">
        <v>4423</v>
      </c>
      <c r="E1621" t="s">
        <v>85</v>
      </c>
      <c r="F1621" t="s">
        <v>21</v>
      </c>
      <c r="G1621" t="s">
        <v>21</v>
      </c>
      <c r="H1621" t="s">
        <v>22</v>
      </c>
      <c r="I1621" t="s">
        <v>35</v>
      </c>
      <c r="J1621" t="s">
        <v>24</v>
      </c>
      <c r="K1621" t="s">
        <v>21</v>
      </c>
      <c r="L1621" t="s">
        <v>25</v>
      </c>
      <c r="M1621" t="s">
        <v>47</v>
      </c>
      <c r="N1621" t="s">
        <v>25</v>
      </c>
      <c r="O1621" t="s">
        <v>21</v>
      </c>
      <c r="P1621" t="s">
        <v>27</v>
      </c>
      <c r="Q1621" t="s">
        <v>45</v>
      </c>
      <c r="R1621" t="s">
        <v>28</v>
      </c>
      <c r="S1621" t="s">
        <v>21</v>
      </c>
      <c r="T1621" t="s">
        <v>21</v>
      </c>
      <c r="U1621" t="s">
        <v>33</v>
      </c>
      <c r="V1621" s="2" t="s">
        <v>34</v>
      </c>
    </row>
    <row r="1622" spans="1:22" x14ac:dyDescent="0.3">
      <c r="A1622" t="s">
        <v>104</v>
      </c>
      <c r="B1622" t="s">
        <v>284</v>
      </c>
      <c r="C1622" t="s">
        <v>472</v>
      </c>
      <c r="D1622" t="s">
        <v>2559</v>
      </c>
      <c r="E1622" t="s">
        <v>104</v>
      </c>
      <c r="F1622" t="s">
        <v>21</v>
      </c>
      <c r="G1622" t="s">
        <v>25</v>
      </c>
    </row>
    <row r="1623" spans="1:22" ht="140.4" x14ac:dyDescent="0.3">
      <c r="A1623" t="s">
        <v>104</v>
      </c>
      <c r="B1623" t="s">
        <v>284</v>
      </c>
      <c r="C1623" t="s">
        <v>472</v>
      </c>
      <c r="D1623" t="s">
        <v>2558</v>
      </c>
      <c r="E1623" t="s">
        <v>104</v>
      </c>
      <c r="F1623" t="s">
        <v>21</v>
      </c>
      <c r="G1623" t="s">
        <v>21</v>
      </c>
      <c r="H1623" t="s">
        <v>22</v>
      </c>
      <c r="I1623" t="s">
        <v>35</v>
      </c>
      <c r="J1623" t="s">
        <v>24</v>
      </c>
      <c r="K1623" t="s">
        <v>25</v>
      </c>
      <c r="L1623" t="s">
        <v>25</v>
      </c>
      <c r="M1623" t="s">
        <v>26</v>
      </c>
      <c r="N1623" t="s">
        <v>25</v>
      </c>
      <c r="O1623" t="s">
        <v>21</v>
      </c>
      <c r="P1623" t="s">
        <v>60</v>
      </c>
      <c r="Q1623" t="s">
        <v>45</v>
      </c>
      <c r="R1623" t="s">
        <v>29</v>
      </c>
      <c r="S1623" t="s">
        <v>21</v>
      </c>
      <c r="T1623" t="s">
        <v>25</v>
      </c>
      <c r="U1623" t="s">
        <v>30</v>
      </c>
      <c r="V1623" s="2" t="s">
        <v>34</v>
      </c>
    </row>
    <row r="1624" spans="1:22" x14ac:dyDescent="0.3">
      <c r="A1624" t="s">
        <v>40</v>
      </c>
      <c r="B1624" t="s">
        <v>284</v>
      </c>
      <c r="C1624" t="s">
        <v>472</v>
      </c>
      <c r="D1624" t="s">
        <v>3396</v>
      </c>
      <c r="E1624" t="s">
        <v>40</v>
      </c>
      <c r="F1624" t="s">
        <v>21</v>
      </c>
      <c r="G1624" t="s">
        <v>25</v>
      </c>
    </row>
    <row r="1625" spans="1:22" ht="156" x14ac:dyDescent="0.3">
      <c r="A1625" t="s">
        <v>138</v>
      </c>
      <c r="B1625" t="s">
        <v>475</v>
      </c>
      <c r="C1625" t="s">
        <v>476</v>
      </c>
      <c r="D1625" t="s">
        <v>4744</v>
      </c>
      <c r="E1625" t="s">
        <v>150</v>
      </c>
      <c r="F1625" t="s">
        <v>21</v>
      </c>
      <c r="G1625" t="s">
        <v>21</v>
      </c>
      <c r="H1625" t="s">
        <v>22</v>
      </c>
      <c r="I1625" t="s">
        <v>35</v>
      </c>
      <c r="J1625" t="s">
        <v>24</v>
      </c>
      <c r="K1625" t="s">
        <v>25</v>
      </c>
      <c r="L1625" t="s">
        <v>25</v>
      </c>
      <c r="M1625" t="s">
        <v>26</v>
      </c>
      <c r="N1625" t="s">
        <v>25</v>
      </c>
      <c r="O1625" t="s">
        <v>21</v>
      </c>
      <c r="P1625" t="s">
        <v>27</v>
      </c>
      <c r="Q1625" t="s">
        <v>45</v>
      </c>
      <c r="R1625" t="s">
        <v>28</v>
      </c>
      <c r="S1625" t="s">
        <v>21</v>
      </c>
      <c r="T1625" t="s">
        <v>21</v>
      </c>
      <c r="U1625" t="s">
        <v>30</v>
      </c>
      <c r="V1625" s="2" t="s">
        <v>31</v>
      </c>
    </row>
    <row r="1626" spans="1:22" x14ac:dyDescent="0.3">
      <c r="A1626" t="s">
        <v>64</v>
      </c>
      <c r="B1626" t="s">
        <v>3160</v>
      </c>
      <c r="C1626" t="s">
        <v>3239</v>
      </c>
      <c r="D1626" t="s">
        <v>3252</v>
      </c>
      <c r="E1626" t="s">
        <v>40</v>
      </c>
      <c r="F1626" t="s">
        <v>25</v>
      </c>
      <c r="G1626" t="s">
        <v>25</v>
      </c>
    </row>
    <row r="1627" spans="1:22" ht="109.2" x14ac:dyDescent="0.3">
      <c r="A1627" t="s">
        <v>82</v>
      </c>
      <c r="B1627" t="s">
        <v>963</v>
      </c>
      <c r="C1627" t="s">
        <v>2490</v>
      </c>
      <c r="D1627" t="s">
        <v>4576</v>
      </c>
      <c r="E1627" t="s">
        <v>85</v>
      </c>
      <c r="F1627" t="s">
        <v>21</v>
      </c>
      <c r="G1627" t="s">
        <v>21</v>
      </c>
      <c r="H1627" t="s">
        <v>50</v>
      </c>
      <c r="I1627" t="s">
        <v>35</v>
      </c>
      <c r="J1627" t="s">
        <v>24</v>
      </c>
      <c r="K1627" t="s">
        <v>21</v>
      </c>
      <c r="L1627" t="s">
        <v>21</v>
      </c>
      <c r="M1627" t="s">
        <v>47</v>
      </c>
      <c r="N1627" t="s">
        <v>21</v>
      </c>
      <c r="O1627" t="s">
        <v>21</v>
      </c>
      <c r="P1627" t="s">
        <v>60</v>
      </c>
      <c r="Q1627" t="s">
        <v>28</v>
      </c>
      <c r="R1627" t="s">
        <v>45</v>
      </c>
      <c r="S1627" t="s">
        <v>21</v>
      </c>
      <c r="T1627" t="s">
        <v>25</v>
      </c>
      <c r="U1627" t="s">
        <v>30</v>
      </c>
      <c r="V1627" s="2" t="s">
        <v>46</v>
      </c>
    </row>
    <row r="1628" spans="1:22" ht="46.8" x14ac:dyDescent="0.3">
      <c r="A1628" t="s">
        <v>20</v>
      </c>
      <c r="B1628" t="s">
        <v>963</v>
      </c>
      <c r="C1628" t="s">
        <v>2490</v>
      </c>
      <c r="D1628" t="s">
        <v>2983</v>
      </c>
      <c r="E1628" t="s">
        <v>20</v>
      </c>
      <c r="F1628" t="s">
        <v>21</v>
      </c>
      <c r="G1628" t="s">
        <v>21</v>
      </c>
      <c r="H1628" t="s">
        <v>22</v>
      </c>
      <c r="I1628" t="s">
        <v>35</v>
      </c>
      <c r="J1628" t="s">
        <v>24</v>
      </c>
      <c r="K1628" t="s">
        <v>21</v>
      </c>
      <c r="L1628" t="s">
        <v>21</v>
      </c>
      <c r="M1628" t="s">
        <v>47</v>
      </c>
      <c r="N1628" t="s">
        <v>21</v>
      </c>
      <c r="O1628" t="s">
        <v>21</v>
      </c>
      <c r="P1628" t="s">
        <v>27</v>
      </c>
      <c r="Q1628" t="s">
        <v>45</v>
      </c>
      <c r="R1628" t="s">
        <v>28</v>
      </c>
      <c r="S1628" t="s">
        <v>21</v>
      </c>
      <c r="T1628" t="s">
        <v>25</v>
      </c>
      <c r="U1628" t="s">
        <v>33</v>
      </c>
      <c r="V1628" s="2" t="s">
        <v>81</v>
      </c>
    </row>
    <row r="1629" spans="1:22" ht="140.4" x14ac:dyDescent="0.3">
      <c r="A1629" t="s">
        <v>56</v>
      </c>
      <c r="B1629" t="s">
        <v>881</v>
      </c>
      <c r="C1629" t="s">
        <v>1848</v>
      </c>
      <c r="D1629" t="s">
        <v>2078</v>
      </c>
      <c r="E1629" t="s">
        <v>56</v>
      </c>
      <c r="F1629" t="s">
        <v>21</v>
      </c>
      <c r="G1629" t="s">
        <v>21</v>
      </c>
      <c r="H1629" t="s">
        <v>50</v>
      </c>
      <c r="I1629" t="s">
        <v>23</v>
      </c>
      <c r="J1629" t="s">
        <v>47</v>
      </c>
      <c r="K1629" t="s">
        <v>21</v>
      </c>
      <c r="L1629" t="s">
        <v>21</v>
      </c>
      <c r="M1629" t="s">
        <v>26</v>
      </c>
      <c r="N1629" t="s">
        <v>21</v>
      </c>
      <c r="O1629" t="s">
        <v>21</v>
      </c>
      <c r="P1629" t="s">
        <v>27</v>
      </c>
      <c r="Q1629" t="s">
        <v>28</v>
      </c>
      <c r="R1629" t="s">
        <v>29</v>
      </c>
      <c r="S1629" t="s">
        <v>21</v>
      </c>
      <c r="T1629" t="s">
        <v>21</v>
      </c>
      <c r="U1629" t="s">
        <v>75</v>
      </c>
      <c r="V1629" s="2" t="s">
        <v>34</v>
      </c>
    </row>
    <row r="1630" spans="1:22" x14ac:dyDescent="0.3">
      <c r="A1630" t="s">
        <v>104</v>
      </c>
      <c r="B1630" t="s">
        <v>284</v>
      </c>
      <c r="C1630" t="s">
        <v>472</v>
      </c>
      <c r="D1630" t="s">
        <v>2557</v>
      </c>
      <c r="E1630" t="s">
        <v>104</v>
      </c>
      <c r="F1630" t="s">
        <v>21</v>
      </c>
      <c r="G1630" t="s">
        <v>25</v>
      </c>
    </row>
    <row r="1631" spans="1:22" ht="109.2" x14ac:dyDescent="0.3">
      <c r="A1631" t="s">
        <v>40</v>
      </c>
      <c r="B1631" t="s">
        <v>284</v>
      </c>
      <c r="C1631" t="s">
        <v>472</v>
      </c>
      <c r="D1631" t="s">
        <v>3357</v>
      </c>
      <c r="E1631" t="s">
        <v>40</v>
      </c>
      <c r="F1631" t="s">
        <v>21</v>
      </c>
      <c r="G1631" t="s">
        <v>21</v>
      </c>
      <c r="H1631" t="s">
        <v>22</v>
      </c>
      <c r="I1631" t="s">
        <v>35</v>
      </c>
      <c r="J1631" t="s">
        <v>24</v>
      </c>
      <c r="K1631" t="s">
        <v>25</v>
      </c>
      <c r="L1631" t="s">
        <v>25</v>
      </c>
      <c r="M1631" t="s">
        <v>28</v>
      </c>
      <c r="N1631" t="s">
        <v>25</v>
      </c>
      <c r="O1631" t="s">
        <v>21</v>
      </c>
      <c r="P1631" t="s">
        <v>72</v>
      </c>
      <c r="Q1631" t="s">
        <v>45</v>
      </c>
      <c r="R1631" t="s">
        <v>28</v>
      </c>
      <c r="S1631" t="s">
        <v>21</v>
      </c>
      <c r="T1631" t="s">
        <v>21</v>
      </c>
      <c r="U1631" t="s">
        <v>33</v>
      </c>
      <c r="V1631" s="2" t="s">
        <v>91</v>
      </c>
    </row>
    <row r="1632" spans="1:22" ht="140.4" x14ac:dyDescent="0.3">
      <c r="A1632" t="s">
        <v>70</v>
      </c>
      <c r="B1632" t="s">
        <v>3366</v>
      </c>
      <c r="C1632" t="s">
        <v>4327</v>
      </c>
      <c r="D1632" t="s">
        <v>4345</v>
      </c>
      <c r="E1632" t="s">
        <v>70</v>
      </c>
      <c r="F1632" t="s">
        <v>21</v>
      </c>
      <c r="G1632" t="s">
        <v>21</v>
      </c>
      <c r="H1632" t="s">
        <v>22</v>
      </c>
      <c r="I1632" t="s">
        <v>35</v>
      </c>
      <c r="J1632" t="s">
        <v>24</v>
      </c>
      <c r="K1632" t="s">
        <v>21</v>
      </c>
      <c r="L1632" t="s">
        <v>21</v>
      </c>
      <c r="M1632" t="s">
        <v>28</v>
      </c>
      <c r="N1632" t="s">
        <v>25</v>
      </c>
      <c r="O1632" t="s">
        <v>21</v>
      </c>
      <c r="P1632" t="s">
        <v>27</v>
      </c>
      <c r="Q1632" t="s">
        <v>45</v>
      </c>
      <c r="R1632" t="s">
        <v>29</v>
      </c>
      <c r="S1632" t="s">
        <v>21</v>
      </c>
      <c r="T1632" t="s">
        <v>21</v>
      </c>
      <c r="U1632" t="s">
        <v>42</v>
      </c>
      <c r="V1632" s="2" t="s">
        <v>34</v>
      </c>
    </row>
    <row r="1633" spans="1:22" ht="140.4" x14ac:dyDescent="0.3">
      <c r="A1633" t="s">
        <v>20</v>
      </c>
      <c r="B1633" t="s">
        <v>1880</v>
      </c>
      <c r="C1633" t="s">
        <v>1881</v>
      </c>
      <c r="D1633" t="s">
        <v>2997</v>
      </c>
      <c r="E1633" t="s">
        <v>65</v>
      </c>
      <c r="F1633" t="s">
        <v>21</v>
      </c>
      <c r="G1633" t="s">
        <v>21</v>
      </c>
      <c r="H1633" t="s">
        <v>22</v>
      </c>
      <c r="I1633" t="s">
        <v>23</v>
      </c>
      <c r="J1633" t="s">
        <v>24</v>
      </c>
      <c r="K1633" t="s">
        <v>25</v>
      </c>
      <c r="L1633" t="s">
        <v>25</v>
      </c>
      <c r="M1633" t="s">
        <v>38</v>
      </c>
      <c r="N1633" t="s">
        <v>25</v>
      </c>
      <c r="O1633" t="s">
        <v>21</v>
      </c>
      <c r="P1633" t="s">
        <v>27</v>
      </c>
      <c r="Q1633" t="s">
        <v>29</v>
      </c>
      <c r="R1633" t="s">
        <v>29</v>
      </c>
      <c r="S1633" t="s">
        <v>21</v>
      </c>
      <c r="T1633" t="s">
        <v>21</v>
      </c>
      <c r="U1633" t="s">
        <v>30</v>
      </c>
      <c r="V1633" s="2" t="s">
        <v>34</v>
      </c>
    </row>
    <row r="1634" spans="1:22" ht="140.4" x14ac:dyDescent="0.3">
      <c r="A1634" t="s">
        <v>49</v>
      </c>
      <c r="B1634" t="s">
        <v>174</v>
      </c>
      <c r="C1634" t="s">
        <v>195</v>
      </c>
      <c r="D1634" t="s">
        <v>1424</v>
      </c>
      <c r="E1634" t="s">
        <v>49</v>
      </c>
      <c r="F1634" t="s">
        <v>21</v>
      </c>
      <c r="G1634" t="s">
        <v>21</v>
      </c>
      <c r="H1634" t="s">
        <v>50</v>
      </c>
      <c r="I1634" t="s">
        <v>23</v>
      </c>
      <c r="J1634" t="s">
        <v>24</v>
      </c>
      <c r="K1634" t="s">
        <v>21</v>
      </c>
      <c r="L1634" t="s">
        <v>25</v>
      </c>
      <c r="M1634" t="s">
        <v>47</v>
      </c>
      <c r="N1634" t="s">
        <v>21</v>
      </c>
      <c r="O1634" t="s">
        <v>21</v>
      </c>
      <c r="P1634" t="s">
        <v>60</v>
      </c>
      <c r="Q1634" t="s">
        <v>47</v>
      </c>
      <c r="R1634" t="s">
        <v>28</v>
      </c>
      <c r="S1634" t="s">
        <v>21</v>
      </c>
      <c r="T1634" t="s">
        <v>25</v>
      </c>
      <c r="U1634" t="s">
        <v>30</v>
      </c>
      <c r="V1634" s="2" t="s">
        <v>34</v>
      </c>
    </row>
    <row r="1635" spans="1:22" x14ac:dyDescent="0.3">
      <c r="A1635" t="s">
        <v>67</v>
      </c>
      <c r="B1635" t="s">
        <v>963</v>
      </c>
      <c r="C1635" t="s">
        <v>2481</v>
      </c>
      <c r="D1635" t="s">
        <v>2499</v>
      </c>
      <c r="E1635" t="s">
        <v>67</v>
      </c>
      <c r="F1635" t="s">
        <v>25</v>
      </c>
      <c r="G1635" t="s">
        <v>25</v>
      </c>
    </row>
    <row r="1636" spans="1:22" ht="78" x14ac:dyDescent="0.3">
      <c r="A1636" t="s">
        <v>74</v>
      </c>
      <c r="B1636" t="s">
        <v>174</v>
      </c>
      <c r="C1636" t="s">
        <v>886</v>
      </c>
      <c r="D1636" t="s">
        <v>4125</v>
      </c>
      <c r="E1636" t="s">
        <v>74</v>
      </c>
      <c r="F1636" t="s">
        <v>21</v>
      </c>
      <c r="G1636" t="s">
        <v>21</v>
      </c>
      <c r="H1636" t="s">
        <v>54</v>
      </c>
      <c r="I1636" t="s">
        <v>35</v>
      </c>
      <c r="J1636" t="s">
        <v>47</v>
      </c>
      <c r="K1636" t="s">
        <v>25</v>
      </c>
      <c r="L1636" t="s">
        <v>25</v>
      </c>
      <c r="M1636" t="s">
        <v>47</v>
      </c>
      <c r="N1636" t="s">
        <v>25</v>
      </c>
      <c r="O1636" t="s">
        <v>21</v>
      </c>
      <c r="P1636" t="s">
        <v>27</v>
      </c>
      <c r="Q1636" t="s">
        <v>45</v>
      </c>
      <c r="R1636" t="s">
        <v>47</v>
      </c>
      <c r="S1636" t="s">
        <v>21</v>
      </c>
      <c r="T1636" t="s">
        <v>21</v>
      </c>
      <c r="U1636" t="s">
        <v>33</v>
      </c>
      <c r="V1636" s="2" t="s">
        <v>77</v>
      </c>
    </row>
    <row r="1637" spans="1:22" x14ac:dyDescent="0.3">
      <c r="A1637" t="s">
        <v>74</v>
      </c>
      <c r="B1637" t="s">
        <v>174</v>
      </c>
      <c r="C1637" t="s">
        <v>3918</v>
      </c>
      <c r="D1637" t="s">
        <v>4034</v>
      </c>
      <c r="E1637" t="s">
        <v>74</v>
      </c>
      <c r="F1637" t="s">
        <v>21</v>
      </c>
      <c r="G1637" t="s">
        <v>21</v>
      </c>
      <c r="H1637" t="s">
        <v>22</v>
      </c>
      <c r="I1637" t="s">
        <v>23</v>
      </c>
      <c r="J1637" t="s">
        <v>24</v>
      </c>
      <c r="K1637" t="s">
        <v>25</v>
      </c>
      <c r="L1637" t="s">
        <v>25</v>
      </c>
      <c r="M1637" t="s">
        <v>26</v>
      </c>
      <c r="N1637" t="s">
        <v>25</v>
      </c>
      <c r="O1637" t="s">
        <v>25</v>
      </c>
      <c r="P1637" t="s">
        <v>27</v>
      </c>
      <c r="Q1637" t="s">
        <v>45</v>
      </c>
      <c r="R1637" t="s">
        <v>29</v>
      </c>
      <c r="S1637" t="s">
        <v>21</v>
      </c>
      <c r="T1637" t="s">
        <v>21</v>
      </c>
      <c r="U1637" t="s">
        <v>33</v>
      </c>
      <c r="V1637" t="s">
        <v>103</v>
      </c>
    </row>
    <row r="1638" spans="1:22" ht="156" x14ac:dyDescent="0.3">
      <c r="A1638" t="s">
        <v>74</v>
      </c>
      <c r="B1638" t="s">
        <v>1733</v>
      </c>
      <c r="C1638" t="s">
        <v>1859</v>
      </c>
      <c r="D1638" t="s">
        <v>4108</v>
      </c>
      <c r="E1638" t="s">
        <v>74</v>
      </c>
      <c r="F1638" t="s">
        <v>21</v>
      </c>
      <c r="G1638" t="s">
        <v>21</v>
      </c>
      <c r="H1638" t="s">
        <v>22</v>
      </c>
      <c r="I1638" t="s">
        <v>23</v>
      </c>
      <c r="J1638" t="s">
        <v>24</v>
      </c>
      <c r="K1638" t="s">
        <v>25</v>
      </c>
      <c r="L1638" t="s">
        <v>25</v>
      </c>
      <c r="M1638" t="s">
        <v>38</v>
      </c>
      <c r="N1638" t="s">
        <v>25</v>
      </c>
      <c r="O1638" t="s">
        <v>21</v>
      </c>
      <c r="P1638" t="s">
        <v>27</v>
      </c>
      <c r="Q1638" t="s">
        <v>29</v>
      </c>
      <c r="R1638" t="s">
        <v>29</v>
      </c>
      <c r="S1638" t="s">
        <v>21</v>
      </c>
      <c r="T1638" t="s">
        <v>21</v>
      </c>
      <c r="U1638" t="s">
        <v>75</v>
      </c>
      <c r="V1638" s="2" t="s">
        <v>31</v>
      </c>
    </row>
    <row r="1639" spans="1:22" ht="156" x14ac:dyDescent="0.3">
      <c r="A1639" t="s">
        <v>79</v>
      </c>
      <c r="B1639" t="s">
        <v>311</v>
      </c>
      <c r="C1639" t="s">
        <v>612</v>
      </c>
      <c r="D1639" t="s">
        <v>613</v>
      </c>
      <c r="E1639" t="s">
        <v>79</v>
      </c>
      <c r="F1639" t="s">
        <v>21</v>
      </c>
      <c r="G1639" t="s">
        <v>21</v>
      </c>
      <c r="H1639" t="s">
        <v>22</v>
      </c>
      <c r="I1639" t="s">
        <v>35</v>
      </c>
      <c r="J1639" t="s">
        <v>24</v>
      </c>
      <c r="K1639" t="s">
        <v>25</v>
      </c>
      <c r="L1639" t="s">
        <v>25</v>
      </c>
      <c r="M1639" t="s">
        <v>26</v>
      </c>
      <c r="N1639" t="s">
        <v>25</v>
      </c>
      <c r="O1639" t="s">
        <v>21</v>
      </c>
      <c r="P1639" t="s">
        <v>27</v>
      </c>
      <c r="Q1639" t="s">
        <v>45</v>
      </c>
      <c r="R1639" t="s">
        <v>28</v>
      </c>
      <c r="S1639" t="s">
        <v>21</v>
      </c>
      <c r="T1639" t="s">
        <v>21</v>
      </c>
      <c r="U1639" t="s">
        <v>30</v>
      </c>
      <c r="V1639" s="2" t="s">
        <v>31</v>
      </c>
    </row>
    <row r="1640" spans="1:22" ht="156" x14ac:dyDescent="0.3">
      <c r="A1640" t="s">
        <v>20</v>
      </c>
      <c r="B1640" t="s">
        <v>311</v>
      </c>
      <c r="C1640" t="s">
        <v>612</v>
      </c>
      <c r="D1640" t="s">
        <v>3035</v>
      </c>
      <c r="E1640" t="s">
        <v>20</v>
      </c>
      <c r="F1640" t="s">
        <v>21</v>
      </c>
      <c r="G1640" t="s">
        <v>21</v>
      </c>
      <c r="H1640" t="s">
        <v>50</v>
      </c>
      <c r="I1640" t="s">
        <v>23</v>
      </c>
      <c r="J1640" t="s">
        <v>24</v>
      </c>
      <c r="K1640" t="s">
        <v>25</v>
      </c>
      <c r="L1640" t="s">
        <v>25</v>
      </c>
      <c r="M1640" t="s">
        <v>38</v>
      </c>
      <c r="N1640" t="s">
        <v>25</v>
      </c>
      <c r="O1640" t="s">
        <v>21</v>
      </c>
      <c r="P1640" t="s">
        <v>27</v>
      </c>
      <c r="Q1640" t="s">
        <v>28</v>
      </c>
      <c r="R1640" t="s">
        <v>29</v>
      </c>
      <c r="S1640" t="s">
        <v>21</v>
      </c>
      <c r="T1640" t="s">
        <v>21</v>
      </c>
      <c r="U1640" t="s">
        <v>30</v>
      </c>
      <c r="V1640" s="2" t="s">
        <v>31</v>
      </c>
    </row>
    <row r="1641" spans="1:22" ht="140.4" x14ac:dyDescent="0.3">
      <c r="A1641" t="s">
        <v>138</v>
      </c>
      <c r="B1641" t="s">
        <v>284</v>
      </c>
      <c r="C1641" t="s">
        <v>4783</v>
      </c>
      <c r="D1641" t="s">
        <v>4791</v>
      </c>
      <c r="E1641" t="s">
        <v>138</v>
      </c>
      <c r="F1641" t="s">
        <v>21</v>
      </c>
      <c r="G1641" t="s">
        <v>21</v>
      </c>
      <c r="H1641" t="s">
        <v>22</v>
      </c>
      <c r="I1641" t="s">
        <v>23</v>
      </c>
      <c r="J1641" t="s">
        <v>24</v>
      </c>
      <c r="K1641" t="s">
        <v>25</v>
      </c>
      <c r="L1641" t="s">
        <v>25</v>
      </c>
      <c r="M1641" t="s">
        <v>38</v>
      </c>
      <c r="N1641" t="s">
        <v>25</v>
      </c>
      <c r="O1641" t="s">
        <v>21</v>
      </c>
      <c r="P1641" t="s">
        <v>27</v>
      </c>
      <c r="Q1641" t="s">
        <v>28</v>
      </c>
      <c r="R1641" t="s">
        <v>29</v>
      </c>
      <c r="S1641" t="s">
        <v>21</v>
      </c>
      <c r="T1641" t="s">
        <v>21</v>
      </c>
      <c r="U1641" t="s">
        <v>30</v>
      </c>
      <c r="V1641" s="2" t="s">
        <v>34</v>
      </c>
    </row>
    <row r="1642" spans="1:22" x14ac:dyDescent="0.3">
      <c r="A1642" t="s">
        <v>55</v>
      </c>
      <c r="B1642" t="s">
        <v>847</v>
      </c>
      <c r="C1642" t="s">
        <v>848</v>
      </c>
      <c r="D1642" t="s">
        <v>867</v>
      </c>
      <c r="E1642" t="s">
        <v>52</v>
      </c>
      <c r="F1642" t="s">
        <v>25</v>
      </c>
      <c r="G1642" t="s">
        <v>25</v>
      </c>
    </row>
    <row r="1643" spans="1:22" ht="140.4" x14ac:dyDescent="0.3">
      <c r="A1643" t="s">
        <v>135</v>
      </c>
      <c r="B1643" t="s">
        <v>932</v>
      </c>
      <c r="C1643" t="s">
        <v>4230</v>
      </c>
      <c r="D1643" t="s">
        <v>4891</v>
      </c>
      <c r="E1643" t="s">
        <v>135</v>
      </c>
      <c r="F1643" t="s">
        <v>21</v>
      </c>
      <c r="G1643" t="s">
        <v>21</v>
      </c>
      <c r="H1643" t="s">
        <v>22</v>
      </c>
      <c r="I1643" t="s">
        <v>35</v>
      </c>
      <c r="J1643" t="s">
        <v>24</v>
      </c>
      <c r="K1643" t="s">
        <v>25</v>
      </c>
      <c r="L1643" t="s">
        <v>25</v>
      </c>
      <c r="M1643" t="s">
        <v>38</v>
      </c>
      <c r="N1643" t="s">
        <v>25</v>
      </c>
      <c r="O1643" t="s">
        <v>21</v>
      </c>
      <c r="P1643" t="s">
        <v>27</v>
      </c>
      <c r="Q1643" t="s">
        <v>28</v>
      </c>
      <c r="R1643" t="s">
        <v>29</v>
      </c>
      <c r="S1643" t="s">
        <v>21</v>
      </c>
      <c r="T1643" t="s">
        <v>21</v>
      </c>
      <c r="U1643" t="s">
        <v>33</v>
      </c>
      <c r="V1643" s="2" t="s">
        <v>34</v>
      </c>
    </row>
    <row r="1644" spans="1:22" ht="109.2" x14ac:dyDescent="0.3">
      <c r="A1644" t="s">
        <v>71</v>
      </c>
      <c r="B1644" t="s">
        <v>2427</v>
      </c>
      <c r="C1644" t="s">
        <v>2896</v>
      </c>
      <c r="D1644" t="s">
        <v>2900</v>
      </c>
      <c r="E1644" t="s">
        <v>71</v>
      </c>
      <c r="F1644" t="s">
        <v>21</v>
      </c>
      <c r="G1644" t="s">
        <v>21</v>
      </c>
      <c r="H1644" t="s">
        <v>22</v>
      </c>
      <c r="I1644" t="s">
        <v>23</v>
      </c>
      <c r="J1644" t="s">
        <v>24</v>
      </c>
      <c r="K1644" t="s">
        <v>25</v>
      </c>
      <c r="L1644" t="s">
        <v>25</v>
      </c>
      <c r="M1644" t="s">
        <v>26</v>
      </c>
      <c r="N1644" t="s">
        <v>21</v>
      </c>
      <c r="O1644" t="s">
        <v>21</v>
      </c>
      <c r="P1644" t="s">
        <v>60</v>
      </c>
      <c r="Q1644" t="s">
        <v>45</v>
      </c>
      <c r="R1644" t="s">
        <v>28</v>
      </c>
      <c r="S1644" t="s">
        <v>21</v>
      </c>
      <c r="T1644" t="s">
        <v>21</v>
      </c>
      <c r="U1644" t="s">
        <v>42</v>
      </c>
      <c r="V1644" s="2" t="s">
        <v>66</v>
      </c>
    </row>
    <row r="1645" spans="1:22" x14ac:dyDescent="0.3">
      <c r="A1645" t="s">
        <v>70</v>
      </c>
      <c r="B1645" t="s">
        <v>2938</v>
      </c>
      <c r="C1645" t="s">
        <v>4353</v>
      </c>
      <c r="D1645" t="s">
        <v>4374</v>
      </c>
      <c r="E1645" t="s">
        <v>70</v>
      </c>
      <c r="F1645" t="s">
        <v>25</v>
      </c>
      <c r="G1645" t="s">
        <v>21</v>
      </c>
    </row>
    <row r="1646" spans="1:22" ht="46.8" x14ac:dyDescent="0.3">
      <c r="A1646" t="s">
        <v>132</v>
      </c>
      <c r="B1646" t="s">
        <v>963</v>
      </c>
      <c r="C1646" t="s">
        <v>2783</v>
      </c>
      <c r="D1646" t="s">
        <v>3112</v>
      </c>
      <c r="E1646" t="s">
        <v>132</v>
      </c>
      <c r="F1646" t="s">
        <v>21</v>
      </c>
      <c r="G1646" t="s">
        <v>21</v>
      </c>
      <c r="H1646" t="s">
        <v>54</v>
      </c>
      <c r="I1646" t="s">
        <v>23</v>
      </c>
      <c r="J1646" t="s">
        <v>24</v>
      </c>
      <c r="K1646" t="s">
        <v>21</v>
      </c>
      <c r="L1646" t="s">
        <v>25</v>
      </c>
      <c r="M1646" t="s">
        <v>26</v>
      </c>
      <c r="N1646" t="s">
        <v>21</v>
      </c>
      <c r="O1646" t="s">
        <v>21</v>
      </c>
      <c r="P1646" t="s">
        <v>27</v>
      </c>
      <c r="Q1646" t="s">
        <v>45</v>
      </c>
      <c r="R1646" t="s">
        <v>28</v>
      </c>
      <c r="S1646" t="s">
        <v>21</v>
      </c>
      <c r="T1646" t="s">
        <v>21</v>
      </c>
      <c r="U1646" t="s">
        <v>33</v>
      </c>
      <c r="V1646" s="2" t="s">
        <v>81</v>
      </c>
    </row>
    <row r="1647" spans="1:22" ht="140.4" x14ac:dyDescent="0.3">
      <c r="A1647" t="s">
        <v>61</v>
      </c>
      <c r="B1647" t="s">
        <v>475</v>
      </c>
      <c r="C1647" t="s">
        <v>981</v>
      </c>
      <c r="D1647" t="s">
        <v>1152</v>
      </c>
      <c r="E1647" t="s">
        <v>61</v>
      </c>
      <c r="F1647" t="s">
        <v>21</v>
      </c>
      <c r="G1647" t="s">
        <v>21</v>
      </c>
      <c r="H1647" t="s">
        <v>50</v>
      </c>
      <c r="I1647" t="s">
        <v>23</v>
      </c>
      <c r="J1647" t="s">
        <v>24</v>
      </c>
      <c r="K1647" t="s">
        <v>25</v>
      </c>
      <c r="L1647" t="s">
        <v>21</v>
      </c>
      <c r="M1647" t="s">
        <v>47</v>
      </c>
      <c r="N1647" t="s">
        <v>21</v>
      </c>
      <c r="O1647" t="s">
        <v>21</v>
      </c>
      <c r="P1647" t="s">
        <v>27</v>
      </c>
      <c r="Q1647" t="s">
        <v>47</v>
      </c>
      <c r="R1647" t="s">
        <v>29</v>
      </c>
      <c r="S1647" t="s">
        <v>21</v>
      </c>
      <c r="T1647" t="s">
        <v>21</v>
      </c>
      <c r="U1647" t="s">
        <v>33</v>
      </c>
      <c r="V1647" s="2" t="s">
        <v>34</v>
      </c>
    </row>
    <row r="1648" spans="1:22" ht="140.4" x14ac:dyDescent="0.3">
      <c r="A1648" t="s">
        <v>135</v>
      </c>
      <c r="B1648" t="s">
        <v>478</v>
      </c>
      <c r="C1648" t="s">
        <v>4863</v>
      </c>
      <c r="D1648" t="s">
        <v>4871</v>
      </c>
      <c r="E1648" t="s">
        <v>135</v>
      </c>
      <c r="F1648" t="s">
        <v>21</v>
      </c>
      <c r="G1648" t="s">
        <v>21</v>
      </c>
      <c r="H1648" t="s">
        <v>22</v>
      </c>
      <c r="I1648" t="s">
        <v>35</v>
      </c>
      <c r="J1648" t="s">
        <v>24</v>
      </c>
      <c r="K1648" t="s">
        <v>25</v>
      </c>
      <c r="L1648" t="s">
        <v>25</v>
      </c>
      <c r="M1648" t="s">
        <v>26</v>
      </c>
      <c r="N1648" t="s">
        <v>25</v>
      </c>
      <c r="O1648" t="s">
        <v>21</v>
      </c>
      <c r="P1648" t="s">
        <v>27</v>
      </c>
      <c r="Q1648" t="s">
        <v>28</v>
      </c>
      <c r="R1648" t="s">
        <v>29</v>
      </c>
      <c r="S1648" t="s">
        <v>21</v>
      </c>
      <c r="T1648" t="s">
        <v>21</v>
      </c>
      <c r="U1648" t="s">
        <v>30</v>
      </c>
      <c r="V1648" s="2" t="s">
        <v>34</v>
      </c>
    </row>
    <row r="1649" spans="1:22" ht="140.4" x14ac:dyDescent="0.3">
      <c r="A1649" t="s">
        <v>71</v>
      </c>
      <c r="B1649" t="s">
        <v>2427</v>
      </c>
      <c r="C1649" t="s">
        <v>2428</v>
      </c>
      <c r="D1649" t="s">
        <v>2765</v>
      </c>
      <c r="E1649" t="s">
        <v>71</v>
      </c>
      <c r="F1649" t="s">
        <v>21</v>
      </c>
      <c r="G1649" t="s">
        <v>21</v>
      </c>
      <c r="H1649" t="s">
        <v>22</v>
      </c>
      <c r="I1649" t="s">
        <v>41</v>
      </c>
      <c r="J1649" t="s">
        <v>24</v>
      </c>
      <c r="K1649" t="s">
        <v>21</v>
      </c>
      <c r="L1649" t="s">
        <v>25</v>
      </c>
      <c r="M1649" t="s">
        <v>38</v>
      </c>
      <c r="N1649" t="s">
        <v>25</v>
      </c>
      <c r="O1649" t="s">
        <v>21</v>
      </c>
      <c r="P1649" t="s">
        <v>27</v>
      </c>
      <c r="Q1649" t="s">
        <v>28</v>
      </c>
      <c r="R1649" t="s">
        <v>29</v>
      </c>
      <c r="S1649" t="s">
        <v>25</v>
      </c>
      <c r="T1649" t="s">
        <v>25</v>
      </c>
      <c r="U1649" t="s">
        <v>75</v>
      </c>
      <c r="V1649" s="2" t="s">
        <v>34</v>
      </c>
    </row>
    <row r="1650" spans="1:22" ht="78" x14ac:dyDescent="0.3">
      <c r="A1650" t="s">
        <v>19</v>
      </c>
      <c r="B1650" t="s">
        <v>174</v>
      </c>
      <c r="C1650" t="s">
        <v>195</v>
      </c>
      <c r="D1650" t="s">
        <v>217</v>
      </c>
      <c r="E1650" t="s">
        <v>19</v>
      </c>
      <c r="F1650" t="s">
        <v>21</v>
      </c>
      <c r="G1650" t="s">
        <v>21</v>
      </c>
      <c r="H1650" t="s">
        <v>50</v>
      </c>
      <c r="I1650" t="s">
        <v>35</v>
      </c>
      <c r="J1650" t="s">
        <v>24</v>
      </c>
      <c r="K1650" t="s">
        <v>25</v>
      </c>
      <c r="L1650" t="s">
        <v>25</v>
      </c>
      <c r="M1650" t="s">
        <v>28</v>
      </c>
      <c r="N1650" t="s">
        <v>21</v>
      </c>
      <c r="O1650" t="s">
        <v>21</v>
      </c>
      <c r="P1650" t="s">
        <v>27</v>
      </c>
      <c r="Q1650" t="s">
        <v>45</v>
      </c>
      <c r="R1650" t="s">
        <v>45</v>
      </c>
      <c r="S1650" t="s">
        <v>21</v>
      </c>
      <c r="T1650" t="s">
        <v>21</v>
      </c>
      <c r="U1650" t="s">
        <v>42</v>
      </c>
      <c r="V1650" s="2" t="s">
        <v>57</v>
      </c>
    </row>
    <row r="1651" spans="1:22" x14ac:dyDescent="0.3">
      <c r="A1651" t="s">
        <v>132</v>
      </c>
      <c r="B1651" t="s">
        <v>963</v>
      </c>
      <c r="C1651" t="s">
        <v>2783</v>
      </c>
      <c r="D1651" t="s">
        <v>3111</v>
      </c>
      <c r="E1651" t="s">
        <v>132</v>
      </c>
      <c r="F1651" t="s">
        <v>21</v>
      </c>
      <c r="G1651" t="s">
        <v>21</v>
      </c>
      <c r="H1651" t="s">
        <v>22</v>
      </c>
      <c r="I1651" t="s">
        <v>23</v>
      </c>
      <c r="J1651" t="s">
        <v>24</v>
      </c>
      <c r="K1651" t="s">
        <v>25</v>
      </c>
      <c r="L1651" t="s">
        <v>25</v>
      </c>
      <c r="M1651" t="s">
        <v>26</v>
      </c>
      <c r="N1651" t="s">
        <v>25</v>
      </c>
      <c r="O1651" t="s">
        <v>25</v>
      </c>
      <c r="P1651" t="s">
        <v>27</v>
      </c>
      <c r="Q1651" t="s">
        <v>45</v>
      </c>
      <c r="R1651" t="s">
        <v>28</v>
      </c>
      <c r="S1651" t="s">
        <v>21</v>
      </c>
      <c r="T1651" t="s">
        <v>21</v>
      </c>
      <c r="U1651" t="s">
        <v>30</v>
      </c>
      <c r="V1651" t="s">
        <v>111</v>
      </c>
    </row>
    <row r="1652" spans="1:22" ht="140.4" x14ac:dyDescent="0.3">
      <c r="A1652" t="s">
        <v>61</v>
      </c>
      <c r="B1652" t="s">
        <v>1190</v>
      </c>
      <c r="C1652" t="s">
        <v>1195</v>
      </c>
      <c r="D1652" t="s">
        <v>1262</v>
      </c>
      <c r="E1652" t="s">
        <v>61</v>
      </c>
      <c r="F1652" t="s">
        <v>21</v>
      </c>
      <c r="G1652" t="s">
        <v>21</v>
      </c>
      <c r="H1652" t="s">
        <v>54</v>
      </c>
      <c r="I1652" t="s">
        <v>23</v>
      </c>
      <c r="J1652" t="s">
        <v>24</v>
      </c>
      <c r="K1652" t="s">
        <v>21</v>
      </c>
      <c r="L1652" t="s">
        <v>25</v>
      </c>
      <c r="M1652" t="s">
        <v>38</v>
      </c>
      <c r="N1652" t="s">
        <v>25</v>
      </c>
      <c r="O1652" t="s">
        <v>21</v>
      </c>
      <c r="P1652" t="s">
        <v>27</v>
      </c>
      <c r="Q1652" t="s">
        <v>28</v>
      </c>
      <c r="R1652" t="s">
        <v>29</v>
      </c>
      <c r="S1652" t="s">
        <v>21</v>
      </c>
      <c r="T1652" t="s">
        <v>21</v>
      </c>
      <c r="U1652" t="s">
        <v>30</v>
      </c>
      <c r="V1652" s="2" t="s">
        <v>34</v>
      </c>
    </row>
    <row r="1653" spans="1:22" x14ac:dyDescent="0.3">
      <c r="A1653" t="s">
        <v>74</v>
      </c>
      <c r="B1653" t="s">
        <v>1733</v>
      </c>
      <c r="C1653" t="s">
        <v>1859</v>
      </c>
      <c r="D1653" t="s">
        <v>4115</v>
      </c>
      <c r="E1653" t="s">
        <v>74</v>
      </c>
      <c r="F1653" t="s">
        <v>25</v>
      </c>
      <c r="G1653" t="s">
        <v>21</v>
      </c>
    </row>
    <row r="1654" spans="1:22" ht="109.2" x14ac:dyDescent="0.3">
      <c r="A1654" t="s">
        <v>102</v>
      </c>
      <c r="B1654" t="s">
        <v>174</v>
      </c>
      <c r="C1654" t="s">
        <v>1159</v>
      </c>
      <c r="D1654" t="s">
        <v>3756</v>
      </c>
      <c r="E1654" t="s">
        <v>102</v>
      </c>
      <c r="F1654" t="s">
        <v>21</v>
      </c>
      <c r="G1654" t="s">
        <v>21</v>
      </c>
      <c r="H1654" t="s">
        <v>22</v>
      </c>
      <c r="I1654" t="s">
        <v>35</v>
      </c>
      <c r="J1654" t="s">
        <v>47</v>
      </c>
      <c r="K1654" t="s">
        <v>21</v>
      </c>
      <c r="L1654" t="s">
        <v>21</v>
      </c>
      <c r="M1654" t="s">
        <v>47</v>
      </c>
      <c r="N1654" t="s">
        <v>21</v>
      </c>
      <c r="O1654" t="s">
        <v>21</v>
      </c>
      <c r="P1654" t="s">
        <v>27</v>
      </c>
      <c r="Q1654" t="s">
        <v>47</v>
      </c>
      <c r="R1654" t="s">
        <v>28</v>
      </c>
      <c r="S1654" t="s">
        <v>21</v>
      </c>
      <c r="T1654" t="s">
        <v>21</v>
      </c>
      <c r="U1654" t="s">
        <v>33</v>
      </c>
      <c r="V1654" s="2" t="s">
        <v>46</v>
      </c>
    </row>
    <row r="1655" spans="1:22" ht="109.2" x14ac:dyDescent="0.3">
      <c r="A1655" t="s">
        <v>70</v>
      </c>
      <c r="B1655" t="s">
        <v>2938</v>
      </c>
      <c r="C1655" t="s">
        <v>4353</v>
      </c>
      <c r="D1655" t="s">
        <v>4357</v>
      </c>
      <c r="E1655" t="s">
        <v>70</v>
      </c>
      <c r="F1655" t="s">
        <v>21</v>
      </c>
      <c r="G1655" t="s">
        <v>21</v>
      </c>
      <c r="H1655" t="s">
        <v>22</v>
      </c>
      <c r="I1655" t="s">
        <v>23</v>
      </c>
      <c r="J1655" t="s">
        <v>24</v>
      </c>
      <c r="K1655" t="s">
        <v>21</v>
      </c>
      <c r="L1655" t="s">
        <v>25</v>
      </c>
      <c r="M1655" t="s">
        <v>47</v>
      </c>
      <c r="N1655" t="s">
        <v>21</v>
      </c>
      <c r="O1655" t="s">
        <v>21</v>
      </c>
      <c r="P1655" t="s">
        <v>60</v>
      </c>
      <c r="Q1655" t="s">
        <v>45</v>
      </c>
      <c r="R1655" t="s">
        <v>45</v>
      </c>
      <c r="S1655" t="s">
        <v>21</v>
      </c>
      <c r="T1655" t="s">
        <v>21</v>
      </c>
      <c r="U1655" t="s">
        <v>30</v>
      </c>
      <c r="V1655" s="2" t="s">
        <v>66</v>
      </c>
    </row>
    <row r="1656" spans="1:22" x14ac:dyDescent="0.3">
      <c r="A1656" t="s">
        <v>79</v>
      </c>
      <c r="B1656" t="s">
        <v>478</v>
      </c>
      <c r="C1656" t="s">
        <v>5325</v>
      </c>
      <c r="D1656" t="s">
        <v>499</v>
      </c>
      <c r="E1656" t="s">
        <v>79</v>
      </c>
      <c r="F1656" t="s">
        <v>25</v>
      </c>
      <c r="G1656" t="s">
        <v>25</v>
      </c>
    </row>
    <row r="1657" spans="1:22" x14ac:dyDescent="0.3">
      <c r="A1657" t="s">
        <v>36</v>
      </c>
      <c r="B1657" t="s">
        <v>1056</v>
      </c>
      <c r="C1657" t="s">
        <v>1062</v>
      </c>
      <c r="D1657" t="s">
        <v>2674</v>
      </c>
      <c r="E1657" t="s">
        <v>36</v>
      </c>
      <c r="F1657" t="s">
        <v>25</v>
      </c>
      <c r="G1657" t="s">
        <v>21</v>
      </c>
    </row>
    <row r="1658" spans="1:22" x14ac:dyDescent="0.3">
      <c r="A1658" t="s">
        <v>59</v>
      </c>
      <c r="B1658" t="s">
        <v>890</v>
      </c>
      <c r="C1658" t="s">
        <v>891</v>
      </c>
      <c r="D1658" t="s">
        <v>3514</v>
      </c>
      <c r="E1658" t="s">
        <v>59</v>
      </c>
      <c r="F1658" t="s">
        <v>21</v>
      </c>
      <c r="G1658" t="s">
        <v>21</v>
      </c>
      <c r="H1658" t="s">
        <v>50</v>
      </c>
      <c r="I1658" t="s">
        <v>35</v>
      </c>
      <c r="J1658" t="s">
        <v>47</v>
      </c>
      <c r="K1658" t="s">
        <v>25</v>
      </c>
      <c r="L1658" t="s">
        <v>25</v>
      </c>
      <c r="M1658" t="s">
        <v>47</v>
      </c>
      <c r="N1658" t="s">
        <v>21</v>
      </c>
      <c r="O1658" t="s">
        <v>21</v>
      </c>
      <c r="P1658" t="s">
        <v>27</v>
      </c>
      <c r="Q1658" t="s">
        <v>47</v>
      </c>
      <c r="R1658" t="s">
        <v>47</v>
      </c>
      <c r="S1658" t="s">
        <v>21</v>
      </c>
      <c r="T1658" t="s">
        <v>25</v>
      </c>
      <c r="U1658" t="s">
        <v>33</v>
      </c>
      <c r="V1658" t="s">
        <v>63</v>
      </c>
    </row>
    <row r="1659" spans="1:22" x14ac:dyDescent="0.3">
      <c r="A1659" t="s">
        <v>62</v>
      </c>
      <c r="B1659" t="s">
        <v>1733</v>
      </c>
      <c r="C1659" t="s">
        <v>1740</v>
      </c>
      <c r="D1659" t="s">
        <v>1825</v>
      </c>
      <c r="E1659" t="s">
        <v>62</v>
      </c>
      <c r="F1659" t="s">
        <v>25</v>
      </c>
      <c r="G1659" t="s">
        <v>25</v>
      </c>
    </row>
    <row r="1660" spans="1:22" ht="140.4" x14ac:dyDescent="0.3">
      <c r="A1660" t="s">
        <v>64</v>
      </c>
      <c r="B1660" t="s">
        <v>162</v>
      </c>
      <c r="C1660" t="s">
        <v>505</v>
      </c>
      <c r="D1660" t="s">
        <v>3138</v>
      </c>
      <c r="E1660" t="s">
        <v>37</v>
      </c>
      <c r="F1660" t="s">
        <v>21</v>
      </c>
      <c r="G1660" t="s">
        <v>21</v>
      </c>
      <c r="H1660" t="s">
        <v>22</v>
      </c>
      <c r="I1660" t="s">
        <v>35</v>
      </c>
      <c r="J1660" t="s">
        <v>24</v>
      </c>
      <c r="K1660" t="s">
        <v>25</v>
      </c>
      <c r="L1660" t="s">
        <v>25</v>
      </c>
      <c r="M1660" t="s">
        <v>26</v>
      </c>
      <c r="N1660" t="s">
        <v>25</v>
      </c>
      <c r="O1660" t="s">
        <v>21</v>
      </c>
      <c r="P1660" t="s">
        <v>80</v>
      </c>
      <c r="Q1660" t="s">
        <v>28</v>
      </c>
      <c r="R1660" t="s">
        <v>29</v>
      </c>
      <c r="S1660" t="s">
        <v>21</v>
      </c>
      <c r="T1660" t="s">
        <v>21</v>
      </c>
      <c r="U1660" t="s">
        <v>33</v>
      </c>
      <c r="V1660" s="2" t="s">
        <v>34</v>
      </c>
    </row>
    <row r="1661" spans="1:22" ht="140.4" x14ac:dyDescent="0.3">
      <c r="A1661" t="s">
        <v>44</v>
      </c>
      <c r="B1661" t="s">
        <v>932</v>
      </c>
      <c r="C1661" t="s">
        <v>1374</v>
      </c>
      <c r="D1661" t="s">
        <v>3695</v>
      </c>
      <c r="E1661" t="s">
        <v>82</v>
      </c>
      <c r="F1661" t="s">
        <v>21</v>
      </c>
      <c r="G1661" t="s">
        <v>21</v>
      </c>
      <c r="H1661" t="s">
        <v>22</v>
      </c>
      <c r="I1661" t="s">
        <v>41</v>
      </c>
      <c r="J1661" t="s">
        <v>24</v>
      </c>
      <c r="K1661" t="s">
        <v>25</v>
      </c>
      <c r="L1661" t="s">
        <v>25</v>
      </c>
      <c r="M1661" t="s">
        <v>26</v>
      </c>
      <c r="N1661" t="s">
        <v>25</v>
      </c>
      <c r="O1661" t="s">
        <v>21</v>
      </c>
      <c r="P1661" t="s">
        <v>27</v>
      </c>
      <c r="Q1661" t="s">
        <v>45</v>
      </c>
      <c r="R1661" t="s">
        <v>29</v>
      </c>
      <c r="S1661" t="s">
        <v>21</v>
      </c>
      <c r="T1661" t="s">
        <v>21</v>
      </c>
      <c r="U1661" t="s">
        <v>33</v>
      </c>
      <c r="V1661" s="2" t="s">
        <v>34</v>
      </c>
    </row>
    <row r="1662" spans="1:22" ht="140.4" x14ac:dyDescent="0.3">
      <c r="A1662" t="s">
        <v>150</v>
      </c>
      <c r="B1662" t="s">
        <v>475</v>
      </c>
      <c r="C1662" t="s">
        <v>1002</v>
      </c>
      <c r="D1662" t="s">
        <v>5204</v>
      </c>
      <c r="E1662" t="s">
        <v>150</v>
      </c>
      <c r="F1662" t="s">
        <v>21</v>
      </c>
      <c r="G1662" t="s">
        <v>21</v>
      </c>
      <c r="H1662" t="s">
        <v>54</v>
      </c>
      <c r="I1662" t="s">
        <v>23</v>
      </c>
      <c r="J1662" t="s">
        <v>24</v>
      </c>
      <c r="K1662" t="s">
        <v>25</v>
      </c>
      <c r="L1662" t="s">
        <v>25</v>
      </c>
      <c r="M1662" t="s">
        <v>26</v>
      </c>
      <c r="N1662" t="s">
        <v>25</v>
      </c>
      <c r="O1662" t="s">
        <v>21</v>
      </c>
      <c r="P1662" t="s">
        <v>27</v>
      </c>
      <c r="Q1662" t="s">
        <v>28</v>
      </c>
      <c r="R1662" t="s">
        <v>28</v>
      </c>
      <c r="S1662" t="s">
        <v>21</v>
      </c>
      <c r="T1662" t="s">
        <v>21</v>
      </c>
      <c r="U1662" t="s">
        <v>33</v>
      </c>
      <c r="V1662" s="2" t="s">
        <v>34</v>
      </c>
    </row>
    <row r="1663" spans="1:22" x14ac:dyDescent="0.3">
      <c r="A1663" t="s">
        <v>71</v>
      </c>
      <c r="B1663" t="s">
        <v>963</v>
      </c>
      <c r="C1663" t="s">
        <v>2783</v>
      </c>
      <c r="D1663" t="s">
        <v>2829</v>
      </c>
      <c r="E1663" t="s">
        <v>71</v>
      </c>
      <c r="F1663" t="s">
        <v>21</v>
      </c>
      <c r="G1663" t="s">
        <v>25</v>
      </c>
    </row>
    <row r="1664" spans="1:22" x14ac:dyDescent="0.3">
      <c r="A1664" t="s">
        <v>32</v>
      </c>
      <c r="B1664" t="s">
        <v>1733</v>
      </c>
      <c r="C1664" t="s">
        <v>1958</v>
      </c>
      <c r="D1664" t="s">
        <v>2012</v>
      </c>
      <c r="E1664" t="s">
        <v>32</v>
      </c>
      <c r="F1664" t="s">
        <v>21</v>
      </c>
      <c r="G1664" t="s">
        <v>25</v>
      </c>
    </row>
    <row r="1665" spans="1:22" x14ac:dyDescent="0.3">
      <c r="A1665" t="s">
        <v>70</v>
      </c>
      <c r="B1665" t="s">
        <v>174</v>
      </c>
      <c r="C1665" t="s">
        <v>1162</v>
      </c>
      <c r="D1665" t="s">
        <v>4252</v>
      </c>
      <c r="E1665" t="s">
        <v>70</v>
      </c>
      <c r="F1665" t="s">
        <v>21</v>
      </c>
      <c r="G1665" t="s">
        <v>21</v>
      </c>
      <c r="H1665" t="s">
        <v>50</v>
      </c>
      <c r="I1665" t="s">
        <v>41</v>
      </c>
      <c r="J1665" t="s">
        <v>24</v>
      </c>
      <c r="K1665" t="s">
        <v>25</v>
      </c>
      <c r="L1665" t="s">
        <v>25</v>
      </c>
      <c r="M1665" t="s">
        <v>38</v>
      </c>
      <c r="N1665" t="s">
        <v>25</v>
      </c>
      <c r="O1665" t="s">
        <v>21</v>
      </c>
      <c r="P1665" t="s">
        <v>27</v>
      </c>
      <c r="Q1665" t="s">
        <v>29</v>
      </c>
      <c r="R1665" t="s">
        <v>29</v>
      </c>
      <c r="S1665" t="s">
        <v>21</v>
      </c>
      <c r="T1665" t="s">
        <v>21</v>
      </c>
      <c r="U1665" t="s">
        <v>33</v>
      </c>
      <c r="V1665" t="s">
        <v>103</v>
      </c>
    </row>
    <row r="1666" spans="1:22" ht="140.4" x14ac:dyDescent="0.3">
      <c r="A1666" t="s">
        <v>83</v>
      </c>
      <c r="B1666" t="s">
        <v>932</v>
      </c>
      <c r="C1666" t="s">
        <v>1374</v>
      </c>
      <c r="D1666" t="s">
        <v>4965</v>
      </c>
      <c r="E1666" t="s">
        <v>83</v>
      </c>
      <c r="F1666" t="s">
        <v>21</v>
      </c>
      <c r="G1666" t="s">
        <v>21</v>
      </c>
      <c r="H1666" t="s">
        <v>22</v>
      </c>
      <c r="I1666" t="s">
        <v>41</v>
      </c>
      <c r="J1666" t="s">
        <v>24</v>
      </c>
      <c r="K1666" t="s">
        <v>25</v>
      </c>
      <c r="L1666" t="s">
        <v>25</v>
      </c>
      <c r="M1666" t="s">
        <v>26</v>
      </c>
      <c r="N1666" t="s">
        <v>25</v>
      </c>
      <c r="O1666" t="s">
        <v>21</v>
      </c>
      <c r="P1666" t="s">
        <v>27</v>
      </c>
      <c r="Q1666" t="s">
        <v>45</v>
      </c>
      <c r="R1666" t="s">
        <v>29</v>
      </c>
      <c r="S1666" t="s">
        <v>25</v>
      </c>
      <c r="T1666" t="s">
        <v>21</v>
      </c>
      <c r="U1666" t="s">
        <v>33</v>
      </c>
      <c r="V1666" s="2" t="s">
        <v>34</v>
      </c>
    </row>
    <row r="1667" spans="1:22" ht="124.8" x14ac:dyDescent="0.3">
      <c r="A1667" t="s">
        <v>71</v>
      </c>
      <c r="B1667" t="s">
        <v>890</v>
      </c>
      <c r="C1667" t="s">
        <v>1169</v>
      </c>
      <c r="D1667" t="s">
        <v>2867</v>
      </c>
      <c r="E1667" t="s">
        <v>71</v>
      </c>
      <c r="F1667" t="s">
        <v>21</v>
      </c>
      <c r="G1667" t="s">
        <v>21</v>
      </c>
      <c r="H1667" t="s">
        <v>22</v>
      </c>
      <c r="I1667" t="s">
        <v>35</v>
      </c>
      <c r="J1667" t="s">
        <v>24</v>
      </c>
      <c r="K1667" t="s">
        <v>25</v>
      </c>
      <c r="L1667" t="s">
        <v>25</v>
      </c>
      <c r="M1667" t="s">
        <v>38</v>
      </c>
      <c r="N1667" t="s">
        <v>25</v>
      </c>
      <c r="O1667" t="s">
        <v>21</v>
      </c>
      <c r="P1667" t="s">
        <v>80</v>
      </c>
      <c r="Q1667" t="s">
        <v>28</v>
      </c>
      <c r="R1667" t="s">
        <v>29</v>
      </c>
      <c r="S1667" t="s">
        <v>21</v>
      </c>
      <c r="T1667" t="s">
        <v>21</v>
      </c>
      <c r="U1667" t="s">
        <v>33</v>
      </c>
      <c r="V1667" s="2" t="s">
        <v>97</v>
      </c>
    </row>
    <row r="1668" spans="1:22" ht="140.4" x14ac:dyDescent="0.3">
      <c r="A1668" t="s">
        <v>56</v>
      </c>
      <c r="B1668" t="s">
        <v>1602</v>
      </c>
      <c r="C1668" t="s">
        <v>2155</v>
      </c>
      <c r="D1668" t="s">
        <v>2164</v>
      </c>
      <c r="E1668" t="s">
        <v>56</v>
      </c>
      <c r="F1668" t="s">
        <v>21</v>
      </c>
      <c r="G1668" t="s">
        <v>21</v>
      </c>
      <c r="H1668" t="s">
        <v>22</v>
      </c>
      <c r="I1668" t="s">
        <v>35</v>
      </c>
      <c r="J1668" t="s">
        <v>24</v>
      </c>
      <c r="K1668" t="s">
        <v>25</v>
      </c>
      <c r="L1668" t="s">
        <v>25</v>
      </c>
      <c r="M1668" t="s">
        <v>38</v>
      </c>
      <c r="N1668" t="s">
        <v>25</v>
      </c>
      <c r="O1668" t="s">
        <v>21</v>
      </c>
      <c r="P1668" t="s">
        <v>27</v>
      </c>
      <c r="Q1668" t="s">
        <v>29</v>
      </c>
      <c r="R1668" t="s">
        <v>29</v>
      </c>
      <c r="S1668" t="s">
        <v>21</v>
      </c>
      <c r="T1668" t="s">
        <v>21</v>
      </c>
      <c r="U1668" t="s">
        <v>33</v>
      </c>
      <c r="V1668" s="2" t="s">
        <v>34</v>
      </c>
    </row>
    <row r="1669" spans="1:22" x14ac:dyDescent="0.3">
      <c r="A1669" t="s">
        <v>82</v>
      </c>
      <c r="B1669" t="s">
        <v>2938</v>
      </c>
      <c r="C1669" t="s">
        <v>4579</v>
      </c>
      <c r="D1669" t="s">
        <v>4590</v>
      </c>
      <c r="E1669" t="s">
        <v>82</v>
      </c>
      <c r="F1669" t="s">
        <v>21</v>
      </c>
      <c r="G1669" t="s">
        <v>21</v>
      </c>
      <c r="H1669" t="s">
        <v>54</v>
      </c>
      <c r="I1669" t="s">
        <v>35</v>
      </c>
      <c r="J1669" t="s">
        <v>24</v>
      </c>
      <c r="K1669" t="s">
        <v>25</v>
      </c>
      <c r="L1669" t="s">
        <v>25</v>
      </c>
      <c r="M1669" t="s">
        <v>26</v>
      </c>
      <c r="N1669" t="s">
        <v>21</v>
      </c>
      <c r="O1669" t="s">
        <v>21</v>
      </c>
      <c r="P1669" t="s">
        <v>27</v>
      </c>
      <c r="Q1669" t="s">
        <v>45</v>
      </c>
      <c r="R1669" t="s">
        <v>45</v>
      </c>
      <c r="S1669" t="s">
        <v>21</v>
      </c>
      <c r="T1669" t="s">
        <v>21</v>
      </c>
      <c r="U1669" t="s">
        <v>33</v>
      </c>
      <c r="V1669" t="s">
        <v>101</v>
      </c>
    </row>
    <row r="1670" spans="1:22" ht="109.2" x14ac:dyDescent="0.3">
      <c r="A1670" t="s">
        <v>43</v>
      </c>
      <c r="B1670" t="s">
        <v>1602</v>
      </c>
      <c r="C1670" t="s">
        <v>3703</v>
      </c>
      <c r="D1670" t="s">
        <v>3848</v>
      </c>
      <c r="E1670" t="s">
        <v>43</v>
      </c>
      <c r="F1670" t="s">
        <v>21</v>
      </c>
      <c r="G1670" t="s">
        <v>21</v>
      </c>
      <c r="H1670" t="s">
        <v>22</v>
      </c>
      <c r="I1670" t="s">
        <v>23</v>
      </c>
      <c r="J1670" t="s">
        <v>24</v>
      </c>
      <c r="K1670" t="s">
        <v>25</v>
      </c>
      <c r="L1670" t="s">
        <v>25</v>
      </c>
      <c r="M1670" t="s">
        <v>38</v>
      </c>
      <c r="N1670" t="s">
        <v>25</v>
      </c>
      <c r="O1670" t="s">
        <v>21</v>
      </c>
      <c r="P1670" t="s">
        <v>27</v>
      </c>
      <c r="Q1670" t="s">
        <v>45</v>
      </c>
      <c r="R1670" t="s">
        <v>29</v>
      </c>
      <c r="S1670" t="s">
        <v>21</v>
      </c>
      <c r="T1670" t="s">
        <v>21</v>
      </c>
      <c r="U1670" t="s">
        <v>42</v>
      </c>
      <c r="V1670" s="2" t="s">
        <v>66</v>
      </c>
    </row>
    <row r="1671" spans="1:22" ht="140.4" x14ac:dyDescent="0.3">
      <c r="A1671" t="s">
        <v>36</v>
      </c>
      <c r="B1671" t="s">
        <v>1602</v>
      </c>
      <c r="C1671" t="s">
        <v>2574</v>
      </c>
      <c r="D1671" t="s">
        <v>2747</v>
      </c>
      <c r="E1671" t="s">
        <v>36</v>
      </c>
      <c r="F1671" t="s">
        <v>21</v>
      </c>
      <c r="G1671" t="s">
        <v>21</v>
      </c>
      <c r="H1671" t="s">
        <v>22</v>
      </c>
      <c r="I1671" t="s">
        <v>41</v>
      </c>
      <c r="J1671" t="s">
        <v>24</v>
      </c>
      <c r="K1671" t="s">
        <v>25</v>
      </c>
      <c r="L1671" t="s">
        <v>25</v>
      </c>
      <c r="M1671" t="s">
        <v>38</v>
      </c>
      <c r="N1671" t="s">
        <v>25</v>
      </c>
      <c r="O1671" t="s">
        <v>21</v>
      </c>
      <c r="P1671" t="s">
        <v>80</v>
      </c>
      <c r="Q1671" t="s">
        <v>45</v>
      </c>
      <c r="R1671" t="s">
        <v>29</v>
      </c>
      <c r="S1671" t="s">
        <v>21</v>
      </c>
      <c r="T1671" t="s">
        <v>21</v>
      </c>
      <c r="U1671" t="s">
        <v>75</v>
      </c>
      <c r="V1671" s="2" t="s">
        <v>34</v>
      </c>
    </row>
    <row r="1672" spans="1:22" x14ac:dyDescent="0.3">
      <c r="A1672" t="s">
        <v>70</v>
      </c>
      <c r="B1672" t="s">
        <v>1056</v>
      </c>
      <c r="C1672" t="s">
        <v>1059</v>
      </c>
      <c r="D1672" t="s">
        <v>4397</v>
      </c>
      <c r="E1672" t="s">
        <v>70</v>
      </c>
      <c r="F1672" t="s">
        <v>25</v>
      </c>
      <c r="G1672" t="s">
        <v>25</v>
      </c>
    </row>
    <row r="1673" spans="1:22" ht="93.6" x14ac:dyDescent="0.3">
      <c r="A1673" t="s">
        <v>49</v>
      </c>
      <c r="B1673" t="s">
        <v>1190</v>
      </c>
      <c r="C1673" t="s">
        <v>1195</v>
      </c>
      <c r="D1673" t="s">
        <v>1541</v>
      </c>
      <c r="E1673" t="s">
        <v>49</v>
      </c>
      <c r="F1673" t="s">
        <v>21</v>
      </c>
      <c r="G1673" t="s">
        <v>21</v>
      </c>
      <c r="H1673" t="s">
        <v>54</v>
      </c>
      <c r="I1673" t="s">
        <v>41</v>
      </c>
      <c r="J1673" t="s">
        <v>24</v>
      </c>
      <c r="K1673" t="s">
        <v>25</v>
      </c>
      <c r="L1673" t="s">
        <v>25</v>
      </c>
      <c r="M1673" t="s">
        <v>38</v>
      </c>
      <c r="N1673" t="s">
        <v>25</v>
      </c>
      <c r="O1673" t="s">
        <v>21</v>
      </c>
      <c r="P1673" t="s">
        <v>27</v>
      </c>
      <c r="Q1673" t="s">
        <v>29</v>
      </c>
      <c r="R1673" t="s">
        <v>29</v>
      </c>
      <c r="S1673" t="s">
        <v>21</v>
      </c>
      <c r="T1673" t="s">
        <v>21</v>
      </c>
      <c r="U1673" t="s">
        <v>30</v>
      </c>
      <c r="V1673" s="2" t="s">
        <v>51</v>
      </c>
    </row>
    <row r="1674" spans="1:22" ht="109.2" x14ac:dyDescent="0.3">
      <c r="A1674" t="s">
        <v>56</v>
      </c>
      <c r="B1674" t="s">
        <v>1683</v>
      </c>
      <c r="C1674" t="s">
        <v>1706</v>
      </c>
      <c r="D1674" t="s">
        <v>2301</v>
      </c>
      <c r="E1674" t="s">
        <v>58</v>
      </c>
      <c r="F1674" t="s">
        <v>21</v>
      </c>
      <c r="G1674" t="s">
        <v>21</v>
      </c>
      <c r="H1674" t="s">
        <v>22</v>
      </c>
      <c r="I1674" t="s">
        <v>35</v>
      </c>
      <c r="J1674" t="s">
        <v>24</v>
      </c>
      <c r="K1674" t="s">
        <v>21</v>
      </c>
      <c r="L1674" t="s">
        <v>25</v>
      </c>
      <c r="M1674" t="s">
        <v>28</v>
      </c>
      <c r="N1674" t="s">
        <v>25</v>
      </c>
      <c r="O1674" t="s">
        <v>21</v>
      </c>
      <c r="P1674" t="s">
        <v>27</v>
      </c>
      <c r="Q1674" t="s">
        <v>45</v>
      </c>
      <c r="R1674" t="s">
        <v>28</v>
      </c>
      <c r="S1674" t="s">
        <v>21</v>
      </c>
      <c r="T1674" t="s">
        <v>21</v>
      </c>
      <c r="U1674" t="s">
        <v>33</v>
      </c>
      <c r="V1674" s="2" t="s">
        <v>66</v>
      </c>
    </row>
    <row r="1675" spans="1:22" x14ac:dyDescent="0.3">
      <c r="A1675" t="s">
        <v>49</v>
      </c>
      <c r="B1675" t="s">
        <v>1190</v>
      </c>
      <c r="C1675" t="s">
        <v>1195</v>
      </c>
      <c r="D1675" t="s">
        <v>1513</v>
      </c>
      <c r="E1675" t="s">
        <v>49</v>
      </c>
      <c r="F1675" t="s">
        <v>25</v>
      </c>
      <c r="G1675" t="s">
        <v>25</v>
      </c>
    </row>
    <row r="1676" spans="1:22" x14ac:dyDescent="0.3">
      <c r="A1676" t="s">
        <v>74</v>
      </c>
      <c r="B1676" t="s">
        <v>1733</v>
      </c>
      <c r="C1676" t="s">
        <v>1859</v>
      </c>
      <c r="D1676" t="s">
        <v>4114</v>
      </c>
      <c r="E1676" t="s">
        <v>74</v>
      </c>
      <c r="F1676" t="s">
        <v>25</v>
      </c>
      <c r="G1676" t="s">
        <v>21</v>
      </c>
    </row>
    <row r="1677" spans="1:22" x14ac:dyDescent="0.3">
      <c r="A1677" t="s">
        <v>155</v>
      </c>
      <c r="B1677" t="s">
        <v>3634</v>
      </c>
      <c r="C1677" t="s">
        <v>5136</v>
      </c>
      <c r="D1677" t="s">
        <v>5142</v>
      </c>
      <c r="E1677" t="s">
        <v>155</v>
      </c>
      <c r="F1677" t="s">
        <v>21</v>
      </c>
      <c r="G1677" t="s">
        <v>21</v>
      </c>
      <c r="H1677" t="s">
        <v>22</v>
      </c>
      <c r="I1677" t="s">
        <v>35</v>
      </c>
      <c r="J1677" t="s">
        <v>47</v>
      </c>
      <c r="K1677" t="s">
        <v>21</v>
      </c>
      <c r="L1677" t="s">
        <v>21</v>
      </c>
      <c r="M1677" t="s">
        <v>47</v>
      </c>
      <c r="N1677" t="s">
        <v>21</v>
      </c>
      <c r="O1677" t="s">
        <v>21</v>
      </c>
      <c r="P1677" t="s">
        <v>27</v>
      </c>
      <c r="Q1677" t="s">
        <v>47</v>
      </c>
      <c r="R1677" t="s">
        <v>28</v>
      </c>
      <c r="S1677" t="s">
        <v>21</v>
      </c>
      <c r="T1677" t="s">
        <v>25</v>
      </c>
      <c r="U1677" t="s">
        <v>33</v>
      </c>
      <c r="V1677" t="s">
        <v>63</v>
      </c>
    </row>
    <row r="1678" spans="1:22" ht="78" x14ac:dyDescent="0.3">
      <c r="A1678" t="s">
        <v>83</v>
      </c>
      <c r="B1678" t="s">
        <v>2570</v>
      </c>
      <c r="C1678" t="s">
        <v>4613</v>
      </c>
      <c r="D1678" t="s">
        <v>5070</v>
      </c>
      <c r="E1678" t="s">
        <v>83</v>
      </c>
      <c r="F1678" t="s">
        <v>21</v>
      </c>
      <c r="G1678" t="s">
        <v>21</v>
      </c>
      <c r="H1678" t="s">
        <v>22</v>
      </c>
      <c r="I1678" t="s">
        <v>35</v>
      </c>
      <c r="J1678" t="s">
        <v>24</v>
      </c>
      <c r="K1678" t="s">
        <v>25</v>
      </c>
      <c r="L1678" t="s">
        <v>25</v>
      </c>
      <c r="M1678" t="s">
        <v>47</v>
      </c>
      <c r="N1678" t="s">
        <v>21</v>
      </c>
      <c r="O1678" t="s">
        <v>21</v>
      </c>
      <c r="P1678" t="s">
        <v>72</v>
      </c>
      <c r="Q1678" t="s">
        <v>47</v>
      </c>
      <c r="R1678" t="s">
        <v>47</v>
      </c>
      <c r="S1678" t="s">
        <v>21</v>
      </c>
      <c r="T1678" t="s">
        <v>21</v>
      </c>
      <c r="U1678" t="s">
        <v>42</v>
      </c>
      <c r="V1678" s="2" t="s">
        <v>78</v>
      </c>
    </row>
    <row r="1679" spans="1:22" ht="140.4" x14ac:dyDescent="0.3">
      <c r="A1679" t="s">
        <v>74</v>
      </c>
      <c r="B1679" t="s">
        <v>174</v>
      </c>
      <c r="C1679" t="s">
        <v>886</v>
      </c>
      <c r="D1679" t="s">
        <v>3979</v>
      </c>
      <c r="E1679" t="s">
        <v>74</v>
      </c>
      <c r="F1679" t="s">
        <v>21</v>
      </c>
      <c r="G1679" t="s">
        <v>21</v>
      </c>
      <c r="H1679" t="s">
        <v>50</v>
      </c>
      <c r="I1679" t="s">
        <v>23</v>
      </c>
      <c r="J1679" t="s">
        <v>47</v>
      </c>
      <c r="K1679" t="s">
        <v>25</v>
      </c>
      <c r="L1679" t="s">
        <v>21</v>
      </c>
      <c r="M1679" t="s">
        <v>47</v>
      </c>
      <c r="N1679" t="s">
        <v>21</v>
      </c>
      <c r="O1679" t="s">
        <v>21</v>
      </c>
      <c r="P1679" t="s">
        <v>27</v>
      </c>
      <c r="Q1679" t="s">
        <v>45</v>
      </c>
      <c r="R1679" t="s">
        <v>45</v>
      </c>
      <c r="S1679" t="s">
        <v>21</v>
      </c>
      <c r="T1679" t="s">
        <v>21</v>
      </c>
      <c r="U1679" t="s">
        <v>30</v>
      </c>
      <c r="V1679" s="2" t="s">
        <v>34</v>
      </c>
    </row>
    <row r="1680" spans="1:22" ht="78" x14ac:dyDescent="0.3">
      <c r="A1680" t="s">
        <v>20</v>
      </c>
      <c r="B1680" t="s">
        <v>1733</v>
      </c>
      <c r="C1680" t="s">
        <v>2917</v>
      </c>
      <c r="D1680" t="s">
        <v>3000</v>
      </c>
      <c r="E1680" t="s">
        <v>20</v>
      </c>
      <c r="F1680" t="s">
        <v>21</v>
      </c>
      <c r="G1680" t="s">
        <v>21</v>
      </c>
      <c r="H1680" t="s">
        <v>22</v>
      </c>
      <c r="I1680" t="s">
        <v>35</v>
      </c>
      <c r="J1680" t="s">
        <v>24</v>
      </c>
      <c r="K1680" t="s">
        <v>25</v>
      </c>
      <c r="L1680" t="s">
        <v>25</v>
      </c>
      <c r="M1680" t="s">
        <v>47</v>
      </c>
      <c r="N1680" t="s">
        <v>21</v>
      </c>
      <c r="O1680" t="s">
        <v>21</v>
      </c>
      <c r="P1680" t="s">
        <v>27</v>
      </c>
      <c r="Q1680" t="s">
        <v>47</v>
      </c>
      <c r="R1680" t="s">
        <v>47</v>
      </c>
      <c r="S1680" t="s">
        <v>21</v>
      </c>
      <c r="T1680" t="s">
        <v>21</v>
      </c>
      <c r="U1680" t="s">
        <v>33</v>
      </c>
      <c r="V1680" s="2" t="s">
        <v>78</v>
      </c>
    </row>
    <row r="1681" spans="1:22" x14ac:dyDescent="0.3">
      <c r="A1681" t="s">
        <v>62</v>
      </c>
      <c r="B1681" t="s">
        <v>1733</v>
      </c>
      <c r="C1681" t="s">
        <v>1740</v>
      </c>
      <c r="D1681" t="s">
        <v>1791</v>
      </c>
      <c r="E1681" t="s">
        <v>62</v>
      </c>
      <c r="F1681" t="s">
        <v>25</v>
      </c>
      <c r="G1681" t="s">
        <v>21</v>
      </c>
    </row>
    <row r="1682" spans="1:22" x14ac:dyDescent="0.3">
      <c r="A1682" t="s">
        <v>64</v>
      </c>
      <c r="B1682" t="s">
        <v>162</v>
      </c>
      <c r="C1682" t="s">
        <v>505</v>
      </c>
      <c r="D1682" t="s">
        <v>3137</v>
      </c>
      <c r="E1682" t="s">
        <v>37</v>
      </c>
      <c r="F1682" t="s">
        <v>25</v>
      </c>
      <c r="G1682" t="s">
        <v>21</v>
      </c>
    </row>
    <row r="1683" spans="1:22" ht="140.4" x14ac:dyDescent="0.3">
      <c r="A1683" t="s">
        <v>49</v>
      </c>
      <c r="B1683" t="s">
        <v>1190</v>
      </c>
      <c r="C1683" t="s">
        <v>1195</v>
      </c>
      <c r="D1683" t="s">
        <v>1537</v>
      </c>
      <c r="E1683" t="s">
        <v>49</v>
      </c>
      <c r="F1683" t="s">
        <v>21</v>
      </c>
      <c r="G1683" t="s">
        <v>21</v>
      </c>
      <c r="H1683" t="s">
        <v>50</v>
      </c>
      <c r="I1683" t="s">
        <v>41</v>
      </c>
      <c r="J1683" t="s">
        <v>47</v>
      </c>
      <c r="K1683" t="s">
        <v>21</v>
      </c>
      <c r="L1683" t="s">
        <v>25</v>
      </c>
      <c r="M1683" t="s">
        <v>38</v>
      </c>
      <c r="N1683" t="s">
        <v>25</v>
      </c>
      <c r="O1683" t="s">
        <v>21</v>
      </c>
      <c r="P1683" t="s">
        <v>27</v>
      </c>
      <c r="Q1683" t="s">
        <v>29</v>
      </c>
      <c r="R1683" t="s">
        <v>29</v>
      </c>
      <c r="S1683" t="s">
        <v>21</v>
      </c>
      <c r="T1683" t="s">
        <v>21</v>
      </c>
      <c r="U1683" t="s">
        <v>30</v>
      </c>
      <c r="V1683" s="2" t="s">
        <v>34</v>
      </c>
    </row>
    <row r="1684" spans="1:22" ht="156" x14ac:dyDescent="0.3">
      <c r="A1684" t="s">
        <v>70</v>
      </c>
      <c r="B1684" t="s">
        <v>174</v>
      </c>
      <c r="C1684" t="s">
        <v>2026</v>
      </c>
      <c r="D1684" t="s">
        <v>4251</v>
      </c>
      <c r="E1684" t="s">
        <v>70</v>
      </c>
      <c r="F1684" t="s">
        <v>21</v>
      </c>
      <c r="G1684" t="s">
        <v>21</v>
      </c>
      <c r="H1684" t="s">
        <v>22</v>
      </c>
      <c r="I1684" t="s">
        <v>35</v>
      </c>
      <c r="J1684" t="s">
        <v>24</v>
      </c>
      <c r="K1684" t="s">
        <v>25</v>
      </c>
      <c r="L1684" t="s">
        <v>25</v>
      </c>
      <c r="M1684" t="s">
        <v>26</v>
      </c>
      <c r="N1684" t="s">
        <v>25</v>
      </c>
      <c r="O1684" t="s">
        <v>21</v>
      </c>
      <c r="P1684" t="s">
        <v>27</v>
      </c>
      <c r="Q1684" t="s">
        <v>45</v>
      </c>
      <c r="R1684" t="s">
        <v>28</v>
      </c>
      <c r="S1684" t="s">
        <v>21</v>
      </c>
      <c r="T1684" t="s">
        <v>21</v>
      </c>
      <c r="U1684" t="s">
        <v>33</v>
      </c>
      <c r="V1684" s="2" t="s">
        <v>31</v>
      </c>
    </row>
    <row r="1685" spans="1:22" ht="62.4" x14ac:dyDescent="0.3">
      <c r="A1685" t="s">
        <v>20</v>
      </c>
      <c r="B1685" t="s">
        <v>983</v>
      </c>
      <c r="C1685" t="s">
        <v>984</v>
      </c>
      <c r="D1685" t="s">
        <v>3008</v>
      </c>
      <c r="E1685" t="s">
        <v>20</v>
      </c>
      <c r="F1685" t="s">
        <v>21</v>
      </c>
      <c r="G1685" t="s">
        <v>21</v>
      </c>
      <c r="H1685" t="s">
        <v>22</v>
      </c>
      <c r="I1685" t="s">
        <v>35</v>
      </c>
      <c r="J1685" t="s">
        <v>47</v>
      </c>
      <c r="K1685" t="s">
        <v>21</v>
      </c>
      <c r="L1685" t="s">
        <v>21</v>
      </c>
      <c r="M1685" t="s">
        <v>47</v>
      </c>
      <c r="N1685" t="s">
        <v>21</v>
      </c>
      <c r="O1685" t="s">
        <v>21</v>
      </c>
      <c r="P1685" t="s">
        <v>27</v>
      </c>
      <c r="Q1685" t="s">
        <v>45</v>
      </c>
      <c r="R1685" t="s">
        <v>45</v>
      </c>
      <c r="S1685" t="s">
        <v>21</v>
      </c>
      <c r="T1685" t="s">
        <v>21</v>
      </c>
      <c r="U1685" t="s">
        <v>30</v>
      </c>
      <c r="V1685" s="2" t="s">
        <v>68</v>
      </c>
    </row>
    <row r="1686" spans="1:22" ht="156" x14ac:dyDescent="0.3">
      <c r="A1686" t="s">
        <v>71</v>
      </c>
      <c r="B1686" t="s">
        <v>890</v>
      </c>
      <c r="C1686" t="s">
        <v>1169</v>
      </c>
      <c r="D1686" t="s">
        <v>2884</v>
      </c>
      <c r="E1686" t="s">
        <v>71</v>
      </c>
      <c r="F1686" t="s">
        <v>21</v>
      </c>
      <c r="G1686" t="s">
        <v>21</v>
      </c>
      <c r="H1686" t="s">
        <v>22</v>
      </c>
      <c r="I1686" t="s">
        <v>23</v>
      </c>
      <c r="J1686" t="s">
        <v>24</v>
      </c>
      <c r="K1686" t="s">
        <v>25</v>
      </c>
      <c r="L1686" t="s">
        <v>25</v>
      </c>
      <c r="M1686" t="s">
        <v>38</v>
      </c>
      <c r="N1686" t="s">
        <v>25</v>
      </c>
      <c r="O1686" t="s">
        <v>25</v>
      </c>
      <c r="P1686" t="s">
        <v>27</v>
      </c>
      <c r="Q1686" t="s">
        <v>29</v>
      </c>
      <c r="R1686" t="s">
        <v>29</v>
      </c>
      <c r="S1686" t="s">
        <v>21</v>
      </c>
      <c r="T1686" t="s">
        <v>21</v>
      </c>
      <c r="U1686" t="s">
        <v>30</v>
      </c>
      <c r="V1686" s="2" t="s">
        <v>31</v>
      </c>
    </row>
    <row r="1687" spans="1:22" ht="156" x14ac:dyDescent="0.3">
      <c r="A1687" t="s">
        <v>49</v>
      </c>
      <c r="B1687" t="s">
        <v>1190</v>
      </c>
      <c r="C1687" t="s">
        <v>1195</v>
      </c>
      <c r="D1687" t="s">
        <v>1564</v>
      </c>
      <c r="E1687" t="s">
        <v>49</v>
      </c>
      <c r="F1687" t="s">
        <v>21</v>
      </c>
      <c r="G1687" t="s">
        <v>21</v>
      </c>
      <c r="H1687" t="s">
        <v>22</v>
      </c>
      <c r="I1687" t="s">
        <v>41</v>
      </c>
      <c r="J1687" t="s">
        <v>24</v>
      </c>
      <c r="K1687" t="s">
        <v>25</v>
      </c>
      <c r="L1687" t="s">
        <v>25</v>
      </c>
      <c r="M1687" t="s">
        <v>38</v>
      </c>
      <c r="N1687" t="s">
        <v>25</v>
      </c>
      <c r="O1687" t="s">
        <v>21</v>
      </c>
      <c r="P1687" t="s">
        <v>27</v>
      </c>
      <c r="Q1687" t="s">
        <v>29</v>
      </c>
      <c r="R1687" t="s">
        <v>29</v>
      </c>
      <c r="S1687" t="s">
        <v>21</v>
      </c>
      <c r="T1687" t="s">
        <v>25</v>
      </c>
      <c r="U1687" t="s">
        <v>75</v>
      </c>
      <c r="V1687" s="2" t="s">
        <v>31</v>
      </c>
    </row>
    <row r="1688" spans="1:22" ht="156" x14ac:dyDescent="0.3">
      <c r="A1688" t="s">
        <v>71</v>
      </c>
      <c r="B1688" t="s">
        <v>1602</v>
      </c>
      <c r="C1688" t="s">
        <v>2574</v>
      </c>
      <c r="D1688" t="s">
        <v>2861</v>
      </c>
      <c r="E1688" t="s">
        <v>71</v>
      </c>
      <c r="F1688" t="s">
        <v>21</v>
      </c>
      <c r="G1688" t="s">
        <v>21</v>
      </c>
      <c r="H1688" t="s">
        <v>22</v>
      </c>
      <c r="I1688" t="s">
        <v>23</v>
      </c>
      <c r="J1688" t="s">
        <v>24</v>
      </c>
      <c r="K1688" t="s">
        <v>25</v>
      </c>
      <c r="L1688" t="s">
        <v>25</v>
      </c>
      <c r="M1688" t="s">
        <v>26</v>
      </c>
      <c r="N1688" t="s">
        <v>25</v>
      </c>
      <c r="O1688" t="s">
        <v>21</v>
      </c>
      <c r="P1688" t="s">
        <v>60</v>
      </c>
      <c r="Q1688" t="s">
        <v>45</v>
      </c>
      <c r="R1688" t="s">
        <v>29</v>
      </c>
      <c r="S1688" t="s">
        <v>21</v>
      </c>
      <c r="T1688" t="s">
        <v>21</v>
      </c>
      <c r="U1688" t="s">
        <v>33</v>
      </c>
      <c r="V1688" s="2" t="s">
        <v>31</v>
      </c>
    </row>
    <row r="1689" spans="1:22" ht="140.4" x14ac:dyDescent="0.3">
      <c r="A1689" t="s">
        <v>40</v>
      </c>
      <c r="B1689" t="s">
        <v>284</v>
      </c>
      <c r="C1689" t="s">
        <v>472</v>
      </c>
      <c r="D1689" t="s">
        <v>3356</v>
      </c>
      <c r="E1689" t="s">
        <v>40</v>
      </c>
      <c r="F1689" t="s">
        <v>21</v>
      </c>
      <c r="G1689" t="s">
        <v>21</v>
      </c>
      <c r="H1689" t="s">
        <v>22</v>
      </c>
      <c r="I1689" t="s">
        <v>35</v>
      </c>
      <c r="J1689" t="s">
        <v>24</v>
      </c>
      <c r="K1689" t="s">
        <v>25</v>
      </c>
      <c r="L1689" t="s">
        <v>25</v>
      </c>
      <c r="M1689" t="s">
        <v>26</v>
      </c>
      <c r="N1689" t="s">
        <v>25</v>
      </c>
      <c r="O1689" t="s">
        <v>21</v>
      </c>
      <c r="P1689" t="s">
        <v>27</v>
      </c>
      <c r="Q1689" t="s">
        <v>45</v>
      </c>
      <c r="R1689" t="s">
        <v>29</v>
      </c>
      <c r="S1689" t="s">
        <v>21</v>
      </c>
      <c r="T1689" t="s">
        <v>21</v>
      </c>
      <c r="U1689" t="s">
        <v>30</v>
      </c>
      <c r="V1689" s="2" t="s">
        <v>34</v>
      </c>
    </row>
    <row r="1690" spans="1:22" ht="140.4" x14ac:dyDescent="0.3">
      <c r="A1690" t="s">
        <v>20</v>
      </c>
      <c r="B1690" t="s">
        <v>2870</v>
      </c>
      <c r="C1690" t="s">
        <v>2924</v>
      </c>
      <c r="D1690" t="s">
        <v>2926</v>
      </c>
      <c r="E1690" t="s">
        <v>20</v>
      </c>
      <c r="F1690" t="s">
        <v>21</v>
      </c>
      <c r="G1690" t="s">
        <v>21</v>
      </c>
      <c r="H1690" t="s">
        <v>22</v>
      </c>
      <c r="I1690" t="s">
        <v>23</v>
      </c>
      <c r="J1690" t="s">
        <v>24</v>
      </c>
      <c r="K1690" t="s">
        <v>25</v>
      </c>
      <c r="L1690" t="s">
        <v>25</v>
      </c>
      <c r="M1690" t="s">
        <v>28</v>
      </c>
      <c r="N1690" t="s">
        <v>25</v>
      </c>
      <c r="O1690" t="s">
        <v>21</v>
      </c>
      <c r="P1690" t="s">
        <v>27</v>
      </c>
      <c r="Q1690" t="s">
        <v>28</v>
      </c>
      <c r="R1690" t="s">
        <v>29</v>
      </c>
      <c r="S1690" t="s">
        <v>21</v>
      </c>
      <c r="T1690" t="s">
        <v>25</v>
      </c>
      <c r="U1690" t="s">
        <v>75</v>
      </c>
      <c r="V1690" s="2" t="s">
        <v>34</v>
      </c>
    </row>
    <row r="1691" spans="1:22" ht="78" x14ac:dyDescent="0.3">
      <c r="A1691" t="s">
        <v>61</v>
      </c>
      <c r="B1691" t="s">
        <v>890</v>
      </c>
      <c r="C1691" t="s">
        <v>1169</v>
      </c>
      <c r="D1691" t="s">
        <v>1316</v>
      </c>
      <c r="E1691" t="s">
        <v>114</v>
      </c>
      <c r="F1691" t="s">
        <v>21</v>
      </c>
      <c r="G1691" t="s">
        <v>21</v>
      </c>
      <c r="H1691" t="s">
        <v>22</v>
      </c>
      <c r="I1691" t="s">
        <v>35</v>
      </c>
      <c r="J1691" t="s">
        <v>24</v>
      </c>
      <c r="K1691" t="s">
        <v>25</v>
      </c>
      <c r="L1691" t="s">
        <v>25</v>
      </c>
      <c r="M1691" t="s">
        <v>26</v>
      </c>
      <c r="N1691" t="s">
        <v>25</v>
      </c>
      <c r="O1691" t="s">
        <v>21</v>
      </c>
      <c r="P1691" s="2" t="s">
        <v>96</v>
      </c>
      <c r="Q1691" t="s">
        <v>29</v>
      </c>
      <c r="R1691" t="s">
        <v>29</v>
      </c>
      <c r="S1691" t="s">
        <v>21</v>
      </c>
      <c r="T1691" t="s">
        <v>25</v>
      </c>
      <c r="U1691" t="s">
        <v>33</v>
      </c>
      <c r="V1691" s="2" t="s">
        <v>76</v>
      </c>
    </row>
    <row r="1692" spans="1:22" ht="62.4" x14ac:dyDescent="0.3">
      <c r="A1692" t="s">
        <v>67</v>
      </c>
      <c r="B1692" t="s">
        <v>1683</v>
      </c>
      <c r="C1692" t="s">
        <v>2320</v>
      </c>
      <c r="D1692" t="s">
        <v>2353</v>
      </c>
      <c r="E1692" t="s">
        <v>58</v>
      </c>
      <c r="F1692" t="s">
        <v>21</v>
      </c>
      <c r="G1692" t="s">
        <v>21</v>
      </c>
      <c r="H1692" t="s">
        <v>54</v>
      </c>
      <c r="I1692" t="s">
        <v>23</v>
      </c>
      <c r="J1692" t="s">
        <v>24</v>
      </c>
      <c r="K1692" t="s">
        <v>21</v>
      </c>
      <c r="L1692" t="s">
        <v>25</v>
      </c>
      <c r="M1692" t="s">
        <v>28</v>
      </c>
      <c r="N1692" t="s">
        <v>21</v>
      </c>
      <c r="O1692" t="s">
        <v>21</v>
      </c>
      <c r="P1692" t="s">
        <v>27</v>
      </c>
      <c r="Q1692" t="s">
        <v>45</v>
      </c>
      <c r="R1692" t="s">
        <v>29</v>
      </c>
      <c r="S1692" t="s">
        <v>21</v>
      </c>
      <c r="T1692" t="s">
        <v>21</v>
      </c>
      <c r="U1692" t="s">
        <v>33</v>
      </c>
      <c r="V1692" s="2" t="s">
        <v>48</v>
      </c>
    </row>
    <row r="1693" spans="1:22" x14ac:dyDescent="0.3">
      <c r="A1693" t="s">
        <v>70</v>
      </c>
      <c r="B1693" t="s">
        <v>475</v>
      </c>
      <c r="C1693" t="s">
        <v>4266</v>
      </c>
      <c r="D1693" t="s">
        <v>4270</v>
      </c>
      <c r="E1693" t="s">
        <v>70</v>
      </c>
      <c r="F1693" t="s">
        <v>25</v>
      </c>
      <c r="G1693" t="s">
        <v>25</v>
      </c>
    </row>
    <row r="1694" spans="1:22" ht="140.4" x14ac:dyDescent="0.3">
      <c r="A1694" t="s">
        <v>19</v>
      </c>
      <c r="B1694" t="s">
        <v>162</v>
      </c>
      <c r="C1694" t="s">
        <v>239</v>
      </c>
      <c r="D1694" t="s">
        <v>265</v>
      </c>
      <c r="E1694" t="s">
        <v>56</v>
      </c>
      <c r="F1694" t="s">
        <v>21</v>
      </c>
      <c r="G1694" t="s">
        <v>21</v>
      </c>
      <c r="H1694" t="s">
        <v>22</v>
      </c>
      <c r="I1694" t="s">
        <v>23</v>
      </c>
      <c r="J1694" t="s">
        <v>24</v>
      </c>
      <c r="K1694" t="s">
        <v>25</v>
      </c>
      <c r="L1694" t="s">
        <v>25</v>
      </c>
      <c r="M1694" t="s">
        <v>28</v>
      </c>
      <c r="N1694" t="s">
        <v>25</v>
      </c>
      <c r="O1694" t="s">
        <v>21</v>
      </c>
      <c r="P1694" t="s">
        <v>27</v>
      </c>
      <c r="Q1694" t="s">
        <v>28</v>
      </c>
      <c r="R1694" t="s">
        <v>29</v>
      </c>
      <c r="S1694" t="s">
        <v>21</v>
      </c>
      <c r="T1694" t="s">
        <v>21</v>
      </c>
      <c r="U1694" t="s">
        <v>33</v>
      </c>
      <c r="V1694" s="2" t="s">
        <v>34</v>
      </c>
    </row>
    <row r="1695" spans="1:22" ht="62.4" x14ac:dyDescent="0.3">
      <c r="A1695" t="s">
        <v>56</v>
      </c>
      <c r="B1695" t="s">
        <v>1683</v>
      </c>
      <c r="C1695" t="s">
        <v>2320</v>
      </c>
      <c r="D1695" t="s">
        <v>2335</v>
      </c>
      <c r="E1695" t="s">
        <v>20</v>
      </c>
      <c r="F1695" t="s">
        <v>21</v>
      </c>
      <c r="G1695" t="s">
        <v>21</v>
      </c>
      <c r="H1695" t="s">
        <v>50</v>
      </c>
      <c r="I1695" t="s">
        <v>35</v>
      </c>
      <c r="J1695" t="s">
        <v>24</v>
      </c>
      <c r="K1695" t="s">
        <v>21</v>
      </c>
      <c r="L1695" t="s">
        <v>25</v>
      </c>
      <c r="M1695" t="s">
        <v>47</v>
      </c>
      <c r="N1695" t="s">
        <v>21</v>
      </c>
      <c r="O1695" t="s">
        <v>21</v>
      </c>
      <c r="P1695" t="s">
        <v>27</v>
      </c>
      <c r="Q1695" t="s">
        <v>45</v>
      </c>
      <c r="R1695" t="s">
        <v>28</v>
      </c>
      <c r="S1695" t="s">
        <v>21</v>
      </c>
      <c r="T1695" t="s">
        <v>21</v>
      </c>
      <c r="U1695" t="s">
        <v>33</v>
      </c>
      <c r="V1695" s="2" t="s">
        <v>48</v>
      </c>
    </row>
    <row r="1696" spans="1:22" ht="140.4" x14ac:dyDescent="0.3">
      <c r="A1696" t="s">
        <v>71</v>
      </c>
      <c r="B1696" t="s">
        <v>2427</v>
      </c>
      <c r="C1696" t="s">
        <v>2757</v>
      </c>
      <c r="D1696" t="s">
        <v>2905</v>
      </c>
      <c r="E1696" t="s">
        <v>71</v>
      </c>
      <c r="F1696" t="s">
        <v>21</v>
      </c>
      <c r="G1696" t="s">
        <v>21</v>
      </c>
      <c r="H1696" t="s">
        <v>22</v>
      </c>
      <c r="I1696" t="s">
        <v>35</v>
      </c>
      <c r="J1696" t="s">
        <v>24</v>
      </c>
      <c r="K1696" t="s">
        <v>25</v>
      </c>
      <c r="L1696" t="s">
        <v>25</v>
      </c>
      <c r="M1696" t="s">
        <v>26</v>
      </c>
      <c r="N1696" t="s">
        <v>21</v>
      </c>
      <c r="O1696" t="s">
        <v>21</v>
      </c>
      <c r="P1696" t="s">
        <v>27</v>
      </c>
      <c r="Q1696" t="s">
        <v>28</v>
      </c>
      <c r="R1696" t="s">
        <v>29</v>
      </c>
      <c r="S1696" t="s">
        <v>25</v>
      </c>
      <c r="T1696" t="s">
        <v>21</v>
      </c>
      <c r="U1696" t="s">
        <v>42</v>
      </c>
      <c r="V1696" s="2" t="s">
        <v>34</v>
      </c>
    </row>
    <row r="1697" spans="1:22" ht="140.4" x14ac:dyDescent="0.3">
      <c r="A1697" t="s">
        <v>74</v>
      </c>
      <c r="B1697" t="s">
        <v>174</v>
      </c>
      <c r="C1697" t="s">
        <v>1938</v>
      </c>
      <c r="D1697" t="s">
        <v>3978</v>
      </c>
      <c r="E1697" t="s">
        <v>74</v>
      </c>
      <c r="F1697" t="s">
        <v>21</v>
      </c>
      <c r="G1697" t="s">
        <v>21</v>
      </c>
      <c r="H1697" t="s">
        <v>22</v>
      </c>
      <c r="I1697" t="s">
        <v>41</v>
      </c>
      <c r="J1697" t="s">
        <v>24</v>
      </c>
      <c r="K1697" t="s">
        <v>21</v>
      </c>
      <c r="L1697" t="s">
        <v>21</v>
      </c>
      <c r="M1697" t="s">
        <v>47</v>
      </c>
      <c r="N1697" t="s">
        <v>21</v>
      </c>
      <c r="O1697" t="s">
        <v>21</v>
      </c>
      <c r="P1697" t="s">
        <v>27</v>
      </c>
      <c r="Q1697" t="s">
        <v>45</v>
      </c>
      <c r="R1697" t="s">
        <v>29</v>
      </c>
      <c r="S1697" t="s">
        <v>21</v>
      </c>
      <c r="T1697" t="s">
        <v>25</v>
      </c>
      <c r="U1697" t="s">
        <v>75</v>
      </c>
      <c r="V1697" s="2" t="s">
        <v>34</v>
      </c>
    </row>
    <row r="1698" spans="1:22" ht="140.4" x14ac:dyDescent="0.3">
      <c r="A1698" t="s">
        <v>83</v>
      </c>
      <c r="B1698" t="s">
        <v>807</v>
      </c>
      <c r="C1698" t="s">
        <v>808</v>
      </c>
      <c r="D1698" t="s">
        <v>5024</v>
      </c>
      <c r="E1698" t="s">
        <v>83</v>
      </c>
      <c r="F1698" t="s">
        <v>21</v>
      </c>
      <c r="G1698" t="s">
        <v>21</v>
      </c>
      <c r="H1698" t="s">
        <v>22</v>
      </c>
      <c r="I1698" t="s">
        <v>23</v>
      </c>
      <c r="J1698" t="s">
        <v>24</v>
      </c>
      <c r="K1698" t="s">
        <v>25</v>
      </c>
      <c r="L1698" t="s">
        <v>25</v>
      </c>
      <c r="M1698" t="s">
        <v>26</v>
      </c>
      <c r="N1698" t="s">
        <v>25</v>
      </c>
      <c r="O1698" t="s">
        <v>21</v>
      </c>
      <c r="P1698" t="s">
        <v>72</v>
      </c>
      <c r="Q1698" t="s">
        <v>45</v>
      </c>
      <c r="R1698" t="s">
        <v>29</v>
      </c>
      <c r="S1698" t="s">
        <v>21</v>
      </c>
      <c r="T1698" t="s">
        <v>25</v>
      </c>
      <c r="U1698" t="s">
        <v>33</v>
      </c>
      <c r="V1698" s="2" t="s">
        <v>34</v>
      </c>
    </row>
    <row r="1699" spans="1:22" ht="156" x14ac:dyDescent="0.3">
      <c r="A1699" t="s">
        <v>79</v>
      </c>
      <c r="B1699" t="s">
        <v>478</v>
      </c>
      <c r="C1699" t="s">
        <v>562</v>
      </c>
      <c r="D1699" t="s">
        <v>580</v>
      </c>
      <c r="E1699" t="s">
        <v>79</v>
      </c>
      <c r="F1699" t="s">
        <v>21</v>
      </c>
      <c r="G1699" t="s">
        <v>21</v>
      </c>
      <c r="H1699" t="s">
        <v>54</v>
      </c>
      <c r="I1699" t="s">
        <v>23</v>
      </c>
      <c r="J1699" t="s">
        <v>24</v>
      </c>
      <c r="K1699" t="s">
        <v>25</v>
      </c>
      <c r="L1699" t="s">
        <v>25</v>
      </c>
      <c r="M1699" t="s">
        <v>26</v>
      </c>
      <c r="N1699" t="s">
        <v>25</v>
      </c>
      <c r="O1699" t="s">
        <v>21</v>
      </c>
      <c r="P1699" t="s">
        <v>27</v>
      </c>
      <c r="Q1699" t="s">
        <v>45</v>
      </c>
      <c r="R1699" t="s">
        <v>29</v>
      </c>
      <c r="S1699" t="s">
        <v>21</v>
      </c>
      <c r="T1699" t="s">
        <v>21</v>
      </c>
      <c r="U1699" t="s">
        <v>30</v>
      </c>
      <c r="V1699" s="2" t="s">
        <v>31</v>
      </c>
    </row>
    <row r="1700" spans="1:22" x14ac:dyDescent="0.3">
      <c r="A1700" t="s">
        <v>85</v>
      </c>
      <c r="B1700" t="s">
        <v>174</v>
      </c>
      <c r="C1700" t="s">
        <v>2097</v>
      </c>
      <c r="D1700" t="s">
        <v>4492</v>
      </c>
      <c r="E1700" t="s">
        <v>85</v>
      </c>
      <c r="F1700" t="s">
        <v>21</v>
      </c>
      <c r="G1700" t="s">
        <v>21</v>
      </c>
      <c r="H1700" t="s">
        <v>50</v>
      </c>
      <c r="I1700" t="s">
        <v>23</v>
      </c>
      <c r="J1700" t="s">
        <v>47</v>
      </c>
      <c r="K1700" t="s">
        <v>21</v>
      </c>
      <c r="L1700" t="s">
        <v>25</v>
      </c>
      <c r="M1700" t="s">
        <v>47</v>
      </c>
      <c r="N1700" t="s">
        <v>21</v>
      </c>
      <c r="O1700" t="s">
        <v>21</v>
      </c>
      <c r="P1700" t="s">
        <v>27</v>
      </c>
      <c r="Q1700" t="s">
        <v>45</v>
      </c>
      <c r="R1700" t="s">
        <v>28</v>
      </c>
      <c r="S1700" t="s">
        <v>21</v>
      </c>
      <c r="T1700" t="s">
        <v>21</v>
      </c>
      <c r="U1700" t="s">
        <v>42</v>
      </c>
      <c r="V1700" t="s">
        <v>63</v>
      </c>
    </row>
    <row r="1701" spans="1:22" ht="78" x14ac:dyDescent="0.3">
      <c r="A1701" t="s">
        <v>74</v>
      </c>
      <c r="B1701" t="s">
        <v>1733</v>
      </c>
      <c r="C1701" t="s">
        <v>1859</v>
      </c>
      <c r="D1701" t="s">
        <v>4025</v>
      </c>
      <c r="E1701" t="s">
        <v>74</v>
      </c>
      <c r="F1701" t="s">
        <v>21</v>
      </c>
      <c r="G1701" t="s">
        <v>21</v>
      </c>
      <c r="H1701" t="s">
        <v>22</v>
      </c>
      <c r="I1701" t="s">
        <v>23</v>
      </c>
      <c r="J1701" t="s">
        <v>24</v>
      </c>
      <c r="K1701" t="s">
        <v>25</v>
      </c>
      <c r="L1701" t="s">
        <v>25</v>
      </c>
      <c r="M1701" t="s">
        <v>28</v>
      </c>
      <c r="N1701" t="s">
        <v>25</v>
      </c>
      <c r="O1701" t="s">
        <v>21</v>
      </c>
      <c r="P1701" t="s">
        <v>27</v>
      </c>
      <c r="Q1701" t="s">
        <v>45</v>
      </c>
      <c r="R1701" t="s">
        <v>28</v>
      </c>
      <c r="S1701" t="s">
        <v>21</v>
      </c>
      <c r="T1701" t="s">
        <v>21</v>
      </c>
      <c r="U1701" t="s">
        <v>42</v>
      </c>
      <c r="V1701" s="2" t="s">
        <v>57</v>
      </c>
    </row>
    <row r="1702" spans="1:22" ht="140.4" x14ac:dyDescent="0.3">
      <c r="A1702" t="s">
        <v>85</v>
      </c>
      <c r="B1702" t="s">
        <v>284</v>
      </c>
      <c r="C1702" t="s">
        <v>2615</v>
      </c>
      <c r="D1702" t="s">
        <v>4534</v>
      </c>
      <c r="E1702" t="s">
        <v>85</v>
      </c>
      <c r="F1702" t="s">
        <v>21</v>
      </c>
      <c r="G1702" t="s">
        <v>21</v>
      </c>
      <c r="H1702" t="s">
        <v>22</v>
      </c>
      <c r="I1702" t="s">
        <v>23</v>
      </c>
      <c r="J1702" t="s">
        <v>24</v>
      </c>
      <c r="K1702" t="s">
        <v>25</v>
      </c>
      <c r="L1702" t="s">
        <v>25</v>
      </c>
      <c r="M1702" t="s">
        <v>26</v>
      </c>
      <c r="N1702" t="s">
        <v>25</v>
      </c>
      <c r="O1702" t="s">
        <v>21</v>
      </c>
      <c r="P1702" t="s">
        <v>27</v>
      </c>
      <c r="Q1702" t="s">
        <v>29</v>
      </c>
      <c r="R1702" t="s">
        <v>29</v>
      </c>
      <c r="S1702" t="s">
        <v>21</v>
      </c>
      <c r="T1702" t="s">
        <v>25</v>
      </c>
      <c r="U1702" t="s">
        <v>30</v>
      </c>
      <c r="V1702" s="2" t="s">
        <v>34</v>
      </c>
    </row>
    <row r="1703" spans="1:22" x14ac:dyDescent="0.3">
      <c r="A1703" t="s">
        <v>67</v>
      </c>
      <c r="B1703" t="s">
        <v>963</v>
      </c>
      <c r="C1703" t="s">
        <v>2481</v>
      </c>
      <c r="D1703" t="s">
        <v>2498</v>
      </c>
      <c r="E1703" t="s">
        <v>67</v>
      </c>
      <c r="F1703" t="s">
        <v>25</v>
      </c>
      <c r="G1703" t="s">
        <v>25</v>
      </c>
    </row>
    <row r="1704" spans="1:22" ht="140.4" x14ac:dyDescent="0.3">
      <c r="A1704" t="s">
        <v>62</v>
      </c>
      <c r="B1704" t="s">
        <v>1056</v>
      </c>
      <c r="C1704" t="s">
        <v>1331</v>
      </c>
      <c r="D1704" t="s">
        <v>1667</v>
      </c>
      <c r="E1704" t="s">
        <v>62</v>
      </c>
      <c r="F1704" t="s">
        <v>21</v>
      </c>
      <c r="G1704" t="s">
        <v>21</v>
      </c>
      <c r="H1704" t="s">
        <v>22</v>
      </c>
      <c r="I1704" t="s">
        <v>35</v>
      </c>
      <c r="J1704" t="s">
        <v>24</v>
      </c>
      <c r="K1704" t="s">
        <v>25</v>
      </c>
      <c r="L1704" t="s">
        <v>25</v>
      </c>
      <c r="M1704" t="s">
        <v>28</v>
      </c>
      <c r="N1704" t="s">
        <v>25</v>
      </c>
      <c r="O1704" t="s">
        <v>21</v>
      </c>
      <c r="P1704" t="s">
        <v>80</v>
      </c>
      <c r="Q1704" t="s">
        <v>45</v>
      </c>
      <c r="R1704" t="s">
        <v>28</v>
      </c>
      <c r="S1704" t="s">
        <v>21</v>
      </c>
      <c r="T1704" t="s">
        <v>21</v>
      </c>
      <c r="U1704" t="s">
        <v>33</v>
      </c>
      <c r="V1704" s="2" t="s">
        <v>34</v>
      </c>
    </row>
    <row r="1705" spans="1:22" ht="156" x14ac:dyDescent="0.3">
      <c r="A1705" t="s">
        <v>147</v>
      </c>
      <c r="B1705" t="s">
        <v>983</v>
      </c>
      <c r="C1705" t="s">
        <v>3650</v>
      </c>
      <c r="D1705" t="s">
        <v>5155</v>
      </c>
      <c r="E1705" t="s">
        <v>150</v>
      </c>
      <c r="F1705" t="s">
        <v>21</v>
      </c>
      <c r="G1705" t="s">
        <v>21</v>
      </c>
      <c r="H1705" t="s">
        <v>22</v>
      </c>
      <c r="I1705" t="s">
        <v>23</v>
      </c>
      <c r="J1705" t="s">
        <v>24</v>
      </c>
      <c r="K1705" t="s">
        <v>25</v>
      </c>
      <c r="L1705" t="s">
        <v>25</v>
      </c>
      <c r="M1705" t="s">
        <v>28</v>
      </c>
      <c r="N1705" t="s">
        <v>21</v>
      </c>
      <c r="O1705" t="s">
        <v>21</v>
      </c>
      <c r="P1705" t="s">
        <v>27</v>
      </c>
      <c r="Q1705" t="s">
        <v>45</v>
      </c>
      <c r="R1705" t="s">
        <v>45</v>
      </c>
      <c r="S1705" t="s">
        <v>21</v>
      </c>
      <c r="T1705" t="s">
        <v>21</v>
      </c>
      <c r="U1705" t="s">
        <v>30</v>
      </c>
      <c r="V1705" s="2" t="s">
        <v>31</v>
      </c>
    </row>
    <row r="1706" spans="1:22" ht="62.4" x14ac:dyDescent="0.3">
      <c r="A1706" t="s">
        <v>37</v>
      </c>
      <c r="B1706" t="s">
        <v>519</v>
      </c>
      <c r="C1706" t="s">
        <v>520</v>
      </c>
      <c r="D1706" t="s">
        <v>3452</v>
      </c>
      <c r="E1706" t="s">
        <v>137</v>
      </c>
      <c r="F1706" t="s">
        <v>21</v>
      </c>
      <c r="G1706" t="s">
        <v>21</v>
      </c>
      <c r="H1706" t="s">
        <v>22</v>
      </c>
      <c r="I1706" t="s">
        <v>35</v>
      </c>
      <c r="J1706" t="s">
        <v>47</v>
      </c>
      <c r="K1706" t="s">
        <v>21</v>
      </c>
      <c r="L1706" t="s">
        <v>25</v>
      </c>
      <c r="M1706" t="s">
        <v>47</v>
      </c>
      <c r="N1706" t="s">
        <v>21</v>
      </c>
      <c r="O1706" t="s">
        <v>21</v>
      </c>
      <c r="P1706" t="s">
        <v>27</v>
      </c>
      <c r="Q1706" t="s">
        <v>47</v>
      </c>
      <c r="R1706" t="s">
        <v>29</v>
      </c>
      <c r="S1706" t="s">
        <v>21</v>
      </c>
      <c r="T1706" t="s">
        <v>21</v>
      </c>
      <c r="U1706" t="s">
        <v>42</v>
      </c>
      <c r="V1706" s="2" t="s">
        <v>68</v>
      </c>
    </row>
    <row r="1707" spans="1:22" ht="62.4" x14ac:dyDescent="0.3">
      <c r="A1707" t="s">
        <v>19</v>
      </c>
      <c r="B1707" t="s">
        <v>174</v>
      </c>
      <c r="C1707" t="s">
        <v>175</v>
      </c>
      <c r="D1707" t="s">
        <v>180</v>
      </c>
      <c r="E1707" t="s">
        <v>19</v>
      </c>
      <c r="F1707" t="s">
        <v>21</v>
      </c>
      <c r="G1707" t="s">
        <v>21</v>
      </c>
      <c r="H1707" t="s">
        <v>22</v>
      </c>
      <c r="I1707" t="s">
        <v>23</v>
      </c>
      <c r="J1707" t="s">
        <v>47</v>
      </c>
      <c r="K1707" t="s">
        <v>25</v>
      </c>
      <c r="L1707" t="s">
        <v>25</v>
      </c>
      <c r="M1707" t="s">
        <v>47</v>
      </c>
      <c r="N1707" t="s">
        <v>21</v>
      </c>
      <c r="O1707" t="s">
        <v>21</v>
      </c>
      <c r="P1707" t="s">
        <v>27</v>
      </c>
      <c r="Q1707" t="s">
        <v>45</v>
      </c>
      <c r="R1707" t="s">
        <v>45</v>
      </c>
      <c r="S1707" t="s">
        <v>21</v>
      </c>
      <c r="T1707" t="s">
        <v>21</v>
      </c>
      <c r="U1707" t="s">
        <v>33</v>
      </c>
      <c r="V1707" s="2" t="s">
        <v>48</v>
      </c>
    </row>
    <row r="1708" spans="1:22" x14ac:dyDescent="0.3">
      <c r="A1708" t="s">
        <v>39</v>
      </c>
      <c r="B1708" t="s">
        <v>478</v>
      </c>
      <c r="C1708" t="s">
        <v>558</v>
      </c>
      <c r="D1708" t="s">
        <v>719</v>
      </c>
      <c r="E1708" t="s">
        <v>39</v>
      </c>
      <c r="F1708" t="s">
        <v>21</v>
      </c>
      <c r="G1708" t="s">
        <v>25</v>
      </c>
    </row>
    <row r="1709" spans="1:22" x14ac:dyDescent="0.3">
      <c r="A1709" t="s">
        <v>79</v>
      </c>
      <c r="B1709" t="s">
        <v>478</v>
      </c>
      <c r="C1709" t="s">
        <v>5325</v>
      </c>
      <c r="D1709" t="s">
        <v>498</v>
      </c>
      <c r="E1709" t="s">
        <v>79</v>
      </c>
      <c r="F1709" t="s">
        <v>25</v>
      </c>
      <c r="G1709" t="s">
        <v>25</v>
      </c>
    </row>
    <row r="1710" spans="1:22" ht="140.4" x14ac:dyDescent="0.3">
      <c r="A1710" t="s">
        <v>73</v>
      </c>
      <c r="B1710" t="s">
        <v>162</v>
      </c>
      <c r="C1710" t="s">
        <v>323</v>
      </c>
      <c r="D1710" t="s">
        <v>346</v>
      </c>
      <c r="E1710" t="s">
        <v>55</v>
      </c>
      <c r="F1710" t="s">
        <v>21</v>
      </c>
      <c r="G1710" t="s">
        <v>21</v>
      </c>
      <c r="H1710" t="s">
        <v>22</v>
      </c>
      <c r="I1710" t="s">
        <v>35</v>
      </c>
      <c r="J1710" t="s">
        <v>24</v>
      </c>
      <c r="K1710" t="s">
        <v>25</v>
      </c>
      <c r="L1710" t="s">
        <v>25</v>
      </c>
      <c r="M1710" t="s">
        <v>26</v>
      </c>
      <c r="N1710" t="s">
        <v>25</v>
      </c>
      <c r="O1710" t="s">
        <v>21</v>
      </c>
      <c r="P1710" t="s">
        <v>27</v>
      </c>
      <c r="Q1710" t="s">
        <v>45</v>
      </c>
      <c r="R1710" t="s">
        <v>29</v>
      </c>
      <c r="S1710" t="s">
        <v>21</v>
      </c>
      <c r="T1710" t="s">
        <v>25</v>
      </c>
      <c r="U1710" t="s">
        <v>30</v>
      </c>
      <c r="V1710" s="2" t="s">
        <v>34</v>
      </c>
    </row>
    <row r="1711" spans="1:22" ht="140.4" x14ac:dyDescent="0.3">
      <c r="A1711" t="s">
        <v>67</v>
      </c>
      <c r="B1711" t="s">
        <v>174</v>
      </c>
      <c r="C1711" t="s">
        <v>886</v>
      </c>
      <c r="D1711" t="s">
        <v>2511</v>
      </c>
      <c r="E1711" t="s">
        <v>67</v>
      </c>
      <c r="F1711" t="s">
        <v>21</v>
      </c>
      <c r="G1711" t="s">
        <v>21</v>
      </c>
      <c r="H1711" t="s">
        <v>22</v>
      </c>
      <c r="I1711" t="s">
        <v>23</v>
      </c>
      <c r="J1711" t="s">
        <v>24</v>
      </c>
      <c r="K1711" t="s">
        <v>25</v>
      </c>
      <c r="L1711" t="s">
        <v>25</v>
      </c>
      <c r="M1711" t="s">
        <v>28</v>
      </c>
      <c r="N1711" t="s">
        <v>25</v>
      </c>
      <c r="O1711" t="s">
        <v>21</v>
      </c>
      <c r="P1711" t="s">
        <v>27</v>
      </c>
      <c r="Q1711" t="s">
        <v>45</v>
      </c>
      <c r="R1711" t="s">
        <v>28</v>
      </c>
      <c r="S1711" t="s">
        <v>21</v>
      </c>
      <c r="T1711" t="s">
        <v>21</v>
      </c>
      <c r="U1711" t="s">
        <v>33</v>
      </c>
      <c r="V1711" s="2" t="s">
        <v>34</v>
      </c>
    </row>
    <row r="1712" spans="1:22" ht="140.4" x14ac:dyDescent="0.3">
      <c r="A1712" t="s">
        <v>20</v>
      </c>
      <c r="B1712" t="s">
        <v>1880</v>
      </c>
      <c r="C1712" t="s">
        <v>1881</v>
      </c>
      <c r="D1712" t="s">
        <v>2984</v>
      </c>
      <c r="E1712" t="s">
        <v>65</v>
      </c>
      <c r="F1712" t="s">
        <v>21</v>
      </c>
      <c r="G1712" t="s">
        <v>21</v>
      </c>
      <c r="H1712" t="s">
        <v>22</v>
      </c>
      <c r="I1712" t="s">
        <v>23</v>
      </c>
      <c r="J1712" t="s">
        <v>24</v>
      </c>
      <c r="K1712" t="s">
        <v>25</v>
      </c>
      <c r="L1712" t="s">
        <v>25</v>
      </c>
      <c r="M1712" t="s">
        <v>26</v>
      </c>
      <c r="N1712" t="s">
        <v>25</v>
      </c>
      <c r="O1712" t="s">
        <v>21</v>
      </c>
      <c r="P1712" t="s">
        <v>27</v>
      </c>
      <c r="Q1712" t="s">
        <v>45</v>
      </c>
      <c r="R1712" t="s">
        <v>29</v>
      </c>
      <c r="S1712" t="s">
        <v>21</v>
      </c>
      <c r="T1712" t="s">
        <v>21</v>
      </c>
      <c r="U1712" t="s">
        <v>33</v>
      </c>
      <c r="V1712" s="2" t="s">
        <v>34</v>
      </c>
    </row>
    <row r="1713" spans="1:22" x14ac:dyDescent="0.3">
      <c r="A1713" t="s">
        <v>36</v>
      </c>
      <c r="B1713" t="s">
        <v>284</v>
      </c>
      <c r="C1713" t="s">
        <v>2615</v>
      </c>
      <c r="D1713" t="s">
        <v>2653</v>
      </c>
      <c r="E1713" t="s">
        <v>36</v>
      </c>
      <c r="F1713" t="s">
        <v>21</v>
      </c>
      <c r="G1713" t="s">
        <v>21</v>
      </c>
      <c r="H1713" t="s">
        <v>22</v>
      </c>
      <c r="I1713" t="s">
        <v>35</v>
      </c>
      <c r="J1713" t="s">
        <v>47</v>
      </c>
      <c r="K1713" t="s">
        <v>21</v>
      </c>
      <c r="L1713" t="s">
        <v>25</v>
      </c>
      <c r="M1713" t="s">
        <v>28</v>
      </c>
      <c r="N1713" t="s">
        <v>21</v>
      </c>
      <c r="O1713" t="s">
        <v>21</v>
      </c>
      <c r="P1713" t="s">
        <v>27</v>
      </c>
      <c r="Q1713" t="s">
        <v>45</v>
      </c>
      <c r="R1713" t="s">
        <v>45</v>
      </c>
      <c r="S1713" t="s">
        <v>21</v>
      </c>
      <c r="T1713" t="s">
        <v>21</v>
      </c>
      <c r="U1713" t="s">
        <v>33</v>
      </c>
      <c r="V1713" t="s">
        <v>63</v>
      </c>
    </row>
    <row r="1714" spans="1:22" x14ac:dyDescent="0.3">
      <c r="A1714" t="s">
        <v>55</v>
      </c>
      <c r="B1714" t="s">
        <v>475</v>
      </c>
      <c r="C1714" t="s">
        <v>854</v>
      </c>
      <c r="D1714" t="s">
        <v>855</v>
      </c>
      <c r="E1714" t="s">
        <v>52</v>
      </c>
      <c r="F1714" t="s">
        <v>25</v>
      </c>
      <c r="G1714" t="s">
        <v>21</v>
      </c>
    </row>
    <row r="1715" spans="1:22" ht="140.4" x14ac:dyDescent="0.3">
      <c r="A1715" t="s">
        <v>56</v>
      </c>
      <c r="B1715" t="s">
        <v>1683</v>
      </c>
      <c r="C1715" t="s">
        <v>2320</v>
      </c>
      <c r="D1715" t="s">
        <v>2334</v>
      </c>
      <c r="E1715" t="s">
        <v>20</v>
      </c>
      <c r="F1715" t="s">
        <v>21</v>
      </c>
      <c r="G1715" t="s">
        <v>21</v>
      </c>
      <c r="H1715" t="s">
        <v>22</v>
      </c>
      <c r="I1715" t="s">
        <v>35</v>
      </c>
      <c r="J1715" t="s">
        <v>24</v>
      </c>
      <c r="K1715" t="s">
        <v>25</v>
      </c>
      <c r="L1715" t="s">
        <v>25</v>
      </c>
      <c r="M1715" t="s">
        <v>26</v>
      </c>
      <c r="N1715" t="s">
        <v>25</v>
      </c>
      <c r="O1715" t="s">
        <v>21</v>
      </c>
      <c r="P1715" t="s">
        <v>27</v>
      </c>
      <c r="Q1715" t="s">
        <v>28</v>
      </c>
      <c r="R1715" t="s">
        <v>29</v>
      </c>
      <c r="S1715" t="s">
        <v>21</v>
      </c>
      <c r="T1715" t="s">
        <v>21</v>
      </c>
      <c r="U1715" t="s">
        <v>30</v>
      </c>
      <c r="V1715" s="2" t="s">
        <v>34</v>
      </c>
    </row>
    <row r="1716" spans="1:22" ht="140.4" x14ac:dyDescent="0.3">
      <c r="A1716" t="s">
        <v>20</v>
      </c>
      <c r="B1716" t="s">
        <v>2570</v>
      </c>
      <c r="C1716" t="s">
        <v>2571</v>
      </c>
      <c r="D1716" t="s">
        <v>3029</v>
      </c>
      <c r="E1716" t="s">
        <v>20</v>
      </c>
      <c r="F1716" t="s">
        <v>21</v>
      </c>
      <c r="G1716" t="s">
        <v>21</v>
      </c>
      <c r="H1716" t="s">
        <v>22</v>
      </c>
      <c r="I1716" t="s">
        <v>41</v>
      </c>
      <c r="J1716" t="s">
        <v>24</v>
      </c>
      <c r="K1716" t="s">
        <v>25</v>
      </c>
      <c r="L1716" t="s">
        <v>25</v>
      </c>
      <c r="M1716" t="s">
        <v>38</v>
      </c>
      <c r="N1716" t="s">
        <v>25</v>
      </c>
      <c r="O1716" t="s">
        <v>21</v>
      </c>
      <c r="P1716" t="s">
        <v>27</v>
      </c>
      <c r="Q1716" t="s">
        <v>45</v>
      </c>
      <c r="R1716" t="s">
        <v>29</v>
      </c>
      <c r="S1716" t="s">
        <v>21</v>
      </c>
      <c r="T1716" t="s">
        <v>21</v>
      </c>
      <c r="U1716" t="s">
        <v>33</v>
      </c>
      <c r="V1716" s="2" t="s">
        <v>34</v>
      </c>
    </row>
    <row r="1717" spans="1:22" ht="140.4" x14ac:dyDescent="0.3">
      <c r="A1717" t="s">
        <v>36</v>
      </c>
      <c r="B1717" t="s">
        <v>890</v>
      </c>
      <c r="C1717" t="s">
        <v>927</v>
      </c>
      <c r="D1717" t="s">
        <v>2661</v>
      </c>
      <c r="E1717" t="s">
        <v>36</v>
      </c>
      <c r="F1717" t="s">
        <v>21</v>
      </c>
      <c r="G1717" t="s">
        <v>21</v>
      </c>
      <c r="H1717" t="s">
        <v>22</v>
      </c>
      <c r="I1717" t="s">
        <v>35</v>
      </c>
      <c r="J1717" t="s">
        <v>24</v>
      </c>
      <c r="K1717" t="s">
        <v>25</v>
      </c>
      <c r="L1717" t="s">
        <v>25</v>
      </c>
      <c r="M1717" t="s">
        <v>26</v>
      </c>
      <c r="N1717" t="s">
        <v>25</v>
      </c>
      <c r="O1717" t="s">
        <v>21</v>
      </c>
      <c r="P1717" t="s">
        <v>27</v>
      </c>
      <c r="Q1717" t="s">
        <v>28</v>
      </c>
      <c r="R1717" t="s">
        <v>29</v>
      </c>
      <c r="S1717" t="s">
        <v>21</v>
      </c>
      <c r="T1717" t="s">
        <v>21</v>
      </c>
      <c r="U1717" t="s">
        <v>42</v>
      </c>
      <c r="V1717" s="2" t="s">
        <v>34</v>
      </c>
    </row>
    <row r="1718" spans="1:22" ht="140.4" x14ac:dyDescent="0.3">
      <c r="A1718" t="s">
        <v>40</v>
      </c>
      <c r="B1718" t="s">
        <v>475</v>
      </c>
      <c r="C1718" t="s">
        <v>1587</v>
      </c>
      <c r="D1718" t="s">
        <v>3406</v>
      </c>
      <c r="E1718" t="s">
        <v>40</v>
      </c>
      <c r="F1718" t="s">
        <v>21</v>
      </c>
      <c r="G1718" t="s">
        <v>21</v>
      </c>
      <c r="H1718" t="s">
        <v>22</v>
      </c>
      <c r="I1718" t="s">
        <v>41</v>
      </c>
      <c r="J1718" t="s">
        <v>24</v>
      </c>
      <c r="K1718" t="s">
        <v>25</v>
      </c>
      <c r="L1718" t="s">
        <v>25</v>
      </c>
      <c r="M1718" t="s">
        <v>38</v>
      </c>
      <c r="N1718" t="s">
        <v>25</v>
      </c>
      <c r="O1718" t="s">
        <v>21</v>
      </c>
      <c r="P1718" t="s">
        <v>27</v>
      </c>
      <c r="Q1718" t="s">
        <v>28</v>
      </c>
      <c r="R1718" t="s">
        <v>29</v>
      </c>
      <c r="S1718" t="s">
        <v>21</v>
      </c>
      <c r="T1718" t="s">
        <v>21</v>
      </c>
      <c r="U1718" t="s">
        <v>30</v>
      </c>
      <c r="V1718" s="2" t="s">
        <v>34</v>
      </c>
    </row>
    <row r="1719" spans="1:22" ht="140.4" x14ac:dyDescent="0.3">
      <c r="A1719" t="s">
        <v>40</v>
      </c>
      <c r="B1719" t="s">
        <v>475</v>
      </c>
      <c r="C1719" t="s">
        <v>1587</v>
      </c>
      <c r="D1719" t="s">
        <v>3405</v>
      </c>
      <c r="E1719" t="s">
        <v>40</v>
      </c>
      <c r="F1719" t="s">
        <v>21</v>
      </c>
      <c r="G1719" t="s">
        <v>21</v>
      </c>
      <c r="H1719" t="s">
        <v>22</v>
      </c>
      <c r="I1719" t="s">
        <v>41</v>
      </c>
      <c r="J1719" t="s">
        <v>24</v>
      </c>
      <c r="K1719" t="s">
        <v>25</v>
      </c>
      <c r="L1719" t="s">
        <v>25</v>
      </c>
      <c r="M1719" t="s">
        <v>38</v>
      </c>
      <c r="N1719" t="s">
        <v>25</v>
      </c>
      <c r="O1719" t="s">
        <v>21</v>
      </c>
      <c r="P1719" t="s">
        <v>27</v>
      </c>
      <c r="Q1719" t="s">
        <v>28</v>
      </c>
      <c r="R1719" t="s">
        <v>29</v>
      </c>
      <c r="S1719" t="s">
        <v>21</v>
      </c>
      <c r="T1719" t="s">
        <v>21</v>
      </c>
      <c r="U1719" t="s">
        <v>30</v>
      </c>
      <c r="V1719" s="2" t="s">
        <v>34</v>
      </c>
    </row>
    <row r="1720" spans="1:22" ht="140.4" x14ac:dyDescent="0.3">
      <c r="A1720" t="s">
        <v>40</v>
      </c>
      <c r="B1720" t="s">
        <v>475</v>
      </c>
      <c r="C1720" t="s">
        <v>1587</v>
      </c>
      <c r="D1720" t="s">
        <v>3404</v>
      </c>
      <c r="E1720" t="s">
        <v>40</v>
      </c>
      <c r="F1720" t="s">
        <v>21</v>
      </c>
      <c r="G1720" t="s">
        <v>21</v>
      </c>
      <c r="H1720" t="s">
        <v>22</v>
      </c>
      <c r="I1720" t="s">
        <v>41</v>
      </c>
      <c r="J1720" t="s">
        <v>24</v>
      </c>
      <c r="K1720" t="s">
        <v>25</v>
      </c>
      <c r="L1720" t="s">
        <v>25</v>
      </c>
      <c r="M1720" t="s">
        <v>38</v>
      </c>
      <c r="N1720" t="s">
        <v>25</v>
      </c>
      <c r="O1720" t="s">
        <v>21</v>
      </c>
      <c r="P1720" t="s">
        <v>27</v>
      </c>
      <c r="Q1720" t="s">
        <v>28</v>
      </c>
      <c r="R1720" t="s">
        <v>29</v>
      </c>
      <c r="S1720" t="s">
        <v>21</v>
      </c>
      <c r="T1720" t="s">
        <v>21</v>
      </c>
      <c r="U1720" t="s">
        <v>30</v>
      </c>
      <c r="V1720" s="2" t="s">
        <v>34</v>
      </c>
    </row>
    <row r="1721" spans="1:22" x14ac:dyDescent="0.3">
      <c r="A1721" t="s">
        <v>55</v>
      </c>
      <c r="B1721" t="s">
        <v>475</v>
      </c>
      <c r="C1721" t="s">
        <v>826</v>
      </c>
      <c r="D1721" t="s">
        <v>832</v>
      </c>
      <c r="E1721" t="s">
        <v>55</v>
      </c>
      <c r="F1721" t="s">
        <v>25</v>
      </c>
      <c r="G1721" t="s">
        <v>21</v>
      </c>
    </row>
    <row r="1722" spans="1:22" x14ac:dyDescent="0.3">
      <c r="A1722" t="s">
        <v>67</v>
      </c>
      <c r="B1722" t="s">
        <v>963</v>
      </c>
      <c r="C1722" t="s">
        <v>2481</v>
      </c>
      <c r="D1722" t="s">
        <v>2497</v>
      </c>
      <c r="E1722" t="s">
        <v>67</v>
      </c>
      <c r="F1722" t="s">
        <v>25</v>
      </c>
      <c r="G1722" t="s">
        <v>25</v>
      </c>
    </row>
    <row r="1723" spans="1:22" ht="109.2" x14ac:dyDescent="0.3">
      <c r="A1723" t="s">
        <v>20</v>
      </c>
      <c r="B1723" t="s">
        <v>1880</v>
      </c>
      <c r="C1723" t="s">
        <v>1881</v>
      </c>
      <c r="D1723" t="s">
        <v>2999</v>
      </c>
      <c r="E1723" t="s">
        <v>58</v>
      </c>
      <c r="F1723" t="s">
        <v>21</v>
      </c>
      <c r="G1723" t="s">
        <v>21</v>
      </c>
      <c r="H1723" t="s">
        <v>22</v>
      </c>
      <c r="I1723" t="s">
        <v>23</v>
      </c>
      <c r="J1723" t="s">
        <v>24</v>
      </c>
      <c r="K1723" t="s">
        <v>25</v>
      </c>
      <c r="L1723" t="s">
        <v>25</v>
      </c>
      <c r="M1723" t="s">
        <v>26</v>
      </c>
      <c r="N1723" t="s">
        <v>25</v>
      </c>
      <c r="O1723" t="s">
        <v>21</v>
      </c>
      <c r="P1723" t="s">
        <v>27</v>
      </c>
      <c r="Q1723" t="s">
        <v>28</v>
      </c>
      <c r="R1723" t="s">
        <v>29</v>
      </c>
      <c r="S1723" t="s">
        <v>21</v>
      </c>
      <c r="T1723" t="s">
        <v>21</v>
      </c>
      <c r="U1723" t="s">
        <v>30</v>
      </c>
      <c r="V1723" s="2" t="s">
        <v>66</v>
      </c>
    </row>
    <row r="1724" spans="1:22" ht="140.4" x14ac:dyDescent="0.3">
      <c r="A1724" t="s">
        <v>32</v>
      </c>
      <c r="B1724" t="s">
        <v>1880</v>
      </c>
      <c r="C1724" t="s">
        <v>1881</v>
      </c>
      <c r="D1724" t="s">
        <v>1921</v>
      </c>
      <c r="E1724" t="s">
        <v>36</v>
      </c>
      <c r="F1724" t="s">
        <v>21</v>
      </c>
      <c r="G1724" t="s">
        <v>21</v>
      </c>
      <c r="H1724" t="s">
        <v>50</v>
      </c>
      <c r="I1724" t="s">
        <v>35</v>
      </c>
      <c r="J1724" t="s">
        <v>24</v>
      </c>
      <c r="K1724" t="s">
        <v>25</v>
      </c>
      <c r="L1724" t="s">
        <v>25</v>
      </c>
      <c r="M1724" t="s">
        <v>26</v>
      </c>
      <c r="N1724" t="s">
        <v>21</v>
      </c>
      <c r="O1724" t="s">
        <v>21</v>
      </c>
      <c r="P1724" t="s">
        <v>72</v>
      </c>
      <c r="Q1724" t="s">
        <v>28</v>
      </c>
      <c r="R1724" t="s">
        <v>29</v>
      </c>
      <c r="S1724" t="s">
        <v>21</v>
      </c>
      <c r="T1724" t="s">
        <v>21</v>
      </c>
      <c r="U1724" t="s">
        <v>42</v>
      </c>
      <c r="V1724" s="2" t="s">
        <v>34</v>
      </c>
    </row>
    <row r="1725" spans="1:22" x14ac:dyDescent="0.3">
      <c r="A1725" t="s">
        <v>62</v>
      </c>
      <c r="B1725" t="s">
        <v>1190</v>
      </c>
      <c r="C1725" t="s">
        <v>1191</v>
      </c>
      <c r="D1725" t="s">
        <v>1630</v>
      </c>
      <c r="E1725" t="s">
        <v>62</v>
      </c>
      <c r="F1725" t="s">
        <v>21</v>
      </c>
      <c r="G1725" t="s">
        <v>21</v>
      </c>
      <c r="H1725" t="s">
        <v>22</v>
      </c>
      <c r="I1725" t="s">
        <v>23</v>
      </c>
      <c r="J1725" t="s">
        <v>24</v>
      </c>
      <c r="K1725" t="s">
        <v>25</v>
      </c>
      <c r="L1725" t="s">
        <v>25</v>
      </c>
      <c r="M1725" t="s">
        <v>38</v>
      </c>
      <c r="N1725" t="s">
        <v>25</v>
      </c>
      <c r="O1725" t="s">
        <v>21</v>
      </c>
      <c r="P1725" t="s">
        <v>27</v>
      </c>
      <c r="Q1725" t="s">
        <v>29</v>
      </c>
      <c r="R1725" t="s">
        <v>29</v>
      </c>
      <c r="S1725" t="s">
        <v>21</v>
      </c>
      <c r="T1725" t="s">
        <v>21</v>
      </c>
      <c r="U1725" t="s">
        <v>33</v>
      </c>
      <c r="V1725" t="s">
        <v>103</v>
      </c>
    </row>
    <row r="1726" spans="1:22" x14ac:dyDescent="0.3">
      <c r="A1726" t="s">
        <v>67</v>
      </c>
      <c r="B1726" t="s">
        <v>284</v>
      </c>
      <c r="C1726" t="s">
        <v>2515</v>
      </c>
      <c r="D1726" t="s">
        <v>2516</v>
      </c>
      <c r="E1726" t="s">
        <v>67</v>
      </c>
      <c r="F1726" t="s">
        <v>25</v>
      </c>
      <c r="G1726" t="s">
        <v>25</v>
      </c>
    </row>
    <row r="1727" spans="1:22" x14ac:dyDescent="0.3">
      <c r="A1727" t="s">
        <v>40</v>
      </c>
      <c r="B1727" t="s">
        <v>1056</v>
      </c>
      <c r="C1727" t="s">
        <v>1059</v>
      </c>
      <c r="D1727" t="s">
        <v>3270</v>
      </c>
      <c r="E1727" t="s">
        <v>40</v>
      </c>
      <c r="F1727" t="s">
        <v>25</v>
      </c>
      <c r="G1727" t="s">
        <v>21</v>
      </c>
    </row>
    <row r="1728" spans="1:22" x14ac:dyDescent="0.3">
      <c r="A1728" t="s">
        <v>71</v>
      </c>
      <c r="B1728" t="s">
        <v>963</v>
      </c>
      <c r="C1728" t="s">
        <v>2783</v>
      </c>
      <c r="D1728" t="s">
        <v>2828</v>
      </c>
      <c r="E1728" t="s">
        <v>71</v>
      </c>
      <c r="F1728" t="s">
        <v>21</v>
      </c>
      <c r="G1728" t="s">
        <v>25</v>
      </c>
    </row>
    <row r="1729" spans="1:22" ht="62.4" x14ac:dyDescent="0.3">
      <c r="A1729" t="s">
        <v>59</v>
      </c>
      <c r="B1729" t="s">
        <v>3366</v>
      </c>
      <c r="C1729" t="s">
        <v>3590</v>
      </c>
      <c r="D1729" t="s">
        <v>3649</v>
      </c>
      <c r="E1729" t="s">
        <v>59</v>
      </c>
      <c r="F1729" t="s">
        <v>21</v>
      </c>
      <c r="G1729" t="s">
        <v>21</v>
      </c>
      <c r="H1729" t="s">
        <v>22</v>
      </c>
      <c r="I1729" t="s">
        <v>23</v>
      </c>
      <c r="J1729" t="s">
        <v>47</v>
      </c>
      <c r="K1729" t="s">
        <v>21</v>
      </c>
      <c r="L1729" t="s">
        <v>25</v>
      </c>
      <c r="M1729" t="s">
        <v>47</v>
      </c>
      <c r="N1729" t="s">
        <v>21</v>
      </c>
      <c r="O1729" t="s">
        <v>21</v>
      </c>
      <c r="P1729" t="s">
        <v>27</v>
      </c>
      <c r="Q1729" t="s">
        <v>45</v>
      </c>
      <c r="R1729" t="s">
        <v>45</v>
      </c>
      <c r="S1729" t="s">
        <v>21</v>
      </c>
      <c r="T1729" t="s">
        <v>21</v>
      </c>
      <c r="U1729" t="s">
        <v>33</v>
      </c>
      <c r="V1729" s="2" t="s">
        <v>68</v>
      </c>
    </row>
    <row r="1730" spans="1:22" ht="140.4" x14ac:dyDescent="0.3">
      <c r="A1730" t="s">
        <v>56</v>
      </c>
      <c r="B1730" t="s">
        <v>983</v>
      </c>
      <c r="C1730" t="s">
        <v>1715</v>
      </c>
      <c r="D1730" t="s">
        <v>2220</v>
      </c>
      <c r="E1730" t="s">
        <v>56</v>
      </c>
      <c r="F1730" t="s">
        <v>21</v>
      </c>
      <c r="G1730" t="s">
        <v>21</v>
      </c>
      <c r="H1730" t="s">
        <v>22</v>
      </c>
      <c r="I1730" t="s">
        <v>23</v>
      </c>
      <c r="J1730" t="s">
        <v>24</v>
      </c>
      <c r="K1730" t="s">
        <v>25</v>
      </c>
      <c r="L1730" t="s">
        <v>21</v>
      </c>
      <c r="M1730" t="s">
        <v>26</v>
      </c>
      <c r="N1730" t="s">
        <v>25</v>
      </c>
      <c r="O1730" t="s">
        <v>21</v>
      </c>
      <c r="P1730" t="s">
        <v>27</v>
      </c>
      <c r="Q1730" t="s">
        <v>45</v>
      </c>
      <c r="R1730" t="s">
        <v>29</v>
      </c>
      <c r="S1730" t="s">
        <v>21</v>
      </c>
      <c r="T1730" t="s">
        <v>21</v>
      </c>
      <c r="U1730" t="s">
        <v>42</v>
      </c>
      <c r="V1730" s="2" t="s">
        <v>34</v>
      </c>
    </row>
    <row r="1731" spans="1:22" x14ac:dyDescent="0.3">
      <c r="A1731" t="s">
        <v>55</v>
      </c>
      <c r="B1731" t="s">
        <v>847</v>
      </c>
      <c r="C1731" t="s">
        <v>848</v>
      </c>
      <c r="D1731" t="s">
        <v>866</v>
      </c>
      <c r="E1731" t="s">
        <v>52</v>
      </c>
      <c r="F1731" t="s">
        <v>25</v>
      </c>
      <c r="G1731" t="s">
        <v>25</v>
      </c>
    </row>
    <row r="1732" spans="1:22" x14ac:dyDescent="0.3">
      <c r="A1732" t="s">
        <v>62</v>
      </c>
      <c r="B1732" t="s">
        <v>1190</v>
      </c>
      <c r="C1732" t="s">
        <v>1191</v>
      </c>
      <c r="D1732" t="s">
        <v>1629</v>
      </c>
      <c r="E1732" t="s">
        <v>62</v>
      </c>
      <c r="F1732" t="s">
        <v>21</v>
      </c>
      <c r="G1732" t="s">
        <v>21</v>
      </c>
      <c r="H1732" t="s">
        <v>22</v>
      </c>
      <c r="I1732" t="s">
        <v>23</v>
      </c>
      <c r="J1732" t="s">
        <v>24</v>
      </c>
      <c r="K1732" t="s">
        <v>25</v>
      </c>
      <c r="L1732" t="s">
        <v>25</v>
      </c>
      <c r="M1732" t="s">
        <v>38</v>
      </c>
      <c r="N1732" t="s">
        <v>25</v>
      </c>
      <c r="O1732" t="s">
        <v>21</v>
      </c>
      <c r="P1732" t="s">
        <v>27</v>
      </c>
      <c r="Q1732" t="s">
        <v>29</v>
      </c>
      <c r="R1732" t="s">
        <v>29</v>
      </c>
      <c r="S1732" t="s">
        <v>21</v>
      </c>
      <c r="T1732" t="s">
        <v>21</v>
      </c>
      <c r="U1732" t="s">
        <v>42</v>
      </c>
      <c r="V1732" t="s">
        <v>103</v>
      </c>
    </row>
    <row r="1733" spans="1:22" x14ac:dyDescent="0.3">
      <c r="A1733" t="s">
        <v>70</v>
      </c>
      <c r="B1733" t="s">
        <v>475</v>
      </c>
      <c r="C1733" t="s">
        <v>4266</v>
      </c>
      <c r="D1733" t="s">
        <v>4269</v>
      </c>
      <c r="E1733" t="s">
        <v>70</v>
      </c>
      <c r="F1733" t="s">
        <v>21</v>
      </c>
      <c r="G1733" t="s">
        <v>25</v>
      </c>
    </row>
    <row r="1734" spans="1:22" ht="140.4" x14ac:dyDescent="0.3">
      <c r="A1734" t="s">
        <v>74</v>
      </c>
      <c r="B1734" t="s">
        <v>174</v>
      </c>
      <c r="C1734" t="s">
        <v>886</v>
      </c>
      <c r="D1734" t="s">
        <v>4002</v>
      </c>
      <c r="E1734" t="s">
        <v>74</v>
      </c>
      <c r="F1734" t="s">
        <v>21</v>
      </c>
      <c r="G1734" t="s">
        <v>21</v>
      </c>
      <c r="H1734" t="s">
        <v>22</v>
      </c>
      <c r="I1734" t="s">
        <v>35</v>
      </c>
      <c r="J1734" t="s">
        <v>24</v>
      </c>
      <c r="K1734" t="s">
        <v>25</v>
      </c>
      <c r="L1734" t="s">
        <v>21</v>
      </c>
      <c r="M1734" t="s">
        <v>47</v>
      </c>
      <c r="N1734" t="s">
        <v>21</v>
      </c>
      <c r="O1734" t="s">
        <v>25</v>
      </c>
      <c r="P1734" t="s">
        <v>60</v>
      </c>
      <c r="Q1734" t="s">
        <v>45</v>
      </c>
      <c r="R1734" t="s">
        <v>28</v>
      </c>
      <c r="S1734" t="s">
        <v>21</v>
      </c>
      <c r="T1734" t="s">
        <v>21</v>
      </c>
      <c r="U1734" t="s">
        <v>30</v>
      </c>
      <c r="V1734" s="2" t="s">
        <v>34</v>
      </c>
    </row>
    <row r="1735" spans="1:22" ht="156" x14ac:dyDescent="0.3">
      <c r="A1735" t="s">
        <v>71</v>
      </c>
      <c r="B1735" t="s">
        <v>1602</v>
      </c>
      <c r="C1735" t="s">
        <v>2574</v>
      </c>
      <c r="D1735" t="s">
        <v>2860</v>
      </c>
      <c r="E1735" t="s">
        <v>71</v>
      </c>
      <c r="F1735" t="s">
        <v>21</v>
      </c>
      <c r="G1735" t="s">
        <v>21</v>
      </c>
      <c r="H1735" t="s">
        <v>22</v>
      </c>
      <c r="I1735" t="s">
        <v>35</v>
      </c>
      <c r="J1735" t="s">
        <v>24</v>
      </c>
      <c r="K1735" t="s">
        <v>25</v>
      </c>
      <c r="L1735" t="s">
        <v>25</v>
      </c>
      <c r="M1735" t="s">
        <v>26</v>
      </c>
      <c r="N1735" t="s">
        <v>21</v>
      </c>
      <c r="O1735" t="s">
        <v>21</v>
      </c>
      <c r="P1735" t="s">
        <v>60</v>
      </c>
      <c r="Q1735" t="s">
        <v>45</v>
      </c>
      <c r="R1735" t="s">
        <v>28</v>
      </c>
      <c r="S1735" t="s">
        <v>21</v>
      </c>
      <c r="T1735" t="s">
        <v>21</v>
      </c>
      <c r="U1735" t="s">
        <v>42</v>
      </c>
      <c r="V1735" s="2" t="s">
        <v>31</v>
      </c>
    </row>
    <row r="1736" spans="1:22" ht="140.4" x14ac:dyDescent="0.3">
      <c r="A1736" t="s">
        <v>70</v>
      </c>
      <c r="B1736" t="s">
        <v>475</v>
      </c>
      <c r="C1736" t="s">
        <v>4266</v>
      </c>
      <c r="D1736" t="s">
        <v>4267</v>
      </c>
      <c r="E1736" t="s">
        <v>70</v>
      </c>
      <c r="F1736" t="s">
        <v>21</v>
      </c>
      <c r="G1736" t="s">
        <v>21</v>
      </c>
      <c r="H1736" t="s">
        <v>50</v>
      </c>
      <c r="I1736" t="s">
        <v>35</v>
      </c>
      <c r="J1736" t="s">
        <v>24</v>
      </c>
      <c r="K1736" t="s">
        <v>25</v>
      </c>
      <c r="L1736" t="s">
        <v>25</v>
      </c>
      <c r="M1736" t="s">
        <v>26</v>
      </c>
      <c r="N1736" t="s">
        <v>21</v>
      </c>
      <c r="O1736" t="s">
        <v>21</v>
      </c>
      <c r="P1736" t="s">
        <v>27</v>
      </c>
      <c r="Q1736" t="s">
        <v>45</v>
      </c>
      <c r="R1736" t="s">
        <v>29</v>
      </c>
      <c r="S1736" t="s">
        <v>21</v>
      </c>
      <c r="T1736" t="s">
        <v>21</v>
      </c>
      <c r="U1736" t="s">
        <v>75</v>
      </c>
      <c r="V1736" s="2" t="s">
        <v>34</v>
      </c>
    </row>
    <row r="1737" spans="1:22" ht="140.4" x14ac:dyDescent="0.3">
      <c r="A1737" t="s">
        <v>36</v>
      </c>
      <c r="B1737" t="s">
        <v>284</v>
      </c>
      <c r="C1737" t="s">
        <v>2615</v>
      </c>
      <c r="D1737" t="s">
        <v>2618</v>
      </c>
      <c r="E1737" t="s">
        <v>36</v>
      </c>
      <c r="F1737" t="s">
        <v>21</v>
      </c>
      <c r="G1737" t="s">
        <v>21</v>
      </c>
      <c r="H1737" t="s">
        <v>22</v>
      </c>
      <c r="I1737" t="s">
        <v>35</v>
      </c>
      <c r="J1737" t="s">
        <v>24</v>
      </c>
      <c r="K1737" t="s">
        <v>25</v>
      </c>
      <c r="L1737" t="s">
        <v>25</v>
      </c>
      <c r="M1737" t="s">
        <v>26</v>
      </c>
      <c r="N1737" t="s">
        <v>25</v>
      </c>
      <c r="O1737" t="s">
        <v>21</v>
      </c>
      <c r="P1737" t="s">
        <v>27</v>
      </c>
      <c r="Q1737" t="s">
        <v>45</v>
      </c>
      <c r="R1737" t="s">
        <v>29</v>
      </c>
      <c r="S1737" t="s">
        <v>21</v>
      </c>
      <c r="T1737" t="s">
        <v>21</v>
      </c>
      <c r="U1737" t="s">
        <v>33</v>
      </c>
      <c r="V1737" s="2" t="s">
        <v>34</v>
      </c>
    </row>
    <row r="1738" spans="1:22" x14ac:dyDescent="0.3">
      <c r="A1738" t="s">
        <v>39</v>
      </c>
      <c r="B1738" t="s">
        <v>174</v>
      </c>
      <c r="C1738" t="s">
        <v>779</v>
      </c>
      <c r="D1738" t="s">
        <v>784</v>
      </c>
      <c r="E1738" t="s">
        <v>39</v>
      </c>
      <c r="F1738" t="s">
        <v>21</v>
      </c>
      <c r="G1738" t="s">
        <v>21</v>
      </c>
      <c r="H1738" t="s">
        <v>54</v>
      </c>
      <c r="I1738" t="s">
        <v>35</v>
      </c>
      <c r="J1738" t="s">
        <v>24</v>
      </c>
      <c r="K1738" t="s">
        <v>25</v>
      </c>
      <c r="L1738" t="s">
        <v>21</v>
      </c>
      <c r="M1738" t="s">
        <v>47</v>
      </c>
      <c r="N1738" t="s">
        <v>21</v>
      </c>
      <c r="O1738" t="s">
        <v>21</v>
      </c>
      <c r="P1738" t="s">
        <v>27</v>
      </c>
      <c r="Q1738" t="s">
        <v>47</v>
      </c>
      <c r="R1738" t="s">
        <v>28</v>
      </c>
      <c r="S1738" t="s">
        <v>21</v>
      </c>
      <c r="T1738" t="s">
        <v>21</v>
      </c>
      <c r="U1738" t="s">
        <v>33</v>
      </c>
      <c r="V1738" t="s">
        <v>63</v>
      </c>
    </row>
    <row r="1739" spans="1:22" x14ac:dyDescent="0.3">
      <c r="A1739" t="s">
        <v>83</v>
      </c>
      <c r="B1739" t="s">
        <v>3366</v>
      </c>
      <c r="C1739" t="s">
        <v>3593</v>
      </c>
      <c r="D1739" t="s">
        <v>5104</v>
      </c>
      <c r="E1739" t="s">
        <v>83</v>
      </c>
      <c r="F1739" t="s">
        <v>21</v>
      </c>
      <c r="G1739" t="s">
        <v>25</v>
      </c>
    </row>
    <row r="1740" spans="1:22" ht="156" x14ac:dyDescent="0.3">
      <c r="A1740" t="s">
        <v>85</v>
      </c>
      <c r="B1740" t="s">
        <v>174</v>
      </c>
      <c r="C1740" t="s">
        <v>2097</v>
      </c>
      <c r="D1740" t="s">
        <v>4476</v>
      </c>
      <c r="E1740" t="s">
        <v>85</v>
      </c>
      <c r="F1740" t="s">
        <v>21</v>
      </c>
      <c r="G1740" t="s">
        <v>21</v>
      </c>
      <c r="H1740" t="s">
        <v>22</v>
      </c>
      <c r="I1740" t="s">
        <v>41</v>
      </c>
      <c r="J1740" t="s">
        <v>24</v>
      </c>
      <c r="K1740" t="s">
        <v>25</v>
      </c>
      <c r="L1740" t="s">
        <v>25</v>
      </c>
      <c r="M1740" t="s">
        <v>26</v>
      </c>
      <c r="N1740" t="s">
        <v>25</v>
      </c>
      <c r="O1740" t="s">
        <v>21</v>
      </c>
      <c r="P1740" t="s">
        <v>27</v>
      </c>
      <c r="Q1740" t="s">
        <v>28</v>
      </c>
      <c r="R1740" t="s">
        <v>29</v>
      </c>
      <c r="S1740" t="s">
        <v>21</v>
      </c>
      <c r="T1740" t="s">
        <v>21</v>
      </c>
      <c r="U1740" t="s">
        <v>33</v>
      </c>
      <c r="V1740" s="2" t="s">
        <v>31</v>
      </c>
    </row>
    <row r="1741" spans="1:22" ht="156" x14ac:dyDescent="0.3">
      <c r="A1741" t="s">
        <v>58</v>
      </c>
      <c r="B1741" t="s">
        <v>311</v>
      </c>
      <c r="C1741" t="s">
        <v>2915</v>
      </c>
      <c r="D1741" t="s">
        <v>3036</v>
      </c>
      <c r="E1741" t="s">
        <v>58</v>
      </c>
      <c r="F1741" t="s">
        <v>21</v>
      </c>
      <c r="G1741" t="s">
        <v>21</v>
      </c>
      <c r="H1741" t="s">
        <v>50</v>
      </c>
      <c r="I1741" t="s">
        <v>23</v>
      </c>
      <c r="J1741" t="s">
        <v>47</v>
      </c>
      <c r="K1741" t="s">
        <v>21</v>
      </c>
      <c r="L1741" t="s">
        <v>25</v>
      </c>
      <c r="M1741" t="s">
        <v>28</v>
      </c>
      <c r="N1741" t="s">
        <v>25</v>
      </c>
      <c r="O1741" t="s">
        <v>21</v>
      </c>
      <c r="P1741" t="s">
        <v>27</v>
      </c>
      <c r="Q1741" t="s">
        <v>45</v>
      </c>
      <c r="R1741" t="s">
        <v>29</v>
      </c>
      <c r="S1741" t="s">
        <v>21</v>
      </c>
      <c r="T1741" t="s">
        <v>25</v>
      </c>
      <c r="U1741" t="s">
        <v>30</v>
      </c>
      <c r="V1741" s="2" t="s">
        <v>31</v>
      </c>
    </row>
    <row r="1742" spans="1:22" ht="109.2" x14ac:dyDescent="0.3">
      <c r="A1742" t="s">
        <v>32</v>
      </c>
      <c r="B1742" t="s">
        <v>1602</v>
      </c>
      <c r="C1742" t="s">
        <v>1603</v>
      </c>
      <c r="D1742" t="s">
        <v>1844</v>
      </c>
      <c r="E1742" t="s">
        <v>32</v>
      </c>
      <c r="F1742" t="s">
        <v>21</v>
      </c>
      <c r="G1742" t="s">
        <v>21</v>
      </c>
      <c r="H1742" t="s">
        <v>22</v>
      </c>
      <c r="I1742" t="s">
        <v>41</v>
      </c>
      <c r="J1742" t="s">
        <v>24</v>
      </c>
      <c r="K1742" t="s">
        <v>25</v>
      </c>
      <c r="L1742" t="s">
        <v>25</v>
      </c>
      <c r="M1742" t="s">
        <v>28</v>
      </c>
      <c r="N1742" t="s">
        <v>25</v>
      </c>
      <c r="O1742" t="s">
        <v>21</v>
      </c>
      <c r="P1742" t="s">
        <v>60</v>
      </c>
      <c r="Q1742" t="s">
        <v>47</v>
      </c>
      <c r="R1742" t="s">
        <v>45</v>
      </c>
      <c r="S1742" t="s">
        <v>21</v>
      </c>
      <c r="T1742" t="s">
        <v>21</v>
      </c>
      <c r="U1742" t="s">
        <v>30</v>
      </c>
      <c r="V1742" s="2" t="s">
        <v>46</v>
      </c>
    </row>
    <row r="1743" spans="1:22" ht="109.2" x14ac:dyDescent="0.3">
      <c r="A1743" t="s">
        <v>83</v>
      </c>
      <c r="B1743" t="s">
        <v>932</v>
      </c>
      <c r="C1743" t="s">
        <v>1374</v>
      </c>
      <c r="D1743" t="s">
        <v>4985</v>
      </c>
      <c r="E1743" t="s">
        <v>83</v>
      </c>
      <c r="F1743" t="s">
        <v>21</v>
      </c>
      <c r="G1743" t="s">
        <v>21</v>
      </c>
      <c r="H1743" t="s">
        <v>22</v>
      </c>
      <c r="I1743" t="s">
        <v>35</v>
      </c>
      <c r="J1743" t="s">
        <v>24</v>
      </c>
      <c r="K1743" t="s">
        <v>25</v>
      </c>
      <c r="L1743" t="s">
        <v>25</v>
      </c>
      <c r="M1743" t="s">
        <v>28</v>
      </c>
      <c r="N1743" t="s">
        <v>25</v>
      </c>
      <c r="O1743" t="s">
        <v>21</v>
      </c>
      <c r="P1743" t="s">
        <v>27</v>
      </c>
      <c r="Q1743" t="s">
        <v>45</v>
      </c>
      <c r="R1743" t="s">
        <v>29</v>
      </c>
      <c r="S1743" t="s">
        <v>21</v>
      </c>
      <c r="T1743" t="s">
        <v>21</v>
      </c>
      <c r="U1743" t="s">
        <v>33</v>
      </c>
      <c r="V1743" s="2" t="s">
        <v>66</v>
      </c>
    </row>
    <row r="1744" spans="1:22" ht="140.4" x14ac:dyDescent="0.3">
      <c r="A1744" t="s">
        <v>44</v>
      </c>
      <c r="B1744" t="s">
        <v>174</v>
      </c>
      <c r="C1744" t="s">
        <v>175</v>
      </c>
      <c r="D1744" t="s">
        <v>3727</v>
      </c>
      <c r="E1744" t="s">
        <v>44</v>
      </c>
      <c r="F1744" t="s">
        <v>21</v>
      </c>
      <c r="G1744" t="s">
        <v>21</v>
      </c>
      <c r="H1744" t="s">
        <v>54</v>
      </c>
      <c r="I1744" t="s">
        <v>41</v>
      </c>
      <c r="J1744" t="s">
        <v>24</v>
      </c>
      <c r="K1744" t="s">
        <v>25</v>
      </c>
      <c r="L1744" t="s">
        <v>25</v>
      </c>
      <c r="M1744" t="s">
        <v>38</v>
      </c>
      <c r="N1744" t="s">
        <v>25</v>
      </c>
      <c r="O1744" t="s">
        <v>25</v>
      </c>
      <c r="P1744" t="s">
        <v>27</v>
      </c>
      <c r="Q1744" t="s">
        <v>28</v>
      </c>
      <c r="R1744" t="s">
        <v>29</v>
      </c>
      <c r="S1744" t="s">
        <v>21</v>
      </c>
      <c r="T1744" t="s">
        <v>21</v>
      </c>
      <c r="U1744" t="s">
        <v>42</v>
      </c>
      <c r="V1744" s="2" t="s">
        <v>34</v>
      </c>
    </row>
    <row r="1745" spans="1:22" x14ac:dyDescent="0.3">
      <c r="A1745" t="s">
        <v>61</v>
      </c>
      <c r="B1745" t="s">
        <v>475</v>
      </c>
      <c r="C1745" t="s">
        <v>1153</v>
      </c>
      <c r="D1745" t="s">
        <v>1155</v>
      </c>
      <c r="E1745" t="s">
        <v>61</v>
      </c>
      <c r="F1745" t="s">
        <v>21</v>
      </c>
      <c r="G1745" t="s">
        <v>21</v>
      </c>
      <c r="H1745" t="s">
        <v>22</v>
      </c>
      <c r="I1745" t="s">
        <v>41</v>
      </c>
      <c r="J1745" t="s">
        <v>24</v>
      </c>
      <c r="K1745" t="s">
        <v>25</v>
      </c>
      <c r="L1745" t="s">
        <v>25</v>
      </c>
      <c r="M1745" t="s">
        <v>47</v>
      </c>
      <c r="N1745" t="s">
        <v>21</v>
      </c>
      <c r="O1745" t="s">
        <v>21</v>
      </c>
      <c r="P1745" t="s">
        <v>60</v>
      </c>
      <c r="Q1745" t="s">
        <v>47</v>
      </c>
      <c r="R1745" t="s">
        <v>47</v>
      </c>
      <c r="S1745" t="s">
        <v>21</v>
      </c>
      <c r="T1745" t="s">
        <v>21</v>
      </c>
      <c r="U1745" t="s">
        <v>30</v>
      </c>
      <c r="V1745" t="s">
        <v>103</v>
      </c>
    </row>
    <row r="1746" spans="1:22" x14ac:dyDescent="0.3">
      <c r="A1746" t="s">
        <v>61</v>
      </c>
      <c r="B1746" t="s">
        <v>475</v>
      </c>
      <c r="C1746" t="s">
        <v>981</v>
      </c>
      <c r="D1746" t="s">
        <v>1122</v>
      </c>
      <c r="E1746" t="s">
        <v>61</v>
      </c>
      <c r="F1746" t="s">
        <v>21</v>
      </c>
      <c r="G1746" t="s">
        <v>21</v>
      </c>
      <c r="H1746" t="s">
        <v>22</v>
      </c>
      <c r="I1746" t="s">
        <v>41</v>
      </c>
      <c r="J1746" t="s">
        <v>47</v>
      </c>
      <c r="K1746" t="s">
        <v>21</v>
      </c>
      <c r="L1746" t="s">
        <v>21</v>
      </c>
      <c r="M1746" t="s">
        <v>47</v>
      </c>
      <c r="N1746" t="s">
        <v>21</v>
      </c>
      <c r="O1746" t="s">
        <v>21</v>
      </c>
      <c r="P1746" t="s">
        <v>27</v>
      </c>
      <c r="Q1746" t="s">
        <v>47</v>
      </c>
      <c r="R1746" t="s">
        <v>29</v>
      </c>
      <c r="S1746" t="s">
        <v>21</v>
      </c>
      <c r="T1746" t="s">
        <v>21</v>
      </c>
      <c r="U1746" t="s">
        <v>33</v>
      </c>
      <c r="V1746" t="s">
        <v>101</v>
      </c>
    </row>
    <row r="1747" spans="1:22" x14ac:dyDescent="0.3">
      <c r="A1747" t="s">
        <v>43</v>
      </c>
      <c r="B1747" t="s">
        <v>174</v>
      </c>
      <c r="C1747" t="s">
        <v>700</v>
      </c>
      <c r="D1747" t="s">
        <v>3964</v>
      </c>
      <c r="E1747" t="s">
        <v>43</v>
      </c>
      <c r="F1747" t="s">
        <v>21</v>
      </c>
      <c r="G1747" t="s">
        <v>21</v>
      </c>
      <c r="H1747" t="s">
        <v>22</v>
      </c>
      <c r="I1747" t="s">
        <v>23</v>
      </c>
      <c r="J1747" t="s">
        <v>24</v>
      </c>
      <c r="K1747" t="s">
        <v>21</v>
      </c>
      <c r="L1747" t="s">
        <v>21</v>
      </c>
      <c r="M1747" t="s">
        <v>47</v>
      </c>
      <c r="N1747" t="s">
        <v>21</v>
      </c>
      <c r="O1747" t="s">
        <v>21</v>
      </c>
      <c r="P1747" t="s">
        <v>27</v>
      </c>
      <c r="Q1747" t="s">
        <v>28</v>
      </c>
      <c r="R1747" t="s">
        <v>29</v>
      </c>
      <c r="S1747" t="s">
        <v>21</v>
      </c>
      <c r="T1747" t="s">
        <v>21</v>
      </c>
      <c r="U1747" t="s">
        <v>33</v>
      </c>
      <c r="V1747" t="s">
        <v>101</v>
      </c>
    </row>
    <row r="1748" spans="1:22" x14ac:dyDescent="0.3">
      <c r="A1748" t="s">
        <v>20</v>
      </c>
      <c r="B1748" t="s">
        <v>2938</v>
      </c>
      <c r="C1748" t="s">
        <v>2939</v>
      </c>
      <c r="D1748" t="s">
        <v>2949</v>
      </c>
      <c r="E1748" t="s">
        <v>20</v>
      </c>
      <c r="F1748" t="s">
        <v>21</v>
      </c>
      <c r="G1748" t="s">
        <v>21</v>
      </c>
      <c r="H1748" t="s">
        <v>22</v>
      </c>
      <c r="I1748" t="s">
        <v>23</v>
      </c>
      <c r="J1748" t="s">
        <v>24</v>
      </c>
      <c r="K1748" t="s">
        <v>25</v>
      </c>
      <c r="L1748" t="s">
        <v>25</v>
      </c>
      <c r="M1748" t="s">
        <v>26</v>
      </c>
      <c r="N1748" t="s">
        <v>25</v>
      </c>
      <c r="O1748" t="s">
        <v>21</v>
      </c>
      <c r="P1748" t="s">
        <v>27</v>
      </c>
      <c r="Q1748" t="s">
        <v>28</v>
      </c>
      <c r="R1748" t="s">
        <v>29</v>
      </c>
      <c r="S1748" t="s">
        <v>25</v>
      </c>
      <c r="T1748" t="s">
        <v>25</v>
      </c>
      <c r="U1748" t="s">
        <v>75</v>
      </c>
      <c r="V1748" t="s">
        <v>63</v>
      </c>
    </row>
    <row r="1749" spans="1:22" ht="156" x14ac:dyDescent="0.3">
      <c r="A1749" t="s">
        <v>74</v>
      </c>
      <c r="B1749" t="s">
        <v>1733</v>
      </c>
      <c r="C1749" t="s">
        <v>1859</v>
      </c>
      <c r="D1749" t="s">
        <v>4023</v>
      </c>
      <c r="E1749" t="s">
        <v>74</v>
      </c>
      <c r="F1749" t="s">
        <v>21</v>
      </c>
      <c r="G1749" t="s">
        <v>21</v>
      </c>
      <c r="H1749" t="s">
        <v>22</v>
      </c>
      <c r="I1749" t="s">
        <v>23</v>
      </c>
      <c r="J1749" t="s">
        <v>24</v>
      </c>
      <c r="K1749" t="s">
        <v>25</v>
      </c>
      <c r="L1749" t="s">
        <v>25</v>
      </c>
      <c r="M1749" t="s">
        <v>28</v>
      </c>
      <c r="N1749" t="s">
        <v>25</v>
      </c>
      <c r="O1749" t="s">
        <v>21</v>
      </c>
      <c r="P1749" t="s">
        <v>27</v>
      </c>
      <c r="Q1749" t="s">
        <v>45</v>
      </c>
      <c r="R1749" t="s">
        <v>28</v>
      </c>
      <c r="S1749" t="s">
        <v>21</v>
      </c>
      <c r="T1749" t="s">
        <v>21</v>
      </c>
      <c r="U1749" t="s">
        <v>42</v>
      </c>
      <c r="V1749" s="2" t="s">
        <v>31</v>
      </c>
    </row>
    <row r="1750" spans="1:22" ht="156" x14ac:dyDescent="0.3">
      <c r="A1750" t="s">
        <v>138</v>
      </c>
      <c r="B1750" t="s">
        <v>475</v>
      </c>
      <c r="C1750" t="s">
        <v>476</v>
      </c>
      <c r="D1750" t="s">
        <v>4743</v>
      </c>
      <c r="E1750" t="s">
        <v>150</v>
      </c>
      <c r="F1750" t="s">
        <v>21</v>
      </c>
      <c r="G1750" t="s">
        <v>21</v>
      </c>
      <c r="H1750" t="s">
        <v>22</v>
      </c>
      <c r="I1750" t="s">
        <v>35</v>
      </c>
      <c r="J1750" t="s">
        <v>24</v>
      </c>
      <c r="K1750" t="s">
        <v>25</v>
      </c>
      <c r="L1750" t="s">
        <v>25</v>
      </c>
      <c r="M1750" t="s">
        <v>26</v>
      </c>
      <c r="N1750" t="s">
        <v>25</v>
      </c>
      <c r="O1750" t="s">
        <v>21</v>
      </c>
      <c r="P1750" t="s">
        <v>27</v>
      </c>
      <c r="Q1750" t="s">
        <v>45</v>
      </c>
      <c r="R1750" t="s">
        <v>28</v>
      </c>
      <c r="S1750" t="s">
        <v>21</v>
      </c>
      <c r="T1750" t="s">
        <v>21</v>
      </c>
      <c r="U1750" t="s">
        <v>30</v>
      </c>
      <c r="V1750" s="2" t="s">
        <v>31</v>
      </c>
    </row>
    <row r="1751" spans="1:22" ht="109.2" x14ac:dyDescent="0.3">
      <c r="A1751" t="s">
        <v>83</v>
      </c>
      <c r="B1751" t="s">
        <v>3634</v>
      </c>
      <c r="C1751" t="s">
        <v>3635</v>
      </c>
      <c r="D1751" t="s">
        <v>5018</v>
      </c>
      <c r="E1751" t="s">
        <v>83</v>
      </c>
      <c r="F1751" t="s">
        <v>21</v>
      </c>
      <c r="G1751" t="s">
        <v>21</v>
      </c>
      <c r="H1751" t="s">
        <v>22</v>
      </c>
      <c r="I1751" t="s">
        <v>35</v>
      </c>
      <c r="J1751" t="s">
        <v>24</v>
      </c>
      <c r="K1751" t="s">
        <v>25</v>
      </c>
      <c r="L1751" t="s">
        <v>25</v>
      </c>
      <c r="M1751" t="s">
        <v>47</v>
      </c>
      <c r="N1751" t="s">
        <v>21</v>
      </c>
      <c r="O1751" t="s">
        <v>21</v>
      </c>
      <c r="P1751" t="s">
        <v>27</v>
      </c>
      <c r="Q1751" t="s">
        <v>47</v>
      </c>
      <c r="R1751" t="s">
        <v>47</v>
      </c>
      <c r="S1751" t="s">
        <v>21</v>
      </c>
      <c r="T1751" t="s">
        <v>21</v>
      </c>
      <c r="U1751" t="s">
        <v>42</v>
      </c>
      <c r="V1751" s="2" t="s">
        <v>46</v>
      </c>
    </row>
    <row r="1752" spans="1:22" ht="140.4" x14ac:dyDescent="0.3">
      <c r="A1752" t="s">
        <v>65</v>
      </c>
      <c r="B1752" t="s">
        <v>162</v>
      </c>
      <c r="C1752" t="s">
        <v>3068</v>
      </c>
      <c r="D1752" t="s">
        <v>3077</v>
      </c>
      <c r="E1752" t="s">
        <v>65</v>
      </c>
      <c r="F1752" t="s">
        <v>21</v>
      </c>
      <c r="G1752" t="s">
        <v>21</v>
      </c>
      <c r="H1752" t="s">
        <v>54</v>
      </c>
      <c r="I1752" t="s">
        <v>41</v>
      </c>
      <c r="J1752" t="s">
        <v>24</v>
      </c>
      <c r="K1752" t="s">
        <v>25</v>
      </c>
      <c r="L1752" t="s">
        <v>25</v>
      </c>
      <c r="M1752" t="s">
        <v>26</v>
      </c>
      <c r="N1752" t="s">
        <v>25</v>
      </c>
      <c r="O1752" t="s">
        <v>21</v>
      </c>
      <c r="P1752" t="s">
        <v>60</v>
      </c>
      <c r="Q1752" t="s">
        <v>28</v>
      </c>
      <c r="R1752" t="s">
        <v>29</v>
      </c>
      <c r="S1752" t="s">
        <v>21</v>
      </c>
      <c r="T1752" t="s">
        <v>21</v>
      </c>
      <c r="U1752" t="s">
        <v>75</v>
      </c>
      <c r="V1752" s="2" t="s">
        <v>34</v>
      </c>
    </row>
    <row r="1753" spans="1:22" ht="156" x14ac:dyDescent="0.3">
      <c r="A1753" t="s">
        <v>65</v>
      </c>
      <c r="B1753" t="s">
        <v>162</v>
      </c>
      <c r="C1753" t="s">
        <v>503</v>
      </c>
      <c r="D1753" t="s">
        <v>3095</v>
      </c>
      <c r="E1753" t="s">
        <v>65</v>
      </c>
      <c r="F1753" t="s">
        <v>21</v>
      </c>
      <c r="G1753" t="s">
        <v>21</v>
      </c>
      <c r="H1753" t="s">
        <v>22</v>
      </c>
      <c r="I1753" t="s">
        <v>23</v>
      </c>
      <c r="J1753" t="s">
        <v>24</v>
      </c>
      <c r="K1753" t="s">
        <v>25</v>
      </c>
      <c r="L1753" t="s">
        <v>25</v>
      </c>
      <c r="M1753" t="s">
        <v>38</v>
      </c>
      <c r="N1753" t="s">
        <v>25</v>
      </c>
      <c r="O1753" t="s">
        <v>21</v>
      </c>
      <c r="P1753" t="s">
        <v>27</v>
      </c>
      <c r="Q1753" t="s">
        <v>45</v>
      </c>
      <c r="R1753" t="s">
        <v>29</v>
      </c>
      <c r="S1753" t="s">
        <v>21</v>
      </c>
      <c r="T1753" t="s">
        <v>21</v>
      </c>
      <c r="U1753" t="s">
        <v>75</v>
      </c>
      <c r="V1753" s="2" t="s">
        <v>31</v>
      </c>
    </row>
    <row r="1754" spans="1:22" ht="156" x14ac:dyDescent="0.3">
      <c r="A1754" t="s">
        <v>40</v>
      </c>
      <c r="B1754" t="s">
        <v>284</v>
      </c>
      <c r="C1754" t="s">
        <v>472</v>
      </c>
      <c r="D1754" t="s">
        <v>3355</v>
      </c>
      <c r="E1754" t="s">
        <v>40</v>
      </c>
      <c r="F1754" t="s">
        <v>21</v>
      </c>
      <c r="G1754" t="s">
        <v>21</v>
      </c>
      <c r="H1754" t="s">
        <v>22</v>
      </c>
      <c r="I1754" t="s">
        <v>35</v>
      </c>
      <c r="J1754" t="s">
        <v>24</v>
      </c>
      <c r="K1754" t="s">
        <v>25</v>
      </c>
      <c r="L1754" t="s">
        <v>25</v>
      </c>
      <c r="M1754" t="s">
        <v>26</v>
      </c>
      <c r="N1754" t="s">
        <v>25</v>
      </c>
      <c r="O1754" t="s">
        <v>25</v>
      </c>
      <c r="P1754" t="s">
        <v>60</v>
      </c>
      <c r="Q1754" t="s">
        <v>28</v>
      </c>
      <c r="R1754" t="s">
        <v>29</v>
      </c>
      <c r="S1754" t="s">
        <v>21</v>
      </c>
      <c r="T1754" t="s">
        <v>21</v>
      </c>
      <c r="U1754" t="s">
        <v>33</v>
      </c>
      <c r="V1754" s="2" t="s">
        <v>31</v>
      </c>
    </row>
    <row r="1755" spans="1:22" x14ac:dyDescent="0.3">
      <c r="A1755" t="s">
        <v>64</v>
      </c>
      <c r="B1755" t="s">
        <v>3160</v>
      </c>
      <c r="C1755" t="s">
        <v>3239</v>
      </c>
      <c r="D1755" t="s">
        <v>3251</v>
      </c>
      <c r="E1755" t="s">
        <v>40</v>
      </c>
      <c r="F1755" t="s">
        <v>25</v>
      </c>
      <c r="G1755" t="s">
        <v>25</v>
      </c>
    </row>
    <row r="1756" spans="1:22" ht="140.4" x14ac:dyDescent="0.3">
      <c r="A1756" t="s">
        <v>82</v>
      </c>
      <c r="B1756" t="s">
        <v>284</v>
      </c>
      <c r="C1756" t="s">
        <v>3830</v>
      </c>
      <c r="D1756" t="s">
        <v>4634</v>
      </c>
      <c r="E1756" t="s">
        <v>82</v>
      </c>
      <c r="F1756" t="s">
        <v>21</v>
      </c>
      <c r="G1756" t="s">
        <v>21</v>
      </c>
      <c r="H1756" t="s">
        <v>22</v>
      </c>
      <c r="I1756" t="s">
        <v>35</v>
      </c>
      <c r="J1756" t="s">
        <v>24</v>
      </c>
      <c r="K1756" t="s">
        <v>21</v>
      </c>
      <c r="L1756" t="s">
        <v>25</v>
      </c>
      <c r="M1756" t="s">
        <v>28</v>
      </c>
      <c r="N1756" t="s">
        <v>21</v>
      </c>
      <c r="O1756" t="s">
        <v>21</v>
      </c>
      <c r="P1756" t="s">
        <v>27</v>
      </c>
      <c r="Q1756" t="s">
        <v>45</v>
      </c>
      <c r="R1756" t="s">
        <v>29</v>
      </c>
      <c r="S1756" t="s">
        <v>21</v>
      </c>
      <c r="T1756" t="s">
        <v>21</v>
      </c>
      <c r="U1756" t="s">
        <v>33</v>
      </c>
      <c r="V1756" s="2" t="s">
        <v>34</v>
      </c>
    </row>
    <row r="1757" spans="1:22" x14ac:dyDescent="0.3">
      <c r="A1757" t="s">
        <v>67</v>
      </c>
      <c r="B1757" t="s">
        <v>963</v>
      </c>
      <c r="C1757" t="s">
        <v>2481</v>
      </c>
      <c r="D1757" t="s">
        <v>2496</v>
      </c>
      <c r="E1757" t="s">
        <v>67</v>
      </c>
      <c r="F1757" t="s">
        <v>25</v>
      </c>
      <c r="G1757" t="s">
        <v>25</v>
      </c>
    </row>
    <row r="1758" spans="1:22" x14ac:dyDescent="0.3">
      <c r="A1758" t="s">
        <v>67</v>
      </c>
      <c r="B1758" t="s">
        <v>963</v>
      </c>
      <c r="C1758" t="s">
        <v>2481</v>
      </c>
      <c r="D1758" t="s">
        <v>2495</v>
      </c>
      <c r="E1758" t="s">
        <v>67</v>
      </c>
      <c r="F1758" t="s">
        <v>21</v>
      </c>
      <c r="G1758" t="s">
        <v>21</v>
      </c>
      <c r="H1758" t="s">
        <v>50</v>
      </c>
      <c r="I1758" t="s">
        <v>23</v>
      </c>
      <c r="J1758" t="s">
        <v>24</v>
      </c>
      <c r="K1758" t="s">
        <v>25</v>
      </c>
      <c r="L1758" t="s">
        <v>25</v>
      </c>
      <c r="M1758" t="s">
        <v>28</v>
      </c>
      <c r="N1758" t="s">
        <v>21</v>
      </c>
      <c r="O1758" t="s">
        <v>21</v>
      </c>
      <c r="P1758" t="s">
        <v>27</v>
      </c>
      <c r="Q1758" t="s">
        <v>45</v>
      </c>
      <c r="R1758" t="s">
        <v>47</v>
      </c>
      <c r="S1758" t="s">
        <v>25</v>
      </c>
      <c r="T1758" t="s">
        <v>25</v>
      </c>
      <c r="U1758" t="s">
        <v>33</v>
      </c>
      <c r="V1758" t="s">
        <v>103</v>
      </c>
    </row>
    <row r="1759" spans="1:22" ht="156" x14ac:dyDescent="0.3">
      <c r="A1759" t="s">
        <v>39</v>
      </c>
      <c r="B1759" t="s">
        <v>162</v>
      </c>
      <c r="C1759" t="s">
        <v>656</v>
      </c>
      <c r="D1759" t="s">
        <v>677</v>
      </c>
      <c r="E1759" t="s">
        <v>39</v>
      </c>
      <c r="F1759" t="s">
        <v>21</v>
      </c>
      <c r="G1759" t="s">
        <v>21</v>
      </c>
      <c r="H1759" t="s">
        <v>22</v>
      </c>
      <c r="I1759" t="s">
        <v>23</v>
      </c>
      <c r="J1759" t="s">
        <v>24</v>
      </c>
      <c r="K1759" t="s">
        <v>25</v>
      </c>
      <c r="L1759" t="s">
        <v>25</v>
      </c>
      <c r="M1759" t="s">
        <v>26</v>
      </c>
      <c r="N1759" t="s">
        <v>21</v>
      </c>
      <c r="O1759" t="s">
        <v>21</v>
      </c>
      <c r="P1759" t="s">
        <v>27</v>
      </c>
      <c r="Q1759" t="s">
        <v>45</v>
      </c>
      <c r="R1759" t="s">
        <v>28</v>
      </c>
      <c r="S1759" t="s">
        <v>21</v>
      </c>
      <c r="T1759" t="s">
        <v>21</v>
      </c>
      <c r="U1759" t="s">
        <v>42</v>
      </c>
      <c r="V1759" s="2" t="s">
        <v>31</v>
      </c>
    </row>
    <row r="1760" spans="1:22" ht="140.4" x14ac:dyDescent="0.3">
      <c r="A1760" t="s">
        <v>135</v>
      </c>
      <c r="B1760" t="s">
        <v>2870</v>
      </c>
      <c r="C1760" t="s">
        <v>3618</v>
      </c>
      <c r="D1760" t="s">
        <v>4860</v>
      </c>
      <c r="E1760" t="s">
        <v>135</v>
      </c>
      <c r="F1760" t="s">
        <v>21</v>
      </c>
      <c r="G1760" t="s">
        <v>21</v>
      </c>
      <c r="H1760" t="s">
        <v>22</v>
      </c>
      <c r="I1760" t="s">
        <v>35</v>
      </c>
      <c r="J1760" t="s">
        <v>24</v>
      </c>
      <c r="K1760" t="s">
        <v>25</v>
      </c>
      <c r="L1760" t="s">
        <v>25</v>
      </c>
      <c r="M1760" t="s">
        <v>38</v>
      </c>
      <c r="N1760" t="s">
        <v>25</v>
      </c>
      <c r="O1760" t="s">
        <v>21</v>
      </c>
      <c r="P1760" t="s">
        <v>27</v>
      </c>
      <c r="Q1760" t="s">
        <v>29</v>
      </c>
      <c r="R1760" t="s">
        <v>29</v>
      </c>
      <c r="S1760" t="s">
        <v>21</v>
      </c>
      <c r="T1760" t="s">
        <v>21</v>
      </c>
      <c r="U1760" t="s">
        <v>33</v>
      </c>
      <c r="V1760" s="2" t="s">
        <v>34</v>
      </c>
    </row>
    <row r="1761" spans="1:22" ht="140.4" x14ac:dyDescent="0.3">
      <c r="A1761" t="s">
        <v>52</v>
      </c>
      <c r="B1761" t="s">
        <v>847</v>
      </c>
      <c r="C1761" t="s">
        <v>898</v>
      </c>
      <c r="D1761" t="s">
        <v>916</v>
      </c>
      <c r="E1761" t="s">
        <v>52</v>
      </c>
      <c r="F1761" t="s">
        <v>21</v>
      </c>
      <c r="G1761" t="s">
        <v>21</v>
      </c>
      <c r="H1761" t="s">
        <v>50</v>
      </c>
      <c r="I1761" t="s">
        <v>35</v>
      </c>
      <c r="J1761" t="s">
        <v>24</v>
      </c>
      <c r="K1761" t="s">
        <v>25</v>
      </c>
      <c r="L1761" t="s">
        <v>25</v>
      </c>
      <c r="M1761" t="s">
        <v>38</v>
      </c>
      <c r="N1761" t="s">
        <v>25</v>
      </c>
      <c r="O1761" t="s">
        <v>21</v>
      </c>
      <c r="P1761" t="s">
        <v>27</v>
      </c>
      <c r="Q1761" t="s">
        <v>45</v>
      </c>
      <c r="R1761" t="s">
        <v>29</v>
      </c>
      <c r="S1761" t="s">
        <v>21</v>
      </c>
      <c r="T1761" t="s">
        <v>21</v>
      </c>
      <c r="U1761" t="s">
        <v>75</v>
      </c>
      <c r="V1761" s="2" t="s">
        <v>34</v>
      </c>
    </row>
    <row r="1762" spans="1:22" ht="140.4" x14ac:dyDescent="0.3">
      <c r="A1762" t="s">
        <v>44</v>
      </c>
      <c r="B1762" t="s">
        <v>932</v>
      </c>
      <c r="C1762" t="s">
        <v>1374</v>
      </c>
      <c r="D1762" t="s">
        <v>3674</v>
      </c>
      <c r="E1762" t="s">
        <v>44</v>
      </c>
      <c r="F1762" t="s">
        <v>21</v>
      </c>
      <c r="G1762" t="s">
        <v>21</v>
      </c>
      <c r="H1762" t="s">
        <v>22</v>
      </c>
      <c r="I1762" t="s">
        <v>41</v>
      </c>
      <c r="J1762" t="s">
        <v>24</v>
      </c>
      <c r="K1762" t="s">
        <v>25</v>
      </c>
      <c r="L1762" t="s">
        <v>25</v>
      </c>
      <c r="M1762" t="s">
        <v>28</v>
      </c>
      <c r="N1762" t="s">
        <v>25</v>
      </c>
      <c r="O1762" t="s">
        <v>21</v>
      </c>
      <c r="P1762" t="s">
        <v>27</v>
      </c>
      <c r="Q1762" t="s">
        <v>45</v>
      </c>
      <c r="R1762" t="s">
        <v>45</v>
      </c>
      <c r="S1762" t="s">
        <v>21</v>
      </c>
      <c r="T1762" t="s">
        <v>21</v>
      </c>
      <c r="U1762" t="s">
        <v>33</v>
      </c>
      <c r="V1762" s="2" t="s">
        <v>34</v>
      </c>
    </row>
    <row r="1763" spans="1:22" ht="140.4" x14ac:dyDescent="0.3">
      <c r="A1763" t="s">
        <v>44</v>
      </c>
      <c r="B1763" t="s">
        <v>932</v>
      </c>
      <c r="C1763" t="s">
        <v>1374</v>
      </c>
      <c r="D1763" t="s">
        <v>3675</v>
      </c>
      <c r="E1763" t="s">
        <v>44</v>
      </c>
      <c r="F1763" t="s">
        <v>21</v>
      </c>
      <c r="G1763" t="s">
        <v>21</v>
      </c>
      <c r="H1763" t="s">
        <v>22</v>
      </c>
      <c r="I1763" t="s">
        <v>23</v>
      </c>
      <c r="J1763" t="s">
        <v>24</v>
      </c>
      <c r="K1763" t="s">
        <v>25</v>
      </c>
      <c r="L1763" t="s">
        <v>25</v>
      </c>
      <c r="M1763" t="s">
        <v>26</v>
      </c>
      <c r="N1763" t="s">
        <v>25</v>
      </c>
      <c r="O1763" t="s">
        <v>21</v>
      </c>
      <c r="P1763" t="s">
        <v>27</v>
      </c>
      <c r="Q1763" t="s">
        <v>45</v>
      </c>
      <c r="R1763" t="s">
        <v>29</v>
      </c>
      <c r="S1763" t="s">
        <v>21</v>
      </c>
      <c r="T1763" t="s">
        <v>21</v>
      </c>
      <c r="U1763" t="s">
        <v>33</v>
      </c>
      <c r="V1763" s="2" t="s">
        <v>34</v>
      </c>
    </row>
    <row r="1764" spans="1:22" x14ac:dyDescent="0.3">
      <c r="A1764" t="s">
        <v>71</v>
      </c>
      <c r="B1764" t="s">
        <v>1056</v>
      </c>
      <c r="C1764" t="s">
        <v>1059</v>
      </c>
      <c r="D1764" t="s">
        <v>2890</v>
      </c>
      <c r="E1764" t="s">
        <v>71</v>
      </c>
      <c r="F1764" t="s">
        <v>25</v>
      </c>
      <c r="G1764" t="s">
        <v>21</v>
      </c>
    </row>
    <row r="1765" spans="1:22" ht="109.2" x14ac:dyDescent="0.3">
      <c r="A1765" t="s">
        <v>61</v>
      </c>
      <c r="B1765" t="s">
        <v>1190</v>
      </c>
      <c r="C1765" t="s">
        <v>1266</v>
      </c>
      <c r="D1765" t="s">
        <v>1276</v>
      </c>
      <c r="E1765" t="s">
        <v>61</v>
      </c>
      <c r="F1765" t="s">
        <v>21</v>
      </c>
      <c r="G1765" t="s">
        <v>21</v>
      </c>
      <c r="H1765" t="s">
        <v>22</v>
      </c>
      <c r="I1765" t="s">
        <v>41</v>
      </c>
      <c r="J1765" t="s">
        <v>24</v>
      </c>
      <c r="K1765" t="s">
        <v>25</v>
      </c>
      <c r="L1765" t="s">
        <v>25</v>
      </c>
      <c r="M1765" t="s">
        <v>38</v>
      </c>
      <c r="N1765" t="s">
        <v>25</v>
      </c>
      <c r="O1765" t="s">
        <v>21</v>
      </c>
      <c r="P1765" t="s">
        <v>27</v>
      </c>
      <c r="Q1765" t="s">
        <v>29</v>
      </c>
      <c r="R1765" t="s">
        <v>29</v>
      </c>
      <c r="S1765" t="s">
        <v>21</v>
      </c>
      <c r="T1765" t="s">
        <v>21</v>
      </c>
      <c r="U1765" t="s">
        <v>33</v>
      </c>
      <c r="V1765" s="2" t="s">
        <v>66</v>
      </c>
    </row>
    <row r="1766" spans="1:22" ht="140.4" x14ac:dyDescent="0.3">
      <c r="A1766" t="s">
        <v>43</v>
      </c>
      <c r="B1766" t="s">
        <v>174</v>
      </c>
      <c r="C1766" t="s">
        <v>3953</v>
      </c>
      <c r="D1766" t="s">
        <v>3954</v>
      </c>
      <c r="E1766" t="s">
        <v>43</v>
      </c>
      <c r="F1766" t="s">
        <v>21</v>
      </c>
      <c r="G1766" t="s">
        <v>21</v>
      </c>
      <c r="H1766" t="s">
        <v>22</v>
      </c>
      <c r="I1766" t="s">
        <v>23</v>
      </c>
      <c r="J1766" t="s">
        <v>24</v>
      </c>
      <c r="K1766" t="s">
        <v>25</v>
      </c>
      <c r="L1766" t="s">
        <v>25</v>
      </c>
      <c r="M1766" t="s">
        <v>26</v>
      </c>
      <c r="N1766" t="s">
        <v>25</v>
      </c>
      <c r="O1766" t="s">
        <v>21</v>
      </c>
      <c r="P1766" t="s">
        <v>72</v>
      </c>
      <c r="Q1766" t="s">
        <v>45</v>
      </c>
      <c r="R1766" t="s">
        <v>29</v>
      </c>
      <c r="S1766" t="s">
        <v>21</v>
      </c>
      <c r="T1766" t="s">
        <v>21</v>
      </c>
      <c r="U1766" t="s">
        <v>42</v>
      </c>
      <c r="V1766" s="2" t="s">
        <v>34</v>
      </c>
    </row>
    <row r="1767" spans="1:22" x14ac:dyDescent="0.3">
      <c r="A1767" t="s">
        <v>119</v>
      </c>
      <c r="B1767" t="s">
        <v>162</v>
      </c>
      <c r="C1767" t="s">
        <v>774</v>
      </c>
      <c r="D1767" t="s">
        <v>3103</v>
      </c>
      <c r="E1767" t="s">
        <v>64</v>
      </c>
      <c r="F1767" t="s">
        <v>25</v>
      </c>
      <c r="G1767" t="s">
        <v>21</v>
      </c>
    </row>
    <row r="1768" spans="1:22" ht="140.4" x14ac:dyDescent="0.3">
      <c r="A1768" t="s">
        <v>74</v>
      </c>
      <c r="B1768" t="s">
        <v>174</v>
      </c>
      <c r="C1768" t="s">
        <v>3953</v>
      </c>
      <c r="D1768" t="s">
        <v>4127</v>
      </c>
      <c r="E1768" t="s">
        <v>74</v>
      </c>
      <c r="F1768" t="s">
        <v>21</v>
      </c>
      <c r="G1768" t="s">
        <v>21</v>
      </c>
      <c r="H1768" t="s">
        <v>22</v>
      </c>
      <c r="I1768" t="s">
        <v>35</v>
      </c>
      <c r="J1768" t="s">
        <v>24</v>
      </c>
      <c r="K1768" t="s">
        <v>25</v>
      </c>
      <c r="L1768" t="s">
        <v>25</v>
      </c>
      <c r="M1768" t="s">
        <v>26</v>
      </c>
      <c r="N1768" t="s">
        <v>25</v>
      </c>
      <c r="O1768" t="s">
        <v>21</v>
      </c>
      <c r="P1768" t="s">
        <v>27</v>
      </c>
      <c r="Q1768" t="s">
        <v>45</v>
      </c>
      <c r="R1768" t="s">
        <v>28</v>
      </c>
      <c r="S1768" t="s">
        <v>21</v>
      </c>
      <c r="T1768" t="s">
        <v>21</v>
      </c>
      <c r="U1768" t="s">
        <v>42</v>
      </c>
      <c r="V1768" s="2" t="s">
        <v>34</v>
      </c>
    </row>
    <row r="1769" spans="1:22" ht="140.4" x14ac:dyDescent="0.3">
      <c r="A1769" t="s">
        <v>49</v>
      </c>
      <c r="B1769" t="s">
        <v>174</v>
      </c>
      <c r="C1769" t="s">
        <v>200</v>
      </c>
      <c r="D1769" t="s">
        <v>1436</v>
      </c>
      <c r="E1769" t="s">
        <v>49</v>
      </c>
      <c r="F1769" t="s">
        <v>21</v>
      </c>
      <c r="G1769" t="s">
        <v>21</v>
      </c>
      <c r="H1769" t="s">
        <v>22</v>
      </c>
      <c r="I1769" t="s">
        <v>35</v>
      </c>
      <c r="J1769" t="s">
        <v>24</v>
      </c>
      <c r="K1769" t="s">
        <v>21</v>
      </c>
      <c r="L1769" t="s">
        <v>25</v>
      </c>
      <c r="M1769" t="s">
        <v>26</v>
      </c>
      <c r="N1769" t="s">
        <v>25</v>
      </c>
      <c r="O1769" t="s">
        <v>21</v>
      </c>
      <c r="P1769" t="s">
        <v>27</v>
      </c>
      <c r="Q1769" t="s">
        <v>29</v>
      </c>
      <c r="R1769" t="s">
        <v>29</v>
      </c>
      <c r="S1769" t="s">
        <v>21</v>
      </c>
      <c r="T1769" t="s">
        <v>21</v>
      </c>
      <c r="U1769" t="s">
        <v>33</v>
      </c>
      <c r="V1769" s="2" t="s">
        <v>34</v>
      </c>
    </row>
    <row r="1770" spans="1:22" ht="156" x14ac:dyDescent="0.3">
      <c r="A1770" t="s">
        <v>74</v>
      </c>
      <c r="B1770" t="s">
        <v>174</v>
      </c>
      <c r="C1770" t="s">
        <v>1159</v>
      </c>
      <c r="D1770" t="s">
        <v>4087</v>
      </c>
      <c r="E1770" t="s">
        <v>74</v>
      </c>
      <c r="F1770" t="s">
        <v>21</v>
      </c>
      <c r="G1770" t="s">
        <v>21</v>
      </c>
      <c r="H1770" t="s">
        <v>50</v>
      </c>
      <c r="I1770" t="s">
        <v>35</v>
      </c>
      <c r="J1770" t="s">
        <v>24</v>
      </c>
      <c r="K1770" t="s">
        <v>25</v>
      </c>
      <c r="L1770" t="s">
        <v>25</v>
      </c>
      <c r="M1770" t="s">
        <v>26</v>
      </c>
      <c r="N1770" t="s">
        <v>25</v>
      </c>
      <c r="O1770" t="s">
        <v>21</v>
      </c>
      <c r="P1770" t="s">
        <v>27</v>
      </c>
      <c r="Q1770" t="s">
        <v>45</v>
      </c>
      <c r="R1770" t="s">
        <v>47</v>
      </c>
      <c r="S1770" t="s">
        <v>21</v>
      </c>
      <c r="T1770" t="s">
        <v>25</v>
      </c>
      <c r="U1770" t="s">
        <v>75</v>
      </c>
      <c r="V1770" s="2" t="s">
        <v>31</v>
      </c>
    </row>
    <row r="1771" spans="1:22" x14ac:dyDescent="0.3">
      <c r="A1771" t="s">
        <v>137</v>
      </c>
      <c r="B1771" t="s">
        <v>637</v>
      </c>
      <c r="C1771" t="s">
        <v>638</v>
      </c>
      <c r="D1771" t="s">
        <v>4681</v>
      </c>
      <c r="E1771" t="s">
        <v>147</v>
      </c>
      <c r="F1771" t="s">
        <v>21</v>
      </c>
      <c r="G1771" t="s">
        <v>21</v>
      </c>
      <c r="H1771" t="s">
        <v>22</v>
      </c>
      <c r="I1771" t="s">
        <v>35</v>
      </c>
      <c r="J1771" t="s">
        <v>47</v>
      </c>
      <c r="K1771" t="s">
        <v>21</v>
      </c>
      <c r="L1771" t="s">
        <v>21</v>
      </c>
      <c r="M1771" t="s">
        <v>47</v>
      </c>
      <c r="N1771" t="s">
        <v>21</v>
      </c>
      <c r="O1771" t="s">
        <v>21</v>
      </c>
      <c r="P1771" t="s">
        <v>27</v>
      </c>
      <c r="Q1771" t="s">
        <v>45</v>
      </c>
      <c r="R1771" t="s">
        <v>45</v>
      </c>
      <c r="S1771" t="s">
        <v>21</v>
      </c>
      <c r="T1771" t="s">
        <v>21</v>
      </c>
      <c r="U1771" t="s">
        <v>42</v>
      </c>
      <c r="V1771" t="s">
        <v>63</v>
      </c>
    </row>
    <row r="1772" spans="1:22" ht="46.8" x14ac:dyDescent="0.3">
      <c r="A1772" t="s">
        <v>49</v>
      </c>
      <c r="B1772" t="s">
        <v>519</v>
      </c>
      <c r="C1772" t="s">
        <v>1241</v>
      </c>
      <c r="D1772" t="s">
        <v>1495</v>
      </c>
      <c r="E1772" t="s">
        <v>49</v>
      </c>
      <c r="F1772" t="s">
        <v>21</v>
      </c>
      <c r="G1772" t="s">
        <v>21</v>
      </c>
      <c r="H1772" t="s">
        <v>50</v>
      </c>
      <c r="I1772" t="s">
        <v>35</v>
      </c>
      <c r="J1772" t="s">
        <v>47</v>
      </c>
      <c r="K1772" t="s">
        <v>21</v>
      </c>
      <c r="L1772" t="s">
        <v>25</v>
      </c>
      <c r="M1772" t="s">
        <v>47</v>
      </c>
      <c r="N1772" t="s">
        <v>21</v>
      </c>
      <c r="O1772" t="s">
        <v>21</v>
      </c>
      <c r="P1772" t="s">
        <v>72</v>
      </c>
      <c r="Q1772" t="s">
        <v>45</v>
      </c>
      <c r="R1772" t="s">
        <v>47</v>
      </c>
      <c r="S1772" t="s">
        <v>21</v>
      </c>
      <c r="T1772" t="s">
        <v>21</v>
      </c>
      <c r="U1772" t="s">
        <v>42</v>
      </c>
      <c r="V1772" s="2" t="s">
        <v>81</v>
      </c>
    </row>
    <row r="1773" spans="1:22" ht="140.4" x14ac:dyDescent="0.3">
      <c r="A1773" t="s">
        <v>37</v>
      </c>
      <c r="B1773" t="s">
        <v>890</v>
      </c>
      <c r="C1773" t="s">
        <v>891</v>
      </c>
      <c r="D1773" t="s">
        <v>3421</v>
      </c>
      <c r="E1773" t="s">
        <v>37</v>
      </c>
      <c r="F1773" t="s">
        <v>21</v>
      </c>
      <c r="G1773" t="s">
        <v>21</v>
      </c>
      <c r="H1773" t="s">
        <v>22</v>
      </c>
      <c r="I1773" t="s">
        <v>41</v>
      </c>
      <c r="J1773" t="s">
        <v>24</v>
      </c>
      <c r="K1773" t="s">
        <v>25</v>
      </c>
      <c r="L1773" t="s">
        <v>25</v>
      </c>
      <c r="M1773" t="s">
        <v>38</v>
      </c>
      <c r="N1773" t="s">
        <v>25</v>
      </c>
      <c r="O1773" t="s">
        <v>21</v>
      </c>
      <c r="P1773" t="s">
        <v>27</v>
      </c>
      <c r="Q1773" t="s">
        <v>28</v>
      </c>
      <c r="R1773" t="s">
        <v>29</v>
      </c>
      <c r="S1773" t="s">
        <v>21</v>
      </c>
      <c r="T1773" t="s">
        <v>25</v>
      </c>
      <c r="U1773" t="s">
        <v>75</v>
      </c>
      <c r="V1773" s="2" t="s">
        <v>34</v>
      </c>
    </row>
    <row r="1774" spans="1:22" ht="140.4" x14ac:dyDescent="0.3">
      <c r="A1774" t="s">
        <v>70</v>
      </c>
      <c r="B1774" t="s">
        <v>174</v>
      </c>
      <c r="C1774" t="s">
        <v>195</v>
      </c>
      <c r="D1774" t="s">
        <v>4242</v>
      </c>
      <c r="E1774" t="s">
        <v>70</v>
      </c>
      <c r="F1774" t="s">
        <v>21</v>
      </c>
      <c r="G1774" t="s">
        <v>21</v>
      </c>
      <c r="H1774" t="s">
        <v>22</v>
      </c>
      <c r="I1774" t="s">
        <v>35</v>
      </c>
      <c r="J1774" t="s">
        <v>24</v>
      </c>
      <c r="K1774" t="s">
        <v>25</v>
      </c>
      <c r="L1774" t="s">
        <v>25</v>
      </c>
      <c r="M1774" t="s">
        <v>38</v>
      </c>
      <c r="N1774" t="s">
        <v>25</v>
      </c>
      <c r="O1774" t="s">
        <v>21</v>
      </c>
      <c r="P1774" t="s">
        <v>27</v>
      </c>
      <c r="Q1774" t="s">
        <v>45</v>
      </c>
      <c r="R1774" t="s">
        <v>29</v>
      </c>
      <c r="S1774" t="s">
        <v>21</v>
      </c>
      <c r="T1774" t="s">
        <v>21</v>
      </c>
      <c r="U1774" t="s">
        <v>30</v>
      </c>
      <c r="V1774" s="2" t="s">
        <v>34</v>
      </c>
    </row>
    <row r="1775" spans="1:22" x14ac:dyDescent="0.3">
      <c r="A1775" t="s">
        <v>59</v>
      </c>
      <c r="B1775" t="s">
        <v>3366</v>
      </c>
      <c r="C1775" t="s">
        <v>3593</v>
      </c>
      <c r="D1775" t="s">
        <v>3648</v>
      </c>
      <c r="E1775" t="s">
        <v>59</v>
      </c>
      <c r="F1775" t="s">
        <v>21</v>
      </c>
      <c r="G1775" t="s">
        <v>25</v>
      </c>
    </row>
    <row r="1776" spans="1:22" ht="140.4" x14ac:dyDescent="0.3">
      <c r="A1776" t="s">
        <v>64</v>
      </c>
      <c r="B1776" t="s">
        <v>162</v>
      </c>
      <c r="C1776" t="s">
        <v>505</v>
      </c>
      <c r="D1776" t="s">
        <v>3136</v>
      </c>
      <c r="E1776" t="s">
        <v>40</v>
      </c>
      <c r="F1776" t="s">
        <v>21</v>
      </c>
      <c r="G1776" t="s">
        <v>21</v>
      </c>
      <c r="H1776" t="s">
        <v>22</v>
      </c>
      <c r="I1776" t="s">
        <v>35</v>
      </c>
      <c r="J1776" t="s">
        <v>24</v>
      </c>
      <c r="K1776" t="s">
        <v>25</v>
      </c>
      <c r="L1776" t="s">
        <v>25</v>
      </c>
      <c r="M1776" t="s">
        <v>38</v>
      </c>
      <c r="N1776" t="s">
        <v>25</v>
      </c>
      <c r="O1776" t="s">
        <v>21</v>
      </c>
      <c r="P1776" t="s">
        <v>27</v>
      </c>
      <c r="Q1776" t="s">
        <v>28</v>
      </c>
      <c r="R1776" t="s">
        <v>29</v>
      </c>
      <c r="S1776" t="s">
        <v>21</v>
      </c>
      <c r="T1776" t="s">
        <v>21</v>
      </c>
      <c r="U1776" t="s">
        <v>33</v>
      </c>
      <c r="V1776" s="2" t="s">
        <v>34</v>
      </c>
    </row>
    <row r="1777" spans="1:22" ht="140.4" x14ac:dyDescent="0.3">
      <c r="A1777" t="s">
        <v>61</v>
      </c>
      <c r="B1777" t="s">
        <v>519</v>
      </c>
      <c r="C1777" t="s">
        <v>833</v>
      </c>
      <c r="D1777" t="s">
        <v>1018</v>
      </c>
      <c r="E1777" t="s">
        <v>61</v>
      </c>
      <c r="F1777" t="s">
        <v>21</v>
      </c>
      <c r="G1777" t="s">
        <v>21</v>
      </c>
      <c r="H1777" t="s">
        <v>50</v>
      </c>
      <c r="I1777" t="s">
        <v>35</v>
      </c>
      <c r="J1777" t="s">
        <v>47</v>
      </c>
      <c r="K1777" t="s">
        <v>21</v>
      </c>
      <c r="L1777" t="s">
        <v>21</v>
      </c>
      <c r="M1777" t="s">
        <v>47</v>
      </c>
      <c r="N1777" t="s">
        <v>21</v>
      </c>
      <c r="O1777" t="s">
        <v>21</v>
      </c>
      <c r="P1777" t="s">
        <v>27</v>
      </c>
      <c r="Q1777" t="s">
        <v>47</v>
      </c>
      <c r="R1777" t="s">
        <v>47</v>
      </c>
      <c r="S1777" t="s">
        <v>21</v>
      </c>
      <c r="T1777" t="s">
        <v>21</v>
      </c>
      <c r="U1777" t="s">
        <v>33</v>
      </c>
      <c r="V1777" s="2" t="s">
        <v>34</v>
      </c>
    </row>
    <row r="1778" spans="1:22" ht="156" x14ac:dyDescent="0.3">
      <c r="A1778" t="s">
        <v>49</v>
      </c>
      <c r="B1778" t="s">
        <v>1190</v>
      </c>
      <c r="C1778" t="s">
        <v>1195</v>
      </c>
      <c r="D1778" t="s">
        <v>1562</v>
      </c>
      <c r="E1778" t="s">
        <v>49</v>
      </c>
      <c r="F1778" t="s">
        <v>21</v>
      </c>
      <c r="G1778" t="s">
        <v>21</v>
      </c>
      <c r="H1778" t="s">
        <v>50</v>
      </c>
      <c r="I1778" t="s">
        <v>41</v>
      </c>
      <c r="J1778" t="s">
        <v>24</v>
      </c>
      <c r="K1778" t="s">
        <v>25</v>
      </c>
      <c r="L1778" t="s">
        <v>25</v>
      </c>
      <c r="M1778" t="s">
        <v>38</v>
      </c>
      <c r="N1778" t="s">
        <v>25</v>
      </c>
      <c r="O1778" t="s">
        <v>21</v>
      </c>
      <c r="P1778" t="s">
        <v>27</v>
      </c>
      <c r="Q1778" t="s">
        <v>29</v>
      </c>
      <c r="R1778" t="s">
        <v>29</v>
      </c>
      <c r="S1778" t="s">
        <v>25</v>
      </c>
      <c r="T1778" t="s">
        <v>25</v>
      </c>
      <c r="U1778" t="s">
        <v>75</v>
      </c>
      <c r="V1778" s="2" t="s">
        <v>31</v>
      </c>
    </row>
    <row r="1779" spans="1:22" ht="78" x14ac:dyDescent="0.3">
      <c r="A1779" t="s">
        <v>73</v>
      </c>
      <c r="B1779" t="s">
        <v>284</v>
      </c>
      <c r="C1779" t="s">
        <v>285</v>
      </c>
      <c r="D1779" t="s">
        <v>304</v>
      </c>
      <c r="E1779" t="s">
        <v>73</v>
      </c>
      <c r="F1779" t="s">
        <v>21</v>
      </c>
      <c r="G1779" t="s">
        <v>21</v>
      </c>
      <c r="H1779" t="s">
        <v>54</v>
      </c>
      <c r="I1779" t="s">
        <v>35</v>
      </c>
      <c r="J1779" t="s">
        <v>24</v>
      </c>
      <c r="K1779" t="s">
        <v>25</v>
      </c>
      <c r="L1779" t="s">
        <v>25</v>
      </c>
      <c r="M1779" t="s">
        <v>28</v>
      </c>
      <c r="N1779" t="s">
        <v>21</v>
      </c>
      <c r="O1779" t="s">
        <v>21</v>
      </c>
      <c r="P1779" t="s">
        <v>27</v>
      </c>
      <c r="Q1779" t="s">
        <v>45</v>
      </c>
      <c r="R1779" t="s">
        <v>45</v>
      </c>
      <c r="S1779" t="s">
        <v>21</v>
      </c>
      <c r="T1779" t="s">
        <v>21</v>
      </c>
      <c r="U1779" t="s">
        <v>33</v>
      </c>
      <c r="V1779" s="2" t="s">
        <v>77</v>
      </c>
    </row>
    <row r="1780" spans="1:22" x14ac:dyDescent="0.3">
      <c r="A1780" t="s">
        <v>147</v>
      </c>
      <c r="B1780" t="s">
        <v>1861</v>
      </c>
      <c r="C1780" t="s">
        <v>1870</v>
      </c>
      <c r="D1780" t="s">
        <v>5181</v>
      </c>
      <c r="E1780" t="s">
        <v>147</v>
      </c>
      <c r="F1780" t="s">
        <v>21</v>
      </c>
      <c r="G1780" t="s">
        <v>25</v>
      </c>
    </row>
    <row r="1781" spans="1:22" x14ac:dyDescent="0.3">
      <c r="A1781" t="s">
        <v>61</v>
      </c>
      <c r="B1781" t="s">
        <v>475</v>
      </c>
      <c r="C1781" t="s">
        <v>1002</v>
      </c>
      <c r="D1781" t="s">
        <v>1121</v>
      </c>
      <c r="E1781" t="s">
        <v>61</v>
      </c>
      <c r="F1781" t="s">
        <v>21</v>
      </c>
      <c r="G1781" t="s">
        <v>25</v>
      </c>
    </row>
    <row r="1782" spans="1:22" ht="140.4" x14ac:dyDescent="0.3">
      <c r="A1782" t="s">
        <v>64</v>
      </c>
      <c r="B1782" t="s">
        <v>162</v>
      </c>
      <c r="C1782" t="s">
        <v>505</v>
      </c>
      <c r="D1782" t="s">
        <v>3135</v>
      </c>
      <c r="E1782" t="s">
        <v>40</v>
      </c>
      <c r="F1782" t="s">
        <v>21</v>
      </c>
      <c r="G1782" t="s">
        <v>21</v>
      </c>
      <c r="H1782" t="s">
        <v>22</v>
      </c>
      <c r="I1782" t="s">
        <v>23</v>
      </c>
      <c r="J1782" t="s">
        <v>24</v>
      </c>
      <c r="K1782" t="s">
        <v>25</v>
      </c>
      <c r="L1782" t="s">
        <v>25</v>
      </c>
      <c r="M1782" t="s">
        <v>38</v>
      </c>
      <c r="N1782" t="s">
        <v>25</v>
      </c>
      <c r="O1782" t="s">
        <v>21</v>
      </c>
      <c r="P1782" t="s">
        <v>27</v>
      </c>
      <c r="Q1782" t="s">
        <v>29</v>
      </c>
      <c r="R1782" t="s">
        <v>29</v>
      </c>
      <c r="S1782" t="s">
        <v>21</v>
      </c>
      <c r="T1782" t="s">
        <v>25</v>
      </c>
      <c r="U1782" t="s">
        <v>30</v>
      </c>
      <c r="V1782" s="2" t="s">
        <v>34</v>
      </c>
    </row>
    <row r="1783" spans="1:22" ht="156" x14ac:dyDescent="0.3">
      <c r="A1783" t="s">
        <v>138</v>
      </c>
      <c r="B1783" t="s">
        <v>519</v>
      </c>
      <c r="C1783" t="s">
        <v>520</v>
      </c>
      <c r="D1783" t="s">
        <v>4778</v>
      </c>
      <c r="E1783" t="s">
        <v>138</v>
      </c>
      <c r="F1783" t="s">
        <v>21</v>
      </c>
      <c r="G1783" t="s">
        <v>21</v>
      </c>
      <c r="H1783" t="s">
        <v>22</v>
      </c>
      <c r="I1783" t="s">
        <v>23</v>
      </c>
      <c r="J1783" t="s">
        <v>24</v>
      </c>
      <c r="K1783" t="s">
        <v>25</v>
      </c>
      <c r="L1783" t="s">
        <v>25</v>
      </c>
      <c r="M1783" t="s">
        <v>38</v>
      </c>
      <c r="N1783" t="s">
        <v>25</v>
      </c>
      <c r="O1783" t="s">
        <v>21</v>
      </c>
      <c r="P1783" t="s">
        <v>27</v>
      </c>
      <c r="Q1783" t="s">
        <v>28</v>
      </c>
      <c r="R1783" t="s">
        <v>29</v>
      </c>
      <c r="S1783" t="s">
        <v>21</v>
      </c>
      <c r="T1783" t="s">
        <v>21</v>
      </c>
      <c r="U1783" t="s">
        <v>30</v>
      </c>
      <c r="V1783" s="2" t="s">
        <v>31</v>
      </c>
    </row>
    <row r="1784" spans="1:22" ht="140.4" x14ac:dyDescent="0.3">
      <c r="A1784" t="s">
        <v>73</v>
      </c>
      <c r="B1784" t="s">
        <v>162</v>
      </c>
      <c r="C1784" t="s">
        <v>323</v>
      </c>
      <c r="D1784" t="s">
        <v>343</v>
      </c>
      <c r="E1784" t="s">
        <v>61</v>
      </c>
      <c r="F1784" t="s">
        <v>21</v>
      </c>
      <c r="G1784" t="s">
        <v>21</v>
      </c>
      <c r="H1784" t="s">
        <v>22</v>
      </c>
      <c r="I1784" t="s">
        <v>23</v>
      </c>
      <c r="J1784" t="s">
        <v>24</v>
      </c>
      <c r="K1784" t="s">
        <v>25</v>
      </c>
      <c r="L1784" t="s">
        <v>25</v>
      </c>
      <c r="M1784" t="s">
        <v>38</v>
      </c>
      <c r="N1784" t="s">
        <v>25</v>
      </c>
      <c r="O1784" t="s">
        <v>21</v>
      </c>
      <c r="P1784" t="s">
        <v>27</v>
      </c>
      <c r="Q1784" t="s">
        <v>29</v>
      </c>
      <c r="R1784" t="s">
        <v>29</v>
      </c>
      <c r="S1784" t="s">
        <v>21</v>
      </c>
      <c r="T1784" t="s">
        <v>25</v>
      </c>
      <c r="U1784" t="s">
        <v>75</v>
      </c>
      <c r="V1784" s="2" t="s">
        <v>34</v>
      </c>
    </row>
    <row r="1785" spans="1:22" ht="140.4" x14ac:dyDescent="0.3">
      <c r="A1785" t="s">
        <v>73</v>
      </c>
      <c r="B1785" t="s">
        <v>162</v>
      </c>
      <c r="C1785" t="s">
        <v>323</v>
      </c>
      <c r="D1785" t="s">
        <v>342</v>
      </c>
      <c r="E1785" t="s">
        <v>61</v>
      </c>
      <c r="F1785" t="s">
        <v>21</v>
      </c>
      <c r="G1785" t="s">
        <v>21</v>
      </c>
      <c r="H1785" t="s">
        <v>22</v>
      </c>
      <c r="I1785" t="s">
        <v>23</v>
      </c>
      <c r="J1785" t="s">
        <v>24</v>
      </c>
      <c r="K1785" t="s">
        <v>25</v>
      </c>
      <c r="L1785" t="s">
        <v>25</v>
      </c>
      <c r="M1785" t="s">
        <v>38</v>
      </c>
      <c r="N1785" t="s">
        <v>25</v>
      </c>
      <c r="O1785" t="s">
        <v>21</v>
      </c>
      <c r="P1785" t="s">
        <v>27</v>
      </c>
      <c r="Q1785" t="s">
        <v>29</v>
      </c>
      <c r="R1785" t="s">
        <v>29</v>
      </c>
      <c r="S1785" t="s">
        <v>21</v>
      </c>
      <c r="T1785" t="s">
        <v>25</v>
      </c>
      <c r="U1785" t="s">
        <v>30</v>
      </c>
      <c r="V1785" s="2" t="s">
        <v>34</v>
      </c>
    </row>
    <row r="1786" spans="1:22" x14ac:dyDescent="0.3">
      <c r="A1786" t="s">
        <v>40</v>
      </c>
      <c r="B1786" t="s">
        <v>3366</v>
      </c>
      <c r="C1786" t="s">
        <v>3367</v>
      </c>
      <c r="D1786" t="s">
        <v>3377</v>
      </c>
      <c r="E1786" t="s">
        <v>40</v>
      </c>
      <c r="F1786" t="s">
        <v>21</v>
      </c>
      <c r="G1786" t="s">
        <v>21</v>
      </c>
      <c r="H1786" t="s">
        <v>54</v>
      </c>
      <c r="I1786" t="s">
        <v>35</v>
      </c>
      <c r="J1786" t="s">
        <v>47</v>
      </c>
      <c r="K1786" t="s">
        <v>21</v>
      </c>
      <c r="L1786" t="s">
        <v>21</v>
      </c>
      <c r="M1786" t="s">
        <v>47</v>
      </c>
      <c r="N1786" t="s">
        <v>21</v>
      </c>
      <c r="O1786" t="s">
        <v>21</v>
      </c>
      <c r="P1786" t="s">
        <v>27</v>
      </c>
      <c r="Q1786" t="s">
        <v>45</v>
      </c>
      <c r="R1786" t="s">
        <v>47</v>
      </c>
      <c r="S1786" t="s">
        <v>21</v>
      </c>
      <c r="T1786" t="s">
        <v>21</v>
      </c>
      <c r="U1786" t="s">
        <v>42</v>
      </c>
      <c r="V1786" t="s">
        <v>63</v>
      </c>
    </row>
    <row r="1787" spans="1:22" x14ac:dyDescent="0.3">
      <c r="A1787" t="s">
        <v>39</v>
      </c>
      <c r="B1787" t="s">
        <v>174</v>
      </c>
      <c r="C1787" t="s">
        <v>175</v>
      </c>
      <c r="D1787" t="s">
        <v>788</v>
      </c>
      <c r="E1787" t="s">
        <v>39</v>
      </c>
      <c r="F1787" t="s">
        <v>21</v>
      </c>
      <c r="G1787" t="s">
        <v>25</v>
      </c>
    </row>
    <row r="1788" spans="1:22" x14ac:dyDescent="0.3">
      <c r="A1788" t="s">
        <v>39</v>
      </c>
      <c r="B1788" t="s">
        <v>162</v>
      </c>
      <c r="C1788" t="s">
        <v>733</v>
      </c>
      <c r="D1788" t="s">
        <v>748</v>
      </c>
      <c r="E1788" t="s">
        <v>104</v>
      </c>
      <c r="F1788" t="s">
        <v>21</v>
      </c>
      <c r="G1788" t="s">
        <v>25</v>
      </c>
    </row>
    <row r="1789" spans="1:22" x14ac:dyDescent="0.3">
      <c r="A1789" t="s">
        <v>39</v>
      </c>
      <c r="B1789" t="s">
        <v>162</v>
      </c>
      <c r="C1789" t="s">
        <v>733</v>
      </c>
      <c r="D1789" t="s">
        <v>747</v>
      </c>
      <c r="E1789" t="s">
        <v>104</v>
      </c>
      <c r="F1789" t="s">
        <v>25</v>
      </c>
      <c r="G1789" t="s">
        <v>21</v>
      </c>
    </row>
    <row r="1790" spans="1:22" x14ac:dyDescent="0.3">
      <c r="A1790" t="s">
        <v>39</v>
      </c>
      <c r="B1790" t="s">
        <v>162</v>
      </c>
      <c r="C1790" t="s">
        <v>733</v>
      </c>
      <c r="D1790" t="s">
        <v>746</v>
      </c>
      <c r="E1790" t="s">
        <v>104</v>
      </c>
      <c r="F1790" t="s">
        <v>25</v>
      </c>
      <c r="G1790" t="s">
        <v>21</v>
      </c>
    </row>
    <row r="1791" spans="1:22" ht="140.4" x14ac:dyDescent="0.3">
      <c r="A1791" t="s">
        <v>82</v>
      </c>
      <c r="B1791" t="s">
        <v>284</v>
      </c>
      <c r="C1791" t="s">
        <v>3830</v>
      </c>
      <c r="D1791" t="s">
        <v>4633</v>
      </c>
      <c r="E1791" t="s">
        <v>82</v>
      </c>
      <c r="F1791" t="s">
        <v>21</v>
      </c>
      <c r="G1791" t="s">
        <v>21</v>
      </c>
      <c r="H1791" t="s">
        <v>22</v>
      </c>
      <c r="I1791" t="s">
        <v>35</v>
      </c>
      <c r="J1791" t="s">
        <v>24</v>
      </c>
      <c r="K1791" t="s">
        <v>25</v>
      </c>
      <c r="L1791" t="s">
        <v>25</v>
      </c>
      <c r="M1791" t="s">
        <v>28</v>
      </c>
      <c r="N1791" t="s">
        <v>21</v>
      </c>
      <c r="O1791" t="s">
        <v>21</v>
      </c>
      <c r="P1791" t="s">
        <v>27</v>
      </c>
      <c r="Q1791" t="s">
        <v>45</v>
      </c>
      <c r="R1791" t="s">
        <v>28</v>
      </c>
      <c r="S1791" t="s">
        <v>21</v>
      </c>
      <c r="T1791" t="s">
        <v>21</v>
      </c>
      <c r="U1791" t="s">
        <v>33</v>
      </c>
      <c r="V1791" s="2" t="s">
        <v>34</v>
      </c>
    </row>
    <row r="1792" spans="1:22" ht="156" x14ac:dyDescent="0.3">
      <c r="A1792" t="s">
        <v>150</v>
      </c>
      <c r="B1792" t="s">
        <v>475</v>
      </c>
      <c r="C1792" t="s">
        <v>1000</v>
      </c>
      <c r="D1792" t="s">
        <v>5208</v>
      </c>
      <c r="E1792" t="s">
        <v>150</v>
      </c>
      <c r="F1792" t="s">
        <v>21</v>
      </c>
      <c r="G1792" t="s">
        <v>21</v>
      </c>
      <c r="H1792" t="s">
        <v>54</v>
      </c>
      <c r="I1792" t="s">
        <v>23</v>
      </c>
      <c r="J1792" t="s">
        <v>24</v>
      </c>
      <c r="K1792" t="s">
        <v>25</v>
      </c>
      <c r="L1792" t="s">
        <v>25</v>
      </c>
      <c r="M1792" t="s">
        <v>38</v>
      </c>
      <c r="N1792" t="s">
        <v>25</v>
      </c>
      <c r="O1792" t="s">
        <v>21</v>
      </c>
      <c r="P1792" t="s">
        <v>27</v>
      </c>
      <c r="Q1792" t="s">
        <v>28</v>
      </c>
      <c r="R1792" t="s">
        <v>29</v>
      </c>
      <c r="S1792" t="s">
        <v>21</v>
      </c>
      <c r="T1792" t="s">
        <v>21</v>
      </c>
      <c r="U1792" t="s">
        <v>42</v>
      </c>
      <c r="V1792" s="2" t="s">
        <v>31</v>
      </c>
    </row>
    <row r="1793" spans="1:22" ht="124.8" x14ac:dyDescent="0.3">
      <c r="A1793" t="s">
        <v>150</v>
      </c>
      <c r="B1793" t="s">
        <v>475</v>
      </c>
      <c r="C1793" t="s">
        <v>1000</v>
      </c>
      <c r="D1793" t="s">
        <v>5207</v>
      </c>
      <c r="E1793" t="s">
        <v>150</v>
      </c>
      <c r="F1793" t="s">
        <v>21</v>
      </c>
      <c r="G1793" t="s">
        <v>21</v>
      </c>
      <c r="H1793" t="s">
        <v>54</v>
      </c>
      <c r="I1793" t="s">
        <v>23</v>
      </c>
      <c r="J1793" t="s">
        <v>24</v>
      </c>
      <c r="K1793" t="s">
        <v>25</v>
      </c>
      <c r="L1793" t="s">
        <v>25</v>
      </c>
      <c r="M1793" t="s">
        <v>38</v>
      </c>
      <c r="N1793" t="s">
        <v>25</v>
      </c>
      <c r="O1793" t="s">
        <v>21</v>
      </c>
      <c r="P1793" t="s">
        <v>27</v>
      </c>
      <c r="Q1793" t="s">
        <v>29</v>
      </c>
      <c r="R1793" t="s">
        <v>29</v>
      </c>
      <c r="S1793" t="s">
        <v>21</v>
      </c>
      <c r="T1793" t="s">
        <v>21</v>
      </c>
      <c r="U1793" t="s">
        <v>42</v>
      </c>
      <c r="V1793" s="2" t="s">
        <v>94</v>
      </c>
    </row>
    <row r="1794" spans="1:22" x14ac:dyDescent="0.3">
      <c r="A1794" t="s">
        <v>44</v>
      </c>
      <c r="B1794" t="s">
        <v>932</v>
      </c>
      <c r="C1794" t="s">
        <v>1374</v>
      </c>
      <c r="D1794" t="s">
        <v>3694</v>
      </c>
      <c r="E1794" t="s">
        <v>82</v>
      </c>
      <c r="F1794" t="s">
        <v>21</v>
      </c>
      <c r="G1794" t="s">
        <v>25</v>
      </c>
    </row>
    <row r="1795" spans="1:22" ht="109.2" x14ac:dyDescent="0.3">
      <c r="A1795" t="s">
        <v>40</v>
      </c>
      <c r="B1795" t="s">
        <v>174</v>
      </c>
      <c r="C1795" t="s">
        <v>1938</v>
      </c>
      <c r="D1795" t="s">
        <v>3408</v>
      </c>
      <c r="E1795" t="s">
        <v>40</v>
      </c>
      <c r="F1795" t="s">
        <v>21</v>
      </c>
      <c r="G1795" t="s">
        <v>21</v>
      </c>
      <c r="H1795" t="s">
        <v>22</v>
      </c>
      <c r="I1795" t="s">
        <v>35</v>
      </c>
      <c r="J1795" t="s">
        <v>24</v>
      </c>
      <c r="K1795" t="s">
        <v>25</v>
      </c>
      <c r="L1795" t="s">
        <v>25</v>
      </c>
      <c r="M1795" t="s">
        <v>28</v>
      </c>
      <c r="N1795" t="s">
        <v>21</v>
      </c>
      <c r="O1795" t="s">
        <v>21</v>
      </c>
      <c r="P1795" t="s">
        <v>72</v>
      </c>
      <c r="Q1795" t="s">
        <v>45</v>
      </c>
      <c r="R1795" t="s">
        <v>47</v>
      </c>
      <c r="S1795" t="s">
        <v>21</v>
      </c>
      <c r="T1795" t="s">
        <v>25</v>
      </c>
      <c r="U1795" t="s">
        <v>33</v>
      </c>
      <c r="V1795" s="2" t="s">
        <v>91</v>
      </c>
    </row>
    <row r="1796" spans="1:22" ht="124.8" x14ac:dyDescent="0.3">
      <c r="A1796" t="s">
        <v>67</v>
      </c>
      <c r="B1796" t="s">
        <v>1602</v>
      </c>
      <c r="C1796" t="s">
        <v>1633</v>
      </c>
      <c r="D1796" t="s">
        <v>2341</v>
      </c>
      <c r="E1796" t="s">
        <v>67</v>
      </c>
      <c r="F1796" t="s">
        <v>21</v>
      </c>
      <c r="G1796" t="s">
        <v>21</v>
      </c>
      <c r="H1796" t="s">
        <v>22</v>
      </c>
      <c r="I1796" t="s">
        <v>41</v>
      </c>
      <c r="J1796" t="s">
        <v>24</v>
      </c>
      <c r="K1796" t="s">
        <v>25</v>
      </c>
      <c r="L1796" t="s">
        <v>25</v>
      </c>
      <c r="M1796" t="s">
        <v>38</v>
      </c>
      <c r="N1796" t="s">
        <v>25</v>
      </c>
      <c r="O1796" t="s">
        <v>25</v>
      </c>
      <c r="P1796" t="s">
        <v>27</v>
      </c>
      <c r="Q1796" t="s">
        <v>29</v>
      </c>
      <c r="R1796" t="s">
        <v>29</v>
      </c>
      <c r="S1796" t="s">
        <v>21</v>
      </c>
      <c r="T1796" t="s">
        <v>21</v>
      </c>
      <c r="U1796" t="s">
        <v>75</v>
      </c>
      <c r="V1796" s="2" t="s">
        <v>94</v>
      </c>
    </row>
    <row r="1797" spans="1:22" ht="109.2" x14ac:dyDescent="0.3">
      <c r="A1797" t="s">
        <v>49</v>
      </c>
      <c r="B1797" t="s">
        <v>174</v>
      </c>
      <c r="C1797" t="s">
        <v>1376</v>
      </c>
      <c r="D1797" t="s">
        <v>1429</v>
      </c>
      <c r="E1797" t="s">
        <v>49</v>
      </c>
      <c r="F1797" t="s">
        <v>21</v>
      </c>
      <c r="G1797" t="s">
        <v>21</v>
      </c>
      <c r="H1797" t="s">
        <v>22</v>
      </c>
      <c r="I1797" t="s">
        <v>35</v>
      </c>
      <c r="J1797" t="s">
        <v>24</v>
      </c>
      <c r="K1797" t="s">
        <v>25</v>
      </c>
      <c r="L1797" t="s">
        <v>25</v>
      </c>
      <c r="M1797" t="s">
        <v>26</v>
      </c>
      <c r="N1797" t="s">
        <v>25</v>
      </c>
      <c r="O1797" t="s">
        <v>21</v>
      </c>
      <c r="P1797" t="s">
        <v>72</v>
      </c>
      <c r="Q1797" t="s">
        <v>45</v>
      </c>
      <c r="R1797" t="s">
        <v>29</v>
      </c>
      <c r="S1797" t="s">
        <v>21</v>
      </c>
      <c r="T1797" t="s">
        <v>21</v>
      </c>
      <c r="U1797" t="s">
        <v>33</v>
      </c>
      <c r="V1797" s="2" t="s">
        <v>46</v>
      </c>
    </row>
    <row r="1798" spans="1:22" ht="140.4" x14ac:dyDescent="0.3">
      <c r="A1798" t="s">
        <v>61</v>
      </c>
      <c r="B1798" t="s">
        <v>1190</v>
      </c>
      <c r="C1798" t="s">
        <v>1195</v>
      </c>
      <c r="D1798" t="s">
        <v>1259</v>
      </c>
      <c r="E1798" t="s">
        <v>61</v>
      </c>
      <c r="F1798" t="s">
        <v>21</v>
      </c>
      <c r="G1798" t="s">
        <v>21</v>
      </c>
      <c r="H1798" t="s">
        <v>54</v>
      </c>
      <c r="I1798" t="s">
        <v>23</v>
      </c>
      <c r="J1798" t="s">
        <v>24</v>
      </c>
      <c r="K1798" t="s">
        <v>21</v>
      </c>
      <c r="L1798" t="s">
        <v>25</v>
      </c>
      <c r="M1798" t="s">
        <v>26</v>
      </c>
      <c r="N1798" t="s">
        <v>25</v>
      </c>
      <c r="O1798" t="s">
        <v>21</v>
      </c>
      <c r="P1798" t="s">
        <v>27</v>
      </c>
      <c r="Q1798" t="s">
        <v>28</v>
      </c>
      <c r="R1798" t="s">
        <v>29</v>
      </c>
      <c r="S1798" t="s">
        <v>21</v>
      </c>
      <c r="T1798" t="s">
        <v>21</v>
      </c>
      <c r="U1798" t="s">
        <v>30</v>
      </c>
      <c r="V1798" s="2" t="s">
        <v>34</v>
      </c>
    </row>
    <row r="1799" spans="1:22" ht="78" x14ac:dyDescent="0.3">
      <c r="A1799" t="s">
        <v>56</v>
      </c>
      <c r="B1799" t="s">
        <v>1683</v>
      </c>
      <c r="C1799" t="s">
        <v>1706</v>
      </c>
      <c r="D1799" t="s">
        <v>2300</v>
      </c>
      <c r="E1799" t="s">
        <v>58</v>
      </c>
      <c r="F1799" t="s">
        <v>21</v>
      </c>
      <c r="G1799" t="s">
        <v>21</v>
      </c>
      <c r="H1799" t="s">
        <v>22</v>
      </c>
      <c r="I1799" t="s">
        <v>35</v>
      </c>
      <c r="J1799" t="s">
        <v>24</v>
      </c>
      <c r="K1799" t="s">
        <v>21</v>
      </c>
      <c r="L1799" t="s">
        <v>25</v>
      </c>
      <c r="M1799" t="s">
        <v>28</v>
      </c>
      <c r="N1799" t="s">
        <v>25</v>
      </c>
      <c r="O1799" t="s">
        <v>21</v>
      </c>
      <c r="P1799" t="s">
        <v>27</v>
      </c>
      <c r="Q1799" t="s">
        <v>45</v>
      </c>
      <c r="R1799" t="s">
        <v>28</v>
      </c>
      <c r="S1799" t="s">
        <v>21</v>
      </c>
      <c r="T1799" t="s">
        <v>21</v>
      </c>
      <c r="U1799" t="s">
        <v>33</v>
      </c>
      <c r="V1799" s="2" t="s">
        <v>77</v>
      </c>
    </row>
    <row r="1800" spans="1:22" ht="62.4" x14ac:dyDescent="0.3">
      <c r="A1800" t="s">
        <v>62</v>
      </c>
      <c r="B1800" t="s">
        <v>1683</v>
      </c>
      <c r="C1800" t="s">
        <v>1684</v>
      </c>
      <c r="D1800" t="s">
        <v>1703</v>
      </c>
      <c r="E1800" t="s">
        <v>67</v>
      </c>
      <c r="F1800" t="s">
        <v>21</v>
      </c>
      <c r="G1800" t="s">
        <v>21</v>
      </c>
      <c r="H1800" t="s">
        <v>54</v>
      </c>
      <c r="I1800" t="s">
        <v>35</v>
      </c>
      <c r="J1800" t="s">
        <v>24</v>
      </c>
      <c r="K1800" t="s">
        <v>21</v>
      </c>
      <c r="L1800" t="s">
        <v>25</v>
      </c>
      <c r="M1800" t="s">
        <v>47</v>
      </c>
      <c r="N1800" t="s">
        <v>21</v>
      </c>
      <c r="O1800" t="s">
        <v>21</v>
      </c>
      <c r="P1800" t="s">
        <v>27</v>
      </c>
      <c r="Q1800" t="s">
        <v>45</v>
      </c>
      <c r="R1800" t="s">
        <v>28</v>
      </c>
      <c r="S1800" t="s">
        <v>21</v>
      </c>
      <c r="T1800" t="s">
        <v>25</v>
      </c>
      <c r="U1800" t="s">
        <v>33</v>
      </c>
      <c r="V1800" s="2" t="s">
        <v>48</v>
      </c>
    </row>
    <row r="1801" spans="1:22" x14ac:dyDescent="0.3">
      <c r="A1801" t="s">
        <v>40</v>
      </c>
      <c r="B1801" t="s">
        <v>284</v>
      </c>
      <c r="C1801" t="s">
        <v>472</v>
      </c>
      <c r="D1801" t="s">
        <v>3354</v>
      </c>
      <c r="E1801" t="s">
        <v>65</v>
      </c>
      <c r="F1801" t="s">
        <v>21</v>
      </c>
      <c r="G1801" t="s">
        <v>25</v>
      </c>
    </row>
    <row r="1802" spans="1:22" x14ac:dyDescent="0.3">
      <c r="A1802" t="s">
        <v>62</v>
      </c>
      <c r="B1802" t="s">
        <v>1733</v>
      </c>
      <c r="C1802" t="s">
        <v>1740</v>
      </c>
      <c r="D1802" t="s">
        <v>1788</v>
      </c>
      <c r="E1802" t="s">
        <v>62</v>
      </c>
      <c r="F1802" t="s">
        <v>25</v>
      </c>
      <c r="G1802" t="s">
        <v>21</v>
      </c>
    </row>
    <row r="1803" spans="1:22" ht="156" x14ac:dyDescent="0.3">
      <c r="A1803" t="s">
        <v>36</v>
      </c>
      <c r="B1803" t="s">
        <v>284</v>
      </c>
      <c r="C1803" t="s">
        <v>2615</v>
      </c>
      <c r="D1803" t="s">
        <v>2652</v>
      </c>
      <c r="E1803" t="s">
        <v>36</v>
      </c>
      <c r="F1803" t="s">
        <v>21</v>
      </c>
      <c r="G1803" t="s">
        <v>21</v>
      </c>
      <c r="H1803" t="s">
        <v>54</v>
      </c>
      <c r="I1803" t="s">
        <v>35</v>
      </c>
      <c r="J1803" t="s">
        <v>24</v>
      </c>
      <c r="K1803" t="s">
        <v>25</v>
      </c>
      <c r="L1803" t="s">
        <v>25</v>
      </c>
      <c r="M1803" t="s">
        <v>26</v>
      </c>
      <c r="N1803" t="s">
        <v>25</v>
      </c>
      <c r="O1803" t="s">
        <v>21</v>
      </c>
      <c r="P1803" t="s">
        <v>27</v>
      </c>
      <c r="Q1803" t="s">
        <v>45</v>
      </c>
      <c r="R1803" t="s">
        <v>45</v>
      </c>
      <c r="S1803" t="s">
        <v>21</v>
      </c>
      <c r="T1803" t="s">
        <v>21</v>
      </c>
      <c r="U1803" t="s">
        <v>33</v>
      </c>
      <c r="V1803" s="2" t="s">
        <v>31</v>
      </c>
    </row>
    <row r="1804" spans="1:22" x14ac:dyDescent="0.3">
      <c r="A1804" t="s">
        <v>71</v>
      </c>
      <c r="B1804" t="s">
        <v>963</v>
      </c>
      <c r="C1804" t="s">
        <v>2783</v>
      </c>
      <c r="D1804" t="s">
        <v>2827</v>
      </c>
      <c r="E1804" t="s">
        <v>71</v>
      </c>
      <c r="F1804" t="s">
        <v>21</v>
      </c>
      <c r="G1804" t="s">
        <v>21</v>
      </c>
      <c r="H1804" t="s">
        <v>50</v>
      </c>
      <c r="I1804" t="s">
        <v>23</v>
      </c>
      <c r="J1804" t="s">
        <v>24</v>
      </c>
      <c r="K1804" t="s">
        <v>21</v>
      </c>
      <c r="L1804" t="s">
        <v>25</v>
      </c>
      <c r="M1804" t="s">
        <v>26</v>
      </c>
      <c r="N1804" t="s">
        <v>25</v>
      </c>
      <c r="O1804" t="s">
        <v>25</v>
      </c>
      <c r="P1804" t="s">
        <v>60</v>
      </c>
      <c r="Q1804" t="s">
        <v>45</v>
      </c>
      <c r="R1804" t="s">
        <v>45</v>
      </c>
      <c r="S1804" t="s">
        <v>21</v>
      </c>
      <c r="T1804" t="s">
        <v>21</v>
      </c>
      <c r="U1804" t="s">
        <v>30</v>
      </c>
      <c r="V1804" t="s">
        <v>103</v>
      </c>
    </row>
    <row r="1805" spans="1:22" ht="109.2" x14ac:dyDescent="0.3">
      <c r="A1805" t="s">
        <v>36</v>
      </c>
      <c r="B1805" t="s">
        <v>1602</v>
      </c>
      <c r="C1805" t="s">
        <v>2574</v>
      </c>
      <c r="D1805" t="s">
        <v>2746</v>
      </c>
      <c r="E1805" t="s">
        <v>36</v>
      </c>
      <c r="F1805" t="s">
        <v>21</v>
      </c>
      <c r="G1805" t="s">
        <v>21</v>
      </c>
      <c r="H1805" t="s">
        <v>22</v>
      </c>
      <c r="I1805" t="s">
        <v>35</v>
      </c>
      <c r="J1805" t="s">
        <v>24</v>
      </c>
      <c r="K1805" t="s">
        <v>25</v>
      </c>
      <c r="L1805" t="s">
        <v>21</v>
      </c>
      <c r="M1805" t="s">
        <v>26</v>
      </c>
      <c r="N1805" t="s">
        <v>21</v>
      </c>
      <c r="O1805" t="s">
        <v>21</v>
      </c>
      <c r="P1805" t="s">
        <v>27</v>
      </c>
      <c r="Q1805" t="s">
        <v>45</v>
      </c>
      <c r="R1805" t="s">
        <v>47</v>
      </c>
      <c r="S1805" t="s">
        <v>21</v>
      </c>
      <c r="T1805" t="s">
        <v>21</v>
      </c>
      <c r="U1805" t="s">
        <v>42</v>
      </c>
      <c r="V1805" s="2" t="s">
        <v>66</v>
      </c>
    </row>
    <row r="1806" spans="1:22" ht="140.4" x14ac:dyDescent="0.3">
      <c r="A1806" t="s">
        <v>73</v>
      </c>
      <c r="B1806" t="s">
        <v>311</v>
      </c>
      <c r="C1806" t="s">
        <v>314</v>
      </c>
      <c r="D1806" t="s">
        <v>321</v>
      </c>
      <c r="E1806" t="s">
        <v>73</v>
      </c>
      <c r="F1806" t="s">
        <v>21</v>
      </c>
      <c r="G1806" t="s">
        <v>21</v>
      </c>
      <c r="H1806" t="s">
        <v>22</v>
      </c>
      <c r="I1806" t="s">
        <v>23</v>
      </c>
      <c r="J1806" t="s">
        <v>24</v>
      </c>
      <c r="K1806" t="s">
        <v>25</v>
      </c>
      <c r="L1806" t="s">
        <v>25</v>
      </c>
      <c r="M1806" t="s">
        <v>28</v>
      </c>
      <c r="N1806" t="s">
        <v>25</v>
      </c>
      <c r="O1806" t="s">
        <v>21</v>
      </c>
      <c r="P1806" t="s">
        <v>60</v>
      </c>
      <c r="Q1806" t="s">
        <v>45</v>
      </c>
      <c r="R1806" t="s">
        <v>29</v>
      </c>
      <c r="S1806" t="s">
        <v>21</v>
      </c>
      <c r="T1806" t="s">
        <v>25</v>
      </c>
      <c r="U1806" t="s">
        <v>30</v>
      </c>
      <c r="V1806" s="2" t="s">
        <v>34</v>
      </c>
    </row>
    <row r="1807" spans="1:22" ht="140.4" x14ac:dyDescent="0.3">
      <c r="A1807" t="s">
        <v>44</v>
      </c>
      <c r="B1807" t="s">
        <v>932</v>
      </c>
      <c r="C1807" t="s">
        <v>1374</v>
      </c>
      <c r="D1807" t="s">
        <v>3693</v>
      </c>
      <c r="E1807" t="s">
        <v>82</v>
      </c>
      <c r="F1807" t="s">
        <v>21</v>
      </c>
      <c r="G1807" t="s">
        <v>21</v>
      </c>
      <c r="H1807" t="s">
        <v>22</v>
      </c>
      <c r="I1807" t="s">
        <v>41</v>
      </c>
      <c r="J1807" t="s">
        <v>24</v>
      </c>
      <c r="K1807" t="s">
        <v>25</v>
      </c>
      <c r="L1807" t="s">
        <v>25</v>
      </c>
      <c r="M1807" t="s">
        <v>47</v>
      </c>
      <c r="N1807" t="s">
        <v>25</v>
      </c>
      <c r="O1807" t="s">
        <v>21</v>
      </c>
      <c r="P1807" t="s">
        <v>27</v>
      </c>
      <c r="Q1807" t="s">
        <v>45</v>
      </c>
      <c r="R1807" t="s">
        <v>29</v>
      </c>
      <c r="S1807" t="s">
        <v>21</v>
      </c>
      <c r="T1807" t="s">
        <v>21</v>
      </c>
      <c r="U1807" t="s">
        <v>33</v>
      </c>
      <c r="V1807" s="2" t="s">
        <v>34</v>
      </c>
    </row>
    <row r="1808" spans="1:22" x14ac:dyDescent="0.3">
      <c r="A1808" t="s">
        <v>49</v>
      </c>
      <c r="B1808" t="s">
        <v>475</v>
      </c>
      <c r="C1808" t="s">
        <v>1005</v>
      </c>
      <c r="D1808" t="s">
        <v>1444</v>
      </c>
      <c r="E1808" t="s">
        <v>49</v>
      </c>
      <c r="F1808" t="s">
        <v>21</v>
      </c>
      <c r="G1808" t="s">
        <v>21</v>
      </c>
      <c r="H1808" t="s">
        <v>22</v>
      </c>
      <c r="I1808" t="s">
        <v>35</v>
      </c>
      <c r="J1808" t="s">
        <v>24</v>
      </c>
      <c r="K1808" t="s">
        <v>25</v>
      </c>
      <c r="L1808" t="s">
        <v>25</v>
      </c>
      <c r="M1808" t="s">
        <v>28</v>
      </c>
      <c r="N1808" t="s">
        <v>21</v>
      </c>
      <c r="O1808" t="s">
        <v>21</v>
      </c>
      <c r="P1808" t="s">
        <v>60</v>
      </c>
      <c r="Q1808" t="s">
        <v>45</v>
      </c>
      <c r="R1808" t="s">
        <v>45</v>
      </c>
      <c r="S1808" t="s">
        <v>21</v>
      </c>
      <c r="T1808" t="s">
        <v>21</v>
      </c>
      <c r="U1808" t="s">
        <v>33</v>
      </c>
      <c r="V1808" t="s">
        <v>63</v>
      </c>
    </row>
    <row r="1809" spans="1:22" ht="156" x14ac:dyDescent="0.3">
      <c r="A1809" t="s">
        <v>39</v>
      </c>
      <c r="B1809" t="s">
        <v>162</v>
      </c>
      <c r="C1809" t="s">
        <v>656</v>
      </c>
      <c r="D1809" t="s">
        <v>676</v>
      </c>
      <c r="E1809" t="s">
        <v>39</v>
      </c>
      <c r="F1809" t="s">
        <v>21</v>
      </c>
      <c r="G1809" t="s">
        <v>21</v>
      </c>
      <c r="H1809" t="s">
        <v>22</v>
      </c>
      <c r="I1809" t="s">
        <v>23</v>
      </c>
      <c r="J1809" t="s">
        <v>24</v>
      </c>
      <c r="K1809" t="s">
        <v>25</v>
      </c>
      <c r="L1809" t="s">
        <v>25</v>
      </c>
      <c r="M1809" t="s">
        <v>28</v>
      </c>
      <c r="N1809" t="s">
        <v>21</v>
      </c>
      <c r="O1809" t="s">
        <v>21</v>
      </c>
      <c r="P1809" t="s">
        <v>27</v>
      </c>
      <c r="Q1809" t="s">
        <v>45</v>
      </c>
      <c r="R1809" t="s">
        <v>29</v>
      </c>
      <c r="S1809" t="s">
        <v>21</v>
      </c>
      <c r="T1809" t="s">
        <v>21</v>
      </c>
      <c r="U1809" t="s">
        <v>42</v>
      </c>
      <c r="V1809" s="2" t="s">
        <v>31</v>
      </c>
    </row>
    <row r="1810" spans="1:22" ht="109.2" x14ac:dyDescent="0.3">
      <c r="A1810" t="s">
        <v>135</v>
      </c>
      <c r="B1810" t="s">
        <v>284</v>
      </c>
      <c r="C1810" t="s">
        <v>4847</v>
      </c>
      <c r="D1810" t="s">
        <v>4929</v>
      </c>
      <c r="E1810" t="s">
        <v>147</v>
      </c>
      <c r="F1810" t="s">
        <v>21</v>
      </c>
      <c r="G1810" t="s">
        <v>21</v>
      </c>
      <c r="H1810" t="s">
        <v>22</v>
      </c>
      <c r="I1810" t="s">
        <v>35</v>
      </c>
      <c r="J1810" t="s">
        <v>24</v>
      </c>
      <c r="K1810" t="s">
        <v>25</v>
      </c>
      <c r="L1810" t="s">
        <v>25</v>
      </c>
      <c r="M1810" t="s">
        <v>26</v>
      </c>
      <c r="N1810" t="s">
        <v>25</v>
      </c>
      <c r="O1810" t="s">
        <v>21</v>
      </c>
      <c r="P1810" t="s">
        <v>60</v>
      </c>
      <c r="Q1810" t="s">
        <v>29</v>
      </c>
      <c r="R1810" t="s">
        <v>29</v>
      </c>
      <c r="S1810" t="s">
        <v>21</v>
      </c>
      <c r="T1810" t="s">
        <v>25</v>
      </c>
      <c r="U1810" t="s">
        <v>33</v>
      </c>
      <c r="V1810" s="2" t="s">
        <v>99</v>
      </c>
    </row>
    <row r="1811" spans="1:22" ht="140.4" x14ac:dyDescent="0.3">
      <c r="A1811" t="s">
        <v>62</v>
      </c>
      <c r="B1811" t="s">
        <v>1742</v>
      </c>
      <c r="C1811" t="s">
        <v>1743</v>
      </c>
      <c r="D1811" t="s">
        <v>1754</v>
      </c>
      <c r="E1811" t="s">
        <v>62</v>
      </c>
      <c r="F1811" t="s">
        <v>21</v>
      </c>
      <c r="G1811" t="s">
        <v>21</v>
      </c>
      <c r="H1811" t="s">
        <v>22</v>
      </c>
      <c r="I1811" t="s">
        <v>23</v>
      </c>
      <c r="J1811" t="s">
        <v>24</v>
      </c>
      <c r="K1811" t="s">
        <v>25</v>
      </c>
      <c r="L1811" t="s">
        <v>25</v>
      </c>
      <c r="M1811" t="s">
        <v>38</v>
      </c>
      <c r="N1811" t="s">
        <v>25</v>
      </c>
      <c r="O1811" t="s">
        <v>21</v>
      </c>
      <c r="P1811" t="s">
        <v>27</v>
      </c>
      <c r="Q1811" t="s">
        <v>45</v>
      </c>
      <c r="R1811" t="s">
        <v>29</v>
      </c>
      <c r="S1811" t="s">
        <v>21</v>
      </c>
      <c r="T1811" t="s">
        <v>21</v>
      </c>
      <c r="U1811" t="s">
        <v>30</v>
      </c>
      <c r="V1811" s="2" t="s">
        <v>34</v>
      </c>
    </row>
    <row r="1812" spans="1:22" x14ac:dyDescent="0.3">
      <c r="A1812" t="s">
        <v>71</v>
      </c>
      <c r="B1812" t="s">
        <v>2427</v>
      </c>
      <c r="C1812" t="s">
        <v>2757</v>
      </c>
      <c r="D1812" t="s">
        <v>2760</v>
      </c>
      <c r="E1812" t="s">
        <v>71</v>
      </c>
      <c r="F1812" t="s">
        <v>21</v>
      </c>
      <c r="G1812" t="s">
        <v>25</v>
      </c>
    </row>
    <row r="1813" spans="1:22" x14ac:dyDescent="0.3">
      <c r="A1813" t="s">
        <v>71</v>
      </c>
      <c r="B1813" t="s">
        <v>963</v>
      </c>
      <c r="C1813" t="s">
        <v>2783</v>
      </c>
      <c r="D1813" t="s">
        <v>2826</v>
      </c>
      <c r="E1813" t="s">
        <v>71</v>
      </c>
      <c r="F1813" t="s">
        <v>21</v>
      </c>
      <c r="G1813" t="s">
        <v>25</v>
      </c>
    </row>
    <row r="1814" spans="1:22" ht="109.2" x14ac:dyDescent="0.3">
      <c r="A1814" t="s">
        <v>19</v>
      </c>
      <c r="B1814" t="s">
        <v>174</v>
      </c>
      <c r="C1814" t="s">
        <v>177</v>
      </c>
      <c r="D1814" t="s">
        <v>184</v>
      </c>
      <c r="E1814" t="s">
        <v>19</v>
      </c>
      <c r="F1814" t="s">
        <v>21</v>
      </c>
      <c r="G1814" t="s">
        <v>21</v>
      </c>
      <c r="H1814" t="s">
        <v>50</v>
      </c>
      <c r="I1814" t="s">
        <v>35</v>
      </c>
      <c r="J1814" t="s">
        <v>24</v>
      </c>
      <c r="K1814" t="s">
        <v>25</v>
      </c>
      <c r="L1814" t="s">
        <v>25</v>
      </c>
      <c r="M1814" t="s">
        <v>28</v>
      </c>
      <c r="N1814" t="s">
        <v>21</v>
      </c>
      <c r="O1814" t="s">
        <v>21</v>
      </c>
      <c r="P1814" t="s">
        <v>27</v>
      </c>
      <c r="Q1814" t="s">
        <v>45</v>
      </c>
      <c r="R1814" t="s">
        <v>45</v>
      </c>
      <c r="S1814" t="s">
        <v>21</v>
      </c>
      <c r="T1814" t="s">
        <v>21</v>
      </c>
      <c r="U1814" t="s">
        <v>42</v>
      </c>
      <c r="V1814" s="2" t="s">
        <v>46</v>
      </c>
    </row>
    <row r="1815" spans="1:22" x14ac:dyDescent="0.3">
      <c r="A1815" t="s">
        <v>62</v>
      </c>
      <c r="B1815" t="s">
        <v>881</v>
      </c>
      <c r="C1815" t="s">
        <v>993</v>
      </c>
      <c r="D1815" t="s">
        <v>1736</v>
      </c>
      <c r="E1815" t="s">
        <v>62</v>
      </c>
      <c r="F1815" t="s">
        <v>21</v>
      </c>
      <c r="G1815" t="s">
        <v>25</v>
      </c>
    </row>
    <row r="1816" spans="1:22" ht="156" x14ac:dyDescent="0.3">
      <c r="A1816" t="s">
        <v>70</v>
      </c>
      <c r="B1816" t="s">
        <v>4323</v>
      </c>
      <c r="C1816" t="s">
        <v>597</v>
      </c>
      <c r="D1816" t="s">
        <v>4324</v>
      </c>
      <c r="E1816" t="s">
        <v>70</v>
      </c>
      <c r="F1816" t="s">
        <v>21</v>
      </c>
      <c r="G1816" t="s">
        <v>21</v>
      </c>
      <c r="H1816" t="s">
        <v>22</v>
      </c>
      <c r="I1816" t="s">
        <v>23</v>
      </c>
      <c r="J1816" t="s">
        <v>24</v>
      </c>
      <c r="K1816" t="s">
        <v>25</v>
      </c>
      <c r="L1816" t="s">
        <v>25</v>
      </c>
      <c r="M1816" t="s">
        <v>26</v>
      </c>
      <c r="N1816" t="s">
        <v>21</v>
      </c>
      <c r="O1816" t="s">
        <v>21</v>
      </c>
      <c r="P1816" t="s">
        <v>60</v>
      </c>
      <c r="Q1816" t="s">
        <v>45</v>
      </c>
      <c r="R1816" t="s">
        <v>28</v>
      </c>
      <c r="S1816" t="s">
        <v>21</v>
      </c>
      <c r="T1816" t="s">
        <v>21</v>
      </c>
      <c r="U1816" t="s">
        <v>33</v>
      </c>
      <c r="V1816" s="2" t="s">
        <v>31</v>
      </c>
    </row>
    <row r="1817" spans="1:22" ht="140.4" x14ac:dyDescent="0.3">
      <c r="A1817" t="s">
        <v>49</v>
      </c>
      <c r="B1817" t="s">
        <v>174</v>
      </c>
      <c r="C1817" t="s">
        <v>1414</v>
      </c>
      <c r="D1817" t="s">
        <v>1415</v>
      </c>
      <c r="E1817" t="s">
        <v>49</v>
      </c>
      <c r="F1817" t="s">
        <v>21</v>
      </c>
      <c r="G1817" t="s">
        <v>21</v>
      </c>
      <c r="H1817" t="s">
        <v>22</v>
      </c>
      <c r="I1817" t="s">
        <v>23</v>
      </c>
      <c r="J1817" t="s">
        <v>24</v>
      </c>
      <c r="K1817" t="s">
        <v>25</v>
      </c>
      <c r="L1817" t="s">
        <v>25</v>
      </c>
      <c r="M1817" t="s">
        <v>38</v>
      </c>
      <c r="N1817" t="s">
        <v>25</v>
      </c>
      <c r="O1817" t="s">
        <v>21</v>
      </c>
      <c r="P1817" t="s">
        <v>60</v>
      </c>
      <c r="Q1817" t="s">
        <v>29</v>
      </c>
      <c r="R1817" t="s">
        <v>29</v>
      </c>
      <c r="S1817" t="s">
        <v>21</v>
      </c>
      <c r="T1817" t="s">
        <v>21</v>
      </c>
      <c r="U1817" t="s">
        <v>30</v>
      </c>
      <c r="V1817" s="2" t="s">
        <v>34</v>
      </c>
    </row>
    <row r="1818" spans="1:22" x14ac:dyDescent="0.3">
      <c r="A1818" t="s">
        <v>49</v>
      </c>
      <c r="B1818" t="s">
        <v>1190</v>
      </c>
      <c r="C1818" t="s">
        <v>1539</v>
      </c>
      <c r="D1818" t="s">
        <v>1566</v>
      </c>
      <c r="E1818" t="s">
        <v>49</v>
      </c>
      <c r="F1818" t="s">
        <v>21</v>
      </c>
      <c r="G1818" t="s">
        <v>21</v>
      </c>
      <c r="H1818" t="s">
        <v>22</v>
      </c>
      <c r="I1818" t="s">
        <v>35</v>
      </c>
      <c r="J1818" t="s">
        <v>47</v>
      </c>
      <c r="K1818" t="s">
        <v>21</v>
      </c>
      <c r="L1818" t="s">
        <v>21</v>
      </c>
      <c r="M1818" t="s">
        <v>47</v>
      </c>
      <c r="N1818" t="s">
        <v>21</v>
      </c>
      <c r="O1818" t="s">
        <v>21</v>
      </c>
      <c r="P1818" t="s">
        <v>27</v>
      </c>
      <c r="Q1818" t="s">
        <v>47</v>
      </c>
      <c r="R1818" t="s">
        <v>45</v>
      </c>
      <c r="S1818" t="s">
        <v>21</v>
      </c>
      <c r="T1818" t="s">
        <v>21</v>
      </c>
      <c r="U1818" t="s">
        <v>33</v>
      </c>
      <c r="V1818" t="s">
        <v>53</v>
      </c>
    </row>
    <row r="1819" spans="1:22" x14ac:dyDescent="0.3">
      <c r="A1819" t="s">
        <v>36</v>
      </c>
      <c r="B1819" t="s">
        <v>881</v>
      </c>
      <c r="C1819" t="s">
        <v>2278</v>
      </c>
      <c r="D1819" t="s">
        <v>2608</v>
      </c>
      <c r="E1819" t="s">
        <v>36</v>
      </c>
      <c r="F1819" t="s">
        <v>21</v>
      </c>
      <c r="G1819" t="s">
        <v>25</v>
      </c>
    </row>
    <row r="1820" spans="1:22" ht="156" x14ac:dyDescent="0.3">
      <c r="A1820" t="s">
        <v>67</v>
      </c>
      <c r="B1820" t="s">
        <v>843</v>
      </c>
      <c r="C1820" t="s">
        <v>844</v>
      </c>
      <c r="D1820" t="s">
        <v>2375</v>
      </c>
      <c r="E1820" t="s">
        <v>36</v>
      </c>
      <c r="F1820" t="s">
        <v>21</v>
      </c>
      <c r="G1820" t="s">
        <v>21</v>
      </c>
      <c r="H1820" t="s">
        <v>22</v>
      </c>
      <c r="I1820" t="s">
        <v>23</v>
      </c>
      <c r="J1820" t="s">
        <v>24</v>
      </c>
      <c r="K1820" t="s">
        <v>25</v>
      </c>
      <c r="L1820" t="s">
        <v>25</v>
      </c>
      <c r="M1820" t="s">
        <v>26</v>
      </c>
      <c r="N1820" t="s">
        <v>25</v>
      </c>
      <c r="O1820" t="s">
        <v>21</v>
      </c>
      <c r="P1820" s="2" t="s">
        <v>123</v>
      </c>
      <c r="Q1820" t="s">
        <v>28</v>
      </c>
      <c r="R1820" t="s">
        <v>29</v>
      </c>
      <c r="S1820" t="s">
        <v>21</v>
      </c>
      <c r="T1820" t="s">
        <v>25</v>
      </c>
      <c r="U1820" t="s">
        <v>33</v>
      </c>
      <c r="V1820" s="2" t="s">
        <v>31</v>
      </c>
    </row>
    <row r="1821" spans="1:22" ht="156" x14ac:dyDescent="0.3">
      <c r="A1821" t="s">
        <v>70</v>
      </c>
      <c r="B1821" t="s">
        <v>637</v>
      </c>
      <c r="C1821" t="s">
        <v>3328</v>
      </c>
      <c r="D1821" t="s">
        <v>4246</v>
      </c>
      <c r="E1821" t="s">
        <v>146</v>
      </c>
      <c r="F1821" t="s">
        <v>21</v>
      </c>
      <c r="G1821" t="s">
        <v>21</v>
      </c>
      <c r="H1821" t="s">
        <v>22</v>
      </c>
      <c r="I1821" t="s">
        <v>23</v>
      </c>
      <c r="J1821" t="s">
        <v>24</v>
      </c>
      <c r="K1821" t="s">
        <v>25</v>
      </c>
      <c r="L1821" t="s">
        <v>21</v>
      </c>
      <c r="M1821" t="s">
        <v>38</v>
      </c>
      <c r="N1821" t="s">
        <v>25</v>
      </c>
      <c r="O1821" t="s">
        <v>21</v>
      </c>
      <c r="P1821" t="s">
        <v>27</v>
      </c>
      <c r="Q1821" t="s">
        <v>29</v>
      </c>
      <c r="R1821" t="s">
        <v>29</v>
      </c>
      <c r="S1821" t="s">
        <v>21</v>
      </c>
      <c r="T1821" t="s">
        <v>21</v>
      </c>
      <c r="U1821" t="s">
        <v>75</v>
      </c>
      <c r="V1821" s="2" t="s">
        <v>31</v>
      </c>
    </row>
    <row r="1822" spans="1:22" ht="109.2" x14ac:dyDescent="0.3">
      <c r="A1822" t="s">
        <v>147</v>
      </c>
      <c r="B1822" t="s">
        <v>475</v>
      </c>
      <c r="C1822" t="s">
        <v>1000</v>
      </c>
      <c r="D1822" t="s">
        <v>5185</v>
      </c>
      <c r="E1822" t="s">
        <v>147</v>
      </c>
      <c r="F1822" t="s">
        <v>21</v>
      </c>
      <c r="G1822" t="s">
        <v>21</v>
      </c>
      <c r="H1822" t="s">
        <v>22</v>
      </c>
      <c r="I1822" t="s">
        <v>41</v>
      </c>
      <c r="J1822" t="s">
        <v>24</v>
      </c>
      <c r="K1822" t="s">
        <v>21</v>
      </c>
      <c r="L1822" t="s">
        <v>21</v>
      </c>
      <c r="M1822" t="s">
        <v>47</v>
      </c>
      <c r="N1822" t="s">
        <v>21</v>
      </c>
      <c r="O1822" t="s">
        <v>21</v>
      </c>
      <c r="P1822" t="s">
        <v>27</v>
      </c>
      <c r="Q1822" t="s">
        <v>45</v>
      </c>
      <c r="R1822" t="s">
        <v>29</v>
      </c>
      <c r="S1822" t="s">
        <v>21</v>
      </c>
      <c r="T1822" t="s">
        <v>21</v>
      </c>
      <c r="U1822" t="s">
        <v>33</v>
      </c>
      <c r="V1822" s="2" t="s">
        <v>66</v>
      </c>
    </row>
    <row r="1823" spans="1:22" x14ac:dyDescent="0.3">
      <c r="A1823" t="s">
        <v>85</v>
      </c>
      <c r="B1823" t="s">
        <v>174</v>
      </c>
      <c r="C1823" t="s">
        <v>195</v>
      </c>
      <c r="D1823" t="s">
        <v>4454</v>
      </c>
      <c r="E1823" t="s">
        <v>85</v>
      </c>
      <c r="F1823" t="s">
        <v>21</v>
      </c>
      <c r="G1823" t="s">
        <v>21</v>
      </c>
      <c r="H1823" t="s">
        <v>54</v>
      </c>
      <c r="I1823" t="s">
        <v>35</v>
      </c>
      <c r="J1823" t="s">
        <v>47</v>
      </c>
      <c r="K1823" t="s">
        <v>21</v>
      </c>
      <c r="L1823" t="s">
        <v>21</v>
      </c>
      <c r="M1823" t="s">
        <v>47</v>
      </c>
      <c r="N1823" t="s">
        <v>21</v>
      </c>
      <c r="O1823" t="s">
        <v>21</v>
      </c>
      <c r="P1823" t="s">
        <v>27</v>
      </c>
      <c r="Q1823" t="s">
        <v>47</v>
      </c>
      <c r="R1823" t="s">
        <v>47</v>
      </c>
      <c r="S1823" t="s">
        <v>21</v>
      </c>
      <c r="T1823" t="s">
        <v>21</v>
      </c>
      <c r="U1823" t="s">
        <v>42</v>
      </c>
      <c r="V1823" t="s">
        <v>63</v>
      </c>
    </row>
    <row r="1824" spans="1:22" ht="124.8" x14ac:dyDescent="0.3">
      <c r="A1824" t="s">
        <v>85</v>
      </c>
      <c r="B1824" t="s">
        <v>174</v>
      </c>
      <c r="C1824" t="s">
        <v>195</v>
      </c>
      <c r="D1824" t="s">
        <v>4452</v>
      </c>
      <c r="E1824" t="s">
        <v>85</v>
      </c>
      <c r="F1824" t="s">
        <v>21</v>
      </c>
      <c r="G1824" t="s">
        <v>21</v>
      </c>
      <c r="H1824" t="s">
        <v>22</v>
      </c>
      <c r="I1824" t="s">
        <v>35</v>
      </c>
      <c r="J1824" t="s">
        <v>24</v>
      </c>
      <c r="K1824" t="s">
        <v>25</v>
      </c>
      <c r="L1824" t="s">
        <v>25</v>
      </c>
      <c r="M1824" t="s">
        <v>38</v>
      </c>
      <c r="N1824" t="s">
        <v>25</v>
      </c>
      <c r="O1824" t="s">
        <v>21</v>
      </c>
      <c r="P1824" t="s">
        <v>60</v>
      </c>
      <c r="Q1824" t="s">
        <v>45</v>
      </c>
      <c r="R1824" t="s">
        <v>47</v>
      </c>
      <c r="S1824" t="s">
        <v>21</v>
      </c>
      <c r="T1824" t="s">
        <v>21</v>
      </c>
      <c r="U1824" t="s">
        <v>42</v>
      </c>
      <c r="V1824" s="2" t="s">
        <v>97</v>
      </c>
    </row>
    <row r="1825" spans="1:22" x14ac:dyDescent="0.3">
      <c r="A1825" t="s">
        <v>64</v>
      </c>
      <c r="B1825" t="s">
        <v>162</v>
      </c>
      <c r="C1825" t="s">
        <v>513</v>
      </c>
      <c r="D1825" t="s">
        <v>3212</v>
      </c>
      <c r="E1825" t="s">
        <v>64</v>
      </c>
      <c r="F1825" t="s">
        <v>21</v>
      </c>
      <c r="G1825" t="s">
        <v>21</v>
      </c>
      <c r="H1825" t="s">
        <v>22</v>
      </c>
      <c r="I1825" t="s">
        <v>23</v>
      </c>
      <c r="J1825" t="s">
        <v>24</v>
      </c>
      <c r="K1825" t="s">
        <v>25</v>
      </c>
      <c r="L1825" t="s">
        <v>25</v>
      </c>
      <c r="M1825" t="s">
        <v>28</v>
      </c>
      <c r="N1825" t="s">
        <v>25</v>
      </c>
      <c r="O1825" t="s">
        <v>21</v>
      </c>
      <c r="P1825" t="s">
        <v>60</v>
      </c>
      <c r="Q1825" t="s">
        <v>45</v>
      </c>
      <c r="R1825" t="s">
        <v>29</v>
      </c>
      <c r="S1825" t="s">
        <v>21</v>
      </c>
      <c r="T1825" t="s">
        <v>25</v>
      </c>
      <c r="U1825" t="s">
        <v>30</v>
      </c>
      <c r="V1825" t="s">
        <v>63</v>
      </c>
    </row>
    <row r="1826" spans="1:22" x14ac:dyDescent="0.3">
      <c r="A1826" t="s">
        <v>71</v>
      </c>
      <c r="B1826" t="s">
        <v>963</v>
      </c>
      <c r="C1826" t="s">
        <v>2783</v>
      </c>
      <c r="D1826" t="s">
        <v>2825</v>
      </c>
      <c r="E1826" t="s">
        <v>71</v>
      </c>
      <c r="F1826" t="s">
        <v>21</v>
      </c>
      <c r="G1826" t="s">
        <v>21</v>
      </c>
      <c r="H1826" t="s">
        <v>22</v>
      </c>
      <c r="I1826" t="s">
        <v>23</v>
      </c>
      <c r="J1826" t="s">
        <v>24</v>
      </c>
      <c r="K1826" t="s">
        <v>25</v>
      </c>
      <c r="L1826" t="s">
        <v>25</v>
      </c>
      <c r="M1826" t="s">
        <v>28</v>
      </c>
      <c r="N1826" t="s">
        <v>25</v>
      </c>
      <c r="O1826" t="s">
        <v>21</v>
      </c>
      <c r="P1826" t="s">
        <v>27</v>
      </c>
      <c r="Q1826" t="s">
        <v>45</v>
      </c>
      <c r="R1826" t="s">
        <v>29</v>
      </c>
      <c r="S1826" t="s">
        <v>21</v>
      </c>
      <c r="T1826" t="s">
        <v>25</v>
      </c>
      <c r="U1826" t="s">
        <v>30</v>
      </c>
      <c r="V1826" t="s">
        <v>63</v>
      </c>
    </row>
    <row r="1827" spans="1:22" ht="109.2" x14ac:dyDescent="0.3">
      <c r="A1827" t="s">
        <v>79</v>
      </c>
      <c r="B1827" t="s">
        <v>519</v>
      </c>
      <c r="C1827" t="s">
        <v>540</v>
      </c>
      <c r="D1827" t="s">
        <v>554</v>
      </c>
      <c r="E1827" t="s">
        <v>79</v>
      </c>
      <c r="F1827" t="s">
        <v>21</v>
      </c>
      <c r="G1827" t="s">
        <v>21</v>
      </c>
      <c r="H1827" t="s">
        <v>22</v>
      </c>
      <c r="I1827" t="s">
        <v>23</v>
      </c>
      <c r="J1827" t="s">
        <v>24</v>
      </c>
      <c r="K1827" t="s">
        <v>25</v>
      </c>
      <c r="L1827" t="s">
        <v>21</v>
      </c>
      <c r="M1827" t="s">
        <v>47</v>
      </c>
      <c r="N1827" t="s">
        <v>21</v>
      </c>
      <c r="O1827" t="s">
        <v>21</v>
      </c>
      <c r="P1827" t="s">
        <v>27</v>
      </c>
      <c r="Q1827" t="s">
        <v>45</v>
      </c>
      <c r="R1827" t="s">
        <v>45</v>
      </c>
      <c r="S1827" t="s">
        <v>21</v>
      </c>
      <c r="T1827" t="s">
        <v>21</v>
      </c>
      <c r="U1827" t="s">
        <v>30</v>
      </c>
      <c r="V1827" s="2" t="s">
        <v>66</v>
      </c>
    </row>
    <row r="1828" spans="1:22" ht="156" x14ac:dyDescent="0.3">
      <c r="A1828" t="s">
        <v>61</v>
      </c>
      <c r="B1828" t="s">
        <v>847</v>
      </c>
      <c r="C1828" t="s">
        <v>1069</v>
      </c>
      <c r="D1828" t="s">
        <v>1277</v>
      </c>
      <c r="E1828" t="s">
        <v>69</v>
      </c>
      <c r="F1828" t="s">
        <v>21</v>
      </c>
      <c r="G1828" t="s">
        <v>21</v>
      </c>
      <c r="H1828" t="s">
        <v>22</v>
      </c>
      <c r="I1828" t="s">
        <v>23</v>
      </c>
      <c r="J1828" t="s">
        <v>24</v>
      </c>
      <c r="K1828" t="s">
        <v>25</v>
      </c>
      <c r="L1828" t="s">
        <v>25</v>
      </c>
      <c r="M1828" t="s">
        <v>26</v>
      </c>
      <c r="N1828" t="s">
        <v>25</v>
      </c>
      <c r="O1828" t="s">
        <v>21</v>
      </c>
      <c r="P1828" t="s">
        <v>27</v>
      </c>
      <c r="Q1828" t="s">
        <v>45</v>
      </c>
      <c r="R1828" t="s">
        <v>28</v>
      </c>
      <c r="S1828" t="s">
        <v>21</v>
      </c>
      <c r="T1828" t="s">
        <v>21</v>
      </c>
      <c r="U1828" t="s">
        <v>33</v>
      </c>
      <c r="V1828" s="2" t="s">
        <v>31</v>
      </c>
    </row>
    <row r="1829" spans="1:22" ht="109.2" x14ac:dyDescent="0.3">
      <c r="A1829" t="s">
        <v>56</v>
      </c>
      <c r="B1829" t="s">
        <v>1742</v>
      </c>
      <c r="C1829" t="s">
        <v>1834</v>
      </c>
      <c r="D1829" t="s">
        <v>2130</v>
      </c>
      <c r="E1829" t="s">
        <v>56</v>
      </c>
      <c r="F1829" t="s">
        <v>21</v>
      </c>
      <c r="G1829" t="s">
        <v>21</v>
      </c>
      <c r="H1829" t="s">
        <v>22</v>
      </c>
      <c r="I1829" t="s">
        <v>23</v>
      </c>
      <c r="J1829" t="s">
        <v>24</v>
      </c>
      <c r="K1829" t="s">
        <v>25</v>
      </c>
      <c r="L1829" t="s">
        <v>25</v>
      </c>
      <c r="M1829" t="s">
        <v>26</v>
      </c>
      <c r="N1829" t="s">
        <v>21</v>
      </c>
      <c r="O1829" t="s">
        <v>21</v>
      </c>
      <c r="P1829" t="s">
        <v>80</v>
      </c>
      <c r="Q1829" t="s">
        <v>45</v>
      </c>
      <c r="R1829" t="s">
        <v>28</v>
      </c>
      <c r="S1829" t="s">
        <v>21</v>
      </c>
      <c r="T1829" t="s">
        <v>25</v>
      </c>
      <c r="U1829" t="s">
        <v>30</v>
      </c>
      <c r="V1829" s="2" t="s">
        <v>66</v>
      </c>
    </row>
    <row r="1830" spans="1:22" ht="140.4" x14ac:dyDescent="0.3">
      <c r="A1830" t="s">
        <v>32</v>
      </c>
      <c r="B1830" t="s">
        <v>1742</v>
      </c>
      <c r="C1830" t="s">
        <v>1834</v>
      </c>
      <c r="D1830" t="s">
        <v>2042</v>
      </c>
      <c r="E1830" t="s">
        <v>32</v>
      </c>
      <c r="F1830" t="s">
        <v>21</v>
      </c>
      <c r="G1830" t="s">
        <v>21</v>
      </c>
      <c r="H1830" t="s">
        <v>22</v>
      </c>
      <c r="I1830" t="s">
        <v>23</v>
      </c>
      <c r="J1830" t="s">
        <v>24</v>
      </c>
      <c r="K1830" t="s">
        <v>21</v>
      </c>
      <c r="L1830" t="s">
        <v>25</v>
      </c>
      <c r="M1830" t="s">
        <v>26</v>
      </c>
      <c r="N1830" t="s">
        <v>25</v>
      </c>
      <c r="O1830" t="s">
        <v>21</v>
      </c>
      <c r="P1830" t="s">
        <v>80</v>
      </c>
      <c r="Q1830" t="s">
        <v>45</v>
      </c>
      <c r="R1830" t="s">
        <v>45</v>
      </c>
      <c r="S1830" t="s">
        <v>21</v>
      </c>
      <c r="T1830" t="s">
        <v>21</v>
      </c>
      <c r="U1830" t="s">
        <v>30</v>
      </c>
      <c r="V1830" s="2" t="s">
        <v>34</v>
      </c>
    </row>
    <row r="1831" spans="1:22" ht="109.2" x14ac:dyDescent="0.3">
      <c r="A1831" t="s">
        <v>39</v>
      </c>
      <c r="B1831" t="s">
        <v>478</v>
      </c>
      <c r="C1831" t="s">
        <v>5325</v>
      </c>
      <c r="D1831" t="s">
        <v>705</v>
      </c>
      <c r="E1831" t="s">
        <v>39</v>
      </c>
      <c r="F1831" t="s">
        <v>21</v>
      </c>
      <c r="G1831" t="s">
        <v>21</v>
      </c>
      <c r="H1831" t="s">
        <v>22</v>
      </c>
      <c r="I1831" t="s">
        <v>23</v>
      </c>
      <c r="J1831" t="s">
        <v>24</v>
      </c>
      <c r="K1831" t="s">
        <v>25</v>
      </c>
      <c r="L1831" t="s">
        <v>25</v>
      </c>
      <c r="M1831" t="s">
        <v>28</v>
      </c>
      <c r="N1831" t="s">
        <v>25</v>
      </c>
      <c r="O1831" t="s">
        <v>21</v>
      </c>
      <c r="P1831" t="s">
        <v>27</v>
      </c>
      <c r="Q1831" t="s">
        <v>28</v>
      </c>
      <c r="R1831" t="s">
        <v>29</v>
      </c>
      <c r="S1831" t="s">
        <v>21</v>
      </c>
      <c r="T1831" t="s">
        <v>21</v>
      </c>
      <c r="U1831" t="s">
        <v>33</v>
      </c>
      <c r="V1831" s="2" t="s">
        <v>66</v>
      </c>
    </row>
    <row r="1832" spans="1:22" x14ac:dyDescent="0.3">
      <c r="A1832" t="s">
        <v>59</v>
      </c>
      <c r="B1832" t="s">
        <v>3366</v>
      </c>
      <c r="C1832" t="s">
        <v>3593</v>
      </c>
      <c r="D1832" t="s">
        <v>3647</v>
      </c>
      <c r="E1832" t="s">
        <v>59</v>
      </c>
      <c r="F1832" t="s">
        <v>21</v>
      </c>
      <c r="G1832" t="s">
        <v>21</v>
      </c>
      <c r="H1832" t="s">
        <v>54</v>
      </c>
      <c r="I1832" t="s">
        <v>23</v>
      </c>
      <c r="J1832" t="s">
        <v>47</v>
      </c>
      <c r="K1832" t="s">
        <v>21</v>
      </c>
      <c r="L1832" t="s">
        <v>25</v>
      </c>
      <c r="M1832" t="s">
        <v>47</v>
      </c>
      <c r="N1832" t="s">
        <v>21</v>
      </c>
      <c r="O1832" t="s">
        <v>21</v>
      </c>
      <c r="P1832" t="s">
        <v>27</v>
      </c>
      <c r="Q1832" t="s">
        <v>45</v>
      </c>
      <c r="R1832" t="s">
        <v>45</v>
      </c>
      <c r="S1832" t="s">
        <v>21</v>
      </c>
      <c r="T1832" t="s">
        <v>21</v>
      </c>
      <c r="U1832" t="s">
        <v>42</v>
      </c>
      <c r="V1832" t="s">
        <v>63</v>
      </c>
    </row>
    <row r="1833" spans="1:22" ht="46.8" x14ac:dyDescent="0.3">
      <c r="A1833" t="s">
        <v>136</v>
      </c>
      <c r="B1833" t="s">
        <v>1683</v>
      </c>
      <c r="C1833" t="s">
        <v>4794</v>
      </c>
      <c r="D1833" t="s">
        <v>4797</v>
      </c>
      <c r="E1833" t="s">
        <v>136</v>
      </c>
      <c r="F1833" t="s">
        <v>21</v>
      </c>
      <c r="G1833" t="s">
        <v>21</v>
      </c>
      <c r="H1833" t="s">
        <v>22</v>
      </c>
      <c r="I1833" t="s">
        <v>35</v>
      </c>
      <c r="J1833" t="s">
        <v>47</v>
      </c>
      <c r="K1833" t="s">
        <v>21</v>
      </c>
      <c r="L1833" t="s">
        <v>21</v>
      </c>
      <c r="M1833" t="s">
        <v>47</v>
      </c>
      <c r="N1833" t="s">
        <v>21</v>
      </c>
      <c r="O1833" t="s">
        <v>21</v>
      </c>
      <c r="P1833" t="s">
        <v>80</v>
      </c>
      <c r="Q1833" t="s">
        <v>45</v>
      </c>
      <c r="R1833" t="s">
        <v>29</v>
      </c>
      <c r="S1833" t="s">
        <v>21</v>
      </c>
      <c r="T1833" t="s">
        <v>25</v>
      </c>
      <c r="U1833" t="s">
        <v>30</v>
      </c>
      <c r="V1833" s="2" t="s">
        <v>81</v>
      </c>
    </row>
    <row r="1834" spans="1:22" ht="140.4" x14ac:dyDescent="0.3">
      <c r="A1834" t="s">
        <v>82</v>
      </c>
      <c r="B1834" t="s">
        <v>2938</v>
      </c>
      <c r="C1834" t="s">
        <v>4604</v>
      </c>
      <c r="D1834" t="s">
        <v>4608</v>
      </c>
      <c r="E1834" t="s">
        <v>82</v>
      </c>
      <c r="F1834" t="s">
        <v>21</v>
      </c>
      <c r="G1834" t="s">
        <v>21</v>
      </c>
      <c r="H1834" t="s">
        <v>50</v>
      </c>
      <c r="I1834" t="s">
        <v>35</v>
      </c>
      <c r="J1834" t="s">
        <v>47</v>
      </c>
      <c r="K1834" t="s">
        <v>21</v>
      </c>
      <c r="L1834" t="s">
        <v>21</v>
      </c>
      <c r="M1834" t="s">
        <v>47</v>
      </c>
      <c r="N1834" t="s">
        <v>21</v>
      </c>
      <c r="O1834" t="s">
        <v>21</v>
      </c>
      <c r="P1834" t="s">
        <v>27</v>
      </c>
      <c r="Q1834" t="s">
        <v>47</v>
      </c>
      <c r="R1834" t="s">
        <v>47</v>
      </c>
      <c r="S1834" t="s">
        <v>21</v>
      </c>
      <c r="T1834" t="s">
        <v>21</v>
      </c>
      <c r="U1834" t="s">
        <v>33</v>
      </c>
      <c r="V1834" s="2" t="s">
        <v>34</v>
      </c>
    </row>
    <row r="1835" spans="1:22" ht="140.4" x14ac:dyDescent="0.3">
      <c r="A1835" t="s">
        <v>70</v>
      </c>
      <c r="B1835" t="s">
        <v>1602</v>
      </c>
      <c r="C1835" t="s">
        <v>3703</v>
      </c>
      <c r="D1835" t="s">
        <v>4165</v>
      </c>
      <c r="E1835" t="s">
        <v>70</v>
      </c>
      <c r="F1835" t="s">
        <v>21</v>
      </c>
      <c r="G1835" t="s">
        <v>21</v>
      </c>
      <c r="H1835" t="s">
        <v>22</v>
      </c>
      <c r="I1835" t="s">
        <v>35</v>
      </c>
      <c r="J1835" t="s">
        <v>24</v>
      </c>
      <c r="K1835" t="s">
        <v>25</v>
      </c>
      <c r="L1835" t="s">
        <v>25</v>
      </c>
      <c r="M1835" t="s">
        <v>26</v>
      </c>
      <c r="N1835" t="s">
        <v>25</v>
      </c>
      <c r="O1835" t="s">
        <v>21</v>
      </c>
      <c r="P1835" t="s">
        <v>27</v>
      </c>
      <c r="Q1835" t="s">
        <v>28</v>
      </c>
      <c r="R1835" t="s">
        <v>29</v>
      </c>
      <c r="S1835" t="s">
        <v>21</v>
      </c>
      <c r="T1835" t="s">
        <v>21</v>
      </c>
      <c r="U1835" t="s">
        <v>42</v>
      </c>
      <c r="V1835" s="2" t="s">
        <v>34</v>
      </c>
    </row>
    <row r="1836" spans="1:22" ht="140.4" x14ac:dyDescent="0.3">
      <c r="A1836" t="s">
        <v>61</v>
      </c>
      <c r="B1836" t="s">
        <v>1190</v>
      </c>
      <c r="C1836" t="s">
        <v>1195</v>
      </c>
      <c r="D1836" t="s">
        <v>1255</v>
      </c>
      <c r="E1836" t="s">
        <v>61</v>
      </c>
      <c r="F1836" t="s">
        <v>21</v>
      </c>
      <c r="G1836" t="s">
        <v>21</v>
      </c>
      <c r="H1836" t="s">
        <v>22</v>
      </c>
      <c r="I1836" t="s">
        <v>23</v>
      </c>
      <c r="J1836" t="s">
        <v>24</v>
      </c>
      <c r="K1836" t="s">
        <v>21</v>
      </c>
      <c r="L1836" t="s">
        <v>25</v>
      </c>
      <c r="M1836" t="s">
        <v>26</v>
      </c>
      <c r="N1836" t="s">
        <v>25</v>
      </c>
      <c r="O1836" t="s">
        <v>21</v>
      </c>
      <c r="P1836" t="s">
        <v>27</v>
      </c>
      <c r="Q1836" t="s">
        <v>45</v>
      </c>
      <c r="R1836" t="s">
        <v>29</v>
      </c>
      <c r="S1836" t="s">
        <v>21</v>
      </c>
      <c r="T1836" t="s">
        <v>21</v>
      </c>
      <c r="U1836" t="s">
        <v>30</v>
      </c>
      <c r="V1836" s="2" t="s">
        <v>34</v>
      </c>
    </row>
    <row r="1837" spans="1:22" ht="140.4" x14ac:dyDescent="0.3">
      <c r="A1837" t="s">
        <v>32</v>
      </c>
      <c r="B1837" t="s">
        <v>1742</v>
      </c>
      <c r="C1837" t="s">
        <v>1834</v>
      </c>
      <c r="D1837" t="s">
        <v>2041</v>
      </c>
      <c r="E1837" t="s">
        <v>32</v>
      </c>
      <c r="F1837" t="s">
        <v>21</v>
      </c>
      <c r="G1837" t="s">
        <v>21</v>
      </c>
      <c r="H1837" t="s">
        <v>22</v>
      </c>
      <c r="I1837" t="s">
        <v>23</v>
      </c>
      <c r="J1837" t="s">
        <v>24</v>
      </c>
      <c r="K1837" t="s">
        <v>25</v>
      </c>
      <c r="L1837" t="s">
        <v>25</v>
      </c>
      <c r="M1837" t="s">
        <v>38</v>
      </c>
      <c r="N1837" t="s">
        <v>25</v>
      </c>
      <c r="O1837" t="s">
        <v>21</v>
      </c>
      <c r="P1837" t="s">
        <v>27</v>
      </c>
      <c r="Q1837" t="s">
        <v>45</v>
      </c>
      <c r="R1837" t="s">
        <v>29</v>
      </c>
      <c r="S1837" t="s">
        <v>21</v>
      </c>
      <c r="T1837" t="s">
        <v>21</v>
      </c>
      <c r="U1837" t="s">
        <v>30</v>
      </c>
      <c r="V1837" s="2" t="s">
        <v>34</v>
      </c>
    </row>
    <row r="1838" spans="1:22" x14ac:dyDescent="0.3">
      <c r="A1838" t="s">
        <v>32</v>
      </c>
      <c r="B1838" t="s">
        <v>1880</v>
      </c>
      <c r="C1838" t="s">
        <v>1881</v>
      </c>
      <c r="D1838" t="s">
        <v>1920</v>
      </c>
      <c r="E1838" t="s">
        <v>71</v>
      </c>
      <c r="F1838" t="s">
        <v>21</v>
      </c>
      <c r="G1838" t="s">
        <v>25</v>
      </c>
    </row>
    <row r="1839" spans="1:22" ht="62.4" x14ac:dyDescent="0.3">
      <c r="A1839" t="s">
        <v>32</v>
      </c>
      <c r="B1839" t="s">
        <v>1056</v>
      </c>
      <c r="C1839" t="s">
        <v>1057</v>
      </c>
      <c r="D1839" t="s">
        <v>1942</v>
      </c>
      <c r="E1839" t="s">
        <v>32</v>
      </c>
      <c r="F1839" t="s">
        <v>21</v>
      </c>
      <c r="G1839" t="s">
        <v>21</v>
      </c>
      <c r="H1839" t="s">
        <v>22</v>
      </c>
      <c r="I1839" t="s">
        <v>35</v>
      </c>
      <c r="J1839" t="s">
        <v>24</v>
      </c>
      <c r="K1839" t="s">
        <v>25</v>
      </c>
      <c r="L1839" t="s">
        <v>25</v>
      </c>
      <c r="M1839" t="s">
        <v>28</v>
      </c>
      <c r="N1839" t="s">
        <v>21</v>
      </c>
      <c r="O1839" t="s">
        <v>21</v>
      </c>
      <c r="P1839" t="s">
        <v>27</v>
      </c>
      <c r="Q1839" t="s">
        <v>45</v>
      </c>
      <c r="R1839" t="s">
        <v>45</v>
      </c>
      <c r="S1839" t="s">
        <v>21</v>
      </c>
      <c r="T1839" t="s">
        <v>21</v>
      </c>
      <c r="U1839" t="s">
        <v>33</v>
      </c>
      <c r="V1839" s="2" t="s">
        <v>48</v>
      </c>
    </row>
    <row r="1840" spans="1:22" ht="156" x14ac:dyDescent="0.3">
      <c r="A1840" t="s">
        <v>61</v>
      </c>
      <c r="B1840" t="s">
        <v>847</v>
      </c>
      <c r="C1840" t="s">
        <v>1103</v>
      </c>
      <c r="D1840" t="s">
        <v>1104</v>
      </c>
      <c r="E1840" t="s">
        <v>61</v>
      </c>
      <c r="F1840" t="s">
        <v>21</v>
      </c>
      <c r="G1840" t="s">
        <v>21</v>
      </c>
      <c r="H1840" t="s">
        <v>22</v>
      </c>
      <c r="I1840" t="s">
        <v>23</v>
      </c>
      <c r="J1840" t="s">
        <v>24</v>
      </c>
      <c r="K1840" t="s">
        <v>25</v>
      </c>
      <c r="L1840" t="s">
        <v>25</v>
      </c>
      <c r="M1840" t="s">
        <v>26</v>
      </c>
      <c r="N1840" t="s">
        <v>21</v>
      </c>
      <c r="O1840" t="s">
        <v>21</v>
      </c>
      <c r="P1840" t="s">
        <v>27</v>
      </c>
      <c r="Q1840" t="s">
        <v>45</v>
      </c>
      <c r="R1840" t="s">
        <v>47</v>
      </c>
      <c r="S1840" t="s">
        <v>21</v>
      </c>
      <c r="T1840" t="s">
        <v>21</v>
      </c>
      <c r="U1840" t="s">
        <v>30</v>
      </c>
      <c r="V1840" s="2" t="s">
        <v>31</v>
      </c>
    </row>
    <row r="1841" spans="1:22" x14ac:dyDescent="0.3">
      <c r="A1841" t="s">
        <v>71</v>
      </c>
      <c r="B1841" t="s">
        <v>963</v>
      </c>
      <c r="C1841" t="s">
        <v>2783</v>
      </c>
      <c r="D1841" t="s">
        <v>2824</v>
      </c>
      <c r="E1841" t="s">
        <v>71</v>
      </c>
      <c r="F1841" t="s">
        <v>21</v>
      </c>
      <c r="G1841" t="s">
        <v>21</v>
      </c>
      <c r="H1841" t="s">
        <v>50</v>
      </c>
      <c r="I1841" t="s">
        <v>23</v>
      </c>
      <c r="J1841" t="s">
        <v>24</v>
      </c>
      <c r="K1841" t="s">
        <v>21</v>
      </c>
      <c r="L1841" t="s">
        <v>25</v>
      </c>
      <c r="M1841" t="s">
        <v>28</v>
      </c>
      <c r="N1841" t="s">
        <v>25</v>
      </c>
      <c r="O1841" t="s">
        <v>21</v>
      </c>
      <c r="P1841" t="s">
        <v>27</v>
      </c>
      <c r="Q1841" t="s">
        <v>45</v>
      </c>
      <c r="R1841" t="s">
        <v>28</v>
      </c>
      <c r="S1841" t="s">
        <v>21</v>
      </c>
      <c r="T1841" t="s">
        <v>21</v>
      </c>
      <c r="U1841" t="s">
        <v>33</v>
      </c>
      <c r="V1841" t="s">
        <v>63</v>
      </c>
    </row>
    <row r="1842" spans="1:22" ht="140.4" x14ac:dyDescent="0.3">
      <c r="A1842" t="s">
        <v>73</v>
      </c>
      <c r="B1842" t="s">
        <v>162</v>
      </c>
      <c r="C1842" t="s">
        <v>359</v>
      </c>
      <c r="D1842" t="s">
        <v>383</v>
      </c>
      <c r="E1842" t="s">
        <v>58</v>
      </c>
      <c r="F1842" t="s">
        <v>21</v>
      </c>
      <c r="G1842" t="s">
        <v>21</v>
      </c>
      <c r="H1842" t="s">
        <v>22</v>
      </c>
      <c r="I1842" t="s">
        <v>35</v>
      </c>
      <c r="J1842" t="s">
        <v>24</v>
      </c>
      <c r="K1842" t="s">
        <v>21</v>
      </c>
      <c r="L1842" t="s">
        <v>25</v>
      </c>
      <c r="M1842" t="s">
        <v>28</v>
      </c>
      <c r="N1842" t="s">
        <v>25</v>
      </c>
      <c r="O1842" t="s">
        <v>21</v>
      </c>
      <c r="P1842" t="s">
        <v>27</v>
      </c>
      <c r="Q1842" t="s">
        <v>45</v>
      </c>
      <c r="R1842" t="s">
        <v>29</v>
      </c>
      <c r="S1842" t="s">
        <v>21</v>
      </c>
      <c r="T1842" t="s">
        <v>21</v>
      </c>
      <c r="U1842" t="s">
        <v>42</v>
      </c>
      <c r="V1842" s="2" t="s">
        <v>34</v>
      </c>
    </row>
    <row r="1843" spans="1:22" ht="140.4" x14ac:dyDescent="0.3">
      <c r="A1843" t="s">
        <v>83</v>
      </c>
      <c r="B1843" t="s">
        <v>932</v>
      </c>
      <c r="C1843" t="s">
        <v>1374</v>
      </c>
      <c r="D1843" t="s">
        <v>4999</v>
      </c>
      <c r="E1843" t="s">
        <v>83</v>
      </c>
      <c r="F1843" t="s">
        <v>21</v>
      </c>
      <c r="G1843" t="s">
        <v>21</v>
      </c>
      <c r="H1843" t="s">
        <v>22</v>
      </c>
      <c r="I1843" t="s">
        <v>35</v>
      </c>
      <c r="J1843" t="s">
        <v>24</v>
      </c>
      <c r="K1843" t="s">
        <v>25</v>
      </c>
      <c r="L1843" t="s">
        <v>25</v>
      </c>
      <c r="M1843" t="s">
        <v>28</v>
      </c>
      <c r="N1843" t="s">
        <v>21</v>
      </c>
      <c r="O1843" t="s">
        <v>21</v>
      </c>
      <c r="P1843" t="s">
        <v>27</v>
      </c>
      <c r="Q1843" t="s">
        <v>45</v>
      </c>
      <c r="R1843" t="s">
        <v>28</v>
      </c>
      <c r="S1843" t="s">
        <v>21</v>
      </c>
      <c r="T1843" t="s">
        <v>21</v>
      </c>
      <c r="U1843" t="s">
        <v>33</v>
      </c>
      <c r="V1843" s="2" t="s">
        <v>34</v>
      </c>
    </row>
    <row r="1844" spans="1:22" ht="156" x14ac:dyDescent="0.3">
      <c r="A1844" t="s">
        <v>61</v>
      </c>
      <c r="B1844" t="s">
        <v>847</v>
      </c>
      <c r="C1844" t="s">
        <v>1084</v>
      </c>
      <c r="D1844" t="s">
        <v>1085</v>
      </c>
      <c r="E1844" t="s">
        <v>61</v>
      </c>
      <c r="F1844" t="s">
        <v>21</v>
      </c>
      <c r="G1844" t="s">
        <v>21</v>
      </c>
      <c r="H1844" t="s">
        <v>22</v>
      </c>
      <c r="I1844" t="s">
        <v>41</v>
      </c>
      <c r="J1844" t="s">
        <v>24</v>
      </c>
      <c r="K1844" t="s">
        <v>25</v>
      </c>
      <c r="L1844" t="s">
        <v>25</v>
      </c>
      <c r="M1844" t="s">
        <v>38</v>
      </c>
      <c r="N1844" t="s">
        <v>25</v>
      </c>
      <c r="O1844" t="s">
        <v>21</v>
      </c>
      <c r="P1844" t="s">
        <v>27</v>
      </c>
      <c r="Q1844" t="s">
        <v>45</v>
      </c>
      <c r="R1844" t="s">
        <v>28</v>
      </c>
      <c r="S1844" t="s">
        <v>21</v>
      </c>
      <c r="T1844" t="s">
        <v>21</v>
      </c>
      <c r="U1844" t="s">
        <v>75</v>
      </c>
      <c r="V1844" s="2" t="s">
        <v>31</v>
      </c>
    </row>
    <row r="1845" spans="1:22" ht="156" x14ac:dyDescent="0.3">
      <c r="A1845" t="s">
        <v>61</v>
      </c>
      <c r="B1845" t="s">
        <v>847</v>
      </c>
      <c r="C1845" t="s">
        <v>1084</v>
      </c>
      <c r="D1845" t="s">
        <v>1086</v>
      </c>
      <c r="E1845" t="s">
        <v>61</v>
      </c>
      <c r="F1845" t="s">
        <v>21</v>
      </c>
      <c r="G1845" t="s">
        <v>21</v>
      </c>
      <c r="H1845" t="s">
        <v>22</v>
      </c>
      <c r="I1845" t="s">
        <v>41</v>
      </c>
      <c r="J1845" t="s">
        <v>24</v>
      </c>
      <c r="K1845" t="s">
        <v>25</v>
      </c>
      <c r="L1845" t="s">
        <v>25</v>
      </c>
      <c r="M1845" t="s">
        <v>38</v>
      </c>
      <c r="N1845" t="s">
        <v>25</v>
      </c>
      <c r="O1845" t="s">
        <v>21</v>
      </c>
      <c r="P1845" t="s">
        <v>27</v>
      </c>
      <c r="Q1845" t="s">
        <v>45</v>
      </c>
      <c r="R1845" t="s">
        <v>28</v>
      </c>
      <c r="S1845" t="s">
        <v>21</v>
      </c>
      <c r="T1845" t="s">
        <v>21</v>
      </c>
      <c r="U1845" t="s">
        <v>75</v>
      </c>
      <c r="V1845" s="2" t="s">
        <v>31</v>
      </c>
    </row>
    <row r="1846" spans="1:22" ht="156" x14ac:dyDescent="0.3">
      <c r="A1846" t="s">
        <v>61</v>
      </c>
      <c r="B1846" t="s">
        <v>847</v>
      </c>
      <c r="C1846" t="s">
        <v>1084</v>
      </c>
      <c r="D1846" t="s">
        <v>1088</v>
      </c>
      <c r="E1846" t="s">
        <v>61</v>
      </c>
      <c r="F1846" t="s">
        <v>21</v>
      </c>
      <c r="G1846" t="s">
        <v>21</v>
      </c>
      <c r="H1846" t="s">
        <v>22</v>
      </c>
      <c r="I1846" t="s">
        <v>41</v>
      </c>
      <c r="J1846" t="s">
        <v>24</v>
      </c>
      <c r="K1846" t="s">
        <v>25</v>
      </c>
      <c r="L1846" t="s">
        <v>25</v>
      </c>
      <c r="M1846" t="s">
        <v>38</v>
      </c>
      <c r="N1846" t="s">
        <v>25</v>
      </c>
      <c r="O1846" t="s">
        <v>21</v>
      </c>
      <c r="P1846" t="s">
        <v>27</v>
      </c>
      <c r="Q1846" t="s">
        <v>45</v>
      </c>
      <c r="R1846" t="s">
        <v>28</v>
      </c>
      <c r="S1846" t="s">
        <v>21</v>
      </c>
      <c r="T1846" t="s">
        <v>21</v>
      </c>
      <c r="U1846" t="s">
        <v>75</v>
      </c>
      <c r="V1846" s="2" t="s">
        <v>31</v>
      </c>
    </row>
    <row r="1847" spans="1:22" ht="109.2" x14ac:dyDescent="0.3">
      <c r="A1847" t="s">
        <v>32</v>
      </c>
      <c r="B1847" t="s">
        <v>1767</v>
      </c>
      <c r="C1847" t="s">
        <v>1789</v>
      </c>
      <c r="D1847" t="s">
        <v>2009</v>
      </c>
      <c r="E1847" t="s">
        <v>67</v>
      </c>
      <c r="F1847" t="s">
        <v>21</v>
      </c>
      <c r="G1847" t="s">
        <v>21</v>
      </c>
      <c r="H1847" t="s">
        <v>50</v>
      </c>
      <c r="I1847" t="s">
        <v>35</v>
      </c>
      <c r="J1847" t="s">
        <v>47</v>
      </c>
      <c r="K1847" t="s">
        <v>21</v>
      </c>
      <c r="L1847" t="s">
        <v>21</v>
      </c>
      <c r="M1847" t="s">
        <v>47</v>
      </c>
      <c r="N1847" t="s">
        <v>21</v>
      </c>
      <c r="O1847" t="s">
        <v>21</v>
      </c>
      <c r="P1847" t="s">
        <v>27</v>
      </c>
      <c r="Q1847" t="s">
        <v>45</v>
      </c>
      <c r="R1847" t="s">
        <v>45</v>
      </c>
      <c r="S1847" t="s">
        <v>21</v>
      </c>
      <c r="T1847" t="s">
        <v>21</v>
      </c>
      <c r="U1847" t="s">
        <v>33</v>
      </c>
      <c r="V1847" s="2" t="s">
        <v>66</v>
      </c>
    </row>
    <row r="1848" spans="1:22" ht="156" x14ac:dyDescent="0.3">
      <c r="A1848" t="s">
        <v>136</v>
      </c>
      <c r="B1848" t="s">
        <v>519</v>
      </c>
      <c r="C1848" t="s">
        <v>4825</v>
      </c>
      <c r="D1848" t="s">
        <v>4827</v>
      </c>
      <c r="E1848" t="s">
        <v>136</v>
      </c>
      <c r="F1848" t="s">
        <v>21</v>
      </c>
      <c r="G1848" t="s">
        <v>21</v>
      </c>
      <c r="H1848" t="s">
        <v>22</v>
      </c>
      <c r="I1848" t="s">
        <v>23</v>
      </c>
      <c r="J1848" t="s">
        <v>24</v>
      </c>
      <c r="K1848" t="s">
        <v>25</v>
      </c>
      <c r="L1848" t="s">
        <v>25</v>
      </c>
      <c r="M1848" t="s">
        <v>28</v>
      </c>
      <c r="N1848" t="s">
        <v>21</v>
      </c>
      <c r="O1848" t="s">
        <v>21</v>
      </c>
      <c r="P1848" t="s">
        <v>60</v>
      </c>
      <c r="Q1848" t="s">
        <v>45</v>
      </c>
      <c r="R1848" t="s">
        <v>28</v>
      </c>
      <c r="S1848" t="s">
        <v>21</v>
      </c>
      <c r="T1848" t="s">
        <v>21</v>
      </c>
      <c r="U1848" t="s">
        <v>33</v>
      </c>
      <c r="V1848" s="2" t="s">
        <v>31</v>
      </c>
    </row>
    <row r="1849" spans="1:22" ht="124.8" x14ac:dyDescent="0.3">
      <c r="A1849" t="s">
        <v>61</v>
      </c>
      <c r="B1849" t="s">
        <v>519</v>
      </c>
      <c r="C1849" t="s">
        <v>1027</v>
      </c>
      <c r="D1849" t="s">
        <v>1042</v>
      </c>
      <c r="E1849" t="s">
        <v>61</v>
      </c>
      <c r="F1849" t="s">
        <v>21</v>
      </c>
      <c r="G1849" t="s">
        <v>21</v>
      </c>
      <c r="H1849" t="s">
        <v>22</v>
      </c>
      <c r="I1849" t="s">
        <v>35</v>
      </c>
      <c r="J1849" t="s">
        <v>24</v>
      </c>
      <c r="K1849" t="s">
        <v>25</v>
      </c>
      <c r="L1849" t="s">
        <v>25</v>
      </c>
      <c r="M1849" t="s">
        <v>28</v>
      </c>
      <c r="N1849" t="s">
        <v>21</v>
      </c>
      <c r="O1849" t="s">
        <v>21</v>
      </c>
      <c r="P1849" s="2" t="s">
        <v>96</v>
      </c>
      <c r="Q1849" t="s">
        <v>45</v>
      </c>
      <c r="R1849" t="s">
        <v>47</v>
      </c>
      <c r="S1849" t="s">
        <v>21</v>
      </c>
      <c r="T1849" t="s">
        <v>25</v>
      </c>
      <c r="U1849" t="s">
        <v>33</v>
      </c>
      <c r="V1849" s="2" t="s">
        <v>97</v>
      </c>
    </row>
    <row r="1850" spans="1:22" ht="78" x14ac:dyDescent="0.3">
      <c r="A1850" t="s">
        <v>59</v>
      </c>
      <c r="B1850" t="s">
        <v>3366</v>
      </c>
      <c r="C1850" t="s">
        <v>3543</v>
      </c>
      <c r="D1850" t="s">
        <v>3559</v>
      </c>
      <c r="E1850" t="s">
        <v>70</v>
      </c>
      <c r="F1850" t="s">
        <v>21</v>
      </c>
      <c r="G1850" t="s">
        <v>21</v>
      </c>
      <c r="H1850" t="s">
        <v>22</v>
      </c>
      <c r="I1850" t="s">
        <v>35</v>
      </c>
      <c r="J1850" t="s">
        <v>47</v>
      </c>
      <c r="K1850" t="s">
        <v>21</v>
      </c>
      <c r="L1850" t="s">
        <v>21</v>
      </c>
      <c r="M1850" t="s">
        <v>47</v>
      </c>
      <c r="N1850" t="s">
        <v>21</v>
      </c>
      <c r="O1850" t="s">
        <v>21</v>
      </c>
      <c r="P1850" t="s">
        <v>27</v>
      </c>
      <c r="Q1850" t="s">
        <v>45</v>
      </c>
      <c r="R1850" t="s">
        <v>45</v>
      </c>
      <c r="S1850" t="s">
        <v>21</v>
      </c>
      <c r="T1850" t="s">
        <v>21</v>
      </c>
      <c r="U1850" t="s">
        <v>33</v>
      </c>
      <c r="V1850" s="2" t="s">
        <v>76</v>
      </c>
    </row>
    <row r="1851" spans="1:22" ht="140.4" x14ac:dyDescent="0.3">
      <c r="A1851" t="s">
        <v>49</v>
      </c>
      <c r="B1851" t="s">
        <v>174</v>
      </c>
      <c r="C1851" t="s">
        <v>195</v>
      </c>
      <c r="D1851" t="s">
        <v>1423</v>
      </c>
      <c r="E1851" t="s">
        <v>49</v>
      </c>
      <c r="F1851" t="s">
        <v>21</v>
      </c>
      <c r="G1851" t="s">
        <v>21</v>
      </c>
      <c r="H1851" t="s">
        <v>50</v>
      </c>
      <c r="I1851" t="s">
        <v>35</v>
      </c>
      <c r="J1851" t="s">
        <v>24</v>
      </c>
      <c r="K1851" t="s">
        <v>25</v>
      </c>
      <c r="L1851" t="s">
        <v>25</v>
      </c>
      <c r="M1851" t="s">
        <v>26</v>
      </c>
      <c r="N1851" t="s">
        <v>25</v>
      </c>
      <c r="O1851" t="s">
        <v>21</v>
      </c>
      <c r="P1851" t="s">
        <v>60</v>
      </c>
      <c r="Q1851" t="s">
        <v>45</v>
      </c>
      <c r="R1851" t="s">
        <v>29</v>
      </c>
      <c r="S1851" t="s">
        <v>21</v>
      </c>
      <c r="T1851" t="s">
        <v>21</v>
      </c>
      <c r="U1851" t="s">
        <v>33</v>
      </c>
      <c r="V1851" s="2" t="s">
        <v>34</v>
      </c>
    </row>
    <row r="1852" spans="1:22" ht="140.4" x14ac:dyDescent="0.3">
      <c r="A1852" t="s">
        <v>137</v>
      </c>
      <c r="B1852" t="s">
        <v>637</v>
      </c>
      <c r="C1852" t="s">
        <v>905</v>
      </c>
      <c r="D1852" t="s">
        <v>4680</v>
      </c>
      <c r="E1852" t="s">
        <v>147</v>
      </c>
      <c r="F1852" t="s">
        <v>21</v>
      </c>
      <c r="G1852" t="s">
        <v>21</v>
      </c>
      <c r="H1852" t="s">
        <v>22</v>
      </c>
      <c r="I1852" t="s">
        <v>35</v>
      </c>
      <c r="J1852" t="s">
        <v>47</v>
      </c>
      <c r="K1852" t="s">
        <v>21</v>
      </c>
      <c r="L1852" t="s">
        <v>25</v>
      </c>
      <c r="M1852" t="s">
        <v>28</v>
      </c>
      <c r="N1852" t="s">
        <v>25</v>
      </c>
      <c r="O1852" t="s">
        <v>21</v>
      </c>
      <c r="P1852" t="s">
        <v>27</v>
      </c>
      <c r="Q1852" t="s">
        <v>47</v>
      </c>
      <c r="R1852" t="s">
        <v>45</v>
      </c>
      <c r="S1852" t="s">
        <v>21</v>
      </c>
      <c r="T1852" t="s">
        <v>21</v>
      </c>
      <c r="U1852" t="s">
        <v>42</v>
      </c>
      <c r="V1852" s="2" t="s">
        <v>34</v>
      </c>
    </row>
    <row r="1853" spans="1:22" ht="140.4" x14ac:dyDescent="0.3">
      <c r="A1853" t="s">
        <v>113</v>
      </c>
      <c r="B1853" t="s">
        <v>174</v>
      </c>
      <c r="C1853" t="s">
        <v>200</v>
      </c>
      <c r="D1853" t="s">
        <v>1380</v>
      </c>
      <c r="E1853" t="s">
        <v>113</v>
      </c>
      <c r="F1853" t="s">
        <v>21</v>
      </c>
      <c r="G1853" t="s">
        <v>21</v>
      </c>
      <c r="H1853" t="s">
        <v>22</v>
      </c>
      <c r="I1853" t="s">
        <v>41</v>
      </c>
      <c r="J1853" t="s">
        <v>24</v>
      </c>
      <c r="K1853" t="s">
        <v>25</v>
      </c>
      <c r="L1853" t="s">
        <v>25</v>
      </c>
      <c r="M1853" t="s">
        <v>26</v>
      </c>
      <c r="N1853" t="s">
        <v>21</v>
      </c>
      <c r="O1853" t="s">
        <v>21</v>
      </c>
      <c r="P1853" t="s">
        <v>27</v>
      </c>
      <c r="Q1853" t="s">
        <v>28</v>
      </c>
      <c r="R1853" t="s">
        <v>29</v>
      </c>
      <c r="S1853" t="s">
        <v>21</v>
      </c>
      <c r="T1853" t="s">
        <v>21</v>
      </c>
      <c r="U1853" t="s">
        <v>33</v>
      </c>
      <c r="V1853" s="2" t="s">
        <v>34</v>
      </c>
    </row>
    <row r="1854" spans="1:22" ht="109.2" x14ac:dyDescent="0.3">
      <c r="A1854" t="s">
        <v>102</v>
      </c>
      <c r="B1854" t="s">
        <v>1602</v>
      </c>
      <c r="C1854" t="s">
        <v>3703</v>
      </c>
      <c r="D1854" t="s">
        <v>3816</v>
      </c>
      <c r="E1854" t="s">
        <v>102</v>
      </c>
      <c r="F1854" t="s">
        <v>21</v>
      </c>
      <c r="G1854" t="s">
        <v>21</v>
      </c>
      <c r="H1854" t="s">
        <v>22</v>
      </c>
      <c r="I1854" t="s">
        <v>23</v>
      </c>
      <c r="J1854" t="s">
        <v>24</v>
      </c>
      <c r="K1854" t="s">
        <v>25</v>
      </c>
      <c r="L1854" t="s">
        <v>25</v>
      </c>
      <c r="M1854" t="s">
        <v>26</v>
      </c>
      <c r="N1854" t="s">
        <v>25</v>
      </c>
      <c r="O1854" t="s">
        <v>21</v>
      </c>
      <c r="P1854" t="s">
        <v>27</v>
      </c>
      <c r="Q1854" t="s">
        <v>45</v>
      </c>
      <c r="R1854" t="s">
        <v>29</v>
      </c>
      <c r="S1854" t="s">
        <v>21</v>
      </c>
      <c r="T1854" t="s">
        <v>21</v>
      </c>
      <c r="U1854" t="s">
        <v>33</v>
      </c>
      <c r="V1854" s="2" t="s">
        <v>66</v>
      </c>
    </row>
    <row r="1855" spans="1:22" ht="140.4" x14ac:dyDescent="0.3">
      <c r="A1855" t="s">
        <v>135</v>
      </c>
      <c r="B1855" t="s">
        <v>162</v>
      </c>
      <c r="C1855" t="s">
        <v>3520</v>
      </c>
      <c r="D1855" t="s">
        <v>4915</v>
      </c>
      <c r="E1855" t="s">
        <v>135</v>
      </c>
      <c r="F1855" t="s">
        <v>21</v>
      </c>
      <c r="G1855" t="s">
        <v>21</v>
      </c>
      <c r="H1855" t="s">
        <v>22</v>
      </c>
      <c r="I1855" t="s">
        <v>23</v>
      </c>
      <c r="J1855" t="s">
        <v>24</v>
      </c>
      <c r="K1855" t="s">
        <v>25</v>
      </c>
      <c r="L1855" t="s">
        <v>25</v>
      </c>
      <c r="M1855" t="s">
        <v>26</v>
      </c>
      <c r="N1855" t="s">
        <v>25</v>
      </c>
      <c r="O1855" t="s">
        <v>21</v>
      </c>
      <c r="P1855" t="s">
        <v>27</v>
      </c>
      <c r="Q1855" t="s">
        <v>28</v>
      </c>
      <c r="R1855" t="s">
        <v>29</v>
      </c>
      <c r="S1855" t="s">
        <v>21</v>
      </c>
      <c r="T1855" t="s">
        <v>25</v>
      </c>
      <c r="U1855" t="s">
        <v>30</v>
      </c>
      <c r="V1855" s="2" t="s">
        <v>34</v>
      </c>
    </row>
    <row r="1856" spans="1:22" ht="140.4" x14ac:dyDescent="0.3">
      <c r="A1856" t="s">
        <v>82</v>
      </c>
      <c r="B1856" t="s">
        <v>475</v>
      </c>
      <c r="C1856" t="s">
        <v>4505</v>
      </c>
      <c r="D1856" t="s">
        <v>4592</v>
      </c>
      <c r="E1856" t="s">
        <v>150</v>
      </c>
      <c r="F1856" t="s">
        <v>21</v>
      </c>
      <c r="G1856" t="s">
        <v>21</v>
      </c>
      <c r="H1856" t="s">
        <v>22</v>
      </c>
      <c r="I1856" t="s">
        <v>35</v>
      </c>
      <c r="J1856" t="s">
        <v>24</v>
      </c>
      <c r="K1856" t="s">
        <v>21</v>
      </c>
      <c r="L1856" t="s">
        <v>21</v>
      </c>
      <c r="M1856" t="s">
        <v>47</v>
      </c>
      <c r="N1856" t="s">
        <v>21</v>
      </c>
      <c r="O1856" t="s">
        <v>21</v>
      </c>
      <c r="P1856" t="s">
        <v>27</v>
      </c>
      <c r="Q1856" t="s">
        <v>45</v>
      </c>
      <c r="R1856" t="s">
        <v>28</v>
      </c>
      <c r="S1856" t="s">
        <v>21</v>
      </c>
      <c r="T1856" t="s">
        <v>21</v>
      </c>
      <c r="U1856" t="s">
        <v>33</v>
      </c>
      <c r="V1856" s="2" t="s">
        <v>34</v>
      </c>
    </row>
    <row r="1857" spans="1:22" x14ac:dyDescent="0.3">
      <c r="A1857" t="s">
        <v>43</v>
      </c>
      <c r="B1857" t="s">
        <v>1733</v>
      </c>
      <c r="C1857" t="s">
        <v>1859</v>
      </c>
      <c r="D1857" t="s">
        <v>3881</v>
      </c>
      <c r="E1857" t="s">
        <v>43</v>
      </c>
      <c r="F1857" t="s">
        <v>21</v>
      </c>
      <c r="G1857" t="s">
        <v>21</v>
      </c>
      <c r="H1857" t="s">
        <v>50</v>
      </c>
      <c r="I1857" t="s">
        <v>35</v>
      </c>
      <c r="J1857" t="s">
        <v>24</v>
      </c>
      <c r="K1857" t="s">
        <v>25</v>
      </c>
      <c r="L1857" t="s">
        <v>25</v>
      </c>
      <c r="M1857" t="s">
        <v>28</v>
      </c>
      <c r="N1857" t="s">
        <v>21</v>
      </c>
      <c r="O1857" t="s">
        <v>21</v>
      </c>
      <c r="P1857" t="s">
        <v>27</v>
      </c>
      <c r="Q1857" t="s">
        <v>45</v>
      </c>
      <c r="R1857" t="s">
        <v>28</v>
      </c>
      <c r="S1857" t="s">
        <v>21</v>
      </c>
      <c r="T1857" t="s">
        <v>21</v>
      </c>
      <c r="U1857" t="s">
        <v>33</v>
      </c>
      <c r="V1857" t="s">
        <v>111</v>
      </c>
    </row>
    <row r="1858" spans="1:22" x14ac:dyDescent="0.3">
      <c r="A1858" t="s">
        <v>135</v>
      </c>
      <c r="B1858" t="s">
        <v>478</v>
      </c>
      <c r="C1858" t="s">
        <v>4863</v>
      </c>
      <c r="D1858" t="s">
        <v>4870</v>
      </c>
      <c r="E1858" t="s">
        <v>135</v>
      </c>
      <c r="F1858" t="s">
        <v>21</v>
      </c>
      <c r="G1858" t="s">
        <v>25</v>
      </c>
    </row>
    <row r="1859" spans="1:22" ht="156" x14ac:dyDescent="0.3">
      <c r="A1859" t="s">
        <v>56</v>
      </c>
      <c r="B1859" t="s">
        <v>174</v>
      </c>
      <c r="C1859" t="s">
        <v>2138</v>
      </c>
      <c r="D1859" t="s">
        <v>2141</v>
      </c>
      <c r="E1859" t="s">
        <v>56</v>
      </c>
      <c r="F1859" t="s">
        <v>21</v>
      </c>
      <c r="G1859" t="s">
        <v>21</v>
      </c>
      <c r="H1859" t="s">
        <v>22</v>
      </c>
      <c r="I1859" t="s">
        <v>23</v>
      </c>
      <c r="J1859" t="s">
        <v>24</v>
      </c>
      <c r="K1859" t="s">
        <v>25</v>
      </c>
      <c r="L1859" t="s">
        <v>25</v>
      </c>
      <c r="M1859" t="s">
        <v>26</v>
      </c>
      <c r="N1859" t="s">
        <v>25</v>
      </c>
      <c r="O1859" t="s">
        <v>21</v>
      </c>
      <c r="P1859" t="s">
        <v>27</v>
      </c>
      <c r="Q1859" t="s">
        <v>28</v>
      </c>
      <c r="R1859" t="s">
        <v>28</v>
      </c>
      <c r="S1859" t="s">
        <v>21</v>
      </c>
      <c r="T1859" t="s">
        <v>21</v>
      </c>
      <c r="U1859" t="s">
        <v>33</v>
      </c>
      <c r="V1859" s="2" t="s">
        <v>31</v>
      </c>
    </row>
    <row r="1860" spans="1:22" ht="156" x14ac:dyDescent="0.3">
      <c r="A1860" t="s">
        <v>56</v>
      </c>
      <c r="B1860" t="s">
        <v>881</v>
      </c>
      <c r="C1860" t="s">
        <v>2278</v>
      </c>
      <c r="D1860" t="s">
        <v>2280</v>
      </c>
      <c r="E1860" t="s">
        <v>36</v>
      </c>
      <c r="F1860" t="s">
        <v>21</v>
      </c>
      <c r="G1860" t="s">
        <v>21</v>
      </c>
      <c r="H1860" t="s">
        <v>22</v>
      </c>
      <c r="I1860" t="s">
        <v>23</v>
      </c>
      <c r="J1860" t="s">
        <v>24</v>
      </c>
      <c r="K1860" t="s">
        <v>25</v>
      </c>
      <c r="L1860" t="s">
        <v>25</v>
      </c>
      <c r="M1860" t="s">
        <v>26</v>
      </c>
      <c r="N1860" t="s">
        <v>25</v>
      </c>
      <c r="O1860" t="s">
        <v>21</v>
      </c>
      <c r="P1860" t="s">
        <v>27</v>
      </c>
      <c r="Q1860" t="s">
        <v>28</v>
      </c>
      <c r="R1860" t="s">
        <v>29</v>
      </c>
      <c r="S1860" t="s">
        <v>21</v>
      </c>
      <c r="T1860" t="s">
        <v>25</v>
      </c>
      <c r="U1860" t="s">
        <v>33</v>
      </c>
      <c r="V1860" s="2" t="s">
        <v>31</v>
      </c>
    </row>
    <row r="1861" spans="1:22" ht="156" x14ac:dyDescent="0.3">
      <c r="A1861" t="s">
        <v>56</v>
      </c>
      <c r="B1861" t="s">
        <v>881</v>
      </c>
      <c r="C1861" t="s">
        <v>2278</v>
      </c>
      <c r="D1861" t="s">
        <v>2282</v>
      </c>
      <c r="E1861" t="s">
        <v>36</v>
      </c>
      <c r="F1861" t="s">
        <v>21</v>
      </c>
      <c r="G1861" t="s">
        <v>21</v>
      </c>
      <c r="H1861" t="s">
        <v>22</v>
      </c>
      <c r="I1861" t="s">
        <v>23</v>
      </c>
      <c r="J1861" t="s">
        <v>24</v>
      </c>
      <c r="K1861" t="s">
        <v>25</v>
      </c>
      <c r="L1861" t="s">
        <v>25</v>
      </c>
      <c r="M1861" t="s">
        <v>26</v>
      </c>
      <c r="N1861" t="s">
        <v>25</v>
      </c>
      <c r="O1861" t="s">
        <v>21</v>
      </c>
      <c r="P1861" t="s">
        <v>27</v>
      </c>
      <c r="Q1861" t="s">
        <v>28</v>
      </c>
      <c r="R1861" t="s">
        <v>29</v>
      </c>
      <c r="S1861" t="s">
        <v>21</v>
      </c>
      <c r="T1861" t="s">
        <v>25</v>
      </c>
      <c r="U1861" t="s">
        <v>33</v>
      </c>
      <c r="V1861" s="2" t="s">
        <v>31</v>
      </c>
    </row>
    <row r="1862" spans="1:22" ht="109.2" x14ac:dyDescent="0.3">
      <c r="A1862" t="s">
        <v>56</v>
      </c>
      <c r="B1862" t="s">
        <v>174</v>
      </c>
      <c r="C1862" t="s">
        <v>2152</v>
      </c>
      <c r="D1862" t="s">
        <v>2255</v>
      </c>
      <c r="E1862" t="s">
        <v>56</v>
      </c>
      <c r="F1862" t="s">
        <v>21</v>
      </c>
      <c r="G1862" t="s">
        <v>21</v>
      </c>
      <c r="H1862" t="s">
        <v>50</v>
      </c>
      <c r="I1862" t="s">
        <v>35</v>
      </c>
      <c r="J1862" t="s">
        <v>24</v>
      </c>
      <c r="K1862" t="s">
        <v>25</v>
      </c>
      <c r="L1862" t="s">
        <v>21</v>
      </c>
      <c r="M1862" t="s">
        <v>47</v>
      </c>
      <c r="N1862" t="s">
        <v>21</v>
      </c>
      <c r="O1862" t="s">
        <v>21</v>
      </c>
      <c r="P1862" t="s">
        <v>27</v>
      </c>
      <c r="Q1862" t="s">
        <v>45</v>
      </c>
      <c r="R1862" t="s">
        <v>28</v>
      </c>
      <c r="S1862" t="s">
        <v>21</v>
      </c>
      <c r="T1862" t="s">
        <v>21</v>
      </c>
      <c r="U1862" t="s">
        <v>33</v>
      </c>
      <c r="V1862" s="2" t="s">
        <v>66</v>
      </c>
    </row>
    <row r="1863" spans="1:22" x14ac:dyDescent="0.3">
      <c r="A1863" t="s">
        <v>79</v>
      </c>
      <c r="B1863" t="s">
        <v>478</v>
      </c>
      <c r="C1863" t="s">
        <v>5325</v>
      </c>
      <c r="D1863" t="s">
        <v>497</v>
      </c>
      <c r="E1863" t="s">
        <v>79</v>
      </c>
      <c r="F1863" t="s">
        <v>25</v>
      </c>
      <c r="G1863" t="s">
        <v>25</v>
      </c>
    </row>
    <row r="1864" spans="1:22" ht="156" x14ac:dyDescent="0.3">
      <c r="A1864" t="s">
        <v>79</v>
      </c>
      <c r="B1864" t="s">
        <v>311</v>
      </c>
      <c r="C1864" t="s">
        <v>597</v>
      </c>
      <c r="D1864" t="s">
        <v>604</v>
      </c>
      <c r="E1864" t="s">
        <v>79</v>
      </c>
      <c r="F1864" t="s">
        <v>21</v>
      </c>
      <c r="G1864" t="s">
        <v>21</v>
      </c>
      <c r="H1864" t="s">
        <v>22</v>
      </c>
      <c r="I1864" t="s">
        <v>23</v>
      </c>
      <c r="J1864" t="s">
        <v>24</v>
      </c>
      <c r="K1864" t="s">
        <v>25</v>
      </c>
      <c r="L1864" t="s">
        <v>25</v>
      </c>
      <c r="M1864" t="s">
        <v>26</v>
      </c>
      <c r="N1864" t="s">
        <v>25</v>
      </c>
      <c r="O1864" t="s">
        <v>21</v>
      </c>
      <c r="P1864" t="s">
        <v>27</v>
      </c>
      <c r="Q1864" t="s">
        <v>45</v>
      </c>
      <c r="R1864" t="s">
        <v>28</v>
      </c>
      <c r="S1864" t="s">
        <v>21</v>
      </c>
      <c r="T1864" t="s">
        <v>25</v>
      </c>
      <c r="U1864" t="s">
        <v>33</v>
      </c>
      <c r="V1864" s="2" t="s">
        <v>31</v>
      </c>
    </row>
    <row r="1865" spans="1:22" x14ac:dyDescent="0.3">
      <c r="A1865" t="s">
        <v>56</v>
      </c>
      <c r="B1865" t="s">
        <v>1861</v>
      </c>
      <c r="C1865" t="s">
        <v>2191</v>
      </c>
      <c r="D1865" t="s">
        <v>2194</v>
      </c>
      <c r="E1865" t="s">
        <v>36</v>
      </c>
      <c r="F1865" t="s">
        <v>21</v>
      </c>
      <c r="G1865" t="s">
        <v>21</v>
      </c>
      <c r="H1865" t="s">
        <v>54</v>
      </c>
      <c r="I1865" t="s">
        <v>35</v>
      </c>
      <c r="J1865" t="s">
        <v>24</v>
      </c>
      <c r="K1865" t="s">
        <v>25</v>
      </c>
      <c r="L1865" t="s">
        <v>21</v>
      </c>
      <c r="M1865" t="s">
        <v>28</v>
      </c>
      <c r="N1865" t="s">
        <v>21</v>
      </c>
      <c r="O1865" t="s">
        <v>21</v>
      </c>
      <c r="P1865" t="s">
        <v>60</v>
      </c>
      <c r="Q1865" t="s">
        <v>45</v>
      </c>
      <c r="R1865" t="s">
        <v>29</v>
      </c>
      <c r="S1865" t="s">
        <v>21</v>
      </c>
      <c r="T1865" t="s">
        <v>21</v>
      </c>
      <c r="U1865" t="s">
        <v>42</v>
      </c>
      <c r="V1865" t="s">
        <v>63</v>
      </c>
    </row>
    <row r="1866" spans="1:22" x14ac:dyDescent="0.3">
      <c r="A1866" t="s">
        <v>62</v>
      </c>
      <c r="B1866" t="s">
        <v>1733</v>
      </c>
      <c r="C1866" t="s">
        <v>1740</v>
      </c>
      <c r="D1866" t="s">
        <v>1787</v>
      </c>
      <c r="E1866" t="s">
        <v>62</v>
      </c>
      <c r="F1866" t="s">
        <v>25</v>
      </c>
      <c r="G1866" t="s">
        <v>25</v>
      </c>
    </row>
    <row r="1867" spans="1:22" ht="140.4" x14ac:dyDescent="0.3">
      <c r="A1867" t="s">
        <v>83</v>
      </c>
      <c r="B1867" t="s">
        <v>2570</v>
      </c>
      <c r="C1867" t="s">
        <v>4613</v>
      </c>
      <c r="D1867" t="s">
        <v>5069</v>
      </c>
      <c r="E1867" t="s">
        <v>83</v>
      </c>
      <c r="F1867" t="s">
        <v>21</v>
      </c>
      <c r="G1867" t="s">
        <v>21</v>
      </c>
      <c r="H1867" t="s">
        <v>22</v>
      </c>
      <c r="I1867" t="s">
        <v>23</v>
      </c>
      <c r="J1867" t="s">
        <v>24</v>
      </c>
      <c r="K1867" t="s">
        <v>25</v>
      </c>
      <c r="L1867" t="s">
        <v>25</v>
      </c>
      <c r="M1867" t="s">
        <v>26</v>
      </c>
      <c r="N1867" t="s">
        <v>25</v>
      </c>
      <c r="O1867" t="s">
        <v>21</v>
      </c>
      <c r="P1867" t="s">
        <v>27</v>
      </c>
      <c r="Q1867" t="s">
        <v>28</v>
      </c>
      <c r="R1867" t="s">
        <v>29</v>
      </c>
      <c r="S1867" t="s">
        <v>21</v>
      </c>
      <c r="T1867" t="s">
        <v>21</v>
      </c>
      <c r="U1867" t="s">
        <v>30</v>
      </c>
      <c r="V1867" s="2" t="s">
        <v>34</v>
      </c>
    </row>
    <row r="1868" spans="1:22" x14ac:dyDescent="0.3">
      <c r="A1868" t="s">
        <v>56</v>
      </c>
      <c r="B1868" t="s">
        <v>1861</v>
      </c>
      <c r="C1868" t="s">
        <v>1870</v>
      </c>
      <c r="D1868" t="s">
        <v>2150</v>
      </c>
      <c r="E1868" t="s">
        <v>56</v>
      </c>
      <c r="F1868" t="s">
        <v>21</v>
      </c>
      <c r="G1868" t="s">
        <v>21</v>
      </c>
      <c r="H1868" t="s">
        <v>22</v>
      </c>
      <c r="I1868" t="s">
        <v>23</v>
      </c>
      <c r="J1868" t="s">
        <v>47</v>
      </c>
      <c r="K1868" t="s">
        <v>21</v>
      </c>
      <c r="L1868" t="s">
        <v>21</v>
      </c>
      <c r="M1868" t="s">
        <v>47</v>
      </c>
      <c r="N1868" t="s">
        <v>21</v>
      </c>
      <c r="O1868" t="s">
        <v>21</v>
      </c>
      <c r="P1868" t="s">
        <v>27</v>
      </c>
      <c r="Q1868" t="s">
        <v>47</v>
      </c>
      <c r="R1868" t="s">
        <v>29</v>
      </c>
      <c r="S1868" t="s">
        <v>21</v>
      </c>
      <c r="T1868" t="s">
        <v>21</v>
      </c>
      <c r="U1868" t="s">
        <v>42</v>
      </c>
      <c r="V1868" t="s">
        <v>63</v>
      </c>
    </row>
    <row r="1869" spans="1:22" ht="156" x14ac:dyDescent="0.3">
      <c r="A1869" t="s">
        <v>61</v>
      </c>
      <c r="B1869" t="s">
        <v>847</v>
      </c>
      <c r="C1869" t="s">
        <v>1069</v>
      </c>
      <c r="D1869" t="s">
        <v>1074</v>
      </c>
      <c r="E1869" t="s">
        <v>69</v>
      </c>
      <c r="F1869" t="s">
        <v>21</v>
      </c>
      <c r="G1869" t="s">
        <v>21</v>
      </c>
      <c r="H1869" t="s">
        <v>22</v>
      </c>
      <c r="I1869" t="s">
        <v>41</v>
      </c>
      <c r="J1869" t="s">
        <v>24</v>
      </c>
      <c r="K1869" t="s">
        <v>25</v>
      </c>
      <c r="L1869" t="s">
        <v>25</v>
      </c>
      <c r="M1869" t="s">
        <v>38</v>
      </c>
      <c r="N1869" t="s">
        <v>25</v>
      </c>
      <c r="O1869" t="s">
        <v>21</v>
      </c>
      <c r="P1869" t="s">
        <v>27</v>
      </c>
      <c r="Q1869" t="s">
        <v>45</v>
      </c>
      <c r="R1869" t="s">
        <v>28</v>
      </c>
      <c r="S1869" t="s">
        <v>21</v>
      </c>
      <c r="T1869" t="s">
        <v>21</v>
      </c>
      <c r="U1869" t="s">
        <v>75</v>
      </c>
      <c r="V1869" s="2" t="s">
        <v>31</v>
      </c>
    </row>
    <row r="1870" spans="1:22" ht="78" x14ac:dyDescent="0.3">
      <c r="A1870" t="s">
        <v>39</v>
      </c>
      <c r="B1870" t="s">
        <v>162</v>
      </c>
      <c r="C1870" t="s">
        <v>656</v>
      </c>
      <c r="D1870" t="s">
        <v>674</v>
      </c>
      <c r="E1870" t="s">
        <v>39</v>
      </c>
      <c r="F1870" t="s">
        <v>21</v>
      </c>
      <c r="G1870" t="s">
        <v>21</v>
      </c>
      <c r="H1870" t="s">
        <v>22</v>
      </c>
      <c r="I1870" t="s">
        <v>35</v>
      </c>
      <c r="J1870" t="s">
        <v>24</v>
      </c>
      <c r="K1870" t="s">
        <v>21</v>
      </c>
      <c r="L1870" t="s">
        <v>25</v>
      </c>
      <c r="M1870" t="s">
        <v>28</v>
      </c>
      <c r="N1870" t="s">
        <v>21</v>
      </c>
      <c r="O1870" t="s">
        <v>21</v>
      </c>
      <c r="P1870" t="s">
        <v>27</v>
      </c>
      <c r="Q1870" t="s">
        <v>45</v>
      </c>
      <c r="R1870" t="s">
        <v>28</v>
      </c>
      <c r="S1870" t="s">
        <v>21</v>
      </c>
      <c r="T1870" t="s">
        <v>21</v>
      </c>
      <c r="U1870" t="s">
        <v>42</v>
      </c>
      <c r="V1870" s="2" t="s">
        <v>76</v>
      </c>
    </row>
    <row r="1871" spans="1:22" ht="156" x14ac:dyDescent="0.3">
      <c r="A1871" t="s">
        <v>62</v>
      </c>
      <c r="B1871" t="s">
        <v>1056</v>
      </c>
      <c r="C1871" t="s">
        <v>1642</v>
      </c>
      <c r="D1871" t="s">
        <v>1643</v>
      </c>
      <c r="E1871" t="s">
        <v>122</v>
      </c>
      <c r="F1871" t="s">
        <v>21</v>
      </c>
      <c r="G1871" t="s">
        <v>21</v>
      </c>
      <c r="H1871" t="s">
        <v>22</v>
      </c>
      <c r="I1871" t="s">
        <v>23</v>
      </c>
      <c r="J1871" t="s">
        <v>24</v>
      </c>
      <c r="K1871" t="s">
        <v>25</v>
      </c>
      <c r="L1871" t="s">
        <v>25</v>
      </c>
      <c r="M1871" t="s">
        <v>26</v>
      </c>
      <c r="N1871" t="s">
        <v>25</v>
      </c>
      <c r="O1871" t="s">
        <v>25</v>
      </c>
      <c r="P1871" t="s">
        <v>27</v>
      </c>
      <c r="Q1871" t="s">
        <v>29</v>
      </c>
      <c r="R1871" t="s">
        <v>29</v>
      </c>
      <c r="S1871" t="s">
        <v>25</v>
      </c>
      <c r="T1871" t="s">
        <v>25</v>
      </c>
      <c r="U1871" t="s">
        <v>33</v>
      </c>
      <c r="V1871" s="2" t="s">
        <v>31</v>
      </c>
    </row>
    <row r="1872" spans="1:22" ht="156" x14ac:dyDescent="0.3">
      <c r="A1872" t="s">
        <v>79</v>
      </c>
      <c r="B1872" t="s">
        <v>311</v>
      </c>
      <c r="C1872" t="s">
        <v>608</v>
      </c>
      <c r="D1872" t="s">
        <v>625</v>
      </c>
      <c r="E1872" t="s">
        <v>79</v>
      </c>
      <c r="F1872" t="s">
        <v>21</v>
      </c>
      <c r="G1872" t="s">
        <v>21</v>
      </c>
      <c r="H1872" t="s">
        <v>22</v>
      </c>
      <c r="I1872" t="s">
        <v>23</v>
      </c>
      <c r="J1872" t="s">
        <v>24</v>
      </c>
      <c r="K1872" t="s">
        <v>25</v>
      </c>
      <c r="L1872" t="s">
        <v>25</v>
      </c>
      <c r="M1872" t="s">
        <v>26</v>
      </c>
      <c r="N1872" t="s">
        <v>25</v>
      </c>
      <c r="O1872" t="s">
        <v>21</v>
      </c>
      <c r="P1872" s="2" t="s">
        <v>96</v>
      </c>
      <c r="Q1872" t="s">
        <v>45</v>
      </c>
      <c r="R1872" t="s">
        <v>29</v>
      </c>
      <c r="S1872" t="s">
        <v>21</v>
      </c>
      <c r="T1872" t="s">
        <v>21</v>
      </c>
      <c r="U1872" t="s">
        <v>33</v>
      </c>
      <c r="V1872" s="2" t="s">
        <v>31</v>
      </c>
    </row>
    <row r="1873" spans="1:22" ht="156" x14ac:dyDescent="0.3">
      <c r="A1873" t="s">
        <v>79</v>
      </c>
      <c r="B1873" t="s">
        <v>311</v>
      </c>
      <c r="C1873" t="s">
        <v>597</v>
      </c>
      <c r="D1873" t="s">
        <v>633</v>
      </c>
      <c r="E1873" t="s">
        <v>79</v>
      </c>
      <c r="F1873" t="s">
        <v>21</v>
      </c>
      <c r="G1873" t="s">
        <v>21</v>
      </c>
      <c r="H1873" t="s">
        <v>22</v>
      </c>
      <c r="I1873" t="s">
        <v>23</v>
      </c>
      <c r="J1873" t="s">
        <v>24</v>
      </c>
      <c r="K1873" t="s">
        <v>25</v>
      </c>
      <c r="L1873" t="s">
        <v>25</v>
      </c>
      <c r="M1873" t="s">
        <v>26</v>
      </c>
      <c r="N1873" t="s">
        <v>25</v>
      </c>
      <c r="O1873" t="s">
        <v>21</v>
      </c>
      <c r="P1873" t="s">
        <v>27</v>
      </c>
      <c r="Q1873" t="s">
        <v>45</v>
      </c>
      <c r="R1873" t="s">
        <v>29</v>
      </c>
      <c r="S1873" t="s">
        <v>21</v>
      </c>
      <c r="T1873" t="s">
        <v>21</v>
      </c>
      <c r="U1873" t="s">
        <v>33</v>
      </c>
      <c r="V1873" s="2" t="s">
        <v>31</v>
      </c>
    </row>
    <row r="1874" spans="1:22" ht="156" x14ac:dyDescent="0.3">
      <c r="A1874" t="s">
        <v>79</v>
      </c>
      <c r="B1874" t="s">
        <v>311</v>
      </c>
      <c r="C1874" t="s">
        <v>597</v>
      </c>
      <c r="D1874" t="s">
        <v>631</v>
      </c>
      <c r="E1874" t="s">
        <v>79</v>
      </c>
      <c r="F1874" t="s">
        <v>21</v>
      </c>
      <c r="G1874" t="s">
        <v>21</v>
      </c>
      <c r="H1874" t="s">
        <v>22</v>
      </c>
      <c r="I1874" t="s">
        <v>23</v>
      </c>
      <c r="J1874" t="s">
        <v>24</v>
      </c>
      <c r="K1874" t="s">
        <v>25</v>
      </c>
      <c r="L1874" t="s">
        <v>25</v>
      </c>
      <c r="M1874" t="s">
        <v>26</v>
      </c>
      <c r="N1874" t="s">
        <v>25</v>
      </c>
      <c r="O1874" t="s">
        <v>21</v>
      </c>
      <c r="P1874" t="s">
        <v>27</v>
      </c>
      <c r="Q1874" t="s">
        <v>45</v>
      </c>
      <c r="R1874" t="s">
        <v>29</v>
      </c>
      <c r="S1874" t="s">
        <v>21</v>
      </c>
      <c r="T1874" t="s">
        <v>21</v>
      </c>
      <c r="U1874" t="s">
        <v>33</v>
      </c>
      <c r="V1874" s="2" t="s">
        <v>31</v>
      </c>
    </row>
    <row r="1875" spans="1:22" ht="78" x14ac:dyDescent="0.3">
      <c r="A1875" t="s">
        <v>56</v>
      </c>
      <c r="B1875" t="s">
        <v>1861</v>
      </c>
      <c r="C1875" t="s">
        <v>2177</v>
      </c>
      <c r="D1875" t="s">
        <v>2188</v>
      </c>
      <c r="E1875" t="s">
        <v>58</v>
      </c>
      <c r="F1875" t="s">
        <v>21</v>
      </c>
      <c r="G1875" t="s">
        <v>21</v>
      </c>
      <c r="H1875" t="s">
        <v>22</v>
      </c>
      <c r="I1875" t="s">
        <v>35</v>
      </c>
      <c r="J1875" t="s">
        <v>24</v>
      </c>
      <c r="K1875" t="s">
        <v>25</v>
      </c>
      <c r="L1875" t="s">
        <v>21</v>
      </c>
      <c r="M1875" t="s">
        <v>47</v>
      </c>
      <c r="N1875" t="s">
        <v>21</v>
      </c>
      <c r="O1875" t="s">
        <v>21</v>
      </c>
      <c r="P1875" t="s">
        <v>80</v>
      </c>
      <c r="Q1875" t="s">
        <v>45</v>
      </c>
      <c r="R1875" t="s">
        <v>29</v>
      </c>
      <c r="S1875" t="s">
        <v>21</v>
      </c>
      <c r="T1875" t="s">
        <v>21</v>
      </c>
      <c r="U1875" t="s">
        <v>42</v>
      </c>
      <c r="V1875" s="2" t="s">
        <v>78</v>
      </c>
    </row>
    <row r="1876" spans="1:22" x14ac:dyDescent="0.3">
      <c r="A1876" t="s">
        <v>36</v>
      </c>
      <c r="B1876" t="s">
        <v>174</v>
      </c>
      <c r="C1876" t="s">
        <v>886</v>
      </c>
      <c r="D1876" t="s">
        <v>2719</v>
      </c>
      <c r="E1876" t="s">
        <v>36</v>
      </c>
      <c r="F1876" t="s">
        <v>21</v>
      </c>
      <c r="G1876" t="s">
        <v>25</v>
      </c>
    </row>
    <row r="1877" spans="1:22" x14ac:dyDescent="0.3">
      <c r="A1877" t="s">
        <v>61</v>
      </c>
      <c r="B1877" t="s">
        <v>1190</v>
      </c>
      <c r="C1877" t="s">
        <v>1191</v>
      </c>
      <c r="D1877" t="s">
        <v>1257</v>
      </c>
      <c r="E1877" t="s">
        <v>61</v>
      </c>
      <c r="F1877" t="s">
        <v>21</v>
      </c>
      <c r="G1877" t="s">
        <v>21</v>
      </c>
      <c r="H1877" t="s">
        <v>22</v>
      </c>
      <c r="I1877" t="s">
        <v>35</v>
      </c>
      <c r="J1877" t="s">
        <v>47</v>
      </c>
      <c r="K1877" t="s">
        <v>21</v>
      </c>
      <c r="L1877" t="s">
        <v>21</v>
      </c>
      <c r="M1877" t="s">
        <v>47</v>
      </c>
      <c r="N1877" t="s">
        <v>21</v>
      </c>
      <c r="O1877" t="s">
        <v>21</v>
      </c>
      <c r="P1877" t="s">
        <v>27</v>
      </c>
      <c r="Q1877" t="s">
        <v>47</v>
      </c>
      <c r="R1877" t="s">
        <v>47</v>
      </c>
      <c r="S1877" t="s">
        <v>21</v>
      </c>
      <c r="T1877" t="s">
        <v>21</v>
      </c>
      <c r="U1877" t="s">
        <v>42</v>
      </c>
      <c r="V1877" t="s">
        <v>53</v>
      </c>
    </row>
    <row r="1878" spans="1:22" ht="156" x14ac:dyDescent="0.3">
      <c r="A1878" t="s">
        <v>136</v>
      </c>
      <c r="B1878" t="s">
        <v>807</v>
      </c>
      <c r="C1878" t="s">
        <v>3944</v>
      </c>
      <c r="D1878" t="s">
        <v>4846</v>
      </c>
      <c r="E1878" t="s">
        <v>136</v>
      </c>
      <c r="F1878" t="s">
        <v>21</v>
      </c>
      <c r="G1878" t="s">
        <v>21</v>
      </c>
      <c r="H1878" t="s">
        <v>22</v>
      </c>
      <c r="I1878" t="s">
        <v>35</v>
      </c>
      <c r="J1878" t="s">
        <v>24</v>
      </c>
      <c r="K1878" t="s">
        <v>25</v>
      </c>
      <c r="L1878" t="s">
        <v>25</v>
      </c>
      <c r="M1878" t="s">
        <v>26</v>
      </c>
      <c r="N1878" t="s">
        <v>25</v>
      </c>
      <c r="O1878" t="s">
        <v>21</v>
      </c>
      <c r="P1878" t="s">
        <v>27</v>
      </c>
      <c r="Q1878" t="s">
        <v>45</v>
      </c>
      <c r="R1878" t="s">
        <v>29</v>
      </c>
      <c r="S1878" t="s">
        <v>21</v>
      </c>
      <c r="T1878" t="s">
        <v>21</v>
      </c>
      <c r="U1878" t="s">
        <v>33</v>
      </c>
      <c r="V1878" s="2" t="s">
        <v>31</v>
      </c>
    </row>
    <row r="1879" spans="1:22" ht="140.4" x14ac:dyDescent="0.3">
      <c r="A1879" t="s">
        <v>56</v>
      </c>
      <c r="B1879" t="s">
        <v>1602</v>
      </c>
      <c r="C1879" t="s">
        <v>2111</v>
      </c>
      <c r="D1879" t="s">
        <v>2123</v>
      </c>
      <c r="E1879" t="s">
        <v>56</v>
      </c>
      <c r="F1879" t="s">
        <v>21</v>
      </c>
      <c r="G1879" t="s">
        <v>21</v>
      </c>
      <c r="H1879" t="s">
        <v>22</v>
      </c>
      <c r="I1879" t="s">
        <v>35</v>
      </c>
      <c r="J1879" t="s">
        <v>24</v>
      </c>
      <c r="K1879" t="s">
        <v>25</v>
      </c>
      <c r="L1879" t="s">
        <v>25</v>
      </c>
      <c r="M1879" t="s">
        <v>26</v>
      </c>
      <c r="N1879" t="s">
        <v>25</v>
      </c>
      <c r="O1879" t="s">
        <v>21</v>
      </c>
      <c r="P1879" t="s">
        <v>27</v>
      </c>
      <c r="Q1879" t="s">
        <v>28</v>
      </c>
      <c r="R1879" t="s">
        <v>29</v>
      </c>
      <c r="S1879" t="s">
        <v>21</v>
      </c>
      <c r="T1879" t="s">
        <v>21</v>
      </c>
      <c r="U1879" t="s">
        <v>33</v>
      </c>
      <c r="V1879" s="2" t="s">
        <v>34</v>
      </c>
    </row>
    <row r="1880" spans="1:22" ht="140.4" x14ac:dyDescent="0.3">
      <c r="A1880" t="s">
        <v>37</v>
      </c>
      <c r="B1880" t="s">
        <v>1602</v>
      </c>
      <c r="C1880" t="s">
        <v>2155</v>
      </c>
      <c r="D1880" t="s">
        <v>3425</v>
      </c>
      <c r="E1880" t="s">
        <v>37</v>
      </c>
      <c r="F1880" t="s">
        <v>21</v>
      </c>
      <c r="G1880" t="s">
        <v>21</v>
      </c>
      <c r="H1880" t="s">
        <v>50</v>
      </c>
      <c r="I1880" t="s">
        <v>35</v>
      </c>
      <c r="J1880" t="s">
        <v>24</v>
      </c>
      <c r="K1880" t="s">
        <v>25</v>
      </c>
      <c r="L1880" t="s">
        <v>25</v>
      </c>
      <c r="M1880" t="s">
        <v>38</v>
      </c>
      <c r="N1880" t="s">
        <v>25</v>
      </c>
      <c r="O1880" t="s">
        <v>21</v>
      </c>
      <c r="P1880" t="s">
        <v>27</v>
      </c>
      <c r="Q1880" t="s">
        <v>29</v>
      </c>
      <c r="R1880" t="s">
        <v>29</v>
      </c>
      <c r="S1880" t="s">
        <v>21</v>
      </c>
      <c r="T1880" t="s">
        <v>21</v>
      </c>
      <c r="U1880" t="s">
        <v>42</v>
      </c>
      <c r="V1880" s="2" t="s">
        <v>34</v>
      </c>
    </row>
    <row r="1881" spans="1:22" ht="140.4" x14ac:dyDescent="0.3">
      <c r="A1881" t="s">
        <v>37</v>
      </c>
      <c r="B1881" t="s">
        <v>1602</v>
      </c>
      <c r="C1881" t="s">
        <v>2155</v>
      </c>
      <c r="D1881" t="s">
        <v>3426</v>
      </c>
      <c r="E1881" t="s">
        <v>37</v>
      </c>
      <c r="F1881" t="s">
        <v>21</v>
      </c>
      <c r="G1881" t="s">
        <v>21</v>
      </c>
      <c r="H1881" t="s">
        <v>22</v>
      </c>
      <c r="I1881" t="s">
        <v>23</v>
      </c>
      <c r="J1881" t="s">
        <v>24</v>
      </c>
      <c r="K1881" t="s">
        <v>25</v>
      </c>
      <c r="L1881" t="s">
        <v>25</v>
      </c>
      <c r="M1881" t="s">
        <v>38</v>
      </c>
      <c r="N1881" t="s">
        <v>25</v>
      </c>
      <c r="O1881" t="s">
        <v>21</v>
      </c>
      <c r="P1881" t="s">
        <v>27</v>
      </c>
      <c r="Q1881" t="s">
        <v>29</v>
      </c>
      <c r="R1881" t="s">
        <v>29</v>
      </c>
      <c r="S1881" t="s">
        <v>21</v>
      </c>
      <c r="T1881" t="s">
        <v>21</v>
      </c>
      <c r="U1881" t="s">
        <v>33</v>
      </c>
      <c r="V1881" s="2" t="s">
        <v>34</v>
      </c>
    </row>
    <row r="1882" spans="1:22" ht="140.4" x14ac:dyDescent="0.3">
      <c r="A1882" t="s">
        <v>158</v>
      </c>
      <c r="B1882" t="s">
        <v>162</v>
      </c>
      <c r="C1882" t="s">
        <v>5261</v>
      </c>
      <c r="D1882" t="s">
        <v>5277</v>
      </c>
      <c r="E1882" t="s">
        <v>158</v>
      </c>
      <c r="F1882" t="s">
        <v>21</v>
      </c>
      <c r="G1882" t="s">
        <v>21</v>
      </c>
      <c r="H1882" t="s">
        <v>22</v>
      </c>
      <c r="I1882" t="s">
        <v>35</v>
      </c>
      <c r="J1882" t="s">
        <v>24</v>
      </c>
      <c r="K1882" t="s">
        <v>21</v>
      </c>
      <c r="L1882" t="s">
        <v>25</v>
      </c>
      <c r="M1882" t="s">
        <v>38</v>
      </c>
      <c r="N1882" t="s">
        <v>25</v>
      </c>
      <c r="O1882" t="s">
        <v>21</v>
      </c>
      <c r="P1882" t="s">
        <v>27</v>
      </c>
      <c r="Q1882" t="s">
        <v>28</v>
      </c>
      <c r="R1882" t="s">
        <v>29</v>
      </c>
      <c r="S1882" t="s">
        <v>21</v>
      </c>
      <c r="T1882" t="s">
        <v>21</v>
      </c>
      <c r="U1882" t="s">
        <v>33</v>
      </c>
      <c r="V1882" s="2" t="s">
        <v>34</v>
      </c>
    </row>
    <row r="1883" spans="1:22" ht="109.2" x14ac:dyDescent="0.3">
      <c r="A1883" t="s">
        <v>39</v>
      </c>
      <c r="B1883" t="s">
        <v>478</v>
      </c>
      <c r="C1883" t="s">
        <v>558</v>
      </c>
      <c r="D1883" t="s">
        <v>716</v>
      </c>
      <c r="E1883" t="s">
        <v>39</v>
      </c>
      <c r="F1883" t="s">
        <v>21</v>
      </c>
      <c r="G1883" t="s">
        <v>21</v>
      </c>
      <c r="H1883" t="s">
        <v>22</v>
      </c>
      <c r="I1883" t="s">
        <v>23</v>
      </c>
      <c r="J1883" t="s">
        <v>24</v>
      </c>
      <c r="K1883" t="s">
        <v>25</v>
      </c>
      <c r="L1883" t="s">
        <v>25</v>
      </c>
      <c r="M1883" t="s">
        <v>26</v>
      </c>
      <c r="N1883" t="s">
        <v>25</v>
      </c>
      <c r="O1883" t="s">
        <v>21</v>
      </c>
      <c r="P1883" t="s">
        <v>27</v>
      </c>
      <c r="Q1883" t="s">
        <v>45</v>
      </c>
      <c r="R1883" t="s">
        <v>29</v>
      </c>
      <c r="S1883" t="s">
        <v>21</v>
      </c>
      <c r="T1883" t="s">
        <v>21</v>
      </c>
      <c r="U1883" t="s">
        <v>30</v>
      </c>
      <c r="V1883" s="2" t="s">
        <v>66</v>
      </c>
    </row>
    <row r="1884" spans="1:22" ht="109.2" x14ac:dyDescent="0.3">
      <c r="A1884" t="s">
        <v>39</v>
      </c>
      <c r="B1884" t="s">
        <v>162</v>
      </c>
      <c r="C1884" t="s">
        <v>656</v>
      </c>
      <c r="D1884" t="s">
        <v>672</v>
      </c>
      <c r="E1884" t="s">
        <v>39</v>
      </c>
      <c r="F1884" t="s">
        <v>21</v>
      </c>
      <c r="G1884" t="s">
        <v>21</v>
      </c>
      <c r="H1884" t="s">
        <v>22</v>
      </c>
      <c r="I1884" t="s">
        <v>35</v>
      </c>
      <c r="J1884" t="s">
        <v>24</v>
      </c>
      <c r="K1884" t="s">
        <v>21</v>
      </c>
      <c r="L1884" t="s">
        <v>25</v>
      </c>
      <c r="M1884" t="s">
        <v>47</v>
      </c>
      <c r="N1884" t="s">
        <v>21</v>
      </c>
      <c r="O1884" t="s">
        <v>21</v>
      </c>
      <c r="P1884" t="s">
        <v>27</v>
      </c>
      <c r="Q1884" t="s">
        <v>45</v>
      </c>
      <c r="R1884" t="s">
        <v>28</v>
      </c>
      <c r="S1884" t="s">
        <v>21</v>
      </c>
      <c r="T1884" t="s">
        <v>21</v>
      </c>
      <c r="U1884" t="s">
        <v>42</v>
      </c>
      <c r="V1884" s="2" t="s">
        <v>46</v>
      </c>
    </row>
    <row r="1885" spans="1:22" ht="140.4" x14ac:dyDescent="0.3">
      <c r="A1885" t="s">
        <v>64</v>
      </c>
      <c r="B1885" t="s">
        <v>2570</v>
      </c>
      <c r="C1885" t="s">
        <v>2571</v>
      </c>
      <c r="D1885" t="s">
        <v>3232</v>
      </c>
      <c r="E1885" t="s">
        <v>64</v>
      </c>
      <c r="F1885" t="s">
        <v>21</v>
      </c>
      <c r="G1885" t="s">
        <v>21</v>
      </c>
      <c r="H1885" t="s">
        <v>22</v>
      </c>
      <c r="I1885" t="s">
        <v>41</v>
      </c>
      <c r="J1885" t="s">
        <v>24</v>
      </c>
      <c r="K1885" t="s">
        <v>25</v>
      </c>
      <c r="L1885" t="s">
        <v>25</v>
      </c>
      <c r="M1885" t="s">
        <v>38</v>
      </c>
      <c r="N1885" t="s">
        <v>25</v>
      </c>
      <c r="O1885" t="s">
        <v>21</v>
      </c>
      <c r="P1885" t="s">
        <v>27</v>
      </c>
      <c r="Q1885" t="s">
        <v>28</v>
      </c>
      <c r="R1885" t="s">
        <v>29</v>
      </c>
      <c r="S1885" t="s">
        <v>21</v>
      </c>
      <c r="T1885" t="s">
        <v>21</v>
      </c>
      <c r="U1885" t="s">
        <v>75</v>
      </c>
      <c r="V1885" s="2" t="s">
        <v>34</v>
      </c>
    </row>
    <row r="1886" spans="1:22" ht="140.4" x14ac:dyDescent="0.3">
      <c r="A1886" t="s">
        <v>82</v>
      </c>
      <c r="B1886" t="s">
        <v>475</v>
      </c>
      <c r="C1886" t="s">
        <v>4505</v>
      </c>
      <c r="D1886" t="s">
        <v>4589</v>
      </c>
      <c r="E1886" t="s">
        <v>150</v>
      </c>
      <c r="F1886" t="s">
        <v>21</v>
      </c>
      <c r="G1886" t="s">
        <v>21</v>
      </c>
      <c r="H1886" t="s">
        <v>54</v>
      </c>
      <c r="I1886" t="s">
        <v>35</v>
      </c>
      <c r="J1886" t="s">
        <v>24</v>
      </c>
      <c r="K1886" t="s">
        <v>25</v>
      </c>
      <c r="L1886" t="s">
        <v>21</v>
      </c>
      <c r="M1886" t="s">
        <v>47</v>
      </c>
      <c r="N1886" t="s">
        <v>21</v>
      </c>
      <c r="O1886" t="s">
        <v>21</v>
      </c>
      <c r="P1886" t="s">
        <v>27</v>
      </c>
      <c r="Q1886" t="s">
        <v>45</v>
      </c>
      <c r="R1886" t="s">
        <v>28</v>
      </c>
      <c r="S1886" t="s">
        <v>21</v>
      </c>
      <c r="T1886" t="s">
        <v>21</v>
      </c>
      <c r="U1886" t="s">
        <v>33</v>
      </c>
      <c r="V1886" s="2" t="s">
        <v>34</v>
      </c>
    </row>
    <row r="1887" spans="1:22" x14ac:dyDescent="0.3">
      <c r="A1887" t="s">
        <v>32</v>
      </c>
      <c r="B1887" t="s">
        <v>1056</v>
      </c>
      <c r="C1887" t="s">
        <v>1057</v>
      </c>
      <c r="D1887" t="s">
        <v>1941</v>
      </c>
      <c r="E1887" t="s">
        <v>32</v>
      </c>
      <c r="F1887" t="s">
        <v>21</v>
      </c>
      <c r="G1887" t="s">
        <v>21</v>
      </c>
      <c r="H1887" t="s">
        <v>22</v>
      </c>
      <c r="I1887" t="s">
        <v>35</v>
      </c>
      <c r="J1887" t="s">
        <v>47</v>
      </c>
      <c r="K1887" t="s">
        <v>21</v>
      </c>
      <c r="L1887" t="s">
        <v>21</v>
      </c>
      <c r="M1887" t="s">
        <v>47</v>
      </c>
      <c r="N1887" t="s">
        <v>21</v>
      </c>
      <c r="O1887" t="s">
        <v>21</v>
      </c>
      <c r="P1887" t="s">
        <v>27</v>
      </c>
      <c r="Q1887" t="s">
        <v>45</v>
      </c>
      <c r="R1887" t="s">
        <v>47</v>
      </c>
      <c r="S1887" t="s">
        <v>21</v>
      </c>
      <c r="T1887" t="s">
        <v>25</v>
      </c>
      <c r="U1887" t="s">
        <v>30</v>
      </c>
      <c r="V1887" t="s">
        <v>63</v>
      </c>
    </row>
    <row r="1888" spans="1:22" x14ac:dyDescent="0.3">
      <c r="A1888" t="s">
        <v>151</v>
      </c>
      <c r="B1888" t="s">
        <v>1861</v>
      </c>
      <c r="C1888" t="s">
        <v>1870</v>
      </c>
      <c r="D1888" t="s">
        <v>5151</v>
      </c>
      <c r="E1888" t="s">
        <v>151</v>
      </c>
      <c r="F1888" t="s">
        <v>25</v>
      </c>
      <c r="G1888" t="s">
        <v>25</v>
      </c>
    </row>
    <row r="1889" spans="1:22" ht="140.4" x14ac:dyDescent="0.3">
      <c r="A1889" t="s">
        <v>43</v>
      </c>
      <c r="B1889" t="s">
        <v>174</v>
      </c>
      <c r="C1889" t="s">
        <v>3953</v>
      </c>
      <c r="D1889" t="s">
        <v>3957</v>
      </c>
      <c r="E1889" t="s">
        <v>43</v>
      </c>
      <c r="F1889" t="s">
        <v>21</v>
      </c>
      <c r="G1889" t="s">
        <v>21</v>
      </c>
      <c r="H1889" t="s">
        <v>22</v>
      </c>
      <c r="I1889" t="s">
        <v>41</v>
      </c>
      <c r="J1889" t="s">
        <v>24</v>
      </c>
      <c r="K1889" t="s">
        <v>21</v>
      </c>
      <c r="L1889" t="s">
        <v>25</v>
      </c>
      <c r="M1889" t="s">
        <v>38</v>
      </c>
      <c r="N1889" t="s">
        <v>25</v>
      </c>
      <c r="O1889" t="s">
        <v>21</v>
      </c>
      <c r="P1889" t="s">
        <v>27</v>
      </c>
      <c r="Q1889" t="s">
        <v>45</v>
      </c>
      <c r="R1889" t="s">
        <v>29</v>
      </c>
      <c r="S1889" t="s">
        <v>21</v>
      </c>
      <c r="T1889" t="s">
        <v>21</v>
      </c>
      <c r="U1889" t="s">
        <v>42</v>
      </c>
      <c r="V1889" s="2" t="s">
        <v>34</v>
      </c>
    </row>
    <row r="1890" spans="1:22" ht="140.4" x14ac:dyDescent="0.3">
      <c r="A1890" t="s">
        <v>36</v>
      </c>
      <c r="B1890" t="s">
        <v>284</v>
      </c>
      <c r="C1890" t="s">
        <v>2615</v>
      </c>
      <c r="D1890" t="s">
        <v>2619</v>
      </c>
      <c r="E1890" t="s">
        <v>36</v>
      </c>
      <c r="F1890" t="s">
        <v>21</v>
      </c>
      <c r="G1890" t="s">
        <v>21</v>
      </c>
      <c r="H1890" t="s">
        <v>22</v>
      </c>
      <c r="I1890" t="s">
        <v>23</v>
      </c>
      <c r="J1890" t="s">
        <v>24</v>
      </c>
      <c r="K1890" t="s">
        <v>25</v>
      </c>
      <c r="L1890" t="s">
        <v>25</v>
      </c>
      <c r="M1890" t="s">
        <v>26</v>
      </c>
      <c r="N1890" t="s">
        <v>25</v>
      </c>
      <c r="O1890" t="s">
        <v>21</v>
      </c>
      <c r="P1890" t="s">
        <v>27</v>
      </c>
      <c r="Q1890" t="s">
        <v>28</v>
      </c>
      <c r="R1890" t="s">
        <v>29</v>
      </c>
      <c r="S1890" t="s">
        <v>25</v>
      </c>
      <c r="T1890" t="s">
        <v>25</v>
      </c>
      <c r="U1890" t="s">
        <v>30</v>
      </c>
      <c r="V1890" s="2" t="s">
        <v>34</v>
      </c>
    </row>
    <row r="1891" spans="1:22" ht="156" x14ac:dyDescent="0.3">
      <c r="A1891" t="s">
        <v>138</v>
      </c>
      <c r="B1891" t="s">
        <v>519</v>
      </c>
      <c r="C1891" t="s">
        <v>520</v>
      </c>
      <c r="D1891" t="s">
        <v>4781</v>
      </c>
      <c r="E1891" t="s">
        <v>138</v>
      </c>
      <c r="F1891" t="s">
        <v>21</v>
      </c>
      <c r="G1891" t="s">
        <v>21</v>
      </c>
      <c r="H1891" t="s">
        <v>22</v>
      </c>
      <c r="I1891" t="s">
        <v>23</v>
      </c>
      <c r="J1891" t="s">
        <v>24</v>
      </c>
      <c r="K1891" t="s">
        <v>21</v>
      </c>
      <c r="L1891" t="s">
        <v>25</v>
      </c>
      <c r="M1891" t="s">
        <v>38</v>
      </c>
      <c r="N1891" t="s">
        <v>25</v>
      </c>
      <c r="O1891" t="s">
        <v>21</v>
      </c>
      <c r="P1891" t="s">
        <v>27</v>
      </c>
      <c r="Q1891" t="s">
        <v>29</v>
      </c>
      <c r="R1891" t="s">
        <v>29</v>
      </c>
      <c r="S1891" t="s">
        <v>21</v>
      </c>
      <c r="T1891" t="s">
        <v>21</v>
      </c>
      <c r="U1891" t="s">
        <v>75</v>
      </c>
      <c r="V1891" s="2" t="s">
        <v>31</v>
      </c>
    </row>
    <row r="1892" spans="1:22" ht="124.8" x14ac:dyDescent="0.3">
      <c r="A1892" t="s">
        <v>32</v>
      </c>
      <c r="B1892" t="s">
        <v>519</v>
      </c>
      <c r="C1892" t="s">
        <v>1341</v>
      </c>
      <c r="D1892" t="s">
        <v>1858</v>
      </c>
      <c r="E1892" t="s">
        <v>32</v>
      </c>
      <c r="F1892" t="s">
        <v>21</v>
      </c>
      <c r="G1892" t="s">
        <v>21</v>
      </c>
      <c r="H1892" t="s">
        <v>22</v>
      </c>
      <c r="I1892" t="s">
        <v>41</v>
      </c>
      <c r="J1892" t="s">
        <v>24</v>
      </c>
      <c r="K1892" t="s">
        <v>25</v>
      </c>
      <c r="L1892" t="s">
        <v>21</v>
      </c>
      <c r="M1892" t="s">
        <v>47</v>
      </c>
      <c r="N1892" t="s">
        <v>21</v>
      </c>
      <c r="O1892" t="s">
        <v>21</v>
      </c>
      <c r="P1892" t="s">
        <v>27</v>
      </c>
      <c r="Q1892" t="s">
        <v>45</v>
      </c>
      <c r="R1892" t="s">
        <v>29</v>
      </c>
      <c r="S1892" t="s">
        <v>21</v>
      </c>
      <c r="T1892" t="s">
        <v>21</v>
      </c>
      <c r="U1892" t="s">
        <v>30</v>
      </c>
      <c r="V1892" s="2" t="s">
        <v>94</v>
      </c>
    </row>
    <row r="1893" spans="1:22" ht="140.4" x14ac:dyDescent="0.3">
      <c r="A1893" t="s">
        <v>62</v>
      </c>
      <c r="B1893" t="s">
        <v>1056</v>
      </c>
      <c r="C1893" t="s">
        <v>1331</v>
      </c>
      <c r="D1893" t="s">
        <v>1666</v>
      </c>
      <c r="E1893" t="s">
        <v>62</v>
      </c>
      <c r="F1893" t="s">
        <v>21</v>
      </c>
      <c r="G1893" t="s">
        <v>21</v>
      </c>
      <c r="H1893" t="s">
        <v>22</v>
      </c>
      <c r="I1893" t="s">
        <v>35</v>
      </c>
      <c r="J1893" t="s">
        <v>24</v>
      </c>
      <c r="K1893" t="s">
        <v>25</v>
      </c>
      <c r="L1893" t="s">
        <v>25</v>
      </c>
      <c r="M1893" t="s">
        <v>28</v>
      </c>
      <c r="N1893" t="s">
        <v>25</v>
      </c>
      <c r="O1893" t="s">
        <v>21</v>
      </c>
      <c r="P1893" t="s">
        <v>60</v>
      </c>
      <c r="Q1893" t="s">
        <v>45</v>
      </c>
      <c r="R1893" t="s">
        <v>45</v>
      </c>
      <c r="S1893" t="s">
        <v>21</v>
      </c>
      <c r="T1893" t="s">
        <v>21</v>
      </c>
      <c r="U1893" t="s">
        <v>33</v>
      </c>
      <c r="V1893" s="2" t="s">
        <v>34</v>
      </c>
    </row>
    <row r="1894" spans="1:22" ht="78" x14ac:dyDescent="0.3">
      <c r="A1894" t="s">
        <v>85</v>
      </c>
      <c r="B1894" t="s">
        <v>174</v>
      </c>
      <c r="C1894" t="s">
        <v>3738</v>
      </c>
      <c r="D1894" t="s">
        <v>4409</v>
      </c>
      <c r="E1894" t="s">
        <v>85</v>
      </c>
      <c r="F1894" t="s">
        <v>21</v>
      </c>
      <c r="G1894" t="s">
        <v>21</v>
      </c>
      <c r="H1894" t="s">
        <v>22</v>
      </c>
      <c r="I1894" t="s">
        <v>35</v>
      </c>
      <c r="J1894" t="s">
        <v>24</v>
      </c>
      <c r="K1894" t="s">
        <v>25</v>
      </c>
      <c r="L1894" t="s">
        <v>25</v>
      </c>
      <c r="M1894" t="s">
        <v>38</v>
      </c>
      <c r="N1894" t="s">
        <v>25</v>
      </c>
      <c r="O1894" t="s">
        <v>21</v>
      </c>
      <c r="P1894" t="s">
        <v>27</v>
      </c>
      <c r="Q1894" t="s">
        <v>45</v>
      </c>
      <c r="R1894" t="s">
        <v>45</v>
      </c>
      <c r="S1894" t="s">
        <v>21</v>
      </c>
      <c r="T1894" t="s">
        <v>21</v>
      </c>
      <c r="U1894" t="s">
        <v>42</v>
      </c>
      <c r="V1894" s="2" t="s">
        <v>105</v>
      </c>
    </row>
    <row r="1895" spans="1:22" ht="156" x14ac:dyDescent="0.3">
      <c r="A1895" t="s">
        <v>40</v>
      </c>
      <c r="B1895" t="s">
        <v>174</v>
      </c>
      <c r="C1895" t="s">
        <v>1938</v>
      </c>
      <c r="D1895" t="s">
        <v>3365</v>
      </c>
      <c r="E1895" t="s">
        <v>40</v>
      </c>
      <c r="F1895" t="s">
        <v>21</v>
      </c>
      <c r="G1895" t="s">
        <v>21</v>
      </c>
      <c r="H1895" t="s">
        <v>22</v>
      </c>
      <c r="I1895" t="s">
        <v>23</v>
      </c>
      <c r="J1895" t="s">
        <v>24</v>
      </c>
      <c r="K1895" t="s">
        <v>25</v>
      </c>
      <c r="L1895" t="s">
        <v>25</v>
      </c>
      <c r="M1895" t="s">
        <v>38</v>
      </c>
      <c r="N1895" t="s">
        <v>25</v>
      </c>
      <c r="O1895" t="s">
        <v>21</v>
      </c>
      <c r="P1895" t="s">
        <v>72</v>
      </c>
      <c r="Q1895" t="s">
        <v>45</v>
      </c>
      <c r="R1895" t="s">
        <v>29</v>
      </c>
      <c r="S1895" t="s">
        <v>21</v>
      </c>
      <c r="T1895" t="s">
        <v>21</v>
      </c>
      <c r="U1895" t="s">
        <v>33</v>
      </c>
      <c r="V1895" s="2" t="s">
        <v>31</v>
      </c>
    </row>
    <row r="1896" spans="1:22" ht="109.2" x14ac:dyDescent="0.3">
      <c r="A1896" t="s">
        <v>135</v>
      </c>
      <c r="B1896" t="s">
        <v>478</v>
      </c>
      <c r="C1896" t="s">
        <v>4863</v>
      </c>
      <c r="D1896" t="s">
        <v>4869</v>
      </c>
      <c r="E1896" t="s">
        <v>135</v>
      </c>
      <c r="F1896" t="s">
        <v>21</v>
      </c>
      <c r="G1896" t="s">
        <v>21</v>
      </c>
      <c r="H1896" t="s">
        <v>22</v>
      </c>
      <c r="I1896" t="s">
        <v>35</v>
      </c>
      <c r="J1896" t="s">
        <v>24</v>
      </c>
      <c r="K1896" t="s">
        <v>25</v>
      </c>
      <c r="L1896" t="s">
        <v>25</v>
      </c>
      <c r="M1896" t="s">
        <v>26</v>
      </c>
      <c r="N1896" t="s">
        <v>25</v>
      </c>
      <c r="O1896" t="s">
        <v>21</v>
      </c>
      <c r="P1896" t="s">
        <v>27</v>
      </c>
      <c r="Q1896" t="s">
        <v>28</v>
      </c>
      <c r="R1896" t="s">
        <v>29</v>
      </c>
      <c r="S1896" t="s">
        <v>21</v>
      </c>
      <c r="T1896" t="s">
        <v>21</v>
      </c>
      <c r="U1896" t="s">
        <v>30</v>
      </c>
      <c r="V1896" s="2" t="s">
        <v>66</v>
      </c>
    </row>
    <row r="1897" spans="1:22" ht="109.2" x14ac:dyDescent="0.3">
      <c r="A1897" t="s">
        <v>135</v>
      </c>
      <c r="B1897" t="s">
        <v>478</v>
      </c>
      <c r="C1897" t="s">
        <v>4863</v>
      </c>
      <c r="D1897" t="s">
        <v>4868</v>
      </c>
      <c r="E1897" t="s">
        <v>135</v>
      </c>
      <c r="F1897" t="s">
        <v>21</v>
      </c>
      <c r="G1897" t="s">
        <v>21</v>
      </c>
      <c r="H1897" t="s">
        <v>22</v>
      </c>
      <c r="I1897" t="s">
        <v>23</v>
      </c>
      <c r="J1897" t="s">
        <v>24</v>
      </c>
      <c r="K1897" t="s">
        <v>25</v>
      </c>
      <c r="L1897" t="s">
        <v>25</v>
      </c>
      <c r="M1897" t="s">
        <v>26</v>
      </c>
      <c r="N1897" t="s">
        <v>25</v>
      </c>
      <c r="O1897" t="s">
        <v>21</v>
      </c>
      <c r="P1897" t="s">
        <v>27</v>
      </c>
      <c r="Q1897" t="s">
        <v>45</v>
      </c>
      <c r="R1897" t="s">
        <v>29</v>
      </c>
      <c r="S1897" t="s">
        <v>21</v>
      </c>
      <c r="T1897" t="s">
        <v>21</v>
      </c>
      <c r="U1897" t="s">
        <v>30</v>
      </c>
      <c r="V1897" s="2" t="s">
        <v>66</v>
      </c>
    </row>
    <row r="1898" spans="1:22" ht="109.2" x14ac:dyDescent="0.3">
      <c r="A1898" t="s">
        <v>65</v>
      </c>
      <c r="B1898" t="s">
        <v>162</v>
      </c>
      <c r="C1898" t="s">
        <v>3064</v>
      </c>
      <c r="D1898" t="s">
        <v>3066</v>
      </c>
      <c r="E1898" t="s">
        <v>65</v>
      </c>
      <c r="F1898" t="s">
        <v>21</v>
      </c>
      <c r="G1898" t="s">
        <v>21</v>
      </c>
      <c r="H1898" t="s">
        <v>22</v>
      </c>
      <c r="I1898" t="s">
        <v>35</v>
      </c>
      <c r="J1898" t="s">
        <v>24</v>
      </c>
      <c r="K1898" t="s">
        <v>25</v>
      </c>
      <c r="L1898" t="s">
        <v>25</v>
      </c>
      <c r="M1898" t="s">
        <v>47</v>
      </c>
      <c r="N1898" t="s">
        <v>21</v>
      </c>
      <c r="O1898" t="s">
        <v>21</v>
      </c>
      <c r="P1898" t="s">
        <v>27</v>
      </c>
      <c r="Q1898" t="s">
        <v>28</v>
      </c>
      <c r="R1898" t="s">
        <v>28</v>
      </c>
      <c r="S1898" t="s">
        <v>21</v>
      </c>
      <c r="T1898" t="s">
        <v>21</v>
      </c>
      <c r="U1898" t="s">
        <v>75</v>
      </c>
      <c r="V1898" s="2" t="s">
        <v>66</v>
      </c>
    </row>
    <row r="1899" spans="1:22" ht="109.2" x14ac:dyDescent="0.3">
      <c r="A1899" t="s">
        <v>102</v>
      </c>
      <c r="B1899" t="s">
        <v>174</v>
      </c>
      <c r="C1899" t="s">
        <v>779</v>
      </c>
      <c r="D1899" t="s">
        <v>3759</v>
      </c>
      <c r="E1899" t="s">
        <v>102</v>
      </c>
      <c r="F1899" t="s">
        <v>21</v>
      </c>
      <c r="G1899" t="s">
        <v>21</v>
      </c>
      <c r="H1899" t="s">
        <v>22</v>
      </c>
      <c r="I1899" t="s">
        <v>35</v>
      </c>
      <c r="J1899" t="s">
        <v>24</v>
      </c>
      <c r="K1899" t="s">
        <v>25</v>
      </c>
      <c r="L1899" t="s">
        <v>25</v>
      </c>
      <c r="M1899" t="s">
        <v>38</v>
      </c>
      <c r="N1899" t="s">
        <v>25</v>
      </c>
      <c r="O1899" t="s">
        <v>21</v>
      </c>
      <c r="P1899" t="s">
        <v>27</v>
      </c>
      <c r="Q1899" t="s">
        <v>45</v>
      </c>
      <c r="R1899" t="s">
        <v>29</v>
      </c>
      <c r="S1899" t="s">
        <v>21</v>
      </c>
      <c r="T1899" t="s">
        <v>21</v>
      </c>
      <c r="U1899" t="s">
        <v>33</v>
      </c>
      <c r="V1899" s="2" t="s">
        <v>46</v>
      </c>
    </row>
    <row r="1900" spans="1:22" x14ac:dyDescent="0.3">
      <c r="A1900" t="s">
        <v>32</v>
      </c>
      <c r="B1900" t="s">
        <v>174</v>
      </c>
      <c r="C1900" t="s">
        <v>1929</v>
      </c>
      <c r="D1900" t="s">
        <v>1930</v>
      </c>
      <c r="E1900" t="s">
        <v>32</v>
      </c>
      <c r="F1900" t="s">
        <v>21</v>
      </c>
      <c r="G1900" t="s">
        <v>21</v>
      </c>
      <c r="H1900" t="s">
        <v>22</v>
      </c>
      <c r="I1900" t="s">
        <v>35</v>
      </c>
      <c r="J1900" t="s">
        <v>24</v>
      </c>
      <c r="K1900" t="s">
        <v>25</v>
      </c>
      <c r="L1900" t="s">
        <v>25</v>
      </c>
      <c r="M1900" t="s">
        <v>26</v>
      </c>
      <c r="N1900" t="s">
        <v>25</v>
      </c>
      <c r="O1900" t="s">
        <v>21</v>
      </c>
      <c r="P1900" t="s">
        <v>27</v>
      </c>
      <c r="Q1900" t="s">
        <v>45</v>
      </c>
      <c r="R1900" t="s">
        <v>29</v>
      </c>
      <c r="S1900" t="s">
        <v>21</v>
      </c>
      <c r="T1900" t="s">
        <v>21</v>
      </c>
      <c r="U1900" t="s">
        <v>33</v>
      </c>
      <c r="V1900" t="s">
        <v>101</v>
      </c>
    </row>
    <row r="1901" spans="1:22" ht="156" x14ac:dyDescent="0.3">
      <c r="A1901" t="s">
        <v>61</v>
      </c>
      <c r="B1901" t="s">
        <v>1056</v>
      </c>
      <c r="C1901" t="s">
        <v>1124</v>
      </c>
      <c r="D1901" t="s">
        <v>1125</v>
      </c>
      <c r="E1901" t="s">
        <v>61</v>
      </c>
      <c r="F1901" t="s">
        <v>21</v>
      </c>
      <c r="G1901" t="s">
        <v>21</v>
      </c>
      <c r="H1901" t="s">
        <v>50</v>
      </c>
      <c r="I1901" t="s">
        <v>41</v>
      </c>
      <c r="J1901" t="s">
        <v>24</v>
      </c>
      <c r="K1901" t="s">
        <v>25</v>
      </c>
      <c r="L1901" t="s">
        <v>25</v>
      </c>
      <c r="M1901" t="s">
        <v>26</v>
      </c>
      <c r="N1901" t="s">
        <v>25</v>
      </c>
      <c r="O1901" t="s">
        <v>21</v>
      </c>
      <c r="P1901" t="s">
        <v>27</v>
      </c>
      <c r="Q1901" t="s">
        <v>28</v>
      </c>
      <c r="R1901" t="s">
        <v>29</v>
      </c>
      <c r="S1901" t="s">
        <v>21</v>
      </c>
      <c r="T1901" t="s">
        <v>21</v>
      </c>
      <c r="U1901" t="s">
        <v>33</v>
      </c>
      <c r="V1901" s="2" t="s">
        <v>31</v>
      </c>
    </row>
    <row r="1902" spans="1:22" ht="140.4" x14ac:dyDescent="0.3">
      <c r="A1902" t="s">
        <v>135</v>
      </c>
      <c r="B1902" t="s">
        <v>478</v>
      </c>
      <c r="C1902" t="s">
        <v>4863</v>
      </c>
      <c r="D1902" t="s">
        <v>4867</v>
      </c>
      <c r="E1902" t="s">
        <v>135</v>
      </c>
      <c r="F1902" t="s">
        <v>21</v>
      </c>
      <c r="G1902" t="s">
        <v>21</v>
      </c>
      <c r="H1902" t="s">
        <v>50</v>
      </c>
      <c r="I1902" t="s">
        <v>35</v>
      </c>
      <c r="J1902" t="s">
        <v>24</v>
      </c>
      <c r="K1902" t="s">
        <v>25</v>
      </c>
      <c r="L1902" t="s">
        <v>25</v>
      </c>
      <c r="M1902" t="s">
        <v>26</v>
      </c>
      <c r="N1902" t="s">
        <v>25</v>
      </c>
      <c r="O1902" t="s">
        <v>21</v>
      </c>
      <c r="P1902" t="s">
        <v>27</v>
      </c>
      <c r="Q1902" t="s">
        <v>28</v>
      </c>
      <c r="R1902" t="s">
        <v>29</v>
      </c>
      <c r="S1902" t="s">
        <v>21</v>
      </c>
      <c r="T1902" t="s">
        <v>21</v>
      </c>
      <c r="U1902" t="s">
        <v>30</v>
      </c>
      <c r="V1902" s="2" t="s">
        <v>34</v>
      </c>
    </row>
    <row r="1903" spans="1:22" x14ac:dyDescent="0.3">
      <c r="A1903" t="s">
        <v>67</v>
      </c>
      <c r="B1903" t="s">
        <v>519</v>
      </c>
      <c r="C1903" t="s">
        <v>2476</v>
      </c>
      <c r="D1903" t="s">
        <v>2479</v>
      </c>
      <c r="E1903" t="s">
        <v>59</v>
      </c>
      <c r="F1903" t="s">
        <v>25</v>
      </c>
      <c r="G1903" t="s">
        <v>21</v>
      </c>
    </row>
    <row r="1904" spans="1:22" ht="62.4" x14ac:dyDescent="0.3">
      <c r="A1904" t="s">
        <v>62</v>
      </c>
      <c r="B1904" t="s">
        <v>1733</v>
      </c>
      <c r="C1904" t="s">
        <v>1734</v>
      </c>
      <c r="D1904" t="s">
        <v>1763</v>
      </c>
      <c r="E1904" t="s">
        <v>32</v>
      </c>
      <c r="F1904" t="s">
        <v>21</v>
      </c>
      <c r="G1904" t="s">
        <v>21</v>
      </c>
      <c r="H1904" t="s">
        <v>22</v>
      </c>
      <c r="I1904" t="s">
        <v>35</v>
      </c>
      <c r="J1904" t="s">
        <v>47</v>
      </c>
      <c r="K1904" t="s">
        <v>21</v>
      </c>
      <c r="L1904" t="s">
        <v>21</v>
      </c>
      <c r="M1904" t="s">
        <v>47</v>
      </c>
      <c r="N1904" t="s">
        <v>21</v>
      </c>
      <c r="O1904" t="s">
        <v>21</v>
      </c>
      <c r="P1904" t="s">
        <v>27</v>
      </c>
      <c r="Q1904" t="s">
        <v>45</v>
      </c>
      <c r="R1904" t="s">
        <v>45</v>
      </c>
      <c r="S1904" t="s">
        <v>21</v>
      </c>
      <c r="T1904" t="s">
        <v>21</v>
      </c>
      <c r="U1904" t="s">
        <v>42</v>
      </c>
      <c r="V1904" s="2" t="s">
        <v>106</v>
      </c>
    </row>
    <row r="1905" spans="1:22" ht="156" x14ac:dyDescent="0.3">
      <c r="A1905" t="s">
        <v>73</v>
      </c>
      <c r="B1905" t="s">
        <v>311</v>
      </c>
      <c r="C1905" t="s">
        <v>312</v>
      </c>
      <c r="D1905" t="s">
        <v>327</v>
      </c>
      <c r="E1905" t="s">
        <v>73</v>
      </c>
      <c r="F1905" t="s">
        <v>21</v>
      </c>
      <c r="G1905" t="s">
        <v>21</v>
      </c>
      <c r="H1905" t="s">
        <v>22</v>
      </c>
      <c r="I1905" t="s">
        <v>23</v>
      </c>
      <c r="J1905" t="s">
        <v>24</v>
      </c>
      <c r="K1905" t="s">
        <v>25</v>
      </c>
      <c r="L1905" t="s">
        <v>21</v>
      </c>
      <c r="M1905" t="s">
        <v>47</v>
      </c>
      <c r="N1905" t="s">
        <v>21</v>
      </c>
      <c r="O1905" t="s">
        <v>21</v>
      </c>
      <c r="P1905" t="s">
        <v>72</v>
      </c>
      <c r="Q1905" t="s">
        <v>45</v>
      </c>
      <c r="R1905" t="s">
        <v>29</v>
      </c>
      <c r="S1905" t="s">
        <v>21</v>
      </c>
      <c r="T1905" t="s">
        <v>25</v>
      </c>
      <c r="U1905" t="s">
        <v>75</v>
      </c>
      <c r="V1905" s="2" t="s">
        <v>31</v>
      </c>
    </row>
    <row r="1906" spans="1:22" ht="109.2" x14ac:dyDescent="0.3">
      <c r="A1906" t="s">
        <v>79</v>
      </c>
      <c r="B1906" t="s">
        <v>519</v>
      </c>
      <c r="C1906" t="s">
        <v>540</v>
      </c>
      <c r="D1906" t="s">
        <v>553</v>
      </c>
      <c r="E1906" t="s">
        <v>79</v>
      </c>
      <c r="F1906" t="s">
        <v>21</v>
      </c>
      <c r="G1906" t="s">
        <v>21</v>
      </c>
      <c r="H1906" t="s">
        <v>22</v>
      </c>
      <c r="I1906" t="s">
        <v>41</v>
      </c>
      <c r="J1906" t="s">
        <v>24</v>
      </c>
      <c r="K1906" t="s">
        <v>25</v>
      </c>
      <c r="L1906" t="s">
        <v>21</v>
      </c>
      <c r="M1906" t="s">
        <v>47</v>
      </c>
      <c r="N1906" t="s">
        <v>21</v>
      </c>
      <c r="O1906" t="s">
        <v>21</v>
      </c>
      <c r="P1906" t="s">
        <v>27</v>
      </c>
      <c r="Q1906" t="s">
        <v>45</v>
      </c>
      <c r="R1906" t="s">
        <v>29</v>
      </c>
      <c r="S1906" t="s">
        <v>21</v>
      </c>
      <c r="T1906" t="s">
        <v>21</v>
      </c>
      <c r="U1906" t="s">
        <v>30</v>
      </c>
      <c r="V1906" s="2" t="s">
        <v>66</v>
      </c>
    </row>
    <row r="1907" spans="1:22" x14ac:dyDescent="0.3">
      <c r="A1907" t="s">
        <v>62</v>
      </c>
      <c r="B1907" t="s">
        <v>1733</v>
      </c>
      <c r="C1907" t="s">
        <v>1740</v>
      </c>
      <c r="D1907" t="s">
        <v>1820</v>
      </c>
      <c r="E1907" t="s">
        <v>62</v>
      </c>
      <c r="F1907" t="s">
        <v>25</v>
      </c>
      <c r="G1907" t="s">
        <v>21</v>
      </c>
    </row>
    <row r="1908" spans="1:22" ht="156" x14ac:dyDescent="0.3">
      <c r="A1908" t="s">
        <v>59</v>
      </c>
      <c r="B1908" t="s">
        <v>3366</v>
      </c>
      <c r="C1908" t="s">
        <v>3593</v>
      </c>
      <c r="D1908" t="s">
        <v>3646</v>
      </c>
      <c r="E1908" t="s">
        <v>59</v>
      </c>
      <c r="F1908" t="s">
        <v>21</v>
      </c>
      <c r="G1908" t="s">
        <v>21</v>
      </c>
      <c r="H1908" t="s">
        <v>22</v>
      </c>
      <c r="I1908" t="s">
        <v>35</v>
      </c>
      <c r="J1908" t="s">
        <v>24</v>
      </c>
      <c r="K1908" t="s">
        <v>25</v>
      </c>
      <c r="L1908" t="s">
        <v>25</v>
      </c>
      <c r="M1908" t="s">
        <v>26</v>
      </c>
      <c r="N1908" t="s">
        <v>25</v>
      </c>
      <c r="O1908" t="s">
        <v>21</v>
      </c>
      <c r="P1908" t="s">
        <v>27</v>
      </c>
      <c r="Q1908" t="s">
        <v>45</v>
      </c>
      <c r="R1908" t="s">
        <v>29</v>
      </c>
      <c r="S1908" t="s">
        <v>21</v>
      </c>
      <c r="T1908" t="s">
        <v>21</v>
      </c>
      <c r="U1908" t="s">
        <v>33</v>
      </c>
      <c r="V1908" s="2" t="s">
        <v>31</v>
      </c>
    </row>
    <row r="1909" spans="1:22" x14ac:dyDescent="0.3">
      <c r="A1909" t="s">
        <v>102</v>
      </c>
      <c r="B1909" t="s">
        <v>174</v>
      </c>
      <c r="C1909" t="s">
        <v>1159</v>
      </c>
      <c r="D1909" t="s">
        <v>3843</v>
      </c>
      <c r="E1909" t="s">
        <v>102</v>
      </c>
      <c r="F1909" t="s">
        <v>21</v>
      </c>
      <c r="G1909" t="s">
        <v>21</v>
      </c>
      <c r="H1909" t="s">
        <v>50</v>
      </c>
      <c r="I1909" t="s">
        <v>23</v>
      </c>
      <c r="J1909" t="s">
        <v>47</v>
      </c>
      <c r="K1909" t="s">
        <v>21</v>
      </c>
      <c r="L1909" t="s">
        <v>25</v>
      </c>
      <c r="M1909" t="s">
        <v>47</v>
      </c>
      <c r="N1909" t="s">
        <v>21</v>
      </c>
      <c r="O1909" t="s">
        <v>21</v>
      </c>
      <c r="P1909" t="s">
        <v>27</v>
      </c>
      <c r="Q1909" t="s">
        <v>47</v>
      </c>
      <c r="R1909" t="s">
        <v>45</v>
      </c>
      <c r="S1909" t="s">
        <v>21</v>
      </c>
      <c r="T1909" t="s">
        <v>25</v>
      </c>
      <c r="U1909" t="s">
        <v>33</v>
      </c>
      <c r="V1909" t="s">
        <v>63</v>
      </c>
    </row>
    <row r="1910" spans="1:22" ht="156" x14ac:dyDescent="0.3">
      <c r="A1910" t="s">
        <v>64</v>
      </c>
      <c r="B1910" t="s">
        <v>174</v>
      </c>
      <c r="C1910" t="s">
        <v>1938</v>
      </c>
      <c r="D1910" t="s">
        <v>3178</v>
      </c>
      <c r="E1910" t="s">
        <v>64</v>
      </c>
      <c r="F1910" t="s">
        <v>21</v>
      </c>
      <c r="G1910" t="s">
        <v>21</v>
      </c>
      <c r="H1910" t="s">
        <v>22</v>
      </c>
      <c r="I1910" t="s">
        <v>23</v>
      </c>
      <c r="J1910" t="s">
        <v>24</v>
      </c>
      <c r="K1910" t="s">
        <v>25</v>
      </c>
      <c r="L1910" t="s">
        <v>25</v>
      </c>
      <c r="M1910" t="s">
        <v>26</v>
      </c>
      <c r="N1910" t="s">
        <v>25</v>
      </c>
      <c r="O1910" t="s">
        <v>21</v>
      </c>
      <c r="P1910" t="s">
        <v>60</v>
      </c>
      <c r="Q1910" t="s">
        <v>45</v>
      </c>
      <c r="R1910" t="s">
        <v>47</v>
      </c>
      <c r="S1910" t="s">
        <v>21</v>
      </c>
      <c r="T1910" t="s">
        <v>21</v>
      </c>
      <c r="U1910" t="s">
        <v>42</v>
      </c>
      <c r="V1910" s="2" t="s">
        <v>31</v>
      </c>
    </row>
    <row r="1911" spans="1:22" ht="156" x14ac:dyDescent="0.3">
      <c r="A1911" t="s">
        <v>61</v>
      </c>
      <c r="B1911" t="s">
        <v>519</v>
      </c>
      <c r="C1911" t="s">
        <v>833</v>
      </c>
      <c r="D1911" t="s">
        <v>1017</v>
      </c>
      <c r="E1911" t="s">
        <v>61</v>
      </c>
      <c r="F1911" t="s">
        <v>21</v>
      </c>
      <c r="G1911" t="s">
        <v>21</v>
      </c>
      <c r="H1911" t="s">
        <v>22</v>
      </c>
      <c r="I1911" t="s">
        <v>23</v>
      </c>
      <c r="J1911" t="s">
        <v>24</v>
      </c>
      <c r="K1911" t="s">
        <v>25</v>
      </c>
      <c r="L1911" t="s">
        <v>21</v>
      </c>
      <c r="M1911" t="s">
        <v>47</v>
      </c>
      <c r="N1911" t="s">
        <v>21</v>
      </c>
      <c r="O1911" t="s">
        <v>21</v>
      </c>
      <c r="P1911" t="s">
        <v>60</v>
      </c>
      <c r="Q1911" t="s">
        <v>45</v>
      </c>
      <c r="R1911" t="s">
        <v>29</v>
      </c>
      <c r="S1911" t="s">
        <v>21</v>
      </c>
      <c r="T1911" t="s">
        <v>25</v>
      </c>
      <c r="U1911" t="s">
        <v>30</v>
      </c>
      <c r="V1911" s="2" t="s">
        <v>31</v>
      </c>
    </row>
    <row r="1912" spans="1:22" ht="140.4" x14ac:dyDescent="0.3">
      <c r="A1912" t="s">
        <v>82</v>
      </c>
      <c r="B1912" t="s">
        <v>475</v>
      </c>
      <c r="C1912" t="s">
        <v>4505</v>
      </c>
      <c r="D1912" t="s">
        <v>4588</v>
      </c>
      <c r="E1912" t="s">
        <v>150</v>
      </c>
      <c r="F1912" t="s">
        <v>21</v>
      </c>
      <c r="G1912" t="s">
        <v>21</v>
      </c>
      <c r="H1912" t="s">
        <v>22</v>
      </c>
      <c r="I1912" t="s">
        <v>35</v>
      </c>
      <c r="J1912" t="s">
        <v>24</v>
      </c>
      <c r="K1912" t="s">
        <v>25</v>
      </c>
      <c r="L1912" t="s">
        <v>25</v>
      </c>
      <c r="M1912" t="s">
        <v>47</v>
      </c>
      <c r="N1912" t="s">
        <v>25</v>
      </c>
      <c r="O1912" t="s">
        <v>21</v>
      </c>
      <c r="P1912" t="s">
        <v>27</v>
      </c>
      <c r="Q1912" t="s">
        <v>45</v>
      </c>
      <c r="R1912" t="s">
        <v>28</v>
      </c>
      <c r="S1912" t="s">
        <v>21</v>
      </c>
      <c r="T1912" t="s">
        <v>21</v>
      </c>
      <c r="U1912" t="s">
        <v>33</v>
      </c>
      <c r="V1912" s="2" t="s">
        <v>34</v>
      </c>
    </row>
    <row r="1913" spans="1:22" x14ac:dyDescent="0.3">
      <c r="A1913" t="s">
        <v>62</v>
      </c>
      <c r="B1913" t="s">
        <v>1733</v>
      </c>
      <c r="C1913" t="s">
        <v>1740</v>
      </c>
      <c r="D1913" t="s">
        <v>1786</v>
      </c>
      <c r="E1913" t="s">
        <v>62</v>
      </c>
      <c r="F1913" t="s">
        <v>25</v>
      </c>
      <c r="G1913" t="s">
        <v>21</v>
      </c>
    </row>
    <row r="1914" spans="1:22" ht="140.4" x14ac:dyDescent="0.3">
      <c r="A1914" t="s">
        <v>74</v>
      </c>
      <c r="B1914" t="s">
        <v>174</v>
      </c>
      <c r="C1914" t="s">
        <v>2721</v>
      </c>
      <c r="D1914" t="s">
        <v>3984</v>
      </c>
      <c r="E1914" t="s">
        <v>74</v>
      </c>
      <c r="F1914" t="s">
        <v>21</v>
      </c>
      <c r="G1914" t="s">
        <v>21</v>
      </c>
      <c r="H1914" t="s">
        <v>22</v>
      </c>
      <c r="I1914" t="s">
        <v>23</v>
      </c>
      <c r="J1914" t="s">
        <v>47</v>
      </c>
      <c r="K1914" t="s">
        <v>25</v>
      </c>
      <c r="L1914" t="s">
        <v>25</v>
      </c>
      <c r="M1914" t="s">
        <v>47</v>
      </c>
      <c r="N1914" t="s">
        <v>21</v>
      </c>
      <c r="O1914" t="s">
        <v>21</v>
      </c>
      <c r="P1914" t="s">
        <v>27</v>
      </c>
      <c r="Q1914" t="s">
        <v>45</v>
      </c>
      <c r="R1914" t="s">
        <v>29</v>
      </c>
      <c r="S1914" t="s">
        <v>21</v>
      </c>
      <c r="T1914" t="s">
        <v>25</v>
      </c>
      <c r="U1914" t="s">
        <v>30</v>
      </c>
      <c r="V1914" s="2" t="s">
        <v>34</v>
      </c>
    </row>
    <row r="1915" spans="1:22" ht="156" x14ac:dyDescent="0.3">
      <c r="A1915" t="s">
        <v>74</v>
      </c>
      <c r="B1915" t="s">
        <v>174</v>
      </c>
      <c r="C1915" t="s">
        <v>886</v>
      </c>
      <c r="D1915" t="s">
        <v>4000</v>
      </c>
      <c r="E1915" t="s">
        <v>74</v>
      </c>
      <c r="F1915" t="s">
        <v>21</v>
      </c>
      <c r="G1915" t="s">
        <v>21</v>
      </c>
      <c r="H1915" t="s">
        <v>22</v>
      </c>
      <c r="I1915" t="s">
        <v>35</v>
      </c>
      <c r="J1915" t="s">
        <v>24</v>
      </c>
      <c r="K1915" t="s">
        <v>25</v>
      </c>
      <c r="L1915" t="s">
        <v>25</v>
      </c>
      <c r="M1915" t="s">
        <v>28</v>
      </c>
      <c r="N1915" t="s">
        <v>25</v>
      </c>
      <c r="O1915" t="s">
        <v>21</v>
      </c>
      <c r="P1915" t="s">
        <v>27</v>
      </c>
      <c r="Q1915" t="s">
        <v>45</v>
      </c>
      <c r="R1915" t="s">
        <v>28</v>
      </c>
      <c r="S1915" t="s">
        <v>21</v>
      </c>
      <c r="T1915" t="s">
        <v>21</v>
      </c>
      <c r="U1915" t="s">
        <v>33</v>
      </c>
      <c r="V1915" s="2" t="s">
        <v>31</v>
      </c>
    </row>
    <row r="1916" spans="1:22" ht="156" x14ac:dyDescent="0.3">
      <c r="A1916" t="s">
        <v>79</v>
      </c>
      <c r="B1916" t="s">
        <v>311</v>
      </c>
      <c r="C1916" t="s">
        <v>597</v>
      </c>
      <c r="D1916" t="s">
        <v>622</v>
      </c>
      <c r="E1916" t="s">
        <v>79</v>
      </c>
      <c r="F1916" t="s">
        <v>21</v>
      </c>
      <c r="G1916" t="s">
        <v>21</v>
      </c>
      <c r="H1916" t="s">
        <v>22</v>
      </c>
      <c r="I1916" t="s">
        <v>35</v>
      </c>
      <c r="J1916" t="s">
        <v>24</v>
      </c>
      <c r="K1916" t="s">
        <v>25</v>
      </c>
      <c r="L1916" t="s">
        <v>25</v>
      </c>
      <c r="M1916" t="s">
        <v>26</v>
      </c>
      <c r="N1916" t="s">
        <v>25</v>
      </c>
      <c r="O1916" t="s">
        <v>21</v>
      </c>
      <c r="P1916" t="s">
        <v>27</v>
      </c>
      <c r="Q1916" t="s">
        <v>45</v>
      </c>
      <c r="R1916" t="s">
        <v>29</v>
      </c>
      <c r="S1916" t="s">
        <v>21</v>
      </c>
      <c r="T1916" t="s">
        <v>21</v>
      </c>
      <c r="U1916" t="s">
        <v>33</v>
      </c>
      <c r="V1916" s="2" t="s">
        <v>31</v>
      </c>
    </row>
    <row r="1917" spans="1:22" ht="140.4" x14ac:dyDescent="0.3">
      <c r="A1917" t="s">
        <v>79</v>
      </c>
      <c r="B1917" t="s">
        <v>478</v>
      </c>
      <c r="C1917" t="s">
        <v>562</v>
      </c>
      <c r="D1917" t="s">
        <v>579</v>
      </c>
      <c r="E1917" t="s">
        <v>79</v>
      </c>
      <c r="F1917" t="s">
        <v>21</v>
      </c>
      <c r="G1917" t="s">
        <v>21</v>
      </c>
      <c r="H1917" t="s">
        <v>54</v>
      </c>
      <c r="I1917" t="s">
        <v>23</v>
      </c>
      <c r="J1917" t="s">
        <v>24</v>
      </c>
      <c r="K1917" t="s">
        <v>25</v>
      </c>
      <c r="L1917" t="s">
        <v>25</v>
      </c>
      <c r="M1917" t="s">
        <v>28</v>
      </c>
      <c r="N1917" t="s">
        <v>21</v>
      </c>
      <c r="O1917" t="s">
        <v>21</v>
      </c>
      <c r="P1917" t="s">
        <v>27</v>
      </c>
      <c r="Q1917" t="s">
        <v>45</v>
      </c>
      <c r="R1917" t="s">
        <v>28</v>
      </c>
      <c r="S1917" t="s">
        <v>21</v>
      </c>
      <c r="T1917" t="s">
        <v>21</v>
      </c>
      <c r="U1917" t="s">
        <v>33</v>
      </c>
      <c r="V1917" s="2" t="s">
        <v>34</v>
      </c>
    </row>
    <row r="1918" spans="1:22" ht="140.4" x14ac:dyDescent="0.3">
      <c r="A1918" t="s">
        <v>73</v>
      </c>
      <c r="B1918" t="s">
        <v>162</v>
      </c>
      <c r="C1918" t="s">
        <v>323</v>
      </c>
      <c r="D1918" t="s">
        <v>340</v>
      </c>
      <c r="E1918" t="s">
        <v>61</v>
      </c>
      <c r="F1918" t="s">
        <v>21</v>
      </c>
      <c r="G1918" t="s">
        <v>21</v>
      </c>
      <c r="H1918" t="s">
        <v>22</v>
      </c>
      <c r="I1918" t="s">
        <v>35</v>
      </c>
      <c r="J1918" t="s">
        <v>24</v>
      </c>
      <c r="K1918" t="s">
        <v>25</v>
      </c>
      <c r="L1918" t="s">
        <v>25</v>
      </c>
      <c r="M1918" t="s">
        <v>26</v>
      </c>
      <c r="N1918" t="s">
        <v>25</v>
      </c>
      <c r="O1918" t="s">
        <v>21</v>
      </c>
      <c r="P1918" t="s">
        <v>27</v>
      </c>
      <c r="Q1918" t="s">
        <v>45</v>
      </c>
      <c r="R1918" t="s">
        <v>29</v>
      </c>
      <c r="S1918" t="s">
        <v>21</v>
      </c>
      <c r="T1918" t="s">
        <v>21</v>
      </c>
      <c r="U1918" t="s">
        <v>33</v>
      </c>
      <c r="V1918" s="2" t="s">
        <v>34</v>
      </c>
    </row>
    <row r="1919" spans="1:22" ht="156" x14ac:dyDescent="0.3">
      <c r="A1919" t="s">
        <v>43</v>
      </c>
      <c r="B1919" t="s">
        <v>174</v>
      </c>
      <c r="C1919" t="s">
        <v>2097</v>
      </c>
      <c r="D1919" t="s">
        <v>3884</v>
      </c>
      <c r="E1919" t="s">
        <v>43</v>
      </c>
      <c r="F1919" t="s">
        <v>21</v>
      </c>
      <c r="G1919" t="s">
        <v>21</v>
      </c>
      <c r="H1919" t="s">
        <v>22</v>
      </c>
      <c r="I1919" t="s">
        <v>23</v>
      </c>
      <c r="J1919" t="s">
        <v>24</v>
      </c>
      <c r="K1919" t="s">
        <v>25</v>
      </c>
      <c r="L1919" t="s">
        <v>25</v>
      </c>
      <c r="M1919" t="s">
        <v>38</v>
      </c>
      <c r="N1919" t="s">
        <v>25</v>
      </c>
      <c r="O1919" t="s">
        <v>21</v>
      </c>
      <c r="P1919" t="s">
        <v>27</v>
      </c>
      <c r="Q1919" t="s">
        <v>28</v>
      </c>
      <c r="R1919" t="s">
        <v>29</v>
      </c>
      <c r="S1919" t="s">
        <v>21</v>
      </c>
      <c r="T1919" t="s">
        <v>21</v>
      </c>
      <c r="U1919" t="s">
        <v>42</v>
      </c>
      <c r="V1919" s="2" t="s">
        <v>31</v>
      </c>
    </row>
    <row r="1920" spans="1:22" ht="156" x14ac:dyDescent="0.3">
      <c r="A1920" t="s">
        <v>56</v>
      </c>
      <c r="B1920" t="s">
        <v>174</v>
      </c>
      <c r="C1920" t="s">
        <v>2138</v>
      </c>
      <c r="D1920" t="s">
        <v>2242</v>
      </c>
      <c r="E1920" t="s">
        <v>56</v>
      </c>
      <c r="F1920" t="s">
        <v>21</v>
      </c>
      <c r="G1920" t="s">
        <v>21</v>
      </c>
      <c r="H1920" t="s">
        <v>22</v>
      </c>
      <c r="I1920" t="s">
        <v>35</v>
      </c>
      <c r="J1920" t="s">
        <v>24</v>
      </c>
      <c r="K1920" t="s">
        <v>25</v>
      </c>
      <c r="L1920" t="s">
        <v>25</v>
      </c>
      <c r="M1920" t="s">
        <v>38</v>
      </c>
      <c r="N1920" t="s">
        <v>25</v>
      </c>
      <c r="O1920" t="s">
        <v>21</v>
      </c>
      <c r="P1920" t="s">
        <v>27</v>
      </c>
      <c r="Q1920" t="s">
        <v>45</v>
      </c>
      <c r="R1920" t="s">
        <v>28</v>
      </c>
      <c r="S1920" t="s">
        <v>21</v>
      </c>
      <c r="T1920" t="s">
        <v>21</v>
      </c>
      <c r="U1920" t="s">
        <v>33</v>
      </c>
      <c r="V1920" s="2" t="s">
        <v>31</v>
      </c>
    </row>
    <row r="1921" spans="1:22" ht="109.2" x14ac:dyDescent="0.3">
      <c r="A1921" t="s">
        <v>56</v>
      </c>
      <c r="B1921" t="s">
        <v>1742</v>
      </c>
      <c r="C1921" t="s">
        <v>1834</v>
      </c>
      <c r="D1921" t="s">
        <v>2303</v>
      </c>
      <c r="E1921" t="s">
        <v>56</v>
      </c>
      <c r="F1921" t="s">
        <v>21</v>
      </c>
      <c r="G1921" t="s">
        <v>21</v>
      </c>
      <c r="H1921" t="s">
        <v>22</v>
      </c>
      <c r="I1921" t="s">
        <v>23</v>
      </c>
      <c r="J1921" t="s">
        <v>24</v>
      </c>
      <c r="K1921" t="s">
        <v>25</v>
      </c>
      <c r="L1921" t="s">
        <v>25</v>
      </c>
      <c r="M1921" t="s">
        <v>38</v>
      </c>
      <c r="N1921" t="s">
        <v>25</v>
      </c>
      <c r="O1921" t="s">
        <v>21</v>
      </c>
      <c r="P1921" t="s">
        <v>27</v>
      </c>
      <c r="Q1921" t="s">
        <v>29</v>
      </c>
      <c r="R1921" t="s">
        <v>29</v>
      </c>
      <c r="S1921" t="s">
        <v>21</v>
      </c>
      <c r="T1921" t="s">
        <v>21</v>
      </c>
      <c r="U1921" t="s">
        <v>30</v>
      </c>
      <c r="V1921" s="2" t="s">
        <v>66</v>
      </c>
    </row>
    <row r="1922" spans="1:22" x14ac:dyDescent="0.3">
      <c r="A1922" t="s">
        <v>71</v>
      </c>
      <c r="B1922" t="s">
        <v>963</v>
      </c>
      <c r="C1922" t="s">
        <v>2783</v>
      </c>
      <c r="D1922" t="s">
        <v>2823</v>
      </c>
      <c r="E1922" t="s">
        <v>71</v>
      </c>
      <c r="F1922" t="s">
        <v>25</v>
      </c>
      <c r="G1922" t="s">
        <v>25</v>
      </c>
    </row>
    <row r="1923" spans="1:22" x14ac:dyDescent="0.3">
      <c r="A1923" t="s">
        <v>62</v>
      </c>
      <c r="B1923" t="s">
        <v>1733</v>
      </c>
      <c r="C1923" t="s">
        <v>1740</v>
      </c>
      <c r="D1923" t="s">
        <v>1819</v>
      </c>
      <c r="E1923" t="s">
        <v>62</v>
      </c>
      <c r="F1923" t="s">
        <v>25</v>
      </c>
      <c r="G1923" t="s">
        <v>21</v>
      </c>
    </row>
    <row r="1924" spans="1:22" ht="124.8" x14ac:dyDescent="0.3">
      <c r="A1924" t="s">
        <v>61</v>
      </c>
      <c r="B1924" t="s">
        <v>847</v>
      </c>
      <c r="C1924" t="s">
        <v>1043</v>
      </c>
      <c r="D1924" t="s">
        <v>1051</v>
      </c>
      <c r="E1924" t="s">
        <v>61</v>
      </c>
      <c r="F1924" t="s">
        <v>21</v>
      </c>
      <c r="G1924" t="s">
        <v>21</v>
      </c>
      <c r="H1924" t="s">
        <v>50</v>
      </c>
      <c r="I1924" t="s">
        <v>35</v>
      </c>
      <c r="J1924" t="s">
        <v>24</v>
      </c>
      <c r="K1924" t="s">
        <v>25</v>
      </c>
      <c r="L1924" t="s">
        <v>21</v>
      </c>
      <c r="M1924" t="s">
        <v>47</v>
      </c>
      <c r="N1924" t="s">
        <v>21</v>
      </c>
      <c r="O1924" t="s">
        <v>21</v>
      </c>
      <c r="P1924" t="s">
        <v>27</v>
      </c>
      <c r="Q1924" t="s">
        <v>45</v>
      </c>
      <c r="R1924" t="s">
        <v>45</v>
      </c>
      <c r="S1924" t="s">
        <v>21</v>
      </c>
      <c r="T1924" t="s">
        <v>25</v>
      </c>
      <c r="U1924" t="s">
        <v>30</v>
      </c>
      <c r="V1924" s="2" t="s">
        <v>94</v>
      </c>
    </row>
    <row r="1925" spans="1:22" x14ac:dyDescent="0.3">
      <c r="A1925" t="s">
        <v>62</v>
      </c>
      <c r="B1925" t="s">
        <v>983</v>
      </c>
      <c r="C1925" t="s">
        <v>984</v>
      </c>
      <c r="D1925" t="s">
        <v>1658</v>
      </c>
      <c r="E1925" t="s">
        <v>62</v>
      </c>
      <c r="F1925" t="s">
        <v>25</v>
      </c>
      <c r="G1925" t="s">
        <v>25</v>
      </c>
    </row>
    <row r="1926" spans="1:22" x14ac:dyDescent="0.3">
      <c r="A1926" t="s">
        <v>32</v>
      </c>
      <c r="B1926" t="s">
        <v>1733</v>
      </c>
      <c r="C1926" t="s">
        <v>1994</v>
      </c>
      <c r="D1926" t="s">
        <v>1996</v>
      </c>
      <c r="E1926" t="s">
        <v>32</v>
      </c>
      <c r="F1926" t="s">
        <v>25</v>
      </c>
      <c r="G1926" t="s">
        <v>25</v>
      </c>
    </row>
    <row r="1927" spans="1:22" ht="140.4" x14ac:dyDescent="0.3">
      <c r="A1927" t="s">
        <v>82</v>
      </c>
      <c r="B1927" t="s">
        <v>475</v>
      </c>
      <c r="C1927" t="s">
        <v>4505</v>
      </c>
      <c r="D1927" t="s">
        <v>4585</v>
      </c>
      <c r="E1927" t="s">
        <v>150</v>
      </c>
      <c r="F1927" t="s">
        <v>21</v>
      </c>
      <c r="G1927" t="s">
        <v>21</v>
      </c>
      <c r="H1927" t="s">
        <v>54</v>
      </c>
      <c r="I1927" t="s">
        <v>35</v>
      </c>
      <c r="J1927" t="s">
        <v>24</v>
      </c>
      <c r="K1927" t="s">
        <v>25</v>
      </c>
      <c r="L1927" t="s">
        <v>25</v>
      </c>
      <c r="M1927" t="s">
        <v>47</v>
      </c>
      <c r="N1927" t="s">
        <v>25</v>
      </c>
      <c r="O1927" t="s">
        <v>21</v>
      </c>
      <c r="P1927" t="s">
        <v>27</v>
      </c>
      <c r="Q1927" t="s">
        <v>45</v>
      </c>
      <c r="R1927" t="s">
        <v>28</v>
      </c>
      <c r="S1927" t="s">
        <v>21</v>
      </c>
      <c r="T1927" t="s">
        <v>21</v>
      </c>
      <c r="U1927" t="s">
        <v>30</v>
      </c>
      <c r="V1927" s="2" t="s">
        <v>34</v>
      </c>
    </row>
    <row r="1928" spans="1:22" ht="156" x14ac:dyDescent="0.3">
      <c r="A1928" t="s">
        <v>61</v>
      </c>
      <c r="B1928" t="s">
        <v>847</v>
      </c>
      <c r="C1928" t="s">
        <v>922</v>
      </c>
      <c r="D1928" t="s">
        <v>1184</v>
      </c>
      <c r="E1928" t="s">
        <v>20</v>
      </c>
      <c r="F1928" t="s">
        <v>21</v>
      </c>
      <c r="G1928" t="s">
        <v>21</v>
      </c>
      <c r="H1928" t="s">
        <v>22</v>
      </c>
      <c r="I1928" t="s">
        <v>35</v>
      </c>
      <c r="J1928" t="s">
        <v>24</v>
      </c>
      <c r="K1928" t="s">
        <v>25</v>
      </c>
      <c r="L1928" t="s">
        <v>25</v>
      </c>
      <c r="M1928" t="s">
        <v>28</v>
      </c>
      <c r="N1928" t="s">
        <v>21</v>
      </c>
      <c r="O1928" t="s">
        <v>21</v>
      </c>
      <c r="P1928" t="s">
        <v>27</v>
      </c>
      <c r="Q1928" t="s">
        <v>45</v>
      </c>
      <c r="R1928" t="s">
        <v>45</v>
      </c>
      <c r="S1928" t="s">
        <v>21</v>
      </c>
      <c r="T1928" t="s">
        <v>25</v>
      </c>
      <c r="U1928" t="s">
        <v>75</v>
      </c>
      <c r="V1928" s="2" t="s">
        <v>31</v>
      </c>
    </row>
    <row r="1929" spans="1:22" ht="156" x14ac:dyDescent="0.3">
      <c r="A1929" t="s">
        <v>65</v>
      </c>
      <c r="B1929" t="s">
        <v>162</v>
      </c>
      <c r="C1929" t="s">
        <v>503</v>
      </c>
      <c r="D1929" t="s">
        <v>3094</v>
      </c>
      <c r="E1929" t="s">
        <v>65</v>
      </c>
      <c r="F1929" t="s">
        <v>21</v>
      </c>
      <c r="G1929" t="s">
        <v>21</v>
      </c>
      <c r="H1929" t="s">
        <v>54</v>
      </c>
      <c r="I1929" t="s">
        <v>23</v>
      </c>
      <c r="J1929" t="s">
        <v>24</v>
      </c>
      <c r="K1929" t="s">
        <v>25</v>
      </c>
      <c r="L1929" t="s">
        <v>25</v>
      </c>
      <c r="M1929" t="s">
        <v>26</v>
      </c>
      <c r="N1929" t="s">
        <v>25</v>
      </c>
      <c r="O1929" t="s">
        <v>21</v>
      </c>
      <c r="P1929" t="s">
        <v>27</v>
      </c>
      <c r="Q1929" t="s">
        <v>45</v>
      </c>
      <c r="R1929" t="s">
        <v>29</v>
      </c>
      <c r="S1929" t="s">
        <v>21</v>
      </c>
      <c r="T1929" t="s">
        <v>21</v>
      </c>
      <c r="U1929" t="s">
        <v>75</v>
      </c>
      <c r="V1929" s="2" t="s">
        <v>31</v>
      </c>
    </row>
    <row r="1930" spans="1:22" ht="78" x14ac:dyDescent="0.3">
      <c r="A1930" t="s">
        <v>43</v>
      </c>
      <c r="B1930" t="s">
        <v>847</v>
      </c>
      <c r="C1930" t="s">
        <v>3904</v>
      </c>
      <c r="D1930" t="s">
        <v>3905</v>
      </c>
      <c r="E1930" t="s">
        <v>43</v>
      </c>
      <c r="F1930" t="s">
        <v>21</v>
      </c>
      <c r="G1930" t="s">
        <v>21</v>
      </c>
      <c r="H1930" t="s">
        <v>22</v>
      </c>
      <c r="I1930" t="s">
        <v>41</v>
      </c>
      <c r="J1930" t="s">
        <v>24</v>
      </c>
      <c r="K1930" t="s">
        <v>25</v>
      </c>
      <c r="L1930" t="s">
        <v>25</v>
      </c>
      <c r="M1930" t="s">
        <v>38</v>
      </c>
      <c r="N1930" t="s">
        <v>25</v>
      </c>
      <c r="O1930" t="s">
        <v>21</v>
      </c>
      <c r="P1930" t="s">
        <v>27</v>
      </c>
      <c r="Q1930" t="s">
        <v>45</v>
      </c>
      <c r="R1930" t="s">
        <v>29</v>
      </c>
      <c r="S1930" t="s">
        <v>21</v>
      </c>
      <c r="T1930" t="s">
        <v>21</v>
      </c>
      <c r="U1930" t="s">
        <v>30</v>
      </c>
      <c r="V1930" s="2" t="s">
        <v>77</v>
      </c>
    </row>
    <row r="1931" spans="1:22" ht="78" x14ac:dyDescent="0.3">
      <c r="A1931" t="s">
        <v>150</v>
      </c>
      <c r="B1931" t="s">
        <v>637</v>
      </c>
      <c r="C1931" t="s">
        <v>638</v>
      </c>
      <c r="D1931" t="s">
        <v>5250</v>
      </c>
      <c r="E1931" t="s">
        <v>150</v>
      </c>
      <c r="F1931" t="s">
        <v>21</v>
      </c>
      <c r="G1931" t="s">
        <v>21</v>
      </c>
      <c r="H1931" t="s">
        <v>22</v>
      </c>
      <c r="I1931" t="s">
        <v>35</v>
      </c>
      <c r="J1931" t="s">
        <v>24</v>
      </c>
      <c r="K1931" t="s">
        <v>21</v>
      </c>
      <c r="L1931" t="s">
        <v>25</v>
      </c>
      <c r="M1931" t="s">
        <v>47</v>
      </c>
      <c r="N1931" t="s">
        <v>21</v>
      </c>
      <c r="O1931" t="s">
        <v>21</v>
      </c>
      <c r="P1931" t="s">
        <v>60</v>
      </c>
      <c r="Q1931" t="s">
        <v>45</v>
      </c>
      <c r="R1931" t="s">
        <v>45</v>
      </c>
      <c r="S1931" t="s">
        <v>21</v>
      </c>
      <c r="T1931" t="s">
        <v>25</v>
      </c>
      <c r="U1931" t="s">
        <v>33</v>
      </c>
      <c r="V1931" s="2" t="s">
        <v>57</v>
      </c>
    </row>
    <row r="1932" spans="1:22" x14ac:dyDescent="0.3">
      <c r="A1932" t="s">
        <v>62</v>
      </c>
      <c r="B1932" t="s">
        <v>1733</v>
      </c>
      <c r="C1932" t="s">
        <v>1809</v>
      </c>
      <c r="D1932" t="s">
        <v>1814</v>
      </c>
      <c r="E1932" t="s">
        <v>62</v>
      </c>
      <c r="F1932" t="s">
        <v>25</v>
      </c>
      <c r="G1932" t="s">
        <v>21</v>
      </c>
    </row>
    <row r="1933" spans="1:22" ht="156" x14ac:dyDescent="0.3">
      <c r="A1933" t="s">
        <v>65</v>
      </c>
      <c r="B1933" t="s">
        <v>162</v>
      </c>
      <c r="C1933" t="s">
        <v>503</v>
      </c>
      <c r="D1933" t="s">
        <v>3093</v>
      </c>
      <c r="E1933" t="s">
        <v>65</v>
      </c>
      <c r="F1933" t="s">
        <v>21</v>
      </c>
      <c r="G1933" t="s">
        <v>21</v>
      </c>
      <c r="H1933" t="s">
        <v>22</v>
      </c>
      <c r="I1933" t="s">
        <v>35</v>
      </c>
      <c r="J1933" t="s">
        <v>24</v>
      </c>
      <c r="K1933" t="s">
        <v>25</v>
      </c>
      <c r="L1933" t="s">
        <v>25</v>
      </c>
      <c r="M1933" t="s">
        <v>26</v>
      </c>
      <c r="N1933" t="s">
        <v>25</v>
      </c>
      <c r="O1933" t="s">
        <v>21</v>
      </c>
      <c r="P1933" t="s">
        <v>27</v>
      </c>
      <c r="Q1933" t="s">
        <v>45</v>
      </c>
      <c r="R1933" t="s">
        <v>29</v>
      </c>
      <c r="S1933" t="s">
        <v>21</v>
      </c>
      <c r="T1933" t="s">
        <v>21</v>
      </c>
      <c r="U1933" t="s">
        <v>30</v>
      </c>
      <c r="V1933" s="2" t="s">
        <v>31</v>
      </c>
    </row>
    <row r="1934" spans="1:22" ht="62.4" x14ac:dyDescent="0.3">
      <c r="A1934" t="s">
        <v>44</v>
      </c>
      <c r="B1934" t="s">
        <v>174</v>
      </c>
      <c r="C1934" t="s">
        <v>175</v>
      </c>
      <c r="D1934" t="s">
        <v>3733</v>
      </c>
      <c r="E1934" t="s">
        <v>44</v>
      </c>
      <c r="F1934" t="s">
        <v>21</v>
      </c>
      <c r="G1934" t="s">
        <v>21</v>
      </c>
      <c r="H1934" t="s">
        <v>22</v>
      </c>
      <c r="I1934" t="s">
        <v>35</v>
      </c>
      <c r="J1934" t="s">
        <v>24</v>
      </c>
      <c r="K1934" t="s">
        <v>25</v>
      </c>
      <c r="L1934" t="s">
        <v>25</v>
      </c>
      <c r="M1934" t="s">
        <v>26</v>
      </c>
      <c r="N1934" t="s">
        <v>21</v>
      </c>
      <c r="O1934" t="s">
        <v>21</v>
      </c>
      <c r="P1934" t="s">
        <v>60</v>
      </c>
      <c r="Q1934" t="s">
        <v>45</v>
      </c>
      <c r="R1934" t="s">
        <v>45</v>
      </c>
      <c r="S1934" t="s">
        <v>21</v>
      </c>
      <c r="T1934" t="s">
        <v>21</v>
      </c>
      <c r="U1934" t="s">
        <v>30</v>
      </c>
      <c r="V1934" s="2" t="s">
        <v>48</v>
      </c>
    </row>
    <row r="1935" spans="1:22" ht="140.4" x14ac:dyDescent="0.3">
      <c r="A1935" t="s">
        <v>64</v>
      </c>
      <c r="B1935" t="s">
        <v>162</v>
      </c>
      <c r="C1935" t="s">
        <v>513</v>
      </c>
      <c r="D1935" t="s">
        <v>3192</v>
      </c>
      <c r="E1935" t="s">
        <v>64</v>
      </c>
      <c r="F1935" t="s">
        <v>21</v>
      </c>
      <c r="G1935" t="s">
        <v>21</v>
      </c>
      <c r="H1935" t="s">
        <v>22</v>
      </c>
      <c r="I1935" t="s">
        <v>23</v>
      </c>
      <c r="J1935" t="s">
        <v>24</v>
      </c>
      <c r="K1935" t="s">
        <v>25</v>
      </c>
      <c r="L1935" t="s">
        <v>25</v>
      </c>
      <c r="M1935" t="s">
        <v>26</v>
      </c>
      <c r="N1935" t="s">
        <v>25</v>
      </c>
      <c r="O1935" t="s">
        <v>21</v>
      </c>
      <c r="P1935" t="s">
        <v>27</v>
      </c>
      <c r="Q1935" t="s">
        <v>28</v>
      </c>
      <c r="R1935" t="s">
        <v>29</v>
      </c>
      <c r="S1935" t="s">
        <v>21</v>
      </c>
      <c r="T1935" t="s">
        <v>21</v>
      </c>
      <c r="U1935" t="s">
        <v>30</v>
      </c>
      <c r="V1935" s="2" t="s">
        <v>34</v>
      </c>
    </row>
    <row r="1936" spans="1:22" ht="156" x14ac:dyDescent="0.3">
      <c r="A1936" t="s">
        <v>64</v>
      </c>
      <c r="B1936" t="s">
        <v>162</v>
      </c>
      <c r="C1936" t="s">
        <v>3123</v>
      </c>
      <c r="D1936" t="s">
        <v>3209</v>
      </c>
      <c r="E1936" t="s">
        <v>64</v>
      </c>
      <c r="F1936" t="s">
        <v>21</v>
      </c>
      <c r="G1936" t="s">
        <v>21</v>
      </c>
      <c r="H1936" t="s">
        <v>22</v>
      </c>
      <c r="I1936" t="s">
        <v>35</v>
      </c>
      <c r="J1936" t="s">
        <v>24</v>
      </c>
      <c r="K1936" t="s">
        <v>25</v>
      </c>
      <c r="L1936" t="s">
        <v>25</v>
      </c>
      <c r="M1936" t="s">
        <v>28</v>
      </c>
      <c r="N1936" t="s">
        <v>25</v>
      </c>
      <c r="O1936" t="s">
        <v>21</v>
      </c>
      <c r="P1936" s="2" t="s">
        <v>134</v>
      </c>
      <c r="Q1936" t="s">
        <v>45</v>
      </c>
      <c r="R1936" t="s">
        <v>28</v>
      </c>
      <c r="S1936" t="s">
        <v>25</v>
      </c>
      <c r="T1936" t="s">
        <v>25</v>
      </c>
      <c r="U1936" t="s">
        <v>42</v>
      </c>
      <c r="V1936" s="2" t="s">
        <v>31</v>
      </c>
    </row>
    <row r="1937" spans="1:22" ht="140.4" x14ac:dyDescent="0.3">
      <c r="A1937" t="s">
        <v>138</v>
      </c>
      <c r="B1937" t="s">
        <v>807</v>
      </c>
      <c r="C1937" t="s">
        <v>3836</v>
      </c>
      <c r="D1937" t="s">
        <v>4762</v>
      </c>
      <c r="E1937" t="s">
        <v>135</v>
      </c>
      <c r="F1937" t="s">
        <v>21</v>
      </c>
      <c r="G1937" t="s">
        <v>21</v>
      </c>
      <c r="H1937" t="s">
        <v>22</v>
      </c>
      <c r="I1937" t="s">
        <v>41</v>
      </c>
      <c r="J1937" t="s">
        <v>24</v>
      </c>
      <c r="K1937" t="s">
        <v>25</v>
      </c>
      <c r="L1937" t="s">
        <v>25</v>
      </c>
      <c r="M1937" t="s">
        <v>38</v>
      </c>
      <c r="N1937" t="s">
        <v>25</v>
      </c>
      <c r="O1937" t="s">
        <v>21</v>
      </c>
      <c r="P1937" t="s">
        <v>60</v>
      </c>
      <c r="Q1937" t="s">
        <v>28</v>
      </c>
      <c r="R1937" t="s">
        <v>29</v>
      </c>
      <c r="S1937" t="s">
        <v>21</v>
      </c>
      <c r="T1937" t="s">
        <v>25</v>
      </c>
      <c r="U1937" t="s">
        <v>30</v>
      </c>
      <c r="V1937" s="2" t="s">
        <v>34</v>
      </c>
    </row>
    <row r="1938" spans="1:22" x14ac:dyDescent="0.3">
      <c r="A1938" t="s">
        <v>56</v>
      </c>
      <c r="B1938" t="s">
        <v>1861</v>
      </c>
      <c r="C1938" t="s">
        <v>1870</v>
      </c>
      <c r="D1938" t="s">
        <v>2146</v>
      </c>
      <c r="E1938" t="s">
        <v>36</v>
      </c>
      <c r="F1938" t="s">
        <v>21</v>
      </c>
      <c r="G1938" t="s">
        <v>21</v>
      </c>
      <c r="H1938" t="s">
        <v>22</v>
      </c>
      <c r="I1938" t="s">
        <v>35</v>
      </c>
      <c r="J1938" t="s">
        <v>24</v>
      </c>
      <c r="K1938" t="s">
        <v>21</v>
      </c>
      <c r="L1938" t="s">
        <v>21</v>
      </c>
      <c r="M1938" t="s">
        <v>47</v>
      </c>
      <c r="N1938" t="s">
        <v>21</v>
      </c>
      <c r="O1938" t="s">
        <v>21</v>
      </c>
      <c r="P1938" t="s">
        <v>27</v>
      </c>
      <c r="Q1938" t="s">
        <v>45</v>
      </c>
      <c r="R1938" t="s">
        <v>29</v>
      </c>
      <c r="S1938" t="s">
        <v>21</v>
      </c>
      <c r="T1938" t="s">
        <v>21</v>
      </c>
      <c r="U1938" t="s">
        <v>42</v>
      </c>
      <c r="V1938" t="s">
        <v>63</v>
      </c>
    </row>
    <row r="1939" spans="1:22" x14ac:dyDescent="0.3">
      <c r="A1939" t="s">
        <v>40</v>
      </c>
      <c r="B1939" t="s">
        <v>637</v>
      </c>
      <c r="C1939" t="s">
        <v>640</v>
      </c>
      <c r="D1939" t="s">
        <v>3319</v>
      </c>
      <c r="E1939" t="s">
        <v>136</v>
      </c>
      <c r="F1939" t="s">
        <v>21</v>
      </c>
      <c r="G1939" t="s">
        <v>21</v>
      </c>
      <c r="H1939" t="s">
        <v>54</v>
      </c>
      <c r="I1939" t="s">
        <v>35</v>
      </c>
      <c r="J1939" t="s">
        <v>47</v>
      </c>
      <c r="K1939" t="s">
        <v>21</v>
      </c>
      <c r="L1939" t="s">
        <v>21</v>
      </c>
      <c r="M1939" t="s">
        <v>47</v>
      </c>
      <c r="N1939" t="s">
        <v>21</v>
      </c>
      <c r="O1939" t="s">
        <v>21</v>
      </c>
      <c r="P1939" t="s">
        <v>27</v>
      </c>
      <c r="Q1939" t="s">
        <v>47</v>
      </c>
      <c r="R1939" t="s">
        <v>47</v>
      </c>
      <c r="S1939" t="s">
        <v>25</v>
      </c>
      <c r="T1939" t="s">
        <v>21</v>
      </c>
      <c r="U1939" t="s">
        <v>42</v>
      </c>
      <c r="V1939" t="s">
        <v>63</v>
      </c>
    </row>
    <row r="1940" spans="1:22" ht="109.2" x14ac:dyDescent="0.3">
      <c r="A1940" t="s">
        <v>65</v>
      </c>
      <c r="B1940" t="s">
        <v>162</v>
      </c>
      <c r="C1940" t="s">
        <v>3068</v>
      </c>
      <c r="D1940" t="s">
        <v>3076</v>
      </c>
      <c r="E1940" t="s">
        <v>65</v>
      </c>
      <c r="F1940" t="s">
        <v>21</v>
      </c>
      <c r="G1940" t="s">
        <v>21</v>
      </c>
      <c r="H1940" t="s">
        <v>54</v>
      </c>
      <c r="I1940" t="s">
        <v>35</v>
      </c>
      <c r="J1940" t="s">
        <v>47</v>
      </c>
      <c r="K1940" t="s">
        <v>25</v>
      </c>
      <c r="L1940" t="s">
        <v>21</v>
      </c>
      <c r="M1940" t="s">
        <v>47</v>
      </c>
      <c r="N1940" t="s">
        <v>21</v>
      </c>
      <c r="O1940" t="s">
        <v>21</v>
      </c>
      <c r="P1940" t="s">
        <v>27</v>
      </c>
      <c r="Q1940" t="s">
        <v>47</v>
      </c>
      <c r="R1940" t="s">
        <v>28</v>
      </c>
      <c r="S1940" t="s">
        <v>21</v>
      </c>
      <c r="T1940" t="s">
        <v>21</v>
      </c>
      <c r="U1940" t="s">
        <v>75</v>
      </c>
      <c r="V1940" s="2" t="s">
        <v>66</v>
      </c>
    </row>
    <row r="1941" spans="1:22" ht="156" x14ac:dyDescent="0.3">
      <c r="A1941" t="s">
        <v>74</v>
      </c>
      <c r="B1941" t="s">
        <v>1056</v>
      </c>
      <c r="C1941" t="s">
        <v>1943</v>
      </c>
      <c r="D1941" t="s">
        <v>4146</v>
      </c>
      <c r="E1941" t="s">
        <v>74</v>
      </c>
      <c r="F1941" t="s">
        <v>21</v>
      </c>
      <c r="G1941" t="s">
        <v>21</v>
      </c>
      <c r="H1941" t="s">
        <v>22</v>
      </c>
      <c r="I1941" t="s">
        <v>41</v>
      </c>
      <c r="J1941" t="s">
        <v>24</v>
      </c>
      <c r="K1941" t="s">
        <v>25</v>
      </c>
      <c r="L1941" t="s">
        <v>25</v>
      </c>
      <c r="M1941" t="s">
        <v>38</v>
      </c>
      <c r="N1941" t="s">
        <v>25</v>
      </c>
      <c r="O1941" t="s">
        <v>21</v>
      </c>
      <c r="P1941" t="s">
        <v>27</v>
      </c>
      <c r="Q1941" t="s">
        <v>28</v>
      </c>
      <c r="R1941" t="s">
        <v>29</v>
      </c>
      <c r="S1941" t="s">
        <v>21</v>
      </c>
      <c r="T1941" t="s">
        <v>21</v>
      </c>
      <c r="U1941" t="s">
        <v>33</v>
      </c>
      <c r="V1941" s="2" t="s">
        <v>31</v>
      </c>
    </row>
    <row r="1942" spans="1:22" ht="140.4" x14ac:dyDescent="0.3">
      <c r="A1942" t="s">
        <v>61</v>
      </c>
      <c r="B1942" t="s">
        <v>1190</v>
      </c>
      <c r="C1942" t="s">
        <v>1195</v>
      </c>
      <c r="D1942" t="s">
        <v>1252</v>
      </c>
      <c r="E1942" t="s">
        <v>61</v>
      </c>
      <c r="F1942" t="s">
        <v>21</v>
      </c>
      <c r="G1942" t="s">
        <v>21</v>
      </c>
      <c r="H1942" t="s">
        <v>54</v>
      </c>
      <c r="I1942" t="s">
        <v>23</v>
      </c>
      <c r="J1942" t="s">
        <v>47</v>
      </c>
      <c r="K1942" t="s">
        <v>21</v>
      </c>
      <c r="L1942" t="s">
        <v>25</v>
      </c>
      <c r="M1942" t="s">
        <v>26</v>
      </c>
      <c r="N1942" t="s">
        <v>25</v>
      </c>
      <c r="O1942" t="s">
        <v>21</v>
      </c>
      <c r="P1942" t="s">
        <v>27</v>
      </c>
      <c r="Q1942" t="s">
        <v>28</v>
      </c>
      <c r="R1942" t="s">
        <v>29</v>
      </c>
      <c r="S1942" t="s">
        <v>21</v>
      </c>
      <c r="T1942" t="s">
        <v>21</v>
      </c>
      <c r="U1942" t="s">
        <v>30</v>
      </c>
      <c r="V1942" s="2" t="s">
        <v>34</v>
      </c>
    </row>
    <row r="1943" spans="1:22" x14ac:dyDescent="0.3">
      <c r="A1943" t="s">
        <v>62</v>
      </c>
      <c r="B1943" t="s">
        <v>983</v>
      </c>
      <c r="C1943" t="s">
        <v>984</v>
      </c>
      <c r="D1943" t="s">
        <v>1656</v>
      </c>
      <c r="E1943" t="s">
        <v>62</v>
      </c>
      <c r="F1943" t="s">
        <v>25</v>
      </c>
      <c r="G1943" t="s">
        <v>25</v>
      </c>
    </row>
    <row r="1944" spans="1:22" x14ac:dyDescent="0.3">
      <c r="A1944" t="s">
        <v>71</v>
      </c>
      <c r="B1944" t="s">
        <v>963</v>
      </c>
      <c r="C1944" t="s">
        <v>2783</v>
      </c>
      <c r="D1944" t="s">
        <v>2822</v>
      </c>
      <c r="E1944" t="s">
        <v>71</v>
      </c>
      <c r="F1944" t="s">
        <v>25</v>
      </c>
      <c r="G1944" t="s">
        <v>25</v>
      </c>
    </row>
    <row r="1945" spans="1:22" ht="109.2" x14ac:dyDescent="0.3">
      <c r="A1945" t="s">
        <v>136</v>
      </c>
      <c r="B1945" t="s">
        <v>807</v>
      </c>
      <c r="C1945" t="s">
        <v>3944</v>
      </c>
      <c r="D1945" t="s">
        <v>4845</v>
      </c>
      <c r="E1945" t="s">
        <v>136</v>
      </c>
      <c r="F1945" t="s">
        <v>21</v>
      </c>
      <c r="G1945" t="s">
        <v>21</v>
      </c>
      <c r="H1945" t="s">
        <v>22</v>
      </c>
      <c r="I1945" t="s">
        <v>35</v>
      </c>
      <c r="J1945" t="s">
        <v>24</v>
      </c>
      <c r="K1945" t="s">
        <v>25</v>
      </c>
      <c r="L1945" t="s">
        <v>25</v>
      </c>
      <c r="M1945" t="s">
        <v>26</v>
      </c>
      <c r="N1945" t="s">
        <v>25</v>
      </c>
      <c r="O1945" t="s">
        <v>21</v>
      </c>
      <c r="P1945" t="s">
        <v>27</v>
      </c>
      <c r="Q1945" t="s">
        <v>45</v>
      </c>
      <c r="R1945" t="s">
        <v>29</v>
      </c>
      <c r="S1945" t="s">
        <v>21</v>
      </c>
      <c r="T1945" t="s">
        <v>21</v>
      </c>
      <c r="U1945" t="s">
        <v>33</v>
      </c>
      <c r="V1945" s="2" t="s">
        <v>66</v>
      </c>
    </row>
    <row r="1946" spans="1:22" ht="140.4" x14ac:dyDescent="0.3">
      <c r="A1946" t="s">
        <v>65</v>
      </c>
      <c r="B1946" t="s">
        <v>162</v>
      </c>
      <c r="C1946" t="s">
        <v>3068</v>
      </c>
      <c r="D1946" t="s">
        <v>3075</v>
      </c>
      <c r="E1946" t="s">
        <v>65</v>
      </c>
      <c r="F1946" t="s">
        <v>21</v>
      </c>
      <c r="G1946" t="s">
        <v>21</v>
      </c>
      <c r="H1946" t="s">
        <v>54</v>
      </c>
      <c r="I1946" t="s">
        <v>35</v>
      </c>
      <c r="J1946" t="s">
        <v>24</v>
      </c>
      <c r="K1946" t="s">
        <v>25</v>
      </c>
      <c r="L1946" t="s">
        <v>25</v>
      </c>
      <c r="M1946" t="s">
        <v>38</v>
      </c>
      <c r="N1946" t="s">
        <v>25</v>
      </c>
      <c r="O1946" t="s">
        <v>21</v>
      </c>
      <c r="P1946" t="s">
        <v>27</v>
      </c>
      <c r="Q1946" t="s">
        <v>45</v>
      </c>
      <c r="R1946" t="s">
        <v>29</v>
      </c>
      <c r="S1946" t="s">
        <v>21</v>
      </c>
      <c r="T1946" t="s">
        <v>21</v>
      </c>
      <c r="U1946" t="s">
        <v>30</v>
      </c>
      <c r="V1946" s="2" t="s">
        <v>34</v>
      </c>
    </row>
    <row r="1947" spans="1:22" ht="140.4" x14ac:dyDescent="0.3">
      <c r="A1947" t="s">
        <v>67</v>
      </c>
      <c r="B1947" t="s">
        <v>1602</v>
      </c>
      <c r="C1947" t="s">
        <v>1633</v>
      </c>
      <c r="D1947" t="s">
        <v>2340</v>
      </c>
      <c r="E1947" t="s">
        <v>67</v>
      </c>
      <c r="F1947" t="s">
        <v>21</v>
      </c>
      <c r="G1947" t="s">
        <v>21</v>
      </c>
      <c r="H1947" t="s">
        <v>50</v>
      </c>
      <c r="I1947" t="s">
        <v>41</v>
      </c>
      <c r="J1947" t="s">
        <v>24</v>
      </c>
      <c r="K1947" t="s">
        <v>25</v>
      </c>
      <c r="L1947" t="s">
        <v>25</v>
      </c>
      <c r="M1947" t="s">
        <v>26</v>
      </c>
      <c r="N1947" t="s">
        <v>25</v>
      </c>
      <c r="O1947" t="s">
        <v>21</v>
      </c>
      <c r="P1947" t="s">
        <v>27</v>
      </c>
      <c r="Q1947" t="s">
        <v>28</v>
      </c>
      <c r="R1947" t="s">
        <v>29</v>
      </c>
      <c r="S1947" t="s">
        <v>21</v>
      </c>
      <c r="T1947" t="s">
        <v>21</v>
      </c>
      <c r="U1947" t="s">
        <v>33</v>
      </c>
      <c r="V1947" s="2" t="s">
        <v>34</v>
      </c>
    </row>
    <row r="1948" spans="1:22" ht="140.4" x14ac:dyDescent="0.3">
      <c r="A1948" t="s">
        <v>40</v>
      </c>
      <c r="B1948" t="s">
        <v>162</v>
      </c>
      <c r="C1948" t="s">
        <v>513</v>
      </c>
      <c r="D1948" t="s">
        <v>3339</v>
      </c>
      <c r="E1948" t="s">
        <v>40</v>
      </c>
      <c r="F1948" t="s">
        <v>21</v>
      </c>
      <c r="G1948" t="s">
        <v>21</v>
      </c>
      <c r="H1948" t="s">
        <v>22</v>
      </c>
      <c r="I1948" t="s">
        <v>23</v>
      </c>
      <c r="J1948" t="s">
        <v>24</v>
      </c>
      <c r="K1948" t="s">
        <v>25</v>
      </c>
      <c r="L1948" t="s">
        <v>25</v>
      </c>
      <c r="M1948" t="s">
        <v>38</v>
      </c>
      <c r="N1948" t="s">
        <v>25</v>
      </c>
      <c r="O1948" t="s">
        <v>21</v>
      </c>
      <c r="P1948" t="s">
        <v>27</v>
      </c>
      <c r="Q1948" t="s">
        <v>29</v>
      </c>
      <c r="R1948" t="s">
        <v>29</v>
      </c>
      <c r="S1948" t="s">
        <v>25</v>
      </c>
      <c r="T1948" t="s">
        <v>25</v>
      </c>
      <c r="U1948" t="s">
        <v>30</v>
      </c>
      <c r="V1948" s="2" t="s">
        <v>34</v>
      </c>
    </row>
    <row r="1949" spans="1:22" ht="140.4" x14ac:dyDescent="0.3">
      <c r="A1949" t="s">
        <v>135</v>
      </c>
      <c r="B1949" t="s">
        <v>2870</v>
      </c>
      <c r="C1949" t="s">
        <v>3618</v>
      </c>
      <c r="D1949" t="s">
        <v>4903</v>
      </c>
      <c r="E1949" t="s">
        <v>135</v>
      </c>
      <c r="F1949" t="s">
        <v>21</v>
      </c>
      <c r="G1949" t="s">
        <v>21</v>
      </c>
      <c r="H1949" t="s">
        <v>22</v>
      </c>
      <c r="I1949" t="s">
        <v>35</v>
      </c>
      <c r="J1949" t="s">
        <v>24</v>
      </c>
      <c r="K1949" t="s">
        <v>25</v>
      </c>
      <c r="L1949" t="s">
        <v>25</v>
      </c>
      <c r="M1949" t="s">
        <v>38</v>
      </c>
      <c r="N1949" t="s">
        <v>25</v>
      </c>
      <c r="O1949" t="s">
        <v>21</v>
      </c>
      <c r="P1949" t="s">
        <v>27</v>
      </c>
      <c r="Q1949" t="s">
        <v>28</v>
      </c>
      <c r="R1949" t="s">
        <v>29</v>
      </c>
      <c r="S1949" t="s">
        <v>21</v>
      </c>
      <c r="T1949" t="s">
        <v>21</v>
      </c>
      <c r="U1949" t="s">
        <v>33</v>
      </c>
      <c r="V1949" s="2" t="s">
        <v>34</v>
      </c>
    </row>
    <row r="1950" spans="1:22" x14ac:dyDescent="0.3">
      <c r="A1950" t="s">
        <v>52</v>
      </c>
      <c r="B1950" t="s">
        <v>983</v>
      </c>
      <c r="C1950" t="s">
        <v>984</v>
      </c>
      <c r="D1950" t="s">
        <v>987</v>
      </c>
      <c r="E1950" t="s">
        <v>107</v>
      </c>
      <c r="F1950" t="s">
        <v>25</v>
      </c>
      <c r="G1950" t="s">
        <v>25</v>
      </c>
    </row>
    <row r="1951" spans="1:22" x14ac:dyDescent="0.3">
      <c r="A1951" t="s">
        <v>32</v>
      </c>
      <c r="B1951" t="s">
        <v>174</v>
      </c>
      <c r="C1951" t="s">
        <v>1064</v>
      </c>
      <c r="D1951" t="s">
        <v>1923</v>
      </c>
      <c r="E1951" t="s">
        <v>32</v>
      </c>
      <c r="F1951" t="s">
        <v>21</v>
      </c>
      <c r="G1951" t="s">
        <v>21</v>
      </c>
      <c r="H1951" t="s">
        <v>22</v>
      </c>
      <c r="I1951" t="s">
        <v>35</v>
      </c>
      <c r="J1951" t="s">
        <v>24</v>
      </c>
      <c r="K1951" t="s">
        <v>25</v>
      </c>
      <c r="L1951" t="s">
        <v>25</v>
      </c>
      <c r="M1951" t="s">
        <v>47</v>
      </c>
      <c r="N1951" t="s">
        <v>21</v>
      </c>
      <c r="O1951" t="s">
        <v>21</v>
      </c>
      <c r="P1951" t="s">
        <v>27</v>
      </c>
      <c r="Q1951" t="s">
        <v>45</v>
      </c>
      <c r="R1951" t="s">
        <v>28</v>
      </c>
      <c r="S1951" t="s">
        <v>21</v>
      </c>
      <c r="T1951" t="s">
        <v>21</v>
      </c>
      <c r="U1951" t="s">
        <v>33</v>
      </c>
      <c r="V1951" t="s">
        <v>63</v>
      </c>
    </row>
    <row r="1952" spans="1:22" ht="124.8" x14ac:dyDescent="0.3">
      <c r="A1952" t="s">
        <v>113</v>
      </c>
      <c r="B1952" t="s">
        <v>519</v>
      </c>
      <c r="C1952" t="s">
        <v>1341</v>
      </c>
      <c r="D1952" t="s">
        <v>1356</v>
      </c>
      <c r="E1952" t="s">
        <v>113</v>
      </c>
      <c r="F1952" t="s">
        <v>21</v>
      </c>
      <c r="G1952" t="s">
        <v>21</v>
      </c>
      <c r="H1952" t="s">
        <v>22</v>
      </c>
      <c r="I1952" t="s">
        <v>41</v>
      </c>
      <c r="J1952" t="s">
        <v>24</v>
      </c>
      <c r="K1952" t="s">
        <v>21</v>
      </c>
      <c r="L1952" t="s">
        <v>21</v>
      </c>
      <c r="M1952" t="s">
        <v>47</v>
      </c>
      <c r="N1952" t="s">
        <v>21</v>
      </c>
      <c r="O1952" t="s">
        <v>21</v>
      </c>
      <c r="P1952" t="s">
        <v>27</v>
      </c>
      <c r="Q1952" t="s">
        <v>45</v>
      </c>
      <c r="R1952" t="s">
        <v>29</v>
      </c>
      <c r="S1952" t="s">
        <v>21</v>
      </c>
      <c r="T1952" t="s">
        <v>21</v>
      </c>
      <c r="U1952" t="s">
        <v>75</v>
      </c>
      <c r="V1952" s="2" t="s">
        <v>94</v>
      </c>
    </row>
    <row r="1953" spans="1:22" ht="140.4" x14ac:dyDescent="0.3">
      <c r="A1953" t="s">
        <v>56</v>
      </c>
      <c r="B1953" t="s">
        <v>174</v>
      </c>
      <c r="C1953" t="s">
        <v>886</v>
      </c>
      <c r="D1953" t="s">
        <v>2211</v>
      </c>
      <c r="E1953" t="s">
        <v>56</v>
      </c>
      <c r="F1953" t="s">
        <v>21</v>
      </c>
      <c r="G1953" t="s">
        <v>21</v>
      </c>
      <c r="H1953" t="s">
        <v>22</v>
      </c>
      <c r="I1953" t="s">
        <v>35</v>
      </c>
      <c r="J1953" t="s">
        <v>24</v>
      </c>
      <c r="K1953" t="s">
        <v>25</v>
      </c>
      <c r="L1953" t="s">
        <v>25</v>
      </c>
      <c r="M1953" t="s">
        <v>28</v>
      </c>
      <c r="N1953" t="s">
        <v>25</v>
      </c>
      <c r="O1953" t="s">
        <v>21</v>
      </c>
      <c r="P1953" t="s">
        <v>27</v>
      </c>
      <c r="Q1953" t="s">
        <v>45</v>
      </c>
      <c r="R1953" t="s">
        <v>28</v>
      </c>
      <c r="S1953" t="s">
        <v>21</v>
      </c>
      <c r="T1953" t="s">
        <v>21</v>
      </c>
      <c r="U1953" t="s">
        <v>33</v>
      </c>
      <c r="V1953" s="2" t="s">
        <v>34</v>
      </c>
    </row>
    <row r="1954" spans="1:22" ht="140.4" x14ac:dyDescent="0.3">
      <c r="A1954" t="s">
        <v>85</v>
      </c>
      <c r="B1954" t="s">
        <v>3366</v>
      </c>
      <c r="C1954" t="s">
        <v>4360</v>
      </c>
      <c r="D1954" t="s">
        <v>4422</v>
      </c>
      <c r="E1954" t="s">
        <v>85</v>
      </c>
      <c r="F1954" t="s">
        <v>21</v>
      </c>
      <c r="G1954" t="s">
        <v>21</v>
      </c>
      <c r="H1954" t="s">
        <v>22</v>
      </c>
      <c r="I1954" t="s">
        <v>35</v>
      </c>
      <c r="J1954" t="s">
        <v>24</v>
      </c>
      <c r="K1954" t="s">
        <v>21</v>
      </c>
      <c r="L1954" t="s">
        <v>25</v>
      </c>
      <c r="M1954" t="s">
        <v>28</v>
      </c>
      <c r="N1954" t="s">
        <v>25</v>
      </c>
      <c r="O1954" t="s">
        <v>21</v>
      </c>
      <c r="P1954" t="s">
        <v>27</v>
      </c>
      <c r="Q1954" t="s">
        <v>45</v>
      </c>
      <c r="R1954" t="s">
        <v>28</v>
      </c>
      <c r="S1954" t="s">
        <v>21</v>
      </c>
      <c r="T1954" t="s">
        <v>21</v>
      </c>
      <c r="U1954" t="s">
        <v>33</v>
      </c>
      <c r="V1954" s="2" t="s">
        <v>34</v>
      </c>
    </row>
    <row r="1955" spans="1:22" ht="140.4" x14ac:dyDescent="0.3">
      <c r="A1955" t="s">
        <v>83</v>
      </c>
      <c r="B1955" t="s">
        <v>932</v>
      </c>
      <c r="C1955" t="s">
        <v>1374</v>
      </c>
      <c r="D1955" t="s">
        <v>4964</v>
      </c>
      <c r="E1955" t="s">
        <v>83</v>
      </c>
      <c r="F1955" t="s">
        <v>21</v>
      </c>
      <c r="G1955" t="s">
        <v>21</v>
      </c>
      <c r="H1955" t="s">
        <v>22</v>
      </c>
      <c r="I1955" t="s">
        <v>23</v>
      </c>
      <c r="J1955" t="s">
        <v>24</v>
      </c>
      <c r="K1955" t="s">
        <v>25</v>
      </c>
      <c r="L1955" t="s">
        <v>25</v>
      </c>
      <c r="M1955" t="s">
        <v>26</v>
      </c>
      <c r="N1955" t="s">
        <v>21</v>
      </c>
      <c r="O1955" t="s">
        <v>21</v>
      </c>
      <c r="P1955" t="s">
        <v>27</v>
      </c>
      <c r="Q1955" t="s">
        <v>45</v>
      </c>
      <c r="R1955" t="s">
        <v>29</v>
      </c>
      <c r="S1955" t="s">
        <v>25</v>
      </c>
      <c r="T1955" t="s">
        <v>21</v>
      </c>
      <c r="U1955" t="s">
        <v>33</v>
      </c>
      <c r="V1955" s="2" t="s">
        <v>34</v>
      </c>
    </row>
    <row r="1956" spans="1:22" ht="109.2" x14ac:dyDescent="0.3">
      <c r="A1956" t="s">
        <v>39</v>
      </c>
      <c r="B1956" t="s">
        <v>478</v>
      </c>
      <c r="C1956" t="s">
        <v>5325</v>
      </c>
      <c r="D1956" t="s">
        <v>704</v>
      </c>
      <c r="E1956" t="s">
        <v>39</v>
      </c>
      <c r="F1956" t="s">
        <v>21</v>
      </c>
      <c r="G1956" t="s">
        <v>21</v>
      </c>
      <c r="H1956" t="s">
        <v>22</v>
      </c>
      <c r="I1956" t="s">
        <v>35</v>
      </c>
      <c r="J1956" t="s">
        <v>24</v>
      </c>
      <c r="K1956" t="s">
        <v>25</v>
      </c>
      <c r="L1956" t="s">
        <v>25</v>
      </c>
      <c r="M1956" t="s">
        <v>26</v>
      </c>
      <c r="N1956" t="s">
        <v>25</v>
      </c>
      <c r="O1956" t="s">
        <v>21</v>
      </c>
      <c r="P1956" t="s">
        <v>27</v>
      </c>
      <c r="Q1956" t="s">
        <v>28</v>
      </c>
      <c r="R1956" t="s">
        <v>29</v>
      </c>
      <c r="S1956" t="s">
        <v>21</v>
      </c>
      <c r="T1956" t="s">
        <v>21</v>
      </c>
      <c r="U1956" t="s">
        <v>33</v>
      </c>
      <c r="V1956" s="2" t="s">
        <v>66</v>
      </c>
    </row>
    <row r="1957" spans="1:22" x14ac:dyDescent="0.3">
      <c r="A1957" t="s">
        <v>32</v>
      </c>
      <c r="B1957" t="s">
        <v>1602</v>
      </c>
      <c r="C1957" t="s">
        <v>1603</v>
      </c>
      <c r="D1957" t="s">
        <v>1843</v>
      </c>
      <c r="E1957" t="s">
        <v>32</v>
      </c>
      <c r="F1957" t="s">
        <v>21</v>
      </c>
      <c r="G1957" t="s">
        <v>21</v>
      </c>
      <c r="H1957" t="s">
        <v>22</v>
      </c>
      <c r="I1957" t="s">
        <v>23</v>
      </c>
      <c r="J1957" t="s">
        <v>24</v>
      </c>
      <c r="K1957" t="s">
        <v>21</v>
      </c>
      <c r="L1957" t="s">
        <v>25</v>
      </c>
      <c r="M1957" t="s">
        <v>28</v>
      </c>
      <c r="N1957" t="s">
        <v>25</v>
      </c>
      <c r="O1957" t="s">
        <v>21</v>
      </c>
      <c r="P1957" t="s">
        <v>27</v>
      </c>
      <c r="Q1957" t="s">
        <v>47</v>
      </c>
      <c r="R1957" t="s">
        <v>45</v>
      </c>
      <c r="S1957" t="s">
        <v>21</v>
      </c>
      <c r="T1957" t="s">
        <v>21</v>
      </c>
      <c r="U1957" t="s">
        <v>30</v>
      </c>
      <c r="V1957" t="s">
        <v>63</v>
      </c>
    </row>
    <row r="1958" spans="1:22" ht="109.2" x14ac:dyDescent="0.3">
      <c r="A1958" t="s">
        <v>150</v>
      </c>
      <c r="B1958" t="s">
        <v>475</v>
      </c>
      <c r="C1958" t="s">
        <v>4835</v>
      </c>
      <c r="D1958" t="s">
        <v>5187</v>
      </c>
      <c r="E1958" t="s">
        <v>150</v>
      </c>
      <c r="F1958" t="s">
        <v>21</v>
      </c>
      <c r="G1958" t="s">
        <v>21</v>
      </c>
      <c r="H1958" t="s">
        <v>50</v>
      </c>
      <c r="I1958" t="s">
        <v>23</v>
      </c>
      <c r="J1958" t="s">
        <v>24</v>
      </c>
      <c r="K1958" t="s">
        <v>25</v>
      </c>
      <c r="L1958" t="s">
        <v>25</v>
      </c>
      <c r="M1958" t="s">
        <v>38</v>
      </c>
      <c r="N1958" t="s">
        <v>25</v>
      </c>
      <c r="O1958" t="s">
        <v>21</v>
      </c>
      <c r="P1958" t="s">
        <v>27</v>
      </c>
      <c r="Q1958" t="s">
        <v>45</v>
      </c>
      <c r="R1958" t="s">
        <v>29</v>
      </c>
      <c r="S1958" t="s">
        <v>21</v>
      </c>
      <c r="T1958" t="s">
        <v>21</v>
      </c>
      <c r="U1958" t="s">
        <v>33</v>
      </c>
      <c r="V1958" s="2" t="s">
        <v>66</v>
      </c>
    </row>
    <row r="1959" spans="1:22" x14ac:dyDescent="0.3">
      <c r="A1959" t="s">
        <v>62</v>
      </c>
      <c r="B1959" t="s">
        <v>1190</v>
      </c>
      <c r="C1959" t="s">
        <v>1191</v>
      </c>
      <c r="D1959" t="s">
        <v>1628</v>
      </c>
      <c r="E1959" t="s">
        <v>62</v>
      </c>
      <c r="F1959" t="s">
        <v>21</v>
      </c>
      <c r="G1959" t="s">
        <v>21</v>
      </c>
      <c r="H1959" t="s">
        <v>22</v>
      </c>
      <c r="I1959" t="s">
        <v>35</v>
      </c>
      <c r="J1959" t="s">
        <v>24</v>
      </c>
      <c r="K1959" t="s">
        <v>21</v>
      </c>
      <c r="L1959" t="s">
        <v>25</v>
      </c>
      <c r="M1959" t="s">
        <v>26</v>
      </c>
      <c r="N1959" t="s">
        <v>21</v>
      </c>
      <c r="O1959" t="s">
        <v>21</v>
      </c>
      <c r="P1959" t="s">
        <v>27</v>
      </c>
      <c r="Q1959" t="s">
        <v>45</v>
      </c>
      <c r="R1959" t="s">
        <v>29</v>
      </c>
      <c r="S1959" t="s">
        <v>21</v>
      </c>
      <c r="T1959" t="s">
        <v>21</v>
      </c>
      <c r="U1959" t="s">
        <v>42</v>
      </c>
      <c r="V1959" t="s">
        <v>63</v>
      </c>
    </row>
    <row r="1960" spans="1:22" x14ac:dyDescent="0.3">
      <c r="A1960" t="s">
        <v>32</v>
      </c>
      <c r="B1960" t="s">
        <v>1733</v>
      </c>
      <c r="C1960" t="s">
        <v>1859</v>
      </c>
      <c r="D1960" t="s">
        <v>1884</v>
      </c>
      <c r="E1960" t="s">
        <v>32</v>
      </c>
      <c r="F1960" t="s">
        <v>21</v>
      </c>
      <c r="G1960" t="s">
        <v>25</v>
      </c>
    </row>
    <row r="1961" spans="1:22" ht="140.4" x14ac:dyDescent="0.3">
      <c r="A1961" t="s">
        <v>49</v>
      </c>
      <c r="B1961" t="s">
        <v>1190</v>
      </c>
      <c r="C1961" t="s">
        <v>1195</v>
      </c>
      <c r="D1961" t="s">
        <v>1535</v>
      </c>
      <c r="E1961" t="s">
        <v>49</v>
      </c>
      <c r="F1961" t="s">
        <v>21</v>
      </c>
      <c r="G1961" t="s">
        <v>21</v>
      </c>
      <c r="H1961" t="s">
        <v>50</v>
      </c>
      <c r="I1961" t="s">
        <v>23</v>
      </c>
      <c r="J1961" t="s">
        <v>47</v>
      </c>
      <c r="K1961" t="s">
        <v>21</v>
      </c>
      <c r="L1961" t="s">
        <v>25</v>
      </c>
      <c r="M1961" t="s">
        <v>38</v>
      </c>
      <c r="N1961" t="s">
        <v>25</v>
      </c>
      <c r="O1961" t="s">
        <v>21</v>
      </c>
      <c r="P1961" t="s">
        <v>27</v>
      </c>
      <c r="Q1961" t="s">
        <v>29</v>
      </c>
      <c r="R1961" t="s">
        <v>29</v>
      </c>
      <c r="S1961" t="s">
        <v>21</v>
      </c>
      <c r="T1961" t="s">
        <v>21</v>
      </c>
      <c r="U1961" t="s">
        <v>30</v>
      </c>
      <c r="V1961" s="2" t="s">
        <v>34</v>
      </c>
    </row>
    <row r="1962" spans="1:22" x14ac:dyDescent="0.3">
      <c r="A1962" t="s">
        <v>62</v>
      </c>
      <c r="B1962" t="s">
        <v>983</v>
      </c>
      <c r="C1962" t="s">
        <v>984</v>
      </c>
      <c r="D1962" t="s">
        <v>1655</v>
      </c>
      <c r="E1962" t="s">
        <v>62</v>
      </c>
      <c r="F1962" t="s">
        <v>25</v>
      </c>
      <c r="G1962" t="s">
        <v>25</v>
      </c>
    </row>
    <row r="1963" spans="1:22" ht="140.4" x14ac:dyDescent="0.3">
      <c r="A1963" t="s">
        <v>32</v>
      </c>
      <c r="B1963" t="s">
        <v>1742</v>
      </c>
      <c r="C1963" t="s">
        <v>1834</v>
      </c>
      <c r="D1963" t="s">
        <v>2040</v>
      </c>
      <c r="E1963" t="s">
        <v>32</v>
      </c>
      <c r="F1963" t="s">
        <v>21</v>
      </c>
      <c r="G1963" t="s">
        <v>21</v>
      </c>
      <c r="H1963" t="s">
        <v>22</v>
      </c>
      <c r="I1963" t="s">
        <v>23</v>
      </c>
      <c r="J1963" t="s">
        <v>24</v>
      </c>
      <c r="K1963" t="s">
        <v>25</v>
      </c>
      <c r="L1963" t="s">
        <v>25</v>
      </c>
      <c r="M1963" t="s">
        <v>38</v>
      </c>
      <c r="N1963" t="s">
        <v>25</v>
      </c>
      <c r="O1963" t="s">
        <v>21</v>
      </c>
      <c r="P1963" t="s">
        <v>80</v>
      </c>
      <c r="Q1963" t="s">
        <v>28</v>
      </c>
      <c r="R1963" t="s">
        <v>28</v>
      </c>
      <c r="S1963" t="s">
        <v>21</v>
      </c>
      <c r="T1963" t="s">
        <v>21</v>
      </c>
      <c r="U1963" t="s">
        <v>30</v>
      </c>
      <c r="V1963" s="2" t="s">
        <v>34</v>
      </c>
    </row>
    <row r="1964" spans="1:22" ht="156" x14ac:dyDescent="0.3">
      <c r="A1964" t="s">
        <v>67</v>
      </c>
      <c r="B1964" t="s">
        <v>174</v>
      </c>
      <c r="C1964" t="s">
        <v>2152</v>
      </c>
      <c r="D1964" t="s">
        <v>2389</v>
      </c>
      <c r="E1964" t="s">
        <v>67</v>
      </c>
      <c r="F1964" t="s">
        <v>21</v>
      </c>
      <c r="G1964" t="s">
        <v>21</v>
      </c>
      <c r="H1964" t="s">
        <v>50</v>
      </c>
      <c r="I1964" t="s">
        <v>23</v>
      </c>
      <c r="J1964" t="s">
        <v>24</v>
      </c>
      <c r="K1964" t="s">
        <v>25</v>
      </c>
      <c r="L1964" t="s">
        <v>25</v>
      </c>
      <c r="M1964" t="s">
        <v>26</v>
      </c>
      <c r="N1964" t="s">
        <v>25</v>
      </c>
      <c r="O1964" t="s">
        <v>21</v>
      </c>
      <c r="P1964" t="s">
        <v>27</v>
      </c>
      <c r="Q1964" t="s">
        <v>45</v>
      </c>
      <c r="R1964" t="s">
        <v>28</v>
      </c>
      <c r="S1964" t="s">
        <v>21</v>
      </c>
      <c r="T1964" t="s">
        <v>21</v>
      </c>
      <c r="U1964" t="s">
        <v>33</v>
      </c>
      <c r="V1964" s="2" t="s">
        <v>31</v>
      </c>
    </row>
    <row r="1965" spans="1:22" x14ac:dyDescent="0.3">
      <c r="A1965" t="s">
        <v>36</v>
      </c>
      <c r="B1965" t="s">
        <v>1056</v>
      </c>
      <c r="C1965" t="s">
        <v>1062</v>
      </c>
      <c r="D1965" t="s">
        <v>2676</v>
      </c>
      <c r="E1965" t="s">
        <v>36</v>
      </c>
      <c r="F1965" t="s">
        <v>25</v>
      </c>
      <c r="G1965" t="s">
        <v>21</v>
      </c>
    </row>
    <row r="1966" spans="1:22" ht="109.2" x14ac:dyDescent="0.3">
      <c r="A1966" t="s">
        <v>20</v>
      </c>
      <c r="B1966" t="s">
        <v>2938</v>
      </c>
      <c r="C1966" t="s">
        <v>2939</v>
      </c>
      <c r="D1966" t="s">
        <v>2944</v>
      </c>
      <c r="E1966" t="s">
        <v>20</v>
      </c>
      <c r="F1966" t="s">
        <v>21</v>
      </c>
      <c r="G1966" t="s">
        <v>21</v>
      </c>
      <c r="H1966" t="s">
        <v>22</v>
      </c>
      <c r="I1966" t="s">
        <v>35</v>
      </c>
      <c r="J1966" t="s">
        <v>24</v>
      </c>
      <c r="K1966" t="s">
        <v>21</v>
      </c>
      <c r="L1966" t="s">
        <v>21</v>
      </c>
      <c r="M1966" t="s">
        <v>47</v>
      </c>
      <c r="N1966" t="s">
        <v>21</v>
      </c>
      <c r="O1966" t="s">
        <v>21</v>
      </c>
      <c r="P1966" t="s">
        <v>27</v>
      </c>
      <c r="Q1966" t="s">
        <v>45</v>
      </c>
      <c r="R1966" t="s">
        <v>45</v>
      </c>
      <c r="S1966" t="s">
        <v>21</v>
      </c>
      <c r="T1966" t="s">
        <v>21</v>
      </c>
      <c r="U1966" t="s">
        <v>33</v>
      </c>
      <c r="V1966" s="2" t="s">
        <v>66</v>
      </c>
    </row>
    <row r="1967" spans="1:22" ht="109.2" x14ac:dyDescent="0.3">
      <c r="A1967" t="s">
        <v>135</v>
      </c>
      <c r="B1967" t="s">
        <v>478</v>
      </c>
      <c r="C1967" t="s">
        <v>4874</v>
      </c>
      <c r="D1967" t="s">
        <v>4880</v>
      </c>
      <c r="E1967" t="s">
        <v>135</v>
      </c>
      <c r="F1967" t="s">
        <v>21</v>
      </c>
      <c r="G1967" t="s">
        <v>21</v>
      </c>
      <c r="H1967" t="s">
        <v>22</v>
      </c>
      <c r="I1967" t="s">
        <v>35</v>
      </c>
      <c r="J1967" t="s">
        <v>24</v>
      </c>
      <c r="K1967" t="s">
        <v>25</v>
      </c>
      <c r="L1967" t="s">
        <v>25</v>
      </c>
      <c r="M1967" t="s">
        <v>26</v>
      </c>
      <c r="N1967" t="s">
        <v>25</v>
      </c>
      <c r="O1967" t="s">
        <v>21</v>
      </c>
      <c r="P1967" t="s">
        <v>27</v>
      </c>
      <c r="Q1967" t="s">
        <v>45</v>
      </c>
      <c r="R1967" t="s">
        <v>28</v>
      </c>
      <c r="S1967" t="s">
        <v>21</v>
      </c>
      <c r="T1967" t="s">
        <v>21</v>
      </c>
      <c r="U1967" t="s">
        <v>30</v>
      </c>
      <c r="V1967" s="2" t="s">
        <v>66</v>
      </c>
    </row>
    <row r="1968" spans="1:22" ht="109.2" x14ac:dyDescent="0.3">
      <c r="A1968" t="s">
        <v>49</v>
      </c>
      <c r="B1968" t="s">
        <v>1190</v>
      </c>
      <c r="C1968" t="s">
        <v>1195</v>
      </c>
      <c r="D1968" t="s">
        <v>1560</v>
      </c>
      <c r="E1968" t="s">
        <v>49</v>
      </c>
      <c r="F1968" t="s">
        <v>21</v>
      </c>
      <c r="G1968" t="s">
        <v>21</v>
      </c>
      <c r="H1968" t="s">
        <v>50</v>
      </c>
      <c r="I1968" t="s">
        <v>41</v>
      </c>
      <c r="J1968" t="s">
        <v>24</v>
      </c>
      <c r="K1968" t="s">
        <v>25</v>
      </c>
      <c r="L1968" t="s">
        <v>25</v>
      </c>
      <c r="M1968" t="s">
        <v>38</v>
      </c>
      <c r="N1968" t="s">
        <v>25</v>
      </c>
      <c r="O1968" t="s">
        <v>21</v>
      </c>
      <c r="P1968" t="s">
        <v>27</v>
      </c>
      <c r="Q1968" t="s">
        <v>29</v>
      </c>
      <c r="R1968" t="s">
        <v>29</v>
      </c>
      <c r="S1968" t="s">
        <v>25</v>
      </c>
      <c r="T1968" t="s">
        <v>25</v>
      </c>
      <c r="U1968" t="s">
        <v>75</v>
      </c>
      <c r="V1968" s="2" t="s">
        <v>91</v>
      </c>
    </row>
    <row r="1969" spans="1:22" ht="156" x14ac:dyDescent="0.3">
      <c r="A1969" t="s">
        <v>135</v>
      </c>
      <c r="B1969" t="s">
        <v>2870</v>
      </c>
      <c r="C1969" t="s">
        <v>3618</v>
      </c>
      <c r="D1969" t="s">
        <v>4858</v>
      </c>
      <c r="E1969" t="s">
        <v>135</v>
      </c>
      <c r="F1969" t="s">
        <v>21</v>
      </c>
      <c r="G1969" t="s">
        <v>21</v>
      </c>
      <c r="H1969" t="s">
        <v>22</v>
      </c>
      <c r="I1969" t="s">
        <v>35</v>
      </c>
      <c r="J1969" t="s">
        <v>24</v>
      </c>
      <c r="K1969" t="s">
        <v>25</v>
      </c>
      <c r="L1969" t="s">
        <v>25</v>
      </c>
      <c r="M1969" t="s">
        <v>26</v>
      </c>
      <c r="N1969" t="s">
        <v>21</v>
      </c>
      <c r="O1969" t="s">
        <v>21</v>
      </c>
      <c r="P1969" t="s">
        <v>27</v>
      </c>
      <c r="Q1969" t="s">
        <v>45</v>
      </c>
      <c r="R1969" t="s">
        <v>28</v>
      </c>
      <c r="S1969" t="s">
        <v>21</v>
      </c>
      <c r="T1969" t="s">
        <v>21</v>
      </c>
      <c r="U1969" t="s">
        <v>42</v>
      </c>
      <c r="V1969" s="2" t="s">
        <v>31</v>
      </c>
    </row>
    <row r="1970" spans="1:22" ht="140.4" x14ac:dyDescent="0.3">
      <c r="A1970" t="s">
        <v>85</v>
      </c>
      <c r="B1970" t="s">
        <v>174</v>
      </c>
      <c r="C1970" t="s">
        <v>700</v>
      </c>
      <c r="D1970" t="s">
        <v>4460</v>
      </c>
      <c r="E1970" t="s">
        <v>85</v>
      </c>
      <c r="F1970" t="s">
        <v>21</v>
      </c>
      <c r="G1970" t="s">
        <v>21</v>
      </c>
      <c r="H1970" t="s">
        <v>54</v>
      </c>
      <c r="I1970" t="s">
        <v>41</v>
      </c>
      <c r="J1970" t="s">
        <v>24</v>
      </c>
      <c r="K1970" t="s">
        <v>25</v>
      </c>
      <c r="L1970" t="s">
        <v>25</v>
      </c>
      <c r="M1970" t="s">
        <v>38</v>
      </c>
      <c r="N1970" t="s">
        <v>25</v>
      </c>
      <c r="O1970" t="s">
        <v>21</v>
      </c>
      <c r="P1970" t="s">
        <v>27</v>
      </c>
      <c r="Q1970" t="s">
        <v>29</v>
      </c>
      <c r="R1970" t="s">
        <v>29</v>
      </c>
      <c r="S1970" t="s">
        <v>21</v>
      </c>
      <c r="T1970" t="s">
        <v>21</v>
      </c>
      <c r="U1970" t="s">
        <v>75</v>
      </c>
      <c r="V1970" s="2" t="s">
        <v>34</v>
      </c>
    </row>
    <row r="1971" spans="1:22" ht="109.2" x14ac:dyDescent="0.3">
      <c r="A1971" t="s">
        <v>74</v>
      </c>
      <c r="B1971" t="s">
        <v>174</v>
      </c>
      <c r="C1971" t="s">
        <v>1064</v>
      </c>
      <c r="D1971" t="s">
        <v>4004</v>
      </c>
      <c r="E1971" t="s">
        <v>74</v>
      </c>
      <c r="F1971" t="s">
        <v>21</v>
      </c>
      <c r="G1971" t="s">
        <v>21</v>
      </c>
      <c r="H1971" t="s">
        <v>22</v>
      </c>
      <c r="I1971" t="s">
        <v>23</v>
      </c>
      <c r="J1971" t="s">
        <v>24</v>
      </c>
      <c r="K1971" t="s">
        <v>25</v>
      </c>
      <c r="L1971" t="s">
        <v>25</v>
      </c>
      <c r="M1971" t="s">
        <v>38</v>
      </c>
      <c r="N1971" t="s">
        <v>25</v>
      </c>
      <c r="O1971" t="s">
        <v>21</v>
      </c>
      <c r="P1971" t="s">
        <v>80</v>
      </c>
      <c r="Q1971" t="s">
        <v>29</v>
      </c>
      <c r="R1971" t="s">
        <v>29</v>
      </c>
      <c r="S1971" t="s">
        <v>25</v>
      </c>
      <c r="T1971" t="s">
        <v>25</v>
      </c>
      <c r="U1971" t="s">
        <v>75</v>
      </c>
      <c r="V1971" s="2" t="s">
        <v>46</v>
      </c>
    </row>
    <row r="1972" spans="1:22" x14ac:dyDescent="0.3">
      <c r="A1972" t="s">
        <v>150</v>
      </c>
      <c r="B1972" t="s">
        <v>475</v>
      </c>
      <c r="C1972" t="s">
        <v>1002</v>
      </c>
      <c r="D1972" t="s">
        <v>5202</v>
      </c>
      <c r="E1972" t="s">
        <v>150</v>
      </c>
      <c r="F1972" t="s">
        <v>25</v>
      </c>
      <c r="G1972" t="s">
        <v>25</v>
      </c>
    </row>
    <row r="1973" spans="1:22" ht="140.4" x14ac:dyDescent="0.3">
      <c r="A1973" t="s">
        <v>137</v>
      </c>
      <c r="B1973" t="s">
        <v>2870</v>
      </c>
      <c r="C1973" t="s">
        <v>3618</v>
      </c>
      <c r="D1973" t="s">
        <v>4700</v>
      </c>
      <c r="E1973" t="s">
        <v>135</v>
      </c>
      <c r="F1973" t="s">
        <v>21</v>
      </c>
      <c r="G1973" t="s">
        <v>21</v>
      </c>
      <c r="H1973" t="s">
        <v>22</v>
      </c>
      <c r="I1973" t="s">
        <v>23</v>
      </c>
      <c r="J1973" t="s">
        <v>24</v>
      </c>
      <c r="K1973" t="s">
        <v>25</v>
      </c>
      <c r="L1973" t="s">
        <v>25</v>
      </c>
      <c r="M1973" t="s">
        <v>26</v>
      </c>
      <c r="N1973" t="s">
        <v>25</v>
      </c>
      <c r="O1973" t="s">
        <v>21</v>
      </c>
      <c r="P1973" t="s">
        <v>27</v>
      </c>
      <c r="Q1973" t="s">
        <v>28</v>
      </c>
      <c r="R1973" t="s">
        <v>29</v>
      </c>
      <c r="S1973" t="s">
        <v>21</v>
      </c>
      <c r="T1973" t="s">
        <v>21</v>
      </c>
      <c r="U1973" t="s">
        <v>30</v>
      </c>
      <c r="V1973" s="2" t="s">
        <v>34</v>
      </c>
    </row>
    <row r="1974" spans="1:22" ht="140.4" x14ac:dyDescent="0.3">
      <c r="A1974" t="s">
        <v>83</v>
      </c>
      <c r="B1974" t="s">
        <v>3634</v>
      </c>
      <c r="C1974" t="s">
        <v>3637</v>
      </c>
      <c r="D1974" t="s">
        <v>5084</v>
      </c>
      <c r="E1974" t="s">
        <v>83</v>
      </c>
      <c r="F1974" t="s">
        <v>21</v>
      </c>
      <c r="G1974" t="s">
        <v>21</v>
      </c>
      <c r="H1974" t="s">
        <v>22</v>
      </c>
      <c r="I1974" t="s">
        <v>41</v>
      </c>
      <c r="J1974" t="s">
        <v>24</v>
      </c>
      <c r="K1974" t="s">
        <v>25</v>
      </c>
      <c r="L1974" t="s">
        <v>25</v>
      </c>
      <c r="M1974" t="s">
        <v>47</v>
      </c>
      <c r="N1974" t="s">
        <v>21</v>
      </c>
      <c r="O1974" t="s">
        <v>21</v>
      </c>
      <c r="P1974" t="s">
        <v>27</v>
      </c>
      <c r="Q1974" t="s">
        <v>45</v>
      </c>
      <c r="R1974" t="s">
        <v>28</v>
      </c>
      <c r="S1974" t="s">
        <v>25</v>
      </c>
      <c r="T1974" t="s">
        <v>21</v>
      </c>
      <c r="U1974" t="s">
        <v>30</v>
      </c>
      <c r="V1974" s="2" t="s">
        <v>34</v>
      </c>
    </row>
    <row r="1975" spans="1:22" ht="140.4" x14ac:dyDescent="0.3">
      <c r="A1975" t="s">
        <v>59</v>
      </c>
      <c r="B1975" t="s">
        <v>3366</v>
      </c>
      <c r="C1975" t="s">
        <v>3593</v>
      </c>
      <c r="D1975" t="s">
        <v>3643</v>
      </c>
      <c r="E1975" t="s">
        <v>59</v>
      </c>
      <c r="F1975" t="s">
        <v>21</v>
      </c>
      <c r="G1975" t="s">
        <v>21</v>
      </c>
      <c r="H1975" t="s">
        <v>54</v>
      </c>
      <c r="I1975" t="s">
        <v>23</v>
      </c>
      <c r="J1975" t="s">
        <v>24</v>
      </c>
      <c r="K1975" t="s">
        <v>21</v>
      </c>
      <c r="L1975" t="s">
        <v>25</v>
      </c>
      <c r="M1975" t="s">
        <v>28</v>
      </c>
      <c r="N1975" t="s">
        <v>25</v>
      </c>
      <c r="O1975" t="s">
        <v>21</v>
      </c>
      <c r="P1975" t="s">
        <v>27</v>
      </c>
      <c r="Q1975" t="s">
        <v>45</v>
      </c>
      <c r="R1975" t="s">
        <v>45</v>
      </c>
      <c r="S1975" t="s">
        <v>21</v>
      </c>
      <c r="T1975" t="s">
        <v>21</v>
      </c>
      <c r="U1975" t="s">
        <v>33</v>
      </c>
      <c r="V1975" s="2" t="s">
        <v>34</v>
      </c>
    </row>
    <row r="1976" spans="1:22" x14ac:dyDescent="0.3">
      <c r="A1976" t="s">
        <v>62</v>
      </c>
      <c r="B1976" t="s">
        <v>1190</v>
      </c>
      <c r="C1976" t="s">
        <v>1191</v>
      </c>
      <c r="D1976" t="s">
        <v>1627</v>
      </c>
      <c r="E1976" t="s">
        <v>62</v>
      </c>
      <c r="F1976" t="s">
        <v>21</v>
      </c>
      <c r="G1976" t="s">
        <v>21</v>
      </c>
      <c r="H1976" t="s">
        <v>22</v>
      </c>
      <c r="I1976" t="s">
        <v>41</v>
      </c>
      <c r="J1976" t="s">
        <v>24</v>
      </c>
      <c r="K1976" t="s">
        <v>25</v>
      </c>
      <c r="L1976" t="s">
        <v>25</v>
      </c>
      <c r="M1976" t="s">
        <v>38</v>
      </c>
      <c r="N1976" t="s">
        <v>25</v>
      </c>
      <c r="O1976" t="s">
        <v>21</v>
      </c>
      <c r="P1976" t="s">
        <v>27</v>
      </c>
      <c r="Q1976" t="s">
        <v>28</v>
      </c>
      <c r="R1976" t="s">
        <v>29</v>
      </c>
      <c r="S1976" t="s">
        <v>21</v>
      </c>
      <c r="T1976" t="s">
        <v>21</v>
      </c>
      <c r="U1976" t="s">
        <v>33</v>
      </c>
      <c r="V1976" t="s">
        <v>103</v>
      </c>
    </row>
    <row r="1977" spans="1:22" x14ac:dyDescent="0.3">
      <c r="A1977" t="s">
        <v>71</v>
      </c>
      <c r="B1977" t="s">
        <v>963</v>
      </c>
      <c r="C1977" t="s">
        <v>2783</v>
      </c>
      <c r="D1977" t="s">
        <v>2821</v>
      </c>
      <c r="E1977" t="s">
        <v>71</v>
      </c>
      <c r="F1977" t="s">
        <v>25</v>
      </c>
      <c r="G1977" t="s">
        <v>25</v>
      </c>
    </row>
    <row r="1978" spans="1:22" ht="156" x14ac:dyDescent="0.3">
      <c r="A1978" t="s">
        <v>70</v>
      </c>
      <c r="B1978" t="s">
        <v>174</v>
      </c>
      <c r="C1978" t="s">
        <v>2097</v>
      </c>
      <c r="D1978" t="s">
        <v>4218</v>
      </c>
      <c r="E1978" t="s">
        <v>70</v>
      </c>
      <c r="F1978" t="s">
        <v>21</v>
      </c>
      <c r="G1978" t="s">
        <v>21</v>
      </c>
      <c r="H1978" t="s">
        <v>22</v>
      </c>
      <c r="I1978" t="s">
        <v>35</v>
      </c>
      <c r="J1978" t="s">
        <v>24</v>
      </c>
      <c r="K1978" t="s">
        <v>25</v>
      </c>
      <c r="L1978" t="s">
        <v>25</v>
      </c>
      <c r="M1978" t="s">
        <v>26</v>
      </c>
      <c r="N1978" t="s">
        <v>25</v>
      </c>
      <c r="O1978" t="s">
        <v>21</v>
      </c>
      <c r="P1978" t="s">
        <v>27</v>
      </c>
      <c r="Q1978" t="s">
        <v>45</v>
      </c>
      <c r="R1978" t="s">
        <v>28</v>
      </c>
      <c r="S1978" t="s">
        <v>21</v>
      </c>
      <c r="T1978" t="s">
        <v>21</v>
      </c>
      <c r="U1978" t="s">
        <v>42</v>
      </c>
      <c r="V1978" s="2" t="s">
        <v>31</v>
      </c>
    </row>
    <row r="1979" spans="1:22" ht="109.2" x14ac:dyDescent="0.3">
      <c r="A1979" t="s">
        <v>139</v>
      </c>
      <c r="B1979" t="s">
        <v>519</v>
      </c>
      <c r="C1979" t="s">
        <v>4543</v>
      </c>
      <c r="D1979" t="s">
        <v>4657</v>
      </c>
      <c r="E1979" t="s">
        <v>137</v>
      </c>
      <c r="F1979" t="s">
        <v>21</v>
      </c>
      <c r="G1979" t="s">
        <v>21</v>
      </c>
      <c r="H1979" t="s">
        <v>50</v>
      </c>
      <c r="I1979" t="s">
        <v>35</v>
      </c>
      <c r="J1979" t="s">
        <v>24</v>
      </c>
      <c r="K1979" t="s">
        <v>25</v>
      </c>
      <c r="L1979" t="s">
        <v>25</v>
      </c>
      <c r="M1979" t="s">
        <v>28</v>
      </c>
      <c r="N1979" t="s">
        <v>21</v>
      </c>
      <c r="O1979" t="s">
        <v>21</v>
      </c>
      <c r="P1979" t="s">
        <v>27</v>
      </c>
      <c r="Q1979" t="s">
        <v>45</v>
      </c>
      <c r="R1979" t="s">
        <v>45</v>
      </c>
      <c r="S1979" t="s">
        <v>21</v>
      </c>
      <c r="T1979" t="s">
        <v>21</v>
      </c>
      <c r="U1979" t="s">
        <v>42</v>
      </c>
      <c r="V1979" s="2" t="s">
        <v>66</v>
      </c>
    </row>
    <row r="1980" spans="1:22" ht="140.4" x14ac:dyDescent="0.3">
      <c r="A1980" t="s">
        <v>49</v>
      </c>
      <c r="B1980" t="s">
        <v>1190</v>
      </c>
      <c r="C1980" t="s">
        <v>1195</v>
      </c>
      <c r="D1980" t="s">
        <v>1534</v>
      </c>
      <c r="E1980" t="s">
        <v>49</v>
      </c>
      <c r="F1980" t="s">
        <v>21</v>
      </c>
      <c r="G1980" t="s">
        <v>21</v>
      </c>
      <c r="H1980" t="s">
        <v>50</v>
      </c>
      <c r="I1980" t="s">
        <v>23</v>
      </c>
      <c r="J1980" t="s">
        <v>24</v>
      </c>
      <c r="K1980" t="s">
        <v>21</v>
      </c>
      <c r="L1980" t="s">
        <v>25</v>
      </c>
      <c r="M1980" t="s">
        <v>38</v>
      </c>
      <c r="N1980" t="s">
        <v>25</v>
      </c>
      <c r="O1980" t="s">
        <v>21</v>
      </c>
      <c r="P1980" t="s">
        <v>27</v>
      </c>
      <c r="Q1980" t="s">
        <v>28</v>
      </c>
      <c r="R1980" t="s">
        <v>29</v>
      </c>
      <c r="S1980" t="s">
        <v>21</v>
      </c>
      <c r="T1980" t="s">
        <v>21</v>
      </c>
      <c r="U1980" t="s">
        <v>30</v>
      </c>
      <c r="V1980" s="2" t="s">
        <v>34</v>
      </c>
    </row>
    <row r="1981" spans="1:22" ht="109.2" x14ac:dyDescent="0.3">
      <c r="A1981" t="s">
        <v>56</v>
      </c>
      <c r="B1981" t="s">
        <v>1602</v>
      </c>
      <c r="C1981" t="s">
        <v>1603</v>
      </c>
      <c r="D1981" t="s">
        <v>2311</v>
      </c>
      <c r="E1981" t="s">
        <v>67</v>
      </c>
      <c r="F1981" t="s">
        <v>21</v>
      </c>
      <c r="G1981" t="s">
        <v>21</v>
      </c>
      <c r="H1981" t="s">
        <v>22</v>
      </c>
      <c r="I1981" t="s">
        <v>23</v>
      </c>
      <c r="J1981" t="s">
        <v>24</v>
      </c>
      <c r="K1981" t="s">
        <v>25</v>
      </c>
      <c r="L1981" t="s">
        <v>25</v>
      </c>
      <c r="M1981" t="s">
        <v>28</v>
      </c>
      <c r="N1981" t="s">
        <v>25</v>
      </c>
      <c r="O1981" t="s">
        <v>21</v>
      </c>
      <c r="P1981" t="s">
        <v>27</v>
      </c>
      <c r="Q1981" t="s">
        <v>45</v>
      </c>
      <c r="R1981" t="s">
        <v>29</v>
      </c>
      <c r="S1981" t="s">
        <v>21</v>
      </c>
      <c r="T1981" t="s">
        <v>21</v>
      </c>
      <c r="U1981" t="s">
        <v>33</v>
      </c>
      <c r="V1981" s="2" t="s">
        <v>46</v>
      </c>
    </row>
    <row r="1982" spans="1:22" ht="140.4" x14ac:dyDescent="0.3">
      <c r="A1982" t="s">
        <v>114</v>
      </c>
      <c r="B1982" t="s">
        <v>2870</v>
      </c>
      <c r="C1982" t="s">
        <v>3618</v>
      </c>
      <c r="D1982" t="s">
        <v>4638</v>
      </c>
      <c r="E1982" t="s">
        <v>139</v>
      </c>
      <c r="F1982" t="s">
        <v>21</v>
      </c>
      <c r="G1982" t="s">
        <v>21</v>
      </c>
      <c r="H1982" t="s">
        <v>22</v>
      </c>
      <c r="I1982" t="s">
        <v>41</v>
      </c>
      <c r="J1982" t="s">
        <v>24</v>
      </c>
      <c r="K1982" t="s">
        <v>25</v>
      </c>
      <c r="L1982" t="s">
        <v>25</v>
      </c>
      <c r="M1982" t="s">
        <v>26</v>
      </c>
      <c r="N1982" t="s">
        <v>25</v>
      </c>
      <c r="O1982" t="s">
        <v>21</v>
      </c>
      <c r="P1982" t="s">
        <v>27</v>
      </c>
      <c r="Q1982" t="s">
        <v>29</v>
      </c>
      <c r="R1982" t="s">
        <v>29</v>
      </c>
      <c r="S1982" t="s">
        <v>21</v>
      </c>
      <c r="T1982" t="s">
        <v>21</v>
      </c>
      <c r="U1982" t="s">
        <v>33</v>
      </c>
      <c r="V1982" s="2" t="s">
        <v>34</v>
      </c>
    </row>
    <row r="1983" spans="1:22" x14ac:dyDescent="0.3">
      <c r="A1983" t="s">
        <v>83</v>
      </c>
      <c r="B1983" t="s">
        <v>3634</v>
      </c>
      <c r="C1983" t="s">
        <v>4970</v>
      </c>
      <c r="D1983" t="s">
        <v>4975</v>
      </c>
      <c r="E1983" t="s">
        <v>83</v>
      </c>
      <c r="F1983" t="s">
        <v>21</v>
      </c>
      <c r="G1983" t="s">
        <v>21</v>
      </c>
      <c r="H1983" t="s">
        <v>22</v>
      </c>
      <c r="I1983" t="s">
        <v>35</v>
      </c>
      <c r="J1983" t="s">
        <v>47</v>
      </c>
      <c r="K1983" t="s">
        <v>21</v>
      </c>
      <c r="L1983" t="s">
        <v>21</v>
      </c>
      <c r="M1983" t="s">
        <v>47</v>
      </c>
      <c r="N1983" t="s">
        <v>21</v>
      </c>
      <c r="O1983" t="s">
        <v>21</v>
      </c>
      <c r="P1983" t="s">
        <v>27</v>
      </c>
      <c r="Q1983" t="s">
        <v>47</v>
      </c>
      <c r="R1983" t="s">
        <v>45</v>
      </c>
      <c r="S1983" t="s">
        <v>21</v>
      </c>
      <c r="T1983" t="s">
        <v>21</v>
      </c>
      <c r="U1983" t="s">
        <v>42</v>
      </c>
      <c r="V1983" t="s">
        <v>63</v>
      </c>
    </row>
    <row r="1984" spans="1:22" ht="140.4" x14ac:dyDescent="0.3">
      <c r="A1984" t="s">
        <v>20</v>
      </c>
      <c r="B1984" t="s">
        <v>1880</v>
      </c>
      <c r="C1984" t="s">
        <v>1881</v>
      </c>
      <c r="D1984" t="s">
        <v>2994</v>
      </c>
      <c r="E1984" t="s">
        <v>65</v>
      </c>
      <c r="F1984" t="s">
        <v>21</v>
      </c>
      <c r="G1984" t="s">
        <v>21</v>
      </c>
      <c r="H1984" t="s">
        <v>22</v>
      </c>
      <c r="I1984" t="s">
        <v>23</v>
      </c>
      <c r="J1984" t="s">
        <v>24</v>
      </c>
      <c r="K1984" t="s">
        <v>25</v>
      </c>
      <c r="L1984" t="s">
        <v>25</v>
      </c>
      <c r="M1984" t="s">
        <v>26</v>
      </c>
      <c r="N1984" t="s">
        <v>25</v>
      </c>
      <c r="O1984" t="s">
        <v>21</v>
      </c>
      <c r="P1984" t="s">
        <v>27</v>
      </c>
      <c r="Q1984" t="s">
        <v>28</v>
      </c>
      <c r="R1984" t="s">
        <v>29</v>
      </c>
      <c r="S1984" t="s">
        <v>21</v>
      </c>
      <c r="T1984" t="s">
        <v>21</v>
      </c>
      <c r="U1984" t="s">
        <v>33</v>
      </c>
      <c r="V1984" s="2" t="s">
        <v>34</v>
      </c>
    </row>
    <row r="1985" spans="1:22" x14ac:dyDescent="0.3">
      <c r="A1985" t="s">
        <v>64</v>
      </c>
      <c r="B1985" t="s">
        <v>3160</v>
      </c>
      <c r="C1985" t="s">
        <v>3239</v>
      </c>
      <c r="D1985" t="s">
        <v>3249</v>
      </c>
      <c r="E1985" t="s">
        <v>40</v>
      </c>
      <c r="F1985" t="s">
        <v>25</v>
      </c>
      <c r="G1985" t="s">
        <v>25</v>
      </c>
    </row>
    <row r="1986" spans="1:22" ht="156" x14ac:dyDescent="0.3">
      <c r="A1986" t="s">
        <v>49</v>
      </c>
      <c r="B1986" t="s">
        <v>1190</v>
      </c>
      <c r="C1986" t="s">
        <v>1195</v>
      </c>
      <c r="D1986" t="s">
        <v>1558</v>
      </c>
      <c r="E1986" t="s">
        <v>49</v>
      </c>
      <c r="F1986" t="s">
        <v>21</v>
      </c>
      <c r="G1986" t="s">
        <v>21</v>
      </c>
      <c r="H1986" t="s">
        <v>50</v>
      </c>
      <c r="I1986" t="s">
        <v>41</v>
      </c>
      <c r="J1986" t="s">
        <v>24</v>
      </c>
      <c r="K1986" t="s">
        <v>25</v>
      </c>
      <c r="L1986" t="s">
        <v>25</v>
      </c>
      <c r="M1986" t="s">
        <v>38</v>
      </c>
      <c r="N1986" t="s">
        <v>25</v>
      </c>
      <c r="O1986" t="s">
        <v>21</v>
      </c>
      <c r="P1986" t="s">
        <v>27</v>
      </c>
      <c r="Q1986" t="s">
        <v>29</v>
      </c>
      <c r="R1986" t="s">
        <v>29</v>
      </c>
      <c r="S1986" t="s">
        <v>21</v>
      </c>
      <c r="T1986" t="s">
        <v>25</v>
      </c>
      <c r="U1986" t="s">
        <v>75</v>
      </c>
      <c r="V1986" s="2" t="s">
        <v>31</v>
      </c>
    </row>
    <row r="1987" spans="1:22" ht="156" x14ac:dyDescent="0.3">
      <c r="A1987" t="s">
        <v>73</v>
      </c>
      <c r="B1987" t="s">
        <v>162</v>
      </c>
      <c r="C1987" t="s">
        <v>363</v>
      </c>
      <c r="D1987" t="s">
        <v>415</v>
      </c>
      <c r="E1987" t="s">
        <v>52</v>
      </c>
      <c r="F1987" t="s">
        <v>21</v>
      </c>
      <c r="G1987" t="s">
        <v>21</v>
      </c>
      <c r="H1987" t="s">
        <v>22</v>
      </c>
      <c r="I1987" t="s">
        <v>23</v>
      </c>
      <c r="J1987" t="s">
        <v>24</v>
      </c>
      <c r="K1987" t="s">
        <v>25</v>
      </c>
      <c r="L1987" t="s">
        <v>25</v>
      </c>
      <c r="M1987" t="s">
        <v>38</v>
      </c>
      <c r="N1987" t="s">
        <v>25</v>
      </c>
      <c r="O1987" t="s">
        <v>21</v>
      </c>
      <c r="P1987" t="s">
        <v>27</v>
      </c>
      <c r="Q1987" t="s">
        <v>28</v>
      </c>
      <c r="R1987" t="s">
        <v>28</v>
      </c>
      <c r="S1987" t="s">
        <v>21</v>
      </c>
      <c r="T1987" t="s">
        <v>21</v>
      </c>
      <c r="U1987" t="s">
        <v>30</v>
      </c>
      <c r="V1987" s="2" t="s">
        <v>31</v>
      </c>
    </row>
    <row r="1988" spans="1:22" ht="156" x14ac:dyDescent="0.3">
      <c r="A1988" t="s">
        <v>43</v>
      </c>
      <c r="B1988" t="s">
        <v>174</v>
      </c>
      <c r="C1988" t="s">
        <v>700</v>
      </c>
      <c r="D1988" t="s">
        <v>3977</v>
      </c>
      <c r="E1988" t="s">
        <v>74</v>
      </c>
      <c r="F1988" t="s">
        <v>21</v>
      </c>
      <c r="G1988" t="s">
        <v>21</v>
      </c>
      <c r="H1988" t="s">
        <v>22</v>
      </c>
      <c r="I1988" t="s">
        <v>23</v>
      </c>
      <c r="J1988" t="s">
        <v>24</v>
      </c>
      <c r="K1988" t="s">
        <v>25</v>
      </c>
      <c r="L1988" t="s">
        <v>25</v>
      </c>
      <c r="M1988" t="s">
        <v>26</v>
      </c>
      <c r="N1988" t="s">
        <v>25</v>
      </c>
      <c r="O1988" t="s">
        <v>21</v>
      </c>
      <c r="P1988" t="s">
        <v>27</v>
      </c>
      <c r="Q1988" t="s">
        <v>45</v>
      </c>
      <c r="R1988" t="s">
        <v>29</v>
      </c>
      <c r="S1988" t="s">
        <v>21</v>
      </c>
      <c r="T1988" t="s">
        <v>25</v>
      </c>
      <c r="U1988" t="s">
        <v>33</v>
      </c>
      <c r="V1988" s="2" t="s">
        <v>31</v>
      </c>
    </row>
    <row r="1989" spans="1:22" x14ac:dyDescent="0.3">
      <c r="A1989" t="s">
        <v>138</v>
      </c>
      <c r="B1989" t="s">
        <v>284</v>
      </c>
      <c r="C1989" t="s">
        <v>4783</v>
      </c>
      <c r="D1989" t="s">
        <v>4790</v>
      </c>
      <c r="E1989" t="s">
        <v>138</v>
      </c>
      <c r="F1989" t="s">
        <v>21</v>
      </c>
      <c r="G1989" t="s">
        <v>25</v>
      </c>
    </row>
    <row r="1990" spans="1:22" ht="140.4" x14ac:dyDescent="0.3">
      <c r="A1990" t="s">
        <v>67</v>
      </c>
      <c r="B1990" t="s">
        <v>519</v>
      </c>
      <c r="C1990" t="s">
        <v>1295</v>
      </c>
      <c r="D1990" t="s">
        <v>2407</v>
      </c>
      <c r="E1990" t="s">
        <v>67</v>
      </c>
      <c r="F1990" t="s">
        <v>21</v>
      </c>
      <c r="G1990" t="s">
        <v>21</v>
      </c>
      <c r="H1990" t="s">
        <v>54</v>
      </c>
      <c r="I1990" t="s">
        <v>41</v>
      </c>
      <c r="J1990" t="s">
        <v>24</v>
      </c>
      <c r="K1990" t="s">
        <v>25</v>
      </c>
      <c r="L1990" t="s">
        <v>21</v>
      </c>
      <c r="M1990" t="s">
        <v>28</v>
      </c>
      <c r="N1990" t="s">
        <v>25</v>
      </c>
      <c r="O1990" t="s">
        <v>21</v>
      </c>
      <c r="P1990" t="s">
        <v>27</v>
      </c>
      <c r="Q1990" t="s">
        <v>45</v>
      </c>
      <c r="R1990" t="s">
        <v>29</v>
      </c>
      <c r="S1990" t="s">
        <v>25</v>
      </c>
      <c r="T1990" t="s">
        <v>21</v>
      </c>
      <c r="U1990" t="s">
        <v>42</v>
      </c>
      <c r="V1990" s="2" t="s">
        <v>34</v>
      </c>
    </row>
    <row r="1991" spans="1:22" ht="156" x14ac:dyDescent="0.3">
      <c r="A1991" t="s">
        <v>139</v>
      </c>
      <c r="B1991" t="s">
        <v>519</v>
      </c>
      <c r="C1991" t="s">
        <v>520</v>
      </c>
      <c r="D1991" t="s">
        <v>4647</v>
      </c>
      <c r="E1991" t="s">
        <v>139</v>
      </c>
      <c r="F1991" t="s">
        <v>21</v>
      </c>
      <c r="G1991" t="s">
        <v>21</v>
      </c>
      <c r="H1991" t="s">
        <v>22</v>
      </c>
      <c r="I1991" t="s">
        <v>23</v>
      </c>
      <c r="J1991" t="s">
        <v>24</v>
      </c>
      <c r="K1991" t="s">
        <v>25</v>
      </c>
      <c r="L1991" t="s">
        <v>25</v>
      </c>
      <c r="M1991" t="s">
        <v>26</v>
      </c>
      <c r="N1991" t="s">
        <v>25</v>
      </c>
      <c r="O1991" t="s">
        <v>21</v>
      </c>
      <c r="P1991" t="s">
        <v>27</v>
      </c>
      <c r="Q1991" t="s">
        <v>45</v>
      </c>
      <c r="R1991" t="s">
        <v>29</v>
      </c>
      <c r="S1991" t="s">
        <v>21</v>
      </c>
      <c r="T1991" t="s">
        <v>21</v>
      </c>
      <c r="U1991" t="s">
        <v>30</v>
      </c>
      <c r="V1991" s="2" t="s">
        <v>31</v>
      </c>
    </row>
    <row r="1992" spans="1:22" ht="140.4" x14ac:dyDescent="0.3">
      <c r="A1992" t="s">
        <v>62</v>
      </c>
      <c r="B1992" t="s">
        <v>843</v>
      </c>
      <c r="C1992" t="s">
        <v>844</v>
      </c>
      <c r="D1992" t="s">
        <v>1705</v>
      </c>
      <c r="E1992" t="s">
        <v>62</v>
      </c>
      <c r="F1992" t="s">
        <v>21</v>
      </c>
      <c r="G1992" t="s">
        <v>21</v>
      </c>
      <c r="H1992" t="s">
        <v>22</v>
      </c>
      <c r="I1992" t="s">
        <v>23</v>
      </c>
      <c r="J1992" t="s">
        <v>24</v>
      </c>
      <c r="K1992" t="s">
        <v>25</v>
      </c>
      <c r="L1992" t="s">
        <v>25</v>
      </c>
      <c r="M1992" t="s">
        <v>28</v>
      </c>
      <c r="N1992" t="s">
        <v>21</v>
      </c>
      <c r="O1992" t="s">
        <v>21</v>
      </c>
      <c r="P1992" t="s">
        <v>27</v>
      </c>
      <c r="Q1992" t="s">
        <v>45</v>
      </c>
      <c r="R1992" t="s">
        <v>28</v>
      </c>
      <c r="S1992" t="s">
        <v>21</v>
      </c>
      <c r="T1992" t="s">
        <v>25</v>
      </c>
      <c r="U1992" t="s">
        <v>30</v>
      </c>
      <c r="V1992" s="2" t="s">
        <v>34</v>
      </c>
    </row>
    <row r="1993" spans="1:22" ht="124.8" x14ac:dyDescent="0.3">
      <c r="A1993" t="s">
        <v>64</v>
      </c>
      <c r="B1993" t="s">
        <v>311</v>
      </c>
      <c r="C1993" t="s">
        <v>312</v>
      </c>
      <c r="D1993" t="s">
        <v>3259</v>
      </c>
      <c r="E1993" t="s">
        <v>64</v>
      </c>
      <c r="F1993" t="s">
        <v>21</v>
      </c>
      <c r="G1993" t="s">
        <v>21</v>
      </c>
      <c r="H1993" t="s">
        <v>22</v>
      </c>
      <c r="I1993" t="s">
        <v>35</v>
      </c>
      <c r="J1993" t="s">
        <v>24</v>
      </c>
      <c r="K1993" t="s">
        <v>25</v>
      </c>
      <c r="L1993" t="s">
        <v>25</v>
      </c>
      <c r="M1993" t="s">
        <v>26</v>
      </c>
      <c r="N1993" t="s">
        <v>25</v>
      </c>
      <c r="O1993" t="s">
        <v>21</v>
      </c>
      <c r="P1993" t="s">
        <v>27</v>
      </c>
      <c r="Q1993" t="s">
        <v>45</v>
      </c>
      <c r="R1993" t="s">
        <v>29</v>
      </c>
      <c r="S1993" t="s">
        <v>21</v>
      </c>
      <c r="T1993" t="s">
        <v>21</v>
      </c>
      <c r="U1993" t="s">
        <v>30</v>
      </c>
      <c r="V1993" s="2" t="s">
        <v>94</v>
      </c>
    </row>
    <row r="1994" spans="1:22" x14ac:dyDescent="0.3">
      <c r="A1994" t="s">
        <v>56</v>
      </c>
      <c r="B1994" t="s">
        <v>1056</v>
      </c>
      <c r="C1994" t="s">
        <v>1057</v>
      </c>
      <c r="D1994" t="s">
        <v>2101</v>
      </c>
      <c r="E1994" t="s">
        <v>56</v>
      </c>
      <c r="F1994" t="s">
        <v>21</v>
      </c>
      <c r="G1994" t="s">
        <v>25</v>
      </c>
    </row>
    <row r="1995" spans="1:22" ht="78" x14ac:dyDescent="0.3">
      <c r="A1995" t="s">
        <v>36</v>
      </c>
      <c r="B1995" t="s">
        <v>881</v>
      </c>
      <c r="C1995" t="s">
        <v>2278</v>
      </c>
      <c r="D1995" t="s">
        <v>2606</v>
      </c>
      <c r="E1995" t="s">
        <v>36</v>
      </c>
      <c r="F1995" t="s">
        <v>21</v>
      </c>
      <c r="G1995" t="s">
        <v>21</v>
      </c>
      <c r="H1995" t="s">
        <v>22</v>
      </c>
      <c r="I1995" t="s">
        <v>35</v>
      </c>
      <c r="J1995" t="s">
        <v>24</v>
      </c>
      <c r="K1995" t="s">
        <v>25</v>
      </c>
      <c r="L1995" t="s">
        <v>25</v>
      </c>
      <c r="M1995" t="s">
        <v>26</v>
      </c>
      <c r="N1995" t="s">
        <v>25</v>
      </c>
      <c r="O1995" t="s">
        <v>21</v>
      </c>
      <c r="P1995" t="s">
        <v>27</v>
      </c>
      <c r="Q1995" t="s">
        <v>45</v>
      </c>
      <c r="R1995" t="s">
        <v>28</v>
      </c>
      <c r="S1995" t="s">
        <v>21</v>
      </c>
      <c r="T1995" t="s">
        <v>21</v>
      </c>
      <c r="U1995" t="s">
        <v>33</v>
      </c>
      <c r="V1995" s="2" t="s">
        <v>125</v>
      </c>
    </row>
    <row r="1996" spans="1:22" ht="156" x14ac:dyDescent="0.3">
      <c r="A1996" t="s">
        <v>79</v>
      </c>
      <c r="B1996" t="s">
        <v>311</v>
      </c>
      <c r="C1996" t="s">
        <v>597</v>
      </c>
      <c r="D1996" t="s">
        <v>601</v>
      </c>
      <c r="E1996" t="s">
        <v>79</v>
      </c>
      <c r="F1996" t="s">
        <v>21</v>
      </c>
      <c r="G1996" t="s">
        <v>21</v>
      </c>
      <c r="H1996" t="s">
        <v>22</v>
      </c>
      <c r="I1996" t="s">
        <v>23</v>
      </c>
      <c r="J1996" t="s">
        <v>24</v>
      </c>
      <c r="K1996" t="s">
        <v>25</v>
      </c>
      <c r="L1996" t="s">
        <v>25</v>
      </c>
      <c r="M1996" t="s">
        <v>38</v>
      </c>
      <c r="N1996" t="s">
        <v>25</v>
      </c>
      <c r="O1996" t="s">
        <v>21</v>
      </c>
      <c r="P1996" t="s">
        <v>27</v>
      </c>
      <c r="Q1996" t="s">
        <v>45</v>
      </c>
      <c r="R1996" t="s">
        <v>29</v>
      </c>
      <c r="S1996" t="s">
        <v>21</v>
      </c>
      <c r="T1996" t="s">
        <v>25</v>
      </c>
      <c r="U1996" t="s">
        <v>33</v>
      </c>
      <c r="V1996" s="2" t="s">
        <v>31</v>
      </c>
    </row>
    <row r="1997" spans="1:22" x14ac:dyDescent="0.3">
      <c r="A1997" t="s">
        <v>62</v>
      </c>
      <c r="B1997" t="s">
        <v>1733</v>
      </c>
      <c r="C1997" t="s">
        <v>1740</v>
      </c>
      <c r="D1997" t="s">
        <v>1785</v>
      </c>
      <c r="E1997" t="s">
        <v>62</v>
      </c>
      <c r="F1997" t="s">
        <v>25</v>
      </c>
      <c r="G1997" t="s">
        <v>21</v>
      </c>
    </row>
    <row r="1998" spans="1:22" ht="156" x14ac:dyDescent="0.3">
      <c r="A1998" t="s">
        <v>64</v>
      </c>
      <c r="B1998" t="s">
        <v>1056</v>
      </c>
      <c r="C1998" t="s">
        <v>1943</v>
      </c>
      <c r="D1998" t="s">
        <v>3187</v>
      </c>
      <c r="E1998" t="s">
        <v>64</v>
      </c>
      <c r="F1998" t="s">
        <v>21</v>
      </c>
      <c r="G1998" t="s">
        <v>21</v>
      </c>
      <c r="H1998" t="s">
        <v>22</v>
      </c>
      <c r="I1998" t="s">
        <v>41</v>
      </c>
      <c r="J1998" t="s">
        <v>24</v>
      </c>
      <c r="K1998" t="s">
        <v>25</v>
      </c>
      <c r="L1998" t="s">
        <v>25</v>
      </c>
      <c r="M1998" t="s">
        <v>38</v>
      </c>
      <c r="N1998" t="s">
        <v>25</v>
      </c>
      <c r="O1998" t="s">
        <v>21</v>
      </c>
      <c r="P1998" t="s">
        <v>27</v>
      </c>
      <c r="Q1998" t="s">
        <v>28</v>
      </c>
      <c r="R1998" t="s">
        <v>29</v>
      </c>
      <c r="S1998" t="s">
        <v>21</v>
      </c>
      <c r="T1998" t="s">
        <v>21</v>
      </c>
      <c r="U1998" t="s">
        <v>33</v>
      </c>
      <c r="V1998" s="2" t="s">
        <v>31</v>
      </c>
    </row>
    <row r="1999" spans="1:22" ht="46.8" x14ac:dyDescent="0.3">
      <c r="A1999" t="s">
        <v>61</v>
      </c>
      <c r="B1999" t="s">
        <v>519</v>
      </c>
      <c r="C1999" t="s">
        <v>1027</v>
      </c>
      <c r="D1999" t="s">
        <v>1041</v>
      </c>
      <c r="E1999" t="s">
        <v>61</v>
      </c>
      <c r="F1999" t="s">
        <v>21</v>
      </c>
      <c r="G1999" t="s">
        <v>21</v>
      </c>
      <c r="H1999" t="s">
        <v>50</v>
      </c>
      <c r="I1999" t="s">
        <v>23</v>
      </c>
      <c r="J1999" t="s">
        <v>47</v>
      </c>
      <c r="K1999" t="s">
        <v>21</v>
      </c>
      <c r="L1999" t="s">
        <v>21</v>
      </c>
      <c r="M1999" t="s">
        <v>47</v>
      </c>
      <c r="N1999" t="s">
        <v>21</v>
      </c>
      <c r="O1999" t="s">
        <v>21</v>
      </c>
      <c r="P1999" t="s">
        <v>72</v>
      </c>
      <c r="Q1999" t="s">
        <v>45</v>
      </c>
      <c r="R1999" t="s">
        <v>47</v>
      </c>
      <c r="S1999" t="s">
        <v>21</v>
      </c>
      <c r="T1999" t="s">
        <v>21</v>
      </c>
      <c r="U1999" t="s">
        <v>42</v>
      </c>
      <c r="V1999" s="2" t="s">
        <v>81</v>
      </c>
    </row>
    <row r="2000" spans="1:22" ht="109.2" x14ac:dyDescent="0.3">
      <c r="A2000" t="s">
        <v>74</v>
      </c>
      <c r="B2000" t="s">
        <v>174</v>
      </c>
      <c r="C2000" t="s">
        <v>779</v>
      </c>
      <c r="D2000" t="s">
        <v>4132</v>
      </c>
      <c r="E2000" t="s">
        <v>74</v>
      </c>
      <c r="F2000" t="s">
        <v>21</v>
      </c>
      <c r="G2000" t="s">
        <v>21</v>
      </c>
      <c r="H2000" t="s">
        <v>22</v>
      </c>
      <c r="I2000" t="s">
        <v>23</v>
      </c>
      <c r="J2000" t="s">
        <v>24</v>
      </c>
      <c r="K2000" t="s">
        <v>25</v>
      </c>
      <c r="L2000" t="s">
        <v>25</v>
      </c>
      <c r="M2000" t="s">
        <v>26</v>
      </c>
      <c r="N2000" t="s">
        <v>25</v>
      </c>
      <c r="O2000" t="s">
        <v>21</v>
      </c>
      <c r="P2000" t="s">
        <v>27</v>
      </c>
      <c r="Q2000" t="s">
        <v>28</v>
      </c>
      <c r="R2000" t="s">
        <v>29</v>
      </c>
      <c r="S2000" t="s">
        <v>21</v>
      </c>
      <c r="T2000" t="s">
        <v>21</v>
      </c>
      <c r="U2000" t="s">
        <v>33</v>
      </c>
      <c r="V2000" s="2" t="s">
        <v>66</v>
      </c>
    </row>
    <row r="2001" spans="1:22" ht="109.2" x14ac:dyDescent="0.3">
      <c r="A2001" t="s">
        <v>150</v>
      </c>
      <c r="B2001" t="s">
        <v>475</v>
      </c>
      <c r="C2001" t="s">
        <v>1005</v>
      </c>
      <c r="D2001" t="s">
        <v>5217</v>
      </c>
      <c r="E2001" t="s">
        <v>150</v>
      </c>
      <c r="F2001" t="s">
        <v>21</v>
      </c>
      <c r="G2001" t="s">
        <v>21</v>
      </c>
      <c r="H2001" t="s">
        <v>54</v>
      </c>
      <c r="I2001" t="s">
        <v>23</v>
      </c>
      <c r="J2001" t="s">
        <v>24</v>
      </c>
      <c r="K2001" t="s">
        <v>25</v>
      </c>
      <c r="L2001" t="s">
        <v>25</v>
      </c>
      <c r="M2001" t="s">
        <v>26</v>
      </c>
      <c r="N2001" t="s">
        <v>25</v>
      </c>
      <c r="O2001" t="s">
        <v>21</v>
      </c>
      <c r="P2001" t="s">
        <v>27</v>
      </c>
      <c r="Q2001" t="s">
        <v>45</v>
      </c>
      <c r="R2001" t="s">
        <v>29</v>
      </c>
      <c r="S2001" t="s">
        <v>21</v>
      </c>
      <c r="T2001" t="s">
        <v>21</v>
      </c>
      <c r="U2001" t="s">
        <v>42</v>
      </c>
      <c r="V2001" s="2" t="s">
        <v>91</v>
      </c>
    </row>
    <row r="2002" spans="1:22" x14ac:dyDescent="0.3">
      <c r="A2002" t="s">
        <v>139</v>
      </c>
      <c r="B2002" t="s">
        <v>519</v>
      </c>
      <c r="C2002" t="s">
        <v>520</v>
      </c>
      <c r="D2002" t="s">
        <v>4662</v>
      </c>
      <c r="E2002" t="s">
        <v>139</v>
      </c>
      <c r="F2002" t="s">
        <v>25</v>
      </c>
      <c r="G2002" t="s">
        <v>21</v>
      </c>
    </row>
    <row r="2003" spans="1:22" ht="140.4" x14ac:dyDescent="0.3">
      <c r="A2003" t="s">
        <v>37</v>
      </c>
      <c r="B2003" t="s">
        <v>1602</v>
      </c>
      <c r="C2003" t="s">
        <v>3427</v>
      </c>
      <c r="D2003" t="s">
        <v>3428</v>
      </c>
      <c r="E2003" t="s">
        <v>37</v>
      </c>
      <c r="F2003" t="s">
        <v>21</v>
      </c>
      <c r="G2003" t="s">
        <v>21</v>
      </c>
      <c r="H2003" t="s">
        <v>54</v>
      </c>
      <c r="I2003" t="s">
        <v>35</v>
      </c>
      <c r="J2003" t="s">
        <v>24</v>
      </c>
      <c r="K2003" t="s">
        <v>25</v>
      </c>
      <c r="L2003" t="s">
        <v>25</v>
      </c>
      <c r="M2003" t="s">
        <v>26</v>
      </c>
      <c r="N2003" t="s">
        <v>25</v>
      </c>
      <c r="O2003" t="s">
        <v>21</v>
      </c>
      <c r="P2003" t="s">
        <v>27</v>
      </c>
      <c r="Q2003" t="s">
        <v>28</v>
      </c>
      <c r="R2003" t="s">
        <v>28</v>
      </c>
      <c r="S2003" t="s">
        <v>21</v>
      </c>
      <c r="T2003" t="s">
        <v>21</v>
      </c>
      <c r="U2003" t="s">
        <v>42</v>
      </c>
      <c r="V2003" s="2" t="s">
        <v>34</v>
      </c>
    </row>
    <row r="2004" spans="1:22" ht="156" x14ac:dyDescent="0.3">
      <c r="A2004" t="s">
        <v>79</v>
      </c>
      <c r="B2004" t="s">
        <v>311</v>
      </c>
      <c r="C2004" t="s">
        <v>597</v>
      </c>
      <c r="D2004" t="s">
        <v>620</v>
      </c>
      <c r="E2004" t="s">
        <v>79</v>
      </c>
      <c r="F2004" t="s">
        <v>21</v>
      </c>
      <c r="G2004" t="s">
        <v>21</v>
      </c>
      <c r="H2004" t="s">
        <v>22</v>
      </c>
      <c r="I2004" t="s">
        <v>35</v>
      </c>
      <c r="J2004" t="s">
        <v>24</v>
      </c>
      <c r="K2004" t="s">
        <v>25</v>
      </c>
      <c r="L2004" t="s">
        <v>25</v>
      </c>
      <c r="M2004" t="s">
        <v>26</v>
      </c>
      <c r="N2004" t="s">
        <v>25</v>
      </c>
      <c r="O2004" t="s">
        <v>21</v>
      </c>
      <c r="P2004" t="s">
        <v>27</v>
      </c>
      <c r="Q2004" t="s">
        <v>45</v>
      </c>
      <c r="R2004" t="s">
        <v>28</v>
      </c>
      <c r="S2004" t="s">
        <v>21</v>
      </c>
      <c r="T2004" t="s">
        <v>21</v>
      </c>
      <c r="U2004" t="s">
        <v>33</v>
      </c>
      <c r="V2004" s="2" t="s">
        <v>31</v>
      </c>
    </row>
    <row r="2005" spans="1:22" ht="140.4" x14ac:dyDescent="0.3">
      <c r="A2005" t="s">
        <v>19</v>
      </c>
      <c r="B2005" t="s">
        <v>162</v>
      </c>
      <c r="C2005" t="s">
        <v>181</v>
      </c>
      <c r="D2005" t="s">
        <v>230</v>
      </c>
      <c r="E2005" t="s">
        <v>55</v>
      </c>
      <c r="F2005" t="s">
        <v>21</v>
      </c>
      <c r="G2005" t="s">
        <v>21</v>
      </c>
      <c r="H2005" t="s">
        <v>22</v>
      </c>
      <c r="I2005" t="s">
        <v>23</v>
      </c>
      <c r="J2005" t="s">
        <v>24</v>
      </c>
      <c r="K2005" t="s">
        <v>25</v>
      </c>
      <c r="L2005" t="s">
        <v>25</v>
      </c>
      <c r="M2005" t="s">
        <v>26</v>
      </c>
      <c r="N2005" t="s">
        <v>25</v>
      </c>
      <c r="O2005" t="s">
        <v>21</v>
      </c>
      <c r="P2005" t="s">
        <v>27</v>
      </c>
      <c r="Q2005" t="s">
        <v>28</v>
      </c>
      <c r="R2005" t="s">
        <v>29</v>
      </c>
      <c r="S2005" t="s">
        <v>21</v>
      </c>
      <c r="T2005" t="s">
        <v>21</v>
      </c>
      <c r="U2005" t="s">
        <v>33</v>
      </c>
      <c r="V2005" s="2" t="s">
        <v>34</v>
      </c>
    </row>
    <row r="2006" spans="1:22" ht="109.2" x14ac:dyDescent="0.3">
      <c r="A2006" t="s">
        <v>59</v>
      </c>
      <c r="B2006" t="s">
        <v>932</v>
      </c>
      <c r="C2006" t="s">
        <v>940</v>
      </c>
      <c r="D2006" t="s">
        <v>3511</v>
      </c>
      <c r="E2006" t="s">
        <v>59</v>
      </c>
      <c r="F2006" t="s">
        <v>21</v>
      </c>
      <c r="G2006" t="s">
        <v>21</v>
      </c>
      <c r="H2006" t="s">
        <v>50</v>
      </c>
      <c r="I2006" t="s">
        <v>35</v>
      </c>
      <c r="J2006" t="s">
        <v>24</v>
      </c>
      <c r="K2006" t="s">
        <v>25</v>
      </c>
      <c r="L2006" t="s">
        <v>25</v>
      </c>
      <c r="M2006" t="s">
        <v>26</v>
      </c>
      <c r="N2006" t="s">
        <v>25</v>
      </c>
      <c r="O2006" t="s">
        <v>21</v>
      </c>
      <c r="P2006" t="s">
        <v>27</v>
      </c>
      <c r="Q2006" t="s">
        <v>45</v>
      </c>
      <c r="R2006" t="s">
        <v>29</v>
      </c>
      <c r="S2006" t="s">
        <v>21</v>
      </c>
      <c r="T2006" t="s">
        <v>25</v>
      </c>
      <c r="U2006" t="s">
        <v>42</v>
      </c>
      <c r="V2006" s="2" t="s">
        <v>66</v>
      </c>
    </row>
    <row r="2007" spans="1:22" ht="156" x14ac:dyDescent="0.3">
      <c r="A2007" t="s">
        <v>74</v>
      </c>
      <c r="B2007" t="s">
        <v>174</v>
      </c>
      <c r="C2007" t="s">
        <v>1159</v>
      </c>
      <c r="D2007" t="s">
        <v>4139</v>
      </c>
      <c r="E2007" t="s">
        <v>74</v>
      </c>
      <c r="F2007" t="s">
        <v>21</v>
      </c>
      <c r="G2007" t="s">
        <v>21</v>
      </c>
      <c r="H2007" t="s">
        <v>22</v>
      </c>
      <c r="I2007" t="s">
        <v>35</v>
      </c>
      <c r="J2007" t="s">
        <v>24</v>
      </c>
      <c r="K2007" t="s">
        <v>25</v>
      </c>
      <c r="L2007" t="s">
        <v>25</v>
      </c>
      <c r="M2007" t="s">
        <v>26</v>
      </c>
      <c r="N2007" t="s">
        <v>25</v>
      </c>
      <c r="O2007" t="s">
        <v>21</v>
      </c>
      <c r="P2007" t="s">
        <v>27</v>
      </c>
      <c r="Q2007" t="s">
        <v>45</v>
      </c>
      <c r="R2007" t="s">
        <v>29</v>
      </c>
      <c r="S2007" t="s">
        <v>21</v>
      </c>
      <c r="T2007" t="s">
        <v>21</v>
      </c>
      <c r="U2007" t="s">
        <v>33</v>
      </c>
      <c r="V2007" s="2" t="s">
        <v>31</v>
      </c>
    </row>
    <row r="2008" spans="1:22" ht="109.2" x14ac:dyDescent="0.3">
      <c r="A2008" t="s">
        <v>102</v>
      </c>
      <c r="B2008" t="s">
        <v>1602</v>
      </c>
      <c r="C2008" t="s">
        <v>3703</v>
      </c>
      <c r="D2008" t="s">
        <v>3801</v>
      </c>
      <c r="E2008" t="s">
        <v>102</v>
      </c>
      <c r="F2008" t="s">
        <v>21</v>
      </c>
      <c r="G2008" t="s">
        <v>21</v>
      </c>
      <c r="H2008" t="s">
        <v>22</v>
      </c>
      <c r="I2008" t="s">
        <v>41</v>
      </c>
      <c r="J2008" t="s">
        <v>24</v>
      </c>
      <c r="K2008" t="s">
        <v>25</v>
      </c>
      <c r="L2008" t="s">
        <v>25</v>
      </c>
      <c r="M2008" t="s">
        <v>38</v>
      </c>
      <c r="N2008" t="s">
        <v>25</v>
      </c>
      <c r="O2008" t="s">
        <v>21</v>
      </c>
      <c r="P2008" t="s">
        <v>27</v>
      </c>
      <c r="Q2008" t="s">
        <v>29</v>
      </c>
      <c r="R2008" t="s">
        <v>29</v>
      </c>
      <c r="S2008" t="s">
        <v>21</v>
      </c>
      <c r="T2008" t="s">
        <v>21</v>
      </c>
      <c r="U2008" t="s">
        <v>33</v>
      </c>
      <c r="V2008" s="2" t="s">
        <v>66</v>
      </c>
    </row>
    <row r="2009" spans="1:22" ht="93.6" x14ac:dyDescent="0.3">
      <c r="A2009" t="s">
        <v>56</v>
      </c>
      <c r="B2009" t="s">
        <v>1602</v>
      </c>
      <c r="C2009" t="s">
        <v>2111</v>
      </c>
      <c r="D2009" t="s">
        <v>2122</v>
      </c>
      <c r="E2009" t="s">
        <v>56</v>
      </c>
      <c r="F2009" t="s">
        <v>21</v>
      </c>
      <c r="G2009" t="s">
        <v>21</v>
      </c>
      <c r="H2009" t="s">
        <v>50</v>
      </c>
      <c r="I2009" t="s">
        <v>35</v>
      </c>
      <c r="J2009" t="s">
        <v>24</v>
      </c>
      <c r="K2009" t="s">
        <v>25</v>
      </c>
      <c r="L2009" t="s">
        <v>25</v>
      </c>
      <c r="M2009" t="s">
        <v>28</v>
      </c>
      <c r="N2009" t="s">
        <v>21</v>
      </c>
      <c r="O2009" t="s">
        <v>21</v>
      </c>
      <c r="P2009" t="s">
        <v>27</v>
      </c>
      <c r="Q2009" t="s">
        <v>45</v>
      </c>
      <c r="R2009" t="s">
        <v>28</v>
      </c>
      <c r="S2009" t="s">
        <v>21</v>
      </c>
      <c r="T2009" t="s">
        <v>21</v>
      </c>
      <c r="U2009" t="s">
        <v>33</v>
      </c>
      <c r="V2009" s="2" t="s">
        <v>51</v>
      </c>
    </row>
    <row r="2010" spans="1:22" ht="140.4" x14ac:dyDescent="0.3">
      <c r="A2010" t="s">
        <v>138</v>
      </c>
      <c r="B2010" t="s">
        <v>519</v>
      </c>
      <c r="C2010" t="s">
        <v>520</v>
      </c>
      <c r="D2010" t="s">
        <v>4772</v>
      </c>
      <c r="E2010" t="s">
        <v>138</v>
      </c>
      <c r="F2010" t="s">
        <v>21</v>
      </c>
      <c r="G2010" t="s">
        <v>21</v>
      </c>
      <c r="H2010" t="s">
        <v>50</v>
      </c>
      <c r="I2010" t="s">
        <v>41</v>
      </c>
      <c r="J2010" t="s">
        <v>24</v>
      </c>
      <c r="K2010" t="s">
        <v>21</v>
      </c>
      <c r="L2010" t="s">
        <v>21</v>
      </c>
      <c r="M2010" t="s">
        <v>47</v>
      </c>
      <c r="N2010" t="s">
        <v>21</v>
      </c>
      <c r="O2010" t="s">
        <v>25</v>
      </c>
      <c r="P2010" t="s">
        <v>27</v>
      </c>
      <c r="Q2010" t="s">
        <v>45</v>
      </c>
      <c r="R2010" t="s">
        <v>28</v>
      </c>
      <c r="S2010" t="s">
        <v>21</v>
      </c>
      <c r="T2010" t="s">
        <v>25</v>
      </c>
      <c r="U2010" t="s">
        <v>75</v>
      </c>
      <c r="V2010" s="2" t="s">
        <v>34</v>
      </c>
    </row>
    <row r="2011" spans="1:22" ht="62.4" x14ac:dyDescent="0.3">
      <c r="A2011" t="s">
        <v>40</v>
      </c>
      <c r="B2011" t="s">
        <v>162</v>
      </c>
      <c r="C2011" t="s">
        <v>3121</v>
      </c>
      <c r="D2011" t="s">
        <v>3287</v>
      </c>
      <c r="E2011" t="s">
        <v>37</v>
      </c>
      <c r="F2011" t="s">
        <v>21</v>
      </c>
      <c r="G2011" t="s">
        <v>21</v>
      </c>
      <c r="H2011" t="s">
        <v>54</v>
      </c>
      <c r="I2011" t="s">
        <v>35</v>
      </c>
      <c r="J2011" t="s">
        <v>24</v>
      </c>
      <c r="K2011" t="s">
        <v>25</v>
      </c>
      <c r="L2011" t="s">
        <v>25</v>
      </c>
      <c r="M2011" t="s">
        <v>26</v>
      </c>
      <c r="N2011" t="s">
        <v>25</v>
      </c>
      <c r="O2011" t="s">
        <v>21</v>
      </c>
      <c r="P2011" t="s">
        <v>27</v>
      </c>
      <c r="Q2011" t="s">
        <v>45</v>
      </c>
      <c r="R2011" t="s">
        <v>29</v>
      </c>
      <c r="S2011" t="s">
        <v>21</v>
      </c>
      <c r="T2011" t="s">
        <v>21</v>
      </c>
      <c r="U2011" t="s">
        <v>33</v>
      </c>
      <c r="V2011" s="2" t="s">
        <v>106</v>
      </c>
    </row>
    <row r="2012" spans="1:22" x14ac:dyDescent="0.3">
      <c r="A2012" t="s">
        <v>150</v>
      </c>
      <c r="B2012" t="s">
        <v>637</v>
      </c>
      <c r="C2012" t="s">
        <v>638</v>
      </c>
      <c r="D2012" t="s">
        <v>5249</v>
      </c>
      <c r="E2012" t="s">
        <v>150</v>
      </c>
      <c r="F2012" t="s">
        <v>21</v>
      </c>
      <c r="G2012" t="s">
        <v>21</v>
      </c>
      <c r="H2012" t="s">
        <v>22</v>
      </c>
      <c r="I2012" t="s">
        <v>35</v>
      </c>
      <c r="J2012" t="s">
        <v>24</v>
      </c>
      <c r="K2012" t="s">
        <v>21</v>
      </c>
      <c r="L2012" t="s">
        <v>21</v>
      </c>
      <c r="M2012" t="s">
        <v>47</v>
      </c>
      <c r="N2012" t="s">
        <v>21</v>
      </c>
      <c r="O2012" t="s">
        <v>21</v>
      </c>
      <c r="P2012" t="s">
        <v>60</v>
      </c>
      <c r="Q2012" t="s">
        <v>45</v>
      </c>
      <c r="R2012" t="s">
        <v>45</v>
      </c>
      <c r="S2012" t="s">
        <v>21</v>
      </c>
      <c r="T2012" t="s">
        <v>25</v>
      </c>
      <c r="U2012" t="s">
        <v>33</v>
      </c>
      <c r="V2012" t="s">
        <v>63</v>
      </c>
    </row>
    <row r="2013" spans="1:22" ht="140.4" x14ac:dyDescent="0.3">
      <c r="A2013" t="s">
        <v>36</v>
      </c>
      <c r="B2013" t="s">
        <v>890</v>
      </c>
      <c r="C2013" t="s">
        <v>1169</v>
      </c>
      <c r="D2013" t="s">
        <v>2727</v>
      </c>
      <c r="E2013" t="s">
        <v>36</v>
      </c>
      <c r="F2013" t="s">
        <v>21</v>
      </c>
      <c r="G2013" t="s">
        <v>21</v>
      </c>
      <c r="H2013" t="s">
        <v>22</v>
      </c>
      <c r="I2013" t="s">
        <v>35</v>
      </c>
      <c r="J2013" t="s">
        <v>24</v>
      </c>
      <c r="K2013" t="s">
        <v>25</v>
      </c>
      <c r="L2013" t="s">
        <v>25</v>
      </c>
      <c r="M2013" t="s">
        <v>26</v>
      </c>
      <c r="N2013" t="s">
        <v>25</v>
      </c>
      <c r="O2013" t="s">
        <v>21</v>
      </c>
      <c r="P2013" t="s">
        <v>27</v>
      </c>
      <c r="Q2013" t="s">
        <v>29</v>
      </c>
      <c r="R2013" t="s">
        <v>29</v>
      </c>
      <c r="S2013" t="s">
        <v>21</v>
      </c>
      <c r="T2013" t="s">
        <v>25</v>
      </c>
      <c r="U2013" t="s">
        <v>33</v>
      </c>
      <c r="V2013" s="2" t="s">
        <v>34</v>
      </c>
    </row>
    <row r="2014" spans="1:22" ht="140.4" x14ac:dyDescent="0.3">
      <c r="A2014" t="s">
        <v>104</v>
      </c>
      <c r="B2014" t="s">
        <v>890</v>
      </c>
      <c r="C2014" t="s">
        <v>1169</v>
      </c>
      <c r="D2014" t="s">
        <v>2594</v>
      </c>
      <c r="E2014" t="s">
        <v>104</v>
      </c>
      <c r="F2014" t="s">
        <v>21</v>
      </c>
      <c r="G2014" t="s">
        <v>21</v>
      </c>
      <c r="H2014" t="s">
        <v>54</v>
      </c>
      <c r="I2014" t="s">
        <v>41</v>
      </c>
      <c r="J2014" t="s">
        <v>24</v>
      </c>
      <c r="K2014" t="s">
        <v>25</v>
      </c>
      <c r="L2014" t="s">
        <v>25</v>
      </c>
      <c r="M2014" t="s">
        <v>38</v>
      </c>
      <c r="N2014" t="s">
        <v>25</v>
      </c>
      <c r="O2014" t="s">
        <v>21</v>
      </c>
      <c r="P2014" t="s">
        <v>27</v>
      </c>
      <c r="Q2014" t="s">
        <v>29</v>
      </c>
      <c r="R2014" t="s">
        <v>29</v>
      </c>
      <c r="S2014" t="s">
        <v>21</v>
      </c>
      <c r="T2014" t="s">
        <v>21</v>
      </c>
      <c r="U2014" t="s">
        <v>30</v>
      </c>
      <c r="V2014" s="2" t="s">
        <v>34</v>
      </c>
    </row>
    <row r="2015" spans="1:22" x14ac:dyDescent="0.3">
      <c r="A2015" t="s">
        <v>62</v>
      </c>
      <c r="B2015" t="s">
        <v>1733</v>
      </c>
      <c r="C2015" t="s">
        <v>1740</v>
      </c>
      <c r="D2015" t="s">
        <v>1784</v>
      </c>
      <c r="E2015" t="s">
        <v>62</v>
      </c>
      <c r="F2015" t="s">
        <v>25</v>
      </c>
      <c r="G2015" t="s">
        <v>21</v>
      </c>
    </row>
    <row r="2016" spans="1:22" ht="140.4" x14ac:dyDescent="0.3">
      <c r="A2016" t="s">
        <v>62</v>
      </c>
      <c r="B2016" t="s">
        <v>1683</v>
      </c>
      <c r="C2016" t="s">
        <v>1684</v>
      </c>
      <c r="D2016" t="s">
        <v>1701</v>
      </c>
      <c r="E2016" t="s">
        <v>67</v>
      </c>
      <c r="F2016" t="s">
        <v>21</v>
      </c>
      <c r="G2016" t="s">
        <v>21</v>
      </c>
      <c r="H2016" t="s">
        <v>22</v>
      </c>
      <c r="I2016" t="s">
        <v>35</v>
      </c>
      <c r="J2016" t="s">
        <v>24</v>
      </c>
      <c r="K2016" t="s">
        <v>25</v>
      </c>
      <c r="L2016" t="s">
        <v>25</v>
      </c>
      <c r="M2016" t="s">
        <v>28</v>
      </c>
      <c r="N2016" t="s">
        <v>25</v>
      </c>
      <c r="O2016" t="s">
        <v>21</v>
      </c>
      <c r="P2016" t="s">
        <v>27</v>
      </c>
      <c r="Q2016" t="s">
        <v>45</v>
      </c>
      <c r="R2016" t="s">
        <v>28</v>
      </c>
      <c r="S2016" t="s">
        <v>21</v>
      </c>
      <c r="T2016" t="s">
        <v>21</v>
      </c>
      <c r="U2016" t="s">
        <v>33</v>
      </c>
      <c r="V2016" s="2" t="s">
        <v>34</v>
      </c>
    </row>
    <row r="2017" spans="1:22" ht="140.4" x14ac:dyDescent="0.3">
      <c r="A2017" t="s">
        <v>40</v>
      </c>
      <c r="B2017" t="s">
        <v>284</v>
      </c>
      <c r="C2017" t="s">
        <v>472</v>
      </c>
      <c r="D2017" t="s">
        <v>3353</v>
      </c>
      <c r="E2017" t="s">
        <v>65</v>
      </c>
      <c r="F2017" t="s">
        <v>21</v>
      </c>
      <c r="G2017" t="s">
        <v>21</v>
      </c>
      <c r="H2017" t="s">
        <v>50</v>
      </c>
      <c r="I2017" t="s">
        <v>23</v>
      </c>
      <c r="J2017" t="s">
        <v>24</v>
      </c>
      <c r="K2017" t="s">
        <v>25</v>
      </c>
      <c r="L2017" t="s">
        <v>25</v>
      </c>
      <c r="M2017" t="s">
        <v>26</v>
      </c>
      <c r="N2017" t="s">
        <v>25</v>
      </c>
      <c r="O2017" t="s">
        <v>21</v>
      </c>
      <c r="P2017" t="s">
        <v>72</v>
      </c>
      <c r="Q2017" t="s">
        <v>28</v>
      </c>
      <c r="R2017" t="s">
        <v>29</v>
      </c>
      <c r="S2017" t="s">
        <v>21</v>
      </c>
      <c r="T2017" t="s">
        <v>25</v>
      </c>
      <c r="U2017" t="s">
        <v>30</v>
      </c>
      <c r="V2017" s="2" t="s">
        <v>34</v>
      </c>
    </row>
    <row r="2018" spans="1:22" x14ac:dyDescent="0.3">
      <c r="A2018" t="s">
        <v>62</v>
      </c>
      <c r="B2018" t="s">
        <v>1733</v>
      </c>
      <c r="C2018" t="s">
        <v>1740</v>
      </c>
      <c r="D2018" t="s">
        <v>1781</v>
      </c>
      <c r="E2018" t="s">
        <v>62</v>
      </c>
      <c r="F2018" t="s">
        <v>25</v>
      </c>
      <c r="G2018" t="s">
        <v>21</v>
      </c>
    </row>
    <row r="2019" spans="1:22" x14ac:dyDescent="0.3">
      <c r="A2019" t="s">
        <v>49</v>
      </c>
      <c r="B2019" t="s">
        <v>174</v>
      </c>
      <c r="C2019" t="s">
        <v>1376</v>
      </c>
      <c r="D2019" t="s">
        <v>1442</v>
      </c>
      <c r="E2019" t="s">
        <v>49</v>
      </c>
      <c r="F2019" t="s">
        <v>21</v>
      </c>
      <c r="G2019" t="s">
        <v>25</v>
      </c>
    </row>
    <row r="2020" spans="1:22" x14ac:dyDescent="0.3">
      <c r="A2020" t="s">
        <v>49</v>
      </c>
      <c r="B2020" t="s">
        <v>174</v>
      </c>
      <c r="C2020" t="s">
        <v>175</v>
      </c>
      <c r="D2020" t="s">
        <v>1477</v>
      </c>
      <c r="E2020" t="s">
        <v>32</v>
      </c>
      <c r="F2020" t="s">
        <v>21</v>
      </c>
      <c r="G2020" t="s">
        <v>25</v>
      </c>
    </row>
    <row r="2021" spans="1:22" x14ac:dyDescent="0.3">
      <c r="A2021" t="s">
        <v>83</v>
      </c>
      <c r="B2021" t="s">
        <v>475</v>
      </c>
      <c r="C2021" t="s">
        <v>5026</v>
      </c>
      <c r="D2021" t="s">
        <v>5031</v>
      </c>
      <c r="E2021" t="s">
        <v>83</v>
      </c>
      <c r="F2021" t="s">
        <v>25</v>
      </c>
      <c r="G2021" t="s">
        <v>25</v>
      </c>
    </row>
    <row r="2022" spans="1:22" ht="140.4" x14ac:dyDescent="0.3">
      <c r="A2022" t="s">
        <v>67</v>
      </c>
      <c r="B2022" t="s">
        <v>2427</v>
      </c>
      <c r="C2022" t="s">
        <v>2428</v>
      </c>
      <c r="D2022" t="s">
        <v>2450</v>
      </c>
      <c r="E2022" t="s">
        <v>67</v>
      </c>
      <c r="F2022" t="s">
        <v>21</v>
      </c>
      <c r="G2022" t="s">
        <v>21</v>
      </c>
      <c r="H2022" t="s">
        <v>22</v>
      </c>
      <c r="I2022" t="s">
        <v>23</v>
      </c>
      <c r="J2022" t="s">
        <v>24</v>
      </c>
      <c r="K2022" t="s">
        <v>21</v>
      </c>
      <c r="L2022" t="s">
        <v>25</v>
      </c>
      <c r="M2022" t="s">
        <v>26</v>
      </c>
      <c r="N2022" t="s">
        <v>25</v>
      </c>
      <c r="O2022" t="s">
        <v>21</v>
      </c>
      <c r="P2022" t="s">
        <v>27</v>
      </c>
      <c r="Q2022" t="s">
        <v>45</v>
      </c>
      <c r="R2022" t="s">
        <v>28</v>
      </c>
      <c r="S2022" t="s">
        <v>25</v>
      </c>
      <c r="T2022" t="s">
        <v>21</v>
      </c>
      <c r="U2022" t="s">
        <v>75</v>
      </c>
      <c r="V2022" s="2" t="s">
        <v>34</v>
      </c>
    </row>
    <row r="2023" spans="1:22" ht="46.8" x14ac:dyDescent="0.3">
      <c r="A2023" t="s">
        <v>64</v>
      </c>
      <c r="B2023" t="s">
        <v>162</v>
      </c>
      <c r="C2023" t="s">
        <v>505</v>
      </c>
      <c r="D2023" t="s">
        <v>3134</v>
      </c>
      <c r="E2023" t="s">
        <v>40</v>
      </c>
      <c r="F2023" t="s">
        <v>21</v>
      </c>
      <c r="G2023" t="s">
        <v>21</v>
      </c>
      <c r="H2023" t="s">
        <v>54</v>
      </c>
      <c r="I2023" t="s">
        <v>35</v>
      </c>
      <c r="J2023" t="s">
        <v>24</v>
      </c>
      <c r="K2023" t="s">
        <v>25</v>
      </c>
      <c r="L2023" t="s">
        <v>25</v>
      </c>
      <c r="M2023" t="s">
        <v>26</v>
      </c>
      <c r="N2023" t="s">
        <v>21</v>
      </c>
      <c r="O2023" t="s">
        <v>21</v>
      </c>
      <c r="P2023" t="s">
        <v>27</v>
      </c>
      <c r="Q2023" t="s">
        <v>45</v>
      </c>
      <c r="R2023" t="s">
        <v>29</v>
      </c>
      <c r="S2023" t="s">
        <v>25</v>
      </c>
      <c r="T2023" t="s">
        <v>21</v>
      </c>
      <c r="U2023" t="s">
        <v>42</v>
      </c>
      <c r="V2023" s="2" t="s">
        <v>129</v>
      </c>
    </row>
    <row r="2024" spans="1:22" x14ac:dyDescent="0.3">
      <c r="A2024" t="s">
        <v>83</v>
      </c>
      <c r="B2024" t="s">
        <v>3634</v>
      </c>
      <c r="C2024" t="s">
        <v>5002</v>
      </c>
      <c r="D2024" t="s">
        <v>5007</v>
      </c>
      <c r="E2024" t="s">
        <v>83</v>
      </c>
      <c r="F2024" t="s">
        <v>21</v>
      </c>
      <c r="G2024" t="s">
        <v>25</v>
      </c>
    </row>
    <row r="2025" spans="1:22" ht="140.4" x14ac:dyDescent="0.3">
      <c r="A2025" t="s">
        <v>83</v>
      </c>
      <c r="B2025" t="s">
        <v>3634</v>
      </c>
      <c r="C2025" t="s">
        <v>3637</v>
      </c>
      <c r="D2025" t="s">
        <v>5094</v>
      </c>
      <c r="E2025" t="s">
        <v>83</v>
      </c>
      <c r="F2025" t="s">
        <v>21</v>
      </c>
      <c r="G2025" t="s">
        <v>21</v>
      </c>
      <c r="H2025" t="s">
        <v>22</v>
      </c>
      <c r="I2025" t="s">
        <v>35</v>
      </c>
      <c r="J2025" t="s">
        <v>47</v>
      </c>
      <c r="K2025" t="s">
        <v>21</v>
      </c>
      <c r="L2025" t="s">
        <v>21</v>
      </c>
      <c r="M2025" t="s">
        <v>47</v>
      </c>
      <c r="N2025" t="s">
        <v>21</v>
      </c>
      <c r="O2025" t="s">
        <v>21</v>
      </c>
      <c r="P2025" t="s">
        <v>27</v>
      </c>
      <c r="Q2025" t="s">
        <v>47</v>
      </c>
      <c r="R2025" t="s">
        <v>29</v>
      </c>
      <c r="S2025" t="s">
        <v>21</v>
      </c>
      <c r="T2025" t="s">
        <v>21</v>
      </c>
      <c r="U2025" t="s">
        <v>42</v>
      </c>
      <c r="V2025" s="2" t="s">
        <v>34</v>
      </c>
    </row>
    <row r="2026" spans="1:22" x14ac:dyDescent="0.3">
      <c r="A2026" t="s">
        <v>62</v>
      </c>
      <c r="B2026" t="s">
        <v>1683</v>
      </c>
      <c r="C2026" t="s">
        <v>1684</v>
      </c>
      <c r="D2026" t="s">
        <v>1699</v>
      </c>
      <c r="E2026" t="s">
        <v>67</v>
      </c>
      <c r="F2026" t="s">
        <v>21</v>
      </c>
      <c r="G2026" t="s">
        <v>25</v>
      </c>
    </row>
    <row r="2027" spans="1:22" x14ac:dyDescent="0.3">
      <c r="A2027" t="s">
        <v>39</v>
      </c>
      <c r="B2027" t="s">
        <v>807</v>
      </c>
      <c r="C2027" t="s">
        <v>815</v>
      </c>
      <c r="D2027" t="s">
        <v>816</v>
      </c>
      <c r="E2027" t="s">
        <v>39</v>
      </c>
      <c r="F2027" t="s">
        <v>21</v>
      </c>
      <c r="G2027" t="s">
        <v>25</v>
      </c>
    </row>
    <row r="2028" spans="1:22" ht="109.2" x14ac:dyDescent="0.3">
      <c r="A2028" t="s">
        <v>19</v>
      </c>
      <c r="B2028" t="s">
        <v>174</v>
      </c>
      <c r="C2028" t="s">
        <v>177</v>
      </c>
      <c r="D2028" t="s">
        <v>219</v>
      </c>
      <c r="E2028" t="s">
        <v>19</v>
      </c>
      <c r="F2028" t="s">
        <v>21</v>
      </c>
      <c r="G2028" t="s">
        <v>21</v>
      </c>
      <c r="H2028" t="s">
        <v>22</v>
      </c>
      <c r="I2028" t="s">
        <v>35</v>
      </c>
      <c r="J2028" t="s">
        <v>24</v>
      </c>
      <c r="K2028" t="s">
        <v>25</v>
      </c>
      <c r="L2028" t="s">
        <v>25</v>
      </c>
      <c r="M2028" t="s">
        <v>28</v>
      </c>
      <c r="N2028" t="s">
        <v>21</v>
      </c>
      <c r="O2028" t="s">
        <v>21</v>
      </c>
      <c r="P2028" t="s">
        <v>27</v>
      </c>
      <c r="Q2028" t="s">
        <v>45</v>
      </c>
      <c r="R2028" t="s">
        <v>45</v>
      </c>
      <c r="S2028" t="s">
        <v>21</v>
      </c>
      <c r="T2028" t="s">
        <v>21</v>
      </c>
      <c r="U2028" t="s">
        <v>33</v>
      </c>
      <c r="V2028" s="2" t="s">
        <v>46</v>
      </c>
    </row>
    <row r="2029" spans="1:22" ht="109.2" x14ac:dyDescent="0.3">
      <c r="A2029" t="s">
        <v>19</v>
      </c>
      <c r="B2029" t="s">
        <v>174</v>
      </c>
      <c r="C2029" t="s">
        <v>177</v>
      </c>
      <c r="D2029" t="s">
        <v>186</v>
      </c>
      <c r="E2029" t="s">
        <v>19</v>
      </c>
      <c r="F2029" t="s">
        <v>21</v>
      </c>
      <c r="G2029" t="s">
        <v>21</v>
      </c>
      <c r="H2029" t="s">
        <v>22</v>
      </c>
      <c r="I2029" t="s">
        <v>35</v>
      </c>
      <c r="J2029" t="s">
        <v>24</v>
      </c>
      <c r="K2029" t="s">
        <v>25</v>
      </c>
      <c r="L2029" t="s">
        <v>25</v>
      </c>
      <c r="M2029" t="s">
        <v>28</v>
      </c>
      <c r="N2029" t="s">
        <v>21</v>
      </c>
      <c r="O2029" t="s">
        <v>21</v>
      </c>
      <c r="P2029" t="s">
        <v>27</v>
      </c>
      <c r="Q2029" t="s">
        <v>28</v>
      </c>
      <c r="R2029" t="s">
        <v>28</v>
      </c>
      <c r="S2029" t="s">
        <v>21</v>
      </c>
      <c r="T2029" t="s">
        <v>21</v>
      </c>
      <c r="U2029" t="s">
        <v>33</v>
      </c>
      <c r="V2029" s="2" t="s">
        <v>46</v>
      </c>
    </row>
    <row r="2030" spans="1:22" ht="93.6" x14ac:dyDescent="0.3">
      <c r="A2030" t="s">
        <v>19</v>
      </c>
      <c r="B2030" t="s">
        <v>174</v>
      </c>
      <c r="C2030" t="s">
        <v>175</v>
      </c>
      <c r="D2030" t="s">
        <v>187</v>
      </c>
      <c r="E2030" t="s">
        <v>19</v>
      </c>
      <c r="F2030" t="s">
        <v>21</v>
      </c>
      <c r="G2030" t="s">
        <v>21</v>
      </c>
      <c r="H2030" t="s">
        <v>22</v>
      </c>
      <c r="I2030" t="s">
        <v>35</v>
      </c>
      <c r="J2030" t="s">
        <v>24</v>
      </c>
      <c r="K2030" t="s">
        <v>25</v>
      </c>
      <c r="L2030" t="s">
        <v>25</v>
      </c>
      <c r="M2030" t="s">
        <v>26</v>
      </c>
      <c r="N2030" t="s">
        <v>25</v>
      </c>
      <c r="O2030" t="s">
        <v>21</v>
      </c>
      <c r="P2030" t="s">
        <v>27</v>
      </c>
      <c r="Q2030" t="s">
        <v>45</v>
      </c>
      <c r="R2030" t="s">
        <v>45</v>
      </c>
      <c r="S2030" t="s">
        <v>21</v>
      </c>
      <c r="T2030" t="s">
        <v>21</v>
      </c>
      <c r="U2030" t="s">
        <v>42</v>
      </c>
      <c r="V2030" s="2" t="s">
        <v>51</v>
      </c>
    </row>
    <row r="2031" spans="1:22" ht="156" x14ac:dyDescent="0.3">
      <c r="A2031" t="s">
        <v>104</v>
      </c>
      <c r="B2031" t="s">
        <v>1602</v>
      </c>
      <c r="C2031" t="s">
        <v>2574</v>
      </c>
      <c r="D2031" t="s">
        <v>2585</v>
      </c>
      <c r="E2031" t="s">
        <v>104</v>
      </c>
      <c r="F2031" t="s">
        <v>21</v>
      </c>
      <c r="G2031" t="s">
        <v>21</v>
      </c>
      <c r="H2031" t="s">
        <v>50</v>
      </c>
      <c r="I2031" t="s">
        <v>23</v>
      </c>
      <c r="J2031" t="s">
        <v>24</v>
      </c>
      <c r="K2031" t="s">
        <v>25</v>
      </c>
      <c r="L2031" t="s">
        <v>25</v>
      </c>
      <c r="M2031" t="s">
        <v>26</v>
      </c>
      <c r="N2031" t="s">
        <v>25</v>
      </c>
      <c r="O2031" t="s">
        <v>21</v>
      </c>
      <c r="P2031" t="s">
        <v>27</v>
      </c>
      <c r="Q2031" t="s">
        <v>45</v>
      </c>
      <c r="R2031" t="s">
        <v>28</v>
      </c>
      <c r="S2031" t="s">
        <v>25</v>
      </c>
      <c r="T2031" t="s">
        <v>25</v>
      </c>
      <c r="U2031" t="s">
        <v>75</v>
      </c>
      <c r="V2031" s="2" t="s">
        <v>31</v>
      </c>
    </row>
    <row r="2032" spans="1:22" x14ac:dyDescent="0.3">
      <c r="A2032" t="s">
        <v>70</v>
      </c>
      <c r="B2032" t="s">
        <v>174</v>
      </c>
      <c r="C2032" t="s">
        <v>781</v>
      </c>
      <c r="D2032" t="s">
        <v>4235</v>
      </c>
      <c r="E2032" t="s">
        <v>70</v>
      </c>
      <c r="F2032" t="s">
        <v>21</v>
      </c>
      <c r="G2032" t="s">
        <v>21</v>
      </c>
      <c r="H2032" t="s">
        <v>22</v>
      </c>
      <c r="I2032" t="s">
        <v>35</v>
      </c>
      <c r="J2032" t="s">
        <v>24</v>
      </c>
      <c r="K2032" t="s">
        <v>21</v>
      </c>
      <c r="L2032" t="s">
        <v>21</v>
      </c>
      <c r="M2032" t="s">
        <v>47</v>
      </c>
      <c r="N2032" t="s">
        <v>21</v>
      </c>
      <c r="O2032" t="s">
        <v>21</v>
      </c>
      <c r="P2032" t="s">
        <v>27</v>
      </c>
      <c r="Q2032" t="s">
        <v>45</v>
      </c>
      <c r="R2032" t="s">
        <v>29</v>
      </c>
      <c r="S2032" t="s">
        <v>21</v>
      </c>
      <c r="T2032" t="s">
        <v>21</v>
      </c>
      <c r="U2032" t="s">
        <v>42</v>
      </c>
      <c r="V2032" t="s">
        <v>53</v>
      </c>
    </row>
    <row r="2033" spans="1:22" ht="156" x14ac:dyDescent="0.3">
      <c r="A2033" t="s">
        <v>56</v>
      </c>
      <c r="B2033" t="s">
        <v>1861</v>
      </c>
      <c r="C2033" t="s">
        <v>1870</v>
      </c>
      <c r="D2033" t="s">
        <v>2143</v>
      </c>
      <c r="E2033" t="s">
        <v>36</v>
      </c>
      <c r="F2033" t="s">
        <v>21</v>
      </c>
      <c r="G2033" t="s">
        <v>21</v>
      </c>
      <c r="H2033" t="s">
        <v>22</v>
      </c>
      <c r="I2033" t="s">
        <v>23</v>
      </c>
      <c r="J2033" t="s">
        <v>24</v>
      </c>
      <c r="K2033" t="s">
        <v>25</v>
      </c>
      <c r="L2033" t="s">
        <v>25</v>
      </c>
      <c r="M2033" t="s">
        <v>26</v>
      </c>
      <c r="N2033" t="s">
        <v>25</v>
      </c>
      <c r="O2033" t="s">
        <v>21</v>
      </c>
      <c r="P2033" t="s">
        <v>60</v>
      </c>
      <c r="Q2033" t="s">
        <v>28</v>
      </c>
      <c r="R2033" t="s">
        <v>29</v>
      </c>
      <c r="S2033" t="s">
        <v>21</v>
      </c>
      <c r="T2033" t="s">
        <v>21</v>
      </c>
      <c r="U2033" t="s">
        <v>33</v>
      </c>
      <c r="V2033" s="2" t="s">
        <v>31</v>
      </c>
    </row>
    <row r="2034" spans="1:22" x14ac:dyDescent="0.3">
      <c r="A2034" t="s">
        <v>65</v>
      </c>
      <c r="B2034" t="s">
        <v>890</v>
      </c>
      <c r="C2034" t="s">
        <v>891</v>
      </c>
      <c r="D2034" t="s">
        <v>3062</v>
      </c>
      <c r="E2034" t="s">
        <v>65</v>
      </c>
      <c r="F2034" t="s">
        <v>21</v>
      </c>
      <c r="G2034" t="s">
        <v>21</v>
      </c>
      <c r="H2034" t="s">
        <v>54</v>
      </c>
      <c r="I2034" t="s">
        <v>35</v>
      </c>
      <c r="J2034" t="s">
        <v>24</v>
      </c>
      <c r="K2034" t="s">
        <v>25</v>
      </c>
      <c r="L2034" t="s">
        <v>25</v>
      </c>
      <c r="M2034" t="s">
        <v>47</v>
      </c>
      <c r="N2034" t="s">
        <v>21</v>
      </c>
      <c r="O2034" t="s">
        <v>21</v>
      </c>
      <c r="P2034" t="s">
        <v>27</v>
      </c>
      <c r="Q2034" t="s">
        <v>45</v>
      </c>
      <c r="R2034" t="s">
        <v>47</v>
      </c>
      <c r="S2034" t="s">
        <v>21</v>
      </c>
      <c r="T2034" t="s">
        <v>21</v>
      </c>
      <c r="U2034" t="s">
        <v>42</v>
      </c>
      <c r="V2034" t="s">
        <v>63</v>
      </c>
    </row>
    <row r="2035" spans="1:22" ht="156" x14ac:dyDescent="0.3">
      <c r="A2035" t="s">
        <v>56</v>
      </c>
      <c r="B2035" t="s">
        <v>174</v>
      </c>
      <c r="C2035" t="s">
        <v>2138</v>
      </c>
      <c r="D2035" t="s">
        <v>2222</v>
      </c>
      <c r="E2035" t="s">
        <v>56</v>
      </c>
      <c r="F2035" t="s">
        <v>21</v>
      </c>
      <c r="G2035" t="s">
        <v>21</v>
      </c>
      <c r="H2035" t="s">
        <v>50</v>
      </c>
      <c r="I2035" t="s">
        <v>35</v>
      </c>
      <c r="J2035" t="s">
        <v>24</v>
      </c>
      <c r="K2035" t="s">
        <v>25</v>
      </c>
      <c r="L2035" t="s">
        <v>25</v>
      </c>
      <c r="M2035" t="s">
        <v>28</v>
      </c>
      <c r="N2035" t="s">
        <v>25</v>
      </c>
      <c r="O2035" t="s">
        <v>21</v>
      </c>
      <c r="P2035" t="s">
        <v>27</v>
      </c>
      <c r="Q2035" t="s">
        <v>45</v>
      </c>
      <c r="R2035" t="s">
        <v>28</v>
      </c>
      <c r="S2035" t="s">
        <v>21</v>
      </c>
      <c r="T2035" t="s">
        <v>21</v>
      </c>
      <c r="U2035" t="s">
        <v>33</v>
      </c>
      <c r="V2035" s="2" t="s">
        <v>31</v>
      </c>
    </row>
    <row r="2036" spans="1:22" ht="140.4" x14ac:dyDescent="0.3">
      <c r="A2036" t="s">
        <v>150</v>
      </c>
      <c r="B2036" t="s">
        <v>475</v>
      </c>
      <c r="C2036" t="s">
        <v>1002</v>
      </c>
      <c r="D2036" t="s">
        <v>5200</v>
      </c>
      <c r="E2036" t="s">
        <v>150</v>
      </c>
      <c r="F2036" t="s">
        <v>21</v>
      </c>
      <c r="G2036" t="s">
        <v>21</v>
      </c>
      <c r="H2036" t="s">
        <v>22</v>
      </c>
      <c r="I2036" t="s">
        <v>23</v>
      </c>
      <c r="J2036" t="s">
        <v>24</v>
      </c>
      <c r="K2036" t="s">
        <v>25</v>
      </c>
      <c r="L2036" t="s">
        <v>25</v>
      </c>
      <c r="M2036" t="s">
        <v>38</v>
      </c>
      <c r="N2036" t="s">
        <v>25</v>
      </c>
      <c r="O2036" t="s">
        <v>21</v>
      </c>
      <c r="P2036" t="s">
        <v>27</v>
      </c>
      <c r="Q2036" t="s">
        <v>28</v>
      </c>
      <c r="R2036" t="s">
        <v>29</v>
      </c>
      <c r="S2036" t="s">
        <v>21</v>
      </c>
      <c r="T2036" t="s">
        <v>21</v>
      </c>
      <c r="U2036" t="s">
        <v>30</v>
      </c>
      <c r="V2036" s="2" t="s">
        <v>34</v>
      </c>
    </row>
    <row r="2037" spans="1:22" x14ac:dyDescent="0.3">
      <c r="A2037" t="s">
        <v>49</v>
      </c>
      <c r="B2037" t="s">
        <v>475</v>
      </c>
      <c r="C2037" t="s">
        <v>972</v>
      </c>
      <c r="D2037" t="s">
        <v>1605</v>
      </c>
      <c r="E2037" t="s">
        <v>49</v>
      </c>
      <c r="F2037" t="s">
        <v>25</v>
      </c>
      <c r="G2037" t="s">
        <v>25</v>
      </c>
    </row>
    <row r="2038" spans="1:22" ht="140.4" x14ac:dyDescent="0.3">
      <c r="A2038" t="s">
        <v>104</v>
      </c>
      <c r="B2038" t="s">
        <v>890</v>
      </c>
      <c r="C2038" t="s">
        <v>1169</v>
      </c>
      <c r="D2038" t="s">
        <v>2564</v>
      </c>
      <c r="E2038" t="s">
        <v>104</v>
      </c>
      <c r="F2038" t="s">
        <v>21</v>
      </c>
      <c r="G2038" t="s">
        <v>21</v>
      </c>
      <c r="H2038" t="s">
        <v>54</v>
      </c>
      <c r="I2038" t="s">
        <v>23</v>
      </c>
      <c r="J2038" t="s">
        <v>24</v>
      </c>
      <c r="K2038" t="s">
        <v>25</v>
      </c>
      <c r="L2038" t="s">
        <v>25</v>
      </c>
      <c r="M2038" t="s">
        <v>38</v>
      </c>
      <c r="N2038" t="s">
        <v>25</v>
      </c>
      <c r="O2038" t="s">
        <v>21</v>
      </c>
      <c r="P2038" t="s">
        <v>27</v>
      </c>
      <c r="Q2038" t="s">
        <v>45</v>
      </c>
      <c r="R2038" t="s">
        <v>29</v>
      </c>
      <c r="S2038" t="s">
        <v>21</v>
      </c>
      <c r="T2038" t="s">
        <v>21</v>
      </c>
      <c r="U2038" t="s">
        <v>33</v>
      </c>
      <c r="V2038" s="2" t="s">
        <v>34</v>
      </c>
    </row>
    <row r="2039" spans="1:22" ht="140.4" x14ac:dyDescent="0.3">
      <c r="A2039" t="s">
        <v>59</v>
      </c>
      <c r="B2039" t="s">
        <v>983</v>
      </c>
      <c r="C2039" t="s">
        <v>3650</v>
      </c>
      <c r="D2039" t="s">
        <v>3651</v>
      </c>
      <c r="E2039" t="s">
        <v>59</v>
      </c>
      <c r="F2039" t="s">
        <v>21</v>
      </c>
      <c r="G2039" t="s">
        <v>21</v>
      </c>
      <c r="H2039" t="s">
        <v>22</v>
      </c>
      <c r="I2039" t="s">
        <v>23</v>
      </c>
      <c r="J2039" t="s">
        <v>24</v>
      </c>
      <c r="K2039" t="s">
        <v>25</v>
      </c>
      <c r="L2039" t="s">
        <v>25</v>
      </c>
      <c r="M2039" t="s">
        <v>28</v>
      </c>
      <c r="N2039" t="s">
        <v>25</v>
      </c>
      <c r="O2039" t="s">
        <v>21</v>
      </c>
      <c r="P2039" t="s">
        <v>27</v>
      </c>
      <c r="Q2039" t="s">
        <v>45</v>
      </c>
      <c r="R2039" t="s">
        <v>47</v>
      </c>
      <c r="S2039" t="s">
        <v>21</v>
      </c>
      <c r="T2039" t="s">
        <v>21</v>
      </c>
      <c r="U2039" t="s">
        <v>33</v>
      </c>
      <c r="V2039" s="2" t="s">
        <v>34</v>
      </c>
    </row>
    <row r="2040" spans="1:22" x14ac:dyDescent="0.3">
      <c r="A2040" t="s">
        <v>70</v>
      </c>
      <c r="B2040" t="s">
        <v>174</v>
      </c>
      <c r="C2040" t="s">
        <v>3998</v>
      </c>
      <c r="D2040" t="s">
        <v>4325</v>
      </c>
      <c r="E2040" t="s">
        <v>70</v>
      </c>
      <c r="F2040" t="s">
        <v>25</v>
      </c>
      <c r="G2040" t="s">
        <v>21</v>
      </c>
    </row>
    <row r="2041" spans="1:22" x14ac:dyDescent="0.3">
      <c r="A2041" t="s">
        <v>65</v>
      </c>
      <c r="B2041" t="s">
        <v>2570</v>
      </c>
      <c r="C2041" t="s">
        <v>2571</v>
      </c>
      <c r="D2041" t="s">
        <v>3073</v>
      </c>
      <c r="E2041" t="s">
        <v>65</v>
      </c>
      <c r="F2041" t="s">
        <v>25</v>
      </c>
      <c r="G2041" t="s">
        <v>25</v>
      </c>
    </row>
    <row r="2042" spans="1:22" ht="109.2" x14ac:dyDescent="0.3">
      <c r="A2042" t="s">
        <v>70</v>
      </c>
      <c r="B2042" t="s">
        <v>174</v>
      </c>
      <c r="C2042" t="s">
        <v>3740</v>
      </c>
      <c r="D2042" t="s">
        <v>4279</v>
      </c>
      <c r="E2042" t="s">
        <v>70</v>
      </c>
      <c r="F2042" t="s">
        <v>21</v>
      </c>
      <c r="G2042" t="s">
        <v>21</v>
      </c>
      <c r="H2042" t="s">
        <v>22</v>
      </c>
      <c r="I2042" t="s">
        <v>35</v>
      </c>
      <c r="J2042" t="s">
        <v>24</v>
      </c>
      <c r="K2042" t="s">
        <v>25</v>
      </c>
      <c r="L2042" t="s">
        <v>25</v>
      </c>
      <c r="M2042" t="s">
        <v>28</v>
      </c>
      <c r="N2042" t="s">
        <v>25</v>
      </c>
      <c r="O2042" t="s">
        <v>21</v>
      </c>
      <c r="P2042" t="s">
        <v>72</v>
      </c>
      <c r="Q2042" t="s">
        <v>45</v>
      </c>
      <c r="R2042" t="s">
        <v>45</v>
      </c>
      <c r="S2042" t="s">
        <v>21</v>
      </c>
      <c r="T2042" t="s">
        <v>21</v>
      </c>
      <c r="U2042" t="s">
        <v>33</v>
      </c>
      <c r="V2042" s="2" t="s">
        <v>66</v>
      </c>
    </row>
    <row r="2043" spans="1:22" ht="140.4" x14ac:dyDescent="0.3">
      <c r="A2043" t="s">
        <v>74</v>
      </c>
      <c r="B2043" t="s">
        <v>174</v>
      </c>
      <c r="C2043" t="s">
        <v>175</v>
      </c>
      <c r="D2043" t="s">
        <v>4137</v>
      </c>
      <c r="E2043" t="s">
        <v>74</v>
      </c>
      <c r="F2043" t="s">
        <v>21</v>
      </c>
      <c r="G2043" t="s">
        <v>21</v>
      </c>
      <c r="H2043" t="s">
        <v>54</v>
      </c>
      <c r="I2043" t="s">
        <v>35</v>
      </c>
      <c r="J2043" t="s">
        <v>24</v>
      </c>
      <c r="K2043" t="s">
        <v>25</v>
      </c>
      <c r="L2043" t="s">
        <v>25</v>
      </c>
      <c r="M2043" t="s">
        <v>26</v>
      </c>
      <c r="N2043" t="s">
        <v>25</v>
      </c>
      <c r="O2043" t="s">
        <v>21</v>
      </c>
      <c r="P2043" t="s">
        <v>80</v>
      </c>
      <c r="Q2043" t="s">
        <v>28</v>
      </c>
      <c r="R2043" t="s">
        <v>29</v>
      </c>
      <c r="S2043" t="s">
        <v>21</v>
      </c>
      <c r="T2043" t="s">
        <v>21</v>
      </c>
      <c r="U2043" t="s">
        <v>33</v>
      </c>
      <c r="V2043" s="2" t="s">
        <v>34</v>
      </c>
    </row>
    <row r="2044" spans="1:22" ht="109.2" x14ac:dyDescent="0.3">
      <c r="A2044" t="s">
        <v>135</v>
      </c>
      <c r="B2044" t="s">
        <v>284</v>
      </c>
      <c r="C2044" t="s">
        <v>4847</v>
      </c>
      <c r="D2044" t="s">
        <v>4854</v>
      </c>
      <c r="E2044" t="s">
        <v>147</v>
      </c>
      <c r="F2044" t="s">
        <v>21</v>
      </c>
      <c r="G2044" t="s">
        <v>21</v>
      </c>
      <c r="H2044" t="s">
        <v>22</v>
      </c>
      <c r="I2044" t="s">
        <v>23</v>
      </c>
      <c r="J2044" t="s">
        <v>24</v>
      </c>
      <c r="K2044" t="s">
        <v>21</v>
      </c>
      <c r="L2044" t="s">
        <v>25</v>
      </c>
      <c r="M2044" t="s">
        <v>26</v>
      </c>
      <c r="N2044" t="s">
        <v>25</v>
      </c>
      <c r="O2044" t="s">
        <v>21</v>
      </c>
      <c r="P2044" t="s">
        <v>80</v>
      </c>
      <c r="Q2044" t="s">
        <v>28</v>
      </c>
      <c r="R2044" t="s">
        <v>29</v>
      </c>
      <c r="S2044" t="s">
        <v>21</v>
      </c>
      <c r="T2044" t="s">
        <v>25</v>
      </c>
      <c r="U2044" t="s">
        <v>30</v>
      </c>
      <c r="V2044" s="2" t="s">
        <v>99</v>
      </c>
    </row>
    <row r="2045" spans="1:22" x14ac:dyDescent="0.3">
      <c r="A2045" t="s">
        <v>74</v>
      </c>
      <c r="B2045" t="s">
        <v>1733</v>
      </c>
      <c r="C2045" t="s">
        <v>1859</v>
      </c>
      <c r="D2045" t="s">
        <v>4022</v>
      </c>
      <c r="E2045" t="s">
        <v>89</v>
      </c>
      <c r="F2045" t="s">
        <v>21</v>
      </c>
      <c r="G2045" t="s">
        <v>21</v>
      </c>
      <c r="H2045" t="s">
        <v>22</v>
      </c>
      <c r="I2045" t="s">
        <v>35</v>
      </c>
      <c r="J2045" t="s">
        <v>47</v>
      </c>
      <c r="K2045" t="s">
        <v>21</v>
      </c>
      <c r="L2045" t="s">
        <v>25</v>
      </c>
      <c r="M2045" t="s">
        <v>47</v>
      </c>
      <c r="N2045" t="s">
        <v>21</v>
      </c>
      <c r="O2045" t="s">
        <v>21</v>
      </c>
      <c r="P2045" t="s">
        <v>60</v>
      </c>
      <c r="Q2045" t="s">
        <v>47</v>
      </c>
      <c r="R2045" t="s">
        <v>45</v>
      </c>
      <c r="S2045" t="s">
        <v>21</v>
      </c>
      <c r="T2045" t="s">
        <v>25</v>
      </c>
      <c r="U2045" t="s">
        <v>33</v>
      </c>
      <c r="V2045" t="s">
        <v>103</v>
      </c>
    </row>
    <row r="2046" spans="1:22" ht="109.2" x14ac:dyDescent="0.3">
      <c r="A2046" t="s">
        <v>49</v>
      </c>
      <c r="B2046" t="s">
        <v>174</v>
      </c>
      <c r="C2046" t="s">
        <v>200</v>
      </c>
      <c r="D2046" t="s">
        <v>1435</v>
      </c>
      <c r="E2046" t="s">
        <v>49</v>
      </c>
      <c r="F2046" t="s">
        <v>21</v>
      </c>
      <c r="G2046" t="s">
        <v>21</v>
      </c>
      <c r="H2046" t="s">
        <v>22</v>
      </c>
      <c r="I2046" t="s">
        <v>35</v>
      </c>
      <c r="J2046" t="s">
        <v>24</v>
      </c>
      <c r="K2046" t="s">
        <v>21</v>
      </c>
      <c r="L2046" t="s">
        <v>25</v>
      </c>
      <c r="M2046" t="s">
        <v>26</v>
      </c>
      <c r="N2046" t="s">
        <v>25</v>
      </c>
      <c r="O2046" t="s">
        <v>21</v>
      </c>
      <c r="P2046" t="s">
        <v>72</v>
      </c>
      <c r="Q2046" t="s">
        <v>45</v>
      </c>
      <c r="R2046" t="s">
        <v>29</v>
      </c>
      <c r="S2046" t="s">
        <v>21</v>
      </c>
      <c r="T2046" t="s">
        <v>21</v>
      </c>
      <c r="U2046" t="s">
        <v>33</v>
      </c>
      <c r="V2046" s="2" t="s">
        <v>46</v>
      </c>
    </row>
    <row r="2047" spans="1:22" ht="109.2" x14ac:dyDescent="0.3">
      <c r="A2047" t="s">
        <v>49</v>
      </c>
      <c r="B2047" t="s">
        <v>1190</v>
      </c>
      <c r="C2047" t="s">
        <v>1195</v>
      </c>
      <c r="D2047" t="s">
        <v>1533</v>
      </c>
      <c r="E2047" t="s">
        <v>49</v>
      </c>
      <c r="F2047" t="s">
        <v>21</v>
      </c>
      <c r="G2047" t="s">
        <v>21</v>
      </c>
      <c r="H2047" t="s">
        <v>50</v>
      </c>
      <c r="I2047" t="s">
        <v>41</v>
      </c>
      <c r="J2047" t="s">
        <v>24</v>
      </c>
      <c r="K2047" t="s">
        <v>21</v>
      </c>
      <c r="L2047" t="s">
        <v>25</v>
      </c>
      <c r="M2047" t="s">
        <v>38</v>
      </c>
      <c r="N2047" t="s">
        <v>25</v>
      </c>
      <c r="O2047" t="s">
        <v>21</v>
      </c>
      <c r="P2047" t="s">
        <v>27</v>
      </c>
      <c r="Q2047" t="s">
        <v>28</v>
      </c>
      <c r="R2047" t="s">
        <v>29</v>
      </c>
      <c r="S2047" t="s">
        <v>21</v>
      </c>
      <c r="T2047" t="s">
        <v>21</v>
      </c>
      <c r="U2047" t="s">
        <v>30</v>
      </c>
      <c r="V2047" s="2" t="s">
        <v>99</v>
      </c>
    </row>
    <row r="2048" spans="1:22" ht="156" x14ac:dyDescent="0.3">
      <c r="A2048" t="s">
        <v>59</v>
      </c>
      <c r="B2048" t="s">
        <v>3366</v>
      </c>
      <c r="C2048" t="s">
        <v>3593</v>
      </c>
      <c r="D2048" t="s">
        <v>3642</v>
      </c>
      <c r="E2048" t="s">
        <v>59</v>
      </c>
      <c r="F2048" t="s">
        <v>21</v>
      </c>
      <c r="G2048" t="s">
        <v>21</v>
      </c>
      <c r="H2048" t="s">
        <v>22</v>
      </c>
      <c r="I2048" t="s">
        <v>23</v>
      </c>
      <c r="J2048" t="s">
        <v>24</v>
      </c>
      <c r="K2048" t="s">
        <v>25</v>
      </c>
      <c r="L2048" t="s">
        <v>25</v>
      </c>
      <c r="M2048" t="s">
        <v>26</v>
      </c>
      <c r="N2048" t="s">
        <v>25</v>
      </c>
      <c r="O2048" t="s">
        <v>21</v>
      </c>
      <c r="P2048" t="s">
        <v>27</v>
      </c>
      <c r="Q2048" t="s">
        <v>28</v>
      </c>
      <c r="R2048" t="s">
        <v>29</v>
      </c>
      <c r="S2048" t="s">
        <v>21</v>
      </c>
      <c r="T2048" t="s">
        <v>21</v>
      </c>
      <c r="U2048" t="s">
        <v>33</v>
      </c>
      <c r="V2048" s="2" t="s">
        <v>31</v>
      </c>
    </row>
    <row r="2049" spans="1:22" ht="140.4" x14ac:dyDescent="0.3">
      <c r="A2049" t="s">
        <v>135</v>
      </c>
      <c r="B2049" t="s">
        <v>284</v>
      </c>
      <c r="C2049" t="s">
        <v>4847</v>
      </c>
      <c r="D2049" t="s">
        <v>4853</v>
      </c>
      <c r="E2049" t="s">
        <v>135</v>
      </c>
      <c r="F2049" t="s">
        <v>21</v>
      </c>
      <c r="G2049" t="s">
        <v>21</v>
      </c>
      <c r="H2049" t="s">
        <v>22</v>
      </c>
      <c r="I2049" t="s">
        <v>23</v>
      </c>
      <c r="J2049" t="s">
        <v>24</v>
      </c>
      <c r="K2049" t="s">
        <v>25</v>
      </c>
      <c r="L2049" t="s">
        <v>25</v>
      </c>
      <c r="M2049" t="s">
        <v>26</v>
      </c>
      <c r="N2049" t="s">
        <v>25</v>
      </c>
      <c r="O2049" t="s">
        <v>21</v>
      </c>
      <c r="P2049" s="2" t="s">
        <v>128</v>
      </c>
      <c r="Q2049" t="s">
        <v>28</v>
      </c>
      <c r="R2049" t="s">
        <v>29</v>
      </c>
      <c r="S2049" t="s">
        <v>21</v>
      </c>
      <c r="T2049" t="s">
        <v>25</v>
      </c>
      <c r="U2049" t="s">
        <v>33</v>
      </c>
      <c r="V2049" s="2" t="s">
        <v>34</v>
      </c>
    </row>
    <row r="2050" spans="1:22" ht="156" x14ac:dyDescent="0.3">
      <c r="A2050" t="s">
        <v>147</v>
      </c>
      <c r="B2050" t="s">
        <v>983</v>
      </c>
      <c r="C2050" t="s">
        <v>3650</v>
      </c>
      <c r="D2050" t="s">
        <v>5177</v>
      </c>
      <c r="E2050" t="s">
        <v>150</v>
      </c>
      <c r="F2050" t="s">
        <v>21</v>
      </c>
      <c r="G2050" t="s">
        <v>21</v>
      </c>
      <c r="H2050" t="s">
        <v>22</v>
      </c>
      <c r="I2050" t="s">
        <v>41</v>
      </c>
      <c r="J2050" t="s">
        <v>24</v>
      </c>
      <c r="K2050" t="s">
        <v>25</v>
      </c>
      <c r="L2050" t="s">
        <v>21</v>
      </c>
      <c r="M2050" t="s">
        <v>28</v>
      </c>
      <c r="N2050" t="s">
        <v>21</v>
      </c>
      <c r="O2050" t="s">
        <v>25</v>
      </c>
      <c r="P2050" t="s">
        <v>27</v>
      </c>
      <c r="Q2050" t="s">
        <v>28</v>
      </c>
      <c r="R2050" t="s">
        <v>28</v>
      </c>
      <c r="S2050" t="s">
        <v>21</v>
      </c>
      <c r="T2050" t="s">
        <v>25</v>
      </c>
      <c r="U2050" t="s">
        <v>30</v>
      </c>
      <c r="V2050" s="2" t="s">
        <v>31</v>
      </c>
    </row>
    <row r="2051" spans="1:22" ht="140.4" x14ac:dyDescent="0.3">
      <c r="A2051" t="s">
        <v>67</v>
      </c>
      <c r="B2051" t="s">
        <v>174</v>
      </c>
      <c r="C2051" t="s">
        <v>886</v>
      </c>
      <c r="D2051" t="s">
        <v>2540</v>
      </c>
      <c r="E2051" t="s">
        <v>67</v>
      </c>
      <c r="F2051" t="s">
        <v>21</v>
      </c>
      <c r="G2051" t="s">
        <v>21</v>
      </c>
      <c r="H2051" t="s">
        <v>22</v>
      </c>
      <c r="I2051" t="s">
        <v>41</v>
      </c>
      <c r="J2051" t="s">
        <v>24</v>
      </c>
      <c r="K2051" t="s">
        <v>25</v>
      </c>
      <c r="L2051" t="s">
        <v>25</v>
      </c>
      <c r="M2051" t="s">
        <v>28</v>
      </c>
      <c r="N2051" t="s">
        <v>25</v>
      </c>
      <c r="O2051" t="s">
        <v>21</v>
      </c>
      <c r="P2051" s="2" t="s">
        <v>123</v>
      </c>
      <c r="Q2051" t="s">
        <v>45</v>
      </c>
      <c r="R2051" t="s">
        <v>29</v>
      </c>
      <c r="S2051" t="s">
        <v>21</v>
      </c>
      <c r="T2051" t="s">
        <v>25</v>
      </c>
      <c r="U2051" t="s">
        <v>75</v>
      </c>
      <c r="V2051" s="2" t="s">
        <v>34</v>
      </c>
    </row>
    <row r="2052" spans="1:22" ht="140.4" x14ac:dyDescent="0.3">
      <c r="A2052" t="s">
        <v>43</v>
      </c>
      <c r="B2052" t="s">
        <v>174</v>
      </c>
      <c r="C2052" t="s">
        <v>1159</v>
      </c>
      <c r="D2052" t="s">
        <v>3912</v>
      </c>
      <c r="E2052" t="s">
        <v>43</v>
      </c>
      <c r="F2052" t="s">
        <v>21</v>
      </c>
      <c r="G2052" t="s">
        <v>21</v>
      </c>
      <c r="H2052" t="s">
        <v>22</v>
      </c>
      <c r="I2052" t="s">
        <v>35</v>
      </c>
      <c r="J2052" t="s">
        <v>24</v>
      </c>
      <c r="K2052" t="s">
        <v>25</v>
      </c>
      <c r="L2052" t="s">
        <v>25</v>
      </c>
      <c r="M2052" t="s">
        <v>26</v>
      </c>
      <c r="N2052" t="s">
        <v>25</v>
      </c>
      <c r="O2052" t="s">
        <v>21</v>
      </c>
      <c r="P2052" t="s">
        <v>27</v>
      </c>
      <c r="Q2052" t="s">
        <v>45</v>
      </c>
      <c r="R2052" t="s">
        <v>29</v>
      </c>
      <c r="S2052" t="s">
        <v>21</v>
      </c>
      <c r="T2052" t="s">
        <v>21</v>
      </c>
      <c r="U2052" t="s">
        <v>33</v>
      </c>
      <c r="V2052" s="2" t="s">
        <v>34</v>
      </c>
    </row>
    <row r="2053" spans="1:22" ht="124.8" x14ac:dyDescent="0.3">
      <c r="A2053" t="s">
        <v>79</v>
      </c>
      <c r="B2053" t="s">
        <v>519</v>
      </c>
      <c r="C2053" t="s">
        <v>540</v>
      </c>
      <c r="D2053" t="s">
        <v>552</v>
      </c>
      <c r="E2053" t="s">
        <v>79</v>
      </c>
      <c r="F2053" t="s">
        <v>21</v>
      </c>
      <c r="G2053" t="s">
        <v>21</v>
      </c>
      <c r="H2053" t="s">
        <v>22</v>
      </c>
      <c r="I2053" t="s">
        <v>23</v>
      </c>
      <c r="J2053" t="s">
        <v>24</v>
      </c>
      <c r="K2053" t="s">
        <v>25</v>
      </c>
      <c r="L2053" t="s">
        <v>21</v>
      </c>
      <c r="M2053" t="s">
        <v>47</v>
      </c>
      <c r="N2053" t="s">
        <v>21</v>
      </c>
      <c r="O2053" t="s">
        <v>21</v>
      </c>
      <c r="P2053" t="s">
        <v>27</v>
      </c>
      <c r="Q2053" t="s">
        <v>45</v>
      </c>
      <c r="R2053" t="s">
        <v>29</v>
      </c>
      <c r="S2053" t="s">
        <v>21</v>
      </c>
      <c r="T2053" t="s">
        <v>21</v>
      </c>
      <c r="U2053" t="s">
        <v>30</v>
      </c>
      <c r="V2053" s="2" t="s">
        <v>94</v>
      </c>
    </row>
    <row r="2054" spans="1:22" x14ac:dyDescent="0.3">
      <c r="A2054" t="s">
        <v>59</v>
      </c>
      <c r="B2054" t="s">
        <v>3366</v>
      </c>
      <c r="C2054" t="s">
        <v>3543</v>
      </c>
      <c r="D2054" t="s">
        <v>3558</v>
      </c>
      <c r="E2054" t="s">
        <v>85</v>
      </c>
      <c r="F2054" t="s">
        <v>21</v>
      </c>
      <c r="G2054" t="s">
        <v>21</v>
      </c>
      <c r="H2054" t="s">
        <v>22</v>
      </c>
      <c r="I2054" t="s">
        <v>35</v>
      </c>
      <c r="J2054" t="s">
        <v>47</v>
      </c>
      <c r="K2054" t="s">
        <v>21</v>
      </c>
      <c r="L2054" t="s">
        <v>21</v>
      </c>
      <c r="M2054" t="s">
        <v>47</v>
      </c>
      <c r="N2054" t="s">
        <v>21</v>
      </c>
      <c r="O2054" t="s">
        <v>21</v>
      </c>
      <c r="P2054" t="s">
        <v>27</v>
      </c>
      <c r="Q2054" t="s">
        <v>47</v>
      </c>
      <c r="R2054" t="s">
        <v>47</v>
      </c>
      <c r="S2054" t="s">
        <v>21</v>
      </c>
      <c r="T2054" t="s">
        <v>21</v>
      </c>
      <c r="U2054" t="s">
        <v>42</v>
      </c>
      <c r="V2054" t="s">
        <v>103</v>
      </c>
    </row>
    <row r="2055" spans="1:22" ht="140.4" x14ac:dyDescent="0.3">
      <c r="A2055" t="s">
        <v>158</v>
      </c>
      <c r="B2055" t="s">
        <v>162</v>
      </c>
      <c r="C2055" t="s">
        <v>5261</v>
      </c>
      <c r="D2055" t="s">
        <v>5276</v>
      </c>
      <c r="E2055" t="s">
        <v>158</v>
      </c>
      <c r="F2055" t="s">
        <v>21</v>
      </c>
      <c r="G2055" t="s">
        <v>21</v>
      </c>
      <c r="H2055" t="s">
        <v>54</v>
      </c>
      <c r="I2055" t="s">
        <v>35</v>
      </c>
      <c r="J2055" t="s">
        <v>47</v>
      </c>
      <c r="K2055" t="s">
        <v>21</v>
      </c>
      <c r="L2055" t="s">
        <v>25</v>
      </c>
      <c r="M2055" t="s">
        <v>28</v>
      </c>
      <c r="N2055" t="s">
        <v>25</v>
      </c>
      <c r="O2055" t="s">
        <v>21</v>
      </c>
      <c r="P2055" t="s">
        <v>27</v>
      </c>
      <c r="Q2055" t="s">
        <v>45</v>
      </c>
      <c r="R2055" t="s">
        <v>29</v>
      </c>
      <c r="S2055" t="s">
        <v>21</v>
      </c>
      <c r="T2055" t="s">
        <v>21</v>
      </c>
      <c r="U2055" t="s">
        <v>33</v>
      </c>
      <c r="V2055" s="2" t="s">
        <v>34</v>
      </c>
    </row>
    <row r="2056" spans="1:22" ht="140.4" x14ac:dyDescent="0.3">
      <c r="A2056" t="s">
        <v>155</v>
      </c>
      <c r="B2056" t="s">
        <v>3634</v>
      </c>
      <c r="C2056" t="s">
        <v>3635</v>
      </c>
      <c r="D2056" t="s">
        <v>5135</v>
      </c>
      <c r="E2056" t="s">
        <v>155</v>
      </c>
      <c r="F2056" t="s">
        <v>21</v>
      </c>
      <c r="G2056" t="s">
        <v>21</v>
      </c>
      <c r="H2056" t="s">
        <v>22</v>
      </c>
      <c r="I2056" t="s">
        <v>41</v>
      </c>
      <c r="J2056" t="s">
        <v>24</v>
      </c>
      <c r="K2056" t="s">
        <v>25</v>
      </c>
      <c r="L2056" t="s">
        <v>25</v>
      </c>
      <c r="M2056" t="s">
        <v>26</v>
      </c>
      <c r="N2056" t="s">
        <v>25</v>
      </c>
      <c r="O2056" t="s">
        <v>21</v>
      </c>
      <c r="P2056" t="s">
        <v>27</v>
      </c>
      <c r="Q2056" t="s">
        <v>28</v>
      </c>
      <c r="R2056" t="s">
        <v>29</v>
      </c>
      <c r="S2056" t="s">
        <v>21</v>
      </c>
      <c r="T2056" t="s">
        <v>21</v>
      </c>
      <c r="U2056" t="s">
        <v>30</v>
      </c>
      <c r="V2056" s="2" t="s">
        <v>34</v>
      </c>
    </row>
    <row r="2057" spans="1:22" ht="140.4" x14ac:dyDescent="0.3">
      <c r="A2057" t="s">
        <v>61</v>
      </c>
      <c r="B2057" t="s">
        <v>847</v>
      </c>
      <c r="C2057" t="s">
        <v>1107</v>
      </c>
      <c r="D2057" t="s">
        <v>1118</v>
      </c>
      <c r="E2057" t="s">
        <v>61</v>
      </c>
      <c r="F2057" t="s">
        <v>21</v>
      </c>
      <c r="G2057" t="s">
        <v>21</v>
      </c>
      <c r="H2057" t="s">
        <v>22</v>
      </c>
      <c r="I2057" t="s">
        <v>41</v>
      </c>
      <c r="J2057" t="s">
        <v>47</v>
      </c>
      <c r="K2057" t="s">
        <v>25</v>
      </c>
      <c r="L2057" t="s">
        <v>25</v>
      </c>
      <c r="M2057" t="s">
        <v>26</v>
      </c>
      <c r="N2057" t="s">
        <v>25</v>
      </c>
      <c r="O2057" t="s">
        <v>21</v>
      </c>
      <c r="P2057" t="s">
        <v>27</v>
      </c>
      <c r="Q2057" t="s">
        <v>28</v>
      </c>
      <c r="R2057" t="s">
        <v>28</v>
      </c>
      <c r="S2057" t="s">
        <v>21</v>
      </c>
      <c r="T2057" t="s">
        <v>21</v>
      </c>
      <c r="U2057" t="s">
        <v>33</v>
      </c>
      <c r="V2057" s="2" t="s">
        <v>34</v>
      </c>
    </row>
    <row r="2058" spans="1:22" ht="156" x14ac:dyDescent="0.3">
      <c r="A2058" t="s">
        <v>70</v>
      </c>
      <c r="B2058" t="s">
        <v>174</v>
      </c>
      <c r="C2058" t="s">
        <v>3953</v>
      </c>
      <c r="D2058" t="s">
        <v>4234</v>
      </c>
      <c r="E2058" t="s">
        <v>70</v>
      </c>
      <c r="F2058" t="s">
        <v>21</v>
      </c>
      <c r="G2058" t="s">
        <v>21</v>
      </c>
      <c r="H2058" t="s">
        <v>22</v>
      </c>
      <c r="I2058" t="s">
        <v>23</v>
      </c>
      <c r="J2058" t="s">
        <v>24</v>
      </c>
      <c r="K2058" t="s">
        <v>25</v>
      </c>
      <c r="L2058" t="s">
        <v>25</v>
      </c>
      <c r="M2058" t="s">
        <v>38</v>
      </c>
      <c r="N2058" t="s">
        <v>25</v>
      </c>
      <c r="O2058" t="s">
        <v>21</v>
      </c>
      <c r="P2058" t="s">
        <v>60</v>
      </c>
      <c r="Q2058" t="s">
        <v>45</v>
      </c>
      <c r="R2058" t="s">
        <v>29</v>
      </c>
      <c r="S2058" t="s">
        <v>21</v>
      </c>
      <c r="T2058" t="s">
        <v>21</v>
      </c>
      <c r="U2058" t="s">
        <v>42</v>
      </c>
      <c r="V2058" s="2" t="s">
        <v>31</v>
      </c>
    </row>
    <row r="2059" spans="1:22" ht="156" x14ac:dyDescent="0.3">
      <c r="A2059" t="s">
        <v>64</v>
      </c>
      <c r="B2059" t="s">
        <v>162</v>
      </c>
      <c r="C2059" t="s">
        <v>3123</v>
      </c>
      <c r="D2059" t="s">
        <v>3213</v>
      </c>
      <c r="E2059" t="s">
        <v>64</v>
      </c>
      <c r="F2059" t="s">
        <v>21</v>
      </c>
      <c r="G2059" t="s">
        <v>21</v>
      </c>
      <c r="H2059" t="s">
        <v>22</v>
      </c>
      <c r="I2059" t="s">
        <v>35</v>
      </c>
      <c r="J2059" t="s">
        <v>24</v>
      </c>
      <c r="K2059" t="s">
        <v>25</v>
      </c>
      <c r="L2059" t="s">
        <v>25</v>
      </c>
      <c r="M2059" t="s">
        <v>28</v>
      </c>
      <c r="N2059" t="s">
        <v>25</v>
      </c>
      <c r="O2059" t="s">
        <v>21</v>
      </c>
      <c r="P2059" s="2" t="s">
        <v>134</v>
      </c>
      <c r="Q2059" t="s">
        <v>45</v>
      </c>
      <c r="R2059" t="s">
        <v>28</v>
      </c>
      <c r="S2059" t="s">
        <v>25</v>
      </c>
      <c r="T2059" t="s">
        <v>25</v>
      </c>
      <c r="U2059" t="s">
        <v>42</v>
      </c>
      <c r="V2059" s="2" t="s">
        <v>31</v>
      </c>
    </row>
    <row r="2060" spans="1:22" x14ac:dyDescent="0.3">
      <c r="A2060" t="s">
        <v>67</v>
      </c>
      <c r="B2060" t="s">
        <v>963</v>
      </c>
      <c r="C2060" t="s">
        <v>2441</v>
      </c>
      <c r="D2060" t="s">
        <v>2442</v>
      </c>
      <c r="E2060" t="s">
        <v>67</v>
      </c>
      <c r="F2060" t="s">
        <v>21</v>
      </c>
      <c r="G2060" t="s">
        <v>21</v>
      </c>
      <c r="H2060" t="s">
        <v>50</v>
      </c>
      <c r="I2060" t="s">
        <v>23</v>
      </c>
      <c r="J2060" t="s">
        <v>47</v>
      </c>
      <c r="K2060" t="s">
        <v>21</v>
      </c>
      <c r="L2060" t="s">
        <v>21</v>
      </c>
      <c r="M2060" t="s">
        <v>47</v>
      </c>
      <c r="N2060" t="s">
        <v>21</v>
      </c>
      <c r="O2060" t="s">
        <v>21</v>
      </c>
      <c r="P2060" t="s">
        <v>27</v>
      </c>
      <c r="Q2060" t="s">
        <v>47</v>
      </c>
      <c r="R2060" t="s">
        <v>47</v>
      </c>
      <c r="S2060" t="s">
        <v>21</v>
      </c>
      <c r="T2060" t="s">
        <v>21</v>
      </c>
      <c r="U2060" t="s">
        <v>33</v>
      </c>
      <c r="V2060" t="s">
        <v>63</v>
      </c>
    </row>
    <row r="2061" spans="1:22" ht="140.4" x14ac:dyDescent="0.3">
      <c r="A2061" t="s">
        <v>135</v>
      </c>
      <c r="B2061" t="s">
        <v>932</v>
      </c>
      <c r="C2061" t="s">
        <v>4820</v>
      </c>
      <c r="D2061" t="s">
        <v>4905</v>
      </c>
      <c r="E2061" t="s">
        <v>135</v>
      </c>
      <c r="F2061" t="s">
        <v>21</v>
      </c>
      <c r="G2061" t="s">
        <v>21</v>
      </c>
      <c r="H2061" t="s">
        <v>22</v>
      </c>
      <c r="I2061" t="s">
        <v>35</v>
      </c>
      <c r="J2061" t="s">
        <v>24</v>
      </c>
      <c r="K2061" t="s">
        <v>25</v>
      </c>
      <c r="L2061" t="s">
        <v>25</v>
      </c>
      <c r="M2061" t="s">
        <v>26</v>
      </c>
      <c r="N2061" t="s">
        <v>25</v>
      </c>
      <c r="O2061" t="s">
        <v>21</v>
      </c>
      <c r="P2061" t="s">
        <v>27</v>
      </c>
      <c r="Q2061" t="s">
        <v>45</v>
      </c>
      <c r="R2061" t="s">
        <v>29</v>
      </c>
      <c r="S2061" t="s">
        <v>21</v>
      </c>
      <c r="T2061" t="s">
        <v>21</v>
      </c>
      <c r="U2061" t="s">
        <v>33</v>
      </c>
      <c r="V2061" s="2" t="s">
        <v>34</v>
      </c>
    </row>
    <row r="2062" spans="1:22" x14ac:dyDescent="0.3">
      <c r="A2062" t="s">
        <v>62</v>
      </c>
      <c r="B2062" t="s">
        <v>1190</v>
      </c>
      <c r="C2062" t="s">
        <v>1191</v>
      </c>
      <c r="D2062" t="s">
        <v>1626</v>
      </c>
      <c r="E2062" t="s">
        <v>62</v>
      </c>
      <c r="F2062" t="s">
        <v>25</v>
      </c>
      <c r="G2062" t="s">
        <v>25</v>
      </c>
    </row>
    <row r="2063" spans="1:22" x14ac:dyDescent="0.3">
      <c r="A2063" t="s">
        <v>74</v>
      </c>
      <c r="B2063" t="s">
        <v>174</v>
      </c>
      <c r="C2063" t="s">
        <v>3918</v>
      </c>
      <c r="D2063" t="s">
        <v>4150</v>
      </c>
      <c r="E2063" t="s">
        <v>74</v>
      </c>
      <c r="F2063" t="s">
        <v>25</v>
      </c>
      <c r="G2063" t="s">
        <v>21</v>
      </c>
    </row>
    <row r="2064" spans="1:22" x14ac:dyDescent="0.3">
      <c r="A2064" t="s">
        <v>71</v>
      </c>
      <c r="B2064" t="s">
        <v>890</v>
      </c>
      <c r="C2064" t="s">
        <v>927</v>
      </c>
      <c r="D2064" t="s">
        <v>2849</v>
      </c>
      <c r="E2064" t="s">
        <v>71</v>
      </c>
      <c r="F2064" t="s">
        <v>21</v>
      </c>
      <c r="G2064" t="s">
        <v>21</v>
      </c>
      <c r="H2064" t="s">
        <v>22</v>
      </c>
      <c r="I2064" t="s">
        <v>35</v>
      </c>
      <c r="J2064" t="s">
        <v>24</v>
      </c>
      <c r="K2064" t="s">
        <v>21</v>
      </c>
      <c r="L2064" t="s">
        <v>25</v>
      </c>
      <c r="M2064" t="s">
        <v>28</v>
      </c>
      <c r="N2064" t="s">
        <v>25</v>
      </c>
      <c r="O2064" t="s">
        <v>21</v>
      </c>
      <c r="P2064" t="s">
        <v>27</v>
      </c>
      <c r="Q2064" t="s">
        <v>45</v>
      </c>
      <c r="R2064" t="s">
        <v>28</v>
      </c>
      <c r="S2064" t="s">
        <v>21</v>
      </c>
      <c r="T2064" t="s">
        <v>21</v>
      </c>
      <c r="U2064" t="s">
        <v>33</v>
      </c>
      <c r="V2064" t="s">
        <v>103</v>
      </c>
    </row>
    <row r="2065" spans="1:22" ht="109.2" x14ac:dyDescent="0.3">
      <c r="A2065" t="s">
        <v>82</v>
      </c>
      <c r="B2065" t="s">
        <v>2938</v>
      </c>
      <c r="C2065" t="s">
        <v>4556</v>
      </c>
      <c r="D2065" t="s">
        <v>4610</v>
      </c>
      <c r="E2065" t="s">
        <v>82</v>
      </c>
      <c r="F2065" t="s">
        <v>21</v>
      </c>
      <c r="G2065" t="s">
        <v>21</v>
      </c>
      <c r="H2065" t="s">
        <v>22</v>
      </c>
      <c r="I2065" t="s">
        <v>41</v>
      </c>
      <c r="J2065" t="s">
        <v>24</v>
      </c>
      <c r="K2065" t="s">
        <v>25</v>
      </c>
      <c r="L2065" t="s">
        <v>25</v>
      </c>
      <c r="M2065" t="s">
        <v>38</v>
      </c>
      <c r="N2065" t="s">
        <v>25</v>
      </c>
      <c r="O2065" t="s">
        <v>21</v>
      </c>
      <c r="P2065" t="s">
        <v>27</v>
      </c>
      <c r="Q2065" t="s">
        <v>28</v>
      </c>
      <c r="R2065" t="s">
        <v>29</v>
      </c>
      <c r="S2065" t="s">
        <v>21</v>
      </c>
      <c r="T2065" t="s">
        <v>21</v>
      </c>
      <c r="U2065" t="s">
        <v>33</v>
      </c>
      <c r="V2065" s="2" t="s">
        <v>66</v>
      </c>
    </row>
    <row r="2066" spans="1:22" x14ac:dyDescent="0.3">
      <c r="A2066" t="s">
        <v>44</v>
      </c>
      <c r="B2066" t="s">
        <v>174</v>
      </c>
      <c r="C2066" t="s">
        <v>175</v>
      </c>
      <c r="D2066" t="s">
        <v>3720</v>
      </c>
      <c r="E2066" t="s">
        <v>44</v>
      </c>
      <c r="F2066" t="s">
        <v>21</v>
      </c>
      <c r="G2066" t="s">
        <v>25</v>
      </c>
    </row>
    <row r="2067" spans="1:22" ht="156" x14ac:dyDescent="0.3">
      <c r="A2067" t="s">
        <v>37</v>
      </c>
      <c r="B2067" t="s">
        <v>2570</v>
      </c>
      <c r="C2067" t="s">
        <v>2571</v>
      </c>
      <c r="D2067" t="s">
        <v>3444</v>
      </c>
      <c r="E2067" t="s">
        <v>37</v>
      </c>
      <c r="F2067" t="s">
        <v>21</v>
      </c>
      <c r="G2067" t="s">
        <v>21</v>
      </c>
      <c r="H2067" t="s">
        <v>22</v>
      </c>
      <c r="I2067" t="s">
        <v>23</v>
      </c>
      <c r="J2067" t="s">
        <v>24</v>
      </c>
      <c r="K2067" t="s">
        <v>25</v>
      </c>
      <c r="L2067" t="s">
        <v>25</v>
      </c>
      <c r="M2067" t="s">
        <v>38</v>
      </c>
      <c r="N2067" t="s">
        <v>25</v>
      </c>
      <c r="O2067" t="s">
        <v>21</v>
      </c>
      <c r="P2067" t="s">
        <v>60</v>
      </c>
      <c r="Q2067" t="s">
        <v>28</v>
      </c>
      <c r="R2067" t="s">
        <v>29</v>
      </c>
      <c r="S2067" t="s">
        <v>25</v>
      </c>
      <c r="T2067" t="s">
        <v>21</v>
      </c>
      <c r="U2067" t="s">
        <v>30</v>
      </c>
      <c r="V2067" s="2" t="s">
        <v>31</v>
      </c>
    </row>
    <row r="2068" spans="1:22" ht="78" x14ac:dyDescent="0.3">
      <c r="A2068" t="s">
        <v>73</v>
      </c>
      <c r="B2068" t="s">
        <v>311</v>
      </c>
      <c r="C2068" t="s">
        <v>314</v>
      </c>
      <c r="D2068" t="s">
        <v>316</v>
      </c>
      <c r="E2068" t="s">
        <v>73</v>
      </c>
      <c r="F2068" t="s">
        <v>21</v>
      </c>
      <c r="G2068" t="s">
        <v>21</v>
      </c>
      <c r="H2068" t="s">
        <v>50</v>
      </c>
      <c r="I2068" t="s">
        <v>23</v>
      </c>
      <c r="J2068" t="s">
        <v>47</v>
      </c>
      <c r="K2068" t="s">
        <v>21</v>
      </c>
      <c r="L2068" t="s">
        <v>21</v>
      </c>
      <c r="M2068" t="s">
        <v>47</v>
      </c>
      <c r="N2068" t="s">
        <v>21</v>
      </c>
      <c r="O2068" t="s">
        <v>21</v>
      </c>
      <c r="P2068" t="s">
        <v>60</v>
      </c>
      <c r="Q2068" t="s">
        <v>47</v>
      </c>
      <c r="R2068" t="s">
        <v>29</v>
      </c>
      <c r="S2068" t="s">
        <v>21</v>
      </c>
      <c r="T2068" t="s">
        <v>25</v>
      </c>
      <c r="U2068" t="s">
        <v>30</v>
      </c>
      <c r="V2068" s="2" t="s">
        <v>78</v>
      </c>
    </row>
    <row r="2069" spans="1:22" ht="140.4" x14ac:dyDescent="0.3">
      <c r="A2069" t="s">
        <v>49</v>
      </c>
      <c r="B2069" t="s">
        <v>174</v>
      </c>
      <c r="C2069" t="s">
        <v>200</v>
      </c>
      <c r="D2069" t="s">
        <v>1434</v>
      </c>
      <c r="E2069" t="s">
        <v>49</v>
      </c>
      <c r="F2069" t="s">
        <v>21</v>
      </c>
      <c r="G2069" t="s">
        <v>21</v>
      </c>
      <c r="H2069" t="s">
        <v>22</v>
      </c>
      <c r="I2069" t="s">
        <v>23</v>
      </c>
      <c r="J2069" t="s">
        <v>24</v>
      </c>
      <c r="K2069" t="s">
        <v>25</v>
      </c>
      <c r="L2069" t="s">
        <v>25</v>
      </c>
      <c r="M2069" t="s">
        <v>38</v>
      </c>
      <c r="N2069" t="s">
        <v>25</v>
      </c>
      <c r="O2069" t="s">
        <v>21</v>
      </c>
      <c r="P2069" t="s">
        <v>27</v>
      </c>
      <c r="Q2069" t="s">
        <v>29</v>
      </c>
      <c r="R2069" t="s">
        <v>29</v>
      </c>
      <c r="S2069" t="s">
        <v>21</v>
      </c>
      <c r="T2069" t="s">
        <v>21</v>
      </c>
      <c r="U2069" t="s">
        <v>33</v>
      </c>
      <c r="V2069" s="2" t="s">
        <v>34</v>
      </c>
    </row>
    <row r="2070" spans="1:22" ht="109.2" x14ac:dyDescent="0.3">
      <c r="A2070" t="s">
        <v>73</v>
      </c>
      <c r="B2070" t="s">
        <v>162</v>
      </c>
      <c r="C2070" t="s">
        <v>318</v>
      </c>
      <c r="D2070" t="s">
        <v>337</v>
      </c>
      <c r="E2070" t="s">
        <v>55</v>
      </c>
      <c r="F2070" t="s">
        <v>21</v>
      </c>
      <c r="G2070" t="s">
        <v>21</v>
      </c>
      <c r="H2070" t="s">
        <v>22</v>
      </c>
      <c r="I2070" t="s">
        <v>35</v>
      </c>
      <c r="J2070" t="s">
        <v>47</v>
      </c>
      <c r="K2070" t="s">
        <v>21</v>
      </c>
      <c r="L2070" t="s">
        <v>25</v>
      </c>
      <c r="M2070" t="s">
        <v>47</v>
      </c>
      <c r="N2070" t="s">
        <v>21</v>
      </c>
      <c r="O2070" t="s">
        <v>21</v>
      </c>
      <c r="P2070" t="s">
        <v>27</v>
      </c>
      <c r="Q2070" t="s">
        <v>45</v>
      </c>
      <c r="R2070" t="s">
        <v>29</v>
      </c>
      <c r="S2070" t="s">
        <v>21</v>
      </c>
      <c r="T2070" t="s">
        <v>21</v>
      </c>
      <c r="U2070" t="s">
        <v>33</v>
      </c>
      <c r="V2070" s="2" t="s">
        <v>66</v>
      </c>
    </row>
    <row r="2071" spans="1:22" ht="140.4" x14ac:dyDescent="0.3">
      <c r="A2071" t="s">
        <v>43</v>
      </c>
      <c r="B2071" t="s">
        <v>174</v>
      </c>
      <c r="C2071" t="s">
        <v>175</v>
      </c>
      <c r="D2071" t="s">
        <v>3898</v>
      </c>
      <c r="E2071" t="s">
        <v>43</v>
      </c>
      <c r="F2071" t="s">
        <v>21</v>
      </c>
      <c r="G2071" t="s">
        <v>21</v>
      </c>
      <c r="H2071" t="s">
        <v>22</v>
      </c>
      <c r="I2071" t="s">
        <v>35</v>
      </c>
      <c r="J2071" t="s">
        <v>24</v>
      </c>
      <c r="K2071" t="s">
        <v>25</v>
      </c>
      <c r="L2071" t="s">
        <v>25</v>
      </c>
      <c r="M2071" t="s">
        <v>26</v>
      </c>
      <c r="N2071" t="s">
        <v>25</v>
      </c>
      <c r="O2071" t="s">
        <v>21</v>
      </c>
      <c r="P2071" t="s">
        <v>27</v>
      </c>
      <c r="Q2071" t="s">
        <v>45</v>
      </c>
      <c r="R2071" t="s">
        <v>45</v>
      </c>
      <c r="S2071" t="s">
        <v>21</v>
      </c>
      <c r="T2071" t="s">
        <v>21</v>
      </c>
      <c r="U2071" t="s">
        <v>33</v>
      </c>
      <c r="V2071" s="2" t="s">
        <v>34</v>
      </c>
    </row>
    <row r="2072" spans="1:22" ht="140.4" x14ac:dyDescent="0.3">
      <c r="A2072" t="s">
        <v>56</v>
      </c>
      <c r="B2072" t="s">
        <v>174</v>
      </c>
      <c r="C2072" t="s">
        <v>2138</v>
      </c>
      <c r="D2072" t="s">
        <v>2230</v>
      </c>
      <c r="E2072" t="s">
        <v>56</v>
      </c>
      <c r="F2072" t="s">
        <v>21</v>
      </c>
      <c r="G2072" t="s">
        <v>21</v>
      </c>
      <c r="H2072" t="s">
        <v>22</v>
      </c>
      <c r="I2072" t="s">
        <v>23</v>
      </c>
      <c r="J2072" t="s">
        <v>24</v>
      </c>
      <c r="K2072" t="s">
        <v>25</v>
      </c>
      <c r="L2072" t="s">
        <v>25</v>
      </c>
      <c r="M2072" t="s">
        <v>26</v>
      </c>
      <c r="N2072" t="s">
        <v>25</v>
      </c>
      <c r="O2072" t="s">
        <v>21</v>
      </c>
      <c r="P2072" t="s">
        <v>27</v>
      </c>
      <c r="Q2072" t="s">
        <v>45</v>
      </c>
      <c r="R2072" t="s">
        <v>28</v>
      </c>
      <c r="S2072" t="s">
        <v>21</v>
      </c>
      <c r="T2072" t="s">
        <v>21</v>
      </c>
      <c r="U2072" t="s">
        <v>33</v>
      </c>
      <c r="V2072" s="2" t="s">
        <v>34</v>
      </c>
    </row>
    <row r="2073" spans="1:22" ht="140.4" x14ac:dyDescent="0.3">
      <c r="A2073" t="s">
        <v>85</v>
      </c>
      <c r="B2073" t="s">
        <v>3366</v>
      </c>
      <c r="C2073" t="s">
        <v>4360</v>
      </c>
      <c r="D2073" t="s">
        <v>4421</v>
      </c>
      <c r="E2073" t="s">
        <v>85</v>
      </c>
      <c r="F2073" t="s">
        <v>21</v>
      </c>
      <c r="G2073" t="s">
        <v>21</v>
      </c>
      <c r="H2073" t="s">
        <v>22</v>
      </c>
      <c r="I2073" t="s">
        <v>23</v>
      </c>
      <c r="J2073" t="s">
        <v>24</v>
      </c>
      <c r="K2073" t="s">
        <v>21</v>
      </c>
      <c r="L2073" t="s">
        <v>25</v>
      </c>
      <c r="M2073" t="s">
        <v>28</v>
      </c>
      <c r="N2073" t="s">
        <v>25</v>
      </c>
      <c r="O2073" t="s">
        <v>21</v>
      </c>
      <c r="P2073" t="s">
        <v>27</v>
      </c>
      <c r="Q2073" t="s">
        <v>45</v>
      </c>
      <c r="R2073" t="s">
        <v>29</v>
      </c>
      <c r="S2073" t="s">
        <v>21</v>
      </c>
      <c r="T2073" t="s">
        <v>21</v>
      </c>
      <c r="U2073" t="s">
        <v>33</v>
      </c>
      <c r="V2073" s="2" t="s">
        <v>34</v>
      </c>
    </row>
    <row r="2074" spans="1:22" x14ac:dyDescent="0.3">
      <c r="A2074" t="s">
        <v>73</v>
      </c>
      <c r="B2074" t="s">
        <v>284</v>
      </c>
      <c r="C2074" t="s">
        <v>285</v>
      </c>
      <c r="D2074" t="s">
        <v>292</v>
      </c>
      <c r="E2074" t="s">
        <v>73</v>
      </c>
      <c r="F2074" t="s">
        <v>21</v>
      </c>
      <c r="G2074" t="s">
        <v>25</v>
      </c>
    </row>
    <row r="2075" spans="1:22" ht="140.4" x14ac:dyDescent="0.3">
      <c r="A2075" t="s">
        <v>73</v>
      </c>
      <c r="B2075" t="s">
        <v>162</v>
      </c>
      <c r="C2075" t="s">
        <v>323</v>
      </c>
      <c r="D2075" t="s">
        <v>330</v>
      </c>
      <c r="E2075" t="s">
        <v>55</v>
      </c>
      <c r="F2075" t="s">
        <v>21</v>
      </c>
      <c r="G2075" t="s">
        <v>21</v>
      </c>
      <c r="H2075" t="s">
        <v>22</v>
      </c>
      <c r="I2075" t="s">
        <v>35</v>
      </c>
      <c r="J2075" t="s">
        <v>24</v>
      </c>
      <c r="K2075" t="s">
        <v>25</v>
      </c>
      <c r="L2075" t="s">
        <v>25</v>
      </c>
      <c r="M2075" t="s">
        <v>26</v>
      </c>
      <c r="N2075" t="s">
        <v>25</v>
      </c>
      <c r="O2075" t="s">
        <v>21</v>
      </c>
      <c r="P2075" t="s">
        <v>27</v>
      </c>
      <c r="Q2075" t="s">
        <v>28</v>
      </c>
      <c r="R2075" t="s">
        <v>29</v>
      </c>
      <c r="S2075" t="s">
        <v>21</v>
      </c>
      <c r="T2075" t="s">
        <v>25</v>
      </c>
      <c r="U2075" t="s">
        <v>30</v>
      </c>
      <c r="V2075" s="2" t="s">
        <v>34</v>
      </c>
    </row>
    <row r="2076" spans="1:22" ht="140.4" x14ac:dyDescent="0.3">
      <c r="A2076" t="s">
        <v>73</v>
      </c>
      <c r="B2076" t="s">
        <v>162</v>
      </c>
      <c r="C2076" t="s">
        <v>323</v>
      </c>
      <c r="D2076" t="s">
        <v>328</v>
      </c>
      <c r="E2076" t="s">
        <v>55</v>
      </c>
      <c r="F2076" t="s">
        <v>21</v>
      </c>
      <c r="G2076" t="s">
        <v>21</v>
      </c>
      <c r="H2076" t="s">
        <v>22</v>
      </c>
      <c r="I2076" t="s">
        <v>35</v>
      </c>
      <c r="J2076" t="s">
        <v>24</v>
      </c>
      <c r="K2076" t="s">
        <v>25</v>
      </c>
      <c r="L2076" t="s">
        <v>25</v>
      </c>
      <c r="M2076" t="s">
        <v>38</v>
      </c>
      <c r="N2076" t="s">
        <v>25</v>
      </c>
      <c r="O2076" t="s">
        <v>21</v>
      </c>
      <c r="P2076" t="s">
        <v>27</v>
      </c>
      <c r="Q2076" t="s">
        <v>28</v>
      </c>
      <c r="R2076" t="s">
        <v>29</v>
      </c>
      <c r="S2076" t="s">
        <v>21</v>
      </c>
      <c r="T2076" t="s">
        <v>25</v>
      </c>
      <c r="U2076" t="s">
        <v>30</v>
      </c>
      <c r="V2076" s="2" t="s">
        <v>34</v>
      </c>
    </row>
    <row r="2077" spans="1:22" ht="140.4" x14ac:dyDescent="0.3">
      <c r="A2077" t="s">
        <v>71</v>
      </c>
      <c r="B2077" t="s">
        <v>162</v>
      </c>
      <c r="C2077" t="s">
        <v>323</v>
      </c>
      <c r="D2077" t="s">
        <v>2786</v>
      </c>
      <c r="E2077" t="s">
        <v>71</v>
      </c>
      <c r="F2077" t="s">
        <v>21</v>
      </c>
      <c r="G2077" t="s">
        <v>21</v>
      </c>
      <c r="H2077" t="s">
        <v>22</v>
      </c>
      <c r="I2077" t="s">
        <v>35</v>
      </c>
      <c r="J2077" t="s">
        <v>24</v>
      </c>
      <c r="K2077" t="s">
        <v>25</v>
      </c>
      <c r="L2077" t="s">
        <v>25</v>
      </c>
      <c r="M2077" t="s">
        <v>26</v>
      </c>
      <c r="N2077" t="s">
        <v>25</v>
      </c>
      <c r="O2077" t="s">
        <v>21</v>
      </c>
      <c r="P2077" t="s">
        <v>27</v>
      </c>
      <c r="Q2077" t="s">
        <v>28</v>
      </c>
      <c r="R2077" t="s">
        <v>29</v>
      </c>
      <c r="S2077" t="s">
        <v>21</v>
      </c>
      <c r="T2077" t="s">
        <v>21</v>
      </c>
      <c r="U2077" t="s">
        <v>30</v>
      </c>
      <c r="V2077" s="2" t="s">
        <v>34</v>
      </c>
    </row>
    <row r="2078" spans="1:22" ht="140.4" x14ac:dyDescent="0.3">
      <c r="A2078" t="s">
        <v>71</v>
      </c>
      <c r="B2078" t="s">
        <v>2870</v>
      </c>
      <c r="C2078" t="s">
        <v>2871</v>
      </c>
      <c r="D2078" t="s">
        <v>2872</v>
      </c>
      <c r="E2078" t="s">
        <v>71</v>
      </c>
      <c r="F2078" t="s">
        <v>21</v>
      </c>
      <c r="G2078" t="s">
        <v>21</v>
      </c>
      <c r="H2078" t="s">
        <v>22</v>
      </c>
      <c r="I2078" t="s">
        <v>35</v>
      </c>
      <c r="J2078" t="s">
        <v>24</v>
      </c>
      <c r="K2078" t="s">
        <v>25</v>
      </c>
      <c r="L2078" t="s">
        <v>25</v>
      </c>
      <c r="M2078" t="s">
        <v>26</v>
      </c>
      <c r="N2078" t="s">
        <v>25</v>
      </c>
      <c r="O2078" t="s">
        <v>21</v>
      </c>
      <c r="P2078" t="s">
        <v>27</v>
      </c>
      <c r="Q2078" t="s">
        <v>28</v>
      </c>
      <c r="R2078" t="s">
        <v>29</v>
      </c>
      <c r="S2078" t="s">
        <v>21</v>
      </c>
      <c r="T2078" t="s">
        <v>21</v>
      </c>
      <c r="U2078" t="s">
        <v>30</v>
      </c>
      <c r="V2078" s="2" t="s">
        <v>34</v>
      </c>
    </row>
    <row r="2079" spans="1:22" x14ac:dyDescent="0.3">
      <c r="A2079" t="s">
        <v>61</v>
      </c>
      <c r="B2079" t="s">
        <v>890</v>
      </c>
      <c r="C2079" t="s">
        <v>927</v>
      </c>
      <c r="D2079" t="s">
        <v>1321</v>
      </c>
      <c r="E2079" t="s">
        <v>114</v>
      </c>
      <c r="F2079" t="s">
        <v>21</v>
      </c>
      <c r="G2079" t="s">
        <v>21</v>
      </c>
      <c r="H2079" t="s">
        <v>50</v>
      </c>
      <c r="I2079" t="s">
        <v>35</v>
      </c>
      <c r="J2079" t="s">
        <v>24</v>
      </c>
      <c r="K2079" t="s">
        <v>21</v>
      </c>
      <c r="L2079" t="s">
        <v>25</v>
      </c>
      <c r="M2079" t="s">
        <v>28</v>
      </c>
      <c r="N2079" t="s">
        <v>21</v>
      </c>
      <c r="O2079" t="s">
        <v>21</v>
      </c>
      <c r="P2079" t="s">
        <v>27</v>
      </c>
      <c r="Q2079" t="s">
        <v>45</v>
      </c>
      <c r="R2079" t="s">
        <v>45</v>
      </c>
      <c r="S2079" t="s">
        <v>21</v>
      </c>
      <c r="T2079" t="s">
        <v>25</v>
      </c>
      <c r="U2079" t="s">
        <v>33</v>
      </c>
      <c r="V2079" t="s">
        <v>103</v>
      </c>
    </row>
    <row r="2080" spans="1:22" x14ac:dyDescent="0.3">
      <c r="A2080" t="s">
        <v>64</v>
      </c>
      <c r="B2080" t="s">
        <v>162</v>
      </c>
      <c r="C2080" t="s">
        <v>513</v>
      </c>
      <c r="D2080" t="s">
        <v>3208</v>
      </c>
      <c r="E2080" t="s">
        <v>64</v>
      </c>
      <c r="F2080" t="s">
        <v>21</v>
      </c>
      <c r="G2080" t="s">
        <v>21</v>
      </c>
      <c r="H2080" t="s">
        <v>22</v>
      </c>
      <c r="I2080" t="s">
        <v>23</v>
      </c>
      <c r="J2080" t="s">
        <v>24</v>
      </c>
      <c r="K2080" t="s">
        <v>25</v>
      </c>
      <c r="L2080" t="s">
        <v>25</v>
      </c>
      <c r="M2080" t="s">
        <v>28</v>
      </c>
      <c r="N2080" t="s">
        <v>25</v>
      </c>
      <c r="O2080" t="s">
        <v>21</v>
      </c>
      <c r="P2080" t="s">
        <v>60</v>
      </c>
      <c r="Q2080" t="s">
        <v>45</v>
      </c>
      <c r="R2080" t="s">
        <v>28</v>
      </c>
      <c r="S2080" t="s">
        <v>21</v>
      </c>
      <c r="T2080" t="s">
        <v>21</v>
      </c>
      <c r="U2080" t="s">
        <v>30</v>
      </c>
      <c r="V2080" t="s">
        <v>63</v>
      </c>
    </row>
    <row r="2081" spans="1:22" ht="62.4" x14ac:dyDescent="0.3">
      <c r="A2081" t="s">
        <v>67</v>
      </c>
      <c r="B2081" t="s">
        <v>1602</v>
      </c>
      <c r="C2081" t="s">
        <v>1633</v>
      </c>
      <c r="D2081" t="s">
        <v>2339</v>
      </c>
      <c r="E2081" t="s">
        <v>67</v>
      </c>
      <c r="F2081" t="s">
        <v>21</v>
      </c>
      <c r="G2081" t="s">
        <v>21</v>
      </c>
      <c r="H2081" t="s">
        <v>50</v>
      </c>
      <c r="I2081" t="s">
        <v>35</v>
      </c>
      <c r="J2081" t="s">
        <v>24</v>
      </c>
      <c r="K2081" t="s">
        <v>25</v>
      </c>
      <c r="L2081" t="s">
        <v>25</v>
      </c>
      <c r="M2081" t="s">
        <v>26</v>
      </c>
      <c r="N2081" t="s">
        <v>25</v>
      </c>
      <c r="O2081" t="s">
        <v>21</v>
      </c>
      <c r="P2081" t="s">
        <v>27</v>
      </c>
      <c r="Q2081" t="s">
        <v>45</v>
      </c>
      <c r="R2081" t="s">
        <v>28</v>
      </c>
      <c r="S2081" t="s">
        <v>21</v>
      </c>
      <c r="T2081" t="s">
        <v>21</v>
      </c>
      <c r="U2081" t="s">
        <v>42</v>
      </c>
      <c r="V2081" s="2" t="s">
        <v>48</v>
      </c>
    </row>
    <row r="2082" spans="1:22" ht="109.2" x14ac:dyDescent="0.3">
      <c r="A2082" t="s">
        <v>137</v>
      </c>
      <c r="B2082" t="s">
        <v>637</v>
      </c>
      <c r="C2082" t="s">
        <v>640</v>
      </c>
      <c r="D2082" t="s">
        <v>4679</v>
      </c>
      <c r="E2082" t="s">
        <v>83</v>
      </c>
      <c r="F2082" t="s">
        <v>21</v>
      </c>
      <c r="G2082" t="s">
        <v>21</v>
      </c>
      <c r="H2082" t="s">
        <v>22</v>
      </c>
      <c r="I2082" t="s">
        <v>35</v>
      </c>
      <c r="J2082" t="s">
        <v>47</v>
      </c>
      <c r="K2082" t="s">
        <v>21</v>
      </c>
      <c r="L2082" t="s">
        <v>21</v>
      </c>
      <c r="M2082" t="s">
        <v>47</v>
      </c>
      <c r="N2082" t="s">
        <v>21</v>
      </c>
      <c r="O2082" t="s">
        <v>21</v>
      </c>
      <c r="P2082" t="s">
        <v>27</v>
      </c>
      <c r="Q2082" t="s">
        <v>45</v>
      </c>
      <c r="R2082" t="s">
        <v>45</v>
      </c>
      <c r="S2082" t="s">
        <v>21</v>
      </c>
      <c r="T2082" t="s">
        <v>21</v>
      </c>
      <c r="U2082" t="s">
        <v>42</v>
      </c>
      <c r="V2082" s="2" t="s">
        <v>46</v>
      </c>
    </row>
    <row r="2083" spans="1:22" x14ac:dyDescent="0.3">
      <c r="A2083" t="s">
        <v>71</v>
      </c>
      <c r="B2083" t="s">
        <v>1056</v>
      </c>
      <c r="C2083" t="s">
        <v>1059</v>
      </c>
      <c r="D2083" t="s">
        <v>2891</v>
      </c>
      <c r="E2083" t="s">
        <v>71</v>
      </c>
      <c r="F2083" t="s">
        <v>25</v>
      </c>
      <c r="G2083" t="s">
        <v>21</v>
      </c>
    </row>
    <row r="2084" spans="1:22" ht="156" x14ac:dyDescent="0.3">
      <c r="A2084" t="s">
        <v>40</v>
      </c>
      <c r="B2084" t="s">
        <v>162</v>
      </c>
      <c r="C2084" t="s">
        <v>3121</v>
      </c>
      <c r="D2084" t="s">
        <v>3286</v>
      </c>
      <c r="E2084" t="s">
        <v>37</v>
      </c>
      <c r="F2084" t="s">
        <v>21</v>
      </c>
      <c r="G2084" t="s">
        <v>21</v>
      </c>
      <c r="H2084" t="s">
        <v>54</v>
      </c>
      <c r="I2084" t="s">
        <v>35</v>
      </c>
      <c r="J2084" t="s">
        <v>24</v>
      </c>
      <c r="K2084" t="s">
        <v>25</v>
      </c>
      <c r="L2084" t="s">
        <v>25</v>
      </c>
      <c r="M2084" t="s">
        <v>26</v>
      </c>
      <c r="N2084" t="s">
        <v>25</v>
      </c>
      <c r="O2084" t="s">
        <v>21</v>
      </c>
      <c r="P2084" t="s">
        <v>60</v>
      </c>
      <c r="Q2084" t="s">
        <v>45</v>
      </c>
      <c r="R2084" t="s">
        <v>29</v>
      </c>
      <c r="S2084" t="s">
        <v>21</v>
      </c>
      <c r="T2084" t="s">
        <v>21</v>
      </c>
      <c r="U2084" t="s">
        <v>33</v>
      </c>
      <c r="V2084" s="2" t="s">
        <v>31</v>
      </c>
    </row>
    <row r="2085" spans="1:22" ht="62.4" x14ac:dyDescent="0.3">
      <c r="A2085" t="s">
        <v>19</v>
      </c>
      <c r="B2085" t="s">
        <v>174</v>
      </c>
      <c r="C2085" t="s">
        <v>195</v>
      </c>
      <c r="D2085" t="s">
        <v>215</v>
      </c>
      <c r="E2085" t="s">
        <v>19</v>
      </c>
      <c r="F2085" t="s">
        <v>21</v>
      </c>
      <c r="G2085" t="s">
        <v>21</v>
      </c>
      <c r="H2085" t="s">
        <v>22</v>
      </c>
      <c r="I2085" t="s">
        <v>35</v>
      </c>
      <c r="J2085" t="s">
        <v>24</v>
      </c>
      <c r="K2085" t="s">
        <v>25</v>
      </c>
      <c r="L2085" t="s">
        <v>25</v>
      </c>
      <c r="M2085" t="s">
        <v>28</v>
      </c>
      <c r="N2085" t="s">
        <v>25</v>
      </c>
      <c r="O2085" t="s">
        <v>21</v>
      </c>
      <c r="P2085" t="s">
        <v>27</v>
      </c>
      <c r="Q2085" t="s">
        <v>45</v>
      </c>
      <c r="R2085" t="s">
        <v>45</v>
      </c>
      <c r="S2085" t="s">
        <v>21</v>
      </c>
      <c r="T2085" t="s">
        <v>21</v>
      </c>
      <c r="U2085" t="s">
        <v>42</v>
      </c>
      <c r="V2085" s="2" t="s">
        <v>48</v>
      </c>
    </row>
    <row r="2086" spans="1:22" ht="140.4" x14ac:dyDescent="0.3">
      <c r="A2086" t="s">
        <v>61</v>
      </c>
      <c r="B2086" t="s">
        <v>174</v>
      </c>
      <c r="C2086" t="s">
        <v>1162</v>
      </c>
      <c r="D2086" t="s">
        <v>1163</v>
      </c>
      <c r="E2086" t="s">
        <v>61</v>
      </c>
      <c r="F2086" t="s">
        <v>21</v>
      </c>
      <c r="G2086" t="s">
        <v>21</v>
      </c>
      <c r="H2086" t="s">
        <v>22</v>
      </c>
      <c r="I2086" t="s">
        <v>41</v>
      </c>
      <c r="J2086" t="s">
        <v>24</v>
      </c>
      <c r="K2086" t="s">
        <v>25</v>
      </c>
      <c r="L2086" t="s">
        <v>25</v>
      </c>
      <c r="M2086" t="s">
        <v>38</v>
      </c>
      <c r="N2086" t="s">
        <v>25</v>
      </c>
      <c r="O2086" t="s">
        <v>25</v>
      </c>
      <c r="P2086" t="s">
        <v>27</v>
      </c>
      <c r="Q2086" t="s">
        <v>29</v>
      </c>
      <c r="R2086" t="s">
        <v>29</v>
      </c>
      <c r="S2086" t="s">
        <v>21</v>
      </c>
      <c r="T2086" t="s">
        <v>21</v>
      </c>
      <c r="U2086" t="s">
        <v>75</v>
      </c>
      <c r="V2086" s="2" t="s">
        <v>34</v>
      </c>
    </row>
    <row r="2087" spans="1:22" ht="140.4" x14ac:dyDescent="0.3">
      <c r="A2087" t="s">
        <v>74</v>
      </c>
      <c r="B2087" t="s">
        <v>174</v>
      </c>
      <c r="C2087" t="s">
        <v>781</v>
      </c>
      <c r="D2087" t="s">
        <v>4126</v>
      </c>
      <c r="E2087" t="s">
        <v>74</v>
      </c>
      <c r="F2087" t="s">
        <v>21</v>
      </c>
      <c r="G2087" t="s">
        <v>21</v>
      </c>
      <c r="H2087" t="s">
        <v>22</v>
      </c>
      <c r="I2087" t="s">
        <v>23</v>
      </c>
      <c r="J2087" t="s">
        <v>24</v>
      </c>
      <c r="K2087" t="s">
        <v>25</v>
      </c>
      <c r="L2087" t="s">
        <v>25</v>
      </c>
      <c r="M2087" t="s">
        <v>26</v>
      </c>
      <c r="N2087" t="s">
        <v>25</v>
      </c>
      <c r="O2087" t="s">
        <v>21</v>
      </c>
      <c r="P2087" t="s">
        <v>72</v>
      </c>
      <c r="Q2087" t="s">
        <v>28</v>
      </c>
      <c r="R2087" t="s">
        <v>29</v>
      </c>
      <c r="S2087" t="s">
        <v>21</v>
      </c>
      <c r="T2087" t="s">
        <v>25</v>
      </c>
      <c r="U2087" t="s">
        <v>75</v>
      </c>
      <c r="V2087" s="2" t="s">
        <v>34</v>
      </c>
    </row>
    <row r="2088" spans="1:22" ht="140.4" x14ac:dyDescent="0.3">
      <c r="A2088" t="s">
        <v>19</v>
      </c>
      <c r="B2088" t="s">
        <v>162</v>
      </c>
      <c r="C2088" t="s">
        <v>181</v>
      </c>
      <c r="D2088" t="s">
        <v>228</v>
      </c>
      <c r="E2088" t="s">
        <v>49</v>
      </c>
      <c r="F2088" t="s">
        <v>21</v>
      </c>
      <c r="G2088" t="s">
        <v>21</v>
      </c>
      <c r="H2088" t="s">
        <v>22</v>
      </c>
      <c r="I2088" t="s">
        <v>23</v>
      </c>
      <c r="J2088" t="s">
        <v>24</v>
      </c>
      <c r="K2088" t="s">
        <v>25</v>
      </c>
      <c r="L2088" t="s">
        <v>25</v>
      </c>
      <c r="M2088" t="s">
        <v>26</v>
      </c>
      <c r="N2088" t="s">
        <v>25</v>
      </c>
      <c r="O2088" t="s">
        <v>21</v>
      </c>
      <c r="P2088" t="s">
        <v>27</v>
      </c>
      <c r="Q2088" t="s">
        <v>28</v>
      </c>
      <c r="R2088" t="s">
        <v>29</v>
      </c>
      <c r="S2088" t="s">
        <v>21</v>
      </c>
      <c r="T2088" t="s">
        <v>21</v>
      </c>
      <c r="U2088" t="s">
        <v>33</v>
      </c>
      <c r="V2088" s="2" t="s">
        <v>34</v>
      </c>
    </row>
    <row r="2089" spans="1:22" ht="78" x14ac:dyDescent="0.3">
      <c r="A2089" t="s">
        <v>85</v>
      </c>
      <c r="B2089" t="s">
        <v>475</v>
      </c>
      <c r="C2089" t="s">
        <v>4505</v>
      </c>
      <c r="D2089" t="s">
        <v>4525</v>
      </c>
      <c r="E2089" t="s">
        <v>147</v>
      </c>
      <c r="F2089" t="s">
        <v>21</v>
      </c>
      <c r="G2089" t="s">
        <v>21</v>
      </c>
      <c r="H2089" t="s">
        <v>22</v>
      </c>
      <c r="I2089" t="s">
        <v>35</v>
      </c>
      <c r="J2089" t="s">
        <v>24</v>
      </c>
      <c r="K2089" t="s">
        <v>25</v>
      </c>
      <c r="L2089" t="s">
        <v>25</v>
      </c>
      <c r="M2089" t="s">
        <v>28</v>
      </c>
      <c r="N2089" t="s">
        <v>25</v>
      </c>
      <c r="O2089" t="s">
        <v>21</v>
      </c>
      <c r="P2089" t="s">
        <v>27</v>
      </c>
      <c r="Q2089" t="s">
        <v>45</v>
      </c>
      <c r="R2089" t="s">
        <v>28</v>
      </c>
      <c r="S2089" t="s">
        <v>21</v>
      </c>
      <c r="T2089" t="s">
        <v>21</v>
      </c>
      <c r="U2089" t="s">
        <v>30</v>
      </c>
      <c r="V2089" s="2" t="s">
        <v>76</v>
      </c>
    </row>
    <row r="2090" spans="1:22" ht="140.4" x14ac:dyDescent="0.3">
      <c r="A2090" t="s">
        <v>71</v>
      </c>
      <c r="B2090" t="s">
        <v>890</v>
      </c>
      <c r="C2090" t="s">
        <v>1169</v>
      </c>
      <c r="D2090" t="s">
        <v>2830</v>
      </c>
      <c r="E2090" t="s">
        <v>71</v>
      </c>
      <c r="F2090" t="s">
        <v>21</v>
      </c>
      <c r="G2090" t="s">
        <v>21</v>
      </c>
      <c r="H2090" t="s">
        <v>54</v>
      </c>
      <c r="I2090" t="s">
        <v>23</v>
      </c>
      <c r="J2090" t="s">
        <v>24</v>
      </c>
      <c r="K2090" t="s">
        <v>25</v>
      </c>
      <c r="L2090" t="s">
        <v>25</v>
      </c>
      <c r="M2090" t="s">
        <v>38</v>
      </c>
      <c r="N2090" t="s">
        <v>25</v>
      </c>
      <c r="O2090" t="s">
        <v>21</v>
      </c>
      <c r="P2090" t="s">
        <v>27</v>
      </c>
      <c r="Q2090" t="s">
        <v>28</v>
      </c>
      <c r="R2090" t="s">
        <v>29</v>
      </c>
      <c r="S2090" t="s">
        <v>21</v>
      </c>
      <c r="T2090" t="s">
        <v>25</v>
      </c>
      <c r="U2090" t="s">
        <v>75</v>
      </c>
      <c r="V2090" s="2" t="s">
        <v>34</v>
      </c>
    </row>
    <row r="2091" spans="1:22" ht="93.6" x14ac:dyDescent="0.3">
      <c r="A2091" t="s">
        <v>59</v>
      </c>
      <c r="B2091" t="s">
        <v>3366</v>
      </c>
      <c r="C2091" t="s">
        <v>3590</v>
      </c>
      <c r="D2091" t="s">
        <v>3639</v>
      </c>
      <c r="E2091" t="s">
        <v>59</v>
      </c>
      <c r="F2091" t="s">
        <v>21</v>
      </c>
      <c r="G2091" t="s">
        <v>21</v>
      </c>
      <c r="H2091" t="s">
        <v>22</v>
      </c>
      <c r="I2091" t="s">
        <v>23</v>
      </c>
      <c r="J2091" t="s">
        <v>47</v>
      </c>
      <c r="K2091" t="s">
        <v>21</v>
      </c>
      <c r="L2091" t="s">
        <v>25</v>
      </c>
      <c r="M2091" t="s">
        <v>47</v>
      </c>
      <c r="N2091" t="s">
        <v>21</v>
      </c>
      <c r="O2091" t="s">
        <v>21</v>
      </c>
      <c r="P2091" t="s">
        <v>27</v>
      </c>
      <c r="Q2091" t="s">
        <v>45</v>
      </c>
      <c r="R2091" t="s">
        <v>28</v>
      </c>
      <c r="S2091" t="s">
        <v>21</v>
      </c>
      <c r="T2091" t="s">
        <v>21</v>
      </c>
      <c r="U2091" t="s">
        <v>33</v>
      </c>
      <c r="V2091" s="2" t="s">
        <v>51</v>
      </c>
    </row>
    <row r="2092" spans="1:22" ht="109.2" x14ac:dyDescent="0.3">
      <c r="A2092" t="s">
        <v>64</v>
      </c>
      <c r="B2092" t="s">
        <v>932</v>
      </c>
      <c r="C2092" t="s">
        <v>3119</v>
      </c>
      <c r="D2092" t="s">
        <v>3176</v>
      </c>
      <c r="E2092" t="s">
        <v>64</v>
      </c>
      <c r="F2092" t="s">
        <v>21</v>
      </c>
      <c r="G2092" t="s">
        <v>21</v>
      </c>
      <c r="H2092" t="s">
        <v>22</v>
      </c>
      <c r="I2092" t="s">
        <v>23</v>
      </c>
      <c r="J2092" t="s">
        <v>24</v>
      </c>
      <c r="K2092" t="s">
        <v>25</v>
      </c>
      <c r="L2092" t="s">
        <v>25</v>
      </c>
      <c r="M2092" t="s">
        <v>38</v>
      </c>
      <c r="N2092" t="s">
        <v>25</v>
      </c>
      <c r="O2092" t="s">
        <v>21</v>
      </c>
      <c r="P2092" s="2" t="s">
        <v>96</v>
      </c>
      <c r="Q2092" t="s">
        <v>28</v>
      </c>
      <c r="R2092" t="s">
        <v>29</v>
      </c>
      <c r="S2092" t="s">
        <v>21</v>
      </c>
      <c r="T2092" t="s">
        <v>21</v>
      </c>
      <c r="U2092" t="s">
        <v>30</v>
      </c>
      <c r="V2092" s="2" t="s">
        <v>66</v>
      </c>
    </row>
    <row r="2093" spans="1:22" ht="140.4" x14ac:dyDescent="0.3">
      <c r="A2093" t="s">
        <v>102</v>
      </c>
      <c r="B2093" t="s">
        <v>1602</v>
      </c>
      <c r="C2093" t="s">
        <v>3703</v>
      </c>
      <c r="D2093" t="s">
        <v>3813</v>
      </c>
      <c r="E2093" t="s">
        <v>102</v>
      </c>
      <c r="F2093" t="s">
        <v>21</v>
      </c>
      <c r="G2093" t="s">
        <v>21</v>
      </c>
      <c r="H2093" t="s">
        <v>50</v>
      </c>
      <c r="I2093" t="s">
        <v>35</v>
      </c>
      <c r="J2093" t="s">
        <v>24</v>
      </c>
      <c r="K2093" t="s">
        <v>25</v>
      </c>
      <c r="L2093" t="s">
        <v>25</v>
      </c>
      <c r="M2093" t="s">
        <v>28</v>
      </c>
      <c r="N2093" t="s">
        <v>21</v>
      </c>
      <c r="O2093" t="s">
        <v>21</v>
      </c>
      <c r="P2093" t="s">
        <v>27</v>
      </c>
      <c r="Q2093" t="s">
        <v>45</v>
      </c>
      <c r="R2093" t="s">
        <v>47</v>
      </c>
      <c r="S2093" t="s">
        <v>21</v>
      </c>
      <c r="T2093" t="s">
        <v>21</v>
      </c>
      <c r="U2093" t="s">
        <v>42</v>
      </c>
      <c r="V2093" s="2" t="s">
        <v>34</v>
      </c>
    </row>
    <row r="2094" spans="1:22" x14ac:dyDescent="0.3">
      <c r="A2094" t="s">
        <v>62</v>
      </c>
      <c r="B2094" t="s">
        <v>1733</v>
      </c>
      <c r="C2094" t="s">
        <v>1740</v>
      </c>
      <c r="D2094" t="s">
        <v>1780</v>
      </c>
      <c r="E2094" t="s">
        <v>62</v>
      </c>
      <c r="F2094" t="s">
        <v>25</v>
      </c>
      <c r="G2094" t="s">
        <v>21</v>
      </c>
    </row>
    <row r="2095" spans="1:22" ht="140.4" x14ac:dyDescent="0.3">
      <c r="A2095" t="s">
        <v>49</v>
      </c>
      <c r="B2095" t="s">
        <v>174</v>
      </c>
      <c r="C2095" t="s">
        <v>175</v>
      </c>
      <c r="D2095" t="s">
        <v>1440</v>
      </c>
      <c r="E2095" t="s">
        <v>49</v>
      </c>
      <c r="F2095" t="s">
        <v>21</v>
      </c>
      <c r="G2095" t="s">
        <v>21</v>
      </c>
      <c r="H2095" t="s">
        <v>22</v>
      </c>
      <c r="I2095" t="s">
        <v>41</v>
      </c>
      <c r="J2095" t="s">
        <v>24</v>
      </c>
      <c r="K2095" t="s">
        <v>25</v>
      </c>
      <c r="L2095" t="s">
        <v>25</v>
      </c>
      <c r="M2095" t="s">
        <v>38</v>
      </c>
      <c r="N2095" t="s">
        <v>25</v>
      </c>
      <c r="O2095" t="s">
        <v>21</v>
      </c>
      <c r="P2095" t="s">
        <v>27</v>
      </c>
      <c r="Q2095" t="s">
        <v>28</v>
      </c>
      <c r="R2095" t="s">
        <v>29</v>
      </c>
      <c r="S2095" t="s">
        <v>21</v>
      </c>
      <c r="T2095" t="s">
        <v>21</v>
      </c>
      <c r="U2095" t="s">
        <v>33</v>
      </c>
      <c r="V2095" s="2" t="s">
        <v>34</v>
      </c>
    </row>
    <row r="2096" spans="1:22" x14ac:dyDescent="0.3">
      <c r="A2096" t="s">
        <v>59</v>
      </c>
      <c r="B2096" t="s">
        <v>3366</v>
      </c>
      <c r="C2096" t="s">
        <v>3590</v>
      </c>
      <c r="D2096" t="s">
        <v>3633</v>
      </c>
      <c r="E2096" t="s">
        <v>59</v>
      </c>
      <c r="F2096" t="s">
        <v>21</v>
      </c>
      <c r="G2096" t="s">
        <v>25</v>
      </c>
    </row>
    <row r="2097" spans="1:22" x14ac:dyDescent="0.3">
      <c r="A2097" t="s">
        <v>62</v>
      </c>
      <c r="B2097" t="s">
        <v>1733</v>
      </c>
      <c r="C2097" t="s">
        <v>1740</v>
      </c>
      <c r="D2097" t="s">
        <v>1779</v>
      </c>
      <c r="E2097" t="s">
        <v>62</v>
      </c>
      <c r="F2097" t="s">
        <v>25</v>
      </c>
      <c r="G2097" t="s">
        <v>21</v>
      </c>
    </row>
    <row r="2098" spans="1:22" ht="156" x14ac:dyDescent="0.3">
      <c r="A2098" t="s">
        <v>67</v>
      </c>
      <c r="B2098" t="s">
        <v>843</v>
      </c>
      <c r="C2098" t="s">
        <v>2526</v>
      </c>
      <c r="D2098" t="s">
        <v>2527</v>
      </c>
      <c r="E2098" t="s">
        <v>67</v>
      </c>
      <c r="F2098" t="s">
        <v>21</v>
      </c>
      <c r="G2098" t="s">
        <v>21</v>
      </c>
      <c r="H2098" t="s">
        <v>22</v>
      </c>
      <c r="I2098" t="s">
        <v>41</v>
      </c>
      <c r="J2098" t="s">
        <v>24</v>
      </c>
      <c r="K2098" t="s">
        <v>25</v>
      </c>
      <c r="L2098" t="s">
        <v>25</v>
      </c>
      <c r="M2098" t="s">
        <v>38</v>
      </c>
      <c r="N2098" t="s">
        <v>25</v>
      </c>
      <c r="O2098" t="s">
        <v>21</v>
      </c>
      <c r="P2098" t="s">
        <v>60</v>
      </c>
      <c r="Q2098" t="s">
        <v>28</v>
      </c>
      <c r="R2098" t="s">
        <v>29</v>
      </c>
      <c r="S2098" t="s">
        <v>21</v>
      </c>
      <c r="T2098" t="s">
        <v>21</v>
      </c>
      <c r="U2098" t="s">
        <v>33</v>
      </c>
      <c r="V2098" s="2" t="s">
        <v>31</v>
      </c>
    </row>
    <row r="2099" spans="1:22" x14ac:dyDescent="0.3">
      <c r="A2099" t="s">
        <v>71</v>
      </c>
      <c r="B2099" t="s">
        <v>963</v>
      </c>
      <c r="C2099" t="s">
        <v>2783</v>
      </c>
      <c r="D2099" t="s">
        <v>2820</v>
      </c>
      <c r="E2099" t="s">
        <v>71</v>
      </c>
      <c r="F2099" t="s">
        <v>21</v>
      </c>
      <c r="G2099" t="s">
        <v>21</v>
      </c>
      <c r="H2099" t="s">
        <v>22</v>
      </c>
      <c r="I2099" t="s">
        <v>41</v>
      </c>
      <c r="J2099" t="s">
        <v>24</v>
      </c>
      <c r="K2099" t="s">
        <v>25</v>
      </c>
      <c r="L2099" t="s">
        <v>25</v>
      </c>
      <c r="M2099" t="s">
        <v>38</v>
      </c>
      <c r="N2099" t="s">
        <v>25</v>
      </c>
      <c r="O2099" t="s">
        <v>25</v>
      </c>
      <c r="P2099" t="s">
        <v>27</v>
      </c>
      <c r="Q2099" t="s">
        <v>45</v>
      </c>
      <c r="R2099" t="s">
        <v>29</v>
      </c>
      <c r="S2099" t="s">
        <v>21</v>
      </c>
      <c r="T2099" t="s">
        <v>25</v>
      </c>
      <c r="U2099" t="s">
        <v>75</v>
      </c>
      <c r="V2099" t="s">
        <v>63</v>
      </c>
    </row>
    <row r="2100" spans="1:22" ht="140.4" x14ac:dyDescent="0.3">
      <c r="A2100" t="s">
        <v>39</v>
      </c>
      <c r="B2100" t="s">
        <v>174</v>
      </c>
      <c r="C2100" t="s">
        <v>175</v>
      </c>
      <c r="D2100" t="s">
        <v>769</v>
      </c>
      <c r="E2100" t="s">
        <v>39</v>
      </c>
      <c r="F2100" t="s">
        <v>21</v>
      </c>
      <c r="G2100" t="s">
        <v>21</v>
      </c>
      <c r="H2100" t="s">
        <v>22</v>
      </c>
      <c r="I2100" t="s">
        <v>35</v>
      </c>
      <c r="J2100" t="s">
        <v>24</v>
      </c>
      <c r="K2100" t="s">
        <v>25</v>
      </c>
      <c r="L2100" t="s">
        <v>25</v>
      </c>
      <c r="M2100" t="s">
        <v>38</v>
      </c>
      <c r="N2100" t="s">
        <v>25</v>
      </c>
      <c r="O2100" t="s">
        <v>21</v>
      </c>
      <c r="P2100" t="s">
        <v>27</v>
      </c>
      <c r="Q2100" t="s">
        <v>28</v>
      </c>
      <c r="R2100" t="s">
        <v>29</v>
      </c>
      <c r="S2100" t="s">
        <v>21</v>
      </c>
      <c r="T2100" t="s">
        <v>21</v>
      </c>
      <c r="U2100" t="s">
        <v>33</v>
      </c>
      <c r="V2100" s="2" t="s">
        <v>34</v>
      </c>
    </row>
    <row r="2101" spans="1:22" x14ac:dyDescent="0.3">
      <c r="A2101" t="s">
        <v>62</v>
      </c>
      <c r="B2101" t="s">
        <v>983</v>
      </c>
      <c r="C2101" t="s">
        <v>984</v>
      </c>
      <c r="D2101" t="s">
        <v>1653</v>
      </c>
      <c r="E2101" t="s">
        <v>62</v>
      </c>
      <c r="F2101" t="s">
        <v>25</v>
      </c>
      <c r="G2101" t="s">
        <v>25</v>
      </c>
    </row>
    <row r="2102" spans="1:22" ht="140.4" x14ac:dyDescent="0.3">
      <c r="A2102" t="s">
        <v>155</v>
      </c>
      <c r="B2102" t="s">
        <v>3634</v>
      </c>
      <c r="C2102" t="s">
        <v>3635</v>
      </c>
      <c r="D2102" t="s">
        <v>5134</v>
      </c>
      <c r="E2102" t="s">
        <v>155</v>
      </c>
      <c r="F2102" t="s">
        <v>21</v>
      </c>
      <c r="G2102" t="s">
        <v>21</v>
      </c>
      <c r="H2102" t="s">
        <v>22</v>
      </c>
      <c r="I2102" t="s">
        <v>23</v>
      </c>
      <c r="J2102" t="s">
        <v>24</v>
      </c>
      <c r="K2102" t="s">
        <v>25</v>
      </c>
      <c r="L2102" t="s">
        <v>25</v>
      </c>
      <c r="M2102" t="s">
        <v>26</v>
      </c>
      <c r="N2102" t="s">
        <v>25</v>
      </c>
      <c r="O2102" t="s">
        <v>21</v>
      </c>
      <c r="P2102" t="s">
        <v>27</v>
      </c>
      <c r="Q2102" t="s">
        <v>28</v>
      </c>
      <c r="R2102" t="s">
        <v>29</v>
      </c>
      <c r="S2102" t="s">
        <v>21</v>
      </c>
      <c r="T2102" t="s">
        <v>21</v>
      </c>
      <c r="U2102" t="s">
        <v>30</v>
      </c>
      <c r="V2102" s="2" t="s">
        <v>34</v>
      </c>
    </row>
    <row r="2103" spans="1:22" ht="109.2" x14ac:dyDescent="0.3">
      <c r="A2103" t="s">
        <v>43</v>
      </c>
      <c r="B2103" t="s">
        <v>174</v>
      </c>
      <c r="C2103" t="s">
        <v>781</v>
      </c>
      <c r="D2103" t="s">
        <v>3886</v>
      </c>
      <c r="E2103" t="s">
        <v>43</v>
      </c>
      <c r="F2103" t="s">
        <v>21</v>
      </c>
      <c r="G2103" t="s">
        <v>21</v>
      </c>
      <c r="H2103" t="s">
        <v>22</v>
      </c>
      <c r="I2103" t="s">
        <v>35</v>
      </c>
      <c r="J2103" t="s">
        <v>24</v>
      </c>
      <c r="K2103" t="s">
        <v>25</v>
      </c>
      <c r="L2103" t="s">
        <v>25</v>
      </c>
      <c r="M2103" t="s">
        <v>26</v>
      </c>
      <c r="N2103" t="s">
        <v>21</v>
      </c>
      <c r="O2103" t="s">
        <v>21</v>
      </c>
      <c r="P2103" t="s">
        <v>27</v>
      </c>
      <c r="Q2103" t="s">
        <v>45</v>
      </c>
      <c r="R2103" t="s">
        <v>28</v>
      </c>
      <c r="S2103" t="s">
        <v>21</v>
      </c>
      <c r="T2103" t="s">
        <v>21</v>
      </c>
      <c r="U2103" t="s">
        <v>33</v>
      </c>
      <c r="V2103" s="2" t="s">
        <v>66</v>
      </c>
    </row>
    <row r="2104" spans="1:22" ht="156" x14ac:dyDescent="0.3">
      <c r="A2104" t="s">
        <v>64</v>
      </c>
      <c r="B2104" t="s">
        <v>2870</v>
      </c>
      <c r="C2104" t="s">
        <v>2871</v>
      </c>
      <c r="D2104" t="s">
        <v>3148</v>
      </c>
      <c r="E2104" t="s">
        <v>64</v>
      </c>
      <c r="F2104" t="s">
        <v>21</v>
      </c>
      <c r="G2104" t="s">
        <v>21</v>
      </c>
      <c r="H2104" t="s">
        <v>22</v>
      </c>
      <c r="I2104" t="s">
        <v>41</v>
      </c>
      <c r="J2104" t="s">
        <v>24</v>
      </c>
      <c r="K2104" t="s">
        <v>21</v>
      </c>
      <c r="L2104" t="s">
        <v>25</v>
      </c>
      <c r="M2104" t="s">
        <v>38</v>
      </c>
      <c r="N2104" t="s">
        <v>25</v>
      </c>
      <c r="O2104" t="s">
        <v>21</v>
      </c>
      <c r="P2104" t="s">
        <v>27</v>
      </c>
      <c r="Q2104" t="s">
        <v>28</v>
      </c>
      <c r="R2104" t="s">
        <v>29</v>
      </c>
      <c r="S2104" t="s">
        <v>21</v>
      </c>
      <c r="T2104" t="s">
        <v>21</v>
      </c>
      <c r="U2104" t="s">
        <v>30</v>
      </c>
      <c r="V2104" s="2" t="s">
        <v>31</v>
      </c>
    </row>
    <row r="2105" spans="1:22" ht="140.4" x14ac:dyDescent="0.3">
      <c r="A2105" t="s">
        <v>67</v>
      </c>
      <c r="B2105" t="s">
        <v>1733</v>
      </c>
      <c r="C2105" t="s">
        <v>1859</v>
      </c>
      <c r="D2105" t="s">
        <v>2472</v>
      </c>
      <c r="E2105" t="s">
        <v>67</v>
      </c>
      <c r="F2105" t="s">
        <v>21</v>
      </c>
      <c r="G2105" t="s">
        <v>21</v>
      </c>
      <c r="H2105" t="s">
        <v>22</v>
      </c>
      <c r="I2105" t="s">
        <v>41</v>
      </c>
      <c r="J2105" t="s">
        <v>24</v>
      </c>
      <c r="K2105" t="s">
        <v>25</v>
      </c>
      <c r="L2105" t="s">
        <v>25</v>
      </c>
      <c r="M2105" t="s">
        <v>38</v>
      </c>
      <c r="N2105" t="s">
        <v>25</v>
      </c>
      <c r="O2105" t="s">
        <v>21</v>
      </c>
      <c r="P2105" t="s">
        <v>27</v>
      </c>
      <c r="Q2105" t="s">
        <v>29</v>
      </c>
      <c r="R2105" t="s">
        <v>29</v>
      </c>
      <c r="S2105" t="s">
        <v>21</v>
      </c>
      <c r="T2105" t="s">
        <v>21</v>
      </c>
      <c r="U2105" t="s">
        <v>30</v>
      </c>
      <c r="V2105" s="2" t="s">
        <v>34</v>
      </c>
    </row>
    <row r="2106" spans="1:22" x14ac:dyDescent="0.3">
      <c r="A2106" t="s">
        <v>155</v>
      </c>
      <c r="B2106" t="s">
        <v>3634</v>
      </c>
      <c r="C2106" t="s">
        <v>5136</v>
      </c>
      <c r="D2106" t="s">
        <v>5141</v>
      </c>
      <c r="E2106" t="s">
        <v>155</v>
      </c>
      <c r="F2106" t="s">
        <v>21</v>
      </c>
      <c r="G2106" t="s">
        <v>21</v>
      </c>
      <c r="H2106" t="s">
        <v>22</v>
      </c>
      <c r="I2106" t="s">
        <v>35</v>
      </c>
      <c r="J2106" t="s">
        <v>24</v>
      </c>
      <c r="K2106" t="s">
        <v>25</v>
      </c>
      <c r="L2106" t="s">
        <v>21</v>
      </c>
      <c r="M2106" t="s">
        <v>47</v>
      </c>
      <c r="N2106" t="s">
        <v>21</v>
      </c>
      <c r="O2106" t="s">
        <v>21</v>
      </c>
      <c r="P2106" t="s">
        <v>27</v>
      </c>
      <c r="Q2106" t="s">
        <v>45</v>
      </c>
      <c r="R2106" t="s">
        <v>28</v>
      </c>
      <c r="S2106" t="s">
        <v>21</v>
      </c>
      <c r="T2106" t="s">
        <v>21</v>
      </c>
      <c r="U2106" t="s">
        <v>42</v>
      </c>
      <c r="V2106" t="s">
        <v>103</v>
      </c>
    </row>
    <row r="2107" spans="1:22" ht="62.4" x14ac:dyDescent="0.3">
      <c r="A2107" t="s">
        <v>49</v>
      </c>
      <c r="B2107" t="s">
        <v>1190</v>
      </c>
      <c r="C2107" t="s">
        <v>1195</v>
      </c>
      <c r="D2107" t="s">
        <v>1556</v>
      </c>
      <c r="E2107" t="s">
        <v>49</v>
      </c>
      <c r="F2107" t="s">
        <v>21</v>
      </c>
      <c r="G2107" t="s">
        <v>21</v>
      </c>
      <c r="H2107" t="s">
        <v>50</v>
      </c>
      <c r="I2107" t="s">
        <v>41</v>
      </c>
      <c r="J2107" t="s">
        <v>24</v>
      </c>
      <c r="K2107" t="s">
        <v>25</v>
      </c>
      <c r="L2107" t="s">
        <v>25</v>
      </c>
      <c r="M2107" t="s">
        <v>38</v>
      </c>
      <c r="N2107" t="s">
        <v>25</v>
      </c>
      <c r="O2107" t="s">
        <v>21</v>
      </c>
      <c r="P2107" t="s">
        <v>27</v>
      </c>
      <c r="Q2107" t="s">
        <v>29</v>
      </c>
      <c r="R2107" t="s">
        <v>29</v>
      </c>
      <c r="S2107" t="s">
        <v>21</v>
      </c>
      <c r="T2107" t="s">
        <v>25</v>
      </c>
      <c r="U2107" t="s">
        <v>75</v>
      </c>
      <c r="V2107" s="2" t="s">
        <v>48</v>
      </c>
    </row>
    <row r="2108" spans="1:22" ht="156" x14ac:dyDescent="0.3">
      <c r="A2108" t="s">
        <v>49</v>
      </c>
      <c r="B2108" t="s">
        <v>1190</v>
      </c>
      <c r="C2108" t="s">
        <v>1195</v>
      </c>
      <c r="D2108" t="s">
        <v>1555</v>
      </c>
      <c r="E2108" t="s">
        <v>49</v>
      </c>
      <c r="F2108" t="s">
        <v>21</v>
      </c>
      <c r="G2108" t="s">
        <v>21</v>
      </c>
      <c r="H2108" t="s">
        <v>50</v>
      </c>
      <c r="I2108" t="s">
        <v>41</v>
      </c>
      <c r="J2108" t="s">
        <v>24</v>
      </c>
      <c r="K2108" t="s">
        <v>25</v>
      </c>
      <c r="L2108" t="s">
        <v>25</v>
      </c>
      <c r="M2108" t="s">
        <v>38</v>
      </c>
      <c r="N2108" t="s">
        <v>25</v>
      </c>
      <c r="O2108" t="s">
        <v>21</v>
      </c>
      <c r="P2108" t="s">
        <v>27</v>
      </c>
      <c r="Q2108" t="s">
        <v>29</v>
      </c>
      <c r="R2108" t="s">
        <v>29</v>
      </c>
      <c r="S2108" t="s">
        <v>21</v>
      </c>
      <c r="T2108" t="s">
        <v>25</v>
      </c>
      <c r="U2108" t="s">
        <v>75</v>
      </c>
      <c r="V2108" s="2" t="s">
        <v>31</v>
      </c>
    </row>
    <row r="2109" spans="1:22" x14ac:dyDescent="0.3">
      <c r="A2109" t="s">
        <v>32</v>
      </c>
      <c r="B2109" t="s">
        <v>1880</v>
      </c>
      <c r="C2109" t="s">
        <v>1881</v>
      </c>
      <c r="D2109" t="s">
        <v>1919</v>
      </c>
      <c r="E2109" t="s">
        <v>36</v>
      </c>
      <c r="F2109" t="s">
        <v>21</v>
      </c>
      <c r="G2109" t="s">
        <v>25</v>
      </c>
    </row>
    <row r="2110" spans="1:22" ht="156" x14ac:dyDescent="0.3">
      <c r="A2110" t="s">
        <v>104</v>
      </c>
      <c r="B2110" t="s">
        <v>284</v>
      </c>
      <c r="C2110" t="s">
        <v>472</v>
      </c>
      <c r="D2110" t="s">
        <v>2556</v>
      </c>
      <c r="E2110" t="s">
        <v>104</v>
      </c>
      <c r="F2110" t="s">
        <v>21</v>
      </c>
      <c r="G2110" t="s">
        <v>21</v>
      </c>
      <c r="H2110" t="s">
        <v>22</v>
      </c>
      <c r="I2110" t="s">
        <v>35</v>
      </c>
      <c r="J2110" t="s">
        <v>24</v>
      </c>
      <c r="K2110" t="s">
        <v>25</v>
      </c>
      <c r="L2110" t="s">
        <v>25</v>
      </c>
      <c r="M2110" t="s">
        <v>26</v>
      </c>
      <c r="N2110" t="s">
        <v>25</v>
      </c>
      <c r="O2110" t="s">
        <v>21</v>
      </c>
      <c r="P2110" t="s">
        <v>72</v>
      </c>
      <c r="Q2110" t="s">
        <v>45</v>
      </c>
      <c r="R2110" t="s">
        <v>29</v>
      </c>
      <c r="S2110" t="s">
        <v>21</v>
      </c>
      <c r="T2110" t="s">
        <v>21</v>
      </c>
      <c r="U2110" t="s">
        <v>33</v>
      </c>
      <c r="V2110" s="2" t="s">
        <v>31</v>
      </c>
    </row>
    <row r="2111" spans="1:22" x14ac:dyDescent="0.3">
      <c r="A2111" t="s">
        <v>32</v>
      </c>
      <c r="B2111" t="s">
        <v>1880</v>
      </c>
      <c r="C2111" t="s">
        <v>1881</v>
      </c>
      <c r="D2111" t="s">
        <v>1918</v>
      </c>
      <c r="E2111" t="s">
        <v>56</v>
      </c>
      <c r="F2111" t="s">
        <v>21</v>
      </c>
      <c r="G2111" t="s">
        <v>25</v>
      </c>
    </row>
    <row r="2112" spans="1:22" x14ac:dyDescent="0.3">
      <c r="A2112" t="s">
        <v>59</v>
      </c>
      <c r="B2112" t="s">
        <v>3366</v>
      </c>
      <c r="C2112" t="s">
        <v>3595</v>
      </c>
      <c r="D2112" t="s">
        <v>3632</v>
      </c>
      <c r="E2112" t="s">
        <v>59</v>
      </c>
      <c r="F2112" t="s">
        <v>21</v>
      </c>
      <c r="G2112" t="s">
        <v>21</v>
      </c>
      <c r="H2112" t="s">
        <v>50</v>
      </c>
      <c r="I2112" t="s">
        <v>23</v>
      </c>
      <c r="J2112" t="s">
        <v>47</v>
      </c>
      <c r="K2112" t="s">
        <v>21</v>
      </c>
      <c r="L2112" t="s">
        <v>25</v>
      </c>
      <c r="M2112" t="s">
        <v>47</v>
      </c>
      <c r="N2112" t="s">
        <v>21</v>
      </c>
      <c r="O2112" t="s">
        <v>21</v>
      </c>
      <c r="P2112" t="s">
        <v>27</v>
      </c>
      <c r="Q2112" t="s">
        <v>45</v>
      </c>
      <c r="R2112" t="s">
        <v>28</v>
      </c>
      <c r="S2112" t="s">
        <v>21</v>
      </c>
      <c r="T2112" t="s">
        <v>21</v>
      </c>
      <c r="U2112" t="s">
        <v>33</v>
      </c>
      <c r="V2112" t="s">
        <v>63</v>
      </c>
    </row>
    <row r="2113" spans="1:22" ht="78" x14ac:dyDescent="0.3">
      <c r="A2113" t="s">
        <v>20</v>
      </c>
      <c r="B2113" t="s">
        <v>963</v>
      </c>
      <c r="C2113" t="s">
        <v>2960</v>
      </c>
      <c r="D2113" t="s">
        <v>2979</v>
      </c>
      <c r="E2113" t="s">
        <v>20</v>
      </c>
      <c r="F2113" t="s">
        <v>21</v>
      </c>
      <c r="G2113" t="s">
        <v>21</v>
      </c>
      <c r="H2113" t="s">
        <v>22</v>
      </c>
      <c r="I2113" t="s">
        <v>35</v>
      </c>
      <c r="J2113" t="s">
        <v>24</v>
      </c>
      <c r="K2113" t="s">
        <v>21</v>
      </c>
      <c r="L2113" t="s">
        <v>21</v>
      </c>
      <c r="M2113" t="s">
        <v>47</v>
      </c>
      <c r="N2113" t="s">
        <v>21</v>
      </c>
      <c r="O2113" t="s">
        <v>21</v>
      </c>
      <c r="P2113" t="s">
        <v>60</v>
      </c>
      <c r="Q2113" t="s">
        <v>45</v>
      </c>
      <c r="R2113" t="s">
        <v>45</v>
      </c>
      <c r="S2113" t="s">
        <v>21</v>
      </c>
      <c r="T2113" t="s">
        <v>21</v>
      </c>
      <c r="U2113" t="s">
        <v>33</v>
      </c>
      <c r="V2113" s="2" t="s">
        <v>76</v>
      </c>
    </row>
    <row r="2114" spans="1:22" ht="78" x14ac:dyDescent="0.3">
      <c r="A2114" t="s">
        <v>70</v>
      </c>
      <c r="B2114" t="s">
        <v>963</v>
      </c>
      <c r="C2114" t="s">
        <v>2490</v>
      </c>
      <c r="D2114" t="s">
        <v>4371</v>
      </c>
      <c r="E2114" t="s">
        <v>70</v>
      </c>
      <c r="F2114" t="s">
        <v>21</v>
      </c>
      <c r="G2114" t="s">
        <v>21</v>
      </c>
      <c r="H2114" t="s">
        <v>54</v>
      </c>
      <c r="I2114" t="s">
        <v>35</v>
      </c>
      <c r="J2114" t="s">
        <v>24</v>
      </c>
      <c r="K2114" t="s">
        <v>21</v>
      </c>
      <c r="L2114" t="s">
        <v>21</v>
      </c>
      <c r="M2114" t="s">
        <v>47</v>
      </c>
      <c r="N2114" t="s">
        <v>21</v>
      </c>
      <c r="O2114" t="s">
        <v>21</v>
      </c>
      <c r="P2114" t="s">
        <v>60</v>
      </c>
      <c r="Q2114" t="s">
        <v>47</v>
      </c>
      <c r="R2114" t="s">
        <v>47</v>
      </c>
      <c r="S2114" t="s">
        <v>21</v>
      </c>
      <c r="T2114" t="s">
        <v>21</v>
      </c>
      <c r="U2114" t="s">
        <v>33</v>
      </c>
      <c r="V2114" s="2" t="s">
        <v>76</v>
      </c>
    </row>
    <row r="2115" spans="1:22" x14ac:dyDescent="0.3">
      <c r="A2115" t="s">
        <v>137</v>
      </c>
      <c r="B2115" t="s">
        <v>963</v>
      </c>
      <c r="C2115" t="s">
        <v>2490</v>
      </c>
      <c r="D2115" t="s">
        <v>4712</v>
      </c>
      <c r="E2115" t="s">
        <v>137</v>
      </c>
      <c r="F2115" t="s">
        <v>21</v>
      </c>
      <c r="G2115" t="s">
        <v>21</v>
      </c>
      <c r="H2115" t="s">
        <v>54</v>
      </c>
      <c r="I2115" t="s">
        <v>35</v>
      </c>
      <c r="J2115" t="s">
        <v>47</v>
      </c>
      <c r="K2115" t="s">
        <v>21</v>
      </c>
      <c r="L2115" t="s">
        <v>21</v>
      </c>
      <c r="M2115" t="s">
        <v>47</v>
      </c>
      <c r="N2115" t="s">
        <v>21</v>
      </c>
      <c r="O2115" t="s">
        <v>21</v>
      </c>
      <c r="P2115" t="s">
        <v>27</v>
      </c>
      <c r="Q2115" t="s">
        <v>45</v>
      </c>
      <c r="R2115" t="s">
        <v>47</v>
      </c>
      <c r="S2115" t="s">
        <v>21</v>
      </c>
      <c r="T2115" t="s">
        <v>21</v>
      </c>
      <c r="U2115" t="s">
        <v>33</v>
      </c>
      <c r="V2115" t="s">
        <v>103</v>
      </c>
    </row>
    <row r="2116" spans="1:22" ht="62.4" x14ac:dyDescent="0.3">
      <c r="A2116" t="s">
        <v>56</v>
      </c>
      <c r="B2116" t="s">
        <v>1683</v>
      </c>
      <c r="C2116" t="s">
        <v>2320</v>
      </c>
      <c r="D2116" t="s">
        <v>2333</v>
      </c>
      <c r="E2116" t="s">
        <v>20</v>
      </c>
      <c r="F2116" t="s">
        <v>21</v>
      </c>
      <c r="G2116" t="s">
        <v>21</v>
      </c>
      <c r="H2116" t="s">
        <v>54</v>
      </c>
      <c r="I2116" t="s">
        <v>35</v>
      </c>
      <c r="J2116" t="s">
        <v>47</v>
      </c>
      <c r="K2116" t="s">
        <v>21</v>
      </c>
      <c r="L2116" t="s">
        <v>21</v>
      </c>
      <c r="M2116" t="s">
        <v>47</v>
      </c>
      <c r="N2116" t="s">
        <v>21</v>
      </c>
      <c r="O2116" t="s">
        <v>21</v>
      </c>
      <c r="P2116" t="s">
        <v>27</v>
      </c>
      <c r="Q2116" t="s">
        <v>45</v>
      </c>
      <c r="R2116" t="s">
        <v>45</v>
      </c>
      <c r="S2116" t="s">
        <v>21</v>
      </c>
      <c r="T2116" t="s">
        <v>21</v>
      </c>
      <c r="U2116" t="s">
        <v>42</v>
      </c>
      <c r="V2116" s="2" t="s">
        <v>48</v>
      </c>
    </row>
    <row r="2117" spans="1:22" x14ac:dyDescent="0.3">
      <c r="A2117" t="s">
        <v>20</v>
      </c>
      <c r="B2117" t="s">
        <v>963</v>
      </c>
      <c r="C2117" t="s">
        <v>2960</v>
      </c>
      <c r="D2117" t="s">
        <v>2978</v>
      </c>
      <c r="E2117" t="s">
        <v>20</v>
      </c>
      <c r="F2117" t="s">
        <v>21</v>
      </c>
      <c r="G2117" t="s">
        <v>21</v>
      </c>
      <c r="H2117" t="s">
        <v>22</v>
      </c>
      <c r="I2117" t="s">
        <v>35</v>
      </c>
      <c r="J2117" t="s">
        <v>47</v>
      </c>
      <c r="K2117" t="s">
        <v>21</v>
      </c>
      <c r="L2117" t="s">
        <v>21</v>
      </c>
      <c r="M2117" t="s">
        <v>28</v>
      </c>
      <c r="N2117" t="s">
        <v>21</v>
      </c>
      <c r="O2117" t="s">
        <v>21</v>
      </c>
      <c r="P2117" t="s">
        <v>60</v>
      </c>
      <c r="Q2117" t="s">
        <v>45</v>
      </c>
      <c r="R2117" t="s">
        <v>47</v>
      </c>
      <c r="S2117" t="s">
        <v>21</v>
      </c>
      <c r="T2117" t="s">
        <v>21</v>
      </c>
      <c r="U2117" t="s">
        <v>33</v>
      </c>
      <c r="V2117" t="s">
        <v>103</v>
      </c>
    </row>
    <row r="2118" spans="1:22" ht="124.8" x14ac:dyDescent="0.3">
      <c r="A2118" t="s">
        <v>104</v>
      </c>
      <c r="B2118" t="s">
        <v>284</v>
      </c>
      <c r="C2118" t="s">
        <v>472</v>
      </c>
      <c r="D2118" t="s">
        <v>2555</v>
      </c>
      <c r="E2118" t="s">
        <v>104</v>
      </c>
      <c r="F2118" t="s">
        <v>21</v>
      </c>
      <c r="G2118" t="s">
        <v>21</v>
      </c>
      <c r="H2118" t="s">
        <v>22</v>
      </c>
      <c r="I2118" t="s">
        <v>35</v>
      </c>
      <c r="J2118" t="s">
        <v>24</v>
      </c>
      <c r="K2118" t="s">
        <v>25</v>
      </c>
      <c r="L2118" t="s">
        <v>25</v>
      </c>
      <c r="M2118" t="s">
        <v>28</v>
      </c>
      <c r="N2118" t="s">
        <v>25</v>
      </c>
      <c r="O2118" t="s">
        <v>21</v>
      </c>
      <c r="P2118" t="s">
        <v>72</v>
      </c>
      <c r="Q2118" t="s">
        <v>45</v>
      </c>
      <c r="R2118" t="s">
        <v>28</v>
      </c>
      <c r="S2118" t="s">
        <v>21</v>
      </c>
      <c r="T2118" t="s">
        <v>21</v>
      </c>
      <c r="U2118" t="s">
        <v>33</v>
      </c>
      <c r="V2118" s="2" t="s">
        <v>94</v>
      </c>
    </row>
    <row r="2119" spans="1:22" x14ac:dyDescent="0.3">
      <c r="A2119" t="s">
        <v>71</v>
      </c>
      <c r="B2119" t="s">
        <v>963</v>
      </c>
      <c r="C2119" t="s">
        <v>2783</v>
      </c>
      <c r="D2119" t="s">
        <v>2819</v>
      </c>
      <c r="E2119" t="s">
        <v>71</v>
      </c>
      <c r="F2119" t="s">
        <v>21</v>
      </c>
      <c r="G2119" t="s">
        <v>25</v>
      </c>
    </row>
    <row r="2120" spans="1:22" ht="156" x14ac:dyDescent="0.3">
      <c r="A2120" t="s">
        <v>104</v>
      </c>
      <c r="B2120" t="s">
        <v>284</v>
      </c>
      <c r="C2120" t="s">
        <v>472</v>
      </c>
      <c r="D2120" t="s">
        <v>2554</v>
      </c>
      <c r="E2120" t="s">
        <v>104</v>
      </c>
      <c r="F2120" t="s">
        <v>21</v>
      </c>
      <c r="G2120" t="s">
        <v>21</v>
      </c>
      <c r="H2120" t="s">
        <v>22</v>
      </c>
      <c r="I2120" t="s">
        <v>35</v>
      </c>
      <c r="J2120" t="s">
        <v>24</v>
      </c>
      <c r="K2120" t="s">
        <v>25</v>
      </c>
      <c r="L2120" t="s">
        <v>25</v>
      </c>
      <c r="M2120" t="s">
        <v>28</v>
      </c>
      <c r="N2120" t="s">
        <v>25</v>
      </c>
      <c r="O2120" t="s">
        <v>21</v>
      </c>
      <c r="P2120" t="s">
        <v>60</v>
      </c>
      <c r="Q2120" t="s">
        <v>45</v>
      </c>
      <c r="R2120" t="s">
        <v>28</v>
      </c>
      <c r="S2120" t="s">
        <v>21</v>
      </c>
      <c r="T2120" t="s">
        <v>21</v>
      </c>
      <c r="U2120" t="s">
        <v>33</v>
      </c>
      <c r="V2120" s="2" t="s">
        <v>31</v>
      </c>
    </row>
    <row r="2121" spans="1:22" x14ac:dyDescent="0.3">
      <c r="A2121" t="s">
        <v>71</v>
      </c>
      <c r="B2121" t="s">
        <v>963</v>
      </c>
      <c r="C2121" t="s">
        <v>2783</v>
      </c>
      <c r="D2121" t="s">
        <v>2818</v>
      </c>
      <c r="E2121" t="s">
        <v>71</v>
      </c>
      <c r="F2121" t="s">
        <v>25</v>
      </c>
      <c r="G2121" t="s">
        <v>25</v>
      </c>
    </row>
    <row r="2122" spans="1:22" ht="156" x14ac:dyDescent="0.3">
      <c r="A2122" t="s">
        <v>67</v>
      </c>
      <c r="B2122" t="s">
        <v>843</v>
      </c>
      <c r="C2122" t="s">
        <v>844</v>
      </c>
      <c r="D2122" t="s">
        <v>2373</v>
      </c>
      <c r="E2122" t="s">
        <v>67</v>
      </c>
      <c r="F2122" t="s">
        <v>21</v>
      </c>
      <c r="G2122" t="s">
        <v>21</v>
      </c>
      <c r="H2122" t="s">
        <v>22</v>
      </c>
      <c r="I2122" t="s">
        <v>23</v>
      </c>
      <c r="J2122" t="s">
        <v>24</v>
      </c>
      <c r="K2122" t="s">
        <v>25</v>
      </c>
      <c r="L2122" t="s">
        <v>25</v>
      </c>
      <c r="M2122" t="s">
        <v>26</v>
      </c>
      <c r="N2122" t="s">
        <v>25</v>
      </c>
      <c r="O2122" t="s">
        <v>25</v>
      </c>
      <c r="P2122" t="s">
        <v>27</v>
      </c>
      <c r="Q2122" t="s">
        <v>28</v>
      </c>
      <c r="R2122" t="s">
        <v>29</v>
      </c>
      <c r="S2122" t="s">
        <v>21</v>
      </c>
      <c r="T2122" t="s">
        <v>21</v>
      </c>
      <c r="U2122" t="s">
        <v>33</v>
      </c>
      <c r="V2122" s="2" t="s">
        <v>31</v>
      </c>
    </row>
    <row r="2123" spans="1:22" ht="62.4" x14ac:dyDescent="0.3">
      <c r="A2123" t="s">
        <v>62</v>
      </c>
      <c r="B2123" t="s">
        <v>1683</v>
      </c>
      <c r="C2123" t="s">
        <v>1684</v>
      </c>
      <c r="D2123" t="s">
        <v>1697</v>
      </c>
      <c r="E2123" t="s">
        <v>56</v>
      </c>
      <c r="F2123" t="s">
        <v>21</v>
      </c>
      <c r="G2123" t="s">
        <v>21</v>
      </c>
      <c r="H2123" t="s">
        <v>54</v>
      </c>
      <c r="I2123" t="s">
        <v>23</v>
      </c>
      <c r="J2123" t="s">
        <v>24</v>
      </c>
      <c r="K2123" t="s">
        <v>21</v>
      </c>
      <c r="L2123" t="s">
        <v>21</v>
      </c>
      <c r="M2123" t="s">
        <v>47</v>
      </c>
      <c r="N2123" t="s">
        <v>21</v>
      </c>
      <c r="O2123" t="s">
        <v>21</v>
      </c>
      <c r="P2123" t="s">
        <v>27</v>
      </c>
      <c r="Q2123" t="s">
        <v>45</v>
      </c>
      <c r="R2123" t="s">
        <v>28</v>
      </c>
      <c r="S2123" t="s">
        <v>21</v>
      </c>
      <c r="T2123" t="s">
        <v>21</v>
      </c>
      <c r="U2123" t="s">
        <v>33</v>
      </c>
      <c r="V2123" s="2" t="s">
        <v>48</v>
      </c>
    </row>
    <row r="2124" spans="1:22" ht="140.4" x14ac:dyDescent="0.3">
      <c r="A2124" t="s">
        <v>82</v>
      </c>
      <c r="B2124" t="s">
        <v>847</v>
      </c>
      <c r="C2124" t="s">
        <v>4549</v>
      </c>
      <c r="D2124" t="s">
        <v>4554</v>
      </c>
      <c r="E2124" t="s">
        <v>82</v>
      </c>
      <c r="F2124" t="s">
        <v>21</v>
      </c>
      <c r="G2124" t="s">
        <v>21</v>
      </c>
      <c r="H2124" t="s">
        <v>22</v>
      </c>
      <c r="I2124" t="s">
        <v>35</v>
      </c>
      <c r="J2124" t="s">
        <v>24</v>
      </c>
      <c r="K2124" t="s">
        <v>25</v>
      </c>
      <c r="L2124" t="s">
        <v>25</v>
      </c>
      <c r="M2124" t="s">
        <v>38</v>
      </c>
      <c r="N2124" t="s">
        <v>25</v>
      </c>
      <c r="O2124" t="s">
        <v>21</v>
      </c>
      <c r="P2124" t="s">
        <v>27</v>
      </c>
      <c r="Q2124" t="s">
        <v>28</v>
      </c>
      <c r="R2124" t="s">
        <v>29</v>
      </c>
      <c r="S2124" t="s">
        <v>21</v>
      </c>
      <c r="T2124" t="s">
        <v>21</v>
      </c>
      <c r="U2124" t="s">
        <v>33</v>
      </c>
      <c r="V2124" s="2" t="s">
        <v>34</v>
      </c>
    </row>
    <row r="2125" spans="1:22" ht="109.2" x14ac:dyDescent="0.3">
      <c r="A2125" t="s">
        <v>82</v>
      </c>
      <c r="B2125" t="s">
        <v>519</v>
      </c>
      <c r="C2125" t="s">
        <v>4543</v>
      </c>
      <c r="D2125" t="s">
        <v>4544</v>
      </c>
      <c r="E2125" t="s">
        <v>82</v>
      </c>
      <c r="F2125" t="s">
        <v>21</v>
      </c>
      <c r="G2125" t="s">
        <v>21</v>
      </c>
      <c r="H2125" t="s">
        <v>22</v>
      </c>
      <c r="I2125" t="s">
        <v>35</v>
      </c>
      <c r="J2125" t="s">
        <v>47</v>
      </c>
      <c r="K2125" t="s">
        <v>21</v>
      </c>
      <c r="L2125" t="s">
        <v>21</v>
      </c>
      <c r="M2125" t="s">
        <v>47</v>
      </c>
      <c r="N2125" t="s">
        <v>21</v>
      </c>
      <c r="O2125" t="s">
        <v>21</v>
      </c>
      <c r="P2125" t="s">
        <v>27</v>
      </c>
      <c r="Q2125" t="s">
        <v>45</v>
      </c>
      <c r="R2125" t="s">
        <v>28</v>
      </c>
      <c r="S2125" t="s">
        <v>21</v>
      </c>
      <c r="T2125" t="s">
        <v>25</v>
      </c>
      <c r="U2125" t="s">
        <v>33</v>
      </c>
      <c r="V2125" s="2" t="s">
        <v>66</v>
      </c>
    </row>
    <row r="2126" spans="1:22" ht="140.4" x14ac:dyDescent="0.3">
      <c r="A2126" t="s">
        <v>40</v>
      </c>
      <c r="B2126" t="s">
        <v>162</v>
      </c>
      <c r="C2126" t="s">
        <v>3123</v>
      </c>
      <c r="D2126" t="s">
        <v>3337</v>
      </c>
      <c r="E2126" t="s">
        <v>40</v>
      </c>
      <c r="F2126" t="s">
        <v>21</v>
      </c>
      <c r="G2126" t="s">
        <v>21</v>
      </c>
      <c r="H2126" t="s">
        <v>22</v>
      </c>
      <c r="I2126" t="s">
        <v>35</v>
      </c>
      <c r="J2126" t="s">
        <v>24</v>
      </c>
      <c r="K2126" t="s">
        <v>25</v>
      </c>
      <c r="L2126" t="s">
        <v>25</v>
      </c>
      <c r="M2126" t="s">
        <v>26</v>
      </c>
      <c r="N2126" t="s">
        <v>25</v>
      </c>
      <c r="O2126" t="s">
        <v>21</v>
      </c>
      <c r="P2126" t="s">
        <v>27</v>
      </c>
      <c r="Q2126" t="s">
        <v>28</v>
      </c>
      <c r="R2126" t="s">
        <v>29</v>
      </c>
      <c r="S2126" t="s">
        <v>21</v>
      </c>
      <c r="T2126" t="s">
        <v>21</v>
      </c>
      <c r="U2126" t="s">
        <v>33</v>
      </c>
      <c r="V2126" s="2" t="s">
        <v>34</v>
      </c>
    </row>
    <row r="2127" spans="1:22" ht="140.4" x14ac:dyDescent="0.3">
      <c r="A2127" t="s">
        <v>40</v>
      </c>
      <c r="B2127" t="s">
        <v>162</v>
      </c>
      <c r="C2127" t="s">
        <v>513</v>
      </c>
      <c r="D2127" t="s">
        <v>3336</v>
      </c>
      <c r="E2127" t="s">
        <v>40</v>
      </c>
      <c r="F2127" t="s">
        <v>21</v>
      </c>
      <c r="G2127" t="s">
        <v>21</v>
      </c>
      <c r="H2127" t="s">
        <v>50</v>
      </c>
      <c r="I2127" t="s">
        <v>35</v>
      </c>
      <c r="J2127" t="s">
        <v>24</v>
      </c>
      <c r="K2127" t="s">
        <v>25</v>
      </c>
      <c r="L2127" t="s">
        <v>25</v>
      </c>
      <c r="M2127" t="s">
        <v>38</v>
      </c>
      <c r="N2127" t="s">
        <v>25</v>
      </c>
      <c r="O2127" t="s">
        <v>21</v>
      </c>
      <c r="P2127" t="s">
        <v>27</v>
      </c>
      <c r="Q2127" t="s">
        <v>45</v>
      </c>
      <c r="R2127" t="s">
        <v>29</v>
      </c>
      <c r="S2127" t="s">
        <v>21</v>
      </c>
      <c r="T2127" t="s">
        <v>21</v>
      </c>
      <c r="U2127" t="s">
        <v>33</v>
      </c>
      <c r="V2127" s="2" t="s">
        <v>34</v>
      </c>
    </row>
    <row r="2128" spans="1:22" ht="140.4" x14ac:dyDescent="0.3">
      <c r="A2128" t="s">
        <v>40</v>
      </c>
      <c r="B2128" t="s">
        <v>162</v>
      </c>
      <c r="C2128" t="s">
        <v>513</v>
      </c>
      <c r="D2128" t="s">
        <v>3335</v>
      </c>
      <c r="E2128" t="s">
        <v>40</v>
      </c>
      <c r="F2128" t="s">
        <v>21</v>
      </c>
      <c r="G2128" t="s">
        <v>21</v>
      </c>
      <c r="H2128" t="s">
        <v>22</v>
      </c>
      <c r="I2128" t="s">
        <v>23</v>
      </c>
      <c r="J2128" t="s">
        <v>24</v>
      </c>
      <c r="K2128" t="s">
        <v>25</v>
      </c>
      <c r="L2128" t="s">
        <v>25</v>
      </c>
      <c r="M2128" t="s">
        <v>38</v>
      </c>
      <c r="N2128" t="s">
        <v>25</v>
      </c>
      <c r="O2128" t="s">
        <v>21</v>
      </c>
      <c r="P2128" t="s">
        <v>27</v>
      </c>
      <c r="Q2128" t="s">
        <v>28</v>
      </c>
      <c r="R2128" t="s">
        <v>29</v>
      </c>
      <c r="S2128" t="s">
        <v>21</v>
      </c>
      <c r="T2128" t="s">
        <v>21</v>
      </c>
      <c r="U2128" t="s">
        <v>33</v>
      </c>
      <c r="V2128" s="2" t="s">
        <v>34</v>
      </c>
    </row>
    <row r="2129" spans="1:22" ht="156" x14ac:dyDescent="0.3">
      <c r="A2129" t="s">
        <v>73</v>
      </c>
      <c r="B2129" t="s">
        <v>162</v>
      </c>
      <c r="C2129" t="s">
        <v>454</v>
      </c>
      <c r="D2129" t="s">
        <v>466</v>
      </c>
      <c r="E2129" t="s">
        <v>65</v>
      </c>
      <c r="F2129" t="s">
        <v>21</v>
      </c>
      <c r="G2129" t="s">
        <v>21</v>
      </c>
      <c r="H2129" t="s">
        <v>22</v>
      </c>
      <c r="I2129" t="s">
        <v>35</v>
      </c>
      <c r="J2129" t="s">
        <v>47</v>
      </c>
      <c r="K2129" t="s">
        <v>25</v>
      </c>
      <c r="L2129" t="s">
        <v>25</v>
      </c>
      <c r="M2129" t="s">
        <v>38</v>
      </c>
      <c r="N2129" t="s">
        <v>25</v>
      </c>
      <c r="O2129" t="s">
        <v>21</v>
      </c>
      <c r="P2129" t="s">
        <v>60</v>
      </c>
      <c r="Q2129" t="s">
        <v>28</v>
      </c>
      <c r="R2129" t="s">
        <v>29</v>
      </c>
      <c r="S2129" t="s">
        <v>21</v>
      </c>
      <c r="T2129" t="s">
        <v>25</v>
      </c>
      <c r="U2129" t="s">
        <v>30</v>
      </c>
      <c r="V2129" s="2" t="s">
        <v>31</v>
      </c>
    </row>
    <row r="2130" spans="1:22" ht="156" x14ac:dyDescent="0.3">
      <c r="A2130" t="s">
        <v>73</v>
      </c>
      <c r="B2130" t="s">
        <v>162</v>
      </c>
      <c r="C2130" t="s">
        <v>454</v>
      </c>
      <c r="D2130" t="s">
        <v>465</v>
      </c>
      <c r="E2130" t="s">
        <v>65</v>
      </c>
      <c r="F2130" t="s">
        <v>21</v>
      </c>
      <c r="G2130" t="s">
        <v>21</v>
      </c>
      <c r="H2130" t="s">
        <v>22</v>
      </c>
      <c r="I2130" t="s">
        <v>35</v>
      </c>
      <c r="J2130" t="s">
        <v>47</v>
      </c>
      <c r="K2130" t="s">
        <v>25</v>
      </c>
      <c r="L2130" t="s">
        <v>25</v>
      </c>
      <c r="M2130" t="s">
        <v>38</v>
      </c>
      <c r="N2130" t="s">
        <v>25</v>
      </c>
      <c r="O2130" t="s">
        <v>21</v>
      </c>
      <c r="P2130" t="s">
        <v>60</v>
      </c>
      <c r="Q2130" t="s">
        <v>28</v>
      </c>
      <c r="R2130" t="s">
        <v>29</v>
      </c>
      <c r="S2130" t="s">
        <v>21</v>
      </c>
      <c r="T2130" t="s">
        <v>25</v>
      </c>
      <c r="U2130" t="s">
        <v>30</v>
      </c>
      <c r="V2130" s="2" t="s">
        <v>31</v>
      </c>
    </row>
    <row r="2131" spans="1:22" ht="140.4" x14ac:dyDescent="0.3">
      <c r="A2131" t="s">
        <v>40</v>
      </c>
      <c r="B2131" t="s">
        <v>162</v>
      </c>
      <c r="C2131" t="s">
        <v>513</v>
      </c>
      <c r="D2131" t="s">
        <v>3334</v>
      </c>
      <c r="E2131" t="s">
        <v>40</v>
      </c>
      <c r="F2131" t="s">
        <v>21</v>
      </c>
      <c r="G2131" t="s">
        <v>21</v>
      </c>
      <c r="H2131" t="s">
        <v>22</v>
      </c>
      <c r="I2131" t="s">
        <v>35</v>
      </c>
      <c r="J2131" t="s">
        <v>24</v>
      </c>
      <c r="K2131" t="s">
        <v>25</v>
      </c>
      <c r="L2131" t="s">
        <v>25</v>
      </c>
      <c r="M2131" t="s">
        <v>38</v>
      </c>
      <c r="N2131" t="s">
        <v>25</v>
      </c>
      <c r="O2131" t="s">
        <v>21</v>
      </c>
      <c r="P2131" t="s">
        <v>27</v>
      </c>
      <c r="Q2131" t="s">
        <v>28</v>
      </c>
      <c r="R2131" t="s">
        <v>29</v>
      </c>
      <c r="S2131" t="s">
        <v>25</v>
      </c>
      <c r="T2131" t="s">
        <v>25</v>
      </c>
      <c r="U2131" t="s">
        <v>30</v>
      </c>
      <c r="V2131" s="2" t="s">
        <v>34</v>
      </c>
    </row>
    <row r="2132" spans="1:22" ht="109.2" x14ac:dyDescent="0.3">
      <c r="A2132" t="s">
        <v>62</v>
      </c>
      <c r="B2132" t="s">
        <v>890</v>
      </c>
      <c r="C2132" t="s">
        <v>1169</v>
      </c>
      <c r="D2132" t="s">
        <v>1671</v>
      </c>
      <c r="E2132" t="s">
        <v>62</v>
      </c>
      <c r="F2132" t="s">
        <v>21</v>
      </c>
      <c r="G2132" t="s">
        <v>21</v>
      </c>
      <c r="H2132" t="s">
        <v>22</v>
      </c>
      <c r="I2132" t="s">
        <v>35</v>
      </c>
      <c r="J2132" t="s">
        <v>24</v>
      </c>
      <c r="K2132" t="s">
        <v>25</v>
      </c>
      <c r="L2132" t="s">
        <v>25</v>
      </c>
      <c r="M2132" t="s">
        <v>38</v>
      </c>
      <c r="N2132" t="s">
        <v>25</v>
      </c>
      <c r="O2132" t="s">
        <v>21</v>
      </c>
      <c r="P2132" t="s">
        <v>27</v>
      </c>
      <c r="Q2132" t="s">
        <v>28</v>
      </c>
      <c r="R2132" t="s">
        <v>29</v>
      </c>
      <c r="S2132" t="s">
        <v>21</v>
      </c>
      <c r="T2132" t="s">
        <v>21</v>
      </c>
      <c r="U2132" t="s">
        <v>33</v>
      </c>
      <c r="V2132" s="2" t="s">
        <v>66</v>
      </c>
    </row>
    <row r="2133" spans="1:22" ht="156" x14ac:dyDescent="0.3">
      <c r="A2133" t="s">
        <v>85</v>
      </c>
      <c r="B2133" t="s">
        <v>174</v>
      </c>
      <c r="C2133" t="s">
        <v>3953</v>
      </c>
      <c r="D2133" t="s">
        <v>4455</v>
      </c>
      <c r="E2133" t="s">
        <v>85</v>
      </c>
      <c r="F2133" t="s">
        <v>21</v>
      </c>
      <c r="G2133" t="s">
        <v>21</v>
      </c>
      <c r="H2133" t="s">
        <v>22</v>
      </c>
      <c r="I2133" t="s">
        <v>35</v>
      </c>
      <c r="J2133" t="s">
        <v>24</v>
      </c>
      <c r="K2133" t="s">
        <v>25</v>
      </c>
      <c r="L2133" t="s">
        <v>25</v>
      </c>
      <c r="M2133" t="s">
        <v>26</v>
      </c>
      <c r="N2133" t="s">
        <v>25</v>
      </c>
      <c r="O2133" t="s">
        <v>21</v>
      </c>
      <c r="P2133" t="s">
        <v>27</v>
      </c>
      <c r="Q2133" t="s">
        <v>45</v>
      </c>
      <c r="R2133" t="s">
        <v>29</v>
      </c>
      <c r="S2133" t="s">
        <v>21</v>
      </c>
      <c r="T2133" t="s">
        <v>21</v>
      </c>
      <c r="U2133" t="s">
        <v>42</v>
      </c>
      <c r="V2133" s="2" t="s">
        <v>31</v>
      </c>
    </row>
    <row r="2134" spans="1:22" x14ac:dyDescent="0.3">
      <c r="A2134" t="s">
        <v>67</v>
      </c>
      <c r="B2134" t="s">
        <v>983</v>
      </c>
      <c r="C2134" t="s">
        <v>984</v>
      </c>
      <c r="D2134" t="s">
        <v>2350</v>
      </c>
      <c r="E2134" t="s">
        <v>32</v>
      </c>
      <c r="F2134" t="s">
        <v>21</v>
      </c>
      <c r="G2134" t="s">
        <v>21</v>
      </c>
      <c r="H2134" t="s">
        <v>22</v>
      </c>
      <c r="I2134" t="s">
        <v>35</v>
      </c>
      <c r="J2134" t="s">
        <v>47</v>
      </c>
      <c r="K2134" t="s">
        <v>21</v>
      </c>
      <c r="L2134" t="s">
        <v>21</v>
      </c>
      <c r="M2134" t="s">
        <v>47</v>
      </c>
      <c r="N2134" t="s">
        <v>21</v>
      </c>
      <c r="O2134" t="s">
        <v>21</v>
      </c>
      <c r="P2134" t="s">
        <v>27</v>
      </c>
      <c r="Q2134" t="s">
        <v>45</v>
      </c>
      <c r="R2134" t="s">
        <v>45</v>
      </c>
      <c r="S2134" t="s">
        <v>21</v>
      </c>
      <c r="T2134" t="s">
        <v>21</v>
      </c>
      <c r="U2134" t="s">
        <v>42</v>
      </c>
      <c r="V2134" t="s">
        <v>63</v>
      </c>
    </row>
    <row r="2135" spans="1:22" x14ac:dyDescent="0.3">
      <c r="A2135" t="s">
        <v>61</v>
      </c>
      <c r="B2135" t="s">
        <v>475</v>
      </c>
      <c r="C2135" t="s">
        <v>841</v>
      </c>
      <c r="D2135" t="s">
        <v>1322</v>
      </c>
      <c r="E2135" t="s">
        <v>61</v>
      </c>
      <c r="F2135" t="s">
        <v>21</v>
      </c>
      <c r="G2135" t="s">
        <v>25</v>
      </c>
    </row>
    <row r="2136" spans="1:22" ht="109.2" x14ac:dyDescent="0.3">
      <c r="A2136" t="s">
        <v>36</v>
      </c>
      <c r="B2136" t="s">
        <v>284</v>
      </c>
      <c r="C2136" t="s">
        <v>2615</v>
      </c>
      <c r="D2136" t="s">
        <v>2620</v>
      </c>
      <c r="E2136" t="s">
        <v>36</v>
      </c>
      <c r="F2136" t="s">
        <v>21</v>
      </c>
      <c r="G2136" t="s">
        <v>21</v>
      </c>
      <c r="H2136" t="s">
        <v>22</v>
      </c>
      <c r="I2136" t="s">
        <v>35</v>
      </c>
      <c r="J2136" t="s">
        <v>24</v>
      </c>
      <c r="K2136" t="s">
        <v>25</v>
      </c>
      <c r="L2136" t="s">
        <v>25</v>
      </c>
      <c r="M2136" t="s">
        <v>28</v>
      </c>
      <c r="N2136" t="s">
        <v>21</v>
      </c>
      <c r="O2136" t="s">
        <v>21</v>
      </c>
      <c r="P2136" t="s">
        <v>27</v>
      </c>
      <c r="Q2136" t="s">
        <v>45</v>
      </c>
      <c r="R2136" t="s">
        <v>45</v>
      </c>
      <c r="S2136" t="s">
        <v>21</v>
      </c>
      <c r="T2136" t="s">
        <v>21</v>
      </c>
      <c r="U2136" t="s">
        <v>33</v>
      </c>
      <c r="V2136" s="2" t="s">
        <v>91</v>
      </c>
    </row>
    <row r="2137" spans="1:22" ht="156" x14ac:dyDescent="0.3">
      <c r="A2137" t="s">
        <v>61</v>
      </c>
      <c r="B2137" t="s">
        <v>847</v>
      </c>
      <c r="C2137" t="s">
        <v>919</v>
      </c>
      <c r="D2137" t="s">
        <v>1247</v>
      </c>
      <c r="E2137" t="s">
        <v>61</v>
      </c>
      <c r="F2137" t="s">
        <v>21</v>
      </c>
      <c r="G2137" t="s">
        <v>21</v>
      </c>
      <c r="H2137" t="s">
        <v>22</v>
      </c>
      <c r="I2137" t="s">
        <v>41</v>
      </c>
      <c r="J2137" t="s">
        <v>24</v>
      </c>
      <c r="K2137" t="s">
        <v>25</v>
      </c>
      <c r="L2137" t="s">
        <v>25</v>
      </c>
      <c r="M2137" t="s">
        <v>28</v>
      </c>
      <c r="N2137" t="s">
        <v>21</v>
      </c>
      <c r="O2137" t="s">
        <v>21</v>
      </c>
      <c r="P2137" t="s">
        <v>60</v>
      </c>
      <c r="Q2137" t="s">
        <v>45</v>
      </c>
      <c r="R2137" t="s">
        <v>28</v>
      </c>
      <c r="S2137" t="s">
        <v>21</v>
      </c>
      <c r="T2137" t="s">
        <v>21</v>
      </c>
      <c r="U2137" t="s">
        <v>33</v>
      </c>
      <c r="V2137" s="2" t="s">
        <v>31</v>
      </c>
    </row>
    <row r="2138" spans="1:22" ht="140.4" x14ac:dyDescent="0.3">
      <c r="A2138" t="s">
        <v>73</v>
      </c>
      <c r="B2138" t="s">
        <v>162</v>
      </c>
      <c r="C2138" t="s">
        <v>404</v>
      </c>
      <c r="D2138" t="s">
        <v>447</v>
      </c>
      <c r="E2138" t="s">
        <v>87</v>
      </c>
      <c r="F2138" t="s">
        <v>21</v>
      </c>
      <c r="G2138" t="s">
        <v>21</v>
      </c>
      <c r="H2138" t="s">
        <v>22</v>
      </c>
      <c r="I2138" t="s">
        <v>23</v>
      </c>
      <c r="J2138" t="s">
        <v>24</v>
      </c>
      <c r="K2138" t="s">
        <v>25</v>
      </c>
      <c r="L2138" t="s">
        <v>25</v>
      </c>
      <c r="M2138" t="s">
        <v>26</v>
      </c>
      <c r="N2138" t="s">
        <v>25</v>
      </c>
      <c r="O2138" t="s">
        <v>21</v>
      </c>
      <c r="P2138" t="s">
        <v>27</v>
      </c>
      <c r="Q2138" t="s">
        <v>29</v>
      </c>
      <c r="R2138" t="s">
        <v>29</v>
      </c>
      <c r="S2138" t="s">
        <v>21</v>
      </c>
      <c r="T2138" t="s">
        <v>21</v>
      </c>
      <c r="U2138" t="s">
        <v>33</v>
      </c>
      <c r="V2138" s="2" t="s">
        <v>34</v>
      </c>
    </row>
    <row r="2139" spans="1:22" ht="140.4" x14ac:dyDescent="0.3">
      <c r="A2139" t="s">
        <v>37</v>
      </c>
      <c r="B2139" t="s">
        <v>162</v>
      </c>
      <c r="C2139" t="s">
        <v>323</v>
      </c>
      <c r="D2139" t="s">
        <v>3432</v>
      </c>
      <c r="E2139" t="s">
        <v>37</v>
      </c>
      <c r="F2139" t="s">
        <v>21</v>
      </c>
      <c r="G2139" t="s">
        <v>21</v>
      </c>
      <c r="H2139" t="s">
        <v>22</v>
      </c>
      <c r="I2139" t="s">
        <v>23</v>
      </c>
      <c r="J2139" t="s">
        <v>24</v>
      </c>
      <c r="K2139" t="s">
        <v>25</v>
      </c>
      <c r="L2139" t="s">
        <v>25</v>
      </c>
      <c r="M2139" t="s">
        <v>38</v>
      </c>
      <c r="N2139" t="s">
        <v>25</v>
      </c>
      <c r="O2139" t="s">
        <v>21</v>
      </c>
      <c r="P2139" t="s">
        <v>27</v>
      </c>
      <c r="Q2139" t="s">
        <v>28</v>
      </c>
      <c r="R2139" t="s">
        <v>29</v>
      </c>
      <c r="S2139" t="s">
        <v>21</v>
      </c>
      <c r="T2139" t="s">
        <v>21</v>
      </c>
      <c r="U2139" t="s">
        <v>33</v>
      </c>
      <c r="V2139" s="2" t="s">
        <v>34</v>
      </c>
    </row>
    <row r="2140" spans="1:22" ht="140.4" x14ac:dyDescent="0.3">
      <c r="A2140" t="s">
        <v>39</v>
      </c>
      <c r="B2140" t="s">
        <v>478</v>
      </c>
      <c r="C2140" t="s">
        <v>558</v>
      </c>
      <c r="D2140" t="s">
        <v>714</v>
      </c>
      <c r="E2140" t="s">
        <v>39</v>
      </c>
      <c r="F2140" t="s">
        <v>21</v>
      </c>
      <c r="G2140" t="s">
        <v>21</v>
      </c>
      <c r="H2140" t="s">
        <v>50</v>
      </c>
      <c r="I2140" t="s">
        <v>23</v>
      </c>
      <c r="J2140" t="s">
        <v>24</v>
      </c>
      <c r="K2140" t="s">
        <v>25</v>
      </c>
      <c r="L2140" t="s">
        <v>25</v>
      </c>
      <c r="M2140" t="s">
        <v>26</v>
      </c>
      <c r="N2140" t="s">
        <v>25</v>
      </c>
      <c r="O2140" t="s">
        <v>21</v>
      </c>
      <c r="P2140" t="s">
        <v>27</v>
      </c>
      <c r="Q2140" t="s">
        <v>45</v>
      </c>
      <c r="R2140" t="s">
        <v>29</v>
      </c>
      <c r="S2140" t="s">
        <v>21</v>
      </c>
      <c r="T2140" t="s">
        <v>21</v>
      </c>
      <c r="U2140" t="s">
        <v>30</v>
      </c>
      <c r="V2140" s="2" t="s">
        <v>34</v>
      </c>
    </row>
    <row r="2141" spans="1:22" x14ac:dyDescent="0.3">
      <c r="A2141" t="s">
        <v>69</v>
      </c>
      <c r="B2141" t="s">
        <v>932</v>
      </c>
      <c r="C2141" t="s">
        <v>1337</v>
      </c>
      <c r="D2141" t="s">
        <v>1338</v>
      </c>
      <c r="E2141" t="s">
        <v>69</v>
      </c>
      <c r="F2141" t="s">
        <v>21</v>
      </c>
      <c r="G2141" t="s">
        <v>21</v>
      </c>
      <c r="H2141" t="s">
        <v>22</v>
      </c>
      <c r="I2141" t="s">
        <v>23</v>
      </c>
      <c r="J2141" t="s">
        <v>24</v>
      </c>
      <c r="K2141" t="s">
        <v>25</v>
      </c>
      <c r="L2141" t="s">
        <v>25</v>
      </c>
      <c r="M2141" t="s">
        <v>26</v>
      </c>
      <c r="N2141" t="s">
        <v>25</v>
      </c>
      <c r="O2141" t="s">
        <v>21</v>
      </c>
      <c r="P2141" t="s">
        <v>27</v>
      </c>
      <c r="Q2141" t="s">
        <v>45</v>
      </c>
      <c r="R2141" t="s">
        <v>29</v>
      </c>
      <c r="S2141" t="s">
        <v>21</v>
      </c>
      <c r="T2141" t="s">
        <v>21</v>
      </c>
      <c r="U2141" t="s">
        <v>33</v>
      </c>
      <c r="V2141" t="s">
        <v>111</v>
      </c>
    </row>
    <row r="2142" spans="1:22" ht="78" x14ac:dyDescent="0.3">
      <c r="A2142" t="s">
        <v>85</v>
      </c>
      <c r="B2142" t="s">
        <v>174</v>
      </c>
      <c r="C2142" t="s">
        <v>700</v>
      </c>
      <c r="D2142" t="s">
        <v>4498</v>
      </c>
      <c r="E2142" t="s">
        <v>85</v>
      </c>
      <c r="F2142" t="s">
        <v>21</v>
      </c>
      <c r="G2142" t="s">
        <v>21</v>
      </c>
      <c r="H2142" t="s">
        <v>22</v>
      </c>
      <c r="I2142" t="s">
        <v>41</v>
      </c>
      <c r="J2142" t="s">
        <v>24</v>
      </c>
      <c r="K2142" t="s">
        <v>25</v>
      </c>
      <c r="L2142" t="s">
        <v>25</v>
      </c>
      <c r="M2142" t="s">
        <v>26</v>
      </c>
      <c r="N2142" t="s">
        <v>25</v>
      </c>
      <c r="O2142" t="s">
        <v>21</v>
      </c>
      <c r="P2142" t="s">
        <v>72</v>
      </c>
      <c r="Q2142" t="s">
        <v>29</v>
      </c>
      <c r="R2142" t="s">
        <v>29</v>
      </c>
      <c r="S2142" t="s">
        <v>21</v>
      </c>
      <c r="T2142" t="s">
        <v>25</v>
      </c>
      <c r="U2142" t="s">
        <v>75</v>
      </c>
      <c r="V2142" s="2" t="s">
        <v>57</v>
      </c>
    </row>
    <row r="2143" spans="1:22" x14ac:dyDescent="0.3">
      <c r="A2143" t="s">
        <v>52</v>
      </c>
      <c r="B2143" t="s">
        <v>983</v>
      </c>
      <c r="C2143" t="s">
        <v>984</v>
      </c>
      <c r="D2143" t="s">
        <v>985</v>
      </c>
      <c r="E2143" t="s">
        <v>107</v>
      </c>
      <c r="F2143" t="s">
        <v>25</v>
      </c>
      <c r="G2143" t="s">
        <v>25</v>
      </c>
    </row>
    <row r="2144" spans="1:22" ht="140.4" x14ac:dyDescent="0.3">
      <c r="A2144" t="s">
        <v>158</v>
      </c>
      <c r="B2144" t="s">
        <v>162</v>
      </c>
      <c r="C2144" t="s">
        <v>5261</v>
      </c>
      <c r="D2144" t="s">
        <v>5275</v>
      </c>
      <c r="E2144" t="s">
        <v>158</v>
      </c>
      <c r="F2144" t="s">
        <v>21</v>
      </c>
      <c r="G2144" t="s">
        <v>21</v>
      </c>
      <c r="H2144" t="s">
        <v>50</v>
      </c>
      <c r="I2144" t="s">
        <v>23</v>
      </c>
      <c r="J2144" t="s">
        <v>47</v>
      </c>
      <c r="K2144" t="s">
        <v>21</v>
      </c>
      <c r="L2144" t="s">
        <v>21</v>
      </c>
      <c r="M2144" t="s">
        <v>28</v>
      </c>
      <c r="N2144" t="s">
        <v>21</v>
      </c>
      <c r="O2144" t="s">
        <v>25</v>
      </c>
      <c r="P2144" t="s">
        <v>27</v>
      </c>
      <c r="Q2144" t="s">
        <v>45</v>
      </c>
      <c r="R2144" t="s">
        <v>29</v>
      </c>
      <c r="S2144" t="s">
        <v>21</v>
      </c>
      <c r="T2144" t="s">
        <v>21</v>
      </c>
      <c r="U2144" t="s">
        <v>75</v>
      </c>
      <c r="V2144" s="2" t="s">
        <v>34</v>
      </c>
    </row>
    <row r="2145" spans="1:22" ht="140.4" x14ac:dyDescent="0.3">
      <c r="A2145" t="s">
        <v>49</v>
      </c>
      <c r="B2145" t="s">
        <v>174</v>
      </c>
      <c r="C2145" t="s">
        <v>175</v>
      </c>
      <c r="D2145" t="s">
        <v>1609</v>
      </c>
      <c r="E2145" t="s">
        <v>49</v>
      </c>
      <c r="F2145" t="s">
        <v>21</v>
      </c>
      <c r="G2145" t="s">
        <v>21</v>
      </c>
      <c r="H2145" t="s">
        <v>22</v>
      </c>
      <c r="I2145" t="s">
        <v>35</v>
      </c>
      <c r="J2145" t="s">
        <v>24</v>
      </c>
      <c r="K2145" t="s">
        <v>25</v>
      </c>
      <c r="L2145" t="s">
        <v>25</v>
      </c>
      <c r="M2145" t="s">
        <v>26</v>
      </c>
      <c r="N2145" t="s">
        <v>25</v>
      </c>
      <c r="O2145" t="s">
        <v>21</v>
      </c>
      <c r="P2145" t="s">
        <v>27</v>
      </c>
      <c r="Q2145" t="s">
        <v>28</v>
      </c>
      <c r="R2145" t="s">
        <v>28</v>
      </c>
      <c r="S2145" t="s">
        <v>21</v>
      </c>
      <c r="T2145" t="s">
        <v>21</v>
      </c>
      <c r="U2145" t="s">
        <v>33</v>
      </c>
      <c r="V2145" s="2" t="s">
        <v>34</v>
      </c>
    </row>
    <row r="2146" spans="1:22" ht="140.4" x14ac:dyDescent="0.3">
      <c r="A2146" t="s">
        <v>49</v>
      </c>
      <c r="B2146" t="s">
        <v>174</v>
      </c>
      <c r="C2146" t="s">
        <v>223</v>
      </c>
      <c r="D2146" t="s">
        <v>1616</v>
      </c>
      <c r="E2146" t="s">
        <v>49</v>
      </c>
      <c r="F2146" t="s">
        <v>21</v>
      </c>
      <c r="G2146" t="s">
        <v>21</v>
      </c>
      <c r="H2146" t="s">
        <v>22</v>
      </c>
      <c r="I2146" t="s">
        <v>35</v>
      </c>
      <c r="J2146" t="s">
        <v>24</v>
      </c>
      <c r="K2146" t="s">
        <v>25</v>
      </c>
      <c r="L2146" t="s">
        <v>25</v>
      </c>
      <c r="M2146" t="s">
        <v>26</v>
      </c>
      <c r="N2146" t="s">
        <v>25</v>
      </c>
      <c r="O2146" t="s">
        <v>21</v>
      </c>
      <c r="P2146" t="s">
        <v>27</v>
      </c>
      <c r="Q2146" t="s">
        <v>45</v>
      </c>
      <c r="R2146" t="s">
        <v>28</v>
      </c>
      <c r="S2146" t="s">
        <v>21</v>
      </c>
      <c r="T2146" t="s">
        <v>21</v>
      </c>
      <c r="U2146" t="s">
        <v>33</v>
      </c>
      <c r="V2146" s="2" t="s">
        <v>34</v>
      </c>
    </row>
    <row r="2147" spans="1:22" x14ac:dyDescent="0.3">
      <c r="A2147" t="s">
        <v>62</v>
      </c>
      <c r="B2147" t="s">
        <v>881</v>
      </c>
      <c r="C2147" t="s">
        <v>993</v>
      </c>
      <c r="D2147" t="s">
        <v>1732</v>
      </c>
      <c r="E2147" t="s">
        <v>62</v>
      </c>
      <c r="F2147" t="s">
        <v>21</v>
      </c>
      <c r="G2147" t="s">
        <v>25</v>
      </c>
    </row>
    <row r="2148" spans="1:22" x14ac:dyDescent="0.3">
      <c r="A2148" t="s">
        <v>32</v>
      </c>
      <c r="B2148" t="s">
        <v>1733</v>
      </c>
      <c r="C2148" t="s">
        <v>1859</v>
      </c>
      <c r="D2148" t="s">
        <v>1879</v>
      </c>
      <c r="E2148" t="s">
        <v>32</v>
      </c>
      <c r="F2148" t="s">
        <v>21</v>
      </c>
      <c r="G2148" t="s">
        <v>25</v>
      </c>
    </row>
    <row r="2149" spans="1:22" x14ac:dyDescent="0.3">
      <c r="A2149" t="s">
        <v>82</v>
      </c>
      <c r="B2149" t="s">
        <v>475</v>
      </c>
      <c r="C2149" t="s">
        <v>970</v>
      </c>
      <c r="D2149" t="s">
        <v>4593</v>
      </c>
      <c r="E2149" t="s">
        <v>82</v>
      </c>
      <c r="F2149" t="s">
        <v>25</v>
      </c>
      <c r="G2149" t="s">
        <v>25</v>
      </c>
    </row>
    <row r="2150" spans="1:22" x14ac:dyDescent="0.3">
      <c r="A2150" t="s">
        <v>40</v>
      </c>
      <c r="B2150" t="s">
        <v>637</v>
      </c>
      <c r="C2150" t="s">
        <v>905</v>
      </c>
      <c r="D2150" t="s">
        <v>3320</v>
      </c>
      <c r="E2150" t="s">
        <v>135</v>
      </c>
      <c r="F2150" t="s">
        <v>21</v>
      </c>
      <c r="G2150" t="s">
        <v>21</v>
      </c>
      <c r="H2150" t="s">
        <v>22</v>
      </c>
      <c r="I2150" t="s">
        <v>35</v>
      </c>
      <c r="J2150" t="s">
        <v>47</v>
      </c>
      <c r="K2150" t="s">
        <v>21</v>
      </c>
      <c r="L2150" t="s">
        <v>21</v>
      </c>
      <c r="M2150" t="s">
        <v>47</v>
      </c>
      <c r="N2150" t="s">
        <v>21</v>
      </c>
      <c r="O2150" t="s">
        <v>21</v>
      </c>
      <c r="P2150" t="s">
        <v>27</v>
      </c>
      <c r="Q2150" t="s">
        <v>45</v>
      </c>
      <c r="R2150" t="s">
        <v>45</v>
      </c>
      <c r="S2150" t="s">
        <v>21</v>
      </c>
      <c r="T2150" t="s">
        <v>21</v>
      </c>
      <c r="U2150" t="s">
        <v>42</v>
      </c>
      <c r="V2150" t="s">
        <v>63</v>
      </c>
    </row>
    <row r="2151" spans="1:22" ht="109.2" x14ac:dyDescent="0.3">
      <c r="A2151" t="s">
        <v>32</v>
      </c>
      <c r="B2151" t="s">
        <v>1880</v>
      </c>
      <c r="C2151" t="s">
        <v>1881</v>
      </c>
      <c r="D2151" t="s">
        <v>1917</v>
      </c>
      <c r="E2151" t="s">
        <v>56</v>
      </c>
      <c r="F2151" t="s">
        <v>21</v>
      </c>
      <c r="G2151" t="s">
        <v>21</v>
      </c>
      <c r="H2151" t="s">
        <v>54</v>
      </c>
      <c r="I2151" t="s">
        <v>35</v>
      </c>
      <c r="J2151" t="s">
        <v>24</v>
      </c>
      <c r="K2151" t="s">
        <v>25</v>
      </c>
      <c r="L2151" t="s">
        <v>25</v>
      </c>
      <c r="M2151" t="s">
        <v>28</v>
      </c>
      <c r="N2151" t="s">
        <v>21</v>
      </c>
      <c r="O2151" t="s">
        <v>21</v>
      </c>
      <c r="P2151" t="s">
        <v>27</v>
      </c>
      <c r="Q2151" t="s">
        <v>45</v>
      </c>
      <c r="R2151" t="s">
        <v>45</v>
      </c>
      <c r="S2151" t="s">
        <v>21</v>
      </c>
      <c r="T2151" t="s">
        <v>21</v>
      </c>
      <c r="U2151" t="s">
        <v>42</v>
      </c>
      <c r="V2151" s="2" t="s">
        <v>46</v>
      </c>
    </row>
    <row r="2152" spans="1:22" ht="46.8" x14ac:dyDescent="0.3">
      <c r="A2152" t="s">
        <v>40</v>
      </c>
      <c r="B2152" t="s">
        <v>3366</v>
      </c>
      <c r="C2152" t="s">
        <v>3367</v>
      </c>
      <c r="D2152" t="s">
        <v>3375</v>
      </c>
      <c r="E2152" t="s">
        <v>40</v>
      </c>
      <c r="F2152" t="s">
        <v>21</v>
      </c>
      <c r="G2152" t="s">
        <v>21</v>
      </c>
      <c r="H2152" t="s">
        <v>54</v>
      </c>
      <c r="I2152" t="s">
        <v>35</v>
      </c>
      <c r="J2152" t="s">
        <v>47</v>
      </c>
      <c r="K2152" t="s">
        <v>21</v>
      </c>
      <c r="L2152" t="s">
        <v>25</v>
      </c>
      <c r="M2152" t="s">
        <v>47</v>
      </c>
      <c r="N2152" t="s">
        <v>21</v>
      </c>
      <c r="O2152" t="s">
        <v>21</v>
      </c>
      <c r="P2152" s="2" t="s">
        <v>96</v>
      </c>
      <c r="Q2152" t="s">
        <v>45</v>
      </c>
      <c r="R2152" t="s">
        <v>47</v>
      </c>
      <c r="S2152" t="s">
        <v>21</v>
      </c>
      <c r="T2152" t="s">
        <v>21</v>
      </c>
      <c r="U2152" t="s">
        <v>42</v>
      </c>
      <c r="V2152" t="s">
        <v>63</v>
      </c>
    </row>
    <row r="2153" spans="1:22" ht="140.4" x14ac:dyDescent="0.3">
      <c r="A2153" t="s">
        <v>70</v>
      </c>
      <c r="B2153" t="s">
        <v>174</v>
      </c>
      <c r="C2153" t="s">
        <v>3953</v>
      </c>
      <c r="D2153" t="s">
        <v>4238</v>
      </c>
      <c r="E2153" t="s">
        <v>70</v>
      </c>
      <c r="F2153" t="s">
        <v>21</v>
      </c>
      <c r="G2153" t="s">
        <v>21</v>
      </c>
      <c r="H2153" t="s">
        <v>22</v>
      </c>
      <c r="I2153" t="s">
        <v>35</v>
      </c>
      <c r="J2153" t="s">
        <v>24</v>
      </c>
      <c r="K2153" t="s">
        <v>25</v>
      </c>
      <c r="L2153" t="s">
        <v>25</v>
      </c>
      <c r="M2153" t="s">
        <v>26</v>
      </c>
      <c r="N2153" t="s">
        <v>25</v>
      </c>
      <c r="O2153" t="s">
        <v>21</v>
      </c>
      <c r="P2153" t="s">
        <v>27</v>
      </c>
      <c r="Q2153" t="s">
        <v>45</v>
      </c>
      <c r="R2153" t="s">
        <v>28</v>
      </c>
      <c r="S2153" t="s">
        <v>21</v>
      </c>
      <c r="T2153" t="s">
        <v>21</v>
      </c>
      <c r="U2153" t="s">
        <v>42</v>
      </c>
      <c r="V2153" s="2" t="s">
        <v>34</v>
      </c>
    </row>
    <row r="2154" spans="1:22" ht="140.4" x14ac:dyDescent="0.3">
      <c r="A2154" t="s">
        <v>71</v>
      </c>
      <c r="B2154" t="s">
        <v>890</v>
      </c>
      <c r="C2154" t="s">
        <v>1169</v>
      </c>
      <c r="D2154" t="s">
        <v>2859</v>
      </c>
      <c r="E2154" t="s">
        <v>71</v>
      </c>
      <c r="F2154" t="s">
        <v>21</v>
      </c>
      <c r="G2154" t="s">
        <v>21</v>
      </c>
      <c r="H2154" t="s">
        <v>22</v>
      </c>
      <c r="I2154" t="s">
        <v>41</v>
      </c>
      <c r="J2154" t="s">
        <v>24</v>
      </c>
      <c r="K2154" t="s">
        <v>25</v>
      </c>
      <c r="L2154" t="s">
        <v>25</v>
      </c>
      <c r="M2154" t="s">
        <v>38</v>
      </c>
      <c r="N2154" t="s">
        <v>25</v>
      </c>
      <c r="O2154" t="s">
        <v>21</v>
      </c>
      <c r="P2154" t="s">
        <v>27</v>
      </c>
      <c r="Q2154" t="s">
        <v>29</v>
      </c>
      <c r="R2154" t="s">
        <v>29</v>
      </c>
      <c r="S2154" t="s">
        <v>25</v>
      </c>
      <c r="T2154" t="s">
        <v>25</v>
      </c>
      <c r="U2154" t="s">
        <v>75</v>
      </c>
      <c r="V2154" s="2" t="s">
        <v>34</v>
      </c>
    </row>
    <row r="2155" spans="1:22" ht="140.4" x14ac:dyDescent="0.3">
      <c r="A2155" t="s">
        <v>135</v>
      </c>
      <c r="B2155" t="s">
        <v>478</v>
      </c>
      <c r="C2155" t="s">
        <v>4874</v>
      </c>
      <c r="D2155" t="s">
        <v>4879</v>
      </c>
      <c r="E2155" t="s">
        <v>135</v>
      </c>
      <c r="F2155" t="s">
        <v>21</v>
      </c>
      <c r="G2155" t="s">
        <v>21</v>
      </c>
      <c r="H2155" t="s">
        <v>54</v>
      </c>
      <c r="I2155" t="s">
        <v>23</v>
      </c>
      <c r="J2155" t="s">
        <v>24</v>
      </c>
      <c r="K2155" t="s">
        <v>25</v>
      </c>
      <c r="L2155" t="s">
        <v>25</v>
      </c>
      <c r="M2155" t="s">
        <v>26</v>
      </c>
      <c r="N2155" t="s">
        <v>25</v>
      </c>
      <c r="O2155" t="s">
        <v>21</v>
      </c>
      <c r="P2155" t="s">
        <v>27</v>
      </c>
      <c r="Q2155" t="s">
        <v>28</v>
      </c>
      <c r="R2155" t="s">
        <v>29</v>
      </c>
      <c r="S2155" t="s">
        <v>21</v>
      </c>
      <c r="T2155" t="s">
        <v>21</v>
      </c>
      <c r="U2155" t="s">
        <v>30</v>
      </c>
      <c r="V2155" s="2" t="s">
        <v>34</v>
      </c>
    </row>
    <row r="2156" spans="1:22" ht="62.4" x14ac:dyDescent="0.3">
      <c r="A2156" t="s">
        <v>19</v>
      </c>
      <c r="B2156" t="s">
        <v>174</v>
      </c>
      <c r="C2156" t="s">
        <v>177</v>
      </c>
      <c r="D2156" t="s">
        <v>193</v>
      </c>
      <c r="E2156" t="s">
        <v>19</v>
      </c>
      <c r="F2156" t="s">
        <v>21</v>
      </c>
      <c r="G2156" t="s">
        <v>21</v>
      </c>
      <c r="H2156" t="s">
        <v>54</v>
      </c>
      <c r="I2156" t="s">
        <v>35</v>
      </c>
      <c r="J2156" t="s">
        <v>24</v>
      </c>
      <c r="K2156" t="s">
        <v>25</v>
      </c>
      <c r="L2156" t="s">
        <v>25</v>
      </c>
      <c r="M2156" t="s">
        <v>28</v>
      </c>
      <c r="N2156" t="s">
        <v>21</v>
      </c>
      <c r="O2156" t="s">
        <v>21</v>
      </c>
      <c r="P2156" t="s">
        <v>27</v>
      </c>
      <c r="Q2156" t="s">
        <v>29</v>
      </c>
      <c r="R2156" t="s">
        <v>29</v>
      </c>
      <c r="S2156" t="s">
        <v>21</v>
      </c>
      <c r="T2156" t="s">
        <v>21</v>
      </c>
      <c r="U2156" t="s">
        <v>42</v>
      </c>
      <c r="V2156" s="2" t="s">
        <v>48</v>
      </c>
    </row>
    <row r="2157" spans="1:22" ht="109.2" x14ac:dyDescent="0.3">
      <c r="A2157" t="s">
        <v>137</v>
      </c>
      <c r="B2157" t="s">
        <v>637</v>
      </c>
      <c r="C2157" t="s">
        <v>640</v>
      </c>
      <c r="D2157" t="s">
        <v>4678</v>
      </c>
      <c r="E2157" t="s">
        <v>83</v>
      </c>
      <c r="F2157" t="s">
        <v>21</v>
      </c>
      <c r="G2157" t="s">
        <v>21</v>
      </c>
      <c r="H2157" t="s">
        <v>22</v>
      </c>
      <c r="I2157" t="s">
        <v>35</v>
      </c>
      <c r="J2157" t="s">
        <v>47</v>
      </c>
      <c r="K2157" t="s">
        <v>21</v>
      </c>
      <c r="L2157" t="s">
        <v>21</v>
      </c>
      <c r="M2157" t="s">
        <v>28</v>
      </c>
      <c r="N2157" t="s">
        <v>21</v>
      </c>
      <c r="O2157" t="s">
        <v>21</v>
      </c>
      <c r="P2157" t="s">
        <v>27</v>
      </c>
      <c r="Q2157" t="s">
        <v>45</v>
      </c>
      <c r="R2157" t="s">
        <v>28</v>
      </c>
      <c r="S2157" t="s">
        <v>21</v>
      </c>
      <c r="T2157" t="s">
        <v>21</v>
      </c>
      <c r="U2157" t="s">
        <v>42</v>
      </c>
      <c r="V2157" s="2" t="s">
        <v>46</v>
      </c>
    </row>
    <row r="2158" spans="1:22" x14ac:dyDescent="0.3">
      <c r="A2158" t="s">
        <v>85</v>
      </c>
      <c r="B2158" t="s">
        <v>174</v>
      </c>
      <c r="C2158" t="s">
        <v>700</v>
      </c>
      <c r="D2158" t="s">
        <v>4440</v>
      </c>
      <c r="E2158" t="s">
        <v>85</v>
      </c>
      <c r="F2158" t="s">
        <v>21</v>
      </c>
      <c r="G2158" t="s">
        <v>25</v>
      </c>
    </row>
    <row r="2159" spans="1:22" x14ac:dyDescent="0.3">
      <c r="A2159" t="s">
        <v>85</v>
      </c>
      <c r="B2159" t="s">
        <v>174</v>
      </c>
      <c r="C2159" t="s">
        <v>700</v>
      </c>
      <c r="D2159" t="s">
        <v>4448</v>
      </c>
      <c r="E2159" t="s">
        <v>85</v>
      </c>
      <c r="F2159" t="s">
        <v>21</v>
      </c>
      <c r="G2159" t="s">
        <v>25</v>
      </c>
    </row>
    <row r="2160" spans="1:22" ht="156" x14ac:dyDescent="0.3">
      <c r="A2160" t="s">
        <v>85</v>
      </c>
      <c r="B2160" t="s">
        <v>174</v>
      </c>
      <c r="C2160" t="s">
        <v>779</v>
      </c>
      <c r="D2160" t="s">
        <v>4444</v>
      </c>
      <c r="E2160" t="s">
        <v>85</v>
      </c>
      <c r="F2160" t="s">
        <v>21</v>
      </c>
      <c r="G2160" t="s">
        <v>21</v>
      </c>
      <c r="H2160" t="s">
        <v>22</v>
      </c>
      <c r="I2160" t="s">
        <v>35</v>
      </c>
      <c r="J2160" t="s">
        <v>24</v>
      </c>
      <c r="K2160" t="s">
        <v>25</v>
      </c>
      <c r="L2160" t="s">
        <v>25</v>
      </c>
      <c r="M2160" t="s">
        <v>38</v>
      </c>
      <c r="N2160" t="s">
        <v>25</v>
      </c>
      <c r="O2160" t="s">
        <v>21</v>
      </c>
      <c r="P2160" t="s">
        <v>27</v>
      </c>
      <c r="Q2160" t="s">
        <v>28</v>
      </c>
      <c r="R2160" t="s">
        <v>28</v>
      </c>
      <c r="S2160" t="s">
        <v>21</v>
      </c>
      <c r="T2160" t="s">
        <v>21</v>
      </c>
      <c r="U2160" t="s">
        <v>33</v>
      </c>
      <c r="V2160" s="2" t="s">
        <v>31</v>
      </c>
    </row>
    <row r="2161" spans="1:22" ht="109.2" x14ac:dyDescent="0.3">
      <c r="A2161" t="s">
        <v>102</v>
      </c>
      <c r="B2161" t="s">
        <v>174</v>
      </c>
      <c r="C2161" t="s">
        <v>822</v>
      </c>
      <c r="D2161" t="s">
        <v>3803</v>
      </c>
      <c r="E2161" t="s">
        <v>102</v>
      </c>
      <c r="F2161" t="s">
        <v>21</v>
      </c>
      <c r="G2161" t="s">
        <v>21</v>
      </c>
      <c r="H2161" t="s">
        <v>22</v>
      </c>
      <c r="I2161" t="s">
        <v>23</v>
      </c>
      <c r="J2161" t="s">
        <v>24</v>
      </c>
      <c r="K2161" t="s">
        <v>25</v>
      </c>
      <c r="L2161" t="s">
        <v>25</v>
      </c>
      <c r="M2161" t="s">
        <v>38</v>
      </c>
      <c r="N2161" t="s">
        <v>25</v>
      </c>
      <c r="O2161" t="s">
        <v>21</v>
      </c>
      <c r="P2161" t="s">
        <v>80</v>
      </c>
      <c r="Q2161" t="s">
        <v>45</v>
      </c>
      <c r="R2161" t="s">
        <v>45</v>
      </c>
      <c r="S2161" t="s">
        <v>21</v>
      </c>
      <c r="T2161" t="s">
        <v>21</v>
      </c>
      <c r="U2161" t="s">
        <v>30</v>
      </c>
      <c r="V2161" s="2" t="s">
        <v>66</v>
      </c>
    </row>
    <row r="2162" spans="1:22" ht="140.4" x14ac:dyDescent="0.3">
      <c r="A2162" t="s">
        <v>85</v>
      </c>
      <c r="B2162" t="s">
        <v>475</v>
      </c>
      <c r="C2162" t="s">
        <v>4505</v>
      </c>
      <c r="D2162" t="s">
        <v>4523</v>
      </c>
      <c r="E2162" t="s">
        <v>85</v>
      </c>
      <c r="F2162" t="s">
        <v>21</v>
      </c>
      <c r="G2162" t="s">
        <v>21</v>
      </c>
      <c r="H2162" t="s">
        <v>54</v>
      </c>
      <c r="I2162" t="s">
        <v>35</v>
      </c>
      <c r="J2162" t="s">
        <v>24</v>
      </c>
      <c r="K2162" t="s">
        <v>25</v>
      </c>
      <c r="L2162" t="s">
        <v>25</v>
      </c>
      <c r="M2162" t="s">
        <v>28</v>
      </c>
      <c r="N2162" t="s">
        <v>25</v>
      </c>
      <c r="O2162" t="s">
        <v>21</v>
      </c>
      <c r="P2162" t="s">
        <v>27</v>
      </c>
      <c r="Q2162" t="s">
        <v>45</v>
      </c>
      <c r="R2162" t="s">
        <v>28</v>
      </c>
      <c r="S2162" t="s">
        <v>21</v>
      </c>
      <c r="T2162" t="s">
        <v>21</v>
      </c>
      <c r="U2162" t="s">
        <v>30</v>
      </c>
      <c r="V2162" s="2" t="s">
        <v>34</v>
      </c>
    </row>
    <row r="2163" spans="1:22" ht="140.4" x14ac:dyDescent="0.3">
      <c r="A2163" t="s">
        <v>102</v>
      </c>
      <c r="B2163" t="s">
        <v>174</v>
      </c>
      <c r="C2163" t="s">
        <v>886</v>
      </c>
      <c r="D2163" t="s">
        <v>3819</v>
      </c>
      <c r="E2163" t="s">
        <v>102</v>
      </c>
      <c r="F2163" t="s">
        <v>21</v>
      </c>
      <c r="G2163" t="s">
        <v>21</v>
      </c>
      <c r="H2163" t="s">
        <v>22</v>
      </c>
      <c r="I2163" t="s">
        <v>41</v>
      </c>
      <c r="J2163" t="s">
        <v>24</v>
      </c>
      <c r="K2163" t="s">
        <v>25</v>
      </c>
      <c r="L2163" t="s">
        <v>25</v>
      </c>
      <c r="M2163" t="s">
        <v>26</v>
      </c>
      <c r="N2163" t="s">
        <v>25</v>
      </c>
      <c r="O2163" t="s">
        <v>21</v>
      </c>
      <c r="P2163" t="s">
        <v>27</v>
      </c>
      <c r="Q2163" t="s">
        <v>28</v>
      </c>
      <c r="R2163" t="s">
        <v>29</v>
      </c>
      <c r="S2163" t="s">
        <v>21</v>
      </c>
      <c r="T2163" t="s">
        <v>21</v>
      </c>
      <c r="U2163" t="s">
        <v>75</v>
      </c>
      <c r="V2163" s="2" t="s">
        <v>34</v>
      </c>
    </row>
    <row r="2164" spans="1:22" ht="140.4" x14ac:dyDescent="0.3">
      <c r="A2164" t="s">
        <v>67</v>
      </c>
      <c r="B2164" t="s">
        <v>174</v>
      </c>
      <c r="C2164" t="s">
        <v>2138</v>
      </c>
      <c r="D2164" t="s">
        <v>2397</v>
      </c>
      <c r="E2164" t="s">
        <v>67</v>
      </c>
      <c r="F2164" t="s">
        <v>21</v>
      </c>
      <c r="G2164" t="s">
        <v>21</v>
      </c>
      <c r="H2164" t="s">
        <v>22</v>
      </c>
      <c r="I2164" t="s">
        <v>23</v>
      </c>
      <c r="J2164" t="s">
        <v>24</v>
      </c>
      <c r="K2164" t="s">
        <v>25</v>
      </c>
      <c r="L2164" t="s">
        <v>21</v>
      </c>
      <c r="M2164" t="s">
        <v>47</v>
      </c>
      <c r="N2164" t="s">
        <v>21</v>
      </c>
      <c r="O2164" t="s">
        <v>21</v>
      </c>
      <c r="P2164" t="s">
        <v>27</v>
      </c>
      <c r="Q2164" t="s">
        <v>45</v>
      </c>
      <c r="R2164" t="s">
        <v>28</v>
      </c>
      <c r="S2164" t="s">
        <v>21</v>
      </c>
      <c r="T2164" t="s">
        <v>21</v>
      </c>
      <c r="U2164" t="s">
        <v>42</v>
      </c>
      <c r="V2164" s="2" t="s">
        <v>34</v>
      </c>
    </row>
    <row r="2165" spans="1:22" ht="140.4" x14ac:dyDescent="0.3">
      <c r="A2165" t="s">
        <v>56</v>
      </c>
      <c r="B2165" t="s">
        <v>174</v>
      </c>
      <c r="C2165" t="s">
        <v>2152</v>
      </c>
      <c r="D2165" t="s">
        <v>2337</v>
      </c>
      <c r="E2165" t="s">
        <v>56</v>
      </c>
      <c r="F2165" t="s">
        <v>21</v>
      </c>
      <c r="G2165" t="s">
        <v>21</v>
      </c>
      <c r="H2165" t="s">
        <v>22</v>
      </c>
      <c r="I2165" t="s">
        <v>35</v>
      </c>
      <c r="J2165" t="s">
        <v>24</v>
      </c>
      <c r="K2165" t="s">
        <v>25</v>
      </c>
      <c r="L2165" t="s">
        <v>25</v>
      </c>
      <c r="M2165" t="s">
        <v>26</v>
      </c>
      <c r="N2165" t="s">
        <v>25</v>
      </c>
      <c r="O2165" t="s">
        <v>21</v>
      </c>
      <c r="P2165" t="s">
        <v>27</v>
      </c>
      <c r="Q2165" t="s">
        <v>45</v>
      </c>
      <c r="R2165" t="s">
        <v>28</v>
      </c>
      <c r="S2165" t="s">
        <v>21</v>
      </c>
      <c r="T2165" t="s">
        <v>21</v>
      </c>
      <c r="U2165" t="s">
        <v>33</v>
      </c>
      <c r="V2165" s="2" t="s">
        <v>34</v>
      </c>
    </row>
    <row r="2166" spans="1:22" x14ac:dyDescent="0.3">
      <c r="A2166" t="s">
        <v>44</v>
      </c>
      <c r="B2166" t="s">
        <v>174</v>
      </c>
      <c r="C2166" t="s">
        <v>175</v>
      </c>
      <c r="D2166" t="s">
        <v>3714</v>
      </c>
      <c r="E2166" t="s">
        <v>44</v>
      </c>
      <c r="F2166" t="s">
        <v>21</v>
      </c>
      <c r="G2166" t="s">
        <v>25</v>
      </c>
    </row>
    <row r="2167" spans="1:22" ht="140.4" x14ac:dyDescent="0.3">
      <c r="A2167" t="s">
        <v>65</v>
      </c>
      <c r="B2167" t="s">
        <v>162</v>
      </c>
      <c r="C2167" t="s">
        <v>3068</v>
      </c>
      <c r="D2167" t="s">
        <v>3074</v>
      </c>
      <c r="E2167" t="s">
        <v>65</v>
      </c>
      <c r="F2167" t="s">
        <v>21</v>
      </c>
      <c r="G2167" t="s">
        <v>21</v>
      </c>
      <c r="H2167" t="s">
        <v>54</v>
      </c>
      <c r="I2167" t="s">
        <v>35</v>
      </c>
      <c r="J2167" t="s">
        <v>24</v>
      </c>
      <c r="K2167" t="s">
        <v>25</v>
      </c>
      <c r="L2167" t="s">
        <v>25</v>
      </c>
      <c r="M2167" t="s">
        <v>28</v>
      </c>
      <c r="N2167" t="s">
        <v>25</v>
      </c>
      <c r="O2167" t="s">
        <v>21</v>
      </c>
      <c r="P2167" t="s">
        <v>27</v>
      </c>
      <c r="Q2167" t="s">
        <v>28</v>
      </c>
      <c r="R2167" t="s">
        <v>29</v>
      </c>
      <c r="S2167" t="s">
        <v>21</v>
      </c>
      <c r="T2167" t="s">
        <v>21</v>
      </c>
      <c r="U2167" t="s">
        <v>75</v>
      </c>
      <c r="V2167" s="2" t="s">
        <v>34</v>
      </c>
    </row>
    <row r="2168" spans="1:22" x14ac:dyDescent="0.3">
      <c r="A2168" t="s">
        <v>37</v>
      </c>
      <c r="B2168" t="s">
        <v>174</v>
      </c>
      <c r="C2168" t="s">
        <v>1938</v>
      </c>
      <c r="D2168" t="s">
        <v>3473</v>
      </c>
      <c r="E2168" t="s">
        <v>37</v>
      </c>
      <c r="F2168" t="s">
        <v>21</v>
      </c>
      <c r="G2168" t="s">
        <v>21</v>
      </c>
      <c r="H2168" t="s">
        <v>22</v>
      </c>
      <c r="I2168" t="s">
        <v>35</v>
      </c>
      <c r="J2168" t="s">
        <v>24</v>
      </c>
      <c r="K2168" t="s">
        <v>25</v>
      </c>
      <c r="L2168" t="s">
        <v>25</v>
      </c>
      <c r="M2168" t="s">
        <v>28</v>
      </c>
      <c r="N2168" t="s">
        <v>25</v>
      </c>
      <c r="O2168" t="s">
        <v>21</v>
      </c>
      <c r="P2168" t="s">
        <v>27</v>
      </c>
      <c r="Q2168" t="s">
        <v>45</v>
      </c>
      <c r="R2168" t="s">
        <v>28</v>
      </c>
      <c r="S2168" t="s">
        <v>21</v>
      </c>
      <c r="T2168" t="s">
        <v>21</v>
      </c>
      <c r="U2168" t="s">
        <v>42</v>
      </c>
      <c r="V2168" t="s">
        <v>111</v>
      </c>
    </row>
    <row r="2169" spans="1:22" x14ac:dyDescent="0.3">
      <c r="A2169" t="s">
        <v>85</v>
      </c>
      <c r="B2169" t="s">
        <v>174</v>
      </c>
      <c r="C2169" t="s">
        <v>779</v>
      </c>
      <c r="D2169" t="s">
        <v>4463</v>
      </c>
      <c r="E2169" t="s">
        <v>85</v>
      </c>
      <c r="F2169" t="s">
        <v>21</v>
      </c>
      <c r="G2169" t="s">
        <v>25</v>
      </c>
    </row>
    <row r="2170" spans="1:22" ht="140.4" x14ac:dyDescent="0.3">
      <c r="A2170" t="s">
        <v>141</v>
      </c>
      <c r="B2170" t="s">
        <v>174</v>
      </c>
      <c r="C2170" t="s">
        <v>1064</v>
      </c>
      <c r="D2170" t="s">
        <v>3736</v>
      </c>
      <c r="E2170" t="s">
        <v>74</v>
      </c>
      <c r="F2170" t="s">
        <v>21</v>
      </c>
      <c r="G2170" t="s">
        <v>21</v>
      </c>
      <c r="H2170" t="s">
        <v>22</v>
      </c>
      <c r="I2170" t="s">
        <v>35</v>
      </c>
      <c r="J2170" t="s">
        <v>47</v>
      </c>
      <c r="K2170" t="s">
        <v>21</v>
      </c>
      <c r="L2170" t="s">
        <v>25</v>
      </c>
      <c r="M2170" t="s">
        <v>28</v>
      </c>
      <c r="N2170" t="s">
        <v>25</v>
      </c>
      <c r="O2170" t="s">
        <v>21</v>
      </c>
      <c r="P2170" t="s">
        <v>27</v>
      </c>
      <c r="Q2170" t="s">
        <v>45</v>
      </c>
      <c r="R2170" t="s">
        <v>28</v>
      </c>
      <c r="S2170" t="s">
        <v>21</v>
      </c>
      <c r="T2170" t="s">
        <v>21</v>
      </c>
      <c r="U2170" t="s">
        <v>33</v>
      </c>
      <c r="V2170" s="2" t="s">
        <v>34</v>
      </c>
    </row>
    <row r="2171" spans="1:22" x14ac:dyDescent="0.3">
      <c r="A2171" t="s">
        <v>85</v>
      </c>
      <c r="B2171" t="s">
        <v>174</v>
      </c>
      <c r="C2171" t="s">
        <v>3740</v>
      </c>
      <c r="D2171" t="s">
        <v>4502</v>
      </c>
      <c r="E2171" t="s">
        <v>85</v>
      </c>
      <c r="F2171" t="s">
        <v>21</v>
      </c>
      <c r="G2171" t="s">
        <v>25</v>
      </c>
    </row>
    <row r="2172" spans="1:22" x14ac:dyDescent="0.3">
      <c r="A2172" t="s">
        <v>85</v>
      </c>
      <c r="B2172" t="s">
        <v>174</v>
      </c>
      <c r="C2172" t="s">
        <v>700</v>
      </c>
      <c r="D2172" t="s">
        <v>4474</v>
      </c>
      <c r="E2172" t="s">
        <v>85</v>
      </c>
      <c r="F2172" t="s">
        <v>21</v>
      </c>
      <c r="G2172" t="s">
        <v>25</v>
      </c>
    </row>
    <row r="2173" spans="1:22" ht="140.4" x14ac:dyDescent="0.3">
      <c r="A2173" t="s">
        <v>74</v>
      </c>
      <c r="B2173" t="s">
        <v>174</v>
      </c>
      <c r="C2173" t="s">
        <v>3953</v>
      </c>
      <c r="D2173" t="s">
        <v>4131</v>
      </c>
      <c r="E2173" t="s">
        <v>74</v>
      </c>
      <c r="F2173" t="s">
        <v>21</v>
      </c>
      <c r="G2173" t="s">
        <v>21</v>
      </c>
      <c r="H2173" t="s">
        <v>22</v>
      </c>
      <c r="I2173" t="s">
        <v>35</v>
      </c>
      <c r="J2173" t="s">
        <v>24</v>
      </c>
      <c r="K2173" t="s">
        <v>25</v>
      </c>
      <c r="L2173" t="s">
        <v>25</v>
      </c>
      <c r="M2173" t="s">
        <v>38</v>
      </c>
      <c r="N2173" t="s">
        <v>25</v>
      </c>
      <c r="O2173" t="s">
        <v>21</v>
      </c>
      <c r="P2173" t="s">
        <v>72</v>
      </c>
      <c r="Q2173" t="s">
        <v>45</v>
      </c>
      <c r="R2173" t="s">
        <v>29</v>
      </c>
      <c r="S2173" t="s">
        <v>21</v>
      </c>
      <c r="T2173" t="s">
        <v>21</v>
      </c>
      <c r="U2173" t="s">
        <v>42</v>
      </c>
      <c r="V2173" s="2" t="s">
        <v>34</v>
      </c>
    </row>
    <row r="2174" spans="1:22" x14ac:dyDescent="0.3">
      <c r="A2174" t="s">
        <v>62</v>
      </c>
      <c r="B2174" t="s">
        <v>1733</v>
      </c>
      <c r="C2174" t="s">
        <v>1740</v>
      </c>
      <c r="D2174" t="s">
        <v>1807</v>
      </c>
      <c r="E2174" t="s">
        <v>62</v>
      </c>
      <c r="F2174" t="s">
        <v>25</v>
      </c>
      <c r="G2174" t="s">
        <v>21</v>
      </c>
    </row>
    <row r="2175" spans="1:22" ht="140.4" x14ac:dyDescent="0.3">
      <c r="A2175" t="s">
        <v>74</v>
      </c>
      <c r="B2175" t="s">
        <v>174</v>
      </c>
      <c r="C2175" t="s">
        <v>3918</v>
      </c>
      <c r="D2175" t="s">
        <v>4040</v>
      </c>
      <c r="E2175" t="s">
        <v>74</v>
      </c>
      <c r="F2175" t="s">
        <v>21</v>
      </c>
      <c r="G2175" t="s">
        <v>21</v>
      </c>
      <c r="H2175" t="s">
        <v>22</v>
      </c>
      <c r="I2175" t="s">
        <v>35</v>
      </c>
      <c r="J2175" t="s">
        <v>24</v>
      </c>
      <c r="K2175" t="s">
        <v>21</v>
      </c>
      <c r="L2175" t="s">
        <v>25</v>
      </c>
      <c r="M2175" t="s">
        <v>26</v>
      </c>
      <c r="N2175" t="s">
        <v>25</v>
      </c>
      <c r="O2175" t="s">
        <v>21</v>
      </c>
      <c r="P2175" t="s">
        <v>27</v>
      </c>
      <c r="Q2175" t="s">
        <v>45</v>
      </c>
      <c r="R2175" t="s">
        <v>29</v>
      </c>
      <c r="S2175" t="s">
        <v>21</v>
      </c>
      <c r="T2175" t="s">
        <v>21</v>
      </c>
      <c r="U2175" t="s">
        <v>33</v>
      </c>
      <c r="V2175" s="2" t="s">
        <v>34</v>
      </c>
    </row>
    <row r="2176" spans="1:22" ht="140.4" x14ac:dyDescent="0.3">
      <c r="A2176" t="s">
        <v>74</v>
      </c>
      <c r="B2176" t="s">
        <v>174</v>
      </c>
      <c r="C2176" t="s">
        <v>886</v>
      </c>
      <c r="D2176" t="s">
        <v>3992</v>
      </c>
      <c r="E2176" t="s">
        <v>74</v>
      </c>
      <c r="F2176" t="s">
        <v>21</v>
      </c>
      <c r="G2176" t="s">
        <v>21</v>
      </c>
      <c r="H2176" t="s">
        <v>22</v>
      </c>
      <c r="I2176" t="s">
        <v>23</v>
      </c>
      <c r="J2176" t="s">
        <v>24</v>
      </c>
      <c r="K2176" t="s">
        <v>25</v>
      </c>
      <c r="L2176" t="s">
        <v>21</v>
      </c>
      <c r="M2176" t="s">
        <v>47</v>
      </c>
      <c r="N2176" t="s">
        <v>21</v>
      </c>
      <c r="O2176" t="s">
        <v>21</v>
      </c>
      <c r="P2176" t="s">
        <v>27</v>
      </c>
      <c r="Q2176" t="s">
        <v>45</v>
      </c>
      <c r="R2176" t="s">
        <v>28</v>
      </c>
      <c r="S2176" t="s">
        <v>21</v>
      </c>
      <c r="T2176" t="s">
        <v>21</v>
      </c>
      <c r="U2176" t="s">
        <v>30</v>
      </c>
      <c r="V2176" s="2" t="s">
        <v>34</v>
      </c>
    </row>
    <row r="2177" spans="1:22" ht="124.8" x14ac:dyDescent="0.3">
      <c r="A2177" t="s">
        <v>40</v>
      </c>
      <c r="B2177" t="s">
        <v>162</v>
      </c>
      <c r="C2177" t="s">
        <v>505</v>
      </c>
      <c r="D2177" t="s">
        <v>3299</v>
      </c>
      <c r="E2177" t="s">
        <v>37</v>
      </c>
      <c r="F2177" t="s">
        <v>21</v>
      </c>
      <c r="G2177" t="s">
        <v>21</v>
      </c>
      <c r="H2177" t="s">
        <v>22</v>
      </c>
      <c r="I2177" t="s">
        <v>35</v>
      </c>
      <c r="J2177" t="s">
        <v>24</v>
      </c>
      <c r="K2177" t="s">
        <v>25</v>
      </c>
      <c r="L2177" t="s">
        <v>25</v>
      </c>
      <c r="M2177" t="s">
        <v>26</v>
      </c>
      <c r="N2177" t="s">
        <v>25</v>
      </c>
      <c r="O2177" t="s">
        <v>21</v>
      </c>
      <c r="P2177" t="s">
        <v>27</v>
      </c>
      <c r="Q2177" t="s">
        <v>28</v>
      </c>
      <c r="R2177" t="s">
        <v>29</v>
      </c>
      <c r="S2177" t="s">
        <v>21</v>
      </c>
      <c r="T2177" t="s">
        <v>21</v>
      </c>
      <c r="U2177" t="s">
        <v>33</v>
      </c>
      <c r="V2177" s="2" t="s">
        <v>94</v>
      </c>
    </row>
    <row r="2178" spans="1:22" x14ac:dyDescent="0.3">
      <c r="A2178" t="s">
        <v>40</v>
      </c>
      <c r="B2178" t="s">
        <v>963</v>
      </c>
      <c r="C2178" t="s">
        <v>3369</v>
      </c>
      <c r="D2178" t="s">
        <v>3385</v>
      </c>
      <c r="E2178" t="s">
        <v>40</v>
      </c>
      <c r="F2178" t="s">
        <v>25</v>
      </c>
      <c r="G2178" t="s">
        <v>21</v>
      </c>
    </row>
    <row r="2179" spans="1:22" ht="109.2" x14ac:dyDescent="0.3">
      <c r="A2179" t="s">
        <v>59</v>
      </c>
      <c r="B2179" t="s">
        <v>3366</v>
      </c>
      <c r="C2179" t="s">
        <v>3533</v>
      </c>
      <c r="D2179" t="s">
        <v>3536</v>
      </c>
      <c r="E2179" t="s">
        <v>135</v>
      </c>
      <c r="F2179" t="s">
        <v>21</v>
      </c>
      <c r="G2179" t="s">
        <v>21</v>
      </c>
      <c r="H2179" t="s">
        <v>54</v>
      </c>
      <c r="I2179" t="s">
        <v>23</v>
      </c>
      <c r="J2179" t="s">
        <v>24</v>
      </c>
      <c r="K2179" t="s">
        <v>25</v>
      </c>
      <c r="L2179" t="s">
        <v>25</v>
      </c>
      <c r="M2179" t="s">
        <v>28</v>
      </c>
      <c r="N2179" t="s">
        <v>25</v>
      </c>
      <c r="O2179" t="s">
        <v>21</v>
      </c>
      <c r="P2179" t="s">
        <v>27</v>
      </c>
      <c r="Q2179" t="s">
        <v>45</v>
      </c>
      <c r="R2179" t="s">
        <v>45</v>
      </c>
      <c r="S2179" t="s">
        <v>21</v>
      </c>
      <c r="T2179" t="s">
        <v>21</v>
      </c>
      <c r="U2179" t="s">
        <v>30</v>
      </c>
      <c r="V2179" s="2" t="s">
        <v>91</v>
      </c>
    </row>
    <row r="2180" spans="1:22" ht="109.2" x14ac:dyDescent="0.3">
      <c r="A2180" t="s">
        <v>61</v>
      </c>
      <c r="B2180" t="s">
        <v>475</v>
      </c>
      <c r="C2180" t="s">
        <v>1323</v>
      </c>
      <c r="D2180" t="s">
        <v>1328</v>
      </c>
      <c r="E2180" t="s">
        <v>61</v>
      </c>
      <c r="F2180" t="s">
        <v>21</v>
      </c>
      <c r="G2180" t="s">
        <v>21</v>
      </c>
      <c r="H2180" t="s">
        <v>50</v>
      </c>
      <c r="I2180" t="s">
        <v>23</v>
      </c>
      <c r="J2180" t="s">
        <v>24</v>
      </c>
      <c r="K2180" t="s">
        <v>25</v>
      </c>
      <c r="L2180" t="s">
        <v>25</v>
      </c>
      <c r="M2180" t="s">
        <v>28</v>
      </c>
      <c r="N2180" t="s">
        <v>21</v>
      </c>
      <c r="O2180" t="s">
        <v>21</v>
      </c>
      <c r="P2180" t="s">
        <v>27</v>
      </c>
      <c r="Q2180" t="s">
        <v>45</v>
      </c>
      <c r="R2180" t="s">
        <v>45</v>
      </c>
      <c r="S2180" t="s">
        <v>21</v>
      </c>
      <c r="T2180" t="s">
        <v>21</v>
      </c>
      <c r="U2180" t="s">
        <v>33</v>
      </c>
      <c r="V2180" s="2" t="s">
        <v>66</v>
      </c>
    </row>
    <row r="2181" spans="1:22" ht="140.4" x14ac:dyDescent="0.3">
      <c r="A2181" t="s">
        <v>65</v>
      </c>
      <c r="B2181" t="s">
        <v>162</v>
      </c>
      <c r="C2181" t="s">
        <v>3064</v>
      </c>
      <c r="D2181" t="s">
        <v>3065</v>
      </c>
      <c r="E2181" t="s">
        <v>65</v>
      </c>
      <c r="F2181" t="s">
        <v>21</v>
      </c>
      <c r="G2181" t="s">
        <v>21</v>
      </c>
      <c r="H2181" t="s">
        <v>22</v>
      </c>
      <c r="I2181" t="s">
        <v>23</v>
      </c>
      <c r="J2181" t="s">
        <v>24</v>
      </c>
      <c r="K2181" t="s">
        <v>25</v>
      </c>
      <c r="L2181" t="s">
        <v>25</v>
      </c>
      <c r="M2181" t="s">
        <v>38</v>
      </c>
      <c r="N2181" t="s">
        <v>25</v>
      </c>
      <c r="O2181" t="s">
        <v>21</v>
      </c>
      <c r="P2181" t="s">
        <v>27</v>
      </c>
      <c r="Q2181" t="s">
        <v>45</v>
      </c>
      <c r="R2181" t="s">
        <v>29</v>
      </c>
      <c r="S2181" t="s">
        <v>21</v>
      </c>
      <c r="T2181" t="s">
        <v>21</v>
      </c>
      <c r="U2181" t="s">
        <v>75</v>
      </c>
      <c r="V2181" s="2" t="s">
        <v>34</v>
      </c>
    </row>
    <row r="2182" spans="1:22" ht="109.2" x14ac:dyDescent="0.3">
      <c r="A2182" t="s">
        <v>59</v>
      </c>
      <c r="B2182" t="s">
        <v>3366</v>
      </c>
      <c r="C2182" t="s">
        <v>3593</v>
      </c>
      <c r="D2182" t="s">
        <v>3631</v>
      </c>
      <c r="E2182" t="s">
        <v>59</v>
      </c>
      <c r="F2182" t="s">
        <v>21</v>
      </c>
      <c r="G2182" t="s">
        <v>21</v>
      </c>
      <c r="H2182" t="s">
        <v>54</v>
      </c>
      <c r="I2182" t="s">
        <v>35</v>
      </c>
      <c r="J2182" t="s">
        <v>24</v>
      </c>
      <c r="K2182" t="s">
        <v>21</v>
      </c>
      <c r="L2182" t="s">
        <v>25</v>
      </c>
      <c r="M2182" t="s">
        <v>47</v>
      </c>
      <c r="N2182" t="s">
        <v>21</v>
      </c>
      <c r="O2182" t="s">
        <v>21</v>
      </c>
      <c r="P2182" t="s">
        <v>27</v>
      </c>
      <c r="Q2182" t="s">
        <v>45</v>
      </c>
      <c r="R2182" t="s">
        <v>45</v>
      </c>
      <c r="S2182" t="s">
        <v>21</v>
      </c>
      <c r="T2182" t="s">
        <v>21</v>
      </c>
      <c r="U2182" t="s">
        <v>33</v>
      </c>
      <c r="V2182" s="2" t="s">
        <v>99</v>
      </c>
    </row>
    <row r="2183" spans="1:22" ht="46.8" x14ac:dyDescent="0.3">
      <c r="A2183" t="s">
        <v>43</v>
      </c>
      <c r="B2183" t="s">
        <v>174</v>
      </c>
      <c r="C2183" t="s">
        <v>1938</v>
      </c>
      <c r="D2183" t="s">
        <v>3931</v>
      </c>
      <c r="E2183" t="s">
        <v>43</v>
      </c>
      <c r="F2183" t="s">
        <v>21</v>
      </c>
      <c r="G2183" t="s">
        <v>21</v>
      </c>
      <c r="H2183" t="s">
        <v>54</v>
      </c>
      <c r="I2183" t="s">
        <v>23</v>
      </c>
      <c r="J2183" t="s">
        <v>24</v>
      </c>
      <c r="K2183" t="s">
        <v>25</v>
      </c>
      <c r="L2183" t="s">
        <v>25</v>
      </c>
      <c r="M2183" t="s">
        <v>28</v>
      </c>
      <c r="N2183" t="s">
        <v>21</v>
      </c>
      <c r="O2183" t="s">
        <v>21</v>
      </c>
      <c r="P2183" t="s">
        <v>27</v>
      </c>
      <c r="Q2183" t="s">
        <v>45</v>
      </c>
      <c r="R2183" t="s">
        <v>47</v>
      </c>
      <c r="S2183" t="s">
        <v>21</v>
      </c>
      <c r="T2183" t="s">
        <v>21</v>
      </c>
      <c r="U2183" t="s">
        <v>42</v>
      </c>
      <c r="V2183" s="2" t="s">
        <v>81</v>
      </c>
    </row>
    <row r="2184" spans="1:22" ht="156" x14ac:dyDescent="0.3">
      <c r="A2184" t="s">
        <v>73</v>
      </c>
      <c r="B2184" t="s">
        <v>162</v>
      </c>
      <c r="C2184" t="s">
        <v>429</v>
      </c>
      <c r="D2184" t="s">
        <v>435</v>
      </c>
      <c r="E2184" t="s">
        <v>73</v>
      </c>
      <c r="F2184" t="s">
        <v>21</v>
      </c>
      <c r="G2184" t="s">
        <v>21</v>
      </c>
      <c r="H2184" t="s">
        <v>22</v>
      </c>
      <c r="I2184" t="s">
        <v>35</v>
      </c>
      <c r="J2184" t="s">
        <v>24</v>
      </c>
      <c r="K2184" t="s">
        <v>25</v>
      </c>
      <c r="L2184" t="s">
        <v>25</v>
      </c>
      <c r="M2184" t="s">
        <v>26</v>
      </c>
      <c r="N2184" t="s">
        <v>21</v>
      </c>
      <c r="O2184" t="s">
        <v>21</v>
      </c>
      <c r="P2184" t="s">
        <v>27</v>
      </c>
      <c r="Q2184" t="s">
        <v>45</v>
      </c>
      <c r="R2184" t="s">
        <v>28</v>
      </c>
      <c r="S2184" t="s">
        <v>21</v>
      </c>
      <c r="T2184" t="s">
        <v>21</v>
      </c>
      <c r="U2184" t="s">
        <v>33</v>
      </c>
      <c r="V2184" s="2" t="s">
        <v>31</v>
      </c>
    </row>
    <row r="2185" spans="1:22" ht="93.6" x14ac:dyDescent="0.3">
      <c r="A2185" t="s">
        <v>64</v>
      </c>
      <c r="B2185" t="s">
        <v>162</v>
      </c>
      <c r="C2185" t="s">
        <v>505</v>
      </c>
      <c r="D2185" t="s">
        <v>3133</v>
      </c>
      <c r="E2185" t="s">
        <v>40</v>
      </c>
      <c r="F2185" t="s">
        <v>21</v>
      </c>
      <c r="G2185" t="s">
        <v>21</v>
      </c>
      <c r="H2185" t="s">
        <v>54</v>
      </c>
      <c r="I2185" t="s">
        <v>23</v>
      </c>
      <c r="J2185" t="s">
        <v>24</v>
      </c>
      <c r="K2185" t="s">
        <v>25</v>
      </c>
      <c r="L2185" t="s">
        <v>25</v>
      </c>
      <c r="M2185" t="s">
        <v>26</v>
      </c>
      <c r="N2185" t="s">
        <v>21</v>
      </c>
      <c r="O2185" t="s">
        <v>21</v>
      </c>
      <c r="P2185" t="s">
        <v>27</v>
      </c>
      <c r="Q2185" t="s">
        <v>28</v>
      </c>
      <c r="R2185" t="s">
        <v>29</v>
      </c>
      <c r="S2185" t="s">
        <v>21</v>
      </c>
      <c r="T2185" t="s">
        <v>21</v>
      </c>
      <c r="U2185" t="s">
        <v>42</v>
      </c>
      <c r="V2185" s="2" t="s">
        <v>133</v>
      </c>
    </row>
    <row r="2186" spans="1:22" ht="156" x14ac:dyDescent="0.3">
      <c r="A2186" t="s">
        <v>64</v>
      </c>
      <c r="B2186" t="s">
        <v>162</v>
      </c>
      <c r="C2186" t="s">
        <v>3123</v>
      </c>
      <c r="D2186" t="s">
        <v>3207</v>
      </c>
      <c r="E2186" t="s">
        <v>64</v>
      </c>
      <c r="F2186" t="s">
        <v>21</v>
      </c>
      <c r="G2186" t="s">
        <v>21</v>
      </c>
      <c r="H2186" t="s">
        <v>22</v>
      </c>
      <c r="I2186" t="s">
        <v>35</v>
      </c>
      <c r="J2186" t="s">
        <v>24</v>
      </c>
      <c r="K2186" t="s">
        <v>25</v>
      </c>
      <c r="L2186" t="s">
        <v>25</v>
      </c>
      <c r="M2186" t="s">
        <v>28</v>
      </c>
      <c r="N2186" t="s">
        <v>25</v>
      </c>
      <c r="O2186" t="s">
        <v>21</v>
      </c>
      <c r="P2186" s="2" t="s">
        <v>134</v>
      </c>
      <c r="Q2186" t="s">
        <v>45</v>
      </c>
      <c r="R2186" t="s">
        <v>28</v>
      </c>
      <c r="S2186" t="s">
        <v>25</v>
      </c>
      <c r="T2186" t="s">
        <v>25</v>
      </c>
      <c r="U2186" t="s">
        <v>42</v>
      </c>
      <c r="V2186" s="2" t="s">
        <v>31</v>
      </c>
    </row>
    <row r="2187" spans="1:22" ht="140.4" x14ac:dyDescent="0.3">
      <c r="A2187" t="s">
        <v>79</v>
      </c>
      <c r="B2187" t="s">
        <v>478</v>
      </c>
      <c r="C2187" t="s">
        <v>562</v>
      </c>
      <c r="D2187" t="s">
        <v>578</v>
      </c>
      <c r="E2187" t="s">
        <v>79</v>
      </c>
      <c r="F2187" t="s">
        <v>21</v>
      </c>
      <c r="G2187" t="s">
        <v>21</v>
      </c>
      <c r="H2187" t="s">
        <v>22</v>
      </c>
      <c r="I2187" t="s">
        <v>23</v>
      </c>
      <c r="J2187" t="s">
        <v>24</v>
      </c>
      <c r="K2187" t="s">
        <v>25</v>
      </c>
      <c r="L2187" t="s">
        <v>25</v>
      </c>
      <c r="M2187" t="s">
        <v>26</v>
      </c>
      <c r="N2187" t="s">
        <v>25</v>
      </c>
      <c r="O2187" t="s">
        <v>21</v>
      </c>
      <c r="P2187" t="s">
        <v>27</v>
      </c>
      <c r="Q2187" t="s">
        <v>28</v>
      </c>
      <c r="R2187" t="s">
        <v>29</v>
      </c>
      <c r="S2187" t="s">
        <v>21</v>
      </c>
      <c r="T2187" t="s">
        <v>21</v>
      </c>
      <c r="U2187" t="s">
        <v>30</v>
      </c>
      <c r="V2187" s="2" t="s">
        <v>34</v>
      </c>
    </row>
    <row r="2188" spans="1:22" ht="140.4" x14ac:dyDescent="0.3">
      <c r="A2188" t="s">
        <v>74</v>
      </c>
      <c r="B2188" t="s">
        <v>174</v>
      </c>
      <c r="C2188" t="s">
        <v>1064</v>
      </c>
      <c r="D2188" t="s">
        <v>4141</v>
      </c>
      <c r="E2188" t="s">
        <v>74</v>
      </c>
      <c r="F2188" t="s">
        <v>21</v>
      </c>
      <c r="G2188" t="s">
        <v>21</v>
      </c>
      <c r="H2188" t="s">
        <v>22</v>
      </c>
      <c r="I2188" t="s">
        <v>35</v>
      </c>
      <c r="J2188" t="s">
        <v>47</v>
      </c>
      <c r="K2188" t="s">
        <v>25</v>
      </c>
      <c r="L2188" t="s">
        <v>25</v>
      </c>
      <c r="M2188" t="s">
        <v>26</v>
      </c>
      <c r="N2188" t="s">
        <v>25</v>
      </c>
      <c r="O2188" t="s">
        <v>21</v>
      </c>
      <c r="P2188" t="s">
        <v>27</v>
      </c>
      <c r="Q2188" t="s">
        <v>45</v>
      </c>
      <c r="R2188" t="s">
        <v>45</v>
      </c>
      <c r="S2188" t="s">
        <v>21</v>
      </c>
      <c r="T2188" t="s">
        <v>25</v>
      </c>
      <c r="U2188" t="s">
        <v>33</v>
      </c>
      <c r="V2188" s="2" t="s">
        <v>34</v>
      </c>
    </row>
    <row r="2189" spans="1:22" ht="78" x14ac:dyDescent="0.3">
      <c r="A2189" t="s">
        <v>102</v>
      </c>
      <c r="B2189" t="s">
        <v>174</v>
      </c>
      <c r="C2189" t="s">
        <v>886</v>
      </c>
      <c r="D2189" t="s">
        <v>3783</v>
      </c>
      <c r="E2189" t="s">
        <v>102</v>
      </c>
      <c r="F2189" t="s">
        <v>21</v>
      </c>
      <c r="G2189" t="s">
        <v>21</v>
      </c>
      <c r="H2189" t="s">
        <v>22</v>
      </c>
      <c r="I2189" t="s">
        <v>35</v>
      </c>
      <c r="J2189" t="s">
        <v>47</v>
      </c>
      <c r="K2189" t="s">
        <v>21</v>
      </c>
      <c r="L2189" t="s">
        <v>25</v>
      </c>
      <c r="M2189" t="s">
        <v>47</v>
      </c>
      <c r="N2189" t="s">
        <v>21</v>
      </c>
      <c r="O2189" t="s">
        <v>21</v>
      </c>
      <c r="P2189" t="s">
        <v>27</v>
      </c>
      <c r="Q2189" t="s">
        <v>45</v>
      </c>
      <c r="R2189" t="s">
        <v>47</v>
      </c>
      <c r="S2189" t="s">
        <v>21</v>
      </c>
      <c r="T2189" t="s">
        <v>21</v>
      </c>
      <c r="U2189" t="s">
        <v>42</v>
      </c>
      <c r="V2189" s="2" t="s">
        <v>77</v>
      </c>
    </row>
    <row r="2190" spans="1:22" ht="78" x14ac:dyDescent="0.3">
      <c r="A2190" t="s">
        <v>137</v>
      </c>
      <c r="B2190" t="s">
        <v>637</v>
      </c>
      <c r="C2190" t="s">
        <v>905</v>
      </c>
      <c r="D2190" t="s">
        <v>4677</v>
      </c>
      <c r="E2190" t="s">
        <v>83</v>
      </c>
      <c r="F2190" t="s">
        <v>21</v>
      </c>
      <c r="G2190" t="s">
        <v>21</v>
      </c>
      <c r="H2190" t="s">
        <v>22</v>
      </c>
      <c r="I2190" t="s">
        <v>35</v>
      </c>
      <c r="J2190" t="s">
        <v>47</v>
      </c>
      <c r="K2190" t="s">
        <v>25</v>
      </c>
      <c r="L2190" t="s">
        <v>25</v>
      </c>
      <c r="M2190" t="s">
        <v>28</v>
      </c>
      <c r="N2190" t="s">
        <v>21</v>
      </c>
      <c r="O2190" t="s">
        <v>21</v>
      </c>
      <c r="P2190" t="s">
        <v>27</v>
      </c>
      <c r="Q2190" t="s">
        <v>45</v>
      </c>
      <c r="R2190" t="s">
        <v>45</v>
      </c>
      <c r="S2190" t="s">
        <v>21</v>
      </c>
      <c r="T2190" t="s">
        <v>21</v>
      </c>
      <c r="U2190" t="s">
        <v>42</v>
      </c>
      <c r="V2190" s="2" t="s">
        <v>77</v>
      </c>
    </row>
    <row r="2191" spans="1:22" ht="78" x14ac:dyDescent="0.3">
      <c r="A2191" t="s">
        <v>74</v>
      </c>
      <c r="B2191" t="s">
        <v>174</v>
      </c>
      <c r="C2191" t="s">
        <v>4009</v>
      </c>
      <c r="D2191" t="s">
        <v>4010</v>
      </c>
      <c r="E2191" t="s">
        <v>74</v>
      </c>
      <c r="F2191" t="s">
        <v>21</v>
      </c>
      <c r="G2191" t="s">
        <v>21</v>
      </c>
      <c r="H2191" t="s">
        <v>54</v>
      </c>
      <c r="I2191" t="s">
        <v>35</v>
      </c>
      <c r="J2191" t="s">
        <v>24</v>
      </c>
      <c r="K2191" t="s">
        <v>21</v>
      </c>
      <c r="L2191" t="s">
        <v>25</v>
      </c>
      <c r="M2191" t="s">
        <v>26</v>
      </c>
      <c r="N2191" t="s">
        <v>25</v>
      </c>
      <c r="O2191" t="s">
        <v>21</v>
      </c>
      <c r="P2191" t="s">
        <v>27</v>
      </c>
      <c r="Q2191" t="s">
        <v>45</v>
      </c>
      <c r="R2191" t="s">
        <v>29</v>
      </c>
      <c r="S2191" t="s">
        <v>21</v>
      </c>
      <c r="T2191" t="s">
        <v>21</v>
      </c>
      <c r="U2191" t="s">
        <v>75</v>
      </c>
      <c r="V2191" s="2" t="s">
        <v>76</v>
      </c>
    </row>
    <row r="2192" spans="1:22" x14ac:dyDescent="0.3">
      <c r="A2192" t="s">
        <v>85</v>
      </c>
      <c r="B2192" t="s">
        <v>174</v>
      </c>
      <c r="C2192" t="s">
        <v>779</v>
      </c>
      <c r="D2192" t="s">
        <v>4526</v>
      </c>
      <c r="E2192" t="s">
        <v>85</v>
      </c>
      <c r="F2192" t="s">
        <v>21</v>
      </c>
      <c r="G2192" t="s">
        <v>25</v>
      </c>
    </row>
    <row r="2193" spans="1:22" ht="140.4" x14ac:dyDescent="0.3">
      <c r="A2193" t="s">
        <v>150</v>
      </c>
      <c r="B2193" t="s">
        <v>637</v>
      </c>
      <c r="C2193" t="s">
        <v>638</v>
      </c>
      <c r="D2193" t="s">
        <v>5248</v>
      </c>
      <c r="E2193" t="s">
        <v>150</v>
      </c>
      <c r="F2193" t="s">
        <v>21</v>
      </c>
      <c r="G2193" t="s">
        <v>21</v>
      </c>
      <c r="H2193" t="s">
        <v>54</v>
      </c>
      <c r="I2193" t="s">
        <v>35</v>
      </c>
      <c r="J2193" t="s">
        <v>24</v>
      </c>
      <c r="K2193" t="s">
        <v>25</v>
      </c>
      <c r="L2193" t="s">
        <v>25</v>
      </c>
      <c r="M2193" t="s">
        <v>26</v>
      </c>
      <c r="N2193" t="s">
        <v>25</v>
      </c>
      <c r="O2193" t="s">
        <v>21</v>
      </c>
      <c r="P2193" t="s">
        <v>27</v>
      </c>
      <c r="Q2193" t="s">
        <v>45</v>
      </c>
      <c r="R2193" t="s">
        <v>28</v>
      </c>
      <c r="S2193" t="s">
        <v>21</v>
      </c>
      <c r="T2193" t="s">
        <v>21</v>
      </c>
      <c r="U2193" t="s">
        <v>33</v>
      </c>
      <c r="V2193" s="2" t="s">
        <v>34</v>
      </c>
    </row>
    <row r="2194" spans="1:22" ht="156" x14ac:dyDescent="0.3">
      <c r="A2194" t="s">
        <v>70</v>
      </c>
      <c r="B2194" t="s">
        <v>174</v>
      </c>
      <c r="C2194" t="s">
        <v>2394</v>
      </c>
      <c r="D2194" t="s">
        <v>4206</v>
      </c>
      <c r="E2194" t="s">
        <v>70</v>
      </c>
      <c r="F2194" t="s">
        <v>21</v>
      </c>
      <c r="G2194" t="s">
        <v>21</v>
      </c>
      <c r="H2194" t="s">
        <v>22</v>
      </c>
      <c r="I2194" t="s">
        <v>35</v>
      </c>
      <c r="J2194" t="s">
        <v>24</v>
      </c>
      <c r="K2194" t="s">
        <v>25</v>
      </c>
      <c r="L2194" t="s">
        <v>25</v>
      </c>
      <c r="M2194" t="s">
        <v>28</v>
      </c>
      <c r="N2194" t="s">
        <v>25</v>
      </c>
      <c r="O2194" t="s">
        <v>21</v>
      </c>
      <c r="P2194" t="s">
        <v>27</v>
      </c>
      <c r="Q2194" t="s">
        <v>45</v>
      </c>
      <c r="R2194" t="s">
        <v>28</v>
      </c>
      <c r="S2194" t="s">
        <v>21</v>
      </c>
      <c r="T2194" t="s">
        <v>21</v>
      </c>
      <c r="U2194" t="s">
        <v>33</v>
      </c>
      <c r="V2194" s="2" t="s">
        <v>31</v>
      </c>
    </row>
    <row r="2195" spans="1:22" ht="140.4" x14ac:dyDescent="0.3">
      <c r="A2195" t="s">
        <v>74</v>
      </c>
      <c r="B2195" t="s">
        <v>174</v>
      </c>
      <c r="C2195" t="s">
        <v>3918</v>
      </c>
      <c r="D2195" t="s">
        <v>4039</v>
      </c>
      <c r="E2195" t="s">
        <v>74</v>
      </c>
      <c r="F2195" t="s">
        <v>21</v>
      </c>
      <c r="G2195" t="s">
        <v>21</v>
      </c>
      <c r="H2195" t="s">
        <v>22</v>
      </c>
      <c r="I2195" t="s">
        <v>35</v>
      </c>
      <c r="J2195" t="s">
        <v>24</v>
      </c>
      <c r="K2195" t="s">
        <v>21</v>
      </c>
      <c r="L2195" t="s">
        <v>25</v>
      </c>
      <c r="M2195" t="s">
        <v>28</v>
      </c>
      <c r="N2195" t="s">
        <v>25</v>
      </c>
      <c r="O2195" t="s">
        <v>21</v>
      </c>
      <c r="P2195" t="s">
        <v>27</v>
      </c>
      <c r="Q2195" t="s">
        <v>45</v>
      </c>
      <c r="R2195" t="s">
        <v>29</v>
      </c>
      <c r="S2195" t="s">
        <v>21</v>
      </c>
      <c r="T2195" t="s">
        <v>21</v>
      </c>
      <c r="U2195" t="s">
        <v>33</v>
      </c>
      <c r="V2195" s="2" t="s">
        <v>34</v>
      </c>
    </row>
    <row r="2196" spans="1:22" x14ac:dyDescent="0.3">
      <c r="A2196" t="s">
        <v>43</v>
      </c>
      <c r="B2196" t="s">
        <v>174</v>
      </c>
      <c r="C2196" t="s">
        <v>1159</v>
      </c>
      <c r="D2196" t="s">
        <v>3868</v>
      </c>
      <c r="E2196" t="s">
        <v>43</v>
      </c>
      <c r="F2196" t="s">
        <v>21</v>
      </c>
      <c r="G2196" t="s">
        <v>25</v>
      </c>
    </row>
    <row r="2197" spans="1:22" ht="109.2" x14ac:dyDescent="0.3">
      <c r="A2197" t="s">
        <v>79</v>
      </c>
      <c r="B2197" t="s">
        <v>519</v>
      </c>
      <c r="C2197" t="s">
        <v>536</v>
      </c>
      <c r="D2197" t="s">
        <v>537</v>
      </c>
      <c r="E2197" t="s">
        <v>79</v>
      </c>
      <c r="F2197" t="s">
        <v>21</v>
      </c>
      <c r="G2197" t="s">
        <v>21</v>
      </c>
      <c r="H2197" t="s">
        <v>22</v>
      </c>
      <c r="I2197" t="s">
        <v>23</v>
      </c>
      <c r="J2197" t="s">
        <v>24</v>
      </c>
      <c r="K2197" t="s">
        <v>25</v>
      </c>
      <c r="L2197" t="s">
        <v>21</v>
      </c>
      <c r="M2197" t="s">
        <v>47</v>
      </c>
      <c r="N2197" t="s">
        <v>21</v>
      </c>
      <c r="O2197" t="s">
        <v>21</v>
      </c>
      <c r="P2197" t="s">
        <v>27</v>
      </c>
      <c r="Q2197" t="s">
        <v>45</v>
      </c>
      <c r="R2197" t="s">
        <v>29</v>
      </c>
      <c r="S2197" t="s">
        <v>21</v>
      </c>
      <c r="T2197" t="s">
        <v>21</v>
      </c>
      <c r="U2197" t="s">
        <v>30</v>
      </c>
      <c r="V2197" s="2" t="s">
        <v>66</v>
      </c>
    </row>
    <row r="2198" spans="1:22" ht="78" x14ac:dyDescent="0.3">
      <c r="A2198" t="s">
        <v>40</v>
      </c>
      <c r="B2198" t="s">
        <v>637</v>
      </c>
      <c r="C2198" t="s">
        <v>640</v>
      </c>
      <c r="D2198" t="s">
        <v>3318</v>
      </c>
      <c r="E2198" t="s">
        <v>44</v>
      </c>
      <c r="F2198" t="s">
        <v>21</v>
      </c>
      <c r="G2198" t="s">
        <v>21</v>
      </c>
      <c r="H2198" t="s">
        <v>54</v>
      </c>
      <c r="I2198" t="s">
        <v>35</v>
      </c>
      <c r="J2198" t="s">
        <v>24</v>
      </c>
      <c r="K2198" t="s">
        <v>21</v>
      </c>
      <c r="L2198" t="s">
        <v>25</v>
      </c>
      <c r="M2198" t="s">
        <v>28</v>
      </c>
      <c r="N2198" t="s">
        <v>21</v>
      </c>
      <c r="O2198" t="s">
        <v>21</v>
      </c>
      <c r="P2198" t="s">
        <v>27</v>
      </c>
      <c r="Q2198" t="s">
        <v>45</v>
      </c>
      <c r="R2198" t="s">
        <v>28</v>
      </c>
      <c r="S2198" t="s">
        <v>21</v>
      </c>
      <c r="T2198" t="s">
        <v>21</v>
      </c>
      <c r="U2198" t="s">
        <v>42</v>
      </c>
      <c r="V2198" s="2" t="s">
        <v>57</v>
      </c>
    </row>
    <row r="2199" spans="1:22" x14ac:dyDescent="0.3">
      <c r="A2199" t="s">
        <v>70</v>
      </c>
      <c r="B2199" t="s">
        <v>174</v>
      </c>
      <c r="C2199" t="s">
        <v>2394</v>
      </c>
      <c r="D2199" t="s">
        <v>4205</v>
      </c>
      <c r="E2199" t="s">
        <v>70</v>
      </c>
      <c r="F2199" t="s">
        <v>25</v>
      </c>
      <c r="G2199" t="s">
        <v>21</v>
      </c>
    </row>
    <row r="2200" spans="1:22" ht="109.2" x14ac:dyDescent="0.3">
      <c r="A2200" t="s">
        <v>74</v>
      </c>
      <c r="B2200" t="s">
        <v>174</v>
      </c>
      <c r="C2200" t="s">
        <v>1159</v>
      </c>
      <c r="D2200" t="s">
        <v>4138</v>
      </c>
      <c r="E2200" t="s">
        <v>74</v>
      </c>
      <c r="F2200" t="s">
        <v>21</v>
      </c>
      <c r="G2200" t="s">
        <v>21</v>
      </c>
      <c r="H2200" t="s">
        <v>22</v>
      </c>
      <c r="I2200" t="s">
        <v>23</v>
      </c>
      <c r="J2200" t="s">
        <v>24</v>
      </c>
      <c r="K2200" t="s">
        <v>25</v>
      </c>
      <c r="L2200" t="s">
        <v>25</v>
      </c>
      <c r="M2200" t="s">
        <v>26</v>
      </c>
      <c r="N2200" t="s">
        <v>25</v>
      </c>
      <c r="O2200" t="s">
        <v>21</v>
      </c>
      <c r="P2200" t="s">
        <v>27</v>
      </c>
      <c r="Q2200" t="s">
        <v>45</v>
      </c>
      <c r="R2200" t="s">
        <v>29</v>
      </c>
      <c r="S2200" t="s">
        <v>21</v>
      </c>
      <c r="T2200" t="s">
        <v>21</v>
      </c>
      <c r="U2200" t="s">
        <v>33</v>
      </c>
      <c r="V2200" s="2" t="s">
        <v>66</v>
      </c>
    </row>
    <row r="2201" spans="1:22" x14ac:dyDescent="0.3">
      <c r="A2201" t="s">
        <v>85</v>
      </c>
      <c r="B2201" t="s">
        <v>174</v>
      </c>
      <c r="C2201" t="s">
        <v>779</v>
      </c>
      <c r="D2201" t="s">
        <v>4429</v>
      </c>
      <c r="E2201" t="s">
        <v>85</v>
      </c>
      <c r="F2201" t="s">
        <v>21</v>
      </c>
      <c r="G2201" t="s">
        <v>25</v>
      </c>
    </row>
    <row r="2202" spans="1:22" ht="62.4" x14ac:dyDescent="0.3">
      <c r="A2202" t="s">
        <v>43</v>
      </c>
      <c r="B2202" t="s">
        <v>174</v>
      </c>
      <c r="C2202" t="s">
        <v>1064</v>
      </c>
      <c r="D2202" t="s">
        <v>3864</v>
      </c>
      <c r="E2202" t="s">
        <v>43</v>
      </c>
      <c r="F2202" t="s">
        <v>21</v>
      </c>
      <c r="G2202" t="s">
        <v>21</v>
      </c>
      <c r="H2202" t="s">
        <v>54</v>
      </c>
      <c r="I2202" t="s">
        <v>23</v>
      </c>
      <c r="J2202" t="s">
        <v>24</v>
      </c>
      <c r="K2202" t="s">
        <v>25</v>
      </c>
      <c r="L2202" t="s">
        <v>25</v>
      </c>
      <c r="M2202" t="s">
        <v>38</v>
      </c>
      <c r="N2202" t="s">
        <v>25</v>
      </c>
      <c r="O2202" t="s">
        <v>21</v>
      </c>
      <c r="P2202" t="s">
        <v>27</v>
      </c>
      <c r="Q2202" t="s">
        <v>45</v>
      </c>
      <c r="R2202" t="s">
        <v>29</v>
      </c>
      <c r="S2202" t="s">
        <v>21</v>
      </c>
      <c r="T2202" t="s">
        <v>25</v>
      </c>
      <c r="U2202" t="s">
        <v>75</v>
      </c>
      <c r="V2202" s="2" t="s">
        <v>48</v>
      </c>
    </row>
    <row r="2203" spans="1:22" ht="140.4" x14ac:dyDescent="0.3">
      <c r="A2203" t="s">
        <v>40</v>
      </c>
      <c r="B2203" t="s">
        <v>637</v>
      </c>
      <c r="C2203" t="s">
        <v>905</v>
      </c>
      <c r="D2203" t="s">
        <v>3317</v>
      </c>
      <c r="E2203" t="s">
        <v>37</v>
      </c>
      <c r="F2203" t="s">
        <v>21</v>
      </c>
      <c r="G2203" t="s">
        <v>21</v>
      </c>
      <c r="H2203" t="s">
        <v>22</v>
      </c>
      <c r="I2203" t="s">
        <v>35</v>
      </c>
      <c r="J2203" t="s">
        <v>24</v>
      </c>
      <c r="K2203" t="s">
        <v>25</v>
      </c>
      <c r="L2203" t="s">
        <v>25</v>
      </c>
      <c r="M2203" t="s">
        <v>26</v>
      </c>
      <c r="N2203" t="s">
        <v>25</v>
      </c>
      <c r="O2203" t="s">
        <v>21</v>
      </c>
      <c r="P2203" t="s">
        <v>27</v>
      </c>
      <c r="Q2203" t="s">
        <v>45</v>
      </c>
      <c r="R2203" t="s">
        <v>28</v>
      </c>
      <c r="S2203" t="s">
        <v>21</v>
      </c>
      <c r="T2203" t="s">
        <v>21</v>
      </c>
      <c r="U2203" t="s">
        <v>42</v>
      </c>
      <c r="V2203" s="2" t="s">
        <v>34</v>
      </c>
    </row>
    <row r="2204" spans="1:22" x14ac:dyDescent="0.3">
      <c r="A2204" t="s">
        <v>141</v>
      </c>
      <c r="B2204" t="s">
        <v>174</v>
      </c>
      <c r="C2204" t="s">
        <v>1159</v>
      </c>
      <c r="D2204" t="s">
        <v>3751</v>
      </c>
      <c r="E2204" t="s">
        <v>102</v>
      </c>
      <c r="F2204" t="s">
        <v>21</v>
      </c>
      <c r="G2204" t="s">
        <v>21</v>
      </c>
      <c r="H2204" t="s">
        <v>22</v>
      </c>
      <c r="I2204" t="s">
        <v>35</v>
      </c>
      <c r="J2204" t="s">
        <v>47</v>
      </c>
      <c r="K2204" t="s">
        <v>21</v>
      </c>
      <c r="L2204" t="s">
        <v>21</v>
      </c>
      <c r="M2204" t="s">
        <v>47</v>
      </c>
      <c r="N2204" t="s">
        <v>21</v>
      </c>
      <c r="O2204" t="s">
        <v>21</v>
      </c>
      <c r="P2204" t="s">
        <v>27</v>
      </c>
      <c r="Q2204" t="s">
        <v>47</v>
      </c>
      <c r="R2204" t="s">
        <v>47</v>
      </c>
      <c r="S2204" t="s">
        <v>21</v>
      </c>
      <c r="T2204" t="s">
        <v>21</v>
      </c>
      <c r="U2204" t="s">
        <v>42</v>
      </c>
      <c r="V2204" t="s">
        <v>53</v>
      </c>
    </row>
    <row r="2205" spans="1:22" ht="156" x14ac:dyDescent="0.3">
      <c r="A2205" t="s">
        <v>70</v>
      </c>
      <c r="B2205" t="s">
        <v>174</v>
      </c>
      <c r="C2205" t="s">
        <v>2394</v>
      </c>
      <c r="D2205" t="s">
        <v>4204</v>
      </c>
      <c r="E2205" t="s">
        <v>70</v>
      </c>
      <c r="F2205" t="s">
        <v>21</v>
      </c>
      <c r="G2205" t="s">
        <v>21</v>
      </c>
      <c r="H2205" t="s">
        <v>22</v>
      </c>
      <c r="I2205" t="s">
        <v>35</v>
      </c>
      <c r="J2205" t="s">
        <v>24</v>
      </c>
      <c r="K2205" t="s">
        <v>21</v>
      </c>
      <c r="L2205" t="s">
        <v>21</v>
      </c>
      <c r="M2205" t="s">
        <v>47</v>
      </c>
      <c r="N2205" t="s">
        <v>21</v>
      </c>
      <c r="O2205" t="s">
        <v>21</v>
      </c>
      <c r="P2205" t="s">
        <v>27</v>
      </c>
      <c r="Q2205" t="s">
        <v>45</v>
      </c>
      <c r="R2205" t="s">
        <v>28</v>
      </c>
      <c r="S2205" t="s">
        <v>21</v>
      </c>
      <c r="T2205" t="s">
        <v>21</v>
      </c>
      <c r="U2205" t="s">
        <v>33</v>
      </c>
      <c r="V2205" s="2" t="s">
        <v>31</v>
      </c>
    </row>
    <row r="2206" spans="1:22" ht="140.4" x14ac:dyDescent="0.3">
      <c r="A2206" t="s">
        <v>141</v>
      </c>
      <c r="B2206" t="s">
        <v>174</v>
      </c>
      <c r="C2206" t="s">
        <v>1159</v>
      </c>
      <c r="D2206" t="s">
        <v>3737</v>
      </c>
      <c r="E2206" t="s">
        <v>85</v>
      </c>
      <c r="F2206" t="s">
        <v>21</v>
      </c>
      <c r="G2206" t="s">
        <v>21</v>
      </c>
      <c r="H2206" t="s">
        <v>22</v>
      </c>
      <c r="I2206" t="s">
        <v>35</v>
      </c>
      <c r="J2206" t="s">
        <v>24</v>
      </c>
      <c r="K2206" t="s">
        <v>25</v>
      </c>
      <c r="L2206" t="s">
        <v>21</v>
      </c>
      <c r="M2206" t="s">
        <v>28</v>
      </c>
      <c r="N2206" t="s">
        <v>25</v>
      </c>
      <c r="O2206" t="s">
        <v>21</v>
      </c>
      <c r="P2206" t="s">
        <v>27</v>
      </c>
      <c r="Q2206" t="s">
        <v>45</v>
      </c>
      <c r="R2206" t="s">
        <v>29</v>
      </c>
      <c r="S2206" t="s">
        <v>21</v>
      </c>
      <c r="T2206" t="s">
        <v>21</v>
      </c>
      <c r="U2206" t="s">
        <v>33</v>
      </c>
      <c r="V2206" s="2" t="s">
        <v>34</v>
      </c>
    </row>
    <row r="2207" spans="1:22" x14ac:dyDescent="0.3">
      <c r="A2207" t="s">
        <v>85</v>
      </c>
      <c r="B2207" t="s">
        <v>174</v>
      </c>
      <c r="C2207" t="s">
        <v>779</v>
      </c>
      <c r="D2207" t="s">
        <v>4468</v>
      </c>
      <c r="E2207" t="s">
        <v>85</v>
      </c>
      <c r="F2207" t="s">
        <v>21</v>
      </c>
      <c r="G2207" t="s">
        <v>25</v>
      </c>
    </row>
    <row r="2208" spans="1:22" ht="109.2" x14ac:dyDescent="0.3">
      <c r="A2208" t="s">
        <v>102</v>
      </c>
      <c r="B2208" t="s">
        <v>174</v>
      </c>
      <c r="C2208" t="s">
        <v>1159</v>
      </c>
      <c r="D2208" t="s">
        <v>3764</v>
      </c>
      <c r="E2208" t="s">
        <v>102</v>
      </c>
      <c r="F2208" t="s">
        <v>21</v>
      </c>
      <c r="G2208" t="s">
        <v>21</v>
      </c>
      <c r="H2208" t="s">
        <v>54</v>
      </c>
      <c r="I2208" t="s">
        <v>23</v>
      </c>
      <c r="J2208" t="s">
        <v>24</v>
      </c>
      <c r="K2208" t="s">
        <v>25</v>
      </c>
      <c r="L2208" t="s">
        <v>25</v>
      </c>
      <c r="M2208" t="s">
        <v>26</v>
      </c>
      <c r="N2208" t="s">
        <v>25</v>
      </c>
      <c r="O2208" t="s">
        <v>21</v>
      </c>
      <c r="P2208" t="s">
        <v>27</v>
      </c>
      <c r="Q2208" t="s">
        <v>45</v>
      </c>
      <c r="R2208" t="s">
        <v>28</v>
      </c>
      <c r="S2208" t="s">
        <v>21</v>
      </c>
      <c r="T2208" t="s">
        <v>21</v>
      </c>
      <c r="U2208" t="s">
        <v>75</v>
      </c>
      <c r="V2208" s="2" t="s">
        <v>46</v>
      </c>
    </row>
    <row r="2209" spans="1:22" ht="140.4" x14ac:dyDescent="0.3">
      <c r="A2209" t="s">
        <v>70</v>
      </c>
      <c r="B2209" t="s">
        <v>174</v>
      </c>
      <c r="C2209" t="s">
        <v>2394</v>
      </c>
      <c r="D2209" t="s">
        <v>4306</v>
      </c>
      <c r="E2209" t="s">
        <v>70</v>
      </c>
      <c r="F2209" t="s">
        <v>21</v>
      </c>
      <c r="G2209" t="s">
        <v>21</v>
      </c>
      <c r="H2209" t="s">
        <v>22</v>
      </c>
      <c r="I2209" t="s">
        <v>35</v>
      </c>
      <c r="J2209" t="s">
        <v>24</v>
      </c>
      <c r="K2209" t="s">
        <v>21</v>
      </c>
      <c r="L2209" t="s">
        <v>25</v>
      </c>
      <c r="M2209" t="s">
        <v>28</v>
      </c>
      <c r="N2209" t="s">
        <v>25</v>
      </c>
      <c r="O2209" t="s">
        <v>21</v>
      </c>
      <c r="P2209" t="s">
        <v>27</v>
      </c>
      <c r="Q2209" t="s">
        <v>45</v>
      </c>
      <c r="R2209" t="s">
        <v>28</v>
      </c>
      <c r="S2209" t="s">
        <v>21</v>
      </c>
      <c r="T2209" t="s">
        <v>21</v>
      </c>
      <c r="U2209" t="s">
        <v>42</v>
      </c>
      <c r="V2209" s="2" t="s">
        <v>34</v>
      </c>
    </row>
    <row r="2210" spans="1:22" ht="140.4" x14ac:dyDescent="0.3">
      <c r="A2210" t="s">
        <v>43</v>
      </c>
      <c r="B2210" t="s">
        <v>174</v>
      </c>
      <c r="C2210" t="s">
        <v>1159</v>
      </c>
      <c r="D2210" t="s">
        <v>3973</v>
      </c>
      <c r="E2210" t="s">
        <v>43</v>
      </c>
      <c r="F2210" t="s">
        <v>21</v>
      </c>
      <c r="G2210" t="s">
        <v>21</v>
      </c>
      <c r="H2210" t="s">
        <v>22</v>
      </c>
      <c r="I2210" t="s">
        <v>23</v>
      </c>
      <c r="J2210" t="s">
        <v>24</v>
      </c>
      <c r="K2210" t="s">
        <v>25</v>
      </c>
      <c r="L2210" t="s">
        <v>25</v>
      </c>
      <c r="M2210" t="s">
        <v>26</v>
      </c>
      <c r="N2210" t="s">
        <v>25</v>
      </c>
      <c r="O2210" t="s">
        <v>21</v>
      </c>
      <c r="P2210" t="s">
        <v>27</v>
      </c>
      <c r="Q2210" t="s">
        <v>45</v>
      </c>
      <c r="R2210" t="s">
        <v>29</v>
      </c>
      <c r="S2210" t="s">
        <v>21</v>
      </c>
      <c r="T2210" t="s">
        <v>21</v>
      </c>
      <c r="U2210" t="s">
        <v>33</v>
      </c>
      <c r="V2210" s="2" t="s">
        <v>34</v>
      </c>
    </row>
    <row r="2211" spans="1:22" ht="78" x14ac:dyDescent="0.3">
      <c r="A2211" t="s">
        <v>40</v>
      </c>
      <c r="B2211" t="s">
        <v>637</v>
      </c>
      <c r="C2211" t="s">
        <v>640</v>
      </c>
      <c r="D2211" t="s">
        <v>3316</v>
      </c>
      <c r="E2211" t="s">
        <v>44</v>
      </c>
      <c r="F2211" t="s">
        <v>21</v>
      </c>
      <c r="G2211" t="s">
        <v>21</v>
      </c>
      <c r="H2211" t="s">
        <v>22</v>
      </c>
      <c r="I2211" t="s">
        <v>35</v>
      </c>
      <c r="J2211" t="s">
        <v>24</v>
      </c>
      <c r="K2211" t="s">
        <v>21</v>
      </c>
      <c r="L2211" t="s">
        <v>25</v>
      </c>
      <c r="M2211" t="s">
        <v>28</v>
      </c>
      <c r="N2211" t="s">
        <v>21</v>
      </c>
      <c r="O2211" t="s">
        <v>21</v>
      </c>
      <c r="P2211" t="s">
        <v>27</v>
      </c>
      <c r="Q2211" t="s">
        <v>45</v>
      </c>
      <c r="R2211" t="s">
        <v>47</v>
      </c>
      <c r="S2211" t="s">
        <v>21</v>
      </c>
      <c r="T2211" t="s">
        <v>21</v>
      </c>
      <c r="U2211" t="s">
        <v>42</v>
      </c>
      <c r="V2211" s="2" t="s">
        <v>105</v>
      </c>
    </row>
    <row r="2212" spans="1:22" ht="140.4" x14ac:dyDescent="0.3">
      <c r="A2212" t="s">
        <v>70</v>
      </c>
      <c r="B2212" t="s">
        <v>3366</v>
      </c>
      <c r="C2212" t="s">
        <v>4327</v>
      </c>
      <c r="D2212" t="s">
        <v>4344</v>
      </c>
      <c r="E2212" t="s">
        <v>70</v>
      </c>
      <c r="F2212" t="s">
        <v>21</v>
      </c>
      <c r="G2212" t="s">
        <v>21</v>
      </c>
      <c r="H2212" t="s">
        <v>22</v>
      </c>
      <c r="I2212" t="s">
        <v>35</v>
      </c>
      <c r="J2212" t="s">
        <v>47</v>
      </c>
      <c r="K2212" t="s">
        <v>21</v>
      </c>
      <c r="L2212" t="s">
        <v>21</v>
      </c>
      <c r="M2212" t="s">
        <v>28</v>
      </c>
      <c r="N2212" t="s">
        <v>25</v>
      </c>
      <c r="O2212" t="s">
        <v>21</v>
      </c>
      <c r="P2212" t="s">
        <v>27</v>
      </c>
      <c r="Q2212" t="s">
        <v>45</v>
      </c>
      <c r="R2212" t="s">
        <v>28</v>
      </c>
      <c r="S2212" t="s">
        <v>21</v>
      </c>
      <c r="T2212" t="s">
        <v>21</v>
      </c>
      <c r="U2212" t="s">
        <v>42</v>
      </c>
      <c r="V2212" s="2" t="s">
        <v>34</v>
      </c>
    </row>
    <row r="2213" spans="1:22" ht="140.4" x14ac:dyDescent="0.3">
      <c r="A2213" t="s">
        <v>40</v>
      </c>
      <c r="B2213" t="s">
        <v>963</v>
      </c>
      <c r="C2213" t="s">
        <v>3369</v>
      </c>
      <c r="D2213" t="s">
        <v>3384</v>
      </c>
      <c r="E2213" t="s">
        <v>40</v>
      </c>
      <c r="F2213" t="s">
        <v>21</v>
      </c>
      <c r="G2213" t="s">
        <v>21</v>
      </c>
      <c r="H2213" t="s">
        <v>22</v>
      </c>
      <c r="I2213" t="s">
        <v>35</v>
      </c>
      <c r="J2213" t="s">
        <v>24</v>
      </c>
      <c r="K2213" t="s">
        <v>25</v>
      </c>
      <c r="L2213" t="s">
        <v>25</v>
      </c>
      <c r="M2213" t="s">
        <v>28</v>
      </c>
      <c r="N2213" t="s">
        <v>21</v>
      </c>
      <c r="O2213" t="s">
        <v>21</v>
      </c>
      <c r="P2213" t="s">
        <v>27</v>
      </c>
      <c r="Q2213" t="s">
        <v>45</v>
      </c>
      <c r="R2213" t="s">
        <v>47</v>
      </c>
      <c r="S2213" t="s">
        <v>21</v>
      </c>
      <c r="T2213" t="s">
        <v>21</v>
      </c>
      <c r="U2213" t="s">
        <v>30</v>
      </c>
      <c r="V2213" s="2" t="s">
        <v>34</v>
      </c>
    </row>
    <row r="2214" spans="1:22" x14ac:dyDescent="0.3">
      <c r="A2214" t="s">
        <v>44</v>
      </c>
      <c r="B2214" t="s">
        <v>932</v>
      </c>
      <c r="C2214" t="s">
        <v>1374</v>
      </c>
      <c r="D2214" t="s">
        <v>3692</v>
      </c>
      <c r="E2214" t="s">
        <v>82</v>
      </c>
      <c r="F2214" t="s">
        <v>21</v>
      </c>
      <c r="G2214" t="s">
        <v>21</v>
      </c>
      <c r="H2214" t="s">
        <v>22</v>
      </c>
      <c r="I2214" t="s">
        <v>35</v>
      </c>
      <c r="J2214" t="s">
        <v>24</v>
      </c>
      <c r="K2214" t="s">
        <v>21</v>
      </c>
      <c r="L2214" t="s">
        <v>25</v>
      </c>
      <c r="M2214" t="s">
        <v>28</v>
      </c>
      <c r="N2214" t="s">
        <v>25</v>
      </c>
      <c r="O2214" t="s">
        <v>21</v>
      </c>
      <c r="P2214" t="s">
        <v>27</v>
      </c>
      <c r="Q2214" t="s">
        <v>45</v>
      </c>
      <c r="R2214" t="s">
        <v>45</v>
      </c>
      <c r="S2214" t="s">
        <v>21</v>
      </c>
      <c r="T2214" t="s">
        <v>21</v>
      </c>
      <c r="U2214" t="s">
        <v>33</v>
      </c>
      <c r="V2214" t="s">
        <v>53</v>
      </c>
    </row>
    <row r="2215" spans="1:22" ht="124.8" x14ac:dyDescent="0.3">
      <c r="A2215" t="s">
        <v>56</v>
      </c>
      <c r="B2215" t="s">
        <v>881</v>
      </c>
      <c r="C2215" t="s">
        <v>2278</v>
      </c>
      <c r="D2215" t="s">
        <v>2279</v>
      </c>
      <c r="E2215" t="s">
        <v>56</v>
      </c>
      <c r="F2215" t="s">
        <v>21</v>
      </c>
      <c r="G2215" t="s">
        <v>21</v>
      </c>
      <c r="H2215" t="s">
        <v>22</v>
      </c>
      <c r="I2215" t="s">
        <v>35</v>
      </c>
      <c r="J2215" t="s">
        <v>24</v>
      </c>
      <c r="K2215" t="s">
        <v>25</v>
      </c>
      <c r="L2215" t="s">
        <v>25</v>
      </c>
      <c r="M2215" t="s">
        <v>28</v>
      </c>
      <c r="N2215" t="s">
        <v>25</v>
      </c>
      <c r="O2215" t="s">
        <v>21</v>
      </c>
      <c r="P2215" t="s">
        <v>27</v>
      </c>
      <c r="Q2215" t="s">
        <v>45</v>
      </c>
      <c r="R2215" t="s">
        <v>28</v>
      </c>
      <c r="S2215" t="s">
        <v>21</v>
      </c>
      <c r="T2215" t="s">
        <v>21</v>
      </c>
      <c r="U2215" t="s">
        <v>33</v>
      </c>
      <c r="V2215" s="2" t="s">
        <v>94</v>
      </c>
    </row>
    <row r="2216" spans="1:22" ht="156" x14ac:dyDescent="0.3">
      <c r="A2216" t="s">
        <v>44</v>
      </c>
      <c r="B2216" t="s">
        <v>932</v>
      </c>
      <c r="C2216" t="s">
        <v>1374</v>
      </c>
      <c r="D2216" t="s">
        <v>3686</v>
      </c>
      <c r="E2216" t="s">
        <v>55</v>
      </c>
      <c r="F2216" t="s">
        <v>21</v>
      </c>
      <c r="G2216" t="s">
        <v>21</v>
      </c>
      <c r="H2216" t="s">
        <v>22</v>
      </c>
      <c r="I2216" t="s">
        <v>23</v>
      </c>
      <c r="J2216" t="s">
        <v>24</v>
      </c>
      <c r="K2216" t="s">
        <v>21</v>
      </c>
      <c r="L2216" t="s">
        <v>25</v>
      </c>
      <c r="M2216" t="s">
        <v>28</v>
      </c>
      <c r="N2216" t="s">
        <v>25</v>
      </c>
      <c r="O2216" t="s">
        <v>21</v>
      </c>
      <c r="P2216" t="s">
        <v>27</v>
      </c>
      <c r="Q2216" t="s">
        <v>45</v>
      </c>
      <c r="R2216" t="s">
        <v>47</v>
      </c>
      <c r="S2216" t="s">
        <v>21</v>
      </c>
      <c r="T2216" t="s">
        <v>21</v>
      </c>
      <c r="U2216" t="s">
        <v>33</v>
      </c>
      <c r="V2216" s="2" t="s">
        <v>31</v>
      </c>
    </row>
    <row r="2217" spans="1:22" x14ac:dyDescent="0.3">
      <c r="A2217" t="s">
        <v>52</v>
      </c>
      <c r="B2217" t="s">
        <v>637</v>
      </c>
      <c r="C2217" t="s">
        <v>905</v>
      </c>
      <c r="D2217" t="s">
        <v>915</v>
      </c>
      <c r="E2217" t="s">
        <v>56</v>
      </c>
      <c r="F2217" t="s">
        <v>21</v>
      </c>
      <c r="G2217" t="s">
        <v>21</v>
      </c>
      <c r="H2217" t="s">
        <v>22</v>
      </c>
      <c r="I2217" t="s">
        <v>35</v>
      </c>
      <c r="J2217" t="s">
        <v>24</v>
      </c>
      <c r="K2217" t="s">
        <v>25</v>
      </c>
      <c r="L2217" t="s">
        <v>25</v>
      </c>
      <c r="M2217" t="s">
        <v>28</v>
      </c>
      <c r="N2217" t="s">
        <v>25</v>
      </c>
      <c r="O2217" t="s">
        <v>21</v>
      </c>
      <c r="P2217" t="s">
        <v>27</v>
      </c>
      <c r="Q2217" t="s">
        <v>45</v>
      </c>
      <c r="R2217" t="s">
        <v>28</v>
      </c>
      <c r="S2217" t="s">
        <v>21</v>
      </c>
      <c r="T2217" t="s">
        <v>21</v>
      </c>
      <c r="U2217" t="s">
        <v>42</v>
      </c>
      <c r="V2217" t="s">
        <v>63</v>
      </c>
    </row>
    <row r="2218" spans="1:22" x14ac:dyDescent="0.3">
      <c r="A2218" t="s">
        <v>59</v>
      </c>
      <c r="B2218" t="s">
        <v>3366</v>
      </c>
      <c r="C2218" t="s">
        <v>3593</v>
      </c>
      <c r="D2218" t="s">
        <v>3630</v>
      </c>
      <c r="E2218" t="s">
        <v>59</v>
      </c>
      <c r="F2218" t="s">
        <v>21</v>
      </c>
      <c r="G2218" t="s">
        <v>25</v>
      </c>
    </row>
    <row r="2219" spans="1:22" x14ac:dyDescent="0.3">
      <c r="A2219" t="s">
        <v>71</v>
      </c>
      <c r="B2219" t="s">
        <v>963</v>
      </c>
      <c r="C2219" t="s">
        <v>2783</v>
      </c>
      <c r="D2219" t="s">
        <v>2816</v>
      </c>
      <c r="E2219" t="s">
        <v>71</v>
      </c>
      <c r="F2219" t="s">
        <v>25</v>
      </c>
      <c r="G2219" t="s">
        <v>25</v>
      </c>
    </row>
    <row r="2220" spans="1:22" x14ac:dyDescent="0.3">
      <c r="A2220" t="s">
        <v>43</v>
      </c>
      <c r="B2220" t="s">
        <v>1733</v>
      </c>
      <c r="C2220" t="s">
        <v>1859</v>
      </c>
      <c r="D2220" t="s">
        <v>3879</v>
      </c>
      <c r="E2220" t="s">
        <v>43</v>
      </c>
      <c r="F2220" t="s">
        <v>21</v>
      </c>
      <c r="G2220" t="s">
        <v>21</v>
      </c>
      <c r="H2220" t="s">
        <v>54</v>
      </c>
      <c r="I2220" t="s">
        <v>23</v>
      </c>
      <c r="J2220" t="s">
        <v>24</v>
      </c>
      <c r="K2220" t="s">
        <v>25</v>
      </c>
      <c r="L2220" t="s">
        <v>25</v>
      </c>
      <c r="M2220" t="s">
        <v>28</v>
      </c>
      <c r="N2220" t="s">
        <v>25</v>
      </c>
      <c r="O2220" t="s">
        <v>21</v>
      </c>
      <c r="P2220" t="s">
        <v>27</v>
      </c>
      <c r="Q2220" t="s">
        <v>45</v>
      </c>
      <c r="R2220" t="s">
        <v>28</v>
      </c>
      <c r="S2220" t="s">
        <v>21</v>
      </c>
      <c r="T2220" t="s">
        <v>21</v>
      </c>
      <c r="U2220" t="s">
        <v>33</v>
      </c>
      <c r="V2220" t="s">
        <v>103</v>
      </c>
    </row>
    <row r="2221" spans="1:22" ht="124.8" x14ac:dyDescent="0.3">
      <c r="A2221" t="s">
        <v>83</v>
      </c>
      <c r="B2221" t="s">
        <v>475</v>
      </c>
      <c r="C2221" t="s">
        <v>4505</v>
      </c>
      <c r="D2221" t="s">
        <v>5110</v>
      </c>
      <c r="E2221" t="s">
        <v>83</v>
      </c>
      <c r="F2221" t="s">
        <v>21</v>
      </c>
      <c r="G2221" t="s">
        <v>21</v>
      </c>
      <c r="H2221" t="s">
        <v>54</v>
      </c>
      <c r="I2221" t="s">
        <v>35</v>
      </c>
      <c r="J2221" t="s">
        <v>24</v>
      </c>
      <c r="K2221" t="s">
        <v>21</v>
      </c>
      <c r="L2221" t="s">
        <v>25</v>
      </c>
      <c r="M2221" t="s">
        <v>47</v>
      </c>
      <c r="N2221" t="s">
        <v>25</v>
      </c>
      <c r="O2221" t="s">
        <v>21</v>
      </c>
      <c r="P2221" t="s">
        <v>27</v>
      </c>
      <c r="Q2221" t="s">
        <v>45</v>
      </c>
      <c r="R2221" t="s">
        <v>28</v>
      </c>
      <c r="S2221" t="s">
        <v>21</v>
      </c>
      <c r="T2221" t="s">
        <v>21</v>
      </c>
      <c r="U2221" t="s">
        <v>33</v>
      </c>
      <c r="V2221" s="2" t="s">
        <v>94</v>
      </c>
    </row>
    <row r="2222" spans="1:22" x14ac:dyDescent="0.3">
      <c r="A2222" t="s">
        <v>43</v>
      </c>
      <c r="B2222" t="s">
        <v>1733</v>
      </c>
      <c r="C2222" t="s">
        <v>1859</v>
      </c>
      <c r="D2222" t="s">
        <v>3878</v>
      </c>
      <c r="E2222" t="s">
        <v>43</v>
      </c>
      <c r="F2222" t="s">
        <v>21</v>
      </c>
      <c r="G2222" t="s">
        <v>21</v>
      </c>
      <c r="H2222" t="s">
        <v>54</v>
      </c>
      <c r="I2222" t="s">
        <v>35</v>
      </c>
      <c r="J2222" t="s">
        <v>24</v>
      </c>
      <c r="K2222" t="s">
        <v>25</v>
      </c>
      <c r="L2222" t="s">
        <v>25</v>
      </c>
      <c r="M2222" t="s">
        <v>26</v>
      </c>
      <c r="N2222" t="s">
        <v>25</v>
      </c>
      <c r="O2222" t="s">
        <v>21</v>
      </c>
      <c r="P2222" t="s">
        <v>27</v>
      </c>
      <c r="Q2222" t="s">
        <v>45</v>
      </c>
      <c r="R2222" t="s">
        <v>28</v>
      </c>
      <c r="S2222" t="s">
        <v>21</v>
      </c>
      <c r="T2222" t="s">
        <v>21</v>
      </c>
      <c r="U2222" t="s">
        <v>30</v>
      </c>
      <c r="V2222" t="s">
        <v>111</v>
      </c>
    </row>
    <row r="2223" spans="1:22" x14ac:dyDescent="0.3">
      <c r="A2223" t="s">
        <v>67</v>
      </c>
      <c r="B2223" t="s">
        <v>983</v>
      </c>
      <c r="C2223" t="s">
        <v>984</v>
      </c>
      <c r="D2223" t="s">
        <v>2349</v>
      </c>
      <c r="E2223" t="s">
        <v>52</v>
      </c>
      <c r="F2223" t="s">
        <v>21</v>
      </c>
      <c r="G2223" t="s">
        <v>21</v>
      </c>
      <c r="H2223" t="s">
        <v>54</v>
      </c>
      <c r="I2223" t="s">
        <v>23</v>
      </c>
      <c r="J2223" t="s">
        <v>24</v>
      </c>
      <c r="K2223" t="s">
        <v>21</v>
      </c>
      <c r="L2223" t="s">
        <v>25</v>
      </c>
      <c r="M2223" t="s">
        <v>47</v>
      </c>
      <c r="N2223" t="s">
        <v>25</v>
      </c>
      <c r="O2223" t="s">
        <v>21</v>
      </c>
      <c r="P2223" t="s">
        <v>27</v>
      </c>
      <c r="Q2223" t="s">
        <v>45</v>
      </c>
      <c r="R2223" t="s">
        <v>47</v>
      </c>
      <c r="S2223" t="s">
        <v>21</v>
      </c>
      <c r="T2223" t="s">
        <v>21</v>
      </c>
      <c r="U2223" t="s">
        <v>33</v>
      </c>
      <c r="V2223" t="s">
        <v>63</v>
      </c>
    </row>
    <row r="2224" spans="1:22" ht="140.4" x14ac:dyDescent="0.3">
      <c r="A2224" t="s">
        <v>150</v>
      </c>
      <c r="B2224" t="s">
        <v>637</v>
      </c>
      <c r="C2224" t="s">
        <v>638</v>
      </c>
      <c r="D2224" t="s">
        <v>5247</v>
      </c>
      <c r="E2224" t="s">
        <v>150</v>
      </c>
      <c r="F2224" t="s">
        <v>21</v>
      </c>
      <c r="G2224" t="s">
        <v>21</v>
      </c>
      <c r="H2224" t="s">
        <v>22</v>
      </c>
      <c r="I2224" t="s">
        <v>35</v>
      </c>
      <c r="J2224" t="s">
        <v>24</v>
      </c>
      <c r="K2224" t="s">
        <v>25</v>
      </c>
      <c r="L2224" t="s">
        <v>21</v>
      </c>
      <c r="M2224" t="s">
        <v>26</v>
      </c>
      <c r="N2224" t="s">
        <v>25</v>
      </c>
      <c r="O2224" t="s">
        <v>21</v>
      </c>
      <c r="P2224" t="s">
        <v>27</v>
      </c>
      <c r="Q2224" t="s">
        <v>45</v>
      </c>
      <c r="R2224" t="s">
        <v>28</v>
      </c>
      <c r="S2224" t="s">
        <v>21</v>
      </c>
      <c r="T2224" t="s">
        <v>21</v>
      </c>
      <c r="U2224" t="s">
        <v>33</v>
      </c>
      <c r="V2224" s="2" t="s">
        <v>34</v>
      </c>
    </row>
    <row r="2225" spans="1:22" x14ac:dyDescent="0.3">
      <c r="A2225" t="s">
        <v>67</v>
      </c>
      <c r="B2225" t="s">
        <v>963</v>
      </c>
      <c r="C2225" t="s">
        <v>2481</v>
      </c>
      <c r="D2225" t="s">
        <v>2494</v>
      </c>
      <c r="E2225" t="s">
        <v>67</v>
      </c>
      <c r="F2225" t="s">
        <v>25</v>
      </c>
      <c r="G2225" t="s">
        <v>25</v>
      </c>
    </row>
    <row r="2226" spans="1:22" ht="124.8" x14ac:dyDescent="0.3">
      <c r="A2226" t="s">
        <v>70</v>
      </c>
      <c r="B2226" t="s">
        <v>475</v>
      </c>
      <c r="C2226" t="s">
        <v>4166</v>
      </c>
      <c r="D2226" t="s">
        <v>4180</v>
      </c>
      <c r="E2226" t="s">
        <v>70</v>
      </c>
      <c r="F2226" t="s">
        <v>21</v>
      </c>
      <c r="G2226" t="s">
        <v>21</v>
      </c>
      <c r="H2226" t="s">
        <v>22</v>
      </c>
      <c r="I2226" t="s">
        <v>41</v>
      </c>
      <c r="J2226" t="s">
        <v>24</v>
      </c>
      <c r="K2226" t="s">
        <v>21</v>
      </c>
      <c r="L2226" t="s">
        <v>25</v>
      </c>
      <c r="M2226" t="s">
        <v>26</v>
      </c>
      <c r="N2226" t="s">
        <v>25</v>
      </c>
      <c r="O2226" t="s">
        <v>21</v>
      </c>
      <c r="P2226" t="s">
        <v>27</v>
      </c>
      <c r="Q2226" t="s">
        <v>45</v>
      </c>
      <c r="R2226" t="s">
        <v>29</v>
      </c>
      <c r="S2226" t="s">
        <v>21</v>
      </c>
      <c r="T2226" t="s">
        <v>21</v>
      </c>
      <c r="U2226" t="s">
        <v>42</v>
      </c>
      <c r="V2226" s="2" t="s">
        <v>94</v>
      </c>
    </row>
    <row r="2227" spans="1:22" ht="156" x14ac:dyDescent="0.3">
      <c r="A2227" t="s">
        <v>83</v>
      </c>
      <c r="B2227" t="s">
        <v>932</v>
      </c>
      <c r="C2227" t="s">
        <v>1374</v>
      </c>
      <c r="D2227" t="s">
        <v>4963</v>
      </c>
      <c r="E2227" t="s">
        <v>83</v>
      </c>
      <c r="F2227" t="s">
        <v>21</v>
      </c>
      <c r="G2227" t="s">
        <v>21</v>
      </c>
      <c r="H2227" t="s">
        <v>54</v>
      </c>
      <c r="I2227" t="s">
        <v>23</v>
      </c>
      <c r="J2227" t="s">
        <v>24</v>
      </c>
      <c r="K2227" t="s">
        <v>25</v>
      </c>
      <c r="L2227" t="s">
        <v>25</v>
      </c>
      <c r="M2227" t="s">
        <v>26</v>
      </c>
      <c r="N2227" t="s">
        <v>25</v>
      </c>
      <c r="O2227" t="s">
        <v>21</v>
      </c>
      <c r="P2227" t="s">
        <v>27</v>
      </c>
      <c r="Q2227" t="s">
        <v>45</v>
      </c>
      <c r="R2227" t="s">
        <v>29</v>
      </c>
      <c r="S2227" t="s">
        <v>25</v>
      </c>
      <c r="T2227" t="s">
        <v>21</v>
      </c>
      <c r="U2227" t="s">
        <v>33</v>
      </c>
      <c r="V2227" s="2" t="s">
        <v>31</v>
      </c>
    </row>
    <row r="2228" spans="1:22" ht="124.8" x14ac:dyDescent="0.3">
      <c r="A2228" t="s">
        <v>150</v>
      </c>
      <c r="B2228" t="s">
        <v>637</v>
      </c>
      <c r="C2228" t="s">
        <v>638</v>
      </c>
      <c r="D2228" t="s">
        <v>5246</v>
      </c>
      <c r="E2228" t="s">
        <v>150</v>
      </c>
      <c r="F2228" t="s">
        <v>21</v>
      </c>
      <c r="G2228" t="s">
        <v>21</v>
      </c>
      <c r="H2228" t="s">
        <v>22</v>
      </c>
      <c r="I2228" t="s">
        <v>35</v>
      </c>
      <c r="J2228" t="s">
        <v>24</v>
      </c>
      <c r="K2228" t="s">
        <v>21</v>
      </c>
      <c r="L2228" t="s">
        <v>25</v>
      </c>
      <c r="M2228" t="s">
        <v>28</v>
      </c>
      <c r="N2228" t="s">
        <v>25</v>
      </c>
      <c r="O2228" t="s">
        <v>21</v>
      </c>
      <c r="P2228" t="s">
        <v>27</v>
      </c>
      <c r="Q2228" t="s">
        <v>45</v>
      </c>
      <c r="R2228" t="s">
        <v>28</v>
      </c>
      <c r="S2228" t="s">
        <v>21</v>
      </c>
      <c r="T2228" t="s">
        <v>21</v>
      </c>
      <c r="U2228" t="s">
        <v>33</v>
      </c>
      <c r="V2228" s="2" t="s">
        <v>94</v>
      </c>
    </row>
    <row r="2229" spans="1:22" x14ac:dyDescent="0.3">
      <c r="A2229" t="s">
        <v>82</v>
      </c>
      <c r="B2229" t="s">
        <v>2938</v>
      </c>
      <c r="C2229" t="s">
        <v>4353</v>
      </c>
      <c r="D2229" t="s">
        <v>4540</v>
      </c>
      <c r="E2229" t="s">
        <v>82</v>
      </c>
      <c r="F2229" t="s">
        <v>21</v>
      </c>
      <c r="G2229" t="s">
        <v>21</v>
      </c>
      <c r="H2229" t="s">
        <v>50</v>
      </c>
      <c r="I2229" t="s">
        <v>35</v>
      </c>
      <c r="J2229" t="s">
        <v>47</v>
      </c>
      <c r="K2229" t="s">
        <v>21</v>
      </c>
      <c r="L2229" t="s">
        <v>25</v>
      </c>
      <c r="M2229" t="s">
        <v>47</v>
      </c>
      <c r="N2229" t="s">
        <v>21</v>
      </c>
      <c r="O2229" t="s">
        <v>21</v>
      </c>
      <c r="P2229" t="s">
        <v>27</v>
      </c>
      <c r="Q2229" t="s">
        <v>45</v>
      </c>
      <c r="R2229" t="s">
        <v>47</v>
      </c>
      <c r="S2229" t="s">
        <v>21</v>
      </c>
      <c r="T2229" t="s">
        <v>21</v>
      </c>
      <c r="U2229" t="s">
        <v>33</v>
      </c>
      <c r="V2229" t="s">
        <v>103</v>
      </c>
    </row>
    <row r="2230" spans="1:22" ht="62.4" x14ac:dyDescent="0.3">
      <c r="A2230" t="s">
        <v>56</v>
      </c>
      <c r="B2230" t="s">
        <v>1683</v>
      </c>
      <c r="C2230" t="s">
        <v>2320</v>
      </c>
      <c r="D2230" t="s">
        <v>2331</v>
      </c>
      <c r="E2230" t="s">
        <v>20</v>
      </c>
      <c r="F2230" t="s">
        <v>21</v>
      </c>
      <c r="G2230" t="s">
        <v>21</v>
      </c>
      <c r="H2230" t="s">
        <v>54</v>
      </c>
      <c r="I2230" t="s">
        <v>35</v>
      </c>
      <c r="J2230" t="s">
        <v>47</v>
      </c>
      <c r="K2230" t="s">
        <v>21</v>
      </c>
      <c r="L2230" t="s">
        <v>25</v>
      </c>
      <c r="M2230" t="s">
        <v>28</v>
      </c>
      <c r="N2230" t="s">
        <v>21</v>
      </c>
      <c r="O2230" t="s">
        <v>21</v>
      </c>
      <c r="P2230" t="s">
        <v>27</v>
      </c>
      <c r="Q2230" t="s">
        <v>45</v>
      </c>
      <c r="R2230" t="s">
        <v>45</v>
      </c>
      <c r="S2230" t="s">
        <v>21</v>
      </c>
      <c r="T2230" t="s">
        <v>21</v>
      </c>
      <c r="U2230" t="s">
        <v>33</v>
      </c>
      <c r="V2230" s="2" t="s">
        <v>106</v>
      </c>
    </row>
    <row r="2231" spans="1:22" ht="109.2" x14ac:dyDescent="0.3">
      <c r="A2231" t="s">
        <v>150</v>
      </c>
      <c r="B2231" t="s">
        <v>637</v>
      </c>
      <c r="C2231" t="s">
        <v>638</v>
      </c>
      <c r="D2231" t="s">
        <v>5232</v>
      </c>
      <c r="E2231" t="s">
        <v>150</v>
      </c>
      <c r="F2231" t="s">
        <v>21</v>
      </c>
      <c r="G2231" t="s">
        <v>21</v>
      </c>
      <c r="H2231" t="s">
        <v>22</v>
      </c>
      <c r="I2231" t="s">
        <v>35</v>
      </c>
      <c r="J2231" t="s">
        <v>24</v>
      </c>
      <c r="K2231" t="s">
        <v>25</v>
      </c>
      <c r="L2231" t="s">
        <v>25</v>
      </c>
      <c r="M2231" t="s">
        <v>26</v>
      </c>
      <c r="N2231" t="s">
        <v>25</v>
      </c>
      <c r="O2231" t="s">
        <v>21</v>
      </c>
      <c r="P2231" t="s">
        <v>27</v>
      </c>
      <c r="Q2231" t="s">
        <v>45</v>
      </c>
      <c r="R2231" t="s">
        <v>45</v>
      </c>
      <c r="S2231" t="s">
        <v>21</v>
      </c>
      <c r="T2231" t="s">
        <v>21</v>
      </c>
      <c r="U2231" t="s">
        <v>33</v>
      </c>
      <c r="V2231" s="2" t="s">
        <v>66</v>
      </c>
    </row>
    <row r="2232" spans="1:22" ht="156" x14ac:dyDescent="0.3">
      <c r="A2232" t="s">
        <v>44</v>
      </c>
      <c r="B2232" t="s">
        <v>932</v>
      </c>
      <c r="C2232" t="s">
        <v>1374</v>
      </c>
      <c r="D2232" t="s">
        <v>3685</v>
      </c>
      <c r="E2232" t="s">
        <v>85</v>
      </c>
      <c r="F2232" t="s">
        <v>21</v>
      </c>
      <c r="G2232" t="s">
        <v>21</v>
      </c>
      <c r="H2232" t="s">
        <v>22</v>
      </c>
      <c r="I2232" t="s">
        <v>23</v>
      </c>
      <c r="J2232" t="s">
        <v>24</v>
      </c>
      <c r="K2232" t="s">
        <v>21</v>
      </c>
      <c r="L2232" t="s">
        <v>25</v>
      </c>
      <c r="M2232" t="s">
        <v>47</v>
      </c>
      <c r="N2232" t="s">
        <v>25</v>
      </c>
      <c r="O2232" t="s">
        <v>21</v>
      </c>
      <c r="P2232" t="s">
        <v>27</v>
      </c>
      <c r="Q2232" t="s">
        <v>45</v>
      </c>
      <c r="R2232" t="s">
        <v>47</v>
      </c>
      <c r="S2232" t="s">
        <v>21</v>
      </c>
      <c r="T2232" t="s">
        <v>21</v>
      </c>
      <c r="U2232" t="s">
        <v>33</v>
      </c>
      <c r="V2232" s="2" t="s">
        <v>31</v>
      </c>
    </row>
    <row r="2233" spans="1:22" x14ac:dyDescent="0.3">
      <c r="A2233" t="s">
        <v>43</v>
      </c>
      <c r="B2233" t="s">
        <v>1733</v>
      </c>
      <c r="C2233" t="s">
        <v>1859</v>
      </c>
      <c r="D2233" t="s">
        <v>3877</v>
      </c>
      <c r="E2233" t="s">
        <v>43</v>
      </c>
      <c r="F2233" t="s">
        <v>21</v>
      </c>
      <c r="G2233" t="s">
        <v>21</v>
      </c>
      <c r="H2233" t="s">
        <v>54</v>
      </c>
      <c r="I2233" t="s">
        <v>35</v>
      </c>
      <c r="J2233" t="s">
        <v>24</v>
      </c>
      <c r="K2233" t="s">
        <v>25</v>
      </c>
      <c r="L2233" t="s">
        <v>25</v>
      </c>
      <c r="M2233" t="s">
        <v>28</v>
      </c>
      <c r="N2233" t="s">
        <v>25</v>
      </c>
      <c r="O2233" t="s">
        <v>21</v>
      </c>
      <c r="P2233" t="s">
        <v>27</v>
      </c>
      <c r="Q2233" t="s">
        <v>45</v>
      </c>
      <c r="R2233" t="s">
        <v>29</v>
      </c>
      <c r="S2233" t="s">
        <v>21</v>
      </c>
      <c r="T2233" t="s">
        <v>21</v>
      </c>
      <c r="U2233" t="s">
        <v>30</v>
      </c>
      <c r="V2233" t="s">
        <v>103</v>
      </c>
    </row>
    <row r="2234" spans="1:22" x14ac:dyDescent="0.3">
      <c r="A2234" t="s">
        <v>71</v>
      </c>
      <c r="B2234" t="s">
        <v>963</v>
      </c>
      <c r="C2234" t="s">
        <v>2783</v>
      </c>
      <c r="D2234" t="s">
        <v>2815</v>
      </c>
      <c r="E2234" t="s">
        <v>71</v>
      </c>
      <c r="F2234" t="s">
        <v>25</v>
      </c>
      <c r="G2234" t="s">
        <v>25</v>
      </c>
    </row>
    <row r="2235" spans="1:22" ht="156" x14ac:dyDescent="0.3">
      <c r="A2235" t="s">
        <v>70</v>
      </c>
      <c r="B2235" t="s">
        <v>637</v>
      </c>
      <c r="C2235" t="s">
        <v>3328</v>
      </c>
      <c r="D2235" t="s">
        <v>4245</v>
      </c>
      <c r="E2235" t="s">
        <v>146</v>
      </c>
      <c r="F2235" t="s">
        <v>21</v>
      </c>
      <c r="G2235" t="s">
        <v>21</v>
      </c>
      <c r="H2235" t="s">
        <v>22</v>
      </c>
      <c r="I2235" t="s">
        <v>23</v>
      </c>
      <c r="J2235" t="s">
        <v>24</v>
      </c>
      <c r="K2235" t="s">
        <v>25</v>
      </c>
      <c r="L2235" t="s">
        <v>21</v>
      </c>
      <c r="M2235" t="s">
        <v>38</v>
      </c>
      <c r="N2235" t="s">
        <v>25</v>
      </c>
      <c r="O2235" t="s">
        <v>21</v>
      </c>
      <c r="P2235" t="s">
        <v>27</v>
      </c>
      <c r="Q2235" t="s">
        <v>29</v>
      </c>
      <c r="R2235" t="s">
        <v>29</v>
      </c>
      <c r="S2235" t="s">
        <v>21</v>
      </c>
      <c r="T2235" t="s">
        <v>21</v>
      </c>
      <c r="U2235" t="s">
        <v>75</v>
      </c>
      <c r="V2235" s="2" t="s">
        <v>31</v>
      </c>
    </row>
    <row r="2236" spans="1:22" ht="140.4" x14ac:dyDescent="0.3">
      <c r="A2236" t="s">
        <v>87</v>
      </c>
      <c r="B2236" t="s">
        <v>637</v>
      </c>
      <c r="C2236" t="s">
        <v>638</v>
      </c>
      <c r="D2236" t="s">
        <v>5256</v>
      </c>
      <c r="E2236" t="s">
        <v>87</v>
      </c>
      <c r="F2236" t="s">
        <v>21</v>
      </c>
      <c r="G2236" t="s">
        <v>21</v>
      </c>
      <c r="H2236" t="s">
        <v>54</v>
      </c>
      <c r="I2236" t="s">
        <v>35</v>
      </c>
      <c r="J2236" t="s">
        <v>24</v>
      </c>
      <c r="K2236" t="s">
        <v>25</v>
      </c>
      <c r="L2236" t="s">
        <v>25</v>
      </c>
      <c r="M2236" t="s">
        <v>26</v>
      </c>
      <c r="N2236" t="s">
        <v>25</v>
      </c>
      <c r="O2236" t="s">
        <v>21</v>
      </c>
      <c r="P2236" t="s">
        <v>27</v>
      </c>
      <c r="Q2236" t="s">
        <v>45</v>
      </c>
      <c r="R2236" t="s">
        <v>29</v>
      </c>
      <c r="S2236" t="s">
        <v>21</v>
      </c>
      <c r="T2236" t="s">
        <v>21</v>
      </c>
      <c r="U2236" t="s">
        <v>33</v>
      </c>
      <c r="V2236" s="2" t="s">
        <v>34</v>
      </c>
    </row>
    <row r="2237" spans="1:22" ht="156" x14ac:dyDescent="0.3">
      <c r="A2237" t="s">
        <v>67</v>
      </c>
      <c r="B2237" t="s">
        <v>843</v>
      </c>
      <c r="C2237" t="s">
        <v>844</v>
      </c>
      <c r="D2237" t="s">
        <v>2372</v>
      </c>
      <c r="E2237" t="s">
        <v>67</v>
      </c>
      <c r="F2237" t="s">
        <v>21</v>
      </c>
      <c r="G2237" t="s">
        <v>21</v>
      </c>
      <c r="H2237" t="s">
        <v>22</v>
      </c>
      <c r="I2237" t="s">
        <v>23</v>
      </c>
      <c r="J2237" t="s">
        <v>24</v>
      </c>
      <c r="K2237" t="s">
        <v>25</v>
      </c>
      <c r="L2237" t="s">
        <v>25</v>
      </c>
      <c r="M2237" t="s">
        <v>38</v>
      </c>
      <c r="N2237" t="s">
        <v>25</v>
      </c>
      <c r="O2237" t="s">
        <v>25</v>
      </c>
      <c r="P2237" t="s">
        <v>27</v>
      </c>
      <c r="Q2237" t="s">
        <v>28</v>
      </c>
      <c r="R2237" t="s">
        <v>29</v>
      </c>
      <c r="S2237" t="s">
        <v>21</v>
      </c>
      <c r="T2237" t="s">
        <v>25</v>
      </c>
      <c r="U2237" t="s">
        <v>33</v>
      </c>
      <c r="V2237" s="2" t="s">
        <v>31</v>
      </c>
    </row>
    <row r="2238" spans="1:22" x14ac:dyDescent="0.3">
      <c r="A2238" t="s">
        <v>56</v>
      </c>
      <c r="B2238" t="s">
        <v>1602</v>
      </c>
      <c r="C2238" t="s">
        <v>2111</v>
      </c>
      <c r="D2238" t="s">
        <v>2121</v>
      </c>
      <c r="E2238" t="s">
        <v>56</v>
      </c>
      <c r="F2238" t="s">
        <v>21</v>
      </c>
      <c r="G2238" t="s">
        <v>21</v>
      </c>
      <c r="H2238" t="s">
        <v>50</v>
      </c>
      <c r="I2238" t="s">
        <v>35</v>
      </c>
      <c r="J2238" t="s">
        <v>24</v>
      </c>
      <c r="K2238" t="s">
        <v>25</v>
      </c>
      <c r="L2238" t="s">
        <v>25</v>
      </c>
      <c r="M2238" t="s">
        <v>28</v>
      </c>
      <c r="N2238" t="s">
        <v>21</v>
      </c>
      <c r="O2238" t="s">
        <v>21</v>
      </c>
      <c r="P2238" t="s">
        <v>27</v>
      </c>
      <c r="Q2238" t="s">
        <v>45</v>
      </c>
      <c r="R2238" t="s">
        <v>28</v>
      </c>
      <c r="S2238" t="s">
        <v>21</v>
      </c>
      <c r="T2238" t="s">
        <v>21</v>
      </c>
      <c r="U2238" t="s">
        <v>33</v>
      </c>
      <c r="V2238" t="s">
        <v>63</v>
      </c>
    </row>
    <row r="2239" spans="1:22" x14ac:dyDescent="0.3">
      <c r="A2239" t="s">
        <v>62</v>
      </c>
      <c r="B2239" t="s">
        <v>983</v>
      </c>
      <c r="C2239" t="s">
        <v>984</v>
      </c>
      <c r="D2239" t="s">
        <v>1652</v>
      </c>
      <c r="E2239" t="s">
        <v>62</v>
      </c>
      <c r="F2239" t="s">
        <v>25</v>
      </c>
      <c r="G2239" t="s">
        <v>25</v>
      </c>
    </row>
    <row r="2240" spans="1:22" x14ac:dyDescent="0.3">
      <c r="A2240" t="s">
        <v>62</v>
      </c>
      <c r="B2240" t="s">
        <v>983</v>
      </c>
      <c r="C2240" t="s">
        <v>984</v>
      </c>
      <c r="D2240" t="s">
        <v>1650</v>
      </c>
      <c r="E2240" t="s">
        <v>62</v>
      </c>
      <c r="F2240" t="s">
        <v>25</v>
      </c>
      <c r="G2240" t="s">
        <v>25</v>
      </c>
    </row>
    <row r="2241" spans="1:22" ht="140.4" x14ac:dyDescent="0.3">
      <c r="A2241" t="s">
        <v>150</v>
      </c>
      <c r="B2241" t="s">
        <v>637</v>
      </c>
      <c r="C2241" t="s">
        <v>638</v>
      </c>
      <c r="D2241" t="s">
        <v>5243</v>
      </c>
      <c r="E2241" t="s">
        <v>150</v>
      </c>
      <c r="F2241" t="s">
        <v>21</v>
      </c>
      <c r="G2241" t="s">
        <v>21</v>
      </c>
      <c r="H2241" t="s">
        <v>54</v>
      </c>
      <c r="I2241" t="s">
        <v>35</v>
      </c>
      <c r="J2241" t="s">
        <v>24</v>
      </c>
      <c r="K2241" t="s">
        <v>25</v>
      </c>
      <c r="L2241" t="s">
        <v>25</v>
      </c>
      <c r="M2241" t="s">
        <v>26</v>
      </c>
      <c r="N2241" t="s">
        <v>25</v>
      </c>
      <c r="O2241" t="s">
        <v>21</v>
      </c>
      <c r="P2241" t="s">
        <v>27</v>
      </c>
      <c r="Q2241" t="s">
        <v>45</v>
      </c>
      <c r="R2241" t="s">
        <v>28</v>
      </c>
      <c r="S2241" t="s">
        <v>21</v>
      </c>
      <c r="T2241" t="s">
        <v>21</v>
      </c>
      <c r="U2241" t="s">
        <v>33</v>
      </c>
      <c r="V2241" s="2" t="s">
        <v>34</v>
      </c>
    </row>
    <row r="2242" spans="1:22" ht="140.4" x14ac:dyDescent="0.3">
      <c r="A2242" t="s">
        <v>79</v>
      </c>
      <c r="B2242" t="s">
        <v>478</v>
      </c>
      <c r="C2242" t="s">
        <v>562</v>
      </c>
      <c r="D2242" t="s">
        <v>577</v>
      </c>
      <c r="E2242" t="s">
        <v>79</v>
      </c>
      <c r="F2242" t="s">
        <v>21</v>
      </c>
      <c r="G2242" t="s">
        <v>21</v>
      </c>
      <c r="H2242" t="s">
        <v>22</v>
      </c>
      <c r="I2242" t="s">
        <v>23</v>
      </c>
      <c r="J2242" t="s">
        <v>24</v>
      </c>
      <c r="K2242" t="s">
        <v>25</v>
      </c>
      <c r="L2242" t="s">
        <v>25</v>
      </c>
      <c r="M2242" t="s">
        <v>26</v>
      </c>
      <c r="N2242" t="s">
        <v>25</v>
      </c>
      <c r="O2242" t="s">
        <v>21</v>
      </c>
      <c r="P2242" t="s">
        <v>27</v>
      </c>
      <c r="Q2242" t="s">
        <v>45</v>
      </c>
      <c r="R2242" t="s">
        <v>29</v>
      </c>
      <c r="S2242" t="s">
        <v>21</v>
      </c>
      <c r="T2242" t="s">
        <v>21</v>
      </c>
      <c r="U2242" t="s">
        <v>30</v>
      </c>
      <c r="V2242" s="2" t="s">
        <v>34</v>
      </c>
    </row>
    <row r="2243" spans="1:22" x14ac:dyDescent="0.3">
      <c r="A2243" t="s">
        <v>52</v>
      </c>
      <c r="B2243" t="s">
        <v>637</v>
      </c>
      <c r="C2243" t="s">
        <v>905</v>
      </c>
      <c r="D2243" t="s">
        <v>914</v>
      </c>
      <c r="E2243" t="s">
        <v>56</v>
      </c>
      <c r="F2243" t="s">
        <v>21</v>
      </c>
      <c r="G2243" t="s">
        <v>21</v>
      </c>
      <c r="H2243" t="s">
        <v>22</v>
      </c>
      <c r="I2243" t="s">
        <v>35</v>
      </c>
      <c r="J2243" t="s">
        <v>24</v>
      </c>
      <c r="K2243" t="s">
        <v>21</v>
      </c>
      <c r="L2243" t="s">
        <v>25</v>
      </c>
      <c r="M2243" t="s">
        <v>28</v>
      </c>
      <c r="N2243" t="s">
        <v>21</v>
      </c>
      <c r="O2243" t="s">
        <v>21</v>
      </c>
      <c r="P2243" t="s">
        <v>27</v>
      </c>
      <c r="Q2243" t="s">
        <v>45</v>
      </c>
      <c r="R2243" t="s">
        <v>28</v>
      </c>
      <c r="S2243" t="s">
        <v>21</v>
      </c>
      <c r="T2243" t="s">
        <v>21</v>
      </c>
      <c r="U2243" t="s">
        <v>42</v>
      </c>
      <c r="V2243" t="s">
        <v>63</v>
      </c>
    </row>
    <row r="2244" spans="1:22" ht="62.4" x14ac:dyDescent="0.3">
      <c r="A2244" t="s">
        <v>158</v>
      </c>
      <c r="B2244" t="s">
        <v>162</v>
      </c>
      <c r="C2244" t="s">
        <v>5261</v>
      </c>
      <c r="D2244" t="s">
        <v>5274</v>
      </c>
      <c r="E2244" t="s">
        <v>158</v>
      </c>
      <c r="F2244" t="s">
        <v>21</v>
      </c>
      <c r="G2244" t="s">
        <v>21</v>
      </c>
      <c r="H2244" t="s">
        <v>54</v>
      </c>
      <c r="I2244" t="s">
        <v>35</v>
      </c>
      <c r="J2244" t="s">
        <v>24</v>
      </c>
      <c r="K2244" t="s">
        <v>25</v>
      </c>
      <c r="L2244" t="s">
        <v>25</v>
      </c>
      <c r="M2244" t="s">
        <v>28</v>
      </c>
      <c r="N2244" t="s">
        <v>21</v>
      </c>
      <c r="O2244" t="s">
        <v>21</v>
      </c>
      <c r="P2244" t="s">
        <v>27</v>
      </c>
      <c r="Q2244" t="s">
        <v>45</v>
      </c>
      <c r="R2244" t="s">
        <v>29</v>
      </c>
      <c r="S2244" t="s">
        <v>21</v>
      </c>
      <c r="T2244" t="s">
        <v>21</v>
      </c>
      <c r="U2244" t="s">
        <v>33</v>
      </c>
      <c r="V2244" s="2" t="s">
        <v>68</v>
      </c>
    </row>
    <row r="2245" spans="1:22" x14ac:dyDescent="0.3">
      <c r="A2245" t="s">
        <v>52</v>
      </c>
      <c r="B2245" t="s">
        <v>475</v>
      </c>
      <c r="C2245" t="s">
        <v>975</v>
      </c>
      <c r="D2245" t="s">
        <v>978</v>
      </c>
      <c r="E2245" t="s">
        <v>52</v>
      </c>
      <c r="F2245" t="s">
        <v>25</v>
      </c>
      <c r="G2245" t="s">
        <v>25</v>
      </c>
    </row>
    <row r="2246" spans="1:22" x14ac:dyDescent="0.3">
      <c r="A2246" t="s">
        <v>150</v>
      </c>
      <c r="B2246" t="s">
        <v>475</v>
      </c>
      <c r="C2246" t="s">
        <v>5112</v>
      </c>
      <c r="D2246" t="s">
        <v>5225</v>
      </c>
      <c r="E2246" t="s">
        <v>150</v>
      </c>
      <c r="F2246" t="s">
        <v>21</v>
      </c>
      <c r="G2246" t="s">
        <v>21</v>
      </c>
      <c r="H2246" t="s">
        <v>54</v>
      </c>
      <c r="I2246" t="s">
        <v>35</v>
      </c>
      <c r="J2246" t="s">
        <v>24</v>
      </c>
      <c r="K2246" t="s">
        <v>25</v>
      </c>
      <c r="L2246" t="s">
        <v>25</v>
      </c>
      <c r="M2246" t="s">
        <v>47</v>
      </c>
      <c r="N2246" t="s">
        <v>21</v>
      </c>
      <c r="O2246" t="s">
        <v>21</v>
      </c>
      <c r="P2246" t="s">
        <v>27</v>
      </c>
      <c r="Q2246" t="s">
        <v>45</v>
      </c>
      <c r="R2246" t="s">
        <v>28</v>
      </c>
      <c r="S2246" t="s">
        <v>21</v>
      </c>
      <c r="T2246" t="s">
        <v>21</v>
      </c>
      <c r="U2246" t="s">
        <v>42</v>
      </c>
      <c r="V2246" t="s">
        <v>101</v>
      </c>
    </row>
    <row r="2247" spans="1:22" ht="93.6" x14ac:dyDescent="0.3">
      <c r="A2247" t="s">
        <v>64</v>
      </c>
      <c r="B2247" t="s">
        <v>162</v>
      </c>
      <c r="C2247" t="s">
        <v>505</v>
      </c>
      <c r="D2247" t="s">
        <v>3132</v>
      </c>
      <c r="E2247" t="s">
        <v>40</v>
      </c>
      <c r="F2247" t="s">
        <v>21</v>
      </c>
      <c r="G2247" t="s">
        <v>21</v>
      </c>
      <c r="H2247" t="s">
        <v>22</v>
      </c>
      <c r="I2247" t="s">
        <v>35</v>
      </c>
      <c r="J2247" t="s">
        <v>24</v>
      </c>
      <c r="K2247" t="s">
        <v>25</v>
      </c>
      <c r="L2247" t="s">
        <v>25</v>
      </c>
      <c r="M2247" t="s">
        <v>26</v>
      </c>
      <c r="N2247" t="s">
        <v>25</v>
      </c>
      <c r="O2247" t="s">
        <v>21</v>
      </c>
      <c r="P2247" t="s">
        <v>27</v>
      </c>
      <c r="Q2247" t="s">
        <v>28</v>
      </c>
      <c r="R2247" t="s">
        <v>29</v>
      </c>
      <c r="S2247" t="s">
        <v>21</v>
      </c>
      <c r="T2247" t="s">
        <v>21</v>
      </c>
      <c r="U2247" t="s">
        <v>42</v>
      </c>
      <c r="V2247" s="2" t="s">
        <v>133</v>
      </c>
    </row>
    <row r="2248" spans="1:22" ht="62.4" x14ac:dyDescent="0.3">
      <c r="A2248" t="s">
        <v>52</v>
      </c>
      <c r="B2248" t="s">
        <v>637</v>
      </c>
      <c r="C2248" t="s">
        <v>905</v>
      </c>
      <c r="D2248" t="s">
        <v>912</v>
      </c>
      <c r="E2248" t="s">
        <v>32</v>
      </c>
      <c r="F2248" t="s">
        <v>21</v>
      </c>
      <c r="G2248" t="s">
        <v>21</v>
      </c>
      <c r="H2248" t="s">
        <v>22</v>
      </c>
      <c r="I2248" t="s">
        <v>35</v>
      </c>
      <c r="J2248" t="s">
        <v>47</v>
      </c>
      <c r="K2248" t="s">
        <v>21</v>
      </c>
      <c r="L2248" t="s">
        <v>25</v>
      </c>
      <c r="M2248" t="s">
        <v>28</v>
      </c>
      <c r="N2248" t="s">
        <v>25</v>
      </c>
      <c r="O2248" t="s">
        <v>21</v>
      </c>
      <c r="P2248" t="s">
        <v>27</v>
      </c>
      <c r="Q2248" t="s">
        <v>45</v>
      </c>
      <c r="R2248" t="s">
        <v>28</v>
      </c>
      <c r="S2248" t="s">
        <v>21</v>
      </c>
      <c r="T2248" t="s">
        <v>21</v>
      </c>
      <c r="U2248" t="s">
        <v>42</v>
      </c>
      <c r="V2248" s="2" t="s">
        <v>48</v>
      </c>
    </row>
    <row r="2249" spans="1:22" ht="156" x14ac:dyDescent="0.3">
      <c r="A2249" t="s">
        <v>43</v>
      </c>
      <c r="B2249" t="s">
        <v>174</v>
      </c>
      <c r="C2249" t="s">
        <v>2097</v>
      </c>
      <c r="D2249" t="s">
        <v>3866</v>
      </c>
      <c r="E2249" t="s">
        <v>43</v>
      </c>
      <c r="F2249" t="s">
        <v>21</v>
      </c>
      <c r="G2249" t="s">
        <v>21</v>
      </c>
      <c r="H2249" t="s">
        <v>22</v>
      </c>
      <c r="I2249" t="s">
        <v>23</v>
      </c>
      <c r="J2249" t="s">
        <v>24</v>
      </c>
      <c r="K2249" t="s">
        <v>25</v>
      </c>
      <c r="L2249" t="s">
        <v>25</v>
      </c>
      <c r="M2249" t="s">
        <v>26</v>
      </c>
      <c r="N2249" t="s">
        <v>25</v>
      </c>
      <c r="O2249" t="s">
        <v>21</v>
      </c>
      <c r="P2249" t="s">
        <v>27</v>
      </c>
      <c r="Q2249" t="s">
        <v>45</v>
      </c>
      <c r="R2249" t="s">
        <v>29</v>
      </c>
      <c r="S2249" t="s">
        <v>21</v>
      </c>
      <c r="T2249" t="s">
        <v>21</v>
      </c>
      <c r="U2249" t="s">
        <v>33</v>
      </c>
      <c r="V2249" s="2" t="s">
        <v>31</v>
      </c>
    </row>
    <row r="2250" spans="1:22" ht="156" x14ac:dyDescent="0.3">
      <c r="A2250" t="s">
        <v>43</v>
      </c>
      <c r="B2250" t="s">
        <v>174</v>
      </c>
      <c r="C2250" t="s">
        <v>2097</v>
      </c>
      <c r="D2250" t="s">
        <v>3865</v>
      </c>
      <c r="E2250" t="s">
        <v>43</v>
      </c>
      <c r="F2250" t="s">
        <v>21</v>
      </c>
      <c r="G2250" t="s">
        <v>21</v>
      </c>
      <c r="H2250" t="s">
        <v>22</v>
      </c>
      <c r="I2250" t="s">
        <v>23</v>
      </c>
      <c r="J2250" t="s">
        <v>24</v>
      </c>
      <c r="K2250" t="s">
        <v>25</v>
      </c>
      <c r="L2250" t="s">
        <v>25</v>
      </c>
      <c r="M2250" t="s">
        <v>26</v>
      </c>
      <c r="N2250" t="s">
        <v>25</v>
      </c>
      <c r="O2250" t="s">
        <v>21</v>
      </c>
      <c r="P2250" t="s">
        <v>27</v>
      </c>
      <c r="Q2250" t="s">
        <v>45</v>
      </c>
      <c r="R2250" t="s">
        <v>29</v>
      </c>
      <c r="S2250" t="s">
        <v>21</v>
      </c>
      <c r="T2250" t="s">
        <v>21</v>
      </c>
      <c r="U2250" t="s">
        <v>33</v>
      </c>
      <c r="V2250" s="2" t="s">
        <v>31</v>
      </c>
    </row>
    <row r="2251" spans="1:22" ht="156" x14ac:dyDescent="0.3">
      <c r="A2251" t="s">
        <v>74</v>
      </c>
      <c r="B2251" t="s">
        <v>174</v>
      </c>
      <c r="C2251" t="s">
        <v>2097</v>
      </c>
      <c r="D2251" t="s">
        <v>4120</v>
      </c>
      <c r="E2251" t="s">
        <v>74</v>
      </c>
      <c r="F2251" t="s">
        <v>21</v>
      </c>
      <c r="G2251" t="s">
        <v>21</v>
      </c>
      <c r="H2251" t="s">
        <v>50</v>
      </c>
      <c r="I2251" t="s">
        <v>35</v>
      </c>
      <c r="J2251" t="s">
        <v>24</v>
      </c>
      <c r="K2251" t="s">
        <v>25</v>
      </c>
      <c r="L2251" t="s">
        <v>25</v>
      </c>
      <c r="M2251" t="s">
        <v>38</v>
      </c>
      <c r="N2251" t="s">
        <v>25</v>
      </c>
      <c r="O2251" t="s">
        <v>21</v>
      </c>
      <c r="P2251" s="2" t="s">
        <v>128</v>
      </c>
      <c r="Q2251" t="s">
        <v>45</v>
      </c>
      <c r="R2251" t="s">
        <v>28</v>
      </c>
      <c r="S2251" t="s">
        <v>21</v>
      </c>
      <c r="T2251" t="s">
        <v>21</v>
      </c>
      <c r="U2251" t="s">
        <v>42</v>
      </c>
      <c r="V2251" s="2" t="s">
        <v>31</v>
      </c>
    </row>
    <row r="2252" spans="1:22" ht="140.4" x14ac:dyDescent="0.3">
      <c r="A2252" t="s">
        <v>56</v>
      </c>
      <c r="B2252" t="s">
        <v>174</v>
      </c>
      <c r="C2252" t="s">
        <v>2138</v>
      </c>
      <c r="D2252" t="s">
        <v>2238</v>
      </c>
      <c r="E2252" t="s">
        <v>56</v>
      </c>
      <c r="F2252" t="s">
        <v>21</v>
      </c>
      <c r="G2252" t="s">
        <v>21</v>
      </c>
      <c r="H2252" t="s">
        <v>54</v>
      </c>
      <c r="I2252" t="s">
        <v>23</v>
      </c>
      <c r="J2252" t="s">
        <v>24</v>
      </c>
      <c r="K2252" t="s">
        <v>25</v>
      </c>
      <c r="L2252" t="s">
        <v>25</v>
      </c>
      <c r="M2252" t="s">
        <v>26</v>
      </c>
      <c r="N2252" t="s">
        <v>25</v>
      </c>
      <c r="O2252" t="s">
        <v>21</v>
      </c>
      <c r="P2252" t="s">
        <v>27</v>
      </c>
      <c r="Q2252" t="s">
        <v>47</v>
      </c>
      <c r="R2252" t="s">
        <v>29</v>
      </c>
      <c r="S2252" t="s">
        <v>21</v>
      </c>
      <c r="T2252" t="s">
        <v>21</v>
      </c>
      <c r="U2252" t="s">
        <v>33</v>
      </c>
      <c r="V2252" s="2" t="s">
        <v>34</v>
      </c>
    </row>
    <row r="2253" spans="1:22" ht="140.4" x14ac:dyDescent="0.3">
      <c r="A2253" t="s">
        <v>79</v>
      </c>
      <c r="B2253" t="s">
        <v>478</v>
      </c>
      <c r="C2253" t="s">
        <v>562</v>
      </c>
      <c r="D2253" t="s">
        <v>576</v>
      </c>
      <c r="E2253" t="s">
        <v>79</v>
      </c>
      <c r="F2253" t="s">
        <v>21</v>
      </c>
      <c r="G2253" t="s">
        <v>21</v>
      </c>
      <c r="H2253" t="s">
        <v>22</v>
      </c>
      <c r="I2253" t="s">
        <v>23</v>
      </c>
      <c r="J2253" t="s">
        <v>24</v>
      </c>
      <c r="K2253" t="s">
        <v>25</v>
      </c>
      <c r="L2253" t="s">
        <v>25</v>
      </c>
      <c r="M2253" t="s">
        <v>26</v>
      </c>
      <c r="N2253" t="s">
        <v>25</v>
      </c>
      <c r="O2253" t="s">
        <v>21</v>
      </c>
      <c r="P2253" t="s">
        <v>27</v>
      </c>
      <c r="Q2253" t="s">
        <v>45</v>
      </c>
      <c r="R2253" t="s">
        <v>29</v>
      </c>
      <c r="S2253" t="s">
        <v>21</v>
      </c>
      <c r="T2253" t="s">
        <v>21</v>
      </c>
      <c r="U2253" t="s">
        <v>30</v>
      </c>
      <c r="V2253" s="2" t="s">
        <v>34</v>
      </c>
    </row>
    <row r="2254" spans="1:22" x14ac:dyDescent="0.3">
      <c r="A2254" t="s">
        <v>37</v>
      </c>
      <c r="B2254" t="s">
        <v>174</v>
      </c>
      <c r="C2254" t="s">
        <v>195</v>
      </c>
      <c r="D2254" t="s">
        <v>3419</v>
      </c>
      <c r="E2254" t="s">
        <v>37</v>
      </c>
      <c r="F2254" t="s">
        <v>21</v>
      </c>
      <c r="G2254" t="s">
        <v>21</v>
      </c>
      <c r="H2254" t="s">
        <v>50</v>
      </c>
      <c r="I2254" t="s">
        <v>23</v>
      </c>
      <c r="J2254" t="s">
        <v>47</v>
      </c>
      <c r="K2254" t="s">
        <v>21</v>
      </c>
      <c r="L2254" t="s">
        <v>21</v>
      </c>
      <c r="M2254" t="s">
        <v>47</v>
      </c>
      <c r="N2254" t="s">
        <v>21</v>
      </c>
      <c r="O2254" t="s">
        <v>21</v>
      </c>
      <c r="P2254" t="s">
        <v>27</v>
      </c>
      <c r="Q2254" t="s">
        <v>45</v>
      </c>
      <c r="R2254" t="s">
        <v>28</v>
      </c>
      <c r="S2254" t="s">
        <v>21</v>
      </c>
      <c r="T2254" t="s">
        <v>25</v>
      </c>
      <c r="U2254" t="s">
        <v>33</v>
      </c>
      <c r="V2254" t="s">
        <v>63</v>
      </c>
    </row>
    <row r="2255" spans="1:22" x14ac:dyDescent="0.3">
      <c r="A2255" t="s">
        <v>64</v>
      </c>
      <c r="B2255" t="s">
        <v>3160</v>
      </c>
      <c r="C2255" t="s">
        <v>3239</v>
      </c>
      <c r="D2255" t="s">
        <v>3248</v>
      </c>
      <c r="E2255" t="s">
        <v>40</v>
      </c>
      <c r="F2255" t="s">
        <v>25</v>
      </c>
      <c r="G2255" t="s">
        <v>25</v>
      </c>
    </row>
    <row r="2256" spans="1:22" x14ac:dyDescent="0.3">
      <c r="A2256" t="s">
        <v>20</v>
      </c>
      <c r="B2256" t="s">
        <v>2570</v>
      </c>
      <c r="C2256" t="s">
        <v>2571</v>
      </c>
      <c r="D2256" t="s">
        <v>3027</v>
      </c>
      <c r="E2256" t="s">
        <v>20</v>
      </c>
      <c r="F2256" t="s">
        <v>25</v>
      </c>
      <c r="G2256" t="s">
        <v>25</v>
      </c>
    </row>
    <row r="2257" spans="1:22" ht="140.4" x14ac:dyDescent="0.3">
      <c r="A2257" t="s">
        <v>136</v>
      </c>
      <c r="B2257" t="s">
        <v>932</v>
      </c>
      <c r="C2257" t="s">
        <v>4820</v>
      </c>
      <c r="D2257" t="s">
        <v>4821</v>
      </c>
      <c r="E2257" t="s">
        <v>136</v>
      </c>
      <c r="F2257" t="s">
        <v>21</v>
      </c>
      <c r="G2257" t="s">
        <v>21</v>
      </c>
      <c r="H2257" t="s">
        <v>22</v>
      </c>
      <c r="I2257" t="s">
        <v>35</v>
      </c>
      <c r="J2257" t="s">
        <v>24</v>
      </c>
      <c r="K2257" t="s">
        <v>25</v>
      </c>
      <c r="L2257" t="s">
        <v>25</v>
      </c>
      <c r="M2257" t="s">
        <v>26</v>
      </c>
      <c r="N2257" t="s">
        <v>25</v>
      </c>
      <c r="O2257" t="s">
        <v>21</v>
      </c>
      <c r="P2257" t="s">
        <v>27</v>
      </c>
      <c r="Q2257" t="s">
        <v>45</v>
      </c>
      <c r="R2257" t="s">
        <v>29</v>
      </c>
      <c r="S2257" t="s">
        <v>21</v>
      </c>
      <c r="T2257" t="s">
        <v>21</v>
      </c>
      <c r="U2257" t="s">
        <v>33</v>
      </c>
      <c r="V2257" s="2" t="s">
        <v>34</v>
      </c>
    </row>
    <row r="2258" spans="1:22" ht="156" x14ac:dyDescent="0.3">
      <c r="A2258" t="s">
        <v>85</v>
      </c>
      <c r="B2258" t="s">
        <v>174</v>
      </c>
      <c r="C2258" t="s">
        <v>3953</v>
      </c>
      <c r="D2258" t="s">
        <v>4457</v>
      </c>
      <c r="E2258" t="s">
        <v>85</v>
      </c>
      <c r="F2258" t="s">
        <v>21</v>
      </c>
      <c r="G2258" t="s">
        <v>21</v>
      </c>
      <c r="H2258" t="s">
        <v>22</v>
      </c>
      <c r="I2258" t="s">
        <v>23</v>
      </c>
      <c r="J2258" t="s">
        <v>24</v>
      </c>
      <c r="K2258" t="s">
        <v>25</v>
      </c>
      <c r="L2258" t="s">
        <v>25</v>
      </c>
      <c r="M2258" t="s">
        <v>38</v>
      </c>
      <c r="N2258" t="s">
        <v>25</v>
      </c>
      <c r="O2258" t="s">
        <v>21</v>
      </c>
      <c r="P2258" t="s">
        <v>27</v>
      </c>
      <c r="Q2258" t="s">
        <v>45</v>
      </c>
      <c r="R2258" t="s">
        <v>29</v>
      </c>
      <c r="S2258" t="s">
        <v>21</v>
      </c>
      <c r="T2258" t="s">
        <v>21</v>
      </c>
      <c r="U2258" t="s">
        <v>42</v>
      </c>
      <c r="V2258" s="2" t="s">
        <v>31</v>
      </c>
    </row>
    <row r="2259" spans="1:22" ht="62.4" x14ac:dyDescent="0.3">
      <c r="A2259" t="s">
        <v>85</v>
      </c>
      <c r="B2259" t="s">
        <v>174</v>
      </c>
      <c r="C2259" t="s">
        <v>1159</v>
      </c>
      <c r="D2259" t="s">
        <v>4483</v>
      </c>
      <c r="E2259" t="s">
        <v>85</v>
      </c>
      <c r="F2259" t="s">
        <v>21</v>
      </c>
      <c r="G2259" t="s">
        <v>21</v>
      </c>
      <c r="H2259" t="s">
        <v>22</v>
      </c>
      <c r="I2259" t="s">
        <v>41</v>
      </c>
      <c r="J2259" t="s">
        <v>24</v>
      </c>
      <c r="K2259" t="s">
        <v>25</v>
      </c>
      <c r="L2259" t="s">
        <v>25</v>
      </c>
      <c r="M2259" t="s">
        <v>38</v>
      </c>
      <c r="N2259" t="s">
        <v>25</v>
      </c>
      <c r="O2259" t="s">
        <v>21</v>
      </c>
      <c r="P2259" t="s">
        <v>80</v>
      </c>
      <c r="Q2259" t="s">
        <v>45</v>
      </c>
      <c r="R2259" t="s">
        <v>28</v>
      </c>
      <c r="S2259" t="s">
        <v>25</v>
      </c>
      <c r="T2259" t="s">
        <v>21</v>
      </c>
      <c r="U2259" t="s">
        <v>33</v>
      </c>
      <c r="V2259" s="2" t="s">
        <v>48</v>
      </c>
    </row>
    <row r="2260" spans="1:22" ht="156" x14ac:dyDescent="0.3">
      <c r="A2260" t="s">
        <v>79</v>
      </c>
      <c r="B2260" t="s">
        <v>478</v>
      </c>
      <c r="C2260" t="s">
        <v>562</v>
      </c>
      <c r="D2260" t="s">
        <v>575</v>
      </c>
      <c r="E2260" t="s">
        <v>79</v>
      </c>
      <c r="F2260" t="s">
        <v>21</v>
      </c>
      <c r="G2260" t="s">
        <v>21</v>
      </c>
      <c r="H2260" t="s">
        <v>22</v>
      </c>
      <c r="I2260" t="s">
        <v>23</v>
      </c>
      <c r="J2260" t="s">
        <v>24</v>
      </c>
      <c r="K2260" t="s">
        <v>25</v>
      </c>
      <c r="L2260" t="s">
        <v>25</v>
      </c>
      <c r="M2260" t="s">
        <v>26</v>
      </c>
      <c r="N2260" t="s">
        <v>25</v>
      </c>
      <c r="O2260" t="s">
        <v>21</v>
      </c>
      <c r="P2260" t="s">
        <v>27</v>
      </c>
      <c r="Q2260" t="s">
        <v>45</v>
      </c>
      <c r="R2260" t="s">
        <v>29</v>
      </c>
      <c r="S2260" t="s">
        <v>21</v>
      </c>
      <c r="T2260" t="s">
        <v>21</v>
      </c>
      <c r="U2260" t="s">
        <v>30</v>
      </c>
      <c r="V2260" s="2" t="s">
        <v>31</v>
      </c>
    </row>
    <row r="2261" spans="1:22" ht="140.4" x14ac:dyDescent="0.3">
      <c r="A2261" t="s">
        <v>43</v>
      </c>
      <c r="B2261" t="s">
        <v>174</v>
      </c>
      <c r="C2261" t="s">
        <v>175</v>
      </c>
      <c r="D2261" t="s">
        <v>3876</v>
      </c>
      <c r="E2261" t="s">
        <v>43</v>
      </c>
      <c r="F2261" t="s">
        <v>21</v>
      </c>
      <c r="G2261" t="s">
        <v>21</v>
      </c>
      <c r="H2261" t="s">
        <v>22</v>
      </c>
      <c r="I2261" t="s">
        <v>35</v>
      </c>
      <c r="J2261" t="s">
        <v>24</v>
      </c>
      <c r="K2261" t="s">
        <v>21</v>
      </c>
      <c r="L2261" t="s">
        <v>25</v>
      </c>
      <c r="M2261" t="s">
        <v>26</v>
      </c>
      <c r="N2261" t="s">
        <v>25</v>
      </c>
      <c r="O2261" t="s">
        <v>21</v>
      </c>
      <c r="P2261" t="s">
        <v>27</v>
      </c>
      <c r="Q2261" t="s">
        <v>45</v>
      </c>
      <c r="R2261" t="s">
        <v>28</v>
      </c>
      <c r="S2261" t="s">
        <v>21</v>
      </c>
      <c r="T2261" t="s">
        <v>21</v>
      </c>
      <c r="U2261" t="s">
        <v>33</v>
      </c>
      <c r="V2261" s="2" t="s">
        <v>34</v>
      </c>
    </row>
    <row r="2262" spans="1:22" ht="140.4" x14ac:dyDescent="0.3">
      <c r="A2262" t="s">
        <v>135</v>
      </c>
      <c r="B2262" t="s">
        <v>478</v>
      </c>
      <c r="C2262" t="s">
        <v>4863</v>
      </c>
      <c r="D2262" t="s">
        <v>4866</v>
      </c>
      <c r="E2262" t="s">
        <v>135</v>
      </c>
      <c r="F2262" t="s">
        <v>21</v>
      </c>
      <c r="G2262" t="s">
        <v>21</v>
      </c>
      <c r="H2262" t="s">
        <v>22</v>
      </c>
      <c r="I2262" t="s">
        <v>23</v>
      </c>
      <c r="J2262" t="s">
        <v>24</v>
      </c>
      <c r="K2262" t="s">
        <v>25</v>
      </c>
      <c r="L2262" t="s">
        <v>25</v>
      </c>
      <c r="M2262" t="s">
        <v>26</v>
      </c>
      <c r="N2262" t="s">
        <v>25</v>
      </c>
      <c r="O2262" t="s">
        <v>21</v>
      </c>
      <c r="P2262" t="s">
        <v>27</v>
      </c>
      <c r="Q2262" t="s">
        <v>45</v>
      </c>
      <c r="R2262" t="s">
        <v>29</v>
      </c>
      <c r="S2262" t="s">
        <v>21</v>
      </c>
      <c r="T2262" t="s">
        <v>21</v>
      </c>
      <c r="U2262" t="s">
        <v>30</v>
      </c>
      <c r="V2262" s="2" t="s">
        <v>34</v>
      </c>
    </row>
    <row r="2263" spans="1:22" ht="140.4" x14ac:dyDescent="0.3">
      <c r="A2263" t="s">
        <v>79</v>
      </c>
      <c r="B2263" t="s">
        <v>478</v>
      </c>
      <c r="C2263" t="s">
        <v>562</v>
      </c>
      <c r="D2263" t="s">
        <v>574</v>
      </c>
      <c r="E2263" t="s">
        <v>79</v>
      </c>
      <c r="F2263" t="s">
        <v>21</v>
      </c>
      <c r="G2263" t="s">
        <v>21</v>
      </c>
      <c r="H2263" t="s">
        <v>22</v>
      </c>
      <c r="I2263" t="s">
        <v>23</v>
      </c>
      <c r="J2263" t="s">
        <v>24</v>
      </c>
      <c r="K2263" t="s">
        <v>25</v>
      </c>
      <c r="L2263" t="s">
        <v>25</v>
      </c>
      <c r="M2263" t="s">
        <v>28</v>
      </c>
      <c r="N2263" t="s">
        <v>21</v>
      </c>
      <c r="O2263" t="s">
        <v>21</v>
      </c>
      <c r="P2263" t="s">
        <v>27</v>
      </c>
      <c r="Q2263" t="s">
        <v>45</v>
      </c>
      <c r="R2263" t="s">
        <v>29</v>
      </c>
      <c r="S2263" t="s">
        <v>21</v>
      </c>
      <c r="T2263" t="s">
        <v>21</v>
      </c>
      <c r="U2263" t="s">
        <v>30</v>
      </c>
      <c r="V2263" s="2" t="s">
        <v>34</v>
      </c>
    </row>
    <row r="2264" spans="1:22" ht="140.4" x14ac:dyDescent="0.3">
      <c r="A2264" t="s">
        <v>43</v>
      </c>
      <c r="B2264" t="s">
        <v>174</v>
      </c>
      <c r="C2264" t="s">
        <v>1159</v>
      </c>
      <c r="D2264" t="s">
        <v>3972</v>
      </c>
      <c r="E2264" t="s">
        <v>43</v>
      </c>
      <c r="F2264" t="s">
        <v>21</v>
      </c>
      <c r="G2264" t="s">
        <v>21</v>
      </c>
      <c r="H2264" t="s">
        <v>54</v>
      </c>
      <c r="I2264" t="s">
        <v>23</v>
      </c>
      <c r="J2264" t="s">
        <v>24</v>
      </c>
      <c r="K2264" t="s">
        <v>25</v>
      </c>
      <c r="L2264" t="s">
        <v>25</v>
      </c>
      <c r="M2264" t="s">
        <v>26</v>
      </c>
      <c r="N2264" t="s">
        <v>25</v>
      </c>
      <c r="O2264" t="s">
        <v>21</v>
      </c>
      <c r="P2264" t="s">
        <v>27</v>
      </c>
      <c r="Q2264" t="s">
        <v>45</v>
      </c>
      <c r="R2264" t="s">
        <v>29</v>
      </c>
      <c r="S2264" t="s">
        <v>21</v>
      </c>
      <c r="T2264" t="s">
        <v>21</v>
      </c>
      <c r="U2264" t="s">
        <v>33</v>
      </c>
      <c r="V2264" s="2" t="s">
        <v>34</v>
      </c>
    </row>
    <row r="2265" spans="1:22" ht="109.2" x14ac:dyDescent="0.3">
      <c r="A2265" t="s">
        <v>70</v>
      </c>
      <c r="B2265" t="s">
        <v>174</v>
      </c>
      <c r="C2265" t="s">
        <v>781</v>
      </c>
      <c r="D2265" t="s">
        <v>4259</v>
      </c>
      <c r="E2265" t="s">
        <v>70</v>
      </c>
      <c r="F2265" t="s">
        <v>21</v>
      </c>
      <c r="G2265" t="s">
        <v>21</v>
      </c>
      <c r="H2265" t="s">
        <v>22</v>
      </c>
      <c r="I2265" t="s">
        <v>23</v>
      </c>
      <c r="J2265" t="s">
        <v>24</v>
      </c>
      <c r="K2265" t="s">
        <v>25</v>
      </c>
      <c r="L2265" t="s">
        <v>25</v>
      </c>
      <c r="M2265" t="s">
        <v>26</v>
      </c>
      <c r="N2265" t="s">
        <v>25</v>
      </c>
      <c r="O2265" t="s">
        <v>21</v>
      </c>
      <c r="P2265" t="s">
        <v>80</v>
      </c>
      <c r="Q2265" t="s">
        <v>45</v>
      </c>
      <c r="R2265" t="s">
        <v>29</v>
      </c>
      <c r="S2265" t="s">
        <v>21</v>
      </c>
      <c r="T2265" t="s">
        <v>21</v>
      </c>
      <c r="U2265" t="s">
        <v>33</v>
      </c>
      <c r="V2265" s="2" t="s">
        <v>66</v>
      </c>
    </row>
    <row r="2266" spans="1:22" ht="140.4" x14ac:dyDescent="0.3">
      <c r="A2266" t="s">
        <v>74</v>
      </c>
      <c r="B2266" t="s">
        <v>174</v>
      </c>
      <c r="C2266" t="s">
        <v>2721</v>
      </c>
      <c r="D2266" t="s">
        <v>3982</v>
      </c>
      <c r="E2266" t="s">
        <v>74</v>
      </c>
      <c r="F2266" t="s">
        <v>21</v>
      </c>
      <c r="G2266" t="s">
        <v>21</v>
      </c>
      <c r="H2266" t="s">
        <v>22</v>
      </c>
      <c r="I2266" t="s">
        <v>23</v>
      </c>
      <c r="J2266" t="s">
        <v>47</v>
      </c>
      <c r="K2266" t="s">
        <v>25</v>
      </c>
      <c r="L2266" t="s">
        <v>25</v>
      </c>
      <c r="M2266" t="s">
        <v>47</v>
      </c>
      <c r="N2266" t="s">
        <v>21</v>
      </c>
      <c r="O2266" t="s">
        <v>21</v>
      </c>
      <c r="P2266" t="s">
        <v>27</v>
      </c>
      <c r="Q2266" t="s">
        <v>45</v>
      </c>
      <c r="R2266" t="s">
        <v>29</v>
      </c>
      <c r="S2266" t="s">
        <v>21</v>
      </c>
      <c r="T2266" t="s">
        <v>25</v>
      </c>
      <c r="U2266" t="s">
        <v>30</v>
      </c>
      <c r="V2266" s="2" t="s">
        <v>34</v>
      </c>
    </row>
    <row r="2267" spans="1:22" ht="109.2" x14ac:dyDescent="0.3">
      <c r="A2267" t="s">
        <v>49</v>
      </c>
      <c r="B2267" t="s">
        <v>174</v>
      </c>
      <c r="C2267" t="s">
        <v>223</v>
      </c>
      <c r="D2267" t="s">
        <v>1422</v>
      </c>
      <c r="E2267" t="s">
        <v>49</v>
      </c>
      <c r="F2267" t="s">
        <v>21</v>
      </c>
      <c r="G2267" t="s">
        <v>21</v>
      </c>
      <c r="H2267" t="s">
        <v>22</v>
      </c>
      <c r="I2267" t="s">
        <v>35</v>
      </c>
      <c r="J2267" t="s">
        <v>24</v>
      </c>
      <c r="K2267" t="s">
        <v>25</v>
      </c>
      <c r="L2267" t="s">
        <v>25</v>
      </c>
      <c r="M2267" t="s">
        <v>26</v>
      </c>
      <c r="N2267" t="s">
        <v>25</v>
      </c>
      <c r="O2267" t="s">
        <v>21</v>
      </c>
      <c r="P2267" t="s">
        <v>60</v>
      </c>
      <c r="Q2267" t="s">
        <v>45</v>
      </c>
      <c r="R2267" t="s">
        <v>29</v>
      </c>
      <c r="S2267" t="s">
        <v>21</v>
      </c>
      <c r="T2267" t="s">
        <v>21</v>
      </c>
      <c r="U2267" t="s">
        <v>33</v>
      </c>
      <c r="V2267" s="2" t="s">
        <v>46</v>
      </c>
    </row>
    <row r="2268" spans="1:22" x14ac:dyDescent="0.3">
      <c r="A2268" t="s">
        <v>74</v>
      </c>
      <c r="B2268" t="s">
        <v>1733</v>
      </c>
      <c r="C2268" t="s">
        <v>1859</v>
      </c>
      <c r="D2268" t="s">
        <v>4020</v>
      </c>
      <c r="E2268" t="s">
        <v>74</v>
      </c>
      <c r="F2268" t="s">
        <v>21</v>
      </c>
      <c r="G2268" t="s">
        <v>21</v>
      </c>
      <c r="H2268" t="s">
        <v>54</v>
      </c>
      <c r="I2268" t="s">
        <v>35</v>
      </c>
      <c r="J2268" t="s">
        <v>24</v>
      </c>
      <c r="K2268" t="s">
        <v>21</v>
      </c>
      <c r="L2268" t="s">
        <v>25</v>
      </c>
      <c r="M2268" t="s">
        <v>47</v>
      </c>
      <c r="N2268" t="s">
        <v>21</v>
      </c>
      <c r="O2268" t="s">
        <v>21</v>
      </c>
      <c r="P2268" t="s">
        <v>27</v>
      </c>
      <c r="Q2268" t="s">
        <v>47</v>
      </c>
      <c r="R2268" t="s">
        <v>47</v>
      </c>
      <c r="S2268" t="s">
        <v>21</v>
      </c>
      <c r="T2268" t="s">
        <v>21</v>
      </c>
      <c r="U2268" t="s">
        <v>42</v>
      </c>
      <c r="V2268" t="s">
        <v>103</v>
      </c>
    </row>
    <row r="2269" spans="1:22" ht="140.4" x14ac:dyDescent="0.3">
      <c r="A2269" t="s">
        <v>19</v>
      </c>
      <c r="B2269" t="s">
        <v>162</v>
      </c>
      <c r="C2269" t="s">
        <v>181</v>
      </c>
      <c r="D2269" t="s">
        <v>227</v>
      </c>
      <c r="E2269" t="s">
        <v>49</v>
      </c>
      <c r="F2269" t="s">
        <v>21</v>
      </c>
      <c r="G2269" t="s">
        <v>21</v>
      </c>
      <c r="H2269" t="s">
        <v>22</v>
      </c>
      <c r="I2269" t="s">
        <v>23</v>
      </c>
      <c r="J2269" t="s">
        <v>24</v>
      </c>
      <c r="K2269" t="s">
        <v>25</v>
      </c>
      <c r="L2269" t="s">
        <v>25</v>
      </c>
      <c r="M2269" t="s">
        <v>26</v>
      </c>
      <c r="N2269" t="s">
        <v>25</v>
      </c>
      <c r="O2269" t="s">
        <v>21</v>
      </c>
      <c r="P2269" t="s">
        <v>27</v>
      </c>
      <c r="Q2269" t="s">
        <v>28</v>
      </c>
      <c r="R2269" t="s">
        <v>29</v>
      </c>
      <c r="S2269" t="s">
        <v>21</v>
      </c>
      <c r="T2269" t="s">
        <v>21</v>
      </c>
      <c r="U2269" t="s">
        <v>33</v>
      </c>
      <c r="V2269" s="2" t="s">
        <v>34</v>
      </c>
    </row>
    <row r="2270" spans="1:22" ht="140.4" x14ac:dyDescent="0.3">
      <c r="A2270" t="s">
        <v>158</v>
      </c>
      <c r="B2270" t="s">
        <v>162</v>
      </c>
      <c r="C2270" t="s">
        <v>5261</v>
      </c>
      <c r="D2270" t="s">
        <v>5265</v>
      </c>
      <c r="E2270" t="s">
        <v>158</v>
      </c>
      <c r="F2270" t="s">
        <v>21</v>
      </c>
      <c r="G2270" t="s">
        <v>21</v>
      </c>
      <c r="H2270" t="s">
        <v>54</v>
      </c>
      <c r="I2270" t="s">
        <v>23</v>
      </c>
      <c r="J2270" t="s">
        <v>24</v>
      </c>
      <c r="K2270" t="s">
        <v>21</v>
      </c>
      <c r="L2270" t="s">
        <v>25</v>
      </c>
      <c r="M2270" t="s">
        <v>26</v>
      </c>
      <c r="N2270" t="s">
        <v>25</v>
      </c>
      <c r="O2270" t="s">
        <v>21</v>
      </c>
      <c r="P2270" t="s">
        <v>27</v>
      </c>
      <c r="Q2270" t="s">
        <v>28</v>
      </c>
      <c r="R2270" t="s">
        <v>29</v>
      </c>
      <c r="S2270" t="s">
        <v>21</v>
      </c>
      <c r="T2270" t="s">
        <v>21</v>
      </c>
      <c r="U2270" t="s">
        <v>33</v>
      </c>
      <c r="V2270" s="2" t="s">
        <v>34</v>
      </c>
    </row>
    <row r="2271" spans="1:22" ht="140.4" x14ac:dyDescent="0.3">
      <c r="A2271" t="s">
        <v>135</v>
      </c>
      <c r="B2271" t="s">
        <v>478</v>
      </c>
      <c r="C2271" t="s">
        <v>4863</v>
      </c>
      <c r="D2271" t="s">
        <v>4865</v>
      </c>
      <c r="E2271" t="s">
        <v>135</v>
      </c>
      <c r="F2271" t="s">
        <v>21</v>
      </c>
      <c r="G2271" t="s">
        <v>21</v>
      </c>
      <c r="H2271" t="s">
        <v>22</v>
      </c>
      <c r="I2271" t="s">
        <v>23</v>
      </c>
      <c r="J2271" t="s">
        <v>24</v>
      </c>
      <c r="K2271" t="s">
        <v>25</v>
      </c>
      <c r="L2271" t="s">
        <v>25</v>
      </c>
      <c r="M2271" t="s">
        <v>26</v>
      </c>
      <c r="N2271" t="s">
        <v>25</v>
      </c>
      <c r="O2271" t="s">
        <v>21</v>
      </c>
      <c r="P2271" t="s">
        <v>27</v>
      </c>
      <c r="Q2271" t="s">
        <v>45</v>
      </c>
      <c r="R2271" t="s">
        <v>29</v>
      </c>
      <c r="S2271" t="s">
        <v>21</v>
      </c>
      <c r="T2271" t="s">
        <v>21</v>
      </c>
      <c r="U2271" t="s">
        <v>30</v>
      </c>
      <c r="V2271" s="2" t="s">
        <v>34</v>
      </c>
    </row>
    <row r="2272" spans="1:22" ht="140.4" x14ac:dyDescent="0.3">
      <c r="A2272" t="s">
        <v>70</v>
      </c>
      <c r="B2272" t="s">
        <v>174</v>
      </c>
      <c r="C2272" t="s">
        <v>886</v>
      </c>
      <c r="D2272" t="s">
        <v>4283</v>
      </c>
      <c r="E2272" t="s">
        <v>70</v>
      </c>
      <c r="F2272" t="s">
        <v>21</v>
      </c>
      <c r="G2272" t="s">
        <v>21</v>
      </c>
      <c r="H2272" t="s">
        <v>22</v>
      </c>
      <c r="I2272" t="s">
        <v>35</v>
      </c>
      <c r="J2272" t="s">
        <v>24</v>
      </c>
      <c r="K2272" t="s">
        <v>25</v>
      </c>
      <c r="L2272" t="s">
        <v>25</v>
      </c>
      <c r="M2272" t="s">
        <v>26</v>
      </c>
      <c r="N2272" t="s">
        <v>25</v>
      </c>
      <c r="O2272" t="s">
        <v>21</v>
      </c>
      <c r="P2272" t="s">
        <v>80</v>
      </c>
      <c r="Q2272" t="s">
        <v>45</v>
      </c>
      <c r="R2272" t="s">
        <v>28</v>
      </c>
      <c r="S2272" t="s">
        <v>21</v>
      </c>
      <c r="T2272" t="s">
        <v>21</v>
      </c>
      <c r="U2272" t="s">
        <v>33</v>
      </c>
      <c r="V2272" s="2" t="s">
        <v>34</v>
      </c>
    </row>
    <row r="2273" spans="1:22" ht="140.4" x14ac:dyDescent="0.3">
      <c r="A2273" t="s">
        <v>158</v>
      </c>
      <c r="B2273" t="s">
        <v>162</v>
      </c>
      <c r="C2273" t="s">
        <v>5261</v>
      </c>
      <c r="D2273" t="s">
        <v>5264</v>
      </c>
      <c r="E2273" t="s">
        <v>158</v>
      </c>
      <c r="F2273" t="s">
        <v>21</v>
      </c>
      <c r="G2273" t="s">
        <v>21</v>
      </c>
      <c r="H2273" t="s">
        <v>54</v>
      </c>
      <c r="I2273" t="s">
        <v>23</v>
      </c>
      <c r="J2273" t="s">
        <v>24</v>
      </c>
      <c r="K2273" t="s">
        <v>25</v>
      </c>
      <c r="L2273" t="s">
        <v>25</v>
      </c>
      <c r="M2273" t="s">
        <v>38</v>
      </c>
      <c r="N2273" t="s">
        <v>25</v>
      </c>
      <c r="O2273" t="s">
        <v>21</v>
      </c>
      <c r="P2273" t="s">
        <v>27</v>
      </c>
      <c r="Q2273" t="s">
        <v>29</v>
      </c>
      <c r="R2273" t="s">
        <v>29</v>
      </c>
      <c r="S2273" t="s">
        <v>21</v>
      </c>
      <c r="T2273" t="s">
        <v>21</v>
      </c>
      <c r="U2273" t="s">
        <v>30</v>
      </c>
      <c r="V2273" s="2" t="s">
        <v>34</v>
      </c>
    </row>
    <row r="2274" spans="1:22" ht="62.4" x14ac:dyDescent="0.3">
      <c r="A2274" t="s">
        <v>59</v>
      </c>
      <c r="B2274" t="s">
        <v>3366</v>
      </c>
      <c r="C2274" t="s">
        <v>3593</v>
      </c>
      <c r="D2274" t="s">
        <v>3629</v>
      </c>
      <c r="E2274" t="s">
        <v>59</v>
      </c>
      <c r="F2274" t="s">
        <v>21</v>
      </c>
      <c r="G2274" t="s">
        <v>21</v>
      </c>
      <c r="H2274" t="s">
        <v>22</v>
      </c>
      <c r="I2274" t="s">
        <v>23</v>
      </c>
      <c r="J2274" t="s">
        <v>47</v>
      </c>
      <c r="K2274" t="s">
        <v>21</v>
      </c>
      <c r="L2274" t="s">
        <v>21</v>
      </c>
      <c r="M2274" t="s">
        <v>47</v>
      </c>
      <c r="N2274" t="s">
        <v>21</v>
      </c>
      <c r="O2274" t="s">
        <v>21</v>
      </c>
      <c r="P2274" t="s">
        <v>27</v>
      </c>
      <c r="Q2274" t="s">
        <v>45</v>
      </c>
      <c r="R2274" t="s">
        <v>45</v>
      </c>
      <c r="S2274" t="s">
        <v>21</v>
      </c>
      <c r="T2274" t="s">
        <v>21</v>
      </c>
      <c r="U2274" t="s">
        <v>33</v>
      </c>
      <c r="V2274" s="2" t="s">
        <v>68</v>
      </c>
    </row>
    <row r="2275" spans="1:22" ht="140.4" x14ac:dyDescent="0.3">
      <c r="A2275" t="s">
        <v>74</v>
      </c>
      <c r="B2275" t="s">
        <v>174</v>
      </c>
      <c r="C2275" t="s">
        <v>1049</v>
      </c>
      <c r="D2275" t="s">
        <v>4122</v>
      </c>
      <c r="E2275" t="s">
        <v>74</v>
      </c>
      <c r="F2275" t="s">
        <v>21</v>
      </c>
      <c r="G2275" t="s">
        <v>21</v>
      </c>
      <c r="H2275" t="s">
        <v>22</v>
      </c>
      <c r="I2275" t="s">
        <v>23</v>
      </c>
      <c r="J2275" t="s">
        <v>24</v>
      </c>
      <c r="K2275" t="s">
        <v>25</v>
      </c>
      <c r="L2275" t="s">
        <v>25</v>
      </c>
      <c r="M2275" t="s">
        <v>38</v>
      </c>
      <c r="N2275" t="s">
        <v>25</v>
      </c>
      <c r="O2275" t="s">
        <v>21</v>
      </c>
      <c r="P2275" t="s">
        <v>27</v>
      </c>
      <c r="Q2275" t="s">
        <v>29</v>
      </c>
      <c r="R2275" t="s">
        <v>29</v>
      </c>
      <c r="S2275" t="s">
        <v>21</v>
      </c>
      <c r="T2275" t="s">
        <v>21</v>
      </c>
      <c r="U2275" t="s">
        <v>33</v>
      </c>
      <c r="V2275" s="2" t="s">
        <v>34</v>
      </c>
    </row>
    <row r="2276" spans="1:22" ht="156" x14ac:dyDescent="0.3">
      <c r="A2276" t="s">
        <v>37</v>
      </c>
      <c r="B2276" t="s">
        <v>890</v>
      </c>
      <c r="C2276" t="s">
        <v>2698</v>
      </c>
      <c r="D2276" t="s">
        <v>3497</v>
      </c>
      <c r="E2276" t="s">
        <v>37</v>
      </c>
      <c r="F2276" t="s">
        <v>21</v>
      </c>
      <c r="G2276" t="s">
        <v>21</v>
      </c>
      <c r="H2276" t="s">
        <v>22</v>
      </c>
      <c r="I2276" t="s">
        <v>23</v>
      </c>
      <c r="J2276" t="s">
        <v>24</v>
      </c>
      <c r="K2276" t="s">
        <v>25</v>
      </c>
      <c r="L2276" t="s">
        <v>25</v>
      </c>
      <c r="M2276" t="s">
        <v>38</v>
      </c>
      <c r="N2276" t="s">
        <v>25</v>
      </c>
      <c r="O2276" t="s">
        <v>21</v>
      </c>
      <c r="P2276" t="s">
        <v>60</v>
      </c>
      <c r="Q2276" t="s">
        <v>29</v>
      </c>
      <c r="R2276" t="s">
        <v>29</v>
      </c>
      <c r="S2276" t="s">
        <v>25</v>
      </c>
      <c r="T2276" t="s">
        <v>21</v>
      </c>
      <c r="U2276" t="s">
        <v>75</v>
      </c>
      <c r="V2276" s="2" t="s">
        <v>31</v>
      </c>
    </row>
    <row r="2277" spans="1:22" x14ac:dyDescent="0.3">
      <c r="A2277" t="s">
        <v>37</v>
      </c>
      <c r="B2277" t="s">
        <v>174</v>
      </c>
      <c r="C2277" t="s">
        <v>1938</v>
      </c>
      <c r="D2277" t="s">
        <v>3475</v>
      </c>
      <c r="E2277" t="s">
        <v>37</v>
      </c>
      <c r="F2277" t="s">
        <v>21</v>
      </c>
      <c r="G2277" t="s">
        <v>21</v>
      </c>
      <c r="H2277" t="s">
        <v>54</v>
      </c>
      <c r="I2277" t="s">
        <v>35</v>
      </c>
      <c r="J2277" t="s">
        <v>24</v>
      </c>
      <c r="K2277" t="s">
        <v>25</v>
      </c>
      <c r="L2277" t="s">
        <v>21</v>
      </c>
      <c r="M2277" t="s">
        <v>47</v>
      </c>
      <c r="N2277" t="s">
        <v>21</v>
      </c>
      <c r="O2277" t="s">
        <v>21</v>
      </c>
      <c r="P2277" t="s">
        <v>27</v>
      </c>
      <c r="Q2277" t="s">
        <v>45</v>
      </c>
      <c r="R2277" t="s">
        <v>28</v>
      </c>
      <c r="S2277" t="s">
        <v>21</v>
      </c>
      <c r="T2277" t="s">
        <v>21</v>
      </c>
      <c r="U2277" t="s">
        <v>42</v>
      </c>
      <c r="V2277" t="s">
        <v>103</v>
      </c>
    </row>
    <row r="2278" spans="1:22" x14ac:dyDescent="0.3">
      <c r="A2278" t="s">
        <v>59</v>
      </c>
      <c r="B2278" t="s">
        <v>3366</v>
      </c>
      <c r="C2278" t="s">
        <v>3543</v>
      </c>
      <c r="D2278" t="s">
        <v>3557</v>
      </c>
      <c r="E2278" t="s">
        <v>85</v>
      </c>
      <c r="F2278" t="s">
        <v>21</v>
      </c>
      <c r="G2278" t="s">
        <v>21</v>
      </c>
      <c r="H2278" t="s">
        <v>22</v>
      </c>
      <c r="I2278" t="s">
        <v>23</v>
      </c>
      <c r="J2278" t="s">
        <v>24</v>
      </c>
      <c r="K2278" t="s">
        <v>21</v>
      </c>
      <c r="L2278" t="s">
        <v>25</v>
      </c>
      <c r="M2278" t="s">
        <v>28</v>
      </c>
      <c r="N2278" t="s">
        <v>25</v>
      </c>
      <c r="O2278" t="s">
        <v>21</v>
      </c>
      <c r="P2278" t="s">
        <v>27</v>
      </c>
      <c r="Q2278" t="s">
        <v>45</v>
      </c>
      <c r="R2278" t="s">
        <v>28</v>
      </c>
      <c r="S2278" t="s">
        <v>21</v>
      </c>
      <c r="T2278" t="s">
        <v>21</v>
      </c>
      <c r="U2278" t="s">
        <v>33</v>
      </c>
      <c r="V2278" t="s">
        <v>101</v>
      </c>
    </row>
    <row r="2279" spans="1:22" ht="78" x14ac:dyDescent="0.3">
      <c r="A2279" t="s">
        <v>36</v>
      </c>
      <c r="B2279" t="s">
        <v>890</v>
      </c>
      <c r="C2279" t="s">
        <v>927</v>
      </c>
      <c r="D2279" t="s">
        <v>2695</v>
      </c>
      <c r="E2279" t="s">
        <v>36</v>
      </c>
      <c r="F2279" t="s">
        <v>21</v>
      </c>
      <c r="G2279" t="s">
        <v>21</v>
      </c>
      <c r="H2279" t="s">
        <v>22</v>
      </c>
      <c r="I2279" t="s">
        <v>35</v>
      </c>
      <c r="J2279" t="s">
        <v>24</v>
      </c>
      <c r="K2279" t="s">
        <v>21</v>
      </c>
      <c r="L2279" t="s">
        <v>25</v>
      </c>
      <c r="M2279" t="s">
        <v>28</v>
      </c>
      <c r="N2279" t="s">
        <v>25</v>
      </c>
      <c r="O2279" t="s">
        <v>21</v>
      </c>
      <c r="P2279" t="s">
        <v>27</v>
      </c>
      <c r="Q2279" t="s">
        <v>45</v>
      </c>
      <c r="R2279" t="s">
        <v>29</v>
      </c>
      <c r="S2279" t="s">
        <v>21</v>
      </c>
      <c r="T2279" t="s">
        <v>25</v>
      </c>
      <c r="U2279" t="s">
        <v>33</v>
      </c>
      <c r="V2279" s="2" t="s">
        <v>76</v>
      </c>
    </row>
    <row r="2280" spans="1:22" ht="140.4" x14ac:dyDescent="0.3">
      <c r="A2280" t="s">
        <v>83</v>
      </c>
      <c r="B2280" t="s">
        <v>3634</v>
      </c>
      <c r="C2280" t="s">
        <v>3637</v>
      </c>
      <c r="D2280" t="s">
        <v>5054</v>
      </c>
      <c r="E2280" t="s">
        <v>83</v>
      </c>
      <c r="F2280" t="s">
        <v>21</v>
      </c>
      <c r="G2280" t="s">
        <v>21</v>
      </c>
      <c r="H2280" t="s">
        <v>22</v>
      </c>
      <c r="I2280" t="s">
        <v>35</v>
      </c>
      <c r="J2280" t="s">
        <v>24</v>
      </c>
      <c r="K2280" t="s">
        <v>21</v>
      </c>
      <c r="L2280" t="s">
        <v>25</v>
      </c>
      <c r="M2280" t="s">
        <v>47</v>
      </c>
      <c r="N2280" t="s">
        <v>21</v>
      </c>
      <c r="O2280" t="s">
        <v>21</v>
      </c>
      <c r="P2280" t="s">
        <v>60</v>
      </c>
      <c r="Q2280" t="s">
        <v>45</v>
      </c>
      <c r="R2280" t="s">
        <v>47</v>
      </c>
      <c r="S2280" t="s">
        <v>21</v>
      </c>
      <c r="T2280" t="s">
        <v>21</v>
      </c>
      <c r="U2280" t="s">
        <v>42</v>
      </c>
      <c r="V2280" s="2" t="s">
        <v>34</v>
      </c>
    </row>
    <row r="2281" spans="1:22" x14ac:dyDescent="0.3">
      <c r="A2281" t="s">
        <v>104</v>
      </c>
      <c r="B2281" t="s">
        <v>2570</v>
      </c>
      <c r="C2281" t="s">
        <v>2571</v>
      </c>
      <c r="D2281" t="s">
        <v>2572</v>
      </c>
      <c r="E2281" t="s">
        <v>104</v>
      </c>
      <c r="F2281" t="s">
        <v>25</v>
      </c>
      <c r="G2281" t="s">
        <v>25</v>
      </c>
    </row>
    <row r="2282" spans="1:22" x14ac:dyDescent="0.3">
      <c r="A2282" t="s">
        <v>32</v>
      </c>
      <c r="B2282" t="s">
        <v>1880</v>
      </c>
      <c r="C2282" t="s">
        <v>1881</v>
      </c>
      <c r="D2282" t="s">
        <v>1916</v>
      </c>
      <c r="E2282" t="s">
        <v>58</v>
      </c>
      <c r="F2282" t="s">
        <v>21</v>
      </c>
      <c r="G2282" t="s">
        <v>25</v>
      </c>
    </row>
    <row r="2283" spans="1:22" x14ac:dyDescent="0.3">
      <c r="A2283" t="s">
        <v>32</v>
      </c>
      <c r="B2283" t="s">
        <v>1880</v>
      </c>
      <c r="C2283" t="s">
        <v>1881</v>
      </c>
      <c r="D2283" t="s">
        <v>1915</v>
      </c>
      <c r="E2283" t="s">
        <v>58</v>
      </c>
      <c r="F2283" t="s">
        <v>21</v>
      </c>
      <c r="G2283" t="s">
        <v>25</v>
      </c>
    </row>
    <row r="2284" spans="1:22" x14ac:dyDescent="0.3">
      <c r="A2284" t="s">
        <v>62</v>
      </c>
      <c r="B2284" t="s">
        <v>1733</v>
      </c>
      <c r="C2284" t="s">
        <v>1740</v>
      </c>
      <c r="D2284" t="s">
        <v>1777</v>
      </c>
      <c r="E2284" t="s">
        <v>62</v>
      </c>
      <c r="F2284" t="s">
        <v>25</v>
      </c>
      <c r="G2284" t="s">
        <v>21</v>
      </c>
    </row>
    <row r="2285" spans="1:22" ht="140.4" x14ac:dyDescent="0.3">
      <c r="A2285" t="s">
        <v>36</v>
      </c>
      <c r="B2285" t="s">
        <v>890</v>
      </c>
      <c r="C2285" t="s">
        <v>1169</v>
      </c>
      <c r="D2285" t="s">
        <v>2611</v>
      </c>
      <c r="E2285" t="s">
        <v>36</v>
      </c>
      <c r="F2285" t="s">
        <v>21</v>
      </c>
      <c r="G2285" t="s">
        <v>21</v>
      </c>
      <c r="H2285" t="s">
        <v>22</v>
      </c>
      <c r="I2285" t="s">
        <v>23</v>
      </c>
      <c r="J2285" t="s">
        <v>24</v>
      </c>
      <c r="K2285" t="s">
        <v>25</v>
      </c>
      <c r="L2285" t="s">
        <v>25</v>
      </c>
      <c r="M2285" t="s">
        <v>26</v>
      </c>
      <c r="N2285" t="s">
        <v>25</v>
      </c>
      <c r="O2285" t="s">
        <v>21</v>
      </c>
      <c r="P2285" t="s">
        <v>27</v>
      </c>
      <c r="Q2285" t="s">
        <v>28</v>
      </c>
      <c r="R2285" t="s">
        <v>29</v>
      </c>
      <c r="S2285" t="s">
        <v>21</v>
      </c>
      <c r="T2285" t="s">
        <v>21</v>
      </c>
      <c r="U2285" t="s">
        <v>33</v>
      </c>
      <c r="V2285" s="2" t="s">
        <v>34</v>
      </c>
    </row>
    <row r="2286" spans="1:22" ht="140.4" x14ac:dyDescent="0.3">
      <c r="A2286" t="s">
        <v>36</v>
      </c>
      <c r="B2286" t="s">
        <v>890</v>
      </c>
      <c r="C2286" t="s">
        <v>1169</v>
      </c>
      <c r="D2286" t="s">
        <v>2610</v>
      </c>
      <c r="E2286" t="s">
        <v>36</v>
      </c>
      <c r="F2286" t="s">
        <v>21</v>
      </c>
      <c r="G2286" t="s">
        <v>21</v>
      </c>
      <c r="H2286" t="s">
        <v>22</v>
      </c>
      <c r="I2286" t="s">
        <v>23</v>
      </c>
      <c r="J2286" t="s">
        <v>24</v>
      </c>
      <c r="K2286" t="s">
        <v>25</v>
      </c>
      <c r="L2286" t="s">
        <v>25</v>
      </c>
      <c r="M2286" t="s">
        <v>38</v>
      </c>
      <c r="N2286" t="s">
        <v>25</v>
      </c>
      <c r="O2286" t="s">
        <v>21</v>
      </c>
      <c r="P2286" t="s">
        <v>27</v>
      </c>
      <c r="Q2286" t="s">
        <v>28</v>
      </c>
      <c r="R2286" t="s">
        <v>29</v>
      </c>
      <c r="S2286" t="s">
        <v>21</v>
      </c>
      <c r="T2286" t="s">
        <v>21</v>
      </c>
      <c r="U2286" t="s">
        <v>33</v>
      </c>
      <c r="V2286" s="2" t="s">
        <v>34</v>
      </c>
    </row>
    <row r="2287" spans="1:22" ht="156" x14ac:dyDescent="0.3">
      <c r="A2287" t="s">
        <v>43</v>
      </c>
      <c r="B2287" t="s">
        <v>174</v>
      </c>
      <c r="C2287" t="s">
        <v>2097</v>
      </c>
      <c r="D2287" t="s">
        <v>3951</v>
      </c>
      <c r="E2287" t="s">
        <v>43</v>
      </c>
      <c r="F2287" t="s">
        <v>21</v>
      </c>
      <c r="G2287" t="s">
        <v>21</v>
      </c>
      <c r="H2287" t="s">
        <v>22</v>
      </c>
      <c r="I2287" t="s">
        <v>23</v>
      </c>
      <c r="J2287" t="s">
        <v>24</v>
      </c>
      <c r="K2287" t="s">
        <v>25</v>
      </c>
      <c r="L2287" t="s">
        <v>25</v>
      </c>
      <c r="M2287" t="s">
        <v>38</v>
      </c>
      <c r="N2287" t="s">
        <v>25</v>
      </c>
      <c r="O2287" t="s">
        <v>21</v>
      </c>
      <c r="P2287" t="s">
        <v>27</v>
      </c>
      <c r="Q2287" t="s">
        <v>45</v>
      </c>
      <c r="R2287" t="s">
        <v>29</v>
      </c>
      <c r="S2287" t="s">
        <v>21</v>
      </c>
      <c r="T2287" t="s">
        <v>21</v>
      </c>
      <c r="U2287" t="s">
        <v>42</v>
      </c>
      <c r="V2287" s="2" t="s">
        <v>31</v>
      </c>
    </row>
    <row r="2288" spans="1:22" ht="140.4" x14ac:dyDescent="0.3">
      <c r="A2288" t="s">
        <v>62</v>
      </c>
      <c r="B2288" t="s">
        <v>1056</v>
      </c>
      <c r="C2288" t="s">
        <v>1331</v>
      </c>
      <c r="D2288" t="s">
        <v>1664</v>
      </c>
      <c r="E2288" t="s">
        <v>62</v>
      </c>
      <c r="F2288" t="s">
        <v>21</v>
      </c>
      <c r="G2288" t="s">
        <v>21</v>
      </c>
      <c r="H2288" t="s">
        <v>22</v>
      </c>
      <c r="I2288" t="s">
        <v>23</v>
      </c>
      <c r="J2288" t="s">
        <v>24</v>
      </c>
      <c r="K2288" t="s">
        <v>25</v>
      </c>
      <c r="L2288" t="s">
        <v>25</v>
      </c>
      <c r="M2288" t="s">
        <v>26</v>
      </c>
      <c r="N2288" t="s">
        <v>25</v>
      </c>
      <c r="O2288" t="s">
        <v>21</v>
      </c>
      <c r="P2288" t="s">
        <v>27</v>
      </c>
      <c r="Q2288" t="s">
        <v>45</v>
      </c>
      <c r="R2288" t="s">
        <v>29</v>
      </c>
      <c r="S2288" t="s">
        <v>21</v>
      </c>
      <c r="T2288" t="s">
        <v>21</v>
      </c>
      <c r="U2288" t="s">
        <v>33</v>
      </c>
      <c r="V2288" s="2" t="s">
        <v>34</v>
      </c>
    </row>
    <row r="2289" spans="1:22" x14ac:dyDescent="0.3">
      <c r="A2289" t="s">
        <v>36</v>
      </c>
      <c r="B2289" t="s">
        <v>1056</v>
      </c>
      <c r="C2289" t="s">
        <v>1062</v>
      </c>
      <c r="D2289" t="s">
        <v>2677</v>
      </c>
      <c r="E2289" t="s">
        <v>36</v>
      </c>
      <c r="F2289" t="s">
        <v>25</v>
      </c>
      <c r="G2289" t="s">
        <v>21</v>
      </c>
    </row>
    <row r="2290" spans="1:22" ht="46.8" x14ac:dyDescent="0.3">
      <c r="A2290" t="s">
        <v>39</v>
      </c>
      <c r="B2290" t="s">
        <v>162</v>
      </c>
      <c r="C2290" t="s">
        <v>656</v>
      </c>
      <c r="D2290" t="s">
        <v>671</v>
      </c>
      <c r="E2290" t="s">
        <v>39</v>
      </c>
      <c r="F2290" t="s">
        <v>21</v>
      </c>
      <c r="G2290" t="s">
        <v>21</v>
      </c>
      <c r="H2290" t="s">
        <v>22</v>
      </c>
      <c r="I2290" t="s">
        <v>23</v>
      </c>
      <c r="J2290" t="s">
        <v>24</v>
      </c>
      <c r="K2290" t="s">
        <v>21</v>
      </c>
      <c r="L2290" t="s">
        <v>25</v>
      </c>
      <c r="M2290" t="s">
        <v>28</v>
      </c>
      <c r="N2290" t="s">
        <v>21</v>
      </c>
      <c r="O2290" t="s">
        <v>21</v>
      </c>
      <c r="P2290" t="s">
        <v>27</v>
      </c>
      <c r="Q2290" t="s">
        <v>45</v>
      </c>
      <c r="R2290" t="s">
        <v>28</v>
      </c>
      <c r="S2290" t="s">
        <v>21</v>
      </c>
      <c r="T2290" t="s">
        <v>21</v>
      </c>
      <c r="U2290" t="s">
        <v>42</v>
      </c>
      <c r="V2290" s="2" t="s">
        <v>81</v>
      </c>
    </row>
    <row r="2291" spans="1:22" x14ac:dyDescent="0.3">
      <c r="A2291" t="s">
        <v>85</v>
      </c>
      <c r="B2291" t="s">
        <v>174</v>
      </c>
      <c r="C2291" t="s">
        <v>779</v>
      </c>
      <c r="D2291" t="s">
        <v>4407</v>
      </c>
      <c r="E2291" t="s">
        <v>85</v>
      </c>
      <c r="F2291" t="s">
        <v>21</v>
      </c>
      <c r="G2291" t="s">
        <v>25</v>
      </c>
    </row>
    <row r="2292" spans="1:22" ht="93.6" x14ac:dyDescent="0.3">
      <c r="A2292" t="s">
        <v>138</v>
      </c>
      <c r="B2292" t="s">
        <v>807</v>
      </c>
      <c r="C2292" t="s">
        <v>3836</v>
      </c>
      <c r="D2292" t="s">
        <v>4764</v>
      </c>
      <c r="E2292" t="s">
        <v>138</v>
      </c>
      <c r="F2292" t="s">
        <v>21</v>
      </c>
      <c r="G2292" t="s">
        <v>21</v>
      </c>
      <c r="H2292" t="s">
        <v>22</v>
      </c>
      <c r="I2292" t="s">
        <v>41</v>
      </c>
      <c r="J2292" t="s">
        <v>24</v>
      </c>
      <c r="K2292" t="s">
        <v>25</v>
      </c>
      <c r="L2292" t="s">
        <v>25</v>
      </c>
      <c r="M2292" t="s">
        <v>26</v>
      </c>
      <c r="N2292" t="s">
        <v>25</v>
      </c>
      <c r="O2292" t="s">
        <v>21</v>
      </c>
      <c r="P2292" t="s">
        <v>60</v>
      </c>
      <c r="Q2292" t="s">
        <v>45</v>
      </c>
      <c r="R2292" t="s">
        <v>28</v>
      </c>
      <c r="S2292" t="s">
        <v>21</v>
      </c>
      <c r="T2292" t="s">
        <v>21</v>
      </c>
      <c r="U2292" t="s">
        <v>30</v>
      </c>
      <c r="V2292" s="2" t="s">
        <v>51</v>
      </c>
    </row>
    <row r="2293" spans="1:22" ht="109.2" x14ac:dyDescent="0.3">
      <c r="A2293" t="s">
        <v>83</v>
      </c>
      <c r="B2293" t="s">
        <v>932</v>
      </c>
      <c r="C2293" t="s">
        <v>4855</v>
      </c>
      <c r="D2293" t="s">
        <v>5101</v>
      </c>
      <c r="E2293" t="s">
        <v>83</v>
      </c>
      <c r="F2293" t="s">
        <v>21</v>
      </c>
      <c r="G2293" t="s">
        <v>21</v>
      </c>
      <c r="H2293" t="s">
        <v>50</v>
      </c>
      <c r="I2293" t="s">
        <v>35</v>
      </c>
      <c r="J2293" t="s">
        <v>24</v>
      </c>
      <c r="K2293" t="s">
        <v>25</v>
      </c>
      <c r="L2293" t="s">
        <v>25</v>
      </c>
      <c r="M2293" t="s">
        <v>47</v>
      </c>
      <c r="N2293" t="s">
        <v>21</v>
      </c>
      <c r="O2293" t="s">
        <v>21</v>
      </c>
      <c r="P2293" t="s">
        <v>27</v>
      </c>
      <c r="Q2293" t="s">
        <v>45</v>
      </c>
      <c r="R2293" t="s">
        <v>47</v>
      </c>
      <c r="S2293" t="s">
        <v>21</v>
      </c>
      <c r="T2293" t="s">
        <v>25</v>
      </c>
      <c r="U2293" t="s">
        <v>42</v>
      </c>
      <c r="V2293" s="2" t="s">
        <v>66</v>
      </c>
    </row>
    <row r="2294" spans="1:22" ht="140.4" x14ac:dyDescent="0.3">
      <c r="A2294" t="s">
        <v>56</v>
      </c>
      <c r="B2294" t="s">
        <v>174</v>
      </c>
      <c r="C2294" t="s">
        <v>2152</v>
      </c>
      <c r="D2294" t="s">
        <v>2168</v>
      </c>
      <c r="E2294" t="s">
        <v>56</v>
      </c>
      <c r="F2294" t="s">
        <v>21</v>
      </c>
      <c r="G2294" t="s">
        <v>21</v>
      </c>
      <c r="H2294" t="s">
        <v>22</v>
      </c>
      <c r="I2294" t="s">
        <v>23</v>
      </c>
      <c r="J2294" t="s">
        <v>24</v>
      </c>
      <c r="K2294" t="s">
        <v>25</v>
      </c>
      <c r="L2294" t="s">
        <v>25</v>
      </c>
      <c r="M2294" t="s">
        <v>26</v>
      </c>
      <c r="N2294" t="s">
        <v>25</v>
      </c>
      <c r="O2294" t="s">
        <v>21</v>
      </c>
      <c r="P2294" t="s">
        <v>27</v>
      </c>
      <c r="Q2294" t="s">
        <v>28</v>
      </c>
      <c r="R2294" t="s">
        <v>29</v>
      </c>
      <c r="S2294" t="s">
        <v>21</v>
      </c>
      <c r="T2294" t="s">
        <v>21</v>
      </c>
      <c r="U2294" t="s">
        <v>30</v>
      </c>
      <c r="V2294" s="2" t="s">
        <v>34</v>
      </c>
    </row>
    <row r="2295" spans="1:22" ht="156" x14ac:dyDescent="0.3">
      <c r="A2295" t="s">
        <v>150</v>
      </c>
      <c r="B2295" t="s">
        <v>475</v>
      </c>
      <c r="C2295" t="s">
        <v>1000</v>
      </c>
      <c r="D2295" t="s">
        <v>5206</v>
      </c>
      <c r="E2295" t="s">
        <v>150</v>
      </c>
      <c r="F2295" t="s">
        <v>21</v>
      </c>
      <c r="G2295" t="s">
        <v>21</v>
      </c>
      <c r="H2295" t="s">
        <v>22</v>
      </c>
      <c r="I2295" t="s">
        <v>35</v>
      </c>
      <c r="J2295" t="s">
        <v>24</v>
      </c>
      <c r="K2295" t="s">
        <v>25</v>
      </c>
      <c r="L2295" t="s">
        <v>25</v>
      </c>
      <c r="M2295" t="s">
        <v>38</v>
      </c>
      <c r="N2295" t="s">
        <v>21</v>
      </c>
      <c r="O2295" t="s">
        <v>21</v>
      </c>
      <c r="P2295" t="s">
        <v>27</v>
      </c>
      <c r="Q2295" t="s">
        <v>28</v>
      </c>
      <c r="R2295" t="s">
        <v>29</v>
      </c>
      <c r="S2295" t="s">
        <v>21</v>
      </c>
      <c r="T2295" t="s">
        <v>21</v>
      </c>
      <c r="U2295" t="s">
        <v>42</v>
      </c>
      <c r="V2295" s="2" t="s">
        <v>31</v>
      </c>
    </row>
    <row r="2296" spans="1:22" ht="156" x14ac:dyDescent="0.3">
      <c r="A2296" t="s">
        <v>70</v>
      </c>
      <c r="B2296" t="s">
        <v>174</v>
      </c>
      <c r="C2296" t="s">
        <v>2529</v>
      </c>
      <c r="D2296" t="s">
        <v>4202</v>
      </c>
      <c r="E2296" t="s">
        <v>70</v>
      </c>
      <c r="F2296" t="s">
        <v>21</v>
      </c>
      <c r="G2296" t="s">
        <v>21</v>
      </c>
      <c r="H2296" t="s">
        <v>22</v>
      </c>
      <c r="I2296" t="s">
        <v>35</v>
      </c>
      <c r="J2296" t="s">
        <v>24</v>
      </c>
      <c r="K2296" t="s">
        <v>25</v>
      </c>
      <c r="L2296" t="s">
        <v>25</v>
      </c>
      <c r="M2296" t="s">
        <v>28</v>
      </c>
      <c r="N2296" t="s">
        <v>21</v>
      </c>
      <c r="O2296" t="s">
        <v>21</v>
      </c>
      <c r="P2296" t="s">
        <v>27</v>
      </c>
      <c r="Q2296" t="s">
        <v>45</v>
      </c>
      <c r="R2296" t="s">
        <v>45</v>
      </c>
      <c r="S2296" t="s">
        <v>21</v>
      </c>
      <c r="T2296" t="s">
        <v>21</v>
      </c>
      <c r="U2296" t="s">
        <v>33</v>
      </c>
      <c r="V2296" s="2" t="s">
        <v>31</v>
      </c>
    </row>
    <row r="2297" spans="1:22" ht="140.4" x14ac:dyDescent="0.3">
      <c r="A2297" t="s">
        <v>56</v>
      </c>
      <c r="B2297" t="s">
        <v>174</v>
      </c>
      <c r="C2297" t="s">
        <v>2152</v>
      </c>
      <c r="D2297" t="s">
        <v>2236</v>
      </c>
      <c r="E2297" t="s">
        <v>56</v>
      </c>
      <c r="F2297" t="s">
        <v>21</v>
      </c>
      <c r="G2297" t="s">
        <v>21</v>
      </c>
      <c r="H2297" t="s">
        <v>22</v>
      </c>
      <c r="I2297" t="s">
        <v>23</v>
      </c>
      <c r="J2297" t="s">
        <v>47</v>
      </c>
      <c r="K2297" t="s">
        <v>25</v>
      </c>
      <c r="L2297" t="s">
        <v>25</v>
      </c>
      <c r="M2297" t="s">
        <v>26</v>
      </c>
      <c r="N2297" t="s">
        <v>25</v>
      </c>
      <c r="O2297" t="s">
        <v>21</v>
      </c>
      <c r="P2297" t="s">
        <v>27</v>
      </c>
      <c r="Q2297" t="s">
        <v>45</v>
      </c>
      <c r="R2297" t="s">
        <v>29</v>
      </c>
      <c r="S2297" t="s">
        <v>21</v>
      </c>
      <c r="T2297" t="s">
        <v>21</v>
      </c>
      <c r="U2297" t="s">
        <v>33</v>
      </c>
      <c r="V2297" s="2" t="s">
        <v>34</v>
      </c>
    </row>
    <row r="2298" spans="1:22" ht="140.4" x14ac:dyDescent="0.3">
      <c r="A2298" t="s">
        <v>55</v>
      </c>
      <c r="B2298" t="s">
        <v>174</v>
      </c>
      <c r="C2298" t="s">
        <v>886</v>
      </c>
      <c r="D2298" t="s">
        <v>888</v>
      </c>
      <c r="E2298" t="s">
        <v>55</v>
      </c>
      <c r="F2298" t="s">
        <v>21</v>
      </c>
      <c r="G2298" t="s">
        <v>21</v>
      </c>
      <c r="H2298" t="s">
        <v>22</v>
      </c>
      <c r="I2298" t="s">
        <v>35</v>
      </c>
      <c r="J2298" t="s">
        <v>24</v>
      </c>
      <c r="K2298" t="s">
        <v>25</v>
      </c>
      <c r="L2298" t="s">
        <v>25</v>
      </c>
      <c r="M2298" t="s">
        <v>28</v>
      </c>
      <c r="N2298" t="s">
        <v>25</v>
      </c>
      <c r="O2298" t="s">
        <v>21</v>
      </c>
      <c r="P2298" t="s">
        <v>27</v>
      </c>
      <c r="Q2298" t="s">
        <v>45</v>
      </c>
      <c r="R2298" t="s">
        <v>28</v>
      </c>
      <c r="S2298" t="s">
        <v>21</v>
      </c>
      <c r="T2298" t="s">
        <v>21</v>
      </c>
      <c r="U2298" t="s">
        <v>33</v>
      </c>
      <c r="V2298" s="2" t="s">
        <v>34</v>
      </c>
    </row>
    <row r="2299" spans="1:22" ht="156" x14ac:dyDescent="0.3">
      <c r="A2299" t="s">
        <v>83</v>
      </c>
      <c r="B2299" t="s">
        <v>2570</v>
      </c>
      <c r="C2299" t="s">
        <v>4613</v>
      </c>
      <c r="D2299" t="s">
        <v>5068</v>
      </c>
      <c r="E2299" t="s">
        <v>83</v>
      </c>
      <c r="F2299" t="s">
        <v>21</v>
      </c>
      <c r="G2299" t="s">
        <v>21</v>
      </c>
      <c r="H2299" t="s">
        <v>50</v>
      </c>
      <c r="I2299" t="s">
        <v>23</v>
      </c>
      <c r="J2299" t="s">
        <v>24</v>
      </c>
      <c r="K2299" t="s">
        <v>25</v>
      </c>
      <c r="L2299" t="s">
        <v>21</v>
      </c>
      <c r="M2299" t="s">
        <v>47</v>
      </c>
      <c r="N2299" t="s">
        <v>21</v>
      </c>
      <c r="O2299" t="s">
        <v>21</v>
      </c>
      <c r="P2299" t="s">
        <v>27</v>
      </c>
      <c r="Q2299" t="s">
        <v>29</v>
      </c>
      <c r="R2299" t="s">
        <v>29</v>
      </c>
      <c r="S2299" t="s">
        <v>21</v>
      </c>
      <c r="T2299" t="s">
        <v>21</v>
      </c>
      <c r="U2299" t="s">
        <v>33</v>
      </c>
      <c r="V2299" s="2" t="s">
        <v>31</v>
      </c>
    </row>
    <row r="2300" spans="1:22" x14ac:dyDescent="0.3">
      <c r="A2300" t="s">
        <v>135</v>
      </c>
      <c r="B2300" t="s">
        <v>284</v>
      </c>
      <c r="C2300" t="s">
        <v>4847</v>
      </c>
      <c r="D2300" t="s">
        <v>4852</v>
      </c>
      <c r="E2300" t="s">
        <v>84</v>
      </c>
      <c r="F2300" t="s">
        <v>21</v>
      </c>
      <c r="G2300" t="s">
        <v>21</v>
      </c>
      <c r="H2300" t="s">
        <v>22</v>
      </c>
      <c r="I2300" t="s">
        <v>35</v>
      </c>
      <c r="J2300" t="s">
        <v>24</v>
      </c>
      <c r="K2300" t="s">
        <v>25</v>
      </c>
      <c r="L2300" t="s">
        <v>25</v>
      </c>
      <c r="M2300" t="s">
        <v>38</v>
      </c>
      <c r="N2300" t="s">
        <v>25</v>
      </c>
      <c r="O2300" t="s">
        <v>21</v>
      </c>
      <c r="P2300" t="s">
        <v>72</v>
      </c>
      <c r="Q2300" t="s">
        <v>29</v>
      </c>
      <c r="R2300" t="s">
        <v>29</v>
      </c>
      <c r="S2300" t="s">
        <v>21</v>
      </c>
      <c r="T2300" t="s">
        <v>21</v>
      </c>
      <c r="U2300" t="s">
        <v>33</v>
      </c>
      <c r="V2300" t="s">
        <v>63</v>
      </c>
    </row>
    <row r="2301" spans="1:22" ht="93.6" x14ac:dyDescent="0.3">
      <c r="A2301" t="s">
        <v>36</v>
      </c>
      <c r="B2301" t="s">
        <v>284</v>
      </c>
      <c r="C2301" t="s">
        <v>2615</v>
      </c>
      <c r="D2301" t="s">
        <v>2651</v>
      </c>
      <c r="E2301" t="s">
        <v>36</v>
      </c>
      <c r="F2301" t="s">
        <v>21</v>
      </c>
      <c r="G2301" t="s">
        <v>21</v>
      </c>
      <c r="H2301" t="s">
        <v>50</v>
      </c>
      <c r="I2301" t="s">
        <v>35</v>
      </c>
      <c r="J2301" t="s">
        <v>24</v>
      </c>
      <c r="K2301" t="s">
        <v>21</v>
      </c>
      <c r="L2301" t="s">
        <v>21</v>
      </c>
      <c r="M2301" t="s">
        <v>47</v>
      </c>
      <c r="N2301" t="s">
        <v>21</v>
      </c>
      <c r="O2301" t="s">
        <v>21</v>
      </c>
      <c r="P2301" t="s">
        <v>27</v>
      </c>
      <c r="Q2301" t="s">
        <v>47</v>
      </c>
      <c r="R2301" t="s">
        <v>47</v>
      </c>
      <c r="S2301" t="s">
        <v>21</v>
      </c>
      <c r="T2301" t="s">
        <v>21</v>
      </c>
      <c r="U2301" t="s">
        <v>42</v>
      </c>
      <c r="V2301" s="2" t="s">
        <v>51</v>
      </c>
    </row>
    <row r="2302" spans="1:22" ht="140.4" x14ac:dyDescent="0.3">
      <c r="A2302" t="s">
        <v>135</v>
      </c>
      <c r="B2302" t="s">
        <v>162</v>
      </c>
      <c r="C2302" t="s">
        <v>3520</v>
      </c>
      <c r="D2302" t="s">
        <v>4914</v>
      </c>
      <c r="E2302" t="s">
        <v>135</v>
      </c>
      <c r="F2302" t="s">
        <v>21</v>
      </c>
      <c r="G2302" t="s">
        <v>21</v>
      </c>
      <c r="H2302" t="s">
        <v>22</v>
      </c>
      <c r="I2302" t="s">
        <v>23</v>
      </c>
      <c r="J2302" t="s">
        <v>24</v>
      </c>
      <c r="K2302" t="s">
        <v>25</v>
      </c>
      <c r="L2302" t="s">
        <v>25</v>
      </c>
      <c r="M2302" t="s">
        <v>26</v>
      </c>
      <c r="N2302" t="s">
        <v>25</v>
      </c>
      <c r="O2302" t="s">
        <v>21</v>
      </c>
      <c r="P2302" t="s">
        <v>27</v>
      </c>
      <c r="Q2302" t="s">
        <v>29</v>
      </c>
      <c r="R2302" t="s">
        <v>29</v>
      </c>
      <c r="S2302" t="s">
        <v>21</v>
      </c>
      <c r="T2302" t="s">
        <v>25</v>
      </c>
      <c r="U2302" t="s">
        <v>30</v>
      </c>
      <c r="V2302" s="2" t="s">
        <v>34</v>
      </c>
    </row>
    <row r="2303" spans="1:22" ht="109.2" x14ac:dyDescent="0.3">
      <c r="A2303" t="s">
        <v>73</v>
      </c>
      <c r="B2303" t="s">
        <v>162</v>
      </c>
      <c r="C2303" t="s">
        <v>454</v>
      </c>
      <c r="D2303" t="s">
        <v>464</v>
      </c>
      <c r="E2303" t="s">
        <v>65</v>
      </c>
      <c r="F2303" t="s">
        <v>21</v>
      </c>
      <c r="G2303" t="s">
        <v>21</v>
      </c>
      <c r="H2303" t="s">
        <v>22</v>
      </c>
      <c r="I2303" t="s">
        <v>35</v>
      </c>
      <c r="J2303" t="s">
        <v>47</v>
      </c>
      <c r="K2303" t="s">
        <v>25</v>
      </c>
      <c r="L2303" t="s">
        <v>25</v>
      </c>
      <c r="M2303" t="s">
        <v>47</v>
      </c>
      <c r="N2303" t="s">
        <v>21</v>
      </c>
      <c r="O2303" t="s">
        <v>21</v>
      </c>
      <c r="P2303" t="s">
        <v>27</v>
      </c>
      <c r="Q2303" t="s">
        <v>47</v>
      </c>
      <c r="R2303" t="s">
        <v>28</v>
      </c>
      <c r="S2303" t="s">
        <v>21</v>
      </c>
      <c r="T2303" t="s">
        <v>21</v>
      </c>
      <c r="U2303" t="s">
        <v>33</v>
      </c>
      <c r="V2303" s="2" t="s">
        <v>91</v>
      </c>
    </row>
    <row r="2304" spans="1:22" ht="62.4" x14ac:dyDescent="0.3">
      <c r="A2304" t="s">
        <v>19</v>
      </c>
      <c r="B2304" t="s">
        <v>174</v>
      </c>
      <c r="C2304" t="s">
        <v>195</v>
      </c>
      <c r="D2304" t="s">
        <v>196</v>
      </c>
      <c r="E2304" t="s">
        <v>19</v>
      </c>
      <c r="F2304" t="s">
        <v>21</v>
      </c>
      <c r="G2304" t="s">
        <v>21</v>
      </c>
      <c r="H2304" t="s">
        <v>54</v>
      </c>
      <c r="I2304" t="s">
        <v>35</v>
      </c>
      <c r="J2304" t="s">
        <v>24</v>
      </c>
      <c r="K2304" t="s">
        <v>25</v>
      </c>
      <c r="L2304" t="s">
        <v>21</v>
      </c>
      <c r="M2304" t="s">
        <v>47</v>
      </c>
      <c r="N2304" t="s">
        <v>21</v>
      </c>
      <c r="O2304" t="s">
        <v>21</v>
      </c>
      <c r="P2304" t="s">
        <v>27</v>
      </c>
      <c r="Q2304" t="s">
        <v>45</v>
      </c>
      <c r="R2304" t="s">
        <v>45</v>
      </c>
      <c r="S2304" t="s">
        <v>21</v>
      </c>
      <c r="T2304" t="s">
        <v>21</v>
      </c>
      <c r="U2304" t="s">
        <v>42</v>
      </c>
      <c r="V2304" s="2" t="s">
        <v>48</v>
      </c>
    </row>
    <row r="2305" spans="1:22" x14ac:dyDescent="0.3">
      <c r="A2305" t="s">
        <v>62</v>
      </c>
      <c r="B2305" t="s">
        <v>1733</v>
      </c>
      <c r="C2305" t="s">
        <v>1740</v>
      </c>
      <c r="D2305" t="s">
        <v>1776</v>
      </c>
      <c r="E2305" t="s">
        <v>62</v>
      </c>
      <c r="F2305" t="s">
        <v>25</v>
      </c>
      <c r="G2305" t="s">
        <v>21</v>
      </c>
    </row>
    <row r="2306" spans="1:22" ht="140.4" x14ac:dyDescent="0.3">
      <c r="A2306" t="s">
        <v>85</v>
      </c>
      <c r="B2306" t="s">
        <v>3366</v>
      </c>
      <c r="C2306" t="s">
        <v>4360</v>
      </c>
      <c r="D2306" t="s">
        <v>4420</v>
      </c>
      <c r="E2306" t="s">
        <v>85</v>
      </c>
      <c r="F2306" t="s">
        <v>21</v>
      </c>
      <c r="G2306" t="s">
        <v>21</v>
      </c>
      <c r="H2306" t="s">
        <v>22</v>
      </c>
      <c r="I2306" t="s">
        <v>23</v>
      </c>
      <c r="J2306" t="s">
        <v>47</v>
      </c>
      <c r="K2306" t="s">
        <v>25</v>
      </c>
      <c r="L2306" t="s">
        <v>25</v>
      </c>
      <c r="M2306" t="s">
        <v>28</v>
      </c>
      <c r="N2306" t="s">
        <v>25</v>
      </c>
      <c r="O2306" t="s">
        <v>21</v>
      </c>
      <c r="P2306" t="s">
        <v>27</v>
      </c>
      <c r="Q2306" t="s">
        <v>45</v>
      </c>
      <c r="R2306" t="s">
        <v>29</v>
      </c>
      <c r="S2306" t="s">
        <v>21</v>
      </c>
      <c r="T2306" t="s">
        <v>21</v>
      </c>
      <c r="U2306" t="s">
        <v>33</v>
      </c>
      <c r="V2306" s="2" t="s">
        <v>34</v>
      </c>
    </row>
    <row r="2307" spans="1:22" x14ac:dyDescent="0.3">
      <c r="A2307" t="s">
        <v>67</v>
      </c>
      <c r="B2307" t="s">
        <v>963</v>
      </c>
      <c r="C2307" t="s">
        <v>2481</v>
      </c>
      <c r="D2307" t="s">
        <v>2493</v>
      </c>
      <c r="E2307" t="s">
        <v>67</v>
      </c>
      <c r="F2307" t="s">
        <v>25</v>
      </c>
      <c r="G2307" t="s">
        <v>25</v>
      </c>
    </row>
    <row r="2308" spans="1:22" x14ac:dyDescent="0.3">
      <c r="A2308" t="s">
        <v>39</v>
      </c>
      <c r="B2308" t="s">
        <v>478</v>
      </c>
      <c r="C2308" t="s">
        <v>558</v>
      </c>
      <c r="D2308" t="s">
        <v>712</v>
      </c>
      <c r="E2308" t="s">
        <v>39</v>
      </c>
      <c r="F2308" t="s">
        <v>21</v>
      </c>
      <c r="G2308" t="s">
        <v>25</v>
      </c>
    </row>
    <row r="2309" spans="1:22" ht="156" x14ac:dyDescent="0.3">
      <c r="A2309" t="s">
        <v>135</v>
      </c>
      <c r="B2309" t="s">
        <v>4323</v>
      </c>
      <c r="C2309" t="s">
        <v>597</v>
      </c>
      <c r="D2309" t="s">
        <v>4937</v>
      </c>
      <c r="E2309" t="s">
        <v>135</v>
      </c>
      <c r="F2309" t="s">
        <v>21</v>
      </c>
      <c r="G2309" t="s">
        <v>21</v>
      </c>
      <c r="H2309" t="s">
        <v>22</v>
      </c>
      <c r="I2309" t="s">
        <v>23</v>
      </c>
      <c r="J2309" t="s">
        <v>24</v>
      </c>
      <c r="K2309" t="s">
        <v>25</v>
      </c>
      <c r="L2309" t="s">
        <v>25</v>
      </c>
      <c r="M2309" t="s">
        <v>26</v>
      </c>
      <c r="N2309" t="s">
        <v>21</v>
      </c>
      <c r="O2309" t="s">
        <v>21</v>
      </c>
      <c r="P2309" t="s">
        <v>60</v>
      </c>
      <c r="Q2309" t="s">
        <v>45</v>
      </c>
      <c r="R2309" t="s">
        <v>29</v>
      </c>
      <c r="S2309" t="s">
        <v>21</v>
      </c>
      <c r="T2309" t="s">
        <v>21</v>
      </c>
      <c r="U2309" t="s">
        <v>33</v>
      </c>
      <c r="V2309" s="2" t="s">
        <v>31</v>
      </c>
    </row>
    <row r="2310" spans="1:22" x14ac:dyDescent="0.3">
      <c r="A2310" t="s">
        <v>82</v>
      </c>
      <c r="B2310" t="s">
        <v>475</v>
      </c>
      <c r="C2310" t="s">
        <v>970</v>
      </c>
      <c r="D2310" t="s">
        <v>4591</v>
      </c>
      <c r="E2310" t="s">
        <v>82</v>
      </c>
      <c r="F2310" t="s">
        <v>25</v>
      </c>
      <c r="G2310" t="s">
        <v>25</v>
      </c>
    </row>
    <row r="2311" spans="1:22" x14ac:dyDescent="0.3">
      <c r="A2311" t="s">
        <v>67</v>
      </c>
      <c r="B2311" t="s">
        <v>963</v>
      </c>
      <c r="C2311" t="s">
        <v>2481</v>
      </c>
      <c r="D2311" t="s">
        <v>2492</v>
      </c>
      <c r="E2311" t="s">
        <v>67</v>
      </c>
      <c r="F2311" t="s">
        <v>25</v>
      </c>
      <c r="G2311" t="s">
        <v>25</v>
      </c>
    </row>
    <row r="2312" spans="1:22" x14ac:dyDescent="0.3">
      <c r="A2312" t="s">
        <v>67</v>
      </c>
      <c r="B2312" t="s">
        <v>963</v>
      </c>
      <c r="C2312" t="s">
        <v>2481</v>
      </c>
      <c r="D2312" t="s">
        <v>2489</v>
      </c>
      <c r="E2312" t="s">
        <v>67</v>
      </c>
      <c r="F2312" t="s">
        <v>25</v>
      </c>
      <c r="G2312" t="s">
        <v>25</v>
      </c>
    </row>
    <row r="2313" spans="1:22" x14ac:dyDescent="0.3">
      <c r="A2313" t="s">
        <v>67</v>
      </c>
      <c r="B2313" t="s">
        <v>963</v>
      </c>
      <c r="C2313" t="s">
        <v>2481</v>
      </c>
      <c r="D2313" t="s">
        <v>2488</v>
      </c>
      <c r="E2313" t="s">
        <v>67</v>
      </c>
      <c r="F2313" t="s">
        <v>21</v>
      </c>
      <c r="G2313" t="s">
        <v>21</v>
      </c>
      <c r="H2313" t="s">
        <v>22</v>
      </c>
      <c r="I2313" t="s">
        <v>23</v>
      </c>
      <c r="J2313" t="s">
        <v>24</v>
      </c>
      <c r="K2313" t="s">
        <v>25</v>
      </c>
      <c r="L2313" t="s">
        <v>25</v>
      </c>
      <c r="M2313" t="s">
        <v>26</v>
      </c>
      <c r="N2313" t="s">
        <v>21</v>
      </c>
      <c r="O2313" t="s">
        <v>25</v>
      </c>
      <c r="P2313" t="s">
        <v>80</v>
      </c>
      <c r="Q2313" t="s">
        <v>45</v>
      </c>
      <c r="R2313" t="s">
        <v>28</v>
      </c>
      <c r="S2313" t="s">
        <v>25</v>
      </c>
      <c r="T2313" t="s">
        <v>21</v>
      </c>
      <c r="U2313" t="s">
        <v>33</v>
      </c>
      <c r="V2313" t="s">
        <v>53</v>
      </c>
    </row>
    <row r="2314" spans="1:22" x14ac:dyDescent="0.3">
      <c r="A2314" t="s">
        <v>67</v>
      </c>
      <c r="B2314" t="s">
        <v>963</v>
      </c>
      <c r="C2314" t="s">
        <v>2481</v>
      </c>
      <c r="D2314" t="s">
        <v>2487</v>
      </c>
      <c r="E2314" t="s">
        <v>67</v>
      </c>
      <c r="F2314" t="s">
        <v>25</v>
      </c>
      <c r="G2314" t="s">
        <v>25</v>
      </c>
    </row>
    <row r="2315" spans="1:22" x14ac:dyDescent="0.3">
      <c r="A2315" t="s">
        <v>67</v>
      </c>
      <c r="B2315" t="s">
        <v>963</v>
      </c>
      <c r="C2315" t="s">
        <v>2481</v>
      </c>
      <c r="D2315" t="s">
        <v>2486</v>
      </c>
      <c r="E2315" t="s">
        <v>67</v>
      </c>
      <c r="F2315" t="s">
        <v>25</v>
      </c>
      <c r="G2315" t="s">
        <v>25</v>
      </c>
    </row>
    <row r="2316" spans="1:22" x14ac:dyDescent="0.3">
      <c r="A2316" t="s">
        <v>67</v>
      </c>
      <c r="B2316" t="s">
        <v>963</v>
      </c>
      <c r="C2316" t="s">
        <v>2481</v>
      </c>
      <c r="D2316" t="s">
        <v>2485</v>
      </c>
      <c r="E2316" t="s">
        <v>67</v>
      </c>
      <c r="F2316" t="s">
        <v>21</v>
      </c>
      <c r="G2316" t="s">
        <v>21</v>
      </c>
      <c r="H2316" t="s">
        <v>22</v>
      </c>
      <c r="I2316" t="s">
        <v>35</v>
      </c>
      <c r="J2316" t="s">
        <v>24</v>
      </c>
      <c r="K2316" t="s">
        <v>25</v>
      </c>
      <c r="L2316" t="s">
        <v>25</v>
      </c>
      <c r="M2316" t="s">
        <v>28</v>
      </c>
      <c r="N2316" t="s">
        <v>25</v>
      </c>
      <c r="O2316" t="s">
        <v>21</v>
      </c>
      <c r="P2316" t="s">
        <v>80</v>
      </c>
      <c r="Q2316" t="s">
        <v>45</v>
      </c>
      <c r="R2316" t="s">
        <v>45</v>
      </c>
      <c r="S2316" t="s">
        <v>25</v>
      </c>
      <c r="T2316" t="s">
        <v>25</v>
      </c>
      <c r="U2316" t="s">
        <v>30</v>
      </c>
      <c r="V2316" t="s">
        <v>63</v>
      </c>
    </row>
    <row r="2317" spans="1:22" x14ac:dyDescent="0.3">
      <c r="A2317" t="s">
        <v>67</v>
      </c>
      <c r="B2317" t="s">
        <v>963</v>
      </c>
      <c r="C2317" t="s">
        <v>2481</v>
      </c>
      <c r="D2317" t="s">
        <v>2484</v>
      </c>
      <c r="E2317" t="s">
        <v>67</v>
      </c>
      <c r="F2317" t="s">
        <v>25</v>
      </c>
      <c r="G2317" t="s">
        <v>25</v>
      </c>
    </row>
    <row r="2318" spans="1:22" ht="156" x14ac:dyDescent="0.3">
      <c r="A2318" t="s">
        <v>49</v>
      </c>
      <c r="B2318" t="s">
        <v>519</v>
      </c>
      <c r="C2318" t="s">
        <v>1241</v>
      </c>
      <c r="D2318" t="s">
        <v>1493</v>
      </c>
      <c r="E2318" t="s">
        <v>49</v>
      </c>
      <c r="F2318" t="s">
        <v>21</v>
      </c>
      <c r="G2318" t="s">
        <v>21</v>
      </c>
      <c r="H2318" t="s">
        <v>50</v>
      </c>
      <c r="I2318" t="s">
        <v>23</v>
      </c>
      <c r="J2318" t="s">
        <v>24</v>
      </c>
      <c r="K2318" t="s">
        <v>25</v>
      </c>
      <c r="L2318" t="s">
        <v>25</v>
      </c>
      <c r="M2318" t="s">
        <v>28</v>
      </c>
      <c r="N2318" t="s">
        <v>25</v>
      </c>
      <c r="O2318" t="s">
        <v>21</v>
      </c>
      <c r="P2318" t="s">
        <v>27</v>
      </c>
      <c r="Q2318" t="s">
        <v>45</v>
      </c>
      <c r="R2318" t="s">
        <v>28</v>
      </c>
      <c r="S2318" t="s">
        <v>21</v>
      </c>
      <c r="T2318" t="s">
        <v>21</v>
      </c>
      <c r="U2318" t="s">
        <v>30</v>
      </c>
      <c r="V2318" s="2" t="s">
        <v>31</v>
      </c>
    </row>
    <row r="2319" spans="1:22" x14ac:dyDescent="0.3">
      <c r="A2319" t="s">
        <v>67</v>
      </c>
      <c r="B2319" t="s">
        <v>963</v>
      </c>
      <c r="C2319" t="s">
        <v>2481</v>
      </c>
      <c r="D2319" t="s">
        <v>2483</v>
      </c>
      <c r="E2319" t="s">
        <v>67</v>
      </c>
      <c r="F2319" t="s">
        <v>25</v>
      </c>
      <c r="G2319" t="s">
        <v>25</v>
      </c>
    </row>
    <row r="2320" spans="1:22" ht="156" x14ac:dyDescent="0.3">
      <c r="A2320" t="s">
        <v>74</v>
      </c>
      <c r="B2320" t="s">
        <v>174</v>
      </c>
      <c r="C2320" t="s">
        <v>781</v>
      </c>
      <c r="D2320" t="s">
        <v>4153</v>
      </c>
      <c r="E2320" t="s">
        <v>74</v>
      </c>
      <c r="F2320" t="s">
        <v>21</v>
      </c>
      <c r="G2320" t="s">
        <v>21</v>
      </c>
      <c r="H2320" t="s">
        <v>22</v>
      </c>
      <c r="I2320" t="s">
        <v>35</v>
      </c>
      <c r="J2320" t="s">
        <v>24</v>
      </c>
      <c r="K2320" t="s">
        <v>25</v>
      </c>
      <c r="L2320" t="s">
        <v>25</v>
      </c>
      <c r="M2320" t="s">
        <v>26</v>
      </c>
      <c r="N2320" t="s">
        <v>25</v>
      </c>
      <c r="O2320" t="s">
        <v>25</v>
      </c>
      <c r="P2320" t="s">
        <v>27</v>
      </c>
      <c r="Q2320" t="s">
        <v>28</v>
      </c>
      <c r="R2320" t="s">
        <v>29</v>
      </c>
      <c r="S2320" t="s">
        <v>21</v>
      </c>
      <c r="T2320" t="s">
        <v>21</v>
      </c>
      <c r="U2320" t="s">
        <v>33</v>
      </c>
      <c r="V2320" s="2" t="s">
        <v>31</v>
      </c>
    </row>
    <row r="2321" spans="1:22" ht="140.4" x14ac:dyDescent="0.3">
      <c r="A2321" t="s">
        <v>83</v>
      </c>
      <c r="B2321" t="s">
        <v>284</v>
      </c>
      <c r="C2321" t="s">
        <v>2515</v>
      </c>
      <c r="D2321" t="s">
        <v>5061</v>
      </c>
      <c r="E2321" t="s">
        <v>83</v>
      </c>
      <c r="F2321" t="s">
        <v>21</v>
      </c>
      <c r="G2321" t="s">
        <v>21</v>
      </c>
      <c r="H2321" t="s">
        <v>22</v>
      </c>
      <c r="I2321" t="s">
        <v>23</v>
      </c>
      <c r="J2321" t="s">
        <v>24</v>
      </c>
      <c r="K2321" t="s">
        <v>25</v>
      </c>
      <c r="L2321" t="s">
        <v>25</v>
      </c>
      <c r="M2321" t="s">
        <v>38</v>
      </c>
      <c r="N2321" t="s">
        <v>21</v>
      </c>
      <c r="O2321" t="s">
        <v>21</v>
      </c>
      <c r="P2321" t="s">
        <v>72</v>
      </c>
      <c r="Q2321" t="s">
        <v>45</v>
      </c>
      <c r="R2321" t="s">
        <v>28</v>
      </c>
      <c r="S2321" t="s">
        <v>21</v>
      </c>
      <c r="T2321" t="s">
        <v>25</v>
      </c>
      <c r="U2321" t="s">
        <v>30</v>
      </c>
      <c r="V2321" s="2" t="s">
        <v>34</v>
      </c>
    </row>
    <row r="2322" spans="1:22" ht="140.4" x14ac:dyDescent="0.3">
      <c r="A2322" t="s">
        <v>70</v>
      </c>
      <c r="B2322" t="s">
        <v>174</v>
      </c>
      <c r="C2322" t="s">
        <v>886</v>
      </c>
      <c r="D2322" t="s">
        <v>4253</v>
      </c>
      <c r="E2322" t="s">
        <v>70</v>
      </c>
      <c r="F2322" t="s">
        <v>21</v>
      </c>
      <c r="G2322" t="s">
        <v>21</v>
      </c>
      <c r="H2322" t="s">
        <v>22</v>
      </c>
      <c r="I2322" t="s">
        <v>35</v>
      </c>
      <c r="J2322" t="s">
        <v>24</v>
      </c>
      <c r="K2322" t="s">
        <v>25</v>
      </c>
      <c r="L2322" t="s">
        <v>25</v>
      </c>
      <c r="M2322" t="s">
        <v>26</v>
      </c>
      <c r="N2322" t="s">
        <v>25</v>
      </c>
      <c r="O2322" t="s">
        <v>21</v>
      </c>
      <c r="P2322" t="s">
        <v>27</v>
      </c>
      <c r="Q2322" t="s">
        <v>45</v>
      </c>
      <c r="R2322" t="s">
        <v>28</v>
      </c>
      <c r="S2322" t="s">
        <v>21</v>
      </c>
      <c r="T2322" t="s">
        <v>21</v>
      </c>
      <c r="U2322" t="s">
        <v>33</v>
      </c>
      <c r="V2322" s="2" t="s">
        <v>34</v>
      </c>
    </row>
    <row r="2323" spans="1:22" ht="109.2" x14ac:dyDescent="0.3">
      <c r="A2323" t="s">
        <v>49</v>
      </c>
      <c r="B2323" t="s">
        <v>519</v>
      </c>
      <c r="C2323" t="s">
        <v>1341</v>
      </c>
      <c r="D2323" t="s">
        <v>1416</v>
      </c>
      <c r="E2323" t="s">
        <v>117</v>
      </c>
      <c r="F2323" t="s">
        <v>21</v>
      </c>
      <c r="G2323" t="s">
        <v>21</v>
      </c>
      <c r="H2323" t="s">
        <v>22</v>
      </c>
      <c r="I2323" t="s">
        <v>41</v>
      </c>
      <c r="J2323" t="s">
        <v>24</v>
      </c>
      <c r="K2323" t="s">
        <v>21</v>
      </c>
      <c r="L2323" t="s">
        <v>21</v>
      </c>
      <c r="M2323" t="s">
        <v>47</v>
      </c>
      <c r="N2323" t="s">
        <v>21</v>
      </c>
      <c r="O2323" t="s">
        <v>21</v>
      </c>
      <c r="P2323" t="s">
        <v>27</v>
      </c>
      <c r="Q2323" t="s">
        <v>45</v>
      </c>
      <c r="R2323" t="s">
        <v>29</v>
      </c>
      <c r="S2323" t="s">
        <v>21</v>
      </c>
      <c r="T2323" t="s">
        <v>21</v>
      </c>
      <c r="U2323" t="s">
        <v>33</v>
      </c>
      <c r="V2323" s="2" t="s">
        <v>66</v>
      </c>
    </row>
    <row r="2324" spans="1:22" ht="109.2" x14ac:dyDescent="0.3">
      <c r="A2324" t="s">
        <v>56</v>
      </c>
      <c r="B2324" t="s">
        <v>1602</v>
      </c>
      <c r="C2324" t="s">
        <v>1638</v>
      </c>
      <c r="D2324" t="s">
        <v>2054</v>
      </c>
      <c r="E2324" t="s">
        <v>56</v>
      </c>
      <c r="F2324" t="s">
        <v>21</v>
      </c>
      <c r="G2324" t="s">
        <v>21</v>
      </c>
      <c r="H2324" t="s">
        <v>50</v>
      </c>
      <c r="I2324" t="s">
        <v>23</v>
      </c>
      <c r="J2324" t="s">
        <v>24</v>
      </c>
      <c r="K2324" t="s">
        <v>25</v>
      </c>
      <c r="L2324" t="s">
        <v>25</v>
      </c>
      <c r="M2324" t="s">
        <v>26</v>
      </c>
      <c r="N2324" t="s">
        <v>25</v>
      </c>
      <c r="O2324" t="s">
        <v>21</v>
      </c>
      <c r="P2324" t="s">
        <v>27</v>
      </c>
      <c r="Q2324" t="s">
        <v>45</v>
      </c>
      <c r="R2324" t="s">
        <v>29</v>
      </c>
      <c r="S2324" t="s">
        <v>21</v>
      </c>
      <c r="T2324" t="s">
        <v>21</v>
      </c>
      <c r="U2324" t="s">
        <v>33</v>
      </c>
      <c r="V2324" s="2" t="s">
        <v>46</v>
      </c>
    </row>
    <row r="2325" spans="1:22" ht="78" x14ac:dyDescent="0.3">
      <c r="A2325" t="s">
        <v>32</v>
      </c>
      <c r="B2325" t="s">
        <v>1602</v>
      </c>
      <c r="C2325" t="s">
        <v>1638</v>
      </c>
      <c r="D2325" t="s">
        <v>1956</v>
      </c>
      <c r="E2325" t="s">
        <v>56</v>
      </c>
      <c r="F2325" t="s">
        <v>21</v>
      </c>
      <c r="G2325" t="s">
        <v>21</v>
      </c>
      <c r="H2325" t="s">
        <v>22</v>
      </c>
      <c r="I2325" t="s">
        <v>23</v>
      </c>
      <c r="J2325" t="s">
        <v>24</v>
      </c>
      <c r="K2325" t="s">
        <v>25</v>
      </c>
      <c r="L2325" t="s">
        <v>25</v>
      </c>
      <c r="M2325" t="s">
        <v>38</v>
      </c>
      <c r="N2325" t="s">
        <v>25</v>
      </c>
      <c r="O2325" t="s">
        <v>21</v>
      </c>
      <c r="P2325" t="s">
        <v>27</v>
      </c>
      <c r="Q2325" t="s">
        <v>28</v>
      </c>
      <c r="R2325" t="s">
        <v>29</v>
      </c>
      <c r="S2325" t="s">
        <v>21</v>
      </c>
      <c r="T2325" t="s">
        <v>21</v>
      </c>
      <c r="U2325" t="s">
        <v>30</v>
      </c>
      <c r="V2325" s="2" t="s">
        <v>77</v>
      </c>
    </row>
    <row r="2326" spans="1:22" ht="140.4" x14ac:dyDescent="0.3">
      <c r="A2326" t="s">
        <v>135</v>
      </c>
      <c r="B2326" t="s">
        <v>847</v>
      </c>
      <c r="C2326" t="s">
        <v>4883</v>
      </c>
      <c r="D2326" t="s">
        <v>4889</v>
      </c>
      <c r="E2326" t="s">
        <v>135</v>
      </c>
      <c r="F2326" t="s">
        <v>21</v>
      </c>
      <c r="G2326" t="s">
        <v>21</v>
      </c>
      <c r="H2326" t="s">
        <v>22</v>
      </c>
      <c r="I2326" t="s">
        <v>35</v>
      </c>
      <c r="J2326" t="s">
        <v>24</v>
      </c>
      <c r="K2326" t="s">
        <v>25</v>
      </c>
      <c r="L2326" t="s">
        <v>25</v>
      </c>
      <c r="M2326" t="s">
        <v>26</v>
      </c>
      <c r="N2326" t="s">
        <v>25</v>
      </c>
      <c r="O2326" t="s">
        <v>21</v>
      </c>
      <c r="P2326" t="s">
        <v>27</v>
      </c>
      <c r="Q2326" t="s">
        <v>28</v>
      </c>
      <c r="R2326" t="s">
        <v>29</v>
      </c>
      <c r="S2326" t="s">
        <v>21</v>
      </c>
      <c r="T2326" t="s">
        <v>21</v>
      </c>
      <c r="U2326" t="s">
        <v>33</v>
      </c>
      <c r="V2326" s="2" t="s">
        <v>34</v>
      </c>
    </row>
    <row r="2327" spans="1:22" ht="109.2" x14ac:dyDescent="0.3">
      <c r="A2327" t="s">
        <v>52</v>
      </c>
      <c r="B2327" t="s">
        <v>932</v>
      </c>
      <c r="C2327" t="s">
        <v>949</v>
      </c>
      <c r="D2327" t="s">
        <v>955</v>
      </c>
      <c r="E2327" t="s">
        <v>52</v>
      </c>
      <c r="F2327" t="s">
        <v>21</v>
      </c>
      <c r="G2327" t="s">
        <v>21</v>
      </c>
      <c r="H2327" t="s">
        <v>22</v>
      </c>
      <c r="I2327" t="s">
        <v>35</v>
      </c>
      <c r="J2327" t="s">
        <v>47</v>
      </c>
      <c r="K2327" t="s">
        <v>21</v>
      </c>
      <c r="L2327" t="s">
        <v>25</v>
      </c>
      <c r="M2327" t="s">
        <v>47</v>
      </c>
      <c r="N2327" t="s">
        <v>21</v>
      </c>
      <c r="O2327" t="s">
        <v>21</v>
      </c>
      <c r="P2327" t="s">
        <v>27</v>
      </c>
      <c r="Q2327" t="s">
        <v>45</v>
      </c>
      <c r="R2327" t="s">
        <v>29</v>
      </c>
      <c r="S2327" t="s">
        <v>21</v>
      </c>
      <c r="T2327" t="s">
        <v>21</v>
      </c>
      <c r="U2327" t="s">
        <v>42</v>
      </c>
      <c r="V2327" s="2" t="s">
        <v>46</v>
      </c>
    </row>
    <row r="2328" spans="1:22" x14ac:dyDescent="0.3">
      <c r="A2328" t="s">
        <v>55</v>
      </c>
      <c r="B2328" t="s">
        <v>847</v>
      </c>
      <c r="C2328" t="s">
        <v>848</v>
      </c>
      <c r="D2328" t="s">
        <v>865</v>
      </c>
      <c r="E2328" t="s">
        <v>52</v>
      </c>
      <c r="F2328" t="s">
        <v>25</v>
      </c>
      <c r="G2328" t="s">
        <v>25</v>
      </c>
    </row>
    <row r="2329" spans="1:22" ht="46.8" x14ac:dyDescent="0.3">
      <c r="A2329" t="s">
        <v>61</v>
      </c>
      <c r="B2329" t="s">
        <v>519</v>
      </c>
      <c r="C2329" t="s">
        <v>833</v>
      </c>
      <c r="D2329" t="s">
        <v>1015</v>
      </c>
      <c r="E2329" t="s">
        <v>61</v>
      </c>
      <c r="F2329" t="s">
        <v>21</v>
      </c>
      <c r="G2329" t="s">
        <v>21</v>
      </c>
      <c r="H2329" t="s">
        <v>50</v>
      </c>
      <c r="I2329" t="s">
        <v>35</v>
      </c>
      <c r="J2329" t="s">
        <v>24</v>
      </c>
      <c r="K2329" t="s">
        <v>21</v>
      </c>
      <c r="L2329" t="s">
        <v>21</v>
      </c>
      <c r="M2329" t="s">
        <v>47</v>
      </c>
      <c r="N2329" t="s">
        <v>21</v>
      </c>
      <c r="O2329" t="s">
        <v>21</v>
      </c>
      <c r="P2329" t="s">
        <v>72</v>
      </c>
      <c r="Q2329" t="s">
        <v>45</v>
      </c>
      <c r="R2329" t="s">
        <v>29</v>
      </c>
      <c r="S2329" t="s">
        <v>21</v>
      </c>
      <c r="T2329" t="s">
        <v>25</v>
      </c>
      <c r="U2329" t="s">
        <v>33</v>
      </c>
      <c r="V2329" s="2" t="s">
        <v>108</v>
      </c>
    </row>
    <row r="2330" spans="1:22" x14ac:dyDescent="0.3">
      <c r="A2330" t="s">
        <v>55</v>
      </c>
      <c r="B2330" t="s">
        <v>847</v>
      </c>
      <c r="C2330" t="s">
        <v>848</v>
      </c>
      <c r="D2330" t="s">
        <v>864</v>
      </c>
      <c r="E2330" t="s">
        <v>52</v>
      </c>
      <c r="F2330" t="s">
        <v>25</v>
      </c>
      <c r="G2330" t="s">
        <v>25</v>
      </c>
    </row>
    <row r="2331" spans="1:22" ht="156" x14ac:dyDescent="0.3">
      <c r="A2331" t="s">
        <v>44</v>
      </c>
      <c r="B2331" t="s">
        <v>637</v>
      </c>
      <c r="C2331" t="s">
        <v>3328</v>
      </c>
      <c r="D2331" t="s">
        <v>3716</v>
      </c>
      <c r="E2331" t="s">
        <v>144</v>
      </c>
      <c r="F2331" t="s">
        <v>21</v>
      </c>
      <c r="G2331" t="s">
        <v>21</v>
      </c>
      <c r="H2331" t="s">
        <v>50</v>
      </c>
      <c r="I2331" t="s">
        <v>35</v>
      </c>
      <c r="J2331" t="s">
        <v>47</v>
      </c>
      <c r="K2331" t="s">
        <v>21</v>
      </c>
      <c r="L2331" t="s">
        <v>21</v>
      </c>
      <c r="M2331" t="s">
        <v>47</v>
      </c>
      <c r="N2331" t="s">
        <v>21</v>
      </c>
      <c r="O2331" t="s">
        <v>21</v>
      </c>
      <c r="P2331" t="s">
        <v>27</v>
      </c>
      <c r="Q2331" t="s">
        <v>45</v>
      </c>
      <c r="R2331" t="s">
        <v>28</v>
      </c>
      <c r="S2331" t="s">
        <v>21</v>
      </c>
      <c r="T2331" t="s">
        <v>21</v>
      </c>
      <c r="U2331" t="s">
        <v>75</v>
      </c>
      <c r="V2331" s="2" t="s">
        <v>31</v>
      </c>
    </row>
    <row r="2332" spans="1:22" ht="156" x14ac:dyDescent="0.3">
      <c r="A2332" t="s">
        <v>85</v>
      </c>
      <c r="B2332" t="s">
        <v>284</v>
      </c>
      <c r="C2332" t="s">
        <v>2615</v>
      </c>
      <c r="D2332" t="s">
        <v>4533</v>
      </c>
      <c r="E2332" t="s">
        <v>85</v>
      </c>
      <c r="F2332" t="s">
        <v>21</v>
      </c>
      <c r="G2332" t="s">
        <v>21</v>
      </c>
      <c r="H2332" t="s">
        <v>22</v>
      </c>
      <c r="I2332" t="s">
        <v>41</v>
      </c>
      <c r="J2332" t="s">
        <v>24</v>
      </c>
      <c r="K2332" t="s">
        <v>25</v>
      </c>
      <c r="L2332" t="s">
        <v>25</v>
      </c>
      <c r="M2332" t="s">
        <v>26</v>
      </c>
      <c r="N2332" t="s">
        <v>25</v>
      </c>
      <c r="O2332" t="s">
        <v>25</v>
      </c>
      <c r="P2332" t="s">
        <v>27</v>
      </c>
      <c r="Q2332" t="s">
        <v>28</v>
      </c>
      <c r="R2332" t="s">
        <v>29</v>
      </c>
      <c r="S2332" t="s">
        <v>25</v>
      </c>
      <c r="T2332" t="s">
        <v>25</v>
      </c>
      <c r="U2332" t="s">
        <v>30</v>
      </c>
      <c r="V2332" s="2" t="s">
        <v>31</v>
      </c>
    </row>
    <row r="2333" spans="1:22" ht="140.4" x14ac:dyDescent="0.3">
      <c r="A2333" t="s">
        <v>65</v>
      </c>
      <c r="B2333" t="s">
        <v>162</v>
      </c>
      <c r="C2333" t="s">
        <v>3068</v>
      </c>
      <c r="D2333" t="s">
        <v>3072</v>
      </c>
      <c r="E2333" t="s">
        <v>65</v>
      </c>
      <c r="F2333" t="s">
        <v>21</v>
      </c>
      <c r="G2333" t="s">
        <v>21</v>
      </c>
      <c r="H2333" t="s">
        <v>54</v>
      </c>
      <c r="I2333" t="s">
        <v>35</v>
      </c>
      <c r="J2333" t="s">
        <v>24</v>
      </c>
      <c r="K2333" t="s">
        <v>25</v>
      </c>
      <c r="L2333" t="s">
        <v>25</v>
      </c>
      <c r="M2333" t="s">
        <v>26</v>
      </c>
      <c r="N2333" t="s">
        <v>25</v>
      </c>
      <c r="O2333" t="s">
        <v>21</v>
      </c>
      <c r="P2333" t="s">
        <v>27</v>
      </c>
      <c r="Q2333" t="s">
        <v>47</v>
      </c>
      <c r="R2333" t="s">
        <v>29</v>
      </c>
      <c r="S2333" t="s">
        <v>21</v>
      </c>
      <c r="T2333" t="s">
        <v>21</v>
      </c>
      <c r="U2333" t="s">
        <v>33</v>
      </c>
      <c r="V2333" s="2" t="s">
        <v>34</v>
      </c>
    </row>
    <row r="2334" spans="1:22" ht="156" x14ac:dyDescent="0.3">
      <c r="A2334" t="s">
        <v>32</v>
      </c>
      <c r="B2334" t="s">
        <v>174</v>
      </c>
      <c r="C2334" t="s">
        <v>781</v>
      </c>
      <c r="D2334" t="s">
        <v>2021</v>
      </c>
      <c r="E2334" t="s">
        <v>32</v>
      </c>
      <c r="F2334" t="s">
        <v>21</v>
      </c>
      <c r="G2334" t="s">
        <v>21</v>
      </c>
      <c r="H2334" t="s">
        <v>22</v>
      </c>
      <c r="I2334" t="s">
        <v>35</v>
      </c>
      <c r="J2334" t="s">
        <v>24</v>
      </c>
      <c r="K2334" t="s">
        <v>25</v>
      </c>
      <c r="L2334" t="s">
        <v>25</v>
      </c>
      <c r="M2334" t="s">
        <v>28</v>
      </c>
      <c r="N2334" t="s">
        <v>25</v>
      </c>
      <c r="O2334" t="s">
        <v>21</v>
      </c>
      <c r="P2334" t="s">
        <v>27</v>
      </c>
      <c r="Q2334" t="s">
        <v>45</v>
      </c>
      <c r="R2334" t="s">
        <v>28</v>
      </c>
      <c r="S2334" t="s">
        <v>21</v>
      </c>
      <c r="T2334" t="s">
        <v>21</v>
      </c>
      <c r="U2334" t="s">
        <v>33</v>
      </c>
      <c r="V2334" s="2" t="s">
        <v>31</v>
      </c>
    </row>
    <row r="2335" spans="1:22" ht="140.4" x14ac:dyDescent="0.3">
      <c r="A2335" t="s">
        <v>135</v>
      </c>
      <c r="B2335" t="s">
        <v>162</v>
      </c>
      <c r="C2335" t="s">
        <v>3517</v>
      </c>
      <c r="D2335" t="s">
        <v>4928</v>
      </c>
      <c r="E2335" t="s">
        <v>156</v>
      </c>
      <c r="F2335" t="s">
        <v>21</v>
      </c>
      <c r="G2335" t="s">
        <v>21</v>
      </c>
      <c r="H2335" t="s">
        <v>22</v>
      </c>
      <c r="I2335" t="s">
        <v>35</v>
      </c>
      <c r="J2335" t="s">
        <v>24</v>
      </c>
      <c r="K2335" t="s">
        <v>25</v>
      </c>
      <c r="L2335" t="s">
        <v>25</v>
      </c>
      <c r="M2335" t="s">
        <v>26</v>
      </c>
      <c r="N2335" t="s">
        <v>25</v>
      </c>
      <c r="O2335" t="s">
        <v>21</v>
      </c>
      <c r="P2335" t="s">
        <v>27</v>
      </c>
      <c r="Q2335" t="s">
        <v>29</v>
      </c>
      <c r="R2335" t="s">
        <v>29</v>
      </c>
      <c r="S2335" t="s">
        <v>21</v>
      </c>
      <c r="T2335" t="s">
        <v>25</v>
      </c>
      <c r="U2335" t="s">
        <v>30</v>
      </c>
      <c r="V2335" s="2" t="s">
        <v>34</v>
      </c>
    </row>
    <row r="2336" spans="1:22" ht="140.4" x14ac:dyDescent="0.3">
      <c r="A2336" t="s">
        <v>73</v>
      </c>
      <c r="B2336" t="s">
        <v>162</v>
      </c>
      <c r="C2336" t="s">
        <v>274</v>
      </c>
      <c r="D2336" t="s">
        <v>300</v>
      </c>
      <c r="E2336" t="s">
        <v>36</v>
      </c>
      <c r="F2336" t="s">
        <v>21</v>
      </c>
      <c r="G2336" t="s">
        <v>21</v>
      </c>
      <c r="H2336" t="s">
        <v>22</v>
      </c>
      <c r="I2336" t="s">
        <v>23</v>
      </c>
      <c r="J2336" t="s">
        <v>24</v>
      </c>
      <c r="K2336" t="s">
        <v>25</v>
      </c>
      <c r="L2336" t="s">
        <v>25</v>
      </c>
      <c r="M2336" t="s">
        <v>28</v>
      </c>
      <c r="N2336" t="s">
        <v>25</v>
      </c>
      <c r="O2336" t="s">
        <v>21</v>
      </c>
      <c r="P2336" t="s">
        <v>27</v>
      </c>
      <c r="Q2336" t="s">
        <v>28</v>
      </c>
      <c r="R2336" t="s">
        <v>29</v>
      </c>
      <c r="S2336" t="s">
        <v>21</v>
      </c>
      <c r="T2336" t="s">
        <v>21</v>
      </c>
      <c r="U2336" t="s">
        <v>33</v>
      </c>
      <c r="V2336" s="2" t="s">
        <v>34</v>
      </c>
    </row>
    <row r="2337" spans="1:22" x14ac:dyDescent="0.3">
      <c r="A2337" t="s">
        <v>52</v>
      </c>
      <c r="B2337" t="s">
        <v>475</v>
      </c>
      <c r="C2337" t="s">
        <v>972</v>
      </c>
      <c r="D2337" t="s">
        <v>974</v>
      </c>
      <c r="E2337" t="s">
        <v>52</v>
      </c>
      <c r="F2337" t="s">
        <v>25</v>
      </c>
      <c r="G2337" t="s">
        <v>25</v>
      </c>
    </row>
    <row r="2338" spans="1:22" ht="140.4" x14ac:dyDescent="0.3">
      <c r="A2338" t="s">
        <v>147</v>
      </c>
      <c r="B2338" t="s">
        <v>983</v>
      </c>
      <c r="C2338" t="s">
        <v>3650</v>
      </c>
      <c r="D2338" t="s">
        <v>5160</v>
      </c>
      <c r="E2338" t="s">
        <v>150</v>
      </c>
      <c r="F2338" t="s">
        <v>21</v>
      </c>
      <c r="G2338" t="s">
        <v>21</v>
      </c>
      <c r="H2338" t="s">
        <v>22</v>
      </c>
      <c r="I2338" t="s">
        <v>23</v>
      </c>
      <c r="J2338" t="s">
        <v>24</v>
      </c>
      <c r="K2338" t="s">
        <v>21</v>
      </c>
      <c r="L2338" t="s">
        <v>25</v>
      </c>
      <c r="M2338" t="s">
        <v>28</v>
      </c>
      <c r="N2338" t="s">
        <v>25</v>
      </c>
      <c r="O2338" t="s">
        <v>21</v>
      </c>
      <c r="P2338" t="s">
        <v>27</v>
      </c>
      <c r="Q2338" t="s">
        <v>45</v>
      </c>
      <c r="R2338" t="s">
        <v>28</v>
      </c>
      <c r="S2338" t="s">
        <v>21</v>
      </c>
      <c r="T2338" t="s">
        <v>21</v>
      </c>
      <c r="U2338" t="s">
        <v>30</v>
      </c>
      <c r="V2338" s="2" t="s">
        <v>34</v>
      </c>
    </row>
    <row r="2339" spans="1:22" ht="140.4" x14ac:dyDescent="0.3">
      <c r="A2339" t="s">
        <v>56</v>
      </c>
      <c r="B2339" t="s">
        <v>1683</v>
      </c>
      <c r="C2339" t="s">
        <v>1706</v>
      </c>
      <c r="D2339" t="s">
        <v>2298</v>
      </c>
      <c r="E2339" t="s">
        <v>56</v>
      </c>
      <c r="F2339" t="s">
        <v>21</v>
      </c>
      <c r="G2339" t="s">
        <v>21</v>
      </c>
      <c r="H2339" t="s">
        <v>22</v>
      </c>
      <c r="I2339" t="s">
        <v>35</v>
      </c>
      <c r="J2339" t="s">
        <v>24</v>
      </c>
      <c r="K2339" t="s">
        <v>21</v>
      </c>
      <c r="L2339" t="s">
        <v>25</v>
      </c>
      <c r="M2339" t="s">
        <v>28</v>
      </c>
      <c r="N2339" t="s">
        <v>25</v>
      </c>
      <c r="O2339" t="s">
        <v>21</v>
      </c>
      <c r="P2339" t="s">
        <v>27</v>
      </c>
      <c r="Q2339" t="s">
        <v>45</v>
      </c>
      <c r="R2339" t="s">
        <v>28</v>
      </c>
      <c r="S2339" t="s">
        <v>21</v>
      </c>
      <c r="T2339" t="s">
        <v>25</v>
      </c>
      <c r="U2339" t="s">
        <v>33</v>
      </c>
      <c r="V2339" s="2" t="s">
        <v>34</v>
      </c>
    </row>
    <row r="2340" spans="1:22" ht="109.2" x14ac:dyDescent="0.3">
      <c r="A2340" t="s">
        <v>39</v>
      </c>
      <c r="B2340" t="s">
        <v>478</v>
      </c>
      <c r="C2340" t="s">
        <v>558</v>
      </c>
      <c r="D2340" t="s">
        <v>711</v>
      </c>
      <c r="E2340" t="s">
        <v>39</v>
      </c>
      <c r="F2340" t="s">
        <v>21</v>
      </c>
      <c r="G2340" t="s">
        <v>21</v>
      </c>
      <c r="H2340" t="s">
        <v>22</v>
      </c>
      <c r="I2340" t="s">
        <v>23</v>
      </c>
      <c r="J2340" t="s">
        <v>24</v>
      </c>
      <c r="K2340" t="s">
        <v>25</v>
      </c>
      <c r="L2340" t="s">
        <v>25</v>
      </c>
      <c r="M2340" t="s">
        <v>26</v>
      </c>
      <c r="N2340" t="s">
        <v>25</v>
      </c>
      <c r="O2340" t="s">
        <v>21</v>
      </c>
      <c r="P2340" t="s">
        <v>27</v>
      </c>
      <c r="Q2340" t="s">
        <v>28</v>
      </c>
      <c r="R2340" t="s">
        <v>29</v>
      </c>
      <c r="S2340" t="s">
        <v>21</v>
      </c>
      <c r="T2340" t="s">
        <v>21</v>
      </c>
      <c r="U2340" t="s">
        <v>30</v>
      </c>
      <c r="V2340" s="2" t="s">
        <v>66</v>
      </c>
    </row>
    <row r="2341" spans="1:22" ht="109.2" x14ac:dyDescent="0.3">
      <c r="A2341" t="s">
        <v>67</v>
      </c>
      <c r="B2341" t="s">
        <v>890</v>
      </c>
      <c r="C2341" t="s">
        <v>1169</v>
      </c>
      <c r="D2341" t="s">
        <v>2512</v>
      </c>
      <c r="E2341" t="s">
        <v>67</v>
      </c>
      <c r="F2341" t="s">
        <v>21</v>
      </c>
      <c r="G2341" t="s">
        <v>21</v>
      </c>
      <c r="H2341" t="s">
        <v>22</v>
      </c>
      <c r="I2341" t="s">
        <v>35</v>
      </c>
      <c r="J2341" t="s">
        <v>24</v>
      </c>
      <c r="K2341" t="s">
        <v>25</v>
      </c>
      <c r="L2341" t="s">
        <v>21</v>
      </c>
      <c r="M2341" t="s">
        <v>28</v>
      </c>
      <c r="N2341" t="s">
        <v>25</v>
      </c>
      <c r="O2341" t="s">
        <v>21</v>
      </c>
      <c r="P2341" t="s">
        <v>27</v>
      </c>
      <c r="Q2341" t="s">
        <v>45</v>
      </c>
      <c r="R2341" t="s">
        <v>28</v>
      </c>
      <c r="S2341" t="s">
        <v>21</v>
      </c>
      <c r="T2341" t="s">
        <v>21</v>
      </c>
      <c r="U2341" t="s">
        <v>42</v>
      </c>
      <c r="V2341" s="2" t="s">
        <v>66</v>
      </c>
    </row>
    <row r="2342" spans="1:22" ht="140.4" x14ac:dyDescent="0.3">
      <c r="A2342" t="s">
        <v>67</v>
      </c>
      <c r="B2342" t="s">
        <v>174</v>
      </c>
      <c r="C2342" t="s">
        <v>2138</v>
      </c>
      <c r="D2342" t="s">
        <v>2385</v>
      </c>
      <c r="E2342" t="s">
        <v>67</v>
      </c>
      <c r="F2342" t="s">
        <v>21</v>
      </c>
      <c r="G2342" t="s">
        <v>21</v>
      </c>
      <c r="H2342" t="s">
        <v>54</v>
      </c>
      <c r="I2342" t="s">
        <v>35</v>
      </c>
      <c r="J2342" t="s">
        <v>24</v>
      </c>
      <c r="K2342" t="s">
        <v>25</v>
      </c>
      <c r="L2342" t="s">
        <v>25</v>
      </c>
      <c r="M2342" t="s">
        <v>28</v>
      </c>
      <c r="N2342" t="s">
        <v>25</v>
      </c>
      <c r="O2342" t="s">
        <v>21</v>
      </c>
      <c r="P2342" t="s">
        <v>27</v>
      </c>
      <c r="Q2342" t="s">
        <v>45</v>
      </c>
      <c r="R2342" t="s">
        <v>28</v>
      </c>
      <c r="S2342" t="s">
        <v>21</v>
      </c>
      <c r="T2342" t="s">
        <v>21</v>
      </c>
      <c r="U2342" t="s">
        <v>42</v>
      </c>
      <c r="V2342" s="2" t="s">
        <v>34</v>
      </c>
    </row>
    <row r="2343" spans="1:22" ht="140.4" x14ac:dyDescent="0.3">
      <c r="A2343" t="s">
        <v>73</v>
      </c>
      <c r="B2343" t="s">
        <v>162</v>
      </c>
      <c r="C2343" t="s">
        <v>323</v>
      </c>
      <c r="D2343" t="s">
        <v>326</v>
      </c>
      <c r="E2343" t="s">
        <v>79</v>
      </c>
      <c r="F2343" t="s">
        <v>21</v>
      </c>
      <c r="G2343" t="s">
        <v>21</v>
      </c>
      <c r="H2343" t="s">
        <v>22</v>
      </c>
      <c r="I2343" t="s">
        <v>35</v>
      </c>
      <c r="J2343" t="s">
        <v>24</v>
      </c>
      <c r="K2343" t="s">
        <v>25</v>
      </c>
      <c r="L2343" t="s">
        <v>25</v>
      </c>
      <c r="M2343" t="s">
        <v>38</v>
      </c>
      <c r="N2343" t="s">
        <v>25</v>
      </c>
      <c r="O2343" t="s">
        <v>21</v>
      </c>
      <c r="P2343" t="s">
        <v>27</v>
      </c>
      <c r="Q2343" t="s">
        <v>28</v>
      </c>
      <c r="R2343" t="s">
        <v>29</v>
      </c>
      <c r="S2343" t="s">
        <v>21</v>
      </c>
      <c r="T2343" t="s">
        <v>25</v>
      </c>
      <c r="U2343" t="s">
        <v>30</v>
      </c>
      <c r="V2343" s="2" t="s">
        <v>34</v>
      </c>
    </row>
    <row r="2344" spans="1:22" ht="156" x14ac:dyDescent="0.3">
      <c r="A2344" t="s">
        <v>61</v>
      </c>
      <c r="B2344" t="s">
        <v>519</v>
      </c>
      <c r="C2344" t="s">
        <v>1027</v>
      </c>
      <c r="D2344" t="s">
        <v>1040</v>
      </c>
      <c r="E2344" t="s">
        <v>61</v>
      </c>
      <c r="F2344" t="s">
        <v>21</v>
      </c>
      <c r="G2344" t="s">
        <v>21</v>
      </c>
      <c r="H2344" t="s">
        <v>22</v>
      </c>
      <c r="I2344" t="s">
        <v>23</v>
      </c>
      <c r="J2344" t="s">
        <v>24</v>
      </c>
      <c r="K2344" t="s">
        <v>25</v>
      </c>
      <c r="L2344" t="s">
        <v>21</v>
      </c>
      <c r="M2344" t="s">
        <v>26</v>
      </c>
      <c r="N2344" t="s">
        <v>21</v>
      </c>
      <c r="O2344" t="s">
        <v>21</v>
      </c>
      <c r="P2344" t="s">
        <v>60</v>
      </c>
      <c r="Q2344" t="s">
        <v>45</v>
      </c>
      <c r="R2344" t="s">
        <v>28</v>
      </c>
      <c r="S2344" t="s">
        <v>21</v>
      </c>
      <c r="T2344" t="s">
        <v>25</v>
      </c>
      <c r="U2344" t="s">
        <v>30</v>
      </c>
      <c r="V2344" s="2" t="s">
        <v>31</v>
      </c>
    </row>
    <row r="2345" spans="1:22" ht="156" x14ac:dyDescent="0.3">
      <c r="A2345" t="s">
        <v>44</v>
      </c>
      <c r="B2345" t="s">
        <v>932</v>
      </c>
      <c r="C2345" t="s">
        <v>1374</v>
      </c>
      <c r="D2345" t="s">
        <v>3684</v>
      </c>
      <c r="E2345" t="s">
        <v>82</v>
      </c>
      <c r="F2345" t="s">
        <v>21</v>
      </c>
      <c r="G2345" t="s">
        <v>21</v>
      </c>
      <c r="H2345" t="s">
        <v>22</v>
      </c>
      <c r="I2345" t="s">
        <v>41</v>
      </c>
      <c r="J2345" t="s">
        <v>24</v>
      </c>
      <c r="K2345" t="s">
        <v>25</v>
      </c>
      <c r="L2345" t="s">
        <v>25</v>
      </c>
      <c r="M2345" t="s">
        <v>26</v>
      </c>
      <c r="N2345" t="s">
        <v>25</v>
      </c>
      <c r="O2345" t="s">
        <v>21</v>
      </c>
      <c r="P2345" t="s">
        <v>27</v>
      </c>
      <c r="Q2345" t="s">
        <v>28</v>
      </c>
      <c r="R2345" t="s">
        <v>29</v>
      </c>
      <c r="S2345" t="s">
        <v>21</v>
      </c>
      <c r="T2345" t="s">
        <v>21</v>
      </c>
      <c r="U2345" t="s">
        <v>33</v>
      </c>
      <c r="V2345" s="2" t="s">
        <v>31</v>
      </c>
    </row>
    <row r="2346" spans="1:22" x14ac:dyDescent="0.3">
      <c r="A2346" t="s">
        <v>32</v>
      </c>
      <c r="B2346" t="s">
        <v>1733</v>
      </c>
      <c r="C2346" t="s">
        <v>1987</v>
      </c>
      <c r="D2346" t="s">
        <v>1988</v>
      </c>
      <c r="E2346" t="s">
        <v>32</v>
      </c>
      <c r="F2346" t="s">
        <v>25</v>
      </c>
      <c r="G2346" t="s">
        <v>25</v>
      </c>
    </row>
    <row r="2347" spans="1:22" ht="109.2" x14ac:dyDescent="0.3">
      <c r="A2347" t="s">
        <v>113</v>
      </c>
      <c r="B2347" t="s">
        <v>932</v>
      </c>
      <c r="C2347" t="s">
        <v>1388</v>
      </c>
      <c r="D2347" t="s">
        <v>1398</v>
      </c>
      <c r="E2347" t="s">
        <v>67</v>
      </c>
      <c r="F2347" t="s">
        <v>21</v>
      </c>
      <c r="G2347" t="s">
        <v>21</v>
      </c>
      <c r="H2347" t="s">
        <v>22</v>
      </c>
      <c r="I2347" t="s">
        <v>35</v>
      </c>
      <c r="J2347" t="s">
        <v>24</v>
      </c>
      <c r="K2347" t="s">
        <v>25</v>
      </c>
      <c r="L2347" t="s">
        <v>25</v>
      </c>
      <c r="M2347" t="s">
        <v>28</v>
      </c>
      <c r="N2347" t="s">
        <v>21</v>
      </c>
      <c r="O2347" t="s">
        <v>21</v>
      </c>
      <c r="P2347" t="s">
        <v>27</v>
      </c>
      <c r="Q2347" t="s">
        <v>45</v>
      </c>
      <c r="R2347" t="s">
        <v>45</v>
      </c>
      <c r="S2347" t="s">
        <v>21</v>
      </c>
      <c r="T2347" t="s">
        <v>21</v>
      </c>
      <c r="U2347" t="s">
        <v>33</v>
      </c>
      <c r="V2347" s="2" t="s">
        <v>46</v>
      </c>
    </row>
    <row r="2348" spans="1:22" ht="140.4" x14ac:dyDescent="0.3">
      <c r="A2348" t="s">
        <v>85</v>
      </c>
      <c r="B2348" t="s">
        <v>3366</v>
      </c>
      <c r="C2348" t="s">
        <v>4360</v>
      </c>
      <c r="D2348" t="s">
        <v>4419</v>
      </c>
      <c r="E2348" t="s">
        <v>85</v>
      </c>
      <c r="F2348" t="s">
        <v>21</v>
      </c>
      <c r="G2348" t="s">
        <v>21</v>
      </c>
      <c r="H2348" t="s">
        <v>22</v>
      </c>
      <c r="I2348" t="s">
        <v>35</v>
      </c>
      <c r="J2348" t="s">
        <v>24</v>
      </c>
      <c r="K2348" t="s">
        <v>21</v>
      </c>
      <c r="L2348" t="s">
        <v>25</v>
      </c>
      <c r="M2348" t="s">
        <v>47</v>
      </c>
      <c r="N2348" t="s">
        <v>25</v>
      </c>
      <c r="O2348" t="s">
        <v>21</v>
      </c>
      <c r="P2348" t="s">
        <v>27</v>
      </c>
      <c r="Q2348" t="s">
        <v>45</v>
      </c>
      <c r="R2348" t="s">
        <v>29</v>
      </c>
      <c r="S2348" t="s">
        <v>21</v>
      </c>
      <c r="T2348" t="s">
        <v>21</v>
      </c>
      <c r="U2348" t="s">
        <v>33</v>
      </c>
      <c r="V2348" s="2" t="s">
        <v>34</v>
      </c>
    </row>
    <row r="2349" spans="1:22" x14ac:dyDescent="0.3">
      <c r="A2349" t="s">
        <v>85</v>
      </c>
      <c r="B2349" t="s">
        <v>3366</v>
      </c>
      <c r="C2349" t="s">
        <v>4360</v>
      </c>
      <c r="D2349" t="s">
        <v>4418</v>
      </c>
      <c r="E2349" t="s">
        <v>85</v>
      </c>
      <c r="F2349" t="s">
        <v>21</v>
      </c>
      <c r="G2349" t="s">
        <v>21</v>
      </c>
      <c r="H2349" t="s">
        <v>22</v>
      </c>
      <c r="I2349" t="s">
        <v>35</v>
      </c>
      <c r="J2349" t="s">
        <v>24</v>
      </c>
      <c r="K2349" t="s">
        <v>21</v>
      </c>
      <c r="L2349" t="s">
        <v>25</v>
      </c>
      <c r="M2349" t="s">
        <v>47</v>
      </c>
      <c r="N2349" t="s">
        <v>25</v>
      </c>
      <c r="O2349" t="s">
        <v>21</v>
      </c>
      <c r="P2349" t="s">
        <v>27</v>
      </c>
      <c r="Q2349" t="s">
        <v>45</v>
      </c>
      <c r="R2349" t="s">
        <v>29</v>
      </c>
      <c r="S2349" t="s">
        <v>21</v>
      </c>
      <c r="T2349" t="s">
        <v>21</v>
      </c>
      <c r="U2349" t="s">
        <v>33</v>
      </c>
      <c r="V2349" t="s">
        <v>101</v>
      </c>
    </row>
    <row r="2350" spans="1:22" ht="140.4" x14ac:dyDescent="0.3">
      <c r="A2350" t="s">
        <v>74</v>
      </c>
      <c r="B2350" t="s">
        <v>174</v>
      </c>
      <c r="C2350" t="s">
        <v>1159</v>
      </c>
      <c r="D2350" t="s">
        <v>4154</v>
      </c>
      <c r="E2350" t="s">
        <v>74</v>
      </c>
      <c r="F2350" t="s">
        <v>21</v>
      </c>
      <c r="G2350" t="s">
        <v>21</v>
      </c>
      <c r="H2350" t="s">
        <v>54</v>
      </c>
      <c r="I2350" t="s">
        <v>41</v>
      </c>
      <c r="J2350" t="s">
        <v>24</v>
      </c>
      <c r="K2350" t="s">
        <v>25</v>
      </c>
      <c r="L2350" t="s">
        <v>25</v>
      </c>
      <c r="M2350" t="s">
        <v>26</v>
      </c>
      <c r="N2350" t="s">
        <v>25</v>
      </c>
      <c r="O2350" t="s">
        <v>21</v>
      </c>
      <c r="P2350" t="s">
        <v>60</v>
      </c>
      <c r="Q2350" t="s">
        <v>28</v>
      </c>
      <c r="R2350" t="s">
        <v>29</v>
      </c>
      <c r="S2350" t="s">
        <v>21</v>
      </c>
      <c r="T2350" t="s">
        <v>21</v>
      </c>
      <c r="U2350" t="s">
        <v>30</v>
      </c>
      <c r="V2350" s="2" t="s">
        <v>34</v>
      </c>
    </row>
    <row r="2351" spans="1:22" ht="140.4" x14ac:dyDescent="0.3">
      <c r="A2351" t="s">
        <v>19</v>
      </c>
      <c r="B2351" t="s">
        <v>162</v>
      </c>
      <c r="C2351" t="s">
        <v>239</v>
      </c>
      <c r="D2351" t="s">
        <v>264</v>
      </c>
      <c r="E2351" t="s">
        <v>52</v>
      </c>
      <c r="F2351" t="s">
        <v>21</v>
      </c>
      <c r="G2351" t="s">
        <v>21</v>
      </c>
      <c r="H2351" t="s">
        <v>22</v>
      </c>
      <c r="I2351" t="s">
        <v>23</v>
      </c>
      <c r="J2351" t="s">
        <v>24</v>
      </c>
      <c r="K2351" t="s">
        <v>25</v>
      </c>
      <c r="L2351" t="s">
        <v>25</v>
      </c>
      <c r="M2351" t="s">
        <v>26</v>
      </c>
      <c r="N2351" t="s">
        <v>25</v>
      </c>
      <c r="O2351" t="s">
        <v>21</v>
      </c>
      <c r="P2351" t="s">
        <v>27</v>
      </c>
      <c r="Q2351" t="s">
        <v>28</v>
      </c>
      <c r="R2351" t="s">
        <v>29</v>
      </c>
      <c r="S2351" t="s">
        <v>21</v>
      </c>
      <c r="T2351" t="s">
        <v>21</v>
      </c>
      <c r="U2351" t="s">
        <v>33</v>
      </c>
      <c r="V2351" s="2" t="s">
        <v>34</v>
      </c>
    </row>
    <row r="2352" spans="1:22" ht="109.2" x14ac:dyDescent="0.3">
      <c r="A2352" t="s">
        <v>104</v>
      </c>
      <c r="B2352" t="s">
        <v>1602</v>
      </c>
      <c r="C2352" t="s">
        <v>2574</v>
      </c>
      <c r="D2352" t="s">
        <v>2584</v>
      </c>
      <c r="E2352" t="s">
        <v>104</v>
      </c>
      <c r="F2352" t="s">
        <v>21</v>
      </c>
      <c r="G2352" t="s">
        <v>21</v>
      </c>
      <c r="H2352" t="s">
        <v>22</v>
      </c>
      <c r="I2352" t="s">
        <v>35</v>
      </c>
      <c r="J2352" t="s">
        <v>24</v>
      </c>
      <c r="K2352" t="s">
        <v>25</v>
      </c>
      <c r="L2352" t="s">
        <v>25</v>
      </c>
      <c r="M2352" t="s">
        <v>26</v>
      </c>
      <c r="N2352" t="s">
        <v>25</v>
      </c>
      <c r="O2352" t="s">
        <v>21</v>
      </c>
      <c r="P2352" t="s">
        <v>27</v>
      </c>
      <c r="Q2352" t="s">
        <v>45</v>
      </c>
      <c r="R2352" t="s">
        <v>29</v>
      </c>
      <c r="S2352" t="s">
        <v>21</v>
      </c>
      <c r="T2352" t="s">
        <v>21</v>
      </c>
      <c r="U2352" t="s">
        <v>30</v>
      </c>
      <c r="V2352" s="2" t="s">
        <v>66</v>
      </c>
    </row>
    <row r="2353" spans="1:22" ht="156" x14ac:dyDescent="0.3">
      <c r="A2353" t="s">
        <v>135</v>
      </c>
      <c r="B2353" t="s">
        <v>4323</v>
      </c>
      <c r="C2353" t="s">
        <v>597</v>
      </c>
      <c r="D2353" t="s">
        <v>4938</v>
      </c>
      <c r="E2353" t="s">
        <v>135</v>
      </c>
      <c r="F2353" t="s">
        <v>21</v>
      </c>
      <c r="G2353" t="s">
        <v>21</v>
      </c>
      <c r="H2353" t="s">
        <v>22</v>
      </c>
      <c r="I2353" t="s">
        <v>23</v>
      </c>
      <c r="J2353" t="s">
        <v>24</v>
      </c>
      <c r="K2353" t="s">
        <v>25</v>
      </c>
      <c r="L2353" t="s">
        <v>25</v>
      </c>
      <c r="M2353" t="s">
        <v>26</v>
      </c>
      <c r="N2353" t="s">
        <v>25</v>
      </c>
      <c r="O2353" t="s">
        <v>21</v>
      </c>
      <c r="P2353" t="s">
        <v>60</v>
      </c>
      <c r="Q2353" t="s">
        <v>45</v>
      </c>
      <c r="R2353" t="s">
        <v>29</v>
      </c>
      <c r="S2353" t="s">
        <v>21</v>
      </c>
      <c r="T2353" t="s">
        <v>21</v>
      </c>
      <c r="U2353" t="s">
        <v>33</v>
      </c>
      <c r="V2353" s="2" t="s">
        <v>31</v>
      </c>
    </row>
    <row r="2354" spans="1:22" ht="109.2" x14ac:dyDescent="0.3">
      <c r="A2354" t="s">
        <v>71</v>
      </c>
      <c r="B2354" t="s">
        <v>162</v>
      </c>
      <c r="C2354" t="s">
        <v>656</v>
      </c>
      <c r="D2354" t="s">
        <v>2774</v>
      </c>
      <c r="E2354" t="s">
        <v>71</v>
      </c>
      <c r="F2354" t="s">
        <v>21</v>
      </c>
      <c r="G2354" t="s">
        <v>21</v>
      </c>
      <c r="H2354" t="s">
        <v>50</v>
      </c>
      <c r="I2354" t="s">
        <v>23</v>
      </c>
      <c r="J2354" t="s">
        <v>24</v>
      </c>
      <c r="K2354" t="s">
        <v>25</v>
      </c>
      <c r="L2354" t="s">
        <v>25</v>
      </c>
      <c r="M2354" t="s">
        <v>28</v>
      </c>
      <c r="N2354" t="s">
        <v>25</v>
      </c>
      <c r="O2354" t="s">
        <v>21</v>
      </c>
      <c r="P2354" t="s">
        <v>27</v>
      </c>
      <c r="Q2354" t="s">
        <v>45</v>
      </c>
      <c r="R2354" t="s">
        <v>29</v>
      </c>
      <c r="S2354" t="s">
        <v>21</v>
      </c>
      <c r="T2354" t="s">
        <v>21</v>
      </c>
      <c r="U2354" t="s">
        <v>33</v>
      </c>
      <c r="V2354" s="2" t="s">
        <v>66</v>
      </c>
    </row>
    <row r="2355" spans="1:22" ht="109.2" x14ac:dyDescent="0.3">
      <c r="A2355" t="s">
        <v>56</v>
      </c>
      <c r="B2355" t="s">
        <v>1683</v>
      </c>
      <c r="C2355" t="s">
        <v>1706</v>
      </c>
      <c r="D2355" t="s">
        <v>2297</v>
      </c>
      <c r="E2355" t="s">
        <v>58</v>
      </c>
      <c r="F2355" t="s">
        <v>21</v>
      </c>
      <c r="G2355" t="s">
        <v>21</v>
      </c>
      <c r="H2355" t="s">
        <v>22</v>
      </c>
      <c r="I2355" t="s">
        <v>35</v>
      </c>
      <c r="J2355" t="s">
        <v>24</v>
      </c>
      <c r="K2355" t="s">
        <v>25</v>
      </c>
      <c r="L2355" t="s">
        <v>25</v>
      </c>
      <c r="M2355" t="s">
        <v>28</v>
      </c>
      <c r="N2355" t="s">
        <v>25</v>
      </c>
      <c r="O2355" t="s">
        <v>21</v>
      </c>
      <c r="P2355" t="s">
        <v>27</v>
      </c>
      <c r="Q2355" t="s">
        <v>45</v>
      </c>
      <c r="R2355" t="s">
        <v>29</v>
      </c>
      <c r="S2355" t="s">
        <v>21</v>
      </c>
      <c r="T2355" t="s">
        <v>25</v>
      </c>
      <c r="U2355" t="s">
        <v>33</v>
      </c>
      <c r="V2355" s="2" t="s">
        <v>46</v>
      </c>
    </row>
    <row r="2356" spans="1:22" ht="140.4" x14ac:dyDescent="0.3">
      <c r="A2356" t="s">
        <v>79</v>
      </c>
      <c r="B2356" t="s">
        <v>311</v>
      </c>
      <c r="C2356" t="s">
        <v>614</v>
      </c>
      <c r="D2356" t="s">
        <v>626</v>
      </c>
      <c r="E2356" t="s">
        <v>79</v>
      </c>
      <c r="F2356" t="s">
        <v>21</v>
      </c>
      <c r="G2356" t="s">
        <v>21</v>
      </c>
      <c r="H2356" t="s">
        <v>54</v>
      </c>
      <c r="I2356" t="s">
        <v>35</v>
      </c>
      <c r="J2356" t="s">
        <v>24</v>
      </c>
      <c r="K2356" t="s">
        <v>25</v>
      </c>
      <c r="L2356" t="s">
        <v>25</v>
      </c>
      <c r="M2356" t="s">
        <v>26</v>
      </c>
      <c r="N2356" t="s">
        <v>25</v>
      </c>
      <c r="O2356" t="s">
        <v>21</v>
      </c>
      <c r="P2356" t="s">
        <v>27</v>
      </c>
      <c r="Q2356" t="s">
        <v>45</v>
      </c>
      <c r="R2356" t="s">
        <v>28</v>
      </c>
      <c r="S2356" t="s">
        <v>21</v>
      </c>
      <c r="T2356" t="s">
        <v>21</v>
      </c>
      <c r="U2356" t="s">
        <v>30</v>
      </c>
      <c r="V2356" s="2" t="s">
        <v>34</v>
      </c>
    </row>
    <row r="2357" spans="1:22" ht="140.4" x14ac:dyDescent="0.3">
      <c r="A2357" t="s">
        <v>56</v>
      </c>
      <c r="B2357" t="s">
        <v>174</v>
      </c>
      <c r="C2357" t="s">
        <v>2138</v>
      </c>
      <c r="D2357" t="s">
        <v>2267</v>
      </c>
      <c r="E2357" t="s">
        <v>56</v>
      </c>
      <c r="F2357" t="s">
        <v>21</v>
      </c>
      <c r="G2357" t="s">
        <v>21</v>
      </c>
      <c r="H2357" t="s">
        <v>22</v>
      </c>
      <c r="I2357" t="s">
        <v>23</v>
      </c>
      <c r="J2357" t="s">
        <v>24</v>
      </c>
      <c r="K2357" t="s">
        <v>25</v>
      </c>
      <c r="L2357" t="s">
        <v>21</v>
      </c>
      <c r="M2357" t="s">
        <v>26</v>
      </c>
      <c r="N2357" t="s">
        <v>25</v>
      </c>
      <c r="O2357" t="s">
        <v>21</v>
      </c>
      <c r="P2357" t="s">
        <v>27</v>
      </c>
      <c r="Q2357" t="s">
        <v>45</v>
      </c>
      <c r="R2357" t="s">
        <v>28</v>
      </c>
      <c r="S2357" t="s">
        <v>21</v>
      </c>
      <c r="T2357" t="s">
        <v>21</v>
      </c>
      <c r="U2357" t="s">
        <v>33</v>
      </c>
      <c r="V2357" s="2" t="s">
        <v>34</v>
      </c>
    </row>
    <row r="2358" spans="1:22" ht="78" x14ac:dyDescent="0.3">
      <c r="A2358" t="s">
        <v>40</v>
      </c>
      <c r="B2358" t="s">
        <v>162</v>
      </c>
      <c r="C2358" t="s">
        <v>654</v>
      </c>
      <c r="D2358" t="s">
        <v>3399</v>
      </c>
      <c r="E2358" t="s">
        <v>40</v>
      </c>
      <c r="F2358" t="s">
        <v>21</v>
      </c>
      <c r="G2358" t="s">
        <v>21</v>
      </c>
      <c r="H2358" t="s">
        <v>22</v>
      </c>
      <c r="I2358" t="s">
        <v>35</v>
      </c>
      <c r="J2358" t="s">
        <v>47</v>
      </c>
      <c r="K2358" t="s">
        <v>25</v>
      </c>
      <c r="L2358" t="s">
        <v>25</v>
      </c>
      <c r="M2358" t="s">
        <v>26</v>
      </c>
      <c r="N2358" t="s">
        <v>25</v>
      </c>
      <c r="O2358" t="s">
        <v>21</v>
      </c>
      <c r="P2358" t="s">
        <v>27</v>
      </c>
      <c r="Q2358" t="s">
        <v>45</v>
      </c>
      <c r="R2358" t="s">
        <v>28</v>
      </c>
      <c r="S2358" t="s">
        <v>21</v>
      </c>
      <c r="T2358" t="s">
        <v>21</v>
      </c>
      <c r="U2358" t="s">
        <v>33</v>
      </c>
      <c r="V2358" s="2" t="s">
        <v>125</v>
      </c>
    </row>
    <row r="2359" spans="1:22" x14ac:dyDescent="0.3">
      <c r="A2359" t="s">
        <v>36</v>
      </c>
      <c r="B2359" t="s">
        <v>1056</v>
      </c>
      <c r="C2359" t="s">
        <v>1062</v>
      </c>
      <c r="D2359" t="s">
        <v>2679</v>
      </c>
      <c r="E2359" t="s">
        <v>36</v>
      </c>
      <c r="F2359" t="s">
        <v>25</v>
      </c>
      <c r="G2359" t="s">
        <v>21</v>
      </c>
    </row>
    <row r="2360" spans="1:22" ht="140.4" x14ac:dyDescent="0.3">
      <c r="A2360" t="s">
        <v>150</v>
      </c>
      <c r="B2360" t="s">
        <v>475</v>
      </c>
      <c r="C2360" t="s">
        <v>1002</v>
      </c>
      <c r="D2360" t="s">
        <v>5219</v>
      </c>
      <c r="E2360" t="s">
        <v>150</v>
      </c>
      <c r="F2360" t="s">
        <v>21</v>
      </c>
      <c r="G2360" t="s">
        <v>21</v>
      </c>
      <c r="H2360" t="s">
        <v>22</v>
      </c>
      <c r="I2360" t="s">
        <v>35</v>
      </c>
      <c r="J2360" t="s">
        <v>24</v>
      </c>
      <c r="K2360" t="s">
        <v>25</v>
      </c>
      <c r="L2360" t="s">
        <v>25</v>
      </c>
      <c r="M2360" t="s">
        <v>38</v>
      </c>
      <c r="N2360" t="s">
        <v>25</v>
      </c>
      <c r="O2360" t="s">
        <v>21</v>
      </c>
      <c r="P2360" t="s">
        <v>80</v>
      </c>
      <c r="Q2360" t="s">
        <v>45</v>
      </c>
      <c r="R2360" t="s">
        <v>29</v>
      </c>
      <c r="S2360" t="s">
        <v>21</v>
      </c>
      <c r="T2360" t="s">
        <v>21</v>
      </c>
      <c r="U2360" t="s">
        <v>33</v>
      </c>
      <c r="V2360" s="2" t="s">
        <v>34</v>
      </c>
    </row>
    <row r="2361" spans="1:22" ht="109.2" x14ac:dyDescent="0.3">
      <c r="A2361" t="s">
        <v>43</v>
      </c>
      <c r="B2361" t="s">
        <v>1733</v>
      </c>
      <c r="C2361" t="s">
        <v>1859</v>
      </c>
      <c r="D2361" t="s">
        <v>3875</v>
      </c>
      <c r="E2361" t="s">
        <v>43</v>
      </c>
      <c r="F2361" t="s">
        <v>21</v>
      </c>
      <c r="G2361" t="s">
        <v>21</v>
      </c>
      <c r="H2361" t="s">
        <v>22</v>
      </c>
      <c r="I2361" t="s">
        <v>35</v>
      </c>
      <c r="J2361" t="s">
        <v>24</v>
      </c>
      <c r="K2361" t="s">
        <v>25</v>
      </c>
      <c r="L2361" t="s">
        <v>25</v>
      </c>
      <c r="M2361" t="s">
        <v>47</v>
      </c>
      <c r="N2361" t="s">
        <v>21</v>
      </c>
      <c r="O2361" t="s">
        <v>21</v>
      </c>
      <c r="P2361" t="s">
        <v>27</v>
      </c>
      <c r="Q2361" t="s">
        <v>45</v>
      </c>
      <c r="R2361" t="s">
        <v>28</v>
      </c>
      <c r="S2361" t="s">
        <v>21</v>
      </c>
      <c r="T2361" t="s">
        <v>21</v>
      </c>
      <c r="U2361" t="s">
        <v>30</v>
      </c>
      <c r="V2361" s="2" t="s">
        <v>66</v>
      </c>
    </row>
    <row r="2362" spans="1:22" ht="156" x14ac:dyDescent="0.3">
      <c r="A2362" t="s">
        <v>56</v>
      </c>
      <c r="B2362" t="s">
        <v>174</v>
      </c>
      <c r="C2362" t="s">
        <v>1049</v>
      </c>
      <c r="D2362" t="s">
        <v>2182</v>
      </c>
      <c r="E2362" t="s">
        <v>56</v>
      </c>
      <c r="F2362" t="s">
        <v>21</v>
      </c>
      <c r="G2362" t="s">
        <v>21</v>
      </c>
      <c r="H2362" t="s">
        <v>22</v>
      </c>
      <c r="I2362" t="s">
        <v>23</v>
      </c>
      <c r="J2362" t="s">
        <v>24</v>
      </c>
      <c r="K2362" t="s">
        <v>25</v>
      </c>
      <c r="L2362" t="s">
        <v>25</v>
      </c>
      <c r="M2362" t="s">
        <v>26</v>
      </c>
      <c r="N2362" t="s">
        <v>25</v>
      </c>
      <c r="O2362" t="s">
        <v>21</v>
      </c>
      <c r="P2362" t="s">
        <v>60</v>
      </c>
      <c r="Q2362" t="s">
        <v>45</v>
      </c>
      <c r="R2362" t="s">
        <v>28</v>
      </c>
      <c r="S2362" t="s">
        <v>21</v>
      </c>
      <c r="T2362" t="s">
        <v>21</v>
      </c>
      <c r="U2362" t="s">
        <v>33</v>
      </c>
      <c r="V2362" s="2" t="s">
        <v>31</v>
      </c>
    </row>
    <row r="2363" spans="1:22" ht="109.2" x14ac:dyDescent="0.3">
      <c r="A2363" t="s">
        <v>39</v>
      </c>
      <c r="B2363" t="s">
        <v>478</v>
      </c>
      <c r="C2363" t="s">
        <v>5325</v>
      </c>
      <c r="D2363" t="s">
        <v>702</v>
      </c>
      <c r="E2363" t="s">
        <v>39</v>
      </c>
      <c r="F2363" t="s">
        <v>21</v>
      </c>
      <c r="G2363" t="s">
        <v>21</v>
      </c>
      <c r="H2363" t="s">
        <v>54</v>
      </c>
      <c r="I2363" t="s">
        <v>35</v>
      </c>
      <c r="J2363" t="s">
        <v>24</v>
      </c>
      <c r="K2363" t="s">
        <v>25</v>
      </c>
      <c r="L2363" t="s">
        <v>25</v>
      </c>
      <c r="M2363" t="s">
        <v>26</v>
      </c>
      <c r="N2363" t="s">
        <v>25</v>
      </c>
      <c r="O2363" t="s">
        <v>21</v>
      </c>
      <c r="P2363" t="s">
        <v>27</v>
      </c>
      <c r="Q2363" t="s">
        <v>28</v>
      </c>
      <c r="R2363" t="s">
        <v>29</v>
      </c>
      <c r="S2363" t="s">
        <v>21</v>
      </c>
      <c r="T2363" t="s">
        <v>21</v>
      </c>
      <c r="U2363" t="s">
        <v>33</v>
      </c>
      <c r="V2363" s="2" t="s">
        <v>66</v>
      </c>
    </row>
    <row r="2364" spans="1:22" ht="124.8" x14ac:dyDescent="0.3">
      <c r="A2364" t="s">
        <v>102</v>
      </c>
      <c r="B2364" t="s">
        <v>174</v>
      </c>
      <c r="C2364" t="s">
        <v>1064</v>
      </c>
      <c r="D2364" t="s">
        <v>3771</v>
      </c>
      <c r="E2364" t="s">
        <v>102</v>
      </c>
      <c r="F2364" t="s">
        <v>21</v>
      </c>
      <c r="G2364" t="s">
        <v>21</v>
      </c>
      <c r="H2364" t="s">
        <v>22</v>
      </c>
      <c r="I2364" t="s">
        <v>35</v>
      </c>
      <c r="J2364" t="s">
        <v>24</v>
      </c>
      <c r="K2364" t="s">
        <v>25</v>
      </c>
      <c r="L2364" t="s">
        <v>25</v>
      </c>
      <c r="M2364" t="s">
        <v>38</v>
      </c>
      <c r="N2364" t="s">
        <v>25</v>
      </c>
      <c r="O2364" t="s">
        <v>21</v>
      </c>
      <c r="P2364" t="s">
        <v>27</v>
      </c>
      <c r="Q2364" t="s">
        <v>45</v>
      </c>
      <c r="R2364" t="s">
        <v>29</v>
      </c>
      <c r="S2364" t="s">
        <v>21</v>
      </c>
      <c r="T2364" t="s">
        <v>21</v>
      </c>
      <c r="U2364" t="s">
        <v>30</v>
      </c>
      <c r="V2364" s="2" t="s">
        <v>97</v>
      </c>
    </row>
    <row r="2365" spans="1:22" ht="109.2" x14ac:dyDescent="0.3">
      <c r="A2365" t="s">
        <v>82</v>
      </c>
      <c r="B2365" t="s">
        <v>2938</v>
      </c>
      <c r="C2365" t="s">
        <v>4556</v>
      </c>
      <c r="D2365" t="s">
        <v>4566</v>
      </c>
      <c r="E2365" t="s">
        <v>148</v>
      </c>
      <c r="F2365" t="s">
        <v>21</v>
      </c>
      <c r="G2365" t="s">
        <v>21</v>
      </c>
      <c r="H2365" t="s">
        <v>22</v>
      </c>
      <c r="I2365" t="s">
        <v>35</v>
      </c>
      <c r="J2365" t="s">
        <v>24</v>
      </c>
      <c r="K2365" t="s">
        <v>25</v>
      </c>
      <c r="L2365" t="s">
        <v>25</v>
      </c>
      <c r="M2365" t="s">
        <v>38</v>
      </c>
      <c r="N2365" t="s">
        <v>25</v>
      </c>
      <c r="O2365" t="s">
        <v>21</v>
      </c>
      <c r="P2365" t="s">
        <v>27</v>
      </c>
      <c r="Q2365" t="s">
        <v>45</v>
      </c>
      <c r="R2365" t="s">
        <v>29</v>
      </c>
      <c r="S2365" t="s">
        <v>21</v>
      </c>
      <c r="T2365" t="s">
        <v>21</v>
      </c>
      <c r="U2365" t="s">
        <v>33</v>
      </c>
      <c r="V2365" s="2" t="s">
        <v>66</v>
      </c>
    </row>
    <row r="2366" spans="1:22" ht="140.4" x14ac:dyDescent="0.3">
      <c r="A2366" t="s">
        <v>73</v>
      </c>
      <c r="B2366" t="s">
        <v>162</v>
      </c>
      <c r="C2366" t="s">
        <v>404</v>
      </c>
      <c r="D2366" t="s">
        <v>446</v>
      </c>
      <c r="E2366" t="s">
        <v>86</v>
      </c>
      <c r="F2366" t="s">
        <v>21</v>
      </c>
      <c r="G2366" t="s">
        <v>21</v>
      </c>
      <c r="H2366" t="s">
        <v>22</v>
      </c>
      <c r="I2366" t="s">
        <v>41</v>
      </c>
      <c r="J2366" t="s">
        <v>24</v>
      </c>
      <c r="K2366" t="s">
        <v>25</v>
      </c>
      <c r="L2366" t="s">
        <v>25</v>
      </c>
      <c r="M2366" t="s">
        <v>38</v>
      </c>
      <c r="N2366" t="s">
        <v>25</v>
      </c>
      <c r="O2366" t="s">
        <v>21</v>
      </c>
      <c r="P2366" t="s">
        <v>27</v>
      </c>
      <c r="Q2366" t="s">
        <v>29</v>
      </c>
      <c r="R2366" t="s">
        <v>29</v>
      </c>
      <c r="S2366" t="s">
        <v>25</v>
      </c>
      <c r="T2366" t="s">
        <v>25</v>
      </c>
      <c r="U2366" t="s">
        <v>30</v>
      </c>
      <c r="V2366" s="2" t="s">
        <v>34</v>
      </c>
    </row>
    <row r="2367" spans="1:22" x14ac:dyDescent="0.3">
      <c r="A2367" t="s">
        <v>62</v>
      </c>
      <c r="B2367" t="s">
        <v>1683</v>
      </c>
      <c r="C2367" t="s">
        <v>1684</v>
      </c>
      <c r="D2367" t="s">
        <v>1694</v>
      </c>
      <c r="E2367" t="s">
        <v>56</v>
      </c>
      <c r="F2367" t="s">
        <v>21</v>
      </c>
      <c r="G2367" t="s">
        <v>25</v>
      </c>
    </row>
    <row r="2368" spans="1:22" ht="140.4" x14ac:dyDescent="0.3">
      <c r="A2368" t="s">
        <v>71</v>
      </c>
      <c r="B2368" t="s">
        <v>890</v>
      </c>
      <c r="C2368" t="s">
        <v>1169</v>
      </c>
      <c r="D2368" t="s">
        <v>2779</v>
      </c>
      <c r="E2368" t="s">
        <v>71</v>
      </c>
      <c r="F2368" t="s">
        <v>21</v>
      </c>
      <c r="G2368" t="s">
        <v>21</v>
      </c>
      <c r="H2368" t="s">
        <v>22</v>
      </c>
      <c r="I2368" t="s">
        <v>35</v>
      </c>
      <c r="J2368" t="s">
        <v>24</v>
      </c>
      <c r="K2368" t="s">
        <v>25</v>
      </c>
      <c r="L2368" t="s">
        <v>25</v>
      </c>
      <c r="M2368" t="s">
        <v>26</v>
      </c>
      <c r="N2368" t="s">
        <v>25</v>
      </c>
      <c r="O2368" t="s">
        <v>21</v>
      </c>
      <c r="P2368" t="s">
        <v>27</v>
      </c>
      <c r="Q2368" t="s">
        <v>28</v>
      </c>
      <c r="R2368" t="s">
        <v>29</v>
      </c>
      <c r="S2368" t="s">
        <v>21</v>
      </c>
      <c r="T2368" t="s">
        <v>21</v>
      </c>
      <c r="U2368" t="s">
        <v>42</v>
      </c>
      <c r="V2368" s="2" t="s">
        <v>34</v>
      </c>
    </row>
    <row r="2369" spans="1:22" x14ac:dyDescent="0.3">
      <c r="A2369" t="s">
        <v>71</v>
      </c>
      <c r="B2369" t="s">
        <v>2427</v>
      </c>
      <c r="C2369" t="s">
        <v>2757</v>
      </c>
      <c r="D2369" t="s">
        <v>2906</v>
      </c>
      <c r="E2369" t="s">
        <v>71</v>
      </c>
      <c r="F2369" t="s">
        <v>21</v>
      </c>
      <c r="G2369" t="s">
        <v>25</v>
      </c>
    </row>
    <row r="2370" spans="1:22" ht="156" x14ac:dyDescent="0.3">
      <c r="A2370" t="s">
        <v>36</v>
      </c>
      <c r="B2370" t="s">
        <v>284</v>
      </c>
      <c r="C2370" t="s">
        <v>2615</v>
      </c>
      <c r="D2370" t="s">
        <v>2650</v>
      </c>
      <c r="E2370" t="s">
        <v>36</v>
      </c>
      <c r="F2370" t="s">
        <v>21</v>
      </c>
      <c r="G2370" t="s">
        <v>21</v>
      </c>
      <c r="H2370" t="s">
        <v>22</v>
      </c>
      <c r="I2370" t="s">
        <v>23</v>
      </c>
      <c r="J2370" t="s">
        <v>24</v>
      </c>
      <c r="K2370" t="s">
        <v>25</v>
      </c>
      <c r="L2370" t="s">
        <v>25</v>
      </c>
      <c r="M2370" t="s">
        <v>28</v>
      </c>
      <c r="N2370" t="s">
        <v>25</v>
      </c>
      <c r="O2370" t="s">
        <v>21</v>
      </c>
      <c r="P2370" t="s">
        <v>27</v>
      </c>
      <c r="Q2370" t="s">
        <v>45</v>
      </c>
      <c r="R2370" t="s">
        <v>45</v>
      </c>
      <c r="S2370" t="s">
        <v>21</v>
      </c>
      <c r="T2370" t="s">
        <v>21</v>
      </c>
      <c r="U2370" t="s">
        <v>33</v>
      </c>
      <c r="V2370" s="2" t="s">
        <v>31</v>
      </c>
    </row>
    <row r="2371" spans="1:22" ht="78" x14ac:dyDescent="0.3">
      <c r="A2371" t="s">
        <v>56</v>
      </c>
      <c r="B2371" t="s">
        <v>1602</v>
      </c>
      <c r="C2371" t="s">
        <v>1638</v>
      </c>
      <c r="D2371" t="s">
        <v>2053</v>
      </c>
      <c r="E2371" t="s">
        <v>56</v>
      </c>
      <c r="F2371" t="s">
        <v>21</v>
      </c>
      <c r="G2371" t="s">
        <v>21</v>
      </c>
      <c r="H2371" t="s">
        <v>50</v>
      </c>
      <c r="I2371" t="s">
        <v>35</v>
      </c>
      <c r="J2371" t="s">
        <v>47</v>
      </c>
      <c r="K2371" t="s">
        <v>25</v>
      </c>
      <c r="L2371" t="s">
        <v>25</v>
      </c>
      <c r="M2371" t="s">
        <v>28</v>
      </c>
      <c r="N2371" t="s">
        <v>21</v>
      </c>
      <c r="O2371" t="s">
        <v>21</v>
      </c>
      <c r="P2371" t="s">
        <v>27</v>
      </c>
      <c r="Q2371" t="s">
        <v>45</v>
      </c>
      <c r="R2371" t="s">
        <v>28</v>
      </c>
      <c r="S2371" t="s">
        <v>21</v>
      </c>
      <c r="T2371" t="s">
        <v>21</v>
      </c>
      <c r="U2371" t="s">
        <v>33</v>
      </c>
      <c r="V2371" s="2" t="s">
        <v>77</v>
      </c>
    </row>
    <row r="2372" spans="1:22" ht="109.2" x14ac:dyDescent="0.3">
      <c r="A2372" t="s">
        <v>56</v>
      </c>
      <c r="B2372" t="s">
        <v>1683</v>
      </c>
      <c r="C2372" t="s">
        <v>1706</v>
      </c>
      <c r="D2372" t="s">
        <v>2296</v>
      </c>
      <c r="E2372" t="s">
        <v>20</v>
      </c>
      <c r="F2372" t="s">
        <v>21</v>
      </c>
      <c r="G2372" t="s">
        <v>21</v>
      </c>
      <c r="H2372" t="s">
        <v>54</v>
      </c>
      <c r="I2372" t="s">
        <v>35</v>
      </c>
      <c r="J2372" t="s">
        <v>24</v>
      </c>
      <c r="K2372" t="s">
        <v>21</v>
      </c>
      <c r="L2372" t="s">
        <v>21</v>
      </c>
      <c r="M2372" t="s">
        <v>47</v>
      </c>
      <c r="N2372" t="s">
        <v>21</v>
      </c>
      <c r="O2372" t="s">
        <v>21</v>
      </c>
      <c r="P2372" t="s">
        <v>27</v>
      </c>
      <c r="Q2372" t="s">
        <v>45</v>
      </c>
      <c r="R2372" t="s">
        <v>28</v>
      </c>
      <c r="S2372" t="s">
        <v>21</v>
      </c>
      <c r="T2372" t="s">
        <v>21</v>
      </c>
      <c r="U2372" t="s">
        <v>33</v>
      </c>
      <c r="V2372" s="2" t="s">
        <v>46</v>
      </c>
    </row>
    <row r="2373" spans="1:22" ht="156" x14ac:dyDescent="0.3">
      <c r="A2373" t="s">
        <v>82</v>
      </c>
      <c r="B2373" t="s">
        <v>983</v>
      </c>
      <c r="C2373" t="s">
        <v>4562</v>
      </c>
      <c r="D2373" t="s">
        <v>4563</v>
      </c>
      <c r="E2373" t="s">
        <v>82</v>
      </c>
      <c r="F2373" t="s">
        <v>21</v>
      </c>
      <c r="G2373" t="s">
        <v>21</v>
      </c>
      <c r="H2373" t="s">
        <v>22</v>
      </c>
      <c r="I2373" t="s">
        <v>35</v>
      </c>
      <c r="J2373" t="s">
        <v>24</v>
      </c>
      <c r="K2373" t="s">
        <v>25</v>
      </c>
      <c r="L2373" t="s">
        <v>25</v>
      </c>
      <c r="M2373" t="s">
        <v>28</v>
      </c>
      <c r="N2373" t="s">
        <v>21</v>
      </c>
      <c r="O2373" t="s">
        <v>21</v>
      </c>
      <c r="P2373" t="s">
        <v>27</v>
      </c>
      <c r="Q2373" t="s">
        <v>45</v>
      </c>
      <c r="R2373" t="s">
        <v>28</v>
      </c>
      <c r="S2373" t="s">
        <v>21</v>
      </c>
      <c r="T2373" t="s">
        <v>25</v>
      </c>
      <c r="U2373" t="s">
        <v>30</v>
      </c>
      <c r="V2373" s="2" t="s">
        <v>31</v>
      </c>
    </row>
    <row r="2374" spans="1:22" ht="140.4" x14ac:dyDescent="0.3">
      <c r="A2374" t="s">
        <v>56</v>
      </c>
      <c r="B2374" t="s">
        <v>174</v>
      </c>
      <c r="C2374" t="s">
        <v>886</v>
      </c>
      <c r="D2374" t="s">
        <v>2067</v>
      </c>
      <c r="E2374" t="s">
        <v>56</v>
      </c>
      <c r="F2374" t="s">
        <v>21</v>
      </c>
      <c r="G2374" t="s">
        <v>21</v>
      </c>
      <c r="H2374" t="s">
        <v>22</v>
      </c>
      <c r="I2374" t="s">
        <v>41</v>
      </c>
      <c r="J2374" t="s">
        <v>24</v>
      </c>
      <c r="K2374" t="s">
        <v>25</v>
      </c>
      <c r="L2374" t="s">
        <v>25</v>
      </c>
      <c r="M2374" t="s">
        <v>38</v>
      </c>
      <c r="N2374" t="s">
        <v>21</v>
      </c>
      <c r="O2374" t="s">
        <v>21</v>
      </c>
      <c r="P2374" t="s">
        <v>72</v>
      </c>
      <c r="Q2374" t="s">
        <v>45</v>
      </c>
      <c r="R2374" t="s">
        <v>29</v>
      </c>
      <c r="S2374" t="s">
        <v>21</v>
      </c>
      <c r="T2374" t="s">
        <v>25</v>
      </c>
      <c r="U2374" t="s">
        <v>75</v>
      </c>
      <c r="V2374" s="2" t="s">
        <v>34</v>
      </c>
    </row>
    <row r="2375" spans="1:22" ht="140.4" x14ac:dyDescent="0.3">
      <c r="A2375" t="s">
        <v>73</v>
      </c>
      <c r="B2375" t="s">
        <v>162</v>
      </c>
      <c r="C2375" t="s">
        <v>404</v>
      </c>
      <c r="D2375" t="s">
        <v>445</v>
      </c>
      <c r="E2375" t="s">
        <v>88</v>
      </c>
      <c r="F2375" t="s">
        <v>21</v>
      </c>
      <c r="G2375" t="s">
        <v>21</v>
      </c>
      <c r="H2375" t="s">
        <v>22</v>
      </c>
      <c r="I2375" t="s">
        <v>41</v>
      </c>
      <c r="J2375" t="s">
        <v>24</v>
      </c>
      <c r="K2375" t="s">
        <v>25</v>
      </c>
      <c r="L2375" t="s">
        <v>25</v>
      </c>
      <c r="M2375" t="s">
        <v>38</v>
      </c>
      <c r="N2375" t="s">
        <v>25</v>
      </c>
      <c r="O2375" t="s">
        <v>21</v>
      </c>
      <c r="P2375" t="s">
        <v>27</v>
      </c>
      <c r="Q2375" t="s">
        <v>29</v>
      </c>
      <c r="R2375" t="s">
        <v>29</v>
      </c>
      <c r="S2375" t="s">
        <v>21</v>
      </c>
      <c r="T2375" t="s">
        <v>21</v>
      </c>
      <c r="U2375" t="s">
        <v>33</v>
      </c>
      <c r="V2375" s="2" t="s">
        <v>34</v>
      </c>
    </row>
    <row r="2376" spans="1:22" ht="140.4" x14ac:dyDescent="0.3">
      <c r="A2376" t="s">
        <v>19</v>
      </c>
      <c r="B2376" t="s">
        <v>162</v>
      </c>
      <c r="C2376" t="s">
        <v>181</v>
      </c>
      <c r="D2376" t="s">
        <v>226</v>
      </c>
      <c r="E2376" t="s">
        <v>37</v>
      </c>
      <c r="F2376" t="s">
        <v>21</v>
      </c>
      <c r="G2376" t="s">
        <v>21</v>
      </c>
      <c r="H2376" t="s">
        <v>22</v>
      </c>
      <c r="I2376" t="s">
        <v>41</v>
      </c>
      <c r="J2376" t="s">
        <v>24</v>
      </c>
      <c r="K2376" t="s">
        <v>25</v>
      </c>
      <c r="L2376" t="s">
        <v>25</v>
      </c>
      <c r="M2376" t="s">
        <v>38</v>
      </c>
      <c r="N2376" t="s">
        <v>25</v>
      </c>
      <c r="O2376" t="s">
        <v>21</v>
      </c>
      <c r="P2376" t="s">
        <v>27</v>
      </c>
      <c r="Q2376" t="s">
        <v>29</v>
      </c>
      <c r="R2376" t="s">
        <v>29</v>
      </c>
      <c r="S2376" t="s">
        <v>21</v>
      </c>
      <c r="T2376" t="s">
        <v>21</v>
      </c>
      <c r="U2376" t="s">
        <v>30</v>
      </c>
      <c r="V2376" s="2" t="s">
        <v>34</v>
      </c>
    </row>
    <row r="2377" spans="1:22" ht="140.4" x14ac:dyDescent="0.3">
      <c r="A2377" t="s">
        <v>19</v>
      </c>
      <c r="B2377" t="s">
        <v>162</v>
      </c>
      <c r="C2377" t="s">
        <v>181</v>
      </c>
      <c r="D2377" t="s">
        <v>225</v>
      </c>
      <c r="E2377" t="s">
        <v>58</v>
      </c>
      <c r="F2377" t="s">
        <v>21</v>
      </c>
      <c r="G2377" t="s">
        <v>21</v>
      </c>
      <c r="H2377" t="s">
        <v>22</v>
      </c>
      <c r="I2377" t="s">
        <v>41</v>
      </c>
      <c r="J2377" t="s">
        <v>24</v>
      </c>
      <c r="K2377" t="s">
        <v>25</v>
      </c>
      <c r="L2377" t="s">
        <v>25</v>
      </c>
      <c r="M2377" t="s">
        <v>38</v>
      </c>
      <c r="N2377" t="s">
        <v>25</v>
      </c>
      <c r="O2377" t="s">
        <v>21</v>
      </c>
      <c r="P2377" t="s">
        <v>27</v>
      </c>
      <c r="Q2377" t="s">
        <v>29</v>
      </c>
      <c r="R2377" t="s">
        <v>29</v>
      </c>
      <c r="S2377" t="s">
        <v>21</v>
      </c>
      <c r="T2377" t="s">
        <v>21</v>
      </c>
      <c r="U2377" t="s">
        <v>30</v>
      </c>
      <c r="V2377" s="2" t="s">
        <v>34</v>
      </c>
    </row>
    <row r="2378" spans="1:22" ht="140.4" x14ac:dyDescent="0.3">
      <c r="A2378" t="s">
        <v>19</v>
      </c>
      <c r="B2378" t="s">
        <v>162</v>
      </c>
      <c r="C2378" t="s">
        <v>181</v>
      </c>
      <c r="D2378" t="s">
        <v>222</v>
      </c>
      <c r="E2378" t="s">
        <v>62</v>
      </c>
      <c r="F2378" t="s">
        <v>21</v>
      </c>
      <c r="G2378" t="s">
        <v>21</v>
      </c>
      <c r="H2378" t="s">
        <v>22</v>
      </c>
      <c r="I2378" t="s">
        <v>23</v>
      </c>
      <c r="J2378" t="s">
        <v>24</v>
      </c>
      <c r="K2378" t="s">
        <v>25</v>
      </c>
      <c r="L2378" t="s">
        <v>25</v>
      </c>
      <c r="M2378" t="s">
        <v>26</v>
      </c>
      <c r="N2378" t="s">
        <v>25</v>
      </c>
      <c r="O2378" t="s">
        <v>21</v>
      </c>
      <c r="P2378" t="s">
        <v>27</v>
      </c>
      <c r="Q2378" t="s">
        <v>28</v>
      </c>
      <c r="R2378" t="s">
        <v>29</v>
      </c>
      <c r="S2378" t="s">
        <v>21</v>
      </c>
      <c r="T2378" t="s">
        <v>21</v>
      </c>
      <c r="U2378" t="s">
        <v>30</v>
      </c>
      <c r="V2378" s="2" t="s">
        <v>34</v>
      </c>
    </row>
    <row r="2379" spans="1:22" x14ac:dyDescent="0.3">
      <c r="A2379" t="s">
        <v>20</v>
      </c>
      <c r="B2379" t="s">
        <v>2938</v>
      </c>
      <c r="C2379" t="s">
        <v>2939</v>
      </c>
      <c r="D2379" t="s">
        <v>2947</v>
      </c>
      <c r="E2379" t="s">
        <v>20</v>
      </c>
      <c r="F2379" t="s">
        <v>21</v>
      </c>
      <c r="G2379" t="s">
        <v>21</v>
      </c>
      <c r="H2379" t="s">
        <v>22</v>
      </c>
      <c r="I2379" t="s">
        <v>35</v>
      </c>
      <c r="J2379" t="s">
        <v>24</v>
      </c>
      <c r="K2379" t="s">
        <v>25</v>
      </c>
      <c r="L2379" t="s">
        <v>25</v>
      </c>
      <c r="M2379" t="s">
        <v>26</v>
      </c>
      <c r="N2379" t="s">
        <v>25</v>
      </c>
      <c r="O2379" t="s">
        <v>21</v>
      </c>
      <c r="P2379" t="s">
        <v>60</v>
      </c>
      <c r="Q2379" t="s">
        <v>28</v>
      </c>
      <c r="R2379" t="s">
        <v>45</v>
      </c>
      <c r="S2379" t="s">
        <v>25</v>
      </c>
      <c r="T2379" t="s">
        <v>25</v>
      </c>
      <c r="U2379" t="s">
        <v>75</v>
      </c>
      <c r="V2379" t="s">
        <v>63</v>
      </c>
    </row>
    <row r="2380" spans="1:22" ht="140.4" x14ac:dyDescent="0.3">
      <c r="A2380" t="s">
        <v>82</v>
      </c>
      <c r="B2380" t="s">
        <v>847</v>
      </c>
      <c r="C2380" t="s">
        <v>4549</v>
      </c>
      <c r="D2380" t="s">
        <v>4553</v>
      </c>
      <c r="E2380" t="s">
        <v>82</v>
      </c>
      <c r="F2380" t="s">
        <v>21</v>
      </c>
      <c r="G2380" t="s">
        <v>21</v>
      </c>
      <c r="H2380" t="s">
        <v>22</v>
      </c>
      <c r="I2380" t="s">
        <v>35</v>
      </c>
      <c r="J2380" t="s">
        <v>24</v>
      </c>
      <c r="K2380" t="s">
        <v>25</v>
      </c>
      <c r="L2380" t="s">
        <v>25</v>
      </c>
      <c r="M2380" t="s">
        <v>38</v>
      </c>
      <c r="N2380" t="s">
        <v>25</v>
      </c>
      <c r="O2380" t="s">
        <v>21</v>
      </c>
      <c r="P2380" t="s">
        <v>27</v>
      </c>
      <c r="Q2380" t="s">
        <v>28</v>
      </c>
      <c r="R2380" t="s">
        <v>29</v>
      </c>
      <c r="S2380" t="s">
        <v>21</v>
      </c>
      <c r="T2380" t="s">
        <v>21</v>
      </c>
      <c r="U2380" t="s">
        <v>33</v>
      </c>
      <c r="V2380" s="2" t="s">
        <v>34</v>
      </c>
    </row>
    <row r="2381" spans="1:22" ht="156" x14ac:dyDescent="0.3">
      <c r="A2381" t="s">
        <v>113</v>
      </c>
      <c r="B2381" t="s">
        <v>519</v>
      </c>
      <c r="C2381" t="s">
        <v>1341</v>
      </c>
      <c r="D2381" t="s">
        <v>1355</v>
      </c>
      <c r="E2381" t="s">
        <v>113</v>
      </c>
      <c r="F2381" t="s">
        <v>21</v>
      </c>
      <c r="G2381" t="s">
        <v>21</v>
      </c>
      <c r="H2381" t="s">
        <v>22</v>
      </c>
      <c r="I2381" t="s">
        <v>41</v>
      </c>
      <c r="J2381" t="s">
        <v>24</v>
      </c>
      <c r="K2381" t="s">
        <v>25</v>
      </c>
      <c r="L2381" t="s">
        <v>21</v>
      </c>
      <c r="M2381" t="s">
        <v>47</v>
      </c>
      <c r="N2381" t="s">
        <v>21</v>
      </c>
      <c r="O2381" t="s">
        <v>21</v>
      </c>
      <c r="P2381" t="s">
        <v>27</v>
      </c>
      <c r="Q2381" t="s">
        <v>45</v>
      </c>
      <c r="R2381" t="s">
        <v>29</v>
      </c>
      <c r="S2381" t="s">
        <v>21</v>
      </c>
      <c r="T2381" t="s">
        <v>21</v>
      </c>
      <c r="U2381" t="s">
        <v>75</v>
      </c>
      <c r="V2381" s="2" t="s">
        <v>31</v>
      </c>
    </row>
    <row r="2382" spans="1:22" ht="46.8" x14ac:dyDescent="0.3">
      <c r="A2382" t="s">
        <v>40</v>
      </c>
      <c r="B2382" t="s">
        <v>637</v>
      </c>
      <c r="C2382" t="s">
        <v>905</v>
      </c>
      <c r="D2382" t="s">
        <v>3307</v>
      </c>
      <c r="E2382" t="s">
        <v>70</v>
      </c>
      <c r="F2382" t="s">
        <v>21</v>
      </c>
      <c r="G2382" t="s">
        <v>21</v>
      </c>
      <c r="H2382" t="s">
        <v>22</v>
      </c>
      <c r="I2382" t="s">
        <v>35</v>
      </c>
      <c r="J2382" t="s">
        <v>47</v>
      </c>
      <c r="K2382" t="s">
        <v>21</v>
      </c>
      <c r="L2382" t="s">
        <v>21</v>
      </c>
      <c r="M2382" t="s">
        <v>47</v>
      </c>
      <c r="N2382" t="s">
        <v>21</v>
      </c>
      <c r="O2382" t="s">
        <v>21</v>
      </c>
      <c r="P2382" t="s">
        <v>27</v>
      </c>
      <c r="Q2382" t="s">
        <v>47</v>
      </c>
      <c r="R2382" t="s">
        <v>45</v>
      </c>
      <c r="S2382" t="s">
        <v>21</v>
      </c>
      <c r="T2382" t="s">
        <v>21</v>
      </c>
      <c r="U2382" t="s">
        <v>42</v>
      </c>
      <c r="V2382" s="2" t="s">
        <v>81</v>
      </c>
    </row>
    <row r="2383" spans="1:22" x14ac:dyDescent="0.3">
      <c r="A2383" t="s">
        <v>155</v>
      </c>
      <c r="B2383" t="s">
        <v>3634</v>
      </c>
      <c r="C2383" t="s">
        <v>5136</v>
      </c>
      <c r="D2383" t="s">
        <v>5140</v>
      </c>
      <c r="E2383" t="s">
        <v>155</v>
      </c>
      <c r="F2383" t="s">
        <v>21</v>
      </c>
      <c r="G2383" t="s">
        <v>21</v>
      </c>
      <c r="H2383" t="s">
        <v>50</v>
      </c>
      <c r="I2383" t="s">
        <v>35</v>
      </c>
      <c r="J2383" t="s">
        <v>47</v>
      </c>
      <c r="K2383" t="s">
        <v>21</v>
      </c>
      <c r="L2383" t="s">
        <v>21</v>
      </c>
      <c r="M2383" t="s">
        <v>47</v>
      </c>
      <c r="N2383" t="s">
        <v>21</v>
      </c>
      <c r="O2383" t="s">
        <v>21</v>
      </c>
      <c r="P2383" t="s">
        <v>27</v>
      </c>
      <c r="Q2383" t="s">
        <v>47</v>
      </c>
      <c r="R2383" t="s">
        <v>28</v>
      </c>
      <c r="S2383" t="s">
        <v>21</v>
      </c>
      <c r="T2383" t="s">
        <v>25</v>
      </c>
      <c r="U2383" t="s">
        <v>33</v>
      </c>
      <c r="V2383" t="s">
        <v>63</v>
      </c>
    </row>
    <row r="2384" spans="1:22" x14ac:dyDescent="0.3">
      <c r="A2384" t="s">
        <v>37</v>
      </c>
      <c r="B2384" t="s">
        <v>983</v>
      </c>
      <c r="C2384" t="s">
        <v>984</v>
      </c>
      <c r="D2384" t="s">
        <v>3490</v>
      </c>
      <c r="E2384" t="s">
        <v>37</v>
      </c>
      <c r="F2384" t="s">
        <v>21</v>
      </c>
      <c r="G2384" t="s">
        <v>21</v>
      </c>
      <c r="H2384" t="s">
        <v>50</v>
      </c>
      <c r="I2384" t="s">
        <v>35</v>
      </c>
      <c r="J2384" t="s">
        <v>47</v>
      </c>
      <c r="K2384" t="s">
        <v>21</v>
      </c>
      <c r="L2384" t="s">
        <v>21</v>
      </c>
      <c r="M2384" t="s">
        <v>47</v>
      </c>
      <c r="N2384" t="s">
        <v>21</v>
      </c>
      <c r="O2384" t="s">
        <v>21</v>
      </c>
      <c r="P2384" t="s">
        <v>27</v>
      </c>
      <c r="Q2384" t="s">
        <v>45</v>
      </c>
      <c r="R2384" t="s">
        <v>45</v>
      </c>
      <c r="S2384" t="s">
        <v>21</v>
      </c>
      <c r="T2384" t="s">
        <v>21</v>
      </c>
      <c r="U2384" t="s">
        <v>33</v>
      </c>
      <c r="V2384" t="s">
        <v>63</v>
      </c>
    </row>
    <row r="2385" spans="1:22" x14ac:dyDescent="0.3">
      <c r="A2385" t="s">
        <v>40</v>
      </c>
      <c r="B2385" t="s">
        <v>637</v>
      </c>
      <c r="C2385" t="s">
        <v>905</v>
      </c>
      <c r="D2385" t="s">
        <v>3306</v>
      </c>
      <c r="E2385" t="s">
        <v>70</v>
      </c>
      <c r="F2385" t="s">
        <v>21</v>
      </c>
      <c r="G2385" t="s">
        <v>21</v>
      </c>
      <c r="H2385" t="s">
        <v>22</v>
      </c>
      <c r="I2385" t="s">
        <v>35</v>
      </c>
      <c r="J2385" t="s">
        <v>47</v>
      </c>
      <c r="K2385" t="s">
        <v>21</v>
      </c>
      <c r="L2385" t="s">
        <v>21</v>
      </c>
      <c r="M2385" t="s">
        <v>47</v>
      </c>
      <c r="N2385" t="s">
        <v>21</v>
      </c>
      <c r="O2385" t="s">
        <v>21</v>
      </c>
      <c r="P2385" t="s">
        <v>27</v>
      </c>
      <c r="Q2385" t="s">
        <v>45</v>
      </c>
      <c r="R2385" t="s">
        <v>45</v>
      </c>
      <c r="S2385" t="s">
        <v>21</v>
      </c>
      <c r="T2385" t="s">
        <v>21</v>
      </c>
      <c r="U2385" t="s">
        <v>42</v>
      </c>
      <c r="V2385" t="s">
        <v>63</v>
      </c>
    </row>
    <row r="2386" spans="1:22" ht="109.2" x14ac:dyDescent="0.3">
      <c r="A2386" t="s">
        <v>71</v>
      </c>
      <c r="B2386" t="s">
        <v>162</v>
      </c>
      <c r="C2386" t="s">
        <v>656</v>
      </c>
      <c r="D2386" t="s">
        <v>2773</v>
      </c>
      <c r="E2386" t="s">
        <v>71</v>
      </c>
      <c r="F2386" t="s">
        <v>21</v>
      </c>
      <c r="G2386" t="s">
        <v>21</v>
      </c>
      <c r="H2386" t="s">
        <v>22</v>
      </c>
      <c r="I2386" t="s">
        <v>23</v>
      </c>
      <c r="J2386" t="s">
        <v>24</v>
      </c>
      <c r="K2386" t="s">
        <v>25</v>
      </c>
      <c r="L2386" t="s">
        <v>25</v>
      </c>
      <c r="M2386" t="s">
        <v>26</v>
      </c>
      <c r="N2386" t="s">
        <v>25</v>
      </c>
      <c r="O2386" t="s">
        <v>21</v>
      </c>
      <c r="P2386" t="s">
        <v>27</v>
      </c>
      <c r="Q2386" t="s">
        <v>45</v>
      </c>
      <c r="R2386" t="s">
        <v>29</v>
      </c>
      <c r="S2386" t="s">
        <v>21</v>
      </c>
      <c r="T2386" t="s">
        <v>21</v>
      </c>
      <c r="U2386" t="s">
        <v>33</v>
      </c>
      <c r="V2386" s="2" t="s">
        <v>66</v>
      </c>
    </row>
    <row r="2387" spans="1:22" ht="140.4" x14ac:dyDescent="0.3">
      <c r="A2387" t="s">
        <v>73</v>
      </c>
      <c r="B2387" t="s">
        <v>162</v>
      </c>
      <c r="C2387" t="s">
        <v>404</v>
      </c>
      <c r="D2387" t="s">
        <v>444</v>
      </c>
      <c r="E2387" t="s">
        <v>90</v>
      </c>
      <c r="F2387" t="s">
        <v>21</v>
      </c>
      <c r="G2387" t="s">
        <v>21</v>
      </c>
      <c r="H2387" t="s">
        <v>22</v>
      </c>
      <c r="I2387" t="s">
        <v>23</v>
      </c>
      <c r="J2387" t="s">
        <v>24</v>
      </c>
      <c r="K2387" t="s">
        <v>25</v>
      </c>
      <c r="L2387" t="s">
        <v>25</v>
      </c>
      <c r="M2387" t="s">
        <v>26</v>
      </c>
      <c r="N2387" t="s">
        <v>25</v>
      </c>
      <c r="O2387" t="s">
        <v>21</v>
      </c>
      <c r="P2387" t="s">
        <v>27</v>
      </c>
      <c r="Q2387" t="s">
        <v>28</v>
      </c>
      <c r="R2387" t="s">
        <v>29</v>
      </c>
      <c r="S2387" t="s">
        <v>21</v>
      </c>
      <c r="T2387" t="s">
        <v>21</v>
      </c>
      <c r="U2387" t="s">
        <v>33</v>
      </c>
      <c r="V2387" s="2" t="s">
        <v>34</v>
      </c>
    </row>
    <row r="2388" spans="1:22" ht="140.4" x14ac:dyDescent="0.3">
      <c r="A2388" t="s">
        <v>73</v>
      </c>
      <c r="B2388" t="s">
        <v>162</v>
      </c>
      <c r="C2388" t="s">
        <v>404</v>
      </c>
      <c r="D2388" t="s">
        <v>443</v>
      </c>
      <c r="E2388" t="s">
        <v>90</v>
      </c>
      <c r="F2388" t="s">
        <v>21</v>
      </c>
      <c r="G2388" t="s">
        <v>21</v>
      </c>
      <c r="H2388" t="s">
        <v>22</v>
      </c>
      <c r="I2388" t="s">
        <v>23</v>
      </c>
      <c r="J2388" t="s">
        <v>24</v>
      </c>
      <c r="K2388" t="s">
        <v>25</v>
      </c>
      <c r="L2388" t="s">
        <v>25</v>
      </c>
      <c r="M2388" t="s">
        <v>26</v>
      </c>
      <c r="N2388" t="s">
        <v>25</v>
      </c>
      <c r="O2388" t="s">
        <v>21</v>
      </c>
      <c r="P2388" t="s">
        <v>27</v>
      </c>
      <c r="Q2388" t="s">
        <v>28</v>
      </c>
      <c r="R2388" t="s">
        <v>29</v>
      </c>
      <c r="S2388" t="s">
        <v>21</v>
      </c>
      <c r="T2388" t="s">
        <v>21</v>
      </c>
      <c r="U2388" t="s">
        <v>33</v>
      </c>
      <c r="V2388" s="2" t="s">
        <v>34</v>
      </c>
    </row>
    <row r="2389" spans="1:22" ht="140.4" x14ac:dyDescent="0.3">
      <c r="A2389" t="s">
        <v>73</v>
      </c>
      <c r="B2389" t="s">
        <v>162</v>
      </c>
      <c r="C2389" t="s">
        <v>404</v>
      </c>
      <c r="D2389" t="s">
        <v>441</v>
      </c>
      <c r="E2389" t="s">
        <v>89</v>
      </c>
      <c r="F2389" t="s">
        <v>21</v>
      </c>
      <c r="G2389" t="s">
        <v>21</v>
      </c>
      <c r="H2389" t="s">
        <v>22</v>
      </c>
      <c r="I2389" t="s">
        <v>41</v>
      </c>
      <c r="J2389" t="s">
        <v>24</v>
      </c>
      <c r="K2389" t="s">
        <v>25</v>
      </c>
      <c r="L2389" t="s">
        <v>25</v>
      </c>
      <c r="M2389" t="s">
        <v>38</v>
      </c>
      <c r="N2389" t="s">
        <v>25</v>
      </c>
      <c r="O2389" t="s">
        <v>21</v>
      </c>
      <c r="P2389" t="s">
        <v>27</v>
      </c>
      <c r="Q2389" t="s">
        <v>29</v>
      </c>
      <c r="R2389" t="s">
        <v>29</v>
      </c>
      <c r="S2389" t="s">
        <v>25</v>
      </c>
      <c r="T2389" t="s">
        <v>25</v>
      </c>
      <c r="U2389" t="s">
        <v>30</v>
      </c>
      <c r="V2389" s="2" t="s">
        <v>34</v>
      </c>
    </row>
    <row r="2390" spans="1:22" x14ac:dyDescent="0.3">
      <c r="A2390" t="s">
        <v>83</v>
      </c>
      <c r="B2390" t="s">
        <v>3634</v>
      </c>
      <c r="C2390" t="s">
        <v>4970</v>
      </c>
      <c r="D2390" t="s">
        <v>4984</v>
      </c>
      <c r="E2390" t="s">
        <v>83</v>
      </c>
      <c r="F2390" t="s">
        <v>21</v>
      </c>
      <c r="G2390" t="s">
        <v>21</v>
      </c>
      <c r="H2390" t="s">
        <v>22</v>
      </c>
      <c r="I2390" t="s">
        <v>35</v>
      </c>
      <c r="J2390" t="s">
        <v>47</v>
      </c>
      <c r="K2390" t="s">
        <v>21</v>
      </c>
      <c r="L2390" t="s">
        <v>21</v>
      </c>
      <c r="M2390" t="s">
        <v>28</v>
      </c>
      <c r="N2390" t="s">
        <v>21</v>
      </c>
      <c r="O2390" t="s">
        <v>21</v>
      </c>
      <c r="P2390" t="s">
        <v>27</v>
      </c>
      <c r="Q2390" t="s">
        <v>47</v>
      </c>
      <c r="R2390" t="s">
        <v>45</v>
      </c>
      <c r="S2390" t="s">
        <v>21</v>
      </c>
      <c r="T2390" t="s">
        <v>21</v>
      </c>
      <c r="U2390" t="s">
        <v>42</v>
      </c>
      <c r="V2390" t="s">
        <v>53</v>
      </c>
    </row>
    <row r="2391" spans="1:22" ht="140.4" x14ac:dyDescent="0.3">
      <c r="A2391" t="s">
        <v>85</v>
      </c>
      <c r="B2391" t="s">
        <v>3366</v>
      </c>
      <c r="C2391" t="s">
        <v>4360</v>
      </c>
      <c r="D2391" t="s">
        <v>4417</v>
      </c>
      <c r="E2391" t="s">
        <v>85</v>
      </c>
      <c r="F2391" t="s">
        <v>21</v>
      </c>
      <c r="G2391" t="s">
        <v>21</v>
      </c>
      <c r="H2391" t="s">
        <v>22</v>
      </c>
      <c r="I2391" t="s">
        <v>35</v>
      </c>
      <c r="J2391" t="s">
        <v>24</v>
      </c>
      <c r="K2391" t="s">
        <v>25</v>
      </c>
      <c r="L2391" t="s">
        <v>25</v>
      </c>
      <c r="M2391" t="s">
        <v>47</v>
      </c>
      <c r="N2391" t="s">
        <v>25</v>
      </c>
      <c r="O2391" t="s">
        <v>21</v>
      </c>
      <c r="P2391" t="s">
        <v>27</v>
      </c>
      <c r="Q2391" t="s">
        <v>45</v>
      </c>
      <c r="R2391" t="s">
        <v>29</v>
      </c>
      <c r="S2391" t="s">
        <v>21</v>
      </c>
      <c r="T2391" t="s">
        <v>21</v>
      </c>
      <c r="U2391" t="s">
        <v>33</v>
      </c>
      <c r="V2391" s="2" t="s">
        <v>34</v>
      </c>
    </row>
    <row r="2392" spans="1:22" ht="78" x14ac:dyDescent="0.3">
      <c r="A2392" t="s">
        <v>20</v>
      </c>
      <c r="B2392" t="s">
        <v>1880</v>
      </c>
      <c r="C2392" t="s">
        <v>1881</v>
      </c>
      <c r="D2392" t="s">
        <v>3007</v>
      </c>
      <c r="E2392" t="s">
        <v>20</v>
      </c>
      <c r="F2392" t="s">
        <v>21</v>
      </c>
      <c r="G2392" t="s">
        <v>21</v>
      </c>
      <c r="H2392" t="s">
        <v>22</v>
      </c>
      <c r="I2392" t="s">
        <v>35</v>
      </c>
      <c r="J2392" t="s">
        <v>24</v>
      </c>
      <c r="K2392" t="s">
        <v>25</v>
      </c>
      <c r="L2392" t="s">
        <v>25</v>
      </c>
      <c r="M2392" t="s">
        <v>38</v>
      </c>
      <c r="N2392" t="s">
        <v>25</v>
      </c>
      <c r="O2392" t="s">
        <v>21</v>
      </c>
      <c r="P2392" t="s">
        <v>27</v>
      </c>
      <c r="Q2392" t="s">
        <v>28</v>
      </c>
      <c r="R2392" t="s">
        <v>29</v>
      </c>
      <c r="S2392" t="s">
        <v>21</v>
      </c>
      <c r="T2392" t="s">
        <v>21</v>
      </c>
      <c r="U2392" t="s">
        <v>33</v>
      </c>
      <c r="V2392" s="2" t="s">
        <v>105</v>
      </c>
    </row>
    <row r="2393" spans="1:22" ht="78" x14ac:dyDescent="0.3">
      <c r="A2393" t="s">
        <v>56</v>
      </c>
      <c r="B2393" t="s">
        <v>1602</v>
      </c>
      <c r="C2393" t="s">
        <v>1638</v>
      </c>
      <c r="D2393" t="s">
        <v>2052</v>
      </c>
      <c r="E2393" t="s">
        <v>56</v>
      </c>
      <c r="F2393" t="s">
        <v>21</v>
      </c>
      <c r="G2393" t="s">
        <v>21</v>
      </c>
      <c r="H2393" t="s">
        <v>50</v>
      </c>
      <c r="I2393" t="s">
        <v>35</v>
      </c>
      <c r="J2393" t="s">
        <v>47</v>
      </c>
      <c r="K2393" t="s">
        <v>25</v>
      </c>
      <c r="L2393" t="s">
        <v>25</v>
      </c>
      <c r="M2393" t="s">
        <v>28</v>
      </c>
      <c r="N2393" t="s">
        <v>21</v>
      </c>
      <c r="O2393" t="s">
        <v>21</v>
      </c>
      <c r="P2393" t="s">
        <v>60</v>
      </c>
      <c r="Q2393" t="s">
        <v>45</v>
      </c>
      <c r="R2393" t="s">
        <v>47</v>
      </c>
      <c r="S2393" t="s">
        <v>21</v>
      </c>
      <c r="T2393" t="s">
        <v>21</v>
      </c>
      <c r="U2393" t="s">
        <v>33</v>
      </c>
      <c r="V2393" s="2" t="s">
        <v>77</v>
      </c>
    </row>
    <row r="2394" spans="1:22" ht="46.8" x14ac:dyDescent="0.3">
      <c r="A2394" t="s">
        <v>49</v>
      </c>
      <c r="B2394" t="s">
        <v>1190</v>
      </c>
      <c r="C2394" t="s">
        <v>1539</v>
      </c>
      <c r="D2394" t="s">
        <v>1540</v>
      </c>
      <c r="E2394" t="s">
        <v>49</v>
      </c>
      <c r="F2394" t="s">
        <v>21</v>
      </c>
      <c r="G2394" t="s">
        <v>21</v>
      </c>
      <c r="H2394" t="s">
        <v>50</v>
      </c>
      <c r="I2394" t="s">
        <v>35</v>
      </c>
      <c r="J2394" t="s">
        <v>24</v>
      </c>
      <c r="K2394" t="s">
        <v>21</v>
      </c>
      <c r="L2394" t="s">
        <v>25</v>
      </c>
      <c r="M2394" t="s">
        <v>28</v>
      </c>
      <c r="N2394" t="s">
        <v>21</v>
      </c>
      <c r="O2394" t="s">
        <v>21</v>
      </c>
      <c r="P2394" t="s">
        <v>27</v>
      </c>
      <c r="Q2394" t="s">
        <v>45</v>
      </c>
      <c r="R2394" t="s">
        <v>45</v>
      </c>
      <c r="S2394" t="s">
        <v>21</v>
      </c>
      <c r="T2394" t="s">
        <v>21</v>
      </c>
      <c r="U2394" t="s">
        <v>42</v>
      </c>
      <c r="V2394" s="2" t="s">
        <v>81</v>
      </c>
    </row>
    <row r="2395" spans="1:22" ht="140.4" x14ac:dyDescent="0.3">
      <c r="A2395" t="s">
        <v>64</v>
      </c>
      <c r="B2395" t="s">
        <v>162</v>
      </c>
      <c r="C2395" t="s">
        <v>3123</v>
      </c>
      <c r="D2395" t="s">
        <v>3206</v>
      </c>
      <c r="E2395" t="s">
        <v>64</v>
      </c>
      <c r="F2395" t="s">
        <v>21</v>
      </c>
      <c r="G2395" t="s">
        <v>21</v>
      </c>
      <c r="H2395" t="s">
        <v>22</v>
      </c>
      <c r="I2395" t="s">
        <v>35</v>
      </c>
      <c r="J2395" t="s">
        <v>24</v>
      </c>
      <c r="K2395" t="s">
        <v>25</v>
      </c>
      <c r="L2395" t="s">
        <v>25</v>
      </c>
      <c r="M2395" t="s">
        <v>26</v>
      </c>
      <c r="N2395" t="s">
        <v>25</v>
      </c>
      <c r="O2395" t="s">
        <v>21</v>
      </c>
      <c r="P2395" s="2" t="s">
        <v>112</v>
      </c>
      <c r="Q2395" t="s">
        <v>45</v>
      </c>
      <c r="R2395" t="s">
        <v>28</v>
      </c>
      <c r="S2395" t="s">
        <v>25</v>
      </c>
      <c r="T2395" t="s">
        <v>25</v>
      </c>
      <c r="U2395" t="s">
        <v>33</v>
      </c>
      <c r="V2395" s="2" t="s">
        <v>34</v>
      </c>
    </row>
    <row r="2396" spans="1:22" x14ac:dyDescent="0.3">
      <c r="A2396" t="s">
        <v>56</v>
      </c>
      <c r="B2396" t="s">
        <v>1683</v>
      </c>
      <c r="C2396" t="s">
        <v>1706</v>
      </c>
      <c r="D2396" t="s">
        <v>2295</v>
      </c>
      <c r="E2396" t="s">
        <v>20</v>
      </c>
      <c r="F2396" t="s">
        <v>21</v>
      </c>
      <c r="G2396" t="s">
        <v>25</v>
      </c>
    </row>
    <row r="2397" spans="1:22" ht="62.4" x14ac:dyDescent="0.3">
      <c r="A2397" t="s">
        <v>71</v>
      </c>
      <c r="B2397" t="s">
        <v>311</v>
      </c>
      <c r="C2397" t="s">
        <v>2913</v>
      </c>
      <c r="D2397" t="s">
        <v>2914</v>
      </c>
      <c r="E2397" t="s">
        <v>71</v>
      </c>
      <c r="F2397" t="s">
        <v>21</v>
      </c>
      <c r="G2397" t="s">
        <v>21</v>
      </c>
      <c r="H2397" t="s">
        <v>22</v>
      </c>
      <c r="I2397" t="s">
        <v>23</v>
      </c>
      <c r="J2397" t="s">
        <v>47</v>
      </c>
      <c r="K2397" t="s">
        <v>21</v>
      </c>
      <c r="L2397" t="s">
        <v>25</v>
      </c>
      <c r="M2397" t="s">
        <v>28</v>
      </c>
      <c r="N2397" t="s">
        <v>21</v>
      </c>
      <c r="O2397" t="s">
        <v>21</v>
      </c>
      <c r="P2397" t="s">
        <v>27</v>
      </c>
      <c r="Q2397" t="s">
        <v>45</v>
      </c>
      <c r="R2397" t="s">
        <v>29</v>
      </c>
      <c r="S2397" t="s">
        <v>21</v>
      </c>
      <c r="T2397" t="s">
        <v>25</v>
      </c>
      <c r="U2397" t="s">
        <v>33</v>
      </c>
      <c r="V2397" s="2" t="s">
        <v>48</v>
      </c>
    </row>
    <row r="2398" spans="1:22" ht="140.4" x14ac:dyDescent="0.3">
      <c r="A2398" t="s">
        <v>104</v>
      </c>
      <c r="B2398" t="s">
        <v>890</v>
      </c>
      <c r="C2398" t="s">
        <v>1169</v>
      </c>
      <c r="D2398" t="s">
        <v>2566</v>
      </c>
      <c r="E2398" t="s">
        <v>104</v>
      </c>
      <c r="F2398" t="s">
        <v>21</v>
      </c>
      <c r="G2398" t="s">
        <v>21</v>
      </c>
      <c r="H2398" t="s">
        <v>22</v>
      </c>
      <c r="I2398" t="s">
        <v>23</v>
      </c>
      <c r="J2398" t="s">
        <v>24</v>
      </c>
      <c r="K2398" t="s">
        <v>25</v>
      </c>
      <c r="L2398" t="s">
        <v>25</v>
      </c>
      <c r="M2398" t="s">
        <v>26</v>
      </c>
      <c r="N2398" t="s">
        <v>25</v>
      </c>
      <c r="O2398" t="s">
        <v>25</v>
      </c>
      <c r="P2398" t="s">
        <v>27</v>
      </c>
      <c r="Q2398" t="s">
        <v>29</v>
      </c>
      <c r="R2398" t="s">
        <v>29</v>
      </c>
      <c r="S2398" t="s">
        <v>25</v>
      </c>
      <c r="T2398" t="s">
        <v>25</v>
      </c>
      <c r="U2398" t="s">
        <v>75</v>
      </c>
      <c r="V2398" s="2" t="s">
        <v>34</v>
      </c>
    </row>
    <row r="2399" spans="1:22" x14ac:dyDescent="0.3">
      <c r="A2399" t="s">
        <v>44</v>
      </c>
      <c r="B2399" t="s">
        <v>1602</v>
      </c>
      <c r="C2399" t="s">
        <v>3703</v>
      </c>
      <c r="D2399" t="s">
        <v>3707</v>
      </c>
      <c r="E2399" t="s">
        <v>44</v>
      </c>
      <c r="F2399" t="s">
        <v>21</v>
      </c>
      <c r="G2399" t="s">
        <v>21</v>
      </c>
      <c r="H2399" t="s">
        <v>50</v>
      </c>
      <c r="I2399" t="s">
        <v>35</v>
      </c>
      <c r="J2399" t="s">
        <v>47</v>
      </c>
      <c r="K2399" t="s">
        <v>21</v>
      </c>
      <c r="L2399" t="s">
        <v>21</v>
      </c>
      <c r="M2399" t="s">
        <v>47</v>
      </c>
      <c r="N2399" t="s">
        <v>21</v>
      </c>
      <c r="O2399" t="s">
        <v>21</v>
      </c>
      <c r="P2399" t="s">
        <v>27</v>
      </c>
      <c r="Q2399" t="s">
        <v>47</v>
      </c>
      <c r="R2399" t="s">
        <v>47</v>
      </c>
      <c r="S2399" t="s">
        <v>25</v>
      </c>
      <c r="T2399" t="s">
        <v>25</v>
      </c>
      <c r="U2399" t="s">
        <v>42</v>
      </c>
      <c r="V2399" t="s">
        <v>53</v>
      </c>
    </row>
    <row r="2400" spans="1:22" ht="140.4" x14ac:dyDescent="0.3">
      <c r="A2400" t="s">
        <v>36</v>
      </c>
      <c r="B2400" t="s">
        <v>890</v>
      </c>
      <c r="C2400" t="s">
        <v>1169</v>
      </c>
      <c r="D2400" t="s">
        <v>2724</v>
      </c>
      <c r="E2400" t="s">
        <v>36</v>
      </c>
      <c r="F2400" t="s">
        <v>21</v>
      </c>
      <c r="G2400" t="s">
        <v>21</v>
      </c>
      <c r="H2400" t="s">
        <v>22</v>
      </c>
      <c r="I2400" t="s">
        <v>35</v>
      </c>
      <c r="J2400" t="s">
        <v>24</v>
      </c>
      <c r="K2400" t="s">
        <v>21</v>
      </c>
      <c r="L2400" t="s">
        <v>25</v>
      </c>
      <c r="M2400" t="s">
        <v>26</v>
      </c>
      <c r="N2400" t="s">
        <v>25</v>
      </c>
      <c r="O2400" t="s">
        <v>21</v>
      </c>
      <c r="P2400" t="s">
        <v>27</v>
      </c>
      <c r="Q2400" t="s">
        <v>29</v>
      </c>
      <c r="R2400" t="s">
        <v>29</v>
      </c>
      <c r="S2400" t="s">
        <v>21</v>
      </c>
      <c r="T2400" t="s">
        <v>25</v>
      </c>
      <c r="U2400" t="s">
        <v>33</v>
      </c>
      <c r="V2400" s="2" t="s">
        <v>34</v>
      </c>
    </row>
    <row r="2401" spans="1:22" x14ac:dyDescent="0.3">
      <c r="A2401" t="s">
        <v>74</v>
      </c>
      <c r="B2401" t="s">
        <v>2570</v>
      </c>
      <c r="C2401" t="s">
        <v>4028</v>
      </c>
      <c r="D2401" t="s">
        <v>4143</v>
      </c>
      <c r="E2401" t="s">
        <v>74</v>
      </c>
      <c r="F2401" t="s">
        <v>21</v>
      </c>
      <c r="G2401" t="s">
        <v>21</v>
      </c>
      <c r="H2401" t="s">
        <v>22</v>
      </c>
      <c r="I2401" t="s">
        <v>35</v>
      </c>
      <c r="J2401" t="s">
        <v>24</v>
      </c>
      <c r="K2401" t="s">
        <v>25</v>
      </c>
      <c r="L2401" t="s">
        <v>21</v>
      </c>
      <c r="M2401" t="s">
        <v>26</v>
      </c>
      <c r="N2401" t="s">
        <v>21</v>
      </c>
      <c r="O2401" t="s">
        <v>21</v>
      </c>
      <c r="P2401" t="s">
        <v>60</v>
      </c>
      <c r="Q2401" t="s">
        <v>45</v>
      </c>
      <c r="R2401" t="s">
        <v>28</v>
      </c>
      <c r="S2401" t="s">
        <v>21</v>
      </c>
      <c r="T2401" t="s">
        <v>25</v>
      </c>
      <c r="U2401" t="s">
        <v>33</v>
      </c>
      <c r="V2401" t="s">
        <v>103</v>
      </c>
    </row>
    <row r="2402" spans="1:22" ht="140.4" x14ac:dyDescent="0.3">
      <c r="A2402" t="s">
        <v>40</v>
      </c>
      <c r="B2402" t="s">
        <v>162</v>
      </c>
      <c r="C2402" t="s">
        <v>3123</v>
      </c>
      <c r="D2402" t="s">
        <v>3333</v>
      </c>
      <c r="E2402" t="s">
        <v>40</v>
      </c>
      <c r="F2402" t="s">
        <v>21</v>
      </c>
      <c r="G2402" t="s">
        <v>21</v>
      </c>
      <c r="H2402" t="s">
        <v>50</v>
      </c>
      <c r="I2402" t="s">
        <v>23</v>
      </c>
      <c r="J2402" t="s">
        <v>24</v>
      </c>
      <c r="K2402" t="s">
        <v>25</v>
      </c>
      <c r="L2402" t="s">
        <v>25</v>
      </c>
      <c r="M2402" t="s">
        <v>26</v>
      </c>
      <c r="N2402" t="s">
        <v>21</v>
      </c>
      <c r="O2402" t="s">
        <v>21</v>
      </c>
      <c r="P2402" t="s">
        <v>27</v>
      </c>
      <c r="Q2402" t="s">
        <v>45</v>
      </c>
      <c r="R2402" t="s">
        <v>29</v>
      </c>
      <c r="S2402" t="s">
        <v>21</v>
      </c>
      <c r="T2402" t="s">
        <v>21</v>
      </c>
      <c r="U2402" t="s">
        <v>33</v>
      </c>
      <c r="V2402" s="2" t="s">
        <v>34</v>
      </c>
    </row>
    <row r="2403" spans="1:22" ht="62.4" x14ac:dyDescent="0.3">
      <c r="A2403" t="s">
        <v>39</v>
      </c>
      <c r="B2403" t="s">
        <v>174</v>
      </c>
      <c r="C2403" t="s">
        <v>700</v>
      </c>
      <c r="D2403" t="s">
        <v>783</v>
      </c>
      <c r="E2403" t="s">
        <v>39</v>
      </c>
      <c r="F2403" t="s">
        <v>21</v>
      </c>
      <c r="G2403" t="s">
        <v>21</v>
      </c>
      <c r="H2403" t="s">
        <v>54</v>
      </c>
      <c r="I2403" t="s">
        <v>23</v>
      </c>
      <c r="J2403" t="s">
        <v>24</v>
      </c>
      <c r="K2403" t="s">
        <v>21</v>
      </c>
      <c r="L2403" t="s">
        <v>21</v>
      </c>
      <c r="M2403" t="s">
        <v>47</v>
      </c>
      <c r="N2403" t="s">
        <v>21</v>
      </c>
      <c r="O2403" t="s">
        <v>21</v>
      </c>
      <c r="P2403" t="s">
        <v>27</v>
      </c>
      <c r="Q2403" t="s">
        <v>47</v>
      </c>
      <c r="R2403" t="s">
        <v>28</v>
      </c>
      <c r="S2403" t="s">
        <v>21</v>
      </c>
      <c r="T2403" t="s">
        <v>21</v>
      </c>
      <c r="U2403" t="s">
        <v>30</v>
      </c>
      <c r="V2403" s="2" t="s">
        <v>48</v>
      </c>
    </row>
    <row r="2404" spans="1:22" ht="156" x14ac:dyDescent="0.3">
      <c r="A2404" t="s">
        <v>138</v>
      </c>
      <c r="B2404" t="s">
        <v>284</v>
      </c>
      <c r="C2404" t="s">
        <v>4783</v>
      </c>
      <c r="D2404" t="s">
        <v>4789</v>
      </c>
      <c r="E2404" t="s">
        <v>138</v>
      </c>
      <c r="F2404" t="s">
        <v>21</v>
      </c>
      <c r="G2404" t="s">
        <v>21</v>
      </c>
      <c r="H2404" t="s">
        <v>22</v>
      </c>
      <c r="I2404" t="s">
        <v>23</v>
      </c>
      <c r="J2404" t="s">
        <v>24</v>
      </c>
      <c r="K2404" t="s">
        <v>25</v>
      </c>
      <c r="L2404" t="s">
        <v>25</v>
      </c>
      <c r="M2404" t="s">
        <v>26</v>
      </c>
      <c r="N2404" t="s">
        <v>25</v>
      </c>
      <c r="O2404" t="s">
        <v>21</v>
      </c>
      <c r="P2404" t="s">
        <v>60</v>
      </c>
      <c r="Q2404" t="s">
        <v>45</v>
      </c>
      <c r="R2404" t="s">
        <v>29</v>
      </c>
      <c r="S2404" t="s">
        <v>21</v>
      </c>
      <c r="T2404" t="s">
        <v>21</v>
      </c>
      <c r="U2404" t="s">
        <v>33</v>
      </c>
      <c r="V2404" s="2" t="s">
        <v>31</v>
      </c>
    </row>
    <row r="2405" spans="1:22" x14ac:dyDescent="0.3">
      <c r="A2405" t="s">
        <v>62</v>
      </c>
      <c r="B2405" t="s">
        <v>1190</v>
      </c>
      <c r="C2405" t="s">
        <v>1191</v>
      </c>
      <c r="D2405" t="s">
        <v>1618</v>
      </c>
      <c r="E2405" t="s">
        <v>62</v>
      </c>
      <c r="F2405" t="s">
        <v>21</v>
      </c>
      <c r="G2405" t="s">
        <v>21</v>
      </c>
      <c r="H2405" t="s">
        <v>22</v>
      </c>
      <c r="I2405" t="s">
        <v>35</v>
      </c>
      <c r="J2405" t="s">
        <v>24</v>
      </c>
      <c r="K2405" t="s">
        <v>21</v>
      </c>
      <c r="L2405" t="s">
        <v>25</v>
      </c>
      <c r="M2405" t="s">
        <v>26</v>
      </c>
      <c r="N2405" t="s">
        <v>21</v>
      </c>
      <c r="O2405" t="s">
        <v>21</v>
      </c>
      <c r="P2405" t="s">
        <v>27</v>
      </c>
      <c r="Q2405" t="s">
        <v>45</v>
      </c>
      <c r="R2405" t="s">
        <v>28</v>
      </c>
      <c r="S2405" t="s">
        <v>21</v>
      </c>
      <c r="T2405" t="s">
        <v>21</v>
      </c>
      <c r="U2405" t="s">
        <v>42</v>
      </c>
      <c r="V2405" t="s">
        <v>63</v>
      </c>
    </row>
    <row r="2406" spans="1:22" ht="62.4" x14ac:dyDescent="0.3">
      <c r="A2406" t="s">
        <v>59</v>
      </c>
      <c r="B2406" t="s">
        <v>3366</v>
      </c>
      <c r="C2406" t="s">
        <v>3590</v>
      </c>
      <c r="D2406" t="s">
        <v>3628</v>
      </c>
      <c r="E2406" t="s">
        <v>59</v>
      </c>
      <c r="F2406" t="s">
        <v>21</v>
      </c>
      <c r="G2406" t="s">
        <v>21</v>
      </c>
      <c r="H2406" t="s">
        <v>22</v>
      </c>
      <c r="I2406" t="s">
        <v>23</v>
      </c>
      <c r="J2406" t="s">
        <v>47</v>
      </c>
      <c r="K2406" t="s">
        <v>21</v>
      </c>
      <c r="L2406" t="s">
        <v>21</v>
      </c>
      <c r="M2406" t="s">
        <v>47</v>
      </c>
      <c r="N2406" t="s">
        <v>21</v>
      </c>
      <c r="O2406" t="s">
        <v>21</v>
      </c>
      <c r="P2406" t="s">
        <v>27</v>
      </c>
      <c r="Q2406" t="s">
        <v>45</v>
      </c>
      <c r="R2406" t="s">
        <v>45</v>
      </c>
      <c r="S2406" t="s">
        <v>21</v>
      </c>
      <c r="T2406" t="s">
        <v>21</v>
      </c>
      <c r="U2406" t="s">
        <v>33</v>
      </c>
      <c r="V2406" s="2" t="s">
        <v>68</v>
      </c>
    </row>
    <row r="2407" spans="1:22" ht="78" x14ac:dyDescent="0.3">
      <c r="A2407" t="s">
        <v>56</v>
      </c>
      <c r="B2407" t="s">
        <v>1861</v>
      </c>
      <c r="C2407" t="s">
        <v>2191</v>
      </c>
      <c r="D2407" t="s">
        <v>2193</v>
      </c>
      <c r="E2407" t="s">
        <v>64</v>
      </c>
      <c r="F2407" t="s">
        <v>21</v>
      </c>
      <c r="G2407" t="s">
        <v>21</v>
      </c>
      <c r="H2407" t="s">
        <v>22</v>
      </c>
      <c r="I2407" t="s">
        <v>35</v>
      </c>
      <c r="J2407" t="s">
        <v>24</v>
      </c>
      <c r="K2407" t="s">
        <v>21</v>
      </c>
      <c r="L2407" t="s">
        <v>21</v>
      </c>
      <c r="M2407" t="s">
        <v>47</v>
      </c>
      <c r="N2407" t="s">
        <v>21</v>
      </c>
      <c r="O2407" t="s">
        <v>21</v>
      </c>
      <c r="P2407" t="s">
        <v>27</v>
      </c>
      <c r="Q2407" t="s">
        <v>45</v>
      </c>
      <c r="R2407" t="s">
        <v>28</v>
      </c>
      <c r="S2407" t="s">
        <v>21</v>
      </c>
      <c r="T2407" t="s">
        <v>21</v>
      </c>
      <c r="U2407" t="s">
        <v>42</v>
      </c>
      <c r="V2407" s="2" t="s">
        <v>105</v>
      </c>
    </row>
    <row r="2408" spans="1:22" ht="140.4" x14ac:dyDescent="0.3">
      <c r="A2408" t="s">
        <v>102</v>
      </c>
      <c r="B2408" t="s">
        <v>174</v>
      </c>
      <c r="C2408" t="s">
        <v>175</v>
      </c>
      <c r="D2408" t="s">
        <v>3787</v>
      </c>
      <c r="E2408" t="s">
        <v>102</v>
      </c>
      <c r="F2408" t="s">
        <v>21</v>
      </c>
      <c r="G2408" t="s">
        <v>21</v>
      </c>
      <c r="H2408" t="s">
        <v>22</v>
      </c>
      <c r="I2408" t="s">
        <v>23</v>
      </c>
      <c r="J2408" t="s">
        <v>24</v>
      </c>
      <c r="K2408" t="s">
        <v>25</v>
      </c>
      <c r="L2408" t="s">
        <v>25</v>
      </c>
      <c r="M2408" t="s">
        <v>26</v>
      </c>
      <c r="N2408" t="s">
        <v>25</v>
      </c>
      <c r="O2408" t="s">
        <v>25</v>
      </c>
      <c r="P2408" t="s">
        <v>27</v>
      </c>
      <c r="Q2408" t="s">
        <v>28</v>
      </c>
      <c r="R2408" t="s">
        <v>29</v>
      </c>
      <c r="S2408" t="s">
        <v>21</v>
      </c>
      <c r="T2408" t="s">
        <v>21</v>
      </c>
      <c r="U2408" t="s">
        <v>33</v>
      </c>
      <c r="V2408" s="2" t="s">
        <v>34</v>
      </c>
    </row>
    <row r="2409" spans="1:22" x14ac:dyDescent="0.3">
      <c r="A2409" t="s">
        <v>62</v>
      </c>
      <c r="B2409" t="s">
        <v>1190</v>
      </c>
      <c r="C2409" t="s">
        <v>1191</v>
      </c>
      <c r="D2409" t="s">
        <v>1617</v>
      </c>
      <c r="E2409" t="s">
        <v>62</v>
      </c>
      <c r="F2409" t="s">
        <v>21</v>
      </c>
      <c r="G2409" t="s">
        <v>21</v>
      </c>
      <c r="H2409" t="s">
        <v>22</v>
      </c>
      <c r="I2409" t="s">
        <v>35</v>
      </c>
      <c r="J2409" t="s">
        <v>24</v>
      </c>
      <c r="K2409" t="s">
        <v>21</v>
      </c>
      <c r="L2409" t="s">
        <v>25</v>
      </c>
      <c r="M2409" t="s">
        <v>26</v>
      </c>
      <c r="N2409" t="s">
        <v>21</v>
      </c>
      <c r="O2409" t="s">
        <v>21</v>
      </c>
      <c r="P2409" t="s">
        <v>27</v>
      </c>
      <c r="Q2409" t="s">
        <v>45</v>
      </c>
      <c r="R2409" t="s">
        <v>28</v>
      </c>
      <c r="S2409" t="s">
        <v>21</v>
      </c>
      <c r="T2409" t="s">
        <v>21</v>
      </c>
      <c r="U2409" t="s">
        <v>42</v>
      </c>
      <c r="V2409" t="s">
        <v>103</v>
      </c>
    </row>
    <row r="2410" spans="1:22" ht="46.8" x14ac:dyDescent="0.3">
      <c r="A2410" t="s">
        <v>20</v>
      </c>
      <c r="B2410" t="s">
        <v>963</v>
      </c>
      <c r="C2410" t="s">
        <v>2490</v>
      </c>
      <c r="D2410" t="s">
        <v>2981</v>
      </c>
      <c r="E2410" t="s">
        <v>20</v>
      </c>
      <c r="F2410" t="s">
        <v>21</v>
      </c>
      <c r="G2410" t="s">
        <v>21</v>
      </c>
      <c r="H2410" t="s">
        <v>54</v>
      </c>
      <c r="I2410" t="s">
        <v>35</v>
      </c>
      <c r="J2410" t="s">
        <v>47</v>
      </c>
      <c r="K2410" t="s">
        <v>21</v>
      </c>
      <c r="L2410" t="s">
        <v>25</v>
      </c>
      <c r="M2410" t="s">
        <v>28</v>
      </c>
      <c r="N2410" t="s">
        <v>21</v>
      </c>
      <c r="O2410" t="s">
        <v>21</v>
      </c>
      <c r="P2410" t="s">
        <v>27</v>
      </c>
      <c r="Q2410" t="s">
        <v>45</v>
      </c>
      <c r="R2410" t="s">
        <v>45</v>
      </c>
      <c r="S2410" t="s">
        <v>21</v>
      </c>
      <c r="T2410" t="s">
        <v>21</v>
      </c>
      <c r="U2410" t="s">
        <v>33</v>
      </c>
      <c r="V2410" s="2" t="s">
        <v>108</v>
      </c>
    </row>
    <row r="2411" spans="1:22" ht="109.2" x14ac:dyDescent="0.3">
      <c r="A2411" t="s">
        <v>40</v>
      </c>
      <c r="B2411" t="s">
        <v>162</v>
      </c>
      <c r="C2411" t="s">
        <v>513</v>
      </c>
      <c r="D2411" t="s">
        <v>3332</v>
      </c>
      <c r="E2411" t="s">
        <v>40</v>
      </c>
      <c r="F2411" t="s">
        <v>21</v>
      </c>
      <c r="G2411" t="s">
        <v>21</v>
      </c>
      <c r="H2411" t="s">
        <v>22</v>
      </c>
      <c r="I2411" t="s">
        <v>35</v>
      </c>
      <c r="J2411" t="s">
        <v>24</v>
      </c>
      <c r="K2411" t="s">
        <v>25</v>
      </c>
      <c r="L2411" t="s">
        <v>25</v>
      </c>
      <c r="M2411" t="s">
        <v>26</v>
      </c>
      <c r="N2411" t="s">
        <v>25</v>
      </c>
      <c r="O2411" t="s">
        <v>21</v>
      </c>
      <c r="P2411" t="s">
        <v>27</v>
      </c>
      <c r="Q2411" t="s">
        <v>45</v>
      </c>
      <c r="R2411" t="s">
        <v>28</v>
      </c>
      <c r="S2411" t="s">
        <v>21</v>
      </c>
      <c r="T2411" t="s">
        <v>21</v>
      </c>
      <c r="U2411" t="s">
        <v>42</v>
      </c>
      <c r="V2411" s="2" t="s">
        <v>46</v>
      </c>
    </row>
    <row r="2412" spans="1:22" x14ac:dyDescent="0.3">
      <c r="A2412" t="s">
        <v>20</v>
      </c>
      <c r="B2412" t="s">
        <v>2938</v>
      </c>
      <c r="C2412" t="s">
        <v>2939</v>
      </c>
      <c r="D2412" t="s">
        <v>2945</v>
      </c>
      <c r="E2412" t="s">
        <v>20</v>
      </c>
      <c r="F2412" t="s">
        <v>21</v>
      </c>
      <c r="G2412" t="s">
        <v>21</v>
      </c>
      <c r="H2412" t="s">
        <v>22</v>
      </c>
      <c r="I2412" t="s">
        <v>35</v>
      </c>
      <c r="J2412" t="s">
        <v>24</v>
      </c>
      <c r="K2412" t="s">
        <v>25</v>
      </c>
      <c r="L2412" t="s">
        <v>25</v>
      </c>
      <c r="M2412" t="s">
        <v>26</v>
      </c>
      <c r="N2412" t="s">
        <v>25</v>
      </c>
      <c r="O2412" t="s">
        <v>21</v>
      </c>
      <c r="P2412" t="s">
        <v>27</v>
      </c>
      <c r="Q2412" t="s">
        <v>45</v>
      </c>
      <c r="R2412" t="s">
        <v>29</v>
      </c>
      <c r="S2412" t="s">
        <v>25</v>
      </c>
      <c r="T2412" t="s">
        <v>25</v>
      </c>
      <c r="U2412" t="s">
        <v>75</v>
      </c>
      <c r="V2412" t="s">
        <v>63</v>
      </c>
    </row>
    <row r="2413" spans="1:22" ht="156" x14ac:dyDescent="0.3">
      <c r="A2413" t="s">
        <v>71</v>
      </c>
      <c r="B2413" t="s">
        <v>311</v>
      </c>
      <c r="C2413" t="s">
        <v>614</v>
      </c>
      <c r="D2413" t="s">
        <v>2911</v>
      </c>
      <c r="E2413" t="s">
        <v>71</v>
      </c>
      <c r="F2413" t="s">
        <v>21</v>
      </c>
      <c r="G2413" t="s">
        <v>21</v>
      </c>
      <c r="H2413" t="s">
        <v>22</v>
      </c>
      <c r="I2413" t="s">
        <v>23</v>
      </c>
      <c r="J2413" t="s">
        <v>24</v>
      </c>
      <c r="K2413" t="s">
        <v>25</v>
      </c>
      <c r="L2413" t="s">
        <v>21</v>
      </c>
      <c r="M2413" t="s">
        <v>28</v>
      </c>
      <c r="N2413" t="s">
        <v>25</v>
      </c>
      <c r="O2413" t="s">
        <v>21</v>
      </c>
      <c r="P2413" t="s">
        <v>27</v>
      </c>
      <c r="Q2413" t="s">
        <v>45</v>
      </c>
      <c r="R2413" t="s">
        <v>28</v>
      </c>
      <c r="S2413" t="s">
        <v>21</v>
      </c>
      <c r="T2413" t="s">
        <v>21</v>
      </c>
      <c r="U2413" t="s">
        <v>33</v>
      </c>
      <c r="V2413" s="2" t="s">
        <v>31</v>
      </c>
    </row>
    <row r="2414" spans="1:22" ht="140.4" x14ac:dyDescent="0.3">
      <c r="A2414" t="s">
        <v>64</v>
      </c>
      <c r="B2414" t="s">
        <v>162</v>
      </c>
      <c r="C2414" t="s">
        <v>3123</v>
      </c>
      <c r="D2414" t="s">
        <v>3202</v>
      </c>
      <c r="E2414" t="s">
        <v>64</v>
      </c>
      <c r="F2414" t="s">
        <v>21</v>
      </c>
      <c r="G2414" t="s">
        <v>21</v>
      </c>
      <c r="H2414" t="s">
        <v>22</v>
      </c>
      <c r="I2414" t="s">
        <v>35</v>
      </c>
      <c r="J2414" t="s">
        <v>47</v>
      </c>
      <c r="K2414" t="s">
        <v>21</v>
      </c>
      <c r="L2414" t="s">
        <v>21</v>
      </c>
      <c r="M2414" t="s">
        <v>26</v>
      </c>
      <c r="N2414" t="s">
        <v>25</v>
      </c>
      <c r="O2414" t="s">
        <v>21</v>
      </c>
      <c r="P2414" s="2" t="s">
        <v>112</v>
      </c>
      <c r="Q2414" t="s">
        <v>45</v>
      </c>
      <c r="R2414" t="s">
        <v>28</v>
      </c>
      <c r="S2414" t="s">
        <v>25</v>
      </c>
      <c r="T2414" t="s">
        <v>25</v>
      </c>
      <c r="U2414" t="s">
        <v>33</v>
      </c>
      <c r="V2414" s="2" t="s">
        <v>34</v>
      </c>
    </row>
    <row r="2415" spans="1:22" ht="78" x14ac:dyDescent="0.3">
      <c r="A2415" t="s">
        <v>49</v>
      </c>
      <c r="B2415" t="s">
        <v>1190</v>
      </c>
      <c r="C2415" t="s">
        <v>1539</v>
      </c>
      <c r="D2415" t="s">
        <v>1565</v>
      </c>
      <c r="E2415" t="s">
        <v>49</v>
      </c>
      <c r="F2415" t="s">
        <v>21</v>
      </c>
      <c r="G2415" t="s">
        <v>21</v>
      </c>
      <c r="H2415" t="s">
        <v>50</v>
      </c>
      <c r="I2415" t="s">
        <v>23</v>
      </c>
      <c r="J2415" t="s">
        <v>24</v>
      </c>
      <c r="K2415" t="s">
        <v>25</v>
      </c>
      <c r="L2415" t="s">
        <v>25</v>
      </c>
      <c r="M2415" t="s">
        <v>26</v>
      </c>
      <c r="N2415" t="s">
        <v>25</v>
      </c>
      <c r="O2415" t="s">
        <v>21</v>
      </c>
      <c r="P2415" t="s">
        <v>27</v>
      </c>
      <c r="Q2415" t="s">
        <v>45</v>
      </c>
      <c r="R2415" t="s">
        <v>28</v>
      </c>
      <c r="S2415" t="s">
        <v>21</v>
      </c>
      <c r="T2415" t="s">
        <v>21</v>
      </c>
      <c r="U2415" t="s">
        <v>33</v>
      </c>
      <c r="V2415" s="2" t="s">
        <v>76</v>
      </c>
    </row>
    <row r="2416" spans="1:22" ht="140.4" x14ac:dyDescent="0.3">
      <c r="A2416" t="s">
        <v>113</v>
      </c>
      <c r="B2416" t="s">
        <v>174</v>
      </c>
      <c r="C2416" t="s">
        <v>195</v>
      </c>
      <c r="D2416" t="s">
        <v>1384</v>
      </c>
      <c r="E2416" t="s">
        <v>113</v>
      </c>
      <c r="F2416" t="s">
        <v>21</v>
      </c>
      <c r="G2416" t="s">
        <v>21</v>
      </c>
      <c r="H2416" t="s">
        <v>22</v>
      </c>
      <c r="I2416" t="s">
        <v>41</v>
      </c>
      <c r="J2416" t="s">
        <v>24</v>
      </c>
      <c r="K2416" t="s">
        <v>25</v>
      </c>
      <c r="L2416" t="s">
        <v>25</v>
      </c>
      <c r="M2416" t="s">
        <v>38</v>
      </c>
      <c r="N2416" t="s">
        <v>25</v>
      </c>
      <c r="O2416" t="s">
        <v>21</v>
      </c>
      <c r="P2416" t="s">
        <v>27</v>
      </c>
      <c r="Q2416" t="s">
        <v>29</v>
      </c>
      <c r="R2416" t="s">
        <v>29</v>
      </c>
      <c r="S2416" t="s">
        <v>21</v>
      </c>
      <c r="T2416" t="s">
        <v>21</v>
      </c>
      <c r="U2416" t="s">
        <v>33</v>
      </c>
      <c r="V2416" s="2" t="s">
        <v>34</v>
      </c>
    </row>
    <row r="2417" spans="1:22" ht="156" x14ac:dyDescent="0.3">
      <c r="A2417" t="s">
        <v>56</v>
      </c>
      <c r="B2417" t="s">
        <v>174</v>
      </c>
      <c r="C2417" t="s">
        <v>195</v>
      </c>
      <c r="D2417" t="s">
        <v>2258</v>
      </c>
      <c r="E2417" t="s">
        <v>56</v>
      </c>
      <c r="F2417" t="s">
        <v>21</v>
      </c>
      <c r="G2417" t="s">
        <v>21</v>
      </c>
      <c r="H2417" t="s">
        <v>22</v>
      </c>
      <c r="I2417" t="s">
        <v>35</v>
      </c>
      <c r="J2417" t="s">
        <v>24</v>
      </c>
      <c r="K2417" t="s">
        <v>25</v>
      </c>
      <c r="L2417" t="s">
        <v>25</v>
      </c>
      <c r="M2417" t="s">
        <v>26</v>
      </c>
      <c r="N2417" t="s">
        <v>25</v>
      </c>
      <c r="O2417" t="s">
        <v>21</v>
      </c>
      <c r="P2417" t="s">
        <v>27</v>
      </c>
      <c r="Q2417" t="s">
        <v>28</v>
      </c>
      <c r="R2417" t="s">
        <v>28</v>
      </c>
      <c r="S2417" t="s">
        <v>21</v>
      </c>
      <c r="T2417" t="s">
        <v>21</v>
      </c>
      <c r="U2417" t="s">
        <v>42</v>
      </c>
      <c r="V2417" s="2" t="s">
        <v>31</v>
      </c>
    </row>
    <row r="2418" spans="1:22" ht="140.4" x14ac:dyDescent="0.3">
      <c r="A2418" t="s">
        <v>82</v>
      </c>
      <c r="B2418" t="s">
        <v>847</v>
      </c>
      <c r="C2418" t="s">
        <v>3904</v>
      </c>
      <c r="D2418" t="s">
        <v>4555</v>
      </c>
      <c r="E2418" t="s">
        <v>82</v>
      </c>
      <c r="F2418" t="s">
        <v>21</v>
      </c>
      <c r="G2418" t="s">
        <v>21</v>
      </c>
      <c r="H2418" t="s">
        <v>50</v>
      </c>
      <c r="I2418" t="s">
        <v>35</v>
      </c>
      <c r="J2418" t="s">
        <v>24</v>
      </c>
      <c r="K2418" t="s">
        <v>25</v>
      </c>
      <c r="L2418" t="s">
        <v>25</v>
      </c>
      <c r="M2418" t="s">
        <v>28</v>
      </c>
      <c r="N2418" t="s">
        <v>21</v>
      </c>
      <c r="O2418" t="s">
        <v>21</v>
      </c>
      <c r="P2418" t="s">
        <v>27</v>
      </c>
      <c r="Q2418" t="s">
        <v>45</v>
      </c>
      <c r="R2418" t="s">
        <v>28</v>
      </c>
      <c r="S2418" t="s">
        <v>21</v>
      </c>
      <c r="T2418" t="s">
        <v>21</v>
      </c>
      <c r="U2418" t="s">
        <v>42</v>
      </c>
      <c r="V2418" s="2" t="s">
        <v>34</v>
      </c>
    </row>
    <row r="2419" spans="1:22" ht="109.2" x14ac:dyDescent="0.3">
      <c r="A2419" t="s">
        <v>39</v>
      </c>
      <c r="B2419" t="s">
        <v>478</v>
      </c>
      <c r="C2419" t="s">
        <v>558</v>
      </c>
      <c r="D2419" t="s">
        <v>709</v>
      </c>
      <c r="E2419" t="s">
        <v>39</v>
      </c>
      <c r="F2419" t="s">
        <v>21</v>
      </c>
      <c r="G2419" t="s">
        <v>21</v>
      </c>
      <c r="H2419" t="s">
        <v>54</v>
      </c>
      <c r="I2419" t="s">
        <v>23</v>
      </c>
      <c r="J2419" t="s">
        <v>24</v>
      </c>
      <c r="K2419" t="s">
        <v>25</v>
      </c>
      <c r="L2419" t="s">
        <v>25</v>
      </c>
      <c r="M2419" t="s">
        <v>26</v>
      </c>
      <c r="N2419" t="s">
        <v>25</v>
      </c>
      <c r="O2419" t="s">
        <v>21</v>
      </c>
      <c r="P2419" t="s">
        <v>27</v>
      </c>
      <c r="Q2419" t="s">
        <v>45</v>
      </c>
      <c r="R2419" t="s">
        <v>29</v>
      </c>
      <c r="S2419" t="s">
        <v>21</v>
      </c>
      <c r="T2419" t="s">
        <v>21</v>
      </c>
      <c r="U2419" t="s">
        <v>30</v>
      </c>
      <c r="V2419" s="2" t="s">
        <v>66</v>
      </c>
    </row>
    <row r="2420" spans="1:22" ht="140.4" x14ac:dyDescent="0.3">
      <c r="A2420" t="s">
        <v>49</v>
      </c>
      <c r="B2420" t="s">
        <v>1190</v>
      </c>
      <c r="C2420" t="s">
        <v>1195</v>
      </c>
      <c r="D2420" t="s">
        <v>1532</v>
      </c>
      <c r="E2420" t="s">
        <v>49</v>
      </c>
      <c r="F2420" t="s">
        <v>21</v>
      </c>
      <c r="G2420" t="s">
        <v>21</v>
      </c>
      <c r="H2420" t="s">
        <v>54</v>
      </c>
      <c r="I2420" t="s">
        <v>23</v>
      </c>
      <c r="J2420" t="s">
        <v>47</v>
      </c>
      <c r="K2420" t="s">
        <v>21</v>
      </c>
      <c r="L2420" t="s">
        <v>25</v>
      </c>
      <c r="M2420" t="s">
        <v>38</v>
      </c>
      <c r="N2420" t="s">
        <v>25</v>
      </c>
      <c r="O2420" t="s">
        <v>21</v>
      </c>
      <c r="P2420" t="s">
        <v>27</v>
      </c>
      <c r="Q2420" t="s">
        <v>28</v>
      </c>
      <c r="R2420" t="s">
        <v>29</v>
      </c>
      <c r="S2420" t="s">
        <v>21</v>
      </c>
      <c r="T2420" t="s">
        <v>21</v>
      </c>
      <c r="U2420" t="s">
        <v>30</v>
      </c>
      <c r="V2420" s="2" t="s">
        <v>34</v>
      </c>
    </row>
    <row r="2421" spans="1:22" ht="140.4" x14ac:dyDescent="0.3">
      <c r="A2421" t="s">
        <v>44</v>
      </c>
      <c r="B2421" t="s">
        <v>932</v>
      </c>
      <c r="C2421" t="s">
        <v>1374</v>
      </c>
      <c r="D2421" t="s">
        <v>3676</v>
      </c>
      <c r="E2421" t="s">
        <v>44</v>
      </c>
      <c r="F2421" t="s">
        <v>21</v>
      </c>
      <c r="G2421" t="s">
        <v>21</v>
      </c>
      <c r="H2421" t="s">
        <v>50</v>
      </c>
      <c r="I2421" t="s">
        <v>23</v>
      </c>
      <c r="J2421" t="s">
        <v>47</v>
      </c>
      <c r="K2421" t="s">
        <v>21</v>
      </c>
      <c r="L2421" t="s">
        <v>25</v>
      </c>
      <c r="M2421" t="s">
        <v>47</v>
      </c>
      <c r="N2421" t="s">
        <v>21</v>
      </c>
      <c r="O2421" t="s">
        <v>21</v>
      </c>
      <c r="P2421" t="s">
        <v>27</v>
      </c>
      <c r="Q2421" t="s">
        <v>45</v>
      </c>
      <c r="R2421" t="s">
        <v>45</v>
      </c>
      <c r="S2421" t="s">
        <v>21</v>
      </c>
      <c r="T2421" t="s">
        <v>21</v>
      </c>
      <c r="U2421" t="s">
        <v>33</v>
      </c>
      <c r="V2421" s="2" t="s">
        <v>34</v>
      </c>
    </row>
    <row r="2422" spans="1:22" ht="156" x14ac:dyDescent="0.3">
      <c r="A2422" t="s">
        <v>43</v>
      </c>
      <c r="B2422" t="s">
        <v>174</v>
      </c>
      <c r="C2422" t="s">
        <v>3740</v>
      </c>
      <c r="D2422" t="s">
        <v>3883</v>
      </c>
      <c r="E2422" t="s">
        <v>43</v>
      </c>
      <c r="F2422" t="s">
        <v>21</v>
      </c>
      <c r="G2422" t="s">
        <v>21</v>
      </c>
      <c r="H2422" t="s">
        <v>22</v>
      </c>
      <c r="I2422" t="s">
        <v>35</v>
      </c>
      <c r="J2422" t="s">
        <v>24</v>
      </c>
      <c r="K2422" t="s">
        <v>25</v>
      </c>
      <c r="L2422" t="s">
        <v>25</v>
      </c>
      <c r="M2422" t="s">
        <v>26</v>
      </c>
      <c r="N2422" t="s">
        <v>25</v>
      </c>
      <c r="O2422" t="s">
        <v>21</v>
      </c>
      <c r="P2422" t="s">
        <v>27</v>
      </c>
      <c r="Q2422" t="s">
        <v>28</v>
      </c>
      <c r="R2422" t="s">
        <v>29</v>
      </c>
      <c r="S2422" t="s">
        <v>21</v>
      </c>
      <c r="T2422" t="s">
        <v>21</v>
      </c>
      <c r="U2422" t="s">
        <v>42</v>
      </c>
      <c r="V2422" s="2" t="s">
        <v>31</v>
      </c>
    </row>
    <row r="2423" spans="1:22" ht="109.2" x14ac:dyDescent="0.3">
      <c r="A2423" t="s">
        <v>83</v>
      </c>
      <c r="B2423" t="s">
        <v>3634</v>
      </c>
      <c r="C2423" t="s">
        <v>5002</v>
      </c>
      <c r="D2423" t="s">
        <v>5006</v>
      </c>
      <c r="E2423" t="s">
        <v>83</v>
      </c>
      <c r="F2423" t="s">
        <v>21</v>
      </c>
      <c r="G2423" t="s">
        <v>21</v>
      </c>
      <c r="H2423" t="s">
        <v>22</v>
      </c>
      <c r="I2423" t="s">
        <v>23</v>
      </c>
      <c r="J2423" t="s">
        <v>24</v>
      </c>
      <c r="K2423" t="s">
        <v>25</v>
      </c>
      <c r="L2423" t="s">
        <v>25</v>
      </c>
      <c r="M2423" t="s">
        <v>26</v>
      </c>
      <c r="N2423" t="s">
        <v>25</v>
      </c>
      <c r="O2423" t="s">
        <v>21</v>
      </c>
      <c r="P2423" t="s">
        <v>27</v>
      </c>
      <c r="Q2423" t="s">
        <v>28</v>
      </c>
      <c r="R2423" t="s">
        <v>29</v>
      </c>
      <c r="S2423" t="s">
        <v>21</v>
      </c>
      <c r="T2423" t="s">
        <v>21</v>
      </c>
      <c r="U2423" t="s">
        <v>33</v>
      </c>
      <c r="V2423" s="2" t="s">
        <v>46</v>
      </c>
    </row>
    <row r="2424" spans="1:22" x14ac:dyDescent="0.3">
      <c r="A2424" t="s">
        <v>59</v>
      </c>
      <c r="B2424" t="s">
        <v>3366</v>
      </c>
      <c r="C2424" t="s">
        <v>3590</v>
      </c>
      <c r="D2424" t="s">
        <v>3627</v>
      </c>
      <c r="E2424" t="s">
        <v>59</v>
      </c>
      <c r="F2424" t="s">
        <v>21</v>
      </c>
      <c r="G2424" t="s">
        <v>25</v>
      </c>
    </row>
    <row r="2425" spans="1:22" x14ac:dyDescent="0.3">
      <c r="A2425" t="s">
        <v>74</v>
      </c>
      <c r="B2425" t="s">
        <v>174</v>
      </c>
      <c r="C2425" t="s">
        <v>3918</v>
      </c>
      <c r="D2425" t="s">
        <v>4148</v>
      </c>
      <c r="E2425" t="s">
        <v>74</v>
      </c>
      <c r="F2425" t="s">
        <v>25</v>
      </c>
      <c r="G2425" t="s">
        <v>21</v>
      </c>
    </row>
    <row r="2426" spans="1:22" ht="140.4" x14ac:dyDescent="0.3">
      <c r="A2426" t="s">
        <v>43</v>
      </c>
      <c r="B2426" t="s">
        <v>174</v>
      </c>
      <c r="C2426" t="s">
        <v>1064</v>
      </c>
      <c r="D2426" t="s">
        <v>3862</v>
      </c>
      <c r="E2426" t="s">
        <v>43</v>
      </c>
      <c r="F2426" t="s">
        <v>21</v>
      </c>
      <c r="G2426" t="s">
        <v>21</v>
      </c>
      <c r="H2426" t="s">
        <v>22</v>
      </c>
      <c r="I2426" t="s">
        <v>35</v>
      </c>
      <c r="J2426" t="s">
        <v>24</v>
      </c>
      <c r="K2426" t="s">
        <v>25</v>
      </c>
      <c r="L2426" t="s">
        <v>25</v>
      </c>
      <c r="M2426" t="s">
        <v>26</v>
      </c>
      <c r="N2426" t="s">
        <v>25</v>
      </c>
      <c r="O2426" t="s">
        <v>21</v>
      </c>
      <c r="P2426" t="s">
        <v>27</v>
      </c>
      <c r="Q2426" t="s">
        <v>45</v>
      </c>
      <c r="R2426" t="s">
        <v>28</v>
      </c>
      <c r="S2426" t="s">
        <v>21</v>
      </c>
      <c r="T2426" t="s">
        <v>25</v>
      </c>
      <c r="U2426" t="s">
        <v>75</v>
      </c>
      <c r="V2426" s="2" t="s">
        <v>34</v>
      </c>
    </row>
    <row r="2427" spans="1:22" ht="140.4" x14ac:dyDescent="0.3">
      <c r="A2427" t="s">
        <v>79</v>
      </c>
      <c r="B2427" t="s">
        <v>478</v>
      </c>
      <c r="C2427" t="s">
        <v>558</v>
      </c>
      <c r="D2427" t="s">
        <v>596</v>
      </c>
      <c r="E2427" t="s">
        <v>79</v>
      </c>
      <c r="F2427" t="s">
        <v>21</v>
      </c>
      <c r="G2427" t="s">
        <v>21</v>
      </c>
      <c r="H2427" t="s">
        <v>22</v>
      </c>
      <c r="I2427" t="s">
        <v>23</v>
      </c>
      <c r="J2427" t="s">
        <v>24</v>
      </c>
      <c r="K2427" t="s">
        <v>25</v>
      </c>
      <c r="L2427" t="s">
        <v>25</v>
      </c>
      <c r="M2427" t="s">
        <v>26</v>
      </c>
      <c r="N2427" t="s">
        <v>25</v>
      </c>
      <c r="O2427" t="s">
        <v>21</v>
      </c>
      <c r="P2427" t="s">
        <v>27</v>
      </c>
      <c r="Q2427" t="s">
        <v>45</v>
      </c>
      <c r="R2427" t="s">
        <v>29</v>
      </c>
      <c r="S2427" t="s">
        <v>21</v>
      </c>
      <c r="T2427" t="s">
        <v>21</v>
      </c>
      <c r="U2427" t="s">
        <v>30</v>
      </c>
      <c r="V2427" s="2" t="s">
        <v>34</v>
      </c>
    </row>
    <row r="2428" spans="1:22" x14ac:dyDescent="0.3">
      <c r="A2428" t="s">
        <v>40</v>
      </c>
      <c r="B2428" t="s">
        <v>1056</v>
      </c>
      <c r="C2428" t="s">
        <v>1059</v>
      </c>
      <c r="D2428" t="s">
        <v>3269</v>
      </c>
      <c r="E2428" t="s">
        <v>40</v>
      </c>
      <c r="F2428" t="s">
        <v>25</v>
      </c>
      <c r="G2428" t="s">
        <v>21</v>
      </c>
    </row>
    <row r="2429" spans="1:22" x14ac:dyDescent="0.3">
      <c r="A2429" t="s">
        <v>61</v>
      </c>
      <c r="B2429" t="s">
        <v>475</v>
      </c>
      <c r="C2429" t="s">
        <v>970</v>
      </c>
      <c r="D2429" t="s">
        <v>1111</v>
      </c>
      <c r="E2429" t="s">
        <v>61</v>
      </c>
      <c r="F2429" t="s">
        <v>21</v>
      </c>
      <c r="G2429" t="s">
        <v>21</v>
      </c>
      <c r="H2429" t="s">
        <v>54</v>
      </c>
      <c r="I2429" t="s">
        <v>41</v>
      </c>
      <c r="J2429" t="s">
        <v>47</v>
      </c>
      <c r="K2429" t="s">
        <v>21</v>
      </c>
      <c r="L2429" t="s">
        <v>21</v>
      </c>
      <c r="M2429" t="s">
        <v>47</v>
      </c>
      <c r="N2429" t="s">
        <v>21</v>
      </c>
      <c r="O2429" t="s">
        <v>21</v>
      </c>
      <c r="P2429" t="s">
        <v>60</v>
      </c>
      <c r="Q2429" t="s">
        <v>47</v>
      </c>
      <c r="R2429" t="s">
        <v>28</v>
      </c>
      <c r="S2429" t="s">
        <v>21</v>
      </c>
      <c r="T2429" t="s">
        <v>25</v>
      </c>
      <c r="U2429" t="s">
        <v>75</v>
      </c>
      <c r="V2429" t="s">
        <v>63</v>
      </c>
    </row>
    <row r="2430" spans="1:22" ht="124.8" x14ac:dyDescent="0.3">
      <c r="A2430" t="s">
        <v>155</v>
      </c>
      <c r="B2430" t="s">
        <v>3634</v>
      </c>
      <c r="C2430" t="s">
        <v>5136</v>
      </c>
      <c r="D2430" t="s">
        <v>5139</v>
      </c>
      <c r="E2430" t="s">
        <v>155</v>
      </c>
      <c r="F2430" t="s">
        <v>21</v>
      </c>
      <c r="G2430" t="s">
        <v>21</v>
      </c>
      <c r="H2430" t="s">
        <v>22</v>
      </c>
      <c r="I2430" t="s">
        <v>35</v>
      </c>
      <c r="J2430" t="s">
        <v>24</v>
      </c>
      <c r="K2430" t="s">
        <v>25</v>
      </c>
      <c r="L2430" t="s">
        <v>25</v>
      </c>
      <c r="M2430" t="s">
        <v>26</v>
      </c>
      <c r="N2430" t="s">
        <v>25</v>
      </c>
      <c r="O2430" t="s">
        <v>21</v>
      </c>
      <c r="P2430" t="s">
        <v>27</v>
      </c>
      <c r="Q2430" t="s">
        <v>45</v>
      </c>
      <c r="R2430" t="s">
        <v>29</v>
      </c>
      <c r="S2430" t="s">
        <v>21</v>
      </c>
      <c r="T2430" t="s">
        <v>21</v>
      </c>
      <c r="U2430" t="s">
        <v>33</v>
      </c>
      <c r="V2430" s="2" t="s">
        <v>94</v>
      </c>
    </row>
    <row r="2431" spans="1:22" x14ac:dyDescent="0.3">
      <c r="A2431" t="s">
        <v>43</v>
      </c>
      <c r="B2431" t="s">
        <v>174</v>
      </c>
      <c r="C2431" t="s">
        <v>1159</v>
      </c>
      <c r="D2431" t="s">
        <v>3910</v>
      </c>
      <c r="E2431" t="s">
        <v>43</v>
      </c>
      <c r="F2431" t="s">
        <v>21</v>
      </c>
      <c r="G2431" t="s">
        <v>21</v>
      </c>
      <c r="H2431" t="s">
        <v>54</v>
      </c>
      <c r="I2431" t="s">
        <v>35</v>
      </c>
      <c r="J2431" t="s">
        <v>47</v>
      </c>
      <c r="K2431" t="s">
        <v>21</v>
      </c>
      <c r="L2431" t="s">
        <v>21</v>
      </c>
      <c r="M2431" t="s">
        <v>47</v>
      </c>
      <c r="N2431" t="s">
        <v>21</v>
      </c>
      <c r="O2431" t="s">
        <v>21</v>
      </c>
      <c r="P2431" t="s">
        <v>27</v>
      </c>
      <c r="Q2431" t="s">
        <v>45</v>
      </c>
      <c r="R2431" t="s">
        <v>45</v>
      </c>
      <c r="S2431" t="s">
        <v>21</v>
      </c>
      <c r="T2431" t="s">
        <v>21</v>
      </c>
      <c r="U2431" t="s">
        <v>42</v>
      </c>
      <c r="V2431" t="s">
        <v>63</v>
      </c>
    </row>
    <row r="2432" spans="1:22" x14ac:dyDescent="0.3">
      <c r="A2432" t="s">
        <v>155</v>
      </c>
      <c r="B2432" t="s">
        <v>3634</v>
      </c>
      <c r="C2432" t="s">
        <v>5136</v>
      </c>
      <c r="D2432" t="s">
        <v>5138</v>
      </c>
      <c r="E2432" t="s">
        <v>155</v>
      </c>
      <c r="F2432" t="s">
        <v>21</v>
      </c>
      <c r="G2432" t="s">
        <v>21</v>
      </c>
      <c r="H2432" t="s">
        <v>22</v>
      </c>
      <c r="I2432" t="s">
        <v>35</v>
      </c>
      <c r="J2432" t="s">
        <v>24</v>
      </c>
      <c r="K2432" t="s">
        <v>25</v>
      </c>
      <c r="L2432" t="s">
        <v>25</v>
      </c>
      <c r="M2432" t="s">
        <v>47</v>
      </c>
      <c r="N2432" t="s">
        <v>21</v>
      </c>
      <c r="O2432" t="s">
        <v>21</v>
      </c>
      <c r="P2432" t="s">
        <v>27</v>
      </c>
      <c r="Q2432" t="s">
        <v>47</v>
      </c>
      <c r="R2432" t="s">
        <v>45</v>
      </c>
      <c r="S2432" t="s">
        <v>21</v>
      </c>
      <c r="T2432" t="s">
        <v>21</v>
      </c>
      <c r="U2432" t="s">
        <v>42</v>
      </c>
      <c r="V2432" t="s">
        <v>53</v>
      </c>
    </row>
    <row r="2433" spans="1:22" ht="156" x14ac:dyDescent="0.3">
      <c r="A2433" t="s">
        <v>49</v>
      </c>
      <c r="B2433" t="s">
        <v>1190</v>
      </c>
      <c r="C2433" t="s">
        <v>1195</v>
      </c>
      <c r="D2433" t="s">
        <v>1554</v>
      </c>
      <c r="E2433" t="s">
        <v>49</v>
      </c>
      <c r="F2433" t="s">
        <v>21</v>
      </c>
      <c r="G2433" t="s">
        <v>21</v>
      </c>
      <c r="H2433" t="s">
        <v>22</v>
      </c>
      <c r="I2433" t="s">
        <v>41</v>
      </c>
      <c r="J2433" t="s">
        <v>24</v>
      </c>
      <c r="K2433" t="s">
        <v>25</v>
      </c>
      <c r="L2433" t="s">
        <v>25</v>
      </c>
      <c r="M2433" t="s">
        <v>38</v>
      </c>
      <c r="N2433" t="s">
        <v>25</v>
      </c>
      <c r="O2433" t="s">
        <v>21</v>
      </c>
      <c r="P2433" t="s">
        <v>27</v>
      </c>
      <c r="Q2433" t="s">
        <v>29</v>
      </c>
      <c r="R2433" t="s">
        <v>29</v>
      </c>
      <c r="S2433" t="s">
        <v>21</v>
      </c>
      <c r="T2433" t="s">
        <v>25</v>
      </c>
      <c r="U2433" t="s">
        <v>75</v>
      </c>
      <c r="V2433" s="2" t="s">
        <v>31</v>
      </c>
    </row>
    <row r="2434" spans="1:22" x14ac:dyDescent="0.3">
      <c r="A2434" t="s">
        <v>52</v>
      </c>
      <c r="B2434" t="s">
        <v>637</v>
      </c>
      <c r="C2434" t="s">
        <v>640</v>
      </c>
      <c r="D2434" t="s">
        <v>911</v>
      </c>
      <c r="E2434" t="s">
        <v>32</v>
      </c>
      <c r="F2434" t="s">
        <v>21</v>
      </c>
      <c r="G2434" t="s">
        <v>21</v>
      </c>
      <c r="H2434" t="s">
        <v>22</v>
      </c>
      <c r="I2434" t="s">
        <v>35</v>
      </c>
      <c r="J2434" t="s">
        <v>47</v>
      </c>
      <c r="K2434" t="s">
        <v>21</v>
      </c>
      <c r="L2434" t="s">
        <v>25</v>
      </c>
      <c r="M2434" t="s">
        <v>47</v>
      </c>
      <c r="N2434" t="s">
        <v>21</v>
      </c>
      <c r="O2434" t="s">
        <v>21</v>
      </c>
      <c r="P2434" t="s">
        <v>27</v>
      </c>
      <c r="Q2434" t="s">
        <v>45</v>
      </c>
      <c r="R2434" t="s">
        <v>45</v>
      </c>
      <c r="S2434" t="s">
        <v>21</v>
      </c>
      <c r="T2434" t="s">
        <v>21</v>
      </c>
      <c r="U2434" t="s">
        <v>42</v>
      </c>
      <c r="V2434" t="s">
        <v>103</v>
      </c>
    </row>
    <row r="2435" spans="1:22" ht="156" x14ac:dyDescent="0.3">
      <c r="A2435" t="s">
        <v>136</v>
      </c>
      <c r="B2435" t="s">
        <v>519</v>
      </c>
      <c r="C2435" t="s">
        <v>520</v>
      </c>
      <c r="D2435" t="s">
        <v>4818</v>
      </c>
      <c r="E2435" t="s">
        <v>136</v>
      </c>
      <c r="F2435" t="s">
        <v>21</v>
      </c>
      <c r="G2435" t="s">
        <v>21</v>
      </c>
      <c r="H2435" t="s">
        <v>22</v>
      </c>
      <c r="I2435" t="s">
        <v>23</v>
      </c>
      <c r="J2435" t="s">
        <v>24</v>
      </c>
      <c r="K2435" t="s">
        <v>25</v>
      </c>
      <c r="L2435" t="s">
        <v>25</v>
      </c>
      <c r="M2435" t="s">
        <v>26</v>
      </c>
      <c r="N2435" t="s">
        <v>25</v>
      </c>
      <c r="O2435" t="s">
        <v>21</v>
      </c>
      <c r="P2435" t="s">
        <v>27</v>
      </c>
      <c r="Q2435" t="s">
        <v>45</v>
      </c>
      <c r="R2435" t="s">
        <v>29</v>
      </c>
      <c r="S2435" t="s">
        <v>21</v>
      </c>
      <c r="T2435" t="s">
        <v>21</v>
      </c>
      <c r="U2435" t="s">
        <v>33</v>
      </c>
      <c r="V2435" s="2" t="s">
        <v>31</v>
      </c>
    </row>
    <row r="2436" spans="1:22" ht="109.2" x14ac:dyDescent="0.3">
      <c r="A2436" t="s">
        <v>102</v>
      </c>
      <c r="B2436" t="s">
        <v>174</v>
      </c>
      <c r="C2436" t="s">
        <v>822</v>
      </c>
      <c r="D2436" t="s">
        <v>3820</v>
      </c>
      <c r="E2436" t="s">
        <v>102</v>
      </c>
      <c r="F2436" t="s">
        <v>21</v>
      </c>
      <c r="G2436" t="s">
        <v>21</v>
      </c>
      <c r="H2436" t="s">
        <v>54</v>
      </c>
      <c r="I2436" t="s">
        <v>35</v>
      </c>
      <c r="J2436" t="s">
        <v>24</v>
      </c>
      <c r="K2436" t="s">
        <v>25</v>
      </c>
      <c r="L2436" t="s">
        <v>25</v>
      </c>
      <c r="M2436" t="s">
        <v>26</v>
      </c>
      <c r="N2436" t="s">
        <v>25</v>
      </c>
      <c r="O2436" t="s">
        <v>21</v>
      </c>
      <c r="P2436" t="s">
        <v>27</v>
      </c>
      <c r="Q2436" t="s">
        <v>45</v>
      </c>
      <c r="R2436" t="s">
        <v>45</v>
      </c>
      <c r="S2436" t="s">
        <v>21</v>
      </c>
      <c r="T2436" t="s">
        <v>21</v>
      </c>
      <c r="U2436" t="s">
        <v>42</v>
      </c>
      <c r="V2436" s="2" t="s">
        <v>66</v>
      </c>
    </row>
    <row r="2437" spans="1:22" ht="109.2" x14ac:dyDescent="0.3">
      <c r="A2437" t="s">
        <v>37</v>
      </c>
      <c r="B2437" t="s">
        <v>519</v>
      </c>
      <c r="C2437" t="s">
        <v>520</v>
      </c>
      <c r="D2437" t="s">
        <v>3447</v>
      </c>
      <c r="E2437" t="s">
        <v>136</v>
      </c>
      <c r="F2437" t="s">
        <v>21</v>
      </c>
      <c r="G2437" t="s">
        <v>21</v>
      </c>
      <c r="H2437" t="s">
        <v>22</v>
      </c>
      <c r="I2437" t="s">
        <v>35</v>
      </c>
      <c r="J2437" t="s">
        <v>24</v>
      </c>
      <c r="K2437" t="s">
        <v>25</v>
      </c>
      <c r="L2437" t="s">
        <v>25</v>
      </c>
      <c r="M2437" t="s">
        <v>38</v>
      </c>
      <c r="N2437" t="s">
        <v>25</v>
      </c>
      <c r="O2437" t="s">
        <v>21</v>
      </c>
      <c r="P2437" t="s">
        <v>27</v>
      </c>
      <c r="Q2437" t="s">
        <v>28</v>
      </c>
      <c r="R2437" t="s">
        <v>29</v>
      </c>
      <c r="S2437" t="s">
        <v>21</v>
      </c>
      <c r="T2437" t="s">
        <v>21</v>
      </c>
      <c r="U2437" t="s">
        <v>42</v>
      </c>
      <c r="V2437" s="2" t="s">
        <v>66</v>
      </c>
    </row>
    <row r="2438" spans="1:22" ht="140.4" x14ac:dyDescent="0.3">
      <c r="A2438" t="s">
        <v>56</v>
      </c>
      <c r="B2438" t="s">
        <v>881</v>
      </c>
      <c r="C2438" t="s">
        <v>1848</v>
      </c>
      <c r="D2438" t="s">
        <v>2077</v>
      </c>
      <c r="E2438" t="s">
        <v>56</v>
      </c>
      <c r="F2438" t="s">
        <v>21</v>
      </c>
      <c r="G2438" t="s">
        <v>21</v>
      </c>
      <c r="H2438" t="s">
        <v>22</v>
      </c>
      <c r="I2438" t="s">
        <v>35</v>
      </c>
      <c r="J2438" t="s">
        <v>24</v>
      </c>
      <c r="K2438" t="s">
        <v>25</v>
      </c>
      <c r="L2438" t="s">
        <v>25</v>
      </c>
      <c r="M2438" t="s">
        <v>28</v>
      </c>
      <c r="N2438" t="s">
        <v>21</v>
      </c>
      <c r="O2438" t="s">
        <v>21</v>
      </c>
      <c r="P2438" t="s">
        <v>27</v>
      </c>
      <c r="Q2438" t="s">
        <v>45</v>
      </c>
      <c r="R2438" t="s">
        <v>28</v>
      </c>
      <c r="S2438" t="s">
        <v>21</v>
      </c>
      <c r="T2438" t="s">
        <v>21</v>
      </c>
      <c r="U2438" t="s">
        <v>33</v>
      </c>
      <c r="V2438" s="2" t="s">
        <v>34</v>
      </c>
    </row>
    <row r="2439" spans="1:22" x14ac:dyDescent="0.3">
      <c r="A2439" t="s">
        <v>32</v>
      </c>
      <c r="B2439" t="s">
        <v>1733</v>
      </c>
      <c r="C2439" t="s">
        <v>1859</v>
      </c>
      <c r="D2439" t="s">
        <v>1875</v>
      </c>
      <c r="E2439" t="s">
        <v>32</v>
      </c>
      <c r="F2439" t="s">
        <v>21</v>
      </c>
      <c r="G2439" t="s">
        <v>25</v>
      </c>
    </row>
    <row r="2440" spans="1:22" x14ac:dyDescent="0.3">
      <c r="A2440" t="s">
        <v>61</v>
      </c>
      <c r="B2440" t="s">
        <v>475</v>
      </c>
      <c r="C2440" t="s">
        <v>854</v>
      </c>
      <c r="D2440" t="s">
        <v>1014</v>
      </c>
      <c r="E2440" t="s">
        <v>61</v>
      </c>
      <c r="F2440" t="s">
        <v>21</v>
      </c>
      <c r="G2440" t="s">
        <v>25</v>
      </c>
    </row>
    <row r="2441" spans="1:22" ht="156" x14ac:dyDescent="0.3">
      <c r="A2441" t="s">
        <v>64</v>
      </c>
      <c r="B2441" t="s">
        <v>983</v>
      </c>
      <c r="C2441" t="s">
        <v>984</v>
      </c>
      <c r="D2441" t="s">
        <v>3151</v>
      </c>
      <c r="E2441" t="s">
        <v>64</v>
      </c>
      <c r="F2441" t="s">
        <v>21</v>
      </c>
      <c r="G2441" t="s">
        <v>21</v>
      </c>
      <c r="H2441" t="s">
        <v>50</v>
      </c>
      <c r="I2441" t="s">
        <v>23</v>
      </c>
      <c r="J2441" t="s">
        <v>47</v>
      </c>
      <c r="K2441" t="s">
        <v>21</v>
      </c>
      <c r="L2441" t="s">
        <v>21</v>
      </c>
      <c r="M2441" t="s">
        <v>47</v>
      </c>
      <c r="N2441" t="s">
        <v>21</v>
      </c>
      <c r="O2441" t="s">
        <v>21</v>
      </c>
      <c r="P2441" t="s">
        <v>27</v>
      </c>
      <c r="Q2441" t="s">
        <v>47</v>
      </c>
      <c r="R2441" t="s">
        <v>29</v>
      </c>
      <c r="S2441" t="s">
        <v>21</v>
      </c>
      <c r="T2441" t="s">
        <v>21</v>
      </c>
      <c r="U2441" t="s">
        <v>75</v>
      </c>
      <c r="V2441" s="2" t="s">
        <v>31</v>
      </c>
    </row>
    <row r="2442" spans="1:22" ht="156" x14ac:dyDescent="0.3">
      <c r="A2442" t="s">
        <v>147</v>
      </c>
      <c r="B2442" t="s">
        <v>983</v>
      </c>
      <c r="C2442" t="s">
        <v>3650</v>
      </c>
      <c r="D2442" t="s">
        <v>5154</v>
      </c>
      <c r="E2442" t="s">
        <v>147</v>
      </c>
      <c r="F2442" t="s">
        <v>21</v>
      </c>
      <c r="G2442" t="s">
        <v>21</v>
      </c>
      <c r="H2442" t="s">
        <v>22</v>
      </c>
      <c r="I2442" t="s">
        <v>23</v>
      </c>
      <c r="J2442" t="s">
        <v>24</v>
      </c>
      <c r="K2442" t="s">
        <v>25</v>
      </c>
      <c r="L2442" t="s">
        <v>25</v>
      </c>
      <c r="M2442" t="s">
        <v>28</v>
      </c>
      <c r="N2442" t="s">
        <v>21</v>
      </c>
      <c r="O2442" t="s">
        <v>21</v>
      </c>
      <c r="P2442" t="s">
        <v>27</v>
      </c>
      <c r="Q2442" t="s">
        <v>45</v>
      </c>
      <c r="R2442" t="s">
        <v>45</v>
      </c>
      <c r="S2442" t="s">
        <v>21</v>
      </c>
      <c r="T2442" t="s">
        <v>21</v>
      </c>
      <c r="U2442" t="s">
        <v>30</v>
      </c>
      <c r="V2442" s="2" t="s">
        <v>31</v>
      </c>
    </row>
    <row r="2443" spans="1:22" ht="140.4" x14ac:dyDescent="0.3">
      <c r="A2443" t="s">
        <v>82</v>
      </c>
      <c r="B2443" t="s">
        <v>284</v>
      </c>
      <c r="C2443" t="s">
        <v>3830</v>
      </c>
      <c r="D2443" t="s">
        <v>4632</v>
      </c>
      <c r="E2443" t="s">
        <v>82</v>
      </c>
      <c r="F2443" t="s">
        <v>21</v>
      </c>
      <c r="G2443" t="s">
        <v>21</v>
      </c>
      <c r="H2443" t="s">
        <v>22</v>
      </c>
      <c r="I2443" t="s">
        <v>35</v>
      </c>
      <c r="J2443" t="s">
        <v>24</v>
      </c>
      <c r="K2443" t="s">
        <v>21</v>
      </c>
      <c r="L2443" t="s">
        <v>25</v>
      </c>
      <c r="M2443" t="s">
        <v>28</v>
      </c>
      <c r="N2443" t="s">
        <v>21</v>
      </c>
      <c r="O2443" t="s">
        <v>21</v>
      </c>
      <c r="P2443" t="s">
        <v>27</v>
      </c>
      <c r="Q2443" t="s">
        <v>45</v>
      </c>
      <c r="R2443" t="s">
        <v>29</v>
      </c>
      <c r="S2443" t="s">
        <v>21</v>
      </c>
      <c r="T2443" t="s">
        <v>21</v>
      </c>
      <c r="U2443" t="s">
        <v>42</v>
      </c>
      <c r="V2443" s="2" t="s">
        <v>34</v>
      </c>
    </row>
    <row r="2444" spans="1:22" ht="156" x14ac:dyDescent="0.3">
      <c r="A2444" t="s">
        <v>44</v>
      </c>
      <c r="B2444" t="s">
        <v>932</v>
      </c>
      <c r="C2444" t="s">
        <v>1374</v>
      </c>
      <c r="D2444" t="s">
        <v>3683</v>
      </c>
      <c r="E2444" t="s">
        <v>70</v>
      </c>
      <c r="F2444" t="s">
        <v>21</v>
      </c>
      <c r="G2444" t="s">
        <v>21</v>
      </c>
      <c r="H2444" t="s">
        <v>22</v>
      </c>
      <c r="I2444" t="s">
        <v>41</v>
      </c>
      <c r="J2444" t="s">
        <v>24</v>
      </c>
      <c r="K2444" t="s">
        <v>25</v>
      </c>
      <c r="L2444" t="s">
        <v>25</v>
      </c>
      <c r="M2444" t="s">
        <v>28</v>
      </c>
      <c r="N2444" t="s">
        <v>25</v>
      </c>
      <c r="O2444" t="s">
        <v>21</v>
      </c>
      <c r="P2444" t="s">
        <v>27</v>
      </c>
      <c r="Q2444" t="s">
        <v>28</v>
      </c>
      <c r="R2444" t="s">
        <v>29</v>
      </c>
      <c r="S2444" t="s">
        <v>21</v>
      </c>
      <c r="T2444" t="s">
        <v>21</v>
      </c>
      <c r="U2444" t="s">
        <v>33</v>
      </c>
      <c r="V2444" s="2" t="s">
        <v>31</v>
      </c>
    </row>
    <row r="2445" spans="1:22" x14ac:dyDescent="0.3">
      <c r="A2445" t="s">
        <v>19</v>
      </c>
      <c r="B2445" t="s">
        <v>162</v>
      </c>
      <c r="C2445" t="s">
        <v>181</v>
      </c>
      <c r="D2445" t="s">
        <v>221</v>
      </c>
      <c r="E2445" t="s">
        <v>43</v>
      </c>
      <c r="F2445" t="s">
        <v>25</v>
      </c>
      <c r="G2445" t="s">
        <v>21</v>
      </c>
    </row>
    <row r="2446" spans="1:22" ht="140.4" x14ac:dyDescent="0.3">
      <c r="A2446" t="s">
        <v>19</v>
      </c>
      <c r="B2446" t="s">
        <v>162</v>
      </c>
      <c r="C2446" t="s">
        <v>181</v>
      </c>
      <c r="D2446" t="s">
        <v>220</v>
      </c>
      <c r="E2446" t="s">
        <v>20</v>
      </c>
      <c r="F2446" t="s">
        <v>21</v>
      </c>
      <c r="G2446" t="s">
        <v>21</v>
      </c>
      <c r="H2446" t="s">
        <v>22</v>
      </c>
      <c r="I2446" t="s">
        <v>23</v>
      </c>
      <c r="J2446" t="s">
        <v>24</v>
      </c>
      <c r="K2446" t="s">
        <v>25</v>
      </c>
      <c r="L2446" t="s">
        <v>25</v>
      </c>
      <c r="M2446" t="s">
        <v>38</v>
      </c>
      <c r="N2446" t="s">
        <v>25</v>
      </c>
      <c r="O2446" t="s">
        <v>21</v>
      </c>
      <c r="P2446" t="s">
        <v>27</v>
      </c>
      <c r="Q2446" t="s">
        <v>28</v>
      </c>
      <c r="R2446" t="s">
        <v>29</v>
      </c>
      <c r="S2446" t="s">
        <v>21</v>
      </c>
      <c r="T2446" t="s">
        <v>21</v>
      </c>
      <c r="U2446" t="s">
        <v>30</v>
      </c>
      <c r="V2446" s="2" t="s">
        <v>34</v>
      </c>
    </row>
    <row r="2447" spans="1:22" x14ac:dyDescent="0.3">
      <c r="A2447" t="s">
        <v>19</v>
      </c>
      <c r="B2447" t="s">
        <v>162</v>
      </c>
      <c r="C2447" t="s">
        <v>239</v>
      </c>
      <c r="D2447" t="s">
        <v>263</v>
      </c>
      <c r="E2447" t="s">
        <v>70</v>
      </c>
      <c r="F2447" t="s">
        <v>25</v>
      </c>
      <c r="G2447" t="s">
        <v>21</v>
      </c>
    </row>
    <row r="2448" spans="1:22" ht="140.4" x14ac:dyDescent="0.3">
      <c r="A2448" t="s">
        <v>70</v>
      </c>
      <c r="B2448" t="s">
        <v>174</v>
      </c>
      <c r="C2448" t="s">
        <v>3998</v>
      </c>
      <c r="D2448" t="s">
        <v>4321</v>
      </c>
      <c r="E2448" t="s">
        <v>70</v>
      </c>
      <c r="F2448" t="s">
        <v>21</v>
      </c>
      <c r="G2448" t="s">
        <v>21</v>
      </c>
      <c r="H2448" t="s">
        <v>50</v>
      </c>
      <c r="I2448" t="s">
        <v>41</v>
      </c>
      <c r="J2448" t="s">
        <v>47</v>
      </c>
      <c r="K2448" t="s">
        <v>21</v>
      </c>
      <c r="L2448" t="s">
        <v>21</v>
      </c>
      <c r="M2448" t="s">
        <v>47</v>
      </c>
      <c r="N2448" t="s">
        <v>21</v>
      </c>
      <c r="O2448" t="s">
        <v>21</v>
      </c>
      <c r="P2448" t="s">
        <v>27</v>
      </c>
      <c r="Q2448" t="s">
        <v>47</v>
      </c>
      <c r="R2448" t="s">
        <v>29</v>
      </c>
      <c r="S2448" t="s">
        <v>25</v>
      </c>
      <c r="T2448" t="s">
        <v>25</v>
      </c>
      <c r="U2448" t="s">
        <v>42</v>
      </c>
      <c r="V2448" s="2" t="s">
        <v>34</v>
      </c>
    </row>
    <row r="2449" spans="1:22" ht="156" x14ac:dyDescent="0.3">
      <c r="A2449" t="s">
        <v>62</v>
      </c>
      <c r="B2449" t="s">
        <v>890</v>
      </c>
      <c r="C2449" t="s">
        <v>927</v>
      </c>
      <c r="D2449" t="s">
        <v>1724</v>
      </c>
      <c r="E2449" t="s">
        <v>71</v>
      </c>
      <c r="F2449" t="s">
        <v>21</v>
      </c>
      <c r="G2449" t="s">
        <v>21</v>
      </c>
      <c r="H2449" t="s">
        <v>54</v>
      </c>
      <c r="I2449" t="s">
        <v>35</v>
      </c>
      <c r="J2449" t="s">
        <v>24</v>
      </c>
      <c r="K2449" t="s">
        <v>25</v>
      </c>
      <c r="L2449" t="s">
        <v>25</v>
      </c>
      <c r="M2449" t="s">
        <v>26</v>
      </c>
      <c r="N2449" t="s">
        <v>25</v>
      </c>
      <c r="O2449" t="s">
        <v>21</v>
      </c>
      <c r="P2449" t="s">
        <v>80</v>
      </c>
      <c r="Q2449" t="s">
        <v>45</v>
      </c>
      <c r="R2449" t="s">
        <v>29</v>
      </c>
      <c r="S2449" t="s">
        <v>21</v>
      </c>
      <c r="T2449" t="s">
        <v>21</v>
      </c>
      <c r="U2449" t="s">
        <v>33</v>
      </c>
      <c r="V2449" s="2" t="s">
        <v>31</v>
      </c>
    </row>
    <row r="2450" spans="1:22" ht="156" x14ac:dyDescent="0.3">
      <c r="A2450" t="s">
        <v>73</v>
      </c>
      <c r="B2450" t="s">
        <v>162</v>
      </c>
      <c r="C2450" t="s">
        <v>363</v>
      </c>
      <c r="D2450" t="s">
        <v>409</v>
      </c>
      <c r="E2450" t="s">
        <v>52</v>
      </c>
      <c r="F2450" t="s">
        <v>21</v>
      </c>
      <c r="G2450" t="s">
        <v>21</v>
      </c>
      <c r="H2450" t="s">
        <v>22</v>
      </c>
      <c r="I2450" t="s">
        <v>41</v>
      </c>
      <c r="J2450" t="s">
        <v>24</v>
      </c>
      <c r="K2450" t="s">
        <v>25</v>
      </c>
      <c r="L2450" t="s">
        <v>25</v>
      </c>
      <c r="M2450" t="s">
        <v>38</v>
      </c>
      <c r="N2450" t="s">
        <v>25</v>
      </c>
      <c r="O2450" t="s">
        <v>21</v>
      </c>
      <c r="P2450" t="s">
        <v>27</v>
      </c>
      <c r="Q2450" t="s">
        <v>28</v>
      </c>
      <c r="R2450" t="s">
        <v>28</v>
      </c>
      <c r="S2450" t="s">
        <v>21</v>
      </c>
      <c r="T2450" t="s">
        <v>21</v>
      </c>
      <c r="U2450" t="s">
        <v>30</v>
      </c>
      <c r="V2450" s="2" t="s">
        <v>31</v>
      </c>
    </row>
    <row r="2451" spans="1:22" x14ac:dyDescent="0.3">
      <c r="A2451" t="s">
        <v>36</v>
      </c>
      <c r="B2451" t="s">
        <v>1056</v>
      </c>
      <c r="C2451" t="s">
        <v>1062</v>
      </c>
      <c r="D2451" t="s">
        <v>2681</v>
      </c>
      <c r="E2451" t="s">
        <v>36</v>
      </c>
      <c r="F2451" t="s">
        <v>25</v>
      </c>
      <c r="G2451" t="s">
        <v>21</v>
      </c>
    </row>
    <row r="2452" spans="1:22" ht="140.4" x14ac:dyDescent="0.3">
      <c r="A2452" t="s">
        <v>67</v>
      </c>
      <c r="B2452" t="s">
        <v>1861</v>
      </c>
      <c r="C2452" t="s">
        <v>1877</v>
      </c>
      <c r="D2452" t="s">
        <v>2460</v>
      </c>
      <c r="E2452" t="s">
        <v>67</v>
      </c>
      <c r="F2452" t="s">
        <v>21</v>
      </c>
      <c r="G2452" t="s">
        <v>21</v>
      </c>
      <c r="H2452" t="s">
        <v>50</v>
      </c>
      <c r="I2452" t="s">
        <v>23</v>
      </c>
      <c r="J2452" t="s">
        <v>47</v>
      </c>
      <c r="K2452" t="s">
        <v>21</v>
      </c>
      <c r="L2452" t="s">
        <v>25</v>
      </c>
      <c r="M2452" t="s">
        <v>26</v>
      </c>
      <c r="N2452" t="s">
        <v>21</v>
      </c>
      <c r="O2452" t="s">
        <v>21</v>
      </c>
      <c r="P2452" t="s">
        <v>27</v>
      </c>
      <c r="Q2452" t="s">
        <v>45</v>
      </c>
      <c r="R2452" t="s">
        <v>28</v>
      </c>
      <c r="S2452" t="s">
        <v>21</v>
      </c>
      <c r="T2452" t="s">
        <v>25</v>
      </c>
      <c r="U2452" t="s">
        <v>33</v>
      </c>
      <c r="V2452" s="2" t="s">
        <v>34</v>
      </c>
    </row>
    <row r="2453" spans="1:22" ht="140.4" x14ac:dyDescent="0.3">
      <c r="A2453" t="s">
        <v>59</v>
      </c>
      <c r="B2453" t="s">
        <v>3366</v>
      </c>
      <c r="C2453" t="s">
        <v>3590</v>
      </c>
      <c r="D2453" t="s">
        <v>3626</v>
      </c>
      <c r="E2453" t="s">
        <v>59</v>
      </c>
      <c r="F2453" t="s">
        <v>21</v>
      </c>
      <c r="G2453" t="s">
        <v>21</v>
      </c>
      <c r="H2453" t="s">
        <v>22</v>
      </c>
      <c r="I2453" t="s">
        <v>23</v>
      </c>
      <c r="J2453" t="s">
        <v>24</v>
      </c>
      <c r="K2453" t="s">
        <v>25</v>
      </c>
      <c r="L2453" t="s">
        <v>25</v>
      </c>
      <c r="M2453" t="s">
        <v>28</v>
      </c>
      <c r="N2453" t="s">
        <v>25</v>
      </c>
      <c r="O2453" t="s">
        <v>21</v>
      </c>
      <c r="P2453" t="s">
        <v>27</v>
      </c>
      <c r="Q2453" t="s">
        <v>45</v>
      </c>
      <c r="R2453" t="s">
        <v>45</v>
      </c>
      <c r="S2453" t="s">
        <v>21</v>
      </c>
      <c r="T2453" t="s">
        <v>21</v>
      </c>
      <c r="U2453" t="s">
        <v>33</v>
      </c>
      <c r="V2453" s="2" t="s">
        <v>34</v>
      </c>
    </row>
    <row r="2454" spans="1:22" x14ac:dyDescent="0.3">
      <c r="A2454" t="s">
        <v>61</v>
      </c>
      <c r="B2454" t="s">
        <v>983</v>
      </c>
      <c r="C2454" t="s">
        <v>984</v>
      </c>
      <c r="D2454" t="s">
        <v>1068</v>
      </c>
      <c r="E2454" t="s">
        <v>61</v>
      </c>
      <c r="F2454" t="s">
        <v>25</v>
      </c>
      <c r="G2454" t="s">
        <v>25</v>
      </c>
    </row>
    <row r="2455" spans="1:22" ht="156" x14ac:dyDescent="0.3">
      <c r="A2455" t="s">
        <v>36</v>
      </c>
      <c r="B2455" t="s">
        <v>284</v>
      </c>
      <c r="C2455" t="s">
        <v>2615</v>
      </c>
      <c r="D2455" t="s">
        <v>2649</v>
      </c>
      <c r="E2455" t="s">
        <v>36</v>
      </c>
      <c r="F2455" t="s">
        <v>21</v>
      </c>
      <c r="G2455" t="s">
        <v>21</v>
      </c>
      <c r="H2455" t="s">
        <v>54</v>
      </c>
      <c r="I2455" t="s">
        <v>35</v>
      </c>
      <c r="J2455" t="s">
        <v>24</v>
      </c>
      <c r="K2455" t="s">
        <v>25</v>
      </c>
      <c r="L2455" t="s">
        <v>25</v>
      </c>
      <c r="M2455" t="s">
        <v>28</v>
      </c>
      <c r="N2455" t="s">
        <v>21</v>
      </c>
      <c r="O2455" t="s">
        <v>21</v>
      </c>
      <c r="P2455" t="s">
        <v>27</v>
      </c>
      <c r="Q2455" t="s">
        <v>45</v>
      </c>
      <c r="R2455" t="s">
        <v>47</v>
      </c>
      <c r="S2455" t="s">
        <v>21</v>
      </c>
      <c r="T2455" t="s">
        <v>21</v>
      </c>
      <c r="U2455" t="s">
        <v>42</v>
      </c>
      <c r="V2455" s="2" t="s">
        <v>31</v>
      </c>
    </row>
    <row r="2456" spans="1:22" ht="140.4" x14ac:dyDescent="0.3">
      <c r="A2456" t="s">
        <v>102</v>
      </c>
      <c r="B2456" t="s">
        <v>1602</v>
      </c>
      <c r="C2456" t="s">
        <v>3703</v>
      </c>
      <c r="D2456" t="s">
        <v>3811</v>
      </c>
      <c r="E2456" t="s">
        <v>102</v>
      </c>
      <c r="F2456" t="s">
        <v>21</v>
      </c>
      <c r="G2456" t="s">
        <v>21</v>
      </c>
      <c r="H2456" t="s">
        <v>22</v>
      </c>
      <c r="I2456" t="s">
        <v>23</v>
      </c>
      <c r="J2456" t="s">
        <v>24</v>
      </c>
      <c r="K2456" t="s">
        <v>25</v>
      </c>
      <c r="L2456" t="s">
        <v>25</v>
      </c>
      <c r="M2456" t="s">
        <v>26</v>
      </c>
      <c r="N2456" t="s">
        <v>21</v>
      </c>
      <c r="O2456" t="s">
        <v>21</v>
      </c>
      <c r="P2456" t="s">
        <v>27</v>
      </c>
      <c r="Q2456" t="s">
        <v>45</v>
      </c>
      <c r="R2456" t="s">
        <v>29</v>
      </c>
      <c r="S2456" t="s">
        <v>21</v>
      </c>
      <c r="T2456" t="s">
        <v>21</v>
      </c>
      <c r="U2456" t="s">
        <v>33</v>
      </c>
      <c r="V2456" s="2" t="s">
        <v>34</v>
      </c>
    </row>
    <row r="2457" spans="1:22" x14ac:dyDescent="0.3">
      <c r="A2457" t="s">
        <v>71</v>
      </c>
      <c r="B2457" t="s">
        <v>963</v>
      </c>
      <c r="C2457" t="s">
        <v>2783</v>
      </c>
      <c r="D2457" t="s">
        <v>2814</v>
      </c>
      <c r="E2457" t="s">
        <v>71</v>
      </c>
      <c r="F2457" t="s">
        <v>25</v>
      </c>
      <c r="G2457" t="s">
        <v>21</v>
      </c>
    </row>
    <row r="2458" spans="1:22" x14ac:dyDescent="0.3">
      <c r="A2458" t="s">
        <v>113</v>
      </c>
      <c r="B2458" t="s">
        <v>932</v>
      </c>
      <c r="C2458" t="s">
        <v>1381</v>
      </c>
      <c r="D2458" t="s">
        <v>1397</v>
      </c>
      <c r="E2458" t="s">
        <v>67</v>
      </c>
      <c r="F2458" t="s">
        <v>21</v>
      </c>
      <c r="G2458" t="s">
        <v>25</v>
      </c>
    </row>
    <row r="2459" spans="1:22" ht="156" x14ac:dyDescent="0.3">
      <c r="A2459" t="s">
        <v>64</v>
      </c>
      <c r="B2459" t="s">
        <v>1056</v>
      </c>
      <c r="C2459" t="s">
        <v>1943</v>
      </c>
      <c r="D2459" t="s">
        <v>3186</v>
      </c>
      <c r="E2459" t="s">
        <v>64</v>
      </c>
      <c r="F2459" t="s">
        <v>21</v>
      </c>
      <c r="G2459" t="s">
        <v>21</v>
      </c>
      <c r="H2459" t="s">
        <v>22</v>
      </c>
      <c r="I2459" t="s">
        <v>41</v>
      </c>
      <c r="J2459" t="s">
        <v>24</v>
      </c>
      <c r="K2459" t="s">
        <v>21</v>
      </c>
      <c r="L2459" t="s">
        <v>25</v>
      </c>
      <c r="M2459" t="s">
        <v>28</v>
      </c>
      <c r="N2459" t="s">
        <v>21</v>
      </c>
      <c r="O2459" t="s">
        <v>21</v>
      </c>
      <c r="P2459" t="s">
        <v>27</v>
      </c>
      <c r="Q2459" t="s">
        <v>45</v>
      </c>
      <c r="R2459" t="s">
        <v>45</v>
      </c>
      <c r="S2459" t="s">
        <v>25</v>
      </c>
      <c r="T2459" t="s">
        <v>25</v>
      </c>
      <c r="U2459" t="s">
        <v>30</v>
      </c>
      <c r="V2459" s="2" t="s">
        <v>31</v>
      </c>
    </row>
    <row r="2460" spans="1:22" ht="140.4" x14ac:dyDescent="0.3">
      <c r="A2460" t="s">
        <v>56</v>
      </c>
      <c r="B2460" t="s">
        <v>983</v>
      </c>
      <c r="C2460" t="s">
        <v>2175</v>
      </c>
      <c r="D2460" t="s">
        <v>2225</v>
      </c>
      <c r="E2460" t="s">
        <v>56</v>
      </c>
      <c r="F2460" t="s">
        <v>21</v>
      </c>
      <c r="G2460" t="s">
        <v>21</v>
      </c>
      <c r="H2460" t="s">
        <v>22</v>
      </c>
      <c r="I2460" t="s">
        <v>41</v>
      </c>
      <c r="J2460" t="s">
        <v>24</v>
      </c>
      <c r="K2460" t="s">
        <v>25</v>
      </c>
      <c r="L2460" t="s">
        <v>25</v>
      </c>
      <c r="M2460" t="s">
        <v>38</v>
      </c>
      <c r="N2460" t="s">
        <v>25</v>
      </c>
      <c r="O2460" t="s">
        <v>25</v>
      </c>
      <c r="P2460" t="s">
        <v>27</v>
      </c>
      <c r="Q2460" t="s">
        <v>28</v>
      </c>
      <c r="R2460" t="s">
        <v>29</v>
      </c>
      <c r="S2460" t="s">
        <v>25</v>
      </c>
      <c r="T2460" t="s">
        <v>25</v>
      </c>
      <c r="U2460" t="s">
        <v>33</v>
      </c>
      <c r="V2460" s="2" t="s">
        <v>34</v>
      </c>
    </row>
    <row r="2461" spans="1:22" ht="140.4" x14ac:dyDescent="0.3">
      <c r="A2461" t="s">
        <v>71</v>
      </c>
      <c r="B2461" t="s">
        <v>2427</v>
      </c>
      <c r="C2461" t="s">
        <v>2428</v>
      </c>
      <c r="D2461" t="s">
        <v>2763</v>
      </c>
      <c r="E2461" t="s">
        <v>71</v>
      </c>
      <c r="F2461" t="s">
        <v>21</v>
      </c>
      <c r="G2461" t="s">
        <v>21</v>
      </c>
      <c r="H2461" t="s">
        <v>22</v>
      </c>
      <c r="I2461" t="s">
        <v>41</v>
      </c>
      <c r="J2461" t="s">
        <v>24</v>
      </c>
      <c r="K2461" t="s">
        <v>21</v>
      </c>
      <c r="L2461" t="s">
        <v>25</v>
      </c>
      <c r="M2461" t="s">
        <v>26</v>
      </c>
      <c r="N2461" t="s">
        <v>25</v>
      </c>
      <c r="O2461" t="s">
        <v>21</v>
      </c>
      <c r="P2461" t="s">
        <v>27</v>
      </c>
      <c r="Q2461" t="s">
        <v>28</v>
      </c>
      <c r="R2461" t="s">
        <v>29</v>
      </c>
      <c r="S2461" t="s">
        <v>21</v>
      </c>
      <c r="T2461" t="s">
        <v>21</v>
      </c>
      <c r="U2461" t="s">
        <v>33</v>
      </c>
      <c r="V2461" s="2" t="s">
        <v>34</v>
      </c>
    </row>
    <row r="2462" spans="1:22" ht="156" x14ac:dyDescent="0.3">
      <c r="A2462" t="s">
        <v>67</v>
      </c>
      <c r="B2462" t="s">
        <v>843</v>
      </c>
      <c r="C2462" t="s">
        <v>844</v>
      </c>
      <c r="D2462" t="s">
        <v>2371</v>
      </c>
      <c r="E2462" t="s">
        <v>67</v>
      </c>
      <c r="F2462" t="s">
        <v>21</v>
      </c>
      <c r="G2462" t="s">
        <v>21</v>
      </c>
      <c r="H2462" t="s">
        <v>22</v>
      </c>
      <c r="I2462" t="s">
        <v>23</v>
      </c>
      <c r="J2462" t="s">
        <v>24</v>
      </c>
      <c r="K2462" t="s">
        <v>25</v>
      </c>
      <c r="L2462" t="s">
        <v>25</v>
      </c>
      <c r="M2462" t="s">
        <v>38</v>
      </c>
      <c r="N2462" t="s">
        <v>25</v>
      </c>
      <c r="O2462" t="s">
        <v>25</v>
      </c>
      <c r="P2462" s="2" t="s">
        <v>96</v>
      </c>
      <c r="Q2462" t="s">
        <v>28</v>
      </c>
      <c r="R2462" t="s">
        <v>29</v>
      </c>
      <c r="S2462" t="s">
        <v>21</v>
      </c>
      <c r="T2462" t="s">
        <v>21</v>
      </c>
      <c r="U2462" t="s">
        <v>33</v>
      </c>
      <c r="V2462" s="2" t="s">
        <v>31</v>
      </c>
    </row>
    <row r="2463" spans="1:22" ht="140.4" x14ac:dyDescent="0.3">
      <c r="A2463" t="s">
        <v>147</v>
      </c>
      <c r="B2463" t="s">
        <v>983</v>
      </c>
      <c r="C2463" t="s">
        <v>3650</v>
      </c>
      <c r="D2463" t="s">
        <v>5176</v>
      </c>
      <c r="E2463" t="s">
        <v>150</v>
      </c>
      <c r="F2463" t="s">
        <v>21</v>
      </c>
      <c r="G2463" t="s">
        <v>21</v>
      </c>
      <c r="H2463" t="s">
        <v>22</v>
      </c>
      <c r="I2463" t="s">
        <v>41</v>
      </c>
      <c r="J2463" t="s">
        <v>24</v>
      </c>
      <c r="K2463" t="s">
        <v>25</v>
      </c>
      <c r="L2463" t="s">
        <v>21</v>
      </c>
      <c r="M2463" t="s">
        <v>28</v>
      </c>
      <c r="N2463" t="s">
        <v>21</v>
      </c>
      <c r="O2463" t="s">
        <v>21</v>
      </c>
      <c r="P2463" t="s">
        <v>27</v>
      </c>
      <c r="Q2463" t="s">
        <v>28</v>
      </c>
      <c r="R2463" t="s">
        <v>29</v>
      </c>
      <c r="S2463" t="s">
        <v>21</v>
      </c>
      <c r="T2463" t="s">
        <v>21</v>
      </c>
      <c r="U2463" t="s">
        <v>30</v>
      </c>
      <c r="V2463" s="2" t="s">
        <v>34</v>
      </c>
    </row>
    <row r="2464" spans="1:22" ht="140.4" x14ac:dyDescent="0.3">
      <c r="A2464" t="s">
        <v>49</v>
      </c>
      <c r="B2464" t="s">
        <v>843</v>
      </c>
      <c r="C2464" t="s">
        <v>844</v>
      </c>
      <c r="D2464" t="s">
        <v>1580</v>
      </c>
      <c r="E2464" t="s">
        <v>32</v>
      </c>
      <c r="F2464" t="s">
        <v>21</v>
      </c>
      <c r="G2464" t="s">
        <v>21</v>
      </c>
      <c r="H2464" t="s">
        <v>22</v>
      </c>
      <c r="I2464" t="s">
        <v>23</v>
      </c>
      <c r="J2464" t="s">
        <v>24</v>
      </c>
      <c r="K2464" t="s">
        <v>25</v>
      </c>
      <c r="L2464" t="s">
        <v>25</v>
      </c>
      <c r="M2464" t="s">
        <v>26</v>
      </c>
      <c r="N2464" t="s">
        <v>25</v>
      </c>
      <c r="O2464" t="s">
        <v>21</v>
      </c>
      <c r="P2464" t="s">
        <v>27</v>
      </c>
      <c r="Q2464" t="s">
        <v>28</v>
      </c>
      <c r="R2464" t="s">
        <v>29</v>
      </c>
      <c r="S2464" t="s">
        <v>21</v>
      </c>
      <c r="T2464" t="s">
        <v>21</v>
      </c>
      <c r="U2464" t="s">
        <v>75</v>
      </c>
      <c r="V2464" s="2" t="s">
        <v>34</v>
      </c>
    </row>
    <row r="2465" spans="1:22" ht="124.8" x14ac:dyDescent="0.3">
      <c r="A2465" t="s">
        <v>49</v>
      </c>
      <c r="B2465" t="s">
        <v>519</v>
      </c>
      <c r="C2465" t="s">
        <v>1241</v>
      </c>
      <c r="D2465" t="s">
        <v>1492</v>
      </c>
      <c r="E2465" t="s">
        <v>49</v>
      </c>
      <c r="F2465" t="s">
        <v>21</v>
      </c>
      <c r="G2465" t="s">
        <v>21</v>
      </c>
      <c r="H2465" t="s">
        <v>50</v>
      </c>
      <c r="I2465" t="s">
        <v>41</v>
      </c>
      <c r="J2465" t="s">
        <v>24</v>
      </c>
      <c r="K2465" t="s">
        <v>21</v>
      </c>
      <c r="L2465" t="s">
        <v>21</v>
      </c>
      <c r="M2465" t="s">
        <v>47</v>
      </c>
      <c r="N2465" t="s">
        <v>21</v>
      </c>
      <c r="O2465" t="s">
        <v>21</v>
      </c>
      <c r="P2465" t="s">
        <v>27</v>
      </c>
      <c r="Q2465" t="s">
        <v>45</v>
      </c>
      <c r="R2465" t="s">
        <v>28</v>
      </c>
      <c r="S2465" t="s">
        <v>21</v>
      </c>
      <c r="T2465" t="s">
        <v>21</v>
      </c>
      <c r="U2465" t="s">
        <v>30</v>
      </c>
      <c r="V2465" s="2" t="s">
        <v>97</v>
      </c>
    </row>
    <row r="2466" spans="1:22" ht="156" x14ac:dyDescent="0.3">
      <c r="A2466" t="s">
        <v>61</v>
      </c>
      <c r="B2466" t="s">
        <v>519</v>
      </c>
      <c r="C2466" t="s">
        <v>1027</v>
      </c>
      <c r="D2466" t="s">
        <v>1039</v>
      </c>
      <c r="E2466" t="s">
        <v>61</v>
      </c>
      <c r="F2466" t="s">
        <v>21</v>
      </c>
      <c r="G2466" t="s">
        <v>21</v>
      </c>
      <c r="H2466" t="s">
        <v>22</v>
      </c>
      <c r="I2466" t="s">
        <v>41</v>
      </c>
      <c r="J2466" t="s">
        <v>24</v>
      </c>
      <c r="K2466" t="s">
        <v>25</v>
      </c>
      <c r="L2466" t="s">
        <v>25</v>
      </c>
      <c r="M2466" t="s">
        <v>26</v>
      </c>
      <c r="N2466" t="s">
        <v>25</v>
      </c>
      <c r="O2466" t="s">
        <v>21</v>
      </c>
      <c r="P2466" t="s">
        <v>60</v>
      </c>
      <c r="Q2466" t="s">
        <v>45</v>
      </c>
      <c r="R2466" t="s">
        <v>28</v>
      </c>
      <c r="S2466" t="s">
        <v>21</v>
      </c>
      <c r="T2466" t="s">
        <v>25</v>
      </c>
      <c r="U2466" t="s">
        <v>30</v>
      </c>
      <c r="V2466" s="2" t="s">
        <v>31</v>
      </c>
    </row>
    <row r="2467" spans="1:22" ht="140.4" x14ac:dyDescent="0.3">
      <c r="A2467" t="s">
        <v>36</v>
      </c>
      <c r="B2467" t="s">
        <v>284</v>
      </c>
      <c r="C2467" t="s">
        <v>2615</v>
      </c>
      <c r="D2467" t="s">
        <v>2621</v>
      </c>
      <c r="E2467" t="s">
        <v>36</v>
      </c>
      <c r="F2467" t="s">
        <v>21</v>
      </c>
      <c r="G2467" t="s">
        <v>21</v>
      </c>
      <c r="H2467" t="s">
        <v>22</v>
      </c>
      <c r="I2467" t="s">
        <v>23</v>
      </c>
      <c r="J2467" t="s">
        <v>24</v>
      </c>
      <c r="K2467" t="s">
        <v>25</v>
      </c>
      <c r="L2467" t="s">
        <v>25</v>
      </c>
      <c r="M2467" t="s">
        <v>38</v>
      </c>
      <c r="N2467" t="s">
        <v>25</v>
      </c>
      <c r="O2467" t="s">
        <v>21</v>
      </c>
      <c r="P2467" t="s">
        <v>27</v>
      </c>
      <c r="Q2467" t="s">
        <v>29</v>
      </c>
      <c r="R2467" t="s">
        <v>29</v>
      </c>
      <c r="S2467" t="s">
        <v>25</v>
      </c>
      <c r="T2467" t="s">
        <v>25</v>
      </c>
      <c r="U2467" t="s">
        <v>75</v>
      </c>
      <c r="V2467" s="2" t="s">
        <v>34</v>
      </c>
    </row>
    <row r="2468" spans="1:22" ht="109.2" x14ac:dyDescent="0.3">
      <c r="A2468" t="s">
        <v>62</v>
      </c>
      <c r="B2468" t="s">
        <v>1602</v>
      </c>
      <c r="C2468" t="s">
        <v>1633</v>
      </c>
      <c r="D2468" t="s">
        <v>1634</v>
      </c>
      <c r="E2468" t="s">
        <v>62</v>
      </c>
      <c r="F2468" t="s">
        <v>21</v>
      </c>
      <c r="G2468" t="s">
        <v>21</v>
      </c>
      <c r="H2468" t="s">
        <v>22</v>
      </c>
      <c r="I2468" t="s">
        <v>35</v>
      </c>
      <c r="J2468" t="s">
        <v>24</v>
      </c>
      <c r="K2468" t="s">
        <v>25</v>
      </c>
      <c r="L2468" t="s">
        <v>25</v>
      </c>
      <c r="M2468" t="s">
        <v>26</v>
      </c>
      <c r="N2468" t="s">
        <v>21</v>
      </c>
      <c r="O2468" t="s">
        <v>21</v>
      </c>
      <c r="P2468" t="s">
        <v>27</v>
      </c>
      <c r="Q2468" t="s">
        <v>45</v>
      </c>
      <c r="R2468" t="s">
        <v>29</v>
      </c>
      <c r="S2468" t="s">
        <v>21</v>
      </c>
      <c r="T2468" t="s">
        <v>21</v>
      </c>
      <c r="U2468" t="s">
        <v>42</v>
      </c>
      <c r="V2468" s="2" t="s">
        <v>46</v>
      </c>
    </row>
    <row r="2469" spans="1:22" ht="124.8" x14ac:dyDescent="0.3">
      <c r="A2469" t="s">
        <v>20</v>
      </c>
      <c r="B2469" t="s">
        <v>1733</v>
      </c>
      <c r="C2469" t="s">
        <v>2430</v>
      </c>
      <c r="D2469" t="s">
        <v>2936</v>
      </c>
      <c r="E2469" t="s">
        <v>20</v>
      </c>
      <c r="F2469" t="s">
        <v>21</v>
      </c>
      <c r="G2469" t="s">
        <v>21</v>
      </c>
      <c r="H2469" t="s">
        <v>22</v>
      </c>
      <c r="I2469" t="s">
        <v>35</v>
      </c>
      <c r="J2469" t="s">
        <v>24</v>
      </c>
      <c r="K2469" t="s">
        <v>21</v>
      </c>
      <c r="L2469" t="s">
        <v>21</v>
      </c>
      <c r="M2469" t="s">
        <v>26</v>
      </c>
      <c r="N2469" t="s">
        <v>21</v>
      </c>
      <c r="O2469" t="s">
        <v>21</v>
      </c>
      <c r="P2469" t="s">
        <v>27</v>
      </c>
      <c r="Q2469" t="s">
        <v>45</v>
      </c>
      <c r="R2469" t="s">
        <v>29</v>
      </c>
      <c r="S2469" t="s">
        <v>21</v>
      </c>
      <c r="T2469" t="s">
        <v>21</v>
      </c>
      <c r="U2469" t="s">
        <v>30</v>
      </c>
      <c r="V2469" s="2" t="s">
        <v>94</v>
      </c>
    </row>
    <row r="2470" spans="1:22" ht="140.4" x14ac:dyDescent="0.3">
      <c r="A2470" t="s">
        <v>83</v>
      </c>
      <c r="B2470" t="s">
        <v>932</v>
      </c>
      <c r="C2470" t="s">
        <v>1374</v>
      </c>
      <c r="D2470" t="s">
        <v>4962</v>
      </c>
      <c r="E2470" t="s">
        <v>83</v>
      </c>
      <c r="F2470" t="s">
        <v>21</v>
      </c>
      <c r="G2470" t="s">
        <v>21</v>
      </c>
      <c r="H2470" t="s">
        <v>54</v>
      </c>
      <c r="I2470" t="s">
        <v>23</v>
      </c>
      <c r="J2470" t="s">
        <v>24</v>
      </c>
      <c r="K2470" t="s">
        <v>25</v>
      </c>
      <c r="L2470" t="s">
        <v>25</v>
      </c>
      <c r="M2470" t="s">
        <v>26</v>
      </c>
      <c r="N2470" t="s">
        <v>25</v>
      </c>
      <c r="O2470" t="s">
        <v>21</v>
      </c>
      <c r="P2470" t="s">
        <v>27</v>
      </c>
      <c r="Q2470" t="s">
        <v>45</v>
      </c>
      <c r="R2470" t="s">
        <v>28</v>
      </c>
      <c r="S2470" t="s">
        <v>25</v>
      </c>
      <c r="T2470" t="s">
        <v>21</v>
      </c>
      <c r="U2470" t="s">
        <v>33</v>
      </c>
      <c r="V2470" s="2" t="s">
        <v>34</v>
      </c>
    </row>
    <row r="2471" spans="1:22" ht="156" x14ac:dyDescent="0.3">
      <c r="A2471" t="s">
        <v>61</v>
      </c>
      <c r="B2471" t="s">
        <v>174</v>
      </c>
      <c r="C2471" t="s">
        <v>195</v>
      </c>
      <c r="D2471" t="s">
        <v>1173</v>
      </c>
      <c r="E2471" t="s">
        <v>61</v>
      </c>
      <c r="F2471" t="s">
        <v>21</v>
      </c>
      <c r="G2471" t="s">
        <v>21</v>
      </c>
      <c r="H2471" t="s">
        <v>22</v>
      </c>
      <c r="I2471" t="s">
        <v>35</v>
      </c>
      <c r="J2471" t="s">
        <v>24</v>
      </c>
      <c r="K2471" t="s">
        <v>25</v>
      </c>
      <c r="L2471" t="s">
        <v>25</v>
      </c>
      <c r="M2471" t="s">
        <v>26</v>
      </c>
      <c r="N2471" t="s">
        <v>25</v>
      </c>
      <c r="O2471" t="s">
        <v>25</v>
      </c>
      <c r="P2471" t="s">
        <v>60</v>
      </c>
      <c r="Q2471" t="s">
        <v>45</v>
      </c>
      <c r="R2471" t="s">
        <v>29</v>
      </c>
      <c r="S2471" t="s">
        <v>21</v>
      </c>
      <c r="T2471" t="s">
        <v>25</v>
      </c>
      <c r="U2471" t="s">
        <v>30</v>
      </c>
      <c r="V2471" s="2" t="s">
        <v>31</v>
      </c>
    </row>
    <row r="2472" spans="1:22" ht="93.6" x14ac:dyDescent="0.3">
      <c r="A2472" t="s">
        <v>62</v>
      </c>
      <c r="B2472" t="s">
        <v>890</v>
      </c>
      <c r="C2472" t="s">
        <v>927</v>
      </c>
      <c r="D2472" t="s">
        <v>1679</v>
      </c>
      <c r="E2472" t="s">
        <v>62</v>
      </c>
      <c r="F2472" t="s">
        <v>21</v>
      </c>
      <c r="G2472" t="s">
        <v>21</v>
      </c>
      <c r="H2472" t="s">
        <v>54</v>
      </c>
      <c r="I2472" t="s">
        <v>35</v>
      </c>
      <c r="J2472" t="s">
        <v>24</v>
      </c>
      <c r="K2472" t="s">
        <v>25</v>
      </c>
      <c r="L2472" t="s">
        <v>25</v>
      </c>
      <c r="M2472" t="s">
        <v>26</v>
      </c>
      <c r="N2472" t="s">
        <v>25</v>
      </c>
      <c r="O2472" t="s">
        <v>21</v>
      </c>
      <c r="P2472" t="s">
        <v>27</v>
      </c>
      <c r="Q2472" t="s">
        <v>29</v>
      </c>
      <c r="R2472" t="s">
        <v>28</v>
      </c>
      <c r="S2472" t="s">
        <v>21</v>
      </c>
      <c r="T2472" t="s">
        <v>21</v>
      </c>
      <c r="U2472" t="s">
        <v>42</v>
      </c>
      <c r="V2472" s="2" t="s">
        <v>51</v>
      </c>
    </row>
    <row r="2473" spans="1:22" ht="156" x14ac:dyDescent="0.3">
      <c r="A2473" t="s">
        <v>65</v>
      </c>
      <c r="B2473" t="s">
        <v>162</v>
      </c>
      <c r="C2473" t="s">
        <v>509</v>
      </c>
      <c r="D2473" t="s">
        <v>3085</v>
      </c>
      <c r="E2473" t="s">
        <v>65</v>
      </c>
      <c r="F2473" t="s">
        <v>21</v>
      </c>
      <c r="G2473" t="s">
        <v>21</v>
      </c>
      <c r="H2473" t="s">
        <v>54</v>
      </c>
      <c r="I2473" t="s">
        <v>35</v>
      </c>
      <c r="J2473" t="s">
        <v>24</v>
      </c>
      <c r="K2473" t="s">
        <v>25</v>
      </c>
      <c r="L2473" t="s">
        <v>25</v>
      </c>
      <c r="M2473" t="s">
        <v>38</v>
      </c>
      <c r="N2473" t="s">
        <v>25</v>
      </c>
      <c r="O2473" t="s">
        <v>21</v>
      </c>
      <c r="P2473" t="s">
        <v>27</v>
      </c>
      <c r="Q2473" t="s">
        <v>28</v>
      </c>
      <c r="R2473" t="s">
        <v>29</v>
      </c>
      <c r="S2473" t="s">
        <v>21</v>
      </c>
      <c r="T2473" t="s">
        <v>21</v>
      </c>
      <c r="U2473" t="s">
        <v>75</v>
      </c>
      <c r="V2473" s="2" t="s">
        <v>31</v>
      </c>
    </row>
    <row r="2474" spans="1:22" x14ac:dyDescent="0.3">
      <c r="A2474" t="s">
        <v>85</v>
      </c>
      <c r="B2474" t="s">
        <v>174</v>
      </c>
      <c r="C2474" t="s">
        <v>779</v>
      </c>
      <c r="D2474" t="s">
        <v>4462</v>
      </c>
      <c r="E2474" t="s">
        <v>85</v>
      </c>
      <c r="F2474" t="s">
        <v>21</v>
      </c>
      <c r="G2474" t="s">
        <v>25</v>
      </c>
    </row>
    <row r="2475" spans="1:22" ht="140.4" x14ac:dyDescent="0.3">
      <c r="A2475" t="s">
        <v>79</v>
      </c>
      <c r="B2475" t="s">
        <v>478</v>
      </c>
      <c r="C2475" t="s">
        <v>558</v>
      </c>
      <c r="D2475" t="s">
        <v>595</v>
      </c>
      <c r="E2475" t="s">
        <v>79</v>
      </c>
      <c r="F2475" t="s">
        <v>21</v>
      </c>
      <c r="G2475" t="s">
        <v>21</v>
      </c>
      <c r="H2475" t="s">
        <v>22</v>
      </c>
      <c r="I2475" t="s">
        <v>23</v>
      </c>
      <c r="J2475" t="s">
        <v>24</v>
      </c>
      <c r="K2475" t="s">
        <v>25</v>
      </c>
      <c r="L2475" t="s">
        <v>25</v>
      </c>
      <c r="M2475" t="s">
        <v>26</v>
      </c>
      <c r="N2475" t="s">
        <v>25</v>
      </c>
      <c r="O2475" t="s">
        <v>21</v>
      </c>
      <c r="P2475" t="s">
        <v>27</v>
      </c>
      <c r="Q2475" t="s">
        <v>45</v>
      </c>
      <c r="R2475" t="s">
        <v>29</v>
      </c>
      <c r="S2475" t="s">
        <v>21</v>
      </c>
      <c r="T2475" t="s">
        <v>21</v>
      </c>
      <c r="U2475" t="s">
        <v>30</v>
      </c>
      <c r="V2475" s="2" t="s">
        <v>34</v>
      </c>
    </row>
    <row r="2476" spans="1:22" ht="140.4" x14ac:dyDescent="0.3">
      <c r="A2476" t="s">
        <v>79</v>
      </c>
      <c r="B2476" t="s">
        <v>162</v>
      </c>
      <c r="C2476" t="s">
        <v>507</v>
      </c>
      <c r="D2476" t="s">
        <v>523</v>
      </c>
      <c r="E2476" t="s">
        <v>79</v>
      </c>
      <c r="F2476" t="s">
        <v>21</v>
      </c>
      <c r="G2476" t="s">
        <v>21</v>
      </c>
      <c r="H2476" t="s">
        <v>54</v>
      </c>
      <c r="I2476" t="s">
        <v>35</v>
      </c>
      <c r="J2476" t="s">
        <v>24</v>
      </c>
      <c r="K2476" t="s">
        <v>25</v>
      </c>
      <c r="L2476" t="s">
        <v>25</v>
      </c>
      <c r="M2476" t="s">
        <v>26</v>
      </c>
      <c r="N2476" t="s">
        <v>25</v>
      </c>
      <c r="O2476" t="s">
        <v>21</v>
      </c>
      <c r="P2476" t="s">
        <v>27</v>
      </c>
      <c r="Q2476" t="s">
        <v>45</v>
      </c>
      <c r="R2476" t="s">
        <v>45</v>
      </c>
      <c r="S2476" t="s">
        <v>21</v>
      </c>
      <c r="T2476" t="s">
        <v>21</v>
      </c>
      <c r="U2476" t="s">
        <v>42</v>
      </c>
      <c r="V2476" s="2" t="s">
        <v>34</v>
      </c>
    </row>
    <row r="2477" spans="1:22" ht="140.4" x14ac:dyDescent="0.3">
      <c r="A2477" t="s">
        <v>39</v>
      </c>
      <c r="B2477" t="s">
        <v>478</v>
      </c>
      <c r="C2477" t="s">
        <v>562</v>
      </c>
      <c r="D2477" t="s">
        <v>703</v>
      </c>
      <c r="E2477" t="s">
        <v>39</v>
      </c>
      <c r="F2477" t="s">
        <v>21</v>
      </c>
      <c r="G2477" t="s">
        <v>21</v>
      </c>
      <c r="H2477" t="s">
        <v>22</v>
      </c>
      <c r="I2477" t="s">
        <v>41</v>
      </c>
      <c r="J2477" t="s">
        <v>24</v>
      </c>
      <c r="K2477" t="s">
        <v>25</v>
      </c>
      <c r="L2477" t="s">
        <v>25</v>
      </c>
      <c r="M2477" t="s">
        <v>38</v>
      </c>
      <c r="N2477" t="s">
        <v>25</v>
      </c>
      <c r="O2477" t="s">
        <v>21</v>
      </c>
      <c r="P2477" t="s">
        <v>27</v>
      </c>
      <c r="Q2477" t="s">
        <v>29</v>
      </c>
      <c r="R2477" t="s">
        <v>29</v>
      </c>
      <c r="S2477" t="s">
        <v>21</v>
      </c>
      <c r="T2477" t="s">
        <v>21</v>
      </c>
      <c r="U2477" t="s">
        <v>33</v>
      </c>
      <c r="V2477" s="2" t="s">
        <v>34</v>
      </c>
    </row>
    <row r="2478" spans="1:22" ht="156" x14ac:dyDescent="0.3">
      <c r="A2478" t="s">
        <v>56</v>
      </c>
      <c r="B2478" t="s">
        <v>1742</v>
      </c>
      <c r="C2478" t="s">
        <v>1834</v>
      </c>
      <c r="D2478" t="s">
        <v>2129</v>
      </c>
      <c r="E2478" t="s">
        <v>56</v>
      </c>
      <c r="F2478" t="s">
        <v>21</v>
      </c>
      <c r="G2478" t="s">
        <v>21</v>
      </c>
      <c r="H2478" t="s">
        <v>22</v>
      </c>
      <c r="I2478" t="s">
        <v>23</v>
      </c>
      <c r="J2478" t="s">
        <v>24</v>
      </c>
      <c r="K2478" t="s">
        <v>25</v>
      </c>
      <c r="L2478" t="s">
        <v>25</v>
      </c>
      <c r="M2478" t="s">
        <v>38</v>
      </c>
      <c r="N2478" t="s">
        <v>21</v>
      </c>
      <c r="O2478" t="s">
        <v>21</v>
      </c>
      <c r="P2478" t="s">
        <v>27</v>
      </c>
      <c r="Q2478" t="s">
        <v>28</v>
      </c>
      <c r="R2478" t="s">
        <v>29</v>
      </c>
      <c r="S2478" t="s">
        <v>21</v>
      </c>
      <c r="T2478" t="s">
        <v>21</v>
      </c>
      <c r="U2478" t="s">
        <v>30</v>
      </c>
      <c r="V2478" s="2" t="s">
        <v>31</v>
      </c>
    </row>
    <row r="2479" spans="1:22" ht="156" x14ac:dyDescent="0.3">
      <c r="A2479" t="s">
        <v>74</v>
      </c>
      <c r="B2479" t="s">
        <v>174</v>
      </c>
      <c r="C2479" t="s">
        <v>781</v>
      </c>
      <c r="D2479" t="s">
        <v>4140</v>
      </c>
      <c r="E2479" t="s">
        <v>74</v>
      </c>
      <c r="F2479" t="s">
        <v>21</v>
      </c>
      <c r="G2479" t="s">
        <v>21</v>
      </c>
      <c r="H2479" t="s">
        <v>22</v>
      </c>
      <c r="I2479" t="s">
        <v>23</v>
      </c>
      <c r="J2479" t="s">
        <v>24</v>
      </c>
      <c r="K2479" t="s">
        <v>25</v>
      </c>
      <c r="L2479" t="s">
        <v>25</v>
      </c>
      <c r="M2479" t="s">
        <v>38</v>
      </c>
      <c r="N2479" t="s">
        <v>25</v>
      </c>
      <c r="O2479" t="s">
        <v>21</v>
      </c>
      <c r="P2479" t="s">
        <v>60</v>
      </c>
      <c r="Q2479" t="s">
        <v>28</v>
      </c>
      <c r="R2479" t="s">
        <v>29</v>
      </c>
      <c r="S2479" t="s">
        <v>21</v>
      </c>
      <c r="T2479" t="s">
        <v>21</v>
      </c>
      <c r="U2479" t="s">
        <v>33</v>
      </c>
      <c r="V2479" s="2" t="s">
        <v>31</v>
      </c>
    </row>
    <row r="2480" spans="1:22" x14ac:dyDescent="0.3">
      <c r="A2480" t="s">
        <v>39</v>
      </c>
      <c r="B2480" t="s">
        <v>162</v>
      </c>
      <c r="C2480" t="s">
        <v>744</v>
      </c>
      <c r="D2480" t="s">
        <v>745</v>
      </c>
      <c r="E2480" t="s">
        <v>40</v>
      </c>
      <c r="F2480" t="s">
        <v>21</v>
      </c>
      <c r="G2480" t="s">
        <v>25</v>
      </c>
    </row>
    <row r="2481" spans="1:22" ht="78" x14ac:dyDescent="0.3">
      <c r="A2481" t="s">
        <v>85</v>
      </c>
      <c r="B2481" t="s">
        <v>174</v>
      </c>
      <c r="C2481" t="s">
        <v>195</v>
      </c>
      <c r="D2481" t="s">
        <v>4503</v>
      </c>
      <c r="E2481" t="s">
        <v>85</v>
      </c>
      <c r="F2481" t="s">
        <v>21</v>
      </c>
      <c r="G2481" t="s">
        <v>21</v>
      </c>
      <c r="H2481" t="s">
        <v>50</v>
      </c>
      <c r="I2481" t="s">
        <v>35</v>
      </c>
      <c r="J2481" t="s">
        <v>24</v>
      </c>
      <c r="K2481" t="s">
        <v>25</v>
      </c>
      <c r="L2481" t="s">
        <v>25</v>
      </c>
      <c r="M2481" t="s">
        <v>38</v>
      </c>
      <c r="N2481" t="s">
        <v>25</v>
      </c>
      <c r="O2481" t="s">
        <v>21</v>
      </c>
      <c r="P2481" t="s">
        <v>27</v>
      </c>
      <c r="Q2481" t="s">
        <v>45</v>
      </c>
      <c r="R2481" t="s">
        <v>45</v>
      </c>
      <c r="S2481" t="s">
        <v>21</v>
      </c>
      <c r="T2481" t="s">
        <v>21</v>
      </c>
      <c r="U2481" t="s">
        <v>30</v>
      </c>
      <c r="V2481" s="2" t="s">
        <v>77</v>
      </c>
    </row>
    <row r="2482" spans="1:22" x14ac:dyDescent="0.3">
      <c r="A2482" t="s">
        <v>37</v>
      </c>
      <c r="B2482" t="s">
        <v>174</v>
      </c>
      <c r="C2482" t="s">
        <v>779</v>
      </c>
      <c r="D2482" t="s">
        <v>3477</v>
      </c>
      <c r="E2482" t="s">
        <v>37</v>
      </c>
      <c r="F2482" t="s">
        <v>21</v>
      </c>
      <c r="G2482" t="s">
        <v>21</v>
      </c>
      <c r="H2482" t="s">
        <v>50</v>
      </c>
      <c r="I2482" t="s">
        <v>23</v>
      </c>
      <c r="J2482" t="s">
        <v>24</v>
      </c>
      <c r="K2482" t="s">
        <v>25</v>
      </c>
      <c r="L2482" t="s">
        <v>21</v>
      </c>
      <c r="M2482" t="s">
        <v>47</v>
      </c>
      <c r="N2482" t="s">
        <v>21</v>
      </c>
      <c r="O2482" t="s">
        <v>21</v>
      </c>
      <c r="P2482" t="s">
        <v>27</v>
      </c>
      <c r="Q2482" t="s">
        <v>28</v>
      </c>
      <c r="R2482" t="s">
        <v>29</v>
      </c>
      <c r="S2482" t="s">
        <v>21</v>
      </c>
      <c r="T2482" t="s">
        <v>25</v>
      </c>
      <c r="U2482" t="s">
        <v>30</v>
      </c>
      <c r="V2482" t="s">
        <v>63</v>
      </c>
    </row>
    <row r="2483" spans="1:22" ht="78" x14ac:dyDescent="0.3">
      <c r="A2483" t="s">
        <v>74</v>
      </c>
      <c r="B2483" t="s">
        <v>1733</v>
      </c>
      <c r="C2483" t="s">
        <v>1859</v>
      </c>
      <c r="D2483" t="s">
        <v>4017</v>
      </c>
      <c r="E2483" t="s">
        <v>145</v>
      </c>
      <c r="F2483" t="s">
        <v>21</v>
      </c>
      <c r="G2483" t="s">
        <v>21</v>
      </c>
      <c r="H2483" t="s">
        <v>22</v>
      </c>
      <c r="I2483" t="s">
        <v>35</v>
      </c>
      <c r="J2483" t="s">
        <v>24</v>
      </c>
      <c r="K2483" t="s">
        <v>25</v>
      </c>
      <c r="L2483" t="s">
        <v>25</v>
      </c>
      <c r="M2483" t="s">
        <v>28</v>
      </c>
      <c r="N2483" t="s">
        <v>25</v>
      </c>
      <c r="O2483" t="s">
        <v>21</v>
      </c>
      <c r="P2483" t="s">
        <v>27</v>
      </c>
      <c r="Q2483" t="s">
        <v>45</v>
      </c>
      <c r="R2483" t="s">
        <v>28</v>
      </c>
      <c r="S2483" t="s">
        <v>25</v>
      </c>
      <c r="T2483" t="s">
        <v>21</v>
      </c>
      <c r="U2483" t="s">
        <v>42</v>
      </c>
      <c r="V2483" s="2" t="s">
        <v>77</v>
      </c>
    </row>
    <row r="2484" spans="1:22" ht="140.4" x14ac:dyDescent="0.3">
      <c r="A2484" t="s">
        <v>79</v>
      </c>
      <c r="B2484" t="s">
        <v>162</v>
      </c>
      <c r="C2484" t="s">
        <v>509</v>
      </c>
      <c r="D2484" t="s">
        <v>510</v>
      </c>
      <c r="E2484" t="s">
        <v>79</v>
      </c>
      <c r="F2484" t="s">
        <v>21</v>
      </c>
      <c r="G2484" t="s">
        <v>21</v>
      </c>
      <c r="H2484" t="s">
        <v>54</v>
      </c>
      <c r="I2484" t="s">
        <v>35</v>
      </c>
      <c r="J2484" t="s">
        <v>47</v>
      </c>
      <c r="K2484" t="s">
        <v>25</v>
      </c>
      <c r="L2484" t="s">
        <v>21</v>
      </c>
      <c r="M2484" t="s">
        <v>47</v>
      </c>
      <c r="N2484" t="s">
        <v>21</v>
      </c>
      <c r="O2484" t="s">
        <v>21</v>
      </c>
      <c r="P2484" t="s">
        <v>27</v>
      </c>
      <c r="Q2484" t="s">
        <v>45</v>
      </c>
      <c r="R2484" t="s">
        <v>45</v>
      </c>
      <c r="S2484" t="s">
        <v>21</v>
      </c>
      <c r="T2484" t="s">
        <v>21</v>
      </c>
      <c r="U2484" t="s">
        <v>42</v>
      </c>
      <c r="V2484" s="2" t="s">
        <v>34</v>
      </c>
    </row>
    <row r="2485" spans="1:22" ht="156" x14ac:dyDescent="0.3">
      <c r="A2485" t="s">
        <v>67</v>
      </c>
      <c r="B2485" t="s">
        <v>519</v>
      </c>
      <c r="C2485" t="s">
        <v>1284</v>
      </c>
      <c r="D2485" t="s">
        <v>2423</v>
      </c>
      <c r="E2485" t="s">
        <v>67</v>
      </c>
      <c r="F2485" t="s">
        <v>21</v>
      </c>
      <c r="G2485" t="s">
        <v>21</v>
      </c>
      <c r="H2485" t="s">
        <v>54</v>
      </c>
      <c r="I2485" t="s">
        <v>35</v>
      </c>
      <c r="J2485" t="s">
        <v>24</v>
      </c>
      <c r="K2485" t="s">
        <v>25</v>
      </c>
      <c r="L2485" t="s">
        <v>25</v>
      </c>
      <c r="M2485" t="s">
        <v>28</v>
      </c>
      <c r="N2485" t="s">
        <v>25</v>
      </c>
      <c r="O2485" t="s">
        <v>21</v>
      </c>
      <c r="P2485" t="s">
        <v>27</v>
      </c>
      <c r="Q2485" t="s">
        <v>45</v>
      </c>
      <c r="R2485" t="s">
        <v>28</v>
      </c>
      <c r="S2485" t="s">
        <v>21</v>
      </c>
      <c r="T2485" t="s">
        <v>25</v>
      </c>
      <c r="U2485" t="s">
        <v>33</v>
      </c>
      <c r="V2485" s="2" t="s">
        <v>31</v>
      </c>
    </row>
    <row r="2486" spans="1:22" ht="156" x14ac:dyDescent="0.3">
      <c r="A2486" t="s">
        <v>73</v>
      </c>
      <c r="B2486" t="s">
        <v>162</v>
      </c>
      <c r="C2486" t="s">
        <v>454</v>
      </c>
      <c r="D2486" t="s">
        <v>461</v>
      </c>
      <c r="E2486" t="s">
        <v>65</v>
      </c>
      <c r="F2486" t="s">
        <v>21</v>
      </c>
      <c r="G2486" t="s">
        <v>21</v>
      </c>
      <c r="H2486" t="s">
        <v>22</v>
      </c>
      <c r="I2486" t="s">
        <v>35</v>
      </c>
      <c r="J2486" t="s">
        <v>47</v>
      </c>
      <c r="K2486" t="s">
        <v>25</v>
      </c>
      <c r="L2486" t="s">
        <v>25</v>
      </c>
      <c r="M2486" t="s">
        <v>26</v>
      </c>
      <c r="N2486" t="s">
        <v>25</v>
      </c>
      <c r="O2486" t="s">
        <v>21</v>
      </c>
      <c r="P2486" t="s">
        <v>60</v>
      </c>
      <c r="Q2486" t="s">
        <v>45</v>
      </c>
      <c r="R2486" t="s">
        <v>28</v>
      </c>
      <c r="S2486" t="s">
        <v>21</v>
      </c>
      <c r="T2486" t="s">
        <v>25</v>
      </c>
      <c r="U2486" t="s">
        <v>30</v>
      </c>
      <c r="V2486" s="2" t="s">
        <v>31</v>
      </c>
    </row>
    <row r="2487" spans="1:22" x14ac:dyDescent="0.3">
      <c r="A2487" t="s">
        <v>70</v>
      </c>
      <c r="B2487" t="s">
        <v>174</v>
      </c>
      <c r="C2487" t="s">
        <v>2026</v>
      </c>
      <c r="D2487" t="s">
        <v>4258</v>
      </c>
      <c r="E2487" t="s">
        <v>70</v>
      </c>
      <c r="F2487" t="s">
        <v>21</v>
      </c>
      <c r="G2487" t="s">
        <v>25</v>
      </c>
    </row>
    <row r="2488" spans="1:22" ht="109.2" x14ac:dyDescent="0.3">
      <c r="A2488" t="s">
        <v>59</v>
      </c>
      <c r="B2488" t="s">
        <v>3366</v>
      </c>
      <c r="C2488" t="s">
        <v>3543</v>
      </c>
      <c r="D2488" t="s">
        <v>3556</v>
      </c>
      <c r="E2488" t="s">
        <v>82</v>
      </c>
      <c r="F2488" t="s">
        <v>21</v>
      </c>
      <c r="G2488" t="s">
        <v>21</v>
      </c>
      <c r="H2488" t="s">
        <v>22</v>
      </c>
      <c r="I2488" t="s">
        <v>41</v>
      </c>
      <c r="J2488" t="s">
        <v>24</v>
      </c>
      <c r="K2488" t="s">
        <v>25</v>
      </c>
      <c r="L2488" t="s">
        <v>25</v>
      </c>
      <c r="M2488" t="s">
        <v>28</v>
      </c>
      <c r="N2488" t="s">
        <v>25</v>
      </c>
      <c r="O2488" t="s">
        <v>21</v>
      </c>
      <c r="P2488" t="s">
        <v>27</v>
      </c>
      <c r="Q2488" t="s">
        <v>45</v>
      </c>
      <c r="R2488" t="s">
        <v>29</v>
      </c>
      <c r="S2488" t="s">
        <v>25</v>
      </c>
      <c r="T2488" t="s">
        <v>25</v>
      </c>
      <c r="U2488" t="s">
        <v>30</v>
      </c>
      <c r="V2488" s="2" t="s">
        <v>91</v>
      </c>
    </row>
    <row r="2489" spans="1:22" ht="93.6" x14ac:dyDescent="0.3">
      <c r="A2489" t="s">
        <v>37</v>
      </c>
      <c r="B2489" t="s">
        <v>932</v>
      </c>
      <c r="C2489" t="s">
        <v>3416</v>
      </c>
      <c r="D2489" t="s">
        <v>3417</v>
      </c>
      <c r="E2489" t="s">
        <v>37</v>
      </c>
      <c r="F2489" t="s">
        <v>21</v>
      </c>
      <c r="G2489" t="s">
        <v>21</v>
      </c>
      <c r="H2489" t="s">
        <v>22</v>
      </c>
      <c r="I2489" t="s">
        <v>23</v>
      </c>
      <c r="J2489" t="s">
        <v>24</v>
      </c>
      <c r="K2489" t="s">
        <v>25</v>
      </c>
      <c r="L2489" t="s">
        <v>25</v>
      </c>
      <c r="M2489" t="s">
        <v>26</v>
      </c>
      <c r="N2489" t="s">
        <v>25</v>
      </c>
      <c r="O2489" t="s">
        <v>21</v>
      </c>
      <c r="P2489" t="s">
        <v>27</v>
      </c>
      <c r="Q2489" t="s">
        <v>28</v>
      </c>
      <c r="R2489" t="s">
        <v>29</v>
      </c>
      <c r="S2489" t="s">
        <v>21</v>
      </c>
      <c r="T2489" t="s">
        <v>21</v>
      </c>
      <c r="U2489" t="s">
        <v>33</v>
      </c>
      <c r="V2489" s="2" t="s">
        <v>51</v>
      </c>
    </row>
    <row r="2490" spans="1:22" ht="140.4" x14ac:dyDescent="0.3">
      <c r="A2490" t="s">
        <v>70</v>
      </c>
      <c r="B2490" t="s">
        <v>174</v>
      </c>
      <c r="C2490" t="s">
        <v>2394</v>
      </c>
      <c r="D2490" t="s">
        <v>4305</v>
      </c>
      <c r="E2490" t="s">
        <v>70</v>
      </c>
      <c r="F2490" t="s">
        <v>21</v>
      </c>
      <c r="G2490" t="s">
        <v>21</v>
      </c>
      <c r="H2490" t="s">
        <v>22</v>
      </c>
      <c r="I2490" t="s">
        <v>35</v>
      </c>
      <c r="J2490" t="s">
        <v>24</v>
      </c>
      <c r="K2490" t="s">
        <v>25</v>
      </c>
      <c r="L2490" t="s">
        <v>25</v>
      </c>
      <c r="M2490" t="s">
        <v>28</v>
      </c>
      <c r="N2490" t="s">
        <v>25</v>
      </c>
      <c r="O2490" t="s">
        <v>21</v>
      </c>
      <c r="P2490" t="s">
        <v>27</v>
      </c>
      <c r="Q2490" t="s">
        <v>45</v>
      </c>
      <c r="R2490" t="s">
        <v>28</v>
      </c>
      <c r="S2490" t="s">
        <v>21</v>
      </c>
      <c r="T2490" t="s">
        <v>21</v>
      </c>
      <c r="U2490" t="s">
        <v>42</v>
      </c>
      <c r="V2490" s="2" t="s">
        <v>34</v>
      </c>
    </row>
    <row r="2491" spans="1:22" ht="156" x14ac:dyDescent="0.3">
      <c r="A2491" t="s">
        <v>150</v>
      </c>
      <c r="B2491" t="s">
        <v>475</v>
      </c>
      <c r="C2491" t="s">
        <v>1000</v>
      </c>
      <c r="D2491" t="s">
        <v>5205</v>
      </c>
      <c r="E2491" t="s">
        <v>150</v>
      </c>
      <c r="F2491" t="s">
        <v>21</v>
      </c>
      <c r="G2491" t="s">
        <v>21</v>
      </c>
      <c r="H2491" t="s">
        <v>22</v>
      </c>
      <c r="I2491" t="s">
        <v>35</v>
      </c>
      <c r="J2491" t="s">
        <v>24</v>
      </c>
      <c r="K2491" t="s">
        <v>25</v>
      </c>
      <c r="L2491" t="s">
        <v>25</v>
      </c>
      <c r="M2491" t="s">
        <v>38</v>
      </c>
      <c r="N2491" t="s">
        <v>21</v>
      </c>
      <c r="O2491" t="s">
        <v>21</v>
      </c>
      <c r="P2491" t="s">
        <v>27</v>
      </c>
      <c r="Q2491" t="s">
        <v>28</v>
      </c>
      <c r="R2491" t="s">
        <v>29</v>
      </c>
      <c r="S2491" t="s">
        <v>21</v>
      </c>
      <c r="T2491" t="s">
        <v>21</v>
      </c>
      <c r="U2491" t="s">
        <v>42</v>
      </c>
      <c r="V2491" s="2" t="s">
        <v>31</v>
      </c>
    </row>
    <row r="2492" spans="1:22" ht="140.4" x14ac:dyDescent="0.3">
      <c r="A2492" t="s">
        <v>61</v>
      </c>
      <c r="B2492" t="s">
        <v>847</v>
      </c>
      <c r="C2492" t="s">
        <v>1069</v>
      </c>
      <c r="D2492" t="s">
        <v>1272</v>
      </c>
      <c r="E2492" t="s">
        <v>69</v>
      </c>
      <c r="F2492" t="s">
        <v>21</v>
      </c>
      <c r="G2492" t="s">
        <v>21</v>
      </c>
      <c r="H2492" t="s">
        <v>54</v>
      </c>
      <c r="I2492" t="s">
        <v>35</v>
      </c>
      <c r="J2492" t="s">
        <v>24</v>
      </c>
      <c r="K2492" t="s">
        <v>25</v>
      </c>
      <c r="L2492" t="s">
        <v>25</v>
      </c>
      <c r="M2492" t="s">
        <v>26</v>
      </c>
      <c r="N2492" t="s">
        <v>25</v>
      </c>
      <c r="O2492" t="s">
        <v>21</v>
      </c>
      <c r="P2492" t="s">
        <v>27</v>
      </c>
      <c r="Q2492" t="s">
        <v>45</v>
      </c>
      <c r="R2492" t="s">
        <v>28</v>
      </c>
      <c r="S2492" t="s">
        <v>21</v>
      </c>
      <c r="T2492" t="s">
        <v>21</v>
      </c>
      <c r="U2492" t="s">
        <v>33</v>
      </c>
      <c r="V2492" s="2" t="s">
        <v>34</v>
      </c>
    </row>
    <row r="2493" spans="1:22" x14ac:dyDescent="0.3">
      <c r="A2493" t="s">
        <v>55</v>
      </c>
      <c r="B2493" t="s">
        <v>847</v>
      </c>
      <c r="C2493" t="s">
        <v>848</v>
      </c>
      <c r="D2493" t="s">
        <v>863</v>
      </c>
      <c r="E2493" t="s">
        <v>52</v>
      </c>
      <c r="F2493" t="s">
        <v>25</v>
      </c>
      <c r="G2493" t="s">
        <v>25</v>
      </c>
    </row>
    <row r="2494" spans="1:22" ht="140.4" x14ac:dyDescent="0.3">
      <c r="A2494" t="s">
        <v>61</v>
      </c>
      <c r="B2494" t="s">
        <v>847</v>
      </c>
      <c r="C2494" t="s">
        <v>1069</v>
      </c>
      <c r="D2494" t="s">
        <v>1265</v>
      </c>
      <c r="E2494" t="s">
        <v>113</v>
      </c>
      <c r="F2494" t="s">
        <v>21</v>
      </c>
      <c r="G2494" t="s">
        <v>21</v>
      </c>
      <c r="H2494" t="s">
        <v>22</v>
      </c>
      <c r="I2494" t="s">
        <v>35</v>
      </c>
      <c r="J2494" t="s">
        <v>24</v>
      </c>
      <c r="K2494" t="s">
        <v>25</v>
      </c>
      <c r="L2494" t="s">
        <v>25</v>
      </c>
      <c r="M2494" t="s">
        <v>26</v>
      </c>
      <c r="N2494" t="s">
        <v>25</v>
      </c>
      <c r="O2494" t="s">
        <v>21</v>
      </c>
      <c r="P2494" t="s">
        <v>27</v>
      </c>
      <c r="Q2494" t="s">
        <v>45</v>
      </c>
      <c r="R2494" t="s">
        <v>28</v>
      </c>
      <c r="S2494" t="s">
        <v>21</v>
      </c>
      <c r="T2494" t="s">
        <v>21</v>
      </c>
      <c r="U2494" t="s">
        <v>33</v>
      </c>
      <c r="V2494" s="2" t="s">
        <v>34</v>
      </c>
    </row>
    <row r="2495" spans="1:22" x14ac:dyDescent="0.3">
      <c r="A2495" t="s">
        <v>55</v>
      </c>
      <c r="B2495" t="s">
        <v>847</v>
      </c>
      <c r="C2495" t="s">
        <v>848</v>
      </c>
      <c r="D2495" t="s">
        <v>861</v>
      </c>
      <c r="E2495" t="s">
        <v>52</v>
      </c>
      <c r="F2495" t="s">
        <v>25</v>
      </c>
      <c r="G2495" t="s">
        <v>25</v>
      </c>
    </row>
    <row r="2496" spans="1:22" ht="156" x14ac:dyDescent="0.3">
      <c r="A2496" t="s">
        <v>39</v>
      </c>
      <c r="B2496" t="s">
        <v>162</v>
      </c>
      <c r="C2496" t="s">
        <v>656</v>
      </c>
      <c r="D2496" t="s">
        <v>683</v>
      </c>
      <c r="E2496" t="s">
        <v>39</v>
      </c>
      <c r="F2496" t="s">
        <v>21</v>
      </c>
      <c r="G2496" t="s">
        <v>21</v>
      </c>
      <c r="H2496" t="s">
        <v>22</v>
      </c>
      <c r="I2496" t="s">
        <v>23</v>
      </c>
      <c r="J2496" t="s">
        <v>24</v>
      </c>
      <c r="K2496" t="s">
        <v>25</v>
      </c>
      <c r="L2496" t="s">
        <v>25</v>
      </c>
      <c r="M2496" t="s">
        <v>26</v>
      </c>
      <c r="N2496" t="s">
        <v>25</v>
      </c>
      <c r="O2496" t="s">
        <v>21</v>
      </c>
      <c r="P2496" t="s">
        <v>27</v>
      </c>
      <c r="Q2496" t="s">
        <v>28</v>
      </c>
      <c r="R2496" t="s">
        <v>28</v>
      </c>
      <c r="S2496" t="s">
        <v>21</v>
      </c>
      <c r="T2496" t="s">
        <v>21</v>
      </c>
      <c r="U2496" t="s">
        <v>30</v>
      </c>
      <c r="V2496" s="2" t="s">
        <v>31</v>
      </c>
    </row>
    <row r="2497" spans="1:22" ht="156" x14ac:dyDescent="0.3">
      <c r="A2497" t="s">
        <v>37</v>
      </c>
      <c r="B2497" t="s">
        <v>890</v>
      </c>
      <c r="C2497" t="s">
        <v>891</v>
      </c>
      <c r="D2497" t="s">
        <v>3442</v>
      </c>
      <c r="E2497" t="s">
        <v>37</v>
      </c>
      <c r="F2497" t="s">
        <v>21</v>
      </c>
      <c r="G2497" t="s">
        <v>21</v>
      </c>
      <c r="H2497" t="s">
        <v>22</v>
      </c>
      <c r="I2497" t="s">
        <v>41</v>
      </c>
      <c r="J2497" t="s">
        <v>24</v>
      </c>
      <c r="K2497" t="s">
        <v>25</v>
      </c>
      <c r="L2497" t="s">
        <v>25</v>
      </c>
      <c r="M2497" t="s">
        <v>38</v>
      </c>
      <c r="N2497" t="s">
        <v>25</v>
      </c>
      <c r="O2497" t="s">
        <v>25</v>
      </c>
      <c r="P2497" t="s">
        <v>27</v>
      </c>
      <c r="Q2497" t="s">
        <v>28</v>
      </c>
      <c r="R2497" t="s">
        <v>29</v>
      </c>
      <c r="S2497" t="s">
        <v>21</v>
      </c>
      <c r="T2497" t="s">
        <v>21</v>
      </c>
      <c r="U2497" t="s">
        <v>30</v>
      </c>
      <c r="V2497" s="2" t="s">
        <v>31</v>
      </c>
    </row>
    <row r="2498" spans="1:22" ht="109.2" x14ac:dyDescent="0.3">
      <c r="A2498" t="s">
        <v>39</v>
      </c>
      <c r="B2498" t="s">
        <v>162</v>
      </c>
      <c r="C2498" t="s">
        <v>760</v>
      </c>
      <c r="D2498" t="s">
        <v>768</v>
      </c>
      <c r="E2498" t="s">
        <v>69</v>
      </c>
      <c r="F2498" t="s">
        <v>21</v>
      </c>
      <c r="G2498" t="s">
        <v>21</v>
      </c>
      <c r="H2498" t="s">
        <v>22</v>
      </c>
      <c r="I2498" t="s">
        <v>35</v>
      </c>
      <c r="J2498" t="s">
        <v>47</v>
      </c>
      <c r="K2498" t="s">
        <v>25</v>
      </c>
      <c r="L2498" t="s">
        <v>21</v>
      </c>
      <c r="M2498" t="s">
        <v>47</v>
      </c>
      <c r="N2498" t="s">
        <v>21</v>
      </c>
      <c r="O2498" t="s">
        <v>21</v>
      </c>
      <c r="P2498" t="s">
        <v>27</v>
      </c>
      <c r="Q2498" t="s">
        <v>47</v>
      </c>
      <c r="R2498" t="s">
        <v>45</v>
      </c>
      <c r="S2498" t="s">
        <v>21</v>
      </c>
      <c r="T2498" t="s">
        <v>21</v>
      </c>
      <c r="U2498" t="s">
        <v>33</v>
      </c>
      <c r="V2498" s="2" t="s">
        <v>91</v>
      </c>
    </row>
    <row r="2499" spans="1:22" ht="156" x14ac:dyDescent="0.3">
      <c r="A2499" t="s">
        <v>36</v>
      </c>
      <c r="B2499" t="s">
        <v>1602</v>
      </c>
      <c r="C2499" t="s">
        <v>2574</v>
      </c>
      <c r="D2499" t="s">
        <v>2745</v>
      </c>
      <c r="E2499" t="s">
        <v>36</v>
      </c>
      <c r="F2499" t="s">
        <v>21</v>
      </c>
      <c r="G2499" t="s">
        <v>21</v>
      </c>
      <c r="H2499" t="s">
        <v>22</v>
      </c>
      <c r="I2499" t="s">
        <v>23</v>
      </c>
      <c r="J2499" t="s">
        <v>24</v>
      </c>
      <c r="K2499" t="s">
        <v>25</v>
      </c>
      <c r="L2499" t="s">
        <v>25</v>
      </c>
      <c r="M2499" t="s">
        <v>38</v>
      </c>
      <c r="N2499" t="s">
        <v>25</v>
      </c>
      <c r="O2499" t="s">
        <v>21</v>
      </c>
      <c r="P2499" t="s">
        <v>80</v>
      </c>
      <c r="Q2499" t="s">
        <v>45</v>
      </c>
      <c r="R2499" t="s">
        <v>29</v>
      </c>
      <c r="S2499" t="s">
        <v>21</v>
      </c>
      <c r="T2499" t="s">
        <v>21</v>
      </c>
      <c r="U2499" t="s">
        <v>75</v>
      </c>
      <c r="V2499" s="2" t="s">
        <v>31</v>
      </c>
    </row>
    <row r="2500" spans="1:22" ht="140.4" x14ac:dyDescent="0.3">
      <c r="A2500" t="s">
        <v>67</v>
      </c>
      <c r="B2500" t="s">
        <v>1861</v>
      </c>
      <c r="C2500" t="s">
        <v>1877</v>
      </c>
      <c r="D2500" t="s">
        <v>2459</v>
      </c>
      <c r="E2500" t="s">
        <v>67</v>
      </c>
      <c r="F2500" t="s">
        <v>21</v>
      </c>
      <c r="G2500" t="s">
        <v>21</v>
      </c>
      <c r="H2500" t="s">
        <v>22</v>
      </c>
      <c r="I2500" t="s">
        <v>23</v>
      </c>
      <c r="J2500" t="s">
        <v>24</v>
      </c>
      <c r="K2500" t="s">
        <v>25</v>
      </c>
      <c r="L2500" t="s">
        <v>25</v>
      </c>
      <c r="M2500" t="s">
        <v>26</v>
      </c>
      <c r="N2500" t="s">
        <v>25</v>
      </c>
      <c r="O2500" t="s">
        <v>21</v>
      </c>
      <c r="P2500" t="s">
        <v>27</v>
      </c>
      <c r="Q2500" t="s">
        <v>45</v>
      </c>
      <c r="R2500" t="s">
        <v>29</v>
      </c>
      <c r="S2500" t="s">
        <v>21</v>
      </c>
      <c r="T2500" t="s">
        <v>21</v>
      </c>
      <c r="U2500" t="s">
        <v>33</v>
      </c>
      <c r="V2500" s="2" t="s">
        <v>34</v>
      </c>
    </row>
    <row r="2501" spans="1:22" ht="140.4" x14ac:dyDescent="0.3">
      <c r="A2501" t="s">
        <v>65</v>
      </c>
      <c r="B2501" t="s">
        <v>162</v>
      </c>
      <c r="C2501" t="s">
        <v>3068</v>
      </c>
      <c r="D2501" t="s">
        <v>3071</v>
      </c>
      <c r="E2501" t="s">
        <v>65</v>
      </c>
      <c r="F2501" t="s">
        <v>21</v>
      </c>
      <c r="G2501" t="s">
        <v>21</v>
      </c>
      <c r="H2501" t="s">
        <v>54</v>
      </c>
      <c r="I2501" t="s">
        <v>41</v>
      </c>
      <c r="J2501" t="s">
        <v>24</v>
      </c>
      <c r="K2501" t="s">
        <v>25</v>
      </c>
      <c r="L2501" t="s">
        <v>25</v>
      </c>
      <c r="M2501" t="s">
        <v>38</v>
      </c>
      <c r="N2501" t="s">
        <v>25</v>
      </c>
      <c r="O2501" t="s">
        <v>21</v>
      </c>
      <c r="P2501" t="s">
        <v>27</v>
      </c>
      <c r="Q2501" t="s">
        <v>28</v>
      </c>
      <c r="R2501" t="s">
        <v>29</v>
      </c>
      <c r="S2501" t="s">
        <v>21</v>
      </c>
      <c r="T2501" t="s">
        <v>21</v>
      </c>
      <c r="U2501" t="s">
        <v>75</v>
      </c>
      <c r="V2501" s="2" t="s">
        <v>34</v>
      </c>
    </row>
    <row r="2502" spans="1:22" ht="109.2" x14ac:dyDescent="0.3">
      <c r="A2502" t="s">
        <v>43</v>
      </c>
      <c r="B2502" t="s">
        <v>1602</v>
      </c>
      <c r="C2502" t="s">
        <v>3703</v>
      </c>
      <c r="D2502" t="s">
        <v>3855</v>
      </c>
      <c r="E2502" t="s">
        <v>43</v>
      </c>
      <c r="F2502" t="s">
        <v>21</v>
      </c>
      <c r="G2502" t="s">
        <v>21</v>
      </c>
      <c r="H2502" t="s">
        <v>54</v>
      </c>
      <c r="I2502" t="s">
        <v>35</v>
      </c>
      <c r="J2502" t="s">
        <v>24</v>
      </c>
      <c r="K2502" t="s">
        <v>25</v>
      </c>
      <c r="L2502" t="s">
        <v>25</v>
      </c>
      <c r="M2502" t="s">
        <v>26</v>
      </c>
      <c r="N2502" t="s">
        <v>25</v>
      </c>
      <c r="O2502" t="s">
        <v>21</v>
      </c>
      <c r="P2502" t="s">
        <v>27</v>
      </c>
      <c r="Q2502" t="s">
        <v>45</v>
      </c>
      <c r="R2502" t="s">
        <v>45</v>
      </c>
      <c r="S2502" t="s">
        <v>21</v>
      </c>
      <c r="T2502" t="s">
        <v>21</v>
      </c>
      <c r="U2502" t="s">
        <v>42</v>
      </c>
      <c r="V2502" s="2" t="s">
        <v>66</v>
      </c>
    </row>
    <row r="2503" spans="1:22" ht="109.2" x14ac:dyDescent="0.3">
      <c r="A2503" t="s">
        <v>32</v>
      </c>
      <c r="B2503" t="s">
        <v>1880</v>
      </c>
      <c r="C2503" t="s">
        <v>1961</v>
      </c>
      <c r="D2503" t="s">
        <v>2031</v>
      </c>
      <c r="E2503" t="s">
        <v>56</v>
      </c>
      <c r="F2503" t="s">
        <v>21</v>
      </c>
      <c r="G2503" t="s">
        <v>21</v>
      </c>
      <c r="H2503" t="s">
        <v>22</v>
      </c>
      <c r="I2503" t="s">
        <v>23</v>
      </c>
      <c r="J2503" t="s">
        <v>47</v>
      </c>
      <c r="K2503" t="s">
        <v>21</v>
      </c>
      <c r="L2503" t="s">
        <v>25</v>
      </c>
      <c r="M2503" t="s">
        <v>47</v>
      </c>
      <c r="N2503" t="s">
        <v>21</v>
      </c>
      <c r="O2503" t="s">
        <v>21</v>
      </c>
      <c r="P2503" t="s">
        <v>27</v>
      </c>
      <c r="Q2503" t="s">
        <v>45</v>
      </c>
      <c r="R2503" t="s">
        <v>29</v>
      </c>
      <c r="S2503" t="s">
        <v>25</v>
      </c>
      <c r="T2503" t="s">
        <v>25</v>
      </c>
      <c r="U2503" t="s">
        <v>75</v>
      </c>
      <c r="V2503" s="2" t="s">
        <v>66</v>
      </c>
    </row>
    <row r="2504" spans="1:22" ht="156" x14ac:dyDescent="0.3">
      <c r="A2504" t="s">
        <v>36</v>
      </c>
      <c r="B2504" t="s">
        <v>162</v>
      </c>
      <c r="C2504" t="s">
        <v>760</v>
      </c>
      <c r="D2504" t="s">
        <v>2712</v>
      </c>
      <c r="E2504" t="s">
        <v>40</v>
      </c>
      <c r="F2504" t="s">
        <v>21</v>
      </c>
      <c r="G2504" t="s">
        <v>21</v>
      </c>
      <c r="H2504" t="s">
        <v>22</v>
      </c>
      <c r="I2504" t="s">
        <v>35</v>
      </c>
      <c r="J2504" t="s">
        <v>47</v>
      </c>
      <c r="K2504" t="s">
        <v>25</v>
      </c>
      <c r="L2504" t="s">
        <v>21</v>
      </c>
      <c r="M2504" t="s">
        <v>47</v>
      </c>
      <c r="N2504" t="s">
        <v>21</v>
      </c>
      <c r="O2504" t="s">
        <v>21</v>
      </c>
      <c r="P2504" t="s">
        <v>27</v>
      </c>
      <c r="Q2504" t="s">
        <v>47</v>
      </c>
      <c r="R2504" t="s">
        <v>47</v>
      </c>
      <c r="S2504" t="s">
        <v>21</v>
      </c>
      <c r="T2504" t="s">
        <v>25</v>
      </c>
      <c r="U2504" t="s">
        <v>33</v>
      </c>
      <c r="V2504" s="2" t="s">
        <v>31</v>
      </c>
    </row>
    <row r="2505" spans="1:22" ht="109.2" x14ac:dyDescent="0.3">
      <c r="A2505" t="s">
        <v>49</v>
      </c>
      <c r="B2505" t="s">
        <v>519</v>
      </c>
      <c r="C2505" t="s">
        <v>1341</v>
      </c>
      <c r="D2505" t="s">
        <v>1419</v>
      </c>
      <c r="E2505" t="s">
        <v>49</v>
      </c>
      <c r="F2505" t="s">
        <v>21</v>
      </c>
      <c r="G2505" t="s">
        <v>21</v>
      </c>
      <c r="H2505" t="s">
        <v>22</v>
      </c>
      <c r="I2505" t="s">
        <v>41</v>
      </c>
      <c r="J2505" t="s">
        <v>24</v>
      </c>
      <c r="K2505" t="s">
        <v>21</v>
      </c>
      <c r="L2505" t="s">
        <v>21</v>
      </c>
      <c r="M2505" t="s">
        <v>47</v>
      </c>
      <c r="N2505" t="s">
        <v>21</v>
      </c>
      <c r="O2505" t="s">
        <v>21</v>
      </c>
      <c r="P2505" t="s">
        <v>27</v>
      </c>
      <c r="Q2505" t="s">
        <v>45</v>
      </c>
      <c r="R2505" t="s">
        <v>29</v>
      </c>
      <c r="S2505" t="s">
        <v>21</v>
      </c>
      <c r="T2505" t="s">
        <v>21</v>
      </c>
      <c r="U2505" t="s">
        <v>33</v>
      </c>
      <c r="V2505" s="2" t="s">
        <v>66</v>
      </c>
    </row>
    <row r="2506" spans="1:22" ht="156" x14ac:dyDescent="0.3">
      <c r="A2506" t="s">
        <v>36</v>
      </c>
      <c r="B2506" t="s">
        <v>162</v>
      </c>
      <c r="C2506" t="s">
        <v>760</v>
      </c>
      <c r="D2506" t="s">
        <v>2711</v>
      </c>
      <c r="E2506" t="s">
        <v>65</v>
      </c>
      <c r="F2506" t="s">
        <v>21</v>
      </c>
      <c r="G2506" t="s">
        <v>21</v>
      </c>
      <c r="H2506" t="s">
        <v>22</v>
      </c>
      <c r="I2506" t="s">
        <v>35</v>
      </c>
      <c r="J2506" t="s">
        <v>47</v>
      </c>
      <c r="K2506" t="s">
        <v>25</v>
      </c>
      <c r="L2506" t="s">
        <v>21</v>
      </c>
      <c r="M2506" t="s">
        <v>47</v>
      </c>
      <c r="N2506" t="s">
        <v>21</v>
      </c>
      <c r="O2506" t="s">
        <v>21</v>
      </c>
      <c r="P2506" t="s">
        <v>27</v>
      </c>
      <c r="Q2506" t="s">
        <v>47</v>
      </c>
      <c r="R2506" t="s">
        <v>28</v>
      </c>
      <c r="S2506" t="s">
        <v>21</v>
      </c>
      <c r="T2506" t="s">
        <v>25</v>
      </c>
      <c r="U2506" t="s">
        <v>33</v>
      </c>
      <c r="V2506" s="2" t="s">
        <v>31</v>
      </c>
    </row>
    <row r="2507" spans="1:22" ht="156" x14ac:dyDescent="0.3">
      <c r="A2507" t="s">
        <v>138</v>
      </c>
      <c r="B2507" t="s">
        <v>932</v>
      </c>
      <c r="C2507" t="s">
        <v>949</v>
      </c>
      <c r="D2507" t="s">
        <v>4747</v>
      </c>
      <c r="E2507" t="s">
        <v>138</v>
      </c>
      <c r="F2507" t="s">
        <v>21</v>
      </c>
      <c r="G2507" t="s">
        <v>21</v>
      </c>
      <c r="H2507" t="s">
        <v>22</v>
      </c>
      <c r="I2507" t="s">
        <v>35</v>
      </c>
      <c r="J2507" t="s">
        <v>24</v>
      </c>
      <c r="K2507" t="s">
        <v>25</v>
      </c>
      <c r="L2507" t="s">
        <v>25</v>
      </c>
      <c r="M2507" t="s">
        <v>38</v>
      </c>
      <c r="N2507" t="s">
        <v>25</v>
      </c>
      <c r="O2507" t="s">
        <v>21</v>
      </c>
      <c r="P2507" t="s">
        <v>27</v>
      </c>
      <c r="Q2507" t="s">
        <v>28</v>
      </c>
      <c r="R2507" t="s">
        <v>29</v>
      </c>
      <c r="S2507" t="s">
        <v>21</v>
      </c>
      <c r="T2507" t="s">
        <v>21</v>
      </c>
      <c r="U2507" t="s">
        <v>42</v>
      </c>
      <c r="V2507" s="2" t="s">
        <v>31</v>
      </c>
    </row>
    <row r="2508" spans="1:22" x14ac:dyDescent="0.3">
      <c r="A2508" t="s">
        <v>52</v>
      </c>
      <c r="B2508" t="s">
        <v>637</v>
      </c>
      <c r="C2508" t="s">
        <v>905</v>
      </c>
      <c r="D2508" t="s">
        <v>910</v>
      </c>
      <c r="E2508" t="s">
        <v>56</v>
      </c>
      <c r="F2508" t="s">
        <v>21</v>
      </c>
      <c r="G2508" t="s">
        <v>21</v>
      </c>
      <c r="H2508" t="s">
        <v>22</v>
      </c>
      <c r="I2508" t="s">
        <v>35</v>
      </c>
      <c r="J2508" t="s">
        <v>47</v>
      </c>
      <c r="K2508" t="s">
        <v>21</v>
      </c>
      <c r="L2508" t="s">
        <v>21</v>
      </c>
      <c r="M2508" t="s">
        <v>47</v>
      </c>
      <c r="N2508" t="s">
        <v>21</v>
      </c>
      <c r="O2508" t="s">
        <v>21</v>
      </c>
      <c r="P2508" t="s">
        <v>27</v>
      </c>
      <c r="Q2508" t="s">
        <v>45</v>
      </c>
      <c r="R2508" t="s">
        <v>28</v>
      </c>
      <c r="S2508" t="s">
        <v>21</v>
      </c>
      <c r="T2508" t="s">
        <v>21</v>
      </c>
      <c r="U2508" t="s">
        <v>42</v>
      </c>
      <c r="V2508" t="s">
        <v>63</v>
      </c>
    </row>
    <row r="2509" spans="1:22" x14ac:dyDescent="0.3">
      <c r="A2509" t="s">
        <v>137</v>
      </c>
      <c r="B2509" t="s">
        <v>519</v>
      </c>
      <c r="C2509" t="s">
        <v>520</v>
      </c>
      <c r="D2509" t="s">
        <v>4717</v>
      </c>
      <c r="E2509" t="s">
        <v>137</v>
      </c>
      <c r="F2509" t="s">
        <v>25</v>
      </c>
      <c r="G2509" t="s">
        <v>25</v>
      </c>
    </row>
    <row r="2510" spans="1:22" ht="156" x14ac:dyDescent="0.3">
      <c r="A2510" t="s">
        <v>85</v>
      </c>
      <c r="B2510" t="s">
        <v>174</v>
      </c>
      <c r="C2510" t="s">
        <v>700</v>
      </c>
      <c r="D2510" t="s">
        <v>4469</v>
      </c>
      <c r="E2510" t="s">
        <v>85</v>
      </c>
      <c r="F2510" t="s">
        <v>21</v>
      </c>
      <c r="G2510" t="s">
        <v>21</v>
      </c>
      <c r="H2510" t="s">
        <v>22</v>
      </c>
      <c r="I2510" t="s">
        <v>23</v>
      </c>
      <c r="J2510" t="s">
        <v>24</v>
      </c>
      <c r="K2510" t="s">
        <v>25</v>
      </c>
      <c r="L2510" t="s">
        <v>25</v>
      </c>
      <c r="M2510" t="s">
        <v>38</v>
      </c>
      <c r="N2510" t="s">
        <v>25</v>
      </c>
      <c r="O2510" t="s">
        <v>21</v>
      </c>
      <c r="P2510" t="s">
        <v>72</v>
      </c>
      <c r="Q2510" t="s">
        <v>29</v>
      </c>
      <c r="R2510" t="s">
        <v>29</v>
      </c>
      <c r="S2510" t="s">
        <v>21</v>
      </c>
      <c r="T2510" t="s">
        <v>21</v>
      </c>
      <c r="U2510" t="s">
        <v>30</v>
      </c>
      <c r="V2510" s="2" t="s">
        <v>31</v>
      </c>
    </row>
    <row r="2511" spans="1:22" ht="93.6" x14ac:dyDescent="0.3">
      <c r="A2511" t="s">
        <v>150</v>
      </c>
      <c r="B2511" t="s">
        <v>637</v>
      </c>
      <c r="C2511" t="s">
        <v>638</v>
      </c>
      <c r="D2511" t="s">
        <v>5233</v>
      </c>
      <c r="E2511" t="s">
        <v>150</v>
      </c>
      <c r="F2511" t="s">
        <v>21</v>
      </c>
      <c r="G2511" t="s">
        <v>21</v>
      </c>
      <c r="H2511" t="s">
        <v>54</v>
      </c>
      <c r="I2511" t="s">
        <v>35</v>
      </c>
      <c r="J2511" t="s">
        <v>24</v>
      </c>
      <c r="K2511" t="s">
        <v>25</v>
      </c>
      <c r="L2511" t="s">
        <v>25</v>
      </c>
      <c r="M2511" t="s">
        <v>26</v>
      </c>
      <c r="N2511" t="s">
        <v>25</v>
      </c>
      <c r="O2511" t="s">
        <v>21</v>
      </c>
      <c r="P2511" t="s">
        <v>27</v>
      </c>
      <c r="Q2511" t="s">
        <v>45</v>
      </c>
      <c r="R2511" t="s">
        <v>28</v>
      </c>
      <c r="S2511" t="s">
        <v>21</v>
      </c>
      <c r="T2511" t="s">
        <v>21</v>
      </c>
      <c r="U2511" t="s">
        <v>33</v>
      </c>
      <c r="V2511" s="2" t="s">
        <v>51</v>
      </c>
    </row>
    <row r="2512" spans="1:22" x14ac:dyDescent="0.3">
      <c r="A2512" t="s">
        <v>71</v>
      </c>
      <c r="B2512" t="s">
        <v>1056</v>
      </c>
      <c r="C2512" t="s">
        <v>1059</v>
      </c>
      <c r="D2512" t="s">
        <v>2892</v>
      </c>
      <c r="E2512" t="s">
        <v>71</v>
      </c>
      <c r="F2512" t="s">
        <v>25</v>
      </c>
      <c r="G2512" t="s">
        <v>21</v>
      </c>
    </row>
    <row r="2513" spans="1:22" x14ac:dyDescent="0.3">
      <c r="A2513" t="s">
        <v>36</v>
      </c>
      <c r="B2513" t="s">
        <v>1056</v>
      </c>
      <c r="C2513" t="s">
        <v>1062</v>
      </c>
      <c r="D2513" t="s">
        <v>2683</v>
      </c>
      <c r="E2513" t="s">
        <v>36</v>
      </c>
      <c r="F2513" t="s">
        <v>25</v>
      </c>
      <c r="G2513" t="s">
        <v>21</v>
      </c>
    </row>
    <row r="2514" spans="1:22" ht="156" x14ac:dyDescent="0.3">
      <c r="A2514" t="s">
        <v>85</v>
      </c>
      <c r="B2514" t="s">
        <v>3366</v>
      </c>
      <c r="C2514" t="s">
        <v>4360</v>
      </c>
      <c r="D2514" t="s">
        <v>4416</v>
      </c>
      <c r="E2514" t="s">
        <v>85</v>
      </c>
      <c r="F2514" t="s">
        <v>21</v>
      </c>
      <c r="G2514" t="s">
        <v>21</v>
      </c>
      <c r="H2514" t="s">
        <v>22</v>
      </c>
      <c r="I2514" t="s">
        <v>35</v>
      </c>
      <c r="J2514" t="s">
        <v>24</v>
      </c>
      <c r="K2514" t="s">
        <v>25</v>
      </c>
      <c r="L2514" t="s">
        <v>25</v>
      </c>
      <c r="M2514" t="s">
        <v>28</v>
      </c>
      <c r="N2514" t="s">
        <v>25</v>
      </c>
      <c r="O2514" t="s">
        <v>21</v>
      </c>
      <c r="P2514" t="s">
        <v>27</v>
      </c>
      <c r="Q2514" t="s">
        <v>45</v>
      </c>
      <c r="R2514" t="s">
        <v>29</v>
      </c>
      <c r="S2514" t="s">
        <v>21</v>
      </c>
      <c r="T2514" t="s">
        <v>21</v>
      </c>
      <c r="U2514" t="s">
        <v>33</v>
      </c>
      <c r="V2514" s="2" t="s">
        <v>31</v>
      </c>
    </row>
    <row r="2515" spans="1:22" ht="140.4" x14ac:dyDescent="0.3">
      <c r="A2515" t="s">
        <v>135</v>
      </c>
      <c r="B2515" t="s">
        <v>162</v>
      </c>
      <c r="C2515" t="s">
        <v>3520</v>
      </c>
      <c r="D2515" t="s">
        <v>4913</v>
      </c>
      <c r="E2515" t="s">
        <v>135</v>
      </c>
      <c r="F2515" t="s">
        <v>21</v>
      </c>
      <c r="G2515" t="s">
        <v>21</v>
      </c>
      <c r="H2515" t="s">
        <v>22</v>
      </c>
      <c r="I2515" t="s">
        <v>23</v>
      </c>
      <c r="J2515" t="s">
        <v>24</v>
      </c>
      <c r="K2515" t="s">
        <v>25</v>
      </c>
      <c r="L2515" t="s">
        <v>25</v>
      </c>
      <c r="M2515" t="s">
        <v>26</v>
      </c>
      <c r="N2515" t="s">
        <v>25</v>
      </c>
      <c r="O2515" t="s">
        <v>21</v>
      </c>
      <c r="P2515" t="s">
        <v>27</v>
      </c>
      <c r="Q2515" t="s">
        <v>28</v>
      </c>
      <c r="R2515" t="s">
        <v>29</v>
      </c>
      <c r="S2515" t="s">
        <v>21</v>
      </c>
      <c r="T2515" t="s">
        <v>25</v>
      </c>
      <c r="U2515" t="s">
        <v>30</v>
      </c>
      <c r="V2515" s="2" t="s">
        <v>34</v>
      </c>
    </row>
    <row r="2516" spans="1:22" x14ac:dyDescent="0.3">
      <c r="A2516" t="s">
        <v>32</v>
      </c>
      <c r="B2516" t="s">
        <v>1733</v>
      </c>
      <c r="C2516" t="s">
        <v>1859</v>
      </c>
      <c r="D2516" t="s">
        <v>1874</v>
      </c>
      <c r="E2516" t="s">
        <v>32</v>
      </c>
      <c r="F2516" t="s">
        <v>21</v>
      </c>
      <c r="G2516" t="s">
        <v>25</v>
      </c>
    </row>
    <row r="2517" spans="1:22" ht="140.4" x14ac:dyDescent="0.3">
      <c r="A2517" t="s">
        <v>79</v>
      </c>
      <c r="B2517" t="s">
        <v>478</v>
      </c>
      <c r="C2517" t="s">
        <v>562</v>
      </c>
      <c r="D2517" t="s">
        <v>573</v>
      </c>
      <c r="E2517" t="s">
        <v>79</v>
      </c>
      <c r="F2517" t="s">
        <v>21</v>
      </c>
      <c r="G2517" t="s">
        <v>21</v>
      </c>
      <c r="H2517" t="s">
        <v>54</v>
      </c>
      <c r="I2517" t="s">
        <v>23</v>
      </c>
      <c r="J2517" t="s">
        <v>24</v>
      </c>
      <c r="K2517" t="s">
        <v>25</v>
      </c>
      <c r="L2517" t="s">
        <v>25</v>
      </c>
      <c r="M2517" t="s">
        <v>26</v>
      </c>
      <c r="N2517" t="s">
        <v>25</v>
      </c>
      <c r="O2517" t="s">
        <v>21</v>
      </c>
      <c r="P2517" t="s">
        <v>27</v>
      </c>
      <c r="Q2517" t="s">
        <v>29</v>
      </c>
      <c r="R2517" t="s">
        <v>29</v>
      </c>
      <c r="S2517" t="s">
        <v>21</v>
      </c>
      <c r="T2517" t="s">
        <v>21</v>
      </c>
      <c r="U2517" t="s">
        <v>30</v>
      </c>
      <c r="V2517" s="2" t="s">
        <v>34</v>
      </c>
    </row>
    <row r="2518" spans="1:22" ht="140.4" x14ac:dyDescent="0.3">
      <c r="A2518" t="s">
        <v>71</v>
      </c>
      <c r="B2518" t="s">
        <v>162</v>
      </c>
      <c r="C2518" t="s">
        <v>318</v>
      </c>
      <c r="D2518" t="s">
        <v>2803</v>
      </c>
      <c r="E2518" t="s">
        <v>71</v>
      </c>
      <c r="F2518" t="s">
        <v>21</v>
      </c>
      <c r="G2518" t="s">
        <v>21</v>
      </c>
      <c r="H2518" t="s">
        <v>22</v>
      </c>
      <c r="I2518" t="s">
        <v>35</v>
      </c>
      <c r="J2518" t="s">
        <v>24</v>
      </c>
      <c r="K2518" t="s">
        <v>25</v>
      </c>
      <c r="L2518" t="s">
        <v>25</v>
      </c>
      <c r="M2518" t="s">
        <v>38</v>
      </c>
      <c r="N2518" t="s">
        <v>25</v>
      </c>
      <c r="O2518" t="s">
        <v>21</v>
      </c>
      <c r="P2518" t="s">
        <v>27</v>
      </c>
      <c r="Q2518" t="s">
        <v>45</v>
      </c>
      <c r="R2518" t="s">
        <v>29</v>
      </c>
      <c r="S2518" t="s">
        <v>21</v>
      </c>
      <c r="T2518" t="s">
        <v>21</v>
      </c>
      <c r="U2518" t="s">
        <v>30</v>
      </c>
      <c r="V2518" s="2" t="s">
        <v>34</v>
      </c>
    </row>
    <row r="2519" spans="1:22" ht="78" x14ac:dyDescent="0.3">
      <c r="A2519" t="s">
        <v>20</v>
      </c>
      <c r="B2519" t="s">
        <v>963</v>
      </c>
      <c r="C2519" t="s">
        <v>2960</v>
      </c>
      <c r="D2519" t="s">
        <v>2977</v>
      </c>
      <c r="E2519" t="s">
        <v>20</v>
      </c>
      <c r="F2519" t="s">
        <v>21</v>
      </c>
      <c r="G2519" t="s">
        <v>21</v>
      </c>
      <c r="H2519" t="s">
        <v>22</v>
      </c>
      <c r="I2519" t="s">
        <v>35</v>
      </c>
      <c r="J2519" t="s">
        <v>24</v>
      </c>
      <c r="K2519" t="s">
        <v>21</v>
      </c>
      <c r="L2519" t="s">
        <v>21</v>
      </c>
      <c r="M2519" t="s">
        <v>47</v>
      </c>
      <c r="N2519" t="s">
        <v>21</v>
      </c>
      <c r="O2519" t="s">
        <v>21</v>
      </c>
      <c r="P2519" s="2" t="s">
        <v>123</v>
      </c>
      <c r="Q2519" t="s">
        <v>47</v>
      </c>
      <c r="R2519" t="s">
        <v>45</v>
      </c>
      <c r="S2519" t="s">
        <v>21</v>
      </c>
      <c r="T2519" t="s">
        <v>21</v>
      </c>
      <c r="U2519" t="s">
        <v>33</v>
      </c>
      <c r="V2519" s="2" t="s">
        <v>76</v>
      </c>
    </row>
    <row r="2520" spans="1:22" x14ac:dyDescent="0.3">
      <c r="A2520" t="s">
        <v>20</v>
      </c>
      <c r="B2520" t="s">
        <v>2938</v>
      </c>
      <c r="C2520" t="s">
        <v>2939</v>
      </c>
      <c r="D2520" t="s">
        <v>2943</v>
      </c>
      <c r="E2520" t="s">
        <v>20</v>
      </c>
      <c r="F2520" t="s">
        <v>21</v>
      </c>
      <c r="G2520" t="s">
        <v>21</v>
      </c>
      <c r="H2520" t="s">
        <v>22</v>
      </c>
      <c r="I2520" t="s">
        <v>35</v>
      </c>
      <c r="J2520" t="s">
        <v>24</v>
      </c>
      <c r="K2520" t="s">
        <v>21</v>
      </c>
      <c r="L2520" t="s">
        <v>21</v>
      </c>
      <c r="M2520" t="s">
        <v>47</v>
      </c>
      <c r="N2520" t="s">
        <v>21</v>
      </c>
      <c r="O2520" t="s">
        <v>21</v>
      </c>
      <c r="P2520" t="s">
        <v>27</v>
      </c>
      <c r="Q2520" t="s">
        <v>45</v>
      </c>
      <c r="R2520" t="s">
        <v>47</v>
      </c>
      <c r="S2520" t="s">
        <v>25</v>
      </c>
      <c r="T2520" t="s">
        <v>25</v>
      </c>
      <c r="U2520" t="s">
        <v>75</v>
      </c>
      <c r="V2520" t="s">
        <v>63</v>
      </c>
    </row>
    <row r="2521" spans="1:22" ht="46.8" x14ac:dyDescent="0.3">
      <c r="A2521" t="s">
        <v>40</v>
      </c>
      <c r="B2521" t="s">
        <v>3366</v>
      </c>
      <c r="C2521" t="s">
        <v>3367</v>
      </c>
      <c r="D2521" t="s">
        <v>3373</v>
      </c>
      <c r="E2521" t="s">
        <v>40</v>
      </c>
      <c r="F2521" t="s">
        <v>21</v>
      </c>
      <c r="G2521" t="s">
        <v>21</v>
      </c>
      <c r="H2521" t="s">
        <v>54</v>
      </c>
      <c r="I2521" t="s">
        <v>35</v>
      </c>
      <c r="J2521" t="s">
        <v>47</v>
      </c>
      <c r="K2521" t="s">
        <v>21</v>
      </c>
      <c r="L2521" t="s">
        <v>25</v>
      </c>
      <c r="M2521" t="s">
        <v>47</v>
      </c>
      <c r="N2521" t="s">
        <v>21</v>
      </c>
      <c r="O2521" t="s">
        <v>21</v>
      </c>
      <c r="P2521" s="2" t="s">
        <v>96</v>
      </c>
      <c r="Q2521" t="s">
        <v>45</v>
      </c>
      <c r="R2521" t="s">
        <v>47</v>
      </c>
      <c r="S2521" t="s">
        <v>21</v>
      </c>
      <c r="T2521" t="s">
        <v>21</v>
      </c>
      <c r="U2521" t="s">
        <v>42</v>
      </c>
      <c r="V2521" t="s">
        <v>63</v>
      </c>
    </row>
    <row r="2522" spans="1:22" ht="62.4" x14ac:dyDescent="0.3">
      <c r="A2522" t="s">
        <v>82</v>
      </c>
      <c r="B2522" t="s">
        <v>2938</v>
      </c>
      <c r="C2522" t="s">
        <v>4541</v>
      </c>
      <c r="D2522" t="s">
        <v>4542</v>
      </c>
      <c r="E2522" t="s">
        <v>82</v>
      </c>
      <c r="F2522" t="s">
        <v>21</v>
      </c>
      <c r="G2522" t="s">
        <v>21</v>
      </c>
      <c r="H2522" t="s">
        <v>50</v>
      </c>
      <c r="I2522" t="s">
        <v>35</v>
      </c>
      <c r="J2522" t="s">
        <v>47</v>
      </c>
      <c r="K2522" t="s">
        <v>21</v>
      </c>
      <c r="L2522" t="s">
        <v>25</v>
      </c>
      <c r="M2522" t="s">
        <v>47</v>
      </c>
      <c r="N2522" t="s">
        <v>21</v>
      </c>
      <c r="O2522" t="s">
        <v>21</v>
      </c>
      <c r="P2522" t="s">
        <v>27</v>
      </c>
      <c r="Q2522" t="s">
        <v>47</v>
      </c>
      <c r="R2522" t="s">
        <v>45</v>
      </c>
      <c r="S2522" t="s">
        <v>21</v>
      </c>
      <c r="T2522" t="s">
        <v>21</v>
      </c>
      <c r="U2522" t="s">
        <v>33</v>
      </c>
      <c r="V2522" s="2" t="s">
        <v>48</v>
      </c>
    </row>
    <row r="2523" spans="1:22" ht="140.4" x14ac:dyDescent="0.3">
      <c r="A2523" t="s">
        <v>43</v>
      </c>
      <c r="B2523" t="s">
        <v>1602</v>
      </c>
      <c r="C2523" t="s">
        <v>3703</v>
      </c>
      <c r="D2523" t="s">
        <v>3847</v>
      </c>
      <c r="E2523" t="s">
        <v>43</v>
      </c>
      <c r="F2523" t="s">
        <v>21</v>
      </c>
      <c r="G2523" t="s">
        <v>21</v>
      </c>
      <c r="H2523" t="s">
        <v>54</v>
      </c>
      <c r="I2523" t="s">
        <v>23</v>
      </c>
      <c r="J2523" t="s">
        <v>24</v>
      </c>
      <c r="K2523" t="s">
        <v>25</v>
      </c>
      <c r="L2523" t="s">
        <v>25</v>
      </c>
      <c r="M2523" t="s">
        <v>26</v>
      </c>
      <c r="N2523" t="s">
        <v>25</v>
      </c>
      <c r="O2523" t="s">
        <v>21</v>
      </c>
      <c r="P2523" t="s">
        <v>80</v>
      </c>
      <c r="Q2523" t="s">
        <v>28</v>
      </c>
      <c r="R2523" t="s">
        <v>29</v>
      </c>
      <c r="S2523" t="s">
        <v>21</v>
      </c>
      <c r="T2523" t="s">
        <v>21</v>
      </c>
      <c r="U2523" t="s">
        <v>33</v>
      </c>
      <c r="V2523" s="2" t="s">
        <v>34</v>
      </c>
    </row>
    <row r="2524" spans="1:22" ht="109.2" x14ac:dyDescent="0.3">
      <c r="A2524" t="s">
        <v>36</v>
      </c>
      <c r="B2524" t="s">
        <v>284</v>
      </c>
      <c r="C2524" t="s">
        <v>2615</v>
      </c>
      <c r="D2524" t="s">
        <v>2622</v>
      </c>
      <c r="E2524" t="s">
        <v>36</v>
      </c>
      <c r="F2524" t="s">
        <v>21</v>
      </c>
      <c r="G2524" t="s">
        <v>21</v>
      </c>
      <c r="H2524" t="s">
        <v>22</v>
      </c>
      <c r="I2524" t="s">
        <v>35</v>
      </c>
      <c r="J2524" t="s">
        <v>24</v>
      </c>
      <c r="K2524" t="s">
        <v>25</v>
      </c>
      <c r="L2524" t="s">
        <v>25</v>
      </c>
      <c r="M2524" t="s">
        <v>47</v>
      </c>
      <c r="N2524" t="s">
        <v>21</v>
      </c>
      <c r="O2524" t="s">
        <v>21</v>
      </c>
      <c r="P2524" t="s">
        <v>27</v>
      </c>
      <c r="Q2524" t="s">
        <v>45</v>
      </c>
      <c r="R2524" t="s">
        <v>45</v>
      </c>
      <c r="S2524" t="s">
        <v>21</v>
      </c>
      <c r="T2524" t="s">
        <v>21</v>
      </c>
      <c r="U2524" t="s">
        <v>33</v>
      </c>
      <c r="V2524" s="2" t="s">
        <v>91</v>
      </c>
    </row>
    <row r="2525" spans="1:22" x14ac:dyDescent="0.3">
      <c r="A2525" t="s">
        <v>71</v>
      </c>
      <c r="B2525" t="s">
        <v>963</v>
      </c>
      <c r="C2525" t="s">
        <v>2783</v>
      </c>
      <c r="D2525" t="s">
        <v>2813</v>
      </c>
      <c r="E2525" t="s">
        <v>71</v>
      </c>
      <c r="F2525" t="s">
        <v>21</v>
      </c>
      <c r="G2525" t="s">
        <v>25</v>
      </c>
    </row>
    <row r="2526" spans="1:22" ht="156" x14ac:dyDescent="0.3">
      <c r="A2526" t="s">
        <v>73</v>
      </c>
      <c r="B2526" t="s">
        <v>162</v>
      </c>
      <c r="C2526" t="s">
        <v>454</v>
      </c>
      <c r="D2526" t="s">
        <v>459</v>
      </c>
      <c r="E2526" t="s">
        <v>65</v>
      </c>
      <c r="F2526" t="s">
        <v>21</v>
      </c>
      <c r="G2526" t="s">
        <v>21</v>
      </c>
      <c r="H2526" t="s">
        <v>22</v>
      </c>
      <c r="I2526" t="s">
        <v>35</v>
      </c>
      <c r="J2526" t="s">
        <v>47</v>
      </c>
      <c r="K2526" t="s">
        <v>25</v>
      </c>
      <c r="L2526" t="s">
        <v>25</v>
      </c>
      <c r="M2526" t="s">
        <v>38</v>
      </c>
      <c r="N2526" t="s">
        <v>25</v>
      </c>
      <c r="O2526" t="s">
        <v>21</v>
      </c>
      <c r="P2526" t="s">
        <v>80</v>
      </c>
      <c r="Q2526" t="s">
        <v>28</v>
      </c>
      <c r="R2526" t="s">
        <v>29</v>
      </c>
      <c r="S2526" t="s">
        <v>21</v>
      </c>
      <c r="T2526" t="s">
        <v>25</v>
      </c>
      <c r="U2526" t="s">
        <v>30</v>
      </c>
      <c r="V2526" s="2" t="s">
        <v>31</v>
      </c>
    </row>
    <row r="2527" spans="1:22" ht="124.8" x14ac:dyDescent="0.3">
      <c r="A2527" t="s">
        <v>104</v>
      </c>
      <c r="B2527" t="s">
        <v>284</v>
      </c>
      <c r="C2527" t="s">
        <v>472</v>
      </c>
      <c r="D2527" t="s">
        <v>2553</v>
      </c>
      <c r="E2527" t="s">
        <v>104</v>
      </c>
      <c r="F2527" t="s">
        <v>21</v>
      </c>
      <c r="G2527" t="s">
        <v>21</v>
      </c>
      <c r="H2527" t="s">
        <v>22</v>
      </c>
      <c r="I2527" t="s">
        <v>35</v>
      </c>
      <c r="J2527" t="s">
        <v>24</v>
      </c>
      <c r="K2527" t="s">
        <v>25</v>
      </c>
      <c r="L2527" t="s">
        <v>25</v>
      </c>
      <c r="M2527" t="s">
        <v>26</v>
      </c>
      <c r="N2527" t="s">
        <v>25</v>
      </c>
      <c r="O2527" t="s">
        <v>25</v>
      </c>
      <c r="P2527" t="s">
        <v>60</v>
      </c>
      <c r="Q2527" t="s">
        <v>45</v>
      </c>
      <c r="R2527" t="s">
        <v>29</v>
      </c>
      <c r="S2527" t="s">
        <v>21</v>
      </c>
      <c r="T2527" t="s">
        <v>21</v>
      </c>
      <c r="U2527" t="s">
        <v>33</v>
      </c>
      <c r="V2527" s="2" t="s">
        <v>94</v>
      </c>
    </row>
    <row r="2528" spans="1:22" ht="156" x14ac:dyDescent="0.3">
      <c r="A2528" t="s">
        <v>67</v>
      </c>
      <c r="B2528" t="s">
        <v>284</v>
      </c>
      <c r="C2528" t="s">
        <v>472</v>
      </c>
      <c r="D2528" t="s">
        <v>2547</v>
      </c>
      <c r="E2528" t="s">
        <v>67</v>
      </c>
      <c r="F2528" t="s">
        <v>21</v>
      </c>
      <c r="G2528" t="s">
        <v>21</v>
      </c>
      <c r="H2528" t="s">
        <v>22</v>
      </c>
      <c r="I2528" t="s">
        <v>35</v>
      </c>
      <c r="J2528" t="s">
        <v>24</v>
      </c>
      <c r="K2528" t="s">
        <v>25</v>
      </c>
      <c r="L2528" t="s">
        <v>25</v>
      </c>
      <c r="M2528" t="s">
        <v>26</v>
      </c>
      <c r="N2528" t="s">
        <v>25</v>
      </c>
      <c r="O2528" t="s">
        <v>25</v>
      </c>
      <c r="P2528" t="s">
        <v>60</v>
      </c>
      <c r="Q2528" t="s">
        <v>45</v>
      </c>
      <c r="R2528" t="s">
        <v>29</v>
      </c>
      <c r="S2528" t="s">
        <v>21</v>
      </c>
      <c r="T2528" t="s">
        <v>21</v>
      </c>
      <c r="U2528" t="s">
        <v>33</v>
      </c>
      <c r="V2528" s="2" t="s">
        <v>31</v>
      </c>
    </row>
    <row r="2529" spans="1:22" ht="140.4" x14ac:dyDescent="0.3">
      <c r="A2529" t="s">
        <v>49</v>
      </c>
      <c r="B2529" t="s">
        <v>1190</v>
      </c>
      <c r="C2529" t="s">
        <v>1195</v>
      </c>
      <c r="D2529" t="s">
        <v>1531</v>
      </c>
      <c r="E2529" t="s">
        <v>49</v>
      </c>
      <c r="F2529" t="s">
        <v>21</v>
      </c>
      <c r="G2529" t="s">
        <v>21</v>
      </c>
      <c r="H2529" t="s">
        <v>54</v>
      </c>
      <c r="I2529" t="s">
        <v>23</v>
      </c>
      <c r="J2529" t="s">
        <v>24</v>
      </c>
      <c r="K2529" t="s">
        <v>25</v>
      </c>
      <c r="L2529" t="s">
        <v>25</v>
      </c>
      <c r="M2529" t="s">
        <v>38</v>
      </c>
      <c r="N2529" t="s">
        <v>25</v>
      </c>
      <c r="O2529" t="s">
        <v>21</v>
      </c>
      <c r="P2529" t="s">
        <v>27</v>
      </c>
      <c r="Q2529" t="s">
        <v>28</v>
      </c>
      <c r="R2529" t="s">
        <v>29</v>
      </c>
      <c r="S2529" t="s">
        <v>21</v>
      </c>
      <c r="T2529" t="s">
        <v>21</v>
      </c>
      <c r="U2529" t="s">
        <v>30</v>
      </c>
      <c r="V2529" s="2" t="s">
        <v>34</v>
      </c>
    </row>
    <row r="2530" spans="1:22" x14ac:dyDescent="0.3">
      <c r="A2530" t="s">
        <v>58</v>
      </c>
      <c r="B2530" t="s">
        <v>311</v>
      </c>
      <c r="C2530" t="s">
        <v>3046</v>
      </c>
      <c r="D2530" t="s">
        <v>3052</v>
      </c>
      <c r="E2530" t="s">
        <v>58</v>
      </c>
      <c r="F2530" t="s">
        <v>25</v>
      </c>
      <c r="G2530" t="s">
        <v>25</v>
      </c>
    </row>
    <row r="2531" spans="1:22" x14ac:dyDescent="0.3">
      <c r="A2531" t="s">
        <v>71</v>
      </c>
      <c r="B2531" t="s">
        <v>963</v>
      </c>
      <c r="C2531" t="s">
        <v>2783</v>
      </c>
      <c r="D2531" t="s">
        <v>2812</v>
      </c>
      <c r="E2531" t="s">
        <v>71</v>
      </c>
      <c r="F2531" t="s">
        <v>21</v>
      </c>
      <c r="G2531" t="s">
        <v>25</v>
      </c>
    </row>
    <row r="2532" spans="1:22" x14ac:dyDescent="0.3">
      <c r="A2532" t="s">
        <v>36</v>
      </c>
      <c r="B2532" t="s">
        <v>1056</v>
      </c>
      <c r="C2532" t="s">
        <v>1062</v>
      </c>
      <c r="D2532" t="s">
        <v>2684</v>
      </c>
      <c r="E2532" t="s">
        <v>36</v>
      </c>
      <c r="F2532" t="s">
        <v>25</v>
      </c>
      <c r="G2532" t="s">
        <v>21</v>
      </c>
    </row>
    <row r="2533" spans="1:22" ht="140.4" x14ac:dyDescent="0.3">
      <c r="A2533" t="s">
        <v>73</v>
      </c>
      <c r="B2533" t="s">
        <v>162</v>
      </c>
      <c r="C2533" t="s">
        <v>274</v>
      </c>
      <c r="D2533" t="s">
        <v>299</v>
      </c>
      <c r="E2533" t="s">
        <v>37</v>
      </c>
      <c r="F2533" t="s">
        <v>21</v>
      </c>
      <c r="G2533" t="s">
        <v>21</v>
      </c>
      <c r="H2533" t="s">
        <v>22</v>
      </c>
      <c r="I2533" t="s">
        <v>23</v>
      </c>
      <c r="J2533" t="s">
        <v>24</v>
      </c>
      <c r="K2533" t="s">
        <v>25</v>
      </c>
      <c r="L2533" t="s">
        <v>25</v>
      </c>
      <c r="M2533" t="s">
        <v>28</v>
      </c>
      <c r="N2533" t="s">
        <v>25</v>
      </c>
      <c r="O2533" t="s">
        <v>21</v>
      </c>
      <c r="P2533" t="s">
        <v>27</v>
      </c>
      <c r="Q2533" t="s">
        <v>45</v>
      </c>
      <c r="R2533" t="s">
        <v>29</v>
      </c>
      <c r="S2533" t="s">
        <v>25</v>
      </c>
      <c r="T2533" t="s">
        <v>21</v>
      </c>
      <c r="U2533" t="s">
        <v>33</v>
      </c>
      <c r="V2533" s="2" t="s">
        <v>34</v>
      </c>
    </row>
    <row r="2534" spans="1:22" ht="140.4" x14ac:dyDescent="0.3">
      <c r="A2534" t="s">
        <v>73</v>
      </c>
      <c r="B2534" t="s">
        <v>162</v>
      </c>
      <c r="C2534" t="s">
        <v>274</v>
      </c>
      <c r="D2534" t="s">
        <v>298</v>
      </c>
      <c r="E2534" t="s">
        <v>37</v>
      </c>
      <c r="F2534" t="s">
        <v>21</v>
      </c>
      <c r="G2534" t="s">
        <v>21</v>
      </c>
      <c r="H2534" t="s">
        <v>22</v>
      </c>
      <c r="I2534" t="s">
        <v>23</v>
      </c>
      <c r="J2534" t="s">
        <v>24</v>
      </c>
      <c r="K2534" t="s">
        <v>25</v>
      </c>
      <c r="L2534" t="s">
        <v>25</v>
      </c>
      <c r="M2534" t="s">
        <v>28</v>
      </c>
      <c r="N2534" t="s">
        <v>25</v>
      </c>
      <c r="O2534" t="s">
        <v>21</v>
      </c>
      <c r="P2534" t="s">
        <v>27</v>
      </c>
      <c r="Q2534" t="s">
        <v>45</v>
      </c>
      <c r="R2534" t="s">
        <v>29</v>
      </c>
      <c r="S2534" t="s">
        <v>21</v>
      </c>
      <c r="T2534" t="s">
        <v>21</v>
      </c>
      <c r="U2534" t="s">
        <v>33</v>
      </c>
      <c r="V2534" s="2" t="s">
        <v>34</v>
      </c>
    </row>
    <row r="2535" spans="1:22" ht="140.4" x14ac:dyDescent="0.3">
      <c r="A2535" t="s">
        <v>135</v>
      </c>
      <c r="B2535" t="s">
        <v>284</v>
      </c>
      <c r="C2535" t="s">
        <v>4847</v>
      </c>
      <c r="D2535" t="s">
        <v>4851</v>
      </c>
      <c r="E2535" t="s">
        <v>147</v>
      </c>
      <c r="F2535" t="s">
        <v>21</v>
      </c>
      <c r="G2535" t="s">
        <v>21</v>
      </c>
      <c r="H2535" t="s">
        <v>22</v>
      </c>
      <c r="I2535" t="s">
        <v>23</v>
      </c>
      <c r="J2535" t="s">
        <v>24</v>
      </c>
      <c r="K2535" t="s">
        <v>21</v>
      </c>
      <c r="L2535" t="s">
        <v>25</v>
      </c>
      <c r="M2535" t="s">
        <v>26</v>
      </c>
      <c r="N2535" t="s">
        <v>25</v>
      </c>
      <c r="O2535" t="s">
        <v>21</v>
      </c>
      <c r="P2535" t="s">
        <v>72</v>
      </c>
      <c r="Q2535" t="s">
        <v>29</v>
      </c>
      <c r="R2535" t="s">
        <v>29</v>
      </c>
      <c r="S2535" t="s">
        <v>21</v>
      </c>
      <c r="T2535" t="s">
        <v>25</v>
      </c>
      <c r="U2535" t="s">
        <v>30</v>
      </c>
      <c r="V2535" s="2" t="s">
        <v>34</v>
      </c>
    </row>
    <row r="2536" spans="1:22" ht="109.2" x14ac:dyDescent="0.3">
      <c r="A2536" t="s">
        <v>56</v>
      </c>
      <c r="B2536" t="s">
        <v>1683</v>
      </c>
      <c r="C2536" t="s">
        <v>1706</v>
      </c>
      <c r="D2536" t="s">
        <v>2108</v>
      </c>
      <c r="E2536" t="s">
        <v>20</v>
      </c>
      <c r="F2536" t="s">
        <v>21</v>
      </c>
      <c r="G2536" t="s">
        <v>21</v>
      </c>
      <c r="H2536" t="s">
        <v>22</v>
      </c>
      <c r="I2536" t="s">
        <v>23</v>
      </c>
      <c r="J2536" t="s">
        <v>24</v>
      </c>
      <c r="K2536" t="s">
        <v>21</v>
      </c>
      <c r="L2536" t="s">
        <v>25</v>
      </c>
      <c r="M2536" t="s">
        <v>28</v>
      </c>
      <c r="N2536" t="s">
        <v>25</v>
      </c>
      <c r="O2536" t="s">
        <v>21</v>
      </c>
      <c r="P2536" t="s">
        <v>27</v>
      </c>
      <c r="Q2536" t="s">
        <v>45</v>
      </c>
      <c r="R2536" t="s">
        <v>28</v>
      </c>
      <c r="S2536" t="s">
        <v>21</v>
      </c>
      <c r="T2536" t="s">
        <v>25</v>
      </c>
      <c r="U2536" t="s">
        <v>33</v>
      </c>
      <c r="V2536" s="2" t="s">
        <v>46</v>
      </c>
    </row>
    <row r="2537" spans="1:22" ht="140.4" x14ac:dyDescent="0.3">
      <c r="A2537" t="s">
        <v>74</v>
      </c>
      <c r="B2537" t="s">
        <v>174</v>
      </c>
      <c r="C2537" t="s">
        <v>4009</v>
      </c>
      <c r="D2537" t="s">
        <v>4011</v>
      </c>
      <c r="E2537" t="s">
        <v>74</v>
      </c>
      <c r="F2537" t="s">
        <v>21</v>
      </c>
      <c r="G2537" t="s">
        <v>21</v>
      </c>
      <c r="H2537" t="s">
        <v>22</v>
      </c>
      <c r="I2537" t="s">
        <v>23</v>
      </c>
      <c r="J2537" t="s">
        <v>24</v>
      </c>
      <c r="K2537" t="s">
        <v>25</v>
      </c>
      <c r="L2537" t="s">
        <v>25</v>
      </c>
      <c r="M2537" t="s">
        <v>47</v>
      </c>
      <c r="N2537" t="s">
        <v>25</v>
      </c>
      <c r="O2537" t="s">
        <v>21</v>
      </c>
      <c r="P2537" t="s">
        <v>27</v>
      </c>
      <c r="Q2537" t="s">
        <v>45</v>
      </c>
      <c r="R2537" t="s">
        <v>29</v>
      </c>
      <c r="S2537" t="s">
        <v>21</v>
      </c>
      <c r="T2537" t="s">
        <v>21</v>
      </c>
      <c r="U2537" t="s">
        <v>75</v>
      </c>
      <c r="V2537" s="2" t="s">
        <v>34</v>
      </c>
    </row>
    <row r="2538" spans="1:22" ht="140.4" x14ac:dyDescent="0.3">
      <c r="A2538" t="s">
        <v>39</v>
      </c>
      <c r="B2538" t="s">
        <v>478</v>
      </c>
      <c r="C2538" t="s">
        <v>5325</v>
      </c>
      <c r="D2538" t="s">
        <v>653</v>
      </c>
      <c r="E2538" t="s">
        <v>39</v>
      </c>
      <c r="F2538" t="s">
        <v>21</v>
      </c>
      <c r="G2538" t="s">
        <v>21</v>
      </c>
      <c r="H2538" t="s">
        <v>54</v>
      </c>
      <c r="I2538" t="s">
        <v>23</v>
      </c>
      <c r="J2538" t="s">
        <v>24</v>
      </c>
      <c r="K2538" t="s">
        <v>25</v>
      </c>
      <c r="L2538" t="s">
        <v>25</v>
      </c>
      <c r="M2538" t="s">
        <v>26</v>
      </c>
      <c r="N2538" t="s">
        <v>25</v>
      </c>
      <c r="O2538" t="s">
        <v>21</v>
      </c>
      <c r="P2538" t="s">
        <v>27</v>
      </c>
      <c r="Q2538" t="s">
        <v>28</v>
      </c>
      <c r="R2538" t="s">
        <v>29</v>
      </c>
      <c r="S2538" t="s">
        <v>21</v>
      </c>
      <c r="T2538" t="s">
        <v>21</v>
      </c>
      <c r="U2538" t="s">
        <v>33</v>
      </c>
      <c r="V2538" s="2" t="s">
        <v>34</v>
      </c>
    </row>
    <row r="2539" spans="1:22" x14ac:dyDescent="0.3">
      <c r="A2539" t="s">
        <v>55</v>
      </c>
      <c r="B2539" t="s">
        <v>847</v>
      </c>
      <c r="C2539" t="s">
        <v>848</v>
      </c>
      <c r="D2539" t="s">
        <v>860</v>
      </c>
      <c r="E2539" t="s">
        <v>52</v>
      </c>
      <c r="F2539" t="s">
        <v>25</v>
      </c>
      <c r="G2539" t="s">
        <v>25</v>
      </c>
    </row>
    <row r="2540" spans="1:22" x14ac:dyDescent="0.3">
      <c r="A2540" t="s">
        <v>62</v>
      </c>
      <c r="B2540" t="s">
        <v>1733</v>
      </c>
      <c r="C2540" t="s">
        <v>1740</v>
      </c>
      <c r="D2540" t="s">
        <v>1824</v>
      </c>
      <c r="E2540" t="s">
        <v>62</v>
      </c>
      <c r="F2540" t="s">
        <v>25</v>
      </c>
      <c r="G2540" t="s">
        <v>25</v>
      </c>
    </row>
    <row r="2541" spans="1:22" x14ac:dyDescent="0.3">
      <c r="A2541" t="s">
        <v>79</v>
      </c>
      <c r="B2541" t="s">
        <v>478</v>
      </c>
      <c r="C2541" t="s">
        <v>5325</v>
      </c>
      <c r="D2541" t="s">
        <v>496</v>
      </c>
      <c r="E2541" t="s">
        <v>79</v>
      </c>
      <c r="F2541" t="s">
        <v>25</v>
      </c>
      <c r="G2541" t="s">
        <v>21</v>
      </c>
    </row>
    <row r="2542" spans="1:22" ht="140.4" x14ac:dyDescent="0.3">
      <c r="A2542" t="s">
        <v>67</v>
      </c>
      <c r="B2542" t="s">
        <v>174</v>
      </c>
      <c r="C2542" t="s">
        <v>2152</v>
      </c>
      <c r="D2542" t="s">
        <v>2391</v>
      </c>
      <c r="E2542" t="s">
        <v>67</v>
      </c>
      <c r="F2542" t="s">
        <v>21</v>
      </c>
      <c r="G2542" t="s">
        <v>21</v>
      </c>
      <c r="H2542" t="s">
        <v>22</v>
      </c>
      <c r="I2542" t="s">
        <v>35</v>
      </c>
      <c r="J2542" t="s">
        <v>24</v>
      </c>
      <c r="K2542" t="s">
        <v>25</v>
      </c>
      <c r="L2542" t="s">
        <v>25</v>
      </c>
      <c r="M2542" t="s">
        <v>28</v>
      </c>
      <c r="N2542" t="s">
        <v>25</v>
      </c>
      <c r="O2542" t="s">
        <v>21</v>
      </c>
      <c r="P2542" t="s">
        <v>27</v>
      </c>
      <c r="Q2542" t="s">
        <v>45</v>
      </c>
      <c r="R2542" t="s">
        <v>28</v>
      </c>
      <c r="S2542" t="s">
        <v>21</v>
      </c>
      <c r="T2542" t="s">
        <v>21</v>
      </c>
      <c r="U2542" t="s">
        <v>33</v>
      </c>
      <c r="V2542" s="2" t="s">
        <v>34</v>
      </c>
    </row>
    <row r="2543" spans="1:22" x14ac:dyDescent="0.3">
      <c r="A2543" t="s">
        <v>62</v>
      </c>
      <c r="B2543" t="s">
        <v>983</v>
      </c>
      <c r="C2543" t="s">
        <v>984</v>
      </c>
      <c r="D2543" t="s">
        <v>1648</v>
      </c>
      <c r="E2543" t="s">
        <v>62</v>
      </c>
      <c r="F2543" t="s">
        <v>25</v>
      </c>
      <c r="G2543" t="s">
        <v>25</v>
      </c>
    </row>
    <row r="2544" spans="1:22" x14ac:dyDescent="0.3">
      <c r="A2544" t="s">
        <v>49</v>
      </c>
      <c r="B2544" t="s">
        <v>983</v>
      </c>
      <c r="C2544" t="s">
        <v>984</v>
      </c>
      <c r="D2544" t="s">
        <v>1483</v>
      </c>
      <c r="E2544" t="s">
        <v>49</v>
      </c>
      <c r="F2544" t="s">
        <v>25</v>
      </c>
      <c r="G2544" t="s">
        <v>25</v>
      </c>
    </row>
    <row r="2545" spans="1:22" ht="124.8" x14ac:dyDescent="0.3">
      <c r="A2545" t="s">
        <v>136</v>
      </c>
      <c r="B2545" t="s">
        <v>1683</v>
      </c>
      <c r="C2545" t="s">
        <v>4794</v>
      </c>
      <c r="D2545" t="s">
        <v>4806</v>
      </c>
      <c r="E2545" t="s">
        <v>155</v>
      </c>
      <c r="F2545" t="s">
        <v>21</v>
      </c>
      <c r="G2545" t="s">
        <v>21</v>
      </c>
      <c r="H2545" t="s">
        <v>54</v>
      </c>
      <c r="I2545" t="s">
        <v>35</v>
      </c>
      <c r="J2545" t="s">
        <v>24</v>
      </c>
      <c r="K2545" t="s">
        <v>25</v>
      </c>
      <c r="L2545" t="s">
        <v>25</v>
      </c>
      <c r="M2545" t="s">
        <v>26</v>
      </c>
      <c r="N2545" t="s">
        <v>25</v>
      </c>
      <c r="O2545" t="s">
        <v>21</v>
      </c>
      <c r="P2545" t="s">
        <v>27</v>
      </c>
      <c r="Q2545" t="s">
        <v>45</v>
      </c>
      <c r="R2545" t="s">
        <v>29</v>
      </c>
      <c r="S2545" t="s">
        <v>21</v>
      </c>
      <c r="T2545" t="s">
        <v>21</v>
      </c>
      <c r="U2545" t="s">
        <v>33</v>
      </c>
      <c r="V2545" s="2" t="s">
        <v>94</v>
      </c>
    </row>
    <row r="2546" spans="1:22" x14ac:dyDescent="0.3">
      <c r="A2546" t="s">
        <v>64</v>
      </c>
      <c r="B2546" t="s">
        <v>983</v>
      </c>
      <c r="C2546" t="s">
        <v>984</v>
      </c>
      <c r="D2546" t="s">
        <v>3152</v>
      </c>
      <c r="E2546" t="s">
        <v>64</v>
      </c>
      <c r="F2546" t="s">
        <v>21</v>
      </c>
      <c r="G2546" t="s">
        <v>21</v>
      </c>
      <c r="H2546" t="s">
        <v>22</v>
      </c>
      <c r="I2546" t="s">
        <v>23</v>
      </c>
      <c r="J2546" t="s">
        <v>47</v>
      </c>
      <c r="K2546" t="s">
        <v>21</v>
      </c>
      <c r="L2546" t="s">
        <v>21</v>
      </c>
      <c r="M2546" t="s">
        <v>47</v>
      </c>
      <c r="N2546" t="s">
        <v>21</v>
      </c>
      <c r="O2546" t="s">
        <v>21</v>
      </c>
      <c r="P2546" t="s">
        <v>27</v>
      </c>
      <c r="Q2546" t="s">
        <v>47</v>
      </c>
      <c r="R2546" t="s">
        <v>45</v>
      </c>
      <c r="S2546" t="s">
        <v>21</v>
      </c>
      <c r="T2546" t="s">
        <v>21</v>
      </c>
      <c r="U2546" t="s">
        <v>75</v>
      </c>
      <c r="V2546" t="s">
        <v>53</v>
      </c>
    </row>
    <row r="2547" spans="1:22" ht="46.8" x14ac:dyDescent="0.3">
      <c r="A2547" t="s">
        <v>61</v>
      </c>
      <c r="B2547" t="s">
        <v>519</v>
      </c>
      <c r="C2547" t="s">
        <v>1027</v>
      </c>
      <c r="D2547" t="s">
        <v>1180</v>
      </c>
      <c r="E2547" t="s">
        <v>61</v>
      </c>
      <c r="F2547" t="s">
        <v>21</v>
      </c>
      <c r="G2547" t="s">
        <v>21</v>
      </c>
      <c r="H2547" t="s">
        <v>50</v>
      </c>
      <c r="I2547" t="s">
        <v>35</v>
      </c>
      <c r="J2547" t="s">
        <v>24</v>
      </c>
      <c r="K2547" t="s">
        <v>21</v>
      </c>
      <c r="L2547" t="s">
        <v>25</v>
      </c>
      <c r="M2547" t="s">
        <v>28</v>
      </c>
      <c r="N2547" t="s">
        <v>21</v>
      </c>
      <c r="O2547" t="s">
        <v>21</v>
      </c>
      <c r="P2547" t="s">
        <v>27</v>
      </c>
      <c r="Q2547" t="s">
        <v>45</v>
      </c>
      <c r="R2547" t="s">
        <v>45</v>
      </c>
      <c r="S2547" t="s">
        <v>21</v>
      </c>
      <c r="T2547" t="s">
        <v>25</v>
      </c>
      <c r="U2547" t="s">
        <v>33</v>
      </c>
      <c r="V2547" s="2" t="s">
        <v>81</v>
      </c>
    </row>
    <row r="2548" spans="1:22" x14ac:dyDescent="0.3">
      <c r="A2548" t="s">
        <v>43</v>
      </c>
      <c r="B2548" t="s">
        <v>174</v>
      </c>
      <c r="C2548" t="s">
        <v>2662</v>
      </c>
      <c r="D2548" t="s">
        <v>3925</v>
      </c>
      <c r="E2548" t="s">
        <v>43</v>
      </c>
      <c r="F2548" t="s">
        <v>25</v>
      </c>
      <c r="G2548" t="s">
        <v>25</v>
      </c>
    </row>
    <row r="2549" spans="1:22" ht="140.4" x14ac:dyDescent="0.3">
      <c r="A2549" t="s">
        <v>20</v>
      </c>
      <c r="B2549" t="s">
        <v>2938</v>
      </c>
      <c r="C2549" t="s">
        <v>2939</v>
      </c>
      <c r="D2549" t="s">
        <v>2962</v>
      </c>
      <c r="E2549" t="s">
        <v>65</v>
      </c>
      <c r="F2549" t="s">
        <v>21</v>
      </c>
      <c r="G2549" t="s">
        <v>21</v>
      </c>
      <c r="H2549" t="s">
        <v>22</v>
      </c>
      <c r="I2549" t="s">
        <v>35</v>
      </c>
      <c r="J2549" t="s">
        <v>24</v>
      </c>
      <c r="K2549" t="s">
        <v>21</v>
      </c>
      <c r="L2549" t="s">
        <v>25</v>
      </c>
      <c r="M2549" t="s">
        <v>26</v>
      </c>
      <c r="N2549" t="s">
        <v>25</v>
      </c>
      <c r="O2549" t="s">
        <v>21</v>
      </c>
      <c r="P2549" t="s">
        <v>60</v>
      </c>
      <c r="Q2549" t="s">
        <v>45</v>
      </c>
      <c r="R2549" t="s">
        <v>45</v>
      </c>
      <c r="S2549" t="s">
        <v>21</v>
      </c>
      <c r="T2549" t="s">
        <v>21</v>
      </c>
      <c r="U2549" t="s">
        <v>30</v>
      </c>
      <c r="V2549" s="2" t="s">
        <v>34</v>
      </c>
    </row>
    <row r="2550" spans="1:22" ht="156" x14ac:dyDescent="0.3">
      <c r="A2550" t="s">
        <v>82</v>
      </c>
      <c r="B2550" t="s">
        <v>843</v>
      </c>
      <c r="C2550" t="s">
        <v>4615</v>
      </c>
      <c r="D2550" t="s">
        <v>4618</v>
      </c>
      <c r="E2550" t="s">
        <v>139</v>
      </c>
      <c r="F2550" t="s">
        <v>21</v>
      </c>
      <c r="G2550" t="s">
        <v>21</v>
      </c>
      <c r="H2550" t="s">
        <v>22</v>
      </c>
      <c r="I2550" t="s">
        <v>23</v>
      </c>
      <c r="J2550" t="s">
        <v>24</v>
      </c>
      <c r="K2550" t="s">
        <v>25</v>
      </c>
      <c r="L2550" t="s">
        <v>25</v>
      </c>
      <c r="M2550" t="s">
        <v>28</v>
      </c>
      <c r="N2550" t="s">
        <v>25</v>
      </c>
      <c r="O2550" t="s">
        <v>21</v>
      </c>
      <c r="P2550" t="s">
        <v>27</v>
      </c>
      <c r="Q2550" t="s">
        <v>45</v>
      </c>
      <c r="R2550" t="s">
        <v>28</v>
      </c>
      <c r="S2550" t="s">
        <v>21</v>
      </c>
      <c r="T2550" t="s">
        <v>21</v>
      </c>
      <c r="U2550" t="s">
        <v>30</v>
      </c>
      <c r="V2550" s="2" t="s">
        <v>31</v>
      </c>
    </row>
    <row r="2551" spans="1:22" ht="62.4" x14ac:dyDescent="0.3">
      <c r="A2551" t="s">
        <v>36</v>
      </c>
      <c r="B2551" t="s">
        <v>881</v>
      </c>
      <c r="C2551" t="s">
        <v>2278</v>
      </c>
      <c r="D2551" t="s">
        <v>2604</v>
      </c>
      <c r="E2551" t="s">
        <v>36</v>
      </c>
      <c r="F2551" t="s">
        <v>21</v>
      </c>
      <c r="G2551" t="s">
        <v>21</v>
      </c>
      <c r="H2551" t="s">
        <v>22</v>
      </c>
      <c r="I2551" t="s">
        <v>35</v>
      </c>
      <c r="J2551" t="s">
        <v>24</v>
      </c>
      <c r="K2551" t="s">
        <v>25</v>
      </c>
      <c r="L2551" t="s">
        <v>25</v>
      </c>
      <c r="M2551" t="s">
        <v>26</v>
      </c>
      <c r="N2551" t="s">
        <v>21</v>
      </c>
      <c r="O2551" t="s">
        <v>21</v>
      </c>
      <c r="P2551" t="s">
        <v>27</v>
      </c>
      <c r="Q2551" t="s">
        <v>45</v>
      </c>
      <c r="R2551" t="s">
        <v>28</v>
      </c>
      <c r="S2551" t="s">
        <v>21</v>
      </c>
      <c r="T2551" t="s">
        <v>21</v>
      </c>
      <c r="U2551" t="s">
        <v>33</v>
      </c>
      <c r="V2551" s="2" t="s">
        <v>106</v>
      </c>
    </row>
    <row r="2552" spans="1:22" ht="93.6" x14ac:dyDescent="0.3">
      <c r="A2552" t="s">
        <v>62</v>
      </c>
      <c r="B2552" t="s">
        <v>890</v>
      </c>
      <c r="C2552" t="s">
        <v>1169</v>
      </c>
      <c r="D2552" t="s">
        <v>1674</v>
      </c>
      <c r="E2552" t="s">
        <v>62</v>
      </c>
      <c r="F2552" t="s">
        <v>21</v>
      </c>
      <c r="G2552" t="s">
        <v>21</v>
      </c>
      <c r="H2552" t="s">
        <v>22</v>
      </c>
      <c r="I2552" t="s">
        <v>35</v>
      </c>
      <c r="J2552" t="s">
        <v>24</v>
      </c>
      <c r="K2552" t="s">
        <v>25</v>
      </c>
      <c r="L2552" t="s">
        <v>21</v>
      </c>
      <c r="M2552" t="s">
        <v>26</v>
      </c>
      <c r="N2552" t="s">
        <v>25</v>
      </c>
      <c r="O2552" t="s">
        <v>21</v>
      </c>
      <c r="P2552" t="s">
        <v>27</v>
      </c>
      <c r="Q2552" t="s">
        <v>45</v>
      </c>
      <c r="R2552" t="s">
        <v>28</v>
      </c>
      <c r="S2552" t="s">
        <v>21</v>
      </c>
      <c r="T2552" t="s">
        <v>21</v>
      </c>
      <c r="U2552" t="s">
        <v>42</v>
      </c>
      <c r="V2552" s="2" t="s">
        <v>51</v>
      </c>
    </row>
    <row r="2553" spans="1:22" ht="78" x14ac:dyDescent="0.3">
      <c r="A2553" t="s">
        <v>40</v>
      </c>
      <c r="B2553" t="s">
        <v>162</v>
      </c>
      <c r="C2553" t="s">
        <v>505</v>
      </c>
      <c r="D2553" t="s">
        <v>3297</v>
      </c>
      <c r="E2553" t="s">
        <v>37</v>
      </c>
      <c r="F2553" t="s">
        <v>21</v>
      </c>
      <c r="G2553" t="s">
        <v>21</v>
      </c>
      <c r="H2553" t="s">
        <v>50</v>
      </c>
      <c r="I2553" t="s">
        <v>23</v>
      </c>
      <c r="J2553" t="s">
        <v>24</v>
      </c>
      <c r="K2553" t="s">
        <v>25</v>
      </c>
      <c r="L2553" t="s">
        <v>25</v>
      </c>
      <c r="M2553" t="s">
        <v>26</v>
      </c>
      <c r="N2553" t="s">
        <v>25</v>
      </c>
      <c r="O2553" t="s">
        <v>21</v>
      </c>
      <c r="P2553" t="s">
        <v>27</v>
      </c>
      <c r="Q2553" t="s">
        <v>45</v>
      </c>
      <c r="R2553" t="s">
        <v>29</v>
      </c>
      <c r="S2553" t="s">
        <v>21</v>
      </c>
      <c r="T2553" t="s">
        <v>21</v>
      </c>
      <c r="U2553" t="s">
        <v>33</v>
      </c>
      <c r="V2553" s="2" t="s">
        <v>125</v>
      </c>
    </row>
    <row r="2554" spans="1:22" ht="78" x14ac:dyDescent="0.3">
      <c r="A2554" t="s">
        <v>73</v>
      </c>
      <c r="B2554" t="s">
        <v>284</v>
      </c>
      <c r="C2554" t="s">
        <v>285</v>
      </c>
      <c r="D2554" t="s">
        <v>289</v>
      </c>
      <c r="E2554" t="s">
        <v>73</v>
      </c>
      <c r="F2554" t="s">
        <v>21</v>
      </c>
      <c r="G2554" t="s">
        <v>21</v>
      </c>
      <c r="H2554" t="s">
        <v>22</v>
      </c>
      <c r="I2554" t="s">
        <v>23</v>
      </c>
      <c r="J2554" t="s">
        <v>47</v>
      </c>
      <c r="K2554" t="s">
        <v>21</v>
      </c>
      <c r="L2554" t="s">
        <v>25</v>
      </c>
      <c r="M2554" t="s">
        <v>26</v>
      </c>
      <c r="N2554" t="s">
        <v>21</v>
      </c>
      <c r="O2554" t="s">
        <v>21</v>
      </c>
      <c r="P2554" t="s">
        <v>72</v>
      </c>
      <c r="Q2554" t="s">
        <v>45</v>
      </c>
      <c r="R2554" t="s">
        <v>29</v>
      </c>
      <c r="S2554" t="s">
        <v>21</v>
      </c>
      <c r="T2554" t="s">
        <v>25</v>
      </c>
      <c r="U2554" t="s">
        <v>75</v>
      </c>
      <c r="V2554" s="2" t="s">
        <v>76</v>
      </c>
    </row>
    <row r="2555" spans="1:22" ht="78" x14ac:dyDescent="0.3">
      <c r="A2555" t="s">
        <v>39</v>
      </c>
      <c r="B2555" t="s">
        <v>162</v>
      </c>
      <c r="C2555" t="s">
        <v>656</v>
      </c>
      <c r="D2555" t="s">
        <v>669</v>
      </c>
      <c r="E2555" t="s">
        <v>39</v>
      </c>
      <c r="F2555" t="s">
        <v>21</v>
      </c>
      <c r="G2555" t="s">
        <v>21</v>
      </c>
      <c r="H2555" t="s">
        <v>22</v>
      </c>
      <c r="I2555" t="s">
        <v>23</v>
      </c>
      <c r="J2555" t="s">
        <v>24</v>
      </c>
      <c r="K2555" t="s">
        <v>21</v>
      </c>
      <c r="L2555" t="s">
        <v>25</v>
      </c>
      <c r="M2555" t="s">
        <v>47</v>
      </c>
      <c r="N2555" t="s">
        <v>21</v>
      </c>
      <c r="O2555" t="s">
        <v>21</v>
      </c>
      <c r="P2555" t="s">
        <v>27</v>
      </c>
      <c r="Q2555" t="s">
        <v>45</v>
      </c>
      <c r="R2555" t="s">
        <v>29</v>
      </c>
      <c r="S2555" t="s">
        <v>21</v>
      </c>
      <c r="T2555" t="s">
        <v>21</v>
      </c>
      <c r="U2555" t="s">
        <v>33</v>
      </c>
      <c r="V2555" s="2" t="s">
        <v>76</v>
      </c>
    </row>
    <row r="2556" spans="1:22" x14ac:dyDescent="0.3">
      <c r="A2556" t="s">
        <v>32</v>
      </c>
      <c r="B2556" t="s">
        <v>174</v>
      </c>
      <c r="C2556" t="s">
        <v>700</v>
      </c>
      <c r="D2556" t="s">
        <v>2019</v>
      </c>
      <c r="E2556" t="s">
        <v>32</v>
      </c>
      <c r="F2556" t="s">
        <v>21</v>
      </c>
      <c r="G2556" t="s">
        <v>25</v>
      </c>
    </row>
    <row r="2557" spans="1:22" ht="93.6" x14ac:dyDescent="0.3">
      <c r="A2557" t="s">
        <v>52</v>
      </c>
      <c r="B2557" t="s">
        <v>637</v>
      </c>
      <c r="C2557" t="s">
        <v>640</v>
      </c>
      <c r="D2557" t="s">
        <v>909</v>
      </c>
      <c r="E2557" t="s">
        <v>62</v>
      </c>
      <c r="F2557" t="s">
        <v>21</v>
      </c>
      <c r="G2557" t="s">
        <v>21</v>
      </c>
      <c r="H2557" t="s">
        <v>22</v>
      </c>
      <c r="I2557" t="s">
        <v>35</v>
      </c>
      <c r="J2557" t="s">
        <v>24</v>
      </c>
      <c r="K2557" t="s">
        <v>21</v>
      </c>
      <c r="L2557" t="s">
        <v>25</v>
      </c>
      <c r="M2557" t="s">
        <v>28</v>
      </c>
      <c r="N2557" t="s">
        <v>25</v>
      </c>
      <c r="O2557" t="s">
        <v>21</v>
      </c>
      <c r="P2557" t="s">
        <v>27</v>
      </c>
      <c r="Q2557" t="s">
        <v>45</v>
      </c>
      <c r="R2557" t="s">
        <v>28</v>
      </c>
      <c r="S2557" t="s">
        <v>21</v>
      </c>
      <c r="T2557" t="s">
        <v>21</v>
      </c>
      <c r="U2557" t="s">
        <v>42</v>
      </c>
      <c r="V2557" s="2" t="s">
        <v>51</v>
      </c>
    </row>
    <row r="2558" spans="1:22" ht="156" x14ac:dyDescent="0.3">
      <c r="A2558" t="s">
        <v>49</v>
      </c>
      <c r="B2558" t="s">
        <v>1190</v>
      </c>
      <c r="C2558" t="s">
        <v>1195</v>
      </c>
      <c r="D2558" t="s">
        <v>1552</v>
      </c>
      <c r="E2558" t="s">
        <v>49</v>
      </c>
      <c r="F2558" t="s">
        <v>21</v>
      </c>
      <c r="G2558" t="s">
        <v>21</v>
      </c>
      <c r="H2558" t="s">
        <v>50</v>
      </c>
      <c r="I2558" t="s">
        <v>41</v>
      </c>
      <c r="J2558" t="s">
        <v>24</v>
      </c>
      <c r="K2558" t="s">
        <v>25</v>
      </c>
      <c r="L2558" t="s">
        <v>25</v>
      </c>
      <c r="M2558" t="s">
        <v>38</v>
      </c>
      <c r="N2558" t="s">
        <v>25</v>
      </c>
      <c r="O2558" t="s">
        <v>21</v>
      </c>
      <c r="P2558" t="s">
        <v>27</v>
      </c>
      <c r="Q2558" t="s">
        <v>29</v>
      </c>
      <c r="R2558" t="s">
        <v>29</v>
      </c>
      <c r="S2558" t="s">
        <v>21</v>
      </c>
      <c r="T2558" t="s">
        <v>25</v>
      </c>
      <c r="U2558" t="s">
        <v>75</v>
      </c>
      <c r="V2558" s="2" t="s">
        <v>31</v>
      </c>
    </row>
    <row r="2559" spans="1:22" x14ac:dyDescent="0.3">
      <c r="A2559" t="s">
        <v>67</v>
      </c>
      <c r="B2559" t="s">
        <v>519</v>
      </c>
      <c r="C2559" t="s">
        <v>1295</v>
      </c>
      <c r="D2559" t="s">
        <v>2406</v>
      </c>
      <c r="E2559" t="s">
        <v>67</v>
      </c>
      <c r="F2559" t="s">
        <v>21</v>
      </c>
      <c r="G2559" t="s">
        <v>21</v>
      </c>
      <c r="H2559" t="s">
        <v>50</v>
      </c>
      <c r="I2559" t="s">
        <v>41</v>
      </c>
      <c r="J2559" t="s">
        <v>24</v>
      </c>
      <c r="K2559" t="s">
        <v>25</v>
      </c>
      <c r="L2559" t="s">
        <v>25</v>
      </c>
      <c r="M2559" t="s">
        <v>47</v>
      </c>
      <c r="N2559" t="s">
        <v>21</v>
      </c>
      <c r="O2559" t="s">
        <v>21</v>
      </c>
      <c r="P2559" t="s">
        <v>60</v>
      </c>
      <c r="Q2559" t="s">
        <v>45</v>
      </c>
      <c r="R2559" t="s">
        <v>29</v>
      </c>
      <c r="S2559" t="s">
        <v>25</v>
      </c>
      <c r="T2559" t="s">
        <v>21</v>
      </c>
      <c r="U2559" t="s">
        <v>42</v>
      </c>
      <c r="V2559" t="s">
        <v>63</v>
      </c>
    </row>
    <row r="2560" spans="1:22" ht="140.4" x14ac:dyDescent="0.3">
      <c r="A2560" t="s">
        <v>67</v>
      </c>
      <c r="B2560" t="s">
        <v>519</v>
      </c>
      <c r="C2560" t="s">
        <v>1295</v>
      </c>
      <c r="D2560" t="s">
        <v>2405</v>
      </c>
      <c r="E2560" t="s">
        <v>67</v>
      </c>
      <c r="F2560" t="s">
        <v>21</v>
      </c>
      <c r="G2560" t="s">
        <v>21</v>
      </c>
      <c r="H2560" t="s">
        <v>50</v>
      </c>
      <c r="I2560" t="s">
        <v>41</v>
      </c>
      <c r="J2560" t="s">
        <v>24</v>
      </c>
      <c r="K2560" t="s">
        <v>25</v>
      </c>
      <c r="L2560" t="s">
        <v>25</v>
      </c>
      <c r="M2560" t="s">
        <v>26</v>
      </c>
      <c r="N2560" t="s">
        <v>25</v>
      </c>
      <c r="O2560" t="s">
        <v>21</v>
      </c>
      <c r="P2560" t="s">
        <v>27</v>
      </c>
      <c r="Q2560" t="s">
        <v>45</v>
      </c>
      <c r="R2560" t="s">
        <v>29</v>
      </c>
      <c r="S2560" t="s">
        <v>25</v>
      </c>
      <c r="T2560" t="s">
        <v>21</v>
      </c>
      <c r="U2560" t="s">
        <v>42</v>
      </c>
      <c r="V2560" s="2" t="s">
        <v>34</v>
      </c>
    </row>
    <row r="2561" spans="1:22" ht="156" x14ac:dyDescent="0.3">
      <c r="A2561" t="s">
        <v>36</v>
      </c>
      <c r="B2561" t="s">
        <v>284</v>
      </c>
      <c r="C2561" t="s">
        <v>2615</v>
      </c>
      <c r="D2561" t="s">
        <v>2623</v>
      </c>
      <c r="E2561" t="s">
        <v>36</v>
      </c>
      <c r="F2561" t="s">
        <v>21</v>
      </c>
      <c r="G2561" t="s">
        <v>21</v>
      </c>
      <c r="H2561" t="s">
        <v>22</v>
      </c>
      <c r="I2561" t="s">
        <v>35</v>
      </c>
      <c r="J2561" t="s">
        <v>24</v>
      </c>
      <c r="K2561" t="s">
        <v>25</v>
      </c>
      <c r="L2561" t="s">
        <v>25</v>
      </c>
      <c r="M2561" t="s">
        <v>26</v>
      </c>
      <c r="N2561" t="s">
        <v>25</v>
      </c>
      <c r="O2561" t="s">
        <v>21</v>
      </c>
      <c r="P2561" t="s">
        <v>60</v>
      </c>
      <c r="Q2561" t="s">
        <v>45</v>
      </c>
      <c r="R2561" t="s">
        <v>28</v>
      </c>
      <c r="S2561" t="s">
        <v>25</v>
      </c>
      <c r="T2561" t="s">
        <v>25</v>
      </c>
      <c r="U2561" t="s">
        <v>75</v>
      </c>
      <c r="V2561" s="2" t="s">
        <v>31</v>
      </c>
    </row>
    <row r="2562" spans="1:22" ht="140.4" x14ac:dyDescent="0.3">
      <c r="A2562" t="s">
        <v>83</v>
      </c>
      <c r="B2562" t="s">
        <v>3634</v>
      </c>
      <c r="C2562" t="s">
        <v>3637</v>
      </c>
      <c r="D2562" t="s">
        <v>5053</v>
      </c>
      <c r="E2562" t="s">
        <v>83</v>
      </c>
      <c r="F2562" t="s">
        <v>21</v>
      </c>
      <c r="G2562" t="s">
        <v>21</v>
      </c>
      <c r="H2562" t="s">
        <v>22</v>
      </c>
      <c r="I2562" t="s">
        <v>35</v>
      </c>
      <c r="J2562" t="s">
        <v>24</v>
      </c>
      <c r="K2562" t="s">
        <v>21</v>
      </c>
      <c r="L2562" t="s">
        <v>25</v>
      </c>
      <c r="M2562" t="s">
        <v>47</v>
      </c>
      <c r="N2562" t="s">
        <v>21</v>
      </c>
      <c r="O2562" t="s">
        <v>21</v>
      </c>
      <c r="P2562" t="s">
        <v>27</v>
      </c>
      <c r="Q2562" t="s">
        <v>47</v>
      </c>
      <c r="R2562" t="s">
        <v>45</v>
      </c>
      <c r="S2562" t="s">
        <v>21</v>
      </c>
      <c r="T2562" t="s">
        <v>21</v>
      </c>
      <c r="U2562" t="s">
        <v>33</v>
      </c>
      <c r="V2562" s="2" t="s">
        <v>34</v>
      </c>
    </row>
    <row r="2563" spans="1:22" ht="46.8" x14ac:dyDescent="0.3">
      <c r="A2563" t="s">
        <v>49</v>
      </c>
      <c r="B2563" t="s">
        <v>519</v>
      </c>
      <c r="C2563" t="s">
        <v>1501</v>
      </c>
      <c r="D2563" t="s">
        <v>1505</v>
      </c>
      <c r="E2563" t="s">
        <v>49</v>
      </c>
      <c r="F2563" t="s">
        <v>21</v>
      </c>
      <c r="G2563" t="s">
        <v>21</v>
      </c>
      <c r="H2563" t="s">
        <v>50</v>
      </c>
      <c r="I2563" t="s">
        <v>41</v>
      </c>
      <c r="J2563" t="s">
        <v>47</v>
      </c>
      <c r="K2563" t="s">
        <v>21</v>
      </c>
      <c r="L2563" t="s">
        <v>21</v>
      </c>
      <c r="M2563" t="s">
        <v>47</v>
      </c>
      <c r="N2563" t="s">
        <v>21</v>
      </c>
      <c r="O2563" t="s">
        <v>21</v>
      </c>
      <c r="P2563" t="s">
        <v>27</v>
      </c>
      <c r="Q2563" t="s">
        <v>47</v>
      </c>
      <c r="R2563" t="s">
        <v>45</v>
      </c>
      <c r="S2563" t="s">
        <v>21</v>
      </c>
      <c r="T2563" t="s">
        <v>21</v>
      </c>
      <c r="U2563" t="s">
        <v>42</v>
      </c>
      <c r="V2563" s="2" t="s">
        <v>81</v>
      </c>
    </row>
    <row r="2564" spans="1:22" x14ac:dyDescent="0.3">
      <c r="A2564" t="s">
        <v>82</v>
      </c>
      <c r="B2564" t="s">
        <v>1056</v>
      </c>
      <c r="C2564" t="s">
        <v>1059</v>
      </c>
      <c r="D2564" t="s">
        <v>4578</v>
      </c>
      <c r="E2564" t="s">
        <v>82</v>
      </c>
      <c r="F2564" t="s">
        <v>25</v>
      </c>
      <c r="G2564" t="s">
        <v>21</v>
      </c>
    </row>
    <row r="2565" spans="1:22" x14ac:dyDescent="0.3">
      <c r="A2565" t="s">
        <v>55</v>
      </c>
      <c r="B2565" t="s">
        <v>847</v>
      </c>
      <c r="C2565" t="s">
        <v>848</v>
      </c>
      <c r="D2565" t="s">
        <v>859</v>
      </c>
      <c r="E2565" t="s">
        <v>52</v>
      </c>
      <c r="F2565" t="s">
        <v>25</v>
      </c>
      <c r="G2565" t="s">
        <v>25</v>
      </c>
    </row>
    <row r="2566" spans="1:22" x14ac:dyDescent="0.3">
      <c r="A2566" t="s">
        <v>71</v>
      </c>
      <c r="B2566" t="s">
        <v>963</v>
      </c>
      <c r="C2566" t="s">
        <v>2783</v>
      </c>
      <c r="D2566" t="s">
        <v>2811</v>
      </c>
      <c r="E2566" t="s">
        <v>71</v>
      </c>
      <c r="F2566" t="s">
        <v>25</v>
      </c>
      <c r="G2566" t="s">
        <v>21</v>
      </c>
    </row>
    <row r="2567" spans="1:22" ht="140.4" x14ac:dyDescent="0.3">
      <c r="A2567" t="s">
        <v>36</v>
      </c>
      <c r="B2567" t="s">
        <v>284</v>
      </c>
      <c r="C2567" t="s">
        <v>2615</v>
      </c>
      <c r="D2567" t="s">
        <v>2624</v>
      </c>
      <c r="E2567" t="s">
        <v>36</v>
      </c>
      <c r="F2567" t="s">
        <v>21</v>
      </c>
      <c r="G2567" t="s">
        <v>21</v>
      </c>
      <c r="H2567" t="s">
        <v>22</v>
      </c>
      <c r="I2567" t="s">
        <v>23</v>
      </c>
      <c r="J2567" t="s">
        <v>24</v>
      </c>
      <c r="K2567" t="s">
        <v>21</v>
      </c>
      <c r="L2567" t="s">
        <v>25</v>
      </c>
      <c r="M2567" t="s">
        <v>28</v>
      </c>
      <c r="N2567" t="s">
        <v>21</v>
      </c>
      <c r="O2567" t="s">
        <v>21</v>
      </c>
      <c r="P2567" t="s">
        <v>27</v>
      </c>
      <c r="Q2567" t="s">
        <v>28</v>
      </c>
      <c r="R2567" t="s">
        <v>29</v>
      </c>
      <c r="S2567" t="s">
        <v>25</v>
      </c>
      <c r="T2567" t="s">
        <v>25</v>
      </c>
      <c r="U2567" t="s">
        <v>75</v>
      </c>
      <c r="V2567" s="2" t="s">
        <v>34</v>
      </c>
    </row>
    <row r="2568" spans="1:22" ht="140.4" x14ac:dyDescent="0.3">
      <c r="A2568" t="s">
        <v>52</v>
      </c>
      <c r="B2568" t="s">
        <v>475</v>
      </c>
      <c r="C2568" t="s">
        <v>981</v>
      </c>
      <c r="D2568" t="s">
        <v>989</v>
      </c>
      <c r="E2568" t="s">
        <v>52</v>
      </c>
      <c r="F2568" t="s">
        <v>21</v>
      </c>
      <c r="G2568" t="s">
        <v>21</v>
      </c>
      <c r="H2568" t="s">
        <v>54</v>
      </c>
      <c r="I2568" t="s">
        <v>35</v>
      </c>
      <c r="J2568" t="s">
        <v>24</v>
      </c>
      <c r="K2568" t="s">
        <v>25</v>
      </c>
      <c r="L2568" t="s">
        <v>25</v>
      </c>
      <c r="M2568" t="s">
        <v>26</v>
      </c>
      <c r="N2568" t="s">
        <v>25</v>
      </c>
      <c r="O2568" t="s">
        <v>21</v>
      </c>
      <c r="P2568" t="s">
        <v>27</v>
      </c>
      <c r="Q2568" t="s">
        <v>28</v>
      </c>
      <c r="R2568" t="s">
        <v>29</v>
      </c>
      <c r="S2568" t="s">
        <v>21</v>
      </c>
      <c r="T2568" t="s">
        <v>21</v>
      </c>
      <c r="U2568" t="s">
        <v>33</v>
      </c>
      <c r="V2568" s="2" t="s">
        <v>34</v>
      </c>
    </row>
    <row r="2569" spans="1:22" x14ac:dyDescent="0.3">
      <c r="A2569" t="s">
        <v>67</v>
      </c>
      <c r="B2569" t="s">
        <v>174</v>
      </c>
      <c r="C2569" t="s">
        <v>886</v>
      </c>
      <c r="D2569" t="s">
        <v>2532</v>
      </c>
      <c r="E2569" t="s">
        <v>67</v>
      </c>
      <c r="F2569" t="s">
        <v>25</v>
      </c>
      <c r="G2569" t="s">
        <v>21</v>
      </c>
    </row>
    <row r="2570" spans="1:22" ht="140.4" x14ac:dyDescent="0.3">
      <c r="A2570" t="s">
        <v>61</v>
      </c>
      <c r="B2570" t="s">
        <v>1056</v>
      </c>
      <c r="C2570" t="s">
        <v>1127</v>
      </c>
      <c r="D2570" t="s">
        <v>1141</v>
      </c>
      <c r="E2570" t="s">
        <v>61</v>
      </c>
      <c r="F2570" t="s">
        <v>21</v>
      </c>
      <c r="G2570" t="s">
        <v>21</v>
      </c>
      <c r="H2570" t="s">
        <v>22</v>
      </c>
      <c r="I2570" t="s">
        <v>41</v>
      </c>
      <c r="J2570" t="s">
        <v>24</v>
      </c>
      <c r="K2570" t="s">
        <v>25</v>
      </c>
      <c r="L2570" t="s">
        <v>25</v>
      </c>
      <c r="M2570" t="s">
        <v>38</v>
      </c>
      <c r="N2570" t="s">
        <v>25</v>
      </c>
      <c r="O2570" t="s">
        <v>21</v>
      </c>
      <c r="P2570" t="s">
        <v>27</v>
      </c>
      <c r="Q2570" t="s">
        <v>28</v>
      </c>
      <c r="R2570" t="s">
        <v>29</v>
      </c>
      <c r="S2570" t="s">
        <v>21</v>
      </c>
      <c r="T2570" t="s">
        <v>21</v>
      </c>
      <c r="U2570" t="s">
        <v>30</v>
      </c>
      <c r="V2570" s="2" t="s">
        <v>34</v>
      </c>
    </row>
    <row r="2571" spans="1:22" ht="156" x14ac:dyDescent="0.3">
      <c r="A2571" t="s">
        <v>135</v>
      </c>
      <c r="B2571" t="s">
        <v>478</v>
      </c>
      <c r="C2571" t="s">
        <v>558</v>
      </c>
      <c r="D2571" t="s">
        <v>4923</v>
      </c>
      <c r="E2571" t="s">
        <v>135</v>
      </c>
      <c r="F2571" t="s">
        <v>21</v>
      </c>
      <c r="G2571" t="s">
        <v>21</v>
      </c>
      <c r="H2571" t="s">
        <v>22</v>
      </c>
      <c r="I2571" t="s">
        <v>35</v>
      </c>
      <c r="J2571" t="s">
        <v>24</v>
      </c>
      <c r="K2571" t="s">
        <v>25</v>
      </c>
      <c r="L2571" t="s">
        <v>25</v>
      </c>
      <c r="M2571" t="s">
        <v>26</v>
      </c>
      <c r="N2571" t="s">
        <v>25</v>
      </c>
      <c r="O2571" t="s">
        <v>21</v>
      </c>
      <c r="P2571" t="s">
        <v>27</v>
      </c>
      <c r="Q2571" t="s">
        <v>45</v>
      </c>
      <c r="R2571" t="s">
        <v>29</v>
      </c>
      <c r="S2571" t="s">
        <v>21</v>
      </c>
      <c r="T2571" t="s">
        <v>21</v>
      </c>
      <c r="U2571" t="s">
        <v>42</v>
      </c>
      <c r="V2571" s="2" t="s">
        <v>31</v>
      </c>
    </row>
    <row r="2572" spans="1:22" ht="140.4" x14ac:dyDescent="0.3">
      <c r="A2572" t="s">
        <v>52</v>
      </c>
      <c r="B2572" t="s">
        <v>637</v>
      </c>
      <c r="C2572" t="s">
        <v>640</v>
      </c>
      <c r="D2572" t="s">
        <v>904</v>
      </c>
      <c r="E2572" t="s">
        <v>49</v>
      </c>
      <c r="F2572" t="s">
        <v>21</v>
      </c>
      <c r="G2572" t="s">
        <v>21</v>
      </c>
      <c r="H2572" t="s">
        <v>22</v>
      </c>
      <c r="I2572" t="s">
        <v>35</v>
      </c>
      <c r="J2572" t="s">
        <v>24</v>
      </c>
      <c r="K2572" t="s">
        <v>21</v>
      </c>
      <c r="L2572" t="s">
        <v>25</v>
      </c>
      <c r="M2572" t="s">
        <v>26</v>
      </c>
      <c r="N2572" t="s">
        <v>25</v>
      </c>
      <c r="O2572" t="s">
        <v>21</v>
      </c>
      <c r="P2572" t="s">
        <v>27</v>
      </c>
      <c r="Q2572" t="s">
        <v>45</v>
      </c>
      <c r="R2572" t="s">
        <v>29</v>
      </c>
      <c r="S2572" t="s">
        <v>21</v>
      </c>
      <c r="T2572" t="s">
        <v>21</v>
      </c>
      <c r="U2572" t="s">
        <v>33</v>
      </c>
      <c r="V2572" s="2" t="s">
        <v>34</v>
      </c>
    </row>
    <row r="2573" spans="1:22" ht="140.4" x14ac:dyDescent="0.3">
      <c r="A2573" t="s">
        <v>64</v>
      </c>
      <c r="B2573" t="s">
        <v>162</v>
      </c>
      <c r="C2573" t="s">
        <v>509</v>
      </c>
      <c r="D2573" t="s">
        <v>3194</v>
      </c>
      <c r="E2573" t="s">
        <v>64</v>
      </c>
      <c r="F2573" t="s">
        <v>21</v>
      </c>
      <c r="G2573" t="s">
        <v>21</v>
      </c>
      <c r="H2573" t="s">
        <v>22</v>
      </c>
      <c r="I2573" t="s">
        <v>23</v>
      </c>
      <c r="J2573" t="s">
        <v>24</v>
      </c>
      <c r="K2573" t="s">
        <v>25</v>
      </c>
      <c r="L2573" t="s">
        <v>25</v>
      </c>
      <c r="M2573" t="s">
        <v>28</v>
      </c>
      <c r="N2573" t="s">
        <v>25</v>
      </c>
      <c r="O2573" t="s">
        <v>21</v>
      </c>
      <c r="P2573" t="s">
        <v>60</v>
      </c>
      <c r="Q2573" t="s">
        <v>28</v>
      </c>
      <c r="R2573" t="s">
        <v>29</v>
      </c>
      <c r="S2573" t="s">
        <v>25</v>
      </c>
      <c r="T2573" t="s">
        <v>25</v>
      </c>
      <c r="U2573" t="s">
        <v>30</v>
      </c>
      <c r="V2573" s="2" t="s">
        <v>34</v>
      </c>
    </row>
    <row r="2574" spans="1:22" ht="156" x14ac:dyDescent="0.3">
      <c r="A2574" t="s">
        <v>113</v>
      </c>
      <c r="B2574" t="s">
        <v>519</v>
      </c>
      <c r="C2574" t="s">
        <v>1341</v>
      </c>
      <c r="D2574" t="s">
        <v>1354</v>
      </c>
      <c r="E2574" t="s">
        <v>113</v>
      </c>
      <c r="F2574" t="s">
        <v>21</v>
      </c>
      <c r="G2574" t="s">
        <v>21</v>
      </c>
      <c r="H2574" t="s">
        <v>22</v>
      </c>
      <c r="I2574" t="s">
        <v>41</v>
      </c>
      <c r="J2574" t="s">
        <v>24</v>
      </c>
      <c r="K2574" t="s">
        <v>25</v>
      </c>
      <c r="L2574" t="s">
        <v>21</v>
      </c>
      <c r="M2574" t="s">
        <v>47</v>
      </c>
      <c r="N2574" t="s">
        <v>21</v>
      </c>
      <c r="O2574" t="s">
        <v>21</v>
      </c>
      <c r="P2574" t="s">
        <v>27</v>
      </c>
      <c r="Q2574" t="s">
        <v>45</v>
      </c>
      <c r="R2574" t="s">
        <v>29</v>
      </c>
      <c r="S2574" t="s">
        <v>21</v>
      </c>
      <c r="T2574" t="s">
        <v>21</v>
      </c>
      <c r="U2574" t="s">
        <v>75</v>
      </c>
      <c r="V2574" s="2" t="s">
        <v>31</v>
      </c>
    </row>
    <row r="2575" spans="1:22" x14ac:dyDescent="0.3">
      <c r="A2575" t="s">
        <v>62</v>
      </c>
      <c r="B2575" t="s">
        <v>881</v>
      </c>
      <c r="C2575" t="s">
        <v>993</v>
      </c>
      <c r="D2575" t="s">
        <v>1731</v>
      </c>
      <c r="E2575" t="s">
        <v>62</v>
      </c>
      <c r="F2575" t="s">
        <v>21</v>
      </c>
      <c r="G2575" t="s">
        <v>25</v>
      </c>
    </row>
    <row r="2576" spans="1:22" x14ac:dyDescent="0.3">
      <c r="A2576" t="s">
        <v>36</v>
      </c>
      <c r="B2576" t="s">
        <v>1056</v>
      </c>
      <c r="C2576" t="s">
        <v>1062</v>
      </c>
      <c r="D2576" t="s">
        <v>2685</v>
      </c>
      <c r="E2576" t="s">
        <v>36</v>
      </c>
      <c r="F2576" t="s">
        <v>25</v>
      </c>
      <c r="G2576" t="s">
        <v>21</v>
      </c>
    </row>
    <row r="2577" spans="1:22" ht="109.2" x14ac:dyDescent="0.3">
      <c r="A2577" t="s">
        <v>58</v>
      </c>
      <c r="B2577" t="s">
        <v>284</v>
      </c>
      <c r="C2577" t="s">
        <v>472</v>
      </c>
      <c r="D2577" t="s">
        <v>3055</v>
      </c>
      <c r="E2577" t="s">
        <v>58</v>
      </c>
      <c r="F2577" t="s">
        <v>21</v>
      </c>
      <c r="G2577" t="s">
        <v>21</v>
      </c>
      <c r="H2577" t="s">
        <v>22</v>
      </c>
      <c r="I2577" t="s">
        <v>35</v>
      </c>
      <c r="J2577" t="s">
        <v>24</v>
      </c>
      <c r="K2577" t="s">
        <v>25</v>
      </c>
      <c r="L2577" t="s">
        <v>25</v>
      </c>
      <c r="M2577" t="s">
        <v>26</v>
      </c>
      <c r="N2577" t="s">
        <v>25</v>
      </c>
      <c r="O2577" t="s">
        <v>21</v>
      </c>
      <c r="P2577" t="s">
        <v>27</v>
      </c>
      <c r="Q2577" t="s">
        <v>28</v>
      </c>
      <c r="R2577" t="s">
        <v>29</v>
      </c>
      <c r="S2577" t="s">
        <v>21</v>
      </c>
      <c r="T2577" t="s">
        <v>21</v>
      </c>
      <c r="U2577" t="s">
        <v>30</v>
      </c>
      <c r="V2577" s="2" t="s">
        <v>66</v>
      </c>
    </row>
    <row r="2578" spans="1:22" ht="109.2" x14ac:dyDescent="0.3">
      <c r="A2578" t="s">
        <v>85</v>
      </c>
      <c r="B2578" t="s">
        <v>475</v>
      </c>
      <c r="C2578" t="s">
        <v>4505</v>
      </c>
      <c r="D2578" t="s">
        <v>4521</v>
      </c>
      <c r="E2578" t="s">
        <v>147</v>
      </c>
      <c r="F2578" t="s">
        <v>21</v>
      </c>
      <c r="G2578" t="s">
        <v>21</v>
      </c>
      <c r="H2578" t="s">
        <v>54</v>
      </c>
      <c r="I2578" t="s">
        <v>35</v>
      </c>
      <c r="J2578" t="s">
        <v>24</v>
      </c>
      <c r="K2578" t="s">
        <v>25</v>
      </c>
      <c r="L2578" t="s">
        <v>25</v>
      </c>
      <c r="M2578" t="s">
        <v>47</v>
      </c>
      <c r="N2578" t="s">
        <v>25</v>
      </c>
      <c r="O2578" t="s">
        <v>21</v>
      </c>
      <c r="P2578" t="s">
        <v>27</v>
      </c>
      <c r="Q2578" t="s">
        <v>45</v>
      </c>
      <c r="R2578" t="s">
        <v>28</v>
      </c>
      <c r="S2578" t="s">
        <v>21</v>
      </c>
      <c r="T2578" t="s">
        <v>21</v>
      </c>
      <c r="U2578" t="s">
        <v>30</v>
      </c>
      <c r="V2578" s="2" t="s">
        <v>91</v>
      </c>
    </row>
    <row r="2579" spans="1:22" x14ac:dyDescent="0.3">
      <c r="A2579" t="s">
        <v>56</v>
      </c>
      <c r="B2579" t="s">
        <v>1861</v>
      </c>
      <c r="C2579" t="s">
        <v>1870</v>
      </c>
      <c r="D2579" t="s">
        <v>2142</v>
      </c>
      <c r="E2579" t="s">
        <v>36</v>
      </c>
      <c r="F2579" t="s">
        <v>21</v>
      </c>
      <c r="G2579" t="s">
        <v>21</v>
      </c>
      <c r="H2579" t="s">
        <v>22</v>
      </c>
      <c r="I2579" t="s">
        <v>35</v>
      </c>
      <c r="J2579" t="s">
        <v>24</v>
      </c>
      <c r="K2579" t="s">
        <v>25</v>
      </c>
      <c r="L2579" t="s">
        <v>21</v>
      </c>
      <c r="M2579" t="s">
        <v>47</v>
      </c>
      <c r="N2579" t="s">
        <v>21</v>
      </c>
      <c r="O2579" t="s">
        <v>21</v>
      </c>
      <c r="P2579" t="s">
        <v>27</v>
      </c>
      <c r="Q2579" t="s">
        <v>45</v>
      </c>
      <c r="R2579" t="s">
        <v>29</v>
      </c>
      <c r="S2579" t="s">
        <v>21</v>
      </c>
      <c r="T2579" t="s">
        <v>21</v>
      </c>
      <c r="U2579" t="s">
        <v>42</v>
      </c>
      <c r="V2579" t="s">
        <v>63</v>
      </c>
    </row>
    <row r="2580" spans="1:22" x14ac:dyDescent="0.3">
      <c r="A2580" t="s">
        <v>71</v>
      </c>
      <c r="B2580" t="s">
        <v>1056</v>
      </c>
      <c r="C2580" t="s">
        <v>1059</v>
      </c>
      <c r="D2580" t="s">
        <v>2893</v>
      </c>
      <c r="E2580" t="s">
        <v>71</v>
      </c>
      <c r="F2580" t="s">
        <v>25</v>
      </c>
      <c r="G2580" t="s">
        <v>21</v>
      </c>
    </row>
    <row r="2581" spans="1:22" ht="140.4" x14ac:dyDescent="0.3">
      <c r="A2581" t="s">
        <v>20</v>
      </c>
      <c r="B2581" t="s">
        <v>1733</v>
      </c>
      <c r="C2581" t="s">
        <v>2917</v>
      </c>
      <c r="D2581" t="s">
        <v>2935</v>
      </c>
      <c r="E2581" t="s">
        <v>20</v>
      </c>
      <c r="F2581" t="s">
        <v>21</v>
      </c>
      <c r="G2581" t="s">
        <v>21</v>
      </c>
      <c r="H2581" t="s">
        <v>22</v>
      </c>
      <c r="I2581" t="s">
        <v>23</v>
      </c>
      <c r="J2581" t="s">
        <v>24</v>
      </c>
      <c r="K2581" t="s">
        <v>25</v>
      </c>
      <c r="L2581" t="s">
        <v>25</v>
      </c>
      <c r="M2581" t="s">
        <v>38</v>
      </c>
      <c r="N2581" t="s">
        <v>25</v>
      </c>
      <c r="O2581" t="s">
        <v>21</v>
      </c>
      <c r="P2581" t="s">
        <v>27</v>
      </c>
      <c r="Q2581" t="s">
        <v>28</v>
      </c>
      <c r="R2581" t="s">
        <v>29</v>
      </c>
      <c r="S2581" t="s">
        <v>21</v>
      </c>
      <c r="T2581" t="s">
        <v>21</v>
      </c>
      <c r="U2581" t="s">
        <v>30</v>
      </c>
      <c r="V2581" s="2" t="s">
        <v>34</v>
      </c>
    </row>
    <row r="2582" spans="1:22" ht="78" x14ac:dyDescent="0.3">
      <c r="A2582" t="s">
        <v>61</v>
      </c>
      <c r="B2582" t="s">
        <v>519</v>
      </c>
      <c r="C2582" t="s">
        <v>1027</v>
      </c>
      <c r="D2582" t="s">
        <v>1235</v>
      </c>
      <c r="E2582" t="s">
        <v>61</v>
      </c>
      <c r="F2582" t="s">
        <v>21</v>
      </c>
      <c r="G2582" t="s">
        <v>21</v>
      </c>
      <c r="H2582" t="s">
        <v>50</v>
      </c>
      <c r="I2582" t="s">
        <v>23</v>
      </c>
      <c r="J2582" t="s">
        <v>24</v>
      </c>
      <c r="K2582" t="s">
        <v>21</v>
      </c>
      <c r="L2582" t="s">
        <v>25</v>
      </c>
      <c r="M2582" t="s">
        <v>28</v>
      </c>
      <c r="N2582" t="s">
        <v>25</v>
      </c>
      <c r="O2582" t="s">
        <v>21</v>
      </c>
      <c r="P2582" t="s">
        <v>60</v>
      </c>
      <c r="Q2582" t="s">
        <v>45</v>
      </c>
      <c r="R2582" t="s">
        <v>28</v>
      </c>
      <c r="S2582" t="s">
        <v>21</v>
      </c>
      <c r="T2582" t="s">
        <v>25</v>
      </c>
      <c r="U2582" t="s">
        <v>33</v>
      </c>
      <c r="V2582" s="2" t="s">
        <v>76</v>
      </c>
    </row>
    <row r="2583" spans="1:22" x14ac:dyDescent="0.3">
      <c r="A2583" t="s">
        <v>85</v>
      </c>
      <c r="B2583" t="s">
        <v>3366</v>
      </c>
      <c r="C2583" t="s">
        <v>4360</v>
      </c>
      <c r="D2583" t="s">
        <v>4415</v>
      </c>
      <c r="E2583" t="s">
        <v>85</v>
      </c>
      <c r="F2583" t="s">
        <v>25</v>
      </c>
      <c r="G2583" t="s">
        <v>21</v>
      </c>
    </row>
    <row r="2584" spans="1:22" ht="140.4" x14ac:dyDescent="0.3">
      <c r="A2584" t="s">
        <v>40</v>
      </c>
      <c r="B2584" t="s">
        <v>637</v>
      </c>
      <c r="C2584" t="s">
        <v>3303</v>
      </c>
      <c r="D2584" t="s">
        <v>3304</v>
      </c>
      <c r="E2584" t="s">
        <v>74</v>
      </c>
      <c r="F2584" t="s">
        <v>21</v>
      </c>
      <c r="G2584" t="s">
        <v>21</v>
      </c>
      <c r="H2584" t="s">
        <v>22</v>
      </c>
      <c r="I2584" t="s">
        <v>23</v>
      </c>
      <c r="J2584" t="s">
        <v>24</v>
      </c>
      <c r="K2584" t="s">
        <v>25</v>
      </c>
      <c r="L2584" t="s">
        <v>25</v>
      </c>
      <c r="M2584" t="s">
        <v>26</v>
      </c>
      <c r="N2584" t="s">
        <v>25</v>
      </c>
      <c r="O2584" t="s">
        <v>21</v>
      </c>
      <c r="P2584" t="s">
        <v>27</v>
      </c>
      <c r="Q2584" t="s">
        <v>45</v>
      </c>
      <c r="R2584" t="s">
        <v>29</v>
      </c>
      <c r="S2584" t="s">
        <v>21</v>
      </c>
      <c r="T2584" t="s">
        <v>21</v>
      </c>
      <c r="U2584" t="s">
        <v>42</v>
      </c>
      <c r="V2584" s="2" t="s">
        <v>34</v>
      </c>
    </row>
    <row r="2585" spans="1:22" ht="140.4" x14ac:dyDescent="0.3">
      <c r="A2585" t="s">
        <v>36</v>
      </c>
      <c r="B2585" t="s">
        <v>284</v>
      </c>
      <c r="C2585" t="s">
        <v>2615</v>
      </c>
      <c r="D2585" t="s">
        <v>2625</v>
      </c>
      <c r="E2585" t="s">
        <v>36</v>
      </c>
      <c r="F2585" t="s">
        <v>21</v>
      </c>
      <c r="G2585" t="s">
        <v>21</v>
      </c>
      <c r="H2585" t="s">
        <v>22</v>
      </c>
      <c r="I2585" t="s">
        <v>35</v>
      </c>
      <c r="J2585" t="s">
        <v>24</v>
      </c>
      <c r="K2585" t="s">
        <v>25</v>
      </c>
      <c r="L2585" t="s">
        <v>25</v>
      </c>
      <c r="M2585" t="s">
        <v>26</v>
      </c>
      <c r="N2585" t="s">
        <v>25</v>
      </c>
      <c r="O2585" t="s">
        <v>21</v>
      </c>
      <c r="P2585" t="s">
        <v>27</v>
      </c>
      <c r="Q2585" t="s">
        <v>45</v>
      </c>
      <c r="R2585" t="s">
        <v>29</v>
      </c>
      <c r="S2585" t="s">
        <v>21</v>
      </c>
      <c r="T2585" t="s">
        <v>21</v>
      </c>
      <c r="U2585" t="s">
        <v>33</v>
      </c>
      <c r="V2585" s="2" t="s">
        <v>34</v>
      </c>
    </row>
    <row r="2586" spans="1:22" ht="78" x14ac:dyDescent="0.3">
      <c r="A2586" t="s">
        <v>32</v>
      </c>
      <c r="B2586" t="s">
        <v>1733</v>
      </c>
      <c r="C2586" t="s">
        <v>1859</v>
      </c>
      <c r="D2586" t="s">
        <v>1869</v>
      </c>
      <c r="E2586" t="s">
        <v>32</v>
      </c>
      <c r="F2586" t="s">
        <v>21</v>
      </c>
      <c r="G2586" t="s">
        <v>21</v>
      </c>
      <c r="H2586" t="s">
        <v>22</v>
      </c>
      <c r="I2586" t="s">
        <v>23</v>
      </c>
      <c r="J2586" t="s">
        <v>24</v>
      </c>
      <c r="K2586" t="s">
        <v>25</v>
      </c>
      <c r="L2586" t="s">
        <v>25</v>
      </c>
      <c r="M2586" t="s">
        <v>28</v>
      </c>
      <c r="N2586" t="s">
        <v>25</v>
      </c>
      <c r="O2586" t="s">
        <v>21</v>
      </c>
      <c r="P2586" t="s">
        <v>27</v>
      </c>
      <c r="Q2586" t="s">
        <v>45</v>
      </c>
      <c r="R2586" t="s">
        <v>29</v>
      </c>
      <c r="S2586" t="s">
        <v>21</v>
      </c>
      <c r="T2586" t="s">
        <v>21</v>
      </c>
      <c r="U2586" t="s">
        <v>33</v>
      </c>
      <c r="V2586" s="2" t="s">
        <v>105</v>
      </c>
    </row>
    <row r="2587" spans="1:22" ht="156" x14ac:dyDescent="0.3">
      <c r="A2587" t="s">
        <v>61</v>
      </c>
      <c r="B2587" t="s">
        <v>847</v>
      </c>
      <c r="C2587" t="s">
        <v>1084</v>
      </c>
      <c r="D2587" t="s">
        <v>1089</v>
      </c>
      <c r="E2587" t="s">
        <v>69</v>
      </c>
      <c r="F2587" t="s">
        <v>21</v>
      </c>
      <c r="G2587" t="s">
        <v>21</v>
      </c>
      <c r="H2587" t="s">
        <v>22</v>
      </c>
      <c r="I2587" t="s">
        <v>41</v>
      </c>
      <c r="J2587" t="s">
        <v>24</v>
      </c>
      <c r="K2587" t="s">
        <v>25</v>
      </c>
      <c r="L2587" t="s">
        <v>25</v>
      </c>
      <c r="M2587" t="s">
        <v>38</v>
      </c>
      <c r="N2587" t="s">
        <v>25</v>
      </c>
      <c r="O2587" t="s">
        <v>21</v>
      </c>
      <c r="P2587" t="s">
        <v>27</v>
      </c>
      <c r="Q2587" t="s">
        <v>45</v>
      </c>
      <c r="R2587" t="s">
        <v>28</v>
      </c>
      <c r="S2587" t="s">
        <v>21</v>
      </c>
      <c r="T2587" t="s">
        <v>21</v>
      </c>
      <c r="U2587" t="s">
        <v>75</v>
      </c>
      <c r="V2587" s="2" t="s">
        <v>31</v>
      </c>
    </row>
    <row r="2588" spans="1:22" ht="156" x14ac:dyDescent="0.3">
      <c r="A2588" t="s">
        <v>61</v>
      </c>
      <c r="B2588" t="s">
        <v>847</v>
      </c>
      <c r="C2588" t="s">
        <v>1084</v>
      </c>
      <c r="D2588" t="s">
        <v>1091</v>
      </c>
      <c r="E2588" t="s">
        <v>69</v>
      </c>
      <c r="F2588" t="s">
        <v>21</v>
      </c>
      <c r="G2588" t="s">
        <v>21</v>
      </c>
      <c r="H2588" t="s">
        <v>22</v>
      </c>
      <c r="I2588" t="s">
        <v>41</v>
      </c>
      <c r="J2588" t="s">
        <v>24</v>
      </c>
      <c r="K2588" t="s">
        <v>25</v>
      </c>
      <c r="L2588" t="s">
        <v>25</v>
      </c>
      <c r="M2588" t="s">
        <v>38</v>
      </c>
      <c r="N2588" t="s">
        <v>25</v>
      </c>
      <c r="O2588" t="s">
        <v>21</v>
      </c>
      <c r="P2588" t="s">
        <v>27</v>
      </c>
      <c r="Q2588" t="s">
        <v>45</v>
      </c>
      <c r="R2588" t="s">
        <v>28</v>
      </c>
      <c r="S2588" t="s">
        <v>21</v>
      </c>
      <c r="T2588" t="s">
        <v>21</v>
      </c>
      <c r="U2588" t="s">
        <v>75</v>
      </c>
      <c r="V2588" s="2" t="s">
        <v>31</v>
      </c>
    </row>
    <row r="2589" spans="1:22" ht="62.4" x14ac:dyDescent="0.3">
      <c r="A2589" t="s">
        <v>56</v>
      </c>
      <c r="B2589" t="s">
        <v>1602</v>
      </c>
      <c r="C2589" t="s">
        <v>1638</v>
      </c>
      <c r="D2589" t="s">
        <v>2051</v>
      </c>
      <c r="E2589" t="s">
        <v>56</v>
      </c>
      <c r="F2589" t="s">
        <v>21</v>
      </c>
      <c r="G2589" t="s">
        <v>21</v>
      </c>
      <c r="H2589" t="s">
        <v>50</v>
      </c>
      <c r="I2589" t="s">
        <v>35</v>
      </c>
      <c r="J2589" t="s">
        <v>47</v>
      </c>
      <c r="K2589" t="s">
        <v>25</v>
      </c>
      <c r="L2589" t="s">
        <v>25</v>
      </c>
      <c r="M2589" t="s">
        <v>28</v>
      </c>
      <c r="N2589" t="s">
        <v>21</v>
      </c>
      <c r="O2589" t="s">
        <v>21</v>
      </c>
      <c r="P2589" t="s">
        <v>27</v>
      </c>
      <c r="Q2589" t="s">
        <v>45</v>
      </c>
      <c r="R2589" t="s">
        <v>28</v>
      </c>
      <c r="S2589" t="s">
        <v>21</v>
      </c>
      <c r="T2589" t="s">
        <v>21</v>
      </c>
      <c r="U2589" t="s">
        <v>30</v>
      </c>
      <c r="V2589" s="2" t="s">
        <v>48</v>
      </c>
    </row>
    <row r="2590" spans="1:22" x14ac:dyDescent="0.3">
      <c r="A2590" t="s">
        <v>59</v>
      </c>
      <c r="B2590" t="s">
        <v>932</v>
      </c>
      <c r="C2590" t="s">
        <v>949</v>
      </c>
      <c r="D2590" t="s">
        <v>3617</v>
      </c>
      <c r="E2590" t="s">
        <v>70</v>
      </c>
      <c r="F2590" t="s">
        <v>25</v>
      </c>
      <c r="G2590" t="s">
        <v>21</v>
      </c>
    </row>
    <row r="2591" spans="1:22" x14ac:dyDescent="0.3">
      <c r="A2591" t="s">
        <v>64</v>
      </c>
      <c r="B2591" t="s">
        <v>174</v>
      </c>
      <c r="C2591" t="s">
        <v>1938</v>
      </c>
      <c r="D2591" t="s">
        <v>3149</v>
      </c>
      <c r="E2591" t="s">
        <v>64</v>
      </c>
      <c r="F2591" t="s">
        <v>21</v>
      </c>
      <c r="G2591" t="s">
        <v>21</v>
      </c>
      <c r="H2591" t="s">
        <v>50</v>
      </c>
      <c r="I2591" t="s">
        <v>23</v>
      </c>
      <c r="J2591" t="s">
        <v>24</v>
      </c>
      <c r="K2591" t="s">
        <v>25</v>
      </c>
      <c r="L2591" t="s">
        <v>21</v>
      </c>
      <c r="M2591" t="s">
        <v>47</v>
      </c>
      <c r="N2591" t="s">
        <v>21</v>
      </c>
      <c r="O2591" t="s">
        <v>21</v>
      </c>
      <c r="P2591" t="s">
        <v>27</v>
      </c>
      <c r="Q2591" t="s">
        <v>45</v>
      </c>
      <c r="R2591" t="s">
        <v>45</v>
      </c>
      <c r="S2591" t="s">
        <v>21</v>
      </c>
      <c r="T2591" t="s">
        <v>25</v>
      </c>
      <c r="U2591" t="s">
        <v>33</v>
      </c>
      <c r="V2591" t="s">
        <v>63</v>
      </c>
    </row>
    <row r="2592" spans="1:22" ht="140.4" x14ac:dyDescent="0.3">
      <c r="A2592" t="s">
        <v>40</v>
      </c>
      <c r="B2592" t="s">
        <v>162</v>
      </c>
      <c r="C2592" t="s">
        <v>3123</v>
      </c>
      <c r="D2592" t="s">
        <v>3331</v>
      </c>
      <c r="E2592" t="s">
        <v>40</v>
      </c>
      <c r="F2592" t="s">
        <v>21</v>
      </c>
      <c r="G2592" t="s">
        <v>21</v>
      </c>
      <c r="H2592" t="s">
        <v>22</v>
      </c>
      <c r="I2592" t="s">
        <v>23</v>
      </c>
      <c r="J2592" t="s">
        <v>24</v>
      </c>
      <c r="K2592" t="s">
        <v>25</v>
      </c>
      <c r="L2592" t="s">
        <v>25</v>
      </c>
      <c r="M2592" t="s">
        <v>26</v>
      </c>
      <c r="N2592" t="s">
        <v>25</v>
      </c>
      <c r="O2592" t="s">
        <v>21</v>
      </c>
      <c r="P2592" t="s">
        <v>27</v>
      </c>
      <c r="Q2592" t="s">
        <v>45</v>
      </c>
      <c r="R2592" t="s">
        <v>29</v>
      </c>
      <c r="S2592" t="s">
        <v>21</v>
      </c>
      <c r="T2592" t="s">
        <v>21</v>
      </c>
      <c r="U2592" t="s">
        <v>33</v>
      </c>
      <c r="V2592" s="2" t="s">
        <v>34</v>
      </c>
    </row>
    <row r="2593" spans="1:22" x14ac:dyDescent="0.3">
      <c r="A2593" t="s">
        <v>52</v>
      </c>
      <c r="B2593" t="s">
        <v>637</v>
      </c>
      <c r="C2593" t="s">
        <v>640</v>
      </c>
      <c r="D2593" t="s">
        <v>908</v>
      </c>
      <c r="E2593" t="s">
        <v>67</v>
      </c>
      <c r="F2593" t="s">
        <v>21</v>
      </c>
      <c r="G2593" t="s">
        <v>21</v>
      </c>
      <c r="H2593" t="s">
        <v>22</v>
      </c>
      <c r="I2593" t="s">
        <v>35</v>
      </c>
      <c r="J2593" t="s">
        <v>47</v>
      </c>
      <c r="K2593" t="s">
        <v>21</v>
      </c>
      <c r="L2593" t="s">
        <v>21</v>
      </c>
      <c r="M2593" t="s">
        <v>47</v>
      </c>
      <c r="N2593" t="s">
        <v>21</v>
      </c>
      <c r="O2593" t="s">
        <v>21</v>
      </c>
      <c r="P2593" t="s">
        <v>27</v>
      </c>
      <c r="Q2593" t="s">
        <v>45</v>
      </c>
      <c r="R2593" t="s">
        <v>45</v>
      </c>
      <c r="S2593" t="s">
        <v>21</v>
      </c>
      <c r="T2593" t="s">
        <v>21</v>
      </c>
      <c r="U2593" t="s">
        <v>42</v>
      </c>
      <c r="V2593" t="s">
        <v>63</v>
      </c>
    </row>
    <row r="2594" spans="1:22" ht="109.2" x14ac:dyDescent="0.3">
      <c r="A2594" t="s">
        <v>56</v>
      </c>
      <c r="B2594" t="s">
        <v>1602</v>
      </c>
      <c r="C2594" t="s">
        <v>1638</v>
      </c>
      <c r="D2594" t="s">
        <v>2050</v>
      </c>
      <c r="E2594" t="s">
        <v>56</v>
      </c>
      <c r="F2594" t="s">
        <v>21</v>
      </c>
      <c r="G2594" t="s">
        <v>21</v>
      </c>
      <c r="H2594" t="s">
        <v>50</v>
      </c>
      <c r="I2594" t="s">
        <v>35</v>
      </c>
      <c r="J2594" t="s">
        <v>47</v>
      </c>
      <c r="K2594" t="s">
        <v>21</v>
      </c>
      <c r="L2594" t="s">
        <v>25</v>
      </c>
      <c r="M2594" t="s">
        <v>28</v>
      </c>
      <c r="N2594" t="s">
        <v>21</v>
      </c>
      <c r="O2594" t="s">
        <v>21</v>
      </c>
      <c r="P2594" t="s">
        <v>27</v>
      </c>
      <c r="Q2594" t="s">
        <v>28</v>
      </c>
      <c r="R2594" t="s">
        <v>29</v>
      </c>
      <c r="S2594" t="s">
        <v>21</v>
      </c>
      <c r="T2594" t="s">
        <v>21</v>
      </c>
      <c r="U2594" t="s">
        <v>30</v>
      </c>
      <c r="V2594" s="2" t="s">
        <v>46</v>
      </c>
    </row>
    <row r="2595" spans="1:22" ht="140.4" x14ac:dyDescent="0.3">
      <c r="A2595" t="s">
        <v>61</v>
      </c>
      <c r="B2595" t="s">
        <v>847</v>
      </c>
      <c r="C2595" t="s">
        <v>1069</v>
      </c>
      <c r="D2595" t="s">
        <v>1260</v>
      </c>
      <c r="E2595" t="s">
        <v>69</v>
      </c>
      <c r="F2595" t="s">
        <v>21</v>
      </c>
      <c r="G2595" t="s">
        <v>21</v>
      </c>
      <c r="H2595" t="s">
        <v>22</v>
      </c>
      <c r="I2595" t="s">
        <v>35</v>
      </c>
      <c r="J2595" t="s">
        <v>24</v>
      </c>
      <c r="K2595" t="s">
        <v>25</v>
      </c>
      <c r="L2595" t="s">
        <v>25</v>
      </c>
      <c r="M2595" t="s">
        <v>26</v>
      </c>
      <c r="N2595" t="s">
        <v>25</v>
      </c>
      <c r="O2595" t="s">
        <v>21</v>
      </c>
      <c r="P2595" t="s">
        <v>27</v>
      </c>
      <c r="Q2595" t="s">
        <v>45</v>
      </c>
      <c r="R2595" t="s">
        <v>29</v>
      </c>
      <c r="S2595" t="s">
        <v>21</v>
      </c>
      <c r="T2595" t="s">
        <v>21</v>
      </c>
      <c r="U2595" t="s">
        <v>33</v>
      </c>
      <c r="V2595" s="2" t="s">
        <v>34</v>
      </c>
    </row>
    <row r="2596" spans="1:22" ht="156" x14ac:dyDescent="0.3">
      <c r="A2596" t="s">
        <v>61</v>
      </c>
      <c r="B2596" t="s">
        <v>847</v>
      </c>
      <c r="C2596" t="s">
        <v>1069</v>
      </c>
      <c r="D2596" t="s">
        <v>1256</v>
      </c>
      <c r="E2596" t="s">
        <v>69</v>
      </c>
      <c r="F2596" t="s">
        <v>21</v>
      </c>
      <c r="G2596" t="s">
        <v>21</v>
      </c>
      <c r="H2596" t="s">
        <v>22</v>
      </c>
      <c r="I2596" t="s">
        <v>35</v>
      </c>
      <c r="J2596" t="s">
        <v>24</v>
      </c>
      <c r="K2596" t="s">
        <v>25</v>
      </c>
      <c r="L2596" t="s">
        <v>25</v>
      </c>
      <c r="M2596" t="s">
        <v>26</v>
      </c>
      <c r="N2596" t="s">
        <v>25</v>
      </c>
      <c r="O2596" t="s">
        <v>21</v>
      </c>
      <c r="P2596" t="s">
        <v>27</v>
      </c>
      <c r="Q2596" t="s">
        <v>45</v>
      </c>
      <c r="R2596" t="s">
        <v>28</v>
      </c>
      <c r="S2596" t="s">
        <v>21</v>
      </c>
      <c r="T2596" t="s">
        <v>21</v>
      </c>
      <c r="U2596" t="s">
        <v>33</v>
      </c>
      <c r="V2596" s="2" t="s">
        <v>31</v>
      </c>
    </row>
    <row r="2597" spans="1:22" x14ac:dyDescent="0.3">
      <c r="A2597" t="s">
        <v>55</v>
      </c>
      <c r="B2597" t="s">
        <v>847</v>
      </c>
      <c r="C2597" t="s">
        <v>848</v>
      </c>
      <c r="D2597" t="s">
        <v>858</v>
      </c>
      <c r="E2597" t="s">
        <v>52</v>
      </c>
      <c r="F2597" t="s">
        <v>25</v>
      </c>
      <c r="G2597" t="s">
        <v>25</v>
      </c>
    </row>
    <row r="2598" spans="1:22" ht="109.2" x14ac:dyDescent="0.3">
      <c r="A2598" t="s">
        <v>56</v>
      </c>
      <c r="B2598" t="s">
        <v>174</v>
      </c>
      <c r="C2598" t="s">
        <v>886</v>
      </c>
      <c r="D2598" t="s">
        <v>2205</v>
      </c>
      <c r="E2598" t="s">
        <v>56</v>
      </c>
      <c r="F2598" t="s">
        <v>21</v>
      </c>
      <c r="G2598" t="s">
        <v>21</v>
      </c>
      <c r="H2598" t="s">
        <v>22</v>
      </c>
      <c r="I2598" t="s">
        <v>23</v>
      </c>
      <c r="J2598" t="s">
        <v>24</v>
      </c>
      <c r="K2598" t="s">
        <v>21</v>
      </c>
      <c r="L2598" t="s">
        <v>25</v>
      </c>
      <c r="M2598" t="s">
        <v>28</v>
      </c>
      <c r="N2598" t="s">
        <v>25</v>
      </c>
      <c r="O2598" t="s">
        <v>21</v>
      </c>
      <c r="P2598" t="s">
        <v>27</v>
      </c>
      <c r="Q2598" t="s">
        <v>45</v>
      </c>
      <c r="R2598" t="s">
        <v>29</v>
      </c>
      <c r="S2598" t="s">
        <v>21</v>
      </c>
      <c r="T2598" t="s">
        <v>21</v>
      </c>
      <c r="U2598" t="s">
        <v>33</v>
      </c>
      <c r="V2598" s="2" t="s">
        <v>46</v>
      </c>
    </row>
    <row r="2599" spans="1:22" ht="156" x14ac:dyDescent="0.3">
      <c r="A2599" t="s">
        <v>39</v>
      </c>
      <c r="B2599" t="s">
        <v>162</v>
      </c>
      <c r="C2599" t="s">
        <v>691</v>
      </c>
      <c r="D2599" t="s">
        <v>695</v>
      </c>
      <c r="E2599" t="s">
        <v>39</v>
      </c>
      <c r="F2599" t="s">
        <v>21</v>
      </c>
      <c r="G2599" t="s">
        <v>21</v>
      </c>
      <c r="H2599" t="s">
        <v>50</v>
      </c>
      <c r="I2599" t="s">
        <v>35</v>
      </c>
      <c r="J2599" t="s">
        <v>24</v>
      </c>
      <c r="K2599" t="s">
        <v>25</v>
      </c>
      <c r="L2599" t="s">
        <v>25</v>
      </c>
      <c r="M2599" t="s">
        <v>26</v>
      </c>
      <c r="N2599" t="s">
        <v>25</v>
      </c>
      <c r="O2599" t="s">
        <v>21</v>
      </c>
      <c r="P2599" t="s">
        <v>27</v>
      </c>
      <c r="Q2599" t="s">
        <v>28</v>
      </c>
      <c r="R2599" t="s">
        <v>28</v>
      </c>
      <c r="S2599" t="s">
        <v>21</v>
      </c>
      <c r="T2599" t="s">
        <v>21</v>
      </c>
      <c r="U2599" t="s">
        <v>42</v>
      </c>
      <c r="V2599" s="2" t="s">
        <v>31</v>
      </c>
    </row>
    <row r="2600" spans="1:22" ht="78" x14ac:dyDescent="0.3">
      <c r="A2600" t="s">
        <v>49</v>
      </c>
      <c r="B2600" t="s">
        <v>1190</v>
      </c>
      <c r="C2600" t="s">
        <v>1195</v>
      </c>
      <c r="D2600" t="s">
        <v>1551</v>
      </c>
      <c r="E2600" t="s">
        <v>49</v>
      </c>
      <c r="F2600" t="s">
        <v>21</v>
      </c>
      <c r="G2600" t="s">
        <v>21</v>
      </c>
      <c r="H2600" t="s">
        <v>50</v>
      </c>
      <c r="I2600" t="s">
        <v>41</v>
      </c>
      <c r="J2600" t="s">
        <v>24</v>
      </c>
      <c r="K2600" t="s">
        <v>25</v>
      </c>
      <c r="L2600" t="s">
        <v>25</v>
      </c>
      <c r="M2600" t="s">
        <v>38</v>
      </c>
      <c r="N2600" t="s">
        <v>25</v>
      </c>
      <c r="O2600" t="s">
        <v>21</v>
      </c>
      <c r="P2600" t="s">
        <v>27</v>
      </c>
      <c r="Q2600" t="s">
        <v>29</v>
      </c>
      <c r="R2600" t="s">
        <v>29</v>
      </c>
      <c r="S2600" t="s">
        <v>21</v>
      </c>
      <c r="T2600" t="s">
        <v>25</v>
      </c>
      <c r="U2600" t="s">
        <v>75</v>
      </c>
      <c r="V2600" s="2" t="s">
        <v>76</v>
      </c>
    </row>
    <row r="2601" spans="1:22" ht="140.4" x14ac:dyDescent="0.3">
      <c r="A2601" t="s">
        <v>74</v>
      </c>
      <c r="B2601" t="s">
        <v>1733</v>
      </c>
      <c r="C2601" t="s">
        <v>1859</v>
      </c>
      <c r="D2601" t="s">
        <v>4050</v>
      </c>
      <c r="E2601" t="s">
        <v>74</v>
      </c>
      <c r="F2601" t="s">
        <v>21</v>
      </c>
      <c r="G2601" t="s">
        <v>21</v>
      </c>
      <c r="H2601" t="s">
        <v>54</v>
      </c>
      <c r="I2601" t="s">
        <v>35</v>
      </c>
      <c r="J2601" t="s">
        <v>24</v>
      </c>
      <c r="K2601" t="s">
        <v>25</v>
      </c>
      <c r="L2601" t="s">
        <v>25</v>
      </c>
      <c r="M2601" t="s">
        <v>26</v>
      </c>
      <c r="N2601" t="s">
        <v>25</v>
      </c>
      <c r="O2601" t="s">
        <v>21</v>
      </c>
      <c r="P2601" t="s">
        <v>27</v>
      </c>
      <c r="Q2601" t="s">
        <v>28</v>
      </c>
      <c r="R2601" t="s">
        <v>29</v>
      </c>
      <c r="S2601" t="s">
        <v>21</v>
      </c>
      <c r="T2601" t="s">
        <v>25</v>
      </c>
      <c r="U2601" t="s">
        <v>30</v>
      </c>
      <c r="V2601" s="2" t="s">
        <v>34</v>
      </c>
    </row>
    <row r="2602" spans="1:22" x14ac:dyDescent="0.3">
      <c r="A2602" t="s">
        <v>59</v>
      </c>
      <c r="B2602" t="s">
        <v>3366</v>
      </c>
      <c r="C2602" t="s">
        <v>3543</v>
      </c>
      <c r="D2602" t="s">
        <v>3554</v>
      </c>
      <c r="E2602" t="s">
        <v>82</v>
      </c>
      <c r="F2602" t="s">
        <v>21</v>
      </c>
      <c r="G2602" t="s">
        <v>21</v>
      </c>
      <c r="H2602" t="s">
        <v>22</v>
      </c>
      <c r="I2602" t="s">
        <v>41</v>
      </c>
      <c r="J2602" t="s">
        <v>47</v>
      </c>
      <c r="K2602" t="s">
        <v>21</v>
      </c>
      <c r="L2602" t="s">
        <v>25</v>
      </c>
      <c r="M2602" t="s">
        <v>28</v>
      </c>
      <c r="N2602" t="s">
        <v>25</v>
      </c>
      <c r="O2602" t="s">
        <v>21</v>
      </c>
      <c r="P2602" t="s">
        <v>27</v>
      </c>
      <c r="Q2602" t="s">
        <v>45</v>
      </c>
      <c r="R2602" t="s">
        <v>28</v>
      </c>
      <c r="S2602" t="s">
        <v>21</v>
      </c>
      <c r="T2602" t="s">
        <v>21</v>
      </c>
      <c r="U2602" t="s">
        <v>33</v>
      </c>
      <c r="V2602" t="s">
        <v>101</v>
      </c>
    </row>
    <row r="2603" spans="1:22" ht="62.4" x14ac:dyDescent="0.3">
      <c r="A2603" t="s">
        <v>61</v>
      </c>
      <c r="B2603" t="s">
        <v>890</v>
      </c>
      <c r="C2603" t="s">
        <v>1169</v>
      </c>
      <c r="D2603" t="s">
        <v>1306</v>
      </c>
      <c r="E2603" t="s">
        <v>61</v>
      </c>
      <c r="F2603" t="s">
        <v>21</v>
      </c>
      <c r="G2603" t="s">
        <v>21</v>
      </c>
      <c r="H2603" t="s">
        <v>54</v>
      </c>
      <c r="I2603" t="s">
        <v>23</v>
      </c>
      <c r="J2603" t="s">
        <v>24</v>
      </c>
      <c r="K2603" t="s">
        <v>25</v>
      </c>
      <c r="L2603" t="s">
        <v>25</v>
      </c>
      <c r="M2603" t="s">
        <v>28</v>
      </c>
      <c r="N2603" t="s">
        <v>25</v>
      </c>
      <c r="O2603" t="s">
        <v>21</v>
      </c>
      <c r="P2603" t="s">
        <v>27</v>
      </c>
      <c r="Q2603" t="s">
        <v>45</v>
      </c>
      <c r="R2603" t="s">
        <v>29</v>
      </c>
      <c r="S2603" t="s">
        <v>21</v>
      </c>
      <c r="T2603" t="s">
        <v>21</v>
      </c>
      <c r="U2603" t="s">
        <v>33</v>
      </c>
      <c r="V2603" s="2" t="s">
        <v>48</v>
      </c>
    </row>
    <row r="2604" spans="1:22" ht="109.2" x14ac:dyDescent="0.3">
      <c r="A2604" t="s">
        <v>61</v>
      </c>
      <c r="B2604" t="s">
        <v>1190</v>
      </c>
      <c r="C2604" t="s">
        <v>1191</v>
      </c>
      <c r="D2604" t="s">
        <v>1254</v>
      </c>
      <c r="E2604" t="s">
        <v>61</v>
      </c>
      <c r="F2604" t="s">
        <v>21</v>
      </c>
      <c r="G2604" t="s">
        <v>21</v>
      </c>
      <c r="H2604" t="s">
        <v>22</v>
      </c>
      <c r="I2604" t="s">
        <v>35</v>
      </c>
      <c r="J2604" t="s">
        <v>24</v>
      </c>
      <c r="K2604" t="s">
        <v>25</v>
      </c>
      <c r="L2604" t="s">
        <v>25</v>
      </c>
      <c r="M2604" t="s">
        <v>38</v>
      </c>
      <c r="N2604" t="s">
        <v>25</v>
      </c>
      <c r="O2604" t="s">
        <v>21</v>
      </c>
      <c r="P2604" t="s">
        <v>27</v>
      </c>
      <c r="Q2604" t="s">
        <v>29</v>
      </c>
      <c r="R2604" t="s">
        <v>29</v>
      </c>
      <c r="S2604" t="s">
        <v>21</v>
      </c>
      <c r="T2604" t="s">
        <v>21</v>
      </c>
      <c r="U2604" t="s">
        <v>42</v>
      </c>
      <c r="V2604" s="2" t="s">
        <v>66</v>
      </c>
    </row>
    <row r="2605" spans="1:22" ht="156" x14ac:dyDescent="0.3">
      <c r="A2605" t="s">
        <v>79</v>
      </c>
      <c r="B2605" t="s">
        <v>311</v>
      </c>
      <c r="C2605" t="s">
        <v>597</v>
      </c>
      <c r="D2605" t="s">
        <v>606</v>
      </c>
      <c r="E2605" t="s">
        <v>79</v>
      </c>
      <c r="F2605" t="s">
        <v>21</v>
      </c>
      <c r="G2605" t="s">
        <v>21</v>
      </c>
      <c r="H2605" t="s">
        <v>22</v>
      </c>
      <c r="I2605" t="s">
        <v>23</v>
      </c>
      <c r="J2605" t="s">
        <v>24</v>
      </c>
      <c r="K2605" t="s">
        <v>25</v>
      </c>
      <c r="L2605" t="s">
        <v>25</v>
      </c>
      <c r="M2605" t="s">
        <v>26</v>
      </c>
      <c r="N2605" t="s">
        <v>25</v>
      </c>
      <c r="O2605" t="s">
        <v>21</v>
      </c>
      <c r="P2605" t="s">
        <v>27</v>
      </c>
      <c r="Q2605" t="s">
        <v>45</v>
      </c>
      <c r="R2605" t="s">
        <v>28</v>
      </c>
      <c r="S2605" t="s">
        <v>21</v>
      </c>
      <c r="T2605" t="s">
        <v>25</v>
      </c>
      <c r="U2605" t="s">
        <v>33</v>
      </c>
      <c r="V2605" s="2" t="s">
        <v>31</v>
      </c>
    </row>
    <row r="2606" spans="1:22" ht="156" x14ac:dyDescent="0.3">
      <c r="A2606" t="s">
        <v>49</v>
      </c>
      <c r="B2606" t="s">
        <v>1190</v>
      </c>
      <c r="C2606" t="s">
        <v>1195</v>
      </c>
      <c r="D2606" t="s">
        <v>1549</v>
      </c>
      <c r="E2606" t="s">
        <v>49</v>
      </c>
      <c r="F2606" t="s">
        <v>21</v>
      </c>
      <c r="G2606" t="s">
        <v>21</v>
      </c>
      <c r="H2606" t="s">
        <v>22</v>
      </c>
      <c r="I2606" t="s">
        <v>41</v>
      </c>
      <c r="J2606" t="s">
        <v>24</v>
      </c>
      <c r="K2606" t="s">
        <v>25</v>
      </c>
      <c r="L2606" t="s">
        <v>25</v>
      </c>
      <c r="M2606" t="s">
        <v>38</v>
      </c>
      <c r="N2606" t="s">
        <v>25</v>
      </c>
      <c r="O2606" t="s">
        <v>21</v>
      </c>
      <c r="P2606" t="s">
        <v>27</v>
      </c>
      <c r="Q2606" t="s">
        <v>29</v>
      </c>
      <c r="R2606" t="s">
        <v>29</v>
      </c>
      <c r="S2606" t="s">
        <v>21</v>
      </c>
      <c r="T2606" t="s">
        <v>25</v>
      </c>
      <c r="U2606" t="s">
        <v>75</v>
      </c>
      <c r="V2606" s="2" t="s">
        <v>31</v>
      </c>
    </row>
    <row r="2607" spans="1:22" ht="93.6" x14ac:dyDescent="0.3">
      <c r="A2607" t="s">
        <v>67</v>
      </c>
      <c r="B2607" t="s">
        <v>1602</v>
      </c>
      <c r="C2607" t="s">
        <v>1633</v>
      </c>
      <c r="D2607" t="s">
        <v>2338</v>
      </c>
      <c r="E2607" t="s">
        <v>67</v>
      </c>
      <c r="F2607" t="s">
        <v>21</v>
      </c>
      <c r="G2607" t="s">
        <v>21</v>
      </c>
      <c r="H2607" t="s">
        <v>22</v>
      </c>
      <c r="I2607" t="s">
        <v>23</v>
      </c>
      <c r="J2607" t="s">
        <v>24</v>
      </c>
      <c r="K2607" t="s">
        <v>25</v>
      </c>
      <c r="L2607" t="s">
        <v>25</v>
      </c>
      <c r="M2607" t="s">
        <v>26</v>
      </c>
      <c r="N2607" t="s">
        <v>25</v>
      </c>
      <c r="O2607" t="s">
        <v>21</v>
      </c>
      <c r="P2607" t="s">
        <v>27</v>
      </c>
      <c r="Q2607" t="s">
        <v>28</v>
      </c>
      <c r="R2607" t="s">
        <v>29</v>
      </c>
      <c r="S2607" t="s">
        <v>21</v>
      </c>
      <c r="T2607" t="s">
        <v>21</v>
      </c>
      <c r="U2607" t="s">
        <v>30</v>
      </c>
      <c r="V2607" s="2" t="s">
        <v>51</v>
      </c>
    </row>
    <row r="2608" spans="1:22" x14ac:dyDescent="0.3">
      <c r="A2608" t="s">
        <v>59</v>
      </c>
      <c r="B2608" t="s">
        <v>3634</v>
      </c>
      <c r="C2608" t="s">
        <v>3635</v>
      </c>
      <c r="D2608" t="s">
        <v>3640</v>
      </c>
      <c r="E2608" t="s">
        <v>59</v>
      </c>
      <c r="F2608" t="s">
        <v>25</v>
      </c>
      <c r="G2608" t="s">
        <v>21</v>
      </c>
    </row>
    <row r="2609" spans="1:22" x14ac:dyDescent="0.3">
      <c r="A2609" t="s">
        <v>62</v>
      </c>
      <c r="B2609" t="s">
        <v>1733</v>
      </c>
      <c r="C2609" t="s">
        <v>1740</v>
      </c>
      <c r="D2609" t="s">
        <v>1775</v>
      </c>
      <c r="E2609" t="s">
        <v>62</v>
      </c>
      <c r="F2609" t="s">
        <v>25</v>
      </c>
      <c r="G2609" t="s">
        <v>21</v>
      </c>
    </row>
    <row r="2610" spans="1:22" ht="156" x14ac:dyDescent="0.3">
      <c r="A2610" t="s">
        <v>56</v>
      </c>
      <c r="B2610" t="s">
        <v>174</v>
      </c>
      <c r="C2610" t="s">
        <v>2152</v>
      </c>
      <c r="D2610" t="s">
        <v>2241</v>
      </c>
      <c r="E2610" t="s">
        <v>56</v>
      </c>
      <c r="F2610" t="s">
        <v>21</v>
      </c>
      <c r="G2610" t="s">
        <v>21</v>
      </c>
      <c r="H2610" t="s">
        <v>54</v>
      </c>
      <c r="I2610" t="s">
        <v>23</v>
      </c>
      <c r="J2610" t="s">
        <v>24</v>
      </c>
      <c r="K2610" t="s">
        <v>25</v>
      </c>
      <c r="L2610" t="s">
        <v>25</v>
      </c>
      <c r="M2610" t="s">
        <v>26</v>
      </c>
      <c r="N2610" t="s">
        <v>25</v>
      </c>
      <c r="O2610" t="s">
        <v>21</v>
      </c>
      <c r="P2610" t="s">
        <v>27</v>
      </c>
      <c r="Q2610" t="s">
        <v>45</v>
      </c>
      <c r="R2610" t="s">
        <v>28</v>
      </c>
      <c r="S2610" t="s">
        <v>21</v>
      </c>
      <c r="T2610" t="s">
        <v>21</v>
      </c>
      <c r="U2610" t="s">
        <v>33</v>
      </c>
      <c r="V2610" s="2" t="s">
        <v>31</v>
      </c>
    </row>
    <row r="2611" spans="1:22" ht="156" x14ac:dyDescent="0.3">
      <c r="A2611" t="s">
        <v>61</v>
      </c>
      <c r="B2611" t="s">
        <v>847</v>
      </c>
      <c r="C2611" t="s">
        <v>1084</v>
      </c>
      <c r="D2611" t="s">
        <v>1093</v>
      </c>
      <c r="E2611" t="s">
        <v>69</v>
      </c>
      <c r="F2611" t="s">
        <v>21</v>
      </c>
      <c r="G2611" t="s">
        <v>21</v>
      </c>
      <c r="H2611" t="s">
        <v>22</v>
      </c>
      <c r="I2611" t="s">
        <v>41</v>
      </c>
      <c r="J2611" t="s">
        <v>24</v>
      </c>
      <c r="K2611" t="s">
        <v>25</v>
      </c>
      <c r="L2611" t="s">
        <v>25</v>
      </c>
      <c r="M2611" t="s">
        <v>38</v>
      </c>
      <c r="N2611" t="s">
        <v>25</v>
      </c>
      <c r="O2611" t="s">
        <v>21</v>
      </c>
      <c r="P2611" t="s">
        <v>27</v>
      </c>
      <c r="Q2611" t="s">
        <v>45</v>
      </c>
      <c r="R2611" t="s">
        <v>28</v>
      </c>
      <c r="S2611" t="s">
        <v>21</v>
      </c>
      <c r="T2611" t="s">
        <v>21</v>
      </c>
      <c r="U2611" t="s">
        <v>75</v>
      </c>
      <c r="V2611" s="2" t="s">
        <v>31</v>
      </c>
    </row>
    <row r="2612" spans="1:22" ht="156" x14ac:dyDescent="0.3">
      <c r="A2612" t="s">
        <v>49</v>
      </c>
      <c r="B2612" t="s">
        <v>519</v>
      </c>
      <c r="C2612" t="s">
        <v>1241</v>
      </c>
      <c r="D2612" t="s">
        <v>1491</v>
      </c>
      <c r="E2612" t="s">
        <v>49</v>
      </c>
      <c r="F2612" t="s">
        <v>21</v>
      </c>
      <c r="G2612" t="s">
        <v>21</v>
      </c>
      <c r="H2612" t="s">
        <v>22</v>
      </c>
      <c r="I2612" t="s">
        <v>41</v>
      </c>
      <c r="J2612" t="s">
        <v>24</v>
      </c>
      <c r="K2612" t="s">
        <v>25</v>
      </c>
      <c r="L2612" t="s">
        <v>21</v>
      </c>
      <c r="M2612" t="s">
        <v>28</v>
      </c>
      <c r="N2612" t="s">
        <v>21</v>
      </c>
      <c r="O2612" t="s">
        <v>21</v>
      </c>
      <c r="P2612" t="s">
        <v>72</v>
      </c>
      <c r="Q2612" t="s">
        <v>45</v>
      </c>
      <c r="R2612" t="s">
        <v>29</v>
      </c>
      <c r="S2612" t="s">
        <v>25</v>
      </c>
      <c r="T2612" t="s">
        <v>25</v>
      </c>
      <c r="U2612" t="s">
        <v>75</v>
      </c>
      <c r="V2612" s="2" t="s">
        <v>31</v>
      </c>
    </row>
    <row r="2613" spans="1:22" ht="140.4" x14ac:dyDescent="0.3">
      <c r="A2613" t="s">
        <v>141</v>
      </c>
      <c r="B2613" t="s">
        <v>174</v>
      </c>
      <c r="C2613" t="s">
        <v>1064</v>
      </c>
      <c r="D2613" t="s">
        <v>3742</v>
      </c>
      <c r="E2613" t="s">
        <v>102</v>
      </c>
      <c r="F2613" t="s">
        <v>21</v>
      </c>
      <c r="G2613" t="s">
        <v>21</v>
      </c>
      <c r="H2613" t="s">
        <v>22</v>
      </c>
      <c r="I2613" t="s">
        <v>35</v>
      </c>
      <c r="J2613" t="s">
        <v>24</v>
      </c>
      <c r="K2613" t="s">
        <v>25</v>
      </c>
      <c r="L2613" t="s">
        <v>25</v>
      </c>
      <c r="M2613" t="s">
        <v>28</v>
      </c>
      <c r="N2613" t="s">
        <v>25</v>
      </c>
      <c r="O2613" t="s">
        <v>21</v>
      </c>
      <c r="P2613" t="s">
        <v>27</v>
      </c>
      <c r="Q2613" t="s">
        <v>45</v>
      </c>
      <c r="R2613" t="s">
        <v>29</v>
      </c>
      <c r="S2613" t="s">
        <v>21</v>
      </c>
      <c r="T2613" t="s">
        <v>21</v>
      </c>
      <c r="U2613" t="s">
        <v>33</v>
      </c>
      <c r="V2613" s="2" t="s">
        <v>34</v>
      </c>
    </row>
    <row r="2614" spans="1:22" ht="156" x14ac:dyDescent="0.3">
      <c r="A2614" t="s">
        <v>73</v>
      </c>
      <c r="B2614" t="s">
        <v>311</v>
      </c>
      <c r="C2614" t="s">
        <v>312</v>
      </c>
      <c r="D2614" t="s">
        <v>322</v>
      </c>
      <c r="E2614" t="s">
        <v>73</v>
      </c>
      <c r="F2614" t="s">
        <v>21</v>
      </c>
      <c r="G2614" t="s">
        <v>21</v>
      </c>
      <c r="H2614" t="s">
        <v>50</v>
      </c>
      <c r="I2614" t="s">
        <v>41</v>
      </c>
      <c r="J2614" t="s">
        <v>24</v>
      </c>
      <c r="K2614" t="s">
        <v>25</v>
      </c>
      <c r="L2614" t="s">
        <v>25</v>
      </c>
      <c r="M2614" t="s">
        <v>28</v>
      </c>
      <c r="N2614" t="s">
        <v>25</v>
      </c>
      <c r="O2614" t="s">
        <v>21</v>
      </c>
      <c r="P2614" t="s">
        <v>27</v>
      </c>
      <c r="Q2614" t="s">
        <v>45</v>
      </c>
      <c r="R2614" t="s">
        <v>29</v>
      </c>
      <c r="S2614" t="s">
        <v>21</v>
      </c>
      <c r="T2614" t="s">
        <v>25</v>
      </c>
      <c r="U2614" t="s">
        <v>75</v>
      </c>
      <c r="V2614" s="2" t="s">
        <v>31</v>
      </c>
    </row>
    <row r="2615" spans="1:22" ht="156" x14ac:dyDescent="0.3">
      <c r="A2615" t="s">
        <v>32</v>
      </c>
      <c r="B2615" t="s">
        <v>1880</v>
      </c>
      <c r="C2615" t="s">
        <v>1961</v>
      </c>
      <c r="D2615" t="s">
        <v>2030</v>
      </c>
      <c r="E2615" t="s">
        <v>56</v>
      </c>
      <c r="F2615" t="s">
        <v>21</v>
      </c>
      <c r="G2615" t="s">
        <v>21</v>
      </c>
      <c r="H2615" t="s">
        <v>50</v>
      </c>
      <c r="I2615" t="s">
        <v>35</v>
      </c>
      <c r="J2615" t="s">
        <v>47</v>
      </c>
      <c r="K2615" t="s">
        <v>21</v>
      </c>
      <c r="L2615" t="s">
        <v>25</v>
      </c>
      <c r="M2615" t="s">
        <v>47</v>
      </c>
      <c r="N2615" t="s">
        <v>21</v>
      </c>
      <c r="O2615" t="s">
        <v>21</v>
      </c>
      <c r="P2615" t="s">
        <v>27</v>
      </c>
      <c r="Q2615" t="s">
        <v>45</v>
      </c>
      <c r="R2615" t="s">
        <v>28</v>
      </c>
      <c r="S2615" t="s">
        <v>21</v>
      </c>
      <c r="T2615" t="s">
        <v>25</v>
      </c>
      <c r="U2615" t="s">
        <v>33</v>
      </c>
      <c r="V2615" s="2" t="s">
        <v>31</v>
      </c>
    </row>
    <row r="2616" spans="1:22" ht="93.6" x14ac:dyDescent="0.3">
      <c r="A2616" t="s">
        <v>85</v>
      </c>
      <c r="B2616" t="s">
        <v>284</v>
      </c>
      <c r="C2616" t="s">
        <v>3784</v>
      </c>
      <c r="D2616" t="s">
        <v>4497</v>
      </c>
      <c r="E2616" t="s">
        <v>85</v>
      </c>
      <c r="F2616" t="s">
        <v>21</v>
      </c>
      <c r="G2616" t="s">
        <v>21</v>
      </c>
      <c r="H2616" t="s">
        <v>22</v>
      </c>
      <c r="I2616" t="s">
        <v>35</v>
      </c>
      <c r="J2616" t="s">
        <v>24</v>
      </c>
      <c r="K2616" t="s">
        <v>25</v>
      </c>
      <c r="L2616" t="s">
        <v>25</v>
      </c>
      <c r="M2616" t="s">
        <v>26</v>
      </c>
      <c r="N2616" t="s">
        <v>25</v>
      </c>
      <c r="O2616" t="s">
        <v>21</v>
      </c>
      <c r="P2616" t="s">
        <v>60</v>
      </c>
      <c r="Q2616" t="s">
        <v>45</v>
      </c>
      <c r="R2616" t="s">
        <v>29</v>
      </c>
      <c r="S2616" t="s">
        <v>21</v>
      </c>
      <c r="T2616" t="s">
        <v>21</v>
      </c>
      <c r="U2616" t="s">
        <v>33</v>
      </c>
      <c r="V2616" s="2" t="s">
        <v>51</v>
      </c>
    </row>
    <row r="2617" spans="1:22" x14ac:dyDescent="0.3">
      <c r="A2617" t="s">
        <v>67</v>
      </c>
      <c r="B2617" t="s">
        <v>1733</v>
      </c>
      <c r="C2617" t="s">
        <v>1859</v>
      </c>
      <c r="D2617" t="s">
        <v>2463</v>
      </c>
      <c r="E2617" t="s">
        <v>67</v>
      </c>
      <c r="F2617" t="s">
        <v>21</v>
      </c>
      <c r="G2617" t="s">
        <v>21</v>
      </c>
      <c r="H2617" t="s">
        <v>22</v>
      </c>
      <c r="I2617" t="s">
        <v>35</v>
      </c>
      <c r="J2617" t="s">
        <v>24</v>
      </c>
      <c r="K2617" t="s">
        <v>25</v>
      </c>
      <c r="L2617" t="s">
        <v>25</v>
      </c>
      <c r="M2617" t="s">
        <v>28</v>
      </c>
      <c r="N2617" t="s">
        <v>21</v>
      </c>
      <c r="O2617" t="s">
        <v>21</v>
      </c>
      <c r="P2617" t="s">
        <v>27</v>
      </c>
      <c r="Q2617" t="s">
        <v>45</v>
      </c>
      <c r="R2617" t="s">
        <v>45</v>
      </c>
      <c r="S2617" t="s">
        <v>21</v>
      </c>
      <c r="T2617" t="s">
        <v>21</v>
      </c>
      <c r="U2617" t="s">
        <v>33</v>
      </c>
      <c r="V2617" t="s">
        <v>111</v>
      </c>
    </row>
    <row r="2618" spans="1:22" ht="156" x14ac:dyDescent="0.3">
      <c r="A2618" t="s">
        <v>20</v>
      </c>
      <c r="B2618" t="s">
        <v>311</v>
      </c>
      <c r="C2618" t="s">
        <v>3021</v>
      </c>
      <c r="D2618" t="s">
        <v>3022</v>
      </c>
      <c r="E2618" t="s">
        <v>20</v>
      </c>
      <c r="F2618" t="s">
        <v>21</v>
      </c>
      <c r="G2618" t="s">
        <v>21</v>
      </c>
      <c r="H2618" t="s">
        <v>22</v>
      </c>
      <c r="I2618" t="s">
        <v>23</v>
      </c>
      <c r="J2618" t="s">
        <v>24</v>
      </c>
      <c r="K2618" t="s">
        <v>25</v>
      </c>
      <c r="L2618" t="s">
        <v>25</v>
      </c>
      <c r="M2618" t="s">
        <v>38</v>
      </c>
      <c r="N2618" t="s">
        <v>25</v>
      </c>
      <c r="O2618" t="s">
        <v>21</v>
      </c>
      <c r="P2618" t="s">
        <v>27</v>
      </c>
      <c r="Q2618" t="s">
        <v>28</v>
      </c>
      <c r="R2618" t="s">
        <v>29</v>
      </c>
      <c r="S2618" t="s">
        <v>21</v>
      </c>
      <c r="T2618" t="s">
        <v>25</v>
      </c>
      <c r="U2618" t="s">
        <v>30</v>
      </c>
      <c r="V2618" s="2" t="s">
        <v>31</v>
      </c>
    </row>
    <row r="2619" spans="1:22" ht="140.4" x14ac:dyDescent="0.3">
      <c r="A2619" t="s">
        <v>73</v>
      </c>
      <c r="B2619" t="s">
        <v>162</v>
      </c>
      <c r="C2619" t="s">
        <v>404</v>
      </c>
      <c r="D2619" t="s">
        <v>439</v>
      </c>
      <c r="E2619" t="s">
        <v>89</v>
      </c>
      <c r="F2619" t="s">
        <v>21</v>
      </c>
      <c r="G2619" t="s">
        <v>21</v>
      </c>
      <c r="H2619" t="s">
        <v>22</v>
      </c>
      <c r="I2619" t="s">
        <v>23</v>
      </c>
      <c r="J2619" t="s">
        <v>24</v>
      </c>
      <c r="K2619" t="s">
        <v>25</v>
      </c>
      <c r="L2619" t="s">
        <v>25</v>
      </c>
      <c r="M2619" t="s">
        <v>28</v>
      </c>
      <c r="N2619" t="s">
        <v>25</v>
      </c>
      <c r="O2619" t="s">
        <v>21</v>
      </c>
      <c r="P2619" t="s">
        <v>72</v>
      </c>
      <c r="Q2619" t="s">
        <v>28</v>
      </c>
      <c r="R2619" t="s">
        <v>29</v>
      </c>
      <c r="S2619" t="s">
        <v>21</v>
      </c>
      <c r="T2619" t="s">
        <v>21</v>
      </c>
      <c r="U2619" t="s">
        <v>33</v>
      </c>
      <c r="V2619" s="2" t="s">
        <v>34</v>
      </c>
    </row>
    <row r="2620" spans="1:22" ht="140.4" x14ac:dyDescent="0.3">
      <c r="A2620" t="s">
        <v>73</v>
      </c>
      <c r="B2620" t="s">
        <v>162</v>
      </c>
      <c r="C2620" t="s">
        <v>404</v>
      </c>
      <c r="D2620" t="s">
        <v>438</v>
      </c>
      <c r="E2620" t="s">
        <v>89</v>
      </c>
      <c r="F2620" t="s">
        <v>21</v>
      </c>
      <c r="G2620" t="s">
        <v>21</v>
      </c>
      <c r="H2620" t="s">
        <v>22</v>
      </c>
      <c r="I2620" t="s">
        <v>23</v>
      </c>
      <c r="J2620" t="s">
        <v>24</v>
      </c>
      <c r="K2620" t="s">
        <v>25</v>
      </c>
      <c r="L2620" t="s">
        <v>25</v>
      </c>
      <c r="M2620" t="s">
        <v>28</v>
      </c>
      <c r="N2620" t="s">
        <v>25</v>
      </c>
      <c r="O2620" t="s">
        <v>21</v>
      </c>
      <c r="P2620" t="s">
        <v>27</v>
      </c>
      <c r="Q2620" t="s">
        <v>28</v>
      </c>
      <c r="R2620" t="s">
        <v>29</v>
      </c>
      <c r="S2620" t="s">
        <v>21</v>
      </c>
      <c r="T2620" t="s">
        <v>21</v>
      </c>
      <c r="U2620" t="s">
        <v>33</v>
      </c>
      <c r="V2620" s="2" t="s">
        <v>34</v>
      </c>
    </row>
    <row r="2621" spans="1:22" ht="156" x14ac:dyDescent="0.3">
      <c r="A2621" t="s">
        <v>113</v>
      </c>
      <c r="B2621" t="s">
        <v>932</v>
      </c>
      <c r="C2621" t="s">
        <v>1388</v>
      </c>
      <c r="D2621" t="s">
        <v>1396</v>
      </c>
      <c r="E2621" t="s">
        <v>67</v>
      </c>
      <c r="F2621" t="s">
        <v>21</v>
      </c>
      <c r="G2621" t="s">
        <v>21</v>
      </c>
      <c r="H2621" t="s">
        <v>22</v>
      </c>
      <c r="I2621" t="s">
        <v>23</v>
      </c>
      <c r="J2621" t="s">
        <v>24</v>
      </c>
      <c r="K2621" t="s">
        <v>25</v>
      </c>
      <c r="L2621" t="s">
        <v>25</v>
      </c>
      <c r="M2621" t="s">
        <v>26</v>
      </c>
      <c r="N2621" t="s">
        <v>25</v>
      </c>
      <c r="O2621" t="s">
        <v>21</v>
      </c>
      <c r="P2621" t="s">
        <v>27</v>
      </c>
      <c r="Q2621" t="s">
        <v>28</v>
      </c>
      <c r="R2621" t="s">
        <v>28</v>
      </c>
      <c r="S2621" t="s">
        <v>21</v>
      </c>
      <c r="T2621" t="s">
        <v>21</v>
      </c>
      <c r="U2621" t="s">
        <v>30</v>
      </c>
      <c r="V2621" s="2" t="s">
        <v>31</v>
      </c>
    </row>
    <row r="2622" spans="1:22" ht="156" x14ac:dyDescent="0.3">
      <c r="A2622" t="s">
        <v>49</v>
      </c>
      <c r="B2622" t="s">
        <v>519</v>
      </c>
      <c r="C2622" t="s">
        <v>1241</v>
      </c>
      <c r="D2622" t="s">
        <v>1490</v>
      </c>
      <c r="E2622" t="s">
        <v>49</v>
      </c>
      <c r="F2622" t="s">
        <v>21</v>
      </c>
      <c r="G2622" t="s">
        <v>21</v>
      </c>
      <c r="H2622" t="s">
        <v>50</v>
      </c>
      <c r="I2622" t="s">
        <v>41</v>
      </c>
      <c r="J2622" t="s">
        <v>24</v>
      </c>
      <c r="K2622" t="s">
        <v>25</v>
      </c>
      <c r="L2622" t="s">
        <v>25</v>
      </c>
      <c r="M2622" t="s">
        <v>28</v>
      </c>
      <c r="N2622" t="s">
        <v>21</v>
      </c>
      <c r="O2622" t="s">
        <v>21</v>
      </c>
      <c r="P2622" t="s">
        <v>72</v>
      </c>
      <c r="Q2622" t="s">
        <v>45</v>
      </c>
      <c r="R2622" t="s">
        <v>28</v>
      </c>
      <c r="S2622" t="s">
        <v>21</v>
      </c>
      <c r="T2622" t="s">
        <v>25</v>
      </c>
      <c r="U2622" t="s">
        <v>30</v>
      </c>
      <c r="V2622" s="2" t="s">
        <v>31</v>
      </c>
    </row>
    <row r="2623" spans="1:22" ht="156" x14ac:dyDescent="0.3">
      <c r="A2623" t="s">
        <v>79</v>
      </c>
      <c r="B2623" t="s">
        <v>311</v>
      </c>
      <c r="C2623" t="s">
        <v>597</v>
      </c>
      <c r="D2623" t="s">
        <v>602</v>
      </c>
      <c r="E2623" t="s">
        <v>79</v>
      </c>
      <c r="F2623" t="s">
        <v>21</v>
      </c>
      <c r="G2623" t="s">
        <v>21</v>
      </c>
      <c r="H2623" t="s">
        <v>22</v>
      </c>
      <c r="I2623" t="s">
        <v>23</v>
      </c>
      <c r="J2623" t="s">
        <v>24</v>
      </c>
      <c r="K2623" t="s">
        <v>25</v>
      </c>
      <c r="L2623" t="s">
        <v>25</v>
      </c>
      <c r="M2623" t="s">
        <v>26</v>
      </c>
      <c r="N2623" t="s">
        <v>25</v>
      </c>
      <c r="O2623" t="s">
        <v>21</v>
      </c>
      <c r="P2623" t="s">
        <v>27</v>
      </c>
      <c r="Q2623" t="s">
        <v>45</v>
      </c>
      <c r="R2623" t="s">
        <v>28</v>
      </c>
      <c r="S2623" t="s">
        <v>21</v>
      </c>
      <c r="T2623" t="s">
        <v>25</v>
      </c>
      <c r="U2623" t="s">
        <v>33</v>
      </c>
      <c r="V2623" s="2" t="s">
        <v>31</v>
      </c>
    </row>
    <row r="2624" spans="1:22" x14ac:dyDescent="0.3">
      <c r="A2624" t="s">
        <v>71</v>
      </c>
      <c r="B2624" t="s">
        <v>963</v>
      </c>
      <c r="C2624" t="s">
        <v>2783</v>
      </c>
      <c r="D2624" t="s">
        <v>2810</v>
      </c>
      <c r="E2624" t="s">
        <v>71</v>
      </c>
      <c r="F2624" t="s">
        <v>21</v>
      </c>
      <c r="G2624" t="s">
        <v>25</v>
      </c>
    </row>
    <row r="2625" spans="1:22" ht="140.4" x14ac:dyDescent="0.3">
      <c r="A2625" t="s">
        <v>73</v>
      </c>
      <c r="B2625" t="s">
        <v>162</v>
      </c>
      <c r="C2625" t="s">
        <v>359</v>
      </c>
      <c r="D2625" t="s">
        <v>380</v>
      </c>
      <c r="E2625" t="s">
        <v>56</v>
      </c>
      <c r="F2625" t="s">
        <v>21</v>
      </c>
      <c r="G2625" t="s">
        <v>21</v>
      </c>
      <c r="H2625" t="s">
        <v>22</v>
      </c>
      <c r="I2625" t="s">
        <v>23</v>
      </c>
      <c r="J2625" t="s">
        <v>24</v>
      </c>
      <c r="K2625" t="s">
        <v>21</v>
      </c>
      <c r="L2625" t="s">
        <v>25</v>
      </c>
      <c r="M2625" t="s">
        <v>28</v>
      </c>
      <c r="N2625" t="s">
        <v>25</v>
      </c>
      <c r="O2625" t="s">
        <v>21</v>
      </c>
      <c r="P2625" t="s">
        <v>27</v>
      </c>
      <c r="Q2625" t="s">
        <v>45</v>
      </c>
      <c r="R2625" t="s">
        <v>29</v>
      </c>
      <c r="S2625" t="s">
        <v>21</v>
      </c>
      <c r="T2625" t="s">
        <v>21</v>
      </c>
      <c r="U2625" t="s">
        <v>42</v>
      </c>
      <c r="V2625" s="2" t="s">
        <v>34</v>
      </c>
    </row>
    <row r="2626" spans="1:22" x14ac:dyDescent="0.3">
      <c r="A2626" t="s">
        <v>56</v>
      </c>
      <c r="B2626" t="s">
        <v>1602</v>
      </c>
      <c r="C2626" t="s">
        <v>1638</v>
      </c>
      <c r="D2626" t="s">
        <v>2049</v>
      </c>
      <c r="E2626" t="s">
        <v>56</v>
      </c>
      <c r="F2626" t="s">
        <v>21</v>
      </c>
      <c r="G2626" t="s">
        <v>21</v>
      </c>
      <c r="H2626" t="s">
        <v>50</v>
      </c>
      <c r="I2626" t="s">
        <v>35</v>
      </c>
      <c r="J2626" t="s">
        <v>47</v>
      </c>
      <c r="K2626" t="s">
        <v>25</v>
      </c>
      <c r="L2626" t="s">
        <v>25</v>
      </c>
      <c r="M2626" t="s">
        <v>28</v>
      </c>
      <c r="N2626" t="s">
        <v>25</v>
      </c>
      <c r="O2626" t="s">
        <v>21</v>
      </c>
      <c r="P2626" t="s">
        <v>27</v>
      </c>
      <c r="Q2626" t="s">
        <v>45</v>
      </c>
      <c r="R2626" t="s">
        <v>45</v>
      </c>
      <c r="S2626" t="s">
        <v>21</v>
      </c>
      <c r="T2626" t="s">
        <v>21</v>
      </c>
      <c r="U2626" t="s">
        <v>30</v>
      </c>
      <c r="V2626" t="s">
        <v>103</v>
      </c>
    </row>
    <row r="2627" spans="1:22" ht="109.2" x14ac:dyDescent="0.3">
      <c r="A2627" t="s">
        <v>150</v>
      </c>
      <c r="B2627" t="s">
        <v>475</v>
      </c>
      <c r="C2627" t="s">
        <v>1005</v>
      </c>
      <c r="D2627" t="s">
        <v>5213</v>
      </c>
      <c r="E2627" t="s">
        <v>150</v>
      </c>
      <c r="F2627" t="s">
        <v>21</v>
      </c>
      <c r="G2627" t="s">
        <v>21</v>
      </c>
      <c r="H2627" t="s">
        <v>22</v>
      </c>
      <c r="I2627" t="s">
        <v>35</v>
      </c>
      <c r="J2627" t="s">
        <v>24</v>
      </c>
      <c r="K2627" t="s">
        <v>25</v>
      </c>
      <c r="L2627" t="s">
        <v>25</v>
      </c>
      <c r="M2627" t="s">
        <v>28</v>
      </c>
      <c r="N2627" t="s">
        <v>25</v>
      </c>
      <c r="O2627" t="s">
        <v>21</v>
      </c>
      <c r="P2627" t="s">
        <v>27</v>
      </c>
      <c r="Q2627" t="s">
        <v>45</v>
      </c>
      <c r="R2627" t="s">
        <v>29</v>
      </c>
      <c r="S2627" t="s">
        <v>21</v>
      </c>
      <c r="T2627" t="s">
        <v>21</v>
      </c>
      <c r="U2627" t="s">
        <v>42</v>
      </c>
      <c r="V2627" s="2" t="s">
        <v>91</v>
      </c>
    </row>
    <row r="2628" spans="1:22" ht="140.4" x14ac:dyDescent="0.3">
      <c r="A2628" t="s">
        <v>85</v>
      </c>
      <c r="B2628" t="s">
        <v>2570</v>
      </c>
      <c r="C2628" t="s">
        <v>2571</v>
      </c>
      <c r="D2628" t="s">
        <v>4501</v>
      </c>
      <c r="E2628" t="s">
        <v>85</v>
      </c>
      <c r="F2628" t="s">
        <v>21</v>
      </c>
      <c r="G2628" t="s">
        <v>21</v>
      </c>
      <c r="H2628" t="s">
        <v>54</v>
      </c>
      <c r="I2628" t="s">
        <v>35</v>
      </c>
      <c r="J2628" t="s">
        <v>24</v>
      </c>
      <c r="K2628" t="s">
        <v>25</v>
      </c>
      <c r="L2628" t="s">
        <v>25</v>
      </c>
      <c r="M2628" t="s">
        <v>38</v>
      </c>
      <c r="N2628" t="s">
        <v>25</v>
      </c>
      <c r="O2628" t="s">
        <v>21</v>
      </c>
      <c r="P2628" t="s">
        <v>80</v>
      </c>
      <c r="Q2628" t="s">
        <v>28</v>
      </c>
      <c r="R2628" t="s">
        <v>29</v>
      </c>
      <c r="S2628" t="s">
        <v>21</v>
      </c>
      <c r="T2628" t="s">
        <v>21</v>
      </c>
      <c r="U2628" t="s">
        <v>33</v>
      </c>
      <c r="V2628" s="2" t="s">
        <v>34</v>
      </c>
    </row>
    <row r="2629" spans="1:22" ht="124.8" x14ac:dyDescent="0.3">
      <c r="A2629" t="s">
        <v>32</v>
      </c>
      <c r="B2629" t="s">
        <v>1880</v>
      </c>
      <c r="C2629" t="s">
        <v>1961</v>
      </c>
      <c r="D2629" t="s">
        <v>2029</v>
      </c>
      <c r="E2629" t="s">
        <v>56</v>
      </c>
      <c r="F2629" t="s">
        <v>21</v>
      </c>
      <c r="G2629" t="s">
        <v>21</v>
      </c>
      <c r="H2629" t="s">
        <v>22</v>
      </c>
      <c r="I2629" t="s">
        <v>35</v>
      </c>
      <c r="J2629" t="s">
        <v>47</v>
      </c>
      <c r="K2629" t="s">
        <v>21</v>
      </c>
      <c r="L2629" t="s">
        <v>25</v>
      </c>
      <c r="M2629" t="s">
        <v>47</v>
      </c>
      <c r="N2629" t="s">
        <v>21</v>
      </c>
      <c r="O2629" t="s">
        <v>21</v>
      </c>
      <c r="P2629" t="s">
        <v>72</v>
      </c>
      <c r="Q2629" t="s">
        <v>45</v>
      </c>
      <c r="R2629" t="s">
        <v>47</v>
      </c>
      <c r="S2629" t="s">
        <v>21</v>
      </c>
      <c r="T2629" t="s">
        <v>21</v>
      </c>
      <c r="U2629" t="s">
        <v>33</v>
      </c>
      <c r="V2629" s="2" t="s">
        <v>94</v>
      </c>
    </row>
    <row r="2630" spans="1:22" ht="140.4" x14ac:dyDescent="0.3">
      <c r="A2630" t="s">
        <v>83</v>
      </c>
      <c r="B2630" t="s">
        <v>3634</v>
      </c>
      <c r="C2630" t="s">
        <v>3637</v>
      </c>
      <c r="D2630" t="s">
        <v>5052</v>
      </c>
      <c r="E2630" t="s">
        <v>83</v>
      </c>
      <c r="F2630" t="s">
        <v>21</v>
      </c>
      <c r="G2630" t="s">
        <v>21</v>
      </c>
      <c r="H2630" t="s">
        <v>22</v>
      </c>
      <c r="I2630" t="s">
        <v>23</v>
      </c>
      <c r="J2630" t="s">
        <v>24</v>
      </c>
      <c r="K2630" t="s">
        <v>25</v>
      </c>
      <c r="L2630" t="s">
        <v>25</v>
      </c>
      <c r="M2630" t="s">
        <v>28</v>
      </c>
      <c r="N2630" t="s">
        <v>21</v>
      </c>
      <c r="O2630" t="s">
        <v>21</v>
      </c>
      <c r="P2630" t="s">
        <v>27</v>
      </c>
      <c r="Q2630" t="s">
        <v>45</v>
      </c>
      <c r="R2630" t="s">
        <v>45</v>
      </c>
      <c r="S2630" t="s">
        <v>21</v>
      </c>
      <c r="T2630" t="s">
        <v>21</v>
      </c>
      <c r="U2630" t="s">
        <v>33</v>
      </c>
      <c r="V2630" s="2" t="s">
        <v>34</v>
      </c>
    </row>
    <row r="2631" spans="1:22" ht="140.4" x14ac:dyDescent="0.3">
      <c r="A2631" t="s">
        <v>83</v>
      </c>
      <c r="B2631" t="s">
        <v>3634</v>
      </c>
      <c r="C2631" t="s">
        <v>3635</v>
      </c>
      <c r="D2631" t="s">
        <v>5017</v>
      </c>
      <c r="E2631" t="s">
        <v>83</v>
      </c>
      <c r="F2631" t="s">
        <v>21</v>
      </c>
      <c r="G2631" t="s">
        <v>21</v>
      </c>
      <c r="H2631" t="s">
        <v>22</v>
      </c>
      <c r="I2631" t="s">
        <v>23</v>
      </c>
      <c r="J2631" t="s">
        <v>24</v>
      </c>
      <c r="K2631" t="s">
        <v>25</v>
      </c>
      <c r="L2631" t="s">
        <v>25</v>
      </c>
      <c r="M2631" t="s">
        <v>38</v>
      </c>
      <c r="N2631" t="s">
        <v>21</v>
      </c>
      <c r="O2631" t="s">
        <v>21</v>
      </c>
      <c r="P2631" t="s">
        <v>27</v>
      </c>
      <c r="Q2631" t="s">
        <v>45</v>
      </c>
      <c r="R2631" t="s">
        <v>29</v>
      </c>
      <c r="S2631" t="s">
        <v>21</v>
      </c>
      <c r="T2631" t="s">
        <v>21</v>
      </c>
      <c r="U2631" t="s">
        <v>33</v>
      </c>
      <c r="V2631" s="2" t="s">
        <v>34</v>
      </c>
    </row>
    <row r="2632" spans="1:22" ht="109.2" x14ac:dyDescent="0.3">
      <c r="A2632" t="s">
        <v>61</v>
      </c>
      <c r="B2632" t="s">
        <v>1190</v>
      </c>
      <c r="C2632" t="s">
        <v>1191</v>
      </c>
      <c r="D2632" t="s">
        <v>1250</v>
      </c>
      <c r="E2632" t="s">
        <v>61</v>
      </c>
      <c r="F2632" t="s">
        <v>21</v>
      </c>
      <c r="G2632" t="s">
        <v>21</v>
      </c>
      <c r="H2632" t="s">
        <v>22</v>
      </c>
      <c r="I2632" t="s">
        <v>23</v>
      </c>
      <c r="J2632" t="s">
        <v>24</v>
      </c>
      <c r="K2632" t="s">
        <v>25</v>
      </c>
      <c r="L2632" t="s">
        <v>25</v>
      </c>
      <c r="M2632" t="s">
        <v>38</v>
      </c>
      <c r="N2632" t="s">
        <v>25</v>
      </c>
      <c r="O2632" t="s">
        <v>21</v>
      </c>
      <c r="P2632" t="s">
        <v>27</v>
      </c>
      <c r="Q2632" t="s">
        <v>29</v>
      </c>
      <c r="R2632" t="s">
        <v>29</v>
      </c>
      <c r="S2632" t="s">
        <v>21</v>
      </c>
      <c r="T2632" t="s">
        <v>21</v>
      </c>
      <c r="U2632" t="s">
        <v>42</v>
      </c>
      <c r="V2632" s="2" t="s">
        <v>66</v>
      </c>
    </row>
    <row r="2633" spans="1:22" ht="140.4" x14ac:dyDescent="0.3">
      <c r="A2633" t="s">
        <v>138</v>
      </c>
      <c r="B2633" t="s">
        <v>932</v>
      </c>
      <c r="C2633" t="s">
        <v>3416</v>
      </c>
      <c r="D2633" t="s">
        <v>4760</v>
      </c>
      <c r="E2633" t="s">
        <v>138</v>
      </c>
      <c r="F2633" t="s">
        <v>21</v>
      </c>
      <c r="G2633" t="s">
        <v>21</v>
      </c>
      <c r="H2633" t="s">
        <v>22</v>
      </c>
      <c r="I2633" t="s">
        <v>23</v>
      </c>
      <c r="J2633" t="s">
        <v>24</v>
      </c>
      <c r="K2633" t="s">
        <v>25</v>
      </c>
      <c r="L2633" t="s">
        <v>25</v>
      </c>
      <c r="M2633" t="s">
        <v>38</v>
      </c>
      <c r="N2633" t="s">
        <v>25</v>
      </c>
      <c r="O2633" t="s">
        <v>21</v>
      </c>
      <c r="P2633" t="s">
        <v>27</v>
      </c>
      <c r="Q2633" t="s">
        <v>28</v>
      </c>
      <c r="R2633" t="s">
        <v>29</v>
      </c>
      <c r="S2633" t="s">
        <v>21</v>
      </c>
      <c r="T2633" t="s">
        <v>21</v>
      </c>
      <c r="U2633" t="s">
        <v>33</v>
      </c>
      <c r="V2633" s="2" t="s">
        <v>34</v>
      </c>
    </row>
    <row r="2634" spans="1:22" ht="109.2" x14ac:dyDescent="0.3">
      <c r="A2634" t="s">
        <v>71</v>
      </c>
      <c r="B2634" t="s">
        <v>2427</v>
      </c>
      <c r="C2634" t="s">
        <v>2896</v>
      </c>
      <c r="D2634" t="s">
        <v>2897</v>
      </c>
      <c r="E2634" t="s">
        <v>71</v>
      </c>
      <c r="F2634" t="s">
        <v>21</v>
      </c>
      <c r="G2634" t="s">
        <v>21</v>
      </c>
      <c r="H2634" t="s">
        <v>22</v>
      </c>
      <c r="I2634" t="s">
        <v>35</v>
      </c>
      <c r="J2634" t="s">
        <v>47</v>
      </c>
      <c r="K2634" t="s">
        <v>21</v>
      </c>
      <c r="L2634" t="s">
        <v>25</v>
      </c>
      <c r="M2634" t="s">
        <v>47</v>
      </c>
      <c r="N2634" t="s">
        <v>21</v>
      </c>
      <c r="O2634" t="s">
        <v>21</v>
      </c>
      <c r="P2634" s="2" t="s">
        <v>96</v>
      </c>
      <c r="Q2634" t="s">
        <v>45</v>
      </c>
      <c r="R2634" t="s">
        <v>47</v>
      </c>
      <c r="S2634" t="s">
        <v>21</v>
      </c>
      <c r="T2634" t="s">
        <v>21</v>
      </c>
      <c r="U2634" t="s">
        <v>42</v>
      </c>
      <c r="V2634" s="2" t="s">
        <v>46</v>
      </c>
    </row>
    <row r="2635" spans="1:22" x14ac:dyDescent="0.3">
      <c r="A2635" t="s">
        <v>56</v>
      </c>
      <c r="B2635" t="s">
        <v>1861</v>
      </c>
      <c r="C2635" t="s">
        <v>1870</v>
      </c>
      <c r="D2635" t="s">
        <v>2140</v>
      </c>
      <c r="E2635" t="s">
        <v>56</v>
      </c>
      <c r="F2635" t="s">
        <v>21</v>
      </c>
      <c r="G2635" t="s">
        <v>21</v>
      </c>
      <c r="H2635" t="s">
        <v>22</v>
      </c>
      <c r="I2635" t="s">
        <v>35</v>
      </c>
      <c r="J2635" t="s">
        <v>24</v>
      </c>
      <c r="K2635" t="s">
        <v>25</v>
      </c>
      <c r="L2635" t="s">
        <v>21</v>
      </c>
      <c r="M2635" t="s">
        <v>47</v>
      </c>
      <c r="N2635" t="s">
        <v>21</v>
      </c>
      <c r="O2635" t="s">
        <v>21</v>
      </c>
      <c r="P2635" t="s">
        <v>72</v>
      </c>
      <c r="Q2635" t="s">
        <v>45</v>
      </c>
      <c r="R2635" t="s">
        <v>29</v>
      </c>
      <c r="S2635" t="s">
        <v>21</v>
      </c>
      <c r="T2635" t="s">
        <v>21</v>
      </c>
      <c r="U2635" t="s">
        <v>42</v>
      </c>
      <c r="V2635" t="s">
        <v>63</v>
      </c>
    </row>
    <row r="2636" spans="1:22" ht="156" x14ac:dyDescent="0.3">
      <c r="A2636" t="s">
        <v>138</v>
      </c>
      <c r="B2636" t="s">
        <v>475</v>
      </c>
      <c r="C2636" t="s">
        <v>4730</v>
      </c>
      <c r="D2636" t="s">
        <v>4736</v>
      </c>
      <c r="E2636" t="s">
        <v>138</v>
      </c>
      <c r="F2636" t="s">
        <v>21</v>
      </c>
      <c r="G2636" t="s">
        <v>21</v>
      </c>
      <c r="H2636" t="s">
        <v>22</v>
      </c>
      <c r="I2636" t="s">
        <v>23</v>
      </c>
      <c r="J2636" t="s">
        <v>24</v>
      </c>
      <c r="K2636" t="s">
        <v>25</v>
      </c>
      <c r="L2636" t="s">
        <v>25</v>
      </c>
      <c r="M2636" t="s">
        <v>38</v>
      </c>
      <c r="N2636" t="s">
        <v>25</v>
      </c>
      <c r="O2636" t="s">
        <v>21</v>
      </c>
      <c r="P2636" t="s">
        <v>27</v>
      </c>
      <c r="Q2636" t="s">
        <v>28</v>
      </c>
      <c r="R2636" t="s">
        <v>29</v>
      </c>
      <c r="S2636" t="s">
        <v>21</v>
      </c>
      <c r="T2636" t="s">
        <v>21</v>
      </c>
      <c r="U2636" t="s">
        <v>33</v>
      </c>
      <c r="V2636" s="2" t="s">
        <v>31</v>
      </c>
    </row>
    <row r="2637" spans="1:22" ht="140.4" x14ac:dyDescent="0.3">
      <c r="A2637" t="s">
        <v>61</v>
      </c>
      <c r="B2637" t="s">
        <v>847</v>
      </c>
      <c r="C2637" t="s">
        <v>1069</v>
      </c>
      <c r="D2637" t="s">
        <v>1251</v>
      </c>
      <c r="E2637" t="s">
        <v>61</v>
      </c>
      <c r="F2637" t="s">
        <v>21</v>
      </c>
      <c r="G2637" t="s">
        <v>21</v>
      </c>
      <c r="H2637" t="s">
        <v>22</v>
      </c>
      <c r="I2637" t="s">
        <v>35</v>
      </c>
      <c r="J2637" t="s">
        <v>24</v>
      </c>
      <c r="K2637" t="s">
        <v>25</v>
      </c>
      <c r="L2637" t="s">
        <v>25</v>
      </c>
      <c r="M2637" t="s">
        <v>26</v>
      </c>
      <c r="N2637" t="s">
        <v>25</v>
      </c>
      <c r="O2637" t="s">
        <v>21</v>
      </c>
      <c r="P2637" t="s">
        <v>27</v>
      </c>
      <c r="Q2637" t="s">
        <v>45</v>
      </c>
      <c r="R2637" t="s">
        <v>29</v>
      </c>
      <c r="S2637" t="s">
        <v>21</v>
      </c>
      <c r="T2637" t="s">
        <v>21</v>
      </c>
      <c r="U2637" t="s">
        <v>33</v>
      </c>
      <c r="V2637" s="2" t="s">
        <v>34</v>
      </c>
    </row>
    <row r="2638" spans="1:22" ht="109.2" x14ac:dyDescent="0.3">
      <c r="A2638" t="s">
        <v>39</v>
      </c>
      <c r="B2638" t="s">
        <v>478</v>
      </c>
      <c r="C2638" t="s">
        <v>5325</v>
      </c>
      <c r="D2638" t="s">
        <v>652</v>
      </c>
      <c r="E2638" t="s">
        <v>39</v>
      </c>
      <c r="F2638" t="s">
        <v>21</v>
      </c>
      <c r="G2638" t="s">
        <v>21</v>
      </c>
      <c r="H2638" t="s">
        <v>22</v>
      </c>
      <c r="I2638" t="s">
        <v>23</v>
      </c>
      <c r="J2638" t="s">
        <v>24</v>
      </c>
      <c r="K2638" t="s">
        <v>25</v>
      </c>
      <c r="L2638" t="s">
        <v>25</v>
      </c>
      <c r="M2638" t="s">
        <v>26</v>
      </c>
      <c r="N2638" t="s">
        <v>25</v>
      </c>
      <c r="O2638" t="s">
        <v>21</v>
      </c>
      <c r="P2638" t="s">
        <v>27</v>
      </c>
      <c r="Q2638" t="s">
        <v>45</v>
      </c>
      <c r="R2638" t="s">
        <v>29</v>
      </c>
      <c r="S2638" t="s">
        <v>21</v>
      </c>
      <c r="T2638" t="s">
        <v>21</v>
      </c>
      <c r="U2638" t="s">
        <v>33</v>
      </c>
      <c r="V2638" s="2" t="s">
        <v>66</v>
      </c>
    </row>
    <row r="2639" spans="1:22" ht="140.4" x14ac:dyDescent="0.3">
      <c r="A2639" t="s">
        <v>138</v>
      </c>
      <c r="B2639" t="s">
        <v>519</v>
      </c>
      <c r="C2639" t="s">
        <v>3183</v>
      </c>
      <c r="D2639" t="s">
        <v>4755</v>
      </c>
      <c r="E2639" t="s">
        <v>138</v>
      </c>
      <c r="F2639" t="s">
        <v>21</v>
      </c>
      <c r="G2639" t="s">
        <v>21</v>
      </c>
      <c r="H2639" t="s">
        <v>22</v>
      </c>
      <c r="I2639" t="s">
        <v>23</v>
      </c>
      <c r="J2639" t="s">
        <v>24</v>
      </c>
      <c r="K2639" t="s">
        <v>25</v>
      </c>
      <c r="L2639" t="s">
        <v>25</v>
      </c>
      <c r="M2639" t="s">
        <v>38</v>
      </c>
      <c r="N2639" t="s">
        <v>25</v>
      </c>
      <c r="O2639" t="s">
        <v>21</v>
      </c>
      <c r="P2639" t="s">
        <v>27</v>
      </c>
      <c r="Q2639" t="s">
        <v>29</v>
      </c>
      <c r="R2639" t="s">
        <v>29</v>
      </c>
      <c r="S2639" t="s">
        <v>21</v>
      </c>
      <c r="T2639" t="s">
        <v>21</v>
      </c>
      <c r="U2639" t="s">
        <v>33</v>
      </c>
      <c r="V2639" s="2" t="s">
        <v>34</v>
      </c>
    </row>
    <row r="2640" spans="1:22" x14ac:dyDescent="0.3">
      <c r="A2640" t="s">
        <v>158</v>
      </c>
      <c r="B2640" t="s">
        <v>162</v>
      </c>
      <c r="C2640" t="s">
        <v>5261</v>
      </c>
      <c r="D2640" t="s">
        <v>5273</v>
      </c>
      <c r="E2640" t="s">
        <v>158</v>
      </c>
      <c r="F2640" t="s">
        <v>21</v>
      </c>
      <c r="G2640" t="s">
        <v>21</v>
      </c>
      <c r="H2640" t="s">
        <v>54</v>
      </c>
      <c r="I2640" t="s">
        <v>35</v>
      </c>
      <c r="J2640" t="s">
        <v>47</v>
      </c>
      <c r="K2640" t="s">
        <v>21</v>
      </c>
      <c r="L2640" t="s">
        <v>21</v>
      </c>
      <c r="M2640" t="s">
        <v>28</v>
      </c>
      <c r="N2640" t="s">
        <v>21</v>
      </c>
      <c r="O2640" t="s">
        <v>21</v>
      </c>
      <c r="P2640" t="s">
        <v>27</v>
      </c>
      <c r="Q2640" t="s">
        <v>45</v>
      </c>
      <c r="R2640" t="s">
        <v>29</v>
      </c>
      <c r="S2640" t="s">
        <v>21</v>
      </c>
      <c r="T2640" t="s">
        <v>21</v>
      </c>
      <c r="U2640" t="s">
        <v>33</v>
      </c>
      <c r="V2640" t="s">
        <v>101</v>
      </c>
    </row>
    <row r="2641" spans="1:22" ht="78" x14ac:dyDescent="0.3">
      <c r="A2641" t="s">
        <v>158</v>
      </c>
      <c r="B2641" t="s">
        <v>162</v>
      </c>
      <c r="C2641" t="s">
        <v>5261</v>
      </c>
      <c r="D2641" t="s">
        <v>5263</v>
      </c>
      <c r="E2641" t="s">
        <v>158</v>
      </c>
      <c r="F2641" t="s">
        <v>21</v>
      </c>
      <c r="G2641" t="s">
        <v>21</v>
      </c>
      <c r="H2641" t="s">
        <v>54</v>
      </c>
      <c r="I2641" t="s">
        <v>35</v>
      </c>
      <c r="J2641" t="s">
        <v>24</v>
      </c>
      <c r="K2641" t="s">
        <v>21</v>
      </c>
      <c r="L2641" t="s">
        <v>25</v>
      </c>
      <c r="M2641" t="s">
        <v>28</v>
      </c>
      <c r="N2641" t="s">
        <v>25</v>
      </c>
      <c r="O2641" t="s">
        <v>21</v>
      </c>
      <c r="P2641" t="s">
        <v>27</v>
      </c>
      <c r="Q2641" t="s">
        <v>45</v>
      </c>
      <c r="R2641" t="s">
        <v>28</v>
      </c>
      <c r="S2641" t="s">
        <v>21</v>
      </c>
      <c r="T2641" t="s">
        <v>21</v>
      </c>
      <c r="U2641" t="s">
        <v>42</v>
      </c>
      <c r="V2641" s="2" t="s">
        <v>105</v>
      </c>
    </row>
    <row r="2642" spans="1:22" ht="140.4" x14ac:dyDescent="0.3">
      <c r="A2642" t="s">
        <v>62</v>
      </c>
      <c r="B2642" t="s">
        <v>1767</v>
      </c>
      <c r="C2642" t="s">
        <v>1789</v>
      </c>
      <c r="D2642" t="s">
        <v>1800</v>
      </c>
      <c r="E2642" t="s">
        <v>32</v>
      </c>
      <c r="F2642" t="s">
        <v>21</v>
      </c>
      <c r="G2642" t="s">
        <v>21</v>
      </c>
      <c r="H2642" t="s">
        <v>22</v>
      </c>
      <c r="I2642" t="s">
        <v>41</v>
      </c>
      <c r="J2642" t="s">
        <v>24</v>
      </c>
      <c r="K2642" t="s">
        <v>21</v>
      </c>
      <c r="L2642" t="s">
        <v>21</v>
      </c>
      <c r="M2642" t="s">
        <v>47</v>
      </c>
      <c r="N2642" t="s">
        <v>21</v>
      </c>
      <c r="O2642" t="s">
        <v>21</v>
      </c>
      <c r="P2642" t="s">
        <v>27</v>
      </c>
      <c r="Q2642" t="s">
        <v>45</v>
      </c>
      <c r="R2642" t="s">
        <v>29</v>
      </c>
      <c r="S2642" t="s">
        <v>21</v>
      </c>
      <c r="T2642" t="s">
        <v>21</v>
      </c>
      <c r="U2642" t="s">
        <v>33</v>
      </c>
      <c r="V2642" s="2" t="s">
        <v>34</v>
      </c>
    </row>
    <row r="2643" spans="1:22" ht="140.4" x14ac:dyDescent="0.3">
      <c r="A2643" t="s">
        <v>136</v>
      </c>
      <c r="B2643" t="s">
        <v>2870</v>
      </c>
      <c r="C2643" t="s">
        <v>3618</v>
      </c>
      <c r="D2643" t="s">
        <v>4833</v>
      </c>
      <c r="E2643" t="s">
        <v>136</v>
      </c>
      <c r="F2643" t="s">
        <v>21</v>
      </c>
      <c r="G2643" t="s">
        <v>21</v>
      </c>
      <c r="H2643" t="s">
        <v>22</v>
      </c>
      <c r="I2643" t="s">
        <v>23</v>
      </c>
      <c r="J2643" t="s">
        <v>24</v>
      </c>
      <c r="K2643" t="s">
        <v>25</v>
      </c>
      <c r="L2643" t="s">
        <v>25</v>
      </c>
      <c r="M2643" t="s">
        <v>38</v>
      </c>
      <c r="N2643" t="s">
        <v>25</v>
      </c>
      <c r="O2643" t="s">
        <v>21</v>
      </c>
      <c r="P2643" s="2" t="s">
        <v>100</v>
      </c>
      <c r="Q2643" t="s">
        <v>28</v>
      </c>
      <c r="R2643" t="s">
        <v>29</v>
      </c>
      <c r="S2643" t="s">
        <v>21</v>
      </c>
      <c r="T2643" t="s">
        <v>21</v>
      </c>
      <c r="U2643" t="s">
        <v>33</v>
      </c>
      <c r="V2643" s="2" t="s">
        <v>34</v>
      </c>
    </row>
    <row r="2644" spans="1:22" ht="140.4" x14ac:dyDescent="0.3">
      <c r="A2644" t="s">
        <v>135</v>
      </c>
      <c r="B2644" t="s">
        <v>847</v>
      </c>
      <c r="C2644" t="s">
        <v>4883</v>
      </c>
      <c r="D2644" t="s">
        <v>4888</v>
      </c>
      <c r="E2644" t="s">
        <v>135</v>
      </c>
      <c r="F2644" t="s">
        <v>21</v>
      </c>
      <c r="G2644" t="s">
        <v>21</v>
      </c>
      <c r="H2644" t="s">
        <v>22</v>
      </c>
      <c r="I2644" t="s">
        <v>23</v>
      </c>
      <c r="J2644" t="s">
        <v>24</v>
      </c>
      <c r="K2644" t="s">
        <v>25</v>
      </c>
      <c r="L2644" t="s">
        <v>25</v>
      </c>
      <c r="M2644" t="s">
        <v>38</v>
      </c>
      <c r="N2644" t="s">
        <v>25</v>
      </c>
      <c r="O2644" t="s">
        <v>21</v>
      </c>
      <c r="P2644" t="s">
        <v>27</v>
      </c>
      <c r="Q2644" t="s">
        <v>29</v>
      </c>
      <c r="R2644" t="s">
        <v>29</v>
      </c>
      <c r="S2644" t="s">
        <v>25</v>
      </c>
      <c r="T2644" t="s">
        <v>21</v>
      </c>
      <c r="U2644" t="s">
        <v>30</v>
      </c>
      <c r="V2644" s="2" t="s">
        <v>34</v>
      </c>
    </row>
    <row r="2645" spans="1:22" ht="156" x14ac:dyDescent="0.3">
      <c r="A2645" t="s">
        <v>40</v>
      </c>
      <c r="B2645" t="s">
        <v>963</v>
      </c>
      <c r="C2645" t="s">
        <v>3369</v>
      </c>
      <c r="D2645" t="s">
        <v>3383</v>
      </c>
      <c r="E2645" t="s">
        <v>40</v>
      </c>
      <c r="F2645" t="s">
        <v>21</v>
      </c>
      <c r="G2645" t="s">
        <v>21</v>
      </c>
      <c r="H2645" t="s">
        <v>54</v>
      </c>
      <c r="I2645" t="s">
        <v>35</v>
      </c>
      <c r="J2645" t="s">
        <v>24</v>
      </c>
      <c r="K2645" t="s">
        <v>25</v>
      </c>
      <c r="L2645" t="s">
        <v>25</v>
      </c>
      <c r="M2645" t="s">
        <v>28</v>
      </c>
      <c r="N2645" t="s">
        <v>21</v>
      </c>
      <c r="O2645" t="s">
        <v>21</v>
      </c>
      <c r="P2645" t="s">
        <v>27</v>
      </c>
      <c r="Q2645" t="s">
        <v>45</v>
      </c>
      <c r="R2645" t="s">
        <v>28</v>
      </c>
      <c r="S2645" t="s">
        <v>21</v>
      </c>
      <c r="T2645" t="s">
        <v>21</v>
      </c>
      <c r="U2645" t="s">
        <v>33</v>
      </c>
      <c r="V2645" s="2" t="s">
        <v>31</v>
      </c>
    </row>
    <row r="2646" spans="1:22" ht="62.4" x14ac:dyDescent="0.3">
      <c r="A2646" t="s">
        <v>59</v>
      </c>
      <c r="B2646" t="s">
        <v>3366</v>
      </c>
      <c r="C2646" t="s">
        <v>3590</v>
      </c>
      <c r="D2646" t="s">
        <v>3625</v>
      </c>
      <c r="E2646" t="s">
        <v>59</v>
      </c>
      <c r="F2646" t="s">
        <v>21</v>
      </c>
      <c r="G2646" t="s">
        <v>21</v>
      </c>
      <c r="H2646" t="s">
        <v>22</v>
      </c>
      <c r="I2646" t="s">
        <v>23</v>
      </c>
      <c r="J2646" t="s">
        <v>47</v>
      </c>
      <c r="K2646" t="s">
        <v>21</v>
      </c>
      <c r="L2646" t="s">
        <v>21</v>
      </c>
      <c r="M2646" t="s">
        <v>47</v>
      </c>
      <c r="N2646" t="s">
        <v>21</v>
      </c>
      <c r="O2646" t="s">
        <v>21</v>
      </c>
      <c r="P2646" t="s">
        <v>27</v>
      </c>
      <c r="Q2646" t="s">
        <v>45</v>
      </c>
      <c r="R2646" t="s">
        <v>45</v>
      </c>
      <c r="S2646" t="s">
        <v>21</v>
      </c>
      <c r="T2646" t="s">
        <v>21</v>
      </c>
      <c r="U2646" t="s">
        <v>33</v>
      </c>
      <c r="V2646" s="2" t="s">
        <v>68</v>
      </c>
    </row>
    <row r="2647" spans="1:22" ht="140.4" x14ac:dyDescent="0.3">
      <c r="A2647" t="s">
        <v>135</v>
      </c>
      <c r="B2647" t="s">
        <v>162</v>
      </c>
      <c r="C2647" t="s">
        <v>3520</v>
      </c>
      <c r="D2647" t="s">
        <v>4912</v>
      </c>
      <c r="E2647" t="s">
        <v>135</v>
      </c>
      <c r="F2647" t="s">
        <v>21</v>
      </c>
      <c r="G2647" t="s">
        <v>21</v>
      </c>
      <c r="H2647" t="s">
        <v>22</v>
      </c>
      <c r="I2647" t="s">
        <v>23</v>
      </c>
      <c r="J2647" t="s">
        <v>24</v>
      </c>
      <c r="K2647" t="s">
        <v>25</v>
      </c>
      <c r="L2647" t="s">
        <v>25</v>
      </c>
      <c r="M2647" t="s">
        <v>26</v>
      </c>
      <c r="N2647" t="s">
        <v>25</v>
      </c>
      <c r="O2647" t="s">
        <v>21</v>
      </c>
      <c r="P2647" t="s">
        <v>27</v>
      </c>
      <c r="Q2647" t="s">
        <v>28</v>
      </c>
      <c r="R2647" t="s">
        <v>29</v>
      </c>
      <c r="S2647" t="s">
        <v>21</v>
      </c>
      <c r="T2647" t="s">
        <v>25</v>
      </c>
      <c r="U2647" t="s">
        <v>30</v>
      </c>
      <c r="V2647" s="2" t="s">
        <v>34</v>
      </c>
    </row>
    <row r="2648" spans="1:22" x14ac:dyDescent="0.3">
      <c r="A2648" t="s">
        <v>56</v>
      </c>
      <c r="B2648" t="s">
        <v>1861</v>
      </c>
      <c r="C2648" t="s">
        <v>2177</v>
      </c>
      <c r="D2648" t="s">
        <v>2186</v>
      </c>
      <c r="E2648" t="s">
        <v>65</v>
      </c>
      <c r="F2648" t="s">
        <v>21</v>
      </c>
      <c r="G2648" t="s">
        <v>21</v>
      </c>
      <c r="H2648" t="s">
        <v>22</v>
      </c>
      <c r="I2648" t="s">
        <v>35</v>
      </c>
      <c r="J2648" t="s">
        <v>24</v>
      </c>
      <c r="K2648" t="s">
        <v>25</v>
      </c>
      <c r="L2648" t="s">
        <v>21</v>
      </c>
      <c r="M2648" t="s">
        <v>28</v>
      </c>
      <c r="N2648" t="s">
        <v>21</v>
      </c>
      <c r="O2648" t="s">
        <v>21</v>
      </c>
      <c r="P2648" t="s">
        <v>80</v>
      </c>
      <c r="Q2648" t="s">
        <v>45</v>
      </c>
      <c r="R2648" t="s">
        <v>29</v>
      </c>
      <c r="S2648" t="s">
        <v>21</v>
      </c>
      <c r="T2648" t="s">
        <v>21</v>
      </c>
      <c r="U2648" t="s">
        <v>42</v>
      </c>
      <c r="V2648" t="s">
        <v>63</v>
      </c>
    </row>
    <row r="2649" spans="1:22" x14ac:dyDescent="0.3">
      <c r="A2649" t="s">
        <v>79</v>
      </c>
      <c r="B2649" t="s">
        <v>478</v>
      </c>
      <c r="C2649" t="s">
        <v>558</v>
      </c>
      <c r="D2649" t="s">
        <v>594</v>
      </c>
      <c r="E2649" t="s">
        <v>79</v>
      </c>
      <c r="F2649" t="s">
        <v>21</v>
      </c>
      <c r="G2649" t="s">
        <v>25</v>
      </c>
    </row>
    <row r="2650" spans="1:22" ht="140.4" x14ac:dyDescent="0.3">
      <c r="A2650" t="s">
        <v>138</v>
      </c>
      <c r="B2650" t="s">
        <v>284</v>
      </c>
      <c r="C2650" t="s">
        <v>4783</v>
      </c>
      <c r="D2650" t="s">
        <v>4788</v>
      </c>
      <c r="E2650" t="s">
        <v>138</v>
      </c>
      <c r="F2650" t="s">
        <v>21</v>
      </c>
      <c r="G2650" t="s">
        <v>21</v>
      </c>
      <c r="H2650" t="s">
        <v>22</v>
      </c>
      <c r="I2650" t="s">
        <v>23</v>
      </c>
      <c r="J2650" t="s">
        <v>24</v>
      </c>
      <c r="K2650" t="s">
        <v>25</v>
      </c>
      <c r="L2650" t="s">
        <v>25</v>
      </c>
      <c r="M2650" t="s">
        <v>26</v>
      </c>
      <c r="N2650" t="s">
        <v>25</v>
      </c>
      <c r="O2650" t="s">
        <v>21</v>
      </c>
      <c r="P2650" s="2" t="s">
        <v>112</v>
      </c>
      <c r="Q2650" t="s">
        <v>45</v>
      </c>
      <c r="R2650" t="s">
        <v>29</v>
      </c>
      <c r="S2650" t="s">
        <v>25</v>
      </c>
      <c r="T2650" t="s">
        <v>21</v>
      </c>
      <c r="U2650" t="s">
        <v>30</v>
      </c>
      <c r="V2650" s="2" t="s">
        <v>34</v>
      </c>
    </row>
    <row r="2651" spans="1:22" ht="140.4" x14ac:dyDescent="0.3">
      <c r="A2651" t="s">
        <v>135</v>
      </c>
      <c r="B2651" t="s">
        <v>162</v>
      </c>
      <c r="C2651" t="s">
        <v>3517</v>
      </c>
      <c r="D2651" t="s">
        <v>4927</v>
      </c>
      <c r="E2651" t="s">
        <v>135</v>
      </c>
      <c r="F2651" t="s">
        <v>21</v>
      </c>
      <c r="G2651" t="s">
        <v>21</v>
      </c>
      <c r="H2651" t="s">
        <v>22</v>
      </c>
      <c r="I2651" t="s">
        <v>35</v>
      </c>
      <c r="J2651" t="s">
        <v>24</v>
      </c>
      <c r="K2651" t="s">
        <v>21</v>
      </c>
      <c r="L2651" t="s">
        <v>25</v>
      </c>
      <c r="M2651" t="s">
        <v>26</v>
      </c>
      <c r="N2651" t="s">
        <v>25</v>
      </c>
      <c r="O2651" t="s">
        <v>21</v>
      </c>
      <c r="P2651" t="s">
        <v>27</v>
      </c>
      <c r="Q2651" t="s">
        <v>29</v>
      </c>
      <c r="R2651" t="s">
        <v>29</v>
      </c>
      <c r="S2651" t="s">
        <v>21</v>
      </c>
      <c r="T2651" t="s">
        <v>25</v>
      </c>
      <c r="U2651" t="s">
        <v>33</v>
      </c>
      <c r="V2651" s="2" t="s">
        <v>34</v>
      </c>
    </row>
    <row r="2652" spans="1:22" ht="156" x14ac:dyDescent="0.3">
      <c r="A2652" t="s">
        <v>61</v>
      </c>
      <c r="B2652" t="s">
        <v>519</v>
      </c>
      <c r="C2652" t="s">
        <v>1241</v>
      </c>
      <c r="D2652" t="s">
        <v>1281</v>
      </c>
      <c r="E2652" t="s">
        <v>61</v>
      </c>
      <c r="F2652" t="s">
        <v>21</v>
      </c>
      <c r="G2652" t="s">
        <v>21</v>
      </c>
      <c r="H2652" t="s">
        <v>22</v>
      </c>
      <c r="I2652" t="s">
        <v>23</v>
      </c>
      <c r="J2652" t="s">
        <v>24</v>
      </c>
      <c r="K2652" t="s">
        <v>21</v>
      </c>
      <c r="L2652" t="s">
        <v>21</v>
      </c>
      <c r="M2652" t="s">
        <v>28</v>
      </c>
      <c r="N2652" t="s">
        <v>21</v>
      </c>
      <c r="O2652" t="s">
        <v>21</v>
      </c>
      <c r="P2652" t="s">
        <v>72</v>
      </c>
      <c r="Q2652" t="s">
        <v>45</v>
      </c>
      <c r="R2652" t="s">
        <v>28</v>
      </c>
      <c r="S2652" t="s">
        <v>21</v>
      </c>
      <c r="T2652" t="s">
        <v>25</v>
      </c>
      <c r="U2652" t="s">
        <v>30</v>
      </c>
      <c r="V2652" s="2" t="s">
        <v>31</v>
      </c>
    </row>
    <row r="2653" spans="1:22" ht="140.4" x14ac:dyDescent="0.3">
      <c r="A2653" t="s">
        <v>32</v>
      </c>
      <c r="B2653" t="s">
        <v>1602</v>
      </c>
      <c r="C2653" t="s">
        <v>1603</v>
      </c>
      <c r="D2653" t="s">
        <v>1842</v>
      </c>
      <c r="E2653" t="s">
        <v>32</v>
      </c>
      <c r="F2653" t="s">
        <v>21</v>
      </c>
      <c r="G2653" t="s">
        <v>21</v>
      </c>
      <c r="H2653" t="s">
        <v>22</v>
      </c>
      <c r="I2653" t="s">
        <v>23</v>
      </c>
      <c r="J2653" t="s">
        <v>24</v>
      </c>
      <c r="K2653" t="s">
        <v>25</v>
      </c>
      <c r="L2653" t="s">
        <v>25</v>
      </c>
      <c r="M2653" t="s">
        <v>26</v>
      </c>
      <c r="N2653" t="s">
        <v>25</v>
      </c>
      <c r="O2653" t="s">
        <v>21</v>
      </c>
      <c r="P2653" t="s">
        <v>27</v>
      </c>
      <c r="Q2653" t="s">
        <v>47</v>
      </c>
      <c r="R2653" t="s">
        <v>29</v>
      </c>
      <c r="S2653" t="s">
        <v>21</v>
      </c>
      <c r="T2653" t="s">
        <v>21</v>
      </c>
      <c r="U2653" t="s">
        <v>30</v>
      </c>
      <c r="V2653" s="2" t="s">
        <v>34</v>
      </c>
    </row>
    <row r="2654" spans="1:22" x14ac:dyDescent="0.3">
      <c r="A2654" t="s">
        <v>55</v>
      </c>
      <c r="B2654" t="s">
        <v>847</v>
      </c>
      <c r="C2654" t="s">
        <v>848</v>
      </c>
      <c r="D2654" t="s">
        <v>856</v>
      </c>
      <c r="E2654" t="s">
        <v>52</v>
      </c>
      <c r="F2654" t="s">
        <v>25</v>
      </c>
      <c r="G2654" t="s">
        <v>25</v>
      </c>
    </row>
    <row r="2655" spans="1:22" x14ac:dyDescent="0.3">
      <c r="A2655" t="s">
        <v>83</v>
      </c>
      <c r="B2655" t="s">
        <v>3634</v>
      </c>
      <c r="C2655" t="s">
        <v>3637</v>
      </c>
      <c r="D2655" t="s">
        <v>5051</v>
      </c>
      <c r="E2655" t="s">
        <v>83</v>
      </c>
      <c r="F2655" t="s">
        <v>21</v>
      </c>
      <c r="G2655" t="s">
        <v>21</v>
      </c>
      <c r="H2655" t="s">
        <v>22</v>
      </c>
      <c r="I2655" t="s">
        <v>35</v>
      </c>
      <c r="J2655" t="s">
        <v>47</v>
      </c>
      <c r="K2655" t="s">
        <v>21</v>
      </c>
      <c r="L2655" t="s">
        <v>25</v>
      </c>
      <c r="M2655" t="s">
        <v>47</v>
      </c>
      <c r="N2655" t="s">
        <v>21</v>
      </c>
      <c r="O2655" t="s">
        <v>21</v>
      </c>
      <c r="P2655" t="s">
        <v>27</v>
      </c>
      <c r="Q2655" t="s">
        <v>45</v>
      </c>
      <c r="R2655" t="s">
        <v>29</v>
      </c>
      <c r="S2655" t="s">
        <v>21</v>
      </c>
      <c r="T2655" t="s">
        <v>21</v>
      </c>
      <c r="U2655" t="s">
        <v>33</v>
      </c>
      <c r="V2655" t="s">
        <v>53</v>
      </c>
    </row>
    <row r="2656" spans="1:22" ht="62.4" x14ac:dyDescent="0.3">
      <c r="A2656" t="s">
        <v>56</v>
      </c>
      <c r="B2656" t="s">
        <v>1602</v>
      </c>
      <c r="C2656" t="s">
        <v>2155</v>
      </c>
      <c r="D2656" t="s">
        <v>2162</v>
      </c>
      <c r="E2656" t="s">
        <v>56</v>
      </c>
      <c r="F2656" t="s">
        <v>21</v>
      </c>
      <c r="G2656" t="s">
        <v>21</v>
      </c>
      <c r="H2656" t="s">
        <v>50</v>
      </c>
      <c r="I2656" t="s">
        <v>35</v>
      </c>
      <c r="J2656" t="s">
        <v>47</v>
      </c>
      <c r="K2656" t="s">
        <v>21</v>
      </c>
      <c r="L2656" t="s">
        <v>25</v>
      </c>
      <c r="M2656" t="s">
        <v>47</v>
      </c>
      <c r="N2656" t="s">
        <v>21</v>
      </c>
      <c r="O2656" t="s">
        <v>21</v>
      </c>
      <c r="P2656" t="s">
        <v>27</v>
      </c>
      <c r="Q2656" t="s">
        <v>45</v>
      </c>
      <c r="R2656" t="s">
        <v>45</v>
      </c>
      <c r="S2656" t="s">
        <v>21</v>
      </c>
      <c r="T2656" t="s">
        <v>21</v>
      </c>
      <c r="U2656" t="s">
        <v>42</v>
      </c>
      <c r="V2656" s="2" t="s">
        <v>48</v>
      </c>
    </row>
    <row r="2657" spans="1:22" ht="62.4" x14ac:dyDescent="0.3">
      <c r="A2657" t="s">
        <v>49</v>
      </c>
      <c r="B2657" t="s">
        <v>890</v>
      </c>
      <c r="C2657" t="s">
        <v>1169</v>
      </c>
      <c r="D2657" t="s">
        <v>1613</v>
      </c>
      <c r="E2657" t="s">
        <v>49</v>
      </c>
      <c r="F2657" t="s">
        <v>21</v>
      </c>
      <c r="G2657" t="s">
        <v>21</v>
      </c>
      <c r="H2657" t="s">
        <v>50</v>
      </c>
      <c r="I2657" t="s">
        <v>35</v>
      </c>
      <c r="J2657" t="s">
        <v>47</v>
      </c>
      <c r="K2657" t="s">
        <v>21</v>
      </c>
      <c r="L2657" t="s">
        <v>25</v>
      </c>
      <c r="M2657" t="s">
        <v>47</v>
      </c>
      <c r="N2657" t="s">
        <v>21</v>
      </c>
      <c r="O2657" t="s">
        <v>21</v>
      </c>
      <c r="P2657" t="s">
        <v>27</v>
      </c>
      <c r="Q2657" t="s">
        <v>47</v>
      </c>
      <c r="R2657" t="s">
        <v>28</v>
      </c>
      <c r="S2657" t="s">
        <v>21</v>
      </c>
      <c r="T2657" t="s">
        <v>21</v>
      </c>
      <c r="U2657" t="s">
        <v>33</v>
      </c>
      <c r="V2657" s="2" t="s">
        <v>48</v>
      </c>
    </row>
    <row r="2658" spans="1:22" ht="109.2" x14ac:dyDescent="0.3">
      <c r="A2658" t="s">
        <v>67</v>
      </c>
      <c r="B2658" t="s">
        <v>284</v>
      </c>
      <c r="C2658" t="s">
        <v>472</v>
      </c>
      <c r="D2658" t="s">
        <v>2546</v>
      </c>
      <c r="E2658" t="s">
        <v>67</v>
      </c>
      <c r="F2658" t="s">
        <v>21</v>
      </c>
      <c r="G2658" t="s">
        <v>21</v>
      </c>
      <c r="H2658" t="s">
        <v>22</v>
      </c>
      <c r="I2658" t="s">
        <v>35</v>
      </c>
      <c r="J2658" t="s">
        <v>24</v>
      </c>
      <c r="K2658" t="s">
        <v>25</v>
      </c>
      <c r="L2658" t="s">
        <v>25</v>
      </c>
      <c r="M2658" t="s">
        <v>26</v>
      </c>
      <c r="N2658" t="s">
        <v>25</v>
      </c>
      <c r="O2658" t="s">
        <v>21</v>
      </c>
      <c r="P2658" t="s">
        <v>27</v>
      </c>
      <c r="Q2658" t="s">
        <v>28</v>
      </c>
      <c r="R2658" t="s">
        <v>29</v>
      </c>
      <c r="S2658" t="s">
        <v>21</v>
      </c>
      <c r="T2658" t="s">
        <v>21</v>
      </c>
      <c r="U2658" t="s">
        <v>30</v>
      </c>
      <c r="V2658" s="2" t="s">
        <v>66</v>
      </c>
    </row>
    <row r="2659" spans="1:22" ht="140.4" x14ac:dyDescent="0.3">
      <c r="A2659" t="s">
        <v>74</v>
      </c>
      <c r="B2659" t="s">
        <v>174</v>
      </c>
      <c r="C2659" t="s">
        <v>3869</v>
      </c>
      <c r="D2659" t="s">
        <v>4091</v>
      </c>
      <c r="E2659" t="s">
        <v>74</v>
      </c>
      <c r="F2659" t="s">
        <v>21</v>
      </c>
      <c r="G2659" t="s">
        <v>21</v>
      </c>
      <c r="H2659" t="s">
        <v>22</v>
      </c>
      <c r="I2659" t="s">
        <v>41</v>
      </c>
      <c r="J2659" t="s">
        <v>24</v>
      </c>
      <c r="K2659" t="s">
        <v>25</v>
      </c>
      <c r="L2659" t="s">
        <v>25</v>
      </c>
      <c r="M2659" t="s">
        <v>26</v>
      </c>
      <c r="N2659" t="s">
        <v>25</v>
      </c>
      <c r="O2659" t="s">
        <v>21</v>
      </c>
      <c r="P2659" t="s">
        <v>27</v>
      </c>
      <c r="Q2659" t="s">
        <v>28</v>
      </c>
      <c r="R2659" t="s">
        <v>29</v>
      </c>
      <c r="S2659" t="s">
        <v>21</v>
      </c>
      <c r="T2659" t="s">
        <v>21</v>
      </c>
      <c r="U2659" t="s">
        <v>75</v>
      </c>
      <c r="V2659" s="2" t="s">
        <v>34</v>
      </c>
    </row>
    <row r="2660" spans="1:22" x14ac:dyDescent="0.3">
      <c r="A2660" t="s">
        <v>62</v>
      </c>
      <c r="B2660" t="s">
        <v>1733</v>
      </c>
      <c r="C2660" t="s">
        <v>1740</v>
      </c>
      <c r="D2660" t="s">
        <v>1774</v>
      </c>
      <c r="E2660" t="s">
        <v>62</v>
      </c>
      <c r="F2660" t="s">
        <v>25</v>
      </c>
      <c r="G2660" t="s">
        <v>21</v>
      </c>
    </row>
    <row r="2661" spans="1:22" x14ac:dyDescent="0.3">
      <c r="A2661" t="s">
        <v>44</v>
      </c>
      <c r="B2661" t="s">
        <v>932</v>
      </c>
      <c r="C2661" t="s">
        <v>1374</v>
      </c>
      <c r="D2661" t="s">
        <v>3682</v>
      </c>
      <c r="E2661" t="s">
        <v>70</v>
      </c>
      <c r="F2661" t="s">
        <v>21</v>
      </c>
      <c r="G2661" t="s">
        <v>25</v>
      </c>
    </row>
    <row r="2662" spans="1:22" x14ac:dyDescent="0.3">
      <c r="A2662" t="s">
        <v>36</v>
      </c>
      <c r="B2662" t="s">
        <v>881</v>
      </c>
      <c r="C2662" t="s">
        <v>2278</v>
      </c>
      <c r="D2662" t="s">
        <v>2603</v>
      </c>
      <c r="E2662" t="s">
        <v>36</v>
      </c>
      <c r="F2662" t="s">
        <v>21</v>
      </c>
      <c r="G2662" t="s">
        <v>25</v>
      </c>
    </row>
    <row r="2663" spans="1:22" ht="109.2" x14ac:dyDescent="0.3">
      <c r="A2663" t="s">
        <v>52</v>
      </c>
      <c r="B2663" t="s">
        <v>637</v>
      </c>
      <c r="C2663" t="s">
        <v>905</v>
      </c>
      <c r="D2663" t="s">
        <v>906</v>
      </c>
      <c r="E2663" t="s">
        <v>67</v>
      </c>
      <c r="F2663" t="s">
        <v>21</v>
      </c>
      <c r="G2663" t="s">
        <v>21</v>
      </c>
      <c r="H2663" t="s">
        <v>22</v>
      </c>
      <c r="I2663" t="s">
        <v>23</v>
      </c>
      <c r="J2663" t="s">
        <v>24</v>
      </c>
      <c r="K2663" t="s">
        <v>25</v>
      </c>
      <c r="L2663" t="s">
        <v>25</v>
      </c>
      <c r="M2663" t="s">
        <v>38</v>
      </c>
      <c r="N2663" t="s">
        <v>25</v>
      </c>
      <c r="O2663" t="s">
        <v>21</v>
      </c>
      <c r="P2663" t="s">
        <v>27</v>
      </c>
      <c r="Q2663" t="s">
        <v>28</v>
      </c>
      <c r="R2663" t="s">
        <v>29</v>
      </c>
      <c r="S2663" t="s">
        <v>21</v>
      </c>
      <c r="T2663" t="s">
        <v>21</v>
      </c>
      <c r="U2663" t="s">
        <v>42</v>
      </c>
      <c r="V2663" s="2" t="s">
        <v>99</v>
      </c>
    </row>
    <row r="2664" spans="1:22" ht="140.4" x14ac:dyDescent="0.3">
      <c r="A2664" t="s">
        <v>73</v>
      </c>
      <c r="B2664" t="s">
        <v>162</v>
      </c>
      <c r="C2664" t="s">
        <v>274</v>
      </c>
      <c r="D2664" t="s">
        <v>296</v>
      </c>
      <c r="E2664" t="s">
        <v>20</v>
      </c>
      <c r="F2664" t="s">
        <v>21</v>
      </c>
      <c r="G2664" t="s">
        <v>21</v>
      </c>
      <c r="H2664" t="s">
        <v>22</v>
      </c>
      <c r="I2664" t="s">
        <v>35</v>
      </c>
      <c r="J2664" t="s">
        <v>24</v>
      </c>
      <c r="K2664" t="s">
        <v>25</v>
      </c>
      <c r="L2664" t="s">
        <v>25</v>
      </c>
      <c r="M2664" t="s">
        <v>47</v>
      </c>
      <c r="N2664" t="s">
        <v>25</v>
      </c>
      <c r="O2664" t="s">
        <v>21</v>
      </c>
      <c r="P2664" t="s">
        <v>27</v>
      </c>
      <c r="Q2664" t="s">
        <v>45</v>
      </c>
      <c r="R2664" t="s">
        <v>28</v>
      </c>
      <c r="S2664" t="s">
        <v>21</v>
      </c>
      <c r="T2664" t="s">
        <v>21</v>
      </c>
      <c r="U2664" t="s">
        <v>42</v>
      </c>
      <c r="V2664" s="2" t="s">
        <v>34</v>
      </c>
    </row>
    <row r="2665" spans="1:22" ht="140.4" x14ac:dyDescent="0.3">
      <c r="A2665" t="s">
        <v>85</v>
      </c>
      <c r="B2665" t="s">
        <v>3366</v>
      </c>
      <c r="C2665" t="s">
        <v>4360</v>
      </c>
      <c r="D2665" t="s">
        <v>4414</v>
      </c>
      <c r="E2665" t="s">
        <v>85</v>
      </c>
      <c r="F2665" t="s">
        <v>21</v>
      </c>
      <c r="G2665" t="s">
        <v>21</v>
      </c>
      <c r="H2665" t="s">
        <v>22</v>
      </c>
      <c r="I2665" t="s">
        <v>23</v>
      </c>
      <c r="J2665" t="s">
        <v>24</v>
      </c>
      <c r="K2665" t="s">
        <v>21</v>
      </c>
      <c r="L2665" t="s">
        <v>25</v>
      </c>
      <c r="M2665" t="s">
        <v>28</v>
      </c>
      <c r="N2665" t="s">
        <v>25</v>
      </c>
      <c r="O2665" t="s">
        <v>21</v>
      </c>
      <c r="P2665" t="s">
        <v>27</v>
      </c>
      <c r="Q2665" t="s">
        <v>28</v>
      </c>
      <c r="R2665" t="s">
        <v>29</v>
      </c>
      <c r="S2665" t="s">
        <v>21</v>
      </c>
      <c r="T2665" t="s">
        <v>25</v>
      </c>
      <c r="U2665" t="s">
        <v>33</v>
      </c>
      <c r="V2665" s="2" t="s">
        <v>34</v>
      </c>
    </row>
    <row r="2666" spans="1:22" x14ac:dyDescent="0.3">
      <c r="A2666" t="s">
        <v>74</v>
      </c>
      <c r="B2666" t="s">
        <v>1056</v>
      </c>
      <c r="C2666" t="s">
        <v>1059</v>
      </c>
      <c r="D2666" t="s">
        <v>4006</v>
      </c>
      <c r="E2666" t="s">
        <v>74</v>
      </c>
      <c r="F2666" t="s">
        <v>25</v>
      </c>
      <c r="G2666" t="s">
        <v>21</v>
      </c>
    </row>
    <row r="2667" spans="1:22" ht="156" x14ac:dyDescent="0.3">
      <c r="A2667" t="s">
        <v>61</v>
      </c>
      <c r="B2667" t="s">
        <v>847</v>
      </c>
      <c r="C2667" t="s">
        <v>1069</v>
      </c>
      <c r="D2667" t="s">
        <v>1072</v>
      </c>
      <c r="E2667" t="s">
        <v>69</v>
      </c>
      <c r="F2667" t="s">
        <v>21</v>
      </c>
      <c r="G2667" t="s">
        <v>21</v>
      </c>
      <c r="H2667" t="s">
        <v>22</v>
      </c>
      <c r="I2667" t="s">
        <v>41</v>
      </c>
      <c r="J2667" t="s">
        <v>24</v>
      </c>
      <c r="K2667" t="s">
        <v>25</v>
      </c>
      <c r="L2667" t="s">
        <v>25</v>
      </c>
      <c r="M2667" t="s">
        <v>38</v>
      </c>
      <c r="N2667" t="s">
        <v>25</v>
      </c>
      <c r="O2667" t="s">
        <v>21</v>
      </c>
      <c r="P2667" t="s">
        <v>27</v>
      </c>
      <c r="Q2667" t="s">
        <v>45</v>
      </c>
      <c r="R2667" t="s">
        <v>28</v>
      </c>
      <c r="S2667" t="s">
        <v>21</v>
      </c>
      <c r="T2667" t="s">
        <v>21</v>
      </c>
      <c r="U2667" t="s">
        <v>75</v>
      </c>
      <c r="V2667" s="2" t="s">
        <v>31</v>
      </c>
    </row>
    <row r="2668" spans="1:22" ht="140.4" x14ac:dyDescent="0.3">
      <c r="A2668" t="s">
        <v>70</v>
      </c>
      <c r="B2668" t="s">
        <v>3366</v>
      </c>
      <c r="C2668" t="s">
        <v>4327</v>
      </c>
      <c r="D2668" t="s">
        <v>4343</v>
      </c>
      <c r="E2668" t="s">
        <v>70</v>
      </c>
      <c r="F2668" t="s">
        <v>21</v>
      </c>
      <c r="G2668" t="s">
        <v>21</v>
      </c>
      <c r="H2668" t="s">
        <v>22</v>
      </c>
      <c r="I2668" t="s">
        <v>35</v>
      </c>
      <c r="J2668" t="s">
        <v>24</v>
      </c>
      <c r="K2668" t="s">
        <v>25</v>
      </c>
      <c r="L2668" t="s">
        <v>25</v>
      </c>
      <c r="M2668" t="s">
        <v>28</v>
      </c>
      <c r="N2668" t="s">
        <v>25</v>
      </c>
      <c r="O2668" t="s">
        <v>21</v>
      </c>
      <c r="P2668" s="2" t="s">
        <v>96</v>
      </c>
      <c r="Q2668" t="s">
        <v>45</v>
      </c>
      <c r="R2668" t="s">
        <v>29</v>
      </c>
      <c r="S2668" t="s">
        <v>21</v>
      </c>
      <c r="T2668" t="s">
        <v>21</v>
      </c>
      <c r="U2668" t="s">
        <v>42</v>
      </c>
      <c r="V2668" s="2" t="s">
        <v>34</v>
      </c>
    </row>
    <row r="2669" spans="1:22" x14ac:dyDescent="0.3">
      <c r="A2669" t="s">
        <v>49</v>
      </c>
      <c r="B2669" t="s">
        <v>983</v>
      </c>
      <c r="C2669" t="s">
        <v>984</v>
      </c>
      <c r="D2669" t="s">
        <v>1481</v>
      </c>
      <c r="E2669" t="s">
        <v>49</v>
      </c>
      <c r="F2669" t="s">
        <v>25</v>
      </c>
      <c r="G2669" t="s">
        <v>25</v>
      </c>
    </row>
    <row r="2670" spans="1:22" ht="140.4" x14ac:dyDescent="0.3">
      <c r="A2670" t="s">
        <v>82</v>
      </c>
      <c r="B2670" t="s">
        <v>2938</v>
      </c>
      <c r="C2670" t="s">
        <v>4556</v>
      </c>
      <c r="D2670" t="s">
        <v>4565</v>
      </c>
      <c r="E2670" t="s">
        <v>82</v>
      </c>
      <c r="F2670" t="s">
        <v>21</v>
      </c>
      <c r="G2670" t="s">
        <v>21</v>
      </c>
      <c r="H2670" t="s">
        <v>54</v>
      </c>
      <c r="I2670" t="s">
        <v>35</v>
      </c>
      <c r="J2670" t="s">
        <v>24</v>
      </c>
      <c r="K2670" t="s">
        <v>25</v>
      </c>
      <c r="L2670" t="s">
        <v>25</v>
      </c>
      <c r="M2670" t="s">
        <v>26</v>
      </c>
      <c r="N2670" t="s">
        <v>21</v>
      </c>
      <c r="O2670" t="s">
        <v>21</v>
      </c>
      <c r="P2670" t="s">
        <v>60</v>
      </c>
      <c r="Q2670" t="s">
        <v>45</v>
      </c>
      <c r="R2670" t="s">
        <v>29</v>
      </c>
      <c r="S2670" t="s">
        <v>21</v>
      </c>
      <c r="T2670" t="s">
        <v>21</v>
      </c>
      <c r="U2670" t="s">
        <v>33</v>
      </c>
      <c r="V2670" s="2" t="s">
        <v>34</v>
      </c>
    </row>
    <row r="2671" spans="1:22" x14ac:dyDescent="0.3">
      <c r="A2671" t="s">
        <v>71</v>
      </c>
      <c r="B2671" t="s">
        <v>963</v>
      </c>
      <c r="C2671" t="s">
        <v>2783</v>
      </c>
      <c r="D2671" t="s">
        <v>2809</v>
      </c>
      <c r="E2671" t="s">
        <v>71</v>
      </c>
      <c r="F2671" t="s">
        <v>21</v>
      </c>
      <c r="G2671" t="s">
        <v>21</v>
      </c>
      <c r="H2671" t="s">
        <v>22</v>
      </c>
      <c r="I2671" t="s">
        <v>41</v>
      </c>
      <c r="J2671" t="s">
        <v>24</v>
      </c>
      <c r="K2671" t="s">
        <v>25</v>
      </c>
      <c r="L2671" t="s">
        <v>25</v>
      </c>
      <c r="M2671" t="s">
        <v>26</v>
      </c>
      <c r="N2671" t="s">
        <v>25</v>
      </c>
      <c r="O2671" t="s">
        <v>25</v>
      </c>
      <c r="P2671" t="s">
        <v>27</v>
      </c>
      <c r="Q2671" t="s">
        <v>28</v>
      </c>
      <c r="R2671" t="s">
        <v>29</v>
      </c>
      <c r="S2671" t="s">
        <v>21</v>
      </c>
      <c r="T2671" t="s">
        <v>21</v>
      </c>
      <c r="U2671" t="s">
        <v>30</v>
      </c>
      <c r="V2671" t="s">
        <v>111</v>
      </c>
    </row>
    <row r="2672" spans="1:22" ht="156" x14ac:dyDescent="0.3">
      <c r="A2672" t="s">
        <v>147</v>
      </c>
      <c r="B2672" t="s">
        <v>983</v>
      </c>
      <c r="C2672" t="s">
        <v>3650</v>
      </c>
      <c r="D2672" t="s">
        <v>5173</v>
      </c>
      <c r="E2672" t="s">
        <v>147</v>
      </c>
      <c r="F2672" t="s">
        <v>21</v>
      </c>
      <c r="G2672" t="s">
        <v>21</v>
      </c>
      <c r="H2672" t="s">
        <v>22</v>
      </c>
      <c r="I2672" t="s">
        <v>41</v>
      </c>
      <c r="J2672" t="s">
        <v>24</v>
      </c>
      <c r="K2672" t="s">
        <v>25</v>
      </c>
      <c r="L2672" t="s">
        <v>21</v>
      </c>
      <c r="M2672" t="s">
        <v>28</v>
      </c>
      <c r="N2672" t="s">
        <v>21</v>
      </c>
      <c r="O2672" t="s">
        <v>21</v>
      </c>
      <c r="P2672" t="s">
        <v>27</v>
      </c>
      <c r="Q2672" t="s">
        <v>28</v>
      </c>
      <c r="R2672" t="s">
        <v>29</v>
      </c>
      <c r="S2672" t="s">
        <v>21</v>
      </c>
      <c r="T2672" t="s">
        <v>21</v>
      </c>
      <c r="U2672" t="s">
        <v>30</v>
      </c>
      <c r="V2672" s="2" t="s">
        <v>31</v>
      </c>
    </row>
    <row r="2673" spans="1:22" ht="109.2" x14ac:dyDescent="0.3">
      <c r="A2673" t="s">
        <v>61</v>
      </c>
      <c r="B2673" t="s">
        <v>1190</v>
      </c>
      <c r="C2673" t="s">
        <v>1191</v>
      </c>
      <c r="D2673" t="s">
        <v>1244</v>
      </c>
      <c r="E2673" t="s">
        <v>61</v>
      </c>
      <c r="F2673" t="s">
        <v>21</v>
      </c>
      <c r="G2673" t="s">
        <v>21</v>
      </c>
      <c r="H2673" t="s">
        <v>22</v>
      </c>
      <c r="I2673" t="s">
        <v>35</v>
      </c>
      <c r="J2673" t="s">
        <v>24</v>
      </c>
      <c r="K2673" t="s">
        <v>25</v>
      </c>
      <c r="L2673" t="s">
        <v>25</v>
      </c>
      <c r="M2673" t="s">
        <v>38</v>
      </c>
      <c r="N2673" t="s">
        <v>25</v>
      </c>
      <c r="O2673" t="s">
        <v>21</v>
      </c>
      <c r="P2673" t="s">
        <v>27</v>
      </c>
      <c r="Q2673" t="s">
        <v>28</v>
      </c>
      <c r="R2673" t="s">
        <v>29</v>
      </c>
      <c r="S2673" t="s">
        <v>21</v>
      </c>
      <c r="T2673" t="s">
        <v>21</v>
      </c>
      <c r="U2673" t="s">
        <v>42</v>
      </c>
      <c r="V2673" s="2" t="s">
        <v>66</v>
      </c>
    </row>
    <row r="2674" spans="1:22" ht="140.4" x14ac:dyDescent="0.3">
      <c r="A2674" t="s">
        <v>85</v>
      </c>
      <c r="B2674" t="s">
        <v>3366</v>
      </c>
      <c r="C2674" t="s">
        <v>4360</v>
      </c>
      <c r="D2674" t="s">
        <v>4413</v>
      </c>
      <c r="E2674" t="s">
        <v>85</v>
      </c>
      <c r="F2674" t="s">
        <v>21</v>
      </c>
      <c r="G2674" t="s">
        <v>21</v>
      </c>
      <c r="H2674" t="s">
        <v>22</v>
      </c>
      <c r="I2674" t="s">
        <v>35</v>
      </c>
      <c r="J2674" t="s">
        <v>24</v>
      </c>
      <c r="K2674" t="s">
        <v>25</v>
      </c>
      <c r="L2674" t="s">
        <v>25</v>
      </c>
      <c r="M2674" t="s">
        <v>28</v>
      </c>
      <c r="N2674" t="s">
        <v>25</v>
      </c>
      <c r="O2674" t="s">
        <v>21</v>
      </c>
      <c r="P2674" t="s">
        <v>27</v>
      </c>
      <c r="Q2674" t="s">
        <v>45</v>
      </c>
      <c r="R2674" t="s">
        <v>29</v>
      </c>
      <c r="S2674" t="s">
        <v>21</v>
      </c>
      <c r="T2674" t="s">
        <v>21</v>
      </c>
      <c r="U2674" t="s">
        <v>33</v>
      </c>
      <c r="V2674" s="2" t="s">
        <v>34</v>
      </c>
    </row>
    <row r="2675" spans="1:22" x14ac:dyDescent="0.3">
      <c r="A2675" t="s">
        <v>102</v>
      </c>
      <c r="B2675" t="s">
        <v>174</v>
      </c>
      <c r="C2675" t="s">
        <v>779</v>
      </c>
      <c r="D2675" t="s">
        <v>3840</v>
      </c>
      <c r="E2675" t="s">
        <v>102</v>
      </c>
      <c r="F2675" t="s">
        <v>21</v>
      </c>
      <c r="G2675" t="s">
        <v>21</v>
      </c>
      <c r="H2675" t="s">
        <v>54</v>
      </c>
      <c r="I2675" t="s">
        <v>23</v>
      </c>
      <c r="J2675" t="s">
        <v>47</v>
      </c>
      <c r="K2675" t="s">
        <v>21</v>
      </c>
      <c r="L2675" t="s">
        <v>21</v>
      </c>
      <c r="M2675" t="s">
        <v>47</v>
      </c>
      <c r="N2675" t="s">
        <v>21</v>
      </c>
      <c r="O2675" t="s">
        <v>21</v>
      </c>
      <c r="P2675" t="s">
        <v>27</v>
      </c>
      <c r="Q2675" t="s">
        <v>47</v>
      </c>
      <c r="R2675" t="s">
        <v>47</v>
      </c>
      <c r="S2675" t="s">
        <v>21</v>
      </c>
      <c r="T2675" t="s">
        <v>21</v>
      </c>
      <c r="U2675" t="s">
        <v>33</v>
      </c>
      <c r="V2675" t="s">
        <v>63</v>
      </c>
    </row>
    <row r="2676" spans="1:22" ht="124.8" x14ac:dyDescent="0.3">
      <c r="A2676" t="s">
        <v>85</v>
      </c>
      <c r="B2676" t="s">
        <v>174</v>
      </c>
      <c r="C2676" t="s">
        <v>195</v>
      </c>
      <c r="D2676" t="s">
        <v>4450</v>
      </c>
      <c r="E2676" t="s">
        <v>85</v>
      </c>
      <c r="F2676" t="s">
        <v>21</v>
      </c>
      <c r="G2676" t="s">
        <v>21</v>
      </c>
      <c r="H2676" t="s">
        <v>50</v>
      </c>
      <c r="I2676" t="s">
        <v>23</v>
      </c>
      <c r="J2676" t="s">
        <v>24</v>
      </c>
      <c r="K2676" t="s">
        <v>25</v>
      </c>
      <c r="L2676" t="s">
        <v>25</v>
      </c>
      <c r="M2676" t="s">
        <v>38</v>
      </c>
      <c r="N2676" t="s">
        <v>25</v>
      </c>
      <c r="O2676" t="s">
        <v>21</v>
      </c>
      <c r="P2676" t="s">
        <v>27</v>
      </c>
      <c r="Q2676" t="s">
        <v>45</v>
      </c>
      <c r="R2676" t="s">
        <v>29</v>
      </c>
      <c r="S2676" t="s">
        <v>21</v>
      </c>
      <c r="T2676" t="s">
        <v>21</v>
      </c>
      <c r="U2676" t="s">
        <v>30</v>
      </c>
      <c r="V2676" s="2" t="s">
        <v>97</v>
      </c>
    </row>
    <row r="2677" spans="1:22" x14ac:dyDescent="0.3">
      <c r="A2677" t="s">
        <v>37</v>
      </c>
      <c r="B2677" t="s">
        <v>2570</v>
      </c>
      <c r="C2677" t="s">
        <v>2571</v>
      </c>
      <c r="D2677" t="s">
        <v>3463</v>
      </c>
      <c r="E2677" t="s">
        <v>37</v>
      </c>
      <c r="F2677" t="s">
        <v>21</v>
      </c>
      <c r="G2677" t="s">
        <v>21</v>
      </c>
      <c r="H2677" t="s">
        <v>54</v>
      </c>
      <c r="I2677" t="s">
        <v>41</v>
      </c>
      <c r="J2677" t="s">
        <v>24</v>
      </c>
      <c r="K2677" t="s">
        <v>25</v>
      </c>
      <c r="L2677" t="s">
        <v>25</v>
      </c>
      <c r="M2677" t="s">
        <v>26</v>
      </c>
      <c r="N2677" t="s">
        <v>25</v>
      </c>
      <c r="O2677" t="s">
        <v>21</v>
      </c>
      <c r="P2677" t="s">
        <v>27</v>
      </c>
      <c r="Q2677" t="s">
        <v>45</v>
      </c>
      <c r="R2677" t="s">
        <v>29</v>
      </c>
      <c r="S2677" t="s">
        <v>21</v>
      </c>
      <c r="T2677" t="s">
        <v>25</v>
      </c>
      <c r="U2677" t="s">
        <v>75</v>
      </c>
      <c r="V2677" t="s">
        <v>63</v>
      </c>
    </row>
    <row r="2678" spans="1:22" ht="156" x14ac:dyDescent="0.3">
      <c r="A2678" t="s">
        <v>43</v>
      </c>
      <c r="B2678" t="s">
        <v>807</v>
      </c>
      <c r="C2678" t="s">
        <v>3944</v>
      </c>
      <c r="D2678" t="s">
        <v>3949</v>
      </c>
      <c r="E2678" t="s">
        <v>43</v>
      </c>
      <c r="F2678" t="s">
        <v>21</v>
      </c>
      <c r="G2678" t="s">
        <v>21</v>
      </c>
      <c r="H2678" t="s">
        <v>22</v>
      </c>
      <c r="I2678" t="s">
        <v>35</v>
      </c>
      <c r="J2678" t="s">
        <v>24</v>
      </c>
      <c r="K2678" t="s">
        <v>25</v>
      </c>
      <c r="L2678" t="s">
        <v>25</v>
      </c>
      <c r="M2678" t="s">
        <v>26</v>
      </c>
      <c r="N2678" t="s">
        <v>25</v>
      </c>
      <c r="O2678" t="s">
        <v>21</v>
      </c>
      <c r="P2678" t="s">
        <v>27</v>
      </c>
      <c r="Q2678" t="s">
        <v>45</v>
      </c>
      <c r="R2678" t="s">
        <v>29</v>
      </c>
      <c r="S2678" t="s">
        <v>21</v>
      </c>
      <c r="T2678" t="s">
        <v>21</v>
      </c>
      <c r="U2678" t="s">
        <v>33</v>
      </c>
      <c r="V2678" s="2" t="s">
        <v>31</v>
      </c>
    </row>
    <row r="2679" spans="1:22" x14ac:dyDescent="0.3">
      <c r="A2679" t="s">
        <v>49</v>
      </c>
      <c r="B2679" t="s">
        <v>519</v>
      </c>
      <c r="C2679" t="s">
        <v>1501</v>
      </c>
      <c r="D2679" t="s">
        <v>1504</v>
      </c>
      <c r="E2679" t="s">
        <v>49</v>
      </c>
      <c r="F2679" t="s">
        <v>25</v>
      </c>
      <c r="G2679" t="s">
        <v>25</v>
      </c>
    </row>
    <row r="2680" spans="1:22" ht="78" x14ac:dyDescent="0.3">
      <c r="A2680" t="s">
        <v>40</v>
      </c>
      <c r="B2680" t="s">
        <v>162</v>
      </c>
      <c r="C2680" t="s">
        <v>3121</v>
      </c>
      <c r="D2680" t="s">
        <v>3285</v>
      </c>
      <c r="E2680" t="s">
        <v>37</v>
      </c>
      <c r="F2680" t="s">
        <v>21</v>
      </c>
      <c r="G2680" t="s">
        <v>21</v>
      </c>
      <c r="H2680" t="s">
        <v>22</v>
      </c>
      <c r="I2680" t="s">
        <v>35</v>
      </c>
      <c r="J2680" t="s">
        <v>24</v>
      </c>
      <c r="K2680" t="s">
        <v>25</v>
      </c>
      <c r="L2680" t="s">
        <v>25</v>
      </c>
      <c r="M2680" t="s">
        <v>26</v>
      </c>
      <c r="N2680" t="s">
        <v>25</v>
      </c>
      <c r="O2680" t="s">
        <v>21</v>
      </c>
      <c r="P2680" t="s">
        <v>80</v>
      </c>
      <c r="Q2680" t="s">
        <v>45</v>
      </c>
      <c r="R2680" t="s">
        <v>29</v>
      </c>
      <c r="S2680" t="s">
        <v>21</v>
      </c>
      <c r="T2680" t="s">
        <v>21</v>
      </c>
      <c r="U2680" t="s">
        <v>33</v>
      </c>
      <c r="V2680" s="2" t="s">
        <v>125</v>
      </c>
    </row>
    <row r="2681" spans="1:22" ht="156" x14ac:dyDescent="0.3">
      <c r="A2681" t="s">
        <v>56</v>
      </c>
      <c r="B2681" t="s">
        <v>174</v>
      </c>
      <c r="C2681" t="s">
        <v>2144</v>
      </c>
      <c r="D2681" t="s">
        <v>2145</v>
      </c>
      <c r="E2681" t="s">
        <v>56</v>
      </c>
      <c r="F2681" t="s">
        <v>21</v>
      </c>
      <c r="G2681" t="s">
        <v>21</v>
      </c>
      <c r="H2681" t="s">
        <v>22</v>
      </c>
      <c r="I2681" t="s">
        <v>35</v>
      </c>
      <c r="J2681" t="s">
        <v>24</v>
      </c>
      <c r="K2681" t="s">
        <v>21</v>
      </c>
      <c r="L2681" t="s">
        <v>25</v>
      </c>
      <c r="M2681" t="s">
        <v>26</v>
      </c>
      <c r="N2681" t="s">
        <v>25</v>
      </c>
      <c r="O2681" t="s">
        <v>21</v>
      </c>
      <c r="P2681" t="s">
        <v>27</v>
      </c>
      <c r="Q2681" t="s">
        <v>45</v>
      </c>
      <c r="R2681" t="s">
        <v>45</v>
      </c>
      <c r="S2681" t="s">
        <v>21</v>
      </c>
      <c r="T2681" t="s">
        <v>21</v>
      </c>
      <c r="U2681" t="s">
        <v>42</v>
      </c>
      <c r="V2681" s="2" t="s">
        <v>31</v>
      </c>
    </row>
    <row r="2682" spans="1:22" x14ac:dyDescent="0.3">
      <c r="A2682" t="s">
        <v>43</v>
      </c>
      <c r="B2682" t="s">
        <v>1733</v>
      </c>
      <c r="C2682" t="s">
        <v>1859</v>
      </c>
      <c r="D2682" t="s">
        <v>3874</v>
      </c>
      <c r="E2682" t="s">
        <v>43</v>
      </c>
      <c r="F2682" t="s">
        <v>21</v>
      </c>
      <c r="G2682" t="s">
        <v>21</v>
      </c>
      <c r="H2682" t="s">
        <v>22</v>
      </c>
      <c r="I2682" t="s">
        <v>35</v>
      </c>
      <c r="J2682" t="s">
        <v>24</v>
      </c>
      <c r="K2682" t="s">
        <v>21</v>
      </c>
      <c r="L2682" t="s">
        <v>25</v>
      </c>
      <c r="M2682" t="s">
        <v>26</v>
      </c>
      <c r="N2682" t="s">
        <v>21</v>
      </c>
      <c r="O2682" t="s">
        <v>21</v>
      </c>
      <c r="P2682" t="s">
        <v>27</v>
      </c>
      <c r="Q2682" t="s">
        <v>28</v>
      </c>
      <c r="R2682" t="s">
        <v>29</v>
      </c>
      <c r="S2682" t="s">
        <v>21</v>
      </c>
      <c r="T2682" t="s">
        <v>21</v>
      </c>
      <c r="U2682" t="s">
        <v>30</v>
      </c>
      <c r="V2682" t="s">
        <v>111</v>
      </c>
    </row>
    <row r="2683" spans="1:22" ht="109.2" x14ac:dyDescent="0.3">
      <c r="A2683" t="s">
        <v>32</v>
      </c>
      <c r="B2683" t="s">
        <v>1056</v>
      </c>
      <c r="C2683" t="s">
        <v>1827</v>
      </c>
      <c r="D2683" t="s">
        <v>1831</v>
      </c>
      <c r="E2683" t="s">
        <v>32</v>
      </c>
      <c r="F2683" t="s">
        <v>21</v>
      </c>
      <c r="G2683" t="s">
        <v>21</v>
      </c>
      <c r="H2683" t="s">
        <v>22</v>
      </c>
      <c r="I2683" t="s">
        <v>41</v>
      </c>
      <c r="J2683" t="s">
        <v>24</v>
      </c>
      <c r="K2683" t="s">
        <v>25</v>
      </c>
      <c r="L2683" t="s">
        <v>25</v>
      </c>
      <c r="M2683" t="s">
        <v>26</v>
      </c>
      <c r="N2683" t="s">
        <v>25</v>
      </c>
      <c r="O2683" t="s">
        <v>21</v>
      </c>
      <c r="P2683" t="s">
        <v>27</v>
      </c>
      <c r="Q2683" t="s">
        <v>28</v>
      </c>
      <c r="R2683" t="s">
        <v>29</v>
      </c>
      <c r="S2683" t="s">
        <v>21</v>
      </c>
      <c r="T2683" t="s">
        <v>21</v>
      </c>
      <c r="U2683" t="s">
        <v>75</v>
      </c>
      <c r="V2683" s="2" t="s">
        <v>66</v>
      </c>
    </row>
    <row r="2684" spans="1:22" ht="78" x14ac:dyDescent="0.3">
      <c r="A2684" t="s">
        <v>135</v>
      </c>
      <c r="B2684" t="s">
        <v>284</v>
      </c>
      <c r="C2684" t="s">
        <v>4847</v>
      </c>
      <c r="D2684" t="s">
        <v>4850</v>
      </c>
      <c r="E2684" t="s">
        <v>135</v>
      </c>
      <c r="F2684" t="s">
        <v>21</v>
      </c>
      <c r="G2684" t="s">
        <v>21</v>
      </c>
      <c r="H2684" t="s">
        <v>22</v>
      </c>
      <c r="I2684" t="s">
        <v>23</v>
      </c>
      <c r="J2684" t="s">
        <v>24</v>
      </c>
      <c r="K2684" t="s">
        <v>21</v>
      </c>
      <c r="L2684" t="s">
        <v>25</v>
      </c>
      <c r="M2684" t="s">
        <v>28</v>
      </c>
      <c r="N2684" t="s">
        <v>25</v>
      </c>
      <c r="O2684" t="s">
        <v>21</v>
      </c>
      <c r="P2684" s="2" t="s">
        <v>128</v>
      </c>
      <c r="Q2684" t="s">
        <v>29</v>
      </c>
      <c r="R2684" t="s">
        <v>29</v>
      </c>
      <c r="S2684" t="s">
        <v>21</v>
      </c>
      <c r="T2684" t="s">
        <v>25</v>
      </c>
      <c r="U2684" t="s">
        <v>30</v>
      </c>
      <c r="V2684" s="2" t="s">
        <v>57</v>
      </c>
    </row>
    <row r="2685" spans="1:22" x14ac:dyDescent="0.3">
      <c r="A2685" t="s">
        <v>64</v>
      </c>
      <c r="B2685" t="s">
        <v>3160</v>
      </c>
      <c r="C2685" t="s">
        <v>3161</v>
      </c>
      <c r="D2685" t="s">
        <v>3162</v>
      </c>
      <c r="E2685" t="s">
        <v>64</v>
      </c>
      <c r="F2685" t="s">
        <v>25</v>
      </c>
      <c r="G2685" t="s">
        <v>25</v>
      </c>
    </row>
    <row r="2686" spans="1:22" ht="156" x14ac:dyDescent="0.3">
      <c r="A2686" t="s">
        <v>67</v>
      </c>
      <c r="B2686" t="s">
        <v>1742</v>
      </c>
      <c r="C2686" t="s">
        <v>1743</v>
      </c>
      <c r="D2686" t="s">
        <v>2462</v>
      </c>
      <c r="E2686" t="s">
        <v>67</v>
      </c>
      <c r="F2686" t="s">
        <v>21</v>
      </c>
      <c r="G2686" t="s">
        <v>21</v>
      </c>
      <c r="H2686" t="s">
        <v>22</v>
      </c>
      <c r="I2686" t="s">
        <v>23</v>
      </c>
      <c r="J2686" t="s">
        <v>24</v>
      </c>
      <c r="K2686" t="s">
        <v>25</v>
      </c>
      <c r="L2686" t="s">
        <v>25</v>
      </c>
      <c r="M2686" t="s">
        <v>38</v>
      </c>
      <c r="N2686" t="s">
        <v>25</v>
      </c>
      <c r="O2686" t="s">
        <v>21</v>
      </c>
      <c r="P2686" t="s">
        <v>27</v>
      </c>
      <c r="Q2686" t="s">
        <v>29</v>
      </c>
      <c r="R2686" t="s">
        <v>29</v>
      </c>
      <c r="S2686" t="s">
        <v>21</v>
      </c>
      <c r="T2686" t="s">
        <v>25</v>
      </c>
      <c r="U2686" t="s">
        <v>30</v>
      </c>
      <c r="V2686" s="2" t="s">
        <v>31</v>
      </c>
    </row>
    <row r="2687" spans="1:22" ht="140.4" x14ac:dyDescent="0.3">
      <c r="A2687" t="s">
        <v>83</v>
      </c>
      <c r="B2687" t="s">
        <v>932</v>
      </c>
      <c r="C2687" t="s">
        <v>4855</v>
      </c>
      <c r="D2687" t="s">
        <v>5088</v>
      </c>
      <c r="E2687" t="s">
        <v>83</v>
      </c>
      <c r="F2687" t="s">
        <v>21</v>
      </c>
      <c r="G2687" t="s">
        <v>21</v>
      </c>
      <c r="H2687" t="s">
        <v>22</v>
      </c>
      <c r="I2687" t="s">
        <v>23</v>
      </c>
      <c r="J2687" t="s">
        <v>24</v>
      </c>
      <c r="K2687" t="s">
        <v>25</v>
      </c>
      <c r="L2687" t="s">
        <v>25</v>
      </c>
      <c r="M2687" t="s">
        <v>26</v>
      </c>
      <c r="N2687" t="s">
        <v>25</v>
      </c>
      <c r="O2687" t="s">
        <v>21</v>
      </c>
      <c r="P2687" t="s">
        <v>27</v>
      </c>
      <c r="Q2687" t="s">
        <v>45</v>
      </c>
      <c r="R2687" t="s">
        <v>28</v>
      </c>
      <c r="S2687" t="s">
        <v>21</v>
      </c>
      <c r="T2687" t="s">
        <v>21</v>
      </c>
      <c r="U2687" t="s">
        <v>33</v>
      </c>
      <c r="V2687" s="2" t="s">
        <v>34</v>
      </c>
    </row>
    <row r="2688" spans="1:22" ht="140.4" x14ac:dyDescent="0.3">
      <c r="A2688" t="s">
        <v>67</v>
      </c>
      <c r="B2688" t="s">
        <v>2427</v>
      </c>
      <c r="C2688" t="s">
        <v>2428</v>
      </c>
      <c r="D2688" t="s">
        <v>2454</v>
      </c>
      <c r="E2688" t="s">
        <v>67</v>
      </c>
      <c r="F2688" t="s">
        <v>21</v>
      </c>
      <c r="G2688" t="s">
        <v>21</v>
      </c>
      <c r="H2688" t="s">
        <v>22</v>
      </c>
      <c r="I2688" t="s">
        <v>23</v>
      </c>
      <c r="J2688" t="s">
        <v>24</v>
      </c>
      <c r="K2688" t="s">
        <v>25</v>
      </c>
      <c r="L2688" t="s">
        <v>25</v>
      </c>
      <c r="M2688" t="s">
        <v>28</v>
      </c>
      <c r="N2688" t="s">
        <v>25</v>
      </c>
      <c r="O2688" t="s">
        <v>21</v>
      </c>
      <c r="P2688" t="s">
        <v>27</v>
      </c>
      <c r="Q2688" t="s">
        <v>45</v>
      </c>
      <c r="R2688" t="s">
        <v>29</v>
      </c>
      <c r="S2688" t="s">
        <v>25</v>
      </c>
      <c r="T2688" t="s">
        <v>21</v>
      </c>
      <c r="U2688" t="s">
        <v>30</v>
      </c>
      <c r="V2688" s="2" t="s">
        <v>34</v>
      </c>
    </row>
    <row r="2689" spans="1:22" ht="156" x14ac:dyDescent="0.3">
      <c r="A2689" t="s">
        <v>44</v>
      </c>
      <c r="B2689" t="s">
        <v>932</v>
      </c>
      <c r="C2689" t="s">
        <v>1374</v>
      </c>
      <c r="D2689" t="s">
        <v>3679</v>
      </c>
      <c r="E2689" t="s">
        <v>85</v>
      </c>
      <c r="F2689" t="s">
        <v>21</v>
      </c>
      <c r="G2689" t="s">
        <v>21</v>
      </c>
      <c r="H2689" t="s">
        <v>54</v>
      </c>
      <c r="I2689" t="s">
        <v>23</v>
      </c>
      <c r="J2689" t="s">
        <v>24</v>
      </c>
      <c r="K2689" t="s">
        <v>25</v>
      </c>
      <c r="L2689" t="s">
        <v>25</v>
      </c>
      <c r="M2689" t="s">
        <v>28</v>
      </c>
      <c r="N2689" t="s">
        <v>25</v>
      </c>
      <c r="O2689" t="s">
        <v>21</v>
      </c>
      <c r="P2689" t="s">
        <v>27</v>
      </c>
      <c r="Q2689" t="s">
        <v>45</v>
      </c>
      <c r="R2689" t="s">
        <v>28</v>
      </c>
      <c r="S2689" t="s">
        <v>21</v>
      </c>
      <c r="T2689" t="s">
        <v>21</v>
      </c>
      <c r="U2689" t="s">
        <v>33</v>
      </c>
      <c r="V2689" s="2" t="s">
        <v>31</v>
      </c>
    </row>
    <row r="2690" spans="1:22" ht="109.2" x14ac:dyDescent="0.3">
      <c r="A2690" t="s">
        <v>64</v>
      </c>
      <c r="B2690" t="s">
        <v>932</v>
      </c>
      <c r="C2690" t="s">
        <v>3119</v>
      </c>
      <c r="D2690" t="s">
        <v>3166</v>
      </c>
      <c r="E2690" t="s">
        <v>64</v>
      </c>
      <c r="F2690" t="s">
        <v>21</v>
      </c>
      <c r="G2690" t="s">
        <v>21</v>
      </c>
      <c r="H2690" t="s">
        <v>22</v>
      </c>
      <c r="I2690" t="s">
        <v>23</v>
      </c>
      <c r="J2690" t="s">
        <v>24</v>
      </c>
      <c r="K2690" t="s">
        <v>25</v>
      </c>
      <c r="L2690" t="s">
        <v>25</v>
      </c>
      <c r="M2690" t="s">
        <v>26</v>
      </c>
      <c r="N2690" t="s">
        <v>25</v>
      </c>
      <c r="O2690" t="s">
        <v>21</v>
      </c>
      <c r="P2690" t="s">
        <v>27</v>
      </c>
      <c r="Q2690" t="s">
        <v>45</v>
      </c>
      <c r="R2690" t="s">
        <v>29</v>
      </c>
      <c r="S2690" t="s">
        <v>21</v>
      </c>
      <c r="T2690" t="s">
        <v>21</v>
      </c>
      <c r="U2690" t="s">
        <v>33</v>
      </c>
      <c r="V2690" s="2" t="s">
        <v>66</v>
      </c>
    </row>
    <row r="2691" spans="1:22" ht="140.4" x14ac:dyDescent="0.3">
      <c r="A2691" t="s">
        <v>83</v>
      </c>
      <c r="B2691" t="s">
        <v>932</v>
      </c>
      <c r="C2691" t="s">
        <v>1374</v>
      </c>
      <c r="D2691" t="s">
        <v>4961</v>
      </c>
      <c r="E2691" t="s">
        <v>83</v>
      </c>
      <c r="F2691" t="s">
        <v>21</v>
      </c>
      <c r="G2691" t="s">
        <v>21</v>
      </c>
      <c r="H2691" t="s">
        <v>54</v>
      </c>
      <c r="I2691" t="s">
        <v>23</v>
      </c>
      <c r="J2691" t="s">
        <v>24</v>
      </c>
      <c r="K2691" t="s">
        <v>25</v>
      </c>
      <c r="L2691" t="s">
        <v>25</v>
      </c>
      <c r="M2691" t="s">
        <v>26</v>
      </c>
      <c r="N2691" t="s">
        <v>21</v>
      </c>
      <c r="O2691" t="s">
        <v>21</v>
      </c>
      <c r="P2691" t="s">
        <v>27</v>
      </c>
      <c r="Q2691" t="s">
        <v>45</v>
      </c>
      <c r="R2691" t="s">
        <v>29</v>
      </c>
      <c r="S2691" t="s">
        <v>25</v>
      </c>
      <c r="T2691" t="s">
        <v>21</v>
      </c>
      <c r="U2691" t="s">
        <v>33</v>
      </c>
      <c r="V2691" s="2" t="s">
        <v>34</v>
      </c>
    </row>
    <row r="2692" spans="1:22" x14ac:dyDescent="0.3">
      <c r="A2692" t="s">
        <v>71</v>
      </c>
      <c r="B2692" t="s">
        <v>963</v>
      </c>
      <c r="C2692" t="s">
        <v>2783</v>
      </c>
      <c r="D2692" t="s">
        <v>2808</v>
      </c>
      <c r="E2692" t="s">
        <v>71</v>
      </c>
      <c r="F2692" t="s">
        <v>21</v>
      </c>
      <c r="G2692" t="s">
        <v>25</v>
      </c>
    </row>
    <row r="2693" spans="1:22" x14ac:dyDescent="0.3">
      <c r="A2693" t="s">
        <v>71</v>
      </c>
      <c r="B2693" t="s">
        <v>963</v>
      </c>
      <c r="C2693" t="s">
        <v>2783</v>
      </c>
      <c r="D2693" t="s">
        <v>2807</v>
      </c>
      <c r="E2693" t="s">
        <v>71</v>
      </c>
      <c r="F2693" t="s">
        <v>21</v>
      </c>
      <c r="G2693" t="s">
        <v>25</v>
      </c>
    </row>
    <row r="2694" spans="1:22" x14ac:dyDescent="0.3">
      <c r="A2694" t="s">
        <v>36</v>
      </c>
      <c r="B2694" t="s">
        <v>881</v>
      </c>
      <c r="C2694" t="s">
        <v>2278</v>
      </c>
      <c r="D2694" t="s">
        <v>2602</v>
      </c>
      <c r="E2694" t="s">
        <v>36</v>
      </c>
      <c r="F2694" t="s">
        <v>21</v>
      </c>
      <c r="G2694" t="s">
        <v>25</v>
      </c>
    </row>
    <row r="2695" spans="1:22" x14ac:dyDescent="0.3">
      <c r="A2695" t="s">
        <v>32</v>
      </c>
      <c r="B2695" t="s">
        <v>1733</v>
      </c>
      <c r="C2695" t="s">
        <v>1958</v>
      </c>
      <c r="D2695" t="s">
        <v>2004</v>
      </c>
      <c r="E2695" t="s">
        <v>32</v>
      </c>
      <c r="F2695" t="s">
        <v>21</v>
      </c>
      <c r="G2695" t="s">
        <v>25</v>
      </c>
    </row>
    <row r="2696" spans="1:22" ht="109.2" x14ac:dyDescent="0.3">
      <c r="A2696" t="s">
        <v>136</v>
      </c>
      <c r="B2696" t="s">
        <v>963</v>
      </c>
      <c r="C2696" t="s">
        <v>2490</v>
      </c>
      <c r="D2696" t="s">
        <v>4841</v>
      </c>
      <c r="E2696" t="s">
        <v>136</v>
      </c>
      <c r="F2696" t="s">
        <v>21</v>
      </c>
      <c r="G2696" t="s">
        <v>21</v>
      </c>
      <c r="H2696" t="s">
        <v>54</v>
      </c>
      <c r="I2696" t="s">
        <v>35</v>
      </c>
      <c r="J2696" t="s">
        <v>24</v>
      </c>
      <c r="K2696" t="s">
        <v>25</v>
      </c>
      <c r="L2696" t="s">
        <v>25</v>
      </c>
      <c r="M2696" t="s">
        <v>26</v>
      </c>
      <c r="N2696" t="s">
        <v>25</v>
      </c>
      <c r="O2696" t="s">
        <v>21</v>
      </c>
      <c r="P2696" t="s">
        <v>27</v>
      </c>
      <c r="Q2696" t="s">
        <v>45</v>
      </c>
      <c r="R2696" t="s">
        <v>28</v>
      </c>
      <c r="S2696" t="s">
        <v>21</v>
      </c>
      <c r="T2696" t="s">
        <v>21</v>
      </c>
      <c r="U2696" t="s">
        <v>30</v>
      </c>
      <c r="V2696" s="2" t="s">
        <v>66</v>
      </c>
    </row>
    <row r="2697" spans="1:22" ht="124.8" x14ac:dyDescent="0.3">
      <c r="A2697" t="s">
        <v>20</v>
      </c>
      <c r="B2697" t="s">
        <v>963</v>
      </c>
      <c r="C2697" t="s">
        <v>2960</v>
      </c>
      <c r="D2697" t="s">
        <v>2976</v>
      </c>
      <c r="E2697" t="s">
        <v>20</v>
      </c>
      <c r="F2697" t="s">
        <v>21</v>
      </c>
      <c r="G2697" t="s">
        <v>21</v>
      </c>
      <c r="H2697" t="s">
        <v>22</v>
      </c>
      <c r="I2697" t="s">
        <v>23</v>
      </c>
      <c r="J2697" t="s">
        <v>24</v>
      </c>
      <c r="K2697" t="s">
        <v>25</v>
      </c>
      <c r="L2697" t="s">
        <v>25</v>
      </c>
      <c r="M2697" t="s">
        <v>28</v>
      </c>
      <c r="N2697" t="s">
        <v>25</v>
      </c>
      <c r="O2697" t="s">
        <v>21</v>
      </c>
      <c r="P2697" t="s">
        <v>27</v>
      </c>
      <c r="Q2697" t="s">
        <v>45</v>
      </c>
      <c r="R2697" t="s">
        <v>28</v>
      </c>
      <c r="S2697" t="s">
        <v>21</v>
      </c>
      <c r="T2697" t="s">
        <v>21</v>
      </c>
      <c r="U2697" t="s">
        <v>30</v>
      </c>
      <c r="V2697" s="2" t="s">
        <v>94</v>
      </c>
    </row>
    <row r="2698" spans="1:22" ht="140.4" x14ac:dyDescent="0.3">
      <c r="A2698" t="s">
        <v>61</v>
      </c>
      <c r="B2698" t="s">
        <v>1190</v>
      </c>
      <c r="C2698" t="s">
        <v>1195</v>
      </c>
      <c r="D2698" t="s">
        <v>1245</v>
      </c>
      <c r="E2698" t="s">
        <v>61</v>
      </c>
      <c r="F2698" t="s">
        <v>21</v>
      </c>
      <c r="G2698" t="s">
        <v>21</v>
      </c>
      <c r="H2698" t="s">
        <v>54</v>
      </c>
      <c r="I2698" t="s">
        <v>23</v>
      </c>
      <c r="J2698" t="s">
        <v>24</v>
      </c>
      <c r="K2698" t="s">
        <v>25</v>
      </c>
      <c r="L2698" t="s">
        <v>25</v>
      </c>
      <c r="M2698" t="s">
        <v>26</v>
      </c>
      <c r="N2698" t="s">
        <v>25</v>
      </c>
      <c r="O2698" t="s">
        <v>21</v>
      </c>
      <c r="P2698" t="s">
        <v>27</v>
      </c>
      <c r="Q2698" t="s">
        <v>28</v>
      </c>
      <c r="R2698" t="s">
        <v>29</v>
      </c>
      <c r="S2698" t="s">
        <v>21</v>
      </c>
      <c r="T2698" t="s">
        <v>21</v>
      </c>
      <c r="U2698" t="s">
        <v>30</v>
      </c>
      <c r="V2698" s="2" t="s">
        <v>34</v>
      </c>
    </row>
    <row r="2699" spans="1:22" x14ac:dyDescent="0.3">
      <c r="A2699" t="s">
        <v>49</v>
      </c>
      <c r="B2699" t="s">
        <v>983</v>
      </c>
      <c r="C2699" t="s">
        <v>984</v>
      </c>
      <c r="D2699" t="s">
        <v>1480</v>
      </c>
      <c r="E2699" t="s">
        <v>49</v>
      </c>
      <c r="F2699" t="s">
        <v>25</v>
      </c>
      <c r="G2699" t="s">
        <v>25</v>
      </c>
    </row>
    <row r="2700" spans="1:22" ht="156" x14ac:dyDescent="0.3">
      <c r="A2700" t="s">
        <v>49</v>
      </c>
      <c r="B2700" t="s">
        <v>1190</v>
      </c>
      <c r="C2700" t="s">
        <v>1195</v>
      </c>
      <c r="D2700" t="s">
        <v>1546</v>
      </c>
      <c r="E2700" t="s">
        <v>49</v>
      </c>
      <c r="F2700" t="s">
        <v>21</v>
      </c>
      <c r="G2700" t="s">
        <v>21</v>
      </c>
      <c r="H2700" t="s">
        <v>22</v>
      </c>
      <c r="I2700" t="s">
        <v>41</v>
      </c>
      <c r="J2700" t="s">
        <v>24</v>
      </c>
      <c r="K2700" t="s">
        <v>25</v>
      </c>
      <c r="L2700" t="s">
        <v>25</v>
      </c>
      <c r="M2700" t="s">
        <v>38</v>
      </c>
      <c r="N2700" t="s">
        <v>25</v>
      </c>
      <c r="O2700" t="s">
        <v>21</v>
      </c>
      <c r="P2700" t="s">
        <v>27</v>
      </c>
      <c r="Q2700" t="s">
        <v>29</v>
      </c>
      <c r="R2700" t="s">
        <v>29</v>
      </c>
      <c r="S2700" t="s">
        <v>21</v>
      </c>
      <c r="T2700" t="s">
        <v>25</v>
      </c>
      <c r="U2700" t="s">
        <v>75</v>
      </c>
      <c r="V2700" s="2" t="s">
        <v>31</v>
      </c>
    </row>
    <row r="2701" spans="1:22" x14ac:dyDescent="0.3">
      <c r="A2701" t="s">
        <v>37</v>
      </c>
      <c r="B2701" t="s">
        <v>174</v>
      </c>
      <c r="C2701" t="s">
        <v>2662</v>
      </c>
      <c r="D2701" t="s">
        <v>3438</v>
      </c>
      <c r="E2701" t="s">
        <v>37</v>
      </c>
      <c r="F2701" t="s">
        <v>25</v>
      </c>
      <c r="G2701" t="s">
        <v>25</v>
      </c>
    </row>
    <row r="2702" spans="1:22" ht="156" x14ac:dyDescent="0.3">
      <c r="A2702" t="s">
        <v>59</v>
      </c>
      <c r="B2702" t="s">
        <v>807</v>
      </c>
      <c r="C2702" t="s">
        <v>808</v>
      </c>
      <c r="D2702" t="s">
        <v>3575</v>
      </c>
      <c r="E2702" t="s">
        <v>59</v>
      </c>
      <c r="F2702" t="s">
        <v>21</v>
      </c>
      <c r="G2702" t="s">
        <v>21</v>
      </c>
      <c r="H2702" t="s">
        <v>54</v>
      </c>
      <c r="I2702" t="s">
        <v>23</v>
      </c>
      <c r="J2702" t="s">
        <v>24</v>
      </c>
      <c r="K2702" t="s">
        <v>25</v>
      </c>
      <c r="L2702" t="s">
        <v>25</v>
      </c>
      <c r="M2702" t="s">
        <v>38</v>
      </c>
      <c r="N2702" t="s">
        <v>25</v>
      </c>
      <c r="O2702" t="s">
        <v>21</v>
      </c>
      <c r="P2702" s="2" t="s">
        <v>109</v>
      </c>
      <c r="Q2702" t="s">
        <v>45</v>
      </c>
      <c r="R2702" t="s">
        <v>29</v>
      </c>
      <c r="S2702" t="s">
        <v>21</v>
      </c>
      <c r="T2702" t="s">
        <v>21</v>
      </c>
      <c r="U2702" t="s">
        <v>30</v>
      </c>
      <c r="V2702" s="2" t="s">
        <v>31</v>
      </c>
    </row>
    <row r="2703" spans="1:22" ht="156" x14ac:dyDescent="0.3">
      <c r="A2703" t="s">
        <v>73</v>
      </c>
      <c r="B2703" t="s">
        <v>162</v>
      </c>
      <c r="C2703" t="s">
        <v>363</v>
      </c>
      <c r="D2703" t="s">
        <v>411</v>
      </c>
      <c r="E2703" t="s">
        <v>52</v>
      </c>
      <c r="F2703" t="s">
        <v>21</v>
      </c>
      <c r="G2703" t="s">
        <v>21</v>
      </c>
      <c r="H2703" t="s">
        <v>22</v>
      </c>
      <c r="I2703" t="s">
        <v>41</v>
      </c>
      <c r="J2703" t="s">
        <v>24</v>
      </c>
      <c r="K2703" t="s">
        <v>25</v>
      </c>
      <c r="L2703" t="s">
        <v>25</v>
      </c>
      <c r="M2703" t="s">
        <v>47</v>
      </c>
      <c r="N2703" t="s">
        <v>25</v>
      </c>
      <c r="O2703" t="s">
        <v>21</v>
      </c>
      <c r="P2703" t="s">
        <v>27</v>
      </c>
      <c r="Q2703" t="s">
        <v>45</v>
      </c>
      <c r="R2703" t="s">
        <v>28</v>
      </c>
      <c r="S2703" t="s">
        <v>21</v>
      </c>
      <c r="T2703" t="s">
        <v>21</v>
      </c>
      <c r="U2703" t="s">
        <v>30</v>
      </c>
      <c r="V2703" s="2" t="s">
        <v>31</v>
      </c>
    </row>
    <row r="2704" spans="1:22" ht="140.4" x14ac:dyDescent="0.3">
      <c r="A2704" t="s">
        <v>79</v>
      </c>
      <c r="B2704" t="s">
        <v>478</v>
      </c>
      <c r="C2704" t="s">
        <v>5325</v>
      </c>
      <c r="D2704" t="s">
        <v>493</v>
      </c>
      <c r="E2704" t="s">
        <v>79</v>
      </c>
      <c r="F2704" t="s">
        <v>21</v>
      </c>
      <c r="G2704" t="s">
        <v>21</v>
      </c>
      <c r="H2704" t="s">
        <v>22</v>
      </c>
      <c r="I2704" t="s">
        <v>35</v>
      </c>
      <c r="J2704" t="s">
        <v>24</v>
      </c>
      <c r="K2704" t="s">
        <v>25</v>
      </c>
      <c r="L2704" t="s">
        <v>25</v>
      </c>
      <c r="M2704" t="s">
        <v>47</v>
      </c>
      <c r="N2704" t="s">
        <v>21</v>
      </c>
      <c r="O2704" t="s">
        <v>21</v>
      </c>
      <c r="P2704" t="s">
        <v>60</v>
      </c>
      <c r="Q2704" t="s">
        <v>45</v>
      </c>
      <c r="R2704" t="s">
        <v>45</v>
      </c>
      <c r="S2704" t="s">
        <v>21</v>
      </c>
      <c r="T2704" t="s">
        <v>21</v>
      </c>
      <c r="U2704" t="s">
        <v>42</v>
      </c>
      <c r="V2704" s="2" t="s">
        <v>34</v>
      </c>
    </row>
    <row r="2705" spans="1:22" ht="109.2" x14ac:dyDescent="0.3">
      <c r="A2705" t="s">
        <v>85</v>
      </c>
      <c r="B2705" t="s">
        <v>475</v>
      </c>
      <c r="C2705" t="s">
        <v>4505</v>
      </c>
      <c r="D2705" t="s">
        <v>4520</v>
      </c>
      <c r="E2705" t="s">
        <v>147</v>
      </c>
      <c r="F2705" t="s">
        <v>21</v>
      </c>
      <c r="G2705" t="s">
        <v>21</v>
      </c>
      <c r="H2705" t="s">
        <v>22</v>
      </c>
      <c r="I2705" t="s">
        <v>35</v>
      </c>
      <c r="J2705" t="s">
        <v>24</v>
      </c>
      <c r="K2705" t="s">
        <v>21</v>
      </c>
      <c r="L2705" t="s">
        <v>25</v>
      </c>
      <c r="M2705" t="s">
        <v>47</v>
      </c>
      <c r="N2705" t="s">
        <v>25</v>
      </c>
      <c r="O2705" t="s">
        <v>21</v>
      </c>
      <c r="P2705" t="s">
        <v>27</v>
      </c>
      <c r="Q2705" t="s">
        <v>45</v>
      </c>
      <c r="R2705" t="s">
        <v>28</v>
      </c>
      <c r="S2705" t="s">
        <v>21</v>
      </c>
      <c r="T2705" t="s">
        <v>21</v>
      </c>
      <c r="U2705" t="s">
        <v>30</v>
      </c>
      <c r="V2705" s="2" t="s">
        <v>91</v>
      </c>
    </row>
    <row r="2706" spans="1:22" ht="78" x14ac:dyDescent="0.3">
      <c r="A2706" t="s">
        <v>20</v>
      </c>
      <c r="B2706" t="s">
        <v>963</v>
      </c>
      <c r="C2706" t="s">
        <v>2490</v>
      </c>
      <c r="D2706" t="s">
        <v>2937</v>
      </c>
      <c r="E2706" t="s">
        <v>20</v>
      </c>
      <c r="F2706" t="s">
        <v>21</v>
      </c>
      <c r="G2706" t="s">
        <v>21</v>
      </c>
      <c r="H2706" t="s">
        <v>54</v>
      </c>
      <c r="I2706" t="s">
        <v>35</v>
      </c>
      <c r="J2706" t="s">
        <v>47</v>
      </c>
      <c r="K2706" t="s">
        <v>21</v>
      </c>
      <c r="L2706" t="s">
        <v>21</v>
      </c>
      <c r="M2706" t="s">
        <v>47</v>
      </c>
      <c r="N2706" t="s">
        <v>21</v>
      </c>
      <c r="O2706" t="s">
        <v>21</v>
      </c>
      <c r="P2706" t="s">
        <v>80</v>
      </c>
      <c r="Q2706" t="s">
        <v>45</v>
      </c>
      <c r="R2706" t="s">
        <v>45</v>
      </c>
      <c r="S2706" t="s">
        <v>21</v>
      </c>
      <c r="T2706" t="s">
        <v>21</v>
      </c>
      <c r="U2706" t="s">
        <v>33</v>
      </c>
      <c r="V2706" s="2" t="s">
        <v>105</v>
      </c>
    </row>
    <row r="2707" spans="1:22" ht="140.4" x14ac:dyDescent="0.3">
      <c r="A2707" t="s">
        <v>39</v>
      </c>
      <c r="B2707" t="s">
        <v>478</v>
      </c>
      <c r="C2707" t="s">
        <v>5325</v>
      </c>
      <c r="D2707" t="s">
        <v>715</v>
      </c>
      <c r="E2707" t="s">
        <v>39</v>
      </c>
      <c r="F2707" t="s">
        <v>21</v>
      </c>
      <c r="G2707" t="s">
        <v>21</v>
      </c>
      <c r="H2707" t="s">
        <v>22</v>
      </c>
      <c r="I2707" t="s">
        <v>41</v>
      </c>
      <c r="J2707" t="s">
        <v>24</v>
      </c>
      <c r="K2707" t="s">
        <v>25</v>
      </c>
      <c r="L2707" t="s">
        <v>25</v>
      </c>
      <c r="M2707" t="s">
        <v>38</v>
      </c>
      <c r="N2707" t="s">
        <v>25</v>
      </c>
      <c r="O2707" t="s">
        <v>25</v>
      </c>
      <c r="P2707" t="s">
        <v>27</v>
      </c>
      <c r="Q2707" t="s">
        <v>29</v>
      </c>
      <c r="R2707" t="s">
        <v>29</v>
      </c>
      <c r="S2707" t="s">
        <v>21</v>
      </c>
      <c r="T2707" t="s">
        <v>21</v>
      </c>
      <c r="U2707" t="s">
        <v>30</v>
      </c>
      <c r="V2707" s="2" t="s">
        <v>34</v>
      </c>
    </row>
    <row r="2708" spans="1:22" ht="109.2" x14ac:dyDescent="0.3">
      <c r="A2708" t="s">
        <v>67</v>
      </c>
      <c r="B2708" t="s">
        <v>2427</v>
      </c>
      <c r="C2708" t="s">
        <v>2428</v>
      </c>
      <c r="D2708" t="s">
        <v>2443</v>
      </c>
      <c r="E2708" t="s">
        <v>67</v>
      </c>
      <c r="F2708" t="s">
        <v>21</v>
      </c>
      <c r="G2708" t="s">
        <v>21</v>
      </c>
      <c r="H2708" t="s">
        <v>22</v>
      </c>
      <c r="I2708" t="s">
        <v>35</v>
      </c>
      <c r="J2708" t="s">
        <v>24</v>
      </c>
      <c r="K2708" t="s">
        <v>25</v>
      </c>
      <c r="L2708" t="s">
        <v>25</v>
      </c>
      <c r="M2708" t="s">
        <v>26</v>
      </c>
      <c r="N2708" t="s">
        <v>25</v>
      </c>
      <c r="O2708" t="s">
        <v>21</v>
      </c>
      <c r="P2708" t="s">
        <v>27</v>
      </c>
      <c r="Q2708" t="s">
        <v>28</v>
      </c>
      <c r="R2708" t="s">
        <v>29</v>
      </c>
      <c r="S2708" t="s">
        <v>21</v>
      </c>
      <c r="T2708" t="s">
        <v>21</v>
      </c>
      <c r="U2708" t="s">
        <v>33</v>
      </c>
      <c r="V2708" s="2" t="s">
        <v>66</v>
      </c>
    </row>
    <row r="2709" spans="1:22" x14ac:dyDescent="0.3">
      <c r="A2709" t="s">
        <v>20</v>
      </c>
      <c r="B2709" t="s">
        <v>2870</v>
      </c>
      <c r="C2709" t="s">
        <v>2924</v>
      </c>
      <c r="D2709" t="s">
        <v>2925</v>
      </c>
      <c r="E2709" t="s">
        <v>20</v>
      </c>
      <c r="F2709" t="s">
        <v>21</v>
      </c>
      <c r="G2709" t="s">
        <v>21</v>
      </c>
      <c r="H2709" t="s">
        <v>50</v>
      </c>
      <c r="I2709" t="s">
        <v>23</v>
      </c>
      <c r="J2709" t="s">
        <v>24</v>
      </c>
      <c r="K2709" t="s">
        <v>25</v>
      </c>
      <c r="L2709" t="s">
        <v>25</v>
      </c>
      <c r="M2709" t="s">
        <v>28</v>
      </c>
      <c r="N2709" t="s">
        <v>25</v>
      </c>
      <c r="O2709" t="s">
        <v>21</v>
      </c>
      <c r="P2709" t="s">
        <v>27</v>
      </c>
      <c r="Q2709" t="s">
        <v>45</v>
      </c>
      <c r="R2709" t="s">
        <v>29</v>
      </c>
      <c r="S2709" t="s">
        <v>21</v>
      </c>
      <c r="T2709" t="s">
        <v>25</v>
      </c>
      <c r="U2709" t="s">
        <v>30</v>
      </c>
      <c r="V2709" t="s">
        <v>63</v>
      </c>
    </row>
    <row r="2710" spans="1:22" x14ac:dyDescent="0.3">
      <c r="A2710" t="s">
        <v>58</v>
      </c>
      <c r="B2710" t="s">
        <v>311</v>
      </c>
      <c r="C2710" t="s">
        <v>3046</v>
      </c>
      <c r="D2710" t="s">
        <v>3051</v>
      </c>
      <c r="E2710" t="s">
        <v>58</v>
      </c>
      <c r="F2710" t="s">
        <v>25</v>
      </c>
      <c r="G2710" t="s">
        <v>21</v>
      </c>
    </row>
    <row r="2711" spans="1:22" ht="109.2" x14ac:dyDescent="0.3">
      <c r="A2711" t="s">
        <v>79</v>
      </c>
      <c r="B2711" t="s">
        <v>519</v>
      </c>
      <c r="C2711" t="s">
        <v>540</v>
      </c>
      <c r="D2711" t="s">
        <v>551</v>
      </c>
      <c r="E2711" t="s">
        <v>79</v>
      </c>
      <c r="F2711" t="s">
        <v>21</v>
      </c>
      <c r="G2711" t="s">
        <v>21</v>
      </c>
      <c r="H2711" t="s">
        <v>22</v>
      </c>
      <c r="I2711" t="s">
        <v>23</v>
      </c>
      <c r="J2711" t="s">
        <v>24</v>
      </c>
      <c r="K2711" t="s">
        <v>25</v>
      </c>
      <c r="L2711" t="s">
        <v>21</v>
      </c>
      <c r="M2711" t="s">
        <v>47</v>
      </c>
      <c r="N2711" t="s">
        <v>21</v>
      </c>
      <c r="O2711" t="s">
        <v>21</v>
      </c>
      <c r="P2711" t="s">
        <v>27</v>
      </c>
      <c r="Q2711" t="s">
        <v>47</v>
      </c>
      <c r="R2711" t="s">
        <v>29</v>
      </c>
      <c r="S2711" t="s">
        <v>21</v>
      </c>
      <c r="T2711" t="s">
        <v>21</v>
      </c>
      <c r="U2711" t="s">
        <v>30</v>
      </c>
      <c r="V2711" s="2" t="s">
        <v>66</v>
      </c>
    </row>
    <row r="2712" spans="1:22" ht="140.4" x14ac:dyDescent="0.3">
      <c r="A2712" t="s">
        <v>70</v>
      </c>
      <c r="B2712" t="s">
        <v>1602</v>
      </c>
      <c r="C2712" t="s">
        <v>3703</v>
      </c>
      <c r="D2712" t="s">
        <v>4164</v>
      </c>
      <c r="E2712" t="s">
        <v>70</v>
      </c>
      <c r="F2712" t="s">
        <v>21</v>
      </c>
      <c r="G2712" t="s">
        <v>21</v>
      </c>
      <c r="H2712" t="s">
        <v>54</v>
      </c>
      <c r="I2712" t="s">
        <v>23</v>
      </c>
      <c r="J2712" t="s">
        <v>24</v>
      </c>
      <c r="K2712" t="s">
        <v>25</v>
      </c>
      <c r="L2712" t="s">
        <v>25</v>
      </c>
      <c r="M2712" t="s">
        <v>26</v>
      </c>
      <c r="N2712" t="s">
        <v>25</v>
      </c>
      <c r="O2712" t="s">
        <v>21</v>
      </c>
      <c r="P2712" t="s">
        <v>27</v>
      </c>
      <c r="Q2712" t="s">
        <v>28</v>
      </c>
      <c r="R2712" t="s">
        <v>29</v>
      </c>
      <c r="S2712" t="s">
        <v>21</v>
      </c>
      <c r="T2712" t="s">
        <v>21</v>
      </c>
      <c r="U2712" t="s">
        <v>33</v>
      </c>
      <c r="V2712" s="2" t="s">
        <v>34</v>
      </c>
    </row>
    <row r="2713" spans="1:22" ht="140.4" x14ac:dyDescent="0.3">
      <c r="A2713" t="s">
        <v>84</v>
      </c>
      <c r="B2713" t="s">
        <v>475</v>
      </c>
      <c r="C2713" t="s">
        <v>5112</v>
      </c>
      <c r="D2713" t="s">
        <v>5253</v>
      </c>
      <c r="E2713" t="s">
        <v>84</v>
      </c>
      <c r="F2713" t="s">
        <v>21</v>
      </c>
      <c r="G2713" t="s">
        <v>21</v>
      </c>
      <c r="H2713" t="s">
        <v>22</v>
      </c>
      <c r="I2713" t="s">
        <v>23</v>
      </c>
      <c r="J2713" t="s">
        <v>47</v>
      </c>
      <c r="K2713" t="s">
        <v>21</v>
      </c>
      <c r="L2713" t="s">
        <v>25</v>
      </c>
      <c r="M2713" t="s">
        <v>26</v>
      </c>
      <c r="N2713" t="s">
        <v>25</v>
      </c>
      <c r="O2713" t="s">
        <v>21</v>
      </c>
      <c r="P2713" t="s">
        <v>27</v>
      </c>
      <c r="Q2713" t="s">
        <v>45</v>
      </c>
      <c r="R2713" t="s">
        <v>29</v>
      </c>
      <c r="S2713" t="s">
        <v>21</v>
      </c>
      <c r="T2713" t="s">
        <v>25</v>
      </c>
      <c r="U2713" t="s">
        <v>30</v>
      </c>
      <c r="V2713" s="2" t="s">
        <v>34</v>
      </c>
    </row>
    <row r="2714" spans="1:22" ht="140.4" x14ac:dyDescent="0.3">
      <c r="A2714" t="s">
        <v>150</v>
      </c>
      <c r="B2714" t="s">
        <v>475</v>
      </c>
      <c r="C2714" t="s">
        <v>5112</v>
      </c>
      <c r="D2714" t="s">
        <v>5230</v>
      </c>
      <c r="E2714" t="s">
        <v>150</v>
      </c>
      <c r="F2714" t="s">
        <v>21</v>
      </c>
      <c r="G2714" t="s">
        <v>21</v>
      </c>
      <c r="H2714" t="s">
        <v>54</v>
      </c>
      <c r="I2714" t="s">
        <v>35</v>
      </c>
      <c r="J2714" t="s">
        <v>24</v>
      </c>
      <c r="K2714" t="s">
        <v>25</v>
      </c>
      <c r="L2714" t="s">
        <v>25</v>
      </c>
      <c r="M2714" t="s">
        <v>28</v>
      </c>
      <c r="N2714" t="s">
        <v>25</v>
      </c>
      <c r="O2714" t="s">
        <v>21</v>
      </c>
      <c r="P2714" t="s">
        <v>27</v>
      </c>
      <c r="Q2714" t="s">
        <v>28</v>
      </c>
      <c r="R2714" t="s">
        <v>29</v>
      </c>
      <c r="S2714" t="s">
        <v>21</v>
      </c>
      <c r="T2714" t="s">
        <v>21</v>
      </c>
      <c r="U2714" t="s">
        <v>30</v>
      </c>
      <c r="V2714" s="2" t="s">
        <v>34</v>
      </c>
    </row>
    <row r="2715" spans="1:22" ht="140.4" x14ac:dyDescent="0.3">
      <c r="A2715" t="s">
        <v>135</v>
      </c>
      <c r="B2715" t="s">
        <v>162</v>
      </c>
      <c r="C2715" t="s">
        <v>3517</v>
      </c>
      <c r="D2715" t="s">
        <v>4925</v>
      </c>
      <c r="E2715" t="s">
        <v>135</v>
      </c>
      <c r="F2715" t="s">
        <v>21</v>
      </c>
      <c r="G2715" t="s">
        <v>21</v>
      </c>
      <c r="H2715" t="s">
        <v>22</v>
      </c>
      <c r="I2715" t="s">
        <v>35</v>
      </c>
      <c r="J2715" t="s">
        <v>24</v>
      </c>
      <c r="K2715" t="s">
        <v>25</v>
      </c>
      <c r="L2715" t="s">
        <v>25</v>
      </c>
      <c r="M2715" t="s">
        <v>26</v>
      </c>
      <c r="N2715" t="s">
        <v>25</v>
      </c>
      <c r="O2715" t="s">
        <v>21</v>
      </c>
      <c r="P2715" t="s">
        <v>27</v>
      </c>
      <c r="Q2715" t="s">
        <v>29</v>
      </c>
      <c r="R2715" t="s">
        <v>29</v>
      </c>
      <c r="S2715" t="s">
        <v>21</v>
      </c>
      <c r="T2715" t="s">
        <v>25</v>
      </c>
      <c r="U2715" t="s">
        <v>33</v>
      </c>
      <c r="V2715" s="2" t="s">
        <v>34</v>
      </c>
    </row>
    <row r="2716" spans="1:22" x14ac:dyDescent="0.3">
      <c r="A2716" t="s">
        <v>150</v>
      </c>
      <c r="B2716" t="s">
        <v>475</v>
      </c>
      <c r="C2716" t="s">
        <v>1000</v>
      </c>
      <c r="D2716" t="s">
        <v>5203</v>
      </c>
      <c r="E2716" t="s">
        <v>150</v>
      </c>
      <c r="F2716" t="s">
        <v>25</v>
      </c>
      <c r="G2716" t="s">
        <v>21</v>
      </c>
    </row>
    <row r="2717" spans="1:22" ht="109.2" x14ac:dyDescent="0.3">
      <c r="A2717" t="s">
        <v>102</v>
      </c>
      <c r="B2717" t="s">
        <v>1602</v>
      </c>
      <c r="C2717" t="s">
        <v>3703</v>
      </c>
      <c r="D2717" t="s">
        <v>3774</v>
      </c>
      <c r="E2717" t="s">
        <v>102</v>
      </c>
      <c r="F2717" t="s">
        <v>21</v>
      </c>
      <c r="G2717" t="s">
        <v>21</v>
      </c>
      <c r="H2717" t="s">
        <v>50</v>
      </c>
      <c r="I2717" t="s">
        <v>35</v>
      </c>
      <c r="J2717" t="s">
        <v>24</v>
      </c>
      <c r="K2717" t="s">
        <v>25</v>
      </c>
      <c r="L2717" t="s">
        <v>25</v>
      </c>
      <c r="M2717" t="s">
        <v>26</v>
      </c>
      <c r="N2717" t="s">
        <v>21</v>
      </c>
      <c r="O2717" t="s">
        <v>21</v>
      </c>
      <c r="P2717" t="s">
        <v>27</v>
      </c>
      <c r="Q2717" t="s">
        <v>45</v>
      </c>
      <c r="R2717" t="s">
        <v>28</v>
      </c>
      <c r="S2717" t="s">
        <v>21</v>
      </c>
      <c r="T2717" t="s">
        <v>21</v>
      </c>
      <c r="U2717" t="s">
        <v>42</v>
      </c>
      <c r="V2717" s="2" t="s">
        <v>66</v>
      </c>
    </row>
    <row r="2718" spans="1:22" ht="140.4" x14ac:dyDescent="0.3">
      <c r="A2718" t="s">
        <v>43</v>
      </c>
      <c r="B2718" t="s">
        <v>1602</v>
      </c>
      <c r="C2718" t="s">
        <v>3703</v>
      </c>
      <c r="D2718" t="s">
        <v>3851</v>
      </c>
      <c r="E2718" t="s">
        <v>43</v>
      </c>
      <c r="F2718" t="s">
        <v>21</v>
      </c>
      <c r="G2718" t="s">
        <v>21</v>
      </c>
      <c r="H2718" t="s">
        <v>22</v>
      </c>
      <c r="I2718" t="s">
        <v>35</v>
      </c>
      <c r="J2718" t="s">
        <v>24</v>
      </c>
      <c r="K2718" t="s">
        <v>25</v>
      </c>
      <c r="L2718" t="s">
        <v>25</v>
      </c>
      <c r="M2718" t="s">
        <v>38</v>
      </c>
      <c r="N2718" t="s">
        <v>25</v>
      </c>
      <c r="O2718" t="s">
        <v>21</v>
      </c>
      <c r="P2718" t="s">
        <v>27</v>
      </c>
      <c r="Q2718" t="s">
        <v>28</v>
      </c>
      <c r="R2718" t="s">
        <v>29</v>
      </c>
      <c r="S2718" t="s">
        <v>21</v>
      </c>
      <c r="T2718" t="s">
        <v>21</v>
      </c>
      <c r="U2718" t="s">
        <v>42</v>
      </c>
      <c r="V2718" s="2" t="s">
        <v>34</v>
      </c>
    </row>
    <row r="2719" spans="1:22" ht="140.4" x14ac:dyDescent="0.3">
      <c r="A2719" t="s">
        <v>43</v>
      </c>
      <c r="B2719" t="s">
        <v>1602</v>
      </c>
      <c r="C2719" t="s">
        <v>3703</v>
      </c>
      <c r="D2719" t="s">
        <v>3861</v>
      </c>
      <c r="E2719" t="s">
        <v>43</v>
      </c>
      <c r="F2719" t="s">
        <v>21</v>
      </c>
      <c r="G2719" t="s">
        <v>21</v>
      </c>
      <c r="H2719" t="s">
        <v>22</v>
      </c>
      <c r="I2719" t="s">
        <v>41</v>
      </c>
      <c r="J2719" t="s">
        <v>24</v>
      </c>
      <c r="K2719" t="s">
        <v>25</v>
      </c>
      <c r="L2719" t="s">
        <v>25</v>
      </c>
      <c r="M2719" t="s">
        <v>38</v>
      </c>
      <c r="N2719" t="s">
        <v>25</v>
      </c>
      <c r="O2719" t="s">
        <v>21</v>
      </c>
      <c r="P2719" t="s">
        <v>27</v>
      </c>
      <c r="Q2719" t="s">
        <v>45</v>
      </c>
      <c r="R2719" t="s">
        <v>29</v>
      </c>
      <c r="S2719" t="s">
        <v>21</v>
      </c>
      <c r="T2719" t="s">
        <v>21</v>
      </c>
      <c r="U2719" t="s">
        <v>33</v>
      </c>
      <c r="V2719" s="2" t="s">
        <v>34</v>
      </c>
    </row>
    <row r="2720" spans="1:22" ht="140.4" x14ac:dyDescent="0.3">
      <c r="A2720" t="s">
        <v>150</v>
      </c>
      <c r="B2720" t="s">
        <v>475</v>
      </c>
      <c r="C2720" t="s">
        <v>5112</v>
      </c>
      <c r="D2720" t="s">
        <v>5229</v>
      </c>
      <c r="E2720" t="s">
        <v>150</v>
      </c>
      <c r="F2720" t="s">
        <v>21</v>
      </c>
      <c r="G2720" t="s">
        <v>21</v>
      </c>
      <c r="H2720" t="s">
        <v>54</v>
      </c>
      <c r="I2720" t="s">
        <v>35</v>
      </c>
      <c r="J2720" t="s">
        <v>24</v>
      </c>
      <c r="K2720" t="s">
        <v>25</v>
      </c>
      <c r="L2720" t="s">
        <v>25</v>
      </c>
      <c r="M2720" t="s">
        <v>28</v>
      </c>
      <c r="N2720" t="s">
        <v>25</v>
      </c>
      <c r="O2720" t="s">
        <v>21</v>
      </c>
      <c r="P2720" t="s">
        <v>27</v>
      </c>
      <c r="Q2720" t="s">
        <v>28</v>
      </c>
      <c r="R2720" t="s">
        <v>29</v>
      </c>
      <c r="S2720" t="s">
        <v>21</v>
      </c>
      <c r="T2720" t="s">
        <v>21</v>
      </c>
      <c r="U2720" t="s">
        <v>30</v>
      </c>
      <c r="V2720" s="2" t="s">
        <v>34</v>
      </c>
    </row>
    <row r="2721" spans="1:22" ht="140.4" x14ac:dyDescent="0.3">
      <c r="A2721" t="s">
        <v>36</v>
      </c>
      <c r="B2721" t="s">
        <v>1602</v>
      </c>
      <c r="C2721" t="s">
        <v>2574</v>
      </c>
      <c r="D2721" t="s">
        <v>2744</v>
      </c>
      <c r="E2721" t="s">
        <v>36</v>
      </c>
      <c r="F2721" t="s">
        <v>21</v>
      </c>
      <c r="G2721" t="s">
        <v>21</v>
      </c>
      <c r="H2721" t="s">
        <v>22</v>
      </c>
      <c r="I2721" t="s">
        <v>35</v>
      </c>
      <c r="J2721" t="s">
        <v>24</v>
      </c>
      <c r="K2721" t="s">
        <v>25</v>
      </c>
      <c r="L2721" t="s">
        <v>25</v>
      </c>
      <c r="M2721" t="s">
        <v>38</v>
      </c>
      <c r="N2721" t="s">
        <v>25</v>
      </c>
      <c r="O2721" t="s">
        <v>21</v>
      </c>
      <c r="P2721" t="s">
        <v>60</v>
      </c>
      <c r="Q2721" t="s">
        <v>45</v>
      </c>
      <c r="R2721" t="s">
        <v>28</v>
      </c>
      <c r="S2721" t="s">
        <v>21</v>
      </c>
      <c r="T2721" t="s">
        <v>21</v>
      </c>
      <c r="U2721" t="s">
        <v>75</v>
      </c>
      <c r="V2721" s="2" t="s">
        <v>34</v>
      </c>
    </row>
    <row r="2722" spans="1:22" ht="140.4" x14ac:dyDescent="0.3">
      <c r="A2722" t="s">
        <v>43</v>
      </c>
      <c r="B2722" t="s">
        <v>1602</v>
      </c>
      <c r="C2722" t="s">
        <v>3703</v>
      </c>
      <c r="D2722" t="s">
        <v>3846</v>
      </c>
      <c r="E2722" t="s">
        <v>43</v>
      </c>
      <c r="F2722" t="s">
        <v>21</v>
      </c>
      <c r="G2722" t="s">
        <v>21</v>
      </c>
      <c r="H2722" t="s">
        <v>54</v>
      </c>
      <c r="I2722" t="s">
        <v>41</v>
      </c>
      <c r="J2722" t="s">
        <v>24</v>
      </c>
      <c r="K2722" t="s">
        <v>25</v>
      </c>
      <c r="L2722" t="s">
        <v>25</v>
      </c>
      <c r="M2722" t="s">
        <v>38</v>
      </c>
      <c r="N2722" t="s">
        <v>25</v>
      </c>
      <c r="O2722" t="s">
        <v>21</v>
      </c>
      <c r="P2722" t="s">
        <v>72</v>
      </c>
      <c r="Q2722" t="s">
        <v>28</v>
      </c>
      <c r="R2722" t="s">
        <v>29</v>
      </c>
      <c r="S2722" t="s">
        <v>21</v>
      </c>
      <c r="T2722" t="s">
        <v>21</v>
      </c>
      <c r="U2722" t="s">
        <v>33</v>
      </c>
      <c r="V2722" s="2" t="s">
        <v>34</v>
      </c>
    </row>
    <row r="2723" spans="1:22" ht="140.4" x14ac:dyDescent="0.3">
      <c r="A2723" t="s">
        <v>84</v>
      </c>
      <c r="B2723" t="s">
        <v>475</v>
      </c>
      <c r="C2723" t="s">
        <v>5112</v>
      </c>
      <c r="D2723" t="s">
        <v>5252</v>
      </c>
      <c r="E2723" t="s">
        <v>84</v>
      </c>
      <c r="F2723" t="s">
        <v>21</v>
      </c>
      <c r="G2723" t="s">
        <v>21</v>
      </c>
      <c r="H2723" t="s">
        <v>54</v>
      </c>
      <c r="I2723" t="s">
        <v>35</v>
      </c>
      <c r="J2723" t="s">
        <v>24</v>
      </c>
      <c r="K2723" t="s">
        <v>25</v>
      </c>
      <c r="L2723" t="s">
        <v>25</v>
      </c>
      <c r="M2723" t="s">
        <v>26</v>
      </c>
      <c r="N2723" t="s">
        <v>25</v>
      </c>
      <c r="O2723" t="s">
        <v>21</v>
      </c>
      <c r="P2723" t="s">
        <v>27</v>
      </c>
      <c r="Q2723" t="s">
        <v>28</v>
      </c>
      <c r="R2723" t="s">
        <v>29</v>
      </c>
      <c r="S2723" t="s">
        <v>21</v>
      </c>
      <c r="T2723" t="s">
        <v>21</v>
      </c>
      <c r="U2723" t="s">
        <v>33</v>
      </c>
      <c r="V2723" s="2" t="s">
        <v>34</v>
      </c>
    </row>
    <row r="2724" spans="1:22" ht="156" x14ac:dyDescent="0.3">
      <c r="A2724" t="s">
        <v>73</v>
      </c>
      <c r="B2724" t="s">
        <v>311</v>
      </c>
      <c r="C2724" t="s">
        <v>314</v>
      </c>
      <c r="D2724" t="s">
        <v>329</v>
      </c>
      <c r="E2724" t="s">
        <v>73</v>
      </c>
      <c r="F2724" t="s">
        <v>21</v>
      </c>
      <c r="G2724" t="s">
        <v>21</v>
      </c>
      <c r="H2724" t="s">
        <v>22</v>
      </c>
      <c r="I2724" t="s">
        <v>35</v>
      </c>
      <c r="J2724" t="s">
        <v>24</v>
      </c>
      <c r="K2724" t="s">
        <v>25</v>
      </c>
      <c r="L2724" t="s">
        <v>25</v>
      </c>
      <c r="M2724" t="s">
        <v>28</v>
      </c>
      <c r="N2724" t="s">
        <v>25</v>
      </c>
      <c r="O2724" t="s">
        <v>21</v>
      </c>
      <c r="P2724" t="s">
        <v>60</v>
      </c>
      <c r="Q2724" t="s">
        <v>45</v>
      </c>
      <c r="R2724" t="s">
        <v>29</v>
      </c>
      <c r="S2724" t="s">
        <v>21</v>
      </c>
      <c r="T2724" t="s">
        <v>21</v>
      </c>
      <c r="U2724" t="s">
        <v>42</v>
      </c>
      <c r="V2724" s="2" t="s">
        <v>31</v>
      </c>
    </row>
    <row r="2725" spans="1:22" ht="140.4" x14ac:dyDescent="0.3">
      <c r="A2725" t="s">
        <v>71</v>
      </c>
      <c r="B2725" t="s">
        <v>2427</v>
      </c>
      <c r="C2725" t="s">
        <v>2757</v>
      </c>
      <c r="D2725" t="s">
        <v>2841</v>
      </c>
      <c r="E2725" t="s">
        <v>71</v>
      </c>
      <c r="F2725" t="s">
        <v>21</v>
      </c>
      <c r="G2725" t="s">
        <v>21</v>
      </c>
      <c r="H2725" t="s">
        <v>22</v>
      </c>
      <c r="I2725" t="s">
        <v>41</v>
      </c>
      <c r="J2725" t="s">
        <v>24</v>
      </c>
      <c r="K2725" t="s">
        <v>25</v>
      </c>
      <c r="L2725" t="s">
        <v>25</v>
      </c>
      <c r="M2725" t="s">
        <v>38</v>
      </c>
      <c r="N2725" t="s">
        <v>25</v>
      </c>
      <c r="O2725" t="s">
        <v>21</v>
      </c>
      <c r="P2725" t="s">
        <v>27</v>
      </c>
      <c r="Q2725" t="s">
        <v>28</v>
      </c>
      <c r="R2725" t="s">
        <v>29</v>
      </c>
      <c r="S2725" t="s">
        <v>21</v>
      </c>
      <c r="T2725" t="s">
        <v>21</v>
      </c>
      <c r="U2725" t="s">
        <v>42</v>
      </c>
      <c r="V2725" s="2" t="s">
        <v>34</v>
      </c>
    </row>
    <row r="2726" spans="1:22" ht="62.4" x14ac:dyDescent="0.3">
      <c r="A2726" t="s">
        <v>136</v>
      </c>
      <c r="B2726" t="s">
        <v>2870</v>
      </c>
      <c r="C2726" t="s">
        <v>3618</v>
      </c>
      <c r="D2726" t="s">
        <v>4834</v>
      </c>
      <c r="E2726" t="s">
        <v>136</v>
      </c>
      <c r="F2726" t="s">
        <v>21</v>
      </c>
      <c r="G2726" t="s">
        <v>21</v>
      </c>
      <c r="H2726" t="s">
        <v>22</v>
      </c>
      <c r="I2726" t="s">
        <v>23</v>
      </c>
      <c r="J2726" t="s">
        <v>24</v>
      </c>
      <c r="K2726" t="s">
        <v>25</v>
      </c>
      <c r="L2726" t="s">
        <v>25</v>
      </c>
      <c r="M2726" t="s">
        <v>26</v>
      </c>
      <c r="N2726" t="s">
        <v>25</v>
      </c>
      <c r="O2726" t="s">
        <v>21</v>
      </c>
      <c r="P2726" t="s">
        <v>27</v>
      </c>
      <c r="Q2726" t="s">
        <v>28</v>
      </c>
      <c r="R2726" t="s">
        <v>29</v>
      </c>
      <c r="S2726" t="s">
        <v>21</v>
      </c>
      <c r="T2726" t="s">
        <v>21</v>
      </c>
      <c r="U2726" t="s">
        <v>42</v>
      </c>
      <c r="V2726" s="2" t="s">
        <v>48</v>
      </c>
    </row>
    <row r="2727" spans="1:22" x14ac:dyDescent="0.3">
      <c r="A2727" t="s">
        <v>74</v>
      </c>
      <c r="B2727" t="s">
        <v>174</v>
      </c>
      <c r="C2727" t="s">
        <v>2662</v>
      </c>
      <c r="D2727" t="s">
        <v>4072</v>
      </c>
      <c r="E2727" t="s">
        <v>74</v>
      </c>
      <c r="F2727" t="s">
        <v>25</v>
      </c>
      <c r="G2727" t="s">
        <v>25</v>
      </c>
    </row>
    <row r="2728" spans="1:22" x14ac:dyDescent="0.3">
      <c r="A2728" t="s">
        <v>74</v>
      </c>
      <c r="B2728" t="s">
        <v>174</v>
      </c>
      <c r="C2728" t="s">
        <v>2662</v>
      </c>
      <c r="D2728" t="s">
        <v>4071</v>
      </c>
      <c r="E2728" t="s">
        <v>74</v>
      </c>
      <c r="F2728" t="s">
        <v>25</v>
      </c>
      <c r="G2728" t="s">
        <v>25</v>
      </c>
    </row>
    <row r="2729" spans="1:22" x14ac:dyDescent="0.3">
      <c r="A2729" t="s">
        <v>74</v>
      </c>
      <c r="B2729" t="s">
        <v>174</v>
      </c>
      <c r="C2729" t="s">
        <v>2662</v>
      </c>
      <c r="D2729" t="s">
        <v>4070</v>
      </c>
      <c r="E2729" t="s">
        <v>74</v>
      </c>
      <c r="F2729" t="s">
        <v>25</v>
      </c>
      <c r="G2729" t="s">
        <v>25</v>
      </c>
    </row>
    <row r="2730" spans="1:22" x14ac:dyDescent="0.3">
      <c r="A2730" t="s">
        <v>37</v>
      </c>
      <c r="B2730" t="s">
        <v>2570</v>
      </c>
      <c r="C2730" t="s">
        <v>2571</v>
      </c>
      <c r="D2730" t="s">
        <v>3462</v>
      </c>
      <c r="E2730" t="s">
        <v>37</v>
      </c>
      <c r="F2730" t="s">
        <v>21</v>
      </c>
      <c r="G2730" t="s">
        <v>21</v>
      </c>
      <c r="H2730" t="s">
        <v>22</v>
      </c>
      <c r="I2730" t="s">
        <v>41</v>
      </c>
      <c r="J2730" t="s">
        <v>24</v>
      </c>
      <c r="K2730" t="s">
        <v>25</v>
      </c>
      <c r="L2730" t="s">
        <v>25</v>
      </c>
      <c r="M2730" t="s">
        <v>26</v>
      </c>
      <c r="N2730" t="s">
        <v>25</v>
      </c>
      <c r="O2730" t="s">
        <v>21</v>
      </c>
      <c r="P2730" t="s">
        <v>60</v>
      </c>
      <c r="Q2730" t="s">
        <v>45</v>
      </c>
      <c r="R2730" t="s">
        <v>29</v>
      </c>
      <c r="S2730" t="s">
        <v>21</v>
      </c>
      <c r="T2730" t="s">
        <v>21</v>
      </c>
      <c r="U2730" t="s">
        <v>75</v>
      </c>
      <c r="V2730" t="s">
        <v>63</v>
      </c>
    </row>
    <row r="2731" spans="1:22" ht="109.2" x14ac:dyDescent="0.3">
      <c r="A2731" t="s">
        <v>56</v>
      </c>
      <c r="B2731" t="s">
        <v>1861</v>
      </c>
      <c r="C2731" t="s">
        <v>2199</v>
      </c>
      <c r="D2731" t="s">
        <v>2202</v>
      </c>
      <c r="E2731" t="s">
        <v>56</v>
      </c>
      <c r="F2731" t="s">
        <v>21</v>
      </c>
      <c r="G2731" t="s">
        <v>21</v>
      </c>
      <c r="H2731" t="s">
        <v>22</v>
      </c>
      <c r="I2731" t="s">
        <v>23</v>
      </c>
      <c r="J2731" t="s">
        <v>24</v>
      </c>
      <c r="K2731" t="s">
        <v>25</v>
      </c>
      <c r="L2731" t="s">
        <v>25</v>
      </c>
      <c r="M2731" t="s">
        <v>38</v>
      </c>
      <c r="N2731" t="s">
        <v>25</v>
      </c>
      <c r="O2731" t="s">
        <v>21</v>
      </c>
      <c r="P2731" t="s">
        <v>27</v>
      </c>
      <c r="Q2731" t="s">
        <v>45</v>
      </c>
      <c r="R2731" t="s">
        <v>29</v>
      </c>
      <c r="S2731" t="s">
        <v>21</v>
      </c>
      <c r="T2731" t="s">
        <v>21</v>
      </c>
      <c r="U2731" t="s">
        <v>33</v>
      </c>
      <c r="V2731" s="2" t="s">
        <v>66</v>
      </c>
    </row>
    <row r="2732" spans="1:22" ht="156" x14ac:dyDescent="0.3">
      <c r="A2732" t="s">
        <v>37</v>
      </c>
      <c r="B2732" t="s">
        <v>2570</v>
      </c>
      <c r="C2732" t="s">
        <v>2571</v>
      </c>
      <c r="D2732" t="s">
        <v>3493</v>
      </c>
      <c r="E2732" t="s">
        <v>37</v>
      </c>
      <c r="F2732" t="s">
        <v>21</v>
      </c>
      <c r="G2732" t="s">
        <v>21</v>
      </c>
      <c r="H2732" t="s">
        <v>54</v>
      </c>
      <c r="I2732" t="s">
        <v>41</v>
      </c>
      <c r="J2732" t="s">
        <v>24</v>
      </c>
      <c r="K2732" t="s">
        <v>25</v>
      </c>
      <c r="L2732" t="s">
        <v>25</v>
      </c>
      <c r="M2732" t="s">
        <v>38</v>
      </c>
      <c r="N2732" t="s">
        <v>25</v>
      </c>
      <c r="O2732" t="s">
        <v>21</v>
      </c>
      <c r="P2732" t="s">
        <v>80</v>
      </c>
      <c r="Q2732" t="s">
        <v>45</v>
      </c>
      <c r="R2732" t="s">
        <v>29</v>
      </c>
      <c r="S2732" t="s">
        <v>21</v>
      </c>
      <c r="T2732" t="s">
        <v>21</v>
      </c>
      <c r="U2732" t="s">
        <v>30</v>
      </c>
      <c r="V2732" s="2" t="s">
        <v>31</v>
      </c>
    </row>
    <row r="2733" spans="1:22" ht="124.8" x14ac:dyDescent="0.3">
      <c r="A2733" t="s">
        <v>104</v>
      </c>
      <c r="B2733" t="s">
        <v>1602</v>
      </c>
      <c r="C2733" t="s">
        <v>2574</v>
      </c>
      <c r="D2733" t="s">
        <v>2583</v>
      </c>
      <c r="E2733" t="s">
        <v>104</v>
      </c>
      <c r="F2733" t="s">
        <v>21</v>
      </c>
      <c r="G2733" t="s">
        <v>21</v>
      </c>
      <c r="H2733" t="s">
        <v>22</v>
      </c>
      <c r="I2733" t="s">
        <v>23</v>
      </c>
      <c r="J2733" t="s">
        <v>24</v>
      </c>
      <c r="K2733" t="s">
        <v>25</v>
      </c>
      <c r="L2733" t="s">
        <v>25</v>
      </c>
      <c r="M2733" t="s">
        <v>38</v>
      </c>
      <c r="N2733" t="s">
        <v>25</v>
      </c>
      <c r="O2733" t="s">
        <v>21</v>
      </c>
      <c r="P2733" t="s">
        <v>80</v>
      </c>
      <c r="Q2733" t="s">
        <v>45</v>
      </c>
      <c r="R2733" t="s">
        <v>28</v>
      </c>
      <c r="S2733" t="s">
        <v>21</v>
      </c>
      <c r="T2733" t="s">
        <v>21</v>
      </c>
      <c r="U2733" t="s">
        <v>30</v>
      </c>
      <c r="V2733" s="2" t="s">
        <v>94</v>
      </c>
    </row>
    <row r="2734" spans="1:22" ht="140.4" x14ac:dyDescent="0.3">
      <c r="A2734" t="s">
        <v>61</v>
      </c>
      <c r="B2734" t="s">
        <v>1190</v>
      </c>
      <c r="C2734" t="s">
        <v>1195</v>
      </c>
      <c r="D2734" t="s">
        <v>1239</v>
      </c>
      <c r="E2734" t="s">
        <v>61</v>
      </c>
      <c r="F2734" t="s">
        <v>21</v>
      </c>
      <c r="G2734" t="s">
        <v>21</v>
      </c>
      <c r="H2734" t="s">
        <v>54</v>
      </c>
      <c r="I2734" t="s">
        <v>23</v>
      </c>
      <c r="J2734" t="s">
        <v>24</v>
      </c>
      <c r="K2734" t="s">
        <v>21</v>
      </c>
      <c r="L2734" t="s">
        <v>25</v>
      </c>
      <c r="M2734" t="s">
        <v>38</v>
      </c>
      <c r="N2734" t="s">
        <v>25</v>
      </c>
      <c r="O2734" t="s">
        <v>21</v>
      </c>
      <c r="P2734" t="s">
        <v>27</v>
      </c>
      <c r="Q2734" t="s">
        <v>28</v>
      </c>
      <c r="R2734" t="s">
        <v>29</v>
      </c>
      <c r="S2734" t="s">
        <v>21</v>
      </c>
      <c r="T2734" t="s">
        <v>21</v>
      </c>
      <c r="U2734" t="s">
        <v>30</v>
      </c>
      <c r="V2734" s="2" t="s">
        <v>34</v>
      </c>
    </row>
    <row r="2735" spans="1:22" x14ac:dyDescent="0.3">
      <c r="A2735" t="s">
        <v>55</v>
      </c>
      <c r="B2735" t="s">
        <v>847</v>
      </c>
      <c r="C2735" t="s">
        <v>848</v>
      </c>
      <c r="D2735" t="s">
        <v>853</v>
      </c>
      <c r="E2735" t="s">
        <v>52</v>
      </c>
      <c r="F2735" t="s">
        <v>25</v>
      </c>
      <c r="G2735" t="s">
        <v>25</v>
      </c>
    </row>
    <row r="2736" spans="1:22" ht="140.4" x14ac:dyDescent="0.3">
      <c r="A2736" t="s">
        <v>74</v>
      </c>
      <c r="B2736" t="s">
        <v>174</v>
      </c>
      <c r="C2736" t="s">
        <v>1049</v>
      </c>
      <c r="D2736" t="s">
        <v>4119</v>
      </c>
      <c r="E2736" t="s">
        <v>74</v>
      </c>
      <c r="F2736" t="s">
        <v>21</v>
      </c>
      <c r="G2736" t="s">
        <v>21</v>
      </c>
      <c r="H2736" t="s">
        <v>22</v>
      </c>
      <c r="I2736" t="s">
        <v>23</v>
      </c>
      <c r="J2736" t="s">
        <v>24</v>
      </c>
      <c r="K2736" t="s">
        <v>25</v>
      </c>
      <c r="L2736" t="s">
        <v>25</v>
      </c>
      <c r="M2736" t="s">
        <v>38</v>
      </c>
      <c r="N2736" t="s">
        <v>25</v>
      </c>
      <c r="O2736" t="s">
        <v>21</v>
      </c>
      <c r="P2736" t="s">
        <v>27</v>
      </c>
      <c r="Q2736" t="s">
        <v>28</v>
      </c>
      <c r="R2736" t="s">
        <v>29</v>
      </c>
      <c r="S2736" t="s">
        <v>21</v>
      </c>
      <c r="T2736" t="s">
        <v>25</v>
      </c>
      <c r="U2736" t="s">
        <v>30</v>
      </c>
      <c r="V2736" s="2" t="s">
        <v>34</v>
      </c>
    </row>
    <row r="2737" spans="1:22" x14ac:dyDescent="0.3">
      <c r="A2737" t="s">
        <v>36</v>
      </c>
      <c r="B2737" t="s">
        <v>174</v>
      </c>
      <c r="C2737" t="s">
        <v>2662</v>
      </c>
      <c r="D2737" t="s">
        <v>2665</v>
      </c>
      <c r="E2737" t="s">
        <v>36</v>
      </c>
      <c r="F2737" t="s">
        <v>25</v>
      </c>
      <c r="G2737" t="s">
        <v>25</v>
      </c>
    </row>
    <row r="2738" spans="1:22" x14ac:dyDescent="0.3">
      <c r="A2738" t="s">
        <v>62</v>
      </c>
      <c r="B2738" t="s">
        <v>1733</v>
      </c>
      <c r="C2738" t="s">
        <v>1740</v>
      </c>
      <c r="D2738" t="s">
        <v>1772</v>
      </c>
      <c r="E2738" t="s">
        <v>62</v>
      </c>
      <c r="F2738" t="s">
        <v>25</v>
      </c>
      <c r="G2738" t="s">
        <v>21</v>
      </c>
    </row>
    <row r="2739" spans="1:22" ht="109.2" x14ac:dyDescent="0.3">
      <c r="A2739" t="s">
        <v>56</v>
      </c>
      <c r="B2739" t="s">
        <v>1683</v>
      </c>
      <c r="C2739" t="s">
        <v>1706</v>
      </c>
      <c r="D2739" t="s">
        <v>2104</v>
      </c>
      <c r="E2739" t="s">
        <v>71</v>
      </c>
      <c r="F2739" t="s">
        <v>21</v>
      </c>
      <c r="G2739" t="s">
        <v>21</v>
      </c>
      <c r="H2739" t="s">
        <v>54</v>
      </c>
      <c r="I2739" t="s">
        <v>23</v>
      </c>
      <c r="J2739" t="s">
        <v>24</v>
      </c>
      <c r="K2739" t="s">
        <v>25</v>
      </c>
      <c r="L2739" t="s">
        <v>25</v>
      </c>
      <c r="M2739" t="s">
        <v>26</v>
      </c>
      <c r="N2739" t="s">
        <v>25</v>
      </c>
      <c r="O2739" t="s">
        <v>21</v>
      </c>
      <c r="P2739" t="s">
        <v>27</v>
      </c>
      <c r="Q2739" t="s">
        <v>28</v>
      </c>
      <c r="R2739" t="s">
        <v>29</v>
      </c>
      <c r="S2739" t="s">
        <v>21</v>
      </c>
      <c r="T2739" t="s">
        <v>25</v>
      </c>
      <c r="U2739" t="s">
        <v>33</v>
      </c>
      <c r="V2739" s="2" t="s">
        <v>46</v>
      </c>
    </row>
    <row r="2740" spans="1:22" ht="140.4" x14ac:dyDescent="0.3">
      <c r="A2740" t="s">
        <v>135</v>
      </c>
      <c r="B2740" t="s">
        <v>847</v>
      </c>
      <c r="C2740" t="s">
        <v>4883</v>
      </c>
      <c r="D2740" t="s">
        <v>4887</v>
      </c>
      <c r="E2740" t="s">
        <v>135</v>
      </c>
      <c r="F2740" t="s">
        <v>21</v>
      </c>
      <c r="G2740" t="s">
        <v>21</v>
      </c>
      <c r="H2740" t="s">
        <v>22</v>
      </c>
      <c r="I2740" t="s">
        <v>35</v>
      </c>
      <c r="J2740" t="s">
        <v>24</v>
      </c>
      <c r="K2740" t="s">
        <v>25</v>
      </c>
      <c r="L2740" t="s">
        <v>25</v>
      </c>
      <c r="M2740" t="s">
        <v>26</v>
      </c>
      <c r="N2740" t="s">
        <v>21</v>
      </c>
      <c r="O2740" t="s">
        <v>21</v>
      </c>
      <c r="P2740" t="s">
        <v>27</v>
      </c>
      <c r="Q2740" t="s">
        <v>45</v>
      </c>
      <c r="R2740" t="s">
        <v>28</v>
      </c>
      <c r="S2740" t="s">
        <v>21</v>
      </c>
      <c r="T2740" t="s">
        <v>21</v>
      </c>
      <c r="U2740" t="s">
        <v>33</v>
      </c>
      <c r="V2740" s="2" t="s">
        <v>34</v>
      </c>
    </row>
    <row r="2741" spans="1:22" ht="140.4" x14ac:dyDescent="0.3">
      <c r="A2741" t="s">
        <v>70</v>
      </c>
      <c r="B2741" t="s">
        <v>3366</v>
      </c>
      <c r="C2741" t="s">
        <v>4327</v>
      </c>
      <c r="D2741" t="s">
        <v>4342</v>
      </c>
      <c r="E2741" t="s">
        <v>70</v>
      </c>
      <c r="F2741" t="s">
        <v>21</v>
      </c>
      <c r="G2741" t="s">
        <v>21</v>
      </c>
      <c r="H2741" t="s">
        <v>22</v>
      </c>
      <c r="I2741" t="s">
        <v>35</v>
      </c>
      <c r="J2741" t="s">
        <v>24</v>
      </c>
      <c r="K2741" t="s">
        <v>21</v>
      </c>
      <c r="L2741" t="s">
        <v>21</v>
      </c>
      <c r="M2741" t="s">
        <v>28</v>
      </c>
      <c r="N2741" t="s">
        <v>21</v>
      </c>
      <c r="O2741" t="s">
        <v>21</v>
      </c>
      <c r="P2741" t="s">
        <v>27</v>
      </c>
      <c r="Q2741" t="s">
        <v>45</v>
      </c>
      <c r="R2741" t="s">
        <v>45</v>
      </c>
      <c r="S2741" t="s">
        <v>21</v>
      </c>
      <c r="T2741" t="s">
        <v>21</v>
      </c>
      <c r="U2741" t="s">
        <v>42</v>
      </c>
      <c r="V2741" s="2" t="s">
        <v>34</v>
      </c>
    </row>
    <row r="2742" spans="1:22" ht="140.4" x14ac:dyDescent="0.3">
      <c r="A2742" t="s">
        <v>20</v>
      </c>
      <c r="B2742" t="s">
        <v>1733</v>
      </c>
      <c r="C2742" t="s">
        <v>2917</v>
      </c>
      <c r="D2742" t="s">
        <v>2921</v>
      </c>
      <c r="E2742" t="s">
        <v>20</v>
      </c>
      <c r="F2742" t="s">
        <v>21</v>
      </c>
      <c r="G2742" t="s">
        <v>21</v>
      </c>
      <c r="H2742" t="s">
        <v>22</v>
      </c>
      <c r="I2742" t="s">
        <v>41</v>
      </c>
      <c r="J2742" t="s">
        <v>24</v>
      </c>
      <c r="K2742" t="s">
        <v>21</v>
      </c>
      <c r="L2742" t="s">
        <v>25</v>
      </c>
      <c r="M2742" t="s">
        <v>26</v>
      </c>
      <c r="N2742" t="s">
        <v>25</v>
      </c>
      <c r="O2742" t="s">
        <v>21</v>
      </c>
      <c r="P2742" t="s">
        <v>27</v>
      </c>
      <c r="Q2742" t="s">
        <v>28</v>
      </c>
      <c r="R2742" t="s">
        <v>29</v>
      </c>
      <c r="S2742" t="s">
        <v>21</v>
      </c>
      <c r="T2742" t="s">
        <v>25</v>
      </c>
      <c r="U2742" t="s">
        <v>33</v>
      </c>
      <c r="V2742" s="2" t="s">
        <v>34</v>
      </c>
    </row>
    <row r="2743" spans="1:22" ht="156" x14ac:dyDescent="0.3">
      <c r="A2743" t="s">
        <v>71</v>
      </c>
      <c r="B2743" t="s">
        <v>2870</v>
      </c>
      <c r="C2743" t="s">
        <v>2871</v>
      </c>
      <c r="D2743" t="s">
        <v>2875</v>
      </c>
      <c r="E2743" t="s">
        <v>71</v>
      </c>
      <c r="F2743" t="s">
        <v>21</v>
      </c>
      <c r="G2743" t="s">
        <v>21</v>
      </c>
      <c r="H2743" t="s">
        <v>22</v>
      </c>
      <c r="I2743" t="s">
        <v>23</v>
      </c>
      <c r="J2743" t="s">
        <v>24</v>
      </c>
      <c r="K2743" t="s">
        <v>25</v>
      </c>
      <c r="L2743" t="s">
        <v>25</v>
      </c>
      <c r="M2743" t="s">
        <v>38</v>
      </c>
      <c r="N2743" t="s">
        <v>25</v>
      </c>
      <c r="O2743" t="s">
        <v>21</v>
      </c>
      <c r="P2743" t="s">
        <v>60</v>
      </c>
      <c r="Q2743" t="s">
        <v>28</v>
      </c>
      <c r="R2743" t="s">
        <v>29</v>
      </c>
      <c r="S2743" t="s">
        <v>21</v>
      </c>
      <c r="T2743" t="s">
        <v>21</v>
      </c>
      <c r="U2743" t="s">
        <v>33</v>
      </c>
      <c r="V2743" s="2" t="s">
        <v>31</v>
      </c>
    </row>
    <row r="2744" spans="1:22" x14ac:dyDescent="0.3">
      <c r="A2744" t="s">
        <v>61</v>
      </c>
      <c r="B2744" t="s">
        <v>475</v>
      </c>
      <c r="C2744" t="s">
        <v>970</v>
      </c>
      <c r="D2744" t="s">
        <v>1095</v>
      </c>
      <c r="E2744" t="s">
        <v>61</v>
      </c>
      <c r="F2744" t="s">
        <v>21</v>
      </c>
      <c r="G2744" t="s">
        <v>21</v>
      </c>
      <c r="H2744" t="s">
        <v>50</v>
      </c>
      <c r="I2744" t="s">
        <v>41</v>
      </c>
      <c r="J2744" t="s">
        <v>47</v>
      </c>
      <c r="K2744" t="s">
        <v>21</v>
      </c>
      <c r="L2744" t="s">
        <v>21</v>
      </c>
      <c r="M2744" t="s">
        <v>47</v>
      </c>
      <c r="N2744" t="s">
        <v>21</v>
      </c>
      <c r="O2744" t="s">
        <v>21</v>
      </c>
      <c r="P2744" t="s">
        <v>27</v>
      </c>
      <c r="Q2744" t="s">
        <v>47</v>
      </c>
      <c r="R2744" t="s">
        <v>45</v>
      </c>
      <c r="S2744" t="s">
        <v>21</v>
      </c>
      <c r="T2744" t="s">
        <v>21</v>
      </c>
      <c r="U2744" t="s">
        <v>33</v>
      </c>
      <c r="V2744" t="s">
        <v>63</v>
      </c>
    </row>
    <row r="2745" spans="1:22" ht="140.4" x14ac:dyDescent="0.3">
      <c r="A2745" t="s">
        <v>82</v>
      </c>
      <c r="B2745" t="s">
        <v>2938</v>
      </c>
      <c r="C2745" t="s">
        <v>4556</v>
      </c>
      <c r="D2745" t="s">
        <v>4564</v>
      </c>
      <c r="E2745" t="s">
        <v>82</v>
      </c>
      <c r="F2745" t="s">
        <v>21</v>
      </c>
      <c r="G2745" t="s">
        <v>21</v>
      </c>
      <c r="H2745" t="s">
        <v>54</v>
      </c>
      <c r="I2745" t="s">
        <v>35</v>
      </c>
      <c r="J2745" t="s">
        <v>24</v>
      </c>
      <c r="K2745" t="s">
        <v>25</v>
      </c>
      <c r="L2745" t="s">
        <v>25</v>
      </c>
      <c r="M2745" t="s">
        <v>26</v>
      </c>
      <c r="N2745" t="s">
        <v>25</v>
      </c>
      <c r="O2745" t="s">
        <v>21</v>
      </c>
      <c r="P2745" t="s">
        <v>27</v>
      </c>
      <c r="Q2745" t="s">
        <v>45</v>
      </c>
      <c r="R2745" t="s">
        <v>29</v>
      </c>
      <c r="S2745" t="s">
        <v>21</v>
      </c>
      <c r="T2745" t="s">
        <v>21</v>
      </c>
      <c r="U2745" t="s">
        <v>33</v>
      </c>
      <c r="V2745" s="2" t="s">
        <v>34</v>
      </c>
    </row>
    <row r="2746" spans="1:22" ht="156" x14ac:dyDescent="0.3">
      <c r="A2746" t="s">
        <v>61</v>
      </c>
      <c r="B2746" t="s">
        <v>847</v>
      </c>
      <c r="C2746" t="s">
        <v>1069</v>
      </c>
      <c r="D2746" t="s">
        <v>1224</v>
      </c>
      <c r="E2746" t="s">
        <v>61</v>
      </c>
      <c r="F2746" t="s">
        <v>21</v>
      </c>
      <c r="G2746" t="s">
        <v>21</v>
      </c>
      <c r="H2746" t="s">
        <v>22</v>
      </c>
      <c r="I2746" t="s">
        <v>35</v>
      </c>
      <c r="J2746" t="s">
        <v>24</v>
      </c>
      <c r="K2746" t="s">
        <v>25</v>
      </c>
      <c r="L2746" t="s">
        <v>25</v>
      </c>
      <c r="M2746" t="s">
        <v>28</v>
      </c>
      <c r="N2746" t="s">
        <v>25</v>
      </c>
      <c r="O2746" t="s">
        <v>21</v>
      </c>
      <c r="P2746" t="s">
        <v>27</v>
      </c>
      <c r="Q2746" t="s">
        <v>45</v>
      </c>
      <c r="R2746" t="s">
        <v>29</v>
      </c>
      <c r="S2746" t="s">
        <v>21</v>
      </c>
      <c r="T2746" t="s">
        <v>21</v>
      </c>
      <c r="U2746" t="s">
        <v>33</v>
      </c>
      <c r="V2746" s="2" t="s">
        <v>31</v>
      </c>
    </row>
    <row r="2747" spans="1:22" ht="140.4" x14ac:dyDescent="0.3">
      <c r="A2747" t="s">
        <v>70</v>
      </c>
      <c r="B2747" t="s">
        <v>174</v>
      </c>
      <c r="C2747" t="s">
        <v>2097</v>
      </c>
      <c r="D2747" t="s">
        <v>4257</v>
      </c>
      <c r="E2747" t="s">
        <v>70</v>
      </c>
      <c r="F2747" t="s">
        <v>21</v>
      </c>
      <c r="G2747" t="s">
        <v>21</v>
      </c>
      <c r="H2747" t="s">
        <v>22</v>
      </c>
      <c r="I2747" t="s">
        <v>35</v>
      </c>
      <c r="J2747" t="s">
        <v>24</v>
      </c>
      <c r="K2747" t="s">
        <v>25</v>
      </c>
      <c r="L2747" t="s">
        <v>25</v>
      </c>
      <c r="M2747" t="s">
        <v>26</v>
      </c>
      <c r="N2747" t="s">
        <v>25</v>
      </c>
      <c r="O2747" t="s">
        <v>21</v>
      </c>
      <c r="P2747" t="s">
        <v>27</v>
      </c>
      <c r="Q2747" t="s">
        <v>28</v>
      </c>
      <c r="R2747" t="s">
        <v>29</v>
      </c>
      <c r="S2747" t="s">
        <v>21</v>
      </c>
      <c r="T2747" t="s">
        <v>21</v>
      </c>
      <c r="U2747" t="s">
        <v>30</v>
      </c>
      <c r="V2747" s="2" t="s">
        <v>34</v>
      </c>
    </row>
    <row r="2748" spans="1:22" ht="140.4" x14ac:dyDescent="0.3">
      <c r="A2748" t="s">
        <v>49</v>
      </c>
      <c r="B2748" t="s">
        <v>162</v>
      </c>
      <c r="C2748" t="s">
        <v>429</v>
      </c>
      <c r="D2748" t="s">
        <v>1453</v>
      </c>
      <c r="E2748" t="s">
        <v>49</v>
      </c>
      <c r="F2748" t="s">
        <v>21</v>
      </c>
      <c r="G2748" t="s">
        <v>21</v>
      </c>
      <c r="H2748" t="s">
        <v>22</v>
      </c>
      <c r="I2748" t="s">
        <v>35</v>
      </c>
      <c r="J2748" t="s">
        <v>24</v>
      </c>
      <c r="K2748" t="s">
        <v>25</v>
      </c>
      <c r="L2748" t="s">
        <v>25</v>
      </c>
      <c r="M2748" t="s">
        <v>26</v>
      </c>
      <c r="N2748" t="s">
        <v>25</v>
      </c>
      <c r="O2748" t="s">
        <v>21</v>
      </c>
      <c r="P2748" t="s">
        <v>27</v>
      </c>
      <c r="Q2748" t="s">
        <v>28</v>
      </c>
      <c r="R2748" t="s">
        <v>29</v>
      </c>
      <c r="S2748" t="s">
        <v>21</v>
      </c>
      <c r="T2748" t="s">
        <v>25</v>
      </c>
      <c r="U2748" t="s">
        <v>75</v>
      </c>
      <c r="V2748" s="2" t="s">
        <v>34</v>
      </c>
    </row>
    <row r="2749" spans="1:22" ht="140.4" x14ac:dyDescent="0.3">
      <c r="A2749" t="s">
        <v>85</v>
      </c>
      <c r="B2749" t="s">
        <v>475</v>
      </c>
      <c r="C2749" t="s">
        <v>4505</v>
      </c>
      <c r="D2749" t="s">
        <v>4518</v>
      </c>
      <c r="E2749" t="s">
        <v>147</v>
      </c>
      <c r="F2749" t="s">
        <v>21</v>
      </c>
      <c r="G2749" t="s">
        <v>21</v>
      </c>
      <c r="H2749" t="s">
        <v>54</v>
      </c>
      <c r="I2749" t="s">
        <v>23</v>
      </c>
      <c r="J2749" t="s">
        <v>24</v>
      </c>
      <c r="K2749" t="s">
        <v>21</v>
      </c>
      <c r="L2749" t="s">
        <v>25</v>
      </c>
      <c r="M2749" t="s">
        <v>28</v>
      </c>
      <c r="N2749" t="s">
        <v>25</v>
      </c>
      <c r="O2749" t="s">
        <v>21</v>
      </c>
      <c r="P2749" t="s">
        <v>27</v>
      </c>
      <c r="Q2749" t="s">
        <v>45</v>
      </c>
      <c r="R2749" t="s">
        <v>28</v>
      </c>
      <c r="S2749" t="s">
        <v>21</v>
      </c>
      <c r="T2749" t="s">
        <v>21</v>
      </c>
      <c r="U2749" t="s">
        <v>30</v>
      </c>
      <c r="V2749" s="2" t="s">
        <v>34</v>
      </c>
    </row>
    <row r="2750" spans="1:22" ht="109.2" x14ac:dyDescent="0.3">
      <c r="A2750" t="s">
        <v>37</v>
      </c>
      <c r="B2750" t="s">
        <v>983</v>
      </c>
      <c r="C2750" t="s">
        <v>984</v>
      </c>
      <c r="D2750" t="s">
        <v>3470</v>
      </c>
      <c r="E2750" t="s">
        <v>37</v>
      </c>
      <c r="F2750" t="s">
        <v>21</v>
      </c>
      <c r="G2750" t="s">
        <v>21</v>
      </c>
      <c r="H2750" t="s">
        <v>22</v>
      </c>
      <c r="I2750" t="s">
        <v>23</v>
      </c>
      <c r="J2750" t="s">
        <v>24</v>
      </c>
      <c r="K2750" t="s">
        <v>25</v>
      </c>
      <c r="L2750" t="s">
        <v>25</v>
      </c>
      <c r="M2750" t="s">
        <v>38</v>
      </c>
      <c r="N2750" t="s">
        <v>25</v>
      </c>
      <c r="O2750" t="s">
        <v>21</v>
      </c>
      <c r="P2750" t="s">
        <v>27</v>
      </c>
      <c r="Q2750" t="s">
        <v>28</v>
      </c>
      <c r="R2750" t="s">
        <v>29</v>
      </c>
      <c r="S2750" t="s">
        <v>21</v>
      </c>
      <c r="T2750" t="s">
        <v>21</v>
      </c>
      <c r="U2750" t="s">
        <v>33</v>
      </c>
      <c r="V2750" s="2" t="s">
        <v>66</v>
      </c>
    </row>
    <row r="2751" spans="1:22" x14ac:dyDescent="0.3">
      <c r="A2751" t="s">
        <v>136</v>
      </c>
      <c r="B2751" t="s">
        <v>2870</v>
      </c>
      <c r="C2751" t="s">
        <v>3618</v>
      </c>
      <c r="D2751" t="s">
        <v>4840</v>
      </c>
      <c r="E2751" t="s">
        <v>83</v>
      </c>
      <c r="F2751" t="s">
        <v>21</v>
      </c>
      <c r="G2751" t="s">
        <v>21</v>
      </c>
      <c r="H2751" t="s">
        <v>22</v>
      </c>
      <c r="I2751" t="s">
        <v>23</v>
      </c>
      <c r="J2751" t="s">
        <v>24</v>
      </c>
      <c r="K2751" t="s">
        <v>25</v>
      </c>
      <c r="L2751" t="s">
        <v>25</v>
      </c>
      <c r="M2751" t="s">
        <v>26</v>
      </c>
      <c r="N2751" t="s">
        <v>25</v>
      </c>
      <c r="O2751" t="s">
        <v>21</v>
      </c>
      <c r="P2751" t="s">
        <v>27</v>
      </c>
      <c r="Q2751" t="s">
        <v>29</v>
      </c>
      <c r="R2751" t="s">
        <v>29</v>
      </c>
      <c r="S2751" t="s">
        <v>21</v>
      </c>
      <c r="T2751" t="s">
        <v>21</v>
      </c>
      <c r="U2751" t="s">
        <v>30</v>
      </c>
      <c r="V2751" t="s">
        <v>103</v>
      </c>
    </row>
    <row r="2752" spans="1:22" ht="78" x14ac:dyDescent="0.3">
      <c r="A2752" t="s">
        <v>39</v>
      </c>
      <c r="B2752" t="s">
        <v>162</v>
      </c>
      <c r="C2752" t="s">
        <v>656</v>
      </c>
      <c r="D2752" t="s">
        <v>667</v>
      </c>
      <c r="E2752" t="s">
        <v>39</v>
      </c>
      <c r="F2752" t="s">
        <v>21</v>
      </c>
      <c r="G2752" t="s">
        <v>21</v>
      </c>
      <c r="H2752" t="s">
        <v>22</v>
      </c>
      <c r="I2752" t="s">
        <v>35</v>
      </c>
      <c r="J2752" t="s">
        <v>24</v>
      </c>
      <c r="K2752" t="s">
        <v>21</v>
      </c>
      <c r="L2752" t="s">
        <v>25</v>
      </c>
      <c r="M2752" t="s">
        <v>28</v>
      </c>
      <c r="N2752" t="s">
        <v>25</v>
      </c>
      <c r="O2752" t="s">
        <v>21</v>
      </c>
      <c r="P2752" t="s">
        <v>27</v>
      </c>
      <c r="Q2752" t="s">
        <v>45</v>
      </c>
      <c r="R2752" t="s">
        <v>29</v>
      </c>
      <c r="S2752" t="s">
        <v>21</v>
      </c>
      <c r="T2752" t="s">
        <v>21</v>
      </c>
      <c r="U2752" t="s">
        <v>33</v>
      </c>
      <c r="V2752" s="2" t="s">
        <v>76</v>
      </c>
    </row>
    <row r="2753" spans="1:22" ht="109.2" x14ac:dyDescent="0.3">
      <c r="A2753" t="s">
        <v>82</v>
      </c>
      <c r="B2753" t="s">
        <v>2938</v>
      </c>
      <c r="C2753" t="s">
        <v>4556</v>
      </c>
      <c r="D2753" t="s">
        <v>4561</v>
      </c>
      <c r="E2753" t="s">
        <v>82</v>
      </c>
      <c r="F2753" t="s">
        <v>21</v>
      </c>
      <c r="G2753" t="s">
        <v>21</v>
      </c>
      <c r="H2753" t="s">
        <v>22</v>
      </c>
      <c r="I2753" t="s">
        <v>35</v>
      </c>
      <c r="J2753" t="s">
        <v>24</v>
      </c>
      <c r="K2753" t="s">
        <v>25</v>
      </c>
      <c r="L2753" t="s">
        <v>25</v>
      </c>
      <c r="M2753" t="s">
        <v>38</v>
      </c>
      <c r="N2753" t="s">
        <v>25</v>
      </c>
      <c r="O2753" t="s">
        <v>21</v>
      </c>
      <c r="P2753" t="s">
        <v>27</v>
      </c>
      <c r="Q2753" t="s">
        <v>28</v>
      </c>
      <c r="R2753" t="s">
        <v>29</v>
      </c>
      <c r="S2753" t="s">
        <v>21</v>
      </c>
      <c r="T2753" t="s">
        <v>21</v>
      </c>
      <c r="U2753" t="s">
        <v>33</v>
      </c>
      <c r="V2753" s="2" t="s">
        <v>66</v>
      </c>
    </row>
    <row r="2754" spans="1:22" ht="140.4" x14ac:dyDescent="0.3">
      <c r="A2754" t="s">
        <v>62</v>
      </c>
      <c r="B2754" t="s">
        <v>1056</v>
      </c>
      <c r="C2754" t="s">
        <v>1331</v>
      </c>
      <c r="D2754" t="s">
        <v>1662</v>
      </c>
      <c r="E2754" t="s">
        <v>62</v>
      </c>
      <c r="F2754" t="s">
        <v>21</v>
      </c>
      <c r="G2754" t="s">
        <v>21</v>
      </c>
      <c r="H2754" t="s">
        <v>50</v>
      </c>
      <c r="I2754" t="s">
        <v>23</v>
      </c>
      <c r="J2754" t="s">
        <v>24</v>
      </c>
      <c r="K2754" t="s">
        <v>25</v>
      </c>
      <c r="L2754" t="s">
        <v>25</v>
      </c>
      <c r="M2754" t="s">
        <v>28</v>
      </c>
      <c r="N2754" t="s">
        <v>25</v>
      </c>
      <c r="O2754" t="s">
        <v>21</v>
      </c>
      <c r="P2754" t="s">
        <v>60</v>
      </c>
      <c r="Q2754" t="s">
        <v>45</v>
      </c>
      <c r="R2754" t="s">
        <v>45</v>
      </c>
      <c r="S2754" t="s">
        <v>21</v>
      </c>
      <c r="T2754" t="s">
        <v>25</v>
      </c>
      <c r="U2754" t="s">
        <v>30</v>
      </c>
      <c r="V2754" s="2" t="s">
        <v>34</v>
      </c>
    </row>
    <row r="2755" spans="1:22" ht="140.4" x14ac:dyDescent="0.3">
      <c r="A2755" t="s">
        <v>83</v>
      </c>
      <c r="B2755" t="s">
        <v>3634</v>
      </c>
      <c r="C2755" t="s">
        <v>3637</v>
      </c>
      <c r="D2755" t="s">
        <v>5050</v>
      </c>
      <c r="E2755" t="s">
        <v>83</v>
      </c>
      <c r="F2755" t="s">
        <v>21</v>
      </c>
      <c r="G2755" t="s">
        <v>21</v>
      </c>
      <c r="H2755" t="s">
        <v>22</v>
      </c>
      <c r="I2755" t="s">
        <v>35</v>
      </c>
      <c r="J2755" t="s">
        <v>24</v>
      </c>
      <c r="K2755" t="s">
        <v>21</v>
      </c>
      <c r="L2755" t="s">
        <v>21</v>
      </c>
      <c r="M2755" t="s">
        <v>47</v>
      </c>
      <c r="N2755" t="s">
        <v>21</v>
      </c>
      <c r="O2755" t="s">
        <v>21</v>
      </c>
      <c r="P2755" t="s">
        <v>27</v>
      </c>
      <c r="Q2755" t="s">
        <v>45</v>
      </c>
      <c r="R2755" t="s">
        <v>47</v>
      </c>
      <c r="S2755" t="s">
        <v>21</v>
      </c>
      <c r="T2755" t="s">
        <v>21</v>
      </c>
      <c r="U2755" t="s">
        <v>42</v>
      </c>
      <c r="V2755" s="2" t="s">
        <v>34</v>
      </c>
    </row>
    <row r="2756" spans="1:22" ht="140.4" x14ac:dyDescent="0.3">
      <c r="A2756" t="s">
        <v>64</v>
      </c>
      <c r="B2756" t="s">
        <v>2870</v>
      </c>
      <c r="C2756" t="s">
        <v>2871</v>
      </c>
      <c r="D2756" t="s">
        <v>3147</v>
      </c>
      <c r="E2756" t="s">
        <v>64</v>
      </c>
      <c r="F2756" t="s">
        <v>21</v>
      </c>
      <c r="G2756" t="s">
        <v>21</v>
      </c>
      <c r="H2756" t="s">
        <v>22</v>
      </c>
      <c r="I2756" t="s">
        <v>41</v>
      </c>
      <c r="J2756" t="s">
        <v>24</v>
      </c>
      <c r="K2756" t="s">
        <v>25</v>
      </c>
      <c r="L2756" t="s">
        <v>25</v>
      </c>
      <c r="M2756" t="s">
        <v>28</v>
      </c>
      <c r="N2756" t="s">
        <v>25</v>
      </c>
      <c r="O2756" t="s">
        <v>21</v>
      </c>
      <c r="P2756" t="s">
        <v>27</v>
      </c>
      <c r="Q2756" t="s">
        <v>45</v>
      </c>
      <c r="R2756" t="s">
        <v>29</v>
      </c>
      <c r="S2756" t="s">
        <v>21</v>
      </c>
      <c r="T2756" t="s">
        <v>21</v>
      </c>
      <c r="U2756" t="s">
        <v>33</v>
      </c>
      <c r="V2756" s="2" t="s">
        <v>34</v>
      </c>
    </row>
    <row r="2757" spans="1:22" ht="140.4" x14ac:dyDescent="0.3">
      <c r="A2757" t="s">
        <v>70</v>
      </c>
      <c r="B2757" t="s">
        <v>174</v>
      </c>
      <c r="C2757" t="s">
        <v>2529</v>
      </c>
      <c r="D2757" t="s">
        <v>4201</v>
      </c>
      <c r="E2757" t="s">
        <v>70</v>
      </c>
      <c r="F2757" t="s">
        <v>21</v>
      </c>
      <c r="G2757" t="s">
        <v>21</v>
      </c>
      <c r="H2757" t="s">
        <v>22</v>
      </c>
      <c r="I2757" t="s">
        <v>35</v>
      </c>
      <c r="J2757" t="s">
        <v>24</v>
      </c>
      <c r="K2757" t="s">
        <v>25</v>
      </c>
      <c r="L2757" t="s">
        <v>25</v>
      </c>
      <c r="M2757" t="s">
        <v>28</v>
      </c>
      <c r="N2757" t="s">
        <v>25</v>
      </c>
      <c r="O2757" t="s">
        <v>21</v>
      </c>
      <c r="P2757" t="s">
        <v>27</v>
      </c>
      <c r="Q2757" t="s">
        <v>45</v>
      </c>
      <c r="R2757" t="s">
        <v>28</v>
      </c>
      <c r="S2757" t="s">
        <v>21</v>
      </c>
      <c r="T2757" t="s">
        <v>21</v>
      </c>
      <c r="U2757" t="s">
        <v>33</v>
      </c>
      <c r="V2757" s="2" t="s">
        <v>34</v>
      </c>
    </row>
    <row r="2758" spans="1:22" ht="109.2" x14ac:dyDescent="0.3">
      <c r="A2758" t="s">
        <v>61</v>
      </c>
      <c r="B2758" t="s">
        <v>1190</v>
      </c>
      <c r="C2758" t="s">
        <v>1191</v>
      </c>
      <c r="D2758" t="s">
        <v>1243</v>
      </c>
      <c r="E2758" t="s">
        <v>61</v>
      </c>
      <c r="F2758" t="s">
        <v>21</v>
      </c>
      <c r="G2758" t="s">
        <v>21</v>
      </c>
      <c r="H2758" t="s">
        <v>22</v>
      </c>
      <c r="I2758" t="s">
        <v>23</v>
      </c>
      <c r="J2758" t="s">
        <v>24</v>
      </c>
      <c r="K2758" t="s">
        <v>25</v>
      </c>
      <c r="L2758" t="s">
        <v>25</v>
      </c>
      <c r="M2758" t="s">
        <v>38</v>
      </c>
      <c r="N2758" t="s">
        <v>25</v>
      </c>
      <c r="O2758" t="s">
        <v>21</v>
      </c>
      <c r="P2758" t="s">
        <v>27</v>
      </c>
      <c r="Q2758" t="s">
        <v>28</v>
      </c>
      <c r="R2758" t="s">
        <v>29</v>
      </c>
      <c r="S2758" t="s">
        <v>21</v>
      </c>
      <c r="T2758" t="s">
        <v>21</v>
      </c>
      <c r="U2758" t="s">
        <v>42</v>
      </c>
      <c r="V2758" s="2" t="s">
        <v>66</v>
      </c>
    </row>
    <row r="2759" spans="1:22" ht="156" x14ac:dyDescent="0.3">
      <c r="A2759" t="s">
        <v>49</v>
      </c>
      <c r="B2759" t="s">
        <v>475</v>
      </c>
      <c r="C2759" t="s">
        <v>854</v>
      </c>
      <c r="D2759" t="s">
        <v>1455</v>
      </c>
      <c r="E2759" t="s">
        <v>49</v>
      </c>
      <c r="F2759" t="s">
        <v>21</v>
      </c>
      <c r="G2759" t="s">
        <v>21</v>
      </c>
      <c r="H2759" t="s">
        <v>22</v>
      </c>
      <c r="I2759" t="s">
        <v>23</v>
      </c>
      <c r="J2759" t="s">
        <v>24</v>
      </c>
      <c r="K2759" t="s">
        <v>25</v>
      </c>
      <c r="L2759" t="s">
        <v>21</v>
      </c>
      <c r="M2759" t="s">
        <v>38</v>
      </c>
      <c r="N2759" t="s">
        <v>25</v>
      </c>
      <c r="O2759" t="s">
        <v>21</v>
      </c>
      <c r="P2759" t="s">
        <v>27</v>
      </c>
      <c r="Q2759" t="s">
        <v>45</v>
      </c>
      <c r="R2759" t="s">
        <v>28</v>
      </c>
      <c r="S2759" t="s">
        <v>21</v>
      </c>
      <c r="T2759" t="s">
        <v>21</v>
      </c>
      <c r="U2759" t="s">
        <v>33</v>
      </c>
      <c r="V2759" s="2" t="s">
        <v>31</v>
      </c>
    </row>
    <row r="2760" spans="1:22" ht="140.4" x14ac:dyDescent="0.3">
      <c r="A2760" t="s">
        <v>19</v>
      </c>
      <c r="B2760" t="s">
        <v>162</v>
      </c>
      <c r="C2760" t="s">
        <v>239</v>
      </c>
      <c r="D2760" t="s">
        <v>262</v>
      </c>
      <c r="E2760" t="s">
        <v>44</v>
      </c>
      <c r="F2760" t="s">
        <v>21</v>
      </c>
      <c r="G2760" t="s">
        <v>21</v>
      </c>
      <c r="H2760" t="s">
        <v>22</v>
      </c>
      <c r="I2760" t="s">
        <v>35</v>
      </c>
      <c r="J2760" t="s">
        <v>24</v>
      </c>
      <c r="K2760" t="s">
        <v>25</v>
      </c>
      <c r="L2760" t="s">
        <v>25</v>
      </c>
      <c r="M2760" t="s">
        <v>28</v>
      </c>
      <c r="N2760" t="s">
        <v>25</v>
      </c>
      <c r="O2760" t="s">
        <v>21</v>
      </c>
      <c r="P2760" t="s">
        <v>27</v>
      </c>
      <c r="Q2760" t="s">
        <v>45</v>
      </c>
      <c r="R2760" t="s">
        <v>29</v>
      </c>
      <c r="S2760" t="s">
        <v>21</v>
      </c>
      <c r="T2760" t="s">
        <v>21</v>
      </c>
      <c r="U2760" t="s">
        <v>33</v>
      </c>
      <c r="V2760" s="2" t="s">
        <v>34</v>
      </c>
    </row>
    <row r="2761" spans="1:22" ht="140.4" x14ac:dyDescent="0.3">
      <c r="A2761" t="s">
        <v>74</v>
      </c>
      <c r="B2761" t="s">
        <v>174</v>
      </c>
      <c r="C2761" t="s">
        <v>886</v>
      </c>
      <c r="D2761" t="s">
        <v>3989</v>
      </c>
      <c r="E2761" t="s">
        <v>74</v>
      </c>
      <c r="F2761" t="s">
        <v>21</v>
      </c>
      <c r="G2761" t="s">
        <v>21</v>
      </c>
      <c r="H2761" t="s">
        <v>54</v>
      </c>
      <c r="I2761" t="s">
        <v>23</v>
      </c>
      <c r="J2761" t="s">
        <v>24</v>
      </c>
      <c r="K2761" t="s">
        <v>25</v>
      </c>
      <c r="L2761" t="s">
        <v>25</v>
      </c>
      <c r="M2761" t="s">
        <v>26</v>
      </c>
      <c r="N2761" t="s">
        <v>25</v>
      </c>
      <c r="O2761" t="s">
        <v>21</v>
      </c>
      <c r="P2761" t="s">
        <v>27</v>
      </c>
      <c r="Q2761" t="s">
        <v>45</v>
      </c>
      <c r="R2761" t="s">
        <v>29</v>
      </c>
      <c r="S2761" t="s">
        <v>21</v>
      </c>
      <c r="T2761" t="s">
        <v>21</v>
      </c>
      <c r="U2761" t="s">
        <v>30</v>
      </c>
      <c r="V2761" s="2" t="s">
        <v>34</v>
      </c>
    </row>
    <row r="2762" spans="1:22" ht="140.4" x14ac:dyDescent="0.3">
      <c r="A2762" t="s">
        <v>135</v>
      </c>
      <c r="B2762" t="s">
        <v>2870</v>
      </c>
      <c r="C2762" t="s">
        <v>3618</v>
      </c>
      <c r="D2762" t="s">
        <v>4877</v>
      </c>
      <c r="E2762" t="s">
        <v>135</v>
      </c>
      <c r="F2762" t="s">
        <v>21</v>
      </c>
      <c r="G2762" t="s">
        <v>21</v>
      </c>
      <c r="H2762" t="s">
        <v>22</v>
      </c>
      <c r="I2762" t="s">
        <v>23</v>
      </c>
      <c r="J2762" t="s">
        <v>24</v>
      </c>
      <c r="K2762" t="s">
        <v>25</v>
      </c>
      <c r="L2762" t="s">
        <v>25</v>
      </c>
      <c r="M2762" t="s">
        <v>38</v>
      </c>
      <c r="N2762" t="s">
        <v>25</v>
      </c>
      <c r="O2762" t="s">
        <v>21</v>
      </c>
      <c r="P2762" t="s">
        <v>80</v>
      </c>
      <c r="Q2762" t="s">
        <v>28</v>
      </c>
      <c r="R2762" t="s">
        <v>29</v>
      </c>
      <c r="S2762" t="s">
        <v>21</v>
      </c>
      <c r="T2762" t="s">
        <v>21</v>
      </c>
      <c r="U2762" t="s">
        <v>33</v>
      </c>
      <c r="V2762" s="2" t="s">
        <v>34</v>
      </c>
    </row>
    <row r="2763" spans="1:22" ht="109.2" x14ac:dyDescent="0.3">
      <c r="A2763" t="s">
        <v>49</v>
      </c>
      <c r="B2763" t="s">
        <v>1190</v>
      </c>
      <c r="C2763" t="s">
        <v>1539</v>
      </c>
      <c r="D2763" t="s">
        <v>1561</v>
      </c>
      <c r="E2763" t="s">
        <v>49</v>
      </c>
      <c r="F2763" t="s">
        <v>21</v>
      </c>
      <c r="G2763" t="s">
        <v>21</v>
      </c>
      <c r="H2763" t="s">
        <v>22</v>
      </c>
      <c r="I2763" t="s">
        <v>35</v>
      </c>
      <c r="J2763" t="s">
        <v>24</v>
      </c>
      <c r="K2763" t="s">
        <v>25</v>
      </c>
      <c r="L2763" t="s">
        <v>25</v>
      </c>
      <c r="M2763" t="s">
        <v>26</v>
      </c>
      <c r="N2763" t="s">
        <v>25</v>
      </c>
      <c r="O2763" t="s">
        <v>21</v>
      </c>
      <c r="P2763" t="s">
        <v>27</v>
      </c>
      <c r="Q2763" t="s">
        <v>45</v>
      </c>
      <c r="R2763" t="s">
        <v>29</v>
      </c>
      <c r="S2763" t="s">
        <v>21</v>
      </c>
      <c r="T2763" t="s">
        <v>21</v>
      </c>
      <c r="U2763" t="s">
        <v>33</v>
      </c>
      <c r="V2763" s="2" t="s">
        <v>91</v>
      </c>
    </row>
    <row r="2764" spans="1:22" ht="140.4" x14ac:dyDescent="0.3">
      <c r="A2764" t="s">
        <v>150</v>
      </c>
      <c r="B2764" t="s">
        <v>2870</v>
      </c>
      <c r="C2764" t="s">
        <v>3618</v>
      </c>
      <c r="D2764" t="s">
        <v>5222</v>
      </c>
      <c r="E2764" t="s">
        <v>150</v>
      </c>
      <c r="F2764" t="s">
        <v>21</v>
      </c>
      <c r="G2764" t="s">
        <v>21</v>
      </c>
      <c r="H2764" t="s">
        <v>22</v>
      </c>
      <c r="I2764" t="s">
        <v>41</v>
      </c>
      <c r="J2764" t="s">
        <v>24</v>
      </c>
      <c r="K2764" t="s">
        <v>25</v>
      </c>
      <c r="L2764" t="s">
        <v>25</v>
      </c>
      <c r="M2764" t="s">
        <v>38</v>
      </c>
      <c r="N2764" t="s">
        <v>25</v>
      </c>
      <c r="O2764" t="s">
        <v>21</v>
      </c>
      <c r="P2764" t="s">
        <v>27</v>
      </c>
      <c r="Q2764" t="s">
        <v>28</v>
      </c>
      <c r="R2764" t="s">
        <v>29</v>
      </c>
      <c r="S2764" t="s">
        <v>21</v>
      </c>
      <c r="T2764" t="s">
        <v>21</v>
      </c>
      <c r="U2764" t="s">
        <v>30</v>
      </c>
      <c r="V2764" s="2" t="s">
        <v>34</v>
      </c>
    </row>
    <row r="2765" spans="1:22" x14ac:dyDescent="0.3">
      <c r="A2765" t="s">
        <v>70</v>
      </c>
      <c r="B2765" t="s">
        <v>174</v>
      </c>
      <c r="C2765" t="s">
        <v>3998</v>
      </c>
      <c r="D2765" t="s">
        <v>4322</v>
      </c>
      <c r="E2765" t="s">
        <v>70</v>
      </c>
      <c r="F2765" t="s">
        <v>25</v>
      </c>
      <c r="G2765" t="s">
        <v>21</v>
      </c>
    </row>
    <row r="2766" spans="1:22" ht="140.4" x14ac:dyDescent="0.3">
      <c r="A2766" t="s">
        <v>56</v>
      </c>
      <c r="B2766" t="s">
        <v>881</v>
      </c>
      <c r="C2766" t="s">
        <v>1848</v>
      </c>
      <c r="D2766" t="s">
        <v>2076</v>
      </c>
      <c r="E2766" t="s">
        <v>56</v>
      </c>
      <c r="F2766" t="s">
        <v>21</v>
      </c>
      <c r="G2766" t="s">
        <v>21</v>
      </c>
      <c r="H2766" t="s">
        <v>50</v>
      </c>
      <c r="I2766" t="s">
        <v>35</v>
      </c>
      <c r="J2766" t="s">
        <v>24</v>
      </c>
      <c r="K2766" t="s">
        <v>25</v>
      </c>
      <c r="L2766" t="s">
        <v>25</v>
      </c>
      <c r="M2766" t="s">
        <v>28</v>
      </c>
      <c r="N2766" t="s">
        <v>21</v>
      </c>
      <c r="O2766" t="s">
        <v>21</v>
      </c>
      <c r="P2766" t="s">
        <v>27</v>
      </c>
      <c r="Q2766" t="s">
        <v>45</v>
      </c>
      <c r="R2766" t="s">
        <v>28</v>
      </c>
      <c r="S2766" t="s">
        <v>21</v>
      </c>
      <c r="T2766" t="s">
        <v>25</v>
      </c>
      <c r="U2766" t="s">
        <v>30</v>
      </c>
      <c r="V2766" s="2" t="s">
        <v>34</v>
      </c>
    </row>
    <row r="2767" spans="1:22" x14ac:dyDescent="0.3">
      <c r="A2767" t="s">
        <v>70</v>
      </c>
      <c r="B2767" t="s">
        <v>174</v>
      </c>
      <c r="C2767" t="s">
        <v>3998</v>
      </c>
      <c r="D2767" t="s">
        <v>4320</v>
      </c>
      <c r="E2767" t="s">
        <v>70</v>
      </c>
      <c r="F2767" t="s">
        <v>25</v>
      </c>
      <c r="G2767" t="s">
        <v>21</v>
      </c>
    </row>
    <row r="2768" spans="1:22" ht="140.4" x14ac:dyDescent="0.3">
      <c r="A2768" t="s">
        <v>70</v>
      </c>
      <c r="B2768" t="s">
        <v>174</v>
      </c>
      <c r="C2768" t="s">
        <v>886</v>
      </c>
      <c r="D2768" t="s">
        <v>4289</v>
      </c>
      <c r="E2768" t="s">
        <v>143</v>
      </c>
      <c r="F2768" t="s">
        <v>21</v>
      </c>
      <c r="G2768" t="s">
        <v>21</v>
      </c>
      <c r="H2768" t="s">
        <v>22</v>
      </c>
      <c r="I2768" t="s">
        <v>35</v>
      </c>
      <c r="J2768" t="s">
        <v>24</v>
      </c>
      <c r="K2768" t="s">
        <v>25</v>
      </c>
      <c r="L2768" t="s">
        <v>25</v>
      </c>
      <c r="M2768" t="s">
        <v>28</v>
      </c>
      <c r="N2768" t="s">
        <v>25</v>
      </c>
      <c r="O2768" t="s">
        <v>21</v>
      </c>
      <c r="P2768" t="s">
        <v>27</v>
      </c>
      <c r="Q2768" t="s">
        <v>45</v>
      </c>
      <c r="R2768" t="s">
        <v>28</v>
      </c>
      <c r="S2768" t="s">
        <v>21</v>
      </c>
      <c r="T2768" t="s">
        <v>21</v>
      </c>
      <c r="U2768" t="s">
        <v>42</v>
      </c>
      <c r="V2768" s="2" t="s">
        <v>34</v>
      </c>
    </row>
    <row r="2769" spans="1:22" x14ac:dyDescent="0.3">
      <c r="A2769" t="s">
        <v>136</v>
      </c>
      <c r="B2769" t="s">
        <v>2870</v>
      </c>
      <c r="C2769" t="s">
        <v>3618</v>
      </c>
      <c r="D2769" t="s">
        <v>4842</v>
      </c>
      <c r="E2769" t="s">
        <v>136</v>
      </c>
      <c r="F2769" t="s">
        <v>21</v>
      </c>
      <c r="G2769" t="s">
        <v>21</v>
      </c>
      <c r="H2769" t="s">
        <v>50</v>
      </c>
      <c r="I2769" t="s">
        <v>23</v>
      </c>
      <c r="J2769" t="s">
        <v>24</v>
      </c>
      <c r="K2769" t="s">
        <v>25</v>
      </c>
      <c r="L2769" t="s">
        <v>25</v>
      </c>
      <c r="M2769" t="s">
        <v>38</v>
      </c>
      <c r="N2769" t="s">
        <v>25</v>
      </c>
      <c r="O2769" t="s">
        <v>25</v>
      </c>
      <c r="P2769" t="s">
        <v>27</v>
      </c>
      <c r="Q2769" t="s">
        <v>29</v>
      </c>
      <c r="R2769" t="s">
        <v>29</v>
      </c>
      <c r="S2769" t="s">
        <v>21</v>
      </c>
      <c r="T2769" t="s">
        <v>25</v>
      </c>
      <c r="U2769" t="s">
        <v>75</v>
      </c>
      <c r="V2769" t="s">
        <v>103</v>
      </c>
    </row>
    <row r="2770" spans="1:22" ht="156" x14ac:dyDescent="0.3">
      <c r="A2770" t="s">
        <v>32</v>
      </c>
      <c r="B2770" t="s">
        <v>1733</v>
      </c>
      <c r="C2770" t="s">
        <v>1734</v>
      </c>
      <c r="D2770" t="s">
        <v>1949</v>
      </c>
      <c r="E2770" t="s">
        <v>67</v>
      </c>
      <c r="F2770" t="s">
        <v>21</v>
      </c>
      <c r="G2770" t="s">
        <v>21</v>
      </c>
      <c r="H2770" t="s">
        <v>22</v>
      </c>
      <c r="I2770" t="s">
        <v>41</v>
      </c>
      <c r="J2770" t="s">
        <v>24</v>
      </c>
      <c r="K2770" t="s">
        <v>25</v>
      </c>
      <c r="L2770" t="s">
        <v>25</v>
      </c>
      <c r="M2770" t="s">
        <v>38</v>
      </c>
      <c r="N2770" t="s">
        <v>21</v>
      </c>
      <c r="O2770" t="s">
        <v>21</v>
      </c>
      <c r="P2770" t="s">
        <v>60</v>
      </c>
      <c r="Q2770" t="s">
        <v>45</v>
      </c>
      <c r="R2770" t="s">
        <v>28</v>
      </c>
      <c r="S2770" t="s">
        <v>21</v>
      </c>
      <c r="T2770" t="s">
        <v>21</v>
      </c>
      <c r="U2770" t="s">
        <v>33</v>
      </c>
      <c r="V2770" s="2" t="s">
        <v>31</v>
      </c>
    </row>
    <row r="2771" spans="1:22" ht="140.4" x14ac:dyDescent="0.3">
      <c r="A2771" t="s">
        <v>73</v>
      </c>
      <c r="B2771" t="s">
        <v>162</v>
      </c>
      <c r="C2771" t="s">
        <v>359</v>
      </c>
      <c r="D2771" t="s">
        <v>379</v>
      </c>
      <c r="E2771" t="s">
        <v>20</v>
      </c>
      <c r="F2771" t="s">
        <v>21</v>
      </c>
      <c r="G2771" t="s">
        <v>21</v>
      </c>
      <c r="H2771" t="s">
        <v>22</v>
      </c>
      <c r="I2771" t="s">
        <v>35</v>
      </c>
      <c r="J2771" t="s">
        <v>47</v>
      </c>
      <c r="K2771" t="s">
        <v>21</v>
      </c>
      <c r="L2771" t="s">
        <v>25</v>
      </c>
      <c r="M2771" t="s">
        <v>28</v>
      </c>
      <c r="N2771" t="s">
        <v>25</v>
      </c>
      <c r="O2771" t="s">
        <v>21</v>
      </c>
      <c r="P2771" t="s">
        <v>27</v>
      </c>
      <c r="Q2771" t="s">
        <v>45</v>
      </c>
      <c r="R2771" t="s">
        <v>29</v>
      </c>
      <c r="S2771" t="s">
        <v>21</v>
      </c>
      <c r="T2771" t="s">
        <v>21</v>
      </c>
      <c r="U2771" t="s">
        <v>42</v>
      </c>
      <c r="V2771" s="2" t="s">
        <v>34</v>
      </c>
    </row>
    <row r="2772" spans="1:22" x14ac:dyDescent="0.3">
      <c r="A2772" t="s">
        <v>39</v>
      </c>
      <c r="B2772" t="s">
        <v>478</v>
      </c>
      <c r="C2772" t="s">
        <v>562</v>
      </c>
      <c r="D2772" t="s">
        <v>770</v>
      </c>
      <c r="E2772" t="s">
        <v>39</v>
      </c>
      <c r="F2772" t="s">
        <v>21</v>
      </c>
      <c r="G2772" t="s">
        <v>25</v>
      </c>
    </row>
    <row r="2773" spans="1:22" ht="156" x14ac:dyDescent="0.3">
      <c r="A2773" t="s">
        <v>55</v>
      </c>
      <c r="B2773" t="s">
        <v>843</v>
      </c>
      <c r="C2773" t="s">
        <v>844</v>
      </c>
      <c r="D2773" t="s">
        <v>846</v>
      </c>
      <c r="E2773" t="s">
        <v>55</v>
      </c>
      <c r="F2773" t="s">
        <v>21</v>
      </c>
      <c r="G2773" t="s">
        <v>21</v>
      </c>
      <c r="H2773" t="s">
        <v>22</v>
      </c>
      <c r="I2773" t="s">
        <v>23</v>
      </c>
      <c r="J2773" t="s">
        <v>24</v>
      </c>
      <c r="K2773" t="s">
        <v>25</v>
      </c>
      <c r="L2773" t="s">
        <v>25</v>
      </c>
      <c r="M2773" t="s">
        <v>38</v>
      </c>
      <c r="N2773" t="s">
        <v>25</v>
      </c>
      <c r="O2773" t="s">
        <v>21</v>
      </c>
      <c r="P2773" t="s">
        <v>27</v>
      </c>
      <c r="Q2773" t="s">
        <v>28</v>
      </c>
      <c r="R2773" t="s">
        <v>29</v>
      </c>
      <c r="S2773" t="s">
        <v>21</v>
      </c>
      <c r="T2773" t="s">
        <v>21</v>
      </c>
      <c r="U2773" t="s">
        <v>33</v>
      </c>
      <c r="V2773" s="2" t="s">
        <v>31</v>
      </c>
    </row>
    <row r="2774" spans="1:22" ht="140.4" x14ac:dyDescent="0.3">
      <c r="A2774" t="s">
        <v>74</v>
      </c>
      <c r="B2774" t="s">
        <v>174</v>
      </c>
      <c r="C2774" t="s">
        <v>2721</v>
      </c>
      <c r="D2774" t="s">
        <v>4081</v>
      </c>
      <c r="E2774" t="s">
        <v>74</v>
      </c>
      <c r="F2774" t="s">
        <v>21</v>
      </c>
      <c r="G2774" t="s">
        <v>21</v>
      </c>
      <c r="H2774" t="s">
        <v>22</v>
      </c>
      <c r="I2774" t="s">
        <v>23</v>
      </c>
      <c r="J2774" t="s">
        <v>24</v>
      </c>
      <c r="K2774" t="s">
        <v>25</v>
      </c>
      <c r="L2774" t="s">
        <v>25</v>
      </c>
      <c r="M2774" t="s">
        <v>38</v>
      </c>
      <c r="N2774" t="s">
        <v>25</v>
      </c>
      <c r="O2774" t="s">
        <v>21</v>
      </c>
      <c r="P2774" t="s">
        <v>27</v>
      </c>
      <c r="Q2774" t="s">
        <v>45</v>
      </c>
      <c r="R2774" t="s">
        <v>29</v>
      </c>
      <c r="S2774" t="s">
        <v>21</v>
      </c>
      <c r="T2774" t="s">
        <v>21</v>
      </c>
      <c r="U2774" t="s">
        <v>33</v>
      </c>
      <c r="V2774" s="2" t="s">
        <v>34</v>
      </c>
    </row>
    <row r="2775" spans="1:22" ht="78" x14ac:dyDescent="0.3">
      <c r="A2775" t="s">
        <v>83</v>
      </c>
      <c r="B2775" t="s">
        <v>3634</v>
      </c>
      <c r="C2775" t="s">
        <v>5002</v>
      </c>
      <c r="D2775" t="s">
        <v>5004</v>
      </c>
      <c r="E2775" t="s">
        <v>83</v>
      </c>
      <c r="F2775" t="s">
        <v>21</v>
      </c>
      <c r="G2775" t="s">
        <v>21</v>
      </c>
      <c r="H2775" t="s">
        <v>22</v>
      </c>
      <c r="I2775" t="s">
        <v>23</v>
      </c>
      <c r="J2775" t="s">
        <v>24</v>
      </c>
      <c r="K2775" t="s">
        <v>25</v>
      </c>
      <c r="L2775" t="s">
        <v>25</v>
      </c>
      <c r="M2775" t="s">
        <v>26</v>
      </c>
      <c r="N2775" t="s">
        <v>25</v>
      </c>
      <c r="O2775" t="s">
        <v>21</v>
      </c>
      <c r="P2775" t="s">
        <v>27</v>
      </c>
      <c r="Q2775" t="s">
        <v>45</v>
      </c>
      <c r="R2775" t="s">
        <v>29</v>
      </c>
      <c r="S2775" t="s">
        <v>21</v>
      </c>
      <c r="T2775" t="s">
        <v>21</v>
      </c>
      <c r="U2775" t="s">
        <v>33</v>
      </c>
      <c r="V2775" s="2" t="s">
        <v>57</v>
      </c>
    </row>
    <row r="2776" spans="1:22" ht="140.4" x14ac:dyDescent="0.3">
      <c r="A2776" t="s">
        <v>147</v>
      </c>
      <c r="B2776" t="s">
        <v>2870</v>
      </c>
      <c r="C2776" t="s">
        <v>3618</v>
      </c>
      <c r="D2776" t="s">
        <v>5184</v>
      </c>
      <c r="E2776" t="s">
        <v>147</v>
      </c>
      <c r="F2776" t="s">
        <v>21</v>
      </c>
      <c r="G2776" t="s">
        <v>21</v>
      </c>
      <c r="H2776" t="s">
        <v>22</v>
      </c>
      <c r="I2776" t="s">
        <v>23</v>
      </c>
      <c r="J2776" t="s">
        <v>24</v>
      </c>
      <c r="K2776" t="s">
        <v>25</v>
      </c>
      <c r="L2776" t="s">
        <v>25</v>
      </c>
      <c r="M2776" t="s">
        <v>38</v>
      </c>
      <c r="N2776" t="s">
        <v>25</v>
      </c>
      <c r="O2776" t="s">
        <v>21</v>
      </c>
      <c r="P2776" t="s">
        <v>27</v>
      </c>
      <c r="Q2776" t="s">
        <v>28</v>
      </c>
      <c r="R2776" t="s">
        <v>29</v>
      </c>
      <c r="S2776" t="s">
        <v>21</v>
      </c>
      <c r="T2776" t="s">
        <v>21</v>
      </c>
      <c r="U2776" t="s">
        <v>33</v>
      </c>
      <c r="V2776" s="2" t="s">
        <v>34</v>
      </c>
    </row>
    <row r="2777" spans="1:22" x14ac:dyDescent="0.3">
      <c r="A2777" t="s">
        <v>138</v>
      </c>
      <c r="B2777" t="s">
        <v>2870</v>
      </c>
      <c r="C2777" t="s">
        <v>3618</v>
      </c>
      <c r="D2777" t="s">
        <v>4752</v>
      </c>
      <c r="E2777" t="s">
        <v>138</v>
      </c>
      <c r="F2777" t="s">
        <v>21</v>
      </c>
      <c r="G2777" t="s">
        <v>21</v>
      </c>
      <c r="H2777" t="s">
        <v>22</v>
      </c>
      <c r="I2777" t="s">
        <v>23</v>
      </c>
      <c r="J2777" t="s">
        <v>24</v>
      </c>
      <c r="K2777" t="s">
        <v>25</v>
      </c>
      <c r="L2777" t="s">
        <v>25</v>
      </c>
      <c r="M2777" t="s">
        <v>26</v>
      </c>
      <c r="N2777" t="s">
        <v>25</v>
      </c>
      <c r="O2777" t="s">
        <v>21</v>
      </c>
      <c r="P2777" t="s">
        <v>27</v>
      </c>
      <c r="Q2777" t="s">
        <v>28</v>
      </c>
      <c r="R2777" t="s">
        <v>29</v>
      </c>
      <c r="S2777" t="s">
        <v>21</v>
      </c>
      <c r="T2777" t="s">
        <v>21</v>
      </c>
      <c r="U2777" t="s">
        <v>30</v>
      </c>
      <c r="V2777" t="s">
        <v>63</v>
      </c>
    </row>
    <row r="2778" spans="1:22" ht="140.4" x14ac:dyDescent="0.3">
      <c r="A2778" t="s">
        <v>155</v>
      </c>
      <c r="B2778" t="s">
        <v>3634</v>
      </c>
      <c r="C2778" t="s">
        <v>3637</v>
      </c>
      <c r="D2778" t="s">
        <v>5126</v>
      </c>
      <c r="E2778" t="s">
        <v>155</v>
      </c>
      <c r="F2778" t="s">
        <v>21</v>
      </c>
      <c r="G2778" t="s">
        <v>21</v>
      </c>
      <c r="H2778" t="s">
        <v>22</v>
      </c>
      <c r="I2778" t="s">
        <v>41</v>
      </c>
      <c r="J2778" t="s">
        <v>24</v>
      </c>
      <c r="K2778" t="s">
        <v>25</v>
      </c>
      <c r="L2778" t="s">
        <v>21</v>
      </c>
      <c r="M2778" t="s">
        <v>26</v>
      </c>
      <c r="N2778" t="s">
        <v>25</v>
      </c>
      <c r="O2778" t="s">
        <v>21</v>
      </c>
      <c r="P2778" t="s">
        <v>27</v>
      </c>
      <c r="Q2778" t="s">
        <v>45</v>
      </c>
      <c r="R2778" t="s">
        <v>29</v>
      </c>
      <c r="S2778" t="s">
        <v>21</v>
      </c>
      <c r="T2778" t="s">
        <v>21</v>
      </c>
      <c r="U2778" t="s">
        <v>33</v>
      </c>
      <c r="V2778" s="2" t="s">
        <v>34</v>
      </c>
    </row>
    <row r="2779" spans="1:22" ht="140.4" x14ac:dyDescent="0.3">
      <c r="A2779" t="s">
        <v>155</v>
      </c>
      <c r="B2779" t="s">
        <v>3634</v>
      </c>
      <c r="C2779" t="s">
        <v>3637</v>
      </c>
      <c r="D2779" t="s">
        <v>5125</v>
      </c>
      <c r="E2779" t="s">
        <v>155</v>
      </c>
      <c r="F2779" t="s">
        <v>21</v>
      </c>
      <c r="G2779" t="s">
        <v>21</v>
      </c>
      <c r="H2779" t="s">
        <v>22</v>
      </c>
      <c r="I2779" t="s">
        <v>23</v>
      </c>
      <c r="J2779" t="s">
        <v>24</v>
      </c>
      <c r="K2779" t="s">
        <v>25</v>
      </c>
      <c r="L2779" t="s">
        <v>25</v>
      </c>
      <c r="M2779" t="s">
        <v>26</v>
      </c>
      <c r="N2779" t="s">
        <v>25</v>
      </c>
      <c r="O2779" t="s">
        <v>21</v>
      </c>
      <c r="P2779" t="s">
        <v>27</v>
      </c>
      <c r="Q2779" t="s">
        <v>45</v>
      </c>
      <c r="R2779" t="s">
        <v>29</v>
      </c>
      <c r="S2779" t="s">
        <v>21</v>
      </c>
      <c r="T2779" t="s">
        <v>21</v>
      </c>
      <c r="U2779" t="s">
        <v>33</v>
      </c>
      <c r="V2779" s="2" t="s">
        <v>34</v>
      </c>
    </row>
    <row r="2780" spans="1:22" ht="140.4" x14ac:dyDescent="0.3">
      <c r="A2780" t="s">
        <v>155</v>
      </c>
      <c r="B2780" t="s">
        <v>3634</v>
      </c>
      <c r="C2780" t="s">
        <v>3637</v>
      </c>
      <c r="D2780" t="s">
        <v>5124</v>
      </c>
      <c r="E2780" t="s">
        <v>155</v>
      </c>
      <c r="F2780" t="s">
        <v>21</v>
      </c>
      <c r="G2780" t="s">
        <v>21</v>
      </c>
      <c r="H2780" t="s">
        <v>22</v>
      </c>
      <c r="I2780" t="s">
        <v>23</v>
      </c>
      <c r="J2780" t="s">
        <v>24</v>
      </c>
      <c r="K2780" t="s">
        <v>25</v>
      </c>
      <c r="L2780" t="s">
        <v>25</v>
      </c>
      <c r="M2780" t="s">
        <v>26</v>
      </c>
      <c r="N2780" t="s">
        <v>25</v>
      </c>
      <c r="O2780" t="s">
        <v>21</v>
      </c>
      <c r="P2780" t="s">
        <v>27</v>
      </c>
      <c r="Q2780" t="s">
        <v>45</v>
      </c>
      <c r="R2780" t="s">
        <v>29</v>
      </c>
      <c r="S2780" t="s">
        <v>21</v>
      </c>
      <c r="T2780" t="s">
        <v>21</v>
      </c>
      <c r="U2780" t="s">
        <v>33</v>
      </c>
      <c r="V2780" s="2" t="s">
        <v>34</v>
      </c>
    </row>
    <row r="2781" spans="1:22" ht="140.4" x14ac:dyDescent="0.3">
      <c r="A2781" t="s">
        <v>155</v>
      </c>
      <c r="B2781" t="s">
        <v>3634</v>
      </c>
      <c r="C2781" t="s">
        <v>3637</v>
      </c>
      <c r="D2781" t="s">
        <v>5123</v>
      </c>
      <c r="E2781" t="s">
        <v>155</v>
      </c>
      <c r="F2781" t="s">
        <v>21</v>
      </c>
      <c r="G2781" t="s">
        <v>21</v>
      </c>
      <c r="H2781" t="s">
        <v>22</v>
      </c>
      <c r="I2781" t="s">
        <v>23</v>
      </c>
      <c r="J2781" t="s">
        <v>24</v>
      </c>
      <c r="K2781" t="s">
        <v>25</v>
      </c>
      <c r="L2781" t="s">
        <v>25</v>
      </c>
      <c r="M2781" t="s">
        <v>26</v>
      </c>
      <c r="N2781" t="s">
        <v>25</v>
      </c>
      <c r="O2781" t="s">
        <v>21</v>
      </c>
      <c r="P2781" t="s">
        <v>27</v>
      </c>
      <c r="Q2781" t="s">
        <v>45</v>
      </c>
      <c r="R2781" t="s">
        <v>29</v>
      </c>
      <c r="S2781" t="s">
        <v>21</v>
      </c>
      <c r="T2781" t="s">
        <v>21</v>
      </c>
      <c r="U2781" t="s">
        <v>33</v>
      </c>
      <c r="V2781" s="2" t="s">
        <v>34</v>
      </c>
    </row>
    <row r="2782" spans="1:22" ht="140.4" x14ac:dyDescent="0.3">
      <c r="A2782" t="s">
        <v>155</v>
      </c>
      <c r="B2782" t="s">
        <v>3634</v>
      </c>
      <c r="C2782" t="s">
        <v>3637</v>
      </c>
      <c r="D2782" t="s">
        <v>5122</v>
      </c>
      <c r="E2782" t="s">
        <v>155</v>
      </c>
      <c r="F2782" t="s">
        <v>21</v>
      </c>
      <c r="G2782" t="s">
        <v>21</v>
      </c>
      <c r="H2782" t="s">
        <v>22</v>
      </c>
      <c r="I2782" t="s">
        <v>23</v>
      </c>
      <c r="J2782" t="s">
        <v>24</v>
      </c>
      <c r="K2782" t="s">
        <v>25</v>
      </c>
      <c r="L2782" t="s">
        <v>21</v>
      </c>
      <c r="M2782" t="s">
        <v>26</v>
      </c>
      <c r="N2782" t="s">
        <v>25</v>
      </c>
      <c r="O2782" t="s">
        <v>21</v>
      </c>
      <c r="P2782" t="s">
        <v>27</v>
      </c>
      <c r="Q2782" t="s">
        <v>45</v>
      </c>
      <c r="R2782" t="s">
        <v>29</v>
      </c>
      <c r="S2782" t="s">
        <v>21</v>
      </c>
      <c r="T2782" t="s">
        <v>21</v>
      </c>
      <c r="U2782" t="s">
        <v>33</v>
      </c>
      <c r="V2782" s="2" t="s">
        <v>34</v>
      </c>
    </row>
    <row r="2783" spans="1:22" ht="140.4" x14ac:dyDescent="0.3">
      <c r="A2783" t="s">
        <v>155</v>
      </c>
      <c r="B2783" t="s">
        <v>3634</v>
      </c>
      <c r="C2783" t="s">
        <v>3637</v>
      </c>
      <c r="D2783" t="s">
        <v>5121</v>
      </c>
      <c r="E2783" t="s">
        <v>155</v>
      </c>
      <c r="F2783" t="s">
        <v>21</v>
      </c>
      <c r="G2783" t="s">
        <v>21</v>
      </c>
      <c r="H2783" t="s">
        <v>22</v>
      </c>
      <c r="I2783" t="s">
        <v>23</v>
      </c>
      <c r="J2783" t="s">
        <v>24</v>
      </c>
      <c r="K2783" t="s">
        <v>25</v>
      </c>
      <c r="L2783" t="s">
        <v>21</v>
      </c>
      <c r="M2783" t="s">
        <v>38</v>
      </c>
      <c r="N2783" t="s">
        <v>21</v>
      </c>
      <c r="O2783" t="s">
        <v>21</v>
      </c>
      <c r="P2783" t="s">
        <v>27</v>
      </c>
      <c r="Q2783" t="s">
        <v>45</v>
      </c>
      <c r="R2783" t="s">
        <v>29</v>
      </c>
      <c r="S2783" t="s">
        <v>21</v>
      </c>
      <c r="T2783" t="s">
        <v>21</v>
      </c>
      <c r="U2783" t="s">
        <v>33</v>
      </c>
      <c r="V2783" s="2" t="s">
        <v>34</v>
      </c>
    </row>
    <row r="2784" spans="1:22" ht="140.4" x14ac:dyDescent="0.3">
      <c r="A2784" t="s">
        <v>155</v>
      </c>
      <c r="B2784" t="s">
        <v>3634</v>
      </c>
      <c r="C2784" t="s">
        <v>3637</v>
      </c>
      <c r="D2784" t="s">
        <v>5120</v>
      </c>
      <c r="E2784" t="s">
        <v>155</v>
      </c>
      <c r="F2784" t="s">
        <v>21</v>
      </c>
      <c r="G2784" t="s">
        <v>21</v>
      </c>
      <c r="H2784" t="s">
        <v>22</v>
      </c>
      <c r="I2784" t="s">
        <v>23</v>
      </c>
      <c r="J2784" t="s">
        <v>24</v>
      </c>
      <c r="K2784" t="s">
        <v>25</v>
      </c>
      <c r="L2784" t="s">
        <v>21</v>
      </c>
      <c r="M2784" t="s">
        <v>38</v>
      </c>
      <c r="N2784" t="s">
        <v>25</v>
      </c>
      <c r="O2784" t="s">
        <v>21</v>
      </c>
      <c r="P2784" t="s">
        <v>27</v>
      </c>
      <c r="Q2784" t="s">
        <v>45</v>
      </c>
      <c r="R2784" t="s">
        <v>29</v>
      </c>
      <c r="S2784" t="s">
        <v>21</v>
      </c>
      <c r="T2784" t="s">
        <v>21</v>
      </c>
      <c r="U2784" t="s">
        <v>33</v>
      </c>
      <c r="V2784" s="2" t="s">
        <v>34</v>
      </c>
    </row>
    <row r="2785" spans="1:22" ht="140.4" x14ac:dyDescent="0.3">
      <c r="A2785" t="s">
        <v>155</v>
      </c>
      <c r="B2785" t="s">
        <v>3634</v>
      </c>
      <c r="C2785" t="s">
        <v>3637</v>
      </c>
      <c r="D2785" t="s">
        <v>5119</v>
      </c>
      <c r="E2785" t="s">
        <v>155</v>
      </c>
      <c r="F2785" t="s">
        <v>21</v>
      </c>
      <c r="G2785" t="s">
        <v>21</v>
      </c>
      <c r="H2785" t="s">
        <v>22</v>
      </c>
      <c r="I2785" t="s">
        <v>23</v>
      </c>
      <c r="J2785" t="s">
        <v>24</v>
      </c>
      <c r="K2785" t="s">
        <v>25</v>
      </c>
      <c r="L2785" t="s">
        <v>21</v>
      </c>
      <c r="M2785" t="s">
        <v>38</v>
      </c>
      <c r="N2785" t="s">
        <v>25</v>
      </c>
      <c r="O2785" t="s">
        <v>21</v>
      </c>
      <c r="P2785" t="s">
        <v>27</v>
      </c>
      <c r="Q2785" t="s">
        <v>45</v>
      </c>
      <c r="R2785" t="s">
        <v>29</v>
      </c>
      <c r="S2785" t="s">
        <v>21</v>
      </c>
      <c r="T2785" t="s">
        <v>21</v>
      </c>
      <c r="U2785" t="s">
        <v>33</v>
      </c>
      <c r="V2785" s="2" t="s">
        <v>34</v>
      </c>
    </row>
    <row r="2786" spans="1:22" ht="140.4" x14ac:dyDescent="0.3">
      <c r="A2786" t="s">
        <v>155</v>
      </c>
      <c r="B2786" t="s">
        <v>3634</v>
      </c>
      <c r="C2786" t="s">
        <v>3637</v>
      </c>
      <c r="D2786" t="s">
        <v>5118</v>
      </c>
      <c r="E2786" t="s">
        <v>155</v>
      </c>
      <c r="F2786" t="s">
        <v>21</v>
      </c>
      <c r="G2786" t="s">
        <v>21</v>
      </c>
      <c r="H2786" t="s">
        <v>22</v>
      </c>
      <c r="I2786" t="s">
        <v>41</v>
      </c>
      <c r="J2786" t="s">
        <v>24</v>
      </c>
      <c r="K2786" t="s">
        <v>25</v>
      </c>
      <c r="L2786" t="s">
        <v>21</v>
      </c>
      <c r="M2786" t="s">
        <v>38</v>
      </c>
      <c r="N2786" t="s">
        <v>25</v>
      </c>
      <c r="O2786" t="s">
        <v>21</v>
      </c>
      <c r="P2786" t="s">
        <v>27</v>
      </c>
      <c r="Q2786" t="s">
        <v>45</v>
      </c>
      <c r="R2786" t="s">
        <v>29</v>
      </c>
      <c r="S2786" t="s">
        <v>21</v>
      </c>
      <c r="T2786" t="s">
        <v>21</v>
      </c>
      <c r="U2786" t="s">
        <v>33</v>
      </c>
      <c r="V2786" s="2" t="s">
        <v>34</v>
      </c>
    </row>
    <row r="2787" spans="1:22" ht="140.4" x14ac:dyDescent="0.3">
      <c r="A2787" t="s">
        <v>155</v>
      </c>
      <c r="B2787" t="s">
        <v>3634</v>
      </c>
      <c r="C2787" t="s">
        <v>3637</v>
      </c>
      <c r="D2787" t="s">
        <v>5117</v>
      </c>
      <c r="E2787" t="s">
        <v>155</v>
      </c>
      <c r="F2787" t="s">
        <v>21</v>
      </c>
      <c r="G2787" t="s">
        <v>21</v>
      </c>
      <c r="H2787" t="s">
        <v>22</v>
      </c>
      <c r="I2787" t="s">
        <v>41</v>
      </c>
      <c r="J2787" t="s">
        <v>24</v>
      </c>
      <c r="K2787" t="s">
        <v>25</v>
      </c>
      <c r="L2787" t="s">
        <v>21</v>
      </c>
      <c r="M2787" t="s">
        <v>38</v>
      </c>
      <c r="N2787" t="s">
        <v>25</v>
      </c>
      <c r="O2787" t="s">
        <v>21</v>
      </c>
      <c r="P2787" t="s">
        <v>27</v>
      </c>
      <c r="Q2787" t="s">
        <v>45</v>
      </c>
      <c r="R2787" t="s">
        <v>29</v>
      </c>
      <c r="S2787" t="s">
        <v>21</v>
      </c>
      <c r="T2787" t="s">
        <v>21</v>
      </c>
      <c r="U2787" t="s">
        <v>30</v>
      </c>
      <c r="V2787" s="2" t="s">
        <v>34</v>
      </c>
    </row>
    <row r="2788" spans="1:22" ht="140.4" x14ac:dyDescent="0.3">
      <c r="A2788" t="s">
        <v>155</v>
      </c>
      <c r="B2788" t="s">
        <v>3634</v>
      </c>
      <c r="C2788" t="s">
        <v>3637</v>
      </c>
      <c r="D2788" t="s">
        <v>5116</v>
      </c>
      <c r="E2788" t="s">
        <v>155</v>
      </c>
      <c r="F2788" t="s">
        <v>21</v>
      </c>
      <c r="G2788" t="s">
        <v>21</v>
      </c>
      <c r="H2788" t="s">
        <v>22</v>
      </c>
      <c r="I2788" t="s">
        <v>41</v>
      </c>
      <c r="J2788" t="s">
        <v>24</v>
      </c>
      <c r="K2788" t="s">
        <v>25</v>
      </c>
      <c r="L2788" t="s">
        <v>21</v>
      </c>
      <c r="M2788" t="s">
        <v>38</v>
      </c>
      <c r="N2788" t="s">
        <v>25</v>
      </c>
      <c r="O2788" t="s">
        <v>21</v>
      </c>
      <c r="P2788" t="s">
        <v>27</v>
      </c>
      <c r="Q2788" t="s">
        <v>45</v>
      </c>
      <c r="R2788" t="s">
        <v>29</v>
      </c>
      <c r="S2788" t="s">
        <v>21</v>
      </c>
      <c r="T2788" t="s">
        <v>21</v>
      </c>
      <c r="U2788" t="s">
        <v>33</v>
      </c>
      <c r="V2788" s="2" t="s">
        <v>34</v>
      </c>
    </row>
    <row r="2789" spans="1:22" ht="140.4" x14ac:dyDescent="0.3">
      <c r="A2789" t="s">
        <v>59</v>
      </c>
      <c r="B2789" t="s">
        <v>3634</v>
      </c>
      <c r="C2789" t="s">
        <v>3637</v>
      </c>
      <c r="D2789" t="s">
        <v>3638</v>
      </c>
      <c r="E2789" t="s">
        <v>59</v>
      </c>
      <c r="F2789" t="s">
        <v>21</v>
      </c>
      <c r="G2789" t="s">
        <v>21</v>
      </c>
      <c r="H2789" t="s">
        <v>22</v>
      </c>
      <c r="I2789" t="s">
        <v>35</v>
      </c>
      <c r="J2789" t="s">
        <v>24</v>
      </c>
      <c r="K2789" t="s">
        <v>25</v>
      </c>
      <c r="L2789" t="s">
        <v>25</v>
      </c>
      <c r="M2789" t="s">
        <v>26</v>
      </c>
      <c r="N2789" t="s">
        <v>25</v>
      </c>
      <c r="O2789" t="s">
        <v>21</v>
      </c>
      <c r="P2789" t="s">
        <v>27</v>
      </c>
      <c r="Q2789" t="s">
        <v>45</v>
      </c>
      <c r="R2789" t="s">
        <v>29</v>
      </c>
      <c r="S2789" t="s">
        <v>21</v>
      </c>
      <c r="T2789" t="s">
        <v>21</v>
      </c>
      <c r="U2789" t="s">
        <v>33</v>
      </c>
      <c r="V2789" s="2" t="s">
        <v>34</v>
      </c>
    </row>
    <row r="2790" spans="1:22" ht="140.4" x14ac:dyDescent="0.3">
      <c r="A2790" t="s">
        <v>59</v>
      </c>
      <c r="B2790" t="s">
        <v>3366</v>
      </c>
      <c r="C2790" t="s">
        <v>3593</v>
      </c>
      <c r="D2790" t="s">
        <v>3624</v>
      </c>
      <c r="E2790" t="s">
        <v>59</v>
      </c>
      <c r="F2790" t="s">
        <v>21</v>
      </c>
      <c r="G2790" t="s">
        <v>21</v>
      </c>
      <c r="H2790" t="s">
        <v>22</v>
      </c>
      <c r="I2790" t="s">
        <v>23</v>
      </c>
      <c r="J2790" t="s">
        <v>24</v>
      </c>
      <c r="K2790" t="s">
        <v>25</v>
      </c>
      <c r="L2790" t="s">
        <v>25</v>
      </c>
      <c r="M2790" t="s">
        <v>26</v>
      </c>
      <c r="N2790" t="s">
        <v>25</v>
      </c>
      <c r="O2790" t="s">
        <v>21</v>
      </c>
      <c r="P2790" t="s">
        <v>27</v>
      </c>
      <c r="Q2790" t="s">
        <v>28</v>
      </c>
      <c r="R2790" t="s">
        <v>29</v>
      </c>
      <c r="S2790" t="s">
        <v>21</v>
      </c>
      <c r="T2790" t="s">
        <v>21</v>
      </c>
      <c r="U2790" t="s">
        <v>33</v>
      </c>
      <c r="V2790" s="2" t="s">
        <v>34</v>
      </c>
    </row>
    <row r="2791" spans="1:22" x14ac:dyDescent="0.3">
      <c r="A2791" t="s">
        <v>49</v>
      </c>
      <c r="B2791" t="s">
        <v>983</v>
      </c>
      <c r="C2791" t="s">
        <v>984</v>
      </c>
      <c r="D2791" t="s">
        <v>1479</v>
      </c>
      <c r="E2791" t="s">
        <v>49</v>
      </c>
      <c r="F2791" t="s">
        <v>25</v>
      </c>
      <c r="G2791" t="s">
        <v>25</v>
      </c>
    </row>
    <row r="2792" spans="1:22" ht="140.4" x14ac:dyDescent="0.3">
      <c r="A2792" t="s">
        <v>56</v>
      </c>
      <c r="B2792" t="s">
        <v>983</v>
      </c>
      <c r="C2792" t="s">
        <v>2175</v>
      </c>
      <c r="D2792" t="s">
        <v>2176</v>
      </c>
      <c r="E2792" t="s">
        <v>56</v>
      </c>
      <c r="F2792" t="s">
        <v>21</v>
      </c>
      <c r="G2792" t="s">
        <v>21</v>
      </c>
      <c r="H2792" t="s">
        <v>22</v>
      </c>
      <c r="I2792" t="s">
        <v>41</v>
      </c>
      <c r="J2792" t="s">
        <v>24</v>
      </c>
      <c r="K2792" t="s">
        <v>25</v>
      </c>
      <c r="L2792" t="s">
        <v>25</v>
      </c>
      <c r="M2792" t="s">
        <v>26</v>
      </c>
      <c r="N2792" t="s">
        <v>25</v>
      </c>
      <c r="O2792" t="s">
        <v>21</v>
      </c>
      <c r="P2792" t="s">
        <v>27</v>
      </c>
      <c r="Q2792" t="s">
        <v>45</v>
      </c>
      <c r="R2792" t="s">
        <v>28</v>
      </c>
      <c r="S2792" t="s">
        <v>21</v>
      </c>
      <c r="T2792" t="s">
        <v>25</v>
      </c>
      <c r="U2792" t="s">
        <v>33</v>
      </c>
      <c r="V2792" s="2" t="s">
        <v>34</v>
      </c>
    </row>
    <row r="2793" spans="1:22" x14ac:dyDescent="0.3">
      <c r="A2793" t="s">
        <v>70</v>
      </c>
      <c r="B2793" t="s">
        <v>174</v>
      </c>
      <c r="C2793" t="s">
        <v>886</v>
      </c>
      <c r="D2793" t="s">
        <v>4227</v>
      </c>
      <c r="E2793" t="s">
        <v>70</v>
      </c>
      <c r="F2793" t="s">
        <v>25</v>
      </c>
      <c r="G2793" t="s">
        <v>21</v>
      </c>
    </row>
    <row r="2794" spans="1:22" x14ac:dyDescent="0.3">
      <c r="A2794" t="s">
        <v>49</v>
      </c>
      <c r="B2794" t="s">
        <v>983</v>
      </c>
      <c r="C2794" t="s">
        <v>984</v>
      </c>
      <c r="D2794" t="s">
        <v>1478</v>
      </c>
      <c r="E2794" t="s">
        <v>49</v>
      </c>
      <c r="F2794" t="s">
        <v>25</v>
      </c>
      <c r="G2794" t="s">
        <v>25</v>
      </c>
    </row>
    <row r="2795" spans="1:22" ht="140.4" x14ac:dyDescent="0.3">
      <c r="A2795" t="s">
        <v>59</v>
      </c>
      <c r="B2795" t="s">
        <v>3366</v>
      </c>
      <c r="C2795" t="s">
        <v>3593</v>
      </c>
      <c r="D2795" t="s">
        <v>3623</v>
      </c>
      <c r="E2795" t="s">
        <v>59</v>
      </c>
      <c r="F2795" t="s">
        <v>21</v>
      </c>
      <c r="G2795" t="s">
        <v>21</v>
      </c>
      <c r="H2795" t="s">
        <v>22</v>
      </c>
      <c r="I2795" t="s">
        <v>23</v>
      </c>
      <c r="J2795" t="s">
        <v>24</v>
      </c>
      <c r="K2795" t="s">
        <v>25</v>
      </c>
      <c r="L2795" t="s">
        <v>25</v>
      </c>
      <c r="M2795" t="s">
        <v>26</v>
      </c>
      <c r="N2795" t="s">
        <v>25</v>
      </c>
      <c r="O2795" t="s">
        <v>21</v>
      </c>
      <c r="P2795" t="s">
        <v>27</v>
      </c>
      <c r="Q2795" t="s">
        <v>28</v>
      </c>
      <c r="R2795" t="s">
        <v>28</v>
      </c>
      <c r="S2795" t="s">
        <v>21</v>
      </c>
      <c r="T2795" t="s">
        <v>21</v>
      </c>
      <c r="U2795" t="s">
        <v>33</v>
      </c>
      <c r="V2795" s="2" t="s">
        <v>34</v>
      </c>
    </row>
    <row r="2796" spans="1:22" x14ac:dyDescent="0.3">
      <c r="A2796" t="s">
        <v>102</v>
      </c>
      <c r="B2796" t="s">
        <v>174</v>
      </c>
      <c r="C2796" t="s">
        <v>175</v>
      </c>
      <c r="D2796" t="s">
        <v>3822</v>
      </c>
      <c r="E2796" t="s">
        <v>102</v>
      </c>
      <c r="F2796" t="s">
        <v>21</v>
      </c>
      <c r="G2796" t="s">
        <v>25</v>
      </c>
    </row>
    <row r="2797" spans="1:22" ht="140.4" x14ac:dyDescent="0.3">
      <c r="A2797" t="s">
        <v>59</v>
      </c>
      <c r="B2797" t="s">
        <v>3366</v>
      </c>
      <c r="C2797" t="s">
        <v>3593</v>
      </c>
      <c r="D2797" t="s">
        <v>3622</v>
      </c>
      <c r="E2797" t="s">
        <v>59</v>
      </c>
      <c r="F2797" t="s">
        <v>21</v>
      </c>
      <c r="G2797" t="s">
        <v>21</v>
      </c>
      <c r="H2797" t="s">
        <v>50</v>
      </c>
      <c r="I2797" t="s">
        <v>23</v>
      </c>
      <c r="J2797" t="s">
        <v>24</v>
      </c>
      <c r="K2797" t="s">
        <v>25</v>
      </c>
      <c r="L2797" t="s">
        <v>25</v>
      </c>
      <c r="M2797" t="s">
        <v>28</v>
      </c>
      <c r="N2797" t="s">
        <v>25</v>
      </c>
      <c r="O2797" t="s">
        <v>21</v>
      </c>
      <c r="P2797" t="s">
        <v>27</v>
      </c>
      <c r="Q2797" t="s">
        <v>45</v>
      </c>
      <c r="R2797" t="s">
        <v>45</v>
      </c>
      <c r="S2797" t="s">
        <v>21</v>
      </c>
      <c r="T2797" t="s">
        <v>21</v>
      </c>
      <c r="U2797" t="s">
        <v>33</v>
      </c>
      <c r="V2797" s="2" t="s">
        <v>34</v>
      </c>
    </row>
    <row r="2798" spans="1:22" x14ac:dyDescent="0.3">
      <c r="A2798" t="s">
        <v>49</v>
      </c>
      <c r="B2798" t="s">
        <v>983</v>
      </c>
      <c r="C2798" t="s">
        <v>984</v>
      </c>
      <c r="D2798" t="s">
        <v>1476</v>
      </c>
      <c r="E2798" t="s">
        <v>49</v>
      </c>
      <c r="F2798" t="s">
        <v>25</v>
      </c>
      <c r="G2798" t="s">
        <v>25</v>
      </c>
    </row>
    <row r="2799" spans="1:22" ht="156" x14ac:dyDescent="0.3">
      <c r="A2799" t="s">
        <v>147</v>
      </c>
      <c r="B2799" t="s">
        <v>983</v>
      </c>
      <c r="C2799" t="s">
        <v>3650</v>
      </c>
      <c r="D2799" t="s">
        <v>5175</v>
      </c>
      <c r="E2799" t="s">
        <v>150</v>
      </c>
      <c r="F2799" t="s">
        <v>21</v>
      </c>
      <c r="G2799" t="s">
        <v>21</v>
      </c>
      <c r="H2799" t="s">
        <v>22</v>
      </c>
      <c r="I2799" t="s">
        <v>41</v>
      </c>
      <c r="J2799" t="s">
        <v>24</v>
      </c>
      <c r="K2799" t="s">
        <v>25</v>
      </c>
      <c r="L2799" t="s">
        <v>21</v>
      </c>
      <c r="M2799" t="s">
        <v>28</v>
      </c>
      <c r="N2799" t="s">
        <v>21</v>
      </c>
      <c r="O2799" t="s">
        <v>21</v>
      </c>
      <c r="P2799" t="s">
        <v>27</v>
      </c>
      <c r="Q2799" t="s">
        <v>28</v>
      </c>
      <c r="R2799" t="s">
        <v>29</v>
      </c>
      <c r="S2799" t="s">
        <v>21</v>
      </c>
      <c r="T2799" t="s">
        <v>21</v>
      </c>
      <c r="U2799" t="s">
        <v>30</v>
      </c>
      <c r="V2799" s="2" t="s">
        <v>31</v>
      </c>
    </row>
    <row r="2800" spans="1:22" ht="140.4" x14ac:dyDescent="0.3">
      <c r="A2800" t="s">
        <v>59</v>
      </c>
      <c r="B2800" t="s">
        <v>3366</v>
      </c>
      <c r="C2800" t="s">
        <v>3593</v>
      </c>
      <c r="D2800" t="s">
        <v>3615</v>
      </c>
      <c r="E2800" t="s">
        <v>59</v>
      </c>
      <c r="F2800" t="s">
        <v>21</v>
      </c>
      <c r="G2800" t="s">
        <v>21</v>
      </c>
      <c r="H2800" t="s">
        <v>54</v>
      </c>
      <c r="I2800" t="s">
        <v>23</v>
      </c>
      <c r="J2800" t="s">
        <v>24</v>
      </c>
      <c r="K2800" t="s">
        <v>21</v>
      </c>
      <c r="L2800" t="s">
        <v>25</v>
      </c>
      <c r="M2800" t="s">
        <v>28</v>
      </c>
      <c r="N2800" t="s">
        <v>25</v>
      </c>
      <c r="O2800" t="s">
        <v>21</v>
      </c>
      <c r="P2800" t="s">
        <v>27</v>
      </c>
      <c r="Q2800" t="s">
        <v>45</v>
      </c>
      <c r="R2800" t="s">
        <v>45</v>
      </c>
      <c r="S2800" t="s">
        <v>21</v>
      </c>
      <c r="T2800" t="s">
        <v>21</v>
      </c>
      <c r="U2800" t="s">
        <v>33</v>
      </c>
      <c r="V2800" s="2" t="s">
        <v>34</v>
      </c>
    </row>
    <row r="2801" spans="1:22" x14ac:dyDescent="0.3">
      <c r="A2801" t="s">
        <v>49</v>
      </c>
      <c r="B2801" t="s">
        <v>983</v>
      </c>
      <c r="C2801" t="s">
        <v>984</v>
      </c>
      <c r="D2801" t="s">
        <v>1475</v>
      </c>
      <c r="E2801" t="s">
        <v>49</v>
      </c>
      <c r="F2801" t="s">
        <v>25</v>
      </c>
      <c r="G2801" t="s">
        <v>25</v>
      </c>
    </row>
    <row r="2802" spans="1:22" x14ac:dyDescent="0.3">
      <c r="A2802" t="s">
        <v>55</v>
      </c>
      <c r="B2802" t="s">
        <v>475</v>
      </c>
      <c r="C2802" t="s">
        <v>826</v>
      </c>
      <c r="D2802" t="s">
        <v>831</v>
      </c>
      <c r="E2802" t="s">
        <v>55</v>
      </c>
      <c r="F2802" t="s">
        <v>25</v>
      </c>
      <c r="G2802" t="s">
        <v>21</v>
      </c>
    </row>
    <row r="2803" spans="1:22" ht="140.4" x14ac:dyDescent="0.3">
      <c r="A2803" t="s">
        <v>61</v>
      </c>
      <c r="B2803" t="s">
        <v>475</v>
      </c>
      <c r="C2803" t="s">
        <v>841</v>
      </c>
      <c r="D2803" t="s">
        <v>1305</v>
      </c>
      <c r="E2803" t="s">
        <v>61</v>
      </c>
      <c r="F2803" t="s">
        <v>21</v>
      </c>
      <c r="G2803" t="s">
        <v>21</v>
      </c>
      <c r="H2803" t="s">
        <v>22</v>
      </c>
      <c r="I2803" t="s">
        <v>23</v>
      </c>
      <c r="J2803" t="s">
        <v>24</v>
      </c>
      <c r="K2803" t="s">
        <v>25</v>
      </c>
      <c r="L2803" t="s">
        <v>25</v>
      </c>
      <c r="M2803" t="s">
        <v>38</v>
      </c>
      <c r="N2803" t="s">
        <v>25</v>
      </c>
      <c r="O2803" t="s">
        <v>21</v>
      </c>
      <c r="P2803" t="s">
        <v>27</v>
      </c>
      <c r="Q2803" t="s">
        <v>45</v>
      </c>
      <c r="R2803" t="s">
        <v>29</v>
      </c>
      <c r="S2803" t="s">
        <v>21</v>
      </c>
      <c r="T2803" t="s">
        <v>21</v>
      </c>
      <c r="U2803" t="s">
        <v>33</v>
      </c>
      <c r="V2803" s="2" t="s">
        <v>34</v>
      </c>
    </row>
    <row r="2804" spans="1:22" ht="140.4" x14ac:dyDescent="0.3">
      <c r="A2804" t="s">
        <v>43</v>
      </c>
      <c r="B2804" t="s">
        <v>1602</v>
      </c>
      <c r="C2804" t="s">
        <v>3703</v>
      </c>
      <c r="D2804" t="s">
        <v>3845</v>
      </c>
      <c r="E2804" t="s">
        <v>43</v>
      </c>
      <c r="F2804" t="s">
        <v>21</v>
      </c>
      <c r="G2804" t="s">
        <v>21</v>
      </c>
      <c r="H2804" t="s">
        <v>54</v>
      </c>
      <c r="I2804" t="s">
        <v>35</v>
      </c>
      <c r="J2804" t="s">
        <v>24</v>
      </c>
      <c r="K2804" t="s">
        <v>25</v>
      </c>
      <c r="L2804" t="s">
        <v>25</v>
      </c>
      <c r="M2804" t="s">
        <v>38</v>
      </c>
      <c r="N2804" t="s">
        <v>25</v>
      </c>
      <c r="O2804" t="s">
        <v>21</v>
      </c>
      <c r="P2804" t="s">
        <v>27</v>
      </c>
      <c r="Q2804" t="s">
        <v>29</v>
      </c>
      <c r="R2804" t="s">
        <v>29</v>
      </c>
      <c r="S2804" t="s">
        <v>21</v>
      </c>
      <c r="T2804" t="s">
        <v>21</v>
      </c>
      <c r="U2804" t="s">
        <v>42</v>
      </c>
      <c r="V2804" s="2" t="s">
        <v>34</v>
      </c>
    </row>
    <row r="2805" spans="1:22" x14ac:dyDescent="0.3">
      <c r="A2805" t="s">
        <v>49</v>
      </c>
      <c r="B2805" t="s">
        <v>983</v>
      </c>
      <c r="C2805" t="s">
        <v>984</v>
      </c>
      <c r="D2805" t="s">
        <v>1474</v>
      </c>
      <c r="E2805" t="s">
        <v>49</v>
      </c>
      <c r="F2805" t="s">
        <v>25</v>
      </c>
      <c r="G2805" t="s">
        <v>25</v>
      </c>
    </row>
    <row r="2806" spans="1:22" ht="156" x14ac:dyDescent="0.3">
      <c r="A2806" t="s">
        <v>147</v>
      </c>
      <c r="B2806" t="s">
        <v>983</v>
      </c>
      <c r="C2806" t="s">
        <v>3650</v>
      </c>
      <c r="D2806" t="s">
        <v>5174</v>
      </c>
      <c r="E2806" t="s">
        <v>150</v>
      </c>
      <c r="F2806" t="s">
        <v>21</v>
      </c>
      <c r="G2806" t="s">
        <v>21</v>
      </c>
      <c r="H2806" t="s">
        <v>22</v>
      </c>
      <c r="I2806" t="s">
        <v>41</v>
      </c>
      <c r="J2806" t="s">
        <v>24</v>
      </c>
      <c r="K2806" t="s">
        <v>25</v>
      </c>
      <c r="L2806" t="s">
        <v>21</v>
      </c>
      <c r="M2806" t="s">
        <v>28</v>
      </c>
      <c r="N2806" t="s">
        <v>21</v>
      </c>
      <c r="O2806" t="s">
        <v>21</v>
      </c>
      <c r="P2806" t="s">
        <v>27</v>
      </c>
      <c r="Q2806" t="s">
        <v>28</v>
      </c>
      <c r="R2806" t="s">
        <v>29</v>
      </c>
      <c r="S2806" t="s">
        <v>21</v>
      </c>
      <c r="T2806" t="s">
        <v>21</v>
      </c>
      <c r="U2806" t="s">
        <v>30</v>
      </c>
      <c r="V2806" s="2" t="s">
        <v>31</v>
      </c>
    </row>
    <row r="2807" spans="1:22" x14ac:dyDescent="0.3">
      <c r="A2807" t="s">
        <v>49</v>
      </c>
      <c r="B2807" t="s">
        <v>983</v>
      </c>
      <c r="C2807" t="s">
        <v>984</v>
      </c>
      <c r="D2807" t="s">
        <v>1473</v>
      </c>
      <c r="E2807" t="s">
        <v>49</v>
      </c>
      <c r="F2807" t="s">
        <v>25</v>
      </c>
      <c r="G2807" t="s">
        <v>25</v>
      </c>
    </row>
    <row r="2808" spans="1:22" ht="140.4" x14ac:dyDescent="0.3">
      <c r="A2808" t="s">
        <v>64</v>
      </c>
      <c r="B2808" t="s">
        <v>519</v>
      </c>
      <c r="C2808" t="s">
        <v>3183</v>
      </c>
      <c r="D2808" t="s">
        <v>3184</v>
      </c>
      <c r="E2808" t="s">
        <v>37</v>
      </c>
      <c r="F2808" t="s">
        <v>21</v>
      </c>
      <c r="G2808" t="s">
        <v>21</v>
      </c>
      <c r="H2808" t="s">
        <v>22</v>
      </c>
      <c r="I2808" t="s">
        <v>35</v>
      </c>
      <c r="J2808" t="s">
        <v>24</v>
      </c>
      <c r="K2808" t="s">
        <v>25</v>
      </c>
      <c r="L2808" t="s">
        <v>25</v>
      </c>
      <c r="M2808" t="s">
        <v>28</v>
      </c>
      <c r="N2808" t="s">
        <v>21</v>
      </c>
      <c r="O2808" t="s">
        <v>21</v>
      </c>
      <c r="P2808" t="s">
        <v>27</v>
      </c>
      <c r="Q2808" t="s">
        <v>45</v>
      </c>
      <c r="R2808" t="s">
        <v>28</v>
      </c>
      <c r="S2808" t="s">
        <v>21</v>
      </c>
      <c r="T2808" t="s">
        <v>21</v>
      </c>
      <c r="U2808" t="s">
        <v>33</v>
      </c>
      <c r="V2808" s="2" t="s">
        <v>34</v>
      </c>
    </row>
    <row r="2809" spans="1:22" ht="140.4" x14ac:dyDescent="0.3">
      <c r="A2809" t="s">
        <v>56</v>
      </c>
      <c r="B2809" t="s">
        <v>983</v>
      </c>
      <c r="C2809" t="s">
        <v>2175</v>
      </c>
      <c r="D2809" t="s">
        <v>2215</v>
      </c>
      <c r="E2809" t="s">
        <v>56</v>
      </c>
      <c r="F2809" t="s">
        <v>21</v>
      </c>
      <c r="G2809" t="s">
        <v>21</v>
      </c>
      <c r="H2809" t="s">
        <v>22</v>
      </c>
      <c r="I2809" t="s">
        <v>41</v>
      </c>
      <c r="J2809" t="s">
        <v>24</v>
      </c>
      <c r="K2809" t="s">
        <v>25</v>
      </c>
      <c r="L2809" t="s">
        <v>25</v>
      </c>
      <c r="M2809" t="s">
        <v>26</v>
      </c>
      <c r="N2809" t="s">
        <v>25</v>
      </c>
      <c r="O2809" t="s">
        <v>21</v>
      </c>
      <c r="P2809" t="s">
        <v>27</v>
      </c>
      <c r="Q2809" t="s">
        <v>29</v>
      </c>
      <c r="R2809" t="s">
        <v>29</v>
      </c>
      <c r="S2809" t="s">
        <v>21</v>
      </c>
      <c r="T2809" t="s">
        <v>25</v>
      </c>
      <c r="U2809" t="s">
        <v>33</v>
      </c>
      <c r="V2809" s="2" t="s">
        <v>34</v>
      </c>
    </row>
    <row r="2810" spans="1:22" ht="156" x14ac:dyDescent="0.3">
      <c r="A2810" t="s">
        <v>138</v>
      </c>
      <c r="B2810" t="s">
        <v>519</v>
      </c>
      <c r="C2810" t="s">
        <v>520</v>
      </c>
      <c r="D2810" t="s">
        <v>4758</v>
      </c>
      <c r="E2810" t="s">
        <v>138</v>
      </c>
      <c r="F2810" t="s">
        <v>21</v>
      </c>
      <c r="G2810" t="s">
        <v>21</v>
      </c>
      <c r="H2810" t="s">
        <v>22</v>
      </c>
      <c r="I2810" t="s">
        <v>41</v>
      </c>
      <c r="J2810" t="s">
        <v>24</v>
      </c>
      <c r="K2810" t="s">
        <v>25</v>
      </c>
      <c r="L2810" t="s">
        <v>25</v>
      </c>
      <c r="M2810" t="s">
        <v>38</v>
      </c>
      <c r="N2810" t="s">
        <v>25</v>
      </c>
      <c r="O2810" t="s">
        <v>21</v>
      </c>
      <c r="P2810" t="s">
        <v>27</v>
      </c>
      <c r="Q2810" t="s">
        <v>29</v>
      </c>
      <c r="R2810" t="s">
        <v>29</v>
      </c>
      <c r="S2810" t="s">
        <v>21</v>
      </c>
      <c r="T2810" t="s">
        <v>21</v>
      </c>
      <c r="U2810" t="s">
        <v>75</v>
      </c>
      <c r="V2810" s="2" t="s">
        <v>31</v>
      </c>
    </row>
    <row r="2811" spans="1:22" ht="140.4" x14ac:dyDescent="0.3">
      <c r="A2811" t="s">
        <v>56</v>
      </c>
      <c r="B2811" t="s">
        <v>1602</v>
      </c>
      <c r="C2811" t="s">
        <v>2111</v>
      </c>
      <c r="D2811" t="s">
        <v>2120</v>
      </c>
      <c r="E2811" t="s">
        <v>56</v>
      </c>
      <c r="F2811" t="s">
        <v>21</v>
      </c>
      <c r="G2811" t="s">
        <v>21</v>
      </c>
      <c r="H2811" t="s">
        <v>22</v>
      </c>
      <c r="I2811" t="s">
        <v>35</v>
      </c>
      <c r="J2811" t="s">
        <v>24</v>
      </c>
      <c r="K2811" t="s">
        <v>25</v>
      </c>
      <c r="L2811" t="s">
        <v>25</v>
      </c>
      <c r="M2811" t="s">
        <v>26</v>
      </c>
      <c r="N2811" t="s">
        <v>25</v>
      </c>
      <c r="O2811" t="s">
        <v>21</v>
      </c>
      <c r="P2811" t="s">
        <v>27</v>
      </c>
      <c r="Q2811" t="s">
        <v>28</v>
      </c>
      <c r="R2811" t="s">
        <v>29</v>
      </c>
      <c r="S2811" t="s">
        <v>21</v>
      </c>
      <c r="T2811" t="s">
        <v>21</v>
      </c>
      <c r="U2811" t="s">
        <v>33</v>
      </c>
      <c r="V2811" s="2" t="s">
        <v>34</v>
      </c>
    </row>
    <row r="2812" spans="1:22" ht="140.4" x14ac:dyDescent="0.3">
      <c r="A2812" t="s">
        <v>37</v>
      </c>
      <c r="B2812" t="s">
        <v>1602</v>
      </c>
      <c r="C2812" t="s">
        <v>3429</v>
      </c>
      <c r="D2812" t="s">
        <v>3430</v>
      </c>
      <c r="E2812" t="s">
        <v>37</v>
      </c>
      <c r="F2812" t="s">
        <v>21</v>
      </c>
      <c r="G2812" t="s">
        <v>21</v>
      </c>
      <c r="H2812" t="s">
        <v>22</v>
      </c>
      <c r="I2812" t="s">
        <v>35</v>
      </c>
      <c r="J2812" t="s">
        <v>24</v>
      </c>
      <c r="K2812" t="s">
        <v>25</v>
      </c>
      <c r="L2812" t="s">
        <v>25</v>
      </c>
      <c r="M2812" t="s">
        <v>26</v>
      </c>
      <c r="N2812" t="s">
        <v>25</v>
      </c>
      <c r="O2812" t="s">
        <v>21</v>
      </c>
      <c r="P2812" t="s">
        <v>27</v>
      </c>
      <c r="Q2812" t="s">
        <v>28</v>
      </c>
      <c r="R2812" t="s">
        <v>45</v>
      </c>
      <c r="S2812" t="s">
        <v>21</v>
      </c>
      <c r="T2812" t="s">
        <v>21</v>
      </c>
      <c r="U2812" t="s">
        <v>33</v>
      </c>
      <c r="V2812" s="2" t="s">
        <v>34</v>
      </c>
    </row>
    <row r="2813" spans="1:22" ht="140.4" x14ac:dyDescent="0.3">
      <c r="A2813" t="s">
        <v>56</v>
      </c>
      <c r="B2813" t="s">
        <v>1602</v>
      </c>
      <c r="C2813" t="s">
        <v>2111</v>
      </c>
      <c r="D2813" t="s">
        <v>2119</v>
      </c>
      <c r="E2813" t="s">
        <v>56</v>
      </c>
      <c r="F2813" t="s">
        <v>21</v>
      </c>
      <c r="G2813" t="s">
        <v>21</v>
      </c>
      <c r="H2813" t="s">
        <v>22</v>
      </c>
      <c r="I2813" t="s">
        <v>35</v>
      </c>
      <c r="J2813" t="s">
        <v>24</v>
      </c>
      <c r="K2813" t="s">
        <v>25</v>
      </c>
      <c r="L2813" t="s">
        <v>25</v>
      </c>
      <c r="M2813" t="s">
        <v>26</v>
      </c>
      <c r="N2813" t="s">
        <v>25</v>
      </c>
      <c r="O2813" t="s">
        <v>21</v>
      </c>
      <c r="P2813" t="s">
        <v>27</v>
      </c>
      <c r="Q2813" t="s">
        <v>28</v>
      </c>
      <c r="R2813" t="s">
        <v>29</v>
      </c>
      <c r="S2813" t="s">
        <v>21</v>
      </c>
      <c r="T2813" t="s">
        <v>21</v>
      </c>
      <c r="U2813" t="s">
        <v>33</v>
      </c>
      <c r="V2813" s="2" t="s">
        <v>34</v>
      </c>
    </row>
    <row r="2814" spans="1:22" ht="140.4" x14ac:dyDescent="0.3">
      <c r="A2814" t="s">
        <v>56</v>
      </c>
      <c r="B2814" t="s">
        <v>1602</v>
      </c>
      <c r="C2814" t="s">
        <v>2111</v>
      </c>
      <c r="D2814" t="s">
        <v>2118</v>
      </c>
      <c r="E2814" t="s">
        <v>56</v>
      </c>
      <c r="F2814" t="s">
        <v>21</v>
      </c>
      <c r="G2814" t="s">
        <v>21</v>
      </c>
      <c r="H2814" t="s">
        <v>22</v>
      </c>
      <c r="I2814" t="s">
        <v>35</v>
      </c>
      <c r="J2814" t="s">
        <v>24</v>
      </c>
      <c r="K2814" t="s">
        <v>25</v>
      </c>
      <c r="L2814" t="s">
        <v>25</v>
      </c>
      <c r="M2814" t="s">
        <v>26</v>
      </c>
      <c r="N2814" t="s">
        <v>25</v>
      </c>
      <c r="O2814" t="s">
        <v>21</v>
      </c>
      <c r="P2814" t="s">
        <v>27</v>
      </c>
      <c r="Q2814" t="s">
        <v>28</v>
      </c>
      <c r="R2814" t="s">
        <v>29</v>
      </c>
      <c r="S2814" t="s">
        <v>21</v>
      </c>
      <c r="T2814" t="s">
        <v>21</v>
      </c>
      <c r="U2814" t="s">
        <v>33</v>
      </c>
      <c r="V2814" s="2" t="s">
        <v>34</v>
      </c>
    </row>
    <row r="2815" spans="1:22" ht="93.6" x14ac:dyDescent="0.3">
      <c r="A2815" t="s">
        <v>139</v>
      </c>
      <c r="B2815" t="s">
        <v>519</v>
      </c>
      <c r="C2815" t="s">
        <v>3183</v>
      </c>
      <c r="D2815" t="s">
        <v>4659</v>
      </c>
      <c r="E2815" t="s">
        <v>139</v>
      </c>
      <c r="F2815" t="s">
        <v>21</v>
      </c>
      <c r="G2815" t="s">
        <v>21</v>
      </c>
      <c r="H2815" t="s">
        <v>22</v>
      </c>
      <c r="I2815" t="s">
        <v>41</v>
      </c>
      <c r="J2815" t="s">
        <v>24</v>
      </c>
      <c r="K2815" t="s">
        <v>25</v>
      </c>
      <c r="L2815" t="s">
        <v>25</v>
      </c>
      <c r="M2815" t="s">
        <v>26</v>
      </c>
      <c r="N2815" t="s">
        <v>25</v>
      </c>
      <c r="O2815" t="s">
        <v>21</v>
      </c>
      <c r="P2815" t="s">
        <v>27</v>
      </c>
      <c r="Q2815" t="s">
        <v>47</v>
      </c>
      <c r="R2815" t="s">
        <v>29</v>
      </c>
      <c r="S2815" t="s">
        <v>21</v>
      </c>
      <c r="T2815" t="s">
        <v>21</v>
      </c>
      <c r="U2815" t="s">
        <v>33</v>
      </c>
      <c r="V2815" s="2" t="s">
        <v>51</v>
      </c>
    </row>
    <row r="2816" spans="1:22" ht="140.4" x14ac:dyDescent="0.3">
      <c r="A2816" t="s">
        <v>49</v>
      </c>
      <c r="B2816" t="s">
        <v>475</v>
      </c>
      <c r="C2816" t="s">
        <v>854</v>
      </c>
      <c r="D2816" t="s">
        <v>1454</v>
      </c>
      <c r="E2816" t="s">
        <v>49</v>
      </c>
      <c r="F2816" t="s">
        <v>21</v>
      </c>
      <c r="G2816" t="s">
        <v>21</v>
      </c>
      <c r="H2816" t="s">
        <v>22</v>
      </c>
      <c r="I2816" t="s">
        <v>35</v>
      </c>
      <c r="J2816" t="s">
        <v>24</v>
      </c>
      <c r="K2816" t="s">
        <v>25</v>
      </c>
      <c r="L2816" t="s">
        <v>25</v>
      </c>
      <c r="M2816" t="s">
        <v>28</v>
      </c>
      <c r="N2816" t="s">
        <v>25</v>
      </c>
      <c r="O2816" t="s">
        <v>21</v>
      </c>
      <c r="P2816" t="s">
        <v>72</v>
      </c>
      <c r="Q2816" t="s">
        <v>28</v>
      </c>
      <c r="R2816" t="s">
        <v>28</v>
      </c>
      <c r="S2816" t="s">
        <v>21</v>
      </c>
      <c r="T2816" t="s">
        <v>21</v>
      </c>
      <c r="U2816" t="s">
        <v>33</v>
      </c>
      <c r="V2816" s="2" t="s">
        <v>34</v>
      </c>
    </row>
    <row r="2817" spans="1:22" ht="109.2" x14ac:dyDescent="0.3">
      <c r="A2817" t="s">
        <v>49</v>
      </c>
      <c r="B2817" t="s">
        <v>519</v>
      </c>
      <c r="C2817" t="s">
        <v>1341</v>
      </c>
      <c r="D2817" t="s">
        <v>1413</v>
      </c>
      <c r="E2817" t="s">
        <v>49</v>
      </c>
      <c r="F2817" t="s">
        <v>21</v>
      </c>
      <c r="G2817" t="s">
        <v>21</v>
      </c>
      <c r="H2817" t="s">
        <v>22</v>
      </c>
      <c r="I2817" t="s">
        <v>41</v>
      </c>
      <c r="J2817" t="s">
        <v>24</v>
      </c>
      <c r="K2817" t="s">
        <v>25</v>
      </c>
      <c r="L2817" t="s">
        <v>25</v>
      </c>
      <c r="M2817" t="s">
        <v>38</v>
      </c>
      <c r="N2817" t="s">
        <v>25</v>
      </c>
      <c r="O2817" t="s">
        <v>21</v>
      </c>
      <c r="P2817" t="s">
        <v>27</v>
      </c>
      <c r="Q2817" t="s">
        <v>45</v>
      </c>
      <c r="R2817" t="s">
        <v>29</v>
      </c>
      <c r="S2817" t="s">
        <v>21</v>
      </c>
      <c r="T2817" t="s">
        <v>21</v>
      </c>
      <c r="U2817" t="s">
        <v>33</v>
      </c>
      <c r="V2817" s="2" t="s">
        <v>66</v>
      </c>
    </row>
    <row r="2818" spans="1:22" ht="140.4" x14ac:dyDescent="0.3">
      <c r="A2818" t="s">
        <v>70</v>
      </c>
      <c r="B2818" t="s">
        <v>174</v>
      </c>
      <c r="C2818" t="s">
        <v>3998</v>
      </c>
      <c r="D2818" t="s">
        <v>4319</v>
      </c>
      <c r="E2818" t="s">
        <v>70</v>
      </c>
      <c r="F2818" t="s">
        <v>21</v>
      </c>
      <c r="G2818" t="s">
        <v>21</v>
      </c>
      <c r="H2818" t="s">
        <v>22</v>
      </c>
      <c r="I2818" t="s">
        <v>35</v>
      </c>
      <c r="J2818" t="s">
        <v>24</v>
      </c>
      <c r="K2818" t="s">
        <v>25</v>
      </c>
      <c r="L2818" t="s">
        <v>25</v>
      </c>
      <c r="M2818" t="s">
        <v>28</v>
      </c>
      <c r="N2818" t="s">
        <v>25</v>
      </c>
      <c r="O2818" t="s">
        <v>21</v>
      </c>
      <c r="P2818" t="s">
        <v>27</v>
      </c>
      <c r="Q2818" t="s">
        <v>45</v>
      </c>
      <c r="R2818" t="s">
        <v>29</v>
      </c>
      <c r="S2818" t="s">
        <v>21</v>
      </c>
      <c r="T2818" t="s">
        <v>21</v>
      </c>
      <c r="U2818" t="s">
        <v>42</v>
      </c>
      <c r="V2818" s="2" t="s">
        <v>34</v>
      </c>
    </row>
    <row r="2819" spans="1:22" ht="140.4" x14ac:dyDescent="0.3">
      <c r="A2819" t="s">
        <v>56</v>
      </c>
      <c r="B2819" t="s">
        <v>881</v>
      </c>
      <c r="C2819" t="s">
        <v>1848</v>
      </c>
      <c r="D2819" t="s">
        <v>2075</v>
      </c>
      <c r="E2819" t="s">
        <v>56</v>
      </c>
      <c r="F2819" t="s">
        <v>21</v>
      </c>
      <c r="G2819" t="s">
        <v>21</v>
      </c>
      <c r="H2819" t="s">
        <v>50</v>
      </c>
      <c r="I2819" t="s">
        <v>23</v>
      </c>
      <c r="J2819" t="s">
        <v>24</v>
      </c>
      <c r="K2819" t="s">
        <v>25</v>
      </c>
      <c r="L2819" t="s">
        <v>25</v>
      </c>
      <c r="M2819" t="s">
        <v>38</v>
      </c>
      <c r="N2819" t="s">
        <v>25</v>
      </c>
      <c r="O2819" t="s">
        <v>21</v>
      </c>
      <c r="P2819" t="s">
        <v>27</v>
      </c>
      <c r="Q2819" t="s">
        <v>29</v>
      </c>
      <c r="R2819" t="s">
        <v>29</v>
      </c>
      <c r="S2819" t="s">
        <v>21</v>
      </c>
      <c r="T2819" t="s">
        <v>25</v>
      </c>
      <c r="U2819" t="s">
        <v>75</v>
      </c>
      <c r="V2819" s="2" t="s">
        <v>34</v>
      </c>
    </row>
    <row r="2820" spans="1:22" ht="156" x14ac:dyDescent="0.3">
      <c r="A2820" t="s">
        <v>139</v>
      </c>
      <c r="B2820" t="s">
        <v>519</v>
      </c>
      <c r="C2820" t="s">
        <v>3183</v>
      </c>
      <c r="D2820" t="s">
        <v>4658</v>
      </c>
      <c r="E2820" t="s">
        <v>139</v>
      </c>
      <c r="F2820" t="s">
        <v>21</v>
      </c>
      <c r="G2820" t="s">
        <v>21</v>
      </c>
      <c r="H2820" t="s">
        <v>22</v>
      </c>
      <c r="I2820" t="s">
        <v>41</v>
      </c>
      <c r="J2820" t="s">
        <v>24</v>
      </c>
      <c r="K2820" t="s">
        <v>25</v>
      </c>
      <c r="L2820" t="s">
        <v>25</v>
      </c>
      <c r="M2820" t="s">
        <v>26</v>
      </c>
      <c r="N2820" t="s">
        <v>25</v>
      </c>
      <c r="O2820" t="s">
        <v>21</v>
      </c>
      <c r="P2820" t="s">
        <v>27</v>
      </c>
      <c r="Q2820" t="s">
        <v>29</v>
      </c>
      <c r="R2820" t="s">
        <v>29</v>
      </c>
      <c r="S2820" t="s">
        <v>21</v>
      </c>
      <c r="T2820" t="s">
        <v>21</v>
      </c>
      <c r="U2820" t="s">
        <v>33</v>
      </c>
      <c r="V2820" s="2" t="s">
        <v>31</v>
      </c>
    </row>
    <row r="2821" spans="1:22" x14ac:dyDescent="0.3">
      <c r="A2821" t="s">
        <v>55</v>
      </c>
      <c r="B2821" t="s">
        <v>881</v>
      </c>
      <c r="C2821" t="s">
        <v>884</v>
      </c>
      <c r="D2821" t="s">
        <v>885</v>
      </c>
      <c r="E2821" t="s">
        <v>55</v>
      </c>
      <c r="F2821" t="s">
        <v>25</v>
      </c>
      <c r="G2821" t="s">
        <v>25</v>
      </c>
    </row>
    <row r="2822" spans="1:22" ht="140.4" x14ac:dyDescent="0.3">
      <c r="A2822" t="s">
        <v>74</v>
      </c>
      <c r="B2822" t="s">
        <v>174</v>
      </c>
      <c r="C2822" t="s">
        <v>1064</v>
      </c>
      <c r="D2822" t="s">
        <v>4128</v>
      </c>
      <c r="E2822" t="s">
        <v>74</v>
      </c>
      <c r="F2822" t="s">
        <v>21</v>
      </c>
      <c r="G2822" t="s">
        <v>21</v>
      </c>
      <c r="H2822" t="s">
        <v>22</v>
      </c>
      <c r="I2822" t="s">
        <v>23</v>
      </c>
      <c r="J2822" t="s">
        <v>24</v>
      </c>
      <c r="K2822" t="s">
        <v>25</v>
      </c>
      <c r="L2822" t="s">
        <v>25</v>
      </c>
      <c r="M2822" t="s">
        <v>26</v>
      </c>
      <c r="N2822" t="s">
        <v>25</v>
      </c>
      <c r="O2822" t="s">
        <v>21</v>
      </c>
      <c r="P2822" t="s">
        <v>27</v>
      </c>
      <c r="Q2822" t="s">
        <v>28</v>
      </c>
      <c r="R2822" t="s">
        <v>29</v>
      </c>
      <c r="S2822" t="s">
        <v>21</v>
      </c>
      <c r="T2822" t="s">
        <v>21</v>
      </c>
      <c r="U2822" t="s">
        <v>33</v>
      </c>
      <c r="V2822" s="2" t="s">
        <v>34</v>
      </c>
    </row>
    <row r="2823" spans="1:22" ht="140.4" x14ac:dyDescent="0.3">
      <c r="A2823" t="s">
        <v>79</v>
      </c>
      <c r="B2823" t="s">
        <v>311</v>
      </c>
      <c r="C2823" t="s">
        <v>614</v>
      </c>
      <c r="D2823" t="s">
        <v>624</v>
      </c>
      <c r="E2823" t="s">
        <v>79</v>
      </c>
      <c r="F2823" t="s">
        <v>21</v>
      </c>
      <c r="G2823" t="s">
        <v>21</v>
      </c>
      <c r="H2823" t="s">
        <v>22</v>
      </c>
      <c r="I2823" t="s">
        <v>35</v>
      </c>
      <c r="J2823" t="s">
        <v>24</v>
      </c>
      <c r="K2823" t="s">
        <v>25</v>
      </c>
      <c r="L2823" t="s">
        <v>21</v>
      </c>
      <c r="M2823" t="s">
        <v>38</v>
      </c>
      <c r="N2823" t="s">
        <v>25</v>
      </c>
      <c r="O2823" t="s">
        <v>21</v>
      </c>
      <c r="P2823" t="s">
        <v>27</v>
      </c>
      <c r="Q2823" t="s">
        <v>28</v>
      </c>
      <c r="R2823" t="s">
        <v>29</v>
      </c>
      <c r="S2823" t="s">
        <v>21</v>
      </c>
      <c r="T2823" t="s">
        <v>21</v>
      </c>
      <c r="U2823" t="s">
        <v>75</v>
      </c>
      <c r="V2823" s="2" t="s">
        <v>34</v>
      </c>
    </row>
    <row r="2824" spans="1:22" x14ac:dyDescent="0.3">
      <c r="A2824" t="s">
        <v>70</v>
      </c>
      <c r="B2824" t="s">
        <v>174</v>
      </c>
      <c r="C2824" t="s">
        <v>1162</v>
      </c>
      <c r="D2824" t="s">
        <v>4240</v>
      </c>
      <c r="E2824" t="s">
        <v>70</v>
      </c>
      <c r="F2824" t="s">
        <v>21</v>
      </c>
      <c r="G2824" t="s">
        <v>21</v>
      </c>
      <c r="H2824" t="s">
        <v>22</v>
      </c>
      <c r="I2824" t="s">
        <v>41</v>
      </c>
      <c r="J2824" t="s">
        <v>24</v>
      </c>
      <c r="K2824" t="s">
        <v>25</v>
      </c>
      <c r="L2824" t="s">
        <v>25</v>
      </c>
      <c r="M2824" t="s">
        <v>28</v>
      </c>
      <c r="N2824" t="s">
        <v>25</v>
      </c>
      <c r="O2824" t="s">
        <v>21</v>
      </c>
      <c r="P2824" t="s">
        <v>27</v>
      </c>
      <c r="Q2824" t="s">
        <v>29</v>
      </c>
      <c r="R2824" t="s">
        <v>29</v>
      </c>
      <c r="S2824" t="s">
        <v>21</v>
      </c>
      <c r="T2824" t="s">
        <v>21</v>
      </c>
      <c r="U2824" t="s">
        <v>33</v>
      </c>
      <c r="V2824" t="s">
        <v>103</v>
      </c>
    </row>
    <row r="2825" spans="1:22" x14ac:dyDescent="0.3">
      <c r="A2825" t="s">
        <v>56</v>
      </c>
      <c r="B2825" t="s">
        <v>174</v>
      </c>
      <c r="C2825" t="s">
        <v>822</v>
      </c>
      <c r="D2825" t="s">
        <v>2184</v>
      </c>
      <c r="E2825" t="s">
        <v>56</v>
      </c>
      <c r="F2825" t="s">
        <v>21</v>
      </c>
      <c r="G2825" t="s">
        <v>25</v>
      </c>
    </row>
    <row r="2826" spans="1:22" ht="109.2" x14ac:dyDescent="0.3">
      <c r="A2826" t="s">
        <v>64</v>
      </c>
      <c r="B2826" t="s">
        <v>162</v>
      </c>
      <c r="C2826" t="s">
        <v>509</v>
      </c>
      <c r="D2826" t="s">
        <v>3190</v>
      </c>
      <c r="E2826" t="s">
        <v>64</v>
      </c>
      <c r="F2826" t="s">
        <v>21</v>
      </c>
      <c r="G2826" t="s">
        <v>21</v>
      </c>
      <c r="H2826" t="s">
        <v>22</v>
      </c>
      <c r="I2826" t="s">
        <v>23</v>
      </c>
      <c r="J2826" t="s">
        <v>24</v>
      </c>
      <c r="K2826" t="s">
        <v>25</v>
      </c>
      <c r="L2826" t="s">
        <v>25</v>
      </c>
      <c r="M2826" t="s">
        <v>28</v>
      </c>
      <c r="N2826" t="s">
        <v>25</v>
      </c>
      <c r="O2826" t="s">
        <v>21</v>
      </c>
      <c r="P2826" t="s">
        <v>60</v>
      </c>
      <c r="Q2826" t="s">
        <v>45</v>
      </c>
      <c r="R2826" t="s">
        <v>28</v>
      </c>
      <c r="S2826" t="s">
        <v>25</v>
      </c>
      <c r="T2826" t="s">
        <v>25</v>
      </c>
      <c r="U2826" t="s">
        <v>30</v>
      </c>
      <c r="V2826" s="2" t="s">
        <v>66</v>
      </c>
    </row>
    <row r="2827" spans="1:22" ht="140.4" x14ac:dyDescent="0.3">
      <c r="A2827" t="s">
        <v>73</v>
      </c>
      <c r="B2827" t="s">
        <v>162</v>
      </c>
      <c r="C2827" t="s">
        <v>359</v>
      </c>
      <c r="D2827" t="s">
        <v>377</v>
      </c>
      <c r="E2827" t="s">
        <v>32</v>
      </c>
      <c r="F2827" t="s">
        <v>21</v>
      </c>
      <c r="G2827" t="s">
        <v>21</v>
      </c>
      <c r="H2827" t="s">
        <v>22</v>
      </c>
      <c r="I2827" t="s">
        <v>23</v>
      </c>
      <c r="J2827" t="s">
        <v>24</v>
      </c>
      <c r="K2827" t="s">
        <v>21</v>
      </c>
      <c r="L2827" t="s">
        <v>25</v>
      </c>
      <c r="M2827" t="s">
        <v>28</v>
      </c>
      <c r="N2827" t="s">
        <v>25</v>
      </c>
      <c r="O2827" t="s">
        <v>21</v>
      </c>
      <c r="P2827" t="s">
        <v>27</v>
      </c>
      <c r="Q2827" t="s">
        <v>45</v>
      </c>
      <c r="R2827" t="s">
        <v>29</v>
      </c>
      <c r="S2827" t="s">
        <v>21</v>
      </c>
      <c r="T2827" t="s">
        <v>21</v>
      </c>
      <c r="U2827" t="s">
        <v>42</v>
      </c>
      <c r="V2827" s="2" t="s">
        <v>34</v>
      </c>
    </row>
    <row r="2828" spans="1:22" x14ac:dyDescent="0.3">
      <c r="A2828" t="s">
        <v>61</v>
      </c>
      <c r="B2828" t="s">
        <v>1190</v>
      </c>
      <c r="C2828" t="s">
        <v>1191</v>
      </c>
      <c r="D2828" t="s">
        <v>1240</v>
      </c>
      <c r="E2828" t="s">
        <v>61</v>
      </c>
      <c r="F2828" t="s">
        <v>21</v>
      </c>
      <c r="G2828" t="s">
        <v>21</v>
      </c>
      <c r="H2828" t="s">
        <v>22</v>
      </c>
      <c r="I2828" t="s">
        <v>35</v>
      </c>
      <c r="J2828" t="s">
        <v>24</v>
      </c>
      <c r="K2828" t="s">
        <v>21</v>
      </c>
      <c r="L2828" t="s">
        <v>25</v>
      </c>
      <c r="M2828" t="s">
        <v>28</v>
      </c>
      <c r="N2828" t="s">
        <v>21</v>
      </c>
      <c r="O2828" t="s">
        <v>21</v>
      </c>
      <c r="P2828" t="s">
        <v>27</v>
      </c>
      <c r="Q2828" t="s">
        <v>45</v>
      </c>
      <c r="R2828" t="s">
        <v>28</v>
      </c>
      <c r="S2828" t="s">
        <v>21</v>
      </c>
      <c r="T2828" t="s">
        <v>21</v>
      </c>
      <c r="U2828" t="s">
        <v>42</v>
      </c>
      <c r="V2828" t="s">
        <v>63</v>
      </c>
    </row>
    <row r="2829" spans="1:22" ht="140.4" x14ac:dyDescent="0.3">
      <c r="A2829" t="s">
        <v>137</v>
      </c>
      <c r="B2829" t="s">
        <v>519</v>
      </c>
      <c r="C2829" t="s">
        <v>520</v>
      </c>
      <c r="D2829" t="s">
        <v>4718</v>
      </c>
      <c r="E2829" t="s">
        <v>137</v>
      </c>
      <c r="F2829" t="s">
        <v>21</v>
      </c>
      <c r="G2829" t="s">
        <v>21</v>
      </c>
      <c r="H2829" t="s">
        <v>22</v>
      </c>
      <c r="I2829" t="s">
        <v>23</v>
      </c>
      <c r="J2829" t="s">
        <v>24</v>
      </c>
      <c r="K2829" t="s">
        <v>25</v>
      </c>
      <c r="L2829" t="s">
        <v>25</v>
      </c>
      <c r="M2829" t="s">
        <v>38</v>
      </c>
      <c r="N2829" t="s">
        <v>25</v>
      </c>
      <c r="O2829" t="s">
        <v>21</v>
      </c>
      <c r="P2829" t="s">
        <v>27</v>
      </c>
      <c r="Q2829" t="s">
        <v>45</v>
      </c>
      <c r="R2829" t="s">
        <v>29</v>
      </c>
      <c r="S2829" t="s">
        <v>21</v>
      </c>
      <c r="T2829" t="s">
        <v>21</v>
      </c>
      <c r="U2829" t="s">
        <v>33</v>
      </c>
      <c r="V2829" s="2" t="s">
        <v>34</v>
      </c>
    </row>
    <row r="2830" spans="1:22" x14ac:dyDescent="0.3">
      <c r="A2830" t="s">
        <v>71</v>
      </c>
      <c r="B2830" t="s">
        <v>963</v>
      </c>
      <c r="C2830" t="s">
        <v>2783</v>
      </c>
      <c r="D2830" t="s">
        <v>2806</v>
      </c>
      <c r="E2830" t="s">
        <v>71</v>
      </c>
      <c r="F2830" t="s">
        <v>25</v>
      </c>
      <c r="G2830" t="s">
        <v>25</v>
      </c>
    </row>
    <row r="2831" spans="1:22" ht="78" x14ac:dyDescent="0.3">
      <c r="A2831" t="s">
        <v>32</v>
      </c>
      <c r="B2831" t="s">
        <v>1733</v>
      </c>
      <c r="C2831" t="s">
        <v>1859</v>
      </c>
      <c r="D2831" t="s">
        <v>1867</v>
      </c>
      <c r="E2831" t="s">
        <v>32</v>
      </c>
      <c r="F2831" t="s">
        <v>21</v>
      </c>
      <c r="G2831" t="s">
        <v>21</v>
      </c>
      <c r="H2831" t="s">
        <v>22</v>
      </c>
      <c r="I2831" t="s">
        <v>35</v>
      </c>
      <c r="J2831" t="s">
        <v>24</v>
      </c>
      <c r="K2831" t="s">
        <v>25</v>
      </c>
      <c r="L2831" t="s">
        <v>25</v>
      </c>
      <c r="M2831" t="s">
        <v>26</v>
      </c>
      <c r="N2831" t="s">
        <v>25</v>
      </c>
      <c r="O2831" t="s">
        <v>21</v>
      </c>
      <c r="P2831" t="s">
        <v>27</v>
      </c>
      <c r="Q2831" t="s">
        <v>45</v>
      </c>
      <c r="R2831" t="s">
        <v>29</v>
      </c>
      <c r="S2831" t="s">
        <v>21</v>
      </c>
      <c r="T2831" t="s">
        <v>21</v>
      </c>
      <c r="U2831" t="s">
        <v>33</v>
      </c>
      <c r="V2831" s="2" t="s">
        <v>105</v>
      </c>
    </row>
    <row r="2832" spans="1:22" x14ac:dyDescent="0.3">
      <c r="A2832" t="s">
        <v>83</v>
      </c>
      <c r="B2832" t="s">
        <v>3634</v>
      </c>
      <c r="C2832" t="s">
        <v>4970</v>
      </c>
      <c r="D2832" t="s">
        <v>4982</v>
      </c>
      <c r="E2832" t="s">
        <v>83</v>
      </c>
      <c r="F2832" t="s">
        <v>21</v>
      </c>
      <c r="G2832" t="s">
        <v>25</v>
      </c>
    </row>
    <row r="2833" spans="1:22" x14ac:dyDescent="0.3">
      <c r="A2833" t="s">
        <v>62</v>
      </c>
      <c r="B2833" t="s">
        <v>1733</v>
      </c>
      <c r="C2833" t="s">
        <v>1740</v>
      </c>
      <c r="D2833" t="s">
        <v>1771</v>
      </c>
      <c r="E2833" t="s">
        <v>62</v>
      </c>
      <c r="F2833" t="s">
        <v>25</v>
      </c>
      <c r="G2833" t="s">
        <v>25</v>
      </c>
    </row>
    <row r="2834" spans="1:22" ht="140.4" x14ac:dyDescent="0.3">
      <c r="A2834" t="s">
        <v>79</v>
      </c>
      <c r="B2834" t="s">
        <v>478</v>
      </c>
      <c r="C2834" t="s">
        <v>5325</v>
      </c>
      <c r="D2834" t="s">
        <v>492</v>
      </c>
      <c r="E2834" t="s">
        <v>79</v>
      </c>
      <c r="F2834" t="s">
        <v>21</v>
      </c>
      <c r="G2834" t="s">
        <v>21</v>
      </c>
      <c r="H2834" t="s">
        <v>22</v>
      </c>
      <c r="I2834" t="s">
        <v>35</v>
      </c>
      <c r="J2834" t="s">
        <v>24</v>
      </c>
      <c r="K2834" t="s">
        <v>25</v>
      </c>
      <c r="L2834" t="s">
        <v>25</v>
      </c>
      <c r="M2834" t="s">
        <v>47</v>
      </c>
      <c r="N2834" t="s">
        <v>21</v>
      </c>
      <c r="O2834" t="s">
        <v>21</v>
      </c>
      <c r="P2834" t="s">
        <v>60</v>
      </c>
      <c r="Q2834" t="s">
        <v>45</v>
      </c>
      <c r="R2834" t="s">
        <v>45</v>
      </c>
      <c r="S2834" t="s">
        <v>21</v>
      </c>
      <c r="T2834" t="s">
        <v>21</v>
      </c>
      <c r="U2834" t="s">
        <v>42</v>
      </c>
      <c r="V2834" s="2" t="s">
        <v>34</v>
      </c>
    </row>
    <row r="2835" spans="1:22" ht="78" x14ac:dyDescent="0.3">
      <c r="A2835" t="s">
        <v>19</v>
      </c>
      <c r="B2835" t="s">
        <v>174</v>
      </c>
      <c r="C2835" t="s">
        <v>175</v>
      </c>
      <c r="D2835" t="s">
        <v>205</v>
      </c>
      <c r="E2835" t="s">
        <v>19</v>
      </c>
      <c r="F2835" t="s">
        <v>21</v>
      </c>
      <c r="G2835" t="s">
        <v>21</v>
      </c>
      <c r="H2835" t="s">
        <v>22</v>
      </c>
      <c r="I2835" t="s">
        <v>35</v>
      </c>
      <c r="J2835" t="s">
        <v>24</v>
      </c>
      <c r="K2835" t="s">
        <v>21</v>
      </c>
      <c r="L2835" t="s">
        <v>25</v>
      </c>
      <c r="M2835" t="s">
        <v>28</v>
      </c>
      <c r="N2835" t="s">
        <v>21</v>
      </c>
      <c r="O2835" t="s">
        <v>21</v>
      </c>
      <c r="P2835" t="s">
        <v>27</v>
      </c>
      <c r="Q2835" t="s">
        <v>45</v>
      </c>
      <c r="R2835" t="s">
        <v>45</v>
      </c>
      <c r="S2835" t="s">
        <v>21</v>
      </c>
      <c r="T2835" t="s">
        <v>21</v>
      </c>
      <c r="U2835" t="s">
        <v>42</v>
      </c>
      <c r="V2835" s="2" t="s">
        <v>57</v>
      </c>
    </row>
    <row r="2836" spans="1:22" ht="156" x14ac:dyDescent="0.3">
      <c r="A2836" t="s">
        <v>55</v>
      </c>
      <c r="B2836" t="s">
        <v>519</v>
      </c>
      <c r="C2836" t="s">
        <v>833</v>
      </c>
      <c r="D2836" t="s">
        <v>840</v>
      </c>
      <c r="E2836" t="s">
        <v>55</v>
      </c>
      <c r="F2836" t="s">
        <v>21</v>
      </c>
      <c r="G2836" t="s">
        <v>21</v>
      </c>
      <c r="H2836" t="s">
        <v>22</v>
      </c>
      <c r="I2836" t="s">
        <v>23</v>
      </c>
      <c r="J2836" t="s">
        <v>24</v>
      </c>
      <c r="K2836" t="s">
        <v>21</v>
      </c>
      <c r="L2836" t="s">
        <v>25</v>
      </c>
      <c r="M2836" t="s">
        <v>28</v>
      </c>
      <c r="N2836" t="s">
        <v>21</v>
      </c>
      <c r="O2836" t="s">
        <v>21</v>
      </c>
      <c r="P2836" t="s">
        <v>60</v>
      </c>
      <c r="Q2836" t="s">
        <v>45</v>
      </c>
      <c r="R2836" t="s">
        <v>29</v>
      </c>
      <c r="S2836" t="s">
        <v>21</v>
      </c>
      <c r="T2836" t="s">
        <v>25</v>
      </c>
      <c r="U2836" t="s">
        <v>30</v>
      </c>
      <c r="V2836" s="2" t="s">
        <v>31</v>
      </c>
    </row>
    <row r="2837" spans="1:22" ht="140.4" x14ac:dyDescent="0.3">
      <c r="A2837" t="s">
        <v>71</v>
      </c>
      <c r="B2837" t="s">
        <v>890</v>
      </c>
      <c r="C2837" t="s">
        <v>1169</v>
      </c>
      <c r="D2837" t="s">
        <v>2846</v>
      </c>
      <c r="E2837" t="s">
        <v>71</v>
      </c>
      <c r="F2837" t="s">
        <v>21</v>
      </c>
      <c r="G2837" t="s">
        <v>21</v>
      </c>
      <c r="H2837" t="s">
        <v>54</v>
      </c>
      <c r="I2837" t="s">
        <v>23</v>
      </c>
      <c r="J2837" t="s">
        <v>24</v>
      </c>
      <c r="K2837" t="s">
        <v>21</v>
      </c>
      <c r="L2837" t="s">
        <v>25</v>
      </c>
      <c r="M2837" t="s">
        <v>26</v>
      </c>
      <c r="N2837" t="s">
        <v>25</v>
      </c>
      <c r="O2837" t="s">
        <v>21</v>
      </c>
      <c r="P2837" t="s">
        <v>27</v>
      </c>
      <c r="Q2837" t="s">
        <v>29</v>
      </c>
      <c r="R2837" t="s">
        <v>29</v>
      </c>
      <c r="S2837" t="s">
        <v>25</v>
      </c>
      <c r="T2837" t="s">
        <v>25</v>
      </c>
      <c r="U2837" t="s">
        <v>75</v>
      </c>
      <c r="V2837" s="2" t="s">
        <v>34</v>
      </c>
    </row>
    <row r="2838" spans="1:22" ht="109.2" x14ac:dyDescent="0.3">
      <c r="A2838" t="s">
        <v>56</v>
      </c>
      <c r="B2838" t="s">
        <v>1683</v>
      </c>
      <c r="C2838" t="s">
        <v>1706</v>
      </c>
      <c r="D2838" t="s">
        <v>2103</v>
      </c>
      <c r="E2838" t="s">
        <v>71</v>
      </c>
      <c r="F2838" t="s">
        <v>21</v>
      </c>
      <c r="G2838" t="s">
        <v>21</v>
      </c>
      <c r="H2838" t="s">
        <v>22</v>
      </c>
      <c r="I2838" t="s">
        <v>23</v>
      </c>
      <c r="J2838" t="s">
        <v>24</v>
      </c>
      <c r="K2838" t="s">
        <v>25</v>
      </c>
      <c r="L2838" t="s">
        <v>25</v>
      </c>
      <c r="M2838" t="s">
        <v>28</v>
      </c>
      <c r="N2838" t="s">
        <v>25</v>
      </c>
      <c r="O2838" t="s">
        <v>21</v>
      </c>
      <c r="P2838" t="s">
        <v>27</v>
      </c>
      <c r="Q2838" t="s">
        <v>45</v>
      </c>
      <c r="R2838" t="s">
        <v>28</v>
      </c>
      <c r="S2838" t="s">
        <v>21</v>
      </c>
      <c r="T2838" t="s">
        <v>25</v>
      </c>
      <c r="U2838" t="s">
        <v>33</v>
      </c>
      <c r="V2838" s="2" t="s">
        <v>46</v>
      </c>
    </row>
    <row r="2839" spans="1:22" ht="140.4" x14ac:dyDescent="0.3">
      <c r="A2839" t="s">
        <v>19</v>
      </c>
      <c r="B2839" t="s">
        <v>162</v>
      </c>
      <c r="C2839" t="s">
        <v>181</v>
      </c>
      <c r="D2839" t="s">
        <v>218</v>
      </c>
      <c r="E2839" t="s">
        <v>56</v>
      </c>
      <c r="F2839" t="s">
        <v>21</v>
      </c>
      <c r="G2839" t="s">
        <v>21</v>
      </c>
      <c r="H2839" t="s">
        <v>50</v>
      </c>
      <c r="I2839" t="s">
        <v>41</v>
      </c>
      <c r="J2839" t="s">
        <v>24</v>
      </c>
      <c r="K2839" t="s">
        <v>25</v>
      </c>
      <c r="L2839" t="s">
        <v>25</v>
      </c>
      <c r="M2839" t="s">
        <v>26</v>
      </c>
      <c r="N2839" t="s">
        <v>25</v>
      </c>
      <c r="O2839" t="s">
        <v>21</v>
      </c>
      <c r="P2839" t="s">
        <v>27</v>
      </c>
      <c r="Q2839" t="s">
        <v>28</v>
      </c>
      <c r="R2839" t="s">
        <v>29</v>
      </c>
      <c r="S2839" t="s">
        <v>21</v>
      </c>
      <c r="T2839" t="s">
        <v>25</v>
      </c>
      <c r="U2839" t="s">
        <v>30</v>
      </c>
      <c r="V2839" s="2" t="s">
        <v>34</v>
      </c>
    </row>
    <row r="2840" spans="1:22" ht="109.2" x14ac:dyDescent="0.3">
      <c r="A2840" t="s">
        <v>61</v>
      </c>
      <c r="B2840" t="s">
        <v>174</v>
      </c>
      <c r="C2840" t="s">
        <v>781</v>
      </c>
      <c r="D2840" t="s">
        <v>1168</v>
      </c>
      <c r="E2840" t="s">
        <v>61</v>
      </c>
      <c r="F2840" t="s">
        <v>21</v>
      </c>
      <c r="G2840" t="s">
        <v>21</v>
      </c>
      <c r="H2840" t="s">
        <v>22</v>
      </c>
      <c r="I2840" t="s">
        <v>23</v>
      </c>
      <c r="J2840" t="s">
        <v>24</v>
      </c>
      <c r="K2840" t="s">
        <v>21</v>
      </c>
      <c r="L2840" t="s">
        <v>21</v>
      </c>
      <c r="M2840" t="s">
        <v>28</v>
      </c>
      <c r="N2840" t="s">
        <v>21</v>
      </c>
      <c r="O2840" t="s">
        <v>21</v>
      </c>
      <c r="P2840" s="2" t="s">
        <v>96</v>
      </c>
      <c r="Q2840" t="s">
        <v>45</v>
      </c>
      <c r="R2840" t="s">
        <v>29</v>
      </c>
      <c r="S2840" t="s">
        <v>21</v>
      </c>
      <c r="T2840" t="s">
        <v>25</v>
      </c>
      <c r="U2840" t="s">
        <v>30</v>
      </c>
      <c r="V2840" s="2" t="s">
        <v>91</v>
      </c>
    </row>
    <row r="2841" spans="1:22" ht="156" x14ac:dyDescent="0.3">
      <c r="A2841" t="s">
        <v>36</v>
      </c>
      <c r="B2841" t="s">
        <v>162</v>
      </c>
      <c r="C2841" t="s">
        <v>760</v>
      </c>
      <c r="D2841" t="s">
        <v>2710</v>
      </c>
      <c r="E2841" t="s">
        <v>65</v>
      </c>
      <c r="F2841" t="s">
        <v>21</v>
      </c>
      <c r="G2841" t="s">
        <v>21</v>
      </c>
      <c r="H2841" t="s">
        <v>22</v>
      </c>
      <c r="I2841" t="s">
        <v>35</v>
      </c>
      <c r="J2841" t="s">
        <v>47</v>
      </c>
      <c r="K2841" t="s">
        <v>25</v>
      </c>
      <c r="L2841" t="s">
        <v>21</v>
      </c>
      <c r="M2841" t="s">
        <v>47</v>
      </c>
      <c r="N2841" t="s">
        <v>21</v>
      </c>
      <c r="O2841" t="s">
        <v>21</v>
      </c>
      <c r="P2841" t="s">
        <v>27</v>
      </c>
      <c r="Q2841" t="s">
        <v>45</v>
      </c>
      <c r="R2841" t="s">
        <v>29</v>
      </c>
      <c r="S2841" t="s">
        <v>21</v>
      </c>
      <c r="T2841" t="s">
        <v>25</v>
      </c>
      <c r="U2841" t="s">
        <v>33</v>
      </c>
      <c r="V2841" s="2" t="s">
        <v>31</v>
      </c>
    </row>
    <row r="2842" spans="1:22" x14ac:dyDescent="0.3">
      <c r="A2842" t="s">
        <v>85</v>
      </c>
      <c r="B2842" t="s">
        <v>174</v>
      </c>
      <c r="C2842" t="s">
        <v>700</v>
      </c>
      <c r="D2842" t="s">
        <v>4517</v>
      </c>
      <c r="E2842" t="s">
        <v>85</v>
      </c>
      <c r="F2842" t="s">
        <v>21</v>
      </c>
      <c r="G2842" t="s">
        <v>21</v>
      </c>
      <c r="H2842" t="s">
        <v>22</v>
      </c>
      <c r="I2842" t="s">
        <v>35</v>
      </c>
      <c r="J2842" t="s">
        <v>24</v>
      </c>
      <c r="K2842" t="s">
        <v>25</v>
      </c>
      <c r="L2842" t="s">
        <v>25</v>
      </c>
      <c r="M2842" t="s">
        <v>26</v>
      </c>
      <c r="N2842" t="s">
        <v>25</v>
      </c>
      <c r="O2842" t="s">
        <v>21</v>
      </c>
      <c r="P2842" t="s">
        <v>27</v>
      </c>
      <c r="Q2842" t="s">
        <v>45</v>
      </c>
      <c r="R2842" t="s">
        <v>28</v>
      </c>
      <c r="S2842" t="s">
        <v>21</v>
      </c>
      <c r="T2842" t="s">
        <v>21</v>
      </c>
      <c r="U2842" t="s">
        <v>30</v>
      </c>
      <c r="V2842" t="s">
        <v>63</v>
      </c>
    </row>
    <row r="2843" spans="1:22" x14ac:dyDescent="0.3">
      <c r="A2843" t="s">
        <v>55</v>
      </c>
      <c r="B2843" t="s">
        <v>847</v>
      </c>
      <c r="C2843" t="s">
        <v>848</v>
      </c>
      <c r="D2843" t="s">
        <v>852</v>
      </c>
      <c r="E2843" t="s">
        <v>52</v>
      </c>
      <c r="F2843" t="s">
        <v>25</v>
      </c>
      <c r="G2843" t="s">
        <v>25</v>
      </c>
    </row>
    <row r="2844" spans="1:22" x14ac:dyDescent="0.3">
      <c r="A2844" t="s">
        <v>102</v>
      </c>
      <c r="B2844" t="s">
        <v>174</v>
      </c>
      <c r="C2844" t="s">
        <v>175</v>
      </c>
      <c r="D2844" t="s">
        <v>3797</v>
      </c>
      <c r="E2844" t="s">
        <v>102</v>
      </c>
      <c r="F2844" t="s">
        <v>21</v>
      </c>
      <c r="G2844" t="s">
        <v>25</v>
      </c>
    </row>
    <row r="2845" spans="1:22" ht="140.4" x14ac:dyDescent="0.3">
      <c r="A2845" t="s">
        <v>73</v>
      </c>
      <c r="B2845" t="s">
        <v>162</v>
      </c>
      <c r="C2845" t="s">
        <v>274</v>
      </c>
      <c r="D2845" t="s">
        <v>295</v>
      </c>
      <c r="E2845" t="s">
        <v>70</v>
      </c>
      <c r="F2845" t="s">
        <v>21</v>
      </c>
      <c r="G2845" t="s">
        <v>21</v>
      </c>
      <c r="H2845" t="s">
        <v>22</v>
      </c>
      <c r="I2845" t="s">
        <v>35</v>
      </c>
      <c r="J2845" t="s">
        <v>24</v>
      </c>
      <c r="K2845" t="s">
        <v>21</v>
      </c>
      <c r="L2845" t="s">
        <v>25</v>
      </c>
      <c r="M2845" t="s">
        <v>28</v>
      </c>
      <c r="N2845" t="s">
        <v>25</v>
      </c>
      <c r="O2845" t="s">
        <v>21</v>
      </c>
      <c r="P2845" t="s">
        <v>27</v>
      </c>
      <c r="Q2845" t="s">
        <v>45</v>
      </c>
      <c r="R2845" t="s">
        <v>29</v>
      </c>
      <c r="S2845" t="s">
        <v>21</v>
      </c>
      <c r="T2845" t="s">
        <v>21</v>
      </c>
      <c r="U2845" t="s">
        <v>33</v>
      </c>
      <c r="V2845" s="2" t="s">
        <v>34</v>
      </c>
    </row>
    <row r="2846" spans="1:22" ht="140.4" x14ac:dyDescent="0.3">
      <c r="A2846" t="s">
        <v>79</v>
      </c>
      <c r="B2846" t="s">
        <v>478</v>
      </c>
      <c r="C2846" t="s">
        <v>558</v>
      </c>
      <c r="D2846" t="s">
        <v>593</v>
      </c>
      <c r="E2846" t="s">
        <v>79</v>
      </c>
      <c r="F2846" t="s">
        <v>21</v>
      </c>
      <c r="G2846" t="s">
        <v>21</v>
      </c>
      <c r="H2846" t="s">
        <v>22</v>
      </c>
      <c r="I2846" t="s">
        <v>23</v>
      </c>
      <c r="J2846" t="s">
        <v>24</v>
      </c>
      <c r="K2846" t="s">
        <v>25</v>
      </c>
      <c r="L2846" t="s">
        <v>25</v>
      </c>
      <c r="M2846" t="s">
        <v>26</v>
      </c>
      <c r="N2846" t="s">
        <v>25</v>
      </c>
      <c r="O2846" t="s">
        <v>21</v>
      </c>
      <c r="P2846" t="s">
        <v>27</v>
      </c>
      <c r="Q2846" t="s">
        <v>45</v>
      </c>
      <c r="R2846" t="s">
        <v>29</v>
      </c>
      <c r="S2846" t="s">
        <v>21</v>
      </c>
      <c r="T2846" t="s">
        <v>21</v>
      </c>
      <c r="U2846" t="s">
        <v>30</v>
      </c>
      <c r="V2846" s="2" t="s">
        <v>34</v>
      </c>
    </row>
    <row r="2847" spans="1:22" ht="124.8" x14ac:dyDescent="0.3">
      <c r="A2847" t="s">
        <v>56</v>
      </c>
      <c r="B2847" t="s">
        <v>881</v>
      </c>
      <c r="C2847" t="s">
        <v>2082</v>
      </c>
      <c r="D2847" t="s">
        <v>2088</v>
      </c>
      <c r="E2847" t="s">
        <v>56</v>
      </c>
      <c r="F2847" t="s">
        <v>21</v>
      </c>
      <c r="G2847" t="s">
        <v>21</v>
      </c>
      <c r="H2847" t="s">
        <v>22</v>
      </c>
      <c r="I2847" t="s">
        <v>35</v>
      </c>
      <c r="J2847" t="s">
        <v>24</v>
      </c>
      <c r="K2847" t="s">
        <v>25</v>
      </c>
      <c r="L2847" t="s">
        <v>25</v>
      </c>
      <c r="M2847" t="s">
        <v>28</v>
      </c>
      <c r="N2847" t="s">
        <v>21</v>
      </c>
      <c r="O2847" t="s">
        <v>21</v>
      </c>
      <c r="P2847" t="s">
        <v>27</v>
      </c>
      <c r="Q2847" t="s">
        <v>45</v>
      </c>
      <c r="R2847" t="s">
        <v>29</v>
      </c>
      <c r="S2847" t="s">
        <v>21</v>
      </c>
      <c r="T2847" t="s">
        <v>21</v>
      </c>
      <c r="U2847" t="s">
        <v>33</v>
      </c>
      <c r="V2847" s="2" t="s">
        <v>97</v>
      </c>
    </row>
    <row r="2848" spans="1:22" ht="156" x14ac:dyDescent="0.3">
      <c r="A2848" t="s">
        <v>36</v>
      </c>
      <c r="B2848" t="s">
        <v>162</v>
      </c>
      <c r="C2848" t="s">
        <v>760</v>
      </c>
      <c r="D2848" t="s">
        <v>2708</v>
      </c>
      <c r="E2848" t="s">
        <v>65</v>
      </c>
      <c r="F2848" t="s">
        <v>21</v>
      </c>
      <c r="G2848" t="s">
        <v>21</v>
      </c>
      <c r="H2848" t="s">
        <v>22</v>
      </c>
      <c r="I2848" t="s">
        <v>35</v>
      </c>
      <c r="J2848" t="s">
        <v>47</v>
      </c>
      <c r="K2848" t="s">
        <v>21</v>
      </c>
      <c r="L2848" t="s">
        <v>25</v>
      </c>
      <c r="M2848" t="s">
        <v>38</v>
      </c>
      <c r="N2848" t="s">
        <v>25</v>
      </c>
      <c r="O2848" t="s">
        <v>21</v>
      </c>
      <c r="P2848" t="s">
        <v>27</v>
      </c>
      <c r="Q2848" t="s">
        <v>45</v>
      </c>
      <c r="R2848" t="s">
        <v>28</v>
      </c>
      <c r="S2848" t="s">
        <v>21</v>
      </c>
      <c r="T2848" t="s">
        <v>25</v>
      </c>
      <c r="U2848" t="s">
        <v>33</v>
      </c>
      <c r="V2848" s="2" t="s">
        <v>31</v>
      </c>
    </row>
    <row r="2849" spans="1:22" ht="109.2" x14ac:dyDescent="0.3">
      <c r="A2849" t="s">
        <v>83</v>
      </c>
      <c r="B2849" t="s">
        <v>932</v>
      </c>
      <c r="C2849" t="s">
        <v>4855</v>
      </c>
      <c r="D2849" t="s">
        <v>5087</v>
      </c>
      <c r="E2849" t="s">
        <v>83</v>
      </c>
      <c r="F2849" t="s">
        <v>21</v>
      </c>
      <c r="G2849" t="s">
        <v>21</v>
      </c>
      <c r="H2849" t="s">
        <v>22</v>
      </c>
      <c r="I2849" t="s">
        <v>35</v>
      </c>
      <c r="J2849" t="s">
        <v>24</v>
      </c>
      <c r="K2849" t="s">
        <v>25</v>
      </c>
      <c r="L2849" t="s">
        <v>25</v>
      </c>
      <c r="M2849" t="s">
        <v>26</v>
      </c>
      <c r="N2849" t="s">
        <v>21</v>
      </c>
      <c r="O2849" t="s">
        <v>21</v>
      </c>
      <c r="P2849" t="s">
        <v>60</v>
      </c>
      <c r="Q2849" t="s">
        <v>47</v>
      </c>
      <c r="R2849" t="s">
        <v>47</v>
      </c>
      <c r="S2849" t="s">
        <v>21</v>
      </c>
      <c r="T2849" t="s">
        <v>21</v>
      </c>
      <c r="U2849" t="s">
        <v>42</v>
      </c>
      <c r="V2849" s="2" t="s">
        <v>66</v>
      </c>
    </row>
    <row r="2850" spans="1:22" ht="156" x14ac:dyDescent="0.3">
      <c r="A2850" t="s">
        <v>136</v>
      </c>
      <c r="B2850" t="s">
        <v>519</v>
      </c>
      <c r="C2850" t="s">
        <v>4825</v>
      </c>
      <c r="D2850" t="s">
        <v>4826</v>
      </c>
      <c r="E2850" t="s">
        <v>136</v>
      </c>
      <c r="F2850" t="s">
        <v>21</v>
      </c>
      <c r="G2850" t="s">
        <v>21</v>
      </c>
      <c r="H2850" t="s">
        <v>22</v>
      </c>
      <c r="I2850" t="s">
        <v>35</v>
      </c>
      <c r="J2850" t="s">
        <v>24</v>
      </c>
      <c r="K2850" t="s">
        <v>25</v>
      </c>
      <c r="L2850" t="s">
        <v>25</v>
      </c>
      <c r="M2850" t="s">
        <v>26</v>
      </c>
      <c r="N2850" t="s">
        <v>25</v>
      </c>
      <c r="O2850" t="s">
        <v>21</v>
      </c>
      <c r="P2850" t="s">
        <v>27</v>
      </c>
      <c r="Q2850" t="s">
        <v>45</v>
      </c>
      <c r="R2850" t="s">
        <v>28</v>
      </c>
      <c r="S2850" t="s">
        <v>21</v>
      </c>
      <c r="T2850" t="s">
        <v>21</v>
      </c>
      <c r="U2850" t="s">
        <v>33</v>
      </c>
      <c r="V2850" s="2" t="s">
        <v>31</v>
      </c>
    </row>
    <row r="2851" spans="1:22" x14ac:dyDescent="0.3">
      <c r="A2851" t="s">
        <v>52</v>
      </c>
      <c r="B2851" t="s">
        <v>637</v>
      </c>
      <c r="C2851" t="s">
        <v>640</v>
      </c>
      <c r="D2851" t="s">
        <v>907</v>
      </c>
      <c r="E2851" t="s">
        <v>67</v>
      </c>
      <c r="F2851" t="s">
        <v>21</v>
      </c>
      <c r="G2851" t="s">
        <v>21</v>
      </c>
      <c r="H2851" t="s">
        <v>22</v>
      </c>
      <c r="I2851" t="s">
        <v>35</v>
      </c>
      <c r="J2851" t="s">
        <v>47</v>
      </c>
      <c r="K2851" t="s">
        <v>21</v>
      </c>
      <c r="L2851" t="s">
        <v>21</v>
      </c>
      <c r="M2851" t="s">
        <v>47</v>
      </c>
      <c r="N2851" t="s">
        <v>21</v>
      </c>
      <c r="O2851" t="s">
        <v>21</v>
      </c>
      <c r="P2851" t="s">
        <v>27</v>
      </c>
      <c r="Q2851" t="s">
        <v>45</v>
      </c>
      <c r="R2851" t="s">
        <v>45</v>
      </c>
      <c r="S2851" t="s">
        <v>21</v>
      </c>
      <c r="T2851" t="s">
        <v>21</v>
      </c>
      <c r="U2851" t="s">
        <v>42</v>
      </c>
      <c r="V2851" t="s">
        <v>63</v>
      </c>
    </row>
    <row r="2852" spans="1:22" ht="140.4" x14ac:dyDescent="0.3">
      <c r="A2852" t="s">
        <v>102</v>
      </c>
      <c r="B2852" t="s">
        <v>174</v>
      </c>
      <c r="C2852" t="s">
        <v>175</v>
      </c>
      <c r="D2852" t="s">
        <v>3795</v>
      </c>
      <c r="E2852" t="s">
        <v>102</v>
      </c>
      <c r="F2852" t="s">
        <v>21</v>
      </c>
      <c r="G2852" t="s">
        <v>21</v>
      </c>
      <c r="H2852" t="s">
        <v>22</v>
      </c>
      <c r="I2852" t="s">
        <v>23</v>
      </c>
      <c r="J2852" t="s">
        <v>24</v>
      </c>
      <c r="K2852" t="s">
        <v>25</v>
      </c>
      <c r="L2852" t="s">
        <v>25</v>
      </c>
      <c r="M2852" t="s">
        <v>38</v>
      </c>
      <c r="N2852" t="s">
        <v>25</v>
      </c>
      <c r="O2852" t="s">
        <v>21</v>
      </c>
      <c r="P2852" t="s">
        <v>27</v>
      </c>
      <c r="Q2852" t="s">
        <v>45</v>
      </c>
      <c r="R2852" t="s">
        <v>29</v>
      </c>
      <c r="S2852" t="s">
        <v>21</v>
      </c>
      <c r="T2852" t="s">
        <v>21</v>
      </c>
      <c r="U2852" t="s">
        <v>75</v>
      </c>
      <c r="V2852" s="2" t="s">
        <v>34</v>
      </c>
    </row>
    <row r="2853" spans="1:22" x14ac:dyDescent="0.3">
      <c r="A2853" t="s">
        <v>70</v>
      </c>
      <c r="B2853" t="s">
        <v>174</v>
      </c>
      <c r="C2853" t="s">
        <v>2394</v>
      </c>
      <c r="D2853" t="s">
        <v>4200</v>
      </c>
      <c r="E2853" t="s">
        <v>70</v>
      </c>
      <c r="F2853" t="s">
        <v>25</v>
      </c>
      <c r="G2853" t="s">
        <v>21</v>
      </c>
    </row>
    <row r="2854" spans="1:22" ht="140.4" x14ac:dyDescent="0.3">
      <c r="A2854" t="s">
        <v>137</v>
      </c>
      <c r="B2854" t="s">
        <v>2938</v>
      </c>
      <c r="C2854" t="s">
        <v>4353</v>
      </c>
      <c r="D2854" t="s">
        <v>4708</v>
      </c>
      <c r="E2854" t="s">
        <v>136</v>
      </c>
      <c r="F2854" t="s">
        <v>21</v>
      </c>
      <c r="G2854" t="s">
        <v>21</v>
      </c>
      <c r="H2854" t="s">
        <v>22</v>
      </c>
      <c r="I2854" t="s">
        <v>35</v>
      </c>
      <c r="J2854" t="s">
        <v>24</v>
      </c>
      <c r="K2854" t="s">
        <v>25</v>
      </c>
      <c r="L2854" t="s">
        <v>25</v>
      </c>
      <c r="M2854" t="s">
        <v>28</v>
      </c>
      <c r="N2854" t="s">
        <v>25</v>
      </c>
      <c r="O2854" t="s">
        <v>21</v>
      </c>
      <c r="P2854" t="s">
        <v>27</v>
      </c>
      <c r="Q2854" t="s">
        <v>45</v>
      </c>
      <c r="R2854" t="s">
        <v>45</v>
      </c>
      <c r="S2854" t="s">
        <v>21</v>
      </c>
      <c r="T2854" t="s">
        <v>25</v>
      </c>
      <c r="U2854" t="s">
        <v>33</v>
      </c>
      <c r="V2854" s="2" t="s">
        <v>34</v>
      </c>
    </row>
    <row r="2855" spans="1:22" ht="109.2" x14ac:dyDescent="0.3">
      <c r="A2855" t="s">
        <v>64</v>
      </c>
      <c r="B2855" t="s">
        <v>174</v>
      </c>
      <c r="C2855" t="s">
        <v>1938</v>
      </c>
      <c r="D2855" t="s">
        <v>3175</v>
      </c>
      <c r="E2855" t="s">
        <v>64</v>
      </c>
      <c r="F2855" t="s">
        <v>21</v>
      </c>
      <c r="G2855" t="s">
        <v>21</v>
      </c>
      <c r="H2855" t="s">
        <v>22</v>
      </c>
      <c r="I2855" t="s">
        <v>41</v>
      </c>
      <c r="J2855" t="s">
        <v>24</v>
      </c>
      <c r="K2855" t="s">
        <v>25</v>
      </c>
      <c r="L2855" t="s">
        <v>25</v>
      </c>
      <c r="M2855" t="s">
        <v>47</v>
      </c>
      <c r="N2855" t="s">
        <v>21</v>
      </c>
      <c r="O2855" t="s">
        <v>21</v>
      </c>
      <c r="P2855" t="s">
        <v>27</v>
      </c>
      <c r="Q2855" t="s">
        <v>45</v>
      </c>
      <c r="R2855" t="s">
        <v>29</v>
      </c>
      <c r="S2855" t="s">
        <v>21</v>
      </c>
      <c r="T2855" t="s">
        <v>25</v>
      </c>
      <c r="U2855" t="s">
        <v>30</v>
      </c>
      <c r="V2855" s="2" t="s">
        <v>46</v>
      </c>
    </row>
    <row r="2856" spans="1:22" x14ac:dyDescent="0.3">
      <c r="A2856" t="s">
        <v>62</v>
      </c>
      <c r="B2856" t="s">
        <v>1733</v>
      </c>
      <c r="C2856" t="s">
        <v>1740</v>
      </c>
      <c r="D2856" t="s">
        <v>1770</v>
      </c>
      <c r="E2856" t="s">
        <v>62</v>
      </c>
      <c r="F2856" t="s">
        <v>25</v>
      </c>
      <c r="G2856" t="s">
        <v>21</v>
      </c>
    </row>
    <row r="2857" spans="1:22" ht="156" x14ac:dyDescent="0.3">
      <c r="A2857" t="s">
        <v>39</v>
      </c>
      <c r="B2857" t="s">
        <v>162</v>
      </c>
      <c r="C2857" t="s">
        <v>760</v>
      </c>
      <c r="D2857" t="s">
        <v>767</v>
      </c>
      <c r="E2857" t="s">
        <v>69</v>
      </c>
      <c r="F2857" t="s">
        <v>21</v>
      </c>
      <c r="G2857" t="s">
        <v>21</v>
      </c>
      <c r="H2857" t="s">
        <v>22</v>
      </c>
      <c r="I2857" t="s">
        <v>35</v>
      </c>
      <c r="J2857" t="s">
        <v>47</v>
      </c>
      <c r="K2857" t="s">
        <v>25</v>
      </c>
      <c r="L2857" t="s">
        <v>21</v>
      </c>
      <c r="M2857" t="s">
        <v>47</v>
      </c>
      <c r="N2857" t="s">
        <v>21</v>
      </c>
      <c r="O2857" t="s">
        <v>21</v>
      </c>
      <c r="P2857" t="s">
        <v>27</v>
      </c>
      <c r="Q2857" t="s">
        <v>45</v>
      </c>
      <c r="R2857" t="s">
        <v>45</v>
      </c>
      <c r="S2857" t="s">
        <v>21</v>
      </c>
      <c r="T2857" t="s">
        <v>25</v>
      </c>
      <c r="U2857" t="s">
        <v>33</v>
      </c>
      <c r="V2857" s="2" t="s">
        <v>31</v>
      </c>
    </row>
    <row r="2858" spans="1:22" x14ac:dyDescent="0.3">
      <c r="A2858" t="s">
        <v>40</v>
      </c>
      <c r="B2858" t="s">
        <v>637</v>
      </c>
      <c r="C2858" t="s">
        <v>638</v>
      </c>
      <c r="D2858" t="s">
        <v>3302</v>
      </c>
      <c r="E2858" t="s">
        <v>74</v>
      </c>
      <c r="F2858" t="s">
        <v>21</v>
      </c>
      <c r="G2858" t="s">
        <v>21</v>
      </c>
      <c r="H2858" t="s">
        <v>22</v>
      </c>
      <c r="I2858" t="s">
        <v>35</v>
      </c>
      <c r="J2858" t="s">
        <v>47</v>
      </c>
      <c r="K2858" t="s">
        <v>21</v>
      </c>
      <c r="L2858" t="s">
        <v>21</v>
      </c>
      <c r="M2858" t="s">
        <v>47</v>
      </c>
      <c r="N2858" t="s">
        <v>21</v>
      </c>
      <c r="O2858" t="s">
        <v>21</v>
      </c>
      <c r="P2858" t="s">
        <v>27</v>
      </c>
      <c r="Q2858" t="s">
        <v>45</v>
      </c>
      <c r="R2858" t="s">
        <v>45</v>
      </c>
      <c r="S2858" t="s">
        <v>21</v>
      </c>
      <c r="T2858" t="s">
        <v>21</v>
      </c>
      <c r="U2858" t="s">
        <v>42</v>
      </c>
      <c r="V2858" t="s">
        <v>63</v>
      </c>
    </row>
    <row r="2859" spans="1:22" ht="140.4" x14ac:dyDescent="0.3">
      <c r="A2859" t="s">
        <v>61</v>
      </c>
      <c r="B2859" t="s">
        <v>847</v>
      </c>
      <c r="C2859" t="s">
        <v>1052</v>
      </c>
      <c r="D2859" t="s">
        <v>1054</v>
      </c>
      <c r="E2859" t="s">
        <v>20</v>
      </c>
      <c r="F2859" t="s">
        <v>21</v>
      </c>
      <c r="G2859" t="s">
        <v>21</v>
      </c>
      <c r="H2859" t="s">
        <v>22</v>
      </c>
      <c r="I2859" t="s">
        <v>35</v>
      </c>
      <c r="J2859" t="s">
        <v>24</v>
      </c>
      <c r="K2859" t="s">
        <v>21</v>
      </c>
      <c r="L2859" t="s">
        <v>25</v>
      </c>
      <c r="M2859" t="s">
        <v>28</v>
      </c>
      <c r="N2859" t="s">
        <v>21</v>
      </c>
      <c r="O2859" t="s">
        <v>21</v>
      </c>
      <c r="P2859" t="s">
        <v>27</v>
      </c>
      <c r="Q2859" t="s">
        <v>45</v>
      </c>
      <c r="R2859" t="s">
        <v>47</v>
      </c>
      <c r="S2859" t="s">
        <v>21</v>
      </c>
      <c r="T2859" t="s">
        <v>21</v>
      </c>
      <c r="U2859" t="s">
        <v>30</v>
      </c>
      <c r="V2859" s="2" t="s">
        <v>34</v>
      </c>
    </row>
    <row r="2860" spans="1:22" ht="140.4" x14ac:dyDescent="0.3">
      <c r="A2860" t="s">
        <v>65</v>
      </c>
      <c r="B2860" t="s">
        <v>162</v>
      </c>
      <c r="C2860" t="s">
        <v>509</v>
      </c>
      <c r="D2860" t="s">
        <v>3084</v>
      </c>
      <c r="E2860" t="s">
        <v>65</v>
      </c>
      <c r="F2860" t="s">
        <v>21</v>
      </c>
      <c r="G2860" t="s">
        <v>21</v>
      </c>
      <c r="H2860" t="s">
        <v>54</v>
      </c>
      <c r="I2860" t="s">
        <v>23</v>
      </c>
      <c r="J2860" t="s">
        <v>24</v>
      </c>
      <c r="K2860" t="s">
        <v>25</v>
      </c>
      <c r="L2860" t="s">
        <v>25</v>
      </c>
      <c r="M2860" t="s">
        <v>26</v>
      </c>
      <c r="N2860" t="s">
        <v>25</v>
      </c>
      <c r="O2860" t="s">
        <v>21</v>
      </c>
      <c r="P2860" t="s">
        <v>27</v>
      </c>
      <c r="Q2860" t="s">
        <v>45</v>
      </c>
      <c r="R2860" t="s">
        <v>29</v>
      </c>
      <c r="S2860" t="s">
        <v>21</v>
      </c>
      <c r="T2860" t="s">
        <v>21</v>
      </c>
      <c r="U2860" t="s">
        <v>75</v>
      </c>
      <c r="V2860" s="2" t="s">
        <v>34</v>
      </c>
    </row>
    <row r="2861" spans="1:22" ht="62.4" x14ac:dyDescent="0.3">
      <c r="A2861" t="s">
        <v>56</v>
      </c>
      <c r="B2861" t="s">
        <v>881</v>
      </c>
      <c r="C2861" t="s">
        <v>2082</v>
      </c>
      <c r="D2861" t="s">
        <v>2087</v>
      </c>
      <c r="E2861" t="s">
        <v>56</v>
      </c>
      <c r="F2861" t="s">
        <v>21</v>
      </c>
      <c r="G2861" t="s">
        <v>21</v>
      </c>
      <c r="H2861" t="s">
        <v>22</v>
      </c>
      <c r="I2861" t="s">
        <v>35</v>
      </c>
      <c r="J2861" t="s">
        <v>24</v>
      </c>
      <c r="K2861" t="s">
        <v>21</v>
      </c>
      <c r="L2861" t="s">
        <v>25</v>
      </c>
      <c r="M2861" t="s">
        <v>47</v>
      </c>
      <c r="N2861" t="s">
        <v>21</v>
      </c>
      <c r="O2861" t="s">
        <v>21</v>
      </c>
      <c r="P2861" t="s">
        <v>27</v>
      </c>
      <c r="Q2861" t="s">
        <v>45</v>
      </c>
      <c r="R2861" t="s">
        <v>45</v>
      </c>
      <c r="S2861" t="s">
        <v>21</v>
      </c>
      <c r="T2861" t="s">
        <v>25</v>
      </c>
      <c r="U2861" t="s">
        <v>30</v>
      </c>
      <c r="V2861" s="2" t="s">
        <v>68</v>
      </c>
    </row>
    <row r="2862" spans="1:22" ht="62.4" x14ac:dyDescent="0.3">
      <c r="A2862" t="s">
        <v>79</v>
      </c>
      <c r="B2862" t="s">
        <v>311</v>
      </c>
      <c r="C2862" t="s">
        <v>597</v>
      </c>
      <c r="D2862" t="s">
        <v>618</v>
      </c>
      <c r="E2862" t="s">
        <v>79</v>
      </c>
      <c r="F2862" t="s">
        <v>21</v>
      </c>
      <c r="G2862" t="s">
        <v>21</v>
      </c>
      <c r="H2862" t="s">
        <v>50</v>
      </c>
      <c r="I2862" t="s">
        <v>23</v>
      </c>
      <c r="J2862" t="s">
        <v>24</v>
      </c>
      <c r="K2862" t="s">
        <v>25</v>
      </c>
      <c r="L2862" t="s">
        <v>25</v>
      </c>
      <c r="M2862" t="s">
        <v>28</v>
      </c>
      <c r="N2862" t="s">
        <v>25</v>
      </c>
      <c r="O2862" t="s">
        <v>21</v>
      </c>
      <c r="P2862" t="s">
        <v>27</v>
      </c>
      <c r="Q2862" t="s">
        <v>45</v>
      </c>
      <c r="R2862" t="s">
        <v>28</v>
      </c>
      <c r="S2862" t="s">
        <v>21</v>
      </c>
      <c r="T2862" t="s">
        <v>21</v>
      </c>
      <c r="U2862" t="s">
        <v>33</v>
      </c>
      <c r="V2862" s="2" t="s">
        <v>48</v>
      </c>
    </row>
    <row r="2863" spans="1:22" ht="140.4" x14ac:dyDescent="0.3">
      <c r="A2863" t="s">
        <v>36</v>
      </c>
      <c r="B2863" t="s">
        <v>284</v>
      </c>
      <c r="C2863" t="s">
        <v>2615</v>
      </c>
      <c r="D2863" t="s">
        <v>2648</v>
      </c>
      <c r="E2863" t="s">
        <v>36</v>
      </c>
      <c r="F2863" t="s">
        <v>21</v>
      </c>
      <c r="G2863" t="s">
        <v>21</v>
      </c>
      <c r="H2863" t="s">
        <v>50</v>
      </c>
      <c r="I2863" t="s">
        <v>23</v>
      </c>
      <c r="J2863" t="s">
        <v>24</v>
      </c>
      <c r="K2863" t="s">
        <v>25</v>
      </c>
      <c r="L2863" t="s">
        <v>25</v>
      </c>
      <c r="M2863" t="s">
        <v>26</v>
      </c>
      <c r="N2863" t="s">
        <v>25</v>
      </c>
      <c r="O2863" t="s">
        <v>21</v>
      </c>
      <c r="P2863" t="s">
        <v>60</v>
      </c>
      <c r="Q2863" t="s">
        <v>45</v>
      </c>
      <c r="R2863" t="s">
        <v>28</v>
      </c>
      <c r="S2863" t="s">
        <v>21</v>
      </c>
      <c r="T2863" t="s">
        <v>21</v>
      </c>
      <c r="U2863" t="s">
        <v>33</v>
      </c>
      <c r="V2863" s="2" t="s">
        <v>34</v>
      </c>
    </row>
    <row r="2864" spans="1:22" x14ac:dyDescent="0.3">
      <c r="A2864" t="s">
        <v>61</v>
      </c>
      <c r="B2864" t="s">
        <v>1190</v>
      </c>
      <c r="C2864" t="s">
        <v>1266</v>
      </c>
      <c r="D2864" t="s">
        <v>1273</v>
      </c>
      <c r="E2864" t="s">
        <v>61</v>
      </c>
      <c r="F2864" t="s">
        <v>21</v>
      </c>
      <c r="G2864" t="s">
        <v>21</v>
      </c>
      <c r="H2864" t="s">
        <v>22</v>
      </c>
      <c r="I2864" t="s">
        <v>35</v>
      </c>
      <c r="J2864" t="s">
        <v>24</v>
      </c>
      <c r="K2864" t="s">
        <v>21</v>
      </c>
      <c r="L2864" t="s">
        <v>25</v>
      </c>
      <c r="M2864" t="s">
        <v>26</v>
      </c>
      <c r="N2864" t="s">
        <v>21</v>
      </c>
      <c r="O2864" t="s">
        <v>21</v>
      </c>
      <c r="P2864" t="s">
        <v>27</v>
      </c>
      <c r="Q2864" t="s">
        <v>29</v>
      </c>
      <c r="R2864" t="s">
        <v>28</v>
      </c>
      <c r="S2864" t="s">
        <v>21</v>
      </c>
      <c r="T2864" t="s">
        <v>21</v>
      </c>
      <c r="U2864" t="s">
        <v>42</v>
      </c>
      <c r="V2864" t="s">
        <v>63</v>
      </c>
    </row>
    <row r="2865" spans="1:22" x14ac:dyDescent="0.3">
      <c r="A2865" t="s">
        <v>135</v>
      </c>
      <c r="B2865" t="s">
        <v>478</v>
      </c>
      <c r="C2865" t="s">
        <v>4874</v>
      </c>
      <c r="D2865" t="s">
        <v>4878</v>
      </c>
      <c r="E2865" t="s">
        <v>135</v>
      </c>
      <c r="F2865" t="s">
        <v>21</v>
      </c>
      <c r="G2865" t="s">
        <v>25</v>
      </c>
    </row>
    <row r="2866" spans="1:22" x14ac:dyDescent="0.3">
      <c r="A2866" t="s">
        <v>62</v>
      </c>
      <c r="B2866" t="s">
        <v>1733</v>
      </c>
      <c r="C2866" t="s">
        <v>1809</v>
      </c>
      <c r="D2866" t="s">
        <v>1812</v>
      </c>
      <c r="E2866" t="s">
        <v>62</v>
      </c>
      <c r="F2866" t="s">
        <v>25</v>
      </c>
      <c r="G2866" t="s">
        <v>21</v>
      </c>
    </row>
    <row r="2867" spans="1:22" ht="140.4" x14ac:dyDescent="0.3">
      <c r="A2867" t="s">
        <v>43</v>
      </c>
      <c r="B2867" t="s">
        <v>174</v>
      </c>
      <c r="C2867" t="s">
        <v>3740</v>
      </c>
      <c r="D2867" t="s">
        <v>3960</v>
      </c>
      <c r="E2867" t="s">
        <v>43</v>
      </c>
      <c r="F2867" t="s">
        <v>21</v>
      </c>
      <c r="G2867" t="s">
        <v>21</v>
      </c>
      <c r="H2867" t="s">
        <v>50</v>
      </c>
      <c r="I2867" t="s">
        <v>35</v>
      </c>
      <c r="J2867" t="s">
        <v>47</v>
      </c>
      <c r="K2867" t="s">
        <v>21</v>
      </c>
      <c r="L2867" t="s">
        <v>21</v>
      </c>
      <c r="M2867" t="s">
        <v>47</v>
      </c>
      <c r="N2867" t="s">
        <v>21</v>
      </c>
      <c r="O2867" t="s">
        <v>21</v>
      </c>
      <c r="P2867" t="s">
        <v>27</v>
      </c>
      <c r="Q2867" t="s">
        <v>45</v>
      </c>
      <c r="R2867" t="s">
        <v>47</v>
      </c>
      <c r="S2867" t="s">
        <v>21</v>
      </c>
      <c r="T2867" t="s">
        <v>21</v>
      </c>
      <c r="U2867" t="s">
        <v>42</v>
      </c>
      <c r="V2867" s="2" t="s">
        <v>34</v>
      </c>
    </row>
    <row r="2868" spans="1:22" ht="140.4" x14ac:dyDescent="0.3">
      <c r="A2868" t="s">
        <v>65</v>
      </c>
      <c r="B2868" t="s">
        <v>162</v>
      </c>
      <c r="C2868" t="s">
        <v>509</v>
      </c>
      <c r="D2868" t="s">
        <v>3083</v>
      </c>
      <c r="E2868" t="s">
        <v>65</v>
      </c>
      <c r="F2868" t="s">
        <v>21</v>
      </c>
      <c r="G2868" t="s">
        <v>21</v>
      </c>
      <c r="H2868" t="s">
        <v>54</v>
      </c>
      <c r="I2868" t="s">
        <v>35</v>
      </c>
      <c r="J2868" t="s">
        <v>47</v>
      </c>
      <c r="K2868" t="s">
        <v>25</v>
      </c>
      <c r="L2868" t="s">
        <v>25</v>
      </c>
      <c r="M2868" t="s">
        <v>26</v>
      </c>
      <c r="N2868" t="s">
        <v>21</v>
      </c>
      <c r="O2868" t="s">
        <v>21</v>
      </c>
      <c r="P2868" t="s">
        <v>60</v>
      </c>
      <c r="Q2868" t="s">
        <v>47</v>
      </c>
      <c r="R2868" t="s">
        <v>47</v>
      </c>
      <c r="S2868" t="s">
        <v>21</v>
      </c>
      <c r="T2868" t="s">
        <v>21</v>
      </c>
      <c r="U2868" t="s">
        <v>30</v>
      </c>
      <c r="V2868" s="2" t="s">
        <v>34</v>
      </c>
    </row>
    <row r="2869" spans="1:22" ht="109.2" x14ac:dyDescent="0.3">
      <c r="A2869" t="s">
        <v>71</v>
      </c>
      <c r="B2869" t="s">
        <v>2427</v>
      </c>
      <c r="C2869" t="s">
        <v>2757</v>
      </c>
      <c r="D2869" t="s">
        <v>2908</v>
      </c>
      <c r="E2869" t="s">
        <v>71</v>
      </c>
      <c r="F2869" t="s">
        <v>21</v>
      </c>
      <c r="G2869" t="s">
        <v>21</v>
      </c>
      <c r="H2869" t="s">
        <v>50</v>
      </c>
      <c r="I2869" t="s">
        <v>35</v>
      </c>
      <c r="J2869" t="s">
        <v>47</v>
      </c>
      <c r="K2869" t="s">
        <v>21</v>
      </c>
      <c r="L2869" t="s">
        <v>21</v>
      </c>
      <c r="M2869" t="s">
        <v>47</v>
      </c>
      <c r="N2869" t="s">
        <v>21</v>
      </c>
      <c r="O2869" t="s">
        <v>21</v>
      </c>
      <c r="P2869" t="s">
        <v>27</v>
      </c>
      <c r="Q2869" t="s">
        <v>45</v>
      </c>
      <c r="R2869" t="s">
        <v>28</v>
      </c>
      <c r="S2869" t="s">
        <v>25</v>
      </c>
      <c r="T2869" t="s">
        <v>21</v>
      </c>
      <c r="U2869" t="s">
        <v>33</v>
      </c>
      <c r="V2869" s="2" t="s">
        <v>66</v>
      </c>
    </row>
    <row r="2870" spans="1:22" ht="140.4" x14ac:dyDescent="0.3">
      <c r="A2870" t="s">
        <v>39</v>
      </c>
      <c r="B2870" t="s">
        <v>174</v>
      </c>
      <c r="C2870" t="s">
        <v>822</v>
      </c>
      <c r="D2870" t="s">
        <v>823</v>
      </c>
      <c r="E2870" t="s">
        <v>39</v>
      </c>
      <c r="F2870" t="s">
        <v>21</v>
      </c>
      <c r="G2870" t="s">
        <v>21</v>
      </c>
      <c r="H2870" t="s">
        <v>22</v>
      </c>
      <c r="I2870" t="s">
        <v>41</v>
      </c>
      <c r="J2870" t="s">
        <v>24</v>
      </c>
      <c r="K2870" t="s">
        <v>25</v>
      </c>
      <c r="L2870" t="s">
        <v>25</v>
      </c>
      <c r="M2870" t="s">
        <v>26</v>
      </c>
      <c r="N2870" t="s">
        <v>25</v>
      </c>
      <c r="O2870" t="s">
        <v>21</v>
      </c>
      <c r="P2870" t="s">
        <v>60</v>
      </c>
      <c r="Q2870" t="s">
        <v>45</v>
      </c>
      <c r="R2870" t="s">
        <v>28</v>
      </c>
      <c r="S2870" t="s">
        <v>21</v>
      </c>
      <c r="T2870" t="s">
        <v>21</v>
      </c>
      <c r="U2870" t="s">
        <v>75</v>
      </c>
      <c r="V2870" s="2" t="s">
        <v>34</v>
      </c>
    </row>
    <row r="2871" spans="1:22" ht="156" x14ac:dyDescent="0.3">
      <c r="A2871" t="s">
        <v>73</v>
      </c>
      <c r="B2871" t="s">
        <v>162</v>
      </c>
      <c r="C2871" t="s">
        <v>454</v>
      </c>
      <c r="D2871" t="s">
        <v>458</v>
      </c>
      <c r="E2871" t="s">
        <v>65</v>
      </c>
      <c r="F2871" t="s">
        <v>21</v>
      </c>
      <c r="G2871" t="s">
        <v>21</v>
      </c>
      <c r="H2871" t="s">
        <v>22</v>
      </c>
      <c r="I2871" t="s">
        <v>35</v>
      </c>
      <c r="J2871" t="s">
        <v>47</v>
      </c>
      <c r="K2871" t="s">
        <v>25</v>
      </c>
      <c r="L2871" t="s">
        <v>25</v>
      </c>
      <c r="M2871" t="s">
        <v>38</v>
      </c>
      <c r="N2871" t="s">
        <v>25</v>
      </c>
      <c r="O2871" t="s">
        <v>21</v>
      </c>
      <c r="P2871" t="s">
        <v>27</v>
      </c>
      <c r="Q2871" t="s">
        <v>28</v>
      </c>
      <c r="R2871" t="s">
        <v>29</v>
      </c>
      <c r="S2871" t="s">
        <v>21</v>
      </c>
      <c r="T2871" t="s">
        <v>25</v>
      </c>
      <c r="U2871" t="s">
        <v>30</v>
      </c>
      <c r="V2871" s="2" t="s">
        <v>31</v>
      </c>
    </row>
    <row r="2872" spans="1:22" ht="140.4" x14ac:dyDescent="0.3">
      <c r="A2872" t="s">
        <v>32</v>
      </c>
      <c r="B2872" t="s">
        <v>1880</v>
      </c>
      <c r="C2872" t="s">
        <v>1961</v>
      </c>
      <c r="D2872" t="s">
        <v>2028</v>
      </c>
      <c r="E2872" t="s">
        <v>56</v>
      </c>
      <c r="F2872" t="s">
        <v>21</v>
      </c>
      <c r="G2872" t="s">
        <v>21</v>
      </c>
      <c r="H2872" t="s">
        <v>50</v>
      </c>
      <c r="I2872" t="s">
        <v>35</v>
      </c>
      <c r="J2872" t="s">
        <v>47</v>
      </c>
      <c r="K2872" t="s">
        <v>21</v>
      </c>
      <c r="L2872" t="s">
        <v>25</v>
      </c>
      <c r="M2872" t="s">
        <v>47</v>
      </c>
      <c r="N2872" t="s">
        <v>21</v>
      </c>
      <c r="O2872" t="s">
        <v>21</v>
      </c>
      <c r="P2872" t="s">
        <v>27</v>
      </c>
      <c r="Q2872" t="s">
        <v>45</v>
      </c>
      <c r="R2872" t="s">
        <v>28</v>
      </c>
      <c r="S2872" t="s">
        <v>21</v>
      </c>
      <c r="T2872" t="s">
        <v>21</v>
      </c>
      <c r="U2872" t="s">
        <v>33</v>
      </c>
      <c r="V2872" s="2" t="s">
        <v>34</v>
      </c>
    </row>
    <row r="2873" spans="1:22" ht="109.2" x14ac:dyDescent="0.3">
      <c r="A2873" t="s">
        <v>39</v>
      </c>
      <c r="B2873" t="s">
        <v>162</v>
      </c>
      <c r="C2873" t="s">
        <v>656</v>
      </c>
      <c r="D2873" t="s">
        <v>666</v>
      </c>
      <c r="E2873" t="s">
        <v>39</v>
      </c>
      <c r="F2873" t="s">
        <v>21</v>
      </c>
      <c r="G2873" t="s">
        <v>21</v>
      </c>
      <c r="H2873" t="s">
        <v>22</v>
      </c>
      <c r="I2873" t="s">
        <v>35</v>
      </c>
      <c r="J2873" t="s">
        <v>24</v>
      </c>
      <c r="K2873" t="s">
        <v>21</v>
      </c>
      <c r="L2873" t="s">
        <v>25</v>
      </c>
      <c r="M2873" t="s">
        <v>28</v>
      </c>
      <c r="N2873" t="s">
        <v>21</v>
      </c>
      <c r="O2873" t="s">
        <v>21</v>
      </c>
      <c r="P2873" t="s">
        <v>27</v>
      </c>
      <c r="Q2873" t="s">
        <v>45</v>
      </c>
      <c r="R2873" t="s">
        <v>29</v>
      </c>
      <c r="S2873" t="s">
        <v>21</v>
      </c>
      <c r="T2873" t="s">
        <v>21</v>
      </c>
      <c r="U2873" t="s">
        <v>42</v>
      </c>
      <c r="V2873" s="2" t="s">
        <v>46</v>
      </c>
    </row>
    <row r="2874" spans="1:22" ht="62.4" x14ac:dyDescent="0.3">
      <c r="A2874" t="s">
        <v>19</v>
      </c>
      <c r="B2874" t="s">
        <v>162</v>
      </c>
      <c r="C2874" t="s">
        <v>239</v>
      </c>
      <c r="D2874" t="s">
        <v>261</v>
      </c>
      <c r="E2874" t="s">
        <v>39</v>
      </c>
      <c r="F2874" t="s">
        <v>21</v>
      </c>
      <c r="G2874" t="s">
        <v>21</v>
      </c>
      <c r="H2874" t="s">
        <v>54</v>
      </c>
      <c r="I2874" t="s">
        <v>23</v>
      </c>
      <c r="J2874" t="s">
        <v>24</v>
      </c>
      <c r="K2874" t="s">
        <v>25</v>
      </c>
      <c r="L2874" t="s">
        <v>25</v>
      </c>
      <c r="M2874" t="s">
        <v>28</v>
      </c>
      <c r="N2874" t="s">
        <v>25</v>
      </c>
      <c r="O2874" t="s">
        <v>21</v>
      </c>
      <c r="P2874" t="s">
        <v>27</v>
      </c>
      <c r="Q2874" t="s">
        <v>45</v>
      </c>
      <c r="R2874" t="s">
        <v>28</v>
      </c>
      <c r="S2874" t="s">
        <v>21</v>
      </c>
      <c r="T2874" t="s">
        <v>21</v>
      </c>
      <c r="U2874" t="s">
        <v>33</v>
      </c>
      <c r="V2874" s="2" t="s">
        <v>68</v>
      </c>
    </row>
    <row r="2875" spans="1:22" ht="156" x14ac:dyDescent="0.3">
      <c r="A2875" t="s">
        <v>36</v>
      </c>
      <c r="B2875" t="s">
        <v>162</v>
      </c>
      <c r="C2875" t="s">
        <v>760</v>
      </c>
      <c r="D2875" t="s">
        <v>2707</v>
      </c>
      <c r="E2875" t="s">
        <v>65</v>
      </c>
      <c r="F2875" t="s">
        <v>21</v>
      </c>
      <c r="G2875" t="s">
        <v>21</v>
      </c>
      <c r="H2875" t="s">
        <v>22</v>
      </c>
      <c r="I2875" t="s">
        <v>41</v>
      </c>
      <c r="J2875" t="s">
        <v>47</v>
      </c>
      <c r="K2875" t="s">
        <v>25</v>
      </c>
      <c r="L2875" t="s">
        <v>25</v>
      </c>
      <c r="M2875" t="s">
        <v>38</v>
      </c>
      <c r="N2875" t="s">
        <v>25</v>
      </c>
      <c r="O2875" t="s">
        <v>21</v>
      </c>
      <c r="P2875" t="s">
        <v>27</v>
      </c>
      <c r="Q2875" t="s">
        <v>29</v>
      </c>
      <c r="R2875" t="s">
        <v>29</v>
      </c>
      <c r="S2875" t="s">
        <v>21</v>
      </c>
      <c r="T2875" t="s">
        <v>21</v>
      </c>
      <c r="U2875" t="s">
        <v>33</v>
      </c>
      <c r="V2875" s="2" t="s">
        <v>31</v>
      </c>
    </row>
    <row r="2876" spans="1:22" ht="156" x14ac:dyDescent="0.3">
      <c r="A2876" t="s">
        <v>39</v>
      </c>
      <c r="B2876" t="s">
        <v>162</v>
      </c>
      <c r="C2876" t="s">
        <v>760</v>
      </c>
      <c r="D2876" t="s">
        <v>766</v>
      </c>
      <c r="E2876" t="s">
        <v>69</v>
      </c>
      <c r="F2876" t="s">
        <v>21</v>
      </c>
      <c r="G2876" t="s">
        <v>21</v>
      </c>
      <c r="H2876" t="s">
        <v>22</v>
      </c>
      <c r="I2876" t="s">
        <v>41</v>
      </c>
      <c r="J2876" t="s">
        <v>47</v>
      </c>
      <c r="K2876" t="s">
        <v>25</v>
      </c>
      <c r="L2876" t="s">
        <v>25</v>
      </c>
      <c r="M2876" t="s">
        <v>38</v>
      </c>
      <c r="N2876" t="s">
        <v>25</v>
      </c>
      <c r="O2876" t="s">
        <v>21</v>
      </c>
      <c r="P2876" t="s">
        <v>27</v>
      </c>
      <c r="Q2876" t="s">
        <v>29</v>
      </c>
      <c r="R2876" t="s">
        <v>29</v>
      </c>
      <c r="S2876" t="s">
        <v>21</v>
      </c>
      <c r="T2876" t="s">
        <v>21</v>
      </c>
      <c r="U2876" t="s">
        <v>30</v>
      </c>
      <c r="V2876" s="2" t="s">
        <v>31</v>
      </c>
    </row>
    <row r="2877" spans="1:22" ht="140.4" x14ac:dyDescent="0.3">
      <c r="A2877" t="s">
        <v>36</v>
      </c>
      <c r="B2877" t="s">
        <v>1602</v>
      </c>
      <c r="C2877" t="s">
        <v>2574</v>
      </c>
      <c r="D2877" t="s">
        <v>2743</v>
      </c>
      <c r="E2877" t="s">
        <v>36</v>
      </c>
      <c r="F2877" t="s">
        <v>21</v>
      </c>
      <c r="G2877" t="s">
        <v>21</v>
      </c>
      <c r="H2877" t="s">
        <v>22</v>
      </c>
      <c r="I2877" t="s">
        <v>35</v>
      </c>
      <c r="J2877" t="s">
        <v>24</v>
      </c>
      <c r="K2877" t="s">
        <v>25</v>
      </c>
      <c r="L2877" t="s">
        <v>25</v>
      </c>
      <c r="M2877" t="s">
        <v>38</v>
      </c>
      <c r="N2877" t="s">
        <v>25</v>
      </c>
      <c r="O2877" t="s">
        <v>21</v>
      </c>
      <c r="P2877" t="s">
        <v>80</v>
      </c>
      <c r="Q2877" t="s">
        <v>45</v>
      </c>
      <c r="R2877" t="s">
        <v>45</v>
      </c>
      <c r="S2877" t="s">
        <v>21</v>
      </c>
      <c r="T2877" t="s">
        <v>21</v>
      </c>
      <c r="U2877" t="s">
        <v>30</v>
      </c>
      <c r="V2877" s="2" t="s">
        <v>34</v>
      </c>
    </row>
    <row r="2878" spans="1:22" ht="156" x14ac:dyDescent="0.3">
      <c r="A2878" t="s">
        <v>32</v>
      </c>
      <c r="B2878" t="s">
        <v>1056</v>
      </c>
      <c r="C2878" t="s">
        <v>1943</v>
      </c>
      <c r="D2878" t="s">
        <v>1945</v>
      </c>
      <c r="E2878" t="s">
        <v>32</v>
      </c>
      <c r="F2878" t="s">
        <v>21</v>
      </c>
      <c r="G2878" t="s">
        <v>21</v>
      </c>
      <c r="H2878" t="s">
        <v>22</v>
      </c>
      <c r="I2878" t="s">
        <v>23</v>
      </c>
      <c r="J2878" t="s">
        <v>24</v>
      </c>
      <c r="K2878" t="s">
        <v>25</v>
      </c>
      <c r="L2878" t="s">
        <v>25</v>
      </c>
      <c r="M2878" t="s">
        <v>28</v>
      </c>
      <c r="N2878" t="s">
        <v>21</v>
      </c>
      <c r="O2878" t="s">
        <v>21</v>
      </c>
      <c r="P2878" t="s">
        <v>27</v>
      </c>
      <c r="Q2878" t="s">
        <v>45</v>
      </c>
      <c r="R2878" t="s">
        <v>45</v>
      </c>
      <c r="S2878" t="s">
        <v>25</v>
      </c>
      <c r="T2878" t="s">
        <v>25</v>
      </c>
      <c r="U2878" t="s">
        <v>33</v>
      </c>
      <c r="V2878" s="2" t="s">
        <v>31</v>
      </c>
    </row>
    <row r="2879" spans="1:22" ht="140.4" x14ac:dyDescent="0.3">
      <c r="A2879" t="s">
        <v>79</v>
      </c>
      <c r="B2879" t="s">
        <v>162</v>
      </c>
      <c r="C2879" t="s">
        <v>513</v>
      </c>
      <c r="D2879" t="s">
        <v>522</v>
      </c>
      <c r="E2879" t="s">
        <v>79</v>
      </c>
      <c r="F2879" t="s">
        <v>21</v>
      </c>
      <c r="G2879" t="s">
        <v>21</v>
      </c>
      <c r="H2879" t="s">
        <v>22</v>
      </c>
      <c r="I2879" t="s">
        <v>35</v>
      </c>
      <c r="J2879" t="s">
        <v>24</v>
      </c>
      <c r="K2879" t="s">
        <v>25</v>
      </c>
      <c r="L2879" t="s">
        <v>25</v>
      </c>
      <c r="M2879" t="s">
        <v>26</v>
      </c>
      <c r="N2879" t="s">
        <v>25</v>
      </c>
      <c r="O2879" t="s">
        <v>21</v>
      </c>
      <c r="P2879" t="s">
        <v>27</v>
      </c>
      <c r="Q2879" t="s">
        <v>45</v>
      </c>
      <c r="R2879" t="s">
        <v>28</v>
      </c>
      <c r="S2879" t="s">
        <v>21</v>
      </c>
      <c r="T2879" t="s">
        <v>21</v>
      </c>
      <c r="U2879" t="s">
        <v>33</v>
      </c>
      <c r="V2879" s="2" t="s">
        <v>34</v>
      </c>
    </row>
    <row r="2880" spans="1:22" ht="140.4" x14ac:dyDescent="0.3">
      <c r="A2880" t="s">
        <v>136</v>
      </c>
      <c r="B2880" t="s">
        <v>2870</v>
      </c>
      <c r="C2880" t="s">
        <v>3618</v>
      </c>
      <c r="D2880" t="s">
        <v>4832</v>
      </c>
      <c r="E2880" t="s">
        <v>136</v>
      </c>
      <c r="F2880" t="s">
        <v>21</v>
      </c>
      <c r="G2880" t="s">
        <v>21</v>
      </c>
      <c r="H2880" t="s">
        <v>22</v>
      </c>
      <c r="I2880" t="s">
        <v>23</v>
      </c>
      <c r="J2880" t="s">
        <v>24</v>
      </c>
      <c r="K2880" t="s">
        <v>25</v>
      </c>
      <c r="L2880" t="s">
        <v>25</v>
      </c>
      <c r="M2880" t="s">
        <v>26</v>
      </c>
      <c r="N2880" t="s">
        <v>25</v>
      </c>
      <c r="O2880" t="s">
        <v>25</v>
      </c>
      <c r="P2880" t="s">
        <v>27</v>
      </c>
      <c r="Q2880" t="s">
        <v>28</v>
      </c>
      <c r="R2880" t="s">
        <v>29</v>
      </c>
      <c r="S2880" t="s">
        <v>21</v>
      </c>
      <c r="T2880" t="s">
        <v>21</v>
      </c>
      <c r="U2880" t="s">
        <v>33</v>
      </c>
      <c r="V2880" s="2" t="s">
        <v>34</v>
      </c>
    </row>
    <row r="2881" spans="1:22" x14ac:dyDescent="0.3">
      <c r="A2881" t="s">
        <v>37</v>
      </c>
      <c r="B2881" t="s">
        <v>174</v>
      </c>
      <c r="C2881" t="s">
        <v>1938</v>
      </c>
      <c r="D2881" t="s">
        <v>3481</v>
      </c>
      <c r="E2881" t="s">
        <v>37</v>
      </c>
      <c r="F2881" t="s">
        <v>21</v>
      </c>
      <c r="G2881" t="s">
        <v>21</v>
      </c>
      <c r="H2881" t="s">
        <v>22</v>
      </c>
      <c r="I2881" t="s">
        <v>35</v>
      </c>
      <c r="J2881" t="s">
        <v>24</v>
      </c>
      <c r="K2881" t="s">
        <v>25</v>
      </c>
      <c r="L2881" t="s">
        <v>25</v>
      </c>
      <c r="M2881" t="s">
        <v>28</v>
      </c>
      <c r="N2881" t="s">
        <v>25</v>
      </c>
      <c r="O2881" t="s">
        <v>21</v>
      </c>
      <c r="P2881" t="s">
        <v>27</v>
      </c>
      <c r="Q2881" t="s">
        <v>28</v>
      </c>
      <c r="R2881" t="s">
        <v>29</v>
      </c>
      <c r="S2881" t="s">
        <v>21</v>
      </c>
      <c r="T2881" t="s">
        <v>25</v>
      </c>
      <c r="U2881" t="s">
        <v>30</v>
      </c>
      <c r="V2881" t="s">
        <v>111</v>
      </c>
    </row>
    <row r="2882" spans="1:22" x14ac:dyDescent="0.3">
      <c r="A2882" t="s">
        <v>40</v>
      </c>
      <c r="B2882" t="s">
        <v>1056</v>
      </c>
      <c r="C2882" t="s">
        <v>1059</v>
      </c>
      <c r="D2882" t="s">
        <v>3275</v>
      </c>
      <c r="E2882" t="s">
        <v>40</v>
      </c>
      <c r="F2882" t="s">
        <v>25</v>
      </c>
      <c r="G2882" t="s">
        <v>21</v>
      </c>
    </row>
    <row r="2883" spans="1:22" ht="140.4" x14ac:dyDescent="0.3">
      <c r="A2883" t="s">
        <v>136</v>
      </c>
      <c r="B2883" t="s">
        <v>475</v>
      </c>
      <c r="C2883" t="s">
        <v>4835</v>
      </c>
      <c r="D2883" t="s">
        <v>4837</v>
      </c>
      <c r="E2883" t="s">
        <v>136</v>
      </c>
      <c r="F2883" t="s">
        <v>21</v>
      </c>
      <c r="G2883" t="s">
        <v>21</v>
      </c>
      <c r="H2883" t="s">
        <v>50</v>
      </c>
      <c r="I2883" t="s">
        <v>35</v>
      </c>
      <c r="J2883" t="s">
        <v>24</v>
      </c>
      <c r="K2883" t="s">
        <v>25</v>
      </c>
      <c r="L2883" t="s">
        <v>21</v>
      </c>
      <c r="M2883" t="s">
        <v>47</v>
      </c>
      <c r="N2883" t="s">
        <v>21</v>
      </c>
      <c r="O2883" t="s">
        <v>21</v>
      </c>
      <c r="P2883" t="s">
        <v>27</v>
      </c>
      <c r="Q2883" t="s">
        <v>47</v>
      </c>
      <c r="R2883" t="s">
        <v>28</v>
      </c>
      <c r="S2883" t="s">
        <v>21</v>
      </c>
      <c r="T2883" t="s">
        <v>21</v>
      </c>
      <c r="U2883" t="s">
        <v>30</v>
      </c>
      <c r="V2883" s="2" t="s">
        <v>34</v>
      </c>
    </row>
    <row r="2884" spans="1:22" x14ac:dyDescent="0.3">
      <c r="A2884" t="s">
        <v>64</v>
      </c>
      <c r="B2884" t="s">
        <v>162</v>
      </c>
      <c r="C2884" t="s">
        <v>507</v>
      </c>
      <c r="D2884" t="s">
        <v>3229</v>
      </c>
      <c r="E2884" t="s">
        <v>64</v>
      </c>
      <c r="F2884" t="s">
        <v>21</v>
      </c>
      <c r="G2884" t="s">
        <v>21</v>
      </c>
      <c r="H2884" t="s">
        <v>54</v>
      </c>
      <c r="I2884" t="s">
        <v>23</v>
      </c>
      <c r="J2884" t="s">
        <v>24</v>
      </c>
      <c r="K2884" t="s">
        <v>25</v>
      </c>
      <c r="L2884" t="s">
        <v>25</v>
      </c>
      <c r="M2884" t="s">
        <v>26</v>
      </c>
      <c r="N2884" t="s">
        <v>25</v>
      </c>
      <c r="O2884" t="s">
        <v>21</v>
      </c>
      <c r="P2884" t="s">
        <v>60</v>
      </c>
      <c r="Q2884" t="s">
        <v>28</v>
      </c>
      <c r="R2884" t="s">
        <v>29</v>
      </c>
      <c r="S2884" t="s">
        <v>21</v>
      </c>
      <c r="T2884" t="s">
        <v>25</v>
      </c>
      <c r="U2884" t="s">
        <v>33</v>
      </c>
      <c r="V2884" t="s">
        <v>63</v>
      </c>
    </row>
    <row r="2885" spans="1:22" ht="140.4" x14ac:dyDescent="0.3">
      <c r="A2885" t="s">
        <v>102</v>
      </c>
      <c r="B2885" t="s">
        <v>174</v>
      </c>
      <c r="C2885" t="s">
        <v>1064</v>
      </c>
      <c r="D2885" t="s">
        <v>3765</v>
      </c>
      <c r="E2885" t="s">
        <v>102</v>
      </c>
      <c r="F2885" t="s">
        <v>21</v>
      </c>
      <c r="G2885" t="s">
        <v>21</v>
      </c>
      <c r="H2885" t="s">
        <v>22</v>
      </c>
      <c r="I2885" t="s">
        <v>35</v>
      </c>
      <c r="J2885" t="s">
        <v>24</v>
      </c>
      <c r="K2885" t="s">
        <v>25</v>
      </c>
      <c r="L2885" t="s">
        <v>25</v>
      </c>
      <c r="M2885" t="s">
        <v>26</v>
      </c>
      <c r="N2885" t="s">
        <v>25</v>
      </c>
      <c r="O2885" t="s">
        <v>21</v>
      </c>
      <c r="P2885" t="s">
        <v>27</v>
      </c>
      <c r="Q2885" t="s">
        <v>45</v>
      </c>
      <c r="R2885" t="s">
        <v>28</v>
      </c>
      <c r="S2885" t="s">
        <v>21</v>
      </c>
      <c r="T2885" t="s">
        <v>25</v>
      </c>
      <c r="U2885" t="s">
        <v>75</v>
      </c>
      <c r="V2885" s="2" t="s">
        <v>34</v>
      </c>
    </row>
    <row r="2886" spans="1:22" x14ac:dyDescent="0.3">
      <c r="A2886" t="s">
        <v>40</v>
      </c>
      <c r="B2886" t="s">
        <v>1056</v>
      </c>
      <c r="C2886" t="s">
        <v>1059</v>
      </c>
      <c r="D2886" t="s">
        <v>3400</v>
      </c>
      <c r="E2886" t="s">
        <v>40</v>
      </c>
      <c r="F2886" t="s">
        <v>25</v>
      </c>
      <c r="G2886" t="s">
        <v>21</v>
      </c>
    </row>
    <row r="2887" spans="1:22" ht="140.4" x14ac:dyDescent="0.3">
      <c r="A2887" t="s">
        <v>59</v>
      </c>
      <c r="B2887" t="s">
        <v>162</v>
      </c>
      <c r="C2887" t="s">
        <v>3520</v>
      </c>
      <c r="D2887" t="s">
        <v>3521</v>
      </c>
      <c r="E2887" t="s">
        <v>141</v>
      </c>
      <c r="F2887" t="s">
        <v>21</v>
      </c>
      <c r="G2887" t="s">
        <v>21</v>
      </c>
      <c r="H2887" t="s">
        <v>22</v>
      </c>
      <c r="I2887" t="s">
        <v>23</v>
      </c>
      <c r="J2887" t="s">
        <v>24</v>
      </c>
      <c r="K2887" t="s">
        <v>25</v>
      </c>
      <c r="L2887" t="s">
        <v>25</v>
      </c>
      <c r="M2887" t="s">
        <v>26</v>
      </c>
      <c r="N2887" t="s">
        <v>25</v>
      </c>
      <c r="O2887" t="s">
        <v>21</v>
      </c>
      <c r="P2887" t="s">
        <v>27</v>
      </c>
      <c r="Q2887" t="s">
        <v>29</v>
      </c>
      <c r="R2887" t="s">
        <v>29</v>
      </c>
      <c r="S2887" t="s">
        <v>21</v>
      </c>
      <c r="T2887" t="s">
        <v>21</v>
      </c>
      <c r="U2887" t="s">
        <v>30</v>
      </c>
      <c r="V2887" s="2" t="s">
        <v>34</v>
      </c>
    </row>
    <row r="2888" spans="1:22" ht="140.4" x14ac:dyDescent="0.3">
      <c r="A2888" t="s">
        <v>49</v>
      </c>
      <c r="B2888" t="s">
        <v>174</v>
      </c>
      <c r="C2888" t="s">
        <v>200</v>
      </c>
      <c r="D2888" t="s">
        <v>1433</v>
      </c>
      <c r="E2888" t="s">
        <v>49</v>
      </c>
      <c r="F2888" t="s">
        <v>21</v>
      </c>
      <c r="G2888" t="s">
        <v>21</v>
      </c>
      <c r="H2888" t="s">
        <v>22</v>
      </c>
      <c r="I2888" t="s">
        <v>35</v>
      </c>
      <c r="J2888" t="s">
        <v>24</v>
      </c>
      <c r="K2888" t="s">
        <v>21</v>
      </c>
      <c r="L2888" t="s">
        <v>25</v>
      </c>
      <c r="M2888" t="s">
        <v>26</v>
      </c>
      <c r="N2888" t="s">
        <v>25</v>
      </c>
      <c r="O2888" t="s">
        <v>21</v>
      </c>
      <c r="P2888" t="s">
        <v>72</v>
      </c>
      <c r="Q2888" t="s">
        <v>45</v>
      </c>
      <c r="R2888" t="s">
        <v>29</v>
      </c>
      <c r="S2888" t="s">
        <v>21</v>
      </c>
      <c r="T2888" t="s">
        <v>21</v>
      </c>
      <c r="U2888" t="s">
        <v>33</v>
      </c>
      <c r="V2888" s="2" t="s">
        <v>34</v>
      </c>
    </row>
    <row r="2889" spans="1:22" x14ac:dyDescent="0.3">
      <c r="A2889" t="s">
        <v>36</v>
      </c>
      <c r="B2889" t="s">
        <v>881</v>
      </c>
      <c r="C2889" t="s">
        <v>2278</v>
      </c>
      <c r="D2889" t="s">
        <v>2601</v>
      </c>
      <c r="E2889" t="s">
        <v>36</v>
      </c>
      <c r="F2889" t="s">
        <v>21</v>
      </c>
      <c r="G2889" t="s">
        <v>25</v>
      </c>
    </row>
    <row r="2890" spans="1:22" ht="124.8" x14ac:dyDescent="0.3">
      <c r="A2890" t="s">
        <v>39</v>
      </c>
      <c r="B2890" t="s">
        <v>162</v>
      </c>
      <c r="C2890" t="s">
        <v>691</v>
      </c>
      <c r="D2890" t="s">
        <v>692</v>
      </c>
      <c r="E2890" t="s">
        <v>39</v>
      </c>
      <c r="F2890" t="s">
        <v>21</v>
      </c>
      <c r="G2890" t="s">
        <v>21</v>
      </c>
      <c r="H2890" t="s">
        <v>22</v>
      </c>
      <c r="I2890" t="s">
        <v>23</v>
      </c>
      <c r="J2890" t="s">
        <v>24</v>
      </c>
      <c r="K2890" t="s">
        <v>25</v>
      </c>
      <c r="L2890" t="s">
        <v>25</v>
      </c>
      <c r="M2890" t="s">
        <v>28</v>
      </c>
      <c r="N2890" t="s">
        <v>25</v>
      </c>
      <c r="O2890" t="s">
        <v>21</v>
      </c>
      <c r="P2890" t="s">
        <v>27</v>
      </c>
      <c r="Q2890" t="s">
        <v>45</v>
      </c>
      <c r="R2890" t="s">
        <v>28</v>
      </c>
      <c r="S2890" t="s">
        <v>21</v>
      </c>
      <c r="T2890" t="s">
        <v>21</v>
      </c>
      <c r="U2890" t="s">
        <v>42</v>
      </c>
      <c r="V2890" s="2" t="s">
        <v>97</v>
      </c>
    </row>
    <row r="2891" spans="1:22" ht="109.2" x14ac:dyDescent="0.3">
      <c r="A2891" t="s">
        <v>141</v>
      </c>
      <c r="B2891" t="s">
        <v>174</v>
      </c>
      <c r="C2891" t="s">
        <v>1064</v>
      </c>
      <c r="D2891" t="s">
        <v>3735</v>
      </c>
      <c r="E2891" t="s">
        <v>74</v>
      </c>
      <c r="F2891" t="s">
        <v>21</v>
      </c>
      <c r="G2891" t="s">
        <v>21</v>
      </c>
      <c r="H2891" t="s">
        <v>22</v>
      </c>
      <c r="I2891" t="s">
        <v>35</v>
      </c>
      <c r="J2891" t="s">
        <v>24</v>
      </c>
      <c r="K2891" t="s">
        <v>25</v>
      </c>
      <c r="L2891" t="s">
        <v>21</v>
      </c>
      <c r="M2891" t="s">
        <v>47</v>
      </c>
      <c r="N2891" t="s">
        <v>21</v>
      </c>
      <c r="O2891" t="s">
        <v>21</v>
      </c>
      <c r="P2891" t="s">
        <v>27</v>
      </c>
      <c r="Q2891" t="s">
        <v>45</v>
      </c>
      <c r="R2891" t="s">
        <v>29</v>
      </c>
      <c r="S2891" t="s">
        <v>21</v>
      </c>
      <c r="T2891" t="s">
        <v>21</v>
      </c>
      <c r="U2891" t="s">
        <v>33</v>
      </c>
      <c r="V2891" s="2" t="s">
        <v>46</v>
      </c>
    </row>
    <row r="2892" spans="1:22" ht="140.4" x14ac:dyDescent="0.3">
      <c r="A2892" t="s">
        <v>79</v>
      </c>
      <c r="B2892" t="s">
        <v>162</v>
      </c>
      <c r="C2892" t="s">
        <v>503</v>
      </c>
      <c r="D2892" t="s">
        <v>504</v>
      </c>
      <c r="E2892" t="s">
        <v>79</v>
      </c>
      <c r="F2892" t="s">
        <v>21</v>
      </c>
      <c r="G2892" t="s">
        <v>21</v>
      </c>
      <c r="H2892" t="s">
        <v>22</v>
      </c>
      <c r="I2892" t="s">
        <v>23</v>
      </c>
      <c r="J2892" t="s">
        <v>24</v>
      </c>
      <c r="K2892" t="s">
        <v>25</v>
      </c>
      <c r="L2892" t="s">
        <v>25</v>
      </c>
      <c r="M2892" t="s">
        <v>26</v>
      </c>
      <c r="N2892" t="s">
        <v>25</v>
      </c>
      <c r="O2892" t="s">
        <v>21</v>
      </c>
      <c r="P2892" t="s">
        <v>60</v>
      </c>
      <c r="Q2892" t="s">
        <v>28</v>
      </c>
      <c r="R2892" t="s">
        <v>28</v>
      </c>
      <c r="S2892" t="s">
        <v>21</v>
      </c>
      <c r="T2892" t="s">
        <v>21</v>
      </c>
      <c r="U2892" t="s">
        <v>33</v>
      </c>
      <c r="V2892" s="2" t="s">
        <v>34</v>
      </c>
    </row>
    <row r="2893" spans="1:22" x14ac:dyDescent="0.3">
      <c r="A2893" t="s">
        <v>37</v>
      </c>
      <c r="B2893" t="s">
        <v>174</v>
      </c>
      <c r="C2893" t="s">
        <v>700</v>
      </c>
      <c r="D2893" t="s">
        <v>3482</v>
      </c>
      <c r="E2893" t="s">
        <v>37</v>
      </c>
      <c r="F2893" t="s">
        <v>21</v>
      </c>
      <c r="G2893" t="s">
        <v>21</v>
      </c>
      <c r="H2893" t="s">
        <v>22</v>
      </c>
      <c r="I2893" t="s">
        <v>35</v>
      </c>
      <c r="J2893" t="s">
        <v>24</v>
      </c>
      <c r="K2893" t="s">
        <v>21</v>
      </c>
      <c r="L2893" t="s">
        <v>21</v>
      </c>
      <c r="M2893" t="s">
        <v>47</v>
      </c>
      <c r="N2893" t="s">
        <v>21</v>
      </c>
      <c r="O2893" t="s">
        <v>21</v>
      </c>
      <c r="P2893" t="s">
        <v>27</v>
      </c>
      <c r="Q2893" t="s">
        <v>45</v>
      </c>
      <c r="R2893" t="s">
        <v>45</v>
      </c>
      <c r="S2893" t="s">
        <v>21</v>
      </c>
      <c r="T2893" t="s">
        <v>21</v>
      </c>
      <c r="U2893" t="s">
        <v>42</v>
      </c>
      <c r="V2893" t="s">
        <v>63</v>
      </c>
    </row>
    <row r="2894" spans="1:22" ht="156" x14ac:dyDescent="0.3">
      <c r="A2894" t="s">
        <v>73</v>
      </c>
      <c r="B2894" t="s">
        <v>162</v>
      </c>
      <c r="C2894" t="s">
        <v>363</v>
      </c>
      <c r="D2894" t="s">
        <v>407</v>
      </c>
      <c r="E2894" t="s">
        <v>52</v>
      </c>
      <c r="F2894" t="s">
        <v>21</v>
      </c>
      <c r="G2894" t="s">
        <v>21</v>
      </c>
      <c r="H2894" t="s">
        <v>22</v>
      </c>
      <c r="I2894" t="s">
        <v>41</v>
      </c>
      <c r="J2894" t="s">
        <v>24</v>
      </c>
      <c r="K2894" t="s">
        <v>25</v>
      </c>
      <c r="L2894" t="s">
        <v>25</v>
      </c>
      <c r="M2894" t="s">
        <v>28</v>
      </c>
      <c r="N2894" t="s">
        <v>25</v>
      </c>
      <c r="O2894" t="s">
        <v>21</v>
      </c>
      <c r="P2894" t="s">
        <v>27</v>
      </c>
      <c r="Q2894" t="s">
        <v>29</v>
      </c>
      <c r="R2894" t="s">
        <v>29</v>
      </c>
      <c r="S2894" t="s">
        <v>21</v>
      </c>
      <c r="T2894" t="s">
        <v>21</v>
      </c>
      <c r="U2894" t="s">
        <v>30</v>
      </c>
      <c r="V2894" s="2" t="s">
        <v>31</v>
      </c>
    </row>
    <row r="2895" spans="1:22" ht="156" x14ac:dyDescent="0.3">
      <c r="A2895" t="s">
        <v>73</v>
      </c>
      <c r="B2895" t="s">
        <v>162</v>
      </c>
      <c r="C2895" t="s">
        <v>363</v>
      </c>
      <c r="D2895" t="s">
        <v>403</v>
      </c>
      <c r="E2895" t="s">
        <v>52</v>
      </c>
      <c r="F2895" t="s">
        <v>21</v>
      </c>
      <c r="G2895" t="s">
        <v>21</v>
      </c>
      <c r="H2895" t="s">
        <v>22</v>
      </c>
      <c r="I2895" t="s">
        <v>41</v>
      </c>
      <c r="J2895" t="s">
        <v>24</v>
      </c>
      <c r="K2895" t="s">
        <v>25</v>
      </c>
      <c r="L2895" t="s">
        <v>25</v>
      </c>
      <c r="M2895" t="s">
        <v>28</v>
      </c>
      <c r="N2895" t="s">
        <v>25</v>
      </c>
      <c r="O2895" t="s">
        <v>21</v>
      </c>
      <c r="P2895" t="s">
        <v>27</v>
      </c>
      <c r="Q2895" t="s">
        <v>29</v>
      </c>
      <c r="R2895" t="s">
        <v>29</v>
      </c>
      <c r="S2895" t="s">
        <v>21</v>
      </c>
      <c r="T2895" t="s">
        <v>21</v>
      </c>
      <c r="U2895" t="s">
        <v>30</v>
      </c>
      <c r="V2895" s="2" t="s">
        <v>31</v>
      </c>
    </row>
    <row r="2896" spans="1:22" ht="109.2" x14ac:dyDescent="0.3">
      <c r="A2896" t="s">
        <v>36</v>
      </c>
      <c r="B2896" t="s">
        <v>1602</v>
      </c>
      <c r="C2896" t="s">
        <v>2574</v>
      </c>
      <c r="D2896" t="s">
        <v>2742</v>
      </c>
      <c r="E2896" t="s">
        <v>36</v>
      </c>
      <c r="F2896" t="s">
        <v>21</v>
      </c>
      <c r="G2896" t="s">
        <v>21</v>
      </c>
      <c r="H2896" t="s">
        <v>22</v>
      </c>
      <c r="I2896" t="s">
        <v>35</v>
      </c>
      <c r="J2896" t="s">
        <v>47</v>
      </c>
      <c r="K2896" t="s">
        <v>21</v>
      </c>
      <c r="L2896" t="s">
        <v>21</v>
      </c>
      <c r="M2896" t="s">
        <v>47</v>
      </c>
      <c r="N2896" t="s">
        <v>21</v>
      </c>
      <c r="O2896" t="s">
        <v>21</v>
      </c>
      <c r="P2896" t="s">
        <v>27</v>
      </c>
      <c r="Q2896" t="s">
        <v>45</v>
      </c>
      <c r="R2896" t="s">
        <v>45</v>
      </c>
      <c r="S2896" t="s">
        <v>21</v>
      </c>
      <c r="T2896" t="s">
        <v>21</v>
      </c>
      <c r="U2896" t="s">
        <v>33</v>
      </c>
      <c r="V2896" s="2" t="s">
        <v>66</v>
      </c>
    </row>
    <row r="2897" spans="1:22" ht="78" x14ac:dyDescent="0.3">
      <c r="A2897" t="s">
        <v>19</v>
      </c>
      <c r="B2897" t="s">
        <v>174</v>
      </c>
      <c r="C2897" t="s">
        <v>177</v>
      </c>
      <c r="D2897" t="s">
        <v>214</v>
      </c>
      <c r="E2897" t="s">
        <v>19</v>
      </c>
      <c r="F2897" t="s">
        <v>21</v>
      </c>
      <c r="G2897" t="s">
        <v>21</v>
      </c>
      <c r="H2897" t="s">
        <v>50</v>
      </c>
      <c r="I2897" t="s">
        <v>35</v>
      </c>
      <c r="J2897" t="s">
        <v>24</v>
      </c>
      <c r="K2897" t="s">
        <v>21</v>
      </c>
      <c r="L2897" t="s">
        <v>25</v>
      </c>
      <c r="M2897" t="s">
        <v>28</v>
      </c>
      <c r="N2897" t="s">
        <v>25</v>
      </c>
      <c r="O2897" t="s">
        <v>21</v>
      </c>
      <c r="P2897" t="s">
        <v>27</v>
      </c>
      <c r="Q2897" t="s">
        <v>45</v>
      </c>
      <c r="R2897" t="s">
        <v>45</v>
      </c>
      <c r="S2897" t="s">
        <v>21</v>
      </c>
      <c r="T2897" t="s">
        <v>21</v>
      </c>
      <c r="U2897" t="s">
        <v>42</v>
      </c>
      <c r="V2897" s="2" t="s">
        <v>57</v>
      </c>
    </row>
    <row r="2898" spans="1:22" ht="156" x14ac:dyDescent="0.3">
      <c r="A2898" t="s">
        <v>64</v>
      </c>
      <c r="B2898" t="s">
        <v>162</v>
      </c>
      <c r="C2898" t="s">
        <v>3123</v>
      </c>
      <c r="D2898" t="s">
        <v>3200</v>
      </c>
      <c r="E2898" t="s">
        <v>64</v>
      </c>
      <c r="F2898" t="s">
        <v>21</v>
      </c>
      <c r="G2898" t="s">
        <v>21</v>
      </c>
      <c r="H2898" t="s">
        <v>50</v>
      </c>
      <c r="I2898" t="s">
        <v>23</v>
      </c>
      <c r="J2898" t="s">
        <v>47</v>
      </c>
      <c r="K2898" t="s">
        <v>25</v>
      </c>
      <c r="L2898" t="s">
        <v>25</v>
      </c>
      <c r="M2898" t="s">
        <v>38</v>
      </c>
      <c r="N2898" t="s">
        <v>25</v>
      </c>
      <c r="O2898" t="s">
        <v>21</v>
      </c>
      <c r="P2898" s="2" t="s">
        <v>100</v>
      </c>
      <c r="Q2898" t="s">
        <v>45</v>
      </c>
      <c r="R2898" t="s">
        <v>28</v>
      </c>
      <c r="S2898" t="s">
        <v>25</v>
      </c>
      <c r="T2898" t="s">
        <v>25</v>
      </c>
      <c r="U2898" t="s">
        <v>30</v>
      </c>
      <c r="V2898" s="2" t="s">
        <v>31</v>
      </c>
    </row>
    <row r="2899" spans="1:22" x14ac:dyDescent="0.3">
      <c r="A2899" t="s">
        <v>59</v>
      </c>
      <c r="B2899" t="s">
        <v>3366</v>
      </c>
      <c r="C2899" t="s">
        <v>3593</v>
      </c>
      <c r="D2899" t="s">
        <v>3614</v>
      </c>
      <c r="E2899" t="s">
        <v>59</v>
      </c>
      <c r="F2899" t="s">
        <v>21</v>
      </c>
      <c r="G2899" t="s">
        <v>25</v>
      </c>
    </row>
    <row r="2900" spans="1:22" ht="140.4" x14ac:dyDescent="0.3">
      <c r="A2900" t="s">
        <v>104</v>
      </c>
      <c r="B2900" t="s">
        <v>890</v>
      </c>
      <c r="C2900" t="s">
        <v>1169</v>
      </c>
      <c r="D2900" t="s">
        <v>2563</v>
      </c>
      <c r="E2900" t="s">
        <v>104</v>
      </c>
      <c r="F2900" t="s">
        <v>21</v>
      </c>
      <c r="G2900" t="s">
        <v>21</v>
      </c>
      <c r="H2900" t="s">
        <v>22</v>
      </c>
      <c r="I2900" t="s">
        <v>23</v>
      </c>
      <c r="J2900" t="s">
        <v>24</v>
      </c>
      <c r="K2900" t="s">
        <v>25</v>
      </c>
      <c r="L2900" t="s">
        <v>25</v>
      </c>
      <c r="M2900" t="s">
        <v>38</v>
      </c>
      <c r="N2900" t="s">
        <v>25</v>
      </c>
      <c r="O2900" t="s">
        <v>21</v>
      </c>
      <c r="P2900" t="s">
        <v>27</v>
      </c>
      <c r="Q2900" t="s">
        <v>28</v>
      </c>
      <c r="R2900" t="s">
        <v>29</v>
      </c>
      <c r="S2900" t="s">
        <v>21</v>
      </c>
      <c r="T2900" t="s">
        <v>21</v>
      </c>
      <c r="U2900" t="s">
        <v>33</v>
      </c>
      <c r="V2900" s="2" t="s">
        <v>34</v>
      </c>
    </row>
    <row r="2901" spans="1:22" ht="62.4" x14ac:dyDescent="0.3">
      <c r="A2901" t="s">
        <v>61</v>
      </c>
      <c r="B2901" t="s">
        <v>1190</v>
      </c>
      <c r="C2901" t="s">
        <v>1191</v>
      </c>
      <c r="D2901" t="s">
        <v>1237</v>
      </c>
      <c r="E2901" t="s">
        <v>61</v>
      </c>
      <c r="F2901" t="s">
        <v>21</v>
      </c>
      <c r="G2901" t="s">
        <v>21</v>
      </c>
      <c r="H2901" t="s">
        <v>22</v>
      </c>
      <c r="I2901" t="s">
        <v>35</v>
      </c>
      <c r="J2901" t="s">
        <v>24</v>
      </c>
      <c r="K2901" t="s">
        <v>21</v>
      </c>
      <c r="L2901" t="s">
        <v>25</v>
      </c>
      <c r="M2901" t="s">
        <v>26</v>
      </c>
      <c r="N2901" t="s">
        <v>21</v>
      </c>
      <c r="O2901" t="s">
        <v>21</v>
      </c>
      <c r="P2901" t="s">
        <v>27</v>
      </c>
      <c r="Q2901" t="s">
        <v>45</v>
      </c>
      <c r="R2901" t="s">
        <v>28</v>
      </c>
      <c r="S2901" t="s">
        <v>21</v>
      </c>
      <c r="T2901" t="s">
        <v>21</v>
      </c>
      <c r="U2901" t="s">
        <v>42</v>
      </c>
      <c r="V2901" s="2" t="s">
        <v>48</v>
      </c>
    </row>
    <row r="2902" spans="1:22" x14ac:dyDescent="0.3">
      <c r="A2902" t="s">
        <v>70</v>
      </c>
      <c r="B2902" t="s">
        <v>1056</v>
      </c>
      <c r="C2902" t="s">
        <v>1059</v>
      </c>
      <c r="D2902" t="s">
        <v>4184</v>
      </c>
      <c r="E2902" t="s">
        <v>70</v>
      </c>
      <c r="F2902" t="s">
        <v>25</v>
      </c>
      <c r="G2902" t="s">
        <v>25</v>
      </c>
    </row>
    <row r="2903" spans="1:22" ht="140.4" x14ac:dyDescent="0.3">
      <c r="A2903" t="s">
        <v>19</v>
      </c>
      <c r="B2903" t="s">
        <v>162</v>
      </c>
      <c r="C2903" t="s">
        <v>181</v>
      </c>
      <c r="D2903" t="s">
        <v>216</v>
      </c>
      <c r="E2903" t="s">
        <v>36</v>
      </c>
      <c r="F2903" t="s">
        <v>21</v>
      </c>
      <c r="G2903" t="s">
        <v>21</v>
      </c>
      <c r="H2903" t="s">
        <v>22</v>
      </c>
      <c r="I2903" t="s">
        <v>23</v>
      </c>
      <c r="J2903" t="s">
        <v>24</v>
      </c>
      <c r="K2903" t="s">
        <v>25</v>
      </c>
      <c r="L2903" t="s">
        <v>25</v>
      </c>
      <c r="M2903" t="s">
        <v>28</v>
      </c>
      <c r="N2903" t="s">
        <v>25</v>
      </c>
      <c r="O2903" t="s">
        <v>21</v>
      </c>
      <c r="P2903" t="s">
        <v>27</v>
      </c>
      <c r="Q2903" t="s">
        <v>28</v>
      </c>
      <c r="R2903" t="s">
        <v>29</v>
      </c>
      <c r="S2903" t="s">
        <v>21</v>
      </c>
      <c r="T2903" t="s">
        <v>21</v>
      </c>
      <c r="U2903" t="s">
        <v>33</v>
      </c>
      <c r="V2903" s="2" t="s">
        <v>34</v>
      </c>
    </row>
    <row r="2904" spans="1:22" x14ac:dyDescent="0.3">
      <c r="A2904" t="s">
        <v>67</v>
      </c>
      <c r="B2904" t="s">
        <v>284</v>
      </c>
      <c r="C2904" t="s">
        <v>472</v>
      </c>
      <c r="D2904" t="s">
        <v>2545</v>
      </c>
      <c r="E2904" t="s">
        <v>67</v>
      </c>
      <c r="F2904" t="s">
        <v>21</v>
      </c>
      <c r="G2904" t="s">
        <v>25</v>
      </c>
    </row>
    <row r="2905" spans="1:22" ht="109.2" x14ac:dyDescent="0.3">
      <c r="A2905" t="s">
        <v>74</v>
      </c>
      <c r="B2905" t="s">
        <v>174</v>
      </c>
      <c r="C2905" t="s">
        <v>1176</v>
      </c>
      <c r="D2905" t="s">
        <v>4092</v>
      </c>
      <c r="E2905" t="s">
        <v>74</v>
      </c>
      <c r="F2905" t="s">
        <v>21</v>
      </c>
      <c r="G2905" t="s">
        <v>21</v>
      </c>
      <c r="H2905" t="s">
        <v>22</v>
      </c>
      <c r="I2905" t="s">
        <v>23</v>
      </c>
      <c r="J2905" t="s">
        <v>24</v>
      </c>
      <c r="K2905" t="s">
        <v>21</v>
      </c>
      <c r="L2905" t="s">
        <v>25</v>
      </c>
      <c r="M2905" t="s">
        <v>26</v>
      </c>
      <c r="N2905" t="s">
        <v>25</v>
      </c>
      <c r="O2905" t="s">
        <v>21</v>
      </c>
      <c r="P2905" t="s">
        <v>27</v>
      </c>
      <c r="Q2905" t="s">
        <v>28</v>
      </c>
      <c r="R2905" t="s">
        <v>28</v>
      </c>
      <c r="S2905" t="s">
        <v>21</v>
      </c>
      <c r="T2905" t="s">
        <v>25</v>
      </c>
      <c r="U2905" t="s">
        <v>30</v>
      </c>
      <c r="V2905" s="2" t="s">
        <v>66</v>
      </c>
    </row>
    <row r="2906" spans="1:22" ht="156" x14ac:dyDescent="0.3">
      <c r="A2906" t="s">
        <v>71</v>
      </c>
      <c r="B2906" t="s">
        <v>890</v>
      </c>
      <c r="C2906" t="s">
        <v>1169</v>
      </c>
      <c r="D2906" t="s">
        <v>2876</v>
      </c>
      <c r="E2906" t="s">
        <v>71</v>
      </c>
      <c r="F2906" t="s">
        <v>21</v>
      </c>
      <c r="G2906" t="s">
        <v>21</v>
      </c>
      <c r="H2906" t="s">
        <v>54</v>
      </c>
      <c r="I2906" t="s">
        <v>35</v>
      </c>
      <c r="J2906" t="s">
        <v>24</v>
      </c>
      <c r="K2906" t="s">
        <v>25</v>
      </c>
      <c r="L2906" t="s">
        <v>25</v>
      </c>
      <c r="M2906" t="s">
        <v>38</v>
      </c>
      <c r="N2906" t="s">
        <v>25</v>
      </c>
      <c r="O2906" t="s">
        <v>21</v>
      </c>
      <c r="P2906" t="s">
        <v>27</v>
      </c>
      <c r="Q2906" t="s">
        <v>45</v>
      </c>
      <c r="R2906" t="s">
        <v>29</v>
      </c>
      <c r="S2906" t="s">
        <v>21</v>
      </c>
      <c r="T2906" t="s">
        <v>21</v>
      </c>
      <c r="U2906" t="s">
        <v>33</v>
      </c>
      <c r="V2906" s="2" t="s">
        <v>31</v>
      </c>
    </row>
    <row r="2907" spans="1:22" ht="140.4" x14ac:dyDescent="0.3">
      <c r="A2907" t="s">
        <v>40</v>
      </c>
      <c r="B2907" t="s">
        <v>162</v>
      </c>
      <c r="C2907" t="s">
        <v>513</v>
      </c>
      <c r="D2907" t="s">
        <v>3330</v>
      </c>
      <c r="E2907" t="s">
        <v>40</v>
      </c>
      <c r="F2907" t="s">
        <v>21</v>
      </c>
      <c r="G2907" t="s">
        <v>21</v>
      </c>
      <c r="H2907" t="s">
        <v>22</v>
      </c>
      <c r="I2907" t="s">
        <v>23</v>
      </c>
      <c r="J2907" t="s">
        <v>24</v>
      </c>
      <c r="K2907" t="s">
        <v>25</v>
      </c>
      <c r="L2907" t="s">
        <v>25</v>
      </c>
      <c r="M2907" t="s">
        <v>38</v>
      </c>
      <c r="N2907" t="s">
        <v>25</v>
      </c>
      <c r="O2907" t="s">
        <v>21</v>
      </c>
      <c r="P2907" t="s">
        <v>27</v>
      </c>
      <c r="Q2907" t="s">
        <v>28</v>
      </c>
      <c r="R2907" t="s">
        <v>29</v>
      </c>
      <c r="S2907" t="s">
        <v>25</v>
      </c>
      <c r="T2907" t="s">
        <v>25</v>
      </c>
      <c r="U2907" t="s">
        <v>75</v>
      </c>
      <c r="V2907" s="2" t="s">
        <v>34</v>
      </c>
    </row>
    <row r="2908" spans="1:22" x14ac:dyDescent="0.3">
      <c r="A2908" t="s">
        <v>64</v>
      </c>
      <c r="B2908" t="s">
        <v>162</v>
      </c>
      <c r="C2908" t="s">
        <v>513</v>
      </c>
      <c r="D2908" t="s">
        <v>3226</v>
      </c>
      <c r="E2908" t="s">
        <v>64</v>
      </c>
      <c r="F2908" t="s">
        <v>25</v>
      </c>
      <c r="G2908" t="s">
        <v>21</v>
      </c>
    </row>
    <row r="2909" spans="1:22" ht="140.4" x14ac:dyDescent="0.3">
      <c r="A2909" t="s">
        <v>71</v>
      </c>
      <c r="B2909" t="s">
        <v>890</v>
      </c>
      <c r="C2909" t="s">
        <v>1169</v>
      </c>
      <c r="D2909" t="s">
        <v>2852</v>
      </c>
      <c r="E2909" t="s">
        <v>71</v>
      </c>
      <c r="F2909" t="s">
        <v>21</v>
      </c>
      <c r="G2909" t="s">
        <v>21</v>
      </c>
      <c r="H2909" t="s">
        <v>54</v>
      </c>
      <c r="I2909" t="s">
        <v>23</v>
      </c>
      <c r="J2909" t="s">
        <v>24</v>
      </c>
      <c r="K2909" t="s">
        <v>25</v>
      </c>
      <c r="L2909" t="s">
        <v>25</v>
      </c>
      <c r="M2909" t="s">
        <v>26</v>
      </c>
      <c r="N2909" t="s">
        <v>25</v>
      </c>
      <c r="O2909" t="s">
        <v>21</v>
      </c>
      <c r="P2909" t="s">
        <v>27</v>
      </c>
      <c r="Q2909" t="s">
        <v>29</v>
      </c>
      <c r="R2909" t="s">
        <v>29</v>
      </c>
      <c r="S2909" t="s">
        <v>25</v>
      </c>
      <c r="T2909" t="s">
        <v>25</v>
      </c>
      <c r="U2909" t="s">
        <v>75</v>
      </c>
      <c r="V2909" s="2" t="s">
        <v>34</v>
      </c>
    </row>
    <row r="2910" spans="1:22" ht="156" x14ac:dyDescent="0.3">
      <c r="A2910" t="s">
        <v>73</v>
      </c>
      <c r="B2910" t="s">
        <v>162</v>
      </c>
      <c r="C2910" t="s">
        <v>363</v>
      </c>
      <c r="D2910" t="s">
        <v>402</v>
      </c>
      <c r="E2910" t="s">
        <v>52</v>
      </c>
      <c r="F2910" t="s">
        <v>21</v>
      </c>
      <c r="G2910" t="s">
        <v>21</v>
      </c>
      <c r="H2910" t="s">
        <v>22</v>
      </c>
      <c r="I2910" t="s">
        <v>41</v>
      </c>
      <c r="J2910" t="s">
        <v>24</v>
      </c>
      <c r="K2910" t="s">
        <v>25</v>
      </c>
      <c r="L2910" t="s">
        <v>25</v>
      </c>
      <c r="M2910" t="s">
        <v>28</v>
      </c>
      <c r="N2910" t="s">
        <v>25</v>
      </c>
      <c r="O2910" t="s">
        <v>21</v>
      </c>
      <c r="P2910" t="s">
        <v>27</v>
      </c>
      <c r="Q2910" t="s">
        <v>45</v>
      </c>
      <c r="R2910" t="s">
        <v>28</v>
      </c>
      <c r="S2910" t="s">
        <v>21</v>
      </c>
      <c r="T2910" t="s">
        <v>21</v>
      </c>
      <c r="U2910" t="s">
        <v>30</v>
      </c>
      <c r="V2910" s="2" t="s">
        <v>31</v>
      </c>
    </row>
    <row r="2911" spans="1:22" ht="62.4" x14ac:dyDescent="0.3">
      <c r="A2911" t="s">
        <v>56</v>
      </c>
      <c r="B2911" t="s">
        <v>1602</v>
      </c>
      <c r="C2911" t="s">
        <v>2147</v>
      </c>
      <c r="D2911" t="s">
        <v>2151</v>
      </c>
      <c r="E2911" t="s">
        <v>56</v>
      </c>
      <c r="F2911" t="s">
        <v>21</v>
      </c>
      <c r="G2911" t="s">
        <v>21</v>
      </c>
      <c r="H2911" t="s">
        <v>22</v>
      </c>
      <c r="I2911" t="s">
        <v>23</v>
      </c>
      <c r="J2911" t="s">
        <v>24</v>
      </c>
      <c r="K2911" t="s">
        <v>21</v>
      </c>
      <c r="L2911" t="s">
        <v>25</v>
      </c>
      <c r="M2911" t="s">
        <v>26</v>
      </c>
      <c r="N2911" t="s">
        <v>21</v>
      </c>
      <c r="O2911" t="s">
        <v>21</v>
      </c>
      <c r="P2911" t="s">
        <v>27</v>
      </c>
      <c r="Q2911" t="s">
        <v>28</v>
      </c>
      <c r="R2911" t="s">
        <v>29</v>
      </c>
      <c r="S2911" t="s">
        <v>25</v>
      </c>
      <c r="T2911" t="s">
        <v>25</v>
      </c>
      <c r="U2911" t="s">
        <v>30</v>
      </c>
      <c r="V2911" s="2" t="s">
        <v>48</v>
      </c>
    </row>
    <row r="2912" spans="1:22" ht="140.4" x14ac:dyDescent="0.3">
      <c r="A2912" t="s">
        <v>19</v>
      </c>
      <c r="B2912" t="s">
        <v>162</v>
      </c>
      <c r="C2912" t="s">
        <v>181</v>
      </c>
      <c r="D2912" t="s">
        <v>213</v>
      </c>
      <c r="E2912" t="s">
        <v>58</v>
      </c>
      <c r="F2912" t="s">
        <v>21</v>
      </c>
      <c r="G2912" t="s">
        <v>21</v>
      </c>
      <c r="H2912" t="s">
        <v>22</v>
      </c>
      <c r="I2912" t="s">
        <v>23</v>
      </c>
      <c r="J2912" t="s">
        <v>24</v>
      </c>
      <c r="K2912" t="s">
        <v>25</v>
      </c>
      <c r="L2912" t="s">
        <v>25</v>
      </c>
      <c r="M2912" t="s">
        <v>26</v>
      </c>
      <c r="N2912" t="s">
        <v>25</v>
      </c>
      <c r="O2912" t="s">
        <v>21</v>
      </c>
      <c r="P2912" t="s">
        <v>27</v>
      </c>
      <c r="Q2912" t="s">
        <v>28</v>
      </c>
      <c r="R2912" t="s">
        <v>29</v>
      </c>
      <c r="S2912" t="s">
        <v>21</v>
      </c>
      <c r="T2912" t="s">
        <v>21</v>
      </c>
      <c r="U2912" t="s">
        <v>33</v>
      </c>
      <c r="V2912" s="2" t="s">
        <v>34</v>
      </c>
    </row>
    <row r="2913" spans="1:22" ht="93.6" x14ac:dyDescent="0.3">
      <c r="A2913" t="s">
        <v>58</v>
      </c>
      <c r="B2913" t="s">
        <v>311</v>
      </c>
      <c r="C2913" t="s">
        <v>597</v>
      </c>
      <c r="D2913" t="s">
        <v>3040</v>
      </c>
      <c r="E2913" t="s">
        <v>58</v>
      </c>
      <c r="F2913" t="s">
        <v>21</v>
      </c>
      <c r="G2913" t="s">
        <v>21</v>
      </c>
      <c r="H2913" t="s">
        <v>50</v>
      </c>
      <c r="I2913" t="s">
        <v>23</v>
      </c>
      <c r="J2913" t="s">
        <v>24</v>
      </c>
      <c r="K2913" t="s">
        <v>21</v>
      </c>
      <c r="L2913" t="s">
        <v>25</v>
      </c>
      <c r="M2913" t="s">
        <v>28</v>
      </c>
      <c r="N2913" t="s">
        <v>21</v>
      </c>
      <c r="O2913" t="s">
        <v>21</v>
      </c>
      <c r="P2913" t="s">
        <v>27</v>
      </c>
      <c r="Q2913" t="s">
        <v>28</v>
      </c>
      <c r="R2913" t="s">
        <v>29</v>
      </c>
      <c r="S2913" t="s">
        <v>21</v>
      </c>
      <c r="T2913" t="s">
        <v>25</v>
      </c>
      <c r="U2913" t="s">
        <v>33</v>
      </c>
      <c r="V2913" s="2" t="s">
        <v>51</v>
      </c>
    </row>
    <row r="2914" spans="1:22" ht="140.4" x14ac:dyDescent="0.3">
      <c r="A2914" t="s">
        <v>71</v>
      </c>
      <c r="B2914" t="s">
        <v>890</v>
      </c>
      <c r="C2914" t="s">
        <v>927</v>
      </c>
      <c r="D2914" t="s">
        <v>2903</v>
      </c>
      <c r="E2914" t="s">
        <v>71</v>
      </c>
      <c r="F2914" t="s">
        <v>21</v>
      </c>
      <c r="G2914" t="s">
        <v>21</v>
      </c>
      <c r="H2914" t="s">
        <v>54</v>
      </c>
      <c r="I2914" t="s">
        <v>35</v>
      </c>
      <c r="J2914" t="s">
        <v>24</v>
      </c>
      <c r="K2914" t="s">
        <v>25</v>
      </c>
      <c r="L2914" t="s">
        <v>21</v>
      </c>
      <c r="M2914" t="s">
        <v>38</v>
      </c>
      <c r="N2914" t="s">
        <v>25</v>
      </c>
      <c r="O2914" t="s">
        <v>21</v>
      </c>
      <c r="P2914" t="s">
        <v>27</v>
      </c>
      <c r="Q2914" t="s">
        <v>45</v>
      </c>
      <c r="R2914" t="s">
        <v>29</v>
      </c>
      <c r="S2914" t="s">
        <v>21</v>
      </c>
      <c r="T2914" t="s">
        <v>21</v>
      </c>
      <c r="U2914" t="s">
        <v>33</v>
      </c>
      <c r="V2914" s="2" t="s">
        <v>34</v>
      </c>
    </row>
    <row r="2915" spans="1:22" ht="156" x14ac:dyDescent="0.3">
      <c r="A2915" t="s">
        <v>150</v>
      </c>
      <c r="B2915" t="s">
        <v>475</v>
      </c>
      <c r="C2915" t="s">
        <v>1000</v>
      </c>
      <c r="D2915" t="s">
        <v>5201</v>
      </c>
      <c r="E2915" t="s">
        <v>150</v>
      </c>
      <c r="F2915" t="s">
        <v>21</v>
      </c>
      <c r="G2915" t="s">
        <v>21</v>
      </c>
      <c r="H2915" t="s">
        <v>22</v>
      </c>
      <c r="I2915" t="s">
        <v>35</v>
      </c>
      <c r="J2915" t="s">
        <v>24</v>
      </c>
      <c r="K2915" t="s">
        <v>25</v>
      </c>
      <c r="L2915" t="s">
        <v>25</v>
      </c>
      <c r="M2915" t="s">
        <v>38</v>
      </c>
      <c r="N2915" t="s">
        <v>25</v>
      </c>
      <c r="O2915" t="s">
        <v>21</v>
      </c>
      <c r="P2915" t="s">
        <v>27</v>
      </c>
      <c r="Q2915" t="s">
        <v>28</v>
      </c>
      <c r="R2915" t="s">
        <v>29</v>
      </c>
      <c r="S2915" t="s">
        <v>21</v>
      </c>
      <c r="T2915" t="s">
        <v>21</v>
      </c>
      <c r="U2915" t="s">
        <v>42</v>
      </c>
      <c r="V2915" s="2" t="s">
        <v>31</v>
      </c>
    </row>
    <row r="2916" spans="1:22" x14ac:dyDescent="0.3">
      <c r="A2916" t="s">
        <v>32</v>
      </c>
      <c r="B2916" t="s">
        <v>1733</v>
      </c>
      <c r="C2916" t="s">
        <v>1859</v>
      </c>
      <c r="D2916" t="s">
        <v>1860</v>
      </c>
      <c r="E2916" t="s">
        <v>32</v>
      </c>
      <c r="F2916" t="s">
        <v>21</v>
      </c>
      <c r="G2916" t="s">
        <v>25</v>
      </c>
    </row>
    <row r="2917" spans="1:22" ht="140.4" x14ac:dyDescent="0.3">
      <c r="A2917" t="s">
        <v>83</v>
      </c>
      <c r="B2917" t="s">
        <v>3634</v>
      </c>
      <c r="C2917" t="s">
        <v>3637</v>
      </c>
      <c r="D2917" t="s">
        <v>5049</v>
      </c>
      <c r="E2917" t="s">
        <v>83</v>
      </c>
      <c r="F2917" t="s">
        <v>21</v>
      </c>
      <c r="G2917" t="s">
        <v>21</v>
      </c>
      <c r="H2917" t="s">
        <v>22</v>
      </c>
      <c r="I2917" t="s">
        <v>35</v>
      </c>
      <c r="J2917" t="s">
        <v>24</v>
      </c>
      <c r="K2917" t="s">
        <v>25</v>
      </c>
      <c r="L2917" t="s">
        <v>21</v>
      </c>
      <c r="M2917" t="s">
        <v>28</v>
      </c>
      <c r="N2917" t="s">
        <v>21</v>
      </c>
      <c r="O2917" t="s">
        <v>21</v>
      </c>
      <c r="P2917" t="s">
        <v>27</v>
      </c>
      <c r="Q2917" t="s">
        <v>45</v>
      </c>
      <c r="R2917" t="s">
        <v>45</v>
      </c>
      <c r="S2917" t="s">
        <v>21</v>
      </c>
      <c r="T2917" t="s">
        <v>21</v>
      </c>
      <c r="U2917" t="s">
        <v>42</v>
      </c>
      <c r="V2917" s="2" t="s">
        <v>34</v>
      </c>
    </row>
    <row r="2918" spans="1:22" ht="156" x14ac:dyDescent="0.3">
      <c r="A2918" t="s">
        <v>74</v>
      </c>
      <c r="B2918" t="s">
        <v>1733</v>
      </c>
      <c r="C2918" t="s">
        <v>2430</v>
      </c>
      <c r="D2918" t="s">
        <v>4056</v>
      </c>
      <c r="E2918" t="s">
        <v>74</v>
      </c>
      <c r="F2918" t="s">
        <v>21</v>
      </c>
      <c r="G2918" t="s">
        <v>21</v>
      </c>
      <c r="H2918" t="s">
        <v>22</v>
      </c>
      <c r="I2918" t="s">
        <v>41</v>
      </c>
      <c r="J2918" t="s">
        <v>24</v>
      </c>
      <c r="K2918" t="s">
        <v>25</v>
      </c>
      <c r="L2918" t="s">
        <v>25</v>
      </c>
      <c r="M2918" t="s">
        <v>38</v>
      </c>
      <c r="N2918" t="s">
        <v>25</v>
      </c>
      <c r="O2918" t="s">
        <v>21</v>
      </c>
      <c r="P2918" t="s">
        <v>27</v>
      </c>
      <c r="Q2918" t="s">
        <v>29</v>
      </c>
      <c r="R2918" t="s">
        <v>29</v>
      </c>
      <c r="S2918" t="s">
        <v>21</v>
      </c>
      <c r="T2918" t="s">
        <v>25</v>
      </c>
      <c r="U2918" t="s">
        <v>75</v>
      </c>
      <c r="V2918" s="2" t="s">
        <v>31</v>
      </c>
    </row>
    <row r="2919" spans="1:22" ht="156" x14ac:dyDescent="0.3">
      <c r="A2919" t="s">
        <v>56</v>
      </c>
      <c r="B2919" t="s">
        <v>1861</v>
      </c>
      <c r="C2919" t="s">
        <v>1870</v>
      </c>
      <c r="D2919" t="s">
        <v>2137</v>
      </c>
      <c r="E2919" t="s">
        <v>36</v>
      </c>
      <c r="F2919" t="s">
        <v>21</v>
      </c>
      <c r="G2919" t="s">
        <v>21</v>
      </c>
      <c r="H2919" t="s">
        <v>22</v>
      </c>
      <c r="I2919" t="s">
        <v>23</v>
      </c>
      <c r="J2919" t="s">
        <v>24</v>
      </c>
      <c r="K2919" t="s">
        <v>25</v>
      </c>
      <c r="L2919" t="s">
        <v>25</v>
      </c>
      <c r="M2919" t="s">
        <v>38</v>
      </c>
      <c r="N2919" t="s">
        <v>25</v>
      </c>
      <c r="O2919" t="s">
        <v>21</v>
      </c>
      <c r="P2919" t="s">
        <v>27</v>
      </c>
      <c r="Q2919" t="s">
        <v>28</v>
      </c>
      <c r="R2919" t="s">
        <v>29</v>
      </c>
      <c r="S2919" t="s">
        <v>21</v>
      </c>
      <c r="T2919" t="s">
        <v>21</v>
      </c>
      <c r="U2919" t="s">
        <v>42</v>
      </c>
      <c r="V2919" s="2" t="s">
        <v>31</v>
      </c>
    </row>
    <row r="2920" spans="1:22" ht="46.8" x14ac:dyDescent="0.3">
      <c r="A2920" t="s">
        <v>49</v>
      </c>
      <c r="B2920" t="s">
        <v>1190</v>
      </c>
      <c r="C2920" t="s">
        <v>1539</v>
      </c>
      <c r="D2920" t="s">
        <v>1543</v>
      </c>
      <c r="E2920" t="s">
        <v>49</v>
      </c>
      <c r="F2920" t="s">
        <v>21</v>
      </c>
      <c r="G2920" t="s">
        <v>21</v>
      </c>
      <c r="H2920" t="s">
        <v>22</v>
      </c>
      <c r="I2920" t="s">
        <v>35</v>
      </c>
      <c r="J2920" t="s">
        <v>47</v>
      </c>
      <c r="K2920" t="s">
        <v>21</v>
      </c>
      <c r="L2920" t="s">
        <v>21</v>
      </c>
      <c r="M2920" t="s">
        <v>47</v>
      </c>
      <c r="N2920" t="s">
        <v>21</v>
      </c>
      <c r="O2920" t="s">
        <v>21</v>
      </c>
      <c r="P2920" t="s">
        <v>27</v>
      </c>
      <c r="Q2920" t="s">
        <v>47</v>
      </c>
      <c r="R2920" t="s">
        <v>45</v>
      </c>
      <c r="S2920" t="s">
        <v>21</v>
      </c>
      <c r="T2920" t="s">
        <v>21</v>
      </c>
      <c r="U2920" t="s">
        <v>42</v>
      </c>
      <c r="V2920" s="2" t="s">
        <v>81</v>
      </c>
    </row>
    <row r="2921" spans="1:22" ht="140.4" x14ac:dyDescent="0.3">
      <c r="A2921" t="s">
        <v>19</v>
      </c>
      <c r="B2921" t="s">
        <v>162</v>
      </c>
      <c r="C2921" t="s">
        <v>181</v>
      </c>
      <c r="D2921" t="s">
        <v>212</v>
      </c>
      <c r="E2921" t="s">
        <v>52</v>
      </c>
      <c r="F2921" t="s">
        <v>21</v>
      </c>
      <c r="G2921" t="s">
        <v>21</v>
      </c>
      <c r="H2921" t="s">
        <v>22</v>
      </c>
      <c r="I2921" t="s">
        <v>23</v>
      </c>
      <c r="J2921" t="s">
        <v>24</v>
      </c>
      <c r="K2921" t="s">
        <v>25</v>
      </c>
      <c r="L2921" t="s">
        <v>25</v>
      </c>
      <c r="M2921" t="s">
        <v>28</v>
      </c>
      <c r="N2921" t="s">
        <v>25</v>
      </c>
      <c r="O2921" t="s">
        <v>21</v>
      </c>
      <c r="P2921" t="s">
        <v>27</v>
      </c>
      <c r="Q2921" t="s">
        <v>28</v>
      </c>
      <c r="R2921" t="s">
        <v>29</v>
      </c>
      <c r="S2921" t="s">
        <v>21</v>
      </c>
      <c r="T2921" t="s">
        <v>21</v>
      </c>
      <c r="U2921" t="s">
        <v>30</v>
      </c>
      <c r="V2921" s="2" t="s">
        <v>34</v>
      </c>
    </row>
    <row r="2922" spans="1:22" ht="140.4" x14ac:dyDescent="0.3">
      <c r="A2922" t="s">
        <v>79</v>
      </c>
      <c r="B2922" t="s">
        <v>478</v>
      </c>
      <c r="C2922" t="s">
        <v>558</v>
      </c>
      <c r="D2922" t="s">
        <v>592</v>
      </c>
      <c r="E2922" t="s">
        <v>79</v>
      </c>
      <c r="F2922" t="s">
        <v>21</v>
      </c>
      <c r="G2922" t="s">
        <v>21</v>
      </c>
      <c r="H2922" t="s">
        <v>22</v>
      </c>
      <c r="I2922" t="s">
        <v>23</v>
      </c>
      <c r="J2922" t="s">
        <v>24</v>
      </c>
      <c r="K2922" t="s">
        <v>25</v>
      </c>
      <c r="L2922" t="s">
        <v>25</v>
      </c>
      <c r="M2922" t="s">
        <v>26</v>
      </c>
      <c r="N2922" t="s">
        <v>25</v>
      </c>
      <c r="O2922" t="s">
        <v>21</v>
      </c>
      <c r="P2922" t="s">
        <v>27</v>
      </c>
      <c r="Q2922" t="s">
        <v>28</v>
      </c>
      <c r="R2922" t="s">
        <v>29</v>
      </c>
      <c r="S2922" t="s">
        <v>21</v>
      </c>
      <c r="T2922" t="s">
        <v>21</v>
      </c>
      <c r="U2922" t="s">
        <v>30</v>
      </c>
      <c r="V2922" s="2" t="s">
        <v>34</v>
      </c>
    </row>
    <row r="2923" spans="1:22" ht="109.2" x14ac:dyDescent="0.3">
      <c r="A2923" t="s">
        <v>62</v>
      </c>
      <c r="B2923" t="s">
        <v>174</v>
      </c>
      <c r="C2923" t="s">
        <v>175</v>
      </c>
      <c r="D2923" t="s">
        <v>1676</v>
      </c>
      <c r="E2923" t="s">
        <v>62</v>
      </c>
      <c r="F2923" t="s">
        <v>21</v>
      </c>
      <c r="G2923" t="s">
        <v>21</v>
      </c>
      <c r="H2923" t="s">
        <v>22</v>
      </c>
      <c r="I2923" t="s">
        <v>35</v>
      </c>
      <c r="J2923" t="s">
        <v>24</v>
      </c>
      <c r="K2923" t="s">
        <v>25</v>
      </c>
      <c r="L2923" t="s">
        <v>25</v>
      </c>
      <c r="M2923" t="s">
        <v>26</v>
      </c>
      <c r="N2923" t="s">
        <v>25</v>
      </c>
      <c r="O2923" t="s">
        <v>21</v>
      </c>
      <c r="P2923" t="s">
        <v>27</v>
      </c>
      <c r="Q2923" t="s">
        <v>28</v>
      </c>
      <c r="R2923" t="s">
        <v>28</v>
      </c>
      <c r="S2923" t="s">
        <v>21</v>
      </c>
      <c r="T2923" t="s">
        <v>21</v>
      </c>
      <c r="U2923" t="s">
        <v>33</v>
      </c>
      <c r="V2923" s="2" t="s">
        <v>66</v>
      </c>
    </row>
    <row r="2924" spans="1:22" ht="140.4" x14ac:dyDescent="0.3">
      <c r="A2924" t="s">
        <v>49</v>
      </c>
      <c r="B2924" t="s">
        <v>174</v>
      </c>
      <c r="C2924" t="s">
        <v>1376</v>
      </c>
      <c r="D2924" t="s">
        <v>1528</v>
      </c>
      <c r="E2924" t="s">
        <v>49</v>
      </c>
      <c r="F2924" t="s">
        <v>21</v>
      </c>
      <c r="G2924" t="s">
        <v>21</v>
      </c>
      <c r="H2924" t="s">
        <v>22</v>
      </c>
      <c r="I2924" t="s">
        <v>35</v>
      </c>
      <c r="J2924" t="s">
        <v>24</v>
      </c>
      <c r="K2924" t="s">
        <v>25</v>
      </c>
      <c r="L2924" t="s">
        <v>25</v>
      </c>
      <c r="M2924" t="s">
        <v>26</v>
      </c>
      <c r="N2924" t="s">
        <v>25</v>
      </c>
      <c r="O2924" t="s">
        <v>21</v>
      </c>
      <c r="P2924" t="s">
        <v>27</v>
      </c>
      <c r="Q2924" t="s">
        <v>28</v>
      </c>
      <c r="R2924" t="s">
        <v>29</v>
      </c>
      <c r="S2924" t="s">
        <v>21</v>
      </c>
      <c r="T2924" t="s">
        <v>25</v>
      </c>
      <c r="U2924" t="s">
        <v>30</v>
      </c>
      <c r="V2924" s="2" t="s">
        <v>34</v>
      </c>
    </row>
    <row r="2925" spans="1:22" ht="156" x14ac:dyDescent="0.3">
      <c r="A2925" t="s">
        <v>64</v>
      </c>
      <c r="B2925" t="s">
        <v>162</v>
      </c>
      <c r="C2925" t="s">
        <v>3123</v>
      </c>
      <c r="D2925" t="s">
        <v>3197</v>
      </c>
      <c r="E2925" t="s">
        <v>64</v>
      </c>
      <c r="F2925" t="s">
        <v>21</v>
      </c>
      <c r="G2925" t="s">
        <v>21</v>
      </c>
      <c r="H2925" t="s">
        <v>50</v>
      </c>
      <c r="I2925" t="s">
        <v>23</v>
      </c>
      <c r="J2925" t="s">
        <v>24</v>
      </c>
      <c r="K2925" t="s">
        <v>25</v>
      </c>
      <c r="L2925" t="s">
        <v>25</v>
      </c>
      <c r="M2925" t="s">
        <v>26</v>
      </c>
      <c r="N2925" t="s">
        <v>25</v>
      </c>
      <c r="O2925" t="s">
        <v>21</v>
      </c>
      <c r="P2925" s="2" t="s">
        <v>100</v>
      </c>
      <c r="Q2925" t="s">
        <v>45</v>
      </c>
      <c r="R2925" t="s">
        <v>28</v>
      </c>
      <c r="S2925" t="s">
        <v>25</v>
      </c>
      <c r="T2925" t="s">
        <v>25</v>
      </c>
      <c r="U2925" t="s">
        <v>33</v>
      </c>
      <c r="V2925" s="2" t="s">
        <v>31</v>
      </c>
    </row>
    <row r="2926" spans="1:22" ht="109.2" x14ac:dyDescent="0.3">
      <c r="A2926" t="s">
        <v>32</v>
      </c>
      <c r="B2926" t="s">
        <v>1880</v>
      </c>
      <c r="C2926" t="s">
        <v>1961</v>
      </c>
      <c r="D2926" t="s">
        <v>2025</v>
      </c>
      <c r="E2926" t="s">
        <v>56</v>
      </c>
      <c r="F2926" t="s">
        <v>21</v>
      </c>
      <c r="G2926" t="s">
        <v>21</v>
      </c>
      <c r="H2926" t="s">
        <v>22</v>
      </c>
      <c r="I2926" t="s">
        <v>35</v>
      </c>
      <c r="J2926" t="s">
        <v>47</v>
      </c>
      <c r="K2926" t="s">
        <v>21</v>
      </c>
      <c r="L2926" t="s">
        <v>25</v>
      </c>
      <c r="M2926" t="s">
        <v>26</v>
      </c>
      <c r="N2926" t="s">
        <v>25</v>
      </c>
      <c r="O2926" t="s">
        <v>21</v>
      </c>
      <c r="P2926" t="s">
        <v>27</v>
      </c>
      <c r="Q2926" t="s">
        <v>45</v>
      </c>
      <c r="R2926" t="s">
        <v>29</v>
      </c>
      <c r="S2926" t="s">
        <v>21</v>
      </c>
      <c r="T2926" t="s">
        <v>21</v>
      </c>
      <c r="U2926" t="s">
        <v>33</v>
      </c>
      <c r="V2926" s="2" t="s">
        <v>66</v>
      </c>
    </row>
    <row r="2927" spans="1:22" ht="62.4" x14ac:dyDescent="0.3">
      <c r="A2927" t="s">
        <v>61</v>
      </c>
      <c r="B2927" t="s">
        <v>890</v>
      </c>
      <c r="C2927" t="s">
        <v>1169</v>
      </c>
      <c r="D2927" t="s">
        <v>1313</v>
      </c>
      <c r="E2927" t="s">
        <v>114</v>
      </c>
      <c r="F2927" t="s">
        <v>21</v>
      </c>
      <c r="G2927" t="s">
        <v>21</v>
      </c>
      <c r="H2927" t="s">
        <v>22</v>
      </c>
      <c r="I2927" t="s">
        <v>35</v>
      </c>
      <c r="J2927" t="s">
        <v>24</v>
      </c>
      <c r="K2927" t="s">
        <v>21</v>
      </c>
      <c r="L2927" t="s">
        <v>25</v>
      </c>
      <c r="M2927" t="s">
        <v>28</v>
      </c>
      <c r="N2927" t="s">
        <v>25</v>
      </c>
      <c r="O2927" t="s">
        <v>21</v>
      </c>
      <c r="P2927" t="s">
        <v>27</v>
      </c>
      <c r="Q2927" t="s">
        <v>45</v>
      </c>
      <c r="R2927" t="s">
        <v>45</v>
      </c>
      <c r="S2927" t="s">
        <v>21</v>
      </c>
      <c r="T2927" t="s">
        <v>25</v>
      </c>
      <c r="U2927" t="s">
        <v>33</v>
      </c>
      <c r="V2927" s="2" t="s">
        <v>48</v>
      </c>
    </row>
    <row r="2928" spans="1:22" ht="140.4" x14ac:dyDescent="0.3">
      <c r="A2928" t="s">
        <v>37</v>
      </c>
      <c r="B2928" t="s">
        <v>2570</v>
      </c>
      <c r="C2928" t="s">
        <v>2571</v>
      </c>
      <c r="D2928" t="s">
        <v>3486</v>
      </c>
      <c r="E2928" t="s">
        <v>37</v>
      </c>
      <c r="F2928" t="s">
        <v>21</v>
      </c>
      <c r="G2928" t="s">
        <v>21</v>
      </c>
      <c r="H2928" t="s">
        <v>22</v>
      </c>
      <c r="I2928" t="s">
        <v>23</v>
      </c>
      <c r="J2928" t="s">
        <v>24</v>
      </c>
      <c r="K2928" t="s">
        <v>25</v>
      </c>
      <c r="L2928" t="s">
        <v>25</v>
      </c>
      <c r="M2928" t="s">
        <v>38</v>
      </c>
      <c r="N2928" t="s">
        <v>25</v>
      </c>
      <c r="O2928" t="s">
        <v>21</v>
      </c>
      <c r="P2928" t="s">
        <v>27</v>
      </c>
      <c r="Q2928" t="s">
        <v>45</v>
      </c>
      <c r="R2928" t="s">
        <v>29</v>
      </c>
      <c r="S2928" t="s">
        <v>21</v>
      </c>
      <c r="T2928" t="s">
        <v>21</v>
      </c>
      <c r="U2928" t="s">
        <v>33</v>
      </c>
      <c r="V2928" s="2" t="s">
        <v>34</v>
      </c>
    </row>
    <row r="2929" spans="1:22" ht="140.4" x14ac:dyDescent="0.3">
      <c r="A2929" t="s">
        <v>70</v>
      </c>
      <c r="B2929" t="s">
        <v>2938</v>
      </c>
      <c r="C2929" t="s">
        <v>4376</v>
      </c>
      <c r="D2929" t="s">
        <v>4377</v>
      </c>
      <c r="E2929" t="s">
        <v>85</v>
      </c>
      <c r="F2929" t="s">
        <v>21</v>
      </c>
      <c r="G2929" t="s">
        <v>21</v>
      </c>
      <c r="H2929" t="s">
        <v>22</v>
      </c>
      <c r="I2929" t="s">
        <v>35</v>
      </c>
      <c r="J2929" t="s">
        <v>24</v>
      </c>
      <c r="K2929" t="s">
        <v>25</v>
      </c>
      <c r="L2929" t="s">
        <v>25</v>
      </c>
      <c r="M2929" t="s">
        <v>28</v>
      </c>
      <c r="N2929" t="s">
        <v>25</v>
      </c>
      <c r="O2929" t="s">
        <v>21</v>
      </c>
      <c r="P2929" t="s">
        <v>27</v>
      </c>
      <c r="Q2929" t="s">
        <v>45</v>
      </c>
      <c r="R2929" t="s">
        <v>47</v>
      </c>
      <c r="S2929" t="s">
        <v>21</v>
      </c>
      <c r="T2929" t="s">
        <v>21</v>
      </c>
      <c r="U2929" t="s">
        <v>33</v>
      </c>
      <c r="V2929" s="2" t="s">
        <v>34</v>
      </c>
    </row>
    <row r="2930" spans="1:22" x14ac:dyDescent="0.3">
      <c r="A2930" t="s">
        <v>62</v>
      </c>
      <c r="B2930" t="s">
        <v>1733</v>
      </c>
      <c r="C2930" t="s">
        <v>1740</v>
      </c>
      <c r="D2930" t="s">
        <v>1765</v>
      </c>
      <c r="E2930" t="s">
        <v>62</v>
      </c>
      <c r="F2930" t="s">
        <v>25</v>
      </c>
      <c r="G2930" t="s">
        <v>21</v>
      </c>
    </row>
    <row r="2931" spans="1:22" x14ac:dyDescent="0.3">
      <c r="A2931" t="s">
        <v>40</v>
      </c>
      <c r="B2931" t="s">
        <v>963</v>
      </c>
      <c r="C2931" t="s">
        <v>3369</v>
      </c>
      <c r="D2931" t="s">
        <v>3382</v>
      </c>
      <c r="E2931" t="s">
        <v>40</v>
      </c>
      <c r="F2931" t="s">
        <v>21</v>
      </c>
      <c r="G2931" t="s">
        <v>25</v>
      </c>
    </row>
    <row r="2932" spans="1:22" ht="62.4" x14ac:dyDescent="0.3">
      <c r="A2932" t="s">
        <v>155</v>
      </c>
      <c r="B2932" t="s">
        <v>3634</v>
      </c>
      <c r="C2932" t="s">
        <v>5136</v>
      </c>
      <c r="D2932" t="s">
        <v>5147</v>
      </c>
      <c r="E2932" t="s">
        <v>155</v>
      </c>
      <c r="F2932" t="s">
        <v>21</v>
      </c>
      <c r="G2932" t="s">
        <v>21</v>
      </c>
      <c r="H2932" t="s">
        <v>22</v>
      </c>
      <c r="I2932" t="s">
        <v>35</v>
      </c>
      <c r="J2932" t="s">
        <v>24</v>
      </c>
      <c r="K2932" t="s">
        <v>25</v>
      </c>
      <c r="L2932" t="s">
        <v>25</v>
      </c>
      <c r="M2932" t="s">
        <v>26</v>
      </c>
      <c r="N2932" t="s">
        <v>25</v>
      </c>
      <c r="O2932" t="s">
        <v>21</v>
      </c>
      <c r="P2932" t="s">
        <v>27</v>
      </c>
      <c r="Q2932" t="s">
        <v>45</v>
      </c>
      <c r="R2932" t="s">
        <v>28</v>
      </c>
      <c r="S2932" t="s">
        <v>21</v>
      </c>
      <c r="T2932" t="s">
        <v>21</v>
      </c>
      <c r="U2932" t="s">
        <v>42</v>
      </c>
      <c r="V2932" s="2" t="s">
        <v>106</v>
      </c>
    </row>
    <row r="2933" spans="1:22" ht="109.2" x14ac:dyDescent="0.3">
      <c r="A2933" t="s">
        <v>36</v>
      </c>
      <c r="B2933" t="s">
        <v>890</v>
      </c>
      <c r="C2933" t="s">
        <v>1169</v>
      </c>
      <c r="D2933" t="s">
        <v>2723</v>
      </c>
      <c r="E2933" t="s">
        <v>36</v>
      </c>
      <c r="F2933" t="s">
        <v>21</v>
      </c>
      <c r="G2933" t="s">
        <v>21</v>
      </c>
      <c r="H2933" t="s">
        <v>22</v>
      </c>
      <c r="I2933" t="s">
        <v>35</v>
      </c>
      <c r="J2933" t="s">
        <v>24</v>
      </c>
      <c r="K2933" t="s">
        <v>21</v>
      </c>
      <c r="L2933" t="s">
        <v>25</v>
      </c>
      <c r="M2933" t="s">
        <v>26</v>
      </c>
      <c r="N2933" t="s">
        <v>25</v>
      </c>
      <c r="O2933" t="s">
        <v>21</v>
      </c>
      <c r="P2933" t="s">
        <v>27</v>
      </c>
      <c r="Q2933" t="s">
        <v>28</v>
      </c>
      <c r="R2933" t="s">
        <v>29</v>
      </c>
      <c r="S2933" t="s">
        <v>25</v>
      </c>
      <c r="T2933" t="s">
        <v>25</v>
      </c>
      <c r="U2933" t="s">
        <v>33</v>
      </c>
      <c r="V2933" s="2" t="s">
        <v>46</v>
      </c>
    </row>
    <row r="2934" spans="1:22" ht="140.4" x14ac:dyDescent="0.3">
      <c r="A2934" t="s">
        <v>135</v>
      </c>
      <c r="B2934" t="s">
        <v>847</v>
      </c>
      <c r="C2934" t="s">
        <v>4883</v>
      </c>
      <c r="D2934" t="s">
        <v>4886</v>
      </c>
      <c r="E2934" t="s">
        <v>135</v>
      </c>
      <c r="F2934" t="s">
        <v>21</v>
      </c>
      <c r="G2934" t="s">
        <v>21</v>
      </c>
      <c r="H2934" t="s">
        <v>22</v>
      </c>
      <c r="I2934" t="s">
        <v>35</v>
      </c>
      <c r="J2934" t="s">
        <v>24</v>
      </c>
      <c r="K2934" t="s">
        <v>25</v>
      </c>
      <c r="L2934" t="s">
        <v>25</v>
      </c>
      <c r="M2934" t="s">
        <v>26</v>
      </c>
      <c r="N2934" t="s">
        <v>21</v>
      </c>
      <c r="O2934" t="s">
        <v>21</v>
      </c>
      <c r="P2934" t="s">
        <v>27</v>
      </c>
      <c r="Q2934" t="s">
        <v>45</v>
      </c>
      <c r="R2934" t="s">
        <v>28</v>
      </c>
      <c r="S2934" t="s">
        <v>21</v>
      </c>
      <c r="T2934" t="s">
        <v>21</v>
      </c>
      <c r="U2934" t="s">
        <v>33</v>
      </c>
      <c r="V2934" s="2" t="s">
        <v>34</v>
      </c>
    </row>
    <row r="2935" spans="1:22" ht="124.8" x14ac:dyDescent="0.3">
      <c r="A2935" t="s">
        <v>113</v>
      </c>
      <c r="B2935" t="s">
        <v>932</v>
      </c>
      <c r="C2935" t="s">
        <v>1388</v>
      </c>
      <c r="D2935" t="s">
        <v>1395</v>
      </c>
      <c r="E2935" t="s">
        <v>67</v>
      </c>
      <c r="F2935" t="s">
        <v>21</v>
      </c>
      <c r="G2935" t="s">
        <v>21</v>
      </c>
      <c r="H2935" t="s">
        <v>22</v>
      </c>
      <c r="I2935" t="s">
        <v>35</v>
      </c>
      <c r="J2935" t="s">
        <v>24</v>
      </c>
      <c r="K2935" t="s">
        <v>25</v>
      </c>
      <c r="L2935" t="s">
        <v>25</v>
      </c>
      <c r="M2935" t="s">
        <v>26</v>
      </c>
      <c r="N2935" t="s">
        <v>25</v>
      </c>
      <c r="O2935" t="s">
        <v>21</v>
      </c>
      <c r="P2935" t="s">
        <v>27</v>
      </c>
      <c r="Q2935" t="s">
        <v>45</v>
      </c>
      <c r="R2935" t="s">
        <v>45</v>
      </c>
      <c r="S2935" t="s">
        <v>21</v>
      </c>
      <c r="T2935" t="s">
        <v>21</v>
      </c>
      <c r="U2935" t="s">
        <v>30</v>
      </c>
      <c r="V2935" s="2" t="s">
        <v>97</v>
      </c>
    </row>
    <row r="2936" spans="1:22" ht="140.4" x14ac:dyDescent="0.3">
      <c r="A2936" t="s">
        <v>61</v>
      </c>
      <c r="B2936" t="s">
        <v>475</v>
      </c>
      <c r="C2936" t="s">
        <v>981</v>
      </c>
      <c r="D2936" t="s">
        <v>1067</v>
      </c>
      <c r="E2936" t="s">
        <v>61</v>
      </c>
      <c r="F2936" t="s">
        <v>21</v>
      </c>
      <c r="G2936" t="s">
        <v>21</v>
      </c>
      <c r="H2936" t="s">
        <v>50</v>
      </c>
      <c r="I2936" t="s">
        <v>35</v>
      </c>
      <c r="J2936" t="s">
        <v>24</v>
      </c>
      <c r="K2936" t="s">
        <v>25</v>
      </c>
      <c r="L2936" t="s">
        <v>25</v>
      </c>
      <c r="M2936" t="s">
        <v>26</v>
      </c>
      <c r="N2936" t="s">
        <v>21</v>
      </c>
      <c r="O2936" t="s">
        <v>21</v>
      </c>
      <c r="P2936" t="s">
        <v>27</v>
      </c>
      <c r="Q2936" t="s">
        <v>45</v>
      </c>
      <c r="R2936" t="s">
        <v>29</v>
      </c>
      <c r="S2936" t="s">
        <v>21</v>
      </c>
      <c r="T2936" t="s">
        <v>21</v>
      </c>
      <c r="U2936" t="s">
        <v>33</v>
      </c>
      <c r="V2936" s="2" t="s">
        <v>34</v>
      </c>
    </row>
    <row r="2937" spans="1:22" ht="140.4" x14ac:dyDescent="0.3">
      <c r="A2937" t="s">
        <v>150</v>
      </c>
      <c r="B2937" t="s">
        <v>475</v>
      </c>
      <c r="C2937" t="s">
        <v>1002</v>
      </c>
      <c r="D2937" t="s">
        <v>5198</v>
      </c>
      <c r="E2937" t="s">
        <v>150</v>
      </c>
      <c r="F2937" t="s">
        <v>21</v>
      </c>
      <c r="G2937" t="s">
        <v>21</v>
      </c>
      <c r="H2937" t="s">
        <v>22</v>
      </c>
      <c r="I2937" t="s">
        <v>23</v>
      </c>
      <c r="J2937" t="s">
        <v>24</v>
      </c>
      <c r="K2937" t="s">
        <v>25</v>
      </c>
      <c r="L2937" t="s">
        <v>25</v>
      </c>
      <c r="M2937" t="s">
        <v>38</v>
      </c>
      <c r="N2937" t="s">
        <v>25</v>
      </c>
      <c r="O2937" t="s">
        <v>21</v>
      </c>
      <c r="P2937" t="s">
        <v>27</v>
      </c>
      <c r="Q2937" t="s">
        <v>28</v>
      </c>
      <c r="R2937" t="s">
        <v>29</v>
      </c>
      <c r="S2937" t="s">
        <v>21</v>
      </c>
      <c r="T2937" t="s">
        <v>21</v>
      </c>
      <c r="U2937" t="s">
        <v>30</v>
      </c>
      <c r="V2937" s="2" t="s">
        <v>34</v>
      </c>
    </row>
    <row r="2938" spans="1:22" ht="140.4" x14ac:dyDescent="0.3">
      <c r="A2938" t="s">
        <v>64</v>
      </c>
      <c r="B2938" t="s">
        <v>162</v>
      </c>
      <c r="C2938" t="s">
        <v>3123</v>
      </c>
      <c r="D2938" t="s">
        <v>3221</v>
      </c>
      <c r="E2938" t="s">
        <v>64</v>
      </c>
      <c r="F2938" t="s">
        <v>21</v>
      </c>
      <c r="G2938" t="s">
        <v>21</v>
      </c>
      <c r="H2938" t="s">
        <v>50</v>
      </c>
      <c r="I2938" t="s">
        <v>35</v>
      </c>
      <c r="J2938" t="s">
        <v>24</v>
      </c>
      <c r="K2938" t="s">
        <v>21</v>
      </c>
      <c r="L2938" t="s">
        <v>25</v>
      </c>
      <c r="M2938" t="s">
        <v>38</v>
      </c>
      <c r="N2938" t="s">
        <v>25</v>
      </c>
      <c r="O2938" t="s">
        <v>21</v>
      </c>
      <c r="P2938" t="s">
        <v>27</v>
      </c>
      <c r="Q2938" t="s">
        <v>45</v>
      </c>
      <c r="R2938" t="s">
        <v>29</v>
      </c>
      <c r="S2938" t="s">
        <v>21</v>
      </c>
      <c r="T2938" t="s">
        <v>21</v>
      </c>
      <c r="U2938" t="s">
        <v>42</v>
      </c>
      <c r="V2938" s="2" t="s">
        <v>34</v>
      </c>
    </row>
    <row r="2939" spans="1:22" ht="78" x14ac:dyDescent="0.3">
      <c r="A2939" t="s">
        <v>74</v>
      </c>
      <c r="B2939" t="s">
        <v>174</v>
      </c>
      <c r="C2939" t="s">
        <v>1159</v>
      </c>
      <c r="D2939" t="s">
        <v>4133</v>
      </c>
      <c r="E2939" t="s">
        <v>74</v>
      </c>
      <c r="F2939" t="s">
        <v>21</v>
      </c>
      <c r="G2939" t="s">
        <v>21</v>
      </c>
      <c r="H2939" t="s">
        <v>22</v>
      </c>
      <c r="I2939" t="s">
        <v>35</v>
      </c>
      <c r="J2939" t="s">
        <v>24</v>
      </c>
      <c r="K2939" t="s">
        <v>25</v>
      </c>
      <c r="L2939" t="s">
        <v>25</v>
      </c>
      <c r="M2939" t="s">
        <v>26</v>
      </c>
      <c r="N2939" t="s">
        <v>25</v>
      </c>
      <c r="O2939" t="s">
        <v>21</v>
      </c>
      <c r="P2939" t="s">
        <v>27</v>
      </c>
      <c r="Q2939" t="s">
        <v>45</v>
      </c>
      <c r="R2939" t="s">
        <v>28</v>
      </c>
      <c r="S2939" t="s">
        <v>21</v>
      </c>
      <c r="T2939" t="s">
        <v>21</v>
      </c>
      <c r="U2939" t="s">
        <v>33</v>
      </c>
      <c r="V2939" s="2" t="s">
        <v>76</v>
      </c>
    </row>
    <row r="2940" spans="1:22" ht="78" x14ac:dyDescent="0.3">
      <c r="A2940" t="s">
        <v>61</v>
      </c>
      <c r="B2940" t="s">
        <v>519</v>
      </c>
      <c r="C2940" t="s">
        <v>1027</v>
      </c>
      <c r="D2940" t="s">
        <v>1037</v>
      </c>
      <c r="E2940" t="s">
        <v>61</v>
      </c>
      <c r="F2940" t="s">
        <v>21</v>
      </c>
      <c r="G2940" t="s">
        <v>21</v>
      </c>
      <c r="H2940" t="s">
        <v>22</v>
      </c>
      <c r="I2940" t="s">
        <v>35</v>
      </c>
      <c r="J2940" t="s">
        <v>24</v>
      </c>
      <c r="K2940" t="s">
        <v>21</v>
      </c>
      <c r="L2940" t="s">
        <v>21</v>
      </c>
      <c r="M2940" t="s">
        <v>47</v>
      </c>
      <c r="N2940" t="s">
        <v>21</v>
      </c>
      <c r="O2940" t="s">
        <v>21</v>
      </c>
      <c r="P2940" t="s">
        <v>27</v>
      </c>
      <c r="Q2940" t="s">
        <v>47</v>
      </c>
      <c r="R2940" t="s">
        <v>47</v>
      </c>
      <c r="S2940" t="s">
        <v>21</v>
      </c>
      <c r="T2940" t="s">
        <v>21</v>
      </c>
      <c r="U2940" t="s">
        <v>33</v>
      </c>
      <c r="V2940" s="2" t="s">
        <v>76</v>
      </c>
    </row>
    <row r="2941" spans="1:22" x14ac:dyDescent="0.3">
      <c r="A2941" t="s">
        <v>82</v>
      </c>
      <c r="B2941" t="s">
        <v>1056</v>
      </c>
      <c r="C2941" t="s">
        <v>1059</v>
      </c>
      <c r="D2941" t="s">
        <v>4577</v>
      </c>
      <c r="E2941" t="s">
        <v>82</v>
      </c>
      <c r="F2941" t="s">
        <v>25</v>
      </c>
      <c r="G2941" t="s">
        <v>25</v>
      </c>
    </row>
    <row r="2942" spans="1:22" ht="140.4" x14ac:dyDescent="0.3">
      <c r="A2942" t="s">
        <v>73</v>
      </c>
      <c r="B2942" t="s">
        <v>162</v>
      </c>
      <c r="C2942" t="s">
        <v>404</v>
      </c>
      <c r="D2942" t="s">
        <v>436</v>
      </c>
      <c r="E2942" t="s">
        <v>88</v>
      </c>
      <c r="F2942" t="s">
        <v>21</v>
      </c>
      <c r="G2942" t="s">
        <v>21</v>
      </c>
      <c r="H2942" t="s">
        <v>22</v>
      </c>
      <c r="I2942" t="s">
        <v>23</v>
      </c>
      <c r="J2942" t="s">
        <v>24</v>
      </c>
      <c r="K2942" t="s">
        <v>25</v>
      </c>
      <c r="L2942" t="s">
        <v>25</v>
      </c>
      <c r="M2942" t="s">
        <v>28</v>
      </c>
      <c r="N2942" t="s">
        <v>25</v>
      </c>
      <c r="O2942" t="s">
        <v>21</v>
      </c>
      <c r="P2942" t="s">
        <v>27</v>
      </c>
      <c r="Q2942" t="s">
        <v>28</v>
      </c>
      <c r="R2942" t="s">
        <v>29</v>
      </c>
      <c r="S2942" t="s">
        <v>21</v>
      </c>
      <c r="T2942" t="s">
        <v>21</v>
      </c>
      <c r="U2942" t="s">
        <v>33</v>
      </c>
      <c r="V2942" s="2" t="s">
        <v>34</v>
      </c>
    </row>
    <row r="2943" spans="1:22" ht="109.2" x14ac:dyDescent="0.3">
      <c r="A2943" t="s">
        <v>150</v>
      </c>
      <c r="B2943" t="s">
        <v>2870</v>
      </c>
      <c r="C2943" t="s">
        <v>3618</v>
      </c>
      <c r="D2943" t="s">
        <v>5218</v>
      </c>
      <c r="E2943" t="s">
        <v>150</v>
      </c>
      <c r="F2943" t="s">
        <v>21</v>
      </c>
      <c r="G2943" t="s">
        <v>21</v>
      </c>
      <c r="H2943" t="s">
        <v>22</v>
      </c>
      <c r="I2943" t="s">
        <v>23</v>
      </c>
      <c r="J2943" t="s">
        <v>24</v>
      </c>
      <c r="K2943" t="s">
        <v>25</v>
      </c>
      <c r="L2943" t="s">
        <v>25</v>
      </c>
      <c r="M2943" t="s">
        <v>38</v>
      </c>
      <c r="N2943" t="s">
        <v>25</v>
      </c>
      <c r="O2943" t="s">
        <v>21</v>
      </c>
      <c r="P2943" s="2" t="s">
        <v>100</v>
      </c>
      <c r="Q2943" t="s">
        <v>28</v>
      </c>
      <c r="R2943" t="s">
        <v>29</v>
      </c>
      <c r="S2943" t="s">
        <v>21</v>
      </c>
      <c r="T2943" t="s">
        <v>21</v>
      </c>
      <c r="U2943" t="s">
        <v>33</v>
      </c>
      <c r="V2943" s="2" t="s">
        <v>46</v>
      </c>
    </row>
    <row r="2944" spans="1:22" x14ac:dyDescent="0.3">
      <c r="A2944" t="s">
        <v>62</v>
      </c>
      <c r="B2944" t="s">
        <v>881</v>
      </c>
      <c r="C2944" t="s">
        <v>993</v>
      </c>
      <c r="D2944" t="s">
        <v>1730</v>
      </c>
      <c r="E2944" t="s">
        <v>62</v>
      </c>
      <c r="F2944" t="s">
        <v>21</v>
      </c>
      <c r="G2944" t="s">
        <v>25</v>
      </c>
    </row>
    <row r="2945" spans="1:22" ht="78" x14ac:dyDescent="0.3">
      <c r="A2945" t="s">
        <v>71</v>
      </c>
      <c r="B2945" t="s">
        <v>2427</v>
      </c>
      <c r="C2945" t="s">
        <v>2428</v>
      </c>
      <c r="D2945" t="s">
        <v>2761</v>
      </c>
      <c r="E2945" t="s">
        <v>71</v>
      </c>
      <c r="F2945" t="s">
        <v>21</v>
      </c>
      <c r="G2945" t="s">
        <v>21</v>
      </c>
      <c r="H2945" t="s">
        <v>22</v>
      </c>
      <c r="I2945" t="s">
        <v>23</v>
      </c>
      <c r="J2945" t="s">
        <v>24</v>
      </c>
      <c r="K2945" t="s">
        <v>25</v>
      </c>
      <c r="L2945" t="s">
        <v>25</v>
      </c>
      <c r="M2945" t="s">
        <v>28</v>
      </c>
      <c r="N2945" t="s">
        <v>21</v>
      </c>
      <c r="O2945" t="s">
        <v>21</v>
      </c>
      <c r="P2945" t="s">
        <v>27</v>
      </c>
      <c r="Q2945" t="s">
        <v>45</v>
      </c>
      <c r="R2945" t="s">
        <v>47</v>
      </c>
      <c r="S2945" t="s">
        <v>21</v>
      </c>
      <c r="T2945" t="s">
        <v>21</v>
      </c>
      <c r="U2945" t="s">
        <v>33</v>
      </c>
      <c r="V2945" s="2" t="s">
        <v>77</v>
      </c>
    </row>
    <row r="2946" spans="1:22" ht="140.4" x14ac:dyDescent="0.3">
      <c r="A2946" t="s">
        <v>62</v>
      </c>
      <c r="B2946" t="s">
        <v>1733</v>
      </c>
      <c r="C2946" t="s">
        <v>1740</v>
      </c>
      <c r="D2946" t="s">
        <v>1823</v>
      </c>
      <c r="E2946" t="s">
        <v>62</v>
      </c>
      <c r="F2946" t="s">
        <v>21</v>
      </c>
      <c r="G2946" t="s">
        <v>21</v>
      </c>
      <c r="H2946" t="s">
        <v>22</v>
      </c>
      <c r="I2946" t="s">
        <v>35</v>
      </c>
      <c r="J2946" t="s">
        <v>24</v>
      </c>
      <c r="K2946" t="s">
        <v>25</v>
      </c>
      <c r="L2946" t="s">
        <v>25</v>
      </c>
      <c r="M2946" t="s">
        <v>26</v>
      </c>
      <c r="N2946" t="s">
        <v>25</v>
      </c>
      <c r="O2946" t="s">
        <v>21</v>
      </c>
      <c r="P2946" t="s">
        <v>27</v>
      </c>
      <c r="Q2946" t="s">
        <v>45</v>
      </c>
      <c r="R2946" t="s">
        <v>29</v>
      </c>
      <c r="S2946" t="s">
        <v>21</v>
      </c>
      <c r="T2946" t="s">
        <v>21</v>
      </c>
      <c r="U2946" t="s">
        <v>33</v>
      </c>
      <c r="V2946" s="2" t="s">
        <v>34</v>
      </c>
    </row>
    <row r="2947" spans="1:22" ht="109.2" x14ac:dyDescent="0.3">
      <c r="A2947" t="s">
        <v>82</v>
      </c>
      <c r="B2947" t="s">
        <v>2938</v>
      </c>
      <c r="C2947" t="s">
        <v>4556</v>
      </c>
      <c r="D2947" t="s">
        <v>4575</v>
      </c>
      <c r="E2947" t="s">
        <v>82</v>
      </c>
      <c r="F2947" t="s">
        <v>21</v>
      </c>
      <c r="G2947" t="s">
        <v>21</v>
      </c>
      <c r="H2947" t="s">
        <v>22</v>
      </c>
      <c r="I2947" t="s">
        <v>23</v>
      </c>
      <c r="J2947" t="s">
        <v>24</v>
      </c>
      <c r="K2947" t="s">
        <v>25</v>
      </c>
      <c r="L2947" t="s">
        <v>25</v>
      </c>
      <c r="M2947" t="s">
        <v>26</v>
      </c>
      <c r="N2947" t="s">
        <v>21</v>
      </c>
      <c r="O2947" t="s">
        <v>21</v>
      </c>
      <c r="P2947" t="s">
        <v>27</v>
      </c>
      <c r="Q2947" t="s">
        <v>45</v>
      </c>
      <c r="R2947" t="s">
        <v>28</v>
      </c>
      <c r="S2947" t="s">
        <v>21</v>
      </c>
      <c r="T2947" t="s">
        <v>21</v>
      </c>
      <c r="U2947" t="s">
        <v>42</v>
      </c>
      <c r="V2947" s="2" t="s">
        <v>66</v>
      </c>
    </row>
    <row r="2948" spans="1:22" x14ac:dyDescent="0.3">
      <c r="A2948" t="s">
        <v>55</v>
      </c>
      <c r="B2948" t="s">
        <v>847</v>
      </c>
      <c r="C2948" t="s">
        <v>848</v>
      </c>
      <c r="D2948" t="s">
        <v>851</v>
      </c>
      <c r="E2948" t="s">
        <v>52</v>
      </c>
      <c r="F2948" t="s">
        <v>25</v>
      </c>
      <c r="G2948" t="s">
        <v>25</v>
      </c>
    </row>
    <row r="2949" spans="1:22" x14ac:dyDescent="0.3">
      <c r="A2949" t="s">
        <v>62</v>
      </c>
      <c r="B2949" t="s">
        <v>1733</v>
      </c>
      <c r="C2949" t="s">
        <v>1734</v>
      </c>
      <c r="D2949" t="s">
        <v>1756</v>
      </c>
      <c r="E2949" t="s">
        <v>32</v>
      </c>
      <c r="F2949" t="s">
        <v>21</v>
      </c>
      <c r="G2949" t="s">
        <v>21</v>
      </c>
      <c r="H2949" t="s">
        <v>22</v>
      </c>
      <c r="I2949" t="s">
        <v>35</v>
      </c>
      <c r="J2949" t="s">
        <v>24</v>
      </c>
      <c r="K2949" t="s">
        <v>25</v>
      </c>
      <c r="L2949" t="s">
        <v>25</v>
      </c>
      <c r="M2949" t="s">
        <v>28</v>
      </c>
      <c r="N2949" t="s">
        <v>21</v>
      </c>
      <c r="O2949" t="s">
        <v>21</v>
      </c>
      <c r="P2949" t="s">
        <v>60</v>
      </c>
      <c r="Q2949" t="s">
        <v>45</v>
      </c>
      <c r="R2949" t="s">
        <v>45</v>
      </c>
      <c r="S2949" t="s">
        <v>21</v>
      </c>
      <c r="T2949" t="s">
        <v>25</v>
      </c>
      <c r="U2949" t="s">
        <v>33</v>
      </c>
      <c r="V2949" t="s">
        <v>63</v>
      </c>
    </row>
    <row r="2950" spans="1:22" ht="78" x14ac:dyDescent="0.3">
      <c r="A2950" t="s">
        <v>74</v>
      </c>
      <c r="B2950" t="s">
        <v>174</v>
      </c>
      <c r="C2950" t="s">
        <v>1159</v>
      </c>
      <c r="D2950" t="s">
        <v>4118</v>
      </c>
      <c r="E2950" t="s">
        <v>74</v>
      </c>
      <c r="F2950" t="s">
        <v>21</v>
      </c>
      <c r="G2950" t="s">
        <v>21</v>
      </c>
      <c r="H2950" t="s">
        <v>50</v>
      </c>
      <c r="I2950" t="s">
        <v>35</v>
      </c>
      <c r="J2950" t="s">
        <v>47</v>
      </c>
      <c r="K2950" t="s">
        <v>21</v>
      </c>
      <c r="L2950" t="s">
        <v>25</v>
      </c>
      <c r="M2950" t="s">
        <v>28</v>
      </c>
      <c r="N2950" t="s">
        <v>25</v>
      </c>
      <c r="O2950" t="s">
        <v>21</v>
      </c>
      <c r="P2950" t="s">
        <v>27</v>
      </c>
      <c r="Q2950" t="s">
        <v>45</v>
      </c>
      <c r="R2950" t="s">
        <v>28</v>
      </c>
      <c r="S2950" t="s">
        <v>21</v>
      </c>
      <c r="T2950" t="s">
        <v>21</v>
      </c>
      <c r="U2950" t="s">
        <v>30</v>
      </c>
      <c r="V2950" s="2" t="s">
        <v>77</v>
      </c>
    </row>
    <row r="2951" spans="1:22" ht="156" x14ac:dyDescent="0.3">
      <c r="A2951" t="s">
        <v>138</v>
      </c>
      <c r="B2951" t="s">
        <v>932</v>
      </c>
      <c r="C2951" t="s">
        <v>933</v>
      </c>
      <c r="D2951" t="s">
        <v>4751</v>
      </c>
      <c r="E2951" t="s">
        <v>138</v>
      </c>
      <c r="F2951" t="s">
        <v>21</v>
      </c>
      <c r="G2951" t="s">
        <v>21</v>
      </c>
      <c r="H2951" t="s">
        <v>22</v>
      </c>
      <c r="I2951" t="s">
        <v>35</v>
      </c>
      <c r="J2951" t="s">
        <v>24</v>
      </c>
      <c r="K2951" t="s">
        <v>25</v>
      </c>
      <c r="L2951" t="s">
        <v>25</v>
      </c>
      <c r="M2951" t="s">
        <v>26</v>
      </c>
      <c r="N2951" t="s">
        <v>21</v>
      </c>
      <c r="O2951" t="s">
        <v>21</v>
      </c>
      <c r="P2951" t="s">
        <v>27</v>
      </c>
      <c r="Q2951" t="s">
        <v>45</v>
      </c>
      <c r="R2951" t="s">
        <v>28</v>
      </c>
      <c r="S2951" t="s">
        <v>21</v>
      </c>
      <c r="T2951" t="s">
        <v>21</v>
      </c>
      <c r="U2951" t="s">
        <v>33</v>
      </c>
      <c r="V2951" s="2" t="s">
        <v>31</v>
      </c>
    </row>
    <row r="2952" spans="1:22" ht="109.2" x14ac:dyDescent="0.3">
      <c r="A2952" t="s">
        <v>39</v>
      </c>
      <c r="B2952" t="s">
        <v>478</v>
      </c>
      <c r="C2952" t="s">
        <v>5325</v>
      </c>
      <c r="D2952" t="s">
        <v>651</v>
      </c>
      <c r="E2952" t="s">
        <v>39</v>
      </c>
      <c r="F2952" t="s">
        <v>21</v>
      </c>
      <c r="G2952" t="s">
        <v>21</v>
      </c>
      <c r="H2952" t="s">
        <v>54</v>
      </c>
      <c r="I2952" t="s">
        <v>23</v>
      </c>
      <c r="J2952" t="s">
        <v>24</v>
      </c>
      <c r="K2952" t="s">
        <v>25</v>
      </c>
      <c r="L2952" t="s">
        <v>25</v>
      </c>
      <c r="M2952" t="s">
        <v>26</v>
      </c>
      <c r="N2952" t="s">
        <v>25</v>
      </c>
      <c r="O2952" t="s">
        <v>21</v>
      </c>
      <c r="P2952" t="s">
        <v>27</v>
      </c>
      <c r="Q2952" t="s">
        <v>28</v>
      </c>
      <c r="R2952" t="s">
        <v>29</v>
      </c>
      <c r="S2952" t="s">
        <v>21</v>
      </c>
      <c r="T2952" t="s">
        <v>21</v>
      </c>
      <c r="U2952" t="s">
        <v>33</v>
      </c>
      <c r="V2952" s="2" t="s">
        <v>66</v>
      </c>
    </row>
    <row r="2953" spans="1:22" ht="140.4" x14ac:dyDescent="0.3">
      <c r="A2953" t="s">
        <v>71</v>
      </c>
      <c r="B2953" t="s">
        <v>890</v>
      </c>
      <c r="C2953" t="s">
        <v>927</v>
      </c>
      <c r="D2953" t="s">
        <v>2847</v>
      </c>
      <c r="E2953" t="s">
        <v>71</v>
      </c>
      <c r="F2953" t="s">
        <v>21</v>
      </c>
      <c r="G2953" t="s">
        <v>21</v>
      </c>
      <c r="H2953" t="s">
        <v>22</v>
      </c>
      <c r="I2953" t="s">
        <v>23</v>
      </c>
      <c r="J2953" t="s">
        <v>24</v>
      </c>
      <c r="K2953" t="s">
        <v>25</v>
      </c>
      <c r="L2953" t="s">
        <v>25</v>
      </c>
      <c r="M2953" t="s">
        <v>26</v>
      </c>
      <c r="N2953" t="s">
        <v>25</v>
      </c>
      <c r="O2953" t="s">
        <v>21</v>
      </c>
      <c r="P2953" t="s">
        <v>27</v>
      </c>
      <c r="Q2953" t="s">
        <v>28</v>
      </c>
      <c r="R2953" t="s">
        <v>29</v>
      </c>
      <c r="S2953" t="s">
        <v>21</v>
      </c>
      <c r="T2953" t="s">
        <v>21</v>
      </c>
      <c r="U2953" t="s">
        <v>42</v>
      </c>
      <c r="V2953" s="2" t="s">
        <v>34</v>
      </c>
    </row>
    <row r="2954" spans="1:22" ht="140.4" x14ac:dyDescent="0.3">
      <c r="A2954" t="s">
        <v>135</v>
      </c>
      <c r="B2954" t="s">
        <v>162</v>
      </c>
      <c r="C2954" t="s">
        <v>3520</v>
      </c>
      <c r="D2954" t="s">
        <v>4911</v>
      </c>
      <c r="E2954" t="s">
        <v>135</v>
      </c>
      <c r="F2954" t="s">
        <v>21</v>
      </c>
      <c r="G2954" t="s">
        <v>21</v>
      </c>
      <c r="H2954" t="s">
        <v>22</v>
      </c>
      <c r="I2954" t="s">
        <v>23</v>
      </c>
      <c r="J2954" t="s">
        <v>24</v>
      </c>
      <c r="K2954" t="s">
        <v>25</v>
      </c>
      <c r="L2954" t="s">
        <v>25</v>
      </c>
      <c r="M2954" t="s">
        <v>26</v>
      </c>
      <c r="N2954" t="s">
        <v>25</v>
      </c>
      <c r="O2954" t="s">
        <v>21</v>
      </c>
      <c r="P2954" t="s">
        <v>27</v>
      </c>
      <c r="Q2954" t="s">
        <v>28</v>
      </c>
      <c r="R2954" t="s">
        <v>29</v>
      </c>
      <c r="S2954" t="s">
        <v>21</v>
      </c>
      <c r="T2954" t="s">
        <v>25</v>
      </c>
      <c r="U2954" t="s">
        <v>30</v>
      </c>
      <c r="V2954" s="2" t="s">
        <v>34</v>
      </c>
    </row>
    <row r="2955" spans="1:22" ht="109.2" x14ac:dyDescent="0.3">
      <c r="A2955" t="s">
        <v>67</v>
      </c>
      <c r="B2955" t="s">
        <v>284</v>
      </c>
      <c r="C2955" t="s">
        <v>472</v>
      </c>
      <c r="D2955" t="s">
        <v>2544</v>
      </c>
      <c r="E2955" t="s">
        <v>67</v>
      </c>
      <c r="F2955" t="s">
        <v>21</v>
      </c>
      <c r="G2955" t="s">
        <v>21</v>
      </c>
      <c r="H2955" t="s">
        <v>22</v>
      </c>
      <c r="I2955" t="s">
        <v>35</v>
      </c>
      <c r="J2955" t="s">
        <v>24</v>
      </c>
      <c r="K2955" t="s">
        <v>25</v>
      </c>
      <c r="L2955" t="s">
        <v>25</v>
      </c>
      <c r="M2955" t="s">
        <v>26</v>
      </c>
      <c r="N2955" t="s">
        <v>25</v>
      </c>
      <c r="O2955" t="s">
        <v>21</v>
      </c>
      <c r="P2955" t="s">
        <v>27</v>
      </c>
      <c r="Q2955" t="s">
        <v>45</v>
      </c>
      <c r="R2955" t="s">
        <v>29</v>
      </c>
      <c r="S2955" t="s">
        <v>21</v>
      </c>
      <c r="T2955" t="s">
        <v>21</v>
      </c>
      <c r="U2955" t="s">
        <v>33</v>
      </c>
      <c r="V2955" s="2" t="s">
        <v>66</v>
      </c>
    </row>
    <row r="2956" spans="1:22" ht="140.4" x14ac:dyDescent="0.3">
      <c r="A2956" t="s">
        <v>59</v>
      </c>
      <c r="B2956" t="s">
        <v>311</v>
      </c>
      <c r="C2956" t="s">
        <v>344</v>
      </c>
      <c r="D2956" t="s">
        <v>3515</v>
      </c>
      <c r="E2956" t="s">
        <v>139</v>
      </c>
      <c r="F2956" t="s">
        <v>21</v>
      </c>
      <c r="G2956" t="s">
        <v>21</v>
      </c>
      <c r="H2956" t="s">
        <v>22</v>
      </c>
      <c r="I2956" t="s">
        <v>23</v>
      </c>
      <c r="J2956" t="s">
        <v>24</v>
      </c>
      <c r="K2956" t="s">
        <v>25</v>
      </c>
      <c r="L2956" t="s">
        <v>25</v>
      </c>
      <c r="M2956" t="s">
        <v>26</v>
      </c>
      <c r="N2956" t="s">
        <v>25</v>
      </c>
      <c r="O2956" t="s">
        <v>21</v>
      </c>
      <c r="P2956" t="s">
        <v>60</v>
      </c>
      <c r="Q2956" t="s">
        <v>28</v>
      </c>
      <c r="R2956" t="s">
        <v>29</v>
      </c>
      <c r="S2956" t="s">
        <v>21</v>
      </c>
      <c r="T2956" t="s">
        <v>21</v>
      </c>
      <c r="U2956" t="s">
        <v>33</v>
      </c>
      <c r="V2956" s="2" t="s">
        <v>34</v>
      </c>
    </row>
    <row r="2957" spans="1:22" ht="109.2" x14ac:dyDescent="0.3">
      <c r="A2957" t="s">
        <v>74</v>
      </c>
      <c r="B2957" t="s">
        <v>174</v>
      </c>
      <c r="C2957" t="s">
        <v>1064</v>
      </c>
      <c r="D2957" t="s">
        <v>4111</v>
      </c>
      <c r="E2957" t="s">
        <v>74</v>
      </c>
      <c r="F2957" t="s">
        <v>21</v>
      </c>
      <c r="G2957" t="s">
        <v>21</v>
      </c>
      <c r="H2957" t="s">
        <v>22</v>
      </c>
      <c r="I2957" t="s">
        <v>35</v>
      </c>
      <c r="J2957" t="s">
        <v>47</v>
      </c>
      <c r="K2957" t="s">
        <v>21</v>
      </c>
      <c r="L2957" t="s">
        <v>21</v>
      </c>
      <c r="M2957" t="s">
        <v>47</v>
      </c>
      <c r="N2957" t="s">
        <v>21</v>
      </c>
      <c r="O2957" t="s">
        <v>21</v>
      </c>
      <c r="P2957" t="s">
        <v>27</v>
      </c>
      <c r="Q2957" t="s">
        <v>45</v>
      </c>
      <c r="R2957" t="s">
        <v>47</v>
      </c>
      <c r="S2957" t="s">
        <v>21</v>
      </c>
      <c r="T2957" t="s">
        <v>21</v>
      </c>
      <c r="U2957" t="s">
        <v>33</v>
      </c>
      <c r="V2957" s="2" t="s">
        <v>46</v>
      </c>
    </row>
    <row r="2958" spans="1:22" ht="140.4" x14ac:dyDescent="0.3">
      <c r="A2958" t="s">
        <v>73</v>
      </c>
      <c r="B2958" t="s">
        <v>162</v>
      </c>
      <c r="C2958" t="s">
        <v>274</v>
      </c>
      <c r="D2958" t="s">
        <v>294</v>
      </c>
      <c r="E2958" t="s">
        <v>59</v>
      </c>
      <c r="F2958" t="s">
        <v>21</v>
      </c>
      <c r="G2958" t="s">
        <v>21</v>
      </c>
      <c r="H2958" t="s">
        <v>22</v>
      </c>
      <c r="I2958" t="s">
        <v>35</v>
      </c>
      <c r="J2958" t="s">
        <v>24</v>
      </c>
      <c r="K2958" t="s">
        <v>25</v>
      </c>
      <c r="L2958" t="s">
        <v>25</v>
      </c>
      <c r="M2958" t="s">
        <v>28</v>
      </c>
      <c r="N2958" t="s">
        <v>25</v>
      </c>
      <c r="O2958" t="s">
        <v>21</v>
      </c>
      <c r="P2958" t="s">
        <v>27</v>
      </c>
      <c r="Q2958" t="s">
        <v>45</v>
      </c>
      <c r="R2958" t="s">
        <v>29</v>
      </c>
      <c r="S2958" t="s">
        <v>21</v>
      </c>
      <c r="T2958" t="s">
        <v>21</v>
      </c>
      <c r="U2958" t="s">
        <v>33</v>
      </c>
      <c r="V2958" s="2" t="s">
        <v>34</v>
      </c>
    </row>
    <row r="2959" spans="1:22" ht="140.4" x14ac:dyDescent="0.3">
      <c r="A2959" t="s">
        <v>64</v>
      </c>
      <c r="B2959" t="s">
        <v>162</v>
      </c>
      <c r="C2959" t="s">
        <v>513</v>
      </c>
      <c r="D2959" t="s">
        <v>3220</v>
      </c>
      <c r="E2959" t="s">
        <v>64</v>
      </c>
      <c r="F2959" t="s">
        <v>21</v>
      </c>
      <c r="G2959" t="s">
        <v>21</v>
      </c>
      <c r="H2959" t="s">
        <v>22</v>
      </c>
      <c r="I2959" t="s">
        <v>23</v>
      </c>
      <c r="J2959" t="s">
        <v>24</v>
      </c>
      <c r="K2959" t="s">
        <v>25</v>
      </c>
      <c r="L2959" t="s">
        <v>25</v>
      </c>
      <c r="M2959" t="s">
        <v>28</v>
      </c>
      <c r="N2959" t="s">
        <v>25</v>
      </c>
      <c r="O2959" t="s">
        <v>21</v>
      </c>
      <c r="P2959" t="s">
        <v>60</v>
      </c>
      <c r="Q2959" t="s">
        <v>45</v>
      </c>
      <c r="R2959" t="s">
        <v>29</v>
      </c>
      <c r="S2959" t="s">
        <v>25</v>
      </c>
      <c r="T2959" t="s">
        <v>25</v>
      </c>
      <c r="U2959" t="s">
        <v>75</v>
      </c>
      <c r="V2959" s="2" t="s">
        <v>34</v>
      </c>
    </row>
    <row r="2960" spans="1:22" x14ac:dyDescent="0.3">
      <c r="A2960" t="s">
        <v>155</v>
      </c>
      <c r="B2960" t="s">
        <v>3634</v>
      </c>
      <c r="C2960" t="s">
        <v>5136</v>
      </c>
      <c r="D2960" t="s">
        <v>5137</v>
      </c>
      <c r="E2960" t="s">
        <v>155</v>
      </c>
      <c r="F2960" t="s">
        <v>21</v>
      </c>
      <c r="G2960" t="s">
        <v>21</v>
      </c>
      <c r="H2960" t="s">
        <v>22</v>
      </c>
      <c r="I2960" t="s">
        <v>35</v>
      </c>
      <c r="J2960" t="s">
        <v>47</v>
      </c>
      <c r="K2960" t="s">
        <v>21</v>
      </c>
      <c r="L2960" t="s">
        <v>21</v>
      </c>
      <c r="M2960" t="s">
        <v>47</v>
      </c>
      <c r="N2960" t="s">
        <v>21</v>
      </c>
      <c r="O2960" t="s">
        <v>21</v>
      </c>
      <c r="P2960" t="s">
        <v>27</v>
      </c>
      <c r="Q2960" t="s">
        <v>47</v>
      </c>
      <c r="R2960" t="s">
        <v>45</v>
      </c>
      <c r="S2960" t="s">
        <v>21</v>
      </c>
      <c r="T2960" t="s">
        <v>25</v>
      </c>
      <c r="U2960" t="s">
        <v>33</v>
      </c>
      <c r="V2960" t="s">
        <v>63</v>
      </c>
    </row>
    <row r="2961" spans="1:22" x14ac:dyDescent="0.3">
      <c r="A2961" t="s">
        <v>44</v>
      </c>
      <c r="B2961" t="s">
        <v>1602</v>
      </c>
      <c r="C2961" t="s">
        <v>3703</v>
      </c>
      <c r="D2961" t="s">
        <v>3706</v>
      </c>
      <c r="E2961" t="s">
        <v>44</v>
      </c>
      <c r="F2961" t="s">
        <v>21</v>
      </c>
      <c r="G2961" t="s">
        <v>21</v>
      </c>
      <c r="H2961" t="s">
        <v>50</v>
      </c>
      <c r="I2961" t="s">
        <v>35</v>
      </c>
      <c r="J2961" t="s">
        <v>47</v>
      </c>
      <c r="K2961" t="s">
        <v>21</v>
      </c>
      <c r="L2961" t="s">
        <v>21</v>
      </c>
      <c r="M2961" t="s">
        <v>47</v>
      </c>
      <c r="N2961" t="s">
        <v>21</v>
      </c>
      <c r="O2961" t="s">
        <v>21</v>
      </c>
      <c r="P2961" t="s">
        <v>27</v>
      </c>
      <c r="Q2961" t="s">
        <v>47</v>
      </c>
      <c r="R2961" t="s">
        <v>47</v>
      </c>
      <c r="S2961" t="s">
        <v>25</v>
      </c>
      <c r="T2961" t="s">
        <v>25</v>
      </c>
      <c r="U2961" t="s">
        <v>42</v>
      </c>
      <c r="V2961" t="s">
        <v>53</v>
      </c>
    </row>
    <row r="2962" spans="1:22" ht="62.4" x14ac:dyDescent="0.3">
      <c r="A2962" t="s">
        <v>158</v>
      </c>
      <c r="B2962" t="s">
        <v>162</v>
      </c>
      <c r="C2962" t="s">
        <v>5261</v>
      </c>
      <c r="D2962" t="s">
        <v>5292</v>
      </c>
      <c r="E2962" t="s">
        <v>158</v>
      </c>
      <c r="F2962" t="s">
        <v>21</v>
      </c>
      <c r="G2962" t="s">
        <v>21</v>
      </c>
      <c r="H2962" t="s">
        <v>22</v>
      </c>
      <c r="I2962" t="s">
        <v>35</v>
      </c>
      <c r="J2962" t="s">
        <v>24</v>
      </c>
      <c r="K2962" t="s">
        <v>21</v>
      </c>
      <c r="L2962" t="s">
        <v>25</v>
      </c>
      <c r="M2962" t="s">
        <v>28</v>
      </c>
      <c r="N2962" t="s">
        <v>25</v>
      </c>
      <c r="O2962" t="s">
        <v>25</v>
      </c>
      <c r="P2962" t="s">
        <v>27</v>
      </c>
      <c r="Q2962" t="s">
        <v>45</v>
      </c>
      <c r="R2962" t="s">
        <v>28</v>
      </c>
      <c r="S2962" t="s">
        <v>21</v>
      </c>
      <c r="T2962" t="s">
        <v>21</v>
      </c>
      <c r="U2962" t="s">
        <v>33</v>
      </c>
      <c r="V2962" s="2" t="s">
        <v>68</v>
      </c>
    </row>
    <row r="2963" spans="1:22" ht="140.4" x14ac:dyDescent="0.3">
      <c r="A2963" t="s">
        <v>79</v>
      </c>
      <c r="B2963" t="s">
        <v>478</v>
      </c>
      <c r="C2963" t="s">
        <v>558</v>
      </c>
      <c r="D2963" t="s">
        <v>591</v>
      </c>
      <c r="E2963" t="s">
        <v>79</v>
      </c>
      <c r="F2963" t="s">
        <v>21</v>
      </c>
      <c r="G2963" t="s">
        <v>21</v>
      </c>
      <c r="H2963" t="s">
        <v>54</v>
      </c>
      <c r="I2963" t="s">
        <v>35</v>
      </c>
      <c r="J2963" t="s">
        <v>24</v>
      </c>
      <c r="K2963" t="s">
        <v>25</v>
      </c>
      <c r="L2963" t="s">
        <v>25</v>
      </c>
      <c r="M2963" t="s">
        <v>28</v>
      </c>
      <c r="N2963" t="s">
        <v>21</v>
      </c>
      <c r="O2963" t="s">
        <v>21</v>
      </c>
      <c r="P2963" t="s">
        <v>27</v>
      </c>
      <c r="Q2963" t="s">
        <v>45</v>
      </c>
      <c r="R2963" t="s">
        <v>45</v>
      </c>
      <c r="S2963" t="s">
        <v>21</v>
      </c>
      <c r="T2963" t="s">
        <v>21</v>
      </c>
      <c r="U2963" t="s">
        <v>33</v>
      </c>
      <c r="V2963" s="2" t="s">
        <v>34</v>
      </c>
    </row>
    <row r="2964" spans="1:22" ht="124.8" x14ac:dyDescent="0.3">
      <c r="A2964" t="s">
        <v>61</v>
      </c>
      <c r="B2964" t="s">
        <v>174</v>
      </c>
      <c r="C2964" t="s">
        <v>781</v>
      </c>
      <c r="D2964" t="s">
        <v>1045</v>
      </c>
      <c r="E2964" t="s">
        <v>61</v>
      </c>
      <c r="F2964" t="s">
        <v>21</v>
      </c>
      <c r="G2964" t="s">
        <v>21</v>
      </c>
      <c r="H2964" t="s">
        <v>22</v>
      </c>
      <c r="I2964" t="s">
        <v>23</v>
      </c>
      <c r="J2964" t="s">
        <v>24</v>
      </c>
      <c r="K2964" t="s">
        <v>25</v>
      </c>
      <c r="L2964" t="s">
        <v>25</v>
      </c>
      <c r="M2964" t="s">
        <v>26</v>
      </c>
      <c r="N2964" t="s">
        <v>25</v>
      </c>
      <c r="O2964" t="s">
        <v>21</v>
      </c>
      <c r="P2964" t="s">
        <v>27</v>
      </c>
      <c r="Q2964" t="s">
        <v>45</v>
      </c>
      <c r="R2964" t="s">
        <v>29</v>
      </c>
      <c r="S2964" t="s">
        <v>21</v>
      </c>
      <c r="T2964" t="s">
        <v>21</v>
      </c>
      <c r="U2964" t="s">
        <v>33</v>
      </c>
      <c r="V2964" s="2" t="s">
        <v>94</v>
      </c>
    </row>
    <row r="2965" spans="1:22" ht="140.4" x14ac:dyDescent="0.3">
      <c r="A2965" t="s">
        <v>102</v>
      </c>
      <c r="B2965" t="s">
        <v>174</v>
      </c>
      <c r="C2965" t="s">
        <v>175</v>
      </c>
      <c r="D2965" t="s">
        <v>3815</v>
      </c>
      <c r="E2965" t="s">
        <v>102</v>
      </c>
      <c r="F2965" t="s">
        <v>21</v>
      </c>
      <c r="G2965" t="s">
        <v>21</v>
      </c>
      <c r="H2965" t="s">
        <v>54</v>
      </c>
      <c r="I2965" t="s">
        <v>23</v>
      </c>
      <c r="J2965" t="s">
        <v>24</v>
      </c>
      <c r="K2965" t="s">
        <v>25</v>
      </c>
      <c r="L2965" t="s">
        <v>25</v>
      </c>
      <c r="M2965" t="s">
        <v>38</v>
      </c>
      <c r="N2965" t="s">
        <v>25</v>
      </c>
      <c r="O2965" t="s">
        <v>21</v>
      </c>
      <c r="P2965" t="s">
        <v>27</v>
      </c>
      <c r="Q2965" t="s">
        <v>45</v>
      </c>
      <c r="R2965" t="s">
        <v>29</v>
      </c>
      <c r="S2965" t="s">
        <v>21</v>
      </c>
      <c r="T2965" t="s">
        <v>21</v>
      </c>
      <c r="U2965" t="s">
        <v>33</v>
      </c>
      <c r="V2965" s="2" t="s">
        <v>34</v>
      </c>
    </row>
    <row r="2966" spans="1:22" ht="140.4" x14ac:dyDescent="0.3">
      <c r="A2966" t="s">
        <v>73</v>
      </c>
      <c r="B2966" t="s">
        <v>162</v>
      </c>
      <c r="C2966" t="s">
        <v>359</v>
      </c>
      <c r="D2966" t="s">
        <v>376</v>
      </c>
      <c r="E2966" t="s">
        <v>37</v>
      </c>
      <c r="F2966" t="s">
        <v>21</v>
      </c>
      <c r="G2966" t="s">
        <v>21</v>
      </c>
      <c r="H2966" t="s">
        <v>22</v>
      </c>
      <c r="I2966" t="s">
        <v>23</v>
      </c>
      <c r="J2966" t="s">
        <v>24</v>
      </c>
      <c r="K2966" t="s">
        <v>21</v>
      </c>
      <c r="L2966" t="s">
        <v>25</v>
      </c>
      <c r="M2966" t="s">
        <v>28</v>
      </c>
      <c r="N2966" t="s">
        <v>25</v>
      </c>
      <c r="O2966" t="s">
        <v>21</v>
      </c>
      <c r="P2966" t="s">
        <v>60</v>
      </c>
      <c r="Q2966" t="s">
        <v>45</v>
      </c>
      <c r="R2966" t="s">
        <v>29</v>
      </c>
      <c r="S2966" t="s">
        <v>21</v>
      </c>
      <c r="T2966" t="s">
        <v>21</v>
      </c>
      <c r="U2966" t="s">
        <v>42</v>
      </c>
      <c r="V2966" s="2" t="s">
        <v>34</v>
      </c>
    </row>
    <row r="2967" spans="1:22" ht="78" x14ac:dyDescent="0.3">
      <c r="A2967" t="s">
        <v>40</v>
      </c>
      <c r="B2967" t="s">
        <v>963</v>
      </c>
      <c r="C2967" t="s">
        <v>3369</v>
      </c>
      <c r="D2967" t="s">
        <v>3381</v>
      </c>
      <c r="E2967" t="s">
        <v>40</v>
      </c>
      <c r="F2967" t="s">
        <v>21</v>
      </c>
      <c r="G2967" t="s">
        <v>21</v>
      </c>
      <c r="H2967" t="s">
        <v>54</v>
      </c>
      <c r="I2967" t="s">
        <v>35</v>
      </c>
      <c r="J2967" t="s">
        <v>24</v>
      </c>
      <c r="K2967" t="s">
        <v>25</v>
      </c>
      <c r="L2967" t="s">
        <v>25</v>
      </c>
      <c r="M2967" t="s">
        <v>28</v>
      </c>
      <c r="N2967" t="s">
        <v>21</v>
      </c>
      <c r="O2967" t="s">
        <v>21</v>
      </c>
      <c r="P2967" t="s">
        <v>27</v>
      </c>
      <c r="Q2967" t="s">
        <v>45</v>
      </c>
      <c r="R2967" t="s">
        <v>45</v>
      </c>
      <c r="S2967" t="s">
        <v>21</v>
      </c>
      <c r="T2967" t="s">
        <v>21</v>
      </c>
      <c r="U2967" t="s">
        <v>33</v>
      </c>
      <c r="V2967" s="2" t="s">
        <v>76</v>
      </c>
    </row>
    <row r="2968" spans="1:22" ht="78" x14ac:dyDescent="0.3">
      <c r="A2968" t="s">
        <v>39</v>
      </c>
      <c r="B2968" t="s">
        <v>162</v>
      </c>
      <c r="C2968" t="s">
        <v>656</v>
      </c>
      <c r="D2968" t="s">
        <v>663</v>
      </c>
      <c r="E2968" t="s">
        <v>39</v>
      </c>
      <c r="F2968" t="s">
        <v>21</v>
      </c>
      <c r="G2968" t="s">
        <v>21</v>
      </c>
      <c r="H2968" t="s">
        <v>22</v>
      </c>
      <c r="I2968" t="s">
        <v>35</v>
      </c>
      <c r="J2968" t="s">
        <v>24</v>
      </c>
      <c r="K2968" t="s">
        <v>21</v>
      </c>
      <c r="L2968" t="s">
        <v>25</v>
      </c>
      <c r="M2968" t="s">
        <v>47</v>
      </c>
      <c r="N2968" t="s">
        <v>21</v>
      </c>
      <c r="O2968" t="s">
        <v>21</v>
      </c>
      <c r="P2968" t="s">
        <v>27</v>
      </c>
      <c r="Q2968" t="s">
        <v>45</v>
      </c>
      <c r="R2968" t="s">
        <v>28</v>
      </c>
      <c r="S2968" t="s">
        <v>21</v>
      </c>
      <c r="T2968" t="s">
        <v>21</v>
      </c>
      <c r="U2968" t="s">
        <v>42</v>
      </c>
      <c r="V2968" s="2" t="s">
        <v>57</v>
      </c>
    </row>
    <row r="2969" spans="1:22" ht="140.4" x14ac:dyDescent="0.3">
      <c r="A2969" t="s">
        <v>61</v>
      </c>
      <c r="B2969" t="s">
        <v>1190</v>
      </c>
      <c r="C2969" t="s">
        <v>1191</v>
      </c>
      <c r="D2969" t="s">
        <v>1234</v>
      </c>
      <c r="E2969" t="s">
        <v>61</v>
      </c>
      <c r="F2969" t="s">
        <v>21</v>
      </c>
      <c r="G2969" t="s">
        <v>21</v>
      </c>
      <c r="H2969" t="s">
        <v>22</v>
      </c>
      <c r="I2969" t="s">
        <v>23</v>
      </c>
      <c r="J2969" t="s">
        <v>24</v>
      </c>
      <c r="K2969" t="s">
        <v>25</v>
      </c>
      <c r="L2969" t="s">
        <v>25</v>
      </c>
      <c r="M2969" t="s">
        <v>38</v>
      </c>
      <c r="N2969" t="s">
        <v>25</v>
      </c>
      <c r="O2969" t="s">
        <v>21</v>
      </c>
      <c r="P2969" t="s">
        <v>27</v>
      </c>
      <c r="Q2969" t="s">
        <v>28</v>
      </c>
      <c r="R2969" t="s">
        <v>29</v>
      </c>
      <c r="S2969" t="s">
        <v>21</v>
      </c>
      <c r="T2969" t="s">
        <v>21</v>
      </c>
      <c r="U2969" t="s">
        <v>42</v>
      </c>
      <c r="V2969" s="2" t="s">
        <v>34</v>
      </c>
    </row>
    <row r="2970" spans="1:22" x14ac:dyDescent="0.3">
      <c r="A2970" t="s">
        <v>83</v>
      </c>
      <c r="B2970" t="s">
        <v>3634</v>
      </c>
      <c r="C2970" t="s">
        <v>4970</v>
      </c>
      <c r="D2970" t="s">
        <v>4974</v>
      </c>
      <c r="E2970" t="s">
        <v>83</v>
      </c>
      <c r="F2970" t="s">
        <v>21</v>
      </c>
      <c r="G2970" t="s">
        <v>21</v>
      </c>
      <c r="H2970" t="s">
        <v>22</v>
      </c>
      <c r="I2970" t="s">
        <v>35</v>
      </c>
      <c r="J2970" t="s">
        <v>47</v>
      </c>
      <c r="K2970" t="s">
        <v>21</v>
      </c>
      <c r="L2970" t="s">
        <v>21</v>
      </c>
      <c r="M2970" t="s">
        <v>47</v>
      </c>
      <c r="N2970" t="s">
        <v>21</v>
      </c>
      <c r="O2970" t="s">
        <v>21</v>
      </c>
      <c r="P2970" t="s">
        <v>27</v>
      </c>
      <c r="Q2970" t="s">
        <v>47</v>
      </c>
      <c r="R2970" t="s">
        <v>45</v>
      </c>
      <c r="S2970" t="s">
        <v>21</v>
      </c>
      <c r="T2970" t="s">
        <v>21</v>
      </c>
      <c r="U2970" t="s">
        <v>42</v>
      </c>
      <c r="V2970" t="s">
        <v>63</v>
      </c>
    </row>
    <row r="2971" spans="1:22" x14ac:dyDescent="0.3">
      <c r="A2971" t="s">
        <v>61</v>
      </c>
      <c r="B2971" t="s">
        <v>475</v>
      </c>
      <c r="C2971" t="s">
        <v>1005</v>
      </c>
      <c r="D2971" t="s">
        <v>1007</v>
      </c>
      <c r="E2971" t="s">
        <v>61</v>
      </c>
      <c r="F2971" t="s">
        <v>21</v>
      </c>
      <c r="G2971" t="s">
        <v>21</v>
      </c>
      <c r="H2971" t="s">
        <v>54</v>
      </c>
      <c r="I2971" t="s">
        <v>35</v>
      </c>
      <c r="J2971" t="s">
        <v>24</v>
      </c>
      <c r="K2971" t="s">
        <v>21</v>
      </c>
      <c r="L2971" t="s">
        <v>25</v>
      </c>
      <c r="M2971" t="s">
        <v>28</v>
      </c>
      <c r="N2971" t="s">
        <v>21</v>
      </c>
      <c r="O2971" t="s">
        <v>21</v>
      </c>
      <c r="P2971" t="s">
        <v>27</v>
      </c>
      <c r="Q2971" t="s">
        <v>47</v>
      </c>
      <c r="R2971" t="s">
        <v>28</v>
      </c>
      <c r="S2971" t="s">
        <v>21</v>
      </c>
      <c r="T2971" t="s">
        <v>25</v>
      </c>
      <c r="U2971" t="s">
        <v>33</v>
      </c>
      <c r="V2971" t="s">
        <v>63</v>
      </c>
    </row>
    <row r="2972" spans="1:22" ht="46.8" x14ac:dyDescent="0.3">
      <c r="A2972" t="s">
        <v>55</v>
      </c>
      <c r="B2972" t="s">
        <v>519</v>
      </c>
      <c r="C2972" t="s">
        <v>833</v>
      </c>
      <c r="D2972" t="s">
        <v>839</v>
      </c>
      <c r="E2972" t="s">
        <v>55</v>
      </c>
      <c r="F2972" t="s">
        <v>21</v>
      </c>
      <c r="G2972" t="s">
        <v>21</v>
      </c>
      <c r="H2972" t="s">
        <v>50</v>
      </c>
      <c r="I2972" t="s">
        <v>35</v>
      </c>
      <c r="J2972" t="s">
        <v>47</v>
      </c>
      <c r="K2972" t="s">
        <v>21</v>
      </c>
      <c r="L2972" t="s">
        <v>21</v>
      </c>
      <c r="M2972" t="s">
        <v>47</v>
      </c>
      <c r="N2972" t="s">
        <v>21</v>
      </c>
      <c r="O2972" t="s">
        <v>21</v>
      </c>
      <c r="P2972" t="s">
        <v>80</v>
      </c>
      <c r="Q2972" t="s">
        <v>47</v>
      </c>
      <c r="R2972" t="s">
        <v>47</v>
      </c>
      <c r="S2972" t="s">
        <v>21</v>
      </c>
      <c r="T2972" t="s">
        <v>21</v>
      </c>
      <c r="U2972" t="s">
        <v>42</v>
      </c>
      <c r="V2972" s="2" t="s">
        <v>81</v>
      </c>
    </row>
    <row r="2973" spans="1:22" ht="109.2" x14ac:dyDescent="0.3">
      <c r="A2973" t="s">
        <v>56</v>
      </c>
      <c r="B2973" t="s">
        <v>1742</v>
      </c>
      <c r="C2973" t="s">
        <v>1834</v>
      </c>
      <c r="D2973" t="s">
        <v>2127</v>
      </c>
      <c r="E2973" t="s">
        <v>56</v>
      </c>
      <c r="F2973" t="s">
        <v>21</v>
      </c>
      <c r="G2973" t="s">
        <v>21</v>
      </c>
      <c r="H2973" t="s">
        <v>22</v>
      </c>
      <c r="I2973" t="s">
        <v>23</v>
      </c>
      <c r="J2973" t="s">
        <v>24</v>
      </c>
      <c r="K2973" t="s">
        <v>25</v>
      </c>
      <c r="L2973" t="s">
        <v>25</v>
      </c>
      <c r="M2973" t="s">
        <v>26</v>
      </c>
      <c r="N2973" t="s">
        <v>25</v>
      </c>
      <c r="O2973" t="s">
        <v>21</v>
      </c>
      <c r="P2973" t="s">
        <v>27</v>
      </c>
      <c r="Q2973" t="s">
        <v>45</v>
      </c>
      <c r="R2973" t="s">
        <v>29</v>
      </c>
      <c r="S2973" t="s">
        <v>21</v>
      </c>
      <c r="T2973" t="s">
        <v>21</v>
      </c>
      <c r="U2973" t="s">
        <v>30</v>
      </c>
      <c r="V2973" s="2" t="s">
        <v>66</v>
      </c>
    </row>
    <row r="2974" spans="1:22" x14ac:dyDescent="0.3">
      <c r="A2974" t="s">
        <v>64</v>
      </c>
      <c r="B2974" t="s">
        <v>983</v>
      </c>
      <c r="C2974" t="s">
        <v>984</v>
      </c>
      <c r="D2974" t="s">
        <v>3153</v>
      </c>
      <c r="E2974" t="s">
        <v>64</v>
      </c>
      <c r="F2974" t="s">
        <v>21</v>
      </c>
      <c r="G2974" t="s">
        <v>21</v>
      </c>
      <c r="H2974" t="s">
        <v>22</v>
      </c>
      <c r="I2974" t="s">
        <v>35</v>
      </c>
      <c r="J2974" t="s">
        <v>47</v>
      </c>
      <c r="K2974" t="s">
        <v>21</v>
      </c>
      <c r="L2974" t="s">
        <v>21</v>
      </c>
      <c r="M2974" t="s">
        <v>47</v>
      </c>
      <c r="N2974" t="s">
        <v>21</v>
      </c>
      <c r="O2974" t="s">
        <v>21</v>
      </c>
      <c r="P2974" t="s">
        <v>27</v>
      </c>
      <c r="Q2974" t="s">
        <v>47</v>
      </c>
      <c r="R2974" t="s">
        <v>47</v>
      </c>
      <c r="S2974" t="s">
        <v>21</v>
      </c>
      <c r="T2974" t="s">
        <v>21</v>
      </c>
      <c r="U2974" t="s">
        <v>42</v>
      </c>
      <c r="V2974" t="s">
        <v>63</v>
      </c>
    </row>
    <row r="2975" spans="1:22" ht="140.4" x14ac:dyDescent="0.3">
      <c r="A2975" t="s">
        <v>61</v>
      </c>
      <c r="B2975" t="s">
        <v>1190</v>
      </c>
      <c r="C2975" t="s">
        <v>1195</v>
      </c>
      <c r="D2975" t="s">
        <v>1236</v>
      </c>
      <c r="E2975" t="s">
        <v>61</v>
      </c>
      <c r="F2975" t="s">
        <v>21</v>
      </c>
      <c r="G2975" t="s">
        <v>21</v>
      </c>
      <c r="H2975" t="s">
        <v>54</v>
      </c>
      <c r="I2975" t="s">
        <v>23</v>
      </c>
      <c r="J2975" t="s">
        <v>47</v>
      </c>
      <c r="K2975" t="s">
        <v>21</v>
      </c>
      <c r="L2975" t="s">
        <v>25</v>
      </c>
      <c r="M2975" t="s">
        <v>38</v>
      </c>
      <c r="N2975" t="s">
        <v>25</v>
      </c>
      <c r="O2975" t="s">
        <v>21</v>
      </c>
      <c r="P2975" t="s">
        <v>27</v>
      </c>
      <c r="Q2975" t="s">
        <v>28</v>
      </c>
      <c r="R2975" t="s">
        <v>29</v>
      </c>
      <c r="S2975" t="s">
        <v>21</v>
      </c>
      <c r="T2975" t="s">
        <v>21</v>
      </c>
      <c r="U2975" t="s">
        <v>30</v>
      </c>
      <c r="V2975" s="2" t="s">
        <v>34</v>
      </c>
    </row>
    <row r="2976" spans="1:22" ht="140.4" x14ac:dyDescent="0.3">
      <c r="A2976" t="s">
        <v>135</v>
      </c>
      <c r="B2976" t="s">
        <v>162</v>
      </c>
      <c r="C2976" t="s">
        <v>3520</v>
      </c>
      <c r="D2976" t="s">
        <v>4910</v>
      </c>
      <c r="E2976" t="s">
        <v>135</v>
      </c>
      <c r="F2976" t="s">
        <v>21</v>
      </c>
      <c r="G2976" t="s">
        <v>21</v>
      </c>
      <c r="H2976" t="s">
        <v>22</v>
      </c>
      <c r="I2976" t="s">
        <v>35</v>
      </c>
      <c r="J2976" t="s">
        <v>24</v>
      </c>
      <c r="K2976" t="s">
        <v>21</v>
      </c>
      <c r="L2976" t="s">
        <v>25</v>
      </c>
      <c r="M2976" t="s">
        <v>28</v>
      </c>
      <c r="N2976" t="s">
        <v>25</v>
      </c>
      <c r="O2976" t="s">
        <v>21</v>
      </c>
      <c r="P2976" t="s">
        <v>27</v>
      </c>
      <c r="Q2976" t="s">
        <v>28</v>
      </c>
      <c r="R2976" t="s">
        <v>29</v>
      </c>
      <c r="S2976" t="s">
        <v>21</v>
      </c>
      <c r="T2976" t="s">
        <v>25</v>
      </c>
      <c r="U2976" t="s">
        <v>33</v>
      </c>
      <c r="V2976" s="2" t="s">
        <v>34</v>
      </c>
    </row>
    <row r="2977" spans="1:22" x14ac:dyDescent="0.3">
      <c r="A2977" t="s">
        <v>55</v>
      </c>
      <c r="B2977" t="s">
        <v>847</v>
      </c>
      <c r="C2977" t="s">
        <v>848</v>
      </c>
      <c r="D2977" t="s">
        <v>850</v>
      </c>
      <c r="E2977" t="s">
        <v>52</v>
      </c>
      <c r="F2977" t="s">
        <v>25</v>
      </c>
      <c r="G2977" t="s">
        <v>25</v>
      </c>
    </row>
    <row r="2978" spans="1:22" x14ac:dyDescent="0.3">
      <c r="A2978" t="s">
        <v>85</v>
      </c>
      <c r="B2978" t="s">
        <v>174</v>
      </c>
      <c r="C2978" t="s">
        <v>700</v>
      </c>
      <c r="D2978" t="s">
        <v>4532</v>
      </c>
      <c r="E2978" t="s">
        <v>85</v>
      </c>
      <c r="F2978" t="s">
        <v>21</v>
      </c>
      <c r="G2978" t="s">
        <v>21</v>
      </c>
      <c r="H2978" t="s">
        <v>22</v>
      </c>
      <c r="I2978" t="s">
        <v>35</v>
      </c>
      <c r="J2978" t="s">
        <v>24</v>
      </c>
      <c r="K2978" t="s">
        <v>25</v>
      </c>
      <c r="L2978" t="s">
        <v>25</v>
      </c>
      <c r="M2978" t="s">
        <v>38</v>
      </c>
      <c r="N2978" t="s">
        <v>25</v>
      </c>
      <c r="O2978" t="s">
        <v>21</v>
      </c>
      <c r="P2978" t="s">
        <v>27</v>
      </c>
      <c r="Q2978" t="s">
        <v>45</v>
      </c>
      <c r="R2978" t="s">
        <v>45</v>
      </c>
      <c r="S2978" t="s">
        <v>21</v>
      </c>
      <c r="T2978" t="s">
        <v>21</v>
      </c>
      <c r="U2978" t="s">
        <v>42</v>
      </c>
      <c r="V2978" t="s">
        <v>63</v>
      </c>
    </row>
    <row r="2979" spans="1:22" ht="156" x14ac:dyDescent="0.3">
      <c r="A2979" t="s">
        <v>74</v>
      </c>
      <c r="B2979" t="s">
        <v>1733</v>
      </c>
      <c r="C2979" t="s">
        <v>2430</v>
      </c>
      <c r="D2979" t="s">
        <v>4054</v>
      </c>
      <c r="E2979" t="s">
        <v>74</v>
      </c>
      <c r="F2979" t="s">
        <v>21</v>
      </c>
      <c r="G2979" t="s">
        <v>21</v>
      </c>
      <c r="H2979" t="s">
        <v>22</v>
      </c>
      <c r="I2979" t="s">
        <v>23</v>
      </c>
      <c r="J2979" t="s">
        <v>24</v>
      </c>
      <c r="K2979" t="s">
        <v>25</v>
      </c>
      <c r="L2979" t="s">
        <v>25</v>
      </c>
      <c r="M2979" t="s">
        <v>26</v>
      </c>
      <c r="N2979" t="s">
        <v>25</v>
      </c>
      <c r="O2979" t="s">
        <v>21</v>
      </c>
      <c r="P2979" t="s">
        <v>27</v>
      </c>
      <c r="Q2979" t="s">
        <v>29</v>
      </c>
      <c r="R2979" t="s">
        <v>29</v>
      </c>
      <c r="S2979" t="s">
        <v>21</v>
      </c>
      <c r="T2979" t="s">
        <v>25</v>
      </c>
      <c r="U2979" t="s">
        <v>30</v>
      </c>
      <c r="V2979" s="2" t="s">
        <v>31</v>
      </c>
    </row>
    <row r="2980" spans="1:22" ht="109.2" x14ac:dyDescent="0.3">
      <c r="A2980" t="s">
        <v>67</v>
      </c>
      <c r="B2980" t="s">
        <v>1733</v>
      </c>
      <c r="C2980" t="s">
        <v>1734</v>
      </c>
      <c r="D2980" t="s">
        <v>2422</v>
      </c>
      <c r="E2980" t="s">
        <v>65</v>
      </c>
      <c r="F2980" t="s">
        <v>21</v>
      </c>
      <c r="G2980" t="s">
        <v>21</v>
      </c>
      <c r="H2980" t="s">
        <v>22</v>
      </c>
      <c r="I2980" t="s">
        <v>23</v>
      </c>
      <c r="J2980" t="s">
        <v>24</v>
      </c>
      <c r="K2980" t="s">
        <v>21</v>
      </c>
      <c r="L2980" t="s">
        <v>25</v>
      </c>
      <c r="M2980" t="s">
        <v>38</v>
      </c>
      <c r="N2980" t="s">
        <v>25</v>
      </c>
      <c r="O2980" t="s">
        <v>21</v>
      </c>
      <c r="P2980" t="s">
        <v>27</v>
      </c>
      <c r="Q2980" t="s">
        <v>28</v>
      </c>
      <c r="R2980" t="s">
        <v>29</v>
      </c>
      <c r="S2980" t="s">
        <v>21</v>
      </c>
      <c r="T2980" t="s">
        <v>21</v>
      </c>
      <c r="U2980" t="s">
        <v>33</v>
      </c>
      <c r="V2980" s="2" t="s">
        <v>66</v>
      </c>
    </row>
    <row r="2981" spans="1:22" ht="140.4" x14ac:dyDescent="0.3">
      <c r="A2981" t="s">
        <v>73</v>
      </c>
      <c r="B2981" t="s">
        <v>162</v>
      </c>
      <c r="C2981" t="s">
        <v>274</v>
      </c>
      <c r="D2981" t="s">
        <v>293</v>
      </c>
      <c r="E2981" t="s">
        <v>58</v>
      </c>
      <c r="F2981" t="s">
        <v>21</v>
      </c>
      <c r="G2981" t="s">
        <v>21</v>
      </c>
      <c r="H2981" t="s">
        <v>22</v>
      </c>
      <c r="I2981" t="s">
        <v>35</v>
      </c>
      <c r="J2981" t="s">
        <v>24</v>
      </c>
      <c r="K2981" t="s">
        <v>25</v>
      </c>
      <c r="L2981" t="s">
        <v>25</v>
      </c>
      <c r="M2981" t="s">
        <v>28</v>
      </c>
      <c r="N2981" t="s">
        <v>25</v>
      </c>
      <c r="O2981" t="s">
        <v>21</v>
      </c>
      <c r="P2981" t="s">
        <v>27</v>
      </c>
      <c r="Q2981" t="s">
        <v>45</v>
      </c>
      <c r="R2981" t="s">
        <v>28</v>
      </c>
      <c r="S2981" t="s">
        <v>21</v>
      </c>
      <c r="T2981" t="s">
        <v>21</v>
      </c>
      <c r="U2981" t="s">
        <v>33</v>
      </c>
      <c r="V2981" s="2" t="s">
        <v>34</v>
      </c>
    </row>
    <row r="2982" spans="1:22" ht="140.4" x14ac:dyDescent="0.3">
      <c r="A2982" t="s">
        <v>56</v>
      </c>
      <c r="B2982" t="s">
        <v>1602</v>
      </c>
      <c r="C2982" t="s">
        <v>1633</v>
      </c>
      <c r="D2982" t="s">
        <v>2332</v>
      </c>
      <c r="E2982" t="s">
        <v>67</v>
      </c>
      <c r="F2982" t="s">
        <v>21</v>
      </c>
      <c r="G2982" t="s">
        <v>21</v>
      </c>
      <c r="H2982" t="s">
        <v>22</v>
      </c>
      <c r="I2982" t="s">
        <v>35</v>
      </c>
      <c r="J2982" t="s">
        <v>24</v>
      </c>
      <c r="K2982" t="s">
        <v>25</v>
      </c>
      <c r="L2982" t="s">
        <v>25</v>
      </c>
      <c r="M2982" t="s">
        <v>26</v>
      </c>
      <c r="N2982" t="s">
        <v>25</v>
      </c>
      <c r="O2982" t="s">
        <v>21</v>
      </c>
      <c r="P2982" t="s">
        <v>27</v>
      </c>
      <c r="Q2982" t="s">
        <v>28</v>
      </c>
      <c r="R2982" t="s">
        <v>29</v>
      </c>
      <c r="S2982" t="s">
        <v>21</v>
      </c>
      <c r="T2982" t="s">
        <v>21</v>
      </c>
      <c r="U2982" t="s">
        <v>33</v>
      </c>
      <c r="V2982" s="2" t="s">
        <v>34</v>
      </c>
    </row>
    <row r="2983" spans="1:22" ht="156" x14ac:dyDescent="0.3">
      <c r="A2983" t="s">
        <v>102</v>
      </c>
      <c r="B2983" t="s">
        <v>174</v>
      </c>
      <c r="C2983" t="s">
        <v>195</v>
      </c>
      <c r="D2983" t="s">
        <v>3796</v>
      </c>
      <c r="E2983" t="s">
        <v>102</v>
      </c>
      <c r="F2983" t="s">
        <v>21</v>
      </c>
      <c r="G2983" t="s">
        <v>21</v>
      </c>
      <c r="H2983" t="s">
        <v>22</v>
      </c>
      <c r="I2983" t="s">
        <v>35</v>
      </c>
      <c r="J2983" t="s">
        <v>24</v>
      </c>
      <c r="K2983" t="s">
        <v>25</v>
      </c>
      <c r="L2983" t="s">
        <v>25</v>
      </c>
      <c r="M2983" t="s">
        <v>26</v>
      </c>
      <c r="N2983" t="s">
        <v>25</v>
      </c>
      <c r="O2983" t="s">
        <v>25</v>
      </c>
      <c r="P2983" t="s">
        <v>60</v>
      </c>
      <c r="Q2983" t="s">
        <v>45</v>
      </c>
      <c r="R2983" t="s">
        <v>28</v>
      </c>
      <c r="S2983" t="s">
        <v>21</v>
      </c>
      <c r="T2983" t="s">
        <v>21</v>
      </c>
      <c r="U2983" t="s">
        <v>42</v>
      </c>
      <c r="V2983" s="2" t="s">
        <v>31</v>
      </c>
    </row>
    <row r="2984" spans="1:22" ht="156" x14ac:dyDescent="0.3">
      <c r="A2984" t="s">
        <v>83</v>
      </c>
      <c r="B2984" t="s">
        <v>932</v>
      </c>
      <c r="C2984" t="s">
        <v>1374</v>
      </c>
      <c r="D2984" t="s">
        <v>4960</v>
      </c>
      <c r="E2984" t="s">
        <v>83</v>
      </c>
      <c r="F2984" t="s">
        <v>21</v>
      </c>
      <c r="G2984" t="s">
        <v>21</v>
      </c>
      <c r="H2984" t="s">
        <v>50</v>
      </c>
      <c r="I2984" t="s">
        <v>23</v>
      </c>
      <c r="J2984" t="s">
        <v>24</v>
      </c>
      <c r="K2984" t="s">
        <v>25</v>
      </c>
      <c r="L2984" t="s">
        <v>25</v>
      </c>
      <c r="M2984" t="s">
        <v>26</v>
      </c>
      <c r="N2984" t="s">
        <v>21</v>
      </c>
      <c r="O2984" t="s">
        <v>21</v>
      </c>
      <c r="P2984" t="s">
        <v>27</v>
      </c>
      <c r="Q2984" t="s">
        <v>45</v>
      </c>
      <c r="R2984" t="s">
        <v>29</v>
      </c>
      <c r="S2984" t="s">
        <v>25</v>
      </c>
      <c r="T2984" t="s">
        <v>21</v>
      </c>
      <c r="U2984" t="s">
        <v>33</v>
      </c>
      <c r="V2984" s="2" t="s">
        <v>31</v>
      </c>
    </row>
    <row r="2985" spans="1:22" x14ac:dyDescent="0.3">
      <c r="A2985" t="s">
        <v>82</v>
      </c>
      <c r="B2985" t="s">
        <v>475</v>
      </c>
      <c r="C2985" t="s">
        <v>970</v>
      </c>
      <c r="D2985" t="s">
        <v>4587</v>
      </c>
      <c r="E2985" t="s">
        <v>82</v>
      </c>
      <c r="F2985" t="s">
        <v>25</v>
      </c>
      <c r="G2985" t="s">
        <v>25</v>
      </c>
    </row>
    <row r="2986" spans="1:22" ht="78" x14ac:dyDescent="0.3">
      <c r="A2986" t="s">
        <v>39</v>
      </c>
      <c r="B2986" t="s">
        <v>162</v>
      </c>
      <c r="C2986" t="s">
        <v>656</v>
      </c>
      <c r="D2986" t="s">
        <v>662</v>
      </c>
      <c r="E2986" t="s">
        <v>39</v>
      </c>
      <c r="F2986" t="s">
        <v>21</v>
      </c>
      <c r="G2986" t="s">
        <v>21</v>
      </c>
      <c r="H2986" t="s">
        <v>22</v>
      </c>
      <c r="I2986" t="s">
        <v>35</v>
      </c>
      <c r="J2986" t="s">
        <v>24</v>
      </c>
      <c r="K2986" t="s">
        <v>21</v>
      </c>
      <c r="L2986" t="s">
        <v>25</v>
      </c>
      <c r="M2986" t="s">
        <v>47</v>
      </c>
      <c r="N2986" t="s">
        <v>21</v>
      </c>
      <c r="O2986" t="s">
        <v>21</v>
      </c>
      <c r="P2986" t="s">
        <v>27</v>
      </c>
      <c r="Q2986" t="s">
        <v>45</v>
      </c>
      <c r="R2986" t="s">
        <v>28</v>
      </c>
      <c r="S2986" t="s">
        <v>21</v>
      </c>
      <c r="T2986" t="s">
        <v>21</v>
      </c>
      <c r="U2986" t="s">
        <v>42</v>
      </c>
      <c r="V2986" s="2" t="s">
        <v>57</v>
      </c>
    </row>
    <row r="2987" spans="1:22" ht="109.2" x14ac:dyDescent="0.3">
      <c r="A2987" t="s">
        <v>61</v>
      </c>
      <c r="B2987" t="s">
        <v>1056</v>
      </c>
      <c r="C2987" t="s">
        <v>1127</v>
      </c>
      <c r="D2987" t="s">
        <v>1139</v>
      </c>
      <c r="E2987" t="s">
        <v>61</v>
      </c>
      <c r="F2987" t="s">
        <v>21</v>
      </c>
      <c r="G2987" t="s">
        <v>21</v>
      </c>
      <c r="H2987" t="s">
        <v>22</v>
      </c>
      <c r="I2987" t="s">
        <v>35</v>
      </c>
      <c r="J2987" t="s">
        <v>24</v>
      </c>
      <c r="K2987" t="s">
        <v>25</v>
      </c>
      <c r="L2987" t="s">
        <v>25</v>
      </c>
      <c r="M2987" t="s">
        <v>26</v>
      </c>
      <c r="N2987" t="s">
        <v>25</v>
      </c>
      <c r="O2987" t="s">
        <v>21</v>
      </c>
      <c r="P2987" t="s">
        <v>27</v>
      </c>
      <c r="Q2987" t="s">
        <v>45</v>
      </c>
      <c r="R2987" t="s">
        <v>28</v>
      </c>
      <c r="S2987" t="s">
        <v>21</v>
      </c>
      <c r="T2987" t="s">
        <v>21</v>
      </c>
      <c r="U2987" t="s">
        <v>42</v>
      </c>
      <c r="V2987" s="2" t="s">
        <v>66</v>
      </c>
    </row>
    <row r="2988" spans="1:22" ht="156" x14ac:dyDescent="0.3">
      <c r="A2988" t="s">
        <v>79</v>
      </c>
      <c r="B2988" t="s">
        <v>478</v>
      </c>
      <c r="C2988" t="s">
        <v>562</v>
      </c>
      <c r="D2988" t="s">
        <v>572</v>
      </c>
      <c r="E2988" t="s">
        <v>79</v>
      </c>
      <c r="F2988" t="s">
        <v>21</v>
      </c>
      <c r="G2988" t="s">
        <v>21</v>
      </c>
      <c r="H2988" t="s">
        <v>22</v>
      </c>
      <c r="I2988" t="s">
        <v>23</v>
      </c>
      <c r="J2988" t="s">
        <v>24</v>
      </c>
      <c r="K2988" t="s">
        <v>25</v>
      </c>
      <c r="L2988" t="s">
        <v>25</v>
      </c>
      <c r="M2988" t="s">
        <v>26</v>
      </c>
      <c r="N2988" t="s">
        <v>25</v>
      </c>
      <c r="O2988" t="s">
        <v>21</v>
      </c>
      <c r="P2988" t="s">
        <v>27</v>
      </c>
      <c r="Q2988" t="s">
        <v>45</v>
      </c>
      <c r="R2988" t="s">
        <v>29</v>
      </c>
      <c r="S2988" t="s">
        <v>21</v>
      </c>
      <c r="T2988" t="s">
        <v>21</v>
      </c>
      <c r="U2988" t="s">
        <v>30</v>
      </c>
      <c r="V2988" s="2" t="s">
        <v>31</v>
      </c>
    </row>
    <row r="2989" spans="1:22" ht="140.4" x14ac:dyDescent="0.3">
      <c r="A2989" t="s">
        <v>73</v>
      </c>
      <c r="B2989" t="s">
        <v>162</v>
      </c>
      <c r="C2989" t="s">
        <v>274</v>
      </c>
      <c r="D2989" t="s">
        <v>291</v>
      </c>
      <c r="E2989" t="s">
        <v>37</v>
      </c>
      <c r="F2989" t="s">
        <v>21</v>
      </c>
      <c r="G2989" t="s">
        <v>21</v>
      </c>
      <c r="H2989" t="s">
        <v>22</v>
      </c>
      <c r="I2989" t="s">
        <v>23</v>
      </c>
      <c r="J2989" t="s">
        <v>24</v>
      </c>
      <c r="K2989" t="s">
        <v>25</v>
      </c>
      <c r="L2989" t="s">
        <v>25</v>
      </c>
      <c r="M2989" t="s">
        <v>28</v>
      </c>
      <c r="N2989" t="s">
        <v>25</v>
      </c>
      <c r="O2989" t="s">
        <v>21</v>
      </c>
      <c r="P2989" t="s">
        <v>27</v>
      </c>
      <c r="Q2989" t="s">
        <v>45</v>
      </c>
      <c r="R2989" t="s">
        <v>29</v>
      </c>
      <c r="S2989" t="s">
        <v>21</v>
      </c>
      <c r="T2989" t="s">
        <v>21</v>
      </c>
      <c r="U2989" t="s">
        <v>33</v>
      </c>
      <c r="V2989" s="2" t="s">
        <v>34</v>
      </c>
    </row>
    <row r="2990" spans="1:22" x14ac:dyDescent="0.3">
      <c r="A2990" t="s">
        <v>40</v>
      </c>
      <c r="B2990" t="s">
        <v>1056</v>
      </c>
      <c r="C2990" t="s">
        <v>1059</v>
      </c>
      <c r="D2990" t="s">
        <v>3273</v>
      </c>
      <c r="E2990" t="s">
        <v>40</v>
      </c>
      <c r="F2990" t="s">
        <v>25</v>
      </c>
      <c r="G2990" t="s">
        <v>21</v>
      </c>
    </row>
    <row r="2991" spans="1:22" ht="140.4" x14ac:dyDescent="0.3">
      <c r="A2991" t="s">
        <v>62</v>
      </c>
      <c r="B2991" t="s">
        <v>1733</v>
      </c>
      <c r="C2991" t="s">
        <v>1734</v>
      </c>
      <c r="D2991" t="s">
        <v>1750</v>
      </c>
      <c r="E2991" t="s">
        <v>32</v>
      </c>
      <c r="F2991" t="s">
        <v>21</v>
      </c>
      <c r="G2991" t="s">
        <v>21</v>
      </c>
      <c r="H2991" t="s">
        <v>22</v>
      </c>
      <c r="I2991" t="s">
        <v>23</v>
      </c>
      <c r="J2991" t="s">
        <v>24</v>
      </c>
      <c r="K2991" t="s">
        <v>25</v>
      </c>
      <c r="L2991" t="s">
        <v>25</v>
      </c>
      <c r="M2991" t="s">
        <v>26</v>
      </c>
      <c r="N2991" t="s">
        <v>21</v>
      </c>
      <c r="O2991" t="s">
        <v>21</v>
      </c>
      <c r="P2991" t="s">
        <v>60</v>
      </c>
      <c r="Q2991" t="s">
        <v>45</v>
      </c>
      <c r="R2991" t="s">
        <v>45</v>
      </c>
      <c r="S2991" t="s">
        <v>21</v>
      </c>
      <c r="T2991" t="s">
        <v>21</v>
      </c>
      <c r="U2991" t="s">
        <v>33</v>
      </c>
      <c r="V2991" s="2" t="s">
        <v>34</v>
      </c>
    </row>
    <row r="2992" spans="1:22" ht="140.4" x14ac:dyDescent="0.3">
      <c r="A2992" t="s">
        <v>137</v>
      </c>
      <c r="B2992" t="s">
        <v>932</v>
      </c>
      <c r="C2992" t="s">
        <v>3414</v>
      </c>
      <c r="D2992" t="s">
        <v>4713</v>
      </c>
      <c r="E2992" t="s">
        <v>137</v>
      </c>
      <c r="F2992" t="s">
        <v>21</v>
      </c>
      <c r="G2992" t="s">
        <v>21</v>
      </c>
      <c r="H2992" t="s">
        <v>22</v>
      </c>
      <c r="I2992" t="s">
        <v>23</v>
      </c>
      <c r="J2992" t="s">
        <v>24</v>
      </c>
      <c r="K2992" t="s">
        <v>25</v>
      </c>
      <c r="L2992" t="s">
        <v>25</v>
      </c>
      <c r="M2992" t="s">
        <v>26</v>
      </c>
      <c r="N2992" t="s">
        <v>25</v>
      </c>
      <c r="O2992" t="s">
        <v>21</v>
      </c>
      <c r="P2992" t="s">
        <v>27</v>
      </c>
      <c r="Q2992" t="s">
        <v>45</v>
      </c>
      <c r="R2992" t="s">
        <v>29</v>
      </c>
      <c r="S2992" t="s">
        <v>21</v>
      </c>
      <c r="T2992" t="s">
        <v>21</v>
      </c>
      <c r="U2992" t="s">
        <v>33</v>
      </c>
      <c r="V2992" s="2" t="s">
        <v>34</v>
      </c>
    </row>
    <row r="2993" spans="1:22" ht="156" x14ac:dyDescent="0.3">
      <c r="A2993" t="s">
        <v>85</v>
      </c>
      <c r="B2993" t="s">
        <v>2570</v>
      </c>
      <c r="C2993" t="s">
        <v>2571</v>
      </c>
      <c r="D2993" t="s">
        <v>4527</v>
      </c>
      <c r="E2993" t="s">
        <v>85</v>
      </c>
      <c r="F2993" t="s">
        <v>21</v>
      </c>
      <c r="G2993" t="s">
        <v>21</v>
      </c>
      <c r="H2993" t="s">
        <v>22</v>
      </c>
      <c r="I2993" t="s">
        <v>41</v>
      </c>
      <c r="J2993" t="s">
        <v>24</v>
      </c>
      <c r="K2993" t="s">
        <v>25</v>
      </c>
      <c r="L2993" t="s">
        <v>25</v>
      </c>
      <c r="M2993" t="s">
        <v>38</v>
      </c>
      <c r="N2993" t="s">
        <v>25</v>
      </c>
      <c r="O2993" t="s">
        <v>21</v>
      </c>
      <c r="P2993" t="s">
        <v>27</v>
      </c>
      <c r="Q2993" t="s">
        <v>29</v>
      </c>
      <c r="R2993" t="s">
        <v>29</v>
      </c>
      <c r="S2993" t="s">
        <v>21</v>
      </c>
      <c r="T2993" t="s">
        <v>21</v>
      </c>
      <c r="U2993" t="s">
        <v>75</v>
      </c>
      <c r="V2993" s="2" t="s">
        <v>31</v>
      </c>
    </row>
    <row r="2994" spans="1:22" ht="156" x14ac:dyDescent="0.3">
      <c r="A2994" t="s">
        <v>40</v>
      </c>
      <c r="B2994" t="s">
        <v>2570</v>
      </c>
      <c r="C2994" t="s">
        <v>2571</v>
      </c>
      <c r="D2994" t="s">
        <v>3393</v>
      </c>
      <c r="E2994" t="s">
        <v>40</v>
      </c>
      <c r="F2994" t="s">
        <v>21</v>
      </c>
      <c r="G2994" t="s">
        <v>21</v>
      </c>
      <c r="H2994" t="s">
        <v>22</v>
      </c>
      <c r="I2994" t="s">
        <v>41</v>
      </c>
      <c r="J2994" t="s">
        <v>24</v>
      </c>
      <c r="K2994" t="s">
        <v>25</v>
      </c>
      <c r="L2994" t="s">
        <v>25</v>
      </c>
      <c r="M2994" t="s">
        <v>38</v>
      </c>
      <c r="N2994" t="s">
        <v>25</v>
      </c>
      <c r="O2994" t="s">
        <v>21</v>
      </c>
      <c r="P2994" t="s">
        <v>27</v>
      </c>
      <c r="Q2994" t="s">
        <v>29</v>
      </c>
      <c r="R2994" t="s">
        <v>29</v>
      </c>
      <c r="S2994" t="s">
        <v>21</v>
      </c>
      <c r="T2994" t="s">
        <v>21</v>
      </c>
      <c r="U2994" t="s">
        <v>75</v>
      </c>
      <c r="V2994" s="2" t="s">
        <v>31</v>
      </c>
    </row>
    <row r="2995" spans="1:22" ht="140.4" x14ac:dyDescent="0.3">
      <c r="A2995" t="s">
        <v>64</v>
      </c>
      <c r="B2995" t="s">
        <v>162</v>
      </c>
      <c r="C2995" t="s">
        <v>507</v>
      </c>
      <c r="D2995" t="s">
        <v>3215</v>
      </c>
      <c r="E2995" t="s">
        <v>64</v>
      </c>
      <c r="F2995" t="s">
        <v>21</v>
      </c>
      <c r="G2995" t="s">
        <v>21</v>
      </c>
      <c r="H2995" t="s">
        <v>22</v>
      </c>
      <c r="I2995" t="s">
        <v>23</v>
      </c>
      <c r="J2995" t="s">
        <v>24</v>
      </c>
      <c r="K2995" t="s">
        <v>25</v>
      </c>
      <c r="L2995" t="s">
        <v>25</v>
      </c>
      <c r="M2995" t="s">
        <v>38</v>
      </c>
      <c r="N2995" t="s">
        <v>25</v>
      </c>
      <c r="O2995" t="s">
        <v>21</v>
      </c>
      <c r="P2995" t="s">
        <v>27</v>
      </c>
      <c r="Q2995" t="s">
        <v>45</v>
      </c>
      <c r="R2995" t="s">
        <v>29</v>
      </c>
      <c r="S2995" t="s">
        <v>21</v>
      </c>
      <c r="T2995" t="s">
        <v>21</v>
      </c>
      <c r="U2995" t="s">
        <v>33</v>
      </c>
      <c r="V2995" s="2" t="s">
        <v>34</v>
      </c>
    </row>
    <row r="2996" spans="1:22" ht="109.2" x14ac:dyDescent="0.3">
      <c r="A2996" t="s">
        <v>44</v>
      </c>
      <c r="B2996" t="s">
        <v>174</v>
      </c>
      <c r="C2996" t="s">
        <v>175</v>
      </c>
      <c r="D2996" t="s">
        <v>3729</v>
      </c>
      <c r="E2996" t="s">
        <v>44</v>
      </c>
      <c r="F2996" t="s">
        <v>21</v>
      </c>
      <c r="G2996" t="s">
        <v>21</v>
      </c>
      <c r="H2996" t="s">
        <v>22</v>
      </c>
      <c r="I2996" t="s">
        <v>35</v>
      </c>
      <c r="J2996" t="s">
        <v>47</v>
      </c>
      <c r="K2996" t="s">
        <v>21</v>
      </c>
      <c r="L2996" t="s">
        <v>25</v>
      </c>
      <c r="M2996" t="s">
        <v>26</v>
      </c>
      <c r="N2996" t="s">
        <v>25</v>
      </c>
      <c r="O2996" t="s">
        <v>25</v>
      </c>
      <c r="P2996" t="s">
        <v>27</v>
      </c>
      <c r="Q2996" t="s">
        <v>45</v>
      </c>
      <c r="R2996" t="s">
        <v>29</v>
      </c>
      <c r="S2996" t="s">
        <v>21</v>
      </c>
      <c r="T2996" t="s">
        <v>21</v>
      </c>
      <c r="U2996" t="s">
        <v>33</v>
      </c>
      <c r="V2996" s="2" t="s">
        <v>66</v>
      </c>
    </row>
    <row r="2997" spans="1:22" ht="156" x14ac:dyDescent="0.3">
      <c r="A2997" t="s">
        <v>61</v>
      </c>
      <c r="B2997" t="s">
        <v>1056</v>
      </c>
      <c r="C2997" t="s">
        <v>1124</v>
      </c>
      <c r="D2997" t="s">
        <v>1126</v>
      </c>
      <c r="E2997" t="s">
        <v>61</v>
      </c>
      <c r="F2997" t="s">
        <v>21</v>
      </c>
      <c r="G2997" t="s">
        <v>21</v>
      </c>
      <c r="H2997" t="s">
        <v>50</v>
      </c>
      <c r="I2997" t="s">
        <v>41</v>
      </c>
      <c r="J2997" t="s">
        <v>24</v>
      </c>
      <c r="K2997" t="s">
        <v>25</v>
      </c>
      <c r="L2997" t="s">
        <v>25</v>
      </c>
      <c r="M2997" t="s">
        <v>26</v>
      </c>
      <c r="N2997" t="s">
        <v>25</v>
      </c>
      <c r="O2997" t="s">
        <v>21</v>
      </c>
      <c r="P2997" t="s">
        <v>27</v>
      </c>
      <c r="Q2997" t="s">
        <v>28</v>
      </c>
      <c r="R2997" t="s">
        <v>29</v>
      </c>
      <c r="S2997" t="s">
        <v>21</v>
      </c>
      <c r="T2997" t="s">
        <v>21</v>
      </c>
      <c r="U2997" t="s">
        <v>33</v>
      </c>
      <c r="V2997" s="2" t="s">
        <v>31</v>
      </c>
    </row>
    <row r="2998" spans="1:22" ht="140.4" x14ac:dyDescent="0.3">
      <c r="A2998" t="s">
        <v>135</v>
      </c>
      <c r="B2998" t="s">
        <v>162</v>
      </c>
      <c r="C2998" t="s">
        <v>3520</v>
      </c>
      <c r="D2998" t="s">
        <v>4909</v>
      </c>
      <c r="E2998" t="s">
        <v>135</v>
      </c>
      <c r="F2998" t="s">
        <v>21</v>
      </c>
      <c r="G2998" t="s">
        <v>21</v>
      </c>
      <c r="H2998" t="s">
        <v>22</v>
      </c>
      <c r="I2998" t="s">
        <v>23</v>
      </c>
      <c r="J2998" t="s">
        <v>24</v>
      </c>
      <c r="K2998" t="s">
        <v>21</v>
      </c>
      <c r="L2998" t="s">
        <v>25</v>
      </c>
      <c r="M2998" t="s">
        <v>26</v>
      </c>
      <c r="N2998" t="s">
        <v>25</v>
      </c>
      <c r="O2998" t="s">
        <v>21</v>
      </c>
      <c r="P2998" t="s">
        <v>27</v>
      </c>
      <c r="Q2998" t="s">
        <v>28</v>
      </c>
      <c r="R2998" t="s">
        <v>29</v>
      </c>
      <c r="S2998" t="s">
        <v>21</v>
      </c>
      <c r="T2998" t="s">
        <v>25</v>
      </c>
      <c r="U2998" t="s">
        <v>30</v>
      </c>
      <c r="V2998" s="2" t="s">
        <v>34</v>
      </c>
    </row>
    <row r="2999" spans="1:22" ht="156" x14ac:dyDescent="0.3">
      <c r="A2999" t="s">
        <v>74</v>
      </c>
      <c r="B2999" t="s">
        <v>174</v>
      </c>
      <c r="C2999" t="s">
        <v>2097</v>
      </c>
      <c r="D2999" t="s">
        <v>4014</v>
      </c>
      <c r="E2999" t="s">
        <v>74</v>
      </c>
      <c r="F2999" t="s">
        <v>21</v>
      </c>
      <c r="G2999" t="s">
        <v>21</v>
      </c>
      <c r="H2999" t="s">
        <v>22</v>
      </c>
      <c r="I2999" t="s">
        <v>35</v>
      </c>
      <c r="J2999" t="s">
        <v>47</v>
      </c>
      <c r="K2999" t="s">
        <v>25</v>
      </c>
      <c r="L2999" t="s">
        <v>25</v>
      </c>
      <c r="M2999" t="s">
        <v>26</v>
      </c>
      <c r="N2999" t="s">
        <v>25</v>
      </c>
      <c r="O2999" t="s">
        <v>21</v>
      </c>
      <c r="P2999" t="s">
        <v>27</v>
      </c>
      <c r="Q2999" t="s">
        <v>45</v>
      </c>
      <c r="R2999" t="s">
        <v>29</v>
      </c>
      <c r="S2999" t="s">
        <v>21</v>
      </c>
      <c r="T2999" t="s">
        <v>21</v>
      </c>
      <c r="U2999" t="s">
        <v>42</v>
      </c>
      <c r="V2999" s="2" t="s">
        <v>31</v>
      </c>
    </row>
    <row r="3000" spans="1:22" ht="140.4" x14ac:dyDescent="0.3">
      <c r="A3000" t="s">
        <v>135</v>
      </c>
      <c r="B3000" t="s">
        <v>162</v>
      </c>
      <c r="C3000" t="s">
        <v>3517</v>
      </c>
      <c r="D3000" t="s">
        <v>4924</v>
      </c>
      <c r="E3000" t="s">
        <v>89</v>
      </c>
      <c r="F3000" t="s">
        <v>21</v>
      </c>
      <c r="G3000" t="s">
        <v>21</v>
      </c>
      <c r="H3000" t="s">
        <v>22</v>
      </c>
      <c r="I3000" t="s">
        <v>35</v>
      </c>
      <c r="J3000" t="s">
        <v>24</v>
      </c>
      <c r="K3000" t="s">
        <v>25</v>
      </c>
      <c r="L3000" t="s">
        <v>25</v>
      </c>
      <c r="M3000" t="s">
        <v>38</v>
      </c>
      <c r="N3000" t="s">
        <v>25</v>
      </c>
      <c r="O3000" t="s">
        <v>21</v>
      </c>
      <c r="P3000" t="s">
        <v>27</v>
      </c>
      <c r="Q3000" t="s">
        <v>29</v>
      </c>
      <c r="R3000" t="s">
        <v>29</v>
      </c>
      <c r="S3000" t="s">
        <v>21</v>
      </c>
      <c r="T3000" t="s">
        <v>25</v>
      </c>
      <c r="U3000" t="s">
        <v>30</v>
      </c>
      <c r="V3000" s="2" t="s">
        <v>34</v>
      </c>
    </row>
    <row r="3001" spans="1:22" ht="140.4" x14ac:dyDescent="0.3">
      <c r="A3001" t="s">
        <v>138</v>
      </c>
      <c r="B3001" t="s">
        <v>932</v>
      </c>
      <c r="C3001" t="s">
        <v>949</v>
      </c>
      <c r="D3001" t="s">
        <v>4750</v>
      </c>
      <c r="E3001" t="s">
        <v>138</v>
      </c>
      <c r="F3001" t="s">
        <v>21</v>
      </c>
      <c r="G3001" t="s">
        <v>21</v>
      </c>
      <c r="H3001" t="s">
        <v>50</v>
      </c>
      <c r="I3001" t="s">
        <v>35</v>
      </c>
      <c r="J3001" t="s">
        <v>24</v>
      </c>
      <c r="K3001" t="s">
        <v>25</v>
      </c>
      <c r="L3001" t="s">
        <v>25</v>
      </c>
      <c r="M3001" t="s">
        <v>26</v>
      </c>
      <c r="N3001" t="s">
        <v>25</v>
      </c>
      <c r="O3001" t="s">
        <v>21</v>
      </c>
      <c r="P3001" t="s">
        <v>27</v>
      </c>
      <c r="Q3001" t="s">
        <v>45</v>
      </c>
      <c r="R3001" t="s">
        <v>29</v>
      </c>
      <c r="S3001" t="s">
        <v>21</v>
      </c>
      <c r="T3001" t="s">
        <v>25</v>
      </c>
      <c r="U3001" t="s">
        <v>33</v>
      </c>
      <c r="V3001" s="2" t="s">
        <v>34</v>
      </c>
    </row>
    <row r="3002" spans="1:22" x14ac:dyDescent="0.3">
      <c r="A3002" t="s">
        <v>67</v>
      </c>
      <c r="B3002" t="s">
        <v>963</v>
      </c>
      <c r="C3002" t="s">
        <v>2481</v>
      </c>
      <c r="D3002" t="s">
        <v>2482</v>
      </c>
      <c r="E3002" t="s">
        <v>67</v>
      </c>
      <c r="F3002" t="s">
        <v>25</v>
      </c>
      <c r="G3002" t="s">
        <v>25</v>
      </c>
    </row>
    <row r="3003" spans="1:22" ht="140.4" x14ac:dyDescent="0.3">
      <c r="A3003" t="s">
        <v>58</v>
      </c>
      <c r="B3003" t="s">
        <v>311</v>
      </c>
      <c r="C3003" t="s">
        <v>597</v>
      </c>
      <c r="D3003" t="s">
        <v>3039</v>
      </c>
      <c r="E3003" t="s">
        <v>58</v>
      </c>
      <c r="F3003" t="s">
        <v>21</v>
      </c>
      <c r="G3003" t="s">
        <v>21</v>
      </c>
      <c r="H3003" t="s">
        <v>22</v>
      </c>
      <c r="I3003" t="s">
        <v>35</v>
      </c>
      <c r="J3003" t="s">
        <v>24</v>
      </c>
      <c r="K3003" t="s">
        <v>25</v>
      </c>
      <c r="L3003" t="s">
        <v>25</v>
      </c>
      <c r="M3003" t="s">
        <v>26</v>
      </c>
      <c r="N3003" t="s">
        <v>25</v>
      </c>
      <c r="O3003" t="s">
        <v>21</v>
      </c>
      <c r="P3003" t="s">
        <v>27</v>
      </c>
      <c r="Q3003" t="s">
        <v>28</v>
      </c>
      <c r="R3003" t="s">
        <v>29</v>
      </c>
      <c r="S3003" t="s">
        <v>21</v>
      </c>
      <c r="T3003" t="s">
        <v>21</v>
      </c>
      <c r="U3003" t="s">
        <v>33</v>
      </c>
      <c r="V3003" s="2" t="s">
        <v>34</v>
      </c>
    </row>
    <row r="3004" spans="1:22" ht="156" x14ac:dyDescent="0.3">
      <c r="A3004" t="s">
        <v>40</v>
      </c>
      <c r="B3004" t="s">
        <v>932</v>
      </c>
      <c r="C3004" t="s">
        <v>949</v>
      </c>
      <c r="D3004" t="s">
        <v>3402</v>
      </c>
      <c r="E3004" t="s">
        <v>40</v>
      </c>
      <c r="F3004" t="s">
        <v>21</v>
      </c>
      <c r="G3004" t="s">
        <v>21</v>
      </c>
      <c r="H3004" t="s">
        <v>22</v>
      </c>
      <c r="I3004" t="s">
        <v>35</v>
      </c>
      <c r="J3004" t="s">
        <v>24</v>
      </c>
      <c r="K3004" t="s">
        <v>25</v>
      </c>
      <c r="L3004" t="s">
        <v>25</v>
      </c>
      <c r="M3004" t="s">
        <v>38</v>
      </c>
      <c r="N3004" t="s">
        <v>25</v>
      </c>
      <c r="O3004" t="s">
        <v>21</v>
      </c>
      <c r="P3004" t="s">
        <v>27</v>
      </c>
      <c r="Q3004" t="s">
        <v>28</v>
      </c>
      <c r="R3004" t="s">
        <v>29</v>
      </c>
      <c r="S3004" t="s">
        <v>21</v>
      </c>
      <c r="T3004" t="s">
        <v>21</v>
      </c>
      <c r="U3004" t="s">
        <v>33</v>
      </c>
      <c r="V3004" s="2" t="s">
        <v>31</v>
      </c>
    </row>
    <row r="3005" spans="1:22" ht="156" x14ac:dyDescent="0.3">
      <c r="A3005" t="s">
        <v>73</v>
      </c>
      <c r="B3005" t="s">
        <v>162</v>
      </c>
      <c r="C3005" t="s">
        <v>363</v>
      </c>
      <c r="D3005" t="s">
        <v>396</v>
      </c>
      <c r="E3005" t="s">
        <v>52</v>
      </c>
      <c r="F3005" t="s">
        <v>21</v>
      </c>
      <c r="G3005" t="s">
        <v>21</v>
      </c>
      <c r="H3005" t="s">
        <v>22</v>
      </c>
      <c r="I3005" t="s">
        <v>23</v>
      </c>
      <c r="J3005" t="s">
        <v>24</v>
      </c>
      <c r="K3005" t="s">
        <v>25</v>
      </c>
      <c r="L3005" t="s">
        <v>25</v>
      </c>
      <c r="M3005" t="s">
        <v>28</v>
      </c>
      <c r="N3005" t="s">
        <v>25</v>
      </c>
      <c r="O3005" t="s">
        <v>21</v>
      </c>
      <c r="P3005" t="s">
        <v>27</v>
      </c>
      <c r="Q3005" t="s">
        <v>45</v>
      </c>
      <c r="R3005" t="s">
        <v>29</v>
      </c>
      <c r="S3005" t="s">
        <v>21</v>
      </c>
      <c r="T3005" t="s">
        <v>21</v>
      </c>
      <c r="U3005" t="s">
        <v>33</v>
      </c>
      <c r="V3005" s="2" t="s">
        <v>31</v>
      </c>
    </row>
    <row r="3006" spans="1:22" ht="109.2" x14ac:dyDescent="0.3">
      <c r="A3006" t="s">
        <v>158</v>
      </c>
      <c r="B3006" t="s">
        <v>162</v>
      </c>
      <c r="C3006" t="s">
        <v>5261</v>
      </c>
      <c r="D3006" t="s">
        <v>5262</v>
      </c>
      <c r="E3006" t="s">
        <v>158</v>
      </c>
      <c r="F3006" t="s">
        <v>21</v>
      </c>
      <c r="G3006" t="s">
        <v>21</v>
      </c>
      <c r="H3006" t="s">
        <v>22</v>
      </c>
      <c r="I3006" t="s">
        <v>35</v>
      </c>
      <c r="J3006" t="s">
        <v>24</v>
      </c>
      <c r="K3006" t="s">
        <v>21</v>
      </c>
      <c r="L3006" t="s">
        <v>25</v>
      </c>
      <c r="M3006" t="s">
        <v>28</v>
      </c>
      <c r="N3006" t="s">
        <v>25</v>
      </c>
      <c r="O3006" t="s">
        <v>21</v>
      </c>
      <c r="P3006" t="s">
        <v>27</v>
      </c>
      <c r="Q3006" t="s">
        <v>45</v>
      </c>
      <c r="R3006" t="s">
        <v>28</v>
      </c>
      <c r="S3006" t="s">
        <v>21</v>
      </c>
      <c r="T3006" t="s">
        <v>21</v>
      </c>
      <c r="U3006" t="s">
        <v>42</v>
      </c>
      <c r="V3006" s="2" t="s">
        <v>66</v>
      </c>
    </row>
    <row r="3007" spans="1:22" ht="156" x14ac:dyDescent="0.3">
      <c r="A3007" t="s">
        <v>61</v>
      </c>
      <c r="B3007" t="s">
        <v>847</v>
      </c>
      <c r="C3007" t="s">
        <v>1069</v>
      </c>
      <c r="D3007" t="s">
        <v>1071</v>
      </c>
      <c r="E3007" t="s">
        <v>61</v>
      </c>
      <c r="F3007" t="s">
        <v>21</v>
      </c>
      <c r="G3007" t="s">
        <v>21</v>
      </c>
      <c r="H3007" t="s">
        <v>22</v>
      </c>
      <c r="I3007" t="s">
        <v>41</v>
      </c>
      <c r="J3007" t="s">
        <v>24</v>
      </c>
      <c r="K3007" t="s">
        <v>25</v>
      </c>
      <c r="L3007" t="s">
        <v>25</v>
      </c>
      <c r="M3007" t="s">
        <v>38</v>
      </c>
      <c r="N3007" t="s">
        <v>25</v>
      </c>
      <c r="O3007" t="s">
        <v>21</v>
      </c>
      <c r="P3007" t="s">
        <v>27</v>
      </c>
      <c r="Q3007" t="s">
        <v>45</v>
      </c>
      <c r="R3007" t="s">
        <v>28</v>
      </c>
      <c r="S3007" t="s">
        <v>21</v>
      </c>
      <c r="T3007" t="s">
        <v>21</v>
      </c>
      <c r="U3007" t="s">
        <v>75</v>
      </c>
      <c r="V3007" s="2" t="s">
        <v>31</v>
      </c>
    </row>
    <row r="3008" spans="1:22" ht="140.4" x14ac:dyDescent="0.3">
      <c r="A3008" t="s">
        <v>36</v>
      </c>
      <c r="B3008" t="s">
        <v>890</v>
      </c>
      <c r="C3008" t="s">
        <v>1169</v>
      </c>
      <c r="D3008" t="s">
        <v>2740</v>
      </c>
      <c r="E3008" t="s">
        <v>36</v>
      </c>
      <c r="F3008" t="s">
        <v>21</v>
      </c>
      <c r="G3008" t="s">
        <v>21</v>
      </c>
      <c r="H3008" t="s">
        <v>22</v>
      </c>
      <c r="I3008" t="s">
        <v>35</v>
      </c>
      <c r="J3008" t="s">
        <v>24</v>
      </c>
      <c r="K3008" t="s">
        <v>25</v>
      </c>
      <c r="L3008" t="s">
        <v>25</v>
      </c>
      <c r="M3008" t="s">
        <v>26</v>
      </c>
      <c r="N3008" t="s">
        <v>25</v>
      </c>
      <c r="O3008" t="s">
        <v>21</v>
      </c>
      <c r="P3008" t="s">
        <v>27</v>
      </c>
      <c r="Q3008" t="s">
        <v>45</v>
      </c>
      <c r="R3008" t="s">
        <v>29</v>
      </c>
      <c r="S3008" t="s">
        <v>21</v>
      </c>
      <c r="T3008" t="s">
        <v>21</v>
      </c>
      <c r="U3008" t="s">
        <v>33</v>
      </c>
      <c r="V3008" s="2" t="s">
        <v>34</v>
      </c>
    </row>
    <row r="3009" spans="1:22" ht="140.4" x14ac:dyDescent="0.3">
      <c r="A3009" t="s">
        <v>85</v>
      </c>
      <c r="B3009" t="s">
        <v>3366</v>
      </c>
      <c r="C3009" t="s">
        <v>4360</v>
      </c>
      <c r="D3009" t="s">
        <v>4412</v>
      </c>
      <c r="E3009" t="s">
        <v>85</v>
      </c>
      <c r="F3009" t="s">
        <v>21</v>
      </c>
      <c r="G3009" t="s">
        <v>21</v>
      </c>
      <c r="H3009" t="s">
        <v>22</v>
      </c>
      <c r="I3009" t="s">
        <v>35</v>
      </c>
      <c r="J3009" t="s">
        <v>24</v>
      </c>
      <c r="K3009" t="s">
        <v>25</v>
      </c>
      <c r="L3009" t="s">
        <v>25</v>
      </c>
      <c r="M3009" t="s">
        <v>28</v>
      </c>
      <c r="N3009" t="s">
        <v>21</v>
      </c>
      <c r="O3009" t="s">
        <v>21</v>
      </c>
      <c r="P3009" t="s">
        <v>27</v>
      </c>
      <c r="Q3009" t="s">
        <v>45</v>
      </c>
      <c r="R3009" t="s">
        <v>29</v>
      </c>
      <c r="S3009" t="s">
        <v>21</v>
      </c>
      <c r="T3009" t="s">
        <v>21</v>
      </c>
      <c r="U3009" t="s">
        <v>42</v>
      </c>
      <c r="V3009" s="2" t="s">
        <v>34</v>
      </c>
    </row>
    <row r="3010" spans="1:22" x14ac:dyDescent="0.3">
      <c r="A3010" t="s">
        <v>56</v>
      </c>
      <c r="B3010" t="s">
        <v>1861</v>
      </c>
      <c r="C3010" t="s">
        <v>2191</v>
      </c>
      <c r="D3010" t="s">
        <v>2192</v>
      </c>
      <c r="E3010" t="s">
        <v>56</v>
      </c>
      <c r="F3010" t="s">
        <v>21</v>
      </c>
      <c r="G3010" t="s">
        <v>21</v>
      </c>
      <c r="H3010" t="s">
        <v>22</v>
      </c>
      <c r="I3010" t="s">
        <v>35</v>
      </c>
      <c r="J3010" t="s">
        <v>24</v>
      </c>
      <c r="K3010" t="s">
        <v>25</v>
      </c>
      <c r="L3010" t="s">
        <v>21</v>
      </c>
      <c r="M3010" t="s">
        <v>47</v>
      </c>
      <c r="N3010" t="s">
        <v>21</v>
      </c>
      <c r="O3010" t="s">
        <v>21</v>
      </c>
      <c r="P3010" t="s">
        <v>60</v>
      </c>
      <c r="Q3010" t="s">
        <v>45</v>
      </c>
      <c r="R3010" t="s">
        <v>29</v>
      </c>
      <c r="S3010" t="s">
        <v>21</v>
      </c>
      <c r="T3010" t="s">
        <v>21</v>
      </c>
      <c r="U3010" t="s">
        <v>42</v>
      </c>
      <c r="V3010" t="s">
        <v>63</v>
      </c>
    </row>
    <row r="3011" spans="1:22" ht="93.6" x14ac:dyDescent="0.3">
      <c r="A3011" t="s">
        <v>40</v>
      </c>
      <c r="B3011" t="s">
        <v>963</v>
      </c>
      <c r="C3011" t="s">
        <v>3369</v>
      </c>
      <c r="D3011" t="s">
        <v>3379</v>
      </c>
      <c r="E3011" t="s">
        <v>40</v>
      </c>
      <c r="F3011" t="s">
        <v>21</v>
      </c>
      <c r="G3011" t="s">
        <v>21</v>
      </c>
      <c r="H3011" t="s">
        <v>22</v>
      </c>
      <c r="I3011" t="s">
        <v>35</v>
      </c>
      <c r="J3011" t="s">
        <v>24</v>
      </c>
      <c r="K3011" t="s">
        <v>25</v>
      </c>
      <c r="L3011" t="s">
        <v>25</v>
      </c>
      <c r="M3011" t="s">
        <v>28</v>
      </c>
      <c r="N3011" t="s">
        <v>21</v>
      </c>
      <c r="O3011" t="s">
        <v>21</v>
      </c>
      <c r="P3011" t="s">
        <v>27</v>
      </c>
      <c r="Q3011" t="s">
        <v>45</v>
      </c>
      <c r="R3011" t="s">
        <v>47</v>
      </c>
      <c r="S3011" t="s">
        <v>21</v>
      </c>
      <c r="T3011" t="s">
        <v>21</v>
      </c>
      <c r="U3011" t="s">
        <v>42</v>
      </c>
      <c r="V3011" s="2" t="s">
        <v>51</v>
      </c>
    </row>
    <row r="3012" spans="1:22" ht="109.2" x14ac:dyDescent="0.3">
      <c r="A3012" t="s">
        <v>40</v>
      </c>
      <c r="B3012" t="s">
        <v>963</v>
      </c>
      <c r="C3012" t="s">
        <v>3369</v>
      </c>
      <c r="D3012" t="s">
        <v>3378</v>
      </c>
      <c r="E3012" t="s">
        <v>40</v>
      </c>
      <c r="F3012" t="s">
        <v>21</v>
      </c>
      <c r="G3012" t="s">
        <v>21</v>
      </c>
      <c r="H3012" t="s">
        <v>22</v>
      </c>
      <c r="I3012" t="s">
        <v>35</v>
      </c>
      <c r="J3012" t="s">
        <v>24</v>
      </c>
      <c r="K3012" t="s">
        <v>25</v>
      </c>
      <c r="L3012" t="s">
        <v>25</v>
      </c>
      <c r="M3012" t="s">
        <v>28</v>
      </c>
      <c r="N3012" t="s">
        <v>21</v>
      </c>
      <c r="O3012" t="s">
        <v>21</v>
      </c>
      <c r="P3012" t="s">
        <v>27</v>
      </c>
      <c r="Q3012" t="s">
        <v>45</v>
      </c>
      <c r="R3012" t="s">
        <v>47</v>
      </c>
      <c r="S3012" t="s">
        <v>21</v>
      </c>
      <c r="T3012" t="s">
        <v>21</v>
      </c>
      <c r="U3012" t="s">
        <v>30</v>
      </c>
      <c r="V3012" s="2" t="s">
        <v>91</v>
      </c>
    </row>
    <row r="3013" spans="1:22" ht="140.4" x14ac:dyDescent="0.3">
      <c r="A3013" t="s">
        <v>85</v>
      </c>
      <c r="B3013" t="s">
        <v>3366</v>
      </c>
      <c r="C3013" t="s">
        <v>4360</v>
      </c>
      <c r="D3013" t="s">
        <v>4411</v>
      </c>
      <c r="E3013" t="s">
        <v>85</v>
      </c>
      <c r="F3013" t="s">
        <v>21</v>
      </c>
      <c r="G3013" t="s">
        <v>21</v>
      </c>
      <c r="H3013" t="s">
        <v>22</v>
      </c>
      <c r="I3013" t="s">
        <v>35</v>
      </c>
      <c r="J3013" t="s">
        <v>24</v>
      </c>
      <c r="K3013" t="s">
        <v>25</v>
      </c>
      <c r="L3013" t="s">
        <v>25</v>
      </c>
      <c r="M3013" t="s">
        <v>28</v>
      </c>
      <c r="N3013" t="s">
        <v>25</v>
      </c>
      <c r="O3013" t="s">
        <v>21</v>
      </c>
      <c r="P3013" t="s">
        <v>27</v>
      </c>
      <c r="Q3013" t="s">
        <v>45</v>
      </c>
      <c r="R3013" t="s">
        <v>28</v>
      </c>
      <c r="S3013" t="s">
        <v>21</v>
      </c>
      <c r="T3013" t="s">
        <v>21</v>
      </c>
      <c r="U3013" t="s">
        <v>33</v>
      </c>
      <c r="V3013" s="2" t="s">
        <v>34</v>
      </c>
    </row>
    <row r="3014" spans="1:22" ht="140.4" x14ac:dyDescent="0.3">
      <c r="A3014" t="s">
        <v>36</v>
      </c>
      <c r="B3014" t="s">
        <v>284</v>
      </c>
      <c r="C3014" t="s">
        <v>2615</v>
      </c>
      <c r="D3014" t="s">
        <v>2647</v>
      </c>
      <c r="E3014" t="s">
        <v>36</v>
      </c>
      <c r="F3014" t="s">
        <v>21</v>
      </c>
      <c r="G3014" t="s">
        <v>21</v>
      </c>
      <c r="H3014" t="s">
        <v>22</v>
      </c>
      <c r="I3014" t="s">
        <v>23</v>
      </c>
      <c r="J3014" t="s">
        <v>24</v>
      </c>
      <c r="K3014" t="s">
        <v>25</v>
      </c>
      <c r="L3014" t="s">
        <v>25</v>
      </c>
      <c r="M3014" t="s">
        <v>26</v>
      </c>
      <c r="N3014" t="s">
        <v>21</v>
      </c>
      <c r="O3014" t="s">
        <v>21</v>
      </c>
      <c r="P3014" t="s">
        <v>27</v>
      </c>
      <c r="Q3014" t="s">
        <v>45</v>
      </c>
      <c r="R3014" t="s">
        <v>47</v>
      </c>
      <c r="S3014" t="s">
        <v>21</v>
      </c>
      <c r="T3014" t="s">
        <v>21</v>
      </c>
      <c r="U3014" t="s">
        <v>33</v>
      </c>
      <c r="V3014" s="2" t="s">
        <v>34</v>
      </c>
    </row>
    <row r="3015" spans="1:22" ht="140.4" x14ac:dyDescent="0.3">
      <c r="A3015" t="s">
        <v>137</v>
      </c>
      <c r="B3015" t="s">
        <v>932</v>
      </c>
      <c r="C3015" t="s">
        <v>933</v>
      </c>
      <c r="D3015" t="s">
        <v>4724</v>
      </c>
      <c r="E3015" t="s">
        <v>137</v>
      </c>
      <c r="F3015" t="s">
        <v>21</v>
      </c>
      <c r="G3015" t="s">
        <v>21</v>
      </c>
      <c r="H3015" t="s">
        <v>22</v>
      </c>
      <c r="I3015" t="s">
        <v>35</v>
      </c>
      <c r="J3015" t="s">
        <v>24</v>
      </c>
      <c r="K3015" t="s">
        <v>25</v>
      </c>
      <c r="L3015" t="s">
        <v>25</v>
      </c>
      <c r="M3015" t="s">
        <v>26</v>
      </c>
      <c r="N3015" t="s">
        <v>21</v>
      </c>
      <c r="O3015" t="s">
        <v>21</v>
      </c>
      <c r="P3015" t="s">
        <v>27</v>
      </c>
      <c r="Q3015" t="s">
        <v>45</v>
      </c>
      <c r="R3015" t="s">
        <v>29</v>
      </c>
      <c r="S3015" t="s">
        <v>21</v>
      </c>
      <c r="T3015" t="s">
        <v>21</v>
      </c>
      <c r="U3015" t="s">
        <v>33</v>
      </c>
      <c r="V3015" s="2" t="s">
        <v>34</v>
      </c>
    </row>
    <row r="3016" spans="1:22" ht="156" x14ac:dyDescent="0.3">
      <c r="A3016" t="s">
        <v>40</v>
      </c>
      <c r="B3016" t="s">
        <v>963</v>
      </c>
      <c r="C3016" t="s">
        <v>3369</v>
      </c>
      <c r="D3016" t="s">
        <v>3376</v>
      </c>
      <c r="E3016" t="s">
        <v>40</v>
      </c>
      <c r="F3016" t="s">
        <v>21</v>
      </c>
      <c r="G3016" t="s">
        <v>21</v>
      </c>
      <c r="H3016" t="s">
        <v>54</v>
      </c>
      <c r="I3016" t="s">
        <v>35</v>
      </c>
      <c r="J3016" t="s">
        <v>24</v>
      </c>
      <c r="K3016" t="s">
        <v>25</v>
      </c>
      <c r="L3016" t="s">
        <v>25</v>
      </c>
      <c r="M3016" t="s">
        <v>28</v>
      </c>
      <c r="N3016" t="s">
        <v>21</v>
      </c>
      <c r="O3016" t="s">
        <v>21</v>
      </c>
      <c r="P3016" t="s">
        <v>27</v>
      </c>
      <c r="Q3016" t="s">
        <v>45</v>
      </c>
      <c r="R3016" t="s">
        <v>28</v>
      </c>
      <c r="S3016" t="s">
        <v>21</v>
      </c>
      <c r="T3016" t="s">
        <v>21</v>
      </c>
      <c r="U3016" t="s">
        <v>30</v>
      </c>
      <c r="V3016" s="2" t="s">
        <v>31</v>
      </c>
    </row>
    <row r="3017" spans="1:22" x14ac:dyDescent="0.3">
      <c r="A3017" t="s">
        <v>62</v>
      </c>
      <c r="B3017" t="s">
        <v>1683</v>
      </c>
      <c r="C3017" t="s">
        <v>1684</v>
      </c>
      <c r="D3017" t="s">
        <v>1693</v>
      </c>
      <c r="E3017" t="s">
        <v>56</v>
      </c>
      <c r="F3017" t="s">
        <v>21</v>
      </c>
      <c r="G3017" t="s">
        <v>25</v>
      </c>
    </row>
    <row r="3018" spans="1:22" ht="140.4" x14ac:dyDescent="0.3">
      <c r="A3018" t="s">
        <v>37</v>
      </c>
      <c r="B3018" t="s">
        <v>983</v>
      </c>
      <c r="C3018" t="s">
        <v>984</v>
      </c>
      <c r="D3018" t="s">
        <v>3489</v>
      </c>
      <c r="E3018" t="s">
        <v>37</v>
      </c>
      <c r="F3018" t="s">
        <v>21</v>
      </c>
      <c r="G3018" t="s">
        <v>21</v>
      </c>
      <c r="H3018" t="s">
        <v>22</v>
      </c>
      <c r="I3018" t="s">
        <v>23</v>
      </c>
      <c r="J3018" t="s">
        <v>24</v>
      </c>
      <c r="K3018" t="s">
        <v>25</v>
      </c>
      <c r="L3018" t="s">
        <v>25</v>
      </c>
      <c r="M3018" t="s">
        <v>28</v>
      </c>
      <c r="N3018" t="s">
        <v>21</v>
      </c>
      <c r="O3018" t="s">
        <v>21</v>
      </c>
      <c r="P3018" t="s">
        <v>60</v>
      </c>
      <c r="Q3018" t="s">
        <v>45</v>
      </c>
      <c r="R3018" t="s">
        <v>28</v>
      </c>
      <c r="S3018" t="s">
        <v>21</v>
      </c>
      <c r="T3018" t="s">
        <v>21</v>
      </c>
      <c r="U3018" t="s">
        <v>42</v>
      </c>
      <c r="V3018" s="2" t="s">
        <v>34</v>
      </c>
    </row>
    <row r="3019" spans="1:22" x14ac:dyDescent="0.3">
      <c r="A3019" t="s">
        <v>67</v>
      </c>
      <c r="B3019" t="s">
        <v>284</v>
      </c>
      <c r="C3019" t="s">
        <v>472</v>
      </c>
      <c r="D3019" t="s">
        <v>2543</v>
      </c>
      <c r="E3019" t="s">
        <v>67</v>
      </c>
      <c r="F3019" t="s">
        <v>21</v>
      </c>
      <c r="G3019" t="s">
        <v>25</v>
      </c>
    </row>
    <row r="3020" spans="1:22" ht="140.4" x14ac:dyDescent="0.3">
      <c r="A3020" t="s">
        <v>36</v>
      </c>
      <c r="B3020" t="s">
        <v>890</v>
      </c>
      <c r="C3020" t="s">
        <v>1169</v>
      </c>
      <c r="D3020" t="s">
        <v>2735</v>
      </c>
      <c r="E3020" t="s">
        <v>36</v>
      </c>
      <c r="F3020" t="s">
        <v>21</v>
      </c>
      <c r="G3020" t="s">
        <v>21</v>
      </c>
      <c r="H3020" t="s">
        <v>22</v>
      </c>
      <c r="I3020" t="s">
        <v>35</v>
      </c>
      <c r="J3020" t="s">
        <v>24</v>
      </c>
      <c r="K3020" t="s">
        <v>25</v>
      </c>
      <c r="L3020" t="s">
        <v>25</v>
      </c>
      <c r="M3020" t="s">
        <v>26</v>
      </c>
      <c r="N3020" t="s">
        <v>25</v>
      </c>
      <c r="O3020" t="s">
        <v>21</v>
      </c>
      <c r="P3020" t="s">
        <v>27</v>
      </c>
      <c r="Q3020" t="s">
        <v>45</v>
      </c>
      <c r="R3020" t="s">
        <v>29</v>
      </c>
      <c r="S3020" t="s">
        <v>21</v>
      </c>
      <c r="T3020" t="s">
        <v>21</v>
      </c>
      <c r="U3020" t="s">
        <v>33</v>
      </c>
      <c r="V3020" s="2" t="s">
        <v>34</v>
      </c>
    </row>
    <row r="3021" spans="1:22" ht="140.4" x14ac:dyDescent="0.3">
      <c r="A3021" t="s">
        <v>67</v>
      </c>
      <c r="B3021" t="s">
        <v>1861</v>
      </c>
      <c r="C3021" t="s">
        <v>1877</v>
      </c>
      <c r="D3021" t="s">
        <v>2458</v>
      </c>
      <c r="E3021" t="s">
        <v>67</v>
      </c>
      <c r="F3021" t="s">
        <v>21</v>
      </c>
      <c r="G3021" t="s">
        <v>21</v>
      </c>
      <c r="H3021" t="s">
        <v>22</v>
      </c>
      <c r="I3021" t="s">
        <v>41</v>
      </c>
      <c r="J3021" t="s">
        <v>47</v>
      </c>
      <c r="K3021" t="s">
        <v>21</v>
      </c>
      <c r="L3021" t="s">
        <v>25</v>
      </c>
      <c r="M3021" t="s">
        <v>28</v>
      </c>
      <c r="N3021" t="s">
        <v>21</v>
      </c>
      <c r="O3021" t="s">
        <v>21</v>
      </c>
      <c r="P3021" t="s">
        <v>60</v>
      </c>
      <c r="Q3021" t="s">
        <v>28</v>
      </c>
      <c r="R3021" t="s">
        <v>29</v>
      </c>
      <c r="S3021" t="s">
        <v>25</v>
      </c>
      <c r="T3021" t="s">
        <v>25</v>
      </c>
      <c r="U3021" t="s">
        <v>75</v>
      </c>
      <c r="V3021" s="2" t="s">
        <v>34</v>
      </c>
    </row>
    <row r="3022" spans="1:22" ht="109.2" x14ac:dyDescent="0.3">
      <c r="A3022" t="s">
        <v>83</v>
      </c>
      <c r="B3022" t="s">
        <v>932</v>
      </c>
      <c r="C3022" t="s">
        <v>1374</v>
      </c>
      <c r="D3022" t="s">
        <v>4983</v>
      </c>
      <c r="E3022" t="s">
        <v>83</v>
      </c>
      <c r="F3022" t="s">
        <v>21</v>
      </c>
      <c r="G3022" t="s">
        <v>21</v>
      </c>
      <c r="H3022" t="s">
        <v>22</v>
      </c>
      <c r="I3022" t="s">
        <v>35</v>
      </c>
      <c r="J3022" t="s">
        <v>24</v>
      </c>
      <c r="K3022" t="s">
        <v>25</v>
      </c>
      <c r="L3022" t="s">
        <v>25</v>
      </c>
      <c r="M3022" t="s">
        <v>28</v>
      </c>
      <c r="N3022" t="s">
        <v>25</v>
      </c>
      <c r="O3022" t="s">
        <v>21</v>
      </c>
      <c r="P3022" t="s">
        <v>27</v>
      </c>
      <c r="Q3022" t="s">
        <v>45</v>
      </c>
      <c r="R3022" t="s">
        <v>28</v>
      </c>
      <c r="S3022" t="s">
        <v>21</v>
      </c>
      <c r="T3022" t="s">
        <v>21</v>
      </c>
      <c r="U3022" t="s">
        <v>33</v>
      </c>
      <c r="V3022" s="2" t="s">
        <v>66</v>
      </c>
    </row>
    <row r="3023" spans="1:22" ht="78" x14ac:dyDescent="0.3">
      <c r="A3023" t="s">
        <v>150</v>
      </c>
      <c r="B3023" t="s">
        <v>475</v>
      </c>
      <c r="C3023" t="s">
        <v>5112</v>
      </c>
      <c r="D3023" t="s">
        <v>5231</v>
      </c>
      <c r="E3023" t="s">
        <v>150</v>
      </c>
      <c r="F3023" t="s">
        <v>21</v>
      </c>
      <c r="G3023" t="s">
        <v>21</v>
      </c>
      <c r="H3023" t="s">
        <v>54</v>
      </c>
      <c r="I3023" t="s">
        <v>35</v>
      </c>
      <c r="J3023" t="s">
        <v>24</v>
      </c>
      <c r="K3023" t="s">
        <v>21</v>
      </c>
      <c r="L3023" t="s">
        <v>25</v>
      </c>
      <c r="M3023" t="s">
        <v>28</v>
      </c>
      <c r="N3023" t="s">
        <v>25</v>
      </c>
      <c r="O3023" t="s">
        <v>21</v>
      </c>
      <c r="P3023" t="s">
        <v>27</v>
      </c>
      <c r="Q3023" t="s">
        <v>45</v>
      </c>
      <c r="R3023" t="s">
        <v>28</v>
      </c>
      <c r="S3023" t="s">
        <v>21</v>
      </c>
      <c r="T3023" t="s">
        <v>21</v>
      </c>
      <c r="U3023" t="s">
        <v>33</v>
      </c>
      <c r="V3023" s="2" t="s">
        <v>77</v>
      </c>
    </row>
    <row r="3024" spans="1:22" x14ac:dyDescent="0.3">
      <c r="A3024" t="s">
        <v>49</v>
      </c>
      <c r="B3024" t="s">
        <v>174</v>
      </c>
      <c r="C3024" t="s">
        <v>1376</v>
      </c>
      <c r="D3024" t="s">
        <v>1487</v>
      </c>
      <c r="E3024" t="s">
        <v>62</v>
      </c>
      <c r="F3024" t="s">
        <v>21</v>
      </c>
      <c r="G3024" t="s">
        <v>25</v>
      </c>
    </row>
    <row r="3025" spans="1:22" x14ac:dyDescent="0.3">
      <c r="A3025" t="s">
        <v>49</v>
      </c>
      <c r="B3025" t="s">
        <v>174</v>
      </c>
      <c r="C3025" t="s">
        <v>195</v>
      </c>
      <c r="D3025" t="s">
        <v>1488</v>
      </c>
      <c r="E3025" t="s">
        <v>62</v>
      </c>
      <c r="F3025" t="s">
        <v>21</v>
      </c>
      <c r="G3025" t="s">
        <v>25</v>
      </c>
    </row>
    <row r="3026" spans="1:22" ht="156" x14ac:dyDescent="0.3">
      <c r="A3026" t="s">
        <v>56</v>
      </c>
      <c r="B3026" t="s">
        <v>174</v>
      </c>
      <c r="C3026" t="s">
        <v>2152</v>
      </c>
      <c r="D3026" t="s">
        <v>2249</v>
      </c>
      <c r="E3026" t="s">
        <v>56</v>
      </c>
      <c r="F3026" t="s">
        <v>21</v>
      </c>
      <c r="G3026" t="s">
        <v>21</v>
      </c>
      <c r="H3026" t="s">
        <v>22</v>
      </c>
      <c r="I3026" t="s">
        <v>35</v>
      </c>
      <c r="J3026" t="s">
        <v>24</v>
      </c>
      <c r="K3026" t="s">
        <v>25</v>
      </c>
      <c r="L3026" t="s">
        <v>25</v>
      </c>
      <c r="M3026" t="s">
        <v>28</v>
      </c>
      <c r="N3026" t="s">
        <v>25</v>
      </c>
      <c r="O3026" t="s">
        <v>21</v>
      </c>
      <c r="P3026" t="s">
        <v>27</v>
      </c>
      <c r="Q3026" t="s">
        <v>45</v>
      </c>
      <c r="R3026" t="s">
        <v>28</v>
      </c>
      <c r="S3026" t="s">
        <v>21</v>
      </c>
      <c r="T3026" t="s">
        <v>21</v>
      </c>
      <c r="U3026" t="s">
        <v>33</v>
      </c>
      <c r="V3026" s="2" t="s">
        <v>31</v>
      </c>
    </row>
    <row r="3027" spans="1:22" ht="140.4" x14ac:dyDescent="0.3">
      <c r="A3027" t="s">
        <v>19</v>
      </c>
      <c r="B3027" t="s">
        <v>162</v>
      </c>
      <c r="C3027" t="s">
        <v>181</v>
      </c>
      <c r="D3027" t="s">
        <v>211</v>
      </c>
      <c r="E3027" t="s">
        <v>61</v>
      </c>
      <c r="F3027" t="s">
        <v>21</v>
      </c>
      <c r="G3027" t="s">
        <v>21</v>
      </c>
      <c r="H3027" t="s">
        <v>50</v>
      </c>
      <c r="I3027" t="s">
        <v>23</v>
      </c>
      <c r="J3027" t="s">
        <v>47</v>
      </c>
      <c r="K3027" t="s">
        <v>25</v>
      </c>
      <c r="L3027" t="s">
        <v>25</v>
      </c>
      <c r="M3027" t="s">
        <v>26</v>
      </c>
      <c r="N3027" t="s">
        <v>25</v>
      </c>
      <c r="O3027" t="s">
        <v>21</v>
      </c>
      <c r="P3027" t="s">
        <v>27</v>
      </c>
      <c r="Q3027" t="s">
        <v>28</v>
      </c>
      <c r="R3027" t="s">
        <v>29</v>
      </c>
      <c r="S3027" t="s">
        <v>21</v>
      </c>
      <c r="T3027" t="s">
        <v>21</v>
      </c>
      <c r="U3027" t="s">
        <v>33</v>
      </c>
      <c r="V3027" s="2" t="s">
        <v>34</v>
      </c>
    </row>
    <row r="3028" spans="1:22" ht="140.4" x14ac:dyDescent="0.3">
      <c r="A3028" t="s">
        <v>49</v>
      </c>
      <c r="B3028" t="s">
        <v>174</v>
      </c>
      <c r="C3028" t="s">
        <v>175</v>
      </c>
      <c r="D3028" t="s">
        <v>1412</v>
      </c>
      <c r="E3028" t="s">
        <v>49</v>
      </c>
      <c r="F3028" t="s">
        <v>21</v>
      </c>
      <c r="G3028" t="s">
        <v>21</v>
      </c>
      <c r="H3028" t="s">
        <v>22</v>
      </c>
      <c r="I3028" t="s">
        <v>23</v>
      </c>
      <c r="J3028" t="s">
        <v>24</v>
      </c>
      <c r="K3028" t="s">
        <v>25</v>
      </c>
      <c r="L3028" t="s">
        <v>25</v>
      </c>
      <c r="M3028" t="s">
        <v>38</v>
      </c>
      <c r="N3028" t="s">
        <v>25</v>
      </c>
      <c r="O3028" t="s">
        <v>21</v>
      </c>
      <c r="P3028" t="s">
        <v>27</v>
      </c>
      <c r="Q3028" t="s">
        <v>28</v>
      </c>
      <c r="R3028" t="s">
        <v>29</v>
      </c>
      <c r="S3028" t="s">
        <v>21</v>
      </c>
      <c r="T3028" t="s">
        <v>21</v>
      </c>
      <c r="U3028" t="s">
        <v>33</v>
      </c>
      <c r="V3028" s="2" t="s">
        <v>34</v>
      </c>
    </row>
    <row r="3029" spans="1:22" ht="156" x14ac:dyDescent="0.3">
      <c r="A3029" t="s">
        <v>71</v>
      </c>
      <c r="B3029" t="s">
        <v>890</v>
      </c>
      <c r="C3029" t="s">
        <v>927</v>
      </c>
      <c r="D3029" t="s">
        <v>2832</v>
      </c>
      <c r="E3029" t="s">
        <v>71</v>
      </c>
      <c r="F3029" t="s">
        <v>21</v>
      </c>
      <c r="G3029" t="s">
        <v>21</v>
      </c>
      <c r="H3029" t="s">
        <v>50</v>
      </c>
      <c r="I3029" t="s">
        <v>35</v>
      </c>
      <c r="J3029" t="s">
        <v>24</v>
      </c>
      <c r="K3029" t="s">
        <v>25</v>
      </c>
      <c r="L3029" t="s">
        <v>25</v>
      </c>
      <c r="M3029" t="s">
        <v>38</v>
      </c>
      <c r="N3029" t="s">
        <v>25</v>
      </c>
      <c r="O3029" t="s">
        <v>25</v>
      </c>
      <c r="P3029" t="s">
        <v>27</v>
      </c>
      <c r="Q3029" t="s">
        <v>29</v>
      </c>
      <c r="R3029" t="s">
        <v>29</v>
      </c>
      <c r="S3029" t="s">
        <v>21</v>
      </c>
      <c r="T3029" t="s">
        <v>25</v>
      </c>
      <c r="U3029" t="s">
        <v>33</v>
      </c>
      <c r="V3029" s="2" t="s">
        <v>31</v>
      </c>
    </row>
    <row r="3030" spans="1:22" ht="156" x14ac:dyDescent="0.3">
      <c r="A3030" t="s">
        <v>71</v>
      </c>
      <c r="B3030" t="s">
        <v>890</v>
      </c>
      <c r="C3030" t="s">
        <v>927</v>
      </c>
      <c r="D3030" t="s">
        <v>2817</v>
      </c>
      <c r="E3030" t="s">
        <v>71</v>
      </c>
      <c r="F3030" t="s">
        <v>21</v>
      </c>
      <c r="G3030" t="s">
        <v>21</v>
      </c>
      <c r="H3030" t="s">
        <v>54</v>
      </c>
      <c r="I3030" t="s">
        <v>35</v>
      </c>
      <c r="J3030" t="s">
        <v>24</v>
      </c>
      <c r="K3030" t="s">
        <v>25</v>
      </c>
      <c r="L3030" t="s">
        <v>25</v>
      </c>
      <c r="M3030" t="s">
        <v>38</v>
      </c>
      <c r="N3030" t="s">
        <v>25</v>
      </c>
      <c r="O3030" t="s">
        <v>25</v>
      </c>
      <c r="P3030" t="s">
        <v>27</v>
      </c>
      <c r="Q3030" t="s">
        <v>29</v>
      </c>
      <c r="R3030" t="s">
        <v>29</v>
      </c>
      <c r="S3030" t="s">
        <v>21</v>
      </c>
      <c r="T3030" t="s">
        <v>25</v>
      </c>
      <c r="U3030" t="s">
        <v>33</v>
      </c>
      <c r="V3030" s="2" t="s">
        <v>31</v>
      </c>
    </row>
    <row r="3031" spans="1:22" ht="140.4" x14ac:dyDescent="0.3">
      <c r="A3031" t="s">
        <v>49</v>
      </c>
      <c r="B3031" t="s">
        <v>174</v>
      </c>
      <c r="C3031" t="s">
        <v>200</v>
      </c>
      <c r="D3031" t="s">
        <v>1432</v>
      </c>
      <c r="E3031" t="s">
        <v>49</v>
      </c>
      <c r="F3031" t="s">
        <v>21</v>
      </c>
      <c r="G3031" t="s">
        <v>21</v>
      </c>
      <c r="H3031" t="s">
        <v>22</v>
      </c>
      <c r="I3031" t="s">
        <v>23</v>
      </c>
      <c r="J3031" t="s">
        <v>24</v>
      </c>
      <c r="K3031" t="s">
        <v>25</v>
      </c>
      <c r="L3031" t="s">
        <v>25</v>
      </c>
      <c r="M3031" t="s">
        <v>26</v>
      </c>
      <c r="N3031" t="s">
        <v>25</v>
      </c>
      <c r="O3031" t="s">
        <v>21</v>
      </c>
      <c r="P3031" t="s">
        <v>72</v>
      </c>
      <c r="Q3031" t="s">
        <v>28</v>
      </c>
      <c r="R3031" t="s">
        <v>29</v>
      </c>
      <c r="S3031" t="s">
        <v>21</v>
      </c>
      <c r="T3031" t="s">
        <v>25</v>
      </c>
      <c r="U3031" t="s">
        <v>30</v>
      </c>
      <c r="V3031" s="2" t="s">
        <v>34</v>
      </c>
    </row>
    <row r="3032" spans="1:22" ht="156" x14ac:dyDescent="0.3">
      <c r="A3032" t="s">
        <v>19</v>
      </c>
      <c r="B3032" t="s">
        <v>162</v>
      </c>
      <c r="C3032" t="s">
        <v>239</v>
      </c>
      <c r="D3032" t="s">
        <v>260</v>
      </c>
      <c r="E3032" t="s">
        <v>56</v>
      </c>
      <c r="F3032" t="s">
        <v>21</v>
      </c>
      <c r="G3032" t="s">
        <v>21</v>
      </c>
      <c r="H3032" t="s">
        <v>22</v>
      </c>
      <c r="I3032" t="s">
        <v>23</v>
      </c>
      <c r="J3032" t="s">
        <v>24</v>
      </c>
      <c r="K3032" t="s">
        <v>21</v>
      </c>
      <c r="L3032" t="s">
        <v>25</v>
      </c>
      <c r="M3032" t="s">
        <v>28</v>
      </c>
      <c r="N3032" t="s">
        <v>25</v>
      </c>
      <c r="O3032" t="s">
        <v>21</v>
      </c>
      <c r="P3032" t="s">
        <v>27</v>
      </c>
      <c r="Q3032" t="s">
        <v>45</v>
      </c>
      <c r="R3032" t="s">
        <v>28</v>
      </c>
      <c r="S3032" t="s">
        <v>21</v>
      </c>
      <c r="T3032" t="s">
        <v>21</v>
      </c>
      <c r="U3032" t="s">
        <v>42</v>
      </c>
      <c r="V3032" s="2" t="s">
        <v>31</v>
      </c>
    </row>
    <row r="3033" spans="1:22" ht="140.4" x14ac:dyDescent="0.3">
      <c r="A3033" t="s">
        <v>73</v>
      </c>
      <c r="B3033" t="s">
        <v>162</v>
      </c>
      <c r="C3033" t="s">
        <v>404</v>
      </c>
      <c r="D3033" t="s">
        <v>425</v>
      </c>
      <c r="E3033" t="s">
        <v>87</v>
      </c>
      <c r="F3033" t="s">
        <v>21</v>
      </c>
      <c r="G3033" t="s">
        <v>21</v>
      </c>
      <c r="H3033" t="s">
        <v>22</v>
      </c>
      <c r="I3033" t="s">
        <v>23</v>
      </c>
      <c r="J3033" t="s">
        <v>47</v>
      </c>
      <c r="K3033" t="s">
        <v>21</v>
      </c>
      <c r="L3033" t="s">
        <v>25</v>
      </c>
      <c r="M3033" t="s">
        <v>28</v>
      </c>
      <c r="N3033" t="s">
        <v>25</v>
      </c>
      <c r="O3033" t="s">
        <v>21</v>
      </c>
      <c r="P3033" t="s">
        <v>27</v>
      </c>
      <c r="Q3033" t="s">
        <v>28</v>
      </c>
      <c r="R3033" t="s">
        <v>29</v>
      </c>
      <c r="S3033" t="s">
        <v>21</v>
      </c>
      <c r="T3033" t="s">
        <v>21</v>
      </c>
      <c r="U3033" t="s">
        <v>42</v>
      </c>
      <c r="V3033" s="2" t="s">
        <v>34</v>
      </c>
    </row>
    <row r="3034" spans="1:22" ht="46.8" x14ac:dyDescent="0.3">
      <c r="A3034" t="s">
        <v>32</v>
      </c>
      <c r="B3034" t="s">
        <v>1880</v>
      </c>
      <c r="C3034" t="s">
        <v>1961</v>
      </c>
      <c r="D3034" t="s">
        <v>2022</v>
      </c>
      <c r="E3034" t="s">
        <v>56</v>
      </c>
      <c r="F3034" t="s">
        <v>21</v>
      </c>
      <c r="G3034" t="s">
        <v>21</v>
      </c>
      <c r="H3034" t="s">
        <v>50</v>
      </c>
      <c r="I3034" t="s">
        <v>35</v>
      </c>
      <c r="J3034" t="s">
        <v>47</v>
      </c>
      <c r="K3034" t="s">
        <v>21</v>
      </c>
      <c r="L3034" t="s">
        <v>25</v>
      </c>
      <c r="M3034" t="s">
        <v>47</v>
      </c>
      <c r="N3034" t="s">
        <v>21</v>
      </c>
      <c r="O3034" t="s">
        <v>21</v>
      </c>
      <c r="P3034" t="s">
        <v>27</v>
      </c>
      <c r="Q3034" t="s">
        <v>45</v>
      </c>
      <c r="R3034" t="s">
        <v>45</v>
      </c>
      <c r="S3034" t="s">
        <v>21</v>
      </c>
      <c r="T3034" t="s">
        <v>25</v>
      </c>
      <c r="U3034" t="s">
        <v>33</v>
      </c>
      <c r="V3034" s="2" t="s">
        <v>81</v>
      </c>
    </row>
    <row r="3035" spans="1:22" ht="156" x14ac:dyDescent="0.3">
      <c r="A3035" t="s">
        <v>102</v>
      </c>
      <c r="B3035" t="s">
        <v>174</v>
      </c>
      <c r="C3035" t="s">
        <v>175</v>
      </c>
      <c r="D3035" t="s">
        <v>3794</v>
      </c>
      <c r="E3035" t="s">
        <v>102</v>
      </c>
      <c r="F3035" t="s">
        <v>21</v>
      </c>
      <c r="G3035" t="s">
        <v>21</v>
      </c>
      <c r="H3035" t="s">
        <v>22</v>
      </c>
      <c r="I3035" t="s">
        <v>23</v>
      </c>
      <c r="J3035" t="s">
        <v>24</v>
      </c>
      <c r="K3035" t="s">
        <v>25</v>
      </c>
      <c r="L3035" t="s">
        <v>25</v>
      </c>
      <c r="M3035" t="s">
        <v>38</v>
      </c>
      <c r="N3035" t="s">
        <v>25</v>
      </c>
      <c r="O3035" t="s">
        <v>25</v>
      </c>
      <c r="P3035" t="s">
        <v>27</v>
      </c>
      <c r="Q3035" t="s">
        <v>29</v>
      </c>
      <c r="R3035" t="s">
        <v>29</v>
      </c>
      <c r="S3035" t="s">
        <v>21</v>
      </c>
      <c r="T3035" t="s">
        <v>21</v>
      </c>
      <c r="U3035" t="s">
        <v>42</v>
      </c>
      <c r="V3035" s="2" t="s">
        <v>31</v>
      </c>
    </row>
    <row r="3036" spans="1:22" ht="140.4" x14ac:dyDescent="0.3">
      <c r="A3036" t="s">
        <v>32</v>
      </c>
      <c r="B3036" t="s">
        <v>1742</v>
      </c>
      <c r="C3036" t="s">
        <v>1834</v>
      </c>
      <c r="D3036" t="s">
        <v>2039</v>
      </c>
      <c r="E3036" t="s">
        <v>32</v>
      </c>
      <c r="F3036" t="s">
        <v>21</v>
      </c>
      <c r="G3036" t="s">
        <v>21</v>
      </c>
      <c r="H3036" t="s">
        <v>22</v>
      </c>
      <c r="I3036" t="s">
        <v>23</v>
      </c>
      <c r="J3036" t="s">
        <v>24</v>
      </c>
      <c r="K3036" t="s">
        <v>25</v>
      </c>
      <c r="L3036" t="s">
        <v>25</v>
      </c>
      <c r="M3036" t="s">
        <v>26</v>
      </c>
      <c r="N3036" t="s">
        <v>21</v>
      </c>
      <c r="O3036" t="s">
        <v>21</v>
      </c>
      <c r="P3036" t="s">
        <v>60</v>
      </c>
      <c r="Q3036" t="s">
        <v>45</v>
      </c>
      <c r="R3036" t="s">
        <v>45</v>
      </c>
      <c r="S3036" t="s">
        <v>21</v>
      </c>
      <c r="T3036" t="s">
        <v>25</v>
      </c>
      <c r="U3036" t="s">
        <v>30</v>
      </c>
      <c r="V3036" s="2" t="s">
        <v>34</v>
      </c>
    </row>
    <row r="3037" spans="1:22" ht="140.4" x14ac:dyDescent="0.3">
      <c r="A3037" t="s">
        <v>37</v>
      </c>
      <c r="B3037" t="s">
        <v>174</v>
      </c>
      <c r="C3037" t="s">
        <v>3423</v>
      </c>
      <c r="D3037" t="s">
        <v>3424</v>
      </c>
      <c r="E3037" t="s">
        <v>37</v>
      </c>
      <c r="F3037" t="s">
        <v>21</v>
      </c>
      <c r="G3037" t="s">
        <v>21</v>
      </c>
      <c r="H3037" t="s">
        <v>50</v>
      </c>
      <c r="I3037" t="s">
        <v>23</v>
      </c>
      <c r="J3037" t="s">
        <v>47</v>
      </c>
      <c r="K3037" t="s">
        <v>21</v>
      </c>
      <c r="L3037" t="s">
        <v>21</v>
      </c>
      <c r="M3037" t="s">
        <v>47</v>
      </c>
      <c r="N3037" t="s">
        <v>21</v>
      </c>
      <c r="O3037" t="s">
        <v>21</v>
      </c>
      <c r="P3037" t="s">
        <v>27</v>
      </c>
      <c r="Q3037" t="s">
        <v>45</v>
      </c>
      <c r="R3037" t="s">
        <v>28</v>
      </c>
      <c r="S3037" t="s">
        <v>21</v>
      </c>
      <c r="T3037" t="s">
        <v>21</v>
      </c>
      <c r="U3037" t="s">
        <v>33</v>
      </c>
      <c r="V3037" s="2" t="s">
        <v>34</v>
      </c>
    </row>
    <row r="3038" spans="1:22" ht="140.4" x14ac:dyDescent="0.3">
      <c r="A3038" t="s">
        <v>85</v>
      </c>
      <c r="B3038" t="s">
        <v>2938</v>
      </c>
      <c r="C3038" t="s">
        <v>4368</v>
      </c>
      <c r="D3038" t="s">
        <v>4531</v>
      </c>
      <c r="E3038" t="s">
        <v>139</v>
      </c>
      <c r="F3038" t="s">
        <v>21</v>
      </c>
      <c r="G3038" t="s">
        <v>21</v>
      </c>
      <c r="H3038" t="s">
        <v>22</v>
      </c>
      <c r="I3038" t="s">
        <v>23</v>
      </c>
      <c r="J3038" t="s">
        <v>24</v>
      </c>
      <c r="K3038" t="s">
        <v>25</v>
      </c>
      <c r="L3038" t="s">
        <v>25</v>
      </c>
      <c r="M3038" t="s">
        <v>28</v>
      </c>
      <c r="N3038" t="s">
        <v>25</v>
      </c>
      <c r="O3038" t="s">
        <v>21</v>
      </c>
      <c r="P3038" t="s">
        <v>60</v>
      </c>
      <c r="Q3038" t="s">
        <v>45</v>
      </c>
      <c r="R3038" t="s">
        <v>45</v>
      </c>
      <c r="S3038" t="s">
        <v>21</v>
      </c>
      <c r="T3038" t="s">
        <v>25</v>
      </c>
      <c r="U3038" t="s">
        <v>30</v>
      </c>
      <c r="V3038" s="2" t="s">
        <v>34</v>
      </c>
    </row>
    <row r="3039" spans="1:22" ht="156" x14ac:dyDescent="0.3">
      <c r="A3039" t="s">
        <v>36</v>
      </c>
      <c r="B3039" t="s">
        <v>284</v>
      </c>
      <c r="C3039" t="s">
        <v>2615</v>
      </c>
      <c r="D3039" t="s">
        <v>2646</v>
      </c>
      <c r="E3039" t="s">
        <v>36</v>
      </c>
      <c r="F3039" t="s">
        <v>21</v>
      </c>
      <c r="G3039" t="s">
        <v>21</v>
      </c>
      <c r="H3039" t="s">
        <v>22</v>
      </c>
      <c r="I3039" t="s">
        <v>35</v>
      </c>
      <c r="J3039" t="s">
        <v>24</v>
      </c>
      <c r="K3039" t="s">
        <v>25</v>
      </c>
      <c r="L3039" t="s">
        <v>25</v>
      </c>
      <c r="M3039" t="s">
        <v>28</v>
      </c>
      <c r="N3039" t="s">
        <v>21</v>
      </c>
      <c r="O3039" t="s">
        <v>21</v>
      </c>
      <c r="P3039" t="s">
        <v>60</v>
      </c>
      <c r="Q3039" t="s">
        <v>45</v>
      </c>
      <c r="R3039" t="s">
        <v>47</v>
      </c>
      <c r="S3039" t="s">
        <v>21</v>
      </c>
      <c r="T3039" t="s">
        <v>21</v>
      </c>
      <c r="U3039" t="s">
        <v>33</v>
      </c>
      <c r="V3039" s="2" t="s">
        <v>31</v>
      </c>
    </row>
    <row r="3040" spans="1:22" ht="62.4" x14ac:dyDescent="0.3">
      <c r="A3040" t="s">
        <v>85</v>
      </c>
      <c r="B3040" t="s">
        <v>475</v>
      </c>
      <c r="C3040" t="s">
        <v>4505</v>
      </c>
      <c r="D3040" t="s">
        <v>4516</v>
      </c>
      <c r="E3040" t="s">
        <v>147</v>
      </c>
      <c r="F3040" t="s">
        <v>21</v>
      </c>
      <c r="G3040" t="s">
        <v>21</v>
      </c>
      <c r="H3040" t="s">
        <v>54</v>
      </c>
      <c r="I3040" t="s">
        <v>35</v>
      </c>
      <c r="J3040" t="s">
        <v>24</v>
      </c>
      <c r="K3040" t="s">
        <v>25</v>
      </c>
      <c r="L3040" t="s">
        <v>25</v>
      </c>
      <c r="M3040" t="s">
        <v>47</v>
      </c>
      <c r="N3040" t="s">
        <v>25</v>
      </c>
      <c r="O3040" t="s">
        <v>21</v>
      </c>
      <c r="P3040" t="s">
        <v>27</v>
      </c>
      <c r="Q3040" t="s">
        <v>45</v>
      </c>
      <c r="R3040" t="s">
        <v>28</v>
      </c>
      <c r="S3040" t="s">
        <v>21</v>
      </c>
      <c r="T3040" t="s">
        <v>21</v>
      </c>
      <c r="U3040" t="s">
        <v>30</v>
      </c>
      <c r="V3040" s="2" t="s">
        <v>48</v>
      </c>
    </row>
    <row r="3041" spans="1:22" ht="156" x14ac:dyDescent="0.3">
      <c r="A3041" t="s">
        <v>39</v>
      </c>
      <c r="B3041" t="s">
        <v>162</v>
      </c>
      <c r="C3041" t="s">
        <v>760</v>
      </c>
      <c r="D3041" t="s">
        <v>765</v>
      </c>
      <c r="E3041" t="s">
        <v>69</v>
      </c>
      <c r="F3041" t="s">
        <v>21</v>
      </c>
      <c r="G3041" t="s">
        <v>21</v>
      </c>
      <c r="H3041" t="s">
        <v>22</v>
      </c>
      <c r="I3041" t="s">
        <v>35</v>
      </c>
      <c r="J3041" t="s">
        <v>47</v>
      </c>
      <c r="K3041" t="s">
        <v>25</v>
      </c>
      <c r="L3041" t="s">
        <v>25</v>
      </c>
      <c r="M3041" t="s">
        <v>26</v>
      </c>
      <c r="N3041" t="s">
        <v>25</v>
      </c>
      <c r="O3041" t="s">
        <v>21</v>
      </c>
      <c r="P3041" t="s">
        <v>60</v>
      </c>
      <c r="Q3041" t="s">
        <v>47</v>
      </c>
      <c r="R3041" t="s">
        <v>45</v>
      </c>
      <c r="S3041" t="s">
        <v>21</v>
      </c>
      <c r="T3041" t="s">
        <v>25</v>
      </c>
      <c r="U3041" t="s">
        <v>30</v>
      </c>
      <c r="V3041" s="2" t="s">
        <v>31</v>
      </c>
    </row>
    <row r="3042" spans="1:22" ht="109.2" x14ac:dyDescent="0.3">
      <c r="A3042" t="s">
        <v>32</v>
      </c>
      <c r="B3042" t="s">
        <v>1880</v>
      </c>
      <c r="C3042" t="s">
        <v>1881</v>
      </c>
      <c r="D3042" t="s">
        <v>1914</v>
      </c>
      <c r="E3042" t="s">
        <v>56</v>
      </c>
      <c r="F3042" t="s">
        <v>21</v>
      </c>
      <c r="G3042" t="s">
        <v>21</v>
      </c>
      <c r="H3042" t="s">
        <v>50</v>
      </c>
      <c r="I3042" t="s">
        <v>35</v>
      </c>
      <c r="J3042" t="s">
        <v>24</v>
      </c>
      <c r="K3042" t="s">
        <v>25</v>
      </c>
      <c r="L3042" t="s">
        <v>25</v>
      </c>
      <c r="M3042" t="s">
        <v>28</v>
      </c>
      <c r="N3042" t="s">
        <v>21</v>
      </c>
      <c r="O3042" t="s">
        <v>21</v>
      </c>
      <c r="P3042" t="s">
        <v>27</v>
      </c>
      <c r="Q3042" t="s">
        <v>45</v>
      </c>
      <c r="R3042" t="s">
        <v>28</v>
      </c>
      <c r="S3042" t="s">
        <v>21</v>
      </c>
      <c r="T3042" t="s">
        <v>21</v>
      </c>
      <c r="U3042" t="s">
        <v>42</v>
      </c>
      <c r="V3042" s="2" t="s">
        <v>46</v>
      </c>
    </row>
    <row r="3043" spans="1:22" ht="140.4" x14ac:dyDescent="0.3">
      <c r="A3043" t="s">
        <v>85</v>
      </c>
      <c r="B3043" t="s">
        <v>3366</v>
      </c>
      <c r="C3043" t="s">
        <v>4360</v>
      </c>
      <c r="D3043" t="s">
        <v>4410</v>
      </c>
      <c r="E3043" t="s">
        <v>85</v>
      </c>
      <c r="F3043" t="s">
        <v>21</v>
      </c>
      <c r="G3043" t="s">
        <v>21</v>
      </c>
      <c r="H3043" t="s">
        <v>22</v>
      </c>
      <c r="I3043" t="s">
        <v>35</v>
      </c>
      <c r="J3043" t="s">
        <v>24</v>
      </c>
      <c r="K3043" t="s">
        <v>25</v>
      </c>
      <c r="L3043" t="s">
        <v>25</v>
      </c>
      <c r="M3043" t="s">
        <v>47</v>
      </c>
      <c r="N3043" t="s">
        <v>25</v>
      </c>
      <c r="O3043" t="s">
        <v>21</v>
      </c>
      <c r="P3043" t="s">
        <v>27</v>
      </c>
      <c r="Q3043" t="s">
        <v>45</v>
      </c>
      <c r="R3043" t="s">
        <v>28</v>
      </c>
      <c r="S3043" t="s">
        <v>21</v>
      </c>
      <c r="T3043" t="s">
        <v>21</v>
      </c>
      <c r="U3043" t="s">
        <v>42</v>
      </c>
      <c r="V3043" s="2" t="s">
        <v>34</v>
      </c>
    </row>
    <row r="3044" spans="1:22" ht="140.4" x14ac:dyDescent="0.3">
      <c r="A3044" t="s">
        <v>20</v>
      </c>
      <c r="B3044" t="s">
        <v>2570</v>
      </c>
      <c r="C3044" t="s">
        <v>2571</v>
      </c>
      <c r="D3044" t="s">
        <v>3034</v>
      </c>
      <c r="E3044" t="s">
        <v>20</v>
      </c>
      <c r="F3044" t="s">
        <v>21</v>
      </c>
      <c r="G3044" t="s">
        <v>21</v>
      </c>
      <c r="H3044" t="s">
        <v>54</v>
      </c>
      <c r="I3044" t="s">
        <v>41</v>
      </c>
      <c r="J3044" t="s">
        <v>24</v>
      </c>
      <c r="K3044" t="s">
        <v>25</v>
      </c>
      <c r="L3044" t="s">
        <v>25</v>
      </c>
      <c r="M3044" t="s">
        <v>26</v>
      </c>
      <c r="N3044" t="s">
        <v>21</v>
      </c>
      <c r="O3044" t="s">
        <v>21</v>
      </c>
      <c r="P3044" t="s">
        <v>27</v>
      </c>
      <c r="Q3044" t="s">
        <v>45</v>
      </c>
      <c r="R3044" t="s">
        <v>29</v>
      </c>
      <c r="S3044" t="s">
        <v>21</v>
      </c>
      <c r="T3044" t="s">
        <v>21</v>
      </c>
      <c r="U3044" t="s">
        <v>33</v>
      </c>
      <c r="V3044" s="2" t="s">
        <v>34</v>
      </c>
    </row>
    <row r="3045" spans="1:22" ht="109.2" x14ac:dyDescent="0.3">
      <c r="A3045" t="s">
        <v>43</v>
      </c>
      <c r="B3045" t="s">
        <v>1733</v>
      </c>
      <c r="C3045" t="s">
        <v>1859</v>
      </c>
      <c r="D3045" t="s">
        <v>3903</v>
      </c>
      <c r="E3045" t="s">
        <v>43</v>
      </c>
      <c r="F3045" t="s">
        <v>21</v>
      </c>
      <c r="G3045" t="s">
        <v>21</v>
      </c>
      <c r="H3045" t="s">
        <v>22</v>
      </c>
      <c r="I3045" t="s">
        <v>23</v>
      </c>
      <c r="J3045" t="s">
        <v>24</v>
      </c>
      <c r="K3045" t="s">
        <v>25</v>
      </c>
      <c r="L3045" t="s">
        <v>25</v>
      </c>
      <c r="M3045" t="s">
        <v>28</v>
      </c>
      <c r="N3045" t="s">
        <v>25</v>
      </c>
      <c r="O3045" t="s">
        <v>25</v>
      </c>
      <c r="P3045" t="s">
        <v>27</v>
      </c>
      <c r="Q3045" t="s">
        <v>45</v>
      </c>
      <c r="R3045" t="s">
        <v>29</v>
      </c>
      <c r="S3045" t="s">
        <v>21</v>
      </c>
      <c r="T3045" t="s">
        <v>21</v>
      </c>
      <c r="U3045" t="s">
        <v>42</v>
      </c>
      <c r="V3045" s="2" t="s">
        <v>66</v>
      </c>
    </row>
    <row r="3046" spans="1:22" x14ac:dyDescent="0.3">
      <c r="A3046" t="s">
        <v>55</v>
      </c>
      <c r="B3046" t="s">
        <v>847</v>
      </c>
      <c r="C3046" t="s">
        <v>848</v>
      </c>
      <c r="D3046" t="s">
        <v>849</v>
      </c>
      <c r="E3046" t="s">
        <v>52</v>
      </c>
      <c r="F3046" t="s">
        <v>25</v>
      </c>
      <c r="G3046" t="s">
        <v>25</v>
      </c>
    </row>
    <row r="3047" spans="1:22" ht="156" x14ac:dyDescent="0.3">
      <c r="A3047" t="s">
        <v>61</v>
      </c>
      <c r="B3047" t="s">
        <v>847</v>
      </c>
      <c r="C3047" t="s">
        <v>1069</v>
      </c>
      <c r="D3047" t="s">
        <v>1219</v>
      </c>
      <c r="E3047" t="s">
        <v>113</v>
      </c>
      <c r="F3047" t="s">
        <v>21</v>
      </c>
      <c r="G3047" t="s">
        <v>21</v>
      </c>
      <c r="H3047" t="s">
        <v>22</v>
      </c>
      <c r="I3047" t="s">
        <v>23</v>
      </c>
      <c r="J3047" t="s">
        <v>24</v>
      </c>
      <c r="K3047" t="s">
        <v>25</v>
      </c>
      <c r="L3047" t="s">
        <v>25</v>
      </c>
      <c r="M3047" t="s">
        <v>38</v>
      </c>
      <c r="N3047" t="s">
        <v>25</v>
      </c>
      <c r="O3047" t="s">
        <v>21</v>
      </c>
      <c r="P3047" t="s">
        <v>27</v>
      </c>
      <c r="Q3047" t="s">
        <v>45</v>
      </c>
      <c r="R3047" t="s">
        <v>29</v>
      </c>
      <c r="S3047" t="s">
        <v>21</v>
      </c>
      <c r="T3047" t="s">
        <v>21</v>
      </c>
      <c r="U3047" t="s">
        <v>30</v>
      </c>
      <c r="V3047" s="2" t="s">
        <v>31</v>
      </c>
    </row>
    <row r="3048" spans="1:22" x14ac:dyDescent="0.3">
      <c r="A3048" t="s">
        <v>102</v>
      </c>
      <c r="B3048" t="s">
        <v>174</v>
      </c>
      <c r="C3048" t="s">
        <v>175</v>
      </c>
      <c r="D3048" t="s">
        <v>3821</v>
      </c>
      <c r="E3048" t="s">
        <v>102</v>
      </c>
      <c r="F3048" t="s">
        <v>21</v>
      </c>
      <c r="G3048" t="s">
        <v>25</v>
      </c>
    </row>
    <row r="3049" spans="1:22" ht="156" x14ac:dyDescent="0.3">
      <c r="A3049" t="s">
        <v>32</v>
      </c>
      <c r="B3049" t="s">
        <v>1880</v>
      </c>
      <c r="C3049" t="s">
        <v>1961</v>
      </c>
      <c r="D3049" t="s">
        <v>2018</v>
      </c>
      <c r="E3049" t="s">
        <v>56</v>
      </c>
      <c r="F3049" t="s">
        <v>21</v>
      </c>
      <c r="G3049" t="s">
        <v>21</v>
      </c>
      <c r="H3049" t="s">
        <v>22</v>
      </c>
      <c r="I3049" t="s">
        <v>35</v>
      </c>
      <c r="J3049" t="s">
        <v>24</v>
      </c>
      <c r="K3049" t="s">
        <v>21</v>
      </c>
      <c r="L3049" t="s">
        <v>25</v>
      </c>
      <c r="M3049" t="s">
        <v>28</v>
      </c>
      <c r="N3049" t="s">
        <v>21</v>
      </c>
      <c r="O3049" t="s">
        <v>21</v>
      </c>
      <c r="P3049" t="s">
        <v>27</v>
      </c>
      <c r="Q3049" t="s">
        <v>45</v>
      </c>
      <c r="R3049" t="s">
        <v>28</v>
      </c>
      <c r="S3049" t="s">
        <v>21</v>
      </c>
      <c r="T3049" t="s">
        <v>21</v>
      </c>
      <c r="U3049" t="s">
        <v>33</v>
      </c>
      <c r="V3049" s="2" t="s">
        <v>31</v>
      </c>
    </row>
    <row r="3050" spans="1:22" ht="156" x14ac:dyDescent="0.3">
      <c r="A3050" t="s">
        <v>67</v>
      </c>
      <c r="B3050" t="s">
        <v>174</v>
      </c>
      <c r="C3050" t="s">
        <v>2097</v>
      </c>
      <c r="D3050" t="s">
        <v>2523</v>
      </c>
      <c r="E3050" t="s">
        <v>67</v>
      </c>
      <c r="F3050" t="s">
        <v>21</v>
      </c>
      <c r="G3050" t="s">
        <v>21</v>
      </c>
      <c r="H3050" t="s">
        <v>22</v>
      </c>
      <c r="I3050" t="s">
        <v>35</v>
      </c>
      <c r="J3050" t="s">
        <v>24</v>
      </c>
      <c r="K3050" t="s">
        <v>25</v>
      </c>
      <c r="L3050" t="s">
        <v>25</v>
      </c>
      <c r="M3050" t="s">
        <v>38</v>
      </c>
      <c r="N3050" t="s">
        <v>25</v>
      </c>
      <c r="O3050" t="s">
        <v>21</v>
      </c>
      <c r="P3050" t="s">
        <v>27</v>
      </c>
      <c r="Q3050" t="s">
        <v>28</v>
      </c>
      <c r="R3050" t="s">
        <v>29</v>
      </c>
      <c r="S3050" t="s">
        <v>21</v>
      </c>
      <c r="T3050" t="s">
        <v>21</v>
      </c>
      <c r="U3050" t="s">
        <v>42</v>
      </c>
      <c r="V3050" s="2" t="s">
        <v>31</v>
      </c>
    </row>
    <row r="3051" spans="1:22" x14ac:dyDescent="0.3">
      <c r="A3051" t="s">
        <v>36</v>
      </c>
      <c r="B3051" t="s">
        <v>174</v>
      </c>
      <c r="C3051" t="s">
        <v>2662</v>
      </c>
      <c r="D3051" t="s">
        <v>2663</v>
      </c>
      <c r="E3051" t="s">
        <v>36</v>
      </c>
      <c r="F3051" t="s">
        <v>25</v>
      </c>
      <c r="G3051" t="s">
        <v>25</v>
      </c>
    </row>
    <row r="3052" spans="1:22" ht="109.2" x14ac:dyDescent="0.3">
      <c r="A3052" t="s">
        <v>137</v>
      </c>
      <c r="B3052" t="s">
        <v>2938</v>
      </c>
      <c r="C3052" t="s">
        <v>4353</v>
      </c>
      <c r="D3052" t="s">
        <v>4705</v>
      </c>
      <c r="E3052" t="s">
        <v>138</v>
      </c>
      <c r="F3052" t="s">
        <v>21</v>
      </c>
      <c r="G3052" t="s">
        <v>21</v>
      </c>
      <c r="H3052" t="s">
        <v>22</v>
      </c>
      <c r="I3052" t="s">
        <v>23</v>
      </c>
      <c r="J3052" t="s">
        <v>47</v>
      </c>
      <c r="K3052" t="s">
        <v>21</v>
      </c>
      <c r="L3052" t="s">
        <v>21</v>
      </c>
      <c r="M3052" t="s">
        <v>28</v>
      </c>
      <c r="N3052" t="s">
        <v>21</v>
      </c>
      <c r="O3052" t="s">
        <v>21</v>
      </c>
      <c r="P3052" t="s">
        <v>27</v>
      </c>
      <c r="Q3052" t="s">
        <v>45</v>
      </c>
      <c r="R3052" t="s">
        <v>29</v>
      </c>
      <c r="S3052" t="s">
        <v>21</v>
      </c>
      <c r="T3052" t="s">
        <v>25</v>
      </c>
      <c r="U3052" t="s">
        <v>75</v>
      </c>
      <c r="V3052" s="2" t="s">
        <v>46</v>
      </c>
    </row>
    <row r="3053" spans="1:22" x14ac:dyDescent="0.3">
      <c r="A3053" t="s">
        <v>32</v>
      </c>
      <c r="B3053" t="s">
        <v>174</v>
      </c>
      <c r="C3053" t="s">
        <v>1856</v>
      </c>
      <c r="D3053" t="s">
        <v>1857</v>
      </c>
      <c r="E3053" t="s">
        <v>32</v>
      </c>
      <c r="F3053" t="s">
        <v>21</v>
      </c>
      <c r="G3053" t="s">
        <v>21</v>
      </c>
      <c r="H3053" t="s">
        <v>54</v>
      </c>
      <c r="I3053" t="s">
        <v>41</v>
      </c>
      <c r="J3053" t="s">
        <v>47</v>
      </c>
      <c r="K3053" t="s">
        <v>21</v>
      </c>
      <c r="L3053" t="s">
        <v>25</v>
      </c>
      <c r="M3053" t="s">
        <v>47</v>
      </c>
      <c r="N3053" t="s">
        <v>25</v>
      </c>
      <c r="O3053" t="s">
        <v>21</v>
      </c>
      <c r="P3053" t="s">
        <v>27</v>
      </c>
      <c r="Q3053" t="s">
        <v>47</v>
      </c>
      <c r="R3053" t="s">
        <v>29</v>
      </c>
      <c r="S3053" t="s">
        <v>25</v>
      </c>
      <c r="T3053" t="s">
        <v>25</v>
      </c>
      <c r="U3053" t="s">
        <v>75</v>
      </c>
      <c r="V3053" t="s">
        <v>103</v>
      </c>
    </row>
    <row r="3054" spans="1:22" ht="109.2" x14ac:dyDescent="0.3">
      <c r="A3054" t="s">
        <v>43</v>
      </c>
      <c r="B3054" t="s">
        <v>174</v>
      </c>
      <c r="C3054" t="s">
        <v>2662</v>
      </c>
      <c r="D3054" t="s">
        <v>3923</v>
      </c>
      <c r="E3054" t="s">
        <v>43</v>
      </c>
      <c r="F3054" t="s">
        <v>21</v>
      </c>
      <c r="G3054" t="s">
        <v>21</v>
      </c>
      <c r="H3054" t="s">
        <v>22</v>
      </c>
      <c r="I3054" t="s">
        <v>35</v>
      </c>
      <c r="J3054" t="s">
        <v>24</v>
      </c>
      <c r="K3054" t="s">
        <v>25</v>
      </c>
      <c r="L3054" t="s">
        <v>25</v>
      </c>
      <c r="M3054" t="s">
        <v>28</v>
      </c>
      <c r="N3054" t="s">
        <v>21</v>
      </c>
      <c r="O3054" t="s">
        <v>21</v>
      </c>
      <c r="P3054" t="s">
        <v>27</v>
      </c>
      <c r="Q3054" t="s">
        <v>45</v>
      </c>
      <c r="R3054" t="s">
        <v>45</v>
      </c>
      <c r="S3054" t="s">
        <v>21</v>
      </c>
      <c r="T3054" t="s">
        <v>21</v>
      </c>
      <c r="U3054" t="s">
        <v>42</v>
      </c>
      <c r="V3054" s="2" t="s">
        <v>66</v>
      </c>
    </row>
    <row r="3055" spans="1:22" ht="140.4" x14ac:dyDescent="0.3">
      <c r="A3055" t="s">
        <v>70</v>
      </c>
      <c r="B3055" t="s">
        <v>3366</v>
      </c>
      <c r="C3055" t="s">
        <v>4327</v>
      </c>
      <c r="D3055" t="s">
        <v>4341</v>
      </c>
      <c r="E3055" t="s">
        <v>70</v>
      </c>
      <c r="F3055" t="s">
        <v>21</v>
      </c>
      <c r="G3055" t="s">
        <v>21</v>
      </c>
      <c r="H3055" t="s">
        <v>22</v>
      </c>
      <c r="I3055" t="s">
        <v>35</v>
      </c>
      <c r="J3055" t="s">
        <v>24</v>
      </c>
      <c r="K3055" t="s">
        <v>21</v>
      </c>
      <c r="L3055" t="s">
        <v>25</v>
      </c>
      <c r="M3055" t="s">
        <v>28</v>
      </c>
      <c r="N3055" t="s">
        <v>25</v>
      </c>
      <c r="O3055" t="s">
        <v>21</v>
      </c>
      <c r="P3055" t="s">
        <v>27</v>
      </c>
      <c r="Q3055" t="s">
        <v>45</v>
      </c>
      <c r="R3055" t="s">
        <v>28</v>
      </c>
      <c r="S3055" t="s">
        <v>21</v>
      </c>
      <c r="T3055" t="s">
        <v>21</v>
      </c>
      <c r="U3055" t="s">
        <v>42</v>
      </c>
      <c r="V3055" s="2" t="s">
        <v>34</v>
      </c>
    </row>
    <row r="3056" spans="1:22" x14ac:dyDescent="0.3">
      <c r="A3056" t="s">
        <v>36</v>
      </c>
      <c r="B3056" t="s">
        <v>881</v>
      </c>
      <c r="C3056" t="s">
        <v>2278</v>
      </c>
      <c r="D3056" t="s">
        <v>2600</v>
      </c>
      <c r="E3056" t="s">
        <v>36</v>
      </c>
      <c r="F3056" t="s">
        <v>21</v>
      </c>
      <c r="G3056" t="s">
        <v>25</v>
      </c>
    </row>
    <row r="3057" spans="1:22" x14ac:dyDescent="0.3">
      <c r="A3057" t="s">
        <v>70</v>
      </c>
      <c r="B3057" t="s">
        <v>3366</v>
      </c>
      <c r="C3057" t="s">
        <v>4220</v>
      </c>
      <c r="D3057" t="s">
        <v>4222</v>
      </c>
      <c r="E3057" t="s">
        <v>70</v>
      </c>
      <c r="F3057" t="s">
        <v>25</v>
      </c>
      <c r="G3057" t="s">
        <v>21</v>
      </c>
    </row>
    <row r="3058" spans="1:22" ht="156" x14ac:dyDescent="0.3">
      <c r="A3058" t="s">
        <v>61</v>
      </c>
      <c r="B3058" t="s">
        <v>519</v>
      </c>
      <c r="C3058" t="s">
        <v>1241</v>
      </c>
      <c r="D3058" t="s">
        <v>1275</v>
      </c>
      <c r="E3058" t="s">
        <v>61</v>
      </c>
      <c r="F3058" t="s">
        <v>21</v>
      </c>
      <c r="G3058" t="s">
        <v>21</v>
      </c>
      <c r="H3058" t="s">
        <v>22</v>
      </c>
      <c r="I3058" t="s">
        <v>41</v>
      </c>
      <c r="J3058" t="s">
        <v>24</v>
      </c>
      <c r="K3058" t="s">
        <v>25</v>
      </c>
      <c r="L3058" t="s">
        <v>25</v>
      </c>
      <c r="M3058" t="s">
        <v>26</v>
      </c>
      <c r="N3058" t="s">
        <v>25</v>
      </c>
      <c r="O3058" t="s">
        <v>25</v>
      </c>
      <c r="P3058" t="s">
        <v>60</v>
      </c>
      <c r="Q3058" t="s">
        <v>28</v>
      </c>
      <c r="R3058" t="s">
        <v>29</v>
      </c>
      <c r="S3058" t="s">
        <v>21</v>
      </c>
      <c r="T3058" t="s">
        <v>25</v>
      </c>
      <c r="U3058" t="s">
        <v>75</v>
      </c>
      <c r="V3058" s="2" t="s">
        <v>31</v>
      </c>
    </row>
    <row r="3059" spans="1:22" ht="156" x14ac:dyDescent="0.3">
      <c r="A3059" t="s">
        <v>138</v>
      </c>
      <c r="B3059" t="s">
        <v>519</v>
      </c>
      <c r="C3059" t="s">
        <v>520</v>
      </c>
      <c r="D3059" t="s">
        <v>4775</v>
      </c>
      <c r="E3059" t="s">
        <v>138</v>
      </c>
      <c r="F3059" t="s">
        <v>21</v>
      </c>
      <c r="G3059" t="s">
        <v>21</v>
      </c>
      <c r="H3059" t="s">
        <v>22</v>
      </c>
      <c r="I3059" t="s">
        <v>23</v>
      </c>
      <c r="J3059" t="s">
        <v>24</v>
      </c>
      <c r="K3059" t="s">
        <v>25</v>
      </c>
      <c r="L3059" t="s">
        <v>25</v>
      </c>
      <c r="M3059" t="s">
        <v>26</v>
      </c>
      <c r="N3059" t="s">
        <v>25</v>
      </c>
      <c r="O3059" t="s">
        <v>21</v>
      </c>
      <c r="P3059" t="s">
        <v>27</v>
      </c>
      <c r="Q3059" t="s">
        <v>28</v>
      </c>
      <c r="R3059" t="s">
        <v>29</v>
      </c>
      <c r="S3059" t="s">
        <v>21</v>
      </c>
      <c r="T3059" t="s">
        <v>21</v>
      </c>
      <c r="U3059" t="s">
        <v>30</v>
      </c>
      <c r="V3059" s="2" t="s">
        <v>31</v>
      </c>
    </row>
    <row r="3060" spans="1:22" ht="140.4" x14ac:dyDescent="0.3">
      <c r="A3060" t="s">
        <v>44</v>
      </c>
      <c r="B3060" t="s">
        <v>932</v>
      </c>
      <c r="C3060" t="s">
        <v>1374</v>
      </c>
      <c r="D3060" t="s">
        <v>3668</v>
      </c>
      <c r="E3060" t="s">
        <v>44</v>
      </c>
      <c r="F3060" t="s">
        <v>21</v>
      </c>
      <c r="G3060" t="s">
        <v>21</v>
      </c>
      <c r="H3060" t="s">
        <v>22</v>
      </c>
      <c r="I3060" t="s">
        <v>41</v>
      </c>
      <c r="J3060" t="s">
        <v>24</v>
      </c>
      <c r="K3060" t="s">
        <v>25</v>
      </c>
      <c r="L3060" t="s">
        <v>25</v>
      </c>
      <c r="M3060" t="s">
        <v>38</v>
      </c>
      <c r="N3060" t="s">
        <v>25</v>
      </c>
      <c r="O3060" t="s">
        <v>21</v>
      </c>
      <c r="P3060" t="s">
        <v>27</v>
      </c>
      <c r="Q3060" t="s">
        <v>28</v>
      </c>
      <c r="R3060" t="s">
        <v>29</v>
      </c>
      <c r="S3060" t="s">
        <v>21</v>
      </c>
      <c r="T3060" t="s">
        <v>21</v>
      </c>
      <c r="U3060" t="s">
        <v>33</v>
      </c>
      <c r="V3060" s="2" t="s">
        <v>34</v>
      </c>
    </row>
    <row r="3061" spans="1:22" ht="109.2" x14ac:dyDescent="0.3">
      <c r="A3061" t="s">
        <v>56</v>
      </c>
      <c r="B3061" t="s">
        <v>1602</v>
      </c>
      <c r="C3061" t="s">
        <v>1638</v>
      </c>
      <c r="D3061" t="s">
        <v>2048</v>
      </c>
      <c r="E3061" t="s">
        <v>56</v>
      </c>
      <c r="F3061" t="s">
        <v>21</v>
      </c>
      <c r="G3061" t="s">
        <v>21</v>
      </c>
      <c r="H3061" t="s">
        <v>50</v>
      </c>
      <c r="I3061" t="s">
        <v>23</v>
      </c>
      <c r="J3061" t="s">
        <v>47</v>
      </c>
      <c r="K3061" t="s">
        <v>25</v>
      </c>
      <c r="L3061" t="s">
        <v>25</v>
      </c>
      <c r="M3061" t="s">
        <v>28</v>
      </c>
      <c r="N3061" t="s">
        <v>25</v>
      </c>
      <c r="O3061" t="s">
        <v>21</v>
      </c>
      <c r="P3061" t="s">
        <v>27</v>
      </c>
      <c r="Q3061" t="s">
        <v>45</v>
      </c>
      <c r="R3061" t="s">
        <v>29</v>
      </c>
      <c r="S3061" t="s">
        <v>25</v>
      </c>
      <c r="T3061" t="s">
        <v>25</v>
      </c>
      <c r="U3061" t="s">
        <v>30</v>
      </c>
      <c r="V3061" s="2" t="s">
        <v>46</v>
      </c>
    </row>
    <row r="3062" spans="1:22" ht="156" x14ac:dyDescent="0.3">
      <c r="A3062" t="s">
        <v>19</v>
      </c>
      <c r="B3062" t="s">
        <v>162</v>
      </c>
      <c r="C3062" t="s">
        <v>181</v>
      </c>
      <c r="D3062" t="s">
        <v>210</v>
      </c>
      <c r="E3062" t="s">
        <v>52</v>
      </c>
      <c r="F3062" t="s">
        <v>21</v>
      </c>
      <c r="G3062" t="s">
        <v>21</v>
      </c>
      <c r="H3062" t="s">
        <v>54</v>
      </c>
      <c r="I3062" t="s">
        <v>23</v>
      </c>
      <c r="J3062" t="s">
        <v>24</v>
      </c>
      <c r="K3062" t="s">
        <v>25</v>
      </c>
      <c r="L3062" t="s">
        <v>25</v>
      </c>
      <c r="M3062" t="s">
        <v>26</v>
      </c>
      <c r="N3062" t="s">
        <v>25</v>
      </c>
      <c r="O3062" t="s">
        <v>21</v>
      </c>
      <c r="P3062" t="s">
        <v>27</v>
      </c>
      <c r="Q3062" t="s">
        <v>28</v>
      </c>
      <c r="R3062" t="s">
        <v>29</v>
      </c>
      <c r="S3062" t="s">
        <v>21</v>
      </c>
      <c r="T3062" t="s">
        <v>21</v>
      </c>
      <c r="U3062" t="s">
        <v>33</v>
      </c>
      <c r="V3062" s="2" t="s">
        <v>31</v>
      </c>
    </row>
    <row r="3063" spans="1:22" x14ac:dyDescent="0.3">
      <c r="A3063" t="s">
        <v>44</v>
      </c>
      <c r="B3063" t="s">
        <v>174</v>
      </c>
      <c r="C3063" t="s">
        <v>175</v>
      </c>
      <c r="D3063" t="s">
        <v>3731</v>
      </c>
      <c r="E3063" t="s">
        <v>44</v>
      </c>
      <c r="F3063" t="s">
        <v>21</v>
      </c>
      <c r="G3063" t="s">
        <v>21</v>
      </c>
      <c r="H3063" t="s">
        <v>22</v>
      </c>
      <c r="I3063" t="s">
        <v>35</v>
      </c>
      <c r="J3063" t="s">
        <v>24</v>
      </c>
      <c r="K3063" t="s">
        <v>25</v>
      </c>
      <c r="L3063" t="s">
        <v>21</v>
      </c>
      <c r="M3063" t="s">
        <v>47</v>
      </c>
      <c r="N3063" t="s">
        <v>21</v>
      </c>
      <c r="O3063" t="s">
        <v>25</v>
      </c>
      <c r="P3063" t="s">
        <v>27</v>
      </c>
      <c r="Q3063" t="s">
        <v>45</v>
      </c>
      <c r="R3063" t="s">
        <v>29</v>
      </c>
      <c r="S3063" t="s">
        <v>21</v>
      </c>
      <c r="T3063" t="s">
        <v>21</v>
      </c>
      <c r="U3063" t="s">
        <v>75</v>
      </c>
      <c r="V3063" t="s">
        <v>101</v>
      </c>
    </row>
    <row r="3064" spans="1:22" ht="156" x14ac:dyDescent="0.3">
      <c r="A3064" t="s">
        <v>61</v>
      </c>
      <c r="B3064" t="s">
        <v>847</v>
      </c>
      <c r="C3064" t="s">
        <v>922</v>
      </c>
      <c r="D3064" t="s">
        <v>1185</v>
      </c>
      <c r="E3064" t="s">
        <v>71</v>
      </c>
      <c r="F3064" t="s">
        <v>21</v>
      </c>
      <c r="G3064" t="s">
        <v>21</v>
      </c>
      <c r="H3064" t="s">
        <v>50</v>
      </c>
      <c r="I3064" t="s">
        <v>23</v>
      </c>
      <c r="J3064" t="s">
        <v>24</v>
      </c>
      <c r="K3064" t="s">
        <v>25</v>
      </c>
      <c r="L3064" t="s">
        <v>25</v>
      </c>
      <c r="M3064" t="s">
        <v>28</v>
      </c>
      <c r="N3064" t="s">
        <v>21</v>
      </c>
      <c r="O3064" t="s">
        <v>21</v>
      </c>
      <c r="P3064" t="s">
        <v>27</v>
      </c>
      <c r="Q3064" t="s">
        <v>45</v>
      </c>
      <c r="R3064" t="s">
        <v>29</v>
      </c>
      <c r="S3064" t="s">
        <v>21</v>
      </c>
      <c r="T3064" t="s">
        <v>25</v>
      </c>
      <c r="U3064" t="s">
        <v>75</v>
      </c>
      <c r="V3064" s="2" t="s">
        <v>31</v>
      </c>
    </row>
    <row r="3065" spans="1:22" ht="140.4" x14ac:dyDescent="0.3">
      <c r="A3065" t="s">
        <v>137</v>
      </c>
      <c r="B3065" t="s">
        <v>932</v>
      </c>
      <c r="C3065" t="s">
        <v>3416</v>
      </c>
      <c r="D3065" t="s">
        <v>4715</v>
      </c>
      <c r="E3065" t="s">
        <v>137</v>
      </c>
      <c r="F3065" t="s">
        <v>21</v>
      </c>
      <c r="G3065" t="s">
        <v>21</v>
      </c>
      <c r="H3065" t="s">
        <v>22</v>
      </c>
      <c r="I3065" t="s">
        <v>35</v>
      </c>
      <c r="J3065" t="s">
        <v>24</v>
      </c>
      <c r="K3065" t="s">
        <v>25</v>
      </c>
      <c r="L3065" t="s">
        <v>25</v>
      </c>
      <c r="M3065" t="s">
        <v>26</v>
      </c>
      <c r="N3065" t="s">
        <v>25</v>
      </c>
      <c r="O3065" t="s">
        <v>21</v>
      </c>
      <c r="P3065" t="s">
        <v>27</v>
      </c>
      <c r="Q3065" t="s">
        <v>45</v>
      </c>
      <c r="R3065" t="s">
        <v>29</v>
      </c>
      <c r="S3065" t="s">
        <v>21</v>
      </c>
      <c r="T3065" t="s">
        <v>21</v>
      </c>
      <c r="U3065" t="s">
        <v>42</v>
      </c>
      <c r="V3065" s="2" t="s">
        <v>34</v>
      </c>
    </row>
    <row r="3066" spans="1:22" ht="140.4" x14ac:dyDescent="0.3">
      <c r="A3066" t="s">
        <v>67</v>
      </c>
      <c r="B3066" t="s">
        <v>284</v>
      </c>
      <c r="C3066" t="s">
        <v>472</v>
      </c>
      <c r="D3066" t="s">
        <v>2542</v>
      </c>
      <c r="E3066" t="s">
        <v>67</v>
      </c>
      <c r="F3066" t="s">
        <v>21</v>
      </c>
      <c r="G3066" t="s">
        <v>21</v>
      </c>
      <c r="H3066" t="s">
        <v>22</v>
      </c>
      <c r="I3066" t="s">
        <v>35</v>
      </c>
      <c r="J3066" t="s">
        <v>24</v>
      </c>
      <c r="K3066" t="s">
        <v>25</v>
      </c>
      <c r="L3066" t="s">
        <v>25</v>
      </c>
      <c r="M3066" t="s">
        <v>26</v>
      </c>
      <c r="N3066" t="s">
        <v>25</v>
      </c>
      <c r="O3066" t="s">
        <v>25</v>
      </c>
      <c r="P3066" t="s">
        <v>27</v>
      </c>
      <c r="Q3066" t="s">
        <v>45</v>
      </c>
      <c r="R3066" t="s">
        <v>29</v>
      </c>
      <c r="S3066" t="s">
        <v>21</v>
      </c>
      <c r="T3066" t="s">
        <v>21</v>
      </c>
      <c r="U3066" t="s">
        <v>33</v>
      </c>
      <c r="V3066" s="2" t="s">
        <v>34</v>
      </c>
    </row>
    <row r="3067" spans="1:22" ht="109.2" x14ac:dyDescent="0.3">
      <c r="A3067" t="s">
        <v>39</v>
      </c>
      <c r="B3067" t="s">
        <v>284</v>
      </c>
      <c r="C3067" t="s">
        <v>472</v>
      </c>
      <c r="D3067" t="s">
        <v>812</v>
      </c>
      <c r="E3067" t="s">
        <v>39</v>
      </c>
      <c r="F3067" t="s">
        <v>21</v>
      </c>
      <c r="G3067" t="s">
        <v>21</v>
      </c>
      <c r="H3067" t="s">
        <v>22</v>
      </c>
      <c r="I3067" t="s">
        <v>35</v>
      </c>
      <c r="J3067" t="s">
        <v>24</v>
      </c>
      <c r="K3067" t="s">
        <v>25</v>
      </c>
      <c r="L3067" t="s">
        <v>25</v>
      </c>
      <c r="M3067" t="s">
        <v>28</v>
      </c>
      <c r="N3067" t="s">
        <v>25</v>
      </c>
      <c r="O3067" t="s">
        <v>25</v>
      </c>
      <c r="P3067" t="s">
        <v>60</v>
      </c>
      <c r="Q3067" t="s">
        <v>45</v>
      </c>
      <c r="R3067" t="s">
        <v>29</v>
      </c>
      <c r="S3067" t="s">
        <v>21</v>
      </c>
      <c r="T3067" t="s">
        <v>21</v>
      </c>
      <c r="U3067" t="s">
        <v>33</v>
      </c>
      <c r="V3067" s="2" t="s">
        <v>66</v>
      </c>
    </row>
    <row r="3068" spans="1:22" ht="93.6" x14ac:dyDescent="0.3">
      <c r="A3068" t="s">
        <v>39</v>
      </c>
      <c r="B3068" t="s">
        <v>284</v>
      </c>
      <c r="C3068" t="s">
        <v>472</v>
      </c>
      <c r="D3068" t="s">
        <v>811</v>
      </c>
      <c r="E3068" t="s">
        <v>39</v>
      </c>
      <c r="F3068" t="s">
        <v>21</v>
      </c>
      <c r="G3068" t="s">
        <v>21</v>
      </c>
      <c r="H3068" t="s">
        <v>22</v>
      </c>
      <c r="I3068" t="s">
        <v>35</v>
      </c>
      <c r="J3068" t="s">
        <v>24</v>
      </c>
      <c r="K3068" t="s">
        <v>25</v>
      </c>
      <c r="L3068" t="s">
        <v>25</v>
      </c>
      <c r="M3068" t="s">
        <v>26</v>
      </c>
      <c r="N3068" t="s">
        <v>25</v>
      </c>
      <c r="O3068" t="s">
        <v>25</v>
      </c>
      <c r="P3068" t="s">
        <v>60</v>
      </c>
      <c r="Q3068" t="s">
        <v>45</v>
      </c>
      <c r="R3068" t="s">
        <v>29</v>
      </c>
      <c r="S3068" t="s">
        <v>21</v>
      </c>
      <c r="T3068" t="s">
        <v>21</v>
      </c>
      <c r="U3068" t="s">
        <v>33</v>
      </c>
      <c r="V3068" s="2" t="s">
        <v>51</v>
      </c>
    </row>
    <row r="3069" spans="1:22" ht="62.4" x14ac:dyDescent="0.3">
      <c r="A3069" t="s">
        <v>39</v>
      </c>
      <c r="B3069" t="s">
        <v>284</v>
      </c>
      <c r="C3069" t="s">
        <v>472</v>
      </c>
      <c r="D3069" t="s">
        <v>810</v>
      </c>
      <c r="E3069" t="s">
        <v>39</v>
      </c>
      <c r="F3069" t="s">
        <v>21</v>
      </c>
      <c r="G3069" t="s">
        <v>21</v>
      </c>
      <c r="H3069" t="s">
        <v>22</v>
      </c>
      <c r="I3069" t="s">
        <v>35</v>
      </c>
      <c r="J3069" t="s">
        <v>24</v>
      </c>
      <c r="K3069" t="s">
        <v>25</v>
      </c>
      <c r="L3069" t="s">
        <v>25</v>
      </c>
      <c r="M3069" t="s">
        <v>26</v>
      </c>
      <c r="N3069" t="s">
        <v>25</v>
      </c>
      <c r="O3069" t="s">
        <v>25</v>
      </c>
      <c r="P3069" t="s">
        <v>60</v>
      </c>
      <c r="Q3069" t="s">
        <v>45</v>
      </c>
      <c r="R3069" t="s">
        <v>29</v>
      </c>
      <c r="S3069" t="s">
        <v>21</v>
      </c>
      <c r="T3069" t="s">
        <v>21</v>
      </c>
      <c r="U3069" t="s">
        <v>33</v>
      </c>
      <c r="V3069" s="2" t="s">
        <v>106</v>
      </c>
    </row>
    <row r="3070" spans="1:22" x14ac:dyDescent="0.3">
      <c r="A3070" t="s">
        <v>85</v>
      </c>
      <c r="B3070" t="s">
        <v>284</v>
      </c>
      <c r="C3070" t="s">
        <v>3784</v>
      </c>
      <c r="D3070" t="s">
        <v>4519</v>
      </c>
      <c r="E3070" t="s">
        <v>85</v>
      </c>
      <c r="F3070" t="s">
        <v>21</v>
      </c>
      <c r="G3070" t="s">
        <v>21</v>
      </c>
      <c r="H3070" t="s">
        <v>22</v>
      </c>
      <c r="I3070" t="s">
        <v>35</v>
      </c>
      <c r="J3070" t="s">
        <v>24</v>
      </c>
      <c r="K3070" t="s">
        <v>25</v>
      </c>
      <c r="L3070" t="s">
        <v>25</v>
      </c>
      <c r="M3070" t="s">
        <v>26</v>
      </c>
      <c r="N3070" t="s">
        <v>25</v>
      </c>
      <c r="O3070" t="s">
        <v>25</v>
      </c>
      <c r="P3070" t="s">
        <v>27</v>
      </c>
      <c r="Q3070" t="s">
        <v>45</v>
      </c>
      <c r="R3070" t="s">
        <v>29</v>
      </c>
      <c r="S3070" t="s">
        <v>21</v>
      </c>
      <c r="T3070" t="s">
        <v>21</v>
      </c>
      <c r="U3070" t="s">
        <v>33</v>
      </c>
      <c r="V3070" t="s">
        <v>63</v>
      </c>
    </row>
    <row r="3071" spans="1:22" x14ac:dyDescent="0.3">
      <c r="A3071" t="s">
        <v>67</v>
      </c>
      <c r="B3071" t="s">
        <v>1733</v>
      </c>
      <c r="C3071" t="s">
        <v>1859</v>
      </c>
      <c r="D3071" t="s">
        <v>2467</v>
      </c>
      <c r="E3071" t="s">
        <v>67</v>
      </c>
      <c r="F3071" t="s">
        <v>21</v>
      </c>
      <c r="G3071" t="s">
        <v>21</v>
      </c>
      <c r="H3071" t="s">
        <v>22</v>
      </c>
      <c r="I3071" t="s">
        <v>35</v>
      </c>
      <c r="J3071" t="s">
        <v>24</v>
      </c>
      <c r="K3071" t="s">
        <v>25</v>
      </c>
      <c r="L3071" t="s">
        <v>25</v>
      </c>
      <c r="M3071" t="s">
        <v>26</v>
      </c>
      <c r="N3071" t="s">
        <v>25</v>
      </c>
      <c r="O3071" t="s">
        <v>21</v>
      </c>
      <c r="P3071" t="s">
        <v>27</v>
      </c>
      <c r="Q3071" t="s">
        <v>28</v>
      </c>
      <c r="R3071" t="s">
        <v>29</v>
      </c>
      <c r="S3071" t="s">
        <v>21</v>
      </c>
      <c r="T3071" t="s">
        <v>21</v>
      </c>
      <c r="U3071" t="s">
        <v>33</v>
      </c>
      <c r="V3071" t="s">
        <v>103</v>
      </c>
    </row>
    <row r="3072" spans="1:22" ht="109.2" x14ac:dyDescent="0.3">
      <c r="A3072" t="s">
        <v>64</v>
      </c>
      <c r="B3072" t="s">
        <v>162</v>
      </c>
      <c r="C3072" t="s">
        <v>505</v>
      </c>
      <c r="D3072" t="s">
        <v>3131</v>
      </c>
      <c r="E3072" t="s">
        <v>40</v>
      </c>
      <c r="F3072" t="s">
        <v>21</v>
      </c>
      <c r="G3072" t="s">
        <v>21</v>
      </c>
      <c r="H3072" t="s">
        <v>22</v>
      </c>
      <c r="I3072" t="s">
        <v>35</v>
      </c>
      <c r="J3072" t="s">
        <v>24</v>
      </c>
      <c r="K3072" t="s">
        <v>25</v>
      </c>
      <c r="L3072" t="s">
        <v>25</v>
      </c>
      <c r="M3072" t="s">
        <v>26</v>
      </c>
      <c r="N3072" t="s">
        <v>21</v>
      </c>
      <c r="O3072" t="s">
        <v>21</v>
      </c>
      <c r="P3072" t="s">
        <v>27</v>
      </c>
      <c r="Q3072" t="s">
        <v>45</v>
      </c>
      <c r="R3072" t="s">
        <v>29</v>
      </c>
      <c r="S3072" t="s">
        <v>21</v>
      </c>
      <c r="T3072" t="s">
        <v>21</v>
      </c>
      <c r="U3072" t="s">
        <v>33</v>
      </c>
      <c r="V3072" s="2" t="s">
        <v>66</v>
      </c>
    </row>
    <row r="3073" spans="1:22" x14ac:dyDescent="0.3">
      <c r="A3073" t="s">
        <v>150</v>
      </c>
      <c r="B3073" t="s">
        <v>637</v>
      </c>
      <c r="C3073" t="s">
        <v>638</v>
      </c>
      <c r="D3073" t="s">
        <v>5241</v>
      </c>
      <c r="E3073" t="s">
        <v>150</v>
      </c>
      <c r="F3073" t="s">
        <v>21</v>
      </c>
      <c r="G3073" t="s">
        <v>21</v>
      </c>
      <c r="H3073" t="s">
        <v>22</v>
      </c>
      <c r="I3073" t="s">
        <v>35</v>
      </c>
      <c r="J3073" t="s">
        <v>47</v>
      </c>
      <c r="K3073" t="s">
        <v>21</v>
      </c>
      <c r="L3073" t="s">
        <v>21</v>
      </c>
      <c r="M3073" t="s">
        <v>47</v>
      </c>
      <c r="N3073" t="s">
        <v>21</v>
      </c>
      <c r="O3073" t="s">
        <v>21</v>
      </c>
      <c r="P3073" t="s">
        <v>60</v>
      </c>
      <c r="Q3073" t="s">
        <v>45</v>
      </c>
      <c r="R3073" t="s">
        <v>45</v>
      </c>
      <c r="S3073" t="s">
        <v>25</v>
      </c>
      <c r="T3073" t="s">
        <v>25</v>
      </c>
      <c r="U3073" t="s">
        <v>33</v>
      </c>
      <c r="V3073" t="s">
        <v>63</v>
      </c>
    </row>
    <row r="3074" spans="1:22" ht="140.4" x14ac:dyDescent="0.3">
      <c r="A3074" t="s">
        <v>44</v>
      </c>
      <c r="B3074" t="s">
        <v>932</v>
      </c>
      <c r="C3074" t="s">
        <v>1374</v>
      </c>
      <c r="D3074" t="s">
        <v>3677</v>
      </c>
      <c r="E3074" t="s">
        <v>44</v>
      </c>
      <c r="F3074" t="s">
        <v>21</v>
      </c>
      <c r="G3074" t="s">
        <v>21</v>
      </c>
      <c r="H3074" t="s">
        <v>50</v>
      </c>
      <c r="I3074" t="s">
        <v>41</v>
      </c>
      <c r="J3074" t="s">
        <v>24</v>
      </c>
      <c r="K3074" t="s">
        <v>25</v>
      </c>
      <c r="L3074" t="s">
        <v>25</v>
      </c>
      <c r="M3074" t="s">
        <v>26</v>
      </c>
      <c r="N3074" t="s">
        <v>25</v>
      </c>
      <c r="O3074" t="s">
        <v>21</v>
      </c>
      <c r="P3074" t="s">
        <v>27</v>
      </c>
      <c r="Q3074" t="s">
        <v>45</v>
      </c>
      <c r="R3074" t="s">
        <v>28</v>
      </c>
      <c r="S3074" t="s">
        <v>21</v>
      </c>
      <c r="T3074" t="s">
        <v>21</v>
      </c>
      <c r="U3074" t="s">
        <v>33</v>
      </c>
      <c r="V3074" s="2" t="s">
        <v>34</v>
      </c>
    </row>
    <row r="3075" spans="1:22" ht="124.8" x14ac:dyDescent="0.3">
      <c r="A3075" t="s">
        <v>67</v>
      </c>
      <c r="B3075" t="s">
        <v>519</v>
      </c>
      <c r="C3075" t="s">
        <v>1284</v>
      </c>
      <c r="D3075" t="s">
        <v>2419</v>
      </c>
      <c r="E3075" t="s">
        <v>67</v>
      </c>
      <c r="F3075" t="s">
        <v>21</v>
      </c>
      <c r="G3075" t="s">
        <v>21</v>
      </c>
      <c r="H3075" t="s">
        <v>22</v>
      </c>
      <c r="I3075" t="s">
        <v>35</v>
      </c>
      <c r="J3075" t="s">
        <v>24</v>
      </c>
      <c r="K3075" t="s">
        <v>25</v>
      </c>
      <c r="L3075" t="s">
        <v>25</v>
      </c>
      <c r="M3075" t="s">
        <v>26</v>
      </c>
      <c r="N3075" t="s">
        <v>25</v>
      </c>
      <c r="O3075" t="s">
        <v>21</v>
      </c>
      <c r="P3075" t="s">
        <v>27</v>
      </c>
      <c r="Q3075" t="s">
        <v>45</v>
      </c>
      <c r="R3075" t="s">
        <v>45</v>
      </c>
      <c r="S3075" t="s">
        <v>21</v>
      </c>
      <c r="T3075" t="s">
        <v>25</v>
      </c>
      <c r="U3075" t="s">
        <v>33</v>
      </c>
      <c r="V3075" s="2" t="s">
        <v>97</v>
      </c>
    </row>
    <row r="3076" spans="1:22" ht="140.4" x14ac:dyDescent="0.3">
      <c r="A3076" t="s">
        <v>20</v>
      </c>
      <c r="B3076" t="s">
        <v>1733</v>
      </c>
      <c r="C3076" t="s">
        <v>2430</v>
      </c>
      <c r="D3076" t="s">
        <v>2930</v>
      </c>
      <c r="E3076" t="s">
        <v>20</v>
      </c>
      <c r="F3076" t="s">
        <v>21</v>
      </c>
      <c r="G3076" t="s">
        <v>21</v>
      </c>
      <c r="H3076" t="s">
        <v>22</v>
      </c>
      <c r="I3076" t="s">
        <v>35</v>
      </c>
      <c r="J3076" t="s">
        <v>24</v>
      </c>
      <c r="K3076" t="s">
        <v>21</v>
      </c>
      <c r="L3076" t="s">
        <v>25</v>
      </c>
      <c r="M3076" t="s">
        <v>26</v>
      </c>
      <c r="N3076" t="s">
        <v>25</v>
      </c>
      <c r="O3076" t="s">
        <v>21</v>
      </c>
      <c r="P3076" t="s">
        <v>27</v>
      </c>
      <c r="Q3076" t="s">
        <v>45</v>
      </c>
      <c r="R3076" t="s">
        <v>28</v>
      </c>
      <c r="S3076" t="s">
        <v>21</v>
      </c>
      <c r="T3076" t="s">
        <v>21</v>
      </c>
      <c r="U3076" t="s">
        <v>33</v>
      </c>
      <c r="V3076" s="2" t="s">
        <v>34</v>
      </c>
    </row>
    <row r="3077" spans="1:22" ht="140.4" x14ac:dyDescent="0.3">
      <c r="A3077" t="s">
        <v>62</v>
      </c>
      <c r="B3077" t="s">
        <v>843</v>
      </c>
      <c r="C3077" t="s">
        <v>844</v>
      </c>
      <c r="D3077" t="s">
        <v>1702</v>
      </c>
      <c r="E3077" t="s">
        <v>62</v>
      </c>
      <c r="F3077" t="s">
        <v>21</v>
      </c>
      <c r="G3077" t="s">
        <v>21</v>
      </c>
      <c r="H3077" t="s">
        <v>22</v>
      </c>
      <c r="I3077" t="s">
        <v>23</v>
      </c>
      <c r="J3077" t="s">
        <v>24</v>
      </c>
      <c r="K3077" t="s">
        <v>25</v>
      </c>
      <c r="L3077" t="s">
        <v>25</v>
      </c>
      <c r="M3077" t="s">
        <v>26</v>
      </c>
      <c r="N3077" t="s">
        <v>25</v>
      </c>
      <c r="O3077" t="s">
        <v>21</v>
      </c>
      <c r="P3077" t="s">
        <v>27</v>
      </c>
      <c r="Q3077" t="s">
        <v>28</v>
      </c>
      <c r="R3077" t="s">
        <v>29</v>
      </c>
      <c r="S3077" t="s">
        <v>21</v>
      </c>
      <c r="T3077" t="s">
        <v>25</v>
      </c>
      <c r="U3077" t="s">
        <v>30</v>
      </c>
      <c r="V3077" s="2" t="s">
        <v>34</v>
      </c>
    </row>
    <row r="3078" spans="1:22" ht="140.4" x14ac:dyDescent="0.3">
      <c r="A3078" t="s">
        <v>61</v>
      </c>
      <c r="B3078" t="s">
        <v>1190</v>
      </c>
      <c r="C3078" t="s">
        <v>1195</v>
      </c>
      <c r="D3078" t="s">
        <v>1233</v>
      </c>
      <c r="E3078" t="s">
        <v>61</v>
      </c>
      <c r="F3078" t="s">
        <v>21</v>
      </c>
      <c r="G3078" t="s">
        <v>21</v>
      </c>
      <c r="H3078" t="s">
        <v>54</v>
      </c>
      <c r="I3078" t="s">
        <v>23</v>
      </c>
      <c r="J3078" t="s">
        <v>24</v>
      </c>
      <c r="K3078" t="s">
        <v>21</v>
      </c>
      <c r="L3078" t="s">
        <v>25</v>
      </c>
      <c r="M3078" t="s">
        <v>26</v>
      </c>
      <c r="N3078" t="s">
        <v>25</v>
      </c>
      <c r="O3078" t="s">
        <v>21</v>
      </c>
      <c r="P3078" t="s">
        <v>27</v>
      </c>
      <c r="Q3078" t="s">
        <v>28</v>
      </c>
      <c r="R3078" t="s">
        <v>29</v>
      </c>
      <c r="S3078" t="s">
        <v>21</v>
      </c>
      <c r="T3078" t="s">
        <v>21</v>
      </c>
      <c r="U3078" t="s">
        <v>30</v>
      </c>
      <c r="V3078" s="2" t="s">
        <v>34</v>
      </c>
    </row>
    <row r="3079" spans="1:22" ht="140.4" x14ac:dyDescent="0.3">
      <c r="A3079" t="s">
        <v>61</v>
      </c>
      <c r="B3079" t="s">
        <v>847</v>
      </c>
      <c r="C3079" t="s">
        <v>1043</v>
      </c>
      <c r="D3079" t="s">
        <v>1044</v>
      </c>
      <c r="E3079" t="s">
        <v>61</v>
      </c>
      <c r="F3079" t="s">
        <v>21</v>
      </c>
      <c r="G3079" t="s">
        <v>21</v>
      </c>
      <c r="H3079" t="s">
        <v>22</v>
      </c>
      <c r="I3079" t="s">
        <v>35</v>
      </c>
      <c r="J3079" t="s">
        <v>24</v>
      </c>
      <c r="K3079" t="s">
        <v>25</v>
      </c>
      <c r="L3079" t="s">
        <v>25</v>
      </c>
      <c r="M3079" t="s">
        <v>38</v>
      </c>
      <c r="N3079" t="s">
        <v>25</v>
      </c>
      <c r="O3079" t="s">
        <v>21</v>
      </c>
      <c r="P3079" t="s">
        <v>27</v>
      </c>
      <c r="Q3079" t="s">
        <v>45</v>
      </c>
      <c r="R3079" t="s">
        <v>29</v>
      </c>
      <c r="S3079" t="s">
        <v>25</v>
      </c>
      <c r="T3079" t="s">
        <v>21</v>
      </c>
      <c r="U3079" t="s">
        <v>75</v>
      </c>
      <c r="V3079" s="2" t="s">
        <v>34</v>
      </c>
    </row>
    <row r="3080" spans="1:22" ht="140.4" x14ac:dyDescent="0.3">
      <c r="A3080" t="s">
        <v>82</v>
      </c>
      <c r="B3080" t="s">
        <v>807</v>
      </c>
      <c r="C3080" t="s">
        <v>3944</v>
      </c>
      <c r="D3080" t="s">
        <v>4623</v>
      </c>
      <c r="E3080" t="s">
        <v>82</v>
      </c>
      <c r="F3080" t="s">
        <v>21</v>
      </c>
      <c r="G3080" t="s">
        <v>21</v>
      </c>
      <c r="H3080" t="s">
        <v>22</v>
      </c>
      <c r="I3080" t="s">
        <v>35</v>
      </c>
      <c r="J3080" t="s">
        <v>24</v>
      </c>
      <c r="K3080" t="s">
        <v>25</v>
      </c>
      <c r="L3080" t="s">
        <v>25</v>
      </c>
      <c r="M3080" t="s">
        <v>26</v>
      </c>
      <c r="N3080" t="s">
        <v>25</v>
      </c>
      <c r="O3080" t="s">
        <v>21</v>
      </c>
      <c r="P3080" t="s">
        <v>27</v>
      </c>
      <c r="Q3080" t="s">
        <v>28</v>
      </c>
      <c r="R3080" t="s">
        <v>29</v>
      </c>
      <c r="S3080" t="s">
        <v>21</v>
      </c>
      <c r="T3080" t="s">
        <v>21</v>
      </c>
      <c r="U3080" t="s">
        <v>33</v>
      </c>
      <c r="V3080" s="2" t="s">
        <v>34</v>
      </c>
    </row>
    <row r="3081" spans="1:22" ht="156" x14ac:dyDescent="0.3">
      <c r="A3081" t="s">
        <v>139</v>
      </c>
      <c r="B3081" t="s">
        <v>932</v>
      </c>
      <c r="C3081" t="s">
        <v>1337</v>
      </c>
      <c r="D3081" t="s">
        <v>4661</v>
      </c>
      <c r="E3081" t="s">
        <v>137</v>
      </c>
      <c r="F3081" t="s">
        <v>21</v>
      </c>
      <c r="G3081" t="s">
        <v>21</v>
      </c>
      <c r="H3081" t="s">
        <v>22</v>
      </c>
      <c r="I3081" t="s">
        <v>35</v>
      </c>
      <c r="J3081" t="s">
        <v>24</v>
      </c>
      <c r="K3081" t="s">
        <v>25</v>
      </c>
      <c r="L3081" t="s">
        <v>25</v>
      </c>
      <c r="M3081" t="s">
        <v>26</v>
      </c>
      <c r="N3081" t="s">
        <v>25</v>
      </c>
      <c r="O3081" t="s">
        <v>21</v>
      </c>
      <c r="P3081" t="s">
        <v>27</v>
      </c>
      <c r="Q3081" t="s">
        <v>45</v>
      </c>
      <c r="R3081" t="s">
        <v>45</v>
      </c>
      <c r="S3081" t="s">
        <v>21</v>
      </c>
      <c r="T3081" t="s">
        <v>21</v>
      </c>
      <c r="U3081" t="s">
        <v>33</v>
      </c>
      <c r="V3081" s="2" t="s">
        <v>31</v>
      </c>
    </row>
    <row r="3082" spans="1:22" ht="109.2" x14ac:dyDescent="0.3">
      <c r="A3082" t="s">
        <v>43</v>
      </c>
      <c r="B3082" t="s">
        <v>807</v>
      </c>
      <c r="C3082" t="s">
        <v>3944</v>
      </c>
      <c r="D3082" t="s">
        <v>3948</v>
      </c>
      <c r="E3082" t="s">
        <v>43</v>
      </c>
      <c r="F3082" t="s">
        <v>21</v>
      </c>
      <c r="G3082" t="s">
        <v>21</v>
      </c>
      <c r="H3082" t="s">
        <v>22</v>
      </c>
      <c r="I3082" t="s">
        <v>35</v>
      </c>
      <c r="J3082" t="s">
        <v>24</v>
      </c>
      <c r="K3082" t="s">
        <v>25</v>
      </c>
      <c r="L3082" t="s">
        <v>25</v>
      </c>
      <c r="M3082" t="s">
        <v>38</v>
      </c>
      <c r="N3082" t="s">
        <v>25</v>
      </c>
      <c r="O3082" t="s">
        <v>21</v>
      </c>
      <c r="P3082" t="s">
        <v>27</v>
      </c>
      <c r="Q3082" t="s">
        <v>29</v>
      </c>
      <c r="R3082" t="s">
        <v>29</v>
      </c>
      <c r="S3082" t="s">
        <v>21</v>
      </c>
      <c r="T3082" t="s">
        <v>21</v>
      </c>
      <c r="U3082" t="s">
        <v>30</v>
      </c>
      <c r="V3082" s="2" t="s">
        <v>66</v>
      </c>
    </row>
    <row r="3083" spans="1:22" ht="156" x14ac:dyDescent="0.3">
      <c r="A3083" t="s">
        <v>70</v>
      </c>
      <c r="B3083" t="s">
        <v>174</v>
      </c>
      <c r="C3083" t="s">
        <v>886</v>
      </c>
      <c r="D3083" t="s">
        <v>4263</v>
      </c>
      <c r="E3083" t="s">
        <v>70</v>
      </c>
      <c r="F3083" t="s">
        <v>21</v>
      </c>
      <c r="G3083" t="s">
        <v>21</v>
      </c>
      <c r="H3083" t="s">
        <v>22</v>
      </c>
      <c r="I3083" t="s">
        <v>23</v>
      </c>
      <c r="J3083" t="s">
        <v>24</v>
      </c>
      <c r="K3083" t="s">
        <v>25</v>
      </c>
      <c r="L3083" t="s">
        <v>25</v>
      </c>
      <c r="M3083" t="s">
        <v>26</v>
      </c>
      <c r="N3083" t="s">
        <v>21</v>
      </c>
      <c r="O3083" t="s">
        <v>21</v>
      </c>
      <c r="P3083" t="s">
        <v>27</v>
      </c>
      <c r="Q3083" t="s">
        <v>45</v>
      </c>
      <c r="R3083" t="s">
        <v>29</v>
      </c>
      <c r="S3083" t="s">
        <v>21</v>
      </c>
      <c r="T3083" t="s">
        <v>21</v>
      </c>
      <c r="U3083" t="s">
        <v>30</v>
      </c>
      <c r="V3083" s="2" t="s">
        <v>31</v>
      </c>
    </row>
    <row r="3084" spans="1:22" ht="140.4" x14ac:dyDescent="0.3">
      <c r="A3084" t="s">
        <v>32</v>
      </c>
      <c r="B3084" t="s">
        <v>1733</v>
      </c>
      <c r="C3084" t="s">
        <v>1958</v>
      </c>
      <c r="D3084" t="s">
        <v>1999</v>
      </c>
      <c r="E3084" t="s">
        <v>32</v>
      </c>
      <c r="F3084" t="s">
        <v>21</v>
      </c>
      <c r="G3084" t="s">
        <v>21</v>
      </c>
      <c r="H3084" t="s">
        <v>22</v>
      </c>
      <c r="I3084" t="s">
        <v>23</v>
      </c>
      <c r="J3084" t="s">
        <v>24</v>
      </c>
      <c r="K3084" t="s">
        <v>25</v>
      </c>
      <c r="L3084" t="s">
        <v>25</v>
      </c>
      <c r="M3084" t="s">
        <v>26</v>
      </c>
      <c r="N3084" t="s">
        <v>25</v>
      </c>
      <c r="O3084" t="s">
        <v>21</v>
      </c>
      <c r="P3084" t="s">
        <v>27</v>
      </c>
      <c r="Q3084" t="s">
        <v>28</v>
      </c>
      <c r="R3084" t="s">
        <v>29</v>
      </c>
      <c r="S3084" t="s">
        <v>21</v>
      </c>
      <c r="T3084" t="s">
        <v>21</v>
      </c>
      <c r="U3084" t="s">
        <v>30</v>
      </c>
      <c r="V3084" s="2" t="s">
        <v>34</v>
      </c>
    </row>
    <row r="3085" spans="1:22" x14ac:dyDescent="0.3">
      <c r="A3085" t="s">
        <v>36</v>
      </c>
      <c r="B3085" t="s">
        <v>1056</v>
      </c>
      <c r="C3085" t="s">
        <v>1062</v>
      </c>
      <c r="D3085" t="s">
        <v>2686</v>
      </c>
      <c r="E3085" t="s">
        <v>36</v>
      </c>
      <c r="F3085" t="s">
        <v>25</v>
      </c>
      <c r="G3085" t="s">
        <v>21</v>
      </c>
    </row>
    <row r="3086" spans="1:22" ht="140.4" x14ac:dyDescent="0.3">
      <c r="A3086" t="s">
        <v>137</v>
      </c>
      <c r="B3086" t="s">
        <v>2870</v>
      </c>
      <c r="C3086" t="s">
        <v>3618</v>
      </c>
      <c r="D3086" t="s">
        <v>4720</v>
      </c>
      <c r="E3086" t="s">
        <v>137</v>
      </c>
      <c r="F3086" t="s">
        <v>21</v>
      </c>
      <c r="G3086" t="s">
        <v>21</v>
      </c>
      <c r="H3086" t="s">
        <v>22</v>
      </c>
      <c r="I3086" t="s">
        <v>23</v>
      </c>
      <c r="J3086" t="s">
        <v>24</v>
      </c>
      <c r="K3086" t="s">
        <v>25</v>
      </c>
      <c r="L3086" t="s">
        <v>25</v>
      </c>
      <c r="M3086" t="s">
        <v>26</v>
      </c>
      <c r="N3086" t="s">
        <v>25</v>
      </c>
      <c r="O3086" t="s">
        <v>21</v>
      </c>
      <c r="P3086" t="s">
        <v>27</v>
      </c>
      <c r="Q3086" t="s">
        <v>28</v>
      </c>
      <c r="R3086" t="s">
        <v>29</v>
      </c>
      <c r="S3086" t="s">
        <v>21</v>
      </c>
      <c r="T3086" t="s">
        <v>21</v>
      </c>
      <c r="U3086" t="s">
        <v>33</v>
      </c>
      <c r="V3086" s="2" t="s">
        <v>34</v>
      </c>
    </row>
    <row r="3087" spans="1:22" ht="109.2" x14ac:dyDescent="0.3">
      <c r="A3087" t="s">
        <v>61</v>
      </c>
      <c r="B3087" t="s">
        <v>847</v>
      </c>
      <c r="C3087" t="s">
        <v>1069</v>
      </c>
      <c r="D3087" t="s">
        <v>1213</v>
      </c>
      <c r="E3087" t="s">
        <v>113</v>
      </c>
      <c r="F3087" t="s">
        <v>21</v>
      </c>
      <c r="G3087" t="s">
        <v>21</v>
      </c>
      <c r="H3087" t="s">
        <v>54</v>
      </c>
      <c r="I3087" t="s">
        <v>35</v>
      </c>
      <c r="J3087" t="s">
        <v>24</v>
      </c>
      <c r="K3087" t="s">
        <v>25</v>
      </c>
      <c r="L3087" t="s">
        <v>25</v>
      </c>
      <c r="M3087" t="s">
        <v>26</v>
      </c>
      <c r="N3087" t="s">
        <v>25</v>
      </c>
      <c r="O3087" t="s">
        <v>21</v>
      </c>
      <c r="P3087" t="s">
        <v>27</v>
      </c>
      <c r="Q3087" t="s">
        <v>45</v>
      </c>
      <c r="R3087" t="s">
        <v>28</v>
      </c>
      <c r="S3087" t="s">
        <v>21</v>
      </c>
      <c r="T3087" t="s">
        <v>21</v>
      </c>
      <c r="U3087" t="s">
        <v>33</v>
      </c>
      <c r="V3087" s="2" t="s">
        <v>66</v>
      </c>
    </row>
    <row r="3088" spans="1:22" ht="156" x14ac:dyDescent="0.3">
      <c r="A3088" t="s">
        <v>70</v>
      </c>
      <c r="B3088" t="s">
        <v>475</v>
      </c>
      <c r="C3088" t="s">
        <v>4166</v>
      </c>
      <c r="D3088" t="s">
        <v>4179</v>
      </c>
      <c r="E3088" t="s">
        <v>70</v>
      </c>
      <c r="F3088" t="s">
        <v>21</v>
      </c>
      <c r="G3088" t="s">
        <v>21</v>
      </c>
      <c r="H3088" t="s">
        <v>22</v>
      </c>
      <c r="I3088" t="s">
        <v>41</v>
      </c>
      <c r="J3088" t="s">
        <v>24</v>
      </c>
      <c r="K3088" t="s">
        <v>25</v>
      </c>
      <c r="L3088" t="s">
        <v>25</v>
      </c>
      <c r="M3088" t="s">
        <v>38</v>
      </c>
      <c r="N3088" t="s">
        <v>25</v>
      </c>
      <c r="O3088" t="s">
        <v>25</v>
      </c>
      <c r="P3088" s="2" t="s">
        <v>100</v>
      </c>
      <c r="Q3088" t="s">
        <v>29</v>
      </c>
      <c r="R3088" t="s">
        <v>29</v>
      </c>
      <c r="S3088" t="s">
        <v>25</v>
      </c>
      <c r="T3088" t="s">
        <v>25</v>
      </c>
      <c r="U3088" t="s">
        <v>75</v>
      </c>
      <c r="V3088" s="2" t="s">
        <v>31</v>
      </c>
    </row>
    <row r="3089" spans="1:22" x14ac:dyDescent="0.3">
      <c r="A3089" t="s">
        <v>113</v>
      </c>
      <c r="B3089" t="s">
        <v>932</v>
      </c>
      <c r="C3089" t="s">
        <v>1381</v>
      </c>
      <c r="D3089" t="s">
        <v>1394</v>
      </c>
      <c r="E3089" t="s">
        <v>56</v>
      </c>
      <c r="F3089" t="s">
        <v>21</v>
      </c>
      <c r="G3089" t="s">
        <v>25</v>
      </c>
    </row>
    <row r="3090" spans="1:22" ht="156" x14ac:dyDescent="0.3">
      <c r="A3090" t="s">
        <v>135</v>
      </c>
      <c r="B3090" t="s">
        <v>847</v>
      </c>
      <c r="C3090" t="s">
        <v>4883</v>
      </c>
      <c r="D3090" t="s">
        <v>4885</v>
      </c>
      <c r="E3090" t="s">
        <v>135</v>
      </c>
      <c r="F3090" t="s">
        <v>21</v>
      </c>
      <c r="G3090" t="s">
        <v>21</v>
      </c>
      <c r="H3090" t="s">
        <v>50</v>
      </c>
      <c r="I3090" t="s">
        <v>35</v>
      </c>
      <c r="J3090" t="s">
        <v>24</v>
      </c>
      <c r="K3090" t="s">
        <v>21</v>
      </c>
      <c r="L3090" t="s">
        <v>25</v>
      </c>
      <c r="M3090" t="s">
        <v>26</v>
      </c>
      <c r="N3090" t="s">
        <v>21</v>
      </c>
      <c r="O3090" t="s">
        <v>21</v>
      </c>
      <c r="P3090" t="s">
        <v>27</v>
      </c>
      <c r="Q3090" t="s">
        <v>28</v>
      </c>
      <c r="R3090" t="s">
        <v>28</v>
      </c>
      <c r="S3090" t="s">
        <v>21</v>
      </c>
      <c r="T3090" t="s">
        <v>21</v>
      </c>
      <c r="U3090" t="s">
        <v>33</v>
      </c>
      <c r="V3090" s="2" t="s">
        <v>31</v>
      </c>
    </row>
    <row r="3091" spans="1:22" ht="156" x14ac:dyDescent="0.3">
      <c r="A3091" t="s">
        <v>82</v>
      </c>
      <c r="B3091" t="s">
        <v>843</v>
      </c>
      <c r="C3091" t="s">
        <v>4615</v>
      </c>
      <c r="D3091" t="s">
        <v>4616</v>
      </c>
      <c r="E3091" t="s">
        <v>139</v>
      </c>
      <c r="F3091" t="s">
        <v>21</v>
      </c>
      <c r="G3091" t="s">
        <v>21</v>
      </c>
      <c r="H3091" t="s">
        <v>22</v>
      </c>
      <c r="I3091" t="s">
        <v>23</v>
      </c>
      <c r="J3091" t="s">
        <v>24</v>
      </c>
      <c r="K3091" t="s">
        <v>25</v>
      </c>
      <c r="L3091" t="s">
        <v>25</v>
      </c>
      <c r="M3091" t="s">
        <v>26</v>
      </c>
      <c r="N3091" t="s">
        <v>25</v>
      </c>
      <c r="O3091" t="s">
        <v>21</v>
      </c>
      <c r="P3091" t="s">
        <v>27</v>
      </c>
      <c r="Q3091" t="s">
        <v>28</v>
      </c>
      <c r="R3091" t="s">
        <v>28</v>
      </c>
      <c r="S3091" t="s">
        <v>21</v>
      </c>
      <c r="T3091" t="s">
        <v>21</v>
      </c>
      <c r="U3091" t="s">
        <v>30</v>
      </c>
      <c r="V3091" s="2" t="s">
        <v>31</v>
      </c>
    </row>
    <row r="3092" spans="1:22" ht="156" x14ac:dyDescent="0.3">
      <c r="A3092" t="s">
        <v>147</v>
      </c>
      <c r="B3092" t="s">
        <v>983</v>
      </c>
      <c r="C3092" t="s">
        <v>3650</v>
      </c>
      <c r="D3092" t="s">
        <v>5172</v>
      </c>
      <c r="E3092" t="s">
        <v>150</v>
      </c>
      <c r="F3092" t="s">
        <v>21</v>
      </c>
      <c r="G3092" t="s">
        <v>21</v>
      </c>
      <c r="H3092" t="s">
        <v>22</v>
      </c>
      <c r="I3092" t="s">
        <v>41</v>
      </c>
      <c r="J3092" t="s">
        <v>24</v>
      </c>
      <c r="K3092" t="s">
        <v>25</v>
      </c>
      <c r="L3092" t="s">
        <v>21</v>
      </c>
      <c r="M3092" t="s">
        <v>28</v>
      </c>
      <c r="N3092" t="s">
        <v>21</v>
      </c>
      <c r="O3092" t="s">
        <v>21</v>
      </c>
      <c r="P3092" t="s">
        <v>27</v>
      </c>
      <c r="Q3092" t="s">
        <v>28</v>
      </c>
      <c r="R3092" t="s">
        <v>29</v>
      </c>
      <c r="S3092" t="s">
        <v>21</v>
      </c>
      <c r="T3092" t="s">
        <v>21</v>
      </c>
      <c r="U3092" t="s">
        <v>30</v>
      </c>
      <c r="V3092" s="2" t="s">
        <v>31</v>
      </c>
    </row>
    <row r="3093" spans="1:22" ht="156" x14ac:dyDescent="0.3">
      <c r="A3093" t="s">
        <v>147</v>
      </c>
      <c r="B3093" t="s">
        <v>983</v>
      </c>
      <c r="C3093" t="s">
        <v>3650</v>
      </c>
      <c r="D3093" t="s">
        <v>5171</v>
      </c>
      <c r="E3093" t="s">
        <v>150</v>
      </c>
      <c r="F3093" t="s">
        <v>21</v>
      </c>
      <c r="G3093" t="s">
        <v>21</v>
      </c>
      <c r="H3093" t="s">
        <v>22</v>
      </c>
      <c r="I3093" t="s">
        <v>41</v>
      </c>
      <c r="J3093" t="s">
        <v>24</v>
      </c>
      <c r="K3093" t="s">
        <v>25</v>
      </c>
      <c r="L3093" t="s">
        <v>21</v>
      </c>
      <c r="M3093" t="s">
        <v>28</v>
      </c>
      <c r="N3093" t="s">
        <v>21</v>
      </c>
      <c r="O3093" t="s">
        <v>21</v>
      </c>
      <c r="P3093" t="s">
        <v>27</v>
      </c>
      <c r="Q3093" t="s">
        <v>28</v>
      </c>
      <c r="R3093" t="s">
        <v>29</v>
      </c>
      <c r="S3093" t="s">
        <v>21</v>
      </c>
      <c r="T3093" t="s">
        <v>21</v>
      </c>
      <c r="U3093" t="s">
        <v>30</v>
      </c>
      <c r="V3093" s="2" t="s">
        <v>31</v>
      </c>
    </row>
    <row r="3094" spans="1:22" x14ac:dyDescent="0.3">
      <c r="A3094" t="s">
        <v>62</v>
      </c>
      <c r="B3094" t="s">
        <v>983</v>
      </c>
      <c r="C3094" t="s">
        <v>984</v>
      </c>
      <c r="D3094" t="s">
        <v>1622</v>
      </c>
      <c r="E3094" t="s">
        <v>62</v>
      </c>
      <c r="F3094" t="s">
        <v>21</v>
      </c>
      <c r="G3094" t="s">
        <v>21</v>
      </c>
      <c r="H3094" t="s">
        <v>22</v>
      </c>
      <c r="I3094" t="s">
        <v>35</v>
      </c>
      <c r="J3094" t="s">
        <v>47</v>
      </c>
      <c r="K3094" t="s">
        <v>25</v>
      </c>
      <c r="L3094" t="s">
        <v>25</v>
      </c>
      <c r="M3094" t="s">
        <v>28</v>
      </c>
      <c r="N3094" t="s">
        <v>25</v>
      </c>
      <c r="O3094" t="s">
        <v>21</v>
      </c>
      <c r="P3094" t="s">
        <v>27</v>
      </c>
      <c r="Q3094" t="s">
        <v>28</v>
      </c>
      <c r="R3094" t="s">
        <v>28</v>
      </c>
      <c r="S3094" t="s">
        <v>21</v>
      </c>
      <c r="T3094" t="s">
        <v>21</v>
      </c>
      <c r="U3094" t="s">
        <v>42</v>
      </c>
      <c r="V3094" t="s">
        <v>101</v>
      </c>
    </row>
    <row r="3095" spans="1:22" x14ac:dyDescent="0.3">
      <c r="A3095" t="s">
        <v>49</v>
      </c>
      <c r="B3095" t="s">
        <v>983</v>
      </c>
      <c r="C3095" t="s">
        <v>984</v>
      </c>
      <c r="D3095" t="s">
        <v>1471</v>
      </c>
      <c r="E3095" t="s">
        <v>49</v>
      </c>
      <c r="F3095" t="s">
        <v>25</v>
      </c>
      <c r="G3095" t="s">
        <v>25</v>
      </c>
    </row>
    <row r="3096" spans="1:22" ht="140.4" x14ac:dyDescent="0.3">
      <c r="A3096" t="s">
        <v>49</v>
      </c>
      <c r="B3096" t="s">
        <v>843</v>
      </c>
      <c r="C3096" t="s">
        <v>844</v>
      </c>
      <c r="D3096" t="s">
        <v>1577</v>
      </c>
      <c r="E3096" t="s">
        <v>56</v>
      </c>
      <c r="F3096" t="s">
        <v>21</v>
      </c>
      <c r="G3096" t="s">
        <v>21</v>
      </c>
      <c r="H3096" t="s">
        <v>22</v>
      </c>
      <c r="I3096" t="s">
        <v>23</v>
      </c>
      <c r="J3096" t="s">
        <v>24</v>
      </c>
      <c r="K3096" t="s">
        <v>25</v>
      </c>
      <c r="L3096" t="s">
        <v>25</v>
      </c>
      <c r="M3096" t="s">
        <v>26</v>
      </c>
      <c r="N3096" t="s">
        <v>25</v>
      </c>
      <c r="O3096" t="s">
        <v>21</v>
      </c>
      <c r="P3096" t="s">
        <v>27</v>
      </c>
      <c r="Q3096" t="s">
        <v>28</v>
      </c>
      <c r="R3096" t="s">
        <v>29</v>
      </c>
      <c r="S3096" t="s">
        <v>21</v>
      </c>
      <c r="T3096" t="s">
        <v>21</v>
      </c>
      <c r="U3096" t="s">
        <v>30</v>
      </c>
      <c r="V3096" s="2" t="s">
        <v>34</v>
      </c>
    </row>
    <row r="3097" spans="1:22" x14ac:dyDescent="0.3">
      <c r="A3097" t="s">
        <v>49</v>
      </c>
      <c r="B3097" t="s">
        <v>983</v>
      </c>
      <c r="C3097" t="s">
        <v>984</v>
      </c>
      <c r="D3097" t="s">
        <v>1470</v>
      </c>
      <c r="E3097" t="s">
        <v>49</v>
      </c>
      <c r="F3097" t="s">
        <v>25</v>
      </c>
      <c r="G3097" t="s">
        <v>25</v>
      </c>
    </row>
    <row r="3098" spans="1:22" x14ac:dyDescent="0.3">
      <c r="A3098" t="s">
        <v>49</v>
      </c>
      <c r="B3098" t="s">
        <v>983</v>
      </c>
      <c r="C3098" t="s">
        <v>984</v>
      </c>
      <c r="D3098" t="s">
        <v>1469</v>
      </c>
      <c r="E3098" t="s">
        <v>49</v>
      </c>
      <c r="F3098" t="s">
        <v>25</v>
      </c>
      <c r="G3098" t="s">
        <v>25</v>
      </c>
    </row>
    <row r="3099" spans="1:22" x14ac:dyDescent="0.3">
      <c r="A3099" t="s">
        <v>62</v>
      </c>
      <c r="B3099" t="s">
        <v>983</v>
      </c>
      <c r="C3099" t="s">
        <v>1715</v>
      </c>
      <c r="D3099" t="s">
        <v>1716</v>
      </c>
      <c r="E3099" t="s">
        <v>62</v>
      </c>
      <c r="F3099" t="s">
        <v>21</v>
      </c>
      <c r="G3099" t="s">
        <v>21</v>
      </c>
      <c r="H3099" t="s">
        <v>22</v>
      </c>
      <c r="I3099" t="s">
        <v>23</v>
      </c>
      <c r="J3099" t="s">
        <v>24</v>
      </c>
      <c r="K3099" t="s">
        <v>25</v>
      </c>
      <c r="L3099" t="s">
        <v>25</v>
      </c>
      <c r="M3099" t="s">
        <v>47</v>
      </c>
      <c r="N3099" t="s">
        <v>21</v>
      </c>
      <c r="O3099" t="s">
        <v>21</v>
      </c>
      <c r="P3099" t="s">
        <v>27</v>
      </c>
      <c r="Q3099" t="s">
        <v>47</v>
      </c>
      <c r="R3099" t="s">
        <v>29</v>
      </c>
      <c r="S3099" t="s">
        <v>21</v>
      </c>
      <c r="T3099" t="s">
        <v>21</v>
      </c>
      <c r="U3099" t="s">
        <v>33</v>
      </c>
      <c r="V3099" t="s">
        <v>63</v>
      </c>
    </row>
    <row r="3100" spans="1:22" ht="156" x14ac:dyDescent="0.3">
      <c r="A3100" t="s">
        <v>82</v>
      </c>
      <c r="B3100" t="s">
        <v>843</v>
      </c>
      <c r="C3100" t="s">
        <v>4615</v>
      </c>
      <c r="D3100" t="s">
        <v>4617</v>
      </c>
      <c r="E3100" t="s">
        <v>139</v>
      </c>
      <c r="F3100" t="s">
        <v>21</v>
      </c>
      <c r="G3100" t="s">
        <v>21</v>
      </c>
      <c r="H3100" t="s">
        <v>22</v>
      </c>
      <c r="I3100" t="s">
        <v>23</v>
      </c>
      <c r="J3100" t="s">
        <v>24</v>
      </c>
      <c r="K3100" t="s">
        <v>25</v>
      </c>
      <c r="L3100" t="s">
        <v>25</v>
      </c>
      <c r="M3100" t="s">
        <v>28</v>
      </c>
      <c r="N3100" t="s">
        <v>25</v>
      </c>
      <c r="O3100" t="s">
        <v>21</v>
      </c>
      <c r="P3100" t="s">
        <v>27</v>
      </c>
      <c r="Q3100" t="s">
        <v>28</v>
      </c>
      <c r="R3100" t="s">
        <v>28</v>
      </c>
      <c r="S3100" t="s">
        <v>21</v>
      </c>
      <c r="T3100" t="s">
        <v>21</v>
      </c>
      <c r="U3100" t="s">
        <v>30</v>
      </c>
      <c r="V3100" s="2" t="s">
        <v>31</v>
      </c>
    </row>
    <row r="3101" spans="1:22" ht="140.4" x14ac:dyDescent="0.3">
      <c r="A3101" t="s">
        <v>37</v>
      </c>
      <c r="B3101" t="s">
        <v>174</v>
      </c>
      <c r="C3101" t="s">
        <v>1938</v>
      </c>
      <c r="D3101" t="s">
        <v>3449</v>
      </c>
      <c r="E3101" t="s">
        <v>37</v>
      </c>
      <c r="F3101" t="s">
        <v>21</v>
      </c>
      <c r="G3101" t="s">
        <v>21</v>
      </c>
      <c r="H3101" t="s">
        <v>22</v>
      </c>
      <c r="I3101" t="s">
        <v>41</v>
      </c>
      <c r="J3101" t="s">
        <v>24</v>
      </c>
      <c r="K3101" t="s">
        <v>25</v>
      </c>
      <c r="L3101" t="s">
        <v>25</v>
      </c>
      <c r="M3101" t="s">
        <v>38</v>
      </c>
      <c r="N3101" t="s">
        <v>25</v>
      </c>
      <c r="O3101" t="s">
        <v>21</v>
      </c>
      <c r="P3101" t="s">
        <v>27</v>
      </c>
      <c r="Q3101" t="s">
        <v>28</v>
      </c>
      <c r="R3101" t="s">
        <v>29</v>
      </c>
      <c r="S3101" t="s">
        <v>21</v>
      </c>
      <c r="T3101" t="s">
        <v>21</v>
      </c>
      <c r="U3101" t="s">
        <v>33</v>
      </c>
      <c r="V3101" s="2" t="s">
        <v>34</v>
      </c>
    </row>
    <row r="3102" spans="1:22" x14ac:dyDescent="0.3">
      <c r="A3102" t="s">
        <v>37</v>
      </c>
      <c r="B3102" t="s">
        <v>174</v>
      </c>
      <c r="C3102" t="s">
        <v>1938</v>
      </c>
      <c r="D3102" t="s">
        <v>3472</v>
      </c>
      <c r="E3102" t="s">
        <v>37</v>
      </c>
      <c r="F3102" t="s">
        <v>21</v>
      </c>
      <c r="G3102" t="s">
        <v>21</v>
      </c>
      <c r="H3102" t="s">
        <v>22</v>
      </c>
      <c r="I3102" t="s">
        <v>35</v>
      </c>
      <c r="J3102" t="s">
        <v>24</v>
      </c>
      <c r="K3102" t="s">
        <v>25</v>
      </c>
      <c r="L3102" t="s">
        <v>21</v>
      </c>
      <c r="M3102" t="s">
        <v>47</v>
      </c>
      <c r="N3102" t="s">
        <v>21</v>
      </c>
      <c r="O3102" t="s">
        <v>21</v>
      </c>
      <c r="P3102" t="s">
        <v>27</v>
      </c>
      <c r="Q3102" t="s">
        <v>45</v>
      </c>
      <c r="R3102" t="s">
        <v>28</v>
      </c>
      <c r="S3102" t="s">
        <v>21</v>
      </c>
      <c r="T3102" t="s">
        <v>21</v>
      </c>
      <c r="U3102" t="s">
        <v>42</v>
      </c>
      <c r="V3102" t="s">
        <v>63</v>
      </c>
    </row>
    <row r="3103" spans="1:22" ht="93.6" x14ac:dyDescent="0.3">
      <c r="A3103" t="s">
        <v>85</v>
      </c>
      <c r="B3103" t="s">
        <v>475</v>
      </c>
      <c r="C3103" t="s">
        <v>4505</v>
      </c>
      <c r="D3103" t="s">
        <v>4515</v>
      </c>
      <c r="E3103" t="s">
        <v>147</v>
      </c>
      <c r="F3103" t="s">
        <v>21</v>
      </c>
      <c r="G3103" t="s">
        <v>21</v>
      </c>
      <c r="H3103" t="s">
        <v>54</v>
      </c>
      <c r="I3103" t="s">
        <v>35</v>
      </c>
      <c r="J3103" t="s">
        <v>24</v>
      </c>
      <c r="K3103" t="s">
        <v>25</v>
      </c>
      <c r="L3103" t="s">
        <v>25</v>
      </c>
      <c r="M3103" t="s">
        <v>47</v>
      </c>
      <c r="N3103" t="s">
        <v>25</v>
      </c>
      <c r="O3103" t="s">
        <v>21</v>
      </c>
      <c r="P3103" t="s">
        <v>27</v>
      </c>
      <c r="Q3103" t="s">
        <v>45</v>
      </c>
      <c r="R3103" t="s">
        <v>28</v>
      </c>
      <c r="S3103" t="s">
        <v>21</v>
      </c>
      <c r="T3103" t="s">
        <v>21</v>
      </c>
      <c r="U3103" t="s">
        <v>30</v>
      </c>
      <c r="V3103" s="2" t="s">
        <v>51</v>
      </c>
    </row>
    <row r="3104" spans="1:22" x14ac:dyDescent="0.3">
      <c r="A3104" t="s">
        <v>56</v>
      </c>
      <c r="B3104" t="s">
        <v>1056</v>
      </c>
      <c r="C3104" t="s">
        <v>1057</v>
      </c>
      <c r="D3104" t="s">
        <v>2099</v>
      </c>
      <c r="E3104" t="s">
        <v>56</v>
      </c>
      <c r="F3104" t="s">
        <v>21</v>
      </c>
      <c r="G3104" t="s">
        <v>25</v>
      </c>
    </row>
    <row r="3105" spans="1:22" ht="140.4" x14ac:dyDescent="0.3">
      <c r="A3105" t="s">
        <v>79</v>
      </c>
      <c r="B3105" t="s">
        <v>162</v>
      </c>
      <c r="C3105" t="s">
        <v>507</v>
      </c>
      <c r="D3105" t="s">
        <v>518</v>
      </c>
      <c r="E3105" t="s">
        <v>79</v>
      </c>
      <c r="F3105" t="s">
        <v>21</v>
      </c>
      <c r="G3105" t="s">
        <v>21</v>
      </c>
      <c r="H3105" t="s">
        <v>22</v>
      </c>
      <c r="I3105" t="s">
        <v>35</v>
      </c>
      <c r="J3105" t="s">
        <v>47</v>
      </c>
      <c r="K3105" t="s">
        <v>25</v>
      </c>
      <c r="L3105" t="s">
        <v>21</v>
      </c>
      <c r="M3105" t="s">
        <v>47</v>
      </c>
      <c r="N3105" t="s">
        <v>21</v>
      </c>
      <c r="O3105" t="s">
        <v>21</v>
      </c>
      <c r="P3105" t="s">
        <v>27</v>
      </c>
      <c r="Q3105" t="s">
        <v>45</v>
      </c>
      <c r="R3105" t="s">
        <v>45</v>
      </c>
      <c r="S3105" t="s">
        <v>21</v>
      </c>
      <c r="T3105" t="s">
        <v>21</v>
      </c>
      <c r="U3105" t="s">
        <v>33</v>
      </c>
      <c r="V3105" s="2" t="s">
        <v>34</v>
      </c>
    </row>
    <row r="3106" spans="1:22" ht="140.4" x14ac:dyDescent="0.3">
      <c r="A3106" t="s">
        <v>62</v>
      </c>
      <c r="B3106" t="s">
        <v>1683</v>
      </c>
      <c r="C3106" t="s">
        <v>1706</v>
      </c>
      <c r="D3106" t="s">
        <v>1725</v>
      </c>
      <c r="E3106" t="s">
        <v>104</v>
      </c>
      <c r="F3106" t="s">
        <v>21</v>
      </c>
      <c r="G3106" t="s">
        <v>21</v>
      </c>
      <c r="H3106" t="s">
        <v>22</v>
      </c>
      <c r="I3106" t="s">
        <v>23</v>
      </c>
      <c r="J3106" t="s">
        <v>24</v>
      </c>
      <c r="K3106" t="s">
        <v>25</v>
      </c>
      <c r="L3106" t="s">
        <v>25</v>
      </c>
      <c r="M3106" t="s">
        <v>38</v>
      </c>
      <c r="N3106" t="s">
        <v>25</v>
      </c>
      <c r="O3106" t="s">
        <v>21</v>
      </c>
      <c r="P3106" t="s">
        <v>27</v>
      </c>
      <c r="Q3106" t="s">
        <v>28</v>
      </c>
      <c r="R3106" t="s">
        <v>29</v>
      </c>
      <c r="S3106" t="s">
        <v>21</v>
      </c>
      <c r="T3106" t="s">
        <v>21</v>
      </c>
      <c r="U3106" t="s">
        <v>33</v>
      </c>
      <c r="V3106" s="2" t="s">
        <v>34</v>
      </c>
    </row>
    <row r="3107" spans="1:22" ht="109.2" x14ac:dyDescent="0.3">
      <c r="A3107" t="s">
        <v>113</v>
      </c>
      <c r="B3107" t="s">
        <v>519</v>
      </c>
      <c r="C3107" t="s">
        <v>1341</v>
      </c>
      <c r="D3107" t="s">
        <v>1353</v>
      </c>
      <c r="E3107" t="s">
        <v>113</v>
      </c>
      <c r="F3107" t="s">
        <v>21</v>
      </c>
      <c r="G3107" t="s">
        <v>21</v>
      </c>
      <c r="H3107" t="s">
        <v>22</v>
      </c>
      <c r="I3107" t="s">
        <v>41</v>
      </c>
      <c r="J3107" t="s">
        <v>24</v>
      </c>
      <c r="K3107" t="s">
        <v>25</v>
      </c>
      <c r="L3107" t="s">
        <v>21</v>
      </c>
      <c r="M3107" t="s">
        <v>47</v>
      </c>
      <c r="N3107" t="s">
        <v>21</v>
      </c>
      <c r="O3107" t="s">
        <v>21</v>
      </c>
      <c r="P3107" t="s">
        <v>27</v>
      </c>
      <c r="Q3107" t="s">
        <v>45</v>
      </c>
      <c r="R3107" t="s">
        <v>29</v>
      </c>
      <c r="S3107" t="s">
        <v>21</v>
      </c>
      <c r="T3107" t="s">
        <v>21</v>
      </c>
      <c r="U3107" t="s">
        <v>75</v>
      </c>
      <c r="V3107" s="2" t="s">
        <v>66</v>
      </c>
    </row>
    <row r="3108" spans="1:22" x14ac:dyDescent="0.3">
      <c r="A3108" t="s">
        <v>113</v>
      </c>
      <c r="B3108" t="s">
        <v>284</v>
      </c>
      <c r="C3108" t="s">
        <v>472</v>
      </c>
      <c r="D3108" t="s">
        <v>1410</v>
      </c>
      <c r="E3108" t="s">
        <v>113</v>
      </c>
      <c r="F3108" t="s">
        <v>21</v>
      </c>
      <c r="G3108" t="s">
        <v>25</v>
      </c>
    </row>
    <row r="3109" spans="1:22" ht="124.8" x14ac:dyDescent="0.3">
      <c r="A3109" t="s">
        <v>56</v>
      </c>
      <c r="B3109" t="s">
        <v>284</v>
      </c>
      <c r="C3109" t="s">
        <v>472</v>
      </c>
      <c r="D3109" t="s">
        <v>2319</v>
      </c>
      <c r="E3109" t="s">
        <v>56</v>
      </c>
      <c r="F3109" t="s">
        <v>21</v>
      </c>
      <c r="G3109" t="s">
        <v>21</v>
      </c>
      <c r="H3109" t="s">
        <v>22</v>
      </c>
      <c r="I3109" t="s">
        <v>35</v>
      </c>
      <c r="J3109" t="s">
        <v>24</v>
      </c>
      <c r="K3109" t="s">
        <v>25</v>
      </c>
      <c r="L3109" t="s">
        <v>25</v>
      </c>
      <c r="M3109" t="s">
        <v>28</v>
      </c>
      <c r="N3109" t="s">
        <v>25</v>
      </c>
      <c r="O3109" t="s">
        <v>21</v>
      </c>
      <c r="P3109" s="2" t="s">
        <v>123</v>
      </c>
      <c r="Q3109" t="s">
        <v>45</v>
      </c>
      <c r="R3109" t="s">
        <v>45</v>
      </c>
      <c r="S3109" t="s">
        <v>21</v>
      </c>
      <c r="T3109" t="s">
        <v>21</v>
      </c>
      <c r="U3109" t="s">
        <v>33</v>
      </c>
      <c r="V3109" s="2" t="s">
        <v>126</v>
      </c>
    </row>
    <row r="3110" spans="1:22" x14ac:dyDescent="0.3">
      <c r="A3110" t="s">
        <v>62</v>
      </c>
      <c r="B3110" t="s">
        <v>284</v>
      </c>
      <c r="C3110" t="s">
        <v>472</v>
      </c>
      <c r="D3110" t="s">
        <v>1813</v>
      </c>
      <c r="E3110" t="s">
        <v>62</v>
      </c>
      <c r="F3110" t="s">
        <v>21</v>
      </c>
      <c r="G3110" t="s">
        <v>25</v>
      </c>
    </row>
    <row r="3111" spans="1:22" x14ac:dyDescent="0.3">
      <c r="A3111" t="s">
        <v>62</v>
      </c>
      <c r="B3111" t="s">
        <v>284</v>
      </c>
      <c r="C3111" t="s">
        <v>472</v>
      </c>
      <c r="D3111" t="s">
        <v>1808</v>
      </c>
      <c r="E3111" t="s">
        <v>62</v>
      </c>
      <c r="F3111" t="s">
        <v>21</v>
      </c>
      <c r="G3111" t="s">
        <v>25</v>
      </c>
    </row>
    <row r="3112" spans="1:22" x14ac:dyDescent="0.3">
      <c r="A3112" t="s">
        <v>83</v>
      </c>
      <c r="B3112" t="s">
        <v>3634</v>
      </c>
      <c r="C3112" t="s">
        <v>3637</v>
      </c>
      <c r="D3112" t="s">
        <v>5048</v>
      </c>
      <c r="E3112" t="s">
        <v>83</v>
      </c>
      <c r="F3112" t="s">
        <v>21</v>
      </c>
      <c r="G3112" t="s">
        <v>21</v>
      </c>
      <c r="H3112" t="s">
        <v>22</v>
      </c>
      <c r="I3112" t="s">
        <v>35</v>
      </c>
      <c r="J3112" t="s">
        <v>47</v>
      </c>
      <c r="K3112" t="s">
        <v>21</v>
      </c>
      <c r="L3112" t="s">
        <v>21</v>
      </c>
      <c r="M3112" t="s">
        <v>47</v>
      </c>
      <c r="N3112" t="s">
        <v>21</v>
      </c>
      <c r="O3112" t="s">
        <v>21</v>
      </c>
      <c r="P3112" t="s">
        <v>27</v>
      </c>
      <c r="Q3112" t="s">
        <v>47</v>
      </c>
      <c r="R3112" t="s">
        <v>47</v>
      </c>
      <c r="S3112" t="s">
        <v>21</v>
      </c>
      <c r="T3112" t="s">
        <v>21</v>
      </c>
      <c r="U3112" t="s">
        <v>42</v>
      </c>
      <c r="V3112" t="s">
        <v>53</v>
      </c>
    </row>
    <row r="3113" spans="1:22" ht="109.2" x14ac:dyDescent="0.3">
      <c r="A3113" t="s">
        <v>62</v>
      </c>
      <c r="B3113" t="s">
        <v>284</v>
      </c>
      <c r="C3113" t="s">
        <v>472</v>
      </c>
      <c r="D3113" t="s">
        <v>1805</v>
      </c>
      <c r="E3113" t="s">
        <v>62</v>
      </c>
      <c r="F3113" t="s">
        <v>21</v>
      </c>
      <c r="G3113" t="s">
        <v>21</v>
      </c>
      <c r="H3113" t="s">
        <v>22</v>
      </c>
      <c r="I3113" t="s">
        <v>35</v>
      </c>
      <c r="J3113" t="s">
        <v>24</v>
      </c>
      <c r="K3113" t="s">
        <v>25</v>
      </c>
      <c r="L3113" t="s">
        <v>25</v>
      </c>
      <c r="M3113" t="s">
        <v>47</v>
      </c>
      <c r="N3113" t="s">
        <v>21</v>
      </c>
      <c r="O3113" t="s">
        <v>21</v>
      </c>
      <c r="P3113" t="s">
        <v>72</v>
      </c>
      <c r="Q3113" t="s">
        <v>47</v>
      </c>
      <c r="R3113" t="s">
        <v>45</v>
      </c>
      <c r="S3113" t="s">
        <v>21</v>
      </c>
      <c r="T3113" t="s">
        <v>21</v>
      </c>
      <c r="U3113" t="s">
        <v>33</v>
      </c>
      <c r="V3113" s="2" t="s">
        <v>91</v>
      </c>
    </row>
    <row r="3114" spans="1:22" ht="140.4" x14ac:dyDescent="0.3">
      <c r="A3114" t="s">
        <v>39</v>
      </c>
      <c r="B3114" t="s">
        <v>284</v>
      </c>
      <c r="C3114" t="s">
        <v>472</v>
      </c>
      <c r="D3114" t="s">
        <v>821</v>
      </c>
      <c r="E3114" t="s">
        <v>39</v>
      </c>
      <c r="F3114" t="s">
        <v>21</v>
      </c>
      <c r="G3114" t="s">
        <v>21</v>
      </c>
      <c r="H3114" t="s">
        <v>22</v>
      </c>
      <c r="I3114" t="s">
        <v>35</v>
      </c>
      <c r="J3114" t="s">
        <v>24</v>
      </c>
      <c r="K3114" t="s">
        <v>25</v>
      </c>
      <c r="L3114" t="s">
        <v>25</v>
      </c>
      <c r="M3114" t="s">
        <v>28</v>
      </c>
      <c r="N3114" t="s">
        <v>25</v>
      </c>
      <c r="O3114" t="s">
        <v>21</v>
      </c>
      <c r="P3114" t="s">
        <v>72</v>
      </c>
      <c r="Q3114" t="s">
        <v>45</v>
      </c>
      <c r="R3114" t="s">
        <v>45</v>
      </c>
      <c r="S3114" t="s">
        <v>21</v>
      </c>
      <c r="T3114" t="s">
        <v>21</v>
      </c>
      <c r="U3114" t="s">
        <v>33</v>
      </c>
      <c r="V3114" s="2" t="s">
        <v>34</v>
      </c>
    </row>
    <row r="3115" spans="1:22" x14ac:dyDescent="0.3">
      <c r="A3115" t="s">
        <v>62</v>
      </c>
      <c r="B3115" t="s">
        <v>1683</v>
      </c>
      <c r="C3115" t="s">
        <v>1684</v>
      </c>
      <c r="D3115" t="s">
        <v>1692</v>
      </c>
      <c r="E3115" t="s">
        <v>56</v>
      </c>
      <c r="F3115" t="s">
        <v>21</v>
      </c>
      <c r="G3115" t="s">
        <v>25</v>
      </c>
    </row>
    <row r="3116" spans="1:22" x14ac:dyDescent="0.3">
      <c r="A3116" t="s">
        <v>39</v>
      </c>
      <c r="B3116" t="s">
        <v>284</v>
      </c>
      <c r="C3116" t="s">
        <v>472</v>
      </c>
      <c r="D3116" t="s">
        <v>820</v>
      </c>
      <c r="E3116" t="s">
        <v>39</v>
      </c>
      <c r="F3116" t="s">
        <v>21</v>
      </c>
      <c r="G3116" t="s">
        <v>25</v>
      </c>
    </row>
    <row r="3117" spans="1:22" ht="124.8" x14ac:dyDescent="0.3">
      <c r="A3117" t="s">
        <v>141</v>
      </c>
      <c r="B3117" t="s">
        <v>174</v>
      </c>
      <c r="C3117" t="s">
        <v>3738</v>
      </c>
      <c r="D3117" t="s">
        <v>3739</v>
      </c>
      <c r="E3117" t="s">
        <v>85</v>
      </c>
      <c r="F3117" t="s">
        <v>21</v>
      </c>
      <c r="G3117" t="s">
        <v>21</v>
      </c>
      <c r="H3117" t="s">
        <v>50</v>
      </c>
      <c r="I3117" t="s">
        <v>35</v>
      </c>
      <c r="J3117" t="s">
        <v>24</v>
      </c>
      <c r="K3117" t="s">
        <v>21</v>
      </c>
      <c r="L3117" t="s">
        <v>21</v>
      </c>
      <c r="M3117" t="s">
        <v>47</v>
      </c>
      <c r="N3117" t="s">
        <v>21</v>
      </c>
      <c r="O3117" t="s">
        <v>21</v>
      </c>
      <c r="P3117" t="s">
        <v>27</v>
      </c>
      <c r="Q3117" t="s">
        <v>45</v>
      </c>
      <c r="R3117" t="s">
        <v>28</v>
      </c>
      <c r="S3117" t="s">
        <v>21</v>
      </c>
      <c r="T3117" t="s">
        <v>25</v>
      </c>
      <c r="U3117" t="s">
        <v>30</v>
      </c>
      <c r="V3117" s="2" t="s">
        <v>97</v>
      </c>
    </row>
    <row r="3118" spans="1:22" ht="140.4" x14ac:dyDescent="0.3">
      <c r="A3118" t="s">
        <v>43</v>
      </c>
      <c r="B3118" t="s">
        <v>174</v>
      </c>
      <c r="C3118" t="s">
        <v>822</v>
      </c>
      <c r="D3118" t="s">
        <v>3930</v>
      </c>
      <c r="E3118" t="s">
        <v>43</v>
      </c>
      <c r="F3118" t="s">
        <v>21</v>
      </c>
      <c r="G3118" t="s">
        <v>21</v>
      </c>
      <c r="H3118" t="s">
        <v>22</v>
      </c>
      <c r="I3118" t="s">
        <v>23</v>
      </c>
      <c r="J3118" t="s">
        <v>24</v>
      </c>
      <c r="K3118" t="s">
        <v>25</v>
      </c>
      <c r="L3118" t="s">
        <v>25</v>
      </c>
      <c r="M3118" t="s">
        <v>28</v>
      </c>
      <c r="N3118" t="s">
        <v>21</v>
      </c>
      <c r="O3118" t="s">
        <v>21</v>
      </c>
      <c r="P3118" t="s">
        <v>27</v>
      </c>
      <c r="Q3118" t="s">
        <v>47</v>
      </c>
      <c r="R3118" t="s">
        <v>47</v>
      </c>
      <c r="S3118" t="s">
        <v>21</v>
      </c>
      <c r="T3118" t="s">
        <v>21</v>
      </c>
      <c r="U3118" t="s">
        <v>33</v>
      </c>
      <c r="V3118" s="2" t="s">
        <v>34</v>
      </c>
    </row>
    <row r="3119" spans="1:22" x14ac:dyDescent="0.3">
      <c r="A3119" t="s">
        <v>39</v>
      </c>
      <c r="B3119" t="s">
        <v>284</v>
      </c>
      <c r="C3119" t="s">
        <v>472</v>
      </c>
      <c r="D3119" t="s">
        <v>806</v>
      </c>
      <c r="E3119" t="s">
        <v>39</v>
      </c>
      <c r="F3119" t="s">
        <v>21</v>
      </c>
      <c r="G3119" t="s">
        <v>25</v>
      </c>
    </row>
    <row r="3120" spans="1:22" x14ac:dyDescent="0.3">
      <c r="A3120" t="s">
        <v>32</v>
      </c>
      <c r="B3120" t="s">
        <v>174</v>
      </c>
      <c r="C3120" t="s">
        <v>1064</v>
      </c>
      <c r="D3120" t="s">
        <v>1926</v>
      </c>
      <c r="E3120" t="s">
        <v>32</v>
      </c>
      <c r="F3120" t="s">
        <v>21</v>
      </c>
      <c r="G3120" t="s">
        <v>21</v>
      </c>
      <c r="H3120" t="s">
        <v>50</v>
      </c>
      <c r="I3120" t="s">
        <v>35</v>
      </c>
      <c r="J3120" t="s">
        <v>47</v>
      </c>
      <c r="K3120" t="s">
        <v>21</v>
      </c>
      <c r="L3120" t="s">
        <v>21</v>
      </c>
      <c r="M3120" t="s">
        <v>47</v>
      </c>
      <c r="N3120" t="s">
        <v>21</v>
      </c>
      <c r="O3120" t="s">
        <v>21</v>
      </c>
      <c r="P3120" t="s">
        <v>27</v>
      </c>
      <c r="Q3120" t="s">
        <v>45</v>
      </c>
      <c r="R3120" t="s">
        <v>47</v>
      </c>
      <c r="S3120" t="s">
        <v>21</v>
      </c>
      <c r="T3120" t="s">
        <v>25</v>
      </c>
      <c r="U3120" t="s">
        <v>33</v>
      </c>
      <c r="V3120" t="s">
        <v>63</v>
      </c>
    </row>
    <row r="3121" spans="1:22" ht="109.2" x14ac:dyDescent="0.3">
      <c r="A3121" t="s">
        <v>55</v>
      </c>
      <c r="B3121" t="s">
        <v>843</v>
      </c>
      <c r="C3121" t="s">
        <v>844</v>
      </c>
      <c r="D3121" t="s">
        <v>845</v>
      </c>
      <c r="E3121" t="s">
        <v>55</v>
      </c>
      <c r="F3121" t="s">
        <v>21</v>
      </c>
      <c r="G3121" t="s">
        <v>21</v>
      </c>
      <c r="H3121" t="s">
        <v>22</v>
      </c>
      <c r="I3121" t="s">
        <v>23</v>
      </c>
      <c r="J3121" t="s">
        <v>24</v>
      </c>
      <c r="K3121" t="s">
        <v>25</v>
      </c>
      <c r="L3121" t="s">
        <v>25</v>
      </c>
      <c r="M3121" t="s">
        <v>26</v>
      </c>
      <c r="N3121" t="s">
        <v>25</v>
      </c>
      <c r="O3121" t="s">
        <v>21</v>
      </c>
      <c r="P3121" t="s">
        <v>27</v>
      </c>
      <c r="Q3121" t="s">
        <v>28</v>
      </c>
      <c r="R3121" t="s">
        <v>29</v>
      </c>
      <c r="S3121" t="s">
        <v>21</v>
      </c>
      <c r="T3121" t="s">
        <v>21</v>
      </c>
      <c r="U3121" t="s">
        <v>33</v>
      </c>
      <c r="V3121" s="2" t="s">
        <v>46</v>
      </c>
    </row>
    <row r="3122" spans="1:22" x14ac:dyDescent="0.3">
      <c r="A3122" t="s">
        <v>150</v>
      </c>
      <c r="B3122" t="s">
        <v>637</v>
      </c>
      <c r="C3122" t="s">
        <v>638</v>
      </c>
      <c r="D3122" t="s">
        <v>5240</v>
      </c>
      <c r="E3122" t="s">
        <v>150</v>
      </c>
      <c r="F3122" t="s">
        <v>21</v>
      </c>
      <c r="G3122" t="s">
        <v>21</v>
      </c>
      <c r="H3122" t="s">
        <v>22</v>
      </c>
      <c r="I3122" t="s">
        <v>35</v>
      </c>
      <c r="J3122" t="s">
        <v>47</v>
      </c>
      <c r="K3122" t="s">
        <v>21</v>
      </c>
      <c r="L3122" t="s">
        <v>21</v>
      </c>
      <c r="M3122" t="s">
        <v>47</v>
      </c>
      <c r="N3122" t="s">
        <v>21</v>
      </c>
      <c r="O3122" t="s">
        <v>21</v>
      </c>
      <c r="P3122" t="s">
        <v>60</v>
      </c>
      <c r="Q3122" t="s">
        <v>45</v>
      </c>
      <c r="R3122" t="s">
        <v>45</v>
      </c>
      <c r="S3122" t="s">
        <v>25</v>
      </c>
      <c r="T3122" t="s">
        <v>25</v>
      </c>
      <c r="U3122" t="s">
        <v>33</v>
      </c>
      <c r="V3122" t="s">
        <v>63</v>
      </c>
    </row>
    <row r="3123" spans="1:22" ht="140.4" x14ac:dyDescent="0.3">
      <c r="A3123" t="s">
        <v>79</v>
      </c>
      <c r="B3123" t="s">
        <v>311</v>
      </c>
      <c r="C3123" t="s">
        <v>614</v>
      </c>
      <c r="D3123" t="s">
        <v>621</v>
      </c>
      <c r="E3123" t="s">
        <v>79</v>
      </c>
      <c r="F3123" t="s">
        <v>21</v>
      </c>
      <c r="G3123" t="s">
        <v>21</v>
      </c>
      <c r="H3123" t="s">
        <v>22</v>
      </c>
      <c r="I3123" t="s">
        <v>35</v>
      </c>
      <c r="J3123" t="s">
        <v>24</v>
      </c>
      <c r="K3123" t="s">
        <v>25</v>
      </c>
      <c r="L3123" t="s">
        <v>25</v>
      </c>
      <c r="M3123" t="s">
        <v>38</v>
      </c>
      <c r="N3123" t="s">
        <v>25</v>
      </c>
      <c r="O3123" t="s">
        <v>21</v>
      </c>
      <c r="P3123" t="s">
        <v>27</v>
      </c>
      <c r="Q3123" t="s">
        <v>28</v>
      </c>
      <c r="R3123" t="s">
        <v>29</v>
      </c>
      <c r="S3123" t="s">
        <v>21</v>
      </c>
      <c r="T3123" t="s">
        <v>21</v>
      </c>
      <c r="U3123" t="s">
        <v>75</v>
      </c>
      <c r="V3123" s="2" t="s">
        <v>34</v>
      </c>
    </row>
    <row r="3124" spans="1:22" ht="140.4" x14ac:dyDescent="0.3">
      <c r="A3124" t="s">
        <v>73</v>
      </c>
      <c r="B3124" t="s">
        <v>162</v>
      </c>
      <c r="C3124" t="s">
        <v>404</v>
      </c>
      <c r="D3124" t="s">
        <v>423</v>
      </c>
      <c r="E3124" t="s">
        <v>87</v>
      </c>
      <c r="F3124" t="s">
        <v>21</v>
      </c>
      <c r="G3124" t="s">
        <v>21</v>
      </c>
      <c r="H3124" t="s">
        <v>22</v>
      </c>
      <c r="I3124" t="s">
        <v>35</v>
      </c>
      <c r="J3124" t="s">
        <v>47</v>
      </c>
      <c r="K3124" t="s">
        <v>21</v>
      </c>
      <c r="L3124" t="s">
        <v>25</v>
      </c>
      <c r="M3124" t="s">
        <v>28</v>
      </c>
      <c r="N3124" t="s">
        <v>25</v>
      </c>
      <c r="O3124" t="s">
        <v>21</v>
      </c>
      <c r="P3124" t="s">
        <v>27</v>
      </c>
      <c r="Q3124" t="s">
        <v>28</v>
      </c>
      <c r="R3124" t="s">
        <v>29</v>
      </c>
      <c r="S3124" t="s">
        <v>21</v>
      </c>
      <c r="T3124" t="s">
        <v>21</v>
      </c>
      <c r="U3124" t="s">
        <v>42</v>
      </c>
      <c r="V3124" s="2" t="s">
        <v>34</v>
      </c>
    </row>
    <row r="3125" spans="1:22" ht="156" x14ac:dyDescent="0.3">
      <c r="A3125" t="s">
        <v>85</v>
      </c>
      <c r="B3125" t="s">
        <v>174</v>
      </c>
      <c r="C3125" t="s">
        <v>195</v>
      </c>
      <c r="D3125" t="s">
        <v>4470</v>
      </c>
      <c r="E3125" t="s">
        <v>85</v>
      </c>
      <c r="F3125" t="s">
        <v>21</v>
      </c>
      <c r="G3125" t="s">
        <v>21</v>
      </c>
      <c r="H3125" t="s">
        <v>22</v>
      </c>
      <c r="I3125" t="s">
        <v>35</v>
      </c>
      <c r="J3125" t="s">
        <v>24</v>
      </c>
      <c r="K3125" t="s">
        <v>25</v>
      </c>
      <c r="L3125" t="s">
        <v>25</v>
      </c>
      <c r="M3125" t="s">
        <v>26</v>
      </c>
      <c r="N3125" t="s">
        <v>25</v>
      </c>
      <c r="O3125" t="s">
        <v>21</v>
      </c>
      <c r="P3125" t="s">
        <v>72</v>
      </c>
      <c r="Q3125" t="s">
        <v>45</v>
      </c>
      <c r="R3125" t="s">
        <v>29</v>
      </c>
      <c r="S3125" t="s">
        <v>21</v>
      </c>
      <c r="T3125" t="s">
        <v>21</v>
      </c>
      <c r="U3125" t="s">
        <v>33</v>
      </c>
      <c r="V3125" s="2" t="s">
        <v>31</v>
      </c>
    </row>
    <row r="3126" spans="1:22" ht="156" x14ac:dyDescent="0.3">
      <c r="A3126" t="s">
        <v>85</v>
      </c>
      <c r="B3126" t="s">
        <v>2938</v>
      </c>
      <c r="C3126" t="s">
        <v>4353</v>
      </c>
      <c r="D3126" t="s">
        <v>4530</v>
      </c>
      <c r="E3126" t="s">
        <v>139</v>
      </c>
      <c r="F3126" t="s">
        <v>21</v>
      </c>
      <c r="G3126" t="s">
        <v>21</v>
      </c>
      <c r="H3126" t="s">
        <v>22</v>
      </c>
      <c r="I3126" t="s">
        <v>35</v>
      </c>
      <c r="J3126" t="s">
        <v>24</v>
      </c>
      <c r="K3126" t="s">
        <v>21</v>
      </c>
      <c r="L3126" t="s">
        <v>25</v>
      </c>
      <c r="M3126" t="s">
        <v>28</v>
      </c>
      <c r="N3126" t="s">
        <v>25</v>
      </c>
      <c r="O3126" t="s">
        <v>21</v>
      </c>
      <c r="P3126" t="s">
        <v>72</v>
      </c>
      <c r="Q3126" t="s">
        <v>45</v>
      </c>
      <c r="R3126" t="s">
        <v>28</v>
      </c>
      <c r="S3126" t="s">
        <v>21</v>
      </c>
      <c r="T3126" t="s">
        <v>21</v>
      </c>
      <c r="U3126" t="s">
        <v>33</v>
      </c>
      <c r="V3126" s="2" t="s">
        <v>31</v>
      </c>
    </row>
    <row r="3127" spans="1:22" x14ac:dyDescent="0.3">
      <c r="A3127" t="s">
        <v>44</v>
      </c>
      <c r="B3127" t="s">
        <v>1056</v>
      </c>
      <c r="C3127" t="s">
        <v>1059</v>
      </c>
      <c r="D3127" t="s">
        <v>3688</v>
      </c>
      <c r="E3127" t="s">
        <v>44</v>
      </c>
      <c r="F3127" t="s">
        <v>25</v>
      </c>
      <c r="G3127" t="s">
        <v>25</v>
      </c>
    </row>
    <row r="3128" spans="1:22" ht="140.4" x14ac:dyDescent="0.3">
      <c r="A3128" t="s">
        <v>36</v>
      </c>
      <c r="B3128" t="s">
        <v>1602</v>
      </c>
      <c r="C3128" t="s">
        <v>2574</v>
      </c>
      <c r="D3128" t="s">
        <v>2741</v>
      </c>
      <c r="E3128" t="s">
        <v>36</v>
      </c>
      <c r="F3128" t="s">
        <v>21</v>
      </c>
      <c r="G3128" t="s">
        <v>21</v>
      </c>
      <c r="H3128" t="s">
        <v>22</v>
      </c>
      <c r="I3128" t="s">
        <v>41</v>
      </c>
      <c r="J3128" t="s">
        <v>24</v>
      </c>
      <c r="K3128" t="s">
        <v>25</v>
      </c>
      <c r="L3128" t="s">
        <v>25</v>
      </c>
      <c r="M3128" t="s">
        <v>26</v>
      </c>
      <c r="N3128" t="s">
        <v>25</v>
      </c>
      <c r="O3128" t="s">
        <v>21</v>
      </c>
      <c r="P3128" t="s">
        <v>27</v>
      </c>
      <c r="Q3128" t="s">
        <v>45</v>
      </c>
      <c r="R3128" t="s">
        <v>28</v>
      </c>
      <c r="S3128" t="s">
        <v>21</v>
      </c>
      <c r="T3128" t="s">
        <v>21</v>
      </c>
      <c r="U3128" t="s">
        <v>30</v>
      </c>
      <c r="V3128" s="2" t="s">
        <v>34</v>
      </c>
    </row>
    <row r="3129" spans="1:22" ht="140.4" x14ac:dyDescent="0.3">
      <c r="A3129" t="s">
        <v>20</v>
      </c>
      <c r="B3129" t="s">
        <v>1733</v>
      </c>
      <c r="C3129" t="s">
        <v>2430</v>
      </c>
      <c r="D3129" t="s">
        <v>2923</v>
      </c>
      <c r="E3129" t="s">
        <v>20</v>
      </c>
      <c r="F3129" t="s">
        <v>21</v>
      </c>
      <c r="G3129" t="s">
        <v>21</v>
      </c>
      <c r="H3129" t="s">
        <v>22</v>
      </c>
      <c r="I3129" t="s">
        <v>23</v>
      </c>
      <c r="J3129" t="s">
        <v>24</v>
      </c>
      <c r="K3129" t="s">
        <v>21</v>
      </c>
      <c r="L3129" t="s">
        <v>25</v>
      </c>
      <c r="M3129" t="s">
        <v>26</v>
      </c>
      <c r="N3129" t="s">
        <v>25</v>
      </c>
      <c r="O3129" t="s">
        <v>21</v>
      </c>
      <c r="P3129" t="s">
        <v>27</v>
      </c>
      <c r="Q3129" t="s">
        <v>45</v>
      </c>
      <c r="R3129" t="s">
        <v>29</v>
      </c>
      <c r="S3129" t="s">
        <v>21</v>
      </c>
      <c r="T3129" t="s">
        <v>25</v>
      </c>
      <c r="U3129" t="s">
        <v>33</v>
      </c>
      <c r="V3129" s="2" t="s">
        <v>34</v>
      </c>
    </row>
    <row r="3130" spans="1:22" ht="140.4" x14ac:dyDescent="0.3">
      <c r="A3130" t="s">
        <v>59</v>
      </c>
      <c r="B3130" t="s">
        <v>3366</v>
      </c>
      <c r="C3130" t="s">
        <v>3593</v>
      </c>
      <c r="D3130" t="s">
        <v>3613</v>
      </c>
      <c r="E3130" t="s">
        <v>59</v>
      </c>
      <c r="F3130" t="s">
        <v>21</v>
      </c>
      <c r="G3130" t="s">
        <v>21</v>
      </c>
      <c r="H3130" t="s">
        <v>22</v>
      </c>
      <c r="I3130" t="s">
        <v>23</v>
      </c>
      <c r="J3130" t="s">
        <v>24</v>
      </c>
      <c r="K3130" t="s">
        <v>25</v>
      </c>
      <c r="L3130" t="s">
        <v>25</v>
      </c>
      <c r="M3130" t="s">
        <v>26</v>
      </c>
      <c r="N3130" t="s">
        <v>25</v>
      </c>
      <c r="O3130" t="s">
        <v>21</v>
      </c>
      <c r="P3130" t="s">
        <v>27</v>
      </c>
      <c r="Q3130" t="s">
        <v>45</v>
      </c>
      <c r="R3130" t="s">
        <v>28</v>
      </c>
      <c r="S3130" t="s">
        <v>21</v>
      </c>
      <c r="T3130" t="s">
        <v>21</v>
      </c>
      <c r="U3130" t="s">
        <v>33</v>
      </c>
      <c r="V3130" s="2" t="s">
        <v>34</v>
      </c>
    </row>
    <row r="3131" spans="1:22" ht="156" x14ac:dyDescent="0.3">
      <c r="A3131" t="s">
        <v>65</v>
      </c>
      <c r="B3131" t="s">
        <v>162</v>
      </c>
      <c r="C3131" t="s">
        <v>503</v>
      </c>
      <c r="D3131" t="s">
        <v>3092</v>
      </c>
      <c r="E3131" t="s">
        <v>65</v>
      </c>
      <c r="F3131" t="s">
        <v>21</v>
      </c>
      <c r="G3131" t="s">
        <v>21</v>
      </c>
      <c r="H3131" t="s">
        <v>54</v>
      </c>
      <c r="I3131" t="s">
        <v>35</v>
      </c>
      <c r="J3131" t="s">
        <v>24</v>
      </c>
      <c r="K3131" t="s">
        <v>25</v>
      </c>
      <c r="L3131" t="s">
        <v>25</v>
      </c>
      <c r="M3131" t="s">
        <v>26</v>
      </c>
      <c r="N3131" t="s">
        <v>25</v>
      </c>
      <c r="O3131" t="s">
        <v>21</v>
      </c>
      <c r="P3131" t="s">
        <v>27</v>
      </c>
      <c r="Q3131" t="s">
        <v>45</v>
      </c>
      <c r="R3131" t="s">
        <v>29</v>
      </c>
      <c r="S3131" t="s">
        <v>21</v>
      </c>
      <c r="T3131" t="s">
        <v>21</v>
      </c>
      <c r="U3131" t="s">
        <v>75</v>
      </c>
      <c r="V3131" s="2" t="s">
        <v>31</v>
      </c>
    </row>
    <row r="3132" spans="1:22" ht="156" x14ac:dyDescent="0.3">
      <c r="A3132" t="s">
        <v>65</v>
      </c>
      <c r="B3132" t="s">
        <v>162</v>
      </c>
      <c r="C3132" t="s">
        <v>503</v>
      </c>
      <c r="D3132" t="s">
        <v>3091</v>
      </c>
      <c r="E3132" t="s">
        <v>65</v>
      </c>
      <c r="F3132" t="s">
        <v>21</v>
      </c>
      <c r="G3132" t="s">
        <v>21</v>
      </c>
      <c r="H3132" t="s">
        <v>22</v>
      </c>
      <c r="I3132" t="s">
        <v>35</v>
      </c>
      <c r="J3132" t="s">
        <v>24</v>
      </c>
      <c r="K3132" t="s">
        <v>25</v>
      </c>
      <c r="L3132" t="s">
        <v>25</v>
      </c>
      <c r="M3132" t="s">
        <v>28</v>
      </c>
      <c r="N3132" t="s">
        <v>25</v>
      </c>
      <c r="O3132" t="s">
        <v>21</v>
      </c>
      <c r="P3132" t="s">
        <v>27</v>
      </c>
      <c r="Q3132" t="s">
        <v>45</v>
      </c>
      <c r="R3132" t="s">
        <v>29</v>
      </c>
      <c r="S3132" t="s">
        <v>21</v>
      </c>
      <c r="T3132" t="s">
        <v>21</v>
      </c>
      <c r="U3132" t="s">
        <v>30</v>
      </c>
      <c r="V3132" s="2" t="s">
        <v>31</v>
      </c>
    </row>
    <row r="3133" spans="1:22" x14ac:dyDescent="0.3">
      <c r="A3133" t="s">
        <v>56</v>
      </c>
      <c r="B3133" t="s">
        <v>1861</v>
      </c>
      <c r="C3133" t="s">
        <v>1870</v>
      </c>
      <c r="D3133" t="s">
        <v>2136</v>
      </c>
      <c r="E3133" t="s">
        <v>67</v>
      </c>
      <c r="F3133" t="s">
        <v>21</v>
      </c>
      <c r="G3133" t="s">
        <v>21</v>
      </c>
      <c r="H3133" t="s">
        <v>22</v>
      </c>
      <c r="I3133" t="s">
        <v>35</v>
      </c>
      <c r="J3133" t="s">
        <v>47</v>
      </c>
      <c r="K3133" t="s">
        <v>21</v>
      </c>
      <c r="L3133" t="s">
        <v>21</v>
      </c>
      <c r="M3133" t="s">
        <v>47</v>
      </c>
      <c r="N3133" t="s">
        <v>21</v>
      </c>
      <c r="O3133" t="s">
        <v>21</v>
      </c>
      <c r="P3133" t="s">
        <v>27</v>
      </c>
      <c r="Q3133" t="s">
        <v>45</v>
      </c>
      <c r="R3133" t="s">
        <v>29</v>
      </c>
      <c r="S3133" t="s">
        <v>21</v>
      </c>
      <c r="T3133" t="s">
        <v>21</v>
      </c>
      <c r="U3133" t="s">
        <v>42</v>
      </c>
      <c r="V3133" t="s">
        <v>63</v>
      </c>
    </row>
    <row r="3134" spans="1:22" ht="93.6" x14ac:dyDescent="0.3">
      <c r="A3134" t="s">
        <v>85</v>
      </c>
      <c r="B3134" t="s">
        <v>174</v>
      </c>
      <c r="C3134" t="s">
        <v>1938</v>
      </c>
      <c r="D3134" t="s">
        <v>4495</v>
      </c>
      <c r="E3134" t="s">
        <v>85</v>
      </c>
      <c r="F3134" t="s">
        <v>21</v>
      </c>
      <c r="G3134" t="s">
        <v>21</v>
      </c>
      <c r="H3134" t="s">
        <v>50</v>
      </c>
      <c r="I3134" t="s">
        <v>35</v>
      </c>
      <c r="J3134" t="s">
        <v>47</v>
      </c>
      <c r="K3134" t="s">
        <v>21</v>
      </c>
      <c r="L3134" t="s">
        <v>21</v>
      </c>
      <c r="M3134" t="s">
        <v>28</v>
      </c>
      <c r="N3134" t="s">
        <v>21</v>
      </c>
      <c r="O3134" t="s">
        <v>21</v>
      </c>
      <c r="P3134" t="s">
        <v>27</v>
      </c>
      <c r="Q3134" t="s">
        <v>45</v>
      </c>
      <c r="R3134" t="s">
        <v>47</v>
      </c>
      <c r="S3134" t="s">
        <v>21</v>
      </c>
      <c r="T3134" t="s">
        <v>21</v>
      </c>
      <c r="U3134" t="s">
        <v>42</v>
      </c>
      <c r="V3134" s="2" t="s">
        <v>51</v>
      </c>
    </row>
    <row r="3135" spans="1:22" ht="109.2" x14ac:dyDescent="0.3">
      <c r="A3135" t="s">
        <v>82</v>
      </c>
      <c r="B3135" t="s">
        <v>2938</v>
      </c>
      <c r="C3135" t="s">
        <v>4604</v>
      </c>
      <c r="D3135" t="s">
        <v>4607</v>
      </c>
      <c r="E3135" t="s">
        <v>82</v>
      </c>
      <c r="F3135" t="s">
        <v>21</v>
      </c>
      <c r="G3135" t="s">
        <v>21</v>
      </c>
      <c r="H3135" t="s">
        <v>54</v>
      </c>
      <c r="I3135" t="s">
        <v>35</v>
      </c>
      <c r="J3135" t="s">
        <v>24</v>
      </c>
      <c r="K3135" t="s">
        <v>25</v>
      </c>
      <c r="L3135" t="s">
        <v>25</v>
      </c>
      <c r="M3135" t="s">
        <v>26</v>
      </c>
      <c r="N3135" t="s">
        <v>25</v>
      </c>
      <c r="O3135" t="s">
        <v>21</v>
      </c>
      <c r="P3135" t="s">
        <v>72</v>
      </c>
      <c r="Q3135" t="s">
        <v>45</v>
      </c>
      <c r="R3135" t="s">
        <v>28</v>
      </c>
      <c r="S3135" t="s">
        <v>21</v>
      </c>
      <c r="T3135" t="s">
        <v>21</v>
      </c>
      <c r="U3135" t="s">
        <v>33</v>
      </c>
      <c r="V3135" s="2" t="s">
        <v>66</v>
      </c>
    </row>
    <row r="3136" spans="1:22" ht="140.4" x14ac:dyDescent="0.3">
      <c r="A3136" t="s">
        <v>59</v>
      </c>
      <c r="B3136" t="s">
        <v>807</v>
      </c>
      <c r="C3136" t="s">
        <v>808</v>
      </c>
      <c r="D3136" t="s">
        <v>3567</v>
      </c>
      <c r="E3136" t="s">
        <v>59</v>
      </c>
      <c r="F3136" t="s">
        <v>21</v>
      </c>
      <c r="G3136" t="s">
        <v>21</v>
      </c>
      <c r="H3136" t="s">
        <v>22</v>
      </c>
      <c r="I3136" t="s">
        <v>23</v>
      </c>
      <c r="J3136" t="s">
        <v>24</v>
      </c>
      <c r="K3136" t="s">
        <v>25</v>
      </c>
      <c r="L3136" t="s">
        <v>25</v>
      </c>
      <c r="M3136" t="s">
        <v>26</v>
      </c>
      <c r="N3136" t="s">
        <v>25</v>
      </c>
      <c r="O3136" t="s">
        <v>21</v>
      </c>
      <c r="P3136" t="s">
        <v>27</v>
      </c>
      <c r="Q3136" t="s">
        <v>45</v>
      </c>
      <c r="R3136" t="s">
        <v>29</v>
      </c>
      <c r="S3136" t="s">
        <v>21</v>
      </c>
      <c r="T3136" t="s">
        <v>21</v>
      </c>
      <c r="U3136" t="s">
        <v>33</v>
      </c>
      <c r="V3136" s="2" t="s">
        <v>34</v>
      </c>
    </row>
    <row r="3137" spans="1:22" x14ac:dyDescent="0.3">
      <c r="A3137" t="s">
        <v>71</v>
      </c>
      <c r="B3137" t="s">
        <v>1056</v>
      </c>
      <c r="C3137" t="s">
        <v>1059</v>
      </c>
      <c r="D3137" t="s">
        <v>2894</v>
      </c>
      <c r="E3137" t="s">
        <v>71</v>
      </c>
      <c r="F3137" t="s">
        <v>25</v>
      </c>
      <c r="G3137" t="s">
        <v>25</v>
      </c>
    </row>
    <row r="3138" spans="1:22" ht="124.8" x14ac:dyDescent="0.3">
      <c r="A3138" t="s">
        <v>39</v>
      </c>
      <c r="B3138" t="s">
        <v>162</v>
      </c>
      <c r="C3138" t="s">
        <v>656</v>
      </c>
      <c r="D3138" t="s">
        <v>689</v>
      </c>
      <c r="E3138" t="s">
        <v>39</v>
      </c>
      <c r="F3138" t="s">
        <v>21</v>
      </c>
      <c r="G3138" t="s">
        <v>21</v>
      </c>
      <c r="H3138" t="s">
        <v>22</v>
      </c>
      <c r="I3138" t="s">
        <v>23</v>
      </c>
      <c r="J3138" t="s">
        <v>24</v>
      </c>
      <c r="K3138" t="s">
        <v>25</v>
      </c>
      <c r="L3138" t="s">
        <v>25</v>
      </c>
      <c r="M3138" t="s">
        <v>28</v>
      </c>
      <c r="N3138" t="s">
        <v>21</v>
      </c>
      <c r="O3138" t="s">
        <v>21</v>
      </c>
      <c r="P3138" t="s">
        <v>27</v>
      </c>
      <c r="Q3138" t="s">
        <v>28</v>
      </c>
      <c r="R3138" t="s">
        <v>29</v>
      </c>
      <c r="S3138" t="s">
        <v>21</v>
      </c>
      <c r="T3138" t="s">
        <v>21</v>
      </c>
      <c r="U3138" t="s">
        <v>42</v>
      </c>
      <c r="V3138" s="2" t="s">
        <v>97</v>
      </c>
    </row>
    <row r="3139" spans="1:22" ht="156" x14ac:dyDescent="0.3">
      <c r="A3139" t="s">
        <v>71</v>
      </c>
      <c r="B3139" t="s">
        <v>2427</v>
      </c>
      <c r="C3139" t="s">
        <v>2757</v>
      </c>
      <c r="D3139" t="s">
        <v>2769</v>
      </c>
      <c r="E3139" t="s">
        <v>71</v>
      </c>
      <c r="F3139" t="s">
        <v>21</v>
      </c>
      <c r="G3139" t="s">
        <v>21</v>
      </c>
      <c r="H3139" t="s">
        <v>22</v>
      </c>
      <c r="I3139" t="s">
        <v>35</v>
      </c>
      <c r="J3139" t="s">
        <v>24</v>
      </c>
      <c r="K3139" t="s">
        <v>25</v>
      </c>
      <c r="L3139" t="s">
        <v>25</v>
      </c>
      <c r="M3139" t="s">
        <v>26</v>
      </c>
      <c r="N3139" t="s">
        <v>21</v>
      </c>
      <c r="O3139" t="s">
        <v>21</v>
      </c>
      <c r="P3139" t="s">
        <v>27</v>
      </c>
      <c r="Q3139" t="s">
        <v>28</v>
      </c>
      <c r="R3139" t="s">
        <v>29</v>
      </c>
      <c r="S3139" t="s">
        <v>21</v>
      </c>
      <c r="T3139" t="s">
        <v>21</v>
      </c>
      <c r="U3139" t="s">
        <v>33</v>
      </c>
      <c r="V3139" s="2" t="s">
        <v>31</v>
      </c>
    </row>
    <row r="3140" spans="1:22" ht="140.4" x14ac:dyDescent="0.3">
      <c r="A3140" t="s">
        <v>79</v>
      </c>
      <c r="B3140" t="s">
        <v>478</v>
      </c>
      <c r="C3140" t="s">
        <v>5325</v>
      </c>
      <c r="D3140" t="s">
        <v>491</v>
      </c>
      <c r="E3140" t="s">
        <v>79</v>
      </c>
      <c r="F3140" t="s">
        <v>21</v>
      </c>
      <c r="G3140" t="s">
        <v>21</v>
      </c>
      <c r="H3140" t="s">
        <v>22</v>
      </c>
      <c r="I3140" t="s">
        <v>35</v>
      </c>
      <c r="J3140" t="s">
        <v>24</v>
      </c>
      <c r="K3140" t="s">
        <v>25</v>
      </c>
      <c r="L3140" t="s">
        <v>25</v>
      </c>
      <c r="M3140" t="s">
        <v>47</v>
      </c>
      <c r="N3140" t="s">
        <v>21</v>
      </c>
      <c r="O3140" t="s">
        <v>21</v>
      </c>
      <c r="P3140" t="s">
        <v>60</v>
      </c>
      <c r="Q3140" t="s">
        <v>45</v>
      </c>
      <c r="R3140" t="s">
        <v>45</v>
      </c>
      <c r="S3140" t="s">
        <v>21</v>
      </c>
      <c r="T3140" t="s">
        <v>21</v>
      </c>
      <c r="U3140" t="s">
        <v>42</v>
      </c>
      <c r="V3140" s="2" t="s">
        <v>34</v>
      </c>
    </row>
    <row r="3141" spans="1:22" ht="156" x14ac:dyDescent="0.3">
      <c r="A3141" t="s">
        <v>79</v>
      </c>
      <c r="B3141" t="s">
        <v>478</v>
      </c>
      <c r="C3141" t="s">
        <v>5325</v>
      </c>
      <c r="D3141" t="s">
        <v>490</v>
      </c>
      <c r="E3141" t="s">
        <v>79</v>
      </c>
      <c r="F3141" t="s">
        <v>21</v>
      </c>
      <c r="G3141" t="s">
        <v>21</v>
      </c>
      <c r="H3141" t="s">
        <v>22</v>
      </c>
      <c r="I3141" t="s">
        <v>35</v>
      </c>
      <c r="J3141" t="s">
        <v>24</v>
      </c>
      <c r="K3141" t="s">
        <v>25</v>
      </c>
      <c r="L3141" t="s">
        <v>25</v>
      </c>
      <c r="M3141" t="s">
        <v>47</v>
      </c>
      <c r="N3141" t="s">
        <v>21</v>
      </c>
      <c r="O3141" t="s">
        <v>21</v>
      </c>
      <c r="P3141" t="s">
        <v>60</v>
      </c>
      <c r="Q3141" t="s">
        <v>45</v>
      </c>
      <c r="R3141" t="s">
        <v>45</v>
      </c>
      <c r="S3141" t="s">
        <v>21</v>
      </c>
      <c r="T3141" t="s">
        <v>21</v>
      </c>
      <c r="U3141" t="s">
        <v>42</v>
      </c>
      <c r="V3141" s="2" t="s">
        <v>31</v>
      </c>
    </row>
    <row r="3142" spans="1:22" ht="140.4" x14ac:dyDescent="0.3">
      <c r="A3142" t="s">
        <v>82</v>
      </c>
      <c r="B3142" t="s">
        <v>847</v>
      </c>
      <c r="C3142" t="s">
        <v>4549</v>
      </c>
      <c r="D3142" t="s">
        <v>4552</v>
      </c>
      <c r="E3142" t="s">
        <v>82</v>
      </c>
      <c r="F3142" t="s">
        <v>21</v>
      </c>
      <c r="G3142" t="s">
        <v>21</v>
      </c>
      <c r="H3142" t="s">
        <v>22</v>
      </c>
      <c r="I3142" t="s">
        <v>35</v>
      </c>
      <c r="J3142" t="s">
        <v>24</v>
      </c>
      <c r="K3142" t="s">
        <v>25</v>
      </c>
      <c r="L3142" t="s">
        <v>25</v>
      </c>
      <c r="M3142" t="s">
        <v>38</v>
      </c>
      <c r="N3142" t="s">
        <v>25</v>
      </c>
      <c r="O3142" t="s">
        <v>21</v>
      </c>
      <c r="P3142" t="s">
        <v>27</v>
      </c>
      <c r="Q3142" t="s">
        <v>28</v>
      </c>
      <c r="R3142" t="s">
        <v>29</v>
      </c>
      <c r="S3142" t="s">
        <v>21</v>
      </c>
      <c r="T3142" t="s">
        <v>21</v>
      </c>
      <c r="U3142" t="s">
        <v>33</v>
      </c>
      <c r="V3142" s="2" t="s">
        <v>34</v>
      </c>
    </row>
    <row r="3143" spans="1:22" ht="156" x14ac:dyDescent="0.3">
      <c r="A3143" t="s">
        <v>73</v>
      </c>
      <c r="B3143" t="s">
        <v>162</v>
      </c>
      <c r="C3143" t="s">
        <v>363</v>
      </c>
      <c r="D3143" t="s">
        <v>395</v>
      </c>
      <c r="E3143" t="s">
        <v>52</v>
      </c>
      <c r="F3143" t="s">
        <v>21</v>
      </c>
      <c r="G3143" t="s">
        <v>21</v>
      </c>
      <c r="H3143" t="s">
        <v>22</v>
      </c>
      <c r="I3143" t="s">
        <v>41</v>
      </c>
      <c r="J3143" t="s">
        <v>24</v>
      </c>
      <c r="K3143" t="s">
        <v>25</v>
      </c>
      <c r="L3143" t="s">
        <v>25</v>
      </c>
      <c r="M3143" t="s">
        <v>38</v>
      </c>
      <c r="N3143" t="s">
        <v>25</v>
      </c>
      <c r="O3143" t="s">
        <v>21</v>
      </c>
      <c r="P3143" t="s">
        <v>27</v>
      </c>
      <c r="Q3143" t="s">
        <v>29</v>
      </c>
      <c r="R3143" t="s">
        <v>29</v>
      </c>
      <c r="S3143" t="s">
        <v>21</v>
      </c>
      <c r="T3143" t="s">
        <v>21</v>
      </c>
      <c r="U3143" t="s">
        <v>30</v>
      </c>
      <c r="V3143" s="2" t="s">
        <v>31</v>
      </c>
    </row>
    <row r="3144" spans="1:22" ht="156" x14ac:dyDescent="0.3">
      <c r="A3144" t="s">
        <v>73</v>
      </c>
      <c r="B3144" t="s">
        <v>162</v>
      </c>
      <c r="C3144" t="s">
        <v>363</v>
      </c>
      <c r="D3144" t="s">
        <v>394</v>
      </c>
      <c r="E3144" t="s">
        <v>52</v>
      </c>
      <c r="F3144" t="s">
        <v>21</v>
      </c>
      <c r="G3144" t="s">
        <v>21</v>
      </c>
      <c r="H3144" t="s">
        <v>22</v>
      </c>
      <c r="I3144" t="s">
        <v>41</v>
      </c>
      <c r="J3144" t="s">
        <v>24</v>
      </c>
      <c r="K3144" t="s">
        <v>25</v>
      </c>
      <c r="L3144" t="s">
        <v>25</v>
      </c>
      <c r="M3144" t="s">
        <v>38</v>
      </c>
      <c r="N3144" t="s">
        <v>25</v>
      </c>
      <c r="O3144" t="s">
        <v>21</v>
      </c>
      <c r="P3144" t="s">
        <v>27</v>
      </c>
      <c r="Q3144" t="s">
        <v>29</v>
      </c>
      <c r="R3144" t="s">
        <v>29</v>
      </c>
      <c r="S3144" t="s">
        <v>21</v>
      </c>
      <c r="T3144" t="s">
        <v>21</v>
      </c>
      <c r="U3144" t="s">
        <v>30</v>
      </c>
      <c r="V3144" s="2" t="s">
        <v>31</v>
      </c>
    </row>
    <row r="3145" spans="1:22" ht="156" x14ac:dyDescent="0.3">
      <c r="A3145" t="s">
        <v>73</v>
      </c>
      <c r="B3145" t="s">
        <v>162</v>
      </c>
      <c r="C3145" t="s">
        <v>363</v>
      </c>
      <c r="D3145" t="s">
        <v>393</v>
      </c>
      <c r="E3145" t="s">
        <v>52</v>
      </c>
      <c r="F3145" t="s">
        <v>21</v>
      </c>
      <c r="G3145" t="s">
        <v>21</v>
      </c>
      <c r="H3145" t="s">
        <v>22</v>
      </c>
      <c r="I3145" t="s">
        <v>41</v>
      </c>
      <c r="J3145" t="s">
        <v>24</v>
      </c>
      <c r="K3145" t="s">
        <v>25</v>
      </c>
      <c r="L3145" t="s">
        <v>25</v>
      </c>
      <c r="M3145" t="s">
        <v>38</v>
      </c>
      <c r="N3145" t="s">
        <v>25</v>
      </c>
      <c r="O3145" t="s">
        <v>21</v>
      </c>
      <c r="P3145" t="s">
        <v>27</v>
      </c>
      <c r="Q3145" t="s">
        <v>29</v>
      </c>
      <c r="R3145" t="s">
        <v>29</v>
      </c>
      <c r="S3145" t="s">
        <v>21</v>
      </c>
      <c r="T3145" t="s">
        <v>21</v>
      </c>
      <c r="U3145" t="s">
        <v>30</v>
      </c>
      <c r="V3145" s="2" t="s">
        <v>31</v>
      </c>
    </row>
    <row r="3146" spans="1:22" ht="109.2" x14ac:dyDescent="0.3">
      <c r="A3146" t="s">
        <v>62</v>
      </c>
      <c r="B3146" t="s">
        <v>1602</v>
      </c>
      <c r="C3146" t="s">
        <v>1633</v>
      </c>
      <c r="D3146" t="s">
        <v>1637</v>
      </c>
      <c r="E3146" t="s">
        <v>62</v>
      </c>
      <c r="F3146" t="s">
        <v>21</v>
      </c>
      <c r="G3146" t="s">
        <v>21</v>
      </c>
      <c r="H3146" t="s">
        <v>22</v>
      </c>
      <c r="I3146" t="s">
        <v>23</v>
      </c>
      <c r="J3146" t="s">
        <v>24</v>
      </c>
      <c r="K3146" t="s">
        <v>21</v>
      </c>
      <c r="L3146" t="s">
        <v>25</v>
      </c>
      <c r="M3146" t="s">
        <v>26</v>
      </c>
      <c r="N3146" t="s">
        <v>25</v>
      </c>
      <c r="O3146" t="s">
        <v>21</v>
      </c>
      <c r="P3146" t="s">
        <v>60</v>
      </c>
      <c r="Q3146" t="s">
        <v>45</v>
      </c>
      <c r="R3146" t="s">
        <v>29</v>
      </c>
      <c r="S3146" t="s">
        <v>21</v>
      </c>
      <c r="T3146" t="s">
        <v>21</v>
      </c>
      <c r="U3146" t="s">
        <v>33</v>
      </c>
      <c r="V3146" s="2" t="s">
        <v>66</v>
      </c>
    </row>
    <row r="3147" spans="1:22" ht="124.8" x14ac:dyDescent="0.3">
      <c r="A3147" t="s">
        <v>39</v>
      </c>
      <c r="B3147" t="s">
        <v>284</v>
      </c>
      <c r="C3147" t="s">
        <v>472</v>
      </c>
      <c r="D3147" t="s">
        <v>805</v>
      </c>
      <c r="E3147" t="s">
        <v>39</v>
      </c>
      <c r="F3147" t="s">
        <v>21</v>
      </c>
      <c r="G3147" t="s">
        <v>21</v>
      </c>
      <c r="H3147" t="s">
        <v>22</v>
      </c>
      <c r="I3147" t="s">
        <v>35</v>
      </c>
      <c r="J3147" t="s">
        <v>24</v>
      </c>
      <c r="K3147" t="s">
        <v>25</v>
      </c>
      <c r="L3147" t="s">
        <v>25</v>
      </c>
      <c r="M3147" t="s">
        <v>28</v>
      </c>
      <c r="N3147" t="s">
        <v>25</v>
      </c>
      <c r="O3147" t="s">
        <v>21</v>
      </c>
      <c r="P3147" t="s">
        <v>72</v>
      </c>
      <c r="Q3147" t="s">
        <v>45</v>
      </c>
      <c r="R3147" t="s">
        <v>28</v>
      </c>
      <c r="S3147" t="s">
        <v>21</v>
      </c>
      <c r="T3147" t="s">
        <v>21</v>
      </c>
      <c r="U3147" t="s">
        <v>33</v>
      </c>
      <c r="V3147" s="2" t="s">
        <v>94</v>
      </c>
    </row>
    <row r="3148" spans="1:22" ht="156" x14ac:dyDescent="0.3">
      <c r="A3148" t="s">
        <v>56</v>
      </c>
      <c r="B3148" t="s">
        <v>174</v>
      </c>
      <c r="C3148" t="s">
        <v>2144</v>
      </c>
      <c r="D3148" t="s">
        <v>2244</v>
      </c>
      <c r="E3148" t="s">
        <v>56</v>
      </c>
      <c r="F3148" t="s">
        <v>21</v>
      </c>
      <c r="G3148" t="s">
        <v>21</v>
      </c>
      <c r="H3148" t="s">
        <v>22</v>
      </c>
      <c r="I3148" t="s">
        <v>35</v>
      </c>
      <c r="J3148" t="s">
        <v>24</v>
      </c>
      <c r="K3148" t="s">
        <v>25</v>
      </c>
      <c r="L3148" t="s">
        <v>25</v>
      </c>
      <c r="M3148" t="s">
        <v>26</v>
      </c>
      <c r="N3148" t="s">
        <v>25</v>
      </c>
      <c r="O3148" t="s">
        <v>21</v>
      </c>
      <c r="P3148" t="s">
        <v>27</v>
      </c>
      <c r="Q3148" t="s">
        <v>45</v>
      </c>
      <c r="R3148" t="s">
        <v>29</v>
      </c>
      <c r="S3148" t="s">
        <v>21</v>
      </c>
      <c r="T3148" t="s">
        <v>21</v>
      </c>
      <c r="U3148" t="s">
        <v>33</v>
      </c>
      <c r="V3148" s="2" t="s">
        <v>31</v>
      </c>
    </row>
    <row r="3149" spans="1:22" ht="109.2" x14ac:dyDescent="0.3">
      <c r="A3149" t="s">
        <v>56</v>
      </c>
      <c r="B3149" t="s">
        <v>1602</v>
      </c>
      <c r="C3149" t="s">
        <v>1603</v>
      </c>
      <c r="D3149" t="s">
        <v>2306</v>
      </c>
      <c r="E3149" t="s">
        <v>67</v>
      </c>
      <c r="F3149" t="s">
        <v>21</v>
      </c>
      <c r="G3149" t="s">
        <v>21</v>
      </c>
      <c r="H3149" t="s">
        <v>50</v>
      </c>
      <c r="I3149" t="s">
        <v>23</v>
      </c>
      <c r="J3149" t="s">
        <v>24</v>
      </c>
      <c r="K3149" t="s">
        <v>25</v>
      </c>
      <c r="L3149" t="s">
        <v>25</v>
      </c>
      <c r="M3149" t="s">
        <v>26</v>
      </c>
      <c r="N3149" t="s">
        <v>25</v>
      </c>
      <c r="O3149" t="s">
        <v>21</v>
      </c>
      <c r="P3149" t="s">
        <v>27</v>
      </c>
      <c r="Q3149" t="s">
        <v>45</v>
      </c>
      <c r="R3149" t="s">
        <v>29</v>
      </c>
      <c r="S3149" t="s">
        <v>21</v>
      </c>
      <c r="T3149" t="s">
        <v>21</v>
      </c>
      <c r="U3149" t="s">
        <v>33</v>
      </c>
      <c r="V3149" s="2" t="s">
        <v>46</v>
      </c>
    </row>
    <row r="3150" spans="1:22" ht="156" x14ac:dyDescent="0.3">
      <c r="A3150" t="s">
        <v>49</v>
      </c>
      <c r="B3150" t="s">
        <v>475</v>
      </c>
      <c r="C3150" t="s">
        <v>854</v>
      </c>
      <c r="D3150" t="s">
        <v>1457</v>
      </c>
      <c r="E3150" t="s">
        <v>49</v>
      </c>
      <c r="F3150" t="s">
        <v>21</v>
      </c>
      <c r="G3150" t="s">
        <v>21</v>
      </c>
      <c r="H3150" t="s">
        <v>22</v>
      </c>
      <c r="I3150" t="s">
        <v>35</v>
      </c>
      <c r="J3150" t="s">
        <v>24</v>
      </c>
      <c r="K3150" t="s">
        <v>25</v>
      </c>
      <c r="L3150" t="s">
        <v>21</v>
      </c>
      <c r="M3150" t="s">
        <v>26</v>
      </c>
      <c r="N3150" t="s">
        <v>25</v>
      </c>
      <c r="O3150" t="s">
        <v>21</v>
      </c>
      <c r="P3150" t="s">
        <v>27</v>
      </c>
      <c r="Q3150" t="s">
        <v>45</v>
      </c>
      <c r="R3150" t="s">
        <v>29</v>
      </c>
      <c r="S3150" t="s">
        <v>21</v>
      </c>
      <c r="T3150" t="s">
        <v>21</v>
      </c>
      <c r="U3150" t="s">
        <v>33</v>
      </c>
      <c r="V3150" s="2" t="s">
        <v>31</v>
      </c>
    </row>
    <row r="3151" spans="1:22" ht="78" x14ac:dyDescent="0.3">
      <c r="A3151" t="s">
        <v>62</v>
      </c>
      <c r="B3151" t="s">
        <v>1683</v>
      </c>
      <c r="C3151" t="s">
        <v>1706</v>
      </c>
      <c r="D3151" t="s">
        <v>1723</v>
      </c>
      <c r="E3151" t="s">
        <v>36</v>
      </c>
      <c r="F3151" t="s">
        <v>21</v>
      </c>
      <c r="G3151" t="s">
        <v>21</v>
      </c>
      <c r="H3151" t="s">
        <v>50</v>
      </c>
      <c r="I3151" t="s">
        <v>23</v>
      </c>
      <c r="J3151" t="s">
        <v>24</v>
      </c>
      <c r="K3151" t="s">
        <v>21</v>
      </c>
      <c r="L3151" t="s">
        <v>25</v>
      </c>
      <c r="M3151" t="s">
        <v>28</v>
      </c>
      <c r="N3151" t="s">
        <v>25</v>
      </c>
      <c r="O3151" t="s">
        <v>21</v>
      </c>
      <c r="P3151" t="s">
        <v>27</v>
      </c>
      <c r="Q3151" t="s">
        <v>28</v>
      </c>
      <c r="R3151" t="s">
        <v>29</v>
      </c>
      <c r="S3151" t="s">
        <v>21</v>
      </c>
      <c r="T3151" t="s">
        <v>21</v>
      </c>
      <c r="U3151" t="s">
        <v>33</v>
      </c>
      <c r="V3151" s="2" t="s">
        <v>77</v>
      </c>
    </row>
    <row r="3152" spans="1:22" x14ac:dyDescent="0.3">
      <c r="A3152" t="s">
        <v>32</v>
      </c>
      <c r="B3152" t="s">
        <v>1733</v>
      </c>
      <c r="C3152" t="s">
        <v>1859</v>
      </c>
      <c r="D3152" t="s">
        <v>1864</v>
      </c>
      <c r="E3152" t="s">
        <v>32</v>
      </c>
      <c r="F3152" t="s">
        <v>21</v>
      </c>
      <c r="G3152" t="s">
        <v>25</v>
      </c>
    </row>
    <row r="3153" spans="1:22" ht="62.4" x14ac:dyDescent="0.3">
      <c r="A3153" t="s">
        <v>19</v>
      </c>
      <c r="B3153" t="s">
        <v>162</v>
      </c>
      <c r="C3153" t="s">
        <v>239</v>
      </c>
      <c r="D3153" t="s">
        <v>259</v>
      </c>
      <c r="E3153" t="s">
        <v>69</v>
      </c>
      <c r="F3153" t="s">
        <v>21</v>
      </c>
      <c r="G3153" t="s">
        <v>21</v>
      </c>
      <c r="H3153" t="s">
        <v>22</v>
      </c>
      <c r="I3153" t="s">
        <v>35</v>
      </c>
      <c r="J3153" t="s">
        <v>24</v>
      </c>
      <c r="K3153" t="s">
        <v>21</v>
      </c>
      <c r="L3153" t="s">
        <v>25</v>
      </c>
      <c r="M3153" t="s">
        <v>28</v>
      </c>
      <c r="N3153" t="s">
        <v>25</v>
      </c>
      <c r="O3153" t="s">
        <v>21</v>
      </c>
      <c r="P3153" t="s">
        <v>27</v>
      </c>
      <c r="Q3153" t="s">
        <v>45</v>
      </c>
      <c r="R3153" t="s">
        <v>28</v>
      </c>
      <c r="S3153" t="s">
        <v>21</v>
      </c>
      <c r="T3153" t="s">
        <v>21</v>
      </c>
      <c r="U3153" t="s">
        <v>33</v>
      </c>
      <c r="V3153" s="2" t="s">
        <v>68</v>
      </c>
    </row>
    <row r="3154" spans="1:22" ht="62.4" x14ac:dyDescent="0.3">
      <c r="A3154" t="s">
        <v>70</v>
      </c>
      <c r="B3154" t="s">
        <v>1733</v>
      </c>
      <c r="C3154" t="s">
        <v>1734</v>
      </c>
      <c r="D3154" t="s">
        <v>4314</v>
      </c>
      <c r="E3154" t="s">
        <v>70</v>
      </c>
      <c r="F3154" t="s">
        <v>21</v>
      </c>
      <c r="G3154" t="s">
        <v>21</v>
      </c>
      <c r="H3154" t="s">
        <v>22</v>
      </c>
      <c r="I3154" t="s">
        <v>23</v>
      </c>
      <c r="J3154" t="s">
        <v>24</v>
      </c>
      <c r="K3154" t="s">
        <v>21</v>
      </c>
      <c r="L3154" t="s">
        <v>21</v>
      </c>
      <c r="M3154" t="s">
        <v>47</v>
      </c>
      <c r="N3154" t="s">
        <v>21</v>
      </c>
      <c r="O3154" t="s">
        <v>21</v>
      </c>
      <c r="P3154" t="s">
        <v>27</v>
      </c>
      <c r="Q3154" t="s">
        <v>45</v>
      </c>
      <c r="R3154" t="s">
        <v>29</v>
      </c>
      <c r="S3154" t="s">
        <v>21</v>
      </c>
      <c r="T3154" t="s">
        <v>21</v>
      </c>
      <c r="U3154" t="s">
        <v>42</v>
      </c>
      <c r="V3154" s="2" t="s">
        <v>68</v>
      </c>
    </row>
    <row r="3155" spans="1:22" x14ac:dyDescent="0.3">
      <c r="A3155" t="s">
        <v>36</v>
      </c>
      <c r="B3155" t="s">
        <v>1056</v>
      </c>
      <c r="C3155" t="s">
        <v>1062</v>
      </c>
      <c r="D3155" t="s">
        <v>2687</v>
      </c>
      <c r="E3155" t="s">
        <v>36</v>
      </c>
      <c r="F3155" t="s">
        <v>25</v>
      </c>
      <c r="G3155" t="s">
        <v>21</v>
      </c>
    </row>
    <row r="3156" spans="1:22" x14ac:dyDescent="0.3">
      <c r="A3156" t="s">
        <v>44</v>
      </c>
      <c r="B3156" t="s">
        <v>1056</v>
      </c>
      <c r="C3156" t="s">
        <v>1059</v>
      </c>
      <c r="D3156" t="s">
        <v>3687</v>
      </c>
      <c r="E3156" t="s">
        <v>44</v>
      </c>
      <c r="F3156" t="s">
        <v>25</v>
      </c>
      <c r="G3156" t="s">
        <v>25</v>
      </c>
    </row>
    <row r="3157" spans="1:22" ht="140.4" x14ac:dyDescent="0.3">
      <c r="A3157" t="s">
        <v>40</v>
      </c>
      <c r="B3157" t="s">
        <v>162</v>
      </c>
      <c r="C3157" t="s">
        <v>507</v>
      </c>
      <c r="D3157" t="s">
        <v>3268</v>
      </c>
      <c r="E3157" t="s">
        <v>40</v>
      </c>
      <c r="F3157" t="s">
        <v>21</v>
      </c>
      <c r="G3157" t="s">
        <v>21</v>
      </c>
      <c r="H3157" t="s">
        <v>50</v>
      </c>
      <c r="I3157" t="s">
        <v>23</v>
      </c>
      <c r="J3157" t="s">
        <v>24</v>
      </c>
      <c r="K3157" t="s">
        <v>25</v>
      </c>
      <c r="L3157" t="s">
        <v>25</v>
      </c>
      <c r="M3157" t="s">
        <v>38</v>
      </c>
      <c r="N3157" t="s">
        <v>25</v>
      </c>
      <c r="O3157" t="s">
        <v>21</v>
      </c>
      <c r="P3157" t="s">
        <v>27</v>
      </c>
      <c r="Q3157" t="s">
        <v>29</v>
      </c>
      <c r="R3157" t="s">
        <v>29</v>
      </c>
      <c r="S3157" t="s">
        <v>21</v>
      </c>
      <c r="T3157" t="s">
        <v>21</v>
      </c>
      <c r="U3157" t="s">
        <v>33</v>
      </c>
      <c r="V3157" s="2" t="s">
        <v>34</v>
      </c>
    </row>
    <row r="3158" spans="1:22" ht="156" x14ac:dyDescent="0.3">
      <c r="A3158" t="s">
        <v>32</v>
      </c>
      <c r="B3158" t="s">
        <v>1880</v>
      </c>
      <c r="C3158" t="s">
        <v>1961</v>
      </c>
      <c r="D3158" t="s">
        <v>2014</v>
      </c>
      <c r="E3158" t="s">
        <v>56</v>
      </c>
      <c r="F3158" t="s">
        <v>21</v>
      </c>
      <c r="G3158" t="s">
        <v>21</v>
      </c>
      <c r="H3158" t="s">
        <v>22</v>
      </c>
      <c r="I3158" t="s">
        <v>41</v>
      </c>
      <c r="J3158" t="s">
        <v>24</v>
      </c>
      <c r="K3158" t="s">
        <v>25</v>
      </c>
      <c r="L3158" t="s">
        <v>25</v>
      </c>
      <c r="M3158" t="s">
        <v>38</v>
      </c>
      <c r="N3158" t="s">
        <v>25</v>
      </c>
      <c r="O3158" t="s">
        <v>21</v>
      </c>
      <c r="P3158" t="s">
        <v>27</v>
      </c>
      <c r="Q3158" t="s">
        <v>29</v>
      </c>
      <c r="R3158" t="s">
        <v>29</v>
      </c>
      <c r="S3158" t="s">
        <v>21</v>
      </c>
      <c r="T3158" t="s">
        <v>21</v>
      </c>
      <c r="U3158" t="s">
        <v>33</v>
      </c>
      <c r="V3158" s="2" t="s">
        <v>31</v>
      </c>
    </row>
    <row r="3159" spans="1:22" x14ac:dyDescent="0.3">
      <c r="A3159" t="s">
        <v>70</v>
      </c>
      <c r="B3159" t="s">
        <v>3366</v>
      </c>
      <c r="C3159" t="s">
        <v>4327</v>
      </c>
      <c r="D3159" t="s">
        <v>4340</v>
      </c>
      <c r="E3159" t="s">
        <v>70</v>
      </c>
      <c r="F3159" t="s">
        <v>25</v>
      </c>
      <c r="G3159" t="s">
        <v>21</v>
      </c>
    </row>
    <row r="3160" spans="1:22" x14ac:dyDescent="0.3">
      <c r="A3160" t="s">
        <v>70</v>
      </c>
      <c r="B3160" t="s">
        <v>3366</v>
      </c>
      <c r="C3160" t="s">
        <v>4327</v>
      </c>
      <c r="D3160" t="s">
        <v>4339</v>
      </c>
      <c r="E3160" t="s">
        <v>70</v>
      </c>
      <c r="F3160" t="s">
        <v>25</v>
      </c>
      <c r="G3160" t="s">
        <v>21</v>
      </c>
    </row>
    <row r="3161" spans="1:22" x14ac:dyDescent="0.3">
      <c r="A3161" t="s">
        <v>70</v>
      </c>
      <c r="B3161" t="s">
        <v>3366</v>
      </c>
      <c r="C3161" t="s">
        <v>4327</v>
      </c>
      <c r="D3161" t="s">
        <v>4338</v>
      </c>
      <c r="E3161" t="s">
        <v>70</v>
      </c>
      <c r="F3161" t="s">
        <v>25</v>
      </c>
      <c r="G3161" t="s">
        <v>21</v>
      </c>
    </row>
    <row r="3162" spans="1:22" ht="140.4" x14ac:dyDescent="0.3">
      <c r="A3162" t="s">
        <v>150</v>
      </c>
      <c r="B3162" t="s">
        <v>475</v>
      </c>
      <c r="C3162" t="s">
        <v>1002</v>
      </c>
      <c r="D3162" t="s">
        <v>5221</v>
      </c>
      <c r="E3162" t="s">
        <v>150</v>
      </c>
      <c r="F3162" t="s">
        <v>21</v>
      </c>
      <c r="G3162" t="s">
        <v>21</v>
      </c>
      <c r="H3162" t="s">
        <v>22</v>
      </c>
      <c r="I3162" t="s">
        <v>35</v>
      </c>
      <c r="J3162" t="s">
        <v>24</v>
      </c>
      <c r="K3162" t="s">
        <v>21</v>
      </c>
      <c r="L3162" t="s">
        <v>25</v>
      </c>
      <c r="M3162" t="s">
        <v>26</v>
      </c>
      <c r="N3162" t="s">
        <v>25</v>
      </c>
      <c r="O3162" t="s">
        <v>21</v>
      </c>
      <c r="P3162" t="s">
        <v>27</v>
      </c>
      <c r="Q3162" t="s">
        <v>45</v>
      </c>
      <c r="R3162" t="s">
        <v>29</v>
      </c>
      <c r="S3162" t="s">
        <v>21</v>
      </c>
      <c r="T3162" t="s">
        <v>21</v>
      </c>
      <c r="U3162" t="s">
        <v>75</v>
      </c>
      <c r="V3162" s="2" t="s">
        <v>34</v>
      </c>
    </row>
    <row r="3163" spans="1:22" x14ac:dyDescent="0.3">
      <c r="A3163" t="s">
        <v>74</v>
      </c>
      <c r="B3163" t="s">
        <v>174</v>
      </c>
      <c r="C3163" t="s">
        <v>2026</v>
      </c>
      <c r="D3163" t="s">
        <v>4130</v>
      </c>
      <c r="E3163" t="s">
        <v>74</v>
      </c>
      <c r="F3163" t="s">
        <v>21</v>
      </c>
      <c r="G3163" t="s">
        <v>21</v>
      </c>
      <c r="H3163" t="s">
        <v>22</v>
      </c>
      <c r="I3163" t="s">
        <v>35</v>
      </c>
      <c r="J3163" t="s">
        <v>24</v>
      </c>
      <c r="K3163" t="s">
        <v>21</v>
      </c>
      <c r="L3163" t="s">
        <v>25</v>
      </c>
      <c r="M3163" t="s">
        <v>47</v>
      </c>
      <c r="N3163" t="s">
        <v>21</v>
      </c>
      <c r="O3163" t="s">
        <v>21</v>
      </c>
      <c r="P3163" t="s">
        <v>27</v>
      </c>
      <c r="Q3163" t="s">
        <v>47</v>
      </c>
      <c r="R3163" t="s">
        <v>47</v>
      </c>
      <c r="S3163" t="s">
        <v>21</v>
      </c>
      <c r="T3163" t="s">
        <v>25</v>
      </c>
      <c r="U3163" t="s">
        <v>33</v>
      </c>
      <c r="V3163" t="s">
        <v>63</v>
      </c>
    </row>
    <row r="3164" spans="1:22" ht="109.2" x14ac:dyDescent="0.3">
      <c r="A3164" t="s">
        <v>139</v>
      </c>
      <c r="B3164" t="s">
        <v>519</v>
      </c>
      <c r="C3164" t="s">
        <v>3183</v>
      </c>
      <c r="D3164" t="s">
        <v>4669</v>
      </c>
      <c r="E3164" t="s">
        <v>139</v>
      </c>
      <c r="F3164" t="s">
        <v>21</v>
      </c>
      <c r="G3164" t="s">
        <v>21</v>
      </c>
      <c r="H3164" t="s">
        <v>22</v>
      </c>
      <c r="I3164" t="s">
        <v>35</v>
      </c>
      <c r="J3164" t="s">
        <v>24</v>
      </c>
      <c r="K3164" t="s">
        <v>21</v>
      </c>
      <c r="L3164" t="s">
        <v>25</v>
      </c>
      <c r="M3164" t="s">
        <v>28</v>
      </c>
      <c r="N3164" t="s">
        <v>21</v>
      </c>
      <c r="O3164" t="s">
        <v>21</v>
      </c>
      <c r="P3164" t="s">
        <v>27</v>
      </c>
      <c r="Q3164" t="s">
        <v>45</v>
      </c>
      <c r="R3164" t="s">
        <v>28</v>
      </c>
      <c r="S3164" t="s">
        <v>21</v>
      </c>
      <c r="T3164" t="s">
        <v>21</v>
      </c>
      <c r="U3164" t="s">
        <v>33</v>
      </c>
      <c r="V3164" s="2" t="s">
        <v>66</v>
      </c>
    </row>
    <row r="3165" spans="1:22" ht="46.8" x14ac:dyDescent="0.3">
      <c r="A3165" t="s">
        <v>61</v>
      </c>
      <c r="B3165" t="s">
        <v>519</v>
      </c>
      <c r="C3165" t="s">
        <v>1027</v>
      </c>
      <c r="D3165" t="s">
        <v>1036</v>
      </c>
      <c r="E3165" t="s">
        <v>61</v>
      </c>
      <c r="F3165" t="s">
        <v>21</v>
      </c>
      <c r="G3165" t="s">
        <v>21</v>
      </c>
      <c r="H3165" t="s">
        <v>22</v>
      </c>
      <c r="I3165" t="s">
        <v>35</v>
      </c>
      <c r="J3165" t="s">
        <v>47</v>
      </c>
      <c r="K3165" t="s">
        <v>21</v>
      </c>
      <c r="L3165" t="s">
        <v>25</v>
      </c>
      <c r="M3165" t="s">
        <v>47</v>
      </c>
      <c r="N3165" t="s">
        <v>21</v>
      </c>
      <c r="O3165" t="s">
        <v>21</v>
      </c>
      <c r="P3165" t="s">
        <v>27</v>
      </c>
      <c r="Q3165" t="s">
        <v>47</v>
      </c>
      <c r="R3165" t="s">
        <v>47</v>
      </c>
      <c r="S3165" t="s">
        <v>21</v>
      </c>
      <c r="T3165" t="s">
        <v>21</v>
      </c>
      <c r="U3165" t="s">
        <v>42</v>
      </c>
      <c r="V3165" s="2" t="s">
        <v>81</v>
      </c>
    </row>
    <row r="3166" spans="1:22" ht="140.4" x14ac:dyDescent="0.3">
      <c r="A3166" t="s">
        <v>64</v>
      </c>
      <c r="B3166" t="s">
        <v>162</v>
      </c>
      <c r="C3166" t="s">
        <v>505</v>
      </c>
      <c r="D3166" t="s">
        <v>3130</v>
      </c>
      <c r="E3166" t="s">
        <v>40</v>
      </c>
      <c r="F3166" t="s">
        <v>21</v>
      </c>
      <c r="G3166" t="s">
        <v>21</v>
      </c>
      <c r="H3166" t="s">
        <v>22</v>
      </c>
      <c r="I3166" t="s">
        <v>35</v>
      </c>
      <c r="J3166" t="s">
        <v>24</v>
      </c>
      <c r="K3166" t="s">
        <v>25</v>
      </c>
      <c r="L3166" t="s">
        <v>25</v>
      </c>
      <c r="M3166" t="s">
        <v>38</v>
      </c>
      <c r="N3166" t="s">
        <v>21</v>
      </c>
      <c r="O3166" t="s">
        <v>21</v>
      </c>
      <c r="P3166" t="s">
        <v>72</v>
      </c>
      <c r="Q3166" t="s">
        <v>45</v>
      </c>
      <c r="R3166" t="s">
        <v>28</v>
      </c>
      <c r="S3166" t="s">
        <v>21</v>
      </c>
      <c r="T3166" t="s">
        <v>21</v>
      </c>
      <c r="U3166" t="s">
        <v>42</v>
      </c>
      <c r="V3166" s="2" t="s">
        <v>34</v>
      </c>
    </row>
    <row r="3167" spans="1:22" x14ac:dyDescent="0.3">
      <c r="A3167" t="s">
        <v>36</v>
      </c>
      <c r="B3167" t="s">
        <v>881</v>
      </c>
      <c r="C3167" t="s">
        <v>2278</v>
      </c>
      <c r="D3167" t="s">
        <v>2599</v>
      </c>
      <c r="E3167" t="s">
        <v>36</v>
      </c>
      <c r="F3167" t="s">
        <v>25</v>
      </c>
      <c r="G3167" t="s">
        <v>25</v>
      </c>
    </row>
    <row r="3168" spans="1:22" x14ac:dyDescent="0.3">
      <c r="A3168" t="s">
        <v>55</v>
      </c>
      <c r="B3168" t="s">
        <v>475</v>
      </c>
      <c r="C3168" t="s">
        <v>824</v>
      </c>
      <c r="D3168" t="s">
        <v>825</v>
      </c>
      <c r="E3168" t="s">
        <v>55</v>
      </c>
      <c r="F3168" t="s">
        <v>25</v>
      </c>
      <c r="G3168" t="s">
        <v>21</v>
      </c>
    </row>
    <row r="3169" spans="1:22" ht="140.4" x14ac:dyDescent="0.3">
      <c r="A3169" t="s">
        <v>102</v>
      </c>
      <c r="B3169" t="s">
        <v>1602</v>
      </c>
      <c r="C3169" t="s">
        <v>3703</v>
      </c>
      <c r="D3169" t="s">
        <v>3844</v>
      </c>
      <c r="E3169" t="s">
        <v>102</v>
      </c>
      <c r="F3169" t="s">
        <v>21</v>
      </c>
      <c r="G3169" t="s">
        <v>21</v>
      </c>
      <c r="H3169" t="s">
        <v>54</v>
      </c>
      <c r="I3169" t="s">
        <v>35</v>
      </c>
      <c r="J3169" t="s">
        <v>24</v>
      </c>
      <c r="K3169" t="s">
        <v>25</v>
      </c>
      <c r="L3169" t="s">
        <v>25</v>
      </c>
      <c r="M3169" t="s">
        <v>38</v>
      </c>
      <c r="N3169" t="s">
        <v>25</v>
      </c>
      <c r="O3169" t="s">
        <v>21</v>
      </c>
      <c r="P3169" t="s">
        <v>27</v>
      </c>
      <c r="Q3169" t="s">
        <v>29</v>
      </c>
      <c r="R3169" t="s">
        <v>29</v>
      </c>
      <c r="S3169" t="s">
        <v>21</v>
      </c>
      <c r="T3169" t="s">
        <v>21</v>
      </c>
      <c r="U3169" t="s">
        <v>42</v>
      </c>
      <c r="V3169" s="2" t="s">
        <v>34</v>
      </c>
    </row>
    <row r="3170" spans="1:22" ht="140.4" x14ac:dyDescent="0.3">
      <c r="A3170" t="s">
        <v>49</v>
      </c>
      <c r="B3170" t="s">
        <v>162</v>
      </c>
      <c r="C3170" t="s">
        <v>429</v>
      </c>
      <c r="D3170" t="s">
        <v>1452</v>
      </c>
      <c r="E3170" t="s">
        <v>49</v>
      </c>
      <c r="F3170" t="s">
        <v>21</v>
      </c>
      <c r="G3170" t="s">
        <v>21</v>
      </c>
      <c r="H3170" t="s">
        <v>22</v>
      </c>
      <c r="I3170" t="s">
        <v>35</v>
      </c>
      <c r="J3170" t="s">
        <v>24</v>
      </c>
      <c r="K3170" t="s">
        <v>25</v>
      </c>
      <c r="L3170" t="s">
        <v>25</v>
      </c>
      <c r="M3170" t="s">
        <v>38</v>
      </c>
      <c r="N3170" t="s">
        <v>25</v>
      </c>
      <c r="O3170" t="s">
        <v>21</v>
      </c>
      <c r="P3170" t="s">
        <v>27</v>
      </c>
      <c r="Q3170" t="s">
        <v>28</v>
      </c>
      <c r="R3170" t="s">
        <v>29</v>
      </c>
      <c r="S3170" t="s">
        <v>21</v>
      </c>
      <c r="T3170" t="s">
        <v>25</v>
      </c>
      <c r="U3170" t="s">
        <v>75</v>
      </c>
      <c r="V3170" s="2" t="s">
        <v>34</v>
      </c>
    </row>
    <row r="3171" spans="1:22" ht="109.2" x14ac:dyDescent="0.3">
      <c r="A3171" t="s">
        <v>71</v>
      </c>
      <c r="B3171" t="s">
        <v>890</v>
      </c>
      <c r="C3171" t="s">
        <v>1169</v>
      </c>
      <c r="D3171" t="s">
        <v>2787</v>
      </c>
      <c r="E3171" t="s">
        <v>71</v>
      </c>
      <c r="F3171" t="s">
        <v>21</v>
      </c>
      <c r="G3171" t="s">
        <v>21</v>
      </c>
      <c r="H3171" t="s">
        <v>22</v>
      </c>
      <c r="I3171" t="s">
        <v>23</v>
      </c>
      <c r="J3171" t="s">
        <v>47</v>
      </c>
      <c r="K3171" t="s">
        <v>21</v>
      </c>
      <c r="L3171" t="s">
        <v>21</v>
      </c>
      <c r="M3171" t="s">
        <v>47</v>
      </c>
      <c r="N3171" t="s">
        <v>25</v>
      </c>
      <c r="O3171" t="s">
        <v>21</v>
      </c>
      <c r="P3171" t="s">
        <v>27</v>
      </c>
      <c r="Q3171" t="s">
        <v>28</v>
      </c>
      <c r="R3171" t="s">
        <v>29</v>
      </c>
      <c r="S3171" t="s">
        <v>21</v>
      </c>
      <c r="T3171" t="s">
        <v>21</v>
      </c>
      <c r="U3171" t="s">
        <v>33</v>
      </c>
      <c r="V3171" s="2" t="s">
        <v>66</v>
      </c>
    </row>
    <row r="3172" spans="1:22" x14ac:dyDescent="0.3">
      <c r="A3172" t="s">
        <v>56</v>
      </c>
      <c r="B3172" t="s">
        <v>1861</v>
      </c>
      <c r="C3172" t="s">
        <v>2177</v>
      </c>
      <c r="D3172" t="s">
        <v>2185</v>
      </c>
      <c r="E3172" t="s">
        <v>65</v>
      </c>
      <c r="F3172" t="s">
        <v>21</v>
      </c>
      <c r="G3172" t="s">
        <v>21</v>
      </c>
      <c r="H3172" t="s">
        <v>22</v>
      </c>
      <c r="I3172" t="s">
        <v>35</v>
      </c>
      <c r="J3172" t="s">
        <v>24</v>
      </c>
      <c r="K3172" t="s">
        <v>25</v>
      </c>
      <c r="L3172" t="s">
        <v>21</v>
      </c>
      <c r="M3172" t="s">
        <v>47</v>
      </c>
      <c r="N3172" t="s">
        <v>21</v>
      </c>
      <c r="O3172" t="s">
        <v>21</v>
      </c>
      <c r="P3172" t="s">
        <v>60</v>
      </c>
      <c r="Q3172" t="s">
        <v>45</v>
      </c>
      <c r="R3172" t="s">
        <v>29</v>
      </c>
      <c r="S3172" t="s">
        <v>21</v>
      </c>
      <c r="T3172" t="s">
        <v>21</v>
      </c>
      <c r="U3172" t="s">
        <v>42</v>
      </c>
      <c r="V3172" t="s">
        <v>63</v>
      </c>
    </row>
    <row r="3173" spans="1:22" x14ac:dyDescent="0.3">
      <c r="A3173" t="s">
        <v>36</v>
      </c>
      <c r="B3173" t="s">
        <v>1056</v>
      </c>
      <c r="C3173" t="s">
        <v>1062</v>
      </c>
      <c r="D3173" t="s">
        <v>2688</v>
      </c>
      <c r="E3173" t="s">
        <v>36</v>
      </c>
      <c r="F3173" t="s">
        <v>25</v>
      </c>
      <c r="G3173" t="s">
        <v>21</v>
      </c>
    </row>
    <row r="3174" spans="1:22" x14ac:dyDescent="0.3">
      <c r="A3174" t="s">
        <v>55</v>
      </c>
      <c r="B3174" t="s">
        <v>475</v>
      </c>
      <c r="C3174" t="s">
        <v>826</v>
      </c>
      <c r="D3174" t="s">
        <v>830</v>
      </c>
      <c r="E3174" t="s">
        <v>55</v>
      </c>
      <c r="F3174" t="s">
        <v>25</v>
      </c>
      <c r="G3174" t="s">
        <v>21</v>
      </c>
    </row>
    <row r="3175" spans="1:22" ht="109.2" x14ac:dyDescent="0.3">
      <c r="A3175" t="s">
        <v>62</v>
      </c>
      <c r="B3175" t="s">
        <v>1683</v>
      </c>
      <c r="C3175" t="s">
        <v>1706</v>
      </c>
      <c r="D3175" t="s">
        <v>1722</v>
      </c>
      <c r="E3175" t="s">
        <v>104</v>
      </c>
      <c r="F3175" t="s">
        <v>21</v>
      </c>
      <c r="G3175" t="s">
        <v>21</v>
      </c>
      <c r="H3175" t="s">
        <v>22</v>
      </c>
      <c r="I3175" t="s">
        <v>23</v>
      </c>
      <c r="J3175" t="s">
        <v>24</v>
      </c>
      <c r="K3175" t="s">
        <v>21</v>
      </c>
      <c r="L3175" t="s">
        <v>21</v>
      </c>
      <c r="M3175" t="s">
        <v>26</v>
      </c>
      <c r="N3175" t="s">
        <v>21</v>
      </c>
      <c r="O3175" t="s">
        <v>21</v>
      </c>
      <c r="P3175" t="s">
        <v>27</v>
      </c>
      <c r="Q3175" t="s">
        <v>45</v>
      </c>
      <c r="R3175" t="s">
        <v>28</v>
      </c>
      <c r="S3175" t="s">
        <v>21</v>
      </c>
      <c r="T3175" t="s">
        <v>21</v>
      </c>
      <c r="U3175" t="s">
        <v>33</v>
      </c>
      <c r="V3175" s="2" t="s">
        <v>46</v>
      </c>
    </row>
    <row r="3176" spans="1:22" ht="140.4" x14ac:dyDescent="0.3">
      <c r="A3176" t="s">
        <v>150</v>
      </c>
      <c r="B3176" t="s">
        <v>475</v>
      </c>
      <c r="C3176" t="s">
        <v>1002</v>
      </c>
      <c r="D3176" t="s">
        <v>5196</v>
      </c>
      <c r="E3176" t="s">
        <v>150</v>
      </c>
      <c r="F3176" t="s">
        <v>21</v>
      </c>
      <c r="G3176" t="s">
        <v>21</v>
      </c>
      <c r="H3176" t="s">
        <v>22</v>
      </c>
      <c r="I3176" t="s">
        <v>23</v>
      </c>
      <c r="J3176" t="s">
        <v>24</v>
      </c>
      <c r="K3176" t="s">
        <v>25</v>
      </c>
      <c r="L3176" t="s">
        <v>25</v>
      </c>
      <c r="M3176" t="s">
        <v>38</v>
      </c>
      <c r="N3176" t="s">
        <v>25</v>
      </c>
      <c r="O3176" t="s">
        <v>21</v>
      </c>
      <c r="P3176" t="s">
        <v>27</v>
      </c>
      <c r="Q3176" t="s">
        <v>28</v>
      </c>
      <c r="R3176" t="s">
        <v>29</v>
      </c>
      <c r="S3176" t="s">
        <v>21</v>
      </c>
      <c r="T3176" t="s">
        <v>21</v>
      </c>
      <c r="U3176" t="s">
        <v>30</v>
      </c>
      <c r="V3176" s="2" t="s">
        <v>34</v>
      </c>
    </row>
    <row r="3177" spans="1:22" ht="156" x14ac:dyDescent="0.3">
      <c r="A3177" t="s">
        <v>39</v>
      </c>
      <c r="B3177" t="s">
        <v>162</v>
      </c>
      <c r="C3177" t="s">
        <v>656</v>
      </c>
      <c r="D3177" t="s">
        <v>687</v>
      </c>
      <c r="E3177" t="s">
        <v>39</v>
      </c>
      <c r="F3177" t="s">
        <v>21</v>
      </c>
      <c r="G3177" t="s">
        <v>21</v>
      </c>
      <c r="H3177" t="s">
        <v>22</v>
      </c>
      <c r="I3177" t="s">
        <v>23</v>
      </c>
      <c r="J3177" t="s">
        <v>24</v>
      </c>
      <c r="K3177" t="s">
        <v>25</v>
      </c>
      <c r="L3177" t="s">
        <v>25</v>
      </c>
      <c r="M3177" t="s">
        <v>28</v>
      </c>
      <c r="N3177" t="s">
        <v>25</v>
      </c>
      <c r="O3177" t="s">
        <v>21</v>
      </c>
      <c r="P3177" t="s">
        <v>27</v>
      </c>
      <c r="Q3177" t="s">
        <v>28</v>
      </c>
      <c r="R3177" t="s">
        <v>28</v>
      </c>
      <c r="S3177" t="s">
        <v>21</v>
      </c>
      <c r="T3177" t="s">
        <v>21</v>
      </c>
      <c r="U3177" t="s">
        <v>33</v>
      </c>
      <c r="V3177" s="2" t="s">
        <v>31</v>
      </c>
    </row>
    <row r="3178" spans="1:22" ht="140.4" x14ac:dyDescent="0.3">
      <c r="A3178" t="s">
        <v>64</v>
      </c>
      <c r="B3178" t="s">
        <v>807</v>
      </c>
      <c r="C3178" t="s">
        <v>815</v>
      </c>
      <c r="D3178" t="s">
        <v>3241</v>
      </c>
      <c r="E3178" t="s">
        <v>64</v>
      </c>
      <c r="F3178" t="s">
        <v>21</v>
      </c>
      <c r="G3178" t="s">
        <v>21</v>
      </c>
      <c r="H3178" t="s">
        <v>22</v>
      </c>
      <c r="I3178" t="s">
        <v>35</v>
      </c>
      <c r="J3178" t="s">
        <v>24</v>
      </c>
      <c r="K3178" t="s">
        <v>25</v>
      </c>
      <c r="L3178" t="s">
        <v>25</v>
      </c>
      <c r="M3178" t="s">
        <v>26</v>
      </c>
      <c r="N3178" t="s">
        <v>25</v>
      </c>
      <c r="O3178" t="s">
        <v>21</v>
      </c>
      <c r="P3178" t="s">
        <v>27</v>
      </c>
      <c r="Q3178" t="s">
        <v>45</v>
      </c>
      <c r="R3178" t="s">
        <v>28</v>
      </c>
      <c r="S3178" t="s">
        <v>21</v>
      </c>
      <c r="T3178" t="s">
        <v>21</v>
      </c>
      <c r="U3178" t="s">
        <v>33</v>
      </c>
      <c r="V3178" s="2" t="s">
        <v>34</v>
      </c>
    </row>
    <row r="3179" spans="1:22" ht="140.4" x14ac:dyDescent="0.3">
      <c r="A3179" t="s">
        <v>71</v>
      </c>
      <c r="B3179" t="s">
        <v>2427</v>
      </c>
      <c r="C3179" t="s">
        <v>2757</v>
      </c>
      <c r="D3179" t="s">
        <v>2840</v>
      </c>
      <c r="E3179" t="s">
        <v>71</v>
      </c>
      <c r="F3179" t="s">
        <v>21</v>
      </c>
      <c r="G3179" t="s">
        <v>21</v>
      </c>
      <c r="H3179" t="s">
        <v>22</v>
      </c>
      <c r="I3179" t="s">
        <v>41</v>
      </c>
      <c r="J3179" t="s">
        <v>24</v>
      </c>
      <c r="K3179" t="s">
        <v>25</v>
      </c>
      <c r="L3179" t="s">
        <v>25</v>
      </c>
      <c r="M3179" t="s">
        <v>38</v>
      </c>
      <c r="N3179" t="s">
        <v>21</v>
      </c>
      <c r="O3179" t="s">
        <v>21</v>
      </c>
      <c r="P3179" t="s">
        <v>27</v>
      </c>
      <c r="Q3179" t="s">
        <v>28</v>
      </c>
      <c r="R3179" t="s">
        <v>29</v>
      </c>
      <c r="S3179" t="s">
        <v>21</v>
      </c>
      <c r="T3179" t="s">
        <v>21</v>
      </c>
      <c r="U3179" t="s">
        <v>42</v>
      </c>
      <c r="V3179" s="2" t="s">
        <v>34</v>
      </c>
    </row>
    <row r="3180" spans="1:22" ht="109.2" x14ac:dyDescent="0.3">
      <c r="A3180" t="s">
        <v>62</v>
      </c>
      <c r="B3180" t="s">
        <v>1683</v>
      </c>
      <c r="C3180" t="s">
        <v>1706</v>
      </c>
      <c r="D3180" t="s">
        <v>1721</v>
      </c>
      <c r="E3180" t="s">
        <v>104</v>
      </c>
      <c r="F3180" t="s">
        <v>21</v>
      </c>
      <c r="G3180" t="s">
        <v>21</v>
      </c>
      <c r="H3180" t="s">
        <v>54</v>
      </c>
      <c r="I3180" t="s">
        <v>23</v>
      </c>
      <c r="J3180" t="s">
        <v>24</v>
      </c>
      <c r="K3180" t="s">
        <v>25</v>
      </c>
      <c r="L3180" t="s">
        <v>25</v>
      </c>
      <c r="M3180" t="s">
        <v>26</v>
      </c>
      <c r="N3180" t="s">
        <v>25</v>
      </c>
      <c r="O3180" t="s">
        <v>21</v>
      </c>
      <c r="P3180" t="s">
        <v>27</v>
      </c>
      <c r="Q3180" t="s">
        <v>45</v>
      </c>
      <c r="R3180" t="s">
        <v>28</v>
      </c>
      <c r="S3180" t="s">
        <v>21</v>
      </c>
      <c r="T3180" t="s">
        <v>21</v>
      </c>
      <c r="U3180" t="s">
        <v>33</v>
      </c>
      <c r="V3180" s="2" t="s">
        <v>46</v>
      </c>
    </row>
    <row r="3181" spans="1:22" ht="62.4" x14ac:dyDescent="0.3">
      <c r="A3181" t="s">
        <v>36</v>
      </c>
      <c r="B3181" t="s">
        <v>890</v>
      </c>
      <c r="C3181" t="s">
        <v>2698</v>
      </c>
      <c r="D3181" t="s">
        <v>2702</v>
      </c>
      <c r="E3181" t="s">
        <v>36</v>
      </c>
      <c r="F3181" t="s">
        <v>21</v>
      </c>
      <c r="G3181" t="s">
        <v>21</v>
      </c>
      <c r="H3181" t="s">
        <v>22</v>
      </c>
      <c r="I3181" t="s">
        <v>35</v>
      </c>
      <c r="J3181" t="s">
        <v>24</v>
      </c>
      <c r="K3181" t="s">
        <v>25</v>
      </c>
      <c r="L3181" t="s">
        <v>25</v>
      </c>
      <c r="M3181" t="s">
        <v>26</v>
      </c>
      <c r="N3181" t="s">
        <v>21</v>
      </c>
      <c r="O3181" t="s">
        <v>21</v>
      </c>
      <c r="P3181" t="s">
        <v>27</v>
      </c>
      <c r="Q3181" t="s">
        <v>45</v>
      </c>
      <c r="R3181" t="s">
        <v>29</v>
      </c>
      <c r="S3181" t="s">
        <v>21</v>
      </c>
      <c r="T3181" t="s">
        <v>25</v>
      </c>
      <c r="U3181" t="s">
        <v>42</v>
      </c>
      <c r="V3181" s="2" t="s">
        <v>48</v>
      </c>
    </row>
    <row r="3182" spans="1:22" ht="140.4" x14ac:dyDescent="0.3">
      <c r="A3182" t="s">
        <v>39</v>
      </c>
      <c r="B3182" t="s">
        <v>478</v>
      </c>
      <c r="C3182" t="s">
        <v>5325</v>
      </c>
      <c r="D3182" t="s">
        <v>708</v>
      </c>
      <c r="E3182" t="s">
        <v>39</v>
      </c>
      <c r="F3182" t="s">
        <v>21</v>
      </c>
      <c r="G3182" t="s">
        <v>21</v>
      </c>
      <c r="H3182" t="s">
        <v>50</v>
      </c>
      <c r="I3182" t="s">
        <v>41</v>
      </c>
      <c r="J3182" t="s">
        <v>24</v>
      </c>
      <c r="K3182" t="s">
        <v>25</v>
      </c>
      <c r="L3182" t="s">
        <v>25</v>
      </c>
      <c r="M3182" t="s">
        <v>38</v>
      </c>
      <c r="N3182" t="s">
        <v>25</v>
      </c>
      <c r="O3182" t="s">
        <v>21</v>
      </c>
      <c r="P3182" t="s">
        <v>27</v>
      </c>
      <c r="Q3182" t="s">
        <v>28</v>
      </c>
      <c r="R3182" t="s">
        <v>29</v>
      </c>
      <c r="S3182" t="s">
        <v>21</v>
      </c>
      <c r="T3182" t="s">
        <v>25</v>
      </c>
      <c r="U3182" t="s">
        <v>33</v>
      </c>
      <c r="V3182" s="2" t="s">
        <v>34</v>
      </c>
    </row>
    <row r="3183" spans="1:22" ht="109.2" x14ac:dyDescent="0.3">
      <c r="A3183" t="s">
        <v>44</v>
      </c>
      <c r="B3183" t="s">
        <v>174</v>
      </c>
      <c r="C3183" t="s">
        <v>1938</v>
      </c>
      <c r="D3183" t="s">
        <v>3712</v>
      </c>
      <c r="E3183" t="s">
        <v>44</v>
      </c>
      <c r="F3183" t="s">
        <v>21</v>
      </c>
      <c r="G3183" t="s">
        <v>21</v>
      </c>
      <c r="H3183" t="s">
        <v>22</v>
      </c>
      <c r="I3183" t="s">
        <v>41</v>
      </c>
      <c r="J3183" t="s">
        <v>24</v>
      </c>
      <c r="K3183" t="s">
        <v>25</v>
      </c>
      <c r="L3183" t="s">
        <v>25</v>
      </c>
      <c r="M3183" t="s">
        <v>28</v>
      </c>
      <c r="N3183" t="s">
        <v>25</v>
      </c>
      <c r="O3183" t="s">
        <v>21</v>
      </c>
      <c r="P3183" t="s">
        <v>72</v>
      </c>
      <c r="Q3183" t="s">
        <v>28</v>
      </c>
      <c r="R3183" t="s">
        <v>29</v>
      </c>
      <c r="S3183" t="s">
        <v>21</v>
      </c>
      <c r="T3183" t="s">
        <v>21</v>
      </c>
      <c r="U3183" t="s">
        <v>33</v>
      </c>
      <c r="V3183" s="2" t="s">
        <v>66</v>
      </c>
    </row>
    <row r="3184" spans="1:22" x14ac:dyDescent="0.3">
      <c r="A3184" t="s">
        <v>49</v>
      </c>
      <c r="B3184" t="s">
        <v>983</v>
      </c>
      <c r="C3184" t="s">
        <v>984</v>
      </c>
      <c r="D3184" t="s">
        <v>1468</v>
      </c>
      <c r="E3184" t="s">
        <v>49</v>
      </c>
      <c r="F3184" t="s">
        <v>25</v>
      </c>
      <c r="G3184" t="s">
        <v>25</v>
      </c>
    </row>
    <row r="3185" spans="1:22" ht="140.4" x14ac:dyDescent="0.3">
      <c r="A3185" t="s">
        <v>87</v>
      </c>
      <c r="B3185" t="s">
        <v>637</v>
      </c>
      <c r="C3185" t="s">
        <v>638</v>
      </c>
      <c r="D3185" t="s">
        <v>5258</v>
      </c>
      <c r="E3185" t="s">
        <v>87</v>
      </c>
      <c r="F3185" t="s">
        <v>21</v>
      </c>
      <c r="G3185" t="s">
        <v>21</v>
      </c>
      <c r="H3185" t="s">
        <v>22</v>
      </c>
      <c r="I3185" t="s">
        <v>35</v>
      </c>
      <c r="J3185" t="s">
        <v>24</v>
      </c>
      <c r="K3185" t="s">
        <v>25</v>
      </c>
      <c r="L3185" t="s">
        <v>25</v>
      </c>
      <c r="M3185" t="s">
        <v>26</v>
      </c>
      <c r="N3185" t="s">
        <v>25</v>
      </c>
      <c r="O3185" t="s">
        <v>21</v>
      </c>
      <c r="P3185" t="s">
        <v>27</v>
      </c>
      <c r="Q3185" t="s">
        <v>45</v>
      </c>
      <c r="R3185" t="s">
        <v>29</v>
      </c>
      <c r="S3185" t="s">
        <v>21</v>
      </c>
      <c r="T3185" t="s">
        <v>21</v>
      </c>
      <c r="U3185" t="s">
        <v>33</v>
      </c>
      <c r="V3185" s="2" t="s">
        <v>34</v>
      </c>
    </row>
    <row r="3186" spans="1:22" ht="140.4" x14ac:dyDescent="0.3">
      <c r="A3186" t="s">
        <v>64</v>
      </c>
      <c r="B3186" t="s">
        <v>807</v>
      </c>
      <c r="C3186" t="s">
        <v>815</v>
      </c>
      <c r="D3186" t="s">
        <v>3238</v>
      </c>
      <c r="E3186" t="s">
        <v>64</v>
      </c>
      <c r="F3186" t="s">
        <v>21</v>
      </c>
      <c r="G3186" t="s">
        <v>21</v>
      </c>
      <c r="H3186" t="s">
        <v>22</v>
      </c>
      <c r="I3186" t="s">
        <v>35</v>
      </c>
      <c r="J3186" t="s">
        <v>24</v>
      </c>
      <c r="K3186" t="s">
        <v>25</v>
      </c>
      <c r="L3186" t="s">
        <v>25</v>
      </c>
      <c r="M3186" t="s">
        <v>26</v>
      </c>
      <c r="N3186" t="s">
        <v>25</v>
      </c>
      <c r="O3186" t="s">
        <v>21</v>
      </c>
      <c r="P3186" t="s">
        <v>27</v>
      </c>
      <c r="Q3186" t="s">
        <v>28</v>
      </c>
      <c r="R3186" t="s">
        <v>29</v>
      </c>
      <c r="S3186" t="s">
        <v>25</v>
      </c>
      <c r="T3186" t="s">
        <v>21</v>
      </c>
      <c r="U3186" t="s">
        <v>30</v>
      </c>
      <c r="V3186" s="2" t="s">
        <v>34</v>
      </c>
    </row>
    <row r="3187" spans="1:22" ht="109.2" x14ac:dyDescent="0.3">
      <c r="A3187" t="s">
        <v>43</v>
      </c>
      <c r="B3187" t="s">
        <v>807</v>
      </c>
      <c r="C3187" t="s">
        <v>3944</v>
      </c>
      <c r="D3187" t="s">
        <v>3967</v>
      </c>
      <c r="E3187" t="s">
        <v>43</v>
      </c>
      <c r="F3187" t="s">
        <v>21</v>
      </c>
      <c r="G3187" t="s">
        <v>21</v>
      </c>
      <c r="H3187" t="s">
        <v>22</v>
      </c>
      <c r="I3187" t="s">
        <v>35</v>
      </c>
      <c r="J3187" t="s">
        <v>24</v>
      </c>
      <c r="K3187" t="s">
        <v>25</v>
      </c>
      <c r="L3187" t="s">
        <v>25</v>
      </c>
      <c r="M3187" t="s">
        <v>26</v>
      </c>
      <c r="N3187" t="s">
        <v>25</v>
      </c>
      <c r="O3187" t="s">
        <v>21</v>
      </c>
      <c r="P3187" t="s">
        <v>80</v>
      </c>
      <c r="Q3187" t="s">
        <v>28</v>
      </c>
      <c r="R3187" t="s">
        <v>29</v>
      </c>
      <c r="S3187" t="s">
        <v>21</v>
      </c>
      <c r="T3187" t="s">
        <v>21</v>
      </c>
      <c r="U3187" t="s">
        <v>33</v>
      </c>
      <c r="V3187" s="2" t="s">
        <v>66</v>
      </c>
    </row>
    <row r="3188" spans="1:22" x14ac:dyDescent="0.3">
      <c r="A3188" t="s">
        <v>62</v>
      </c>
      <c r="B3188" t="s">
        <v>983</v>
      </c>
      <c r="C3188" t="s">
        <v>984</v>
      </c>
      <c r="D3188" t="s">
        <v>1621</v>
      </c>
      <c r="E3188" t="s">
        <v>62</v>
      </c>
      <c r="F3188" t="s">
        <v>21</v>
      </c>
      <c r="G3188" t="s">
        <v>21</v>
      </c>
      <c r="H3188" t="s">
        <v>22</v>
      </c>
      <c r="I3188" t="s">
        <v>35</v>
      </c>
      <c r="J3188" t="s">
        <v>47</v>
      </c>
      <c r="K3188" t="s">
        <v>25</v>
      </c>
      <c r="L3188" t="s">
        <v>21</v>
      </c>
      <c r="M3188" t="s">
        <v>47</v>
      </c>
      <c r="N3188" t="s">
        <v>21</v>
      </c>
      <c r="O3188" t="s">
        <v>21</v>
      </c>
      <c r="P3188" t="s">
        <v>27</v>
      </c>
      <c r="Q3188" t="s">
        <v>45</v>
      </c>
      <c r="R3188" t="s">
        <v>29</v>
      </c>
      <c r="S3188" t="s">
        <v>21</v>
      </c>
      <c r="T3188" t="s">
        <v>25</v>
      </c>
      <c r="U3188" t="s">
        <v>42</v>
      </c>
      <c r="V3188" t="s">
        <v>101</v>
      </c>
    </row>
    <row r="3189" spans="1:22" ht="140.4" x14ac:dyDescent="0.3">
      <c r="A3189" t="s">
        <v>85</v>
      </c>
      <c r="B3189" t="s">
        <v>475</v>
      </c>
      <c r="C3189" t="s">
        <v>4505</v>
      </c>
      <c r="D3189" t="s">
        <v>4514</v>
      </c>
      <c r="E3189" t="s">
        <v>147</v>
      </c>
      <c r="F3189" t="s">
        <v>21</v>
      </c>
      <c r="G3189" t="s">
        <v>21</v>
      </c>
      <c r="H3189" t="s">
        <v>54</v>
      </c>
      <c r="I3189" t="s">
        <v>35</v>
      </c>
      <c r="J3189" t="s">
        <v>24</v>
      </c>
      <c r="K3189" t="s">
        <v>25</v>
      </c>
      <c r="L3189" t="s">
        <v>25</v>
      </c>
      <c r="M3189" t="s">
        <v>28</v>
      </c>
      <c r="N3189" t="s">
        <v>25</v>
      </c>
      <c r="O3189" t="s">
        <v>21</v>
      </c>
      <c r="P3189" t="s">
        <v>27</v>
      </c>
      <c r="Q3189" t="s">
        <v>45</v>
      </c>
      <c r="R3189" t="s">
        <v>28</v>
      </c>
      <c r="S3189" t="s">
        <v>21</v>
      </c>
      <c r="T3189" t="s">
        <v>21</v>
      </c>
      <c r="U3189" t="s">
        <v>30</v>
      </c>
      <c r="V3189" s="2" t="s">
        <v>34</v>
      </c>
    </row>
    <row r="3190" spans="1:22" x14ac:dyDescent="0.3">
      <c r="A3190" t="s">
        <v>43</v>
      </c>
      <c r="B3190" t="s">
        <v>174</v>
      </c>
      <c r="C3190" t="s">
        <v>2662</v>
      </c>
      <c r="D3190" t="s">
        <v>3921</v>
      </c>
      <c r="E3190" t="s">
        <v>43</v>
      </c>
      <c r="F3190" t="s">
        <v>25</v>
      </c>
      <c r="G3190" t="s">
        <v>25</v>
      </c>
    </row>
    <row r="3191" spans="1:22" ht="140.4" x14ac:dyDescent="0.3">
      <c r="A3191" t="s">
        <v>73</v>
      </c>
      <c r="B3191" t="s">
        <v>162</v>
      </c>
      <c r="C3191" t="s">
        <v>404</v>
      </c>
      <c r="D3191" t="s">
        <v>422</v>
      </c>
      <c r="E3191" t="s">
        <v>87</v>
      </c>
      <c r="F3191" t="s">
        <v>21</v>
      </c>
      <c r="G3191" t="s">
        <v>21</v>
      </c>
      <c r="H3191" t="s">
        <v>22</v>
      </c>
      <c r="I3191" t="s">
        <v>35</v>
      </c>
      <c r="J3191" t="s">
        <v>24</v>
      </c>
      <c r="K3191" t="s">
        <v>21</v>
      </c>
      <c r="L3191" t="s">
        <v>25</v>
      </c>
      <c r="M3191" t="s">
        <v>28</v>
      </c>
      <c r="N3191" t="s">
        <v>25</v>
      </c>
      <c r="O3191" t="s">
        <v>21</v>
      </c>
      <c r="P3191" t="s">
        <v>27</v>
      </c>
      <c r="Q3191" t="s">
        <v>28</v>
      </c>
      <c r="R3191" t="s">
        <v>29</v>
      </c>
      <c r="S3191" t="s">
        <v>21</v>
      </c>
      <c r="T3191" t="s">
        <v>21</v>
      </c>
      <c r="U3191" t="s">
        <v>42</v>
      </c>
      <c r="V3191" s="2" t="s">
        <v>34</v>
      </c>
    </row>
    <row r="3192" spans="1:22" ht="140.4" x14ac:dyDescent="0.3">
      <c r="A3192" t="s">
        <v>147</v>
      </c>
      <c r="B3192" t="s">
        <v>2870</v>
      </c>
      <c r="C3192" t="s">
        <v>3618</v>
      </c>
      <c r="D3192" t="s">
        <v>5186</v>
      </c>
      <c r="E3192" t="s">
        <v>147</v>
      </c>
      <c r="F3192" t="s">
        <v>21</v>
      </c>
      <c r="G3192" t="s">
        <v>21</v>
      </c>
      <c r="H3192" t="s">
        <v>22</v>
      </c>
      <c r="I3192" t="s">
        <v>23</v>
      </c>
      <c r="J3192" t="s">
        <v>24</v>
      </c>
      <c r="K3192" t="s">
        <v>25</v>
      </c>
      <c r="L3192" t="s">
        <v>25</v>
      </c>
      <c r="M3192" t="s">
        <v>38</v>
      </c>
      <c r="N3192" t="s">
        <v>25</v>
      </c>
      <c r="O3192" t="s">
        <v>21</v>
      </c>
      <c r="P3192" t="s">
        <v>27</v>
      </c>
      <c r="Q3192" t="s">
        <v>28</v>
      </c>
      <c r="R3192" t="s">
        <v>29</v>
      </c>
      <c r="S3192" t="s">
        <v>21</v>
      </c>
      <c r="T3192" t="s">
        <v>21</v>
      </c>
      <c r="U3192" t="s">
        <v>33</v>
      </c>
      <c r="V3192" s="2" t="s">
        <v>34</v>
      </c>
    </row>
    <row r="3193" spans="1:22" ht="140.4" x14ac:dyDescent="0.3">
      <c r="A3193" t="s">
        <v>119</v>
      </c>
      <c r="B3193" t="s">
        <v>890</v>
      </c>
      <c r="C3193" t="s">
        <v>891</v>
      </c>
      <c r="D3193" t="s">
        <v>3109</v>
      </c>
      <c r="E3193" t="s">
        <v>119</v>
      </c>
      <c r="F3193" t="s">
        <v>21</v>
      </c>
      <c r="G3193" t="s">
        <v>21</v>
      </c>
      <c r="H3193" t="s">
        <v>22</v>
      </c>
      <c r="I3193" t="s">
        <v>41</v>
      </c>
      <c r="J3193" t="s">
        <v>24</v>
      </c>
      <c r="K3193" t="s">
        <v>25</v>
      </c>
      <c r="L3193" t="s">
        <v>25</v>
      </c>
      <c r="M3193" t="s">
        <v>38</v>
      </c>
      <c r="N3193" t="s">
        <v>25</v>
      </c>
      <c r="O3193" t="s">
        <v>21</v>
      </c>
      <c r="P3193" t="s">
        <v>27</v>
      </c>
      <c r="Q3193" t="s">
        <v>28</v>
      </c>
      <c r="R3193" t="s">
        <v>29</v>
      </c>
      <c r="S3193" t="s">
        <v>21</v>
      </c>
      <c r="T3193" t="s">
        <v>21</v>
      </c>
      <c r="U3193" t="s">
        <v>30</v>
      </c>
      <c r="V3193" s="2" t="s">
        <v>34</v>
      </c>
    </row>
    <row r="3194" spans="1:22" ht="78" x14ac:dyDescent="0.3">
      <c r="A3194" t="s">
        <v>56</v>
      </c>
      <c r="B3194" t="s">
        <v>1602</v>
      </c>
      <c r="C3194" t="s">
        <v>1633</v>
      </c>
      <c r="D3194" t="s">
        <v>2318</v>
      </c>
      <c r="E3194" t="s">
        <v>67</v>
      </c>
      <c r="F3194" t="s">
        <v>21</v>
      </c>
      <c r="G3194" t="s">
        <v>21</v>
      </c>
      <c r="H3194" t="s">
        <v>54</v>
      </c>
      <c r="I3194" t="s">
        <v>35</v>
      </c>
      <c r="J3194" t="s">
        <v>24</v>
      </c>
      <c r="K3194" t="s">
        <v>25</v>
      </c>
      <c r="L3194" t="s">
        <v>25</v>
      </c>
      <c r="M3194" t="s">
        <v>26</v>
      </c>
      <c r="N3194" t="s">
        <v>25</v>
      </c>
      <c r="O3194" t="s">
        <v>21</v>
      </c>
      <c r="P3194" s="2" t="s">
        <v>123</v>
      </c>
      <c r="Q3194" t="s">
        <v>28</v>
      </c>
      <c r="R3194" t="s">
        <v>29</v>
      </c>
      <c r="S3194" t="s">
        <v>21</v>
      </c>
      <c r="T3194" t="s">
        <v>21</v>
      </c>
      <c r="U3194" t="s">
        <v>42</v>
      </c>
      <c r="V3194" s="2" t="s">
        <v>125</v>
      </c>
    </row>
    <row r="3195" spans="1:22" ht="140.4" x14ac:dyDescent="0.3">
      <c r="A3195" t="s">
        <v>104</v>
      </c>
      <c r="B3195" t="s">
        <v>890</v>
      </c>
      <c r="C3195" t="s">
        <v>1169</v>
      </c>
      <c r="D3195" t="s">
        <v>2591</v>
      </c>
      <c r="E3195" t="s">
        <v>104</v>
      </c>
      <c r="F3195" t="s">
        <v>21</v>
      </c>
      <c r="G3195" t="s">
        <v>21</v>
      </c>
      <c r="H3195" t="s">
        <v>22</v>
      </c>
      <c r="I3195" t="s">
        <v>23</v>
      </c>
      <c r="J3195" t="s">
        <v>24</v>
      </c>
      <c r="K3195" t="s">
        <v>25</v>
      </c>
      <c r="L3195" t="s">
        <v>25</v>
      </c>
      <c r="M3195" t="s">
        <v>26</v>
      </c>
      <c r="N3195" t="s">
        <v>25</v>
      </c>
      <c r="O3195" t="s">
        <v>21</v>
      </c>
      <c r="P3195" t="s">
        <v>27</v>
      </c>
      <c r="Q3195" t="s">
        <v>45</v>
      </c>
      <c r="R3195" t="s">
        <v>29</v>
      </c>
      <c r="S3195" t="s">
        <v>21</v>
      </c>
      <c r="T3195" t="s">
        <v>21</v>
      </c>
      <c r="U3195" t="s">
        <v>33</v>
      </c>
      <c r="V3195" s="2" t="s">
        <v>34</v>
      </c>
    </row>
    <row r="3196" spans="1:22" ht="140.4" x14ac:dyDescent="0.3">
      <c r="A3196" t="s">
        <v>83</v>
      </c>
      <c r="B3196" t="s">
        <v>3634</v>
      </c>
      <c r="C3196" t="s">
        <v>5002</v>
      </c>
      <c r="D3196" t="s">
        <v>5005</v>
      </c>
      <c r="E3196" t="s">
        <v>83</v>
      </c>
      <c r="F3196" t="s">
        <v>21</v>
      </c>
      <c r="G3196" t="s">
        <v>21</v>
      </c>
      <c r="H3196" t="s">
        <v>22</v>
      </c>
      <c r="I3196" t="s">
        <v>41</v>
      </c>
      <c r="J3196" t="s">
        <v>24</v>
      </c>
      <c r="K3196" t="s">
        <v>25</v>
      </c>
      <c r="L3196" t="s">
        <v>25</v>
      </c>
      <c r="M3196" t="s">
        <v>26</v>
      </c>
      <c r="N3196" t="s">
        <v>25</v>
      </c>
      <c r="O3196" t="s">
        <v>21</v>
      </c>
      <c r="P3196" t="s">
        <v>27</v>
      </c>
      <c r="Q3196" t="s">
        <v>45</v>
      </c>
      <c r="R3196" t="s">
        <v>29</v>
      </c>
      <c r="S3196" t="s">
        <v>21</v>
      </c>
      <c r="T3196" t="s">
        <v>21</v>
      </c>
      <c r="U3196" t="s">
        <v>33</v>
      </c>
      <c r="V3196" s="2" t="s">
        <v>34</v>
      </c>
    </row>
    <row r="3197" spans="1:22" ht="140.4" x14ac:dyDescent="0.3">
      <c r="A3197" t="s">
        <v>70</v>
      </c>
      <c r="B3197" t="s">
        <v>3366</v>
      </c>
      <c r="C3197" t="s">
        <v>4360</v>
      </c>
      <c r="D3197" t="s">
        <v>4395</v>
      </c>
      <c r="E3197" t="s">
        <v>70</v>
      </c>
      <c r="F3197" t="s">
        <v>21</v>
      </c>
      <c r="G3197" t="s">
        <v>21</v>
      </c>
      <c r="H3197" t="s">
        <v>22</v>
      </c>
      <c r="I3197" t="s">
        <v>35</v>
      </c>
      <c r="J3197" t="s">
        <v>24</v>
      </c>
      <c r="K3197" t="s">
        <v>25</v>
      </c>
      <c r="L3197" t="s">
        <v>25</v>
      </c>
      <c r="M3197" t="s">
        <v>47</v>
      </c>
      <c r="N3197" t="s">
        <v>25</v>
      </c>
      <c r="O3197" t="s">
        <v>21</v>
      </c>
      <c r="P3197" t="s">
        <v>27</v>
      </c>
      <c r="Q3197" t="s">
        <v>45</v>
      </c>
      <c r="R3197" t="s">
        <v>28</v>
      </c>
      <c r="S3197" t="s">
        <v>21</v>
      </c>
      <c r="T3197" t="s">
        <v>21</v>
      </c>
      <c r="U3197" t="s">
        <v>42</v>
      </c>
      <c r="V3197" s="2" t="s">
        <v>34</v>
      </c>
    </row>
    <row r="3198" spans="1:22" ht="156" x14ac:dyDescent="0.3">
      <c r="A3198" t="s">
        <v>61</v>
      </c>
      <c r="B3198" t="s">
        <v>847</v>
      </c>
      <c r="C3198" t="s">
        <v>1069</v>
      </c>
      <c r="D3198" t="s">
        <v>1209</v>
      </c>
      <c r="E3198" t="s">
        <v>113</v>
      </c>
      <c r="F3198" t="s">
        <v>21</v>
      </c>
      <c r="G3198" t="s">
        <v>21</v>
      </c>
      <c r="H3198" t="s">
        <v>22</v>
      </c>
      <c r="I3198" t="s">
        <v>35</v>
      </c>
      <c r="J3198" t="s">
        <v>24</v>
      </c>
      <c r="K3198" t="s">
        <v>25</v>
      </c>
      <c r="L3198" t="s">
        <v>25</v>
      </c>
      <c r="M3198" t="s">
        <v>26</v>
      </c>
      <c r="N3198" t="s">
        <v>21</v>
      </c>
      <c r="O3198" t="s">
        <v>21</v>
      </c>
      <c r="P3198" t="s">
        <v>27</v>
      </c>
      <c r="Q3198" t="s">
        <v>45</v>
      </c>
      <c r="R3198" t="s">
        <v>28</v>
      </c>
      <c r="S3198" t="s">
        <v>21</v>
      </c>
      <c r="T3198" t="s">
        <v>21</v>
      </c>
      <c r="U3198" t="s">
        <v>33</v>
      </c>
      <c r="V3198" s="2" t="s">
        <v>31</v>
      </c>
    </row>
    <row r="3199" spans="1:22" ht="156" x14ac:dyDescent="0.3">
      <c r="A3199" t="s">
        <v>61</v>
      </c>
      <c r="B3199" t="s">
        <v>847</v>
      </c>
      <c r="C3199" t="s">
        <v>922</v>
      </c>
      <c r="D3199" t="s">
        <v>1186</v>
      </c>
      <c r="E3199" t="s">
        <v>20</v>
      </c>
      <c r="F3199" t="s">
        <v>21</v>
      </c>
      <c r="G3199" t="s">
        <v>21</v>
      </c>
      <c r="H3199" t="s">
        <v>22</v>
      </c>
      <c r="I3199" t="s">
        <v>35</v>
      </c>
      <c r="J3199" t="s">
        <v>24</v>
      </c>
      <c r="K3199" t="s">
        <v>25</v>
      </c>
      <c r="L3199" t="s">
        <v>25</v>
      </c>
      <c r="M3199" t="s">
        <v>26</v>
      </c>
      <c r="N3199" t="s">
        <v>21</v>
      </c>
      <c r="O3199" t="s">
        <v>21</v>
      </c>
      <c r="P3199" t="s">
        <v>27</v>
      </c>
      <c r="Q3199" t="s">
        <v>45</v>
      </c>
      <c r="R3199" t="s">
        <v>29</v>
      </c>
      <c r="S3199" t="s">
        <v>21</v>
      </c>
      <c r="T3199" t="s">
        <v>25</v>
      </c>
      <c r="U3199" t="s">
        <v>75</v>
      </c>
      <c r="V3199" s="2" t="s">
        <v>31</v>
      </c>
    </row>
    <row r="3200" spans="1:22" ht="140.4" x14ac:dyDescent="0.3">
      <c r="A3200" t="s">
        <v>79</v>
      </c>
      <c r="B3200" t="s">
        <v>478</v>
      </c>
      <c r="C3200" t="s">
        <v>558</v>
      </c>
      <c r="D3200" t="s">
        <v>590</v>
      </c>
      <c r="E3200" t="s">
        <v>79</v>
      </c>
      <c r="F3200" t="s">
        <v>21</v>
      </c>
      <c r="G3200" t="s">
        <v>21</v>
      </c>
      <c r="H3200" t="s">
        <v>22</v>
      </c>
      <c r="I3200" t="s">
        <v>35</v>
      </c>
      <c r="J3200" t="s">
        <v>24</v>
      </c>
      <c r="K3200" t="s">
        <v>25</v>
      </c>
      <c r="L3200" t="s">
        <v>25</v>
      </c>
      <c r="M3200" t="s">
        <v>26</v>
      </c>
      <c r="N3200" t="s">
        <v>25</v>
      </c>
      <c r="O3200" t="s">
        <v>21</v>
      </c>
      <c r="P3200" t="s">
        <v>27</v>
      </c>
      <c r="Q3200" t="s">
        <v>28</v>
      </c>
      <c r="R3200" t="s">
        <v>29</v>
      </c>
      <c r="S3200" t="s">
        <v>21</v>
      </c>
      <c r="T3200" t="s">
        <v>21</v>
      </c>
      <c r="U3200" t="s">
        <v>30</v>
      </c>
      <c r="V3200" s="2" t="s">
        <v>34</v>
      </c>
    </row>
    <row r="3201" spans="1:22" ht="140.4" x14ac:dyDescent="0.3">
      <c r="A3201" t="s">
        <v>79</v>
      </c>
      <c r="B3201" t="s">
        <v>478</v>
      </c>
      <c r="C3201" t="s">
        <v>558</v>
      </c>
      <c r="D3201" t="s">
        <v>589</v>
      </c>
      <c r="E3201" t="s">
        <v>79</v>
      </c>
      <c r="F3201" t="s">
        <v>21</v>
      </c>
      <c r="G3201" t="s">
        <v>21</v>
      </c>
      <c r="H3201" t="s">
        <v>22</v>
      </c>
      <c r="I3201" t="s">
        <v>35</v>
      </c>
      <c r="J3201" t="s">
        <v>24</v>
      </c>
      <c r="K3201" t="s">
        <v>25</v>
      </c>
      <c r="L3201" t="s">
        <v>25</v>
      </c>
      <c r="M3201" t="s">
        <v>26</v>
      </c>
      <c r="N3201" t="s">
        <v>25</v>
      </c>
      <c r="O3201" t="s">
        <v>21</v>
      </c>
      <c r="P3201" t="s">
        <v>27</v>
      </c>
      <c r="Q3201" t="s">
        <v>45</v>
      </c>
      <c r="R3201" t="s">
        <v>29</v>
      </c>
      <c r="S3201" t="s">
        <v>21</v>
      </c>
      <c r="T3201" t="s">
        <v>21</v>
      </c>
      <c r="U3201" t="s">
        <v>30</v>
      </c>
      <c r="V3201" s="2" t="s">
        <v>34</v>
      </c>
    </row>
    <row r="3202" spans="1:22" ht="140.4" x14ac:dyDescent="0.3">
      <c r="A3202" t="s">
        <v>79</v>
      </c>
      <c r="B3202" t="s">
        <v>478</v>
      </c>
      <c r="C3202" t="s">
        <v>558</v>
      </c>
      <c r="D3202" t="s">
        <v>588</v>
      </c>
      <c r="E3202" t="s">
        <v>79</v>
      </c>
      <c r="F3202" t="s">
        <v>21</v>
      </c>
      <c r="G3202" t="s">
        <v>21</v>
      </c>
      <c r="H3202" t="s">
        <v>54</v>
      </c>
      <c r="I3202" t="s">
        <v>23</v>
      </c>
      <c r="J3202" t="s">
        <v>24</v>
      </c>
      <c r="K3202" t="s">
        <v>25</v>
      </c>
      <c r="L3202" t="s">
        <v>25</v>
      </c>
      <c r="M3202" t="s">
        <v>26</v>
      </c>
      <c r="N3202" t="s">
        <v>25</v>
      </c>
      <c r="O3202" t="s">
        <v>21</v>
      </c>
      <c r="P3202" t="s">
        <v>27</v>
      </c>
      <c r="Q3202" t="s">
        <v>45</v>
      </c>
      <c r="R3202" t="s">
        <v>29</v>
      </c>
      <c r="S3202" t="s">
        <v>21</v>
      </c>
      <c r="T3202" t="s">
        <v>21</v>
      </c>
      <c r="U3202" t="s">
        <v>30</v>
      </c>
      <c r="V3202" s="2" t="s">
        <v>34</v>
      </c>
    </row>
    <row r="3203" spans="1:22" x14ac:dyDescent="0.3">
      <c r="A3203" t="s">
        <v>52</v>
      </c>
      <c r="B3203" t="s">
        <v>637</v>
      </c>
      <c r="C3203" t="s">
        <v>640</v>
      </c>
      <c r="D3203" t="s">
        <v>903</v>
      </c>
      <c r="E3203" t="s">
        <v>62</v>
      </c>
      <c r="F3203" t="s">
        <v>21</v>
      </c>
      <c r="G3203" t="s">
        <v>21</v>
      </c>
      <c r="H3203" t="s">
        <v>22</v>
      </c>
      <c r="I3203" t="s">
        <v>35</v>
      </c>
      <c r="J3203" t="s">
        <v>47</v>
      </c>
      <c r="K3203" t="s">
        <v>21</v>
      </c>
      <c r="L3203" t="s">
        <v>21</v>
      </c>
      <c r="M3203" t="s">
        <v>47</v>
      </c>
      <c r="N3203" t="s">
        <v>21</v>
      </c>
      <c r="O3203" t="s">
        <v>21</v>
      </c>
      <c r="P3203" t="s">
        <v>27</v>
      </c>
      <c r="Q3203" t="s">
        <v>47</v>
      </c>
      <c r="R3203" t="s">
        <v>28</v>
      </c>
      <c r="S3203" t="s">
        <v>21</v>
      </c>
      <c r="T3203" t="s">
        <v>21</v>
      </c>
      <c r="U3203" t="s">
        <v>42</v>
      </c>
      <c r="V3203" t="s">
        <v>63</v>
      </c>
    </row>
    <row r="3204" spans="1:22" ht="62.4" x14ac:dyDescent="0.3">
      <c r="A3204" t="s">
        <v>61</v>
      </c>
      <c r="B3204" t="s">
        <v>847</v>
      </c>
      <c r="C3204" t="s">
        <v>919</v>
      </c>
      <c r="D3204" t="s">
        <v>1238</v>
      </c>
      <c r="E3204" t="s">
        <v>61</v>
      </c>
      <c r="F3204" t="s">
        <v>21</v>
      </c>
      <c r="G3204" t="s">
        <v>21</v>
      </c>
      <c r="H3204" t="s">
        <v>50</v>
      </c>
      <c r="I3204" t="s">
        <v>23</v>
      </c>
      <c r="J3204" t="s">
        <v>47</v>
      </c>
      <c r="K3204" t="s">
        <v>21</v>
      </c>
      <c r="L3204" t="s">
        <v>21</v>
      </c>
      <c r="M3204" t="s">
        <v>47</v>
      </c>
      <c r="N3204" t="s">
        <v>21</v>
      </c>
      <c r="O3204" t="s">
        <v>21</v>
      </c>
      <c r="P3204" t="s">
        <v>27</v>
      </c>
      <c r="Q3204" t="s">
        <v>45</v>
      </c>
      <c r="R3204" t="s">
        <v>45</v>
      </c>
      <c r="S3204" t="s">
        <v>21</v>
      </c>
      <c r="T3204" t="s">
        <v>25</v>
      </c>
      <c r="U3204" t="s">
        <v>75</v>
      </c>
      <c r="V3204" s="2" t="s">
        <v>48</v>
      </c>
    </row>
    <row r="3205" spans="1:22" ht="140.4" x14ac:dyDescent="0.3">
      <c r="A3205" t="s">
        <v>137</v>
      </c>
      <c r="B3205" t="s">
        <v>932</v>
      </c>
      <c r="C3205" t="s">
        <v>3416</v>
      </c>
      <c r="D3205" t="s">
        <v>4709</v>
      </c>
      <c r="E3205" t="s">
        <v>137</v>
      </c>
      <c r="F3205" t="s">
        <v>21</v>
      </c>
      <c r="G3205" t="s">
        <v>21</v>
      </c>
      <c r="H3205" t="s">
        <v>22</v>
      </c>
      <c r="I3205" t="s">
        <v>23</v>
      </c>
      <c r="J3205" t="s">
        <v>24</v>
      </c>
      <c r="K3205" t="s">
        <v>25</v>
      </c>
      <c r="L3205" t="s">
        <v>25</v>
      </c>
      <c r="M3205" t="s">
        <v>26</v>
      </c>
      <c r="N3205" t="s">
        <v>25</v>
      </c>
      <c r="O3205" t="s">
        <v>21</v>
      </c>
      <c r="P3205" t="s">
        <v>80</v>
      </c>
      <c r="Q3205" t="s">
        <v>45</v>
      </c>
      <c r="R3205" t="s">
        <v>29</v>
      </c>
      <c r="S3205" t="s">
        <v>21</v>
      </c>
      <c r="T3205" t="s">
        <v>21</v>
      </c>
      <c r="U3205" t="s">
        <v>33</v>
      </c>
      <c r="V3205" s="2" t="s">
        <v>34</v>
      </c>
    </row>
    <row r="3206" spans="1:22" ht="140.4" x14ac:dyDescent="0.3">
      <c r="A3206" t="s">
        <v>64</v>
      </c>
      <c r="B3206" t="s">
        <v>162</v>
      </c>
      <c r="C3206" t="s">
        <v>513</v>
      </c>
      <c r="D3206" t="s">
        <v>3193</v>
      </c>
      <c r="E3206" t="s">
        <v>64</v>
      </c>
      <c r="F3206" t="s">
        <v>21</v>
      </c>
      <c r="G3206" t="s">
        <v>21</v>
      </c>
      <c r="H3206" t="s">
        <v>22</v>
      </c>
      <c r="I3206" t="s">
        <v>35</v>
      </c>
      <c r="J3206" t="s">
        <v>24</v>
      </c>
      <c r="K3206" t="s">
        <v>25</v>
      </c>
      <c r="L3206" t="s">
        <v>25</v>
      </c>
      <c r="M3206" t="s">
        <v>26</v>
      </c>
      <c r="N3206" t="s">
        <v>25</v>
      </c>
      <c r="O3206" t="s">
        <v>21</v>
      </c>
      <c r="P3206" t="s">
        <v>27</v>
      </c>
      <c r="Q3206" t="s">
        <v>45</v>
      </c>
      <c r="R3206" t="s">
        <v>28</v>
      </c>
      <c r="S3206" t="s">
        <v>21</v>
      </c>
      <c r="T3206" t="s">
        <v>21</v>
      </c>
      <c r="U3206" t="s">
        <v>33</v>
      </c>
      <c r="V3206" s="2" t="s">
        <v>34</v>
      </c>
    </row>
    <row r="3207" spans="1:22" ht="156" x14ac:dyDescent="0.3">
      <c r="A3207" t="s">
        <v>61</v>
      </c>
      <c r="B3207" t="s">
        <v>847</v>
      </c>
      <c r="C3207" t="s">
        <v>1084</v>
      </c>
      <c r="D3207" t="s">
        <v>1094</v>
      </c>
      <c r="E3207" t="s">
        <v>69</v>
      </c>
      <c r="F3207" t="s">
        <v>21</v>
      </c>
      <c r="G3207" t="s">
        <v>21</v>
      </c>
      <c r="H3207" t="s">
        <v>22</v>
      </c>
      <c r="I3207" t="s">
        <v>41</v>
      </c>
      <c r="J3207" t="s">
        <v>24</v>
      </c>
      <c r="K3207" t="s">
        <v>25</v>
      </c>
      <c r="L3207" t="s">
        <v>25</v>
      </c>
      <c r="M3207" t="s">
        <v>38</v>
      </c>
      <c r="N3207" t="s">
        <v>25</v>
      </c>
      <c r="O3207" t="s">
        <v>21</v>
      </c>
      <c r="P3207" t="s">
        <v>27</v>
      </c>
      <c r="Q3207" t="s">
        <v>45</v>
      </c>
      <c r="R3207" t="s">
        <v>28</v>
      </c>
      <c r="S3207" t="s">
        <v>21</v>
      </c>
      <c r="T3207" t="s">
        <v>21</v>
      </c>
      <c r="U3207" t="s">
        <v>75</v>
      </c>
      <c r="V3207" s="2" t="s">
        <v>31</v>
      </c>
    </row>
    <row r="3208" spans="1:22" ht="124.8" x14ac:dyDescent="0.3">
      <c r="A3208" t="s">
        <v>136</v>
      </c>
      <c r="B3208" t="s">
        <v>519</v>
      </c>
      <c r="C3208" t="s">
        <v>520</v>
      </c>
      <c r="D3208" t="s">
        <v>4816</v>
      </c>
      <c r="E3208" t="s">
        <v>136</v>
      </c>
      <c r="F3208" t="s">
        <v>21</v>
      </c>
      <c r="G3208" t="s">
        <v>21</v>
      </c>
      <c r="H3208" t="s">
        <v>22</v>
      </c>
      <c r="I3208" t="s">
        <v>35</v>
      </c>
      <c r="J3208" t="s">
        <v>24</v>
      </c>
      <c r="K3208" t="s">
        <v>25</v>
      </c>
      <c r="L3208" t="s">
        <v>21</v>
      </c>
      <c r="M3208" t="s">
        <v>47</v>
      </c>
      <c r="N3208" t="s">
        <v>21</v>
      </c>
      <c r="O3208" t="s">
        <v>21</v>
      </c>
      <c r="P3208" t="s">
        <v>60</v>
      </c>
      <c r="Q3208" t="s">
        <v>45</v>
      </c>
      <c r="R3208" t="s">
        <v>28</v>
      </c>
      <c r="S3208" t="s">
        <v>21</v>
      </c>
      <c r="T3208" t="s">
        <v>25</v>
      </c>
      <c r="U3208" t="s">
        <v>33</v>
      </c>
      <c r="V3208" s="2" t="s">
        <v>126</v>
      </c>
    </row>
    <row r="3209" spans="1:22" ht="140.4" x14ac:dyDescent="0.3">
      <c r="A3209" t="s">
        <v>43</v>
      </c>
      <c r="B3209" t="s">
        <v>1602</v>
      </c>
      <c r="C3209" t="s">
        <v>3703</v>
      </c>
      <c r="D3209" t="s">
        <v>3849</v>
      </c>
      <c r="E3209" t="s">
        <v>43</v>
      </c>
      <c r="F3209" t="s">
        <v>21</v>
      </c>
      <c r="G3209" t="s">
        <v>21</v>
      </c>
      <c r="H3209" t="s">
        <v>22</v>
      </c>
      <c r="I3209" t="s">
        <v>41</v>
      </c>
      <c r="J3209" t="s">
        <v>24</v>
      </c>
      <c r="K3209" t="s">
        <v>25</v>
      </c>
      <c r="L3209" t="s">
        <v>25</v>
      </c>
      <c r="M3209" t="s">
        <v>38</v>
      </c>
      <c r="N3209" t="s">
        <v>25</v>
      </c>
      <c r="O3209" t="s">
        <v>21</v>
      </c>
      <c r="P3209" t="s">
        <v>27</v>
      </c>
      <c r="Q3209" t="s">
        <v>29</v>
      </c>
      <c r="R3209" t="s">
        <v>29</v>
      </c>
      <c r="S3209" t="s">
        <v>21</v>
      </c>
      <c r="T3209" t="s">
        <v>21</v>
      </c>
      <c r="U3209" t="s">
        <v>30</v>
      </c>
      <c r="V3209" s="2" t="s">
        <v>34</v>
      </c>
    </row>
    <row r="3210" spans="1:22" ht="140.4" x14ac:dyDescent="0.3">
      <c r="A3210" t="s">
        <v>49</v>
      </c>
      <c r="B3210" t="s">
        <v>1190</v>
      </c>
      <c r="C3210" t="s">
        <v>1195</v>
      </c>
      <c r="D3210" t="s">
        <v>1530</v>
      </c>
      <c r="E3210" t="s">
        <v>49</v>
      </c>
      <c r="F3210" t="s">
        <v>21</v>
      </c>
      <c r="G3210" t="s">
        <v>21</v>
      </c>
      <c r="H3210" t="s">
        <v>54</v>
      </c>
      <c r="I3210" t="s">
        <v>41</v>
      </c>
      <c r="J3210" t="s">
        <v>24</v>
      </c>
      <c r="K3210" t="s">
        <v>25</v>
      </c>
      <c r="L3210" t="s">
        <v>25</v>
      </c>
      <c r="M3210" t="s">
        <v>38</v>
      </c>
      <c r="N3210" t="s">
        <v>25</v>
      </c>
      <c r="O3210" t="s">
        <v>21</v>
      </c>
      <c r="P3210" t="s">
        <v>27</v>
      </c>
      <c r="Q3210" t="s">
        <v>28</v>
      </c>
      <c r="R3210" t="s">
        <v>29</v>
      </c>
      <c r="S3210" t="s">
        <v>21</v>
      </c>
      <c r="T3210" t="s">
        <v>21</v>
      </c>
      <c r="U3210" t="s">
        <v>30</v>
      </c>
      <c r="V3210" s="2" t="s">
        <v>34</v>
      </c>
    </row>
    <row r="3211" spans="1:22" ht="140.4" x14ac:dyDescent="0.3">
      <c r="A3211" t="s">
        <v>49</v>
      </c>
      <c r="B3211" t="s">
        <v>1190</v>
      </c>
      <c r="C3211" t="s">
        <v>1195</v>
      </c>
      <c r="D3211" t="s">
        <v>1529</v>
      </c>
      <c r="E3211" t="s">
        <v>49</v>
      </c>
      <c r="F3211" t="s">
        <v>21</v>
      </c>
      <c r="G3211" t="s">
        <v>21</v>
      </c>
      <c r="H3211" t="s">
        <v>54</v>
      </c>
      <c r="I3211" t="s">
        <v>41</v>
      </c>
      <c r="J3211" t="s">
        <v>24</v>
      </c>
      <c r="K3211" t="s">
        <v>25</v>
      </c>
      <c r="L3211" t="s">
        <v>25</v>
      </c>
      <c r="M3211" t="s">
        <v>38</v>
      </c>
      <c r="N3211" t="s">
        <v>25</v>
      </c>
      <c r="O3211" t="s">
        <v>21</v>
      </c>
      <c r="P3211" t="s">
        <v>27</v>
      </c>
      <c r="Q3211" t="s">
        <v>28</v>
      </c>
      <c r="R3211" t="s">
        <v>29</v>
      </c>
      <c r="S3211" t="s">
        <v>21</v>
      </c>
      <c r="T3211" t="s">
        <v>21</v>
      </c>
      <c r="U3211" t="s">
        <v>30</v>
      </c>
      <c r="V3211" s="2" t="s">
        <v>34</v>
      </c>
    </row>
    <row r="3212" spans="1:22" ht="140.4" x14ac:dyDescent="0.3">
      <c r="A3212" t="s">
        <v>85</v>
      </c>
      <c r="B3212" t="s">
        <v>475</v>
      </c>
      <c r="C3212" t="s">
        <v>4505</v>
      </c>
      <c r="D3212" t="s">
        <v>4513</v>
      </c>
      <c r="E3212" t="s">
        <v>147</v>
      </c>
      <c r="F3212" t="s">
        <v>21</v>
      </c>
      <c r="G3212" t="s">
        <v>21</v>
      </c>
      <c r="H3212" t="s">
        <v>22</v>
      </c>
      <c r="I3212" t="s">
        <v>35</v>
      </c>
      <c r="J3212" t="s">
        <v>24</v>
      </c>
      <c r="K3212" t="s">
        <v>25</v>
      </c>
      <c r="L3212" t="s">
        <v>25</v>
      </c>
      <c r="M3212" t="s">
        <v>28</v>
      </c>
      <c r="N3212" t="s">
        <v>25</v>
      </c>
      <c r="O3212" t="s">
        <v>21</v>
      </c>
      <c r="P3212" t="s">
        <v>27</v>
      </c>
      <c r="Q3212" t="s">
        <v>45</v>
      </c>
      <c r="R3212" t="s">
        <v>28</v>
      </c>
      <c r="S3212" t="s">
        <v>21</v>
      </c>
      <c r="T3212" t="s">
        <v>21</v>
      </c>
      <c r="U3212" t="s">
        <v>30</v>
      </c>
      <c r="V3212" s="2" t="s">
        <v>34</v>
      </c>
    </row>
    <row r="3213" spans="1:22" x14ac:dyDescent="0.3">
      <c r="A3213" t="s">
        <v>74</v>
      </c>
      <c r="B3213" t="s">
        <v>174</v>
      </c>
      <c r="C3213" t="s">
        <v>886</v>
      </c>
      <c r="D3213" t="s">
        <v>4042</v>
      </c>
      <c r="E3213" t="s">
        <v>74</v>
      </c>
      <c r="F3213" t="s">
        <v>25</v>
      </c>
      <c r="G3213" t="s">
        <v>21</v>
      </c>
    </row>
    <row r="3214" spans="1:22" ht="156" x14ac:dyDescent="0.3">
      <c r="A3214" t="s">
        <v>71</v>
      </c>
      <c r="B3214" t="s">
        <v>2427</v>
      </c>
      <c r="C3214" t="s">
        <v>2757</v>
      </c>
      <c r="D3214" t="s">
        <v>2768</v>
      </c>
      <c r="E3214" t="s">
        <v>71</v>
      </c>
      <c r="F3214" t="s">
        <v>21</v>
      </c>
      <c r="G3214" t="s">
        <v>21</v>
      </c>
      <c r="H3214" t="s">
        <v>50</v>
      </c>
      <c r="I3214" t="s">
        <v>23</v>
      </c>
      <c r="J3214" t="s">
        <v>24</v>
      </c>
      <c r="K3214" t="s">
        <v>25</v>
      </c>
      <c r="L3214" t="s">
        <v>25</v>
      </c>
      <c r="M3214" t="s">
        <v>26</v>
      </c>
      <c r="N3214" t="s">
        <v>25</v>
      </c>
      <c r="O3214" t="s">
        <v>21</v>
      </c>
      <c r="P3214" t="s">
        <v>27</v>
      </c>
      <c r="Q3214" t="s">
        <v>29</v>
      </c>
      <c r="R3214" t="s">
        <v>29</v>
      </c>
      <c r="S3214" t="s">
        <v>21</v>
      </c>
      <c r="T3214" t="s">
        <v>21</v>
      </c>
      <c r="U3214" t="s">
        <v>33</v>
      </c>
      <c r="V3214" s="2" t="s">
        <v>31</v>
      </c>
    </row>
    <row r="3215" spans="1:22" ht="109.2" x14ac:dyDescent="0.3">
      <c r="A3215" t="s">
        <v>39</v>
      </c>
      <c r="B3215" t="s">
        <v>284</v>
      </c>
      <c r="C3215" t="s">
        <v>472</v>
      </c>
      <c r="D3215" t="s">
        <v>804</v>
      </c>
      <c r="E3215" t="s">
        <v>39</v>
      </c>
      <c r="F3215" t="s">
        <v>21</v>
      </c>
      <c r="G3215" t="s">
        <v>21</v>
      </c>
      <c r="H3215" t="s">
        <v>22</v>
      </c>
      <c r="I3215" t="s">
        <v>35</v>
      </c>
      <c r="J3215" t="s">
        <v>24</v>
      </c>
      <c r="K3215" t="s">
        <v>21</v>
      </c>
      <c r="L3215" t="s">
        <v>25</v>
      </c>
      <c r="M3215" t="s">
        <v>28</v>
      </c>
      <c r="N3215" t="s">
        <v>25</v>
      </c>
      <c r="O3215" t="s">
        <v>21</v>
      </c>
      <c r="P3215" t="s">
        <v>60</v>
      </c>
      <c r="Q3215" t="s">
        <v>45</v>
      </c>
      <c r="R3215" t="s">
        <v>28</v>
      </c>
      <c r="S3215" t="s">
        <v>21</v>
      </c>
      <c r="T3215" t="s">
        <v>21</v>
      </c>
      <c r="U3215" t="s">
        <v>33</v>
      </c>
      <c r="V3215" s="2" t="s">
        <v>66</v>
      </c>
    </row>
    <row r="3216" spans="1:22" ht="156" x14ac:dyDescent="0.3">
      <c r="A3216" t="s">
        <v>74</v>
      </c>
      <c r="B3216" t="s">
        <v>174</v>
      </c>
      <c r="C3216" t="s">
        <v>2144</v>
      </c>
      <c r="D3216" t="s">
        <v>4156</v>
      </c>
      <c r="E3216" t="s">
        <v>74</v>
      </c>
      <c r="F3216" t="s">
        <v>21</v>
      </c>
      <c r="G3216" t="s">
        <v>21</v>
      </c>
      <c r="H3216" t="s">
        <v>22</v>
      </c>
      <c r="I3216" t="s">
        <v>23</v>
      </c>
      <c r="J3216" t="s">
        <v>24</v>
      </c>
      <c r="K3216" t="s">
        <v>25</v>
      </c>
      <c r="L3216" t="s">
        <v>25</v>
      </c>
      <c r="M3216" t="s">
        <v>38</v>
      </c>
      <c r="N3216" t="s">
        <v>25</v>
      </c>
      <c r="O3216" t="s">
        <v>21</v>
      </c>
      <c r="P3216" t="s">
        <v>60</v>
      </c>
      <c r="Q3216" t="s">
        <v>47</v>
      </c>
      <c r="R3216" t="s">
        <v>29</v>
      </c>
      <c r="S3216" t="s">
        <v>21</v>
      </c>
      <c r="T3216" t="s">
        <v>21</v>
      </c>
      <c r="U3216" t="s">
        <v>33</v>
      </c>
      <c r="V3216" s="2" t="s">
        <v>31</v>
      </c>
    </row>
    <row r="3217" spans="1:22" ht="62.4" x14ac:dyDescent="0.3">
      <c r="A3217" t="s">
        <v>102</v>
      </c>
      <c r="B3217" t="s">
        <v>1602</v>
      </c>
      <c r="C3217" t="s">
        <v>3703</v>
      </c>
      <c r="D3217" t="s">
        <v>3823</v>
      </c>
      <c r="E3217" t="s">
        <v>102</v>
      </c>
      <c r="F3217" t="s">
        <v>21</v>
      </c>
      <c r="G3217" t="s">
        <v>21</v>
      </c>
      <c r="H3217" t="s">
        <v>50</v>
      </c>
      <c r="I3217" t="s">
        <v>41</v>
      </c>
      <c r="J3217" t="s">
        <v>24</v>
      </c>
      <c r="K3217" t="s">
        <v>21</v>
      </c>
      <c r="L3217" t="s">
        <v>25</v>
      </c>
      <c r="M3217" t="s">
        <v>38</v>
      </c>
      <c r="N3217" t="s">
        <v>25</v>
      </c>
      <c r="O3217" t="s">
        <v>21</v>
      </c>
      <c r="P3217" t="s">
        <v>27</v>
      </c>
      <c r="Q3217" t="s">
        <v>29</v>
      </c>
      <c r="R3217" t="s">
        <v>29</v>
      </c>
      <c r="S3217" t="s">
        <v>21</v>
      </c>
      <c r="T3217" t="s">
        <v>21</v>
      </c>
      <c r="U3217" t="s">
        <v>33</v>
      </c>
      <c r="V3217" s="2" t="s">
        <v>106</v>
      </c>
    </row>
    <row r="3218" spans="1:22" ht="140.4" x14ac:dyDescent="0.3">
      <c r="A3218" t="s">
        <v>61</v>
      </c>
      <c r="B3218" t="s">
        <v>1056</v>
      </c>
      <c r="C3218" t="s">
        <v>1059</v>
      </c>
      <c r="D3218" t="s">
        <v>1061</v>
      </c>
      <c r="E3218" t="s">
        <v>61</v>
      </c>
      <c r="F3218" t="s">
        <v>21</v>
      </c>
      <c r="G3218" t="s">
        <v>21</v>
      </c>
      <c r="H3218" t="s">
        <v>22</v>
      </c>
      <c r="I3218" t="s">
        <v>35</v>
      </c>
      <c r="J3218" t="s">
        <v>24</v>
      </c>
      <c r="K3218" t="s">
        <v>25</v>
      </c>
      <c r="L3218" t="s">
        <v>25</v>
      </c>
      <c r="M3218" t="s">
        <v>38</v>
      </c>
      <c r="N3218" t="s">
        <v>25</v>
      </c>
      <c r="O3218" t="s">
        <v>21</v>
      </c>
      <c r="P3218" t="s">
        <v>27</v>
      </c>
      <c r="Q3218" t="s">
        <v>45</v>
      </c>
      <c r="R3218" t="s">
        <v>28</v>
      </c>
      <c r="S3218" t="s">
        <v>21</v>
      </c>
      <c r="T3218" t="s">
        <v>21</v>
      </c>
      <c r="U3218" t="s">
        <v>33</v>
      </c>
      <c r="V3218" s="2" t="s">
        <v>34</v>
      </c>
    </row>
    <row r="3219" spans="1:22" ht="156" x14ac:dyDescent="0.3">
      <c r="A3219" t="s">
        <v>58</v>
      </c>
      <c r="B3219" t="s">
        <v>311</v>
      </c>
      <c r="C3219" t="s">
        <v>312</v>
      </c>
      <c r="D3219" t="s">
        <v>3045</v>
      </c>
      <c r="E3219" t="s">
        <v>58</v>
      </c>
      <c r="F3219" t="s">
        <v>21</v>
      </c>
      <c r="G3219" t="s">
        <v>21</v>
      </c>
      <c r="H3219" t="s">
        <v>50</v>
      </c>
      <c r="I3219" t="s">
        <v>35</v>
      </c>
      <c r="J3219" t="s">
        <v>24</v>
      </c>
      <c r="K3219" t="s">
        <v>21</v>
      </c>
      <c r="L3219" t="s">
        <v>25</v>
      </c>
      <c r="M3219" t="s">
        <v>26</v>
      </c>
      <c r="N3219" t="s">
        <v>25</v>
      </c>
      <c r="O3219" t="s">
        <v>21</v>
      </c>
      <c r="P3219" t="s">
        <v>27</v>
      </c>
      <c r="Q3219" t="s">
        <v>45</v>
      </c>
      <c r="R3219" t="s">
        <v>45</v>
      </c>
      <c r="S3219" t="s">
        <v>21</v>
      </c>
      <c r="T3219" t="s">
        <v>21</v>
      </c>
      <c r="U3219" t="s">
        <v>33</v>
      </c>
      <c r="V3219" s="2" t="s">
        <v>31</v>
      </c>
    </row>
    <row r="3220" spans="1:22" ht="156" x14ac:dyDescent="0.3">
      <c r="A3220" t="s">
        <v>74</v>
      </c>
      <c r="B3220" t="s">
        <v>1056</v>
      </c>
      <c r="C3220" t="s">
        <v>1943</v>
      </c>
      <c r="D3220" t="s">
        <v>4149</v>
      </c>
      <c r="E3220" t="s">
        <v>74</v>
      </c>
      <c r="F3220" t="s">
        <v>21</v>
      </c>
      <c r="G3220" t="s">
        <v>21</v>
      </c>
      <c r="H3220" t="s">
        <v>22</v>
      </c>
      <c r="I3220" t="s">
        <v>23</v>
      </c>
      <c r="J3220" t="s">
        <v>24</v>
      </c>
      <c r="K3220" t="s">
        <v>25</v>
      </c>
      <c r="L3220" t="s">
        <v>25</v>
      </c>
      <c r="M3220" t="s">
        <v>28</v>
      </c>
      <c r="N3220" t="s">
        <v>21</v>
      </c>
      <c r="O3220" t="s">
        <v>21</v>
      </c>
      <c r="P3220" t="s">
        <v>27</v>
      </c>
      <c r="Q3220" t="s">
        <v>45</v>
      </c>
      <c r="R3220" t="s">
        <v>28</v>
      </c>
      <c r="S3220" t="s">
        <v>21</v>
      </c>
      <c r="T3220" t="s">
        <v>21</v>
      </c>
      <c r="U3220" t="s">
        <v>33</v>
      </c>
      <c r="V3220" s="2" t="s">
        <v>31</v>
      </c>
    </row>
    <row r="3221" spans="1:22" ht="140.4" x14ac:dyDescent="0.3">
      <c r="A3221" t="s">
        <v>104</v>
      </c>
      <c r="B3221" t="s">
        <v>890</v>
      </c>
      <c r="C3221" t="s">
        <v>1169</v>
      </c>
      <c r="D3221" t="s">
        <v>2567</v>
      </c>
      <c r="E3221" t="s">
        <v>104</v>
      </c>
      <c r="F3221" t="s">
        <v>21</v>
      </c>
      <c r="G3221" t="s">
        <v>21</v>
      </c>
      <c r="H3221" t="s">
        <v>22</v>
      </c>
      <c r="I3221" t="s">
        <v>35</v>
      </c>
      <c r="J3221" t="s">
        <v>24</v>
      </c>
      <c r="K3221" t="s">
        <v>21</v>
      </c>
      <c r="L3221" t="s">
        <v>25</v>
      </c>
      <c r="M3221" t="s">
        <v>28</v>
      </c>
      <c r="N3221" t="s">
        <v>25</v>
      </c>
      <c r="O3221" t="s">
        <v>21</v>
      </c>
      <c r="P3221" t="s">
        <v>27</v>
      </c>
      <c r="Q3221" t="s">
        <v>45</v>
      </c>
      <c r="R3221" t="s">
        <v>29</v>
      </c>
      <c r="S3221" t="s">
        <v>21</v>
      </c>
      <c r="T3221" t="s">
        <v>21</v>
      </c>
      <c r="U3221" t="s">
        <v>33</v>
      </c>
      <c r="V3221" s="2" t="s">
        <v>34</v>
      </c>
    </row>
    <row r="3222" spans="1:22" ht="140.4" x14ac:dyDescent="0.3">
      <c r="A3222" t="s">
        <v>73</v>
      </c>
      <c r="B3222" t="s">
        <v>162</v>
      </c>
      <c r="C3222" t="s">
        <v>404</v>
      </c>
      <c r="D3222" t="s">
        <v>421</v>
      </c>
      <c r="E3222" t="s">
        <v>87</v>
      </c>
      <c r="F3222" t="s">
        <v>21</v>
      </c>
      <c r="G3222" t="s">
        <v>21</v>
      </c>
      <c r="H3222" t="s">
        <v>22</v>
      </c>
      <c r="I3222" t="s">
        <v>35</v>
      </c>
      <c r="J3222" t="s">
        <v>24</v>
      </c>
      <c r="K3222" t="s">
        <v>21</v>
      </c>
      <c r="L3222" t="s">
        <v>25</v>
      </c>
      <c r="M3222" t="s">
        <v>28</v>
      </c>
      <c r="N3222" t="s">
        <v>25</v>
      </c>
      <c r="O3222" t="s">
        <v>21</v>
      </c>
      <c r="P3222" t="s">
        <v>27</v>
      </c>
      <c r="Q3222" t="s">
        <v>45</v>
      </c>
      <c r="R3222" t="s">
        <v>29</v>
      </c>
      <c r="S3222" t="s">
        <v>21</v>
      </c>
      <c r="T3222" t="s">
        <v>21</v>
      </c>
      <c r="U3222" t="s">
        <v>42</v>
      </c>
      <c r="V3222" s="2" t="s">
        <v>34</v>
      </c>
    </row>
    <row r="3223" spans="1:22" x14ac:dyDescent="0.3">
      <c r="A3223" t="s">
        <v>86</v>
      </c>
      <c r="B3223" t="s">
        <v>475</v>
      </c>
      <c r="C3223" t="s">
        <v>4266</v>
      </c>
      <c r="D3223" t="s">
        <v>5254</v>
      </c>
      <c r="E3223" t="s">
        <v>86</v>
      </c>
      <c r="F3223" t="s">
        <v>21</v>
      </c>
      <c r="G3223" t="s">
        <v>25</v>
      </c>
    </row>
    <row r="3224" spans="1:22" ht="140.4" x14ac:dyDescent="0.3">
      <c r="A3224" t="s">
        <v>43</v>
      </c>
      <c r="B3224" t="s">
        <v>1602</v>
      </c>
      <c r="C3224" t="s">
        <v>3703</v>
      </c>
      <c r="D3224" t="s">
        <v>3850</v>
      </c>
      <c r="E3224" t="s">
        <v>43</v>
      </c>
      <c r="F3224" t="s">
        <v>21</v>
      </c>
      <c r="G3224" t="s">
        <v>21</v>
      </c>
      <c r="H3224" t="s">
        <v>54</v>
      </c>
      <c r="I3224" t="s">
        <v>35</v>
      </c>
      <c r="J3224" t="s">
        <v>24</v>
      </c>
      <c r="K3224" t="s">
        <v>25</v>
      </c>
      <c r="L3224" t="s">
        <v>25</v>
      </c>
      <c r="M3224" t="s">
        <v>26</v>
      </c>
      <c r="N3224" t="s">
        <v>25</v>
      </c>
      <c r="O3224" t="s">
        <v>21</v>
      </c>
      <c r="P3224" t="s">
        <v>27</v>
      </c>
      <c r="Q3224" t="s">
        <v>45</v>
      </c>
      <c r="R3224" t="s">
        <v>29</v>
      </c>
      <c r="S3224" t="s">
        <v>21</v>
      </c>
      <c r="T3224" t="s">
        <v>21</v>
      </c>
      <c r="U3224" t="s">
        <v>42</v>
      </c>
      <c r="V3224" s="2" t="s">
        <v>34</v>
      </c>
    </row>
    <row r="3225" spans="1:22" ht="109.2" x14ac:dyDescent="0.3">
      <c r="A3225" t="s">
        <v>62</v>
      </c>
      <c r="B3225" t="s">
        <v>1683</v>
      </c>
      <c r="C3225" t="s">
        <v>1684</v>
      </c>
      <c r="D3225" t="s">
        <v>1690</v>
      </c>
      <c r="E3225" t="s">
        <v>56</v>
      </c>
      <c r="F3225" t="s">
        <v>21</v>
      </c>
      <c r="G3225" t="s">
        <v>21</v>
      </c>
      <c r="H3225" t="s">
        <v>54</v>
      </c>
      <c r="I3225" t="s">
        <v>35</v>
      </c>
      <c r="J3225" t="s">
        <v>47</v>
      </c>
      <c r="K3225" t="s">
        <v>21</v>
      </c>
      <c r="L3225" t="s">
        <v>21</v>
      </c>
      <c r="M3225" t="s">
        <v>47</v>
      </c>
      <c r="N3225" t="s">
        <v>21</v>
      </c>
      <c r="O3225" t="s">
        <v>21</v>
      </c>
      <c r="P3225" t="s">
        <v>27</v>
      </c>
      <c r="Q3225" t="s">
        <v>45</v>
      </c>
      <c r="R3225" t="s">
        <v>29</v>
      </c>
      <c r="S3225" t="s">
        <v>21</v>
      </c>
      <c r="T3225" t="s">
        <v>25</v>
      </c>
      <c r="U3225" t="s">
        <v>33</v>
      </c>
      <c r="V3225" s="2" t="s">
        <v>46</v>
      </c>
    </row>
    <row r="3226" spans="1:22" ht="140.4" x14ac:dyDescent="0.3">
      <c r="A3226" t="s">
        <v>135</v>
      </c>
      <c r="B3226" t="s">
        <v>478</v>
      </c>
      <c r="C3226" t="s">
        <v>4863</v>
      </c>
      <c r="D3226" t="s">
        <v>4864</v>
      </c>
      <c r="E3226" t="s">
        <v>135</v>
      </c>
      <c r="F3226" t="s">
        <v>21</v>
      </c>
      <c r="G3226" t="s">
        <v>21</v>
      </c>
      <c r="H3226" t="s">
        <v>22</v>
      </c>
      <c r="I3226" t="s">
        <v>41</v>
      </c>
      <c r="J3226" t="s">
        <v>24</v>
      </c>
      <c r="K3226" t="s">
        <v>25</v>
      </c>
      <c r="L3226" t="s">
        <v>25</v>
      </c>
      <c r="M3226" t="s">
        <v>38</v>
      </c>
      <c r="N3226" t="s">
        <v>25</v>
      </c>
      <c r="O3226" t="s">
        <v>21</v>
      </c>
      <c r="P3226" t="s">
        <v>27</v>
      </c>
      <c r="Q3226" t="s">
        <v>28</v>
      </c>
      <c r="R3226" t="s">
        <v>29</v>
      </c>
      <c r="S3226" t="s">
        <v>21</v>
      </c>
      <c r="T3226" t="s">
        <v>21</v>
      </c>
      <c r="U3226" t="s">
        <v>30</v>
      </c>
      <c r="V3226" s="2" t="s">
        <v>34</v>
      </c>
    </row>
    <row r="3227" spans="1:22" ht="156" x14ac:dyDescent="0.3">
      <c r="A3227" t="s">
        <v>56</v>
      </c>
      <c r="B3227" t="s">
        <v>174</v>
      </c>
      <c r="C3227" t="s">
        <v>2152</v>
      </c>
      <c r="D3227" t="s">
        <v>2153</v>
      </c>
      <c r="E3227" t="s">
        <v>56</v>
      </c>
      <c r="F3227" t="s">
        <v>21</v>
      </c>
      <c r="G3227" t="s">
        <v>21</v>
      </c>
      <c r="H3227" t="s">
        <v>22</v>
      </c>
      <c r="I3227" t="s">
        <v>35</v>
      </c>
      <c r="J3227" t="s">
        <v>24</v>
      </c>
      <c r="K3227" t="s">
        <v>25</v>
      </c>
      <c r="L3227" t="s">
        <v>25</v>
      </c>
      <c r="M3227" t="s">
        <v>26</v>
      </c>
      <c r="N3227" t="s">
        <v>25</v>
      </c>
      <c r="O3227" t="s">
        <v>21</v>
      </c>
      <c r="P3227" t="s">
        <v>27</v>
      </c>
      <c r="Q3227" t="s">
        <v>45</v>
      </c>
      <c r="R3227" t="s">
        <v>28</v>
      </c>
      <c r="S3227" t="s">
        <v>21</v>
      </c>
      <c r="T3227" t="s">
        <v>21</v>
      </c>
      <c r="U3227" t="s">
        <v>33</v>
      </c>
      <c r="V3227" s="2" t="s">
        <v>31</v>
      </c>
    </row>
    <row r="3228" spans="1:22" ht="140.4" x14ac:dyDescent="0.3">
      <c r="A3228" t="s">
        <v>19</v>
      </c>
      <c r="B3228" t="s">
        <v>162</v>
      </c>
      <c r="C3228" t="s">
        <v>181</v>
      </c>
      <c r="D3228" t="s">
        <v>209</v>
      </c>
      <c r="E3228" t="s">
        <v>59</v>
      </c>
      <c r="F3228" t="s">
        <v>21</v>
      </c>
      <c r="G3228" t="s">
        <v>21</v>
      </c>
      <c r="H3228" t="s">
        <v>22</v>
      </c>
      <c r="I3228" t="s">
        <v>23</v>
      </c>
      <c r="J3228" t="s">
        <v>24</v>
      </c>
      <c r="K3228" t="s">
        <v>25</v>
      </c>
      <c r="L3228" t="s">
        <v>25</v>
      </c>
      <c r="M3228" t="s">
        <v>38</v>
      </c>
      <c r="N3228" t="s">
        <v>25</v>
      </c>
      <c r="O3228" t="s">
        <v>21</v>
      </c>
      <c r="P3228" t="s">
        <v>60</v>
      </c>
      <c r="Q3228" t="s">
        <v>28</v>
      </c>
      <c r="R3228" t="s">
        <v>29</v>
      </c>
      <c r="S3228" t="s">
        <v>21</v>
      </c>
      <c r="T3228" t="s">
        <v>21</v>
      </c>
      <c r="U3228" t="s">
        <v>30</v>
      </c>
      <c r="V3228" s="2" t="s">
        <v>34</v>
      </c>
    </row>
    <row r="3229" spans="1:22" x14ac:dyDescent="0.3">
      <c r="A3229" t="s">
        <v>79</v>
      </c>
      <c r="B3229" t="s">
        <v>478</v>
      </c>
      <c r="C3229" t="s">
        <v>558</v>
      </c>
      <c r="D3229" t="s">
        <v>587</v>
      </c>
      <c r="E3229" t="s">
        <v>79</v>
      </c>
      <c r="F3229" t="s">
        <v>21</v>
      </c>
      <c r="G3229" t="s">
        <v>25</v>
      </c>
    </row>
    <row r="3230" spans="1:22" ht="140.4" x14ac:dyDescent="0.3">
      <c r="A3230" t="s">
        <v>19</v>
      </c>
      <c r="B3230" t="s">
        <v>162</v>
      </c>
      <c r="C3230" t="s">
        <v>181</v>
      </c>
      <c r="D3230" t="s">
        <v>207</v>
      </c>
      <c r="E3230" t="s">
        <v>52</v>
      </c>
      <c r="F3230" t="s">
        <v>21</v>
      </c>
      <c r="G3230" t="s">
        <v>21</v>
      </c>
      <c r="H3230" t="s">
        <v>22</v>
      </c>
      <c r="I3230" t="s">
        <v>23</v>
      </c>
      <c r="J3230" t="s">
        <v>24</v>
      </c>
      <c r="K3230" t="s">
        <v>25</v>
      </c>
      <c r="L3230" t="s">
        <v>25</v>
      </c>
      <c r="M3230" t="s">
        <v>28</v>
      </c>
      <c r="N3230" t="s">
        <v>25</v>
      </c>
      <c r="O3230" t="s">
        <v>21</v>
      </c>
      <c r="P3230" t="s">
        <v>27</v>
      </c>
      <c r="Q3230" t="s">
        <v>28</v>
      </c>
      <c r="R3230" t="s">
        <v>29</v>
      </c>
      <c r="S3230" t="s">
        <v>21</v>
      </c>
      <c r="T3230" t="s">
        <v>21</v>
      </c>
      <c r="U3230" t="s">
        <v>30</v>
      </c>
      <c r="V3230" s="2" t="s">
        <v>34</v>
      </c>
    </row>
    <row r="3231" spans="1:22" ht="109.2" x14ac:dyDescent="0.3">
      <c r="A3231" t="s">
        <v>70</v>
      </c>
      <c r="B3231" t="s">
        <v>1767</v>
      </c>
      <c r="C3231" t="s">
        <v>1789</v>
      </c>
      <c r="D3231" t="s">
        <v>4296</v>
      </c>
      <c r="E3231" t="s">
        <v>70</v>
      </c>
      <c r="F3231" t="s">
        <v>21</v>
      </c>
      <c r="G3231" t="s">
        <v>21</v>
      </c>
      <c r="H3231" t="s">
        <v>22</v>
      </c>
      <c r="I3231" t="s">
        <v>35</v>
      </c>
      <c r="J3231" t="s">
        <v>47</v>
      </c>
      <c r="K3231" t="s">
        <v>21</v>
      </c>
      <c r="L3231" t="s">
        <v>25</v>
      </c>
      <c r="M3231" t="s">
        <v>47</v>
      </c>
      <c r="N3231" t="s">
        <v>21</v>
      </c>
      <c r="O3231" t="s">
        <v>21</v>
      </c>
      <c r="P3231" t="s">
        <v>27</v>
      </c>
      <c r="Q3231" t="s">
        <v>45</v>
      </c>
      <c r="R3231" t="s">
        <v>29</v>
      </c>
      <c r="S3231" t="s">
        <v>21</v>
      </c>
      <c r="T3231" t="s">
        <v>21</v>
      </c>
      <c r="U3231" t="s">
        <v>42</v>
      </c>
      <c r="V3231" s="2" t="s">
        <v>66</v>
      </c>
    </row>
    <row r="3232" spans="1:22" x14ac:dyDescent="0.3">
      <c r="A3232" t="s">
        <v>32</v>
      </c>
      <c r="B3232" t="s">
        <v>1742</v>
      </c>
      <c r="C3232" t="s">
        <v>1834</v>
      </c>
      <c r="D3232" t="s">
        <v>1837</v>
      </c>
      <c r="E3232" t="s">
        <v>32</v>
      </c>
      <c r="F3232" t="s">
        <v>21</v>
      </c>
      <c r="G3232" t="s">
        <v>21</v>
      </c>
      <c r="H3232" t="s">
        <v>22</v>
      </c>
      <c r="I3232" t="s">
        <v>35</v>
      </c>
      <c r="J3232" t="s">
        <v>47</v>
      </c>
      <c r="K3232" t="s">
        <v>25</v>
      </c>
      <c r="L3232" t="s">
        <v>25</v>
      </c>
      <c r="M3232" t="s">
        <v>47</v>
      </c>
      <c r="N3232" t="s">
        <v>21</v>
      </c>
      <c r="O3232" t="s">
        <v>21</v>
      </c>
      <c r="P3232" t="s">
        <v>27</v>
      </c>
      <c r="Q3232" t="s">
        <v>47</v>
      </c>
      <c r="R3232" t="s">
        <v>47</v>
      </c>
      <c r="S3232" t="s">
        <v>21</v>
      </c>
      <c r="T3232" t="s">
        <v>21</v>
      </c>
      <c r="U3232" t="s">
        <v>42</v>
      </c>
      <c r="V3232" t="s">
        <v>103</v>
      </c>
    </row>
    <row r="3233" spans="1:22" ht="156" x14ac:dyDescent="0.3">
      <c r="A3233" t="s">
        <v>59</v>
      </c>
      <c r="B3233" t="s">
        <v>174</v>
      </c>
      <c r="C3233" t="s">
        <v>1938</v>
      </c>
      <c r="D3233" t="s">
        <v>3585</v>
      </c>
      <c r="E3233" t="s">
        <v>59</v>
      </c>
      <c r="F3233" t="s">
        <v>21</v>
      </c>
      <c r="G3233" t="s">
        <v>21</v>
      </c>
      <c r="H3233" t="s">
        <v>22</v>
      </c>
      <c r="I3233" t="s">
        <v>23</v>
      </c>
      <c r="J3233" t="s">
        <v>24</v>
      </c>
      <c r="K3233" t="s">
        <v>25</v>
      </c>
      <c r="L3233" t="s">
        <v>25</v>
      </c>
      <c r="M3233" t="s">
        <v>26</v>
      </c>
      <c r="N3233" t="s">
        <v>25</v>
      </c>
      <c r="O3233" t="s">
        <v>21</v>
      </c>
      <c r="P3233" t="s">
        <v>27</v>
      </c>
      <c r="Q3233" t="s">
        <v>28</v>
      </c>
      <c r="R3233" t="s">
        <v>29</v>
      </c>
      <c r="S3233" t="s">
        <v>21</v>
      </c>
      <c r="T3233" t="s">
        <v>21</v>
      </c>
      <c r="U3233" t="s">
        <v>33</v>
      </c>
      <c r="V3233" s="2" t="s">
        <v>31</v>
      </c>
    </row>
    <row r="3234" spans="1:22" ht="140.4" x14ac:dyDescent="0.3">
      <c r="A3234" t="s">
        <v>61</v>
      </c>
      <c r="B3234" t="s">
        <v>1190</v>
      </c>
      <c r="C3234" t="s">
        <v>1195</v>
      </c>
      <c r="D3234" t="s">
        <v>1229</v>
      </c>
      <c r="E3234" t="s">
        <v>61</v>
      </c>
      <c r="F3234" t="s">
        <v>21</v>
      </c>
      <c r="G3234" t="s">
        <v>21</v>
      </c>
      <c r="H3234" t="s">
        <v>54</v>
      </c>
      <c r="I3234" t="s">
        <v>23</v>
      </c>
      <c r="J3234" t="s">
        <v>24</v>
      </c>
      <c r="K3234" t="s">
        <v>25</v>
      </c>
      <c r="L3234" t="s">
        <v>25</v>
      </c>
      <c r="M3234" t="s">
        <v>38</v>
      </c>
      <c r="N3234" t="s">
        <v>25</v>
      </c>
      <c r="O3234" t="s">
        <v>21</v>
      </c>
      <c r="P3234" t="s">
        <v>27</v>
      </c>
      <c r="Q3234" t="s">
        <v>28</v>
      </c>
      <c r="R3234" t="s">
        <v>29</v>
      </c>
      <c r="S3234" t="s">
        <v>21</v>
      </c>
      <c r="T3234" t="s">
        <v>21</v>
      </c>
      <c r="U3234" t="s">
        <v>30</v>
      </c>
      <c r="V3234" s="2" t="s">
        <v>34</v>
      </c>
    </row>
    <row r="3235" spans="1:22" ht="140.4" x14ac:dyDescent="0.3">
      <c r="A3235" t="s">
        <v>137</v>
      </c>
      <c r="B3235" t="s">
        <v>932</v>
      </c>
      <c r="C3235" t="s">
        <v>933</v>
      </c>
      <c r="D3235" t="s">
        <v>4723</v>
      </c>
      <c r="E3235" t="s">
        <v>137</v>
      </c>
      <c r="F3235" t="s">
        <v>21</v>
      </c>
      <c r="G3235" t="s">
        <v>21</v>
      </c>
      <c r="H3235" t="s">
        <v>22</v>
      </c>
      <c r="I3235" t="s">
        <v>35</v>
      </c>
      <c r="J3235" t="s">
        <v>24</v>
      </c>
      <c r="K3235" t="s">
        <v>25</v>
      </c>
      <c r="L3235" t="s">
        <v>25</v>
      </c>
      <c r="M3235" t="s">
        <v>26</v>
      </c>
      <c r="N3235" t="s">
        <v>21</v>
      </c>
      <c r="O3235" t="s">
        <v>21</v>
      </c>
      <c r="P3235" t="s">
        <v>27</v>
      </c>
      <c r="Q3235" t="s">
        <v>45</v>
      </c>
      <c r="R3235" t="s">
        <v>47</v>
      </c>
      <c r="S3235" t="s">
        <v>21</v>
      </c>
      <c r="T3235" t="s">
        <v>21</v>
      </c>
      <c r="U3235" t="s">
        <v>42</v>
      </c>
      <c r="V3235" s="2" t="s">
        <v>34</v>
      </c>
    </row>
    <row r="3236" spans="1:22" ht="140.4" x14ac:dyDescent="0.3">
      <c r="A3236" t="s">
        <v>155</v>
      </c>
      <c r="B3236" t="s">
        <v>3634</v>
      </c>
      <c r="C3236" t="s">
        <v>3637</v>
      </c>
      <c r="D3236" t="s">
        <v>5115</v>
      </c>
      <c r="E3236" t="s">
        <v>155</v>
      </c>
      <c r="F3236" t="s">
        <v>21</v>
      </c>
      <c r="G3236" t="s">
        <v>21</v>
      </c>
      <c r="H3236" t="s">
        <v>22</v>
      </c>
      <c r="I3236" t="s">
        <v>23</v>
      </c>
      <c r="J3236" t="s">
        <v>24</v>
      </c>
      <c r="K3236" t="s">
        <v>21</v>
      </c>
      <c r="L3236" t="s">
        <v>21</v>
      </c>
      <c r="M3236" t="s">
        <v>28</v>
      </c>
      <c r="N3236" t="s">
        <v>21</v>
      </c>
      <c r="O3236" t="s">
        <v>21</v>
      </c>
      <c r="P3236" t="s">
        <v>27</v>
      </c>
      <c r="Q3236" t="s">
        <v>45</v>
      </c>
      <c r="R3236" t="s">
        <v>28</v>
      </c>
      <c r="S3236" t="s">
        <v>21</v>
      </c>
      <c r="T3236" t="s">
        <v>21</v>
      </c>
      <c r="U3236" t="s">
        <v>30</v>
      </c>
      <c r="V3236" s="2" t="s">
        <v>34</v>
      </c>
    </row>
    <row r="3237" spans="1:22" x14ac:dyDescent="0.3">
      <c r="A3237" t="s">
        <v>70</v>
      </c>
      <c r="B3237" t="s">
        <v>174</v>
      </c>
      <c r="C3237" t="s">
        <v>886</v>
      </c>
      <c r="D3237" t="s">
        <v>4268</v>
      </c>
      <c r="E3237" t="s">
        <v>70</v>
      </c>
      <c r="F3237" t="s">
        <v>25</v>
      </c>
      <c r="G3237" t="s">
        <v>21</v>
      </c>
    </row>
    <row r="3238" spans="1:22" ht="156" x14ac:dyDescent="0.3">
      <c r="A3238" t="s">
        <v>19</v>
      </c>
      <c r="B3238" t="s">
        <v>162</v>
      </c>
      <c r="C3238" t="s">
        <v>239</v>
      </c>
      <c r="D3238" t="s">
        <v>258</v>
      </c>
      <c r="E3238" t="s">
        <v>49</v>
      </c>
      <c r="F3238" t="s">
        <v>21</v>
      </c>
      <c r="G3238" t="s">
        <v>21</v>
      </c>
      <c r="H3238" t="s">
        <v>22</v>
      </c>
      <c r="I3238" t="s">
        <v>23</v>
      </c>
      <c r="J3238" t="s">
        <v>24</v>
      </c>
      <c r="K3238" t="s">
        <v>25</v>
      </c>
      <c r="L3238" t="s">
        <v>25</v>
      </c>
      <c r="M3238" t="s">
        <v>28</v>
      </c>
      <c r="N3238" t="s">
        <v>25</v>
      </c>
      <c r="O3238" t="s">
        <v>21</v>
      </c>
      <c r="P3238" t="s">
        <v>27</v>
      </c>
      <c r="Q3238" t="s">
        <v>45</v>
      </c>
      <c r="R3238" t="s">
        <v>29</v>
      </c>
      <c r="S3238" t="s">
        <v>25</v>
      </c>
      <c r="T3238" t="s">
        <v>21</v>
      </c>
      <c r="U3238" t="s">
        <v>33</v>
      </c>
      <c r="V3238" s="2" t="s">
        <v>31</v>
      </c>
    </row>
    <row r="3239" spans="1:22" ht="140.4" x14ac:dyDescent="0.3">
      <c r="A3239" t="s">
        <v>43</v>
      </c>
      <c r="B3239" t="s">
        <v>174</v>
      </c>
      <c r="C3239" t="s">
        <v>3869</v>
      </c>
      <c r="D3239" t="s">
        <v>3870</v>
      </c>
      <c r="E3239" t="s">
        <v>43</v>
      </c>
      <c r="F3239" t="s">
        <v>21</v>
      </c>
      <c r="G3239" t="s">
        <v>21</v>
      </c>
      <c r="H3239" t="s">
        <v>22</v>
      </c>
      <c r="I3239" t="s">
        <v>41</v>
      </c>
      <c r="J3239" t="s">
        <v>24</v>
      </c>
      <c r="K3239" t="s">
        <v>25</v>
      </c>
      <c r="L3239" t="s">
        <v>25</v>
      </c>
      <c r="M3239" t="s">
        <v>38</v>
      </c>
      <c r="N3239" t="s">
        <v>25</v>
      </c>
      <c r="O3239" t="s">
        <v>21</v>
      </c>
      <c r="P3239" t="s">
        <v>27</v>
      </c>
      <c r="Q3239" t="s">
        <v>29</v>
      </c>
      <c r="R3239" t="s">
        <v>29</v>
      </c>
      <c r="S3239" t="s">
        <v>21</v>
      </c>
      <c r="T3239" t="s">
        <v>21</v>
      </c>
      <c r="U3239" t="s">
        <v>75</v>
      </c>
      <c r="V3239" s="2" t="s">
        <v>34</v>
      </c>
    </row>
    <row r="3240" spans="1:22" ht="109.2" x14ac:dyDescent="0.3">
      <c r="A3240" t="s">
        <v>104</v>
      </c>
      <c r="B3240" t="s">
        <v>1602</v>
      </c>
      <c r="C3240" t="s">
        <v>2574</v>
      </c>
      <c r="D3240" t="s">
        <v>2582</v>
      </c>
      <c r="E3240" t="s">
        <v>104</v>
      </c>
      <c r="F3240" t="s">
        <v>21</v>
      </c>
      <c r="G3240" t="s">
        <v>21</v>
      </c>
      <c r="H3240" t="s">
        <v>50</v>
      </c>
      <c r="I3240" t="s">
        <v>35</v>
      </c>
      <c r="J3240" t="s">
        <v>24</v>
      </c>
      <c r="K3240" t="s">
        <v>25</v>
      </c>
      <c r="L3240" t="s">
        <v>25</v>
      </c>
      <c r="M3240" t="s">
        <v>28</v>
      </c>
      <c r="N3240" t="s">
        <v>25</v>
      </c>
      <c r="O3240" t="s">
        <v>21</v>
      </c>
      <c r="P3240" t="s">
        <v>27</v>
      </c>
      <c r="Q3240" t="s">
        <v>45</v>
      </c>
      <c r="R3240" t="s">
        <v>28</v>
      </c>
      <c r="S3240" t="s">
        <v>21</v>
      </c>
      <c r="T3240" t="s">
        <v>21</v>
      </c>
      <c r="U3240" t="s">
        <v>33</v>
      </c>
      <c r="V3240" s="2" t="s">
        <v>66</v>
      </c>
    </row>
    <row r="3241" spans="1:22" ht="46.8" x14ac:dyDescent="0.3">
      <c r="A3241" t="s">
        <v>56</v>
      </c>
      <c r="B3241" t="s">
        <v>1861</v>
      </c>
      <c r="C3241" t="s">
        <v>1870</v>
      </c>
      <c r="D3241" t="s">
        <v>2135</v>
      </c>
      <c r="E3241" t="s">
        <v>64</v>
      </c>
      <c r="F3241" t="s">
        <v>21</v>
      </c>
      <c r="G3241" t="s">
        <v>21</v>
      </c>
      <c r="H3241" t="s">
        <v>22</v>
      </c>
      <c r="I3241" t="s">
        <v>23</v>
      </c>
      <c r="J3241" t="s">
        <v>24</v>
      </c>
      <c r="K3241" t="s">
        <v>25</v>
      </c>
      <c r="L3241" t="s">
        <v>21</v>
      </c>
      <c r="M3241" t="s">
        <v>47</v>
      </c>
      <c r="N3241" t="s">
        <v>21</v>
      </c>
      <c r="O3241" t="s">
        <v>21</v>
      </c>
      <c r="P3241" t="s">
        <v>27</v>
      </c>
      <c r="Q3241" t="s">
        <v>45</v>
      </c>
      <c r="R3241" t="s">
        <v>29</v>
      </c>
      <c r="S3241" t="s">
        <v>21</v>
      </c>
      <c r="T3241" t="s">
        <v>21</v>
      </c>
      <c r="U3241" t="s">
        <v>42</v>
      </c>
      <c r="V3241" s="2" t="s">
        <v>81</v>
      </c>
    </row>
    <row r="3242" spans="1:22" ht="109.2" x14ac:dyDescent="0.3">
      <c r="A3242" t="s">
        <v>36</v>
      </c>
      <c r="B3242" t="s">
        <v>1602</v>
      </c>
      <c r="C3242" t="s">
        <v>2574</v>
      </c>
      <c r="D3242" t="s">
        <v>2739</v>
      </c>
      <c r="E3242" t="s">
        <v>36</v>
      </c>
      <c r="F3242" t="s">
        <v>21</v>
      </c>
      <c r="G3242" t="s">
        <v>21</v>
      </c>
      <c r="H3242" t="s">
        <v>22</v>
      </c>
      <c r="I3242" t="s">
        <v>23</v>
      </c>
      <c r="J3242" t="s">
        <v>24</v>
      </c>
      <c r="K3242" t="s">
        <v>25</v>
      </c>
      <c r="L3242" t="s">
        <v>25</v>
      </c>
      <c r="M3242" t="s">
        <v>26</v>
      </c>
      <c r="N3242" t="s">
        <v>25</v>
      </c>
      <c r="O3242" t="s">
        <v>21</v>
      </c>
      <c r="P3242" t="s">
        <v>27</v>
      </c>
      <c r="Q3242" t="s">
        <v>45</v>
      </c>
      <c r="R3242" t="s">
        <v>45</v>
      </c>
      <c r="S3242" t="s">
        <v>21</v>
      </c>
      <c r="T3242" t="s">
        <v>21</v>
      </c>
      <c r="U3242" t="s">
        <v>42</v>
      </c>
      <c r="V3242" s="2" t="s">
        <v>66</v>
      </c>
    </row>
    <row r="3243" spans="1:22" ht="140.4" x14ac:dyDescent="0.3">
      <c r="A3243" t="s">
        <v>52</v>
      </c>
      <c r="B3243" t="s">
        <v>475</v>
      </c>
      <c r="C3243" t="s">
        <v>981</v>
      </c>
      <c r="D3243" t="s">
        <v>988</v>
      </c>
      <c r="E3243" t="s">
        <v>52</v>
      </c>
      <c r="F3243" t="s">
        <v>21</v>
      </c>
      <c r="G3243" t="s">
        <v>21</v>
      </c>
      <c r="H3243" t="s">
        <v>22</v>
      </c>
      <c r="I3243" t="s">
        <v>35</v>
      </c>
      <c r="J3243" t="s">
        <v>24</v>
      </c>
      <c r="K3243" t="s">
        <v>25</v>
      </c>
      <c r="L3243" t="s">
        <v>25</v>
      </c>
      <c r="M3243" t="s">
        <v>26</v>
      </c>
      <c r="N3243" t="s">
        <v>25</v>
      </c>
      <c r="O3243" t="s">
        <v>21</v>
      </c>
      <c r="P3243" t="s">
        <v>27</v>
      </c>
      <c r="Q3243" t="s">
        <v>28</v>
      </c>
      <c r="R3243" t="s">
        <v>29</v>
      </c>
      <c r="S3243" t="s">
        <v>21</v>
      </c>
      <c r="T3243" t="s">
        <v>21</v>
      </c>
      <c r="U3243" t="s">
        <v>30</v>
      </c>
      <c r="V3243" s="2" t="s">
        <v>34</v>
      </c>
    </row>
    <row r="3244" spans="1:22" x14ac:dyDescent="0.3">
      <c r="A3244" t="s">
        <v>59</v>
      </c>
      <c r="B3244" t="s">
        <v>3366</v>
      </c>
      <c r="C3244" t="s">
        <v>3543</v>
      </c>
      <c r="D3244" t="s">
        <v>3553</v>
      </c>
      <c r="E3244" t="s">
        <v>82</v>
      </c>
      <c r="F3244" t="s">
        <v>21</v>
      </c>
      <c r="G3244" t="s">
        <v>21</v>
      </c>
      <c r="H3244" t="s">
        <v>22</v>
      </c>
      <c r="I3244" t="s">
        <v>23</v>
      </c>
      <c r="J3244" t="s">
        <v>47</v>
      </c>
      <c r="K3244" t="s">
        <v>21</v>
      </c>
      <c r="L3244" t="s">
        <v>25</v>
      </c>
      <c r="M3244" t="s">
        <v>28</v>
      </c>
      <c r="N3244" t="s">
        <v>25</v>
      </c>
      <c r="O3244" t="s">
        <v>21</v>
      </c>
      <c r="P3244" t="s">
        <v>27</v>
      </c>
      <c r="Q3244" t="s">
        <v>45</v>
      </c>
      <c r="R3244" t="s">
        <v>45</v>
      </c>
      <c r="S3244" t="s">
        <v>21</v>
      </c>
      <c r="T3244" t="s">
        <v>21</v>
      </c>
      <c r="U3244" t="s">
        <v>33</v>
      </c>
      <c r="V3244" t="s">
        <v>101</v>
      </c>
    </row>
    <row r="3245" spans="1:22" ht="140.4" x14ac:dyDescent="0.3">
      <c r="A3245" t="s">
        <v>88</v>
      </c>
      <c r="B3245" t="s">
        <v>162</v>
      </c>
      <c r="C3245" t="s">
        <v>5261</v>
      </c>
      <c r="D3245" t="s">
        <v>5293</v>
      </c>
      <c r="E3245" t="s">
        <v>88</v>
      </c>
      <c r="F3245" t="s">
        <v>21</v>
      </c>
      <c r="G3245" t="s">
        <v>21</v>
      </c>
      <c r="H3245" t="s">
        <v>22</v>
      </c>
      <c r="I3245" t="s">
        <v>23</v>
      </c>
      <c r="J3245" t="s">
        <v>24</v>
      </c>
      <c r="K3245" t="s">
        <v>25</v>
      </c>
      <c r="L3245" t="s">
        <v>25</v>
      </c>
      <c r="M3245" t="s">
        <v>38</v>
      </c>
      <c r="N3245" t="s">
        <v>25</v>
      </c>
      <c r="O3245" t="s">
        <v>21</v>
      </c>
      <c r="P3245" t="s">
        <v>27</v>
      </c>
      <c r="Q3245" t="s">
        <v>29</v>
      </c>
      <c r="R3245" t="s">
        <v>29</v>
      </c>
      <c r="S3245" t="s">
        <v>21</v>
      </c>
      <c r="T3245" t="s">
        <v>21</v>
      </c>
      <c r="U3245" t="s">
        <v>75</v>
      </c>
      <c r="V3245" s="2" t="s">
        <v>34</v>
      </c>
    </row>
    <row r="3246" spans="1:22" ht="62.4" x14ac:dyDescent="0.3">
      <c r="A3246" t="s">
        <v>85</v>
      </c>
      <c r="B3246" t="s">
        <v>475</v>
      </c>
      <c r="C3246" t="s">
        <v>4505</v>
      </c>
      <c r="D3246" t="s">
        <v>4512</v>
      </c>
      <c r="E3246" t="s">
        <v>147</v>
      </c>
      <c r="F3246" t="s">
        <v>21</v>
      </c>
      <c r="G3246" t="s">
        <v>21</v>
      </c>
      <c r="H3246" t="s">
        <v>22</v>
      </c>
      <c r="I3246" t="s">
        <v>35</v>
      </c>
      <c r="J3246" t="s">
        <v>24</v>
      </c>
      <c r="K3246" t="s">
        <v>25</v>
      </c>
      <c r="L3246" t="s">
        <v>25</v>
      </c>
      <c r="M3246" t="s">
        <v>28</v>
      </c>
      <c r="N3246" t="s">
        <v>25</v>
      </c>
      <c r="O3246" t="s">
        <v>21</v>
      </c>
      <c r="P3246" t="s">
        <v>27</v>
      </c>
      <c r="Q3246" t="s">
        <v>45</v>
      </c>
      <c r="R3246" t="s">
        <v>28</v>
      </c>
      <c r="S3246" t="s">
        <v>21</v>
      </c>
      <c r="T3246" t="s">
        <v>21</v>
      </c>
      <c r="U3246" t="s">
        <v>30</v>
      </c>
      <c r="V3246" s="2" t="s">
        <v>48</v>
      </c>
    </row>
    <row r="3247" spans="1:22" ht="93.6" x14ac:dyDescent="0.3">
      <c r="A3247" t="s">
        <v>61</v>
      </c>
      <c r="B3247" t="s">
        <v>983</v>
      </c>
      <c r="C3247" t="s">
        <v>984</v>
      </c>
      <c r="D3247" t="s">
        <v>1073</v>
      </c>
      <c r="E3247" t="s">
        <v>79</v>
      </c>
      <c r="F3247" t="s">
        <v>21</v>
      </c>
      <c r="G3247" t="s">
        <v>21</v>
      </c>
      <c r="H3247" t="s">
        <v>22</v>
      </c>
      <c r="I3247" t="s">
        <v>35</v>
      </c>
      <c r="J3247" t="s">
        <v>47</v>
      </c>
      <c r="K3247" t="s">
        <v>25</v>
      </c>
      <c r="L3247" t="s">
        <v>21</v>
      </c>
      <c r="M3247" t="s">
        <v>47</v>
      </c>
      <c r="N3247" t="s">
        <v>21</v>
      </c>
      <c r="O3247" t="s">
        <v>21</v>
      </c>
      <c r="P3247" t="s">
        <v>60</v>
      </c>
      <c r="Q3247" t="s">
        <v>47</v>
      </c>
      <c r="R3247" t="s">
        <v>45</v>
      </c>
      <c r="S3247" t="s">
        <v>21</v>
      </c>
      <c r="T3247" t="s">
        <v>25</v>
      </c>
      <c r="U3247" t="s">
        <v>33</v>
      </c>
      <c r="V3247" s="2" t="s">
        <v>51</v>
      </c>
    </row>
    <row r="3248" spans="1:22" ht="109.2" x14ac:dyDescent="0.3">
      <c r="A3248" t="s">
        <v>56</v>
      </c>
      <c r="B3248" t="s">
        <v>1861</v>
      </c>
      <c r="C3248" t="s">
        <v>2177</v>
      </c>
      <c r="D3248" t="s">
        <v>2183</v>
      </c>
      <c r="E3248" t="s">
        <v>56</v>
      </c>
      <c r="F3248" t="s">
        <v>21</v>
      </c>
      <c r="G3248" t="s">
        <v>21</v>
      </c>
      <c r="H3248" t="s">
        <v>22</v>
      </c>
      <c r="I3248" t="s">
        <v>35</v>
      </c>
      <c r="J3248" t="s">
        <v>24</v>
      </c>
      <c r="K3248" t="s">
        <v>25</v>
      </c>
      <c r="L3248" t="s">
        <v>25</v>
      </c>
      <c r="M3248" t="s">
        <v>28</v>
      </c>
      <c r="N3248" t="s">
        <v>21</v>
      </c>
      <c r="O3248" t="s">
        <v>21</v>
      </c>
      <c r="P3248" t="s">
        <v>72</v>
      </c>
      <c r="Q3248" t="s">
        <v>45</v>
      </c>
      <c r="R3248" t="s">
        <v>29</v>
      </c>
      <c r="S3248" t="s">
        <v>21</v>
      </c>
      <c r="T3248" t="s">
        <v>21</v>
      </c>
      <c r="U3248" t="s">
        <v>33</v>
      </c>
      <c r="V3248" s="2" t="s">
        <v>99</v>
      </c>
    </row>
    <row r="3249" spans="1:22" x14ac:dyDescent="0.3">
      <c r="A3249" t="s">
        <v>85</v>
      </c>
      <c r="B3249" t="s">
        <v>1056</v>
      </c>
      <c r="C3249" t="s">
        <v>1059</v>
      </c>
      <c r="D3249" t="s">
        <v>4522</v>
      </c>
      <c r="E3249" t="s">
        <v>85</v>
      </c>
      <c r="F3249" t="s">
        <v>25</v>
      </c>
      <c r="G3249" t="s">
        <v>25</v>
      </c>
    </row>
    <row r="3250" spans="1:22" ht="140.4" x14ac:dyDescent="0.3">
      <c r="A3250" t="s">
        <v>39</v>
      </c>
      <c r="B3250" t="s">
        <v>478</v>
      </c>
      <c r="C3250" t="s">
        <v>5325</v>
      </c>
      <c r="D3250" t="s">
        <v>650</v>
      </c>
      <c r="E3250" t="s">
        <v>39</v>
      </c>
      <c r="F3250" t="s">
        <v>21</v>
      </c>
      <c r="G3250" t="s">
        <v>21</v>
      </c>
      <c r="H3250" t="s">
        <v>22</v>
      </c>
      <c r="I3250" t="s">
        <v>23</v>
      </c>
      <c r="J3250" t="s">
        <v>24</v>
      </c>
      <c r="K3250" t="s">
        <v>25</v>
      </c>
      <c r="L3250" t="s">
        <v>25</v>
      </c>
      <c r="M3250" t="s">
        <v>26</v>
      </c>
      <c r="N3250" t="s">
        <v>25</v>
      </c>
      <c r="O3250" t="s">
        <v>21</v>
      </c>
      <c r="P3250" t="s">
        <v>27</v>
      </c>
      <c r="Q3250" t="s">
        <v>28</v>
      </c>
      <c r="R3250" t="s">
        <v>29</v>
      </c>
      <c r="S3250" t="s">
        <v>21</v>
      </c>
      <c r="T3250" t="s">
        <v>21</v>
      </c>
      <c r="U3250" t="s">
        <v>33</v>
      </c>
      <c r="V3250" s="2" t="s">
        <v>34</v>
      </c>
    </row>
    <row r="3251" spans="1:22" ht="156" x14ac:dyDescent="0.3">
      <c r="A3251" t="s">
        <v>70</v>
      </c>
      <c r="B3251" t="s">
        <v>3366</v>
      </c>
      <c r="C3251" t="s">
        <v>4360</v>
      </c>
      <c r="D3251" t="s">
        <v>4394</v>
      </c>
      <c r="E3251" t="s">
        <v>70</v>
      </c>
      <c r="F3251" t="s">
        <v>21</v>
      </c>
      <c r="G3251" t="s">
        <v>21</v>
      </c>
      <c r="H3251" t="s">
        <v>22</v>
      </c>
      <c r="I3251" t="s">
        <v>35</v>
      </c>
      <c r="J3251" t="s">
        <v>24</v>
      </c>
      <c r="K3251" t="s">
        <v>25</v>
      </c>
      <c r="L3251" t="s">
        <v>25</v>
      </c>
      <c r="M3251" t="s">
        <v>47</v>
      </c>
      <c r="N3251" t="s">
        <v>25</v>
      </c>
      <c r="O3251" t="s">
        <v>21</v>
      </c>
      <c r="P3251" t="s">
        <v>27</v>
      </c>
      <c r="Q3251" t="s">
        <v>45</v>
      </c>
      <c r="R3251" t="s">
        <v>45</v>
      </c>
      <c r="S3251" t="s">
        <v>21</v>
      </c>
      <c r="T3251" t="s">
        <v>21</v>
      </c>
      <c r="U3251" t="s">
        <v>42</v>
      </c>
      <c r="V3251" s="2" t="s">
        <v>31</v>
      </c>
    </row>
    <row r="3252" spans="1:22" ht="140.4" x14ac:dyDescent="0.3">
      <c r="A3252" t="s">
        <v>52</v>
      </c>
      <c r="B3252" t="s">
        <v>475</v>
      </c>
      <c r="C3252" t="s">
        <v>981</v>
      </c>
      <c r="D3252" t="s">
        <v>986</v>
      </c>
      <c r="E3252" t="s">
        <v>52</v>
      </c>
      <c r="F3252" t="s">
        <v>21</v>
      </c>
      <c r="G3252" t="s">
        <v>21</v>
      </c>
      <c r="H3252" t="s">
        <v>50</v>
      </c>
      <c r="I3252" t="s">
        <v>35</v>
      </c>
      <c r="J3252" t="s">
        <v>24</v>
      </c>
      <c r="K3252" t="s">
        <v>25</v>
      </c>
      <c r="L3252" t="s">
        <v>25</v>
      </c>
      <c r="M3252" t="s">
        <v>26</v>
      </c>
      <c r="N3252" t="s">
        <v>25</v>
      </c>
      <c r="O3252" t="s">
        <v>21</v>
      </c>
      <c r="P3252" t="s">
        <v>27</v>
      </c>
      <c r="Q3252" t="s">
        <v>28</v>
      </c>
      <c r="R3252" t="s">
        <v>29</v>
      </c>
      <c r="S3252" t="s">
        <v>21</v>
      </c>
      <c r="T3252" t="s">
        <v>21</v>
      </c>
      <c r="U3252" t="s">
        <v>30</v>
      </c>
      <c r="V3252" s="2" t="s">
        <v>34</v>
      </c>
    </row>
    <row r="3253" spans="1:22" ht="46.8" x14ac:dyDescent="0.3">
      <c r="A3253" t="s">
        <v>136</v>
      </c>
      <c r="B3253" t="s">
        <v>1683</v>
      </c>
      <c r="C3253" t="s">
        <v>4794</v>
      </c>
      <c r="D3253" t="s">
        <v>4798</v>
      </c>
      <c r="E3253" t="s">
        <v>136</v>
      </c>
      <c r="F3253" t="s">
        <v>21</v>
      </c>
      <c r="G3253" t="s">
        <v>21</v>
      </c>
      <c r="H3253" t="s">
        <v>54</v>
      </c>
      <c r="I3253" t="s">
        <v>35</v>
      </c>
      <c r="J3253" t="s">
        <v>24</v>
      </c>
      <c r="K3253" t="s">
        <v>21</v>
      </c>
      <c r="L3253" t="s">
        <v>21</v>
      </c>
      <c r="M3253" t="s">
        <v>28</v>
      </c>
      <c r="N3253" t="s">
        <v>21</v>
      </c>
      <c r="O3253" t="s">
        <v>21</v>
      </c>
      <c r="P3253" t="s">
        <v>27</v>
      </c>
      <c r="Q3253" t="s">
        <v>45</v>
      </c>
      <c r="R3253" t="s">
        <v>29</v>
      </c>
      <c r="S3253" t="s">
        <v>21</v>
      </c>
      <c r="T3253" t="s">
        <v>21</v>
      </c>
      <c r="U3253" t="s">
        <v>33</v>
      </c>
      <c r="V3253" s="2" t="s">
        <v>81</v>
      </c>
    </row>
    <row r="3254" spans="1:22" ht="109.2" x14ac:dyDescent="0.3">
      <c r="A3254" t="s">
        <v>82</v>
      </c>
      <c r="B3254" t="s">
        <v>2938</v>
      </c>
      <c r="C3254" t="s">
        <v>4579</v>
      </c>
      <c r="D3254" t="s">
        <v>4586</v>
      </c>
      <c r="E3254" t="s">
        <v>82</v>
      </c>
      <c r="F3254" t="s">
        <v>21</v>
      </c>
      <c r="G3254" t="s">
        <v>21</v>
      </c>
      <c r="H3254" t="s">
        <v>22</v>
      </c>
      <c r="I3254" t="s">
        <v>35</v>
      </c>
      <c r="J3254" t="s">
        <v>24</v>
      </c>
      <c r="K3254" t="s">
        <v>25</v>
      </c>
      <c r="L3254" t="s">
        <v>25</v>
      </c>
      <c r="M3254" t="s">
        <v>26</v>
      </c>
      <c r="N3254" t="s">
        <v>25</v>
      </c>
      <c r="O3254" t="s">
        <v>21</v>
      </c>
      <c r="P3254" t="s">
        <v>27</v>
      </c>
      <c r="Q3254" t="s">
        <v>45</v>
      </c>
      <c r="R3254" t="s">
        <v>28</v>
      </c>
      <c r="S3254" t="s">
        <v>21</v>
      </c>
      <c r="T3254" t="s">
        <v>21</v>
      </c>
      <c r="U3254" t="s">
        <v>33</v>
      </c>
      <c r="V3254" s="2" t="s">
        <v>66</v>
      </c>
    </row>
    <row r="3255" spans="1:22" x14ac:dyDescent="0.3">
      <c r="A3255" t="s">
        <v>52</v>
      </c>
      <c r="B3255" t="s">
        <v>475</v>
      </c>
      <c r="C3255" t="s">
        <v>975</v>
      </c>
      <c r="D3255" t="s">
        <v>976</v>
      </c>
      <c r="E3255" t="s">
        <v>52</v>
      </c>
      <c r="F3255" t="s">
        <v>25</v>
      </c>
      <c r="G3255" t="s">
        <v>25</v>
      </c>
    </row>
    <row r="3256" spans="1:22" ht="124.8" x14ac:dyDescent="0.3">
      <c r="A3256" t="s">
        <v>70</v>
      </c>
      <c r="B3256" t="s">
        <v>174</v>
      </c>
      <c r="C3256" t="s">
        <v>822</v>
      </c>
      <c r="D3256" t="s">
        <v>4241</v>
      </c>
      <c r="E3256" t="s">
        <v>70</v>
      </c>
      <c r="F3256" t="s">
        <v>21</v>
      </c>
      <c r="G3256" t="s">
        <v>21</v>
      </c>
      <c r="H3256" t="s">
        <v>22</v>
      </c>
      <c r="I3256" t="s">
        <v>35</v>
      </c>
      <c r="J3256" t="s">
        <v>24</v>
      </c>
      <c r="K3256" t="s">
        <v>25</v>
      </c>
      <c r="L3256" t="s">
        <v>25</v>
      </c>
      <c r="M3256" t="s">
        <v>26</v>
      </c>
      <c r="N3256" t="s">
        <v>25</v>
      </c>
      <c r="O3256" t="s">
        <v>21</v>
      </c>
      <c r="P3256" t="s">
        <v>27</v>
      </c>
      <c r="Q3256" t="s">
        <v>45</v>
      </c>
      <c r="R3256" t="s">
        <v>28</v>
      </c>
      <c r="S3256" t="s">
        <v>21</v>
      </c>
      <c r="T3256" t="s">
        <v>21</v>
      </c>
      <c r="U3256" t="s">
        <v>33</v>
      </c>
      <c r="V3256" s="2" t="s">
        <v>94</v>
      </c>
    </row>
    <row r="3257" spans="1:22" ht="140.4" x14ac:dyDescent="0.3">
      <c r="A3257" t="s">
        <v>74</v>
      </c>
      <c r="B3257" t="s">
        <v>174</v>
      </c>
      <c r="C3257" t="s">
        <v>3918</v>
      </c>
      <c r="D3257" t="s">
        <v>4036</v>
      </c>
      <c r="E3257" t="s">
        <v>74</v>
      </c>
      <c r="F3257" t="s">
        <v>21</v>
      </c>
      <c r="G3257" t="s">
        <v>21</v>
      </c>
      <c r="H3257" t="s">
        <v>22</v>
      </c>
      <c r="I3257" t="s">
        <v>35</v>
      </c>
      <c r="J3257" t="s">
        <v>24</v>
      </c>
      <c r="K3257" t="s">
        <v>21</v>
      </c>
      <c r="L3257" t="s">
        <v>25</v>
      </c>
      <c r="M3257" t="s">
        <v>26</v>
      </c>
      <c r="N3257" t="s">
        <v>25</v>
      </c>
      <c r="O3257" t="s">
        <v>21</v>
      </c>
      <c r="P3257" t="s">
        <v>27</v>
      </c>
      <c r="Q3257" t="s">
        <v>45</v>
      </c>
      <c r="R3257" t="s">
        <v>29</v>
      </c>
      <c r="S3257" t="s">
        <v>21</v>
      </c>
      <c r="T3257" t="s">
        <v>21</v>
      </c>
      <c r="U3257" t="s">
        <v>33</v>
      </c>
      <c r="V3257" s="2" t="s">
        <v>34</v>
      </c>
    </row>
    <row r="3258" spans="1:22" ht="140.4" x14ac:dyDescent="0.3">
      <c r="A3258" t="s">
        <v>43</v>
      </c>
      <c r="B3258" t="s">
        <v>174</v>
      </c>
      <c r="C3258" t="s">
        <v>1159</v>
      </c>
      <c r="D3258" t="s">
        <v>3971</v>
      </c>
      <c r="E3258" t="s">
        <v>43</v>
      </c>
      <c r="F3258" t="s">
        <v>21</v>
      </c>
      <c r="G3258" t="s">
        <v>21</v>
      </c>
      <c r="H3258" t="s">
        <v>54</v>
      </c>
      <c r="I3258" t="s">
        <v>23</v>
      </c>
      <c r="J3258" t="s">
        <v>24</v>
      </c>
      <c r="K3258" t="s">
        <v>25</v>
      </c>
      <c r="L3258" t="s">
        <v>25</v>
      </c>
      <c r="M3258" t="s">
        <v>26</v>
      </c>
      <c r="N3258" t="s">
        <v>25</v>
      </c>
      <c r="O3258" t="s">
        <v>21</v>
      </c>
      <c r="P3258" t="s">
        <v>27</v>
      </c>
      <c r="Q3258" t="s">
        <v>45</v>
      </c>
      <c r="R3258" t="s">
        <v>29</v>
      </c>
      <c r="S3258" t="s">
        <v>21</v>
      </c>
      <c r="T3258" t="s">
        <v>21</v>
      </c>
      <c r="U3258" t="s">
        <v>33</v>
      </c>
      <c r="V3258" s="2" t="s">
        <v>34</v>
      </c>
    </row>
    <row r="3259" spans="1:22" x14ac:dyDescent="0.3">
      <c r="A3259" t="s">
        <v>102</v>
      </c>
      <c r="B3259" t="s">
        <v>174</v>
      </c>
      <c r="C3259" t="s">
        <v>1162</v>
      </c>
      <c r="D3259" t="s">
        <v>3824</v>
      </c>
      <c r="E3259" t="s">
        <v>102</v>
      </c>
      <c r="F3259" t="s">
        <v>21</v>
      </c>
      <c r="G3259" t="s">
        <v>21</v>
      </c>
      <c r="H3259" t="s">
        <v>22</v>
      </c>
      <c r="I3259" t="s">
        <v>41</v>
      </c>
      <c r="J3259" t="s">
        <v>24</v>
      </c>
      <c r="K3259" t="s">
        <v>25</v>
      </c>
      <c r="L3259" t="s">
        <v>25</v>
      </c>
      <c r="M3259" t="s">
        <v>38</v>
      </c>
      <c r="N3259" t="s">
        <v>25</v>
      </c>
      <c r="O3259" t="s">
        <v>21</v>
      </c>
      <c r="P3259" t="s">
        <v>27</v>
      </c>
      <c r="Q3259" t="s">
        <v>45</v>
      </c>
      <c r="R3259" t="s">
        <v>29</v>
      </c>
      <c r="S3259" t="s">
        <v>21</v>
      </c>
      <c r="T3259" t="s">
        <v>21</v>
      </c>
      <c r="U3259" t="s">
        <v>42</v>
      </c>
      <c r="V3259" t="s">
        <v>103</v>
      </c>
    </row>
    <row r="3260" spans="1:22" ht="140.4" x14ac:dyDescent="0.3">
      <c r="A3260" t="s">
        <v>19</v>
      </c>
      <c r="B3260" t="s">
        <v>162</v>
      </c>
      <c r="C3260" t="s">
        <v>181</v>
      </c>
      <c r="D3260" t="s">
        <v>206</v>
      </c>
      <c r="E3260" t="s">
        <v>44</v>
      </c>
      <c r="F3260" t="s">
        <v>21</v>
      </c>
      <c r="G3260" t="s">
        <v>21</v>
      </c>
      <c r="H3260" t="s">
        <v>22</v>
      </c>
      <c r="I3260" t="s">
        <v>23</v>
      </c>
      <c r="J3260" t="s">
        <v>24</v>
      </c>
      <c r="K3260" t="s">
        <v>25</v>
      </c>
      <c r="L3260" t="s">
        <v>25</v>
      </c>
      <c r="M3260" t="s">
        <v>38</v>
      </c>
      <c r="N3260" t="s">
        <v>25</v>
      </c>
      <c r="O3260" t="s">
        <v>21</v>
      </c>
      <c r="P3260" t="s">
        <v>27</v>
      </c>
      <c r="Q3260" t="s">
        <v>28</v>
      </c>
      <c r="R3260" t="s">
        <v>29</v>
      </c>
      <c r="S3260" t="s">
        <v>21</v>
      </c>
      <c r="T3260" t="s">
        <v>21</v>
      </c>
      <c r="U3260" t="s">
        <v>30</v>
      </c>
      <c r="V3260" s="2" t="s">
        <v>34</v>
      </c>
    </row>
    <row r="3261" spans="1:22" ht="140.4" x14ac:dyDescent="0.3">
      <c r="A3261" t="s">
        <v>44</v>
      </c>
      <c r="B3261" t="s">
        <v>932</v>
      </c>
      <c r="C3261" t="s">
        <v>1374</v>
      </c>
      <c r="D3261" t="s">
        <v>3669</v>
      </c>
      <c r="E3261" t="s">
        <v>44</v>
      </c>
      <c r="F3261" t="s">
        <v>21</v>
      </c>
      <c r="G3261" t="s">
        <v>21</v>
      </c>
      <c r="H3261" t="s">
        <v>22</v>
      </c>
      <c r="I3261" t="s">
        <v>41</v>
      </c>
      <c r="J3261" t="s">
        <v>24</v>
      </c>
      <c r="K3261" t="s">
        <v>25</v>
      </c>
      <c r="L3261" t="s">
        <v>25</v>
      </c>
      <c r="M3261" t="s">
        <v>26</v>
      </c>
      <c r="N3261" t="s">
        <v>25</v>
      </c>
      <c r="O3261" t="s">
        <v>21</v>
      </c>
      <c r="P3261" t="s">
        <v>27</v>
      </c>
      <c r="Q3261" t="s">
        <v>45</v>
      </c>
      <c r="R3261" t="s">
        <v>29</v>
      </c>
      <c r="S3261" t="s">
        <v>21</v>
      </c>
      <c r="T3261" t="s">
        <v>21</v>
      </c>
      <c r="U3261" t="s">
        <v>33</v>
      </c>
      <c r="V3261" s="2" t="s">
        <v>34</v>
      </c>
    </row>
    <row r="3262" spans="1:22" ht="140.4" x14ac:dyDescent="0.3">
      <c r="A3262" t="s">
        <v>44</v>
      </c>
      <c r="B3262" t="s">
        <v>932</v>
      </c>
      <c r="C3262" t="s">
        <v>1374</v>
      </c>
      <c r="D3262" t="s">
        <v>3678</v>
      </c>
      <c r="E3262" t="s">
        <v>44</v>
      </c>
      <c r="F3262" t="s">
        <v>21</v>
      </c>
      <c r="G3262" t="s">
        <v>21</v>
      </c>
      <c r="H3262" t="s">
        <v>22</v>
      </c>
      <c r="I3262" t="s">
        <v>23</v>
      </c>
      <c r="J3262" t="s">
        <v>24</v>
      </c>
      <c r="K3262" t="s">
        <v>25</v>
      </c>
      <c r="L3262" t="s">
        <v>25</v>
      </c>
      <c r="M3262" t="s">
        <v>28</v>
      </c>
      <c r="N3262" t="s">
        <v>25</v>
      </c>
      <c r="O3262" t="s">
        <v>21</v>
      </c>
      <c r="P3262" t="s">
        <v>27</v>
      </c>
      <c r="Q3262" t="s">
        <v>45</v>
      </c>
      <c r="R3262" t="s">
        <v>29</v>
      </c>
      <c r="S3262" t="s">
        <v>21</v>
      </c>
      <c r="T3262" t="s">
        <v>21</v>
      </c>
      <c r="U3262" t="s">
        <v>33</v>
      </c>
      <c r="V3262" s="2" t="s">
        <v>34</v>
      </c>
    </row>
    <row r="3263" spans="1:22" ht="140.4" x14ac:dyDescent="0.3">
      <c r="A3263" t="s">
        <v>40</v>
      </c>
      <c r="B3263" t="s">
        <v>162</v>
      </c>
      <c r="C3263" t="s">
        <v>509</v>
      </c>
      <c r="D3263" t="s">
        <v>3267</v>
      </c>
      <c r="E3263" t="s">
        <v>40</v>
      </c>
      <c r="F3263" t="s">
        <v>21</v>
      </c>
      <c r="G3263" t="s">
        <v>21</v>
      </c>
      <c r="H3263" t="s">
        <v>22</v>
      </c>
      <c r="I3263" t="s">
        <v>23</v>
      </c>
      <c r="J3263" t="s">
        <v>24</v>
      </c>
      <c r="K3263" t="s">
        <v>25</v>
      </c>
      <c r="L3263" t="s">
        <v>25</v>
      </c>
      <c r="M3263" t="s">
        <v>38</v>
      </c>
      <c r="N3263" t="s">
        <v>25</v>
      </c>
      <c r="O3263" t="s">
        <v>21</v>
      </c>
      <c r="P3263" t="s">
        <v>27</v>
      </c>
      <c r="Q3263" t="s">
        <v>28</v>
      </c>
      <c r="R3263" t="s">
        <v>29</v>
      </c>
      <c r="S3263" t="s">
        <v>21</v>
      </c>
      <c r="T3263" t="s">
        <v>21</v>
      </c>
      <c r="U3263" t="s">
        <v>33</v>
      </c>
      <c r="V3263" s="2" t="s">
        <v>34</v>
      </c>
    </row>
    <row r="3264" spans="1:22" x14ac:dyDescent="0.3">
      <c r="A3264" t="s">
        <v>74</v>
      </c>
      <c r="B3264" t="s">
        <v>1733</v>
      </c>
      <c r="C3264" t="s">
        <v>1859</v>
      </c>
      <c r="D3264" t="s">
        <v>4049</v>
      </c>
      <c r="E3264" t="s">
        <v>74</v>
      </c>
      <c r="F3264" t="s">
        <v>25</v>
      </c>
      <c r="G3264" t="s">
        <v>25</v>
      </c>
    </row>
    <row r="3265" spans="1:22" x14ac:dyDescent="0.3">
      <c r="A3265" t="s">
        <v>74</v>
      </c>
      <c r="B3265" t="s">
        <v>1733</v>
      </c>
      <c r="C3265" t="s">
        <v>1859</v>
      </c>
      <c r="D3265" t="s">
        <v>4048</v>
      </c>
      <c r="E3265" t="s">
        <v>74</v>
      </c>
      <c r="F3265" t="s">
        <v>25</v>
      </c>
      <c r="G3265" t="s">
        <v>25</v>
      </c>
    </row>
    <row r="3266" spans="1:22" x14ac:dyDescent="0.3">
      <c r="A3266" t="s">
        <v>74</v>
      </c>
      <c r="B3266" t="s">
        <v>1733</v>
      </c>
      <c r="C3266" t="s">
        <v>1859</v>
      </c>
      <c r="D3266" t="s">
        <v>4047</v>
      </c>
      <c r="E3266" t="s">
        <v>74</v>
      </c>
      <c r="F3266" t="s">
        <v>25</v>
      </c>
      <c r="G3266" t="s">
        <v>25</v>
      </c>
    </row>
    <row r="3267" spans="1:22" ht="140.4" x14ac:dyDescent="0.3">
      <c r="A3267" t="s">
        <v>32</v>
      </c>
      <c r="B3267" t="s">
        <v>1733</v>
      </c>
      <c r="C3267" t="s">
        <v>1958</v>
      </c>
      <c r="D3267" t="s">
        <v>1997</v>
      </c>
      <c r="E3267" t="s">
        <v>32</v>
      </c>
      <c r="F3267" t="s">
        <v>21</v>
      </c>
      <c r="G3267" t="s">
        <v>21</v>
      </c>
      <c r="H3267" t="s">
        <v>22</v>
      </c>
      <c r="I3267" t="s">
        <v>35</v>
      </c>
      <c r="J3267" t="s">
        <v>24</v>
      </c>
      <c r="K3267" t="s">
        <v>25</v>
      </c>
      <c r="L3267" t="s">
        <v>25</v>
      </c>
      <c r="M3267" t="s">
        <v>26</v>
      </c>
      <c r="N3267" t="s">
        <v>25</v>
      </c>
      <c r="O3267" t="s">
        <v>21</v>
      </c>
      <c r="P3267" t="s">
        <v>27</v>
      </c>
      <c r="Q3267" t="s">
        <v>28</v>
      </c>
      <c r="R3267" t="s">
        <v>29</v>
      </c>
      <c r="S3267" t="s">
        <v>21</v>
      </c>
      <c r="T3267" t="s">
        <v>21</v>
      </c>
      <c r="U3267" t="s">
        <v>30</v>
      </c>
      <c r="V3267" s="2" t="s">
        <v>34</v>
      </c>
    </row>
    <row r="3268" spans="1:22" ht="140.4" x14ac:dyDescent="0.3">
      <c r="A3268" t="s">
        <v>59</v>
      </c>
      <c r="B3268" t="s">
        <v>807</v>
      </c>
      <c r="C3268" t="s">
        <v>808</v>
      </c>
      <c r="D3268" t="s">
        <v>3578</v>
      </c>
      <c r="E3268" t="s">
        <v>59</v>
      </c>
      <c r="F3268" t="s">
        <v>21</v>
      </c>
      <c r="G3268" t="s">
        <v>21</v>
      </c>
      <c r="H3268" t="s">
        <v>22</v>
      </c>
      <c r="I3268" t="s">
        <v>23</v>
      </c>
      <c r="J3268" t="s">
        <v>24</v>
      </c>
      <c r="K3268" t="s">
        <v>25</v>
      </c>
      <c r="L3268" t="s">
        <v>25</v>
      </c>
      <c r="M3268" t="s">
        <v>26</v>
      </c>
      <c r="N3268" t="s">
        <v>25</v>
      </c>
      <c r="O3268" t="s">
        <v>21</v>
      </c>
      <c r="P3268" t="s">
        <v>27</v>
      </c>
      <c r="Q3268" t="s">
        <v>45</v>
      </c>
      <c r="R3268" t="s">
        <v>29</v>
      </c>
      <c r="S3268" t="s">
        <v>21</v>
      </c>
      <c r="T3268" t="s">
        <v>21</v>
      </c>
      <c r="U3268" t="s">
        <v>42</v>
      </c>
      <c r="V3268" s="2" t="s">
        <v>34</v>
      </c>
    </row>
    <row r="3269" spans="1:22" x14ac:dyDescent="0.3">
      <c r="A3269" t="s">
        <v>44</v>
      </c>
      <c r="B3269" t="s">
        <v>174</v>
      </c>
      <c r="C3269" t="s">
        <v>175</v>
      </c>
      <c r="D3269" t="s">
        <v>3725</v>
      </c>
      <c r="E3269" t="s">
        <v>44</v>
      </c>
      <c r="F3269" t="s">
        <v>21</v>
      </c>
      <c r="G3269" t="s">
        <v>25</v>
      </c>
    </row>
    <row r="3270" spans="1:22" ht="140.4" x14ac:dyDescent="0.3">
      <c r="A3270" t="s">
        <v>56</v>
      </c>
      <c r="B3270" t="s">
        <v>1683</v>
      </c>
      <c r="C3270" t="s">
        <v>2320</v>
      </c>
      <c r="D3270" t="s">
        <v>2330</v>
      </c>
      <c r="E3270" t="s">
        <v>20</v>
      </c>
      <c r="F3270" t="s">
        <v>21</v>
      </c>
      <c r="G3270" t="s">
        <v>21</v>
      </c>
      <c r="H3270" t="s">
        <v>22</v>
      </c>
      <c r="I3270" t="s">
        <v>35</v>
      </c>
      <c r="J3270" t="s">
        <v>24</v>
      </c>
      <c r="K3270" t="s">
        <v>25</v>
      </c>
      <c r="L3270" t="s">
        <v>25</v>
      </c>
      <c r="M3270" t="s">
        <v>26</v>
      </c>
      <c r="N3270" t="s">
        <v>25</v>
      </c>
      <c r="O3270" t="s">
        <v>21</v>
      </c>
      <c r="P3270" t="s">
        <v>27</v>
      </c>
      <c r="Q3270" t="s">
        <v>45</v>
      </c>
      <c r="R3270" t="s">
        <v>29</v>
      </c>
      <c r="S3270" t="s">
        <v>21</v>
      </c>
      <c r="T3270" t="s">
        <v>21</v>
      </c>
      <c r="U3270" t="s">
        <v>33</v>
      </c>
      <c r="V3270" s="2" t="s">
        <v>34</v>
      </c>
    </row>
    <row r="3271" spans="1:22" ht="109.2" x14ac:dyDescent="0.3">
      <c r="A3271" t="s">
        <v>56</v>
      </c>
      <c r="B3271" t="s">
        <v>1683</v>
      </c>
      <c r="C3271" t="s">
        <v>2320</v>
      </c>
      <c r="D3271" t="s">
        <v>2329</v>
      </c>
      <c r="E3271" t="s">
        <v>20</v>
      </c>
      <c r="F3271" t="s">
        <v>21</v>
      </c>
      <c r="G3271" t="s">
        <v>21</v>
      </c>
      <c r="H3271" t="s">
        <v>22</v>
      </c>
      <c r="I3271" t="s">
        <v>35</v>
      </c>
      <c r="J3271" t="s">
        <v>24</v>
      </c>
      <c r="K3271" t="s">
        <v>25</v>
      </c>
      <c r="L3271" t="s">
        <v>25</v>
      </c>
      <c r="M3271" t="s">
        <v>26</v>
      </c>
      <c r="N3271" t="s">
        <v>25</v>
      </c>
      <c r="O3271" t="s">
        <v>21</v>
      </c>
      <c r="P3271" t="s">
        <v>27</v>
      </c>
      <c r="Q3271" t="s">
        <v>45</v>
      </c>
      <c r="R3271" t="s">
        <v>29</v>
      </c>
      <c r="S3271" t="s">
        <v>21</v>
      </c>
      <c r="T3271" t="s">
        <v>21</v>
      </c>
      <c r="U3271" t="s">
        <v>33</v>
      </c>
      <c r="V3271" s="2" t="s">
        <v>66</v>
      </c>
    </row>
    <row r="3272" spans="1:22" x14ac:dyDescent="0.3">
      <c r="A3272" t="s">
        <v>88</v>
      </c>
      <c r="B3272" t="s">
        <v>162</v>
      </c>
      <c r="C3272" t="s">
        <v>5261</v>
      </c>
      <c r="D3272" t="s">
        <v>5294</v>
      </c>
      <c r="E3272" t="s">
        <v>88</v>
      </c>
      <c r="F3272" t="s">
        <v>21</v>
      </c>
      <c r="G3272" t="s">
        <v>21</v>
      </c>
      <c r="H3272" t="s">
        <v>54</v>
      </c>
      <c r="I3272" t="s">
        <v>35</v>
      </c>
      <c r="J3272" t="s">
        <v>47</v>
      </c>
      <c r="K3272" t="s">
        <v>21</v>
      </c>
      <c r="L3272" t="s">
        <v>21</v>
      </c>
      <c r="M3272" t="s">
        <v>47</v>
      </c>
      <c r="N3272" t="s">
        <v>21</v>
      </c>
      <c r="O3272" t="s">
        <v>21</v>
      </c>
      <c r="P3272" t="s">
        <v>27</v>
      </c>
      <c r="Q3272" t="s">
        <v>47</v>
      </c>
      <c r="R3272" t="s">
        <v>47</v>
      </c>
      <c r="S3272" t="s">
        <v>21</v>
      </c>
      <c r="T3272" t="s">
        <v>21</v>
      </c>
      <c r="U3272" t="s">
        <v>42</v>
      </c>
      <c r="V3272" t="s">
        <v>63</v>
      </c>
    </row>
    <row r="3273" spans="1:22" x14ac:dyDescent="0.3">
      <c r="A3273" t="s">
        <v>83</v>
      </c>
      <c r="B3273" t="s">
        <v>3634</v>
      </c>
      <c r="C3273" t="s">
        <v>3637</v>
      </c>
      <c r="D3273" t="s">
        <v>5047</v>
      </c>
      <c r="E3273" t="s">
        <v>83</v>
      </c>
      <c r="F3273" t="s">
        <v>25</v>
      </c>
      <c r="G3273" t="s">
        <v>21</v>
      </c>
    </row>
    <row r="3274" spans="1:22" ht="109.2" x14ac:dyDescent="0.3">
      <c r="A3274" t="s">
        <v>56</v>
      </c>
      <c r="B3274" t="s">
        <v>1683</v>
      </c>
      <c r="C3274" t="s">
        <v>2320</v>
      </c>
      <c r="D3274" t="s">
        <v>2328</v>
      </c>
      <c r="E3274" t="s">
        <v>20</v>
      </c>
      <c r="F3274" t="s">
        <v>21</v>
      </c>
      <c r="G3274" t="s">
        <v>21</v>
      </c>
      <c r="H3274" t="s">
        <v>22</v>
      </c>
      <c r="I3274" t="s">
        <v>23</v>
      </c>
      <c r="J3274" t="s">
        <v>24</v>
      </c>
      <c r="K3274" t="s">
        <v>21</v>
      </c>
      <c r="L3274" t="s">
        <v>21</v>
      </c>
      <c r="M3274" t="s">
        <v>47</v>
      </c>
      <c r="N3274" t="s">
        <v>21</v>
      </c>
      <c r="O3274" t="s">
        <v>21</v>
      </c>
      <c r="P3274" t="s">
        <v>27</v>
      </c>
      <c r="Q3274" t="s">
        <v>45</v>
      </c>
      <c r="R3274" t="s">
        <v>29</v>
      </c>
      <c r="S3274" t="s">
        <v>21</v>
      </c>
      <c r="T3274" t="s">
        <v>21</v>
      </c>
      <c r="U3274" t="s">
        <v>33</v>
      </c>
      <c r="V3274" s="2" t="s">
        <v>46</v>
      </c>
    </row>
    <row r="3275" spans="1:22" x14ac:dyDescent="0.3">
      <c r="A3275" t="s">
        <v>56</v>
      </c>
      <c r="B3275" t="s">
        <v>1683</v>
      </c>
      <c r="C3275" t="s">
        <v>2320</v>
      </c>
      <c r="D3275" t="s">
        <v>2327</v>
      </c>
      <c r="E3275" t="s">
        <v>20</v>
      </c>
      <c r="F3275" t="s">
        <v>25</v>
      </c>
      <c r="G3275" t="s">
        <v>21</v>
      </c>
    </row>
    <row r="3276" spans="1:22" x14ac:dyDescent="0.3">
      <c r="A3276" t="s">
        <v>39</v>
      </c>
      <c r="B3276" t="s">
        <v>174</v>
      </c>
      <c r="C3276" t="s">
        <v>175</v>
      </c>
      <c r="D3276" t="s">
        <v>800</v>
      </c>
      <c r="E3276" t="s">
        <v>39</v>
      </c>
      <c r="F3276" t="s">
        <v>21</v>
      </c>
      <c r="G3276" t="s">
        <v>25</v>
      </c>
    </row>
    <row r="3277" spans="1:22" ht="140.4" x14ac:dyDescent="0.3">
      <c r="A3277" t="s">
        <v>44</v>
      </c>
      <c r="B3277" t="s">
        <v>932</v>
      </c>
      <c r="C3277" t="s">
        <v>1374</v>
      </c>
      <c r="D3277" t="s">
        <v>3680</v>
      </c>
      <c r="E3277" t="s">
        <v>44</v>
      </c>
      <c r="F3277" t="s">
        <v>21</v>
      </c>
      <c r="G3277" t="s">
        <v>21</v>
      </c>
      <c r="H3277" t="s">
        <v>22</v>
      </c>
      <c r="I3277" t="s">
        <v>41</v>
      </c>
      <c r="J3277" t="s">
        <v>24</v>
      </c>
      <c r="K3277" t="s">
        <v>25</v>
      </c>
      <c r="L3277" t="s">
        <v>21</v>
      </c>
      <c r="M3277" t="s">
        <v>38</v>
      </c>
      <c r="N3277" t="s">
        <v>25</v>
      </c>
      <c r="O3277" t="s">
        <v>21</v>
      </c>
      <c r="P3277" t="s">
        <v>27</v>
      </c>
      <c r="Q3277" t="s">
        <v>28</v>
      </c>
      <c r="R3277" t="s">
        <v>29</v>
      </c>
      <c r="S3277" t="s">
        <v>21</v>
      </c>
      <c r="T3277" t="s">
        <v>21</v>
      </c>
      <c r="U3277" t="s">
        <v>33</v>
      </c>
      <c r="V3277" s="2" t="s">
        <v>34</v>
      </c>
    </row>
    <row r="3278" spans="1:22" ht="156" x14ac:dyDescent="0.3">
      <c r="A3278" t="s">
        <v>39</v>
      </c>
      <c r="B3278" t="s">
        <v>162</v>
      </c>
      <c r="C3278" t="s">
        <v>656</v>
      </c>
      <c r="D3278" t="s">
        <v>680</v>
      </c>
      <c r="E3278" t="s">
        <v>39</v>
      </c>
      <c r="F3278" t="s">
        <v>21</v>
      </c>
      <c r="G3278" t="s">
        <v>21</v>
      </c>
      <c r="H3278" t="s">
        <v>22</v>
      </c>
      <c r="I3278" t="s">
        <v>23</v>
      </c>
      <c r="J3278" t="s">
        <v>24</v>
      </c>
      <c r="K3278" t="s">
        <v>25</v>
      </c>
      <c r="L3278" t="s">
        <v>25</v>
      </c>
      <c r="M3278" t="s">
        <v>26</v>
      </c>
      <c r="N3278" t="s">
        <v>25</v>
      </c>
      <c r="O3278" t="s">
        <v>21</v>
      </c>
      <c r="P3278" t="s">
        <v>27</v>
      </c>
      <c r="Q3278" t="s">
        <v>28</v>
      </c>
      <c r="R3278" t="s">
        <v>29</v>
      </c>
      <c r="S3278" t="s">
        <v>21</v>
      </c>
      <c r="T3278" t="s">
        <v>21</v>
      </c>
      <c r="U3278" t="s">
        <v>30</v>
      </c>
      <c r="V3278" s="2" t="s">
        <v>31</v>
      </c>
    </row>
    <row r="3279" spans="1:22" ht="156" x14ac:dyDescent="0.3">
      <c r="A3279" t="s">
        <v>138</v>
      </c>
      <c r="B3279" t="s">
        <v>519</v>
      </c>
      <c r="C3279" t="s">
        <v>520</v>
      </c>
      <c r="D3279" t="s">
        <v>4757</v>
      </c>
      <c r="E3279" t="s">
        <v>138</v>
      </c>
      <c r="F3279" t="s">
        <v>21</v>
      </c>
      <c r="G3279" t="s">
        <v>21</v>
      </c>
      <c r="H3279" t="s">
        <v>22</v>
      </c>
      <c r="I3279" t="s">
        <v>41</v>
      </c>
      <c r="J3279" t="s">
        <v>24</v>
      </c>
      <c r="K3279" t="s">
        <v>25</v>
      </c>
      <c r="L3279" t="s">
        <v>25</v>
      </c>
      <c r="M3279" t="s">
        <v>38</v>
      </c>
      <c r="N3279" t="s">
        <v>25</v>
      </c>
      <c r="O3279" t="s">
        <v>25</v>
      </c>
      <c r="P3279" t="s">
        <v>27</v>
      </c>
      <c r="Q3279" t="s">
        <v>29</v>
      </c>
      <c r="R3279" t="s">
        <v>29</v>
      </c>
      <c r="S3279" t="s">
        <v>21</v>
      </c>
      <c r="T3279" t="s">
        <v>21</v>
      </c>
      <c r="U3279" t="s">
        <v>75</v>
      </c>
      <c r="V3279" s="2" t="s">
        <v>31</v>
      </c>
    </row>
    <row r="3280" spans="1:22" ht="109.2" x14ac:dyDescent="0.3">
      <c r="A3280" t="s">
        <v>155</v>
      </c>
      <c r="B3280" t="s">
        <v>3634</v>
      </c>
      <c r="C3280" t="s">
        <v>5136</v>
      </c>
      <c r="D3280" t="s">
        <v>5148</v>
      </c>
      <c r="E3280" t="s">
        <v>155</v>
      </c>
      <c r="F3280" t="s">
        <v>21</v>
      </c>
      <c r="G3280" t="s">
        <v>21</v>
      </c>
      <c r="H3280" t="s">
        <v>22</v>
      </c>
      <c r="I3280" t="s">
        <v>23</v>
      </c>
      <c r="J3280" t="s">
        <v>24</v>
      </c>
      <c r="K3280" t="s">
        <v>25</v>
      </c>
      <c r="L3280" t="s">
        <v>25</v>
      </c>
      <c r="M3280" t="s">
        <v>26</v>
      </c>
      <c r="N3280" t="s">
        <v>25</v>
      </c>
      <c r="O3280" t="s">
        <v>25</v>
      </c>
      <c r="P3280" t="s">
        <v>27</v>
      </c>
      <c r="Q3280" t="s">
        <v>28</v>
      </c>
      <c r="R3280" t="s">
        <v>29</v>
      </c>
      <c r="S3280" t="s">
        <v>21</v>
      </c>
      <c r="T3280" t="s">
        <v>21</v>
      </c>
      <c r="U3280" t="s">
        <v>33</v>
      </c>
      <c r="V3280" s="2" t="s">
        <v>66</v>
      </c>
    </row>
    <row r="3281" spans="1:22" ht="140.4" x14ac:dyDescent="0.3">
      <c r="A3281" t="s">
        <v>32</v>
      </c>
      <c r="B3281" t="s">
        <v>881</v>
      </c>
      <c r="C3281" t="s">
        <v>1850</v>
      </c>
      <c r="D3281" t="s">
        <v>1855</v>
      </c>
      <c r="E3281" t="s">
        <v>32</v>
      </c>
      <c r="F3281" t="s">
        <v>21</v>
      </c>
      <c r="G3281" t="s">
        <v>21</v>
      </c>
      <c r="H3281" t="s">
        <v>22</v>
      </c>
      <c r="I3281" t="s">
        <v>41</v>
      </c>
      <c r="J3281" t="s">
        <v>47</v>
      </c>
      <c r="K3281" t="s">
        <v>21</v>
      </c>
      <c r="L3281" t="s">
        <v>21</v>
      </c>
      <c r="M3281" t="s">
        <v>47</v>
      </c>
      <c r="N3281" t="s">
        <v>21</v>
      </c>
      <c r="O3281" t="s">
        <v>21</v>
      </c>
      <c r="P3281" t="s">
        <v>27</v>
      </c>
      <c r="Q3281" t="s">
        <v>29</v>
      </c>
      <c r="R3281" t="s">
        <v>29</v>
      </c>
      <c r="S3281" t="s">
        <v>25</v>
      </c>
      <c r="T3281" t="s">
        <v>25</v>
      </c>
      <c r="U3281" t="s">
        <v>75</v>
      </c>
      <c r="V3281" s="2" t="s">
        <v>34</v>
      </c>
    </row>
    <row r="3282" spans="1:22" ht="156" x14ac:dyDescent="0.3">
      <c r="A3282" t="s">
        <v>70</v>
      </c>
      <c r="B3282" t="s">
        <v>3366</v>
      </c>
      <c r="C3282" t="s">
        <v>4360</v>
      </c>
      <c r="D3282" t="s">
        <v>4393</v>
      </c>
      <c r="E3282" t="s">
        <v>70</v>
      </c>
      <c r="F3282" t="s">
        <v>21</v>
      </c>
      <c r="G3282" t="s">
        <v>21</v>
      </c>
      <c r="H3282" t="s">
        <v>22</v>
      </c>
      <c r="I3282" t="s">
        <v>35</v>
      </c>
      <c r="J3282" t="s">
        <v>24</v>
      </c>
      <c r="K3282" t="s">
        <v>25</v>
      </c>
      <c r="L3282" t="s">
        <v>25</v>
      </c>
      <c r="M3282" t="s">
        <v>47</v>
      </c>
      <c r="N3282" t="s">
        <v>25</v>
      </c>
      <c r="O3282" t="s">
        <v>21</v>
      </c>
      <c r="P3282" t="s">
        <v>27</v>
      </c>
      <c r="Q3282" t="s">
        <v>45</v>
      </c>
      <c r="R3282" t="s">
        <v>29</v>
      </c>
      <c r="S3282" t="s">
        <v>21</v>
      </c>
      <c r="T3282" t="s">
        <v>21</v>
      </c>
      <c r="U3282" t="s">
        <v>42</v>
      </c>
      <c r="V3282" s="2" t="s">
        <v>31</v>
      </c>
    </row>
    <row r="3283" spans="1:22" x14ac:dyDescent="0.3">
      <c r="A3283" t="s">
        <v>150</v>
      </c>
      <c r="B3283" t="s">
        <v>475</v>
      </c>
      <c r="C3283" t="s">
        <v>1002</v>
      </c>
      <c r="D3283" t="s">
        <v>5223</v>
      </c>
      <c r="E3283" t="s">
        <v>150</v>
      </c>
      <c r="F3283" t="s">
        <v>25</v>
      </c>
      <c r="G3283" t="s">
        <v>25</v>
      </c>
    </row>
    <row r="3284" spans="1:22" ht="140.4" x14ac:dyDescent="0.3">
      <c r="A3284" t="s">
        <v>59</v>
      </c>
      <c r="B3284" t="s">
        <v>3634</v>
      </c>
      <c r="C3284" t="s">
        <v>3635</v>
      </c>
      <c r="D3284" t="s">
        <v>3636</v>
      </c>
      <c r="E3284" t="s">
        <v>59</v>
      </c>
      <c r="F3284" t="s">
        <v>21</v>
      </c>
      <c r="G3284" t="s">
        <v>21</v>
      </c>
      <c r="H3284" t="s">
        <v>22</v>
      </c>
      <c r="I3284" t="s">
        <v>23</v>
      </c>
      <c r="J3284" t="s">
        <v>24</v>
      </c>
      <c r="K3284" t="s">
        <v>21</v>
      </c>
      <c r="L3284" t="s">
        <v>25</v>
      </c>
      <c r="M3284" t="s">
        <v>28</v>
      </c>
      <c r="N3284" t="s">
        <v>21</v>
      </c>
      <c r="O3284" t="s">
        <v>21</v>
      </c>
      <c r="P3284" t="s">
        <v>27</v>
      </c>
      <c r="Q3284" t="s">
        <v>45</v>
      </c>
      <c r="R3284" t="s">
        <v>28</v>
      </c>
      <c r="S3284" t="s">
        <v>21</v>
      </c>
      <c r="T3284" t="s">
        <v>21</v>
      </c>
      <c r="U3284" t="s">
        <v>33</v>
      </c>
      <c r="V3284" s="2" t="s">
        <v>34</v>
      </c>
    </row>
    <row r="3285" spans="1:22" x14ac:dyDescent="0.3">
      <c r="A3285" t="s">
        <v>61</v>
      </c>
      <c r="B3285" t="s">
        <v>1190</v>
      </c>
      <c r="C3285" t="s">
        <v>1191</v>
      </c>
      <c r="D3285" t="s">
        <v>1232</v>
      </c>
      <c r="E3285" t="s">
        <v>61</v>
      </c>
      <c r="F3285" t="s">
        <v>25</v>
      </c>
      <c r="G3285" t="s">
        <v>25</v>
      </c>
    </row>
    <row r="3286" spans="1:22" ht="124.8" x14ac:dyDescent="0.3">
      <c r="A3286" t="s">
        <v>138</v>
      </c>
      <c r="B3286" t="s">
        <v>519</v>
      </c>
      <c r="C3286" t="s">
        <v>520</v>
      </c>
      <c r="D3286" t="s">
        <v>4767</v>
      </c>
      <c r="E3286" t="s">
        <v>138</v>
      </c>
      <c r="F3286" t="s">
        <v>21</v>
      </c>
      <c r="G3286" t="s">
        <v>21</v>
      </c>
      <c r="H3286" t="s">
        <v>54</v>
      </c>
      <c r="I3286" t="s">
        <v>35</v>
      </c>
      <c r="J3286" t="s">
        <v>24</v>
      </c>
      <c r="K3286" t="s">
        <v>25</v>
      </c>
      <c r="L3286" t="s">
        <v>25</v>
      </c>
      <c r="M3286" t="s">
        <v>38</v>
      </c>
      <c r="N3286" t="s">
        <v>25</v>
      </c>
      <c r="O3286" t="s">
        <v>25</v>
      </c>
      <c r="P3286" t="s">
        <v>27</v>
      </c>
      <c r="Q3286" t="s">
        <v>29</v>
      </c>
      <c r="R3286" t="s">
        <v>29</v>
      </c>
      <c r="S3286" t="s">
        <v>21</v>
      </c>
      <c r="T3286" t="s">
        <v>21</v>
      </c>
      <c r="U3286" t="s">
        <v>42</v>
      </c>
      <c r="V3286" s="2" t="s">
        <v>94</v>
      </c>
    </row>
    <row r="3287" spans="1:22" x14ac:dyDescent="0.3">
      <c r="A3287" t="s">
        <v>71</v>
      </c>
      <c r="B3287" t="s">
        <v>1056</v>
      </c>
      <c r="C3287" t="s">
        <v>1059</v>
      </c>
      <c r="D3287" t="s">
        <v>2895</v>
      </c>
      <c r="E3287" t="s">
        <v>71</v>
      </c>
      <c r="F3287" t="s">
        <v>25</v>
      </c>
      <c r="G3287" t="s">
        <v>21</v>
      </c>
    </row>
    <row r="3288" spans="1:22" ht="156" x14ac:dyDescent="0.3">
      <c r="A3288" t="s">
        <v>39</v>
      </c>
      <c r="B3288" t="s">
        <v>162</v>
      </c>
      <c r="C3288" t="s">
        <v>656</v>
      </c>
      <c r="D3288" t="s">
        <v>678</v>
      </c>
      <c r="E3288" t="s">
        <v>39</v>
      </c>
      <c r="F3288" t="s">
        <v>21</v>
      </c>
      <c r="G3288" t="s">
        <v>21</v>
      </c>
      <c r="H3288" t="s">
        <v>22</v>
      </c>
      <c r="I3288" t="s">
        <v>41</v>
      </c>
      <c r="J3288" t="s">
        <v>24</v>
      </c>
      <c r="K3288" t="s">
        <v>25</v>
      </c>
      <c r="L3288" t="s">
        <v>25</v>
      </c>
      <c r="M3288" t="s">
        <v>38</v>
      </c>
      <c r="N3288" t="s">
        <v>25</v>
      </c>
      <c r="O3288" t="s">
        <v>21</v>
      </c>
      <c r="P3288" t="s">
        <v>27</v>
      </c>
      <c r="Q3288" t="s">
        <v>29</v>
      </c>
      <c r="R3288" t="s">
        <v>29</v>
      </c>
      <c r="S3288" t="s">
        <v>21</v>
      </c>
      <c r="T3288" t="s">
        <v>21</v>
      </c>
      <c r="U3288" t="s">
        <v>75</v>
      </c>
      <c r="V3288" s="2" t="s">
        <v>31</v>
      </c>
    </row>
    <row r="3289" spans="1:22" x14ac:dyDescent="0.3">
      <c r="A3289" t="s">
        <v>113</v>
      </c>
      <c r="B3289" t="s">
        <v>932</v>
      </c>
      <c r="C3289" t="s">
        <v>1381</v>
      </c>
      <c r="D3289" t="s">
        <v>1393</v>
      </c>
      <c r="E3289" t="s">
        <v>67</v>
      </c>
      <c r="F3289" t="s">
        <v>21</v>
      </c>
      <c r="G3289" t="s">
        <v>25</v>
      </c>
    </row>
    <row r="3290" spans="1:22" ht="156" x14ac:dyDescent="0.3">
      <c r="A3290" t="s">
        <v>82</v>
      </c>
      <c r="B3290" t="s">
        <v>284</v>
      </c>
      <c r="C3290" t="s">
        <v>3830</v>
      </c>
      <c r="D3290" t="s">
        <v>4629</v>
      </c>
      <c r="E3290" t="s">
        <v>82</v>
      </c>
      <c r="F3290" t="s">
        <v>21</v>
      </c>
      <c r="G3290" t="s">
        <v>21</v>
      </c>
      <c r="H3290" t="s">
        <v>22</v>
      </c>
      <c r="I3290" t="s">
        <v>23</v>
      </c>
      <c r="J3290" t="s">
        <v>24</v>
      </c>
      <c r="K3290" t="s">
        <v>25</v>
      </c>
      <c r="L3290" t="s">
        <v>25</v>
      </c>
      <c r="M3290" t="s">
        <v>26</v>
      </c>
      <c r="N3290" t="s">
        <v>25</v>
      </c>
      <c r="O3290" t="s">
        <v>21</v>
      </c>
      <c r="P3290" t="s">
        <v>27</v>
      </c>
      <c r="Q3290" t="s">
        <v>28</v>
      </c>
      <c r="R3290" t="s">
        <v>29</v>
      </c>
      <c r="S3290" t="s">
        <v>21</v>
      </c>
      <c r="T3290" t="s">
        <v>21</v>
      </c>
      <c r="U3290" t="s">
        <v>33</v>
      </c>
      <c r="V3290" s="2" t="s">
        <v>31</v>
      </c>
    </row>
    <row r="3291" spans="1:22" ht="140.4" x14ac:dyDescent="0.3">
      <c r="A3291" t="s">
        <v>19</v>
      </c>
      <c r="B3291" t="s">
        <v>162</v>
      </c>
      <c r="C3291" t="s">
        <v>181</v>
      </c>
      <c r="D3291" t="s">
        <v>204</v>
      </c>
      <c r="E3291" t="s">
        <v>58</v>
      </c>
      <c r="F3291" t="s">
        <v>21</v>
      </c>
      <c r="G3291" t="s">
        <v>21</v>
      </c>
      <c r="H3291" t="s">
        <v>22</v>
      </c>
      <c r="I3291" t="s">
        <v>41</v>
      </c>
      <c r="J3291" t="s">
        <v>24</v>
      </c>
      <c r="K3291" t="s">
        <v>25</v>
      </c>
      <c r="L3291" t="s">
        <v>25</v>
      </c>
      <c r="M3291" t="s">
        <v>38</v>
      </c>
      <c r="N3291" t="s">
        <v>25</v>
      </c>
      <c r="O3291" t="s">
        <v>21</v>
      </c>
      <c r="P3291" t="s">
        <v>27</v>
      </c>
      <c r="Q3291" t="s">
        <v>28</v>
      </c>
      <c r="R3291" t="s">
        <v>29</v>
      </c>
      <c r="S3291" t="s">
        <v>21</v>
      </c>
      <c r="T3291" t="s">
        <v>21</v>
      </c>
      <c r="U3291" t="s">
        <v>30</v>
      </c>
      <c r="V3291" s="2" t="s">
        <v>34</v>
      </c>
    </row>
    <row r="3292" spans="1:22" ht="140.4" x14ac:dyDescent="0.3">
      <c r="A3292" t="s">
        <v>114</v>
      </c>
      <c r="B3292" t="s">
        <v>2870</v>
      </c>
      <c r="C3292" t="s">
        <v>3618</v>
      </c>
      <c r="D3292" t="s">
        <v>4636</v>
      </c>
      <c r="E3292" t="s">
        <v>139</v>
      </c>
      <c r="F3292" t="s">
        <v>21</v>
      </c>
      <c r="G3292" t="s">
        <v>21</v>
      </c>
      <c r="H3292" t="s">
        <v>22</v>
      </c>
      <c r="I3292" t="s">
        <v>41</v>
      </c>
      <c r="J3292" t="s">
        <v>24</v>
      </c>
      <c r="K3292" t="s">
        <v>25</v>
      </c>
      <c r="L3292" t="s">
        <v>25</v>
      </c>
      <c r="M3292" t="s">
        <v>26</v>
      </c>
      <c r="N3292" t="s">
        <v>25</v>
      </c>
      <c r="O3292" t="s">
        <v>21</v>
      </c>
      <c r="P3292" t="s">
        <v>27</v>
      </c>
      <c r="Q3292" t="s">
        <v>29</v>
      </c>
      <c r="R3292" t="s">
        <v>29</v>
      </c>
      <c r="S3292" t="s">
        <v>21</v>
      </c>
      <c r="T3292" t="s">
        <v>21</v>
      </c>
      <c r="U3292" t="s">
        <v>30</v>
      </c>
      <c r="V3292" s="2" t="s">
        <v>34</v>
      </c>
    </row>
    <row r="3293" spans="1:22" x14ac:dyDescent="0.3">
      <c r="A3293" t="s">
        <v>44</v>
      </c>
      <c r="B3293" t="s">
        <v>174</v>
      </c>
      <c r="C3293" t="s">
        <v>175</v>
      </c>
      <c r="D3293" t="s">
        <v>3719</v>
      </c>
      <c r="E3293" t="s">
        <v>44</v>
      </c>
      <c r="F3293" t="s">
        <v>21</v>
      </c>
      <c r="G3293" t="s">
        <v>25</v>
      </c>
    </row>
    <row r="3294" spans="1:22" ht="109.2" x14ac:dyDescent="0.3">
      <c r="A3294" t="s">
        <v>61</v>
      </c>
      <c r="B3294" t="s">
        <v>519</v>
      </c>
      <c r="C3294" t="s">
        <v>1284</v>
      </c>
      <c r="D3294" t="s">
        <v>1285</v>
      </c>
      <c r="E3294" t="s">
        <v>114</v>
      </c>
      <c r="F3294" t="s">
        <v>21</v>
      </c>
      <c r="G3294" t="s">
        <v>21</v>
      </c>
      <c r="H3294" t="s">
        <v>22</v>
      </c>
      <c r="I3294" t="s">
        <v>35</v>
      </c>
      <c r="J3294" t="s">
        <v>47</v>
      </c>
      <c r="K3294" t="s">
        <v>21</v>
      </c>
      <c r="L3294" t="s">
        <v>21</v>
      </c>
      <c r="M3294" t="s">
        <v>47</v>
      </c>
      <c r="N3294" t="s">
        <v>21</v>
      </c>
      <c r="O3294" t="s">
        <v>21</v>
      </c>
      <c r="P3294" t="s">
        <v>27</v>
      </c>
      <c r="Q3294" t="s">
        <v>47</v>
      </c>
      <c r="R3294" t="s">
        <v>29</v>
      </c>
      <c r="S3294" t="s">
        <v>21</v>
      </c>
      <c r="T3294" t="s">
        <v>25</v>
      </c>
      <c r="U3294" t="s">
        <v>75</v>
      </c>
      <c r="V3294" s="2" t="s">
        <v>66</v>
      </c>
    </row>
    <row r="3295" spans="1:22" ht="140.4" x14ac:dyDescent="0.3">
      <c r="A3295" t="s">
        <v>65</v>
      </c>
      <c r="B3295" t="s">
        <v>162</v>
      </c>
      <c r="C3295" t="s">
        <v>3068</v>
      </c>
      <c r="D3295" t="s">
        <v>3070</v>
      </c>
      <c r="E3295" t="s">
        <v>65</v>
      </c>
      <c r="F3295" t="s">
        <v>21</v>
      </c>
      <c r="G3295" t="s">
        <v>21</v>
      </c>
      <c r="H3295" t="s">
        <v>22</v>
      </c>
      <c r="I3295" t="s">
        <v>23</v>
      </c>
      <c r="J3295" t="s">
        <v>24</v>
      </c>
      <c r="K3295" t="s">
        <v>25</v>
      </c>
      <c r="L3295" t="s">
        <v>25</v>
      </c>
      <c r="M3295" t="s">
        <v>38</v>
      </c>
      <c r="N3295" t="s">
        <v>25</v>
      </c>
      <c r="O3295" t="s">
        <v>21</v>
      </c>
      <c r="P3295" t="s">
        <v>72</v>
      </c>
      <c r="Q3295" t="s">
        <v>28</v>
      </c>
      <c r="R3295" t="s">
        <v>29</v>
      </c>
      <c r="S3295" t="s">
        <v>21</v>
      </c>
      <c r="T3295" t="s">
        <v>21</v>
      </c>
      <c r="U3295" t="s">
        <v>75</v>
      </c>
      <c r="V3295" s="2" t="s">
        <v>34</v>
      </c>
    </row>
    <row r="3296" spans="1:22" x14ac:dyDescent="0.3">
      <c r="A3296" t="s">
        <v>71</v>
      </c>
      <c r="B3296" t="s">
        <v>963</v>
      </c>
      <c r="C3296" t="s">
        <v>2783</v>
      </c>
      <c r="D3296" t="s">
        <v>2805</v>
      </c>
      <c r="E3296" t="s">
        <v>71</v>
      </c>
      <c r="F3296" t="s">
        <v>25</v>
      </c>
      <c r="G3296" t="s">
        <v>21</v>
      </c>
    </row>
    <row r="3297" spans="1:22" ht="156" x14ac:dyDescent="0.3">
      <c r="A3297" t="s">
        <v>82</v>
      </c>
      <c r="B3297" t="s">
        <v>284</v>
      </c>
      <c r="C3297" t="s">
        <v>3830</v>
      </c>
      <c r="D3297" t="s">
        <v>4627</v>
      </c>
      <c r="E3297" t="s">
        <v>82</v>
      </c>
      <c r="F3297" t="s">
        <v>21</v>
      </c>
      <c r="G3297" t="s">
        <v>21</v>
      </c>
      <c r="H3297" t="s">
        <v>22</v>
      </c>
      <c r="I3297" t="s">
        <v>23</v>
      </c>
      <c r="J3297" t="s">
        <v>24</v>
      </c>
      <c r="K3297" t="s">
        <v>25</v>
      </c>
      <c r="L3297" t="s">
        <v>25</v>
      </c>
      <c r="M3297" t="s">
        <v>26</v>
      </c>
      <c r="N3297" t="s">
        <v>25</v>
      </c>
      <c r="O3297" t="s">
        <v>21</v>
      </c>
      <c r="P3297" t="s">
        <v>27</v>
      </c>
      <c r="Q3297" t="s">
        <v>28</v>
      </c>
      <c r="R3297" t="s">
        <v>29</v>
      </c>
      <c r="S3297" t="s">
        <v>21</v>
      </c>
      <c r="T3297" t="s">
        <v>21</v>
      </c>
      <c r="U3297" t="s">
        <v>30</v>
      </c>
      <c r="V3297" s="2" t="s">
        <v>31</v>
      </c>
    </row>
    <row r="3298" spans="1:22" ht="140.4" x14ac:dyDescent="0.3">
      <c r="A3298" t="s">
        <v>137</v>
      </c>
      <c r="B3298" t="s">
        <v>2870</v>
      </c>
      <c r="C3298" t="s">
        <v>3618</v>
      </c>
      <c r="D3298" t="s">
        <v>4693</v>
      </c>
      <c r="E3298" t="s">
        <v>137</v>
      </c>
      <c r="F3298" t="s">
        <v>21</v>
      </c>
      <c r="G3298" t="s">
        <v>21</v>
      </c>
      <c r="H3298" t="s">
        <v>22</v>
      </c>
      <c r="I3298" t="s">
        <v>23</v>
      </c>
      <c r="J3298" t="s">
        <v>24</v>
      </c>
      <c r="K3298" t="s">
        <v>25</v>
      </c>
      <c r="L3298" t="s">
        <v>25</v>
      </c>
      <c r="M3298" t="s">
        <v>38</v>
      </c>
      <c r="N3298" t="s">
        <v>25</v>
      </c>
      <c r="O3298" t="s">
        <v>21</v>
      </c>
      <c r="P3298" t="s">
        <v>80</v>
      </c>
      <c r="Q3298" t="s">
        <v>28</v>
      </c>
      <c r="R3298" t="s">
        <v>29</v>
      </c>
      <c r="S3298" t="s">
        <v>21</v>
      </c>
      <c r="T3298" t="s">
        <v>21</v>
      </c>
      <c r="U3298" t="s">
        <v>33</v>
      </c>
      <c r="V3298" s="2" t="s">
        <v>34</v>
      </c>
    </row>
    <row r="3299" spans="1:22" x14ac:dyDescent="0.3">
      <c r="A3299" t="s">
        <v>82</v>
      </c>
      <c r="B3299" t="s">
        <v>475</v>
      </c>
      <c r="C3299" t="s">
        <v>970</v>
      </c>
      <c r="D3299" t="s">
        <v>4584</v>
      </c>
      <c r="E3299" t="s">
        <v>82</v>
      </c>
      <c r="F3299" t="s">
        <v>25</v>
      </c>
      <c r="G3299" t="s">
        <v>25</v>
      </c>
    </row>
    <row r="3300" spans="1:22" x14ac:dyDescent="0.3">
      <c r="A3300" t="s">
        <v>137</v>
      </c>
      <c r="B3300" t="s">
        <v>2870</v>
      </c>
      <c r="C3300" t="s">
        <v>3618</v>
      </c>
      <c r="D3300" t="s">
        <v>4701</v>
      </c>
      <c r="E3300" t="s">
        <v>137</v>
      </c>
      <c r="F3300" t="s">
        <v>21</v>
      </c>
      <c r="G3300" t="s">
        <v>21</v>
      </c>
      <c r="H3300" t="s">
        <v>22</v>
      </c>
      <c r="I3300" t="s">
        <v>23</v>
      </c>
      <c r="J3300" t="s">
        <v>24</v>
      </c>
      <c r="K3300" t="s">
        <v>21</v>
      </c>
      <c r="L3300" t="s">
        <v>21</v>
      </c>
      <c r="M3300" t="s">
        <v>47</v>
      </c>
      <c r="N3300" t="s">
        <v>21</v>
      </c>
      <c r="O3300" t="s">
        <v>25</v>
      </c>
      <c r="P3300" t="s">
        <v>27</v>
      </c>
      <c r="Q3300" t="s">
        <v>28</v>
      </c>
      <c r="R3300" t="s">
        <v>29</v>
      </c>
      <c r="S3300" t="s">
        <v>21</v>
      </c>
      <c r="T3300" t="s">
        <v>21</v>
      </c>
      <c r="U3300" t="s">
        <v>30</v>
      </c>
      <c r="V3300" t="s">
        <v>101</v>
      </c>
    </row>
    <row r="3301" spans="1:22" ht="140.4" x14ac:dyDescent="0.3">
      <c r="A3301" t="s">
        <v>36</v>
      </c>
      <c r="B3301" t="s">
        <v>284</v>
      </c>
      <c r="C3301" t="s">
        <v>2615</v>
      </c>
      <c r="D3301" t="s">
        <v>2645</v>
      </c>
      <c r="E3301" t="s">
        <v>36</v>
      </c>
      <c r="F3301" t="s">
        <v>21</v>
      </c>
      <c r="G3301" t="s">
        <v>21</v>
      </c>
      <c r="H3301" t="s">
        <v>22</v>
      </c>
      <c r="I3301" t="s">
        <v>23</v>
      </c>
      <c r="J3301" t="s">
        <v>24</v>
      </c>
      <c r="K3301" t="s">
        <v>25</v>
      </c>
      <c r="L3301" t="s">
        <v>25</v>
      </c>
      <c r="M3301" t="s">
        <v>28</v>
      </c>
      <c r="N3301" t="s">
        <v>25</v>
      </c>
      <c r="O3301" t="s">
        <v>21</v>
      </c>
      <c r="P3301" t="s">
        <v>27</v>
      </c>
      <c r="Q3301" t="s">
        <v>45</v>
      </c>
      <c r="R3301" t="s">
        <v>29</v>
      </c>
      <c r="S3301" t="s">
        <v>21</v>
      </c>
      <c r="T3301" t="s">
        <v>21</v>
      </c>
      <c r="U3301" t="s">
        <v>33</v>
      </c>
      <c r="V3301" s="2" t="s">
        <v>34</v>
      </c>
    </row>
    <row r="3302" spans="1:22" ht="140.4" x14ac:dyDescent="0.3">
      <c r="A3302" t="s">
        <v>79</v>
      </c>
      <c r="B3302" t="s">
        <v>162</v>
      </c>
      <c r="C3302" t="s">
        <v>513</v>
      </c>
      <c r="D3302" t="s">
        <v>517</v>
      </c>
      <c r="E3302" t="s">
        <v>79</v>
      </c>
      <c r="F3302" t="s">
        <v>21</v>
      </c>
      <c r="G3302" t="s">
        <v>21</v>
      </c>
      <c r="H3302" t="s">
        <v>22</v>
      </c>
      <c r="I3302" t="s">
        <v>35</v>
      </c>
      <c r="J3302" t="s">
        <v>24</v>
      </c>
      <c r="K3302" t="s">
        <v>25</v>
      </c>
      <c r="L3302" t="s">
        <v>25</v>
      </c>
      <c r="M3302" t="s">
        <v>38</v>
      </c>
      <c r="N3302" t="s">
        <v>25</v>
      </c>
      <c r="O3302" t="s">
        <v>21</v>
      </c>
      <c r="P3302" t="s">
        <v>27</v>
      </c>
      <c r="Q3302" t="s">
        <v>28</v>
      </c>
      <c r="R3302" t="s">
        <v>29</v>
      </c>
      <c r="S3302" t="s">
        <v>21</v>
      </c>
      <c r="T3302" t="s">
        <v>21</v>
      </c>
      <c r="U3302" t="s">
        <v>30</v>
      </c>
      <c r="V3302" s="2" t="s">
        <v>34</v>
      </c>
    </row>
    <row r="3303" spans="1:22" x14ac:dyDescent="0.3">
      <c r="A3303" t="s">
        <v>20</v>
      </c>
      <c r="B3303" t="s">
        <v>1880</v>
      </c>
      <c r="C3303" t="s">
        <v>1881</v>
      </c>
      <c r="D3303" t="s">
        <v>2988</v>
      </c>
      <c r="E3303" t="s">
        <v>58</v>
      </c>
      <c r="F3303" t="s">
        <v>21</v>
      </c>
      <c r="G3303" t="s">
        <v>21</v>
      </c>
      <c r="H3303" t="s">
        <v>22</v>
      </c>
      <c r="I3303" t="s">
        <v>23</v>
      </c>
      <c r="J3303" t="s">
        <v>24</v>
      </c>
      <c r="K3303" t="s">
        <v>25</v>
      </c>
      <c r="L3303" t="s">
        <v>25</v>
      </c>
      <c r="M3303" t="s">
        <v>28</v>
      </c>
      <c r="N3303" t="s">
        <v>21</v>
      </c>
      <c r="O3303" t="s">
        <v>21</v>
      </c>
      <c r="P3303" t="s">
        <v>60</v>
      </c>
      <c r="Q3303" t="s">
        <v>45</v>
      </c>
      <c r="R3303" t="s">
        <v>29</v>
      </c>
      <c r="S3303" t="s">
        <v>21</v>
      </c>
      <c r="T3303" t="s">
        <v>25</v>
      </c>
      <c r="U3303" t="s">
        <v>33</v>
      </c>
      <c r="V3303" t="s">
        <v>63</v>
      </c>
    </row>
    <row r="3304" spans="1:22" ht="140.4" x14ac:dyDescent="0.3">
      <c r="A3304" t="s">
        <v>71</v>
      </c>
      <c r="B3304" t="s">
        <v>2427</v>
      </c>
      <c r="C3304" t="s">
        <v>2757</v>
      </c>
      <c r="D3304" t="s">
        <v>2771</v>
      </c>
      <c r="E3304" t="s">
        <v>71</v>
      </c>
      <c r="F3304" t="s">
        <v>21</v>
      </c>
      <c r="G3304" t="s">
        <v>21</v>
      </c>
      <c r="H3304" t="s">
        <v>22</v>
      </c>
      <c r="I3304" t="s">
        <v>41</v>
      </c>
      <c r="J3304" t="s">
        <v>47</v>
      </c>
      <c r="K3304" t="s">
        <v>21</v>
      </c>
      <c r="L3304" t="s">
        <v>21</v>
      </c>
      <c r="M3304" t="s">
        <v>47</v>
      </c>
      <c r="N3304" t="s">
        <v>21</v>
      </c>
      <c r="O3304" t="s">
        <v>21</v>
      </c>
      <c r="P3304" t="s">
        <v>27</v>
      </c>
      <c r="Q3304" t="s">
        <v>45</v>
      </c>
      <c r="R3304" t="s">
        <v>29</v>
      </c>
      <c r="S3304" t="s">
        <v>25</v>
      </c>
      <c r="T3304" t="s">
        <v>25</v>
      </c>
      <c r="U3304" t="s">
        <v>75</v>
      </c>
      <c r="V3304" s="2" t="s">
        <v>34</v>
      </c>
    </row>
    <row r="3305" spans="1:22" ht="109.2" x14ac:dyDescent="0.3">
      <c r="A3305" t="s">
        <v>61</v>
      </c>
      <c r="B3305" t="s">
        <v>1190</v>
      </c>
      <c r="C3305" t="s">
        <v>1191</v>
      </c>
      <c r="D3305" t="s">
        <v>1230</v>
      </c>
      <c r="E3305" t="s">
        <v>61</v>
      </c>
      <c r="F3305" t="s">
        <v>21</v>
      </c>
      <c r="G3305" t="s">
        <v>21</v>
      </c>
      <c r="H3305" t="s">
        <v>22</v>
      </c>
      <c r="I3305" t="s">
        <v>35</v>
      </c>
      <c r="J3305" t="s">
        <v>24</v>
      </c>
      <c r="K3305" t="s">
        <v>25</v>
      </c>
      <c r="L3305" t="s">
        <v>25</v>
      </c>
      <c r="M3305" t="s">
        <v>38</v>
      </c>
      <c r="N3305" t="s">
        <v>25</v>
      </c>
      <c r="O3305" t="s">
        <v>21</v>
      </c>
      <c r="P3305" t="s">
        <v>27</v>
      </c>
      <c r="Q3305" t="s">
        <v>28</v>
      </c>
      <c r="R3305" t="s">
        <v>29</v>
      </c>
      <c r="S3305" t="s">
        <v>21</v>
      </c>
      <c r="T3305" t="s">
        <v>21</v>
      </c>
      <c r="U3305" t="s">
        <v>42</v>
      </c>
      <c r="V3305" s="2" t="s">
        <v>66</v>
      </c>
    </row>
    <row r="3306" spans="1:22" x14ac:dyDescent="0.3">
      <c r="A3306" t="s">
        <v>40</v>
      </c>
      <c r="B3306" t="s">
        <v>3160</v>
      </c>
      <c r="C3306" t="s">
        <v>3161</v>
      </c>
      <c r="D3306" t="s">
        <v>3359</v>
      </c>
      <c r="E3306" t="s">
        <v>40</v>
      </c>
      <c r="F3306" t="s">
        <v>25</v>
      </c>
      <c r="G3306" t="s">
        <v>25</v>
      </c>
    </row>
    <row r="3307" spans="1:22" ht="140.4" x14ac:dyDescent="0.3">
      <c r="A3307" t="s">
        <v>56</v>
      </c>
      <c r="B3307" t="s">
        <v>1602</v>
      </c>
      <c r="C3307" t="s">
        <v>2155</v>
      </c>
      <c r="D3307" t="s">
        <v>2171</v>
      </c>
      <c r="E3307" t="s">
        <v>56</v>
      </c>
      <c r="F3307" t="s">
        <v>21</v>
      </c>
      <c r="G3307" t="s">
        <v>21</v>
      </c>
      <c r="H3307" t="s">
        <v>54</v>
      </c>
      <c r="I3307" t="s">
        <v>23</v>
      </c>
      <c r="J3307" t="s">
        <v>24</v>
      </c>
      <c r="K3307" t="s">
        <v>25</v>
      </c>
      <c r="L3307" t="s">
        <v>25</v>
      </c>
      <c r="M3307" t="s">
        <v>38</v>
      </c>
      <c r="N3307" t="s">
        <v>25</v>
      </c>
      <c r="O3307" t="s">
        <v>21</v>
      </c>
      <c r="P3307" t="s">
        <v>27</v>
      </c>
      <c r="Q3307" t="s">
        <v>29</v>
      </c>
      <c r="R3307" t="s">
        <v>29</v>
      </c>
      <c r="S3307" t="s">
        <v>21</v>
      </c>
      <c r="T3307" t="s">
        <v>21</v>
      </c>
      <c r="U3307" t="s">
        <v>33</v>
      </c>
      <c r="V3307" s="2" t="s">
        <v>34</v>
      </c>
    </row>
    <row r="3308" spans="1:22" ht="140.4" x14ac:dyDescent="0.3">
      <c r="A3308" t="s">
        <v>64</v>
      </c>
      <c r="B3308" t="s">
        <v>3160</v>
      </c>
      <c r="C3308" t="s">
        <v>3161</v>
      </c>
      <c r="D3308" t="s">
        <v>3163</v>
      </c>
      <c r="E3308" t="s">
        <v>64</v>
      </c>
      <c r="F3308" t="s">
        <v>21</v>
      </c>
      <c r="G3308" t="s">
        <v>21</v>
      </c>
      <c r="H3308" t="s">
        <v>22</v>
      </c>
      <c r="I3308" t="s">
        <v>23</v>
      </c>
      <c r="J3308" t="s">
        <v>24</v>
      </c>
      <c r="K3308" t="s">
        <v>25</v>
      </c>
      <c r="L3308" t="s">
        <v>25</v>
      </c>
      <c r="M3308" t="s">
        <v>38</v>
      </c>
      <c r="N3308" t="s">
        <v>25</v>
      </c>
      <c r="O3308" t="s">
        <v>21</v>
      </c>
      <c r="P3308" t="s">
        <v>27</v>
      </c>
      <c r="Q3308" t="s">
        <v>28</v>
      </c>
      <c r="R3308" t="s">
        <v>29</v>
      </c>
      <c r="S3308" t="s">
        <v>25</v>
      </c>
      <c r="T3308" t="s">
        <v>21</v>
      </c>
      <c r="U3308" t="s">
        <v>75</v>
      </c>
      <c r="V3308" s="2" t="s">
        <v>34</v>
      </c>
    </row>
    <row r="3309" spans="1:22" ht="156" x14ac:dyDescent="0.3">
      <c r="A3309" t="s">
        <v>139</v>
      </c>
      <c r="B3309" t="s">
        <v>519</v>
      </c>
      <c r="C3309" t="s">
        <v>520</v>
      </c>
      <c r="D3309" t="s">
        <v>4664</v>
      </c>
      <c r="E3309" t="s">
        <v>139</v>
      </c>
      <c r="F3309" t="s">
        <v>21</v>
      </c>
      <c r="G3309" t="s">
        <v>21</v>
      </c>
      <c r="H3309" t="s">
        <v>50</v>
      </c>
      <c r="I3309" t="s">
        <v>41</v>
      </c>
      <c r="J3309" t="s">
        <v>24</v>
      </c>
      <c r="K3309" t="s">
        <v>25</v>
      </c>
      <c r="L3309" t="s">
        <v>25</v>
      </c>
      <c r="M3309" t="s">
        <v>38</v>
      </c>
      <c r="N3309" t="s">
        <v>25</v>
      </c>
      <c r="O3309" t="s">
        <v>25</v>
      </c>
      <c r="P3309" t="s">
        <v>27</v>
      </c>
      <c r="Q3309" t="s">
        <v>28</v>
      </c>
      <c r="R3309" t="s">
        <v>29</v>
      </c>
      <c r="S3309" t="s">
        <v>21</v>
      </c>
      <c r="T3309" t="s">
        <v>21</v>
      </c>
      <c r="U3309" t="s">
        <v>75</v>
      </c>
      <c r="V3309" s="2" t="s">
        <v>31</v>
      </c>
    </row>
    <row r="3310" spans="1:22" ht="109.2" x14ac:dyDescent="0.3">
      <c r="A3310" t="s">
        <v>40</v>
      </c>
      <c r="B3310" t="s">
        <v>2570</v>
      </c>
      <c r="C3310" t="s">
        <v>2571</v>
      </c>
      <c r="D3310" t="s">
        <v>3394</v>
      </c>
      <c r="E3310" t="s">
        <v>40</v>
      </c>
      <c r="F3310" t="s">
        <v>21</v>
      </c>
      <c r="G3310" t="s">
        <v>21</v>
      </c>
      <c r="H3310" t="s">
        <v>22</v>
      </c>
      <c r="I3310" t="s">
        <v>41</v>
      </c>
      <c r="J3310" t="s">
        <v>24</v>
      </c>
      <c r="K3310" t="s">
        <v>25</v>
      </c>
      <c r="L3310" t="s">
        <v>25</v>
      </c>
      <c r="M3310" t="s">
        <v>38</v>
      </c>
      <c r="N3310" t="s">
        <v>25</v>
      </c>
      <c r="O3310" t="s">
        <v>25</v>
      </c>
      <c r="P3310" t="s">
        <v>27</v>
      </c>
      <c r="Q3310" t="s">
        <v>28</v>
      </c>
      <c r="R3310" t="s">
        <v>29</v>
      </c>
      <c r="S3310" t="s">
        <v>21</v>
      </c>
      <c r="T3310" t="s">
        <v>21</v>
      </c>
      <c r="U3310" t="s">
        <v>75</v>
      </c>
      <c r="V3310" s="2" t="s">
        <v>66</v>
      </c>
    </row>
    <row r="3311" spans="1:22" x14ac:dyDescent="0.3">
      <c r="A3311" t="s">
        <v>20</v>
      </c>
      <c r="B3311" t="s">
        <v>1880</v>
      </c>
      <c r="C3311" t="s">
        <v>1881</v>
      </c>
      <c r="D3311" t="s">
        <v>2996</v>
      </c>
      <c r="E3311" t="s">
        <v>58</v>
      </c>
      <c r="F3311" t="s">
        <v>21</v>
      </c>
      <c r="G3311" t="s">
        <v>25</v>
      </c>
    </row>
    <row r="3312" spans="1:22" x14ac:dyDescent="0.3">
      <c r="A3312" t="s">
        <v>141</v>
      </c>
      <c r="B3312" t="s">
        <v>174</v>
      </c>
      <c r="C3312" t="s">
        <v>1159</v>
      </c>
      <c r="D3312" t="s">
        <v>3750</v>
      </c>
      <c r="E3312" t="s">
        <v>102</v>
      </c>
      <c r="F3312" t="s">
        <v>21</v>
      </c>
      <c r="G3312" t="s">
        <v>21</v>
      </c>
      <c r="H3312" t="s">
        <v>22</v>
      </c>
      <c r="I3312" t="s">
        <v>35</v>
      </c>
      <c r="J3312" t="s">
        <v>47</v>
      </c>
      <c r="K3312" t="s">
        <v>21</v>
      </c>
      <c r="L3312" t="s">
        <v>21</v>
      </c>
      <c r="M3312" t="s">
        <v>47</v>
      </c>
      <c r="N3312" t="s">
        <v>21</v>
      </c>
      <c r="O3312" t="s">
        <v>21</v>
      </c>
      <c r="P3312" t="s">
        <v>27</v>
      </c>
      <c r="Q3312" t="s">
        <v>47</v>
      </c>
      <c r="R3312" t="s">
        <v>47</v>
      </c>
      <c r="S3312" t="s">
        <v>21</v>
      </c>
      <c r="T3312" t="s">
        <v>21</v>
      </c>
      <c r="U3312" t="s">
        <v>42</v>
      </c>
      <c r="V3312" t="s">
        <v>53</v>
      </c>
    </row>
    <row r="3313" spans="1:22" x14ac:dyDescent="0.3">
      <c r="A3313" t="s">
        <v>40</v>
      </c>
      <c r="B3313" t="s">
        <v>637</v>
      </c>
      <c r="C3313" t="s">
        <v>640</v>
      </c>
      <c r="D3313" t="s">
        <v>3308</v>
      </c>
      <c r="E3313" t="s">
        <v>70</v>
      </c>
      <c r="F3313" t="s">
        <v>21</v>
      </c>
      <c r="G3313" t="s">
        <v>21</v>
      </c>
      <c r="H3313" t="s">
        <v>22</v>
      </c>
      <c r="I3313" t="s">
        <v>35</v>
      </c>
      <c r="J3313" t="s">
        <v>47</v>
      </c>
      <c r="K3313" t="s">
        <v>21</v>
      </c>
      <c r="L3313" t="s">
        <v>21</v>
      </c>
      <c r="M3313" t="s">
        <v>47</v>
      </c>
      <c r="N3313" t="s">
        <v>21</v>
      </c>
      <c r="O3313" t="s">
        <v>21</v>
      </c>
      <c r="P3313" t="s">
        <v>27</v>
      </c>
      <c r="Q3313" t="s">
        <v>47</v>
      </c>
      <c r="R3313" t="s">
        <v>47</v>
      </c>
      <c r="S3313" t="s">
        <v>25</v>
      </c>
      <c r="T3313" t="s">
        <v>21</v>
      </c>
      <c r="U3313" t="s">
        <v>42</v>
      </c>
      <c r="V3313" t="s">
        <v>101</v>
      </c>
    </row>
    <row r="3314" spans="1:22" ht="109.2" x14ac:dyDescent="0.3">
      <c r="A3314" t="s">
        <v>56</v>
      </c>
      <c r="B3314" t="s">
        <v>174</v>
      </c>
      <c r="C3314" t="s">
        <v>2138</v>
      </c>
      <c r="D3314" t="s">
        <v>2229</v>
      </c>
      <c r="E3314" t="s">
        <v>56</v>
      </c>
      <c r="F3314" t="s">
        <v>21</v>
      </c>
      <c r="G3314" t="s">
        <v>21</v>
      </c>
      <c r="H3314" t="s">
        <v>22</v>
      </c>
      <c r="I3314" t="s">
        <v>23</v>
      </c>
      <c r="J3314" t="s">
        <v>47</v>
      </c>
      <c r="K3314" t="s">
        <v>21</v>
      </c>
      <c r="L3314" t="s">
        <v>21</v>
      </c>
      <c r="M3314" t="s">
        <v>47</v>
      </c>
      <c r="N3314" t="s">
        <v>25</v>
      </c>
      <c r="O3314" t="s">
        <v>21</v>
      </c>
      <c r="P3314" t="s">
        <v>27</v>
      </c>
      <c r="Q3314" t="s">
        <v>45</v>
      </c>
      <c r="R3314" t="s">
        <v>28</v>
      </c>
      <c r="S3314" t="s">
        <v>21</v>
      </c>
      <c r="T3314" t="s">
        <v>21</v>
      </c>
      <c r="U3314" t="s">
        <v>30</v>
      </c>
      <c r="V3314" s="2" t="s">
        <v>46</v>
      </c>
    </row>
    <row r="3315" spans="1:22" x14ac:dyDescent="0.3">
      <c r="A3315" t="s">
        <v>61</v>
      </c>
      <c r="B3315" t="s">
        <v>519</v>
      </c>
      <c r="C3315" t="s">
        <v>520</v>
      </c>
      <c r="D3315" t="s">
        <v>1193</v>
      </c>
      <c r="E3315" t="s">
        <v>61</v>
      </c>
      <c r="F3315" t="s">
        <v>21</v>
      </c>
      <c r="G3315" t="s">
        <v>25</v>
      </c>
    </row>
    <row r="3316" spans="1:22" ht="140.4" x14ac:dyDescent="0.3">
      <c r="A3316" t="s">
        <v>49</v>
      </c>
      <c r="B3316" t="s">
        <v>174</v>
      </c>
      <c r="C3316" t="s">
        <v>200</v>
      </c>
      <c r="D3316" t="s">
        <v>1431</v>
      </c>
      <c r="E3316" t="s">
        <v>49</v>
      </c>
      <c r="F3316" t="s">
        <v>21</v>
      </c>
      <c r="G3316" t="s">
        <v>21</v>
      </c>
      <c r="H3316" t="s">
        <v>22</v>
      </c>
      <c r="I3316" t="s">
        <v>35</v>
      </c>
      <c r="J3316" t="s">
        <v>24</v>
      </c>
      <c r="K3316" t="s">
        <v>25</v>
      </c>
      <c r="L3316" t="s">
        <v>25</v>
      </c>
      <c r="M3316" t="s">
        <v>26</v>
      </c>
      <c r="N3316" t="s">
        <v>25</v>
      </c>
      <c r="O3316" t="s">
        <v>21</v>
      </c>
      <c r="P3316" t="s">
        <v>27</v>
      </c>
      <c r="Q3316" t="s">
        <v>45</v>
      </c>
      <c r="R3316" t="s">
        <v>29</v>
      </c>
      <c r="S3316" t="s">
        <v>21</v>
      </c>
      <c r="T3316" t="s">
        <v>21</v>
      </c>
      <c r="U3316" t="s">
        <v>33</v>
      </c>
      <c r="V3316" s="2" t="s">
        <v>34</v>
      </c>
    </row>
    <row r="3317" spans="1:22" x14ac:dyDescent="0.3">
      <c r="A3317" t="s">
        <v>40</v>
      </c>
      <c r="B3317" t="s">
        <v>3366</v>
      </c>
      <c r="C3317" t="s">
        <v>3367</v>
      </c>
      <c r="D3317" t="s">
        <v>3371</v>
      </c>
      <c r="E3317" t="s">
        <v>40</v>
      </c>
      <c r="F3317" t="s">
        <v>25</v>
      </c>
      <c r="G3317" t="s">
        <v>21</v>
      </c>
    </row>
    <row r="3318" spans="1:22" ht="140.4" x14ac:dyDescent="0.3">
      <c r="A3318" t="s">
        <v>64</v>
      </c>
      <c r="B3318" t="s">
        <v>2570</v>
      </c>
      <c r="C3318" t="s">
        <v>2571</v>
      </c>
      <c r="D3318" t="s">
        <v>3182</v>
      </c>
      <c r="E3318" t="s">
        <v>64</v>
      </c>
      <c r="F3318" t="s">
        <v>21</v>
      </c>
      <c r="G3318" t="s">
        <v>21</v>
      </c>
      <c r="H3318" t="s">
        <v>22</v>
      </c>
      <c r="I3318" t="s">
        <v>41</v>
      </c>
      <c r="J3318" t="s">
        <v>24</v>
      </c>
      <c r="K3318" t="s">
        <v>25</v>
      </c>
      <c r="L3318" t="s">
        <v>25</v>
      </c>
      <c r="M3318" t="s">
        <v>38</v>
      </c>
      <c r="N3318" t="s">
        <v>25</v>
      </c>
      <c r="O3318" t="s">
        <v>25</v>
      </c>
      <c r="P3318" t="s">
        <v>27</v>
      </c>
      <c r="Q3318" t="s">
        <v>45</v>
      </c>
      <c r="R3318" t="s">
        <v>29</v>
      </c>
      <c r="S3318" t="s">
        <v>21</v>
      </c>
      <c r="T3318" t="s">
        <v>21</v>
      </c>
      <c r="U3318" t="s">
        <v>30</v>
      </c>
      <c r="V3318" s="2" t="s">
        <v>34</v>
      </c>
    </row>
    <row r="3319" spans="1:22" x14ac:dyDescent="0.3">
      <c r="A3319" t="s">
        <v>39</v>
      </c>
      <c r="B3319" t="s">
        <v>174</v>
      </c>
      <c r="C3319" t="s">
        <v>175</v>
      </c>
      <c r="D3319" t="s">
        <v>793</v>
      </c>
      <c r="E3319" t="s">
        <v>39</v>
      </c>
      <c r="F3319" t="s">
        <v>21</v>
      </c>
      <c r="G3319" t="s">
        <v>25</v>
      </c>
    </row>
    <row r="3320" spans="1:22" ht="140.4" x14ac:dyDescent="0.3">
      <c r="A3320" t="s">
        <v>43</v>
      </c>
      <c r="B3320" t="s">
        <v>1602</v>
      </c>
      <c r="C3320" t="s">
        <v>3703</v>
      </c>
      <c r="D3320" t="s">
        <v>3854</v>
      </c>
      <c r="E3320" t="s">
        <v>43</v>
      </c>
      <c r="F3320" t="s">
        <v>21</v>
      </c>
      <c r="G3320" t="s">
        <v>21</v>
      </c>
      <c r="H3320" t="s">
        <v>22</v>
      </c>
      <c r="I3320" t="s">
        <v>41</v>
      </c>
      <c r="J3320" t="s">
        <v>24</v>
      </c>
      <c r="K3320" t="s">
        <v>25</v>
      </c>
      <c r="L3320" t="s">
        <v>25</v>
      </c>
      <c r="M3320" t="s">
        <v>38</v>
      </c>
      <c r="N3320" t="s">
        <v>25</v>
      </c>
      <c r="O3320" t="s">
        <v>21</v>
      </c>
      <c r="P3320" t="s">
        <v>27</v>
      </c>
      <c r="Q3320" t="s">
        <v>29</v>
      </c>
      <c r="R3320" t="s">
        <v>29</v>
      </c>
      <c r="S3320" t="s">
        <v>21</v>
      </c>
      <c r="T3320" t="s">
        <v>21</v>
      </c>
      <c r="U3320" t="s">
        <v>33</v>
      </c>
      <c r="V3320" s="2" t="s">
        <v>34</v>
      </c>
    </row>
    <row r="3321" spans="1:22" ht="140.4" x14ac:dyDescent="0.3">
      <c r="A3321" t="s">
        <v>102</v>
      </c>
      <c r="B3321" t="s">
        <v>174</v>
      </c>
      <c r="C3321" t="s">
        <v>175</v>
      </c>
      <c r="D3321" t="s">
        <v>3781</v>
      </c>
      <c r="E3321" t="s">
        <v>102</v>
      </c>
      <c r="F3321" t="s">
        <v>21</v>
      </c>
      <c r="G3321" t="s">
        <v>21</v>
      </c>
      <c r="H3321" t="s">
        <v>22</v>
      </c>
      <c r="I3321" t="s">
        <v>35</v>
      </c>
      <c r="J3321" t="s">
        <v>24</v>
      </c>
      <c r="K3321" t="s">
        <v>25</v>
      </c>
      <c r="L3321" t="s">
        <v>25</v>
      </c>
      <c r="M3321" t="s">
        <v>26</v>
      </c>
      <c r="N3321" t="s">
        <v>25</v>
      </c>
      <c r="O3321" t="s">
        <v>21</v>
      </c>
      <c r="P3321" t="s">
        <v>27</v>
      </c>
      <c r="Q3321" t="s">
        <v>45</v>
      </c>
      <c r="R3321" t="s">
        <v>29</v>
      </c>
      <c r="S3321" t="s">
        <v>21</v>
      </c>
      <c r="T3321" t="s">
        <v>21</v>
      </c>
      <c r="U3321" t="s">
        <v>33</v>
      </c>
      <c r="V3321" s="2" t="s">
        <v>34</v>
      </c>
    </row>
    <row r="3322" spans="1:22" x14ac:dyDescent="0.3">
      <c r="A3322" t="s">
        <v>49</v>
      </c>
      <c r="B3322" t="s">
        <v>174</v>
      </c>
      <c r="C3322" t="s">
        <v>1376</v>
      </c>
      <c r="D3322" t="s">
        <v>1510</v>
      </c>
      <c r="E3322" t="s">
        <v>49</v>
      </c>
      <c r="F3322" t="s">
        <v>21</v>
      </c>
      <c r="G3322" t="s">
        <v>25</v>
      </c>
    </row>
    <row r="3323" spans="1:22" x14ac:dyDescent="0.3">
      <c r="A3323" t="s">
        <v>37</v>
      </c>
      <c r="B3323" t="s">
        <v>2570</v>
      </c>
      <c r="C3323" t="s">
        <v>2571</v>
      </c>
      <c r="D3323" t="s">
        <v>3461</v>
      </c>
      <c r="E3323" t="s">
        <v>37</v>
      </c>
      <c r="F3323" t="s">
        <v>21</v>
      </c>
      <c r="G3323" t="s">
        <v>21</v>
      </c>
      <c r="H3323" t="s">
        <v>22</v>
      </c>
      <c r="I3323" t="s">
        <v>41</v>
      </c>
      <c r="J3323" t="s">
        <v>24</v>
      </c>
      <c r="K3323" t="s">
        <v>25</v>
      </c>
      <c r="L3323" t="s">
        <v>25</v>
      </c>
      <c r="M3323" t="s">
        <v>38</v>
      </c>
      <c r="N3323" t="s">
        <v>25</v>
      </c>
      <c r="O3323" t="s">
        <v>21</v>
      </c>
      <c r="P3323" t="s">
        <v>60</v>
      </c>
      <c r="Q3323" t="s">
        <v>28</v>
      </c>
      <c r="R3323" t="s">
        <v>29</v>
      </c>
      <c r="S3323" t="s">
        <v>21</v>
      </c>
      <c r="T3323" t="s">
        <v>21</v>
      </c>
      <c r="U3323" t="s">
        <v>75</v>
      </c>
      <c r="V3323" t="s">
        <v>63</v>
      </c>
    </row>
    <row r="3324" spans="1:22" ht="140.4" x14ac:dyDescent="0.3">
      <c r="A3324" t="s">
        <v>114</v>
      </c>
      <c r="B3324" t="s">
        <v>2870</v>
      </c>
      <c r="C3324" t="s">
        <v>3618</v>
      </c>
      <c r="D3324" t="s">
        <v>4637</v>
      </c>
      <c r="E3324" t="s">
        <v>139</v>
      </c>
      <c r="F3324" t="s">
        <v>21</v>
      </c>
      <c r="G3324" t="s">
        <v>21</v>
      </c>
      <c r="H3324" t="s">
        <v>22</v>
      </c>
      <c r="I3324" t="s">
        <v>41</v>
      </c>
      <c r="J3324" t="s">
        <v>24</v>
      </c>
      <c r="K3324" t="s">
        <v>25</v>
      </c>
      <c r="L3324" t="s">
        <v>25</v>
      </c>
      <c r="M3324" t="s">
        <v>26</v>
      </c>
      <c r="N3324" t="s">
        <v>21</v>
      </c>
      <c r="O3324" t="s">
        <v>21</v>
      </c>
      <c r="P3324" t="s">
        <v>27</v>
      </c>
      <c r="Q3324" t="s">
        <v>29</v>
      </c>
      <c r="R3324" t="s">
        <v>29</v>
      </c>
      <c r="S3324" t="s">
        <v>21</v>
      </c>
      <c r="T3324" t="s">
        <v>21</v>
      </c>
      <c r="U3324" t="s">
        <v>33</v>
      </c>
      <c r="V3324" s="2" t="s">
        <v>34</v>
      </c>
    </row>
    <row r="3325" spans="1:22" x14ac:dyDescent="0.3">
      <c r="A3325" t="s">
        <v>83</v>
      </c>
      <c r="B3325" t="s">
        <v>3634</v>
      </c>
      <c r="C3325" t="s">
        <v>4970</v>
      </c>
      <c r="D3325" t="s">
        <v>4973</v>
      </c>
      <c r="E3325" t="s">
        <v>83</v>
      </c>
      <c r="F3325" t="s">
        <v>21</v>
      </c>
      <c r="G3325" t="s">
        <v>21</v>
      </c>
      <c r="H3325" t="s">
        <v>22</v>
      </c>
      <c r="I3325" t="s">
        <v>35</v>
      </c>
      <c r="J3325" t="s">
        <v>24</v>
      </c>
      <c r="K3325" t="s">
        <v>21</v>
      </c>
      <c r="L3325" t="s">
        <v>21</v>
      </c>
      <c r="M3325" t="s">
        <v>47</v>
      </c>
      <c r="N3325" t="s">
        <v>21</v>
      </c>
      <c r="O3325" t="s">
        <v>21</v>
      </c>
      <c r="P3325" t="s">
        <v>27</v>
      </c>
      <c r="Q3325" t="s">
        <v>47</v>
      </c>
      <c r="R3325" t="s">
        <v>45</v>
      </c>
      <c r="S3325" t="s">
        <v>21</v>
      </c>
      <c r="T3325" t="s">
        <v>21</v>
      </c>
      <c r="U3325" t="s">
        <v>42</v>
      </c>
      <c r="V3325" t="s">
        <v>63</v>
      </c>
    </row>
    <row r="3326" spans="1:22" ht="140.4" x14ac:dyDescent="0.3">
      <c r="A3326" t="s">
        <v>36</v>
      </c>
      <c r="B3326" t="s">
        <v>890</v>
      </c>
      <c r="C3326" t="s">
        <v>1169</v>
      </c>
      <c r="D3326" t="s">
        <v>2732</v>
      </c>
      <c r="E3326" t="s">
        <v>36</v>
      </c>
      <c r="F3326" t="s">
        <v>21</v>
      </c>
      <c r="G3326" t="s">
        <v>21</v>
      </c>
      <c r="H3326" t="s">
        <v>22</v>
      </c>
      <c r="I3326" t="s">
        <v>23</v>
      </c>
      <c r="J3326" t="s">
        <v>24</v>
      </c>
      <c r="K3326" t="s">
        <v>25</v>
      </c>
      <c r="L3326" t="s">
        <v>25</v>
      </c>
      <c r="M3326" t="s">
        <v>26</v>
      </c>
      <c r="N3326" t="s">
        <v>25</v>
      </c>
      <c r="O3326" t="s">
        <v>21</v>
      </c>
      <c r="P3326" t="s">
        <v>27</v>
      </c>
      <c r="Q3326" t="s">
        <v>45</v>
      </c>
      <c r="R3326" t="s">
        <v>29</v>
      </c>
      <c r="S3326" t="s">
        <v>21</v>
      </c>
      <c r="T3326" t="s">
        <v>21</v>
      </c>
      <c r="U3326" t="s">
        <v>33</v>
      </c>
      <c r="V3326" s="2" t="s">
        <v>34</v>
      </c>
    </row>
    <row r="3327" spans="1:22" ht="140.4" x14ac:dyDescent="0.3">
      <c r="A3327" t="s">
        <v>104</v>
      </c>
      <c r="B3327" t="s">
        <v>890</v>
      </c>
      <c r="C3327" t="s">
        <v>1169</v>
      </c>
      <c r="D3327" t="s">
        <v>2561</v>
      </c>
      <c r="E3327" t="s">
        <v>104</v>
      </c>
      <c r="F3327" t="s">
        <v>21</v>
      </c>
      <c r="G3327" t="s">
        <v>21</v>
      </c>
      <c r="H3327" t="s">
        <v>54</v>
      </c>
      <c r="I3327" t="s">
        <v>35</v>
      </c>
      <c r="J3327" t="s">
        <v>24</v>
      </c>
      <c r="K3327" t="s">
        <v>25</v>
      </c>
      <c r="L3327" t="s">
        <v>25</v>
      </c>
      <c r="M3327" t="s">
        <v>38</v>
      </c>
      <c r="N3327" t="s">
        <v>25</v>
      </c>
      <c r="O3327" t="s">
        <v>21</v>
      </c>
      <c r="P3327" t="s">
        <v>27</v>
      </c>
      <c r="Q3327" t="s">
        <v>45</v>
      </c>
      <c r="R3327" t="s">
        <v>29</v>
      </c>
      <c r="S3327" t="s">
        <v>21</v>
      </c>
      <c r="T3327" t="s">
        <v>21</v>
      </c>
      <c r="U3327" t="s">
        <v>33</v>
      </c>
      <c r="V3327" s="2" t="s">
        <v>34</v>
      </c>
    </row>
    <row r="3328" spans="1:22" ht="156" x14ac:dyDescent="0.3">
      <c r="A3328" t="s">
        <v>71</v>
      </c>
      <c r="B3328" t="s">
        <v>890</v>
      </c>
      <c r="C3328" t="s">
        <v>1169</v>
      </c>
      <c r="D3328" t="s">
        <v>2907</v>
      </c>
      <c r="E3328" t="s">
        <v>71</v>
      </c>
      <c r="F3328" t="s">
        <v>21</v>
      </c>
      <c r="G3328" t="s">
        <v>21</v>
      </c>
      <c r="H3328" t="s">
        <v>54</v>
      </c>
      <c r="I3328" t="s">
        <v>35</v>
      </c>
      <c r="J3328" t="s">
        <v>24</v>
      </c>
      <c r="K3328" t="s">
        <v>25</v>
      </c>
      <c r="L3328" t="s">
        <v>25</v>
      </c>
      <c r="M3328" t="s">
        <v>26</v>
      </c>
      <c r="N3328" t="s">
        <v>21</v>
      </c>
      <c r="O3328" t="s">
        <v>21</v>
      </c>
      <c r="P3328" t="s">
        <v>27</v>
      </c>
      <c r="Q3328" t="s">
        <v>45</v>
      </c>
      <c r="R3328" t="s">
        <v>28</v>
      </c>
      <c r="S3328" t="s">
        <v>25</v>
      </c>
      <c r="T3328" t="s">
        <v>21</v>
      </c>
      <c r="U3328" t="s">
        <v>42</v>
      </c>
      <c r="V3328" s="2" t="s">
        <v>31</v>
      </c>
    </row>
    <row r="3329" spans="1:22" ht="109.2" x14ac:dyDescent="0.3">
      <c r="A3329" t="s">
        <v>71</v>
      </c>
      <c r="B3329" t="s">
        <v>890</v>
      </c>
      <c r="C3329" t="s">
        <v>1169</v>
      </c>
      <c r="D3329" t="s">
        <v>2851</v>
      </c>
      <c r="E3329" t="s">
        <v>71</v>
      </c>
      <c r="F3329" t="s">
        <v>21</v>
      </c>
      <c r="G3329" t="s">
        <v>21</v>
      </c>
      <c r="H3329" t="s">
        <v>22</v>
      </c>
      <c r="I3329" t="s">
        <v>35</v>
      </c>
      <c r="J3329" t="s">
        <v>24</v>
      </c>
      <c r="K3329" t="s">
        <v>21</v>
      </c>
      <c r="L3329" t="s">
        <v>25</v>
      </c>
      <c r="M3329" t="s">
        <v>26</v>
      </c>
      <c r="N3329" t="s">
        <v>21</v>
      </c>
      <c r="O3329" t="s">
        <v>21</v>
      </c>
      <c r="P3329" t="s">
        <v>27</v>
      </c>
      <c r="Q3329" t="s">
        <v>45</v>
      </c>
      <c r="R3329" t="s">
        <v>45</v>
      </c>
      <c r="S3329" t="s">
        <v>21</v>
      </c>
      <c r="T3329" t="s">
        <v>21</v>
      </c>
      <c r="U3329" t="s">
        <v>42</v>
      </c>
      <c r="V3329" s="2" t="s">
        <v>66</v>
      </c>
    </row>
    <row r="3330" spans="1:22" ht="140.4" x14ac:dyDescent="0.3">
      <c r="A3330" t="s">
        <v>49</v>
      </c>
      <c r="B3330" t="s">
        <v>1190</v>
      </c>
      <c r="C3330" t="s">
        <v>1195</v>
      </c>
      <c r="D3330" t="s">
        <v>1527</v>
      </c>
      <c r="E3330" t="s">
        <v>49</v>
      </c>
      <c r="F3330" t="s">
        <v>21</v>
      </c>
      <c r="G3330" t="s">
        <v>21</v>
      </c>
      <c r="H3330" t="s">
        <v>54</v>
      </c>
      <c r="I3330" t="s">
        <v>23</v>
      </c>
      <c r="J3330" t="s">
        <v>24</v>
      </c>
      <c r="K3330" t="s">
        <v>25</v>
      </c>
      <c r="L3330" t="s">
        <v>21</v>
      </c>
      <c r="M3330" t="s">
        <v>26</v>
      </c>
      <c r="N3330" t="s">
        <v>25</v>
      </c>
      <c r="O3330" t="s">
        <v>21</v>
      </c>
      <c r="P3330" t="s">
        <v>27</v>
      </c>
      <c r="Q3330" t="s">
        <v>45</v>
      </c>
      <c r="R3330" t="s">
        <v>29</v>
      </c>
      <c r="S3330" t="s">
        <v>21</v>
      </c>
      <c r="T3330" t="s">
        <v>21</v>
      </c>
      <c r="U3330" t="s">
        <v>30</v>
      </c>
      <c r="V3330" s="2" t="s">
        <v>34</v>
      </c>
    </row>
    <row r="3331" spans="1:22" ht="156" x14ac:dyDescent="0.3">
      <c r="A3331" t="s">
        <v>39</v>
      </c>
      <c r="B3331" t="s">
        <v>162</v>
      </c>
      <c r="C3331" t="s">
        <v>656</v>
      </c>
      <c r="D3331" t="s">
        <v>660</v>
      </c>
      <c r="E3331" t="s">
        <v>39</v>
      </c>
      <c r="F3331" t="s">
        <v>21</v>
      </c>
      <c r="G3331" t="s">
        <v>21</v>
      </c>
      <c r="H3331" t="s">
        <v>22</v>
      </c>
      <c r="I3331" t="s">
        <v>23</v>
      </c>
      <c r="J3331" t="s">
        <v>24</v>
      </c>
      <c r="K3331" t="s">
        <v>25</v>
      </c>
      <c r="L3331" t="s">
        <v>25</v>
      </c>
      <c r="M3331" t="s">
        <v>38</v>
      </c>
      <c r="N3331" t="s">
        <v>25</v>
      </c>
      <c r="O3331" t="s">
        <v>21</v>
      </c>
      <c r="P3331" t="s">
        <v>27</v>
      </c>
      <c r="Q3331" t="s">
        <v>28</v>
      </c>
      <c r="R3331" t="s">
        <v>29</v>
      </c>
      <c r="S3331" t="s">
        <v>21</v>
      </c>
      <c r="T3331" t="s">
        <v>21</v>
      </c>
      <c r="U3331" t="s">
        <v>33</v>
      </c>
      <c r="V3331" s="2" t="s">
        <v>31</v>
      </c>
    </row>
    <row r="3332" spans="1:22" ht="156" x14ac:dyDescent="0.3">
      <c r="A3332" t="s">
        <v>74</v>
      </c>
      <c r="B3332" t="s">
        <v>2570</v>
      </c>
      <c r="C3332" t="s">
        <v>2571</v>
      </c>
      <c r="D3332" t="s">
        <v>4105</v>
      </c>
      <c r="E3332" t="s">
        <v>74</v>
      </c>
      <c r="F3332" t="s">
        <v>21</v>
      </c>
      <c r="G3332" t="s">
        <v>21</v>
      </c>
      <c r="H3332" t="s">
        <v>22</v>
      </c>
      <c r="I3332" t="s">
        <v>41</v>
      </c>
      <c r="J3332" t="s">
        <v>24</v>
      </c>
      <c r="K3332" t="s">
        <v>25</v>
      </c>
      <c r="L3332" t="s">
        <v>25</v>
      </c>
      <c r="M3332" t="s">
        <v>38</v>
      </c>
      <c r="N3332" t="s">
        <v>25</v>
      </c>
      <c r="O3332" t="s">
        <v>21</v>
      </c>
      <c r="P3332" t="s">
        <v>60</v>
      </c>
      <c r="Q3332" t="s">
        <v>45</v>
      </c>
      <c r="R3332" t="s">
        <v>29</v>
      </c>
      <c r="S3332" t="s">
        <v>21</v>
      </c>
      <c r="T3332" t="s">
        <v>21</v>
      </c>
      <c r="U3332" t="s">
        <v>30</v>
      </c>
      <c r="V3332" s="2" t="s">
        <v>31</v>
      </c>
    </row>
    <row r="3333" spans="1:22" x14ac:dyDescent="0.3">
      <c r="A3333" t="s">
        <v>104</v>
      </c>
      <c r="B3333" t="s">
        <v>2570</v>
      </c>
      <c r="C3333" t="s">
        <v>2571</v>
      </c>
      <c r="D3333" t="s">
        <v>2573</v>
      </c>
      <c r="E3333" t="s">
        <v>104</v>
      </c>
      <c r="F3333" t="s">
        <v>25</v>
      </c>
      <c r="G3333" t="s">
        <v>25</v>
      </c>
    </row>
    <row r="3334" spans="1:22" ht="156" x14ac:dyDescent="0.3">
      <c r="A3334" t="s">
        <v>79</v>
      </c>
      <c r="B3334" t="s">
        <v>311</v>
      </c>
      <c r="C3334" t="s">
        <v>597</v>
      </c>
      <c r="D3334" t="s">
        <v>598</v>
      </c>
      <c r="E3334" t="s">
        <v>79</v>
      </c>
      <c r="F3334" t="s">
        <v>21</v>
      </c>
      <c r="G3334" t="s">
        <v>21</v>
      </c>
      <c r="H3334" t="s">
        <v>22</v>
      </c>
      <c r="I3334" t="s">
        <v>23</v>
      </c>
      <c r="J3334" t="s">
        <v>24</v>
      </c>
      <c r="K3334" t="s">
        <v>25</v>
      </c>
      <c r="L3334" t="s">
        <v>25</v>
      </c>
      <c r="M3334" t="s">
        <v>26</v>
      </c>
      <c r="N3334" t="s">
        <v>25</v>
      </c>
      <c r="O3334" t="s">
        <v>21</v>
      </c>
      <c r="P3334" t="s">
        <v>27</v>
      </c>
      <c r="Q3334" t="s">
        <v>45</v>
      </c>
      <c r="R3334" t="s">
        <v>29</v>
      </c>
      <c r="S3334" t="s">
        <v>21</v>
      </c>
      <c r="T3334" t="s">
        <v>25</v>
      </c>
      <c r="U3334" t="s">
        <v>33</v>
      </c>
      <c r="V3334" s="2" t="s">
        <v>31</v>
      </c>
    </row>
    <row r="3335" spans="1:22" ht="140.4" x14ac:dyDescent="0.3">
      <c r="A3335" t="s">
        <v>67</v>
      </c>
      <c r="B3335" t="s">
        <v>174</v>
      </c>
      <c r="C3335" t="s">
        <v>2152</v>
      </c>
      <c r="D3335" t="s">
        <v>2386</v>
      </c>
      <c r="E3335" t="s">
        <v>67</v>
      </c>
      <c r="F3335" t="s">
        <v>21</v>
      </c>
      <c r="G3335" t="s">
        <v>21</v>
      </c>
      <c r="H3335" t="s">
        <v>22</v>
      </c>
      <c r="I3335" t="s">
        <v>23</v>
      </c>
      <c r="J3335" t="s">
        <v>24</v>
      </c>
      <c r="K3335" t="s">
        <v>25</v>
      </c>
      <c r="L3335" t="s">
        <v>25</v>
      </c>
      <c r="M3335" t="s">
        <v>26</v>
      </c>
      <c r="N3335" t="s">
        <v>25</v>
      </c>
      <c r="O3335" t="s">
        <v>21</v>
      </c>
      <c r="P3335" t="s">
        <v>27</v>
      </c>
      <c r="Q3335" t="s">
        <v>45</v>
      </c>
      <c r="R3335" t="s">
        <v>29</v>
      </c>
      <c r="S3335" t="s">
        <v>21</v>
      </c>
      <c r="T3335" t="s">
        <v>21</v>
      </c>
      <c r="U3335" t="s">
        <v>33</v>
      </c>
      <c r="V3335" s="2" t="s">
        <v>34</v>
      </c>
    </row>
    <row r="3336" spans="1:22" ht="109.2" x14ac:dyDescent="0.3">
      <c r="A3336" t="s">
        <v>36</v>
      </c>
      <c r="B3336" t="s">
        <v>890</v>
      </c>
      <c r="C3336" t="s">
        <v>1169</v>
      </c>
      <c r="D3336" t="s">
        <v>2753</v>
      </c>
      <c r="E3336" t="s">
        <v>36</v>
      </c>
      <c r="F3336" t="s">
        <v>21</v>
      </c>
      <c r="G3336" t="s">
        <v>21</v>
      </c>
      <c r="H3336" t="s">
        <v>22</v>
      </c>
      <c r="I3336" t="s">
        <v>35</v>
      </c>
      <c r="J3336" t="s">
        <v>24</v>
      </c>
      <c r="K3336" t="s">
        <v>25</v>
      </c>
      <c r="L3336" t="s">
        <v>25</v>
      </c>
      <c r="M3336" t="s">
        <v>26</v>
      </c>
      <c r="N3336" t="s">
        <v>25</v>
      </c>
      <c r="O3336" t="s">
        <v>21</v>
      </c>
      <c r="P3336" t="s">
        <v>27</v>
      </c>
      <c r="Q3336" t="s">
        <v>45</v>
      </c>
      <c r="R3336" t="s">
        <v>28</v>
      </c>
      <c r="S3336" t="s">
        <v>21</v>
      </c>
      <c r="T3336" t="s">
        <v>21</v>
      </c>
      <c r="U3336" t="s">
        <v>30</v>
      </c>
      <c r="V3336" s="2" t="s">
        <v>66</v>
      </c>
    </row>
    <row r="3337" spans="1:22" ht="156" x14ac:dyDescent="0.3">
      <c r="A3337" t="s">
        <v>39</v>
      </c>
      <c r="B3337" t="s">
        <v>162</v>
      </c>
      <c r="C3337" t="s">
        <v>656</v>
      </c>
      <c r="D3337" t="s">
        <v>675</v>
      </c>
      <c r="E3337" t="s">
        <v>39</v>
      </c>
      <c r="F3337" t="s">
        <v>21</v>
      </c>
      <c r="G3337" t="s">
        <v>21</v>
      </c>
      <c r="H3337" t="s">
        <v>22</v>
      </c>
      <c r="I3337" t="s">
        <v>23</v>
      </c>
      <c r="J3337" t="s">
        <v>24</v>
      </c>
      <c r="K3337" t="s">
        <v>25</v>
      </c>
      <c r="L3337" t="s">
        <v>25</v>
      </c>
      <c r="M3337" t="s">
        <v>26</v>
      </c>
      <c r="N3337" t="s">
        <v>25</v>
      </c>
      <c r="O3337" t="s">
        <v>21</v>
      </c>
      <c r="P3337" t="s">
        <v>27</v>
      </c>
      <c r="Q3337" t="s">
        <v>29</v>
      </c>
      <c r="R3337" t="s">
        <v>29</v>
      </c>
      <c r="S3337" t="s">
        <v>21</v>
      </c>
      <c r="T3337" t="s">
        <v>21</v>
      </c>
      <c r="U3337" t="s">
        <v>30</v>
      </c>
      <c r="V3337" s="2" t="s">
        <v>31</v>
      </c>
    </row>
    <row r="3338" spans="1:22" ht="156" x14ac:dyDescent="0.3">
      <c r="A3338" t="s">
        <v>70</v>
      </c>
      <c r="B3338" t="s">
        <v>3366</v>
      </c>
      <c r="C3338" t="s">
        <v>4360</v>
      </c>
      <c r="D3338" t="s">
        <v>4392</v>
      </c>
      <c r="E3338" t="s">
        <v>70</v>
      </c>
      <c r="F3338" t="s">
        <v>21</v>
      </c>
      <c r="G3338" t="s">
        <v>21</v>
      </c>
      <c r="H3338" t="s">
        <v>22</v>
      </c>
      <c r="I3338" t="s">
        <v>35</v>
      </c>
      <c r="J3338" t="s">
        <v>24</v>
      </c>
      <c r="K3338" t="s">
        <v>25</v>
      </c>
      <c r="L3338" t="s">
        <v>25</v>
      </c>
      <c r="M3338" t="s">
        <v>28</v>
      </c>
      <c r="N3338" t="s">
        <v>25</v>
      </c>
      <c r="O3338" t="s">
        <v>21</v>
      </c>
      <c r="P3338" t="s">
        <v>27</v>
      </c>
      <c r="Q3338" t="s">
        <v>45</v>
      </c>
      <c r="R3338" t="s">
        <v>29</v>
      </c>
      <c r="S3338" t="s">
        <v>21</v>
      </c>
      <c r="T3338" t="s">
        <v>21</v>
      </c>
      <c r="U3338" t="s">
        <v>33</v>
      </c>
      <c r="V3338" s="2" t="s">
        <v>31</v>
      </c>
    </row>
    <row r="3339" spans="1:22" ht="156" x14ac:dyDescent="0.3">
      <c r="A3339" t="s">
        <v>56</v>
      </c>
      <c r="B3339" t="s">
        <v>174</v>
      </c>
      <c r="C3339" t="s">
        <v>2152</v>
      </c>
      <c r="D3339" t="s">
        <v>2270</v>
      </c>
      <c r="E3339" t="s">
        <v>56</v>
      </c>
      <c r="F3339" t="s">
        <v>21</v>
      </c>
      <c r="G3339" t="s">
        <v>21</v>
      </c>
      <c r="H3339" t="s">
        <v>22</v>
      </c>
      <c r="I3339" t="s">
        <v>23</v>
      </c>
      <c r="J3339" t="s">
        <v>24</v>
      </c>
      <c r="K3339" t="s">
        <v>25</v>
      </c>
      <c r="L3339" t="s">
        <v>25</v>
      </c>
      <c r="M3339" t="s">
        <v>38</v>
      </c>
      <c r="N3339" t="s">
        <v>25</v>
      </c>
      <c r="O3339" t="s">
        <v>21</v>
      </c>
      <c r="P3339" t="s">
        <v>27</v>
      </c>
      <c r="Q3339" t="s">
        <v>28</v>
      </c>
      <c r="R3339" t="s">
        <v>29</v>
      </c>
      <c r="S3339" t="s">
        <v>21</v>
      </c>
      <c r="T3339" t="s">
        <v>21</v>
      </c>
      <c r="U3339" t="s">
        <v>33</v>
      </c>
      <c r="V3339" s="2" t="s">
        <v>31</v>
      </c>
    </row>
    <row r="3340" spans="1:22" x14ac:dyDescent="0.3">
      <c r="A3340" t="s">
        <v>82</v>
      </c>
      <c r="B3340" t="s">
        <v>475</v>
      </c>
      <c r="C3340" t="s">
        <v>970</v>
      </c>
      <c r="D3340" t="s">
        <v>4583</v>
      </c>
      <c r="E3340" t="s">
        <v>82</v>
      </c>
      <c r="F3340" t="s">
        <v>25</v>
      </c>
      <c r="G3340" t="s">
        <v>25</v>
      </c>
    </row>
    <row r="3341" spans="1:22" ht="140.4" x14ac:dyDescent="0.3">
      <c r="A3341" t="s">
        <v>74</v>
      </c>
      <c r="B3341" t="s">
        <v>174</v>
      </c>
      <c r="C3341" t="s">
        <v>886</v>
      </c>
      <c r="D3341" t="s">
        <v>3985</v>
      </c>
      <c r="E3341" t="s">
        <v>74</v>
      </c>
      <c r="F3341" t="s">
        <v>21</v>
      </c>
      <c r="G3341" t="s">
        <v>21</v>
      </c>
      <c r="H3341" t="s">
        <v>50</v>
      </c>
      <c r="I3341" t="s">
        <v>23</v>
      </c>
      <c r="J3341" t="s">
        <v>24</v>
      </c>
      <c r="K3341" t="s">
        <v>25</v>
      </c>
      <c r="L3341" t="s">
        <v>25</v>
      </c>
      <c r="M3341" t="s">
        <v>26</v>
      </c>
      <c r="N3341" t="s">
        <v>25</v>
      </c>
      <c r="O3341" t="s">
        <v>21</v>
      </c>
      <c r="P3341" t="s">
        <v>27</v>
      </c>
      <c r="Q3341" t="s">
        <v>45</v>
      </c>
      <c r="R3341" t="s">
        <v>28</v>
      </c>
      <c r="S3341" t="s">
        <v>21</v>
      </c>
      <c r="T3341" t="s">
        <v>21</v>
      </c>
      <c r="U3341" t="s">
        <v>30</v>
      </c>
      <c r="V3341" s="2" t="s">
        <v>34</v>
      </c>
    </row>
    <row r="3342" spans="1:22" ht="140.4" x14ac:dyDescent="0.3">
      <c r="A3342" t="s">
        <v>61</v>
      </c>
      <c r="B3342" t="s">
        <v>519</v>
      </c>
      <c r="C3342" t="s">
        <v>1295</v>
      </c>
      <c r="D3342" t="s">
        <v>1296</v>
      </c>
      <c r="E3342" t="s">
        <v>61</v>
      </c>
      <c r="F3342" t="s">
        <v>21</v>
      </c>
      <c r="G3342" t="s">
        <v>21</v>
      </c>
      <c r="H3342" t="s">
        <v>50</v>
      </c>
      <c r="I3342" t="s">
        <v>41</v>
      </c>
      <c r="J3342" t="s">
        <v>24</v>
      </c>
      <c r="K3342" t="s">
        <v>25</v>
      </c>
      <c r="L3342" t="s">
        <v>21</v>
      </c>
      <c r="M3342" t="s">
        <v>47</v>
      </c>
      <c r="N3342" t="s">
        <v>21</v>
      </c>
      <c r="O3342" t="s">
        <v>21</v>
      </c>
      <c r="P3342" t="s">
        <v>27</v>
      </c>
      <c r="Q3342" t="s">
        <v>45</v>
      </c>
      <c r="R3342" t="s">
        <v>28</v>
      </c>
      <c r="S3342" t="s">
        <v>25</v>
      </c>
      <c r="T3342" t="s">
        <v>21</v>
      </c>
      <c r="U3342" t="s">
        <v>42</v>
      </c>
      <c r="V3342" s="2" t="s">
        <v>34</v>
      </c>
    </row>
    <row r="3343" spans="1:22" x14ac:dyDescent="0.3">
      <c r="A3343" t="s">
        <v>59</v>
      </c>
      <c r="B3343" t="s">
        <v>3366</v>
      </c>
      <c r="C3343" t="s">
        <v>3590</v>
      </c>
      <c r="D3343" t="s">
        <v>3612</v>
      </c>
      <c r="E3343" t="s">
        <v>59</v>
      </c>
      <c r="F3343" t="s">
        <v>21</v>
      </c>
      <c r="G3343" t="s">
        <v>25</v>
      </c>
    </row>
    <row r="3344" spans="1:22" ht="140.4" x14ac:dyDescent="0.3">
      <c r="A3344" t="s">
        <v>64</v>
      </c>
      <c r="B3344" t="s">
        <v>162</v>
      </c>
      <c r="C3344" t="s">
        <v>505</v>
      </c>
      <c r="D3344" t="s">
        <v>3129</v>
      </c>
      <c r="E3344" t="s">
        <v>40</v>
      </c>
      <c r="F3344" t="s">
        <v>21</v>
      </c>
      <c r="G3344" t="s">
        <v>21</v>
      </c>
      <c r="H3344" t="s">
        <v>54</v>
      </c>
      <c r="I3344" t="s">
        <v>35</v>
      </c>
      <c r="J3344" t="s">
        <v>24</v>
      </c>
      <c r="K3344" t="s">
        <v>25</v>
      </c>
      <c r="L3344" t="s">
        <v>25</v>
      </c>
      <c r="M3344" t="s">
        <v>38</v>
      </c>
      <c r="N3344" t="s">
        <v>21</v>
      </c>
      <c r="O3344" t="s">
        <v>21</v>
      </c>
      <c r="P3344" t="s">
        <v>27</v>
      </c>
      <c r="Q3344" t="s">
        <v>28</v>
      </c>
      <c r="R3344" t="s">
        <v>29</v>
      </c>
      <c r="S3344" t="s">
        <v>21</v>
      </c>
      <c r="T3344" t="s">
        <v>21</v>
      </c>
      <c r="U3344" t="s">
        <v>42</v>
      </c>
      <c r="V3344" s="2" t="s">
        <v>34</v>
      </c>
    </row>
    <row r="3345" spans="1:22" ht="156" x14ac:dyDescent="0.3">
      <c r="A3345" t="s">
        <v>150</v>
      </c>
      <c r="B3345" t="s">
        <v>475</v>
      </c>
      <c r="C3345" t="s">
        <v>1000</v>
      </c>
      <c r="D3345" t="s">
        <v>5199</v>
      </c>
      <c r="E3345" t="s">
        <v>150</v>
      </c>
      <c r="F3345" t="s">
        <v>21</v>
      </c>
      <c r="G3345" t="s">
        <v>21</v>
      </c>
      <c r="H3345" t="s">
        <v>22</v>
      </c>
      <c r="I3345" t="s">
        <v>35</v>
      </c>
      <c r="J3345" t="s">
        <v>24</v>
      </c>
      <c r="K3345" t="s">
        <v>25</v>
      </c>
      <c r="L3345" t="s">
        <v>25</v>
      </c>
      <c r="M3345" t="s">
        <v>38</v>
      </c>
      <c r="N3345" t="s">
        <v>21</v>
      </c>
      <c r="O3345" t="s">
        <v>21</v>
      </c>
      <c r="P3345" t="s">
        <v>27</v>
      </c>
      <c r="Q3345" t="s">
        <v>45</v>
      </c>
      <c r="R3345" t="s">
        <v>29</v>
      </c>
      <c r="S3345" t="s">
        <v>21</v>
      </c>
      <c r="T3345" t="s">
        <v>21</v>
      </c>
      <c r="U3345" t="s">
        <v>42</v>
      </c>
      <c r="V3345" s="2" t="s">
        <v>31</v>
      </c>
    </row>
    <row r="3346" spans="1:22" ht="140.4" x14ac:dyDescent="0.3">
      <c r="A3346" t="s">
        <v>56</v>
      </c>
      <c r="B3346" t="s">
        <v>881</v>
      </c>
      <c r="C3346" t="s">
        <v>1848</v>
      </c>
      <c r="D3346" t="s">
        <v>2074</v>
      </c>
      <c r="E3346" t="s">
        <v>56</v>
      </c>
      <c r="F3346" t="s">
        <v>21</v>
      </c>
      <c r="G3346" t="s">
        <v>21</v>
      </c>
      <c r="H3346" t="s">
        <v>22</v>
      </c>
      <c r="I3346" t="s">
        <v>23</v>
      </c>
      <c r="J3346" t="s">
        <v>24</v>
      </c>
      <c r="K3346" t="s">
        <v>21</v>
      </c>
      <c r="L3346" t="s">
        <v>21</v>
      </c>
      <c r="M3346" t="s">
        <v>28</v>
      </c>
      <c r="N3346" t="s">
        <v>21</v>
      </c>
      <c r="O3346" t="s">
        <v>21</v>
      </c>
      <c r="P3346" t="s">
        <v>27</v>
      </c>
      <c r="Q3346" t="s">
        <v>28</v>
      </c>
      <c r="R3346" t="s">
        <v>29</v>
      </c>
      <c r="S3346" t="s">
        <v>21</v>
      </c>
      <c r="T3346" t="s">
        <v>25</v>
      </c>
      <c r="U3346" t="s">
        <v>75</v>
      </c>
      <c r="V3346" s="2" t="s">
        <v>34</v>
      </c>
    </row>
    <row r="3347" spans="1:22" x14ac:dyDescent="0.3">
      <c r="A3347" t="s">
        <v>70</v>
      </c>
      <c r="B3347" t="s">
        <v>174</v>
      </c>
      <c r="C3347" t="s">
        <v>2394</v>
      </c>
      <c r="D3347" t="s">
        <v>4199</v>
      </c>
      <c r="E3347" t="s">
        <v>70</v>
      </c>
      <c r="F3347" t="s">
        <v>21</v>
      </c>
      <c r="G3347" t="s">
        <v>21</v>
      </c>
      <c r="H3347" t="s">
        <v>22</v>
      </c>
      <c r="I3347" t="s">
        <v>35</v>
      </c>
      <c r="J3347" t="s">
        <v>47</v>
      </c>
      <c r="K3347" t="s">
        <v>21</v>
      </c>
      <c r="L3347" t="s">
        <v>25</v>
      </c>
      <c r="M3347" t="s">
        <v>28</v>
      </c>
      <c r="N3347" t="s">
        <v>21</v>
      </c>
      <c r="O3347" t="s">
        <v>21</v>
      </c>
      <c r="P3347" t="s">
        <v>27</v>
      </c>
      <c r="Q3347" t="s">
        <v>45</v>
      </c>
      <c r="R3347" t="s">
        <v>45</v>
      </c>
      <c r="S3347" t="s">
        <v>21</v>
      </c>
      <c r="T3347" t="s">
        <v>21</v>
      </c>
      <c r="U3347" t="s">
        <v>42</v>
      </c>
      <c r="V3347" t="s">
        <v>63</v>
      </c>
    </row>
    <row r="3348" spans="1:22" ht="156" x14ac:dyDescent="0.3">
      <c r="A3348" t="s">
        <v>70</v>
      </c>
      <c r="B3348" t="s">
        <v>3366</v>
      </c>
      <c r="C3348" t="s">
        <v>4360</v>
      </c>
      <c r="D3348" t="s">
        <v>4391</v>
      </c>
      <c r="E3348" t="s">
        <v>70</v>
      </c>
      <c r="F3348" t="s">
        <v>21</v>
      </c>
      <c r="G3348" t="s">
        <v>21</v>
      </c>
      <c r="H3348" t="s">
        <v>22</v>
      </c>
      <c r="I3348" t="s">
        <v>35</v>
      </c>
      <c r="J3348" t="s">
        <v>24</v>
      </c>
      <c r="K3348" t="s">
        <v>25</v>
      </c>
      <c r="L3348" t="s">
        <v>25</v>
      </c>
      <c r="M3348" t="s">
        <v>28</v>
      </c>
      <c r="N3348" t="s">
        <v>25</v>
      </c>
      <c r="O3348" t="s">
        <v>21</v>
      </c>
      <c r="P3348" t="s">
        <v>27</v>
      </c>
      <c r="Q3348" t="s">
        <v>45</v>
      </c>
      <c r="R3348" t="s">
        <v>29</v>
      </c>
      <c r="S3348" t="s">
        <v>21</v>
      </c>
      <c r="T3348" t="s">
        <v>21</v>
      </c>
      <c r="U3348" t="s">
        <v>42</v>
      </c>
      <c r="V3348" s="2" t="s">
        <v>31</v>
      </c>
    </row>
    <row r="3349" spans="1:22" ht="156" x14ac:dyDescent="0.3">
      <c r="A3349" t="s">
        <v>73</v>
      </c>
      <c r="B3349" t="s">
        <v>162</v>
      </c>
      <c r="C3349" t="s">
        <v>404</v>
      </c>
      <c r="D3349" t="s">
        <v>420</v>
      </c>
      <c r="E3349" t="s">
        <v>87</v>
      </c>
      <c r="F3349" t="s">
        <v>21</v>
      </c>
      <c r="G3349" t="s">
        <v>21</v>
      </c>
      <c r="H3349" t="s">
        <v>22</v>
      </c>
      <c r="I3349" t="s">
        <v>35</v>
      </c>
      <c r="J3349" t="s">
        <v>47</v>
      </c>
      <c r="K3349" t="s">
        <v>21</v>
      </c>
      <c r="L3349" t="s">
        <v>25</v>
      </c>
      <c r="M3349" t="s">
        <v>28</v>
      </c>
      <c r="N3349" t="s">
        <v>25</v>
      </c>
      <c r="O3349" t="s">
        <v>21</v>
      </c>
      <c r="P3349" t="s">
        <v>27</v>
      </c>
      <c r="Q3349" t="s">
        <v>28</v>
      </c>
      <c r="R3349" t="s">
        <v>29</v>
      </c>
      <c r="S3349" t="s">
        <v>21</v>
      </c>
      <c r="T3349" t="s">
        <v>21</v>
      </c>
      <c r="U3349" t="s">
        <v>42</v>
      </c>
      <c r="V3349" s="2" t="s">
        <v>31</v>
      </c>
    </row>
    <row r="3350" spans="1:22" x14ac:dyDescent="0.3">
      <c r="A3350" t="s">
        <v>70</v>
      </c>
      <c r="B3350" t="s">
        <v>174</v>
      </c>
      <c r="C3350" t="s">
        <v>2662</v>
      </c>
      <c r="D3350" t="s">
        <v>4282</v>
      </c>
      <c r="E3350" t="s">
        <v>70</v>
      </c>
      <c r="F3350" t="s">
        <v>25</v>
      </c>
      <c r="G3350" t="s">
        <v>25</v>
      </c>
    </row>
    <row r="3351" spans="1:22" ht="140.4" x14ac:dyDescent="0.3">
      <c r="A3351" t="s">
        <v>37</v>
      </c>
      <c r="B3351" t="s">
        <v>174</v>
      </c>
      <c r="C3351" t="s">
        <v>2662</v>
      </c>
      <c r="D3351" t="s">
        <v>3439</v>
      </c>
      <c r="E3351" t="s">
        <v>37</v>
      </c>
      <c r="F3351" t="s">
        <v>21</v>
      </c>
      <c r="G3351" t="s">
        <v>21</v>
      </c>
      <c r="H3351" t="s">
        <v>22</v>
      </c>
      <c r="I3351" t="s">
        <v>35</v>
      </c>
      <c r="J3351" t="s">
        <v>24</v>
      </c>
      <c r="K3351" t="s">
        <v>25</v>
      </c>
      <c r="L3351" t="s">
        <v>25</v>
      </c>
      <c r="M3351" t="s">
        <v>28</v>
      </c>
      <c r="N3351" t="s">
        <v>21</v>
      </c>
      <c r="O3351" t="s">
        <v>21</v>
      </c>
      <c r="P3351" t="s">
        <v>27</v>
      </c>
      <c r="Q3351" t="s">
        <v>45</v>
      </c>
      <c r="R3351" t="s">
        <v>28</v>
      </c>
      <c r="S3351" t="s">
        <v>21</v>
      </c>
      <c r="T3351" t="s">
        <v>25</v>
      </c>
      <c r="U3351" t="s">
        <v>33</v>
      </c>
      <c r="V3351" s="2" t="s">
        <v>34</v>
      </c>
    </row>
    <row r="3352" spans="1:22" ht="156" x14ac:dyDescent="0.3">
      <c r="A3352" t="s">
        <v>79</v>
      </c>
      <c r="B3352" t="s">
        <v>478</v>
      </c>
      <c r="C3352" t="s">
        <v>5325</v>
      </c>
      <c r="D3352" t="s">
        <v>489</v>
      </c>
      <c r="E3352" t="s">
        <v>79</v>
      </c>
      <c r="F3352" t="s">
        <v>21</v>
      </c>
      <c r="G3352" t="s">
        <v>21</v>
      </c>
      <c r="H3352" t="s">
        <v>22</v>
      </c>
      <c r="I3352" t="s">
        <v>35</v>
      </c>
      <c r="J3352" t="s">
        <v>24</v>
      </c>
      <c r="K3352" t="s">
        <v>25</v>
      </c>
      <c r="L3352" t="s">
        <v>25</v>
      </c>
      <c r="M3352" t="s">
        <v>47</v>
      </c>
      <c r="N3352" t="s">
        <v>21</v>
      </c>
      <c r="O3352" t="s">
        <v>21</v>
      </c>
      <c r="P3352" t="s">
        <v>60</v>
      </c>
      <c r="Q3352" t="s">
        <v>45</v>
      </c>
      <c r="R3352" t="s">
        <v>45</v>
      </c>
      <c r="S3352" t="s">
        <v>21</v>
      </c>
      <c r="T3352" t="s">
        <v>21</v>
      </c>
      <c r="U3352" t="s">
        <v>42</v>
      </c>
      <c r="V3352" s="2" t="s">
        <v>31</v>
      </c>
    </row>
    <row r="3353" spans="1:22" ht="156" x14ac:dyDescent="0.3">
      <c r="A3353" t="s">
        <v>61</v>
      </c>
      <c r="B3353" t="s">
        <v>519</v>
      </c>
      <c r="C3353" t="s">
        <v>1241</v>
      </c>
      <c r="D3353" t="s">
        <v>1271</v>
      </c>
      <c r="E3353" t="s">
        <v>61</v>
      </c>
      <c r="F3353" t="s">
        <v>21</v>
      </c>
      <c r="G3353" t="s">
        <v>21</v>
      </c>
      <c r="H3353" t="s">
        <v>22</v>
      </c>
      <c r="I3353" t="s">
        <v>23</v>
      </c>
      <c r="J3353" t="s">
        <v>47</v>
      </c>
      <c r="K3353" t="s">
        <v>21</v>
      </c>
      <c r="L3353" t="s">
        <v>21</v>
      </c>
      <c r="M3353" t="s">
        <v>47</v>
      </c>
      <c r="N3353" t="s">
        <v>21</v>
      </c>
      <c r="O3353" t="s">
        <v>21</v>
      </c>
      <c r="P3353" t="s">
        <v>27</v>
      </c>
      <c r="Q3353" t="s">
        <v>45</v>
      </c>
      <c r="R3353" t="s">
        <v>45</v>
      </c>
      <c r="S3353" t="s">
        <v>21</v>
      </c>
      <c r="T3353" t="s">
        <v>21</v>
      </c>
      <c r="U3353" t="s">
        <v>30</v>
      </c>
      <c r="V3353" s="2" t="s">
        <v>31</v>
      </c>
    </row>
    <row r="3354" spans="1:22" ht="156" x14ac:dyDescent="0.3">
      <c r="A3354" t="s">
        <v>61</v>
      </c>
      <c r="B3354" t="s">
        <v>475</v>
      </c>
      <c r="C3354" t="s">
        <v>1323</v>
      </c>
      <c r="D3354" t="s">
        <v>1327</v>
      </c>
      <c r="E3354" t="s">
        <v>61</v>
      </c>
      <c r="F3354" t="s">
        <v>21</v>
      </c>
      <c r="G3354" t="s">
        <v>21</v>
      </c>
      <c r="H3354" t="s">
        <v>22</v>
      </c>
      <c r="I3354" t="s">
        <v>41</v>
      </c>
      <c r="J3354" t="s">
        <v>24</v>
      </c>
      <c r="K3354" t="s">
        <v>25</v>
      </c>
      <c r="L3354" t="s">
        <v>25</v>
      </c>
      <c r="M3354" t="s">
        <v>38</v>
      </c>
      <c r="N3354" t="s">
        <v>25</v>
      </c>
      <c r="O3354" t="s">
        <v>21</v>
      </c>
      <c r="P3354" t="s">
        <v>60</v>
      </c>
      <c r="Q3354" t="s">
        <v>29</v>
      </c>
      <c r="R3354" t="s">
        <v>29</v>
      </c>
      <c r="S3354" t="s">
        <v>21</v>
      </c>
      <c r="T3354" t="s">
        <v>25</v>
      </c>
      <c r="U3354" t="s">
        <v>75</v>
      </c>
      <c r="V3354" s="2" t="s">
        <v>31</v>
      </c>
    </row>
    <row r="3355" spans="1:22" x14ac:dyDescent="0.3">
      <c r="A3355" t="s">
        <v>62</v>
      </c>
      <c r="B3355" t="s">
        <v>1733</v>
      </c>
      <c r="C3355" t="s">
        <v>1740</v>
      </c>
      <c r="D3355" t="s">
        <v>1764</v>
      </c>
      <c r="E3355" t="s">
        <v>62</v>
      </c>
      <c r="F3355" t="s">
        <v>25</v>
      </c>
      <c r="G3355" t="s">
        <v>21</v>
      </c>
    </row>
    <row r="3356" spans="1:22" ht="140.4" x14ac:dyDescent="0.3">
      <c r="A3356" t="s">
        <v>19</v>
      </c>
      <c r="B3356" t="s">
        <v>162</v>
      </c>
      <c r="C3356" t="s">
        <v>239</v>
      </c>
      <c r="D3356" t="s">
        <v>257</v>
      </c>
      <c r="E3356" t="s">
        <v>67</v>
      </c>
      <c r="F3356" t="s">
        <v>21</v>
      </c>
      <c r="G3356" t="s">
        <v>21</v>
      </c>
      <c r="H3356" t="s">
        <v>22</v>
      </c>
      <c r="I3356" t="s">
        <v>23</v>
      </c>
      <c r="J3356" t="s">
        <v>24</v>
      </c>
      <c r="K3356" t="s">
        <v>25</v>
      </c>
      <c r="L3356" t="s">
        <v>25</v>
      </c>
      <c r="M3356" t="s">
        <v>28</v>
      </c>
      <c r="N3356" t="s">
        <v>25</v>
      </c>
      <c r="O3356" t="s">
        <v>21</v>
      </c>
      <c r="P3356" t="s">
        <v>27</v>
      </c>
      <c r="Q3356" t="s">
        <v>28</v>
      </c>
      <c r="R3356" t="s">
        <v>29</v>
      </c>
      <c r="S3356" t="s">
        <v>21</v>
      </c>
      <c r="T3356" t="s">
        <v>21</v>
      </c>
      <c r="U3356" t="s">
        <v>33</v>
      </c>
      <c r="V3356" s="2" t="s">
        <v>34</v>
      </c>
    </row>
    <row r="3357" spans="1:22" ht="140.4" x14ac:dyDescent="0.3">
      <c r="A3357" t="s">
        <v>19</v>
      </c>
      <c r="B3357" t="s">
        <v>162</v>
      </c>
      <c r="C3357" t="s">
        <v>239</v>
      </c>
      <c r="D3357" t="s">
        <v>256</v>
      </c>
      <c r="E3357" t="s">
        <v>65</v>
      </c>
      <c r="F3357" t="s">
        <v>21</v>
      </c>
      <c r="G3357" t="s">
        <v>21</v>
      </c>
      <c r="H3357" t="s">
        <v>22</v>
      </c>
      <c r="I3357" t="s">
        <v>23</v>
      </c>
      <c r="J3357" t="s">
        <v>24</v>
      </c>
      <c r="K3357" t="s">
        <v>25</v>
      </c>
      <c r="L3357" t="s">
        <v>25</v>
      </c>
      <c r="M3357" t="s">
        <v>28</v>
      </c>
      <c r="N3357" t="s">
        <v>25</v>
      </c>
      <c r="O3357" t="s">
        <v>21</v>
      </c>
      <c r="P3357" t="s">
        <v>27</v>
      </c>
      <c r="Q3357" t="s">
        <v>28</v>
      </c>
      <c r="R3357" t="s">
        <v>29</v>
      </c>
      <c r="S3357" t="s">
        <v>21</v>
      </c>
      <c r="T3357" t="s">
        <v>21</v>
      </c>
      <c r="U3357" t="s">
        <v>33</v>
      </c>
      <c r="V3357" s="2" t="s">
        <v>34</v>
      </c>
    </row>
    <row r="3358" spans="1:22" ht="140.4" x14ac:dyDescent="0.3">
      <c r="A3358" t="s">
        <v>19</v>
      </c>
      <c r="B3358" t="s">
        <v>162</v>
      </c>
      <c r="C3358" t="s">
        <v>239</v>
      </c>
      <c r="D3358" t="s">
        <v>255</v>
      </c>
      <c r="E3358" t="s">
        <v>65</v>
      </c>
      <c r="F3358" t="s">
        <v>21</v>
      </c>
      <c r="G3358" t="s">
        <v>21</v>
      </c>
      <c r="H3358" t="s">
        <v>22</v>
      </c>
      <c r="I3358" t="s">
        <v>23</v>
      </c>
      <c r="J3358" t="s">
        <v>24</v>
      </c>
      <c r="K3358" t="s">
        <v>25</v>
      </c>
      <c r="L3358" t="s">
        <v>25</v>
      </c>
      <c r="M3358" t="s">
        <v>28</v>
      </c>
      <c r="N3358" t="s">
        <v>25</v>
      </c>
      <c r="O3358" t="s">
        <v>21</v>
      </c>
      <c r="P3358" t="s">
        <v>27</v>
      </c>
      <c r="Q3358" t="s">
        <v>28</v>
      </c>
      <c r="R3358" t="s">
        <v>29</v>
      </c>
      <c r="S3358" t="s">
        <v>21</v>
      </c>
      <c r="T3358" t="s">
        <v>21</v>
      </c>
      <c r="U3358" t="s">
        <v>33</v>
      </c>
      <c r="V3358" s="2" t="s">
        <v>34</v>
      </c>
    </row>
    <row r="3359" spans="1:22" ht="140.4" x14ac:dyDescent="0.3">
      <c r="A3359" t="s">
        <v>19</v>
      </c>
      <c r="B3359" t="s">
        <v>162</v>
      </c>
      <c r="C3359" t="s">
        <v>239</v>
      </c>
      <c r="D3359" t="s">
        <v>254</v>
      </c>
      <c r="E3359" t="s">
        <v>67</v>
      </c>
      <c r="F3359" t="s">
        <v>21</v>
      </c>
      <c r="G3359" t="s">
        <v>21</v>
      </c>
      <c r="H3359" t="s">
        <v>22</v>
      </c>
      <c r="I3359" t="s">
        <v>41</v>
      </c>
      <c r="J3359" t="s">
        <v>24</v>
      </c>
      <c r="K3359" t="s">
        <v>25</v>
      </c>
      <c r="L3359" t="s">
        <v>25</v>
      </c>
      <c r="M3359" t="s">
        <v>28</v>
      </c>
      <c r="N3359" t="s">
        <v>25</v>
      </c>
      <c r="O3359" t="s">
        <v>21</v>
      </c>
      <c r="P3359" t="s">
        <v>27</v>
      </c>
      <c r="Q3359" t="s">
        <v>28</v>
      </c>
      <c r="R3359" t="s">
        <v>29</v>
      </c>
      <c r="S3359" t="s">
        <v>21</v>
      </c>
      <c r="T3359" t="s">
        <v>21</v>
      </c>
      <c r="U3359" t="s">
        <v>33</v>
      </c>
      <c r="V3359" s="2" t="s">
        <v>34</v>
      </c>
    </row>
    <row r="3360" spans="1:22" x14ac:dyDescent="0.3">
      <c r="A3360" t="s">
        <v>67</v>
      </c>
      <c r="B3360" t="s">
        <v>519</v>
      </c>
      <c r="C3360" t="s">
        <v>1295</v>
      </c>
      <c r="D3360" t="s">
        <v>2404</v>
      </c>
      <c r="E3360" t="s">
        <v>67</v>
      </c>
      <c r="F3360" t="s">
        <v>21</v>
      </c>
      <c r="G3360" t="s">
        <v>21</v>
      </c>
      <c r="H3360" t="s">
        <v>50</v>
      </c>
      <c r="I3360" t="s">
        <v>41</v>
      </c>
      <c r="J3360" t="s">
        <v>24</v>
      </c>
      <c r="K3360" t="s">
        <v>25</v>
      </c>
      <c r="L3360" t="s">
        <v>21</v>
      </c>
      <c r="M3360" t="s">
        <v>47</v>
      </c>
      <c r="N3360" t="s">
        <v>21</v>
      </c>
      <c r="O3360" t="s">
        <v>21</v>
      </c>
      <c r="P3360" t="s">
        <v>27</v>
      </c>
      <c r="Q3360" t="s">
        <v>45</v>
      </c>
      <c r="R3360" t="s">
        <v>29</v>
      </c>
      <c r="S3360" t="s">
        <v>21</v>
      </c>
      <c r="T3360" t="s">
        <v>21</v>
      </c>
      <c r="U3360" t="s">
        <v>42</v>
      </c>
      <c r="V3360" t="s">
        <v>63</v>
      </c>
    </row>
    <row r="3361" spans="1:22" ht="140.4" x14ac:dyDescent="0.3">
      <c r="A3361" t="s">
        <v>70</v>
      </c>
      <c r="B3361" t="s">
        <v>174</v>
      </c>
      <c r="C3361" t="s">
        <v>2394</v>
      </c>
      <c r="D3361" t="s">
        <v>4304</v>
      </c>
      <c r="E3361" t="s">
        <v>70</v>
      </c>
      <c r="F3361" t="s">
        <v>21</v>
      </c>
      <c r="G3361" t="s">
        <v>21</v>
      </c>
      <c r="H3361" t="s">
        <v>22</v>
      </c>
      <c r="I3361" t="s">
        <v>35</v>
      </c>
      <c r="J3361" t="s">
        <v>24</v>
      </c>
      <c r="K3361" t="s">
        <v>25</v>
      </c>
      <c r="L3361" t="s">
        <v>25</v>
      </c>
      <c r="M3361" t="s">
        <v>28</v>
      </c>
      <c r="N3361" t="s">
        <v>25</v>
      </c>
      <c r="O3361" t="s">
        <v>21</v>
      </c>
      <c r="P3361" t="s">
        <v>27</v>
      </c>
      <c r="Q3361" t="s">
        <v>45</v>
      </c>
      <c r="R3361" t="s">
        <v>28</v>
      </c>
      <c r="S3361" t="s">
        <v>21</v>
      </c>
      <c r="T3361" t="s">
        <v>21</v>
      </c>
      <c r="U3361" t="s">
        <v>42</v>
      </c>
      <c r="V3361" s="2" t="s">
        <v>34</v>
      </c>
    </row>
    <row r="3362" spans="1:22" ht="140.4" x14ac:dyDescent="0.3">
      <c r="A3362" t="s">
        <v>20</v>
      </c>
      <c r="B3362" t="s">
        <v>1733</v>
      </c>
      <c r="C3362" t="s">
        <v>2917</v>
      </c>
      <c r="D3362" t="s">
        <v>2920</v>
      </c>
      <c r="E3362" t="s">
        <v>20</v>
      </c>
      <c r="F3362" t="s">
        <v>21</v>
      </c>
      <c r="G3362" t="s">
        <v>21</v>
      </c>
      <c r="H3362" t="s">
        <v>22</v>
      </c>
      <c r="I3362" t="s">
        <v>23</v>
      </c>
      <c r="J3362" t="s">
        <v>24</v>
      </c>
      <c r="K3362" t="s">
        <v>21</v>
      </c>
      <c r="L3362" t="s">
        <v>25</v>
      </c>
      <c r="M3362" t="s">
        <v>26</v>
      </c>
      <c r="N3362" t="s">
        <v>25</v>
      </c>
      <c r="O3362" t="s">
        <v>21</v>
      </c>
      <c r="P3362" t="s">
        <v>27</v>
      </c>
      <c r="Q3362" t="s">
        <v>28</v>
      </c>
      <c r="R3362" t="s">
        <v>29</v>
      </c>
      <c r="S3362" t="s">
        <v>21</v>
      </c>
      <c r="T3362" t="s">
        <v>25</v>
      </c>
      <c r="U3362" t="s">
        <v>30</v>
      </c>
      <c r="V3362" s="2" t="s">
        <v>34</v>
      </c>
    </row>
    <row r="3363" spans="1:22" ht="140.4" x14ac:dyDescent="0.3">
      <c r="A3363" t="s">
        <v>79</v>
      </c>
      <c r="B3363" t="s">
        <v>311</v>
      </c>
      <c r="C3363" t="s">
        <v>597</v>
      </c>
      <c r="D3363" t="s">
        <v>632</v>
      </c>
      <c r="E3363" t="s">
        <v>79</v>
      </c>
      <c r="F3363" t="s">
        <v>21</v>
      </c>
      <c r="G3363" t="s">
        <v>21</v>
      </c>
      <c r="H3363" t="s">
        <v>50</v>
      </c>
      <c r="I3363" t="s">
        <v>23</v>
      </c>
      <c r="J3363" t="s">
        <v>47</v>
      </c>
      <c r="K3363" t="s">
        <v>21</v>
      </c>
      <c r="L3363" t="s">
        <v>25</v>
      </c>
      <c r="M3363" t="s">
        <v>28</v>
      </c>
      <c r="N3363" t="s">
        <v>25</v>
      </c>
      <c r="O3363" t="s">
        <v>21</v>
      </c>
      <c r="P3363" t="s">
        <v>27</v>
      </c>
      <c r="Q3363" t="s">
        <v>28</v>
      </c>
      <c r="R3363" t="s">
        <v>29</v>
      </c>
      <c r="S3363" t="s">
        <v>21</v>
      </c>
      <c r="T3363" t="s">
        <v>25</v>
      </c>
      <c r="U3363" t="s">
        <v>33</v>
      </c>
      <c r="V3363" s="2" t="s">
        <v>34</v>
      </c>
    </row>
    <row r="3364" spans="1:22" ht="140.4" x14ac:dyDescent="0.3">
      <c r="A3364" t="s">
        <v>43</v>
      </c>
      <c r="B3364" t="s">
        <v>174</v>
      </c>
      <c r="C3364" t="s">
        <v>1159</v>
      </c>
      <c r="D3364" t="s">
        <v>3942</v>
      </c>
      <c r="E3364" t="s">
        <v>43</v>
      </c>
      <c r="F3364" t="s">
        <v>21</v>
      </c>
      <c r="G3364" t="s">
        <v>21</v>
      </c>
      <c r="H3364" t="s">
        <v>22</v>
      </c>
      <c r="I3364" t="s">
        <v>35</v>
      </c>
      <c r="J3364" t="s">
        <v>24</v>
      </c>
      <c r="K3364" t="s">
        <v>25</v>
      </c>
      <c r="L3364" t="s">
        <v>25</v>
      </c>
      <c r="M3364" t="s">
        <v>38</v>
      </c>
      <c r="N3364" t="s">
        <v>25</v>
      </c>
      <c r="O3364" t="s">
        <v>21</v>
      </c>
      <c r="P3364" t="s">
        <v>80</v>
      </c>
      <c r="Q3364" t="s">
        <v>45</v>
      </c>
      <c r="R3364" t="s">
        <v>29</v>
      </c>
      <c r="S3364" t="s">
        <v>21</v>
      </c>
      <c r="T3364" t="s">
        <v>21</v>
      </c>
      <c r="U3364" t="s">
        <v>42</v>
      </c>
      <c r="V3364" s="2" t="s">
        <v>34</v>
      </c>
    </row>
    <row r="3365" spans="1:22" ht="62.4" x14ac:dyDescent="0.3">
      <c r="A3365" t="s">
        <v>59</v>
      </c>
      <c r="B3365" t="s">
        <v>3366</v>
      </c>
      <c r="C3365" t="s">
        <v>3593</v>
      </c>
      <c r="D3365" t="s">
        <v>3611</v>
      </c>
      <c r="E3365" t="s">
        <v>59</v>
      </c>
      <c r="F3365" t="s">
        <v>21</v>
      </c>
      <c r="G3365" t="s">
        <v>21</v>
      </c>
      <c r="H3365" t="s">
        <v>22</v>
      </c>
      <c r="I3365" t="s">
        <v>35</v>
      </c>
      <c r="J3365" t="s">
        <v>47</v>
      </c>
      <c r="K3365" t="s">
        <v>21</v>
      </c>
      <c r="L3365" t="s">
        <v>25</v>
      </c>
      <c r="M3365" t="s">
        <v>47</v>
      </c>
      <c r="N3365" t="s">
        <v>21</v>
      </c>
      <c r="O3365" t="s">
        <v>21</v>
      </c>
      <c r="P3365" t="s">
        <v>27</v>
      </c>
      <c r="Q3365" t="s">
        <v>45</v>
      </c>
      <c r="R3365" t="s">
        <v>45</v>
      </c>
      <c r="S3365" t="s">
        <v>21</v>
      </c>
      <c r="T3365" t="s">
        <v>21</v>
      </c>
      <c r="U3365" t="s">
        <v>33</v>
      </c>
      <c r="V3365" s="2" t="s">
        <v>68</v>
      </c>
    </row>
    <row r="3366" spans="1:22" ht="78" x14ac:dyDescent="0.3">
      <c r="A3366" t="s">
        <v>56</v>
      </c>
      <c r="B3366" t="s">
        <v>881</v>
      </c>
      <c r="C3366" t="s">
        <v>2278</v>
      </c>
      <c r="D3366" t="s">
        <v>2284</v>
      </c>
      <c r="E3366" t="s">
        <v>36</v>
      </c>
      <c r="F3366" t="s">
        <v>21</v>
      </c>
      <c r="G3366" t="s">
        <v>21</v>
      </c>
      <c r="H3366" t="s">
        <v>22</v>
      </c>
      <c r="I3366" t="s">
        <v>35</v>
      </c>
      <c r="J3366" t="s">
        <v>24</v>
      </c>
      <c r="K3366" t="s">
        <v>25</v>
      </c>
      <c r="L3366" t="s">
        <v>25</v>
      </c>
      <c r="M3366" t="s">
        <v>28</v>
      </c>
      <c r="N3366" t="s">
        <v>25</v>
      </c>
      <c r="O3366" t="s">
        <v>21</v>
      </c>
      <c r="P3366" t="s">
        <v>27</v>
      </c>
      <c r="Q3366" t="s">
        <v>45</v>
      </c>
      <c r="R3366" t="s">
        <v>45</v>
      </c>
      <c r="S3366" t="s">
        <v>21</v>
      </c>
      <c r="T3366" t="s">
        <v>21</v>
      </c>
      <c r="U3366" t="s">
        <v>33</v>
      </c>
      <c r="V3366" s="2" t="s">
        <v>78</v>
      </c>
    </row>
    <row r="3367" spans="1:22" ht="109.2" x14ac:dyDescent="0.3">
      <c r="A3367" t="s">
        <v>39</v>
      </c>
      <c r="B3367" t="s">
        <v>478</v>
      </c>
      <c r="C3367" t="s">
        <v>5325</v>
      </c>
      <c r="D3367" t="s">
        <v>649</v>
      </c>
      <c r="E3367" t="s">
        <v>39</v>
      </c>
      <c r="F3367" t="s">
        <v>21</v>
      </c>
      <c r="G3367" t="s">
        <v>21</v>
      </c>
      <c r="H3367" t="s">
        <v>50</v>
      </c>
      <c r="I3367" t="s">
        <v>35</v>
      </c>
      <c r="J3367" t="s">
        <v>24</v>
      </c>
      <c r="K3367" t="s">
        <v>25</v>
      </c>
      <c r="L3367" t="s">
        <v>25</v>
      </c>
      <c r="M3367" t="s">
        <v>26</v>
      </c>
      <c r="N3367" t="s">
        <v>25</v>
      </c>
      <c r="O3367" t="s">
        <v>21</v>
      </c>
      <c r="P3367" t="s">
        <v>27</v>
      </c>
      <c r="Q3367" t="s">
        <v>28</v>
      </c>
      <c r="R3367" t="s">
        <v>29</v>
      </c>
      <c r="S3367" t="s">
        <v>21</v>
      </c>
      <c r="T3367" t="s">
        <v>21</v>
      </c>
      <c r="U3367" t="s">
        <v>33</v>
      </c>
      <c r="V3367" s="2" t="s">
        <v>66</v>
      </c>
    </row>
    <row r="3368" spans="1:22" ht="156" x14ac:dyDescent="0.3">
      <c r="A3368" t="s">
        <v>79</v>
      </c>
      <c r="B3368" t="s">
        <v>311</v>
      </c>
      <c r="C3368" t="s">
        <v>597</v>
      </c>
      <c r="D3368" t="s">
        <v>616</v>
      </c>
      <c r="E3368" t="s">
        <v>79</v>
      </c>
      <c r="F3368" t="s">
        <v>21</v>
      </c>
      <c r="G3368" t="s">
        <v>21</v>
      </c>
      <c r="H3368" t="s">
        <v>22</v>
      </c>
      <c r="I3368" t="s">
        <v>23</v>
      </c>
      <c r="J3368" t="s">
        <v>24</v>
      </c>
      <c r="K3368" t="s">
        <v>25</v>
      </c>
      <c r="L3368" t="s">
        <v>25</v>
      </c>
      <c r="M3368" t="s">
        <v>28</v>
      </c>
      <c r="N3368" t="s">
        <v>25</v>
      </c>
      <c r="O3368" t="s">
        <v>21</v>
      </c>
      <c r="P3368" t="s">
        <v>27</v>
      </c>
      <c r="Q3368" t="s">
        <v>45</v>
      </c>
      <c r="R3368" t="s">
        <v>28</v>
      </c>
      <c r="S3368" t="s">
        <v>21</v>
      </c>
      <c r="T3368" t="s">
        <v>21</v>
      </c>
      <c r="U3368" t="s">
        <v>33</v>
      </c>
      <c r="V3368" s="2" t="s">
        <v>31</v>
      </c>
    </row>
    <row r="3369" spans="1:22" ht="140.4" x14ac:dyDescent="0.3">
      <c r="A3369" t="s">
        <v>32</v>
      </c>
      <c r="B3369" t="s">
        <v>1880</v>
      </c>
      <c r="C3369" t="s">
        <v>1961</v>
      </c>
      <c r="D3369" t="s">
        <v>2011</v>
      </c>
      <c r="E3369" t="s">
        <v>56</v>
      </c>
      <c r="F3369" t="s">
        <v>21</v>
      </c>
      <c r="G3369" t="s">
        <v>21</v>
      </c>
      <c r="H3369" t="s">
        <v>22</v>
      </c>
      <c r="I3369" t="s">
        <v>35</v>
      </c>
      <c r="J3369" t="s">
        <v>24</v>
      </c>
      <c r="K3369" t="s">
        <v>25</v>
      </c>
      <c r="L3369" t="s">
        <v>25</v>
      </c>
      <c r="M3369" t="s">
        <v>28</v>
      </c>
      <c r="N3369" t="s">
        <v>21</v>
      </c>
      <c r="O3369" t="s">
        <v>21</v>
      </c>
      <c r="P3369" t="s">
        <v>27</v>
      </c>
      <c r="Q3369" t="s">
        <v>45</v>
      </c>
      <c r="R3369" t="s">
        <v>28</v>
      </c>
      <c r="S3369" t="s">
        <v>21</v>
      </c>
      <c r="T3369" t="s">
        <v>21</v>
      </c>
      <c r="U3369" t="s">
        <v>33</v>
      </c>
      <c r="V3369" s="2" t="s">
        <v>34</v>
      </c>
    </row>
    <row r="3370" spans="1:22" ht="109.2" x14ac:dyDescent="0.3">
      <c r="A3370" t="s">
        <v>61</v>
      </c>
      <c r="B3370" t="s">
        <v>174</v>
      </c>
      <c r="C3370" t="s">
        <v>1049</v>
      </c>
      <c r="D3370" t="s">
        <v>1050</v>
      </c>
      <c r="E3370" t="s">
        <v>110</v>
      </c>
      <c r="F3370" t="s">
        <v>21</v>
      </c>
      <c r="G3370" t="s">
        <v>21</v>
      </c>
      <c r="H3370" t="s">
        <v>50</v>
      </c>
      <c r="I3370" t="s">
        <v>23</v>
      </c>
      <c r="J3370" t="s">
        <v>24</v>
      </c>
      <c r="K3370" t="s">
        <v>21</v>
      </c>
      <c r="L3370" t="s">
        <v>21</v>
      </c>
      <c r="M3370" t="s">
        <v>47</v>
      </c>
      <c r="N3370" t="s">
        <v>21</v>
      </c>
      <c r="O3370" t="s">
        <v>25</v>
      </c>
      <c r="P3370" t="s">
        <v>27</v>
      </c>
      <c r="Q3370" t="s">
        <v>45</v>
      </c>
      <c r="R3370" t="s">
        <v>29</v>
      </c>
      <c r="S3370" t="s">
        <v>21</v>
      </c>
      <c r="T3370" t="s">
        <v>21</v>
      </c>
      <c r="U3370" t="s">
        <v>30</v>
      </c>
      <c r="V3370" s="2" t="s">
        <v>66</v>
      </c>
    </row>
    <row r="3371" spans="1:22" ht="109.2" x14ac:dyDescent="0.3">
      <c r="A3371" t="s">
        <v>136</v>
      </c>
      <c r="B3371" t="s">
        <v>1683</v>
      </c>
      <c r="C3371" t="s">
        <v>4794</v>
      </c>
      <c r="D3371" t="s">
        <v>4805</v>
      </c>
      <c r="E3371" t="s">
        <v>136</v>
      </c>
      <c r="F3371" t="s">
        <v>21</v>
      </c>
      <c r="G3371" t="s">
        <v>21</v>
      </c>
      <c r="H3371" t="s">
        <v>54</v>
      </c>
      <c r="I3371" t="s">
        <v>35</v>
      </c>
      <c r="J3371" t="s">
        <v>24</v>
      </c>
      <c r="K3371" t="s">
        <v>25</v>
      </c>
      <c r="L3371" t="s">
        <v>25</v>
      </c>
      <c r="M3371" t="s">
        <v>26</v>
      </c>
      <c r="N3371" t="s">
        <v>25</v>
      </c>
      <c r="O3371" t="s">
        <v>21</v>
      </c>
      <c r="P3371" t="s">
        <v>27</v>
      </c>
      <c r="Q3371" t="s">
        <v>45</v>
      </c>
      <c r="R3371" t="s">
        <v>29</v>
      </c>
      <c r="S3371" t="s">
        <v>21</v>
      </c>
      <c r="T3371" t="s">
        <v>21</v>
      </c>
      <c r="U3371" t="s">
        <v>33</v>
      </c>
      <c r="V3371" s="2" t="s">
        <v>66</v>
      </c>
    </row>
    <row r="3372" spans="1:22" ht="140.4" x14ac:dyDescent="0.3">
      <c r="A3372" t="s">
        <v>32</v>
      </c>
      <c r="B3372" t="s">
        <v>1742</v>
      </c>
      <c r="C3372" t="s">
        <v>1834</v>
      </c>
      <c r="D3372" t="s">
        <v>1835</v>
      </c>
      <c r="E3372" t="s">
        <v>32</v>
      </c>
      <c r="F3372" t="s">
        <v>21</v>
      </c>
      <c r="G3372" t="s">
        <v>21</v>
      </c>
      <c r="H3372" t="s">
        <v>22</v>
      </c>
      <c r="I3372" t="s">
        <v>41</v>
      </c>
      <c r="J3372" t="s">
        <v>24</v>
      </c>
      <c r="K3372" t="s">
        <v>25</v>
      </c>
      <c r="L3372" t="s">
        <v>25</v>
      </c>
      <c r="M3372" t="s">
        <v>38</v>
      </c>
      <c r="N3372" t="s">
        <v>25</v>
      </c>
      <c r="O3372" t="s">
        <v>21</v>
      </c>
      <c r="P3372" t="s">
        <v>27</v>
      </c>
      <c r="Q3372" t="s">
        <v>29</v>
      </c>
      <c r="R3372" t="s">
        <v>29</v>
      </c>
      <c r="S3372" t="s">
        <v>21</v>
      </c>
      <c r="T3372" t="s">
        <v>21</v>
      </c>
      <c r="U3372" t="s">
        <v>75</v>
      </c>
      <c r="V3372" s="2" t="s">
        <v>34</v>
      </c>
    </row>
    <row r="3373" spans="1:22" x14ac:dyDescent="0.3">
      <c r="A3373" t="s">
        <v>113</v>
      </c>
      <c r="B3373" t="s">
        <v>932</v>
      </c>
      <c r="C3373" t="s">
        <v>1381</v>
      </c>
      <c r="D3373" t="s">
        <v>1392</v>
      </c>
      <c r="E3373" t="s">
        <v>71</v>
      </c>
      <c r="F3373" t="s">
        <v>21</v>
      </c>
      <c r="G3373" t="s">
        <v>25</v>
      </c>
    </row>
    <row r="3374" spans="1:22" ht="93.6" x14ac:dyDescent="0.3">
      <c r="A3374" t="s">
        <v>61</v>
      </c>
      <c r="B3374" t="s">
        <v>1056</v>
      </c>
      <c r="C3374" t="s">
        <v>1127</v>
      </c>
      <c r="D3374" t="s">
        <v>1137</v>
      </c>
      <c r="E3374" t="s">
        <v>61</v>
      </c>
      <c r="F3374" t="s">
        <v>21</v>
      </c>
      <c r="G3374" t="s">
        <v>21</v>
      </c>
      <c r="H3374" t="s">
        <v>22</v>
      </c>
      <c r="I3374" t="s">
        <v>35</v>
      </c>
      <c r="J3374" t="s">
        <v>24</v>
      </c>
      <c r="K3374" t="s">
        <v>21</v>
      </c>
      <c r="L3374" t="s">
        <v>25</v>
      </c>
      <c r="M3374" t="s">
        <v>26</v>
      </c>
      <c r="N3374" t="s">
        <v>21</v>
      </c>
      <c r="O3374" t="s">
        <v>21</v>
      </c>
      <c r="P3374" t="s">
        <v>27</v>
      </c>
      <c r="Q3374" t="s">
        <v>45</v>
      </c>
      <c r="R3374" t="s">
        <v>28</v>
      </c>
      <c r="S3374" t="s">
        <v>21</v>
      </c>
      <c r="T3374" t="s">
        <v>21</v>
      </c>
      <c r="U3374" t="s">
        <v>42</v>
      </c>
      <c r="V3374" s="2" t="s">
        <v>51</v>
      </c>
    </row>
    <row r="3375" spans="1:22" ht="156" x14ac:dyDescent="0.3">
      <c r="A3375" t="s">
        <v>55</v>
      </c>
      <c r="B3375" t="s">
        <v>475</v>
      </c>
      <c r="C3375" t="s">
        <v>841</v>
      </c>
      <c r="D3375" t="s">
        <v>893</v>
      </c>
      <c r="E3375" t="s">
        <v>55</v>
      </c>
      <c r="F3375" t="s">
        <v>21</v>
      </c>
      <c r="G3375" t="s">
        <v>21</v>
      </c>
      <c r="H3375" t="s">
        <v>22</v>
      </c>
      <c r="I3375" t="s">
        <v>23</v>
      </c>
      <c r="J3375" t="s">
        <v>24</v>
      </c>
      <c r="K3375" t="s">
        <v>25</v>
      </c>
      <c r="L3375" t="s">
        <v>25</v>
      </c>
      <c r="M3375" t="s">
        <v>26</v>
      </c>
      <c r="N3375" t="s">
        <v>25</v>
      </c>
      <c r="O3375" t="s">
        <v>21</v>
      </c>
      <c r="P3375" t="s">
        <v>27</v>
      </c>
      <c r="Q3375" t="s">
        <v>28</v>
      </c>
      <c r="R3375" t="s">
        <v>29</v>
      </c>
      <c r="S3375" t="s">
        <v>21</v>
      </c>
      <c r="T3375" t="s">
        <v>25</v>
      </c>
      <c r="U3375" t="s">
        <v>30</v>
      </c>
      <c r="V3375" s="2" t="s">
        <v>31</v>
      </c>
    </row>
    <row r="3376" spans="1:22" x14ac:dyDescent="0.3">
      <c r="A3376" t="s">
        <v>150</v>
      </c>
      <c r="B3376" t="s">
        <v>475</v>
      </c>
      <c r="C3376" t="s">
        <v>5112</v>
      </c>
      <c r="D3376" t="s">
        <v>5226</v>
      </c>
      <c r="E3376" t="s">
        <v>150</v>
      </c>
      <c r="F3376" t="s">
        <v>21</v>
      </c>
      <c r="G3376" t="s">
        <v>21</v>
      </c>
      <c r="H3376" t="s">
        <v>50</v>
      </c>
      <c r="I3376" t="s">
        <v>35</v>
      </c>
      <c r="J3376" t="s">
        <v>47</v>
      </c>
      <c r="K3376" t="s">
        <v>21</v>
      </c>
      <c r="L3376" t="s">
        <v>21</v>
      </c>
      <c r="M3376" t="s">
        <v>47</v>
      </c>
      <c r="N3376" t="s">
        <v>21</v>
      </c>
      <c r="O3376" t="s">
        <v>21</v>
      </c>
      <c r="P3376" t="s">
        <v>27</v>
      </c>
      <c r="Q3376" t="s">
        <v>47</v>
      </c>
      <c r="R3376" t="s">
        <v>47</v>
      </c>
      <c r="S3376" t="s">
        <v>21</v>
      </c>
      <c r="T3376" t="s">
        <v>21</v>
      </c>
      <c r="U3376" t="s">
        <v>33</v>
      </c>
      <c r="V3376" t="s">
        <v>103</v>
      </c>
    </row>
    <row r="3377" spans="1:22" ht="109.2" x14ac:dyDescent="0.3">
      <c r="A3377" t="s">
        <v>113</v>
      </c>
      <c r="B3377" t="s">
        <v>932</v>
      </c>
      <c r="C3377" t="s">
        <v>1388</v>
      </c>
      <c r="D3377" t="s">
        <v>1391</v>
      </c>
      <c r="E3377" t="s">
        <v>67</v>
      </c>
      <c r="F3377" t="s">
        <v>21</v>
      </c>
      <c r="G3377" t="s">
        <v>21</v>
      </c>
      <c r="H3377" t="s">
        <v>22</v>
      </c>
      <c r="I3377" t="s">
        <v>23</v>
      </c>
      <c r="J3377" t="s">
        <v>24</v>
      </c>
      <c r="K3377" t="s">
        <v>25</v>
      </c>
      <c r="L3377" t="s">
        <v>25</v>
      </c>
      <c r="M3377" t="s">
        <v>28</v>
      </c>
      <c r="N3377" t="s">
        <v>25</v>
      </c>
      <c r="O3377" t="s">
        <v>21</v>
      </c>
      <c r="P3377" t="s">
        <v>27</v>
      </c>
      <c r="Q3377" t="s">
        <v>45</v>
      </c>
      <c r="R3377" t="s">
        <v>45</v>
      </c>
      <c r="S3377" t="s">
        <v>21</v>
      </c>
      <c r="T3377" t="s">
        <v>21</v>
      </c>
      <c r="U3377" t="s">
        <v>33</v>
      </c>
      <c r="V3377" s="2" t="s">
        <v>46</v>
      </c>
    </row>
    <row r="3378" spans="1:22" ht="156" x14ac:dyDescent="0.3">
      <c r="A3378" t="s">
        <v>43</v>
      </c>
      <c r="B3378" t="s">
        <v>174</v>
      </c>
      <c r="C3378" t="s">
        <v>2097</v>
      </c>
      <c r="D3378" t="s">
        <v>3928</v>
      </c>
      <c r="E3378" t="s">
        <v>43</v>
      </c>
      <c r="F3378" t="s">
        <v>21</v>
      </c>
      <c r="G3378" t="s">
        <v>21</v>
      </c>
      <c r="H3378" t="s">
        <v>22</v>
      </c>
      <c r="I3378" t="s">
        <v>23</v>
      </c>
      <c r="J3378" t="s">
        <v>24</v>
      </c>
      <c r="K3378" t="s">
        <v>25</v>
      </c>
      <c r="L3378" t="s">
        <v>25</v>
      </c>
      <c r="M3378" t="s">
        <v>26</v>
      </c>
      <c r="N3378" t="s">
        <v>25</v>
      </c>
      <c r="O3378" t="s">
        <v>21</v>
      </c>
      <c r="P3378" t="s">
        <v>27</v>
      </c>
      <c r="Q3378" t="s">
        <v>45</v>
      </c>
      <c r="R3378" t="s">
        <v>45</v>
      </c>
      <c r="S3378" t="s">
        <v>21</v>
      </c>
      <c r="T3378" t="s">
        <v>21</v>
      </c>
      <c r="U3378" t="s">
        <v>33</v>
      </c>
      <c r="V3378" s="2" t="s">
        <v>31</v>
      </c>
    </row>
    <row r="3379" spans="1:22" x14ac:dyDescent="0.3">
      <c r="A3379" t="s">
        <v>64</v>
      </c>
      <c r="B3379" t="s">
        <v>3160</v>
      </c>
      <c r="C3379" t="s">
        <v>3239</v>
      </c>
      <c r="D3379" t="s">
        <v>3247</v>
      </c>
      <c r="E3379" t="s">
        <v>40</v>
      </c>
      <c r="F3379" t="s">
        <v>25</v>
      </c>
      <c r="G3379" t="s">
        <v>25</v>
      </c>
    </row>
    <row r="3380" spans="1:22" ht="109.2" x14ac:dyDescent="0.3">
      <c r="A3380" t="s">
        <v>136</v>
      </c>
      <c r="B3380" t="s">
        <v>1683</v>
      </c>
      <c r="C3380" t="s">
        <v>4794</v>
      </c>
      <c r="D3380" t="s">
        <v>4802</v>
      </c>
      <c r="E3380" t="s">
        <v>136</v>
      </c>
      <c r="F3380" t="s">
        <v>21</v>
      </c>
      <c r="G3380" t="s">
        <v>21</v>
      </c>
      <c r="H3380" t="s">
        <v>54</v>
      </c>
      <c r="I3380" t="s">
        <v>23</v>
      </c>
      <c r="J3380" t="s">
        <v>24</v>
      </c>
      <c r="K3380" t="s">
        <v>25</v>
      </c>
      <c r="L3380" t="s">
        <v>25</v>
      </c>
      <c r="M3380" t="s">
        <v>38</v>
      </c>
      <c r="N3380" t="s">
        <v>25</v>
      </c>
      <c r="O3380" t="s">
        <v>21</v>
      </c>
      <c r="P3380" t="s">
        <v>27</v>
      </c>
      <c r="Q3380" t="s">
        <v>45</v>
      </c>
      <c r="R3380" t="s">
        <v>29</v>
      </c>
      <c r="S3380" t="s">
        <v>21</v>
      </c>
      <c r="T3380" t="s">
        <v>21</v>
      </c>
      <c r="U3380" t="s">
        <v>30</v>
      </c>
      <c r="V3380" s="2" t="s">
        <v>66</v>
      </c>
    </row>
    <row r="3381" spans="1:22" ht="140.4" x14ac:dyDescent="0.3">
      <c r="A3381" t="s">
        <v>88</v>
      </c>
      <c r="B3381" t="s">
        <v>162</v>
      </c>
      <c r="C3381" t="s">
        <v>5261</v>
      </c>
      <c r="D3381" t="s">
        <v>5295</v>
      </c>
      <c r="E3381" t="s">
        <v>88</v>
      </c>
      <c r="F3381" t="s">
        <v>21</v>
      </c>
      <c r="G3381" t="s">
        <v>21</v>
      </c>
      <c r="H3381" t="s">
        <v>22</v>
      </c>
      <c r="I3381" t="s">
        <v>35</v>
      </c>
      <c r="J3381" t="s">
        <v>24</v>
      </c>
      <c r="K3381" t="s">
        <v>25</v>
      </c>
      <c r="L3381" t="s">
        <v>25</v>
      </c>
      <c r="M3381" t="s">
        <v>28</v>
      </c>
      <c r="N3381" t="s">
        <v>25</v>
      </c>
      <c r="O3381" t="s">
        <v>21</v>
      </c>
      <c r="P3381" t="s">
        <v>27</v>
      </c>
      <c r="Q3381" t="s">
        <v>45</v>
      </c>
      <c r="R3381" t="s">
        <v>29</v>
      </c>
      <c r="S3381" t="s">
        <v>21</v>
      </c>
      <c r="T3381" t="s">
        <v>21</v>
      </c>
      <c r="U3381" t="s">
        <v>33</v>
      </c>
      <c r="V3381" s="2" t="s">
        <v>34</v>
      </c>
    </row>
    <row r="3382" spans="1:22" ht="109.2" x14ac:dyDescent="0.3">
      <c r="A3382" t="s">
        <v>102</v>
      </c>
      <c r="B3382" t="s">
        <v>174</v>
      </c>
      <c r="C3382" t="s">
        <v>175</v>
      </c>
      <c r="D3382" t="s">
        <v>3770</v>
      </c>
      <c r="E3382" t="s">
        <v>102</v>
      </c>
      <c r="F3382" t="s">
        <v>21</v>
      </c>
      <c r="G3382" t="s">
        <v>21</v>
      </c>
      <c r="H3382" t="s">
        <v>22</v>
      </c>
      <c r="I3382" t="s">
        <v>35</v>
      </c>
      <c r="J3382" t="s">
        <v>24</v>
      </c>
      <c r="K3382" t="s">
        <v>25</v>
      </c>
      <c r="L3382" t="s">
        <v>25</v>
      </c>
      <c r="M3382" t="s">
        <v>38</v>
      </c>
      <c r="N3382" t="s">
        <v>25</v>
      </c>
      <c r="O3382" t="s">
        <v>21</v>
      </c>
      <c r="P3382" t="s">
        <v>27</v>
      </c>
      <c r="Q3382" t="s">
        <v>45</v>
      </c>
      <c r="R3382" t="s">
        <v>29</v>
      </c>
      <c r="S3382" t="s">
        <v>21</v>
      </c>
      <c r="T3382" t="s">
        <v>21</v>
      </c>
      <c r="U3382" t="s">
        <v>33</v>
      </c>
      <c r="V3382" s="2" t="s">
        <v>46</v>
      </c>
    </row>
    <row r="3383" spans="1:22" ht="124.8" x14ac:dyDescent="0.3">
      <c r="A3383" t="s">
        <v>61</v>
      </c>
      <c r="B3383" t="s">
        <v>519</v>
      </c>
      <c r="C3383" t="s">
        <v>1241</v>
      </c>
      <c r="D3383" t="s">
        <v>1268</v>
      </c>
      <c r="E3383" t="s">
        <v>61</v>
      </c>
      <c r="F3383" t="s">
        <v>21</v>
      </c>
      <c r="G3383" t="s">
        <v>21</v>
      </c>
      <c r="H3383" t="s">
        <v>50</v>
      </c>
      <c r="I3383" t="s">
        <v>41</v>
      </c>
      <c r="J3383" t="s">
        <v>47</v>
      </c>
      <c r="K3383" t="s">
        <v>21</v>
      </c>
      <c r="L3383" t="s">
        <v>21</v>
      </c>
      <c r="M3383" t="s">
        <v>28</v>
      </c>
      <c r="N3383" t="s">
        <v>21</v>
      </c>
      <c r="O3383" t="s">
        <v>21</v>
      </c>
      <c r="P3383" t="s">
        <v>27</v>
      </c>
      <c r="Q3383" t="s">
        <v>45</v>
      </c>
      <c r="R3383" t="s">
        <v>28</v>
      </c>
      <c r="S3383" t="s">
        <v>21</v>
      </c>
      <c r="T3383" t="s">
        <v>25</v>
      </c>
      <c r="U3383" t="s">
        <v>75</v>
      </c>
      <c r="V3383" s="2" t="s">
        <v>97</v>
      </c>
    </row>
    <row r="3384" spans="1:22" ht="140.4" x14ac:dyDescent="0.3">
      <c r="A3384" t="s">
        <v>36</v>
      </c>
      <c r="B3384" t="s">
        <v>284</v>
      </c>
      <c r="C3384" t="s">
        <v>2615</v>
      </c>
      <c r="D3384" t="s">
        <v>2644</v>
      </c>
      <c r="E3384" t="s">
        <v>36</v>
      </c>
      <c r="F3384" t="s">
        <v>21</v>
      </c>
      <c r="G3384" t="s">
        <v>21</v>
      </c>
      <c r="H3384" t="s">
        <v>50</v>
      </c>
      <c r="I3384" t="s">
        <v>23</v>
      </c>
      <c r="J3384" t="s">
        <v>24</v>
      </c>
      <c r="K3384" t="s">
        <v>25</v>
      </c>
      <c r="L3384" t="s">
        <v>25</v>
      </c>
      <c r="M3384" t="s">
        <v>26</v>
      </c>
      <c r="N3384" t="s">
        <v>25</v>
      </c>
      <c r="O3384" t="s">
        <v>21</v>
      </c>
      <c r="P3384" t="s">
        <v>27</v>
      </c>
      <c r="Q3384" t="s">
        <v>45</v>
      </c>
      <c r="R3384" t="s">
        <v>29</v>
      </c>
      <c r="S3384" t="s">
        <v>21</v>
      </c>
      <c r="T3384" t="s">
        <v>21</v>
      </c>
      <c r="U3384" t="s">
        <v>33</v>
      </c>
      <c r="V3384" s="2" t="s">
        <v>34</v>
      </c>
    </row>
    <row r="3385" spans="1:22" ht="124.8" x14ac:dyDescent="0.3">
      <c r="A3385" t="s">
        <v>56</v>
      </c>
      <c r="B3385" t="s">
        <v>1602</v>
      </c>
      <c r="C3385" t="s">
        <v>1633</v>
      </c>
      <c r="D3385" t="s">
        <v>2317</v>
      </c>
      <c r="E3385" t="s">
        <v>67</v>
      </c>
      <c r="F3385" t="s">
        <v>21</v>
      </c>
      <c r="G3385" t="s">
        <v>21</v>
      </c>
      <c r="H3385" t="s">
        <v>22</v>
      </c>
      <c r="I3385" t="s">
        <v>35</v>
      </c>
      <c r="J3385" t="s">
        <v>24</v>
      </c>
      <c r="K3385" t="s">
        <v>25</v>
      </c>
      <c r="L3385" t="s">
        <v>25</v>
      </c>
      <c r="M3385" t="s">
        <v>38</v>
      </c>
      <c r="N3385" t="s">
        <v>25</v>
      </c>
      <c r="O3385" t="s">
        <v>21</v>
      </c>
      <c r="P3385" t="s">
        <v>27</v>
      </c>
      <c r="Q3385" t="s">
        <v>45</v>
      </c>
      <c r="R3385" t="s">
        <v>29</v>
      </c>
      <c r="S3385" t="s">
        <v>21</v>
      </c>
      <c r="T3385" t="s">
        <v>21</v>
      </c>
      <c r="U3385" t="s">
        <v>33</v>
      </c>
      <c r="V3385" s="2" t="s">
        <v>94</v>
      </c>
    </row>
    <row r="3386" spans="1:22" ht="156" x14ac:dyDescent="0.3">
      <c r="A3386" t="s">
        <v>136</v>
      </c>
      <c r="B3386" t="s">
        <v>519</v>
      </c>
      <c r="C3386" t="s">
        <v>520</v>
      </c>
      <c r="D3386" t="s">
        <v>4823</v>
      </c>
      <c r="E3386" t="s">
        <v>136</v>
      </c>
      <c r="F3386" t="s">
        <v>21</v>
      </c>
      <c r="G3386" t="s">
        <v>21</v>
      </c>
      <c r="H3386" t="s">
        <v>22</v>
      </c>
      <c r="I3386" t="s">
        <v>23</v>
      </c>
      <c r="J3386" t="s">
        <v>24</v>
      </c>
      <c r="K3386" t="s">
        <v>25</v>
      </c>
      <c r="L3386" t="s">
        <v>25</v>
      </c>
      <c r="M3386" t="s">
        <v>26</v>
      </c>
      <c r="N3386" t="s">
        <v>25</v>
      </c>
      <c r="O3386" t="s">
        <v>21</v>
      </c>
      <c r="P3386" t="s">
        <v>27</v>
      </c>
      <c r="Q3386" t="s">
        <v>29</v>
      </c>
      <c r="R3386" t="s">
        <v>29</v>
      </c>
      <c r="S3386" t="s">
        <v>21</v>
      </c>
      <c r="T3386" t="s">
        <v>21</v>
      </c>
      <c r="U3386" t="s">
        <v>33</v>
      </c>
      <c r="V3386" s="2" t="s">
        <v>31</v>
      </c>
    </row>
    <row r="3387" spans="1:22" ht="156" x14ac:dyDescent="0.3">
      <c r="A3387" t="s">
        <v>55</v>
      </c>
      <c r="B3387" t="s">
        <v>519</v>
      </c>
      <c r="C3387" t="s">
        <v>833</v>
      </c>
      <c r="D3387" t="s">
        <v>838</v>
      </c>
      <c r="E3387" t="s">
        <v>55</v>
      </c>
      <c r="F3387" t="s">
        <v>21</v>
      </c>
      <c r="G3387" t="s">
        <v>21</v>
      </c>
      <c r="H3387" t="s">
        <v>54</v>
      </c>
      <c r="I3387" t="s">
        <v>35</v>
      </c>
      <c r="J3387" t="s">
        <v>24</v>
      </c>
      <c r="K3387" t="s">
        <v>25</v>
      </c>
      <c r="L3387" t="s">
        <v>25</v>
      </c>
      <c r="M3387" t="s">
        <v>28</v>
      </c>
      <c r="N3387" t="s">
        <v>21</v>
      </c>
      <c r="O3387" t="s">
        <v>21</v>
      </c>
      <c r="P3387" t="s">
        <v>72</v>
      </c>
      <c r="Q3387" t="s">
        <v>45</v>
      </c>
      <c r="R3387" t="s">
        <v>45</v>
      </c>
      <c r="S3387" t="s">
        <v>21</v>
      </c>
      <c r="T3387" t="s">
        <v>25</v>
      </c>
      <c r="U3387" t="s">
        <v>30</v>
      </c>
      <c r="V3387" s="2" t="s">
        <v>31</v>
      </c>
    </row>
    <row r="3388" spans="1:22" x14ac:dyDescent="0.3">
      <c r="A3388" t="s">
        <v>74</v>
      </c>
      <c r="B3388" t="s">
        <v>1733</v>
      </c>
      <c r="C3388" t="s">
        <v>1859</v>
      </c>
      <c r="D3388" t="s">
        <v>4046</v>
      </c>
      <c r="E3388" t="s">
        <v>74</v>
      </c>
      <c r="F3388" t="s">
        <v>25</v>
      </c>
      <c r="G3388" t="s">
        <v>25</v>
      </c>
    </row>
    <row r="3389" spans="1:22" ht="140.4" x14ac:dyDescent="0.3">
      <c r="A3389" t="s">
        <v>36</v>
      </c>
      <c r="B3389" t="s">
        <v>881</v>
      </c>
      <c r="C3389" t="s">
        <v>2278</v>
      </c>
      <c r="D3389" t="s">
        <v>2598</v>
      </c>
      <c r="E3389" t="s">
        <v>36</v>
      </c>
      <c r="F3389" t="s">
        <v>21</v>
      </c>
      <c r="G3389" t="s">
        <v>21</v>
      </c>
      <c r="H3389" t="s">
        <v>22</v>
      </c>
      <c r="I3389" t="s">
        <v>23</v>
      </c>
      <c r="J3389" t="s">
        <v>24</v>
      </c>
      <c r="K3389" t="s">
        <v>25</v>
      </c>
      <c r="L3389" t="s">
        <v>25</v>
      </c>
      <c r="M3389" t="s">
        <v>26</v>
      </c>
      <c r="N3389" t="s">
        <v>25</v>
      </c>
      <c r="O3389" t="s">
        <v>21</v>
      </c>
      <c r="P3389" t="s">
        <v>27</v>
      </c>
      <c r="Q3389" t="s">
        <v>28</v>
      </c>
      <c r="R3389" t="s">
        <v>29</v>
      </c>
      <c r="S3389" t="s">
        <v>21</v>
      </c>
      <c r="T3389" t="s">
        <v>21</v>
      </c>
      <c r="U3389" t="s">
        <v>33</v>
      </c>
      <c r="V3389" s="2" t="s">
        <v>34</v>
      </c>
    </row>
    <row r="3390" spans="1:22" ht="140.4" x14ac:dyDescent="0.3">
      <c r="A3390" t="s">
        <v>147</v>
      </c>
      <c r="B3390" t="s">
        <v>983</v>
      </c>
      <c r="C3390" t="s">
        <v>3650</v>
      </c>
      <c r="D3390" t="s">
        <v>5153</v>
      </c>
      <c r="E3390" t="s">
        <v>150</v>
      </c>
      <c r="F3390" t="s">
        <v>21</v>
      </c>
      <c r="G3390" t="s">
        <v>21</v>
      </c>
      <c r="H3390" t="s">
        <v>50</v>
      </c>
      <c r="I3390" t="s">
        <v>23</v>
      </c>
      <c r="J3390" t="s">
        <v>24</v>
      </c>
      <c r="K3390" t="s">
        <v>21</v>
      </c>
      <c r="L3390" t="s">
        <v>25</v>
      </c>
      <c r="M3390" t="s">
        <v>26</v>
      </c>
      <c r="N3390" t="s">
        <v>25</v>
      </c>
      <c r="O3390" t="s">
        <v>21</v>
      </c>
      <c r="P3390" t="s">
        <v>27</v>
      </c>
      <c r="Q3390" t="s">
        <v>28</v>
      </c>
      <c r="R3390" t="s">
        <v>28</v>
      </c>
      <c r="S3390" t="s">
        <v>21</v>
      </c>
      <c r="T3390" t="s">
        <v>21</v>
      </c>
      <c r="U3390" t="s">
        <v>30</v>
      </c>
      <c r="V3390" s="2" t="s">
        <v>34</v>
      </c>
    </row>
    <row r="3391" spans="1:22" ht="140.4" x14ac:dyDescent="0.3">
      <c r="A3391" t="s">
        <v>73</v>
      </c>
      <c r="B3391" t="s">
        <v>162</v>
      </c>
      <c r="C3391" t="s">
        <v>429</v>
      </c>
      <c r="D3391" t="s">
        <v>434</v>
      </c>
      <c r="E3391" t="s">
        <v>73</v>
      </c>
      <c r="F3391" t="s">
        <v>21</v>
      </c>
      <c r="G3391" t="s">
        <v>21</v>
      </c>
      <c r="H3391" t="s">
        <v>22</v>
      </c>
      <c r="I3391" t="s">
        <v>35</v>
      </c>
      <c r="J3391" t="s">
        <v>24</v>
      </c>
      <c r="K3391" t="s">
        <v>25</v>
      </c>
      <c r="L3391" t="s">
        <v>25</v>
      </c>
      <c r="M3391" t="s">
        <v>28</v>
      </c>
      <c r="N3391" t="s">
        <v>25</v>
      </c>
      <c r="O3391" t="s">
        <v>21</v>
      </c>
      <c r="P3391" t="s">
        <v>27</v>
      </c>
      <c r="Q3391" t="s">
        <v>45</v>
      </c>
      <c r="R3391" t="s">
        <v>28</v>
      </c>
      <c r="S3391" t="s">
        <v>21</v>
      </c>
      <c r="T3391" t="s">
        <v>21</v>
      </c>
      <c r="U3391" t="s">
        <v>33</v>
      </c>
      <c r="V3391" s="2" t="s">
        <v>34</v>
      </c>
    </row>
    <row r="3392" spans="1:22" ht="124.8" x14ac:dyDescent="0.3">
      <c r="A3392" t="s">
        <v>49</v>
      </c>
      <c r="B3392" t="s">
        <v>519</v>
      </c>
      <c r="C3392" t="s">
        <v>1341</v>
      </c>
      <c r="D3392" t="s">
        <v>1418</v>
      </c>
      <c r="E3392" t="s">
        <v>49</v>
      </c>
      <c r="F3392" t="s">
        <v>21</v>
      </c>
      <c r="G3392" t="s">
        <v>21</v>
      </c>
      <c r="H3392" t="s">
        <v>22</v>
      </c>
      <c r="I3392" t="s">
        <v>41</v>
      </c>
      <c r="J3392" t="s">
        <v>24</v>
      </c>
      <c r="K3392" t="s">
        <v>25</v>
      </c>
      <c r="L3392" t="s">
        <v>25</v>
      </c>
      <c r="M3392" t="s">
        <v>38</v>
      </c>
      <c r="N3392" t="s">
        <v>25</v>
      </c>
      <c r="O3392" t="s">
        <v>21</v>
      </c>
      <c r="P3392" t="s">
        <v>27</v>
      </c>
      <c r="Q3392" t="s">
        <v>28</v>
      </c>
      <c r="R3392" t="s">
        <v>29</v>
      </c>
      <c r="S3392" t="s">
        <v>21</v>
      </c>
      <c r="T3392" t="s">
        <v>21</v>
      </c>
      <c r="U3392" t="s">
        <v>75</v>
      </c>
      <c r="V3392" s="2" t="s">
        <v>94</v>
      </c>
    </row>
    <row r="3393" spans="1:22" ht="109.2" x14ac:dyDescent="0.3">
      <c r="A3393" t="s">
        <v>61</v>
      </c>
      <c r="B3393" t="s">
        <v>1056</v>
      </c>
      <c r="C3393" t="s">
        <v>1124</v>
      </c>
      <c r="D3393" t="s">
        <v>1140</v>
      </c>
      <c r="E3393" t="s">
        <v>61</v>
      </c>
      <c r="F3393" t="s">
        <v>21</v>
      </c>
      <c r="G3393" t="s">
        <v>21</v>
      </c>
      <c r="H3393" t="s">
        <v>22</v>
      </c>
      <c r="I3393" t="s">
        <v>23</v>
      </c>
      <c r="J3393" t="s">
        <v>24</v>
      </c>
      <c r="K3393" t="s">
        <v>25</v>
      </c>
      <c r="L3393" t="s">
        <v>25</v>
      </c>
      <c r="M3393" t="s">
        <v>38</v>
      </c>
      <c r="N3393" t="s">
        <v>25</v>
      </c>
      <c r="O3393" t="s">
        <v>21</v>
      </c>
      <c r="P3393" t="s">
        <v>27</v>
      </c>
      <c r="Q3393" t="s">
        <v>45</v>
      </c>
      <c r="R3393" t="s">
        <v>28</v>
      </c>
      <c r="S3393" t="s">
        <v>21</v>
      </c>
      <c r="T3393" t="s">
        <v>21</v>
      </c>
      <c r="U3393" t="s">
        <v>33</v>
      </c>
      <c r="V3393" s="2" t="s">
        <v>99</v>
      </c>
    </row>
    <row r="3394" spans="1:22" ht="124.8" x14ac:dyDescent="0.3">
      <c r="A3394" t="s">
        <v>61</v>
      </c>
      <c r="B3394" t="s">
        <v>174</v>
      </c>
      <c r="C3394" t="s">
        <v>781</v>
      </c>
      <c r="D3394" t="s">
        <v>1010</v>
      </c>
      <c r="E3394" t="s">
        <v>61</v>
      </c>
      <c r="F3394" t="s">
        <v>21</v>
      </c>
      <c r="G3394" t="s">
        <v>21</v>
      </c>
      <c r="H3394" t="s">
        <v>22</v>
      </c>
      <c r="I3394" t="s">
        <v>23</v>
      </c>
      <c r="J3394" t="s">
        <v>24</v>
      </c>
      <c r="K3394" t="s">
        <v>25</v>
      </c>
      <c r="L3394" t="s">
        <v>25</v>
      </c>
      <c r="M3394" t="s">
        <v>28</v>
      </c>
      <c r="N3394" t="s">
        <v>25</v>
      </c>
      <c r="O3394" t="s">
        <v>21</v>
      </c>
      <c r="P3394" t="s">
        <v>27</v>
      </c>
      <c r="Q3394" t="s">
        <v>45</v>
      </c>
      <c r="R3394" t="s">
        <v>45</v>
      </c>
      <c r="S3394" t="s">
        <v>21</v>
      </c>
      <c r="T3394" t="s">
        <v>21</v>
      </c>
      <c r="U3394" t="s">
        <v>33</v>
      </c>
      <c r="V3394" s="2" t="s">
        <v>94</v>
      </c>
    </row>
    <row r="3395" spans="1:22" ht="62.4" x14ac:dyDescent="0.3">
      <c r="A3395" t="s">
        <v>56</v>
      </c>
      <c r="B3395" t="s">
        <v>1742</v>
      </c>
      <c r="C3395" t="s">
        <v>1834</v>
      </c>
      <c r="D3395" t="s">
        <v>2305</v>
      </c>
      <c r="E3395" t="s">
        <v>56</v>
      </c>
      <c r="F3395" t="s">
        <v>21</v>
      </c>
      <c r="G3395" t="s">
        <v>21</v>
      </c>
      <c r="H3395" t="s">
        <v>22</v>
      </c>
      <c r="I3395" t="s">
        <v>35</v>
      </c>
      <c r="J3395" t="s">
        <v>47</v>
      </c>
      <c r="K3395" t="s">
        <v>21</v>
      </c>
      <c r="L3395" t="s">
        <v>25</v>
      </c>
      <c r="M3395" t="s">
        <v>28</v>
      </c>
      <c r="N3395" t="s">
        <v>21</v>
      </c>
      <c r="O3395" t="s">
        <v>21</v>
      </c>
      <c r="P3395" t="s">
        <v>27</v>
      </c>
      <c r="Q3395" t="s">
        <v>45</v>
      </c>
      <c r="R3395" t="s">
        <v>47</v>
      </c>
      <c r="S3395" t="s">
        <v>21</v>
      </c>
      <c r="T3395" t="s">
        <v>21</v>
      </c>
      <c r="U3395" t="s">
        <v>33</v>
      </c>
      <c r="V3395" s="2" t="s">
        <v>48</v>
      </c>
    </row>
    <row r="3396" spans="1:22" ht="109.2" x14ac:dyDescent="0.3">
      <c r="A3396" t="s">
        <v>113</v>
      </c>
      <c r="B3396" t="s">
        <v>932</v>
      </c>
      <c r="C3396" t="s">
        <v>1374</v>
      </c>
      <c r="D3396" t="s">
        <v>1375</v>
      </c>
      <c r="E3396" t="s">
        <v>67</v>
      </c>
      <c r="F3396" t="s">
        <v>21</v>
      </c>
      <c r="G3396" t="s">
        <v>21</v>
      </c>
      <c r="H3396" t="s">
        <v>22</v>
      </c>
      <c r="I3396" t="s">
        <v>35</v>
      </c>
      <c r="J3396" t="s">
        <v>24</v>
      </c>
      <c r="K3396" t="s">
        <v>25</v>
      </c>
      <c r="L3396" t="s">
        <v>25</v>
      </c>
      <c r="M3396" t="s">
        <v>28</v>
      </c>
      <c r="N3396" t="s">
        <v>25</v>
      </c>
      <c r="O3396" t="s">
        <v>21</v>
      </c>
      <c r="P3396" t="s">
        <v>27</v>
      </c>
      <c r="Q3396" t="s">
        <v>28</v>
      </c>
      <c r="R3396" t="s">
        <v>45</v>
      </c>
      <c r="S3396" t="s">
        <v>21</v>
      </c>
      <c r="T3396" t="s">
        <v>21</v>
      </c>
      <c r="U3396" t="s">
        <v>33</v>
      </c>
      <c r="V3396" s="2" t="s">
        <v>46</v>
      </c>
    </row>
    <row r="3397" spans="1:22" ht="109.2" x14ac:dyDescent="0.3">
      <c r="A3397" t="s">
        <v>56</v>
      </c>
      <c r="B3397" t="s">
        <v>1742</v>
      </c>
      <c r="C3397" t="s">
        <v>1834</v>
      </c>
      <c r="D3397" t="s">
        <v>2293</v>
      </c>
      <c r="E3397" t="s">
        <v>56</v>
      </c>
      <c r="F3397" t="s">
        <v>21</v>
      </c>
      <c r="G3397" t="s">
        <v>21</v>
      </c>
      <c r="H3397" t="s">
        <v>22</v>
      </c>
      <c r="I3397" t="s">
        <v>41</v>
      </c>
      <c r="J3397" t="s">
        <v>47</v>
      </c>
      <c r="K3397" t="s">
        <v>21</v>
      </c>
      <c r="L3397" t="s">
        <v>25</v>
      </c>
      <c r="M3397" t="s">
        <v>38</v>
      </c>
      <c r="N3397" t="s">
        <v>21</v>
      </c>
      <c r="O3397" t="s">
        <v>21</v>
      </c>
      <c r="P3397" t="s">
        <v>27</v>
      </c>
      <c r="Q3397" t="s">
        <v>45</v>
      </c>
      <c r="R3397" t="s">
        <v>29</v>
      </c>
      <c r="S3397" t="s">
        <v>21</v>
      </c>
      <c r="T3397" t="s">
        <v>25</v>
      </c>
      <c r="U3397" t="s">
        <v>75</v>
      </c>
      <c r="V3397" s="2" t="s">
        <v>66</v>
      </c>
    </row>
    <row r="3398" spans="1:22" ht="156" x14ac:dyDescent="0.3">
      <c r="A3398" t="s">
        <v>73</v>
      </c>
      <c r="B3398" t="s">
        <v>162</v>
      </c>
      <c r="C3398" t="s">
        <v>454</v>
      </c>
      <c r="D3398" t="s">
        <v>457</v>
      </c>
      <c r="E3398" t="s">
        <v>65</v>
      </c>
      <c r="F3398" t="s">
        <v>21</v>
      </c>
      <c r="G3398" t="s">
        <v>21</v>
      </c>
      <c r="H3398" t="s">
        <v>22</v>
      </c>
      <c r="I3398" t="s">
        <v>35</v>
      </c>
      <c r="J3398" t="s">
        <v>47</v>
      </c>
      <c r="K3398" t="s">
        <v>25</v>
      </c>
      <c r="L3398" t="s">
        <v>25</v>
      </c>
      <c r="M3398" t="s">
        <v>38</v>
      </c>
      <c r="N3398" t="s">
        <v>25</v>
      </c>
      <c r="O3398" t="s">
        <v>21</v>
      </c>
      <c r="P3398" t="s">
        <v>27</v>
      </c>
      <c r="Q3398" t="s">
        <v>28</v>
      </c>
      <c r="R3398" t="s">
        <v>29</v>
      </c>
      <c r="S3398" t="s">
        <v>21</v>
      </c>
      <c r="T3398" t="s">
        <v>25</v>
      </c>
      <c r="U3398" t="s">
        <v>30</v>
      </c>
      <c r="V3398" s="2" t="s">
        <v>31</v>
      </c>
    </row>
    <row r="3399" spans="1:22" ht="78" x14ac:dyDescent="0.3">
      <c r="A3399" t="s">
        <v>119</v>
      </c>
      <c r="B3399" t="s">
        <v>890</v>
      </c>
      <c r="C3399" t="s">
        <v>891</v>
      </c>
      <c r="D3399" t="s">
        <v>3107</v>
      </c>
      <c r="E3399" t="s">
        <v>119</v>
      </c>
      <c r="F3399" t="s">
        <v>21</v>
      </c>
      <c r="G3399" t="s">
        <v>21</v>
      </c>
      <c r="H3399" t="s">
        <v>54</v>
      </c>
      <c r="I3399" t="s">
        <v>23</v>
      </c>
      <c r="J3399" t="s">
        <v>24</v>
      </c>
      <c r="K3399" t="s">
        <v>25</v>
      </c>
      <c r="L3399" t="s">
        <v>25</v>
      </c>
      <c r="M3399" t="s">
        <v>26</v>
      </c>
      <c r="N3399" t="s">
        <v>21</v>
      </c>
      <c r="O3399" t="s">
        <v>21</v>
      </c>
      <c r="P3399" t="s">
        <v>27</v>
      </c>
      <c r="Q3399" t="s">
        <v>47</v>
      </c>
      <c r="R3399" t="s">
        <v>28</v>
      </c>
      <c r="S3399" t="s">
        <v>21</v>
      </c>
      <c r="T3399" t="s">
        <v>25</v>
      </c>
      <c r="U3399" t="s">
        <v>75</v>
      </c>
      <c r="V3399" s="2" t="s">
        <v>76</v>
      </c>
    </row>
    <row r="3400" spans="1:22" ht="109.2" x14ac:dyDescent="0.3">
      <c r="A3400" t="s">
        <v>43</v>
      </c>
      <c r="B3400" t="s">
        <v>174</v>
      </c>
      <c r="C3400" t="s">
        <v>1064</v>
      </c>
      <c r="D3400" t="s">
        <v>3943</v>
      </c>
      <c r="E3400" t="s">
        <v>43</v>
      </c>
      <c r="F3400" t="s">
        <v>21</v>
      </c>
      <c r="G3400" t="s">
        <v>21</v>
      </c>
      <c r="H3400" t="s">
        <v>22</v>
      </c>
      <c r="I3400" t="s">
        <v>35</v>
      </c>
      <c r="J3400" t="s">
        <v>24</v>
      </c>
      <c r="K3400" t="s">
        <v>25</v>
      </c>
      <c r="L3400" t="s">
        <v>21</v>
      </c>
      <c r="M3400" t="s">
        <v>47</v>
      </c>
      <c r="N3400" t="s">
        <v>21</v>
      </c>
      <c r="O3400" t="s">
        <v>21</v>
      </c>
      <c r="P3400" t="s">
        <v>80</v>
      </c>
      <c r="Q3400" t="s">
        <v>45</v>
      </c>
      <c r="R3400" t="s">
        <v>29</v>
      </c>
      <c r="S3400" t="s">
        <v>21</v>
      </c>
      <c r="T3400" t="s">
        <v>25</v>
      </c>
      <c r="U3400" t="s">
        <v>33</v>
      </c>
      <c r="V3400" s="2" t="s">
        <v>46</v>
      </c>
    </row>
    <row r="3401" spans="1:22" ht="93.6" x14ac:dyDescent="0.3">
      <c r="A3401" t="s">
        <v>64</v>
      </c>
      <c r="B3401" t="s">
        <v>162</v>
      </c>
      <c r="C3401" t="s">
        <v>3123</v>
      </c>
      <c r="D3401" t="s">
        <v>3195</v>
      </c>
      <c r="E3401" t="s">
        <v>64</v>
      </c>
      <c r="F3401" t="s">
        <v>21</v>
      </c>
      <c r="G3401" t="s">
        <v>21</v>
      </c>
      <c r="H3401" t="s">
        <v>22</v>
      </c>
      <c r="I3401" t="s">
        <v>23</v>
      </c>
      <c r="J3401" t="s">
        <v>24</v>
      </c>
      <c r="K3401" t="s">
        <v>25</v>
      </c>
      <c r="L3401" t="s">
        <v>25</v>
      </c>
      <c r="M3401" t="s">
        <v>28</v>
      </c>
      <c r="N3401" t="s">
        <v>25</v>
      </c>
      <c r="O3401" t="s">
        <v>21</v>
      </c>
      <c r="P3401" s="2" t="s">
        <v>123</v>
      </c>
      <c r="Q3401" t="s">
        <v>45</v>
      </c>
      <c r="R3401" t="s">
        <v>28</v>
      </c>
      <c r="S3401" t="s">
        <v>25</v>
      </c>
      <c r="T3401" t="s">
        <v>25</v>
      </c>
      <c r="U3401" t="s">
        <v>33</v>
      </c>
      <c r="V3401" s="2" t="s">
        <v>51</v>
      </c>
    </row>
    <row r="3402" spans="1:22" ht="62.4" x14ac:dyDescent="0.3">
      <c r="A3402" t="s">
        <v>61</v>
      </c>
      <c r="B3402" t="s">
        <v>890</v>
      </c>
      <c r="C3402" t="s">
        <v>1169</v>
      </c>
      <c r="D3402" t="s">
        <v>1309</v>
      </c>
      <c r="E3402" t="s">
        <v>114</v>
      </c>
      <c r="F3402" t="s">
        <v>21</v>
      </c>
      <c r="G3402" t="s">
        <v>21</v>
      </c>
      <c r="H3402" t="s">
        <v>22</v>
      </c>
      <c r="I3402" t="s">
        <v>35</v>
      </c>
      <c r="J3402" t="s">
        <v>24</v>
      </c>
      <c r="K3402" t="s">
        <v>21</v>
      </c>
      <c r="L3402" t="s">
        <v>25</v>
      </c>
      <c r="M3402" t="s">
        <v>28</v>
      </c>
      <c r="N3402" t="s">
        <v>25</v>
      </c>
      <c r="O3402" t="s">
        <v>21</v>
      </c>
      <c r="P3402" t="s">
        <v>27</v>
      </c>
      <c r="Q3402" t="s">
        <v>45</v>
      </c>
      <c r="R3402" t="s">
        <v>45</v>
      </c>
      <c r="S3402" t="s">
        <v>21</v>
      </c>
      <c r="T3402" t="s">
        <v>25</v>
      </c>
      <c r="U3402" t="s">
        <v>33</v>
      </c>
      <c r="V3402" s="2" t="s">
        <v>48</v>
      </c>
    </row>
    <row r="3403" spans="1:22" ht="140.4" x14ac:dyDescent="0.3">
      <c r="A3403" t="s">
        <v>19</v>
      </c>
      <c r="B3403" t="s">
        <v>162</v>
      </c>
      <c r="C3403" t="s">
        <v>239</v>
      </c>
      <c r="D3403" t="s">
        <v>253</v>
      </c>
      <c r="E3403" t="s">
        <v>64</v>
      </c>
      <c r="F3403" t="s">
        <v>21</v>
      </c>
      <c r="G3403" t="s">
        <v>21</v>
      </c>
      <c r="H3403" t="s">
        <v>22</v>
      </c>
      <c r="I3403" t="s">
        <v>35</v>
      </c>
      <c r="J3403" t="s">
        <v>24</v>
      </c>
      <c r="K3403" t="s">
        <v>25</v>
      </c>
      <c r="L3403" t="s">
        <v>25</v>
      </c>
      <c r="M3403" t="s">
        <v>28</v>
      </c>
      <c r="N3403" t="s">
        <v>25</v>
      </c>
      <c r="O3403" t="s">
        <v>21</v>
      </c>
      <c r="P3403" t="s">
        <v>27</v>
      </c>
      <c r="Q3403" t="s">
        <v>45</v>
      </c>
      <c r="R3403" t="s">
        <v>29</v>
      </c>
      <c r="S3403" t="s">
        <v>21</v>
      </c>
      <c r="T3403" t="s">
        <v>21</v>
      </c>
      <c r="U3403" t="s">
        <v>42</v>
      </c>
      <c r="V3403" s="2" t="s">
        <v>34</v>
      </c>
    </row>
    <row r="3404" spans="1:22" ht="140.4" x14ac:dyDescent="0.3">
      <c r="A3404" t="s">
        <v>73</v>
      </c>
      <c r="B3404" t="s">
        <v>162</v>
      </c>
      <c r="C3404" t="s">
        <v>404</v>
      </c>
      <c r="D3404" t="s">
        <v>418</v>
      </c>
      <c r="E3404" t="s">
        <v>86</v>
      </c>
      <c r="F3404" t="s">
        <v>21</v>
      </c>
      <c r="G3404" t="s">
        <v>21</v>
      </c>
      <c r="H3404" t="s">
        <v>22</v>
      </c>
      <c r="I3404" t="s">
        <v>41</v>
      </c>
      <c r="J3404" t="s">
        <v>24</v>
      </c>
      <c r="K3404" t="s">
        <v>25</v>
      </c>
      <c r="L3404" t="s">
        <v>25</v>
      </c>
      <c r="M3404" t="s">
        <v>38</v>
      </c>
      <c r="N3404" t="s">
        <v>25</v>
      </c>
      <c r="O3404" t="s">
        <v>21</v>
      </c>
      <c r="P3404" t="s">
        <v>27</v>
      </c>
      <c r="Q3404" t="s">
        <v>29</v>
      </c>
      <c r="R3404" t="s">
        <v>29</v>
      </c>
      <c r="S3404" t="s">
        <v>21</v>
      </c>
      <c r="T3404" t="s">
        <v>21</v>
      </c>
      <c r="U3404" t="s">
        <v>33</v>
      </c>
      <c r="V3404" s="2" t="s">
        <v>34</v>
      </c>
    </row>
    <row r="3405" spans="1:22" ht="109.2" x14ac:dyDescent="0.3">
      <c r="A3405" t="s">
        <v>62</v>
      </c>
      <c r="B3405" t="s">
        <v>1733</v>
      </c>
      <c r="C3405" t="s">
        <v>1734</v>
      </c>
      <c r="D3405" t="s">
        <v>1746</v>
      </c>
      <c r="E3405" t="s">
        <v>32</v>
      </c>
      <c r="F3405" t="s">
        <v>21</v>
      </c>
      <c r="G3405" t="s">
        <v>21</v>
      </c>
      <c r="H3405" t="s">
        <v>22</v>
      </c>
      <c r="I3405" t="s">
        <v>35</v>
      </c>
      <c r="J3405" t="s">
        <v>47</v>
      </c>
      <c r="K3405" t="s">
        <v>21</v>
      </c>
      <c r="L3405" t="s">
        <v>21</v>
      </c>
      <c r="M3405" t="s">
        <v>47</v>
      </c>
      <c r="N3405" t="s">
        <v>21</v>
      </c>
      <c r="O3405" t="s">
        <v>21</v>
      </c>
      <c r="P3405" t="s">
        <v>27</v>
      </c>
      <c r="Q3405" t="s">
        <v>45</v>
      </c>
      <c r="R3405" t="s">
        <v>47</v>
      </c>
      <c r="S3405" t="s">
        <v>21</v>
      </c>
      <c r="T3405" t="s">
        <v>21</v>
      </c>
      <c r="U3405" t="s">
        <v>42</v>
      </c>
      <c r="V3405" s="2" t="s">
        <v>66</v>
      </c>
    </row>
    <row r="3406" spans="1:22" x14ac:dyDescent="0.3">
      <c r="A3406" t="s">
        <v>71</v>
      </c>
      <c r="B3406" t="s">
        <v>963</v>
      </c>
      <c r="C3406" t="s">
        <v>2783</v>
      </c>
      <c r="D3406" t="s">
        <v>2804</v>
      </c>
      <c r="E3406" t="s">
        <v>71</v>
      </c>
      <c r="F3406" t="s">
        <v>21</v>
      </c>
      <c r="G3406" t="s">
        <v>25</v>
      </c>
    </row>
    <row r="3407" spans="1:22" ht="124.8" x14ac:dyDescent="0.3">
      <c r="A3407" t="s">
        <v>102</v>
      </c>
      <c r="B3407" t="s">
        <v>174</v>
      </c>
      <c r="C3407" t="s">
        <v>1049</v>
      </c>
      <c r="D3407" t="s">
        <v>3769</v>
      </c>
      <c r="E3407" t="s">
        <v>102</v>
      </c>
      <c r="F3407" t="s">
        <v>21</v>
      </c>
      <c r="G3407" t="s">
        <v>21</v>
      </c>
      <c r="H3407" t="s">
        <v>22</v>
      </c>
      <c r="I3407" t="s">
        <v>35</v>
      </c>
      <c r="J3407" t="s">
        <v>24</v>
      </c>
      <c r="K3407" t="s">
        <v>25</v>
      </c>
      <c r="L3407" t="s">
        <v>25</v>
      </c>
      <c r="M3407" t="s">
        <v>26</v>
      </c>
      <c r="N3407" t="s">
        <v>25</v>
      </c>
      <c r="O3407" t="s">
        <v>21</v>
      </c>
      <c r="P3407" t="s">
        <v>60</v>
      </c>
      <c r="Q3407" t="s">
        <v>45</v>
      </c>
      <c r="R3407" t="s">
        <v>28</v>
      </c>
      <c r="S3407" t="s">
        <v>21</v>
      </c>
      <c r="T3407" t="s">
        <v>21</v>
      </c>
      <c r="U3407" t="s">
        <v>30</v>
      </c>
      <c r="V3407" s="2" t="s">
        <v>97</v>
      </c>
    </row>
    <row r="3408" spans="1:22" ht="62.4" x14ac:dyDescent="0.3">
      <c r="A3408" t="s">
        <v>70</v>
      </c>
      <c r="B3408" t="s">
        <v>2938</v>
      </c>
      <c r="C3408" t="s">
        <v>4353</v>
      </c>
      <c r="D3408" t="s">
        <v>4358</v>
      </c>
      <c r="E3408" t="s">
        <v>70</v>
      </c>
      <c r="F3408" t="s">
        <v>21</v>
      </c>
      <c r="G3408" t="s">
        <v>21</v>
      </c>
      <c r="H3408" t="s">
        <v>50</v>
      </c>
      <c r="I3408" t="s">
        <v>35</v>
      </c>
      <c r="J3408" t="s">
        <v>47</v>
      </c>
      <c r="K3408" t="s">
        <v>21</v>
      </c>
      <c r="L3408" t="s">
        <v>25</v>
      </c>
      <c r="M3408" t="s">
        <v>47</v>
      </c>
      <c r="N3408" t="s">
        <v>21</v>
      </c>
      <c r="O3408" t="s">
        <v>21</v>
      </c>
      <c r="P3408" t="s">
        <v>27</v>
      </c>
      <c r="Q3408" t="s">
        <v>45</v>
      </c>
      <c r="R3408" t="s">
        <v>47</v>
      </c>
      <c r="S3408" t="s">
        <v>21</v>
      </c>
      <c r="T3408" t="s">
        <v>21</v>
      </c>
      <c r="U3408" t="s">
        <v>33</v>
      </c>
      <c r="V3408" s="2" t="s">
        <v>48</v>
      </c>
    </row>
    <row r="3409" spans="1:22" ht="62.4" x14ac:dyDescent="0.3">
      <c r="A3409" t="s">
        <v>85</v>
      </c>
      <c r="B3409" t="s">
        <v>2938</v>
      </c>
      <c r="C3409" t="s">
        <v>4353</v>
      </c>
      <c r="D3409" t="s">
        <v>4403</v>
      </c>
      <c r="E3409" t="s">
        <v>82</v>
      </c>
      <c r="F3409" t="s">
        <v>21</v>
      </c>
      <c r="G3409" t="s">
        <v>21</v>
      </c>
      <c r="H3409" t="s">
        <v>22</v>
      </c>
      <c r="I3409" t="s">
        <v>35</v>
      </c>
      <c r="J3409" t="s">
        <v>24</v>
      </c>
      <c r="K3409" t="s">
        <v>25</v>
      </c>
      <c r="L3409" t="s">
        <v>21</v>
      </c>
      <c r="M3409" t="s">
        <v>47</v>
      </c>
      <c r="N3409" t="s">
        <v>21</v>
      </c>
      <c r="O3409" t="s">
        <v>21</v>
      </c>
      <c r="P3409" t="s">
        <v>72</v>
      </c>
      <c r="Q3409" t="s">
        <v>47</v>
      </c>
      <c r="R3409" t="s">
        <v>47</v>
      </c>
      <c r="S3409" t="s">
        <v>21</v>
      </c>
      <c r="T3409" t="s">
        <v>21</v>
      </c>
      <c r="U3409" t="s">
        <v>42</v>
      </c>
      <c r="V3409" s="2" t="s">
        <v>48</v>
      </c>
    </row>
    <row r="3410" spans="1:22" ht="140.4" x14ac:dyDescent="0.3">
      <c r="A3410" t="s">
        <v>70</v>
      </c>
      <c r="B3410" t="s">
        <v>3366</v>
      </c>
      <c r="C3410" t="s">
        <v>4327</v>
      </c>
      <c r="D3410" t="s">
        <v>4337</v>
      </c>
      <c r="E3410" t="s">
        <v>70</v>
      </c>
      <c r="F3410" t="s">
        <v>21</v>
      </c>
      <c r="G3410" t="s">
        <v>21</v>
      </c>
      <c r="H3410" t="s">
        <v>22</v>
      </c>
      <c r="I3410" t="s">
        <v>35</v>
      </c>
      <c r="J3410" t="s">
        <v>24</v>
      </c>
      <c r="K3410" t="s">
        <v>21</v>
      </c>
      <c r="L3410" t="s">
        <v>25</v>
      </c>
      <c r="M3410" t="s">
        <v>28</v>
      </c>
      <c r="N3410" t="s">
        <v>25</v>
      </c>
      <c r="O3410" t="s">
        <v>21</v>
      </c>
      <c r="P3410" s="2" t="s">
        <v>96</v>
      </c>
      <c r="Q3410" t="s">
        <v>45</v>
      </c>
      <c r="R3410" t="s">
        <v>29</v>
      </c>
      <c r="S3410" t="s">
        <v>21</v>
      </c>
      <c r="T3410" t="s">
        <v>21</v>
      </c>
      <c r="U3410" t="s">
        <v>42</v>
      </c>
      <c r="V3410" s="2" t="s">
        <v>34</v>
      </c>
    </row>
    <row r="3411" spans="1:22" ht="140.4" x14ac:dyDescent="0.3">
      <c r="A3411" t="s">
        <v>67</v>
      </c>
      <c r="B3411" t="s">
        <v>1733</v>
      </c>
      <c r="C3411" t="s">
        <v>2434</v>
      </c>
      <c r="D3411" t="s">
        <v>2435</v>
      </c>
      <c r="E3411" t="s">
        <v>67</v>
      </c>
      <c r="F3411" t="s">
        <v>21</v>
      </c>
      <c r="G3411" t="s">
        <v>21</v>
      </c>
      <c r="H3411" t="s">
        <v>54</v>
      </c>
      <c r="I3411" t="s">
        <v>35</v>
      </c>
      <c r="J3411" t="s">
        <v>24</v>
      </c>
      <c r="K3411" t="s">
        <v>25</v>
      </c>
      <c r="L3411" t="s">
        <v>25</v>
      </c>
      <c r="M3411" t="s">
        <v>28</v>
      </c>
      <c r="N3411" t="s">
        <v>21</v>
      </c>
      <c r="O3411" t="s">
        <v>21</v>
      </c>
      <c r="P3411" t="s">
        <v>60</v>
      </c>
      <c r="Q3411" t="s">
        <v>45</v>
      </c>
      <c r="R3411" t="s">
        <v>47</v>
      </c>
      <c r="S3411" t="s">
        <v>21</v>
      </c>
      <c r="T3411" t="s">
        <v>21</v>
      </c>
      <c r="U3411" t="s">
        <v>33</v>
      </c>
      <c r="V3411" s="2" t="s">
        <v>34</v>
      </c>
    </row>
    <row r="3412" spans="1:22" x14ac:dyDescent="0.3">
      <c r="A3412" t="s">
        <v>49</v>
      </c>
      <c r="B3412" t="s">
        <v>983</v>
      </c>
      <c r="C3412" t="s">
        <v>984</v>
      </c>
      <c r="D3412" t="s">
        <v>1467</v>
      </c>
      <c r="E3412" t="s">
        <v>49</v>
      </c>
      <c r="F3412" t="s">
        <v>25</v>
      </c>
      <c r="G3412" t="s">
        <v>25</v>
      </c>
    </row>
    <row r="3413" spans="1:22" ht="140.4" x14ac:dyDescent="0.3">
      <c r="A3413" t="s">
        <v>83</v>
      </c>
      <c r="B3413" t="s">
        <v>932</v>
      </c>
      <c r="C3413" t="s">
        <v>1374</v>
      </c>
      <c r="D3413" t="s">
        <v>4993</v>
      </c>
      <c r="E3413" t="s">
        <v>83</v>
      </c>
      <c r="F3413" t="s">
        <v>21</v>
      </c>
      <c r="G3413" t="s">
        <v>21</v>
      </c>
      <c r="H3413" t="s">
        <v>22</v>
      </c>
      <c r="I3413" t="s">
        <v>35</v>
      </c>
      <c r="J3413" t="s">
        <v>47</v>
      </c>
      <c r="K3413" t="s">
        <v>25</v>
      </c>
      <c r="L3413" t="s">
        <v>21</v>
      </c>
      <c r="M3413" t="s">
        <v>47</v>
      </c>
      <c r="N3413" t="s">
        <v>21</v>
      </c>
      <c r="O3413" t="s">
        <v>21</v>
      </c>
      <c r="P3413" t="s">
        <v>27</v>
      </c>
      <c r="Q3413" t="s">
        <v>45</v>
      </c>
      <c r="R3413" t="s">
        <v>47</v>
      </c>
      <c r="S3413" t="s">
        <v>21</v>
      </c>
      <c r="T3413" t="s">
        <v>21</v>
      </c>
      <c r="U3413" t="s">
        <v>33</v>
      </c>
      <c r="V3413" s="2" t="s">
        <v>34</v>
      </c>
    </row>
    <row r="3414" spans="1:22" ht="140.4" x14ac:dyDescent="0.3">
      <c r="A3414" t="s">
        <v>59</v>
      </c>
      <c r="B3414" t="s">
        <v>3366</v>
      </c>
      <c r="C3414" t="s">
        <v>3593</v>
      </c>
      <c r="D3414" t="s">
        <v>3610</v>
      </c>
      <c r="E3414" t="s">
        <v>59</v>
      </c>
      <c r="F3414" t="s">
        <v>21</v>
      </c>
      <c r="G3414" t="s">
        <v>21</v>
      </c>
      <c r="H3414" t="s">
        <v>22</v>
      </c>
      <c r="I3414" t="s">
        <v>23</v>
      </c>
      <c r="J3414" t="s">
        <v>24</v>
      </c>
      <c r="K3414" t="s">
        <v>21</v>
      </c>
      <c r="L3414" t="s">
        <v>25</v>
      </c>
      <c r="M3414" t="s">
        <v>28</v>
      </c>
      <c r="N3414" t="s">
        <v>25</v>
      </c>
      <c r="O3414" t="s">
        <v>21</v>
      </c>
      <c r="P3414" t="s">
        <v>27</v>
      </c>
      <c r="Q3414" t="s">
        <v>45</v>
      </c>
      <c r="R3414" t="s">
        <v>28</v>
      </c>
      <c r="S3414" t="s">
        <v>21</v>
      </c>
      <c r="T3414" t="s">
        <v>21</v>
      </c>
      <c r="U3414" t="s">
        <v>33</v>
      </c>
      <c r="V3414" s="2" t="s">
        <v>34</v>
      </c>
    </row>
    <row r="3415" spans="1:22" x14ac:dyDescent="0.3">
      <c r="A3415" t="s">
        <v>20</v>
      </c>
      <c r="B3415" t="s">
        <v>2570</v>
      </c>
      <c r="C3415" t="s">
        <v>2571</v>
      </c>
      <c r="D3415" t="s">
        <v>3030</v>
      </c>
      <c r="E3415" t="s">
        <v>20</v>
      </c>
      <c r="F3415" t="s">
        <v>25</v>
      </c>
      <c r="G3415" t="s">
        <v>25</v>
      </c>
    </row>
    <row r="3416" spans="1:22" ht="140.4" x14ac:dyDescent="0.3">
      <c r="A3416" t="s">
        <v>58</v>
      </c>
      <c r="B3416" t="s">
        <v>311</v>
      </c>
      <c r="C3416" t="s">
        <v>597</v>
      </c>
      <c r="D3416" t="s">
        <v>3037</v>
      </c>
      <c r="E3416" t="s">
        <v>58</v>
      </c>
      <c r="F3416" t="s">
        <v>21</v>
      </c>
      <c r="G3416" t="s">
        <v>21</v>
      </c>
      <c r="H3416" t="s">
        <v>22</v>
      </c>
      <c r="I3416" t="s">
        <v>23</v>
      </c>
      <c r="J3416" t="s">
        <v>24</v>
      </c>
      <c r="K3416" t="s">
        <v>25</v>
      </c>
      <c r="L3416" t="s">
        <v>25</v>
      </c>
      <c r="M3416" t="s">
        <v>38</v>
      </c>
      <c r="N3416" t="s">
        <v>25</v>
      </c>
      <c r="O3416" t="s">
        <v>21</v>
      </c>
      <c r="P3416" t="s">
        <v>27</v>
      </c>
      <c r="Q3416" t="s">
        <v>28</v>
      </c>
      <c r="R3416" t="s">
        <v>29</v>
      </c>
      <c r="S3416" t="s">
        <v>21</v>
      </c>
      <c r="T3416" t="s">
        <v>21</v>
      </c>
      <c r="U3416" t="s">
        <v>33</v>
      </c>
      <c r="V3416" s="2" t="s">
        <v>34</v>
      </c>
    </row>
    <row r="3417" spans="1:22" ht="156" x14ac:dyDescent="0.3">
      <c r="A3417" t="s">
        <v>56</v>
      </c>
      <c r="B3417" t="s">
        <v>174</v>
      </c>
      <c r="C3417" t="s">
        <v>2138</v>
      </c>
      <c r="D3417" t="s">
        <v>2149</v>
      </c>
      <c r="E3417" t="s">
        <v>56</v>
      </c>
      <c r="F3417" t="s">
        <v>21</v>
      </c>
      <c r="G3417" t="s">
        <v>21</v>
      </c>
      <c r="H3417" t="s">
        <v>22</v>
      </c>
      <c r="I3417" t="s">
        <v>41</v>
      </c>
      <c r="J3417" t="s">
        <v>24</v>
      </c>
      <c r="K3417" t="s">
        <v>25</v>
      </c>
      <c r="L3417" t="s">
        <v>25</v>
      </c>
      <c r="M3417" t="s">
        <v>38</v>
      </c>
      <c r="N3417" t="s">
        <v>25</v>
      </c>
      <c r="O3417" t="s">
        <v>21</v>
      </c>
      <c r="P3417" t="s">
        <v>27</v>
      </c>
      <c r="Q3417" t="s">
        <v>29</v>
      </c>
      <c r="R3417" t="s">
        <v>29</v>
      </c>
      <c r="S3417" t="s">
        <v>21</v>
      </c>
      <c r="T3417" t="s">
        <v>21</v>
      </c>
      <c r="U3417" t="s">
        <v>30</v>
      </c>
      <c r="V3417" s="2" t="s">
        <v>31</v>
      </c>
    </row>
    <row r="3418" spans="1:22" ht="93.6" x14ac:dyDescent="0.3">
      <c r="A3418" t="s">
        <v>62</v>
      </c>
      <c r="B3418" t="s">
        <v>1733</v>
      </c>
      <c r="C3418" t="s">
        <v>1734</v>
      </c>
      <c r="D3418" t="s">
        <v>1739</v>
      </c>
      <c r="E3418" t="s">
        <v>32</v>
      </c>
      <c r="F3418" t="s">
        <v>21</v>
      </c>
      <c r="G3418" t="s">
        <v>21</v>
      </c>
      <c r="H3418" t="s">
        <v>50</v>
      </c>
      <c r="I3418" t="s">
        <v>23</v>
      </c>
      <c r="J3418" t="s">
        <v>24</v>
      </c>
      <c r="K3418" t="s">
        <v>25</v>
      </c>
      <c r="L3418" t="s">
        <v>25</v>
      </c>
      <c r="M3418" t="s">
        <v>38</v>
      </c>
      <c r="N3418" t="s">
        <v>25</v>
      </c>
      <c r="O3418" t="s">
        <v>21</v>
      </c>
      <c r="P3418" s="2" t="s">
        <v>123</v>
      </c>
      <c r="Q3418" t="s">
        <v>29</v>
      </c>
      <c r="R3418" t="s">
        <v>29</v>
      </c>
      <c r="S3418" t="s">
        <v>21</v>
      </c>
      <c r="T3418" t="s">
        <v>25</v>
      </c>
      <c r="U3418" t="s">
        <v>75</v>
      </c>
      <c r="V3418" s="2" t="s">
        <v>51</v>
      </c>
    </row>
    <row r="3419" spans="1:22" ht="140.4" x14ac:dyDescent="0.3">
      <c r="A3419" t="s">
        <v>56</v>
      </c>
      <c r="B3419" t="s">
        <v>881</v>
      </c>
      <c r="C3419" t="s">
        <v>1848</v>
      </c>
      <c r="D3419" t="s">
        <v>2073</v>
      </c>
      <c r="E3419" t="s">
        <v>56</v>
      </c>
      <c r="F3419" t="s">
        <v>21</v>
      </c>
      <c r="G3419" t="s">
        <v>21</v>
      </c>
      <c r="H3419" t="s">
        <v>22</v>
      </c>
      <c r="I3419" t="s">
        <v>35</v>
      </c>
      <c r="J3419" t="s">
        <v>24</v>
      </c>
      <c r="K3419" t="s">
        <v>25</v>
      </c>
      <c r="L3419" t="s">
        <v>25</v>
      </c>
      <c r="M3419" t="s">
        <v>28</v>
      </c>
      <c r="N3419" t="s">
        <v>21</v>
      </c>
      <c r="O3419" t="s">
        <v>21</v>
      </c>
      <c r="P3419" t="s">
        <v>60</v>
      </c>
      <c r="Q3419" t="s">
        <v>45</v>
      </c>
      <c r="R3419" t="s">
        <v>47</v>
      </c>
      <c r="S3419" t="s">
        <v>21</v>
      </c>
      <c r="T3419" t="s">
        <v>21</v>
      </c>
      <c r="U3419" t="s">
        <v>33</v>
      </c>
      <c r="V3419" s="2" t="s">
        <v>34</v>
      </c>
    </row>
    <row r="3420" spans="1:22" ht="156" x14ac:dyDescent="0.3">
      <c r="A3420" t="s">
        <v>40</v>
      </c>
      <c r="B3420" t="s">
        <v>963</v>
      </c>
      <c r="C3420" t="s">
        <v>3369</v>
      </c>
      <c r="D3420" t="s">
        <v>3374</v>
      </c>
      <c r="E3420" t="s">
        <v>40</v>
      </c>
      <c r="F3420" t="s">
        <v>21</v>
      </c>
      <c r="G3420" t="s">
        <v>21</v>
      </c>
      <c r="H3420" t="s">
        <v>22</v>
      </c>
      <c r="I3420" t="s">
        <v>35</v>
      </c>
      <c r="J3420" t="s">
        <v>24</v>
      </c>
      <c r="K3420" t="s">
        <v>25</v>
      </c>
      <c r="L3420" t="s">
        <v>25</v>
      </c>
      <c r="M3420" t="s">
        <v>26</v>
      </c>
      <c r="N3420" t="s">
        <v>21</v>
      </c>
      <c r="O3420" t="s">
        <v>21</v>
      </c>
      <c r="P3420" s="2" t="s">
        <v>131</v>
      </c>
      <c r="Q3420" t="s">
        <v>45</v>
      </c>
      <c r="R3420" t="s">
        <v>28</v>
      </c>
      <c r="S3420" t="s">
        <v>21</v>
      </c>
      <c r="T3420" t="s">
        <v>21</v>
      </c>
      <c r="U3420" t="s">
        <v>33</v>
      </c>
      <c r="V3420" s="2" t="s">
        <v>31</v>
      </c>
    </row>
    <row r="3421" spans="1:22" ht="156" x14ac:dyDescent="0.3">
      <c r="A3421" t="s">
        <v>39</v>
      </c>
      <c r="B3421" t="s">
        <v>162</v>
      </c>
      <c r="C3421" t="s">
        <v>733</v>
      </c>
      <c r="D3421" t="s">
        <v>743</v>
      </c>
      <c r="E3421" t="s">
        <v>102</v>
      </c>
      <c r="F3421" t="s">
        <v>21</v>
      </c>
      <c r="G3421" t="s">
        <v>21</v>
      </c>
      <c r="H3421" t="s">
        <v>22</v>
      </c>
      <c r="I3421" t="s">
        <v>23</v>
      </c>
      <c r="J3421" t="s">
        <v>24</v>
      </c>
      <c r="K3421" t="s">
        <v>25</v>
      </c>
      <c r="L3421" t="s">
        <v>25</v>
      </c>
      <c r="M3421" t="s">
        <v>38</v>
      </c>
      <c r="N3421" t="s">
        <v>25</v>
      </c>
      <c r="O3421" t="s">
        <v>21</v>
      </c>
      <c r="P3421" t="s">
        <v>27</v>
      </c>
      <c r="Q3421" t="s">
        <v>45</v>
      </c>
      <c r="R3421" t="s">
        <v>29</v>
      </c>
      <c r="S3421" t="s">
        <v>21</v>
      </c>
      <c r="T3421" t="s">
        <v>21</v>
      </c>
      <c r="U3421" t="s">
        <v>30</v>
      </c>
      <c r="V3421" s="2" t="s">
        <v>31</v>
      </c>
    </row>
    <row r="3422" spans="1:22" ht="156" x14ac:dyDescent="0.3">
      <c r="A3422" t="s">
        <v>39</v>
      </c>
      <c r="B3422" t="s">
        <v>162</v>
      </c>
      <c r="C3422" t="s">
        <v>733</v>
      </c>
      <c r="D3422" t="s">
        <v>740</v>
      </c>
      <c r="E3422" t="s">
        <v>102</v>
      </c>
      <c r="F3422" t="s">
        <v>21</v>
      </c>
      <c r="G3422" t="s">
        <v>21</v>
      </c>
      <c r="H3422" t="s">
        <v>22</v>
      </c>
      <c r="I3422" t="s">
        <v>23</v>
      </c>
      <c r="J3422" t="s">
        <v>24</v>
      </c>
      <c r="K3422" t="s">
        <v>25</v>
      </c>
      <c r="L3422" t="s">
        <v>25</v>
      </c>
      <c r="M3422" t="s">
        <v>38</v>
      </c>
      <c r="N3422" t="s">
        <v>25</v>
      </c>
      <c r="O3422" t="s">
        <v>21</v>
      </c>
      <c r="P3422" t="s">
        <v>27</v>
      </c>
      <c r="Q3422" t="s">
        <v>45</v>
      </c>
      <c r="R3422" t="s">
        <v>29</v>
      </c>
      <c r="S3422" t="s">
        <v>21</v>
      </c>
      <c r="T3422" t="s">
        <v>21</v>
      </c>
      <c r="U3422" t="s">
        <v>30</v>
      </c>
      <c r="V3422" s="2" t="s">
        <v>31</v>
      </c>
    </row>
    <row r="3423" spans="1:22" ht="140.4" x14ac:dyDescent="0.3">
      <c r="A3423" t="s">
        <v>74</v>
      </c>
      <c r="B3423" t="s">
        <v>174</v>
      </c>
      <c r="C3423" t="s">
        <v>1162</v>
      </c>
      <c r="D3423" t="s">
        <v>4090</v>
      </c>
      <c r="E3423" t="s">
        <v>74</v>
      </c>
      <c r="F3423" t="s">
        <v>21</v>
      </c>
      <c r="G3423" t="s">
        <v>21</v>
      </c>
      <c r="H3423" t="s">
        <v>22</v>
      </c>
      <c r="I3423" t="s">
        <v>41</v>
      </c>
      <c r="J3423" t="s">
        <v>24</v>
      </c>
      <c r="K3423" t="s">
        <v>25</v>
      </c>
      <c r="L3423" t="s">
        <v>25</v>
      </c>
      <c r="M3423" t="s">
        <v>26</v>
      </c>
      <c r="N3423" t="s">
        <v>25</v>
      </c>
      <c r="O3423" t="s">
        <v>21</v>
      </c>
      <c r="P3423" t="s">
        <v>27</v>
      </c>
      <c r="Q3423" t="s">
        <v>45</v>
      </c>
      <c r="R3423" t="s">
        <v>28</v>
      </c>
      <c r="S3423" t="s">
        <v>21</v>
      </c>
      <c r="T3423" t="s">
        <v>21</v>
      </c>
      <c r="U3423" t="s">
        <v>30</v>
      </c>
      <c r="V3423" s="2" t="s">
        <v>34</v>
      </c>
    </row>
    <row r="3424" spans="1:22" ht="109.2" x14ac:dyDescent="0.3">
      <c r="A3424" t="s">
        <v>19</v>
      </c>
      <c r="B3424" t="s">
        <v>174</v>
      </c>
      <c r="C3424" t="s">
        <v>175</v>
      </c>
      <c r="D3424" t="s">
        <v>176</v>
      </c>
      <c r="E3424" t="s">
        <v>19</v>
      </c>
      <c r="F3424" t="s">
        <v>21</v>
      </c>
      <c r="G3424" t="s">
        <v>21</v>
      </c>
      <c r="H3424" t="s">
        <v>22</v>
      </c>
      <c r="I3424" t="s">
        <v>35</v>
      </c>
      <c r="J3424" t="s">
        <v>24</v>
      </c>
      <c r="K3424" t="s">
        <v>25</v>
      </c>
      <c r="L3424" t="s">
        <v>21</v>
      </c>
      <c r="M3424" t="s">
        <v>28</v>
      </c>
      <c r="N3424" t="s">
        <v>21</v>
      </c>
      <c r="O3424" t="s">
        <v>21</v>
      </c>
      <c r="P3424" t="s">
        <v>27</v>
      </c>
      <c r="Q3424" t="s">
        <v>45</v>
      </c>
      <c r="R3424" t="s">
        <v>45</v>
      </c>
      <c r="S3424" t="s">
        <v>21</v>
      </c>
      <c r="T3424" t="s">
        <v>21</v>
      </c>
      <c r="U3424" t="s">
        <v>42</v>
      </c>
      <c r="V3424" s="2" t="s">
        <v>46</v>
      </c>
    </row>
    <row r="3425" spans="1:22" x14ac:dyDescent="0.3">
      <c r="A3425" t="s">
        <v>88</v>
      </c>
      <c r="B3425" t="s">
        <v>162</v>
      </c>
      <c r="C3425" t="s">
        <v>5261</v>
      </c>
      <c r="D3425" t="s">
        <v>5296</v>
      </c>
      <c r="E3425" t="s">
        <v>88</v>
      </c>
      <c r="F3425" t="s">
        <v>25</v>
      </c>
      <c r="G3425" t="s">
        <v>25</v>
      </c>
    </row>
    <row r="3426" spans="1:22" x14ac:dyDescent="0.3">
      <c r="A3426" t="s">
        <v>88</v>
      </c>
      <c r="B3426" t="s">
        <v>162</v>
      </c>
      <c r="C3426" t="s">
        <v>5261</v>
      </c>
      <c r="D3426" t="s">
        <v>5297</v>
      </c>
      <c r="E3426" t="s">
        <v>88</v>
      </c>
      <c r="F3426" t="s">
        <v>21</v>
      </c>
      <c r="G3426" t="s">
        <v>21</v>
      </c>
      <c r="H3426" t="s">
        <v>22</v>
      </c>
      <c r="I3426" t="s">
        <v>35</v>
      </c>
      <c r="J3426" t="s">
        <v>24</v>
      </c>
      <c r="K3426" t="s">
        <v>21</v>
      </c>
      <c r="L3426" t="s">
        <v>25</v>
      </c>
      <c r="M3426" t="s">
        <v>47</v>
      </c>
      <c r="N3426" t="s">
        <v>21</v>
      </c>
      <c r="O3426" t="s">
        <v>21</v>
      </c>
      <c r="P3426" t="s">
        <v>60</v>
      </c>
      <c r="Q3426" t="s">
        <v>47</v>
      </c>
      <c r="R3426" t="s">
        <v>45</v>
      </c>
      <c r="S3426" t="s">
        <v>21</v>
      </c>
      <c r="T3426" t="s">
        <v>21</v>
      </c>
      <c r="U3426" t="s">
        <v>42</v>
      </c>
      <c r="V3426" t="s">
        <v>111</v>
      </c>
    </row>
    <row r="3427" spans="1:22" ht="156" x14ac:dyDescent="0.3">
      <c r="A3427" t="s">
        <v>73</v>
      </c>
      <c r="B3427" t="s">
        <v>162</v>
      </c>
      <c r="C3427" t="s">
        <v>363</v>
      </c>
      <c r="D3427" t="s">
        <v>387</v>
      </c>
      <c r="E3427" t="s">
        <v>52</v>
      </c>
      <c r="F3427" t="s">
        <v>21</v>
      </c>
      <c r="G3427" t="s">
        <v>21</v>
      </c>
      <c r="H3427" t="s">
        <v>22</v>
      </c>
      <c r="I3427" t="s">
        <v>41</v>
      </c>
      <c r="J3427" t="s">
        <v>24</v>
      </c>
      <c r="K3427" t="s">
        <v>25</v>
      </c>
      <c r="L3427" t="s">
        <v>25</v>
      </c>
      <c r="M3427" t="s">
        <v>38</v>
      </c>
      <c r="N3427" t="s">
        <v>25</v>
      </c>
      <c r="O3427" t="s">
        <v>21</v>
      </c>
      <c r="P3427" t="s">
        <v>27</v>
      </c>
      <c r="Q3427" t="s">
        <v>29</v>
      </c>
      <c r="R3427" t="s">
        <v>29</v>
      </c>
      <c r="S3427" t="s">
        <v>21</v>
      </c>
      <c r="T3427" t="s">
        <v>21</v>
      </c>
      <c r="U3427" t="s">
        <v>30</v>
      </c>
      <c r="V3427" s="2" t="s">
        <v>31</v>
      </c>
    </row>
    <row r="3428" spans="1:22" ht="109.2" x14ac:dyDescent="0.3">
      <c r="A3428" t="s">
        <v>56</v>
      </c>
      <c r="B3428" t="s">
        <v>1742</v>
      </c>
      <c r="C3428" t="s">
        <v>1834</v>
      </c>
      <c r="D3428" t="s">
        <v>2288</v>
      </c>
      <c r="E3428" t="s">
        <v>56</v>
      </c>
      <c r="F3428" t="s">
        <v>21</v>
      </c>
      <c r="G3428" t="s">
        <v>21</v>
      </c>
      <c r="H3428" t="s">
        <v>22</v>
      </c>
      <c r="I3428" t="s">
        <v>23</v>
      </c>
      <c r="J3428" t="s">
        <v>47</v>
      </c>
      <c r="K3428" t="s">
        <v>21</v>
      </c>
      <c r="L3428" t="s">
        <v>25</v>
      </c>
      <c r="M3428" t="s">
        <v>38</v>
      </c>
      <c r="N3428" t="s">
        <v>21</v>
      </c>
      <c r="O3428" t="s">
        <v>21</v>
      </c>
      <c r="P3428" t="s">
        <v>27</v>
      </c>
      <c r="Q3428" t="s">
        <v>45</v>
      </c>
      <c r="R3428" t="s">
        <v>29</v>
      </c>
      <c r="S3428" t="s">
        <v>21</v>
      </c>
      <c r="T3428" t="s">
        <v>21</v>
      </c>
      <c r="U3428" t="s">
        <v>30</v>
      </c>
      <c r="V3428" s="2" t="s">
        <v>66</v>
      </c>
    </row>
    <row r="3429" spans="1:22" x14ac:dyDescent="0.3">
      <c r="A3429" t="s">
        <v>32</v>
      </c>
      <c r="B3429" t="s">
        <v>1880</v>
      </c>
      <c r="C3429" t="s">
        <v>1881</v>
      </c>
      <c r="D3429" t="s">
        <v>1913</v>
      </c>
      <c r="E3429" t="s">
        <v>20</v>
      </c>
      <c r="F3429" t="s">
        <v>21</v>
      </c>
      <c r="G3429" t="s">
        <v>21</v>
      </c>
      <c r="H3429" t="s">
        <v>50</v>
      </c>
      <c r="I3429" t="s">
        <v>35</v>
      </c>
      <c r="J3429" t="s">
        <v>47</v>
      </c>
      <c r="K3429" t="s">
        <v>21</v>
      </c>
      <c r="L3429" t="s">
        <v>21</v>
      </c>
      <c r="M3429" t="s">
        <v>47</v>
      </c>
      <c r="N3429" t="s">
        <v>21</v>
      </c>
      <c r="O3429" t="s">
        <v>21</v>
      </c>
      <c r="P3429" t="s">
        <v>60</v>
      </c>
      <c r="Q3429" t="s">
        <v>45</v>
      </c>
      <c r="R3429" t="s">
        <v>28</v>
      </c>
      <c r="S3429" t="s">
        <v>21</v>
      </c>
      <c r="T3429" t="s">
        <v>25</v>
      </c>
      <c r="U3429" t="s">
        <v>33</v>
      </c>
      <c r="V3429" t="s">
        <v>63</v>
      </c>
    </row>
    <row r="3430" spans="1:22" ht="62.4" x14ac:dyDescent="0.3">
      <c r="A3430" t="s">
        <v>61</v>
      </c>
      <c r="B3430" t="s">
        <v>1190</v>
      </c>
      <c r="C3430" t="s">
        <v>1191</v>
      </c>
      <c r="D3430" t="s">
        <v>1228</v>
      </c>
      <c r="E3430" t="s">
        <v>61</v>
      </c>
      <c r="F3430" t="s">
        <v>21</v>
      </c>
      <c r="G3430" t="s">
        <v>21</v>
      </c>
      <c r="H3430" t="s">
        <v>22</v>
      </c>
      <c r="I3430" t="s">
        <v>35</v>
      </c>
      <c r="J3430" t="s">
        <v>24</v>
      </c>
      <c r="K3430" t="s">
        <v>25</v>
      </c>
      <c r="L3430" t="s">
        <v>25</v>
      </c>
      <c r="M3430" t="s">
        <v>38</v>
      </c>
      <c r="N3430" t="s">
        <v>25</v>
      </c>
      <c r="O3430" t="s">
        <v>21</v>
      </c>
      <c r="P3430" t="s">
        <v>27</v>
      </c>
      <c r="Q3430" t="s">
        <v>45</v>
      </c>
      <c r="R3430" t="s">
        <v>29</v>
      </c>
      <c r="S3430" t="s">
        <v>21</v>
      </c>
      <c r="T3430" t="s">
        <v>21</v>
      </c>
      <c r="U3430" t="s">
        <v>42</v>
      </c>
      <c r="V3430" s="2" t="s">
        <v>106</v>
      </c>
    </row>
    <row r="3431" spans="1:22" ht="140.4" x14ac:dyDescent="0.3">
      <c r="A3431" t="s">
        <v>135</v>
      </c>
      <c r="B3431" t="s">
        <v>932</v>
      </c>
      <c r="C3431" t="s">
        <v>3416</v>
      </c>
      <c r="D3431" t="s">
        <v>4882</v>
      </c>
      <c r="E3431" t="s">
        <v>135</v>
      </c>
      <c r="F3431" t="s">
        <v>21</v>
      </c>
      <c r="G3431" t="s">
        <v>21</v>
      </c>
      <c r="H3431" t="s">
        <v>22</v>
      </c>
      <c r="I3431" t="s">
        <v>23</v>
      </c>
      <c r="J3431" t="s">
        <v>24</v>
      </c>
      <c r="K3431" t="s">
        <v>25</v>
      </c>
      <c r="L3431" t="s">
        <v>25</v>
      </c>
      <c r="M3431" t="s">
        <v>38</v>
      </c>
      <c r="N3431" t="s">
        <v>25</v>
      </c>
      <c r="O3431" t="s">
        <v>21</v>
      </c>
      <c r="P3431" t="s">
        <v>27</v>
      </c>
      <c r="Q3431" t="s">
        <v>45</v>
      </c>
      <c r="R3431" t="s">
        <v>29</v>
      </c>
      <c r="S3431" t="s">
        <v>21</v>
      </c>
      <c r="T3431" t="s">
        <v>21</v>
      </c>
      <c r="U3431" t="s">
        <v>33</v>
      </c>
      <c r="V3431" s="2" t="s">
        <v>34</v>
      </c>
    </row>
    <row r="3432" spans="1:22" x14ac:dyDescent="0.3">
      <c r="A3432" t="s">
        <v>70</v>
      </c>
      <c r="B3432" t="s">
        <v>2938</v>
      </c>
      <c r="C3432" t="s">
        <v>4353</v>
      </c>
      <c r="D3432" t="s">
        <v>4365</v>
      </c>
      <c r="E3432" t="s">
        <v>70</v>
      </c>
      <c r="F3432" t="s">
        <v>21</v>
      </c>
      <c r="G3432" t="s">
        <v>21</v>
      </c>
      <c r="H3432" t="s">
        <v>22</v>
      </c>
      <c r="I3432" t="s">
        <v>35</v>
      </c>
      <c r="J3432" t="s">
        <v>24</v>
      </c>
      <c r="K3432" t="s">
        <v>21</v>
      </c>
      <c r="L3432" t="s">
        <v>25</v>
      </c>
      <c r="M3432" t="s">
        <v>47</v>
      </c>
      <c r="N3432" t="s">
        <v>21</v>
      </c>
      <c r="O3432" t="s">
        <v>21</v>
      </c>
      <c r="P3432" t="s">
        <v>27</v>
      </c>
      <c r="Q3432" t="s">
        <v>45</v>
      </c>
      <c r="R3432" t="s">
        <v>47</v>
      </c>
      <c r="S3432" t="s">
        <v>21</v>
      </c>
      <c r="T3432" t="s">
        <v>21</v>
      </c>
      <c r="U3432" t="s">
        <v>33</v>
      </c>
      <c r="V3432" t="s">
        <v>63</v>
      </c>
    </row>
    <row r="3433" spans="1:22" x14ac:dyDescent="0.3">
      <c r="A3433" t="s">
        <v>56</v>
      </c>
      <c r="B3433" t="s">
        <v>881</v>
      </c>
      <c r="C3433" t="s">
        <v>2082</v>
      </c>
      <c r="D3433" t="s">
        <v>2086</v>
      </c>
      <c r="E3433" t="s">
        <v>56</v>
      </c>
      <c r="F3433" t="s">
        <v>21</v>
      </c>
      <c r="G3433" t="s">
        <v>25</v>
      </c>
    </row>
    <row r="3434" spans="1:22" x14ac:dyDescent="0.3">
      <c r="A3434" t="s">
        <v>36</v>
      </c>
      <c r="B3434" t="s">
        <v>1056</v>
      </c>
      <c r="C3434" t="s">
        <v>1062</v>
      </c>
      <c r="D3434" t="s">
        <v>2689</v>
      </c>
      <c r="E3434" t="s">
        <v>36</v>
      </c>
      <c r="F3434" t="s">
        <v>25</v>
      </c>
      <c r="G3434" t="s">
        <v>21</v>
      </c>
    </row>
    <row r="3435" spans="1:22" ht="140.4" x14ac:dyDescent="0.3">
      <c r="A3435" t="s">
        <v>61</v>
      </c>
      <c r="B3435" t="s">
        <v>1190</v>
      </c>
      <c r="C3435" t="s">
        <v>1195</v>
      </c>
      <c r="D3435" t="s">
        <v>1225</v>
      </c>
      <c r="E3435" t="s">
        <v>61</v>
      </c>
      <c r="F3435" t="s">
        <v>21</v>
      </c>
      <c r="G3435" t="s">
        <v>21</v>
      </c>
      <c r="H3435" t="s">
        <v>54</v>
      </c>
      <c r="I3435" t="s">
        <v>23</v>
      </c>
      <c r="J3435" t="s">
        <v>24</v>
      </c>
      <c r="K3435" t="s">
        <v>21</v>
      </c>
      <c r="L3435" t="s">
        <v>25</v>
      </c>
      <c r="M3435" t="s">
        <v>26</v>
      </c>
      <c r="N3435" t="s">
        <v>25</v>
      </c>
      <c r="O3435" t="s">
        <v>21</v>
      </c>
      <c r="P3435" t="s">
        <v>27</v>
      </c>
      <c r="Q3435" t="s">
        <v>28</v>
      </c>
      <c r="R3435" t="s">
        <v>29</v>
      </c>
      <c r="S3435" t="s">
        <v>21</v>
      </c>
      <c r="T3435" t="s">
        <v>21</v>
      </c>
      <c r="U3435" t="s">
        <v>30</v>
      </c>
      <c r="V3435" s="2" t="s">
        <v>34</v>
      </c>
    </row>
    <row r="3436" spans="1:22" ht="78" x14ac:dyDescent="0.3">
      <c r="A3436" t="s">
        <v>40</v>
      </c>
      <c r="B3436" t="s">
        <v>963</v>
      </c>
      <c r="C3436" t="s">
        <v>3369</v>
      </c>
      <c r="D3436" t="s">
        <v>3372</v>
      </c>
      <c r="E3436" t="s">
        <v>40</v>
      </c>
      <c r="F3436" t="s">
        <v>21</v>
      </c>
      <c r="G3436" t="s">
        <v>21</v>
      </c>
      <c r="H3436" t="s">
        <v>22</v>
      </c>
      <c r="I3436" t="s">
        <v>35</v>
      </c>
      <c r="J3436" t="s">
        <v>24</v>
      </c>
      <c r="K3436" t="s">
        <v>25</v>
      </c>
      <c r="L3436" t="s">
        <v>21</v>
      </c>
      <c r="M3436" t="s">
        <v>47</v>
      </c>
      <c r="N3436" t="s">
        <v>21</v>
      </c>
      <c r="O3436" t="s">
        <v>21</v>
      </c>
      <c r="P3436" t="s">
        <v>27</v>
      </c>
      <c r="Q3436" t="s">
        <v>45</v>
      </c>
      <c r="R3436" t="s">
        <v>45</v>
      </c>
      <c r="S3436" t="s">
        <v>21</v>
      </c>
      <c r="T3436" t="s">
        <v>21</v>
      </c>
      <c r="U3436" t="s">
        <v>33</v>
      </c>
      <c r="V3436" s="2" t="s">
        <v>76</v>
      </c>
    </row>
    <row r="3437" spans="1:22" ht="156" x14ac:dyDescent="0.3">
      <c r="A3437" t="s">
        <v>138</v>
      </c>
      <c r="B3437" t="s">
        <v>807</v>
      </c>
      <c r="C3437" t="s">
        <v>3836</v>
      </c>
      <c r="D3437" t="s">
        <v>4763</v>
      </c>
      <c r="E3437" t="s">
        <v>135</v>
      </c>
      <c r="F3437" t="s">
        <v>21</v>
      </c>
      <c r="G3437" t="s">
        <v>21</v>
      </c>
      <c r="H3437" t="s">
        <v>54</v>
      </c>
      <c r="I3437" t="s">
        <v>41</v>
      </c>
      <c r="J3437" t="s">
        <v>24</v>
      </c>
      <c r="K3437" t="s">
        <v>25</v>
      </c>
      <c r="L3437" t="s">
        <v>25</v>
      </c>
      <c r="M3437" t="s">
        <v>38</v>
      </c>
      <c r="N3437" t="s">
        <v>25</v>
      </c>
      <c r="O3437" t="s">
        <v>21</v>
      </c>
      <c r="P3437" s="2" t="s">
        <v>96</v>
      </c>
      <c r="Q3437" t="s">
        <v>45</v>
      </c>
      <c r="R3437" t="s">
        <v>29</v>
      </c>
      <c r="S3437" t="s">
        <v>21</v>
      </c>
      <c r="T3437" t="s">
        <v>21</v>
      </c>
      <c r="U3437" t="s">
        <v>33</v>
      </c>
      <c r="V3437" s="2" t="s">
        <v>31</v>
      </c>
    </row>
    <row r="3438" spans="1:22" ht="156" x14ac:dyDescent="0.3">
      <c r="A3438" t="s">
        <v>102</v>
      </c>
      <c r="B3438" t="s">
        <v>174</v>
      </c>
      <c r="C3438" t="s">
        <v>175</v>
      </c>
      <c r="D3438" t="s">
        <v>3812</v>
      </c>
      <c r="E3438" t="s">
        <v>102</v>
      </c>
      <c r="F3438" t="s">
        <v>21</v>
      </c>
      <c r="G3438" t="s">
        <v>21</v>
      </c>
      <c r="H3438" t="s">
        <v>54</v>
      </c>
      <c r="I3438" t="s">
        <v>35</v>
      </c>
      <c r="J3438" t="s">
        <v>24</v>
      </c>
      <c r="K3438" t="s">
        <v>25</v>
      </c>
      <c r="L3438" t="s">
        <v>25</v>
      </c>
      <c r="M3438" t="s">
        <v>26</v>
      </c>
      <c r="N3438" t="s">
        <v>25</v>
      </c>
      <c r="O3438" t="s">
        <v>21</v>
      </c>
      <c r="P3438" t="s">
        <v>27</v>
      </c>
      <c r="Q3438" t="s">
        <v>28</v>
      </c>
      <c r="R3438" t="s">
        <v>28</v>
      </c>
      <c r="S3438" t="s">
        <v>21</v>
      </c>
      <c r="T3438" t="s">
        <v>25</v>
      </c>
      <c r="U3438" t="s">
        <v>42</v>
      </c>
      <c r="V3438" s="2" t="s">
        <v>31</v>
      </c>
    </row>
    <row r="3439" spans="1:22" x14ac:dyDescent="0.3">
      <c r="A3439" t="s">
        <v>56</v>
      </c>
      <c r="B3439" t="s">
        <v>881</v>
      </c>
      <c r="C3439" t="s">
        <v>1848</v>
      </c>
      <c r="D3439" t="s">
        <v>2072</v>
      </c>
      <c r="E3439" t="s">
        <v>56</v>
      </c>
      <c r="F3439" t="s">
        <v>21</v>
      </c>
      <c r="G3439" t="s">
        <v>21</v>
      </c>
      <c r="H3439" t="s">
        <v>50</v>
      </c>
      <c r="I3439" t="s">
        <v>35</v>
      </c>
      <c r="J3439" t="s">
        <v>47</v>
      </c>
      <c r="K3439" t="s">
        <v>21</v>
      </c>
      <c r="L3439" t="s">
        <v>21</v>
      </c>
      <c r="M3439" t="s">
        <v>47</v>
      </c>
      <c r="N3439" t="s">
        <v>21</v>
      </c>
      <c r="O3439" t="s">
        <v>21</v>
      </c>
      <c r="P3439" t="s">
        <v>27</v>
      </c>
      <c r="Q3439" t="s">
        <v>45</v>
      </c>
      <c r="R3439" t="s">
        <v>29</v>
      </c>
      <c r="S3439" t="s">
        <v>21</v>
      </c>
      <c r="T3439" t="s">
        <v>25</v>
      </c>
      <c r="U3439" t="s">
        <v>33</v>
      </c>
      <c r="V3439" t="s">
        <v>63</v>
      </c>
    </row>
    <row r="3440" spans="1:22" x14ac:dyDescent="0.3">
      <c r="A3440" t="s">
        <v>52</v>
      </c>
      <c r="B3440" t="s">
        <v>963</v>
      </c>
      <c r="C3440" t="s">
        <v>968</v>
      </c>
      <c r="D3440" t="s">
        <v>969</v>
      </c>
      <c r="E3440" t="s">
        <v>52</v>
      </c>
      <c r="F3440" t="s">
        <v>25</v>
      </c>
      <c r="G3440" t="s">
        <v>25</v>
      </c>
    </row>
    <row r="3441" spans="1:22" ht="140.4" x14ac:dyDescent="0.3">
      <c r="A3441" t="s">
        <v>32</v>
      </c>
      <c r="B3441" t="s">
        <v>881</v>
      </c>
      <c r="C3441" t="s">
        <v>1850</v>
      </c>
      <c r="D3441" t="s">
        <v>1854</v>
      </c>
      <c r="E3441" t="s">
        <v>32</v>
      </c>
      <c r="F3441" t="s">
        <v>21</v>
      </c>
      <c r="G3441" t="s">
        <v>21</v>
      </c>
      <c r="H3441" t="s">
        <v>50</v>
      </c>
      <c r="I3441" t="s">
        <v>35</v>
      </c>
      <c r="J3441" t="s">
        <v>24</v>
      </c>
      <c r="K3441" t="s">
        <v>21</v>
      </c>
      <c r="L3441" t="s">
        <v>21</v>
      </c>
      <c r="M3441" t="s">
        <v>47</v>
      </c>
      <c r="N3441" t="s">
        <v>21</v>
      </c>
      <c r="O3441" t="s">
        <v>21</v>
      </c>
      <c r="P3441" t="s">
        <v>72</v>
      </c>
      <c r="Q3441" t="s">
        <v>28</v>
      </c>
      <c r="R3441" t="s">
        <v>29</v>
      </c>
      <c r="S3441" t="s">
        <v>25</v>
      </c>
      <c r="T3441" t="s">
        <v>25</v>
      </c>
      <c r="U3441" t="s">
        <v>75</v>
      </c>
      <c r="V3441" s="2" t="s">
        <v>34</v>
      </c>
    </row>
    <row r="3442" spans="1:22" ht="140.4" x14ac:dyDescent="0.3">
      <c r="A3442" t="s">
        <v>138</v>
      </c>
      <c r="B3442" t="s">
        <v>519</v>
      </c>
      <c r="C3442" t="s">
        <v>520</v>
      </c>
      <c r="D3442" t="s">
        <v>4773</v>
      </c>
      <c r="E3442" t="s">
        <v>138</v>
      </c>
      <c r="F3442" t="s">
        <v>21</v>
      </c>
      <c r="G3442" t="s">
        <v>21</v>
      </c>
      <c r="H3442" t="s">
        <v>50</v>
      </c>
      <c r="I3442" t="s">
        <v>23</v>
      </c>
      <c r="J3442" t="s">
        <v>47</v>
      </c>
      <c r="K3442" t="s">
        <v>25</v>
      </c>
      <c r="L3442" t="s">
        <v>25</v>
      </c>
      <c r="M3442" t="s">
        <v>38</v>
      </c>
      <c r="N3442" t="s">
        <v>25</v>
      </c>
      <c r="O3442" t="s">
        <v>21</v>
      </c>
      <c r="P3442" t="s">
        <v>27</v>
      </c>
      <c r="Q3442" t="s">
        <v>45</v>
      </c>
      <c r="R3442" t="s">
        <v>29</v>
      </c>
      <c r="S3442" t="s">
        <v>21</v>
      </c>
      <c r="T3442" t="s">
        <v>21</v>
      </c>
      <c r="U3442" t="s">
        <v>30</v>
      </c>
      <c r="V3442" s="2" t="s">
        <v>34</v>
      </c>
    </row>
    <row r="3443" spans="1:22" ht="62.4" x14ac:dyDescent="0.3">
      <c r="A3443" t="s">
        <v>71</v>
      </c>
      <c r="B3443" t="s">
        <v>890</v>
      </c>
      <c r="C3443" t="s">
        <v>1169</v>
      </c>
      <c r="D3443" t="s">
        <v>2864</v>
      </c>
      <c r="E3443" t="s">
        <v>71</v>
      </c>
      <c r="F3443" t="s">
        <v>21</v>
      </c>
      <c r="G3443" t="s">
        <v>21</v>
      </c>
      <c r="H3443" t="s">
        <v>22</v>
      </c>
      <c r="I3443" t="s">
        <v>23</v>
      </c>
      <c r="J3443" t="s">
        <v>24</v>
      </c>
      <c r="K3443" t="s">
        <v>25</v>
      </c>
      <c r="L3443" t="s">
        <v>25</v>
      </c>
      <c r="M3443" t="s">
        <v>38</v>
      </c>
      <c r="N3443" t="s">
        <v>25</v>
      </c>
      <c r="O3443" t="s">
        <v>21</v>
      </c>
      <c r="P3443" t="s">
        <v>60</v>
      </c>
      <c r="Q3443" t="s">
        <v>45</v>
      </c>
      <c r="R3443" t="s">
        <v>29</v>
      </c>
      <c r="S3443" t="s">
        <v>25</v>
      </c>
      <c r="T3443" t="s">
        <v>25</v>
      </c>
      <c r="U3443" t="s">
        <v>75</v>
      </c>
      <c r="V3443" s="2" t="s">
        <v>48</v>
      </c>
    </row>
    <row r="3444" spans="1:22" ht="156" x14ac:dyDescent="0.3">
      <c r="A3444" t="s">
        <v>56</v>
      </c>
      <c r="B3444" t="s">
        <v>174</v>
      </c>
      <c r="C3444" t="s">
        <v>2097</v>
      </c>
      <c r="D3444" t="s">
        <v>2248</v>
      </c>
      <c r="E3444" t="s">
        <v>56</v>
      </c>
      <c r="F3444" t="s">
        <v>21</v>
      </c>
      <c r="G3444" t="s">
        <v>21</v>
      </c>
      <c r="H3444" t="s">
        <v>54</v>
      </c>
      <c r="I3444" t="s">
        <v>23</v>
      </c>
      <c r="J3444" t="s">
        <v>24</v>
      </c>
      <c r="K3444" t="s">
        <v>25</v>
      </c>
      <c r="L3444" t="s">
        <v>25</v>
      </c>
      <c r="M3444" t="s">
        <v>26</v>
      </c>
      <c r="N3444" t="s">
        <v>25</v>
      </c>
      <c r="O3444" t="s">
        <v>25</v>
      </c>
      <c r="P3444" t="s">
        <v>60</v>
      </c>
      <c r="Q3444" t="s">
        <v>29</v>
      </c>
      <c r="R3444" t="s">
        <v>29</v>
      </c>
      <c r="S3444" t="s">
        <v>21</v>
      </c>
      <c r="T3444" t="s">
        <v>21</v>
      </c>
      <c r="U3444" t="s">
        <v>75</v>
      </c>
      <c r="V3444" s="2" t="s">
        <v>31</v>
      </c>
    </row>
    <row r="3445" spans="1:22" ht="140.4" x14ac:dyDescent="0.3">
      <c r="A3445" t="s">
        <v>36</v>
      </c>
      <c r="B3445" t="s">
        <v>284</v>
      </c>
      <c r="C3445" t="s">
        <v>2615</v>
      </c>
      <c r="D3445" t="s">
        <v>2626</v>
      </c>
      <c r="E3445" t="s">
        <v>36</v>
      </c>
      <c r="F3445" t="s">
        <v>21</v>
      </c>
      <c r="G3445" t="s">
        <v>21</v>
      </c>
      <c r="H3445" t="s">
        <v>22</v>
      </c>
      <c r="I3445" t="s">
        <v>35</v>
      </c>
      <c r="J3445" t="s">
        <v>24</v>
      </c>
      <c r="K3445" t="s">
        <v>25</v>
      </c>
      <c r="L3445" t="s">
        <v>25</v>
      </c>
      <c r="M3445" t="s">
        <v>28</v>
      </c>
      <c r="N3445" t="s">
        <v>25</v>
      </c>
      <c r="O3445" t="s">
        <v>25</v>
      </c>
      <c r="P3445" t="s">
        <v>27</v>
      </c>
      <c r="Q3445" t="s">
        <v>28</v>
      </c>
      <c r="R3445" t="s">
        <v>29</v>
      </c>
      <c r="S3445" t="s">
        <v>21</v>
      </c>
      <c r="T3445" t="s">
        <v>21</v>
      </c>
      <c r="U3445" t="s">
        <v>30</v>
      </c>
      <c r="V3445" s="2" t="s">
        <v>34</v>
      </c>
    </row>
    <row r="3446" spans="1:22" ht="156" x14ac:dyDescent="0.3">
      <c r="A3446" t="s">
        <v>59</v>
      </c>
      <c r="B3446" t="s">
        <v>311</v>
      </c>
      <c r="C3446" t="s">
        <v>312</v>
      </c>
      <c r="D3446" t="s">
        <v>3527</v>
      </c>
      <c r="E3446" t="s">
        <v>44</v>
      </c>
      <c r="F3446" t="s">
        <v>21</v>
      </c>
      <c r="G3446" t="s">
        <v>21</v>
      </c>
      <c r="H3446" t="s">
        <v>50</v>
      </c>
      <c r="I3446" t="s">
        <v>23</v>
      </c>
      <c r="J3446" t="s">
        <v>24</v>
      </c>
      <c r="K3446" t="s">
        <v>25</v>
      </c>
      <c r="L3446" t="s">
        <v>25</v>
      </c>
      <c r="M3446" t="s">
        <v>26</v>
      </c>
      <c r="N3446" t="s">
        <v>25</v>
      </c>
      <c r="O3446" t="s">
        <v>21</v>
      </c>
      <c r="P3446" t="s">
        <v>27</v>
      </c>
      <c r="Q3446" t="s">
        <v>29</v>
      </c>
      <c r="R3446" t="s">
        <v>29</v>
      </c>
      <c r="S3446" t="s">
        <v>21</v>
      </c>
      <c r="T3446" t="s">
        <v>21</v>
      </c>
      <c r="U3446" t="s">
        <v>33</v>
      </c>
      <c r="V3446" s="2" t="s">
        <v>31</v>
      </c>
    </row>
    <row r="3447" spans="1:22" ht="109.2" x14ac:dyDescent="0.3">
      <c r="A3447" t="s">
        <v>61</v>
      </c>
      <c r="B3447" t="s">
        <v>847</v>
      </c>
      <c r="C3447" t="s">
        <v>1263</v>
      </c>
      <c r="D3447" t="s">
        <v>1264</v>
      </c>
      <c r="E3447" t="s">
        <v>61</v>
      </c>
      <c r="F3447" t="s">
        <v>21</v>
      </c>
      <c r="G3447" t="s">
        <v>21</v>
      </c>
      <c r="H3447" t="s">
        <v>50</v>
      </c>
      <c r="I3447" t="s">
        <v>35</v>
      </c>
      <c r="J3447" t="s">
        <v>24</v>
      </c>
      <c r="K3447" t="s">
        <v>25</v>
      </c>
      <c r="L3447" t="s">
        <v>21</v>
      </c>
      <c r="M3447" t="s">
        <v>47</v>
      </c>
      <c r="N3447" t="s">
        <v>21</v>
      </c>
      <c r="O3447" t="s">
        <v>21</v>
      </c>
      <c r="P3447" t="s">
        <v>27</v>
      </c>
      <c r="Q3447" t="s">
        <v>45</v>
      </c>
      <c r="R3447" t="s">
        <v>28</v>
      </c>
      <c r="S3447" t="s">
        <v>21</v>
      </c>
      <c r="T3447" t="s">
        <v>21</v>
      </c>
      <c r="U3447" t="s">
        <v>33</v>
      </c>
      <c r="V3447" s="2" t="s">
        <v>46</v>
      </c>
    </row>
    <row r="3448" spans="1:22" ht="78" x14ac:dyDescent="0.3">
      <c r="A3448" t="s">
        <v>52</v>
      </c>
      <c r="B3448" t="s">
        <v>847</v>
      </c>
      <c r="C3448" t="s">
        <v>898</v>
      </c>
      <c r="D3448" t="s">
        <v>926</v>
      </c>
      <c r="E3448" t="s">
        <v>52</v>
      </c>
      <c r="F3448" t="s">
        <v>21</v>
      </c>
      <c r="G3448" t="s">
        <v>21</v>
      </c>
      <c r="H3448" t="s">
        <v>22</v>
      </c>
      <c r="I3448" t="s">
        <v>35</v>
      </c>
      <c r="J3448" t="s">
        <v>24</v>
      </c>
      <c r="K3448" t="s">
        <v>21</v>
      </c>
      <c r="L3448" t="s">
        <v>25</v>
      </c>
      <c r="M3448" t="s">
        <v>38</v>
      </c>
      <c r="N3448" t="s">
        <v>21</v>
      </c>
      <c r="O3448" t="s">
        <v>21</v>
      </c>
      <c r="P3448" t="s">
        <v>27</v>
      </c>
      <c r="Q3448" t="s">
        <v>45</v>
      </c>
      <c r="R3448" t="s">
        <v>28</v>
      </c>
      <c r="S3448" t="s">
        <v>21</v>
      </c>
      <c r="T3448" t="s">
        <v>21</v>
      </c>
      <c r="U3448" t="s">
        <v>30</v>
      </c>
      <c r="V3448" s="2" t="s">
        <v>76</v>
      </c>
    </row>
    <row r="3449" spans="1:22" ht="109.2" x14ac:dyDescent="0.3">
      <c r="A3449" t="s">
        <v>136</v>
      </c>
      <c r="B3449" t="s">
        <v>2938</v>
      </c>
      <c r="C3449" t="s">
        <v>4353</v>
      </c>
      <c r="D3449" t="s">
        <v>4839</v>
      </c>
      <c r="E3449" t="s">
        <v>135</v>
      </c>
      <c r="F3449" t="s">
        <v>21</v>
      </c>
      <c r="G3449" t="s">
        <v>21</v>
      </c>
      <c r="H3449" t="s">
        <v>22</v>
      </c>
      <c r="I3449" t="s">
        <v>41</v>
      </c>
      <c r="J3449" t="s">
        <v>24</v>
      </c>
      <c r="K3449" t="s">
        <v>25</v>
      </c>
      <c r="L3449" t="s">
        <v>25</v>
      </c>
      <c r="M3449" t="s">
        <v>28</v>
      </c>
      <c r="N3449" t="s">
        <v>21</v>
      </c>
      <c r="O3449" t="s">
        <v>21</v>
      </c>
      <c r="P3449" t="s">
        <v>72</v>
      </c>
      <c r="Q3449" t="s">
        <v>45</v>
      </c>
      <c r="R3449" t="s">
        <v>47</v>
      </c>
      <c r="S3449" t="s">
        <v>21</v>
      </c>
      <c r="T3449" t="s">
        <v>21</v>
      </c>
      <c r="U3449" t="s">
        <v>42</v>
      </c>
      <c r="V3449" s="2" t="s">
        <v>66</v>
      </c>
    </row>
    <row r="3450" spans="1:22" ht="140.4" x14ac:dyDescent="0.3">
      <c r="A3450" t="s">
        <v>74</v>
      </c>
      <c r="B3450" t="s">
        <v>174</v>
      </c>
      <c r="C3450" t="s">
        <v>1064</v>
      </c>
      <c r="D3450" t="s">
        <v>4142</v>
      </c>
      <c r="E3450" t="s">
        <v>74</v>
      </c>
      <c r="F3450" t="s">
        <v>21</v>
      </c>
      <c r="G3450" t="s">
        <v>21</v>
      </c>
      <c r="H3450" t="s">
        <v>22</v>
      </c>
      <c r="I3450" t="s">
        <v>35</v>
      </c>
      <c r="J3450" t="s">
        <v>24</v>
      </c>
      <c r="K3450" t="s">
        <v>25</v>
      </c>
      <c r="L3450" t="s">
        <v>25</v>
      </c>
      <c r="M3450" t="s">
        <v>26</v>
      </c>
      <c r="N3450" t="s">
        <v>25</v>
      </c>
      <c r="O3450" t="s">
        <v>21</v>
      </c>
      <c r="P3450" t="s">
        <v>27</v>
      </c>
      <c r="Q3450" t="s">
        <v>29</v>
      </c>
      <c r="R3450" t="s">
        <v>29</v>
      </c>
      <c r="S3450" t="s">
        <v>25</v>
      </c>
      <c r="T3450" t="s">
        <v>21</v>
      </c>
      <c r="U3450" t="s">
        <v>30</v>
      </c>
      <c r="V3450" s="2" t="s">
        <v>34</v>
      </c>
    </row>
    <row r="3451" spans="1:22" ht="156" x14ac:dyDescent="0.3">
      <c r="A3451" t="s">
        <v>61</v>
      </c>
      <c r="B3451" t="s">
        <v>1056</v>
      </c>
      <c r="C3451" t="s">
        <v>1124</v>
      </c>
      <c r="D3451" t="s">
        <v>1138</v>
      </c>
      <c r="E3451" t="s">
        <v>61</v>
      </c>
      <c r="F3451" t="s">
        <v>21</v>
      </c>
      <c r="G3451" t="s">
        <v>21</v>
      </c>
      <c r="H3451" t="s">
        <v>22</v>
      </c>
      <c r="I3451" t="s">
        <v>23</v>
      </c>
      <c r="J3451" t="s">
        <v>24</v>
      </c>
      <c r="K3451" t="s">
        <v>25</v>
      </c>
      <c r="L3451" t="s">
        <v>25</v>
      </c>
      <c r="M3451" t="s">
        <v>38</v>
      </c>
      <c r="N3451" t="s">
        <v>25</v>
      </c>
      <c r="O3451" t="s">
        <v>21</v>
      </c>
      <c r="P3451" t="s">
        <v>27</v>
      </c>
      <c r="Q3451" t="s">
        <v>45</v>
      </c>
      <c r="R3451" t="s">
        <v>28</v>
      </c>
      <c r="S3451" t="s">
        <v>21</v>
      </c>
      <c r="T3451" t="s">
        <v>21</v>
      </c>
      <c r="U3451" t="s">
        <v>33</v>
      </c>
      <c r="V3451" s="2" t="s">
        <v>31</v>
      </c>
    </row>
    <row r="3452" spans="1:22" x14ac:dyDescent="0.3">
      <c r="A3452" t="s">
        <v>74</v>
      </c>
      <c r="B3452" t="s">
        <v>1056</v>
      </c>
      <c r="C3452" t="s">
        <v>1059</v>
      </c>
      <c r="D3452" t="s">
        <v>4007</v>
      </c>
      <c r="E3452" t="s">
        <v>74</v>
      </c>
      <c r="F3452" t="s">
        <v>25</v>
      </c>
      <c r="G3452" t="s">
        <v>25</v>
      </c>
    </row>
    <row r="3453" spans="1:22" ht="109.2" x14ac:dyDescent="0.3">
      <c r="A3453" t="s">
        <v>52</v>
      </c>
      <c r="B3453" t="s">
        <v>932</v>
      </c>
      <c r="C3453" t="s">
        <v>949</v>
      </c>
      <c r="D3453" t="s">
        <v>954</v>
      </c>
      <c r="E3453" t="s">
        <v>52</v>
      </c>
      <c r="F3453" t="s">
        <v>21</v>
      </c>
      <c r="G3453" t="s">
        <v>21</v>
      </c>
      <c r="H3453" t="s">
        <v>22</v>
      </c>
      <c r="I3453" t="s">
        <v>35</v>
      </c>
      <c r="J3453" t="s">
        <v>47</v>
      </c>
      <c r="K3453" t="s">
        <v>21</v>
      </c>
      <c r="L3453" t="s">
        <v>25</v>
      </c>
      <c r="M3453" t="s">
        <v>28</v>
      </c>
      <c r="N3453" t="s">
        <v>21</v>
      </c>
      <c r="O3453" t="s">
        <v>21</v>
      </c>
      <c r="P3453" t="s">
        <v>27</v>
      </c>
      <c r="Q3453" t="s">
        <v>45</v>
      </c>
      <c r="R3453" t="s">
        <v>29</v>
      </c>
      <c r="S3453" t="s">
        <v>21</v>
      </c>
      <c r="T3453" t="s">
        <v>21</v>
      </c>
      <c r="U3453" t="s">
        <v>42</v>
      </c>
      <c r="V3453" s="2" t="s">
        <v>46</v>
      </c>
    </row>
    <row r="3454" spans="1:22" ht="140.4" x14ac:dyDescent="0.3">
      <c r="A3454" t="s">
        <v>73</v>
      </c>
      <c r="B3454" t="s">
        <v>162</v>
      </c>
      <c r="C3454" t="s">
        <v>274</v>
      </c>
      <c r="D3454" t="s">
        <v>290</v>
      </c>
      <c r="E3454" t="s">
        <v>20</v>
      </c>
      <c r="F3454" t="s">
        <v>21</v>
      </c>
      <c r="G3454" t="s">
        <v>21</v>
      </c>
      <c r="H3454" t="s">
        <v>22</v>
      </c>
      <c r="I3454" t="s">
        <v>23</v>
      </c>
      <c r="J3454" t="s">
        <v>24</v>
      </c>
      <c r="K3454" t="s">
        <v>25</v>
      </c>
      <c r="L3454" t="s">
        <v>25</v>
      </c>
      <c r="M3454" t="s">
        <v>28</v>
      </c>
      <c r="N3454" t="s">
        <v>25</v>
      </c>
      <c r="O3454" t="s">
        <v>21</v>
      </c>
      <c r="P3454" t="s">
        <v>27</v>
      </c>
      <c r="Q3454" t="s">
        <v>45</v>
      </c>
      <c r="R3454" t="s">
        <v>29</v>
      </c>
      <c r="S3454" t="s">
        <v>21</v>
      </c>
      <c r="T3454" t="s">
        <v>21</v>
      </c>
      <c r="U3454" t="s">
        <v>33</v>
      </c>
      <c r="V3454" s="2" t="s">
        <v>34</v>
      </c>
    </row>
    <row r="3455" spans="1:22" ht="109.2" x14ac:dyDescent="0.3">
      <c r="A3455" t="s">
        <v>43</v>
      </c>
      <c r="B3455" t="s">
        <v>1733</v>
      </c>
      <c r="C3455" t="s">
        <v>1859</v>
      </c>
      <c r="D3455" t="s">
        <v>3872</v>
      </c>
      <c r="E3455" t="s">
        <v>43</v>
      </c>
      <c r="F3455" t="s">
        <v>21</v>
      </c>
      <c r="G3455" t="s">
        <v>21</v>
      </c>
      <c r="H3455" t="s">
        <v>22</v>
      </c>
      <c r="I3455" t="s">
        <v>35</v>
      </c>
      <c r="J3455" t="s">
        <v>24</v>
      </c>
      <c r="K3455" t="s">
        <v>25</v>
      </c>
      <c r="L3455" t="s">
        <v>25</v>
      </c>
      <c r="M3455" t="s">
        <v>26</v>
      </c>
      <c r="N3455" t="s">
        <v>25</v>
      </c>
      <c r="O3455" t="s">
        <v>21</v>
      </c>
      <c r="P3455" t="s">
        <v>27</v>
      </c>
      <c r="Q3455" t="s">
        <v>45</v>
      </c>
      <c r="R3455" t="s">
        <v>29</v>
      </c>
      <c r="S3455" t="s">
        <v>21</v>
      </c>
      <c r="T3455" t="s">
        <v>21</v>
      </c>
      <c r="U3455" t="s">
        <v>30</v>
      </c>
      <c r="V3455" s="2" t="s">
        <v>66</v>
      </c>
    </row>
    <row r="3456" spans="1:22" ht="140.4" x14ac:dyDescent="0.3">
      <c r="A3456" t="s">
        <v>83</v>
      </c>
      <c r="B3456" t="s">
        <v>3634</v>
      </c>
      <c r="C3456" t="s">
        <v>5011</v>
      </c>
      <c r="D3456" t="s">
        <v>5012</v>
      </c>
      <c r="E3456" t="s">
        <v>83</v>
      </c>
      <c r="F3456" t="s">
        <v>21</v>
      </c>
      <c r="G3456" t="s">
        <v>21</v>
      </c>
      <c r="H3456" t="s">
        <v>22</v>
      </c>
      <c r="I3456" t="s">
        <v>23</v>
      </c>
      <c r="J3456" t="s">
        <v>24</v>
      </c>
      <c r="K3456" t="s">
        <v>25</v>
      </c>
      <c r="L3456" t="s">
        <v>25</v>
      </c>
      <c r="M3456" t="s">
        <v>26</v>
      </c>
      <c r="N3456" t="s">
        <v>25</v>
      </c>
      <c r="O3456" t="s">
        <v>21</v>
      </c>
      <c r="P3456" t="s">
        <v>27</v>
      </c>
      <c r="Q3456" t="s">
        <v>28</v>
      </c>
      <c r="R3456" t="s">
        <v>29</v>
      </c>
      <c r="S3456" t="s">
        <v>21</v>
      </c>
      <c r="T3456" t="s">
        <v>21</v>
      </c>
      <c r="U3456" t="s">
        <v>33</v>
      </c>
      <c r="V3456" s="2" t="s">
        <v>34</v>
      </c>
    </row>
    <row r="3457" spans="1:22" ht="140.4" x14ac:dyDescent="0.3">
      <c r="A3457" t="s">
        <v>70</v>
      </c>
      <c r="B3457" t="s">
        <v>174</v>
      </c>
      <c r="C3457" t="s">
        <v>3953</v>
      </c>
      <c r="D3457" t="s">
        <v>4280</v>
      </c>
      <c r="E3457" t="s">
        <v>70</v>
      </c>
      <c r="F3457" t="s">
        <v>21</v>
      </c>
      <c r="G3457" t="s">
        <v>21</v>
      </c>
      <c r="H3457" t="s">
        <v>22</v>
      </c>
      <c r="I3457" t="s">
        <v>35</v>
      </c>
      <c r="J3457" t="s">
        <v>24</v>
      </c>
      <c r="K3457" t="s">
        <v>25</v>
      </c>
      <c r="L3457" t="s">
        <v>25</v>
      </c>
      <c r="M3457" t="s">
        <v>26</v>
      </c>
      <c r="N3457" t="s">
        <v>25</v>
      </c>
      <c r="O3457" t="s">
        <v>21</v>
      </c>
      <c r="P3457" t="s">
        <v>27</v>
      </c>
      <c r="Q3457" t="s">
        <v>45</v>
      </c>
      <c r="R3457" t="s">
        <v>29</v>
      </c>
      <c r="S3457" t="s">
        <v>21</v>
      </c>
      <c r="T3457" t="s">
        <v>21</v>
      </c>
      <c r="U3457" t="s">
        <v>42</v>
      </c>
      <c r="V3457" s="2" t="s">
        <v>34</v>
      </c>
    </row>
    <row r="3458" spans="1:22" x14ac:dyDescent="0.3">
      <c r="A3458" t="s">
        <v>36</v>
      </c>
      <c r="B3458" t="s">
        <v>284</v>
      </c>
      <c r="C3458" t="s">
        <v>285</v>
      </c>
      <c r="D3458" t="s">
        <v>2725</v>
      </c>
      <c r="E3458" t="s">
        <v>71</v>
      </c>
      <c r="F3458" t="s">
        <v>25</v>
      </c>
      <c r="G3458" t="s">
        <v>25</v>
      </c>
    </row>
    <row r="3459" spans="1:22" ht="109.2" x14ac:dyDescent="0.3">
      <c r="A3459" t="s">
        <v>40</v>
      </c>
      <c r="B3459" t="s">
        <v>963</v>
      </c>
      <c r="C3459" t="s">
        <v>3369</v>
      </c>
      <c r="D3459" t="s">
        <v>3370</v>
      </c>
      <c r="E3459" t="s">
        <v>40</v>
      </c>
      <c r="F3459" t="s">
        <v>21</v>
      </c>
      <c r="G3459" t="s">
        <v>21</v>
      </c>
      <c r="H3459" t="s">
        <v>22</v>
      </c>
      <c r="I3459" t="s">
        <v>35</v>
      </c>
      <c r="J3459" t="s">
        <v>24</v>
      </c>
      <c r="K3459" t="s">
        <v>25</v>
      </c>
      <c r="L3459" t="s">
        <v>21</v>
      </c>
      <c r="M3459" t="s">
        <v>28</v>
      </c>
      <c r="N3459" t="s">
        <v>21</v>
      </c>
      <c r="O3459" t="s">
        <v>21</v>
      </c>
      <c r="P3459" s="2" t="s">
        <v>131</v>
      </c>
      <c r="Q3459" t="s">
        <v>45</v>
      </c>
      <c r="R3459" t="s">
        <v>47</v>
      </c>
      <c r="S3459" t="s">
        <v>21</v>
      </c>
      <c r="T3459" t="s">
        <v>21</v>
      </c>
      <c r="U3459" t="s">
        <v>33</v>
      </c>
      <c r="V3459" s="2" t="s">
        <v>91</v>
      </c>
    </row>
    <row r="3460" spans="1:22" x14ac:dyDescent="0.3">
      <c r="A3460" t="s">
        <v>32</v>
      </c>
      <c r="B3460" t="s">
        <v>1733</v>
      </c>
      <c r="C3460" t="s">
        <v>1958</v>
      </c>
      <c r="D3460" t="s">
        <v>1993</v>
      </c>
      <c r="E3460" t="s">
        <v>32</v>
      </c>
      <c r="F3460" t="s">
        <v>21</v>
      </c>
      <c r="G3460" t="s">
        <v>21</v>
      </c>
      <c r="H3460" t="s">
        <v>22</v>
      </c>
      <c r="I3460" t="s">
        <v>35</v>
      </c>
      <c r="J3460" t="s">
        <v>24</v>
      </c>
      <c r="K3460" t="s">
        <v>21</v>
      </c>
      <c r="L3460" t="s">
        <v>21</v>
      </c>
      <c r="M3460" t="s">
        <v>47</v>
      </c>
      <c r="N3460" t="s">
        <v>21</v>
      </c>
      <c r="O3460" t="s">
        <v>21</v>
      </c>
      <c r="P3460" t="s">
        <v>60</v>
      </c>
      <c r="Q3460" t="s">
        <v>45</v>
      </c>
      <c r="R3460" t="s">
        <v>47</v>
      </c>
      <c r="S3460" t="s">
        <v>21</v>
      </c>
      <c r="T3460" t="s">
        <v>21</v>
      </c>
      <c r="U3460" t="s">
        <v>42</v>
      </c>
      <c r="V3460" t="s">
        <v>63</v>
      </c>
    </row>
    <row r="3461" spans="1:22" x14ac:dyDescent="0.3">
      <c r="A3461" t="s">
        <v>61</v>
      </c>
      <c r="B3461" t="s">
        <v>1190</v>
      </c>
      <c r="C3461" t="s">
        <v>1191</v>
      </c>
      <c r="D3461" t="s">
        <v>1226</v>
      </c>
      <c r="E3461" t="s">
        <v>61</v>
      </c>
      <c r="F3461" t="s">
        <v>25</v>
      </c>
      <c r="G3461" t="s">
        <v>25</v>
      </c>
    </row>
    <row r="3462" spans="1:22" ht="140.4" x14ac:dyDescent="0.3">
      <c r="A3462" t="s">
        <v>36</v>
      </c>
      <c r="B3462" t="s">
        <v>174</v>
      </c>
      <c r="C3462" t="s">
        <v>2097</v>
      </c>
      <c r="D3462" t="s">
        <v>2709</v>
      </c>
      <c r="E3462" t="s">
        <v>36</v>
      </c>
      <c r="F3462" t="s">
        <v>21</v>
      </c>
      <c r="G3462" t="s">
        <v>21</v>
      </c>
      <c r="H3462" t="s">
        <v>22</v>
      </c>
      <c r="I3462" t="s">
        <v>23</v>
      </c>
      <c r="J3462" t="s">
        <v>24</v>
      </c>
      <c r="K3462" t="s">
        <v>25</v>
      </c>
      <c r="L3462" t="s">
        <v>25</v>
      </c>
      <c r="M3462" t="s">
        <v>38</v>
      </c>
      <c r="N3462" t="s">
        <v>25</v>
      </c>
      <c r="O3462" t="s">
        <v>21</v>
      </c>
      <c r="P3462" t="s">
        <v>72</v>
      </c>
      <c r="Q3462" t="s">
        <v>29</v>
      </c>
      <c r="R3462" t="s">
        <v>29</v>
      </c>
      <c r="S3462" t="s">
        <v>21</v>
      </c>
      <c r="T3462" t="s">
        <v>21</v>
      </c>
      <c r="U3462" t="s">
        <v>42</v>
      </c>
      <c r="V3462" s="2" t="s">
        <v>34</v>
      </c>
    </row>
    <row r="3463" spans="1:22" ht="140.4" x14ac:dyDescent="0.3">
      <c r="A3463" t="s">
        <v>59</v>
      </c>
      <c r="B3463" t="s">
        <v>807</v>
      </c>
      <c r="C3463" t="s">
        <v>808</v>
      </c>
      <c r="D3463" t="s">
        <v>3577</v>
      </c>
      <c r="E3463" t="s">
        <v>59</v>
      </c>
      <c r="F3463" t="s">
        <v>21</v>
      </c>
      <c r="G3463" t="s">
        <v>21</v>
      </c>
      <c r="H3463" t="s">
        <v>54</v>
      </c>
      <c r="I3463" t="s">
        <v>23</v>
      </c>
      <c r="J3463" t="s">
        <v>24</v>
      </c>
      <c r="K3463" t="s">
        <v>25</v>
      </c>
      <c r="L3463" t="s">
        <v>25</v>
      </c>
      <c r="M3463" t="s">
        <v>38</v>
      </c>
      <c r="N3463" t="s">
        <v>25</v>
      </c>
      <c r="O3463" t="s">
        <v>21</v>
      </c>
      <c r="P3463" t="s">
        <v>27</v>
      </c>
      <c r="Q3463" t="s">
        <v>28</v>
      </c>
      <c r="R3463" t="s">
        <v>29</v>
      </c>
      <c r="S3463" t="s">
        <v>21</v>
      </c>
      <c r="T3463" t="s">
        <v>21</v>
      </c>
      <c r="U3463" t="s">
        <v>33</v>
      </c>
      <c r="V3463" s="2" t="s">
        <v>34</v>
      </c>
    </row>
    <row r="3464" spans="1:22" x14ac:dyDescent="0.3">
      <c r="A3464" t="s">
        <v>79</v>
      </c>
      <c r="B3464" t="s">
        <v>478</v>
      </c>
      <c r="C3464" t="s">
        <v>562</v>
      </c>
      <c r="D3464" t="s">
        <v>571</v>
      </c>
      <c r="E3464" t="s">
        <v>79</v>
      </c>
      <c r="F3464" t="s">
        <v>21</v>
      </c>
      <c r="G3464" t="s">
        <v>25</v>
      </c>
    </row>
    <row r="3465" spans="1:22" ht="140.4" x14ac:dyDescent="0.3">
      <c r="A3465" t="s">
        <v>49</v>
      </c>
      <c r="B3465" t="s">
        <v>174</v>
      </c>
      <c r="C3465" t="s">
        <v>223</v>
      </c>
      <c r="D3465" t="s">
        <v>1421</v>
      </c>
      <c r="E3465" t="s">
        <v>49</v>
      </c>
      <c r="F3465" t="s">
        <v>21</v>
      </c>
      <c r="G3465" t="s">
        <v>21</v>
      </c>
      <c r="H3465" t="s">
        <v>50</v>
      </c>
      <c r="I3465" t="s">
        <v>23</v>
      </c>
      <c r="J3465" t="s">
        <v>24</v>
      </c>
      <c r="K3465" t="s">
        <v>25</v>
      </c>
      <c r="L3465" t="s">
        <v>25</v>
      </c>
      <c r="M3465" t="s">
        <v>26</v>
      </c>
      <c r="N3465" t="s">
        <v>25</v>
      </c>
      <c r="O3465" t="s">
        <v>21</v>
      </c>
      <c r="P3465" t="s">
        <v>72</v>
      </c>
      <c r="Q3465" t="s">
        <v>28</v>
      </c>
      <c r="R3465" t="s">
        <v>29</v>
      </c>
      <c r="S3465" t="s">
        <v>21</v>
      </c>
      <c r="T3465" t="s">
        <v>21</v>
      </c>
      <c r="U3465" t="s">
        <v>30</v>
      </c>
      <c r="V3465" s="2" t="s">
        <v>34</v>
      </c>
    </row>
    <row r="3466" spans="1:22" ht="140.4" x14ac:dyDescent="0.3">
      <c r="A3466" t="s">
        <v>56</v>
      </c>
      <c r="B3466" t="s">
        <v>174</v>
      </c>
      <c r="C3466" t="s">
        <v>2152</v>
      </c>
      <c r="D3466" t="s">
        <v>2264</v>
      </c>
      <c r="E3466" t="s">
        <v>56</v>
      </c>
      <c r="F3466" t="s">
        <v>21</v>
      </c>
      <c r="G3466" t="s">
        <v>21</v>
      </c>
      <c r="H3466" t="s">
        <v>54</v>
      </c>
      <c r="I3466" t="s">
        <v>23</v>
      </c>
      <c r="J3466" t="s">
        <v>24</v>
      </c>
      <c r="K3466" t="s">
        <v>25</v>
      </c>
      <c r="L3466" t="s">
        <v>25</v>
      </c>
      <c r="M3466" t="s">
        <v>26</v>
      </c>
      <c r="N3466" t="s">
        <v>25</v>
      </c>
      <c r="O3466" t="s">
        <v>21</v>
      </c>
      <c r="P3466" t="s">
        <v>27</v>
      </c>
      <c r="Q3466" t="s">
        <v>28</v>
      </c>
      <c r="R3466" t="s">
        <v>29</v>
      </c>
      <c r="S3466" t="s">
        <v>21</v>
      </c>
      <c r="T3466" t="s">
        <v>21</v>
      </c>
      <c r="U3466" t="s">
        <v>33</v>
      </c>
      <c r="V3466" s="2" t="s">
        <v>34</v>
      </c>
    </row>
    <row r="3467" spans="1:22" ht="93.6" x14ac:dyDescent="0.3">
      <c r="A3467" t="s">
        <v>19</v>
      </c>
      <c r="B3467" t="s">
        <v>174</v>
      </c>
      <c r="C3467" t="s">
        <v>177</v>
      </c>
      <c r="D3467" t="s">
        <v>198</v>
      </c>
      <c r="E3467" t="s">
        <v>19</v>
      </c>
      <c r="F3467" t="s">
        <v>21</v>
      </c>
      <c r="G3467" t="s">
        <v>21</v>
      </c>
      <c r="H3467" t="s">
        <v>22</v>
      </c>
      <c r="I3467" t="s">
        <v>35</v>
      </c>
      <c r="J3467" t="s">
        <v>47</v>
      </c>
      <c r="K3467" t="s">
        <v>21</v>
      </c>
      <c r="L3467" t="s">
        <v>21</v>
      </c>
      <c r="M3467" t="s">
        <v>47</v>
      </c>
      <c r="N3467" t="s">
        <v>21</v>
      </c>
      <c r="O3467" t="s">
        <v>21</v>
      </c>
      <c r="P3467" t="s">
        <v>27</v>
      </c>
      <c r="Q3467" t="s">
        <v>45</v>
      </c>
      <c r="R3467" t="s">
        <v>28</v>
      </c>
      <c r="S3467" t="s">
        <v>21</v>
      </c>
      <c r="T3467" t="s">
        <v>21</v>
      </c>
      <c r="U3467" t="s">
        <v>42</v>
      </c>
      <c r="V3467" s="2" t="s">
        <v>51</v>
      </c>
    </row>
    <row r="3468" spans="1:22" ht="140.4" x14ac:dyDescent="0.3">
      <c r="A3468" t="s">
        <v>73</v>
      </c>
      <c r="B3468" t="s">
        <v>162</v>
      </c>
      <c r="C3468" t="s">
        <v>323</v>
      </c>
      <c r="D3468" t="s">
        <v>324</v>
      </c>
      <c r="E3468" t="s">
        <v>55</v>
      </c>
      <c r="F3468" t="s">
        <v>21</v>
      </c>
      <c r="G3468" t="s">
        <v>21</v>
      </c>
      <c r="H3468" t="s">
        <v>22</v>
      </c>
      <c r="I3468" t="s">
        <v>23</v>
      </c>
      <c r="J3468" t="s">
        <v>24</v>
      </c>
      <c r="K3468" t="s">
        <v>25</v>
      </c>
      <c r="L3468" t="s">
        <v>25</v>
      </c>
      <c r="M3468" t="s">
        <v>26</v>
      </c>
      <c r="N3468" t="s">
        <v>25</v>
      </c>
      <c r="O3468" t="s">
        <v>21</v>
      </c>
      <c r="P3468" t="s">
        <v>27</v>
      </c>
      <c r="Q3468" t="s">
        <v>28</v>
      </c>
      <c r="R3468" t="s">
        <v>29</v>
      </c>
      <c r="S3468" t="s">
        <v>21</v>
      </c>
      <c r="T3468" t="s">
        <v>25</v>
      </c>
      <c r="U3468" t="s">
        <v>75</v>
      </c>
      <c r="V3468" s="2" t="s">
        <v>34</v>
      </c>
    </row>
    <row r="3469" spans="1:22" ht="140.4" x14ac:dyDescent="0.3">
      <c r="A3469" t="s">
        <v>49</v>
      </c>
      <c r="B3469" t="s">
        <v>174</v>
      </c>
      <c r="C3469" t="s">
        <v>1376</v>
      </c>
      <c r="D3469" t="s">
        <v>1509</v>
      </c>
      <c r="E3469" t="s">
        <v>49</v>
      </c>
      <c r="F3469" t="s">
        <v>21</v>
      </c>
      <c r="G3469" t="s">
        <v>21</v>
      </c>
      <c r="H3469" t="s">
        <v>22</v>
      </c>
      <c r="I3469" t="s">
        <v>35</v>
      </c>
      <c r="J3469" t="s">
        <v>24</v>
      </c>
      <c r="K3469" t="s">
        <v>21</v>
      </c>
      <c r="L3469" t="s">
        <v>25</v>
      </c>
      <c r="M3469" t="s">
        <v>26</v>
      </c>
      <c r="N3469" t="s">
        <v>25</v>
      </c>
      <c r="O3469" t="s">
        <v>21</v>
      </c>
      <c r="P3469" t="s">
        <v>27</v>
      </c>
      <c r="Q3469" t="s">
        <v>45</v>
      </c>
      <c r="R3469" t="s">
        <v>45</v>
      </c>
      <c r="S3469" t="s">
        <v>21</v>
      </c>
      <c r="T3469" t="s">
        <v>21</v>
      </c>
      <c r="U3469" t="s">
        <v>33</v>
      </c>
      <c r="V3469" s="2" t="s">
        <v>34</v>
      </c>
    </row>
    <row r="3470" spans="1:22" ht="156" x14ac:dyDescent="0.3">
      <c r="A3470" t="s">
        <v>73</v>
      </c>
      <c r="B3470" t="s">
        <v>162</v>
      </c>
      <c r="C3470" t="s">
        <v>359</v>
      </c>
      <c r="D3470" t="s">
        <v>374</v>
      </c>
      <c r="E3470" t="s">
        <v>49</v>
      </c>
      <c r="F3470" t="s">
        <v>21</v>
      </c>
      <c r="G3470" t="s">
        <v>21</v>
      </c>
      <c r="H3470" t="s">
        <v>22</v>
      </c>
      <c r="I3470" t="s">
        <v>35</v>
      </c>
      <c r="J3470" t="s">
        <v>24</v>
      </c>
      <c r="K3470" t="s">
        <v>21</v>
      </c>
      <c r="L3470" t="s">
        <v>25</v>
      </c>
      <c r="M3470" t="s">
        <v>28</v>
      </c>
      <c r="N3470" t="s">
        <v>25</v>
      </c>
      <c r="O3470" t="s">
        <v>21</v>
      </c>
      <c r="P3470" t="s">
        <v>27</v>
      </c>
      <c r="Q3470" t="s">
        <v>45</v>
      </c>
      <c r="R3470" t="s">
        <v>29</v>
      </c>
      <c r="S3470" t="s">
        <v>21</v>
      </c>
      <c r="T3470" t="s">
        <v>21</v>
      </c>
      <c r="U3470" t="s">
        <v>42</v>
      </c>
      <c r="V3470" s="2" t="s">
        <v>31</v>
      </c>
    </row>
    <row r="3471" spans="1:22" ht="156" x14ac:dyDescent="0.3">
      <c r="A3471" t="s">
        <v>73</v>
      </c>
      <c r="B3471" t="s">
        <v>311</v>
      </c>
      <c r="C3471" t="s">
        <v>314</v>
      </c>
      <c r="D3471" t="s">
        <v>315</v>
      </c>
      <c r="E3471" t="s">
        <v>73</v>
      </c>
      <c r="F3471" t="s">
        <v>21</v>
      </c>
      <c r="G3471" t="s">
        <v>21</v>
      </c>
      <c r="H3471" t="s">
        <v>22</v>
      </c>
      <c r="I3471" t="s">
        <v>41</v>
      </c>
      <c r="J3471" t="s">
        <v>24</v>
      </c>
      <c r="K3471" t="s">
        <v>21</v>
      </c>
      <c r="L3471" t="s">
        <v>21</v>
      </c>
      <c r="M3471" t="s">
        <v>47</v>
      </c>
      <c r="N3471" t="s">
        <v>21</v>
      </c>
      <c r="O3471" t="s">
        <v>21</v>
      </c>
      <c r="P3471" t="s">
        <v>60</v>
      </c>
      <c r="Q3471" t="s">
        <v>47</v>
      </c>
      <c r="R3471" t="s">
        <v>29</v>
      </c>
      <c r="S3471" t="s">
        <v>21</v>
      </c>
      <c r="T3471" t="s">
        <v>25</v>
      </c>
      <c r="U3471" t="s">
        <v>75</v>
      </c>
      <c r="V3471" s="2" t="s">
        <v>31</v>
      </c>
    </row>
    <row r="3472" spans="1:22" ht="93.6" x14ac:dyDescent="0.3">
      <c r="A3472" t="s">
        <v>20</v>
      </c>
      <c r="B3472" t="s">
        <v>1733</v>
      </c>
      <c r="C3472" t="s">
        <v>2430</v>
      </c>
      <c r="D3472" t="s">
        <v>2922</v>
      </c>
      <c r="E3472" t="s">
        <v>20</v>
      </c>
      <c r="F3472" t="s">
        <v>21</v>
      </c>
      <c r="G3472" t="s">
        <v>21</v>
      </c>
      <c r="H3472" t="s">
        <v>22</v>
      </c>
      <c r="I3472" t="s">
        <v>35</v>
      </c>
      <c r="J3472" t="s">
        <v>24</v>
      </c>
      <c r="K3472" t="s">
        <v>21</v>
      </c>
      <c r="L3472" t="s">
        <v>21</v>
      </c>
      <c r="M3472" t="s">
        <v>47</v>
      </c>
      <c r="N3472" t="s">
        <v>21</v>
      </c>
      <c r="O3472" t="s">
        <v>21</v>
      </c>
      <c r="P3472" t="s">
        <v>27</v>
      </c>
      <c r="Q3472" t="s">
        <v>47</v>
      </c>
      <c r="R3472" t="s">
        <v>47</v>
      </c>
      <c r="S3472" t="s">
        <v>21</v>
      </c>
      <c r="T3472" t="s">
        <v>25</v>
      </c>
      <c r="U3472" t="s">
        <v>33</v>
      </c>
      <c r="V3472" s="2" t="s">
        <v>51</v>
      </c>
    </row>
    <row r="3473" spans="1:22" ht="140.4" x14ac:dyDescent="0.3">
      <c r="A3473" t="s">
        <v>43</v>
      </c>
      <c r="B3473" t="s">
        <v>174</v>
      </c>
      <c r="C3473" t="s">
        <v>175</v>
      </c>
      <c r="D3473" t="s">
        <v>3939</v>
      </c>
      <c r="E3473" t="s">
        <v>43</v>
      </c>
      <c r="F3473" t="s">
        <v>21</v>
      </c>
      <c r="G3473" t="s">
        <v>21</v>
      </c>
      <c r="H3473" t="s">
        <v>22</v>
      </c>
      <c r="I3473" t="s">
        <v>35</v>
      </c>
      <c r="J3473" t="s">
        <v>24</v>
      </c>
      <c r="K3473" t="s">
        <v>25</v>
      </c>
      <c r="L3473" t="s">
        <v>25</v>
      </c>
      <c r="M3473" t="s">
        <v>38</v>
      </c>
      <c r="N3473" t="s">
        <v>25</v>
      </c>
      <c r="O3473" t="s">
        <v>21</v>
      </c>
      <c r="P3473" t="s">
        <v>27</v>
      </c>
      <c r="Q3473" t="s">
        <v>28</v>
      </c>
      <c r="R3473" t="s">
        <v>29</v>
      </c>
      <c r="S3473" t="s">
        <v>21</v>
      </c>
      <c r="T3473" t="s">
        <v>21</v>
      </c>
      <c r="U3473" t="s">
        <v>75</v>
      </c>
      <c r="V3473" s="2" t="s">
        <v>34</v>
      </c>
    </row>
    <row r="3474" spans="1:22" ht="140.4" x14ac:dyDescent="0.3">
      <c r="A3474" t="s">
        <v>64</v>
      </c>
      <c r="B3474" t="s">
        <v>519</v>
      </c>
      <c r="C3474" t="s">
        <v>520</v>
      </c>
      <c r="D3474" t="s">
        <v>3179</v>
      </c>
      <c r="E3474" t="s">
        <v>37</v>
      </c>
      <c r="F3474" t="s">
        <v>21</v>
      </c>
      <c r="G3474" t="s">
        <v>21</v>
      </c>
      <c r="H3474" t="s">
        <v>22</v>
      </c>
      <c r="I3474" t="s">
        <v>41</v>
      </c>
      <c r="J3474" t="s">
        <v>24</v>
      </c>
      <c r="K3474" t="s">
        <v>25</v>
      </c>
      <c r="L3474" t="s">
        <v>25</v>
      </c>
      <c r="M3474" t="s">
        <v>38</v>
      </c>
      <c r="N3474" t="s">
        <v>25</v>
      </c>
      <c r="O3474" t="s">
        <v>21</v>
      </c>
      <c r="P3474" t="s">
        <v>27</v>
      </c>
      <c r="Q3474" t="s">
        <v>29</v>
      </c>
      <c r="R3474" t="s">
        <v>29</v>
      </c>
      <c r="S3474" t="s">
        <v>21</v>
      </c>
      <c r="T3474" t="s">
        <v>21</v>
      </c>
      <c r="U3474" t="s">
        <v>33</v>
      </c>
      <c r="V3474" s="2" t="s">
        <v>34</v>
      </c>
    </row>
    <row r="3475" spans="1:22" ht="156" x14ac:dyDescent="0.3">
      <c r="A3475" t="s">
        <v>32</v>
      </c>
      <c r="B3475" t="s">
        <v>1880</v>
      </c>
      <c r="C3475" t="s">
        <v>1961</v>
      </c>
      <c r="D3475" t="s">
        <v>2008</v>
      </c>
      <c r="E3475" t="s">
        <v>56</v>
      </c>
      <c r="F3475" t="s">
        <v>21</v>
      </c>
      <c r="G3475" t="s">
        <v>21</v>
      </c>
      <c r="H3475" t="s">
        <v>50</v>
      </c>
      <c r="I3475" t="s">
        <v>35</v>
      </c>
      <c r="J3475" t="s">
        <v>47</v>
      </c>
      <c r="K3475" t="s">
        <v>21</v>
      </c>
      <c r="L3475" t="s">
        <v>25</v>
      </c>
      <c r="M3475" t="s">
        <v>47</v>
      </c>
      <c r="N3475" t="s">
        <v>21</v>
      </c>
      <c r="O3475" t="s">
        <v>21</v>
      </c>
      <c r="P3475" t="s">
        <v>72</v>
      </c>
      <c r="Q3475" t="s">
        <v>45</v>
      </c>
      <c r="R3475" t="s">
        <v>45</v>
      </c>
      <c r="S3475" t="s">
        <v>21</v>
      </c>
      <c r="T3475" t="s">
        <v>25</v>
      </c>
      <c r="U3475" t="s">
        <v>33</v>
      </c>
      <c r="V3475" s="2" t="s">
        <v>31</v>
      </c>
    </row>
    <row r="3476" spans="1:22" ht="109.2" x14ac:dyDescent="0.3">
      <c r="A3476" t="s">
        <v>135</v>
      </c>
      <c r="B3476" t="s">
        <v>932</v>
      </c>
      <c r="C3476" t="s">
        <v>4855</v>
      </c>
      <c r="D3476" t="s">
        <v>4856</v>
      </c>
      <c r="E3476" t="s">
        <v>86</v>
      </c>
      <c r="F3476" t="s">
        <v>21</v>
      </c>
      <c r="G3476" t="s">
        <v>21</v>
      </c>
      <c r="H3476" t="s">
        <v>22</v>
      </c>
      <c r="I3476" t="s">
        <v>35</v>
      </c>
      <c r="J3476" t="s">
        <v>24</v>
      </c>
      <c r="K3476" t="s">
        <v>25</v>
      </c>
      <c r="L3476" t="s">
        <v>25</v>
      </c>
      <c r="M3476" t="s">
        <v>47</v>
      </c>
      <c r="N3476" t="s">
        <v>21</v>
      </c>
      <c r="O3476" t="s">
        <v>21</v>
      </c>
      <c r="P3476" t="s">
        <v>60</v>
      </c>
      <c r="Q3476" t="s">
        <v>45</v>
      </c>
      <c r="R3476" t="s">
        <v>45</v>
      </c>
      <c r="S3476" t="s">
        <v>21</v>
      </c>
      <c r="T3476" t="s">
        <v>21</v>
      </c>
      <c r="U3476" t="s">
        <v>42</v>
      </c>
      <c r="V3476" s="2" t="s">
        <v>66</v>
      </c>
    </row>
    <row r="3477" spans="1:22" x14ac:dyDescent="0.3">
      <c r="A3477" t="s">
        <v>62</v>
      </c>
      <c r="B3477" t="s">
        <v>1683</v>
      </c>
      <c r="C3477" t="s">
        <v>1684</v>
      </c>
      <c r="D3477" t="s">
        <v>1689</v>
      </c>
      <c r="E3477" t="s">
        <v>56</v>
      </c>
      <c r="F3477" t="s">
        <v>21</v>
      </c>
      <c r="G3477" t="s">
        <v>25</v>
      </c>
    </row>
    <row r="3478" spans="1:22" ht="78" x14ac:dyDescent="0.3">
      <c r="A3478" t="s">
        <v>56</v>
      </c>
      <c r="B3478" t="s">
        <v>881</v>
      </c>
      <c r="C3478" t="s">
        <v>2082</v>
      </c>
      <c r="D3478" t="s">
        <v>2085</v>
      </c>
      <c r="E3478" t="s">
        <v>56</v>
      </c>
      <c r="F3478" t="s">
        <v>21</v>
      </c>
      <c r="G3478" t="s">
        <v>21</v>
      </c>
      <c r="H3478" t="s">
        <v>22</v>
      </c>
      <c r="I3478" t="s">
        <v>35</v>
      </c>
      <c r="J3478" t="s">
        <v>24</v>
      </c>
      <c r="K3478" t="s">
        <v>25</v>
      </c>
      <c r="L3478" t="s">
        <v>25</v>
      </c>
      <c r="M3478" t="s">
        <v>28</v>
      </c>
      <c r="N3478" t="s">
        <v>21</v>
      </c>
      <c r="O3478" t="s">
        <v>21</v>
      </c>
      <c r="P3478" t="s">
        <v>60</v>
      </c>
      <c r="Q3478" t="s">
        <v>45</v>
      </c>
      <c r="R3478" t="s">
        <v>28</v>
      </c>
      <c r="S3478" t="s">
        <v>21</v>
      </c>
      <c r="T3478" t="s">
        <v>21</v>
      </c>
      <c r="U3478" t="s">
        <v>33</v>
      </c>
      <c r="V3478" s="2" t="s">
        <v>77</v>
      </c>
    </row>
    <row r="3479" spans="1:22" ht="156" x14ac:dyDescent="0.3">
      <c r="A3479" t="s">
        <v>32</v>
      </c>
      <c r="B3479" t="s">
        <v>1861</v>
      </c>
      <c r="C3479" t="s">
        <v>1877</v>
      </c>
      <c r="D3479" t="s">
        <v>1883</v>
      </c>
      <c r="E3479" t="s">
        <v>32</v>
      </c>
      <c r="F3479" t="s">
        <v>21</v>
      </c>
      <c r="G3479" t="s">
        <v>21</v>
      </c>
      <c r="H3479" t="s">
        <v>22</v>
      </c>
      <c r="I3479" t="s">
        <v>35</v>
      </c>
      <c r="J3479" t="s">
        <v>47</v>
      </c>
      <c r="K3479" t="s">
        <v>21</v>
      </c>
      <c r="L3479" t="s">
        <v>25</v>
      </c>
      <c r="M3479" t="s">
        <v>28</v>
      </c>
      <c r="N3479" t="s">
        <v>21</v>
      </c>
      <c r="O3479" t="s">
        <v>21</v>
      </c>
      <c r="P3479" t="s">
        <v>27</v>
      </c>
      <c r="Q3479" t="s">
        <v>45</v>
      </c>
      <c r="R3479" t="s">
        <v>28</v>
      </c>
      <c r="S3479" t="s">
        <v>25</v>
      </c>
      <c r="T3479" t="s">
        <v>25</v>
      </c>
      <c r="U3479" t="s">
        <v>33</v>
      </c>
      <c r="V3479" s="2" t="s">
        <v>31</v>
      </c>
    </row>
    <row r="3480" spans="1:22" x14ac:dyDescent="0.3">
      <c r="A3480" t="s">
        <v>62</v>
      </c>
      <c r="B3480" t="s">
        <v>1683</v>
      </c>
      <c r="C3480" t="s">
        <v>1684</v>
      </c>
      <c r="D3480" t="s">
        <v>1691</v>
      </c>
      <c r="E3480" t="s">
        <v>56</v>
      </c>
      <c r="F3480" t="s">
        <v>21</v>
      </c>
      <c r="G3480" t="s">
        <v>25</v>
      </c>
    </row>
    <row r="3481" spans="1:22" ht="140.4" x14ac:dyDescent="0.3">
      <c r="A3481" t="s">
        <v>44</v>
      </c>
      <c r="B3481" t="s">
        <v>932</v>
      </c>
      <c r="C3481" t="s">
        <v>1374</v>
      </c>
      <c r="D3481" t="s">
        <v>3670</v>
      </c>
      <c r="E3481" t="s">
        <v>44</v>
      </c>
      <c r="F3481" t="s">
        <v>21</v>
      </c>
      <c r="G3481" t="s">
        <v>21</v>
      </c>
      <c r="H3481" t="s">
        <v>22</v>
      </c>
      <c r="I3481" t="s">
        <v>41</v>
      </c>
      <c r="J3481" t="s">
        <v>24</v>
      </c>
      <c r="K3481" t="s">
        <v>25</v>
      </c>
      <c r="L3481" t="s">
        <v>25</v>
      </c>
      <c r="M3481" t="s">
        <v>38</v>
      </c>
      <c r="N3481" t="s">
        <v>25</v>
      </c>
      <c r="O3481" t="s">
        <v>21</v>
      </c>
      <c r="P3481" t="s">
        <v>27</v>
      </c>
      <c r="Q3481" t="s">
        <v>28</v>
      </c>
      <c r="R3481" t="s">
        <v>29</v>
      </c>
      <c r="S3481" t="s">
        <v>21</v>
      </c>
      <c r="T3481" t="s">
        <v>21</v>
      </c>
      <c r="U3481" t="s">
        <v>33</v>
      </c>
      <c r="V3481" s="2" t="s">
        <v>34</v>
      </c>
    </row>
    <row r="3482" spans="1:22" ht="62.4" x14ac:dyDescent="0.3">
      <c r="A3482" t="s">
        <v>56</v>
      </c>
      <c r="B3482" t="s">
        <v>1861</v>
      </c>
      <c r="C3482" t="s">
        <v>2199</v>
      </c>
      <c r="D3482" t="s">
        <v>2201</v>
      </c>
      <c r="E3482" t="s">
        <v>56</v>
      </c>
      <c r="F3482" t="s">
        <v>21</v>
      </c>
      <c r="G3482" t="s">
        <v>21</v>
      </c>
      <c r="H3482" t="s">
        <v>54</v>
      </c>
      <c r="I3482" t="s">
        <v>35</v>
      </c>
      <c r="J3482" t="s">
        <v>24</v>
      </c>
      <c r="K3482" t="s">
        <v>25</v>
      </c>
      <c r="L3482" t="s">
        <v>21</v>
      </c>
      <c r="M3482" t="s">
        <v>47</v>
      </c>
      <c r="N3482" t="s">
        <v>21</v>
      </c>
      <c r="O3482" t="s">
        <v>21</v>
      </c>
      <c r="P3482" t="s">
        <v>72</v>
      </c>
      <c r="Q3482" t="s">
        <v>45</v>
      </c>
      <c r="R3482" t="s">
        <v>29</v>
      </c>
      <c r="S3482" t="s">
        <v>21</v>
      </c>
      <c r="T3482" t="s">
        <v>21</v>
      </c>
      <c r="U3482" t="s">
        <v>33</v>
      </c>
      <c r="V3482" s="2" t="s">
        <v>106</v>
      </c>
    </row>
    <row r="3483" spans="1:22" ht="140.4" x14ac:dyDescent="0.3">
      <c r="A3483" t="s">
        <v>62</v>
      </c>
      <c r="B3483" t="s">
        <v>1056</v>
      </c>
      <c r="C3483" t="s">
        <v>1331</v>
      </c>
      <c r="D3483" t="s">
        <v>1657</v>
      </c>
      <c r="E3483" t="s">
        <v>62</v>
      </c>
      <c r="F3483" t="s">
        <v>21</v>
      </c>
      <c r="G3483" t="s">
        <v>21</v>
      </c>
      <c r="H3483" t="s">
        <v>50</v>
      </c>
      <c r="I3483" t="s">
        <v>23</v>
      </c>
      <c r="J3483" t="s">
        <v>24</v>
      </c>
      <c r="K3483" t="s">
        <v>25</v>
      </c>
      <c r="L3483" t="s">
        <v>25</v>
      </c>
      <c r="M3483" t="s">
        <v>26</v>
      </c>
      <c r="N3483" t="s">
        <v>25</v>
      </c>
      <c r="O3483" t="s">
        <v>21</v>
      </c>
      <c r="P3483" t="s">
        <v>27</v>
      </c>
      <c r="Q3483" t="s">
        <v>45</v>
      </c>
      <c r="R3483" t="s">
        <v>29</v>
      </c>
      <c r="S3483" t="s">
        <v>21</v>
      </c>
      <c r="T3483" t="s">
        <v>21</v>
      </c>
      <c r="U3483" t="s">
        <v>30</v>
      </c>
      <c r="V3483" s="2" t="s">
        <v>34</v>
      </c>
    </row>
    <row r="3484" spans="1:22" ht="156" x14ac:dyDescent="0.3">
      <c r="A3484" t="s">
        <v>61</v>
      </c>
      <c r="B3484" t="s">
        <v>1056</v>
      </c>
      <c r="C3484" t="s">
        <v>1124</v>
      </c>
      <c r="D3484" t="s">
        <v>1136</v>
      </c>
      <c r="E3484" t="s">
        <v>61</v>
      </c>
      <c r="F3484" t="s">
        <v>21</v>
      </c>
      <c r="G3484" t="s">
        <v>21</v>
      </c>
      <c r="H3484" t="s">
        <v>22</v>
      </c>
      <c r="I3484" t="s">
        <v>23</v>
      </c>
      <c r="J3484" t="s">
        <v>24</v>
      </c>
      <c r="K3484" t="s">
        <v>25</v>
      </c>
      <c r="L3484" t="s">
        <v>25</v>
      </c>
      <c r="M3484" t="s">
        <v>38</v>
      </c>
      <c r="N3484" t="s">
        <v>25</v>
      </c>
      <c r="O3484" t="s">
        <v>21</v>
      </c>
      <c r="P3484" t="s">
        <v>27</v>
      </c>
      <c r="Q3484" t="s">
        <v>45</v>
      </c>
      <c r="R3484" t="s">
        <v>28</v>
      </c>
      <c r="S3484" t="s">
        <v>21</v>
      </c>
      <c r="T3484" t="s">
        <v>21</v>
      </c>
      <c r="U3484" t="s">
        <v>30</v>
      </c>
      <c r="V3484" s="2" t="s">
        <v>31</v>
      </c>
    </row>
    <row r="3485" spans="1:22" x14ac:dyDescent="0.3">
      <c r="A3485" t="s">
        <v>62</v>
      </c>
      <c r="B3485" t="s">
        <v>1733</v>
      </c>
      <c r="C3485" t="s">
        <v>1740</v>
      </c>
      <c r="D3485" t="s">
        <v>1762</v>
      </c>
      <c r="E3485" t="s">
        <v>62</v>
      </c>
      <c r="F3485" t="s">
        <v>25</v>
      </c>
      <c r="G3485" t="s">
        <v>21</v>
      </c>
    </row>
    <row r="3486" spans="1:22" x14ac:dyDescent="0.3">
      <c r="A3486" t="s">
        <v>61</v>
      </c>
      <c r="B3486" t="s">
        <v>983</v>
      </c>
      <c r="C3486" t="s">
        <v>984</v>
      </c>
      <c r="D3486" t="s">
        <v>1066</v>
      </c>
      <c r="E3486" t="s">
        <v>61</v>
      </c>
      <c r="F3486" t="s">
        <v>25</v>
      </c>
      <c r="G3486" t="s">
        <v>25</v>
      </c>
    </row>
    <row r="3487" spans="1:22" x14ac:dyDescent="0.3">
      <c r="A3487" t="s">
        <v>113</v>
      </c>
      <c r="B3487" t="s">
        <v>932</v>
      </c>
      <c r="C3487" t="s">
        <v>1381</v>
      </c>
      <c r="D3487" t="s">
        <v>1390</v>
      </c>
      <c r="E3487" t="s">
        <v>67</v>
      </c>
      <c r="F3487" t="s">
        <v>21</v>
      </c>
      <c r="G3487" t="s">
        <v>25</v>
      </c>
    </row>
    <row r="3488" spans="1:22" ht="156" x14ac:dyDescent="0.3">
      <c r="A3488" t="s">
        <v>40</v>
      </c>
      <c r="B3488" t="s">
        <v>932</v>
      </c>
      <c r="C3488" t="s">
        <v>949</v>
      </c>
      <c r="D3488" t="s">
        <v>3401</v>
      </c>
      <c r="E3488" t="s">
        <v>40</v>
      </c>
      <c r="F3488" t="s">
        <v>21</v>
      </c>
      <c r="G3488" t="s">
        <v>21</v>
      </c>
      <c r="H3488" t="s">
        <v>22</v>
      </c>
      <c r="I3488" t="s">
        <v>35</v>
      </c>
      <c r="J3488" t="s">
        <v>24</v>
      </c>
      <c r="K3488" t="s">
        <v>25</v>
      </c>
      <c r="L3488" t="s">
        <v>25</v>
      </c>
      <c r="M3488" t="s">
        <v>26</v>
      </c>
      <c r="N3488" t="s">
        <v>25</v>
      </c>
      <c r="O3488" t="s">
        <v>21</v>
      </c>
      <c r="P3488" t="s">
        <v>27</v>
      </c>
      <c r="Q3488" t="s">
        <v>28</v>
      </c>
      <c r="R3488" t="s">
        <v>29</v>
      </c>
      <c r="S3488" t="s">
        <v>21</v>
      </c>
      <c r="T3488" t="s">
        <v>21</v>
      </c>
      <c r="U3488" t="s">
        <v>33</v>
      </c>
      <c r="V3488" s="2" t="s">
        <v>31</v>
      </c>
    </row>
    <row r="3489" spans="1:22" ht="109.2" x14ac:dyDescent="0.3">
      <c r="A3489" t="s">
        <v>70</v>
      </c>
      <c r="B3489" t="s">
        <v>1767</v>
      </c>
      <c r="C3489" t="s">
        <v>1789</v>
      </c>
      <c r="D3489" t="s">
        <v>4297</v>
      </c>
      <c r="E3489" t="s">
        <v>70</v>
      </c>
      <c r="F3489" t="s">
        <v>21</v>
      </c>
      <c r="G3489" t="s">
        <v>21</v>
      </c>
      <c r="H3489" t="s">
        <v>22</v>
      </c>
      <c r="I3489" t="s">
        <v>35</v>
      </c>
      <c r="J3489" t="s">
        <v>47</v>
      </c>
      <c r="K3489" t="s">
        <v>21</v>
      </c>
      <c r="L3489" t="s">
        <v>25</v>
      </c>
      <c r="M3489" t="s">
        <v>26</v>
      </c>
      <c r="N3489" t="s">
        <v>25</v>
      </c>
      <c r="O3489" t="s">
        <v>21</v>
      </c>
      <c r="P3489" t="s">
        <v>27</v>
      </c>
      <c r="Q3489" t="s">
        <v>45</v>
      </c>
      <c r="R3489" t="s">
        <v>29</v>
      </c>
      <c r="S3489" t="s">
        <v>21</v>
      </c>
      <c r="T3489" t="s">
        <v>21</v>
      </c>
      <c r="U3489" t="s">
        <v>42</v>
      </c>
      <c r="V3489" s="2" t="s">
        <v>66</v>
      </c>
    </row>
    <row r="3490" spans="1:22" ht="140.4" x14ac:dyDescent="0.3">
      <c r="A3490" t="s">
        <v>49</v>
      </c>
      <c r="B3490" t="s">
        <v>174</v>
      </c>
      <c r="C3490" t="s">
        <v>1376</v>
      </c>
      <c r="D3490" t="s">
        <v>1441</v>
      </c>
      <c r="E3490" t="s">
        <v>49</v>
      </c>
      <c r="F3490" t="s">
        <v>21</v>
      </c>
      <c r="G3490" t="s">
        <v>21</v>
      </c>
      <c r="H3490" t="s">
        <v>22</v>
      </c>
      <c r="I3490" t="s">
        <v>41</v>
      </c>
      <c r="J3490" t="s">
        <v>24</v>
      </c>
      <c r="K3490" t="s">
        <v>25</v>
      </c>
      <c r="L3490" t="s">
        <v>25</v>
      </c>
      <c r="M3490" t="s">
        <v>38</v>
      </c>
      <c r="N3490" t="s">
        <v>25</v>
      </c>
      <c r="O3490" t="s">
        <v>21</v>
      </c>
      <c r="P3490" t="s">
        <v>27</v>
      </c>
      <c r="Q3490" t="s">
        <v>28</v>
      </c>
      <c r="R3490" t="s">
        <v>29</v>
      </c>
      <c r="S3490" t="s">
        <v>21</v>
      </c>
      <c r="T3490" t="s">
        <v>21</v>
      </c>
      <c r="U3490" t="s">
        <v>33</v>
      </c>
      <c r="V3490" s="2" t="s">
        <v>34</v>
      </c>
    </row>
    <row r="3491" spans="1:22" ht="109.2" x14ac:dyDescent="0.3">
      <c r="A3491" t="s">
        <v>32</v>
      </c>
      <c r="B3491" t="s">
        <v>1880</v>
      </c>
      <c r="C3491" t="s">
        <v>1961</v>
      </c>
      <c r="D3491" t="s">
        <v>2003</v>
      </c>
      <c r="E3491" t="s">
        <v>56</v>
      </c>
      <c r="F3491" t="s">
        <v>21</v>
      </c>
      <c r="G3491" t="s">
        <v>21</v>
      </c>
      <c r="H3491" t="s">
        <v>22</v>
      </c>
      <c r="I3491" t="s">
        <v>23</v>
      </c>
      <c r="J3491" t="s">
        <v>24</v>
      </c>
      <c r="K3491" t="s">
        <v>25</v>
      </c>
      <c r="L3491" t="s">
        <v>25</v>
      </c>
      <c r="M3491" t="s">
        <v>26</v>
      </c>
      <c r="N3491" t="s">
        <v>25</v>
      </c>
      <c r="O3491" t="s">
        <v>21</v>
      </c>
      <c r="P3491" t="s">
        <v>27</v>
      </c>
      <c r="Q3491" t="s">
        <v>45</v>
      </c>
      <c r="R3491" t="s">
        <v>29</v>
      </c>
      <c r="S3491" t="s">
        <v>21</v>
      </c>
      <c r="T3491" t="s">
        <v>21</v>
      </c>
      <c r="U3491" t="s">
        <v>33</v>
      </c>
      <c r="V3491" s="2" t="s">
        <v>66</v>
      </c>
    </row>
    <row r="3492" spans="1:22" ht="109.2" x14ac:dyDescent="0.3">
      <c r="A3492" t="s">
        <v>83</v>
      </c>
      <c r="B3492" t="s">
        <v>3634</v>
      </c>
      <c r="C3492" t="s">
        <v>3635</v>
      </c>
      <c r="D3492" t="s">
        <v>5015</v>
      </c>
      <c r="E3492" t="s">
        <v>83</v>
      </c>
      <c r="F3492" t="s">
        <v>21</v>
      </c>
      <c r="G3492" t="s">
        <v>21</v>
      </c>
      <c r="H3492" t="s">
        <v>22</v>
      </c>
      <c r="I3492" t="s">
        <v>35</v>
      </c>
      <c r="J3492" t="s">
        <v>24</v>
      </c>
      <c r="K3492" t="s">
        <v>21</v>
      </c>
      <c r="L3492" t="s">
        <v>25</v>
      </c>
      <c r="M3492" t="s">
        <v>47</v>
      </c>
      <c r="N3492" t="s">
        <v>21</v>
      </c>
      <c r="O3492" t="s">
        <v>21</v>
      </c>
      <c r="P3492" t="s">
        <v>27</v>
      </c>
      <c r="Q3492" t="s">
        <v>47</v>
      </c>
      <c r="R3492" t="s">
        <v>47</v>
      </c>
      <c r="S3492" t="s">
        <v>21</v>
      </c>
      <c r="T3492" t="s">
        <v>21</v>
      </c>
      <c r="U3492" t="s">
        <v>42</v>
      </c>
      <c r="V3492" s="2" t="s">
        <v>46</v>
      </c>
    </row>
    <row r="3493" spans="1:22" ht="140.4" x14ac:dyDescent="0.3">
      <c r="A3493" t="s">
        <v>61</v>
      </c>
      <c r="B3493" t="s">
        <v>847</v>
      </c>
      <c r="C3493" t="s">
        <v>922</v>
      </c>
      <c r="D3493" t="s">
        <v>1188</v>
      </c>
      <c r="E3493" t="s">
        <v>20</v>
      </c>
      <c r="F3493" t="s">
        <v>21</v>
      </c>
      <c r="G3493" t="s">
        <v>21</v>
      </c>
      <c r="H3493" t="s">
        <v>22</v>
      </c>
      <c r="I3493" t="s">
        <v>35</v>
      </c>
      <c r="J3493" t="s">
        <v>24</v>
      </c>
      <c r="K3493" t="s">
        <v>21</v>
      </c>
      <c r="L3493" t="s">
        <v>25</v>
      </c>
      <c r="M3493" t="s">
        <v>47</v>
      </c>
      <c r="N3493" t="s">
        <v>21</v>
      </c>
      <c r="O3493" t="s">
        <v>21</v>
      </c>
      <c r="P3493" t="s">
        <v>27</v>
      </c>
      <c r="Q3493" t="s">
        <v>45</v>
      </c>
      <c r="R3493" t="s">
        <v>29</v>
      </c>
      <c r="S3493" t="s">
        <v>21</v>
      </c>
      <c r="T3493" t="s">
        <v>25</v>
      </c>
      <c r="U3493" t="s">
        <v>75</v>
      </c>
      <c r="V3493" s="2" t="s">
        <v>34</v>
      </c>
    </row>
    <row r="3494" spans="1:22" ht="140.4" x14ac:dyDescent="0.3">
      <c r="A3494" t="s">
        <v>67</v>
      </c>
      <c r="B3494" t="s">
        <v>1861</v>
      </c>
      <c r="C3494" t="s">
        <v>1877</v>
      </c>
      <c r="D3494" t="s">
        <v>2457</v>
      </c>
      <c r="E3494" t="s">
        <v>67</v>
      </c>
      <c r="F3494" t="s">
        <v>21</v>
      </c>
      <c r="G3494" t="s">
        <v>21</v>
      </c>
      <c r="H3494" t="s">
        <v>50</v>
      </c>
      <c r="I3494" t="s">
        <v>23</v>
      </c>
      <c r="J3494" t="s">
        <v>24</v>
      </c>
      <c r="K3494" t="s">
        <v>25</v>
      </c>
      <c r="L3494" t="s">
        <v>25</v>
      </c>
      <c r="M3494" t="s">
        <v>26</v>
      </c>
      <c r="N3494" t="s">
        <v>25</v>
      </c>
      <c r="O3494" t="s">
        <v>21</v>
      </c>
      <c r="P3494" t="s">
        <v>27</v>
      </c>
      <c r="Q3494" t="s">
        <v>28</v>
      </c>
      <c r="R3494" t="s">
        <v>29</v>
      </c>
      <c r="S3494" t="s">
        <v>21</v>
      </c>
      <c r="T3494" t="s">
        <v>21</v>
      </c>
      <c r="U3494" t="s">
        <v>33</v>
      </c>
      <c r="V3494" s="2" t="s">
        <v>34</v>
      </c>
    </row>
    <row r="3495" spans="1:22" ht="78" x14ac:dyDescent="0.3">
      <c r="A3495" t="s">
        <v>56</v>
      </c>
      <c r="B3495" t="s">
        <v>1602</v>
      </c>
      <c r="C3495" t="s">
        <v>1633</v>
      </c>
      <c r="D3495" t="s">
        <v>2316</v>
      </c>
      <c r="E3495" t="s">
        <v>67</v>
      </c>
      <c r="F3495" t="s">
        <v>21</v>
      </c>
      <c r="G3495" t="s">
        <v>21</v>
      </c>
      <c r="H3495" t="s">
        <v>22</v>
      </c>
      <c r="I3495" t="s">
        <v>35</v>
      </c>
      <c r="J3495" t="s">
        <v>24</v>
      </c>
      <c r="K3495" t="s">
        <v>25</v>
      </c>
      <c r="L3495" t="s">
        <v>25</v>
      </c>
      <c r="M3495" t="s">
        <v>28</v>
      </c>
      <c r="N3495" t="s">
        <v>25</v>
      </c>
      <c r="O3495" t="s">
        <v>21</v>
      </c>
      <c r="P3495" t="s">
        <v>27</v>
      </c>
      <c r="Q3495" t="s">
        <v>45</v>
      </c>
      <c r="R3495" t="s">
        <v>28</v>
      </c>
      <c r="S3495" t="s">
        <v>21</v>
      </c>
      <c r="T3495" t="s">
        <v>21</v>
      </c>
      <c r="U3495" t="s">
        <v>42</v>
      </c>
      <c r="V3495" s="2" t="s">
        <v>76</v>
      </c>
    </row>
    <row r="3496" spans="1:22" x14ac:dyDescent="0.3">
      <c r="A3496" t="s">
        <v>70</v>
      </c>
      <c r="B3496" t="s">
        <v>3366</v>
      </c>
      <c r="C3496" t="s">
        <v>4360</v>
      </c>
      <c r="D3496" t="s">
        <v>4390</v>
      </c>
      <c r="E3496" t="s">
        <v>70</v>
      </c>
      <c r="F3496" t="s">
        <v>25</v>
      </c>
      <c r="G3496" t="s">
        <v>21</v>
      </c>
    </row>
    <row r="3497" spans="1:22" ht="156" x14ac:dyDescent="0.3">
      <c r="A3497" t="s">
        <v>73</v>
      </c>
      <c r="B3497" t="s">
        <v>162</v>
      </c>
      <c r="C3497" t="s">
        <v>363</v>
      </c>
      <c r="D3497" t="s">
        <v>389</v>
      </c>
      <c r="E3497" t="s">
        <v>52</v>
      </c>
      <c r="F3497" t="s">
        <v>21</v>
      </c>
      <c r="G3497" t="s">
        <v>21</v>
      </c>
      <c r="H3497" t="s">
        <v>22</v>
      </c>
      <c r="I3497" t="s">
        <v>23</v>
      </c>
      <c r="J3497" t="s">
        <v>24</v>
      </c>
      <c r="K3497" t="s">
        <v>25</v>
      </c>
      <c r="L3497" t="s">
        <v>25</v>
      </c>
      <c r="M3497" t="s">
        <v>38</v>
      </c>
      <c r="N3497" t="s">
        <v>25</v>
      </c>
      <c r="O3497" t="s">
        <v>21</v>
      </c>
      <c r="P3497" t="s">
        <v>27</v>
      </c>
      <c r="Q3497" t="s">
        <v>28</v>
      </c>
      <c r="R3497" t="s">
        <v>29</v>
      </c>
      <c r="S3497" t="s">
        <v>21</v>
      </c>
      <c r="T3497" t="s">
        <v>21</v>
      </c>
      <c r="U3497" t="s">
        <v>30</v>
      </c>
      <c r="V3497" s="2" t="s">
        <v>31</v>
      </c>
    </row>
    <row r="3498" spans="1:22" x14ac:dyDescent="0.3">
      <c r="A3498" t="s">
        <v>83</v>
      </c>
      <c r="B3498" t="s">
        <v>3634</v>
      </c>
      <c r="C3498" t="s">
        <v>4970</v>
      </c>
      <c r="D3498" t="s">
        <v>4972</v>
      </c>
      <c r="E3498" t="s">
        <v>83</v>
      </c>
      <c r="F3498" t="s">
        <v>21</v>
      </c>
      <c r="G3498" t="s">
        <v>21</v>
      </c>
      <c r="H3498" t="s">
        <v>22</v>
      </c>
      <c r="I3498" t="s">
        <v>35</v>
      </c>
      <c r="J3498" t="s">
        <v>24</v>
      </c>
      <c r="K3498" t="s">
        <v>25</v>
      </c>
      <c r="L3498" t="s">
        <v>25</v>
      </c>
      <c r="M3498" t="s">
        <v>28</v>
      </c>
      <c r="N3498" t="s">
        <v>21</v>
      </c>
      <c r="O3498" t="s">
        <v>21</v>
      </c>
      <c r="P3498" t="s">
        <v>27</v>
      </c>
      <c r="Q3498" t="s">
        <v>45</v>
      </c>
      <c r="R3498" t="s">
        <v>28</v>
      </c>
      <c r="S3498" t="s">
        <v>21</v>
      </c>
      <c r="T3498" t="s">
        <v>21</v>
      </c>
      <c r="U3498" t="s">
        <v>33</v>
      </c>
      <c r="V3498" t="s">
        <v>63</v>
      </c>
    </row>
    <row r="3499" spans="1:22" ht="109.2" x14ac:dyDescent="0.3">
      <c r="A3499" t="s">
        <v>61</v>
      </c>
      <c r="B3499" t="s">
        <v>475</v>
      </c>
      <c r="C3499" t="s">
        <v>1156</v>
      </c>
      <c r="D3499" t="s">
        <v>1171</v>
      </c>
      <c r="E3499" t="s">
        <v>61</v>
      </c>
      <c r="F3499" t="s">
        <v>21</v>
      </c>
      <c r="G3499" t="s">
        <v>21</v>
      </c>
      <c r="H3499" t="s">
        <v>22</v>
      </c>
      <c r="I3499" t="s">
        <v>23</v>
      </c>
      <c r="J3499" t="s">
        <v>24</v>
      </c>
      <c r="K3499" t="s">
        <v>25</v>
      </c>
      <c r="L3499" t="s">
        <v>21</v>
      </c>
      <c r="M3499" t="s">
        <v>26</v>
      </c>
      <c r="N3499" t="s">
        <v>25</v>
      </c>
      <c r="O3499" t="s">
        <v>21</v>
      </c>
      <c r="P3499" t="s">
        <v>60</v>
      </c>
      <c r="Q3499" t="s">
        <v>45</v>
      </c>
      <c r="R3499" t="s">
        <v>29</v>
      </c>
      <c r="S3499" t="s">
        <v>21</v>
      </c>
      <c r="T3499" t="s">
        <v>21</v>
      </c>
      <c r="U3499" t="s">
        <v>75</v>
      </c>
      <c r="V3499" s="2" t="s">
        <v>66</v>
      </c>
    </row>
    <row r="3500" spans="1:22" ht="156" x14ac:dyDescent="0.3">
      <c r="A3500" t="s">
        <v>59</v>
      </c>
      <c r="B3500" t="s">
        <v>2570</v>
      </c>
      <c r="C3500" t="s">
        <v>2571</v>
      </c>
      <c r="D3500" t="s">
        <v>3667</v>
      </c>
      <c r="E3500" t="s">
        <v>59</v>
      </c>
      <c r="F3500" t="s">
        <v>21</v>
      </c>
      <c r="G3500" t="s">
        <v>21</v>
      </c>
      <c r="H3500" t="s">
        <v>22</v>
      </c>
      <c r="I3500" t="s">
        <v>35</v>
      </c>
      <c r="J3500" t="s">
        <v>24</v>
      </c>
      <c r="K3500" t="s">
        <v>25</v>
      </c>
      <c r="L3500" t="s">
        <v>25</v>
      </c>
      <c r="M3500" t="s">
        <v>38</v>
      </c>
      <c r="N3500" t="s">
        <v>25</v>
      </c>
      <c r="O3500" t="s">
        <v>25</v>
      </c>
      <c r="P3500" t="s">
        <v>27</v>
      </c>
      <c r="Q3500" t="s">
        <v>28</v>
      </c>
      <c r="R3500" t="s">
        <v>29</v>
      </c>
      <c r="S3500" t="s">
        <v>21</v>
      </c>
      <c r="T3500" t="s">
        <v>21</v>
      </c>
      <c r="U3500" t="s">
        <v>33</v>
      </c>
      <c r="V3500" s="2" t="s">
        <v>31</v>
      </c>
    </row>
    <row r="3501" spans="1:22" ht="140.4" x14ac:dyDescent="0.3">
      <c r="A3501" t="s">
        <v>62</v>
      </c>
      <c r="B3501" t="s">
        <v>843</v>
      </c>
      <c r="C3501" t="s">
        <v>844</v>
      </c>
      <c r="D3501" t="s">
        <v>1700</v>
      </c>
      <c r="E3501" t="s">
        <v>62</v>
      </c>
      <c r="F3501" t="s">
        <v>21</v>
      </c>
      <c r="G3501" t="s">
        <v>21</v>
      </c>
      <c r="H3501" t="s">
        <v>22</v>
      </c>
      <c r="I3501" t="s">
        <v>35</v>
      </c>
      <c r="J3501" t="s">
        <v>24</v>
      </c>
      <c r="K3501" t="s">
        <v>25</v>
      </c>
      <c r="L3501" t="s">
        <v>25</v>
      </c>
      <c r="M3501" t="s">
        <v>28</v>
      </c>
      <c r="N3501" t="s">
        <v>21</v>
      </c>
      <c r="O3501" t="s">
        <v>21</v>
      </c>
      <c r="P3501" t="s">
        <v>27</v>
      </c>
      <c r="Q3501" t="s">
        <v>45</v>
      </c>
      <c r="R3501" t="s">
        <v>45</v>
      </c>
      <c r="S3501" t="s">
        <v>21</v>
      </c>
      <c r="T3501" t="s">
        <v>21</v>
      </c>
      <c r="U3501" t="s">
        <v>33</v>
      </c>
      <c r="V3501" s="2" t="s">
        <v>34</v>
      </c>
    </row>
    <row r="3502" spans="1:22" ht="140.4" x14ac:dyDescent="0.3">
      <c r="A3502" t="s">
        <v>83</v>
      </c>
      <c r="B3502" t="s">
        <v>932</v>
      </c>
      <c r="C3502" t="s">
        <v>1374</v>
      </c>
      <c r="D3502" t="s">
        <v>4959</v>
      </c>
      <c r="E3502" t="s">
        <v>83</v>
      </c>
      <c r="F3502" t="s">
        <v>21</v>
      </c>
      <c r="G3502" t="s">
        <v>21</v>
      </c>
      <c r="H3502" t="s">
        <v>22</v>
      </c>
      <c r="I3502" t="s">
        <v>41</v>
      </c>
      <c r="J3502" t="s">
        <v>24</v>
      </c>
      <c r="K3502" t="s">
        <v>25</v>
      </c>
      <c r="L3502" t="s">
        <v>25</v>
      </c>
      <c r="M3502" t="s">
        <v>38</v>
      </c>
      <c r="N3502" t="s">
        <v>25</v>
      </c>
      <c r="O3502" t="s">
        <v>21</v>
      </c>
      <c r="P3502" t="s">
        <v>27</v>
      </c>
      <c r="Q3502" t="s">
        <v>28</v>
      </c>
      <c r="R3502" t="s">
        <v>29</v>
      </c>
      <c r="S3502" t="s">
        <v>25</v>
      </c>
      <c r="T3502" t="s">
        <v>21</v>
      </c>
      <c r="U3502" t="s">
        <v>33</v>
      </c>
      <c r="V3502" s="2" t="s">
        <v>34</v>
      </c>
    </row>
    <row r="3503" spans="1:22" ht="156" x14ac:dyDescent="0.3">
      <c r="A3503" t="s">
        <v>74</v>
      </c>
      <c r="B3503" t="s">
        <v>174</v>
      </c>
      <c r="C3503" t="s">
        <v>3869</v>
      </c>
      <c r="D3503" t="s">
        <v>4089</v>
      </c>
      <c r="E3503" t="s">
        <v>74</v>
      </c>
      <c r="F3503" t="s">
        <v>21</v>
      </c>
      <c r="G3503" t="s">
        <v>21</v>
      </c>
      <c r="H3503" t="s">
        <v>22</v>
      </c>
      <c r="I3503" t="s">
        <v>23</v>
      </c>
      <c r="J3503" t="s">
        <v>24</v>
      </c>
      <c r="K3503" t="s">
        <v>25</v>
      </c>
      <c r="L3503" t="s">
        <v>25</v>
      </c>
      <c r="M3503" t="s">
        <v>26</v>
      </c>
      <c r="N3503" t="s">
        <v>25</v>
      </c>
      <c r="O3503" t="s">
        <v>21</v>
      </c>
      <c r="P3503" t="s">
        <v>27</v>
      </c>
      <c r="Q3503" t="s">
        <v>45</v>
      </c>
      <c r="R3503" t="s">
        <v>28</v>
      </c>
      <c r="S3503" t="s">
        <v>21</v>
      </c>
      <c r="T3503" t="s">
        <v>21</v>
      </c>
      <c r="U3503" t="s">
        <v>42</v>
      </c>
      <c r="V3503" s="2" t="s">
        <v>31</v>
      </c>
    </row>
    <row r="3504" spans="1:22" ht="140.4" x14ac:dyDescent="0.3">
      <c r="A3504" t="s">
        <v>19</v>
      </c>
      <c r="B3504" t="s">
        <v>162</v>
      </c>
      <c r="C3504" t="s">
        <v>181</v>
      </c>
      <c r="D3504" t="s">
        <v>202</v>
      </c>
      <c r="E3504" t="s">
        <v>56</v>
      </c>
      <c r="F3504" t="s">
        <v>21</v>
      </c>
      <c r="G3504" t="s">
        <v>21</v>
      </c>
      <c r="H3504" t="s">
        <v>22</v>
      </c>
      <c r="I3504" t="s">
        <v>23</v>
      </c>
      <c r="J3504" t="s">
        <v>24</v>
      </c>
      <c r="K3504" t="s">
        <v>25</v>
      </c>
      <c r="L3504" t="s">
        <v>25</v>
      </c>
      <c r="M3504" t="s">
        <v>26</v>
      </c>
      <c r="N3504" t="s">
        <v>25</v>
      </c>
      <c r="O3504" t="s">
        <v>21</v>
      </c>
      <c r="P3504" t="s">
        <v>27</v>
      </c>
      <c r="Q3504" t="s">
        <v>28</v>
      </c>
      <c r="R3504" t="s">
        <v>29</v>
      </c>
      <c r="S3504" t="s">
        <v>21</v>
      </c>
      <c r="T3504" t="s">
        <v>21</v>
      </c>
      <c r="U3504" t="s">
        <v>33</v>
      </c>
      <c r="V3504" s="2" t="s">
        <v>34</v>
      </c>
    </row>
    <row r="3505" spans="1:22" ht="78" x14ac:dyDescent="0.3">
      <c r="A3505" t="s">
        <v>49</v>
      </c>
      <c r="B3505" t="s">
        <v>174</v>
      </c>
      <c r="C3505" t="s">
        <v>223</v>
      </c>
      <c r="D3505" t="s">
        <v>1425</v>
      </c>
      <c r="E3505" t="s">
        <v>49</v>
      </c>
      <c r="F3505" t="s">
        <v>21</v>
      </c>
      <c r="G3505" t="s">
        <v>21</v>
      </c>
      <c r="H3505" t="s">
        <v>22</v>
      </c>
      <c r="I3505" t="s">
        <v>23</v>
      </c>
      <c r="J3505" t="s">
        <v>24</v>
      </c>
      <c r="K3505" t="s">
        <v>25</v>
      </c>
      <c r="L3505" t="s">
        <v>25</v>
      </c>
      <c r="M3505" t="s">
        <v>26</v>
      </c>
      <c r="N3505" t="s">
        <v>25</v>
      </c>
      <c r="O3505" t="s">
        <v>21</v>
      </c>
      <c r="P3505" t="s">
        <v>27</v>
      </c>
      <c r="Q3505" t="s">
        <v>28</v>
      </c>
      <c r="R3505" t="s">
        <v>28</v>
      </c>
      <c r="S3505" t="s">
        <v>21</v>
      </c>
      <c r="T3505" t="s">
        <v>21</v>
      </c>
      <c r="U3505" t="s">
        <v>33</v>
      </c>
      <c r="V3505" s="2" t="s">
        <v>57</v>
      </c>
    </row>
    <row r="3506" spans="1:22" x14ac:dyDescent="0.3">
      <c r="A3506" t="s">
        <v>113</v>
      </c>
      <c r="B3506" t="s">
        <v>174</v>
      </c>
      <c r="C3506" t="s">
        <v>200</v>
      </c>
      <c r="D3506" t="s">
        <v>1378</v>
      </c>
      <c r="E3506" t="s">
        <v>113</v>
      </c>
      <c r="F3506" t="s">
        <v>21</v>
      </c>
      <c r="G3506" t="s">
        <v>25</v>
      </c>
    </row>
    <row r="3507" spans="1:22" ht="140.4" x14ac:dyDescent="0.3">
      <c r="A3507" t="s">
        <v>141</v>
      </c>
      <c r="B3507" t="s">
        <v>174</v>
      </c>
      <c r="C3507" t="s">
        <v>1064</v>
      </c>
      <c r="D3507" t="s">
        <v>3749</v>
      </c>
      <c r="E3507" t="s">
        <v>43</v>
      </c>
      <c r="F3507" t="s">
        <v>21</v>
      </c>
      <c r="G3507" t="s">
        <v>21</v>
      </c>
      <c r="H3507" t="s">
        <v>22</v>
      </c>
      <c r="I3507" t="s">
        <v>35</v>
      </c>
      <c r="J3507" t="s">
        <v>24</v>
      </c>
      <c r="K3507" t="s">
        <v>21</v>
      </c>
      <c r="L3507" t="s">
        <v>25</v>
      </c>
      <c r="M3507" t="s">
        <v>47</v>
      </c>
      <c r="N3507" t="s">
        <v>21</v>
      </c>
      <c r="O3507" t="s">
        <v>21</v>
      </c>
      <c r="P3507" t="s">
        <v>27</v>
      </c>
      <c r="Q3507" t="s">
        <v>45</v>
      </c>
      <c r="R3507" t="s">
        <v>28</v>
      </c>
      <c r="S3507" t="s">
        <v>21</v>
      </c>
      <c r="T3507" t="s">
        <v>21</v>
      </c>
      <c r="U3507" t="s">
        <v>33</v>
      </c>
      <c r="V3507" s="2" t="s">
        <v>34</v>
      </c>
    </row>
    <row r="3508" spans="1:22" ht="156" x14ac:dyDescent="0.3">
      <c r="A3508" t="s">
        <v>32</v>
      </c>
      <c r="B3508" t="s">
        <v>1880</v>
      </c>
      <c r="C3508" t="s">
        <v>1961</v>
      </c>
      <c r="D3508" t="s">
        <v>2000</v>
      </c>
      <c r="E3508" t="s">
        <v>56</v>
      </c>
      <c r="F3508" t="s">
        <v>21</v>
      </c>
      <c r="G3508" t="s">
        <v>21</v>
      </c>
      <c r="H3508" t="s">
        <v>22</v>
      </c>
      <c r="I3508" t="s">
        <v>35</v>
      </c>
      <c r="J3508" t="s">
        <v>47</v>
      </c>
      <c r="K3508" t="s">
        <v>21</v>
      </c>
      <c r="L3508" t="s">
        <v>25</v>
      </c>
      <c r="M3508" t="s">
        <v>28</v>
      </c>
      <c r="N3508" t="s">
        <v>21</v>
      </c>
      <c r="O3508" t="s">
        <v>21</v>
      </c>
      <c r="P3508" t="s">
        <v>60</v>
      </c>
      <c r="Q3508" t="s">
        <v>45</v>
      </c>
      <c r="R3508" t="s">
        <v>45</v>
      </c>
      <c r="S3508" t="s">
        <v>21</v>
      </c>
      <c r="T3508" t="s">
        <v>25</v>
      </c>
      <c r="U3508" t="s">
        <v>33</v>
      </c>
      <c r="V3508" s="2" t="s">
        <v>31</v>
      </c>
    </row>
    <row r="3509" spans="1:22" ht="140.4" x14ac:dyDescent="0.3">
      <c r="A3509" t="s">
        <v>70</v>
      </c>
      <c r="B3509" t="s">
        <v>2938</v>
      </c>
      <c r="C3509" t="s">
        <v>4353</v>
      </c>
      <c r="D3509" t="s">
        <v>4356</v>
      </c>
      <c r="E3509" t="s">
        <v>70</v>
      </c>
      <c r="F3509" t="s">
        <v>21</v>
      </c>
      <c r="G3509" t="s">
        <v>21</v>
      </c>
      <c r="H3509" t="s">
        <v>22</v>
      </c>
      <c r="I3509" t="s">
        <v>23</v>
      </c>
      <c r="J3509" t="s">
        <v>24</v>
      </c>
      <c r="K3509" t="s">
        <v>21</v>
      </c>
      <c r="L3509" t="s">
        <v>25</v>
      </c>
      <c r="M3509" t="s">
        <v>28</v>
      </c>
      <c r="N3509" t="s">
        <v>21</v>
      </c>
      <c r="O3509" t="s">
        <v>21</v>
      </c>
      <c r="P3509" t="s">
        <v>60</v>
      </c>
      <c r="Q3509" t="s">
        <v>45</v>
      </c>
      <c r="R3509" t="s">
        <v>45</v>
      </c>
      <c r="S3509" t="s">
        <v>21</v>
      </c>
      <c r="T3509" t="s">
        <v>21</v>
      </c>
      <c r="U3509" t="s">
        <v>30</v>
      </c>
      <c r="V3509" s="2" t="s">
        <v>34</v>
      </c>
    </row>
    <row r="3510" spans="1:22" ht="109.2" x14ac:dyDescent="0.3">
      <c r="A3510" t="s">
        <v>61</v>
      </c>
      <c r="B3510" t="s">
        <v>890</v>
      </c>
      <c r="C3510" t="s">
        <v>1169</v>
      </c>
      <c r="D3510" t="s">
        <v>1187</v>
      </c>
      <c r="E3510" t="s">
        <v>61</v>
      </c>
      <c r="F3510" t="s">
        <v>21</v>
      </c>
      <c r="G3510" t="s">
        <v>21</v>
      </c>
      <c r="H3510" t="s">
        <v>22</v>
      </c>
      <c r="I3510" t="s">
        <v>35</v>
      </c>
      <c r="J3510" t="s">
        <v>24</v>
      </c>
      <c r="K3510" t="s">
        <v>25</v>
      </c>
      <c r="L3510" t="s">
        <v>25</v>
      </c>
      <c r="M3510" t="s">
        <v>26</v>
      </c>
      <c r="N3510" t="s">
        <v>25</v>
      </c>
      <c r="O3510" t="s">
        <v>21</v>
      </c>
      <c r="P3510" t="s">
        <v>27</v>
      </c>
      <c r="Q3510" t="s">
        <v>45</v>
      </c>
      <c r="R3510" t="s">
        <v>29</v>
      </c>
      <c r="S3510" t="s">
        <v>21</v>
      </c>
      <c r="T3510" t="s">
        <v>21</v>
      </c>
      <c r="U3510" t="s">
        <v>33</v>
      </c>
      <c r="V3510" s="2" t="s">
        <v>66</v>
      </c>
    </row>
    <row r="3511" spans="1:22" ht="62.4" x14ac:dyDescent="0.3">
      <c r="A3511" t="s">
        <v>59</v>
      </c>
      <c r="B3511" t="s">
        <v>3366</v>
      </c>
      <c r="C3511" t="s">
        <v>3590</v>
      </c>
      <c r="D3511" t="s">
        <v>3609</v>
      </c>
      <c r="E3511" t="s">
        <v>59</v>
      </c>
      <c r="F3511" t="s">
        <v>21</v>
      </c>
      <c r="G3511" t="s">
        <v>21</v>
      </c>
      <c r="H3511" t="s">
        <v>50</v>
      </c>
      <c r="I3511" t="s">
        <v>23</v>
      </c>
      <c r="J3511" t="s">
        <v>47</v>
      </c>
      <c r="K3511" t="s">
        <v>21</v>
      </c>
      <c r="L3511" t="s">
        <v>25</v>
      </c>
      <c r="M3511" t="s">
        <v>47</v>
      </c>
      <c r="N3511" t="s">
        <v>25</v>
      </c>
      <c r="O3511" t="s">
        <v>21</v>
      </c>
      <c r="P3511" t="s">
        <v>27</v>
      </c>
      <c r="Q3511" t="s">
        <v>47</v>
      </c>
      <c r="R3511" t="s">
        <v>47</v>
      </c>
      <c r="S3511" t="s">
        <v>21</v>
      </c>
      <c r="T3511" t="s">
        <v>21</v>
      </c>
      <c r="U3511" t="s">
        <v>33</v>
      </c>
      <c r="V3511" s="2" t="s">
        <v>68</v>
      </c>
    </row>
    <row r="3512" spans="1:22" ht="78" x14ac:dyDescent="0.3">
      <c r="A3512" t="s">
        <v>138</v>
      </c>
      <c r="B3512" t="s">
        <v>807</v>
      </c>
      <c r="C3512" t="s">
        <v>3836</v>
      </c>
      <c r="D3512" t="s">
        <v>4766</v>
      </c>
      <c r="E3512" t="s">
        <v>135</v>
      </c>
      <c r="F3512" t="s">
        <v>21</v>
      </c>
      <c r="G3512" t="s">
        <v>21</v>
      </c>
      <c r="H3512" t="s">
        <v>54</v>
      </c>
      <c r="I3512" t="s">
        <v>41</v>
      </c>
      <c r="J3512" t="s">
        <v>24</v>
      </c>
      <c r="K3512" t="s">
        <v>21</v>
      </c>
      <c r="L3512" t="s">
        <v>25</v>
      </c>
      <c r="M3512" t="s">
        <v>28</v>
      </c>
      <c r="N3512" t="s">
        <v>21</v>
      </c>
      <c r="O3512" t="s">
        <v>21</v>
      </c>
      <c r="P3512" s="2" t="s">
        <v>123</v>
      </c>
      <c r="Q3512" t="s">
        <v>45</v>
      </c>
      <c r="R3512" t="s">
        <v>28</v>
      </c>
      <c r="S3512" t="s">
        <v>21</v>
      </c>
      <c r="T3512" t="s">
        <v>21</v>
      </c>
      <c r="U3512" t="s">
        <v>33</v>
      </c>
      <c r="V3512" s="2" t="s">
        <v>76</v>
      </c>
    </row>
    <row r="3513" spans="1:22" ht="140.4" x14ac:dyDescent="0.3">
      <c r="A3513" t="s">
        <v>79</v>
      </c>
      <c r="B3513" t="s">
        <v>162</v>
      </c>
      <c r="C3513" t="s">
        <v>507</v>
      </c>
      <c r="D3513" t="s">
        <v>516</v>
      </c>
      <c r="E3513" t="s">
        <v>79</v>
      </c>
      <c r="F3513" t="s">
        <v>21</v>
      </c>
      <c r="G3513" t="s">
        <v>21</v>
      </c>
      <c r="H3513" t="s">
        <v>22</v>
      </c>
      <c r="I3513" t="s">
        <v>35</v>
      </c>
      <c r="J3513" t="s">
        <v>24</v>
      </c>
      <c r="K3513" t="s">
        <v>25</v>
      </c>
      <c r="L3513" t="s">
        <v>25</v>
      </c>
      <c r="M3513" t="s">
        <v>38</v>
      </c>
      <c r="N3513" t="s">
        <v>25</v>
      </c>
      <c r="O3513" t="s">
        <v>21</v>
      </c>
      <c r="P3513" t="s">
        <v>27</v>
      </c>
      <c r="Q3513" t="s">
        <v>28</v>
      </c>
      <c r="R3513" t="s">
        <v>29</v>
      </c>
      <c r="S3513" t="s">
        <v>21</v>
      </c>
      <c r="T3513" t="s">
        <v>21</v>
      </c>
      <c r="U3513" t="s">
        <v>30</v>
      </c>
      <c r="V3513" s="2" t="s">
        <v>34</v>
      </c>
    </row>
    <row r="3514" spans="1:22" ht="140.4" x14ac:dyDescent="0.3">
      <c r="A3514" t="s">
        <v>20</v>
      </c>
      <c r="B3514" t="s">
        <v>1733</v>
      </c>
      <c r="C3514" t="s">
        <v>2917</v>
      </c>
      <c r="D3514" t="s">
        <v>2919</v>
      </c>
      <c r="E3514" t="s">
        <v>20</v>
      </c>
      <c r="F3514" t="s">
        <v>21</v>
      </c>
      <c r="G3514" t="s">
        <v>21</v>
      </c>
      <c r="H3514" t="s">
        <v>22</v>
      </c>
      <c r="I3514" t="s">
        <v>23</v>
      </c>
      <c r="J3514" t="s">
        <v>24</v>
      </c>
      <c r="K3514" t="s">
        <v>25</v>
      </c>
      <c r="L3514" t="s">
        <v>25</v>
      </c>
      <c r="M3514" t="s">
        <v>38</v>
      </c>
      <c r="N3514" t="s">
        <v>25</v>
      </c>
      <c r="O3514" t="s">
        <v>21</v>
      </c>
      <c r="P3514" t="s">
        <v>27</v>
      </c>
      <c r="Q3514" t="s">
        <v>29</v>
      </c>
      <c r="R3514" t="s">
        <v>29</v>
      </c>
      <c r="S3514" t="s">
        <v>21</v>
      </c>
      <c r="T3514" t="s">
        <v>21</v>
      </c>
      <c r="U3514" t="s">
        <v>30</v>
      </c>
      <c r="V3514" s="2" t="s">
        <v>34</v>
      </c>
    </row>
    <row r="3515" spans="1:22" ht="46.8" x14ac:dyDescent="0.3">
      <c r="A3515" t="s">
        <v>52</v>
      </c>
      <c r="B3515" t="s">
        <v>932</v>
      </c>
      <c r="C3515" t="s">
        <v>933</v>
      </c>
      <c r="D3515" t="s">
        <v>934</v>
      </c>
      <c r="E3515" t="s">
        <v>52</v>
      </c>
      <c r="F3515" t="s">
        <v>21</v>
      </c>
      <c r="G3515" t="s">
        <v>21</v>
      </c>
      <c r="H3515" t="s">
        <v>22</v>
      </c>
      <c r="I3515" t="s">
        <v>35</v>
      </c>
      <c r="J3515" t="s">
        <v>47</v>
      </c>
      <c r="K3515" t="s">
        <v>21</v>
      </c>
      <c r="L3515" t="s">
        <v>21</v>
      </c>
      <c r="M3515" t="s">
        <v>47</v>
      </c>
      <c r="N3515" t="s">
        <v>21</v>
      </c>
      <c r="O3515" t="s">
        <v>21</v>
      </c>
      <c r="P3515" t="s">
        <v>27</v>
      </c>
      <c r="Q3515" t="s">
        <v>47</v>
      </c>
      <c r="R3515" t="s">
        <v>47</v>
      </c>
      <c r="S3515" t="s">
        <v>21</v>
      </c>
      <c r="T3515" t="s">
        <v>21</v>
      </c>
      <c r="U3515" t="s">
        <v>42</v>
      </c>
      <c r="V3515" s="2" t="s">
        <v>81</v>
      </c>
    </row>
    <row r="3516" spans="1:22" ht="140.4" x14ac:dyDescent="0.3">
      <c r="A3516" t="s">
        <v>138</v>
      </c>
      <c r="B3516" t="s">
        <v>519</v>
      </c>
      <c r="C3516" t="s">
        <v>520</v>
      </c>
      <c r="D3516" t="s">
        <v>4782</v>
      </c>
      <c r="E3516" t="s">
        <v>138</v>
      </c>
      <c r="F3516" t="s">
        <v>21</v>
      </c>
      <c r="G3516" t="s">
        <v>21</v>
      </c>
      <c r="H3516" t="s">
        <v>22</v>
      </c>
      <c r="I3516" t="s">
        <v>35</v>
      </c>
      <c r="J3516" t="s">
        <v>24</v>
      </c>
      <c r="K3516" t="s">
        <v>21</v>
      </c>
      <c r="L3516" t="s">
        <v>21</v>
      </c>
      <c r="M3516" t="s">
        <v>26</v>
      </c>
      <c r="N3516" t="s">
        <v>21</v>
      </c>
      <c r="O3516" t="s">
        <v>21</v>
      </c>
      <c r="P3516" s="2" t="s">
        <v>131</v>
      </c>
      <c r="Q3516" t="s">
        <v>45</v>
      </c>
      <c r="R3516" t="s">
        <v>29</v>
      </c>
      <c r="S3516" t="s">
        <v>21</v>
      </c>
      <c r="T3516" t="s">
        <v>25</v>
      </c>
      <c r="U3516" t="s">
        <v>33</v>
      </c>
      <c r="V3516" s="2" t="s">
        <v>34</v>
      </c>
    </row>
    <row r="3517" spans="1:22" ht="78" x14ac:dyDescent="0.3">
      <c r="A3517" t="s">
        <v>137</v>
      </c>
      <c r="B3517" t="s">
        <v>4323</v>
      </c>
      <c r="C3517" t="s">
        <v>597</v>
      </c>
      <c r="D3517" t="s">
        <v>4726</v>
      </c>
      <c r="E3517" t="s">
        <v>137</v>
      </c>
      <c r="F3517" t="s">
        <v>21</v>
      </c>
      <c r="G3517" t="s">
        <v>21</v>
      </c>
      <c r="H3517" t="s">
        <v>50</v>
      </c>
      <c r="I3517" t="s">
        <v>35</v>
      </c>
      <c r="J3517" t="s">
        <v>47</v>
      </c>
      <c r="K3517" t="s">
        <v>21</v>
      </c>
      <c r="L3517" t="s">
        <v>21</v>
      </c>
      <c r="M3517" t="s">
        <v>47</v>
      </c>
      <c r="N3517" t="s">
        <v>21</v>
      </c>
      <c r="O3517" t="s">
        <v>21</v>
      </c>
      <c r="P3517" t="s">
        <v>27</v>
      </c>
      <c r="Q3517" t="s">
        <v>45</v>
      </c>
      <c r="R3517" t="s">
        <v>28</v>
      </c>
      <c r="S3517" t="s">
        <v>21</v>
      </c>
      <c r="T3517" t="s">
        <v>21</v>
      </c>
      <c r="U3517" t="s">
        <v>33</v>
      </c>
      <c r="V3517" s="2" t="s">
        <v>105</v>
      </c>
    </row>
    <row r="3518" spans="1:22" ht="156" x14ac:dyDescent="0.3">
      <c r="A3518" t="s">
        <v>139</v>
      </c>
      <c r="B3518" t="s">
        <v>519</v>
      </c>
      <c r="C3518" t="s">
        <v>3183</v>
      </c>
      <c r="D3518" t="s">
        <v>4646</v>
      </c>
      <c r="E3518" t="s">
        <v>139</v>
      </c>
      <c r="F3518" t="s">
        <v>21</v>
      </c>
      <c r="G3518" t="s">
        <v>21</v>
      </c>
      <c r="H3518" t="s">
        <v>22</v>
      </c>
      <c r="I3518" t="s">
        <v>23</v>
      </c>
      <c r="J3518" t="s">
        <v>24</v>
      </c>
      <c r="K3518" t="s">
        <v>25</v>
      </c>
      <c r="L3518" t="s">
        <v>25</v>
      </c>
      <c r="M3518" t="s">
        <v>26</v>
      </c>
      <c r="N3518" t="s">
        <v>25</v>
      </c>
      <c r="O3518" t="s">
        <v>21</v>
      </c>
      <c r="P3518" t="s">
        <v>27</v>
      </c>
      <c r="Q3518" t="s">
        <v>28</v>
      </c>
      <c r="R3518" t="s">
        <v>29</v>
      </c>
      <c r="S3518" t="s">
        <v>21</v>
      </c>
      <c r="T3518" t="s">
        <v>21</v>
      </c>
      <c r="U3518" t="s">
        <v>30</v>
      </c>
      <c r="V3518" s="2" t="s">
        <v>31</v>
      </c>
    </row>
    <row r="3519" spans="1:22" ht="140.4" x14ac:dyDescent="0.3">
      <c r="A3519" t="s">
        <v>43</v>
      </c>
      <c r="B3519" t="s">
        <v>1602</v>
      </c>
      <c r="C3519" t="s">
        <v>3703</v>
      </c>
      <c r="D3519" t="s">
        <v>3857</v>
      </c>
      <c r="E3519" t="s">
        <v>43</v>
      </c>
      <c r="F3519" t="s">
        <v>21</v>
      </c>
      <c r="G3519" t="s">
        <v>21</v>
      </c>
      <c r="H3519" t="s">
        <v>22</v>
      </c>
      <c r="I3519" t="s">
        <v>35</v>
      </c>
      <c r="J3519" t="s">
        <v>24</v>
      </c>
      <c r="K3519" t="s">
        <v>25</v>
      </c>
      <c r="L3519" t="s">
        <v>25</v>
      </c>
      <c r="M3519" t="s">
        <v>38</v>
      </c>
      <c r="N3519" t="s">
        <v>25</v>
      </c>
      <c r="O3519" t="s">
        <v>21</v>
      </c>
      <c r="P3519" t="s">
        <v>27</v>
      </c>
      <c r="Q3519" t="s">
        <v>45</v>
      </c>
      <c r="R3519" t="s">
        <v>29</v>
      </c>
      <c r="S3519" t="s">
        <v>21</v>
      </c>
      <c r="T3519" t="s">
        <v>21</v>
      </c>
      <c r="U3519" t="s">
        <v>42</v>
      </c>
      <c r="V3519" s="2" t="s">
        <v>34</v>
      </c>
    </row>
    <row r="3520" spans="1:22" ht="109.2" x14ac:dyDescent="0.3">
      <c r="A3520" t="s">
        <v>83</v>
      </c>
      <c r="B3520" t="s">
        <v>3634</v>
      </c>
      <c r="C3520" t="s">
        <v>3637</v>
      </c>
      <c r="D3520" t="s">
        <v>5046</v>
      </c>
      <c r="E3520" t="s">
        <v>83</v>
      </c>
      <c r="F3520" t="s">
        <v>21</v>
      </c>
      <c r="G3520" t="s">
        <v>21</v>
      </c>
      <c r="H3520" t="s">
        <v>22</v>
      </c>
      <c r="I3520" t="s">
        <v>35</v>
      </c>
      <c r="J3520" t="s">
        <v>47</v>
      </c>
      <c r="K3520" t="s">
        <v>21</v>
      </c>
      <c r="L3520" t="s">
        <v>21</v>
      </c>
      <c r="M3520" t="s">
        <v>47</v>
      </c>
      <c r="N3520" t="s">
        <v>21</v>
      </c>
      <c r="O3520" t="s">
        <v>21</v>
      </c>
      <c r="P3520" t="s">
        <v>27</v>
      </c>
      <c r="Q3520" t="s">
        <v>47</v>
      </c>
      <c r="R3520" t="s">
        <v>47</v>
      </c>
      <c r="S3520" t="s">
        <v>21</v>
      </c>
      <c r="T3520" t="s">
        <v>21</v>
      </c>
      <c r="U3520" t="s">
        <v>42</v>
      </c>
      <c r="V3520" s="2" t="s">
        <v>46</v>
      </c>
    </row>
    <row r="3521" spans="1:22" x14ac:dyDescent="0.3">
      <c r="A3521" t="s">
        <v>58</v>
      </c>
      <c r="B3521" t="s">
        <v>311</v>
      </c>
      <c r="C3521" t="s">
        <v>3046</v>
      </c>
      <c r="D3521" t="s">
        <v>3050</v>
      </c>
      <c r="E3521" t="s">
        <v>58</v>
      </c>
      <c r="F3521" t="s">
        <v>25</v>
      </c>
      <c r="G3521" t="s">
        <v>21</v>
      </c>
    </row>
    <row r="3522" spans="1:22" ht="156" x14ac:dyDescent="0.3">
      <c r="A3522" t="s">
        <v>73</v>
      </c>
      <c r="B3522" t="s">
        <v>162</v>
      </c>
      <c r="C3522" t="s">
        <v>404</v>
      </c>
      <c r="D3522" t="s">
        <v>417</v>
      </c>
      <c r="E3522" t="s">
        <v>86</v>
      </c>
      <c r="F3522" t="s">
        <v>21</v>
      </c>
      <c r="G3522" t="s">
        <v>21</v>
      </c>
      <c r="H3522" t="s">
        <v>22</v>
      </c>
      <c r="I3522" t="s">
        <v>23</v>
      </c>
      <c r="J3522" t="s">
        <v>24</v>
      </c>
      <c r="K3522" t="s">
        <v>21</v>
      </c>
      <c r="L3522" t="s">
        <v>25</v>
      </c>
      <c r="M3522" t="s">
        <v>28</v>
      </c>
      <c r="N3522" t="s">
        <v>25</v>
      </c>
      <c r="O3522" t="s">
        <v>21</v>
      </c>
      <c r="P3522" t="s">
        <v>27</v>
      </c>
      <c r="Q3522" t="s">
        <v>28</v>
      </c>
      <c r="R3522" t="s">
        <v>29</v>
      </c>
      <c r="S3522" t="s">
        <v>21</v>
      </c>
      <c r="T3522" t="s">
        <v>21</v>
      </c>
      <c r="U3522" t="s">
        <v>42</v>
      </c>
      <c r="V3522" s="2" t="s">
        <v>31</v>
      </c>
    </row>
    <row r="3523" spans="1:22" ht="62.4" x14ac:dyDescent="0.3">
      <c r="A3523" t="s">
        <v>59</v>
      </c>
      <c r="B3523" t="s">
        <v>3366</v>
      </c>
      <c r="C3523" t="s">
        <v>3593</v>
      </c>
      <c r="D3523" t="s">
        <v>3608</v>
      </c>
      <c r="E3523" t="s">
        <v>59</v>
      </c>
      <c r="F3523" t="s">
        <v>21</v>
      </c>
      <c r="G3523" t="s">
        <v>21</v>
      </c>
      <c r="H3523" t="s">
        <v>22</v>
      </c>
      <c r="I3523" t="s">
        <v>35</v>
      </c>
      <c r="J3523" t="s">
        <v>47</v>
      </c>
      <c r="K3523" t="s">
        <v>21</v>
      </c>
      <c r="L3523" t="s">
        <v>25</v>
      </c>
      <c r="M3523" t="s">
        <v>47</v>
      </c>
      <c r="N3523" t="s">
        <v>21</v>
      </c>
      <c r="O3523" t="s">
        <v>21</v>
      </c>
      <c r="P3523" t="s">
        <v>27</v>
      </c>
      <c r="Q3523" t="s">
        <v>45</v>
      </c>
      <c r="R3523" t="s">
        <v>45</v>
      </c>
      <c r="S3523" t="s">
        <v>21</v>
      </c>
      <c r="T3523" t="s">
        <v>21</v>
      </c>
      <c r="U3523" t="s">
        <v>33</v>
      </c>
      <c r="V3523" s="2" t="s">
        <v>68</v>
      </c>
    </row>
    <row r="3524" spans="1:22" ht="140.4" x14ac:dyDescent="0.3">
      <c r="A3524" t="s">
        <v>58</v>
      </c>
      <c r="B3524" t="s">
        <v>311</v>
      </c>
      <c r="C3524" t="s">
        <v>597</v>
      </c>
      <c r="D3524" t="s">
        <v>3038</v>
      </c>
      <c r="E3524" t="s">
        <v>58</v>
      </c>
      <c r="F3524" t="s">
        <v>21</v>
      </c>
      <c r="G3524" t="s">
        <v>21</v>
      </c>
      <c r="H3524" t="s">
        <v>22</v>
      </c>
      <c r="I3524" t="s">
        <v>23</v>
      </c>
      <c r="J3524" t="s">
        <v>24</v>
      </c>
      <c r="K3524" t="s">
        <v>21</v>
      </c>
      <c r="L3524" t="s">
        <v>25</v>
      </c>
      <c r="M3524" t="s">
        <v>38</v>
      </c>
      <c r="N3524" t="s">
        <v>25</v>
      </c>
      <c r="O3524" t="s">
        <v>21</v>
      </c>
      <c r="P3524" t="s">
        <v>27</v>
      </c>
      <c r="Q3524" t="s">
        <v>28</v>
      </c>
      <c r="R3524" t="s">
        <v>29</v>
      </c>
      <c r="S3524" t="s">
        <v>21</v>
      </c>
      <c r="T3524" t="s">
        <v>21</v>
      </c>
      <c r="U3524" t="s">
        <v>33</v>
      </c>
      <c r="V3524" s="2" t="s">
        <v>34</v>
      </c>
    </row>
    <row r="3525" spans="1:22" ht="140.4" x14ac:dyDescent="0.3">
      <c r="A3525" t="s">
        <v>74</v>
      </c>
      <c r="B3525" t="s">
        <v>174</v>
      </c>
      <c r="C3525" t="s">
        <v>886</v>
      </c>
      <c r="D3525" t="s">
        <v>3990</v>
      </c>
      <c r="E3525" t="s">
        <v>74</v>
      </c>
      <c r="F3525" t="s">
        <v>21</v>
      </c>
      <c r="G3525" t="s">
        <v>21</v>
      </c>
      <c r="H3525" t="s">
        <v>22</v>
      </c>
      <c r="I3525" t="s">
        <v>23</v>
      </c>
      <c r="J3525" t="s">
        <v>24</v>
      </c>
      <c r="K3525" t="s">
        <v>25</v>
      </c>
      <c r="L3525" t="s">
        <v>25</v>
      </c>
      <c r="M3525" t="s">
        <v>38</v>
      </c>
      <c r="N3525" t="s">
        <v>25</v>
      </c>
      <c r="O3525" t="s">
        <v>21</v>
      </c>
      <c r="P3525" t="s">
        <v>27</v>
      </c>
      <c r="Q3525" t="s">
        <v>45</v>
      </c>
      <c r="R3525" t="s">
        <v>29</v>
      </c>
      <c r="S3525" t="s">
        <v>21</v>
      </c>
      <c r="T3525" t="s">
        <v>21</v>
      </c>
      <c r="U3525" t="s">
        <v>30</v>
      </c>
      <c r="V3525" s="2" t="s">
        <v>34</v>
      </c>
    </row>
    <row r="3526" spans="1:22" ht="156" x14ac:dyDescent="0.3">
      <c r="A3526" t="s">
        <v>36</v>
      </c>
      <c r="B3526" t="s">
        <v>284</v>
      </c>
      <c r="C3526" t="s">
        <v>2615</v>
      </c>
      <c r="D3526" t="s">
        <v>2627</v>
      </c>
      <c r="E3526" t="s">
        <v>36</v>
      </c>
      <c r="F3526" t="s">
        <v>21</v>
      </c>
      <c r="G3526" t="s">
        <v>21</v>
      </c>
      <c r="H3526" t="s">
        <v>22</v>
      </c>
      <c r="I3526" t="s">
        <v>35</v>
      </c>
      <c r="J3526" t="s">
        <v>24</v>
      </c>
      <c r="K3526" t="s">
        <v>25</v>
      </c>
      <c r="L3526" t="s">
        <v>25</v>
      </c>
      <c r="M3526" t="s">
        <v>28</v>
      </c>
      <c r="N3526" t="s">
        <v>25</v>
      </c>
      <c r="O3526" t="s">
        <v>21</v>
      </c>
      <c r="P3526" t="s">
        <v>60</v>
      </c>
      <c r="Q3526" t="s">
        <v>45</v>
      </c>
      <c r="R3526" t="s">
        <v>28</v>
      </c>
      <c r="S3526" t="s">
        <v>21</v>
      </c>
      <c r="T3526" t="s">
        <v>25</v>
      </c>
      <c r="U3526" t="s">
        <v>33</v>
      </c>
      <c r="V3526" s="2" t="s">
        <v>31</v>
      </c>
    </row>
    <row r="3527" spans="1:22" ht="156" x14ac:dyDescent="0.3">
      <c r="A3527" t="s">
        <v>39</v>
      </c>
      <c r="B3527" t="s">
        <v>162</v>
      </c>
      <c r="C3527" t="s">
        <v>656</v>
      </c>
      <c r="D3527" t="s">
        <v>673</v>
      </c>
      <c r="E3527" t="s">
        <v>39</v>
      </c>
      <c r="F3527" t="s">
        <v>21</v>
      </c>
      <c r="G3527" t="s">
        <v>21</v>
      </c>
      <c r="H3527" t="s">
        <v>22</v>
      </c>
      <c r="I3527" t="s">
        <v>23</v>
      </c>
      <c r="J3527" t="s">
        <v>24</v>
      </c>
      <c r="K3527" t="s">
        <v>25</v>
      </c>
      <c r="L3527" t="s">
        <v>25</v>
      </c>
      <c r="M3527" t="s">
        <v>26</v>
      </c>
      <c r="N3527" t="s">
        <v>25</v>
      </c>
      <c r="O3527" t="s">
        <v>21</v>
      </c>
      <c r="P3527" t="s">
        <v>27</v>
      </c>
      <c r="Q3527" t="s">
        <v>28</v>
      </c>
      <c r="R3527" t="s">
        <v>28</v>
      </c>
      <c r="S3527" t="s">
        <v>21</v>
      </c>
      <c r="T3527" t="s">
        <v>21</v>
      </c>
      <c r="U3527" t="s">
        <v>30</v>
      </c>
      <c r="V3527" s="2" t="s">
        <v>31</v>
      </c>
    </row>
    <row r="3528" spans="1:22" ht="156" x14ac:dyDescent="0.3">
      <c r="A3528" t="s">
        <v>56</v>
      </c>
      <c r="B3528" t="s">
        <v>174</v>
      </c>
      <c r="C3528" t="s">
        <v>2152</v>
      </c>
      <c r="D3528" t="s">
        <v>2165</v>
      </c>
      <c r="E3528" t="s">
        <v>56</v>
      </c>
      <c r="F3528" t="s">
        <v>21</v>
      </c>
      <c r="G3528" t="s">
        <v>21</v>
      </c>
      <c r="H3528" t="s">
        <v>22</v>
      </c>
      <c r="I3528" t="s">
        <v>23</v>
      </c>
      <c r="J3528" t="s">
        <v>24</v>
      </c>
      <c r="K3528" t="s">
        <v>25</v>
      </c>
      <c r="L3528" t="s">
        <v>25</v>
      </c>
      <c r="M3528" t="s">
        <v>38</v>
      </c>
      <c r="N3528" t="s">
        <v>25</v>
      </c>
      <c r="O3528" t="s">
        <v>21</v>
      </c>
      <c r="P3528" t="s">
        <v>27</v>
      </c>
      <c r="Q3528" t="s">
        <v>29</v>
      </c>
      <c r="R3528" t="s">
        <v>29</v>
      </c>
      <c r="S3528" t="s">
        <v>25</v>
      </c>
      <c r="T3528" t="s">
        <v>21</v>
      </c>
      <c r="U3528" t="s">
        <v>33</v>
      </c>
      <c r="V3528" s="2" t="s">
        <v>31</v>
      </c>
    </row>
    <row r="3529" spans="1:22" x14ac:dyDescent="0.3">
      <c r="A3529" t="s">
        <v>138</v>
      </c>
      <c r="B3529" t="s">
        <v>284</v>
      </c>
      <c r="C3529" t="s">
        <v>4783</v>
      </c>
      <c r="D3529" t="s">
        <v>4787</v>
      </c>
      <c r="E3529" t="s">
        <v>138</v>
      </c>
      <c r="F3529" t="s">
        <v>21</v>
      </c>
      <c r="G3529" t="s">
        <v>25</v>
      </c>
    </row>
    <row r="3530" spans="1:22" x14ac:dyDescent="0.3">
      <c r="A3530" t="s">
        <v>62</v>
      </c>
      <c r="B3530" t="s">
        <v>881</v>
      </c>
      <c r="C3530" t="s">
        <v>993</v>
      </c>
      <c r="D3530" t="s">
        <v>1729</v>
      </c>
      <c r="E3530" t="s">
        <v>62</v>
      </c>
      <c r="F3530" t="s">
        <v>21</v>
      </c>
      <c r="G3530" t="s">
        <v>25</v>
      </c>
    </row>
    <row r="3531" spans="1:22" ht="140.4" x14ac:dyDescent="0.3">
      <c r="A3531" t="s">
        <v>32</v>
      </c>
      <c r="B3531" t="s">
        <v>1742</v>
      </c>
      <c r="C3531" t="s">
        <v>1834</v>
      </c>
      <c r="D3531" t="s">
        <v>2037</v>
      </c>
      <c r="E3531" t="s">
        <v>32</v>
      </c>
      <c r="F3531" t="s">
        <v>21</v>
      </c>
      <c r="G3531" t="s">
        <v>21</v>
      </c>
      <c r="H3531" t="s">
        <v>22</v>
      </c>
      <c r="I3531" t="s">
        <v>41</v>
      </c>
      <c r="J3531" t="s">
        <v>24</v>
      </c>
      <c r="K3531" t="s">
        <v>25</v>
      </c>
      <c r="L3531" t="s">
        <v>25</v>
      </c>
      <c r="M3531" t="s">
        <v>38</v>
      </c>
      <c r="N3531" t="s">
        <v>25</v>
      </c>
      <c r="O3531" t="s">
        <v>21</v>
      </c>
      <c r="P3531" t="s">
        <v>27</v>
      </c>
      <c r="Q3531" t="s">
        <v>28</v>
      </c>
      <c r="R3531" t="s">
        <v>29</v>
      </c>
      <c r="S3531" t="s">
        <v>21</v>
      </c>
      <c r="T3531" t="s">
        <v>25</v>
      </c>
      <c r="U3531" t="s">
        <v>30</v>
      </c>
      <c r="V3531" s="2" t="s">
        <v>34</v>
      </c>
    </row>
    <row r="3532" spans="1:22" ht="46.8" x14ac:dyDescent="0.3">
      <c r="A3532" t="s">
        <v>61</v>
      </c>
      <c r="B3532" t="s">
        <v>519</v>
      </c>
      <c r="C3532" t="s">
        <v>1289</v>
      </c>
      <c r="D3532" t="s">
        <v>1300</v>
      </c>
      <c r="E3532" t="s">
        <v>61</v>
      </c>
      <c r="F3532" t="s">
        <v>21</v>
      </c>
      <c r="G3532" t="s">
        <v>21</v>
      </c>
      <c r="H3532" t="s">
        <v>50</v>
      </c>
      <c r="I3532" t="s">
        <v>23</v>
      </c>
      <c r="J3532" t="s">
        <v>47</v>
      </c>
      <c r="K3532" t="s">
        <v>25</v>
      </c>
      <c r="L3532" t="s">
        <v>25</v>
      </c>
      <c r="M3532" t="s">
        <v>28</v>
      </c>
      <c r="N3532" t="s">
        <v>21</v>
      </c>
      <c r="O3532" t="s">
        <v>21</v>
      </c>
      <c r="P3532" t="s">
        <v>80</v>
      </c>
      <c r="Q3532" t="s">
        <v>45</v>
      </c>
      <c r="R3532" t="s">
        <v>45</v>
      </c>
      <c r="S3532" t="s">
        <v>21</v>
      </c>
      <c r="T3532" t="s">
        <v>21</v>
      </c>
      <c r="U3532" t="s">
        <v>33</v>
      </c>
      <c r="V3532" s="2" t="s">
        <v>81</v>
      </c>
    </row>
    <row r="3533" spans="1:22" x14ac:dyDescent="0.3">
      <c r="A3533" t="s">
        <v>137</v>
      </c>
      <c r="B3533" t="s">
        <v>2870</v>
      </c>
      <c r="C3533" t="s">
        <v>3618</v>
      </c>
      <c r="D3533" t="s">
        <v>4687</v>
      </c>
      <c r="E3533" t="s">
        <v>137</v>
      </c>
      <c r="F3533" t="s">
        <v>21</v>
      </c>
      <c r="G3533" t="s">
        <v>21</v>
      </c>
      <c r="H3533" t="s">
        <v>22</v>
      </c>
      <c r="I3533" t="s">
        <v>41</v>
      </c>
      <c r="J3533" t="s">
        <v>24</v>
      </c>
      <c r="K3533" t="s">
        <v>25</v>
      </c>
      <c r="L3533" t="s">
        <v>25</v>
      </c>
      <c r="M3533" t="s">
        <v>38</v>
      </c>
      <c r="N3533" t="s">
        <v>25</v>
      </c>
      <c r="O3533" t="s">
        <v>21</v>
      </c>
      <c r="P3533" t="s">
        <v>27</v>
      </c>
      <c r="Q3533" t="s">
        <v>29</v>
      </c>
      <c r="R3533" t="s">
        <v>29</v>
      </c>
      <c r="S3533" t="s">
        <v>21</v>
      </c>
      <c r="T3533" t="s">
        <v>21</v>
      </c>
      <c r="U3533" t="s">
        <v>75</v>
      </c>
      <c r="V3533" t="s">
        <v>103</v>
      </c>
    </row>
    <row r="3534" spans="1:22" ht="156" x14ac:dyDescent="0.3">
      <c r="A3534" t="s">
        <v>56</v>
      </c>
      <c r="B3534" t="s">
        <v>174</v>
      </c>
      <c r="C3534" t="s">
        <v>2152</v>
      </c>
      <c r="D3534" t="s">
        <v>2253</v>
      </c>
      <c r="E3534" t="s">
        <v>56</v>
      </c>
      <c r="F3534" t="s">
        <v>21</v>
      </c>
      <c r="G3534" t="s">
        <v>21</v>
      </c>
      <c r="H3534" t="s">
        <v>54</v>
      </c>
      <c r="I3534" t="s">
        <v>35</v>
      </c>
      <c r="J3534" t="s">
        <v>24</v>
      </c>
      <c r="K3534" t="s">
        <v>21</v>
      </c>
      <c r="L3534" t="s">
        <v>25</v>
      </c>
      <c r="M3534" t="s">
        <v>28</v>
      </c>
      <c r="N3534" t="s">
        <v>21</v>
      </c>
      <c r="O3534" t="s">
        <v>21</v>
      </c>
      <c r="P3534" t="s">
        <v>27</v>
      </c>
      <c r="Q3534" t="s">
        <v>45</v>
      </c>
      <c r="R3534" t="s">
        <v>28</v>
      </c>
      <c r="S3534" t="s">
        <v>21</v>
      </c>
      <c r="T3534" t="s">
        <v>21</v>
      </c>
      <c r="U3534" t="s">
        <v>33</v>
      </c>
      <c r="V3534" s="2" t="s">
        <v>31</v>
      </c>
    </row>
    <row r="3535" spans="1:22" x14ac:dyDescent="0.3">
      <c r="A3535" t="s">
        <v>36</v>
      </c>
      <c r="B3535" t="s">
        <v>1056</v>
      </c>
      <c r="C3535" t="s">
        <v>1059</v>
      </c>
      <c r="D3535" t="s">
        <v>2694</v>
      </c>
      <c r="E3535" t="s">
        <v>36</v>
      </c>
      <c r="F3535" t="s">
        <v>25</v>
      </c>
      <c r="G3535" t="s">
        <v>21</v>
      </c>
    </row>
    <row r="3536" spans="1:22" ht="109.2" x14ac:dyDescent="0.3">
      <c r="A3536" t="s">
        <v>102</v>
      </c>
      <c r="B3536" t="s">
        <v>1602</v>
      </c>
      <c r="C3536" t="s">
        <v>3703</v>
      </c>
      <c r="D3536" t="s">
        <v>3809</v>
      </c>
      <c r="E3536" t="s">
        <v>102</v>
      </c>
      <c r="F3536" t="s">
        <v>21</v>
      </c>
      <c r="G3536" t="s">
        <v>21</v>
      </c>
      <c r="H3536" t="s">
        <v>50</v>
      </c>
      <c r="I3536" t="s">
        <v>35</v>
      </c>
      <c r="J3536" t="s">
        <v>24</v>
      </c>
      <c r="K3536" t="s">
        <v>25</v>
      </c>
      <c r="L3536" t="s">
        <v>25</v>
      </c>
      <c r="M3536" t="s">
        <v>26</v>
      </c>
      <c r="N3536" t="s">
        <v>25</v>
      </c>
      <c r="O3536" t="s">
        <v>21</v>
      </c>
      <c r="P3536" t="s">
        <v>27</v>
      </c>
      <c r="Q3536" t="s">
        <v>28</v>
      </c>
      <c r="R3536" t="s">
        <v>29</v>
      </c>
      <c r="S3536" t="s">
        <v>21</v>
      </c>
      <c r="T3536" t="s">
        <v>21</v>
      </c>
      <c r="U3536" t="s">
        <v>42</v>
      </c>
      <c r="V3536" s="2" t="s">
        <v>66</v>
      </c>
    </row>
    <row r="3537" spans="1:22" ht="156" x14ac:dyDescent="0.3">
      <c r="A3537" t="s">
        <v>104</v>
      </c>
      <c r="B3537" t="s">
        <v>174</v>
      </c>
      <c r="C3537" t="s">
        <v>195</v>
      </c>
      <c r="D3537" t="s">
        <v>2552</v>
      </c>
      <c r="E3537" t="s">
        <v>104</v>
      </c>
      <c r="F3537" t="s">
        <v>21</v>
      </c>
      <c r="G3537" t="s">
        <v>21</v>
      </c>
      <c r="H3537" t="s">
        <v>22</v>
      </c>
      <c r="I3537" t="s">
        <v>35</v>
      </c>
      <c r="J3537" t="s">
        <v>24</v>
      </c>
      <c r="K3537" t="s">
        <v>25</v>
      </c>
      <c r="L3537" t="s">
        <v>25</v>
      </c>
      <c r="M3537" t="s">
        <v>26</v>
      </c>
      <c r="N3537" t="s">
        <v>25</v>
      </c>
      <c r="O3537" t="s">
        <v>21</v>
      </c>
      <c r="P3537" t="s">
        <v>27</v>
      </c>
      <c r="Q3537" t="s">
        <v>28</v>
      </c>
      <c r="R3537" t="s">
        <v>29</v>
      </c>
      <c r="S3537" t="s">
        <v>21</v>
      </c>
      <c r="T3537" t="s">
        <v>21</v>
      </c>
      <c r="U3537" t="s">
        <v>42</v>
      </c>
      <c r="V3537" s="2" t="s">
        <v>31</v>
      </c>
    </row>
    <row r="3538" spans="1:22" ht="156" x14ac:dyDescent="0.3">
      <c r="A3538" t="s">
        <v>70</v>
      </c>
      <c r="B3538" t="s">
        <v>174</v>
      </c>
      <c r="C3538" t="s">
        <v>2529</v>
      </c>
      <c r="D3538" t="s">
        <v>4198</v>
      </c>
      <c r="E3538" t="s">
        <v>70</v>
      </c>
      <c r="F3538" t="s">
        <v>21</v>
      </c>
      <c r="G3538" t="s">
        <v>21</v>
      </c>
      <c r="H3538" t="s">
        <v>22</v>
      </c>
      <c r="I3538" t="s">
        <v>35</v>
      </c>
      <c r="J3538" t="s">
        <v>24</v>
      </c>
      <c r="K3538" t="s">
        <v>25</v>
      </c>
      <c r="L3538" t="s">
        <v>25</v>
      </c>
      <c r="M3538" t="s">
        <v>26</v>
      </c>
      <c r="N3538" t="s">
        <v>25</v>
      </c>
      <c r="O3538" t="s">
        <v>21</v>
      </c>
      <c r="P3538" t="s">
        <v>27</v>
      </c>
      <c r="Q3538" t="s">
        <v>45</v>
      </c>
      <c r="R3538" t="s">
        <v>28</v>
      </c>
      <c r="S3538" t="s">
        <v>21</v>
      </c>
      <c r="T3538" t="s">
        <v>21</v>
      </c>
      <c r="U3538" t="s">
        <v>33</v>
      </c>
      <c r="V3538" s="2" t="s">
        <v>31</v>
      </c>
    </row>
    <row r="3539" spans="1:22" ht="156" x14ac:dyDescent="0.3">
      <c r="A3539" t="s">
        <v>52</v>
      </c>
      <c r="B3539" t="s">
        <v>475</v>
      </c>
      <c r="C3539" t="s">
        <v>1000</v>
      </c>
      <c r="D3539" t="s">
        <v>1001</v>
      </c>
      <c r="E3539" t="s">
        <v>52</v>
      </c>
      <c r="F3539" t="s">
        <v>21</v>
      </c>
      <c r="G3539" t="s">
        <v>21</v>
      </c>
      <c r="H3539" t="s">
        <v>22</v>
      </c>
      <c r="I3539" t="s">
        <v>35</v>
      </c>
      <c r="J3539" t="s">
        <v>24</v>
      </c>
      <c r="K3539" t="s">
        <v>25</v>
      </c>
      <c r="L3539" t="s">
        <v>25</v>
      </c>
      <c r="M3539" t="s">
        <v>26</v>
      </c>
      <c r="N3539" t="s">
        <v>21</v>
      </c>
      <c r="O3539" t="s">
        <v>21</v>
      </c>
      <c r="P3539" t="s">
        <v>27</v>
      </c>
      <c r="Q3539" t="s">
        <v>28</v>
      </c>
      <c r="R3539" t="s">
        <v>29</v>
      </c>
      <c r="S3539" t="s">
        <v>21</v>
      </c>
      <c r="T3539" t="s">
        <v>21</v>
      </c>
      <c r="U3539" t="s">
        <v>42</v>
      </c>
      <c r="V3539" s="2" t="s">
        <v>31</v>
      </c>
    </row>
    <row r="3540" spans="1:22" x14ac:dyDescent="0.3">
      <c r="A3540" t="s">
        <v>32</v>
      </c>
      <c r="B3540" t="s">
        <v>1056</v>
      </c>
      <c r="C3540" t="s">
        <v>1057</v>
      </c>
      <c r="D3540" t="s">
        <v>1940</v>
      </c>
      <c r="E3540" t="s">
        <v>32</v>
      </c>
      <c r="F3540" t="s">
        <v>21</v>
      </c>
      <c r="G3540" t="s">
        <v>21</v>
      </c>
      <c r="H3540" t="s">
        <v>50</v>
      </c>
      <c r="I3540" t="s">
        <v>23</v>
      </c>
      <c r="J3540" t="s">
        <v>47</v>
      </c>
      <c r="K3540" t="s">
        <v>21</v>
      </c>
      <c r="L3540" t="s">
        <v>21</v>
      </c>
      <c r="M3540" t="s">
        <v>47</v>
      </c>
      <c r="N3540" t="s">
        <v>21</v>
      </c>
      <c r="O3540" t="s">
        <v>21</v>
      </c>
      <c r="P3540" t="s">
        <v>27</v>
      </c>
      <c r="Q3540" t="s">
        <v>28</v>
      </c>
      <c r="R3540" t="s">
        <v>29</v>
      </c>
      <c r="S3540" t="s">
        <v>21</v>
      </c>
      <c r="T3540" t="s">
        <v>25</v>
      </c>
      <c r="U3540" t="s">
        <v>30</v>
      </c>
      <c r="V3540" t="s">
        <v>63</v>
      </c>
    </row>
    <row r="3541" spans="1:22" ht="156" x14ac:dyDescent="0.3">
      <c r="A3541" t="s">
        <v>56</v>
      </c>
      <c r="B3541" t="s">
        <v>843</v>
      </c>
      <c r="C3541" t="s">
        <v>844</v>
      </c>
      <c r="D3541" t="s">
        <v>2060</v>
      </c>
      <c r="E3541" t="s">
        <v>56</v>
      </c>
      <c r="F3541" t="s">
        <v>21</v>
      </c>
      <c r="G3541" t="s">
        <v>21</v>
      </c>
      <c r="H3541" t="s">
        <v>22</v>
      </c>
      <c r="I3541" t="s">
        <v>23</v>
      </c>
      <c r="J3541" t="s">
        <v>24</v>
      </c>
      <c r="K3541" t="s">
        <v>25</v>
      </c>
      <c r="L3541" t="s">
        <v>25</v>
      </c>
      <c r="M3541" t="s">
        <v>28</v>
      </c>
      <c r="N3541" t="s">
        <v>21</v>
      </c>
      <c r="O3541" t="s">
        <v>21</v>
      </c>
      <c r="P3541" t="s">
        <v>60</v>
      </c>
      <c r="Q3541" t="s">
        <v>45</v>
      </c>
      <c r="R3541" t="s">
        <v>45</v>
      </c>
      <c r="S3541" t="s">
        <v>21</v>
      </c>
      <c r="T3541" t="s">
        <v>21</v>
      </c>
      <c r="U3541" t="s">
        <v>33</v>
      </c>
      <c r="V3541" s="2" t="s">
        <v>31</v>
      </c>
    </row>
    <row r="3542" spans="1:22" ht="124.8" x14ac:dyDescent="0.3">
      <c r="A3542" t="s">
        <v>79</v>
      </c>
      <c r="B3542" t="s">
        <v>519</v>
      </c>
      <c r="C3542" t="s">
        <v>540</v>
      </c>
      <c r="D3542" t="s">
        <v>550</v>
      </c>
      <c r="E3542" t="s">
        <v>79</v>
      </c>
      <c r="F3542" t="s">
        <v>21</v>
      </c>
      <c r="G3542" t="s">
        <v>21</v>
      </c>
      <c r="H3542" t="s">
        <v>22</v>
      </c>
      <c r="I3542" t="s">
        <v>41</v>
      </c>
      <c r="J3542" t="s">
        <v>24</v>
      </c>
      <c r="K3542" t="s">
        <v>25</v>
      </c>
      <c r="L3542" t="s">
        <v>21</v>
      </c>
      <c r="M3542" t="s">
        <v>38</v>
      </c>
      <c r="N3542" t="s">
        <v>21</v>
      </c>
      <c r="O3542" t="s">
        <v>21</v>
      </c>
      <c r="P3542" t="s">
        <v>27</v>
      </c>
      <c r="Q3542" t="s">
        <v>45</v>
      </c>
      <c r="R3542" t="s">
        <v>29</v>
      </c>
      <c r="S3542" t="s">
        <v>21</v>
      </c>
      <c r="T3542" t="s">
        <v>21</v>
      </c>
      <c r="U3542" t="s">
        <v>75</v>
      </c>
      <c r="V3542" s="2" t="s">
        <v>94</v>
      </c>
    </row>
    <row r="3543" spans="1:22" ht="156" x14ac:dyDescent="0.3">
      <c r="A3543" t="s">
        <v>67</v>
      </c>
      <c r="B3543" t="s">
        <v>519</v>
      </c>
      <c r="C3543" t="s">
        <v>1284</v>
      </c>
      <c r="D3543" t="s">
        <v>2411</v>
      </c>
      <c r="E3543" t="s">
        <v>67</v>
      </c>
      <c r="F3543" t="s">
        <v>21</v>
      </c>
      <c r="G3543" t="s">
        <v>21</v>
      </c>
      <c r="H3543" t="s">
        <v>22</v>
      </c>
      <c r="I3543" t="s">
        <v>35</v>
      </c>
      <c r="J3543" t="s">
        <v>24</v>
      </c>
      <c r="K3543" t="s">
        <v>25</v>
      </c>
      <c r="L3543" t="s">
        <v>25</v>
      </c>
      <c r="M3543" t="s">
        <v>28</v>
      </c>
      <c r="N3543" t="s">
        <v>25</v>
      </c>
      <c r="O3543" t="s">
        <v>21</v>
      </c>
      <c r="P3543" t="s">
        <v>27</v>
      </c>
      <c r="Q3543" t="s">
        <v>28</v>
      </c>
      <c r="R3543" t="s">
        <v>28</v>
      </c>
      <c r="S3543" t="s">
        <v>21</v>
      </c>
      <c r="T3543" t="s">
        <v>21</v>
      </c>
      <c r="U3543" t="s">
        <v>42</v>
      </c>
      <c r="V3543" s="2" t="s">
        <v>31</v>
      </c>
    </row>
    <row r="3544" spans="1:22" x14ac:dyDescent="0.3">
      <c r="A3544" t="s">
        <v>155</v>
      </c>
      <c r="B3544" t="s">
        <v>3634</v>
      </c>
      <c r="C3544" t="s">
        <v>5136</v>
      </c>
      <c r="D3544" t="s">
        <v>5149</v>
      </c>
      <c r="E3544" t="s">
        <v>155</v>
      </c>
      <c r="F3544" t="s">
        <v>21</v>
      </c>
      <c r="G3544" t="s">
        <v>21</v>
      </c>
      <c r="H3544" t="s">
        <v>22</v>
      </c>
      <c r="I3544" t="s">
        <v>35</v>
      </c>
      <c r="J3544" t="s">
        <v>24</v>
      </c>
      <c r="K3544" t="s">
        <v>25</v>
      </c>
      <c r="L3544" t="s">
        <v>21</v>
      </c>
      <c r="M3544" t="s">
        <v>47</v>
      </c>
      <c r="N3544" t="s">
        <v>21</v>
      </c>
      <c r="O3544" t="s">
        <v>21</v>
      </c>
      <c r="P3544" t="s">
        <v>27</v>
      </c>
      <c r="Q3544" t="s">
        <v>47</v>
      </c>
      <c r="R3544" t="s">
        <v>45</v>
      </c>
      <c r="S3544" t="s">
        <v>21</v>
      </c>
      <c r="T3544" t="s">
        <v>21</v>
      </c>
      <c r="U3544" t="s">
        <v>42</v>
      </c>
      <c r="V3544" t="s">
        <v>63</v>
      </c>
    </row>
    <row r="3545" spans="1:22" ht="109.2" x14ac:dyDescent="0.3">
      <c r="A3545" t="s">
        <v>82</v>
      </c>
      <c r="B3545" t="s">
        <v>2938</v>
      </c>
      <c r="C3545" t="s">
        <v>4604</v>
      </c>
      <c r="D3545" t="s">
        <v>4605</v>
      </c>
      <c r="E3545" t="s">
        <v>82</v>
      </c>
      <c r="F3545" t="s">
        <v>21</v>
      </c>
      <c r="G3545" t="s">
        <v>21</v>
      </c>
      <c r="H3545" t="s">
        <v>22</v>
      </c>
      <c r="I3545" t="s">
        <v>35</v>
      </c>
      <c r="J3545" t="s">
        <v>24</v>
      </c>
      <c r="K3545" t="s">
        <v>25</v>
      </c>
      <c r="L3545" t="s">
        <v>25</v>
      </c>
      <c r="M3545" t="s">
        <v>28</v>
      </c>
      <c r="N3545" t="s">
        <v>21</v>
      </c>
      <c r="O3545" t="s">
        <v>21</v>
      </c>
      <c r="P3545" t="s">
        <v>27</v>
      </c>
      <c r="Q3545" t="s">
        <v>47</v>
      </c>
      <c r="R3545" t="s">
        <v>47</v>
      </c>
      <c r="S3545" t="s">
        <v>21</v>
      </c>
      <c r="T3545" t="s">
        <v>21</v>
      </c>
      <c r="U3545" t="s">
        <v>33</v>
      </c>
      <c r="V3545" s="2" t="s">
        <v>66</v>
      </c>
    </row>
    <row r="3546" spans="1:22" ht="109.2" x14ac:dyDescent="0.3">
      <c r="A3546" t="s">
        <v>83</v>
      </c>
      <c r="B3546" t="s">
        <v>475</v>
      </c>
      <c r="C3546" t="s">
        <v>5026</v>
      </c>
      <c r="D3546" t="s">
        <v>5037</v>
      </c>
      <c r="E3546" t="s">
        <v>83</v>
      </c>
      <c r="F3546" t="s">
        <v>21</v>
      </c>
      <c r="G3546" t="s">
        <v>21</v>
      </c>
      <c r="H3546" t="s">
        <v>50</v>
      </c>
      <c r="I3546" t="s">
        <v>35</v>
      </c>
      <c r="J3546" t="s">
        <v>24</v>
      </c>
      <c r="K3546" t="s">
        <v>25</v>
      </c>
      <c r="L3546" t="s">
        <v>25</v>
      </c>
      <c r="M3546" t="s">
        <v>26</v>
      </c>
      <c r="N3546" t="s">
        <v>21</v>
      </c>
      <c r="O3546" t="s">
        <v>21</v>
      </c>
      <c r="P3546" t="s">
        <v>27</v>
      </c>
      <c r="Q3546" t="s">
        <v>45</v>
      </c>
      <c r="R3546" t="s">
        <v>29</v>
      </c>
      <c r="S3546" t="s">
        <v>21</v>
      </c>
      <c r="T3546" t="s">
        <v>21</v>
      </c>
      <c r="U3546" t="s">
        <v>33</v>
      </c>
      <c r="V3546" s="2" t="s">
        <v>66</v>
      </c>
    </row>
    <row r="3547" spans="1:22" ht="140.4" x14ac:dyDescent="0.3">
      <c r="A3547" t="s">
        <v>39</v>
      </c>
      <c r="B3547" t="s">
        <v>478</v>
      </c>
      <c r="C3547" t="s">
        <v>5325</v>
      </c>
      <c r="D3547" t="s">
        <v>648</v>
      </c>
      <c r="E3547" t="s">
        <v>39</v>
      </c>
      <c r="F3547" t="s">
        <v>21</v>
      </c>
      <c r="G3547" t="s">
        <v>21</v>
      </c>
      <c r="H3547" t="s">
        <v>22</v>
      </c>
      <c r="I3547" t="s">
        <v>23</v>
      </c>
      <c r="J3547" t="s">
        <v>24</v>
      </c>
      <c r="K3547" t="s">
        <v>25</v>
      </c>
      <c r="L3547" t="s">
        <v>25</v>
      </c>
      <c r="M3547" t="s">
        <v>26</v>
      </c>
      <c r="N3547" t="s">
        <v>25</v>
      </c>
      <c r="O3547" t="s">
        <v>21</v>
      </c>
      <c r="P3547" t="s">
        <v>27</v>
      </c>
      <c r="Q3547" t="s">
        <v>28</v>
      </c>
      <c r="R3547" t="s">
        <v>29</v>
      </c>
      <c r="S3547" t="s">
        <v>21</v>
      </c>
      <c r="T3547" t="s">
        <v>21</v>
      </c>
      <c r="U3547" t="s">
        <v>33</v>
      </c>
      <c r="V3547" s="2" t="s">
        <v>34</v>
      </c>
    </row>
    <row r="3548" spans="1:22" ht="109.2" x14ac:dyDescent="0.3">
      <c r="A3548" t="s">
        <v>79</v>
      </c>
      <c r="B3548" t="s">
        <v>519</v>
      </c>
      <c r="C3548" t="s">
        <v>540</v>
      </c>
      <c r="D3548" t="s">
        <v>549</v>
      </c>
      <c r="E3548" t="s">
        <v>95</v>
      </c>
      <c r="F3548" t="s">
        <v>21</v>
      </c>
      <c r="G3548" t="s">
        <v>21</v>
      </c>
      <c r="H3548" t="s">
        <v>22</v>
      </c>
      <c r="I3548" t="s">
        <v>41</v>
      </c>
      <c r="J3548" t="s">
        <v>24</v>
      </c>
      <c r="K3548" t="s">
        <v>21</v>
      </c>
      <c r="L3548" t="s">
        <v>21</v>
      </c>
      <c r="M3548" t="s">
        <v>47</v>
      </c>
      <c r="N3548" t="s">
        <v>25</v>
      </c>
      <c r="O3548" t="s">
        <v>21</v>
      </c>
      <c r="P3548" t="s">
        <v>27</v>
      </c>
      <c r="Q3548" t="s">
        <v>28</v>
      </c>
      <c r="R3548" t="s">
        <v>29</v>
      </c>
      <c r="S3548" t="s">
        <v>21</v>
      </c>
      <c r="T3548" t="s">
        <v>21</v>
      </c>
      <c r="U3548" t="s">
        <v>30</v>
      </c>
      <c r="V3548" s="2" t="s">
        <v>66</v>
      </c>
    </row>
    <row r="3549" spans="1:22" ht="156" x14ac:dyDescent="0.3">
      <c r="A3549" t="s">
        <v>104</v>
      </c>
      <c r="B3549" t="s">
        <v>1602</v>
      </c>
      <c r="C3549" t="s">
        <v>2574</v>
      </c>
      <c r="D3549" t="s">
        <v>2581</v>
      </c>
      <c r="E3549" t="s">
        <v>104</v>
      </c>
      <c r="F3549" t="s">
        <v>21</v>
      </c>
      <c r="G3549" t="s">
        <v>21</v>
      </c>
      <c r="H3549" t="s">
        <v>22</v>
      </c>
      <c r="I3549" t="s">
        <v>23</v>
      </c>
      <c r="J3549" t="s">
        <v>24</v>
      </c>
      <c r="K3549" t="s">
        <v>25</v>
      </c>
      <c r="L3549" t="s">
        <v>25</v>
      </c>
      <c r="M3549" t="s">
        <v>38</v>
      </c>
      <c r="N3549" t="s">
        <v>25</v>
      </c>
      <c r="O3549" t="s">
        <v>21</v>
      </c>
      <c r="P3549" t="s">
        <v>27</v>
      </c>
      <c r="Q3549" t="s">
        <v>28</v>
      </c>
      <c r="R3549" t="s">
        <v>29</v>
      </c>
      <c r="S3549" t="s">
        <v>21</v>
      </c>
      <c r="T3549" t="s">
        <v>21</v>
      </c>
      <c r="U3549" t="s">
        <v>75</v>
      </c>
      <c r="V3549" s="2" t="s">
        <v>31</v>
      </c>
    </row>
    <row r="3550" spans="1:22" ht="62.4" x14ac:dyDescent="0.3">
      <c r="A3550" t="s">
        <v>138</v>
      </c>
      <c r="B3550" t="s">
        <v>519</v>
      </c>
      <c r="C3550" t="s">
        <v>520</v>
      </c>
      <c r="D3550" t="s">
        <v>4776</v>
      </c>
      <c r="E3550" t="s">
        <v>138</v>
      </c>
      <c r="F3550" t="s">
        <v>21</v>
      </c>
      <c r="G3550" t="s">
        <v>21</v>
      </c>
      <c r="H3550" t="s">
        <v>22</v>
      </c>
      <c r="I3550" t="s">
        <v>23</v>
      </c>
      <c r="J3550" t="s">
        <v>24</v>
      </c>
      <c r="K3550" t="s">
        <v>25</v>
      </c>
      <c r="L3550" t="s">
        <v>25</v>
      </c>
      <c r="M3550" t="s">
        <v>28</v>
      </c>
      <c r="N3550" t="s">
        <v>25</v>
      </c>
      <c r="O3550" t="s">
        <v>21</v>
      </c>
      <c r="P3550" t="s">
        <v>27</v>
      </c>
      <c r="Q3550" t="s">
        <v>45</v>
      </c>
      <c r="R3550" t="s">
        <v>29</v>
      </c>
      <c r="S3550" t="s">
        <v>21</v>
      </c>
      <c r="T3550" t="s">
        <v>21</v>
      </c>
      <c r="U3550" t="s">
        <v>42</v>
      </c>
      <c r="V3550" s="2" t="s">
        <v>106</v>
      </c>
    </row>
    <row r="3551" spans="1:22" ht="140.4" x14ac:dyDescent="0.3">
      <c r="A3551" t="s">
        <v>61</v>
      </c>
      <c r="B3551" t="s">
        <v>1190</v>
      </c>
      <c r="C3551" t="s">
        <v>1195</v>
      </c>
      <c r="D3551" t="s">
        <v>1221</v>
      </c>
      <c r="E3551" t="s">
        <v>61</v>
      </c>
      <c r="F3551" t="s">
        <v>21</v>
      </c>
      <c r="G3551" t="s">
        <v>21</v>
      </c>
      <c r="H3551" t="s">
        <v>54</v>
      </c>
      <c r="I3551" t="s">
        <v>23</v>
      </c>
      <c r="J3551" t="s">
        <v>24</v>
      </c>
      <c r="K3551" t="s">
        <v>25</v>
      </c>
      <c r="L3551" t="s">
        <v>25</v>
      </c>
      <c r="M3551" t="s">
        <v>38</v>
      </c>
      <c r="N3551" t="s">
        <v>25</v>
      </c>
      <c r="O3551" t="s">
        <v>21</v>
      </c>
      <c r="P3551" t="s">
        <v>27</v>
      </c>
      <c r="Q3551" t="s">
        <v>29</v>
      </c>
      <c r="R3551" t="s">
        <v>29</v>
      </c>
      <c r="S3551" t="s">
        <v>21</v>
      </c>
      <c r="T3551" t="s">
        <v>21</v>
      </c>
      <c r="U3551" t="s">
        <v>30</v>
      </c>
      <c r="V3551" s="2" t="s">
        <v>34</v>
      </c>
    </row>
    <row r="3552" spans="1:22" ht="140.4" x14ac:dyDescent="0.3">
      <c r="A3552" t="s">
        <v>83</v>
      </c>
      <c r="B3552" t="s">
        <v>3634</v>
      </c>
      <c r="C3552" t="s">
        <v>3637</v>
      </c>
      <c r="D3552" t="s">
        <v>5045</v>
      </c>
      <c r="E3552" t="s">
        <v>83</v>
      </c>
      <c r="F3552" t="s">
        <v>21</v>
      </c>
      <c r="G3552" t="s">
        <v>21</v>
      </c>
      <c r="H3552" t="s">
        <v>22</v>
      </c>
      <c r="I3552" t="s">
        <v>41</v>
      </c>
      <c r="J3552" t="s">
        <v>47</v>
      </c>
      <c r="K3552" t="s">
        <v>21</v>
      </c>
      <c r="L3552" t="s">
        <v>25</v>
      </c>
      <c r="M3552" t="s">
        <v>47</v>
      </c>
      <c r="N3552" t="s">
        <v>21</v>
      </c>
      <c r="O3552" t="s">
        <v>21</v>
      </c>
      <c r="P3552" t="s">
        <v>27</v>
      </c>
      <c r="Q3552" t="s">
        <v>45</v>
      </c>
      <c r="R3552" t="s">
        <v>29</v>
      </c>
      <c r="S3552" t="s">
        <v>25</v>
      </c>
      <c r="T3552" t="s">
        <v>25</v>
      </c>
      <c r="U3552" t="s">
        <v>75</v>
      </c>
      <c r="V3552" s="2" t="s">
        <v>34</v>
      </c>
    </row>
    <row r="3553" spans="1:22" x14ac:dyDescent="0.3">
      <c r="A3553" t="s">
        <v>44</v>
      </c>
      <c r="B3553" t="s">
        <v>1602</v>
      </c>
      <c r="C3553" t="s">
        <v>3703</v>
      </c>
      <c r="D3553" t="s">
        <v>3705</v>
      </c>
      <c r="E3553" t="s">
        <v>44</v>
      </c>
      <c r="F3553" t="s">
        <v>21</v>
      </c>
      <c r="G3553" t="s">
        <v>21</v>
      </c>
      <c r="H3553" t="s">
        <v>54</v>
      </c>
      <c r="I3553" t="s">
        <v>35</v>
      </c>
      <c r="J3553" t="s">
        <v>47</v>
      </c>
      <c r="K3553" t="s">
        <v>21</v>
      </c>
      <c r="L3553" t="s">
        <v>21</v>
      </c>
      <c r="M3553" t="s">
        <v>47</v>
      </c>
      <c r="N3553" t="s">
        <v>21</v>
      </c>
      <c r="O3553" t="s">
        <v>21</v>
      </c>
      <c r="P3553" t="s">
        <v>27</v>
      </c>
      <c r="Q3553" t="s">
        <v>47</v>
      </c>
      <c r="R3553" t="s">
        <v>47</v>
      </c>
      <c r="S3553" t="s">
        <v>25</v>
      </c>
      <c r="T3553" t="s">
        <v>25</v>
      </c>
      <c r="U3553" t="s">
        <v>42</v>
      </c>
      <c r="V3553" t="s">
        <v>53</v>
      </c>
    </row>
    <row r="3554" spans="1:22" ht="78" x14ac:dyDescent="0.3">
      <c r="A3554" t="s">
        <v>61</v>
      </c>
      <c r="B3554" t="s">
        <v>174</v>
      </c>
      <c r="C3554" t="s">
        <v>781</v>
      </c>
      <c r="D3554" t="s">
        <v>1172</v>
      </c>
      <c r="E3554" t="s">
        <v>61</v>
      </c>
      <c r="F3554" t="s">
        <v>21</v>
      </c>
      <c r="G3554" t="s">
        <v>21</v>
      </c>
      <c r="H3554" t="s">
        <v>22</v>
      </c>
      <c r="I3554" t="s">
        <v>35</v>
      </c>
      <c r="J3554" t="s">
        <v>47</v>
      </c>
      <c r="K3554" t="s">
        <v>21</v>
      </c>
      <c r="L3554" t="s">
        <v>21</v>
      </c>
      <c r="M3554" t="s">
        <v>47</v>
      </c>
      <c r="N3554" t="s">
        <v>21</v>
      </c>
      <c r="O3554" t="s">
        <v>21</v>
      </c>
      <c r="P3554" s="2" t="s">
        <v>96</v>
      </c>
      <c r="Q3554" t="s">
        <v>47</v>
      </c>
      <c r="R3554" t="s">
        <v>28</v>
      </c>
      <c r="S3554" t="s">
        <v>21</v>
      </c>
      <c r="T3554" t="s">
        <v>25</v>
      </c>
      <c r="U3554" t="s">
        <v>30</v>
      </c>
      <c r="V3554" s="2" t="s">
        <v>76</v>
      </c>
    </row>
    <row r="3555" spans="1:22" ht="140.4" x14ac:dyDescent="0.3">
      <c r="A3555" t="s">
        <v>73</v>
      </c>
      <c r="B3555" t="s">
        <v>162</v>
      </c>
      <c r="C3555" t="s">
        <v>359</v>
      </c>
      <c r="D3555" t="s">
        <v>373</v>
      </c>
      <c r="E3555" t="s">
        <v>56</v>
      </c>
      <c r="F3555" t="s">
        <v>21</v>
      </c>
      <c r="G3555" t="s">
        <v>21</v>
      </c>
      <c r="H3555" t="s">
        <v>22</v>
      </c>
      <c r="I3555" t="s">
        <v>35</v>
      </c>
      <c r="J3555" t="s">
        <v>47</v>
      </c>
      <c r="K3555" t="s">
        <v>21</v>
      </c>
      <c r="L3555" t="s">
        <v>25</v>
      </c>
      <c r="M3555" t="s">
        <v>28</v>
      </c>
      <c r="N3555" t="s">
        <v>25</v>
      </c>
      <c r="O3555" t="s">
        <v>21</v>
      </c>
      <c r="P3555" t="s">
        <v>27</v>
      </c>
      <c r="Q3555" t="s">
        <v>45</v>
      </c>
      <c r="R3555" t="s">
        <v>29</v>
      </c>
      <c r="S3555" t="s">
        <v>21</v>
      </c>
      <c r="T3555" t="s">
        <v>21</v>
      </c>
      <c r="U3555" t="s">
        <v>42</v>
      </c>
      <c r="V3555" s="2" t="s">
        <v>34</v>
      </c>
    </row>
    <row r="3556" spans="1:22" ht="140.4" x14ac:dyDescent="0.3">
      <c r="A3556" t="s">
        <v>73</v>
      </c>
      <c r="B3556" t="s">
        <v>162</v>
      </c>
      <c r="C3556" t="s">
        <v>359</v>
      </c>
      <c r="D3556" t="s">
        <v>372</v>
      </c>
      <c r="E3556" t="s">
        <v>40</v>
      </c>
      <c r="F3556" t="s">
        <v>21</v>
      </c>
      <c r="G3556" t="s">
        <v>21</v>
      </c>
      <c r="H3556" t="s">
        <v>22</v>
      </c>
      <c r="I3556" t="s">
        <v>35</v>
      </c>
      <c r="J3556" t="s">
        <v>24</v>
      </c>
      <c r="K3556" t="s">
        <v>21</v>
      </c>
      <c r="L3556" t="s">
        <v>25</v>
      </c>
      <c r="M3556" t="s">
        <v>28</v>
      </c>
      <c r="N3556" t="s">
        <v>25</v>
      </c>
      <c r="O3556" t="s">
        <v>21</v>
      </c>
      <c r="P3556" t="s">
        <v>27</v>
      </c>
      <c r="Q3556" t="s">
        <v>45</v>
      </c>
      <c r="R3556" t="s">
        <v>28</v>
      </c>
      <c r="S3556" t="s">
        <v>21</v>
      </c>
      <c r="T3556" t="s">
        <v>21</v>
      </c>
      <c r="U3556" t="s">
        <v>42</v>
      </c>
      <c r="V3556" s="2" t="s">
        <v>34</v>
      </c>
    </row>
    <row r="3557" spans="1:22" ht="156" x14ac:dyDescent="0.3">
      <c r="A3557" t="s">
        <v>74</v>
      </c>
      <c r="B3557" t="s">
        <v>174</v>
      </c>
      <c r="C3557" t="s">
        <v>2026</v>
      </c>
      <c r="D3557" t="s">
        <v>4045</v>
      </c>
      <c r="E3557" t="s">
        <v>74</v>
      </c>
      <c r="F3557" t="s">
        <v>21</v>
      </c>
      <c r="G3557" t="s">
        <v>21</v>
      </c>
      <c r="H3557" t="s">
        <v>22</v>
      </c>
      <c r="I3557" t="s">
        <v>23</v>
      </c>
      <c r="J3557" t="s">
        <v>24</v>
      </c>
      <c r="K3557" t="s">
        <v>25</v>
      </c>
      <c r="L3557" t="s">
        <v>25</v>
      </c>
      <c r="M3557" t="s">
        <v>26</v>
      </c>
      <c r="N3557" t="s">
        <v>25</v>
      </c>
      <c r="O3557" t="s">
        <v>21</v>
      </c>
      <c r="P3557" t="s">
        <v>27</v>
      </c>
      <c r="Q3557" t="s">
        <v>28</v>
      </c>
      <c r="R3557" t="s">
        <v>28</v>
      </c>
      <c r="S3557" t="s">
        <v>21</v>
      </c>
      <c r="T3557" t="s">
        <v>25</v>
      </c>
      <c r="U3557" t="s">
        <v>33</v>
      </c>
      <c r="V3557" s="2" t="s">
        <v>31</v>
      </c>
    </row>
    <row r="3558" spans="1:22" ht="140.4" x14ac:dyDescent="0.3">
      <c r="A3558" t="s">
        <v>36</v>
      </c>
      <c r="B3558" t="s">
        <v>284</v>
      </c>
      <c r="C3558" t="s">
        <v>2615</v>
      </c>
      <c r="D3558" t="s">
        <v>2643</v>
      </c>
      <c r="E3558" t="s">
        <v>36</v>
      </c>
      <c r="F3558" t="s">
        <v>21</v>
      </c>
      <c r="G3558" t="s">
        <v>21</v>
      </c>
      <c r="H3558" t="s">
        <v>54</v>
      </c>
      <c r="I3558" t="s">
        <v>35</v>
      </c>
      <c r="J3558" t="s">
        <v>24</v>
      </c>
      <c r="K3558" t="s">
        <v>25</v>
      </c>
      <c r="L3558" t="s">
        <v>25</v>
      </c>
      <c r="M3558" t="s">
        <v>28</v>
      </c>
      <c r="N3558" t="s">
        <v>21</v>
      </c>
      <c r="O3558" t="s">
        <v>21</v>
      </c>
      <c r="P3558" t="s">
        <v>27</v>
      </c>
      <c r="Q3558" t="s">
        <v>47</v>
      </c>
      <c r="R3558" t="s">
        <v>47</v>
      </c>
      <c r="S3558" t="s">
        <v>21</v>
      </c>
      <c r="T3558" t="s">
        <v>21</v>
      </c>
      <c r="U3558" t="s">
        <v>33</v>
      </c>
      <c r="V3558" s="2" t="s">
        <v>34</v>
      </c>
    </row>
    <row r="3559" spans="1:22" x14ac:dyDescent="0.3">
      <c r="A3559" t="s">
        <v>49</v>
      </c>
      <c r="B3559" t="s">
        <v>475</v>
      </c>
      <c r="C3559" t="s">
        <v>854</v>
      </c>
      <c r="D3559" t="s">
        <v>1462</v>
      </c>
      <c r="E3559" t="s">
        <v>49</v>
      </c>
      <c r="F3559" t="s">
        <v>25</v>
      </c>
      <c r="G3559" t="s">
        <v>21</v>
      </c>
    </row>
    <row r="3560" spans="1:22" ht="109.2" x14ac:dyDescent="0.3">
      <c r="A3560" t="s">
        <v>36</v>
      </c>
      <c r="B3560" t="s">
        <v>284</v>
      </c>
      <c r="C3560" t="s">
        <v>2615</v>
      </c>
      <c r="D3560" t="s">
        <v>2628</v>
      </c>
      <c r="E3560" t="s">
        <v>36</v>
      </c>
      <c r="F3560" t="s">
        <v>21</v>
      </c>
      <c r="G3560" t="s">
        <v>21</v>
      </c>
      <c r="H3560" t="s">
        <v>22</v>
      </c>
      <c r="I3560" t="s">
        <v>23</v>
      </c>
      <c r="J3560" t="s">
        <v>24</v>
      </c>
      <c r="K3560" t="s">
        <v>21</v>
      </c>
      <c r="L3560" t="s">
        <v>25</v>
      </c>
      <c r="M3560" t="s">
        <v>28</v>
      </c>
      <c r="N3560" t="s">
        <v>25</v>
      </c>
      <c r="O3560" t="s">
        <v>21</v>
      </c>
      <c r="P3560" t="s">
        <v>72</v>
      </c>
      <c r="Q3560" t="s">
        <v>28</v>
      </c>
      <c r="R3560" t="s">
        <v>29</v>
      </c>
      <c r="S3560" t="s">
        <v>25</v>
      </c>
      <c r="T3560" t="s">
        <v>25</v>
      </c>
      <c r="U3560" t="s">
        <v>75</v>
      </c>
      <c r="V3560" s="2" t="s">
        <v>46</v>
      </c>
    </row>
    <row r="3561" spans="1:22" x14ac:dyDescent="0.3">
      <c r="A3561" t="s">
        <v>49</v>
      </c>
      <c r="B3561" t="s">
        <v>475</v>
      </c>
      <c r="C3561" t="s">
        <v>972</v>
      </c>
      <c r="D3561" t="s">
        <v>1601</v>
      </c>
      <c r="E3561" t="s">
        <v>49</v>
      </c>
      <c r="F3561" t="s">
        <v>25</v>
      </c>
      <c r="G3561" t="s">
        <v>25</v>
      </c>
    </row>
    <row r="3562" spans="1:22" x14ac:dyDescent="0.3">
      <c r="A3562" t="s">
        <v>62</v>
      </c>
      <c r="B3562" t="s">
        <v>881</v>
      </c>
      <c r="C3562" t="s">
        <v>993</v>
      </c>
      <c r="D3562" t="s">
        <v>1728</v>
      </c>
      <c r="E3562" t="s">
        <v>62</v>
      </c>
      <c r="F3562" t="s">
        <v>21</v>
      </c>
      <c r="G3562" t="s">
        <v>25</v>
      </c>
    </row>
    <row r="3563" spans="1:22" x14ac:dyDescent="0.3">
      <c r="A3563" t="s">
        <v>83</v>
      </c>
      <c r="B3563" t="s">
        <v>3634</v>
      </c>
      <c r="C3563" t="s">
        <v>3637</v>
      </c>
      <c r="D3563" t="s">
        <v>5043</v>
      </c>
      <c r="E3563" t="s">
        <v>83</v>
      </c>
      <c r="F3563" t="s">
        <v>21</v>
      </c>
      <c r="G3563" t="s">
        <v>25</v>
      </c>
    </row>
    <row r="3564" spans="1:22" ht="140.4" x14ac:dyDescent="0.3">
      <c r="A3564" t="s">
        <v>64</v>
      </c>
      <c r="B3564" t="s">
        <v>162</v>
      </c>
      <c r="C3564" t="s">
        <v>507</v>
      </c>
      <c r="D3564" t="s">
        <v>3210</v>
      </c>
      <c r="E3564" t="s">
        <v>64</v>
      </c>
      <c r="F3564" t="s">
        <v>21</v>
      </c>
      <c r="G3564" t="s">
        <v>21</v>
      </c>
      <c r="H3564" t="s">
        <v>22</v>
      </c>
      <c r="I3564" t="s">
        <v>35</v>
      </c>
      <c r="J3564" t="s">
        <v>24</v>
      </c>
      <c r="K3564" t="s">
        <v>25</v>
      </c>
      <c r="L3564" t="s">
        <v>25</v>
      </c>
      <c r="M3564" t="s">
        <v>38</v>
      </c>
      <c r="N3564" t="s">
        <v>21</v>
      </c>
      <c r="O3564" t="s">
        <v>21</v>
      </c>
      <c r="P3564" t="s">
        <v>27</v>
      </c>
      <c r="Q3564" t="s">
        <v>45</v>
      </c>
      <c r="R3564" t="s">
        <v>29</v>
      </c>
      <c r="S3564" t="s">
        <v>21</v>
      </c>
      <c r="T3564" t="s">
        <v>21</v>
      </c>
      <c r="U3564" t="s">
        <v>33</v>
      </c>
      <c r="V3564" s="2" t="s">
        <v>34</v>
      </c>
    </row>
    <row r="3565" spans="1:22" ht="140.4" x14ac:dyDescent="0.3">
      <c r="A3565" t="s">
        <v>82</v>
      </c>
      <c r="B3565" t="s">
        <v>847</v>
      </c>
      <c r="C3565" t="s">
        <v>4549</v>
      </c>
      <c r="D3565" t="s">
        <v>4551</v>
      </c>
      <c r="E3565" t="s">
        <v>82</v>
      </c>
      <c r="F3565" t="s">
        <v>21</v>
      </c>
      <c r="G3565" t="s">
        <v>21</v>
      </c>
      <c r="H3565" t="s">
        <v>22</v>
      </c>
      <c r="I3565" t="s">
        <v>35</v>
      </c>
      <c r="J3565" t="s">
        <v>24</v>
      </c>
      <c r="K3565" t="s">
        <v>25</v>
      </c>
      <c r="L3565" t="s">
        <v>25</v>
      </c>
      <c r="M3565" t="s">
        <v>38</v>
      </c>
      <c r="N3565" t="s">
        <v>25</v>
      </c>
      <c r="O3565" t="s">
        <v>21</v>
      </c>
      <c r="P3565" t="s">
        <v>27</v>
      </c>
      <c r="Q3565" t="s">
        <v>28</v>
      </c>
      <c r="R3565" t="s">
        <v>29</v>
      </c>
      <c r="S3565" t="s">
        <v>21</v>
      </c>
      <c r="T3565" t="s">
        <v>21</v>
      </c>
      <c r="U3565" t="s">
        <v>33</v>
      </c>
      <c r="V3565" s="2" t="s">
        <v>34</v>
      </c>
    </row>
    <row r="3566" spans="1:22" ht="156" x14ac:dyDescent="0.3">
      <c r="A3566" t="s">
        <v>70</v>
      </c>
      <c r="B3566" t="s">
        <v>3366</v>
      </c>
      <c r="C3566" t="s">
        <v>4360</v>
      </c>
      <c r="D3566" t="s">
        <v>4389</v>
      </c>
      <c r="E3566" t="s">
        <v>70</v>
      </c>
      <c r="F3566" t="s">
        <v>21</v>
      </c>
      <c r="G3566" t="s">
        <v>21</v>
      </c>
      <c r="H3566" t="s">
        <v>54</v>
      </c>
      <c r="I3566" t="s">
        <v>35</v>
      </c>
      <c r="J3566" t="s">
        <v>24</v>
      </c>
      <c r="K3566" t="s">
        <v>25</v>
      </c>
      <c r="L3566" t="s">
        <v>25</v>
      </c>
      <c r="M3566" t="s">
        <v>28</v>
      </c>
      <c r="N3566" t="s">
        <v>25</v>
      </c>
      <c r="O3566" t="s">
        <v>21</v>
      </c>
      <c r="P3566" t="s">
        <v>27</v>
      </c>
      <c r="Q3566" t="s">
        <v>45</v>
      </c>
      <c r="R3566" t="s">
        <v>29</v>
      </c>
      <c r="S3566" t="s">
        <v>21</v>
      </c>
      <c r="T3566" t="s">
        <v>21</v>
      </c>
      <c r="U3566" t="s">
        <v>42</v>
      </c>
      <c r="V3566" s="2" t="s">
        <v>31</v>
      </c>
    </row>
    <row r="3567" spans="1:22" ht="140.4" x14ac:dyDescent="0.3">
      <c r="A3567" t="s">
        <v>36</v>
      </c>
      <c r="B3567" t="s">
        <v>284</v>
      </c>
      <c r="C3567" t="s">
        <v>2615</v>
      </c>
      <c r="D3567" t="s">
        <v>2642</v>
      </c>
      <c r="E3567" t="s">
        <v>36</v>
      </c>
      <c r="F3567" t="s">
        <v>21</v>
      </c>
      <c r="G3567" t="s">
        <v>21</v>
      </c>
      <c r="H3567" t="s">
        <v>54</v>
      </c>
      <c r="I3567" t="s">
        <v>35</v>
      </c>
      <c r="J3567" t="s">
        <v>24</v>
      </c>
      <c r="K3567" t="s">
        <v>25</v>
      </c>
      <c r="L3567" t="s">
        <v>25</v>
      </c>
      <c r="M3567" t="s">
        <v>26</v>
      </c>
      <c r="N3567" t="s">
        <v>25</v>
      </c>
      <c r="O3567" t="s">
        <v>21</v>
      </c>
      <c r="P3567" t="s">
        <v>60</v>
      </c>
      <c r="Q3567" t="s">
        <v>45</v>
      </c>
      <c r="R3567" t="s">
        <v>28</v>
      </c>
      <c r="S3567" t="s">
        <v>21</v>
      </c>
      <c r="T3567" t="s">
        <v>21</v>
      </c>
      <c r="U3567" t="s">
        <v>33</v>
      </c>
      <c r="V3567" s="2" t="s">
        <v>34</v>
      </c>
    </row>
    <row r="3568" spans="1:22" ht="156" x14ac:dyDescent="0.3">
      <c r="A3568" t="s">
        <v>32</v>
      </c>
      <c r="B3568" t="s">
        <v>174</v>
      </c>
      <c r="C3568" t="s">
        <v>1159</v>
      </c>
      <c r="D3568" t="s">
        <v>2020</v>
      </c>
      <c r="E3568" t="s">
        <v>32</v>
      </c>
      <c r="F3568" t="s">
        <v>21</v>
      </c>
      <c r="G3568" t="s">
        <v>21</v>
      </c>
      <c r="H3568" t="s">
        <v>22</v>
      </c>
      <c r="I3568" t="s">
        <v>23</v>
      </c>
      <c r="J3568" t="s">
        <v>24</v>
      </c>
      <c r="K3568" t="s">
        <v>25</v>
      </c>
      <c r="L3568" t="s">
        <v>25</v>
      </c>
      <c r="M3568" t="s">
        <v>38</v>
      </c>
      <c r="N3568" t="s">
        <v>25</v>
      </c>
      <c r="O3568" t="s">
        <v>21</v>
      </c>
      <c r="P3568" t="s">
        <v>72</v>
      </c>
      <c r="Q3568" t="s">
        <v>28</v>
      </c>
      <c r="R3568" t="s">
        <v>29</v>
      </c>
      <c r="S3568" t="s">
        <v>21</v>
      </c>
      <c r="T3568" t="s">
        <v>21</v>
      </c>
      <c r="U3568" t="s">
        <v>33</v>
      </c>
      <c r="V3568" s="2" t="s">
        <v>31</v>
      </c>
    </row>
    <row r="3569" spans="1:22" ht="156" x14ac:dyDescent="0.3">
      <c r="A3569" t="s">
        <v>32</v>
      </c>
      <c r="B3569" t="s">
        <v>1861</v>
      </c>
      <c r="C3569" t="s">
        <v>1877</v>
      </c>
      <c r="D3569" t="s">
        <v>1878</v>
      </c>
      <c r="E3569" t="s">
        <v>32</v>
      </c>
      <c r="F3569" t="s">
        <v>21</v>
      </c>
      <c r="G3569" t="s">
        <v>21</v>
      </c>
      <c r="H3569" t="s">
        <v>50</v>
      </c>
      <c r="I3569" t="s">
        <v>35</v>
      </c>
      <c r="J3569" t="s">
        <v>47</v>
      </c>
      <c r="K3569" t="s">
        <v>21</v>
      </c>
      <c r="L3569" t="s">
        <v>25</v>
      </c>
      <c r="M3569" t="s">
        <v>47</v>
      </c>
      <c r="N3569" t="s">
        <v>21</v>
      </c>
      <c r="O3569" t="s">
        <v>21</v>
      </c>
      <c r="P3569" t="s">
        <v>27</v>
      </c>
      <c r="Q3569" t="s">
        <v>45</v>
      </c>
      <c r="R3569" t="s">
        <v>29</v>
      </c>
      <c r="S3569" t="s">
        <v>25</v>
      </c>
      <c r="T3569" t="s">
        <v>25</v>
      </c>
      <c r="U3569" t="s">
        <v>75</v>
      </c>
      <c r="V3569" s="2" t="s">
        <v>31</v>
      </c>
    </row>
    <row r="3570" spans="1:22" ht="140.4" x14ac:dyDescent="0.3">
      <c r="A3570" t="s">
        <v>82</v>
      </c>
      <c r="B3570" t="s">
        <v>284</v>
      </c>
      <c r="C3570" t="s">
        <v>3830</v>
      </c>
      <c r="D3570" t="s">
        <v>4626</v>
      </c>
      <c r="E3570" t="s">
        <v>82</v>
      </c>
      <c r="F3570" t="s">
        <v>21</v>
      </c>
      <c r="G3570" t="s">
        <v>21</v>
      </c>
      <c r="H3570" t="s">
        <v>22</v>
      </c>
      <c r="I3570" t="s">
        <v>23</v>
      </c>
      <c r="J3570" t="s">
        <v>24</v>
      </c>
      <c r="K3570" t="s">
        <v>25</v>
      </c>
      <c r="L3570" t="s">
        <v>25</v>
      </c>
      <c r="M3570" t="s">
        <v>26</v>
      </c>
      <c r="N3570" t="s">
        <v>25</v>
      </c>
      <c r="O3570" t="s">
        <v>21</v>
      </c>
      <c r="P3570" t="s">
        <v>27</v>
      </c>
      <c r="Q3570" t="s">
        <v>28</v>
      </c>
      <c r="R3570" t="s">
        <v>29</v>
      </c>
      <c r="S3570" t="s">
        <v>21</v>
      </c>
      <c r="T3570" t="s">
        <v>21</v>
      </c>
      <c r="U3570" t="s">
        <v>30</v>
      </c>
      <c r="V3570" s="2" t="s">
        <v>34</v>
      </c>
    </row>
    <row r="3571" spans="1:22" ht="109.2" x14ac:dyDescent="0.3">
      <c r="A3571" t="s">
        <v>67</v>
      </c>
      <c r="B3571" t="s">
        <v>284</v>
      </c>
      <c r="C3571" t="s">
        <v>2515</v>
      </c>
      <c r="D3571" t="s">
        <v>2521</v>
      </c>
      <c r="E3571" t="s">
        <v>67</v>
      </c>
      <c r="F3571" t="s">
        <v>21</v>
      </c>
      <c r="G3571" t="s">
        <v>21</v>
      </c>
      <c r="H3571" t="s">
        <v>54</v>
      </c>
      <c r="I3571" t="s">
        <v>23</v>
      </c>
      <c r="J3571" t="s">
        <v>24</v>
      </c>
      <c r="K3571" t="s">
        <v>25</v>
      </c>
      <c r="L3571" t="s">
        <v>25</v>
      </c>
      <c r="M3571" t="s">
        <v>38</v>
      </c>
      <c r="N3571" t="s">
        <v>21</v>
      </c>
      <c r="O3571" t="s">
        <v>21</v>
      </c>
      <c r="P3571" t="s">
        <v>60</v>
      </c>
      <c r="Q3571" t="s">
        <v>45</v>
      </c>
      <c r="R3571" t="s">
        <v>29</v>
      </c>
      <c r="S3571" t="s">
        <v>21</v>
      </c>
      <c r="T3571" t="s">
        <v>21</v>
      </c>
      <c r="U3571" t="s">
        <v>33</v>
      </c>
      <c r="V3571" s="2" t="s">
        <v>91</v>
      </c>
    </row>
    <row r="3572" spans="1:22" x14ac:dyDescent="0.3">
      <c r="A3572" t="s">
        <v>62</v>
      </c>
      <c r="B3572" t="s">
        <v>1733</v>
      </c>
      <c r="C3572" t="s">
        <v>1740</v>
      </c>
      <c r="D3572" t="s">
        <v>1826</v>
      </c>
      <c r="E3572" t="s">
        <v>62</v>
      </c>
      <c r="F3572" t="s">
        <v>25</v>
      </c>
      <c r="G3572" t="s">
        <v>25</v>
      </c>
    </row>
    <row r="3573" spans="1:22" x14ac:dyDescent="0.3">
      <c r="A3573" t="s">
        <v>150</v>
      </c>
      <c r="B3573" t="s">
        <v>637</v>
      </c>
      <c r="C3573" t="s">
        <v>638</v>
      </c>
      <c r="D3573" t="s">
        <v>5239</v>
      </c>
      <c r="E3573" t="s">
        <v>150</v>
      </c>
      <c r="F3573" t="s">
        <v>21</v>
      </c>
      <c r="G3573" t="s">
        <v>21</v>
      </c>
      <c r="H3573" t="s">
        <v>54</v>
      </c>
      <c r="I3573" t="s">
        <v>35</v>
      </c>
      <c r="J3573" t="s">
        <v>24</v>
      </c>
      <c r="K3573" t="s">
        <v>21</v>
      </c>
      <c r="L3573" t="s">
        <v>25</v>
      </c>
      <c r="M3573" t="s">
        <v>28</v>
      </c>
      <c r="N3573" t="s">
        <v>25</v>
      </c>
      <c r="O3573" t="s">
        <v>21</v>
      </c>
      <c r="P3573" t="s">
        <v>27</v>
      </c>
      <c r="Q3573" t="s">
        <v>45</v>
      </c>
      <c r="R3573" t="s">
        <v>45</v>
      </c>
      <c r="S3573" t="s">
        <v>21</v>
      </c>
      <c r="T3573" t="s">
        <v>21</v>
      </c>
      <c r="U3573" t="s">
        <v>42</v>
      </c>
      <c r="V3573" t="s">
        <v>103</v>
      </c>
    </row>
    <row r="3574" spans="1:22" ht="109.2" x14ac:dyDescent="0.3">
      <c r="A3574" t="s">
        <v>113</v>
      </c>
      <c r="B3574" t="s">
        <v>932</v>
      </c>
      <c r="C3574" t="s">
        <v>940</v>
      </c>
      <c r="D3574" t="s">
        <v>1406</v>
      </c>
      <c r="E3574" t="s">
        <v>37</v>
      </c>
      <c r="F3574" t="s">
        <v>21</v>
      </c>
      <c r="G3574" t="s">
        <v>21</v>
      </c>
      <c r="H3574" t="s">
        <v>22</v>
      </c>
      <c r="I3574" t="s">
        <v>35</v>
      </c>
      <c r="J3574" t="s">
        <v>24</v>
      </c>
      <c r="K3574" t="s">
        <v>25</v>
      </c>
      <c r="L3574" t="s">
        <v>25</v>
      </c>
      <c r="M3574" t="s">
        <v>38</v>
      </c>
      <c r="N3574" t="s">
        <v>25</v>
      </c>
      <c r="O3574" t="s">
        <v>21</v>
      </c>
      <c r="P3574" t="s">
        <v>27</v>
      </c>
      <c r="Q3574" t="s">
        <v>28</v>
      </c>
      <c r="R3574" t="s">
        <v>29</v>
      </c>
      <c r="S3574" t="s">
        <v>21</v>
      </c>
      <c r="T3574" t="s">
        <v>25</v>
      </c>
      <c r="U3574" t="s">
        <v>42</v>
      </c>
      <c r="V3574" s="2" t="s">
        <v>66</v>
      </c>
    </row>
    <row r="3575" spans="1:22" ht="156" x14ac:dyDescent="0.3">
      <c r="A3575" t="s">
        <v>73</v>
      </c>
      <c r="B3575" t="s">
        <v>162</v>
      </c>
      <c r="C3575" t="s">
        <v>363</v>
      </c>
      <c r="D3575" t="s">
        <v>385</v>
      </c>
      <c r="E3575" t="s">
        <v>52</v>
      </c>
      <c r="F3575" t="s">
        <v>21</v>
      </c>
      <c r="G3575" t="s">
        <v>21</v>
      </c>
      <c r="H3575" t="s">
        <v>22</v>
      </c>
      <c r="I3575" t="s">
        <v>41</v>
      </c>
      <c r="J3575" t="s">
        <v>24</v>
      </c>
      <c r="K3575" t="s">
        <v>25</v>
      </c>
      <c r="L3575" t="s">
        <v>25</v>
      </c>
      <c r="M3575" t="s">
        <v>38</v>
      </c>
      <c r="N3575" t="s">
        <v>25</v>
      </c>
      <c r="O3575" t="s">
        <v>21</v>
      </c>
      <c r="P3575" t="s">
        <v>27</v>
      </c>
      <c r="Q3575" t="s">
        <v>45</v>
      </c>
      <c r="R3575" t="s">
        <v>28</v>
      </c>
      <c r="S3575" t="s">
        <v>21</v>
      </c>
      <c r="T3575" t="s">
        <v>21</v>
      </c>
      <c r="U3575" t="s">
        <v>30</v>
      </c>
      <c r="V3575" s="2" t="s">
        <v>31</v>
      </c>
    </row>
    <row r="3576" spans="1:22" ht="156" x14ac:dyDescent="0.3">
      <c r="A3576" t="s">
        <v>70</v>
      </c>
      <c r="B3576" t="s">
        <v>174</v>
      </c>
      <c r="C3576" t="s">
        <v>1159</v>
      </c>
      <c r="D3576" t="s">
        <v>4224</v>
      </c>
      <c r="E3576" t="s">
        <v>70</v>
      </c>
      <c r="F3576" t="s">
        <v>21</v>
      </c>
      <c r="G3576" t="s">
        <v>21</v>
      </c>
      <c r="H3576" t="s">
        <v>22</v>
      </c>
      <c r="I3576" t="s">
        <v>41</v>
      </c>
      <c r="J3576" t="s">
        <v>24</v>
      </c>
      <c r="K3576" t="s">
        <v>25</v>
      </c>
      <c r="L3576" t="s">
        <v>25</v>
      </c>
      <c r="M3576" t="s">
        <v>26</v>
      </c>
      <c r="N3576" t="s">
        <v>25</v>
      </c>
      <c r="O3576" t="s">
        <v>21</v>
      </c>
      <c r="P3576" t="s">
        <v>27</v>
      </c>
      <c r="Q3576" t="s">
        <v>45</v>
      </c>
      <c r="R3576" t="s">
        <v>29</v>
      </c>
      <c r="S3576" t="s">
        <v>25</v>
      </c>
      <c r="T3576" t="s">
        <v>25</v>
      </c>
      <c r="U3576" t="s">
        <v>75</v>
      </c>
      <c r="V3576" s="2" t="s">
        <v>31</v>
      </c>
    </row>
    <row r="3577" spans="1:22" x14ac:dyDescent="0.3">
      <c r="A3577" t="s">
        <v>82</v>
      </c>
      <c r="B3577" t="s">
        <v>2938</v>
      </c>
      <c r="C3577" t="s">
        <v>4556</v>
      </c>
      <c r="D3577" t="s">
        <v>4612</v>
      </c>
      <c r="E3577" t="s">
        <v>82</v>
      </c>
      <c r="F3577" t="s">
        <v>21</v>
      </c>
      <c r="G3577" t="s">
        <v>25</v>
      </c>
    </row>
    <row r="3578" spans="1:22" ht="140.4" x14ac:dyDescent="0.3">
      <c r="A3578" t="s">
        <v>70</v>
      </c>
      <c r="B3578" t="s">
        <v>1767</v>
      </c>
      <c r="C3578" t="s">
        <v>1789</v>
      </c>
      <c r="D3578" t="s">
        <v>4307</v>
      </c>
      <c r="E3578" t="s">
        <v>70</v>
      </c>
      <c r="F3578" t="s">
        <v>21</v>
      </c>
      <c r="G3578" t="s">
        <v>21</v>
      </c>
      <c r="H3578" t="s">
        <v>22</v>
      </c>
      <c r="I3578" t="s">
        <v>35</v>
      </c>
      <c r="J3578" t="s">
        <v>24</v>
      </c>
      <c r="K3578" t="s">
        <v>21</v>
      </c>
      <c r="L3578" t="s">
        <v>25</v>
      </c>
      <c r="M3578" t="s">
        <v>26</v>
      </c>
      <c r="N3578" t="s">
        <v>25</v>
      </c>
      <c r="O3578" t="s">
        <v>21</v>
      </c>
      <c r="P3578" t="s">
        <v>27</v>
      </c>
      <c r="Q3578" t="s">
        <v>45</v>
      </c>
      <c r="R3578" t="s">
        <v>29</v>
      </c>
      <c r="S3578" t="s">
        <v>21</v>
      </c>
      <c r="T3578" t="s">
        <v>21</v>
      </c>
      <c r="U3578" t="s">
        <v>33</v>
      </c>
      <c r="V3578" s="2" t="s">
        <v>34</v>
      </c>
    </row>
    <row r="3579" spans="1:22" ht="156" x14ac:dyDescent="0.3">
      <c r="A3579" t="s">
        <v>36</v>
      </c>
      <c r="B3579" t="s">
        <v>284</v>
      </c>
      <c r="C3579" t="s">
        <v>2615</v>
      </c>
      <c r="D3579" t="s">
        <v>2629</v>
      </c>
      <c r="E3579" t="s">
        <v>36</v>
      </c>
      <c r="F3579" t="s">
        <v>21</v>
      </c>
      <c r="G3579" t="s">
        <v>21</v>
      </c>
      <c r="H3579" t="s">
        <v>54</v>
      </c>
      <c r="I3579" t="s">
        <v>35</v>
      </c>
      <c r="J3579" t="s">
        <v>24</v>
      </c>
      <c r="K3579" t="s">
        <v>25</v>
      </c>
      <c r="L3579" t="s">
        <v>25</v>
      </c>
      <c r="M3579" t="s">
        <v>28</v>
      </c>
      <c r="N3579" t="s">
        <v>25</v>
      </c>
      <c r="O3579" t="s">
        <v>21</v>
      </c>
      <c r="P3579" t="s">
        <v>27</v>
      </c>
      <c r="Q3579" t="s">
        <v>45</v>
      </c>
      <c r="R3579" t="s">
        <v>29</v>
      </c>
      <c r="S3579" t="s">
        <v>21</v>
      </c>
      <c r="T3579" t="s">
        <v>21</v>
      </c>
      <c r="U3579" t="s">
        <v>33</v>
      </c>
      <c r="V3579" s="2" t="s">
        <v>31</v>
      </c>
    </row>
    <row r="3580" spans="1:22" ht="140.4" x14ac:dyDescent="0.3">
      <c r="A3580" t="s">
        <v>61</v>
      </c>
      <c r="B3580" t="s">
        <v>1190</v>
      </c>
      <c r="C3580" t="s">
        <v>1195</v>
      </c>
      <c r="D3580" t="s">
        <v>1217</v>
      </c>
      <c r="E3580" t="s">
        <v>61</v>
      </c>
      <c r="F3580" t="s">
        <v>21</v>
      </c>
      <c r="G3580" t="s">
        <v>21</v>
      </c>
      <c r="H3580" t="s">
        <v>54</v>
      </c>
      <c r="I3580" t="s">
        <v>23</v>
      </c>
      <c r="J3580" t="s">
        <v>24</v>
      </c>
      <c r="K3580" t="s">
        <v>21</v>
      </c>
      <c r="L3580" t="s">
        <v>25</v>
      </c>
      <c r="M3580" t="s">
        <v>26</v>
      </c>
      <c r="N3580" t="s">
        <v>25</v>
      </c>
      <c r="O3580" t="s">
        <v>21</v>
      </c>
      <c r="P3580" t="s">
        <v>27</v>
      </c>
      <c r="Q3580" t="s">
        <v>28</v>
      </c>
      <c r="R3580" t="s">
        <v>29</v>
      </c>
      <c r="S3580" t="s">
        <v>21</v>
      </c>
      <c r="T3580" t="s">
        <v>21</v>
      </c>
      <c r="U3580" t="s">
        <v>30</v>
      </c>
      <c r="V3580" s="2" t="s">
        <v>34</v>
      </c>
    </row>
    <row r="3581" spans="1:22" ht="78" x14ac:dyDescent="0.3">
      <c r="A3581" t="s">
        <v>150</v>
      </c>
      <c r="B3581" t="s">
        <v>475</v>
      </c>
      <c r="C3581" t="s">
        <v>5112</v>
      </c>
      <c r="D3581" t="s">
        <v>5224</v>
      </c>
      <c r="E3581" t="s">
        <v>150</v>
      </c>
      <c r="F3581" t="s">
        <v>21</v>
      </c>
      <c r="G3581" t="s">
        <v>21</v>
      </c>
      <c r="H3581" t="s">
        <v>22</v>
      </c>
      <c r="I3581" t="s">
        <v>35</v>
      </c>
      <c r="J3581" t="s">
        <v>24</v>
      </c>
      <c r="K3581" t="s">
        <v>25</v>
      </c>
      <c r="L3581" t="s">
        <v>25</v>
      </c>
      <c r="M3581" t="s">
        <v>28</v>
      </c>
      <c r="N3581" t="s">
        <v>25</v>
      </c>
      <c r="O3581" t="s">
        <v>21</v>
      </c>
      <c r="P3581" t="s">
        <v>27</v>
      </c>
      <c r="Q3581" t="s">
        <v>45</v>
      </c>
      <c r="R3581" t="s">
        <v>28</v>
      </c>
      <c r="S3581" t="s">
        <v>21</v>
      </c>
      <c r="T3581" t="s">
        <v>21</v>
      </c>
      <c r="U3581" t="s">
        <v>33</v>
      </c>
      <c r="V3581" s="2" t="s">
        <v>77</v>
      </c>
    </row>
    <row r="3582" spans="1:22" ht="140.4" x14ac:dyDescent="0.3">
      <c r="A3582" t="s">
        <v>59</v>
      </c>
      <c r="B3582" t="s">
        <v>3366</v>
      </c>
      <c r="C3582" t="s">
        <v>3593</v>
      </c>
      <c r="D3582" t="s">
        <v>3607</v>
      </c>
      <c r="E3582" t="s">
        <v>59</v>
      </c>
      <c r="F3582" t="s">
        <v>21</v>
      </c>
      <c r="G3582" t="s">
        <v>21</v>
      </c>
      <c r="H3582" t="s">
        <v>22</v>
      </c>
      <c r="I3582" t="s">
        <v>23</v>
      </c>
      <c r="J3582" t="s">
        <v>24</v>
      </c>
      <c r="K3582" t="s">
        <v>25</v>
      </c>
      <c r="L3582" t="s">
        <v>25</v>
      </c>
      <c r="M3582" t="s">
        <v>28</v>
      </c>
      <c r="N3582" t="s">
        <v>25</v>
      </c>
      <c r="O3582" t="s">
        <v>21</v>
      </c>
      <c r="P3582" t="s">
        <v>27</v>
      </c>
      <c r="Q3582" t="s">
        <v>45</v>
      </c>
      <c r="R3582" t="s">
        <v>45</v>
      </c>
      <c r="S3582" t="s">
        <v>21</v>
      </c>
      <c r="T3582" t="s">
        <v>25</v>
      </c>
      <c r="U3582" t="s">
        <v>33</v>
      </c>
      <c r="V3582" s="2" t="s">
        <v>34</v>
      </c>
    </row>
    <row r="3583" spans="1:22" ht="156" x14ac:dyDescent="0.3">
      <c r="A3583" t="s">
        <v>64</v>
      </c>
      <c r="B3583" t="s">
        <v>162</v>
      </c>
      <c r="C3583" t="s">
        <v>513</v>
      </c>
      <c r="D3583" t="s">
        <v>3199</v>
      </c>
      <c r="E3583" t="s">
        <v>64</v>
      </c>
      <c r="F3583" t="s">
        <v>21</v>
      </c>
      <c r="G3583" t="s">
        <v>21</v>
      </c>
      <c r="H3583" t="s">
        <v>22</v>
      </c>
      <c r="I3583" t="s">
        <v>23</v>
      </c>
      <c r="J3583" t="s">
        <v>24</v>
      </c>
      <c r="K3583" t="s">
        <v>25</v>
      </c>
      <c r="L3583" t="s">
        <v>25</v>
      </c>
      <c r="M3583" t="s">
        <v>26</v>
      </c>
      <c r="N3583" t="s">
        <v>25</v>
      </c>
      <c r="O3583" t="s">
        <v>21</v>
      </c>
      <c r="P3583" t="s">
        <v>60</v>
      </c>
      <c r="Q3583" t="s">
        <v>29</v>
      </c>
      <c r="R3583" t="s">
        <v>29</v>
      </c>
      <c r="S3583" t="s">
        <v>25</v>
      </c>
      <c r="T3583" t="s">
        <v>25</v>
      </c>
      <c r="U3583" t="s">
        <v>30</v>
      </c>
      <c r="V3583" s="2" t="s">
        <v>31</v>
      </c>
    </row>
    <row r="3584" spans="1:22" ht="156" x14ac:dyDescent="0.3">
      <c r="A3584" t="s">
        <v>65</v>
      </c>
      <c r="B3584" t="s">
        <v>162</v>
      </c>
      <c r="C3584" t="s">
        <v>503</v>
      </c>
      <c r="D3584" t="s">
        <v>3090</v>
      </c>
      <c r="E3584" t="s">
        <v>65</v>
      </c>
      <c r="F3584" t="s">
        <v>21</v>
      </c>
      <c r="G3584" t="s">
        <v>21</v>
      </c>
      <c r="H3584" t="s">
        <v>22</v>
      </c>
      <c r="I3584" t="s">
        <v>35</v>
      </c>
      <c r="J3584" t="s">
        <v>24</v>
      </c>
      <c r="K3584" t="s">
        <v>25</v>
      </c>
      <c r="L3584" t="s">
        <v>25</v>
      </c>
      <c r="M3584" t="s">
        <v>28</v>
      </c>
      <c r="N3584" t="s">
        <v>25</v>
      </c>
      <c r="O3584" t="s">
        <v>21</v>
      </c>
      <c r="P3584" t="s">
        <v>27</v>
      </c>
      <c r="Q3584" t="s">
        <v>45</v>
      </c>
      <c r="R3584" t="s">
        <v>29</v>
      </c>
      <c r="S3584" t="s">
        <v>21</v>
      </c>
      <c r="T3584" t="s">
        <v>21</v>
      </c>
      <c r="U3584" t="s">
        <v>33</v>
      </c>
      <c r="V3584" s="2" t="s">
        <v>31</v>
      </c>
    </row>
    <row r="3585" spans="1:22" ht="140.4" x14ac:dyDescent="0.3">
      <c r="A3585" t="s">
        <v>61</v>
      </c>
      <c r="B3585" t="s">
        <v>847</v>
      </c>
      <c r="C3585" t="s">
        <v>919</v>
      </c>
      <c r="D3585" t="s">
        <v>1231</v>
      </c>
      <c r="E3585" t="s">
        <v>61</v>
      </c>
      <c r="F3585" t="s">
        <v>21</v>
      </c>
      <c r="G3585" t="s">
        <v>21</v>
      </c>
      <c r="H3585" t="s">
        <v>22</v>
      </c>
      <c r="I3585" t="s">
        <v>41</v>
      </c>
      <c r="J3585" t="s">
        <v>24</v>
      </c>
      <c r="K3585" t="s">
        <v>25</v>
      </c>
      <c r="L3585" t="s">
        <v>25</v>
      </c>
      <c r="M3585" t="s">
        <v>26</v>
      </c>
      <c r="N3585" t="s">
        <v>21</v>
      </c>
      <c r="O3585" t="s">
        <v>21</v>
      </c>
      <c r="P3585" t="s">
        <v>27</v>
      </c>
      <c r="Q3585" t="s">
        <v>45</v>
      </c>
      <c r="R3585" t="s">
        <v>29</v>
      </c>
      <c r="S3585" t="s">
        <v>21</v>
      </c>
      <c r="T3585" t="s">
        <v>21</v>
      </c>
      <c r="U3585" t="s">
        <v>33</v>
      </c>
      <c r="V3585" s="2" t="s">
        <v>34</v>
      </c>
    </row>
    <row r="3586" spans="1:22" x14ac:dyDescent="0.3">
      <c r="A3586" t="s">
        <v>58</v>
      </c>
      <c r="B3586" t="s">
        <v>311</v>
      </c>
      <c r="C3586" t="s">
        <v>3046</v>
      </c>
      <c r="D3586" t="s">
        <v>3049</v>
      </c>
      <c r="E3586" t="s">
        <v>58</v>
      </c>
      <c r="F3586" t="s">
        <v>25</v>
      </c>
      <c r="G3586" t="s">
        <v>21</v>
      </c>
    </row>
    <row r="3587" spans="1:22" ht="156" x14ac:dyDescent="0.3">
      <c r="A3587" t="s">
        <v>49</v>
      </c>
      <c r="B3587" t="s">
        <v>1190</v>
      </c>
      <c r="C3587" t="s">
        <v>1195</v>
      </c>
      <c r="D3587" t="s">
        <v>1544</v>
      </c>
      <c r="E3587" t="s">
        <v>49</v>
      </c>
      <c r="F3587" t="s">
        <v>21</v>
      </c>
      <c r="G3587" t="s">
        <v>21</v>
      </c>
      <c r="H3587" t="s">
        <v>50</v>
      </c>
      <c r="I3587" t="s">
        <v>41</v>
      </c>
      <c r="J3587" t="s">
        <v>24</v>
      </c>
      <c r="K3587" t="s">
        <v>25</v>
      </c>
      <c r="L3587" t="s">
        <v>25</v>
      </c>
      <c r="M3587" t="s">
        <v>38</v>
      </c>
      <c r="N3587" t="s">
        <v>25</v>
      </c>
      <c r="O3587" t="s">
        <v>21</v>
      </c>
      <c r="P3587" t="s">
        <v>27</v>
      </c>
      <c r="Q3587" t="s">
        <v>29</v>
      </c>
      <c r="R3587" t="s">
        <v>29</v>
      </c>
      <c r="S3587" t="s">
        <v>21</v>
      </c>
      <c r="T3587" t="s">
        <v>25</v>
      </c>
      <c r="U3587" t="s">
        <v>75</v>
      </c>
      <c r="V3587" s="2" t="s">
        <v>31</v>
      </c>
    </row>
    <row r="3588" spans="1:22" ht="140.4" x14ac:dyDescent="0.3">
      <c r="A3588" t="s">
        <v>49</v>
      </c>
      <c r="B3588" t="s">
        <v>1190</v>
      </c>
      <c r="C3588" t="s">
        <v>1195</v>
      </c>
      <c r="D3588" t="s">
        <v>1515</v>
      </c>
      <c r="E3588" t="s">
        <v>49</v>
      </c>
      <c r="F3588" t="s">
        <v>21</v>
      </c>
      <c r="G3588" t="s">
        <v>21</v>
      </c>
      <c r="H3588" t="s">
        <v>54</v>
      </c>
      <c r="I3588" t="s">
        <v>23</v>
      </c>
      <c r="J3588" t="s">
        <v>24</v>
      </c>
      <c r="K3588" t="s">
        <v>21</v>
      </c>
      <c r="L3588" t="s">
        <v>25</v>
      </c>
      <c r="M3588" t="s">
        <v>38</v>
      </c>
      <c r="N3588" t="s">
        <v>25</v>
      </c>
      <c r="O3588" t="s">
        <v>21</v>
      </c>
      <c r="P3588" t="s">
        <v>27</v>
      </c>
      <c r="Q3588" t="s">
        <v>28</v>
      </c>
      <c r="R3588" t="s">
        <v>29</v>
      </c>
      <c r="S3588" t="s">
        <v>21</v>
      </c>
      <c r="T3588" t="s">
        <v>21</v>
      </c>
      <c r="U3588" t="s">
        <v>30</v>
      </c>
      <c r="V3588" s="2" t="s">
        <v>34</v>
      </c>
    </row>
    <row r="3589" spans="1:22" ht="140.4" x14ac:dyDescent="0.3">
      <c r="A3589" t="s">
        <v>49</v>
      </c>
      <c r="B3589" t="s">
        <v>1190</v>
      </c>
      <c r="C3589" t="s">
        <v>1195</v>
      </c>
      <c r="D3589" t="s">
        <v>1516</v>
      </c>
      <c r="E3589" t="s">
        <v>49</v>
      </c>
      <c r="F3589" t="s">
        <v>21</v>
      </c>
      <c r="G3589" t="s">
        <v>21</v>
      </c>
      <c r="H3589" t="s">
        <v>54</v>
      </c>
      <c r="I3589" t="s">
        <v>23</v>
      </c>
      <c r="J3589" t="s">
        <v>24</v>
      </c>
      <c r="K3589" t="s">
        <v>21</v>
      </c>
      <c r="L3589" t="s">
        <v>25</v>
      </c>
      <c r="M3589" t="s">
        <v>38</v>
      </c>
      <c r="N3589" t="s">
        <v>25</v>
      </c>
      <c r="O3589" t="s">
        <v>21</v>
      </c>
      <c r="P3589" t="s">
        <v>27</v>
      </c>
      <c r="Q3589" t="s">
        <v>28</v>
      </c>
      <c r="R3589" t="s">
        <v>29</v>
      </c>
      <c r="S3589" t="s">
        <v>21</v>
      </c>
      <c r="T3589" t="s">
        <v>21</v>
      </c>
      <c r="U3589" t="s">
        <v>30</v>
      </c>
      <c r="V3589" s="2" t="s">
        <v>34</v>
      </c>
    </row>
    <row r="3590" spans="1:22" x14ac:dyDescent="0.3">
      <c r="A3590" t="s">
        <v>67</v>
      </c>
      <c r="B3590" t="s">
        <v>983</v>
      </c>
      <c r="C3590" t="s">
        <v>984</v>
      </c>
      <c r="D3590" t="s">
        <v>2347</v>
      </c>
      <c r="E3590" t="s">
        <v>36</v>
      </c>
      <c r="F3590" t="s">
        <v>21</v>
      </c>
      <c r="G3590" t="s">
        <v>21</v>
      </c>
      <c r="H3590" t="s">
        <v>22</v>
      </c>
      <c r="I3590" t="s">
        <v>35</v>
      </c>
      <c r="J3590" t="s">
        <v>47</v>
      </c>
      <c r="K3590" t="s">
        <v>21</v>
      </c>
      <c r="L3590" t="s">
        <v>21</v>
      </c>
      <c r="M3590" t="s">
        <v>47</v>
      </c>
      <c r="N3590" t="s">
        <v>21</v>
      </c>
      <c r="O3590" t="s">
        <v>21</v>
      </c>
      <c r="P3590" t="s">
        <v>27</v>
      </c>
      <c r="Q3590" t="s">
        <v>47</v>
      </c>
      <c r="R3590" t="s">
        <v>45</v>
      </c>
      <c r="S3590" t="s">
        <v>21</v>
      </c>
      <c r="T3590" t="s">
        <v>21</v>
      </c>
      <c r="U3590" t="s">
        <v>42</v>
      </c>
      <c r="V3590" t="s">
        <v>63</v>
      </c>
    </row>
    <row r="3591" spans="1:22" ht="109.2" x14ac:dyDescent="0.3">
      <c r="A3591" t="s">
        <v>79</v>
      </c>
      <c r="B3591" t="s">
        <v>519</v>
      </c>
      <c r="C3591" t="s">
        <v>540</v>
      </c>
      <c r="D3591" t="s">
        <v>548</v>
      </c>
      <c r="E3591" t="s">
        <v>79</v>
      </c>
      <c r="F3591" t="s">
        <v>21</v>
      </c>
      <c r="G3591" t="s">
        <v>21</v>
      </c>
      <c r="H3591" t="s">
        <v>22</v>
      </c>
      <c r="I3591" t="s">
        <v>23</v>
      </c>
      <c r="J3591" t="s">
        <v>24</v>
      </c>
      <c r="K3591" t="s">
        <v>25</v>
      </c>
      <c r="L3591" t="s">
        <v>21</v>
      </c>
      <c r="M3591" t="s">
        <v>47</v>
      </c>
      <c r="N3591" t="s">
        <v>21</v>
      </c>
      <c r="O3591" t="s">
        <v>21</v>
      </c>
      <c r="P3591" t="s">
        <v>27</v>
      </c>
      <c r="Q3591" t="s">
        <v>45</v>
      </c>
      <c r="R3591" t="s">
        <v>29</v>
      </c>
      <c r="S3591" t="s">
        <v>25</v>
      </c>
      <c r="T3591" t="s">
        <v>25</v>
      </c>
      <c r="U3591" t="s">
        <v>30</v>
      </c>
      <c r="V3591" s="2" t="s">
        <v>66</v>
      </c>
    </row>
    <row r="3592" spans="1:22" x14ac:dyDescent="0.3">
      <c r="A3592" t="s">
        <v>74</v>
      </c>
      <c r="B3592" t="s">
        <v>174</v>
      </c>
      <c r="C3592" t="s">
        <v>2662</v>
      </c>
      <c r="D3592" t="s">
        <v>4069</v>
      </c>
      <c r="E3592" t="s">
        <v>74</v>
      </c>
      <c r="F3592" t="s">
        <v>25</v>
      </c>
      <c r="G3592" t="s">
        <v>25</v>
      </c>
    </row>
    <row r="3593" spans="1:22" ht="140.4" x14ac:dyDescent="0.3">
      <c r="A3593" t="s">
        <v>62</v>
      </c>
      <c r="B3593" t="s">
        <v>1742</v>
      </c>
      <c r="C3593" t="s">
        <v>1743</v>
      </c>
      <c r="D3593" t="s">
        <v>1752</v>
      </c>
      <c r="E3593" t="s">
        <v>62</v>
      </c>
      <c r="F3593" t="s">
        <v>21</v>
      </c>
      <c r="G3593" t="s">
        <v>21</v>
      </c>
      <c r="H3593" t="s">
        <v>22</v>
      </c>
      <c r="I3593" t="s">
        <v>23</v>
      </c>
      <c r="J3593" t="s">
        <v>24</v>
      </c>
      <c r="K3593" t="s">
        <v>25</v>
      </c>
      <c r="L3593" t="s">
        <v>25</v>
      </c>
      <c r="M3593" t="s">
        <v>38</v>
      </c>
      <c r="N3593" t="s">
        <v>25</v>
      </c>
      <c r="O3593" t="s">
        <v>21</v>
      </c>
      <c r="P3593" t="s">
        <v>27</v>
      </c>
      <c r="Q3593" t="s">
        <v>28</v>
      </c>
      <c r="R3593" t="s">
        <v>29</v>
      </c>
      <c r="S3593" t="s">
        <v>21</v>
      </c>
      <c r="T3593" t="s">
        <v>21</v>
      </c>
      <c r="U3593" t="s">
        <v>30</v>
      </c>
      <c r="V3593" s="2" t="s">
        <v>34</v>
      </c>
    </row>
    <row r="3594" spans="1:22" ht="109.2" x14ac:dyDescent="0.3">
      <c r="A3594" t="s">
        <v>137</v>
      </c>
      <c r="B3594" t="s">
        <v>847</v>
      </c>
      <c r="C3594" t="s">
        <v>3904</v>
      </c>
      <c r="D3594" t="s">
        <v>4672</v>
      </c>
      <c r="E3594" t="s">
        <v>137</v>
      </c>
      <c r="F3594" t="s">
        <v>21</v>
      </c>
      <c r="G3594" t="s">
        <v>21</v>
      </c>
      <c r="H3594" t="s">
        <v>22</v>
      </c>
      <c r="I3594" t="s">
        <v>23</v>
      </c>
      <c r="J3594" t="s">
        <v>24</v>
      </c>
      <c r="K3594" t="s">
        <v>25</v>
      </c>
      <c r="L3594" t="s">
        <v>25</v>
      </c>
      <c r="M3594" t="s">
        <v>38</v>
      </c>
      <c r="N3594" t="s">
        <v>25</v>
      </c>
      <c r="O3594" t="s">
        <v>21</v>
      </c>
      <c r="P3594" t="s">
        <v>27</v>
      </c>
      <c r="Q3594" t="s">
        <v>28</v>
      </c>
      <c r="R3594" t="s">
        <v>29</v>
      </c>
      <c r="S3594" t="s">
        <v>21</v>
      </c>
      <c r="T3594" t="s">
        <v>21</v>
      </c>
      <c r="U3594" t="s">
        <v>33</v>
      </c>
      <c r="V3594" s="2" t="s">
        <v>66</v>
      </c>
    </row>
    <row r="3595" spans="1:22" ht="140.4" x14ac:dyDescent="0.3">
      <c r="A3595" t="s">
        <v>52</v>
      </c>
      <c r="B3595" t="s">
        <v>847</v>
      </c>
      <c r="C3595" t="s">
        <v>922</v>
      </c>
      <c r="D3595" t="s">
        <v>923</v>
      </c>
      <c r="E3595" t="s">
        <v>52</v>
      </c>
      <c r="F3595" t="s">
        <v>21</v>
      </c>
      <c r="G3595" t="s">
        <v>21</v>
      </c>
      <c r="H3595" t="s">
        <v>54</v>
      </c>
      <c r="I3595" t="s">
        <v>35</v>
      </c>
      <c r="J3595" t="s">
        <v>24</v>
      </c>
      <c r="K3595" t="s">
        <v>25</v>
      </c>
      <c r="L3595" t="s">
        <v>25</v>
      </c>
      <c r="M3595" t="s">
        <v>26</v>
      </c>
      <c r="N3595" t="s">
        <v>25</v>
      </c>
      <c r="O3595" t="s">
        <v>21</v>
      </c>
      <c r="P3595" t="s">
        <v>27</v>
      </c>
      <c r="Q3595" t="s">
        <v>45</v>
      </c>
      <c r="R3595" t="s">
        <v>28</v>
      </c>
      <c r="S3595" t="s">
        <v>21</v>
      </c>
      <c r="T3595" t="s">
        <v>21</v>
      </c>
      <c r="U3595" t="s">
        <v>33</v>
      </c>
      <c r="V3595" s="2" t="s">
        <v>34</v>
      </c>
    </row>
    <row r="3596" spans="1:22" ht="156" x14ac:dyDescent="0.3">
      <c r="A3596" t="s">
        <v>135</v>
      </c>
      <c r="B3596" t="s">
        <v>4323</v>
      </c>
      <c r="C3596" t="s">
        <v>597</v>
      </c>
      <c r="D3596" t="s">
        <v>4946</v>
      </c>
      <c r="E3596" t="s">
        <v>135</v>
      </c>
      <c r="F3596" t="s">
        <v>21</v>
      </c>
      <c r="G3596" t="s">
        <v>21</v>
      </c>
      <c r="H3596" t="s">
        <v>54</v>
      </c>
      <c r="I3596" t="s">
        <v>23</v>
      </c>
      <c r="J3596" t="s">
        <v>24</v>
      </c>
      <c r="K3596" t="s">
        <v>25</v>
      </c>
      <c r="L3596" t="s">
        <v>25</v>
      </c>
      <c r="M3596" t="s">
        <v>26</v>
      </c>
      <c r="N3596" t="s">
        <v>25</v>
      </c>
      <c r="O3596" t="s">
        <v>21</v>
      </c>
      <c r="P3596" t="s">
        <v>60</v>
      </c>
      <c r="Q3596" t="s">
        <v>45</v>
      </c>
      <c r="R3596" t="s">
        <v>29</v>
      </c>
      <c r="S3596" t="s">
        <v>21</v>
      </c>
      <c r="T3596" t="s">
        <v>21</v>
      </c>
      <c r="U3596" t="s">
        <v>33</v>
      </c>
      <c r="V3596" s="2" t="s">
        <v>31</v>
      </c>
    </row>
    <row r="3597" spans="1:22" ht="109.2" x14ac:dyDescent="0.3">
      <c r="A3597" t="s">
        <v>40</v>
      </c>
      <c r="B3597" t="s">
        <v>963</v>
      </c>
      <c r="C3597" t="s">
        <v>3369</v>
      </c>
      <c r="D3597" t="s">
        <v>3392</v>
      </c>
      <c r="E3597" t="s">
        <v>40</v>
      </c>
      <c r="F3597" t="s">
        <v>21</v>
      </c>
      <c r="G3597" t="s">
        <v>21</v>
      </c>
      <c r="H3597" t="s">
        <v>22</v>
      </c>
      <c r="I3597" t="s">
        <v>35</v>
      </c>
      <c r="J3597" t="s">
        <v>24</v>
      </c>
      <c r="K3597" t="s">
        <v>25</v>
      </c>
      <c r="L3597" t="s">
        <v>25</v>
      </c>
      <c r="M3597" t="s">
        <v>28</v>
      </c>
      <c r="N3597" t="s">
        <v>21</v>
      </c>
      <c r="O3597" t="s">
        <v>21</v>
      </c>
      <c r="P3597" t="s">
        <v>27</v>
      </c>
      <c r="Q3597" t="s">
        <v>45</v>
      </c>
      <c r="R3597" t="s">
        <v>47</v>
      </c>
      <c r="S3597" t="s">
        <v>21</v>
      </c>
      <c r="T3597" t="s">
        <v>21</v>
      </c>
      <c r="U3597" t="s">
        <v>30</v>
      </c>
      <c r="V3597" s="2" t="s">
        <v>91</v>
      </c>
    </row>
    <row r="3598" spans="1:22" ht="140.4" x14ac:dyDescent="0.3">
      <c r="A3598" t="s">
        <v>88</v>
      </c>
      <c r="B3598" t="s">
        <v>162</v>
      </c>
      <c r="C3598" t="s">
        <v>5261</v>
      </c>
      <c r="D3598" t="s">
        <v>5298</v>
      </c>
      <c r="E3598" t="s">
        <v>88</v>
      </c>
      <c r="F3598" t="s">
        <v>21</v>
      </c>
      <c r="G3598" t="s">
        <v>21</v>
      </c>
      <c r="H3598" t="s">
        <v>22</v>
      </c>
      <c r="I3598" t="s">
        <v>35</v>
      </c>
      <c r="J3598" t="s">
        <v>24</v>
      </c>
      <c r="K3598" t="s">
        <v>21</v>
      </c>
      <c r="L3598" t="s">
        <v>25</v>
      </c>
      <c r="M3598" t="s">
        <v>47</v>
      </c>
      <c r="N3598" t="s">
        <v>21</v>
      </c>
      <c r="O3598" t="s">
        <v>21</v>
      </c>
      <c r="P3598" t="s">
        <v>27</v>
      </c>
      <c r="Q3598" t="s">
        <v>47</v>
      </c>
      <c r="R3598" t="s">
        <v>29</v>
      </c>
      <c r="S3598" t="s">
        <v>21</v>
      </c>
      <c r="T3598" t="s">
        <v>21</v>
      </c>
      <c r="U3598" t="s">
        <v>42</v>
      </c>
      <c r="V3598" s="2" t="s">
        <v>34</v>
      </c>
    </row>
    <row r="3599" spans="1:22" ht="109.2" x14ac:dyDescent="0.3">
      <c r="A3599" t="s">
        <v>49</v>
      </c>
      <c r="B3599" t="s">
        <v>174</v>
      </c>
      <c r="C3599" t="s">
        <v>1376</v>
      </c>
      <c r="D3599" t="s">
        <v>1428</v>
      </c>
      <c r="E3599" t="s">
        <v>49</v>
      </c>
      <c r="F3599" t="s">
        <v>21</v>
      </c>
      <c r="G3599" t="s">
        <v>21</v>
      </c>
      <c r="H3599" t="s">
        <v>22</v>
      </c>
      <c r="I3599" t="s">
        <v>23</v>
      </c>
      <c r="J3599" t="s">
        <v>24</v>
      </c>
      <c r="K3599" t="s">
        <v>25</v>
      </c>
      <c r="L3599" t="s">
        <v>25</v>
      </c>
      <c r="M3599" t="s">
        <v>26</v>
      </c>
      <c r="N3599" t="s">
        <v>25</v>
      </c>
      <c r="O3599" t="s">
        <v>21</v>
      </c>
      <c r="P3599" t="s">
        <v>27</v>
      </c>
      <c r="Q3599" t="s">
        <v>28</v>
      </c>
      <c r="R3599" t="s">
        <v>29</v>
      </c>
      <c r="S3599" t="s">
        <v>21</v>
      </c>
      <c r="T3599" t="s">
        <v>25</v>
      </c>
      <c r="U3599" t="s">
        <v>30</v>
      </c>
      <c r="V3599" s="2" t="s">
        <v>46</v>
      </c>
    </row>
    <row r="3600" spans="1:22" x14ac:dyDescent="0.3">
      <c r="A3600" t="s">
        <v>32</v>
      </c>
      <c r="B3600" t="s">
        <v>1861</v>
      </c>
      <c r="C3600" t="s">
        <v>1870</v>
      </c>
      <c r="D3600" t="s">
        <v>1986</v>
      </c>
      <c r="E3600" t="s">
        <v>67</v>
      </c>
      <c r="F3600" t="s">
        <v>21</v>
      </c>
      <c r="G3600" t="s">
        <v>25</v>
      </c>
    </row>
    <row r="3601" spans="1:22" ht="93.6" x14ac:dyDescent="0.3">
      <c r="A3601" t="s">
        <v>36</v>
      </c>
      <c r="B3601" t="s">
        <v>890</v>
      </c>
      <c r="C3601" t="s">
        <v>1169</v>
      </c>
      <c r="D3601" t="s">
        <v>2751</v>
      </c>
      <c r="E3601" t="s">
        <v>36</v>
      </c>
      <c r="F3601" t="s">
        <v>21</v>
      </c>
      <c r="G3601" t="s">
        <v>21</v>
      </c>
      <c r="H3601" t="s">
        <v>54</v>
      </c>
      <c r="I3601" t="s">
        <v>35</v>
      </c>
      <c r="J3601" t="s">
        <v>24</v>
      </c>
      <c r="K3601" t="s">
        <v>25</v>
      </c>
      <c r="L3601" t="s">
        <v>25</v>
      </c>
      <c r="M3601" t="s">
        <v>28</v>
      </c>
      <c r="N3601" t="s">
        <v>25</v>
      </c>
      <c r="O3601" t="s">
        <v>21</v>
      </c>
      <c r="P3601" t="s">
        <v>27</v>
      </c>
      <c r="Q3601" t="s">
        <v>45</v>
      </c>
      <c r="R3601" t="s">
        <v>29</v>
      </c>
      <c r="S3601" t="s">
        <v>21</v>
      </c>
      <c r="T3601" t="s">
        <v>21</v>
      </c>
      <c r="U3601" t="s">
        <v>33</v>
      </c>
      <c r="V3601" s="2" t="s">
        <v>98</v>
      </c>
    </row>
    <row r="3602" spans="1:22" ht="109.2" x14ac:dyDescent="0.3">
      <c r="A3602" t="s">
        <v>137</v>
      </c>
      <c r="B3602" t="s">
        <v>4323</v>
      </c>
      <c r="C3602" t="s">
        <v>597</v>
      </c>
      <c r="D3602" t="s">
        <v>4725</v>
      </c>
      <c r="E3602" t="s">
        <v>137</v>
      </c>
      <c r="F3602" t="s">
        <v>21</v>
      </c>
      <c r="G3602" t="s">
        <v>21</v>
      </c>
      <c r="H3602" t="s">
        <v>50</v>
      </c>
      <c r="I3602" t="s">
        <v>23</v>
      </c>
      <c r="J3602" t="s">
        <v>47</v>
      </c>
      <c r="K3602" t="s">
        <v>21</v>
      </c>
      <c r="L3602" t="s">
        <v>21</v>
      </c>
      <c r="M3602" t="s">
        <v>47</v>
      </c>
      <c r="N3602" t="s">
        <v>21</v>
      </c>
      <c r="O3602" t="s">
        <v>21</v>
      </c>
      <c r="P3602" t="s">
        <v>27</v>
      </c>
      <c r="Q3602" t="s">
        <v>28</v>
      </c>
      <c r="R3602" t="s">
        <v>29</v>
      </c>
      <c r="S3602" t="s">
        <v>21</v>
      </c>
      <c r="T3602" t="s">
        <v>21</v>
      </c>
      <c r="U3602" t="s">
        <v>33</v>
      </c>
      <c r="V3602" s="2" t="s">
        <v>66</v>
      </c>
    </row>
    <row r="3603" spans="1:22" ht="46.8" x14ac:dyDescent="0.3">
      <c r="A3603" t="s">
        <v>83</v>
      </c>
      <c r="B3603" t="s">
        <v>2570</v>
      </c>
      <c r="C3603" t="s">
        <v>4613</v>
      </c>
      <c r="D3603" t="s">
        <v>5067</v>
      </c>
      <c r="E3603" t="s">
        <v>83</v>
      </c>
      <c r="F3603" t="s">
        <v>21</v>
      </c>
      <c r="G3603" t="s">
        <v>21</v>
      </c>
      <c r="H3603" t="s">
        <v>50</v>
      </c>
      <c r="I3603" t="s">
        <v>23</v>
      </c>
      <c r="J3603" t="s">
        <v>47</v>
      </c>
      <c r="K3603" t="s">
        <v>21</v>
      </c>
      <c r="L3603" t="s">
        <v>21</v>
      </c>
      <c r="M3603" t="s">
        <v>47</v>
      </c>
      <c r="N3603" t="s">
        <v>21</v>
      </c>
      <c r="O3603" t="s">
        <v>21</v>
      </c>
      <c r="P3603" t="s">
        <v>27</v>
      </c>
      <c r="Q3603" t="s">
        <v>47</v>
      </c>
      <c r="R3603" t="s">
        <v>47</v>
      </c>
      <c r="S3603" t="s">
        <v>21</v>
      </c>
      <c r="T3603" t="s">
        <v>25</v>
      </c>
      <c r="U3603" t="s">
        <v>30</v>
      </c>
      <c r="V3603" s="2" t="s">
        <v>81</v>
      </c>
    </row>
    <row r="3604" spans="1:22" ht="156" x14ac:dyDescent="0.3">
      <c r="A3604" t="s">
        <v>79</v>
      </c>
      <c r="B3604" t="s">
        <v>311</v>
      </c>
      <c r="C3604" t="s">
        <v>597</v>
      </c>
      <c r="D3604" t="s">
        <v>629</v>
      </c>
      <c r="E3604" t="s">
        <v>79</v>
      </c>
      <c r="F3604" t="s">
        <v>21</v>
      </c>
      <c r="G3604" t="s">
        <v>21</v>
      </c>
      <c r="H3604" t="s">
        <v>22</v>
      </c>
      <c r="I3604" t="s">
        <v>35</v>
      </c>
      <c r="J3604" t="s">
        <v>24</v>
      </c>
      <c r="K3604" t="s">
        <v>25</v>
      </c>
      <c r="L3604" t="s">
        <v>25</v>
      </c>
      <c r="M3604" t="s">
        <v>26</v>
      </c>
      <c r="N3604" t="s">
        <v>25</v>
      </c>
      <c r="O3604" t="s">
        <v>21</v>
      </c>
      <c r="P3604" t="s">
        <v>27</v>
      </c>
      <c r="Q3604" t="s">
        <v>45</v>
      </c>
      <c r="R3604" t="s">
        <v>28</v>
      </c>
      <c r="S3604" t="s">
        <v>21</v>
      </c>
      <c r="T3604" t="s">
        <v>25</v>
      </c>
      <c r="U3604" t="s">
        <v>33</v>
      </c>
      <c r="V3604" s="2" t="s">
        <v>31</v>
      </c>
    </row>
    <row r="3605" spans="1:22" ht="109.2" x14ac:dyDescent="0.3">
      <c r="A3605" t="s">
        <v>83</v>
      </c>
      <c r="B3605" t="s">
        <v>3634</v>
      </c>
      <c r="C3605" t="s">
        <v>3637</v>
      </c>
      <c r="D3605" t="s">
        <v>5044</v>
      </c>
      <c r="E3605" t="s">
        <v>83</v>
      </c>
      <c r="F3605" t="s">
        <v>21</v>
      </c>
      <c r="G3605" t="s">
        <v>21</v>
      </c>
      <c r="H3605" t="s">
        <v>22</v>
      </c>
      <c r="I3605" t="s">
        <v>35</v>
      </c>
      <c r="J3605" t="s">
        <v>47</v>
      </c>
      <c r="K3605" t="s">
        <v>21</v>
      </c>
      <c r="L3605" t="s">
        <v>25</v>
      </c>
      <c r="M3605" t="s">
        <v>47</v>
      </c>
      <c r="N3605" t="s">
        <v>21</v>
      </c>
      <c r="O3605" t="s">
        <v>21</v>
      </c>
      <c r="P3605" t="s">
        <v>27</v>
      </c>
      <c r="Q3605" t="s">
        <v>45</v>
      </c>
      <c r="R3605" t="s">
        <v>47</v>
      </c>
      <c r="S3605" t="s">
        <v>21</v>
      </c>
      <c r="T3605" t="s">
        <v>21</v>
      </c>
      <c r="U3605" t="s">
        <v>42</v>
      </c>
      <c r="V3605" s="2" t="s">
        <v>46</v>
      </c>
    </row>
    <row r="3606" spans="1:22" ht="140.4" x14ac:dyDescent="0.3">
      <c r="A3606" t="s">
        <v>61</v>
      </c>
      <c r="B3606" t="s">
        <v>1056</v>
      </c>
      <c r="C3606" t="s">
        <v>1127</v>
      </c>
      <c r="D3606" t="s">
        <v>1135</v>
      </c>
      <c r="E3606" t="s">
        <v>61</v>
      </c>
      <c r="F3606" t="s">
        <v>21</v>
      </c>
      <c r="G3606" t="s">
        <v>21</v>
      </c>
      <c r="H3606" t="s">
        <v>22</v>
      </c>
      <c r="I3606" t="s">
        <v>35</v>
      </c>
      <c r="J3606" t="s">
        <v>24</v>
      </c>
      <c r="K3606" t="s">
        <v>25</v>
      </c>
      <c r="L3606" t="s">
        <v>25</v>
      </c>
      <c r="M3606" t="s">
        <v>26</v>
      </c>
      <c r="N3606" t="s">
        <v>25</v>
      </c>
      <c r="O3606" t="s">
        <v>21</v>
      </c>
      <c r="P3606" t="s">
        <v>27</v>
      </c>
      <c r="Q3606" t="s">
        <v>28</v>
      </c>
      <c r="R3606" t="s">
        <v>29</v>
      </c>
      <c r="S3606" t="s">
        <v>21</v>
      </c>
      <c r="T3606" t="s">
        <v>21</v>
      </c>
      <c r="U3606" t="s">
        <v>33</v>
      </c>
      <c r="V3606" s="2" t="s">
        <v>34</v>
      </c>
    </row>
    <row r="3607" spans="1:22" x14ac:dyDescent="0.3">
      <c r="A3607" t="s">
        <v>56</v>
      </c>
      <c r="B3607" t="s">
        <v>174</v>
      </c>
      <c r="C3607" t="s">
        <v>2152</v>
      </c>
      <c r="D3607" t="s">
        <v>2336</v>
      </c>
      <c r="E3607" t="s">
        <v>56</v>
      </c>
      <c r="F3607" t="s">
        <v>21</v>
      </c>
      <c r="G3607" t="s">
        <v>21</v>
      </c>
      <c r="H3607" t="s">
        <v>22</v>
      </c>
      <c r="I3607" t="s">
        <v>23</v>
      </c>
      <c r="J3607" t="s">
        <v>47</v>
      </c>
      <c r="K3607" t="s">
        <v>21</v>
      </c>
      <c r="L3607" t="s">
        <v>25</v>
      </c>
      <c r="M3607" t="s">
        <v>26</v>
      </c>
      <c r="N3607" t="s">
        <v>25</v>
      </c>
      <c r="O3607" t="s">
        <v>21</v>
      </c>
      <c r="P3607" t="s">
        <v>27</v>
      </c>
      <c r="Q3607" t="s">
        <v>28</v>
      </c>
      <c r="R3607" t="s">
        <v>29</v>
      </c>
      <c r="S3607" t="s">
        <v>21</v>
      </c>
      <c r="T3607" t="s">
        <v>21</v>
      </c>
      <c r="U3607" t="s">
        <v>33</v>
      </c>
      <c r="V3607" t="s">
        <v>63</v>
      </c>
    </row>
    <row r="3608" spans="1:22" ht="140.4" x14ac:dyDescent="0.3">
      <c r="A3608" t="s">
        <v>49</v>
      </c>
      <c r="B3608" t="s">
        <v>1190</v>
      </c>
      <c r="C3608" t="s">
        <v>1195</v>
      </c>
      <c r="D3608" t="s">
        <v>1517</v>
      </c>
      <c r="E3608" t="s">
        <v>49</v>
      </c>
      <c r="F3608" t="s">
        <v>21</v>
      </c>
      <c r="G3608" t="s">
        <v>21</v>
      </c>
      <c r="H3608" t="s">
        <v>54</v>
      </c>
      <c r="I3608" t="s">
        <v>23</v>
      </c>
      <c r="J3608" t="s">
        <v>24</v>
      </c>
      <c r="K3608" t="s">
        <v>21</v>
      </c>
      <c r="L3608" t="s">
        <v>25</v>
      </c>
      <c r="M3608" t="s">
        <v>38</v>
      </c>
      <c r="N3608" t="s">
        <v>25</v>
      </c>
      <c r="O3608" t="s">
        <v>21</v>
      </c>
      <c r="P3608" t="s">
        <v>27</v>
      </c>
      <c r="Q3608" t="s">
        <v>28</v>
      </c>
      <c r="R3608" t="s">
        <v>29</v>
      </c>
      <c r="S3608" t="s">
        <v>21</v>
      </c>
      <c r="T3608" t="s">
        <v>21</v>
      </c>
      <c r="U3608" t="s">
        <v>30</v>
      </c>
      <c r="V3608" s="2" t="s">
        <v>34</v>
      </c>
    </row>
    <row r="3609" spans="1:22" ht="140.4" x14ac:dyDescent="0.3">
      <c r="A3609" t="s">
        <v>79</v>
      </c>
      <c r="B3609" t="s">
        <v>162</v>
      </c>
      <c r="C3609" t="s">
        <v>507</v>
      </c>
      <c r="D3609" t="s">
        <v>508</v>
      </c>
      <c r="E3609" t="s">
        <v>79</v>
      </c>
      <c r="F3609" t="s">
        <v>21</v>
      </c>
      <c r="G3609" t="s">
        <v>21</v>
      </c>
      <c r="H3609" t="s">
        <v>22</v>
      </c>
      <c r="I3609" t="s">
        <v>35</v>
      </c>
      <c r="J3609" t="s">
        <v>24</v>
      </c>
      <c r="K3609" t="s">
        <v>25</v>
      </c>
      <c r="L3609" t="s">
        <v>25</v>
      </c>
      <c r="M3609" t="s">
        <v>38</v>
      </c>
      <c r="N3609" t="s">
        <v>25</v>
      </c>
      <c r="O3609" t="s">
        <v>21</v>
      </c>
      <c r="P3609" t="s">
        <v>27</v>
      </c>
      <c r="Q3609" t="s">
        <v>28</v>
      </c>
      <c r="R3609" t="s">
        <v>29</v>
      </c>
      <c r="S3609" t="s">
        <v>25</v>
      </c>
      <c r="T3609" t="s">
        <v>25</v>
      </c>
      <c r="U3609" t="s">
        <v>75</v>
      </c>
      <c r="V3609" s="2" t="s">
        <v>34</v>
      </c>
    </row>
    <row r="3610" spans="1:22" ht="109.2" x14ac:dyDescent="0.3">
      <c r="A3610" t="s">
        <v>62</v>
      </c>
      <c r="B3610" t="s">
        <v>1683</v>
      </c>
      <c r="C3610" t="s">
        <v>1706</v>
      </c>
      <c r="D3610" t="s">
        <v>1720</v>
      </c>
      <c r="E3610" t="s">
        <v>104</v>
      </c>
      <c r="F3610" t="s">
        <v>21</v>
      </c>
      <c r="G3610" t="s">
        <v>21</v>
      </c>
      <c r="H3610" t="s">
        <v>22</v>
      </c>
      <c r="I3610" t="s">
        <v>41</v>
      </c>
      <c r="J3610" t="s">
        <v>24</v>
      </c>
      <c r="K3610" t="s">
        <v>25</v>
      </c>
      <c r="L3610" t="s">
        <v>25</v>
      </c>
      <c r="M3610" t="s">
        <v>38</v>
      </c>
      <c r="N3610" t="s">
        <v>25</v>
      </c>
      <c r="O3610" t="s">
        <v>21</v>
      </c>
      <c r="P3610" t="s">
        <v>27</v>
      </c>
      <c r="Q3610" t="s">
        <v>29</v>
      </c>
      <c r="R3610" t="s">
        <v>29</v>
      </c>
      <c r="S3610" t="s">
        <v>21</v>
      </c>
      <c r="T3610" t="s">
        <v>21</v>
      </c>
      <c r="U3610" t="s">
        <v>33</v>
      </c>
      <c r="V3610" s="2" t="s">
        <v>46</v>
      </c>
    </row>
    <row r="3611" spans="1:22" ht="140.4" x14ac:dyDescent="0.3">
      <c r="A3611" t="s">
        <v>49</v>
      </c>
      <c r="B3611" t="s">
        <v>1190</v>
      </c>
      <c r="C3611" t="s">
        <v>1195</v>
      </c>
      <c r="D3611" t="s">
        <v>1518</v>
      </c>
      <c r="E3611" t="s">
        <v>49</v>
      </c>
      <c r="F3611" t="s">
        <v>21</v>
      </c>
      <c r="G3611" t="s">
        <v>21</v>
      </c>
      <c r="H3611" t="s">
        <v>54</v>
      </c>
      <c r="I3611" t="s">
        <v>23</v>
      </c>
      <c r="J3611" t="s">
        <v>24</v>
      </c>
      <c r="K3611" t="s">
        <v>21</v>
      </c>
      <c r="L3611" t="s">
        <v>25</v>
      </c>
      <c r="M3611" t="s">
        <v>38</v>
      </c>
      <c r="N3611" t="s">
        <v>25</v>
      </c>
      <c r="O3611" t="s">
        <v>21</v>
      </c>
      <c r="P3611" t="s">
        <v>27</v>
      </c>
      <c r="Q3611" t="s">
        <v>28</v>
      </c>
      <c r="R3611" t="s">
        <v>29</v>
      </c>
      <c r="S3611" t="s">
        <v>21</v>
      </c>
      <c r="T3611" t="s">
        <v>21</v>
      </c>
      <c r="U3611" t="s">
        <v>30</v>
      </c>
      <c r="V3611" s="2" t="s">
        <v>34</v>
      </c>
    </row>
    <row r="3612" spans="1:22" ht="156" x14ac:dyDescent="0.3">
      <c r="A3612" t="s">
        <v>52</v>
      </c>
      <c r="B3612" t="s">
        <v>475</v>
      </c>
      <c r="C3612" t="s">
        <v>981</v>
      </c>
      <c r="D3612" t="s">
        <v>982</v>
      </c>
      <c r="E3612" t="s">
        <v>52</v>
      </c>
      <c r="F3612" t="s">
        <v>21</v>
      </c>
      <c r="G3612" t="s">
        <v>21</v>
      </c>
      <c r="H3612" t="s">
        <v>22</v>
      </c>
      <c r="I3612" t="s">
        <v>35</v>
      </c>
      <c r="J3612" t="s">
        <v>24</v>
      </c>
      <c r="K3612" t="s">
        <v>25</v>
      </c>
      <c r="L3612" t="s">
        <v>25</v>
      </c>
      <c r="M3612" t="s">
        <v>26</v>
      </c>
      <c r="N3612" t="s">
        <v>25</v>
      </c>
      <c r="O3612" t="s">
        <v>21</v>
      </c>
      <c r="P3612" t="s">
        <v>27</v>
      </c>
      <c r="Q3612" t="s">
        <v>28</v>
      </c>
      <c r="R3612" t="s">
        <v>29</v>
      </c>
      <c r="S3612" t="s">
        <v>21</v>
      </c>
      <c r="T3612" t="s">
        <v>21</v>
      </c>
      <c r="U3612" t="s">
        <v>30</v>
      </c>
      <c r="V3612" s="2" t="s">
        <v>31</v>
      </c>
    </row>
    <row r="3613" spans="1:22" ht="109.2" x14ac:dyDescent="0.3">
      <c r="A3613" t="s">
        <v>20</v>
      </c>
      <c r="B3613" t="s">
        <v>983</v>
      </c>
      <c r="C3613" t="s">
        <v>984</v>
      </c>
      <c r="D3613" t="s">
        <v>3013</v>
      </c>
      <c r="E3613" t="s">
        <v>20</v>
      </c>
      <c r="F3613" t="s">
        <v>21</v>
      </c>
      <c r="G3613" t="s">
        <v>21</v>
      </c>
      <c r="H3613" t="s">
        <v>50</v>
      </c>
      <c r="I3613" t="s">
        <v>23</v>
      </c>
      <c r="J3613" t="s">
        <v>24</v>
      </c>
      <c r="K3613" t="s">
        <v>21</v>
      </c>
      <c r="L3613" t="s">
        <v>25</v>
      </c>
      <c r="M3613" t="s">
        <v>28</v>
      </c>
      <c r="N3613" t="s">
        <v>21</v>
      </c>
      <c r="O3613" t="s">
        <v>21</v>
      </c>
      <c r="P3613" t="s">
        <v>27</v>
      </c>
      <c r="Q3613" t="s">
        <v>45</v>
      </c>
      <c r="R3613" t="s">
        <v>29</v>
      </c>
      <c r="S3613" t="s">
        <v>21</v>
      </c>
      <c r="T3613" t="s">
        <v>25</v>
      </c>
      <c r="U3613" t="s">
        <v>75</v>
      </c>
      <c r="V3613" s="2" t="s">
        <v>66</v>
      </c>
    </row>
    <row r="3614" spans="1:22" ht="109.2" x14ac:dyDescent="0.3">
      <c r="A3614" t="s">
        <v>83</v>
      </c>
      <c r="B3614" t="s">
        <v>3634</v>
      </c>
      <c r="C3614" t="s">
        <v>3637</v>
      </c>
      <c r="D3614" t="s">
        <v>5042</v>
      </c>
      <c r="E3614" t="s">
        <v>83</v>
      </c>
      <c r="F3614" t="s">
        <v>21</v>
      </c>
      <c r="G3614" t="s">
        <v>21</v>
      </c>
      <c r="H3614" t="s">
        <v>22</v>
      </c>
      <c r="I3614" t="s">
        <v>35</v>
      </c>
      <c r="J3614" t="s">
        <v>47</v>
      </c>
      <c r="K3614" t="s">
        <v>21</v>
      </c>
      <c r="L3614" t="s">
        <v>21</v>
      </c>
      <c r="M3614" t="s">
        <v>47</v>
      </c>
      <c r="N3614" t="s">
        <v>21</v>
      </c>
      <c r="O3614" t="s">
        <v>21</v>
      </c>
      <c r="P3614" t="s">
        <v>27</v>
      </c>
      <c r="Q3614" t="s">
        <v>47</v>
      </c>
      <c r="R3614" t="s">
        <v>47</v>
      </c>
      <c r="S3614" t="s">
        <v>21</v>
      </c>
      <c r="T3614" t="s">
        <v>21</v>
      </c>
      <c r="U3614" t="s">
        <v>33</v>
      </c>
      <c r="V3614" s="2" t="s">
        <v>46</v>
      </c>
    </row>
    <row r="3615" spans="1:22" ht="109.2" x14ac:dyDescent="0.3">
      <c r="A3615" t="s">
        <v>83</v>
      </c>
      <c r="B3615" t="s">
        <v>3634</v>
      </c>
      <c r="C3615" t="s">
        <v>5002</v>
      </c>
      <c r="D3615" t="s">
        <v>5003</v>
      </c>
      <c r="E3615" t="s">
        <v>83</v>
      </c>
      <c r="F3615" t="s">
        <v>21</v>
      </c>
      <c r="G3615" t="s">
        <v>21</v>
      </c>
      <c r="H3615" t="s">
        <v>22</v>
      </c>
      <c r="I3615" t="s">
        <v>35</v>
      </c>
      <c r="J3615" t="s">
        <v>24</v>
      </c>
      <c r="K3615" t="s">
        <v>25</v>
      </c>
      <c r="L3615" t="s">
        <v>25</v>
      </c>
      <c r="M3615" t="s">
        <v>47</v>
      </c>
      <c r="N3615" t="s">
        <v>21</v>
      </c>
      <c r="O3615" t="s">
        <v>21</v>
      </c>
      <c r="P3615" t="s">
        <v>27</v>
      </c>
      <c r="Q3615" t="s">
        <v>45</v>
      </c>
      <c r="R3615" t="s">
        <v>29</v>
      </c>
      <c r="S3615" t="s">
        <v>21</v>
      </c>
      <c r="T3615" t="s">
        <v>21</v>
      </c>
      <c r="U3615" t="s">
        <v>33</v>
      </c>
      <c r="V3615" s="2" t="s">
        <v>46</v>
      </c>
    </row>
    <row r="3616" spans="1:22" ht="140.4" x14ac:dyDescent="0.3">
      <c r="A3616" t="s">
        <v>70</v>
      </c>
      <c r="B3616" t="s">
        <v>174</v>
      </c>
      <c r="C3616" t="s">
        <v>2394</v>
      </c>
      <c r="D3616" t="s">
        <v>4197</v>
      </c>
      <c r="E3616" t="s">
        <v>70</v>
      </c>
      <c r="F3616" t="s">
        <v>21</v>
      </c>
      <c r="G3616" t="s">
        <v>21</v>
      </c>
      <c r="H3616" t="s">
        <v>22</v>
      </c>
      <c r="I3616" t="s">
        <v>35</v>
      </c>
      <c r="J3616" t="s">
        <v>24</v>
      </c>
      <c r="K3616" t="s">
        <v>25</v>
      </c>
      <c r="L3616" t="s">
        <v>25</v>
      </c>
      <c r="M3616" t="s">
        <v>26</v>
      </c>
      <c r="N3616" t="s">
        <v>25</v>
      </c>
      <c r="O3616" t="s">
        <v>21</v>
      </c>
      <c r="P3616" t="s">
        <v>27</v>
      </c>
      <c r="Q3616" t="s">
        <v>28</v>
      </c>
      <c r="R3616" t="s">
        <v>29</v>
      </c>
      <c r="S3616" t="s">
        <v>21</v>
      </c>
      <c r="T3616" t="s">
        <v>21</v>
      </c>
      <c r="U3616" t="s">
        <v>30</v>
      </c>
      <c r="V3616" s="2" t="s">
        <v>34</v>
      </c>
    </row>
    <row r="3617" spans="1:22" ht="140.4" x14ac:dyDescent="0.3">
      <c r="A3617" t="s">
        <v>73</v>
      </c>
      <c r="B3617" t="s">
        <v>162</v>
      </c>
      <c r="C3617" t="s">
        <v>274</v>
      </c>
      <c r="D3617" t="s">
        <v>288</v>
      </c>
      <c r="E3617" t="s">
        <v>43</v>
      </c>
      <c r="F3617" t="s">
        <v>21</v>
      </c>
      <c r="G3617" t="s">
        <v>21</v>
      </c>
      <c r="H3617" t="s">
        <v>22</v>
      </c>
      <c r="I3617" t="s">
        <v>23</v>
      </c>
      <c r="J3617" t="s">
        <v>24</v>
      </c>
      <c r="K3617" t="s">
        <v>25</v>
      </c>
      <c r="L3617" t="s">
        <v>25</v>
      </c>
      <c r="M3617" t="s">
        <v>28</v>
      </c>
      <c r="N3617" t="s">
        <v>25</v>
      </c>
      <c r="O3617" t="s">
        <v>21</v>
      </c>
      <c r="P3617" t="s">
        <v>27</v>
      </c>
      <c r="Q3617" t="s">
        <v>45</v>
      </c>
      <c r="R3617" t="s">
        <v>28</v>
      </c>
      <c r="S3617" t="s">
        <v>21</v>
      </c>
      <c r="T3617" t="s">
        <v>21</v>
      </c>
      <c r="U3617" t="s">
        <v>42</v>
      </c>
      <c r="V3617" s="2" t="s">
        <v>34</v>
      </c>
    </row>
    <row r="3618" spans="1:22" x14ac:dyDescent="0.3">
      <c r="A3618" t="s">
        <v>49</v>
      </c>
      <c r="B3618" t="s">
        <v>475</v>
      </c>
      <c r="C3618" t="s">
        <v>972</v>
      </c>
      <c r="D3618" t="s">
        <v>1600</v>
      </c>
      <c r="E3618" t="s">
        <v>49</v>
      </c>
      <c r="F3618" t="s">
        <v>25</v>
      </c>
      <c r="G3618" t="s">
        <v>25</v>
      </c>
    </row>
    <row r="3619" spans="1:22" ht="140.4" x14ac:dyDescent="0.3">
      <c r="A3619" t="s">
        <v>32</v>
      </c>
      <c r="B3619" t="s">
        <v>174</v>
      </c>
      <c r="C3619" t="s">
        <v>1064</v>
      </c>
      <c r="D3619" t="s">
        <v>2016</v>
      </c>
      <c r="E3619" t="s">
        <v>32</v>
      </c>
      <c r="F3619" t="s">
        <v>21</v>
      </c>
      <c r="G3619" t="s">
        <v>21</v>
      </c>
      <c r="H3619" t="s">
        <v>54</v>
      </c>
      <c r="I3619" t="s">
        <v>41</v>
      </c>
      <c r="J3619" t="s">
        <v>24</v>
      </c>
      <c r="K3619" t="s">
        <v>25</v>
      </c>
      <c r="L3619" t="s">
        <v>25</v>
      </c>
      <c r="M3619" t="s">
        <v>26</v>
      </c>
      <c r="N3619" t="s">
        <v>25</v>
      </c>
      <c r="O3619" t="s">
        <v>21</v>
      </c>
      <c r="P3619" t="s">
        <v>27</v>
      </c>
      <c r="Q3619" t="s">
        <v>28</v>
      </c>
      <c r="R3619" t="s">
        <v>29</v>
      </c>
      <c r="S3619" t="s">
        <v>21</v>
      </c>
      <c r="T3619" t="s">
        <v>21</v>
      </c>
      <c r="U3619" t="s">
        <v>33</v>
      </c>
      <c r="V3619" s="2" t="s">
        <v>34</v>
      </c>
    </row>
    <row r="3620" spans="1:22" ht="156" x14ac:dyDescent="0.3">
      <c r="A3620" t="s">
        <v>56</v>
      </c>
      <c r="B3620" t="s">
        <v>1602</v>
      </c>
      <c r="C3620" t="s">
        <v>1603</v>
      </c>
      <c r="D3620" t="s">
        <v>2302</v>
      </c>
      <c r="E3620" t="s">
        <v>67</v>
      </c>
      <c r="F3620" t="s">
        <v>21</v>
      </c>
      <c r="G3620" t="s">
        <v>21</v>
      </c>
      <c r="H3620" t="s">
        <v>22</v>
      </c>
      <c r="I3620" t="s">
        <v>41</v>
      </c>
      <c r="J3620" t="s">
        <v>24</v>
      </c>
      <c r="K3620" t="s">
        <v>25</v>
      </c>
      <c r="L3620" t="s">
        <v>25</v>
      </c>
      <c r="M3620" t="s">
        <v>26</v>
      </c>
      <c r="N3620" t="s">
        <v>25</v>
      </c>
      <c r="O3620" t="s">
        <v>21</v>
      </c>
      <c r="P3620" t="s">
        <v>27</v>
      </c>
      <c r="Q3620" t="s">
        <v>29</v>
      </c>
      <c r="R3620" t="s">
        <v>29</v>
      </c>
      <c r="S3620" t="s">
        <v>21</v>
      </c>
      <c r="T3620" t="s">
        <v>21</v>
      </c>
      <c r="U3620" t="s">
        <v>75</v>
      </c>
      <c r="V3620" s="2" t="s">
        <v>31</v>
      </c>
    </row>
    <row r="3621" spans="1:22" ht="156" x14ac:dyDescent="0.3">
      <c r="A3621" t="s">
        <v>70</v>
      </c>
      <c r="B3621" t="s">
        <v>475</v>
      </c>
      <c r="C3621" t="s">
        <v>4166</v>
      </c>
      <c r="D3621" t="s">
        <v>4177</v>
      </c>
      <c r="E3621" t="s">
        <v>70</v>
      </c>
      <c r="F3621" t="s">
        <v>21</v>
      </c>
      <c r="G3621" t="s">
        <v>21</v>
      </c>
      <c r="H3621" t="s">
        <v>22</v>
      </c>
      <c r="I3621" t="s">
        <v>41</v>
      </c>
      <c r="J3621" t="s">
        <v>24</v>
      </c>
      <c r="K3621" t="s">
        <v>25</v>
      </c>
      <c r="L3621" t="s">
        <v>25</v>
      </c>
      <c r="M3621" t="s">
        <v>26</v>
      </c>
      <c r="N3621" t="s">
        <v>25</v>
      </c>
      <c r="O3621" t="s">
        <v>21</v>
      </c>
      <c r="P3621" t="s">
        <v>27</v>
      </c>
      <c r="Q3621" t="s">
        <v>45</v>
      </c>
      <c r="R3621" t="s">
        <v>29</v>
      </c>
      <c r="S3621" t="s">
        <v>21</v>
      </c>
      <c r="T3621" t="s">
        <v>21</v>
      </c>
      <c r="U3621" t="s">
        <v>42</v>
      </c>
      <c r="V3621" s="2" t="s">
        <v>31</v>
      </c>
    </row>
    <row r="3622" spans="1:22" x14ac:dyDescent="0.3">
      <c r="A3622" t="s">
        <v>136</v>
      </c>
      <c r="B3622" t="s">
        <v>475</v>
      </c>
      <c r="C3622" t="s">
        <v>476</v>
      </c>
      <c r="D3622" t="s">
        <v>4812</v>
      </c>
      <c r="E3622" t="s">
        <v>136</v>
      </c>
      <c r="F3622" t="s">
        <v>21</v>
      </c>
      <c r="G3622" t="s">
        <v>21</v>
      </c>
      <c r="H3622" t="s">
        <v>22</v>
      </c>
      <c r="I3622" t="s">
        <v>35</v>
      </c>
      <c r="J3622" t="s">
        <v>24</v>
      </c>
      <c r="K3622" t="s">
        <v>25</v>
      </c>
      <c r="L3622" t="s">
        <v>25</v>
      </c>
      <c r="M3622" t="s">
        <v>26</v>
      </c>
      <c r="N3622" t="s">
        <v>21</v>
      </c>
      <c r="O3622" t="s">
        <v>21</v>
      </c>
      <c r="P3622" t="s">
        <v>27</v>
      </c>
      <c r="Q3622" t="s">
        <v>28</v>
      </c>
      <c r="R3622" t="s">
        <v>29</v>
      </c>
      <c r="S3622" t="s">
        <v>21</v>
      </c>
      <c r="T3622" t="s">
        <v>25</v>
      </c>
      <c r="U3622" t="s">
        <v>30</v>
      </c>
      <c r="V3622" t="s">
        <v>111</v>
      </c>
    </row>
    <row r="3623" spans="1:22" ht="156" x14ac:dyDescent="0.3">
      <c r="A3623" t="s">
        <v>36</v>
      </c>
      <c r="B3623" t="s">
        <v>1861</v>
      </c>
      <c r="C3623" t="s">
        <v>1870</v>
      </c>
      <c r="D3623" t="s">
        <v>2658</v>
      </c>
      <c r="E3623" t="s">
        <v>36</v>
      </c>
      <c r="F3623" t="s">
        <v>21</v>
      </c>
      <c r="G3623" t="s">
        <v>21</v>
      </c>
      <c r="H3623" t="s">
        <v>22</v>
      </c>
      <c r="I3623" t="s">
        <v>23</v>
      </c>
      <c r="J3623" t="s">
        <v>24</v>
      </c>
      <c r="K3623" t="s">
        <v>25</v>
      </c>
      <c r="L3623" t="s">
        <v>25</v>
      </c>
      <c r="M3623" t="s">
        <v>38</v>
      </c>
      <c r="N3623" t="s">
        <v>25</v>
      </c>
      <c r="O3623" t="s">
        <v>21</v>
      </c>
      <c r="P3623" t="s">
        <v>27</v>
      </c>
      <c r="Q3623" t="s">
        <v>28</v>
      </c>
      <c r="R3623" t="s">
        <v>29</v>
      </c>
      <c r="S3623" t="s">
        <v>21</v>
      </c>
      <c r="T3623" t="s">
        <v>21</v>
      </c>
      <c r="U3623" t="s">
        <v>30</v>
      </c>
      <c r="V3623" s="2" t="s">
        <v>31</v>
      </c>
    </row>
    <row r="3624" spans="1:22" x14ac:dyDescent="0.3">
      <c r="A3624" t="s">
        <v>74</v>
      </c>
      <c r="B3624" t="s">
        <v>1733</v>
      </c>
      <c r="C3624" t="s">
        <v>1859</v>
      </c>
      <c r="D3624" t="s">
        <v>4021</v>
      </c>
      <c r="E3624" t="s">
        <v>74</v>
      </c>
      <c r="F3624" t="s">
        <v>21</v>
      </c>
      <c r="G3624" t="s">
        <v>21</v>
      </c>
      <c r="H3624" t="s">
        <v>22</v>
      </c>
      <c r="I3624" t="s">
        <v>23</v>
      </c>
      <c r="J3624" t="s">
        <v>24</v>
      </c>
      <c r="K3624" t="s">
        <v>21</v>
      </c>
      <c r="L3624" t="s">
        <v>25</v>
      </c>
      <c r="M3624" t="s">
        <v>28</v>
      </c>
      <c r="N3624" t="s">
        <v>25</v>
      </c>
      <c r="O3624" t="s">
        <v>21</v>
      </c>
      <c r="P3624" t="s">
        <v>27</v>
      </c>
      <c r="Q3624" t="s">
        <v>45</v>
      </c>
      <c r="R3624" t="s">
        <v>29</v>
      </c>
      <c r="S3624" t="s">
        <v>21</v>
      </c>
      <c r="T3624" t="s">
        <v>21</v>
      </c>
      <c r="U3624" t="s">
        <v>33</v>
      </c>
      <c r="V3624" t="s">
        <v>111</v>
      </c>
    </row>
    <row r="3625" spans="1:22" x14ac:dyDescent="0.3">
      <c r="A3625" t="s">
        <v>79</v>
      </c>
      <c r="B3625" t="s">
        <v>478</v>
      </c>
      <c r="C3625" t="s">
        <v>562</v>
      </c>
      <c r="D3625" t="s">
        <v>570</v>
      </c>
      <c r="E3625" t="s">
        <v>79</v>
      </c>
      <c r="F3625" t="s">
        <v>21</v>
      </c>
      <c r="G3625" t="s">
        <v>25</v>
      </c>
    </row>
    <row r="3626" spans="1:22" ht="156" x14ac:dyDescent="0.3">
      <c r="A3626" t="s">
        <v>39</v>
      </c>
      <c r="B3626" t="s">
        <v>162</v>
      </c>
      <c r="C3626" t="s">
        <v>656</v>
      </c>
      <c r="D3626" t="s">
        <v>658</v>
      </c>
      <c r="E3626" t="s">
        <v>39</v>
      </c>
      <c r="F3626" t="s">
        <v>21</v>
      </c>
      <c r="G3626" t="s">
        <v>21</v>
      </c>
      <c r="H3626" t="s">
        <v>22</v>
      </c>
      <c r="I3626" t="s">
        <v>23</v>
      </c>
      <c r="J3626" t="s">
        <v>24</v>
      </c>
      <c r="K3626" t="s">
        <v>25</v>
      </c>
      <c r="L3626" t="s">
        <v>25</v>
      </c>
      <c r="M3626" t="s">
        <v>28</v>
      </c>
      <c r="N3626" t="s">
        <v>25</v>
      </c>
      <c r="O3626" t="s">
        <v>21</v>
      </c>
      <c r="P3626" t="s">
        <v>27</v>
      </c>
      <c r="Q3626" t="s">
        <v>45</v>
      </c>
      <c r="R3626" t="s">
        <v>29</v>
      </c>
      <c r="S3626" t="s">
        <v>21</v>
      </c>
      <c r="T3626" t="s">
        <v>21</v>
      </c>
      <c r="U3626" t="s">
        <v>42</v>
      </c>
      <c r="V3626" s="2" t="s">
        <v>31</v>
      </c>
    </row>
    <row r="3627" spans="1:22" ht="140.4" x14ac:dyDescent="0.3">
      <c r="A3627" t="s">
        <v>67</v>
      </c>
      <c r="B3627" t="s">
        <v>174</v>
      </c>
      <c r="C3627" t="s">
        <v>2152</v>
      </c>
      <c r="D3627" t="s">
        <v>2390</v>
      </c>
      <c r="E3627" t="s">
        <v>67</v>
      </c>
      <c r="F3627" t="s">
        <v>21</v>
      </c>
      <c r="G3627" t="s">
        <v>21</v>
      </c>
      <c r="H3627" t="s">
        <v>22</v>
      </c>
      <c r="I3627" t="s">
        <v>23</v>
      </c>
      <c r="J3627" t="s">
        <v>24</v>
      </c>
      <c r="K3627" t="s">
        <v>25</v>
      </c>
      <c r="L3627" t="s">
        <v>25</v>
      </c>
      <c r="M3627" t="s">
        <v>26</v>
      </c>
      <c r="N3627" t="s">
        <v>25</v>
      </c>
      <c r="O3627" t="s">
        <v>21</v>
      </c>
      <c r="P3627" t="s">
        <v>27</v>
      </c>
      <c r="Q3627" t="s">
        <v>28</v>
      </c>
      <c r="R3627" t="s">
        <v>29</v>
      </c>
      <c r="S3627" t="s">
        <v>21</v>
      </c>
      <c r="T3627" t="s">
        <v>21</v>
      </c>
      <c r="U3627" t="s">
        <v>33</v>
      </c>
      <c r="V3627" s="2" t="s">
        <v>34</v>
      </c>
    </row>
    <row r="3628" spans="1:22" ht="140.4" x14ac:dyDescent="0.3">
      <c r="A3628" t="s">
        <v>74</v>
      </c>
      <c r="B3628" t="s">
        <v>174</v>
      </c>
      <c r="C3628" t="s">
        <v>886</v>
      </c>
      <c r="D3628" t="s">
        <v>3988</v>
      </c>
      <c r="E3628" t="s">
        <v>74</v>
      </c>
      <c r="F3628" t="s">
        <v>21</v>
      </c>
      <c r="G3628" t="s">
        <v>21</v>
      </c>
      <c r="H3628" t="s">
        <v>22</v>
      </c>
      <c r="I3628" t="s">
        <v>23</v>
      </c>
      <c r="J3628" t="s">
        <v>24</v>
      </c>
      <c r="K3628" t="s">
        <v>25</v>
      </c>
      <c r="L3628" t="s">
        <v>25</v>
      </c>
      <c r="M3628" t="s">
        <v>26</v>
      </c>
      <c r="N3628" t="s">
        <v>25</v>
      </c>
      <c r="O3628" t="s">
        <v>21</v>
      </c>
      <c r="P3628" t="s">
        <v>27</v>
      </c>
      <c r="Q3628" t="s">
        <v>45</v>
      </c>
      <c r="R3628" t="s">
        <v>29</v>
      </c>
      <c r="S3628" t="s">
        <v>21</v>
      </c>
      <c r="T3628" t="s">
        <v>21</v>
      </c>
      <c r="U3628" t="s">
        <v>30</v>
      </c>
      <c r="V3628" s="2" t="s">
        <v>34</v>
      </c>
    </row>
    <row r="3629" spans="1:22" ht="156" x14ac:dyDescent="0.3">
      <c r="A3629" t="s">
        <v>70</v>
      </c>
      <c r="B3629" t="s">
        <v>3366</v>
      </c>
      <c r="C3629" t="s">
        <v>4360</v>
      </c>
      <c r="D3629" t="s">
        <v>4388</v>
      </c>
      <c r="E3629" t="s">
        <v>70</v>
      </c>
      <c r="F3629" t="s">
        <v>21</v>
      </c>
      <c r="G3629" t="s">
        <v>21</v>
      </c>
      <c r="H3629" t="s">
        <v>22</v>
      </c>
      <c r="I3629" t="s">
        <v>35</v>
      </c>
      <c r="J3629" t="s">
        <v>24</v>
      </c>
      <c r="K3629" t="s">
        <v>25</v>
      </c>
      <c r="L3629" t="s">
        <v>25</v>
      </c>
      <c r="M3629" t="s">
        <v>28</v>
      </c>
      <c r="N3629" t="s">
        <v>25</v>
      </c>
      <c r="O3629" t="s">
        <v>21</v>
      </c>
      <c r="P3629" t="s">
        <v>27</v>
      </c>
      <c r="Q3629" t="s">
        <v>45</v>
      </c>
      <c r="R3629" t="s">
        <v>29</v>
      </c>
      <c r="S3629" t="s">
        <v>21</v>
      </c>
      <c r="T3629" t="s">
        <v>21</v>
      </c>
      <c r="U3629" t="s">
        <v>42</v>
      </c>
      <c r="V3629" s="2" t="s">
        <v>31</v>
      </c>
    </row>
    <row r="3630" spans="1:22" ht="156" x14ac:dyDescent="0.3">
      <c r="A3630" t="s">
        <v>70</v>
      </c>
      <c r="B3630" t="s">
        <v>3366</v>
      </c>
      <c r="C3630" t="s">
        <v>4360</v>
      </c>
      <c r="D3630" t="s">
        <v>4387</v>
      </c>
      <c r="E3630" t="s">
        <v>70</v>
      </c>
      <c r="F3630" t="s">
        <v>21</v>
      </c>
      <c r="G3630" t="s">
        <v>21</v>
      </c>
      <c r="H3630" t="s">
        <v>22</v>
      </c>
      <c r="I3630" t="s">
        <v>35</v>
      </c>
      <c r="J3630" t="s">
        <v>24</v>
      </c>
      <c r="K3630" t="s">
        <v>25</v>
      </c>
      <c r="L3630" t="s">
        <v>25</v>
      </c>
      <c r="M3630" t="s">
        <v>28</v>
      </c>
      <c r="N3630" t="s">
        <v>25</v>
      </c>
      <c r="O3630" t="s">
        <v>21</v>
      </c>
      <c r="P3630" t="s">
        <v>27</v>
      </c>
      <c r="Q3630" t="s">
        <v>45</v>
      </c>
      <c r="R3630" t="s">
        <v>29</v>
      </c>
      <c r="S3630" t="s">
        <v>21</v>
      </c>
      <c r="T3630" t="s">
        <v>21</v>
      </c>
      <c r="U3630" t="s">
        <v>42</v>
      </c>
      <c r="V3630" s="2" t="s">
        <v>31</v>
      </c>
    </row>
    <row r="3631" spans="1:22" ht="62.4" x14ac:dyDescent="0.3">
      <c r="A3631" t="s">
        <v>59</v>
      </c>
      <c r="B3631" t="s">
        <v>284</v>
      </c>
      <c r="C3631" t="s">
        <v>3581</v>
      </c>
      <c r="D3631" t="s">
        <v>3582</v>
      </c>
      <c r="E3631" t="s">
        <v>59</v>
      </c>
      <c r="F3631" t="s">
        <v>21</v>
      </c>
      <c r="G3631" t="s">
        <v>21</v>
      </c>
      <c r="H3631" t="s">
        <v>22</v>
      </c>
      <c r="I3631" t="s">
        <v>35</v>
      </c>
      <c r="J3631" t="s">
        <v>24</v>
      </c>
      <c r="K3631" t="s">
        <v>21</v>
      </c>
      <c r="L3631" t="s">
        <v>21</v>
      </c>
      <c r="M3631" t="s">
        <v>28</v>
      </c>
      <c r="N3631" t="s">
        <v>21</v>
      </c>
      <c r="O3631" t="s">
        <v>21</v>
      </c>
      <c r="P3631" t="s">
        <v>72</v>
      </c>
      <c r="Q3631" t="s">
        <v>45</v>
      </c>
      <c r="R3631" t="s">
        <v>28</v>
      </c>
      <c r="S3631" t="s">
        <v>21</v>
      </c>
      <c r="T3631" t="s">
        <v>21</v>
      </c>
      <c r="U3631" t="s">
        <v>33</v>
      </c>
      <c r="V3631" s="2" t="s">
        <v>48</v>
      </c>
    </row>
    <row r="3632" spans="1:22" ht="140.4" x14ac:dyDescent="0.3">
      <c r="A3632" t="s">
        <v>82</v>
      </c>
      <c r="B3632" t="s">
        <v>2938</v>
      </c>
      <c r="C3632" t="s">
        <v>4556</v>
      </c>
      <c r="D3632" t="s">
        <v>4560</v>
      </c>
      <c r="E3632" t="s">
        <v>82</v>
      </c>
      <c r="F3632" t="s">
        <v>21</v>
      </c>
      <c r="G3632" t="s">
        <v>21</v>
      </c>
      <c r="H3632" t="s">
        <v>22</v>
      </c>
      <c r="I3632" t="s">
        <v>35</v>
      </c>
      <c r="J3632" t="s">
        <v>24</v>
      </c>
      <c r="K3632" t="s">
        <v>25</v>
      </c>
      <c r="L3632" t="s">
        <v>25</v>
      </c>
      <c r="M3632" t="s">
        <v>26</v>
      </c>
      <c r="N3632" t="s">
        <v>25</v>
      </c>
      <c r="O3632" t="s">
        <v>21</v>
      </c>
      <c r="P3632" t="s">
        <v>27</v>
      </c>
      <c r="Q3632" t="s">
        <v>45</v>
      </c>
      <c r="R3632" t="s">
        <v>29</v>
      </c>
      <c r="S3632" t="s">
        <v>21</v>
      </c>
      <c r="T3632" t="s">
        <v>21</v>
      </c>
      <c r="U3632" t="s">
        <v>33</v>
      </c>
      <c r="V3632" s="2" t="s">
        <v>34</v>
      </c>
    </row>
    <row r="3633" spans="1:22" ht="156" x14ac:dyDescent="0.3">
      <c r="A3633" t="s">
        <v>64</v>
      </c>
      <c r="B3633" t="s">
        <v>1056</v>
      </c>
      <c r="C3633" t="s">
        <v>1943</v>
      </c>
      <c r="D3633" t="s">
        <v>3185</v>
      </c>
      <c r="E3633" t="s">
        <v>64</v>
      </c>
      <c r="F3633" t="s">
        <v>21</v>
      </c>
      <c r="G3633" t="s">
        <v>21</v>
      </c>
      <c r="H3633" t="s">
        <v>22</v>
      </c>
      <c r="I3633" t="s">
        <v>41</v>
      </c>
      <c r="J3633" t="s">
        <v>24</v>
      </c>
      <c r="K3633" t="s">
        <v>25</v>
      </c>
      <c r="L3633" t="s">
        <v>25</v>
      </c>
      <c r="M3633" t="s">
        <v>38</v>
      </c>
      <c r="N3633" t="s">
        <v>25</v>
      </c>
      <c r="O3633" t="s">
        <v>21</v>
      </c>
      <c r="P3633" t="s">
        <v>27</v>
      </c>
      <c r="Q3633" t="s">
        <v>45</v>
      </c>
      <c r="R3633" t="s">
        <v>28</v>
      </c>
      <c r="S3633" t="s">
        <v>25</v>
      </c>
      <c r="T3633" t="s">
        <v>25</v>
      </c>
      <c r="U3633" t="s">
        <v>30</v>
      </c>
      <c r="V3633" s="2" t="s">
        <v>31</v>
      </c>
    </row>
    <row r="3634" spans="1:22" x14ac:dyDescent="0.3">
      <c r="A3634" t="s">
        <v>56</v>
      </c>
      <c r="B3634" t="s">
        <v>1861</v>
      </c>
      <c r="C3634" t="s">
        <v>2199</v>
      </c>
      <c r="D3634" t="s">
        <v>2204</v>
      </c>
      <c r="E3634" t="s">
        <v>56</v>
      </c>
      <c r="F3634" t="s">
        <v>21</v>
      </c>
      <c r="G3634" t="s">
        <v>21</v>
      </c>
      <c r="H3634" t="s">
        <v>22</v>
      </c>
      <c r="I3634" t="s">
        <v>35</v>
      </c>
      <c r="J3634" t="s">
        <v>24</v>
      </c>
      <c r="K3634" t="s">
        <v>21</v>
      </c>
      <c r="L3634" t="s">
        <v>21</v>
      </c>
      <c r="M3634" t="s">
        <v>47</v>
      </c>
      <c r="N3634" t="s">
        <v>21</v>
      </c>
      <c r="O3634" t="s">
        <v>21</v>
      </c>
      <c r="P3634" t="s">
        <v>27</v>
      </c>
      <c r="Q3634" t="s">
        <v>45</v>
      </c>
      <c r="R3634" t="s">
        <v>29</v>
      </c>
      <c r="S3634" t="s">
        <v>21</v>
      </c>
      <c r="T3634" t="s">
        <v>21</v>
      </c>
      <c r="U3634" t="s">
        <v>33</v>
      </c>
      <c r="V3634" t="s">
        <v>63</v>
      </c>
    </row>
    <row r="3635" spans="1:22" x14ac:dyDescent="0.3">
      <c r="A3635" t="s">
        <v>71</v>
      </c>
      <c r="B3635" t="s">
        <v>963</v>
      </c>
      <c r="C3635" t="s">
        <v>2783</v>
      </c>
      <c r="D3635" t="s">
        <v>2802</v>
      </c>
      <c r="E3635" t="s">
        <v>71</v>
      </c>
      <c r="F3635" t="s">
        <v>21</v>
      </c>
      <c r="G3635" t="s">
        <v>21</v>
      </c>
      <c r="H3635" t="s">
        <v>22</v>
      </c>
      <c r="I3635" t="s">
        <v>23</v>
      </c>
      <c r="J3635" t="s">
        <v>24</v>
      </c>
      <c r="K3635" t="s">
        <v>21</v>
      </c>
      <c r="L3635" t="s">
        <v>25</v>
      </c>
      <c r="M3635" t="s">
        <v>26</v>
      </c>
      <c r="N3635" t="s">
        <v>21</v>
      </c>
      <c r="O3635" t="s">
        <v>21</v>
      </c>
      <c r="P3635" t="s">
        <v>27</v>
      </c>
      <c r="Q3635" t="s">
        <v>45</v>
      </c>
      <c r="R3635" t="s">
        <v>28</v>
      </c>
      <c r="S3635" t="s">
        <v>21</v>
      </c>
      <c r="T3635" t="s">
        <v>21</v>
      </c>
      <c r="U3635" t="s">
        <v>33</v>
      </c>
      <c r="V3635" t="s">
        <v>63</v>
      </c>
    </row>
    <row r="3636" spans="1:22" x14ac:dyDescent="0.3">
      <c r="A3636" t="s">
        <v>74</v>
      </c>
      <c r="B3636" t="s">
        <v>174</v>
      </c>
      <c r="C3636" t="s">
        <v>3918</v>
      </c>
      <c r="D3636" t="s">
        <v>4145</v>
      </c>
      <c r="E3636" t="s">
        <v>74</v>
      </c>
      <c r="F3636" t="s">
        <v>25</v>
      </c>
      <c r="G3636" t="s">
        <v>21</v>
      </c>
    </row>
    <row r="3637" spans="1:22" ht="140.4" x14ac:dyDescent="0.3">
      <c r="A3637" t="s">
        <v>138</v>
      </c>
      <c r="B3637" t="s">
        <v>932</v>
      </c>
      <c r="C3637" t="s">
        <v>949</v>
      </c>
      <c r="D3637" t="s">
        <v>4749</v>
      </c>
      <c r="E3637" t="s">
        <v>138</v>
      </c>
      <c r="F3637" t="s">
        <v>21</v>
      </c>
      <c r="G3637" t="s">
        <v>21</v>
      </c>
      <c r="H3637" t="s">
        <v>22</v>
      </c>
      <c r="I3637" t="s">
        <v>23</v>
      </c>
      <c r="J3637" t="s">
        <v>24</v>
      </c>
      <c r="K3637" t="s">
        <v>25</v>
      </c>
      <c r="L3637" t="s">
        <v>25</v>
      </c>
      <c r="M3637" t="s">
        <v>38</v>
      </c>
      <c r="N3637" t="s">
        <v>25</v>
      </c>
      <c r="O3637" t="s">
        <v>21</v>
      </c>
      <c r="P3637" t="s">
        <v>60</v>
      </c>
      <c r="Q3637" t="s">
        <v>45</v>
      </c>
      <c r="R3637" t="s">
        <v>29</v>
      </c>
      <c r="S3637" t="s">
        <v>21</v>
      </c>
      <c r="T3637" t="s">
        <v>25</v>
      </c>
      <c r="U3637" t="s">
        <v>33</v>
      </c>
      <c r="V3637" s="2" t="s">
        <v>34</v>
      </c>
    </row>
    <row r="3638" spans="1:22" ht="140.4" x14ac:dyDescent="0.3">
      <c r="A3638" t="s">
        <v>73</v>
      </c>
      <c r="B3638" t="s">
        <v>162</v>
      </c>
      <c r="C3638" t="s">
        <v>359</v>
      </c>
      <c r="D3638" t="s">
        <v>371</v>
      </c>
      <c r="E3638" t="s">
        <v>32</v>
      </c>
      <c r="F3638" t="s">
        <v>21</v>
      </c>
      <c r="G3638" t="s">
        <v>21</v>
      </c>
      <c r="H3638" t="s">
        <v>22</v>
      </c>
      <c r="I3638" t="s">
        <v>23</v>
      </c>
      <c r="J3638" t="s">
        <v>24</v>
      </c>
      <c r="K3638" t="s">
        <v>21</v>
      </c>
      <c r="L3638" t="s">
        <v>25</v>
      </c>
      <c r="M3638" t="s">
        <v>28</v>
      </c>
      <c r="N3638" t="s">
        <v>25</v>
      </c>
      <c r="O3638" t="s">
        <v>21</v>
      </c>
      <c r="P3638" t="s">
        <v>27</v>
      </c>
      <c r="Q3638" t="s">
        <v>45</v>
      </c>
      <c r="R3638" t="s">
        <v>29</v>
      </c>
      <c r="S3638" t="s">
        <v>21</v>
      </c>
      <c r="T3638" t="s">
        <v>21</v>
      </c>
      <c r="U3638" t="s">
        <v>42</v>
      </c>
      <c r="V3638" s="2" t="s">
        <v>34</v>
      </c>
    </row>
    <row r="3639" spans="1:22" ht="140.4" x14ac:dyDescent="0.3">
      <c r="A3639" t="s">
        <v>73</v>
      </c>
      <c r="B3639" t="s">
        <v>162</v>
      </c>
      <c r="C3639" t="s">
        <v>359</v>
      </c>
      <c r="D3639" t="s">
        <v>369</v>
      </c>
      <c r="E3639" t="s">
        <v>69</v>
      </c>
      <c r="F3639" t="s">
        <v>21</v>
      </c>
      <c r="G3639" t="s">
        <v>21</v>
      </c>
      <c r="H3639" t="s">
        <v>22</v>
      </c>
      <c r="I3639" t="s">
        <v>35</v>
      </c>
      <c r="J3639" t="s">
        <v>24</v>
      </c>
      <c r="K3639" t="s">
        <v>21</v>
      </c>
      <c r="L3639" t="s">
        <v>25</v>
      </c>
      <c r="M3639" t="s">
        <v>28</v>
      </c>
      <c r="N3639" t="s">
        <v>25</v>
      </c>
      <c r="O3639" t="s">
        <v>21</v>
      </c>
      <c r="P3639" t="s">
        <v>27</v>
      </c>
      <c r="Q3639" t="s">
        <v>45</v>
      </c>
      <c r="R3639" t="s">
        <v>28</v>
      </c>
      <c r="S3639" t="s">
        <v>21</v>
      </c>
      <c r="T3639" t="s">
        <v>21</v>
      </c>
      <c r="U3639" t="s">
        <v>42</v>
      </c>
      <c r="V3639" s="2" t="s">
        <v>34</v>
      </c>
    </row>
    <row r="3640" spans="1:22" x14ac:dyDescent="0.3">
      <c r="A3640" t="s">
        <v>71</v>
      </c>
      <c r="B3640" t="s">
        <v>963</v>
      </c>
      <c r="C3640" t="s">
        <v>2783</v>
      </c>
      <c r="D3640" t="s">
        <v>2801</v>
      </c>
      <c r="E3640" t="s">
        <v>71</v>
      </c>
      <c r="F3640" t="s">
        <v>21</v>
      </c>
      <c r="G3640" t="s">
        <v>25</v>
      </c>
    </row>
    <row r="3641" spans="1:22" ht="109.2" x14ac:dyDescent="0.3">
      <c r="A3641" t="s">
        <v>56</v>
      </c>
      <c r="B3641" t="s">
        <v>1602</v>
      </c>
      <c r="C3641" t="s">
        <v>1603</v>
      </c>
      <c r="D3641" t="s">
        <v>2291</v>
      </c>
      <c r="E3641" t="s">
        <v>67</v>
      </c>
      <c r="F3641" t="s">
        <v>21</v>
      </c>
      <c r="G3641" t="s">
        <v>21</v>
      </c>
      <c r="H3641" t="s">
        <v>50</v>
      </c>
      <c r="I3641" t="s">
        <v>35</v>
      </c>
      <c r="J3641" t="s">
        <v>24</v>
      </c>
      <c r="K3641" t="s">
        <v>25</v>
      </c>
      <c r="L3641" t="s">
        <v>25</v>
      </c>
      <c r="M3641" t="s">
        <v>26</v>
      </c>
      <c r="N3641" t="s">
        <v>25</v>
      </c>
      <c r="O3641" t="s">
        <v>21</v>
      </c>
      <c r="P3641" t="s">
        <v>27</v>
      </c>
      <c r="Q3641" t="s">
        <v>28</v>
      </c>
      <c r="R3641" t="s">
        <v>29</v>
      </c>
      <c r="S3641" t="s">
        <v>21</v>
      </c>
      <c r="T3641" t="s">
        <v>21</v>
      </c>
      <c r="U3641" t="s">
        <v>33</v>
      </c>
      <c r="V3641" s="2" t="s">
        <v>66</v>
      </c>
    </row>
    <row r="3642" spans="1:22" x14ac:dyDescent="0.3">
      <c r="A3642" t="s">
        <v>67</v>
      </c>
      <c r="B3642" t="s">
        <v>174</v>
      </c>
      <c r="C3642" t="s">
        <v>2152</v>
      </c>
      <c r="D3642" t="s">
        <v>2415</v>
      </c>
      <c r="E3642" t="s">
        <v>67</v>
      </c>
      <c r="F3642" t="s">
        <v>21</v>
      </c>
      <c r="G3642" t="s">
        <v>21</v>
      </c>
      <c r="H3642" t="s">
        <v>22</v>
      </c>
      <c r="I3642" t="s">
        <v>23</v>
      </c>
      <c r="J3642" t="s">
        <v>24</v>
      </c>
      <c r="K3642" t="s">
        <v>25</v>
      </c>
      <c r="L3642" t="s">
        <v>25</v>
      </c>
      <c r="M3642" t="s">
        <v>28</v>
      </c>
      <c r="N3642" t="s">
        <v>21</v>
      </c>
      <c r="O3642" t="s">
        <v>21</v>
      </c>
      <c r="P3642" t="s">
        <v>60</v>
      </c>
      <c r="Q3642" t="s">
        <v>28</v>
      </c>
      <c r="R3642" t="s">
        <v>29</v>
      </c>
      <c r="S3642" t="s">
        <v>21</v>
      </c>
      <c r="T3642" t="s">
        <v>21</v>
      </c>
      <c r="U3642" t="s">
        <v>30</v>
      </c>
      <c r="V3642" t="s">
        <v>63</v>
      </c>
    </row>
    <row r="3643" spans="1:22" ht="140.4" x14ac:dyDescent="0.3">
      <c r="A3643" t="s">
        <v>39</v>
      </c>
      <c r="B3643" t="s">
        <v>478</v>
      </c>
      <c r="C3643" t="s">
        <v>5325</v>
      </c>
      <c r="D3643" t="s">
        <v>647</v>
      </c>
      <c r="E3643" t="s">
        <v>39</v>
      </c>
      <c r="F3643" t="s">
        <v>21</v>
      </c>
      <c r="G3643" t="s">
        <v>21</v>
      </c>
      <c r="H3643" t="s">
        <v>22</v>
      </c>
      <c r="I3643" t="s">
        <v>23</v>
      </c>
      <c r="J3643" t="s">
        <v>24</v>
      </c>
      <c r="K3643" t="s">
        <v>25</v>
      </c>
      <c r="L3643" t="s">
        <v>25</v>
      </c>
      <c r="M3643" t="s">
        <v>26</v>
      </c>
      <c r="N3643" t="s">
        <v>25</v>
      </c>
      <c r="O3643" t="s">
        <v>21</v>
      </c>
      <c r="P3643" t="s">
        <v>27</v>
      </c>
      <c r="Q3643" t="s">
        <v>29</v>
      </c>
      <c r="R3643" t="s">
        <v>29</v>
      </c>
      <c r="S3643" t="s">
        <v>21</v>
      </c>
      <c r="T3643" t="s">
        <v>21</v>
      </c>
      <c r="U3643" t="s">
        <v>33</v>
      </c>
      <c r="V3643" s="2" t="s">
        <v>34</v>
      </c>
    </row>
    <row r="3644" spans="1:22" x14ac:dyDescent="0.3">
      <c r="A3644" t="s">
        <v>67</v>
      </c>
      <c r="B3644" t="s">
        <v>519</v>
      </c>
      <c r="C3644" t="s">
        <v>1295</v>
      </c>
      <c r="D3644" t="s">
        <v>2403</v>
      </c>
      <c r="E3644" t="s">
        <v>67</v>
      </c>
      <c r="F3644" t="s">
        <v>21</v>
      </c>
      <c r="G3644" t="s">
        <v>21</v>
      </c>
      <c r="H3644" t="s">
        <v>22</v>
      </c>
      <c r="I3644" t="s">
        <v>41</v>
      </c>
      <c r="J3644" t="s">
        <v>47</v>
      </c>
      <c r="K3644" t="s">
        <v>25</v>
      </c>
      <c r="L3644" t="s">
        <v>21</v>
      </c>
      <c r="M3644" t="s">
        <v>47</v>
      </c>
      <c r="N3644" t="s">
        <v>21</v>
      </c>
      <c r="O3644" t="s">
        <v>21</v>
      </c>
      <c r="P3644" t="s">
        <v>27</v>
      </c>
      <c r="Q3644" t="s">
        <v>45</v>
      </c>
      <c r="R3644" t="s">
        <v>45</v>
      </c>
      <c r="S3644" t="s">
        <v>25</v>
      </c>
      <c r="T3644" t="s">
        <v>21</v>
      </c>
      <c r="U3644" t="s">
        <v>42</v>
      </c>
      <c r="V3644" t="s">
        <v>63</v>
      </c>
    </row>
    <row r="3645" spans="1:22" ht="140.4" x14ac:dyDescent="0.3">
      <c r="A3645" t="s">
        <v>74</v>
      </c>
      <c r="B3645" t="s">
        <v>174</v>
      </c>
      <c r="C3645" t="s">
        <v>2721</v>
      </c>
      <c r="D3645" t="s">
        <v>3983</v>
      </c>
      <c r="E3645" t="s">
        <v>74</v>
      </c>
      <c r="F3645" t="s">
        <v>21</v>
      </c>
      <c r="G3645" t="s">
        <v>21</v>
      </c>
      <c r="H3645" t="s">
        <v>22</v>
      </c>
      <c r="I3645" t="s">
        <v>23</v>
      </c>
      <c r="J3645" t="s">
        <v>24</v>
      </c>
      <c r="K3645" t="s">
        <v>25</v>
      </c>
      <c r="L3645" t="s">
        <v>25</v>
      </c>
      <c r="M3645" t="s">
        <v>26</v>
      </c>
      <c r="N3645" t="s">
        <v>21</v>
      </c>
      <c r="O3645" t="s">
        <v>21</v>
      </c>
      <c r="P3645" t="s">
        <v>27</v>
      </c>
      <c r="Q3645" t="s">
        <v>45</v>
      </c>
      <c r="R3645" t="s">
        <v>29</v>
      </c>
      <c r="S3645" t="s">
        <v>21</v>
      </c>
      <c r="T3645" t="s">
        <v>25</v>
      </c>
      <c r="U3645" t="s">
        <v>30</v>
      </c>
      <c r="V3645" s="2" t="s">
        <v>34</v>
      </c>
    </row>
    <row r="3646" spans="1:22" ht="140.4" x14ac:dyDescent="0.3">
      <c r="A3646" t="s">
        <v>70</v>
      </c>
      <c r="B3646" t="s">
        <v>174</v>
      </c>
      <c r="C3646" t="s">
        <v>886</v>
      </c>
      <c r="D3646" t="s">
        <v>4260</v>
      </c>
      <c r="E3646" t="s">
        <v>70</v>
      </c>
      <c r="F3646" t="s">
        <v>21</v>
      </c>
      <c r="G3646" t="s">
        <v>21</v>
      </c>
      <c r="H3646" t="s">
        <v>50</v>
      </c>
      <c r="I3646" t="s">
        <v>23</v>
      </c>
      <c r="J3646" t="s">
        <v>24</v>
      </c>
      <c r="K3646" t="s">
        <v>25</v>
      </c>
      <c r="L3646" t="s">
        <v>25</v>
      </c>
      <c r="M3646" t="s">
        <v>26</v>
      </c>
      <c r="N3646" t="s">
        <v>25</v>
      </c>
      <c r="O3646" t="s">
        <v>21</v>
      </c>
      <c r="P3646" t="s">
        <v>27</v>
      </c>
      <c r="Q3646" t="s">
        <v>28</v>
      </c>
      <c r="R3646" t="s">
        <v>29</v>
      </c>
      <c r="S3646" t="s">
        <v>21</v>
      </c>
      <c r="T3646" t="s">
        <v>21</v>
      </c>
      <c r="U3646" t="s">
        <v>33</v>
      </c>
      <c r="V3646" s="2" t="s">
        <v>34</v>
      </c>
    </row>
    <row r="3647" spans="1:22" ht="140.4" x14ac:dyDescent="0.3">
      <c r="A3647" t="s">
        <v>36</v>
      </c>
      <c r="B3647" t="s">
        <v>284</v>
      </c>
      <c r="C3647" t="s">
        <v>2615</v>
      </c>
      <c r="D3647" t="s">
        <v>2630</v>
      </c>
      <c r="E3647" t="s">
        <v>36</v>
      </c>
      <c r="F3647" t="s">
        <v>21</v>
      </c>
      <c r="G3647" t="s">
        <v>21</v>
      </c>
      <c r="H3647" t="s">
        <v>22</v>
      </c>
      <c r="I3647" t="s">
        <v>23</v>
      </c>
      <c r="J3647" t="s">
        <v>24</v>
      </c>
      <c r="K3647" t="s">
        <v>25</v>
      </c>
      <c r="L3647" t="s">
        <v>25</v>
      </c>
      <c r="M3647" t="s">
        <v>26</v>
      </c>
      <c r="N3647" t="s">
        <v>25</v>
      </c>
      <c r="O3647" t="s">
        <v>21</v>
      </c>
      <c r="P3647" t="s">
        <v>27</v>
      </c>
      <c r="Q3647" t="s">
        <v>28</v>
      </c>
      <c r="R3647" t="s">
        <v>29</v>
      </c>
      <c r="S3647" t="s">
        <v>25</v>
      </c>
      <c r="T3647" t="s">
        <v>25</v>
      </c>
      <c r="U3647" t="s">
        <v>75</v>
      </c>
      <c r="V3647" s="2" t="s">
        <v>34</v>
      </c>
    </row>
    <row r="3648" spans="1:22" ht="156" x14ac:dyDescent="0.3">
      <c r="A3648" t="s">
        <v>39</v>
      </c>
      <c r="B3648" t="s">
        <v>162</v>
      </c>
      <c r="C3648" t="s">
        <v>656</v>
      </c>
      <c r="D3648" t="s">
        <v>657</v>
      </c>
      <c r="E3648" t="s">
        <v>39</v>
      </c>
      <c r="F3648" t="s">
        <v>21</v>
      </c>
      <c r="G3648" t="s">
        <v>21</v>
      </c>
      <c r="H3648" t="s">
        <v>22</v>
      </c>
      <c r="I3648" t="s">
        <v>23</v>
      </c>
      <c r="J3648" t="s">
        <v>24</v>
      </c>
      <c r="K3648" t="s">
        <v>25</v>
      </c>
      <c r="L3648" t="s">
        <v>25</v>
      </c>
      <c r="M3648" t="s">
        <v>28</v>
      </c>
      <c r="N3648" t="s">
        <v>25</v>
      </c>
      <c r="O3648" t="s">
        <v>25</v>
      </c>
      <c r="P3648" t="s">
        <v>60</v>
      </c>
      <c r="Q3648" t="s">
        <v>28</v>
      </c>
      <c r="R3648" t="s">
        <v>28</v>
      </c>
      <c r="S3648" t="s">
        <v>21</v>
      </c>
      <c r="T3648" t="s">
        <v>21</v>
      </c>
      <c r="U3648" t="s">
        <v>30</v>
      </c>
      <c r="V3648" s="2" t="s">
        <v>31</v>
      </c>
    </row>
    <row r="3649" spans="1:22" x14ac:dyDescent="0.3">
      <c r="A3649" t="s">
        <v>19</v>
      </c>
      <c r="B3649" t="s">
        <v>174</v>
      </c>
      <c r="C3649" t="s">
        <v>177</v>
      </c>
      <c r="D3649" t="s">
        <v>229</v>
      </c>
      <c r="E3649" t="s">
        <v>19</v>
      </c>
      <c r="F3649" t="s">
        <v>21</v>
      </c>
      <c r="G3649" t="s">
        <v>21</v>
      </c>
      <c r="H3649" t="s">
        <v>50</v>
      </c>
      <c r="I3649" t="s">
        <v>35</v>
      </c>
      <c r="J3649" t="s">
        <v>47</v>
      </c>
      <c r="K3649" t="s">
        <v>21</v>
      </c>
      <c r="L3649" t="s">
        <v>25</v>
      </c>
      <c r="M3649" t="s">
        <v>28</v>
      </c>
      <c r="N3649" t="s">
        <v>21</v>
      </c>
      <c r="O3649" t="s">
        <v>21</v>
      </c>
      <c r="P3649" t="s">
        <v>27</v>
      </c>
      <c r="Q3649" t="s">
        <v>45</v>
      </c>
      <c r="R3649" t="s">
        <v>45</v>
      </c>
      <c r="S3649" t="s">
        <v>21</v>
      </c>
      <c r="T3649" t="s">
        <v>21</v>
      </c>
      <c r="U3649" t="s">
        <v>42</v>
      </c>
      <c r="V3649" t="s">
        <v>63</v>
      </c>
    </row>
    <row r="3650" spans="1:22" ht="109.2" x14ac:dyDescent="0.3">
      <c r="A3650" t="s">
        <v>67</v>
      </c>
      <c r="B3650" t="s">
        <v>284</v>
      </c>
      <c r="C3650" t="s">
        <v>2515</v>
      </c>
      <c r="D3650" t="s">
        <v>2519</v>
      </c>
      <c r="E3650" t="s">
        <v>67</v>
      </c>
      <c r="F3650" t="s">
        <v>21</v>
      </c>
      <c r="G3650" t="s">
        <v>21</v>
      </c>
      <c r="H3650" t="s">
        <v>54</v>
      </c>
      <c r="I3650" t="s">
        <v>35</v>
      </c>
      <c r="J3650" t="s">
        <v>24</v>
      </c>
      <c r="K3650" t="s">
        <v>21</v>
      </c>
      <c r="L3650" t="s">
        <v>25</v>
      </c>
      <c r="M3650" t="s">
        <v>26</v>
      </c>
      <c r="N3650" t="s">
        <v>21</v>
      </c>
      <c r="O3650" t="s">
        <v>21</v>
      </c>
      <c r="P3650" t="s">
        <v>60</v>
      </c>
      <c r="Q3650" t="s">
        <v>45</v>
      </c>
      <c r="R3650" t="s">
        <v>45</v>
      </c>
      <c r="S3650" t="s">
        <v>21</v>
      </c>
      <c r="T3650" t="s">
        <v>21</v>
      </c>
      <c r="U3650" t="s">
        <v>33</v>
      </c>
      <c r="V3650" s="2" t="s">
        <v>91</v>
      </c>
    </row>
    <row r="3651" spans="1:22" x14ac:dyDescent="0.3">
      <c r="A3651" t="s">
        <v>40</v>
      </c>
      <c r="B3651" t="s">
        <v>637</v>
      </c>
      <c r="C3651" t="s">
        <v>638</v>
      </c>
      <c r="D3651" t="s">
        <v>3301</v>
      </c>
      <c r="E3651" t="s">
        <v>43</v>
      </c>
      <c r="F3651" t="s">
        <v>21</v>
      </c>
      <c r="G3651" t="s">
        <v>21</v>
      </c>
      <c r="H3651" t="s">
        <v>22</v>
      </c>
      <c r="I3651" t="s">
        <v>35</v>
      </c>
      <c r="J3651" t="s">
        <v>47</v>
      </c>
      <c r="K3651" t="s">
        <v>21</v>
      </c>
      <c r="L3651" t="s">
        <v>25</v>
      </c>
      <c r="M3651" t="s">
        <v>47</v>
      </c>
      <c r="N3651" t="s">
        <v>21</v>
      </c>
      <c r="O3651" t="s">
        <v>21</v>
      </c>
      <c r="P3651" t="s">
        <v>27</v>
      </c>
      <c r="Q3651" t="s">
        <v>45</v>
      </c>
      <c r="R3651" t="s">
        <v>28</v>
      </c>
      <c r="S3651" t="s">
        <v>21</v>
      </c>
      <c r="T3651" t="s">
        <v>21</v>
      </c>
      <c r="U3651" t="s">
        <v>42</v>
      </c>
      <c r="V3651" t="s">
        <v>63</v>
      </c>
    </row>
    <row r="3652" spans="1:22" x14ac:dyDescent="0.3">
      <c r="A3652" t="s">
        <v>71</v>
      </c>
      <c r="B3652" t="s">
        <v>963</v>
      </c>
      <c r="C3652" t="s">
        <v>2783</v>
      </c>
      <c r="D3652" t="s">
        <v>2799</v>
      </c>
      <c r="E3652" t="s">
        <v>71</v>
      </c>
      <c r="F3652" t="s">
        <v>21</v>
      </c>
      <c r="G3652" t="s">
        <v>25</v>
      </c>
    </row>
    <row r="3653" spans="1:22" ht="140.4" x14ac:dyDescent="0.3">
      <c r="A3653" t="s">
        <v>62</v>
      </c>
      <c r="B3653" t="s">
        <v>843</v>
      </c>
      <c r="C3653" t="s">
        <v>1713</v>
      </c>
      <c r="D3653" t="s">
        <v>1714</v>
      </c>
      <c r="E3653" t="s">
        <v>62</v>
      </c>
      <c r="F3653" t="s">
        <v>21</v>
      </c>
      <c r="G3653" t="s">
        <v>21</v>
      </c>
      <c r="H3653" t="s">
        <v>22</v>
      </c>
      <c r="I3653" t="s">
        <v>23</v>
      </c>
      <c r="J3653" t="s">
        <v>24</v>
      </c>
      <c r="K3653" t="s">
        <v>25</v>
      </c>
      <c r="L3653" t="s">
        <v>25</v>
      </c>
      <c r="M3653" t="s">
        <v>26</v>
      </c>
      <c r="N3653" t="s">
        <v>25</v>
      </c>
      <c r="O3653" t="s">
        <v>21</v>
      </c>
      <c r="P3653" t="s">
        <v>27</v>
      </c>
      <c r="Q3653" t="s">
        <v>28</v>
      </c>
      <c r="R3653" t="s">
        <v>29</v>
      </c>
      <c r="S3653" t="s">
        <v>21</v>
      </c>
      <c r="T3653" t="s">
        <v>25</v>
      </c>
      <c r="U3653" t="s">
        <v>30</v>
      </c>
      <c r="V3653" s="2" t="s">
        <v>34</v>
      </c>
    </row>
    <row r="3654" spans="1:22" x14ac:dyDescent="0.3">
      <c r="A3654" t="s">
        <v>20</v>
      </c>
      <c r="B3654" t="s">
        <v>2938</v>
      </c>
      <c r="C3654" t="s">
        <v>2939</v>
      </c>
      <c r="D3654" t="s">
        <v>2942</v>
      </c>
      <c r="E3654" t="s">
        <v>20</v>
      </c>
      <c r="F3654" t="s">
        <v>21</v>
      </c>
      <c r="G3654" t="s">
        <v>21</v>
      </c>
      <c r="H3654" t="s">
        <v>22</v>
      </c>
      <c r="I3654" t="s">
        <v>35</v>
      </c>
      <c r="J3654" t="s">
        <v>24</v>
      </c>
      <c r="K3654" t="s">
        <v>21</v>
      </c>
      <c r="L3654" t="s">
        <v>25</v>
      </c>
      <c r="M3654" t="s">
        <v>28</v>
      </c>
      <c r="N3654" t="s">
        <v>25</v>
      </c>
      <c r="O3654" t="s">
        <v>21</v>
      </c>
      <c r="P3654" t="s">
        <v>60</v>
      </c>
      <c r="Q3654" t="s">
        <v>45</v>
      </c>
      <c r="R3654" t="s">
        <v>28</v>
      </c>
      <c r="S3654" t="s">
        <v>25</v>
      </c>
      <c r="T3654" t="s">
        <v>25</v>
      </c>
      <c r="U3654" t="s">
        <v>75</v>
      </c>
      <c r="V3654" t="s">
        <v>63</v>
      </c>
    </row>
    <row r="3655" spans="1:22" ht="140.4" x14ac:dyDescent="0.3">
      <c r="A3655" t="s">
        <v>73</v>
      </c>
      <c r="B3655" t="s">
        <v>162</v>
      </c>
      <c r="C3655" t="s">
        <v>429</v>
      </c>
      <c r="D3655" t="s">
        <v>433</v>
      </c>
      <c r="E3655" t="s">
        <v>52</v>
      </c>
      <c r="F3655" t="s">
        <v>21</v>
      </c>
      <c r="G3655" t="s">
        <v>21</v>
      </c>
      <c r="H3655" t="s">
        <v>22</v>
      </c>
      <c r="I3655" t="s">
        <v>23</v>
      </c>
      <c r="J3655" t="s">
        <v>24</v>
      </c>
      <c r="K3655" t="s">
        <v>25</v>
      </c>
      <c r="L3655" t="s">
        <v>25</v>
      </c>
      <c r="M3655" t="s">
        <v>26</v>
      </c>
      <c r="N3655" t="s">
        <v>25</v>
      </c>
      <c r="O3655" t="s">
        <v>21</v>
      </c>
      <c r="P3655" t="s">
        <v>27</v>
      </c>
      <c r="Q3655" t="s">
        <v>29</v>
      </c>
      <c r="R3655" t="s">
        <v>29</v>
      </c>
      <c r="S3655" t="s">
        <v>25</v>
      </c>
      <c r="T3655" t="s">
        <v>25</v>
      </c>
      <c r="U3655" t="s">
        <v>75</v>
      </c>
      <c r="V3655" s="2" t="s">
        <v>34</v>
      </c>
    </row>
    <row r="3656" spans="1:22" x14ac:dyDescent="0.3">
      <c r="A3656" t="s">
        <v>49</v>
      </c>
      <c r="B3656" t="s">
        <v>475</v>
      </c>
      <c r="C3656" t="s">
        <v>972</v>
      </c>
      <c r="D3656" t="s">
        <v>1598</v>
      </c>
      <c r="E3656" t="s">
        <v>49</v>
      </c>
      <c r="F3656" t="s">
        <v>25</v>
      </c>
      <c r="G3656" t="s">
        <v>25</v>
      </c>
    </row>
    <row r="3657" spans="1:22" ht="140.4" x14ac:dyDescent="0.3">
      <c r="A3657" t="s">
        <v>74</v>
      </c>
      <c r="B3657" t="s">
        <v>174</v>
      </c>
      <c r="C3657" t="s">
        <v>2721</v>
      </c>
      <c r="D3657" t="s">
        <v>4080</v>
      </c>
      <c r="E3657" t="s">
        <v>74</v>
      </c>
      <c r="F3657" t="s">
        <v>21</v>
      </c>
      <c r="G3657" t="s">
        <v>21</v>
      </c>
      <c r="H3657" t="s">
        <v>54</v>
      </c>
      <c r="I3657" t="s">
        <v>23</v>
      </c>
      <c r="J3657" t="s">
        <v>24</v>
      </c>
      <c r="K3657" t="s">
        <v>25</v>
      </c>
      <c r="L3657" t="s">
        <v>25</v>
      </c>
      <c r="M3657" t="s">
        <v>38</v>
      </c>
      <c r="N3657" t="s">
        <v>25</v>
      </c>
      <c r="O3657" t="s">
        <v>21</v>
      </c>
      <c r="P3657" t="s">
        <v>27</v>
      </c>
      <c r="Q3657" t="s">
        <v>45</v>
      </c>
      <c r="R3657" t="s">
        <v>29</v>
      </c>
      <c r="S3657" t="s">
        <v>21</v>
      </c>
      <c r="T3657" t="s">
        <v>21</v>
      </c>
      <c r="U3657" t="s">
        <v>33</v>
      </c>
      <c r="V3657" s="2" t="s">
        <v>34</v>
      </c>
    </row>
    <row r="3658" spans="1:22" ht="156" x14ac:dyDescent="0.3">
      <c r="A3658" t="s">
        <v>73</v>
      </c>
      <c r="B3658" t="s">
        <v>311</v>
      </c>
      <c r="C3658" t="s">
        <v>312</v>
      </c>
      <c r="D3658" t="s">
        <v>325</v>
      </c>
      <c r="E3658" t="s">
        <v>73</v>
      </c>
      <c r="F3658" t="s">
        <v>21</v>
      </c>
      <c r="G3658" t="s">
        <v>21</v>
      </c>
      <c r="H3658" t="s">
        <v>50</v>
      </c>
      <c r="I3658" t="s">
        <v>23</v>
      </c>
      <c r="J3658" t="s">
        <v>24</v>
      </c>
      <c r="K3658" t="s">
        <v>25</v>
      </c>
      <c r="L3658" t="s">
        <v>25</v>
      </c>
      <c r="M3658" t="s">
        <v>28</v>
      </c>
      <c r="N3658" t="s">
        <v>25</v>
      </c>
      <c r="O3658" t="s">
        <v>21</v>
      </c>
      <c r="P3658" t="s">
        <v>60</v>
      </c>
      <c r="Q3658" t="s">
        <v>45</v>
      </c>
      <c r="R3658" t="s">
        <v>29</v>
      </c>
      <c r="S3658" t="s">
        <v>21</v>
      </c>
      <c r="T3658" t="s">
        <v>21</v>
      </c>
      <c r="U3658" t="s">
        <v>30</v>
      </c>
      <c r="V3658" s="2" t="s">
        <v>31</v>
      </c>
    </row>
    <row r="3659" spans="1:22" ht="93.6" x14ac:dyDescent="0.3">
      <c r="A3659" t="s">
        <v>82</v>
      </c>
      <c r="B3659" t="s">
        <v>2938</v>
      </c>
      <c r="C3659" t="s">
        <v>4579</v>
      </c>
      <c r="D3659" t="s">
        <v>4582</v>
      </c>
      <c r="E3659" t="s">
        <v>82</v>
      </c>
      <c r="F3659" t="s">
        <v>21</v>
      </c>
      <c r="G3659" t="s">
        <v>21</v>
      </c>
      <c r="H3659" t="s">
        <v>54</v>
      </c>
      <c r="I3659" t="s">
        <v>35</v>
      </c>
      <c r="J3659" t="s">
        <v>24</v>
      </c>
      <c r="K3659" t="s">
        <v>25</v>
      </c>
      <c r="L3659" t="s">
        <v>25</v>
      </c>
      <c r="M3659" t="s">
        <v>28</v>
      </c>
      <c r="N3659" t="s">
        <v>21</v>
      </c>
      <c r="O3659" t="s">
        <v>21</v>
      </c>
      <c r="P3659" t="s">
        <v>27</v>
      </c>
      <c r="Q3659" t="s">
        <v>45</v>
      </c>
      <c r="R3659" t="s">
        <v>28</v>
      </c>
      <c r="S3659" t="s">
        <v>21</v>
      </c>
      <c r="T3659" t="s">
        <v>21</v>
      </c>
      <c r="U3659" t="s">
        <v>33</v>
      </c>
      <c r="V3659" s="2" t="s">
        <v>51</v>
      </c>
    </row>
    <row r="3660" spans="1:22" ht="156" x14ac:dyDescent="0.3">
      <c r="A3660" t="s">
        <v>39</v>
      </c>
      <c r="B3660" t="s">
        <v>162</v>
      </c>
      <c r="C3660" t="s">
        <v>656</v>
      </c>
      <c r="D3660" t="s">
        <v>670</v>
      </c>
      <c r="E3660" t="s">
        <v>39</v>
      </c>
      <c r="F3660" t="s">
        <v>21</v>
      </c>
      <c r="G3660" t="s">
        <v>21</v>
      </c>
      <c r="H3660" t="s">
        <v>22</v>
      </c>
      <c r="I3660" t="s">
        <v>23</v>
      </c>
      <c r="J3660" t="s">
        <v>24</v>
      </c>
      <c r="K3660" t="s">
        <v>25</v>
      </c>
      <c r="L3660" t="s">
        <v>25</v>
      </c>
      <c r="M3660" t="s">
        <v>26</v>
      </c>
      <c r="N3660" t="s">
        <v>25</v>
      </c>
      <c r="O3660" t="s">
        <v>21</v>
      </c>
      <c r="P3660" t="s">
        <v>27</v>
      </c>
      <c r="Q3660" t="s">
        <v>28</v>
      </c>
      <c r="R3660" t="s">
        <v>28</v>
      </c>
      <c r="S3660" t="s">
        <v>21</v>
      </c>
      <c r="T3660" t="s">
        <v>21</v>
      </c>
      <c r="U3660" t="s">
        <v>30</v>
      </c>
      <c r="V3660" s="2" t="s">
        <v>31</v>
      </c>
    </row>
    <row r="3661" spans="1:22" ht="109.2" x14ac:dyDescent="0.3">
      <c r="A3661" t="s">
        <v>74</v>
      </c>
      <c r="B3661" t="s">
        <v>174</v>
      </c>
      <c r="C3661" t="s">
        <v>195</v>
      </c>
      <c r="D3661" t="s">
        <v>4058</v>
      </c>
      <c r="E3661" t="s">
        <v>74</v>
      </c>
      <c r="F3661" t="s">
        <v>21</v>
      </c>
      <c r="G3661" t="s">
        <v>21</v>
      </c>
      <c r="H3661" t="s">
        <v>50</v>
      </c>
      <c r="I3661" t="s">
        <v>35</v>
      </c>
      <c r="J3661" t="s">
        <v>47</v>
      </c>
      <c r="K3661" t="s">
        <v>21</v>
      </c>
      <c r="L3661" t="s">
        <v>25</v>
      </c>
      <c r="M3661" t="s">
        <v>47</v>
      </c>
      <c r="N3661" t="s">
        <v>21</v>
      </c>
      <c r="O3661" t="s">
        <v>21</v>
      </c>
      <c r="P3661" t="s">
        <v>27</v>
      </c>
      <c r="Q3661" t="s">
        <v>47</v>
      </c>
      <c r="R3661" t="s">
        <v>47</v>
      </c>
      <c r="S3661" t="s">
        <v>21</v>
      </c>
      <c r="T3661" t="s">
        <v>21</v>
      </c>
      <c r="U3661" t="s">
        <v>33</v>
      </c>
      <c r="V3661" s="2" t="s">
        <v>46</v>
      </c>
    </row>
    <row r="3662" spans="1:22" ht="109.2" x14ac:dyDescent="0.3">
      <c r="A3662" t="s">
        <v>85</v>
      </c>
      <c r="B3662" t="s">
        <v>475</v>
      </c>
      <c r="C3662" t="s">
        <v>4505</v>
      </c>
      <c r="D3662" t="s">
        <v>4511</v>
      </c>
      <c r="E3662" t="s">
        <v>147</v>
      </c>
      <c r="F3662" t="s">
        <v>21</v>
      </c>
      <c r="G3662" t="s">
        <v>21</v>
      </c>
      <c r="H3662" t="s">
        <v>22</v>
      </c>
      <c r="I3662" t="s">
        <v>35</v>
      </c>
      <c r="J3662" t="s">
        <v>24</v>
      </c>
      <c r="K3662" t="s">
        <v>25</v>
      </c>
      <c r="L3662" t="s">
        <v>25</v>
      </c>
      <c r="M3662" t="s">
        <v>28</v>
      </c>
      <c r="N3662" t="s">
        <v>25</v>
      </c>
      <c r="O3662" t="s">
        <v>21</v>
      </c>
      <c r="P3662" t="s">
        <v>27</v>
      </c>
      <c r="Q3662" t="s">
        <v>45</v>
      </c>
      <c r="R3662" t="s">
        <v>28</v>
      </c>
      <c r="S3662" t="s">
        <v>21</v>
      </c>
      <c r="T3662" t="s">
        <v>21</v>
      </c>
      <c r="U3662" t="s">
        <v>30</v>
      </c>
      <c r="V3662" s="2" t="s">
        <v>46</v>
      </c>
    </row>
    <row r="3663" spans="1:22" x14ac:dyDescent="0.3">
      <c r="A3663" t="s">
        <v>136</v>
      </c>
      <c r="B3663" t="s">
        <v>475</v>
      </c>
      <c r="C3663" t="s">
        <v>4835</v>
      </c>
      <c r="D3663" t="s">
        <v>4836</v>
      </c>
      <c r="E3663" t="s">
        <v>136</v>
      </c>
      <c r="F3663" t="s">
        <v>21</v>
      </c>
      <c r="G3663" t="s">
        <v>25</v>
      </c>
    </row>
    <row r="3664" spans="1:22" ht="109.2" x14ac:dyDescent="0.3">
      <c r="A3664" t="s">
        <v>113</v>
      </c>
      <c r="B3664" t="s">
        <v>519</v>
      </c>
      <c r="C3664" t="s">
        <v>1341</v>
      </c>
      <c r="D3664" t="s">
        <v>1352</v>
      </c>
      <c r="E3664" t="s">
        <v>116</v>
      </c>
      <c r="F3664" t="s">
        <v>21</v>
      </c>
      <c r="G3664" t="s">
        <v>21</v>
      </c>
      <c r="H3664" t="s">
        <v>22</v>
      </c>
      <c r="I3664" t="s">
        <v>41</v>
      </c>
      <c r="J3664" t="s">
        <v>24</v>
      </c>
      <c r="K3664" t="s">
        <v>25</v>
      </c>
      <c r="L3664" t="s">
        <v>21</v>
      </c>
      <c r="M3664" t="s">
        <v>47</v>
      </c>
      <c r="N3664" t="s">
        <v>21</v>
      </c>
      <c r="O3664" t="s">
        <v>21</v>
      </c>
      <c r="P3664" t="s">
        <v>27</v>
      </c>
      <c r="Q3664" t="s">
        <v>45</v>
      </c>
      <c r="R3664" t="s">
        <v>29</v>
      </c>
      <c r="S3664" t="s">
        <v>21</v>
      </c>
      <c r="T3664" t="s">
        <v>21</v>
      </c>
      <c r="U3664" t="s">
        <v>75</v>
      </c>
      <c r="V3664" s="2" t="s">
        <v>66</v>
      </c>
    </row>
    <row r="3665" spans="1:22" x14ac:dyDescent="0.3">
      <c r="A3665" t="s">
        <v>59</v>
      </c>
      <c r="B3665" t="s">
        <v>3366</v>
      </c>
      <c r="C3665" t="s">
        <v>3543</v>
      </c>
      <c r="D3665" t="s">
        <v>3552</v>
      </c>
      <c r="E3665" t="s">
        <v>82</v>
      </c>
      <c r="F3665" t="s">
        <v>21</v>
      </c>
      <c r="G3665" t="s">
        <v>21</v>
      </c>
      <c r="H3665" t="s">
        <v>22</v>
      </c>
      <c r="I3665" t="s">
        <v>35</v>
      </c>
      <c r="J3665" t="s">
        <v>47</v>
      </c>
      <c r="K3665" t="s">
        <v>21</v>
      </c>
      <c r="L3665" t="s">
        <v>25</v>
      </c>
      <c r="M3665" t="s">
        <v>28</v>
      </c>
      <c r="N3665" t="s">
        <v>25</v>
      </c>
      <c r="O3665" t="s">
        <v>21</v>
      </c>
      <c r="P3665" t="s">
        <v>27</v>
      </c>
      <c r="Q3665" t="s">
        <v>45</v>
      </c>
      <c r="R3665" t="s">
        <v>28</v>
      </c>
      <c r="S3665" t="s">
        <v>21</v>
      </c>
      <c r="T3665" t="s">
        <v>21</v>
      </c>
      <c r="U3665" t="s">
        <v>33</v>
      </c>
      <c r="V3665" t="s">
        <v>101</v>
      </c>
    </row>
    <row r="3666" spans="1:22" ht="140.4" x14ac:dyDescent="0.3">
      <c r="A3666" t="s">
        <v>87</v>
      </c>
      <c r="B3666" t="s">
        <v>637</v>
      </c>
      <c r="C3666" t="s">
        <v>638</v>
      </c>
      <c r="D3666" t="s">
        <v>5255</v>
      </c>
      <c r="E3666" t="s">
        <v>87</v>
      </c>
      <c r="F3666" t="s">
        <v>21</v>
      </c>
      <c r="G3666" t="s">
        <v>21</v>
      </c>
      <c r="H3666" t="s">
        <v>22</v>
      </c>
      <c r="I3666" t="s">
        <v>35</v>
      </c>
      <c r="J3666" t="s">
        <v>24</v>
      </c>
      <c r="K3666" t="s">
        <v>25</v>
      </c>
      <c r="L3666" t="s">
        <v>25</v>
      </c>
      <c r="M3666" t="s">
        <v>38</v>
      </c>
      <c r="N3666" t="s">
        <v>25</v>
      </c>
      <c r="O3666" t="s">
        <v>21</v>
      </c>
      <c r="P3666" t="s">
        <v>27</v>
      </c>
      <c r="Q3666" t="s">
        <v>45</v>
      </c>
      <c r="R3666" t="s">
        <v>29</v>
      </c>
      <c r="S3666" t="s">
        <v>21</v>
      </c>
      <c r="T3666" t="s">
        <v>21</v>
      </c>
      <c r="U3666" t="s">
        <v>33</v>
      </c>
      <c r="V3666" s="2" t="s">
        <v>34</v>
      </c>
    </row>
    <row r="3667" spans="1:22" ht="156" x14ac:dyDescent="0.3">
      <c r="A3667" t="s">
        <v>70</v>
      </c>
      <c r="B3667" t="s">
        <v>475</v>
      </c>
      <c r="C3667" t="s">
        <v>4166</v>
      </c>
      <c r="D3667" t="s">
        <v>4174</v>
      </c>
      <c r="E3667" t="s">
        <v>70</v>
      </c>
      <c r="F3667" t="s">
        <v>21</v>
      </c>
      <c r="G3667" t="s">
        <v>21</v>
      </c>
      <c r="H3667" t="s">
        <v>54</v>
      </c>
      <c r="I3667" t="s">
        <v>41</v>
      </c>
      <c r="J3667" t="s">
        <v>24</v>
      </c>
      <c r="K3667" t="s">
        <v>25</v>
      </c>
      <c r="L3667" t="s">
        <v>25</v>
      </c>
      <c r="M3667" t="s">
        <v>28</v>
      </c>
      <c r="N3667" t="s">
        <v>25</v>
      </c>
      <c r="O3667" t="s">
        <v>21</v>
      </c>
      <c r="P3667" t="s">
        <v>27</v>
      </c>
      <c r="Q3667" t="s">
        <v>45</v>
      </c>
      <c r="R3667" t="s">
        <v>29</v>
      </c>
      <c r="S3667" t="s">
        <v>21</v>
      </c>
      <c r="T3667" t="s">
        <v>21</v>
      </c>
      <c r="U3667" t="s">
        <v>42</v>
      </c>
      <c r="V3667" s="2" t="s">
        <v>31</v>
      </c>
    </row>
    <row r="3668" spans="1:22" ht="156" x14ac:dyDescent="0.3">
      <c r="A3668" t="s">
        <v>113</v>
      </c>
      <c r="B3668" t="s">
        <v>519</v>
      </c>
      <c r="C3668" t="s">
        <v>1341</v>
      </c>
      <c r="D3668" t="s">
        <v>1351</v>
      </c>
      <c r="E3668" t="s">
        <v>62</v>
      </c>
      <c r="F3668" t="s">
        <v>21</v>
      </c>
      <c r="G3668" t="s">
        <v>21</v>
      </c>
      <c r="H3668" t="s">
        <v>22</v>
      </c>
      <c r="I3668" t="s">
        <v>41</v>
      </c>
      <c r="J3668" t="s">
        <v>47</v>
      </c>
      <c r="K3668" t="s">
        <v>21</v>
      </c>
      <c r="L3668" t="s">
        <v>21</v>
      </c>
      <c r="M3668" t="s">
        <v>47</v>
      </c>
      <c r="N3668" t="s">
        <v>21</v>
      </c>
      <c r="O3668" t="s">
        <v>21</v>
      </c>
      <c r="P3668" t="s">
        <v>27</v>
      </c>
      <c r="Q3668" t="s">
        <v>45</v>
      </c>
      <c r="R3668" t="s">
        <v>29</v>
      </c>
      <c r="S3668" t="s">
        <v>21</v>
      </c>
      <c r="T3668" t="s">
        <v>21</v>
      </c>
      <c r="U3668" t="s">
        <v>30</v>
      </c>
      <c r="V3668" s="2" t="s">
        <v>31</v>
      </c>
    </row>
    <row r="3669" spans="1:22" ht="140.4" x14ac:dyDescent="0.3">
      <c r="A3669" t="s">
        <v>104</v>
      </c>
      <c r="B3669" t="s">
        <v>890</v>
      </c>
      <c r="C3669" t="s">
        <v>1169</v>
      </c>
      <c r="D3669" t="s">
        <v>2590</v>
      </c>
      <c r="E3669" t="s">
        <v>104</v>
      </c>
      <c r="F3669" t="s">
        <v>21</v>
      </c>
      <c r="G3669" t="s">
        <v>21</v>
      </c>
      <c r="H3669" t="s">
        <v>22</v>
      </c>
      <c r="I3669" t="s">
        <v>23</v>
      </c>
      <c r="J3669" t="s">
        <v>24</v>
      </c>
      <c r="K3669" t="s">
        <v>25</v>
      </c>
      <c r="L3669" t="s">
        <v>25</v>
      </c>
      <c r="M3669" t="s">
        <v>26</v>
      </c>
      <c r="N3669" t="s">
        <v>25</v>
      </c>
      <c r="O3669" t="s">
        <v>21</v>
      </c>
      <c r="P3669" t="s">
        <v>27</v>
      </c>
      <c r="Q3669" t="s">
        <v>45</v>
      </c>
      <c r="R3669" t="s">
        <v>29</v>
      </c>
      <c r="S3669" t="s">
        <v>21</v>
      </c>
      <c r="T3669" t="s">
        <v>21</v>
      </c>
      <c r="U3669" t="s">
        <v>33</v>
      </c>
      <c r="V3669" s="2" t="s">
        <v>34</v>
      </c>
    </row>
    <row r="3670" spans="1:22" ht="140.4" x14ac:dyDescent="0.3">
      <c r="A3670" t="s">
        <v>70</v>
      </c>
      <c r="B3670" t="s">
        <v>174</v>
      </c>
      <c r="C3670" t="s">
        <v>2721</v>
      </c>
      <c r="D3670" t="s">
        <v>4290</v>
      </c>
      <c r="E3670" t="s">
        <v>70</v>
      </c>
      <c r="F3670" t="s">
        <v>21</v>
      </c>
      <c r="G3670" t="s">
        <v>21</v>
      </c>
      <c r="H3670" t="s">
        <v>22</v>
      </c>
      <c r="I3670" t="s">
        <v>23</v>
      </c>
      <c r="J3670" t="s">
        <v>24</v>
      </c>
      <c r="K3670" t="s">
        <v>25</v>
      </c>
      <c r="L3670" t="s">
        <v>25</v>
      </c>
      <c r="M3670" t="s">
        <v>26</v>
      </c>
      <c r="N3670" t="s">
        <v>21</v>
      </c>
      <c r="O3670" t="s">
        <v>21</v>
      </c>
      <c r="P3670" t="s">
        <v>27</v>
      </c>
      <c r="Q3670" t="s">
        <v>45</v>
      </c>
      <c r="R3670" t="s">
        <v>29</v>
      </c>
      <c r="S3670" t="s">
        <v>21</v>
      </c>
      <c r="T3670" t="s">
        <v>21</v>
      </c>
      <c r="U3670" t="s">
        <v>30</v>
      </c>
      <c r="V3670" s="2" t="s">
        <v>34</v>
      </c>
    </row>
    <row r="3671" spans="1:22" x14ac:dyDescent="0.3">
      <c r="A3671" t="s">
        <v>71</v>
      </c>
      <c r="B3671" t="s">
        <v>963</v>
      </c>
      <c r="C3671" t="s">
        <v>2783</v>
      </c>
      <c r="D3671" t="s">
        <v>2798</v>
      </c>
      <c r="E3671" t="s">
        <v>71</v>
      </c>
      <c r="F3671" t="s">
        <v>21</v>
      </c>
      <c r="G3671" t="s">
        <v>25</v>
      </c>
    </row>
    <row r="3672" spans="1:22" ht="140.4" x14ac:dyDescent="0.3">
      <c r="A3672" t="s">
        <v>44</v>
      </c>
      <c r="B3672" t="s">
        <v>932</v>
      </c>
      <c r="C3672" t="s">
        <v>1374</v>
      </c>
      <c r="D3672" t="s">
        <v>3681</v>
      </c>
      <c r="E3672" t="s">
        <v>44</v>
      </c>
      <c r="F3672" t="s">
        <v>21</v>
      </c>
      <c r="G3672" t="s">
        <v>21</v>
      </c>
      <c r="H3672" t="s">
        <v>50</v>
      </c>
      <c r="I3672" t="s">
        <v>41</v>
      </c>
      <c r="J3672" t="s">
        <v>24</v>
      </c>
      <c r="K3672" t="s">
        <v>25</v>
      </c>
      <c r="L3672" t="s">
        <v>25</v>
      </c>
      <c r="M3672" t="s">
        <v>28</v>
      </c>
      <c r="N3672" t="s">
        <v>25</v>
      </c>
      <c r="O3672" t="s">
        <v>21</v>
      </c>
      <c r="P3672" t="s">
        <v>27</v>
      </c>
      <c r="Q3672" t="s">
        <v>28</v>
      </c>
      <c r="R3672" t="s">
        <v>29</v>
      </c>
      <c r="S3672" t="s">
        <v>21</v>
      </c>
      <c r="T3672" t="s">
        <v>21</v>
      </c>
      <c r="U3672" t="s">
        <v>33</v>
      </c>
      <c r="V3672" s="2" t="s">
        <v>34</v>
      </c>
    </row>
    <row r="3673" spans="1:22" ht="156" x14ac:dyDescent="0.3">
      <c r="A3673" t="s">
        <v>136</v>
      </c>
      <c r="B3673" t="s">
        <v>475</v>
      </c>
      <c r="C3673" t="s">
        <v>4730</v>
      </c>
      <c r="D3673" t="s">
        <v>4801</v>
      </c>
      <c r="E3673" t="s">
        <v>154</v>
      </c>
      <c r="F3673" t="s">
        <v>21</v>
      </c>
      <c r="G3673" t="s">
        <v>21</v>
      </c>
      <c r="H3673" t="s">
        <v>22</v>
      </c>
      <c r="I3673" t="s">
        <v>41</v>
      </c>
      <c r="J3673" t="s">
        <v>24</v>
      </c>
      <c r="K3673" t="s">
        <v>25</v>
      </c>
      <c r="L3673" t="s">
        <v>25</v>
      </c>
      <c r="M3673" t="s">
        <v>38</v>
      </c>
      <c r="N3673" t="s">
        <v>25</v>
      </c>
      <c r="O3673" t="s">
        <v>21</v>
      </c>
      <c r="P3673" t="s">
        <v>27</v>
      </c>
      <c r="Q3673" t="s">
        <v>29</v>
      </c>
      <c r="R3673" t="s">
        <v>29</v>
      </c>
      <c r="S3673" t="s">
        <v>21</v>
      </c>
      <c r="T3673" t="s">
        <v>25</v>
      </c>
      <c r="U3673" t="s">
        <v>75</v>
      </c>
      <c r="V3673" s="2" t="s">
        <v>31</v>
      </c>
    </row>
    <row r="3674" spans="1:22" ht="124.8" x14ac:dyDescent="0.3">
      <c r="A3674" t="s">
        <v>40</v>
      </c>
      <c r="B3674" t="s">
        <v>162</v>
      </c>
      <c r="C3674" t="s">
        <v>505</v>
      </c>
      <c r="D3674" t="s">
        <v>3296</v>
      </c>
      <c r="E3674" t="s">
        <v>37</v>
      </c>
      <c r="F3674" t="s">
        <v>21</v>
      </c>
      <c r="G3674" t="s">
        <v>21</v>
      </c>
      <c r="H3674" t="s">
        <v>22</v>
      </c>
      <c r="I3674" t="s">
        <v>41</v>
      </c>
      <c r="J3674" t="s">
        <v>24</v>
      </c>
      <c r="K3674" t="s">
        <v>25</v>
      </c>
      <c r="L3674" t="s">
        <v>25</v>
      </c>
      <c r="M3674" t="s">
        <v>38</v>
      </c>
      <c r="N3674" t="s">
        <v>25</v>
      </c>
      <c r="O3674" t="s">
        <v>21</v>
      </c>
      <c r="P3674" t="s">
        <v>27</v>
      </c>
      <c r="Q3674" t="s">
        <v>29</v>
      </c>
      <c r="R3674" t="s">
        <v>29</v>
      </c>
      <c r="S3674" t="s">
        <v>21</v>
      </c>
      <c r="T3674" t="s">
        <v>21</v>
      </c>
      <c r="U3674" t="s">
        <v>33</v>
      </c>
      <c r="V3674" s="2" t="s">
        <v>94</v>
      </c>
    </row>
    <row r="3675" spans="1:22" ht="109.2" x14ac:dyDescent="0.3">
      <c r="A3675" t="s">
        <v>74</v>
      </c>
      <c r="B3675" t="s">
        <v>174</v>
      </c>
      <c r="C3675" t="s">
        <v>1064</v>
      </c>
      <c r="D3675" t="s">
        <v>4112</v>
      </c>
      <c r="E3675" t="s">
        <v>74</v>
      </c>
      <c r="F3675" t="s">
        <v>21</v>
      </c>
      <c r="G3675" t="s">
        <v>21</v>
      </c>
      <c r="H3675" t="s">
        <v>50</v>
      </c>
      <c r="I3675" t="s">
        <v>23</v>
      </c>
      <c r="J3675" t="s">
        <v>47</v>
      </c>
      <c r="K3675" t="s">
        <v>21</v>
      </c>
      <c r="L3675" t="s">
        <v>25</v>
      </c>
      <c r="M3675" t="s">
        <v>38</v>
      </c>
      <c r="N3675" t="s">
        <v>25</v>
      </c>
      <c r="O3675" t="s">
        <v>21</v>
      </c>
      <c r="P3675" t="s">
        <v>27</v>
      </c>
      <c r="Q3675" t="s">
        <v>28</v>
      </c>
      <c r="R3675" t="s">
        <v>29</v>
      </c>
      <c r="S3675" t="s">
        <v>21</v>
      </c>
      <c r="T3675" t="s">
        <v>25</v>
      </c>
      <c r="U3675" t="s">
        <v>75</v>
      </c>
      <c r="V3675" s="2" t="s">
        <v>46</v>
      </c>
    </row>
    <row r="3676" spans="1:22" ht="140.4" x14ac:dyDescent="0.3">
      <c r="A3676" t="s">
        <v>62</v>
      </c>
      <c r="B3676" t="s">
        <v>890</v>
      </c>
      <c r="C3676" t="s">
        <v>1169</v>
      </c>
      <c r="D3676" t="s">
        <v>1672</v>
      </c>
      <c r="E3676" t="s">
        <v>62</v>
      </c>
      <c r="F3676" t="s">
        <v>21</v>
      </c>
      <c r="G3676" t="s">
        <v>21</v>
      </c>
      <c r="H3676" t="s">
        <v>22</v>
      </c>
      <c r="I3676" t="s">
        <v>23</v>
      </c>
      <c r="J3676" t="s">
        <v>24</v>
      </c>
      <c r="K3676" t="s">
        <v>25</v>
      </c>
      <c r="L3676" t="s">
        <v>25</v>
      </c>
      <c r="M3676" t="s">
        <v>38</v>
      </c>
      <c r="N3676" t="s">
        <v>25</v>
      </c>
      <c r="O3676" t="s">
        <v>21</v>
      </c>
      <c r="P3676" t="s">
        <v>27</v>
      </c>
      <c r="Q3676" t="s">
        <v>45</v>
      </c>
      <c r="R3676" t="s">
        <v>29</v>
      </c>
      <c r="S3676" t="s">
        <v>21</v>
      </c>
      <c r="T3676" t="s">
        <v>21</v>
      </c>
      <c r="U3676" t="s">
        <v>33</v>
      </c>
      <c r="V3676" s="2" t="s">
        <v>34</v>
      </c>
    </row>
    <row r="3677" spans="1:22" ht="156" x14ac:dyDescent="0.3">
      <c r="A3677" t="s">
        <v>70</v>
      </c>
      <c r="B3677" t="s">
        <v>3366</v>
      </c>
      <c r="C3677" t="s">
        <v>4327</v>
      </c>
      <c r="D3677" t="s">
        <v>4336</v>
      </c>
      <c r="E3677" t="s">
        <v>70</v>
      </c>
      <c r="F3677" t="s">
        <v>21</v>
      </c>
      <c r="G3677" t="s">
        <v>21</v>
      </c>
      <c r="H3677" t="s">
        <v>22</v>
      </c>
      <c r="I3677" t="s">
        <v>35</v>
      </c>
      <c r="J3677" t="s">
        <v>24</v>
      </c>
      <c r="K3677" t="s">
        <v>21</v>
      </c>
      <c r="L3677" t="s">
        <v>21</v>
      </c>
      <c r="M3677" t="s">
        <v>47</v>
      </c>
      <c r="N3677" t="s">
        <v>25</v>
      </c>
      <c r="O3677" t="s">
        <v>21</v>
      </c>
      <c r="P3677" s="2" t="s">
        <v>96</v>
      </c>
      <c r="Q3677" t="s">
        <v>45</v>
      </c>
      <c r="R3677" t="s">
        <v>29</v>
      </c>
      <c r="S3677" t="s">
        <v>21</v>
      </c>
      <c r="T3677" t="s">
        <v>21</v>
      </c>
      <c r="U3677" t="s">
        <v>42</v>
      </c>
      <c r="V3677" s="2" t="s">
        <v>31</v>
      </c>
    </row>
    <row r="3678" spans="1:22" ht="62.4" x14ac:dyDescent="0.3">
      <c r="A3678" t="s">
        <v>56</v>
      </c>
      <c r="B3678" t="s">
        <v>1861</v>
      </c>
      <c r="C3678" t="s">
        <v>2177</v>
      </c>
      <c r="D3678" t="s">
        <v>2181</v>
      </c>
      <c r="E3678" t="s">
        <v>56</v>
      </c>
      <c r="F3678" t="s">
        <v>21</v>
      </c>
      <c r="G3678" t="s">
        <v>21</v>
      </c>
      <c r="H3678" t="s">
        <v>54</v>
      </c>
      <c r="I3678" t="s">
        <v>23</v>
      </c>
      <c r="J3678" t="s">
        <v>24</v>
      </c>
      <c r="K3678" t="s">
        <v>25</v>
      </c>
      <c r="L3678" t="s">
        <v>25</v>
      </c>
      <c r="M3678" t="s">
        <v>26</v>
      </c>
      <c r="N3678" t="s">
        <v>25</v>
      </c>
      <c r="O3678" t="s">
        <v>21</v>
      </c>
      <c r="P3678" s="2" t="s">
        <v>112</v>
      </c>
      <c r="Q3678" t="s">
        <v>45</v>
      </c>
      <c r="R3678" t="s">
        <v>29</v>
      </c>
      <c r="S3678" t="s">
        <v>25</v>
      </c>
      <c r="T3678" t="s">
        <v>25</v>
      </c>
      <c r="U3678" t="s">
        <v>33</v>
      </c>
      <c r="V3678" s="2" t="s">
        <v>81</v>
      </c>
    </row>
    <row r="3679" spans="1:22" ht="62.4" x14ac:dyDescent="0.3">
      <c r="A3679" t="s">
        <v>71</v>
      </c>
      <c r="B3679" t="s">
        <v>890</v>
      </c>
      <c r="C3679" t="s">
        <v>927</v>
      </c>
      <c r="D3679" t="s">
        <v>2862</v>
      </c>
      <c r="E3679" t="s">
        <v>71</v>
      </c>
      <c r="F3679" t="s">
        <v>21</v>
      </c>
      <c r="G3679" t="s">
        <v>21</v>
      </c>
      <c r="H3679" t="s">
        <v>22</v>
      </c>
      <c r="I3679" t="s">
        <v>23</v>
      </c>
      <c r="J3679" t="s">
        <v>47</v>
      </c>
      <c r="K3679" t="s">
        <v>21</v>
      </c>
      <c r="L3679" t="s">
        <v>25</v>
      </c>
      <c r="M3679" t="s">
        <v>26</v>
      </c>
      <c r="N3679" t="s">
        <v>25</v>
      </c>
      <c r="O3679" t="s">
        <v>21</v>
      </c>
      <c r="P3679" t="s">
        <v>27</v>
      </c>
      <c r="Q3679" t="s">
        <v>45</v>
      </c>
      <c r="R3679" t="s">
        <v>29</v>
      </c>
      <c r="S3679" t="s">
        <v>21</v>
      </c>
      <c r="T3679" t="s">
        <v>25</v>
      </c>
      <c r="U3679" t="s">
        <v>75</v>
      </c>
      <c r="V3679" s="2" t="s">
        <v>48</v>
      </c>
    </row>
    <row r="3680" spans="1:22" ht="140.4" x14ac:dyDescent="0.3">
      <c r="A3680" t="s">
        <v>104</v>
      </c>
      <c r="B3680" t="s">
        <v>890</v>
      </c>
      <c r="C3680" t="s">
        <v>1169</v>
      </c>
      <c r="D3680" t="s">
        <v>2592</v>
      </c>
      <c r="E3680" t="s">
        <v>104</v>
      </c>
      <c r="F3680" t="s">
        <v>21</v>
      </c>
      <c r="G3680" t="s">
        <v>21</v>
      </c>
      <c r="H3680" t="s">
        <v>22</v>
      </c>
      <c r="I3680" t="s">
        <v>23</v>
      </c>
      <c r="J3680" t="s">
        <v>24</v>
      </c>
      <c r="K3680" t="s">
        <v>25</v>
      </c>
      <c r="L3680" t="s">
        <v>25</v>
      </c>
      <c r="M3680" t="s">
        <v>38</v>
      </c>
      <c r="N3680" t="s">
        <v>25</v>
      </c>
      <c r="O3680" t="s">
        <v>21</v>
      </c>
      <c r="P3680" t="s">
        <v>27</v>
      </c>
      <c r="Q3680" t="s">
        <v>28</v>
      </c>
      <c r="R3680" t="s">
        <v>29</v>
      </c>
      <c r="S3680" t="s">
        <v>25</v>
      </c>
      <c r="T3680" t="s">
        <v>25</v>
      </c>
      <c r="U3680" t="s">
        <v>75</v>
      </c>
      <c r="V3680" s="2" t="s">
        <v>34</v>
      </c>
    </row>
    <row r="3681" spans="1:22" ht="140.4" x14ac:dyDescent="0.3">
      <c r="A3681" t="s">
        <v>19</v>
      </c>
      <c r="B3681" t="s">
        <v>162</v>
      </c>
      <c r="C3681" t="s">
        <v>181</v>
      </c>
      <c r="D3681" t="s">
        <v>199</v>
      </c>
      <c r="E3681" t="s">
        <v>20</v>
      </c>
      <c r="F3681" t="s">
        <v>21</v>
      </c>
      <c r="G3681" t="s">
        <v>21</v>
      </c>
      <c r="H3681" t="s">
        <v>22</v>
      </c>
      <c r="I3681" t="s">
        <v>41</v>
      </c>
      <c r="J3681" t="s">
        <v>24</v>
      </c>
      <c r="K3681" t="s">
        <v>25</v>
      </c>
      <c r="L3681" t="s">
        <v>25</v>
      </c>
      <c r="M3681" t="s">
        <v>38</v>
      </c>
      <c r="N3681" t="s">
        <v>25</v>
      </c>
      <c r="O3681" t="s">
        <v>21</v>
      </c>
      <c r="P3681" t="s">
        <v>27</v>
      </c>
      <c r="Q3681" t="s">
        <v>29</v>
      </c>
      <c r="R3681" t="s">
        <v>29</v>
      </c>
      <c r="S3681" t="s">
        <v>21</v>
      </c>
      <c r="T3681" t="s">
        <v>21</v>
      </c>
      <c r="U3681" t="s">
        <v>33</v>
      </c>
      <c r="V3681" s="2" t="s">
        <v>34</v>
      </c>
    </row>
    <row r="3682" spans="1:22" ht="140.4" x14ac:dyDescent="0.3">
      <c r="A3682" t="s">
        <v>64</v>
      </c>
      <c r="B3682" t="s">
        <v>162</v>
      </c>
      <c r="C3682" t="s">
        <v>3123</v>
      </c>
      <c r="D3682" t="s">
        <v>3203</v>
      </c>
      <c r="E3682" t="s">
        <v>64</v>
      </c>
      <c r="F3682" t="s">
        <v>21</v>
      </c>
      <c r="G3682" t="s">
        <v>21</v>
      </c>
      <c r="H3682" t="s">
        <v>22</v>
      </c>
      <c r="I3682" t="s">
        <v>41</v>
      </c>
      <c r="J3682" t="s">
        <v>24</v>
      </c>
      <c r="K3682" t="s">
        <v>25</v>
      </c>
      <c r="L3682" t="s">
        <v>25</v>
      </c>
      <c r="M3682" t="s">
        <v>38</v>
      </c>
      <c r="N3682" t="s">
        <v>25</v>
      </c>
      <c r="O3682" t="s">
        <v>21</v>
      </c>
      <c r="P3682" t="s">
        <v>27</v>
      </c>
      <c r="Q3682" t="s">
        <v>29</v>
      </c>
      <c r="R3682" t="s">
        <v>29</v>
      </c>
      <c r="S3682" t="s">
        <v>25</v>
      </c>
      <c r="T3682" t="s">
        <v>25</v>
      </c>
      <c r="U3682" t="s">
        <v>30</v>
      </c>
      <c r="V3682" s="2" t="s">
        <v>34</v>
      </c>
    </row>
    <row r="3683" spans="1:22" ht="140.4" x14ac:dyDescent="0.3">
      <c r="A3683" t="s">
        <v>64</v>
      </c>
      <c r="B3683" t="s">
        <v>162</v>
      </c>
      <c r="C3683" t="s">
        <v>3123</v>
      </c>
      <c r="D3683" t="s">
        <v>3201</v>
      </c>
      <c r="E3683" t="s">
        <v>64</v>
      </c>
      <c r="F3683" t="s">
        <v>21</v>
      </c>
      <c r="G3683" t="s">
        <v>21</v>
      </c>
      <c r="H3683" t="s">
        <v>22</v>
      </c>
      <c r="I3683" t="s">
        <v>41</v>
      </c>
      <c r="J3683" t="s">
        <v>24</v>
      </c>
      <c r="K3683" t="s">
        <v>25</v>
      </c>
      <c r="L3683" t="s">
        <v>25</v>
      </c>
      <c r="M3683" t="s">
        <v>38</v>
      </c>
      <c r="N3683" t="s">
        <v>25</v>
      </c>
      <c r="O3683" t="s">
        <v>21</v>
      </c>
      <c r="P3683" t="s">
        <v>27</v>
      </c>
      <c r="Q3683" t="s">
        <v>29</v>
      </c>
      <c r="R3683" t="s">
        <v>29</v>
      </c>
      <c r="S3683" t="s">
        <v>25</v>
      </c>
      <c r="T3683" t="s">
        <v>25</v>
      </c>
      <c r="U3683" t="s">
        <v>75</v>
      </c>
      <c r="V3683" s="2" t="s">
        <v>34</v>
      </c>
    </row>
    <row r="3684" spans="1:22" ht="156" x14ac:dyDescent="0.3">
      <c r="A3684" t="s">
        <v>61</v>
      </c>
      <c r="B3684" t="s">
        <v>519</v>
      </c>
      <c r="C3684" t="s">
        <v>1027</v>
      </c>
      <c r="D3684" t="s">
        <v>1035</v>
      </c>
      <c r="E3684" t="s">
        <v>61</v>
      </c>
      <c r="F3684" t="s">
        <v>21</v>
      </c>
      <c r="G3684" t="s">
        <v>21</v>
      </c>
      <c r="H3684" t="s">
        <v>22</v>
      </c>
      <c r="I3684" t="s">
        <v>41</v>
      </c>
      <c r="J3684" t="s">
        <v>24</v>
      </c>
      <c r="K3684" t="s">
        <v>25</v>
      </c>
      <c r="L3684" t="s">
        <v>25</v>
      </c>
      <c r="M3684" t="s">
        <v>38</v>
      </c>
      <c r="N3684" t="s">
        <v>25</v>
      </c>
      <c r="O3684" t="s">
        <v>21</v>
      </c>
      <c r="P3684" t="s">
        <v>60</v>
      </c>
      <c r="Q3684" t="s">
        <v>28</v>
      </c>
      <c r="R3684" t="s">
        <v>29</v>
      </c>
      <c r="S3684" t="s">
        <v>21</v>
      </c>
      <c r="T3684" t="s">
        <v>25</v>
      </c>
      <c r="U3684" t="s">
        <v>75</v>
      </c>
      <c r="V3684" s="2" t="s">
        <v>31</v>
      </c>
    </row>
    <row r="3685" spans="1:22" ht="140.4" x14ac:dyDescent="0.3">
      <c r="A3685" t="s">
        <v>49</v>
      </c>
      <c r="B3685" t="s">
        <v>174</v>
      </c>
      <c r="C3685" t="s">
        <v>177</v>
      </c>
      <c r="D3685" t="s">
        <v>1596</v>
      </c>
      <c r="E3685" t="s">
        <v>49</v>
      </c>
      <c r="F3685" t="s">
        <v>21</v>
      </c>
      <c r="G3685" t="s">
        <v>21</v>
      </c>
      <c r="H3685" t="s">
        <v>22</v>
      </c>
      <c r="I3685" t="s">
        <v>35</v>
      </c>
      <c r="J3685" t="s">
        <v>47</v>
      </c>
      <c r="K3685" t="s">
        <v>25</v>
      </c>
      <c r="L3685" t="s">
        <v>25</v>
      </c>
      <c r="M3685" t="s">
        <v>28</v>
      </c>
      <c r="N3685" t="s">
        <v>21</v>
      </c>
      <c r="O3685" t="s">
        <v>21</v>
      </c>
      <c r="P3685" t="s">
        <v>60</v>
      </c>
      <c r="Q3685" t="s">
        <v>45</v>
      </c>
      <c r="R3685" t="s">
        <v>45</v>
      </c>
      <c r="S3685" t="s">
        <v>21</v>
      </c>
      <c r="T3685" t="s">
        <v>21</v>
      </c>
      <c r="U3685" t="s">
        <v>42</v>
      </c>
      <c r="V3685" s="2" t="s">
        <v>34</v>
      </c>
    </row>
    <row r="3686" spans="1:22" ht="109.2" x14ac:dyDescent="0.3">
      <c r="A3686" t="s">
        <v>59</v>
      </c>
      <c r="B3686" t="s">
        <v>3366</v>
      </c>
      <c r="C3686" t="s">
        <v>3543</v>
      </c>
      <c r="D3686" t="s">
        <v>3551</v>
      </c>
      <c r="E3686" t="s">
        <v>82</v>
      </c>
      <c r="F3686" t="s">
        <v>21</v>
      </c>
      <c r="G3686" t="s">
        <v>21</v>
      </c>
      <c r="H3686" t="s">
        <v>22</v>
      </c>
      <c r="I3686" t="s">
        <v>35</v>
      </c>
      <c r="J3686" t="s">
        <v>24</v>
      </c>
      <c r="K3686" t="s">
        <v>25</v>
      </c>
      <c r="L3686" t="s">
        <v>21</v>
      </c>
      <c r="M3686" t="s">
        <v>47</v>
      </c>
      <c r="N3686" t="s">
        <v>21</v>
      </c>
      <c r="O3686" t="s">
        <v>21</v>
      </c>
      <c r="P3686" t="s">
        <v>27</v>
      </c>
      <c r="Q3686" t="s">
        <v>45</v>
      </c>
      <c r="R3686" t="s">
        <v>45</v>
      </c>
      <c r="S3686" t="s">
        <v>21</v>
      </c>
      <c r="T3686" t="s">
        <v>21</v>
      </c>
      <c r="U3686" t="s">
        <v>33</v>
      </c>
      <c r="V3686" s="2" t="s">
        <v>91</v>
      </c>
    </row>
    <row r="3687" spans="1:22" ht="140.4" x14ac:dyDescent="0.3">
      <c r="A3687" t="s">
        <v>36</v>
      </c>
      <c r="B3687" t="s">
        <v>1602</v>
      </c>
      <c r="C3687" t="s">
        <v>2574</v>
      </c>
      <c r="D3687" t="s">
        <v>2738</v>
      </c>
      <c r="E3687" t="s">
        <v>36</v>
      </c>
      <c r="F3687" t="s">
        <v>21</v>
      </c>
      <c r="G3687" t="s">
        <v>21</v>
      </c>
      <c r="H3687" t="s">
        <v>22</v>
      </c>
      <c r="I3687" t="s">
        <v>23</v>
      </c>
      <c r="J3687" t="s">
        <v>24</v>
      </c>
      <c r="K3687" t="s">
        <v>25</v>
      </c>
      <c r="L3687" t="s">
        <v>25</v>
      </c>
      <c r="M3687" t="s">
        <v>28</v>
      </c>
      <c r="N3687" t="s">
        <v>21</v>
      </c>
      <c r="O3687" t="s">
        <v>21</v>
      </c>
      <c r="P3687" t="s">
        <v>27</v>
      </c>
      <c r="Q3687" t="s">
        <v>45</v>
      </c>
      <c r="R3687" t="s">
        <v>29</v>
      </c>
      <c r="S3687" t="s">
        <v>21</v>
      </c>
      <c r="T3687" t="s">
        <v>21</v>
      </c>
      <c r="U3687" t="s">
        <v>33</v>
      </c>
      <c r="V3687" s="2" t="s">
        <v>34</v>
      </c>
    </row>
    <row r="3688" spans="1:22" ht="156" x14ac:dyDescent="0.3">
      <c r="A3688" t="s">
        <v>79</v>
      </c>
      <c r="B3688" t="s">
        <v>311</v>
      </c>
      <c r="C3688" t="s">
        <v>634</v>
      </c>
      <c r="D3688" t="s">
        <v>635</v>
      </c>
      <c r="E3688" t="s">
        <v>79</v>
      </c>
      <c r="F3688" t="s">
        <v>21</v>
      </c>
      <c r="G3688" t="s">
        <v>21</v>
      </c>
      <c r="H3688" t="s">
        <v>22</v>
      </c>
      <c r="I3688" t="s">
        <v>23</v>
      </c>
      <c r="J3688" t="s">
        <v>24</v>
      </c>
      <c r="K3688" t="s">
        <v>25</v>
      </c>
      <c r="L3688" t="s">
        <v>25</v>
      </c>
      <c r="M3688" t="s">
        <v>38</v>
      </c>
      <c r="N3688" t="s">
        <v>25</v>
      </c>
      <c r="O3688" t="s">
        <v>21</v>
      </c>
      <c r="P3688" t="s">
        <v>27</v>
      </c>
      <c r="Q3688" t="s">
        <v>28</v>
      </c>
      <c r="R3688" t="s">
        <v>29</v>
      </c>
      <c r="S3688" t="s">
        <v>21</v>
      </c>
      <c r="T3688" t="s">
        <v>21</v>
      </c>
      <c r="U3688" t="s">
        <v>75</v>
      </c>
      <c r="V3688" s="2" t="s">
        <v>31</v>
      </c>
    </row>
    <row r="3689" spans="1:22" ht="46.8" x14ac:dyDescent="0.3">
      <c r="A3689" t="s">
        <v>49</v>
      </c>
      <c r="B3689" t="s">
        <v>1190</v>
      </c>
      <c r="C3689" t="s">
        <v>1539</v>
      </c>
      <c r="D3689" t="s">
        <v>1547</v>
      </c>
      <c r="E3689" t="s">
        <v>49</v>
      </c>
      <c r="F3689" t="s">
        <v>21</v>
      </c>
      <c r="G3689" t="s">
        <v>21</v>
      </c>
      <c r="H3689" t="s">
        <v>22</v>
      </c>
      <c r="I3689" t="s">
        <v>35</v>
      </c>
      <c r="J3689" t="s">
        <v>24</v>
      </c>
      <c r="K3689" t="s">
        <v>21</v>
      </c>
      <c r="L3689" t="s">
        <v>21</v>
      </c>
      <c r="M3689" t="s">
        <v>28</v>
      </c>
      <c r="N3689" t="s">
        <v>21</v>
      </c>
      <c r="O3689" t="s">
        <v>21</v>
      </c>
      <c r="P3689" t="s">
        <v>27</v>
      </c>
      <c r="Q3689" t="s">
        <v>45</v>
      </c>
      <c r="R3689" t="s">
        <v>45</v>
      </c>
      <c r="S3689" t="s">
        <v>21</v>
      </c>
      <c r="T3689" t="s">
        <v>21</v>
      </c>
      <c r="U3689" t="s">
        <v>42</v>
      </c>
      <c r="V3689" s="2" t="s">
        <v>81</v>
      </c>
    </row>
    <row r="3690" spans="1:22" ht="109.2" x14ac:dyDescent="0.3">
      <c r="A3690" t="s">
        <v>64</v>
      </c>
      <c r="B3690" t="s">
        <v>932</v>
      </c>
      <c r="C3690" t="s">
        <v>933</v>
      </c>
      <c r="D3690" t="s">
        <v>3262</v>
      </c>
      <c r="E3690" t="s">
        <v>64</v>
      </c>
      <c r="F3690" t="s">
        <v>21</v>
      </c>
      <c r="G3690" t="s">
        <v>21</v>
      </c>
      <c r="H3690" t="s">
        <v>22</v>
      </c>
      <c r="I3690" t="s">
        <v>35</v>
      </c>
      <c r="J3690" t="s">
        <v>24</v>
      </c>
      <c r="K3690" t="s">
        <v>25</v>
      </c>
      <c r="L3690" t="s">
        <v>25</v>
      </c>
      <c r="M3690" t="s">
        <v>38</v>
      </c>
      <c r="N3690" t="s">
        <v>25</v>
      </c>
      <c r="O3690" t="s">
        <v>21</v>
      </c>
      <c r="P3690" t="s">
        <v>27</v>
      </c>
      <c r="Q3690" t="s">
        <v>28</v>
      </c>
      <c r="R3690" t="s">
        <v>28</v>
      </c>
      <c r="S3690" t="s">
        <v>21</v>
      </c>
      <c r="T3690" t="s">
        <v>21</v>
      </c>
      <c r="U3690" t="s">
        <v>42</v>
      </c>
      <c r="V3690" s="2" t="s">
        <v>66</v>
      </c>
    </row>
    <row r="3691" spans="1:22" ht="140.4" x14ac:dyDescent="0.3">
      <c r="A3691" t="s">
        <v>56</v>
      </c>
      <c r="B3691" t="s">
        <v>174</v>
      </c>
      <c r="C3691" t="s">
        <v>2138</v>
      </c>
      <c r="D3691" t="s">
        <v>2231</v>
      </c>
      <c r="E3691" t="s">
        <v>56</v>
      </c>
      <c r="F3691" t="s">
        <v>21</v>
      </c>
      <c r="G3691" t="s">
        <v>21</v>
      </c>
      <c r="H3691" t="s">
        <v>22</v>
      </c>
      <c r="I3691" t="s">
        <v>23</v>
      </c>
      <c r="J3691" t="s">
        <v>24</v>
      </c>
      <c r="K3691" t="s">
        <v>25</v>
      </c>
      <c r="L3691" t="s">
        <v>25</v>
      </c>
      <c r="M3691" t="s">
        <v>28</v>
      </c>
      <c r="N3691" t="s">
        <v>25</v>
      </c>
      <c r="O3691" t="s">
        <v>21</v>
      </c>
      <c r="P3691" t="s">
        <v>27</v>
      </c>
      <c r="Q3691" t="s">
        <v>45</v>
      </c>
      <c r="R3691" t="s">
        <v>29</v>
      </c>
      <c r="S3691" t="s">
        <v>21</v>
      </c>
      <c r="T3691" t="s">
        <v>25</v>
      </c>
      <c r="U3691" t="s">
        <v>33</v>
      </c>
      <c r="V3691" s="2" t="s">
        <v>34</v>
      </c>
    </row>
    <row r="3692" spans="1:22" ht="109.2" x14ac:dyDescent="0.3">
      <c r="A3692" t="s">
        <v>136</v>
      </c>
      <c r="B3692" t="s">
        <v>1683</v>
      </c>
      <c r="C3692" t="s">
        <v>4794</v>
      </c>
      <c r="D3692" t="s">
        <v>4800</v>
      </c>
      <c r="E3692" t="s">
        <v>136</v>
      </c>
      <c r="F3692" t="s">
        <v>21</v>
      </c>
      <c r="G3692" t="s">
        <v>21</v>
      </c>
      <c r="H3692" t="s">
        <v>22</v>
      </c>
      <c r="I3692" t="s">
        <v>23</v>
      </c>
      <c r="J3692" t="s">
        <v>24</v>
      </c>
      <c r="K3692" t="s">
        <v>25</v>
      </c>
      <c r="L3692" t="s">
        <v>25</v>
      </c>
      <c r="M3692" t="s">
        <v>26</v>
      </c>
      <c r="N3692" t="s">
        <v>25</v>
      </c>
      <c r="O3692" t="s">
        <v>21</v>
      </c>
      <c r="P3692" t="s">
        <v>27</v>
      </c>
      <c r="Q3692" t="s">
        <v>45</v>
      </c>
      <c r="R3692" t="s">
        <v>29</v>
      </c>
      <c r="S3692" t="s">
        <v>21</v>
      </c>
      <c r="T3692" t="s">
        <v>21</v>
      </c>
      <c r="U3692" t="s">
        <v>30</v>
      </c>
      <c r="V3692" s="2" t="s">
        <v>66</v>
      </c>
    </row>
    <row r="3693" spans="1:22" ht="62.4" x14ac:dyDescent="0.3">
      <c r="A3693" t="s">
        <v>61</v>
      </c>
      <c r="B3693" t="s">
        <v>1190</v>
      </c>
      <c r="C3693" t="s">
        <v>1191</v>
      </c>
      <c r="D3693" t="s">
        <v>1223</v>
      </c>
      <c r="E3693" t="s">
        <v>61</v>
      </c>
      <c r="F3693" t="s">
        <v>21</v>
      </c>
      <c r="G3693" t="s">
        <v>21</v>
      </c>
      <c r="H3693" t="s">
        <v>22</v>
      </c>
      <c r="I3693" t="s">
        <v>35</v>
      </c>
      <c r="J3693" t="s">
        <v>24</v>
      </c>
      <c r="K3693" t="s">
        <v>21</v>
      </c>
      <c r="L3693" t="s">
        <v>25</v>
      </c>
      <c r="M3693" t="s">
        <v>38</v>
      </c>
      <c r="N3693" t="s">
        <v>25</v>
      </c>
      <c r="O3693" t="s">
        <v>21</v>
      </c>
      <c r="P3693" t="s">
        <v>27</v>
      </c>
      <c r="Q3693" t="s">
        <v>28</v>
      </c>
      <c r="R3693" t="s">
        <v>29</v>
      </c>
      <c r="S3693" t="s">
        <v>21</v>
      </c>
      <c r="T3693" t="s">
        <v>21</v>
      </c>
      <c r="U3693" t="s">
        <v>42</v>
      </c>
      <c r="V3693" s="2" t="s">
        <v>48</v>
      </c>
    </row>
    <row r="3694" spans="1:22" x14ac:dyDescent="0.3">
      <c r="A3694" t="s">
        <v>49</v>
      </c>
      <c r="B3694" t="s">
        <v>1190</v>
      </c>
      <c r="C3694" t="s">
        <v>1195</v>
      </c>
      <c r="D3694" t="s">
        <v>1514</v>
      </c>
      <c r="E3694" t="s">
        <v>49</v>
      </c>
      <c r="F3694" t="s">
        <v>25</v>
      </c>
      <c r="G3694" t="s">
        <v>25</v>
      </c>
    </row>
    <row r="3695" spans="1:22" ht="140.4" x14ac:dyDescent="0.3">
      <c r="A3695" t="s">
        <v>61</v>
      </c>
      <c r="B3695" t="s">
        <v>1190</v>
      </c>
      <c r="C3695" t="s">
        <v>1195</v>
      </c>
      <c r="D3695" t="s">
        <v>1212</v>
      </c>
      <c r="E3695" t="s">
        <v>61</v>
      </c>
      <c r="F3695" t="s">
        <v>21</v>
      </c>
      <c r="G3695" t="s">
        <v>21</v>
      </c>
      <c r="H3695" t="s">
        <v>54</v>
      </c>
      <c r="I3695" t="s">
        <v>41</v>
      </c>
      <c r="J3695" t="s">
        <v>24</v>
      </c>
      <c r="K3695" t="s">
        <v>21</v>
      </c>
      <c r="L3695" t="s">
        <v>25</v>
      </c>
      <c r="M3695" t="s">
        <v>38</v>
      </c>
      <c r="N3695" t="s">
        <v>25</v>
      </c>
      <c r="O3695" t="s">
        <v>21</v>
      </c>
      <c r="P3695" t="s">
        <v>27</v>
      </c>
      <c r="Q3695" t="s">
        <v>28</v>
      </c>
      <c r="R3695" t="s">
        <v>29</v>
      </c>
      <c r="S3695" t="s">
        <v>21</v>
      </c>
      <c r="T3695" t="s">
        <v>21</v>
      </c>
      <c r="U3695" t="s">
        <v>30</v>
      </c>
      <c r="V3695" s="2" t="s">
        <v>34</v>
      </c>
    </row>
    <row r="3696" spans="1:22" ht="109.2" x14ac:dyDescent="0.3">
      <c r="A3696" t="s">
        <v>32</v>
      </c>
      <c r="B3696" t="s">
        <v>1880</v>
      </c>
      <c r="C3696" t="s">
        <v>1881</v>
      </c>
      <c r="D3696" t="s">
        <v>1912</v>
      </c>
      <c r="E3696" t="s">
        <v>65</v>
      </c>
      <c r="F3696" t="s">
        <v>21</v>
      </c>
      <c r="G3696" t="s">
        <v>21</v>
      </c>
      <c r="H3696" t="s">
        <v>50</v>
      </c>
      <c r="I3696" t="s">
        <v>35</v>
      </c>
      <c r="J3696" t="s">
        <v>24</v>
      </c>
      <c r="K3696" t="s">
        <v>25</v>
      </c>
      <c r="L3696" t="s">
        <v>25</v>
      </c>
      <c r="M3696" t="s">
        <v>28</v>
      </c>
      <c r="N3696" t="s">
        <v>25</v>
      </c>
      <c r="O3696" t="s">
        <v>21</v>
      </c>
      <c r="P3696" t="s">
        <v>27</v>
      </c>
      <c r="Q3696" t="s">
        <v>28</v>
      </c>
      <c r="R3696" t="s">
        <v>29</v>
      </c>
      <c r="S3696" t="s">
        <v>21</v>
      </c>
      <c r="T3696" t="s">
        <v>21</v>
      </c>
      <c r="U3696" t="s">
        <v>33</v>
      </c>
      <c r="V3696" s="2" t="s">
        <v>46</v>
      </c>
    </row>
    <row r="3697" spans="1:22" ht="140.4" x14ac:dyDescent="0.3">
      <c r="A3697" t="s">
        <v>71</v>
      </c>
      <c r="B3697" t="s">
        <v>890</v>
      </c>
      <c r="C3697" t="s">
        <v>1169</v>
      </c>
      <c r="D3697" t="s">
        <v>2777</v>
      </c>
      <c r="E3697" t="s">
        <v>71</v>
      </c>
      <c r="F3697" t="s">
        <v>21</v>
      </c>
      <c r="G3697" t="s">
        <v>21</v>
      </c>
      <c r="H3697" t="s">
        <v>54</v>
      </c>
      <c r="I3697" t="s">
        <v>41</v>
      </c>
      <c r="J3697" t="s">
        <v>24</v>
      </c>
      <c r="K3697" t="s">
        <v>25</v>
      </c>
      <c r="L3697" t="s">
        <v>25</v>
      </c>
      <c r="M3697" t="s">
        <v>26</v>
      </c>
      <c r="N3697" t="s">
        <v>25</v>
      </c>
      <c r="O3697" t="s">
        <v>21</v>
      </c>
      <c r="P3697" t="s">
        <v>27</v>
      </c>
      <c r="Q3697" t="s">
        <v>28</v>
      </c>
      <c r="R3697" t="s">
        <v>29</v>
      </c>
      <c r="S3697" t="s">
        <v>21</v>
      </c>
      <c r="T3697" t="s">
        <v>21</v>
      </c>
      <c r="U3697" t="s">
        <v>33</v>
      </c>
      <c r="V3697" s="2" t="s">
        <v>34</v>
      </c>
    </row>
    <row r="3698" spans="1:22" x14ac:dyDescent="0.3">
      <c r="A3698" t="s">
        <v>74</v>
      </c>
      <c r="B3698" t="s">
        <v>174</v>
      </c>
      <c r="C3698" t="s">
        <v>1049</v>
      </c>
      <c r="D3698" t="s">
        <v>4134</v>
      </c>
      <c r="E3698" t="s">
        <v>74</v>
      </c>
      <c r="F3698" t="s">
        <v>21</v>
      </c>
      <c r="G3698" t="s">
        <v>25</v>
      </c>
    </row>
    <row r="3699" spans="1:22" ht="124.8" x14ac:dyDescent="0.3">
      <c r="A3699" t="s">
        <v>113</v>
      </c>
      <c r="B3699" t="s">
        <v>932</v>
      </c>
      <c r="C3699" t="s">
        <v>1388</v>
      </c>
      <c r="D3699" t="s">
        <v>1389</v>
      </c>
      <c r="E3699" t="s">
        <v>65</v>
      </c>
      <c r="F3699" t="s">
        <v>21</v>
      </c>
      <c r="G3699" t="s">
        <v>21</v>
      </c>
      <c r="H3699" t="s">
        <v>22</v>
      </c>
      <c r="I3699" t="s">
        <v>35</v>
      </c>
      <c r="J3699" t="s">
        <v>24</v>
      </c>
      <c r="K3699" t="s">
        <v>25</v>
      </c>
      <c r="L3699" t="s">
        <v>25</v>
      </c>
      <c r="M3699" t="s">
        <v>28</v>
      </c>
      <c r="N3699" t="s">
        <v>25</v>
      </c>
      <c r="O3699" t="s">
        <v>21</v>
      </c>
      <c r="P3699" t="s">
        <v>27</v>
      </c>
      <c r="Q3699" t="s">
        <v>45</v>
      </c>
      <c r="R3699" t="s">
        <v>45</v>
      </c>
      <c r="S3699" t="s">
        <v>21</v>
      </c>
      <c r="T3699" t="s">
        <v>21</v>
      </c>
      <c r="U3699" t="s">
        <v>33</v>
      </c>
      <c r="V3699" s="2" t="s">
        <v>97</v>
      </c>
    </row>
    <row r="3700" spans="1:22" ht="124.8" x14ac:dyDescent="0.3">
      <c r="A3700" t="s">
        <v>113</v>
      </c>
      <c r="B3700" t="s">
        <v>519</v>
      </c>
      <c r="C3700" t="s">
        <v>1341</v>
      </c>
      <c r="D3700" t="s">
        <v>1350</v>
      </c>
      <c r="E3700" t="s">
        <v>113</v>
      </c>
      <c r="F3700" t="s">
        <v>21</v>
      </c>
      <c r="G3700" t="s">
        <v>21</v>
      </c>
      <c r="H3700" t="s">
        <v>22</v>
      </c>
      <c r="I3700" t="s">
        <v>23</v>
      </c>
      <c r="J3700" t="s">
        <v>24</v>
      </c>
      <c r="K3700" t="s">
        <v>25</v>
      </c>
      <c r="L3700" t="s">
        <v>21</v>
      </c>
      <c r="M3700" t="s">
        <v>47</v>
      </c>
      <c r="N3700" t="s">
        <v>21</v>
      </c>
      <c r="O3700" t="s">
        <v>21</v>
      </c>
      <c r="P3700" t="s">
        <v>27</v>
      </c>
      <c r="Q3700" t="s">
        <v>45</v>
      </c>
      <c r="R3700" t="s">
        <v>29</v>
      </c>
      <c r="S3700" t="s">
        <v>21</v>
      </c>
      <c r="T3700" t="s">
        <v>21</v>
      </c>
      <c r="U3700" t="s">
        <v>33</v>
      </c>
      <c r="V3700" s="2" t="s">
        <v>94</v>
      </c>
    </row>
    <row r="3701" spans="1:22" ht="156" x14ac:dyDescent="0.3">
      <c r="A3701" t="s">
        <v>56</v>
      </c>
      <c r="B3701" t="s">
        <v>174</v>
      </c>
      <c r="C3701" t="s">
        <v>195</v>
      </c>
      <c r="D3701" t="s">
        <v>2257</v>
      </c>
      <c r="E3701" t="s">
        <v>56</v>
      </c>
      <c r="F3701" t="s">
        <v>21</v>
      </c>
      <c r="G3701" t="s">
        <v>21</v>
      </c>
      <c r="H3701" t="s">
        <v>22</v>
      </c>
      <c r="I3701" t="s">
        <v>35</v>
      </c>
      <c r="J3701" t="s">
        <v>24</v>
      </c>
      <c r="K3701" t="s">
        <v>25</v>
      </c>
      <c r="L3701" t="s">
        <v>25</v>
      </c>
      <c r="M3701" t="s">
        <v>26</v>
      </c>
      <c r="N3701" t="s">
        <v>25</v>
      </c>
      <c r="O3701" t="s">
        <v>21</v>
      </c>
      <c r="P3701" t="s">
        <v>27</v>
      </c>
      <c r="Q3701" t="s">
        <v>28</v>
      </c>
      <c r="R3701" t="s">
        <v>29</v>
      </c>
      <c r="S3701" t="s">
        <v>21</v>
      </c>
      <c r="T3701" t="s">
        <v>21</v>
      </c>
      <c r="U3701" t="s">
        <v>33</v>
      </c>
      <c r="V3701" s="2" t="s">
        <v>31</v>
      </c>
    </row>
    <row r="3702" spans="1:22" ht="140.4" x14ac:dyDescent="0.3">
      <c r="A3702" t="s">
        <v>19</v>
      </c>
      <c r="B3702" t="s">
        <v>162</v>
      </c>
      <c r="C3702" t="s">
        <v>239</v>
      </c>
      <c r="D3702" t="s">
        <v>252</v>
      </c>
      <c r="E3702" t="s">
        <v>69</v>
      </c>
      <c r="F3702" t="s">
        <v>21</v>
      </c>
      <c r="G3702" t="s">
        <v>21</v>
      </c>
      <c r="H3702" t="s">
        <v>22</v>
      </c>
      <c r="I3702" t="s">
        <v>35</v>
      </c>
      <c r="J3702" t="s">
        <v>24</v>
      </c>
      <c r="K3702" t="s">
        <v>25</v>
      </c>
      <c r="L3702" t="s">
        <v>25</v>
      </c>
      <c r="M3702" t="s">
        <v>28</v>
      </c>
      <c r="N3702" t="s">
        <v>25</v>
      </c>
      <c r="O3702" t="s">
        <v>21</v>
      </c>
      <c r="P3702" t="s">
        <v>27</v>
      </c>
      <c r="Q3702" t="s">
        <v>45</v>
      </c>
      <c r="R3702" t="s">
        <v>29</v>
      </c>
      <c r="S3702" t="s">
        <v>21</v>
      </c>
      <c r="T3702" t="s">
        <v>21</v>
      </c>
      <c r="U3702" t="s">
        <v>42</v>
      </c>
      <c r="V3702" s="2" t="s">
        <v>34</v>
      </c>
    </row>
    <row r="3703" spans="1:22" ht="140.4" x14ac:dyDescent="0.3">
      <c r="A3703" t="s">
        <v>44</v>
      </c>
      <c r="B3703" t="s">
        <v>174</v>
      </c>
      <c r="C3703" t="s">
        <v>822</v>
      </c>
      <c r="D3703" t="s">
        <v>3728</v>
      </c>
      <c r="E3703" t="s">
        <v>44</v>
      </c>
      <c r="F3703" t="s">
        <v>21</v>
      </c>
      <c r="G3703" t="s">
        <v>21</v>
      </c>
      <c r="H3703" t="s">
        <v>54</v>
      </c>
      <c r="I3703" t="s">
        <v>41</v>
      </c>
      <c r="J3703" t="s">
        <v>24</v>
      </c>
      <c r="K3703" t="s">
        <v>25</v>
      </c>
      <c r="L3703" t="s">
        <v>25</v>
      </c>
      <c r="M3703" t="s">
        <v>26</v>
      </c>
      <c r="N3703" t="s">
        <v>25</v>
      </c>
      <c r="O3703" t="s">
        <v>21</v>
      </c>
      <c r="P3703" t="s">
        <v>27</v>
      </c>
      <c r="Q3703" t="s">
        <v>45</v>
      </c>
      <c r="R3703" t="s">
        <v>29</v>
      </c>
      <c r="S3703" t="s">
        <v>21</v>
      </c>
      <c r="T3703" t="s">
        <v>21</v>
      </c>
      <c r="U3703" t="s">
        <v>30</v>
      </c>
      <c r="V3703" s="2" t="s">
        <v>34</v>
      </c>
    </row>
    <row r="3704" spans="1:22" ht="156" x14ac:dyDescent="0.3">
      <c r="A3704" t="s">
        <v>39</v>
      </c>
      <c r="B3704" t="s">
        <v>162</v>
      </c>
      <c r="C3704" t="s">
        <v>656</v>
      </c>
      <c r="D3704" t="s">
        <v>668</v>
      </c>
      <c r="E3704" t="s">
        <v>39</v>
      </c>
      <c r="F3704" t="s">
        <v>21</v>
      </c>
      <c r="G3704" t="s">
        <v>21</v>
      </c>
      <c r="H3704" t="s">
        <v>22</v>
      </c>
      <c r="I3704" t="s">
        <v>23</v>
      </c>
      <c r="J3704" t="s">
        <v>24</v>
      </c>
      <c r="K3704" t="s">
        <v>25</v>
      </c>
      <c r="L3704" t="s">
        <v>25</v>
      </c>
      <c r="M3704" t="s">
        <v>26</v>
      </c>
      <c r="N3704" t="s">
        <v>25</v>
      </c>
      <c r="O3704" t="s">
        <v>25</v>
      </c>
      <c r="P3704" t="s">
        <v>27</v>
      </c>
      <c r="Q3704" t="s">
        <v>28</v>
      </c>
      <c r="R3704" t="s">
        <v>28</v>
      </c>
      <c r="S3704" t="s">
        <v>21</v>
      </c>
      <c r="T3704" t="s">
        <v>21</v>
      </c>
      <c r="U3704" t="s">
        <v>30</v>
      </c>
      <c r="V3704" s="2" t="s">
        <v>31</v>
      </c>
    </row>
    <row r="3705" spans="1:22" ht="140.4" x14ac:dyDescent="0.3">
      <c r="A3705" t="s">
        <v>155</v>
      </c>
      <c r="B3705" t="s">
        <v>3634</v>
      </c>
      <c r="C3705" t="s">
        <v>3637</v>
      </c>
      <c r="D3705" t="s">
        <v>5114</v>
      </c>
      <c r="E3705" t="s">
        <v>155</v>
      </c>
      <c r="F3705" t="s">
        <v>21</v>
      </c>
      <c r="G3705" t="s">
        <v>21</v>
      </c>
      <c r="H3705" t="s">
        <v>22</v>
      </c>
      <c r="I3705" t="s">
        <v>23</v>
      </c>
      <c r="J3705" t="s">
        <v>24</v>
      </c>
      <c r="K3705" t="s">
        <v>25</v>
      </c>
      <c r="L3705" t="s">
        <v>21</v>
      </c>
      <c r="M3705" t="s">
        <v>38</v>
      </c>
      <c r="N3705" t="s">
        <v>25</v>
      </c>
      <c r="O3705" t="s">
        <v>21</v>
      </c>
      <c r="P3705" t="s">
        <v>27</v>
      </c>
      <c r="Q3705" t="s">
        <v>45</v>
      </c>
      <c r="R3705" t="s">
        <v>29</v>
      </c>
      <c r="S3705" t="s">
        <v>21</v>
      </c>
      <c r="T3705" t="s">
        <v>21</v>
      </c>
      <c r="U3705" t="s">
        <v>33</v>
      </c>
      <c r="V3705" s="2" t="s">
        <v>34</v>
      </c>
    </row>
    <row r="3706" spans="1:22" ht="109.2" x14ac:dyDescent="0.3">
      <c r="A3706" t="s">
        <v>32</v>
      </c>
      <c r="B3706" t="s">
        <v>1056</v>
      </c>
      <c r="C3706" t="s">
        <v>1827</v>
      </c>
      <c r="D3706" t="s">
        <v>1830</v>
      </c>
      <c r="E3706" t="s">
        <v>32</v>
      </c>
      <c r="F3706" t="s">
        <v>21</v>
      </c>
      <c r="G3706" t="s">
        <v>21</v>
      </c>
      <c r="H3706" t="s">
        <v>50</v>
      </c>
      <c r="I3706" t="s">
        <v>41</v>
      </c>
      <c r="J3706" t="s">
        <v>24</v>
      </c>
      <c r="K3706" t="s">
        <v>25</v>
      </c>
      <c r="L3706" t="s">
        <v>25</v>
      </c>
      <c r="M3706" t="s">
        <v>38</v>
      </c>
      <c r="N3706" t="s">
        <v>25</v>
      </c>
      <c r="O3706" t="s">
        <v>21</v>
      </c>
      <c r="P3706" t="s">
        <v>27</v>
      </c>
      <c r="Q3706" t="s">
        <v>45</v>
      </c>
      <c r="R3706" t="s">
        <v>29</v>
      </c>
      <c r="S3706" t="s">
        <v>21</v>
      </c>
      <c r="T3706" t="s">
        <v>21</v>
      </c>
      <c r="U3706" t="s">
        <v>75</v>
      </c>
      <c r="V3706" s="2" t="s">
        <v>66</v>
      </c>
    </row>
    <row r="3707" spans="1:22" ht="140.4" x14ac:dyDescent="0.3">
      <c r="A3707" t="s">
        <v>79</v>
      </c>
      <c r="B3707" t="s">
        <v>311</v>
      </c>
      <c r="C3707" t="s">
        <v>614</v>
      </c>
      <c r="D3707" t="s">
        <v>619</v>
      </c>
      <c r="E3707" t="s">
        <v>79</v>
      </c>
      <c r="F3707" t="s">
        <v>21</v>
      </c>
      <c r="G3707" t="s">
        <v>21</v>
      </c>
      <c r="H3707" t="s">
        <v>50</v>
      </c>
      <c r="I3707" t="s">
        <v>35</v>
      </c>
      <c r="J3707" t="s">
        <v>24</v>
      </c>
      <c r="K3707" t="s">
        <v>25</v>
      </c>
      <c r="L3707" t="s">
        <v>25</v>
      </c>
      <c r="M3707" t="s">
        <v>38</v>
      </c>
      <c r="N3707" t="s">
        <v>25</v>
      </c>
      <c r="O3707" t="s">
        <v>21</v>
      </c>
      <c r="P3707" t="s">
        <v>27</v>
      </c>
      <c r="Q3707" t="s">
        <v>45</v>
      </c>
      <c r="R3707" t="s">
        <v>28</v>
      </c>
      <c r="S3707" t="s">
        <v>21</v>
      </c>
      <c r="T3707" t="s">
        <v>21</v>
      </c>
      <c r="U3707" t="s">
        <v>75</v>
      </c>
      <c r="V3707" s="2" t="s">
        <v>34</v>
      </c>
    </row>
    <row r="3708" spans="1:22" ht="156" x14ac:dyDescent="0.3">
      <c r="A3708" t="s">
        <v>64</v>
      </c>
      <c r="B3708" t="s">
        <v>162</v>
      </c>
      <c r="C3708" t="s">
        <v>654</v>
      </c>
      <c r="D3708" t="s">
        <v>3171</v>
      </c>
      <c r="E3708" t="s">
        <v>37</v>
      </c>
      <c r="F3708" t="s">
        <v>21</v>
      </c>
      <c r="G3708" t="s">
        <v>21</v>
      </c>
      <c r="H3708" t="s">
        <v>22</v>
      </c>
      <c r="I3708" t="s">
        <v>35</v>
      </c>
      <c r="J3708" t="s">
        <v>24</v>
      </c>
      <c r="K3708" t="s">
        <v>25</v>
      </c>
      <c r="L3708" t="s">
        <v>25</v>
      </c>
      <c r="M3708" t="s">
        <v>26</v>
      </c>
      <c r="N3708" t="s">
        <v>25</v>
      </c>
      <c r="O3708" t="s">
        <v>21</v>
      </c>
      <c r="P3708" t="s">
        <v>27</v>
      </c>
      <c r="Q3708" t="s">
        <v>28</v>
      </c>
      <c r="R3708" t="s">
        <v>29</v>
      </c>
      <c r="S3708" t="s">
        <v>21</v>
      </c>
      <c r="T3708" t="s">
        <v>21</v>
      </c>
      <c r="U3708" t="s">
        <v>33</v>
      </c>
      <c r="V3708" s="2" t="s">
        <v>31</v>
      </c>
    </row>
    <row r="3709" spans="1:22" ht="156" x14ac:dyDescent="0.3">
      <c r="A3709" t="s">
        <v>64</v>
      </c>
      <c r="B3709" t="s">
        <v>162</v>
      </c>
      <c r="C3709" t="s">
        <v>654</v>
      </c>
      <c r="D3709" t="s">
        <v>3170</v>
      </c>
      <c r="E3709" t="s">
        <v>37</v>
      </c>
      <c r="F3709" t="s">
        <v>21</v>
      </c>
      <c r="G3709" t="s">
        <v>21</v>
      </c>
      <c r="H3709" t="s">
        <v>22</v>
      </c>
      <c r="I3709" t="s">
        <v>35</v>
      </c>
      <c r="J3709" t="s">
        <v>24</v>
      </c>
      <c r="K3709" t="s">
        <v>25</v>
      </c>
      <c r="L3709" t="s">
        <v>25</v>
      </c>
      <c r="M3709" t="s">
        <v>26</v>
      </c>
      <c r="N3709" t="s">
        <v>25</v>
      </c>
      <c r="O3709" t="s">
        <v>21</v>
      </c>
      <c r="P3709" t="s">
        <v>27</v>
      </c>
      <c r="Q3709" t="s">
        <v>28</v>
      </c>
      <c r="R3709" t="s">
        <v>29</v>
      </c>
      <c r="S3709" t="s">
        <v>21</v>
      </c>
      <c r="T3709" t="s">
        <v>21</v>
      </c>
      <c r="U3709" t="s">
        <v>33</v>
      </c>
      <c r="V3709" s="2" t="s">
        <v>31</v>
      </c>
    </row>
    <row r="3710" spans="1:22" ht="156" x14ac:dyDescent="0.3">
      <c r="A3710" t="s">
        <v>64</v>
      </c>
      <c r="B3710" t="s">
        <v>162</v>
      </c>
      <c r="C3710" t="s">
        <v>654</v>
      </c>
      <c r="D3710" t="s">
        <v>3169</v>
      </c>
      <c r="E3710" t="s">
        <v>37</v>
      </c>
      <c r="F3710" t="s">
        <v>21</v>
      </c>
      <c r="G3710" t="s">
        <v>21</v>
      </c>
      <c r="H3710" t="s">
        <v>22</v>
      </c>
      <c r="I3710" t="s">
        <v>23</v>
      </c>
      <c r="J3710" t="s">
        <v>24</v>
      </c>
      <c r="K3710" t="s">
        <v>25</v>
      </c>
      <c r="L3710" t="s">
        <v>25</v>
      </c>
      <c r="M3710" t="s">
        <v>26</v>
      </c>
      <c r="N3710" t="s">
        <v>25</v>
      </c>
      <c r="O3710" t="s">
        <v>21</v>
      </c>
      <c r="P3710" t="s">
        <v>27</v>
      </c>
      <c r="Q3710" t="s">
        <v>28</v>
      </c>
      <c r="R3710" t="s">
        <v>29</v>
      </c>
      <c r="S3710" t="s">
        <v>21</v>
      </c>
      <c r="T3710" t="s">
        <v>21</v>
      </c>
      <c r="U3710" t="s">
        <v>33</v>
      </c>
      <c r="V3710" s="2" t="s">
        <v>31</v>
      </c>
    </row>
    <row r="3711" spans="1:22" ht="124.8" x14ac:dyDescent="0.3">
      <c r="A3711" t="s">
        <v>40</v>
      </c>
      <c r="B3711" t="s">
        <v>162</v>
      </c>
      <c r="C3711" t="s">
        <v>654</v>
      </c>
      <c r="D3711" t="s">
        <v>3311</v>
      </c>
      <c r="E3711" t="s">
        <v>40</v>
      </c>
      <c r="F3711" t="s">
        <v>21</v>
      </c>
      <c r="G3711" t="s">
        <v>21</v>
      </c>
      <c r="H3711" t="s">
        <v>22</v>
      </c>
      <c r="I3711" t="s">
        <v>23</v>
      </c>
      <c r="J3711" t="s">
        <v>24</v>
      </c>
      <c r="K3711" t="s">
        <v>25</v>
      </c>
      <c r="L3711" t="s">
        <v>25</v>
      </c>
      <c r="M3711" t="s">
        <v>26</v>
      </c>
      <c r="N3711" t="s">
        <v>25</v>
      </c>
      <c r="O3711" t="s">
        <v>21</v>
      </c>
      <c r="P3711" t="s">
        <v>72</v>
      </c>
      <c r="Q3711" t="s">
        <v>45</v>
      </c>
      <c r="R3711" t="s">
        <v>29</v>
      </c>
      <c r="S3711" t="s">
        <v>21</v>
      </c>
      <c r="T3711" t="s">
        <v>21</v>
      </c>
      <c r="U3711" t="s">
        <v>33</v>
      </c>
      <c r="V3711" s="2" t="s">
        <v>94</v>
      </c>
    </row>
    <row r="3712" spans="1:22" x14ac:dyDescent="0.3">
      <c r="A3712" t="s">
        <v>52</v>
      </c>
      <c r="B3712" t="s">
        <v>475</v>
      </c>
      <c r="C3712" t="s">
        <v>972</v>
      </c>
      <c r="D3712" t="s">
        <v>973</v>
      </c>
      <c r="E3712" t="s">
        <v>52</v>
      </c>
      <c r="F3712" t="s">
        <v>25</v>
      </c>
      <c r="G3712" t="s">
        <v>25</v>
      </c>
    </row>
    <row r="3713" spans="1:22" ht="109.2" x14ac:dyDescent="0.3">
      <c r="A3713" t="s">
        <v>138</v>
      </c>
      <c r="B3713" t="s">
        <v>932</v>
      </c>
      <c r="C3713" t="s">
        <v>933</v>
      </c>
      <c r="D3713" t="s">
        <v>4748</v>
      </c>
      <c r="E3713" t="s">
        <v>138</v>
      </c>
      <c r="F3713" t="s">
        <v>21</v>
      </c>
      <c r="G3713" t="s">
        <v>21</v>
      </c>
      <c r="H3713" t="s">
        <v>50</v>
      </c>
      <c r="I3713" t="s">
        <v>35</v>
      </c>
      <c r="J3713" t="s">
        <v>24</v>
      </c>
      <c r="K3713" t="s">
        <v>25</v>
      </c>
      <c r="L3713" t="s">
        <v>21</v>
      </c>
      <c r="M3713" t="s">
        <v>28</v>
      </c>
      <c r="N3713" t="s">
        <v>21</v>
      </c>
      <c r="O3713" t="s">
        <v>21</v>
      </c>
      <c r="P3713" t="s">
        <v>27</v>
      </c>
      <c r="Q3713" t="s">
        <v>45</v>
      </c>
      <c r="R3713" t="s">
        <v>29</v>
      </c>
      <c r="S3713" t="s">
        <v>21</v>
      </c>
      <c r="T3713" t="s">
        <v>25</v>
      </c>
      <c r="U3713" t="s">
        <v>42</v>
      </c>
      <c r="V3713" s="2" t="s">
        <v>66</v>
      </c>
    </row>
    <row r="3714" spans="1:22" x14ac:dyDescent="0.3">
      <c r="A3714" t="s">
        <v>32</v>
      </c>
      <c r="B3714" t="s">
        <v>1602</v>
      </c>
      <c r="C3714" t="s">
        <v>1603</v>
      </c>
      <c r="D3714" t="s">
        <v>1841</v>
      </c>
      <c r="E3714" t="s">
        <v>32</v>
      </c>
      <c r="F3714" t="s">
        <v>21</v>
      </c>
      <c r="G3714" t="s">
        <v>21</v>
      </c>
      <c r="H3714" t="s">
        <v>22</v>
      </c>
      <c r="I3714" t="s">
        <v>35</v>
      </c>
      <c r="J3714" t="s">
        <v>47</v>
      </c>
      <c r="K3714" t="s">
        <v>21</v>
      </c>
      <c r="L3714" t="s">
        <v>25</v>
      </c>
      <c r="M3714" t="s">
        <v>28</v>
      </c>
      <c r="N3714" t="s">
        <v>21</v>
      </c>
      <c r="O3714" t="s">
        <v>21</v>
      </c>
      <c r="P3714" t="s">
        <v>27</v>
      </c>
      <c r="Q3714" t="s">
        <v>45</v>
      </c>
      <c r="R3714" t="s">
        <v>45</v>
      </c>
      <c r="S3714" t="s">
        <v>21</v>
      </c>
      <c r="T3714" t="s">
        <v>21</v>
      </c>
      <c r="U3714" t="s">
        <v>42</v>
      </c>
      <c r="V3714" t="s">
        <v>101</v>
      </c>
    </row>
    <row r="3715" spans="1:22" ht="109.2" x14ac:dyDescent="0.3">
      <c r="A3715" t="s">
        <v>37</v>
      </c>
      <c r="B3715" t="s">
        <v>637</v>
      </c>
      <c r="C3715" t="s">
        <v>3303</v>
      </c>
      <c r="D3715" t="s">
        <v>3433</v>
      </c>
      <c r="E3715" t="s">
        <v>37</v>
      </c>
      <c r="F3715" t="s">
        <v>21</v>
      </c>
      <c r="G3715" t="s">
        <v>21</v>
      </c>
      <c r="H3715" t="s">
        <v>54</v>
      </c>
      <c r="I3715" t="s">
        <v>35</v>
      </c>
      <c r="J3715" t="s">
        <v>24</v>
      </c>
      <c r="K3715" t="s">
        <v>25</v>
      </c>
      <c r="L3715" t="s">
        <v>25</v>
      </c>
      <c r="M3715" t="s">
        <v>38</v>
      </c>
      <c r="N3715" t="s">
        <v>25</v>
      </c>
      <c r="O3715" t="s">
        <v>21</v>
      </c>
      <c r="P3715" t="s">
        <v>27</v>
      </c>
      <c r="Q3715" t="s">
        <v>28</v>
      </c>
      <c r="R3715" t="s">
        <v>29</v>
      </c>
      <c r="S3715" t="s">
        <v>21</v>
      </c>
      <c r="T3715" t="s">
        <v>21</v>
      </c>
      <c r="U3715" t="s">
        <v>30</v>
      </c>
      <c r="V3715" s="2" t="s">
        <v>66</v>
      </c>
    </row>
    <row r="3716" spans="1:22" x14ac:dyDescent="0.3">
      <c r="A3716" t="s">
        <v>85</v>
      </c>
      <c r="B3716" t="s">
        <v>174</v>
      </c>
      <c r="C3716" t="s">
        <v>195</v>
      </c>
      <c r="D3716" t="s">
        <v>4471</v>
      </c>
      <c r="E3716" t="s">
        <v>85</v>
      </c>
      <c r="F3716" t="s">
        <v>21</v>
      </c>
      <c r="G3716" t="s">
        <v>21</v>
      </c>
      <c r="H3716" t="s">
        <v>22</v>
      </c>
      <c r="I3716" t="s">
        <v>35</v>
      </c>
      <c r="J3716" t="s">
        <v>47</v>
      </c>
      <c r="K3716" t="s">
        <v>21</v>
      </c>
      <c r="L3716" t="s">
        <v>21</v>
      </c>
      <c r="M3716" t="s">
        <v>47</v>
      </c>
      <c r="N3716" t="s">
        <v>21</v>
      </c>
      <c r="O3716" t="s">
        <v>21</v>
      </c>
      <c r="P3716" t="s">
        <v>27</v>
      </c>
      <c r="Q3716" t="s">
        <v>45</v>
      </c>
      <c r="R3716" t="s">
        <v>47</v>
      </c>
      <c r="S3716" t="s">
        <v>21</v>
      </c>
      <c r="T3716" t="s">
        <v>21</v>
      </c>
      <c r="U3716" t="s">
        <v>42</v>
      </c>
      <c r="V3716" t="s">
        <v>101</v>
      </c>
    </row>
    <row r="3717" spans="1:22" ht="156" x14ac:dyDescent="0.3">
      <c r="A3717" t="s">
        <v>70</v>
      </c>
      <c r="B3717" t="s">
        <v>174</v>
      </c>
      <c r="C3717" t="s">
        <v>195</v>
      </c>
      <c r="D3717" t="s">
        <v>4261</v>
      </c>
      <c r="E3717" t="s">
        <v>70</v>
      </c>
      <c r="F3717" t="s">
        <v>21</v>
      </c>
      <c r="G3717" t="s">
        <v>21</v>
      </c>
      <c r="H3717" t="s">
        <v>22</v>
      </c>
      <c r="I3717" t="s">
        <v>35</v>
      </c>
      <c r="J3717" t="s">
        <v>47</v>
      </c>
      <c r="K3717" t="s">
        <v>25</v>
      </c>
      <c r="L3717" t="s">
        <v>25</v>
      </c>
      <c r="M3717" t="s">
        <v>26</v>
      </c>
      <c r="N3717" t="s">
        <v>25</v>
      </c>
      <c r="O3717" t="s">
        <v>21</v>
      </c>
      <c r="P3717" t="s">
        <v>27</v>
      </c>
      <c r="Q3717" t="s">
        <v>45</v>
      </c>
      <c r="R3717" t="s">
        <v>29</v>
      </c>
      <c r="S3717" t="s">
        <v>21</v>
      </c>
      <c r="T3717" t="s">
        <v>21</v>
      </c>
      <c r="U3717" t="s">
        <v>42</v>
      </c>
      <c r="V3717" s="2" t="s">
        <v>31</v>
      </c>
    </row>
    <row r="3718" spans="1:22" ht="156" x14ac:dyDescent="0.3">
      <c r="A3718" t="s">
        <v>39</v>
      </c>
      <c r="B3718" t="s">
        <v>162</v>
      </c>
      <c r="C3718" t="s">
        <v>733</v>
      </c>
      <c r="D3718" t="s">
        <v>739</v>
      </c>
      <c r="E3718" t="s">
        <v>102</v>
      </c>
      <c r="F3718" t="s">
        <v>21</v>
      </c>
      <c r="G3718" t="s">
        <v>21</v>
      </c>
      <c r="H3718" t="s">
        <v>54</v>
      </c>
      <c r="I3718" t="s">
        <v>23</v>
      </c>
      <c r="J3718" t="s">
        <v>24</v>
      </c>
      <c r="K3718" t="s">
        <v>25</v>
      </c>
      <c r="L3718" t="s">
        <v>25</v>
      </c>
      <c r="M3718" t="s">
        <v>38</v>
      </c>
      <c r="N3718" t="s">
        <v>25</v>
      </c>
      <c r="O3718" t="s">
        <v>21</v>
      </c>
      <c r="P3718" t="s">
        <v>27</v>
      </c>
      <c r="Q3718" t="s">
        <v>45</v>
      </c>
      <c r="R3718" t="s">
        <v>29</v>
      </c>
      <c r="S3718" t="s">
        <v>21</v>
      </c>
      <c r="T3718" t="s">
        <v>21</v>
      </c>
      <c r="U3718" t="s">
        <v>33</v>
      </c>
      <c r="V3718" s="2" t="s">
        <v>31</v>
      </c>
    </row>
    <row r="3719" spans="1:22" ht="156" x14ac:dyDescent="0.3">
      <c r="A3719" t="s">
        <v>113</v>
      </c>
      <c r="B3719" t="s">
        <v>519</v>
      </c>
      <c r="C3719" t="s">
        <v>1341</v>
      </c>
      <c r="D3719" t="s">
        <v>1349</v>
      </c>
      <c r="E3719" t="s">
        <v>113</v>
      </c>
      <c r="F3719" t="s">
        <v>21</v>
      </c>
      <c r="G3719" t="s">
        <v>21</v>
      </c>
      <c r="H3719" t="s">
        <v>22</v>
      </c>
      <c r="I3719" t="s">
        <v>41</v>
      </c>
      <c r="J3719" t="s">
        <v>24</v>
      </c>
      <c r="K3719" t="s">
        <v>25</v>
      </c>
      <c r="L3719" t="s">
        <v>21</v>
      </c>
      <c r="M3719" t="s">
        <v>47</v>
      </c>
      <c r="N3719" t="s">
        <v>21</v>
      </c>
      <c r="O3719" t="s">
        <v>21</v>
      </c>
      <c r="P3719" t="s">
        <v>27</v>
      </c>
      <c r="Q3719" t="s">
        <v>45</v>
      </c>
      <c r="R3719" t="s">
        <v>29</v>
      </c>
      <c r="S3719" t="s">
        <v>21</v>
      </c>
      <c r="T3719" t="s">
        <v>21</v>
      </c>
      <c r="U3719" t="s">
        <v>30</v>
      </c>
      <c r="V3719" s="2" t="s">
        <v>31</v>
      </c>
    </row>
    <row r="3720" spans="1:22" ht="156" x14ac:dyDescent="0.3">
      <c r="A3720" t="s">
        <v>73</v>
      </c>
      <c r="B3720" t="s">
        <v>162</v>
      </c>
      <c r="C3720" t="s">
        <v>274</v>
      </c>
      <c r="D3720" t="s">
        <v>287</v>
      </c>
      <c r="E3720" t="s">
        <v>59</v>
      </c>
      <c r="F3720" t="s">
        <v>21</v>
      </c>
      <c r="G3720" t="s">
        <v>21</v>
      </c>
      <c r="H3720" t="s">
        <v>22</v>
      </c>
      <c r="I3720" t="s">
        <v>35</v>
      </c>
      <c r="J3720" t="s">
        <v>24</v>
      </c>
      <c r="K3720" t="s">
        <v>25</v>
      </c>
      <c r="L3720" t="s">
        <v>25</v>
      </c>
      <c r="M3720" t="s">
        <v>28</v>
      </c>
      <c r="N3720" t="s">
        <v>25</v>
      </c>
      <c r="O3720" t="s">
        <v>21</v>
      </c>
      <c r="P3720" t="s">
        <v>27</v>
      </c>
      <c r="Q3720" t="s">
        <v>45</v>
      </c>
      <c r="R3720" t="s">
        <v>28</v>
      </c>
      <c r="S3720" t="s">
        <v>21</v>
      </c>
      <c r="T3720" t="s">
        <v>21</v>
      </c>
      <c r="U3720" t="s">
        <v>42</v>
      </c>
      <c r="V3720" s="2" t="s">
        <v>31</v>
      </c>
    </row>
    <row r="3721" spans="1:22" ht="109.2" x14ac:dyDescent="0.3">
      <c r="A3721" t="s">
        <v>59</v>
      </c>
      <c r="B3721" t="s">
        <v>3366</v>
      </c>
      <c r="C3721" t="s">
        <v>3543</v>
      </c>
      <c r="D3721" t="s">
        <v>3550</v>
      </c>
      <c r="E3721" t="s">
        <v>82</v>
      </c>
      <c r="F3721" t="s">
        <v>21</v>
      </c>
      <c r="G3721" t="s">
        <v>21</v>
      </c>
      <c r="H3721" t="s">
        <v>22</v>
      </c>
      <c r="I3721" t="s">
        <v>35</v>
      </c>
      <c r="J3721" t="s">
        <v>24</v>
      </c>
      <c r="K3721" t="s">
        <v>25</v>
      </c>
      <c r="L3721" t="s">
        <v>21</v>
      </c>
      <c r="M3721" t="s">
        <v>47</v>
      </c>
      <c r="N3721" t="s">
        <v>21</v>
      </c>
      <c r="O3721" t="s">
        <v>21</v>
      </c>
      <c r="P3721" t="s">
        <v>27</v>
      </c>
      <c r="Q3721" t="s">
        <v>45</v>
      </c>
      <c r="R3721" t="s">
        <v>45</v>
      </c>
      <c r="S3721" t="s">
        <v>21</v>
      </c>
      <c r="T3721" t="s">
        <v>21</v>
      </c>
      <c r="U3721" t="s">
        <v>33</v>
      </c>
      <c r="V3721" s="2" t="s">
        <v>91</v>
      </c>
    </row>
    <row r="3722" spans="1:22" ht="62.4" x14ac:dyDescent="0.3">
      <c r="A3722" t="s">
        <v>49</v>
      </c>
      <c r="B3722" t="s">
        <v>890</v>
      </c>
      <c r="C3722" t="s">
        <v>1169</v>
      </c>
      <c r="D3722" t="s">
        <v>1611</v>
      </c>
      <c r="E3722" t="s">
        <v>121</v>
      </c>
      <c r="F3722" t="s">
        <v>21</v>
      </c>
      <c r="G3722" t="s">
        <v>21</v>
      </c>
      <c r="H3722" t="s">
        <v>50</v>
      </c>
      <c r="I3722" t="s">
        <v>35</v>
      </c>
      <c r="J3722" t="s">
        <v>47</v>
      </c>
      <c r="K3722" t="s">
        <v>21</v>
      </c>
      <c r="L3722" t="s">
        <v>25</v>
      </c>
      <c r="M3722" t="s">
        <v>47</v>
      </c>
      <c r="N3722" t="s">
        <v>21</v>
      </c>
      <c r="O3722" t="s">
        <v>21</v>
      </c>
      <c r="P3722" t="s">
        <v>27</v>
      </c>
      <c r="Q3722" t="s">
        <v>47</v>
      </c>
      <c r="R3722" t="s">
        <v>45</v>
      </c>
      <c r="S3722" t="s">
        <v>21</v>
      </c>
      <c r="T3722" t="s">
        <v>21</v>
      </c>
      <c r="U3722" t="s">
        <v>33</v>
      </c>
      <c r="V3722" s="2" t="s">
        <v>48</v>
      </c>
    </row>
    <row r="3723" spans="1:22" x14ac:dyDescent="0.3">
      <c r="A3723" t="s">
        <v>62</v>
      </c>
      <c r="B3723" t="s">
        <v>1602</v>
      </c>
      <c r="C3723" t="s">
        <v>1638</v>
      </c>
      <c r="D3723" t="s">
        <v>1639</v>
      </c>
      <c r="E3723" t="s">
        <v>62</v>
      </c>
      <c r="F3723" t="s">
        <v>21</v>
      </c>
      <c r="G3723" t="s">
        <v>21</v>
      </c>
      <c r="H3723" t="s">
        <v>22</v>
      </c>
      <c r="I3723" t="s">
        <v>35</v>
      </c>
      <c r="J3723" t="s">
        <v>24</v>
      </c>
      <c r="K3723" t="s">
        <v>21</v>
      </c>
      <c r="L3723" t="s">
        <v>25</v>
      </c>
      <c r="M3723" t="s">
        <v>47</v>
      </c>
      <c r="N3723" t="s">
        <v>21</v>
      </c>
      <c r="O3723" t="s">
        <v>21</v>
      </c>
      <c r="P3723" t="s">
        <v>27</v>
      </c>
      <c r="Q3723" t="s">
        <v>45</v>
      </c>
      <c r="R3723" t="s">
        <v>28</v>
      </c>
      <c r="S3723" t="s">
        <v>21</v>
      </c>
      <c r="T3723" t="s">
        <v>21</v>
      </c>
      <c r="U3723" t="s">
        <v>42</v>
      </c>
      <c r="V3723" t="s">
        <v>103</v>
      </c>
    </row>
    <row r="3724" spans="1:22" ht="140.4" x14ac:dyDescent="0.3">
      <c r="A3724" t="s">
        <v>135</v>
      </c>
      <c r="B3724" t="s">
        <v>847</v>
      </c>
      <c r="C3724" t="s">
        <v>4883</v>
      </c>
      <c r="D3724" t="s">
        <v>4884</v>
      </c>
      <c r="E3724" t="s">
        <v>135</v>
      </c>
      <c r="F3724" t="s">
        <v>21</v>
      </c>
      <c r="G3724" t="s">
        <v>21</v>
      </c>
      <c r="H3724" t="s">
        <v>22</v>
      </c>
      <c r="I3724" t="s">
        <v>23</v>
      </c>
      <c r="J3724" t="s">
        <v>24</v>
      </c>
      <c r="K3724" t="s">
        <v>25</v>
      </c>
      <c r="L3724" t="s">
        <v>25</v>
      </c>
      <c r="M3724" t="s">
        <v>38</v>
      </c>
      <c r="N3724" t="s">
        <v>25</v>
      </c>
      <c r="O3724" t="s">
        <v>21</v>
      </c>
      <c r="P3724" t="s">
        <v>27</v>
      </c>
      <c r="Q3724" t="s">
        <v>29</v>
      </c>
      <c r="R3724" t="s">
        <v>29</v>
      </c>
      <c r="S3724" t="s">
        <v>21</v>
      </c>
      <c r="T3724" t="s">
        <v>21</v>
      </c>
      <c r="U3724" t="s">
        <v>30</v>
      </c>
      <c r="V3724" s="2" t="s">
        <v>34</v>
      </c>
    </row>
    <row r="3725" spans="1:22" ht="156" x14ac:dyDescent="0.3">
      <c r="A3725" t="s">
        <v>70</v>
      </c>
      <c r="B3725" t="s">
        <v>475</v>
      </c>
      <c r="C3725" t="s">
        <v>4166</v>
      </c>
      <c r="D3725" t="s">
        <v>4173</v>
      </c>
      <c r="E3725" t="s">
        <v>70</v>
      </c>
      <c r="F3725" t="s">
        <v>21</v>
      </c>
      <c r="G3725" t="s">
        <v>21</v>
      </c>
      <c r="H3725" t="s">
        <v>22</v>
      </c>
      <c r="I3725" t="s">
        <v>41</v>
      </c>
      <c r="J3725" t="s">
        <v>24</v>
      </c>
      <c r="K3725" t="s">
        <v>25</v>
      </c>
      <c r="L3725" t="s">
        <v>25</v>
      </c>
      <c r="M3725" t="s">
        <v>26</v>
      </c>
      <c r="N3725" t="s">
        <v>25</v>
      </c>
      <c r="O3725" t="s">
        <v>21</v>
      </c>
      <c r="P3725" t="s">
        <v>27</v>
      </c>
      <c r="Q3725" t="s">
        <v>45</v>
      </c>
      <c r="R3725" t="s">
        <v>28</v>
      </c>
      <c r="S3725" t="s">
        <v>21</v>
      </c>
      <c r="T3725" t="s">
        <v>21</v>
      </c>
      <c r="U3725" t="s">
        <v>42</v>
      </c>
      <c r="V3725" s="2" t="s">
        <v>31</v>
      </c>
    </row>
    <row r="3726" spans="1:22" ht="140.4" x14ac:dyDescent="0.3">
      <c r="A3726" t="s">
        <v>135</v>
      </c>
      <c r="B3726" t="s">
        <v>162</v>
      </c>
      <c r="C3726" t="s">
        <v>3520</v>
      </c>
      <c r="D3726" t="s">
        <v>4908</v>
      </c>
      <c r="E3726" t="s">
        <v>135</v>
      </c>
      <c r="F3726" t="s">
        <v>21</v>
      </c>
      <c r="G3726" t="s">
        <v>21</v>
      </c>
      <c r="H3726" t="s">
        <v>22</v>
      </c>
      <c r="I3726" t="s">
        <v>23</v>
      </c>
      <c r="J3726" t="s">
        <v>24</v>
      </c>
      <c r="K3726" t="s">
        <v>21</v>
      </c>
      <c r="L3726" t="s">
        <v>25</v>
      </c>
      <c r="M3726" t="s">
        <v>28</v>
      </c>
      <c r="N3726" t="s">
        <v>25</v>
      </c>
      <c r="O3726" t="s">
        <v>21</v>
      </c>
      <c r="P3726" t="s">
        <v>27</v>
      </c>
      <c r="Q3726" t="s">
        <v>28</v>
      </c>
      <c r="R3726" t="s">
        <v>29</v>
      </c>
      <c r="S3726" t="s">
        <v>21</v>
      </c>
      <c r="T3726" t="s">
        <v>25</v>
      </c>
      <c r="U3726" t="s">
        <v>33</v>
      </c>
      <c r="V3726" s="2" t="s">
        <v>34</v>
      </c>
    </row>
    <row r="3727" spans="1:22" x14ac:dyDescent="0.3">
      <c r="A3727" t="s">
        <v>62</v>
      </c>
      <c r="B3727" t="s">
        <v>1733</v>
      </c>
      <c r="C3727" t="s">
        <v>1740</v>
      </c>
      <c r="D3727" t="s">
        <v>1760</v>
      </c>
      <c r="E3727" t="s">
        <v>62</v>
      </c>
      <c r="F3727" t="s">
        <v>25</v>
      </c>
      <c r="G3727" t="s">
        <v>21</v>
      </c>
    </row>
    <row r="3728" spans="1:22" ht="109.2" x14ac:dyDescent="0.3">
      <c r="A3728" t="s">
        <v>137</v>
      </c>
      <c r="B3728" t="s">
        <v>847</v>
      </c>
      <c r="C3728" t="s">
        <v>3904</v>
      </c>
      <c r="D3728" t="s">
        <v>4675</v>
      </c>
      <c r="E3728" t="s">
        <v>137</v>
      </c>
      <c r="F3728" t="s">
        <v>21</v>
      </c>
      <c r="G3728" t="s">
        <v>21</v>
      </c>
      <c r="H3728" t="s">
        <v>22</v>
      </c>
      <c r="I3728" t="s">
        <v>41</v>
      </c>
      <c r="J3728" t="s">
        <v>24</v>
      </c>
      <c r="K3728" t="s">
        <v>25</v>
      </c>
      <c r="L3728" t="s">
        <v>25</v>
      </c>
      <c r="M3728" t="s">
        <v>38</v>
      </c>
      <c r="N3728" t="s">
        <v>25</v>
      </c>
      <c r="O3728" t="s">
        <v>21</v>
      </c>
      <c r="P3728" t="s">
        <v>27</v>
      </c>
      <c r="Q3728" t="s">
        <v>28</v>
      </c>
      <c r="R3728" t="s">
        <v>29</v>
      </c>
      <c r="S3728" t="s">
        <v>21</v>
      </c>
      <c r="T3728" t="s">
        <v>21</v>
      </c>
      <c r="U3728" t="s">
        <v>30</v>
      </c>
      <c r="V3728" s="2" t="s">
        <v>66</v>
      </c>
    </row>
    <row r="3729" spans="1:22" x14ac:dyDescent="0.3">
      <c r="A3729" t="s">
        <v>62</v>
      </c>
      <c r="B3729" t="s">
        <v>1733</v>
      </c>
      <c r="C3729" t="s">
        <v>1740</v>
      </c>
      <c r="D3729" t="s">
        <v>1758</v>
      </c>
      <c r="E3729" t="s">
        <v>62</v>
      </c>
      <c r="F3729" t="s">
        <v>25</v>
      </c>
      <c r="G3729" t="s">
        <v>25</v>
      </c>
    </row>
    <row r="3730" spans="1:22" ht="109.2" x14ac:dyDescent="0.3">
      <c r="A3730" t="s">
        <v>62</v>
      </c>
      <c r="B3730" t="s">
        <v>1683</v>
      </c>
      <c r="C3730" t="s">
        <v>1706</v>
      </c>
      <c r="D3730" t="s">
        <v>1719</v>
      </c>
      <c r="E3730" t="s">
        <v>67</v>
      </c>
      <c r="F3730" t="s">
        <v>21</v>
      </c>
      <c r="G3730" t="s">
        <v>21</v>
      </c>
      <c r="H3730" t="s">
        <v>54</v>
      </c>
      <c r="I3730" t="s">
        <v>23</v>
      </c>
      <c r="J3730" t="s">
        <v>24</v>
      </c>
      <c r="K3730" t="s">
        <v>21</v>
      </c>
      <c r="L3730" t="s">
        <v>21</v>
      </c>
      <c r="M3730" t="s">
        <v>47</v>
      </c>
      <c r="N3730" t="s">
        <v>21</v>
      </c>
      <c r="O3730" t="s">
        <v>21</v>
      </c>
      <c r="P3730" t="s">
        <v>27</v>
      </c>
      <c r="Q3730" t="s">
        <v>45</v>
      </c>
      <c r="R3730" t="s">
        <v>28</v>
      </c>
      <c r="S3730" t="s">
        <v>21</v>
      </c>
      <c r="T3730" t="s">
        <v>25</v>
      </c>
      <c r="U3730" t="s">
        <v>33</v>
      </c>
      <c r="V3730" s="2" t="s">
        <v>46</v>
      </c>
    </row>
    <row r="3731" spans="1:22" ht="140.4" x14ac:dyDescent="0.3">
      <c r="A3731" t="s">
        <v>19</v>
      </c>
      <c r="B3731" t="s">
        <v>162</v>
      </c>
      <c r="C3731" t="s">
        <v>181</v>
      </c>
      <c r="D3731" t="s">
        <v>197</v>
      </c>
      <c r="E3731" t="s">
        <v>56</v>
      </c>
      <c r="F3731" t="s">
        <v>21</v>
      </c>
      <c r="G3731" t="s">
        <v>21</v>
      </c>
      <c r="H3731" t="s">
        <v>22</v>
      </c>
      <c r="I3731" t="s">
        <v>23</v>
      </c>
      <c r="J3731" t="s">
        <v>24</v>
      </c>
      <c r="K3731" t="s">
        <v>25</v>
      </c>
      <c r="L3731" t="s">
        <v>25</v>
      </c>
      <c r="M3731" t="s">
        <v>38</v>
      </c>
      <c r="N3731" t="s">
        <v>25</v>
      </c>
      <c r="O3731" t="s">
        <v>21</v>
      </c>
      <c r="P3731" t="s">
        <v>27</v>
      </c>
      <c r="Q3731" t="s">
        <v>28</v>
      </c>
      <c r="R3731" t="s">
        <v>29</v>
      </c>
      <c r="S3731" t="s">
        <v>21</v>
      </c>
      <c r="T3731" t="s">
        <v>21</v>
      </c>
      <c r="U3731" t="s">
        <v>30</v>
      </c>
      <c r="V3731" s="2" t="s">
        <v>34</v>
      </c>
    </row>
    <row r="3732" spans="1:22" ht="140.4" x14ac:dyDescent="0.3">
      <c r="A3732" t="s">
        <v>19</v>
      </c>
      <c r="B3732" t="s">
        <v>162</v>
      </c>
      <c r="C3732" t="s">
        <v>181</v>
      </c>
      <c r="D3732" t="s">
        <v>194</v>
      </c>
      <c r="E3732" t="s">
        <v>20</v>
      </c>
      <c r="F3732" t="s">
        <v>21</v>
      </c>
      <c r="G3732" t="s">
        <v>21</v>
      </c>
      <c r="H3732" t="s">
        <v>22</v>
      </c>
      <c r="I3732" t="s">
        <v>23</v>
      </c>
      <c r="J3732" t="s">
        <v>24</v>
      </c>
      <c r="K3732" t="s">
        <v>25</v>
      </c>
      <c r="L3732" t="s">
        <v>25</v>
      </c>
      <c r="M3732" t="s">
        <v>38</v>
      </c>
      <c r="N3732" t="s">
        <v>25</v>
      </c>
      <c r="O3732" t="s">
        <v>21</v>
      </c>
      <c r="P3732" t="s">
        <v>27</v>
      </c>
      <c r="Q3732" t="s">
        <v>28</v>
      </c>
      <c r="R3732" t="s">
        <v>29</v>
      </c>
      <c r="S3732" t="s">
        <v>21</v>
      </c>
      <c r="T3732" t="s">
        <v>21</v>
      </c>
      <c r="U3732" t="s">
        <v>33</v>
      </c>
      <c r="V3732" s="2" t="s">
        <v>34</v>
      </c>
    </row>
    <row r="3733" spans="1:22" x14ac:dyDescent="0.3">
      <c r="A3733" t="s">
        <v>19</v>
      </c>
      <c r="B3733" t="s">
        <v>162</v>
      </c>
      <c r="C3733" t="s">
        <v>181</v>
      </c>
      <c r="D3733" t="s">
        <v>192</v>
      </c>
      <c r="E3733" t="s">
        <v>44</v>
      </c>
      <c r="F3733" t="s">
        <v>21</v>
      </c>
      <c r="G3733" t="s">
        <v>21</v>
      </c>
      <c r="H3733" t="s">
        <v>22</v>
      </c>
      <c r="I3733" t="s">
        <v>35</v>
      </c>
      <c r="J3733" t="s">
        <v>47</v>
      </c>
      <c r="K3733" t="s">
        <v>21</v>
      </c>
      <c r="L3733" t="s">
        <v>21</v>
      </c>
      <c r="M3733" t="s">
        <v>47</v>
      </c>
      <c r="N3733" t="s">
        <v>21</v>
      </c>
      <c r="O3733" t="s">
        <v>21</v>
      </c>
      <c r="P3733" t="s">
        <v>27</v>
      </c>
      <c r="Q3733" t="s">
        <v>47</v>
      </c>
      <c r="R3733" t="s">
        <v>47</v>
      </c>
      <c r="S3733" t="s">
        <v>21</v>
      </c>
      <c r="T3733" t="s">
        <v>21</v>
      </c>
      <c r="U3733" t="s">
        <v>42</v>
      </c>
      <c r="V3733" t="s">
        <v>53</v>
      </c>
    </row>
    <row r="3734" spans="1:22" ht="109.2" x14ac:dyDescent="0.3">
      <c r="A3734" t="s">
        <v>62</v>
      </c>
      <c r="B3734" t="s">
        <v>890</v>
      </c>
      <c r="C3734" t="s">
        <v>1169</v>
      </c>
      <c r="D3734" t="s">
        <v>1675</v>
      </c>
      <c r="E3734" t="s">
        <v>62</v>
      </c>
      <c r="F3734" t="s">
        <v>21</v>
      </c>
      <c r="G3734" t="s">
        <v>21</v>
      </c>
      <c r="H3734" t="s">
        <v>22</v>
      </c>
      <c r="I3734" t="s">
        <v>35</v>
      </c>
      <c r="J3734" t="s">
        <v>24</v>
      </c>
      <c r="K3734" t="s">
        <v>25</v>
      </c>
      <c r="L3734" t="s">
        <v>25</v>
      </c>
      <c r="M3734" t="s">
        <v>26</v>
      </c>
      <c r="N3734" t="s">
        <v>25</v>
      </c>
      <c r="O3734" t="s">
        <v>21</v>
      </c>
      <c r="P3734" t="s">
        <v>27</v>
      </c>
      <c r="Q3734" t="s">
        <v>45</v>
      </c>
      <c r="R3734" t="s">
        <v>28</v>
      </c>
      <c r="S3734" t="s">
        <v>21</v>
      </c>
      <c r="T3734" t="s">
        <v>21</v>
      </c>
      <c r="U3734" t="s">
        <v>42</v>
      </c>
      <c r="V3734" s="2" t="s">
        <v>66</v>
      </c>
    </row>
    <row r="3735" spans="1:22" ht="156" x14ac:dyDescent="0.3">
      <c r="A3735" t="s">
        <v>43</v>
      </c>
      <c r="B3735" t="s">
        <v>174</v>
      </c>
      <c r="C3735" t="s">
        <v>2097</v>
      </c>
      <c r="D3735" t="s">
        <v>3927</v>
      </c>
      <c r="E3735" t="s">
        <v>43</v>
      </c>
      <c r="F3735" t="s">
        <v>21</v>
      </c>
      <c r="G3735" t="s">
        <v>21</v>
      </c>
      <c r="H3735" t="s">
        <v>22</v>
      </c>
      <c r="I3735" t="s">
        <v>23</v>
      </c>
      <c r="J3735" t="s">
        <v>24</v>
      </c>
      <c r="K3735" t="s">
        <v>25</v>
      </c>
      <c r="L3735" t="s">
        <v>25</v>
      </c>
      <c r="M3735" t="s">
        <v>28</v>
      </c>
      <c r="N3735" t="s">
        <v>25</v>
      </c>
      <c r="O3735" t="s">
        <v>21</v>
      </c>
      <c r="P3735" t="s">
        <v>27</v>
      </c>
      <c r="Q3735" t="s">
        <v>45</v>
      </c>
      <c r="R3735" t="s">
        <v>45</v>
      </c>
      <c r="S3735" t="s">
        <v>21</v>
      </c>
      <c r="T3735" t="s">
        <v>21</v>
      </c>
      <c r="U3735" t="s">
        <v>42</v>
      </c>
      <c r="V3735" s="2" t="s">
        <v>31</v>
      </c>
    </row>
    <row r="3736" spans="1:22" ht="62.4" x14ac:dyDescent="0.3">
      <c r="A3736" t="s">
        <v>19</v>
      </c>
      <c r="B3736" t="s">
        <v>174</v>
      </c>
      <c r="C3736" t="s">
        <v>200</v>
      </c>
      <c r="D3736" t="s">
        <v>201</v>
      </c>
      <c r="E3736" t="s">
        <v>19</v>
      </c>
      <c r="F3736" t="s">
        <v>21</v>
      </c>
      <c r="G3736" t="s">
        <v>21</v>
      </c>
      <c r="H3736" t="s">
        <v>54</v>
      </c>
      <c r="I3736" t="s">
        <v>35</v>
      </c>
      <c r="J3736" t="s">
        <v>24</v>
      </c>
      <c r="K3736" t="s">
        <v>25</v>
      </c>
      <c r="L3736" t="s">
        <v>21</v>
      </c>
      <c r="M3736" t="s">
        <v>47</v>
      </c>
      <c r="N3736" t="s">
        <v>21</v>
      </c>
      <c r="O3736" t="s">
        <v>21</v>
      </c>
      <c r="P3736" t="s">
        <v>27</v>
      </c>
      <c r="Q3736" t="s">
        <v>45</v>
      </c>
      <c r="R3736" t="s">
        <v>45</v>
      </c>
      <c r="S3736" t="s">
        <v>21</v>
      </c>
      <c r="T3736" t="s">
        <v>21</v>
      </c>
      <c r="U3736" t="s">
        <v>42</v>
      </c>
      <c r="V3736" s="2" t="s">
        <v>48</v>
      </c>
    </row>
    <row r="3737" spans="1:22" ht="109.2" x14ac:dyDescent="0.3">
      <c r="A3737" t="s">
        <v>56</v>
      </c>
      <c r="B3737" t="s">
        <v>1742</v>
      </c>
      <c r="C3737" t="s">
        <v>1834</v>
      </c>
      <c r="D3737" t="s">
        <v>2275</v>
      </c>
      <c r="E3737" t="s">
        <v>56</v>
      </c>
      <c r="F3737" t="s">
        <v>21</v>
      </c>
      <c r="G3737" t="s">
        <v>21</v>
      </c>
      <c r="H3737" t="s">
        <v>22</v>
      </c>
      <c r="I3737" t="s">
        <v>23</v>
      </c>
      <c r="J3737" t="s">
        <v>24</v>
      </c>
      <c r="K3737" t="s">
        <v>25</v>
      </c>
      <c r="L3737" t="s">
        <v>25</v>
      </c>
      <c r="M3737" t="s">
        <v>26</v>
      </c>
      <c r="N3737" t="s">
        <v>25</v>
      </c>
      <c r="O3737" t="s">
        <v>21</v>
      </c>
      <c r="P3737" t="s">
        <v>27</v>
      </c>
      <c r="Q3737" t="s">
        <v>45</v>
      </c>
      <c r="R3737" t="s">
        <v>29</v>
      </c>
      <c r="S3737" t="s">
        <v>21</v>
      </c>
      <c r="T3737" t="s">
        <v>21</v>
      </c>
      <c r="U3737" t="s">
        <v>30</v>
      </c>
      <c r="V3737" s="2" t="s">
        <v>66</v>
      </c>
    </row>
    <row r="3738" spans="1:22" x14ac:dyDescent="0.3">
      <c r="A3738" t="s">
        <v>49</v>
      </c>
      <c r="B3738" t="s">
        <v>983</v>
      </c>
      <c r="C3738" t="s">
        <v>984</v>
      </c>
      <c r="D3738" t="s">
        <v>1466</v>
      </c>
      <c r="E3738" t="s">
        <v>49</v>
      </c>
      <c r="F3738" t="s">
        <v>25</v>
      </c>
      <c r="G3738" t="s">
        <v>25</v>
      </c>
    </row>
    <row r="3739" spans="1:22" ht="156" x14ac:dyDescent="0.3">
      <c r="A3739" t="s">
        <v>88</v>
      </c>
      <c r="B3739" t="s">
        <v>475</v>
      </c>
      <c r="C3739" t="s">
        <v>1587</v>
      </c>
      <c r="D3739" t="s">
        <v>5303</v>
      </c>
      <c r="E3739" t="s">
        <v>88</v>
      </c>
      <c r="F3739" t="s">
        <v>21</v>
      </c>
      <c r="G3739" t="s">
        <v>21</v>
      </c>
      <c r="H3739" t="s">
        <v>22</v>
      </c>
      <c r="I3739" t="s">
        <v>23</v>
      </c>
      <c r="J3739" t="s">
        <v>24</v>
      </c>
      <c r="K3739" t="s">
        <v>25</v>
      </c>
      <c r="L3739" t="s">
        <v>25</v>
      </c>
      <c r="M3739" t="s">
        <v>38</v>
      </c>
      <c r="N3739" t="s">
        <v>25</v>
      </c>
      <c r="O3739" t="s">
        <v>21</v>
      </c>
      <c r="P3739" t="s">
        <v>27</v>
      </c>
      <c r="Q3739" t="s">
        <v>29</v>
      </c>
      <c r="R3739" t="s">
        <v>29</v>
      </c>
      <c r="S3739" t="s">
        <v>21</v>
      </c>
      <c r="T3739" t="s">
        <v>25</v>
      </c>
      <c r="U3739" t="s">
        <v>33</v>
      </c>
      <c r="V3739" s="2" t="s">
        <v>31</v>
      </c>
    </row>
    <row r="3740" spans="1:22" x14ac:dyDescent="0.3">
      <c r="A3740" t="s">
        <v>52</v>
      </c>
      <c r="B3740" t="s">
        <v>475</v>
      </c>
      <c r="C3740" t="s">
        <v>970</v>
      </c>
      <c r="D3740" t="s">
        <v>971</v>
      </c>
      <c r="E3740" t="s">
        <v>52</v>
      </c>
      <c r="F3740" t="s">
        <v>25</v>
      </c>
      <c r="G3740" t="s">
        <v>25</v>
      </c>
    </row>
    <row r="3741" spans="1:22" x14ac:dyDescent="0.3">
      <c r="A3741" t="s">
        <v>49</v>
      </c>
      <c r="B3741" t="s">
        <v>475</v>
      </c>
      <c r="C3741" t="s">
        <v>972</v>
      </c>
      <c r="D3741" t="s">
        <v>1595</v>
      </c>
      <c r="E3741" t="s">
        <v>49</v>
      </c>
      <c r="F3741" t="s">
        <v>25</v>
      </c>
      <c r="G3741" t="s">
        <v>25</v>
      </c>
    </row>
    <row r="3742" spans="1:22" x14ac:dyDescent="0.3">
      <c r="A3742" t="s">
        <v>56</v>
      </c>
      <c r="B3742" t="s">
        <v>983</v>
      </c>
      <c r="C3742" t="s">
        <v>1715</v>
      </c>
      <c r="D3742" t="s">
        <v>2221</v>
      </c>
      <c r="E3742" t="s">
        <v>56</v>
      </c>
      <c r="F3742" t="s">
        <v>21</v>
      </c>
      <c r="G3742" t="s">
        <v>21</v>
      </c>
      <c r="H3742" t="s">
        <v>22</v>
      </c>
      <c r="I3742" t="s">
        <v>35</v>
      </c>
      <c r="J3742" t="s">
        <v>24</v>
      </c>
      <c r="K3742" t="s">
        <v>25</v>
      </c>
      <c r="L3742" t="s">
        <v>21</v>
      </c>
      <c r="M3742" t="s">
        <v>28</v>
      </c>
      <c r="N3742" t="s">
        <v>21</v>
      </c>
      <c r="O3742" t="s">
        <v>21</v>
      </c>
      <c r="P3742" t="s">
        <v>27</v>
      </c>
      <c r="Q3742" t="s">
        <v>47</v>
      </c>
      <c r="R3742" t="s">
        <v>29</v>
      </c>
      <c r="S3742" t="s">
        <v>21</v>
      </c>
      <c r="T3742" t="s">
        <v>25</v>
      </c>
      <c r="U3742" t="s">
        <v>42</v>
      </c>
      <c r="V3742" t="s">
        <v>103</v>
      </c>
    </row>
    <row r="3743" spans="1:22" ht="156" x14ac:dyDescent="0.3">
      <c r="A3743" t="s">
        <v>61</v>
      </c>
      <c r="B3743" t="s">
        <v>519</v>
      </c>
      <c r="C3743" t="s">
        <v>1241</v>
      </c>
      <c r="D3743" t="s">
        <v>1258</v>
      </c>
      <c r="E3743" t="s">
        <v>61</v>
      </c>
      <c r="F3743" t="s">
        <v>21</v>
      </c>
      <c r="G3743" t="s">
        <v>21</v>
      </c>
      <c r="H3743" t="s">
        <v>22</v>
      </c>
      <c r="I3743" t="s">
        <v>41</v>
      </c>
      <c r="J3743" t="s">
        <v>24</v>
      </c>
      <c r="K3743" t="s">
        <v>25</v>
      </c>
      <c r="L3743" t="s">
        <v>25</v>
      </c>
      <c r="M3743" t="s">
        <v>26</v>
      </c>
      <c r="N3743" t="s">
        <v>21</v>
      </c>
      <c r="O3743" t="s">
        <v>21</v>
      </c>
      <c r="P3743" t="s">
        <v>60</v>
      </c>
      <c r="Q3743" t="s">
        <v>28</v>
      </c>
      <c r="R3743" t="s">
        <v>29</v>
      </c>
      <c r="S3743" t="s">
        <v>21</v>
      </c>
      <c r="T3743" t="s">
        <v>25</v>
      </c>
      <c r="U3743" t="s">
        <v>75</v>
      </c>
      <c r="V3743" s="2" t="s">
        <v>31</v>
      </c>
    </row>
    <row r="3744" spans="1:22" ht="156" x14ac:dyDescent="0.3">
      <c r="A3744" t="s">
        <v>40</v>
      </c>
      <c r="B3744" t="s">
        <v>162</v>
      </c>
      <c r="C3744" t="s">
        <v>3121</v>
      </c>
      <c r="D3744" t="s">
        <v>3284</v>
      </c>
      <c r="E3744" t="s">
        <v>37</v>
      </c>
      <c r="F3744" t="s">
        <v>21</v>
      </c>
      <c r="G3744" t="s">
        <v>21</v>
      </c>
      <c r="H3744" t="s">
        <v>22</v>
      </c>
      <c r="I3744" t="s">
        <v>23</v>
      </c>
      <c r="J3744" t="s">
        <v>24</v>
      </c>
      <c r="K3744" t="s">
        <v>25</v>
      </c>
      <c r="L3744" t="s">
        <v>25</v>
      </c>
      <c r="M3744" t="s">
        <v>38</v>
      </c>
      <c r="N3744" t="s">
        <v>25</v>
      </c>
      <c r="O3744" t="s">
        <v>21</v>
      </c>
      <c r="P3744" t="s">
        <v>27</v>
      </c>
      <c r="Q3744" t="s">
        <v>29</v>
      </c>
      <c r="R3744" t="s">
        <v>29</v>
      </c>
      <c r="S3744" t="s">
        <v>21</v>
      </c>
      <c r="T3744" t="s">
        <v>21</v>
      </c>
      <c r="U3744" t="s">
        <v>30</v>
      </c>
      <c r="V3744" s="2" t="s">
        <v>31</v>
      </c>
    </row>
    <row r="3745" spans="1:22" ht="62.4" x14ac:dyDescent="0.3">
      <c r="A3745" t="s">
        <v>32</v>
      </c>
      <c r="B3745" t="s">
        <v>1861</v>
      </c>
      <c r="C3745" t="s">
        <v>1870</v>
      </c>
      <c r="D3745" t="s">
        <v>1985</v>
      </c>
      <c r="E3745" t="s">
        <v>67</v>
      </c>
      <c r="F3745" t="s">
        <v>21</v>
      </c>
      <c r="G3745" t="s">
        <v>21</v>
      </c>
      <c r="H3745" t="s">
        <v>22</v>
      </c>
      <c r="I3745" t="s">
        <v>41</v>
      </c>
      <c r="J3745" t="s">
        <v>47</v>
      </c>
      <c r="K3745" t="s">
        <v>21</v>
      </c>
      <c r="L3745" t="s">
        <v>21</v>
      </c>
      <c r="M3745" t="s">
        <v>47</v>
      </c>
      <c r="N3745" t="s">
        <v>21</v>
      </c>
      <c r="O3745" t="s">
        <v>21</v>
      </c>
      <c r="P3745" t="s">
        <v>80</v>
      </c>
      <c r="Q3745" t="s">
        <v>45</v>
      </c>
      <c r="R3745" t="s">
        <v>29</v>
      </c>
      <c r="S3745" t="s">
        <v>25</v>
      </c>
      <c r="T3745" t="s">
        <v>25</v>
      </c>
      <c r="U3745" t="s">
        <v>30</v>
      </c>
      <c r="V3745" s="2" t="s">
        <v>48</v>
      </c>
    </row>
    <row r="3746" spans="1:22" ht="62.4" x14ac:dyDescent="0.3">
      <c r="A3746" t="s">
        <v>40</v>
      </c>
      <c r="B3746" t="s">
        <v>162</v>
      </c>
      <c r="C3746" t="s">
        <v>3121</v>
      </c>
      <c r="D3746" t="s">
        <v>3283</v>
      </c>
      <c r="E3746" t="s">
        <v>37</v>
      </c>
      <c r="F3746" t="s">
        <v>21</v>
      </c>
      <c r="G3746" t="s">
        <v>21</v>
      </c>
      <c r="H3746" t="s">
        <v>22</v>
      </c>
      <c r="I3746" t="s">
        <v>23</v>
      </c>
      <c r="J3746" t="s">
        <v>24</v>
      </c>
      <c r="K3746" t="s">
        <v>21</v>
      </c>
      <c r="L3746" t="s">
        <v>21</v>
      </c>
      <c r="M3746" t="s">
        <v>28</v>
      </c>
      <c r="N3746" t="s">
        <v>21</v>
      </c>
      <c r="O3746" t="s">
        <v>21</v>
      </c>
      <c r="P3746" t="s">
        <v>27</v>
      </c>
      <c r="Q3746" t="s">
        <v>45</v>
      </c>
      <c r="R3746" t="s">
        <v>29</v>
      </c>
      <c r="S3746" t="s">
        <v>21</v>
      </c>
      <c r="T3746" t="s">
        <v>21</v>
      </c>
      <c r="U3746" t="s">
        <v>42</v>
      </c>
      <c r="V3746" s="2" t="s">
        <v>106</v>
      </c>
    </row>
    <row r="3747" spans="1:22" ht="156" x14ac:dyDescent="0.3">
      <c r="A3747" t="s">
        <v>73</v>
      </c>
      <c r="B3747" t="s">
        <v>162</v>
      </c>
      <c r="C3747" t="s">
        <v>363</v>
      </c>
      <c r="D3747" t="s">
        <v>382</v>
      </c>
      <c r="E3747" t="s">
        <v>52</v>
      </c>
      <c r="F3747" t="s">
        <v>21</v>
      </c>
      <c r="G3747" t="s">
        <v>21</v>
      </c>
      <c r="H3747" t="s">
        <v>22</v>
      </c>
      <c r="I3747" t="s">
        <v>23</v>
      </c>
      <c r="J3747" t="s">
        <v>24</v>
      </c>
      <c r="K3747" t="s">
        <v>25</v>
      </c>
      <c r="L3747" t="s">
        <v>25</v>
      </c>
      <c r="M3747" t="s">
        <v>26</v>
      </c>
      <c r="N3747" t="s">
        <v>25</v>
      </c>
      <c r="O3747" t="s">
        <v>21</v>
      </c>
      <c r="P3747" t="s">
        <v>80</v>
      </c>
      <c r="Q3747" t="s">
        <v>45</v>
      </c>
      <c r="R3747" t="s">
        <v>29</v>
      </c>
      <c r="S3747" t="s">
        <v>21</v>
      </c>
      <c r="T3747" t="s">
        <v>21</v>
      </c>
      <c r="U3747" t="s">
        <v>30</v>
      </c>
      <c r="V3747" s="2" t="s">
        <v>31</v>
      </c>
    </row>
    <row r="3748" spans="1:22" ht="78" x14ac:dyDescent="0.3">
      <c r="A3748" t="s">
        <v>19</v>
      </c>
      <c r="B3748" t="s">
        <v>174</v>
      </c>
      <c r="C3748" t="s">
        <v>223</v>
      </c>
      <c r="D3748" t="s">
        <v>224</v>
      </c>
      <c r="E3748" t="s">
        <v>19</v>
      </c>
      <c r="F3748" t="s">
        <v>21</v>
      </c>
      <c r="G3748" t="s">
        <v>21</v>
      </c>
      <c r="H3748" t="s">
        <v>54</v>
      </c>
      <c r="I3748" t="s">
        <v>35</v>
      </c>
      <c r="J3748" t="s">
        <v>24</v>
      </c>
      <c r="K3748" t="s">
        <v>25</v>
      </c>
      <c r="L3748" t="s">
        <v>25</v>
      </c>
      <c r="M3748" t="s">
        <v>28</v>
      </c>
      <c r="N3748" t="s">
        <v>21</v>
      </c>
      <c r="O3748" t="s">
        <v>21</v>
      </c>
      <c r="P3748" t="s">
        <v>27</v>
      </c>
      <c r="Q3748" t="s">
        <v>45</v>
      </c>
      <c r="R3748" t="s">
        <v>45</v>
      </c>
      <c r="S3748" t="s">
        <v>21</v>
      </c>
      <c r="T3748" t="s">
        <v>21</v>
      </c>
      <c r="U3748" t="s">
        <v>42</v>
      </c>
      <c r="V3748" s="2" t="s">
        <v>57</v>
      </c>
    </row>
    <row r="3749" spans="1:22" x14ac:dyDescent="0.3">
      <c r="A3749" t="s">
        <v>39</v>
      </c>
      <c r="B3749" t="s">
        <v>174</v>
      </c>
      <c r="C3749" t="s">
        <v>779</v>
      </c>
      <c r="D3749" t="s">
        <v>786</v>
      </c>
      <c r="E3749" t="s">
        <v>39</v>
      </c>
      <c r="F3749" t="s">
        <v>21</v>
      </c>
      <c r="G3749" t="s">
        <v>25</v>
      </c>
    </row>
    <row r="3750" spans="1:22" x14ac:dyDescent="0.3">
      <c r="A3750" t="s">
        <v>32</v>
      </c>
      <c r="B3750" t="s">
        <v>1733</v>
      </c>
      <c r="C3750" t="s">
        <v>1994</v>
      </c>
      <c r="D3750" t="s">
        <v>1998</v>
      </c>
      <c r="E3750" t="s">
        <v>32</v>
      </c>
      <c r="F3750" t="s">
        <v>21</v>
      </c>
      <c r="G3750" t="s">
        <v>25</v>
      </c>
    </row>
    <row r="3751" spans="1:22" ht="156" x14ac:dyDescent="0.3">
      <c r="A3751" t="s">
        <v>113</v>
      </c>
      <c r="B3751" t="s">
        <v>519</v>
      </c>
      <c r="C3751" t="s">
        <v>1341</v>
      </c>
      <c r="D3751" t="s">
        <v>1348</v>
      </c>
      <c r="E3751" t="s">
        <v>113</v>
      </c>
      <c r="F3751" t="s">
        <v>21</v>
      </c>
      <c r="G3751" t="s">
        <v>21</v>
      </c>
      <c r="H3751" t="s">
        <v>22</v>
      </c>
      <c r="I3751" t="s">
        <v>41</v>
      </c>
      <c r="J3751" t="s">
        <v>24</v>
      </c>
      <c r="K3751" t="s">
        <v>25</v>
      </c>
      <c r="L3751" t="s">
        <v>21</v>
      </c>
      <c r="M3751" t="s">
        <v>28</v>
      </c>
      <c r="N3751" t="s">
        <v>21</v>
      </c>
      <c r="O3751" t="s">
        <v>21</v>
      </c>
      <c r="P3751" t="s">
        <v>27</v>
      </c>
      <c r="Q3751" t="s">
        <v>45</v>
      </c>
      <c r="R3751" t="s">
        <v>29</v>
      </c>
      <c r="S3751" t="s">
        <v>21</v>
      </c>
      <c r="T3751" t="s">
        <v>21</v>
      </c>
      <c r="U3751" t="s">
        <v>75</v>
      </c>
      <c r="V3751" s="2" t="s">
        <v>31</v>
      </c>
    </row>
    <row r="3752" spans="1:22" ht="156" x14ac:dyDescent="0.3">
      <c r="A3752" t="s">
        <v>49</v>
      </c>
      <c r="B3752" t="s">
        <v>519</v>
      </c>
      <c r="C3752" t="s">
        <v>1501</v>
      </c>
      <c r="D3752" t="s">
        <v>1502</v>
      </c>
      <c r="E3752" t="s">
        <v>49</v>
      </c>
      <c r="F3752" t="s">
        <v>21</v>
      </c>
      <c r="G3752" t="s">
        <v>21</v>
      </c>
      <c r="H3752" t="s">
        <v>22</v>
      </c>
      <c r="I3752" t="s">
        <v>41</v>
      </c>
      <c r="J3752" t="s">
        <v>24</v>
      </c>
      <c r="K3752" t="s">
        <v>25</v>
      </c>
      <c r="L3752" t="s">
        <v>25</v>
      </c>
      <c r="M3752" t="s">
        <v>26</v>
      </c>
      <c r="N3752" t="s">
        <v>25</v>
      </c>
      <c r="O3752" t="s">
        <v>25</v>
      </c>
      <c r="P3752" t="s">
        <v>60</v>
      </c>
      <c r="Q3752" t="s">
        <v>45</v>
      </c>
      <c r="R3752" t="s">
        <v>28</v>
      </c>
      <c r="S3752" t="s">
        <v>25</v>
      </c>
      <c r="T3752" t="s">
        <v>25</v>
      </c>
      <c r="U3752" t="s">
        <v>30</v>
      </c>
      <c r="V3752" s="2" t="s">
        <v>31</v>
      </c>
    </row>
    <row r="3753" spans="1:22" ht="109.2" x14ac:dyDescent="0.3">
      <c r="A3753" t="s">
        <v>62</v>
      </c>
      <c r="B3753" t="s">
        <v>1683</v>
      </c>
      <c r="C3753" t="s">
        <v>1706</v>
      </c>
      <c r="D3753" t="s">
        <v>1718</v>
      </c>
      <c r="E3753" t="s">
        <v>67</v>
      </c>
      <c r="F3753" t="s">
        <v>21</v>
      </c>
      <c r="G3753" t="s">
        <v>21</v>
      </c>
      <c r="H3753" t="s">
        <v>54</v>
      </c>
      <c r="I3753" t="s">
        <v>23</v>
      </c>
      <c r="J3753" t="s">
        <v>24</v>
      </c>
      <c r="K3753" t="s">
        <v>21</v>
      </c>
      <c r="L3753" t="s">
        <v>25</v>
      </c>
      <c r="M3753" t="s">
        <v>28</v>
      </c>
      <c r="N3753" t="s">
        <v>25</v>
      </c>
      <c r="O3753" t="s">
        <v>21</v>
      </c>
      <c r="P3753" t="s">
        <v>27</v>
      </c>
      <c r="Q3753" t="s">
        <v>45</v>
      </c>
      <c r="R3753" t="s">
        <v>45</v>
      </c>
      <c r="S3753" t="s">
        <v>21</v>
      </c>
      <c r="T3753" t="s">
        <v>21</v>
      </c>
      <c r="U3753" t="s">
        <v>33</v>
      </c>
      <c r="V3753" s="2" t="s">
        <v>46</v>
      </c>
    </row>
    <row r="3754" spans="1:22" x14ac:dyDescent="0.3">
      <c r="A3754" t="s">
        <v>39</v>
      </c>
      <c r="B3754" t="s">
        <v>162</v>
      </c>
      <c r="C3754" t="s">
        <v>774</v>
      </c>
      <c r="D3754" t="s">
        <v>777</v>
      </c>
      <c r="E3754" t="s">
        <v>39</v>
      </c>
      <c r="F3754" t="s">
        <v>25</v>
      </c>
      <c r="G3754" t="s">
        <v>25</v>
      </c>
    </row>
    <row r="3755" spans="1:22" x14ac:dyDescent="0.3">
      <c r="A3755" t="s">
        <v>59</v>
      </c>
      <c r="B3755" t="s">
        <v>1056</v>
      </c>
      <c r="C3755" t="s">
        <v>1059</v>
      </c>
      <c r="D3755" t="s">
        <v>3555</v>
      </c>
      <c r="E3755" t="s">
        <v>59</v>
      </c>
      <c r="F3755" t="s">
        <v>25</v>
      </c>
      <c r="G3755" t="s">
        <v>25</v>
      </c>
    </row>
    <row r="3756" spans="1:22" ht="156" x14ac:dyDescent="0.3">
      <c r="A3756" t="s">
        <v>43</v>
      </c>
      <c r="B3756" t="s">
        <v>2570</v>
      </c>
      <c r="C3756" t="s">
        <v>2571</v>
      </c>
      <c r="D3756" t="s">
        <v>3959</v>
      </c>
      <c r="E3756" t="s">
        <v>43</v>
      </c>
      <c r="F3756" t="s">
        <v>21</v>
      </c>
      <c r="G3756" t="s">
        <v>21</v>
      </c>
      <c r="H3756" t="s">
        <v>54</v>
      </c>
      <c r="I3756" t="s">
        <v>41</v>
      </c>
      <c r="J3756" t="s">
        <v>24</v>
      </c>
      <c r="K3756" t="s">
        <v>25</v>
      </c>
      <c r="L3756" t="s">
        <v>25</v>
      </c>
      <c r="M3756" t="s">
        <v>38</v>
      </c>
      <c r="N3756" t="s">
        <v>25</v>
      </c>
      <c r="O3756" t="s">
        <v>21</v>
      </c>
      <c r="P3756" t="s">
        <v>27</v>
      </c>
      <c r="Q3756" t="s">
        <v>28</v>
      </c>
      <c r="R3756" t="s">
        <v>29</v>
      </c>
      <c r="S3756" t="s">
        <v>21</v>
      </c>
      <c r="T3756" t="s">
        <v>21</v>
      </c>
      <c r="U3756" t="s">
        <v>75</v>
      </c>
      <c r="V3756" s="2" t="s">
        <v>31</v>
      </c>
    </row>
    <row r="3757" spans="1:22" ht="109.2" x14ac:dyDescent="0.3">
      <c r="A3757" t="s">
        <v>61</v>
      </c>
      <c r="B3757" t="s">
        <v>890</v>
      </c>
      <c r="C3757" t="s">
        <v>1169</v>
      </c>
      <c r="D3757" t="s">
        <v>1302</v>
      </c>
      <c r="E3757" t="s">
        <v>61</v>
      </c>
      <c r="F3757" t="s">
        <v>21</v>
      </c>
      <c r="G3757" t="s">
        <v>21</v>
      </c>
      <c r="H3757" t="s">
        <v>22</v>
      </c>
      <c r="I3757" t="s">
        <v>35</v>
      </c>
      <c r="J3757" t="s">
        <v>24</v>
      </c>
      <c r="K3757" t="s">
        <v>25</v>
      </c>
      <c r="L3757" t="s">
        <v>25</v>
      </c>
      <c r="M3757" t="s">
        <v>26</v>
      </c>
      <c r="N3757" t="s">
        <v>25</v>
      </c>
      <c r="O3757" t="s">
        <v>21</v>
      </c>
      <c r="P3757" t="s">
        <v>27</v>
      </c>
      <c r="Q3757" t="s">
        <v>28</v>
      </c>
      <c r="R3757" t="s">
        <v>29</v>
      </c>
      <c r="S3757" t="s">
        <v>21</v>
      </c>
      <c r="T3757" t="s">
        <v>21</v>
      </c>
      <c r="U3757" t="s">
        <v>33</v>
      </c>
      <c r="V3757" s="2" t="s">
        <v>46</v>
      </c>
    </row>
    <row r="3758" spans="1:22" ht="140.4" x14ac:dyDescent="0.3">
      <c r="A3758" t="s">
        <v>71</v>
      </c>
      <c r="B3758" t="s">
        <v>890</v>
      </c>
      <c r="C3758" t="s">
        <v>1169</v>
      </c>
      <c r="D3758" t="s">
        <v>2781</v>
      </c>
      <c r="E3758" t="s">
        <v>71</v>
      </c>
      <c r="F3758" t="s">
        <v>21</v>
      </c>
      <c r="G3758" t="s">
        <v>21</v>
      </c>
      <c r="H3758" t="s">
        <v>22</v>
      </c>
      <c r="I3758" t="s">
        <v>41</v>
      </c>
      <c r="J3758" t="s">
        <v>24</v>
      </c>
      <c r="K3758" t="s">
        <v>25</v>
      </c>
      <c r="L3758" t="s">
        <v>25</v>
      </c>
      <c r="M3758" t="s">
        <v>38</v>
      </c>
      <c r="N3758" t="s">
        <v>25</v>
      </c>
      <c r="O3758" t="s">
        <v>21</v>
      </c>
      <c r="P3758" t="s">
        <v>27</v>
      </c>
      <c r="Q3758" t="s">
        <v>29</v>
      </c>
      <c r="R3758" t="s">
        <v>29</v>
      </c>
      <c r="S3758" t="s">
        <v>21</v>
      </c>
      <c r="T3758" t="s">
        <v>25</v>
      </c>
      <c r="U3758" t="s">
        <v>30</v>
      </c>
      <c r="V3758" s="2" t="s">
        <v>34</v>
      </c>
    </row>
    <row r="3759" spans="1:22" ht="140.4" x14ac:dyDescent="0.3">
      <c r="A3759" t="s">
        <v>67</v>
      </c>
      <c r="B3759" t="s">
        <v>890</v>
      </c>
      <c r="C3759" t="s">
        <v>1169</v>
      </c>
      <c r="D3759" t="s">
        <v>2549</v>
      </c>
      <c r="E3759" t="s">
        <v>67</v>
      </c>
      <c r="F3759" t="s">
        <v>21</v>
      </c>
      <c r="G3759" t="s">
        <v>21</v>
      </c>
      <c r="H3759" t="s">
        <v>22</v>
      </c>
      <c r="I3759" t="s">
        <v>35</v>
      </c>
      <c r="J3759" t="s">
        <v>24</v>
      </c>
      <c r="K3759" t="s">
        <v>25</v>
      </c>
      <c r="L3759" t="s">
        <v>25</v>
      </c>
      <c r="M3759" t="s">
        <v>38</v>
      </c>
      <c r="N3759" t="s">
        <v>25</v>
      </c>
      <c r="O3759" t="s">
        <v>21</v>
      </c>
      <c r="P3759" t="s">
        <v>27</v>
      </c>
      <c r="Q3759" t="s">
        <v>45</v>
      </c>
      <c r="R3759" t="s">
        <v>28</v>
      </c>
      <c r="S3759" t="s">
        <v>21</v>
      </c>
      <c r="T3759" t="s">
        <v>21</v>
      </c>
      <c r="U3759" t="s">
        <v>42</v>
      </c>
      <c r="V3759" s="2" t="s">
        <v>34</v>
      </c>
    </row>
    <row r="3760" spans="1:22" ht="140.4" x14ac:dyDescent="0.3">
      <c r="A3760" t="s">
        <v>102</v>
      </c>
      <c r="B3760" t="s">
        <v>174</v>
      </c>
      <c r="C3760" t="s">
        <v>175</v>
      </c>
      <c r="D3760" t="s">
        <v>3778</v>
      </c>
      <c r="E3760" t="s">
        <v>102</v>
      </c>
      <c r="F3760" t="s">
        <v>21</v>
      </c>
      <c r="G3760" t="s">
        <v>21</v>
      </c>
      <c r="H3760" t="s">
        <v>22</v>
      </c>
      <c r="I3760" t="s">
        <v>41</v>
      </c>
      <c r="J3760" t="s">
        <v>24</v>
      </c>
      <c r="K3760" t="s">
        <v>25</v>
      </c>
      <c r="L3760" t="s">
        <v>25</v>
      </c>
      <c r="M3760" t="s">
        <v>38</v>
      </c>
      <c r="N3760" t="s">
        <v>25</v>
      </c>
      <c r="O3760" t="s">
        <v>21</v>
      </c>
      <c r="P3760" t="s">
        <v>27</v>
      </c>
      <c r="Q3760" t="s">
        <v>29</v>
      </c>
      <c r="R3760" t="s">
        <v>29</v>
      </c>
      <c r="S3760" t="s">
        <v>21</v>
      </c>
      <c r="T3760" t="s">
        <v>21</v>
      </c>
      <c r="U3760" t="s">
        <v>75</v>
      </c>
      <c r="V3760" s="2" t="s">
        <v>34</v>
      </c>
    </row>
    <row r="3761" spans="1:22" ht="62.4" x14ac:dyDescent="0.3">
      <c r="A3761" t="s">
        <v>56</v>
      </c>
      <c r="B3761" t="s">
        <v>1602</v>
      </c>
      <c r="C3761" t="s">
        <v>1638</v>
      </c>
      <c r="D3761" t="s">
        <v>2047</v>
      </c>
      <c r="E3761" t="s">
        <v>56</v>
      </c>
      <c r="F3761" t="s">
        <v>21</v>
      </c>
      <c r="G3761" t="s">
        <v>21</v>
      </c>
      <c r="H3761" t="s">
        <v>50</v>
      </c>
      <c r="I3761" t="s">
        <v>23</v>
      </c>
      <c r="J3761" t="s">
        <v>24</v>
      </c>
      <c r="K3761" t="s">
        <v>25</v>
      </c>
      <c r="L3761" t="s">
        <v>25</v>
      </c>
      <c r="M3761" t="s">
        <v>26</v>
      </c>
      <c r="N3761" t="s">
        <v>25</v>
      </c>
      <c r="O3761" t="s">
        <v>21</v>
      </c>
      <c r="P3761" t="s">
        <v>27</v>
      </c>
      <c r="Q3761" t="s">
        <v>45</v>
      </c>
      <c r="R3761" t="s">
        <v>29</v>
      </c>
      <c r="S3761" t="s">
        <v>25</v>
      </c>
      <c r="T3761" t="s">
        <v>25</v>
      </c>
      <c r="U3761" t="s">
        <v>75</v>
      </c>
      <c r="V3761" s="2" t="s">
        <v>48</v>
      </c>
    </row>
    <row r="3762" spans="1:22" ht="140.4" x14ac:dyDescent="0.3">
      <c r="A3762" t="s">
        <v>67</v>
      </c>
      <c r="B3762" t="s">
        <v>1733</v>
      </c>
      <c r="C3762" t="s">
        <v>2434</v>
      </c>
      <c r="D3762" t="s">
        <v>2470</v>
      </c>
      <c r="E3762" t="s">
        <v>67</v>
      </c>
      <c r="F3762" t="s">
        <v>21</v>
      </c>
      <c r="G3762" t="s">
        <v>21</v>
      </c>
      <c r="H3762" t="s">
        <v>54</v>
      </c>
      <c r="I3762" t="s">
        <v>35</v>
      </c>
      <c r="J3762" t="s">
        <v>24</v>
      </c>
      <c r="K3762" t="s">
        <v>25</v>
      </c>
      <c r="L3762" t="s">
        <v>25</v>
      </c>
      <c r="M3762" t="s">
        <v>38</v>
      </c>
      <c r="N3762" t="s">
        <v>25</v>
      </c>
      <c r="O3762" t="s">
        <v>21</v>
      </c>
      <c r="P3762" t="s">
        <v>27</v>
      </c>
      <c r="Q3762" t="s">
        <v>45</v>
      </c>
      <c r="R3762" t="s">
        <v>29</v>
      </c>
      <c r="S3762" t="s">
        <v>21</v>
      </c>
      <c r="T3762" t="s">
        <v>21</v>
      </c>
      <c r="U3762" t="s">
        <v>30</v>
      </c>
      <c r="V3762" s="2" t="s">
        <v>34</v>
      </c>
    </row>
    <row r="3763" spans="1:22" ht="140.4" x14ac:dyDescent="0.3">
      <c r="A3763" t="s">
        <v>73</v>
      </c>
      <c r="B3763" t="s">
        <v>162</v>
      </c>
      <c r="C3763" t="s">
        <v>429</v>
      </c>
      <c r="D3763" t="s">
        <v>430</v>
      </c>
      <c r="E3763" t="s">
        <v>73</v>
      </c>
      <c r="F3763" t="s">
        <v>21</v>
      </c>
      <c r="G3763" t="s">
        <v>21</v>
      </c>
      <c r="H3763" t="s">
        <v>22</v>
      </c>
      <c r="I3763" t="s">
        <v>23</v>
      </c>
      <c r="J3763" t="s">
        <v>24</v>
      </c>
      <c r="K3763" t="s">
        <v>25</v>
      </c>
      <c r="L3763" t="s">
        <v>25</v>
      </c>
      <c r="M3763" t="s">
        <v>38</v>
      </c>
      <c r="N3763" t="s">
        <v>25</v>
      </c>
      <c r="O3763" t="s">
        <v>21</v>
      </c>
      <c r="P3763" t="s">
        <v>27</v>
      </c>
      <c r="Q3763" t="s">
        <v>28</v>
      </c>
      <c r="R3763" t="s">
        <v>29</v>
      </c>
      <c r="S3763" t="s">
        <v>21</v>
      </c>
      <c r="T3763" t="s">
        <v>25</v>
      </c>
      <c r="U3763" t="s">
        <v>75</v>
      </c>
      <c r="V3763" s="2" t="s">
        <v>34</v>
      </c>
    </row>
    <row r="3764" spans="1:22" ht="156" x14ac:dyDescent="0.3">
      <c r="A3764" t="s">
        <v>39</v>
      </c>
      <c r="B3764" t="s">
        <v>162</v>
      </c>
      <c r="C3764" t="s">
        <v>733</v>
      </c>
      <c r="D3764" t="s">
        <v>738</v>
      </c>
      <c r="E3764" t="s">
        <v>102</v>
      </c>
      <c r="F3764" t="s">
        <v>21</v>
      </c>
      <c r="G3764" t="s">
        <v>21</v>
      </c>
      <c r="H3764" t="s">
        <v>22</v>
      </c>
      <c r="I3764" t="s">
        <v>23</v>
      </c>
      <c r="J3764" t="s">
        <v>24</v>
      </c>
      <c r="K3764" t="s">
        <v>25</v>
      </c>
      <c r="L3764" t="s">
        <v>25</v>
      </c>
      <c r="M3764" t="s">
        <v>38</v>
      </c>
      <c r="N3764" t="s">
        <v>25</v>
      </c>
      <c r="O3764" t="s">
        <v>21</v>
      </c>
      <c r="P3764" t="s">
        <v>27</v>
      </c>
      <c r="Q3764" t="s">
        <v>45</v>
      </c>
      <c r="R3764" t="s">
        <v>29</v>
      </c>
      <c r="S3764" t="s">
        <v>21</v>
      </c>
      <c r="T3764" t="s">
        <v>21</v>
      </c>
      <c r="U3764" t="s">
        <v>30</v>
      </c>
      <c r="V3764" s="2" t="s">
        <v>31</v>
      </c>
    </row>
    <row r="3765" spans="1:22" ht="156" x14ac:dyDescent="0.3">
      <c r="A3765" t="s">
        <v>39</v>
      </c>
      <c r="B3765" t="s">
        <v>162</v>
      </c>
      <c r="C3765" t="s">
        <v>733</v>
      </c>
      <c r="D3765" t="s">
        <v>737</v>
      </c>
      <c r="E3765" t="s">
        <v>102</v>
      </c>
      <c r="F3765" t="s">
        <v>21</v>
      </c>
      <c r="G3765" t="s">
        <v>21</v>
      </c>
      <c r="H3765" t="s">
        <v>22</v>
      </c>
      <c r="I3765" t="s">
        <v>23</v>
      </c>
      <c r="J3765" t="s">
        <v>24</v>
      </c>
      <c r="K3765" t="s">
        <v>25</v>
      </c>
      <c r="L3765" t="s">
        <v>25</v>
      </c>
      <c r="M3765" t="s">
        <v>38</v>
      </c>
      <c r="N3765" t="s">
        <v>25</v>
      </c>
      <c r="O3765" t="s">
        <v>21</v>
      </c>
      <c r="P3765" t="s">
        <v>27</v>
      </c>
      <c r="Q3765" t="s">
        <v>45</v>
      </c>
      <c r="R3765" t="s">
        <v>29</v>
      </c>
      <c r="S3765" t="s">
        <v>21</v>
      </c>
      <c r="T3765" t="s">
        <v>21</v>
      </c>
      <c r="U3765" t="s">
        <v>30</v>
      </c>
      <c r="V3765" s="2" t="s">
        <v>31</v>
      </c>
    </row>
    <row r="3766" spans="1:22" ht="156" x14ac:dyDescent="0.3">
      <c r="A3766" t="s">
        <v>39</v>
      </c>
      <c r="B3766" t="s">
        <v>162</v>
      </c>
      <c r="C3766" t="s">
        <v>733</v>
      </c>
      <c r="D3766" t="s">
        <v>736</v>
      </c>
      <c r="E3766" t="s">
        <v>102</v>
      </c>
      <c r="F3766" t="s">
        <v>21</v>
      </c>
      <c r="G3766" t="s">
        <v>21</v>
      </c>
      <c r="H3766" t="s">
        <v>22</v>
      </c>
      <c r="I3766" t="s">
        <v>23</v>
      </c>
      <c r="J3766" t="s">
        <v>24</v>
      </c>
      <c r="K3766" t="s">
        <v>25</v>
      </c>
      <c r="L3766" t="s">
        <v>25</v>
      </c>
      <c r="M3766" t="s">
        <v>38</v>
      </c>
      <c r="N3766" t="s">
        <v>25</v>
      </c>
      <c r="O3766" t="s">
        <v>21</v>
      </c>
      <c r="P3766" t="s">
        <v>27</v>
      </c>
      <c r="Q3766" t="s">
        <v>45</v>
      </c>
      <c r="R3766" t="s">
        <v>29</v>
      </c>
      <c r="S3766" t="s">
        <v>21</v>
      </c>
      <c r="T3766" t="s">
        <v>21</v>
      </c>
      <c r="U3766" t="s">
        <v>30</v>
      </c>
      <c r="V3766" s="2" t="s">
        <v>31</v>
      </c>
    </row>
    <row r="3767" spans="1:22" ht="156" x14ac:dyDescent="0.3">
      <c r="A3767" t="s">
        <v>135</v>
      </c>
      <c r="B3767" t="s">
        <v>4323</v>
      </c>
      <c r="C3767" t="s">
        <v>597</v>
      </c>
      <c r="D3767" t="s">
        <v>4945</v>
      </c>
      <c r="E3767" t="s">
        <v>135</v>
      </c>
      <c r="F3767" t="s">
        <v>21</v>
      </c>
      <c r="G3767" t="s">
        <v>21</v>
      </c>
      <c r="H3767" t="s">
        <v>22</v>
      </c>
      <c r="I3767" t="s">
        <v>23</v>
      </c>
      <c r="J3767" t="s">
        <v>24</v>
      </c>
      <c r="K3767" t="s">
        <v>25</v>
      </c>
      <c r="L3767" t="s">
        <v>25</v>
      </c>
      <c r="M3767" t="s">
        <v>26</v>
      </c>
      <c r="N3767" t="s">
        <v>25</v>
      </c>
      <c r="O3767" t="s">
        <v>21</v>
      </c>
      <c r="P3767" t="s">
        <v>27</v>
      </c>
      <c r="Q3767" t="s">
        <v>45</v>
      </c>
      <c r="R3767" t="s">
        <v>29</v>
      </c>
      <c r="S3767" t="s">
        <v>21</v>
      </c>
      <c r="T3767" t="s">
        <v>21</v>
      </c>
      <c r="U3767" t="s">
        <v>33</v>
      </c>
      <c r="V3767" s="2" t="s">
        <v>31</v>
      </c>
    </row>
    <row r="3768" spans="1:22" ht="140.4" x14ac:dyDescent="0.3">
      <c r="A3768" t="s">
        <v>61</v>
      </c>
      <c r="B3768" t="s">
        <v>1056</v>
      </c>
      <c r="C3768" t="s">
        <v>1124</v>
      </c>
      <c r="D3768" t="s">
        <v>1134</v>
      </c>
      <c r="E3768" t="s">
        <v>61</v>
      </c>
      <c r="F3768" t="s">
        <v>21</v>
      </c>
      <c r="G3768" t="s">
        <v>21</v>
      </c>
      <c r="H3768" t="s">
        <v>50</v>
      </c>
      <c r="I3768" t="s">
        <v>35</v>
      </c>
      <c r="J3768" t="s">
        <v>47</v>
      </c>
      <c r="K3768" t="s">
        <v>21</v>
      </c>
      <c r="L3768" t="s">
        <v>21</v>
      </c>
      <c r="M3768" t="s">
        <v>47</v>
      </c>
      <c r="N3768" t="s">
        <v>21</v>
      </c>
      <c r="O3768" t="s">
        <v>21</v>
      </c>
      <c r="P3768" t="s">
        <v>27</v>
      </c>
      <c r="Q3768" t="s">
        <v>45</v>
      </c>
      <c r="R3768" t="s">
        <v>45</v>
      </c>
      <c r="S3768" t="s">
        <v>21</v>
      </c>
      <c r="T3768" t="s">
        <v>21</v>
      </c>
      <c r="U3768" t="s">
        <v>42</v>
      </c>
      <c r="V3768" s="2" t="s">
        <v>34</v>
      </c>
    </row>
    <row r="3769" spans="1:22" ht="156" x14ac:dyDescent="0.3">
      <c r="A3769" t="s">
        <v>59</v>
      </c>
      <c r="B3769" t="s">
        <v>174</v>
      </c>
      <c r="C3769" t="s">
        <v>3423</v>
      </c>
      <c r="D3769" t="s">
        <v>3580</v>
      </c>
      <c r="E3769" t="s">
        <v>59</v>
      </c>
      <c r="F3769" t="s">
        <v>21</v>
      </c>
      <c r="G3769" t="s">
        <v>21</v>
      </c>
      <c r="H3769" t="s">
        <v>50</v>
      </c>
      <c r="I3769" t="s">
        <v>41</v>
      </c>
      <c r="J3769" t="s">
        <v>24</v>
      </c>
      <c r="K3769" t="s">
        <v>25</v>
      </c>
      <c r="L3769" t="s">
        <v>25</v>
      </c>
      <c r="M3769" t="s">
        <v>38</v>
      </c>
      <c r="N3769" t="s">
        <v>25</v>
      </c>
      <c r="O3769" t="s">
        <v>21</v>
      </c>
      <c r="P3769" t="s">
        <v>27</v>
      </c>
      <c r="Q3769" t="s">
        <v>28</v>
      </c>
      <c r="R3769" t="s">
        <v>29</v>
      </c>
      <c r="S3769" t="s">
        <v>21</v>
      </c>
      <c r="T3769" t="s">
        <v>21</v>
      </c>
      <c r="U3769" t="s">
        <v>30</v>
      </c>
      <c r="V3769" s="2" t="s">
        <v>31</v>
      </c>
    </row>
    <row r="3770" spans="1:22" ht="140.4" x14ac:dyDescent="0.3">
      <c r="A3770" t="s">
        <v>44</v>
      </c>
      <c r="B3770" t="s">
        <v>932</v>
      </c>
      <c r="C3770" t="s">
        <v>1374</v>
      </c>
      <c r="D3770" t="s">
        <v>3671</v>
      </c>
      <c r="E3770" t="s">
        <v>44</v>
      </c>
      <c r="F3770" t="s">
        <v>21</v>
      </c>
      <c r="G3770" t="s">
        <v>21</v>
      </c>
      <c r="H3770" t="s">
        <v>22</v>
      </c>
      <c r="I3770" t="s">
        <v>41</v>
      </c>
      <c r="J3770" t="s">
        <v>24</v>
      </c>
      <c r="K3770" t="s">
        <v>25</v>
      </c>
      <c r="L3770" t="s">
        <v>25</v>
      </c>
      <c r="M3770" t="s">
        <v>38</v>
      </c>
      <c r="N3770" t="s">
        <v>25</v>
      </c>
      <c r="O3770" t="s">
        <v>21</v>
      </c>
      <c r="P3770" t="s">
        <v>27</v>
      </c>
      <c r="Q3770" t="s">
        <v>28</v>
      </c>
      <c r="R3770" t="s">
        <v>29</v>
      </c>
      <c r="S3770" t="s">
        <v>21</v>
      </c>
      <c r="T3770" t="s">
        <v>21</v>
      </c>
      <c r="U3770" t="s">
        <v>33</v>
      </c>
      <c r="V3770" s="2" t="s">
        <v>34</v>
      </c>
    </row>
    <row r="3771" spans="1:22" ht="140.4" x14ac:dyDescent="0.3">
      <c r="A3771" t="s">
        <v>62</v>
      </c>
      <c r="B3771" t="s">
        <v>1742</v>
      </c>
      <c r="C3771" t="s">
        <v>1743</v>
      </c>
      <c r="D3771" t="s">
        <v>1748</v>
      </c>
      <c r="E3771" t="s">
        <v>62</v>
      </c>
      <c r="F3771" t="s">
        <v>21</v>
      </c>
      <c r="G3771" t="s">
        <v>21</v>
      </c>
      <c r="H3771" t="s">
        <v>22</v>
      </c>
      <c r="I3771" t="s">
        <v>23</v>
      </c>
      <c r="J3771" t="s">
        <v>24</v>
      </c>
      <c r="K3771" t="s">
        <v>21</v>
      </c>
      <c r="L3771" t="s">
        <v>25</v>
      </c>
      <c r="M3771" t="s">
        <v>38</v>
      </c>
      <c r="N3771" t="s">
        <v>25</v>
      </c>
      <c r="O3771" t="s">
        <v>21</v>
      </c>
      <c r="P3771" t="s">
        <v>60</v>
      </c>
      <c r="Q3771" t="s">
        <v>28</v>
      </c>
      <c r="R3771" t="s">
        <v>29</v>
      </c>
      <c r="S3771" t="s">
        <v>21</v>
      </c>
      <c r="T3771" t="s">
        <v>25</v>
      </c>
      <c r="U3771" t="s">
        <v>30</v>
      </c>
      <c r="V3771" s="2" t="s">
        <v>34</v>
      </c>
    </row>
    <row r="3772" spans="1:22" ht="62.4" x14ac:dyDescent="0.3">
      <c r="A3772" t="s">
        <v>85</v>
      </c>
      <c r="B3772" t="s">
        <v>284</v>
      </c>
      <c r="C3772" t="s">
        <v>3784</v>
      </c>
      <c r="D3772" t="s">
        <v>4494</v>
      </c>
      <c r="E3772" t="s">
        <v>85</v>
      </c>
      <c r="F3772" t="s">
        <v>21</v>
      </c>
      <c r="G3772" t="s">
        <v>21</v>
      </c>
      <c r="H3772" t="s">
        <v>22</v>
      </c>
      <c r="I3772" t="s">
        <v>35</v>
      </c>
      <c r="J3772" t="s">
        <v>24</v>
      </c>
      <c r="K3772" t="s">
        <v>25</v>
      </c>
      <c r="L3772" t="s">
        <v>25</v>
      </c>
      <c r="M3772" t="s">
        <v>26</v>
      </c>
      <c r="N3772" t="s">
        <v>25</v>
      </c>
      <c r="O3772" t="s">
        <v>21</v>
      </c>
      <c r="P3772" t="s">
        <v>60</v>
      </c>
      <c r="Q3772" t="s">
        <v>45</v>
      </c>
      <c r="R3772" t="s">
        <v>47</v>
      </c>
      <c r="S3772" t="s">
        <v>21</v>
      </c>
      <c r="T3772" t="s">
        <v>21</v>
      </c>
      <c r="U3772" t="s">
        <v>42</v>
      </c>
      <c r="V3772" s="2" t="s">
        <v>68</v>
      </c>
    </row>
    <row r="3773" spans="1:22" ht="109.2" x14ac:dyDescent="0.3">
      <c r="A3773" t="s">
        <v>73</v>
      </c>
      <c r="B3773" t="s">
        <v>284</v>
      </c>
      <c r="C3773" t="s">
        <v>285</v>
      </c>
      <c r="D3773" t="s">
        <v>286</v>
      </c>
      <c r="E3773" t="s">
        <v>73</v>
      </c>
      <c r="F3773" t="s">
        <v>21</v>
      </c>
      <c r="G3773" t="s">
        <v>21</v>
      </c>
      <c r="H3773" t="s">
        <v>22</v>
      </c>
      <c r="I3773" t="s">
        <v>35</v>
      </c>
      <c r="J3773" t="s">
        <v>47</v>
      </c>
      <c r="K3773" t="s">
        <v>21</v>
      </c>
      <c r="L3773" t="s">
        <v>25</v>
      </c>
      <c r="M3773" t="s">
        <v>28</v>
      </c>
      <c r="N3773" t="s">
        <v>21</v>
      </c>
      <c r="O3773" t="s">
        <v>21</v>
      </c>
      <c r="P3773" t="s">
        <v>72</v>
      </c>
      <c r="Q3773" t="s">
        <v>28</v>
      </c>
      <c r="R3773" t="s">
        <v>29</v>
      </c>
      <c r="S3773" t="s">
        <v>21</v>
      </c>
      <c r="T3773" t="s">
        <v>21</v>
      </c>
      <c r="U3773" t="s">
        <v>30</v>
      </c>
      <c r="V3773" s="2" t="s">
        <v>46</v>
      </c>
    </row>
    <row r="3774" spans="1:22" ht="156" x14ac:dyDescent="0.3">
      <c r="A3774" t="s">
        <v>70</v>
      </c>
      <c r="B3774" t="s">
        <v>174</v>
      </c>
      <c r="C3774" t="s">
        <v>2394</v>
      </c>
      <c r="D3774" t="s">
        <v>4196</v>
      </c>
      <c r="E3774" t="s">
        <v>70</v>
      </c>
      <c r="F3774" t="s">
        <v>21</v>
      </c>
      <c r="G3774" t="s">
        <v>21</v>
      </c>
      <c r="H3774" t="s">
        <v>22</v>
      </c>
      <c r="I3774" t="s">
        <v>35</v>
      </c>
      <c r="J3774" t="s">
        <v>24</v>
      </c>
      <c r="K3774" t="s">
        <v>21</v>
      </c>
      <c r="L3774" t="s">
        <v>25</v>
      </c>
      <c r="M3774" t="s">
        <v>28</v>
      </c>
      <c r="N3774" t="s">
        <v>21</v>
      </c>
      <c r="O3774" t="s">
        <v>21</v>
      </c>
      <c r="P3774" t="s">
        <v>27</v>
      </c>
      <c r="Q3774" t="s">
        <v>45</v>
      </c>
      <c r="R3774" t="s">
        <v>28</v>
      </c>
      <c r="S3774" t="s">
        <v>21</v>
      </c>
      <c r="T3774" t="s">
        <v>21</v>
      </c>
      <c r="U3774" t="s">
        <v>33</v>
      </c>
      <c r="V3774" s="2" t="s">
        <v>31</v>
      </c>
    </row>
    <row r="3775" spans="1:22" ht="109.2" x14ac:dyDescent="0.3">
      <c r="A3775" t="s">
        <v>79</v>
      </c>
      <c r="B3775" t="s">
        <v>519</v>
      </c>
      <c r="C3775" t="s">
        <v>540</v>
      </c>
      <c r="D3775" t="s">
        <v>547</v>
      </c>
      <c r="E3775" t="s">
        <v>79</v>
      </c>
      <c r="F3775" t="s">
        <v>21</v>
      </c>
      <c r="G3775" t="s">
        <v>21</v>
      </c>
      <c r="H3775" t="s">
        <v>22</v>
      </c>
      <c r="I3775" t="s">
        <v>23</v>
      </c>
      <c r="J3775" t="s">
        <v>24</v>
      </c>
      <c r="K3775" t="s">
        <v>25</v>
      </c>
      <c r="L3775" t="s">
        <v>21</v>
      </c>
      <c r="M3775" t="s">
        <v>47</v>
      </c>
      <c r="N3775" t="s">
        <v>21</v>
      </c>
      <c r="O3775" t="s">
        <v>21</v>
      </c>
      <c r="P3775" t="s">
        <v>27</v>
      </c>
      <c r="Q3775" t="s">
        <v>45</v>
      </c>
      <c r="R3775" t="s">
        <v>29</v>
      </c>
      <c r="S3775" t="s">
        <v>21</v>
      </c>
      <c r="T3775" t="s">
        <v>21</v>
      </c>
      <c r="U3775" t="s">
        <v>30</v>
      </c>
      <c r="V3775" s="2" t="s">
        <v>66</v>
      </c>
    </row>
    <row r="3776" spans="1:22" x14ac:dyDescent="0.3">
      <c r="A3776" t="s">
        <v>49</v>
      </c>
      <c r="B3776" t="s">
        <v>983</v>
      </c>
      <c r="C3776" t="s">
        <v>984</v>
      </c>
      <c r="D3776" t="s">
        <v>1464</v>
      </c>
      <c r="E3776" t="s">
        <v>49</v>
      </c>
      <c r="F3776" t="s">
        <v>21</v>
      </c>
      <c r="G3776" t="s">
        <v>25</v>
      </c>
    </row>
    <row r="3777" spans="1:22" ht="93.6" x14ac:dyDescent="0.3">
      <c r="A3777" t="s">
        <v>67</v>
      </c>
      <c r="B3777" t="s">
        <v>1767</v>
      </c>
      <c r="C3777" t="s">
        <v>1768</v>
      </c>
      <c r="D3777" t="s">
        <v>2412</v>
      </c>
      <c r="E3777" t="s">
        <v>71</v>
      </c>
      <c r="F3777" t="s">
        <v>21</v>
      </c>
      <c r="G3777" t="s">
        <v>21</v>
      </c>
      <c r="H3777" t="s">
        <v>22</v>
      </c>
      <c r="I3777" t="s">
        <v>23</v>
      </c>
      <c r="J3777" t="s">
        <v>47</v>
      </c>
      <c r="K3777" t="s">
        <v>25</v>
      </c>
      <c r="L3777" t="s">
        <v>25</v>
      </c>
      <c r="M3777" t="s">
        <v>26</v>
      </c>
      <c r="N3777" t="s">
        <v>25</v>
      </c>
      <c r="O3777" t="s">
        <v>21</v>
      </c>
      <c r="P3777" t="s">
        <v>27</v>
      </c>
      <c r="Q3777" t="s">
        <v>45</v>
      </c>
      <c r="R3777" t="s">
        <v>45</v>
      </c>
      <c r="S3777" t="s">
        <v>21</v>
      </c>
      <c r="T3777" t="s">
        <v>21</v>
      </c>
      <c r="U3777" t="s">
        <v>42</v>
      </c>
      <c r="V3777" s="2" t="s">
        <v>51</v>
      </c>
    </row>
    <row r="3778" spans="1:22" x14ac:dyDescent="0.3">
      <c r="A3778" t="s">
        <v>32</v>
      </c>
      <c r="B3778" t="s">
        <v>1733</v>
      </c>
      <c r="C3778" t="s">
        <v>1994</v>
      </c>
      <c r="D3778" t="s">
        <v>2001</v>
      </c>
      <c r="E3778" t="s">
        <v>32</v>
      </c>
      <c r="F3778" t="s">
        <v>25</v>
      </c>
      <c r="G3778" t="s">
        <v>25</v>
      </c>
    </row>
    <row r="3779" spans="1:22" x14ac:dyDescent="0.3">
      <c r="A3779" t="s">
        <v>62</v>
      </c>
      <c r="B3779" t="s">
        <v>1683</v>
      </c>
      <c r="C3779" t="s">
        <v>1706</v>
      </c>
      <c r="D3779" t="s">
        <v>1717</v>
      </c>
      <c r="E3779" t="s">
        <v>67</v>
      </c>
      <c r="F3779" t="s">
        <v>25</v>
      </c>
      <c r="G3779" t="s">
        <v>21</v>
      </c>
    </row>
    <row r="3780" spans="1:22" ht="140.4" x14ac:dyDescent="0.3">
      <c r="A3780" t="s">
        <v>73</v>
      </c>
      <c r="B3780" t="s">
        <v>162</v>
      </c>
      <c r="C3780" t="s">
        <v>363</v>
      </c>
      <c r="D3780" t="s">
        <v>381</v>
      </c>
      <c r="E3780" t="s">
        <v>52</v>
      </c>
      <c r="F3780" t="s">
        <v>21</v>
      </c>
      <c r="G3780" t="s">
        <v>21</v>
      </c>
      <c r="H3780" t="s">
        <v>22</v>
      </c>
      <c r="I3780" t="s">
        <v>23</v>
      </c>
      <c r="J3780" t="s">
        <v>24</v>
      </c>
      <c r="K3780" t="s">
        <v>25</v>
      </c>
      <c r="L3780" t="s">
        <v>25</v>
      </c>
      <c r="M3780" t="s">
        <v>26</v>
      </c>
      <c r="N3780" t="s">
        <v>25</v>
      </c>
      <c r="O3780" t="s">
        <v>21</v>
      </c>
      <c r="P3780" t="s">
        <v>27</v>
      </c>
      <c r="Q3780" t="s">
        <v>45</v>
      </c>
      <c r="R3780" t="s">
        <v>29</v>
      </c>
      <c r="S3780" t="s">
        <v>21</v>
      </c>
      <c r="T3780" t="s">
        <v>21</v>
      </c>
      <c r="U3780" t="s">
        <v>30</v>
      </c>
      <c r="V3780" s="2" t="s">
        <v>34</v>
      </c>
    </row>
    <row r="3781" spans="1:22" ht="140.4" x14ac:dyDescent="0.3">
      <c r="A3781" t="s">
        <v>137</v>
      </c>
      <c r="B3781" t="s">
        <v>932</v>
      </c>
      <c r="C3781" t="s">
        <v>949</v>
      </c>
      <c r="D3781" t="s">
        <v>4722</v>
      </c>
      <c r="E3781" t="s">
        <v>137</v>
      </c>
      <c r="F3781" t="s">
        <v>21</v>
      </c>
      <c r="G3781" t="s">
        <v>21</v>
      </c>
      <c r="H3781" t="s">
        <v>22</v>
      </c>
      <c r="I3781" t="s">
        <v>35</v>
      </c>
      <c r="J3781" t="s">
        <v>24</v>
      </c>
      <c r="K3781" t="s">
        <v>25</v>
      </c>
      <c r="L3781" t="s">
        <v>25</v>
      </c>
      <c r="M3781" t="s">
        <v>26</v>
      </c>
      <c r="N3781" t="s">
        <v>21</v>
      </c>
      <c r="O3781" t="s">
        <v>21</v>
      </c>
      <c r="P3781" t="s">
        <v>27</v>
      </c>
      <c r="Q3781" t="s">
        <v>45</v>
      </c>
      <c r="R3781" t="s">
        <v>45</v>
      </c>
      <c r="S3781" t="s">
        <v>21</v>
      </c>
      <c r="T3781" t="s">
        <v>21</v>
      </c>
      <c r="U3781" t="s">
        <v>33</v>
      </c>
      <c r="V3781" s="2" t="s">
        <v>34</v>
      </c>
    </row>
    <row r="3782" spans="1:22" ht="109.2" x14ac:dyDescent="0.3">
      <c r="A3782" t="s">
        <v>49</v>
      </c>
      <c r="B3782" t="s">
        <v>519</v>
      </c>
      <c r="C3782" t="s">
        <v>1341</v>
      </c>
      <c r="D3782" t="s">
        <v>1417</v>
      </c>
      <c r="E3782" t="s">
        <v>49</v>
      </c>
      <c r="F3782" t="s">
        <v>21</v>
      </c>
      <c r="G3782" t="s">
        <v>21</v>
      </c>
      <c r="H3782" t="s">
        <v>22</v>
      </c>
      <c r="I3782" t="s">
        <v>41</v>
      </c>
      <c r="J3782" t="s">
        <v>24</v>
      </c>
      <c r="K3782" t="s">
        <v>21</v>
      </c>
      <c r="L3782" t="s">
        <v>21</v>
      </c>
      <c r="M3782" t="s">
        <v>47</v>
      </c>
      <c r="N3782" t="s">
        <v>21</v>
      </c>
      <c r="O3782" t="s">
        <v>25</v>
      </c>
      <c r="P3782" t="s">
        <v>60</v>
      </c>
      <c r="Q3782" t="s">
        <v>45</v>
      </c>
      <c r="R3782" t="s">
        <v>28</v>
      </c>
      <c r="S3782" t="s">
        <v>21</v>
      </c>
      <c r="T3782" t="s">
        <v>25</v>
      </c>
      <c r="U3782" t="s">
        <v>75</v>
      </c>
      <c r="V3782" s="2" t="s">
        <v>66</v>
      </c>
    </row>
    <row r="3783" spans="1:22" ht="156" x14ac:dyDescent="0.3">
      <c r="A3783" t="s">
        <v>49</v>
      </c>
      <c r="B3783" t="s">
        <v>1190</v>
      </c>
      <c r="C3783" t="s">
        <v>1195</v>
      </c>
      <c r="D3783" t="s">
        <v>1542</v>
      </c>
      <c r="E3783" t="s">
        <v>49</v>
      </c>
      <c r="F3783" t="s">
        <v>21</v>
      </c>
      <c r="G3783" t="s">
        <v>21</v>
      </c>
      <c r="H3783" t="s">
        <v>50</v>
      </c>
      <c r="I3783" t="s">
        <v>41</v>
      </c>
      <c r="J3783" t="s">
        <v>24</v>
      </c>
      <c r="K3783" t="s">
        <v>25</v>
      </c>
      <c r="L3783" t="s">
        <v>25</v>
      </c>
      <c r="M3783" t="s">
        <v>38</v>
      </c>
      <c r="N3783" t="s">
        <v>25</v>
      </c>
      <c r="O3783" t="s">
        <v>21</v>
      </c>
      <c r="P3783" t="s">
        <v>27</v>
      </c>
      <c r="Q3783" t="s">
        <v>29</v>
      </c>
      <c r="R3783" t="s">
        <v>29</v>
      </c>
      <c r="S3783" t="s">
        <v>21</v>
      </c>
      <c r="T3783" t="s">
        <v>25</v>
      </c>
      <c r="U3783" t="s">
        <v>75</v>
      </c>
      <c r="V3783" s="2" t="s">
        <v>31</v>
      </c>
    </row>
    <row r="3784" spans="1:22" ht="156" x14ac:dyDescent="0.3">
      <c r="A3784" t="s">
        <v>113</v>
      </c>
      <c r="B3784" t="s">
        <v>519</v>
      </c>
      <c r="C3784" t="s">
        <v>1341</v>
      </c>
      <c r="D3784" t="s">
        <v>1347</v>
      </c>
      <c r="E3784" t="s">
        <v>113</v>
      </c>
      <c r="F3784" t="s">
        <v>21</v>
      </c>
      <c r="G3784" t="s">
        <v>21</v>
      </c>
      <c r="H3784" t="s">
        <v>22</v>
      </c>
      <c r="I3784" t="s">
        <v>41</v>
      </c>
      <c r="J3784" t="s">
        <v>24</v>
      </c>
      <c r="K3784" t="s">
        <v>25</v>
      </c>
      <c r="L3784" t="s">
        <v>25</v>
      </c>
      <c r="M3784" t="s">
        <v>26</v>
      </c>
      <c r="N3784" t="s">
        <v>21</v>
      </c>
      <c r="O3784" t="s">
        <v>25</v>
      </c>
      <c r="P3784" t="s">
        <v>60</v>
      </c>
      <c r="Q3784" t="s">
        <v>45</v>
      </c>
      <c r="R3784" t="s">
        <v>29</v>
      </c>
      <c r="S3784" t="s">
        <v>21</v>
      </c>
      <c r="T3784" t="s">
        <v>21</v>
      </c>
      <c r="U3784" t="s">
        <v>75</v>
      </c>
      <c r="V3784" s="2" t="s">
        <v>31</v>
      </c>
    </row>
    <row r="3785" spans="1:22" ht="109.2" x14ac:dyDescent="0.3">
      <c r="A3785" t="s">
        <v>70</v>
      </c>
      <c r="B3785" t="s">
        <v>3366</v>
      </c>
      <c r="C3785" t="s">
        <v>4360</v>
      </c>
      <c r="D3785" t="s">
        <v>4386</v>
      </c>
      <c r="E3785" t="s">
        <v>70</v>
      </c>
      <c r="F3785" t="s">
        <v>21</v>
      </c>
      <c r="G3785" t="s">
        <v>21</v>
      </c>
      <c r="H3785" t="s">
        <v>22</v>
      </c>
      <c r="I3785" t="s">
        <v>35</v>
      </c>
      <c r="J3785" t="s">
        <v>24</v>
      </c>
      <c r="K3785" t="s">
        <v>25</v>
      </c>
      <c r="L3785" t="s">
        <v>25</v>
      </c>
      <c r="M3785" t="s">
        <v>28</v>
      </c>
      <c r="N3785" t="s">
        <v>25</v>
      </c>
      <c r="O3785" t="s">
        <v>21</v>
      </c>
      <c r="P3785" t="s">
        <v>27</v>
      </c>
      <c r="Q3785" t="s">
        <v>45</v>
      </c>
      <c r="R3785" t="s">
        <v>29</v>
      </c>
      <c r="S3785" t="s">
        <v>21</v>
      </c>
      <c r="T3785" t="s">
        <v>21</v>
      </c>
      <c r="U3785" t="s">
        <v>42</v>
      </c>
      <c r="V3785" s="2" t="s">
        <v>66</v>
      </c>
    </row>
    <row r="3786" spans="1:22" ht="109.2" x14ac:dyDescent="0.3">
      <c r="A3786" t="s">
        <v>88</v>
      </c>
      <c r="B3786" t="s">
        <v>162</v>
      </c>
      <c r="C3786" t="s">
        <v>5261</v>
      </c>
      <c r="D3786" t="s">
        <v>5299</v>
      </c>
      <c r="E3786" t="s">
        <v>88</v>
      </c>
      <c r="F3786" t="s">
        <v>21</v>
      </c>
      <c r="G3786" t="s">
        <v>21</v>
      </c>
      <c r="H3786" t="s">
        <v>54</v>
      </c>
      <c r="I3786" t="s">
        <v>35</v>
      </c>
      <c r="J3786" t="s">
        <v>24</v>
      </c>
      <c r="K3786" t="s">
        <v>21</v>
      </c>
      <c r="L3786" t="s">
        <v>25</v>
      </c>
      <c r="M3786" t="s">
        <v>28</v>
      </c>
      <c r="N3786" t="s">
        <v>21</v>
      </c>
      <c r="O3786" t="s">
        <v>21</v>
      </c>
      <c r="P3786" t="s">
        <v>27</v>
      </c>
      <c r="Q3786" t="s">
        <v>45</v>
      </c>
      <c r="R3786" t="s">
        <v>28</v>
      </c>
      <c r="S3786" t="s">
        <v>21</v>
      </c>
      <c r="T3786" t="s">
        <v>21</v>
      </c>
      <c r="U3786" t="s">
        <v>42</v>
      </c>
      <c r="V3786" s="2" t="s">
        <v>46</v>
      </c>
    </row>
    <row r="3787" spans="1:22" ht="156" x14ac:dyDescent="0.3">
      <c r="A3787" t="s">
        <v>64</v>
      </c>
      <c r="B3787" t="s">
        <v>983</v>
      </c>
      <c r="C3787" t="s">
        <v>984</v>
      </c>
      <c r="D3787" t="s">
        <v>3154</v>
      </c>
      <c r="E3787" t="s">
        <v>64</v>
      </c>
      <c r="F3787" t="s">
        <v>21</v>
      </c>
      <c r="G3787" t="s">
        <v>21</v>
      </c>
      <c r="H3787" t="s">
        <v>22</v>
      </c>
      <c r="I3787" t="s">
        <v>41</v>
      </c>
      <c r="J3787" t="s">
        <v>24</v>
      </c>
      <c r="K3787" t="s">
        <v>25</v>
      </c>
      <c r="L3787" t="s">
        <v>25</v>
      </c>
      <c r="M3787" t="s">
        <v>38</v>
      </c>
      <c r="N3787" t="s">
        <v>25</v>
      </c>
      <c r="O3787" t="s">
        <v>21</v>
      </c>
      <c r="P3787" t="s">
        <v>27</v>
      </c>
      <c r="Q3787" t="s">
        <v>28</v>
      </c>
      <c r="R3787" t="s">
        <v>29</v>
      </c>
      <c r="S3787" t="s">
        <v>21</v>
      </c>
      <c r="T3787" t="s">
        <v>21</v>
      </c>
      <c r="U3787" t="s">
        <v>30</v>
      </c>
      <c r="V3787" s="2" t="s">
        <v>31</v>
      </c>
    </row>
    <row r="3788" spans="1:22" ht="156" x14ac:dyDescent="0.3">
      <c r="A3788" t="s">
        <v>79</v>
      </c>
      <c r="B3788" t="s">
        <v>478</v>
      </c>
      <c r="C3788" t="s">
        <v>5325</v>
      </c>
      <c r="D3788" t="s">
        <v>488</v>
      </c>
      <c r="E3788" t="s">
        <v>79</v>
      </c>
      <c r="F3788" t="s">
        <v>21</v>
      </c>
      <c r="G3788" t="s">
        <v>21</v>
      </c>
      <c r="H3788" t="s">
        <v>22</v>
      </c>
      <c r="I3788" t="s">
        <v>35</v>
      </c>
      <c r="J3788" t="s">
        <v>24</v>
      </c>
      <c r="K3788" t="s">
        <v>25</v>
      </c>
      <c r="L3788" t="s">
        <v>25</v>
      </c>
      <c r="M3788" t="s">
        <v>47</v>
      </c>
      <c r="N3788" t="s">
        <v>21</v>
      </c>
      <c r="O3788" t="s">
        <v>21</v>
      </c>
      <c r="P3788" t="s">
        <v>60</v>
      </c>
      <c r="Q3788" t="s">
        <v>45</v>
      </c>
      <c r="R3788" t="s">
        <v>45</v>
      </c>
      <c r="S3788" t="s">
        <v>21</v>
      </c>
      <c r="T3788" t="s">
        <v>21</v>
      </c>
      <c r="U3788" t="s">
        <v>42</v>
      </c>
      <c r="V3788" s="2" t="s">
        <v>31</v>
      </c>
    </row>
    <row r="3789" spans="1:22" ht="140.4" x14ac:dyDescent="0.3">
      <c r="A3789" t="s">
        <v>73</v>
      </c>
      <c r="B3789" t="s">
        <v>162</v>
      </c>
      <c r="C3789" t="s">
        <v>363</v>
      </c>
      <c r="D3789" t="s">
        <v>378</v>
      </c>
      <c r="E3789" t="s">
        <v>52</v>
      </c>
      <c r="F3789" t="s">
        <v>21</v>
      </c>
      <c r="G3789" t="s">
        <v>21</v>
      </c>
      <c r="H3789" t="s">
        <v>22</v>
      </c>
      <c r="I3789" t="s">
        <v>41</v>
      </c>
      <c r="J3789" t="s">
        <v>24</v>
      </c>
      <c r="K3789" t="s">
        <v>25</v>
      </c>
      <c r="L3789" t="s">
        <v>25</v>
      </c>
      <c r="M3789" t="s">
        <v>38</v>
      </c>
      <c r="N3789" t="s">
        <v>25</v>
      </c>
      <c r="O3789" t="s">
        <v>21</v>
      </c>
      <c r="P3789" t="s">
        <v>27</v>
      </c>
      <c r="Q3789" t="s">
        <v>29</v>
      </c>
      <c r="R3789" t="s">
        <v>29</v>
      </c>
      <c r="S3789" t="s">
        <v>21</v>
      </c>
      <c r="T3789" t="s">
        <v>21</v>
      </c>
      <c r="U3789" t="s">
        <v>30</v>
      </c>
      <c r="V3789" s="2" t="s">
        <v>34</v>
      </c>
    </row>
    <row r="3790" spans="1:22" ht="140.4" x14ac:dyDescent="0.3">
      <c r="A3790" t="s">
        <v>73</v>
      </c>
      <c r="B3790" t="s">
        <v>162</v>
      </c>
      <c r="C3790" t="s">
        <v>363</v>
      </c>
      <c r="D3790" t="s">
        <v>375</v>
      </c>
      <c r="E3790" t="s">
        <v>52</v>
      </c>
      <c r="F3790" t="s">
        <v>21</v>
      </c>
      <c r="G3790" t="s">
        <v>21</v>
      </c>
      <c r="H3790" t="s">
        <v>22</v>
      </c>
      <c r="I3790" t="s">
        <v>41</v>
      </c>
      <c r="J3790" t="s">
        <v>24</v>
      </c>
      <c r="K3790" t="s">
        <v>25</v>
      </c>
      <c r="L3790" t="s">
        <v>25</v>
      </c>
      <c r="M3790" t="s">
        <v>26</v>
      </c>
      <c r="N3790" t="s">
        <v>25</v>
      </c>
      <c r="O3790" t="s">
        <v>21</v>
      </c>
      <c r="P3790" t="s">
        <v>27</v>
      </c>
      <c r="Q3790" t="s">
        <v>29</v>
      </c>
      <c r="R3790" t="s">
        <v>29</v>
      </c>
      <c r="S3790" t="s">
        <v>21</v>
      </c>
      <c r="T3790" t="s">
        <v>21</v>
      </c>
      <c r="U3790" t="s">
        <v>30</v>
      </c>
      <c r="V3790" s="2" t="s">
        <v>34</v>
      </c>
    </row>
    <row r="3791" spans="1:22" ht="156" x14ac:dyDescent="0.3">
      <c r="A3791" t="s">
        <v>67</v>
      </c>
      <c r="B3791" t="s">
        <v>174</v>
      </c>
      <c r="C3791" t="s">
        <v>195</v>
      </c>
      <c r="D3791" t="s">
        <v>2534</v>
      </c>
      <c r="E3791" t="s">
        <v>67</v>
      </c>
      <c r="F3791" t="s">
        <v>21</v>
      </c>
      <c r="G3791" t="s">
        <v>21</v>
      </c>
      <c r="H3791" t="s">
        <v>22</v>
      </c>
      <c r="I3791" t="s">
        <v>41</v>
      </c>
      <c r="J3791" t="s">
        <v>24</v>
      </c>
      <c r="K3791" t="s">
        <v>25</v>
      </c>
      <c r="L3791" t="s">
        <v>25</v>
      </c>
      <c r="M3791" t="s">
        <v>38</v>
      </c>
      <c r="N3791" t="s">
        <v>25</v>
      </c>
      <c r="O3791" t="s">
        <v>21</v>
      </c>
      <c r="P3791" s="2" t="s">
        <v>100</v>
      </c>
      <c r="Q3791" t="s">
        <v>29</v>
      </c>
      <c r="R3791" t="s">
        <v>29</v>
      </c>
      <c r="S3791" t="s">
        <v>25</v>
      </c>
      <c r="T3791" t="s">
        <v>25</v>
      </c>
      <c r="U3791" t="s">
        <v>30</v>
      </c>
      <c r="V3791" s="2" t="s">
        <v>31</v>
      </c>
    </row>
    <row r="3792" spans="1:22" ht="140.4" x14ac:dyDescent="0.3">
      <c r="A3792" t="s">
        <v>44</v>
      </c>
      <c r="B3792" t="s">
        <v>174</v>
      </c>
      <c r="C3792" t="s">
        <v>175</v>
      </c>
      <c r="D3792" t="s">
        <v>3722</v>
      </c>
      <c r="E3792" t="s">
        <v>44</v>
      </c>
      <c r="F3792" t="s">
        <v>21</v>
      </c>
      <c r="G3792" t="s">
        <v>21</v>
      </c>
      <c r="H3792" t="s">
        <v>22</v>
      </c>
      <c r="I3792" t="s">
        <v>23</v>
      </c>
      <c r="J3792" t="s">
        <v>24</v>
      </c>
      <c r="K3792" t="s">
        <v>21</v>
      </c>
      <c r="L3792" t="s">
        <v>25</v>
      </c>
      <c r="M3792" t="s">
        <v>26</v>
      </c>
      <c r="N3792" t="s">
        <v>25</v>
      </c>
      <c r="O3792" t="s">
        <v>21</v>
      </c>
      <c r="P3792" t="s">
        <v>27</v>
      </c>
      <c r="Q3792" t="s">
        <v>45</v>
      </c>
      <c r="R3792" t="s">
        <v>29</v>
      </c>
      <c r="S3792" t="s">
        <v>21</v>
      </c>
      <c r="T3792" t="s">
        <v>21</v>
      </c>
      <c r="U3792" t="s">
        <v>33</v>
      </c>
      <c r="V3792" s="2" t="s">
        <v>34</v>
      </c>
    </row>
    <row r="3793" spans="1:22" ht="156" x14ac:dyDescent="0.3">
      <c r="A3793" t="s">
        <v>61</v>
      </c>
      <c r="B3793" t="s">
        <v>847</v>
      </c>
      <c r="C3793" t="s">
        <v>1107</v>
      </c>
      <c r="D3793" t="s">
        <v>1112</v>
      </c>
      <c r="E3793" t="s">
        <v>61</v>
      </c>
      <c r="F3793" t="s">
        <v>21</v>
      </c>
      <c r="G3793" t="s">
        <v>21</v>
      </c>
      <c r="H3793" t="s">
        <v>22</v>
      </c>
      <c r="I3793" t="s">
        <v>41</v>
      </c>
      <c r="J3793" t="s">
        <v>24</v>
      </c>
      <c r="K3793" t="s">
        <v>25</v>
      </c>
      <c r="L3793" t="s">
        <v>25</v>
      </c>
      <c r="M3793" t="s">
        <v>38</v>
      </c>
      <c r="N3793" t="s">
        <v>25</v>
      </c>
      <c r="O3793" t="s">
        <v>25</v>
      </c>
      <c r="P3793" t="s">
        <v>60</v>
      </c>
      <c r="Q3793" t="s">
        <v>47</v>
      </c>
      <c r="R3793" t="s">
        <v>28</v>
      </c>
      <c r="S3793" t="s">
        <v>21</v>
      </c>
      <c r="T3793" t="s">
        <v>21</v>
      </c>
      <c r="U3793" t="s">
        <v>30</v>
      </c>
      <c r="V3793" s="2" t="s">
        <v>31</v>
      </c>
    </row>
    <row r="3794" spans="1:22" x14ac:dyDescent="0.3">
      <c r="A3794" t="s">
        <v>62</v>
      </c>
      <c r="B3794" t="s">
        <v>1733</v>
      </c>
      <c r="C3794" t="s">
        <v>1740</v>
      </c>
      <c r="D3794" t="s">
        <v>1757</v>
      </c>
      <c r="E3794" t="s">
        <v>62</v>
      </c>
      <c r="F3794" t="s">
        <v>25</v>
      </c>
      <c r="G3794" t="s">
        <v>21</v>
      </c>
    </row>
    <row r="3795" spans="1:22" ht="78" x14ac:dyDescent="0.3">
      <c r="A3795" t="s">
        <v>135</v>
      </c>
      <c r="B3795" t="s">
        <v>4323</v>
      </c>
      <c r="C3795" t="s">
        <v>597</v>
      </c>
      <c r="D3795" t="s">
        <v>4940</v>
      </c>
      <c r="E3795" t="s">
        <v>135</v>
      </c>
      <c r="F3795" t="s">
        <v>21</v>
      </c>
      <c r="G3795" t="s">
        <v>21</v>
      </c>
      <c r="H3795" t="s">
        <v>50</v>
      </c>
      <c r="I3795" t="s">
        <v>41</v>
      </c>
      <c r="J3795" t="s">
        <v>47</v>
      </c>
      <c r="K3795" t="s">
        <v>21</v>
      </c>
      <c r="L3795" t="s">
        <v>21</v>
      </c>
      <c r="M3795" t="s">
        <v>47</v>
      </c>
      <c r="N3795" t="s">
        <v>21</v>
      </c>
      <c r="O3795" t="s">
        <v>21</v>
      </c>
      <c r="P3795" t="s">
        <v>27</v>
      </c>
      <c r="Q3795" t="s">
        <v>29</v>
      </c>
      <c r="R3795" t="s">
        <v>29</v>
      </c>
      <c r="S3795" t="s">
        <v>21</v>
      </c>
      <c r="T3795" t="s">
        <v>21</v>
      </c>
      <c r="U3795" t="s">
        <v>30</v>
      </c>
      <c r="V3795" s="2" t="s">
        <v>105</v>
      </c>
    </row>
    <row r="3796" spans="1:22" ht="140.4" x14ac:dyDescent="0.3">
      <c r="A3796" t="s">
        <v>59</v>
      </c>
      <c r="B3796" t="s">
        <v>3366</v>
      </c>
      <c r="C3796" t="s">
        <v>3593</v>
      </c>
      <c r="D3796" t="s">
        <v>3606</v>
      </c>
      <c r="E3796" t="s">
        <v>59</v>
      </c>
      <c r="F3796" t="s">
        <v>21</v>
      </c>
      <c r="G3796" t="s">
        <v>21</v>
      </c>
      <c r="H3796" t="s">
        <v>22</v>
      </c>
      <c r="I3796" t="s">
        <v>23</v>
      </c>
      <c r="J3796" t="s">
        <v>24</v>
      </c>
      <c r="K3796" t="s">
        <v>25</v>
      </c>
      <c r="L3796" t="s">
        <v>25</v>
      </c>
      <c r="M3796" t="s">
        <v>38</v>
      </c>
      <c r="N3796" t="s">
        <v>25</v>
      </c>
      <c r="O3796" t="s">
        <v>21</v>
      </c>
      <c r="P3796" t="s">
        <v>27</v>
      </c>
      <c r="Q3796" t="s">
        <v>29</v>
      </c>
      <c r="R3796" t="s">
        <v>29</v>
      </c>
      <c r="S3796" t="s">
        <v>21</v>
      </c>
      <c r="T3796" t="s">
        <v>21</v>
      </c>
      <c r="U3796" t="s">
        <v>30</v>
      </c>
      <c r="V3796" s="2" t="s">
        <v>34</v>
      </c>
    </row>
    <row r="3797" spans="1:22" ht="62.4" x14ac:dyDescent="0.3">
      <c r="A3797" t="s">
        <v>59</v>
      </c>
      <c r="B3797" t="s">
        <v>3366</v>
      </c>
      <c r="C3797" t="s">
        <v>3590</v>
      </c>
      <c r="D3797" t="s">
        <v>3605</v>
      </c>
      <c r="E3797" t="s">
        <v>59</v>
      </c>
      <c r="F3797" t="s">
        <v>21</v>
      </c>
      <c r="G3797" t="s">
        <v>21</v>
      </c>
      <c r="H3797" t="s">
        <v>22</v>
      </c>
      <c r="I3797" t="s">
        <v>23</v>
      </c>
      <c r="J3797" t="s">
        <v>47</v>
      </c>
      <c r="K3797" t="s">
        <v>21</v>
      </c>
      <c r="L3797" t="s">
        <v>25</v>
      </c>
      <c r="M3797" t="s">
        <v>47</v>
      </c>
      <c r="N3797" t="s">
        <v>21</v>
      </c>
      <c r="O3797" t="s">
        <v>21</v>
      </c>
      <c r="P3797" t="s">
        <v>27</v>
      </c>
      <c r="Q3797" t="s">
        <v>45</v>
      </c>
      <c r="R3797" t="s">
        <v>45</v>
      </c>
      <c r="S3797" t="s">
        <v>21</v>
      </c>
      <c r="T3797" t="s">
        <v>21</v>
      </c>
      <c r="U3797" t="s">
        <v>33</v>
      </c>
      <c r="V3797" s="2" t="s">
        <v>68</v>
      </c>
    </row>
    <row r="3798" spans="1:22" x14ac:dyDescent="0.3">
      <c r="A3798" t="s">
        <v>74</v>
      </c>
      <c r="B3798" t="s">
        <v>174</v>
      </c>
      <c r="C3798" t="s">
        <v>2662</v>
      </c>
      <c r="D3798" t="s">
        <v>4068</v>
      </c>
      <c r="E3798" t="s">
        <v>74</v>
      </c>
      <c r="F3798" t="s">
        <v>25</v>
      </c>
      <c r="G3798" t="s">
        <v>25</v>
      </c>
    </row>
    <row r="3799" spans="1:22" ht="140.4" x14ac:dyDescent="0.3">
      <c r="A3799" t="s">
        <v>49</v>
      </c>
      <c r="B3799" t="s">
        <v>174</v>
      </c>
      <c r="C3799" t="s">
        <v>1376</v>
      </c>
      <c r="D3799" t="s">
        <v>1465</v>
      </c>
      <c r="E3799" t="s">
        <v>32</v>
      </c>
      <c r="F3799" t="s">
        <v>21</v>
      </c>
      <c r="G3799" t="s">
        <v>21</v>
      </c>
      <c r="H3799" t="s">
        <v>22</v>
      </c>
      <c r="I3799" t="s">
        <v>41</v>
      </c>
      <c r="J3799" t="s">
        <v>24</v>
      </c>
      <c r="K3799" t="s">
        <v>25</v>
      </c>
      <c r="L3799" t="s">
        <v>25</v>
      </c>
      <c r="M3799" t="s">
        <v>38</v>
      </c>
      <c r="N3799" t="s">
        <v>25</v>
      </c>
      <c r="O3799" t="s">
        <v>21</v>
      </c>
      <c r="P3799" t="s">
        <v>72</v>
      </c>
      <c r="Q3799" t="s">
        <v>29</v>
      </c>
      <c r="R3799" t="s">
        <v>29</v>
      </c>
      <c r="S3799" t="s">
        <v>25</v>
      </c>
      <c r="T3799" t="s">
        <v>21</v>
      </c>
      <c r="U3799" t="s">
        <v>30</v>
      </c>
      <c r="V3799" s="2" t="s">
        <v>34</v>
      </c>
    </row>
    <row r="3800" spans="1:22" ht="140.4" x14ac:dyDescent="0.3">
      <c r="A3800" t="s">
        <v>61</v>
      </c>
      <c r="B3800" t="s">
        <v>847</v>
      </c>
      <c r="C3800" t="s">
        <v>922</v>
      </c>
      <c r="D3800" t="s">
        <v>1222</v>
      </c>
      <c r="E3800" t="s">
        <v>61</v>
      </c>
      <c r="F3800" t="s">
        <v>21</v>
      </c>
      <c r="G3800" t="s">
        <v>21</v>
      </c>
      <c r="H3800" t="s">
        <v>22</v>
      </c>
      <c r="I3800" t="s">
        <v>23</v>
      </c>
      <c r="J3800" t="s">
        <v>24</v>
      </c>
      <c r="K3800" t="s">
        <v>25</v>
      </c>
      <c r="L3800" t="s">
        <v>21</v>
      </c>
      <c r="M3800" t="s">
        <v>28</v>
      </c>
      <c r="N3800" t="s">
        <v>21</v>
      </c>
      <c r="O3800" t="s">
        <v>21</v>
      </c>
      <c r="P3800" s="2" t="s">
        <v>96</v>
      </c>
      <c r="Q3800" t="s">
        <v>45</v>
      </c>
      <c r="R3800" t="s">
        <v>45</v>
      </c>
      <c r="S3800" t="s">
        <v>21</v>
      </c>
      <c r="T3800" t="s">
        <v>21</v>
      </c>
      <c r="U3800" t="s">
        <v>33</v>
      </c>
      <c r="V3800" s="2" t="s">
        <v>34</v>
      </c>
    </row>
    <row r="3801" spans="1:22" ht="156" x14ac:dyDescent="0.3">
      <c r="A3801" t="s">
        <v>61</v>
      </c>
      <c r="B3801" t="s">
        <v>519</v>
      </c>
      <c r="C3801" t="s">
        <v>1027</v>
      </c>
      <c r="D3801" t="s">
        <v>1034</v>
      </c>
      <c r="E3801" t="s">
        <v>61</v>
      </c>
      <c r="F3801" t="s">
        <v>21</v>
      </c>
      <c r="G3801" t="s">
        <v>21</v>
      </c>
      <c r="H3801" t="s">
        <v>50</v>
      </c>
      <c r="I3801" t="s">
        <v>41</v>
      </c>
      <c r="J3801" t="s">
        <v>24</v>
      </c>
      <c r="K3801" t="s">
        <v>25</v>
      </c>
      <c r="L3801" t="s">
        <v>21</v>
      </c>
      <c r="M3801" t="s">
        <v>47</v>
      </c>
      <c r="N3801" t="s">
        <v>21</v>
      </c>
      <c r="O3801" t="s">
        <v>21</v>
      </c>
      <c r="P3801" t="s">
        <v>80</v>
      </c>
      <c r="Q3801" t="s">
        <v>47</v>
      </c>
      <c r="R3801" t="s">
        <v>28</v>
      </c>
      <c r="S3801" t="s">
        <v>21</v>
      </c>
      <c r="T3801" t="s">
        <v>25</v>
      </c>
      <c r="U3801" t="s">
        <v>75</v>
      </c>
      <c r="V3801" s="2" t="s">
        <v>31</v>
      </c>
    </row>
    <row r="3802" spans="1:22" ht="140.4" x14ac:dyDescent="0.3">
      <c r="A3802" t="s">
        <v>55</v>
      </c>
      <c r="B3802" t="s">
        <v>519</v>
      </c>
      <c r="C3802" t="s">
        <v>833</v>
      </c>
      <c r="D3802" t="s">
        <v>837</v>
      </c>
      <c r="E3802" t="s">
        <v>55</v>
      </c>
      <c r="F3802" t="s">
        <v>21</v>
      </c>
      <c r="G3802" t="s">
        <v>21</v>
      </c>
      <c r="H3802" t="s">
        <v>22</v>
      </c>
      <c r="I3802" t="s">
        <v>41</v>
      </c>
      <c r="J3802" t="s">
        <v>24</v>
      </c>
      <c r="K3802" t="s">
        <v>25</v>
      </c>
      <c r="L3802" t="s">
        <v>25</v>
      </c>
      <c r="M3802" t="s">
        <v>28</v>
      </c>
      <c r="N3802" t="s">
        <v>21</v>
      </c>
      <c r="O3802" t="s">
        <v>21</v>
      </c>
      <c r="P3802" t="s">
        <v>60</v>
      </c>
      <c r="Q3802" t="s">
        <v>45</v>
      </c>
      <c r="R3802" t="s">
        <v>28</v>
      </c>
      <c r="S3802" t="s">
        <v>21</v>
      </c>
      <c r="T3802" t="s">
        <v>25</v>
      </c>
      <c r="U3802" t="s">
        <v>33</v>
      </c>
      <c r="V3802" s="2" t="s">
        <v>34</v>
      </c>
    </row>
    <row r="3803" spans="1:22" ht="78" x14ac:dyDescent="0.3">
      <c r="A3803" t="s">
        <v>56</v>
      </c>
      <c r="B3803" t="s">
        <v>881</v>
      </c>
      <c r="C3803" t="s">
        <v>1848</v>
      </c>
      <c r="D3803" t="s">
        <v>2071</v>
      </c>
      <c r="E3803" t="s">
        <v>56</v>
      </c>
      <c r="F3803" t="s">
        <v>21</v>
      </c>
      <c r="G3803" t="s">
        <v>21</v>
      </c>
      <c r="H3803" t="s">
        <v>22</v>
      </c>
      <c r="I3803" t="s">
        <v>35</v>
      </c>
      <c r="J3803" t="s">
        <v>24</v>
      </c>
      <c r="K3803" t="s">
        <v>25</v>
      </c>
      <c r="L3803" t="s">
        <v>25</v>
      </c>
      <c r="M3803" t="s">
        <v>28</v>
      </c>
      <c r="N3803" t="s">
        <v>21</v>
      </c>
      <c r="O3803" t="s">
        <v>21</v>
      </c>
      <c r="P3803" t="s">
        <v>27</v>
      </c>
      <c r="Q3803" t="s">
        <v>45</v>
      </c>
      <c r="R3803" t="s">
        <v>29</v>
      </c>
      <c r="S3803" t="s">
        <v>21</v>
      </c>
      <c r="T3803" t="s">
        <v>25</v>
      </c>
      <c r="U3803" t="s">
        <v>30</v>
      </c>
      <c r="V3803" s="2" t="s">
        <v>57</v>
      </c>
    </row>
    <row r="3804" spans="1:22" x14ac:dyDescent="0.3">
      <c r="A3804" t="s">
        <v>71</v>
      </c>
      <c r="B3804" t="s">
        <v>963</v>
      </c>
      <c r="C3804" t="s">
        <v>2783</v>
      </c>
      <c r="D3804" t="s">
        <v>2796</v>
      </c>
      <c r="E3804" t="s">
        <v>71</v>
      </c>
      <c r="F3804" t="s">
        <v>21</v>
      </c>
      <c r="G3804" t="s">
        <v>25</v>
      </c>
    </row>
    <row r="3805" spans="1:22" ht="109.2" x14ac:dyDescent="0.3">
      <c r="A3805" t="s">
        <v>74</v>
      </c>
      <c r="B3805" t="s">
        <v>174</v>
      </c>
      <c r="C3805" t="s">
        <v>2097</v>
      </c>
      <c r="D3805" t="s">
        <v>4060</v>
      </c>
      <c r="E3805" t="s">
        <v>74</v>
      </c>
      <c r="F3805" t="s">
        <v>21</v>
      </c>
      <c r="G3805" t="s">
        <v>21</v>
      </c>
      <c r="H3805" t="s">
        <v>22</v>
      </c>
      <c r="I3805" t="s">
        <v>35</v>
      </c>
      <c r="J3805" t="s">
        <v>24</v>
      </c>
      <c r="K3805" t="s">
        <v>25</v>
      </c>
      <c r="L3805" t="s">
        <v>25</v>
      </c>
      <c r="M3805" t="s">
        <v>26</v>
      </c>
      <c r="N3805" t="s">
        <v>25</v>
      </c>
      <c r="O3805" t="s">
        <v>21</v>
      </c>
      <c r="P3805" t="s">
        <v>60</v>
      </c>
      <c r="Q3805" t="s">
        <v>45</v>
      </c>
      <c r="R3805" t="s">
        <v>45</v>
      </c>
      <c r="S3805" t="s">
        <v>21</v>
      </c>
      <c r="T3805" t="s">
        <v>21</v>
      </c>
      <c r="U3805" t="s">
        <v>30</v>
      </c>
      <c r="V3805" s="2" t="s">
        <v>46</v>
      </c>
    </row>
    <row r="3806" spans="1:22" ht="78" x14ac:dyDescent="0.3">
      <c r="A3806" t="s">
        <v>43</v>
      </c>
      <c r="B3806" t="s">
        <v>174</v>
      </c>
      <c r="C3806" t="s">
        <v>1159</v>
      </c>
      <c r="D3806" t="s">
        <v>3937</v>
      </c>
      <c r="E3806" t="s">
        <v>43</v>
      </c>
      <c r="F3806" t="s">
        <v>21</v>
      </c>
      <c r="G3806" t="s">
        <v>21</v>
      </c>
      <c r="H3806" t="s">
        <v>54</v>
      </c>
      <c r="I3806" t="s">
        <v>35</v>
      </c>
      <c r="J3806" t="s">
        <v>47</v>
      </c>
      <c r="K3806" t="s">
        <v>25</v>
      </c>
      <c r="L3806" t="s">
        <v>25</v>
      </c>
      <c r="M3806" t="s">
        <v>28</v>
      </c>
      <c r="N3806" t="s">
        <v>25</v>
      </c>
      <c r="O3806" t="s">
        <v>25</v>
      </c>
      <c r="P3806" t="s">
        <v>27</v>
      </c>
      <c r="Q3806" t="s">
        <v>45</v>
      </c>
      <c r="R3806" t="s">
        <v>28</v>
      </c>
      <c r="S3806" t="s">
        <v>21</v>
      </c>
      <c r="T3806" t="s">
        <v>21</v>
      </c>
      <c r="U3806" t="s">
        <v>33</v>
      </c>
      <c r="V3806" s="2" t="s">
        <v>77</v>
      </c>
    </row>
    <row r="3807" spans="1:22" ht="140.4" x14ac:dyDescent="0.3">
      <c r="A3807" t="s">
        <v>19</v>
      </c>
      <c r="B3807" t="s">
        <v>162</v>
      </c>
      <c r="C3807" t="s">
        <v>239</v>
      </c>
      <c r="D3807" t="s">
        <v>251</v>
      </c>
      <c r="E3807" t="s">
        <v>62</v>
      </c>
      <c r="F3807" t="s">
        <v>21</v>
      </c>
      <c r="G3807" t="s">
        <v>21</v>
      </c>
      <c r="H3807" t="s">
        <v>22</v>
      </c>
      <c r="I3807" t="s">
        <v>23</v>
      </c>
      <c r="J3807" t="s">
        <v>24</v>
      </c>
      <c r="K3807" t="s">
        <v>25</v>
      </c>
      <c r="L3807" t="s">
        <v>25</v>
      </c>
      <c r="M3807" t="s">
        <v>28</v>
      </c>
      <c r="N3807" t="s">
        <v>25</v>
      </c>
      <c r="O3807" t="s">
        <v>21</v>
      </c>
      <c r="P3807" t="s">
        <v>27</v>
      </c>
      <c r="Q3807" t="s">
        <v>45</v>
      </c>
      <c r="R3807" t="s">
        <v>29</v>
      </c>
      <c r="S3807" t="s">
        <v>21</v>
      </c>
      <c r="T3807" t="s">
        <v>21</v>
      </c>
      <c r="U3807" t="s">
        <v>42</v>
      </c>
      <c r="V3807" s="2" t="s">
        <v>34</v>
      </c>
    </row>
    <row r="3808" spans="1:22" ht="156" x14ac:dyDescent="0.3">
      <c r="A3808" t="s">
        <v>61</v>
      </c>
      <c r="B3808" t="s">
        <v>475</v>
      </c>
      <c r="C3808" t="s">
        <v>1156</v>
      </c>
      <c r="D3808" t="s">
        <v>1166</v>
      </c>
      <c r="E3808" t="s">
        <v>61</v>
      </c>
      <c r="F3808" t="s">
        <v>21</v>
      </c>
      <c r="G3808" t="s">
        <v>21</v>
      </c>
      <c r="H3808" t="s">
        <v>22</v>
      </c>
      <c r="I3808" t="s">
        <v>35</v>
      </c>
      <c r="J3808" t="s">
        <v>24</v>
      </c>
      <c r="K3808" t="s">
        <v>25</v>
      </c>
      <c r="L3808" t="s">
        <v>25</v>
      </c>
      <c r="M3808" t="s">
        <v>28</v>
      </c>
      <c r="N3808" t="s">
        <v>25</v>
      </c>
      <c r="O3808" t="s">
        <v>21</v>
      </c>
      <c r="P3808" s="2" t="s">
        <v>112</v>
      </c>
      <c r="Q3808" t="s">
        <v>28</v>
      </c>
      <c r="R3808" t="s">
        <v>28</v>
      </c>
      <c r="S3808" t="s">
        <v>21</v>
      </c>
      <c r="T3808" t="s">
        <v>21</v>
      </c>
      <c r="U3808" t="s">
        <v>75</v>
      </c>
      <c r="V3808" s="2" t="s">
        <v>31</v>
      </c>
    </row>
    <row r="3809" spans="1:22" x14ac:dyDescent="0.3">
      <c r="A3809" t="s">
        <v>36</v>
      </c>
      <c r="B3809" t="s">
        <v>284</v>
      </c>
      <c r="C3809" t="s">
        <v>285</v>
      </c>
      <c r="D3809" t="s">
        <v>2726</v>
      </c>
      <c r="E3809" t="s">
        <v>71</v>
      </c>
      <c r="F3809" t="s">
        <v>25</v>
      </c>
      <c r="G3809" t="s">
        <v>25</v>
      </c>
    </row>
    <row r="3810" spans="1:22" x14ac:dyDescent="0.3">
      <c r="A3810" t="s">
        <v>20</v>
      </c>
      <c r="B3810" t="s">
        <v>2938</v>
      </c>
      <c r="C3810" t="s">
        <v>2939</v>
      </c>
      <c r="D3810" t="s">
        <v>2941</v>
      </c>
      <c r="E3810" t="s">
        <v>20</v>
      </c>
      <c r="F3810" t="s">
        <v>21</v>
      </c>
      <c r="G3810" t="s">
        <v>21</v>
      </c>
      <c r="H3810" t="s">
        <v>22</v>
      </c>
      <c r="I3810" t="s">
        <v>35</v>
      </c>
      <c r="J3810" t="s">
        <v>24</v>
      </c>
      <c r="K3810" t="s">
        <v>25</v>
      </c>
      <c r="L3810" t="s">
        <v>25</v>
      </c>
      <c r="M3810" t="s">
        <v>28</v>
      </c>
      <c r="N3810" t="s">
        <v>25</v>
      </c>
      <c r="O3810" t="s">
        <v>21</v>
      </c>
      <c r="P3810" t="s">
        <v>60</v>
      </c>
      <c r="Q3810" t="s">
        <v>28</v>
      </c>
      <c r="R3810" t="s">
        <v>45</v>
      </c>
      <c r="S3810" t="s">
        <v>25</v>
      </c>
      <c r="T3810" t="s">
        <v>25</v>
      </c>
      <c r="U3810" t="s">
        <v>75</v>
      </c>
      <c r="V3810" t="s">
        <v>63</v>
      </c>
    </row>
    <row r="3811" spans="1:22" ht="109.2" x14ac:dyDescent="0.3">
      <c r="A3811" t="s">
        <v>141</v>
      </c>
      <c r="B3811" t="s">
        <v>174</v>
      </c>
      <c r="C3811" t="s">
        <v>779</v>
      </c>
      <c r="D3811" t="s">
        <v>3747</v>
      </c>
      <c r="E3811" t="s">
        <v>74</v>
      </c>
      <c r="F3811" t="s">
        <v>21</v>
      </c>
      <c r="G3811" t="s">
        <v>21</v>
      </c>
      <c r="H3811" t="s">
        <v>22</v>
      </c>
      <c r="I3811" t="s">
        <v>23</v>
      </c>
      <c r="J3811" t="s">
        <v>24</v>
      </c>
      <c r="K3811" t="s">
        <v>25</v>
      </c>
      <c r="L3811" t="s">
        <v>21</v>
      </c>
      <c r="M3811" t="s">
        <v>47</v>
      </c>
      <c r="N3811" t="s">
        <v>21</v>
      </c>
      <c r="O3811" t="s">
        <v>21</v>
      </c>
      <c r="P3811" t="s">
        <v>27</v>
      </c>
      <c r="Q3811" t="s">
        <v>45</v>
      </c>
      <c r="R3811" t="s">
        <v>29</v>
      </c>
      <c r="S3811" t="s">
        <v>21</v>
      </c>
      <c r="T3811" t="s">
        <v>25</v>
      </c>
      <c r="U3811" t="s">
        <v>30</v>
      </c>
      <c r="V3811" s="2" t="s">
        <v>46</v>
      </c>
    </row>
    <row r="3812" spans="1:22" ht="140.4" x14ac:dyDescent="0.3">
      <c r="A3812" t="s">
        <v>79</v>
      </c>
      <c r="B3812" t="s">
        <v>478</v>
      </c>
      <c r="C3812" t="s">
        <v>558</v>
      </c>
      <c r="D3812" t="s">
        <v>586</v>
      </c>
      <c r="E3812" t="s">
        <v>79</v>
      </c>
      <c r="F3812" t="s">
        <v>21</v>
      </c>
      <c r="G3812" t="s">
        <v>21</v>
      </c>
      <c r="H3812" t="s">
        <v>22</v>
      </c>
      <c r="I3812" t="s">
        <v>35</v>
      </c>
      <c r="J3812" t="s">
        <v>24</v>
      </c>
      <c r="K3812" t="s">
        <v>25</v>
      </c>
      <c r="L3812" t="s">
        <v>25</v>
      </c>
      <c r="M3812" t="s">
        <v>26</v>
      </c>
      <c r="N3812" t="s">
        <v>25</v>
      </c>
      <c r="O3812" t="s">
        <v>21</v>
      </c>
      <c r="P3812" t="s">
        <v>27</v>
      </c>
      <c r="Q3812" t="s">
        <v>45</v>
      </c>
      <c r="R3812" t="s">
        <v>29</v>
      </c>
      <c r="S3812" t="s">
        <v>21</v>
      </c>
      <c r="T3812" t="s">
        <v>21</v>
      </c>
      <c r="U3812" t="s">
        <v>30</v>
      </c>
      <c r="V3812" s="2" t="s">
        <v>34</v>
      </c>
    </row>
    <row r="3813" spans="1:22" ht="78" x14ac:dyDescent="0.3">
      <c r="A3813" t="s">
        <v>136</v>
      </c>
      <c r="B3813" t="s">
        <v>519</v>
      </c>
      <c r="C3813" t="s">
        <v>520</v>
      </c>
      <c r="D3813" t="s">
        <v>4817</v>
      </c>
      <c r="E3813" t="s">
        <v>136</v>
      </c>
      <c r="F3813" t="s">
        <v>21</v>
      </c>
      <c r="G3813" t="s">
        <v>21</v>
      </c>
      <c r="H3813" t="s">
        <v>50</v>
      </c>
      <c r="I3813" t="s">
        <v>35</v>
      </c>
      <c r="J3813" t="s">
        <v>24</v>
      </c>
      <c r="K3813" t="s">
        <v>25</v>
      </c>
      <c r="L3813" t="s">
        <v>21</v>
      </c>
      <c r="M3813" t="s">
        <v>47</v>
      </c>
      <c r="N3813" t="s">
        <v>21</v>
      </c>
      <c r="O3813" t="s">
        <v>21</v>
      </c>
      <c r="P3813" t="s">
        <v>27</v>
      </c>
      <c r="Q3813" t="s">
        <v>47</v>
      </c>
      <c r="R3813" t="s">
        <v>45</v>
      </c>
      <c r="S3813" t="s">
        <v>21</v>
      </c>
      <c r="T3813" t="s">
        <v>25</v>
      </c>
      <c r="U3813" t="s">
        <v>33</v>
      </c>
      <c r="V3813" s="2" t="s">
        <v>76</v>
      </c>
    </row>
    <row r="3814" spans="1:22" x14ac:dyDescent="0.3">
      <c r="A3814" t="s">
        <v>36</v>
      </c>
      <c r="B3814" t="s">
        <v>1056</v>
      </c>
      <c r="C3814" t="s">
        <v>1062</v>
      </c>
      <c r="D3814" t="s">
        <v>2690</v>
      </c>
      <c r="E3814" t="s">
        <v>36</v>
      </c>
      <c r="F3814" t="s">
        <v>25</v>
      </c>
      <c r="G3814" t="s">
        <v>21</v>
      </c>
    </row>
    <row r="3815" spans="1:22" ht="93.6" x14ac:dyDescent="0.3">
      <c r="A3815" t="s">
        <v>61</v>
      </c>
      <c r="B3815" t="s">
        <v>1056</v>
      </c>
      <c r="C3815" t="s">
        <v>1127</v>
      </c>
      <c r="D3815" t="s">
        <v>1133</v>
      </c>
      <c r="E3815" t="s">
        <v>61</v>
      </c>
      <c r="F3815" t="s">
        <v>21</v>
      </c>
      <c r="G3815" t="s">
        <v>21</v>
      </c>
      <c r="H3815" t="s">
        <v>22</v>
      </c>
      <c r="I3815" t="s">
        <v>35</v>
      </c>
      <c r="J3815" t="s">
        <v>24</v>
      </c>
      <c r="K3815" t="s">
        <v>21</v>
      </c>
      <c r="L3815" t="s">
        <v>25</v>
      </c>
      <c r="M3815" t="s">
        <v>26</v>
      </c>
      <c r="N3815" t="s">
        <v>21</v>
      </c>
      <c r="O3815" t="s">
        <v>21</v>
      </c>
      <c r="P3815" t="s">
        <v>60</v>
      </c>
      <c r="Q3815" t="s">
        <v>45</v>
      </c>
      <c r="R3815" t="s">
        <v>47</v>
      </c>
      <c r="S3815" t="s">
        <v>21</v>
      </c>
      <c r="T3815" t="s">
        <v>21</v>
      </c>
      <c r="U3815" t="s">
        <v>42</v>
      </c>
      <c r="V3815" s="2" t="s">
        <v>51</v>
      </c>
    </row>
    <row r="3816" spans="1:22" ht="156" x14ac:dyDescent="0.3">
      <c r="A3816" t="s">
        <v>61</v>
      </c>
      <c r="B3816" t="s">
        <v>519</v>
      </c>
      <c r="C3816" t="s">
        <v>1027</v>
      </c>
      <c r="D3816" t="s">
        <v>1038</v>
      </c>
      <c r="E3816" t="s">
        <v>61</v>
      </c>
      <c r="F3816" t="s">
        <v>21</v>
      </c>
      <c r="G3816" t="s">
        <v>21</v>
      </c>
      <c r="H3816" t="s">
        <v>50</v>
      </c>
      <c r="I3816" t="s">
        <v>41</v>
      </c>
      <c r="J3816" t="s">
        <v>24</v>
      </c>
      <c r="K3816" t="s">
        <v>25</v>
      </c>
      <c r="L3816" t="s">
        <v>25</v>
      </c>
      <c r="M3816" t="s">
        <v>38</v>
      </c>
      <c r="N3816" t="s">
        <v>25</v>
      </c>
      <c r="O3816" t="s">
        <v>21</v>
      </c>
      <c r="P3816" t="s">
        <v>72</v>
      </c>
      <c r="Q3816" t="s">
        <v>45</v>
      </c>
      <c r="R3816" t="s">
        <v>28</v>
      </c>
      <c r="S3816" t="s">
        <v>21</v>
      </c>
      <c r="T3816" t="s">
        <v>21</v>
      </c>
      <c r="U3816" t="s">
        <v>75</v>
      </c>
      <c r="V3816" s="2" t="s">
        <v>31</v>
      </c>
    </row>
    <row r="3817" spans="1:22" ht="156" x14ac:dyDescent="0.3">
      <c r="A3817" t="s">
        <v>85</v>
      </c>
      <c r="B3817" t="s">
        <v>174</v>
      </c>
      <c r="C3817" t="s">
        <v>195</v>
      </c>
      <c r="D3817" t="s">
        <v>4491</v>
      </c>
      <c r="E3817" t="s">
        <v>85</v>
      </c>
      <c r="F3817" t="s">
        <v>21</v>
      </c>
      <c r="G3817" t="s">
        <v>21</v>
      </c>
      <c r="H3817" t="s">
        <v>22</v>
      </c>
      <c r="I3817" t="s">
        <v>23</v>
      </c>
      <c r="J3817" t="s">
        <v>24</v>
      </c>
      <c r="K3817" t="s">
        <v>25</v>
      </c>
      <c r="L3817" t="s">
        <v>25</v>
      </c>
      <c r="M3817" t="s">
        <v>26</v>
      </c>
      <c r="N3817" t="s">
        <v>25</v>
      </c>
      <c r="O3817" t="s">
        <v>21</v>
      </c>
      <c r="P3817" t="s">
        <v>27</v>
      </c>
      <c r="Q3817" t="s">
        <v>28</v>
      </c>
      <c r="R3817" t="s">
        <v>29</v>
      </c>
      <c r="S3817" t="s">
        <v>21</v>
      </c>
      <c r="T3817" t="s">
        <v>21</v>
      </c>
      <c r="U3817" t="s">
        <v>33</v>
      </c>
      <c r="V3817" s="2" t="s">
        <v>31</v>
      </c>
    </row>
    <row r="3818" spans="1:22" ht="62.4" x14ac:dyDescent="0.3">
      <c r="A3818" t="s">
        <v>74</v>
      </c>
      <c r="B3818" t="s">
        <v>174</v>
      </c>
      <c r="C3818" t="s">
        <v>3869</v>
      </c>
      <c r="D3818" t="s">
        <v>4163</v>
      </c>
      <c r="E3818" t="s">
        <v>74</v>
      </c>
      <c r="F3818" t="s">
        <v>21</v>
      </c>
      <c r="G3818" t="s">
        <v>21</v>
      </c>
      <c r="H3818" t="s">
        <v>22</v>
      </c>
      <c r="I3818" t="s">
        <v>23</v>
      </c>
      <c r="J3818" t="s">
        <v>24</v>
      </c>
      <c r="K3818" t="s">
        <v>25</v>
      </c>
      <c r="L3818" t="s">
        <v>25</v>
      </c>
      <c r="M3818" t="s">
        <v>26</v>
      </c>
      <c r="N3818" t="s">
        <v>25</v>
      </c>
      <c r="O3818" t="s">
        <v>21</v>
      </c>
      <c r="P3818" t="s">
        <v>27</v>
      </c>
      <c r="Q3818" t="s">
        <v>45</v>
      </c>
      <c r="R3818" t="s">
        <v>28</v>
      </c>
      <c r="S3818" t="s">
        <v>21</v>
      </c>
      <c r="T3818" t="s">
        <v>21</v>
      </c>
      <c r="U3818" t="s">
        <v>33</v>
      </c>
      <c r="V3818" s="2" t="s">
        <v>48</v>
      </c>
    </row>
    <row r="3819" spans="1:22" x14ac:dyDescent="0.3">
      <c r="A3819" t="s">
        <v>52</v>
      </c>
      <c r="B3819" t="s">
        <v>475</v>
      </c>
      <c r="C3819" t="s">
        <v>826</v>
      </c>
      <c r="D3819" t="s">
        <v>948</v>
      </c>
      <c r="E3819" t="s">
        <v>52</v>
      </c>
      <c r="F3819" t="s">
        <v>25</v>
      </c>
      <c r="G3819" t="s">
        <v>25</v>
      </c>
    </row>
    <row r="3820" spans="1:22" ht="140.4" x14ac:dyDescent="0.3">
      <c r="A3820" t="s">
        <v>55</v>
      </c>
      <c r="B3820" t="s">
        <v>519</v>
      </c>
      <c r="C3820" t="s">
        <v>833</v>
      </c>
      <c r="D3820" t="s">
        <v>836</v>
      </c>
      <c r="E3820" t="s">
        <v>55</v>
      </c>
      <c r="F3820" t="s">
        <v>21</v>
      </c>
      <c r="G3820" t="s">
        <v>21</v>
      </c>
      <c r="H3820" t="s">
        <v>50</v>
      </c>
      <c r="I3820" t="s">
        <v>23</v>
      </c>
      <c r="J3820" t="s">
        <v>24</v>
      </c>
      <c r="K3820" t="s">
        <v>25</v>
      </c>
      <c r="L3820" t="s">
        <v>21</v>
      </c>
      <c r="M3820" t="s">
        <v>47</v>
      </c>
      <c r="N3820" t="s">
        <v>21</v>
      </c>
      <c r="O3820" t="s">
        <v>21</v>
      </c>
      <c r="P3820" t="s">
        <v>72</v>
      </c>
      <c r="Q3820" t="s">
        <v>47</v>
      </c>
      <c r="R3820" t="s">
        <v>47</v>
      </c>
      <c r="S3820" t="s">
        <v>21</v>
      </c>
      <c r="T3820" t="s">
        <v>25</v>
      </c>
      <c r="U3820" t="s">
        <v>33</v>
      </c>
      <c r="V3820" s="2" t="s">
        <v>34</v>
      </c>
    </row>
    <row r="3821" spans="1:22" x14ac:dyDescent="0.3">
      <c r="A3821" t="s">
        <v>56</v>
      </c>
      <c r="B3821" t="s">
        <v>843</v>
      </c>
      <c r="C3821" t="s">
        <v>844</v>
      </c>
      <c r="D3821" t="s">
        <v>2059</v>
      </c>
      <c r="E3821" t="s">
        <v>56</v>
      </c>
      <c r="F3821" t="s">
        <v>21</v>
      </c>
      <c r="G3821" t="s">
        <v>21</v>
      </c>
      <c r="H3821" t="s">
        <v>50</v>
      </c>
      <c r="I3821" t="s">
        <v>41</v>
      </c>
      <c r="J3821" t="s">
        <v>47</v>
      </c>
      <c r="K3821" t="s">
        <v>21</v>
      </c>
      <c r="L3821" t="s">
        <v>25</v>
      </c>
      <c r="M3821" t="s">
        <v>28</v>
      </c>
      <c r="N3821" t="s">
        <v>21</v>
      </c>
      <c r="O3821" t="s">
        <v>21</v>
      </c>
      <c r="P3821" t="s">
        <v>27</v>
      </c>
      <c r="Q3821" t="s">
        <v>45</v>
      </c>
      <c r="R3821" t="s">
        <v>28</v>
      </c>
      <c r="S3821" t="s">
        <v>25</v>
      </c>
      <c r="T3821" t="s">
        <v>25</v>
      </c>
      <c r="U3821" t="s">
        <v>33</v>
      </c>
      <c r="V3821" t="s">
        <v>63</v>
      </c>
    </row>
    <row r="3822" spans="1:22" ht="140.4" x14ac:dyDescent="0.3">
      <c r="A3822" t="s">
        <v>67</v>
      </c>
      <c r="B3822" t="s">
        <v>1861</v>
      </c>
      <c r="C3822" t="s">
        <v>1877</v>
      </c>
      <c r="D3822" t="s">
        <v>2456</v>
      </c>
      <c r="E3822" t="s">
        <v>67</v>
      </c>
      <c r="F3822" t="s">
        <v>21</v>
      </c>
      <c r="G3822" t="s">
        <v>21</v>
      </c>
      <c r="H3822" t="s">
        <v>22</v>
      </c>
      <c r="I3822" t="s">
        <v>23</v>
      </c>
      <c r="J3822" t="s">
        <v>47</v>
      </c>
      <c r="K3822" t="s">
        <v>21</v>
      </c>
      <c r="L3822" t="s">
        <v>25</v>
      </c>
      <c r="M3822" t="s">
        <v>47</v>
      </c>
      <c r="N3822" t="s">
        <v>21</v>
      </c>
      <c r="O3822" t="s">
        <v>21</v>
      </c>
      <c r="P3822" t="s">
        <v>60</v>
      </c>
      <c r="Q3822" t="s">
        <v>45</v>
      </c>
      <c r="R3822" t="s">
        <v>29</v>
      </c>
      <c r="S3822" t="s">
        <v>25</v>
      </c>
      <c r="T3822" t="s">
        <v>25</v>
      </c>
      <c r="U3822" t="s">
        <v>75</v>
      </c>
      <c r="V3822" s="2" t="s">
        <v>34</v>
      </c>
    </row>
    <row r="3823" spans="1:22" ht="140.4" x14ac:dyDescent="0.3">
      <c r="A3823" t="s">
        <v>70</v>
      </c>
      <c r="B3823" t="s">
        <v>3366</v>
      </c>
      <c r="C3823" t="s">
        <v>4360</v>
      </c>
      <c r="D3823" t="s">
        <v>4385</v>
      </c>
      <c r="E3823" t="s">
        <v>70</v>
      </c>
      <c r="F3823" t="s">
        <v>21</v>
      </c>
      <c r="G3823" t="s">
        <v>21</v>
      </c>
      <c r="H3823" t="s">
        <v>22</v>
      </c>
      <c r="I3823" t="s">
        <v>35</v>
      </c>
      <c r="J3823" t="s">
        <v>24</v>
      </c>
      <c r="K3823" t="s">
        <v>25</v>
      </c>
      <c r="L3823" t="s">
        <v>25</v>
      </c>
      <c r="M3823" t="s">
        <v>47</v>
      </c>
      <c r="N3823" t="s">
        <v>25</v>
      </c>
      <c r="O3823" t="s">
        <v>21</v>
      </c>
      <c r="P3823" t="s">
        <v>27</v>
      </c>
      <c r="Q3823" t="s">
        <v>45</v>
      </c>
      <c r="R3823" t="s">
        <v>29</v>
      </c>
      <c r="S3823" t="s">
        <v>21</v>
      </c>
      <c r="T3823" t="s">
        <v>21</v>
      </c>
      <c r="U3823" t="s">
        <v>42</v>
      </c>
      <c r="V3823" s="2" t="s">
        <v>34</v>
      </c>
    </row>
    <row r="3824" spans="1:22" ht="140.4" x14ac:dyDescent="0.3">
      <c r="A3824" t="s">
        <v>71</v>
      </c>
      <c r="B3824" t="s">
        <v>890</v>
      </c>
      <c r="C3824" t="s">
        <v>1169</v>
      </c>
      <c r="D3824" t="s">
        <v>2853</v>
      </c>
      <c r="E3824" t="s">
        <v>71</v>
      </c>
      <c r="F3824" t="s">
        <v>21</v>
      </c>
      <c r="G3824" t="s">
        <v>21</v>
      </c>
      <c r="H3824" t="s">
        <v>22</v>
      </c>
      <c r="I3824" t="s">
        <v>23</v>
      </c>
      <c r="J3824" t="s">
        <v>24</v>
      </c>
      <c r="K3824" t="s">
        <v>25</v>
      </c>
      <c r="L3824" t="s">
        <v>25</v>
      </c>
      <c r="M3824" t="s">
        <v>38</v>
      </c>
      <c r="N3824" t="s">
        <v>25</v>
      </c>
      <c r="O3824" t="s">
        <v>21</v>
      </c>
      <c r="P3824" t="s">
        <v>27</v>
      </c>
      <c r="Q3824" t="s">
        <v>28</v>
      </c>
      <c r="R3824" t="s">
        <v>29</v>
      </c>
      <c r="S3824" t="s">
        <v>21</v>
      </c>
      <c r="T3824" t="s">
        <v>21</v>
      </c>
      <c r="U3824" t="s">
        <v>33</v>
      </c>
      <c r="V3824" s="2" t="s">
        <v>34</v>
      </c>
    </row>
    <row r="3825" spans="1:22" ht="156" x14ac:dyDescent="0.3">
      <c r="A3825" t="s">
        <v>73</v>
      </c>
      <c r="B3825" t="s">
        <v>162</v>
      </c>
      <c r="C3825" t="s">
        <v>363</v>
      </c>
      <c r="D3825" t="s">
        <v>370</v>
      </c>
      <c r="E3825" t="s">
        <v>52</v>
      </c>
      <c r="F3825" t="s">
        <v>21</v>
      </c>
      <c r="G3825" t="s">
        <v>21</v>
      </c>
      <c r="H3825" t="s">
        <v>22</v>
      </c>
      <c r="I3825" t="s">
        <v>41</v>
      </c>
      <c r="J3825" t="s">
        <v>24</v>
      </c>
      <c r="K3825" t="s">
        <v>25</v>
      </c>
      <c r="L3825" t="s">
        <v>25</v>
      </c>
      <c r="M3825" t="s">
        <v>26</v>
      </c>
      <c r="N3825" t="s">
        <v>25</v>
      </c>
      <c r="O3825" t="s">
        <v>21</v>
      </c>
      <c r="P3825" t="s">
        <v>60</v>
      </c>
      <c r="Q3825" t="s">
        <v>29</v>
      </c>
      <c r="R3825" t="s">
        <v>29</v>
      </c>
      <c r="S3825" t="s">
        <v>21</v>
      </c>
      <c r="T3825" t="s">
        <v>21</v>
      </c>
      <c r="U3825" t="s">
        <v>30</v>
      </c>
      <c r="V3825" s="2" t="s">
        <v>31</v>
      </c>
    </row>
    <row r="3826" spans="1:22" ht="140.4" x14ac:dyDescent="0.3">
      <c r="A3826" t="s">
        <v>49</v>
      </c>
      <c r="B3826" t="s">
        <v>174</v>
      </c>
      <c r="C3826" t="s">
        <v>1414</v>
      </c>
      <c r="D3826" t="s">
        <v>1486</v>
      </c>
      <c r="E3826" t="s">
        <v>62</v>
      </c>
      <c r="F3826" t="s">
        <v>21</v>
      </c>
      <c r="G3826" t="s">
        <v>21</v>
      </c>
      <c r="H3826" t="s">
        <v>22</v>
      </c>
      <c r="I3826" t="s">
        <v>23</v>
      </c>
      <c r="J3826" t="s">
        <v>24</v>
      </c>
      <c r="K3826" t="s">
        <v>25</v>
      </c>
      <c r="L3826" t="s">
        <v>25</v>
      </c>
      <c r="M3826" t="s">
        <v>38</v>
      </c>
      <c r="N3826" t="s">
        <v>25</v>
      </c>
      <c r="O3826" t="s">
        <v>21</v>
      </c>
      <c r="P3826" t="s">
        <v>27</v>
      </c>
      <c r="Q3826" t="s">
        <v>28</v>
      </c>
      <c r="R3826" t="s">
        <v>29</v>
      </c>
      <c r="S3826" t="s">
        <v>21</v>
      </c>
      <c r="T3826" t="s">
        <v>21</v>
      </c>
      <c r="U3826" t="s">
        <v>33</v>
      </c>
      <c r="V3826" s="2" t="s">
        <v>34</v>
      </c>
    </row>
    <row r="3827" spans="1:22" ht="140.4" x14ac:dyDescent="0.3">
      <c r="A3827" t="s">
        <v>49</v>
      </c>
      <c r="B3827" t="s">
        <v>174</v>
      </c>
      <c r="C3827" t="s">
        <v>200</v>
      </c>
      <c r="D3827" t="s">
        <v>1430</v>
      </c>
      <c r="E3827" t="s">
        <v>49</v>
      </c>
      <c r="F3827" t="s">
        <v>21</v>
      </c>
      <c r="G3827" t="s">
        <v>21</v>
      </c>
      <c r="H3827" t="s">
        <v>22</v>
      </c>
      <c r="I3827" t="s">
        <v>35</v>
      </c>
      <c r="J3827" t="s">
        <v>24</v>
      </c>
      <c r="K3827" t="s">
        <v>25</v>
      </c>
      <c r="L3827" t="s">
        <v>25</v>
      </c>
      <c r="M3827" t="s">
        <v>26</v>
      </c>
      <c r="N3827" t="s">
        <v>25</v>
      </c>
      <c r="O3827" t="s">
        <v>21</v>
      </c>
      <c r="P3827" t="s">
        <v>27</v>
      </c>
      <c r="Q3827" t="s">
        <v>28</v>
      </c>
      <c r="R3827" t="s">
        <v>29</v>
      </c>
      <c r="S3827" t="s">
        <v>21</v>
      </c>
      <c r="T3827" t="s">
        <v>21</v>
      </c>
      <c r="U3827" t="s">
        <v>33</v>
      </c>
      <c r="V3827" s="2" t="s">
        <v>34</v>
      </c>
    </row>
    <row r="3828" spans="1:22" ht="140.4" x14ac:dyDescent="0.3">
      <c r="A3828" t="s">
        <v>49</v>
      </c>
      <c r="B3828" t="s">
        <v>174</v>
      </c>
      <c r="C3828" t="s">
        <v>1376</v>
      </c>
      <c r="D3828" t="s">
        <v>1482</v>
      </c>
      <c r="E3828" t="s">
        <v>62</v>
      </c>
      <c r="F3828" t="s">
        <v>21</v>
      </c>
      <c r="G3828" t="s">
        <v>21</v>
      </c>
      <c r="H3828" t="s">
        <v>22</v>
      </c>
      <c r="I3828" t="s">
        <v>41</v>
      </c>
      <c r="J3828" t="s">
        <v>24</v>
      </c>
      <c r="K3828" t="s">
        <v>25</v>
      </c>
      <c r="L3828" t="s">
        <v>25</v>
      </c>
      <c r="M3828" t="s">
        <v>38</v>
      </c>
      <c r="N3828" t="s">
        <v>25</v>
      </c>
      <c r="O3828" t="s">
        <v>21</v>
      </c>
      <c r="P3828" t="s">
        <v>27</v>
      </c>
      <c r="Q3828" t="s">
        <v>28</v>
      </c>
      <c r="R3828" t="s">
        <v>29</v>
      </c>
      <c r="S3828" t="s">
        <v>21</v>
      </c>
      <c r="T3828" t="s">
        <v>21</v>
      </c>
      <c r="U3828" t="s">
        <v>33</v>
      </c>
      <c r="V3828" s="2" t="s">
        <v>34</v>
      </c>
    </row>
    <row r="3829" spans="1:22" ht="156" x14ac:dyDescent="0.3">
      <c r="A3829" t="s">
        <v>62</v>
      </c>
      <c r="B3829" t="s">
        <v>174</v>
      </c>
      <c r="C3829" t="s">
        <v>177</v>
      </c>
      <c r="D3829" t="s">
        <v>1677</v>
      </c>
      <c r="E3829" t="s">
        <v>62</v>
      </c>
      <c r="F3829" t="s">
        <v>21</v>
      </c>
      <c r="G3829" t="s">
        <v>21</v>
      </c>
      <c r="H3829" t="s">
        <v>22</v>
      </c>
      <c r="I3829" t="s">
        <v>23</v>
      </c>
      <c r="J3829" t="s">
        <v>24</v>
      </c>
      <c r="K3829" t="s">
        <v>25</v>
      </c>
      <c r="L3829" t="s">
        <v>25</v>
      </c>
      <c r="M3829" t="s">
        <v>38</v>
      </c>
      <c r="N3829" t="s">
        <v>25</v>
      </c>
      <c r="O3829" t="s">
        <v>21</v>
      </c>
      <c r="P3829" t="s">
        <v>27</v>
      </c>
      <c r="Q3829" t="s">
        <v>29</v>
      </c>
      <c r="R3829" t="s">
        <v>29</v>
      </c>
      <c r="S3829" t="s">
        <v>21</v>
      </c>
      <c r="T3829" t="s">
        <v>21</v>
      </c>
      <c r="U3829" t="s">
        <v>33</v>
      </c>
      <c r="V3829" s="2" t="s">
        <v>31</v>
      </c>
    </row>
    <row r="3830" spans="1:22" x14ac:dyDescent="0.3">
      <c r="A3830" t="s">
        <v>59</v>
      </c>
      <c r="B3830" t="s">
        <v>174</v>
      </c>
      <c r="C3830" t="s">
        <v>3423</v>
      </c>
      <c r="D3830" t="s">
        <v>3587</v>
      </c>
      <c r="E3830" t="s">
        <v>59</v>
      </c>
      <c r="F3830" t="s">
        <v>25</v>
      </c>
      <c r="G3830" t="s">
        <v>21</v>
      </c>
    </row>
    <row r="3831" spans="1:22" x14ac:dyDescent="0.3">
      <c r="A3831" t="s">
        <v>135</v>
      </c>
      <c r="B3831" t="s">
        <v>284</v>
      </c>
      <c r="C3831" t="s">
        <v>4847</v>
      </c>
      <c r="D3831" t="s">
        <v>4849</v>
      </c>
      <c r="E3831" t="s">
        <v>83</v>
      </c>
      <c r="F3831" t="s">
        <v>21</v>
      </c>
      <c r="G3831" t="s">
        <v>21</v>
      </c>
      <c r="H3831" t="s">
        <v>22</v>
      </c>
      <c r="I3831" t="s">
        <v>35</v>
      </c>
      <c r="J3831" t="s">
        <v>24</v>
      </c>
      <c r="K3831" t="s">
        <v>21</v>
      </c>
      <c r="L3831" t="s">
        <v>25</v>
      </c>
      <c r="M3831" t="s">
        <v>26</v>
      </c>
      <c r="N3831" t="s">
        <v>25</v>
      </c>
      <c r="O3831" t="s">
        <v>21</v>
      </c>
      <c r="P3831" t="s">
        <v>27</v>
      </c>
      <c r="Q3831" t="s">
        <v>45</v>
      </c>
      <c r="R3831" t="s">
        <v>28</v>
      </c>
      <c r="S3831" t="s">
        <v>21</v>
      </c>
      <c r="T3831" t="s">
        <v>21</v>
      </c>
      <c r="U3831" t="s">
        <v>42</v>
      </c>
      <c r="V3831" t="s">
        <v>63</v>
      </c>
    </row>
    <row r="3832" spans="1:22" ht="109.2" x14ac:dyDescent="0.3">
      <c r="A3832" t="s">
        <v>56</v>
      </c>
      <c r="B3832" t="s">
        <v>1602</v>
      </c>
      <c r="C3832" t="s">
        <v>1638</v>
      </c>
      <c r="D3832" t="s">
        <v>2046</v>
      </c>
      <c r="E3832" t="s">
        <v>56</v>
      </c>
      <c r="F3832" t="s">
        <v>21</v>
      </c>
      <c r="G3832" t="s">
        <v>21</v>
      </c>
      <c r="H3832" t="s">
        <v>50</v>
      </c>
      <c r="I3832" t="s">
        <v>23</v>
      </c>
      <c r="J3832" t="s">
        <v>47</v>
      </c>
      <c r="K3832" t="s">
        <v>25</v>
      </c>
      <c r="L3832" t="s">
        <v>25</v>
      </c>
      <c r="M3832" t="s">
        <v>26</v>
      </c>
      <c r="N3832" t="s">
        <v>25</v>
      </c>
      <c r="O3832" t="s">
        <v>21</v>
      </c>
      <c r="P3832" t="s">
        <v>27</v>
      </c>
      <c r="Q3832" t="s">
        <v>45</v>
      </c>
      <c r="R3832" t="s">
        <v>29</v>
      </c>
      <c r="S3832" t="s">
        <v>25</v>
      </c>
      <c r="T3832" t="s">
        <v>25</v>
      </c>
      <c r="U3832" t="s">
        <v>75</v>
      </c>
      <c r="V3832" s="2" t="s">
        <v>46</v>
      </c>
    </row>
    <row r="3833" spans="1:22" ht="109.2" x14ac:dyDescent="0.3">
      <c r="A3833" t="s">
        <v>59</v>
      </c>
      <c r="B3833" t="s">
        <v>3366</v>
      </c>
      <c r="C3833" t="s">
        <v>3543</v>
      </c>
      <c r="D3833" t="s">
        <v>3549</v>
      </c>
      <c r="E3833" t="s">
        <v>82</v>
      </c>
      <c r="F3833" t="s">
        <v>21</v>
      </c>
      <c r="G3833" t="s">
        <v>21</v>
      </c>
      <c r="H3833" t="s">
        <v>22</v>
      </c>
      <c r="I3833" t="s">
        <v>35</v>
      </c>
      <c r="J3833" t="s">
        <v>24</v>
      </c>
      <c r="K3833" t="s">
        <v>25</v>
      </c>
      <c r="L3833" t="s">
        <v>21</v>
      </c>
      <c r="M3833" t="s">
        <v>47</v>
      </c>
      <c r="N3833" t="s">
        <v>21</v>
      </c>
      <c r="O3833" t="s">
        <v>21</v>
      </c>
      <c r="P3833" t="s">
        <v>27</v>
      </c>
      <c r="Q3833" t="s">
        <v>45</v>
      </c>
      <c r="R3833" t="s">
        <v>45</v>
      </c>
      <c r="S3833" t="s">
        <v>21</v>
      </c>
      <c r="T3833" t="s">
        <v>21</v>
      </c>
      <c r="U3833" t="s">
        <v>33</v>
      </c>
      <c r="V3833" s="2" t="s">
        <v>91</v>
      </c>
    </row>
    <row r="3834" spans="1:22" ht="156" x14ac:dyDescent="0.3">
      <c r="A3834" t="s">
        <v>61</v>
      </c>
      <c r="B3834" t="s">
        <v>519</v>
      </c>
      <c r="C3834" t="s">
        <v>1027</v>
      </c>
      <c r="D3834" t="s">
        <v>1033</v>
      </c>
      <c r="E3834" t="s">
        <v>61</v>
      </c>
      <c r="F3834" t="s">
        <v>21</v>
      </c>
      <c r="G3834" t="s">
        <v>21</v>
      </c>
      <c r="H3834" t="s">
        <v>22</v>
      </c>
      <c r="I3834" t="s">
        <v>35</v>
      </c>
      <c r="J3834" t="s">
        <v>47</v>
      </c>
      <c r="K3834" t="s">
        <v>25</v>
      </c>
      <c r="L3834" t="s">
        <v>21</v>
      </c>
      <c r="M3834" t="s">
        <v>47</v>
      </c>
      <c r="N3834" t="s">
        <v>21</v>
      </c>
      <c r="O3834" t="s">
        <v>21</v>
      </c>
      <c r="P3834" t="s">
        <v>60</v>
      </c>
      <c r="Q3834" t="s">
        <v>47</v>
      </c>
      <c r="R3834" t="s">
        <v>47</v>
      </c>
      <c r="S3834" t="s">
        <v>21</v>
      </c>
      <c r="T3834" t="s">
        <v>25</v>
      </c>
      <c r="U3834" t="s">
        <v>33</v>
      </c>
      <c r="V3834" s="2" t="s">
        <v>31</v>
      </c>
    </row>
    <row r="3835" spans="1:22" ht="156" x14ac:dyDescent="0.3">
      <c r="A3835" t="s">
        <v>43</v>
      </c>
      <c r="B3835" t="s">
        <v>174</v>
      </c>
      <c r="C3835" t="s">
        <v>195</v>
      </c>
      <c r="D3835" t="s">
        <v>3936</v>
      </c>
      <c r="E3835" t="s">
        <v>43</v>
      </c>
      <c r="F3835" t="s">
        <v>21</v>
      </c>
      <c r="G3835" t="s">
        <v>21</v>
      </c>
      <c r="H3835" t="s">
        <v>22</v>
      </c>
      <c r="I3835" t="s">
        <v>35</v>
      </c>
      <c r="J3835" t="s">
        <v>24</v>
      </c>
      <c r="K3835" t="s">
        <v>25</v>
      </c>
      <c r="L3835" t="s">
        <v>25</v>
      </c>
      <c r="M3835" t="s">
        <v>38</v>
      </c>
      <c r="N3835" t="s">
        <v>25</v>
      </c>
      <c r="O3835" t="s">
        <v>21</v>
      </c>
      <c r="P3835" t="s">
        <v>60</v>
      </c>
      <c r="Q3835" t="s">
        <v>28</v>
      </c>
      <c r="R3835" t="s">
        <v>29</v>
      </c>
      <c r="S3835" t="s">
        <v>21</v>
      </c>
      <c r="T3835" t="s">
        <v>21</v>
      </c>
      <c r="U3835" t="s">
        <v>33</v>
      </c>
      <c r="V3835" s="2" t="s">
        <v>31</v>
      </c>
    </row>
    <row r="3836" spans="1:22" ht="109.2" x14ac:dyDescent="0.3">
      <c r="A3836" t="s">
        <v>82</v>
      </c>
      <c r="B3836" t="s">
        <v>2938</v>
      </c>
      <c r="C3836" t="s">
        <v>4556</v>
      </c>
      <c r="D3836" t="s">
        <v>4609</v>
      </c>
      <c r="E3836" t="s">
        <v>82</v>
      </c>
      <c r="F3836" t="s">
        <v>21</v>
      </c>
      <c r="G3836" t="s">
        <v>21</v>
      </c>
      <c r="H3836" t="s">
        <v>22</v>
      </c>
      <c r="I3836" t="s">
        <v>41</v>
      </c>
      <c r="J3836" t="s">
        <v>24</v>
      </c>
      <c r="K3836" t="s">
        <v>25</v>
      </c>
      <c r="L3836" t="s">
        <v>25</v>
      </c>
      <c r="M3836" t="s">
        <v>26</v>
      </c>
      <c r="N3836" t="s">
        <v>21</v>
      </c>
      <c r="O3836" t="s">
        <v>21</v>
      </c>
      <c r="P3836" t="s">
        <v>27</v>
      </c>
      <c r="Q3836" t="s">
        <v>28</v>
      </c>
      <c r="R3836" t="s">
        <v>29</v>
      </c>
      <c r="S3836" t="s">
        <v>21</v>
      </c>
      <c r="T3836" t="s">
        <v>21</v>
      </c>
      <c r="U3836" t="s">
        <v>42</v>
      </c>
      <c r="V3836" s="2" t="s">
        <v>66</v>
      </c>
    </row>
    <row r="3837" spans="1:22" ht="109.2" x14ac:dyDescent="0.3">
      <c r="A3837" t="s">
        <v>52</v>
      </c>
      <c r="B3837" t="s">
        <v>932</v>
      </c>
      <c r="C3837" t="s">
        <v>949</v>
      </c>
      <c r="D3837" t="s">
        <v>953</v>
      </c>
      <c r="E3837" t="s">
        <v>52</v>
      </c>
      <c r="F3837" t="s">
        <v>21</v>
      </c>
      <c r="G3837" t="s">
        <v>21</v>
      </c>
      <c r="H3837" t="s">
        <v>22</v>
      </c>
      <c r="I3837" t="s">
        <v>35</v>
      </c>
      <c r="J3837" t="s">
        <v>47</v>
      </c>
      <c r="K3837" t="s">
        <v>21</v>
      </c>
      <c r="L3837" t="s">
        <v>25</v>
      </c>
      <c r="M3837" t="s">
        <v>47</v>
      </c>
      <c r="N3837" t="s">
        <v>21</v>
      </c>
      <c r="O3837" t="s">
        <v>21</v>
      </c>
      <c r="P3837" t="s">
        <v>27</v>
      </c>
      <c r="Q3837" t="s">
        <v>45</v>
      </c>
      <c r="R3837" t="s">
        <v>29</v>
      </c>
      <c r="S3837" t="s">
        <v>21</v>
      </c>
      <c r="T3837" t="s">
        <v>21</v>
      </c>
      <c r="U3837" t="s">
        <v>42</v>
      </c>
      <c r="V3837" s="2" t="s">
        <v>46</v>
      </c>
    </row>
    <row r="3838" spans="1:22" ht="109.2" x14ac:dyDescent="0.3">
      <c r="A3838" t="s">
        <v>136</v>
      </c>
      <c r="B3838" t="s">
        <v>519</v>
      </c>
      <c r="C3838" t="s">
        <v>1289</v>
      </c>
      <c r="D3838" t="s">
        <v>4824</v>
      </c>
      <c r="E3838" t="s">
        <v>136</v>
      </c>
      <c r="F3838" t="s">
        <v>21</v>
      </c>
      <c r="G3838" t="s">
        <v>21</v>
      </c>
      <c r="H3838" t="s">
        <v>50</v>
      </c>
      <c r="I3838" t="s">
        <v>23</v>
      </c>
      <c r="J3838" t="s">
        <v>47</v>
      </c>
      <c r="K3838" t="s">
        <v>21</v>
      </c>
      <c r="L3838" t="s">
        <v>21</v>
      </c>
      <c r="M3838" t="s">
        <v>47</v>
      </c>
      <c r="N3838" t="s">
        <v>21</v>
      </c>
      <c r="O3838" t="s">
        <v>21</v>
      </c>
      <c r="P3838" t="s">
        <v>27</v>
      </c>
      <c r="Q3838" t="s">
        <v>47</v>
      </c>
      <c r="R3838" t="s">
        <v>45</v>
      </c>
      <c r="S3838" t="s">
        <v>21</v>
      </c>
      <c r="T3838" t="s">
        <v>21</v>
      </c>
      <c r="U3838" t="s">
        <v>33</v>
      </c>
      <c r="V3838" s="2" t="s">
        <v>66</v>
      </c>
    </row>
    <row r="3839" spans="1:22" x14ac:dyDescent="0.3">
      <c r="A3839" t="s">
        <v>70</v>
      </c>
      <c r="B3839" t="s">
        <v>3366</v>
      </c>
      <c r="C3839" t="s">
        <v>4327</v>
      </c>
      <c r="D3839" t="s">
        <v>4335</v>
      </c>
      <c r="E3839" t="s">
        <v>70</v>
      </c>
      <c r="F3839" t="s">
        <v>25</v>
      </c>
      <c r="G3839" t="s">
        <v>21</v>
      </c>
    </row>
    <row r="3840" spans="1:22" ht="109.2" x14ac:dyDescent="0.3">
      <c r="A3840" t="s">
        <v>56</v>
      </c>
      <c r="B3840" t="s">
        <v>1861</v>
      </c>
      <c r="C3840" t="s">
        <v>2199</v>
      </c>
      <c r="D3840" t="s">
        <v>2206</v>
      </c>
      <c r="E3840" t="s">
        <v>56</v>
      </c>
      <c r="F3840" t="s">
        <v>21</v>
      </c>
      <c r="G3840" t="s">
        <v>21</v>
      </c>
      <c r="H3840" t="s">
        <v>22</v>
      </c>
      <c r="I3840" t="s">
        <v>35</v>
      </c>
      <c r="J3840" t="s">
        <v>24</v>
      </c>
      <c r="K3840" t="s">
        <v>21</v>
      </c>
      <c r="L3840" t="s">
        <v>21</v>
      </c>
      <c r="M3840" t="s">
        <v>47</v>
      </c>
      <c r="N3840" t="s">
        <v>21</v>
      </c>
      <c r="O3840" t="s">
        <v>21</v>
      </c>
      <c r="P3840" t="s">
        <v>60</v>
      </c>
      <c r="Q3840" t="s">
        <v>45</v>
      </c>
      <c r="R3840" t="s">
        <v>29</v>
      </c>
      <c r="S3840" t="s">
        <v>21</v>
      </c>
      <c r="T3840" t="s">
        <v>21</v>
      </c>
      <c r="U3840" t="s">
        <v>33</v>
      </c>
      <c r="V3840" s="2" t="s">
        <v>46</v>
      </c>
    </row>
    <row r="3841" spans="1:22" ht="62.4" x14ac:dyDescent="0.3">
      <c r="A3841" t="s">
        <v>83</v>
      </c>
      <c r="B3841" t="s">
        <v>963</v>
      </c>
      <c r="C3841" t="s">
        <v>2481</v>
      </c>
      <c r="D3841" t="s">
        <v>5103</v>
      </c>
      <c r="E3841" t="s">
        <v>83</v>
      </c>
      <c r="F3841" t="s">
        <v>21</v>
      </c>
      <c r="G3841" t="s">
        <v>21</v>
      </c>
      <c r="H3841" t="s">
        <v>22</v>
      </c>
      <c r="I3841" t="s">
        <v>23</v>
      </c>
      <c r="J3841" t="s">
        <v>24</v>
      </c>
      <c r="K3841" t="s">
        <v>25</v>
      </c>
      <c r="L3841" t="s">
        <v>25</v>
      </c>
      <c r="M3841" t="s">
        <v>38</v>
      </c>
      <c r="N3841" t="s">
        <v>21</v>
      </c>
      <c r="O3841" t="s">
        <v>21</v>
      </c>
      <c r="P3841" t="s">
        <v>27</v>
      </c>
      <c r="Q3841" t="s">
        <v>28</v>
      </c>
      <c r="R3841" t="s">
        <v>28</v>
      </c>
      <c r="S3841" t="s">
        <v>21</v>
      </c>
      <c r="T3841" t="s">
        <v>21</v>
      </c>
      <c r="U3841" t="s">
        <v>33</v>
      </c>
      <c r="V3841" s="2" t="s">
        <v>106</v>
      </c>
    </row>
    <row r="3842" spans="1:22" ht="109.2" x14ac:dyDescent="0.3">
      <c r="A3842" t="s">
        <v>79</v>
      </c>
      <c r="B3842" t="s">
        <v>519</v>
      </c>
      <c r="C3842" t="s">
        <v>540</v>
      </c>
      <c r="D3842" t="s">
        <v>546</v>
      </c>
      <c r="E3842" t="s">
        <v>79</v>
      </c>
      <c r="F3842" t="s">
        <v>21</v>
      </c>
      <c r="G3842" t="s">
        <v>21</v>
      </c>
      <c r="H3842" t="s">
        <v>22</v>
      </c>
      <c r="I3842" t="s">
        <v>23</v>
      </c>
      <c r="J3842" t="s">
        <v>24</v>
      </c>
      <c r="K3842" t="s">
        <v>25</v>
      </c>
      <c r="L3842" t="s">
        <v>21</v>
      </c>
      <c r="M3842" t="s">
        <v>47</v>
      </c>
      <c r="N3842" t="s">
        <v>21</v>
      </c>
      <c r="O3842" t="s">
        <v>21</v>
      </c>
      <c r="P3842" t="s">
        <v>27</v>
      </c>
      <c r="Q3842" t="s">
        <v>45</v>
      </c>
      <c r="R3842" t="s">
        <v>29</v>
      </c>
      <c r="S3842" t="s">
        <v>21</v>
      </c>
      <c r="T3842" t="s">
        <v>21</v>
      </c>
      <c r="U3842" t="s">
        <v>30</v>
      </c>
      <c r="V3842" s="2" t="s">
        <v>66</v>
      </c>
    </row>
    <row r="3843" spans="1:22" x14ac:dyDescent="0.3">
      <c r="A3843" t="s">
        <v>56</v>
      </c>
      <c r="B3843" t="s">
        <v>1861</v>
      </c>
      <c r="C3843" t="s">
        <v>2177</v>
      </c>
      <c r="D3843" t="s">
        <v>2180</v>
      </c>
      <c r="E3843" t="s">
        <v>67</v>
      </c>
      <c r="F3843" t="s">
        <v>21</v>
      </c>
      <c r="G3843" t="s">
        <v>21</v>
      </c>
      <c r="H3843" t="s">
        <v>22</v>
      </c>
      <c r="I3843" t="s">
        <v>35</v>
      </c>
      <c r="J3843" t="s">
        <v>24</v>
      </c>
      <c r="K3843" t="s">
        <v>21</v>
      </c>
      <c r="L3843" t="s">
        <v>25</v>
      </c>
      <c r="M3843" t="s">
        <v>28</v>
      </c>
      <c r="N3843" t="s">
        <v>25</v>
      </c>
      <c r="O3843" t="s">
        <v>21</v>
      </c>
      <c r="P3843" t="s">
        <v>72</v>
      </c>
      <c r="Q3843" t="s">
        <v>45</v>
      </c>
      <c r="R3843" t="s">
        <v>29</v>
      </c>
      <c r="S3843" t="s">
        <v>21</v>
      </c>
      <c r="T3843" t="s">
        <v>21</v>
      </c>
      <c r="U3843" t="s">
        <v>42</v>
      </c>
      <c r="V3843" t="s">
        <v>63</v>
      </c>
    </row>
    <row r="3844" spans="1:22" x14ac:dyDescent="0.3">
      <c r="A3844" t="s">
        <v>39</v>
      </c>
      <c r="B3844" t="s">
        <v>637</v>
      </c>
      <c r="C3844" t="s">
        <v>640</v>
      </c>
      <c r="D3844" t="s">
        <v>643</v>
      </c>
      <c r="E3844" t="s">
        <v>67</v>
      </c>
      <c r="F3844" t="s">
        <v>21</v>
      </c>
      <c r="G3844" t="s">
        <v>21</v>
      </c>
      <c r="H3844" t="s">
        <v>22</v>
      </c>
      <c r="I3844" t="s">
        <v>35</v>
      </c>
      <c r="J3844" t="s">
        <v>47</v>
      </c>
      <c r="K3844" t="s">
        <v>21</v>
      </c>
      <c r="L3844" t="s">
        <v>21</v>
      </c>
      <c r="M3844" t="s">
        <v>47</v>
      </c>
      <c r="N3844" t="s">
        <v>21</v>
      </c>
      <c r="O3844" t="s">
        <v>21</v>
      </c>
      <c r="P3844" t="s">
        <v>27</v>
      </c>
      <c r="Q3844" t="s">
        <v>45</v>
      </c>
      <c r="R3844" t="s">
        <v>47</v>
      </c>
      <c r="S3844" t="s">
        <v>21</v>
      </c>
      <c r="T3844" t="s">
        <v>21</v>
      </c>
      <c r="U3844" t="s">
        <v>42</v>
      </c>
      <c r="V3844" t="s">
        <v>63</v>
      </c>
    </row>
    <row r="3845" spans="1:22" ht="109.2" x14ac:dyDescent="0.3">
      <c r="A3845" t="s">
        <v>37</v>
      </c>
      <c r="B3845" t="s">
        <v>637</v>
      </c>
      <c r="C3845" t="s">
        <v>3303</v>
      </c>
      <c r="D3845" t="s">
        <v>3434</v>
      </c>
      <c r="E3845" t="s">
        <v>37</v>
      </c>
      <c r="F3845" t="s">
        <v>21</v>
      </c>
      <c r="G3845" t="s">
        <v>21</v>
      </c>
      <c r="H3845" t="s">
        <v>22</v>
      </c>
      <c r="I3845" t="s">
        <v>35</v>
      </c>
      <c r="J3845" t="s">
        <v>24</v>
      </c>
      <c r="K3845" t="s">
        <v>25</v>
      </c>
      <c r="L3845" t="s">
        <v>21</v>
      </c>
      <c r="M3845" t="s">
        <v>47</v>
      </c>
      <c r="N3845" t="s">
        <v>21</v>
      </c>
      <c r="O3845" t="s">
        <v>21</v>
      </c>
      <c r="P3845" t="s">
        <v>27</v>
      </c>
      <c r="Q3845" t="s">
        <v>45</v>
      </c>
      <c r="R3845" t="s">
        <v>29</v>
      </c>
      <c r="S3845" t="s">
        <v>21</v>
      </c>
      <c r="T3845" t="s">
        <v>21</v>
      </c>
      <c r="U3845" t="s">
        <v>30</v>
      </c>
      <c r="V3845" s="2" t="s">
        <v>99</v>
      </c>
    </row>
    <row r="3846" spans="1:22" ht="140.4" x14ac:dyDescent="0.3">
      <c r="A3846" t="s">
        <v>37</v>
      </c>
      <c r="B3846" t="s">
        <v>983</v>
      </c>
      <c r="C3846" t="s">
        <v>984</v>
      </c>
      <c r="D3846" t="s">
        <v>3469</v>
      </c>
      <c r="E3846" t="s">
        <v>37</v>
      </c>
      <c r="F3846" t="s">
        <v>21</v>
      </c>
      <c r="G3846" t="s">
        <v>21</v>
      </c>
      <c r="H3846" t="s">
        <v>22</v>
      </c>
      <c r="I3846" t="s">
        <v>23</v>
      </c>
      <c r="J3846" t="s">
        <v>24</v>
      </c>
      <c r="K3846" t="s">
        <v>25</v>
      </c>
      <c r="L3846" t="s">
        <v>25</v>
      </c>
      <c r="M3846" t="s">
        <v>38</v>
      </c>
      <c r="N3846" t="s">
        <v>25</v>
      </c>
      <c r="O3846" t="s">
        <v>21</v>
      </c>
      <c r="P3846" t="s">
        <v>27</v>
      </c>
      <c r="Q3846" t="s">
        <v>28</v>
      </c>
      <c r="R3846" t="s">
        <v>29</v>
      </c>
      <c r="S3846" t="s">
        <v>21</v>
      </c>
      <c r="T3846" t="s">
        <v>21</v>
      </c>
      <c r="U3846" t="s">
        <v>33</v>
      </c>
      <c r="V3846" s="2" t="s">
        <v>34</v>
      </c>
    </row>
    <row r="3847" spans="1:22" ht="156" x14ac:dyDescent="0.3">
      <c r="A3847" t="s">
        <v>147</v>
      </c>
      <c r="B3847" t="s">
        <v>983</v>
      </c>
      <c r="C3847" t="s">
        <v>3650</v>
      </c>
      <c r="D3847" t="s">
        <v>5170</v>
      </c>
      <c r="E3847" t="s">
        <v>147</v>
      </c>
      <c r="F3847" t="s">
        <v>21</v>
      </c>
      <c r="G3847" t="s">
        <v>21</v>
      </c>
      <c r="H3847" t="s">
        <v>22</v>
      </c>
      <c r="I3847" t="s">
        <v>41</v>
      </c>
      <c r="J3847" t="s">
        <v>24</v>
      </c>
      <c r="K3847" t="s">
        <v>25</v>
      </c>
      <c r="L3847" t="s">
        <v>21</v>
      </c>
      <c r="M3847" t="s">
        <v>28</v>
      </c>
      <c r="N3847" t="s">
        <v>21</v>
      </c>
      <c r="O3847" t="s">
        <v>21</v>
      </c>
      <c r="P3847" t="s">
        <v>27</v>
      </c>
      <c r="Q3847" t="s">
        <v>28</v>
      </c>
      <c r="R3847" t="s">
        <v>29</v>
      </c>
      <c r="S3847" t="s">
        <v>21</v>
      </c>
      <c r="T3847" t="s">
        <v>21</v>
      </c>
      <c r="U3847" t="s">
        <v>30</v>
      </c>
      <c r="V3847" s="2" t="s">
        <v>31</v>
      </c>
    </row>
    <row r="3848" spans="1:22" ht="156" x14ac:dyDescent="0.3">
      <c r="A3848" t="s">
        <v>39</v>
      </c>
      <c r="B3848" t="s">
        <v>162</v>
      </c>
      <c r="C3848" t="s">
        <v>656</v>
      </c>
      <c r="D3848" t="s">
        <v>659</v>
      </c>
      <c r="E3848" t="s">
        <v>39</v>
      </c>
      <c r="F3848" t="s">
        <v>21</v>
      </c>
      <c r="G3848" t="s">
        <v>21</v>
      </c>
      <c r="H3848" t="s">
        <v>22</v>
      </c>
      <c r="I3848" t="s">
        <v>23</v>
      </c>
      <c r="J3848" t="s">
        <v>24</v>
      </c>
      <c r="K3848" t="s">
        <v>25</v>
      </c>
      <c r="L3848" t="s">
        <v>25</v>
      </c>
      <c r="M3848" t="s">
        <v>28</v>
      </c>
      <c r="N3848" t="s">
        <v>25</v>
      </c>
      <c r="O3848" t="s">
        <v>21</v>
      </c>
      <c r="P3848" t="s">
        <v>27</v>
      </c>
      <c r="Q3848" t="s">
        <v>28</v>
      </c>
      <c r="R3848" t="s">
        <v>28</v>
      </c>
      <c r="S3848" t="s">
        <v>21</v>
      </c>
      <c r="T3848" t="s">
        <v>21</v>
      </c>
      <c r="U3848" t="s">
        <v>30</v>
      </c>
      <c r="V3848" s="2" t="s">
        <v>31</v>
      </c>
    </row>
    <row r="3849" spans="1:22" ht="124.8" x14ac:dyDescent="0.3">
      <c r="A3849" t="s">
        <v>138</v>
      </c>
      <c r="B3849" t="s">
        <v>519</v>
      </c>
      <c r="C3849" t="s">
        <v>520</v>
      </c>
      <c r="D3849" t="s">
        <v>4777</v>
      </c>
      <c r="E3849" t="s">
        <v>138</v>
      </c>
      <c r="F3849" t="s">
        <v>21</v>
      </c>
      <c r="G3849" t="s">
        <v>21</v>
      </c>
      <c r="H3849" t="s">
        <v>22</v>
      </c>
      <c r="I3849" t="s">
        <v>35</v>
      </c>
      <c r="J3849" t="s">
        <v>47</v>
      </c>
      <c r="K3849" t="s">
        <v>21</v>
      </c>
      <c r="L3849" t="s">
        <v>25</v>
      </c>
      <c r="M3849" t="s">
        <v>47</v>
      </c>
      <c r="N3849" t="s">
        <v>21</v>
      </c>
      <c r="O3849" t="s">
        <v>21</v>
      </c>
      <c r="P3849" t="s">
        <v>27</v>
      </c>
      <c r="Q3849" t="s">
        <v>45</v>
      </c>
      <c r="R3849" t="s">
        <v>29</v>
      </c>
      <c r="S3849" t="s">
        <v>21</v>
      </c>
      <c r="T3849" t="s">
        <v>21</v>
      </c>
      <c r="U3849" t="s">
        <v>33</v>
      </c>
      <c r="V3849" s="2" t="s">
        <v>94</v>
      </c>
    </row>
    <row r="3850" spans="1:22" ht="140.4" x14ac:dyDescent="0.3">
      <c r="A3850" t="s">
        <v>49</v>
      </c>
      <c r="B3850" t="s">
        <v>1190</v>
      </c>
      <c r="C3850" t="s">
        <v>1195</v>
      </c>
      <c r="D3850" t="s">
        <v>1519</v>
      </c>
      <c r="E3850" t="s">
        <v>49</v>
      </c>
      <c r="F3850" t="s">
        <v>21</v>
      </c>
      <c r="G3850" t="s">
        <v>21</v>
      </c>
      <c r="H3850" t="s">
        <v>54</v>
      </c>
      <c r="I3850" t="s">
        <v>23</v>
      </c>
      <c r="J3850" t="s">
        <v>47</v>
      </c>
      <c r="K3850" t="s">
        <v>21</v>
      </c>
      <c r="L3850" t="s">
        <v>25</v>
      </c>
      <c r="M3850" t="s">
        <v>38</v>
      </c>
      <c r="N3850" t="s">
        <v>25</v>
      </c>
      <c r="O3850" t="s">
        <v>21</v>
      </c>
      <c r="P3850" t="s">
        <v>27</v>
      </c>
      <c r="Q3850" t="s">
        <v>28</v>
      </c>
      <c r="R3850" t="s">
        <v>29</v>
      </c>
      <c r="S3850" t="s">
        <v>21</v>
      </c>
      <c r="T3850" t="s">
        <v>21</v>
      </c>
      <c r="U3850" t="s">
        <v>30</v>
      </c>
      <c r="V3850" s="2" t="s">
        <v>34</v>
      </c>
    </row>
    <row r="3851" spans="1:22" ht="156" x14ac:dyDescent="0.3">
      <c r="A3851" t="s">
        <v>147</v>
      </c>
      <c r="B3851" t="s">
        <v>983</v>
      </c>
      <c r="C3851" t="s">
        <v>3650</v>
      </c>
      <c r="D3851" t="s">
        <v>5169</v>
      </c>
      <c r="E3851" t="s">
        <v>150</v>
      </c>
      <c r="F3851" t="s">
        <v>21</v>
      </c>
      <c r="G3851" t="s">
        <v>21</v>
      </c>
      <c r="H3851" t="s">
        <v>22</v>
      </c>
      <c r="I3851" t="s">
        <v>41</v>
      </c>
      <c r="J3851" t="s">
        <v>24</v>
      </c>
      <c r="K3851" t="s">
        <v>25</v>
      </c>
      <c r="L3851" t="s">
        <v>21</v>
      </c>
      <c r="M3851" t="s">
        <v>28</v>
      </c>
      <c r="N3851" t="s">
        <v>21</v>
      </c>
      <c r="O3851" t="s">
        <v>21</v>
      </c>
      <c r="P3851" t="s">
        <v>27</v>
      </c>
      <c r="Q3851" t="s">
        <v>28</v>
      </c>
      <c r="R3851" t="s">
        <v>29</v>
      </c>
      <c r="S3851" t="s">
        <v>21</v>
      </c>
      <c r="T3851" t="s">
        <v>21</v>
      </c>
      <c r="U3851" t="s">
        <v>30</v>
      </c>
      <c r="V3851" s="2" t="s">
        <v>31</v>
      </c>
    </row>
    <row r="3852" spans="1:22" x14ac:dyDescent="0.3">
      <c r="A3852" t="s">
        <v>39</v>
      </c>
      <c r="B3852" t="s">
        <v>637</v>
      </c>
      <c r="C3852" t="s">
        <v>640</v>
      </c>
      <c r="D3852" t="s">
        <v>642</v>
      </c>
      <c r="E3852" t="s">
        <v>69</v>
      </c>
      <c r="F3852" t="s">
        <v>21</v>
      </c>
      <c r="G3852" t="s">
        <v>21</v>
      </c>
      <c r="H3852" t="s">
        <v>22</v>
      </c>
      <c r="I3852" t="s">
        <v>35</v>
      </c>
      <c r="J3852" t="s">
        <v>47</v>
      </c>
      <c r="K3852" t="s">
        <v>21</v>
      </c>
      <c r="L3852" t="s">
        <v>25</v>
      </c>
      <c r="M3852" t="s">
        <v>47</v>
      </c>
      <c r="N3852" t="s">
        <v>21</v>
      </c>
      <c r="O3852" t="s">
        <v>21</v>
      </c>
      <c r="P3852" t="s">
        <v>27</v>
      </c>
      <c r="Q3852" t="s">
        <v>47</v>
      </c>
      <c r="R3852" t="s">
        <v>45</v>
      </c>
      <c r="S3852" t="s">
        <v>21</v>
      </c>
      <c r="T3852" t="s">
        <v>21</v>
      </c>
      <c r="U3852" t="s">
        <v>42</v>
      </c>
      <c r="V3852" t="s">
        <v>63</v>
      </c>
    </row>
    <row r="3853" spans="1:22" x14ac:dyDescent="0.3">
      <c r="A3853" t="s">
        <v>32</v>
      </c>
      <c r="B3853" t="s">
        <v>1861</v>
      </c>
      <c r="C3853" t="s">
        <v>1870</v>
      </c>
      <c r="D3853" t="s">
        <v>1983</v>
      </c>
      <c r="E3853" t="s">
        <v>67</v>
      </c>
      <c r="F3853" t="s">
        <v>21</v>
      </c>
      <c r="G3853" t="s">
        <v>21</v>
      </c>
      <c r="H3853" t="s">
        <v>22</v>
      </c>
      <c r="I3853" t="s">
        <v>23</v>
      </c>
      <c r="J3853" t="s">
        <v>47</v>
      </c>
      <c r="K3853" t="s">
        <v>21</v>
      </c>
      <c r="L3853" t="s">
        <v>21</v>
      </c>
      <c r="M3853" t="s">
        <v>47</v>
      </c>
      <c r="N3853" t="s">
        <v>21</v>
      </c>
      <c r="O3853" t="s">
        <v>21</v>
      </c>
      <c r="P3853" t="s">
        <v>60</v>
      </c>
      <c r="Q3853" t="s">
        <v>45</v>
      </c>
      <c r="R3853" t="s">
        <v>29</v>
      </c>
      <c r="S3853" t="s">
        <v>25</v>
      </c>
      <c r="T3853" t="s">
        <v>25</v>
      </c>
      <c r="U3853" t="s">
        <v>30</v>
      </c>
      <c r="V3853" t="s">
        <v>63</v>
      </c>
    </row>
    <row r="3854" spans="1:22" x14ac:dyDescent="0.3">
      <c r="A3854" t="s">
        <v>62</v>
      </c>
      <c r="B3854" t="s">
        <v>1733</v>
      </c>
      <c r="C3854" t="s">
        <v>1740</v>
      </c>
      <c r="D3854" t="s">
        <v>1755</v>
      </c>
      <c r="E3854" t="s">
        <v>62</v>
      </c>
      <c r="F3854" t="s">
        <v>25</v>
      </c>
      <c r="G3854" t="s">
        <v>21</v>
      </c>
    </row>
    <row r="3855" spans="1:22" ht="140.4" x14ac:dyDescent="0.3">
      <c r="A3855" t="s">
        <v>67</v>
      </c>
      <c r="B3855" t="s">
        <v>519</v>
      </c>
      <c r="C3855" t="s">
        <v>1295</v>
      </c>
      <c r="D3855" t="s">
        <v>2402</v>
      </c>
      <c r="E3855" t="s">
        <v>67</v>
      </c>
      <c r="F3855" t="s">
        <v>21</v>
      </c>
      <c r="G3855" t="s">
        <v>21</v>
      </c>
      <c r="H3855" t="s">
        <v>50</v>
      </c>
      <c r="I3855" t="s">
        <v>41</v>
      </c>
      <c r="J3855" t="s">
        <v>24</v>
      </c>
      <c r="K3855" t="s">
        <v>25</v>
      </c>
      <c r="L3855" t="s">
        <v>25</v>
      </c>
      <c r="M3855" t="s">
        <v>26</v>
      </c>
      <c r="N3855" t="s">
        <v>25</v>
      </c>
      <c r="O3855" t="s">
        <v>21</v>
      </c>
      <c r="P3855" t="s">
        <v>27</v>
      </c>
      <c r="Q3855" t="s">
        <v>45</v>
      </c>
      <c r="R3855" t="s">
        <v>29</v>
      </c>
      <c r="S3855" t="s">
        <v>25</v>
      </c>
      <c r="T3855" t="s">
        <v>21</v>
      </c>
      <c r="U3855" t="s">
        <v>42</v>
      </c>
      <c r="V3855" s="2" t="s">
        <v>34</v>
      </c>
    </row>
    <row r="3856" spans="1:22" x14ac:dyDescent="0.3">
      <c r="A3856" t="s">
        <v>37</v>
      </c>
      <c r="B3856" t="s">
        <v>2570</v>
      </c>
      <c r="C3856" t="s">
        <v>2571</v>
      </c>
      <c r="D3856" t="s">
        <v>3458</v>
      </c>
      <c r="E3856" t="s">
        <v>37</v>
      </c>
      <c r="F3856" t="s">
        <v>21</v>
      </c>
      <c r="G3856" t="s">
        <v>21</v>
      </c>
      <c r="H3856" t="s">
        <v>22</v>
      </c>
      <c r="I3856" t="s">
        <v>41</v>
      </c>
      <c r="J3856" t="s">
        <v>24</v>
      </c>
      <c r="K3856" t="s">
        <v>21</v>
      </c>
      <c r="L3856" t="s">
        <v>21</v>
      </c>
      <c r="M3856" t="s">
        <v>47</v>
      </c>
      <c r="N3856" t="s">
        <v>25</v>
      </c>
      <c r="O3856" t="s">
        <v>21</v>
      </c>
      <c r="P3856" t="s">
        <v>27</v>
      </c>
      <c r="Q3856" t="s">
        <v>45</v>
      </c>
      <c r="R3856" t="s">
        <v>28</v>
      </c>
      <c r="S3856" t="s">
        <v>21</v>
      </c>
      <c r="T3856" t="s">
        <v>25</v>
      </c>
      <c r="U3856" t="s">
        <v>75</v>
      </c>
      <c r="V3856" t="s">
        <v>63</v>
      </c>
    </row>
    <row r="3857" spans="1:22" x14ac:dyDescent="0.3">
      <c r="A3857" t="s">
        <v>62</v>
      </c>
      <c r="B3857" t="s">
        <v>1733</v>
      </c>
      <c r="C3857" t="s">
        <v>1740</v>
      </c>
      <c r="D3857" t="s">
        <v>1753</v>
      </c>
      <c r="E3857" t="s">
        <v>62</v>
      </c>
      <c r="F3857" t="s">
        <v>25</v>
      </c>
      <c r="G3857" t="s">
        <v>21</v>
      </c>
    </row>
    <row r="3858" spans="1:22" ht="109.2" x14ac:dyDescent="0.3">
      <c r="A3858" t="s">
        <v>113</v>
      </c>
      <c r="B3858" t="s">
        <v>519</v>
      </c>
      <c r="C3858" t="s">
        <v>1341</v>
      </c>
      <c r="D3858" t="s">
        <v>1346</v>
      </c>
      <c r="E3858" t="s">
        <v>113</v>
      </c>
      <c r="F3858" t="s">
        <v>21</v>
      </c>
      <c r="G3858" t="s">
        <v>21</v>
      </c>
      <c r="H3858" t="s">
        <v>22</v>
      </c>
      <c r="I3858" t="s">
        <v>41</v>
      </c>
      <c r="J3858" t="s">
        <v>24</v>
      </c>
      <c r="K3858" t="s">
        <v>25</v>
      </c>
      <c r="L3858" t="s">
        <v>21</v>
      </c>
      <c r="M3858" t="s">
        <v>47</v>
      </c>
      <c r="N3858" t="s">
        <v>21</v>
      </c>
      <c r="O3858" t="s">
        <v>21</v>
      </c>
      <c r="P3858" t="s">
        <v>27</v>
      </c>
      <c r="Q3858" t="s">
        <v>45</v>
      </c>
      <c r="R3858" t="s">
        <v>29</v>
      </c>
      <c r="S3858" t="s">
        <v>21</v>
      </c>
      <c r="T3858" t="s">
        <v>21</v>
      </c>
      <c r="U3858" t="s">
        <v>75</v>
      </c>
      <c r="V3858" s="2" t="s">
        <v>66</v>
      </c>
    </row>
    <row r="3859" spans="1:22" ht="109.2" x14ac:dyDescent="0.3">
      <c r="A3859" t="s">
        <v>59</v>
      </c>
      <c r="B3859" t="s">
        <v>3366</v>
      </c>
      <c r="C3859" t="s">
        <v>3543</v>
      </c>
      <c r="D3859" t="s">
        <v>3548</v>
      </c>
      <c r="E3859" t="s">
        <v>85</v>
      </c>
      <c r="F3859" t="s">
        <v>21</v>
      </c>
      <c r="G3859" t="s">
        <v>21</v>
      </c>
      <c r="H3859" t="s">
        <v>22</v>
      </c>
      <c r="I3859" t="s">
        <v>41</v>
      </c>
      <c r="J3859" t="s">
        <v>24</v>
      </c>
      <c r="K3859" t="s">
        <v>25</v>
      </c>
      <c r="L3859" t="s">
        <v>25</v>
      </c>
      <c r="M3859" t="s">
        <v>28</v>
      </c>
      <c r="N3859" t="s">
        <v>25</v>
      </c>
      <c r="O3859" t="s">
        <v>21</v>
      </c>
      <c r="P3859" t="s">
        <v>27</v>
      </c>
      <c r="Q3859" t="s">
        <v>45</v>
      </c>
      <c r="R3859" t="s">
        <v>29</v>
      </c>
      <c r="S3859" t="s">
        <v>25</v>
      </c>
      <c r="T3859" t="s">
        <v>25</v>
      </c>
      <c r="U3859" t="s">
        <v>30</v>
      </c>
      <c r="V3859" s="2" t="s">
        <v>91</v>
      </c>
    </row>
    <row r="3860" spans="1:22" ht="78" x14ac:dyDescent="0.3">
      <c r="A3860" t="s">
        <v>32</v>
      </c>
      <c r="B3860" t="s">
        <v>1880</v>
      </c>
      <c r="C3860" t="s">
        <v>1961</v>
      </c>
      <c r="D3860" t="s">
        <v>1992</v>
      </c>
      <c r="E3860" t="s">
        <v>56</v>
      </c>
      <c r="F3860" t="s">
        <v>21</v>
      </c>
      <c r="G3860" t="s">
        <v>21</v>
      </c>
      <c r="H3860" t="s">
        <v>22</v>
      </c>
      <c r="I3860" t="s">
        <v>35</v>
      </c>
      <c r="J3860" t="s">
        <v>47</v>
      </c>
      <c r="K3860" t="s">
        <v>21</v>
      </c>
      <c r="L3860" t="s">
        <v>25</v>
      </c>
      <c r="M3860" t="s">
        <v>47</v>
      </c>
      <c r="N3860" t="s">
        <v>21</v>
      </c>
      <c r="O3860" t="s">
        <v>21</v>
      </c>
      <c r="P3860" t="s">
        <v>27</v>
      </c>
      <c r="Q3860" t="s">
        <v>45</v>
      </c>
      <c r="R3860" t="s">
        <v>45</v>
      </c>
      <c r="S3860" t="s">
        <v>21</v>
      </c>
      <c r="T3860" t="s">
        <v>25</v>
      </c>
      <c r="U3860" t="s">
        <v>33</v>
      </c>
      <c r="V3860" s="2" t="s">
        <v>76</v>
      </c>
    </row>
    <row r="3861" spans="1:22" ht="109.2" x14ac:dyDescent="0.3">
      <c r="A3861" t="s">
        <v>56</v>
      </c>
      <c r="B3861" t="s">
        <v>1683</v>
      </c>
      <c r="C3861" t="s">
        <v>2320</v>
      </c>
      <c r="D3861" t="s">
        <v>2326</v>
      </c>
      <c r="E3861" t="s">
        <v>71</v>
      </c>
      <c r="F3861" t="s">
        <v>21</v>
      </c>
      <c r="G3861" t="s">
        <v>21</v>
      </c>
      <c r="H3861" t="s">
        <v>22</v>
      </c>
      <c r="I3861" t="s">
        <v>35</v>
      </c>
      <c r="J3861" t="s">
        <v>47</v>
      </c>
      <c r="K3861" t="s">
        <v>21</v>
      </c>
      <c r="L3861" t="s">
        <v>21</v>
      </c>
      <c r="M3861" t="s">
        <v>47</v>
      </c>
      <c r="N3861" t="s">
        <v>21</v>
      </c>
      <c r="O3861" t="s">
        <v>21</v>
      </c>
      <c r="P3861" t="s">
        <v>27</v>
      </c>
      <c r="Q3861" t="s">
        <v>45</v>
      </c>
      <c r="R3861" t="s">
        <v>29</v>
      </c>
      <c r="S3861" t="s">
        <v>21</v>
      </c>
      <c r="T3861" t="s">
        <v>25</v>
      </c>
      <c r="U3861" t="s">
        <v>33</v>
      </c>
      <c r="V3861" s="2" t="s">
        <v>46</v>
      </c>
    </row>
    <row r="3862" spans="1:22" ht="46.8" x14ac:dyDescent="0.3">
      <c r="A3862" t="s">
        <v>32</v>
      </c>
      <c r="B3862" t="s">
        <v>1861</v>
      </c>
      <c r="C3862" t="s">
        <v>1870</v>
      </c>
      <c r="D3862" t="s">
        <v>1980</v>
      </c>
      <c r="E3862" t="s">
        <v>36</v>
      </c>
      <c r="F3862" t="s">
        <v>21</v>
      </c>
      <c r="G3862" t="s">
        <v>21</v>
      </c>
      <c r="H3862" t="s">
        <v>22</v>
      </c>
      <c r="I3862" t="s">
        <v>23</v>
      </c>
      <c r="J3862" t="s">
        <v>24</v>
      </c>
      <c r="K3862" t="s">
        <v>25</v>
      </c>
      <c r="L3862" t="s">
        <v>21</v>
      </c>
      <c r="M3862" t="s">
        <v>47</v>
      </c>
      <c r="N3862" t="s">
        <v>21</v>
      </c>
      <c r="O3862" t="s">
        <v>21</v>
      </c>
      <c r="P3862" s="2" t="s">
        <v>109</v>
      </c>
      <c r="Q3862" t="s">
        <v>45</v>
      </c>
      <c r="R3862" t="s">
        <v>29</v>
      </c>
      <c r="S3862" t="s">
        <v>25</v>
      </c>
      <c r="T3862" t="s">
        <v>25</v>
      </c>
      <c r="U3862" t="s">
        <v>75</v>
      </c>
      <c r="V3862" t="s">
        <v>63</v>
      </c>
    </row>
    <row r="3863" spans="1:22" x14ac:dyDescent="0.3">
      <c r="A3863" t="s">
        <v>32</v>
      </c>
      <c r="B3863" t="s">
        <v>1733</v>
      </c>
      <c r="C3863" t="s">
        <v>1859</v>
      </c>
      <c r="D3863" t="s">
        <v>1865</v>
      </c>
      <c r="E3863" t="s">
        <v>32</v>
      </c>
      <c r="F3863" t="s">
        <v>21</v>
      </c>
      <c r="G3863" t="s">
        <v>25</v>
      </c>
    </row>
    <row r="3864" spans="1:22" x14ac:dyDescent="0.3">
      <c r="A3864" t="s">
        <v>59</v>
      </c>
      <c r="B3864" t="s">
        <v>3366</v>
      </c>
      <c r="C3864" t="s">
        <v>3590</v>
      </c>
      <c r="D3864" t="s">
        <v>3604</v>
      </c>
      <c r="E3864" t="s">
        <v>59</v>
      </c>
      <c r="F3864" t="s">
        <v>21</v>
      </c>
      <c r="G3864" t="s">
        <v>25</v>
      </c>
    </row>
    <row r="3865" spans="1:22" ht="140.4" x14ac:dyDescent="0.3">
      <c r="A3865" t="s">
        <v>56</v>
      </c>
      <c r="B3865" t="s">
        <v>1602</v>
      </c>
      <c r="C3865" t="s">
        <v>2155</v>
      </c>
      <c r="D3865" t="s">
        <v>2159</v>
      </c>
      <c r="E3865" t="s">
        <v>56</v>
      </c>
      <c r="F3865" t="s">
        <v>21</v>
      </c>
      <c r="G3865" t="s">
        <v>21</v>
      </c>
      <c r="H3865" t="s">
        <v>22</v>
      </c>
      <c r="I3865" t="s">
        <v>35</v>
      </c>
      <c r="J3865" t="s">
        <v>24</v>
      </c>
      <c r="K3865" t="s">
        <v>25</v>
      </c>
      <c r="L3865" t="s">
        <v>25</v>
      </c>
      <c r="M3865" t="s">
        <v>26</v>
      </c>
      <c r="N3865" t="s">
        <v>25</v>
      </c>
      <c r="O3865" t="s">
        <v>21</v>
      </c>
      <c r="P3865" t="s">
        <v>27</v>
      </c>
      <c r="Q3865" t="s">
        <v>28</v>
      </c>
      <c r="R3865" t="s">
        <v>29</v>
      </c>
      <c r="S3865" t="s">
        <v>21</v>
      </c>
      <c r="T3865" t="s">
        <v>25</v>
      </c>
      <c r="U3865" t="s">
        <v>33</v>
      </c>
      <c r="V3865" s="2" t="s">
        <v>34</v>
      </c>
    </row>
    <row r="3866" spans="1:22" ht="156" x14ac:dyDescent="0.3">
      <c r="A3866" t="s">
        <v>71</v>
      </c>
      <c r="B3866" t="s">
        <v>311</v>
      </c>
      <c r="C3866" t="s">
        <v>2909</v>
      </c>
      <c r="D3866" t="s">
        <v>2910</v>
      </c>
      <c r="E3866" t="s">
        <v>71</v>
      </c>
      <c r="F3866" t="s">
        <v>21</v>
      </c>
      <c r="G3866" t="s">
        <v>21</v>
      </c>
      <c r="H3866" t="s">
        <v>22</v>
      </c>
      <c r="I3866" t="s">
        <v>23</v>
      </c>
      <c r="J3866" t="s">
        <v>24</v>
      </c>
      <c r="K3866" t="s">
        <v>25</v>
      </c>
      <c r="L3866" t="s">
        <v>21</v>
      </c>
      <c r="M3866" t="s">
        <v>26</v>
      </c>
      <c r="N3866" t="s">
        <v>25</v>
      </c>
      <c r="O3866" t="s">
        <v>21</v>
      </c>
      <c r="P3866" t="s">
        <v>27</v>
      </c>
      <c r="Q3866" t="s">
        <v>28</v>
      </c>
      <c r="R3866" t="s">
        <v>29</v>
      </c>
      <c r="S3866" t="s">
        <v>21</v>
      </c>
      <c r="T3866" t="s">
        <v>25</v>
      </c>
      <c r="U3866" t="s">
        <v>33</v>
      </c>
      <c r="V3866" s="2" t="s">
        <v>31</v>
      </c>
    </row>
    <row r="3867" spans="1:22" ht="140.4" x14ac:dyDescent="0.3">
      <c r="A3867" t="s">
        <v>36</v>
      </c>
      <c r="B3867" t="s">
        <v>1602</v>
      </c>
      <c r="C3867" t="s">
        <v>2574</v>
      </c>
      <c r="D3867" t="s">
        <v>2737</v>
      </c>
      <c r="E3867" t="s">
        <v>36</v>
      </c>
      <c r="F3867" t="s">
        <v>21</v>
      </c>
      <c r="G3867" t="s">
        <v>21</v>
      </c>
      <c r="H3867" t="s">
        <v>22</v>
      </c>
      <c r="I3867" t="s">
        <v>23</v>
      </c>
      <c r="J3867" t="s">
        <v>24</v>
      </c>
      <c r="K3867" t="s">
        <v>25</v>
      </c>
      <c r="L3867" t="s">
        <v>25</v>
      </c>
      <c r="M3867" t="s">
        <v>26</v>
      </c>
      <c r="N3867" t="s">
        <v>25</v>
      </c>
      <c r="O3867" t="s">
        <v>21</v>
      </c>
      <c r="P3867" t="s">
        <v>80</v>
      </c>
      <c r="Q3867" t="s">
        <v>45</v>
      </c>
      <c r="R3867" t="s">
        <v>28</v>
      </c>
      <c r="S3867" t="s">
        <v>21</v>
      </c>
      <c r="T3867" t="s">
        <v>21</v>
      </c>
      <c r="U3867" t="s">
        <v>30</v>
      </c>
      <c r="V3867" s="2" t="s">
        <v>34</v>
      </c>
    </row>
    <row r="3868" spans="1:22" ht="140.4" x14ac:dyDescent="0.3">
      <c r="A3868" t="s">
        <v>56</v>
      </c>
      <c r="B3868" t="s">
        <v>1602</v>
      </c>
      <c r="C3868" t="s">
        <v>1633</v>
      </c>
      <c r="D3868" t="s">
        <v>2315</v>
      </c>
      <c r="E3868" t="s">
        <v>67</v>
      </c>
      <c r="F3868" t="s">
        <v>21</v>
      </c>
      <c r="G3868" t="s">
        <v>21</v>
      </c>
      <c r="H3868" t="s">
        <v>22</v>
      </c>
      <c r="I3868" t="s">
        <v>23</v>
      </c>
      <c r="J3868" t="s">
        <v>24</v>
      </c>
      <c r="K3868" t="s">
        <v>25</v>
      </c>
      <c r="L3868" t="s">
        <v>25</v>
      </c>
      <c r="M3868" t="s">
        <v>26</v>
      </c>
      <c r="N3868" t="s">
        <v>25</v>
      </c>
      <c r="O3868" t="s">
        <v>21</v>
      </c>
      <c r="P3868" t="s">
        <v>27</v>
      </c>
      <c r="Q3868" t="s">
        <v>28</v>
      </c>
      <c r="R3868" t="s">
        <v>29</v>
      </c>
      <c r="S3868" t="s">
        <v>25</v>
      </c>
      <c r="T3868" t="s">
        <v>25</v>
      </c>
      <c r="U3868" t="s">
        <v>30</v>
      </c>
      <c r="V3868" s="2" t="s">
        <v>34</v>
      </c>
    </row>
    <row r="3869" spans="1:22" x14ac:dyDescent="0.3">
      <c r="A3869" t="s">
        <v>32</v>
      </c>
      <c r="B3869" t="s">
        <v>1861</v>
      </c>
      <c r="C3869" t="s">
        <v>1870</v>
      </c>
      <c r="D3869" t="s">
        <v>1978</v>
      </c>
      <c r="E3869" t="s">
        <v>44</v>
      </c>
      <c r="F3869" t="s">
        <v>21</v>
      </c>
      <c r="G3869" t="s">
        <v>21</v>
      </c>
      <c r="H3869" t="s">
        <v>50</v>
      </c>
      <c r="I3869" t="s">
        <v>23</v>
      </c>
      <c r="J3869" t="s">
        <v>24</v>
      </c>
      <c r="K3869" t="s">
        <v>21</v>
      </c>
      <c r="L3869" t="s">
        <v>21</v>
      </c>
      <c r="M3869" t="s">
        <v>47</v>
      </c>
      <c r="N3869" t="s">
        <v>21</v>
      </c>
      <c r="O3869" t="s">
        <v>21</v>
      </c>
      <c r="P3869" t="s">
        <v>27</v>
      </c>
      <c r="Q3869" t="s">
        <v>45</v>
      </c>
      <c r="R3869" t="s">
        <v>29</v>
      </c>
      <c r="S3869" t="s">
        <v>21</v>
      </c>
      <c r="T3869" t="s">
        <v>21</v>
      </c>
      <c r="U3869" t="s">
        <v>33</v>
      </c>
      <c r="V3869" t="s">
        <v>63</v>
      </c>
    </row>
    <row r="3870" spans="1:22" ht="109.2" x14ac:dyDescent="0.3">
      <c r="A3870" t="s">
        <v>59</v>
      </c>
      <c r="B3870" t="s">
        <v>3366</v>
      </c>
      <c r="C3870" t="s">
        <v>3543</v>
      </c>
      <c r="D3870" t="s">
        <v>3547</v>
      </c>
      <c r="E3870" t="s">
        <v>82</v>
      </c>
      <c r="F3870" t="s">
        <v>21</v>
      </c>
      <c r="G3870" t="s">
        <v>21</v>
      </c>
      <c r="H3870" t="s">
        <v>22</v>
      </c>
      <c r="I3870" t="s">
        <v>23</v>
      </c>
      <c r="J3870" t="s">
        <v>24</v>
      </c>
      <c r="K3870" t="s">
        <v>25</v>
      </c>
      <c r="L3870" t="s">
        <v>25</v>
      </c>
      <c r="M3870" t="s">
        <v>28</v>
      </c>
      <c r="N3870" t="s">
        <v>25</v>
      </c>
      <c r="O3870" t="s">
        <v>21</v>
      </c>
      <c r="P3870" t="s">
        <v>27</v>
      </c>
      <c r="Q3870" t="s">
        <v>45</v>
      </c>
      <c r="R3870" t="s">
        <v>29</v>
      </c>
      <c r="S3870" t="s">
        <v>25</v>
      </c>
      <c r="T3870" t="s">
        <v>25</v>
      </c>
      <c r="U3870" t="s">
        <v>30</v>
      </c>
      <c r="V3870" s="2" t="s">
        <v>91</v>
      </c>
    </row>
    <row r="3871" spans="1:22" ht="140.4" x14ac:dyDescent="0.3">
      <c r="A3871" t="s">
        <v>49</v>
      </c>
      <c r="B3871" t="s">
        <v>1190</v>
      </c>
      <c r="C3871" t="s">
        <v>1195</v>
      </c>
      <c r="D3871" t="s">
        <v>1520</v>
      </c>
      <c r="E3871" t="s">
        <v>49</v>
      </c>
      <c r="F3871" t="s">
        <v>21</v>
      </c>
      <c r="G3871" t="s">
        <v>21</v>
      </c>
      <c r="H3871" t="s">
        <v>50</v>
      </c>
      <c r="I3871" t="s">
        <v>23</v>
      </c>
      <c r="J3871" t="s">
        <v>47</v>
      </c>
      <c r="K3871" t="s">
        <v>21</v>
      </c>
      <c r="L3871" t="s">
        <v>25</v>
      </c>
      <c r="M3871" t="s">
        <v>38</v>
      </c>
      <c r="N3871" t="s">
        <v>25</v>
      </c>
      <c r="O3871" t="s">
        <v>21</v>
      </c>
      <c r="P3871" t="s">
        <v>27</v>
      </c>
      <c r="Q3871" t="s">
        <v>28</v>
      </c>
      <c r="R3871" t="s">
        <v>29</v>
      </c>
      <c r="S3871" t="s">
        <v>21</v>
      </c>
      <c r="T3871" t="s">
        <v>21</v>
      </c>
      <c r="U3871" t="s">
        <v>30</v>
      </c>
      <c r="V3871" s="2" t="s">
        <v>34</v>
      </c>
    </row>
    <row r="3872" spans="1:22" ht="140.4" x14ac:dyDescent="0.3">
      <c r="A3872" t="s">
        <v>49</v>
      </c>
      <c r="B3872" t="s">
        <v>1190</v>
      </c>
      <c r="C3872" t="s">
        <v>1195</v>
      </c>
      <c r="D3872" t="s">
        <v>1521</v>
      </c>
      <c r="E3872" t="s">
        <v>49</v>
      </c>
      <c r="F3872" t="s">
        <v>21</v>
      </c>
      <c r="G3872" t="s">
        <v>21</v>
      </c>
      <c r="H3872" t="s">
        <v>54</v>
      </c>
      <c r="I3872" t="s">
        <v>23</v>
      </c>
      <c r="J3872" t="s">
        <v>47</v>
      </c>
      <c r="K3872" t="s">
        <v>21</v>
      </c>
      <c r="L3872" t="s">
        <v>25</v>
      </c>
      <c r="M3872" t="s">
        <v>38</v>
      </c>
      <c r="N3872" t="s">
        <v>25</v>
      </c>
      <c r="O3872" t="s">
        <v>21</v>
      </c>
      <c r="P3872" t="s">
        <v>27</v>
      </c>
      <c r="Q3872" t="s">
        <v>28</v>
      </c>
      <c r="R3872" t="s">
        <v>29</v>
      </c>
      <c r="S3872" t="s">
        <v>21</v>
      </c>
      <c r="T3872" t="s">
        <v>21</v>
      </c>
      <c r="U3872" t="s">
        <v>30</v>
      </c>
      <c r="V3872" s="2" t="s">
        <v>34</v>
      </c>
    </row>
    <row r="3873" spans="1:22" ht="140.4" x14ac:dyDescent="0.3">
      <c r="A3873" t="s">
        <v>74</v>
      </c>
      <c r="B3873" t="s">
        <v>174</v>
      </c>
      <c r="C3873" t="s">
        <v>822</v>
      </c>
      <c r="D3873" t="s">
        <v>4013</v>
      </c>
      <c r="E3873" t="s">
        <v>74</v>
      </c>
      <c r="F3873" t="s">
        <v>21</v>
      </c>
      <c r="G3873" t="s">
        <v>21</v>
      </c>
      <c r="H3873" t="s">
        <v>22</v>
      </c>
      <c r="I3873" t="s">
        <v>23</v>
      </c>
      <c r="J3873" t="s">
        <v>24</v>
      </c>
      <c r="K3873" t="s">
        <v>25</v>
      </c>
      <c r="L3873" t="s">
        <v>25</v>
      </c>
      <c r="M3873" t="s">
        <v>38</v>
      </c>
      <c r="N3873" t="s">
        <v>25</v>
      </c>
      <c r="O3873" t="s">
        <v>25</v>
      </c>
      <c r="P3873" t="s">
        <v>72</v>
      </c>
      <c r="Q3873" t="s">
        <v>29</v>
      </c>
      <c r="R3873" t="s">
        <v>29</v>
      </c>
      <c r="S3873" t="s">
        <v>21</v>
      </c>
      <c r="T3873" t="s">
        <v>21</v>
      </c>
      <c r="U3873" t="s">
        <v>75</v>
      </c>
      <c r="V3873" s="2" t="s">
        <v>34</v>
      </c>
    </row>
    <row r="3874" spans="1:22" ht="140.4" x14ac:dyDescent="0.3">
      <c r="A3874" t="s">
        <v>61</v>
      </c>
      <c r="B3874" t="s">
        <v>519</v>
      </c>
      <c r="C3874" t="s">
        <v>1241</v>
      </c>
      <c r="D3874" t="s">
        <v>1253</v>
      </c>
      <c r="E3874" t="s">
        <v>61</v>
      </c>
      <c r="F3874" t="s">
        <v>21</v>
      </c>
      <c r="G3874" t="s">
        <v>21</v>
      </c>
      <c r="H3874" t="s">
        <v>50</v>
      </c>
      <c r="I3874" t="s">
        <v>23</v>
      </c>
      <c r="J3874" t="s">
        <v>24</v>
      </c>
      <c r="K3874" t="s">
        <v>25</v>
      </c>
      <c r="L3874" t="s">
        <v>21</v>
      </c>
      <c r="M3874" t="s">
        <v>28</v>
      </c>
      <c r="N3874" t="s">
        <v>25</v>
      </c>
      <c r="O3874" t="s">
        <v>21</v>
      </c>
      <c r="P3874" t="s">
        <v>72</v>
      </c>
      <c r="Q3874" t="s">
        <v>45</v>
      </c>
      <c r="R3874" t="s">
        <v>28</v>
      </c>
      <c r="S3874" t="s">
        <v>21</v>
      </c>
      <c r="T3874" t="s">
        <v>25</v>
      </c>
      <c r="U3874" t="s">
        <v>30</v>
      </c>
      <c r="V3874" s="2" t="s">
        <v>34</v>
      </c>
    </row>
    <row r="3875" spans="1:22" ht="109.2" x14ac:dyDescent="0.3">
      <c r="A3875" t="s">
        <v>83</v>
      </c>
      <c r="B3875" t="s">
        <v>475</v>
      </c>
      <c r="C3875" t="s">
        <v>5026</v>
      </c>
      <c r="D3875" t="s">
        <v>5036</v>
      </c>
      <c r="E3875" t="s">
        <v>83</v>
      </c>
      <c r="F3875" t="s">
        <v>21</v>
      </c>
      <c r="G3875" t="s">
        <v>21</v>
      </c>
      <c r="H3875" t="s">
        <v>50</v>
      </c>
      <c r="I3875" t="s">
        <v>35</v>
      </c>
      <c r="J3875" t="s">
        <v>24</v>
      </c>
      <c r="K3875" t="s">
        <v>25</v>
      </c>
      <c r="L3875" t="s">
        <v>25</v>
      </c>
      <c r="M3875" t="s">
        <v>26</v>
      </c>
      <c r="N3875" t="s">
        <v>21</v>
      </c>
      <c r="O3875" t="s">
        <v>21</v>
      </c>
      <c r="P3875" t="s">
        <v>27</v>
      </c>
      <c r="Q3875" t="s">
        <v>45</v>
      </c>
      <c r="R3875" t="s">
        <v>29</v>
      </c>
      <c r="S3875" t="s">
        <v>21</v>
      </c>
      <c r="T3875" t="s">
        <v>21</v>
      </c>
      <c r="U3875" t="s">
        <v>33</v>
      </c>
      <c r="V3875" s="2" t="s">
        <v>66</v>
      </c>
    </row>
    <row r="3876" spans="1:22" ht="78" x14ac:dyDescent="0.3">
      <c r="A3876" t="s">
        <v>62</v>
      </c>
      <c r="B3876" t="s">
        <v>1683</v>
      </c>
      <c r="C3876" t="s">
        <v>1706</v>
      </c>
      <c r="D3876" t="s">
        <v>1711</v>
      </c>
      <c r="E3876" t="s">
        <v>67</v>
      </c>
      <c r="F3876" t="s">
        <v>21</v>
      </c>
      <c r="G3876" t="s">
        <v>21</v>
      </c>
      <c r="H3876" t="s">
        <v>22</v>
      </c>
      <c r="I3876" t="s">
        <v>23</v>
      </c>
      <c r="J3876" t="s">
        <v>24</v>
      </c>
      <c r="K3876" t="s">
        <v>21</v>
      </c>
      <c r="L3876" t="s">
        <v>25</v>
      </c>
      <c r="M3876" t="s">
        <v>28</v>
      </c>
      <c r="N3876" t="s">
        <v>25</v>
      </c>
      <c r="O3876" t="s">
        <v>21</v>
      </c>
      <c r="P3876" t="s">
        <v>27</v>
      </c>
      <c r="Q3876" t="s">
        <v>45</v>
      </c>
      <c r="R3876" t="s">
        <v>28</v>
      </c>
      <c r="S3876" t="s">
        <v>21</v>
      </c>
      <c r="T3876" t="s">
        <v>21</v>
      </c>
      <c r="U3876" t="s">
        <v>33</v>
      </c>
      <c r="V3876" s="2" t="s">
        <v>77</v>
      </c>
    </row>
    <row r="3877" spans="1:22" ht="78" x14ac:dyDescent="0.3">
      <c r="A3877" t="s">
        <v>36</v>
      </c>
      <c r="B3877" t="s">
        <v>890</v>
      </c>
      <c r="C3877" t="s">
        <v>927</v>
      </c>
      <c r="D3877" t="s">
        <v>2696</v>
      </c>
      <c r="E3877" t="s">
        <v>36</v>
      </c>
      <c r="F3877" t="s">
        <v>21</v>
      </c>
      <c r="G3877" t="s">
        <v>21</v>
      </c>
      <c r="H3877" t="s">
        <v>22</v>
      </c>
      <c r="I3877" t="s">
        <v>35</v>
      </c>
      <c r="J3877" t="s">
        <v>24</v>
      </c>
      <c r="K3877" t="s">
        <v>25</v>
      </c>
      <c r="L3877" t="s">
        <v>25</v>
      </c>
      <c r="M3877" t="s">
        <v>28</v>
      </c>
      <c r="N3877" t="s">
        <v>25</v>
      </c>
      <c r="O3877" t="s">
        <v>21</v>
      </c>
      <c r="P3877" t="s">
        <v>27</v>
      </c>
      <c r="Q3877" t="s">
        <v>45</v>
      </c>
      <c r="R3877" t="s">
        <v>29</v>
      </c>
      <c r="S3877" t="s">
        <v>21</v>
      </c>
      <c r="T3877" t="s">
        <v>25</v>
      </c>
      <c r="U3877" t="s">
        <v>33</v>
      </c>
      <c r="V3877" s="2" t="s">
        <v>76</v>
      </c>
    </row>
    <row r="3878" spans="1:22" ht="140.4" x14ac:dyDescent="0.3">
      <c r="A3878" t="s">
        <v>19</v>
      </c>
      <c r="B3878" t="s">
        <v>162</v>
      </c>
      <c r="C3878" t="s">
        <v>181</v>
      </c>
      <c r="D3878" t="s">
        <v>191</v>
      </c>
      <c r="E3878" t="s">
        <v>39</v>
      </c>
      <c r="F3878" t="s">
        <v>21</v>
      </c>
      <c r="G3878" t="s">
        <v>21</v>
      </c>
      <c r="H3878" t="s">
        <v>22</v>
      </c>
      <c r="I3878" t="s">
        <v>23</v>
      </c>
      <c r="J3878" t="s">
        <v>24</v>
      </c>
      <c r="K3878" t="s">
        <v>25</v>
      </c>
      <c r="L3878" t="s">
        <v>25</v>
      </c>
      <c r="M3878" t="s">
        <v>26</v>
      </c>
      <c r="N3878" t="s">
        <v>25</v>
      </c>
      <c r="O3878" t="s">
        <v>21</v>
      </c>
      <c r="P3878" t="s">
        <v>27</v>
      </c>
      <c r="Q3878" t="s">
        <v>28</v>
      </c>
      <c r="R3878" t="s">
        <v>29</v>
      </c>
      <c r="S3878" t="s">
        <v>21</v>
      </c>
      <c r="T3878" t="s">
        <v>21</v>
      </c>
      <c r="U3878" t="s">
        <v>33</v>
      </c>
      <c r="V3878" s="2" t="s">
        <v>34</v>
      </c>
    </row>
    <row r="3879" spans="1:22" x14ac:dyDescent="0.3">
      <c r="A3879" t="s">
        <v>62</v>
      </c>
      <c r="B3879" t="s">
        <v>1733</v>
      </c>
      <c r="C3879" t="s">
        <v>1740</v>
      </c>
      <c r="D3879" t="s">
        <v>1751</v>
      </c>
      <c r="E3879" t="s">
        <v>62</v>
      </c>
      <c r="F3879" t="s">
        <v>25</v>
      </c>
      <c r="G3879" t="s">
        <v>21</v>
      </c>
    </row>
    <row r="3880" spans="1:22" ht="140.4" x14ac:dyDescent="0.3">
      <c r="A3880" t="s">
        <v>59</v>
      </c>
      <c r="B3880" t="s">
        <v>807</v>
      </c>
      <c r="C3880" t="s">
        <v>808</v>
      </c>
      <c r="D3880" t="s">
        <v>3568</v>
      </c>
      <c r="E3880" t="s">
        <v>59</v>
      </c>
      <c r="F3880" t="s">
        <v>21</v>
      </c>
      <c r="G3880" t="s">
        <v>21</v>
      </c>
      <c r="H3880" t="s">
        <v>54</v>
      </c>
      <c r="I3880" t="s">
        <v>23</v>
      </c>
      <c r="J3880" t="s">
        <v>24</v>
      </c>
      <c r="K3880" t="s">
        <v>21</v>
      </c>
      <c r="L3880" t="s">
        <v>25</v>
      </c>
      <c r="M3880" t="s">
        <v>28</v>
      </c>
      <c r="N3880" t="s">
        <v>21</v>
      </c>
      <c r="O3880" t="s">
        <v>21</v>
      </c>
      <c r="P3880" t="s">
        <v>60</v>
      </c>
      <c r="Q3880" t="s">
        <v>45</v>
      </c>
      <c r="R3880" t="s">
        <v>28</v>
      </c>
      <c r="S3880" t="s">
        <v>21</v>
      </c>
      <c r="T3880" t="s">
        <v>21</v>
      </c>
      <c r="U3880" t="s">
        <v>33</v>
      </c>
      <c r="V3880" s="2" t="s">
        <v>34</v>
      </c>
    </row>
    <row r="3881" spans="1:22" x14ac:dyDescent="0.3">
      <c r="A3881" t="s">
        <v>62</v>
      </c>
      <c r="B3881" t="s">
        <v>1733</v>
      </c>
      <c r="C3881" t="s">
        <v>1809</v>
      </c>
      <c r="D3881" t="s">
        <v>1811</v>
      </c>
      <c r="E3881" t="s">
        <v>62</v>
      </c>
      <c r="F3881" t="s">
        <v>25</v>
      </c>
      <c r="G3881" t="s">
        <v>21</v>
      </c>
    </row>
    <row r="3882" spans="1:22" ht="62.4" x14ac:dyDescent="0.3">
      <c r="A3882" t="s">
        <v>19</v>
      </c>
      <c r="B3882" t="s">
        <v>162</v>
      </c>
      <c r="C3882" t="s">
        <v>239</v>
      </c>
      <c r="D3882" t="s">
        <v>250</v>
      </c>
      <c r="E3882" t="s">
        <v>62</v>
      </c>
      <c r="F3882" t="s">
        <v>21</v>
      </c>
      <c r="G3882" t="s">
        <v>21</v>
      </c>
      <c r="H3882" t="s">
        <v>50</v>
      </c>
      <c r="I3882" t="s">
        <v>23</v>
      </c>
      <c r="J3882" t="s">
        <v>47</v>
      </c>
      <c r="K3882" t="s">
        <v>21</v>
      </c>
      <c r="L3882" t="s">
        <v>25</v>
      </c>
      <c r="M3882" t="s">
        <v>26</v>
      </c>
      <c r="N3882" t="s">
        <v>25</v>
      </c>
      <c r="O3882" t="s">
        <v>21</v>
      </c>
      <c r="P3882" t="s">
        <v>27</v>
      </c>
      <c r="Q3882" t="s">
        <v>45</v>
      </c>
      <c r="R3882" t="s">
        <v>29</v>
      </c>
      <c r="S3882" t="s">
        <v>21</v>
      </c>
      <c r="T3882" t="s">
        <v>21</v>
      </c>
      <c r="U3882" t="s">
        <v>33</v>
      </c>
      <c r="V3882" s="2" t="s">
        <v>68</v>
      </c>
    </row>
    <row r="3883" spans="1:22" x14ac:dyDescent="0.3">
      <c r="A3883" t="s">
        <v>40</v>
      </c>
      <c r="B3883" t="s">
        <v>1056</v>
      </c>
      <c r="C3883" t="s">
        <v>1059</v>
      </c>
      <c r="D3883" t="s">
        <v>3398</v>
      </c>
      <c r="E3883" t="s">
        <v>40</v>
      </c>
      <c r="F3883" t="s">
        <v>25</v>
      </c>
      <c r="G3883" t="s">
        <v>21</v>
      </c>
    </row>
    <row r="3884" spans="1:22" ht="140.4" x14ac:dyDescent="0.3">
      <c r="A3884" t="s">
        <v>83</v>
      </c>
      <c r="B3884" t="s">
        <v>932</v>
      </c>
      <c r="C3884" t="s">
        <v>1374</v>
      </c>
      <c r="D3884" t="s">
        <v>4958</v>
      </c>
      <c r="E3884" t="s">
        <v>83</v>
      </c>
      <c r="F3884" t="s">
        <v>21</v>
      </c>
      <c r="G3884" t="s">
        <v>21</v>
      </c>
      <c r="H3884" t="s">
        <v>22</v>
      </c>
      <c r="I3884" t="s">
        <v>41</v>
      </c>
      <c r="J3884" t="s">
        <v>24</v>
      </c>
      <c r="K3884" t="s">
        <v>25</v>
      </c>
      <c r="L3884" t="s">
        <v>25</v>
      </c>
      <c r="M3884" t="s">
        <v>38</v>
      </c>
      <c r="N3884" t="s">
        <v>25</v>
      </c>
      <c r="O3884" t="s">
        <v>21</v>
      </c>
      <c r="P3884" t="s">
        <v>27</v>
      </c>
      <c r="Q3884" t="s">
        <v>28</v>
      </c>
      <c r="R3884" t="s">
        <v>29</v>
      </c>
      <c r="S3884" t="s">
        <v>25</v>
      </c>
      <c r="T3884" t="s">
        <v>21</v>
      </c>
      <c r="U3884" t="s">
        <v>33</v>
      </c>
      <c r="V3884" s="2" t="s">
        <v>34</v>
      </c>
    </row>
    <row r="3885" spans="1:22" ht="140.4" x14ac:dyDescent="0.3">
      <c r="A3885" t="s">
        <v>61</v>
      </c>
      <c r="B3885" t="s">
        <v>519</v>
      </c>
      <c r="C3885" t="s">
        <v>1241</v>
      </c>
      <c r="D3885" t="s">
        <v>1242</v>
      </c>
      <c r="E3885" t="s">
        <v>61</v>
      </c>
      <c r="F3885" t="s">
        <v>21</v>
      </c>
      <c r="G3885" t="s">
        <v>21</v>
      </c>
      <c r="H3885" t="s">
        <v>50</v>
      </c>
      <c r="I3885" t="s">
        <v>41</v>
      </c>
      <c r="J3885" t="s">
        <v>24</v>
      </c>
      <c r="K3885" t="s">
        <v>25</v>
      </c>
      <c r="L3885" t="s">
        <v>25</v>
      </c>
      <c r="M3885" t="s">
        <v>28</v>
      </c>
      <c r="N3885" t="s">
        <v>21</v>
      </c>
      <c r="O3885" t="s">
        <v>21</v>
      </c>
      <c r="P3885" t="s">
        <v>27</v>
      </c>
      <c r="Q3885" t="s">
        <v>45</v>
      </c>
      <c r="R3885" t="s">
        <v>29</v>
      </c>
      <c r="S3885" t="s">
        <v>21</v>
      </c>
      <c r="T3885" t="s">
        <v>25</v>
      </c>
      <c r="U3885" t="s">
        <v>30</v>
      </c>
      <c r="V3885" s="2" t="s">
        <v>34</v>
      </c>
    </row>
    <row r="3886" spans="1:22" x14ac:dyDescent="0.3">
      <c r="A3886" t="s">
        <v>62</v>
      </c>
      <c r="B3886" t="s">
        <v>1733</v>
      </c>
      <c r="C3886" t="s">
        <v>1809</v>
      </c>
      <c r="D3886" t="s">
        <v>1810</v>
      </c>
      <c r="E3886" t="s">
        <v>62</v>
      </c>
      <c r="F3886" t="s">
        <v>25</v>
      </c>
      <c r="G3886" t="s">
        <v>21</v>
      </c>
    </row>
    <row r="3887" spans="1:22" ht="124.8" x14ac:dyDescent="0.3">
      <c r="A3887" t="s">
        <v>137</v>
      </c>
      <c r="B3887" t="s">
        <v>519</v>
      </c>
      <c r="C3887" t="s">
        <v>520</v>
      </c>
      <c r="D3887" t="s">
        <v>4707</v>
      </c>
      <c r="E3887" t="s">
        <v>137</v>
      </c>
      <c r="F3887" t="s">
        <v>21</v>
      </c>
      <c r="G3887" t="s">
        <v>21</v>
      </c>
      <c r="H3887" t="s">
        <v>22</v>
      </c>
      <c r="I3887" t="s">
        <v>23</v>
      </c>
      <c r="J3887" t="s">
        <v>24</v>
      </c>
      <c r="K3887" t="s">
        <v>25</v>
      </c>
      <c r="L3887" t="s">
        <v>25</v>
      </c>
      <c r="M3887" t="s">
        <v>26</v>
      </c>
      <c r="N3887" t="s">
        <v>25</v>
      </c>
      <c r="O3887" t="s">
        <v>21</v>
      </c>
      <c r="P3887" t="s">
        <v>27</v>
      </c>
      <c r="Q3887" t="s">
        <v>45</v>
      </c>
      <c r="R3887" t="s">
        <v>29</v>
      </c>
      <c r="S3887" t="s">
        <v>21</v>
      </c>
      <c r="T3887" t="s">
        <v>21</v>
      </c>
      <c r="U3887" t="s">
        <v>33</v>
      </c>
      <c r="V3887" s="2" t="s">
        <v>94</v>
      </c>
    </row>
    <row r="3888" spans="1:22" ht="62.4" x14ac:dyDescent="0.3">
      <c r="A3888" t="s">
        <v>64</v>
      </c>
      <c r="B3888" t="s">
        <v>162</v>
      </c>
      <c r="C3888" t="s">
        <v>3123</v>
      </c>
      <c r="D3888" t="s">
        <v>3230</v>
      </c>
      <c r="E3888" t="s">
        <v>64</v>
      </c>
      <c r="F3888" t="s">
        <v>21</v>
      </c>
      <c r="G3888" t="s">
        <v>21</v>
      </c>
      <c r="H3888" t="s">
        <v>50</v>
      </c>
      <c r="I3888" t="s">
        <v>23</v>
      </c>
      <c r="J3888" t="s">
        <v>24</v>
      </c>
      <c r="K3888" t="s">
        <v>21</v>
      </c>
      <c r="L3888" t="s">
        <v>21</v>
      </c>
      <c r="M3888" t="s">
        <v>47</v>
      </c>
      <c r="N3888" t="s">
        <v>21</v>
      </c>
      <c r="O3888" t="s">
        <v>21</v>
      </c>
      <c r="P3888" t="s">
        <v>27</v>
      </c>
      <c r="Q3888" t="s">
        <v>47</v>
      </c>
      <c r="R3888" t="s">
        <v>28</v>
      </c>
      <c r="S3888" t="s">
        <v>21</v>
      </c>
      <c r="T3888" t="s">
        <v>21</v>
      </c>
      <c r="U3888" t="s">
        <v>30</v>
      </c>
      <c r="V3888" s="2" t="s">
        <v>68</v>
      </c>
    </row>
    <row r="3889" spans="1:22" ht="78" x14ac:dyDescent="0.3">
      <c r="A3889" t="s">
        <v>56</v>
      </c>
      <c r="B3889" t="s">
        <v>881</v>
      </c>
      <c r="C3889" t="s">
        <v>2082</v>
      </c>
      <c r="D3889" t="s">
        <v>2084</v>
      </c>
      <c r="E3889" t="s">
        <v>56</v>
      </c>
      <c r="F3889" t="s">
        <v>21</v>
      </c>
      <c r="G3889" t="s">
        <v>21</v>
      </c>
      <c r="H3889" t="s">
        <v>50</v>
      </c>
      <c r="I3889" t="s">
        <v>35</v>
      </c>
      <c r="J3889" t="s">
        <v>47</v>
      </c>
      <c r="K3889" t="s">
        <v>21</v>
      </c>
      <c r="L3889" t="s">
        <v>21</v>
      </c>
      <c r="M3889" t="s">
        <v>28</v>
      </c>
      <c r="N3889" t="s">
        <v>21</v>
      </c>
      <c r="O3889" t="s">
        <v>21</v>
      </c>
      <c r="P3889" t="s">
        <v>27</v>
      </c>
      <c r="Q3889" t="s">
        <v>45</v>
      </c>
      <c r="R3889" t="s">
        <v>28</v>
      </c>
      <c r="S3889" t="s">
        <v>21</v>
      </c>
      <c r="T3889" t="s">
        <v>25</v>
      </c>
      <c r="U3889" t="s">
        <v>30</v>
      </c>
      <c r="V3889" s="2" t="s">
        <v>77</v>
      </c>
    </row>
    <row r="3890" spans="1:22" ht="140.4" x14ac:dyDescent="0.3">
      <c r="A3890" t="s">
        <v>49</v>
      </c>
      <c r="B3890" t="s">
        <v>843</v>
      </c>
      <c r="C3890" t="s">
        <v>844</v>
      </c>
      <c r="D3890" t="s">
        <v>1573</v>
      </c>
      <c r="E3890" t="s">
        <v>56</v>
      </c>
      <c r="F3890" t="s">
        <v>21</v>
      </c>
      <c r="G3890" t="s">
        <v>21</v>
      </c>
      <c r="H3890" t="s">
        <v>22</v>
      </c>
      <c r="I3890" t="s">
        <v>23</v>
      </c>
      <c r="J3890" t="s">
        <v>24</v>
      </c>
      <c r="K3890" t="s">
        <v>25</v>
      </c>
      <c r="L3890" t="s">
        <v>25</v>
      </c>
      <c r="M3890" t="s">
        <v>26</v>
      </c>
      <c r="N3890" t="s">
        <v>25</v>
      </c>
      <c r="O3890" t="s">
        <v>21</v>
      </c>
      <c r="P3890" t="s">
        <v>27</v>
      </c>
      <c r="Q3890" t="s">
        <v>28</v>
      </c>
      <c r="R3890" t="s">
        <v>29</v>
      </c>
      <c r="S3890" t="s">
        <v>21</v>
      </c>
      <c r="T3890" t="s">
        <v>21</v>
      </c>
      <c r="U3890" t="s">
        <v>75</v>
      </c>
      <c r="V3890" s="2" t="s">
        <v>34</v>
      </c>
    </row>
    <row r="3891" spans="1:22" x14ac:dyDescent="0.3">
      <c r="A3891" t="s">
        <v>59</v>
      </c>
      <c r="B3891" t="s">
        <v>3366</v>
      </c>
      <c r="C3891" t="s">
        <v>3590</v>
      </c>
      <c r="D3891" t="s">
        <v>3603</v>
      </c>
      <c r="E3891" t="s">
        <v>59</v>
      </c>
      <c r="F3891" t="s">
        <v>21</v>
      </c>
      <c r="G3891" t="s">
        <v>25</v>
      </c>
    </row>
    <row r="3892" spans="1:22" ht="140.4" x14ac:dyDescent="0.3">
      <c r="A3892" t="s">
        <v>36</v>
      </c>
      <c r="B3892" t="s">
        <v>284</v>
      </c>
      <c r="C3892" t="s">
        <v>2615</v>
      </c>
      <c r="D3892" t="s">
        <v>2641</v>
      </c>
      <c r="E3892" t="s">
        <v>36</v>
      </c>
      <c r="F3892" t="s">
        <v>21</v>
      </c>
      <c r="G3892" t="s">
        <v>21</v>
      </c>
      <c r="H3892" t="s">
        <v>54</v>
      </c>
      <c r="I3892" t="s">
        <v>35</v>
      </c>
      <c r="J3892" t="s">
        <v>24</v>
      </c>
      <c r="K3892" t="s">
        <v>25</v>
      </c>
      <c r="L3892" t="s">
        <v>25</v>
      </c>
      <c r="M3892" t="s">
        <v>26</v>
      </c>
      <c r="N3892" t="s">
        <v>25</v>
      </c>
      <c r="O3892" t="s">
        <v>21</v>
      </c>
      <c r="P3892" t="s">
        <v>27</v>
      </c>
      <c r="Q3892" t="s">
        <v>45</v>
      </c>
      <c r="R3892" t="s">
        <v>28</v>
      </c>
      <c r="S3892" t="s">
        <v>21</v>
      </c>
      <c r="T3892" t="s">
        <v>21</v>
      </c>
      <c r="U3892" t="s">
        <v>33</v>
      </c>
      <c r="V3892" s="2" t="s">
        <v>34</v>
      </c>
    </row>
    <row r="3893" spans="1:22" ht="124.8" x14ac:dyDescent="0.3">
      <c r="A3893" t="s">
        <v>137</v>
      </c>
      <c r="B3893" t="s">
        <v>519</v>
      </c>
      <c r="C3893" t="s">
        <v>520</v>
      </c>
      <c r="D3893" t="s">
        <v>4706</v>
      </c>
      <c r="E3893" t="s">
        <v>137</v>
      </c>
      <c r="F3893" t="s">
        <v>21</v>
      </c>
      <c r="G3893" t="s">
        <v>21</v>
      </c>
      <c r="H3893" t="s">
        <v>22</v>
      </c>
      <c r="I3893" t="s">
        <v>41</v>
      </c>
      <c r="J3893" t="s">
        <v>24</v>
      </c>
      <c r="K3893" t="s">
        <v>25</v>
      </c>
      <c r="L3893" t="s">
        <v>25</v>
      </c>
      <c r="M3893" t="s">
        <v>26</v>
      </c>
      <c r="N3893" t="s">
        <v>25</v>
      </c>
      <c r="O3893" t="s">
        <v>21</v>
      </c>
      <c r="P3893" t="s">
        <v>27</v>
      </c>
      <c r="Q3893" t="s">
        <v>28</v>
      </c>
      <c r="R3893" t="s">
        <v>29</v>
      </c>
      <c r="S3893" t="s">
        <v>21</v>
      </c>
      <c r="T3893" t="s">
        <v>21</v>
      </c>
      <c r="U3893" t="s">
        <v>33</v>
      </c>
      <c r="V3893" s="2" t="s">
        <v>94</v>
      </c>
    </row>
    <row r="3894" spans="1:22" ht="93.6" x14ac:dyDescent="0.3">
      <c r="A3894" t="s">
        <v>70</v>
      </c>
      <c r="B3894" t="s">
        <v>3366</v>
      </c>
      <c r="C3894" t="s">
        <v>4327</v>
      </c>
      <c r="D3894" t="s">
        <v>4334</v>
      </c>
      <c r="E3894" t="s">
        <v>70</v>
      </c>
      <c r="F3894" t="s">
        <v>21</v>
      </c>
      <c r="G3894" t="s">
        <v>21</v>
      </c>
      <c r="H3894" t="s">
        <v>22</v>
      </c>
      <c r="I3894" t="s">
        <v>35</v>
      </c>
      <c r="J3894" t="s">
        <v>24</v>
      </c>
      <c r="K3894" t="s">
        <v>21</v>
      </c>
      <c r="L3894" t="s">
        <v>25</v>
      </c>
      <c r="M3894" t="s">
        <v>47</v>
      </c>
      <c r="N3894" t="s">
        <v>21</v>
      </c>
      <c r="O3894" t="s">
        <v>25</v>
      </c>
      <c r="P3894" t="s">
        <v>60</v>
      </c>
      <c r="Q3894" t="s">
        <v>45</v>
      </c>
      <c r="R3894" t="s">
        <v>47</v>
      </c>
      <c r="S3894" t="s">
        <v>21</v>
      </c>
      <c r="T3894" t="s">
        <v>21</v>
      </c>
      <c r="U3894" t="s">
        <v>42</v>
      </c>
      <c r="V3894" s="2" t="s">
        <v>51</v>
      </c>
    </row>
    <row r="3895" spans="1:22" x14ac:dyDescent="0.3">
      <c r="A3895" t="s">
        <v>61</v>
      </c>
      <c r="B3895" t="s">
        <v>1190</v>
      </c>
      <c r="C3895" t="s">
        <v>1266</v>
      </c>
      <c r="D3895" t="s">
        <v>1270</v>
      </c>
      <c r="E3895" t="s">
        <v>61</v>
      </c>
      <c r="F3895" t="s">
        <v>21</v>
      </c>
      <c r="G3895" t="s">
        <v>21</v>
      </c>
      <c r="H3895" t="s">
        <v>22</v>
      </c>
      <c r="I3895" t="s">
        <v>35</v>
      </c>
      <c r="J3895" t="s">
        <v>24</v>
      </c>
      <c r="K3895" t="s">
        <v>21</v>
      </c>
      <c r="L3895" t="s">
        <v>25</v>
      </c>
      <c r="M3895" t="s">
        <v>38</v>
      </c>
      <c r="N3895" t="s">
        <v>21</v>
      </c>
      <c r="O3895" t="s">
        <v>21</v>
      </c>
      <c r="P3895" t="s">
        <v>27</v>
      </c>
      <c r="Q3895" t="s">
        <v>45</v>
      </c>
      <c r="R3895" t="s">
        <v>28</v>
      </c>
      <c r="S3895" t="s">
        <v>21</v>
      </c>
      <c r="T3895" t="s">
        <v>21</v>
      </c>
      <c r="U3895" t="s">
        <v>42</v>
      </c>
      <c r="V3895" t="s">
        <v>63</v>
      </c>
    </row>
    <row r="3896" spans="1:22" ht="140.4" x14ac:dyDescent="0.3">
      <c r="A3896" t="s">
        <v>135</v>
      </c>
      <c r="B3896" t="s">
        <v>478</v>
      </c>
      <c r="C3896" t="s">
        <v>4874</v>
      </c>
      <c r="D3896" t="s">
        <v>4876</v>
      </c>
      <c r="E3896" t="s">
        <v>135</v>
      </c>
      <c r="F3896" t="s">
        <v>21</v>
      </c>
      <c r="G3896" t="s">
        <v>21</v>
      </c>
      <c r="H3896" t="s">
        <v>54</v>
      </c>
      <c r="I3896" t="s">
        <v>23</v>
      </c>
      <c r="J3896" t="s">
        <v>24</v>
      </c>
      <c r="K3896" t="s">
        <v>25</v>
      </c>
      <c r="L3896" t="s">
        <v>25</v>
      </c>
      <c r="M3896" t="s">
        <v>26</v>
      </c>
      <c r="N3896" t="s">
        <v>21</v>
      </c>
      <c r="O3896" t="s">
        <v>21</v>
      </c>
      <c r="P3896" t="s">
        <v>27</v>
      </c>
      <c r="Q3896" t="s">
        <v>45</v>
      </c>
      <c r="R3896" t="s">
        <v>28</v>
      </c>
      <c r="S3896" t="s">
        <v>21</v>
      </c>
      <c r="T3896" t="s">
        <v>21</v>
      </c>
      <c r="U3896" t="s">
        <v>30</v>
      </c>
      <c r="V3896" s="2" t="s">
        <v>34</v>
      </c>
    </row>
    <row r="3897" spans="1:22" ht="156" x14ac:dyDescent="0.3">
      <c r="A3897" t="s">
        <v>61</v>
      </c>
      <c r="B3897" t="s">
        <v>519</v>
      </c>
      <c r="C3897" t="s">
        <v>1289</v>
      </c>
      <c r="D3897" t="s">
        <v>1293</v>
      </c>
      <c r="E3897" t="s">
        <v>61</v>
      </c>
      <c r="F3897" t="s">
        <v>21</v>
      </c>
      <c r="G3897" t="s">
        <v>21</v>
      </c>
      <c r="H3897" t="s">
        <v>22</v>
      </c>
      <c r="I3897" t="s">
        <v>23</v>
      </c>
      <c r="J3897" t="s">
        <v>24</v>
      </c>
      <c r="K3897" t="s">
        <v>25</v>
      </c>
      <c r="L3897" t="s">
        <v>25</v>
      </c>
      <c r="M3897" t="s">
        <v>26</v>
      </c>
      <c r="N3897" t="s">
        <v>25</v>
      </c>
      <c r="O3897" t="s">
        <v>25</v>
      </c>
      <c r="P3897" t="s">
        <v>60</v>
      </c>
      <c r="Q3897" t="s">
        <v>45</v>
      </c>
      <c r="R3897" t="s">
        <v>29</v>
      </c>
      <c r="S3897" t="s">
        <v>25</v>
      </c>
      <c r="T3897" t="s">
        <v>25</v>
      </c>
      <c r="U3897" t="s">
        <v>75</v>
      </c>
      <c r="V3897" s="2" t="s">
        <v>31</v>
      </c>
    </row>
    <row r="3898" spans="1:22" x14ac:dyDescent="0.3">
      <c r="A3898" t="s">
        <v>71</v>
      </c>
      <c r="B3898" t="s">
        <v>963</v>
      </c>
      <c r="C3898" t="s">
        <v>2783</v>
      </c>
      <c r="D3898" t="s">
        <v>2793</v>
      </c>
      <c r="E3898" t="s">
        <v>71</v>
      </c>
      <c r="F3898" t="s">
        <v>21</v>
      </c>
      <c r="G3898" t="s">
        <v>21</v>
      </c>
      <c r="H3898" t="s">
        <v>22</v>
      </c>
      <c r="I3898" t="s">
        <v>23</v>
      </c>
      <c r="J3898" t="s">
        <v>24</v>
      </c>
      <c r="K3898" t="s">
        <v>25</v>
      </c>
      <c r="L3898" t="s">
        <v>25</v>
      </c>
      <c r="M3898" t="s">
        <v>38</v>
      </c>
      <c r="N3898" t="s">
        <v>25</v>
      </c>
      <c r="O3898" t="s">
        <v>21</v>
      </c>
      <c r="P3898" t="s">
        <v>27</v>
      </c>
      <c r="Q3898" t="s">
        <v>45</v>
      </c>
      <c r="R3898" t="s">
        <v>29</v>
      </c>
      <c r="S3898" t="s">
        <v>21</v>
      </c>
      <c r="T3898" t="s">
        <v>21</v>
      </c>
      <c r="U3898" t="s">
        <v>75</v>
      </c>
      <c r="V3898" t="s">
        <v>103</v>
      </c>
    </row>
    <row r="3899" spans="1:22" ht="156" x14ac:dyDescent="0.3">
      <c r="A3899" t="s">
        <v>79</v>
      </c>
      <c r="B3899" t="s">
        <v>478</v>
      </c>
      <c r="C3899" t="s">
        <v>562</v>
      </c>
      <c r="D3899" t="s">
        <v>569</v>
      </c>
      <c r="E3899" t="s">
        <v>79</v>
      </c>
      <c r="F3899" t="s">
        <v>21</v>
      </c>
      <c r="G3899" t="s">
        <v>21</v>
      </c>
      <c r="H3899" t="s">
        <v>54</v>
      </c>
      <c r="I3899" t="s">
        <v>35</v>
      </c>
      <c r="J3899" t="s">
        <v>24</v>
      </c>
      <c r="K3899" t="s">
        <v>25</v>
      </c>
      <c r="L3899" t="s">
        <v>25</v>
      </c>
      <c r="M3899" t="s">
        <v>26</v>
      </c>
      <c r="N3899" t="s">
        <v>25</v>
      </c>
      <c r="O3899" t="s">
        <v>21</v>
      </c>
      <c r="P3899" t="s">
        <v>27</v>
      </c>
      <c r="Q3899" t="s">
        <v>28</v>
      </c>
      <c r="R3899" t="s">
        <v>29</v>
      </c>
      <c r="S3899" t="s">
        <v>21</v>
      </c>
      <c r="T3899" t="s">
        <v>21</v>
      </c>
      <c r="U3899" t="s">
        <v>30</v>
      </c>
      <c r="V3899" s="2" t="s">
        <v>31</v>
      </c>
    </row>
    <row r="3900" spans="1:22" ht="109.2" x14ac:dyDescent="0.3">
      <c r="A3900" t="s">
        <v>44</v>
      </c>
      <c r="B3900" t="s">
        <v>174</v>
      </c>
      <c r="C3900" t="s">
        <v>1938</v>
      </c>
      <c r="D3900" t="s">
        <v>3711</v>
      </c>
      <c r="E3900" t="s">
        <v>44</v>
      </c>
      <c r="F3900" t="s">
        <v>21</v>
      </c>
      <c r="G3900" t="s">
        <v>21</v>
      </c>
      <c r="H3900" t="s">
        <v>22</v>
      </c>
      <c r="I3900" t="s">
        <v>23</v>
      </c>
      <c r="J3900" t="s">
        <v>24</v>
      </c>
      <c r="K3900" t="s">
        <v>25</v>
      </c>
      <c r="L3900" t="s">
        <v>25</v>
      </c>
      <c r="M3900" t="s">
        <v>28</v>
      </c>
      <c r="N3900" t="s">
        <v>25</v>
      </c>
      <c r="O3900" t="s">
        <v>21</v>
      </c>
      <c r="P3900" s="2" t="s">
        <v>123</v>
      </c>
      <c r="Q3900" t="s">
        <v>45</v>
      </c>
      <c r="R3900" t="s">
        <v>45</v>
      </c>
      <c r="S3900" t="s">
        <v>21</v>
      </c>
      <c r="T3900" t="s">
        <v>21</v>
      </c>
      <c r="U3900" t="s">
        <v>33</v>
      </c>
      <c r="V3900" s="2" t="s">
        <v>66</v>
      </c>
    </row>
    <row r="3901" spans="1:22" ht="109.2" x14ac:dyDescent="0.3">
      <c r="A3901" t="s">
        <v>40</v>
      </c>
      <c r="B3901" t="s">
        <v>162</v>
      </c>
      <c r="C3901" t="s">
        <v>505</v>
      </c>
      <c r="D3901" t="s">
        <v>3295</v>
      </c>
      <c r="E3901" t="s">
        <v>40</v>
      </c>
      <c r="F3901" t="s">
        <v>21</v>
      </c>
      <c r="G3901" t="s">
        <v>21</v>
      </c>
      <c r="H3901" t="s">
        <v>22</v>
      </c>
      <c r="I3901" t="s">
        <v>35</v>
      </c>
      <c r="J3901" t="s">
        <v>24</v>
      </c>
      <c r="K3901" t="s">
        <v>25</v>
      </c>
      <c r="L3901" t="s">
        <v>25</v>
      </c>
      <c r="M3901" t="s">
        <v>26</v>
      </c>
      <c r="N3901" t="s">
        <v>25</v>
      </c>
      <c r="O3901" t="s">
        <v>21</v>
      </c>
      <c r="P3901" t="s">
        <v>27</v>
      </c>
      <c r="Q3901" t="s">
        <v>45</v>
      </c>
      <c r="R3901" t="s">
        <v>29</v>
      </c>
      <c r="S3901" t="s">
        <v>21</v>
      </c>
      <c r="T3901" t="s">
        <v>21</v>
      </c>
      <c r="U3901" t="s">
        <v>33</v>
      </c>
      <c r="V3901" s="2" t="s">
        <v>91</v>
      </c>
    </row>
    <row r="3902" spans="1:22" ht="140.4" x14ac:dyDescent="0.3">
      <c r="A3902" t="s">
        <v>85</v>
      </c>
      <c r="B3902" t="s">
        <v>174</v>
      </c>
      <c r="C3902" t="s">
        <v>700</v>
      </c>
      <c r="D3902" t="s">
        <v>4489</v>
      </c>
      <c r="E3902" t="s">
        <v>85</v>
      </c>
      <c r="F3902" t="s">
        <v>21</v>
      </c>
      <c r="G3902" t="s">
        <v>21</v>
      </c>
      <c r="H3902" t="s">
        <v>22</v>
      </c>
      <c r="I3902" t="s">
        <v>41</v>
      </c>
      <c r="J3902" t="s">
        <v>24</v>
      </c>
      <c r="K3902" t="s">
        <v>21</v>
      </c>
      <c r="L3902" t="s">
        <v>25</v>
      </c>
      <c r="M3902" t="s">
        <v>38</v>
      </c>
      <c r="N3902" t="s">
        <v>25</v>
      </c>
      <c r="O3902" t="s">
        <v>21</v>
      </c>
      <c r="P3902" t="s">
        <v>72</v>
      </c>
      <c r="Q3902" t="s">
        <v>29</v>
      </c>
      <c r="R3902" t="s">
        <v>29</v>
      </c>
      <c r="S3902" t="s">
        <v>21</v>
      </c>
      <c r="T3902" t="s">
        <v>21</v>
      </c>
      <c r="U3902" t="s">
        <v>75</v>
      </c>
      <c r="V3902" s="2" t="s">
        <v>34</v>
      </c>
    </row>
    <row r="3903" spans="1:22" ht="156" x14ac:dyDescent="0.3">
      <c r="A3903" t="s">
        <v>79</v>
      </c>
      <c r="B3903" t="s">
        <v>478</v>
      </c>
      <c r="C3903" t="s">
        <v>5325</v>
      </c>
      <c r="D3903" t="s">
        <v>487</v>
      </c>
      <c r="E3903" t="s">
        <v>79</v>
      </c>
      <c r="F3903" t="s">
        <v>21</v>
      </c>
      <c r="G3903" t="s">
        <v>21</v>
      </c>
      <c r="H3903" t="s">
        <v>22</v>
      </c>
      <c r="I3903" t="s">
        <v>35</v>
      </c>
      <c r="J3903" t="s">
        <v>24</v>
      </c>
      <c r="K3903" t="s">
        <v>25</v>
      </c>
      <c r="L3903" t="s">
        <v>25</v>
      </c>
      <c r="M3903" t="s">
        <v>47</v>
      </c>
      <c r="N3903" t="s">
        <v>21</v>
      </c>
      <c r="O3903" t="s">
        <v>21</v>
      </c>
      <c r="P3903" t="s">
        <v>60</v>
      </c>
      <c r="Q3903" t="s">
        <v>45</v>
      </c>
      <c r="R3903" t="s">
        <v>45</v>
      </c>
      <c r="S3903" t="s">
        <v>21</v>
      </c>
      <c r="T3903" t="s">
        <v>21</v>
      </c>
      <c r="U3903" t="s">
        <v>42</v>
      </c>
      <c r="V3903" s="2" t="s">
        <v>31</v>
      </c>
    </row>
    <row r="3904" spans="1:22" ht="156" x14ac:dyDescent="0.3">
      <c r="A3904" t="s">
        <v>147</v>
      </c>
      <c r="B3904" t="s">
        <v>983</v>
      </c>
      <c r="C3904" t="s">
        <v>3650</v>
      </c>
      <c r="D3904" t="s">
        <v>5168</v>
      </c>
      <c r="E3904" t="s">
        <v>147</v>
      </c>
      <c r="F3904" t="s">
        <v>21</v>
      </c>
      <c r="G3904" t="s">
        <v>21</v>
      </c>
      <c r="H3904" t="s">
        <v>22</v>
      </c>
      <c r="I3904" t="s">
        <v>41</v>
      </c>
      <c r="J3904" t="s">
        <v>24</v>
      </c>
      <c r="K3904" t="s">
        <v>25</v>
      </c>
      <c r="L3904" t="s">
        <v>21</v>
      </c>
      <c r="M3904" t="s">
        <v>28</v>
      </c>
      <c r="N3904" t="s">
        <v>21</v>
      </c>
      <c r="O3904" t="s">
        <v>21</v>
      </c>
      <c r="P3904" t="s">
        <v>27</v>
      </c>
      <c r="Q3904" t="s">
        <v>28</v>
      </c>
      <c r="R3904" t="s">
        <v>29</v>
      </c>
      <c r="S3904" t="s">
        <v>21</v>
      </c>
      <c r="T3904" t="s">
        <v>21</v>
      </c>
      <c r="U3904" t="s">
        <v>30</v>
      </c>
      <c r="V3904" s="2" t="s">
        <v>31</v>
      </c>
    </row>
    <row r="3905" spans="1:22" ht="156" x14ac:dyDescent="0.3">
      <c r="A3905" t="s">
        <v>147</v>
      </c>
      <c r="B3905" t="s">
        <v>983</v>
      </c>
      <c r="C3905" t="s">
        <v>3650</v>
      </c>
      <c r="D3905" t="s">
        <v>5167</v>
      </c>
      <c r="E3905" t="s">
        <v>150</v>
      </c>
      <c r="F3905" t="s">
        <v>21</v>
      </c>
      <c r="G3905" t="s">
        <v>21</v>
      </c>
      <c r="H3905" t="s">
        <v>22</v>
      </c>
      <c r="I3905" t="s">
        <v>41</v>
      </c>
      <c r="J3905" t="s">
        <v>24</v>
      </c>
      <c r="K3905" t="s">
        <v>25</v>
      </c>
      <c r="L3905" t="s">
        <v>21</v>
      </c>
      <c r="M3905" t="s">
        <v>28</v>
      </c>
      <c r="N3905" t="s">
        <v>21</v>
      </c>
      <c r="O3905" t="s">
        <v>21</v>
      </c>
      <c r="P3905" t="s">
        <v>27</v>
      </c>
      <c r="Q3905" t="s">
        <v>28</v>
      </c>
      <c r="R3905" t="s">
        <v>29</v>
      </c>
      <c r="S3905" t="s">
        <v>21</v>
      </c>
      <c r="T3905" t="s">
        <v>21</v>
      </c>
      <c r="U3905" t="s">
        <v>30</v>
      </c>
      <c r="V3905" s="2" t="s">
        <v>31</v>
      </c>
    </row>
    <row r="3906" spans="1:22" ht="156" x14ac:dyDescent="0.3">
      <c r="A3906" t="s">
        <v>147</v>
      </c>
      <c r="B3906" t="s">
        <v>983</v>
      </c>
      <c r="C3906" t="s">
        <v>3650</v>
      </c>
      <c r="D3906" t="s">
        <v>5166</v>
      </c>
      <c r="E3906" t="s">
        <v>150</v>
      </c>
      <c r="F3906" t="s">
        <v>21</v>
      </c>
      <c r="G3906" t="s">
        <v>21</v>
      </c>
      <c r="H3906" t="s">
        <v>22</v>
      </c>
      <c r="I3906" t="s">
        <v>41</v>
      </c>
      <c r="J3906" t="s">
        <v>24</v>
      </c>
      <c r="K3906" t="s">
        <v>25</v>
      </c>
      <c r="L3906" t="s">
        <v>21</v>
      </c>
      <c r="M3906" t="s">
        <v>28</v>
      </c>
      <c r="N3906" t="s">
        <v>21</v>
      </c>
      <c r="O3906" t="s">
        <v>21</v>
      </c>
      <c r="P3906" t="s">
        <v>27</v>
      </c>
      <c r="Q3906" t="s">
        <v>28</v>
      </c>
      <c r="R3906" t="s">
        <v>29</v>
      </c>
      <c r="S3906" t="s">
        <v>21</v>
      </c>
      <c r="T3906" t="s">
        <v>21</v>
      </c>
      <c r="U3906" t="s">
        <v>30</v>
      </c>
      <c r="V3906" s="2" t="s">
        <v>31</v>
      </c>
    </row>
    <row r="3907" spans="1:22" ht="156" x14ac:dyDescent="0.3">
      <c r="A3907" t="s">
        <v>147</v>
      </c>
      <c r="B3907" t="s">
        <v>983</v>
      </c>
      <c r="C3907" t="s">
        <v>3650</v>
      </c>
      <c r="D3907" t="s">
        <v>5165</v>
      </c>
      <c r="E3907" t="s">
        <v>150</v>
      </c>
      <c r="F3907" t="s">
        <v>21</v>
      </c>
      <c r="G3907" t="s">
        <v>21</v>
      </c>
      <c r="H3907" t="s">
        <v>22</v>
      </c>
      <c r="I3907" t="s">
        <v>41</v>
      </c>
      <c r="J3907" t="s">
        <v>24</v>
      </c>
      <c r="K3907" t="s">
        <v>25</v>
      </c>
      <c r="L3907" t="s">
        <v>21</v>
      </c>
      <c r="M3907" t="s">
        <v>28</v>
      </c>
      <c r="N3907" t="s">
        <v>21</v>
      </c>
      <c r="O3907" t="s">
        <v>21</v>
      </c>
      <c r="P3907" t="s">
        <v>27</v>
      </c>
      <c r="Q3907" t="s">
        <v>28</v>
      </c>
      <c r="R3907" t="s">
        <v>29</v>
      </c>
      <c r="S3907" t="s">
        <v>21</v>
      </c>
      <c r="T3907" t="s">
        <v>21</v>
      </c>
      <c r="U3907" t="s">
        <v>30</v>
      </c>
      <c r="V3907" s="2" t="s">
        <v>31</v>
      </c>
    </row>
    <row r="3908" spans="1:22" ht="140.4" x14ac:dyDescent="0.3">
      <c r="A3908" t="s">
        <v>150</v>
      </c>
      <c r="B3908" t="s">
        <v>475</v>
      </c>
      <c r="C3908" t="s">
        <v>1002</v>
      </c>
      <c r="D3908" t="s">
        <v>5194</v>
      </c>
      <c r="E3908" t="s">
        <v>150</v>
      </c>
      <c r="F3908" t="s">
        <v>21</v>
      </c>
      <c r="G3908" t="s">
        <v>21</v>
      </c>
      <c r="H3908" t="s">
        <v>54</v>
      </c>
      <c r="I3908" t="s">
        <v>35</v>
      </c>
      <c r="J3908" t="s">
        <v>24</v>
      </c>
      <c r="K3908" t="s">
        <v>25</v>
      </c>
      <c r="L3908" t="s">
        <v>25</v>
      </c>
      <c r="M3908" t="s">
        <v>38</v>
      </c>
      <c r="N3908" t="s">
        <v>25</v>
      </c>
      <c r="O3908" t="s">
        <v>21</v>
      </c>
      <c r="P3908" t="s">
        <v>27</v>
      </c>
      <c r="Q3908" t="s">
        <v>28</v>
      </c>
      <c r="R3908" t="s">
        <v>29</v>
      </c>
      <c r="S3908" t="s">
        <v>21</v>
      </c>
      <c r="T3908" t="s">
        <v>21</v>
      </c>
      <c r="U3908" t="s">
        <v>33</v>
      </c>
      <c r="V3908" s="2" t="s">
        <v>34</v>
      </c>
    </row>
    <row r="3909" spans="1:22" ht="140.4" x14ac:dyDescent="0.3">
      <c r="A3909" t="s">
        <v>104</v>
      </c>
      <c r="B3909" t="s">
        <v>890</v>
      </c>
      <c r="C3909" t="s">
        <v>1169</v>
      </c>
      <c r="D3909" t="s">
        <v>2562</v>
      </c>
      <c r="E3909" t="s">
        <v>104</v>
      </c>
      <c r="F3909" t="s">
        <v>21</v>
      </c>
      <c r="G3909" t="s">
        <v>21</v>
      </c>
      <c r="H3909" t="s">
        <v>22</v>
      </c>
      <c r="I3909" t="s">
        <v>35</v>
      </c>
      <c r="J3909" t="s">
        <v>24</v>
      </c>
      <c r="K3909" t="s">
        <v>25</v>
      </c>
      <c r="L3909" t="s">
        <v>25</v>
      </c>
      <c r="M3909" t="s">
        <v>28</v>
      </c>
      <c r="N3909" t="s">
        <v>21</v>
      </c>
      <c r="O3909" t="s">
        <v>21</v>
      </c>
      <c r="P3909" t="s">
        <v>27</v>
      </c>
      <c r="Q3909" t="s">
        <v>45</v>
      </c>
      <c r="R3909" t="s">
        <v>47</v>
      </c>
      <c r="S3909" t="s">
        <v>21</v>
      </c>
      <c r="T3909" t="s">
        <v>21</v>
      </c>
      <c r="U3909" t="s">
        <v>33</v>
      </c>
      <c r="V3909" s="2" t="s">
        <v>34</v>
      </c>
    </row>
    <row r="3910" spans="1:22" ht="140.4" x14ac:dyDescent="0.3">
      <c r="A3910" t="s">
        <v>64</v>
      </c>
      <c r="B3910" t="s">
        <v>807</v>
      </c>
      <c r="C3910" t="s">
        <v>815</v>
      </c>
      <c r="D3910" t="s">
        <v>3237</v>
      </c>
      <c r="E3910" t="s">
        <v>64</v>
      </c>
      <c r="F3910" t="s">
        <v>21</v>
      </c>
      <c r="G3910" t="s">
        <v>21</v>
      </c>
      <c r="H3910" t="s">
        <v>22</v>
      </c>
      <c r="I3910" t="s">
        <v>35</v>
      </c>
      <c r="J3910" t="s">
        <v>24</v>
      </c>
      <c r="K3910" t="s">
        <v>25</v>
      </c>
      <c r="L3910" t="s">
        <v>25</v>
      </c>
      <c r="M3910" t="s">
        <v>26</v>
      </c>
      <c r="N3910" t="s">
        <v>25</v>
      </c>
      <c r="O3910" t="s">
        <v>21</v>
      </c>
      <c r="P3910" t="s">
        <v>27</v>
      </c>
      <c r="Q3910" t="s">
        <v>45</v>
      </c>
      <c r="R3910" t="s">
        <v>29</v>
      </c>
      <c r="S3910" t="s">
        <v>21</v>
      </c>
      <c r="T3910" t="s">
        <v>21</v>
      </c>
      <c r="U3910" t="s">
        <v>33</v>
      </c>
      <c r="V3910" s="2" t="s">
        <v>34</v>
      </c>
    </row>
    <row r="3911" spans="1:22" x14ac:dyDescent="0.3">
      <c r="A3911" t="s">
        <v>71</v>
      </c>
      <c r="B3911" t="s">
        <v>2427</v>
      </c>
      <c r="C3911" t="s">
        <v>2757</v>
      </c>
      <c r="D3911" t="s">
        <v>2767</v>
      </c>
      <c r="E3911" t="s">
        <v>71</v>
      </c>
      <c r="F3911" t="s">
        <v>21</v>
      </c>
      <c r="G3911" t="s">
        <v>25</v>
      </c>
    </row>
    <row r="3912" spans="1:22" ht="140.4" x14ac:dyDescent="0.3">
      <c r="A3912" t="s">
        <v>83</v>
      </c>
      <c r="B3912" t="s">
        <v>2570</v>
      </c>
      <c r="C3912" t="s">
        <v>4613</v>
      </c>
      <c r="D3912" t="s">
        <v>5066</v>
      </c>
      <c r="E3912" t="s">
        <v>83</v>
      </c>
      <c r="F3912" t="s">
        <v>21</v>
      </c>
      <c r="G3912" t="s">
        <v>21</v>
      </c>
      <c r="H3912" t="s">
        <v>22</v>
      </c>
      <c r="I3912" t="s">
        <v>41</v>
      </c>
      <c r="J3912" t="s">
        <v>24</v>
      </c>
      <c r="K3912" t="s">
        <v>25</v>
      </c>
      <c r="L3912" t="s">
        <v>25</v>
      </c>
      <c r="M3912" t="s">
        <v>38</v>
      </c>
      <c r="N3912" t="s">
        <v>25</v>
      </c>
      <c r="O3912" t="s">
        <v>21</v>
      </c>
      <c r="P3912" t="s">
        <v>27</v>
      </c>
      <c r="Q3912" t="s">
        <v>29</v>
      </c>
      <c r="R3912" t="s">
        <v>29</v>
      </c>
      <c r="S3912" t="s">
        <v>21</v>
      </c>
      <c r="T3912" t="s">
        <v>21</v>
      </c>
      <c r="U3912" t="s">
        <v>75</v>
      </c>
      <c r="V3912" s="2" t="s">
        <v>34</v>
      </c>
    </row>
    <row r="3913" spans="1:22" ht="109.2" x14ac:dyDescent="0.3">
      <c r="A3913" t="s">
        <v>83</v>
      </c>
      <c r="B3913" t="s">
        <v>475</v>
      </c>
      <c r="C3913" t="s">
        <v>5026</v>
      </c>
      <c r="D3913" t="s">
        <v>5032</v>
      </c>
      <c r="E3913" t="s">
        <v>83</v>
      </c>
      <c r="F3913" t="s">
        <v>21</v>
      </c>
      <c r="G3913" t="s">
        <v>21</v>
      </c>
      <c r="H3913" t="s">
        <v>22</v>
      </c>
      <c r="I3913" t="s">
        <v>35</v>
      </c>
      <c r="J3913" t="s">
        <v>24</v>
      </c>
      <c r="K3913" t="s">
        <v>25</v>
      </c>
      <c r="L3913" t="s">
        <v>25</v>
      </c>
      <c r="M3913" t="s">
        <v>28</v>
      </c>
      <c r="N3913" t="s">
        <v>21</v>
      </c>
      <c r="O3913" t="s">
        <v>21</v>
      </c>
      <c r="P3913" t="s">
        <v>27</v>
      </c>
      <c r="Q3913" t="s">
        <v>45</v>
      </c>
      <c r="R3913" t="s">
        <v>28</v>
      </c>
      <c r="S3913" t="s">
        <v>21</v>
      </c>
      <c r="T3913" t="s">
        <v>21</v>
      </c>
      <c r="U3913" t="s">
        <v>33</v>
      </c>
      <c r="V3913" s="2" t="s">
        <v>66</v>
      </c>
    </row>
    <row r="3914" spans="1:22" x14ac:dyDescent="0.3">
      <c r="A3914" t="s">
        <v>55</v>
      </c>
      <c r="B3914" t="s">
        <v>475</v>
      </c>
      <c r="C3914" t="s">
        <v>826</v>
      </c>
      <c r="D3914" t="s">
        <v>829</v>
      </c>
      <c r="E3914" t="s">
        <v>55</v>
      </c>
      <c r="F3914" t="s">
        <v>25</v>
      </c>
      <c r="G3914" t="s">
        <v>21</v>
      </c>
    </row>
    <row r="3915" spans="1:22" ht="140.4" x14ac:dyDescent="0.3">
      <c r="A3915" t="s">
        <v>43</v>
      </c>
      <c r="B3915" t="s">
        <v>174</v>
      </c>
      <c r="C3915" t="s">
        <v>3180</v>
      </c>
      <c r="D3915" t="s">
        <v>3934</v>
      </c>
      <c r="E3915" t="s">
        <v>43</v>
      </c>
      <c r="F3915" t="s">
        <v>21</v>
      </c>
      <c r="G3915" t="s">
        <v>21</v>
      </c>
      <c r="H3915" t="s">
        <v>22</v>
      </c>
      <c r="I3915" t="s">
        <v>41</v>
      </c>
      <c r="J3915" t="s">
        <v>24</v>
      </c>
      <c r="K3915" t="s">
        <v>25</v>
      </c>
      <c r="L3915" t="s">
        <v>25</v>
      </c>
      <c r="M3915" t="s">
        <v>38</v>
      </c>
      <c r="N3915" t="s">
        <v>25</v>
      </c>
      <c r="O3915" t="s">
        <v>21</v>
      </c>
      <c r="P3915" t="s">
        <v>80</v>
      </c>
      <c r="Q3915" t="s">
        <v>28</v>
      </c>
      <c r="R3915" t="s">
        <v>29</v>
      </c>
      <c r="S3915" t="s">
        <v>21</v>
      </c>
      <c r="T3915" t="s">
        <v>21</v>
      </c>
      <c r="U3915" t="s">
        <v>33</v>
      </c>
      <c r="V3915" s="2" t="s">
        <v>34</v>
      </c>
    </row>
    <row r="3916" spans="1:22" ht="156" x14ac:dyDescent="0.3">
      <c r="A3916" t="s">
        <v>102</v>
      </c>
      <c r="B3916" t="s">
        <v>1056</v>
      </c>
      <c r="C3916" t="s">
        <v>1943</v>
      </c>
      <c r="D3916" t="s">
        <v>3775</v>
      </c>
      <c r="E3916" t="s">
        <v>102</v>
      </c>
      <c r="F3916" t="s">
        <v>21</v>
      </c>
      <c r="G3916" t="s">
        <v>21</v>
      </c>
      <c r="H3916" t="s">
        <v>50</v>
      </c>
      <c r="I3916" t="s">
        <v>41</v>
      </c>
      <c r="J3916" t="s">
        <v>24</v>
      </c>
      <c r="K3916" t="s">
        <v>25</v>
      </c>
      <c r="L3916" t="s">
        <v>25</v>
      </c>
      <c r="M3916" t="s">
        <v>38</v>
      </c>
      <c r="N3916" t="s">
        <v>25</v>
      </c>
      <c r="O3916" t="s">
        <v>21</v>
      </c>
      <c r="P3916" t="s">
        <v>27</v>
      </c>
      <c r="Q3916" t="s">
        <v>28</v>
      </c>
      <c r="R3916" t="s">
        <v>28</v>
      </c>
      <c r="S3916" t="s">
        <v>21</v>
      </c>
      <c r="T3916" t="s">
        <v>21</v>
      </c>
      <c r="U3916" t="s">
        <v>33</v>
      </c>
      <c r="V3916" s="2" t="s">
        <v>31</v>
      </c>
    </row>
    <row r="3917" spans="1:22" ht="62.4" x14ac:dyDescent="0.3">
      <c r="A3917" t="s">
        <v>61</v>
      </c>
      <c r="B3917" t="s">
        <v>1190</v>
      </c>
      <c r="C3917" t="s">
        <v>1191</v>
      </c>
      <c r="D3917" t="s">
        <v>1220</v>
      </c>
      <c r="E3917" t="s">
        <v>61</v>
      </c>
      <c r="F3917" t="s">
        <v>21</v>
      </c>
      <c r="G3917" t="s">
        <v>21</v>
      </c>
      <c r="H3917" t="s">
        <v>22</v>
      </c>
      <c r="I3917" t="s">
        <v>35</v>
      </c>
      <c r="J3917" t="s">
        <v>24</v>
      </c>
      <c r="K3917" t="s">
        <v>21</v>
      </c>
      <c r="L3917" t="s">
        <v>21</v>
      </c>
      <c r="M3917" t="s">
        <v>28</v>
      </c>
      <c r="N3917" t="s">
        <v>21</v>
      </c>
      <c r="O3917" t="s">
        <v>21</v>
      </c>
      <c r="P3917" t="s">
        <v>27</v>
      </c>
      <c r="Q3917" t="s">
        <v>45</v>
      </c>
      <c r="R3917" t="s">
        <v>28</v>
      </c>
      <c r="S3917" t="s">
        <v>21</v>
      </c>
      <c r="T3917" t="s">
        <v>21</v>
      </c>
      <c r="U3917" t="s">
        <v>42</v>
      </c>
      <c r="V3917" s="2" t="s">
        <v>48</v>
      </c>
    </row>
    <row r="3918" spans="1:22" x14ac:dyDescent="0.3">
      <c r="A3918" t="s">
        <v>83</v>
      </c>
      <c r="B3918" t="s">
        <v>284</v>
      </c>
      <c r="C3918" t="s">
        <v>2515</v>
      </c>
      <c r="D3918" t="s">
        <v>5062</v>
      </c>
      <c r="E3918" t="s">
        <v>83</v>
      </c>
      <c r="F3918" t="s">
        <v>25</v>
      </c>
      <c r="G3918" t="s">
        <v>25</v>
      </c>
    </row>
    <row r="3919" spans="1:22" ht="109.2" x14ac:dyDescent="0.3">
      <c r="A3919" t="s">
        <v>102</v>
      </c>
      <c r="B3919" t="s">
        <v>1602</v>
      </c>
      <c r="C3919" t="s">
        <v>3703</v>
      </c>
      <c r="D3919" t="s">
        <v>3808</v>
      </c>
      <c r="E3919" t="s">
        <v>102</v>
      </c>
      <c r="F3919" t="s">
        <v>21</v>
      </c>
      <c r="G3919" t="s">
        <v>21</v>
      </c>
      <c r="H3919" t="s">
        <v>22</v>
      </c>
      <c r="I3919" t="s">
        <v>35</v>
      </c>
      <c r="J3919" t="s">
        <v>24</v>
      </c>
      <c r="K3919" t="s">
        <v>25</v>
      </c>
      <c r="L3919" t="s">
        <v>25</v>
      </c>
      <c r="M3919" t="s">
        <v>26</v>
      </c>
      <c r="N3919" t="s">
        <v>25</v>
      </c>
      <c r="O3919" t="s">
        <v>21</v>
      </c>
      <c r="P3919" t="s">
        <v>27</v>
      </c>
      <c r="Q3919" t="s">
        <v>45</v>
      </c>
      <c r="R3919" t="s">
        <v>29</v>
      </c>
      <c r="S3919" t="s">
        <v>21</v>
      </c>
      <c r="T3919" t="s">
        <v>21</v>
      </c>
      <c r="U3919" t="s">
        <v>42</v>
      </c>
      <c r="V3919" s="2" t="s">
        <v>66</v>
      </c>
    </row>
    <row r="3920" spans="1:22" ht="140.4" x14ac:dyDescent="0.3">
      <c r="A3920" t="s">
        <v>71</v>
      </c>
      <c r="B3920" t="s">
        <v>890</v>
      </c>
      <c r="C3920" t="s">
        <v>1169</v>
      </c>
      <c r="D3920" t="s">
        <v>2756</v>
      </c>
      <c r="E3920" t="s">
        <v>71</v>
      </c>
      <c r="F3920" t="s">
        <v>21</v>
      </c>
      <c r="G3920" t="s">
        <v>21</v>
      </c>
      <c r="H3920" t="s">
        <v>22</v>
      </c>
      <c r="I3920" t="s">
        <v>23</v>
      </c>
      <c r="J3920" t="s">
        <v>24</v>
      </c>
      <c r="K3920" t="s">
        <v>25</v>
      </c>
      <c r="L3920" t="s">
        <v>25</v>
      </c>
      <c r="M3920" t="s">
        <v>26</v>
      </c>
      <c r="N3920" t="s">
        <v>25</v>
      </c>
      <c r="O3920" t="s">
        <v>21</v>
      </c>
      <c r="P3920" t="s">
        <v>27</v>
      </c>
      <c r="Q3920" t="s">
        <v>28</v>
      </c>
      <c r="R3920" t="s">
        <v>29</v>
      </c>
      <c r="S3920" t="s">
        <v>21</v>
      </c>
      <c r="T3920" t="s">
        <v>21</v>
      </c>
      <c r="U3920" t="s">
        <v>33</v>
      </c>
      <c r="V3920" s="2" t="s">
        <v>34</v>
      </c>
    </row>
    <row r="3921" spans="1:22" ht="156" x14ac:dyDescent="0.3">
      <c r="A3921" t="s">
        <v>70</v>
      </c>
      <c r="B3921" t="s">
        <v>475</v>
      </c>
      <c r="C3921" t="s">
        <v>4166</v>
      </c>
      <c r="D3921" t="s">
        <v>4171</v>
      </c>
      <c r="E3921" t="s">
        <v>70</v>
      </c>
      <c r="F3921" t="s">
        <v>21</v>
      </c>
      <c r="G3921" t="s">
        <v>21</v>
      </c>
      <c r="H3921" t="s">
        <v>22</v>
      </c>
      <c r="I3921" t="s">
        <v>41</v>
      </c>
      <c r="J3921" t="s">
        <v>24</v>
      </c>
      <c r="K3921" t="s">
        <v>25</v>
      </c>
      <c r="L3921" t="s">
        <v>25</v>
      </c>
      <c r="M3921" t="s">
        <v>38</v>
      </c>
      <c r="N3921" t="s">
        <v>25</v>
      </c>
      <c r="O3921" t="s">
        <v>21</v>
      </c>
      <c r="P3921" t="s">
        <v>27</v>
      </c>
      <c r="Q3921" t="s">
        <v>45</v>
      </c>
      <c r="R3921" t="s">
        <v>29</v>
      </c>
      <c r="S3921" t="s">
        <v>21</v>
      </c>
      <c r="T3921" t="s">
        <v>21</v>
      </c>
      <c r="U3921" t="s">
        <v>42</v>
      </c>
      <c r="V3921" s="2" t="s">
        <v>31</v>
      </c>
    </row>
    <row r="3922" spans="1:22" ht="156" x14ac:dyDescent="0.3">
      <c r="A3922" t="s">
        <v>70</v>
      </c>
      <c r="B3922" t="s">
        <v>475</v>
      </c>
      <c r="C3922" t="s">
        <v>4166</v>
      </c>
      <c r="D3922" t="s">
        <v>4169</v>
      </c>
      <c r="E3922" t="s">
        <v>70</v>
      </c>
      <c r="F3922" t="s">
        <v>21</v>
      </c>
      <c r="G3922" t="s">
        <v>21</v>
      </c>
      <c r="H3922" t="s">
        <v>22</v>
      </c>
      <c r="I3922" t="s">
        <v>41</v>
      </c>
      <c r="J3922" t="s">
        <v>24</v>
      </c>
      <c r="K3922" t="s">
        <v>25</v>
      </c>
      <c r="L3922" t="s">
        <v>25</v>
      </c>
      <c r="M3922" t="s">
        <v>26</v>
      </c>
      <c r="N3922" t="s">
        <v>25</v>
      </c>
      <c r="O3922" t="s">
        <v>21</v>
      </c>
      <c r="P3922" t="s">
        <v>27</v>
      </c>
      <c r="Q3922" t="s">
        <v>45</v>
      </c>
      <c r="R3922" t="s">
        <v>29</v>
      </c>
      <c r="S3922" t="s">
        <v>21</v>
      </c>
      <c r="T3922" t="s">
        <v>21</v>
      </c>
      <c r="U3922" t="s">
        <v>42</v>
      </c>
      <c r="V3922" s="2" t="s">
        <v>31</v>
      </c>
    </row>
    <row r="3923" spans="1:22" ht="124.8" x14ac:dyDescent="0.3">
      <c r="A3923" t="s">
        <v>79</v>
      </c>
      <c r="B3923" t="s">
        <v>519</v>
      </c>
      <c r="C3923" t="s">
        <v>531</v>
      </c>
      <c r="D3923" t="s">
        <v>534</v>
      </c>
      <c r="E3923" t="s">
        <v>79</v>
      </c>
      <c r="F3923" t="s">
        <v>21</v>
      </c>
      <c r="G3923" t="s">
        <v>21</v>
      </c>
      <c r="H3923" t="s">
        <v>22</v>
      </c>
      <c r="I3923" t="s">
        <v>23</v>
      </c>
      <c r="J3923" t="s">
        <v>24</v>
      </c>
      <c r="K3923" t="s">
        <v>25</v>
      </c>
      <c r="L3923" t="s">
        <v>21</v>
      </c>
      <c r="M3923" t="s">
        <v>47</v>
      </c>
      <c r="N3923" t="s">
        <v>21</v>
      </c>
      <c r="O3923" t="s">
        <v>21</v>
      </c>
      <c r="P3923" t="s">
        <v>27</v>
      </c>
      <c r="Q3923" t="s">
        <v>45</v>
      </c>
      <c r="R3923" t="s">
        <v>29</v>
      </c>
      <c r="S3923" t="s">
        <v>21</v>
      </c>
      <c r="T3923" t="s">
        <v>21</v>
      </c>
      <c r="U3923" t="s">
        <v>30</v>
      </c>
      <c r="V3923" s="2" t="s">
        <v>94</v>
      </c>
    </row>
    <row r="3924" spans="1:22" x14ac:dyDescent="0.3">
      <c r="A3924" t="s">
        <v>32</v>
      </c>
      <c r="B3924" t="s">
        <v>1056</v>
      </c>
      <c r="C3924" t="s">
        <v>1827</v>
      </c>
      <c r="D3924" t="s">
        <v>1829</v>
      </c>
      <c r="E3924" t="s">
        <v>32</v>
      </c>
      <c r="F3924" t="s">
        <v>21</v>
      </c>
      <c r="G3924" t="s">
        <v>25</v>
      </c>
    </row>
    <row r="3925" spans="1:22" ht="156" x14ac:dyDescent="0.3">
      <c r="A3925" t="s">
        <v>70</v>
      </c>
      <c r="B3925" t="s">
        <v>174</v>
      </c>
      <c r="C3925" t="s">
        <v>195</v>
      </c>
      <c r="D3925" t="s">
        <v>4249</v>
      </c>
      <c r="E3925" t="s">
        <v>70</v>
      </c>
      <c r="F3925" t="s">
        <v>21</v>
      </c>
      <c r="G3925" t="s">
        <v>21</v>
      </c>
      <c r="H3925" t="s">
        <v>22</v>
      </c>
      <c r="I3925" t="s">
        <v>23</v>
      </c>
      <c r="J3925" t="s">
        <v>47</v>
      </c>
      <c r="K3925" t="s">
        <v>25</v>
      </c>
      <c r="L3925" t="s">
        <v>25</v>
      </c>
      <c r="M3925" t="s">
        <v>26</v>
      </c>
      <c r="N3925" t="s">
        <v>25</v>
      </c>
      <c r="O3925" t="s">
        <v>21</v>
      </c>
      <c r="P3925" t="s">
        <v>27</v>
      </c>
      <c r="Q3925" t="s">
        <v>28</v>
      </c>
      <c r="R3925" t="s">
        <v>29</v>
      </c>
      <c r="S3925" t="s">
        <v>21</v>
      </c>
      <c r="T3925" t="s">
        <v>21</v>
      </c>
      <c r="U3925" t="s">
        <v>33</v>
      </c>
      <c r="V3925" s="2" t="s">
        <v>31</v>
      </c>
    </row>
    <row r="3926" spans="1:22" ht="109.2" x14ac:dyDescent="0.3">
      <c r="A3926" t="s">
        <v>32</v>
      </c>
      <c r="B3926" t="s">
        <v>881</v>
      </c>
      <c r="C3926" t="s">
        <v>1852</v>
      </c>
      <c r="D3926" t="s">
        <v>1853</v>
      </c>
      <c r="E3926" t="s">
        <v>20</v>
      </c>
      <c r="F3926" t="s">
        <v>21</v>
      </c>
      <c r="G3926" t="s">
        <v>21</v>
      </c>
      <c r="H3926" t="s">
        <v>50</v>
      </c>
      <c r="I3926" t="s">
        <v>35</v>
      </c>
      <c r="J3926" t="s">
        <v>47</v>
      </c>
      <c r="K3926" t="s">
        <v>21</v>
      </c>
      <c r="L3926" t="s">
        <v>21</v>
      </c>
      <c r="M3926" t="s">
        <v>47</v>
      </c>
      <c r="N3926" t="s">
        <v>21</v>
      </c>
      <c r="O3926" t="s">
        <v>21</v>
      </c>
      <c r="P3926" t="s">
        <v>27</v>
      </c>
      <c r="Q3926" t="s">
        <v>28</v>
      </c>
      <c r="R3926" t="s">
        <v>28</v>
      </c>
      <c r="S3926" t="s">
        <v>21</v>
      </c>
      <c r="T3926" t="s">
        <v>21</v>
      </c>
      <c r="U3926" t="s">
        <v>33</v>
      </c>
      <c r="V3926" s="2" t="s">
        <v>66</v>
      </c>
    </row>
    <row r="3927" spans="1:22" x14ac:dyDescent="0.3">
      <c r="A3927" t="s">
        <v>56</v>
      </c>
      <c r="B3927" t="s">
        <v>881</v>
      </c>
      <c r="C3927" t="s">
        <v>2272</v>
      </c>
      <c r="D3927" t="s">
        <v>2273</v>
      </c>
      <c r="E3927" t="s">
        <v>67</v>
      </c>
      <c r="F3927" t="s">
        <v>25</v>
      </c>
      <c r="G3927" t="s">
        <v>25</v>
      </c>
    </row>
    <row r="3928" spans="1:22" ht="156" x14ac:dyDescent="0.3">
      <c r="A3928" t="s">
        <v>138</v>
      </c>
      <c r="B3928" t="s">
        <v>475</v>
      </c>
      <c r="C3928" t="s">
        <v>476</v>
      </c>
      <c r="D3928" t="s">
        <v>4742</v>
      </c>
      <c r="E3928" t="s">
        <v>150</v>
      </c>
      <c r="F3928" t="s">
        <v>21</v>
      </c>
      <c r="G3928" t="s">
        <v>21</v>
      </c>
      <c r="H3928" t="s">
        <v>22</v>
      </c>
      <c r="I3928" t="s">
        <v>35</v>
      </c>
      <c r="J3928" t="s">
        <v>24</v>
      </c>
      <c r="K3928" t="s">
        <v>25</v>
      </c>
      <c r="L3928" t="s">
        <v>25</v>
      </c>
      <c r="M3928" t="s">
        <v>26</v>
      </c>
      <c r="N3928" t="s">
        <v>25</v>
      </c>
      <c r="O3928" t="s">
        <v>21</v>
      </c>
      <c r="P3928" t="s">
        <v>27</v>
      </c>
      <c r="Q3928" t="s">
        <v>45</v>
      </c>
      <c r="R3928" t="s">
        <v>28</v>
      </c>
      <c r="S3928" t="s">
        <v>21</v>
      </c>
      <c r="T3928" t="s">
        <v>21</v>
      </c>
      <c r="U3928" t="s">
        <v>30</v>
      </c>
      <c r="V3928" s="2" t="s">
        <v>31</v>
      </c>
    </row>
    <row r="3929" spans="1:22" ht="140.4" x14ac:dyDescent="0.3">
      <c r="A3929" t="s">
        <v>61</v>
      </c>
      <c r="B3929" t="s">
        <v>519</v>
      </c>
      <c r="C3929" t="s">
        <v>1027</v>
      </c>
      <c r="D3929" t="s">
        <v>1032</v>
      </c>
      <c r="E3929" t="s">
        <v>61</v>
      </c>
      <c r="F3929" t="s">
        <v>21</v>
      </c>
      <c r="G3929" t="s">
        <v>21</v>
      </c>
      <c r="H3929" t="s">
        <v>54</v>
      </c>
      <c r="I3929" t="s">
        <v>35</v>
      </c>
      <c r="J3929" t="s">
        <v>24</v>
      </c>
      <c r="K3929" t="s">
        <v>25</v>
      </c>
      <c r="L3929" t="s">
        <v>25</v>
      </c>
      <c r="M3929" t="s">
        <v>26</v>
      </c>
      <c r="N3929" t="s">
        <v>21</v>
      </c>
      <c r="O3929" t="s">
        <v>21</v>
      </c>
      <c r="P3929" t="s">
        <v>27</v>
      </c>
      <c r="Q3929" t="s">
        <v>28</v>
      </c>
      <c r="R3929" t="s">
        <v>29</v>
      </c>
      <c r="S3929" t="s">
        <v>21</v>
      </c>
      <c r="T3929" t="s">
        <v>25</v>
      </c>
      <c r="U3929" t="s">
        <v>75</v>
      </c>
      <c r="V3929" s="2" t="s">
        <v>34</v>
      </c>
    </row>
    <row r="3930" spans="1:22" ht="109.2" x14ac:dyDescent="0.3">
      <c r="A3930" t="s">
        <v>150</v>
      </c>
      <c r="B3930" t="s">
        <v>475</v>
      </c>
      <c r="C3930" t="s">
        <v>5112</v>
      </c>
      <c r="D3930" t="s">
        <v>5242</v>
      </c>
      <c r="E3930" t="s">
        <v>150</v>
      </c>
      <c r="F3930" t="s">
        <v>21</v>
      </c>
      <c r="G3930" t="s">
        <v>21</v>
      </c>
      <c r="H3930" t="s">
        <v>22</v>
      </c>
      <c r="I3930" t="s">
        <v>23</v>
      </c>
      <c r="J3930" t="s">
        <v>24</v>
      </c>
      <c r="K3930" t="s">
        <v>25</v>
      </c>
      <c r="L3930" t="s">
        <v>25</v>
      </c>
      <c r="M3930" t="s">
        <v>26</v>
      </c>
      <c r="N3930" t="s">
        <v>25</v>
      </c>
      <c r="O3930" t="s">
        <v>21</v>
      </c>
      <c r="P3930" t="s">
        <v>27</v>
      </c>
      <c r="Q3930" t="s">
        <v>28</v>
      </c>
      <c r="R3930" t="s">
        <v>29</v>
      </c>
      <c r="S3930" t="s">
        <v>21</v>
      </c>
      <c r="T3930" t="s">
        <v>21</v>
      </c>
      <c r="U3930" t="s">
        <v>30</v>
      </c>
      <c r="V3930" s="2" t="s">
        <v>66</v>
      </c>
    </row>
    <row r="3931" spans="1:22" ht="156" x14ac:dyDescent="0.3">
      <c r="A3931" t="s">
        <v>83</v>
      </c>
      <c r="B3931" t="s">
        <v>475</v>
      </c>
      <c r="C3931" t="s">
        <v>5026</v>
      </c>
      <c r="D3931" t="s">
        <v>5027</v>
      </c>
      <c r="E3931" t="s">
        <v>83</v>
      </c>
      <c r="F3931" t="s">
        <v>21</v>
      </c>
      <c r="G3931" t="s">
        <v>21</v>
      </c>
      <c r="H3931" t="s">
        <v>22</v>
      </c>
      <c r="I3931" t="s">
        <v>35</v>
      </c>
      <c r="J3931" t="s">
        <v>24</v>
      </c>
      <c r="K3931" t="s">
        <v>25</v>
      </c>
      <c r="L3931" t="s">
        <v>25</v>
      </c>
      <c r="M3931" t="s">
        <v>38</v>
      </c>
      <c r="N3931" t="s">
        <v>25</v>
      </c>
      <c r="O3931" t="s">
        <v>25</v>
      </c>
      <c r="P3931" t="s">
        <v>27</v>
      </c>
      <c r="Q3931" t="s">
        <v>28</v>
      </c>
      <c r="R3931" t="s">
        <v>29</v>
      </c>
      <c r="S3931" t="s">
        <v>21</v>
      </c>
      <c r="T3931" t="s">
        <v>21</v>
      </c>
      <c r="U3931" t="s">
        <v>30</v>
      </c>
      <c r="V3931" s="2" t="s">
        <v>31</v>
      </c>
    </row>
    <row r="3932" spans="1:22" x14ac:dyDescent="0.3">
      <c r="A3932" t="s">
        <v>36</v>
      </c>
      <c r="B3932" t="s">
        <v>174</v>
      </c>
      <c r="C3932" t="s">
        <v>2721</v>
      </c>
      <c r="D3932" t="s">
        <v>2722</v>
      </c>
      <c r="E3932" t="s">
        <v>36</v>
      </c>
      <c r="F3932" t="s">
        <v>25</v>
      </c>
      <c r="G3932" t="s">
        <v>21</v>
      </c>
    </row>
    <row r="3933" spans="1:22" ht="140.4" x14ac:dyDescent="0.3">
      <c r="A3933" t="s">
        <v>43</v>
      </c>
      <c r="B3933" t="s">
        <v>174</v>
      </c>
      <c r="C3933" t="s">
        <v>822</v>
      </c>
      <c r="D3933" t="s">
        <v>3961</v>
      </c>
      <c r="E3933" t="s">
        <v>43</v>
      </c>
      <c r="F3933" t="s">
        <v>21</v>
      </c>
      <c r="G3933" t="s">
        <v>21</v>
      </c>
      <c r="H3933" t="s">
        <v>54</v>
      </c>
      <c r="I3933" t="s">
        <v>35</v>
      </c>
      <c r="J3933" t="s">
        <v>24</v>
      </c>
      <c r="K3933" t="s">
        <v>25</v>
      </c>
      <c r="L3933" t="s">
        <v>25</v>
      </c>
      <c r="M3933" t="s">
        <v>28</v>
      </c>
      <c r="N3933" t="s">
        <v>25</v>
      </c>
      <c r="O3933" t="s">
        <v>21</v>
      </c>
      <c r="P3933" t="s">
        <v>27</v>
      </c>
      <c r="Q3933" t="s">
        <v>45</v>
      </c>
      <c r="R3933" t="s">
        <v>45</v>
      </c>
      <c r="S3933" t="s">
        <v>21</v>
      </c>
      <c r="T3933" t="s">
        <v>21</v>
      </c>
      <c r="U3933" t="s">
        <v>42</v>
      </c>
      <c r="V3933" s="2" t="s">
        <v>34</v>
      </c>
    </row>
    <row r="3934" spans="1:22" ht="62.4" x14ac:dyDescent="0.3">
      <c r="A3934" t="s">
        <v>44</v>
      </c>
      <c r="B3934" t="s">
        <v>637</v>
      </c>
      <c r="C3934" t="s">
        <v>3328</v>
      </c>
      <c r="D3934" t="s">
        <v>3715</v>
      </c>
      <c r="E3934" t="s">
        <v>44</v>
      </c>
      <c r="F3934" t="s">
        <v>21</v>
      </c>
      <c r="G3934" t="s">
        <v>21</v>
      </c>
      <c r="H3934" t="s">
        <v>22</v>
      </c>
      <c r="I3934" t="s">
        <v>35</v>
      </c>
      <c r="J3934" t="s">
        <v>24</v>
      </c>
      <c r="K3934" t="s">
        <v>21</v>
      </c>
      <c r="L3934" t="s">
        <v>21</v>
      </c>
      <c r="M3934" t="s">
        <v>47</v>
      </c>
      <c r="N3934" t="s">
        <v>21</v>
      </c>
      <c r="O3934" t="s">
        <v>25</v>
      </c>
      <c r="P3934" t="s">
        <v>27</v>
      </c>
      <c r="Q3934" t="s">
        <v>45</v>
      </c>
      <c r="R3934" t="s">
        <v>45</v>
      </c>
      <c r="S3934" t="s">
        <v>21</v>
      </c>
      <c r="T3934" t="s">
        <v>21</v>
      </c>
      <c r="U3934" t="s">
        <v>33</v>
      </c>
      <c r="V3934" s="2" t="s">
        <v>106</v>
      </c>
    </row>
    <row r="3935" spans="1:22" ht="156" x14ac:dyDescent="0.3">
      <c r="A3935" t="s">
        <v>79</v>
      </c>
      <c r="B3935" t="s">
        <v>311</v>
      </c>
      <c r="C3935" t="s">
        <v>614</v>
      </c>
      <c r="D3935" t="s">
        <v>617</v>
      </c>
      <c r="E3935" t="s">
        <v>79</v>
      </c>
      <c r="F3935" t="s">
        <v>21</v>
      </c>
      <c r="G3935" t="s">
        <v>21</v>
      </c>
      <c r="H3935" t="s">
        <v>50</v>
      </c>
      <c r="I3935" t="s">
        <v>23</v>
      </c>
      <c r="J3935" t="s">
        <v>24</v>
      </c>
      <c r="K3935" t="s">
        <v>25</v>
      </c>
      <c r="L3935" t="s">
        <v>21</v>
      </c>
      <c r="M3935" t="s">
        <v>26</v>
      </c>
      <c r="N3935" t="s">
        <v>25</v>
      </c>
      <c r="O3935" t="s">
        <v>21</v>
      </c>
      <c r="P3935" t="s">
        <v>72</v>
      </c>
      <c r="Q3935" t="s">
        <v>28</v>
      </c>
      <c r="R3935" t="s">
        <v>29</v>
      </c>
      <c r="S3935" t="s">
        <v>21</v>
      </c>
      <c r="T3935" t="s">
        <v>25</v>
      </c>
      <c r="U3935" t="s">
        <v>75</v>
      </c>
      <c r="V3935" s="2" t="s">
        <v>31</v>
      </c>
    </row>
    <row r="3936" spans="1:22" ht="109.2" x14ac:dyDescent="0.3">
      <c r="A3936" t="s">
        <v>83</v>
      </c>
      <c r="B3936" t="s">
        <v>475</v>
      </c>
      <c r="C3936" t="s">
        <v>5026</v>
      </c>
      <c r="D3936" t="s">
        <v>5034</v>
      </c>
      <c r="E3936" t="s">
        <v>83</v>
      </c>
      <c r="F3936" t="s">
        <v>21</v>
      </c>
      <c r="G3936" t="s">
        <v>21</v>
      </c>
      <c r="H3936" t="s">
        <v>54</v>
      </c>
      <c r="I3936" t="s">
        <v>35</v>
      </c>
      <c r="J3936" t="s">
        <v>24</v>
      </c>
      <c r="K3936" t="s">
        <v>25</v>
      </c>
      <c r="L3936" t="s">
        <v>25</v>
      </c>
      <c r="M3936" t="s">
        <v>47</v>
      </c>
      <c r="N3936" t="s">
        <v>21</v>
      </c>
      <c r="O3936" t="s">
        <v>21</v>
      </c>
      <c r="P3936" t="s">
        <v>27</v>
      </c>
      <c r="Q3936" t="s">
        <v>45</v>
      </c>
      <c r="R3936" t="s">
        <v>29</v>
      </c>
      <c r="S3936" t="s">
        <v>21</v>
      </c>
      <c r="T3936" t="s">
        <v>21</v>
      </c>
      <c r="U3936" t="s">
        <v>33</v>
      </c>
      <c r="V3936" s="2" t="s">
        <v>66</v>
      </c>
    </row>
    <row r="3937" spans="1:22" ht="109.2" x14ac:dyDescent="0.3">
      <c r="A3937" t="s">
        <v>79</v>
      </c>
      <c r="B3937" t="s">
        <v>478</v>
      </c>
      <c r="C3937" t="s">
        <v>562</v>
      </c>
      <c r="D3937" t="s">
        <v>568</v>
      </c>
      <c r="E3937" t="s">
        <v>79</v>
      </c>
      <c r="F3937" t="s">
        <v>21</v>
      </c>
      <c r="G3937" t="s">
        <v>21</v>
      </c>
      <c r="H3937" t="s">
        <v>22</v>
      </c>
      <c r="I3937" t="s">
        <v>35</v>
      </c>
      <c r="J3937" t="s">
        <v>24</v>
      </c>
      <c r="K3937" t="s">
        <v>25</v>
      </c>
      <c r="L3937" t="s">
        <v>25</v>
      </c>
      <c r="M3937" t="s">
        <v>26</v>
      </c>
      <c r="N3937" t="s">
        <v>25</v>
      </c>
      <c r="O3937" t="s">
        <v>21</v>
      </c>
      <c r="P3937" t="s">
        <v>27</v>
      </c>
      <c r="Q3937" t="s">
        <v>45</v>
      </c>
      <c r="R3937" t="s">
        <v>29</v>
      </c>
      <c r="S3937" t="s">
        <v>21</v>
      </c>
      <c r="T3937" t="s">
        <v>21</v>
      </c>
      <c r="U3937" t="s">
        <v>30</v>
      </c>
      <c r="V3937" s="2" t="s">
        <v>66</v>
      </c>
    </row>
    <row r="3938" spans="1:22" ht="156" x14ac:dyDescent="0.3">
      <c r="A3938" t="s">
        <v>73</v>
      </c>
      <c r="B3938" t="s">
        <v>162</v>
      </c>
      <c r="C3938" t="s">
        <v>274</v>
      </c>
      <c r="D3938" t="s">
        <v>283</v>
      </c>
      <c r="E3938" t="s">
        <v>36</v>
      </c>
      <c r="F3938" t="s">
        <v>21</v>
      </c>
      <c r="G3938" t="s">
        <v>21</v>
      </c>
      <c r="H3938" t="s">
        <v>22</v>
      </c>
      <c r="I3938" t="s">
        <v>35</v>
      </c>
      <c r="J3938" t="s">
        <v>24</v>
      </c>
      <c r="K3938" t="s">
        <v>25</v>
      </c>
      <c r="L3938" t="s">
        <v>25</v>
      </c>
      <c r="M3938" t="s">
        <v>28</v>
      </c>
      <c r="N3938" t="s">
        <v>25</v>
      </c>
      <c r="O3938" t="s">
        <v>21</v>
      </c>
      <c r="P3938" t="s">
        <v>27</v>
      </c>
      <c r="Q3938" t="s">
        <v>45</v>
      </c>
      <c r="R3938" t="s">
        <v>29</v>
      </c>
      <c r="S3938" t="s">
        <v>21</v>
      </c>
      <c r="T3938" t="s">
        <v>21</v>
      </c>
      <c r="U3938" t="s">
        <v>42</v>
      </c>
      <c r="V3938" s="2" t="s">
        <v>31</v>
      </c>
    </row>
    <row r="3939" spans="1:22" x14ac:dyDescent="0.3">
      <c r="A3939" t="s">
        <v>36</v>
      </c>
      <c r="B3939" t="s">
        <v>1056</v>
      </c>
      <c r="C3939" t="s">
        <v>1062</v>
      </c>
      <c r="D3939" t="s">
        <v>2691</v>
      </c>
      <c r="E3939" t="s">
        <v>36</v>
      </c>
      <c r="F3939" t="s">
        <v>25</v>
      </c>
      <c r="G3939" t="s">
        <v>21</v>
      </c>
    </row>
    <row r="3940" spans="1:22" ht="46.8" x14ac:dyDescent="0.3">
      <c r="A3940" t="s">
        <v>36</v>
      </c>
      <c r="B3940" t="s">
        <v>881</v>
      </c>
      <c r="C3940" t="s">
        <v>2278</v>
      </c>
      <c r="D3940" t="s">
        <v>2597</v>
      </c>
      <c r="E3940" t="s">
        <v>36</v>
      </c>
      <c r="F3940" t="s">
        <v>21</v>
      </c>
      <c r="G3940" t="s">
        <v>21</v>
      </c>
      <c r="H3940" t="s">
        <v>22</v>
      </c>
      <c r="I3940" t="s">
        <v>23</v>
      </c>
      <c r="J3940" t="s">
        <v>24</v>
      </c>
      <c r="K3940" t="s">
        <v>25</v>
      </c>
      <c r="L3940" t="s">
        <v>25</v>
      </c>
      <c r="M3940" t="s">
        <v>28</v>
      </c>
      <c r="N3940" t="s">
        <v>25</v>
      </c>
      <c r="O3940" t="s">
        <v>21</v>
      </c>
      <c r="P3940" t="s">
        <v>60</v>
      </c>
      <c r="Q3940" t="s">
        <v>45</v>
      </c>
      <c r="R3940" t="s">
        <v>29</v>
      </c>
      <c r="S3940" t="s">
        <v>21</v>
      </c>
      <c r="T3940" t="s">
        <v>25</v>
      </c>
      <c r="U3940" t="s">
        <v>75</v>
      </c>
      <c r="V3940" s="2" t="s">
        <v>81</v>
      </c>
    </row>
    <row r="3941" spans="1:22" ht="156" x14ac:dyDescent="0.3">
      <c r="A3941" t="s">
        <v>39</v>
      </c>
      <c r="B3941" t="s">
        <v>162</v>
      </c>
      <c r="C3941" t="s">
        <v>656</v>
      </c>
      <c r="D3941" t="s">
        <v>665</v>
      </c>
      <c r="E3941" t="s">
        <v>39</v>
      </c>
      <c r="F3941" t="s">
        <v>21</v>
      </c>
      <c r="G3941" t="s">
        <v>21</v>
      </c>
      <c r="H3941" t="s">
        <v>22</v>
      </c>
      <c r="I3941" t="s">
        <v>23</v>
      </c>
      <c r="J3941" t="s">
        <v>24</v>
      </c>
      <c r="K3941" t="s">
        <v>25</v>
      </c>
      <c r="L3941" t="s">
        <v>25</v>
      </c>
      <c r="M3941" t="s">
        <v>26</v>
      </c>
      <c r="N3941" t="s">
        <v>25</v>
      </c>
      <c r="O3941" t="s">
        <v>21</v>
      </c>
      <c r="P3941" t="s">
        <v>60</v>
      </c>
      <c r="Q3941" t="s">
        <v>28</v>
      </c>
      <c r="R3941" t="s">
        <v>28</v>
      </c>
      <c r="S3941" t="s">
        <v>21</v>
      </c>
      <c r="T3941" t="s">
        <v>21</v>
      </c>
      <c r="U3941" t="s">
        <v>30</v>
      </c>
      <c r="V3941" s="2" t="s">
        <v>31</v>
      </c>
    </row>
    <row r="3942" spans="1:22" ht="156" x14ac:dyDescent="0.3">
      <c r="A3942" t="s">
        <v>61</v>
      </c>
      <c r="B3942" t="s">
        <v>1056</v>
      </c>
      <c r="C3942" t="s">
        <v>1127</v>
      </c>
      <c r="D3942" t="s">
        <v>1131</v>
      </c>
      <c r="E3942" t="s">
        <v>61</v>
      </c>
      <c r="F3942" t="s">
        <v>21</v>
      </c>
      <c r="G3942" t="s">
        <v>21</v>
      </c>
      <c r="H3942" t="s">
        <v>22</v>
      </c>
      <c r="I3942" t="s">
        <v>23</v>
      </c>
      <c r="J3942" t="s">
        <v>24</v>
      </c>
      <c r="K3942" t="s">
        <v>25</v>
      </c>
      <c r="L3942" t="s">
        <v>25</v>
      </c>
      <c r="M3942" t="s">
        <v>26</v>
      </c>
      <c r="N3942" t="s">
        <v>25</v>
      </c>
      <c r="O3942" t="s">
        <v>21</v>
      </c>
      <c r="P3942" t="s">
        <v>60</v>
      </c>
      <c r="Q3942" t="s">
        <v>45</v>
      </c>
      <c r="R3942" t="s">
        <v>28</v>
      </c>
      <c r="S3942" t="s">
        <v>21</v>
      </c>
      <c r="T3942" t="s">
        <v>21</v>
      </c>
      <c r="U3942" t="s">
        <v>33</v>
      </c>
      <c r="V3942" s="2" t="s">
        <v>31</v>
      </c>
    </row>
    <row r="3943" spans="1:22" x14ac:dyDescent="0.3">
      <c r="A3943" t="s">
        <v>36</v>
      </c>
      <c r="B3943" t="s">
        <v>1056</v>
      </c>
      <c r="C3943" t="s">
        <v>1062</v>
      </c>
      <c r="D3943" t="s">
        <v>2692</v>
      </c>
      <c r="E3943" t="s">
        <v>36</v>
      </c>
      <c r="F3943" t="s">
        <v>25</v>
      </c>
      <c r="G3943" t="s">
        <v>21</v>
      </c>
    </row>
    <row r="3944" spans="1:22" x14ac:dyDescent="0.3">
      <c r="A3944" t="s">
        <v>56</v>
      </c>
      <c r="B3944" t="s">
        <v>881</v>
      </c>
      <c r="C3944" t="s">
        <v>1848</v>
      </c>
      <c r="D3944" t="s">
        <v>2070</v>
      </c>
      <c r="E3944" t="s">
        <v>56</v>
      </c>
      <c r="F3944" t="s">
        <v>21</v>
      </c>
      <c r="G3944" t="s">
        <v>21</v>
      </c>
      <c r="H3944" t="s">
        <v>50</v>
      </c>
      <c r="I3944" t="s">
        <v>35</v>
      </c>
      <c r="J3944" t="s">
        <v>24</v>
      </c>
      <c r="K3944" t="s">
        <v>25</v>
      </c>
      <c r="L3944" t="s">
        <v>25</v>
      </c>
      <c r="M3944" t="s">
        <v>28</v>
      </c>
      <c r="N3944" t="s">
        <v>21</v>
      </c>
      <c r="O3944" t="s">
        <v>21</v>
      </c>
      <c r="P3944" t="s">
        <v>60</v>
      </c>
      <c r="Q3944" t="s">
        <v>45</v>
      </c>
      <c r="R3944" t="s">
        <v>29</v>
      </c>
      <c r="S3944" t="s">
        <v>21</v>
      </c>
      <c r="T3944" t="s">
        <v>25</v>
      </c>
      <c r="U3944" t="s">
        <v>33</v>
      </c>
      <c r="V3944" t="s">
        <v>63</v>
      </c>
    </row>
    <row r="3945" spans="1:22" ht="156" x14ac:dyDescent="0.3">
      <c r="A3945" t="s">
        <v>36</v>
      </c>
      <c r="B3945" t="s">
        <v>162</v>
      </c>
      <c r="C3945" t="s">
        <v>760</v>
      </c>
      <c r="D3945" t="s">
        <v>2706</v>
      </c>
      <c r="E3945" t="s">
        <v>65</v>
      </c>
      <c r="F3945" t="s">
        <v>21</v>
      </c>
      <c r="G3945" t="s">
        <v>21</v>
      </c>
      <c r="H3945" t="s">
        <v>22</v>
      </c>
      <c r="I3945" t="s">
        <v>35</v>
      </c>
      <c r="J3945" t="s">
        <v>47</v>
      </c>
      <c r="K3945" t="s">
        <v>25</v>
      </c>
      <c r="L3945" t="s">
        <v>25</v>
      </c>
      <c r="M3945" t="s">
        <v>38</v>
      </c>
      <c r="N3945" t="s">
        <v>25</v>
      </c>
      <c r="O3945" t="s">
        <v>21</v>
      </c>
      <c r="P3945" t="s">
        <v>27</v>
      </c>
      <c r="Q3945" t="s">
        <v>29</v>
      </c>
      <c r="R3945" t="s">
        <v>29</v>
      </c>
      <c r="S3945" t="s">
        <v>21</v>
      </c>
      <c r="T3945" t="s">
        <v>25</v>
      </c>
      <c r="U3945" t="s">
        <v>33</v>
      </c>
      <c r="V3945" s="2" t="s">
        <v>31</v>
      </c>
    </row>
    <row r="3946" spans="1:22" ht="140.4" x14ac:dyDescent="0.3">
      <c r="A3946" t="s">
        <v>73</v>
      </c>
      <c r="B3946" t="s">
        <v>162</v>
      </c>
      <c r="C3946" t="s">
        <v>274</v>
      </c>
      <c r="D3946" t="s">
        <v>282</v>
      </c>
      <c r="E3946" t="s">
        <v>32</v>
      </c>
      <c r="F3946" t="s">
        <v>21</v>
      </c>
      <c r="G3946" t="s">
        <v>21</v>
      </c>
      <c r="H3946" t="s">
        <v>22</v>
      </c>
      <c r="I3946" t="s">
        <v>41</v>
      </c>
      <c r="J3946" t="s">
        <v>24</v>
      </c>
      <c r="K3946" t="s">
        <v>25</v>
      </c>
      <c r="L3946" t="s">
        <v>25</v>
      </c>
      <c r="M3946" t="s">
        <v>26</v>
      </c>
      <c r="N3946" t="s">
        <v>25</v>
      </c>
      <c r="O3946" t="s">
        <v>21</v>
      </c>
      <c r="P3946" t="s">
        <v>27</v>
      </c>
      <c r="Q3946" t="s">
        <v>29</v>
      </c>
      <c r="R3946" t="s">
        <v>29</v>
      </c>
      <c r="S3946" t="s">
        <v>21</v>
      </c>
      <c r="T3946" t="s">
        <v>21</v>
      </c>
      <c r="U3946" t="s">
        <v>30</v>
      </c>
      <c r="V3946" s="2" t="s">
        <v>34</v>
      </c>
    </row>
    <row r="3947" spans="1:22" x14ac:dyDescent="0.3">
      <c r="A3947" t="s">
        <v>67</v>
      </c>
      <c r="B3947" t="s">
        <v>174</v>
      </c>
      <c r="C3947" t="s">
        <v>2138</v>
      </c>
      <c r="D3947" t="s">
        <v>2480</v>
      </c>
      <c r="E3947" t="s">
        <v>56</v>
      </c>
      <c r="F3947" t="s">
        <v>21</v>
      </c>
      <c r="G3947" t="s">
        <v>21</v>
      </c>
      <c r="H3947" t="s">
        <v>22</v>
      </c>
      <c r="I3947" t="s">
        <v>23</v>
      </c>
      <c r="J3947" t="s">
        <v>47</v>
      </c>
      <c r="K3947" t="s">
        <v>21</v>
      </c>
      <c r="L3947" t="s">
        <v>25</v>
      </c>
      <c r="M3947" t="s">
        <v>47</v>
      </c>
      <c r="N3947" t="s">
        <v>25</v>
      </c>
      <c r="O3947" t="s">
        <v>21</v>
      </c>
      <c r="P3947" t="s">
        <v>27</v>
      </c>
      <c r="Q3947" t="s">
        <v>45</v>
      </c>
      <c r="R3947" t="s">
        <v>29</v>
      </c>
      <c r="S3947" t="s">
        <v>21</v>
      </c>
      <c r="T3947" t="s">
        <v>25</v>
      </c>
      <c r="U3947" t="s">
        <v>75</v>
      </c>
      <c r="V3947" t="s">
        <v>101</v>
      </c>
    </row>
    <row r="3948" spans="1:22" ht="156" x14ac:dyDescent="0.3">
      <c r="A3948" t="s">
        <v>79</v>
      </c>
      <c r="B3948" t="s">
        <v>478</v>
      </c>
      <c r="C3948" t="s">
        <v>562</v>
      </c>
      <c r="D3948" t="s">
        <v>567</v>
      </c>
      <c r="E3948" t="s">
        <v>79</v>
      </c>
      <c r="F3948" t="s">
        <v>21</v>
      </c>
      <c r="G3948" t="s">
        <v>21</v>
      </c>
      <c r="H3948" t="s">
        <v>54</v>
      </c>
      <c r="I3948" t="s">
        <v>35</v>
      </c>
      <c r="J3948" t="s">
        <v>24</v>
      </c>
      <c r="K3948" t="s">
        <v>25</v>
      </c>
      <c r="L3948" t="s">
        <v>25</v>
      </c>
      <c r="M3948" t="s">
        <v>26</v>
      </c>
      <c r="N3948" t="s">
        <v>21</v>
      </c>
      <c r="O3948" t="s">
        <v>21</v>
      </c>
      <c r="P3948" t="s">
        <v>27</v>
      </c>
      <c r="Q3948" t="s">
        <v>45</v>
      </c>
      <c r="R3948" t="s">
        <v>28</v>
      </c>
      <c r="S3948" t="s">
        <v>21</v>
      </c>
      <c r="T3948" t="s">
        <v>21</v>
      </c>
      <c r="U3948" t="s">
        <v>33</v>
      </c>
      <c r="V3948" s="2" t="s">
        <v>31</v>
      </c>
    </row>
    <row r="3949" spans="1:22" ht="140.4" x14ac:dyDescent="0.3">
      <c r="A3949" t="s">
        <v>56</v>
      </c>
      <c r="B3949" t="s">
        <v>174</v>
      </c>
      <c r="C3949" t="s">
        <v>2152</v>
      </c>
      <c r="D3949" t="s">
        <v>2259</v>
      </c>
      <c r="E3949" t="s">
        <v>56</v>
      </c>
      <c r="F3949" t="s">
        <v>21</v>
      </c>
      <c r="G3949" t="s">
        <v>21</v>
      </c>
      <c r="H3949" t="s">
        <v>54</v>
      </c>
      <c r="I3949" t="s">
        <v>35</v>
      </c>
      <c r="J3949" t="s">
        <v>24</v>
      </c>
      <c r="K3949" t="s">
        <v>25</v>
      </c>
      <c r="L3949" t="s">
        <v>25</v>
      </c>
      <c r="M3949" t="s">
        <v>26</v>
      </c>
      <c r="N3949" t="s">
        <v>25</v>
      </c>
      <c r="O3949" t="s">
        <v>21</v>
      </c>
      <c r="P3949" t="s">
        <v>27</v>
      </c>
      <c r="Q3949" t="s">
        <v>28</v>
      </c>
      <c r="R3949" t="s">
        <v>29</v>
      </c>
      <c r="S3949" t="s">
        <v>21</v>
      </c>
      <c r="T3949" t="s">
        <v>21</v>
      </c>
      <c r="U3949" t="s">
        <v>30</v>
      </c>
      <c r="V3949" s="2" t="s">
        <v>34</v>
      </c>
    </row>
    <row r="3950" spans="1:22" ht="140.4" x14ac:dyDescent="0.3">
      <c r="A3950" t="s">
        <v>70</v>
      </c>
      <c r="B3950" t="s">
        <v>3366</v>
      </c>
      <c r="C3950" t="s">
        <v>4360</v>
      </c>
      <c r="D3950" t="s">
        <v>4384</v>
      </c>
      <c r="E3950" t="s">
        <v>70</v>
      </c>
      <c r="F3950" t="s">
        <v>21</v>
      </c>
      <c r="G3950" t="s">
        <v>21</v>
      </c>
      <c r="H3950" t="s">
        <v>22</v>
      </c>
      <c r="I3950" t="s">
        <v>23</v>
      </c>
      <c r="J3950" t="s">
        <v>24</v>
      </c>
      <c r="K3950" t="s">
        <v>21</v>
      </c>
      <c r="L3950" t="s">
        <v>25</v>
      </c>
      <c r="M3950" t="s">
        <v>47</v>
      </c>
      <c r="N3950" t="s">
        <v>25</v>
      </c>
      <c r="O3950" t="s">
        <v>21</v>
      </c>
      <c r="P3950" t="s">
        <v>27</v>
      </c>
      <c r="Q3950" t="s">
        <v>45</v>
      </c>
      <c r="R3950" t="s">
        <v>29</v>
      </c>
      <c r="S3950" t="s">
        <v>21</v>
      </c>
      <c r="T3950" t="s">
        <v>21</v>
      </c>
      <c r="U3950" t="s">
        <v>42</v>
      </c>
      <c r="V3950" s="2" t="s">
        <v>34</v>
      </c>
    </row>
    <row r="3951" spans="1:22" ht="156" x14ac:dyDescent="0.3">
      <c r="A3951" t="s">
        <v>79</v>
      </c>
      <c r="B3951" t="s">
        <v>311</v>
      </c>
      <c r="C3951" t="s">
        <v>597</v>
      </c>
      <c r="D3951" t="s">
        <v>623</v>
      </c>
      <c r="E3951" t="s">
        <v>79</v>
      </c>
      <c r="F3951" t="s">
        <v>21</v>
      </c>
      <c r="G3951" t="s">
        <v>21</v>
      </c>
      <c r="H3951" t="s">
        <v>22</v>
      </c>
      <c r="I3951" t="s">
        <v>23</v>
      </c>
      <c r="J3951" t="s">
        <v>24</v>
      </c>
      <c r="K3951" t="s">
        <v>25</v>
      </c>
      <c r="L3951" t="s">
        <v>25</v>
      </c>
      <c r="M3951" t="s">
        <v>26</v>
      </c>
      <c r="N3951" t="s">
        <v>25</v>
      </c>
      <c r="O3951" t="s">
        <v>21</v>
      </c>
      <c r="P3951" t="s">
        <v>60</v>
      </c>
      <c r="Q3951" t="s">
        <v>45</v>
      </c>
      <c r="R3951" t="s">
        <v>29</v>
      </c>
      <c r="S3951" t="s">
        <v>21</v>
      </c>
      <c r="T3951" t="s">
        <v>21</v>
      </c>
      <c r="U3951" t="s">
        <v>33</v>
      </c>
      <c r="V3951" s="2" t="s">
        <v>31</v>
      </c>
    </row>
    <row r="3952" spans="1:22" ht="140.4" x14ac:dyDescent="0.3">
      <c r="A3952" t="s">
        <v>104</v>
      </c>
      <c r="B3952" t="s">
        <v>890</v>
      </c>
      <c r="C3952" t="s">
        <v>1169</v>
      </c>
      <c r="D3952" t="s">
        <v>2593</v>
      </c>
      <c r="E3952" t="s">
        <v>104</v>
      </c>
      <c r="F3952" t="s">
        <v>21</v>
      </c>
      <c r="G3952" t="s">
        <v>21</v>
      </c>
      <c r="H3952" t="s">
        <v>22</v>
      </c>
      <c r="I3952" t="s">
        <v>41</v>
      </c>
      <c r="J3952" t="s">
        <v>24</v>
      </c>
      <c r="K3952" t="s">
        <v>25</v>
      </c>
      <c r="L3952" t="s">
        <v>25</v>
      </c>
      <c r="M3952" t="s">
        <v>26</v>
      </c>
      <c r="N3952" t="s">
        <v>25</v>
      </c>
      <c r="O3952" t="s">
        <v>21</v>
      </c>
      <c r="P3952" t="s">
        <v>27</v>
      </c>
      <c r="Q3952" t="s">
        <v>28</v>
      </c>
      <c r="R3952" t="s">
        <v>29</v>
      </c>
      <c r="S3952" t="s">
        <v>21</v>
      </c>
      <c r="T3952" t="s">
        <v>21</v>
      </c>
      <c r="U3952" t="s">
        <v>33</v>
      </c>
      <c r="V3952" s="2" t="s">
        <v>34</v>
      </c>
    </row>
    <row r="3953" spans="1:22" ht="140.4" x14ac:dyDescent="0.3">
      <c r="A3953" t="s">
        <v>135</v>
      </c>
      <c r="B3953" t="s">
        <v>162</v>
      </c>
      <c r="C3953" t="s">
        <v>3517</v>
      </c>
      <c r="D3953" t="s">
        <v>4922</v>
      </c>
      <c r="E3953" t="s">
        <v>83</v>
      </c>
      <c r="F3953" t="s">
        <v>21</v>
      </c>
      <c r="G3953" t="s">
        <v>21</v>
      </c>
      <c r="H3953" t="s">
        <v>22</v>
      </c>
      <c r="I3953" t="s">
        <v>35</v>
      </c>
      <c r="J3953" t="s">
        <v>24</v>
      </c>
      <c r="K3953" t="s">
        <v>25</v>
      </c>
      <c r="L3953" t="s">
        <v>25</v>
      </c>
      <c r="M3953" t="s">
        <v>26</v>
      </c>
      <c r="N3953" t="s">
        <v>25</v>
      </c>
      <c r="O3953" t="s">
        <v>21</v>
      </c>
      <c r="P3953" t="s">
        <v>27</v>
      </c>
      <c r="Q3953" t="s">
        <v>45</v>
      </c>
      <c r="R3953" t="s">
        <v>29</v>
      </c>
      <c r="S3953" t="s">
        <v>21</v>
      </c>
      <c r="T3953" t="s">
        <v>25</v>
      </c>
      <c r="U3953" t="s">
        <v>33</v>
      </c>
      <c r="V3953" s="2" t="s">
        <v>34</v>
      </c>
    </row>
    <row r="3954" spans="1:22" ht="62.4" x14ac:dyDescent="0.3">
      <c r="A3954" t="s">
        <v>73</v>
      </c>
      <c r="B3954" t="s">
        <v>162</v>
      </c>
      <c r="C3954" t="s">
        <v>359</v>
      </c>
      <c r="D3954" t="s">
        <v>368</v>
      </c>
      <c r="E3954" t="s">
        <v>58</v>
      </c>
      <c r="F3954" t="s">
        <v>21</v>
      </c>
      <c r="G3954" t="s">
        <v>21</v>
      </c>
      <c r="H3954" t="s">
        <v>22</v>
      </c>
      <c r="I3954" t="s">
        <v>23</v>
      </c>
      <c r="J3954" t="s">
        <v>24</v>
      </c>
      <c r="K3954" t="s">
        <v>21</v>
      </c>
      <c r="L3954" t="s">
        <v>25</v>
      </c>
      <c r="M3954" t="s">
        <v>28</v>
      </c>
      <c r="N3954" t="s">
        <v>25</v>
      </c>
      <c r="O3954" t="s">
        <v>21</v>
      </c>
      <c r="P3954" t="s">
        <v>27</v>
      </c>
      <c r="Q3954" t="s">
        <v>28</v>
      </c>
      <c r="R3954" t="s">
        <v>29</v>
      </c>
      <c r="S3954" t="s">
        <v>21</v>
      </c>
      <c r="T3954" t="s">
        <v>21</v>
      </c>
      <c r="U3954" t="s">
        <v>33</v>
      </c>
      <c r="V3954" s="2" t="s">
        <v>68</v>
      </c>
    </row>
    <row r="3955" spans="1:22" ht="140.4" x14ac:dyDescent="0.3">
      <c r="A3955" t="s">
        <v>74</v>
      </c>
      <c r="B3955" t="s">
        <v>174</v>
      </c>
      <c r="C3955" t="s">
        <v>3738</v>
      </c>
      <c r="D3955" t="s">
        <v>4135</v>
      </c>
      <c r="E3955" t="s">
        <v>74</v>
      </c>
      <c r="F3955" t="s">
        <v>21</v>
      </c>
      <c r="G3955" t="s">
        <v>21</v>
      </c>
      <c r="H3955" t="s">
        <v>22</v>
      </c>
      <c r="I3955" t="s">
        <v>41</v>
      </c>
      <c r="J3955" t="s">
        <v>47</v>
      </c>
      <c r="K3955" t="s">
        <v>21</v>
      </c>
      <c r="L3955" t="s">
        <v>25</v>
      </c>
      <c r="M3955" t="s">
        <v>38</v>
      </c>
      <c r="N3955" t="s">
        <v>25</v>
      </c>
      <c r="O3955" t="s">
        <v>21</v>
      </c>
      <c r="P3955" t="s">
        <v>27</v>
      </c>
      <c r="Q3955" t="s">
        <v>29</v>
      </c>
      <c r="R3955" t="s">
        <v>29</v>
      </c>
      <c r="S3955" t="s">
        <v>21</v>
      </c>
      <c r="T3955" t="s">
        <v>25</v>
      </c>
      <c r="U3955" t="s">
        <v>33</v>
      </c>
      <c r="V3955" s="2" t="s">
        <v>34</v>
      </c>
    </row>
    <row r="3956" spans="1:22" ht="140.4" x14ac:dyDescent="0.3">
      <c r="A3956" t="s">
        <v>61</v>
      </c>
      <c r="B3956" t="s">
        <v>174</v>
      </c>
      <c r="C3956" t="s">
        <v>781</v>
      </c>
      <c r="D3956" t="s">
        <v>1161</v>
      </c>
      <c r="E3956" t="s">
        <v>61</v>
      </c>
      <c r="F3956" t="s">
        <v>21</v>
      </c>
      <c r="G3956" t="s">
        <v>21</v>
      </c>
      <c r="H3956" t="s">
        <v>22</v>
      </c>
      <c r="I3956" t="s">
        <v>41</v>
      </c>
      <c r="J3956" t="s">
        <v>24</v>
      </c>
      <c r="K3956" t="s">
        <v>25</v>
      </c>
      <c r="L3956" t="s">
        <v>25</v>
      </c>
      <c r="M3956" t="s">
        <v>38</v>
      </c>
      <c r="N3956" t="s">
        <v>25</v>
      </c>
      <c r="O3956" t="s">
        <v>21</v>
      </c>
      <c r="P3956" t="s">
        <v>27</v>
      </c>
      <c r="Q3956" t="s">
        <v>29</v>
      </c>
      <c r="R3956" t="s">
        <v>29</v>
      </c>
      <c r="S3956" t="s">
        <v>21</v>
      </c>
      <c r="T3956" t="s">
        <v>21</v>
      </c>
      <c r="U3956" t="s">
        <v>75</v>
      </c>
      <c r="V3956" s="2" t="s">
        <v>34</v>
      </c>
    </row>
    <row r="3957" spans="1:22" x14ac:dyDescent="0.3">
      <c r="A3957" t="s">
        <v>32</v>
      </c>
      <c r="B3957" t="s">
        <v>1733</v>
      </c>
      <c r="C3957" t="s">
        <v>1994</v>
      </c>
      <c r="D3957" t="s">
        <v>2002</v>
      </c>
      <c r="E3957" t="s">
        <v>32</v>
      </c>
      <c r="F3957" t="s">
        <v>25</v>
      </c>
      <c r="G3957" t="s">
        <v>21</v>
      </c>
    </row>
    <row r="3958" spans="1:22" ht="140.4" x14ac:dyDescent="0.3">
      <c r="A3958" t="s">
        <v>43</v>
      </c>
      <c r="B3958" t="s">
        <v>1602</v>
      </c>
      <c r="C3958" t="s">
        <v>3703</v>
      </c>
      <c r="D3958" t="s">
        <v>3858</v>
      </c>
      <c r="E3958" t="s">
        <v>43</v>
      </c>
      <c r="F3958" t="s">
        <v>21</v>
      </c>
      <c r="G3958" t="s">
        <v>21</v>
      </c>
      <c r="H3958" t="s">
        <v>22</v>
      </c>
      <c r="I3958" t="s">
        <v>23</v>
      </c>
      <c r="J3958" t="s">
        <v>24</v>
      </c>
      <c r="K3958" t="s">
        <v>25</v>
      </c>
      <c r="L3958" t="s">
        <v>25</v>
      </c>
      <c r="M3958" t="s">
        <v>38</v>
      </c>
      <c r="N3958" t="s">
        <v>25</v>
      </c>
      <c r="O3958" t="s">
        <v>21</v>
      </c>
      <c r="P3958" t="s">
        <v>27</v>
      </c>
      <c r="Q3958" t="s">
        <v>28</v>
      </c>
      <c r="R3958" t="s">
        <v>29</v>
      </c>
      <c r="S3958" t="s">
        <v>21</v>
      </c>
      <c r="T3958" t="s">
        <v>21</v>
      </c>
      <c r="U3958" t="s">
        <v>33</v>
      </c>
      <c r="V3958" s="2" t="s">
        <v>34</v>
      </c>
    </row>
    <row r="3959" spans="1:22" ht="156" x14ac:dyDescent="0.3">
      <c r="A3959" t="s">
        <v>61</v>
      </c>
      <c r="B3959" t="s">
        <v>847</v>
      </c>
      <c r="C3959" t="s">
        <v>1069</v>
      </c>
      <c r="D3959" t="s">
        <v>1205</v>
      </c>
      <c r="E3959" t="s">
        <v>113</v>
      </c>
      <c r="F3959" t="s">
        <v>21</v>
      </c>
      <c r="G3959" t="s">
        <v>21</v>
      </c>
      <c r="H3959" t="s">
        <v>54</v>
      </c>
      <c r="I3959" t="s">
        <v>35</v>
      </c>
      <c r="J3959" t="s">
        <v>24</v>
      </c>
      <c r="K3959" t="s">
        <v>25</v>
      </c>
      <c r="L3959" t="s">
        <v>25</v>
      </c>
      <c r="M3959" t="s">
        <v>26</v>
      </c>
      <c r="N3959" t="s">
        <v>21</v>
      </c>
      <c r="O3959" t="s">
        <v>21</v>
      </c>
      <c r="P3959" t="s">
        <v>27</v>
      </c>
      <c r="Q3959" t="s">
        <v>45</v>
      </c>
      <c r="R3959" t="s">
        <v>28</v>
      </c>
      <c r="S3959" t="s">
        <v>21</v>
      </c>
      <c r="T3959" t="s">
        <v>21</v>
      </c>
      <c r="U3959" t="s">
        <v>33</v>
      </c>
      <c r="V3959" s="2" t="s">
        <v>31</v>
      </c>
    </row>
    <row r="3960" spans="1:22" ht="156" x14ac:dyDescent="0.3">
      <c r="A3960" t="s">
        <v>56</v>
      </c>
      <c r="B3960" t="s">
        <v>174</v>
      </c>
      <c r="C3960" t="s">
        <v>2152</v>
      </c>
      <c r="D3960" t="s">
        <v>2261</v>
      </c>
      <c r="E3960" t="s">
        <v>56</v>
      </c>
      <c r="F3960" t="s">
        <v>21</v>
      </c>
      <c r="G3960" t="s">
        <v>21</v>
      </c>
      <c r="H3960" t="s">
        <v>22</v>
      </c>
      <c r="I3960" t="s">
        <v>35</v>
      </c>
      <c r="J3960" t="s">
        <v>24</v>
      </c>
      <c r="K3960" t="s">
        <v>25</v>
      </c>
      <c r="L3960" t="s">
        <v>25</v>
      </c>
      <c r="M3960" t="s">
        <v>38</v>
      </c>
      <c r="N3960" t="s">
        <v>25</v>
      </c>
      <c r="O3960" t="s">
        <v>21</v>
      </c>
      <c r="P3960" t="s">
        <v>27</v>
      </c>
      <c r="Q3960" t="s">
        <v>28</v>
      </c>
      <c r="R3960" t="s">
        <v>29</v>
      </c>
      <c r="S3960" t="s">
        <v>21</v>
      </c>
      <c r="T3960" t="s">
        <v>21</v>
      </c>
      <c r="U3960" t="s">
        <v>30</v>
      </c>
      <c r="V3960" s="2" t="s">
        <v>31</v>
      </c>
    </row>
    <row r="3961" spans="1:22" ht="140.4" x14ac:dyDescent="0.3">
      <c r="A3961" t="s">
        <v>73</v>
      </c>
      <c r="B3961" t="s">
        <v>162</v>
      </c>
      <c r="C3961" t="s">
        <v>359</v>
      </c>
      <c r="D3961" t="s">
        <v>367</v>
      </c>
      <c r="E3961" t="s">
        <v>56</v>
      </c>
      <c r="F3961" t="s">
        <v>21</v>
      </c>
      <c r="G3961" t="s">
        <v>21</v>
      </c>
      <c r="H3961" t="s">
        <v>22</v>
      </c>
      <c r="I3961" t="s">
        <v>23</v>
      </c>
      <c r="J3961" t="s">
        <v>24</v>
      </c>
      <c r="K3961" t="s">
        <v>25</v>
      </c>
      <c r="L3961" t="s">
        <v>25</v>
      </c>
      <c r="M3961" t="s">
        <v>28</v>
      </c>
      <c r="N3961" t="s">
        <v>25</v>
      </c>
      <c r="O3961" t="s">
        <v>21</v>
      </c>
      <c r="P3961" t="s">
        <v>27</v>
      </c>
      <c r="Q3961" t="s">
        <v>28</v>
      </c>
      <c r="R3961" t="s">
        <v>29</v>
      </c>
      <c r="S3961" t="s">
        <v>21</v>
      </c>
      <c r="T3961" t="s">
        <v>21</v>
      </c>
      <c r="U3961" t="s">
        <v>33</v>
      </c>
      <c r="V3961" s="2" t="s">
        <v>34</v>
      </c>
    </row>
    <row r="3962" spans="1:22" ht="140.4" x14ac:dyDescent="0.3">
      <c r="A3962" t="s">
        <v>62</v>
      </c>
      <c r="B3962" t="s">
        <v>1742</v>
      </c>
      <c r="C3962" t="s">
        <v>1743</v>
      </c>
      <c r="D3962" t="s">
        <v>1744</v>
      </c>
      <c r="E3962" t="s">
        <v>62</v>
      </c>
      <c r="F3962" t="s">
        <v>21</v>
      </c>
      <c r="G3962" t="s">
        <v>21</v>
      </c>
      <c r="H3962" t="s">
        <v>22</v>
      </c>
      <c r="I3962" t="s">
        <v>23</v>
      </c>
      <c r="J3962" t="s">
        <v>24</v>
      </c>
      <c r="K3962" t="s">
        <v>25</v>
      </c>
      <c r="L3962" t="s">
        <v>25</v>
      </c>
      <c r="M3962" t="s">
        <v>38</v>
      </c>
      <c r="N3962" t="s">
        <v>25</v>
      </c>
      <c r="O3962" t="s">
        <v>21</v>
      </c>
      <c r="P3962" t="s">
        <v>80</v>
      </c>
      <c r="Q3962" t="s">
        <v>45</v>
      </c>
      <c r="R3962" t="s">
        <v>29</v>
      </c>
      <c r="S3962" t="s">
        <v>21</v>
      </c>
      <c r="T3962" t="s">
        <v>25</v>
      </c>
      <c r="U3962" t="s">
        <v>30</v>
      </c>
      <c r="V3962" s="2" t="s">
        <v>34</v>
      </c>
    </row>
    <row r="3963" spans="1:22" ht="109.2" x14ac:dyDescent="0.3">
      <c r="A3963" t="s">
        <v>56</v>
      </c>
      <c r="B3963" t="s">
        <v>1683</v>
      </c>
      <c r="C3963" t="s">
        <v>2320</v>
      </c>
      <c r="D3963" t="s">
        <v>2325</v>
      </c>
      <c r="E3963" t="s">
        <v>71</v>
      </c>
      <c r="F3963" t="s">
        <v>21</v>
      </c>
      <c r="G3963" t="s">
        <v>21</v>
      </c>
      <c r="H3963" t="s">
        <v>22</v>
      </c>
      <c r="I3963" t="s">
        <v>35</v>
      </c>
      <c r="J3963" t="s">
        <v>24</v>
      </c>
      <c r="K3963" t="s">
        <v>21</v>
      </c>
      <c r="L3963" t="s">
        <v>25</v>
      </c>
      <c r="M3963" t="s">
        <v>28</v>
      </c>
      <c r="N3963" t="s">
        <v>25</v>
      </c>
      <c r="O3963" t="s">
        <v>21</v>
      </c>
      <c r="P3963" t="s">
        <v>27</v>
      </c>
      <c r="Q3963" t="s">
        <v>45</v>
      </c>
      <c r="R3963" t="s">
        <v>29</v>
      </c>
      <c r="S3963" t="s">
        <v>21</v>
      </c>
      <c r="T3963" t="s">
        <v>21</v>
      </c>
      <c r="U3963" t="s">
        <v>33</v>
      </c>
      <c r="V3963" s="2" t="s">
        <v>66</v>
      </c>
    </row>
    <row r="3964" spans="1:22" ht="78" x14ac:dyDescent="0.3">
      <c r="A3964" t="s">
        <v>135</v>
      </c>
      <c r="B3964" t="s">
        <v>4323</v>
      </c>
      <c r="C3964" t="s">
        <v>597</v>
      </c>
      <c r="D3964" t="s">
        <v>4944</v>
      </c>
      <c r="E3964" t="s">
        <v>135</v>
      </c>
      <c r="F3964" t="s">
        <v>21</v>
      </c>
      <c r="G3964" t="s">
        <v>21</v>
      </c>
      <c r="H3964" t="s">
        <v>22</v>
      </c>
      <c r="I3964" t="s">
        <v>23</v>
      </c>
      <c r="J3964" t="s">
        <v>24</v>
      </c>
      <c r="K3964" t="s">
        <v>25</v>
      </c>
      <c r="L3964" t="s">
        <v>25</v>
      </c>
      <c r="M3964" t="s">
        <v>26</v>
      </c>
      <c r="N3964" t="s">
        <v>21</v>
      </c>
      <c r="O3964" t="s">
        <v>21</v>
      </c>
      <c r="P3964" t="s">
        <v>60</v>
      </c>
      <c r="Q3964" t="s">
        <v>45</v>
      </c>
      <c r="R3964" t="s">
        <v>29</v>
      </c>
      <c r="S3964" t="s">
        <v>21</v>
      </c>
      <c r="T3964" t="s">
        <v>25</v>
      </c>
      <c r="U3964" t="s">
        <v>33</v>
      </c>
      <c r="V3964" s="2" t="s">
        <v>76</v>
      </c>
    </row>
    <row r="3965" spans="1:22" ht="140.4" x14ac:dyDescent="0.3">
      <c r="A3965" t="s">
        <v>70</v>
      </c>
      <c r="B3965" t="s">
        <v>3366</v>
      </c>
      <c r="C3965" t="s">
        <v>4360</v>
      </c>
      <c r="D3965" t="s">
        <v>4383</v>
      </c>
      <c r="E3965" t="s">
        <v>70</v>
      </c>
      <c r="F3965" t="s">
        <v>21</v>
      </c>
      <c r="G3965" t="s">
        <v>21</v>
      </c>
      <c r="H3965" t="s">
        <v>22</v>
      </c>
      <c r="I3965" t="s">
        <v>23</v>
      </c>
      <c r="J3965" t="s">
        <v>24</v>
      </c>
      <c r="K3965" t="s">
        <v>21</v>
      </c>
      <c r="L3965" t="s">
        <v>25</v>
      </c>
      <c r="M3965" t="s">
        <v>28</v>
      </c>
      <c r="N3965" t="s">
        <v>25</v>
      </c>
      <c r="O3965" t="s">
        <v>21</v>
      </c>
      <c r="P3965" t="s">
        <v>27</v>
      </c>
      <c r="Q3965" t="s">
        <v>45</v>
      </c>
      <c r="R3965" t="s">
        <v>29</v>
      </c>
      <c r="S3965" t="s">
        <v>21</v>
      </c>
      <c r="T3965" t="s">
        <v>21</v>
      </c>
      <c r="U3965" t="s">
        <v>33</v>
      </c>
      <c r="V3965" s="2" t="s">
        <v>34</v>
      </c>
    </row>
    <row r="3966" spans="1:22" x14ac:dyDescent="0.3">
      <c r="A3966" t="s">
        <v>56</v>
      </c>
      <c r="B3966" t="s">
        <v>983</v>
      </c>
      <c r="C3966" t="s">
        <v>1715</v>
      </c>
      <c r="D3966" t="s">
        <v>2132</v>
      </c>
      <c r="E3966" t="s">
        <v>56</v>
      </c>
      <c r="F3966" t="s">
        <v>25</v>
      </c>
      <c r="G3966" t="s">
        <v>25</v>
      </c>
    </row>
    <row r="3967" spans="1:22" ht="109.2" x14ac:dyDescent="0.3">
      <c r="A3967" t="s">
        <v>61</v>
      </c>
      <c r="B3967" t="s">
        <v>847</v>
      </c>
      <c r="C3967" t="s">
        <v>922</v>
      </c>
      <c r="D3967" t="s">
        <v>1189</v>
      </c>
      <c r="E3967" t="s">
        <v>71</v>
      </c>
      <c r="F3967" t="s">
        <v>21</v>
      </c>
      <c r="G3967" t="s">
        <v>21</v>
      </c>
      <c r="H3967" t="s">
        <v>50</v>
      </c>
      <c r="I3967" t="s">
        <v>35</v>
      </c>
      <c r="J3967" t="s">
        <v>24</v>
      </c>
      <c r="K3967" t="s">
        <v>25</v>
      </c>
      <c r="L3967" t="s">
        <v>25</v>
      </c>
      <c r="M3967" t="s">
        <v>28</v>
      </c>
      <c r="N3967" t="s">
        <v>25</v>
      </c>
      <c r="O3967" t="s">
        <v>21</v>
      </c>
      <c r="P3967" t="s">
        <v>27</v>
      </c>
      <c r="Q3967" t="s">
        <v>29</v>
      </c>
      <c r="R3967" t="s">
        <v>29</v>
      </c>
      <c r="S3967" t="s">
        <v>21</v>
      </c>
      <c r="T3967" t="s">
        <v>21</v>
      </c>
      <c r="U3967" t="s">
        <v>75</v>
      </c>
      <c r="V3967" s="2" t="s">
        <v>66</v>
      </c>
    </row>
    <row r="3968" spans="1:22" ht="46.8" x14ac:dyDescent="0.3">
      <c r="A3968" t="s">
        <v>32</v>
      </c>
      <c r="B3968" t="s">
        <v>1733</v>
      </c>
      <c r="C3968" t="s">
        <v>1958</v>
      </c>
      <c r="D3968" t="s">
        <v>1973</v>
      </c>
      <c r="E3968" t="s">
        <v>32</v>
      </c>
      <c r="F3968" t="s">
        <v>21</v>
      </c>
      <c r="G3968" t="s">
        <v>21</v>
      </c>
      <c r="H3968" t="s">
        <v>22</v>
      </c>
      <c r="I3968" t="s">
        <v>35</v>
      </c>
      <c r="J3968" t="s">
        <v>24</v>
      </c>
      <c r="K3968" t="s">
        <v>21</v>
      </c>
      <c r="L3968" t="s">
        <v>21</v>
      </c>
      <c r="M3968" t="s">
        <v>47</v>
      </c>
      <c r="N3968" t="s">
        <v>21</v>
      </c>
      <c r="O3968" t="s">
        <v>25</v>
      </c>
      <c r="P3968" t="s">
        <v>60</v>
      </c>
      <c r="Q3968" t="s">
        <v>45</v>
      </c>
      <c r="R3968" t="s">
        <v>47</v>
      </c>
      <c r="S3968" t="s">
        <v>25</v>
      </c>
      <c r="T3968" t="s">
        <v>21</v>
      </c>
      <c r="U3968" t="s">
        <v>42</v>
      </c>
      <c r="V3968" s="2" t="s">
        <v>81</v>
      </c>
    </row>
    <row r="3969" spans="1:22" x14ac:dyDescent="0.3">
      <c r="A3969" t="s">
        <v>67</v>
      </c>
      <c r="B3969" t="s">
        <v>983</v>
      </c>
      <c r="C3969" t="s">
        <v>984</v>
      </c>
      <c r="D3969" t="s">
        <v>2345</v>
      </c>
      <c r="E3969" t="s">
        <v>113</v>
      </c>
      <c r="F3969" t="s">
        <v>21</v>
      </c>
      <c r="G3969" t="s">
        <v>21</v>
      </c>
      <c r="H3969" t="s">
        <v>22</v>
      </c>
      <c r="I3969" t="s">
        <v>23</v>
      </c>
      <c r="J3969" t="s">
        <v>47</v>
      </c>
      <c r="K3969" t="s">
        <v>21</v>
      </c>
      <c r="L3969" t="s">
        <v>21</v>
      </c>
      <c r="M3969" t="s">
        <v>47</v>
      </c>
      <c r="N3969" t="s">
        <v>21</v>
      </c>
      <c r="O3969" t="s">
        <v>21</v>
      </c>
      <c r="P3969" t="s">
        <v>27</v>
      </c>
      <c r="Q3969" t="s">
        <v>47</v>
      </c>
      <c r="R3969" t="s">
        <v>45</v>
      </c>
      <c r="S3969" t="s">
        <v>21</v>
      </c>
      <c r="T3969" t="s">
        <v>25</v>
      </c>
      <c r="U3969" t="s">
        <v>33</v>
      </c>
      <c r="V3969" t="s">
        <v>101</v>
      </c>
    </row>
    <row r="3970" spans="1:22" ht="109.2" x14ac:dyDescent="0.3">
      <c r="A3970" t="s">
        <v>36</v>
      </c>
      <c r="B3970" t="s">
        <v>284</v>
      </c>
      <c r="C3970" t="s">
        <v>2615</v>
      </c>
      <c r="D3970" t="s">
        <v>2631</v>
      </c>
      <c r="E3970" t="s">
        <v>36</v>
      </c>
      <c r="F3970" t="s">
        <v>21</v>
      </c>
      <c r="G3970" t="s">
        <v>21</v>
      </c>
      <c r="H3970" t="s">
        <v>22</v>
      </c>
      <c r="I3970" t="s">
        <v>35</v>
      </c>
      <c r="J3970" t="s">
        <v>24</v>
      </c>
      <c r="K3970" t="s">
        <v>25</v>
      </c>
      <c r="L3970" t="s">
        <v>25</v>
      </c>
      <c r="M3970" t="s">
        <v>26</v>
      </c>
      <c r="N3970" t="s">
        <v>21</v>
      </c>
      <c r="O3970" t="s">
        <v>21</v>
      </c>
      <c r="P3970" t="s">
        <v>27</v>
      </c>
      <c r="Q3970" t="s">
        <v>45</v>
      </c>
      <c r="R3970" t="s">
        <v>28</v>
      </c>
      <c r="S3970" t="s">
        <v>25</v>
      </c>
      <c r="T3970" t="s">
        <v>21</v>
      </c>
      <c r="U3970" t="s">
        <v>33</v>
      </c>
      <c r="V3970" s="2" t="s">
        <v>91</v>
      </c>
    </row>
    <row r="3971" spans="1:22" ht="140.4" x14ac:dyDescent="0.3">
      <c r="A3971" t="s">
        <v>65</v>
      </c>
      <c r="B3971" t="s">
        <v>162</v>
      </c>
      <c r="C3971" t="s">
        <v>509</v>
      </c>
      <c r="D3971" t="s">
        <v>3082</v>
      </c>
      <c r="E3971" t="s">
        <v>65</v>
      </c>
      <c r="F3971" t="s">
        <v>21</v>
      </c>
      <c r="G3971" t="s">
        <v>21</v>
      </c>
      <c r="H3971" t="s">
        <v>54</v>
      </c>
      <c r="I3971" t="s">
        <v>23</v>
      </c>
      <c r="J3971" t="s">
        <v>24</v>
      </c>
      <c r="K3971" t="s">
        <v>25</v>
      </c>
      <c r="L3971" t="s">
        <v>25</v>
      </c>
      <c r="M3971" t="s">
        <v>26</v>
      </c>
      <c r="N3971" t="s">
        <v>21</v>
      </c>
      <c r="O3971" t="s">
        <v>21</v>
      </c>
      <c r="P3971" t="s">
        <v>27</v>
      </c>
      <c r="Q3971" t="s">
        <v>47</v>
      </c>
      <c r="R3971" t="s">
        <v>28</v>
      </c>
      <c r="S3971" t="s">
        <v>21</v>
      </c>
      <c r="T3971" t="s">
        <v>21</v>
      </c>
      <c r="U3971" t="s">
        <v>30</v>
      </c>
      <c r="V3971" s="2" t="s">
        <v>34</v>
      </c>
    </row>
    <row r="3972" spans="1:22" ht="156" x14ac:dyDescent="0.3">
      <c r="A3972" t="s">
        <v>36</v>
      </c>
      <c r="B3972" t="s">
        <v>284</v>
      </c>
      <c r="C3972" t="s">
        <v>2615</v>
      </c>
      <c r="D3972" t="s">
        <v>2632</v>
      </c>
      <c r="E3972" t="s">
        <v>36</v>
      </c>
      <c r="F3972" t="s">
        <v>21</v>
      </c>
      <c r="G3972" t="s">
        <v>21</v>
      </c>
      <c r="H3972" t="s">
        <v>22</v>
      </c>
      <c r="I3972" t="s">
        <v>35</v>
      </c>
      <c r="J3972" t="s">
        <v>24</v>
      </c>
      <c r="K3972" t="s">
        <v>25</v>
      </c>
      <c r="L3972" t="s">
        <v>25</v>
      </c>
      <c r="M3972" t="s">
        <v>28</v>
      </c>
      <c r="N3972" t="s">
        <v>21</v>
      </c>
      <c r="O3972" t="s">
        <v>21</v>
      </c>
      <c r="P3972" t="s">
        <v>27</v>
      </c>
      <c r="Q3972" t="s">
        <v>45</v>
      </c>
      <c r="R3972" t="s">
        <v>45</v>
      </c>
      <c r="S3972" t="s">
        <v>21</v>
      </c>
      <c r="T3972" t="s">
        <v>21</v>
      </c>
      <c r="U3972" t="s">
        <v>33</v>
      </c>
      <c r="V3972" s="2" t="s">
        <v>31</v>
      </c>
    </row>
    <row r="3973" spans="1:22" ht="156" x14ac:dyDescent="0.3">
      <c r="A3973" t="s">
        <v>36</v>
      </c>
      <c r="B3973" t="s">
        <v>284</v>
      </c>
      <c r="C3973" t="s">
        <v>2615</v>
      </c>
      <c r="D3973" t="s">
        <v>2640</v>
      </c>
      <c r="E3973" t="s">
        <v>36</v>
      </c>
      <c r="F3973" t="s">
        <v>21</v>
      </c>
      <c r="G3973" t="s">
        <v>21</v>
      </c>
      <c r="H3973" t="s">
        <v>22</v>
      </c>
      <c r="I3973" t="s">
        <v>23</v>
      </c>
      <c r="J3973" t="s">
        <v>24</v>
      </c>
      <c r="K3973" t="s">
        <v>21</v>
      </c>
      <c r="L3973" t="s">
        <v>25</v>
      </c>
      <c r="M3973" t="s">
        <v>26</v>
      </c>
      <c r="N3973" t="s">
        <v>25</v>
      </c>
      <c r="O3973" t="s">
        <v>21</v>
      </c>
      <c r="P3973" t="s">
        <v>60</v>
      </c>
      <c r="Q3973" t="s">
        <v>45</v>
      </c>
      <c r="R3973" t="s">
        <v>28</v>
      </c>
      <c r="S3973" t="s">
        <v>21</v>
      </c>
      <c r="T3973" t="s">
        <v>25</v>
      </c>
      <c r="U3973" t="s">
        <v>33</v>
      </c>
      <c r="V3973" s="2" t="s">
        <v>31</v>
      </c>
    </row>
    <row r="3974" spans="1:22" ht="156" x14ac:dyDescent="0.3">
      <c r="A3974" t="s">
        <v>138</v>
      </c>
      <c r="B3974" t="s">
        <v>475</v>
      </c>
      <c r="C3974" t="s">
        <v>4730</v>
      </c>
      <c r="D3974" t="s">
        <v>4735</v>
      </c>
      <c r="E3974" t="s">
        <v>138</v>
      </c>
      <c r="F3974" t="s">
        <v>21</v>
      </c>
      <c r="G3974" t="s">
        <v>21</v>
      </c>
      <c r="H3974" t="s">
        <v>22</v>
      </c>
      <c r="I3974" t="s">
        <v>23</v>
      </c>
      <c r="J3974" t="s">
        <v>24</v>
      </c>
      <c r="K3974" t="s">
        <v>25</v>
      </c>
      <c r="L3974" t="s">
        <v>25</v>
      </c>
      <c r="M3974" t="s">
        <v>47</v>
      </c>
      <c r="N3974" t="s">
        <v>25</v>
      </c>
      <c r="O3974" t="s">
        <v>21</v>
      </c>
      <c r="P3974" t="s">
        <v>27</v>
      </c>
      <c r="Q3974" t="s">
        <v>45</v>
      </c>
      <c r="R3974" t="s">
        <v>28</v>
      </c>
      <c r="S3974" t="s">
        <v>21</v>
      </c>
      <c r="T3974" t="s">
        <v>21</v>
      </c>
      <c r="U3974" t="s">
        <v>33</v>
      </c>
      <c r="V3974" s="2" t="s">
        <v>31</v>
      </c>
    </row>
    <row r="3975" spans="1:22" x14ac:dyDescent="0.3">
      <c r="A3975" t="s">
        <v>44</v>
      </c>
      <c r="B3975" t="s">
        <v>1602</v>
      </c>
      <c r="C3975" t="s">
        <v>3703</v>
      </c>
      <c r="D3975" t="s">
        <v>3704</v>
      </c>
      <c r="E3975" t="s">
        <v>44</v>
      </c>
      <c r="F3975" t="s">
        <v>21</v>
      </c>
      <c r="G3975" t="s">
        <v>21</v>
      </c>
      <c r="H3975" t="s">
        <v>50</v>
      </c>
      <c r="I3975" t="s">
        <v>35</v>
      </c>
      <c r="J3975" t="s">
        <v>47</v>
      </c>
      <c r="K3975" t="s">
        <v>21</v>
      </c>
      <c r="L3975" t="s">
        <v>21</v>
      </c>
      <c r="M3975" t="s">
        <v>47</v>
      </c>
      <c r="N3975" t="s">
        <v>21</v>
      </c>
      <c r="O3975" t="s">
        <v>21</v>
      </c>
      <c r="P3975" t="s">
        <v>27</v>
      </c>
      <c r="Q3975" t="s">
        <v>47</v>
      </c>
      <c r="R3975" t="s">
        <v>47</v>
      </c>
      <c r="S3975" t="s">
        <v>25</v>
      </c>
      <c r="T3975" t="s">
        <v>25</v>
      </c>
      <c r="U3975" t="s">
        <v>42</v>
      </c>
      <c r="V3975" t="s">
        <v>53</v>
      </c>
    </row>
    <row r="3976" spans="1:22" ht="156" x14ac:dyDescent="0.3">
      <c r="A3976" t="s">
        <v>150</v>
      </c>
      <c r="B3976" t="s">
        <v>475</v>
      </c>
      <c r="C3976" t="s">
        <v>1000</v>
      </c>
      <c r="D3976" t="s">
        <v>5197</v>
      </c>
      <c r="E3976" t="s">
        <v>150</v>
      </c>
      <c r="F3976" t="s">
        <v>21</v>
      </c>
      <c r="G3976" t="s">
        <v>21</v>
      </c>
      <c r="H3976" t="s">
        <v>22</v>
      </c>
      <c r="I3976" t="s">
        <v>35</v>
      </c>
      <c r="J3976" t="s">
        <v>24</v>
      </c>
      <c r="K3976" t="s">
        <v>25</v>
      </c>
      <c r="L3976" t="s">
        <v>25</v>
      </c>
      <c r="M3976" t="s">
        <v>38</v>
      </c>
      <c r="N3976" t="s">
        <v>25</v>
      </c>
      <c r="O3976" t="s">
        <v>21</v>
      </c>
      <c r="P3976" t="s">
        <v>27</v>
      </c>
      <c r="Q3976" t="s">
        <v>29</v>
      </c>
      <c r="R3976" t="s">
        <v>29</v>
      </c>
      <c r="S3976" t="s">
        <v>21</v>
      </c>
      <c r="T3976" t="s">
        <v>21</v>
      </c>
      <c r="U3976" t="s">
        <v>33</v>
      </c>
      <c r="V3976" s="2" t="s">
        <v>31</v>
      </c>
    </row>
    <row r="3977" spans="1:22" ht="140.4" x14ac:dyDescent="0.3">
      <c r="A3977" t="s">
        <v>102</v>
      </c>
      <c r="B3977" t="s">
        <v>174</v>
      </c>
      <c r="C3977" t="s">
        <v>175</v>
      </c>
      <c r="D3977" t="s">
        <v>3798</v>
      </c>
      <c r="E3977" t="s">
        <v>102</v>
      </c>
      <c r="F3977" t="s">
        <v>21</v>
      </c>
      <c r="G3977" t="s">
        <v>21</v>
      </c>
      <c r="H3977" t="s">
        <v>50</v>
      </c>
      <c r="I3977" t="s">
        <v>35</v>
      </c>
      <c r="J3977" t="s">
        <v>24</v>
      </c>
      <c r="K3977" t="s">
        <v>21</v>
      </c>
      <c r="L3977" t="s">
        <v>25</v>
      </c>
      <c r="M3977" t="s">
        <v>47</v>
      </c>
      <c r="N3977" t="s">
        <v>21</v>
      </c>
      <c r="O3977" t="s">
        <v>21</v>
      </c>
      <c r="P3977" t="s">
        <v>27</v>
      </c>
      <c r="Q3977" t="s">
        <v>45</v>
      </c>
      <c r="R3977" t="s">
        <v>28</v>
      </c>
      <c r="S3977" t="s">
        <v>21</v>
      </c>
      <c r="T3977" t="s">
        <v>21</v>
      </c>
      <c r="U3977" t="s">
        <v>75</v>
      </c>
      <c r="V3977" s="2" t="s">
        <v>34</v>
      </c>
    </row>
    <row r="3978" spans="1:22" ht="109.2" x14ac:dyDescent="0.3">
      <c r="A3978" t="s">
        <v>83</v>
      </c>
      <c r="B3978" t="s">
        <v>3634</v>
      </c>
      <c r="C3978" t="s">
        <v>3637</v>
      </c>
      <c r="D3978" t="s">
        <v>5041</v>
      </c>
      <c r="E3978" t="s">
        <v>83</v>
      </c>
      <c r="F3978" t="s">
        <v>21</v>
      </c>
      <c r="G3978" t="s">
        <v>21</v>
      </c>
      <c r="H3978" t="s">
        <v>22</v>
      </c>
      <c r="I3978" t="s">
        <v>23</v>
      </c>
      <c r="J3978" t="s">
        <v>47</v>
      </c>
      <c r="K3978" t="s">
        <v>21</v>
      </c>
      <c r="L3978" t="s">
        <v>25</v>
      </c>
      <c r="M3978" t="s">
        <v>47</v>
      </c>
      <c r="N3978" t="s">
        <v>21</v>
      </c>
      <c r="O3978" t="s">
        <v>21</v>
      </c>
      <c r="P3978" t="s">
        <v>27</v>
      </c>
      <c r="Q3978" t="s">
        <v>47</v>
      </c>
      <c r="R3978" t="s">
        <v>47</v>
      </c>
      <c r="S3978" t="s">
        <v>21</v>
      </c>
      <c r="T3978" t="s">
        <v>21</v>
      </c>
      <c r="U3978" t="s">
        <v>33</v>
      </c>
      <c r="V3978" s="2" t="s">
        <v>46</v>
      </c>
    </row>
    <row r="3979" spans="1:22" ht="140.4" x14ac:dyDescent="0.3">
      <c r="A3979" t="s">
        <v>82</v>
      </c>
      <c r="B3979" t="s">
        <v>284</v>
      </c>
      <c r="C3979" t="s">
        <v>3830</v>
      </c>
      <c r="D3979" t="s">
        <v>4625</v>
      </c>
      <c r="E3979" t="s">
        <v>82</v>
      </c>
      <c r="F3979" t="s">
        <v>21</v>
      </c>
      <c r="G3979" t="s">
        <v>21</v>
      </c>
      <c r="H3979" t="s">
        <v>22</v>
      </c>
      <c r="I3979" t="s">
        <v>35</v>
      </c>
      <c r="J3979" t="s">
        <v>24</v>
      </c>
      <c r="K3979" t="s">
        <v>25</v>
      </c>
      <c r="L3979" t="s">
        <v>25</v>
      </c>
      <c r="M3979" t="s">
        <v>26</v>
      </c>
      <c r="N3979" t="s">
        <v>25</v>
      </c>
      <c r="O3979" t="s">
        <v>21</v>
      </c>
      <c r="P3979" t="s">
        <v>27</v>
      </c>
      <c r="Q3979" t="s">
        <v>28</v>
      </c>
      <c r="R3979" t="s">
        <v>29</v>
      </c>
      <c r="S3979" t="s">
        <v>21</v>
      </c>
      <c r="T3979" t="s">
        <v>25</v>
      </c>
      <c r="U3979" t="s">
        <v>33</v>
      </c>
      <c r="V3979" s="2" t="s">
        <v>34</v>
      </c>
    </row>
    <row r="3980" spans="1:22" ht="156" x14ac:dyDescent="0.3">
      <c r="A3980" t="s">
        <v>64</v>
      </c>
      <c r="B3980" t="s">
        <v>162</v>
      </c>
      <c r="C3980" t="s">
        <v>654</v>
      </c>
      <c r="D3980" t="s">
        <v>3167</v>
      </c>
      <c r="E3980" t="s">
        <v>37</v>
      </c>
      <c r="F3980" t="s">
        <v>21</v>
      </c>
      <c r="G3980" t="s">
        <v>21</v>
      </c>
      <c r="H3980" t="s">
        <v>22</v>
      </c>
      <c r="I3980" t="s">
        <v>35</v>
      </c>
      <c r="J3980" t="s">
        <v>24</v>
      </c>
      <c r="K3980" t="s">
        <v>25</v>
      </c>
      <c r="L3980" t="s">
        <v>25</v>
      </c>
      <c r="M3980" t="s">
        <v>26</v>
      </c>
      <c r="N3980" t="s">
        <v>25</v>
      </c>
      <c r="O3980" t="s">
        <v>21</v>
      </c>
      <c r="P3980" t="s">
        <v>27</v>
      </c>
      <c r="Q3980" t="s">
        <v>28</v>
      </c>
      <c r="R3980" t="s">
        <v>29</v>
      </c>
      <c r="S3980" t="s">
        <v>21</v>
      </c>
      <c r="T3980" t="s">
        <v>21</v>
      </c>
      <c r="U3980" t="s">
        <v>33</v>
      </c>
      <c r="V3980" s="2" t="s">
        <v>31</v>
      </c>
    </row>
    <row r="3981" spans="1:22" x14ac:dyDescent="0.3">
      <c r="A3981" t="s">
        <v>64</v>
      </c>
      <c r="B3981" t="s">
        <v>162</v>
      </c>
      <c r="C3981" t="s">
        <v>509</v>
      </c>
      <c r="D3981" t="s">
        <v>3222</v>
      </c>
      <c r="E3981" t="s">
        <v>64</v>
      </c>
      <c r="F3981" t="s">
        <v>21</v>
      </c>
      <c r="G3981" t="s">
        <v>21</v>
      </c>
      <c r="H3981" t="s">
        <v>22</v>
      </c>
      <c r="I3981" t="s">
        <v>41</v>
      </c>
      <c r="J3981" t="s">
        <v>24</v>
      </c>
      <c r="K3981" t="s">
        <v>25</v>
      </c>
      <c r="L3981" t="s">
        <v>25</v>
      </c>
      <c r="M3981" t="s">
        <v>38</v>
      </c>
      <c r="N3981" t="s">
        <v>25</v>
      </c>
      <c r="O3981" t="s">
        <v>21</v>
      </c>
      <c r="P3981" t="s">
        <v>27</v>
      </c>
      <c r="Q3981" t="s">
        <v>29</v>
      </c>
      <c r="R3981" t="s">
        <v>29</v>
      </c>
      <c r="S3981" t="s">
        <v>21</v>
      </c>
      <c r="T3981" t="s">
        <v>21</v>
      </c>
      <c r="U3981" t="s">
        <v>75</v>
      </c>
      <c r="V3981" t="s">
        <v>63</v>
      </c>
    </row>
    <row r="3982" spans="1:22" ht="156" x14ac:dyDescent="0.3">
      <c r="A3982" t="s">
        <v>79</v>
      </c>
      <c r="B3982" t="s">
        <v>478</v>
      </c>
      <c r="C3982" t="s">
        <v>5325</v>
      </c>
      <c r="D3982" t="s">
        <v>485</v>
      </c>
      <c r="E3982" t="s">
        <v>79</v>
      </c>
      <c r="F3982" t="s">
        <v>21</v>
      </c>
      <c r="G3982" t="s">
        <v>21</v>
      </c>
      <c r="H3982" t="s">
        <v>22</v>
      </c>
      <c r="I3982" t="s">
        <v>35</v>
      </c>
      <c r="J3982" t="s">
        <v>24</v>
      </c>
      <c r="K3982" t="s">
        <v>25</v>
      </c>
      <c r="L3982" t="s">
        <v>25</v>
      </c>
      <c r="M3982" t="s">
        <v>47</v>
      </c>
      <c r="N3982" t="s">
        <v>21</v>
      </c>
      <c r="O3982" t="s">
        <v>21</v>
      </c>
      <c r="P3982" t="s">
        <v>60</v>
      </c>
      <c r="Q3982" t="s">
        <v>45</v>
      </c>
      <c r="R3982" t="s">
        <v>45</v>
      </c>
      <c r="S3982" t="s">
        <v>21</v>
      </c>
      <c r="T3982" t="s">
        <v>21</v>
      </c>
      <c r="U3982" t="s">
        <v>42</v>
      </c>
      <c r="V3982" s="2" t="s">
        <v>31</v>
      </c>
    </row>
    <row r="3983" spans="1:22" ht="140.4" x14ac:dyDescent="0.3">
      <c r="A3983" t="s">
        <v>73</v>
      </c>
      <c r="B3983" t="s">
        <v>162</v>
      </c>
      <c r="C3983" t="s">
        <v>363</v>
      </c>
      <c r="D3983" t="s">
        <v>365</v>
      </c>
      <c r="E3983" t="s">
        <v>52</v>
      </c>
      <c r="F3983" t="s">
        <v>21</v>
      </c>
      <c r="G3983" t="s">
        <v>21</v>
      </c>
      <c r="H3983" t="s">
        <v>22</v>
      </c>
      <c r="I3983" t="s">
        <v>41</v>
      </c>
      <c r="J3983" t="s">
        <v>24</v>
      </c>
      <c r="K3983" t="s">
        <v>25</v>
      </c>
      <c r="L3983" t="s">
        <v>25</v>
      </c>
      <c r="M3983" t="s">
        <v>26</v>
      </c>
      <c r="N3983" t="s">
        <v>25</v>
      </c>
      <c r="O3983" t="s">
        <v>21</v>
      </c>
      <c r="P3983" t="s">
        <v>27</v>
      </c>
      <c r="Q3983" t="s">
        <v>28</v>
      </c>
      <c r="R3983" t="s">
        <v>29</v>
      </c>
      <c r="S3983" t="s">
        <v>21</v>
      </c>
      <c r="T3983" t="s">
        <v>21</v>
      </c>
      <c r="U3983" t="s">
        <v>30</v>
      </c>
      <c r="V3983" s="2" t="s">
        <v>34</v>
      </c>
    </row>
    <row r="3984" spans="1:22" ht="156" x14ac:dyDescent="0.3">
      <c r="A3984" t="s">
        <v>56</v>
      </c>
      <c r="B3984" t="s">
        <v>1861</v>
      </c>
      <c r="C3984" t="s">
        <v>2177</v>
      </c>
      <c r="D3984" t="s">
        <v>2179</v>
      </c>
      <c r="E3984" t="s">
        <v>56</v>
      </c>
      <c r="F3984" t="s">
        <v>21</v>
      </c>
      <c r="G3984" t="s">
        <v>21</v>
      </c>
      <c r="H3984" t="s">
        <v>50</v>
      </c>
      <c r="I3984" t="s">
        <v>41</v>
      </c>
      <c r="J3984" t="s">
        <v>24</v>
      </c>
      <c r="K3984" t="s">
        <v>25</v>
      </c>
      <c r="L3984" t="s">
        <v>25</v>
      </c>
      <c r="M3984" t="s">
        <v>38</v>
      </c>
      <c r="N3984" t="s">
        <v>25</v>
      </c>
      <c r="O3984" t="s">
        <v>21</v>
      </c>
      <c r="P3984" t="s">
        <v>27</v>
      </c>
      <c r="Q3984" t="s">
        <v>28</v>
      </c>
      <c r="R3984" t="s">
        <v>29</v>
      </c>
      <c r="S3984" t="s">
        <v>21</v>
      </c>
      <c r="T3984" t="s">
        <v>21</v>
      </c>
      <c r="U3984" t="s">
        <v>33</v>
      </c>
      <c r="V3984" s="2" t="s">
        <v>31</v>
      </c>
    </row>
    <row r="3985" spans="1:22" ht="46.8" x14ac:dyDescent="0.3">
      <c r="A3985" t="s">
        <v>85</v>
      </c>
      <c r="B3985" t="s">
        <v>174</v>
      </c>
      <c r="C3985" t="s">
        <v>195</v>
      </c>
      <c r="D3985" t="s">
        <v>4486</v>
      </c>
      <c r="E3985" t="s">
        <v>85</v>
      </c>
      <c r="F3985" t="s">
        <v>21</v>
      </c>
      <c r="G3985" t="s">
        <v>21</v>
      </c>
      <c r="H3985" t="s">
        <v>22</v>
      </c>
      <c r="I3985" t="s">
        <v>35</v>
      </c>
      <c r="J3985" t="s">
        <v>24</v>
      </c>
      <c r="K3985" t="s">
        <v>21</v>
      </c>
      <c r="L3985" t="s">
        <v>21</v>
      </c>
      <c r="M3985" t="s">
        <v>47</v>
      </c>
      <c r="N3985" t="s">
        <v>21</v>
      </c>
      <c r="O3985" t="s">
        <v>21</v>
      </c>
      <c r="P3985" t="s">
        <v>27</v>
      </c>
      <c r="Q3985" t="s">
        <v>47</v>
      </c>
      <c r="R3985" t="s">
        <v>47</v>
      </c>
      <c r="S3985" t="s">
        <v>21</v>
      </c>
      <c r="T3985" t="s">
        <v>21</v>
      </c>
      <c r="U3985" t="s">
        <v>42</v>
      </c>
      <c r="V3985" s="2" t="s">
        <v>81</v>
      </c>
    </row>
    <row r="3986" spans="1:22" ht="140.4" x14ac:dyDescent="0.3">
      <c r="A3986" t="s">
        <v>135</v>
      </c>
      <c r="B3986" t="s">
        <v>847</v>
      </c>
      <c r="C3986" t="s">
        <v>1248</v>
      </c>
      <c r="D3986" t="s">
        <v>4890</v>
      </c>
      <c r="E3986" t="s">
        <v>135</v>
      </c>
      <c r="F3986" t="s">
        <v>21</v>
      </c>
      <c r="G3986" t="s">
        <v>21</v>
      </c>
      <c r="H3986" t="s">
        <v>22</v>
      </c>
      <c r="I3986" t="s">
        <v>23</v>
      </c>
      <c r="J3986" t="s">
        <v>24</v>
      </c>
      <c r="K3986" t="s">
        <v>25</v>
      </c>
      <c r="L3986" t="s">
        <v>25</v>
      </c>
      <c r="M3986" t="s">
        <v>26</v>
      </c>
      <c r="N3986" t="s">
        <v>25</v>
      </c>
      <c r="O3986" t="s">
        <v>21</v>
      </c>
      <c r="P3986" t="s">
        <v>27</v>
      </c>
      <c r="Q3986" t="s">
        <v>45</v>
      </c>
      <c r="R3986" t="s">
        <v>29</v>
      </c>
      <c r="S3986" t="s">
        <v>21</v>
      </c>
      <c r="T3986" t="s">
        <v>21</v>
      </c>
      <c r="U3986" t="s">
        <v>33</v>
      </c>
      <c r="V3986" s="2" t="s">
        <v>34</v>
      </c>
    </row>
    <row r="3987" spans="1:22" ht="140.4" x14ac:dyDescent="0.3">
      <c r="A3987" t="s">
        <v>82</v>
      </c>
      <c r="B3987" t="s">
        <v>847</v>
      </c>
      <c r="C3987" t="s">
        <v>4547</v>
      </c>
      <c r="D3987" t="s">
        <v>4548</v>
      </c>
      <c r="E3987" t="s">
        <v>82</v>
      </c>
      <c r="F3987" t="s">
        <v>21</v>
      </c>
      <c r="G3987" t="s">
        <v>21</v>
      </c>
      <c r="H3987" t="s">
        <v>22</v>
      </c>
      <c r="I3987" t="s">
        <v>35</v>
      </c>
      <c r="J3987" t="s">
        <v>24</v>
      </c>
      <c r="K3987" t="s">
        <v>25</v>
      </c>
      <c r="L3987" t="s">
        <v>25</v>
      </c>
      <c r="M3987" t="s">
        <v>38</v>
      </c>
      <c r="N3987" t="s">
        <v>25</v>
      </c>
      <c r="O3987" t="s">
        <v>21</v>
      </c>
      <c r="P3987" t="s">
        <v>27</v>
      </c>
      <c r="Q3987" t="s">
        <v>28</v>
      </c>
      <c r="R3987" t="s">
        <v>29</v>
      </c>
      <c r="S3987" t="s">
        <v>21</v>
      </c>
      <c r="T3987" t="s">
        <v>21</v>
      </c>
      <c r="U3987" t="s">
        <v>33</v>
      </c>
      <c r="V3987" s="2" t="s">
        <v>34</v>
      </c>
    </row>
    <row r="3988" spans="1:22" ht="140.4" x14ac:dyDescent="0.3">
      <c r="A3988" t="s">
        <v>135</v>
      </c>
      <c r="B3988" t="s">
        <v>847</v>
      </c>
      <c r="C3988" t="s">
        <v>1248</v>
      </c>
      <c r="D3988" t="s">
        <v>4898</v>
      </c>
      <c r="E3988" t="s">
        <v>135</v>
      </c>
      <c r="F3988" t="s">
        <v>21</v>
      </c>
      <c r="G3988" t="s">
        <v>21</v>
      </c>
      <c r="H3988" t="s">
        <v>22</v>
      </c>
      <c r="I3988" t="s">
        <v>35</v>
      </c>
      <c r="J3988" t="s">
        <v>24</v>
      </c>
      <c r="K3988" t="s">
        <v>25</v>
      </c>
      <c r="L3988" t="s">
        <v>25</v>
      </c>
      <c r="M3988" t="s">
        <v>38</v>
      </c>
      <c r="N3988" t="s">
        <v>25</v>
      </c>
      <c r="O3988" t="s">
        <v>21</v>
      </c>
      <c r="P3988" t="s">
        <v>27</v>
      </c>
      <c r="Q3988" t="s">
        <v>28</v>
      </c>
      <c r="R3988" t="s">
        <v>29</v>
      </c>
      <c r="S3988" t="s">
        <v>21</v>
      </c>
      <c r="T3988" t="s">
        <v>21</v>
      </c>
      <c r="U3988" t="s">
        <v>33</v>
      </c>
      <c r="V3988" s="2" t="s">
        <v>34</v>
      </c>
    </row>
    <row r="3989" spans="1:22" ht="109.2" x14ac:dyDescent="0.3">
      <c r="A3989" t="s">
        <v>137</v>
      </c>
      <c r="B3989" t="s">
        <v>847</v>
      </c>
      <c r="C3989" t="s">
        <v>3904</v>
      </c>
      <c r="D3989" t="s">
        <v>4676</v>
      </c>
      <c r="E3989" t="s">
        <v>152</v>
      </c>
      <c r="F3989" t="s">
        <v>21</v>
      </c>
      <c r="G3989" t="s">
        <v>21</v>
      </c>
      <c r="H3989" t="s">
        <v>22</v>
      </c>
      <c r="I3989" t="s">
        <v>23</v>
      </c>
      <c r="J3989" t="s">
        <v>24</v>
      </c>
      <c r="K3989" t="s">
        <v>25</v>
      </c>
      <c r="L3989" t="s">
        <v>25</v>
      </c>
      <c r="M3989" t="s">
        <v>38</v>
      </c>
      <c r="N3989" t="s">
        <v>25</v>
      </c>
      <c r="O3989" t="s">
        <v>21</v>
      </c>
      <c r="P3989" t="s">
        <v>27</v>
      </c>
      <c r="Q3989" t="s">
        <v>28</v>
      </c>
      <c r="R3989" t="s">
        <v>29</v>
      </c>
      <c r="S3989" t="s">
        <v>21</v>
      </c>
      <c r="T3989" t="s">
        <v>21</v>
      </c>
      <c r="U3989" t="s">
        <v>33</v>
      </c>
      <c r="V3989" s="2" t="s">
        <v>66</v>
      </c>
    </row>
    <row r="3990" spans="1:22" ht="109.2" x14ac:dyDescent="0.3">
      <c r="A3990" t="s">
        <v>137</v>
      </c>
      <c r="B3990" t="s">
        <v>847</v>
      </c>
      <c r="C3990" t="s">
        <v>3904</v>
      </c>
      <c r="D3990" t="s">
        <v>4673</v>
      </c>
      <c r="E3990" t="s">
        <v>137</v>
      </c>
      <c r="F3990" t="s">
        <v>21</v>
      </c>
      <c r="G3990" t="s">
        <v>21</v>
      </c>
      <c r="H3990" t="s">
        <v>22</v>
      </c>
      <c r="I3990" t="s">
        <v>23</v>
      </c>
      <c r="J3990" t="s">
        <v>24</v>
      </c>
      <c r="K3990" t="s">
        <v>25</v>
      </c>
      <c r="L3990" t="s">
        <v>25</v>
      </c>
      <c r="M3990" t="s">
        <v>38</v>
      </c>
      <c r="N3990" t="s">
        <v>25</v>
      </c>
      <c r="O3990" t="s">
        <v>21</v>
      </c>
      <c r="P3990" t="s">
        <v>27</v>
      </c>
      <c r="Q3990" t="s">
        <v>28</v>
      </c>
      <c r="R3990" t="s">
        <v>29</v>
      </c>
      <c r="S3990" t="s">
        <v>21</v>
      </c>
      <c r="T3990" t="s">
        <v>21</v>
      </c>
      <c r="U3990" t="s">
        <v>33</v>
      </c>
      <c r="V3990" s="2" t="s">
        <v>66</v>
      </c>
    </row>
    <row r="3991" spans="1:22" ht="140.4" x14ac:dyDescent="0.3">
      <c r="A3991" t="s">
        <v>67</v>
      </c>
      <c r="B3991" t="s">
        <v>1861</v>
      </c>
      <c r="C3991" t="s">
        <v>1877</v>
      </c>
      <c r="D3991" t="s">
        <v>2453</v>
      </c>
      <c r="E3991" t="s">
        <v>67</v>
      </c>
      <c r="F3991" t="s">
        <v>21</v>
      </c>
      <c r="G3991" t="s">
        <v>21</v>
      </c>
      <c r="H3991" t="s">
        <v>22</v>
      </c>
      <c r="I3991" t="s">
        <v>23</v>
      </c>
      <c r="J3991" t="s">
        <v>47</v>
      </c>
      <c r="K3991" t="s">
        <v>21</v>
      </c>
      <c r="L3991" t="s">
        <v>21</v>
      </c>
      <c r="M3991" t="s">
        <v>47</v>
      </c>
      <c r="N3991" t="s">
        <v>21</v>
      </c>
      <c r="O3991" t="s">
        <v>21</v>
      </c>
      <c r="P3991" t="s">
        <v>60</v>
      </c>
      <c r="Q3991" t="s">
        <v>45</v>
      </c>
      <c r="R3991" t="s">
        <v>29</v>
      </c>
      <c r="S3991" t="s">
        <v>25</v>
      </c>
      <c r="T3991" t="s">
        <v>25</v>
      </c>
      <c r="U3991" t="s">
        <v>75</v>
      </c>
      <c r="V3991" s="2" t="s">
        <v>34</v>
      </c>
    </row>
    <row r="3992" spans="1:22" ht="156" x14ac:dyDescent="0.3">
      <c r="A3992" t="s">
        <v>70</v>
      </c>
      <c r="B3992" t="s">
        <v>174</v>
      </c>
      <c r="C3992" t="s">
        <v>2529</v>
      </c>
      <c r="D3992" t="s">
        <v>4262</v>
      </c>
      <c r="E3992" t="s">
        <v>70</v>
      </c>
      <c r="F3992" t="s">
        <v>21</v>
      </c>
      <c r="G3992" t="s">
        <v>21</v>
      </c>
      <c r="H3992" t="s">
        <v>22</v>
      </c>
      <c r="I3992" t="s">
        <v>41</v>
      </c>
      <c r="J3992" t="s">
        <v>24</v>
      </c>
      <c r="K3992" t="s">
        <v>25</v>
      </c>
      <c r="L3992" t="s">
        <v>25</v>
      </c>
      <c r="M3992" t="s">
        <v>28</v>
      </c>
      <c r="N3992" t="s">
        <v>21</v>
      </c>
      <c r="O3992" t="s">
        <v>21</v>
      </c>
      <c r="P3992" t="s">
        <v>27</v>
      </c>
      <c r="Q3992" t="s">
        <v>45</v>
      </c>
      <c r="R3992" t="s">
        <v>29</v>
      </c>
      <c r="S3992" t="s">
        <v>21</v>
      </c>
      <c r="T3992" t="s">
        <v>25</v>
      </c>
      <c r="U3992" t="s">
        <v>75</v>
      </c>
      <c r="V3992" s="2" t="s">
        <v>31</v>
      </c>
    </row>
    <row r="3993" spans="1:22" x14ac:dyDescent="0.3">
      <c r="A3993" t="s">
        <v>32</v>
      </c>
      <c r="B3993" t="s">
        <v>1880</v>
      </c>
      <c r="C3993" t="s">
        <v>1881</v>
      </c>
      <c r="D3993" t="s">
        <v>1911</v>
      </c>
      <c r="E3993" t="s">
        <v>67</v>
      </c>
      <c r="F3993" t="s">
        <v>21</v>
      </c>
      <c r="G3993" t="s">
        <v>25</v>
      </c>
    </row>
    <row r="3994" spans="1:22" x14ac:dyDescent="0.3">
      <c r="A3994" t="s">
        <v>32</v>
      </c>
      <c r="B3994" t="s">
        <v>1880</v>
      </c>
      <c r="C3994" t="s">
        <v>1881</v>
      </c>
      <c r="D3994" t="s">
        <v>1910</v>
      </c>
      <c r="E3994" t="s">
        <v>67</v>
      </c>
      <c r="F3994" t="s">
        <v>21</v>
      </c>
      <c r="G3994" t="s">
        <v>25</v>
      </c>
    </row>
    <row r="3995" spans="1:22" ht="156" x14ac:dyDescent="0.3">
      <c r="A3995" t="s">
        <v>61</v>
      </c>
      <c r="B3995" t="s">
        <v>847</v>
      </c>
      <c r="C3995" t="s">
        <v>1084</v>
      </c>
      <c r="D3995" t="s">
        <v>1096</v>
      </c>
      <c r="E3995" t="s">
        <v>61</v>
      </c>
      <c r="F3995" t="s">
        <v>21</v>
      </c>
      <c r="G3995" t="s">
        <v>21</v>
      </c>
      <c r="H3995" t="s">
        <v>22</v>
      </c>
      <c r="I3995" t="s">
        <v>41</v>
      </c>
      <c r="J3995" t="s">
        <v>24</v>
      </c>
      <c r="K3995" t="s">
        <v>25</v>
      </c>
      <c r="L3995" t="s">
        <v>25</v>
      </c>
      <c r="M3995" t="s">
        <v>38</v>
      </c>
      <c r="N3995" t="s">
        <v>25</v>
      </c>
      <c r="O3995" t="s">
        <v>21</v>
      </c>
      <c r="P3995" t="s">
        <v>27</v>
      </c>
      <c r="Q3995" t="s">
        <v>29</v>
      </c>
      <c r="R3995" t="s">
        <v>29</v>
      </c>
      <c r="S3995" t="s">
        <v>21</v>
      </c>
      <c r="T3995" t="s">
        <v>21</v>
      </c>
      <c r="U3995" t="s">
        <v>75</v>
      </c>
      <c r="V3995" s="2" t="s">
        <v>31</v>
      </c>
    </row>
    <row r="3996" spans="1:22" x14ac:dyDescent="0.3">
      <c r="A3996" t="s">
        <v>85</v>
      </c>
      <c r="B3996" t="s">
        <v>174</v>
      </c>
      <c r="C3996" t="s">
        <v>700</v>
      </c>
      <c r="D3996" t="s">
        <v>4528</v>
      </c>
      <c r="E3996" t="s">
        <v>85</v>
      </c>
      <c r="F3996" t="s">
        <v>21</v>
      </c>
      <c r="G3996" t="s">
        <v>25</v>
      </c>
    </row>
    <row r="3997" spans="1:22" x14ac:dyDescent="0.3">
      <c r="A3997" t="s">
        <v>20</v>
      </c>
      <c r="B3997" t="s">
        <v>2938</v>
      </c>
      <c r="C3997" t="s">
        <v>2939</v>
      </c>
      <c r="D3997" t="s">
        <v>2972</v>
      </c>
      <c r="E3997" t="s">
        <v>20</v>
      </c>
      <c r="F3997" t="s">
        <v>21</v>
      </c>
      <c r="G3997" t="s">
        <v>25</v>
      </c>
    </row>
    <row r="3998" spans="1:22" ht="156" x14ac:dyDescent="0.3">
      <c r="A3998" t="s">
        <v>138</v>
      </c>
      <c r="B3998" t="s">
        <v>475</v>
      </c>
      <c r="C3998" t="s">
        <v>4730</v>
      </c>
      <c r="D3998" t="s">
        <v>4734</v>
      </c>
      <c r="E3998" t="s">
        <v>138</v>
      </c>
      <c r="F3998" t="s">
        <v>21</v>
      </c>
      <c r="G3998" t="s">
        <v>21</v>
      </c>
      <c r="H3998" t="s">
        <v>22</v>
      </c>
      <c r="I3998" t="s">
        <v>23</v>
      </c>
      <c r="J3998" t="s">
        <v>24</v>
      </c>
      <c r="K3998" t="s">
        <v>25</v>
      </c>
      <c r="L3998" t="s">
        <v>25</v>
      </c>
      <c r="M3998" t="s">
        <v>38</v>
      </c>
      <c r="N3998" t="s">
        <v>25</v>
      </c>
      <c r="O3998" t="s">
        <v>21</v>
      </c>
      <c r="P3998" t="s">
        <v>27</v>
      </c>
      <c r="Q3998" t="s">
        <v>29</v>
      </c>
      <c r="R3998" t="s">
        <v>29</v>
      </c>
      <c r="S3998" t="s">
        <v>21</v>
      </c>
      <c r="T3998" t="s">
        <v>21</v>
      </c>
      <c r="U3998" t="s">
        <v>75</v>
      </c>
      <c r="V3998" s="2" t="s">
        <v>31</v>
      </c>
    </row>
    <row r="3999" spans="1:22" ht="78" x14ac:dyDescent="0.3">
      <c r="A3999" t="s">
        <v>62</v>
      </c>
      <c r="B3999" t="s">
        <v>1683</v>
      </c>
      <c r="C3999" t="s">
        <v>1706</v>
      </c>
      <c r="D3999" t="s">
        <v>1710</v>
      </c>
      <c r="E3999" t="s">
        <v>67</v>
      </c>
      <c r="F3999" t="s">
        <v>21</v>
      </c>
      <c r="G3999" t="s">
        <v>21</v>
      </c>
      <c r="H3999" t="s">
        <v>22</v>
      </c>
      <c r="I3999" t="s">
        <v>35</v>
      </c>
      <c r="J3999" t="s">
        <v>24</v>
      </c>
      <c r="K3999" t="s">
        <v>25</v>
      </c>
      <c r="L3999" t="s">
        <v>25</v>
      </c>
      <c r="M3999" t="s">
        <v>28</v>
      </c>
      <c r="N3999" t="s">
        <v>25</v>
      </c>
      <c r="O3999" t="s">
        <v>21</v>
      </c>
      <c r="P3999" t="s">
        <v>27</v>
      </c>
      <c r="Q3999" t="s">
        <v>45</v>
      </c>
      <c r="R3999" t="s">
        <v>28</v>
      </c>
      <c r="S3999" t="s">
        <v>21</v>
      </c>
      <c r="T3999" t="s">
        <v>21</v>
      </c>
      <c r="U3999" t="s">
        <v>33</v>
      </c>
      <c r="V3999" s="2" t="s">
        <v>77</v>
      </c>
    </row>
    <row r="4000" spans="1:22" ht="140.4" x14ac:dyDescent="0.3">
      <c r="A4000" t="s">
        <v>19</v>
      </c>
      <c r="B4000" t="s">
        <v>162</v>
      </c>
      <c r="C4000" t="s">
        <v>181</v>
      </c>
      <c r="D4000" t="s">
        <v>190</v>
      </c>
      <c r="E4000" t="s">
        <v>52</v>
      </c>
      <c r="F4000" t="s">
        <v>21</v>
      </c>
      <c r="G4000" t="s">
        <v>21</v>
      </c>
      <c r="H4000" t="s">
        <v>22</v>
      </c>
      <c r="I4000" t="s">
        <v>23</v>
      </c>
      <c r="J4000" t="s">
        <v>24</v>
      </c>
      <c r="K4000" t="s">
        <v>25</v>
      </c>
      <c r="L4000" t="s">
        <v>25</v>
      </c>
      <c r="M4000" t="s">
        <v>38</v>
      </c>
      <c r="N4000" t="s">
        <v>25</v>
      </c>
      <c r="O4000" t="s">
        <v>21</v>
      </c>
      <c r="P4000" t="s">
        <v>27</v>
      </c>
      <c r="Q4000" t="s">
        <v>28</v>
      </c>
      <c r="R4000" t="s">
        <v>29</v>
      </c>
      <c r="S4000" t="s">
        <v>21</v>
      </c>
      <c r="T4000" t="s">
        <v>21</v>
      </c>
      <c r="U4000" t="s">
        <v>33</v>
      </c>
      <c r="V4000" s="2" t="s">
        <v>34</v>
      </c>
    </row>
    <row r="4001" spans="1:22" ht="156" x14ac:dyDescent="0.3">
      <c r="A4001" t="s">
        <v>64</v>
      </c>
      <c r="B4001" t="s">
        <v>983</v>
      </c>
      <c r="C4001" t="s">
        <v>984</v>
      </c>
      <c r="D4001" t="s">
        <v>3155</v>
      </c>
      <c r="E4001" t="s">
        <v>64</v>
      </c>
      <c r="F4001" t="s">
        <v>21</v>
      </c>
      <c r="G4001" t="s">
        <v>21</v>
      </c>
      <c r="H4001" t="s">
        <v>50</v>
      </c>
      <c r="I4001" t="s">
        <v>41</v>
      </c>
      <c r="J4001" t="s">
        <v>47</v>
      </c>
      <c r="K4001" t="s">
        <v>21</v>
      </c>
      <c r="L4001" t="s">
        <v>21</v>
      </c>
      <c r="M4001" t="s">
        <v>47</v>
      </c>
      <c r="N4001" t="s">
        <v>21</v>
      </c>
      <c r="O4001" t="s">
        <v>21</v>
      </c>
      <c r="P4001" t="s">
        <v>27</v>
      </c>
      <c r="Q4001" t="s">
        <v>45</v>
      </c>
      <c r="R4001" t="s">
        <v>29</v>
      </c>
      <c r="S4001" t="s">
        <v>21</v>
      </c>
      <c r="T4001" t="s">
        <v>25</v>
      </c>
      <c r="U4001" t="s">
        <v>75</v>
      </c>
      <c r="V4001" s="2" t="s">
        <v>31</v>
      </c>
    </row>
    <row r="4002" spans="1:22" ht="78" x14ac:dyDescent="0.3">
      <c r="A4002" t="s">
        <v>56</v>
      </c>
      <c r="B4002" t="s">
        <v>174</v>
      </c>
      <c r="C4002" t="s">
        <v>2152</v>
      </c>
      <c r="D4002" t="s">
        <v>2158</v>
      </c>
      <c r="E4002" t="s">
        <v>56</v>
      </c>
      <c r="F4002" t="s">
        <v>21</v>
      </c>
      <c r="G4002" t="s">
        <v>21</v>
      </c>
      <c r="H4002" t="s">
        <v>50</v>
      </c>
      <c r="I4002" t="s">
        <v>35</v>
      </c>
      <c r="J4002" t="s">
        <v>47</v>
      </c>
      <c r="K4002" t="s">
        <v>21</v>
      </c>
      <c r="L4002" t="s">
        <v>21</v>
      </c>
      <c r="M4002" t="s">
        <v>47</v>
      </c>
      <c r="N4002" t="s">
        <v>21</v>
      </c>
      <c r="O4002" t="s">
        <v>21</v>
      </c>
      <c r="P4002" t="s">
        <v>27</v>
      </c>
      <c r="Q4002" t="s">
        <v>45</v>
      </c>
      <c r="R4002" t="s">
        <v>45</v>
      </c>
      <c r="S4002" t="s">
        <v>21</v>
      </c>
      <c r="T4002" t="s">
        <v>21</v>
      </c>
      <c r="U4002" t="s">
        <v>42</v>
      </c>
      <c r="V4002" s="2" t="s">
        <v>76</v>
      </c>
    </row>
    <row r="4003" spans="1:22" x14ac:dyDescent="0.3">
      <c r="A4003" t="s">
        <v>104</v>
      </c>
      <c r="B4003" t="s">
        <v>174</v>
      </c>
      <c r="C4003" t="s">
        <v>2097</v>
      </c>
      <c r="D4003" t="s">
        <v>2589</v>
      </c>
      <c r="E4003" t="s">
        <v>104</v>
      </c>
      <c r="F4003" t="s">
        <v>25</v>
      </c>
      <c r="G4003" t="s">
        <v>21</v>
      </c>
    </row>
    <row r="4004" spans="1:22" ht="156" x14ac:dyDescent="0.3">
      <c r="A4004" t="s">
        <v>74</v>
      </c>
      <c r="B4004" t="s">
        <v>174</v>
      </c>
      <c r="C4004" t="s">
        <v>2097</v>
      </c>
      <c r="D4004" t="s">
        <v>4160</v>
      </c>
      <c r="E4004" t="s">
        <v>74</v>
      </c>
      <c r="F4004" t="s">
        <v>21</v>
      </c>
      <c r="G4004" t="s">
        <v>21</v>
      </c>
      <c r="H4004" t="s">
        <v>22</v>
      </c>
      <c r="I4004" t="s">
        <v>41</v>
      </c>
      <c r="J4004" t="s">
        <v>24</v>
      </c>
      <c r="K4004" t="s">
        <v>25</v>
      </c>
      <c r="L4004" t="s">
        <v>25</v>
      </c>
      <c r="M4004" t="s">
        <v>26</v>
      </c>
      <c r="N4004" t="s">
        <v>25</v>
      </c>
      <c r="O4004" t="s">
        <v>21</v>
      </c>
      <c r="P4004" t="s">
        <v>27</v>
      </c>
      <c r="Q4004" t="s">
        <v>28</v>
      </c>
      <c r="R4004" t="s">
        <v>29</v>
      </c>
      <c r="S4004" t="s">
        <v>21</v>
      </c>
      <c r="T4004" t="s">
        <v>21</v>
      </c>
      <c r="U4004" t="s">
        <v>33</v>
      </c>
      <c r="V4004" s="2" t="s">
        <v>31</v>
      </c>
    </row>
    <row r="4005" spans="1:22" ht="156" x14ac:dyDescent="0.3">
      <c r="A4005" t="s">
        <v>70</v>
      </c>
      <c r="B4005" t="s">
        <v>174</v>
      </c>
      <c r="C4005" t="s">
        <v>2097</v>
      </c>
      <c r="D4005" t="s">
        <v>4277</v>
      </c>
      <c r="E4005" t="s">
        <v>70</v>
      </c>
      <c r="F4005" t="s">
        <v>21</v>
      </c>
      <c r="G4005" t="s">
        <v>21</v>
      </c>
      <c r="H4005" t="s">
        <v>22</v>
      </c>
      <c r="I4005" t="s">
        <v>35</v>
      </c>
      <c r="J4005" t="s">
        <v>24</v>
      </c>
      <c r="K4005" t="s">
        <v>25</v>
      </c>
      <c r="L4005" t="s">
        <v>25</v>
      </c>
      <c r="M4005" t="s">
        <v>26</v>
      </c>
      <c r="N4005" t="s">
        <v>25</v>
      </c>
      <c r="O4005" t="s">
        <v>21</v>
      </c>
      <c r="P4005" t="s">
        <v>72</v>
      </c>
      <c r="Q4005" t="s">
        <v>45</v>
      </c>
      <c r="R4005" t="s">
        <v>28</v>
      </c>
      <c r="S4005" t="s">
        <v>21</v>
      </c>
      <c r="T4005" t="s">
        <v>21</v>
      </c>
      <c r="U4005" t="s">
        <v>42</v>
      </c>
      <c r="V4005" s="2" t="s">
        <v>31</v>
      </c>
    </row>
    <row r="4006" spans="1:22" x14ac:dyDescent="0.3">
      <c r="A4006" t="s">
        <v>58</v>
      </c>
      <c r="B4006" t="s">
        <v>311</v>
      </c>
      <c r="C4006" t="s">
        <v>3046</v>
      </c>
      <c r="D4006" t="s">
        <v>3048</v>
      </c>
      <c r="E4006" t="s">
        <v>58</v>
      </c>
      <c r="F4006" t="s">
        <v>25</v>
      </c>
      <c r="G4006" t="s">
        <v>25</v>
      </c>
    </row>
    <row r="4007" spans="1:22" ht="156" x14ac:dyDescent="0.3">
      <c r="A4007" t="s">
        <v>52</v>
      </c>
      <c r="B4007" t="s">
        <v>475</v>
      </c>
      <c r="C4007" t="s">
        <v>826</v>
      </c>
      <c r="D4007" t="s">
        <v>937</v>
      </c>
      <c r="E4007" t="s">
        <v>52</v>
      </c>
      <c r="F4007" t="s">
        <v>21</v>
      </c>
      <c r="G4007" t="s">
        <v>21</v>
      </c>
      <c r="H4007" t="s">
        <v>22</v>
      </c>
      <c r="I4007" t="s">
        <v>35</v>
      </c>
      <c r="J4007" t="s">
        <v>24</v>
      </c>
      <c r="K4007" t="s">
        <v>25</v>
      </c>
      <c r="L4007" t="s">
        <v>25</v>
      </c>
      <c r="M4007" t="s">
        <v>26</v>
      </c>
      <c r="N4007" t="s">
        <v>25</v>
      </c>
      <c r="O4007" t="s">
        <v>25</v>
      </c>
      <c r="P4007" t="s">
        <v>27</v>
      </c>
      <c r="Q4007" t="s">
        <v>28</v>
      </c>
      <c r="R4007" t="s">
        <v>28</v>
      </c>
      <c r="S4007" t="s">
        <v>25</v>
      </c>
      <c r="T4007" t="s">
        <v>21</v>
      </c>
      <c r="U4007" t="s">
        <v>42</v>
      </c>
      <c r="V4007" s="2" t="s">
        <v>31</v>
      </c>
    </row>
    <row r="4008" spans="1:22" ht="109.2" x14ac:dyDescent="0.3">
      <c r="A4008" t="s">
        <v>74</v>
      </c>
      <c r="B4008" t="s">
        <v>174</v>
      </c>
      <c r="C4008" t="s">
        <v>1064</v>
      </c>
      <c r="D4008" t="s">
        <v>4121</v>
      </c>
      <c r="E4008" t="s">
        <v>74</v>
      </c>
      <c r="F4008" t="s">
        <v>21</v>
      </c>
      <c r="G4008" t="s">
        <v>21</v>
      </c>
      <c r="H4008" t="s">
        <v>22</v>
      </c>
      <c r="I4008" t="s">
        <v>35</v>
      </c>
      <c r="J4008" t="s">
        <v>47</v>
      </c>
      <c r="K4008" t="s">
        <v>25</v>
      </c>
      <c r="L4008" t="s">
        <v>21</v>
      </c>
      <c r="M4008" t="s">
        <v>47</v>
      </c>
      <c r="N4008" t="s">
        <v>21</v>
      </c>
      <c r="O4008" t="s">
        <v>21</v>
      </c>
      <c r="P4008" t="s">
        <v>27</v>
      </c>
      <c r="Q4008" t="s">
        <v>45</v>
      </c>
      <c r="R4008" t="s">
        <v>45</v>
      </c>
      <c r="S4008" t="s">
        <v>21</v>
      </c>
      <c r="T4008" t="s">
        <v>25</v>
      </c>
      <c r="U4008" t="s">
        <v>33</v>
      </c>
      <c r="V4008" s="2" t="s">
        <v>46</v>
      </c>
    </row>
    <row r="4009" spans="1:22" x14ac:dyDescent="0.3">
      <c r="A4009" t="s">
        <v>61</v>
      </c>
      <c r="B4009" t="s">
        <v>475</v>
      </c>
      <c r="C4009" t="s">
        <v>970</v>
      </c>
      <c r="D4009" t="s">
        <v>1092</v>
      </c>
      <c r="E4009" t="s">
        <v>61</v>
      </c>
      <c r="F4009" t="s">
        <v>21</v>
      </c>
      <c r="G4009" t="s">
        <v>21</v>
      </c>
      <c r="H4009" t="s">
        <v>22</v>
      </c>
      <c r="I4009" t="s">
        <v>23</v>
      </c>
      <c r="J4009" t="s">
        <v>47</v>
      </c>
      <c r="K4009" t="s">
        <v>21</v>
      </c>
      <c r="L4009" t="s">
        <v>21</v>
      </c>
      <c r="M4009" t="s">
        <v>47</v>
      </c>
      <c r="N4009" t="s">
        <v>21</v>
      </c>
      <c r="O4009" t="s">
        <v>21</v>
      </c>
      <c r="P4009" t="s">
        <v>60</v>
      </c>
      <c r="Q4009" t="s">
        <v>47</v>
      </c>
      <c r="R4009" t="s">
        <v>47</v>
      </c>
      <c r="S4009" t="s">
        <v>21</v>
      </c>
      <c r="T4009" t="s">
        <v>25</v>
      </c>
      <c r="U4009" t="s">
        <v>30</v>
      </c>
      <c r="V4009" t="s">
        <v>63</v>
      </c>
    </row>
    <row r="4010" spans="1:22" ht="140.4" x14ac:dyDescent="0.3">
      <c r="A4010" t="s">
        <v>64</v>
      </c>
      <c r="B4010" t="s">
        <v>162</v>
      </c>
      <c r="C4010" t="s">
        <v>505</v>
      </c>
      <c r="D4010" t="s">
        <v>3128</v>
      </c>
      <c r="E4010" t="s">
        <v>40</v>
      </c>
      <c r="F4010" t="s">
        <v>21</v>
      </c>
      <c r="G4010" t="s">
        <v>21</v>
      </c>
      <c r="H4010" t="s">
        <v>22</v>
      </c>
      <c r="I4010" t="s">
        <v>23</v>
      </c>
      <c r="J4010" t="s">
        <v>24</v>
      </c>
      <c r="K4010" t="s">
        <v>25</v>
      </c>
      <c r="L4010" t="s">
        <v>25</v>
      </c>
      <c r="M4010" t="s">
        <v>38</v>
      </c>
      <c r="N4010" t="s">
        <v>25</v>
      </c>
      <c r="O4010" t="s">
        <v>21</v>
      </c>
      <c r="P4010" t="s">
        <v>72</v>
      </c>
      <c r="Q4010" t="s">
        <v>28</v>
      </c>
      <c r="R4010" t="s">
        <v>29</v>
      </c>
      <c r="S4010" t="s">
        <v>21</v>
      </c>
      <c r="T4010" t="s">
        <v>21</v>
      </c>
      <c r="U4010" t="s">
        <v>33</v>
      </c>
      <c r="V4010" s="2" t="s">
        <v>34</v>
      </c>
    </row>
    <row r="4011" spans="1:22" x14ac:dyDescent="0.3">
      <c r="A4011" t="s">
        <v>36</v>
      </c>
      <c r="B4011" t="s">
        <v>174</v>
      </c>
      <c r="C4011" t="s">
        <v>2662</v>
      </c>
      <c r="D4011" t="s">
        <v>2664</v>
      </c>
      <c r="E4011" t="s">
        <v>36</v>
      </c>
      <c r="F4011" t="s">
        <v>25</v>
      </c>
      <c r="G4011" t="s">
        <v>25</v>
      </c>
    </row>
    <row r="4012" spans="1:22" ht="109.2" x14ac:dyDescent="0.3">
      <c r="A4012" t="s">
        <v>61</v>
      </c>
      <c r="B4012" t="s">
        <v>1190</v>
      </c>
      <c r="C4012" t="s">
        <v>1191</v>
      </c>
      <c r="D4012" t="s">
        <v>1218</v>
      </c>
      <c r="E4012" t="s">
        <v>61</v>
      </c>
      <c r="F4012" t="s">
        <v>21</v>
      </c>
      <c r="G4012" t="s">
        <v>21</v>
      </c>
      <c r="H4012" t="s">
        <v>22</v>
      </c>
      <c r="I4012" t="s">
        <v>23</v>
      </c>
      <c r="J4012" t="s">
        <v>24</v>
      </c>
      <c r="K4012" t="s">
        <v>25</v>
      </c>
      <c r="L4012" t="s">
        <v>25</v>
      </c>
      <c r="M4012" t="s">
        <v>38</v>
      </c>
      <c r="N4012" t="s">
        <v>25</v>
      </c>
      <c r="O4012" t="s">
        <v>21</v>
      </c>
      <c r="P4012" t="s">
        <v>27</v>
      </c>
      <c r="Q4012" t="s">
        <v>29</v>
      </c>
      <c r="R4012" t="s">
        <v>29</v>
      </c>
      <c r="S4012" t="s">
        <v>21</v>
      </c>
      <c r="T4012" t="s">
        <v>21</v>
      </c>
      <c r="U4012" t="s">
        <v>42</v>
      </c>
      <c r="V4012" s="2" t="s">
        <v>66</v>
      </c>
    </row>
    <row r="4013" spans="1:22" x14ac:dyDescent="0.3">
      <c r="A4013" t="s">
        <v>67</v>
      </c>
      <c r="B4013" t="s">
        <v>1733</v>
      </c>
      <c r="C4013" t="s">
        <v>2424</v>
      </c>
      <c r="D4013" t="s">
        <v>2425</v>
      </c>
      <c r="E4013" t="s">
        <v>67</v>
      </c>
      <c r="F4013" t="s">
        <v>21</v>
      </c>
      <c r="G4013" t="s">
        <v>21</v>
      </c>
      <c r="H4013" t="s">
        <v>22</v>
      </c>
      <c r="I4013" t="s">
        <v>35</v>
      </c>
      <c r="J4013" t="s">
        <v>24</v>
      </c>
      <c r="K4013" t="s">
        <v>21</v>
      </c>
      <c r="L4013" t="s">
        <v>25</v>
      </c>
      <c r="M4013" t="s">
        <v>47</v>
      </c>
      <c r="N4013" t="s">
        <v>21</v>
      </c>
      <c r="O4013" t="s">
        <v>21</v>
      </c>
      <c r="P4013" t="s">
        <v>27</v>
      </c>
      <c r="Q4013" t="s">
        <v>47</v>
      </c>
      <c r="R4013" t="s">
        <v>47</v>
      </c>
      <c r="S4013" t="s">
        <v>21</v>
      </c>
      <c r="T4013" t="s">
        <v>25</v>
      </c>
      <c r="U4013" t="s">
        <v>33</v>
      </c>
      <c r="V4013" t="s">
        <v>63</v>
      </c>
    </row>
    <row r="4014" spans="1:22" x14ac:dyDescent="0.3">
      <c r="A4014" t="s">
        <v>32</v>
      </c>
      <c r="B4014" t="s">
        <v>1602</v>
      </c>
      <c r="C4014" t="s">
        <v>1603</v>
      </c>
      <c r="D4014" t="s">
        <v>1840</v>
      </c>
      <c r="E4014" t="s">
        <v>32</v>
      </c>
      <c r="F4014" t="s">
        <v>21</v>
      </c>
      <c r="G4014" t="s">
        <v>21</v>
      </c>
      <c r="H4014" t="s">
        <v>22</v>
      </c>
      <c r="I4014" t="s">
        <v>23</v>
      </c>
      <c r="J4014" t="s">
        <v>47</v>
      </c>
      <c r="K4014" t="s">
        <v>21</v>
      </c>
      <c r="L4014" t="s">
        <v>25</v>
      </c>
      <c r="M4014" t="s">
        <v>28</v>
      </c>
      <c r="N4014" t="s">
        <v>21</v>
      </c>
      <c r="O4014" t="s">
        <v>21</v>
      </c>
      <c r="P4014" t="s">
        <v>27</v>
      </c>
      <c r="Q4014" t="s">
        <v>45</v>
      </c>
      <c r="R4014" t="s">
        <v>45</v>
      </c>
      <c r="S4014" t="s">
        <v>21</v>
      </c>
      <c r="T4014" t="s">
        <v>21</v>
      </c>
      <c r="U4014" t="s">
        <v>42</v>
      </c>
      <c r="V4014" t="s">
        <v>63</v>
      </c>
    </row>
    <row r="4015" spans="1:22" x14ac:dyDescent="0.3">
      <c r="A4015" t="s">
        <v>39</v>
      </c>
      <c r="B4015" t="s">
        <v>637</v>
      </c>
      <c r="C4015" t="s">
        <v>640</v>
      </c>
      <c r="D4015" t="s">
        <v>641</v>
      </c>
      <c r="E4015" t="s">
        <v>69</v>
      </c>
      <c r="F4015" t="s">
        <v>21</v>
      </c>
      <c r="G4015" t="s">
        <v>21</v>
      </c>
      <c r="H4015" t="s">
        <v>22</v>
      </c>
      <c r="I4015" t="s">
        <v>35</v>
      </c>
      <c r="J4015" t="s">
        <v>24</v>
      </c>
      <c r="K4015" t="s">
        <v>21</v>
      </c>
      <c r="L4015" t="s">
        <v>25</v>
      </c>
      <c r="M4015" t="s">
        <v>47</v>
      </c>
      <c r="N4015" t="s">
        <v>21</v>
      </c>
      <c r="O4015" t="s">
        <v>21</v>
      </c>
      <c r="P4015" t="s">
        <v>27</v>
      </c>
      <c r="Q4015" t="s">
        <v>47</v>
      </c>
      <c r="R4015" t="s">
        <v>45</v>
      </c>
      <c r="S4015" t="s">
        <v>21</v>
      </c>
      <c r="T4015" t="s">
        <v>21</v>
      </c>
      <c r="U4015" t="s">
        <v>42</v>
      </c>
      <c r="V4015" t="s">
        <v>63</v>
      </c>
    </row>
    <row r="4016" spans="1:22" ht="156" x14ac:dyDescent="0.3">
      <c r="A4016" t="s">
        <v>150</v>
      </c>
      <c r="B4016" t="s">
        <v>475</v>
      </c>
      <c r="C4016" t="s">
        <v>1000</v>
      </c>
      <c r="D4016" t="s">
        <v>5195</v>
      </c>
      <c r="E4016" t="s">
        <v>150</v>
      </c>
      <c r="F4016" t="s">
        <v>21</v>
      </c>
      <c r="G4016" t="s">
        <v>21</v>
      </c>
      <c r="H4016" t="s">
        <v>22</v>
      </c>
      <c r="I4016" t="s">
        <v>35</v>
      </c>
      <c r="J4016" t="s">
        <v>24</v>
      </c>
      <c r="K4016" t="s">
        <v>25</v>
      </c>
      <c r="L4016" t="s">
        <v>25</v>
      </c>
      <c r="M4016" t="s">
        <v>28</v>
      </c>
      <c r="N4016" t="s">
        <v>21</v>
      </c>
      <c r="O4016" t="s">
        <v>21</v>
      </c>
      <c r="P4016" t="s">
        <v>27</v>
      </c>
      <c r="Q4016" t="s">
        <v>45</v>
      </c>
      <c r="R4016" t="s">
        <v>29</v>
      </c>
      <c r="S4016" t="s">
        <v>21</v>
      </c>
      <c r="T4016" t="s">
        <v>21</v>
      </c>
      <c r="U4016" t="s">
        <v>33</v>
      </c>
      <c r="V4016" s="2" t="s">
        <v>31</v>
      </c>
    </row>
    <row r="4017" spans="1:22" ht="140.4" x14ac:dyDescent="0.3">
      <c r="A4017" t="s">
        <v>61</v>
      </c>
      <c r="B4017" t="s">
        <v>519</v>
      </c>
      <c r="C4017" t="s">
        <v>1241</v>
      </c>
      <c r="D4017" t="s">
        <v>1246</v>
      </c>
      <c r="E4017" t="s">
        <v>61</v>
      </c>
      <c r="F4017" t="s">
        <v>21</v>
      </c>
      <c r="G4017" t="s">
        <v>21</v>
      </c>
      <c r="H4017" t="s">
        <v>22</v>
      </c>
      <c r="I4017" t="s">
        <v>23</v>
      </c>
      <c r="J4017" t="s">
        <v>24</v>
      </c>
      <c r="K4017" t="s">
        <v>25</v>
      </c>
      <c r="L4017" t="s">
        <v>21</v>
      </c>
      <c r="M4017" t="s">
        <v>28</v>
      </c>
      <c r="N4017" t="s">
        <v>21</v>
      </c>
      <c r="O4017" t="s">
        <v>21</v>
      </c>
      <c r="P4017" t="s">
        <v>80</v>
      </c>
      <c r="Q4017" t="s">
        <v>45</v>
      </c>
      <c r="R4017" t="s">
        <v>45</v>
      </c>
      <c r="S4017" t="s">
        <v>21</v>
      </c>
      <c r="T4017" t="s">
        <v>25</v>
      </c>
      <c r="U4017" t="s">
        <v>33</v>
      </c>
      <c r="V4017" s="2" t="s">
        <v>34</v>
      </c>
    </row>
    <row r="4018" spans="1:22" ht="140.4" x14ac:dyDescent="0.3">
      <c r="A4018" t="s">
        <v>39</v>
      </c>
      <c r="B4018" t="s">
        <v>162</v>
      </c>
      <c r="C4018" t="s">
        <v>760</v>
      </c>
      <c r="D4018" t="s">
        <v>761</v>
      </c>
      <c r="E4018" t="s">
        <v>65</v>
      </c>
      <c r="F4018" t="s">
        <v>21</v>
      </c>
      <c r="G4018" t="s">
        <v>21</v>
      </c>
      <c r="H4018" t="s">
        <v>22</v>
      </c>
      <c r="I4018" t="s">
        <v>35</v>
      </c>
      <c r="J4018" t="s">
        <v>47</v>
      </c>
      <c r="K4018" t="s">
        <v>21</v>
      </c>
      <c r="L4018" t="s">
        <v>21</v>
      </c>
      <c r="M4018" t="s">
        <v>28</v>
      </c>
      <c r="N4018" t="s">
        <v>21</v>
      </c>
      <c r="O4018" t="s">
        <v>21</v>
      </c>
      <c r="P4018" t="s">
        <v>27</v>
      </c>
      <c r="Q4018" t="s">
        <v>45</v>
      </c>
      <c r="R4018" t="s">
        <v>28</v>
      </c>
      <c r="S4018" t="s">
        <v>21</v>
      </c>
      <c r="T4018" t="s">
        <v>25</v>
      </c>
      <c r="U4018" t="s">
        <v>33</v>
      </c>
      <c r="V4018" s="2" t="s">
        <v>34</v>
      </c>
    </row>
    <row r="4019" spans="1:22" ht="62.4" x14ac:dyDescent="0.3">
      <c r="A4019" t="s">
        <v>32</v>
      </c>
      <c r="B4019" t="s">
        <v>1602</v>
      </c>
      <c r="C4019" t="s">
        <v>1603</v>
      </c>
      <c r="D4019" t="s">
        <v>1839</v>
      </c>
      <c r="E4019" t="s">
        <v>32</v>
      </c>
      <c r="F4019" t="s">
        <v>21</v>
      </c>
      <c r="G4019" t="s">
        <v>21</v>
      </c>
      <c r="H4019" t="s">
        <v>50</v>
      </c>
      <c r="I4019" t="s">
        <v>41</v>
      </c>
      <c r="J4019" t="s">
        <v>47</v>
      </c>
      <c r="K4019" t="s">
        <v>21</v>
      </c>
      <c r="L4019" t="s">
        <v>25</v>
      </c>
      <c r="M4019" t="s">
        <v>28</v>
      </c>
      <c r="N4019" t="s">
        <v>25</v>
      </c>
      <c r="O4019" t="s">
        <v>21</v>
      </c>
      <c r="P4019" t="s">
        <v>27</v>
      </c>
      <c r="Q4019" t="s">
        <v>28</v>
      </c>
      <c r="R4019" t="s">
        <v>45</v>
      </c>
      <c r="S4019" t="s">
        <v>25</v>
      </c>
      <c r="T4019" t="s">
        <v>21</v>
      </c>
      <c r="U4019" t="s">
        <v>75</v>
      </c>
      <c r="V4019" s="2" t="s">
        <v>68</v>
      </c>
    </row>
    <row r="4020" spans="1:22" x14ac:dyDescent="0.3">
      <c r="A4020" t="s">
        <v>79</v>
      </c>
      <c r="B4020" t="s">
        <v>478</v>
      </c>
      <c r="C4020" t="s">
        <v>562</v>
      </c>
      <c r="D4020" t="s">
        <v>566</v>
      </c>
      <c r="E4020" t="s">
        <v>79</v>
      </c>
      <c r="F4020" t="s">
        <v>21</v>
      </c>
      <c r="G4020" t="s">
        <v>25</v>
      </c>
    </row>
    <row r="4021" spans="1:22" ht="109.2" x14ac:dyDescent="0.3">
      <c r="A4021" t="s">
        <v>113</v>
      </c>
      <c r="B4021" t="s">
        <v>519</v>
      </c>
      <c r="C4021" t="s">
        <v>1341</v>
      </c>
      <c r="D4021" t="s">
        <v>1345</v>
      </c>
      <c r="E4021" t="s">
        <v>113</v>
      </c>
      <c r="F4021" t="s">
        <v>21</v>
      </c>
      <c r="G4021" t="s">
        <v>21</v>
      </c>
      <c r="H4021" t="s">
        <v>22</v>
      </c>
      <c r="I4021" t="s">
        <v>41</v>
      </c>
      <c r="J4021" t="s">
        <v>24</v>
      </c>
      <c r="K4021" t="s">
        <v>25</v>
      </c>
      <c r="L4021" t="s">
        <v>21</v>
      </c>
      <c r="M4021" t="s">
        <v>47</v>
      </c>
      <c r="N4021" t="s">
        <v>21</v>
      </c>
      <c r="O4021" t="s">
        <v>21</v>
      </c>
      <c r="P4021" t="s">
        <v>27</v>
      </c>
      <c r="Q4021" t="s">
        <v>45</v>
      </c>
      <c r="R4021" t="s">
        <v>29</v>
      </c>
      <c r="S4021" t="s">
        <v>21</v>
      </c>
      <c r="T4021" t="s">
        <v>21</v>
      </c>
      <c r="U4021" t="s">
        <v>75</v>
      </c>
      <c r="V4021" s="2" t="s">
        <v>66</v>
      </c>
    </row>
    <row r="4022" spans="1:22" ht="140.4" x14ac:dyDescent="0.3">
      <c r="A4022" t="s">
        <v>83</v>
      </c>
      <c r="B4022" t="s">
        <v>3634</v>
      </c>
      <c r="C4022" t="s">
        <v>3637</v>
      </c>
      <c r="D4022" t="s">
        <v>5097</v>
      </c>
      <c r="E4022" t="s">
        <v>83</v>
      </c>
      <c r="F4022" t="s">
        <v>21</v>
      </c>
      <c r="G4022" t="s">
        <v>21</v>
      </c>
      <c r="H4022" t="s">
        <v>54</v>
      </c>
      <c r="I4022" t="s">
        <v>23</v>
      </c>
      <c r="J4022" t="s">
        <v>24</v>
      </c>
      <c r="K4022" t="s">
        <v>25</v>
      </c>
      <c r="L4022" t="s">
        <v>21</v>
      </c>
      <c r="M4022" t="s">
        <v>26</v>
      </c>
      <c r="N4022" t="s">
        <v>21</v>
      </c>
      <c r="O4022" t="s">
        <v>21</v>
      </c>
      <c r="P4022" t="s">
        <v>27</v>
      </c>
      <c r="Q4022" t="s">
        <v>45</v>
      </c>
      <c r="R4022" t="s">
        <v>28</v>
      </c>
      <c r="S4022" t="s">
        <v>21</v>
      </c>
      <c r="T4022" t="s">
        <v>21</v>
      </c>
      <c r="U4022" t="s">
        <v>33</v>
      </c>
      <c r="V4022" s="2" t="s">
        <v>34</v>
      </c>
    </row>
    <row r="4023" spans="1:22" ht="156" x14ac:dyDescent="0.3">
      <c r="A4023" t="s">
        <v>49</v>
      </c>
      <c r="B4023" t="s">
        <v>1190</v>
      </c>
      <c r="C4023" t="s">
        <v>1195</v>
      </c>
      <c r="D4023" t="s">
        <v>1538</v>
      </c>
      <c r="E4023" t="s">
        <v>49</v>
      </c>
      <c r="F4023" t="s">
        <v>21</v>
      </c>
      <c r="G4023" t="s">
        <v>21</v>
      </c>
      <c r="H4023" t="s">
        <v>50</v>
      </c>
      <c r="I4023" t="s">
        <v>41</v>
      </c>
      <c r="J4023" t="s">
        <v>24</v>
      </c>
      <c r="K4023" t="s">
        <v>25</v>
      </c>
      <c r="L4023" t="s">
        <v>25</v>
      </c>
      <c r="M4023" t="s">
        <v>38</v>
      </c>
      <c r="N4023" t="s">
        <v>25</v>
      </c>
      <c r="O4023" t="s">
        <v>21</v>
      </c>
      <c r="P4023" t="s">
        <v>27</v>
      </c>
      <c r="Q4023" t="s">
        <v>29</v>
      </c>
      <c r="R4023" t="s">
        <v>29</v>
      </c>
      <c r="S4023" t="s">
        <v>21</v>
      </c>
      <c r="T4023" t="s">
        <v>25</v>
      </c>
      <c r="U4023" t="s">
        <v>75</v>
      </c>
      <c r="V4023" s="2" t="s">
        <v>31</v>
      </c>
    </row>
    <row r="4024" spans="1:22" x14ac:dyDescent="0.3">
      <c r="A4024" t="s">
        <v>59</v>
      </c>
      <c r="B4024" t="s">
        <v>475</v>
      </c>
      <c r="C4024" t="s">
        <v>972</v>
      </c>
      <c r="D4024" t="s">
        <v>3529</v>
      </c>
      <c r="E4024" t="s">
        <v>59</v>
      </c>
      <c r="F4024" t="s">
        <v>25</v>
      </c>
      <c r="G4024" t="s">
        <v>25</v>
      </c>
    </row>
    <row r="4025" spans="1:22" ht="156" x14ac:dyDescent="0.3">
      <c r="A4025" t="s">
        <v>71</v>
      </c>
      <c r="B4025" t="s">
        <v>890</v>
      </c>
      <c r="C4025" t="s">
        <v>1169</v>
      </c>
      <c r="D4025" t="s">
        <v>2868</v>
      </c>
      <c r="E4025" t="s">
        <v>71</v>
      </c>
      <c r="F4025" t="s">
        <v>21</v>
      </c>
      <c r="G4025" t="s">
        <v>21</v>
      </c>
      <c r="H4025" t="s">
        <v>22</v>
      </c>
      <c r="I4025" t="s">
        <v>23</v>
      </c>
      <c r="J4025" t="s">
        <v>24</v>
      </c>
      <c r="K4025" t="s">
        <v>25</v>
      </c>
      <c r="L4025" t="s">
        <v>25</v>
      </c>
      <c r="M4025" t="s">
        <v>38</v>
      </c>
      <c r="N4025" t="s">
        <v>25</v>
      </c>
      <c r="O4025" t="s">
        <v>21</v>
      </c>
      <c r="P4025" t="s">
        <v>27</v>
      </c>
      <c r="Q4025" t="s">
        <v>29</v>
      </c>
      <c r="R4025" t="s">
        <v>29</v>
      </c>
      <c r="S4025" t="s">
        <v>21</v>
      </c>
      <c r="T4025" t="s">
        <v>21</v>
      </c>
      <c r="U4025" t="s">
        <v>30</v>
      </c>
      <c r="V4025" s="2" t="s">
        <v>31</v>
      </c>
    </row>
    <row r="4026" spans="1:22" x14ac:dyDescent="0.3">
      <c r="A4026" t="s">
        <v>43</v>
      </c>
      <c r="B4026" t="s">
        <v>174</v>
      </c>
      <c r="C4026" t="s">
        <v>1938</v>
      </c>
      <c r="D4026" t="s">
        <v>3963</v>
      </c>
      <c r="E4026" t="s">
        <v>43</v>
      </c>
      <c r="F4026" t="s">
        <v>21</v>
      </c>
      <c r="G4026" t="s">
        <v>21</v>
      </c>
      <c r="H4026" t="s">
        <v>22</v>
      </c>
      <c r="I4026" t="s">
        <v>23</v>
      </c>
      <c r="J4026" t="s">
        <v>24</v>
      </c>
      <c r="K4026" t="s">
        <v>25</v>
      </c>
      <c r="L4026" t="s">
        <v>25</v>
      </c>
      <c r="M4026" t="s">
        <v>28</v>
      </c>
      <c r="N4026" t="s">
        <v>25</v>
      </c>
      <c r="O4026" t="s">
        <v>21</v>
      </c>
      <c r="P4026" t="s">
        <v>27</v>
      </c>
      <c r="Q4026" t="s">
        <v>45</v>
      </c>
      <c r="R4026" t="s">
        <v>29</v>
      </c>
      <c r="S4026" t="s">
        <v>21</v>
      </c>
      <c r="T4026" t="s">
        <v>21</v>
      </c>
      <c r="U4026" t="s">
        <v>33</v>
      </c>
      <c r="V4026" t="s">
        <v>103</v>
      </c>
    </row>
    <row r="4027" spans="1:22" ht="62.4" x14ac:dyDescent="0.3">
      <c r="A4027" t="s">
        <v>39</v>
      </c>
      <c r="B4027" t="s">
        <v>637</v>
      </c>
      <c r="C4027" t="s">
        <v>638</v>
      </c>
      <c r="D4027" t="s">
        <v>639</v>
      </c>
      <c r="E4027" t="s">
        <v>61</v>
      </c>
      <c r="F4027" t="s">
        <v>21</v>
      </c>
      <c r="G4027" t="s">
        <v>21</v>
      </c>
      <c r="H4027" t="s">
        <v>22</v>
      </c>
      <c r="I4027" t="s">
        <v>35</v>
      </c>
      <c r="J4027" t="s">
        <v>24</v>
      </c>
      <c r="K4027" t="s">
        <v>21</v>
      </c>
      <c r="L4027" t="s">
        <v>25</v>
      </c>
      <c r="M4027" t="s">
        <v>28</v>
      </c>
      <c r="N4027" t="s">
        <v>21</v>
      </c>
      <c r="O4027" t="s">
        <v>21</v>
      </c>
      <c r="P4027" t="s">
        <v>27</v>
      </c>
      <c r="Q4027" t="s">
        <v>45</v>
      </c>
      <c r="R4027" t="s">
        <v>45</v>
      </c>
      <c r="S4027" t="s">
        <v>21</v>
      </c>
      <c r="T4027" t="s">
        <v>25</v>
      </c>
      <c r="U4027" t="s">
        <v>42</v>
      </c>
      <c r="V4027" s="2" t="s">
        <v>48</v>
      </c>
    </row>
    <row r="4028" spans="1:22" ht="140.4" x14ac:dyDescent="0.3">
      <c r="A4028" t="s">
        <v>83</v>
      </c>
      <c r="B4028" t="s">
        <v>932</v>
      </c>
      <c r="C4028" t="s">
        <v>1374</v>
      </c>
      <c r="D4028" t="s">
        <v>4957</v>
      </c>
      <c r="E4028" t="s">
        <v>83</v>
      </c>
      <c r="F4028" t="s">
        <v>21</v>
      </c>
      <c r="G4028" t="s">
        <v>21</v>
      </c>
      <c r="H4028" t="s">
        <v>54</v>
      </c>
      <c r="I4028" t="s">
        <v>23</v>
      </c>
      <c r="J4028" t="s">
        <v>24</v>
      </c>
      <c r="K4028" t="s">
        <v>25</v>
      </c>
      <c r="L4028" t="s">
        <v>25</v>
      </c>
      <c r="M4028" t="s">
        <v>26</v>
      </c>
      <c r="N4028" t="s">
        <v>21</v>
      </c>
      <c r="O4028" t="s">
        <v>21</v>
      </c>
      <c r="P4028" t="s">
        <v>27</v>
      </c>
      <c r="Q4028" t="s">
        <v>45</v>
      </c>
      <c r="R4028" t="s">
        <v>29</v>
      </c>
      <c r="S4028" t="s">
        <v>25</v>
      </c>
      <c r="T4028" t="s">
        <v>21</v>
      </c>
      <c r="U4028" t="s">
        <v>33</v>
      </c>
      <c r="V4028" s="2" t="s">
        <v>34</v>
      </c>
    </row>
    <row r="4029" spans="1:22" ht="140.4" x14ac:dyDescent="0.3">
      <c r="A4029" t="s">
        <v>61</v>
      </c>
      <c r="B4029" t="s">
        <v>1190</v>
      </c>
      <c r="C4029" t="s">
        <v>1195</v>
      </c>
      <c r="D4029" t="s">
        <v>1208</v>
      </c>
      <c r="E4029" t="s">
        <v>61</v>
      </c>
      <c r="F4029" t="s">
        <v>21</v>
      </c>
      <c r="G4029" t="s">
        <v>21</v>
      </c>
      <c r="H4029" t="s">
        <v>54</v>
      </c>
      <c r="I4029" t="s">
        <v>41</v>
      </c>
      <c r="J4029" t="s">
        <v>24</v>
      </c>
      <c r="K4029" t="s">
        <v>21</v>
      </c>
      <c r="L4029" t="s">
        <v>25</v>
      </c>
      <c r="M4029" t="s">
        <v>38</v>
      </c>
      <c r="N4029" t="s">
        <v>25</v>
      </c>
      <c r="O4029" t="s">
        <v>21</v>
      </c>
      <c r="P4029" t="s">
        <v>27</v>
      </c>
      <c r="Q4029" t="s">
        <v>28</v>
      </c>
      <c r="R4029" t="s">
        <v>29</v>
      </c>
      <c r="S4029" t="s">
        <v>21</v>
      </c>
      <c r="T4029" t="s">
        <v>21</v>
      </c>
      <c r="U4029" t="s">
        <v>30</v>
      </c>
      <c r="V4029" s="2" t="s">
        <v>34</v>
      </c>
    </row>
    <row r="4030" spans="1:22" ht="140.4" x14ac:dyDescent="0.3">
      <c r="A4030" t="s">
        <v>43</v>
      </c>
      <c r="B4030" t="s">
        <v>807</v>
      </c>
      <c r="C4030" t="s">
        <v>3944</v>
      </c>
      <c r="D4030" t="s">
        <v>3947</v>
      </c>
      <c r="E4030" t="s">
        <v>43</v>
      </c>
      <c r="F4030" t="s">
        <v>21</v>
      </c>
      <c r="G4030" t="s">
        <v>21</v>
      </c>
      <c r="H4030" t="s">
        <v>54</v>
      </c>
      <c r="I4030" t="s">
        <v>35</v>
      </c>
      <c r="J4030" t="s">
        <v>24</v>
      </c>
      <c r="K4030" t="s">
        <v>25</v>
      </c>
      <c r="L4030" t="s">
        <v>25</v>
      </c>
      <c r="M4030" t="s">
        <v>26</v>
      </c>
      <c r="N4030" t="s">
        <v>25</v>
      </c>
      <c r="O4030" t="s">
        <v>21</v>
      </c>
      <c r="P4030" t="s">
        <v>27</v>
      </c>
      <c r="Q4030" t="s">
        <v>28</v>
      </c>
      <c r="R4030" t="s">
        <v>29</v>
      </c>
      <c r="S4030" t="s">
        <v>21</v>
      </c>
      <c r="T4030" t="s">
        <v>21</v>
      </c>
      <c r="U4030" t="s">
        <v>30</v>
      </c>
      <c r="V4030" s="2" t="s">
        <v>34</v>
      </c>
    </row>
    <row r="4031" spans="1:22" ht="140.4" x14ac:dyDescent="0.3">
      <c r="A4031" t="s">
        <v>37</v>
      </c>
      <c r="B4031" t="s">
        <v>2570</v>
      </c>
      <c r="C4031" t="s">
        <v>2571</v>
      </c>
      <c r="D4031" t="s">
        <v>3457</v>
      </c>
      <c r="E4031" t="s">
        <v>37</v>
      </c>
      <c r="F4031" t="s">
        <v>21</v>
      </c>
      <c r="G4031" t="s">
        <v>21</v>
      </c>
      <c r="H4031" t="s">
        <v>22</v>
      </c>
      <c r="I4031" t="s">
        <v>23</v>
      </c>
      <c r="J4031" t="s">
        <v>24</v>
      </c>
      <c r="K4031" t="s">
        <v>25</v>
      </c>
      <c r="L4031" t="s">
        <v>25</v>
      </c>
      <c r="M4031" t="s">
        <v>38</v>
      </c>
      <c r="N4031" t="s">
        <v>25</v>
      </c>
      <c r="O4031" t="s">
        <v>25</v>
      </c>
      <c r="P4031" t="s">
        <v>27</v>
      </c>
      <c r="Q4031" t="s">
        <v>29</v>
      </c>
      <c r="R4031" t="s">
        <v>29</v>
      </c>
      <c r="S4031" t="s">
        <v>21</v>
      </c>
      <c r="T4031" t="s">
        <v>21</v>
      </c>
      <c r="U4031" t="s">
        <v>30</v>
      </c>
      <c r="V4031" s="2" t="s">
        <v>34</v>
      </c>
    </row>
    <row r="4032" spans="1:22" ht="140.4" x14ac:dyDescent="0.3">
      <c r="A4032" t="s">
        <v>56</v>
      </c>
      <c r="B4032" t="s">
        <v>1602</v>
      </c>
      <c r="C4032" t="s">
        <v>1633</v>
      </c>
      <c r="D4032" t="s">
        <v>2314</v>
      </c>
      <c r="E4032" t="s">
        <v>67</v>
      </c>
      <c r="F4032" t="s">
        <v>21</v>
      </c>
      <c r="G4032" t="s">
        <v>21</v>
      </c>
      <c r="H4032" t="s">
        <v>22</v>
      </c>
      <c r="I4032" t="s">
        <v>35</v>
      </c>
      <c r="J4032" t="s">
        <v>24</v>
      </c>
      <c r="K4032" t="s">
        <v>25</v>
      </c>
      <c r="L4032" t="s">
        <v>25</v>
      </c>
      <c r="M4032" t="s">
        <v>26</v>
      </c>
      <c r="N4032" t="s">
        <v>25</v>
      </c>
      <c r="O4032" t="s">
        <v>21</v>
      </c>
      <c r="P4032" t="s">
        <v>27</v>
      </c>
      <c r="Q4032" t="s">
        <v>28</v>
      </c>
      <c r="R4032" t="s">
        <v>29</v>
      </c>
      <c r="S4032" t="s">
        <v>21</v>
      </c>
      <c r="T4032" t="s">
        <v>21</v>
      </c>
      <c r="U4032" t="s">
        <v>33</v>
      </c>
      <c r="V4032" s="2" t="s">
        <v>34</v>
      </c>
    </row>
    <row r="4033" spans="1:22" ht="140.4" x14ac:dyDescent="0.3">
      <c r="A4033" t="s">
        <v>67</v>
      </c>
      <c r="B4033" t="s">
        <v>1733</v>
      </c>
      <c r="C4033" t="s">
        <v>1859</v>
      </c>
      <c r="D4033" t="s">
        <v>2474</v>
      </c>
      <c r="E4033" t="s">
        <v>67</v>
      </c>
      <c r="F4033" t="s">
        <v>21</v>
      </c>
      <c r="G4033" t="s">
        <v>21</v>
      </c>
      <c r="H4033" t="s">
        <v>22</v>
      </c>
      <c r="I4033" t="s">
        <v>35</v>
      </c>
      <c r="J4033" t="s">
        <v>24</v>
      </c>
      <c r="K4033" t="s">
        <v>25</v>
      </c>
      <c r="L4033" t="s">
        <v>25</v>
      </c>
      <c r="M4033" t="s">
        <v>26</v>
      </c>
      <c r="N4033" t="s">
        <v>25</v>
      </c>
      <c r="O4033" t="s">
        <v>21</v>
      </c>
      <c r="P4033" t="s">
        <v>27</v>
      </c>
      <c r="Q4033" t="s">
        <v>45</v>
      </c>
      <c r="R4033" t="s">
        <v>29</v>
      </c>
      <c r="S4033" t="s">
        <v>21</v>
      </c>
      <c r="T4033" t="s">
        <v>21</v>
      </c>
      <c r="U4033" t="s">
        <v>33</v>
      </c>
      <c r="V4033" s="2" t="s">
        <v>34</v>
      </c>
    </row>
    <row r="4034" spans="1:22" ht="140.4" x14ac:dyDescent="0.3">
      <c r="A4034" t="s">
        <v>74</v>
      </c>
      <c r="B4034" t="s">
        <v>174</v>
      </c>
      <c r="C4034" t="s">
        <v>2662</v>
      </c>
      <c r="D4034" t="s">
        <v>4066</v>
      </c>
      <c r="E4034" t="s">
        <v>74</v>
      </c>
      <c r="F4034" t="s">
        <v>21</v>
      </c>
      <c r="G4034" t="s">
        <v>21</v>
      </c>
      <c r="H4034" t="s">
        <v>50</v>
      </c>
      <c r="I4034" t="s">
        <v>35</v>
      </c>
      <c r="J4034" t="s">
        <v>47</v>
      </c>
      <c r="K4034" t="s">
        <v>25</v>
      </c>
      <c r="L4034" t="s">
        <v>21</v>
      </c>
      <c r="M4034" t="s">
        <v>47</v>
      </c>
      <c r="N4034" t="s">
        <v>21</v>
      </c>
      <c r="O4034" t="s">
        <v>21</v>
      </c>
      <c r="P4034" t="s">
        <v>27</v>
      </c>
      <c r="Q4034" t="s">
        <v>45</v>
      </c>
      <c r="R4034" t="s">
        <v>29</v>
      </c>
      <c r="S4034" t="s">
        <v>25</v>
      </c>
      <c r="T4034" t="s">
        <v>25</v>
      </c>
      <c r="U4034" t="s">
        <v>33</v>
      </c>
      <c r="V4034" s="2" t="s">
        <v>34</v>
      </c>
    </row>
    <row r="4035" spans="1:22" ht="140.4" x14ac:dyDescent="0.3">
      <c r="A4035" t="s">
        <v>61</v>
      </c>
      <c r="B4035" t="s">
        <v>1190</v>
      </c>
      <c r="C4035" t="s">
        <v>1195</v>
      </c>
      <c r="D4035" t="s">
        <v>1204</v>
      </c>
      <c r="E4035" t="s">
        <v>61</v>
      </c>
      <c r="F4035" t="s">
        <v>21</v>
      </c>
      <c r="G4035" t="s">
        <v>21</v>
      </c>
      <c r="H4035" t="s">
        <v>54</v>
      </c>
      <c r="I4035" t="s">
        <v>41</v>
      </c>
      <c r="J4035" t="s">
        <v>24</v>
      </c>
      <c r="K4035" t="s">
        <v>21</v>
      </c>
      <c r="L4035" t="s">
        <v>25</v>
      </c>
      <c r="M4035" t="s">
        <v>38</v>
      </c>
      <c r="N4035" t="s">
        <v>25</v>
      </c>
      <c r="O4035" t="s">
        <v>21</v>
      </c>
      <c r="P4035" t="s">
        <v>27</v>
      </c>
      <c r="Q4035" t="s">
        <v>45</v>
      </c>
      <c r="R4035" t="s">
        <v>29</v>
      </c>
      <c r="S4035" t="s">
        <v>21</v>
      </c>
      <c r="T4035" t="s">
        <v>21</v>
      </c>
      <c r="U4035" t="s">
        <v>30</v>
      </c>
      <c r="V4035" s="2" t="s">
        <v>34</v>
      </c>
    </row>
    <row r="4036" spans="1:22" ht="109.2" x14ac:dyDescent="0.3">
      <c r="A4036" t="s">
        <v>43</v>
      </c>
      <c r="B4036" t="s">
        <v>807</v>
      </c>
      <c r="C4036" t="s">
        <v>3944</v>
      </c>
      <c r="D4036" t="s">
        <v>3946</v>
      </c>
      <c r="E4036" t="s">
        <v>43</v>
      </c>
      <c r="F4036" t="s">
        <v>21</v>
      </c>
      <c r="G4036" t="s">
        <v>21</v>
      </c>
      <c r="H4036" t="s">
        <v>22</v>
      </c>
      <c r="I4036" t="s">
        <v>35</v>
      </c>
      <c r="J4036" t="s">
        <v>24</v>
      </c>
      <c r="K4036" t="s">
        <v>25</v>
      </c>
      <c r="L4036" t="s">
        <v>25</v>
      </c>
      <c r="M4036" t="s">
        <v>26</v>
      </c>
      <c r="N4036" t="s">
        <v>25</v>
      </c>
      <c r="O4036" t="s">
        <v>21</v>
      </c>
      <c r="P4036" t="s">
        <v>27</v>
      </c>
      <c r="Q4036" t="s">
        <v>28</v>
      </c>
      <c r="R4036" t="s">
        <v>29</v>
      </c>
      <c r="S4036" t="s">
        <v>21</v>
      </c>
      <c r="T4036" t="s">
        <v>21</v>
      </c>
      <c r="U4036" t="s">
        <v>33</v>
      </c>
      <c r="V4036" s="2" t="s">
        <v>66</v>
      </c>
    </row>
    <row r="4037" spans="1:22" ht="140.4" x14ac:dyDescent="0.3">
      <c r="A4037" t="s">
        <v>43</v>
      </c>
      <c r="B4037" t="s">
        <v>174</v>
      </c>
      <c r="C4037" t="s">
        <v>175</v>
      </c>
      <c r="D4037" t="s">
        <v>3873</v>
      </c>
      <c r="E4037" t="s">
        <v>43</v>
      </c>
      <c r="F4037" t="s">
        <v>21</v>
      </c>
      <c r="G4037" t="s">
        <v>21</v>
      </c>
      <c r="H4037" t="s">
        <v>22</v>
      </c>
      <c r="I4037" t="s">
        <v>35</v>
      </c>
      <c r="J4037" t="s">
        <v>24</v>
      </c>
      <c r="K4037" t="s">
        <v>21</v>
      </c>
      <c r="L4037" t="s">
        <v>25</v>
      </c>
      <c r="M4037" t="s">
        <v>26</v>
      </c>
      <c r="N4037" t="s">
        <v>25</v>
      </c>
      <c r="O4037" t="s">
        <v>21</v>
      </c>
      <c r="P4037" t="s">
        <v>27</v>
      </c>
      <c r="Q4037" t="s">
        <v>45</v>
      </c>
      <c r="R4037" t="s">
        <v>28</v>
      </c>
      <c r="S4037" t="s">
        <v>21</v>
      </c>
      <c r="T4037" t="s">
        <v>21</v>
      </c>
      <c r="U4037" t="s">
        <v>33</v>
      </c>
      <c r="V4037" s="2" t="s">
        <v>34</v>
      </c>
    </row>
    <row r="4038" spans="1:22" ht="109.2" x14ac:dyDescent="0.3">
      <c r="A4038" t="s">
        <v>74</v>
      </c>
      <c r="B4038" t="s">
        <v>174</v>
      </c>
      <c r="C4038" t="s">
        <v>3740</v>
      </c>
      <c r="D4038" t="s">
        <v>4052</v>
      </c>
      <c r="E4038" t="s">
        <v>74</v>
      </c>
      <c r="F4038" t="s">
        <v>21</v>
      </c>
      <c r="G4038" t="s">
        <v>21</v>
      </c>
      <c r="H4038" t="s">
        <v>22</v>
      </c>
      <c r="I4038" t="s">
        <v>35</v>
      </c>
      <c r="J4038" t="s">
        <v>24</v>
      </c>
      <c r="K4038" t="s">
        <v>25</v>
      </c>
      <c r="L4038" t="s">
        <v>25</v>
      </c>
      <c r="M4038" t="s">
        <v>38</v>
      </c>
      <c r="N4038" t="s">
        <v>25</v>
      </c>
      <c r="O4038" t="s">
        <v>21</v>
      </c>
      <c r="P4038" t="s">
        <v>27</v>
      </c>
      <c r="Q4038" t="s">
        <v>28</v>
      </c>
      <c r="R4038" t="s">
        <v>29</v>
      </c>
      <c r="S4038" t="s">
        <v>21</v>
      </c>
      <c r="T4038" t="s">
        <v>21</v>
      </c>
      <c r="U4038" t="s">
        <v>30</v>
      </c>
      <c r="V4038" s="2" t="s">
        <v>46</v>
      </c>
    </row>
    <row r="4039" spans="1:22" ht="156" x14ac:dyDescent="0.3">
      <c r="A4039" t="s">
        <v>39</v>
      </c>
      <c r="B4039" t="s">
        <v>162</v>
      </c>
      <c r="C4039" t="s">
        <v>760</v>
      </c>
      <c r="D4039" t="s">
        <v>764</v>
      </c>
      <c r="E4039" t="s">
        <v>40</v>
      </c>
      <c r="F4039" t="s">
        <v>21</v>
      </c>
      <c r="G4039" t="s">
        <v>21</v>
      </c>
      <c r="H4039" t="s">
        <v>22</v>
      </c>
      <c r="I4039" t="s">
        <v>35</v>
      </c>
      <c r="J4039" t="s">
        <v>47</v>
      </c>
      <c r="K4039" t="s">
        <v>25</v>
      </c>
      <c r="L4039" t="s">
        <v>25</v>
      </c>
      <c r="M4039" t="s">
        <v>26</v>
      </c>
      <c r="N4039" t="s">
        <v>25</v>
      </c>
      <c r="O4039" t="s">
        <v>21</v>
      </c>
      <c r="P4039" t="s">
        <v>60</v>
      </c>
      <c r="Q4039" t="s">
        <v>45</v>
      </c>
      <c r="R4039" t="s">
        <v>28</v>
      </c>
      <c r="S4039" t="s">
        <v>21</v>
      </c>
      <c r="T4039" t="s">
        <v>25</v>
      </c>
      <c r="U4039" t="s">
        <v>75</v>
      </c>
      <c r="V4039" s="2" t="s">
        <v>31</v>
      </c>
    </row>
    <row r="4040" spans="1:22" ht="140.4" x14ac:dyDescent="0.3">
      <c r="A4040" t="s">
        <v>70</v>
      </c>
      <c r="B4040" t="s">
        <v>174</v>
      </c>
      <c r="C4040" t="s">
        <v>2394</v>
      </c>
      <c r="D4040" t="s">
        <v>4208</v>
      </c>
      <c r="E4040" t="s">
        <v>70</v>
      </c>
      <c r="F4040" t="s">
        <v>21</v>
      </c>
      <c r="G4040" t="s">
        <v>21</v>
      </c>
      <c r="H4040" t="s">
        <v>22</v>
      </c>
      <c r="I4040" t="s">
        <v>35</v>
      </c>
      <c r="J4040" t="s">
        <v>24</v>
      </c>
      <c r="K4040" t="s">
        <v>25</v>
      </c>
      <c r="L4040" t="s">
        <v>21</v>
      </c>
      <c r="M4040" t="s">
        <v>47</v>
      </c>
      <c r="N4040" t="s">
        <v>21</v>
      </c>
      <c r="O4040" t="s">
        <v>21</v>
      </c>
      <c r="P4040" t="s">
        <v>60</v>
      </c>
      <c r="Q4040" t="s">
        <v>45</v>
      </c>
      <c r="R4040" t="s">
        <v>28</v>
      </c>
      <c r="S4040" t="s">
        <v>21</v>
      </c>
      <c r="T4040" t="s">
        <v>21</v>
      </c>
      <c r="U4040" t="s">
        <v>33</v>
      </c>
      <c r="V4040" s="2" t="s">
        <v>34</v>
      </c>
    </row>
    <row r="4041" spans="1:22" x14ac:dyDescent="0.3">
      <c r="A4041" t="s">
        <v>62</v>
      </c>
      <c r="B4041" t="s">
        <v>1683</v>
      </c>
      <c r="C4041" t="s">
        <v>1684</v>
      </c>
      <c r="D4041" t="s">
        <v>1688</v>
      </c>
      <c r="E4041" t="s">
        <v>56</v>
      </c>
      <c r="F4041" t="s">
        <v>25</v>
      </c>
      <c r="G4041" t="s">
        <v>21</v>
      </c>
    </row>
    <row r="4042" spans="1:22" x14ac:dyDescent="0.3">
      <c r="A4042" t="s">
        <v>64</v>
      </c>
      <c r="B4042" t="s">
        <v>162</v>
      </c>
      <c r="C4042" t="s">
        <v>513</v>
      </c>
      <c r="D4042" t="s">
        <v>3231</v>
      </c>
      <c r="E4042" t="s">
        <v>88</v>
      </c>
      <c r="F4042" t="s">
        <v>21</v>
      </c>
      <c r="G4042" t="s">
        <v>21</v>
      </c>
      <c r="H4042" t="s">
        <v>22</v>
      </c>
      <c r="I4042" t="s">
        <v>41</v>
      </c>
      <c r="J4042" t="s">
        <v>24</v>
      </c>
      <c r="K4042" t="s">
        <v>25</v>
      </c>
      <c r="L4042" t="s">
        <v>25</v>
      </c>
      <c r="M4042" t="s">
        <v>26</v>
      </c>
      <c r="N4042" t="s">
        <v>25</v>
      </c>
      <c r="O4042" t="s">
        <v>21</v>
      </c>
      <c r="P4042" t="s">
        <v>72</v>
      </c>
      <c r="Q4042" t="s">
        <v>29</v>
      </c>
      <c r="R4042" t="s">
        <v>29</v>
      </c>
      <c r="S4042" t="s">
        <v>21</v>
      </c>
      <c r="T4042" t="s">
        <v>21</v>
      </c>
      <c r="U4042" t="s">
        <v>33</v>
      </c>
      <c r="V4042" t="s">
        <v>63</v>
      </c>
    </row>
    <row r="4043" spans="1:22" ht="124.8" x14ac:dyDescent="0.3">
      <c r="A4043" t="s">
        <v>40</v>
      </c>
      <c r="B4043" t="s">
        <v>162</v>
      </c>
      <c r="C4043" t="s">
        <v>3121</v>
      </c>
      <c r="D4043" t="s">
        <v>3282</v>
      </c>
      <c r="E4043" t="s">
        <v>37</v>
      </c>
      <c r="F4043" t="s">
        <v>21</v>
      </c>
      <c r="G4043" t="s">
        <v>21</v>
      </c>
      <c r="H4043" t="s">
        <v>22</v>
      </c>
      <c r="I4043" t="s">
        <v>35</v>
      </c>
      <c r="J4043" t="s">
        <v>24</v>
      </c>
      <c r="K4043" t="s">
        <v>25</v>
      </c>
      <c r="L4043" t="s">
        <v>25</v>
      </c>
      <c r="M4043" t="s">
        <v>38</v>
      </c>
      <c r="N4043" t="s">
        <v>25</v>
      </c>
      <c r="O4043" t="s">
        <v>21</v>
      </c>
      <c r="P4043" t="s">
        <v>72</v>
      </c>
      <c r="Q4043" t="s">
        <v>28</v>
      </c>
      <c r="R4043" t="s">
        <v>29</v>
      </c>
      <c r="S4043" t="s">
        <v>21</v>
      </c>
      <c r="T4043" t="s">
        <v>21</v>
      </c>
      <c r="U4043" t="s">
        <v>33</v>
      </c>
      <c r="V4043" s="2" t="s">
        <v>94</v>
      </c>
    </row>
    <row r="4044" spans="1:22" ht="140.4" x14ac:dyDescent="0.3">
      <c r="A4044" t="s">
        <v>19</v>
      </c>
      <c r="B4044" t="s">
        <v>162</v>
      </c>
      <c r="C4044" t="s">
        <v>239</v>
      </c>
      <c r="D4044" t="s">
        <v>249</v>
      </c>
      <c r="E4044" t="s">
        <v>56</v>
      </c>
      <c r="F4044" t="s">
        <v>21</v>
      </c>
      <c r="G4044" t="s">
        <v>21</v>
      </c>
      <c r="H4044" t="s">
        <v>22</v>
      </c>
      <c r="I4044" t="s">
        <v>23</v>
      </c>
      <c r="J4044" t="s">
        <v>24</v>
      </c>
      <c r="K4044" t="s">
        <v>25</v>
      </c>
      <c r="L4044" t="s">
        <v>25</v>
      </c>
      <c r="M4044" t="s">
        <v>26</v>
      </c>
      <c r="N4044" t="s">
        <v>25</v>
      </c>
      <c r="O4044" t="s">
        <v>21</v>
      </c>
      <c r="P4044" t="s">
        <v>27</v>
      </c>
      <c r="Q4044" t="s">
        <v>28</v>
      </c>
      <c r="R4044" t="s">
        <v>29</v>
      </c>
      <c r="S4044" t="s">
        <v>21</v>
      </c>
      <c r="T4044" t="s">
        <v>21</v>
      </c>
      <c r="U4044" t="s">
        <v>33</v>
      </c>
      <c r="V4044" s="2" t="s">
        <v>34</v>
      </c>
    </row>
    <row r="4045" spans="1:22" ht="140.4" x14ac:dyDescent="0.3">
      <c r="A4045" t="s">
        <v>59</v>
      </c>
      <c r="B4045" t="s">
        <v>162</v>
      </c>
      <c r="C4045" t="s">
        <v>3517</v>
      </c>
      <c r="D4045" t="s">
        <v>3522</v>
      </c>
      <c r="E4045" t="s">
        <v>141</v>
      </c>
      <c r="F4045" t="s">
        <v>21</v>
      </c>
      <c r="G4045" t="s">
        <v>21</v>
      </c>
      <c r="H4045" t="s">
        <v>22</v>
      </c>
      <c r="I4045" t="s">
        <v>35</v>
      </c>
      <c r="J4045" t="s">
        <v>24</v>
      </c>
      <c r="K4045" t="s">
        <v>21</v>
      </c>
      <c r="L4045" t="s">
        <v>25</v>
      </c>
      <c r="M4045" t="s">
        <v>28</v>
      </c>
      <c r="N4045" t="s">
        <v>25</v>
      </c>
      <c r="O4045" t="s">
        <v>21</v>
      </c>
      <c r="P4045" t="s">
        <v>27</v>
      </c>
      <c r="Q4045" t="s">
        <v>28</v>
      </c>
      <c r="R4045" t="s">
        <v>29</v>
      </c>
      <c r="S4045" t="s">
        <v>21</v>
      </c>
      <c r="T4045" t="s">
        <v>21</v>
      </c>
      <c r="U4045" t="s">
        <v>33</v>
      </c>
      <c r="V4045" s="2" t="s">
        <v>34</v>
      </c>
    </row>
    <row r="4046" spans="1:22" ht="140.4" x14ac:dyDescent="0.3">
      <c r="A4046" t="s">
        <v>73</v>
      </c>
      <c r="B4046" t="s">
        <v>162</v>
      </c>
      <c r="C4046" t="s">
        <v>274</v>
      </c>
      <c r="D4046" t="s">
        <v>281</v>
      </c>
      <c r="E4046" t="s">
        <v>74</v>
      </c>
      <c r="F4046" t="s">
        <v>21</v>
      </c>
      <c r="G4046" t="s">
        <v>21</v>
      </c>
      <c r="H4046" t="s">
        <v>22</v>
      </c>
      <c r="I4046" t="s">
        <v>23</v>
      </c>
      <c r="J4046" t="s">
        <v>24</v>
      </c>
      <c r="K4046" t="s">
        <v>25</v>
      </c>
      <c r="L4046" t="s">
        <v>25</v>
      </c>
      <c r="M4046" t="s">
        <v>28</v>
      </c>
      <c r="N4046" t="s">
        <v>25</v>
      </c>
      <c r="O4046" t="s">
        <v>21</v>
      </c>
      <c r="P4046" t="s">
        <v>27</v>
      </c>
      <c r="Q4046" t="s">
        <v>45</v>
      </c>
      <c r="R4046" t="s">
        <v>29</v>
      </c>
      <c r="S4046" t="s">
        <v>21</v>
      </c>
      <c r="T4046" t="s">
        <v>21</v>
      </c>
      <c r="U4046" t="s">
        <v>33</v>
      </c>
      <c r="V4046" s="2" t="s">
        <v>34</v>
      </c>
    </row>
    <row r="4047" spans="1:22" ht="140.4" x14ac:dyDescent="0.3">
      <c r="A4047" t="s">
        <v>85</v>
      </c>
      <c r="B4047" t="s">
        <v>475</v>
      </c>
      <c r="C4047" t="s">
        <v>4505</v>
      </c>
      <c r="D4047" t="s">
        <v>4510</v>
      </c>
      <c r="E4047" t="s">
        <v>147</v>
      </c>
      <c r="F4047" t="s">
        <v>21</v>
      </c>
      <c r="G4047" t="s">
        <v>21</v>
      </c>
      <c r="H4047" t="s">
        <v>22</v>
      </c>
      <c r="I4047" t="s">
        <v>35</v>
      </c>
      <c r="J4047" t="s">
        <v>24</v>
      </c>
      <c r="K4047" t="s">
        <v>25</v>
      </c>
      <c r="L4047" t="s">
        <v>25</v>
      </c>
      <c r="M4047" t="s">
        <v>28</v>
      </c>
      <c r="N4047" t="s">
        <v>25</v>
      </c>
      <c r="O4047" t="s">
        <v>21</v>
      </c>
      <c r="P4047" t="s">
        <v>27</v>
      </c>
      <c r="Q4047" t="s">
        <v>45</v>
      </c>
      <c r="R4047" t="s">
        <v>28</v>
      </c>
      <c r="S4047" t="s">
        <v>21</v>
      </c>
      <c r="T4047" t="s">
        <v>21</v>
      </c>
      <c r="U4047" t="s">
        <v>30</v>
      </c>
      <c r="V4047" s="2" t="s">
        <v>34</v>
      </c>
    </row>
    <row r="4048" spans="1:22" x14ac:dyDescent="0.3">
      <c r="A4048" t="s">
        <v>59</v>
      </c>
      <c r="B4048" t="s">
        <v>3366</v>
      </c>
      <c r="C4048" t="s">
        <v>3590</v>
      </c>
      <c r="D4048" t="s">
        <v>3602</v>
      </c>
      <c r="E4048" t="s">
        <v>59</v>
      </c>
      <c r="F4048" t="s">
        <v>21</v>
      </c>
      <c r="G4048" t="s">
        <v>25</v>
      </c>
    </row>
    <row r="4049" spans="1:22" x14ac:dyDescent="0.3">
      <c r="A4049" t="s">
        <v>56</v>
      </c>
      <c r="B4049" t="s">
        <v>881</v>
      </c>
      <c r="C4049" t="s">
        <v>993</v>
      </c>
      <c r="D4049" t="s">
        <v>2281</v>
      </c>
      <c r="E4049" t="s">
        <v>56</v>
      </c>
      <c r="F4049" t="s">
        <v>25</v>
      </c>
      <c r="G4049" t="s">
        <v>25</v>
      </c>
    </row>
    <row r="4050" spans="1:22" ht="140.4" x14ac:dyDescent="0.3">
      <c r="A4050" t="s">
        <v>32</v>
      </c>
      <c r="B4050" t="s">
        <v>1733</v>
      </c>
      <c r="C4050" t="s">
        <v>1958</v>
      </c>
      <c r="D4050" t="s">
        <v>1969</v>
      </c>
      <c r="E4050" t="s">
        <v>32</v>
      </c>
      <c r="F4050" t="s">
        <v>21</v>
      </c>
      <c r="G4050" t="s">
        <v>21</v>
      </c>
      <c r="H4050" t="s">
        <v>50</v>
      </c>
      <c r="I4050" t="s">
        <v>23</v>
      </c>
      <c r="J4050" t="s">
        <v>24</v>
      </c>
      <c r="K4050" t="s">
        <v>25</v>
      </c>
      <c r="L4050" t="s">
        <v>25</v>
      </c>
      <c r="M4050" t="s">
        <v>26</v>
      </c>
      <c r="N4050" t="s">
        <v>25</v>
      </c>
      <c r="O4050" t="s">
        <v>21</v>
      </c>
      <c r="P4050" t="s">
        <v>27</v>
      </c>
      <c r="Q4050" t="s">
        <v>28</v>
      </c>
      <c r="R4050" t="s">
        <v>29</v>
      </c>
      <c r="S4050" t="s">
        <v>21</v>
      </c>
      <c r="T4050" t="s">
        <v>25</v>
      </c>
      <c r="U4050" t="s">
        <v>75</v>
      </c>
      <c r="V4050" s="2" t="s">
        <v>34</v>
      </c>
    </row>
    <row r="4051" spans="1:22" x14ac:dyDescent="0.3">
      <c r="A4051" t="s">
        <v>32</v>
      </c>
      <c r="B4051" t="s">
        <v>1733</v>
      </c>
      <c r="C4051" t="s">
        <v>1958</v>
      </c>
      <c r="D4051" t="s">
        <v>1967</v>
      </c>
      <c r="E4051" t="s">
        <v>32</v>
      </c>
      <c r="F4051" t="s">
        <v>25</v>
      </c>
      <c r="G4051" t="s">
        <v>25</v>
      </c>
    </row>
    <row r="4052" spans="1:22" ht="62.4" x14ac:dyDescent="0.3">
      <c r="A4052" t="s">
        <v>32</v>
      </c>
      <c r="B4052" t="s">
        <v>1733</v>
      </c>
      <c r="C4052" t="s">
        <v>1958</v>
      </c>
      <c r="D4052" t="s">
        <v>1963</v>
      </c>
      <c r="E4052" t="s">
        <v>32</v>
      </c>
      <c r="F4052" t="s">
        <v>21</v>
      </c>
      <c r="G4052" t="s">
        <v>21</v>
      </c>
      <c r="H4052" t="s">
        <v>22</v>
      </c>
      <c r="I4052" t="s">
        <v>23</v>
      </c>
      <c r="J4052" t="s">
        <v>47</v>
      </c>
      <c r="K4052" t="s">
        <v>21</v>
      </c>
      <c r="L4052" t="s">
        <v>25</v>
      </c>
      <c r="M4052" t="s">
        <v>47</v>
      </c>
      <c r="N4052" t="s">
        <v>25</v>
      </c>
      <c r="O4052" t="s">
        <v>21</v>
      </c>
      <c r="P4052" t="s">
        <v>27</v>
      </c>
      <c r="Q4052" t="s">
        <v>45</v>
      </c>
      <c r="R4052" t="s">
        <v>29</v>
      </c>
      <c r="S4052" t="s">
        <v>21</v>
      </c>
      <c r="T4052" t="s">
        <v>25</v>
      </c>
      <c r="U4052" t="s">
        <v>75</v>
      </c>
      <c r="V4052" s="2" t="s">
        <v>68</v>
      </c>
    </row>
    <row r="4053" spans="1:22" ht="78" x14ac:dyDescent="0.3">
      <c r="A4053" t="s">
        <v>102</v>
      </c>
      <c r="B4053" t="s">
        <v>174</v>
      </c>
      <c r="C4053" t="s">
        <v>1064</v>
      </c>
      <c r="D4053" t="s">
        <v>3782</v>
      </c>
      <c r="E4053" t="s">
        <v>102</v>
      </c>
      <c r="F4053" t="s">
        <v>21</v>
      </c>
      <c r="G4053" t="s">
        <v>21</v>
      </c>
      <c r="H4053" t="s">
        <v>54</v>
      </c>
      <c r="I4053" t="s">
        <v>35</v>
      </c>
      <c r="J4053" t="s">
        <v>47</v>
      </c>
      <c r="K4053" t="s">
        <v>21</v>
      </c>
      <c r="L4053" t="s">
        <v>25</v>
      </c>
      <c r="M4053" t="s">
        <v>47</v>
      </c>
      <c r="N4053" t="s">
        <v>21</v>
      </c>
      <c r="O4053" t="s">
        <v>21</v>
      </c>
      <c r="P4053" t="s">
        <v>27</v>
      </c>
      <c r="Q4053" t="s">
        <v>47</v>
      </c>
      <c r="R4053" t="s">
        <v>47</v>
      </c>
      <c r="S4053" t="s">
        <v>21</v>
      </c>
      <c r="T4053" t="s">
        <v>21</v>
      </c>
      <c r="U4053" t="s">
        <v>42</v>
      </c>
      <c r="V4053" s="2" t="s">
        <v>77</v>
      </c>
    </row>
    <row r="4054" spans="1:22" ht="140.4" x14ac:dyDescent="0.3">
      <c r="A4054" t="s">
        <v>113</v>
      </c>
      <c r="B4054" t="s">
        <v>174</v>
      </c>
      <c r="C4054" t="s">
        <v>1376</v>
      </c>
      <c r="D4054" t="s">
        <v>1386</v>
      </c>
      <c r="E4054" t="s">
        <v>62</v>
      </c>
      <c r="F4054" t="s">
        <v>21</v>
      </c>
      <c r="G4054" t="s">
        <v>21</v>
      </c>
      <c r="H4054" t="s">
        <v>22</v>
      </c>
      <c r="I4054" t="s">
        <v>41</v>
      </c>
      <c r="J4054" t="s">
        <v>24</v>
      </c>
      <c r="K4054" t="s">
        <v>25</v>
      </c>
      <c r="L4054" t="s">
        <v>25</v>
      </c>
      <c r="M4054" t="s">
        <v>26</v>
      </c>
      <c r="N4054" t="s">
        <v>21</v>
      </c>
      <c r="O4054" t="s">
        <v>21</v>
      </c>
      <c r="P4054" t="s">
        <v>27</v>
      </c>
      <c r="Q4054" t="s">
        <v>28</v>
      </c>
      <c r="R4054" t="s">
        <v>29</v>
      </c>
      <c r="S4054" t="s">
        <v>21</v>
      </c>
      <c r="T4054" t="s">
        <v>21</v>
      </c>
      <c r="U4054" t="s">
        <v>33</v>
      </c>
      <c r="V4054" s="2" t="s">
        <v>34</v>
      </c>
    </row>
    <row r="4055" spans="1:22" ht="109.2" x14ac:dyDescent="0.3">
      <c r="A4055" t="s">
        <v>79</v>
      </c>
      <c r="B4055" t="s">
        <v>519</v>
      </c>
      <c r="C4055" t="s">
        <v>540</v>
      </c>
      <c r="D4055" t="s">
        <v>545</v>
      </c>
      <c r="E4055" t="s">
        <v>79</v>
      </c>
      <c r="F4055" t="s">
        <v>21</v>
      </c>
      <c r="G4055" t="s">
        <v>21</v>
      </c>
      <c r="H4055" t="s">
        <v>22</v>
      </c>
      <c r="I4055" t="s">
        <v>23</v>
      </c>
      <c r="J4055" t="s">
        <v>24</v>
      </c>
      <c r="K4055" t="s">
        <v>25</v>
      </c>
      <c r="L4055" t="s">
        <v>21</v>
      </c>
      <c r="M4055" t="s">
        <v>47</v>
      </c>
      <c r="N4055" t="s">
        <v>21</v>
      </c>
      <c r="O4055" t="s">
        <v>21</v>
      </c>
      <c r="P4055" t="s">
        <v>27</v>
      </c>
      <c r="Q4055" t="s">
        <v>45</v>
      </c>
      <c r="R4055" t="s">
        <v>29</v>
      </c>
      <c r="S4055" t="s">
        <v>21</v>
      </c>
      <c r="T4055" t="s">
        <v>21</v>
      </c>
      <c r="U4055" t="s">
        <v>30</v>
      </c>
      <c r="V4055" s="2" t="s">
        <v>66</v>
      </c>
    </row>
    <row r="4056" spans="1:22" x14ac:dyDescent="0.3">
      <c r="A4056" t="s">
        <v>74</v>
      </c>
      <c r="B4056" t="s">
        <v>1733</v>
      </c>
      <c r="C4056" t="s">
        <v>1859</v>
      </c>
      <c r="D4056" t="s">
        <v>4102</v>
      </c>
      <c r="E4056" t="s">
        <v>74</v>
      </c>
      <c r="F4056" t="s">
        <v>21</v>
      </c>
      <c r="G4056" t="s">
        <v>25</v>
      </c>
    </row>
    <row r="4057" spans="1:22" ht="140.4" x14ac:dyDescent="0.3">
      <c r="A4057" t="s">
        <v>74</v>
      </c>
      <c r="B4057" t="s">
        <v>174</v>
      </c>
      <c r="C4057" t="s">
        <v>886</v>
      </c>
      <c r="D4057" t="s">
        <v>4085</v>
      </c>
      <c r="E4057" t="s">
        <v>74</v>
      </c>
      <c r="F4057" t="s">
        <v>21</v>
      </c>
      <c r="G4057" t="s">
        <v>21</v>
      </c>
      <c r="H4057" t="s">
        <v>50</v>
      </c>
      <c r="I4057" t="s">
        <v>23</v>
      </c>
      <c r="J4057" t="s">
        <v>24</v>
      </c>
      <c r="K4057" t="s">
        <v>25</v>
      </c>
      <c r="L4057" t="s">
        <v>25</v>
      </c>
      <c r="M4057" t="s">
        <v>26</v>
      </c>
      <c r="N4057" t="s">
        <v>25</v>
      </c>
      <c r="O4057" t="s">
        <v>21</v>
      </c>
      <c r="P4057" t="s">
        <v>80</v>
      </c>
      <c r="Q4057" t="s">
        <v>28</v>
      </c>
      <c r="R4057" t="s">
        <v>28</v>
      </c>
      <c r="S4057" t="s">
        <v>21</v>
      </c>
      <c r="T4057" t="s">
        <v>21</v>
      </c>
      <c r="U4057" t="s">
        <v>33</v>
      </c>
      <c r="V4057" s="2" t="s">
        <v>34</v>
      </c>
    </row>
    <row r="4058" spans="1:22" ht="140.4" x14ac:dyDescent="0.3">
      <c r="A4058" t="s">
        <v>85</v>
      </c>
      <c r="B4058" t="s">
        <v>174</v>
      </c>
      <c r="C4058" t="s">
        <v>779</v>
      </c>
      <c r="D4058" t="s">
        <v>4485</v>
      </c>
      <c r="E4058" t="s">
        <v>85</v>
      </c>
      <c r="F4058" t="s">
        <v>21</v>
      </c>
      <c r="G4058" t="s">
        <v>21</v>
      </c>
      <c r="H4058" t="s">
        <v>22</v>
      </c>
      <c r="I4058" t="s">
        <v>35</v>
      </c>
      <c r="J4058" t="s">
        <v>24</v>
      </c>
      <c r="K4058" t="s">
        <v>25</v>
      </c>
      <c r="L4058" t="s">
        <v>25</v>
      </c>
      <c r="M4058" t="s">
        <v>38</v>
      </c>
      <c r="N4058" t="s">
        <v>25</v>
      </c>
      <c r="O4058" t="s">
        <v>21</v>
      </c>
      <c r="P4058" t="s">
        <v>80</v>
      </c>
      <c r="Q4058" t="s">
        <v>45</v>
      </c>
      <c r="R4058" t="s">
        <v>45</v>
      </c>
      <c r="S4058" t="s">
        <v>21</v>
      </c>
      <c r="T4058" t="s">
        <v>25</v>
      </c>
      <c r="U4058" t="s">
        <v>33</v>
      </c>
      <c r="V4058" s="2" t="s">
        <v>34</v>
      </c>
    </row>
    <row r="4059" spans="1:22" ht="140.4" x14ac:dyDescent="0.3">
      <c r="A4059" t="s">
        <v>85</v>
      </c>
      <c r="B4059" t="s">
        <v>174</v>
      </c>
      <c r="C4059" t="s">
        <v>700</v>
      </c>
      <c r="D4059" t="s">
        <v>4451</v>
      </c>
      <c r="E4059" t="s">
        <v>85</v>
      </c>
      <c r="F4059" t="s">
        <v>21</v>
      </c>
      <c r="G4059" t="s">
        <v>21</v>
      </c>
      <c r="H4059" t="s">
        <v>22</v>
      </c>
      <c r="I4059" t="s">
        <v>23</v>
      </c>
      <c r="J4059" t="s">
        <v>24</v>
      </c>
      <c r="K4059" t="s">
        <v>21</v>
      </c>
      <c r="L4059" t="s">
        <v>25</v>
      </c>
      <c r="M4059" t="s">
        <v>47</v>
      </c>
      <c r="N4059" t="s">
        <v>21</v>
      </c>
      <c r="O4059" t="s">
        <v>21</v>
      </c>
      <c r="P4059" t="s">
        <v>80</v>
      </c>
      <c r="Q4059" t="s">
        <v>45</v>
      </c>
      <c r="R4059" t="s">
        <v>28</v>
      </c>
      <c r="S4059" t="s">
        <v>21</v>
      </c>
      <c r="T4059" t="s">
        <v>21</v>
      </c>
      <c r="U4059" t="s">
        <v>33</v>
      </c>
      <c r="V4059" s="2" t="s">
        <v>34</v>
      </c>
    </row>
    <row r="4060" spans="1:22" ht="140.4" x14ac:dyDescent="0.3">
      <c r="A4060" t="s">
        <v>67</v>
      </c>
      <c r="B4060" t="s">
        <v>174</v>
      </c>
      <c r="C4060" t="s">
        <v>2138</v>
      </c>
      <c r="D4060" t="s">
        <v>2396</v>
      </c>
      <c r="E4060" t="s">
        <v>67</v>
      </c>
      <c r="F4060" t="s">
        <v>21</v>
      </c>
      <c r="G4060" t="s">
        <v>21</v>
      </c>
      <c r="H4060" t="s">
        <v>22</v>
      </c>
      <c r="I4060" t="s">
        <v>23</v>
      </c>
      <c r="J4060" t="s">
        <v>24</v>
      </c>
      <c r="K4060" t="s">
        <v>25</v>
      </c>
      <c r="L4060" t="s">
        <v>25</v>
      </c>
      <c r="M4060" t="s">
        <v>26</v>
      </c>
      <c r="N4060" t="s">
        <v>25</v>
      </c>
      <c r="O4060" t="s">
        <v>21</v>
      </c>
      <c r="P4060" t="s">
        <v>27</v>
      </c>
      <c r="Q4060" t="s">
        <v>45</v>
      </c>
      <c r="R4060" t="s">
        <v>29</v>
      </c>
      <c r="S4060" t="s">
        <v>21</v>
      </c>
      <c r="T4060" t="s">
        <v>21</v>
      </c>
      <c r="U4060" t="s">
        <v>33</v>
      </c>
      <c r="V4060" s="2" t="s">
        <v>34</v>
      </c>
    </row>
    <row r="4061" spans="1:22" ht="156" x14ac:dyDescent="0.3">
      <c r="A4061" t="s">
        <v>39</v>
      </c>
      <c r="B4061" t="s">
        <v>162</v>
      </c>
      <c r="C4061" t="s">
        <v>656</v>
      </c>
      <c r="D4061" t="s">
        <v>661</v>
      </c>
      <c r="E4061" t="s">
        <v>39</v>
      </c>
      <c r="F4061" t="s">
        <v>21</v>
      </c>
      <c r="G4061" t="s">
        <v>21</v>
      </c>
      <c r="H4061" t="s">
        <v>22</v>
      </c>
      <c r="I4061" t="s">
        <v>23</v>
      </c>
      <c r="J4061" t="s">
        <v>24</v>
      </c>
      <c r="K4061" t="s">
        <v>25</v>
      </c>
      <c r="L4061" t="s">
        <v>25</v>
      </c>
      <c r="M4061" t="s">
        <v>26</v>
      </c>
      <c r="N4061" t="s">
        <v>25</v>
      </c>
      <c r="O4061" t="s">
        <v>21</v>
      </c>
      <c r="P4061" t="s">
        <v>27</v>
      </c>
      <c r="Q4061" t="s">
        <v>28</v>
      </c>
      <c r="R4061" t="s">
        <v>28</v>
      </c>
      <c r="S4061" t="s">
        <v>21</v>
      </c>
      <c r="T4061" t="s">
        <v>21</v>
      </c>
      <c r="U4061" t="s">
        <v>30</v>
      </c>
      <c r="V4061" s="2" t="s">
        <v>31</v>
      </c>
    </row>
    <row r="4062" spans="1:22" ht="156" x14ac:dyDescent="0.3">
      <c r="A4062" t="s">
        <v>73</v>
      </c>
      <c r="B4062" t="s">
        <v>162</v>
      </c>
      <c r="C4062" t="s">
        <v>404</v>
      </c>
      <c r="D4062" t="s">
        <v>416</v>
      </c>
      <c r="E4062" t="s">
        <v>86</v>
      </c>
      <c r="F4062" t="s">
        <v>21</v>
      </c>
      <c r="G4062" t="s">
        <v>21</v>
      </c>
      <c r="H4062" t="s">
        <v>22</v>
      </c>
      <c r="I4062" t="s">
        <v>23</v>
      </c>
      <c r="J4062" t="s">
        <v>24</v>
      </c>
      <c r="K4062" t="s">
        <v>21</v>
      </c>
      <c r="L4062" t="s">
        <v>25</v>
      </c>
      <c r="M4062" t="s">
        <v>28</v>
      </c>
      <c r="N4062" t="s">
        <v>25</v>
      </c>
      <c r="O4062" t="s">
        <v>21</v>
      </c>
      <c r="P4062" t="s">
        <v>27</v>
      </c>
      <c r="Q4062" t="s">
        <v>28</v>
      </c>
      <c r="R4062" t="s">
        <v>29</v>
      </c>
      <c r="S4062" t="s">
        <v>21</v>
      </c>
      <c r="T4062" t="s">
        <v>21</v>
      </c>
      <c r="U4062" t="s">
        <v>42</v>
      </c>
      <c r="V4062" s="2" t="s">
        <v>31</v>
      </c>
    </row>
    <row r="4063" spans="1:22" ht="109.2" x14ac:dyDescent="0.3">
      <c r="A4063" t="s">
        <v>102</v>
      </c>
      <c r="B4063" t="s">
        <v>1602</v>
      </c>
      <c r="C4063" t="s">
        <v>3703</v>
      </c>
      <c r="D4063" t="s">
        <v>3807</v>
      </c>
      <c r="E4063" t="s">
        <v>102</v>
      </c>
      <c r="F4063" t="s">
        <v>21</v>
      </c>
      <c r="G4063" t="s">
        <v>21</v>
      </c>
      <c r="H4063" t="s">
        <v>54</v>
      </c>
      <c r="I4063" t="s">
        <v>35</v>
      </c>
      <c r="J4063" t="s">
        <v>24</v>
      </c>
      <c r="K4063" t="s">
        <v>25</v>
      </c>
      <c r="L4063" t="s">
        <v>25</v>
      </c>
      <c r="M4063" t="s">
        <v>26</v>
      </c>
      <c r="N4063" t="s">
        <v>21</v>
      </c>
      <c r="O4063" t="s">
        <v>21</v>
      </c>
      <c r="P4063" t="s">
        <v>60</v>
      </c>
      <c r="Q4063" t="s">
        <v>45</v>
      </c>
      <c r="R4063" t="s">
        <v>45</v>
      </c>
      <c r="S4063" t="s">
        <v>21</v>
      </c>
      <c r="T4063" t="s">
        <v>21</v>
      </c>
      <c r="U4063" t="s">
        <v>42</v>
      </c>
      <c r="V4063" s="2" t="s">
        <v>66</v>
      </c>
    </row>
    <row r="4064" spans="1:22" ht="140.4" x14ac:dyDescent="0.3">
      <c r="A4064" t="s">
        <v>137</v>
      </c>
      <c r="B4064" t="s">
        <v>2870</v>
      </c>
      <c r="C4064" t="s">
        <v>3618</v>
      </c>
      <c r="D4064" t="s">
        <v>4719</v>
      </c>
      <c r="E4064" t="s">
        <v>137</v>
      </c>
      <c r="F4064" t="s">
        <v>21</v>
      </c>
      <c r="G4064" t="s">
        <v>21</v>
      </c>
      <c r="H4064" t="s">
        <v>22</v>
      </c>
      <c r="I4064" t="s">
        <v>23</v>
      </c>
      <c r="J4064" t="s">
        <v>24</v>
      </c>
      <c r="K4064" t="s">
        <v>25</v>
      </c>
      <c r="L4064" t="s">
        <v>25</v>
      </c>
      <c r="M4064" t="s">
        <v>26</v>
      </c>
      <c r="N4064" t="s">
        <v>25</v>
      </c>
      <c r="O4064" t="s">
        <v>21</v>
      </c>
      <c r="P4064" t="s">
        <v>27</v>
      </c>
      <c r="Q4064" t="s">
        <v>28</v>
      </c>
      <c r="R4064" t="s">
        <v>29</v>
      </c>
      <c r="S4064" t="s">
        <v>21</v>
      </c>
      <c r="T4064" t="s">
        <v>21</v>
      </c>
      <c r="U4064" t="s">
        <v>33</v>
      </c>
      <c r="V4064" s="2" t="s">
        <v>34</v>
      </c>
    </row>
    <row r="4065" spans="1:22" ht="124.8" x14ac:dyDescent="0.3">
      <c r="A4065" t="s">
        <v>74</v>
      </c>
      <c r="B4065" t="s">
        <v>174</v>
      </c>
      <c r="C4065" t="s">
        <v>195</v>
      </c>
      <c r="D4065" t="s">
        <v>4158</v>
      </c>
      <c r="E4065" t="s">
        <v>74</v>
      </c>
      <c r="F4065" t="s">
        <v>21</v>
      </c>
      <c r="G4065" t="s">
        <v>21</v>
      </c>
      <c r="H4065" t="s">
        <v>22</v>
      </c>
      <c r="I4065" t="s">
        <v>23</v>
      </c>
      <c r="J4065" t="s">
        <v>24</v>
      </c>
      <c r="K4065" t="s">
        <v>25</v>
      </c>
      <c r="L4065" t="s">
        <v>25</v>
      </c>
      <c r="M4065" t="s">
        <v>38</v>
      </c>
      <c r="N4065" t="s">
        <v>25</v>
      </c>
      <c r="O4065" t="s">
        <v>21</v>
      </c>
      <c r="P4065" t="s">
        <v>27</v>
      </c>
      <c r="Q4065" t="s">
        <v>29</v>
      </c>
      <c r="R4065" t="s">
        <v>29</v>
      </c>
      <c r="S4065" t="s">
        <v>21</v>
      </c>
      <c r="T4065" t="s">
        <v>21</v>
      </c>
      <c r="U4065" t="s">
        <v>30</v>
      </c>
      <c r="V4065" s="2" t="s">
        <v>97</v>
      </c>
    </row>
    <row r="4066" spans="1:22" ht="124.8" x14ac:dyDescent="0.3">
      <c r="A4066" t="s">
        <v>137</v>
      </c>
      <c r="B4066" t="s">
        <v>519</v>
      </c>
      <c r="C4066" t="s">
        <v>520</v>
      </c>
      <c r="D4066" t="s">
        <v>4695</v>
      </c>
      <c r="E4066" t="s">
        <v>137</v>
      </c>
      <c r="F4066" t="s">
        <v>21</v>
      </c>
      <c r="G4066" t="s">
        <v>21</v>
      </c>
      <c r="H4066" t="s">
        <v>22</v>
      </c>
      <c r="I4066" t="s">
        <v>41</v>
      </c>
      <c r="J4066" t="s">
        <v>24</v>
      </c>
      <c r="K4066" t="s">
        <v>25</v>
      </c>
      <c r="L4066" t="s">
        <v>25</v>
      </c>
      <c r="M4066" t="s">
        <v>38</v>
      </c>
      <c r="N4066" t="s">
        <v>25</v>
      </c>
      <c r="O4066" t="s">
        <v>25</v>
      </c>
      <c r="P4066" t="s">
        <v>27</v>
      </c>
      <c r="Q4066" t="s">
        <v>28</v>
      </c>
      <c r="R4066" t="s">
        <v>29</v>
      </c>
      <c r="S4066" t="s">
        <v>21</v>
      </c>
      <c r="T4066" t="s">
        <v>21</v>
      </c>
      <c r="U4066" t="s">
        <v>33</v>
      </c>
      <c r="V4066" s="2" t="s">
        <v>94</v>
      </c>
    </row>
    <row r="4067" spans="1:22" x14ac:dyDescent="0.3">
      <c r="A4067" t="s">
        <v>56</v>
      </c>
      <c r="B4067" t="s">
        <v>881</v>
      </c>
      <c r="C4067" t="s">
        <v>993</v>
      </c>
      <c r="D4067" t="s">
        <v>2269</v>
      </c>
      <c r="E4067" t="s">
        <v>56</v>
      </c>
      <c r="F4067" t="s">
        <v>25</v>
      </c>
      <c r="G4067" t="s">
        <v>25</v>
      </c>
    </row>
    <row r="4068" spans="1:22" ht="140.4" x14ac:dyDescent="0.3">
      <c r="A4068" t="s">
        <v>135</v>
      </c>
      <c r="B4068" t="s">
        <v>519</v>
      </c>
      <c r="C4068" t="s">
        <v>1289</v>
      </c>
      <c r="D4068" t="s">
        <v>4935</v>
      </c>
      <c r="E4068" t="s">
        <v>135</v>
      </c>
      <c r="F4068" t="s">
        <v>21</v>
      </c>
      <c r="G4068" t="s">
        <v>21</v>
      </c>
      <c r="H4068" t="s">
        <v>50</v>
      </c>
      <c r="I4068" t="s">
        <v>35</v>
      </c>
      <c r="J4068" t="s">
        <v>47</v>
      </c>
      <c r="K4068" t="s">
        <v>25</v>
      </c>
      <c r="L4068" t="s">
        <v>21</v>
      </c>
      <c r="M4068" t="s">
        <v>47</v>
      </c>
      <c r="N4068" t="s">
        <v>21</v>
      </c>
      <c r="O4068" t="s">
        <v>21</v>
      </c>
      <c r="P4068" t="s">
        <v>27</v>
      </c>
      <c r="Q4068" t="s">
        <v>45</v>
      </c>
      <c r="R4068" t="s">
        <v>45</v>
      </c>
      <c r="S4068" t="s">
        <v>21</v>
      </c>
      <c r="T4068" t="s">
        <v>21</v>
      </c>
      <c r="U4068" t="s">
        <v>33</v>
      </c>
      <c r="V4068" s="2" t="s">
        <v>34</v>
      </c>
    </row>
    <row r="4069" spans="1:22" ht="109.2" x14ac:dyDescent="0.3">
      <c r="A4069" t="s">
        <v>43</v>
      </c>
      <c r="B4069" t="s">
        <v>807</v>
      </c>
      <c r="C4069" t="s">
        <v>3944</v>
      </c>
      <c r="D4069" t="s">
        <v>3945</v>
      </c>
      <c r="E4069" t="s">
        <v>43</v>
      </c>
      <c r="F4069" t="s">
        <v>21</v>
      </c>
      <c r="G4069" t="s">
        <v>21</v>
      </c>
      <c r="H4069" t="s">
        <v>22</v>
      </c>
      <c r="I4069" t="s">
        <v>35</v>
      </c>
      <c r="J4069" t="s">
        <v>24</v>
      </c>
      <c r="K4069" t="s">
        <v>25</v>
      </c>
      <c r="L4069" t="s">
        <v>25</v>
      </c>
      <c r="M4069" t="s">
        <v>26</v>
      </c>
      <c r="N4069" t="s">
        <v>25</v>
      </c>
      <c r="O4069" t="s">
        <v>21</v>
      </c>
      <c r="P4069" t="s">
        <v>27</v>
      </c>
      <c r="Q4069" t="s">
        <v>45</v>
      </c>
      <c r="R4069" t="s">
        <v>29</v>
      </c>
      <c r="S4069" t="s">
        <v>21</v>
      </c>
      <c r="T4069" t="s">
        <v>21</v>
      </c>
      <c r="U4069" t="s">
        <v>33</v>
      </c>
      <c r="V4069" s="2" t="s">
        <v>66</v>
      </c>
    </row>
    <row r="4070" spans="1:22" ht="109.2" x14ac:dyDescent="0.3">
      <c r="A4070" t="s">
        <v>150</v>
      </c>
      <c r="B4070" t="s">
        <v>637</v>
      </c>
      <c r="C4070" t="s">
        <v>638</v>
      </c>
      <c r="D4070" t="s">
        <v>5238</v>
      </c>
      <c r="E4070" t="s">
        <v>150</v>
      </c>
      <c r="F4070" t="s">
        <v>21</v>
      </c>
      <c r="G4070" t="s">
        <v>21</v>
      </c>
      <c r="H4070" t="s">
        <v>22</v>
      </c>
      <c r="I4070" t="s">
        <v>35</v>
      </c>
      <c r="J4070" t="s">
        <v>24</v>
      </c>
      <c r="K4070" t="s">
        <v>21</v>
      </c>
      <c r="L4070" t="s">
        <v>25</v>
      </c>
      <c r="M4070" t="s">
        <v>26</v>
      </c>
      <c r="N4070" t="s">
        <v>25</v>
      </c>
      <c r="O4070" t="s">
        <v>21</v>
      </c>
      <c r="P4070" t="s">
        <v>27</v>
      </c>
      <c r="Q4070" t="s">
        <v>45</v>
      </c>
      <c r="R4070" t="s">
        <v>28</v>
      </c>
      <c r="S4070" t="s">
        <v>21</v>
      </c>
      <c r="T4070" t="s">
        <v>21</v>
      </c>
      <c r="U4070" t="s">
        <v>33</v>
      </c>
      <c r="V4070" s="2" t="s">
        <v>99</v>
      </c>
    </row>
    <row r="4071" spans="1:22" x14ac:dyDescent="0.3">
      <c r="A4071" t="s">
        <v>64</v>
      </c>
      <c r="B4071" t="s">
        <v>162</v>
      </c>
      <c r="C4071" t="s">
        <v>505</v>
      </c>
      <c r="D4071" t="s">
        <v>3127</v>
      </c>
      <c r="E4071" t="s">
        <v>40</v>
      </c>
      <c r="F4071" t="s">
        <v>21</v>
      </c>
      <c r="G4071" t="s">
        <v>21</v>
      </c>
      <c r="H4071" t="s">
        <v>22</v>
      </c>
      <c r="I4071" t="s">
        <v>23</v>
      </c>
      <c r="J4071" t="s">
        <v>47</v>
      </c>
      <c r="K4071" t="s">
        <v>21</v>
      </c>
      <c r="L4071" t="s">
        <v>21</v>
      </c>
      <c r="M4071" t="s">
        <v>47</v>
      </c>
      <c r="N4071" t="s">
        <v>21</v>
      </c>
      <c r="O4071" t="s">
        <v>21</v>
      </c>
      <c r="P4071" t="s">
        <v>27</v>
      </c>
      <c r="Q4071" t="s">
        <v>47</v>
      </c>
      <c r="R4071" t="s">
        <v>28</v>
      </c>
      <c r="S4071" t="s">
        <v>21</v>
      </c>
      <c r="T4071" t="s">
        <v>25</v>
      </c>
      <c r="U4071" t="s">
        <v>33</v>
      </c>
      <c r="V4071" t="s">
        <v>63</v>
      </c>
    </row>
    <row r="4072" spans="1:22" ht="156" x14ac:dyDescent="0.3">
      <c r="A4072" t="s">
        <v>70</v>
      </c>
      <c r="B4072" t="s">
        <v>475</v>
      </c>
      <c r="C4072" t="s">
        <v>4166</v>
      </c>
      <c r="D4072" t="s">
        <v>4168</v>
      </c>
      <c r="E4072" t="s">
        <v>70</v>
      </c>
      <c r="F4072" t="s">
        <v>21</v>
      </c>
      <c r="G4072" t="s">
        <v>21</v>
      </c>
      <c r="H4072" t="s">
        <v>22</v>
      </c>
      <c r="I4072" t="s">
        <v>41</v>
      </c>
      <c r="J4072" t="s">
        <v>24</v>
      </c>
      <c r="K4072" t="s">
        <v>25</v>
      </c>
      <c r="L4072" t="s">
        <v>25</v>
      </c>
      <c r="M4072" t="s">
        <v>26</v>
      </c>
      <c r="N4072" t="s">
        <v>25</v>
      </c>
      <c r="O4072" t="s">
        <v>21</v>
      </c>
      <c r="P4072" t="s">
        <v>27</v>
      </c>
      <c r="Q4072" t="s">
        <v>45</v>
      </c>
      <c r="R4072" t="s">
        <v>29</v>
      </c>
      <c r="S4072" t="s">
        <v>21</v>
      </c>
      <c r="T4072" t="s">
        <v>21</v>
      </c>
      <c r="U4072" t="s">
        <v>42</v>
      </c>
      <c r="V4072" s="2" t="s">
        <v>31</v>
      </c>
    </row>
    <row r="4073" spans="1:22" x14ac:dyDescent="0.3">
      <c r="A4073" t="s">
        <v>70</v>
      </c>
      <c r="B4073" t="s">
        <v>3366</v>
      </c>
      <c r="C4073" t="s">
        <v>4360</v>
      </c>
      <c r="D4073" t="s">
        <v>4382</v>
      </c>
      <c r="E4073" t="s">
        <v>70</v>
      </c>
      <c r="F4073" t="s">
        <v>25</v>
      </c>
      <c r="G4073" t="s">
        <v>21</v>
      </c>
    </row>
    <row r="4074" spans="1:22" ht="140.4" x14ac:dyDescent="0.3">
      <c r="A4074" t="s">
        <v>74</v>
      </c>
      <c r="B4074" t="s">
        <v>174</v>
      </c>
      <c r="C4074" t="s">
        <v>3998</v>
      </c>
      <c r="D4074" t="s">
        <v>3999</v>
      </c>
      <c r="E4074" t="s">
        <v>74</v>
      </c>
      <c r="F4074" t="s">
        <v>21</v>
      </c>
      <c r="G4074" t="s">
        <v>21</v>
      </c>
      <c r="H4074" t="s">
        <v>22</v>
      </c>
      <c r="I4074" t="s">
        <v>35</v>
      </c>
      <c r="J4074" t="s">
        <v>24</v>
      </c>
      <c r="K4074" t="s">
        <v>21</v>
      </c>
      <c r="L4074" t="s">
        <v>21</v>
      </c>
      <c r="M4074" t="s">
        <v>47</v>
      </c>
      <c r="N4074" t="s">
        <v>21</v>
      </c>
      <c r="O4074" t="s">
        <v>21</v>
      </c>
      <c r="P4074" t="s">
        <v>27</v>
      </c>
      <c r="Q4074" t="s">
        <v>45</v>
      </c>
      <c r="R4074" t="s">
        <v>28</v>
      </c>
      <c r="S4074" t="s">
        <v>21</v>
      </c>
      <c r="T4074" t="s">
        <v>21</v>
      </c>
      <c r="U4074" t="s">
        <v>33</v>
      </c>
      <c r="V4074" s="2" t="s">
        <v>34</v>
      </c>
    </row>
    <row r="4075" spans="1:22" ht="62.4" x14ac:dyDescent="0.3">
      <c r="A4075" t="s">
        <v>56</v>
      </c>
      <c r="B4075" t="s">
        <v>843</v>
      </c>
      <c r="C4075" t="s">
        <v>844</v>
      </c>
      <c r="D4075" t="s">
        <v>2058</v>
      </c>
      <c r="E4075" t="s">
        <v>56</v>
      </c>
      <c r="F4075" t="s">
        <v>21</v>
      </c>
      <c r="G4075" t="s">
        <v>21</v>
      </c>
      <c r="H4075" t="s">
        <v>22</v>
      </c>
      <c r="I4075" t="s">
        <v>23</v>
      </c>
      <c r="J4075" t="s">
        <v>24</v>
      </c>
      <c r="K4075" t="s">
        <v>25</v>
      </c>
      <c r="L4075" t="s">
        <v>25</v>
      </c>
      <c r="M4075" t="s">
        <v>28</v>
      </c>
      <c r="N4075" t="s">
        <v>21</v>
      </c>
      <c r="O4075" t="s">
        <v>21</v>
      </c>
      <c r="P4075" s="2" t="s">
        <v>112</v>
      </c>
      <c r="Q4075" t="s">
        <v>45</v>
      </c>
      <c r="R4075" t="s">
        <v>28</v>
      </c>
      <c r="S4075" t="s">
        <v>21</v>
      </c>
      <c r="T4075" t="s">
        <v>21</v>
      </c>
      <c r="U4075" t="s">
        <v>33</v>
      </c>
      <c r="V4075" t="s">
        <v>63</v>
      </c>
    </row>
    <row r="4076" spans="1:22" ht="156" x14ac:dyDescent="0.3">
      <c r="A4076" t="s">
        <v>73</v>
      </c>
      <c r="B4076" t="s">
        <v>162</v>
      </c>
      <c r="C4076" t="s">
        <v>363</v>
      </c>
      <c r="D4076" t="s">
        <v>364</v>
      </c>
      <c r="E4076" t="s">
        <v>52</v>
      </c>
      <c r="F4076" t="s">
        <v>21</v>
      </c>
      <c r="G4076" t="s">
        <v>21</v>
      </c>
      <c r="H4076" t="s">
        <v>22</v>
      </c>
      <c r="I4076" t="s">
        <v>41</v>
      </c>
      <c r="J4076" t="s">
        <v>24</v>
      </c>
      <c r="K4076" t="s">
        <v>25</v>
      </c>
      <c r="L4076" t="s">
        <v>25</v>
      </c>
      <c r="M4076" t="s">
        <v>38</v>
      </c>
      <c r="N4076" t="s">
        <v>25</v>
      </c>
      <c r="O4076" t="s">
        <v>21</v>
      </c>
      <c r="P4076" t="s">
        <v>27</v>
      </c>
      <c r="Q4076" t="s">
        <v>45</v>
      </c>
      <c r="R4076" t="s">
        <v>29</v>
      </c>
      <c r="S4076" t="s">
        <v>21</v>
      </c>
      <c r="T4076" t="s">
        <v>21</v>
      </c>
      <c r="U4076" t="s">
        <v>30</v>
      </c>
      <c r="V4076" s="2" t="s">
        <v>31</v>
      </c>
    </row>
    <row r="4077" spans="1:22" ht="124.8" x14ac:dyDescent="0.3">
      <c r="A4077" t="s">
        <v>104</v>
      </c>
      <c r="B4077" t="s">
        <v>1602</v>
      </c>
      <c r="C4077" t="s">
        <v>2574</v>
      </c>
      <c r="D4077" t="s">
        <v>2580</v>
      </c>
      <c r="E4077" t="s">
        <v>104</v>
      </c>
      <c r="F4077" t="s">
        <v>21</v>
      </c>
      <c r="G4077" t="s">
        <v>21</v>
      </c>
      <c r="H4077" t="s">
        <v>22</v>
      </c>
      <c r="I4077" t="s">
        <v>35</v>
      </c>
      <c r="J4077" t="s">
        <v>47</v>
      </c>
      <c r="K4077" t="s">
        <v>21</v>
      </c>
      <c r="L4077" t="s">
        <v>21</v>
      </c>
      <c r="M4077" t="s">
        <v>28</v>
      </c>
      <c r="N4077" t="s">
        <v>21</v>
      </c>
      <c r="O4077" t="s">
        <v>21</v>
      </c>
      <c r="P4077" t="s">
        <v>27</v>
      </c>
      <c r="Q4077" t="s">
        <v>45</v>
      </c>
      <c r="R4077" t="s">
        <v>45</v>
      </c>
      <c r="S4077" t="s">
        <v>21</v>
      </c>
      <c r="T4077" t="s">
        <v>21</v>
      </c>
      <c r="U4077" t="s">
        <v>30</v>
      </c>
      <c r="V4077" s="2" t="s">
        <v>94</v>
      </c>
    </row>
    <row r="4078" spans="1:22" x14ac:dyDescent="0.3">
      <c r="A4078" t="s">
        <v>61</v>
      </c>
      <c r="B4078" t="s">
        <v>1190</v>
      </c>
      <c r="C4078" t="s">
        <v>1191</v>
      </c>
      <c r="D4078" t="s">
        <v>1214</v>
      </c>
      <c r="E4078" t="s">
        <v>61</v>
      </c>
      <c r="F4078" t="s">
        <v>25</v>
      </c>
      <c r="G4078" t="s">
        <v>21</v>
      </c>
    </row>
    <row r="4079" spans="1:22" ht="78" x14ac:dyDescent="0.3">
      <c r="A4079" t="s">
        <v>52</v>
      </c>
      <c r="B4079" t="s">
        <v>637</v>
      </c>
      <c r="C4079" t="s">
        <v>640</v>
      </c>
      <c r="D4079" t="s">
        <v>902</v>
      </c>
      <c r="E4079" t="s">
        <v>62</v>
      </c>
      <c r="F4079" t="s">
        <v>21</v>
      </c>
      <c r="G4079" t="s">
        <v>21</v>
      </c>
      <c r="H4079" t="s">
        <v>22</v>
      </c>
      <c r="I4079" t="s">
        <v>35</v>
      </c>
      <c r="J4079" t="s">
        <v>47</v>
      </c>
      <c r="K4079" t="s">
        <v>21</v>
      </c>
      <c r="L4079" t="s">
        <v>25</v>
      </c>
      <c r="M4079" t="s">
        <v>47</v>
      </c>
      <c r="N4079" t="s">
        <v>21</v>
      </c>
      <c r="O4079" t="s">
        <v>21</v>
      </c>
      <c r="P4079" t="s">
        <v>27</v>
      </c>
      <c r="Q4079" t="s">
        <v>45</v>
      </c>
      <c r="R4079" t="s">
        <v>28</v>
      </c>
      <c r="S4079" t="s">
        <v>21</v>
      </c>
      <c r="T4079" t="s">
        <v>21</v>
      </c>
      <c r="U4079" t="s">
        <v>42</v>
      </c>
      <c r="V4079" s="2" t="s">
        <v>77</v>
      </c>
    </row>
    <row r="4080" spans="1:22" x14ac:dyDescent="0.3">
      <c r="A4080" t="s">
        <v>61</v>
      </c>
      <c r="B4080" t="s">
        <v>1190</v>
      </c>
      <c r="C4080" t="s">
        <v>1266</v>
      </c>
      <c r="D4080" t="s">
        <v>1267</v>
      </c>
      <c r="E4080" t="s">
        <v>61</v>
      </c>
      <c r="F4080" t="s">
        <v>21</v>
      </c>
      <c r="G4080" t="s">
        <v>21</v>
      </c>
      <c r="H4080" t="s">
        <v>22</v>
      </c>
      <c r="I4080" t="s">
        <v>35</v>
      </c>
      <c r="J4080" t="s">
        <v>24</v>
      </c>
      <c r="K4080" t="s">
        <v>21</v>
      </c>
      <c r="L4080" t="s">
        <v>21</v>
      </c>
      <c r="M4080" t="s">
        <v>47</v>
      </c>
      <c r="N4080" t="s">
        <v>21</v>
      </c>
      <c r="O4080" t="s">
        <v>21</v>
      </c>
      <c r="P4080" t="s">
        <v>27</v>
      </c>
      <c r="Q4080" t="s">
        <v>45</v>
      </c>
      <c r="R4080" t="s">
        <v>28</v>
      </c>
      <c r="S4080" t="s">
        <v>21</v>
      </c>
      <c r="T4080" t="s">
        <v>21</v>
      </c>
      <c r="U4080" t="s">
        <v>42</v>
      </c>
      <c r="V4080" t="s">
        <v>63</v>
      </c>
    </row>
    <row r="4081" spans="1:22" ht="62.4" x14ac:dyDescent="0.3">
      <c r="A4081" t="s">
        <v>49</v>
      </c>
      <c r="B4081" t="s">
        <v>890</v>
      </c>
      <c r="C4081" t="s">
        <v>1169</v>
      </c>
      <c r="D4081" t="s">
        <v>1612</v>
      </c>
      <c r="E4081" t="s">
        <v>49</v>
      </c>
      <c r="F4081" t="s">
        <v>21</v>
      </c>
      <c r="G4081" t="s">
        <v>21</v>
      </c>
      <c r="H4081" t="s">
        <v>50</v>
      </c>
      <c r="I4081" t="s">
        <v>35</v>
      </c>
      <c r="J4081" t="s">
        <v>47</v>
      </c>
      <c r="K4081" t="s">
        <v>21</v>
      </c>
      <c r="L4081" t="s">
        <v>25</v>
      </c>
      <c r="M4081" t="s">
        <v>47</v>
      </c>
      <c r="N4081" t="s">
        <v>21</v>
      </c>
      <c r="O4081" t="s">
        <v>21</v>
      </c>
      <c r="P4081" t="s">
        <v>27</v>
      </c>
      <c r="Q4081" t="s">
        <v>45</v>
      </c>
      <c r="R4081" t="s">
        <v>29</v>
      </c>
      <c r="S4081" t="s">
        <v>21</v>
      </c>
      <c r="T4081" t="s">
        <v>21</v>
      </c>
      <c r="U4081" t="s">
        <v>30</v>
      </c>
      <c r="V4081" s="2" t="s">
        <v>48</v>
      </c>
    </row>
    <row r="4082" spans="1:22" x14ac:dyDescent="0.3">
      <c r="A4082" t="s">
        <v>74</v>
      </c>
      <c r="B4082" t="s">
        <v>174</v>
      </c>
      <c r="C4082" t="s">
        <v>781</v>
      </c>
      <c r="D4082" t="s">
        <v>4162</v>
      </c>
      <c r="E4082" t="s">
        <v>74</v>
      </c>
      <c r="F4082" t="s">
        <v>21</v>
      </c>
      <c r="G4082" t="s">
        <v>21</v>
      </c>
      <c r="H4082" t="s">
        <v>22</v>
      </c>
      <c r="I4082" t="s">
        <v>35</v>
      </c>
      <c r="J4082" t="s">
        <v>47</v>
      </c>
      <c r="K4082" t="s">
        <v>21</v>
      </c>
      <c r="L4082" t="s">
        <v>21</v>
      </c>
      <c r="M4082" t="s">
        <v>47</v>
      </c>
      <c r="N4082" t="s">
        <v>21</v>
      </c>
      <c r="O4082" t="s">
        <v>21</v>
      </c>
      <c r="P4082" t="s">
        <v>27</v>
      </c>
      <c r="Q4082" t="s">
        <v>47</v>
      </c>
      <c r="R4082" t="s">
        <v>45</v>
      </c>
      <c r="S4082" t="s">
        <v>21</v>
      </c>
      <c r="T4082" t="s">
        <v>25</v>
      </c>
      <c r="U4082" t="s">
        <v>42</v>
      </c>
      <c r="V4082" t="s">
        <v>63</v>
      </c>
    </row>
    <row r="4083" spans="1:22" ht="140.4" x14ac:dyDescent="0.3">
      <c r="A4083" t="s">
        <v>71</v>
      </c>
      <c r="B4083" t="s">
        <v>2570</v>
      </c>
      <c r="C4083" t="s">
        <v>2571</v>
      </c>
      <c r="D4083" t="s">
        <v>2866</v>
      </c>
      <c r="E4083" t="s">
        <v>71</v>
      </c>
      <c r="F4083" t="s">
        <v>21</v>
      </c>
      <c r="G4083" t="s">
        <v>21</v>
      </c>
      <c r="H4083" t="s">
        <v>22</v>
      </c>
      <c r="I4083" t="s">
        <v>35</v>
      </c>
      <c r="J4083" t="s">
        <v>24</v>
      </c>
      <c r="K4083" t="s">
        <v>25</v>
      </c>
      <c r="L4083" t="s">
        <v>25</v>
      </c>
      <c r="M4083" t="s">
        <v>38</v>
      </c>
      <c r="N4083" t="s">
        <v>25</v>
      </c>
      <c r="O4083" t="s">
        <v>21</v>
      </c>
      <c r="P4083" t="s">
        <v>27</v>
      </c>
      <c r="Q4083" t="s">
        <v>28</v>
      </c>
      <c r="R4083" t="s">
        <v>29</v>
      </c>
      <c r="S4083" t="s">
        <v>21</v>
      </c>
      <c r="T4083" t="s">
        <v>21</v>
      </c>
      <c r="U4083" t="s">
        <v>33</v>
      </c>
      <c r="V4083" s="2" t="s">
        <v>34</v>
      </c>
    </row>
    <row r="4084" spans="1:22" x14ac:dyDescent="0.3">
      <c r="A4084" t="s">
        <v>37</v>
      </c>
      <c r="B4084" t="s">
        <v>174</v>
      </c>
      <c r="C4084" t="s">
        <v>2152</v>
      </c>
      <c r="D4084" t="s">
        <v>3483</v>
      </c>
      <c r="E4084" t="s">
        <v>37</v>
      </c>
      <c r="F4084" t="s">
        <v>21</v>
      </c>
      <c r="G4084" t="s">
        <v>21</v>
      </c>
      <c r="H4084" t="s">
        <v>22</v>
      </c>
      <c r="I4084" t="s">
        <v>35</v>
      </c>
      <c r="J4084" t="s">
        <v>24</v>
      </c>
      <c r="K4084" t="s">
        <v>25</v>
      </c>
      <c r="L4084" t="s">
        <v>25</v>
      </c>
      <c r="M4084" t="s">
        <v>47</v>
      </c>
      <c r="N4084" t="s">
        <v>25</v>
      </c>
      <c r="O4084" t="s">
        <v>21</v>
      </c>
      <c r="P4084" t="s">
        <v>27</v>
      </c>
      <c r="Q4084" t="s">
        <v>45</v>
      </c>
      <c r="R4084" t="s">
        <v>28</v>
      </c>
      <c r="S4084" t="s">
        <v>21</v>
      </c>
      <c r="T4084" t="s">
        <v>25</v>
      </c>
      <c r="U4084" t="s">
        <v>33</v>
      </c>
      <c r="V4084" t="s">
        <v>103</v>
      </c>
    </row>
    <row r="4085" spans="1:22" ht="140.4" x14ac:dyDescent="0.3">
      <c r="A4085" t="s">
        <v>19</v>
      </c>
      <c r="B4085" t="s">
        <v>162</v>
      </c>
      <c r="C4085" t="s">
        <v>181</v>
      </c>
      <c r="D4085" t="s">
        <v>189</v>
      </c>
      <c r="E4085" t="s">
        <v>44</v>
      </c>
      <c r="F4085" t="s">
        <v>21</v>
      </c>
      <c r="G4085" t="s">
        <v>21</v>
      </c>
      <c r="H4085" t="s">
        <v>50</v>
      </c>
      <c r="I4085" t="s">
        <v>35</v>
      </c>
      <c r="J4085" t="s">
        <v>47</v>
      </c>
      <c r="K4085" t="s">
        <v>25</v>
      </c>
      <c r="L4085" t="s">
        <v>25</v>
      </c>
      <c r="M4085" t="s">
        <v>28</v>
      </c>
      <c r="N4085" t="s">
        <v>25</v>
      </c>
      <c r="O4085" t="s">
        <v>21</v>
      </c>
      <c r="P4085" t="s">
        <v>27</v>
      </c>
      <c r="Q4085" t="s">
        <v>28</v>
      </c>
      <c r="R4085" t="s">
        <v>29</v>
      </c>
      <c r="S4085" t="s">
        <v>21</v>
      </c>
      <c r="T4085" t="s">
        <v>21</v>
      </c>
      <c r="U4085" t="s">
        <v>33</v>
      </c>
      <c r="V4085" s="2" t="s">
        <v>34</v>
      </c>
    </row>
    <row r="4086" spans="1:22" ht="46.8" x14ac:dyDescent="0.3">
      <c r="A4086" t="s">
        <v>67</v>
      </c>
      <c r="B4086" t="s">
        <v>284</v>
      </c>
      <c r="C4086" t="s">
        <v>2515</v>
      </c>
      <c r="D4086" t="s">
        <v>2522</v>
      </c>
      <c r="E4086" t="s">
        <v>67</v>
      </c>
      <c r="F4086" t="s">
        <v>21</v>
      </c>
      <c r="G4086" t="s">
        <v>21</v>
      </c>
      <c r="H4086" t="s">
        <v>54</v>
      </c>
      <c r="I4086" t="s">
        <v>23</v>
      </c>
      <c r="J4086" t="s">
        <v>24</v>
      </c>
      <c r="K4086" t="s">
        <v>25</v>
      </c>
      <c r="L4086" t="s">
        <v>25</v>
      </c>
      <c r="M4086" t="s">
        <v>26</v>
      </c>
      <c r="N4086" t="s">
        <v>21</v>
      </c>
      <c r="O4086" t="s">
        <v>21</v>
      </c>
      <c r="P4086" t="s">
        <v>60</v>
      </c>
      <c r="Q4086" t="s">
        <v>45</v>
      </c>
      <c r="R4086" t="s">
        <v>45</v>
      </c>
      <c r="S4086" t="s">
        <v>21</v>
      </c>
      <c r="T4086" t="s">
        <v>21</v>
      </c>
      <c r="U4086" t="s">
        <v>33</v>
      </c>
      <c r="V4086" s="2" t="s">
        <v>81</v>
      </c>
    </row>
    <row r="4087" spans="1:22" ht="140.4" x14ac:dyDescent="0.3">
      <c r="A4087" t="s">
        <v>67</v>
      </c>
      <c r="B4087" t="s">
        <v>890</v>
      </c>
      <c r="C4087" t="s">
        <v>1169</v>
      </c>
      <c r="D4087" t="s">
        <v>2513</v>
      </c>
      <c r="E4087" t="s">
        <v>67</v>
      </c>
      <c r="F4087" t="s">
        <v>21</v>
      </c>
      <c r="G4087" t="s">
        <v>21</v>
      </c>
      <c r="H4087" t="s">
        <v>54</v>
      </c>
      <c r="I4087" t="s">
        <v>35</v>
      </c>
      <c r="J4087" t="s">
        <v>24</v>
      </c>
      <c r="K4087" t="s">
        <v>25</v>
      </c>
      <c r="L4087" t="s">
        <v>25</v>
      </c>
      <c r="M4087" t="s">
        <v>26</v>
      </c>
      <c r="N4087" t="s">
        <v>25</v>
      </c>
      <c r="O4087" t="s">
        <v>21</v>
      </c>
      <c r="P4087" s="2" t="s">
        <v>96</v>
      </c>
      <c r="Q4087" t="s">
        <v>45</v>
      </c>
      <c r="R4087" t="s">
        <v>28</v>
      </c>
      <c r="S4087" t="s">
        <v>21</v>
      </c>
      <c r="T4087" t="s">
        <v>21</v>
      </c>
      <c r="U4087" t="s">
        <v>42</v>
      </c>
      <c r="V4087" s="2" t="s">
        <v>34</v>
      </c>
    </row>
    <row r="4088" spans="1:22" ht="156" x14ac:dyDescent="0.3">
      <c r="A4088" t="s">
        <v>71</v>
      </c>
      <c r="B4088" t="s">
        <v>890</v>
      </c>
      <c r="C4088" t="s">
        <v>1169</v>
      </c>
      <c r="D4088" t="s">
        <v>2878</v>
      </c>
      <c r="E4088" t="s">
        <v>71</v>
      </c>
      <c r="F4088" t="s">
        <v>21</v>
      </c>
      <c r="G4088" t="s">
        <v>21</v>
      </c>
      <c r="H4088" t="s">
        <v>54</v>
      </c>
      <c r="I4088" t="s">
        <v>35</v>
      </c>
      <c r="J4088" t="s">
        <v>24</v>
      </c>
      <c r="K4088" t="s">
        <v>21</v>
      </c>
      <c r="L4088" t="s">
        <v>25</v>
      </c>
      <c r="M4088" t="s">
        <v>26</v>
      </c>
      <c r="N4088" t="s">
        <v>21</v>
      </c>
      <c r="O4088" t="s">
        <v>21</v>
      </c>
      <c r="P4088" t="s">
        <v>27</v>
      </c>
      <c r="Q4088" t="s">
        <v>45</v>
      </c>
      <c r="R4088" t="s">
        <v>29</v>
      </c>
      <c r="S4088" t="s">
        <v>21</v>
      </c>
      <c r="T4088" t="s">
        <v>21</v>
      </c>
      <c r="U4088" t="s">
        <v>33</v>
      </c>
      <c r="V4088" s="2" t="s">
        <v>31</v>
      </c>
    </row>
    <row r="4089" spans="1:22" ht="140.4" x14ac:dyDescent="0.3">
      <c r="A4089" t="s">
        <v>64</v>
      </c>
      <c r="B4089" t="s">
        <v>807</v>
      </c>
      <c r="C4089" t="s">
        <v>815</v>
      </c>
      <c r="D4089" t="s">
        <v>3236</v>
      </c>
      <c r="E4089" t="s">
        <v>64</v>
      </c>
      <c r="F4089" t="s">
        <v>21</v>
      </c>
      <c r="G4089" t="s">
        <v>21</v>
      </c>
      <c r="H4089" t="s">
        <v>22</v>
      </c>
      <c r="I4089" t="s">
        <v>35</v>
      </c>
      <c r="J4089" t="s">
        <v>24</v>
      </c>
      <c r="K4089" t="s">
        <v>25</v>
      </c>
      <c r="L4089" t="s">
        <v>25</v>
      </c>
      <c r="M4089" t="s">
        <v>26</v>
      </c>
      <c r="N4089" t="s">
        <v>25</v>
      </c>
      <c r="O4089" t="s">
        <v>21</v>
      </c>
      <c r="P4089" t="s">
        <v>27</v>
      </c>
      <c r="Q4089" t="s">
        <v>45</v>
      </c>
      <c r="R4089" t="s">
        <v>29</v>
      </c>
      <c r="S4089" t="s">
        <v>21</v>
      </c>
      <c r="T4089" t="s">
        <v>21</v>
      </c>
      <c r="U4089" t="s">
        <v>33</v>
      </c>
      <c r="V4089" s="2" t="s">
        <v>34</v>
      </c>
    </row>
    <row r="4090" spans="1:22" ht="140.4" x14ac:dyDescent="0.3">
      <c r="A4090" t="s">
        <v>67</v>
      </c>
      <c r="B4090" t="s">
        <v>519</v>
      </c>
      <c r="C4090" t="s">
        <v>1295</v>
      </c>
      <c r="D4090" t="s">
        <v>2401</v>
      </c>
      <c r="E4090" t="s">
        <v>67</v>
      </c>
      <c r="F4090" t="s">
        <v>21</v>
      </c>
      <c r="G4090" t="s">
        <v>21</v>
      </c>
      <c r="H4090" t="s">
        <v>22</v>
      </c>
      <c r="I4090" t="s">
        <v>41</v>
      </c>
      <c r="J4090" t="s">
        <v>24</v>
      </c>
      <c r="K4090" t="s">
        <v>25</v>
      </c>
      <c r="L4090" t="s">
        <v>25</v>
      </c>
      <c r="M4090" t="s">
        <v>38</v>
      </c>
      <c r="N4090" t="s">
        <v>25</v>
      </c>
      <c r="O4090" t="s">
        <v>21</v>
      </c>
      <c r="P4090" t="s">
        <v>27</v>
      </c>
      <c r="Q4090" t="s">
        <v>28</v>
      </c>
      <c r="R4090" t="s">
        <v>29</v>
      </c>
      <c r="S4090" t="s">
        <v>25</v>
      </c>
      <c r="T4090" t="s">
        <v>21</v>
      </c>
      <c r="U4090" t="s">
        <v>42</v>
      </c>
      <c r="V4090" s="2" t="s">
        <v>34</v>
      </c>
    </row>
    <row r="4091" spans="1:22" ht="156" x14ac:dyDescent="0.3">
      <c r="A4091" t="s">
        <v>85</v>
      </c>
      <c r="B4091" t="s">
        <v>174</v>
      </c>
      <c r="C4091" t="s">
        <v>779</v>
      </c>
      <c r="D4091" t="s">
        <v>4500</v>
      </c>
      <c r="E4091" t="s">
        <v>85</v>
      </c>
      <c r="F4091" t="s">
        <v>21</v>
      </c>
      <c r="G4091" t="s">
        <v>21</v>
      </c>
      <c r="H4091" t="s">
        <v>54</v>
      </c>
      <c r="I4091" t="s">
        <v>41</v>
      </c>
      <c r="J4091" t="s">
        <v>24</v>
      </c>
      <c r="K4091" t="s">
        <v>25</v>
      </c>
      <c r="L4091" t="s">
        <v>25</v>
      </c>
      <c r="M4091" t="s">
        <v>38</v>
      </c>
      <c r="N4091" t="s">
        <v>25</v>
      </c>
      <c r="O4091" t="s">
        <v>21</v>
      </c>
      <c r="P4091" t="s">
        <v>27</v>
      </c>
      <c r="Q4091" t="s">
        <v>28</v>
      </c>
      <c r="R4091" t="s">
        <v>29</v>
      </c>
      <c r="S4091" t="s">
        <v>21</v>
      </c>
      <c r="T4091" t="s">
        <v>21</v>
      </c>
      <c r="U4091" t="s">
        <v>33</v>
      </c>
      <c r="V4091" s="2" t="s">
        <v>31</v>
      </c>
    </row>
    <row r="4092" spans="1:22" ht="109.2" x14ac:dyDescent="0.3">
      <c r="A4092" t="s">
        <v>56</v>
      </c>
      <c r="B4092" t="s">
        <v>1683</v>
      </c>
      <c r="C4092" t="s">
        <v>2320</v>
      </c>
      <c r="D4092" t="s">
        <v>2324</v>
      </c>
      <c r="E4092" t="s">
        <v>36</v>
      </c>
      <c r="F4092" t="s">
        <v>21</v>
      </c>
      <c r="G4092" t="s">
        <v>21</v>
      </c>
      <c r="H4092" t="s">
        <v>22</v>
      </c>
      <c r="I4092" t="s">
        <v>23</v>
      </c>
      <c r="J4092" t="s">
        <v>24</v>
      </c>
      <c r="K4092" t="s">
        <v>25</v>
      </c>
      <c r="L4092" t="s">
        <v>25</v>
      </c>
      <c r="M4092" t="s">
        <v>26</v>
      </c>
      <c r="N4092" t="s">
        <v>25</v>
      </c>
      <c r="O4092" t="s">
        <v>21</v>
      </c>
      <c r="P4092" t="s">
        <v>27</v>
      </c>
      <c r="Q4092" t="s">
        <v>45</v>
      </c>
      <c r="R4092" t="s">
        <v>29</v>
      </c>
      <c r="S4092" t="s">
        <v>21</v>
      </c>
      <c r="T4092" t="s">
        <v>21</v>
      </c>
      <c r="U4092" t="s">
        <v>33</v>
      </c>
      <c r="V4092" s="2" t="s">
        <v>66</v>
      </c>
    </row>
    <row r="4093" spans="1:22" ht="140.4" x14ac:dyDescent="0.3">
      <c r="A4093" t="s">
        <v>67</v>
      </c>
      <c r="B4093" t="s">
        <v>519</v>
      </c>
      <c r="C4093" t="s">
        <v>1295</v>
      </c>
      <c r="D4093" t="s">
        <v>2400</v>
      </c>
      <c r="E4093" t="s">
        <v>67</v>
      </c>
      <c r="F4093" t="s">
        <v>21</v>
      </c>
      <c r="G4093" t="s">
        <v>21</v>
      </c>
      <c r="H4093" t="s">
        <v>50</v>
      </c>
      <c r="I4093" t="s">
        <v>41</v>
      </c>
      <c r="J4093" t="s">
        <v>24</v>
      </c>
      <c r="K4093" t="s">
        <v>25</v>
      </c>
      <c r="L4093" t="s">
        <v>25</v>
      </c>
      <c r="M4093" t="s">
        <v>38</v>
      </c>
      <c r="N4093" t="s">
        <v>25</v>
      </c>
      <c r="O4093" t="s">
        <v>21</v>
      </c>
      <c r="P4093" t="s">
        <v>27</v>
      </c>
      <c r="Q4093" t="s">
        <v>28</v>
      </c>
      <c r="R4093" t="s">
        <v>29</v>
      </c>
      <c r="S4093" t="s">
        <v>25</v>
      </c>
      <c r="T4093" t="s">
        <v>21</v>
      </c>
      <c r="U4093" t="s">
        <v>42</v>
      </c>
      <c r="V4093" s="2" t="s">
        <v>34</v>
      </c>
    </row>
    <row r="4094" spans="1:22" ht="156" x14ac:dyDescent="0.3">
      <c r="A4094" t="s">
        <v>74</v>
      </c>
      <c r="B4094" t="s">
        <v>1733</v>
      </c>
      <c r="C4094" t="s">
        <v>2430</v>
      </c>
      <c r="D4094" t="s">
        <v>4053</v>
      </c>
      <c r="E4094" t="s">
        <v>74</v>
      </c>
      <c r="F4094" t="s">
        <v>21</v>
      </c>
      <c r="G4094" t="s">
        <v>21</v>
      </c>
      <c r="H4094" t="s">
        <v>22</v>
      </c>
      <c r="I4094" t="s">
        <v>23</v>
      </c>
      <c r="J4094" t="s">
        <v>24</v>
      </c>
      <c r="K4094" t="s">
        <v>25</v>
      </c>
      <c r="L4094" t="s">
        <v>25</v>
      </c>
      <c r="M4094" t="s">
        <v>26</v>
      </c>
      <c r="N4094" t="s">
        <v>25</v>
      </c>
      <c r="O4094" t="s">
        <v>21</v>
      </c>
      <c r="P4094" t="s">
        <v>27</v>
      </c>
      <c r="Q4094" t="s">
        <v>29</v>
      </c>
      <c r="R4094" t="s">
        <v>29</v>
      </c>
      <c r="S4094" t="s">
        <v>21</v>
      </c>
      <c r="T4094" t="s">
        <v>25</v>
      </c>
      <c r="U4094" t="s">
        <v>30</v>
      </c>
      <c r="V4094" s="2" t="s">
        <v>31</v>
      </c>
    </row>
    <row r="4095" spans="1:22" ht="140.4" x14ac:dyDescent="0.3">
      <c r="A4095" t="s">
        <v>39</v>
      </c>
      <c r="B4095" t="s">
        <v>174</v>
      </c>
      <c r="C4095" t="s">
        <v>175</v>
      </c>
      <c r="D4095" t="s">
        <v>802</v>
      </c>
      <c r="E4095" t="s">
        <v>39</v>
      </c>
      <c r="F4095" t="s">
        <v>21</v>
      </c>
      <c r="G4095" t="s">
        <v>21</v>
      </c>
      <c r="H4095" t="s">
        <v>22</v>
      </c>
      <c r="I4095" t="s">
        <v>35</v>
      </c>
      <c r="J4095" t="s">
        <v>24</v>
      </c>
      <c r="K4095" t="s">
        <v>25</v>
      </c>
      <c r="L4095" t="s">
        <v>25</v>
      </c>
      <c r="M4095" t="s">
        <v>38</v>
      </c>
      <c r="N4095" t="s">
        <v>25</v>
      </c>
      <c r="O4095" t="s">
        <v>21</v>
      </c>
      <c r="P4095" t="s">
        <v>27</v>
      </c>
      <c r="Q4095" t="s">
        <v>29</v>
      </c>
      <c r="R4095" t="s">
        <v>29</v>
      </c>
      <c r="S4095" t="s">
        <v>21</v>
      </c>
      <c r="T4095" t="s">
        <v>21</v>
      </c>
      <c r="U4095" t="s">
        <v>33</v>
      </c>
      <c r="V4095" s="2" t="s">
        <v>34</v>
      </c>
    </row>
    <row r="4096" spans="1:22" ht="156" x14ac:dyDescent="0.3">
      <c r="A4096" t="s">
        <v>61</v>
      </c>
      <c r="B4096" t="s">
        <v>847</v>
      </c>
      <c r="C4096" t="s">
        <v>1069</v>
      </c>
      <c r="D4096" t="s">
        <v>1201</v>
      </c>
      <c r="E4096" t="s">
        <v>61</v>
      </c>
      <c r="F4096" t="s">
        <v>21</v>
      </c>
      <c r="G4096" t="s">
        <v>21</v>
      </c>
      <c r="H4096" t="s">
        <v>22</v>
      </c>
      <c r="I4096" t="s">
        <v>35</v>
      </c>
      <c r="J4096" t="s">
        <v>24</v>
      </c>
      <c r="K4096" t="s">
        <v>25</v>
      </c>
      <c r="L4096" t="s">
        <v>25</v>
      </c>
      <c r="M4096" t="s">
        <v>26</v>
      </c>
      <c r="N4096" t="s">
        <v>21</v>
      </c>
      <c r="O4096" t="s">
        <v>21</v>
      </c>
      <c r="P4096" t="s">
        <v>27</v>
      </c>
      <c r="Q4096" t="s">
        <v>45</v>
      </c>
      <c r="R4096" t="s">
        <v>29</v>
      </c>
      <c r="S4096" t="s">
        <v>21</v>
      </c>
      <c r="T4096" t="s">
        <v>21</v>
      </c>
      <c r="U4096" t="s">
        <v>33</v>
      </c>
      <c r="V4096" s="2" t="s">
        <v>31</v>
      </c>
    </row>
    <row r="4097" spans="1:22" ht="140.4" x14ac:dyDescent="0.3">
      <c r="A4097" t="s">
        <v>70</v>
      </c>
      <c r="B4097" t="s">
        <v>174</v>
      </c>
      <c r="C4097" t="s">
        <v>886</v>
      </c>
      <c r="D4097" t="s">
        <v>4237</v>
      </c>
      <c r="E4097" t="s">
        <v>70</v>
      </c>
      <c r="F4097" t="s">
        <v>21</v>
      </c>
      <c r="G4097" t="s">
        <v>21</v>
      </c>
      <c r="H4097" t="s">
        <v>22</v>
      </c>
      <c r="I4097" t="s">
        <v>35</v>
      </c>
      <c r="J4097" t="s">
        <v>24</v>
      </c>
      <c r="K4097" t="s">
        <v>25</v>
      </c>
      <c r="L4097" t="s">
        <v>25</v>
      </c>
      <c r="M4097" t="s">
        <v>26</v>
      </c>
      <c r="N4097" t="s">
        <v>25</v>
      </c>
      <c r="O4097" t="s">
        <v>21</v>
      </c>
      <c r="P4097" t="s">
        <v>27</v>
      </c>
      <c r="Q4097" t="s">
        <v>45</v>
      </c>
      <c r="R4097" t="s">
        <v>28</v>
      </c>
      <c r="S4097" t="s">
        <v>21</v>
      </c>
      <c r="T4097" t="s">
        <v>21</v>
      </c>
      <c r="U4097" t="s">
        <v>33</v>
      </c>
      <c r="V4097" s="2" t="s">
        <v>34</v>
      </c>
    </row>
    <row r="4098" spans="1:22" ht="140.4" x14ac:dyDescent="0.3">
      <c r="A4098" t="s">
        <v>49</v>
      </c>
      <c r="B4098" t="s">
        <v>174</v>
      </c>
      <c r="C4098" t="s">
        <v>223</v>
      </c>
      <c r="D4098" t="s">
        <v>1420</v>
      </c>
      <c r="E4098" t="s">
        <v>49</v>
      </c>
      <c r="F4098" t="s">
        <v>21</v>
      </c>
      <c r="G4098" t="s">
        <v>21</v>
      </c>
      <c r="H4098" t="s">
        <v>22</v>
      </c>
      <c r="I4098" t="s">
        <v>23</v>
      </c>
      <c r="J4098" t="s">
        <v>24</v>
      </c>
      <c r="K4098" t="s">
        <v>25</v>
      </c>
      <c r="L4098" t="s">
        <v>25</v>
      </c>
      <c r="M4098" t="s">
        <v>26</v>
      </c>
      <c r="N4098" t="s">
        <v>25</v>
      </c>
      <c r="O4098" t="s">
        <v>21</v>
      </c>
      <c r="P4098" t="s">
        <v>27</v>
      </c>
      <c r="Q4098" t="s">
        <v>28</v>
      </c>
      <c r="R4098" t="s">
        <v>29</v>
      </c>
      <c r="S4098" t="s">
        <v>21</v>
      </c>
      <c r="T4098" t="s">
        <v>21</v>
      </c>
      <c r="U4098" t="s">
        <v>30</v>
      </c>
      <c r="V4098" s="2" t="s">
        <v>34</v>
      </c>
    </row>
    <row r="4099" spans="1:22" ht="156" x14ac:dyDescent="0.3">
      <c r="A4099" t="s">
        <v>85</v>
      </c>
      <c r="B4099" t="s">
        <v>174</v>
      </c>
      <c r="C4099" t="s">
        <v>195</v>
      </c>
      <c r="D4099" t="s">
        <v>4490</v>
      </c>
      <c r="E4099" t="s">
        <v>85</v>
      </c>
      <c r="F4099" t="s">
        <v>21</v>
      </c>
      <c r="G4099" t="s">
        <v>21</v>
      </c>
      <c r="H4099" t="s">
        <v>22</v>
      </c>
      <c r="I4099" t="s">
        <v>23</v>
      </c>
      <c r="J4099" t="s">
        <v>24</v>
      </c>
      <c r="K4099" t="s">
        <v>25</v>
      </c>
      <c r="L4099" t="s">
        <v>25</v>
      </c>
      <c r="M4099" t="s">
        <v>26</v>
      </c>
      <c r="N4099" t="s">
        <v>25</v>
      </c>
      <c r="O4099" t="s">
        <v>21</v>
      </c>
      <c r="P4099" t="s">
        <v>27</v>
      </c>
      <c r="Q4099" t="s">
        <v>28</v>
      </c>
      <c r="R4099" t="s">
        <v>29</v>
      </c>
      <c r="S4099" t="s">
        <v>21</v>
      </c>
      <c r="T4099" t="s">
        <v>21</v>
      </c>
      <c r="U4099" t="s">
        <v>33</v>
      </c>
      <c r="V4099" s="2" t="s">
        <v>31</v>
      </c>
    </row>
    <row r="4100" spans="1:22" ht="140.4" x14ac:dyDescent="0.3">
      <c r="A4100" t="s">
        <v>43</v>
      </c>
      <c r="B4100" t="s">
        <v>174</v>
      </c>
      <c r="C4100" t="s">
        <v>3953</v>
      </c>
      <c r="D4100" t="s">
        <v>3956</v>
      </c>
      <c r="E4100" t="s">
        <v>43</v>
      </c>
      <c r="F4100" t="s">
        <v>21</v>
      </c>
      <c r="G4100" t="s">
        <v>21</v>
      </c>
      <c r="H4100" t="s">
        <v>22</v>
      </c>
      <c r="I4100" t="s">
        <v>35</v>
      </c>
      <c r="J4100" t="s">
        <v>24</v>
      </c>
      <c r="K4100" t="s">
        <v>25</v>
      </c>
      <c r="L4100" t="s">
        <v>25</v>
      </c>
      <c r="M4100" t="s">
        <v>38</v>
      </c>
      <c r="N4100" t="s">
        <v>25</v>
      </c>
      <c r="O4100" t="s">
        <v>21</v>
      </c>
      <c r="P4100" t="s">
        <v>27</v>
      </c>
      <c r="Q4100" t="s">
        <v>45</v>
      </c>
      <c r="R4100" t="s">
        <v>28</v>
      </c>
      <c r="S4100" t="s">
        <v>21</v>
      </c>
      <c r="T4100" t="s">
        <v>21</v>
      </c>
      <c r="U4100" t="s">
        <v>42</v>
      </c>
      <c r="V4100" s="2" t="s">
        <v>34</v>
      </c>
    </row>
    <row r="4101" spans="1:22" ht="140.4" x14ac:dyDescent="0.3">
      <c r="A4101" t="s">
        <v>43</v>
      </c>
      <c r="B4101" t="s">
        <v>174</v>
      </c>
      <c r="C4101" t="s">
        <v>1159</v>
      </c>
      <c r="D4101" t="s">
        <v>3911</v>
      </c>
      <c r="E4101" t="s">
        <v>43</v>
      </c>
      <c r="F4101" t="s">
        <v>21</v>
      </c>
      <c r="G4101" t="s">
        <v>21</v>
      </c>
      <c r="H4101" t="s">
        <v>54</v>
      </c>
      <c r="I4101" t="s">
        <v>35</v>
      </c>
      <c r="J4101" t="s">
        <v>24</v>
      </c>
      <c r="K4101" t="s">
        <v>25</v>
      </c>
      <c r="L4101" t="s">
        <v>25</v>
      </c>
      <c r="M4101" t="s">
        <v>26</v>
      </c>
      <c r="N4101" t="s">
        <v>25</v>
      </c>
      <c r="O4101" t="s">
        <v>21</v>
      </c>
      <c r="P4101" t="s">
        <v>27</v>
      </c>
      <c r="Q4101" t="s">
        <v>45</v>
      </c>
      <c r="R4101" t="s">
        <v>29</v>
      </c>
      <c r="S4101" t="s">
        <v>21</v>
      </c>
      <c r="T4101" t="s">
        <v>21</v>
      </c>
      <c r="U4101" t="s">
        <v>42</v>
      </c>
      <c r="V4101" s="2" t="s">
        <v>34</v>
      </c>
    </row>
    <row r="4102" spans="1:22" ht="109.2" x14ac:dyDescent="0.3">
      <c r="A4102" t="s">
        <v>52</v>
      </c>
      <c r="B4102" t="s">
        <v>932</v>
      </c>
      <c r="C4102" t="s">
        <v>949</v>
      </c>
      <c r="D4102" t="s">
        <v>952</v>
      </c>
      <c r="E4102" t="s">
        <v>52</v>
      </c>
      <c r="F4102" t="s">
        <v>21</v>
      </c>
      <c r="G4102" t="s">
        <v>21</v>
      </c>
      <c r="H4102" t="s">
        <v>22</v>
      </c>
      <c r="I4102" t="s">
        <v>35</v>
      </c>
      <c r="J4102" t="s">
        <v>47</v>
      </c>
      <c r="K4102" t="s">
        <v>21</v>
      </c>
      <c r="L4102" t="s">
        <v>25</v>
      </c>
      <c r="M4102" t="s">
        <v>28</v>
      </c>
      <c r="N4102" t="s">
        <v>21</v>
      </c>
      <c r="O4102" t="s">
        <v>21</v>
      </c>
      <c r="P4102" t="s">
        <v>27</v>
      </c>
      <c r="Q4102" t="s">
        <v>45</v>
      </c>
      <c r="R4102" t="s">
        <v>29</v>
      </c>
      <c r="S4102" t="s">
        <v>21</v>
      </c>
      <c r="T4102" t="s">
        <v>21</v>
      </c>
      <c r="U4102" t="s">
        <v>42</v>
      </c>
      <c r="V4102" s="2" t="s">
        <v>46</v>
      </c>
    </row>
    <row r="4103" spans="1:22" ht="109.2" x14ac:dyDescent="0.3">
      <c r="A4103" t="s">
        <v>70</v>
      </c>
      <c r="B4103" t="s">
        <v>174</v>
      </c>
      <c r="C4103" t="s">
        <v>195</v>
      </c>
      <c r="D4103" t="s">
        <v>4250</v>
      </c>
      <c r="E4103" t="s">
        <v>70</v>
      </c>
      <c r="F4103" t="s">
        <v>21</v>
      </c>
      <c r="G4103" t="s">
        <v>21</v>
      </c>
      <c r="H4103" t="s">
        <v>22</v>
      </c>
      <c r="I4103" t="s">
        <v>35</v>
      </c>
      <c r="J4103" t="s">
        <v>24</v>
      </c>
      <c r="K4103" t="s">
        <v>25</v>
      </c>
      <c r="L4103" t="s">
        <v>25</v>
      </c>
      <c r="M4103" t="s">
        <v>26</v>
      </c>
      <c r="N4103" t="s">
        <v>25</v>
      </c>
      <c r="O4103" t="s">
        <v>21</v>
      </c>
      <c r="P4103" t="s">
        <v>72</v>
      </c>
      <c r="Q4103" t="s">
        <v>28</v>
      </c>
      <c r="R4103" t="s">
        <v>28</v>
      </c>
      <c r="S4103" t="s">
        <v>21</v>
      </c>
      <c r="T4103" t="s">
        <v>21</v>
      </c>
      <c r="U4103" t="s">
        <v>42</v>
      </c>
      <c r="V4103" s="2" t="s">
        <v>66</v>
      </c>
    </row>
    <row r="4104" spans="1:22" x14ac:dyDescent="0.3">
      <c r="A4104" t="s">
        <v>70</v>
      </c>
      <c r="B4104" t="s">
        <v>2938</v>
      </c>
      <c r="C4104" t="s">
        <v>4353</v>
      </c>
      <c r="D4104" t="s">
        <v>4355</v>
      </c>
      <c r="E4104" t="s">
        <v>70</v>
      </c>
      <c r="F4104" t="s">
        <v>21</v>
      </c>
      <c r="G4104" t="s">
        <v>21</v>
      </c>
      <c r="H4104" t="s">
        <v>22</v>
      </c>
      <c r="I4104" t="s">
        <v>23</v>
      </c>
      <c r="J4104" t="s">
        <v>47</v>
      </c>
      <c r="K4104" t="s">
        <v>21</v>
      </c>
      <c r="L4104" t="s">
        <v>25</v>
      </c>
      <c r="M4104" t="s">
        <v>47</v>
      </c>
      <c r="N4104" t="s">
        <v>21</v>
      </c>
      <c r="O4104" t="s">
        <v>21</v>
      </c>
      <c r="P4104" t="s">
        <v>27</v>
      </c>
      <c r="Q4104" t="s">
        <v>45</v>
      </c>
      <c r="R4104" t="s">
        <v>45</v>
      </c>
      <c r="S4104" t="s">
        <v>21</v>
      </c>
      <c r="T4104" t="s">
        <v>21</v>
      </c>
      <c r="U4104" t="s">
        <v>30</v>
      </c>
      <c r="V4104" t="s">
        <v>63</v>
      </c>
    </row>
    <row r="4105" spans="1:22" ht="156" x14ac:dyDescent="0.3">
      <c r="A4105" t="s">
        <v>135</v>
      </c>
      <c r="B4105" t="s">
        <v>2870</v>
      </c>
      <c r="C4105" t="s">
        <v>3618</v>
      </c>
      <c r="D4105" t="s">
        <v>4857</v>
      </c>
      <c r="E4105" t="s">
        <v>135</v>
      </c>
      <c r="F4105" t="s">
        <v>21</v>
      </c>
      <c r="G4105" t="s">
        <v>21</v>
      </c>
      <c r="H4105" t="s">
        <v>22</v>
      </c>
      <c r="I4105" t="s">
        <v>23</v>
      </c>
      <c r="J4105" t="s">
        <v>24</v>
      </c>
      <c r="K4105" t="s">
        <v>25</v>
      </c>
      <c r="L4105" t="s">
        <v>25</v>
      </c>
      <c r="M4105" t="s">
        <v>38</v>
      </c>
      <c r="N4105" t="s">
        <v>25</v>
      </c>
      <c r="O4105" t="s">
        <v>21</v>
      </c>
      <c r="P4105" t="s">
        <v>27</v>
      </c>
      <c r="Q4105" t="s">
        <v>28</v>
      </c>
      <c r="R4105" t="s">
        <v>29</v>
      </c>
      <c r="S4105" t="s">
        <v>21</v>
      </c>
      <c r="T4105" t="s">
        <v>25</v>
      </c>
      <c r="U4105" t="s">
        <v>30</v>
      </c>
      <c r="V4105" s="2" t="s">
        <v>31</v>
      </c>
    </row>
    <row r="4106" spans="1:22" ht="156" x14ac:dyDescent="0.3">
      <c r="A4106" t="s">
        <v>36</v>
      </c>
      <c r="B4106" t="s">
        <v>284</v>
      </c>
      <c r="C4106" t="s">
        <v>2615</v>
      </c>
      <c r="D4106" t="s">
        <v>2633</v>
      </c>
      <c r="E4106" t="s">
        <v>36</v>
      </c>
      <c r="F4106" t="s">
        <v>21</v>
      </c>
      <c r="G4106" t="s">
        <v>21</v>
      </c>
      <c r="H4106" t="s">
        <v>22</v>
      </c>
      <c r="I4106" t="s">
        <v>23</v>
      </c>
      <c r="J4106" t="s">
        <v>24</v>
      </c>
      <c r="K4106" t="s">
        <v>25</v>
      </c>
      <c r="L4106" t="s">
        <v>25</v>
      </c>
      <c r="M4106" t="s">
        <v>26</v>
      </c>
      <c r="N4106" t="s">
        <v>21</v>
      </c>
      <c r="O4106" t="s">
        <v>21</v>
      </c>
      <c r="P4106" t="s">
        <v>27</v>
      </c>
      <c r="Q4106" t="s">
        <v>28</v>
      </c>
      <c r="R4106" t="s">
        <v>29</v>
      </c>
      <c r="S4106" t="s">
        <v>25</v>
      </c>
      <c r="T4106" t="s">
        <v>25</v>
      </c>
      <c r="U4106" t="s">
        <v>75</v>
      </c>
      <c r="V4106" s="2" t="s">
        <v>31</v>
      </c>
    </row>
    <row r="4107" spans="1:22" ht="109.2" x14ac:dyDescent="0.3">
      <c r="A4107" t="s">
        <v>102</v>
      </c>
      <c r="B4107" t="s">
        <v>174</v>
      </c>
      <c r="C4107" t="s">
        <v>1064</v>
      </c>
      <c r="D4107" t="s">
        <v>3753</v>
      </c>
      <c r="E4107" t="s">
        <v>102</v>
      </c>
      <c r="F4107" t="s">
        <v>21</v>
      </c>
      <c r="G4107" t="s">
        <v>21</v>
      </c>
      <c r="H4107" t="s">
        <v>22</v>
      </c>
      <c r="I4107" t="s">
        <v>35</v>
      </c>
      <c r="J4107" t="s">
        <v>47</v>
      </c>
      <c r="K4107" t="s">
        <v>21</v>
      </c>
      <c r="L4107" t="s">
        <v>21</v>
      </c>
      <c r="M4107" t="s">
        <v>47</v>
      </c>
      <c r="N4107" t="s">
        <v>21</v>
      </c>
      <c r="O4107" t="s">
        <v>21</v>
      </c>
      <c r="P4107" t="s">
        <v>27</v>
      </c>
      <c r="Q4107" t="s">
        <v>47</v>
      </c>
      <c r="R4107" t="s">
        <v>47</v>
      </c>
      <c r="S4107" t="s">
        <v>21</v>
      </c>
      <c r="T4107" t="s">
        <v>21</v>
      </c>
      <c r="U4107" t="s">
        <v>42</v>
      </c>
      <c r="V4107" s="2" t="s">
        <v>46</v>
      </c>
    </row>
    <row r="4108" spans="1:22" ht="156" x14ac:dyDescent="0.3">
      <c r="A4108" t="s">
        <v>61</v>
      </c>
      <c r="B4108" t="s">
        <v>847</v>
      </c>
      <c r="C4108" t="s">
        <v>1107</v>
      </c>
      <c r="D4108" t="s">
        <v>1110</v>
      </c>
      <c r="E4108" t="s">
        <v>61</v>
      </c>
      <c r="F4108" t="s">
        <v>21</v>
      </c>
      <c r="G4108" t="s">
        <v>21</v>
      </c>
      <c r="H4108" t="s">
        <v>22</v>
      </c>
      <c r="I4108" t="s">
        <v>35</v>
      </c>
      <c r="J4108" t="s">
        <v>24</v>
      </c>
      <c r="K4108" t="s">
        <v>25</v>
      </c>
      <c r="L4108" t="s">
        <v>25</v>
      </c>
      <c r="M4108" t="s">
        <v>26</v>
      </c>
      <c r="N4108" t="s">
        <v>21</v>
      </c>
      <c r="O4108" t="s">
        <v>21</v>
      </c>
      <c r="P4108" t="s">
        <v>27</v>
      </c>
      <c r="Q4108" t="s">
        <v>45</v>
      </c>
      <c r="R4108" t="s">
        <v>45</v>
      </c>
      <c r="S4108" t="s">
        <v>21</v>
      </c>
      <c r="T4108" t="s">
        <v>21</v>
      </c>
      <c r="U4108" t="s">
        <v>33</v>
      </c>
      <c r="V4108" s="2" t="s">
        <v>31</v>
      </c>
    </row>
    <row r="4109" spans="1:22" ht="140.4" x14ac:dyDescent="0.3">
      <c r="A4109" t="s">
        <v>138</v>
      </c>
      <c r="B4109" t="s">
        <v>475</v>
      </c>
      <c r="C4109" t="s">
        <v>4730</v>
      </c>
      <c r="D4109" t="s">
        <v>4733</v>
      </c>
      <c r="E4109" t="s">
        <v>138</v>
      </c>
      <c r="F4109" t="s">
        <v>21</v>
      </c>
      <c r="G4109" t="s">
        <v>21</v>
      </c>
      <c r="H4109" t="s">
        <v>54</v>
      </c>
      <c r="I4109" t="s">
        <v>35</v>
      </c>
      <c r="J4109" t="s">
        <v>24</v>
      </c>
      <c r="K4109" t="s">
        <v>21</v>
      </c>
      <c r="L4109" t="s">
        <v>21</v>
      </c>
      <c r="M4109" t="s">
        <v>47</v>
      </c>
      <c r="N4109" t="s">
        <v>21</v>
      </c>
      <c r="O4109" t="s">
        <v>21</v>
      </c>
      <c r="P4109" t="s">
        <v>27</v>
      </c>
      <c r="Q4109" t="s">
        <v>45</v>
      </c>
      <c r="R4109" t="s">
        <v>45</v>
      </c>
      <c r="S4109" t="s">
        <v>21</v>
      </c>
      <c r="T4109" t="s">
        <v>21</v>
      </c>
      <c r="U4109" t="s">
        <v>33</v>
      </c>
      <c r="V4109" s="2" t="s">
        <v>34</v>
      </c>
    </row>
    <row r="4110" spans="1:22" ht="140.4" x14ac:dyDescent="0.3">
      <c r="A4110" t="s">
        <v>138</v>
      </c>
      <c r="B4110" t="s">
        <v>475</v>
      </c>
      <c r="C4110" t="s">
        <v>4730</v>
      </c>
      <c r="D4110" t="s">
        <v>4732</v>
      </c>
      <c r="E4110" t="s">
        <v>138</v>
      </c>
      <c r="F4110" t="s">
        <v>21</v>
      </c>
      <c r="G4110" t="s">
        <v>21</v>
      </c>
      <c r="H4110" t="s">
        <v>54</v>
      </c>
      <c r="I4110" t="s">
        <v>35</v>
      </c>
      <c r="J4110" t="s">
        <v>24</v>
      </c>
      <c r="K4110" t="s">
        <v>21</v>
      </c>
      <c r="L4110" t="s">
        <v>21</v>
      </c>
      <c r="M4110" t="s">
        <v>47</v>
      </c>
      <c r="N4110" t="s">
        <v>21</v>
      </c>
      <c r="O4110" t="s">
        <v>21</v>
      </c>
      <c r="P4110" t="s">
        <v>27</v>
      </c>
      <c r="Q4110" t="s">
        <v>45</v>
      </c>
      <c r="R4110" t="s">
        <v>45</v>
      </c>
      <c r="S4110" t="s">
        <v>21</v>
      </c>
      <c r="T4110" t="s">
        <v>21</v>
      </c>
      <c r="U4110" t="s">
        <v>33</v>
      </c>
      <c r="V4110" s="2" t="s">
        <v>34</v>
      </c>
    </row>
    <row r="4111" spans="1:22" x14ac:dyDescent="0.3">
      <c r="A4111" t="s">
        <v>85</v>
      </c>
      <c r="B4111" t="s">
        <v>174</v>
      </c>
      <c r="C4111" t="s">
        <v>700</v>
      </c>
      <c r="D4111" t="s">
        <v>4504</v>
      </c>
      <c r="E4111" t="s">
        <v>85</v>
      </c>
      <c r="F4111" t="s">
        <v>21</v>
      </c>
      <c r="G4111" t="s">
        <v>25</v>
      </c>
    </row>
    <row r="4112" spans="1:22" ht="140.4" x14ac:dyDescent="0.3">
      <c r="A4112" t="s">
        <v>73</v>
      </c>
      <c r="B4112" t="s">
        <v>162</v>
      </c>
      <c r="C4112" t="s">
        <v>274</v>
      </c>
      <c r="D4112" t="s">
        <v>280</v>
      </c>
      <c r="E4112" t="s">
        <v>32</v>
      </c>
      <c r="F4112" t="s">
        <v>21</v>
      </c>
      <c r="G4112" t="s">
        <v>21</v>
      </c>
      <c r="H4112" t="s">
        <v>22</v>
      </c>
      <c r="I4112" t="s">
        <v>23</v>
      </c>
      <c r="J4112" t="s">
        <v>24</v>
      </c>
      <c r="K4112" t="s">
        <v>25</v>
      </c>
      <c r="L4112" t="s">
        <v>25</v>
      </c>
      <c r="M4112" t="s">
        <v>28</v>
      </c>
      <c r="N4112" t="s">
        <v>25</v>
      </c>
      <c r="O4112" t="s">
        <v>21</v>
      </c>
      <c r="P4112" t="s">
        <v>27</v>
      </c>
      <c r="Q4112" t="s">
        <v>28</v>
      </c>
      <c r="R4112" t="s">
        <v>29</v>
      </c>
      <c r="S4112" t="s">
        <v>21</v>
      </c>
      <c r="T4112" t="s">
        <v>21</v>
      </c>
      <c r="U4112" t="s">
        <v>33</v>
      </c>
      <c r="V4112" s="2" t="s">
        <v>34</v>
      </c>
    </row>
    <row r="4113" spans="1:22" ht="109.2" x14ac:dyDescent="0.3">
      <c r="A4113" t="s">
        <v>62</v>
      </c>
      <c r="B4113" t="s">
        <v>1683</v>
      </c>
      <c r="C4113" t="s">
        <v>1706</v>
      </c>
      <c r="D4113" t="s">
        <v>1709</v>
      </c>
      <c r="E4113" t="s">
        <v>67</v>
      </c>
      <c r="F4113" t="s">
        <v>21</v>
      </c>
      <c r="G4113" t="s">
        <v>21</v>
      </c>
      <c r="H4113" t="s">
        <v>22</v>
      </c>
      <c r="I4113" t="s">
        <v>35</v>
      </c>
      <c r="J4113" t="s">
        <v>24</v>
      </c>
      <c r="K4113" t="s">
        <v>25</v>
      </c>
      <c r="L4113" t="s">
        <v>25</v>
      </c>
      <c r="M4113" t="s">
        <v>26</v>
      </c>
      <c r="N4113" t="s">
        <v>25</v>
      </c>
      <c r="O4113" t="s">
        <v>21</v>
      </c>
      <c r="P4113" t="s">
        <v>27</v>
      </c>
      <c r="Q4113" t="s">
        <v>45</v>
      </c>
      <c r="R4113" t="s">
        <v>28</v>
      </c>
      <c r="S4113" t="s">
        <v>21</v>
      </c>
      <c r="T4113" t="s">
        <v>21</v>
      </c>
      <c r="U4113" t="s">
        <v>33</v>
      </c>
      <c r="V4113" s="2" t="s">
        <v>66</v>
      </c>
    </row>
    <row r="4114" spans="1:22" x14ac:dyDescent="0.3">
      <c r="A4114" t="s">
        <v>49</v>
      </c>
      <c r="B4114" t="s">
        <v>475</v>
      </c>
      <c r="C4114" t="s">
        <v>972</v>
      </c>
      <c r="D4114" t="s">
        <v>1606</v>
      </c>
      <c r="E4114" t="s">
        <v>49</v>
      </c>
      <c r="F4114" t="s">
        <v>25</v>
      </c>
      <c r="G4114" t="s">
        <v>25</v>
      </c>
    </row>
    <row r="4115" spans="1:22" ht="140.4" x14ac:dyDescent="0.3">
      <c r="A4115" t="s">
        <v>139</v>
      </c>
      <c r="B4115" t="s">
        <v>519</v>
      </c>
      <c r="C4115" t="s">
        <v>3183</v>
      </c>
      <c r="D4115" t="s">
        <v>4663</v>
      </c>
      <c r="E4115" t="s">
        <v>139</v>
      </c>
      <c r="F4115" t="s">
        <v>21</v>
      </c>
      <c r="G4115" t="s">
        <v>21</v>
      </c>
      <c r="H4115" t="s">
        <v>22</v>
      </c>
      <c r="I4115" t="s">
        <v>35</v>
      </c>
      <c r="J4115" t="s">
        <v>47</v>
      </c>
      <c r="K4115" t="s">
        <v>21</v>
      </c>
      <c r="L4115" t="s">
        <v>21</v>
      </c>
      <c r="M4115" t="s">
        <v>47</v>
      </c>
      <c r="N4115" t="s">
        <v>21</v>
      </c>
      <c r="O4115" t="s">
        <v>21</v>
      </c>
      <c r="P4115" t="s">
        <v>27</v>
      </c>
      <c r="Q4115" t="s">
        <v>45</v>
      </c>
      <c r="R4115" t="s">
        <v>29</v>
      </c>
      <c r="S4115" t="s">
        <v>21</v>
      </c>
      <c r="T4115" t="s">
        <v>21</v>
      </c>
      <c r="U4115" t="s">
        <v>30</v>
      </c>
      <c r="V4115" s="2" t="s">
        <v>34</v>
      </c>
    </row>
    <row r="4116" spans="1:22" ht="140.4" x14ac:dyDescent="0.3">
      <c r="A4116" t="s">
        <v>113</v>
      </c>
      <c r="B4116" t="s">
        <v>174</v>
      </c>
      <c r="C4116" t="s">
        <v>1376</v>
      </c>
      <c r="D4116" t="s">
        <v>1377</v>
      </c>
      <c r="E4116" t="s">
        <v>62</v>
      </c>
      <c r="F4116" t="s">
        <v>21</v>
      </c>
      <c r="G4116" t="s">
        <v>21</v>
      </c>
      <c r="H4116" t="s">
        <v>22</v>
      </c>
      <c r="I4116" t="s">
        <v>23</v>
      </c>
      <c r="J4116" t="s">
        <v>24</v>
      </c>
      <c r="K4116" t="s">
        <v>25</v>
      </c>
      <c r="L4116" t="s">
        <v>25</v>
      </c>
      <c r="M4116" t="s">
        <v>38</v>
      </c>
      <c r="N4116" t="s">
        <v>25</v>
      </c>
      <c r="O4116" t="s">
        <v>21</v>
      </c>
      <c r="P4116" t="s">
        <v>27</v>
      </c>
      <c r="Q4116" t="s">
        <v>28</v>
      </c>
      <c r="R4116" t="s">
        <v>29</v>
      </c>
      <c r="S4116" t="s">
        <v>21</v>
      </c>
      <c r="T4116" t="s">
        <v>21</v>
      </c>
      <c r="U4116" t="s">
        <v>33</v>
      </c>
      <c r="V4116" s="2" t="s">
        <v>34</v>
      </c>
    </row>
    <row r="4117" spans="1:22" x14ac:dyDescent="0.3">
      <c r="A4117" t="s">
        <v>135</v>
      </c>
      <c r="B4117" t="s">
        <v>2870</v>
      </c>
      <c r="C4117" t="s">
        <v>3618</v>
      </c>
      <c r="D4117" t="s">
        <v>4859</v>
      </c>
      <c r="E4117" t="s">
        <v>135</v>
      </c>
      <c r="F4117" t="s">
        <v>21</v>
      </c>
      <c r="G4117" t="s">
        <v>21</v>
      </c>
      <c r="H4117" t="s">
        <v>54</v>
      </c>
      <c r="I4117" t="s">
        <v>35</v>
      </c>
      <c r="J4117" t="s">
        <v>47</v>
      </c>
      <c r="K4117" t="s">
        <v>21</v>
      </c>
      <c r="L4117" t="s">
        <v>21</v>
      </c>
      <c r="M4117" t="s">
        <v>47</v>
      </c>
      <c r="N4117" t="s">
        <v>21</v>
      </c>
      <c r="O4117" t="s">
        <v>21</v>
      </c>
      <c r="P4117" t="s">
        <v>27</v>
      </c>
      <c r="Q4117" t="s">
        <v>47</v>
      </c>
      <c r="R4117" t="s">
        <v>47</v>
      </c>
      <c r="S4117" t="s">
        <v>21</v>
      </c>
      <c r="T4117" t="s">
        <v>21</v>
      </c>
      <c r="U4117" t="s">
        <v>42</v>
      </c>
      <c r="V4117" t="s">
        <v>63</v>
      </c>
    </row>
    <row r="4118" spans="1:22" ht="140.4" x14ac:dyDescent="0.3">
      <c r="A4118" t="s">
        <v>83</v>
      </c>
      <c r="B4118" t="s">
        <v>932</v>
      </c>
      <c r="C4118" t="s">
        <v>1374</v>
      </c>
      <c r="D4118" t="s">
        <v>4981</v>
      </c>
      <c r="E4118" t="s">
        <v>83</v>
      </c>
      <c r="F4118" t="s">
        <v>21</v>
      </c>
      <c r="G4118" t="s">
        <v>21</v>
      </c>
      <c r="H4118" t="s">
        <v>22</v>
      </c>
      <c r="I4118" t="s">
        <v>35</v>
      </c>
      <c r="J4118" t="s">
        <v>24</v>
      </c>
      <c r="K4118" t="s">
        <v>25</v>
      </c>
      <c r="L4118" t="s">
        <v>25</v>
      </c>
      <c r="M4118" t="s">
        <v>47</v>
      </c>
      <c r="N4118" t="s">
        <v>21</v>
      </c>
      <c r="O4118" t="s">
        <v>21</v>
      </c>
      <c r="P4118" t="s">
        <v>27</v>
      </c>
      <c r="Q4118" t="s">
        <v>45</v>
      </c>
      <c r="R4118" t="s">
        <v>45</v>
      </c>
      <c r="S4118" t="s">
        <v>21</v>
      </c>
      <c r="T4118" t="s">
        <v>21</v>
      </c>
      <c r="U4118" t="s">
        <v>33</v>
      </c>
      <c r="V4118" s="2" t="s">
        <v>34</v>
      </c>
    </row>
    <row r="4119" spans="1:22" ht="140.4" x14ac:dyDescent="0.3">
      <c r="A4119" t="s">
        <v>62</v>
      </c>
      <c r="B4119" t="s">
        <v>843</v>
      </c>
      <c r="C4119" t="s">
        <v>844</v>
      </c>
      <c r="D4119" t="s">
        <v>1698</v>
      </c>
      <c r="E4119" t="s">
        <v>62</v>
      </c>
      <c r="F4119" t="s">
        <v>21</v>
      </c>
      <c r="G4119" t="s">
        <v>21</v>
      </c>
      <c r="H4119" t="s">
        <v>22</v>
      </c>
      <c r="I4119" t="s">
        <v>23</v>
      </c>
      <c r="J4119" t="s">
        <v>24</v>
      </c>
      <c r="K4119" t="s">
        <v>25</v>
      </c>
      <c r="L4119" t="s">
        <v>25</v>
      </c>
      <c r="M4119" t="s">
        <v>26</v>
      </c>
      <c r="N4119" t="s">
        <v>25</v>
      </c>
      <c r="O4119" t="s">
        <v>21</v>
      </c>
      <c r="P4119" t="s">
        <v>27</v>
      </c>
      <c r="Q4119" t="s">
        <v>28</v>
      </c>
      <c r="R4119" t="s">
        <v>28</v>
      </c>
      <c r="S4119" t="s">
        <v>21</v>
      </c>
      <c r="T4119" t="s">
        <v>21</v>
      </c>
      <c r="U4119" t="s">
        <v>33</v>
      </c>
      <c r="V4119" s="2" t="s">
        <v>34</v>
      </c>
    </row>
    <row r="4120" spans="1:22" ht="140.4" x14ac:dyDescent="0.3">
      <c r="A4120" t="s">
        <v>67</v>
      </c>
      <c r="B4120" t="s">
        <v>1861</v>
      </c>
      <c r="C4120" t="s">
        <v>1877</v>
      </c>
      <c r="D4120" t="s">
        <v>2451</v>
      </c>
      <c r="E4120" t="s">
        <v>67</v>
      </c>
      <c r="F4120" t="s">
        <v>21</v>
      </c>
      <c r="G4120" t="s">
        <v>21</v>
      </c>
      <c r="H4120" t="s">
        <v>22</v>
      </c>
      <c r="I4120" t="s">
        <v>23</v>
      </c>
      <c r="J4120" t="s">
        <v>24</v>
      </c>
      <c r="K4120" t="s">
        <v>25</v>
      </c>
      <c r="L4120" t="s">
        <v>25</v>
      </c>
      <c r="M4120" t="s">
        <v>28</v>
      </c>
      <c r="N4120" t="s">
        <v>21</v>
      </c>
      <c r="O4120" t="s">
        <v>21</v>
      </c>
      <c r="P4120" t="s">
        <v>27</v>
      </c>
      <c r="Q4120" t="s">
        <v>45</v>
      </c>
      <c r="R4120" t="s">
        <v>29</v>
      </c>
      <c r="S4120" t="s">
        <v>25</v>
      </c>
      <c r="T4120" t="s">
        <v>25</v>
      </c>
      <c r="U4120" t="s">
        <v>30</v>
      </c>
      <c r="V4120" s="2" t="s">
        <v>34</v>
      </c>
    </row>
    <row r="4121" spans="1:22" x14ac:dyDescent="0.3">
      <c r="A4121" t="s">
        <v>74</v>
      </c>
      <c r="B4121" t="s">
        <v>1733</v>
      </c>
      <c r="C4121" t="s">
        <v>1859</v>
      </c>
      <c r="D4121" t="s">
        <v>4018</v>
      </c>
      <c r="E4121" t="s">
        <v>74</v>
      </c>
      <c r="F4121" t="s">
        <v>21</v>
      </c>
      <c r="G4121" t="s">
        <v>21</v>
      </c>
      <c r="H4121" t="s">
        <v>22</v>
      </c>
      <c r="I4121" t="s">
        <v>35</v>
      </c>
      <c r="J4121" t="s">
        <v>47</v>
      </c>
      <c r="K4121" t="s">
        <v>21</v>
      </c>
      <c r="L4121" t="s">
        <v>25</v>
      </c>
      <c r="M4121" t="s">
        <v>28</v>
      </c>
      <c r="N4121" t="s">
        <v>21</v>
      </c>
      <c r="O4121" t="s">
        <v>21</v>
      </c>
      <c r="P4121" t="s">
        <v>60</v>
      </c>
      <c r="Q4121" t="s">
        <v>45</v>
      </c>
      <c r="R4121" t="s">
        <v>47</v>
      </c>
      <c r="S4121" t="s">
        <v>21</v>
      </c>
      <c r="T4121" t="s">
        <v>25</v>
      </c>
      <c r="U4121" t="s">
        <v>33</v>
      </c>
      <c r="V4121" t="s">
        <v>111</v>
      </c>
    </row>
    <row r="4122" spans="1:22" ht="140.4" x14ac:dyDescent="0.3">
      <c r="A4122" t="s">
        <v>74</v>
      </c>
      <c r="B4122" t="s">
        <v>174</v>
      </c>
      <c r="C4122" t="s">
        <v>2721</v>
      </c>
      <c r="D4122" t="s">
        <v>3981</v>
      </c>
      <c r="E4122" t="s">
        <v>74</v>
      </c>
      <c r="F4122" t="s">
        <v>21</v>
      </c>
      <c r="G4122" t="s">
        <v>21</v>
      </c>
      <c r="H4122" t="s">
        <v>54</v>
      </c>
      <c r="I4122" t="s">
        <v>23</v>
      </c>
      <c r="J4122" t="s">
        <v>47</v>
      </c>
      <c r="K4122" t="s">
        <v>25</v>
      </c>
      <c r="L4122" t="s">
        <v>21</v>
      </c>
      <c r="M4122" t="s">
        <v>47</v>
      </c>
      <c r="N4122" t="s">
        <v>21</v>
      </c>
      <c r="O4122" t="s">
        <v>21</v>
      </c>
      <c r="P4122" t="s">
        <v>27</v>
      </c>
      <c r="Q4122" t="s">
        <v>45</v>
      </c>
      <c r="R4122" t="s">
        <v>45</v>
      </c>
      <c r="S4122" t="s">
        <v>21</v>
      </c>
      <c r="T4122" t="s">
        <v>21</v>
      </c>
      <c r="U4122" t="s">
        <v>30</v>
      </c>
      <c r="V4122" s="2" t="s">
        <v>34</v>
      </c>
    </row>
    <row r="4123" spans="1:22" ht="156" x14ac:dyDescent="0.3">
      <c r="A4123" t="s">
        <v>40</v>
      </c>
      <c r="B4123" t="s">
        <v>162</v>
      </c>
      <c r="C4123" t="s">
        <v>505</v>
      </c>
      <c r="D4123" t="s">
        <v>3294</v>
      </c>
      <c r="E4123" t="s">
        <v>40</v>
      </c>
      <c r="F4123" t="s">
        <v>21</v>
      </c>
      <c r="G4123" t="s">
        <v>21</v>
      </c>
      <c r="H4123" t="s">
        <v>22</v>
      </c>
      <c r="I4123" t="s">
        <v>23</v>
      </c>
      <c r="J4123" t="s">
        <v>24</v>
      </c>
      <c r="K4123" t="s">
        <v>25</v>
      </c>
      <c r="L4123" t="s">
        <v>25</v>
      </c>
      <c r="M4123" t="s">
        <v>26</v>
      </c>
      <c r="N4123" t="s">
        <v>25</v>
      </c>
      <c r="O4123" t="s">
        <v>21</v>
      </c>
      <c r="P4123" t="s">
        <v>27</v>
      </c>
      <c r="Q4123" t="s">
        <v>45</v>
      </c>
      <c r="R4123" t="s">
        <v>29</v>
      </c>
      <c r="S4123" t="s">
        <v>21</v>
      </c>
      <c r="T4123" t="s">
        <v>21</v>
      </c>
      <c r="U4123" t="s">
        <v>33</v>
      </c>
      <c r="V4123" s="2" t="s">
        <v>31</v>
      </c>
    </row>
    <row r="4124" spans="1:22" x14ac:dyDescent="0.3">
      <c r="A4124" t="s">
        <v>83</v>
      </c>
      <c r="B4124" t="s">
        <v>284</v>
      </c>
      <c r="C4124" t="s">
        <v>2515</v>
      </c>
      <c r="D4124" t="s">
        <v>5063</v>
      </c>
      <c r="E4124" t="s">
        <v>157</v>
      </c>
      <c r="F4124" t="s">
        <v>25</v>
      </c>
      <c r="G4124" t="s">
        <v>25</v>
      </c>
    </row>
    <row r="4125" spans="1:22" ht="124.8" x14ac:dyDescent="0.3">
      <c r="A4125" t="s">
        <v>138</v>
      </c>
      <c r="B4125" t="s">
        <v>519</v>
      </c>
      <c r="C4125" t="s">
        <v>520</v>
      </c>
      <c r="D4125" t="s">
        <v>4769</v>
      </c>
      <c r="E4125" t="s">
        <v>138</v>
      </c>
      <c r="F4125" t="s">
        <v>21</v>
      </c>
      <c r="G4125" t="s">
        <v>21</v>
      </c>
      <c r="H4125" t="s">
        <v>50</v>
      </c>
      <c r="I4125" t="s">
        <v>35</v>
      </c>
      <c r="J4125" t="s">
        <v>24</v>
      </c>
      <c r="K4125" t="s">
        <v>25</v>
      </c>
      <c r="L4125" t="s">
        <v>25</v>
      </c>
      <c r="M4125" t="s">
        <v>26</v>
      </c>
      <c r="N4125" t="s">
        <v>25</v>
      </c>
      <c r="O4125" t="s">
        <v>25</v>
      </c>
      <c r="P4125" t="s">
        <v>27</v>
      </c>
      <c r="Q4125" t="s">
        <v>28</v>
      </c>
      <c r="R4125" t="s">
        <v>29</v>
      </c>
      <c r="S4125" t="s">
        <v>21</v>
      </c>
      <c r="T4125" t="s">
        <v>21</v>
      </c>
      <c r="U4125" t="s">
        <v>33</v>
      </c>
      <c r="V4125" s="2" t="s">
        <v>94</v>
      </c>
    </row>
    <row r="4126" spans="1:22" x14ac:dyDescent="0.3">
      <c r="A4126" t="s">
        <v>40</v>
      </c>
      <c r="B4126" t="s">
        <v>637</v>
      </c>
      <c r="C4126" t="s">
        <v>905</v>
      </c>
      <c r="D4126" t="s">
        <v>3309</v>
      </c>
      <c r="E4126" t="s">
        <v>85</v>
      </c>
      <c r="F4126" t="s">
        <v>21</v>
      </c>
      <c r="G4126" t="s">
        <v>21</v>
      </c>
      <c r="H4126" t="s">
        <v>22</v>
      </c>
      <c r="I4126" t="s">
        <v>35</v>
      </c>
      <c r="J4126" t="s">
        <v>47</v>
      </c>
      <c r="K4126" t="s">
        <v>21</v>
      </c>
      <c r="L4126" t="s">
        <v>21</v>
      </c>
      <c r="M4126" t="s">
        <v>47</v>
      </c>
      <c r="N4126" t="s">
        <v>21</v>
      </c>
      <c r="O4126" t="s">
        <v>21</v>
      </c>
      <c r="P4126" t="s">
        <v>27</v>
      </c>
      <c r="Q4126" t="s">
        <v>47</v>
      </c>
      <c r="R4126" t="s">
        <v>45</v>
      </c>
      <c r="S4126" t="s">
        <v>21</v>
      </c>
      <c r="T4126" t="s">
        <v>21</v>
      </c>
      <c r="U4126" t="s">
        <v>42</v>
      </c>
      <c r="V4126" t="s">
        <v>63</v>
      </c>
    </row>
    <row r="4127" spans="1:22" ht="156" x14ac:dyDescent="0.3">
      <c r="A4127" t="s">
        <v>104</v>
      </c>
      <c r="B4127" t="s">
        <v>1602</v>
      </c>
      <c r="C4127" t="s">
        <v>2574</v>
      </c>
      <c r="D4127" t="s">
        <v>2579</v>
      </c>
      <c r="E4127" t="s">
        <v>104</v>
      </c>
      <c r="F4127" t="s">
        <v>21</v>
      </c>
      <c r="G4127" t="s">
        <v>21</v>
      </c>
      <c r="H4127" t="s">
        <v>22</v>
      </c>
      <c r="I4127" t="s">
        <v>23</v>
      </c>
      <c r="J4127" t="s">
        <v>24</v>
      </c>
      <c r="K4127" t="s">
        <v>25</v>
      </c>
      <c r="L4127" t="s">
        <v>25</v>
      </c>
      <c r="M4127" t="s">
        <v>26</v>
      </c>
      <c r="N4127" t="s">
        <v>25</v>
      </c>
      <c r="O4127" t="s">
        <v>21</v>
      </c>
      <c r="P4127" t="s">
        <v>27</v>
      </c>
      <c r="Q4127" t="s">
        <v>45</v>
      </c>
      <c r="R4127" t="s">
        <v>28</v>
      </c>
      <c r="S4127" t="s">
        <v>21</v>
      </c>
      <c r="T4127" t="s">
        <v>21</v>
      </c>
      <c r="U4127" t="s">
        <v>33</v>
      </c>
      <c r="V4127" s="2" t="s">
        <v>31</v>
      </c>
    </row>
    <row r="4128" spans="1:22" ht="156" x14ac:dyDescent="0.3">
      <c r="A4128" t="s">
        <v>85</v>
      </c>
      <c r="B4128" t="s">
        <v>174</v>
      </c>
      <c r="C4128" t="s">
        <v>195</v>
      </c>
      <c r="D4128" t="s">
        <v>4461</v>
      </c>
      <c r="E4128" t="s">
        <v>85</v>
      </c>
      <c r="F4128" t="s">
        <v>21</v>
      </c>
      <c r="G4128" t="s">
        <v>21</v>
      </c>
      <c r="H4128" t="s">
        <v>54</v>
      </c>
      <c r="I4128" t="s">
        <v>35</v>
      </c>
      <c r="J4128" t="s">
        <v>24</v>
      </c>
      <c r="K4128" t="s">
        <v>25</v>
      </c>
      <c r="L4128" t="s">
        <v>25</v>
      </c>
      <c r="M4128" t="s">
        <v>38</v>
      </c>
      <c r="N4128" t="s">
        <v>25</v>
      </c>
      <c r="O4128" t="s">
        <v>21</v>
      </c>
      <c r="P4128" t="s">
        <v>27</v>
      </c>
      <c r="Q4128" t="s">
        <v>45</v>
      </c>
      <c r="R4128" t="s">
        <v>29</v>
      </c>
      <c r="S4128" t="s">
        <v>21</v>
      </c>
      <c r="T4128" t="s">
        <v>21</v>
      </c>
      <c r="U4128" t="s">
        <v>33</v>
      </c>
      <c r="V4128" s="2" t="s">
        <v>31</v>
      </c>
    </row>
    <row r="4129" spans="1:22" ht="140.4" x14ac:dyDescent="0.3">
      <c r="A4129" t="s">
        <v>49</v>
      </c>
      <c r="B4129" t="s">
        <v>1190</v>
      </c>
      <c r="C4129" t="s">
        <v>1195</v>
      </c>
      <c r="D4129" t="s">
        <v>1522</v>
      </c>
      <c r="E4129" t="s">
        <v>49</v>
      </c>
      <c r="F4129" t="s">
        <v>21</v>
      </c>
      <c r="G4129" t="s">
        <v>21</v>
      </c>
      <c r="H4129" t="s">
        <v>22</v>
      </c>
      <c r="I4129" t="s">
        <v>41</v>
      </c>
      <c r="J4129" t="s">
        <v>47</v>
      </c>
      <c r="K4129" t="s">
        <v>21</v>
      </c>
      <c r="L4129" t="s">
        <v>25</v>
      </c>
      <c r="M4129" t="s">
        <v>38</v>
      </c>
      <c r="N4129" t="s">
        <v>25</v>
      </c>
      <c r="O4129" t="s">
        <v>21</v>
      </c>
      <c r="P4129" t="s">
        <v>27</v>
      </c>
      <c r="Q4129" t="s">
        <v>28</v>
      </c>
      <c r="R4129" t="s">
        <v>29</v>
      </c>
      <c r="S4129" t="s">
        <v>21</v>
      </c>
      <c r="T4129" t="s">
        <v>21</v>
      </c>
      <c r="U4129" t="s">
        <v>30</v>
      </c>
      <c r="V4129" s="2" t="s">
        <v>34</v>
      </c>
    </row>
    <row r="4130" spans="1:22" ht="140.4" x14ac:dyDescent="0.3">
      <c r="A4130" t="s">
        <v>64</v>
      </c>
      <c r="B4130" t="s">
        <v>807</v>
      </c>
      <c r="C4130" t="s">
        <v>815</v>
      </c>
      <c r="D4130" t="s">
        <v>3235</v>
      </c>
      <c r="E4130" t="s">
        <v>64</v>
      </c>
      <c r="F4130" t="s">
        <v>21</v>
      </c>
      <c r="G4130" t="s">
        <v>21</v>
      </c>
      <c r="H4130" t="s">
        <v>22</v>
      </c>
      <c r="I4130" t="s">
        <v>35</v>
      </c>
      <c r="J4130" t="s">
        <v>24</v>
      </c>
      <c r="K4130" t="s">
        <v>25</v>
      </c>
      <c r="L4130" t="s">
        <v>25</v>
      </c>
      <c r="M4130" t="s">
        <v>26</v>
      </c>
      <c r="N4130" t="s">
        <v>25</v>
      </c>
      <c r="O4130" t="s">
        <v>21</v>
      </c>
      <c r="P4130" t="s">
        <v>27</v>
      </c>
      <c r="Q4130" t="s">
        <v>45</v>
      </c>
      <c r="R4130" t="s">
        <v>29</v>
      </c>
      <c r="S4130" t="s">
        <v>21</v>
      </c>
      <c r="T4130" t="s">
        <v>21</v>
      </c>
      <c r="U4130" t="s">
        <v>33</v>
      </c>
      <c r="V4130" s="2" t="s">
        <v>34</v>
      </c>
    </row>
    <row r="4131" spans="1:22" ht="109.2" x14ac:dyDescent="0.3">
      <c r="A4131" t="s">
        <v>32</v>
      </c>
      <c r="B4131" t="s">
        <v>1056</v>
      </c>
      <c r="C4131" t="s">
        <v>1827</v>
      </c>
      <c r="D4131" t="s">
        <v>1828</v>
      </c>
      <c r="E4131" t="s">
        <v>32</v>
      </c>
      <c r="F4131" t="s">
        <v>21</v>
      </c>
      <c r="G4131" t="s">
        <v>21</v>
      </c>
      <c r="H4131" t="s">
        <v>22</v>
      </c>
      <c r="I4131" t="s">
        <v>41</v>
      </c>
      <c r="J4131" t="s">
        <v>24</v>
      </c>
      <c r="K4131" t="s">
        <v>25</v>
      </c>
      <c r="L4131" t="s">
        <v>25</v>
      </c>
      <c r="M4131" t="s">
        <v>38</v>
      </c>
      <c r="N4131" t="s">
        <v>25</v>
      </c>
      <c r="O4131" t="s">
        <v>21</v>
      </c>
      <c r="P4131" t="s">
        <v>27</v>
      </c>
      <c r="Q4131" t="s">
        <v>29</v>
      </c>
      <c r="R4131" t="s">
        <v>29</v>
      </c>
      <c r="S4131" t="s">
        <v>21</v>
      </c>
      <c r="T4131" t="s">
        <v>21</v>
      </c>
      <c r="U4131" t="s">
        <v>75</v>
      </c>
      <c r="V4131" s="2" t="s">
        <v>66</v>
      </c>
    </row>
    <row r="4132" spans="1:22" ht="109.2" x14ac:dyDescent="0.3">
      <c r="A4132" t="s">
        <v>74</v>
      </c>
      <c r="B4132" t="s">
        <v>174</v>
      </c>
      <c r="C4132" t="s">
        <v>4009</v>
      </c>
      <c r="D4132" t="s">
        <v>4061</v>
      </c>
      <c r="E4132" t="s">
        <v>74</v>
      </c>
      <c r="F4132" t="s">
        <v>21</v>
      </c>
      <c r="G4132" t="s">
        <v>21</v>
      </c>
      <c r="H4132" t="s">
        <v>22</v>
      </c>
      <c r="I4132" t="s">
        <v>35</v>
      </c>
      <c r="J4132" t="s">
        <v>47</v>
      </c>
      <c r="K4132" t="s">
        <v>21</v>
      </c>
      <c r="L4132" t="s">
        <v>21</v>
      </c>
      <c r="M4132" t="s">
        <v>47</v>
      </c>
      <c r="N4132" t="s">
        <v>21</v>
      </c>
      <c r="O4132" t="s">
        <v>21</v>
      </c>
      <c r="P4132" t="s">
        <v>27</v>
      </c>
      <c r="Q4132" t="s">
        <v>45</v>
      </c>
      <c r="R4132" t="s">
        <v>45</v>
      </c>
      <c r="S4132" t="s">
        <v>21</v>
      </c>
      <c r="T4132" t="s">
        <v>25</v>
      </c>
      <c r="U4132" t="s">
        <v>75</v>
      </c>
      <c r="V4132" s="2" t="s">
        <v>99</v>
      </c>
    </row>
    <row r="4133" spans="1:22" ht="124.8" x14ac:dyDescent="0.3">
      <c r="A4133" t="s">
        <v>36</v>
      </c>
      <c r="B4133" t="s">
        <v>881</v>
      </c>
      <c r="C4133" t="s">
        <v>2278</v>
      </c>
      <c r="D4133" t="s">
        <v>2596</v>
      </c>
      <c r="E4133" t="s">
        <v>36</v>
      </c>
      <c r="F4133" t="s">
        <v>21</v>
      </c>
      <c r="G4133" t="s">
        <v>21</v>
      </c>
      <c r="H4133" t="s">
        <v>22</v>
      </c>
      <c r="I4133" t="s">
        <v>23</v>
      </c>
      <c r="J4133" t="s">
        <v>24</v>
      </c>
      <c r="K4133" t="s">
        <v>25</v>
      </c>
      <c r="L4133" t="s">
        <v>25</v>
      </c>
      <c r="M4133" t="s">
        <v>26</v>
      </c>
      <c r="N4133" t="s">
        <v>25</v>
      </c>
      <c r="O4133" t="s">
        <v>21</v>
      </c>
      <c r="P4133" t="s">
        <v>27</v>
      </c>
      <c r="Q4133" t="s">
        <v>28</v>
      </c>
      <c r="R4133" t="s">
        <v>29</v>
      </c>
      <c r="S4133" t="s">
        <v>21</v>
      </c>
      <c r="T4133" t="s">
        <v>21</v>
      </c>
      <c r="U4133" t="s">
        <v>33</v>
      </c>
      <c r="V4133" s="2" t="s">
        <v>97</v>
      </c>
    </row>
    <row r="4134" spans="1:22" ht="140.4" x14ac:dyDescent="0.3">
      <c r="A4134" t="s">
        <v>102</v>
      </c>
      <c r="B4134" t="s">
        <v>174</v>
      </c>
      <c r="C4134" t="s">
        <v>175</v>
      </c>
      <c r="D4134" t="s">
        <v>3805</v>
      </c>
      <c r="E4134" t="s">
        <v>102</v>
      </c>
      <c r="F4134" t="s">
        <v>21</v>
      </c>
      <c r="G4134" t="s">
        <v>21</v>
      </c>
      <c r="H4134" t="s">
        <v>22</v>
      </c>
      <c r="I4134" t="s">
        <v>23</v>
      </c>
      <c r="J4134" t="s">
        <v>24</v>
      </c>
      <c r="K4134" t="s">
        <v>25</v>
      </c>
      <c r="L4134" t="s">
        <v>25</v>
      </c>
      <c r="M4134" t="s">
        <v>38</v>
      </c>
      <c r="N4134" t="s">
        <v>25</v>
      </c>
      <c r="O4134" t="s">
        <v>21</v>
      </c>
      <c r="P4134" t="s">
        <v>27</v>
      </c>
      <c r="Q4134" t="s">
        <v>28</v>
      </c>
      <c r="R4134" t="s">
        <v>29</v>
      </c>
      <c r="S4134" t="s">
        <v>21</v>
      </c>
      <c r="T4134" t="s">
        <v>21</v>
      </c>
      <c r="U4134" t="s">
        <v>30</v>
      </c>
      <c r="V4134" s="2" t="s">
        <v>34</v>
      </c>
    </row>
    <row r="4135" spans="1:22" ht="140.4" x14ac:dyDescent="0.3">
      <c r="A4135" t="s">
        <v>61</v>
      </c>
      <c r="B4135" t="s">
        <v>1190</v>
      </c>
      <c r="C4135" t="s">
        <v>1195</v>
      </c>
      <c r="D4135" t="s">
        <v>1202</v>
      </c>
      <c r="E4135" t="s">
        <v>61</v>
      </c>
      <c r="F4135" t="s">
        <v>21</v>
      </c>
      <c r="G4135" t="s">
        <v>21</v>
      </c>
      <c r="H4135" t="s">
        <v>54</v>
      </c>
      <c r="I4135" t="s">
        <v>41</v>
      </c>
      <c r="J4135" t="s">
        <v>24</v>
      </c>
      <c r="K4135" t="s">
        <v>25</v>
      </c>
      <c r="L4135" t="s">
        <v>25</v>
      </c>
      <c r="M4135" t="s">
        <v>38</v>
      </c>
      <c r="N4135" t="s">
        <v>25</v>
      </c>
      <c r="O4135" t="s">
        <v>21</v>
      </c>
      <c r="P4135" t="s">
        <v>27</v>
      </c>
      <c r="Q4135" t="s">
        <v>29</v>
      </c>
      <c r="R4135" t="s">
        <v>29</v>
      </c>
      <c r="S4135" t="s">
        <v>21</v>
      </c>
      <c r="T4135" t="s">
        <v>21</v>
      </c>
      <c r="U4135" t="s">
        <v>30</v>
      </c>
      <c r="V4135" s="2" t="s">
        <v>34</v>
      </c>
    </row>
    <row r="4136" spans="1:22" ht="156" x14ac:dyDescent="0.3">
      <c r="A4136" t="s">
        <v>59</v>
      </c>
      <c r="B4136" t="s">
        <v>311</v>
      </c>
      <c r="C4136" t="s">
        <v>312</v>
      </c>
      <c r="D4136" t="s">
        <v>3526</v>
      </c>
      <c r="E4136" t="s">
        <v>139</v>
      </c>
      <c r="F4136" t="s">
        <v>21</v>
      </c>
      <c r="G4136" t="s">
        <v>21</v>
      </c>
      <c r="H4136" t="s">
        <v>22</v>
      </c>
      <c r="I4136" t="s">
        <v>35</v>
      </c>
      <c r="J4136" t="s">
        <v>24</v>
      </c>
      <c r="K4136" t="s">
        <v>25</v>
      </c>
      <c r="L4136" t="s">
        <v>25</v>
      </c>
      <c r="M4136" t="s">
        <v>26</v>
      </c>
      <c r="N4136" t="s">
        <v>25</v>
      </c>
      <c r="O4136" t="s">
        <v>21</v>
      </c>
      <c r="P4136" t="s">
        <v>27</v>
      </c>
      <c r="Q4136" t="s">
        <v>45</v>
      </c>
      <c r="R4136" t="s">
        <v>45</v>
      </c>
      <c r="S4136" t="s">
        <v>21</v>
      </c>
      <c r="T4136" t="s">
        <v>21</v>
      </c>
      <c r="U4136" t="s">
        <v>33</v>
      </c>
      <c r="V4136" s="2" t="s">
        <v>31</v>
      </c>
    </row>
    <row r="4137" spans="1:22" ht="140.4" x14ac:dyDescent="0.3">
      <c r="A4137" t="s">
        <v>62</v>
      </c>
      <c r="B4137" t="s">
        <v>843</v>
      </c>
      <c r="C4137" t="s">
        <v>844</v>
      </c>
      <c r="D4137" t="s">
        <v>1696</v>
      </c>
      <c r="E4137" t="s">
        <v>62</v>
      </c>
      <c r="F4137" t="s">
        <v>21</v>
      </c>
      <c r="G4137" t="s">
        <v>21</v>
      </c>
      <c r="H4137" t="s">
        <v>22</v>
      </c>
      <c r="I4137" t="s">
        <v>23</v>
      </c>
      <c r="J4137" t="s">
        <v>24</v>
      </c>
      <c r="K4137" t="s">
        <v>25</v>
      </c>
      <c r="L4137" t="s">
        <v>25</v>
      </c>
      <c r="M4137" t="s">
        <v>26</v>
      </c>
      <c r="N4137" t="s">
        <v>25</v>
      </c>
      <c r="O4137" t="s">
        <v>21</v>
      </c>
      <c r="P4137" t="s">
        <v>27</v>
      </c>
      <c r="Q4137" t="s">
        <v>28</v>
      </c>
      <c r="R4137" t="s">
        <v>28</v>
      </c>
      <c r="S4137" t="s">
        <v>21</v>
      </c>
      <c r="T4137" t="s">
        <v>21</v>
      </c>
      <c r="U4137" t="s">
        <v>33</v>
      </c>
      <c r="V4137" s="2" t="s">
        <v>34</v>
      </c>
    </row>
    <row r="4138" spans="1:22" x14ac:dyDescent="0.3">
      <c r="A4138" t="s">
        <v>61</v>
      </c>
      <c r="B4138" t="s">
        <v>475</v>
      </c>
      <c r="C4138" t="s">
        <v>841</v>
      </c>
      <c r="D4138" t="s">
        <v>1013</v>
      </c>
      <c r="E4138" t="s">
        <v>58</v>
      </c>
      <c r="F4138" t="s">
        <v>21</v>
      </c>
      <c r="G4138" t="s">
        <v>25</v>
      </c>
    </row>
    <row r="4139" spans="1:22" ht="156" x14ac:dyDescent="0.3">
      <c r="A4139" t="s">
        <v>61</v>
      </c>
      <c r="B4139" t="s">
        <v>847</v>
      </c>
      <c r="C4139" t="s">
        <v>1107</v>
      </c>
      <c r="D4139" t="s">
        <v>1109</v>
      </c>
      <c r="E4139" t="s">
        <v>69</v>
      </c>
      <c r="F4139" t="s">
        <v>21</v>
      </c>
      <c r="G4139" t="s">
        <v>21</v>
      </c>
      <c r="H4139" t="s">
        <v>22</v>
      </c>
      <c r="I4139" t="s">
        <v>23</v>
      </c>
      <c r="J4139" t="s">
        <v>24</v>
      </c>
      <c r="K4139" t="s">
        <v>25</v>
      </c>
      <c r="L4139" t="s">
        <v>25</v>
      </c>
      <c r="M4139" t="s">
        <v>28</v>
      </c>
      <c r="N4139" t="s">
        <v>21</v>
      </c>
      <c r="O4139" t="s">
        <v>21</v>
      </c>
      <c r="P4139" t="s">
        <v>27</v>
      </c>
      <c r="Q4139" t="s">
        <v>45</v>
      </c>
      <c r="R4139" t="s">
        <v>28</v>
      </c>
      <c r="S4139" t="s">
        <v>21</v>
      </c>
      <c r="T4139" t="s">
        <v>21</v>
      </c>
      <c r="U4139" t="s">
        <v>30</v>
      </c>
      <c r="V4139" s="2" t="s">
        <v>31</v>
      </c>
    </row>
    <row r="4140" spans="1:22" x14ac:dyDescent="0.3">
      <c r="A4140" t="s">
        <v>55</v>
      </c>
      <c r="B4140" t="s">
        <v>475</v>
      </c>
      <c r="C4140" t="s">
        <v>841</v>
      </c>
      <c r="D4140" t="s">
        <v>895</v>
      </c>
      <c r="E4140" t="s">
        <v>55</v>
      </c>
      <c r="F4140" t="s">
        <v>25</v>
      </c>
      <c r="G4140" t="s">
        <v>25</v>
      </c>
    </row>
    <row r="4141" spans="1:22" ht="156" x14ac:dyDescent="0.3">
      <c r="A4141" t="s">
        <v>61</v>
      </c>
      <c r="B4141" t="s">
        <v>519</v>
      </c>
      <c r="C4141" t="s">
        <v>1289</v>
      </c>
      <c r="D4141" t="s">
        <v>1290</v>
      </c>
      <c r="E4141" t="s">
        <v>61</v>
      </c>
      <c r="F4141" t="s">
        <v>21</v>
      </c>
      <c r="G4141" t="s">
        <v>21</v>
      </c>
      <c r="H4141" t="s">
        <v>54</v>
      </c>
      <c r="I4141" t="s">
        <v>35</v>
      </c>
      <c r="J4141" t="s">
        <v>24</v>
      </c>
      <c r="K4141" t="s">
        <v>25</v>
      </c>
      <c r="L4141" t="s">
        <v>25</v>
      </c>
      <c r="M4141" t="s">
        <v>28</v>
      </c>
      <c r="N4141" t="s">
        <v>21</v>
      </c>
      <c r="O4141" t="s">
        <v>25</v>
      </c>
      <c r="P4141" t="s">
        <v>27</v>
      </c>
      <c r="Q4141" t="s">
        <v>45</v>
      </c>
      <c r="R4141" t="s">
        <v>45</v>
      </c>
      <c r="S4141" t="s">
        <v>21</v>
      </c>
      <c r="T4141" t="s">
        <v>21</v>
      </c>
      <c r="U4141" t="s">
        <v>33</v>
      </c>
      <c r="V4141" s="2" t="s">
        <v>31</v>
      </c>
    </row>
    <row r="4142" spans="1:22" x14ac:dyDescent="0.3">
      <c r="A4142" t="s">
        <v>61</v>
      </c>
      <c r="B4142" t="s">
        <v>475</v>
      </c>
      <c r="C4142" t="s">
        <v>970</v>
      </c>
      <c r="D4142" t="s">
        <v>1090</v>
      </c>
      <c r="E4142" t="s">
        <v>61</v>
      </c>
      <c r="F4142" t="s">
        <v>25</v>
      </c>
      <c r="G4142" t="s">
        <v>25</v>
      </c>
    </row>
    <row r="4143" spans="1:22" x14ac:dyDescent="0.3">
      <c r="A4143" t="s">
        <v>62</v>
      </c>
      <c r="B4143" t="s">
        <v>1733</v>
      </c>
      <c r="C4143" t="s">
        <v>1740</v>
      </c>
      <c r="D4143" t="s">
        <v>1749</v>
      </c>
      <c r="E4143" t="s">
        <v>62</v>
      </c>
      <c r="F4143" t="s">
        <v>25</v>
      </c>
      <c r="G4143" t="s">
        <v>21</v>
      </c>
    </row>
    <row r="4144" spans="1:22" ht="140.4" x14ac:dyDescent="0.3">
      <c r="A4144" t="s">
        <v>73</v>
      </c>
      <c r="B4144" t="s">
        <v>162</v>
      </c>
      <c r="C4144" t="s">
        <v>359</v>
      </c>
      <c r="D4144" t="s">
        <v>366</v>
      </c>
      <c r="E4144" t="s">
        <v>61</v>
      </c>
      <c r="F4144" t="s">
        <v>21</v>
      </c>
      <c r="G4144" t="s">
        <v>21</v>
      </c>
      <c r="H4144" t="s">
        <v>22</v>
      </c>
      <c r="I4144" t="s">
        <v>23</v>
      </c>
      <c r="J4144" t="s">
        <v>24</v>
      </c>
      <c r="K4144" t="s">
        <v>21</v>
      </c>
      <c r="L4144" t="s">
        <v>25</v>
      </c>
      <c r="M4144" t="s">
        <v>28</v>
      </c>
      <c r="N4144" t="s">
        <v>25</v>
      </c>
      <c r="O4144" t="s">
        <v>21</v>
      </c>
      <c r="P4144" t="s">
        <v>27</v>
      </c>
      <c r="Q4144" t="s">
        <v>45</v>
      </c>
      <c r="R4144" t="s">
        <v>29</v>
      </c>
      <c r="S4144" t="s">
        <v>21</v>
      </c>
      <c r="T4144" t="s">
        <v>21</v>
      </c>
      <c r="U4144" t="s">
        <v>42</v>
      </c>
      <c r="V4144" s="2" t="s">
        <v>34</v>
      </c>
    </row>
    <row r="4145" spans="1:22" x14ac:dyDescent="0.3">
      <c r="A4145" t="s">
        <v>56</v>
      </c>
      <c r="B4145" t="s">
        <v>983</v>
      </c>
      <c r="C4145" t="s">
        <v>2105</v>
      </c>
      <c r="D4145" t="s">
        <v>2106</v>
      </c>
      <c r="E4145" t="s">
        <v>56</v>
      </c>
      <c r="F4145" t="s">
        <v>25</v>
      </c>
      <c r="G4145" t="s">
        <v>25</v>
      </c>
    </row>
    <row r="4146" spans="1:22" x14ac:dyDescent="0.3">
      <c r="A4146" t="s">
        <v>20</v>
      </c>
      <c r="B4146" t="s">
        <v>2938</v>
      </c>
      <c r="C4146" t="s">
        <v>2939</v>
      </c>
      <c r="D4146" t="s">
        <v>2940</v>
      </c>
      <c r="E4146" t="s">
        <v>20</v>
      </c>
      <c r="F4146" t="s">
        <v>21</v>
      </c>
      <c r="G4146" t="s">
        <v>21</v>
      </c>
      <c r="H4146" t="s">
        <v>22</v>
      </c>
      <c r="I4146" t="s">
        <v>35</v>
      </c>
      <c r="J4146" t="s">
        <v>24</v>
      </c>
      <c r="K4146" t="s">
        <v>25</v>
      </c>
      <c r="L4146" t="s">
        <v>25</v>
      </c>
      <c r="M4146" t="s">
        <v>47</v>
      </c>
      <c r="N4146" t="s">
        <v>25</v>
      </c>
      <c r="O4146" t="s">
        <v>21</v>
      </c>
      <c r="P4146" t="s">
        <v>60</v>
      </c>
      <c r="Q4146" t="s">
        <v>45</v>
      </c>
      <c r="R4146" t="s">
        <v>45</v>
      </c>
      <c r="S4146" t="s">
        <v>25</v>
      </c>
      <c r="T4146" t="s">
        <v>25</v>
      </c>
      <c r="U4146" t="s">
        <v>75</v>
      </c>
      <c r="V4146" t="s">
        <v>63</v>
      </c>
    </row>
    <row r="4147" spans="1:22" ht="140.4" x14ac:dyDescent="0.3">
      <c r="A4147" t="s">
        <v>67</v>
      </c>
      <c r="B4147" t="s">
        <v>174</v>
      </c>
      <c r="C4147" t="s">
        <v>2138</v>
      </c>
      <c r="D4147" t="s">
        <v>2382</v>
      </c>
      <c r="E4147" t="s">
        <v>67</v>
      </c>
      <c r="F4147" t="s">
        <v>21</v>
      </c>
      <c r="G4147" t="s">
        <v>21</v>
      </c>
      <c r="H4147" t="s">
        <v>54</v>
      </c>
      <c r="I4147" t="s">
        <v>35</v>
      </c>
      <c r="J4147" t="s">
        <v>24</v>
      </c>
      <c r="K4147" t="s">
        <v>25</v>
      </c>
      <c r="L4147" t="s">
        <v>25</v>
      </c>
      <c r="M4147" t="s">
        <v>28</v>
      </c>
      <c r="N4147" t="s">
        <v>21</v>
      </c>
      <c r="O4147" t="s">
        <v>21</v>
      </c>
      <c r="P4147" t="s">
        <v>27</v>
      </c>
      <c r="Q4147" t="s">
        <v>45</v>
      </c>
      <c r="R4147" t="s">
        <v>28</v>
      </c>
      <c r="S4147" t="s">
        <v>21</v>
      </c>
      <c r="T4147" t="s">
        <v>21</v>
      </c>
      <c r="U4147" t="s">
        <v>42</v>
      </c>
      <c r="V4147" s="2" t="s">
        <v>34</v>
      </c>
    </row>
    <row r="4148" spans="1:22" ht="140.4" x14ac:dyDescent="0.3">
      <c r="A4148" t="s">
        <v>56</v>
      </c>
      <c r="B4148" t="s">
        <v>174</v>
      </c>
      <c r="C4148" t="s">
        <v>2152</v>
      </c>
      <c r="D4148" t="s">
        <v>2250</v>
      </c>
      <c r="E4148" t="s">
        <v>56</v>
      </c>
      <c r="F4148" t="s">
        <v>21</v>
      </c>
      <c r="G4148" t="s">
        <v>21</v>
      </c>
      <c r="H4148" t="s">
        <v>22</v>
      </c>
      <c r="I4148" t="s">
        <v>23</v>
      </c>
      <c r="J4148" t="s">
        <v>24</v>
      </c>
      <c r="K4148" t="s">
        <v>25</v>
      </c>
      <c r="L4148" t="s">
        <v>25</v>
      </c>
      <c r="M4148" t="s">
        <v>26</v>
      </c>
      <c r="N4148" t="s">
        <v>25</v>
      </c>
      <c r="O4148" t="s">
        <v>21</v>
      </c>
      <c r="P4148" t="s">
        <v>27</v>
      </c>
      <c r="Q4148" t="s">
        <v>29</v>
      </c>
      <c r="R4148" t="s">
        <v>29</v>
      </c>
      <c r="S4148" t="s">
        <v>21</v>
      </c>
      <c r="T4148" t="s">
        <v>21</v>
      </c>
      <c r="U4148" t="s">
        <v>33</v>
      </c>
      <c r="V4148" s="2" t="s">
        <v>34</v>
      </c>
    </row>
    <row r="4149" spans="1:22" ht="140.4" x14ac:dyDescent="0.3">
      <c r="A4149" t="s">
        <v>19</v>
      </c>
      <c r="B4149" t="s">
        <v>162</v>
      </c>
      <c r="C4149" t="s">
        <v>181</v>
      </c>
      <c r="D4149" t="s">
        <v>188</v>
      </c>
      <c r="E4149" t="s">
        <v>52</v>
      </c>
      <c r="F4149" t="s">
        <v>21</v>
      </c>
      <c r="G4149" t="s">
        <v>21</v>
      </c>
      <c r="H4149" t="s">
        <v>22</v>
      </c>
      <c r="I4149" t="s">
        <v>23</v>
      </c>
      <c r="J4149" t="s">
        <v>24</v>
      </c>
      <c r="K4149" t="s">
        <v>25</v>
      </c>
      <c r="L4149" t="s">
        <v>25</v>
      </c>
      <c r="M4149" t="s">
        <v>26</v>
      </c>
      <c r="N4149" t="s">
        <v>25</v>
      </c>
      <c r="O4149" t="s">
        <v>21</v>
      </c>
      <c r="P4149" t="s">
        <v>27</v>
      </c>
      <c r="Q4149" t="s">
        <v>28</v>
      </c>
      <c r="R4149" t="s">
        <v>29</v>
      </c>
      <c r="S4149" t="s">
        <v>21</v>
      </c>
      <c r="T4149" t="s">
        <v>21</v>
      </c>
      <c r="U4149" t="s">
        <v>30</v>
      </c>
      <c r="V4149" s="2" t="s">
        <v>34</v>
      </c>
    </row>
    <row r="4150" spans="1:22" ht="140.4" x14ac:dyDescent="0.3">
      <c r="A4150" t="s">
        <v>74</v>
      </c>
      <c r="B4150" t="s">
        <v>174</v>
      </c>
      <c r="C4150" t="s">
        <v>1049</v>
      </c>
      <c r="D4150" t="s">
        <v>4116</v>
      </c>
      <c r="E4150" t="s">
        <v>74</v>
      </c>
      <c r="F4150" t="s">
        <v>21</v>
      </c>
      <c r="G4150" t="s">
        <v>21</v>
      </c>
      <c r="H4150" t="s">
        <v>22</v>
      </c>
      <c r="I4150" t="s">
        <v>23</v>
      </c>
      <c r="J4150" t="s">
        <v>24</v>
      </c>
      <c r="K4150" t="s">
        <v>25</v>
      </c>
      <c r="L4150" t="s">
        <v>25</v>
      </c>
      <c r="M4150" t="s">
        <v>26</v>
      </c>
      <c r="N4150" t="s">
        <v>25</v>
      </c>
      <c r="O4150" t="s">
        <v>21</v>
      </c>
      <c r="P4150" t="s">
        <v>27</v>
      </c>
      <c r="Q4150" t="s">
        <v>45</v>
      </c>
      <c r="R4150" t="s">
        <v>29</v>
      </c>
      <c r="S4150" t="s">
        <v>21</v>
      </c>
      <c r="T4150" t="s">
        <v>21</v>
      </c>
      <c r="U4150" t="s">
        <v>33</v>
      </c>
      <c r="V4150" s="2" t="s">
        <v>34</v>
      </c>
    </row>
    <row r="4151" spans="1:22" ht="109.2" x14ac:dyDescent="0.3">
      <c r="A4151" t="s">
        <v>102</v>
      </c>
      <c r="B4151" t="s">
        <v>174</v>
      </c>
      <c r="C4151" t="s">
        <v>3767</v>
      </c>
      <c r="D4151" t="s">
        <v>3768</v>
      </c>
      <c r="E4151" t="s">
        <v>102</v>
      </c>
      <c r="F4151" t="s">
        <v>21</v>
      </c>
      <c r="G4151" t="s">
        <v>21</v>
      </c>
      <c r="H4151" t="s">
        <v>50</v>
      </c>
      <c r="I4151" t="s">
        <v>35</v>
      </c>
      <c r="J4151" t="s">
        <v>24</v>
      </c>
      <c r="K4151" t="s">
        <v>25</v>
      </c>
      <c r="L4151" t="s">
        <v>25</v>
      </c>
      <c r="M4151" t="s">
        <v>38</v>
      </c>
      <c r="N4151" t="s">
        <v>25</v>
      </c>
      <c r="O4151" t="s">
        <v>21</v>
      </c>
      <c r="P4151" t="s">
        <v>27</v>
      </c>
      <c r="Q4151" t="s">
        <v>28</v>
      </c>
      <c r="R4151" t="s">
        <v>29</v>
      </c>
      <c r="S4151" t="s">
        <v>21</v>
      </c>
      <c r="T4151" t="s">
        <v>21</v>
      </c>
      <c r="U4151" t="s">
        <v>33</v>
      </c>
      <c r="V4151" s="2" t="s">
        <v>46</v>
      </c>
    </row>
    <row r="4152" spans="1:22" ht="93.6" x14ac:dyDescent="0.3">
      <c r="A4152" t="s">
        <v>40</v>
      </c>
      <c r="B4152" t="s">
        <v>162</v>
      </c>
      <c r="C4152" t="s">
        <v>3121</v>
      </c>
      <c r="D4152" t="s">
        <v>3281</v>
      </c>
      <c r="E4152" t="s">
        <v>40</v>
      </c>
      <c r="F4152" t="s">
        <v>21</v>
      </c>
      <c r="G4152" t="s">
        <v>21</v>
      </c>
      <c r="H4152" t="s">
        <v>22</v>
      </c>
      <c r="I4152" t="s">
        <v>35</v>
      </c>
      <c r="J4152" t="s">
        <v>47</v>
      </c>
      <c r="K4152" t="s">
        <v>21</v>
      </c>
      <c r="L4152" t="s">
        <v>25</v>
      </c>
      <c r="M4152" t="s">
        <v>28</v>
      </c>
      <c r="N4152" t="s">
        <v>21</v>
      </c>
      <c r="O4152" t="s">
        <v>21</v>
      </c>
      <c r="P4152" t="s">
        <v>80</v>
      </c>
      <c r="Q4152" t="s">
        <v>45</v>
      </c>
      <c r="R4152" t="s">
        <v>29</v>
      </c>
      <c r="S4152" t="s">
        <v>21</v>
      </c>
      <c r="T4152" t="s">
        <v>25</v>
      </c>
      <c r="U4152" t="s">
        <v>33</v>
      </c>
      <c r="V4152" s="2" t="s">
        <v>51</v>
      </c>
    </row>
    <row r="4153" spans="1:22" x14ac:dyDescent="0.3">
      <c r="A4153" t="s">
        <v>79</v>
      </c>
      <c r="B4153" t="s">
        <v>519</v>
      </c>
      <c r="C4153" t="s">
        <v>520</v>
      </c>
      <c r="D4153" t="s">
        <v>521</v>
      </c>
      <c r="E4153" t="s">
        <v>79</v>
      </c>
      <c r="F4153" t="s">
        <v>21</v>
      </c>
      <c r="G4153" t="s">
        <v>21</v>
      </c>
      <c r="H4153" t="s">
        <v>54</v>
      </c>
      <c r="I4153" t="s">
        <v>35</v>
      </c>
      <c r="J4153" t="s">
        <v>47</v>
      </c>
      <c r="K4153" t="s">
        <v>21</v>
      </c>
      <c r="L4153" t="s">
        <v>25</v>
      </c>
      <c r="M4153" t="s">
        <v>47</v>
      </c>
      <c r="N4153" t="s">
        <v>21</v>
      </c>
      <c r="O4153" t="s">
        <v>21</v>
      </c>
      <c r="P4153" t="s">
        <v>27</v>
      </c>
      <c r="Q4153" t="s">
        <v>47</v>
      </c>
      <c r="R4153" t="s">
        <v>28</v>
      </c>
      <c r="S4153" t="s">
        <v>21</v>
      </c>
      <c r="T4153" t="s">
        <v>21</v>
      </c>
      <c r="U4153" t="s">
        <v>33</v>
      </c>
      <c r="V4153" t="s">
        <v>63</v>
      </c>
    </row>
    <row r="4154" spans="1:22" x14ac:dyDescent="0.3">
      <c r="A4154" t="s">
        <v>74</v>
      </c>
      <c r="B4154" t="s">
        <v>174</v>
      </c>
      <c r="C4154" t="s">
        <v>779</v>
      </c>
      <c r="D4154" t="s">
        <v>4086</v>
      </c>
      <c r="E4154" t="s">
        <v>74</v>
      </c>
      <c r="F4154" t="s">
        <v>21</v>
      </c>
      <c r="G4154" t="s">
        <v>21</v>
      </c>
      <c r="H4154" t="s">
        <v>22</v>
      </c>
      <c r="I4154" t="s">
        <v>35</v>
      </c>
      <c r="J4154" t="s">
        <v>24</v>
      </c>
      <c r="K4154" t="s">
        <v>25</v>
      </c>
      <c r="L4154" t="s">
        <v>21</v>
      </c>
      <c r="M4154" t="s">
        <v>28</v>
      </c>
      <c r="N4154" t="s">
        <v>21</v>
      </c>
      <c r="O4154" t="s">
        <v>21</v>
      </c>
      <c r="P4154" t="s">
        <v>27</v>
      </c>
      <c r="Q4154" t="s">
        <v>45</v>
      </c>
      <c r="R4154" t="s">
        <v>29</v>
      </c>
      <c r="S4154" t="s">
        <v>21</v>
      </c>
      <c r="T4154" t="s">
        <v>21</v>
      </c>
      <c r="U4154" t="s">
        <v>33</v>
      </c>
      <c r="V4154" t="s">
        <v>111</v>
      </c>
    </row>
    <row r="4155" spans="1:22" x14ac:dyDescent="0.3">
      <c r="A4155" t="s">
        <v>83</v>
      </c>
      <c r="B4155" t="s">
        <v>3634</v>
      </c>
      <c r="C4155" t="s">
        <v>5009</v>
      </c>
      <c r="D4155" t="s">
        <v>5010</v>
      </c>
      <c r="E4155" t="s">
        <v>83</v>
      </c>
      <c r="F4155" t="s">
        <v>25</v>
      </c>
      <c r="G4155" t="s">
        <v>21</v>
      </c>
    </row>
    <row r="4156" spans="1:22" ht="156" x14ac:dyDescent="0.3">
      <c r="A4156" t="s">
        <v>79</v>
      </c>
      <c r="B4156" t="s">
        <v>311</v>
      </c>
      <c r="C4156" t="s">
        <v>614</v>
      </c>
      <c r="D4156" t="s">
        <v>615</v>
      </c>
      <c r="E4156" t="s">
        <v>79</v>
      </c>
      <c r="F4156" t="s">
        <v>21</v>
      </c>
      <c r="G4156" t="s">
        <v>21</v>
      </c>
      <c r="H4156" t="s">
        <v>22</v>
      </c>
      <c r="I4156" t="s">
        <v>35</v>
      </c>
      <c r="J4156" t="s">
        <v>24</v>
      </c>
      <c r="K4156" t="s">
        <v>25</v>
      </c>
      <c r="L4156" t="s">
        <v>25</v>
      </c>
      <c r="M4156" t="s">
        <v>26</v>
      </c>
      <c r="N4156" t="s">
        <v>25</v>
      </c>
      <c r="O4156" t="s">
        <v>21</v>
      </c>
      <c r="P4156" t="s">
        <v>27</v>
      </c>
      <c r="Q4156" t="s">
        <v>45</v>
      </c>
      <c r="R4156" t="s">
        <v>29</v>
      </c>
      <c r="S4156" t="s">
        <v>21</v>
      </c>
      <c r="T4156" t="s">
        <v>21</v>
      </c>
      <c r="U4156" t="s">
        <v>75</v>
      </c>
      <c r="V4156" s="2" t="s">
        <v>31</v>
      </c>
    </row>
    <row r="4157" spans="1:22" x14ac:dyDescent="0.3">
      <c r="A4157" t="s">
        <v>59</v>
      </c>
      <c r="B4157" t="s">
        <v>1056</v>
      </c>
      <c r="C4157" t="s">
        <v>1059</v>
      </c>
      <c r="D4157" t="s">
        <v>3506</v>
      </c>
      <c r="E4157" t="s">
        <v>59</v>
      </c>
      <c r="F4157" t="s">
        <v>25</v>
      </c>
      <c r="G4157" t="s">
        <v>25</v>
      </c>
    </row>
    <row r="4158" spans="1:22" ht="156" x14ac:dyDescent="0.3">
      <c r="A4158" t="s">
        <v>147</v>
      </c>
      <c r="B4158" t="s">
        <v>983</v>
      </c>
      <c r="C4158" t="s">
        <v>3650</v>
      </c>
      <c r="D4158" t="s">
        <v>5164</v>
      </c>
      <c r="E4158" t="s">
        <v>150</v>
      </c>
      <c r="F4158" t="s">
        <v>21</v>
      </c>
      <c r="G4158" t="s">
        <v>21</v>
      </c>
      <c r="H4158" t="s">
        <v>22</v>
      </c>
      <c r="I4158" t="s">
        <v>41</v>
      </c>
      <c r="J4158" t="s">
        <v>24</v>
      </c>
      <c r="K4158" t="s">
        <v>25</v>
      </c>
      <c r="L4158" t="s">
        <v>21</v>
      </c>
      <c r="M4158" t="s">
        <v>28</v>
      </c>
      <c r="N4158" t="s">
        <v>21</v>
      </c>
      <c r="O4158" t="s">
        <v>21</v>
      </c>
      <c r="P4158" t="s">
        <v>27</v>
      </c>
      <c r="Q4158" t="s">
        <v>28</v>
      </c>
      <c r="R4158" t="s">
        <v>29</v>
      </c>
      <c r="S4158" t="s">
        <v>21</v>
      </c>
      <c r="T4158" t="s">
        <v>21</v>
      </c>
      <c r="U4158" t="s">
        <v>30</v>
      </c>
      <c r="V4158" s="2" t="s">
        <v>31</v>
      </c>
    </row>
    <row r="4159" spans="1:22" ht="140.4" x14ac:dyDescent="0.3">
      <c r="A4159" t="s">
        <v>70</v>
      </c>
      <c r="B4159" t="s">
        <v>3366</v>
      </c>
      <c r="C4159" t="s">
        <v>4327</v>
      </c>
      <c r="D4159" t="s">
        <v>4333</v>
      </c>
      <c r="E4159" t="s">
        <v>70</v>
      </c>
      <c r="F4159" t="s">
        <v>21</v>
      </c>
      <c r="G4159" t="s">
        <v>21</v>
      </c>
      <c r="H4159" t="s">
        <v>22</v>
      </c>
      <c r="I4159" t="s">
        <v>35</v>
      </c>
      <c r="J4159" t="s">
        <v>24</v>
      </c>
      <c r="K4159" t="s">
        <v>25</v>
      </c>
      <c r="L4159" t="s">
        <v>25</v>
      </c>
      <c r="M4159" t="s">
        <v>28</v>
      </c>
      <c r="N4159" t="s">
        <v>25</v>
      </c>
      <c r="O4159" t="s">
        <v>21</v>
      </c>
      <c r="P4159" t="s">
        <v>27</v>
      </c>
      <c r="Q4159" t="s">
        <v>45</v>
      </c>
      <c r="R4159" t="s">
        <v>28</v>
      </c>
      <c r="S4159" t="s">
        <v>21</v>
      </c>
      <c r="T4159" t="s">
        <v>21</v>
      </c>
      <c r="U4159" t="s">
        <v>42</v>
      </c>
      <c r="V4159" s="2" t="s">
        <v>34</v>
      </c>
    </row>
    <row r="4160" spans="1:22" ht="62.4" x14ac:dyDescent="0.3">
      <c r="A4160" t="s">
        <v>56</v>
      </c>
      <c r="B4160" t="s">
        <v>1602</v>
      </c>
      <c r="C4160" t="s">
        <v>1638</v>
      </c>
      <c r="D4160" t="s">
        <v>2045</v>
      </c>
      <c r="E4160" t="s">
        <v>56</v>
      </c>
      <c r="F4160" t="s">
        <v>21</v>
      </c>
      <c r="G4160" t="s">
        <v>21</v>
      </c>
      <c r="H4160" t="s">
        <v>50</v>
      </c>
      <c r="I4160" t="s">
        <v>35</v>
      </c>
      <c r="J4160" t="s">
        <v>47</v>
      </c>
      <c r="K4160" t="s">
        <v>25</v>
      </c>
      <c r="L4160" t="s">
        <v>25</v>
      </c>
      <c r="M4160" t="s">
        <v>26</v>
      </c>
      <c r="N4160" t="s">
        <v>21</v>
      </c>
      <c r="O4160" t="s">
        <v>21</v>
      </c>
      <c r="P4160" t="s">
        <v>27</v>
      </c>
      <c r="Q4160" t="s">
        <v>45</v>
      </c>
      <c r="R4160" t="s">
        <v>29</v>
      </c>
      <c r="S4160" t="s">
        <v>21</v>
      </c>
      <c r="T4160" t="s">
        <v>21</v>
      </c>
      <c r="U4160" t="s">
        <v>33</v>
      </c>
      <c r="V4160" s="2" t="s">
        <v>106</v>
      </c>
    </row>
    <row r="4161" spans="1:22" ht="140.4" x14ac:dyDescent="0.3">
      <c r="A4161" t="s">
        <v>59</v>
      </c>
      <c r="B4161" t="s">
        <v>3366</v>
      </c>
      <c r="C4161" t="s">
        <v>3590</v>
      </c>
      <c r="D4161" t="s">
        <v>3601</v>
      </c>
      <c r="E4161" t="s">
        <v>59</v>
      </c>
      <c r="F4161" t="s">
        <v>21</v>
      </c>
      <c r="G4161" t="s">
        <v>21</v>
      </c>
      <c r="H4161" t="s">
        <v>22</v>
      </c>
      <c r="I4161" t="s">
        <v>35</v>
      </c>
      <c r="J4161" t="s">
        <v>24</v>
      </c>
      <c r="K4161" t="s">
        <v>25</v>
      </c>
      <c r="L4161" t="s">
        <v>25</v>
      </c>
      <c r="M4161" t="s">
        <v>26</v>
      </c>
      <c r="N4161" t="s">
        <v>21</v>
      </c>
      <c r="O4161" t="s">
        <v>21</v>
      </c>
      <c r="P4161" t="s">
        <v>27</v>
      </c>
      <c r="Q4161" t="s">
        <v>45</v>
      </c>
      <c r="R4161" t="s">
        <v>28</v>
      </c>
      <c r="S4161" t="s">
        <v>21</v>
      </c>
      <c r="T4161" t="s">
        <v>21</v>
      </c>
      <c r="U4161" t="s">
        <v>33</v>
      </c>
      <c r="V4161" s="2" t="s">
        <v>34</v>
      </c>
    </row>
    <row r="4162" spans="1:22" ht="109.2" x14ac:dyDescent="0.3">
      <c r="A4162" t="s">
        <v>55</v>
      </c>
      <c r="B4162" t="s">
        <v>519</v>
      </c>
      <c r="C4162" t="s">
        <v>833</v>
      </c>
      <c r="D4162" t="s">
        <v>835</v>
      </c>
      <c r="E4162" t="s">
        <v>55</v>
      </c>
      <c r="F4162" t="s">
        <v>21</v>
      </c>
      <c r="G4162" t="s">
        <v>21</v>
      </c>
      <c r="H4162" t="s">
        <v>50</v>
      </c>
      <c r="I4162" t="s">
        <v>23</v>
      </c>
      <c r="J4162" t="s">
        <v>24</v>
      </c>
      <c r="K4162" t="s">
        <v>21</v>
      </c>
      <c r="L4162" t="s">
        <v>21</v>
      </c>
      <c r="M4162" t="s">
        <v>47</v>
      </c>
      <c r="N4162" t="s">
        <v>21</v>
      </c>
      <c r="O4162" t="s">
        <v>21</v>
      </c>
      <c r="P4162" t="s">
        <v>27</v>
      </c>
      <c r="Q4162" t="s">
        <v>47</v>
      </c>
      <c r="R4162" t="s">
        <v>47</v>
      </c>
      <c r="S4162" t="s">
        <v>21</v>
      </c>
      <c r="T4162" t="s">
        <v>25</v>
      </c>
      <c r="U4162" t="s">
        <v>33</v>
      </c>
      <c r="V4162" s="2" t="s">
        <v>46</v>
      </c>
    </row>
    <row r="4163" spans="1:22" ht="109.2" x14ac:dyDescent="0.3">
      <c r="A4163" t="s">
        <v>43</v>
      </c>
      <c r="B4163" t="s">
        <v>174</v>
      </c>
      <c r="C4163" t="s">
        <v>1159</v>
      </c>
      <c r="D4163" t="s">
        <v>3950</v>
      </c>
      <c r="E4163" t="s">
        <v>43</v>
      </c>
      <c r="F4163" t="s">
        <v>21</v>
      </c>
      <c r="G4163" t="s">
        <v>21</v>
      </c>
      <c r="H4163" t="s">
        <v>54</v>
      </c>
      <c r="I4163" t="s">
        <v>23</v>
      </c>
      <c r="J4163" t="s">
        <v>24</v>
      </c>
      <c r="K4163" t="s">
        <v>25</v>
      </c>
      <c r="L4163" t="s">
        <v>25</v>
      </c>
      <c r="M4163" t="s">
        <v>26</v>
      </c>
      <c r="N4163" t="s">
        <v>25</v>
      </c>
      <c r="O4163" t="s">
        <v>21</v>
      </c>
      <c r="P4163" t="s">
        <v>27</v>
      </c>
      <c r="Q4163" t="s">
        <v>45</v>
      </c>
      <c r="R4163" t="s">
        <v>29</v>
      </c>
      <c r="S4163" t="s">
        <v>21</v>
      </c>
      <c r="T4163" t="s">
        <v>21</v>
      </c>
      <c r="U4163" t="s">
        <v>33</v>
      </c>
      <c r="V4163" s="2" t="s">
        <v>46</v>
      </c>
    </row>
    <row r="4164" spans="1:22" ht="140.4" x14ac:dyDescent="0.3">
      <c r="A4164" t="s">
        <v>64</v>
      </c>
      <c r="B4164" t="s">
        <v>2570</v>
      </c>
      <c r="C4164" t="s">
        <v>2571</v>
      </c>
      <c r="D4164" t="s">
        <v>3233</v>
      </c>
      <c r="E4164" t="s">
        <v>64</v>
      </c>
      <c r="F4164" t="s">
        <v>21</v>
      </c>
      <c r="G4164" t="s">
        <v>21</v>
      </c>
      <c r="H4164" t="s">
        <v>22</v>
      </c>
      <c r="I4164" t="s">
        <v>23</v>
      </c>
      <c r="J4164" t="s">
        <v>24</v>
      </c>
      <c r="K4164" t="s">
        <v>25</v>
      </c>
      <c r="L4164" t="s">
        <v>25</v>
      </c>
      <c r="M4164" t="s">
        <v>26</v>
      </c>
      <c r="N4164" t="s">
        <v>21</v>
      </c>
      <c r="O4164" t="s">
        <v>21</v>
      </c>
      <c r="P4164" t="s">
        <v>60</v>
      </c>
      <c r="Q4164" t="s">
        <v>45</v>
      </c>
      <c r="R4164" t="s">
        <v>28</v>
      </c>
      <c r="S4164" t="s">
        <v>21</v>
      </c>
      <c r="T4164" t="s">
        <v>21</v>
      </c>
      <c r="U4164" t="s">
        <v>33</v>
      </c>
      <c r="V4164" s="2" t="s">
        <v>34</v>
      </c>
    </row>
    <row r="4165" spans="1:22" ht="78" x14ac:dyDescent="0.3">
      <c r="A4165" t="s">
        <v>40</v>
      </c>
      <c r="B4165" t="s">
        <v>637</v>
      </c>
      <c r="C4165" t="s">
        <v>640</v>
      </c>
      <c r="D4165" t="s">
        <v>3314</v>
      </c>
      <c r="E4165" t="s">
        <v>82</v>
      </c>
      <c r="F4165" t="s">
        <v>21</v>
      </c>
      <c r="G4165" t="s">
        <v>21</v>
      </c>
      <c r="H4165" t="s">
        <v>22</v>
      </c>
      <c r="I4165" t="s">
        <v>35</v>
      </c>
      <c r="J4165" t="s">
        <v>24</v>
      </c>
      <c r="K4165" t="s">
        <v>25</v>
      </c>
      <c r="L4165" t="s">
        <v>25</v>
      </c>
      <c r="M4165" t="s">
        <v>28</v>
      </c>
      <c r="N4165" t="s">
        <v>21</v>
      </c>
      <c r="O4165" t="s">
        <v>21</v>
      </c>
      <c r="P4165" t="s">
        <v>27</v>
      </c>
      <c r="Q4165" t="s">
        <v>45</v>
      </c>
      <c r="R4165" t="s">
        <v>45</v>
      </c>
      <c r="S4165" t="s">
        <v>25</v>
      </c>
      <c r="T4165" t="s">
        <v>21</v>
      </c>
      <c r="U4165" t="s">
        <v>42</v>
      </c>
      <c r="V4165" s="2" t="s">
        <v>105</v>
      </c>
    </row>
    <row r="4166" spans="1:22" ht="109.2" x14ac:dyDescent="0.3">
      <c r="A4166" t="s">
        <v>83</v>
      </c>
      <c r="B4166" t="s">
        <v>3634</v>
      </c>
      <c r="C4166" t="s">
        <v>3637</v>
      </c>
      <c r="D4166" t="s">
        <v>5039</v>
      </c>
      <c r="E4166" t="s">
        <v>83</v>
      </c>
      <c r="F4166" t="s">
        <v>21</v>
      </c>
      <c r="G4166" t="s">
        <v>21</v>
      </c>
      <c r="H4166" t="s">
        <v>22</v>
      </c>
      <c r="I4166" t="s">
        <v>23</v>
      </c>
      <c r="J4166" t="s">
        <v>24</v>
      </c>
      <c r="K4166" t="s">
        <v>21</v>
      </c>
      <c r="L4166" t="s">
        <v>21</v>
      </c>
      <c r="M4166" t="s">
        <v>47</v>
      </c>
      <c r="N4166" t="s">
        <v>21</v>
      </c>
      <c r="O4166" t="s">
        <v>21</v>
      </c>
      <c r="P4166" t="s">
        <v>27</v>
      </c>
      <c r="Q4166" t="s">
        <v>47</v>
      </c>
      <c r="R4166" t="s">
        <v>47</v>
      </c>
      <c r="S4166" t="s">
        <v>21</v>
      </c>
      <c r="T4166" t="s">
        <v>21</v>
      </c>
      <c r="U4166" t="s">
        <v>33</v>
      </c>
      <c r="V4166" s="2" t="s">
        <v>46</v>
      </c>
    </row>
    <row r="4167" spans="1:22" x14ac:dyDescent="0.3">
      <c r="A4167" t="s">
        <v>32</v>
      </c>
      <c r="B4167" t="s">
        <v>1880</v>
      </c>
      <c r="C4167" t="s">
        <v>1881</v>
      </c>
      <c r="D4167" t="s">
        <v>1909</v>
      </c>
      <c r="E4167" t="s">
        <v>56</v>
      </c>
      <c r="F4167" t="s">
        <v>21</v>
      </c>
      <c r="G4167" t="s">
        <v>25</v>
      </c>
    </row>
    <row r="4168" spans="1:22" ht="62.4" x14ac:dyDescent="0.3">
      <c r="A4168" t="s">
        <v>155</v>
      </c>
      <c r="B4168" t="s">
        <v>3634</v>
      </c>
      <c r="C4168" t="s">
        <v>5136</v>
      </c>
      <c r="D4168" t="s">
        <v>5150</v>
      </c>
      <c r="E4168" t="s">
        <v>155</v>
      </c>
      <c r="F4168" t="s">
        <v>21</v>
      </c>
      <c r="G4168" t="s">
        <v>21</v>
      </c>
      <c r="H4168" t="s">
        <v>22</v>
      </c>
      <c r="I4168" t="s">
        <v>35</v>
      </c>
      <c r="J4168" t="s">
        <v>24</v>
      </c>
      <c r="K4168" t="s">
        <v>25</v>
      </c>
      <c r="L4168" t="s">
        <v>25</v>
      </c>
      <c r="M4168" t="s">
        <v>26</v>
      </c>
      <c r="N4168" t="s">
        <v>25</v>
      </c>
      <c r="O4168" t="s">
        <v>21</v>
      </c>
      <c r="P4168" t="s">
        <v>27</v>
      </c>
      <c r="Q4168" t="s">
        <v>45</v>
      </c>
      <c r="R4168" t="s">
        <v>28</v>
      </c>
      <c r="S4168" t="s">
        <v>21</v>
      </c>
      <c r="T4168" t="s">
        <v>21</v>
      </c>
      <c r="U4168" t="s">
        <v>42</v>
      </c>
      <c r="V4168" s="2" t="s">
        <v>106</v>
      </c>
    </row>
    <row r="4169" spans="1:22" x14ac:dyDescent="0.3">
      <c r="A4169" t="s">
        <v>49</v>
      </c>
      <c r="B4169" t="s">
        <v>983</v>
      </c>
      <c r="C4169" t="s">
        <v>984</v>
      </c>
      <c r="D4169" t="s">
        <v>1463</v>
      </c>
      <c r="E4169" t="s">
        <v>49</v>
      </c>
      <c r="F4169" t="s">
        <v>25</v>
      </c>
      <c r="G4169" t="s">
        <v>25</v>
      </c>
    </row>
    <row r="4170" spans="1:22" ht="109.2" x14ac:dyDescent="0.3">
      <c r="A4170" t="s">
        <v>79</v>
      </c>
      <c r="B4170" t="s">
        <v>478</v>
      </c>
      <c r="C4170" t="s">
        <v>558</v>
      </c>
      <c r="D4170" t="s">
        <v>585</v>
      </c>
      <c r="E4170" t="s">
        <v>79</v>
      </c>
      <c r="F4170" t="s">
        <v>21</v>
      </c>
      <c r="G4170" t="s">
        <v>21</v>
      </c>
      <c r="H4170" t="s">
        <v>50</v>
      </c>
      <c r="I4170" t="s">
        <v>35</v>
      </c>
      <c r="J4170" t="s">
        <v>24</v>
      </c>
      <c r="K4170" t="s">
        <v>25</v>
      </c>
      <c r="L4170" t="s">
        <v>25</v>
      </c>
      <c r="M4170" t="s">
        <v>26</v>
      </c>
      <c r="N4170" t="s">
        <v>21</v>
      </c>
      <c r="O4170" t="s">
        <v>21</v>
      </c>
      <c r="P4170" t="s">
        <v>27</v>
      </c>
      <c r="Q4170" t="s">
        <v>45</v>
      </c>
      <c r="R4170" t="s">
        <v>28</v>
      </c>
      <c r="S4170" t="s">
        <v>21</v>
      </c>
      <c r="T4170" t="s">
        <v>21</v>
      </c>
      <c r="U4170" t="s">
        <v>33</v>
      </c>
      <c r="V4170" s="2" t="s">
        <v>66</v>
      </c>
    </row>
    <row r="4171" spans="1:22" ht="156" x14ac:dyDescent="0.3">
      <c r="A4171" t="s">
        <v>150</v>
      </c>
      <c r="B4171" t="s">
        <v>475</v>
      </c>
      <c r="C4171" t="s">
        <v>1000</v>
      </c>
      <c r="D4171" t="s">
        <v>5193</v>
      </c>
      <c r="E4171" t="s">
        <v>150</v>
      </c>
      <c r="F4171" t="s">
        <v>21</v>
      </c>
      <c r="G4171" t="s">
        <v>21</v>
      </c>
      <c r="H4171" t="s">
        <v>22</v>
      </c>
      <c r="I4171" t="s">
        <v>35</v>
      </c>
      <c r="J4171" t="s">
        <v>24</v>
      </c>
      <c r="K4171" t="s">
        <v>25</v>
      </c>
      <c r="L4171" t="s">
        <v>25</v>
      </c>
      <c r="M4171" t="s">
        <v>26</v>
      </c>
      <c r="N4171" t="s">
        <v>25</v>
      </c>
      <c r="O4171" t="s">
        <v>21</v>
      </c>
      <c r="P4171" t="s">
        <v>27</v>
      </c>
      <c r="Q4171" t="s">
        <v>45</v>
      </c>
      <c r="R4171" t="s">
        <v>29</v>
      </c>
      <c r="S4171" t="s">
        <v>21</v>
      </c>
      <c r="T4171" t="s">
        <v>21</v>
      </c>
      <c r="U4171" t="s">
        <v>42</v>
      </c>
      <c r="V4171" s="2" t="s">
        <v>31</v>
      </c>
    </row>
    <row r="4172" spans="1:22" x14ac:dyDescent="0.3">
      <c r="A4172" t="s">
        <v>83</v>
      </c>
      <c r="B4172" t="s">
        <v>3634</v>
      </c>
      <c r="C4172" t="s">
        <v>4970</v>
      </c>
      <c r="D4172" t="s">
        <v>4971</v>
      </c>
      <c r="E4172" t="s">
        <v>83</v>
      </c>
      <c r="F4172" t="s">
        <v>21</v>
      </c>
      <c r="G4172" t="s">
        <v>25</v>
      </c>
    </row>
    <row r="4173" spans="1:22" ht="140.4" x14ac:dyDescent="0.3">
      <c r="A4173" t="s">
        <v>56</v>
      </c>
      <c r="B4173" t="s">
        <v>1602</v>
      </c>
      <c r="C4173" t="s">
        <v>2147</v>
      </c>
      <c r="D4173" t="s">
        <v>2148</v>
      </c>
      <c r="E4173" t="s">
        <v>56</v>
      </c>
      <c r="F4173" t="s">
        <v>21</v>
      </c>
      <c r="G4173" t="s">
        <v>21</v>
      </c>
      <c r="H4173" t="s">
        <v>54</v>
      </c>
      <c r="I4173" t="s">
        <v>35</v>
      </c>
      <c r="J4173" t="s">
        <v>24</v>
      </c>
      <c r="K4173" t="s">
        <v>25</v>
      </c>
      <c r="L4173" t="s">
        <v>25</v>
      </c>
      <c r="M4173" t="s">
        <v>28</v>
      </c>
      <c r="N4173" t="s">
        <v>21</v>
      </c>
      <c r="O4173" t="s">
        <v>21</v>
      </c>
      <c r="P4173" t="s">
        <v>27</v>
      </c>
      <c r="Q4173" t="s">
        <v>45</v>
      </c>
      <c r="R4173" t="s">
        <v>28</v>
      </c>
      <c r="S4173" t="s">
        <v>21</v>
      </c>
      <c r="T4173" t="s">
        <v>21</v>
      </c>
      <c r="U4173" t="s">
        <v>33</v>
      </c>
      <c r="V4173" s="2" t="s">
        <v>34</v>
      </c>
    </row>
    <row r="4174" spans="1:22" ht="140.4" x14ac:dyDescent="0.3">
      <c r="A4174" t="s">
        <v>49</v>
      </c>
      <c r="B4174" t="s">
        <v>1190</v>
      </c>
      <c r="C4174" t="s">
        <v>1195</v>
      </c>
      <c r="D4174" t="s">
        <v>1523</v>
      </c>
      <c r="E4174" t="s">
        <v>49</v>
      </c>
      <c r="F4174" t="s">
        <v>21</v>
      </c>
      <c r="G4174" t="s">
        <v>21</v>
      </c>
      <c r="H4174" t="s">
        <v>22</v>
      </c>
      <c r="I4174" t="s">
        <v>41</v>
      </c>
      <c r="J4174" t="s">
        <v>24</v>
      </c>
      <c r="K4174" t="s">
        <v>21</v>
      </c>
      <c r="L4174" t="s">
        <v>25</v>
      </c>
      <c r="M4174" t="s">
        <v>38</v>
      </c>
      <c r="N4174" t="s">
        <v>25</v>
      </c>
      <c r="O4174" t="s">
        <v>21</v>
      </c>
      <c r="P4174" t="s">
        <v>27</v>
      </c>
      <c r="Q4174" t="s">
        <v>28</v>
      </c>
      <c r="R4174" t="s">
        <v>29</v>
      </c>
      <c r="S4174" t="s">
        <v>21</v>
      </c>
      <c r="T4174" t="s">
        <v>21</v>
      </c>
      <c r="U4174" t="s">
        <v>30</v>
      </c>
      <c r="V4174" s="2" t="s">
        <v>34</v>
      </c>
    </row>
    <row r="4175" spans="1:22" ht="124.8" x14ac:dyDescent="0.3">
      <c r="A4175" t="s">
        <v>136</v>
      </c>
      <c r="B4175" t="s">
        <v>1683</v>
      </c>
      <c r="C4175" t="s">
        <v>4794</v>
      </c>
      <c r="D4175" t="s">
        <v>4799</v>
      </c>
      <c r="E4175" t="s">
        <v>136</v>
      </c>
      <c r="F4175" t="s">
        <v>21</v>
      </c>
      <c r="G4175" t="s">
        <v>21</v>
      </c>
      <c r="H4175" t="s">
        <v>50</v>
      </c>
      <c r="I4175" t="s">
        <v>23</v>
      </c>
      <c r="J4175" t="s">
        <v>24</v>
      </c>
      <c r="K4175" t="s">
        <v>21</v>
      </c>
      <c r="L4175" t="s">
        <v>21</v>
      </c>
      <c r="M4175" t="s">
        <v>47</v>
      </c>
      <c r="N4175" t="s">
        <v>25</v>
      </c>
      <c r="O4175" t="s">
        <v>21</v>
      </c>
      <c r="P4175" t="s">
        <v>27</v>
      </c>
      <c r="Q4175" t="s">
        <v>45</v>
      </c>
      <c r="R4175" t="s">
        <v>29</v>
      </c>
      <c r="S4175" t="s">
        <v>21</v>
      </c>
      <c r="T4175" t="s">
        <v>21</v>
      </c>
      <c r="U4175" t="s">
        <v>30</v>
      </c>
      <c r="V4175" s="2" t="s">
        <v>94</v>
      </c>
    </row>
    <row r="4176" spans="1:22" ht="78" x14ac:dyDescent="0.3">
      <c r="A4176" t="s">
        <v>71</v>
      </c>
      <c r="B4176" t="s">
        <v>963</v>
      </c>
      <c r="C4176" t="s">
        <v>2783</v>
      </c>
      <c r="D4176" t="s">
        <v>2791</v>
      </c>
      <c r="E4176" t="s">
        <v>71</v>
      </c>
      <c r="F4176" t="s">
        <v>21</v>
      </c>
      <c r="G4176" t="s">
        <v>21</v>
      </c>
      <c r="H4176" t="s">
        <v>54</v>
      </c>
      <c r="I4176" t="s">
        <v>41</v>
      </c>
      <c r="J4176" t="s">
        <v>24</v>
      </c>
      <c r="K4176" t="s">
        <v>25</v>
      </c>
      <c r="L4176" t="s">
        <v>25</v>
      </c>
      <c r="M4176" t="s">
        <v>38</v>
      </c>
      <c r="N4176" t="s">
        <v>25</v>
      </c>
      <c r="O4176" t="s">
        <v>25</v>
      </c>
      <c r="P4176" t="s">
        <v>60</v>
      </c>
      <c r="Q4176" t="s">
        <v>45</v>
      </c>
      <c r="R4176" t="s">
        <v>29</v>
      </c>
      <c r="S4176" t="s">
        <v>21</v>
      </c>
      <c r="T4176" t="s">
        <v>21</v>
      </c>
      <c r="U4176" t="s">
        <v>30</v>
      </c>
      <c r="V4176" s="2" t="s">
        <v>105</v>
      </c>
    </row>
    <row r="4177" spans="1:22" ht="109.2" x14ac:dyDescent="0.3">
      <c r="A4177" t="s">
        <v>61</v>
      </c>
      <c r="B4177" t="s">
        <v>1190</v>
      </c>
      <c r="C4177" t="s">
        <v>1191</v>
      </c>
      <c r="D4177" t="s">
        <v>1211</v>
      </c>
      <c r="E4177" t="s">
        <v>61</v>
      </c>
      <c r="F4177" t="s">
        <v>21</v>
      </c>
      <c r="G4177" t="s">
        <v>21</v>
      </c>
      <c r="H4177" t="s">
        <v>22</v>
      </c>
      <c r="I4177" t="s">
        <v>35</v>
      </c>
      <c r="J4177" t="s">
        <v>24</v>
      </c>
      <c r="K4177" t="s">
        <v>25</v>
      </c>
      <c r="L4177" t="s">
        <v>25</v>
      </c>
      <c r="M4177" t="s">
        <v>38</v>
      </c>
      <c r="N4177" t="s">
        <v>25</v>
      </c>
      <c r="O4177" t="s">
        <v>21</v>
      </c>
      <c r="P4177" t="s">
        <v>27</v>
      </c>
      <c r="Q4177" t="s">
        <v>28</v>
      </c>
      <c r="R4177" t="s">
        <v>29</v>
      </c>
      <c r="S4177" t="s">
        <v>21</v>
      </c>
      <c r="T4177" t="s">
        <v>21</v>
      </c>
      <c r="U4177" t="s">
        <v>42</v>
      </c>
      <c r="V4177" s="2" t="s">
        <v>66</v>
      </c>
    </row>
    <row r="4178" spans="1:22" x14ac:dyDescent="0.3">
      <c r="A4178" t="s">
        <v>102</v>
      </c>
      <c r="B4178" t="s">
        <v>174</v>
      </c>
      <c r="C4178" t="s">
        <v>175</v>
      </c>
      <c r="D4178" t="s">
        <v>3828</v>
      </c>
      <c r="E4178" t="s">
        <v>102</v>
      </c>
      <c r="F4178" t="s">
        <v>21</v>
      </c>
      <c r="G4178" t="s">
        <v>25</v>
      </c>
    </row>
    <row r="4179" spans="1:22" ht="140.4" x14ac:dyDescent="0.3">
      <c r="A4179" t="s">
        <v>137</v>
      </c>
      <c r="B4179" t="s">
        <v>2870</v>
      </c>
      <c r="C4179" t="s">
        <v>3618</v>
      </c>
      <c r="D4179" t="s">
        <v>4699</v>
      </c>
      <c r="E4179" t="s">
        <v>137</v>
      </c>
      <c r="F4179" t="s">
        <v>21</v>
      </c>
      <c r="G4179" t="s">
        <v>21</v>
      </c>
      <c r="H4179" t="s">
        <v>22</v>
      </c>
      <c r="I4179" t="s">
        <v>23</v>
      </c>
      <c r="J4179" t="s">
        <v>24</v>
      </c>
      <c r="K4179" t="s">
        <v>25</v>
      </c>
      <c r="L4179" t="s">
        <v>25</v>
      </c>
      <c r="M4179" t="s">
        <v>38</v>
      </c>
      <c r="N4179" t="s">
        <v>25</v>
      </c>
      <c r="O4179" t="s">
        <v>21</v>
      </c>
      <c r="P4179" t="s">
        <v>27</v>
      </c>
      <c r="Q4179" t="s">
        <v>29</v>
      </c>
      <c r="R4179" t="s">
        <v>29</v>
      </c>
      <c r="S4179" t="s">
        <v>21</v>
      </c>
      <c r="T4179" t="s">
        <v>21</v>
      </c>
      <c r="U4179" t="s">
        <v>33</v>
      </c>
      <c r="V4179" s="2" t="s">
        <v>34</v>
      </c>
    </row>
    <row r="4180" spans="1:22" ht="140.4" x14ac:dyDescent="0.3">
      <c r="A4180" t="s">
        <v>37</v>
      </c>
      <c r="B4180" t="s">
        <v>932</v>
      </c>
      <c r="C4180" t="s">
        <v>3414</v>
      </c>
      <c r="D4180" t="s">
        <v>3415</v>
      </c>
      <c r="E4180" t="s">
        <v>37</v>
      </c>
      <c r="F4180" t="s">
        <v>21</v>
      </c>
      <c r="G4180" t="s">
        <v>21</v>
      </c>
      <c r="H4180" t="s">
        <v>22</v>
      </c>
      <c r="I4180" t="s">
        <v>35</v>
      </c>
      <c r="J4180" t="s">
        <v>24</v>
      </c>
      <c r="K4180" t="s">
        <v>25</v>
      </c>
      <c r="L4180" t="s">
        <v>25</v>
      </c>
      <c r="M4180" t="s">
        <v>28</v>
      </c>
      <c r="N4180" t="s">
        <v>25</v>
      </c>
      <c r="O4180" t="s">
        <v>21</v>
      </c>
      <c r="P4180" t="s">
        <v>27</v>
      </c>
      <c r="Q4180" t="s">
        <v>45</v>
      </c>
      <c r="R4180" t="s">
        <v>29</v>
      </c>
      <c r="S4180" t="s">
        <v>21</v>
      </c>
      <c r="T4180" t="s">
        <v>21</v>
      </c>
      <c r="U4180" t="s">
        <v>33</v>
      </c>
      <c r="V4180" s="2" t="s">
        <v>34</v>
      </c>
    </row>
    <row r="4181" spans="1:22" ht="140.4" x14ac:dyDescent="0.3">
      <c r="A4181" t="s">
        <v>150</v>
      </c>
      <c r="B4181" t="s">
        <v>475</v>
      </c>
      <c r="C4181" t="s">
        <v>1002</v>
      </c>
      <c r="D4181" t="s">
        <v>5192</v>
      </c>
      <c r="E4181" t="s">
        <v>150</v>
      </c>
      <c r="F4181" t="s">
        <v>21</v>
      </c>
      <c r="G4181" t="s">
        <v>21</v>
      </c>
      <c r="H4181" t="s">
        <v>50</v>
      </c>
      <c r="I4181" t="s">
        <v>35</v>
      </c>
      <c r="J4181" t="s">
        <v>24</v>
      </c>
      <c r="K4181" t="s">
        <v>25</v>
      </c>
      <c r="L4181" t="s">
        <v>25</v>
      </c>
      <c r="M4181" t="s">
        <v>38</v>
      </c>
      <c r="N4181" t="s">
        <v>25</v>
      </c>
      <c r="O4181" t="s">
        <v>21</v>
      </c>
      <c r="P4181" t="s">
        <v>27</v>
      </c>
      <c r="Q4181" t="s">
        <v>28</v>
      </c>
      <c r="R4181" t="s">
        <v>29</v>
      </c>
      <c r="S4181" t="s">
        <v>21</v>
      </c>
      <c r="T4181" t="s">
        <v>21</v>
      </c>
      <c r="U4181" t="s">
        <v>33</v>
      </c>
      <c r="V4181" s="2" t="s">
        <v>34</v>
      </c>
    </row>
    <row r="4182" spans="1:22" x14ac:dyDescent="0.3">
      <c r="A4182" t="s">
        <v>43</v>
      </c>
      <c r="B4182" t="s">
        <v>1733</v>
      </c>
      <c r="C4182" t="s">
        <v>1859</v>
      </c>
      <c r="D4182" t="s">
        <v>3895</v>
      </c>
      <c r="E4182" t="s">
        <v>43</v>
      </c>
      <c r="F4182" t="s">
        <v>21</v>
      </c>
      <c r="G4182" t="s">
        <v>21</v>
      </c>
      <c r="H4182" t="s">
        <v>22</v>
      </c>
      <c r="I4182" t="s">
        <v>35</v>
      </c>
      <c r="J4182" t="s">
        <v>24</v>
      </c>
      <c r="K4182" t="s">
        <v>25</v>
      </c>
      <c r="L4182" t="s">
        <v>25</v>
      </c>
      <c r="M4182" t="s">
        <v>28</v>
      </c>
      <c r="N4182" t="s">
        <v>25</v>
      </c>
      <c r="O4182" t="s">
        <v>21</v>
      </c>
      <c r="P4182" t="s">
        <v>27</v>
      </c>
      <c r="Q4182" t="s">
        <v>28</v>
      </c>
      <c r="R4182" t="s">
        <v>29</v>
      </c>
      <c r="S4182" t="s">
        <v>25</v>
      </c>
      <c r="T4182" t="s">
        <v>21</v>
      </c>
      <c r="U4182" t="s">
        <v>75</v>
      </c>
      <c r="V4182" t="s">
        <v>103</v>
      </c>
    </row>
    <row r="4183" spans="1:22" ht="109.2" x14ac:dyDescent="0.3">
      <c r="A4183" t="s">
        <v>20</v>
      </c>
      <c r="B4183" t="s">
        <v>983</v>
      </c>
      <c r="C4183" t="s">
        <v>984</v>
      </c>
      <c r="D4183" t="s">
        <v>3010</v>
      </c>
      <c r="E4183" t="s">
        <v>20</v>
      </c>
      <c r="F4183" t="s">
        <v>21</v>
      </c>
      <c r="G4183" t="s">
        <v>21</v>
      </c>
      <c r="H4183" t="s">
        <v>50</v>
      </c>
      <c r="I4183" t="s">
        <v>23</v>
      </c>
      <c r="J4183" t="s">
        <v>24</v>
      </c>
      <c r="K4183" t="s">
        <v>21</v>
      </c>
      <c r="L4183" t="s">
        <v>21</v>
      </c>
      <c r="M4183" t="s">
        <v>47</v>
      </c>
      <c r="N4183" t="s">
        <v>21</v>
      </c>
      <c r="O4183" t="s">
        <v>21</v>
      </c>
      <c r="P4183" t="s">
        <v>27</v>
      </c>
      <c r="Q4183" t="s">
        <v>45</v>
      </c>
      <c r="R4183" t="s">
        <v>29</v>
      </c>
      <c r="S4183" t="s">
        <v>21</v>
      </c>
      <c r="T4183" t="s">
        <v>21</v>
      </c>
      <c r="U4183" t="s">
        <v>75</v>
      </c>
      <c r="V4183" s="2" t="s">
        <v>66</v>
      </c>
    </row>
    <row r="4184" spans="1:22" ht="78" x14ac:dyDescent="0.3">
      <c r="A4184" t="s">
        <v>79</v>
      </c>
      <c r="B4184" t="s">
        <v>311</v>
      </c>
      <c r="C4184" t="s">
        <v>597</v>
      </c>
      <c r="D4184" t="s">
        <v>610</v>
      </c>
      <c r="E4184" t="s">
        <v>79</v>
      </c>
      <c r="F4184" t="s">
        <v>21</v>
      </c>
      <c r="G4184" t="s">
        <v>21</v>
      </c>
      <c r="H4184" t="s">
        <v>22</v>
      </c>
      <c r="I4184" t="s">
        <v>23</v>
      </c>
      <c r="J4184" t="s">
        <v>24</v>
      </c>
      <c r="K4184" t="s">
        <v>25</v>
      </c>
      <c r="L4184" t="s">
        <v>25</v>
      </c>
      <c r="M4184" t="s">
        <v>26</v>
      </c>
      <c r="N4184" t="s">
        <v>25</v>
      </c>
      <c r="O4184" t="s">
        <v>21</v>
      </c>
      <c r="P4184" t="s">
        <v>60</v>
      </c>
      <c r="Q4184" t="s">
        <v>45</v>
      </c>
      <c r="R4184" t="s">
        <v>28</v>
      </c>
      <c r="S4184" t="s">
        <v>21</v>
      </c>
      <c r="T4184" t="s">
        <v>21</v>
      </c>
      <c r="U4184" t="s">
        <v>33</v>
      </c>
      <c r="V4184" s="2" t="s">
        <v>76</v>
      </c>
    </row>
    <row r="4185" spans="1:22" ht="46.8" x14ac:dyDescent="0.3">
      <c r="A4185" t="s">
        <v>56</v>
      </c>
      <c r="B4185" t="s">
        <v>174</v>
      </c>
      <c r="C4185" t="s">
        <v>2152</v>
      </c>
      <c r="D4185" t="s">
        <v>2277</v>
      </c>
      <c r="E4185" t="s">
        <v>56</v>
      </c>
      <c r="F4185" t="s">
        <v>21</v>
      </c>
      <c r="G4185" t="s">
        <v>21</v>
      </c>
      <c r="H4185" t="s">
        <v>50</v>
      </c>
      <c r="I4185" t="s">
        <v>35</v>
      </c>
      <c r="J4185" t="s">
        <v>24</v>
      </c>
      <c r="K4185" t="s">
        <v>21</v>
      </c>
      <c r="L4185" t="s">
        <v>25</v>
      </c>
      <c r="M4185" t="s">
        <v>28</v>
      </c>
      <c r="N4185" t="s">
        <v>21</v>
      </c>
      <c r="O4185" t="s">
        <v>21</v>
      </c>
      <c r="P4185" t="s">
        <v>27</v>
      </c>
      <c r="Q4185" t="s">
        <v>28</v>
      </c>
      <c r="R4185" t="s">
        <v>28</v>
      </c>
      <c r="S4185" t="s">
        <v>21</v>
      </c>
      <c r="T4185" t="s">
        <v>21</v>
      </c>
      <c r="U4185" t="s">
        <v>42</v>
      </c>
      <c r="V4185" s="2" t="s">
        <v>81</v>
      </c>
    </row>
    <row r="4186" spans="1:22" x14ac:dyDescent="0.3">
      <c r="A4186" t="s">
        <v>43</v>
      </c>
      <c r="B4186" t="s">
        <v>1733</v>
      </c>
      <c r="C4186" t="s">
        <v>1859</v>
      </c>
      <c r="D4186" t="s">
        <v>3892</v>
      </c>
      <c r="E4186" t="s">
        <v>43</v>
      </c>
      <c r="F4186" t="s">
        <v>21</v>
      </c>
      <c r="G4186" t="s">
        <v>21</v>
      </c>
      <c r="H4186" t="s">
        <v>22</v>
      </c>
      <c r="I4186" t="s">
        <v>35</v>
      </c>
      <c r="J4186" t="s">
        <v>24</v>
      </c>
      <c r="K4186" t="s">
        <v>25</v>
      </c>
      <c r="L4186" t="s">
        <v>25</v>
      </c>
      <c r="M4186" t="s">
        <v>28</v>
      </c>
      <c r="N4186" t="s">
        <v>21</v>
      </c>
      <c r="O4186" t="s">
        <v>21</v>
      </c>
      <c r="P4186" t="s">
        <v>60</v>
      </c>
      <c r="Q4186" t="s">
        <v>45</v>
      </c>
      <c r="R4186" t="s">
        <v>28</v>
      </c>
      <c r="S4186" t="s">
        <v>21</v>
      </c>
      <c r="T4186" t="s">
        <v>21</v>
      </c>
      <c r="U4186" t="s">
        <v>33</v>
      </c>
      <c r="V4186" t="s">
        <v>111</v>
      </c>
    </row>
    <row r="4187" spans="1:22" ht="140.4" x14ac:dyDescent="0.3">
      <c r="A4187" t="s">
        <v>52</v>
      </c>
      <c r="B4187" t="s">
        <v>637</v>
      </c>
      <c r="C4187" t="s">
        <v>640</v>
      </c>
      <c r="D4187" t="s">
        <v>901</v>
      </c>
      <c r="E4187" t="s">
        <v>69</v>
      </c>
      <c r="F4187" t="s">
        <v>21</v>
      </c>
      <c r="G4187" t="s">
        <v>21</v>
      </c>
      <c r="H4187" t="s">
        <v>22</v>
      </c>
      <c r="I4187" t="s">
        <v>35</v>
      </c>
      <c r="J4187" t="s">
        <v>24</v>
      </c>
      <c r="K4187" t="s">
        <v>25</v>
      </c>
      <c r="L4187" t="s">
        <v>25</v>
      </c>
      <c r="M4187" t="s">
        <v>26</v>
      </c>
      <c r="N4187" t="s">
        <v>25</v>
      </c>
      <c r="O4187" t="s">
        <v>21</v>
      </c>
      <c r="P4187" t="s">
        <v>27</v>
      </c>
      <c r="Q4187" t="s">
        <v>45</v>
      </c>
      <c r="R4187" t="s">
        <v>29</v>
      </c>
      <c r="S4187" t="s">
        <v>21</v>
      </c>
      <c r="T4187" t="s">
        <v>21</v>
      </c>
      <c r="U4187" t="s">
        <v>42</v>
      </c>
      <c r="V4187" s="2" t="s">
        <v>34</v>
      </c>
    </row>
    <row r="4188" spans="1:22" ht="78" x14ac:dyDescent="0.3">
      <c r="A4188" t="s">
        <v>43</v>
      </c>
      <c r="B4188" t="s">
        <v>1733</v>
      </c>
      <c r="C4188" t="s">
        <v>1859</v>
      </c>
      <c r="D4188" t="s">
        <v>3902</v>
      </c>
      <c r="E4188" t="s">
        <v>43</v>
      </c>
      <c r="F4188" t="s">
        <v>21</v>
      </c>
      <c r="G4188" t="s">
        <v>21</v>
      </c>
      <c r="H4188" t="s">
        <v>22</v>
      </c>
      <c r="I4188" t="s">
        <v>23</v>
      </c>
      <c r="J4188" t="s">
        <v>24</v>
      </c>
      <c r="K4188" t="s">
        <v>21</v>
      </c>
      <c r="L4188" t="s">
        <v>25</v>
      </c>
      <c r="M4188" t="s">
        <v>28</v>
      </c>
      <c r="N4188" t="s">
        <v>21</v>
      </c>
      <c r="O4188" t="s">
        <v>21</v>
      </c>
      <c r="P4188" t="s">
        <v>27</v>
      </c>
      <c r="Q4188" t="s">
        <v>45</v>
      </c>
      <c r="R4188" t="s">
        <v>29</v>
      </c>
      <c r="S4188" t="s">
        <v>21</v>
      </c>
      <c r="T4188" t="s">
        <v>21</v>
      </c>
      <c r="U4188" t="s">
        <v>42</v>
      </c>
      <c r="V4188" s="2" t="s">
        <v>77</v>
      </c>
    </row>
    <row r="4189" spans="1:22" ht="140.4" x14ac:dyDescent="0.3">
      <c r="A4189" t="s">
        <v>59</v>
      </c>
      <c r="B4189" t="s">
        <v>3366</v>
      </c>
      <c r="C4189" t="s">
        <v>3590</v>
      </c>
      <c r="D4189" t="s">
        <v>3600</v>
      </c>
      <c r="E4189" t="s">
        <v>59</v>
      </c>
      <c r="F4189" t="s">
        <v>21</v>
      </c>
      <c r="G4189" t="s">
        <v>21</v>
      </c>
      <c r="H4189" t="s">
        <v>54</v>
      </c>
      <c r="I4189" t="s">
        <v>35</v>
      </c>
      <c r="J4189" t="s">
        <v>47</v>
      </c>
      <c r="K4189" t="s">
        <v>21</v>
      </c>
      <c r="L4189" t="s">
        <v>25</v>
      </c>
      <c r="M4189" t="s">
        <v>47</v>
      </c>
      <c r="N4189" t="s">
        <v>21</v>
      </c>
      <c r="O4189" t="s">
        <v>21</v>
      </c>
      <c r="P4189" t="s">
        <v>27</v>
      </c>
      <c r="Q4189" t="s">
        <v>45</v>
      </c>
      <c r="R4189" t="s">
        <v>45</v>
      </c>
      <c r="S4189" t="s">
        <v>21</v>
      </c>
      <c r="T4189" t="s">
        <v>21</v>
      </c>
      <c r="U4189" t="s">
        <v>33</v>
      </c>
      <c r="V4189" s="2" t="s">
        <v>34</v>
      </c>
    </row>
    <row r="4190" spans="1:22" x14ac:dyDescent="0.3">
      <c r="A4190" t="s">
        <v>135</v>
      </c>
      <c r="B4190" t="s">
        <v>284</v>
      </c>
      <c r="C4190" t="s">
        <v>4847</v>
      </c>
      <c r="D4190" t="s">
        <v>4848</v>
      </c>
      <c r="E4190" t="s">
        <v>135</v>
      </c>
      <c r="F4190" t="s">
        <v>25</v>
      </c>
      <c r="G4190" t="s">
        <v>21</v>
      </c>
    </row>
    <row r="4191" spans="1:22" ht="62.4" x14ac:dyDescent="0.3">
      <c r="A4191" t="s">
        <v>59</v>
      </c>
      <c r="B4191" t="s">
        <v>3366</v>
      </c>
      <c r="C4191" t="s">
        <v>3590</v>
      </c>
      <c r="D4191" t="s">
        <v>3599</v>
      </c>
      <c r="E4191" t="s">
        <v>59</v>
      </c>
      <c r="F4191" t="s">
        <v>21</v>
      </c>
      <c r="G4191" t="s">
        <v>21</v>
      </c>
      <c r="H4191" t="s">
        <v>50</v>
      </c>
      <c r="I4191" t="s">
        <v>23</v>
      </c>
      <c r="J4191" t="s">
        <v>47</v>
      </c>
      <c r="K4191" t="s">
        <v>21</v>
      </c>
      <c r="L4191" t="s">
        <v>21</v>
      </c>
      <c r="M4191" t="s">
        <v>47</v>
      </c>
      <c r="N4191" t="s">
        <v>21</v>
      </c>
      <c r="O4191" t="s">
        <v>21</v>
      </c>
      <c r="P4191" t="s">
        <v>27</v>
      </c>
      <c r="Q4191" t="s">
        <v>45</v>
      </c>
      <c r="R4191" t="s">
        <v>45</v>
      </c>
      <c r="S4191" t="s">
        <v>21</v>
      </c>
      <c r="T4191" t="s">
        <v>21</v>
      </c>
      <c r="U4191" t="s">
        <v>33</v>
      </c>
      <c r="V4191" s="2" t="s">
        <v>68</v>
      </c>
    </row>
    <row r="4192" spans="1:22" x14ac:dyDescent="0.3">
      <c r="A4192" t="s">
        <v>43</v>
      </c>
      <c r="B4192" t="s">
        <v>1733</v>
      </c>
      <c r="C4192" t="s">
        <v>1859</v>
      </c>
      <c r="D4192" t="s">
        <v>3901</v>
      </c>
      <c r="E4192" t="s">
        <v>43</v>
      </c>
      <c r="F4192" t="s">
        <v>21</v>
      </c>
      <c r="G4192" t="s">
        <v>21</v>
      </c>
      <c r="H4192" t="s">
        <v>22</v>
      </c>
      <c r="I4192" t="s">
        <v>35</v>
      </c>
      <c r="J4192" t="s">
        <v>47</v>
      </c>
      <c r="K4192" t="s">
        <v>21</v>
      </c>
      <c r="L4192" t="s">
        <v>25</v>
      </c>
      <c r="M4192" t="s">
        <v>28</v>
      </c>
      <c r="N4192" t="s">
        <v>21</v>
      </c>
      <c r="O4192" t="s">
        <v>21</v>
      </c>
      <c r="P4192" t="s">
        <v>27</v>
      </c>
      <c r="Q4192" t="s">
        <v>47</v>
      </c>
      <c r="R4192" t="s">
        <v>28</v>
      </c>
      <c r="S4192" t="s">
        <v>21</v>
      </c>
      <c r="T4192" t="s">
        <v>25</v>
      </c>
      <c r="U4192" t="s">
        <v>42</v>
      </c>
      <c r="V4192" t="s">
        <v>101</v>
      </c>
    </row>
    <row r="4193" spans="1:22" ht="156" x14ac:dyDescent="0.3">
      <c r="A4193" t="s">
        <v>138</v>
      </c>
      <c r="B4193" t="s">
        <v>475</v>
      </c>
      <c r="C4193" t="s">
        <v>4730</v>
      </c>
      <c r="D4193" t="s">
        <v>4731</v>
      </c>
      <c r="E4193" t="s">
        <v>138</v>
      </c>
      <c r="F4193" t="s">
        <v>21</v>
      </c>
      <c r="G4193" t="s">
        <v>21</v>
      </c>
      <c r="H4193" t="s">
        <v>54</v>
      </c>
      <c r="I4193" t="s">
        <v>35</v>
      </c>
      <c r="J4193" t="s">
        <v>24</v>
      </c>
      <c r="K4193" t="s">
        <v>21</v>
      </c>
      <c r="L4193" t="s">
        <v>21</v>
      </c>
      <c r="M4193" t="s">
        <v>47</v>
      </c>
      <c r="N4193" t="s">
        <v>21</v>
      </c>
      <c r="O4193" t="s">
        <v>21</v>
      </c>
      <c r="P4193" t="s">
        <v>27</v>
      </c>
      <c r="Q4193" t="s">
        <v>45</v>
      </c>
      <c r="R4193" t="s">
        <v>45</v>
      </c>
      <c r="S4193" t="s">
        <v>21</v>
      </c>
      <c r="T4193" t="s">
        <v>21</v>
      </c>
      <c r="U4193" t="s">
        <v>33</v>
      </c>
      <c r="V4193" s="2" t="s">
        <v>31</v>
      </c>
    </row>
    <row r="4194" spans="1:22" ht="156" x14ac:dyDescent="0.3">
      <c r="A4194" t="s">
        <v>147</v>
      </c>
      <c r="B4194" t="s">
        <v>983</v>
      </c>
      <c r="C4194" t="s">
        <v>3650</v>
      </c>
      <c r="D4194" t="s">
        <v>5163</v>
      </c>
      <c r="E4194" t="s">
        <v>150</v>
      </c>
      <c r="F4194" t="s">
        <v>21</v>
      </c>
      <c r="G4194" t="s">
        <v>21</v>
      </c>
      <c r="H4194" t="s">
        <v>22</v>
      </c>
      <c r="I4194" t="s">
        <v>41</v>
      </c>
      <c r="J4194" t="s">
        <v>24</v>
      </c>
      <c r="K4194" t="s">
        <v>25</v>
      </c>
      <c r="L4194" t="s">
        <v>21</v>
      </c>
      <c r="M4194" t="s">
        <v>28</v>
      </c>
      <c r="N4194" t="s">
        <v>21</v>
      </c>
      <c r="O4194" t="s">
        <v>21</v>
      </c>
      <c r="P4194" t="s">
        <v>27</v>
      </c>
      <c r="Q4194" t="s">
        <v>28</v>
      </c>
      <c r="R4194" t="s">
        <v>29</v>
      </c>
      <c r="S4194" t="s">
        <v>21</v>
      </c>
      <c r="T4194" t="s">
        <v>21</v>
      </c>
      <c r="U4194" t="s">
        <v>30</v>
      </c>
      <c r="V4194" s="2" t="s">
        <v>31</v>
      </c>
    </row>
    <row r="4195" spans="1:22" ht="140.4" x14ac:dyDescent="0.3">
      <c r="A4195" t="s">
        <v>85</v>
      </c>
      <c r="B4195" t="s">
        <v>174</v>
      </c>
      <c r="C4195" t="s">
        <v>700</v>
      </c>
      <c r="D4195" t="s">
        <v>4487</v>
      </c>
      <c r="E4195" t="s">
        <v>85</v>
      </c>
      <c r="F4195" t="s">
        <v>21</v>
      </c>
      <c r="G4195" t="s">
        <v>21</v>
      </c>
      <c r="H4195" t="s">
        <v>50</v>
      </c>
      <c r="I4195" t="s">
        <v>23</v>
      </c>
      <c r="J4195" t="s">
        <v>24</v>
      </c>
      <c r="K4195" t="s">
        <v>25</v>
      </c>
      <c r="L4195" t="s">
        <v>25</v>
      </c>
      <c r="M4195" t="s">
        <v>38</v>
      </c>
      <c r="N4195" t="s">
        <v>25</v>
      </c>
      <c r="O4195" t="s">
        <v>21</v>
      </c>
      <c r="P4195" t="s">
        <v>27</v>
      </c>
      <c r="Q4195" t="s">
        <v>29</v>
      </c>
      <c r="R4195" t="s">
        <v>29</v>
      </c>
      <c r="S4195" t="s">
        <v>21</v>
      </c>
      <c r="T4195" t="s">
        <v>21</v>
      </c>
      <c r="U4195" t="s">
        <v>75</v>
      </c>
      <c r="V4195" s="2" t="s">
        <v>34</v>
      </c>
    </row>
    <row r="4196" spans="1:22" x14ac:dyDescent="0.3">
      <c r="A4196" t="s">
        <v>43</v>
      </c>
      <c r="B4196" t="s">
        <v>174</v>
      </c>
      <c r="C4196" t="s">
        <v>1162</v>
      </c>
      <c r="D4196" t="s">
        <v>3940</v>
      </c>
      <c r="E4196" t="s">
        <v>43</v>
      </c>
      <c r="F4196" t="s">
        <v>21</v>
      </c>
      <c r="G4196" t="s">
        <v>21</v>
      </c>
      <c r="H4196" t="s">
        <v>50</v>
      </c>
      <c r="I4196" t="s">
        <v>35</v>
      </c>
      <c r="J4196" t="s">
        <v>47</v>
      </c>
      <c r="K4196" t="s">
        <v>21</v>
      </c>
      <c r="L4196" t="s">
        <v>21</v>
      </c>
      <c r="M4196" t="s">
        <v>47</v>
      </c>
      <c r="N4196" t="s">
        <v>21</v>
      </c>
      <c r="O4196" t="s">
        <v>21</v>
      </c>
      <c r="P4196" t="s">
        <v>27</v>
      </c>
      <c r="Q4196" t="s">
        <v>47</v>
      </c>
      <c r="R4196" t="s">
        <v>47</v>
      </c>
      <c r="S4196" t="s">
        <v>21</v>
      </c>
      <c r="T4196" t="s">
        <v>21</v>
      </c>
      <c r="U4196" t="s">
        <v>42</v>
      </c>
      <c r="V4196" t="s">
        <v>63</v>
      </c>
    </row>
    <row r="4197" spans="1:22" ht="62.4" x14ac:dyDescent="0.3">
      <c r="A4197" t="s">
        <v>61</v>
      </c>
      <c r="B4197" t="s">
        <v>1190</v>
      </c>
      <c r="C4197" t="s">
        <v>1191</v>
      </c>
      <c r="D4197" t="s">
        <v>1210</v>
      </c>
      <c r="E4197" t="s">
        <v>61</v>
      </c>
      <c r="F4197" t="s">
        <v>21</v>
      </c>
      <c r="G4197" t="s">
        <v>21</v>
      </c>
      <c r="H4197" t="s">
        <v>22</v>
      </c>
      <c r="I4197" t="s">
        <v>35</v>
      </c>
      <c r="J4197" t="s">
        <v>24</v>
      </c>
      <c r="K4197" t="s">
        <v>21</v>
      </c>
      <c r="L4197" t="s">
        <v>21</v>
      </c>
      <c r="M4197" t="s">
        <v>47</v>
      </c>
      <c r="N4197" t="s">
        <v>21</v>
      </c>
      <c r="O4197" t="s">
        <v>21</v>
      </c>
      <c r="P4197" t="s">
        <v>27</v>
      </c>
      <c r="Q4197" t="s">
        <v>45</v>
      </c>
      <c r="R4197" t="s">
        <v>29</v>
      </c>
      <c r="S4197" t="s">
        <v>21</v>
      </c>
      <c r="T4197" t="s">
        <v>21</v>
      </c>
      <c r="U4197" t="s">
        <v>42</v>
      </c>
      <c r="V4197" s="2" t="s">
        <v>48</v>
      </c>
    </row>
    <row r="4198" spans="1:22" ht="140.4" x14ac:dyDescent="0.3">
      <c r="A4198" t="s">
        <v>79</v>
      </c>
      <c r="B4198" t="s">
        <v>478</v>
      </c>
      <c r="C4198" t="s">
        <v>494</v>
      </c>
      <c r="D4198" t="s">
        <v>495</v>
      </c>
      <c r="E4198" t="s">
        <v>79</v>
      </c>
      <c r="F4198" t="s">
        <v>21</v>
      </c>
      <c r="G4198" t="s">
        <v>21</v>
      </c>
      <c r="H4198" t="s">
        <v>22</v>
      </c>
      <c r="I4198" t="s">
        <v>35</v>
      </c>
      <c r="J4198" t="s">
        <v>24</v>
      </c>
      <c r="K4198" t="s">
        <v>25</v>
      </c>
      <c r="L4198" t="s">
        <v>25</v>
      </c>
      <c r="M4198" t="s">
        <v>47</v>
      </c>
      <c r="N4198" t="s">
        <v>21</v>
      </c>
      <c r="O4198" t="s">
        <v>21</v>
      </c>
      <c r="P4198" t="s">
        <v>60</v>
      </c>
      <c r="Q4198" t="s">
        <v>45</v>
      </c>
      <c r="R4198" t="s">
        <v>45</v>
      </c>
      <c r="S4198" t="s">
        <v>21</v>
      </c>
      <c r="T4198" t="s">
        <v>21</v>
      </c>
      <c r="U4198" t="s">
        <v>42</v>
      </c>
      <c r="V4198" s="2" t="s">
        <v>34</v>
      </c>
    </row>
    <row r="4199" spans="1:22" ht="62.4" x14ac:dyDescent="0.3">
      <c r="A4199" t="s">
        <v>67</v>
      </c>
      <c r="B4199" t="s">
        <v>1733</v>
      </c>
      <c r="C4199" t="s">
        <v>2445</v>
      </c>
      <c r="D4199" t="s">
        <v>2446</v>
      </c>
      <c r="E4199" t="s">
        <v>65</v>
      </c>
      <c r="F4199" t="s">
        <v>21</v>
      </c>
      <c r="G4199" t="s">
        <v>21</v>
      </c>
      <c r="H4199" t="s">
        <v>22</v>
      </c>
      <c r="I4199" t="s">
        <v>23</v>
      </c>
      <c r="J4199" t="s">
        <v>24</v>
      </c>
      <c r="K4199" t="s">
        <v>21</v>
      </c>
      <c r="L4199" t="s">
        <v>25</v>
      </c>
      <c r="M4199" t="s">
        <v>26</v>
      </c>
      <c r="N4199" t="s">
        <v>21</v>
      </c>
      <c r="O4199" t="s">
        <v>21</v>
      </c>
      <c r="P4199" t="s">
        <v>27</v>
      </c>
      <c r="Q4199" t="s">
        <v>45</v>
      </c>
      <c r="R4199" t="s">
        <v>29</v>
      </c>
      <c r="S4199" t="s">
        <v>21</v>
      </c>
      <c r="T4199" t="s">
        <v>21</v>
      </c>
      <c r="U4199" t="s">
        <v>33</v>
      </c>
      <c r="V4199" s="2" t="s">
        <v>48</v>
      </c>
    </row>
    <row r="4200" spans="1:22" x14ac:dyDescent="0.3">
      <c r="A4200" t="s">
        <v>32</v>
      </c>
      <c r="B4200" t="s">
        <v>1861</v>
      </c>
      <c r="C4200" t="s">
        <v>1870</v>
      </c>
      <c r="D4200" t="s">
        <v>1873</v>
      </c>
      <c r="E4200" t="s">
        <v>36</v>
      </c>
      <c r="F4200" t="s">
        <v>21</v>
      </c>
      <c r="G4200" t="s">
        <v>25</v>
      </c>
    </row>
    <row r="4201" spans="1:22" ht="140.4" x14ac:dyDescent="0.3">
      <c r="A4201" t="s">
        <v>71</v>
      </c>
      <c r="B4201" t="s">
        <v>162</v>
      </c>
      <c r="C4201" t="s">
        <v>318</v>
      </c>
      <c r="D4201" t="s">
        <v>2797</v>
      </c>
      <c r="E4201" t="s">
        <v>71</v>
      </c>
      <c r="F4201" t="s">
        <v>21</v>
      </c>
      <c r="G4201" t="s">
        <v>21</v>
      </c>
      <c r="H4201" t="s">
        <v>22</v>
      </c>
      <c r="I4201" t="s">
        <v>35</v>
      </c>
      <c r="J4201" t="s">
        <v>24</v>
      </c>
      <c r="K4201" t="s">
        <v>25</v>
      </c>
      <c r="L4201" t="s">
        <v>25</v>
      </c>
      <c r="M4201" t="s">
        <v>38</v>
      </c>
      <c r="N4201" t="s">
        <v>25</v>
      </c>
      <c r="O4201" t="s">
        <v>21</v>
      </c>
      <c r="P4201" t="s">
        <v>27</v>
      </c>
      <c r="Q4201" t="s">
        <v>45</v>
      </c>
      <c r="R4201" t="s">
        <v>29</v>
      </c>
      <c r="S4201" t="s">
        <v>21</v>
      </c>
      <c r="T4201" t="s">
        <v>21</v>
      </c>
      <c r="U4201" t="s">
        <v>33</v>
      </c>
      <c r="V4201" s="2" t="s">
        <v>34</v>
      </c>
    </row>
    <row r="4202" spans="1:22" ht="140.4" x14ac:dyDescent="0.3">
      <c r="A4202" t="s">
        <v>73</v>
      </c>
      <c r="B4202" t="s">
        <v>162</v>
      </c>
      <c r="C4202" t="s">
        <v>359</v>
      </c>
      <c r="D4202" t="s">
        <v>362</v>
      </c>
      <c r="E4202" t="s">
        <v>32</v>
      </c>
      <c r="F4202" t="s">
        <v>21</v>
      </c>
      <c r="G4202" t="s">
        <v>21</v>
      </c>
      <c r="H4202" t="s">
        <v>22</v>
      </c>
      <c r="I4202" t="s">
        <v>23</v>
      </c>
      <c r="J4202" t="s">
        <v>24</v>
      </c>
      <c r="K4202" t="s">
        <v>25</v>
      </c>
      <c r="L4202" t="s">
        <v>25</v>
      </c>
      <c r="M4202" t="s">
        <v>28</v>
      </c>
      <c r="N4202" t="s">
        <v>25</v>
      </c>
      <c r="O4202" t="s">
        <v>21</v>
      </c>
      <c r="P4202" t="s">
        <v>27</v>
      </c>
      <c r="Q4202" t="s">
        <v>45</v>
      </c>
      <c r="R4202" t="s">
        <v>29</v>
      </c>
      <c r="S4202" t="s">
        <v>21</v>
      </c>
      <c r="T4202" t="s">
        <v>21</v>
      </c>
      <c r="U4202" t="s">
        <v>42</v>
      </c>
      <c r="V4202" s="2" t="s">
        <v>34</v>
      </c>
    </row>
    <row r="4203" spans="1:22" ht="62.4" x14ac:dyDescent="0.3">
      <c r="A4203" t="s">
        <v>67</v>
      </c>
      <c r="B4203" t="s">
        <v>1733</v>
      </c>
      <c r="C4203" t="s">
        <v>1734</v>
      </c>
      <c r="D4203" t="s">
        <v>2440</v>
      </c>
      <c r="E4203" t="s">
        <v>65</v>
      </c>
      <c r="F4203" t="s">
        <v>21</v>
      </c>
      <c r="G4203" t="s">
        <v>21</v>
      </c>
      <c r="H4203" t="s">
        <v>22</v>
      </c>
      <c r="I4203" t="s">
        <v>35</v>
      </c>
      <c r="J4203" t="s">
        <v>24</v>
      </c>
      <c r="K4203" t="s">
        <v>25</v>
      </c>
      <c r="L4203" t="s">
        <v>25</v>
      </c>
      <c r="M4203" t="s">
        <v>38</v>
      </c>
      <c r="N4203" t="s">
        <v>21</v>
      </c>
      <c r="O4203" t="s">
        <v>21</v>
      </c>
      <c r="P4203" t="s">
        <v>27</v>
      </c>
      <c r="Q4203" t="s">
        <v>45</v>
      </c>
      <c r="R4203" t="s">
        <v>29</v>
      </c>
      <c r="S4203" t="s">
        <v>21</v>
      </c>
      <c r="T4203" t="s">
        <v>21</v>
      </c>
      <c r="U4203" t="s">
        <v>33</v>
      </c>
      <c r="V4203" s="2" t="s">
        <v>48</v>
      </c>
    </row>
    <row r="4204" spans="1:22" x14ac:dyDescent="0.3">
      <c r="A4204" t="s">
        <v>150</v>
      </c>
      <c r="B4204" t="s">
        <v>637</v>
      </c>
      <c r="C4204" t="s">
        <v>638</v>
      </c>
      <c r="D4204" t="s">
        <v>5237</v>
      </c>
      <c r="E4204" t="s">
        <v>150</v>
      </c>
      <c r="F4204" t="s">
        <v>21</v>
      </c>
      <c r="G4204" t="s">
        <v>21</v>
      </c>
      <c r="H4204" t="s">
        <v>22</v>
      </c>
      <c r="I4204" t="s">
        <v>35</v>
      </c>
      <c r="J4204" t="s">
        <v>47</v>
      </c>
      <c r="K4204" t="s">
        <v>21</v>
      </c>
      <c r="L4204" t="s">
        <v>21</v>
      </c>
      <c r="M4204" t="s">
        <v>47</v>
      </c>
      <c r="N4204" t="s">
        <v>21</v>
      </c>
      <c r="O4204" t="s">
        <v>21</v>
      </c>
      <c r="P4204" t="s">
        <v>60</v>
      </c>
      <c r="Q4204" t="s">
        <v>45</v>
      </c>
      <c r="R4204" t="s">
        <v>47</v>
      </c>
      <c r="S4204" t="s">
        <v>21</v>
      </c>
      <c r="T4204" t="s">
        <v>21</v>
      </c>
      <c r="U4204" t="s">
        <v>42</v>
      </c>
      <c r="V4204" t="s">
        <v>63</v>
      </c>
    </row>
    <row r="4205" spans="1:22" ht="140.4" x14ac:dyDescent="0.3">
      <c r="A4205" t="s">
        <v>64</v>
      </c>
      <c r="B4205" t="s">
        <v>162</v>
      </c>
      <c r="C4205" t="s">
        <v>507</v>
      </c>
      <c r="D4205" t="s">
        <v>3198</v>
      </c>
      <c r="E4205" t="s">
        <v>64</v>
      </c>
      <c r="F4205" t="s">
        <v>21</v>
      </c>
      <c r="G4205" t="s">
        <v>21</v>
      </c>
      <c r="H4205" t="s">
        <v>54</v>
      </c>
      <c r="I4205" t="s">
        <v>23</v>
      </c>
      <c r="J4205" t="s">
        <v>24</v>
      </c>
      <c r="K4205" t="s">
        <v>25</v>
      </c>
      <c r="L4205" t="s">
        <v>25</v>
      </c>
      <c r="M4205" t="s">
        <v>38</v>
      </c>
      <c r="N4205" t="s">
        <v>25</v>
      </c>
      <c r="O4205" t="s">
        <v>21</v>
      </c>
      <c r="P4205" t="s">
        <v>27</v>
      </c>
      <c r="Q4205" t="s">
        <v>28</v>
      </c>
      <c r="R4205" t="s">
        <v>29</v>
      </c>
      <c r="S4205" t="s">
        <v>25</v>
      </c>
      <c r="T4205" t="s">
        <v>25</v>
      </c>
      <c r="U4205" t="s">
        <v>33</v>
      </c>
      <c r="V4205" s="2" t="s">
        <v>34</v>
      </c>
    </row>
    <row r="4206" spans="1:22" ht="156" x14ac:dyDescent="0.3">
      <c r="A4206" t="s">
        <v>32</v>
      </c>
      <c r="B4206" t="s">
        <v>1880</v>
      </c>
      <c r="C4206" t="s">
        <v>1881</v>
      </c>
      <c r="D4206" t="s">
        <v>1908</v>
      </c>
      <c r="E4206" t="s">
        <v>67</v>
      </c>
      <c r="F4206" t="s">
        <v>21</v>
      </c>
      <c r="G4206" t="s">
        <v>21</v>
      </c>
      <c r="H4206" t="s">
        <v>22</v>
      </c>
      <c r="I4206" t="s">
        <v>23</v>
      </c>
      <c r="J4206" t="s">
        <v>24</v>
      </c>
      <c r="K4206" t="s">
        <v>25</v>
      </c>
      <c r="L4206" t="s">
        <v>25</v>
      </c>
      <c r="M4206" t="s">
        <v>38</v>
      </c>
      <c r="N4206" t="s">
        <v>25</v>
      </c>
      <c r="O4206" t="s">
        <v>21</v>
      </c>
      <c r="P4206" t="s">
        <v>27</v>
      </c>
      <c r="Q4206" t="s">
        <v>29</v>
      </c>
      <c r="R4206" t="s">
        <v>29</v>
      </c>
      <c r="S4206" t="s">
        <v>21</v>
      </c>
      <c r="T4206" t="s">
        <v>21</v>
      </c>
      <c r="U4206" t="s">
        <v>33</v>
      </c>
      <c r="V4206" s="2" t="s">
        <v>31</v>
      </c>
    </row>
    <row r="4207" spans="1:22" ht="140.4" x14ac:dyDescent="0.3">
      <c r="A4207" t="s">
        <v>73</v>
      </c>
      <c r="B4207" t="s">
        <v>162</v>
      </c>
      <c r="C4207" t="s">
        <v>359</v>
      </c>
      <c r="D4207" t="s">
        <v>361</v>
      </c>
      <c r="E4207" t="s">
        <v>40</v>
      </c>
      <c r="F4207" t="s">
        <v>21</v>
      </c>
      <c r="G4207" t="s">
        <v>21</v>
      </c>
      <c r="H4207" t="s">
        <v>22</v>
      </c>
      <c r="I4207" t="s">
        <v>35</v>
      </c>
      <c r="J4207" t="s">
        <v>24</v>
      </c>
      <c r="K4207" t="s">
        <v>21</v>
      </c>
      <c r="L4207" t="s">
        <v>25</v>
      </c>
      <c r="M4207" t="s">
        <v>28</v>
      </c>
      <c r="N4207" t="s">
        <v>25</v>
      </c>
      <c r="O4207" t="s">
        <v>21</v>
      </c>
      <c r="P4207" t="s">
        <v>27</v>
      </c>
      <c r="Q4207" t="s">
        <v>45</v>
      </c>
      <c r="R4207" t="s">
        <v>28</v>
      </c>
      <c r="S4207" t="s">
        <v>21</v>
      </c>
      <c r="T4207" t="s">
        <v>21</v>
      </c>
      <c r="U4207" t="s">
        <v>42</v>
      </c>
      <c r="V4207" s="2" t="s">
        <v>34</v>
      </c>
    </row>
    <row r="4208" spans="1:22" ht="62.4" x14ac:dyDescent="0.3">
      <c r="A4208" t="s">
        <v>59</v>
      </c>
      <c r="B4208" t="s">
        <v>3366</v>
      </c>
      <c r="C4208" t="s">
        <v>3595</v>
      </c>
      <c r="D4208" t="s">
        <v>3598</v>
      </c>
      <c r="E4208" t="s">
        <v>59</v>
      </c>
      <c r="F4208" t="s">
        <v>21</v>
      </c>
      <c r="G4208" t="s">
        <v>21</v>
      </c>
      <c r="H4208" t="s">
        <v>22</v>
      </c>
      <c r="I4208" t="s">
        <v>23</v>
      </c>
      <c r="J4208" t="s">
        <v>24</v>
      </c>
      <c r="K4208" t="s">
        <v>25</v>
      </c>
      <c r="L4208" t="s">
        <v>25</v>
      </c>
      <c r="M4208" t="s">
        <v>28</v>
      </c>
      <c r="N4208" t="s">
        <v>25</v>
      </c>
      <c r="O4208" t="s">
        <v>21</v>
      </c>
      <c r="P4208" t="s">
        <v>27</v>
      </c>
      <c r="Q4208" t="s">
        <v>45</v>
      </c>
      <c r="R4208" t="s">
        <v>45</v>
      </c>
      <c r="S4208" t="s">
        <v>21</v>
      </c>
      <c r="T4208" t="s">
        <v>21</v>
      </c>
      <c r="U4208" t="s">
        <v>33</v>
      </c>
      <c r="V4208" s="2" t="s">
        <v>68</v>
      </c>
    </row>
    <row r="4209" spans="1:22" ht="156" x14ac:dyDescent="0.3">
      <c r="A4209" t="s">
        <v>61</v>
      </c>
      <c r="B4209" t="s">
        <v>475</v>
      </c>
      <c r="C4209" t="s">
        <v>1323</v>
      </c>
      <c r="D4209" t="s">
        <v>1326</v>
      </c>
      <c r="E4209" t="s">
        <v>61</v>
      </c>
      <c r="F4209" t="s">
        <v>21</v>
      </c>
      <c r="G4209" t="s">
        <v>21</v>
      </c>
      <c r="H4209" t="s">
        <v>22</v>
      </c>
      <c r="I4209" t="s">
        <v>41</v>
      </c>
      <c r="J4209" t="s">
        <v>24</v>
      </c>
      <c r="K4209" t="s">
        <v>25</v>
      </c>
      <c r="L4209" t="s">
        <v>25</v>
      </c>
      <c r="M4209" t="s">
        <v>38</v>
      </c>
      <c r="N4209" t="s">
        <v>25</v>
      </c>
      <c r="O4209" t="s">
        <v>21</v>
      </c>
      <c r="P4209" t="s">
        <v>80</v>
      </c>
      <c r="Q4209" t="s">
        <v>29</v>
      </c>
      <c r="R4209" t="s">
        <v>29</v>
      </c>
      <c r="S4209" t="s">
        <v>21</v>
      </c>
      <c r="T4209" t="s">
        <v>25</v>
      </c>
      <c r="U4209" t="s">
        <v>75</v>
      </c>
      <c r="V4209" s="2" t="s">
        <v>31</v>
      </c>
    </row>
    <row r="4210" spans="1:22" x14ac:dyDescent="0.3">
      <c r="A4210" t="s">
        <v>150</v>
      </c>
      <c r="B4210" t="s">
        <v>637</v>
      </c>
      <c r="C4210" t="s">
        <v>638</v>
      </c>
      <c r="D4210" t="s">
        <v>5236</v>
      </c>
      <c r="E4210" t="s">
        <v>150</v>
      </c>
      <c r="F4210" t="s">
        <v>21</v>
      </c>
      <c r="G4210" t="s">
        <v>21</v>
      </c>
      <c r="H4210" t="s">
        <v>22</v>
      </c>
      <c r="I4210" t="s">
        <v>35</v>
      </c>
      <c r="J4210" t="s">
        <v>47</v>
      </c>
      <c r="K4210" t="s">
        <v>21</v>
      </c>
      <c r="L4210" t="s">
        <v>21</v>
      </c>
      <c r="M4210" t="s">
        <v>47</v>
      </c>
      <c r="N4210" t="s">
        <v>21</v>
      </c>
      <c r="O4210" t="s">
        <v>21</v>
      </c>
      <c r="P4210" t="s">
        <v>60</v>
      </c>
      <c r="Q4210" t="s">
        <v>45</v>
      </c>
      <c r="R4210" t="s">
        <v>45</v>
      </c>
      <c r="S4210" t="s">
        <v>21</v>
      </c>
      <c r="T4210" t="s">
        <v>21</v>
      </c>
      <c r="U4210" t="s">
        <v>33</v>
      </c>
      <c r="V4210" t="s">
        <v>63</v>
      </c>
    </row>
    <row r="4211" spans="1:22" ht="109.2" x14ac:dyDescent="0.3">
      <c r="A4211" t="s">
        <v>32</v>
      </c>
      <c r="B4211" t="s">
        <v>1861</v>
      </c>
      <c r="C4211" t="s">
        <v>1862</v>
      </c>
      <c r="D4211" t="s">
        <v>1868</v>
      </c>
      <c r="E4211" t="s">
        <v>32</v>
      </c>
      <c r="F4211" t="s">
        <v>21</v>
      </c>
      <c r="G4211" t="s">
        <v>21</v>
      </c>
      <c r="H4211" t="s">
        <v>22</v>
      </c>
      <c r="I4211" t="s">
        <v>35</v>
      </c>
      <c r="J4211" t="s">
        <v>47</v>
      </c>
      <c r="K4211" t="s">
        <v>25</v>
      </c>
      <c r="L4211" t="s">
        <v>25</v>
      </c>
      <c r="M4211" t="s">
        <v>28</v>
      </c>
      <c r="N4211" t="s">
        <v>21</v>
      </c>
      <c r="O4211" t="s">
        <v>21</v>
      </c>
      <c r="P4211" t="s">
        <v>27</v>
      </c>
      <c r="Q4211" t="s">
        <v>45</v>
      </c>
      <c r="R4211" t="s">
        <v>45</v>
      </c>
      <c r="S4211" t="s">
        <v>21</v>
      </c>
      <c r="T4211" t="s">
        <v>21</v>
      </c>
      <c r="U4211" t="s">
        <v>33</v>
      </c>
      <c r="V4211" s="2" t="s">
        <v>66</v>
      </c>
    </row>
    <row r="4212" spans="1:22" ht="140.4" x14ac:dyDescent="0.3">
      <c r="A4212" t="s">
        <v>43</v>
      </c>
      <c r="B4212" t="s">
        <v>174</v>
      </c>
      <c r="C4212" t="s">
        <v>1159</v>
      </c>
      <c r="D4212" t="s">
        <v>3932</v>
      </c>
      <c r="E4212" t="s">
        <v>43</v>
      </c>
      <c r="F4212" t="s">
        <v>21</v>
      </c>
      <c r="G4212" t="s">
        <v>21</v>
      </c>
      <c r="H4212" t="s">
        <v>22</v>
      </c>
      <c r="I4212" t="s">
        <v>23</v>
      </c>
      <c r="J4212" t="s">
        <v>24</v>
      </c>
      <c r="K4212" t="s">
        <v>25</v>
      </c>
      <c r="L4212" t="s">
        <v>25</v>
      </c>
      <c r="M4212" t="s">
        <v>26</v>
      </c>
      <c r="N4212" t="s">
        <v>25</v>
      </c>
      <c r="O4212" t="s">
        <v>21</v>
      </c>
      <c r="P4212" t="s">
        <v>72</v>
      </c>
      <c r="Q4212" t="s">
        <v>45</v>
      </c>
      <c r="R4212" t="s">
        <v>28</v>
      </c>
      <c r="S4212" t="s">
        <v>21</v>
      </c>
      <c r="T4212" t="s">
        <v>21</v>
      </c>
      <c r="U4212" t="s">
        <v>33</v>
      </c>
      <c r="V4212" s="2" t="s">
        <v>34</v>
      </c>
    </row>
    <row r="4213" spans="1:22" x14ac:dyDescent="0.3">
      <c r="A4213" t="s">
        <v>65</v>
      </c>
      <c r="B4213" t="s">
        <v>162</v>
      </c>
      <c r="C4213" t="s">
        <v>3068</v>
      </c>
      <c r="D4213" t="s">
        <v>3069</v>
      </c>
      <c r="E4213" t="s">
        <v>65</v>
      </c>
      <c r="F4213" t="s">
        <v>21</v>
      </c>
      <c r="G4213" t="s">
        <v>21</v>
      </c>
      <c r="H4213" t="s">
        <v>22</v>
      </c>
      <c r="I4213" t="s">
        <v>35</v>
      </c>
      <c r="J4213" t="s">
        <v>24</v>
      </c>
      <c r="K4213" t="s">
        <v>25</v>
      </c>
      <c r="L4213" t="s">
        <v>25</v>
      </c>
      <c r="M4213" t="s">
        <v>28</v>
      </c>
      <c r="N4213" t="s">
        <v>21</v>
      </c>
      <c r="O4213" t="s">
        <v>21</v>
      </c>
      <c r="P4213" t="s">
        <v>27</v>
      </c>
      <c r="Q4213" t="s">
        <v>45</v>
      </c>
      <c r="R4213" t="s">
        <v>29</v>
      </c>
      <c r="S4213" t="s">
        <v>21</v>
      </c>
      <c r="T4213" t="s">
        <v>21</v>
      </c>
      <c r="U4213" t="s">
        <v>75</v>
      </c>
      <c r="V4213" t="s">
        <v>101</v>
      </c>
    </row>
    <row r="4214" spans="1:22" ht="140.4" x14ac:dyDescent="0.3">
      <c r="A4214" t="s">
        <v>19</v>
      </c>
      <c r="B4214" t="s">
        <v>162</v>
      </c>
      <c r="C4214" t="s">
        <v>239</v>
      </c>
      <c r="D4214" t="s">
        <v>248</v>
      </c>
      <c r="E4214" t="s">
        <v>67</v>
      </c>
      <c r="F4214" t="s">
        <v>21</v>
      </c>
      <c r="G4214" t="s">
        <v>21</v>
      </c>
      <c r="H4214" t="s">
        <v>22</v>
      </c>
      <c r="I4214" t="s">
        <v>35</v>
      </c>
      <c r="J4214" t="s">
        <v>24</v>
      </c>
      <c r="K4214" t="s">
        <v>21</v>
      </c>
      <c r="L4214" t="s">
        <v>25</v>
      </c>
      <c r="M4214" t="s">
        <v>28</v>
      </c>
      <c r="N4214" t="s">
        <v>25</v>
      </c>
      <c r="O4214" t="s">
        <v>21</v>
      </c>
      <c r="P4214" t="s">
        <v>27</v>
      </c>
      <c r="Q4214" t="s">
        <v>45</v>
      </c>
      <c r="R4214" t="s">
        <v>29</v>
      </c>
      <c r="S4214" t="s">
        <v>21</v>
      </c>
      <c r="T4214" t="s">
        <v>21</v>
      </c>
      <c r="U4214" t="s">
        <v>42</v>
      </c>
      <c r="V4214" s="2" t="s">
        <v>34</v>
      </c>
    </row>
    <row r="4215" spans="1:22" ht="140.4" x14ac:dyDescent="0.3">
      <c r="A4215" t="s">
        <v>71</v>
      </c>
      <c r="B4215" t="s">
        <v>162</v>
      </c>
      <c r="C4215" t="s">
        <v>323</v>
      </c>
      <c r="D4215" t="s">
        <v>2795</v>
      </c>
      <c r="E4215" t="s">
        <v>71</v>
      </c>
      <c r="F4215" t="s">
        <v>21</v>
      </c>
      <c r="G4215" t="s">
        <v>21</v>
      </c>
      <c r="H4215" t="s">
        <v>22</v>
      </c>
      <c r="I4215" t="s">
        <v>35</v>
      </c>
      <c r="J4215" t="s">
        <v>24</v>
      </c>
      <c r="K4215" t="s">
        <v>25</v>
      </c>
      <c r="L4215" t="s">
        <v>25</v>
      </c>
      <c r="M4215" t="s">
        <v>26</v>
      </c>
      <c r="N4215" t="s">
        <v>25</v>
      </c>
      <c r="O4215" t="s">
        <v>21</v>
      </c>
      <c r="P4215" t="s">
        <v>27</v>
      </c>
      <c r="Q4215" t="s">
        <v>45</v>
      </c>
      <c r="R4215" t="s">
        <v>29</v>
      </c>
      <c r="S4215" t="s">
        <v>21</v>
      </c>
      <c r="T4215" t="s">
        <v>25</v>
      </c>
      <c r="U4215" t="s">
        <v>75</v>
      </c>
      <c r="V4215" s="2" t="s">
        <v>34</v>
      </c>
    </row>
    <row r="4216" spans="1:22" ht="140.4" x14ac:dyDescent="0.3">
      <c r="A4216" t="s">
        <v>56</v>
      </c>
      <c r="B4216" t="s">
        <v>174</v>
      </c>
      <c r="C4216" t="s">
        <v>2144</v>
      </c>
      <c r="D4216" t="s">
        <v>2251</v>
      </c>
      <c r="E4216" t="s">
        <v>56</v>
      </c>
      <c r="F4216" t="s">
        <v>21</v>
      </c>
      <c r="G4216" t="s">
        <v>21</v>
      </c>
      <c r="H4216" t="s">
        <v>22</v>
      </c>
      <c r="I4216" t="s">
        <v>41</v>
      </c>
      <c r="J4216" t="s">
        <v>24</v>
      </c>
      <c r="K4216" t="s">
        <v>25</v>
      </c>
      <c r="L4216" t="s">
        <v>25</v>
      </c>
      <c r="M4216" t="s">
        <v>26</v>
      </c>
      <c r="N4216" t="s">
        <v>25</v>
      </c>
      <c r="O4216" t="s">
        <v>21</v>
      </c>
      <c r="P4216" t="s">
        <v>27</v>
      </c>
      <c r="Q4216" t="s">
        <v>45</v>
      </c>
      <c r="R4216" t="s">
        <v>29</v>
      </c>
      <c r="S4216" t="s">
        <v>21</v>
      </c>
      <c r="T4216" t="s">
        <v>21</v>
      </c>
      <c r="U4216" t="s">
        <v>33</v>
      </c>
      <c r="V4216" s="2" t="s">
        <v>34</v>
      </c>
    </row>
    <row r="4217" spans="1:22" x14ac:dyDescent="0.3">
      <c r="A4217" t="s">
        <v>32</v>
      </c>
      <c r="B4217" t="s">
        <v>1733</v>
      </c>
      <c r="C4217" t="s">
        <v>1859</v>
      </c>
      <c r="D4217" t="s">
        <v>1866</v>
      </c>
      <c r="E4217" t="s">
        <v>32</v>
      </c>
      <c r="F4217" t="s">
        <v>21</v>
      </c>
      <c r="G4217" t="s">
        <v>25</v>
      </c>
    </row>
    <row r="4218" spans="1:22" ht="78" x14ac:dyDescent="0.3">
      <c r="A4218" t="s">
        <v>85</v>
      </c>
      <c r="B4218" t="s">
        <v>174</v>
      </c>
      <c r="C4218" t="s">
        <v>195</v>
      </c>
      <c r="D4218" t="s">
        <v>4456</v>
      </c>
      <c r="E4218" t="s">
        <v>85</v>
      </c>
      <c r="F4218" t="s">
        <v>21</v>
      </c>
      <c r="G4218" t="s">
        <v>21</v>
      </c>
      <c r="H4218" t="s">
        <v>22</v>
      </c>
      <c r="I4218" t="s">
        <v>35</v>
      </c>
      <c r="J4218" t="s">
        <v>24</v>
      </c>
      <c r="K4218" t="s">
        <v>25</v>
      </c>
      <c r="L4218" t="s">
        <v>25</v>
      </c>
      <c r="M4218" t="s">
        <v>26</v>
      </c>
      <c r="N4218" t="s">
        <v>25</v>
      </c>
      <c r="O4218" t="s">
        <v>21</v>
      </c>
      <c r="P4218" t="s">
        <v>27</v>
      </c>
      <c r="Q4218" t="s">
        <v>45</v>
      </c>
      <c r="R4218" t="s">
        <v>47</v>
      </c>
      <c r="S4218" t="s">
        <v>21</v>
      </c>
      <c r="T4218" t="s">
        <v>21</v>
      </c>
      <c r="U4218" t="s">
        <v>42</v>
      </c>
      <c r="V4218" s="2" t="s">
        <v>77</v>
      </c>
    </row>
    <row r="4219" spans="1:22" ht="62.4" x14ac:dyDescent="0.3">
      <c r="A4219" t="s">
        <v>59</v>
      </c>
      <c r="B4219" t="s">
        <v>3366</v>
      </c>
      <c r="C4219" t="s">
        <v>3595</v>
      </c>
      <c r="D4219" t="s">
        <v>3597</v>
      </c>
      <c r="E4219" t="s">
        <v>59</v>
      </c>
      <c r="F4219" t="s">
        <v>21</v>
      </c>
      <c r="G4219" t="s">
        <v>21</v>
      </c>
      <c r="H4219" t="s">
        <v>50</v>
      </c>
      <c r="I4219" t="s">
        <v>23</v>
      </c>
      <c r="J4219" t="s">
        <v>47</v>
      </c>
      <c r="K4219" t="s">
        <v>21</v>
      </c>
      <c r="L4219" t="s">
        <v>25</v>
      </c>
      <c r="M4219" t="s">
        <v>47</v>
      </c>
      <c r="N4219" t="s">
        <v>21</v>
      </c>
      <c r="O4219" t="s">
        <v>21</v>
      </c>
      <c r="P4219" t="s">
        <v>27</v>
      </c>
      <c r="Q4219" t="s">
        <v>45</v>
      </c>
      <c r="R4219" t="s">
        <v>45</v>
      </c>
      <c r="S4219" t="s">
        <v>21</v>
      </c>
      <c r="T4219" t="s">
        <v>21</v>
      </c>
      <c r="U4219" t="s">
        <v>33</v>
      </c>
      <c r="V4219" s="2" t="s">
        <v>68</v>
      </c>
    </row>
    <row r="4220" spans="1:22" ht="93.6" x14ac:dyDescent="0.3">
      <c r="A4220" t="s">
        <v>43</v>
      </c>
      <c r="B4220" t="s">
        <v>174</v>
      </c>
      <c r="C4220" t="s">
        <v>3918</v>
      </c>
      <c r="D4220" t="s">
        <v>3941</v>
      </c>
      <c r="E4220" t="s">
        <v>43</v>
      </c>
      <c r="F4220" t="s">
        <v>21</v>
      </c>
      <c r="G4220" t="s">
        <v>21</v>
      </c>
      <c r="H4220" t="s">
        <v>22</v>
      </c>
      <c r="I4220" t="s">
        <v>35</v>
      </c>
      <c r="J4220" t="s">
        <v>24</v>
      </c>
      <c r="K4220" t="s">
        <v>21</v>
      </c>
      <c r="L4220" t="s">
        <v>25</v>
      </c>
      <c r="M4220" t="s">
        <v>26</v>
      </c>
      <c r="N4220" t="s">
        <v>21</v>
      </c>
      <c r="O4220" t="s">
        <v>21</v>
      </c>
      <c r="P4220" t="s">
        <v>27</v>
      </c>
      <c r="Q4220" t="s">
        <v>47</v>
      </c>
      <c r="R4220" t="s">
        <v>47</v>
      </c>
      <c r="S4220" t="s">
        <v>21</v>
      </c>
      <c r="T4220" t="s">
        <v>21</v>
      </c>
      <c r="U4220" t="s">
        <v>33</v>
      </c>
      <c r="V4220" s="2" t="s">
        <v>51</v>
      </c>
    </row>
    <row r="4221" spans="1:22" ht="140.4" x14ac:dyDescent="0.3">
      <c r="A4221" t="s">
        <v>56</v>
      </c>
      <c r="B4221" t="s">
        <v>1602</v>
      </c>
      <c r="C4221" t="s">
        <v>2155</v>
      </c>
      <c r="D4221" t="s">
        <v>2156</v>
      </c>
      <c r="E4221" t="s">
        <v>56</v>
      </c>
      <c r="F4221" t="s">
        <v>21</v>
      </c>
      <c r="G4221" t="s">
        <v>21</v>
      </c>
      <c r="H4221" t="s">
        <v>54</v>
      </c>
      <c r="I4221" t="s">
        <v>35</v>
      </c>
      <c r="J4221" t="s">
        <v>24</v>
      </c>
      <c r="K4221" t="s">
        <v>25</v>
      </c>
      <c r="L4221" t="s">
        <v>25</v>
      </c>
      <c r="M4221" t="s">
        <v>28</v>
      </c>
      <c r="N4221" t="s">
        <v>21</v>
      </c>
      <c r="O4221" t="s">
        <v>21</v>
      </c>
      <c r="P4221" t="s">
        <v>27</v>
      </c>
      <c r="Q4221" t="s">
        <v>45</v>
      </c>
      <c r="R4221" t="s">
        <v>28</v>
      </c>
      <c r="S4221" t="s">
        <v>21</v>
      </c>
      <c r="T4221" t="s">
        <v>21</v>
      </c>
      <c r="U4221" t="s">
        <v>33</v>
      </c>
      <c r="V4221" s="2" t="s">
        <v>34</v>
      </c>
    </row>
    <row r="4222" spans="1:22" ht="140.4" x14ac:dyDescent="0.3">
      <c r="A4222" t="s">
        <v>74</v>
      </c>
      <c r="B4222" t="s">
        <v>174</v>
      </c>
      <c r="C4222" t="s">
        <v>1049</v>
      </c>
      <c r="D4222" t="s">
        <v>4159</v>
      </c>
      <c r="E4222" t="s">
        <v>74</v>
      </c>
      <c r="F4222" t="s">
        <v>21</v>
      </c>
      <c r="G4222" t="s">
        <v>21</v>
      </c>
      <c r="H4222" t="s">
        <v>22</v>
      </c>
      <c r="I4222" t="s">
        <v>23</v>
      </c>
      <c r="J4222" t="s">
        <v>24</v>
      </c>
      <c r="K4222" t="s">
        <v>25</v>
      </c>
      <c r="L4222" t="s">
        <v>25</v>
      </c>
      <c r="M4222" t="s">
        <v>28</v>
      </c>
      <c r="N4222" t="s">
        <v>25</v>
      </c>
      <c r="O4222" t="s">
        <v>21</v>
      </c>
      <c r="P4222" t="s">
        <v>27</v>
      </c>
      <c r="Q4222" t="s">
        <v>45</v>
      </c>
      <c r="R4222" t="s">
        <v>28</v>
      </c>
      <c r="S4222" t="s">
        <v>21</v>
      </c>
      <c r="T4222" t="s">
        <v>21</v>
      </c>
      <c r="U4222" t="s">
        <v>33</v>
      </c>
      <c r="V4222" s="2" t="s">
        <v>34</v>
      </c>
    </row>
    <row r="4223" spans="1:22" ht="156" x14ac:dyDescent="0.3">
      <c r="A4223" t="s">
        <v>56</v>
      </c>
      <c r="B4223" t="s">
        <v>174</v>
      </c>
      <c r="C4223" t="s">
        <v>2152</v>
      </c>
      <c r="D4223" t="s">
        <v>2245</v>
      </c>
      <c r="E4223" t="s">
        <v>56</v>
      </c>
      <c r="F4223" t="s">
        <v>21</v>
      </c>
      <c r="G4223" t="s">
        <v>21</v>
      </c>
      <c r="H4223" t="s">
        <v>54</v>
      </c>
      <c r="I4223" t="s">
        <v>35</v>
      </c>
      <c r="J4223" t="s">
        <v>24</v>
      </c>
      <c r="K4223" t="s">
        <v>25</v>
      </c>
      <c r="L4223" t="s">
        <v>25</v>
      </c>
      <c r="M4223" t="s">
        <v>26</v>
      </c>
      <c r="N4223" t="s">
        <v>25</v>
      </c>
      <c r="O4223" t="s">
        <v>21</v>
      </c>
      <c r="P4223" t="s">
        <v>80</v>
      </c>
      <c r="Q4223" t="s">
        <v>45</v>
      </c>
      <c r="R4223" t="s">
        <v>29</v>
      </c>
      <c r="S4223" t="s">
        <v>21</v>
      </c>
      <c r="T4223" t="s">
        <v>21</v>
      </c>
      <c r="U4223" t="s">
        <v>33</v>
      </c>
      <c r="V4223" s="2" t="s">
        <v>31</v>
      </c>
    </row>
    <row r="4224" spans="1:22" ht="109.2" x14ac:dyDescent="0.3">
      <c r="A4224" t="s">
        <v>62</v>
      </c>
      <c r="B4224" t="s">
        <v>1683</v>
      </c>
      <c r="C4224" t="s">
        <v>1684</v>
      </c>
      <c r="D4224" t="s">
        <v>1687</v>
      </c>
      <c r="E4224" t="s">
        <v>56</v>
      </c>
      <c r="F4224" t="s">
        <v>21</v>
      </c>
      <c r="G4224" t="s">
        <v>21</v>
      </c>
      <c r="H4224" t="s">
        <v>54</v>
      </c>
      <c r="I4224" t="s">
        <v>35</v>
      </c>
      <c r="J4224" t="s">
        <v>47</v>
      </c>
      <c r="K4224" t="s">
        <v>21</v>
      </c>
      <c r="L4224" t="s">
        <v>21</v>
      </c>
      <c r="M4224" t="s">
        <v>47</v>
      </c>
      <c r="N4224" t="s">
        <v>25</v>
      </c>
      <c r="O4224" t="s">
        <v>21</v>
      </c>
      <c r="P4224" t="s">
        <v>27</v>
      </c>
      <c r="Q4224" t="s">
        <v>45</v>
      </c>
      <c r="R4224" t="s">
        <v>28</v>
      </c>
      <c r="S4224" t="s">
        <v>21</v>
      </c>
      <c r="T4224" t="s">
        <v>25</v>
      </c>
      <c r="U4224" t="s">
        <v>33</v>
      </c>
      <c r="V4224" s="2" t="s">
        <v>46</v>
      </c>
    </row>
    <row r="4225" spans="1:22" ht="140.4" x14ac:dyDescent="0.3">
      <c r="A4225" t="s">
        <v>83</v>
      </c>
      <c r="B4225" t="s">
        <v>475</v>
      </c>
      <c r="C4225" t="s">
        <v>826</v>
      </c>
      <c r="D4225" t="s">
        <v>5086</v>
      </c>
      <c r="E4225" t="s">
        <v>83</v>
      </c>
      <c r="F4225" t="s">
        <v>21</v>
      </c>
      <c r="G4225" t="s">
        <v>21</v>
      </c>
      <c r="H4225" t="s">
        <v>22</v>
      </c>
      <c r="I4225" t="s">
        <v>23</v>
      </c>
      <c r="J4225" t="s">
        <v>24</v>
      </c>
      <c r="K4225" t="s">
        <v>21</v>
      </c>
      <c r="L4225" t="s">
        <v>25</v>
      </c>
      <c r="M4225" t="s">
        <v>26</v>
      </c>
      <c r="N4225" t="s">
        <v>25</v>
      </c>
      <c r="O4225" t="s">
        <v>21</v>
      </c>
      <c r="P4225" t="s">
        <v>27</v>
      </c>
      <c r="Q4225" t="s">
        <v>45</v>
      </c>
      <c r="R4225" t="s">
        <v>29</v>
      </c>
      <c r="S4225" t="s">
        <v>21</v>
      </c>
      <c r="T4225" t="s">
        <v>21</v>
      </c>
      <c r="U4225" t="s">
        <v>33</v>
      </c>
      <c r="V4225" s="2" t="s">
        <v>34</v>
      </c>
    </row>
    <row r="4226" spans="1:22" ht="140.4" x14ac:dyDescent="0.3">
      <c r="A4226" t="s">
        <v>71</v>
      </c>
      <c r="B4226" t="s">
        <v>162</v>
      </c>
      <c r="C4226" t="s">
        <v>323</v>
      </c>
      <c r="D4226" t="s">
        <v>2800</v>
      </c>
      <c r="E4226" t="s">
        <v>71</v>
      </c>
      <c r="F4226" t="s">
        <v>21</v>
      </c>
      <c r="G4226" t="s">
        <v>21</v>
      </c>
      <c r="H4226" t="s">
        <v>22</v>
      </c>
      <c r="I4226" t="s">
        <v>35</v>
      </c>
      <c r="J4226" t="s">
        <v>24</v>
      </c>
      <c r="K4226" t="s">
        <v>25</v>
      </c>
      <c r="L4226" t="s">
        <v>21</v>
      </c>
      <c r="M4226" t="s">
        <v>47</v>
      </c>
      <c r="N4226" t="s">
        <v>21</v>
      </c>
      <c r="O4226" t="s">
        <v>25</v>
      </c>
      <c r="P4226" t="s">
        <v>27</v>
      </c>
      <c r="Q4226" t="s">
        <v>45</v>
      </c>
      <c r="R4226" t="s">
        <v>29</v>
      </c>
      <c r="S4226" t="s">
        <v>21</v>
      </c>
      <c r="T4226" t="s">
        <v>21</v>
      </c>
      <c r="U4226" t="s">
        <v>75</v>
      </c>
      <c r="V4226" s="2" t="s">
        <v>34</v>
      </c>
    </row>
    <row r="4227" spans="1:22" ht="140.4" x14ac:dyDescent="0.3">
      <c r="A4227" t="s">
        <v>49</v>
      </c>
      <c r="B4227" t="s">
        <v>162</v>
      </c>
      <c r="C4227" t="s">
        <v>429</v>
      </c>
      <c r="D4227" t="s">
        <v>1451</v>
      </c>
      <c r="E4227" t="s">
        <v>49</v>
      </c>
      <c r="F4227" t="s">
        <v>21</v>
      </c>
      <c r="G4227" t="s">
        <v>21</v>
      </c>
      <c r="H4227" t="s">
        <v>22</v>
      </c>
      <c r="I4227" t="s">
        <v>35</v>
      </c>
      <c r="J4227" t="s">
        <v>47</v>
      </c>
      <c r="K4227" t="s">
        <v>25</v>
      </c>
      <c r="L4227" t="s">
        <v>21</v>
      </c>
      <c r="M4227" t="s">
        <v>47</v>
      </c>
      <c r="N4227" t="s">
        <v>21</v>
      </c>
      <c r="O4227" t="s">
        <v>21</v>
      </c>
      <c r="P4227" t="s">
        <v>27</v>
      </c>
      <c r="Q4227" t="s">
        <v>47</v>
      </c>
      <c r="R4227" t="s">
        <v>29</v>
      </c>
      <c r="S4227" t="s">
        <v>21</v>
      </c>
      <c r="T4227" t="s">
        <v>25</v>
      </c>
      <c r="U4227" t="s">
        <v>75</v>
      </c>
      <c r="V4227" s="2" t="s">
        <v>34</v>
      </c>
    </row>
    <row r="4228" spans="1:22" ht="140.4" x14ac:dyDescent="0.3">
      <c r="A4228" t="s">
        <v>20</v>
      </c>
      <c r="B4228" t="s">
        <v>1880</v>
      </c>
      <c r="C4228" t="s">
        <v>1881</v>
      </c>
      <c r="D4228" t="s">
        <v>2987</v>
      </c>
      <c r="E4228" t="s">
        <v>20</v>
      </c>
      <c r="F4228" t="s">
        <v>21</v>
      </c>
      <c r="G4228" t="s">
        <v>21</v>
      </c>
      <c r="H4228" t="s">
        <v>22</v>
      </c>
      <c r="I4228" t="s">
        <v>23</v>
      </c>
      <c r="J4228" t="s">
        <v>24</v>
      </c>
      <c r="K4228" t="s">
        <v>25</v>
      </c>
      <c r="L4228" t="s">
        <v>25</v>
      </c>
      <c r="M4228" t="s">
        <v>38</v>
      </c>
      <c r="N4228" t="s">
        <v>25</v>
      </c>
      <c r="O4228" t="s">
        <v>21</v>
      </c>
      <c r="P4228" t="s">
        <v>27</v>
      </c>
      <c r="Q4228" t="s">
        <v>28</v>
      </c>
      <c r="R4228" t="s">
        <v>29</v>
      </c>
      <c r="S4228" t="s">
        <v>21</v>
      </c>
      <c r="T4228" t="s">
        <v>21</v>
      </c>
      <c r="U4228" t="s">
        <v>33</v>
      </c>
      <c r="V4228" s="2" t="s">
        <v>34</v>
      </c>
    </row>
    <row r="4229" spans="1:22" ht="140.4" x14ac:dyDescent="0.3">
      <c r="A4229" t="s">
        <v>73</v>
      </c>
      <c r="B4229" t="s">
        <v>162</v>
      </c>
      <c r="C4229" t="s">
        <v>318</v>
      </c>
      <c r="D4229" t="s">
        <v>334</v>
      </c>
      <c r="E4229" t="s">
        <v>61</v>
      </c>
      <c r="F4229" t="s">
        <v>21</v>
      </c>
      <c r="G4229" t="s">
        <v>21</v>
      </c>
      <c r="H4229" t="s">
        <v>22</v>
      </c>
      <c r="I4229" t="s">
        <v>35</v>
      </c>
      <c r="J4229" t="s">
        <v>47</v>
      </c>
      <c r="K4229" t="s">
        <v>21</v>
      </c>
      <c r="L4229" t="s">
        <v>21</v>
      </c>
      <c r="M4229" t="s">
        <v>47</v>
      </c>
      <c r="N4229" t="s">
        <v>21</v>
      </c>
      <c r="O4229" t="s">
        <v>21</v>
      </c>
      <c r="P4229" t="s">
        <v>27</v>
      </c>
      <c r="Q4229" t="s">
        <v>47</v>
      </c>
      <c r="R4229" t="s">
        <v>29</v>
      </c>
      <c r="S4229" t="s">
        <v>21</v>
      </c>
      <c r="T4229" t="s">
        <v>21</v>
      </c>
      <c r="U4229" t="s">
        <v>33</v>
      </c>
      <c r="V4229" s="2" t="s">
        <v>34</v>
      </c>
    </row>
    <row r="4230" spans="1:22" x14ac:dyDescent="0.3">
      <c r="A4230" t="s">
        <v>32</v>
      </c>
      <c r="B4230" t="s">
        <v>1880</v>
      </c>
      <c r="C4230" t="s">
        <v>1881</v>
      </c>
      <c r="D4230" t="s">
        <v>1906</v>
      </c>
      <c r="E4230" t="s">
        <v>56</v>
      </c>
      <c r="F4230" t="s">
        <v>21</v>
      </c>
      <c r="G4230" t="s">
        <v>25</v>
      </c>
    </row>
    <row r="4231" spans="1:22" ht="62.4" x14ac:dyDescent="0.3">
      <c r="A4231" t="s">
        <v>59</v>
      </c>
      <c r="B4231" t="s">
        <v>3366</v>
      </c>
      <c r="C4231" t="s">
        <v>3595</v>
      </c>
      <c r="D4231" t="s">
        <v>3596</v>
      </c>
      <c r="E4231" t="s">
        <v>59</v>
      </c>
      <c r="F4231" t="s">
        <v>21</v>
      </c>
      <c r="G4231" t="s">
        <v>21</v>
      </c>
      <c r="H4231" t="s">
        <v>50</v>
      </c>
      <c r="I4231" t="s">
        <v>23</v>
      </c>
      <c r="J4231" t="s">
        <v>47</v>
      </c>
      <c r="K4231" t="s">
        <v>21</v>
      </c>
      <c r="L4231" t="s">
        <v>25</v>
      </c>
      <c r="M4231" t="s">
        <v>47</v>
      </c>
      <c r="N4231" t="s">
        <v>21</v>
      </c>
      <c r="O4231" t="s">
        <v>21</v>
      </c>
      <c r="P4231" t="s">
        <v>27</v>
      </c>
      <c r="Q4231" t="s">
        <v>45</v>
      </c>
      <c r="R4231" t="s">
        <v>45</v>
      </c>
      <c r="S4231" t="s">
        <v>21</v>
      </c>
      <c r="T4231" t="s">
        <v>21</v>
      </c>
      <c r="U4231" t="s">
        <v>33</v>
      </c>
      <c r="V4231" s="2" t="s">
        <v>68</v>
      </c>
    </row>
    <row r="4232" spans="1:22" ht="140.4" x14ac:dyDescent="0.3">
      <c r="A4232" t="s">
        <v>56</v>
      </c>
      <c r="B4232" t="s">
        <v>1602</v>
      </c>
      <c r="C4232" t="s">
        <v>2111</v>
      </c>
      <c r="D4232" t="s">
        <v>2117</v>
      </c>
      <c r="E4232" t="s">
        <v>56</v>
      </c>
      <c r="F4232" t="s">
        <v>21</v>
      </c>
      <c r="G4232" t="s">
        <v>21</v>
      </c>
      <c r="H4232" t="s">
        <v>50</v>
      </c>
      <c r="I4232" t="s">
        <v>35</v>
      </c>
      <c r="J4232" t="s">
        <v>24</v>
      </c>
      <c r="K4232" t="s">
        <v>25</v>
      </c>
      <c r="L4232" t="s">
        <v>25</v>
      </c>
      <c r="M4232" t="s">
        <v>28</v>
      </c>
      <c r="N4232" t="s">
        <v>21</v>
      </c>
      <c r="O4232" t="s">
        <v>21</v>
      </c>
      <c r="P4232" t="s">
        <v>27</v>
      </c>
      <c r="Q4232" t="s">
        <v>45</v>
      </c>
      <c r="R4232" t="s">
        <v>29</v>
      </c>
      <c r="S4232" t="s">
        <v>21</v>
      </c>
      <c r="T4232" t="s">
        <v>25</v>
      </c>
      <c r="U4232" t="s">
        <v>33</v>
      </c>
      <c r="V4232" s="2" t="s">
        <v>34</v>
      </c>
    </row>
    <row r="4233" spans="1:22" ht="156" x14ac:dyDescent="0.3">
      <c r="A4233" t="s">
        <v>64</v>
      </c>
      <c r="B4233" t="s">
        <v>174</v>
      </c>
      <c r="C4233" t="s">
        <v>3180</v>
      </c>
      <c r="D4233" t="s">
        <v>3181</v>
      </c>
      <c r="E4233" t="s">
        <v>64</v>
      </c>
      <c r="F4233" t="s">
        <v>21</v>
      </c>
      <c r="G4233" t="s">
        <v>21</v>
      </c>
      <c r="H4233" t="s">
        <v>22</v>
      </c>
      <c r="I4233" t="s">
        <v>41</v>
      </c>
      <c r="J4233" t="s">
        <v>24</v>
      </c>
      <c r="K4233" t="s">
        <v>25</v>
      </c>
      <c r="L4233" t="s">
        <v>25</v>
      </c>
      <c r="M4233" t="s">
        <v>38</v>
      </c>
      <c r="N4233" t="s">
        <v>25</v>
      </c>
      <c r="O4233" t="s">
        <v>21</v>
      </c>
      <c r="P4233" t="s">
        <v>60</v>
      </c>
      <c r="Q4233" t="s">
        <v>45</v>
      </c>
      <c r="R4233" t="s">
        <v>29</v>
      </c>
      <c r="S4233" t="s">
        <v>21</v>
      </c>
      <c r="T4233" t="s">
        <v>25</v>
      </c>
      <c r="U4233" t="s">
        <v>33</v>
      </c>
      <c r="V4233" s="2" t="s">
        <v>31</v>
      </c>
    </row>
    <row r="4234" spans="1:22" ht="140.4" x14ac:dyDescent="0.3">
      <c r="A4234" t="s">
        <v>70</v>
      </c>
      <c r="B4234" t="s">
        <v>3366</v>
      </c>
      <c r="C4234" t="s">
        <v>4327</v>
      </c>
      <c r="D4234" t="s">
        <v>4332</v>
      </c>
      <c r="E4234" t="s">
        <v>70</v>
      </c>
      <c r="F4234" t="s">
        <v>21</v>
      </c>
      <c r="G4234" t="s">
        <v>21</v>
      </c>
      <c r="H4234" t="s">
        <v>22</v>
      </c>
      <c r="I4234" t="s">
        <v>35</v>
      </c>
      <c r="J4234" t="s">
        <v>24</v>
      </c>
      <c r="K4234" t="s">
        <v>25</v>
      </c>
      <c r="L4234" t="s">
        <v>21</v>
      </c>
      <c r="M4234" t="s">
        <v>47</v>
      </c>
      <c r="N4234" t="s">
        <v>21</v>
      </c>
      <c r="O4234" t="s">
        <v>21</v>
      </c>
      <c r="P4234" t="s">
        <v>27</v>
      </c>
      <c r="Q4234" t="s">
        <v>45</v>
      </c>
      <c r="R4234" t="s">
        <v>45</v>
      </c>
      <c r="S4234" t="s">
        <v>21</v>
      </c>
      <c r="T4234" t="s">
        <v>21</v>
      </c>
      <c r="U4234" t="s">
        <v>42</v>
      </c>
      <c r="V4234" s="2" t="s">
        <v>34</v>
      </c>
    </row>
    <row r="4235" spans="1:22" ht="93.6" x14ac:dyDescent="0.3">
      <c r="A4235" t="s">
        <v>56</v>
      </c>
      <c r="B4235" t="s">
        <v>1602</v>
      </c>
      <c r="C4235" t="s">
        <v>2111</v>
      </c>
      <c r="D4235" t="s">
        <v>2116</v>
      </c>
      <c r="E4235" t="s">
        <v>56</v>
      </c>
      <c r="F4235" t="s">
        <v>21</v>
      </c>
      <c r="G4235" t="s">
        <v>21</v>
      </c>
      <c r="H4235" t="s">
        <v>22</v>
      </c>
      <c r="I4235" t="s">
        <v>35</v>
      </c>
      <c r="J4235" t="s">
        <v>24</v>
      </c>
      <c r="K4235" t="s">
        <v>25</v>
      </c>
      <c r="L4235" t="s">
        <v>25</v>
      </c>
      <c r="M4235" t="s">
        <v>28</v>
      </c>
      <c r="N4235" t="s">
        <v>21</v>
      </c>
      <c r="O4235" t="s">
        <v>21</v>
      </c>
      <c r="P4235" t="s">
        <v>27</v>
      </c>
      <c r="Q4235" t="s">
        <v>45</v>
      </c>
      <c r="R4235" t="s">
        <v>29</v>
      </c>
      <c r="S4235" t="s">
        <v>21</v>
      </c>
      <c r="T4235" t="s">
        <v>25</v>
      </c>
      <c r="U4235" t="s">
        <v>33</v>
      </c>
      <c r="V4235" s="2" t="s">
        <v>51</v>
      </c>
    </row>
    <row r="4236" spans="1:22" ht="109.2" x14ac:dyDescent="0.3">
      <c r="A4236" t="s">
        <v>32</v>
      </c>
      <c r="B4236" t="s">
        <v>1880</v>
      </c>
      <c r="C4236" t="s">
        <v>1881</v>
      </c>
      <c r="D4236" t="s">
        <v>1907</v>
      </c>
      <c r="E4236" t="s">
        <v>67</v>
      </c>
      <c r="F4236" t="s">
        <v>21</v>
      </c>
      <c r="G4236" t="s">
        <v>21</v>
      </c>
      <c r="H4236" t="s">
        <v>54</v>
      </c>
      <c r="I4236" t="s">
        <v>35</v>
      </c>
      <c r="J4236" t="s">
        <v>24</v>
      </c>
      <c r="K4236" t="s">
        <v>25</v>
      </c>
      <c r="L4236" t="s">
        <v>25</v>
      </c>
      <c r="M4236" t="s">
        <v>28</v>
      </c>
      <c r="N4236" t="s">
        <v>21</v>
      </c>
      <c r="O4236" t="s">
        <v>21</v>
      </c>
      <c r="P4236" t="s">
        <v>27</v>
      </c>
      <c r="Q4236" t="s">
        <v>45</v>
      </c>
      <c r="R4236" t="s">
        <v>28</v>
      </c>
      <c r="S4236" t="s">
        <v>21</v>
      </c>
      <c r="T4236" t="s">
        <v>21</v>
      </c>
      <c r="U4236" t="s">
        <v>42</v>
      </c>
      <c r="V4236" s="2" t="s">
        <v>46</v>
      </c>
    </row>
    <row r="4237" spans="1:22" x14ac:dyDescent="0.3">
      <c r="A4237" t="s">
        <v>32</v>
      </c>
      <c r="B4237" t="s">
        <v>1880</v>
      </c>
      <c r="C4237" t="s">
        <v>1881</v>
      </c>
      <c r="D4237" t="s">
        <v>1905</v>
      </c>
      <c r="E4237" t="s">
        <v>36</v>
      </c>
      <c r="F4237" t="s">
        <v>21</v>
      </c>
      <c r="G4237" t="s">
        <v>25</v>
      </c>
    </row>
    <row r="4238" spans="1:22" x14ac:dyDescent="0.3">
      <c r="A4238" t="s">
        <v>32</v>
      </c>
      <c r="B4238" t="s">
        <v>1880</v>
      </c>
      <c r="C4238" t="s">
        <v>1881</v>
      </c>
      <c r="D4238" t="s">
        <v>1904</v>
      </c>
      <c r="E4238" t="s">
        <v>56</v>
      </c>
      <c r="F4238" t="s">
        <v>21</v>
      </c>
      <c r="G4238" t="s">
        <v>25</v>
      </c>
    </row>
    <row r="4239" spans="1:22" ht="109.2" x14ac:dyDescent="0.3">
      <c r="A4239" t="s">
        <v>32</v>
      </c>
      <c r="B4239" t="s">
        <v>1880</v>
      </c>
      <c r="C4239" t="s">
        <v>1881</v>
      </c>
      <c r="D4239" t="s">
        <v>1903</v>
      </c>
      <c r="E4239" t="s">
        <v>67</v>
      </c>
      <c r="F4239" t="s">
        <v>21</v>
      </c>
      <c r="G4239" t="s">
        <v>21</v>
      </c>
      <c r="H4239" t="s">
        <v>22</v>
      </c>
      <c r="I4239" t="s">
        <v>35</v>
      </c>
      <c r="J4239" t="s">
        <v>24</v>
      </c>
      <c r="K4239" t="s">
        <v>25</v>
      </c>
      <c r="L4239" t="s">
        <v>25</v>
      </c>
      <c r="M4239" t="s">
        <v>28</v>
      </c>
      <c r="N4239" t="s">
        <v>21</v>
      </c>
      <c r="O4239" t="s">
        <v>21</v>
      </c>
      <c r="P4239" t="s">
        <v>27</v>
      </c>
      <c r="Q4239" t="s">
        <v>45</v>
      </c>
      <c r="R4239" t="s">
        <v>28</v>
      </c>
      <c r="S4239" t="s">
        <v>21</v>
      </c>
      <c r="T4239" t="s">
        <v>21</v>
      </c>
      <c r="U4239" t="s">
        <v>42</v>
      </c>
      <c r="V4239" s="2" t="s">
        <v>46</v>
      </c>
    </row>
    <row r="4240" spans="1:22" ht="93.6" x14ac:dyDescent="0.3">
      <c r="A4240" t="s">
        <v>61</v>
      </c>
      <c r="B4240" t="s">
        <v>475</v>
      </c>
      <c r="C4240" t="s">
        <v>1156</v>
      </c>
      <c r="D4240" t="s">
        <v>1157</v>
      </c>
      <c r="E4240" t="s">
        <v>61</v>
      </c>
      <c r="F4240" t="s">
        <v>21</v>
      </c>
      <c r="G4240" t="s">
        <v>21</v>
      </c>
      <c r="H4240" t="s">
        <v>22</v>
      </c>
      <c r="I4240" t="s">
        <v>35</v>
      </c>
      <c r="J4240" t="s">
        <v>24</v>
      </c>
      <c r="K4240" t="s">
        <v>21</v>
      </c>
      <c r="L4240" t="s">
        <v>21</v>
      </c>
      <c r="M4240" t="s">
        <v>47</v>
      </c>
      <c r="N4240" t="s">
        <v>21</v>
      </c>
      <c r="O4240" t="s">
        <v>21</v>
      </c>
      <c r="P4240" t="s">
        <v>27</v>
      </c>
      <c r="Q4240" t="s">
        <v>47</v>
      </c>
      <c r="R4240" t="s">
        <v>47</v>
      </c>
      <c r="S4240" t="s">
        <v>21</v>
      </c>
      <c r="T4240" t="s">
        <v>21</v>
      </c>
      <c r="U4240" t="s">
        <v>42</v>
      </c>
      <c r="V4240" s="2" t="s">
        <v>51</v>
      </c>
    </row>
    <row r="4241" spans="1:22" ht="140.4" x14ac:dyDescent="0.3">
      <c r="A4241" t="s">
        <v>56</v>
      </c>
      <c r="B4241" t="s">
        <v>1602</v>
      </c>
      <c r="C4241" t="s">
        <v>2111</v>
      </c>
      <c r="D4241" t="s">
        <v>2115</v>
      </c>
      <c r="E4241" t="s">
        <v>56</v>
      </c>
      <c r="F4241" t="s">
        <v>21</v>
      </c>
      <c r="G4241" t="s">
        <v>21</v>
      </c>
      <c r="H4241" t="s">
        <v>50</v>
      </c>
      <c r="I4241" t="s">
        <v>35</v>
      </c>
      <c r="J4241" t="s">
        <v>24</v>
      </c>
      <c r="K4241" t="s">
        <v>25</v>
      </c>
      <c r="L4241" t="s">
        <v>25</v>
      </c>
      <c r="M4241" t="s">
        <v>26</v>
      </c>
      <c r="N4241" t="s">
        <v>21</v>
      </c>
      <c r="O4241" t="s">
        <v>21</v>
      </c>
      <c r="P4241" t="s">
        <v>27</v>
      </c>
      <c r="Q4241" t="s">
        <v>45</v>
      </c>
      <c r="R4241" t="s">
        <v>29</v>
      </c>
      <c r="S4241" t="s">
        <v>21</v>
      </c>
      <c r="T4241" t="s">
        <v>21</v>
      </c>
      <c r="U4241" t="s">
        <v>33</v>
      </c>
      <c r="V4241" s="2" t="s">
        <v>34</v>
      </c>
    </row>
    <row r="4242" spans="1:22" ht="78" x14ac:dyDescent="0.3">
      <c r="A4242" t="s">
        <v>32</v>
      </c>
      <c r="B4242" t="s">
        <v>1880</v>
      </c>
      <c r="C4242" t="s">
        <v>1881</v>
      </c>
      <c r="D4242" t="s">
        <v>1901</v>
      </c>
      <c r="E4242" t="s">
        <v>67</v>
      </c>
      <c r="F4242" t="s">
        <v>21</v>
      </c>
      <c r="G4242" t="s">
        <v>21</v>
      </c>
      <c r="H4242" t="s">
        <v>54</v>
      </c>
      <c r="I4242" t="s">
        <v>35</v>
      </c>
      <c r="J4242" t="s">
        <v>24</v>
      </c>
      <c r="K4242" t="s">
        <v>25</v>
      </c>
      <c r="L4242" t="s">
        <v>25</v>
      </c>
      <c r="M4242" t="s">
        <v>28</v>
      </c>
      <c r="N4242" t="s">
        <v>21</v>
      </c>
      <c r="O4242" t="s">
        <v>21</v>
      </c>
      <c r="P4242" t="s">
        <v>27</v>
      </c>
      <c r="Q4242" t="s">
        <v>45</v>
      </c>
      <c r="R4242" t="s">
        <v>28</v>
      </c>
      <c r="S4242" t="s">
        <v>21</v>
      </c>
      <c r="T4242" t="s">
        <v>21</v>
      </c>
      <c r="U4242" t="s">
        <v>42</v>
      </c>
      <c r="V4242" s="2" t="s">
        <v>77</v>
      </c>
    </row>
    <row r="4243" spans="1:22" ht="109.2" x14ac:dyDescent="0.3">
      <c r="A4243" t="s">
        <v>32</v>
      </c>
      <c r="B4243" t="s">
        <v>1880</v>
      </c>
      <c r="C4243" t="s">
        <v>1961</v>
      </c>
      <c r="D4243" t="s">
        <v>1990</v>
      </c>
      <c r="E4243" t="s">
        <v>56</v>
      </c>
      <c r="F4243" t="s">
        <v>21</v>
      </c>
      <c r="G4243" t="s">
        <v>21</v>
      </c>
      <c r="H4243" t="s">
        <v>22</v>
      </c>
      <c r="I4243" t="s">
        <v>35</v>
      </c>
      <c r="J4243" t="s">
        <v>24</v>
      </c>
      <c r="K4243" t="s">
        <v>21</v>
      </c>
      <c r="L4243" t="s">
        <v>25</v>
      </c>
      <c r="M4243" t="s">
        <v>26</v>
      </c>
      <c r="N4243" t="s">
        <v>21</v>
      </c>
      <c r="O4243" t="s">
        <v>21</v>
      </c>
      <c r="P4243" t="s">
        <v>27</v>
      </c>
      <c r="Q4243" t="s">
        <v>45</v>
      </c>
      <c r="R4243" t="s">
        <v>28</v>
      </c>
      <c r="S4243" t="s">
        <v>25</v>
      </c>
      <c r="T4243" t="s">
        <v>25</v>
      </c>
      <c r="U4243" t="s">
        <v>33</v>
      </c>
      <c r="V4243" s="2" t="s">
        <v>66</v>
      </c>
    </row>
    <row r="4244" spans="1:22" ht="140.4" x14ac:dyDescent="0.3">
      <c r="A4244" t="s">
        <v>56</v>
      </c>
      <c r="B4244" t="s">
        <v>1602</v>
      </c>
      <c r="C4244" t="s">
        <v>2111</v>
      </c>
      <c r="D4244" t="s">
        <v>2113</v>
      </c>
      <c r="E4244" t="s">
        <v>56</v>
      </c>
      <c r="F4244" t="s">
        <v>21</v>
      </c>
      <c r="G4244" t="s">
        <v>21</v>
      </c>
      <c r="H4244" t="s">
        <v>22</v>
      </c>
      <c r="I4244" t="s">
        <v>35</v>
      </c>
      <c r="J4244" t="s">
        <v>24</v>
      </c>
      <c r="K4244" t="s">
        <v>25</v>
      </c>
      <c r="L4244" t="s">
        <v>25</v>
      </c>
      <c r="M4244" t="s">
        <v>26</v>
      </c>
      <c r="N4244" t="s">
        <v>21</v>
      </c>
      <c r="O4244" t="s">
        <v>21</v>
      </c>
      <c r="P4244" t="s">
        <v>27</v>
      </c>
      <c r="Q4244" t="s">
        <v>45</v>
      </c>
      <c r="R4244" t="s">
        <v>29</v>
      </c>
      <c r="S4244" t="s">
        <v>21</v>
      </c>
      <c r="T4244" t="s">
        <v>21</v>
      </c>
      <c r="U4244" t="s">
        <v>33</v>
      </c>
      <c r="V4244" s="2" t="s">
        <v>34</v>
      </c>
    </row>
    <row r="4245" spans="1:22" x14ac:dyDescent="0.3">
      <c r="A4245" t="s">
        <v>37</v>
      </c>
      <c r="B4245" t="s">
        <v>174</v>
      </c>
      <c r="C4245" t="s">
        <v>886</v>
      </c>
      <c r="D4245" t="s">
        <v>3487</v>
      </c>
      <c r="E4245" t="s">
        <v>37</v>
      </c>
      <c r="F4245" t="s">
        <v>21</v>
      </c>
      <c r="G4245" t="s">
        <v>21</v>
      </c>
      <c r="H4245" t="s">
        <v>22</v>
      </c>
      <c r="I4245" t="s">
        <v>23</v>
      </c>
      <c r="J4245" t="s">
        <v>24</v>
      </c>
      <c r="K4245" t="s">
        <v>21</v>
      </c>
      <c r="L4245" t="s">
        <v>25</v>
      </c>
      <c r="M4245" t="s">
        <v>47</v>
      </c>
      <c r="N4245" t="s">
        <v>21</v>
      </c>
      <c r="O4245" t="s">
        <v>21</v>
      </c>
      <c r="P4245" t="s">
        <v>27</v>
      </c>
      <c r="Q4245" t="s">
        <v>45</v>
      </c>
      <c r="R4245" t="s">
        <v>47</v>
      </c>
      <c r="S4245" t="s">
        <v>21</v>
      </c>
      <c r="T4245" t="s">
        <v>25</v>
      </c>
      <c r="U4245" t="s">
        <v>33</v>
      </c>
      <c r="V4245" t="s">
        <v>53</v>
      </c>
    </row>
    <row r="4246" spans="1:22" ht="140.4" x14ac:dyDescent="0.3">
      <c r="A4246" t="s">
        <v>55</v>
      </c>
      <c r="B4246" t="s">
        <v>174</v>
      </c>
      <c r="C4246" t="s">
        <v>886</v>
      </c>
      <c r="D4246" t="s">
        <v>887</v>
      </c>
      <c r="E4246" t="s">
        <v>55</v>
      </c>
      <c r="F4246" t="s">
        <v>21</v>
      </c>
      <c r="G4246" t="s">
        <v>21</v>
      </c>
      <c r="H4246" t="s">
        <v>22</v>
      </c>
      <c r="I4246" t="s">
        <v>35</v>
      </c>
      <c r="J4246" t="s">
        <v>24</v>
      </c>
      <c r="K4246" t="s">
        <v>25</v>
      </c>
      <c r="L4246" t="s">
        <v>25</v>
      </c>
      <c r="M4246" t="s">
        <v>28</v>
      </c>
      <c r="N4246" t="s">
        <v>25</v>
      </c>
      <c r="O4246" t="s">
        <v>21</v>
      </c>
      <c r="P4246" t="s">
        <v>27</v>
      </c>
      <c r="Q4246" t="s">
        <v>45</v>
      </c>
      <c r="R4246" t="s">
        <v>28</v>
      </c>
      <c r="S4246" t="s">
        <v>21</v>
      </c>
      <c r="T4246" t="s">
        <v>21</v>
      </c>
      <c r="U4246" t="s">
        <v>33</v>
      </c>
      <c r="V4246" s="2" t="s">
        <v>34</v>
      </c>
    </row>
    <row r="4247" spans="1:22" ht="78" x14ac:dyDescent="0.3">
      <c r="A4247" t="s">
        <v>59</v>
      </c>
      <c r="B4247" t="s">
        <v>3366</v>
      </c>
      <c r="C4247" t="s">
        <v>3533</v>
      </c>
      <c r="D4247" t="s">
        <v>3535</v>
      </c>
      <c r="E4247" t="s">
        <v>136</v>
      </c>
      <c r="F4247" t="s">
        <v>21</v>
      </c>
      <c r="G4247" t="s">
        <v>21</v>
      </c>
      <c r="H4247" t="s">
        <v>22</v>
      </c>
      <c r="I4247" t="s">
        <v>35</v>
      </c>
      <c r="J4247" t="s">
        <v>47</v>
      </c>
      <c r="K4247" t="s">
        <v>21</v>
      </c>
      <c r="L4247" t="s">
        <v>21</v>
      </c>
      <c r="M4247" t="s">
        <v>47</v>
      </c>
      <c r="N4247" t="s">
        <v>21</v>
      </c>
      <c r="O4247" t="s">
        <v>21</v>
      </c>
      <c r="P4247" t="s">
        <v>27</v>
      </c>
      <c r="Q4247" t="s">
        <v>45</v>
      </c>
      <c r="R4247" t="s">
        <v>47</v>
      </c>
      <c r="S4247" t="s">
        <v>21</v>
      </c>
      <c r="T4247" t="s">
        <v>21</v>
      </c>
      <c r="U4247" t="s">
        <v>42</v>
      </c>
      <c r="V4247" s="2" t="s">
        <v>76</v>
      </c>
    </row>
    <row r="4248" spans="1:22" ht="78" x14ac:dyDescent="0.3">
      <c r="A4248" t="s">
        <v>32</v>
      </c>
      <c r="B4248" t="s">
        <v>1880</v>
      </c>
      <c r="C4248" t="s">
        <v>1881</v>
      </c>
      <c r="D4248" t="s">
        <v>1900</v>
      </c>
      <c r="E4248" t="s">
        <v>71</v>
      </c>
      <c r="F4248" t="s">
        <v>21</v>
      </c>
      <c r="G4248" t="s">
        <v>21</v>
      </c>
      <c r="H4248" t="s">
        <v>54</v>
      </c>
      <c r="I4248" t="s">
        <v>35</v>
      </c>
      <c r="J4248" t="s">
        <v>24</v>
      </c>
      <c r="K4248" t="s">
        <v>25</v>
      </c>
      <c r="L4248" t="s">
        <v>25</v>
      </c>
      <c r="M4248" t="s">
        <v>28</v>
      </c>
      <c r="N4248" t="s">
        <v>21</v>
      </c>
      <c r="O4248" t="s">
        <v>21</v>
      </c>
      <c r="P4248" t="s">
        <v>27</v>
      </c>
      <c r="Q4248" t="s">
        <v>45</v>
      </c>
      <c r="R4248" t="s">
        <v>29</v>
      </c>
      <c r="S4248" t="s">
        <v>21</v>
      </c>
      <c r="T4248" t="s">
        <v>21</v>
      </c>
      <c r="U4248" t="s">
        <v>42</v>
      </c>
      <c r="V4248" s="2" t="s">
        <v>77</v>
      </c>
    </row>
    <row r="4249" spans="1:22" ht="78" x14ac:dyDescent="0.3">
      <c r="A4249" t="s">
        <v>61</v>
      </c>
      <c r="B4249" t="s">
        <v>475</v>
      </c>
      <c r="C4249" t="s">
        <v>826</v>
      </c>
      <c r="D4249" t="s">
        <v>1016</v>
      </c>
      <c r="E4249" t="s">
        <v>61</v>
      </c>
      <c r="F4249" t="s">
        <v>21</v>
      </c>
      <c r="G4249" t="s">
        <v>21</v>
      </c>
      <c r="H4249" t="s">
        <v>22</v>
      </c>
      <c r="I4249" t="s">
        <v>35</v>
      </c>
      <c r="J4249" t="s">
        <v>47</v>
      </c>
      <c r="K4249" t="s">
        <v>21</v>
      </c>
      <c r="L4249" t="s">
        <v>25</v>
      </c>
      <c r="M4249" t="s">
        <v>28</v>
      </c>
      <c r="N4249" t="s">
        <v>25</v>
      </c>
      <c r="O4249" t="s">
        <v>21</v>
      </c>
      <c r="P4249" t="s">
        <v>27</v>
      </c>
      <c r="Q4249" t="s">
        <v>45</v>
      </c>
      <c r="R4249" t="s">
        <v>28</v>
      </c>
      <c r="S4249" t="s">
        <v>21</v>
      </c>
      <c r="T4249" t="s">
        <v>21</v>
      </c>
      <c r="U4249" t="s">
        <v>30</v>
      </c>
      <c r="V4249" s="2" t="s">
        <v>77</v>
      </c>
    </row>
    <row r="4250" spans="1:22" x14ac:dyDescent="0.3">
      <c r="A4250" t="s">
        <v>32</v>
      </c>
      <c r="B4250" t="s">
        <v>1880</v>
      </c>
      <c r="C4250" t="s">
        <v>1881</v>
      </c>
      <c r="D4250" t="s">
        <v>1899</v>
      </c>
      <c r="E4250" t="s">
        <v>67</v>
      </c>
      <c r="F4250" t="s">
        <v>21</v>
      </c>
      <c r="G4250" t="s">
        <v>21</v>
      </c>
      <c r="H4250" t="s">
        <v>50</v>
      </c>
      <c r="I4250" t="s">
        <v>35</v>
      </c>
      <c r="J4250" t="s">
        <v>47</v>
      </c>
      <c r="K4250" t="s">
        <v>21</v>
      </c>
      <c r="L4250" t="s">
        <v>21</v>
      </c>
      <c r="M4250" t="s">
        <v>47</v>
      </c>
      <c r="N4250" t="s">
        <v>21</v>
      </c>
      <c r="O4250" t="s">
        <v>21</v>
      </c>
      <c r="P4250" t="s">
        <v>27</v>
      </c>
      <c r="Q4250" t="s">
        <v>45</v>
      </c>
      <c r="R4250" t="s">
        <v>29</v>
      </c>
      <c r="S4250" t="s">
        <v>21</v>
      </c>
      <c r="T4250" t="s">
        <v>25</v>
      </c>
      <c r="U4250" t="s">
        <v>33</v>
      </c>
      <c r="V4250" t="s">
        <v>63</v>
      </c>
    </row>
    <row r="4251" spans="1:22" ht="140.4" x14ac:dyDescent="0.3">
      <c r="A4251" t="s">
        <v>83</v>
      </c>
      <c r="B4251" t="s">
        <v>3634</v>
      </c>
      <c r="C4251" t="s">
        <v>3637</v>
      </c>
      <c r="D4251" t="s">
        <v>5096</v>
      </c>
      <c r="E4251" t="s">
        <v>83</v>
      </c>
      <c r="F4251" t="s">
        <v>21</v>
      </c>
      <c r="G4251" t="s">
        <v>21</v>
      </c>
      <c r="H4251" t="s">
        <v>22</v>
      </c>
      <c r="I4251" t="s">
        <v>23</v>
      </c>
      <c r="J4251" t="s">
        <v>24</v>
      </c>
      <c r="K4251" t="s">
        <v>21</v>
      </c>
      <c r="L4251" t="s">
        <v>21</v>
      </c>
      <c r="M4251" t="s">
        <v>47</v>
      </c>
      <c r="N4251" t="s">
        <v>21</v>
      </c>
      <c r="O4251" t="s">
        <v>21</v>
      </c>
      <c r="P4251" t="s">
        <v>27</v>
      </c>
      <c r="Q4251" t="s">
        <v>47</v>
      </c>
      <c r="R4251" t="s">
        <v>45</v>
      </c>
      <c r="S4251" t="s">
        <v>21</v>
      </c>
      <c r="T4251" t="s">
        <v>21</v>
      </c>
      <c r="U4251" t="s">
        <v>33</v>
      </c>
      <c r="V4251" s="2" t="s">
        <v>34</v>
      </c>
    </row>
    <row r="4252" spans="1:22" x14ac:dyDescent="0.3">
      <c r="A4252" t="s">
        <v>32</v>
      </c>
      <c r="B4252" t="s">
        <v>1880</v>
      </c>
      <c r="C4252" t="s">
        <v>1881</v>
      </c>
      <c r="D4252" t="s">
        <v>1898</v>
      </c>
      <c r="E4252" t="s">
        <v>67</v>
      </c>
      <c r="F4252" t="s">
        <v>21</v>
      </c>
      <c r="G4252" t="s">
        <v>21</v>
      </c>
      <c r="H4252" t="s">
        <v>50</v>
      </c>
      <c r="I4252" t="s">
        <v>35</v>
      </c>
      <c r="J4252" t="s">
        <v>47</v>
      </c>
      <c r="K4252" t="s">
        <v>21</v>
      </c>
      <c r="L4252" t="s">
        <v>21</v>
      </c>
      <c r="M4252" t="s">
        <v>47</v>
      </c>
      <c r="N4252" t="s">
        <v>21</v>
      </c>
      <c r="O4252" t="s">
        <v>21</v>
      </c>
      <c r="P4252" t="s">
        <v>60</v>
      </c>
      <c r="Q4252" t="s">
        <v>45</v>
      </c>
      <c r="R4252" t="s">
        <v>28</v>
      </c>
      <c r="S4252" t="s">
        <v>21</v>
      </c>
      <c r="T4252" t="s">
        <v>25</v>
      </c>
      <c r="U4252" t="s">
        <v>33</v>
      </c>
      <c r="V4252" t="s">
        <v>63</v>
      </c>
    </row>
    <row r="4253" spans="1:22" ht="93.6" x14ac:dyDescent="0.3">
      <c r="A4253" t="s">
        <v>56</v>
      </c>
      <c r="B4253" t="s">
        <v>1602</v>
      </c>
      <c r="C4253" t="s">
        <v>2111</v>
      </c>
      <c r="D4253" t="s">
        <v>2112</v>
      </c>
      <c r="E4253" t="s">
        <v>56</v>
      </c>
      <c r="F4253" t="s">
        <v>21</v>
      </c>
      <c r="G4253" t="s">
        <v>21</v>
      </c>
      <c r="H4253" t="s">
        <v>50</v>
      </c>
      <c r="I4253" t="s">
        <v>35</v>
      </c>
      <c r="J4253" t="s">
        <v>24</v>
      </c>
      <c r="K4253" t="s">
        <v>25</v>
      </c>
      <c r="L4253" t="s">
        <v>25</v>
      </c>
      <c r="M4253" t="s">
        <v>28</v>
      </c>
      <c r="N4253" t="s">
        <v>21</v>
      </c>
      <c r="O4253" t="s">
        <v>21</v>
      </c>
      <c r="P4253" t="s">
        <v>27</v>
      </c>
      <c r="Q4253" t="s">
        <v>45</v>
      </c>
      <c r="R4253" t="s">
        <v>28</v>
      </c>
      <c r="S4253" t="s">
        <v>21</v>
      </c>
      <c r="T4253" t="s">
        <v>21</v>
      </c>
      <c r="U4253" t="s">
        <v>33</v>
      </c>
      <c r="V4253" s="2" t="s">
        <v>51</v>
      </c>
    </row>
    <row r="4254" spans="1:22" ht="156" x14ac:dyDescent="0.3">
      <c r="A4254" t="s">
        <v>74</v>
      </c>
      <c r="B4254" t="s">
        <v>174</v>
      </c>
      <c r="C4254" t="s">
        <v>1064</v>
      </c>
      <c r="D4254" t="s">
        <v>4075</v>
      </c>
      <c r="E4254" t="s">
        <v>74</v>
      </c>
      <c r="F4254" t="s">
        <v>21</v>
      </c>
      <c r="G4254" t="s">
        <v>21</v>
      </c>
      <c r="H4254" t="s">
        <v>22</v>
      </c>
      <c r="I4254" t="s">
        <v>35</v>
      </c>
      <c r="J4254" t="s">
        <v>24</v>
      </c>
      <c r="K4254" t="s">
        <v>25</v>
      </c>
      <c r="L4254" t="s">
        <v>25</v>
      </c>
      <c r="M4254" t="s">
        <v>38</v>
      </c>
      <c r="N4254" t="s">
        <v>25</v>
      </c>
      <c r="O4254" t="s">
        <v>21</v>
      </c>
      <c r="P4254" t="s">
        <v>72</v>
      </c>
      <c r="Q4254" t="s">
        <v>45</v>
      </c>
      <c r="R4254" t="s">
        <v>29</v>
      </c>
      <c r="S4254" t="s">
        <v>21</v>
      </c>
      <c r="T4254" t="s">
        <v>25</v>
      </c>
      <c r="U4254" t="s">
        <v>33</v>
      </c>
      <c r="V4254" s="2" t="s">
        <v>31</v>
      </c>
    </row>
    <row r="4255" spans="1:22" ht="140.4" x14ac:dyDescent="0.3">
      <c r="A4255" t="s">
        <v>61</v>
      </c>
      <c r="B4255" t="s">
        <v>475</v>
      </c>
      <c r="C4255" t="s">
        <v>1323</v>
      </c>
      <c r="D4255" t="s">
        <v>1325</v>
      </c>
      <c r="E4255" t="s">
        <v>61</v>
      </c>
      <c r="F4255" t="s">
        <v>21</v>
      </c>
      <c r="G4255" t="s">
        <v>21</v>
      </c>
      <c r="H4255" t="s">
        <v>22</v>
      </c>
      <c r="I4255" t="s">
        <v>23</v>
      </c>
      <c r="J4255" t="s">
        <v>24</v>
      </c>
      <c r="K4255" t="s">
        <v>25</v>
      </c>
      <c r="L4255" t="s">
        <v>21</v>
      </c>
      <c r="M4255" t="s">
        <v>47</v>
      </c>
      <c r="N4255" t="s">
        <v>21</v>
      </c>
      <c r="O4255" t="s">
        <v>21</v>
      </c>
      <c r="P4255" t="s">
        <v>27</v>
      </c>
      <c r="Q4255" t="s">
        <v>45</v>
      </c>
      <c r="R4255" t="s">
        <v>29</v>
      </c>
      <c r="S4255" t="s">
        <v>21</v>
      </c>
      <c r="T4255" t="s">
        <v>21</v>
      </c>
      <c r="U4255" t="s">
        <v>30</v>
      </c>
      <c r="V4255" s="2" t="s">
        <v>34</v>
      </c>
    </row>
    <row r="4256" spans="1:22" x14ac:dyDescent="0.3">
      <c r="A4256" t="s">
        <v>20</v>
      </c>
      <c r="B4256" t="s">
        <v>1880</v>
      </c>
      <c r="C4256" t="s">
        <v>1881</v>
      </c>
      <c r="D4256" t="s">
        <v>2990</v>
      </c>
      <c r="E4256" t="s">
        <v>65</v>
      </c>
      <c r="F4256" t="s">
        <v>21</v>
      </c>
      <c r="G4256" t="s">
        <v>21</v>
      </c>
      <c r="H4256" t="s">
        <v>50</v>
      </c>
      <c r="I4256" t="s">
        <v>35</v>
      </c>
      <c r="J4256" t="s">
        <v>47</v>
      </c>
      <c r="K4256" t="s">
        <v>21</v>
      </c>
      <c r="L4256" t="s">
        <v>21</v>
      </c>
      <c r="M4256" t="s">
        <v>47</v>
      </c>
      <c r="N4256" t="s">
        <v>21</v>
      </c>
      <c r="O4256" t="s">
        <v>21</v>
      </c>
      <c r="P4256" t="s">
        <v>27</v>
      </c>
      <c r="Q4256" t="s">
        <v>45</v>
      </c>
      <c r="R4256" t="s">
        <v>28</v>
      </c>
      <c r="S4256" t="s">
        <v>21</v>
      </c>
      <c r="T4256" t="s">
        <v>25</v>
      </c>
      <c r="U4256" t="s">
        <v>33</v>
      </c>
      <c r="V4256" t="s">
        <v>63</v>
      </c>
    </row>
    <row r="4257" spans="1:22" ht="140.4" x14ac:dyDescent="0.3">
      <c r="A4257" t="s">
        <v>61</v>
      </c>
      <c r="B4257" t="s">
        <v>475</v>
      </c>
      <c r="C4257" t="s">
        <v>841</v>
      </c>
      <c r="D4257" t="s">
        <v>1012</v>
      </c>
      <c r="E4257" t="s">
        <v>61</v>
      </c>
      <c r="F4257" t="s">
        <v>21</v>
      </c>
      <c r="G4257" t="s">
        <v>21</v>
      </c>
      <c r="H4257" t="s">
        <v>22</v>
      </c>
      <c r="I4257" t="s">
        <v>35</v>
      </c>
      <c r="J4257" t="s">
        <v>24</v>
      </c>
      <c r="K4257" t="s">
        <v>25</v>
      </c>
      <c r="L4257" t="s">
        <v>25</v>
      </c>
      <c r="M4257" t="s">
        <v>38</v>
      </c>
      <c r="N4257" t="s">
        <v>25</v>
      </c>
      <c r="O4257" t="s">
        <v>21</v>
      </c>
      <c r="P4257" t="s">
        <v>27</v>
      </c>
      <c r="Q4257" t="s">
        <v>28</v>
      </c>
      <c r="R4257" t="s">
        <v>29</v>
      </c>
      <c r="S4257" t="s">
        <v>21</v>
      </c>
      <c r="T4257" t="s">
        <v>21</v>
      </c>
      <c r="U4257" t="s">
        <v>33</v>
      </c>
      <c r="V4257" s="2" t="s">
        <v>34</v>
      </c>
    </row>
    <row r="4258" spans="1:22" x14ac:dyDescent="0.3">
      <c r="A4258" t="s">
        <v>70</v>
      </c>
      <c r="B4258" t="s">
        <v>2938</v>
      </c>
      <c r="C4258" t="s">
        <v>4353</v>
      </c>
      <c r="D4258" t="s">
        <v>4366</v>
      </c>
      <c r="E4258" t="s">
        <v>70</v>
      </c>
      <c r="F4258" t="s">
        <v>21</v>
      </c>
      <c r="G4258" t="s">
        <v>21</v>
      </c>
      <c r="H4258" t="s">
        <v>50</v>
      </c>
      <c r="I4258" t="s">
        <v>23</v>
      </c>
      <c r="J4258" t="s">
        <v>24</v>
      </c>
      <c r="K4258" t="s">
        <v>25</v>
      </c>
      <c r="L4258" t="s">
        <v>25</v>
      </c>
      <c r="M4258" t="s">
        <v>47</v>
      </c>
      <c r="N4258" t="s">
        <v>21</v>
      </c>
      <c r="O4258" t="s">
        <v>21</v>
      </c>
      <c r="P4258" t="s">
        <v>27</v>
      </c>
      <c r="Q4258" t="s">
        <v>45</v>
      </c>
      <c r="R4258" t="s">
        <v>47</v>
      </c>
      <c r="S4258" t="s">
        <v>21</v>
      </c>
      <c r="T4258" t="s">
        <v>21</v>
      </c>
      <c r="U4258" t="s">
        <v>33</v>
      </c>
      <c r="V4258" t="s">
        <v>63</v>
      </c>
    </row>
    <row r="4259" spans="1:22" x14ac:dyDescent="0.3">
      <c r="A4259" t="s">
        <v>61</v>
      </c>
      <c r="B4259" t="s">
        <v>475</v>
      </c>
      <c r="C4259" t="s">
        <v>1156</v>
      </c>
      <c r="D4259" t="s">
        <v>1167</v>
      </c>
      <c r="E4259" t="s">
        <v>61</v>
      </c>
      <c r="F4259" t="s">
        <v>21</v>
      </c>
      <c r="G4259" t="s">
        <v>25</v>
      </c>
    </row>
    <row r="4260" spans="1:22" ht="109.2" x14ac:dyDescent="0.3">
      <c r="A4260" t="s">
        <v>20</v>
      </c>
      <c r="B4260" t="s">
        <v>1880</v>
      </c>
      <c r="C4260" t="s">
        <v>1881</v>
      </c>
      <c r="D4260" t="s">
        <v>2986</v>
      </c>
      <c r="E4260" t="s">
        <v>65</v>
      </c>
      <c r="F4260" t="s">
        <v>21</v>
      </c>
      <c r="G4260" t="s">
        <v>21</v>
      </c>
      <c r="H4260" t="s">
        <v>50</v>
      </c>
      <c r="I4260" t="s">
        <v>23</v>
      </c>
      <c r="J4260" t="s">
        <v>24</v>
      </c>
      <c r="K4260" t="s">
        <v>25</v>
      </c>
      <c r="L4260" t="s">
        <v>25</v>
      </c>
      <c r="M4260" t="s">
        <v>26</v>
      </c>
      <c r="N4260" t="s">
        <v>25</v>
      </c>
      <c r="O4260" t="s">
        <v>21</v>
      </c>
      <c r="P4260" t="s">
        <v>27</v>
      </c>
      <c r="Q4260" t="s">
        <v>28</v>
      </c>
      <c r="R4260" t="s">
        <v>29</v>
      </c>
      <c r="S4260" t="s">
        <v>21</v>
      </c>
      <c r="T4260" t="s">
        <v>21</v>
      </c>
      <c r="U4260" t="s">
        <v>33</v>
      </c>
      <c r="V4260" s="2" t="s">
        <v>66</v>
      </c>
    </row>
    <row r="4261" spans="1:22" ht="140.4" x14ac:dyDescent="0.3">
      <c r="A4261" t="s">
        <v>71</v>
      </c>
      <c r="B4261" t="s">
        <v>2427</v>
      </c>
      <c r="C4261" t="s">
        <v>2428</v>
      </c>
      <c r="D4261" t="s">
        <v>2762</v>
      </c>
      <c r="E4261" t="s">
        <v>71</v>
      </c>
      <c r="F4261" t="s">
        <v>21</v>
      </c>
      <c r="G4261" t="s">
        <v>21</v>
      </c>
      <c r="H4261" t="s">
        <v>50</v>
      </c>
      <c r="I4261" t="s">
        <v>23</v>
      </c>
      <c r="J4261" t="s">
        <v>47</v>
      </c>
      <c r="K4261" t="s">
        <v>21</v>
      </c>
      <c r="L4261" t="s">
        <v>21</v>
      </c>
      <c r="M4261" t="s">
        <v>47</v>
      </c>
      <c r="N4261" t="s">
        <v>21</v>
      </c>
      <c r="O4261" t="s">
        <v>21</v>
      </c>
      <c r="P4261" t="s">
        <v>27</v>
      </c>
      <c r="Q4261" t="s">
        <v>45</v>
      </c>
      <c r="R4261" t="s">
        <v>29</v>
      </c>
      <c r="S4261" t="s">
        <v>25</v>
      </c>
      <c r="T4261" t="s">
        <v>25</v>
      </c>
      <c r="U4261" t="s">
        <v>75</v>
      </c>
      <c r="V4261" s="2" t="s">
        <v>34</v>
      </c>
    </row>
    <row r="4262" spans="1:22" ht="156" x14ac:dyDescent="0.3">
      <c r="A4262" t="s">
        <v>61</v>
      </c>
      <c r="B4262" t="s">
        <v>475</v>
      </c>
      <c r="C4262" t="s">
        <v>1156</v>
      </c>
      <c r="D4262" t="s">
        <v>1164</v>
      </c>
      <c r="E4262" t="s">
        <v>61</v>
      </c>
      <c r="F4262" t="s">
        <v>21</v>
      </c>
      <c r="G4262" t="s">
        <v>21</v>
      </c>
      <c r="H4262" t="s">
        <v>22</v>
      </c>
      <c r="I4262" t="s">
        <v>23</v>
      </c>
      <c r="J4262" t="s">
        <v>24</v>
      </c>
      <c r="K4262" t="s">
        <v>25</v>
      </c>
      <c r="L4262" t="s">
        <v>21</v>
      </c>
      <c r="M4262" t="s">
        <v>28</v>
      </c>
      <c r="N4262" t="s">
        <v>25</v>
      </c>
      <c r="O4262" t="s">
        <v>21</v>
      </c>
      <c r="P4262" s="2" t="s">
        <v>112</v>
      </c>
      <c r="Q4262" t="s">
        <v>28</v>
      </c>
      <c r="R4262" t="s">
        <v>28</v>
      </c>
      <c r="S4262" t="s">
        <v>21</v>
      </c>
      <c r="T4262" t="s">
        <v>21</v>
      </c>
      <c r="U4262" t="s">
        <v>30</v>
      </c>
      <c r="V4262" s="2" t="s">
        <v>31</v>
      </c>
    </row>
    <row r="4263" spans="1:22" ht="156" x14ac:dyDescent="0.3">
      <c r="A4263" t="s">
        <v>37</v>
      </c>
      <c r="B4263" t="s">
        <v>890</v>
      </c>
      <c r="C4263" t="s">
        <v>891</v>
      </c>
      <c r="D4263" t="s">
        <v>3441</v>
      </c>
      <c r="E4263" t="s">
        <v>37</v>
      </c>
      <c r="F4263" t="s">
        <v>21</v>
      </c>
      <c r="G4263" t="s">
        <v>21</v>
      </c>
      <c r="H4263" t="s">
        <v>22</v>
      </c>
      <c r="I4263" t="s">
        <v>41</v>
      </c>
      <c r="J4263" t="s">
        <v>24</v>
      </c>
      <c r="K4263" t="s">
        <v>25</v>
      </c>
      <c r="L4263" t="s">
        <v>25</v>
      </c>
      <c r="M4263" t="s">
        <v>38</v>
      </c>
      <c r="N4263" t="s">
        <v>25</v>
      </c>
      <c r="O4263" t="s">
        <v>21</v>
      </c>
      <c r="P4263" t="s">
        <v>27</v>
      </c>
      <c r="Q4263" t="s">
        <v>28</v>
      </c>
      <c r="R4263" t="s">
        <v>29</v>
      </c>
      <c r="S4263" t="s">
        <v>21</v>
      </c>
      <c r="T4263" t="s">
        <v>21</v>
      </c>
      <c r="U4263" t="s">
        <v>33</v>
      </c>
      <c r="V4263" s="2" t="s">
        <v>31</v>
      </c>
    </row>
    <row r="4264" spans="1:22" x14ac:dyDescent="0.3">
      <c r="A4264" t="s">
        <v>61</v>
      </c>
      <c r="B4264" t="s">
        <v>475</v>
      </c>
      <c r="C4264" t="s">
        <v>1153</v>
      </c>
      <c r="D4264" t="s">
        <v>1154</v>
      </c>
      <c r="E4264" t="s">
        <v>61</v>
      </c>
      <c r="F4264" t="s">
        <v>21</v>
      </c>
      <c r="G4264" t="s">
        <v>21</v>
      </c>
      <c r="H4264" t="s">
        <v>54</v>
      </c>
      <c r="I4264" t="s">
        <v>35</v>
      </c>
      <c r="J4264" t="s">
        <v>24</v>
      </c>
      <c r="K4264" t="s">
        <v>25</v>
      </c>
      <c r="L4264" t="s">
        <v>21</v>
      </c>
      <c r="M4264" t="s">
        <v>47</v>
      </c>
      <c r="N4264" t="s">
        <v>21</v>
      </c>
      <c r="O4264" t="s">
        <v>21</v>
      </c>
      <c r="P4264" t="s">
        <v>60</v>
      </c>
      <c r="Q4264" t="s">
        <v>47</v>
      </c>
      <c r="R4264" t="s">
        <v>47</v>
      </c>
      <c r="S4264" t="s">
        <v>21</v>
      </c>
      <c r="T4264" t="s">
        <v>21</v>
      </c>
      <c r="U4264" t="s">
        <v>33</v>
      </c>
      <c r="V4264" t="s">
        <v>63</v>
      </c>
    </row>
    <row r="4265" spans="1:22" ht="109.2" x14ac:dyDescent="0.3">
      <c r="A4265" t="s">
        <v>59</v>
      </c>
      <c r="B4265" t="s">
        <v>3366</v>
      </c>
      <c r="C4265" t="s">
        <v>3593</v>
      </c>
      <c r="D4265" t="s">
        <v>3594</v>
      </c>
      <c r="E4265" t="s">
        <v>59</v>
      </c>
      <c r="F4265" t="s">
        <v>21</v>
      </c>
      <c r="G4265" t="s">
        <v>21</v>
      </c>
      <c r="H4265" t="s">
        <v>22</v>
      </c>
      <c r="I4265" t="s">
        <v>23</v>
      </c>
      <c r="J4265" t="s">
        <v>47</v>
      </c>
      <c r="K4265" t="s">
        <v>21</v>
      </c>
      <c r="L4265" t="s">
        <v>25</v>
      </c>
      <c r="M4265" t="s">
        <v>47</v>
      </c>
      <c r="N4265" t="s">
        <v>21</v>
      </c>
      <c r="O4265" t="s">
        <v>21</v>
      </c>
      <c r="P4265" t="s">
        <v>27</v>
      </c>
      <c r="Q4265" t="s">
        <v>45</v>
      </c>
      <c r="R4265" t="s">
        <v>45</v>
      </c>
      <c r="S4265" t="s">
        <v>21</v>
      </c>
      <c r="T4265" t="s">
        <v>21</v>
      </c>
      <c r="U4265" t="s">
        <v>33</v>
      </c>
      <c r="V4265" s="2" t="s">
        <v>99</v>
      </c>
    </row>
    <row r="4266" spans="1:22" ht="78" x14ac:dyDescent="0.3">
      <c r="A4266" t="s">
        <v>32</v>
      </c>
      <c r="B4266" t="s">
        <v>1880</v>
      </c>
      <c r="C4266" t="s">
        <v>1881</v>
      </c>
      <c r="D4266" t="s">
        <v>1882</v>
      </c>
      <c r="E4266" t="s">
        <v>56</v>
      </c>
      <c r="F4266" t="s">
        <v>21</v>
      </c>
      <c r="G4266" t="s">
        <v>21</v>
      </c>
      <c r="H4266" t="s">
        <v>54</v>
      </c>
      <c r="I4266" t="s">
        <v>35</v>
      </c>
      <c r="J4266" t="s">
        <v>24</v>
      </c>
      <c r="K4266" t="s">
        <v>25</v>
      </c>
      <c r="L4266" t="s">
        <v>25</v>
      </c>
      <c r="M4266" t="s">
        <v>28</v>
      </c>
      <c r="N4266" t="s">
        <v>21</v>
      </c>
      <c r="O4266" t="s">
        <v>21</v>
      </c>
      <c r="P4266" t="s">
        <v>27</v>
      </c>
      <c r="Q4266" t="s">
        <v>45</v>
      </c>
      <c r="R4266" t="s">
        <v>28</v>
      </c>
      <c r="S4266" t="s">
        <v>21</v>
      </c>
      <c r="T4266" t="s">
        <v>21</v>
      </c>
      <c r="U4266" t="s">
        <v>42</v>
      </c>
      <c r="V4266" s="2" t="s">
        <v>77</v>
      </c>
    </row>
    <row r="4267" spans="1:22" ht="109.2" x14ac:dyDescent="0.3">
      <c r="A4267" t="s">
        <v>32</v>
      </c>
      <c r="B4267" t="s">
        <v>1880</v>
      </c>
      <c r="C4267" t="s">
        <v>1881</v>
      </c>
      <c r="D4267" t="s">
        <v>1897</v>
      </c>
      <c r="E4267" t="s">
        <v>67</v>
      </c>
      <c r="F4267" t="s">
        <v>21</v>
      </c>
      <c r="G4267" t="s">
        <v>21</v>
      </c>
      <c r="H4267" t="s">
        <v>22</v>
      </c>
      <c r="I4267" t="s">
        <v>35</v>
      </c>
      <c r="J4267" t="s">
        <v>24</v>
      </c>
      <c r="K4267" t="s">
        <v>25</v>
      </c>
      <c r="L4267" t="s">
        <v>25</v>
      </c>
      <c r="M4267" t="s">
        <v>26</v>
      </c>
      <c r="N4267" t="s">
        <v>25</v>
      </c>
      <c r="O4267" t="s">
        <v>21</v>
      </c>
      <c r="P4267" t="s">
        <v>27</v>
      </c>
      <c r="Q4267" t="s">
        <v>45</v>
      </c>
      <c r="R4267" t="s">
        <v>29</v>
      </c>
      <c r="S4267" t="s">
        <v>21</v>
      </c>
      <c r="T4267" t="s">
        <v>21</v>
      </c>
      <c r="U4267" t="s">
        <v>42</v>
      </c>
      <c r="V4267" s="2" t="s">
        <v>66</v>
      </c>
    </row>
    <row r="4268" spans="1:22" ht="140.4" x14ac:dyDescent="0.3">
      <c r="A4268" t="s">
        <v>55</v>
      </c>
      <c r="B4268" t="s">
        <v>475</v>
      </c>
      <c r="C4268" t="s">
        <v>854</v>
      </c>
      <c r="D4268" t="s">
        <v>896</v>
      </c>
      <c r="E4268" t="s">
        <v>55</v>
      </c>
      <c r="F4268" t="s">
        <v>21</v>
      </c>
      <c r="G4268" t="s">
        <v>21</v>
      </c>
      <c r="H4268" t="s">
        <v>54</v>
      </c>
      <c r="I4268" t="s">
        <v>23</v>
      </c>
      <c r="J4268" t="s">
        <v>24</v>
      </c>
      <c r="K4268" t="s">
        <v>25</v>
      </c>
      <c r="L4268" t="s">
        <v>25</v>
      </c>
      <c r="M4268" t="s">
        <v>38</v>
      </c>
      <c r="N4268" t="s">
        <v>25</v>
      </c>
      <c r="O4268" t="s">
        <v>21</v>
      </c>
      <c r="P4268" t="s">
        <v>27</v>
      </c>
      <c r="Q4268" t="s">
        <v>28</v>
      </c>
      <c r="R4268" t="s">
        <v>29</v>
      </c>
      <c r="S4268" t="s">
        <v>21</v>
      </c>
      <c r="T4268" t="s">
        <v>21</v>
      </c>
      <c r="U4268" t="s">
        <v>33</v>
      </c>
      <c r="V4268" s="2" t="s">
        <v>34</v>
      </c>
    </row>
    <row r="4269" spans="1:22" x14ac:dyDescent="0.3">
      <c r="A4269" t="s">
        <v>83</v>
      </c>
      <c r="B4269" t="s">
        <v>3634</v>
      </c>
      <c r="C4269" t="s">
        <v>3637</v>
      </c>
      <c r="D4269" t="s">
        <v>5038</v>
      </c>
      <c r="E4269" t="s">
        <v>83</v>
      </c>
      <c r="F4269" t="s">
        <v>21</v>
      </c>
      <c r="G4269" t="s">
        <v>25</v>
      </c>
    </row>
    <row r="4270" spans="1:22" x14ac:dyDescent="0.3">
      <c r="A4270" t="s">
        <v>70</v>
      </c>
      <c r="B4270" t="s">
        <v>174</v>
      </c>
      <c r="C4270" t="s">
        <v>1064</v>
      </c>
      <c r="D4270" t="s">
        <v>4286</v>
      </c>
      <c r="E4270" t="s">
        <v>70</v>
      </c>
      <c r="F4270" t="s">
        <v>21</v>
      </c>
      <c r="G4270" t="s">
        <v>21</v>
      </c>
      <c r="H4270" t="s">
        <v>50</v>
      </c>
      <c r="I4270" t="s">
        <v>41</v>
      </c>
      <c r="J4270" t="s">
        <v>24</v>
      </c>
      <c r="K4270" t="s">
        <v>25</v>
      </c>
      <c r="L4270" t="s">
        <v>25</v>
      </c>
      <c r="M4270" t="s">
        <v>28</v>
      </c>
      <c r="N4270" t="s">
        <v>21</v>
      </c>
      <c r="O4270" t="s">
        <v>21</v>
      </c>
      <c r="P4270" t="s">
        <v>80</v>
      </c>
      <c r="Q4270" t="s">
        <v>45</v>
      </c>
      <c r="R4270" t="s">
        <v>29</v>
      </c>
      <c r="S4270" t="s">
        <v>21</v>
      </c>
      <c r="T4270" t="s">
        <v>25</v>
      </c>
      <c r="U4270" t="s">
        <v>30</v>
      </c>
      <c r="V4270" t="s">
        <v>63</v>
      </c>
    </row>
    <row r="4271" spans="1:22" x14ac:dyDescent="0.3">
      <c r="A4271" t="s">
        <v>55</v>
      </c>
      <c r="B4271" t="s">
        <v>475</v>
      </c>
      <c r="C4271" t="s">
        <v>826</v>
      </c>
      <c r="D4271" t="s">
        <v>828</v>
      </c>
      <c r="E4271" t="s">
        <v>55</v>
      </c>
      <c r="F4271" t="s">
        <v>25</v>
      </c>
      <c r="G4271" t="s">
        <v>21</v>
      </c>
    </row>
    <row r="4272" spans="1:22" x14ac:dyDescent="0.3">
      <c r="A4272" t="s">
        <v>32</v>
      </c>
      <c r="B4272" t="s">
        <v>1880</v>
      </c>
      <c r="C4272" t="s">
        <v>1881</v>
      </c>
      <c r="D4272" t="s">
        <v>1902</v>
      </c>
      <c r="E4272" t="s">
        <v>20</v>
      </c>
      <c r="F4272" t="s">
        <v>21</v>
      </c>
      <c r="G4272" t="s">
        <v>25</v>
      </c>
    </row>
    <row r="4273" spans="1:22" ht="140.4" x14ac:dyDescent="0.3">
      <c r="A4273" t="s">
        <v>40</v>
      </c>
      <c r="B4273" t="s">
        <v>174</v>
      </c>
      <c r="C4273" t="s">
        <v>1938</v>
      </c>
      <c r="D4273" t="s">
        <v>3298</v>
      </c>
      <c r="E4273" t="s">
        <v>40</v>
      </c>
      <c r="F4273" t="s">
        <v>21</v>
      </c>
      <c r="G4273" t="s">
        <v>21</v>
      </c>
      <c r="H4273" t="s">
        <v>22</v>
      </c>
      <c r="I4273" t="s">
        <v>41</v>
      </c>
      <c r="J4273" t="s">
        <v>24</v>
      </c>
      <c r="K4273" t="s">
        <v>25</v>
      </c>
      <c r="L4273" t="s">
        <v>25</v>
      </c>
      <c r="M4273" t="s">
        <v>38</v>
      </c>
      <c r="N4273" t="s">
        <v>25</v>
      </c>
      <c r="O4273" t="s">
        <v>21</v>
      </c>
      <c r="P4273" t="s">
        <v>27</v>
      </c>
      <c r="Q4273" t="s">
        <v>28</v>
      </c>
      <c r="R4273" t="s">
        <v>29</v>
      </c>
      <c r="S4273" t="s">
        <v>21</v>
      </c>
      <c r="T4273" t="s">
        <v>21</v>
      </c>
      <c r="U4273" t="s">
        <v>33</v>
      </c>
      <c r="V4273" s="2" t="s">
        <v>34</v>
      </c>
    </row>
    <row r="4274" spans="1:22" ht="78" x14ac:dyDescent="0.3">
      <c r="A4274" t="s">
        <v>32</v>
      </c>
      <c r="B4274" t="s">
        <v>1880</v>
      </c>
      <c r="C4274" t="s">
        <v>1881</v>
      </c>
      <c r="D4274" t="s">
        <v>1896</v>
      </c>
      <c r="E4274" t="s">
        <v>67</v>
      </c>
      <c r="F4274" t="s">
        <v>21</v>
      </c>
      <c r="G4274" t="s">
        <v>21</v>
      </c>
      <c r="H4274" t="s">
        <v>50</v>
      </c>
      <c r="I4274" t="s">
        <v>35</v>
      </c>
      <c r="J4274" t="s">
        <v>24</v>
      </c>
      <c r="K4274" t="s">
        <v>25</v>
      </c>
      <c r="L4274" t="s">
        <v>25</v>
      </c>
      <c r="M4274" t="s">
        <v>28</v>
      </c>
      <c r="N4274" t="s">
        <v>21</v>
      </c>
      <c r="O4274" t="s">
        <v>21</v>
      </c>
      <c r="P4274" t="s">
        <v>60</v>
      </c>
      <c r="Q4274" t="s">
        <v>45</v>
      </c>
      <c r="R4274" t="s">
        <v>29</v>
      </c>
      <c r="S4274" t="s">
        <v>21</v>
      </c>
      <c r="T4274" t="s">
        <v>21</v>
      </c>
      <c r="U4274" t="s">
        <v>42</v>
      </c>
      <c r="V4274" s="2" t="s">
        <v>77</v>
      </c>
    </row>
    <row r="4275" spans="1:22" x14ac:dyDescent="0.3">
      <c r="A4275" t="s">
        <v>55</v>
      </c>
      <c r="B4275" t="s">
        <v>475</v>
      </c>
      <c r="C4275" t="s">
        <v>826</v>
      </c>
      <c r="D4275" t="s">
        <v>827</v>
      </c>
      <c r="E4275" t="s">
        <v>55</v>
      </c>
      <c r="F4275" t="s">
        <v>25</v>
      </c>
      <c r="G4275" t="s">
        <v>21</v>
      </c>
    </row>
    <row r="4276" spans="1:22" ht="140.4" x14ac:dyDescent="0.3">
      <c r="A4276" t="s">
        <v>55</v>
      </c>
      <c r="B4276" t="s">
        <v>475</v>
      </c>
      <c r="C4276" t="s">
        <v>841</v>
      </c>
      <c r="D4276" t="s">
        <v>889</v>
      </c>
      <c r="E4276" t="s">
        <v>55</v>
      </c>
      <c r="F4276" t="s">
        <v>21</v>
      </c>
      <c r="G4276" t="s">
        <v>21</v>
      </c>
      <c r="H4276" t="s">
        <v>22</v>
      </c>
      <c r="I4276" t="s">
        <v>41</v>
      </c>
      <c r="J4276" t="s">
        <v>24</v>
      </c>
      <c r="K4276" t="s">
        <v>21</v>
      </c>
      <c r="L4276" t="s">
        <v>25</v>
      </c>
      <c r="M4276" t="s">
        <v>28</v>
      </c>
      <c r="N4276" t="s">
        <v>25</v>
      </c>
      <c r="O4276" t="s">
        <v>21</v>
      </c>
      <c r="P4276" t="s">
        <v>27</v>
      </c>
      <c r="Q4276" t="s">
        <v>28</v>
      </c>
      <c r="R4276" t="s">
        <v>29</v>
      </c>
      <c r="S4276" t="s">
        <v>21</v>
      </c>
      <c r="T4276" t="s">
        <v>21</v>
      </c>
      <c r="U4276" t="s">
        <v>30</v>
      </c>
      <c r="V4276" s="2" t="s">
        <v>34</v>
      </c>
    </row>
    <row r="4277" spans="1:22" x14ac:dyDescent="0.3">
      <c r="A4277" t="s">
        <v>32</v>
      </c>
      <c r="B4277" t="s">
        <v>1880</v>
      </c>
      <c r="C4277" t="s">
        <v>1881</v>
      </c>
      <c r="D4277" t="s">
        <v>1895</v>
      </c>
      <c r="E4277" t="s">
        <v>56</v>
      </c>
      <c r="F4277" t="s">
        <v>21</v>
      </c>
      <c r="G4277" t="s">
        <v>25</v>
      </c>
    </row>
    <row r="4278" spans="1:22" ht="62.4" x14ac:dyDescent="0.3">
      <c r="A4278" t="s">
        <v>59</v>
      </c>
      <c r="B4278" t="s">
        <v>3366</v>
      </c>
      <c r="C4278" t="s">
        <v>3590</v>
      </c>
      <c r="D4278" t="s">
        <v>3592</v>
      </c>
      <c r="E4278" t="s">
        <v>59</v>
      </c>
      <c r="F4278" t="s">
        <v>21</v>
      </c>
      <c r="G4278" t="s">
        <v>21</v>
      </c>
      <c r="H4278" t="s">
        <v>54</v>
      </c>
      <c r="I4278" t="s">
        <v>35</v>
      </c>
      <c r="J4278" t="s">
        <v>47</v>
      </c>
      <c r="K4278" t="s">
        <v>21</v>
      </c>
      <c r="L4278" t="s">
        <v>21</v>
      </c>
      <c r="M4278" t="s">
        <v>47</v>
      </c>
      <c r="N4278" t="s">
        <v>21</v>
      </c>
      <c r="O4278" t="s">
        <v>21</v>
      </c>
      <c r="P4278" t="s">
        <v>27</v>
      </c>
      <c r="Q4278" t="s">
        <v>47</v>
      </c>
      <c r="R4278" t="s">
        <v>47</v>
      </c>
      <c r="S4278" t="s">
        <v>21</v>
      </c>
      <c r="T4278" t="s">
        <v>21</v>
      </c>
      <c r="U4278" t="s">
        <v>33</v>
      </c>
      <c r="V4278" s="2" t="s">
        <v>68</v>
      </c>
    </row>
    <row r="4279" spans="1:22" ht="140.4" x14ac:dyDescent="0.3">
      <c r="A4279" t="s">
        <v>79</v>
      </c>
      <c r="B4279" t="s">
        <v>162</v>
      </c>
      <c r="C4279" t="s">
        <v>507</v>
      </c>
      <c r="D4279" t="s">
        <v>515</v>
      </c>
      <c r="E4279" t="s">
        <v>79</v>
      </c>
      <c r="F4279" t="s">
        <v>21</v>
      </c>
      <c r="G4279" t="s">
        <v>21</v>
      </c>
      <c r="H4279" t="s">
        <v>22</v>
      </c>
      <c r="I4279" t="s">
        <v>35</v>
      </c>
      <c r="J4279" t="s">
        <v>24</v>
      </c>
      <c r="K4279" t="s">
        <v>25</v>
      </c>
      <c r="L4279" t="s">
        <v>21</v>
      </c>
      <c r="M4279" t="s">
        <v>47</v>
      </c>
      <c r="N4279" t="s">
        <v>21</v>
      </c>
      <c r="O4279" t="s">
        <v>21</v>
      </c>
      <c r="P4279" t="s">
        <v>27</v>
      </c>
      <c r="Q4279" t="s">
        <v>45</v>
      </c>
      <c r="R4279" t="s">
        <v>45</v>
      </c>
      <c r="S4279" t="s">
        <v>21</v>
      </c>
      <c r="T4279" t="s">
        <v>21</v>
      </c>
      <c r="U4279" t="s">
        <v>33</v>
      </c>
      <c r="V4279" s="2" t="s">
        <v>34</v>
      </c>
    </row>
    <row r="4280" spans="1:22" ht="78" x14ac:dyDescent="0.3">
      <c r="A4280" t="s">
        <v>32</v>
      </c>
      <c r="B4280" t="s">
        <v>1880</v>
      </c>
      <c r="C4280" t="s">
        <v>1881</v>
      </c>
      <c r="D4280" t="s">
        <v>1894</v>
      </c>
      <c r="E4280" t="s">
        <v>67</v>
      </c>
      <c r="F4280" t="s">
        <v>21</v>
      </c>
      <c r="G4280" t="s">
        <v>21</v>
      </c>
      <c r="H4280" t="s">
        <v>50</v>
      </c>
      <c r="I4280" t="s">
        <v>35</v>
      </c>
      <c r="J4280" t="s">
        <v>24</v>
      </c>
      <c r="K4280" t="s">
        <v>25</v>
      </c>
      <c r="L4280" t="s">
        <v>25</v>
      </c>
      <c r="M4280" t="s">
        <v>28</v>
      </c>
      <c r="N4280" t="s">
        <v>21</v>
      </c>
      <c r="O4280" t="s">
        <v>21</v>
      </c>
      <c r="P4280" t="s">
        <v>60</v>
      </c>
      <c r="Q4280" t="s">
        <v>45</v>
      </c>
      <c r="R4280" t="s">
        <v>28</v>
      </c>
      <c r="S4280" t="s">
        <v>21</v>
      </c>
      <c r="T4280" t="s">
        <v>21</v>
      </c>
      <c r="U4280" t="s">
        <v>42</v>
      </c>
      <c r="V4280" s="2" t="s">
        <v>77</v>
      </c>
    </row>
    <row r="4281" spans="1:22" ht="109.2" x14ac:dyDescent="0.3">
      <c r="A4281" t="s">
        <v>32</v>
      </c>
      <c r="B4281" t="s">
        <v>1880</v>
      </c>
      <c r="C4281" t="s">
        <v>1881</v>
      </c>
      <c r="D4281" t="s">
        <v>1892</v>
      </c>
      <c r="E4281" t="s">
        <v>67</v>
      </c>
      <c r="F4281" t="s">
        <v>21</v>
      </c>
      <c r="G4281" t="s">
        <v>21</v>
      </c>
      <c r="H4281" t="s">
        <v>22</v>
      </c>
      <c r="I4281" t="s">
        <v>35</v>
      </c>
      <c r="J4281" t="s">
        <v>24</v>
      </c>
      <c r="K4281" t="s">
        <v>25</v>
      </c>
      <c r="L4281" t="s">
        <v>25</v>
      </c>
      <c r="M4281" t="s">
        <v>28</v>
      </c>
      <c r="N4281" t="s">
        <v>25</v>
      </c>
      <c r="O4281" t="s">
        <v>21</v>
      </c>
      <c r="P4281" t="s">
        <v>60</v>
      </c>
      <c r="Q4281" t="s">
        <v>45</v>
      </c>
      <c r="R4281" t="s">
        <v>28</v>
      </c>
      <c r="S4281" t="s">
        <v>21</v>
      </c>
      <c r="T4281" t="s">
        <v>21</v>
      </c>
      <c r="U4281" t="s">
        <v>42</v>
      </c>
      <c r="V4281" s="2" t="s">
        <v>46</v>
      </c>
    </row>
    <row r="4282" spans="1:22" ht="109.2" x14ac:dyDescent="0.3">
      <c r="A4282" t="s">
        <v>32</v>
      </c>
      <c r="B4282" t="s">
        <v>1880</v>
      </c>
      <c r="C4282" t="s">
        <v>1881</v>
      </c>
      <c r="D4282" t="s">
        <v>1891</v>
      </c>
      <c r="E4282" t="s">
        <v>56</v>
      </c>
      <c r="F4282" t="s">
        <v>21</v>
      </c>
      <c r="G4282" t="s">
        <v>21</v>
      </c>
      <c r="H4282" t="s">
        <v>22</v>
      </c>
      <c r="I4282" t="s">
        <v>35</v>
      </c>
      <c r="J4282" t="s">
        <v>24</v>
      </c>
      <c r="K4282" t="s">
        <v>25</v>
      </c>
      <c r="L4282" t="s">
        <v>25</v>
      </c>
      <c r="M4282" t="s">
        <v>28</v>
      </c>
      <c r="N4282" t="s">
        <v>21</v>
      </c>
      <c r="O4282" t="s">
        <v>21</v>
      </c>
      <c r="P4282" t="s">
        <v>60</v>
      </c>
      <c r="Q4282" t="s">
        <v>45</v>
      </c>
      <c r="R4282" t="s">
        <v>28</v>
      </c>
      <c r="S4282" t="s">
        <v>21</v>
      </c>
      <c r="T4282" t="s">
        <v>21</v>
      </c>
      <c r="U4282" t="s">
        <v>42</v>
      </c>
      <c r="V4282" s="2" t="s">
        <v>46</v>
      </c>
    </row>
    <row r="4283" spans="1:22" ht="140.4" x14ac:dyDescent="0.3">
      <c r="A4283" t="s">
        <v>61</v>
      </c>
      <c r="B4283" t="s">
        <v>475</v>
      </c>
      <c r="C4283" t="s">
        <v>1323</v>
      </c>
      <c r="D4283" t="s">
        <v>1324</v>
      </c>
      <c r="E4283" t="s">
        <v>61</v>
      </c>
      <c r="F4283" t="s">
        <v>21</v>
      </c>
      <c r="G4283" t="s">
        <v>21</v>
      </c>
      <c r="H4283" t="s">
        <v>22</v>
      </c>
      <c r="I4283" t="s">
        <v>41</v>
      </c>
      <c r="J4283" t="s">
        <v>24</v>
      </c>
      <c r="K4283" t="s">
        <v>25</v>
      </c>
      <c r="L4283" t="s">
        <v>25</v>
      </c>
      <c r="M4283" t="s">
        <v>26</v>
      </c>
      <c r="N4283" t="s">
        <v>25</v>
      </c>
      <c r="O4283" t="s">
        <v>21</v>
      </c>
      <c r="P4283" t="s">
        <v>27</v>
      </c>
      <c r="Q4283" t="s">
        <v>29</v>
      </c>
      <c r="R4283" t="s">
        <v>29</v>
      </c>
      <c r="S4283" t="s">
        <v>21</v>
      </c>
      <c r="T4283" t="s">
        <v>21</v>
      </c>
      <c r="U4283" t="s">
        <v>30</v>
      </c>
      <c r="V4283" s="2" t="s">
        <v>34</v>
      </c>
    </row>
    <row r="4284" spans="1:22" ht="62.4" x14ac:dyDescent="0.3">
      <c r="A4284" t="s">
        <v>20</v>
      </c>
      <c r="B4284" t="s">
        <v>1880</v>
      </c>
      <c r="C4284" t="s">
        <v>1881</v>
      </c>
      <c r="D4284" t="s">
        <v>3002</v>
      </c>
      <c r="E4284" t="s">
        <v>20</v>
      </c>
      <c r="F4284" t="s">
        <v>21</v>
      </c>
      <c r="G4284" t="s">
        <v>21</v>
      </c>
      <c r="H4284" t="s">
        <v>50</v>
      </c>
      <c r="I4284" t="s">
        <v>23</v>
      </c>
      <c r="J4284" t="s">
        <v>24</v>
      </c>
      <c r="K4284" t="s">
        <v>21</v>
      </c>
      <c r="L4284" t="s">
        <v>21</v>
      </c>
      <c r="M4284" t="s">
        <v>28</v>
      </c>
      <c r="N4284" t="s">
        <v>21</v>
      </c>
      <c r="O4284" t="s">
        <v>21</v>
      </c>
      <c r="P4284" t="s">
        <v>27</v>
      </c>
      <c r="Q4284" t="s">
        <v>45</v>
      </c>
      <c r="R4284" t="s">
        <v>29</v>
      </c>
      <c r="S4284" t="s">
        <v>21</v>
      </c>
      <c r="T4284" t="s">
        <v>25</v>
      </c>
      <c r="U4284" t="s">
        <v>33</v>
      </c>
      <c r="V4284" s="2" t="s">
        <v>48</v>
      </c>
    </row>
    <row r="4285" spans="1:22" ht="62.4" x14ac:dyDescent="0.3">
      <c r="A4285" t="s">
        <v>62</v>
      </c>
      <c r="B4285" t="s">
        <v>1733</v>
      </c>
      <c r="C4285" t="s">
        <v>1734</v>
      </c>
      <c r="D4285" t="s">
        <v>1735</v>
      </c>
      <c r="E4285" t="s">
        <v>32</v>
      </c>
      <c r="F4285" t="s">
        <v>21</v>
      </c>
      <c r="G4285" t="s">
        <v>21</v>
      </c>
      <c r="H4285" t="s">
        <v>50</v>
      </c>
      <c r="I4285" t="s">
        <v>35</v>
      </c>
      <c r="J4285" t="s">
        <v>24</v>
      </c>
      <c r="K4285" t="s">
        <v>25</v>
      </c>
      <c r="L4285" t="s">
        <v>21</v>
      </c>
      <c r="M4285" t="s">
        <v>47</v>
      </c>
      <c r="N4285" t="s">
        <v>21</v>
      </c>
      <c r="O4285" t="s">
        <v>21</v>
      </c>
      <c r="P4285" t="s">
        <v>27</v>
      </c>
      <c r="Q4285" t="s">
        <v>45</v>
      </c>
      <c r="R4285" t="s">
        <v>45</v>
      </c>
      <c r="S4285" t="s">
        <v>21</v>
      </c>
      <c r="T4285" t="s">
        <v>25</v>
      </c>
      <c r="U4285" t="s">
        <v>33</v>
      </c>
      <c r="V4285" s="2" t="s">
        <v>106</v>
      </c>
    </row>
    <row r="4286" spans="1:22" ht="78" x14ac:dyDescent="0.3">
      <c r="A4286" t="s">
        <v>32</v>
      </c>
      <c r="B4286" t="s">
        <v>1880</v>
      </c>
      <c r="C4286" t="s">
        <v>1881</v>
      </c>
      <c r="D4286" t="s">
        <v>1888</v>
      </c>
      <c r="E4286" t="s">
        <v>56</v>
      </c>
      <c r="F4286" t="s">
        <v>21</v>
      </c>
      <c r="G4286" t="s">
        <v>21</v>
      </c>
      <c r="H4286" t="s">
        <v>54</v>
      </c>
      <c r="I4286" t="s">
        <v>35</v>
      </c>
      <c r="J4286" t="s">
        <v>24</v>
      </c>
      <c r="K4286" t="s">
        <v>25</v>
      </c>
      <c r="L4286" t="s">
        <v>25</v>
      </c>
      <c r="M4286" t="s">
        <v>28</v>
      </c>
      <c r="N4286" t="s">
        <v>21</v>
      </c>
      <c r="O4286" t="s">
        <v>21</v>
      </c>
      <c r="P4286" t="s">
        <v>27</v>
      </c>
      <c r="Q4286" t="s">
        <v>45</v>
      </c>
      <c r="R4286" t="s">
        <v>28</v>
      </c>
      <c r="S4286" t="s">
        <v>21</v>
      </c>
      <c r="T4286" t="s">
        <v>21</v>
      </c>
      <c r="U4286" t="s">
        <v>42</v>
      </c>
      <c r="V4286" s="2" t="s">
        <v>77</v>
      </c>
    </row>
    <row r="4287" spans="1:22" x14ac:dyDescent="0.3">
      <c r="A4287" t="s">
        <v>32</v>
      </c>
      <c r="B4287" t="s">
        <v>1733</v>
      </c>
      <c r="C4287" t="s">
        <v>1952</v>
      </c>
      <c r="D4287" t="s">
        <v>1953</v>
      </c>
      <c r="E4287" t="s">
        <v>32</v>
      </c>
      <c r="F4287" t="s">
        <v>25</v>
      </c>
      <c r="G4287" t="s">
        <v>25</v>
      </c>
    </row>
    <row r="4288" spans="1:22" ht="156" x14ac:dyDescent="0.3">
      <c r="A4288" t="s">
        <v>119</v>
      </c>
      <c r="B4288" t="s">
        <v>890</v>
      </c>
      <c r="C4288" t="s">
        <v>891</v>
      </c>
      <c r="D4288" t="s">
        <v>3106</v>
      </c>
      <c r="E4288" t="s">
        <v>119</v>
      </c>
      <c r="F4288" t="s">
        <v>21</v>
      </c>
      <c r="G4288" t="s">
        <v>21</v>
      </c>
      <c r="H4288" t="s">
        <v>22</v>
      </c>
      <c r="I4288" t="s">
        <v>23</v>
      </c>
      <c r="J4288" t="s">
        <v>24</v>
      </c>
      <c r="K4288" t="s">
        <v>25</v>
      </c>
      <c r="L4288" t="s">
        <v>25</v>
      </c>
      <c r="M4288" t="s">
        <v>38</v>
      </c>
      <c r="N4288" t="s">
        <v>25</v>
      </c>
      <c r="O4288" t="s">
        <v>21</v>
      </c>
      <c r="P4288" t="s">
        <v>27</v>
      </c>
      <c r="Q4288" t="s">
        <v>28</v>
      </c>
      <c r="R4288" t="s">
        <v>29</v>
      </c>
      <c r="S4288" t="s">
        <v>21</v>
      </c>
      <c r="T4288" t="s">
        <v>25</v>
      </c>
      <c r="U4288" t="s">
        <v>75</v>
      </c>
      <c r="V4288" s="2" t="s">
        <v>31</v>
      </c>
    </row>
    <row r="4289" spans="1:22" ht="156" x14ac:dyDescent="0.3">
      <c r="A4289" t="s">
        <v>37</v>
      </c>
      <c r="B4289" t="s">
        <v>890</v>
      </c>
      <c r="C4289" t="s">
        <v>2698</v>
      </c>
      <c r="D4289" t="s">
        <v>3496</v>
      </c>
      <c r="E4289" t="s">
        <v>37</v>
      </c>
      <c r="F4289" t="s">
        <v>21</v>
      </c>
      <c r="G4289" t="s">
        <v>21</v>
      </c>
      <c r="H4289" t="s">
        <v>22</v>
      </c>
      <c r="I4289" t="s">
        <v>41</v>
      </c>
      <c r="J4289" t="s">
        <v>24</v>
      </c>
      <c r="K4289" t="s">
        <v>25</v>
      </c>
      <c r="L4289" t="s">
        <v>25</v>
      </c>
      <c r="M4289" t="s">
        <v>38</v>
      </c>
      <c r="N4289" t="s">
        <v>25</v>
      </c>
      <c r="O4289" t="s">
        <v>21</v>
      </c>
      <c r="P4289" t="s">
        <v>60</v>
      </c>
      <c r="Q4289" t="s">
        <v>45</v>
      </c>
      <c r="R4289" t="s">
        <v>29</v>
      </c>
      <c r="S4289" t="s">
        <v>21</v>
      </c>
      <c r="T4289" t="s">
        <v>25</v>
      </c>
      <c r="U4289" t="s">
        <v>75</v>
      </c>
      <c r="V4289" s="2" t="s">
        <v>31</v>
      </c>
    </row>
    <row r="4290" spans="1:22" ht="156" x14ac:dyDescent="0.3">
      <c r="A4290" t="s">
        <v>138</v>
      </c>
      <c r="B4290" t="s">
        <v>475</v>
      </c>
      <c r="C4290" t="s">
        <v>476</v>
      </c>
      <c r="D4290" t="s">
        <v>4741</v>
      </c>
      <c r="E4290" t="s">
        <v>138</v>
      </c>
      <c r="F4290" t="s">
        <v>21</v>
      </c>
      <c r="G4290" t="s">
        <v>21</v>
      </c>
      <c r="H4290" t="s">
        <v>22</v>
      </c>
      <c r="I4290" t="s">
        <v>35</v>
      </c>
      <c r="J4290" t="s">
        <v>24</v>
      </c>
      <c r="K4290" t="s">
        <v>25</v>
      </c>
      <c r="L4290" t="s">
        <v>25</v>
      </c>
      <c r="M4290" t="s">
        <v>26</v>
      </c>
      <c r="N4290" t="s">
        <v>25</v>
      </c>
      <c r="O4290" t="s">
        <v>21</v>
      </c>
      <c r="P4290" t="s">
        <v>27</v>
      </c>
      <c r="Q4290" t="s">
        <v>45</v>
      </c>
      <c r="R4290" t="s">
        <v>28</v>
      </c>
      <c r="S4290" t="s">
        <v>21</v>
      </c>
      <c r="T4290" t="s">
        <v>21</v>
      </c>
      <c r="U4290" t="s">
        <v>30</v>
      </c>
      <c r="V4290" s="2" t="s">
        <v>31</v>
      </c>
    </row>
    <row r="4291" spans="1:22" ht="140.4" x14ac:dyDescent="0.3">
      <c r="A4291" t="s">
        <v>62</v>
      </c>
      <c r="B4291" t="s">
        <v>1742</v>
      </c>
      <c r="C4291" t="s">
        <v>1743</v>
      </c>
      <c r="D4291" t="s">
        <v>1759</v>
      </c>
      <c r="E4291" t="s">
        <v>62</v>
      </c>
      <c r="F4291" t="s">
        <v>21</v>
      </c>
      <c r="G4291" t="s">
        <v>21</v>
      </c>
      <c r="H4291" t="s">
        <v>22</v>
      </c>
      <c r="I4291" t="s">
        <v>23</v>
      </c>
      <c r="J4291" t="s">
        <v>24</v>
      </c>
      <c r="K4291" t="s">
        <v>25</v>
      </c>
      <c r="L4291" t="s">
        <v>25</v>
      </c>
      <c r="M4291" t="s">
        <v>38</v>
      </c>
      <c r="N4291" t="s">
        <v>25</v>
      </c>
      <c r="O4291" t="s">
        <v>21</v>
      </c>
      <c r="P4291" t="s">
        <v>27</v>
      </c>
      <c r="Q4291" t="s">
        <v>29</v>
      </c>
      <c r="R4291" t="s">
        <v>29</v>
      </c>
      <c r="S4291" t="s">
        <v>21</v>
      </c>
      <c r="T4291" t="s">
        <v>21</v>
      </c>
      <c r="U4291" t="s">
        <v>30</v>
      </c>
      <c r="V4291" s="2" t="s">
        <v>34</v>
      </c>
    </row>
    <row r="4292" spans="1:22" ht="140.4" x14ac:dyDescent="0.3">
      <c r="A4292" t="s">
        <v>88</v>
      </c>
      <c r="B4292" t="s">
        <v>162</v>
      </c>
      <c r="C4292" t="s">
        <v>5261</v>
      </c>
      <c r="D4292" t="s">
        <v>5300</v>
      </c>
      <c r="E4292" t="s">
        <v>88</v>
      </c>
      <c r="F4292" t="s">
        <v>21</v>
      </c>
      <c r="G4292" t="s">
        <v>21</v>
      </c>
      <c r="H4292" t="s">
        <v>22</v>
      </c>
      <c r="I4292" t="s">
        <v>35</v>
      </c>
      <c r="J4292" t="s">
        <v>24</v>
      </c>
      <c r="K4292" t="s">
        <v>25</v>
      </c>
      <c r="L4292" t="s">
        <v>25</v>
      </c>
      <c r="M4292" t="s">
        <v>38</v>
      </c>
      <c r="N4292" t="s">
        <v>25</v>
      </c>
      <c r="O4292" t="s">
        <v>21</v>
      </c>
      <c r="P4292" t="s">
        <v>27</v>
      </c>
      <c r="Q4292" t="s">
        <v>45</v>
      </c>
      <c r="R4292" t="s">
        <v>29</v>
      </c>
      <c r="S4292" t="s">
        <v>21</v>
      </c>
      <c r="T4292" t="s">
        <v>21</v>
      </c>
      <c r="U4292" t="s">
        <v>33</v>
      </c>
      <c r="V4292" s="2" t="s">
        <v>34</v>
      </c>
    </row>
    <row r="4293" spans="1:22" ht="156" x14ac:dyDescent="0.3">
      <c r="A4293" t="s">
        <v>73</v>
      </c>
      <c r="B4293" t="s">
        <v>311</v>
      </c>
      <c r="C4293" t="s">
        <v>312</v>
      </c>
      <c r="D4293" t="s">
        <v>331</v>
      </c>
      <c r="E4293" t="s">
        <v>73</v>
      </c>
      <c r="F4293" t="s">
        <v>21</v>
      </c>
      <c r="G4293" t="s">
        <v>21</v>
      </c>
      <c r="H4293" t="s">
        <v>22</v>
      </c>
      <c r="I4293" t="s">
        <v>23</v>
      </c>
      <c r="J4293" t="s">
        <v>24</v>
      </c>
      <c r="K4293" t="s">
        <v>25</v>
      </c>
      <c r="L4293" t="s">
        <v>25</v>
      </c>
      <c r="M4293" t="s">
        <v>28</v>
      </c>
      <c r="N4293" t="s">
        <v>25</v>
      </c>
      <c r="O4293" t="s">
        <v>21</v>
      </c>
      <c r="P4293" t="s">
        <v>27</v>
      </c>
      <c r="Q4293" t="s">
        <v>45</v>
      </c>
      <c r="R4293" t="s">
        <v>29</v>
      </c>
      <c r="S4293" t="s">
        <v>21</v>
      </c>
      <c r="T4293" t="s">
        <v>21</v>
      </c>
      <c r="U4293" t="s">
        <v>33</v>
      </c>
      <c r="V4293" s="2" t="s">
        <v>31</v>
      </c>
    </row>
    <row r="4294" spans="1:22" ht="140.4" x14ac:dyDescent="0.3">
      <c r="A4294" t="s">
        <v>49</v>
      </c>
      <c r="B4294" t="s">
        <v>174</v>
      </c>
      <c r="C4294" t="s">
        <v>195</v>
      </c>
      <c r="D4294" t="s">
        <v>1472</v>
      </c>
      <c r="E4294" t="s">
        <v>118</v>
      </c>
      <c r="F4294" t="s">
        <v>21</v>
      </c>
      <c r="G4294" t="s">
        <v>21</v>
      </c>
      <c r="H4294" t="s">
        <v>22</v>
      </c>
      <c r="I4294" t="s">
        <v>35</v>
      </c>
      <c r="J4294" t="s">
        <v>24</v>
      </c>
      <c r="K4294" t="s">
        <v>21</v>
      </c>
      <c r="L4294" t="s">
        <v>25</v>
      </c>
      <c r="M4294" t="s">
        <v>38</v>
      </c>
      <c r="N4294" t="s">
        <v>21</v>
      </c>
      <c r="O4294" t="s">
        <v>21</v>
      </c>
      <c r="P4294" t="s">
        <v>27</v>
      </c>
      <c r="Q4294" t="s">
        <v>45</v>
      </c>
      <c r="R4294" t="s">
        <v>29</v>
      </c>
      <c r="S4294" t="s">
        <v>21</v>
      </c>
      <c r="T4294" t="s">
        <v>21</v>
      </c>
      <c r="U4294" t="s">
        <v>33</v>
      </c>
      <c r="V4294" s="2" t="s">
        <v>34</v>
      </c>
    </row>
    <row r="4295" spans="1:22" ht="93.6" x14ac:dyDescent="0.3">
      <c r="A4295" t="s">
        <v>67</v>
      </c>
      <c r="B4295" t="s">
        <v>1733</v>
      </c>
      <c r="C4295" t="s">
        <v>1734</v>
      </c>
      <c r="D4295" t="s">
        <v>2437</v>
      </c>
      <c r="E4295" t="s">
        <v>65</v>
      </c>
      <c r="F4295" t="s">
        <v>21</v>
      </c>
      <c r="G4295" t="s">
        <v>21</v>
      </c>
      <c r="H4295" t="s">
        <v>22</v>
      </c>
      <c r="I4295" t="s">
        <v>35</v>
      </c>
      <c r="J4295" t="s">
        <v>47</v>
      </c>
      <c r="K4295" t="s">
        <v>21</v>
      </c>
      <c r="L4295" t="s">
        <v>21</v>
      </c>
      <c r="M4295" t="s">
        <v>28</v>
      </c>
      <c r="N4295" t="s">
        <v>25</v>
      </c>
      <c r="O4295" t="s">
        <v>21</v>
      </c>
      <c r="P4295" t="s">
        <v>27</v>
      </c>
      <c r="Q4295" t="s">
        <v>45</v>
      </c>
      <c r="R4295" t="s">
        <v>47</v>
      </c>
      <c r="S4295" t="s">
        <v>21</v>
      </c>
      <c r="T4295" t="s">
        <v>21</v>
      </c>
      <c r="U4295" t="s">
        <v>33</v>
      </c>
      <c r="V4295" s="2" t="s">
        <v>51</v>
      </c>
    </row>
    <row r="4296" spans="1:22" ht="109.2" x14ac:dyDescent="0.3">
      <c r="A4296" t="s">
        <v>113</v>
      </c>
      <c r="B4296" t="s">
        <v>519</v>
      </c>
      <c r="C4296" t="s">
        <v>1341</v>
      </c>
      <c r="D4296" t="s">
        <v>1344</v>
      </c>
      <c r="E4296" t="s">
        <v>113</v>
      </c>
      <c r="F4296" t="s">
        <v>21</v>
      </c>
      <c r="G4296" t="s">
        <v>21</v>
      </c>
      <c r="H4296" t="s">
        <v>22</v>
      </c>
      <c r="I4296" t="s">
        <v>41</v>
      </c>
      <c r="J4296" t="s">
        <v>24</v>
      </c>
      <c r="K4296" t="s">
        <v>25</v>
      </c>
      <c r="L4296" t="s">
        <v>21</v>
      </c>
      <c r="M4296" t="s">
        <v>47</v>
      </c>
      <c r="N4296" t="s">
        <v>21</v>
      </c>
      <c r="O4296" t="s">
        <v>21</v>
      </c>
      <c r="P4296" t="s">
        <v>27</v>
      </c>
      <c r="Q4296" t="s">
        <v>45</v>
      </c>
      <c r="R4296" t="s">
        <v>29</v>
      </c>
      <c r="S4296" t="s">
        <v>21</v>
      </c>
      <c r="T4296" t="s">
        <v>21</v>
      </c>
      <c r="U4296" t="s">
        <v>30</v>
      </c>
      <c r="V4296" s="2" t="s">
        <v>66</v>
      </c>
    </row>
    <row r="4297" spans="1:22" ht="109.2" x14ac:dyDescent="0.3">
      <c r="A4297" t="s">
        <v>139</v>
      </c>
      <c r="B4297" t="s">
        <v>519</v>
      </c>
      <c r="C4297" t="s">
        <v>3183</v>
      </c>
      <c r="D4297" t="s">
        <v>4653</v>
      </c>
      <c r="E4297" t="s">
        <v>139</v>
      </c>
      <c r="F4297" t="s">
        <v>21</v>
      </c>
      <c r="G4297" t="s">
        <v>21</v>
      </c>
      <c r="H4297" t="s">
        <v>22</v>
      </c>
      <c r="I4297" t="s">
        <v>35</v>
      </c>
      <c r="J4297" t="s">
        <v>47</v>
      </c>
      <c r="K4297" t="s">
        <v>21</v>
      </c>
      <c r="L4297" t="s">
        <v>21</v>
      </c>
      <c r="M4297" t="s">
        <v>47</v>
      </c>
      <c r="N4297" t="s">
        <v>21</v>
      </c>
      <c r="O4297" t="s">
        <v>21</v>
      </c>
      <c r="P4297" t="s">
        <v>27</v>
      </c>
      <c r="Q4297" t="s">
        <v>45</v>
      </c>
      <c r="R4297" t="s">
        <v>29</v>
      </c>
      <c r="S4297" t="s">
        <v>21</v>
      </c>
      <c r="T4297" t="s">
        <v>21</v>
      </c>
      <c r="U4297" t="s">
        <v>30</v>
      </c>
      <c r="V4297" s="2" t="s">
        <v>66</v>
      </c>
    </row>
    <row r="4298" spans="1:22" ht="109.2" x14ac:dyDescent="0.3">
      <c r="A4298" t="s">
        <v>79</v>
      </c>
      <c r="B4298" t="s">
        <v>519</v>
      </c>
      <c r="C4298" t="s">
        <v>540</v>
      </c>
      <c r="D4298" t="s">
        <v>544</v>
      </c>
      <c r="E4298" t="s">
        <v>79</v>
      </c>
      <c r="F4298" t="s">
        <v>21</v>
      </c>
      <c r="G4298" t="s">
        <v>21</v>
      </c>
      <c r="H4298" t="s">
        <v>22</v>
      </c>
      <c r="I4298" t="s">
        <v>23</v>
      </c>
      <c r="J4298" t="s">
        <v>24</v>
      </c>
      <c r="K4298" t="s">
        <v>25</v>
      </c>
      <c r="L4298" t="s">
        <v>21</v>
      </c>
      <c r="M4298" t="s">
        <v>47</v>
      </c>
      <c r="N4298" t="s">
        <v>21</v>
      </c>
      <c r="O4298" t="s">
        <v>21</v>
      </c>
      <c r="P4298" t="s">
        <v>27</v>
      </c>
      <c r="Q4298" t="s">
        <v>45</v>
      </c>
      <c r="R4298" t="s">
        <v>29</v>
      </c>
      <c r="S4298" t="s">
        <v>21</v>
      </c>
      <c r="T4298" t="s">
        <v>21</v>
      </c>
      <c r="U4298" t="s">
        <v>30</v>
      </c>
      <c r="V4298" s="2" t="s">
        <v>66</v>
      </c>
    </row>
    <row r="4299" spans="1:22" ht="109.2" x14ac:dyDescent="0.3">
      <c r="A4299" t="s">
        <v>113</v>
      </c>
      <c r="B4299" t="s">
        <v>519</v>
      </c>
      <c r="C4299" t="s">
        <v>1341</v>
      </c>
      <c r="D4299" t="s">
        <v>1343</v>
      </c>
      <c r="E4299" t="s">
        <v>113</v>
      </c>
      <c r="F4299" t="s">
        <v>21</v>
      </c>
      <c r="G4299" t="s">
        <v>21</v>
      </c>
      <c r="H4299" t="s">
        <v>22</v>
      </c>
      <c r="I4299" t="s">
        <v>41</v>
      </c>
      <c r="J4299" t="s">
        <v>24</v>
      </c>
      <c r="K4299" t="s">
        <v>25</v>
      </c>
      <c r="L4299" t="s">
        <v>21</v>
      </c>
      <c r="M4299" t="s">
        <v>47</v>
      </c>
      <c r="N4299" t="s">
        <v>21</v>
      </c>
      <c r="O4299" t="s">
        <v>21</v>
      </c>
      <c r="P4299" t="s">
        <v>27</v>
      </c>
      <c r="Q4299" t="s">
        <v>45</v>
      </c>
      <c r="R4299" t="s">
        <v>29</v>
      </c>
      <c r="S4299" t="s">
        <v>21</v>
      </c>
      <c r="T4299" t="s">
        <v>21</v>
      </c>
      <c r="U4299" t="s">
        <v>30</v>
      </c>
      <c r="V4299" s="2" t="s">
        <v>66</v>
      </c>
    </row>
    <row r="4300" spans="1:22" ht="124.8" x14ac:dyDescent="0.3">
      <c r="A4300" t="s">
        <v>113</v>
      </c>
      <c r="B4300" t="s">
        <v>519</v>
      </c>
      <c r="C4300" t="s">
        <v>1341</v>
      </c>
      <c r="D4300" t="s">
        <v>1342</v>
      </c>
      <c r="E4300" t="s">
        <v>113</v>
      </c>
      <c r="F4300" t="s">
        <v>21</v>
      </c>
      <c r="G4300" t="s">
        <v>21</v>
      </c>
      <c r="H4300" t="s">
        <v>22</v>
      </c>
      <c r="I4300" t="s">
        <v>41</v>
      </c>
      <c r="J4300" t="s">
        <v>24</v>
      </c>
      <c r="K4300" t="s">
        <v>25</v>
      </c>
      <c r="L4300" t="s">
        <v>21</v>
      </c>
      <c r="M4300" t="s">
        <v>47</v>
      </c>
      <c r="N4300" t="s">
        <v>21</v>
      </c>
      <c r="O4300" t="s">
        <v>21</v>
      </c>
      <c r="P4300" t="s">
        <v>27</v>
      </c>
      <c r="Q4300" t="s">
        <v>45</v>
      </c>
      <c r="R4300" t="s">
        <v>29</v>
      </c>
      <c r="S4300" t="s">
        <v>21</v>
      </c>
      <c r="T4300" t="s">
        <v>21</v>
      </c>
      <c r="U4300" t="s">
        <v>30</v>
      </c>
      <c r="V4300" s="2" t="s">
        <v>94</v>
      </c>
    </row>
    <row r="4301" spans="1:22" ht="109.2" x14ac:dyDescent="0.3">
      <c r="A4301" t="s">
        <v>113</v>
      </c>
      <c r="B4301" t="s">
        <v>519</v>
      </c>
      <c r="C4301" t="s">
        <v>1372</v>
      </c>
      <c r="D4301" t="s">
        <v>1373</v>
      </c>
      <c r="E4301" t="s">
        <v>113</v>
      </c>
      <c r="F4301" t="s">
        <v>21</v>
      </c>
      <c r="G4301" t="s">
        <v>21</v>
      </c>
      <c r="H4301" t="s">
        <v>22</v>
      </c>
      <c r="I4301" t="s">
        <v>41</v>
      </c>
      <c r="J4301" t="s">
        <v>24</v>
      </c>
      <c r="K4301" t="s">
        <v>21</v>
      </c>
      <c r="L4301" t="s">
        <v>21</v>
      </c>
      <c r="M4301" t="s">
        <v>47</v>
      </c>
      <c r="N4301" t="s">
        <v>21</v>
      </c>
      <c r="O4301" t="s">
        <v>21</v>
      </c>
      <c r="P4301" t="s">
        <v>27</v>
      </c>
      <c r="Q4301" t="s">
        <v>45</v>
      </c>
      <c r="R4301" t="s">
        <v>29</v>
      </c>
      <c r="S4301" t="s">
        <v>21</v>
      </c>
      <c r="T4301" t="s">
        <v>21</v>
      </c>
      <c r="U4301" t="s">
        <v>30</v>
      </c>
      <c r="V4301" s="2" t="s">
        <v>66</v>
      </c>
    </row>
    <row r="4302" spans="1:22" ht="109.2" x14ac:dyDescent="0.3">
      <c r="A4302" t="s">
        <v>79</v>
      </c>
      <c r="B4302" t="s">
        <v>519</v>
      </c>
      <c r="C4302" t="s">
        <v>531</v>
      </c>
      <c r="D4302" t="s">
        <v>533</v>
      </c>
      <c r="E4302" t="s">
        <v>93</v>
      </c>
      <c r="F4302" t="s">
        <v>21</v>
      </c>
      <c r="G4302" t="s">
        <v>21</v>
      </c>
      <c r="H4302" t="s">
        <v>22</v>
      </c>
      <c r="I4302" t="s">
        <v>23</v>
      </c>
      <c r="J4302" t="s">
        <v>24</v>
      </c>
      <c r="K4302" t="s">
        <v>25</v>
      </c>
      <c r="L4302" t="s">
        <v>21</v>
      </c>
      <c r="M4302" t="s">
        <v>47</v>
      </c>
      <c r="N4302" t="s">
        <v>21</v>
      </c>
      <c r="O4302" t="s">
        <v>21</v>
      </c>
      <c r="P4302" t="s">
        <v>27</v>
      </c>
      <c r="Q4302" t="s">
        <v>45</v>
      </c>
      <c r="R4302" t="s">
        <v>29</v>
      </c>
      <c r="S4302" t="s">
        <v>21</v>
      </c>
      <c r="T4302" t="s">
        <v>21</v>
      </c>
      <c r="U4302" t="s">
        <v>30</v>
      </c>
      <c r="V4302" s="2" t="s">
        <v>66</v>
      </c>
    </row>
    <row r="4303" spans="1:22" ht="109.2" x14ac:dyDescent="0.3">
      <c r="A4303" t="s">
        <v>61</v>
      </c>
      <c r="B4303" t="s">
        <v>519</v>
      </c>
      <c r="C4303" t="s">
        <v>1027</v>
      </c>
      <c r="D4303" t="s">
        <v>1029</v>
      </c>
      <c r="E4303" t="s">
        <v>61</v>
      </c>
      <c r="F4303" t="s">
        <v>21</v>
      </c>
      <c r="G4303" t="s">
        <v>21</v>
      </c>
      <c r="H4303" t="s">
        <v>22</v>
      </c>
      <c r="I4303" t="s">
        <v>41</v>
      </c>
      <c r="J4303" t="s">
        <v>47</v>
      </c>
      <c r="K4303" t="s">
        <v>21</v>
      </c>
      <c r="L4303" t="s">
        <v>21</v>
      </c>
      <c r="M4303" t="s">
        <v>47</v>
      </c>
      <c r="N4303" t="s">
        <v>21</v>
      </c>
      <c r="O4303" t="s">
        <v>21</v>
      </c>
      <c r="P4303" t="s">
        <v>27</v>
      </c>
      <c r="Q4303" t="s">
        <v>47</v>
      </c>
      <c r="R4303" t="s">
        <v>29</v>
      </c>
      <c r="S4303" t="s">
        <v>21</v>
      </c>
      <c r="T4303" t="s">
        <v>21</v>
      </c>
      <c r="U4303" t="s">
        <v>75</v>
      </c>
      <c r="V4303" s="2" t="s">
        <v>66</v>
      </c>
    </row>
    <row r="4304" spans="1:22" ht="124.8" x14ac:dyDescent="0.3">
      <c r="A4304" t="s">
        <v>79</v>
      </c>
      <c r="B4304" t="s">
        <v>519</v>
      </c>
      <c r="C4304" t="s">
        <v>540</v>
      </c>
      <c r="D4304" t="s">
        <v>543</v>
      </c>
      <c r="E4304" t="s">
        <v>79</v>
      </c>
      <c r="F4304" t="s">
        <v>21</v>
      </c>
      <c r="G4304" t="s">
        <v>21</v>
      </c>
      <c r="H4304" t="s">
        <v>22</v>
      </c>
      <c r="I4304" t="s">
        <v>23</v>
      </c>
      <c r="J4304" t="s">
        <v>24</v>
      </c>
      <c r="K4304" t="s">
        <v>25</v>
      </c>
      <c r="L4304" t="s">
        <v>21</v>
      </c>
      <c r="M4304" t="s">
        <v>47</v>
      </c>
      <c r="N4304" t="s">
        <v>21</v>
      </c>
      <c r="O4304" t="s">
        <v>21</v>
      </c>
      <c r="P4304" t="s">
        <v>27</v>
      </c>
      <c r="Q4304" t="s">
        <v>45</v>
      </c>
      <c r="R4304" t="s">
        <v>29</v>
      </c>
      <c r="S4304" t="s">
        <v>21</v>
      </c>
      <c r="T4304" t="s">
        <v>21</v>
      </c>
      <c r="U4304" t="s">
        <v>75</v>
      </c>
      <c r="V4304" s="2" t="s">
        <v>94</v>
      </c>
    </row>
    <row r="4305" spans="1:22" ht="109.2" x14ac:dyDescent="0.3">
      <c r="A4305" t="s">
        <v>61</v>
      </c>
      <c r="B4305" t="s">
        <v>519</v>
      </c>
      <c r="C4305" t="s">
        <v>1027</v>
      </c>
      <c r="D4305" t="s">
        <v>1028</v>
      </c>
      <c r="E4305" t="s">
        <v>61</v>
      </c>
      <c r="F4305" t="s">
        <v>21</v>
      </c>
      <c r="G4305" t="s">
        <v>21</v>
      </c>
      <c r="H4305" t="s">
        <v>22</v>
      </c>
      <c r="I4305" t="s">
        <v>41</v>
      </c>
      <c r="J4305" t="s">
        <v>47</v>
      </c>
      <c r="K4305" t="s">
        <v>21</v>
      </c>
      <c r="L4305" t="s">
        <v>21</v>
      </c>
      <c r="M4305" t="s">
        <v>47</v>
      </c>
      <c r="N4305" t="s">
        <v>21</v>
      </c>
      <c r="O4305" t="s">
        <v>21</v>
      </c>
      <c r="P4305" t="s">
        <v>27</v>
      </c>
      <c r="Q4305" t="s">
        <v>47</v>
      </c>
      <c r="R4305" t="s">
        <v>29</v>
      </c>
      <c r="S4305" t="s">
        <v>21</v>
      </c>
      <c r="T4305" t="s">
        <v>21</v>
      </c>
      <c r="U4305" t="s">
        <v>30</v>
      </c>
      <c r="V4305" s="2" t="s">
        <v>66</v>
      </c>
    </row>
    <row r="4306" spans="1:22" ht="109.2" x14ac:dyDescent="0.3">
      <c r="A4306" t="s">
        <v>113</v>
      </c>
      <c r="B4306" t="s">
        <v>519</v>
      </c>
      <c r="C4306" t="s">
        <v>1341</v>
      </c>
      <c r="D4306" t="s">
        <v>1371</v>
      </c>
      <c r="E4306" t="s">
        <v>113</v>
      </c>
      <c r="F4306" t="s">
        <v>21</v>
      </c>
      <c r="G4306" t="s">
        <v>21</v>
      </c>
      <c r="H4306" t="s">
        <v>22</v>
      </c>
      <c r="I4306" t="s">
        <v>23</v>
      </c>
      <c r="J4306" t="s">
        <v>24</v>
      </c>
      <c r="K4306" t="s">
        <v>21</v>
      </c>
      <c r="L4306" t="s">
        <v>21</v>
      </c>
      <c r="M4306" t="s">
        <v>47</v>
      </c>
      <c r="N4306" t="s">
        <v>21</v>
      </c>
      <c r="O4306" t="s">
        <v>21</v>
      </c>
      <c r="P4306" t="s">
        <v>27</v>
      </c>
      <c r="Q4306" t="s">
        <v>45</v>
      </c>
      <c r="R4306" t="s">
        <v>29</v>
      </c>
      <c r="S4306" t="s">
        <v>21</v>
      </c>
      <c r="T4306" t="s">
        <v>21</v>
      </c>
      <c r="U4306" t="s">
        <v>30</v>
      </c>
      <c r="V4306" s="2" t="s">
        <v>66</v>
      </c>
    </row>
    <row r="4307" spans="1:22" ht="109.2" x14ac:dyDescent="0.3">
      <c r="A4307" t="s">
        <v>113</v>
      </c>
      <c r="B4307" t="s">
        <v>519</v>
      </c>
      <c r="C4307" t="s">
        <v>1341</v>
      </c>
      <c r="D4307" t="s">
        <v>1370</v>
      </c>
      <c r="E4307" t="s">
        <v>113</v>
      </c>
      <c r="F4307" t="s">
        <v>21</v>
      </c>
      <c r="G4307" t="s">
        <v>21</v>
      </c>
      <c r="H4307" t="s">
        <v>22</v>
      </c>
      <c r="I4307" t="s">
        <v>41</v>
      </c>
      <c r="J4307" t="s">
        <v>24</v>
      </c>
      <c r="K4307" t="s">
        <v>21</v>
      </c>
      <c r="L4307" t="s">
        <v>21</v>
      </c>
      <c r="M4307" t="s">
        <v>47</v>
      </c>
      <c r="N4307" t="s">
        <v>21</v>
      </c>
      <c r="O4307" t="s">
        <v>21</v>
      </c>
      <c r="P4307" t="s">
        <v>27</v>
      </c>
      <c r="Q4307" t="s">
        <v>45</v>
      </c>
      <c r="R4307" t="s">
        <v>29</v>
      </c>
      <c r="S4307" t="s">
        <v>21</v>
      </c>
      <c r="T4307" t="s">
        <v>21</v>
      </c>
      <c r="U4307" t="s">
        <v>30</v>
      </c>
      <c r="V4307" s="2" t="s">
        <v>66</v>
      </c>
    </row>
    <row r="4308" spans="1:22" ht="140.4" x14ac:dyDescent="0.3">
      <c r="A4308" t="s">
        <v>137</v>
      </c>
      <c r="B4308" t="s">
        <v>4323</v>
      </c>
      <c r="C4308" t="s">
        <v>597</v>
      </c>
      <c r="D4308" t="s">
        <v>4727</v>
      </c>
      <c r="E4308" t="s">
        <v>137</v>
      </c>
      <c r="F4308" t="s">
        <v>21</v>
      </c>
      <c r="G4308" t="s">
        <v>21</v>
      </c>
      <c r="H4308" t="s">
        <v>22</v>
      </c>
      <c r="I4308" t="s">
        <v>35</v>
      </c>
      <c r="J4308" t="s">
        <v>24</v>
      </c>
      <c r="K4308" t="s">
        <v>25</v>
      </c>
      <c r="L4308" t="s">
        <v>25</v>
      </c>
      <c r="M4308" t="s">
        <v>26</v>
      </c>
      <c r="N4308" t="s">
        <v>25</v>
      </c>
      <c r="O4308" t="s">
        <v>21</v>
      </c>
      <c r="P4308" t="s">
        <v>27</v>
      </c>
      <c r="Q4308" t="s">
        <v>45</v>
      </c>
      <c r="R4308" t="s">
        <v>29</v>
      </c>
      <c r="S4308" t="s">
        <v>21</v>
      </c>
      <c r="T4308" t="s">
        <v>21</v>
      </c>
      <c r="U4308" t="s">
        <v>33</v>
      </c>
      <c r="V4308" s="2" t="s">
        <v>34</v>
      </c>
    </row>
    <row r="4309" spans="1:22" ht="140.4" x14ac:dyDescent="0.3">
      <c r="A4309" t="s">
        <v>36</v>
      </c>
      <c r="B4309" t="s">
        <v>162</v>
      </c>
      <c r="C4309" t="s">
        <v>760</v>
      </c>
      <c r="D4309" t="s">
        <v>2705</v>
      </c>
      <c r="E4309" t="s">
        <v>65</v>
      </c>
      <c r="F4309" t="s">
        <v>21</v>
      </c>
      <c r="G4309" t="s">
        <v>21</v>
      </c>
      <c r="H4309" t="s">
        <v>22</v>
      </c>
      <c r="I4309" t="s">
        <v>35</v>
      </c>
      <c r="J4309" t="s">
        <v>47</v>
      </c>
      <c r="K4309" t="s">
        <v>25</v>
      </c>
      <c r="L4309" t="s">
        <v>25</v>
      </c>
      <c r="M4309" t="s">
        <v>38</v>
      </c>
      <c r="N4309" t="s">
        <v>25</v>
      </c>
      <c r="O4309" t="s">
        <v>21</v>
      </c>
      <c r="P4309" t="s">
        <v>27</v>
      </c>
      <c r="Q4309" t="s">
        <v>45</v>
      </c>
      <c r="R4309" t="s">
        <v>28</v>
      </c>
      <c r="S4309" t="s">
        <v>25</v>
      </c>
      <c r="T4309" t="s">
        <v>21</v>
      </c>
      <c r="U4309" t="s">
        <v>33</v>
      </c>
      <c r="V4309" s="2" t="s">
        <v>34</v>
      </c>
    </row>
    <row r="4310" spans="1:22" ht="140.4" x14ac:dyDescent="0.3">
      <c r="A4310" t="s">
        <v>39</v>
      </c>
      <c r="B4310" t="s">
        <v>162</v>
      </c>
      <c r="C4310" t="s">
        <v>760</v>
      </c>
      <c r="D4310" t="s">
        <v>763</v>
      </c>
      <c r="E4310" t="s">
        <v>69</v>
      </c>
      <c r="F4310" t="s">
        <v>21</v>
      </c>
      <c r="G4310" t="s">
        <v>21</v>
      </c>
      <c r="H4310" t="s">
        <v>22</v>
      </c>
      <c r="I4310" t="s">
        <v>35</v>
      </c>
      <c r="J4310" t="s">
        <v>47</v>
      </c>
      <c r="K4310" t="s">
        <v>25</v>
      </c>
      <c r="L4310" t="s">
        <v>25</v>
      </c>
      <c r="M4310" t="s">
        <v>38</v>
      </c>
      <c r="N4310" t="s">
        <v>25</v>
      </c>
      <c r="O4310" t="s">
        <v>21</v>
      </c>
      <c r="P4310" t="s">
        <v>27</v>
      </c>
      <c r="Q4310" t="s">
        <v>45</v>
      </c>
      <c r="R4310" t="s">
        <v>29</v>
      </c>
      <c r="S4310" t="s">
        <v>21</v>
      </c>
      <c r="T4310" t="s">
        <v>25</v>
      </c>
      <c r="U4310" t="s">
        <v>30</v>
      </c>
      <c r="V4310" s="2" t="s">
        <v>34</v>
      </c>
    </row>
    <row r="4311" spans="1:22" ht="140.4" x14ac:dyDescent="0.3">
      <c r="A4311" t="s">
        <v>39</v>
      </c>
      <c r="B4311" t="s">
        <v>162</v>
      </c>
      <c r="C4311" t="s">
        <v>760</v>
      </c>
      <c r="D4311" t="s">
        <v>762</v>
      </c>
      <c r="E4311" t="s">
        <v>65</v>
      </c>
      <c r="F4311" t="s">
        <v>21</v>
      </c>
      <c r="G4311" t="s">
        <v>21</v>
      </c>
      <c r="H4311" t="s">
        <v>22</v>
      </c>
      <c r="I4311" t="s">
        <v>35</v>
      </c>
      <c r="J4311" t="s">
        <v>47</v>
      </c>
      <c r="K4311" t="s">
        <v>25</v>
      </c>
      <c r="L4311" t="s">
        <v>25</v>
      </c>
      <c r="M4311" t="s">
        <v>38</v>
      </c>
      <c r="N4311" t="s">
        <v>25</v>
      </c>
      <c r="O4311" t="s">
        <v>21</v>
      </c>
      <c r="P4311" t="s">
        <v>27</v>
      </c>
      <c r="Q4311" t="s">
        <v>45</v>
      </c>
      <c r="R4311" t="s">
        <v>29</v>
      </c>
      <c r="S4311" t="s">
        <v>21</v>
      </c>
      <c r="T4311" t="s">
        <v>25</v>
      </c>
      <c r="U4311" t="s">
        <v>30</v>
      </c>
      <c r="V4311" s="2" t="s">
        <v>34</v>
      </c>
    </row>
    <row r="4312" spans="1:22" x14ac:dyDescent="0.3">
      <c r="A4312" t="s">
        <v>102</v>
      </c>
      <c r="B4312" t="s">
        <v>174</v>
      </c>
      <c r="C4312" t="s">
        <v>175</v>
      </c>
      <c r="D4312" t="s">
        <v>3791</v>
      </c>
      <c r="E4312" t="s">
        <v>102</v>
      </c>
      <c r="F4312" t="s">
        <v>21</v>
      </c>
      <c r="G4312" t="s">
        <v>25</v>
      </c>
    </row>
    <row r="4313" spans="1:22" x14ac:dyDescent="0.3">
      <c r="A4313" t="s">
        <v>102</v>
      </c>
      <c r="B4313" t="s">
        <v>174</v>
      </c>
      <c r="C4313" t="s">
        <v>175</v>
      </c>
      <c r="D4313" t="s">
        <v>3792</v>
      </c>
      <c r="E4313" t="s">
        <v>102</v>
      </c>
      <c r="F4313" t="s">
        <v>21</v>
      </c>
      <c r="G4313" t="s">
        <v>25</v>
      </c>
    </row>
    <row r="4314" spans="1:22" ht="140.4" x14ac:dyDescent="0.3">
      <c r="A4314" t="s">
        <v>67</v>
      </c>
      <c r="B4314" t="s">
        <v>1733</v>
      </c>
      <c r="C4314" t="s">
        <v>2416</v>
      </c>
      <c r="D4314" t="s">
        <v>2448</v>
      </c>
      <c r="E4314" t="s">
        <v>65</v>
      </c>
      <c r="F4314" t="s">
        <v>21</v>
      </c>
      <c r="G4314" t="s">
        <v>21</v>
      </c>
      <c r="H4314" t="s">
        <v>22</v>
      </c>
      <c r="I4314" t="s">
        <v>35</v>
      </c>
      <c r="J4314" t="s">
        <v>24</v>
      </c>
      <c r="K4314" t="s">
        <v>25</v>
      </c>
      <c r="L4314" t="s">
        <v>25</v>
      </c>
      <c r="M4314" t="s">
        <v>28</v>
      </c>
      <c r="N4314" t="s">
        <v>25</v>
      </c>
      <c r="O4314" t="s">
        <v>21</v>
      </c>
      <c r="P4314" t="s">
        <v>27</v>
      </c>
      <c r="Q4314" t="s">
        <v>45</v>
      </c>
      <c r="R4314" t="s">
        <v>45</v>
      </c>
      <c r="S4314" t="s">
        <v>21</v>
      </c>
      <c r="T4314" t="s">
        <v>21</v>
      </c>
      <c r="U4314" t="s">
        <v>33</v>
      </c>
      <c r="V4314" s="2" t="s">
        <v>34</v>
      </c>
    </row>
    <row r="4315" spans="1:22" ht="140.4" x14ac:dyDescent="0.3">
      <c r="A4315" t="s">
        <v>65</v>
      </c>
      <c r="B4315" t="s">
        <v>162</v>
      </c>
      <c r="C4315" t="s">
        <v>503</v>
      </c>
      <c r="D4315" t="s">
        <v>3089</v>
      </c>
      <c r="E4315" t="s">
        <v>65</v>
      </c>
      <c r="F4315" t="s">
        <v>21</v>
      </c>
      <c r="G4315" t="s">
        <v>21</v>
      </c>
      <c r="H4315" t="s">
        <v>22</v>
      </c>
      <c r="I4315" t="s">
        <v>41</v>
      </c>
      <c r="J4315" t="s">
        <v>24</v>
      </c>
      <c r="K4315" t="s">
        <v>25</v>
      </c>
      <c r="L4315" t="s">
        <v>25</v>
      </c>
      <c r="M4315" t="s">
        <v>26</v>
      </c>
      <c r="N4315" t="s">
        <v>25</v>
      </c>
      <c r="O4315" t="s">
        <v>21</v>
      </c>
      <c r="P4315" t="s">
        <v>27</v>
      </c>
      <c r="Q4315" t="s">
        <v>28</v>
      </c>
      <c r="R4315" t="s">
        <v>29</v>
      </c>
      <c r="S4315" t="s">
        <v>21</v>
      </c>
      <c r="T4315" t="s">
        <v>25</v>
      </c>
      <c r="U4315" t="s">
        <v>75</v>
      </c>
      <c r="V4315" s="2" t="s">
        <v>34</v>
      </c>
    </row>
    <row r="4316" spans="1:22" ht="140.4" x14ac:dyDescent="0.3">
      <c r="A4316" t="s">
        <v>32</v>
      </c>
      <c r="B4316" t="s">
        <v>1861</v>
      </c>
      <c r="C4316" t="s">
        <v>1862</v>
      </c>
      <c r="D4316" t="s">
        <v>1863</v>
      </c>
      <c r="E4316" t="s">
        <v>32</v>
      </c>
      <c r="F4316" t="s">
        <v>21</v>
      </c>
      <c r="G4316" t="s">
        <v>21</v>
      </c>
      <c r="H4316" t="s">
        <v>22</v>
      </c>
      <c r="I4316" t="s">
        <v>35</v>
      </c>
      <c r="J4316" t="s">
        <v>24</v>
      </c>
      <c r="K4316" t="s">
        <v>25</v>
      </c>
      <c r="L4316" t="s">
        <v>25</v>
      </c>
      <c r="M4316" t="s">
        <v>26</v>
      </c>
      <c r="N4316" t="s">
        <v>21</v>
      </c>
      <c r="O4316" t="s">
        <v>21</v>
      </c>
      <c r="P4316" t="s">
        <v>27</v>
      </c>
      <c r="Q4316" t="s">
        <v>45</v>
      </c>
      <c r="R4316" t="s">
        <v>29</v>
      </c>
      <c r="S4316" t="s">
        <v>25</v>
      </c>
      <c r="T4316" t="s">
        <v>25</v>
      </c>
      <c r="U4316" t="s">
        <v>30</v>
      </c>
      <c r="V4316" s="2" t="s">
        <v>34</v>
      </c>
    </row>
    <row r="4317" spans="1:22" ht="156" x14ac:dyDescent="0.3">
      <c r="A4317" t="s">
        <v>73</v>
      </c>
      <c r="B4317" t="s">
        <v>311</v>
      </c>
      <c r="C4317" t="s">
        <v>314</v>
      </c>
      <c r="D4317" t="s">
        <v>317</v>
      </c>
      <c r="E4317" t="s">
        <v>73</v>
      </c>
      <c r="F4317" t="s">
        <v>21</v>
      </c>
      <c r="G4317" t="s">
        <v>21</v>
      </c>
      <c r="H4317" t="s">
        <v>22</v>
      </c>
      <c r="I4317" t="s">
        <v>23</v>
      </c>
      <c r="J4317" t="s">
        <v>24</v>
      </c>
      <c r="K4317" t="s">
        <v>25</v>
      </c>
      <c r="L4317" t="s">
        <v>25</v>
      </c>
      <c r="M4317" t="s">
        <v>28</v>
      </c>
      <c r="N4317" t="s">
        <v>25</v>
      </c>
      <c r="O4317" t="s">
        <v>21</v>
      </c>
      <c r="P4317" t="s">
        <v>27</v>
      </c>
      <c r="Q4317" t="s">
        <v>45</v>
      </c>
      <c r="R4317" t="s">
        <v>29</v>
      </c>
      <c r="S4317" t="s">
        <v>21</v>
      </c>
      <c r="T4317" t="s">
        <v>25</v>
      </c>
      <c r="U4317" t="s">
        <v>33</v>
      </c>
      <c r="V4317" s="2" t="s">
        <v>31</v>
      </c>
    </row>
    <row r="4318" spans="1:22" ht="93.6" x14ac:dyDescent="0.3">
      <c r="A4318" t="s">
        <v>20</v>
      </c>
      <c r="B4318" t="s">
        <v>963</v>
      </c>
      <c r="C4318" t="s">
        <v>2960</v>
      </c>
      <c r="D4318" t="s">
        <v>2974</v>
      </c>
      <c r="E4318" t="s">
        <v>20</v>
      </c>
      <c r="F4318" t="s">
        <v>21</v>
      </c>
      <c r="G4318" t="s">
        <v>21</v>
      </c>
      <c r="H4318" t="s">
        <v>22</v>
      </c>
      <c r="I4318" t="s">
        <v>35</v>
      </c>
      <c r="J4318" t="s">
        <v>24</v>
      </c>
      <c r="K4318" t="s">
        <v>21</v>
      </c>
      <c r="L4318" t="s">
        <v>21</v>
      </c>
      <c r="M4318" t="s">
        <v>47</v>
      </c>
      <c r="N4318" t="s">
        <v>21</v>
      </c>
      <c r="O4318" t="s">
        <v>21</v>
      </c>
      <c r="P4318" t="s">
        <v>27</v>
      </c>
      <c r="Q4318" t="s">
        <v>45</v>
      </c>
      <c r="R4318" t="s">
        <v>45</v>
      </c>
      <c r="S4318" t="s">
        <v>21</v>
      </c>
      <c r="T4318" t="s">
        <v>21</v>
      </c>
      <c r="U4318" t="s">
        <v>33</v>
      </c>
      <c r="V4318" s="2" t="s">
        <v>98</v>
      </c>
    </row>
    <row r="4319" spans="1:22" ht="109.2" x14ac:dyDescent="0.3">
      <c r="A4319" t="s">
        <v>32</v>
      </c>
      <c r="B4319" t="s">
        <v>1880</v>
      </c>
      <c r="C4319" t="s">
        <v>1961</v>
      </c>
      <c r="D4319" t="s">
        <v>1989</v>
      </c>
      <c r="E4319" t="s">
        <v>56</v>
      </c>
      <c r="F4319" t="s">
        <v>21</v>
      </c>
      <c r="G4319" t="s">
        <v>21</v>
      </c>
      <c r="H4319" t="s">
        <v>22</v>
      </c>
      <c r="I4319" t="s">
        <v>23</v>
      </c>
      <c r="J4319" t="s">
        <v>24</v>
      </c>
      <c r="K4319" t="s">
        <v>21</v>
      </c>
      <c r="L4319" t="s">
        <v>25</v>
      </c>
      <c r="M4319" t="s">
        <v>28</v>
      </c>
      <c r="N4319" t="s">
        <v>21</v>
      </c>
      <c r="O4319" t="s">
        <v>21</v>
      </c>
      <c r="P4319" t="s">
        <v>27</v>
      </c>
      <c r="Q4319" t="s">
        <v>45</v>
      </c>
      <c r="R4319" t="s">
        <v>29</v>
      </c>
      <c r="S4319" t="s">
        <v>25</v>
      </c>
      <c r="T4319" t="s">
        <v>25</v>
      </c>
      <c r="U4319" t="s">
        <v>33</v>
      </c>
      <c r="V4319" s="2" t="s">
        <v>66</v>
      </c>
    </row>
    <row r="4320" spans="1:22" ht="109.2" x14ac:dyDescent="0.3">
      <c r="A4320" t="s">
        <v>32</v>
      </c>
      <c r="B4320" t="s">
        <v>1880</v>
      </c>
      <c r="C4320" t="s">
        <v>1961</v>
      </c>
      <c r="D4320" t="s">
        <v>1981</v>
      </c>
      <c r="E4320" t="s">
        <v>56</v>
      </c>
      <c r="F4320" t="s">
        <v>21</v>
      </c>
      <c r="G4320" t="s">
        <v>21</v>
      </c>
      <c r="H4320" t="s">
        <v>22</v>
      </c>
      <c r="I4320" t="s">
        <v>35</v>
      </c>
      <c r="J4320" t="s">
        <v>47</v>
      </c>
      <c r="K4320" t="s">
        <v>21</v>
      </c>
      <c r="L4320" t="s">
        <v>25</v>
      </c>
      <c r="M4320" t="s">
        <v>28</v>
      </c>
      <c r="N4320" t="s">
        <v>21</v>
      </c>
      <c r="O4320" t="s">
        <v>21</v>
      </c>
      <c r="P4320" t="s">
        <v>27</v>
      </c>
      <c r="Q4320" t="s">
        <v>45</v>
      </c>
      <c r="R4320" t="s">
        <v>28</v>
      </c>
      <c r="S4320" t="s">
        <v>21</v>
      </c>
      <c r="T4320" t="s">
        <v>25</v>
      </c>
      <c r="U4320" t="s">
        <v>33</v>
      </c>
      <c r="V4320" s="2" t="s">
        <v>66</v>
      </c>
    </row>
    <row r="4321" spans="1:22" x14ac:dyDescent="0.3">
      <c r="A4321" t="s">
        <v>74</v>
      </c>
      <c r="B4321" t="s">
        <v>1056</v>
      </c>
      <c r="C4321" t="s">
        <v>1059</v>
      </c>
      <c r="D4321" t="s">
        <v>4005</v>
      </c>
      <c r="E4321" t="s">
        <v>74</v>
      </c>
      <c r="F4321" t="s">
        <v>25</v>
      </c>
      <c r="G4321" t="s">
        <v>25</v>
      </c>
    </row>
    <row r="4322" spans="1:22" ht="140.4" x14ac:dyDescent="0.3">
      <c r="A4322" t="s">
        <v>73</v>
      </c>
      <c r="B4322" t="s">
        <v>162</v>
      </c>
      <c r="C4322" t="s">
        <v>274</v>
      </c>
      <c r="D4322" t="s">
        <v>279</v>
      </c>
      <c r="E4322" t="s">
        <v>37</v>
      </c>
      <c r="F4322" t="s">
        <v>21</v>
      </c>
      <c r="G4322" t="s">
        <v>21</v>
      </c>
      <c r="H4322" t="s">
        <v>22</v>
      </c>
      <c r="I4322" t="s">
        <v>23</v>
      </c>
      <c r="J4322" t="s">
        <v>24</v>
      </c>
      <c r="K4322" t="s">
        <v>25</v>
      </c>
      <c r="L4322" t="s">
        <v>25</v>
      </c>
      <c r="M4322" t="s">
        <v>28</v>
      </c>
      <c r="N4322" t="s">
        <v>25</v>
      </c>
      <c r="O4322" t="s">
        <v>21</v>
      </c>
      <c r="P4322" t="s">
        <v>27</v>
      </c>
      <c r="Q4322" t="s">
        <v>28</v>
      </c>
      <c r="R4322" t="s">
        <v>29</v>
      </c>
      <c r="S4322" t="s">
        <v>21</v>
      </c>
      <c r="T4322" t="s">
        <v>21</v>
      </c>
      <c r="U4322" t="s">
        <v>33</v>
      </c>
      <c r="V4322" s="2" t="s">
        <v>34</v>
      </c>
    </row>
    <row r="4323" spans="1:22" ht="140.4" x14ac:dyDescent="0.3">
      <c r="A4323" t="s">
        <v>70</v>
      </c>
      <c r="B4323" t="s">
        <v>174</v>
      </c>
      <c r="C4323" t="s">
        <v>886</v>
      </c>
      <c r="D4323" t="s">
        <v>4285</v>
      </c>
      <c r="E4323" t="s">
        <v>70</v>
      </c>
      <c r="F4323" t="s">
        <v>21</v>
      </c>
      <c r="G4323" t="s">
        <v>21</v>
      </c>
      <c r="H4323" t="s">
        <v>22</v>
      </c>
      <c r="I4323" t="s">
        <v>35</v>
      </c>
      <c r="J4323" t="s">
        <v>24</v>
      </c>
      <c r="K4323" t="s">
        <v>25</v>
      </c>
      <c r="L4323" t="s">
        <v>25</v>
      </c>
      <c r="M4323" t="s">
        <v>26</v>
      </c>
      <c r="N4323" t="s">
        <v>25</v>
      </c>
      <c r="O4323" t="s">
        <v>21</v>
      </c>
      <c r="P4323" t="s">
        <v>27</v>
      </c>
      <c r="Q4323" t="s">
        <v>28</v>
      </c>
      <c r="R4323" t="s">
        <v>29</v>
      </c>
      <c r="S4323" t="s">
        <v>21</v>
      </c>
      <c r="T4323" t="s">
        <v>21</v>
      </c>
      <c r="U4323" t="s">
        <v>33</v>
      </c>
      <c r="V4323" s="2" t="s">
        <v>34</v>
      </c>
    </row>
    <row r="4324" spans="1:22" ht="78" x14ac:dyDescent="0.3">
      <c r="A4324" t="s">
        <v>65</v>
      </c>
      <c r="B4324" t="s">
        <v>3056</v>
      </c>
      <c r="C4324" t="s">
        <v>3057</v>
      </c>
      <c r="D4324" t="s">
        <v>3058</v>
      </c>
      <c r="E4324" t="s">
        <v>65</v>
      </c>
      <c r="F4324" t="s">
        <v>21</v>
      </c>
      <c r="G4324" t="s">
        <v>21</v>
      </c>
      <c r="H4324" t="s">
        <v>54</v>
      </c>
      <c r="I4324" t="s">
        <v>35</v>
      </c>
      <c r="J4324" t="s">
        <v>24</v>
      </c>
      <c r="K4324" t="s">
        <v>25</v>
      </c>
      <c r="L4324" t="s">
        <v>25</v>
      </c>
      <c r="M4324" t="s">
        <v>26</v>
      </c>
      <c r="N4324" t="s">
        <v>25</v>
      </c>
      <c r="O4324" t="s">
        <v>21</v>
      </c>
      <c r="P4324" t="s">
        <v>27</v>
      </c>
      <c r="Q4324" t="s">
        <v>45</v>
      </c>
      <c r="R4324" t="s">
        <v>29</v>
      </c>
      <c r="S4324" t="s">
        <v>21</v>
      </c>
      <c r="T4324" t="s">
        <v>21</v>
      </c>
      <c r="U4324" t="s">
        <v>30</v>
      </c>
      <c r="V4324" s="2" t="s">
        <v>78</v>
      </c>
    </row>
    <row r="4325" spans="1:22" x14ac:dyDescent="0.3">
      <c r="A4325" t="s">
        <v>64</v>
      </c>
      <c r="B4325" t="s">
        <v>3160</v>
      </c>
      <c r="C4325" t="s">
        <v>3239</v>
      </c>
      <c r="D4325" t="s">
        <v>3245</v>
      </c>
      <c r="E4325" t="s">
        <v>40</v>
      </c>
      <c r="F4325" t="s">
        <v>25</v>
      </c>
      <c r="G4325" t="s">
        <v>25</v>
      </c>
    </row>
    <row r="4326" spans="1:22" ht="62.4" x14ac:dyDescent="0.3">
      <c r="A4326" t="s">
        <v>20</v>
      </c>
      <c r="B4326" t="s">
        <v>963</v>
      </c>
      <c r="C4326" t="s">
        <v>2490</v>
      </c>
      <c r="D4326" t="s">
        <v>2959</v>
      </c>
      <c r="E4326" t="s">
        <v>20</v>
      </c>
      <c r="F4326" t="s">
        <v>21</v>
      </c>
      <c r="G4326" t="s">
        <v>21</v>
      </c>
      <c r="H4326" t="s">
        <v>22</v>
      </c>
      <c r="I4326" t="s">
        <v>35</v>
      </c>
      <c r="J4326" t="s">
        <v>24</v>
      </c>
      <c r="K4326" t="s">
        <v>25</v>
      </c>
      <c r="L4326" t="s">
        <v>25</v>
      </c>
      <c r="M4326" t="s">
        <v>28</v>
      </c>
      <c r="N4326" t="s">
        <v>21</v>
      </c>
      <c r="O4326" t="s">
        <v>21</v>
      </c>
      <c r="P4326" t="s">
        <v>27</v>
      </c>
      <c r="Q4326" t="s">
        <v>45</v>
      </c>
      <c r="R4326" t="s">
        <v>28</v>
      </c>
      <c r="S4326" t="s">
        <v>21</v>
      </c>
      <c r="T4326" t="s">
        <v>21</v>
      </c>
      <c r="U4326" t="s">
        <v>33</v>
      </c>
      <c r="V4326" s="2" t="s">
        <v>48</v>
      </c>
    </row>
    <row r="4327" spans="1:22" ht="140.4" x14ac:dyDescent="0.3">
      <c r="A4327" t="s">
        <v>73</v>
      </c>
      <c r="B4327" t="s">
        <v>162</v>
      </c>
      <c r="C4327" t="s">
        <v>404</v>
      </c>
      <c r="D4327" t="s">
        <v>414</v>
      </c>
      <c r="E4327" t="s">
        <v>86</v>
      </c>
      <c r="F4327" t="s">
        <v>21</v>
      </c>
      <c r="G4327" t="s">
        <v>21</v>
      </c>
      <c r="H4327" t="s">
        <v>22</v>
      </c>
      <c r="I4327" t="s">
        <v>41</v>
      </c>
      <c r="J4327" t="s">
        <v>24</v>
      </c>
      <c r="K4327" t="s">
        <v>25</v>
      </c>
      <c r="L4327" t="s">
        <v>25</v>
      </c>
      <c r="M4327" t="s">
        <v>38</v>
      </c>
      <c r="N4327" t="s">
        <v>25</v>
      </c>
      <c r="O4327" t="s">
        <v>21</v>
      </c>
      <c r="P4327" t="s">
        <v>27</v>
      </c>
      <c r="Q4327" t="s">
        <v>29</v>
      </c>
      <c r="R4327" t="s">
        <v>29</v>
      </c>
      <c r="S4327" t="s">
        <v>21</v>
      </c>
      <c r="T4327" t="s">
        <v>21</v>
      </c>
      <c r="U4327" t="s">
        <v>33</v>
      </c>
      <c r="V4327" s="2" t="s">
        <v>34</v>
      </c>
    </row>
    <row r="4328" spans="1:22" x14ac:dyDescent="0.3">
      <c r="A4328" t="s">
        <v>137</v>
      </c>
      <c r="B4328" t="s">
        <v>963</v>
      </c>
      <c r="C4328" t="s">
        <v>2490</v>
      </c>
      <c r="D4328" t="s">
        <v>4711</v>
      </c>
      <c r="E4328" t="s">
        <v>137</v>
      </c>
      <c r="F4328" t="s">
        <v>21</v>
      </c>
      <c r="G4328" t="s">
        <v>21</v>
      </c>
      <c r="H4328" t="s">
        <v>54</v>
      </c>
      <c r="I4328" t="s">
        <v>35</v>
      </c>
      <c r="J4328" t="s">
        <v>47</v>
      </c>
      <c r="K4328" t="s">
        <v>21</v>
      </c>
      <c r="L4328" t="s">
        <v>21</v>
      </c>
      <c r="M4328" t="s">
        <v>47</v>
      </c>
      <c r="N4328" t="s">
        <v>21</v>
      </c>
      <c r="O4328" t="s">
        <v>21</v>
      </c>
      <c r="P4328" t="s">
        <v>27</v>
      </c>
      <c r="Q4328" t="s">
        <v>45</v>
      </c>
      <c r="R4328" t="s">
        <v>47</v>
      </c>
      <c r="S4328" t="s">
        <v>21</v>
      </c>
      <c r="T4328" t="s">
        <v>21</v>
      </c>
      <c r="U4328" t="s">
        <v>33</v>
      </c>
      <c r="V4328" t="s">
        <v>103</v>
      </c>
    </row>
    <row r="4329" spans="1:22" ht="93.6" x14ac:dyDescent="0.3">
      <c r="A4329" t="s">
        <v>20</v>
      </c>
      <c r="B4329" t="s">
        <v>963</v>
      </c>
      <c r="C4329" t="s">
        <v>2960</v>
      </c>
      <c r="D4329" t="s">
        <v>2973</v>
      </c>
      <c r="E4329" t="s">
        <v>20</v>
      </c>
      <c r="F4329" t="s">
        <v>21</v>
      </c>
      <c r="G4329" t="s">
        <v>21</v>
      </c>
      <c r="H4329" t="s">
        <v>22</v>
      </c>
      <c r="I4329" t="s">
        <v>23</v>
      </c>
      <c r="J4329" t="s">
        <v>24</v>
      </c>
      <c r="K4329" t="s">
        <v>25</v>
      </c>
      <c r="L4329" t="s">
        <v>25</v>
      </c>
      <c r="M4329" t="s">
        <v>28</v>
      </c>
      <c r="N4329" t="s">
        <v>21</v>
      </c>
      <c r="O4329" t="s">
        <v>21</v>
      </c>
      <c r="P4329" t="s">
        <v>72</v>
      </c>
      <c r="Q4329" t="s">
        <v>28</v>
      </c>
      <c r="R4329" t="s">
        <v>28</v>
      </c>
      <c r="S4329" t="s">
        <v>25</v>
      </c>
      <c r="T4329" t="s">
        <v>21</v>
      </c>
      <c r="U4329" t="s">
        <v>30</v>
      </c>
      <c r="V4329" s="2" t="s">
        <v>98</v>
      </c>
    </row>
    <row r="4330" spans="1:22" ht="62.4" x14ac:dyDescent="0.3">
      <c r="A4330" t="s">
        <v>62</v>
      </c>
      <c r="B4330" t="s">
        <v>1733</v>
      </c>
      <c r="C4330" t="s">
        <v>1740</v>
      </c>
      <c r="D4330" t="s">
        <v>1821</v>
      </c>
      <c r="E4330" t="s">
        <v>62</v>
      </c>
      <c r="F4330" t="s">
        <v>21</v>
      </c>
      <c r="G4330" t="s">
        <v>21</v>
      </c>
      <c r="H4330" t="s">
        <v>22</v>
      </c>
      <c r="I4330" t="s">
        <v>41</v>
      </c>
      <c r="J4330" t="s">
        <v>24</v>
      </c>
      <c r="K4330" t="s">
        <v>21</v>
      </c>
      <c r="L4330" t="s">
        <v>25</v>
      </c>
      <c r="M4330" t="s">
        <v>26</v>
      </c>
      <c r="N4330" t="s">
        <v>25</v>
      </c>
      <c r="O4330" t="s">
        <v>21</v>
      </c>
      <c r="P4330" t="s">
        <v>27</v>
      </c>
      <c r="Q4330" t="s">
        <v>45</v>
      </c>
      <c r="R4330" t="s">
        <v>29</v>
      </c>
      <c r="S4330" t="s">
        <v>21</v>
      </c>
      <c r="T4330" t="s">
        <v>21</v>
      </c>
      <c r="U4330" t="s">
        <v>75</v>
      </c>
      <c r="V4330" s="2" t="s">
        <v>68</v>
      </c>
    </row>
    <row r="4331" spans="1:22" ht="140.4" x14ac:dyDescent="0.3">
      <c r="A4331" t="s">
        <v>19</v>
      </c>
      <c r="B4331" t="s">
        <v>162</v>
      </c>
      <c r="C4331" t="s">
        <v>239</v>
      </c>
      <c r="D4331" t="s">
        <v>247</v>
      </c>
      <c r="E4331" t="s">
        <v>56</v>
      </c>
      <c r="F4331" t="s">
        <v>21</v>
      </c>
      <c r="G4331" t="s">
        <v>21</v>
      </c>
      <c r="H4331" t="s">
        <v>22</v>
      </c>
      <c r="I4331" t="s">
        <v>35</v>
      </c>
      <c r="J4331" t="s">
        <v>24</v>
      </c>
      <c r="K4331" t="s">
        <v>25</v>
      </c>
      <c r="L4331" t="s">
        <v>25</v>
      </c>
      <c r="M4331" t="s">
        <v>28</v>
      </c>
      <c r="N4331" t="s">
        <v>25</v>
      </c>
      <c r="O4331" t="s">
        <v>21</v>
      </c>
      <c r="P4331" t="s">
        <v>27</v>
      </c>
      <c r="Q4331" t="s">
        <v>45</v>
      </c>
      <c r="R4331" t="s">
        <v>29</v>
      </c>
      <c r="S4331" t="s">
        <v>21</v>
      </c>
      <c r="T4331" t="s">
        <v>21</v>
      </c>
      <c r="U4331" t="s">
        <v>42</v>
      </c>
      <c r="V4331" s="2" t="s">
        <v>34</v>
      </c>
    </row>
    <row r="4332" spans="1:22" x14ac:dyDescent="0.3">
      <c r="A4332" t="s">
        <v>85</v>
      </c>
      <c r="B4332" t="s">
        <v>174</v>
      </c>
      <c r="C4332" t="s">
        <v>779</v>
      </c>
      <c r="D4332" t="s">
        <v>4453</v>
      </c>
      <c r="E4332" t="s">
        <v>85</v>
      </c>
      <c r="F4332" t="s">
        <v>21</v>
      </c>
      <c r="G4332" t="s">
        <v>25</v>
      </c>
    </row>
    <row r="4333" spans="1:22" ht="109.2" x14ac:dyDescent="0.3">
      <c r="A4333" t="s">
        <v>32</v>
      </c>
      <c r="B4333" t="s">
        <v>1880</v>
      </c>
      <c r="C4333" t="s">
        <v>1961</v>
      </c>
      <c r="D4333" t="s">
        <v>1977</v>
      </c>
      <c r="E4333" t="s">
        <v>56</v>
      </c>
      <c r="F4333" t="s">
        <v>21</v>
      </c>
      <c r="G4333" t="s">
        <v>21</v>
      </c>
      <c r="H4333" t="s">
        <v>22</v>
      </c>
      <c r="I4333" t="s">
        <v>35</v>
      </c>
      <c r="J4333" t="s">
        <v>24</v>
      </c>
      <c r="K4333" t="s">
        <v>25</v>
      </c>
      <c r="L4333" t="s">
        <v>25</v>
      </c>
      <c r="M4333" t="s">
        <v>26</v>
      </c>
      <c r="N4333" t="s">
        <v>21</v>
      </c>
      <c r="O4333" t="s">
        <v>21</v>
      </c>
      <c r="P4333" t="s">
        <v>27</v>
      </c>
      <c r="Q4333" t="s">
        <v>28</v>
      </c>
      <c r="R4333" t="s">
        <v>29</v>
      </c>
      <c r="S4333" t="s">
        <v>21</v>
      </c>
      <c r="T4333" t="s">
        <v>21</v>
      </c>
      <c r="U4333" t="s">
        <v>33</v>
      </c>
      <c r="V4333" s="2" t="s">
        <v>66</v>
      </c>
    </row>
    <row r="4334" spans="1:22" x14ac:dyDescent="0.3">
      <c r="A4334" t="s">
        <v>74</v>
      </c>
      <c r="B4334" t="s">
        <v>174</v>
      </c>
      <c r="C4334" t="s">
        <v>3918</v>
      </c>
      <c r="D4334" t="s">
        <v>4144</v>
      </c>
      <c r="E4334" t="s">
        <v>74</v>
      </c>
      <c r="F4334" t="s">
        <v>25</v>
      </c>
      <c r="G4334" t="s">
        <v>21</v>
      </c>
    </row>
    <row r="4335" spans="1:22" x14ac:dyDescent="0.3">
      <c r="A4335" t="s">
        <v>85</v>
      </c>
      <c r="B4335" t="s">
        <v>174</v>
      </c>
      <c r="C4335" t="s">
        <v>779</v>
      </c>
      <c r="D4335" t="s">
        <v>4482</v>
      </c>
      <c r="E4335" t="s">
        <v>85</v>
      </c>
      <c r="F4335" t="s">
        <v>21</v>
      </c>
      <c r="G4335" t="s">
        <v>25</v>
      </c>
    </row>
    <row r="4336" spans="1:22" ht="140.4" x14ac:dyDescent="0.3">
      <c r="A4336" t="s">
        <v>39</v>
      </c>
      <c r="B4336" t="s">
        <v>807</v>
      </c>
      <c r="C4336" t="s">
        <v>813</v>
      </c>
      <c r="D4336" t="s">
        <v>814</v>
      </c>
      <c r="E4336" t="s">
        <v>39</v>
      </c>
      <c r="F4336" t="s">
        <v>21</v>
      </c>
      <c r="G4336" t="s">
        <v>21</v>
      </c>
      <c r="H4336" t="s">
        <v>22</v>
      </c>
      <c r="I4336" t="s">
        <v>35</v>
      </c>
      <c r="J4336" t="s">
        <v>24</v>
      </c>
      <c r="K4336" t="s">
        <v>25</v>
      </c>
      <c r="L4336" t="s">
        <v>25</v>
      </c>
      <c r="M4336" t="s">
        <v>28</v>
      </c>
      <c r="N4336" t="s">
        <v>25</v>
      </c>
      <c r="O4336" t="s">
        <v>21</v>
      </c>
      <c r="P4336" t="s">
        <v>27</v>
      </c>
      <c r="Q4336" t="s">
        <v>45</v>
      </c>
      <c r="R4336" t="s">
        <v>29</v>
      </c>
      <c r="S4336" t="s">
        <v>21</v>
      </c>
      <c r="T4336" t="s">
        <v>21</v>
      </c>
      <c r="U4336" t="s">
        <v>33</v>
      </c>
      <c r="V4336" s="2" t="s">
        <v>34</v>
      </c>
    </row>
    <row r="4337" spans="1:22" x14ac:dyDescent="0.3">
      <c r="A4337" t="s">
        <v>85</v>
      </c>
      <c r="B4337" t="s">
        <v>174</v>
      </c>
      <c r="C4337" t="s">
        <v>779</v>
      </c>
      <c r="D4337" t="s">
        <v>4446</v>
      </c>
      <c r="E4337" t="s">
        <v>85</v>
      </c>
      <c r="F4337" t="s">
        <v>21</v>
      </c>
      <c r="G4337" t="s">
        <v>25</v>
      </c>
    </row>
    <row r="4338" spans="1:22" x14ac:dyDescent="0.3">
      <c r="A4338" t="s">
        <v>85</v>
      </c>
      <c r="B4338" t="s">
        <v>174</v>
      </c>
      <c r="C4338" t="s">
        <v>779</v>
      </c>
      <c r="D4338" t="s">
        <v>4499</v>
      </c>
      <c r="E4338" t="s">
        <v>85</v>
      </c>
      <c r="F4338" t="s">
        <v>21</v>
      </c>
      <c r="G4338" t="s">
        <v>25</v>
      </c>
    </row>
    <row r="4339" spans="1:22" ht="140.4" x14ac:dyDescent="0.3">
      <c r="A4339" t="s">
        <v>70</v>
      </c>
      <c r="B4339" t="s">
        <v>174</v>
      </c>
      <c r="C4339" t="s">
        <v>3998</v>
      </c>
      <c r="D4339" t="s">
        <v>4316</v>
      </c>
      <c r="E4339" t="s">
        <v>70</v>
      </c>
      <c r="F4339" t="s">
        <v>21</v>
      </c>
      <c r="G4339" t="s">
        <v>21</v>
      </c>
      <c r="H4339" t="s">
        <v>54</v>
      </c>
      <c r="I4339" t="s">
        <v>35</v>
      </c>
      <c r="J4339" t="s">
        <v>47</v>
      </c>
      <c r="K4339" t="s">
        <v>25</v>
      </c>
      <c r="L4339" t="s">
        <v>21</v>
      </c>
      <c r="M4339" t="s">
        <v>47</v>
      </c>
      <c r="N4339" t="s">
        <v>21</v>
      </c>
      <c r="O4339" t="s">
        <v>21</v>
      </c>
      <c r="P4339" t="s">
        <v>27</v>
      </c>
      <c r="Q4339" t="s">
        <v>47</v>
      </c>
      <c r="R4339" t="s">
        <v>28</v>
      </c>
      <c r="S4339" t="s">
        <v>21</v>
      </c>
      <c r="T4339" t="s">
        <v>21</v>
      </c>
      <c r="U4339" t="s">
        <v>42</v>
      </c>
      <c r="V4339" s="2" t="s">
        <v>34</v>
      </c>
    </row>
    <row r="4340" spans="1:22" x14ac:dyDescent="0.3">
      <c r="A4340" t="s">
        <v>85</v>
      </c>
      <c r="B4340" t="s">
        <v>174</v>
      </c>
      <c r="C4340" t="s">
        <v>779</v>
      </c>
      <c r="D4340" t="s">
        <v>4464</v>
      </c>
      <c r="E4340" t="s">
        <v>85</v>
      </c>
      <c r="F4340" t="s">
        <v>21</v>
      </c>
      <c r="G4340" t="s">
        <v>25</v>
      </c>
    </row>
    <row r="4341" spans="1:22" x14ac:dyDescent="0.3">
      <c r="A4341" t="s">
        <v>85</v>
      </c>
      <c r="B4341" t="s">
        <v>174</v>
      </c>
      <c r="C4341" t="s">
        <v>779</v>
      </c>
      <c r="D4341" t="s">
        <v>4477</v>
      </c>
      <c r="E4341" t="s">
        <v>85</v>
      </c>
      <c r="F4341" t="s">
        <v>21</v>
      </c>
      <c r="G4341" t="s">
        <v>25</v>
      </c>
    </row>
    <row r="4342" spans="1:22" ht="62.4" x14ac:dyDescent="0.3">
      <c r="A4342" t="s">
        <v>61</v>
      </c>
      <c r="B4342" t="s">
        <v>1190</v>
      </c>
      <c r="C4342" t="s">
        <v>1191</v>
      </c>
      <c r="D4342" t="s">
        <v>1207</v>
      </c>
      <c r="E4342" t="s">
        <v>61</v>
      </c>
      <c r="F4342" t="s">
        <v>21</v>
      </c>
      <c r="G4342" t="s">
        <v>21</v>
      </c>
      <c r="H4342" t="s">
        <v>22</v>
      </c>
      <c r="I4342" t="s">
        <v>35</v>
      </c>
      <c r="J4342" t="s">
        <v>47</v>
      </c>
      <c r="K4342" t="s">
        <v>21</v>
      </c>
      <c r="L4342" t="s">
        <v>21</v>
      </c>
      <c r="M4342" t="s">
        <v>47</v>
      </c>
      <c r="N4342" t="s">
        <v>21</v>
      </c>
      <c r="O4342" t="s">
        <v>21</v>
      </c>
      <c r="P4342" t="s">
        <v>27</v>
      </c>
      <c r="Q4342" t="s">
        <v>45</v>
      </c>
      <c r="R4342" t="s">
        <v>28</v>
      </c>
      <c r="S4342" t="s">
        <v>21</v>
      </c>
      <c r="T4342" t="s">
        <v>21</v>
      </c>
      <c r="U4342" t="s">
        <v>42</v>
      </c>
      <c r="V4342" s="2" t="s">
        <v>48</v>
      </c>
    </row>
    <row r="4343" spans="1:22" ht="62.4" x14ac:dyDescent="0.3">
      <c r="A4343" t="s">
        <v>70</v>
      </c>
      <c r="B4343" t="s">
        <v>174</v>
      </c>
      <c r="C4343" t="s">
        <v>2394</v>
      </c>
      <c r="D4343" t="s">
        <v>4207</v>
      </c>
      <c r="E4343" t="s">
        <v>70</v>
      </c>
      <c r="F4343" t="s">
        <v>21</v>
      </c>
      <c r="G4343" t="s">
        <v>21</v>
      </c>
      <c r="H4343" t="s">
        <v>22</v>
      </c>
      <c r="I4343" t="s">
        <v>23</v>
      </c>
      <c r="J4343" t="s">
        <v>47</v>
      </c>
      <c r="K4343" t="s">
        <v>21</v>
      </c>
      <c r="L4343" t="s">
        <v>21</v>
      </c>
      <c r="M4343" t="s">
        <v>47</v>
      </c>
      <c r="N4343" t="s">
        <v>21</v>
      </c>
      <c r="O4343" t="s">
        <v>21</v>
      </c>
      <c r="P4343" t="s">
        <v>27</v>
      </c>
      <c r="Q4343" t="s">
        <v>45</v>
      </c>
      <c r="R4343" t="s">
        <v>28</v>
      </c>
      <c r="S4343" t="s">
        <v>21</v>
      </c>
      <c r="T4343" t="s">
        <v>25</v>
      </c>
      <c r="U4343" t="s">
        <v>75</v>
      </c>
      <c r="V4343" s="2" t="s">
        <v>48</v>
      </c>
    </row>
    <row r="4344" spans="1:22" ht="140.4" x14ac:dyDescent="0.3">
      <c r="A4344" t="s">
        <v>67</v>
      </c>
      <c r="B4344" t="s">
        <v>174</v>
      </c>
      <c r="C4344" t="s">
        <v>2394</v>
      </c>
      <c r="D4344" t="s">
        <v>2395</v>
      </c>
      <c r="E4344" t="s">
        <v>67</v>
      </c>
      <c r="F4344" t="s">
        <v>21</v>
      </c>
      <c r="G4344" t="s">
        <v>21</v>
      </c>
      <c r="H4344" t="s">
        <v>50</v>
      </c>
      <c r="I4344" t="s">
        <v>23</v>
      </c>
      <c r="J4344" t="s">
        <v>47</v>
      </c>
      <c r="K4344" t="s">
        <v>21</v>
      </c>
      <c r="L4344" t="s">
        <v>21</v>
      </c>
      <c r="M4344" t="s">
        <v>28</v>
      </c>
      <c r="N4344" t="s">
        <v>21</v>
      </c>
      <c r="O4344" t="s">
        <v>21</v>
      </c>
      <c r="P4344" t="s">
        <v>27</v>
      </c>
      <c r="Q4344" t="s">
        <v>45</v>
      </c>
      <c r="R4344" t="s">
        <v>28</v>
      </c>
      <c r="S4344" t="s">
        <v>21</v>
      </c>
      <c r="T4344" t="s">
        <v>21</v>
      </c>
      <c r="U4344" t="s">
        <v>33</v>
      </c>
      <c r="V4344" s="2" t="s">
        <v>34</v>
      </c>
    </row>
    <row r="4345" spans="1:22" x14ac:dyDescent="0.3">
      <c r="A4345" t="s">
        <v>70</v>
      </c>
      <c r="B4345" t="s">
        <v>174</v>
      </c>
      <c r="C4345" t="s">
        <v>2662</v>
      </c>
      <c r="D4345" t="s">
        <v>4287</v>
      </c>
      <c r="E4345" t="s">
        <v>70</v>
      </c>
      <c r="F4345" t="s">
        <v>25</v>
      </c>
      <c r="G4345" t="s">
        <v>25</v>
      </c>
    </row>
    <row r="4346" spans="1:22" ht="109.2" x14ac:dyDescent="0.3">
      <c r="A4346" t="s">
        <v>32</v>
      </c>
      <c r="B4346" t="s">
        <v>1880</v>
      </c>
      <c r="C4346" t="s">
        <v>1961</v>
      </c>
      <c r="D4346" t="s">
        <v>1974</v>
      </c>
      <c r="E4346" t="s">
        <v>56</v>
      </c>
      <c r="F4346" t="s">
        <v>21</v>
      </c>
      <c r="G4346" t="s">
        <v>21</v>
      </c>
      <c r="H4346" t="s">
        <v>22</v>
      </c>
      <c r="I4346" t="s">
        <v>35</v>
      </c>
      <c r="J4346" t="s">
        <v>47</v>
      </c>
      <c r="K4346" t="s">
        <v>21</v>
      </c>
      <c r="L4346" t="s">
        <v>25</v>
      </c>
      <c r="M4346" t="s">
        <v>28</v>
      </c>
      <c r="N4346" t="s">
        <v>21</v>
      </c>
      <c r="O4346" t="s">
        <v>21</v>
      </c>
      <c r="P4346" t="s">
        <v>27</v>
      </c>
      <c r="Q4346" t="s">
        <v>45</v>
      </c>
      <c r="R4346" t="s">
        <v>28</v>
      </c>
      <c r="S4346" t="s">
        <v>21</v>
      </c>
      <c r="T4346" t="s">
        <v>25</v>
      </c>
      <c r="U4346" t="s">
        <v>33</v>
      </c>
      <c r="V4346" s="2" t="s">
        <v>66</v>
      </c>
    </row>
    <row r="4347" spans="1:22" ht="140.4" x14ac:dyDescent="0.3">
      <c r="A4347" t="s">
        <v>70</v>
      </c>
      <c r="B4347" t="s">
        <v>174</v>
      </c>
      <c r="C4347" t="s">
        <v>2394</v>
      </c>
      <c r="D4347" t="s">
        <v>4195</v>
      </c>
      <c r="E4347" t="s">
        <v>70</v>
      </c>
      <c r="F4347" t="s">
        <v>21</v>
      </c>
      <c r="G4347" t="s">
        <v>21</v>
      </c>
      <c r="H4347" t="s">
        <v>22</v>
      </c>
      <c r="I4347" t="s">
        <v>35</v>
      </c>
      <c r="J4347" t="s">
        <v>24</v>
      </c>
      <c r="K4347" t="s">
        <v>21</v>
      </c>
      <c r="L4347" t="s">
        <v>25</v>
      </c>
      <c r="M4347" t="s">
        <v>47</v>
      </c>
      <c r="N4347" t="s">
        <v>21</v>
      </c>
      <c r="O4347" t="s">
        <v>21</v>
      </c>
      <c r="P4347" t="s">
        <v>27</v>
      </c>
      <c r="Q4347" t="s">
        <v>45</v>
      </c>
      <c r="R4347" t="s">
        <v>28</v>
      </c>
      <c r="S4347" t="s">
        <v>21</v>
      </c>
      <c r="T4347" t="s">
        <v>21</v>
      </c>
      <c r="U4347" t="s">
        <v>33</v>
      </c>
      <c r="V4347" s="2" t="s">
        <v>34</v>
      </c>
    </row>
    <row r="4348" spans="1:22" ht="140.4" x14ac:dyDescent="0.3">
      <c r="A4348" t="s">
        <v>67</v>
      </c>
      <c r="B4348" t="s">
        <v>1861</v>
      </c>
      <c r="C4348" t="s">
        <v>1877</v>
      </c>
      <c r="D4348" t="s">
        <v>2449</v>
      </c>
      <c r="E4348" t="s">
        <v>67</v>
      </c>
      <c r="F4348" t="s">
        <v>21</v>
      </c>
      <c r="G4348" t="s">
        <v>21</v>
      </c>
      <c r="H4348" t="s">
        <v>22</v>
      </c>
      <c r="I4348" t="s">
        <v>35</v>
      </c>
      <c r="J4348" t="s">
        <v>24</v>
      </c>
      <c r="K4348" t="s">
        <v>21</v>
      </c>
      <c r="L4348" t="s">
        <v>25</v>
      </c>
      <c r="M4348" t="s">
        <v>26</v>
      </c>
      <c r="N4348" t="s">
        <v>21</v>
      </c>
      <c r="O4348" t="s">
        <v>21</v>
      </c>
      <c r="P4348" t="s">
        <v>27</v>
      </c>
      <c r="Q4348" t="s">
        <v>45</v>
      </c>
      <c r="R4348" t="s">
        <v>29</v>
      </c>
      <c r="S4348" t="s">
        <v>21</v>
      </c>
      <c r="T4348" t="s">
        <v>21</v>
      </c>
      <c r="U4348" t="s">
        <v>33</v>
      </c>
      <c r="V4348" s="2" t="s">
        <v>34</v>
      </c>
    </row>
    <row r="4349" spans="1:22" ht="140.4" x14ac:dyDescent="0.3">
      <c r="A4349" t="s">
        <v>43</v>
      </c>
      <c r="B4349" t="s">
        <v>1602</v>
      </c>
      <c r="C4349" t="s">
        <v>3703</v>
      </c>
      <c r="D4349" t="s">
        <v>3860</v>
      </c>
      <c r="E4349" t="s">
        <v>43</v>
      </c>
      <c r="F4349" t="s">
        <v>21</v>
      </c>
      <c r="G4349" t="s">
        <v>21</v>
      </c>
      <c r="H4349" t="s">
        <v>50</v>
      </c>
      <c r="I4349" t="s">
        <v>23</v>
      </c>
      <c r="J4349" t="s">
        <v>24</v>
      </c>
      <c r="K4349" t="s">
        <v>25</v>
      </c>
      <c r="L4349" t="s">
        <v>25</v>
      </c>
      <c r="M4349" t="s">
        <v>26</v>
      </c>
      <c r="N4349" t="s">
        <v>21</v>
      </c>
      <c r="O4349" t="s">
        <v>21</v>
      </c>
      <c r="P4349" t="s">
        <v>27</v>
      </c>
      <c r="Q4349" t="s">
        <v>45</v>
      </c>
      <c r="R4349" t="s">
        <v>29</v>
      </c>
      <c r="S4349" t="s">
        <v>21</v>
      </c>
      <c r="T4349" t="s">
        <v>21</v>
      </c>
      <c r="U4349" t="s">
        <v>33</v>
      </c>
      <c r="V4349" s="2" t="s">
        <v>34</v>
      </c>
    </row>
    <row r="4350" spans="1:22" ht="140.4" x14ac:dyDescent="0.3">
      <c r="A4350" t="s">
        <v>19</v>
      </c>
      <c r="B4350" t="s">
        <v>162</v>
      </c>
      <c r="C4350" t="s">
        <v>239</v>
      </c>
      <c r="D4350" t="s">
        <v>246</v>
      </c>
      <c r="E4350" t="s">
        <v>58</v>
      </c>
      <c r="F4350" t="s">
        <v>21</v>
      </c>
      <c r="G4350" t="s">
        <v>21</v>
      </c>
      <c r="H4350" t="s">
        <v>22</v>
      </c>
      <c r="I4350" t="s">
        <v>35</v>
      </c>
      <c r="J4350" t="s">
        <v>24</v>
      </c>
      <c r="K4350" t="s">
        <v>25</v>
      </c>
      <c r="L4350" t="s">
        <v>25</v>
      </c>
      <c r="M4350" t="s">
        <v>28</v>
      </c>
      <c r="N4350" t="s">
        <v>25</v>
      </c>
      <c r="O4350" t="s">
        <v>21</v>
      </c>
      <c r="P4350" t="s">
        <v>27</v>
      </c>
      <c r="Q4350" t="s">
        <v>45</v>
      </c>
      <c r="R4350" t="s">
        <v>29</v>
      </c>
      <c r="S4350" t="s">
        <v>21</v>
      </c>
      <c r="T4350" t="s">
        <v>21</v>
      </c>
      <c r="U4350" t="s">
        <v>42</v>
      </c>
      <c r="V4350" s="2" t="s">
        <v>34</v>
      </c>
    </row>
    <row r="4351" spans="1:22" ht="140.4" x14ac:dyDescent="0.3">
      <c r="A4351" t="s">
        <v>19</v>
      </c>
      <c r="B4351" t="s">
        <v>162</v>
      </c>
      <c r="C4351" t="s">
        <v>239</v>
      </c>
      <c r="D4351" t="s">
        <v>245</v>
      </c>
      <c r="E4351" t="s">
        <v>59</v>
      </c>
      <c r="F4351" t="s">
        <v>21</v>
      </c>
      <c r="G4351" t="s">
        <v>21</v>
      </c>
      <c r="H4351" t="s">
        <v>22</v>
      </c>
      <c r="I4351" t="s">
        <v>23</v>
      </c>
      <c r="J4351" t="s">
        <v>24</v>
      </c>
      <c r="K4351" t="s">
        <v>25</v>
      </c>
      <c r="L4351" t="s">
        <v>25</v>
      </c>
      <c r="M4351" t="s">
        <v>28</v>
      </c>
      <c r="N4351" t="s">
        <v>25</v>
      </c>
      <c r="O4351" t="s">
        <v>21</v>
      </c>
      <c r="P4351" t="s">
        <v>27</v>
      </c>
      <c r="Q4351" t="s">
        <v>28</v>
      </c>
      <c r="R4351" t="s">
        <v>29</v>
      </c>
      <c r="S4351" t="s">
        <v>21</v>
      </c>
      <c r="T4351" t="s">
        <v>21</v>
      </c>
      <c r="U4351" t="s">
        <v>33</v>
      </c>
      <c r="V4351" s="2" t="s">
        <v>34</v>
      </c>
    </row>
    <row r="4352" spans="1:22" ht="140.4" x14ac:dyDescent="0.3">
      <c r="A4352" t="s">
        <v>70</v>
      </c>
      <c r="B4352" t="s">
        <v>174</v>
      </c>
      <c r="C4352" t="s">
        <v>2394</v>
      </c>
      <c r="D4352" t="s">
        <v>4194</v>
      </c>
      <c r="E4352" t="s">
        <v>70</v>
      </c>
      <c r="F4352" t="s">
        <v>21</v>
      </c>
      <c r="G4352" t="s">
        <v>21</v>
      </c>
      <c r="H4352" t="s">
        <v>22</v>
      </c>
      <c r="I4352" t="s">
        <v>23</v>
      </c>
      <c r="J4352" t="s">
        <v>47</v>
      </c>
      <c r="K4352" t="s">
        <v>21</v>
      </c>
      <c r="L4352" t="s">
        <v>21</v>
      </c>
      <c r="M4352" t="s">
        <v>47</v>
      </c>
      <c r="N4352" t="s">
        <v>21</v>
      </c>
      <c r="O4352" t="s">
        <v>21</v>
      </c>
      <c r="P4352" t="s">
        <v>27</v>
      </c>
      <c r="Q4352" t="s">
        <v>45</v>
      </c>
      <c r="R4352" t="s">
        <v>28</v>
      </c>
      <c r="S4352" t="s">
        <v>21</v>
      </c>
      <c r="T4352" t="s">
        <v>21</v>
      </c>
      <c r="U4352" t="s">
        <v>75</v>
      </c>
      <c r="V4352" s="2" t="s">
        <v>34</v>
      </c>
    </row>
    <row r="4353" spans="1:22" ht="140.4" x14ac:dyDescent="0.3">
      <c r="A4353" t="s">
        <v>37</v>
      </c>
      <c r="B4353" t="s">
        <v>1190</v>
      </c>
      <c r="C4353" t="s">
        <v>3478</v>
      </c>
      <c r="D4353" t="s">
        <v>3480</v>
      </c>
      <c r="E4353" t="s">
        <v>37</v>
      </c>
      <c r="F4353" t="s">
        <v>21</v>
      </c>
      <c r="G4353" t="s">
        <v>21</v>
      </c>
      <c r="H4353" t="s">
        <v>22</v>
      </c>
      <c r="I4353" t="s">
        <v>23</v>
      </c>
      <c r="J4353" t="s">
        <v>24</v>
      </c>
      <c r="K4353" t="s">
        <v>21</v>
      </c>
      <c r="L4353" t="s">
        <v>25</v>
      </c>
      <c r="M4353" t="s">
        <v>26</v>
      </c>
      <c r="N4353" t="s">
        <v>25</v>
      </c>
      <c r="O4353" t="s">
        <v>21</v>
      </c>
      <c r="P4353" t="s">
        <v>27</v>
      </c>
      <c r="Q4353" t="s">
        <v>29</v>
      </c>
      <c r="R4353" t="s">
        <v>29</v>
      </c>
      <c r="S4353" t="s">
        <v>21</v>
      </c>
      <c r="T4353" t="s">
        <v>25</v>
      </c>
      <c r="U4353" t="s">
        <v>75</v>
      </c>
      <c r="V4353" s="2" t="s">
        <v>34</v>
      </c>
    </row>
    <row r="4354" spans="1:22" ht="140.4" x14ac:dyDescent="0.3">
      <c r="A4354" t="s">
        <v>70</v>
      </c>
      <c r="B4354" t="s">
        <v>174</v>
      </c>
      <c r="C4354" t="s">
        <v>2529</v>
      </c>
      <c r="D4354" t="s">
        <v>4193</v>
      </c>
      <c r="E4354" t="s">
        <v>70</v>
      </c>
      <c r="F4354" t="s">
        <v>21</v>
      </c>
      <c r="G4354" t="s">
        <v>21</v>
      </c>
      <c r="H4354" t="s">
        <v>22</v>
      </c>
      <c r="I4354" t="s">
        <v>35</v>
      </c>
      <c r="J4354" t="s">
        <v>24</v>
      </c>
      <c r="K4354" t="s">
        <v>25</v>
      </c>
      <c r="L4354" t="s">
        <v>25</v>
      </c>
      <c r="M4354" t="s">
        <v>28</v>
      </c>
      <c r="N4354" t="s">
        <v>21</v>
      </c>
      <c r="O4354" t="s">
        <v>21</v>
      </c>
      <c r="P4354" t="s">
        <v>27</v>
      </c>
      <c r="Q4354" t="s">
        <v>45</v>
      </c>
      <c r="R4354" t="s">
        <v>28</v>
      </c>
      <c r="S4354" t="s">
        <v>21</v>
      </c>
      <c r="T4354" t="s">
        <v>21</v>
      </c>
      <c r="U4354" t="s">
        <v>33</v>
      </c>
      <c r="V4354" s="2" t="s">
        <v>34</v>
      </c>
    </row>
    <row r="4355" spans="1:22" ht="156" x14ac:dyDescent="0.3">
      <c r="A4355" t="s">
        <v>56</v>
      </c>
      <c r="B4355" t="s">
        <v>174</v>
      </c>
      <c r="C4355" t="s">
        <v>886</v>
      </c>
      <c r="D4355" t="s">
        <v>2218</v>
      </c>
      <c r="E4355" t="s">
        <v>56</v>
      </c>
      <c r="F4355" t="s">
        <v>21</v>
      </c>
      <c r="G4355" t="s">
        <v>21</v>
      </c>
      <c r="H4355" t="s">
        <v>22</v>
      </c>
      <c r="I4355" t="s">
        <v>23</v>
      </c>
      <c r="J4355" t="s">
        <v>24</v>
      </c>
      <c r="K4355" t="s">
        <v>25</v>
      </c>
      <c r="L4355" t="s">
        <v>25</v>
      </c>
      <c r="M4355" t="s">
        <v>26</v>
      </c>
      <c r="N4355" t="s">
        <v>25</v>
      </c>
      <c r="O4355" t="s">
        <v>21</v>
      </c>
      <c r="P4355" t="s">
        <v>27</v>
      </c>
      <c r="Q4355" t="s">
        <v>45</v>
      </c>
      <c r="R4355" t="s">
        <v>29</v>
      </c>
      <c r="S4355" t="s">
        <v>21</v>
      </c>
      <c r="T4355" t="s">
        <v>21</v>
      </c>
      <c r="U4355" t="s">
        <v>33</v>
      </c>
      <c r="V4355" s="2" t="s">
        <v>31</v>
      </c>
    </row>
    <row r="4356" spans="1:22" ht="93.6" x14ac:dyDescent="0.3">
      <c r="A4356" t="s">
        <v>56</v>
      </c>
      <c r="B4356" t="s">
        <v>1683</v>
      </c>
      <c r="C4356" t="s">
        <v>2320</v>
      </c>
      <c r="D4356" t="s">
        <v>2323</v>
      </c>
      <c r="E4356" t="s">
        <v>104</v>
      </c>
      <c r="F4356" t="s">
        <v>21</v>
      </c>
      <c r="G4356" t="s">
        <v>21</v>
      </c>
      <c r="H4356" t="s">
        <v>54</v>
      </c>
      <c r="I4356" t="s">
        <v>35</v>
      </c>
      <c r="J4356" t="s">
        <v>24</v>
      </c>
      <c r="K4356" t="s">
        <v>21</v>
      </c>
      <c r="L4356" t="s">
        <v>25</v>
      </c>
      <c r="M4356" t="s">
        <v>28</v>
      </c>
      <c r="N4356" t="s">
        <v>21</v>
      </c>
      <c r="O4356" t="s">
        <v>21</v>
      </c>
      <c r="P4356" t="s">
        <v>27</v>
      </c>
      <c r="Q4356" t="s">
        <v>45</v>
      </c>
      <c r="R4356" t="s">
        <v>28</v>
      </c>
      <c r="S4356" t="s">
        <v>21</v>
      </c>
      <c r="T4356" t="s">
        <v>21</v>
      </c>
      <c r="U4356" t="s">
        <v>33</v>
      </c>
      <c r="V4356" s="2" t="s">
        <v>51</v>
      </c>
    </row>
    <row r="4357" spans="1:22" ht="93.6" x14ac:dyDescent="0.3">
      <c r="A4357" t="s">
        <v>70</v>
      </c>
      <c r="B4357" t="s">
        <v>3366</v>
      </c>
      <c r="C4357" t="s">
        <v>4327</v>
      </c>
      <c r="D4357" t="s">
        <v>4331</v>
      </c>
      <c r="E4357" t="s">
        <v>70</v>
      </c>
      <c r="F4357" t="s">
        <v>21</v>
      </c>
      <c r="G4357" t="s">
        <v>21</v>
      </c>
      <c r="H4357" t="s">
        <v>22</v>
      </c>
      <c r="I4357" t="s">
        <v>35</v>
      </c>
      <c r="J4357" t="s">
        <v>24</v>
      </c>
      <c r="K4357" t="s">
        <v>25</v>
      </c>
      <c r="L4357" t="s">
        <v>25</v>
      </c>
      <c r="M4357" t="s">
        <v>28</v>
      </c>
      <c r="N4357" t="s">
        <v>25</v>
      </c>
      <c r="O4357" t="s">
        <v>21</v>
      </c>
      <c r="P4357" t="s">
        <v>27</v>
      </c>
      <c r="Q4357" t="s">
        <v>45</v>
      </c>
      <c r="R4357" t="s">
        <v>45</v>
      </c>
      <c r="S4357" t="s">
        <v>21</v>
      </c>
      <c r="T4357" t="s">
        <v>21</v>
      </c>
      <c r="U4357" t="s">
        <v>42</v>
      </c>
      <c r="V4357" s="2" t="s">
        <v>51</v>
      </c>
    </row>
    <row r="4358" spans="1:22" x14ac:dyDescent="0.3">
      <c r="A4358" t="s">
        <v>137</v>
      </c>
      <c r="B4358" t="s">
        <v>963</v>
      </c>
      <c r="C4358" t="s">
        <v>2490</v>
      </c>
      <c r="D4358" t="s">
        <v>4710</v>
      </c>
      <c r="E4358" t="s">
        <v>137</v>
      </c>
      <c r="F4358" t="s">
        <v>21</v>
      </c>
      <c r="G4358" t="s">
        <v>21</v>
      </c>
      <c r="H4358" t="s">
        <v>54</v>
      </c>
      <c r="I4358" t="s">
        <v>35</v>
      </c>
      <c r="J4358" t="s">
        <v>47</v>
      </c>
      <c r="K4358" t="s">
        <v>21</v>
      </c>
      <c r="L4358" t="s">
        <v>21</v>
      </c>
      <c r="M4358" t="s">
        <v>47</v>
      </c>
      <c r="N4358" t="s">
        <v>21</v>
      </c>
      <c r="O4358" t="s">
        <v>21</v>
      </c>
      <c r="P4358" t="s">
        <v>27</v>
      </c>
      <c r="Q4358" t="s">
        <v>45</v>
      </c>
      <c r="R4358" t="s">
        <v>47</v>
      </c>
      <c r="S4358" t="s">
        <v>21</v>
      </c>
      <c r="T4358" t="s">
        <v>21</v>
      </c>
      <c r="U4358" t="s">
        <v>33</v>
      </c>
      <c r="V4358" t="s">
        <v>103</v>
      </c>
    </row>
    <row r="4359" spans="1:22" ht="140.4" x14ac:dyDescent="0.3">
      <c r="A4359" t="s">
        <v>70</v>
      </c>
      <c r="B4359" t="s">
        <v>174</v>
      </c>
      <c r="C4359" t="s">
        <v>3998</v>
      </c>
      <c r="D4359" t="s">
        <v>4317</v>
      </c>
      <c r="E4359" t="s">
        <v>70</v>
      </c>
      <c r="F4359" t="s">
        <v>21</v>
      </c>
      <c r="G4359" t="s">
        <v>21</v>
      </c>
      <c r="H4359" t="s">
        <v>50</v>
      </c>
      <c r="I4359" t="s">
        <v>35</v>
      </c>
      <c r="J4359" t="s">
        <v>24</v>
      </c>
      <c r="K4359" t="s">
        <v>25</v>
      </c>
      <c r="L4359" t="s">
        <v>21</v>
      </c>
      <c r="M4359" t="s">
        <v>47</v>
      </c>
      <c r="N4359" t="s">
        <v>21</v>
      </c>
      <c r="O4359" t="s">
        <v>21</v>
      </c>
      <c r="P4359" t="s">
        <v>27</v>
      </c>
      <c r="Q4359" t="s">
        <v>47</v>
      </c>
      <c r="R4359" t="s">
        <v>28</v>
      </c>
      <c r="S4359" t="s">
        <v>21</v>
      </c>
      <c r="T4359" t="s">
        <v>21</v>
      </c>
      <c r="U4359" t="s">
        <v>42</v>
      </c>
      <c r="V4359" s="2" t="s">
        <v>34</v>
      </c>
    </row>
    <row r="4360" spans="1:22" ht="93.6" x14ac:dyDescent="0.3">
      <c r="A4360" t="s">
        <v>139</v>
      </c>
      <c r="B4360" t="s">
        <v>807</v>
      </c>
      <c r="C4360" t="s">
        <v>3944</v>
      </c>
      <c r="D4360" t="s">
        <v>4670</v>
      </c>
      <c r="E4360" t="s">
        <v>139</v>
      </c>
      <c r="F4360" t="s">
        <v>21</v>
      </c>
      <c r="G4360" t="s">
        <v>21</v>
      </c>
      <c r="H4360" t="s">
        <v>22</v>
      </c>
      <c r="I4360" t="s">
        <v>35</v>
      </c>
      <c r="J4360" t="s">
        <v>24</v>
      </c>
      <c r="K4360" t="s">
        <v>21</v>
      </c>
      <c r="L4360" t="s">
        <v>25</v>
      </c>
      <c r="M4360" t="s">
        <v>47</v>
      </c>
      <c r="N4360" t="s">
        <v>21</v>
      </c>
      <c r="O4360" t="s">
        <v>21</v>
      </c>
      <c r="P4360" t="s">
        <v>27</v>
      </c>
      <c r="Q4360" t="s">
        <v>45</v>
      </c>
      <c r="R4360" t="s">
        <v>47</v>
      </c>
      <c r="S4360" t="s">
        <v>21</v>
      </c>
      <c r="T4360" t="s">
        <v>21</v>
      </c>
      <c r="U4360" t="s">
        <v>42</v>
      </c>
      <c r="V4360" s="2" t="s">
        <v>98</v>
      </c>
    </row>
    <row r="4361" spans="1:22" ht="46.8" x14ac:dyDescent="0.3">
      <c r="A4361" t="s">
        <v>20</v>
      </c>
      <c r="B4361" t="s">
        <v>963</v>
      </c>
      <c r="C4361" t="s">
        <v>2960</v>
      </c>
      <c r="D4361" t="s">
        <v>2971</v>
      </c>
      <c r="E4361" t="s">
        <v>20</v>
      </c>
      <c r="F4361" t="s">
        <v>21</v>
      </c>
      <c r="G4361" t="s">
        <v>21</v>
      </c>
      <c r="H4361" t="s">
        <v>54</v>
      </c>
      <c r="I4361" t="s">
        <v>35</v>
      </c>
      <c r="J4361" t="s">
        <v>47</v>
      </c>
      <c r="K4361" t="s">
        <v>21</v>
      </c>
      <c r="L4361" t="s">
        <v>21</v>
      </c>
      <c r="M4361" t="s">
        <v>47</v>
      </c>
      <c r="N4361" t="s">
        <v>21</v>
      </c>
      <c r="O4361" t="s">
        <v>21</v>
      </c>
      <c r="P4361" t="s">
        <v>27</v>
      </c>
      <c r="Q4361" t="s">
        <v>45</v>
      </c>
      <c r="R4361" t="s">
        <v>45</v>
      </c>
      <c r="S4361" t="s">
        <v>21</v>
      </c>
      <c r="T4361" t="s">
        <v>21</v>
      </c>
      <c r="U4361" t="s">
        <v>42</v>
      </c>
      <c r="V4361" s="2" t="s">
        <v>81</v>
      </c>
    </row>
    <row r="4362" spans="1:22" ht="140.4" x14ac:dyDescent="0.3">
      <c r="A4362" t="s">
        <v>70</v>
      </c>
      <c r="B4362" t="s">
        <v>174</v>
      </c>
      <c r="C4362" t="s">
        <v>2394</v>
      </c>
      <c r="D4362" t="s">
        <v>4302</v>
      </c>
      <c r="E4362" t="s">
        <v>70</v>
      </c>
      <c r="F4362" t="s">
        <v>21</v>
      </c>
      <c r="G4362" t="s">
        <v>21</v>
      </c>
      <c r="H4362" t="s">
        <v>22</v>
      </c>
      <c r="I4362" t="s">
        <v>35</v>
      </c>
      <c r="J4362" t="s">
        <v>24</v>
      </c>
      <c r="K4362" t="s">
        <v>25</v>
      </c>
      <c r="L4362" t="s">
        <v>25</v>
      </c>
      <c r="M4362" t="s">
        <v>28</v>
      </c>
      <c r="N4362" t="s">
        <v>25</v>
      </c>
      <c r="O4362" t="s">
        <v>21</v>
      </c>
      <c r="P4362" t="s">
        <v>27</v>
      </c>
      <c r="Q4362" t="s">
        <v>45</v>
      </c>
      <c r="R4362" t="s">
        <v>28</v>
      </c>
      <c r="S4362" t="s">
        <v>21</v>
      </c>
      <c r="T4362" t="s">
        <v>21</v>
      </c>
      <c r="U4362" t="s">
        <v>42</v>
      </c>
      <c r="V4362" s="2" t="s">
        <v>34</v>
      </c>
    </row>
    <row r="4363" spans="1:22" ht="78" x14ac:dyDescent="0.3">
      <c r="A4363" t="s">
        <v>20</v>
      </c>
      <c r="B4363" t="s">
        <v>963</v>
      </c>
      <c r="C4363" t="s">
        <v>2960</v>
      </c>
      <c r="D4363" t="s">
        <v>2970</v>
      </c>
      <c r="E4363" t="s">
        <v>20</v>
      </c>
      <c r="F4363" t="s">
        <v>21</v>
      </c>
      <c r="G4363" t="s">
        <v>21</v>
      </c>
      <c r="H4363" t="s">
        <v>54</v>
      </c>
      <c r="I4363" t="s">
        <v>35</v>
      </c>
      <c r="J4363" t="s">
        <v>47</v>
      </c>
      <c r="K4363" t="s">
        <v>21</v>
      </c>
      <c r="L4363" t="s">
        <v>21</v>
      </c>
      <c r="M4363" t="s">
        <v>47</v>
      </c>
      <c r="N4363" t="s">
        <v>21</v>
      </c>
      <c r="O4363" t="s">
        <v>21</v>
      </c>
      <c r="P4363" s="2" t="s">
        <v>112</v>
      </c>
      <c r="Q4363" t="s">
        <v>45</v>
      </c>
      <c r="R4363" t="s">
        <v>45</v>
      </c>
      <c r="S4363" t="s">
        <v>21</v>
      </c>
      <c r="T4363" t="s">
        <v>21</v>
      </c>
      <c r="U4363" t="s">
        <v>42</v>
      </c>
      <c r="V4363" s="2" t="s">
        <v>76</v>
      </c>
    </row>
    <row r="4364" spans="1:22" ht="62.4" x14ac:dyDescent="0.3">
      <c r="A4364" t="s">
        <v>20</v>
      </c>
      <c r="B4364" t="s">
        <v>963</v>
      </c>
      <c r="C4364" t="s">
        <v>2960</v>
      </c>
      <c r="D4364" t="s">
        <v>2969</v>
      </c>
      <c r="E4364" t="s">
        <v>20</v>
      </c>
      <c r="F4364" t="s">
        <v>21</v>
      </c>
      <c r="G4364" t="s">
        <v>21</v>
      </c>
      <c r="H4364" t="s">
        <v>22</v>
      </c>
      <c r="I4364" t="s">
        <v>35</v>
      </c>
      <c r="J4364" t="s">
        <v>47</v>
      </c>
      <c r="K4364" t="s">
        <v>21</v>
      </c>
      <c r="L4364" t="s">
        <v>25</v>
      </c>
      <c r="M4364" t="s">
        <v>47</v>
      </c>
      <c r="N4364" t="s">
        <v>21</v>
      </c>
      <c r="O4364" t="s">
        <v>21</v>
      </c>
      <c r="P4364" s="2" t="s">
        <v>131</v>
      </c>
      <c r="Q4364" t="s">
        <v>28</v>
      </c>
      <c r="R4364" t="s">
        <v>28</v>
      </c>
      <c r="S4364" t="s">
        <v>21</v>
      </c>
      <c r="T4364" t="s">
        <v>25</v>
      </c>
      <c r="U4364" t="s">
        <v>30</v>
      </c>
      <c r="V4364" s="2" t="s">
        <v>68</v>
      </c>
    </row>
    <row r="4365" spans="1:22" x14ac:dyDescent="0.3">
      <c r="A4365" t="s">
        <v>49</v>
      </c>
      <c r="B4365" t="s">
        <v>983</v>
      </c>
      <c r="C4365" t="s">
        <v>984</v>
      </c>
      <c r="D4365" t="s">
        <v>1461</v>
      </c>
      <c r="E4365" t="s">
        <v>49</v>
      </c>
      <c r="F4365" t="s">
        <v>25</v>
      </c>
      <c r="G4365" t="s">
        <v>25</v>
      </c>
    </row>
    <row r="4366" spans="1:22" ht="78" x14ac:dyDescent="0.3">
      <c r="A4366" t="s">
        <v>20</v>
      </c>
      <c r="B4366" t="s">
        <v>963</v>
      </c>
      <c r="C4366" t="s">
        <v>2960</v>
      </c>
      <c r="D4366" t="s">
        <v>2968</v>
      </c>
      <c r="E4366" t="s">
        <v>20</v>
      </c>
      <c r="F4366" t="s">
        <v>21</v>
      </c>
      <c r="G4366" t="s">
        <v>21</v>
      </c>
      <c r="H4366" t="s">
        <v>22</v>
      </c>
      <c r="I4366" t="s">
        <v>35</v>
      </c>
      <c r="J4366" t="s">
        <v>24</v>
      </c>
      <c r="K4366" t="s">
        <v>21</v>
      </c>
      <c r="L4366" t="s">
        <v>21</v>
      </c>
      <c r="M4366" t="s">
        <v>47</v>
      </c>
      <c r="N4366" t="s">
        <v>21</v>
      </c>
      <c r="O4366" t="s">
        <v>21</v>
      </c>
      <c r="P4366" t="s">
        <v>60</v>
      </c>
      <c r="Q4366" t="s">
        <v>45</v>
      </c>
      <c r="R4366" t="s">
        <v>45</v>
      </c>
      <c r="S4366" t="s">
        <v>21</v>
      </c>
      <c r="T4366" t="s">
        <v>21</v>
      </c>
      <c r="U4366" t="s">
        <v>33</v>
      </c>
      <c r="V4366" s="2" t="s">
        <v>125</v>
      </c>
    </row>
    <row r="4367" spans="1:22" ht="78" x14ac:dyDescent="0.3">
      <c r="A4367" t="s">
        <v>102</v>
      </c>
      <c r="B4367" t="s">
        <v>174</v>
      </c>
      <c r="C4367" t="s">
        <v>700</v>
      </c>
      <c r="D4367" t="s">
        <v>3755</v>
      </c>
      <c r="E4367" t="s">
        <v>102</v>
      </c>
      <c r="F4367" t="s">
        <v>21</v>
      </c>
      <c r="G4367" t="s">
        <v>21</v>
      </c>
      <c r="H4367" t="s">
        <v>22</v>
      </c>
      <c r="I4367" t="s">
        <v>35</v>
      </c>
      <c r="J4367" t="s">
        <v>47</v>
      </c>
      <c r="K4367" t="s">
        <v>21</v>
      </c>
      <c r="L4367" t="s">
        <v>21</v>
      </c>
      <c r="M4367" t="s">
        <v>47</v>
      </c>
      <c r="N4367" t="s">
        <v>21</v>
      </c>
      <c r="O4367" t="s">
        <v>21</v>
      </c>
      <c r="P4367" t="s">
        <v>27</v>
      </c>
      <c r="Q4367" t="s">
        <v>45</v>
      </c>
      <c r="R4367" t="s">
        <v>28</v>
      </c>
      <c r="S4367" t="s">
        <v>21</v>
      </c>
      <c r="T4367" t="s">
        <v>21</v>
      </c>
      <c r="U4367" t="s">
        <v>33</v>
      </c>
      <c r="V4367" s="2" t="s">
        <v>77</v>
      </c>
    </row>
    <row r="4368" spans="1:22" ht="140.4" x14ac:dyDescent="0.3">
      <c r="A4368" t="s">
        <v>56</v>
      </c>
      <c r="B4368" t="s">
        <v>174</v>
      </c>
      <c r="C4368" t="s">
        <v>886</v>
      </c>
      <c r="D4368" t="s">
        <v>2208</v>
      </c>
      <c r="E4368" t="s">
        <v>56</v>
      </c>
      <c r="F4368" t="s">
        <v>21</v>
      </c>
      <c r="G4368" t="s">
        <v>21</v>
      </c>
      <c r="H4368" t="s">
        <v>22</v>
      </c>
      <c r="I4368" t="s">
        <v>23</v>
      </c>
      <c r="J4368" t="s">
        <v>24</v>
      </c>
      <c r="K4368" t="s">
        <v>25</v>
      </c>
      <c r="L4368" t="s">
        <v>25</v>
      </c>
      <c r="M4368" t="s">
        <v>28</v>
      </c>
      <c r="N4368" t="s">
        <v>25</v>
      </c>
      <c r="O4368" t="s">
        <v>21</v>
      </c>
      <c r="P4368" t="s">
        <v>27</v>
      </c>
      <c r="Q4368" t="s">
        <v>45</v>
      </c>
      <c r="R4368" t="s">
        <v>28</v>
      </c>
      <c r="S4368" t="s">
        <v>21</v>
      </c>
      <c r="T4368" t="s">
        <v>21</v>
      </c>
      <c r="U4368" t="s">
        <v>33</v>
      </c>
      <c r="V4368" s="2" t="s">
        <v>34</v>
      </c>
    </row>
    <row r="4369" spans="1:22" ht="140.4" x14ac:dyDescent="0.3">
      <c r="A4369" t="s">
        <v>73</v>
      </c>
      <c r="B4369" t="s">
        <v>162</v>
      </c>
      <c r="C4369" t="s">
        <v>404</v>
      </c>
      <c r="D4369" t="s">
        <v>413</v>
      </c>
      <c r="E4369" t="s">
        <v>84</v>
      </c>
      <c r="F4369" t="s">
        <v>21</v>
      </c>
      <c r="G4369" t="s">
        <v>21</v>
      </c>
      <c r="H4369" t="s">
        <v>22</v>
      </c>
      <c r="I4369" t="s">
        <v>23</v>
      </c>
      <c r="J4369" t="s">
        <v>47</v>
      </c>
      <c r="K4369" t="s">
        <v>21</v>
      </c>
      <c r="L4369" t="s">
        <v>25</v>
      </c>
      <c r="M4369" t="s">
        <v>26</v>
      </c>
      <c r="N4369" t="s">
        <v>25</v>
      </c>
      <c r="O4369" t="s">
        <v>21</v>
      </c>
      <c r="P4369" t="s">
        <v>27</v>
      </c>
      <c r="Q4369" t="s">
        <v>28</v>
      </c>
      <c r="R4369" t="s">
        <v>29</v>
      </c>
      <c r="S4369" t="s">
        <v>21</v>
      </c>
      <c r="T4369" t="s">
        <v>21</v>
      </c>
      <c r="U4369" t="s">
        <v>42</v>
      </c>
      <c r="V4369" s="2" t="s">
        <v>34</v>
      </c>
    </row>
    <row r="4370" spans="1:22" ht="156" x14ac:dyDescent="0.3">
      <c r="A4370" t="s">
        <v>71</v>
      </c>
      <c r="B4370" t="s">
        <v>2427</v>
      </c>
      <c r="C4370" t="s">
        <v>2428</v>
      </c>
      <c r="D4370" t="s">
        <v>2835</v>
      </c>
      <c r="E4370" t="s">
        <v>71</v>
      </c>
      <c r="F4370" t="s">
        <v>21</v>
      </c>
      <c r="G4370" t="s">
        <v>21</v>
      </c>
      <c r="H4370" t="s">
        <v>22</v>
      </c>
      <c r="I4370" t="s">
        <v>23</v>
      </c>
      <c r="J4370" t="s">
        <v>24</v>
      </c>
      <c r="K4370" t="s">
        <v>25</v>
      </c>
      <c r="L4370" t="s">
        <v>25</v>
      </c>
      <c r="M4370" t="s">
        <v>26</v>
      </c>
      <c r="N4370" t="s">
        <v>25</v>
      </c>
      <c r="O4370" t="s">
        <v>21</v>
      </c>
      <c r="P4370" t="s">
        <v>27</v>
      </c>
      <c r="Q4370" t="s">
        <v>28</v>
      </c>
      <c r="R4370" t="s">
        <v>29</v>
      </c>
      <c r="S4370" t="s">
        <v>21</v>
      </c>
      <c r="T4370" t="s">
        <v>21</v>
      </c>
      <c r="U4370" t="s">
        <v>30</v>
      </c>
      <c r="V4370" s="2" t="s">
        <v>31</v>
      </c>
    </row>
    <row r="4371" spans="1:22" ht="109.2" x14ac:dyDescent="0.3">
      <c r="A4371" t="s">
        <v>32</v>
      </c>
      <c r="B4371" t="s">
        <v>1880</v>
      </c>
      <c r="C4371" t="s">
        <v>1961</v>
      </c>
      <c r="D4371" t="s">
        <v>1972</v>
      </c>
      <c r="E4371" t="s">
        <v>56</v>
      </c>
      <c r="F4371" t="s">
        <v>21</v>
      </c>
      <c r="G4371" t="s">
        <v>21</v>
      </c>
      <c r="H4371" t="s">
        <v>22</v>
      </c>
      <c r="I4371" t="s">
        <v>35</v>
      </c>
      <c r="J4371" t="s">
        <v>24</v>
      </c>
      <c r="K4371" t="s">
        <v>25</v>
      </c>
      <c r="L4371" t="s">
        <v>25</v>
      </c>
      <c r="M4371" t="s">
        <v>28</v>
      </c>
      <c r="N4371" t="s">
        <v>21</v>
      </c>
      <c r="O4371" t="s">
        <v>21</v>
      </c>
      <c r="P4371" t="s">
        <v>27</v>
      </c>
      <c r="Q4371" t="s">
        <v>45</v>
      </c>
      <c r="R4371" t="s">
        <v>28</v>
      </c>
      <c r="S4371" t="s">
        <v>25</v>
      </c>
      <c r="T4371" t="s">
        <v>25</v>
      </c>
      <c r="U4371" t="s">
        <v>33</v>
      </c>
      <c r="V4371" s="2" t="s">
        <v>66</v>
      </c>
    </row>
    <row r="4372" spans="1:22" ht="140.4" x14ac:dyDescent="0.3">
      <c r="A4372" t="s">
        <v>70</v>
      </c>
      <c r="B4372" t="s">
        <v>174</v>
      </c>
      <c r="C4372" t="s">
        <v>175</v>
      </c>
      <c r="D4372" t="s">
        <v>4301</v>
      </c>
      <c r="E4372" t="s">
        <v>70</v>
      </c>
      <c r="F4372" t="s">
        <v>21</v>
      </c>
      <c r="G4372" t="s">
        <v>21</v>
      </c>
      <c r="H4372" t="s">
        <v>54</v>
      </c>
      <c r="I4372" t="s">
        <v>35</v>
      </c>
      <c r="J4372" t="s">
        <v>24</v>
      </c>
      <c r="K4372" t="s">
        <v>25</v>
      </c>
      <c r="L4372" t="s">
        <v>25</v>
      </c>
      <c r="M4372" t="s">
        <v>28</v>
      </c>
      <c r="N4372" t="s">
        <v>25</v>
      </c>
      <c r="O4372" t="s">
        <v>21</v>
      </c>
      <c r="P4372" t="s">
        <v>27</v>
      </c>
      <c r="Q4372" t="s">
        <v>45</v>
      </c>
      <c r="R4372" t="s">
        <v>28</v>
      </c>
      <c r="S4372" t="s">
        <v>21</v>
      </c>
      <c r="T4372" t="s">
        <v>21</v>
      </c>
      <c r="U4372" t="s">
        <v>42</v>
      </c>
      <c r="V4372" s="2" t="s">
        <v>34</v>
      </c>
    </row>
    <row r="4373" spans="1:22" ht="140.4" x14ac:dyDescent="0.3">
      <c r="A4373" t="s">
        <v>74</v>
      </c>
      <c r="B4373" t="s">
        <v>174</v>
      </c>
      <c r="C4373" t="s">
        <v>822</v>
      </c>
      <c r="D4373" t="s">
        <v>4031</v>
      </c>
      <c r="E4373" t="s">
        <v>74</v>
      </c>
      <c r="F4373" t="s">
        <v>21</v>
      </c>
      <c r="G4373" t="s">
        <v>21</v>
      </c>
      <c r="H4373" t="s">
        <v>54</v>
      </c>
      <c r="I4373" t="s">
        <v>35</v>
      </c>
      <c r="J4373" t="s">
        <v>24</v>
      </c>
      <c r="K4373" t="s">
        <v>25</v>
      </c>
      <c r="L4373" t="s">
        <v>25</v>
      </c>
      <c r="M4373" t="s">
        <v>26</v>
      </c>
      <c r="N4373" t="s">
        <v>25</v>
      </c>
      <c r="O4373" t="s">
        <v>21</v>
      </c>
      <c r="P4373" t="s">
        <v>27</v>
      </c>
      <c r="Q4373" t="s">
        <v>47</v>
      </c>
      <c r="R4373" t="s">
        <v>28</v>
      </c>
      <c r="S4373" t="s">
        <v>21</v>
      </c>
      <c r="T4373" t="s">
        <v>21</v>
      </c>
      <c r="U4373" t="s">
        <v>33</v>
      </c>
      <c r="V4373" s="2" t="s">
        <v>34</v>
      </c>
    </row>
    <row r="4374" spans="1:22" ht="156" x14ac:dyDescent="0.3">
      <c r="A4374" t="s">
        <v>119</v>
      </c>
      <c r="B4374" t="s">
        <v>890</v>
      </c>
      <c r="C4374" t="s">
        <v>891</v>
      </c>
      <c r="D4374" t="s">
        <v>3105</v>
      </c>
      <c r="E4374" t="s">
        <v>119</v>
      </c>
      <c r="F4374" t="s">
        <v>21</v>
      </c>
      <c r="G4374" t="s">
        <v>21</v>
      </c>
      <c r="H4374" t="s">
        <v>22</v>
      </c>
      <c r="I4374" t="s">
        <v>41</v>
      </c>
      <c r="J4374" t="s">
        <v>24</v>
      </c>
      <c r="K4374" t="s">
        <v>25</v>
      </c>
      <c r="L4374" t="s">
        <v>25</v>
      </c>
      <c r="M4374" t="s">
        <v>38</v>
      </c>
      <c r="N4374" t="s">
        <v>25</v>
      </c>
      <c r="O4374" t="s">
        <v>21</v>
      </c>
      <c r="P4374" t="s">
        <v>27</v>
      </c>
      <c r="Q4374" t="s">
        <v>28</v>
      </c>
      <c r="R4374" t="s">
        <v>29</v>
      </c>
      <c r="S4374" t="s">
        <v>21</v>
      </c>
      <c r="T4374" t="s">
        <v>25</v>
      </c>
      <c r="U4374" t="s">
        <v>75</v>
      </c>
      <c r="V4374" s="2" t="s">
        <v>31</v>
      </c>
    </row>
    <row r="4375" spans="1:22" ht="140.4" x14ac:dyDescent="0.3">
      <c r="A4375" t="s">
        <v>70</v>
      </c>
      <c r="B4375" t="s">
        <v>174</v>
      </c>
      <c r="C4375" t="s">
        <v>2394</v>
      </c>
      <c r="D4375" t="s">
        <v>4300</v>
      </c>
      <c r="E4375" t="s">
        <v>70</v>
      </c>
      <c r="F4375" t="s">
        <v>21</v>
      </c>
      <c r="G4375" t="s">
        <v>21</v>
      </c>
      <c r="H4375" t="s">
        <v>54</v>
      </c>
      <c r="I4375" t="s">
        <v>35</v>
      </c>
      <c r="J4375" t="s">
        <v>24</v>
      </c>
      <c r="K4375" t="s">
        <v>25</v>
      </c>
      <c r="L4375" t="s">
        <v>25</v>
      </c>
      <c r="M4375" t="s">
        <v>28</v>
      </c>
      <c r="N4375" t="s">
        <v>25</v>
      </c>
      <c r="O4375" t="s">
        <v>21</v>
      </c>
      <c r="P4375" t="s">
        <v>27</v>
      </c>
      <c r="Q4375" t="s">
        <v>45</v>
      </c>
      <c r="R4375" t="s">
        <v>28</v>
      </c>
      <c r="S4375" t="s">
        <v>21</v>
      </c>
      <c r="T4375" t="s">
        <v>21</v>
      </c>
      <c r="U4375" t="s">
        <v>42</v>
      </c>
      <c r="V4375" s="2" t="s">
        <v>34</v>
      </c>
    </row>
    <row r="4376" spans="1:22" x14ac:dyDescent="0.3">
      <c r="A4376" t="s">
        <v>85</v>
      </c>
      <c r="B4376" t="s">
        <v>174</v>
      </c>
      <c r="C4376" t="s">
        <v>779</v>
      </c>
      <c r="D4376" t="s">
        <v>4496</v>
      </c>
      <c r="E4376" t="s">
        <v>85</v>
      </c>
      <c r="F4376" t="s">
        <v>21</v>
      </c>
      <c r="G4376" t="s">
        <v>25</v>
      </c>
    </row>
    <row r="4377" spans="1:22" ht="156" x14ac:dyDescent="0.3">
      <c r="A4377" t="s">
        <v>79</v>
      </c>
      <c r="B4377" t="s">
        <v>478</v>
      </c>
      <c r="C4377" t="s">
        <v>562</v>
      </c>
      <c r="D4377" t="s">
        <v>565</v>
      </c>
      <c r="E4377" t="s">
        <v>79</v>
      </c>
      <c r="F4377" t="s">
        <v>21</v>
      </c>
      <c r="G4377" t="s">
        <v>21</v>
      </c>
      <c r="H4377" t="s">
        <v>22</v>
      </c>
      <c r="I4377" t="s">
        <v>35</v>
      </c>
      <c r="J4377" t="s">
        <v>24</v>
      </c>
      <c r="K4377" t="s">
        <v>25</v>
      </c>
      <c r="L4377" t="s">
        <v>25</v>
      </c>
      <c r="M4377" t="s">
        <v>26</v>
      </c>
      <c r="N4377" t="s">
        <v>25</v>
      </c>
      <c r="O4377" t="s">
        <v>21</v>
      </c>
      <c r="P4377" t="s">
        <v>27</v>
      </c>
      <c r="Q4377" t="s">
        <v>45</v>
      </c>
      <c r="R4377" t="s">
        <v>29</v>
      </c>
      <c r="S4377" t="s">
        <v>21</v>
      </c>
      <c r="T4377" t="s">
        <v>21</v>
      </c>
      <c r="U4377" t="s">
        <v>30</v>
      </c>
      <c r="V4377" s="2" t="s">
        <v>31</v>
      </c>
    </row>
    <row r="4378" spans="1:22" ht="78" x14ac:dyDescent="0.3">
      <c r="A4378" t="s">
        <v>102</v>
      </c>
      <c r="B4378" t="s">
        <v>174</v>
      </c>
      <c r="C4378" t="s">
        <v>175</v>
      </c>
      <c r="D4378" t="s">
        <v>3789</v>
      </c>
      <c r="E4378" t="s">
        <v>102</v>
      </c>
      <c r="F4378" t="s">
        <v>21</v>
      </c>
      <c r="G4378" t="s">
        <v>21</v>
      </c>
      <c r="H4378" t="s">
        <v>50</v>
      </c>
      <c r="I4378" t="s">
        <v>35</v>
      </c>
      <c r="J4378" t="s">
        <v>47</v>
      </c>
      <c r="K4378" t="s">
        <v>21</v>
      </c>
      <c r="L4378" t="s">
        <v>21</v>
      </c>
      <c r="M4378" t="s">
        <v>47</v>
      </c>
      <c r="N4378" t="s">
        <v>21</v>
      </c>
      <c r="O4378" t="s">
        <v>21</v>
      </c>
      <c r="P4378" t="s">
        <v>27</v>
      </c>
      <c r="Q4378" t="s">
        <v>45</v>
      </c>
      <c r="R4378" t="s">
        <v>29</v>
      </c>
      <c r="S4378" t="s">
        <v>25</v>
      </c>
      <c r="T4378" t="s">
        <v>21</v>
      </c>
      <c r="U4378" t="s">
        <v>75</v>
      </c>
      <c r="V4378" s="2" t="s">
        <v>105</v>
      </c>
    </row>
    <row r="4379" spans="1:22" ht="140.4" x14ac:dyDescent="0.3">
      <c r="A4379" t="s">
        <v>73</v>
      </c>
      <c r="B4379" t="s">
        <v>162</v>
      </c>
      <c r="C4379" t="s">
        <v>359</v>
      </c>
      <c r="D4379" t="s">
        <v>360</v>
      </c>
      <c r="E4379" t="s">
        <v>20</v>
      </c>
      <c r="F4379" t="s">
        <v>21</v>
      </c>
      <c r="G4379" t="s">
        <v>21</v>
      </c>
      <c r="H4379" t="s">
        <v>22</v>
      </c>
      <c r="I4379" t="s">
        <v>35</v>
      </c>
      <c r="J4379" t="s">
        <v>24</v>
      </c>
      <c r="K4379" t="s">
        <v>25</v>
      </c>
      <c r="L4379" t="s">
        <v>25</v>
      </c>
      <c r="M4379" t="s">
        <v>28</v>
      </c>
      <c r="N4379" t="s">
        <v>25</v>
      </c>
      <c r="O4379" t="s">
        <v>21</v>
      </c>
      <c r="P4379" t="s">
        <v>27</v>
      </c>
      <c r="Q4379" t="s">
        <v>45</v>
      </c>
      <c r="R4379" t="s">
        <v>29</v>
      </c>
      <c r="S4379" t="s">
        <v>21</v>
      </c>
      <c r="T4379" t="s">
        <v>25</v>
      </c>
      <c r="U4379" t="s">
        <v>33</v>
      </c>
      <c r="V4379" s="2" t="s">
        <v>34</v>
      </c>
    </row>
    <row r="4380" spans="1:22" ht="156" x14ac:dyDescent="0.3">
      <c r="A4380" t="s">
        <v>73</v>
      </c>
      <c r="B4380" t="s">
        <v>162</v>
      </c>
      <c r="C4380" t="s">
        <v>404</v>
      </c>
      <c r="D4380" t="s">
        <v>412</v>
      </c>
      <c r="E4380" t="s">
        <v>85</v>
      </c>
      <c r="F4380" t="s">
        <v>21</v>
      </c>
      <c r="G4380" t="s">
        <v>21</v>
      </c>
      <c r="H4380" t="s">
        <v>50</v>
      </c>
      <c r="I4380" t="s">
        <v>23</v>
      </c>
      <c r="J4380" t="s">
        <v>47</v>
      </c>
      <c r="K4380" t="s">
        <v>21</v>
      </c>
      <c r="L4380" t="s">
        <v>25</v>
      </c>
      <c r="M4380" t="s">
        <v>28</v>
      </c>
      <c r="N4380" t="s">
        <v>25</v>
      </c>
      <c r="O4380" t="s">
        <v>21</v>
      </c>
      <c r="P4380" t="s">
        <v>27</v>
      </c>
      <c r="Q4380" t="s">
        <v>45</v>
      </c>
      <c r="R4380" t="s">
        <v>29</v>
      </c>
      <c r="S4380" t="s">
        <v>21</v>
      </c>
      <c r="T4380" t="s">
        <v>21</v>
      </c>
      <c r="U4380" t="s">
        <v>42</v>
      </c>
      <c r="V4380" s="2" t="s">
        <v>31</v>
      </c>
    </row>
    <row r="4381" spans="1:22" x14ac:dyDescent="0.3">
      <c r="A4381" t="s">
        <v>40</v>
      </c>
      <c r="B4381" t="s">
        <v>963</v>
      </c>
      <c r="C4381" t="s">
        <v>2481</v>
      </c>
      <c r="D4381" t="s">
        <v>3360</v>
      </c>
      <c r="E4381" t="s">
        <v>40</v>
      </c>
      <c r="F4381" t="s">
        <v>21</v>
      </c>
      <c r="G4381" t="s">
        <v>21</v>
      </c>
      <c r="H4381" t="s">
        <v>22</v>
      </c>
      <c r="I4381" t="s">
        <v>23</v>
      </c>
      <c r="J4381" t="s">
        <v>24</v>
      </c>
      <c r="K4381" t="s">
        <v>25</v>
      </c>
      <c r="L4381" t="s">
        <v>25</v>
      </c>
      <c r="M4381" t="s">
        <v>38</v>
      </c>
      <c r="N4381" t="s">
        <v>25</v>
      </c>
      <c r="O4381" t="s">
        <v>25</v>
      </c>
      <c r="P4381" t="s">
        <v>27</v>
      </c>
      <c r="Q4381" t="s">
        <v>45</v>
      </c>
      <c r="R4381" t="s">
        <v>28</v>
      </c>
      <c r="S4381" t="s">
        <v>25</v>
      </c>
      <c r="T4381" t="s">
        <v>25</v>
      </c>
      <c r="U4381" t="s">
        <v>33</v>
      </c>
      <c r="V4381" t="s">
        <v>63</v>
      </c>
    </row>
    <row r="4382" spans="1:22" ht="140.4" x14ac:dyDescent="0.3">
      <c r="A4382" t="s">
        <v>70</v>
      </c>
      <c r="B4382" t="s">
        <v>174</v>
      </c>
      <c r="C4382" t="s">
        <v>1938</v>
      </c>
      <c r="D4382" t="s">
        <v>4299</v>
      </c>
      <c r="E4382" t="s">
        <v>70</v>
      </c>
      <c r="F4382" t="s">
        <v>21</v>
      </c>
      <c r="G4382" t="s">
        <v>21</v>
      </c>
      <c r="H4382" t="s">
        <v>54</v>
      </c>
      <c r="I4382" t="s">
        <v>35</v>
      </c>
      <c r="J4382" t="s">
        <v>24</v>
      </c>
      <c r="K4382" t="s">
        <v>25</v>
      </c>
      <c r="L4382" t="s">
        <v>25</v>
      </c>
      <c r="M4382" t="s">
        <v>28</v>
      </c>
      <c r="N4382" t="s">
        <v>25</v>
      </c>
      <c r="O4382" t="s">
        <v>21</v>
      </c>
      <c r="P4382" t="s">
        <v>27</v>
      </c>
      <c r="Q4382" t="s">
        <v>45</v>
      </c>
      <c r="R4382" t="s">
        <v>28</v>
      </c>
      <c r="S4382" t="s">
        <v>21</v>
      </c>
      <c r="T4382" t="s">
        <v>21</v>
      </c>
      <c r="U4382" t="s">
        <v>42</v>
      </c>
      <c r="V4382" s="2" t="s">
        <v>34</v>
      </c>
    </row>
    <row r="4383" spans="1:22" ht="93.6" x14ac:dyDescent="0.3">
      <c r="A4383" t="s">
        <v>20</v>
      </c>
      <c r="B4383" t="s">
        <v>963</v>
      </c>
      <c r="C4383" t="s">
        <v>2960</v>
      </c>
      <c r="D4383" t="s">
        <v>2967</v>
      </c>
      <c r="E4383" t="s">
        <v>20</v>
      </c>
      <c r="F4383" t="s">
        <v>21</v>
      </c>
      <c r="G4383" t="s">
        <v>21</v>
      </c>
      <c r="H4383" t="s">
        <v>22</v>
      </c>
      <c r="I4383" t="s">
        <v>35</v>
      </c>
      <c r="J4383" t="s">
        <v>24</v>
      </c>
      <c r="K4383" t="s">
        <v>25</v>
      </c>
      <c r="L4383" t="s">
        <v>25</v>
      </c>
      <c r="M4383" t="s">
        <v>28</v>
      </c>
      <c r="N4383" t="s">
        <v>25</v>
      </c>
      <c r="O4383" t="s">
        <v>21</v>
      </c>
      <c r="P4383" t="s">
        <v>27</v>
      </c>
      <c r="Q4383" t="s">
        <v>45</v>
      </c>
      <c r="R4383" t="s">
        <v>28</v>
      </c>
      <c r="S4383" t="s">
        <v>21</v>
      </c>
      <c r="T4383" t="s">
        <v>21</v>
      </c>
      <c r="U4383" t="s">
        <v>33</v>
      </c>
      <c r="V4383" s="2" t="s">
        <v>51</v>
      </c>
    </row>
    <row r="4384" spans="1:22" ht="109.2" x14ac:dyDescent="0.3">
      <c r="A4384" t="s">
        <v>43</v>
      </c>
      <c r="B4384" t="s">
        <v>1733</v>
      </c>
      <c r="C4384" t="s">
        <v>1859</v>
      </c>
      <c r="D4384" t="s">
        <v>3871</v>
      </c>
      <c r="E4384" t="s">
        <v>43</v>
      </c>
      <c r="F4384" t="s">
        <v>21</v>
      </c>
      <c r="G4384" t="s">
        <v>21</v>
      </c>
      <c r="H4384" t="s">
        <v>22</v>
      </c>
      <c r="I4384" t="s">
        <v>35</v>
      </c>
      <c r="J4384" t="s">
        <v>24</v>
      </c>
      <c r="K4384" t="s">
        <v>25</v>
      </c>
      <c r="L4384" t="s">
        <v>25</v>
      </c>
      <c r="M4384" t="s">
        <v>26</v>
      </c>
      <c r="N4384" t="s">
        <v>25</v>
      </c>
      <c r="O4384" t="s">
        <v>21</v>
      </c>
      <c r="P4384" t="s">
        <v>27</v>
      </c>
      <c r="Q4384" t="s">
        <v>45</v>
      </c>
      <c r="R4384" t="s">
        <v>28</v>
      </c>
      <c r="S4384" t="s">
        <v>21</v>
      </c>
      <c r="T4384" t="s">
        <v>21</v>
      </c>
      <c r="U4384" t="s">
        <v>33</v>
      </c>
      <c r="V4384" s="2" t="s">
        <v>66</v>
      </c>
    </row>
    <row r="4385" spans="1:22" ht="62.4" x14ac:dyDescent="0.3">
      <c r="A4385" t="s">
        <v>102</v>
      </c>
      <c r="B4385" t="s">
        <v>174</v>
      </c>
      <c r="C4385" t="s">
        <v>1159</v>
      </c>
      <c r="D4385" t="s">
        <v>3766</v>
      </c>
      <c r="E4385" t="s">
        <v>102</v>
      </c>
      <c r="F4385" t="s">
        <v>21</v>
      </c>
      <c r="G4385" t="s">
        <v>21</v>
      </c>
      <c r="H4385" t="s">
        <v>54</v>
      </c>
      <c r="I4385" t="s">
        <v>35</v>
      </c>
      <c r="J4385" t="s">
        <v>24</v>
      </c>
      <c r="K4385" t="s">
        <v>25</v>
      </c>
      <c r="L4385" t="s">
        <v>21</v>
      </c>
      <c r="M4385" t="s">
        <v>47</v>
      </c>
      <c r="N4385" t="s">
        <v>21</v>
      </c>
      <c r="O4385" t="s">
        <v>21</v>
      </c>
      <c r="P4385" t="s">
        <v>27</v>
      </c>
      <c r="Q4385" t="s">
        <v>45</v>
      </c>
      <c r="R4385" t="s">
        <v>45</v>
      </c>
      <c r="S4385" t="s">
        <v>21</v>
      </c>
      <c r="T4385" t="s">
        <v>21</v>
      </c>
      <c r="U4385" t="s">
        <v>75</v>
      </c>
      <c r="V4385" s="2" t="s">
        <v>48</v>
      </c>
    </row>
    <row r="4386" spans="1:22" ht="140.4" x14ac:dyDescent="0.3">
      <c r="A4386" t="s">
        <v>59</v>
      </c>
      <c r="B4386" t="s">
        <v>311</v>
      </c>
      <c r="C4386" t="s">
        <v>312</v>
      </c>
      <c r="D4386" t="s">
        <v>3525</v>
      </c>
      <c r="E4386" t="s">
        <v>43</v>
      </c>
      <c r="F4386" t="s">
        <v>21</v>
      </c>
      <c r="G4386" t="s">
        <v>21</v>
      </c>
      <c r="H4386" t="s">
        <v>22</v>
      </c>
      <c r="I4386" t="s">
        <v>23</v>
      </c>
      <c r="J4386" t="s">
        <v>24</v>
      </c>
      <c r="K4386" t="s">
        <v>25</v>
      </c>
      <c r="L4386" t="s">
        <v>25</v>
      </c>
      <c r="M4386" t="s">
        <v>26</v>
      </c>
      <c r="N4386" t="s">
        <v>25</v>
      </c>
      <c r="O4386" t="s">
        <v>21</v>
      </c>
      <c r="P4386" t="s">
        <v>27</v>
      </c>
      <c r="Q4386" t="s">
        <v>28</v>
      </c>
      <c r="R4386" t="s">
        <v>29</v>
      </c>
      <c r="S4386" t="s">
        <v>21</v>
      </c>
      <c r="T4386" t="s">
        <v>25</v>
      </c>
      <c r="U4386" t="s">
        <v>33</v>
      </c>
      <c r="V4386" s="2" t="s">
        <v>34</v>
      </c>
    </row>
    <row r="4387" spans="1:22" ht="140.4" x14ac:dyDescent="0.3">
      <c r="A4387" t="s">
        <v>73</v>
      </c>
      <c r="B4387" t="s">
        <v>162</v>
      </c>
      <c r="C4387" t="s">
        <v>404</v>
      </c>
      <c r="D4387" t="s">
        <v>410</v>
      </c>
      <c r="E4387" t="s">
        <v>83</v>
      </c>
      <c r="F4387" t="s">
        <v>21</v>
      </c>
      <c r="G4387" t="s">
        <v>21</v>
      </c>
      <c r="H4387" t="s">
        <v>22</v>
      </c>
      <c r="I4387" t="s">
        <v>35</v>
      </c>
      <c r="J4387" t="s">
        <v>47</v>
      </c>
      <c r="K4387" t="s">
        <v>21</v>
      </c>
      <c r="L4387" t="s">
        <v>25</v>
      </c>
      <c r="M4387" t="s">
        <v>28</v>
      </c>
      <c r="N4387" t="s">
        <v>25</v>
      </c>
      <c r="O4387" t="s">
        <v>21</v>
      </c>
      <c r="P4387" t="s">
        <v>27</v>
      </c>
      <c r="Q4387" t="s">
        <v>45</v>
      </c>
      <c r="R4387" t="s">
        <v>29</v>
      </c>
      <c r="S4387" t="s">
        <v>21</v>
      </c>
      <c r="T4387" t="s">
        <v>21</v>
      </c>
      <c r="U4387" t="s">
        <v>42</v>
      </c>
      <c r="V4387" s="2" t="s">
        <v>34</v>
      </c>
    </row>
    <row r="4388" spans="1:22" x14ac:dyDescent="0.3">
      <c r="A4388" t="s">
        <v>67</v>
      </c>
      <c r="B4388" t="s">
        <v>174</v>
      </c>
      <c r="C4388" t="s">
        <v>2529</v>
      </c>
      <c r="D4388" t="s">
        <v>2531</v>
      </c>
      <c r="E4388" t="s">
        <v>67</v>
      </c>
      <c r="F4388" t="s">
        <v>21</v>
      </c>
      <c r="G4388" t="s">
        <v>21</v>
      </c>
      <c r="H4388" t="s">
        <v>22</v>
      </c>
      <c r="I4388" t="s">
        <v>35</v>
      </c>
      <c r="J4388" t="s">
        <v>24</v>
      </c>
      <c r="K4388" t="s">
        <v>25</v>
      </c>
      <c r="L4388" t="s">
        <v>25</v>
      </c>
      <c r="M4388" t="s">
        <v>28</v>
      </c>
      <c r="N4388" t="s">
        <v>25</v>
      </c>
      <c r="O4388" t="s">
        <v>25</v>
      </c>
      <c r="P4388" t="s">
        <v>60</v>
      </c>
      <c r="Q4388" t="s">
        <v>45</v>
      </c>
      <c r="R4388" t="s">
        <v>29</v>
      </c>
      <c r="S4388" t="s">
        <v>21</v>
      </c>
      <c r="T4388" t="s">
        <v>21</v>
      </c>
      <c r="U4388" t="s">
        <v>42</v>
      </c>
      <c r="V4388" t="s">
        <v>103</v>
      </c>
    </row>
    <row r="4389" spans="1:22" ht="140.4" x14ac:dyDescent="0.3">
      <c r="A4389" t="s">
        <v>19</v>
      </c>
      <c r="B4389" t="s">
        <v>162</v>
      </c>
      <c r="C4389" t="s">
        <v>181</v>
      </c>
      <c r="D4389" t="s">
        <v>185</v>
      </c>
      <c r="E4389" t="s">
        <v>32</v>
      </c>
      <c r="F4389" t="s">
        <v>21</v>
      </c>
      <c r="G4389" t="s">
        <v>21</v>
      </c>
      <c r="H4389" t="s">
        <v>22</v>
      </c>
      <c r="I4389" t="s">
        <v>35</v>
      </c>
      <c r="J4389" t="s">
        <v>24</v>
      </c>
      <c r="K4389" t="s">
        <v>25</v>
      </c>
      <c r="L4389" t="s">
        <v>25</v>
      </c>
      <c r="M4389" t="s">
        <v>26</v>
      </c>
      <c r="N4389" t="s">
        <v>25</v>
      </c>
      <c r="O4389" t="s">
        <v>21</v>
      </c>
      <c r="P4389" t="s">
        <v>27</v>
      </c>
      <c r="Q4389" t="s">
        <v>28</v>
      </c>
      <c r="R4389" t="s">
        <v>29</v>
      </c>
      <c r="S4389" t="s">
        <v>21</v>
      </c>
      <c r="T4389" t="s">
        <v>21</v>
      </c>
      <c r="U4389" t="s">
        <v>30</v>
      </c>
      <c r="V4389" s="2" t="s">
        <v>34</v>
      </c>
    </row>
    <row r="4390" spans="1:22" ht="109.2" x14ac:dyDescent="0.3">
      <c r="A4390" t="s">
        <v>36</v>
      </c>
      <c r="B4390" t="s">
        <v>881</v>
      </c>
      <c r="C4390" t="s">
        <v>2278</v>
      </c>
      <c r="D4390" t="s">
        <v>2595</v>
      </c>
      <c r="E4390" t="s">
        <v>36</v>
      </c>
      <c r="F4390" t="s">
        <v>21</v>
      </c>
      <c r="G4390" t="s">
        <v>21</v>
      </c>
      <c r="H4390" t="s">
        <v>22</v>
      </c>
      <c r="I4390" t="s">
        <v>35</v>
      </c>
      <c r="J4390" t="s">
        <v>24</v>
      </c>
      <c r="K4390" t="s">
        <v>25</v>
      </c>
      <c r="L4390" t="s">
        <v>25</v>
      </c>
      <c r="M4390" t="s">
        <v>28</v>
      </c>
      <c r="N4390" t="s">
        <v>25</v>
      </c>
      <c r="O4390" t="s">
        <v>21</v>
      </c>
      <c r="P4390" t="s">
        <v>27</v>
      </c>
      <c r="Q4390" t="s">
        <v>45</v>
      </c>
      <c r="R4390" t="s">
        <v>28</v>
      </c>
      <c r="S4390" t="s">
        <v>21</v>
      </c>
      <c r="T4390" t="s">
        <v>21</v>
      </c>
      <c r="U4390" t="s">
        <v>33</v>
      </c>
      <c r="V4390" s="2" t="s">
        <v>66</v>
      </c>
    </row>
    <row r="4391" spans="1:22" ht="140.4" x14ac:dyDescent="0.3">
      <c r="A4391" t="s">
        <v>73</v>
      </c>
      <c r="B4391" t="s">
        <v>162</v>
      </c>
      <c r="C4391" t="s">
        <v>274</v>
      </c>
      <c r="D4391" t="s">
        <v>278</v>
      </c>
      <c r="E4391" t="s">
        <v>58</v>
      </c>
      <c r="F4391" t="s">
        <v>21</v>
      </c>
      <c r="G4391" t="s">
        <v>21</v>
      </c>
      <c r="H4391" t="s">
        <v>22</v>
      </c>
      <c r="I4391" t="s">
        <v>23</v>
      </c>
      <c r="J4391" t="s">
        <v>24</v>
      </c>
      <c r="K4391" t="s">
        <v>25</v>
      </c>
      <c r="L4391" t="s">
        <v>25</v>
      </c>
      <c r="M4391" t="s">
        <v>28</v>
      </c>
      <c r="N4391" t="s">
        <v>25</v>
      </c>
      <c r="O4391" t="s">
        <v>21</v>
      </c>
      <c r="P4391" t="s">
        <v>27</v>
      </c>
      <c r="Q4391" t="s">
        <v>45</v>
      </c>
      <c r="R4391" t="s">
        <v>29</v>
      </c>
      <c r="S4391" t="s">
        <v>21</v>
      </c>
      <c r="T4391" t="s">
        <v>21</v>
      </c>
      <c r="U4391" t="s">
        <v>33</v>
      </c>
      <c r="V4391" s="2" t="s">
        <v>34</v>
      </c>
    </row>
    <row r="4392" spans="1:22" x14ac:dyDescent="0.3">
      <c r="A4392" t="s">
        <v>85</v>
      </c>
      <c r="B4392" t="s">
        <v>174</v>
      </c>
      <c r="C4392" t="s">
        <v>779</v>
      </c>
      <c r="D4392" t="s">
        <v>4524</v>
      </c>
      <c r="E4392" t="s">
        <v>55</v>
      </c>
      <c r="F4392" t="s">
        <v>21</v>
      </c>
      <c r="G4392" t="s">
        <v>21</v>
      </c>
      <c r="H4392" t="s">
        <v>50</v>
      </c>
      <c r="I4392" t="s">
        <v>35</v>
      </c>
      <c r="J4392" t="s">
        <v>47</v>
      </c>
      <c r="K4392" t="s">
        <v>21</v>
      </c>
      <c r="L4392" t="s">
        <v>21</v>
      </c>
      <c r="M4392" t="s">
        <v>47</v>
      </c>
      <c r="N4392" t="s">
        <v>21</v>
      </c>
      <c r="O4392" t="s">
        <v>21</v>
      </c>
      <c r="P4392" t="s">
        <v>27</v>
      </c>
      <c r="Q4392" t="s">
        <v>45</v>
      </c>
      <c r="R4392" t="s">
        <v>47</v>
      </c>
      <c r="S4392" t="s">
        <v>21</v>
      </c>
      <c r="T4392" t="s">
        <v>21</v>
      </c>
      <c r="U4392" t="s">
        <v>33</v>
      </c>
      <c r="V4392" t="s">
        <v>63</v>
      </c>
    </row>
    <row r="4393" spans="1:22" ht="62.4" x14ac:dyDescent="0.3">
      <c r="A4393" t="s">
        <v>20</v>
      </c>
      <c r="B4393" t="s">
        <v>963</v>
      </c>
      <c r="C4393" t="s">
        <v>2960</v>
      </c>
      <c r="D4393" t="s">
        <v>2966</v>
      </c>
      <c r="E4393" t="s">
        <v>20</v>
      </c>
      <c r="F4393" t="s">
        <v>21</v>
      </c>
      <c r="G4393" t="s">
        <v>21</v>
      </c>
      <c r="H4393" t="s">
        <v>54</v>
      </c>
      <c r="I4393" t="s">
        <v>23</v>
      </c>
      <c r="J4393" t="s">
        <v>47</v>
      </c>
      <c r="K4393" t="s">
        <v>21</v>
      </c>
      <c r="L4393" t="s">
        <v>21</v>
      </c>
      <c r="M4393" t="s">
        <v>28</v>
      </c>
      <c r="N4393" t="s">
        <v>21</v>
      </c>
      <c r="O4393" t="s">
        <v>21</v>
      </c>
      <c r="P4393" t="s">
        <v>72</v>
      </c>
      <c r="Q4393" t="s">
        <v>45</v>
      </c>
      <c r="R4393" t="s">
        <v>29</v>
      </c>
      <c r="S4393" t="s">
        <v>21</v>
      </c>
      <c r="T4393" t="s">
        <v>25</v>
      </c>
      <c r="U4393" t="s">
        <v>30</v>
      </c>
      <c r="V4393" s="2" t="s">
        <v>106</v>
      </c>
    </row>
    <row r="4394" spans="1:22" x14ac:dyDescent="0.3">
      <c r="A4394" t="s">
        <v>67</v>
      </c>
      <c r="B4394" t="s">
        <v>174</v>
      </c>
      <c r="C4394" t="s">
        <v>2394</v>
      </c>
      <c r="D4394" t="s">
        <v>2538</v>
      </c>
      <c r="E4394" t="s">
        <v>67</v>
      </c>
      <c r="F4394" t="s">
        <v>25</v>
      </c>
      <c r="G4394" t="s">
        <v>25</v>
      </c>
    </row>
    <row r="4395" spans="1:22" x14ac:dyDescent="0.3">
      <c r="A4395" t="s">
        <v>56</v>
      </c>
      <c r="B4395" t="s">
        <v>881</v>
      </c>
      <c r="C4395" t="s">
        <v>2082</v>
      </c>
      <c r="D4395" t="s">
        <v>2083</v>
      </c>
      <c r="E4395" t="s">
        <v>56</v>
      </c>
      <c r="F4395" t="s">
        <v>21</v>
      </c>
      <c r="G4395" t="s">
        <v>25</v>
      </c>
    </row>
    <row r="4396" spans="1:22" x14ac:dyDescent="0.3">
      <c r="A4396" t="s">
        <v>102</v>
      </c>
      <c r="B4396" t="s">
        <v>1602</v>
      </c>
      <c r="C4396" t="s">
        <v>3703</v>
      </c>
      <c r="D4396" t="s">
        <v>3806</v>
      </c>
      <c r="E4396" t="s">
        <v>102</v>
      </c>
      <c r="F4396" t="s">
        <v>21</v>
      </c>
      <c r="G4396" t="s">
        <v>21</v>
      </c>
      <c r="H4396" t="s">
        <v>50</v>
      </c>
      <c r="I4396" t="s">
        <v>23</v>
      </c>
      <c r="J4396" t="s">
        <v>47</v>
      </c>
      <c r="K4396" t="s">
        <v>21</v>
      </c>
      <c r="L4396" t="s">
        <v>21</v>
      </c>
      <c r="M4396" t="s">
        <v>47</v>
      </c>
      <c r="N4396" t="s">
        <v>21</v>
      </c>
      <c r="O4396" t="s">
        <v>21</v>
      </c>
      <c r="P4396" t="s">
        <v>27</v>
      </c>
      <c r="Q4396" t="s">
        <v>47</v>
      </c>
      <c r="R4396" t="s">
        <v>28</v>
      </c>
      <c r="S4396" t="s">
        <v>21</v>
      </c>
      <c r="T4396" t="s">
        <v>21</v>
      </c>
      <c r="U4396" t="s">
        <v>42</v>
      </c>
      <c r="V4396" t="s">
        <v>101</v>
      </c>
    </row>
    <row r="4397" spans="1:22" ht="109.2" x14ac:dyDescent="0.3">
      <c r="A4397" t="s">
        <v>147</v>
      </c>
      <c r="B4397" t="s">
        <v>983</v>
      </c>
      <c r="C4397" t="s">
        <v>3650</v>
      </c>
      <c r="D4397" t="s">
        <v>5162</v>
      </c>
      <c r="E4397" t="s">
        <v>150</v>
      </c>
      <c r="F4397" t="s">
        <v>21</v>
      </c>
      <c r="G4397" t="s">
        <v>21</v>
      </c>
      <c r="H4397" t="s">
        <v>50</v>
      </c>
      <c r="I4397" t="s">
        <v>23</v>
      </c>
      <c r="J4397" t="s">
        <v>24</v>
      </c>
      <c r="K4397" t="s">
        <v>21</v>
      </c>
      <c r="L4397" t="s">
        <v>25</v>
      </c>
      <c r="M4397" t="s">
        <v>28</v>
      </c>
      <c r="N4397" t="s">
        <v>25</v>
      </c>
      <c r="O4397" t="s">
        <v>21</v>
      </c>
      <c r="P4397" t="s">
        <v>27</v>
      </c>
      <c r="Q4397" t="s">
        <v>45</v>
      </c>
      <c r="R4397" t="s">
        <v>28</v>
      </c>
      <c r="S4397" t="s">
        <v>21</v>
      </c>
      <c r="T4397" t="s">
        <v>21</v>
      </c>
      <c r="U4397" t="s">
        <v>30</v>
      </c>
      <c r="V4397" s="2" t="s">
        <v>66</v>
      </c>
    </row>
    <row r="4398" spans="1:22" ht="62.4" x14ac:dyDescent="0.3">
      <c r="A4398" t="s">
        <v>70</v>
      </c>
      <c r="B4398" t="s">
        <v>174</v>
      </c>
      <c r="C4398" t="s">
        <v>886</v>
      </c>
      <c r="D4398" t="s">
        <v>4192</v>
      </c>
      <c r="E4398" t="s">
        <v>70</v>
      </c>
      <c r="F4398" t="s">
        <v>21</v>
      </c>
      <c r="G4398" t="s">
        <v>21</v>
      </c>
      <c r="H4398" t="s">
        <v>22</v>
      </c>
      <c r="I4398" t="s">
        <v>35</v>
      </c>
      <c r="J4398" t="s">
        <v>47</v>
      </c>
      <c r="K4398" t="s">
        <v>21</v>
      </c>
      <c r="L4398" t="s">
        <v>21</v>
      </c>
      <c r="M4398" t="s">
        <v>47</v>
      </c>
      <c r="N4398" t="s">
        <v>21</v>
      </c>
      <c r="O4398" t="s">
        <v>21</v>
      </c>
      <c r="P4398" t="s">
        <v>27</v>
      </c>
      <c r="Q4398" t="s">
        <v>45</v>
      </c>
      <c r="R4398" t="s">
        <v>28</v>
      </c>
      <c r="S4398" t="s">
        <v>21</v>
      </c>
      <c r="T4398" t="s">
        <v>21</v>
      </c>
      <c r="U4398" t="s">
        <v>33</v>
      </c>
      <c r="V4398" s="2" t="s">
        <v>48</v>
      </c>
    </row>
    <row r="4399" spans="1:22" ht="140.4" x14ac:dyDescent="0.3">
      <c r="A4399" t="s">
        <v>56</v>
      </c>
      <c r="B4399" t="s">
        <v>174</v>
      </c>
      <c r="C4399" t="s">
        <v>195</v>
      </c>
      <c r="D4399" t="s">
        <v>2254</v>
      </c>
      <c r="E4399" t="s">
        <v>56</v>
      </c>
      <c r="F4399" t="s">
        <v>21</v>
      </c>
      <c r="G4399" t="s">
        <v>21</v>
      </c>
      <c r="H4399" t="s">
        <v>22</v>
      </c>
      <c r="I4399" t="s">
        <v>35</v>
      </c>
      <c r="J4399" t="s">
        <v>24</v>
      </c>
      <c r="K4399" t="s">
        <v>25</v>
      </c>
      <c r="L4399" t="s">
        <v>25</v>
      </c>
      <c r="M4399" t="s">
        <v>38</v>
      </c>
      <c r="N4399" t="s">
        <v>25</v>
      </c>
      <c r="O4399" t="s">
        <v>21</v>
      </c>
      <c r="P4399" t="s">
        <v>27</v>
      </c>
      <c r="Q4399" t="s">
        <v>28</v>
      </c>
      <c r="R4399" t="s">
        <v>29</v>
      </c>
      <c r="S4399" t="s">
        <v>21</v>
      </c>
      <c r="T4399" t="s">
        <v>21</v>
      </c>
      <c r="U4399" t="s">
        <v>33</v>
      </c>
      <c r="V4399" s="2" t="s">
        <v>34</v>
      </c>
    </row>
    <row r="4400" spans="1:22" x14ac:dyDescent="0.3">
      <c r="A4400" t="s">
        <v>49</v>
      </c>
      <c r="B4400" t="s">
        <v>983</v>
      </c>
      <c r="C4400" t="s">
        <v>984</v>
      </c>
      <c r="D4400" t="s">
        <v>1460</v>
      </c>
      <c r="E4400" t="s">
        <v>49</v>
      </c>
      <c r="F4400" t="s">
        <v>25</v>
      </c>
      <c r="G4400" t="s">
        <v>25</v>
      </c>
    </row>
    <row r="4401" spans="1:22" ht="109.2" x14ac:dyDescent="0.3">
      <c r="A4401" t="s">
        <v>102</v>
      </c>
      <c r="B4401" t="s">
        <v>174</v>
      </c>
      <c r="C4401" t="s">
        <v>1064</v>
      </c>
      <c r="D4401" t="s">
        <v>3754</v>
      </c>
      <c r="E4401" t="s">
        <v>102</v>
      </c>
      <c r="F4401" t="s">
        <v>21</v>
      </c>
      <c r="G4401" t="s">
        <v>21</v>
      </c>
      <c r="H4401" t="s">
        <v>22</v>
      </c>
      <c r="I4401" t="s">
        <v>35</v>
      </c>
      <c r="J4401" t="s">
        <v>24</v>
      </c>
      <c r="K4401" t="s">
        <v>25</v>
      </c>
      <c r="L4401" t="s">
        <v>25</v>
      </c>
      <c r="M4401" t="s">
        <v>28</v>
      </c>
      <c r="N4401" t="s">
        <v>25</v>
      </c>
      <c r="O4401" t="s">
        <v>21</v>
      </c>
      <c r="P4401" t="s">
        <v>27</v>
      </c>
      <c r="Q4401" t="s">
        <v>45</v>
      </c>
      <c r="R4401" t="s">
        <v>28</v>
      </c>
      <c r="S4401" t="s">
        <v>21</v>
      </c>
      <c r="T4401" t="s">
        <v>21</v>
      </c>
      <c r="U4401" t="s">
        <v>33</v>
      </c>
      <c r="V4401" s="2" t="s">
        <v>46</v>
      </c>
    </row>
    <row r="4402" spans="1:22" x14ac:dyDescent="0.3">
      <c r="A4402" t="s">
        <v>20</v>
      </c>
      <c r="B4402" t="s">
        <v>963</v>
      </c>
      <c r="C4402" t="s">
        <v>2490</v>
      </c>
      <c r="D4402" t="s">
        <v>2955</v>
      </c>
      <c r="E4402" t="s">
        <v>20</v>
      </c>
      <c r="F4402" t="s">
        <v>21</v>
      </c>
      <c r="G4402" t="s">
        <v>21</v>
      </c>
      <c r="H4402" t="s">
        <v>22</v>
      </c>
      <c r="I4402" t="s">
        <v>35</v>
      </c>
      <c r="J4402" t="s">
        <v>47</v>
      </c>
      <c r="K4402" t="s">
        <v>25</v>
      </c>
      <c r="L4402" t="s">
        <v>25</v>
      </c>
      <c r="M4402" t="s">
        <v>28</v>
      </c>
      <c r="N4402" t="s">
        <v>21</v>
      </c>
      <c r="O4402" t="s">
        <v>21</v>
      </c>
      <c r="P4402" t="s">
        <v>80</v>
      </c>
      <c r="Q4402" t="s">
        <v>45</v>
      </c>
      <c r="R4402" t="s">
        <v>45</v>
      </c>
      <c r="S4402" t="s">
        <v>21</v>
      </c>
      <c r="T4402" t="s">
        <v>21</v>
      </c>
      <c r="U4402" t="s">
        <v>33</v>
      </c>
      <c r="V4402" t="s">
        <v>111</v>
      </c>
    </row>
    <row r="4403" spans="1:22" ht="140.4" x14ac:dyDescent="0.3">
      <c r="A4403" t="s">
        <v>49</v>
      </c>
      <c r="B4403" t="s">
        <v>162</v>
      </c>
      <c r="C4403" t="s">
        <v>429</v>
      </c>
      <c r="D4403" t="s">
        <v>1447</v>
      </c>
      <c r="E4403" t="s">
        <v>49</v>
      </c>
      <c r="F4403" t="s">
        <v>21</v>
      </c>
      <c r="G4403" t="s">
        <v>21</v>
      </c>
      <c r="H4403" t="s">
        <v>22</v>
      </c>
      <c r="I4403" t="s">
        <v>35</v>
      </c>
      <c r="J4403" t="s">
        <v>24</v>
      </c>
      <c r="K4403" t="s">
        <v>25</v>
      </c>
      <c r="L4403" t="s">
        <v>25</v>
      </c>
      <c r="M4403" t="s">
        <v>28</v>
      </c>
      <c r="N4403" t="s">
        <v>25</v>
      </c>
      <c r="O4403" t="s">
        <v>21</v>
      </c>
      <c r="P4403" t="s">
        <v>27</v>
      </c>
      <c r="Q4403" t="s">
        <v>45</v>
      </c>
      <c r="R4403" t="s">
        <v>29</v>
      </c>
      <c r="S4403" t="s">
        <v>21</v>
      </c>
      <c r="T4403" t="s">
        <v>21</v>
      </c>
      <c r="U4403" t="s">
        <v>33</v>
      </c>
      <c r="V4403" s="2" t="s">
        <v>34</v>
      </c>
    </row>
    <row r="4404" spans="1:22" ht="78" x14ac:dyDescent="0.3">
      <c r="A4404" t="s">
        <v>70</v>
      </c>
      <c r="B4404" t="s">
        <v>963</v>
      </c>
      <c r="C4404" t="s">
        <v>2490</v>
      </c>
      <c r="D4404" t="s">
        <v>4372</v>
      </c>
      <c r="E4404" t="s">
        <v>70</v>
      </c>
      <c r="F4404" t="s">
        <v>21</v>
      </c>
      <c r="G4404" t="s">
        <v>21</v>
      </c>
      <c r="H4404" t="s">
        <v>54</v>
      </c>
      <c r="I4404" t="s">
        <v>35</v>
      </c>
      <c r="J4404" t="s">
        <v>24</v>
      </c>
      <c r="K4404" t="s">
        <v>21</v>
      </c>
      <c r="L4404" t="s">
        <v>21</v>
      </c>
      <c r="M4404" t="s">
        <v>47</v>
      </c>
      <c r="N4404" t="s">
        <v>21</v>
      </c>
      <c r="O4404" t="s">
        <v>21</v>
      </c>
      <c r="P4404" t="s">
        <v>60</v>
      </c>
      <c r="Q4404" t="s">
        <v>47</v>
      </c>
      <c r="R4404" t="s">
        <v>47</v>
      </c>
      <c r="S4404" t="s">
        <v>21</v>
      </c>
      <c r="T4404" t="s">
        <v>21</v>
      </c>
      <c r="U4404" t="s">
        <v>33</v>
      </c>
      <c r="V4404" s="2" t="s">
        <v>76</v>
      </c>
    </row>
    <row r="4405" spans="1:22" x14ac:dyDescent="0.3">
      <c r="A4405" t="s">
        <v>32</v>
      </c>
      <c r="B4405" t="s">
        <v>1733</v>
      </c>
      <c r="C4405" t="s">
        <v>1994</v>
      </c>
      <c r="D4405" t="s">
        <v>2005</v>
      </c>
      <c r="E4405" t="s">
        <v>32</v>
      </c>
      <c r="F4405" t="s">
        <v>25</v>
      </c>
      <c r="G4405" t="s">
        <v>25</v>
      </c>
    </row>
    <row r="4406" spans="1:22" ht="156" x14ac:dyDescent="0.3">
      <c r="A4406" t="s">
        <v>139</v>
      </c>
      <c r="B4406" t="s">
        <v>807</v>
      </c>
      <c r="C4406" t="s">
        <v>3944</v>
      </c>
      <c r="D4406" t="s">
        <v>4671</v>
      </c>
      <c r="E4406" t="s">
        <v>139</v>
      </c>
      <c r="F4406" t="s">
        <v>21</v>
      </c>
      <c r="G4406" t="s">
        <v>21</v>
      </c>
      <c r="H4406" t="s">
        <v>22</v>
      </c>
      <c r="I4406" t="s">
        <v>35</v>
      </c>
      <c r="J4406" t="s">
        <v>24</v>
      </c>
      <c r="K4406" t="s">
        <v>25</v>
      </c>
      <c r="L4406" t="s">
        <v>25</v>
      </c>
      <c r="M4406" t="s">
        <v>26</v>
      </c>
      <c r="N4406" t="s">
        <v>25</v>
      </c>
      <c r="O4406" t="s">
        <v>21</v>
      </c>
      <c r="P4406" t="s">
        <v>27</v>
      </c>
      <c r="Q4406" t="s">
        <v>45</v>
      </c>
      <c r="R4406" t="s">
        <v>29</v>
      </c>
      <c r="S4406" t="s">
        <v>21</v>
      </c>
      <c r="T4406" t="s">
        <v>21</v>
      </c>
      <c r="U4406" t="s">
        <v>33</v>
      </c>
      <c r="V4406" s="2" t="s">
        <v>31</v>
      </c>
    </row>
    <row r="4407" spans="1:22" ht="78" x14ac:dyDescent="0.3">
      <c r="A4407" t="s">
        <v>20</v>
      </c>
      <c r="B4407" t="s">
        <v>963</v>
      </c>
      <c r="C4407" t="s">
        <v>2960</v>
      </c>
      <c r="D4407" t="s">
        <v>2965</v>
      </c>
      <c r="E4407" t="s">
        <v>20</v>
      </c>
      <c r="F4407" t="s">
        <v>21</v>
      </c>
      <c r="G4407" t="s">
        <v>21</v>
      </c>
      <c r="H4407" t="s">
        <v>22</v>
      </c>
      <c r="I4407" t="s">
        <v>35</v>
      </c>
      <c r="J4407" t="s">
        <v>47</v>
      </c>
      <c r="K4407" t="s">
        <v>25</v>
      </c>
      <c r="L4407" t="s">
        <v>21</v>
      </c>
      <c r="M4407" t="s">
        <v>28</v>
      </c>
      <c r="N4407" t="s">
        <v>21</v>
      </c>
      <c r="O4407" t="s">
        <v>21</v>
      </c>
      <c r="P4407" t="s">
        <v>72</v>
      </c>
      <c r="Q4407" t="s">
        <v>45</v>
      </c>
      <c r="R4407" t="s">
        <v>28</v>
      </c>
      <c r="S4407" t="s">
        <v>21</v>
      </c>
      <c r="T4407" t="s">
        <v>21</v>
      </c>
      <c r="U4407" t="s">
        <v>30</v>
      </c>
      <c r="V4407" s="2" t="s">
        <v>125</v>
      </c>
    </row>
    <row r="4408" spans="1:22" ht="62.4" x14ac:dyDescent="0.3">
      <c r="A4408" t="s">
        <v>135</v>
      </c>
      <c r="B4408" t="s">
        <v>4323</v>
      </c>
      <c r="C4408" t="s">
        <v>597</v>
      </c>
      <c r="D4408" t="s">
        <v>4943</v>
      </c>
      <c r="E4408" t="s">
        <v>135</v>
      </c>
      <c r="F4408" t="s">
        <v>21</v>
      </c>
      <c r="G4408" t="s">
        <v>21</v>
      </c>
      <c r="H4408" t="s">
        <v>50</v>
      </c>
      <c r="I4408" t="s">
        <v>41</v>
      </c>
      <c r="J4408" t="s">
        <v>47</v>
      </c>
      <c r="K4408" t="s">
        <v>21</v>
      </c>
      <c r="L4408" t="s">
        <v>25</v>
      </c>
      <c r="M4408" t="s">
        <v>26</v>
      </c>
      <c r="N4408" t="s">
        <v>25</v>
      </c>
      <c r="O4408" t="s">
        <v>21</v>
      </c>
      <c r="P4408" t="s">
        <v>60</v>
      </c>
      <c r="Q4408" t="s">
        <v>28</v>
      </c>
      <c r="R4408" t="s">
        <v>29</v>
      </c>
      <c r="S4408" t="s">
        <v>21</v>
      </c>
      <c r="T4408" t="s">
        <v>25</v>
      </c>
      <c r="U4408" t="s">
        <v>30</v>
      </c>
      <c r="V4408" s="2" t="s">
        <v>48</v>
      </c>
    </row>
    <row r="4409" spans="1:22" ht="62.4" x14ac:dyDescent="0.3">
      <c r="A4409" t="s">
        <v>20</v>
      </c>
      <c r="B4409" t="s">
        <v>963</v>
      </c>
      <c r="C4409" t="s">
        <v>2960</v>
      </c>
      <c r="D4409" t="s">
        <v>2963</v>
      </c>
      <c r="E4409" t="s">
        <v>20</v>
      </c>
      <c r="F4409" t="s">
        <v>21</v>
      </c>
      <c r="G4409" t="s">
        <v>21</v>
      </c>
      <c r="H4409" t="s">
        <v>22</v>
      </c>
      <c r="I4409" t="s">
        <v>35</v>
      </c>
      <c r="J4409" t="s">
        <v>47</v>
      </c>
      <c r="K4409" t="s">
        <v>21</v>
      </c>
      <c r="L4409" t="s">
        <v>21</v>
      </c>
      <c r="M4409" t="s">
        <v>47</v>
      </c>
      <c r="N4409" t="s">
        <v>21</v>
      </c>
      <c r="O4409" t="s">
        <v>21</v>
      </c>
      <c r="P4409" t="s">
        <v>60</v>
      </c>
      <c r="Q4409" t="s">
        <v>45</v>
      </c>
      <c r="R4409" t="s">
        <v>28</v>
      </c>
      <c r="S4409" t="s">
        <v>21</v>
      </c>
      <c r="T4409" t="s">
        <v>25</v>
      </c>
      <c r="U4409" t="s">
        <v>30</v>
      </c>
      <c r="V4409" s="2" t="s">
        <v>48</v>
      </c>
    </row>
    <row r="4410" spans="1:22" ht="140.4" x14ac:dyDescent="0.3">
      <c r="A4410" t="s">
        <v>19</v>
      </c>
      <c r="B4410" t="s">
        <v>162</v>
      </c>
      <c r="C4410" t="s">
        <v>181</v>
      </c>
      <c r="D4410" t="s">
        <v>183</v>
      </c>
      <c r="E4410" t="s">
        <v>49</v>
      </c>
      <c r="F4410" t="s">
        <v>21</v>
      </c>
      <c r="G4410" t="s">
        <v>21</v>
      </c>
      <c r="H4410" t="s">
        <v>22</v>
      </c>
      <c r="I4410" t="s">
        <v>23</v>
      </c>
      <c r="J4410" t="s">
        <v>24</v>
      </c>
      <c r="K4410" t="s">
        <v>25</v>
      </c>
      <c r="L4410" t="s">
        <v>25</v>
      </c>
      <c r="M4410" t="s">
        <v>26</v>
      </c>
      <c r="N4410" t="s">
        <v>25</v>
      </c>
      <c r="O4410" t="s">
        <v>21</v>
      </c>
      <c r="P4410" t="s">
        <v>27</v>
      </c>
      <c r="Q4410" t="s">
        <v>28</v>
      </c>
      <c r="R4410" t="s">
        <v>29</v>
      </c>
      <c r="S4410" t="s">
        <v>21</v>
      </c>
      <c r="T4410" t="s">
        <v>21</v>
      </c>
      <c r="U4410" t="s">
        <v>30</v>
      </c>
      <c r="V4410" s="2" t="s">
        <v>34</v>
      </c>
    </row>
    <row r="4411" spans="1:22" ht="140.4" x14ac:dyDescent="0.3">
      <c r="A4411" t="s">
        <v>74</v>
      </c>
      <c r="B4411" t="s">
        <v>174</v>
      </c>
      <c r="C4411" t="s">
        <v>2529</v>
      </c>
      <c r="D4411" t="s">
        <v>3997</v>
      </c>
      <c r="E4411" t="s">
        <v>74</v>
      </c>
      <c r="F4411" t="s">
        <v>21</v>
      </c>
      <c r="G4411" t="s">
        <v>21</v>
      </c>
      <c r="H4411" t="s">
        <v>22</v>
      </c>
      <c r="I4411" t="s">
        <v>35</v>
      </c>
      <c r="J4411" t="s">
        <v>24</v>
      </c>
      <c r="K4411" t="s">
        <v>25</v>
      </c>
      <c r="L4411" t="s">
        <v>25</v>
      </c>
      <c r="M4411" t="s">
        <v>28</v>
      </c>
      <c r="N4411" t="s">
        <v>21</v>
      </c>
      <c r="O4411" t="s">
        <v>21</v>
      </c>
      <c r="P4411" t="s">
        <v>27</v>
      </c>
      <c r="Q4411" t="s">
        <v>45</v>
      </c>
      <c r="R4411" t="s">
        <v>28</v>
      </c>
      <c r="S4411" t="s">
        <v>21</v>
      </c>
      <c r="T4411" t="s">
        <v>21</v>
      </c>
      <c r="U4411" t="s">
        <v>33</v>
      </c>
      <c r="V4411" s="2" t="s">
        <v>34</v>
      </c>
    </row>
    <row r="4412" spans="1:22" ht="140.4" x14ac:dyDescent="0.3">
      <c r="A4412" t="s">
        <v>73</v>
      </c>
      <c r="B4412" t="s">
        <v>162</v>
      </c>
      <c r="C4412" t="s">
        <v>404</v>
      </c>
      <c r="D4412" t="s">
        <v>408</v>
      </c>
      <c r="E4412" t="s">
        <v>83</v>
      </c>
      <c r="F4412" t="s">
        <v>21</v>
      </c>
      <c r="G4412" t="s">
        <v>21</v>
      </c>
      <c r="H4412" t="s">
        <v>22</v>
      </c>
      <c r="I4412" t="s">
        <v>35</v>
      </c>
      <c r="J4412" t="s">
        <v>24</v>
      </c>
      <c r="K4412" t="s">
        <v>21</v>
      </c>
      <c r="L4412" t="s">
        <v>25</v>
      </c>
      <c r="M4412" t="s">
        <v>28</v>
      </c>
      <c r="N4412" t="s">
        <v>25</v>
      </c>
      <c r="O4412" t="s">
        <v>21</v>
      </c>
      <c r="P4412" t="s">
        <v>27</v>
      </c>
      <c r="Q4412" t="s">
        <v>45</v>
      </c>
      <c r="R4412" t="s">
        <v>29</v>
      </c>
      <c r="S4412" t="s">
        <v>21</v>
      </c>
      <c r="T4412" t="s">
        <v>21</v>
      </c>
      <c r="U4412" t="s">
        <v>42</v>
      </c>
      <c r="V4412" s="2" t="s">
        <v>34</v>
      </c>
    </row>
    <row r="4413" spans="1:22" ht="140.4" x14ac:dyDescent="0.3">
      <c r="A4413" t="s">
        <v>70</v>
      </c>
      <c r="B4413" t="s">
        <v>174</v>
      </c>
      <c r="C4413" t="s">
        <v>2394</v>
      </c>
      <c r="D4413" t="s">
        <v>4298</v>
      </c>
      <c r="E4413" t="s">
        <v>70</v>
      </c>
      <c r="F4413" t="s">
        <v>21</v>
      </c>
      <c r="G4413" t="s">
        <v>21</v>
      </c>
      <c r="H4413" t="s">
        <v>54</v>
      </c>
      <c r="I4413" t="s">
        <v>35</v>
      </c>
      <c r="J4413" t="s">
        <v>24</v>
      </c>
      <c r="K4413" t="s">
        <v>25</v>
      </c>
      <c r="L4413" t="s">
        <v>25</v>
      </c>
      <c r="M4413" t="s">
        <v>28</v>
      </c>
      <c r="N4413" t="s">
        <v>25</v>
      </c>
      <c r="O4413" t="s">
        <v>21</v>
      </c>
      <c r="P4413" t="s">
        <v>27</v>
      </c>
      <c r="Q4413" t="s">
        <v>45</v>
      </c>
      <c r="R4413" t="s">
        <v>28</v>
      </c>
      <c r="S4413" t="s">
        <v>21</v>
      </c>
      <c r="T4413" t="s">
        <v>21</v>
      </c>
      <c r="U4413" t="s">
        <v>42</v>
      </c>
      <c r="V4413" s="2" t="s">
        <v>34</v>
      </c>
    </row>
    <row r="4414" spans="1:22" ht="62.4" x14ac:dyDescent="0.3">
      <c r="A4414" t="s">
        <v>61</v>
      </c>
      <c r="B4414" t="s">
        <v>1190</v>
      </c>
      <c r="C4414" t="s">
        <v>1191</v>
      </c>
      <c r="D4414" t="s">
        <v>1206</v>
      </c>
      <c r="E4414" t="s">
        <v>61</v>
      </c>
      <c r="F4414" t="s">
        <v>21</v>
      </c>
      <c r="G4414" t="s">
        <v>21</v>
      </c>
      <c r="H4414" t="s">
        <v>22</v>
      </c>
      <c r="I4414" t="s">
        <v>35</v>
      </c>
      <c r="J4414" t="s">
        <v>24</v>
      </c>
      <c r="K4414" t="s">
        <v>21</v>
      </c>
      <c r="L4414" t="s">
        <v>21</v>
      </c>
      <c r="M4414" t="s">
        <v>47</v>
      </c>
      <c r="N4414" t="s">
        <v>21</v>
      </c>
      <c r="O4414" t="s">
        <v>21</v>
      </c>
      <c r="P4414" t="s">
        <v>27</v>
      </c>
      <c r="Q4414" t="s">
        <v>45</v>
      </c>
      <c r="R4414" t="s">
        <v>28</v>
      </c>
      <c r="S4414" t="s">
        <v>21</v>
      </c>
      <c r="T4414" t="s">
        <v>21</v>
      </c>
      <c r="U4414" t="s">
        <v>42</v>
      </c>
      <c r="V4414" s="2" t="s">
        <v>48</v>
      </c>
    </row>
    <row r="4415" spans="1:22" x14ac:dyDescent="0.3">
      <c r="A4415" t="s">
        <v>67</v>
      </c>
      <c r="B4415" t="s">
        <v>174</v>
      </c>
      <c r="C4415" t="s">
        <v>1159</v>
      </c>
      <c r="D4415" t="s">
        <v>2537</v>
      </c>
      <c r="E4415" t="s">
        <v>67</v>
      </c>
      <c r="F4415" t="s">
        <v>21</v>
      </c>
      <c r="G4415" t="s">
        <v>25</v>
      </c>
    </row>
    <row r="4416" spans="1:22" ht="109.2" x14ac:dyDescent="0.3">
      <c r="A4416" t="s">
        <v>39</v>
      </c>
      <c r="B4416" t="s">
        <v>174</v>
      </c>
      <c r="C4416" t="s">
        <v>700</v>
      </c>
      <c r="D4416" t="s">
        <v>701</v>
      </c>
      <c r="E4416" t="s">
        <v>39</v>
      </c>
      <c r="F4416" t="s">
        <v>21</v>
      </c>
      <c r="G4416" t="s">
        <v>21</v>
      </c>
      <c r="H4416" t="s">
        <v>22</v>
      </c>
      <c r="I4416" t="s">
        <v>35</v>
      </c>
      <c r="J4416" t="s">
        <v>47</v>
      </c>
      <c r="K4416" t="s">
        <v>21</v>
      </c>
      <c r="L4416" t="s">
        <v>25</v>
      </c>
      <c r="M4416" t="s">
        <v>26</v>
      </c>
      <c r="N4416" t="s">
        <v>25</v>
      </c>
      <c r="O4416" t="s">
        <v>21</v>
      </c>
      <c r="P4416" t="s">
        <v>27</v>
      </c>
      <c r="Q4416" t="s">
        <v>47</v>
      </c>
      <c r="R4416" t="s">
        <v>28</v>
      </c>
      <c r="S4416" t="s">
        <v>21</v>
      </c>
      <c r="T4416" t="s">
        <v>21</v>
      </c>
      <c r="U4416" t="s">
        <v>42</v>
      </c>
      <c r="V4416" s="2" t="s">
        <v>99</v>
      </c>
    </row>
    <row r="4417" spans="1:22" ht="156" x14ac:dyDescent="0.3">
      <c r="A4417" t="s">
        <v>43</v>
      </c>
      <c r="B4417" t="s">
        <v>174</v>
      </c>
      <c r="C4417" t="s">
        <v>1049</v>
      </c>
      <c r="D4417" t="s">
        <v>3863</v>
      </c>
      <c r="E4417" t="s">
        <v>43</v>
      </c>
      <c r="F4417" t="s">
        <v>21</v>
      </c>
      <c r="G4417" t="s">
        <v>21</v>
      </c>
      <c r="H4417" t="s">
        <v>50</v>
      </c>
      <c r="I4417" t="s">
        <v>23</v>
      </c>
      <c r="J4417" t="s">
        <v>24</v>
      </c>
      <c r="K4417" t="s">
        <v>21</v>
      </c>
      <c r="L4417" t="s">
        <v>21</v>
      </c>
      <c r="M4417" t="s">
        <v>47</v>
      </c>
      <c r="N4417" t="s">
        <v>21</v>
      </c>
      <c r="O4417" t="s">
        <v>21</v>
      </c>
      <c r="P4417" t="s">
        <v>72</v>
      </c>
      <c r="Q4417" t="s">
        <v>45</v>
      </c>
      <c r="R4417" t="s">
        <v>45</v>
      </c>
      <c r="S4417" t="s">
        <v>21</v>
      </c>
      <c r="T4417" t="s">
        <v>21</v>
      </c>
      <c r="U4417" t="s">
        <v>42</v>
      </c>
      <c r="V4417" s="2" t="s">
        <v>31</v>
      </c>
    </row>
    <row r="4418" spans="1:22" ht="156" x14ac:dyDescent="0.3">
      <c r="A4418" t="s">
        <v>19</v>
      </c>
      <c r="B4418" t="s">
        <v>162</v>
      </c>
      <c r="C4418" t="s">
        <v>181</v>
      </c>
      <c r="D4418" t="s">
        <v>182</v>
      </c>
      <c r="E4418" t="s">
        <v>39</v>
      </c>
      <c r="F4418" t="s">
        <v>21</v>
      </c>
      <c r="G4418" t="s">
        <v>21</v>
      </c>
      <c r="H4418" t="s">
        <v>22</v>
      </c>
      <c r="I4418" t="s">
        <v>23</v>
      </c>
      <c r="J4418" t="s">
        <v>24</v>
      </c>
      <c r="K4418" t="s">
        <v>25</v>
      </c>
      <c r="L4418" t="s">
        <v>25</v>
      </c>
      <c r="M4418" t="s">
        <v>26</v>
      </c>
      <c r="N4418" t="s">
        <v>25</v>
      </c>
      <c r="O4418" t="s">
        <v>21</v>
      </c>
      <c r="P4418" t="s">
        <v>27</v>
      </c>
      <c r="Q4418" t="s">
        <v>28</v>
      </c>
      <c r="R4418" t="s">
        <v>29</v>
      </c>
      <c r="S4418" t="s">
        <v>21</v>
      </c>
      <c r="T4418" t="s">
        <v>21</v>
      </c>
      <c r="U4418" t="s">
        <v>30</v>
      </c>
      <c r="V4418" s="2" t="s">
        <v>31</v>
      </c>
    </row>
    <row r="4419" spans="1:22" ht="140.4" x14ac:dyDescent="0.3">
      <c r="A4419" t="s">
        <v>70</v>
      </c>
      <c r="B4419" t="s">
        <v>174</v>
      </c>
      <c r="C4419" t="s">
        <v>3998</v>
      </c>
      <c r="D4419" t="s">
        <v>4318</v>
      </c>
      <c r="E4419" t="s">
        <v>70</v>
      </c>
      <c r="F4419" t="s">
        <v>21</v>
      </c>
      <c r="G4419" t="s">
        <v>21</v>
      </c>
      <c r="H4419" t="s">
        <v>50</v>
      </c>
      <c r="I4419" t="s">
        <v>35</v>
      </c>
      <c r="J4419" t="s">
        <v>24</v>
      </c>
      <c r="K4419" t="s">
        <v>25</v>
      </c>
      <c r="L4419" t="s">
        <v>25</v>
      </c>
      <c r="M4419" t="s">
        <v>28</v>
      </c>
      <c r="N4419" t="s">
        <v>25</v>
      </c>
      <c r="O4419" t="s">
        <v>21</v>
      </c>
      <c r="P4419" t="s">
        <v>27</v>
      </c>
      <c r="Q4419" t="s">
        <v>45</v>
      </c>
      <c r="R4419" t="s">
        <v>29</v>
      </c>
      <c r="S4419" t="s">
        <v>21</v>
      </c>
      <c r="T4419" t="s">
        <v>21</v>
      </c>
      <c r="U4419" t="s">
        <v>42</v>
      </c>
      <c r="V4419" s="2" t="s">
        <v>34</v>
      </c>
    </row>
    <row r="4420" spans="1:22" ht="140.4" x14ac:dyDescent="0.3">
      <c r="A4420" t="s">
        <v>36</v>
      </c>
      <c r="B4420" t="s">
        <v>284</v>
      </c>
      <c r="C4420" t="s">
        <v>2615</v>
      </c>
      <c r="D4420" t="s">
        <v>2639</v>
      </c>
      <c r="E4420" t="s">
        <v>36</v>
      </c>
      <c r="F4420" t="s">
        <v>21</v>
      </c>
      <c r="G4420" t="s">
        <v>21</v>
      </c>
      <c r="H4420" t="s">
        <v>22</v>
      </c>
      <c r="I4420" t="s">
        <v>23</v>
      </c>
      <c r="J4420" t="s">
        <v>24</v>
      </c>
      <c r="K4420" t="s">
        <v>25</v>
      </c>
      <c r="L4420" t="s">
        <v>25</v>
      </c>
      <c r="M4420" t="s">
        <v>28</v>
      </c>
      <c r="N4420" t="s">
        <v>21</v>
      </c>
      <c r="O4420" t="s">
        <v>21</v>
      </c>
      <c r="P4420" t="s">
        <v>60</v>
      </c>
      <c r="Q4420" t="s">
        <v>45</v>
      </c>
      <c r="R4420" t="s">
        <v>45</v>
      </c>
      <c r="S4420" t="s">
        <v>21</v>
      </c>
      <c r="T4420" t="s">
        <v>21</v>
      </c>
      <c r="U4420" t="s">
        <v>42</v>
      </c>
      <c r="V4420" s="2" t="s">
        <v>34</v>
      </c>
    </row>
    <row r="4421" spans="1:22" ht="109.2" x14ac:dyDescent="0.3">
      <c r="A4421" t="s">
        <v>83</v>
      </c>
      <c r="B4421" t="s">
        <v>3634</v>
      </c>
      <c r="C4421" t="s">
        <v>3637</v>
      </c>
      <c r="D4421" t="s">
        <v>5035</v>
      </c>
      <c r="E4421" t="s">
        <v>82</v>
      </c>
      <c r="F4421" t="s">
        <v>21</v>
      </c>
      <c r="G4421" t="s">
        <v>21</v>
      </c>
      <c r="H4421" t="s">
        <v>22</v>
      </c>
      <c r="I4421" t="s">
        <v>23</v>
      </c>
      <c r="J4421" t="s">
        <v>24</v>
      </c>
      <c r="K4421" t="s">
        <v>21</v>
      </c>
      <c r="L4421" t="s">
        <v>25</v>
      </c>
      <c r="M4421" t="s">
        <v>47</v>
      </c>
      <c r="N4421" t="s">
        <v>21</v>
      </c>
      <c r="O4421" t="s">
        <v>21</v>
      </c>
      <c r="P4421" t="s">
        <v>27</v>
      </c>
      <c r="Q4421" t="s">
        <v>47</v>
      </c>
      <c r="R4421" t="s">
        <v>47</v>
      </c>
      <c r="S4421" t="s">
        <v>21</v>
      </c>
      <c r="T4421" t="s">
        <v>21</v>
      </c>
      <c r="U4421" t="s">
        <v>33</v>
      </c>
      <c r="V4421" s="2" t="s">
        <v>46</v>
      </c>
    </row>
    <row r="4422" spans="1:22" ht="109.2" x14ac:dyDescent="0.3">
      <c r="A4422" t="s">
        <v>20</v>
      </c>
      <c r="B4422" t="s">
        <v>963</v>
      </c>
      <c r="C4422" t="s">
        <v>2960</v>
      </c>
      <c r="D4422" t="s">
        <v>2961</v>
      </c>
      <c r="E4422" t="s">
        <v>20</v>
      </c>
      <c r="F4422" t="s">
        <v>21</v>
      </c>
      <c r="G4422" t="s">
        <v>21</v>
      </c>
      <c r="H4422" t="s">
        <v>22</v>
      </c>
      <c r="I4422" t="s">
        <v>35</v>
      </c>
      <c r="J4422" t="s">
        <v>47</v>
      </c>
      <c r="K4422" t="s">
        <v>21</v>
      </c>
      <c r="L4422" t="s">
        <v>21</v>
      </c>
      <c r="M4422" t="s">
        <v>47</v>
      </c>
      <c r="N4422" t="s">
        <v>21</v>
      </c>
      <c r="O4422" t="s">
        <v>21</v>
      </c>
      <c r="P4422" t="s">
        <v>80</v>
      </c>
      <c r="Q4422" t="s">
        <v>45</v>
      </c>
      <c r="R4422" t="s">
        <v>28</v>
      </c>
      <c r="S4422" t="s">
        <v>21</v>
      </c>
      <c r="T4422" t="s">
        <v>25</v>
      </c>
      <c r="U4422" t="s">
        <v>33</v>
      </c>
      <c r="V4422" s="2" t="s">
        <v>46</v>
      </c>
    </row>
    <row r="4423" spans="1:22" ht="156" x14ac:dyDescent="0.3">
      <c r="A4423" t="s">
        <v>70</v>
      </c>
      <c r="B4423" t="s">
        <v>174</v>
      </c>
      <c r="C4423" t="s">
        <v>3998</v>
      </c>
      <c r="D4423" t="s">
        <v>4330</v>
      </c>
      <c r="E4423" t="s">
        <v>70</v>
      </c>
      <c r="F4423" t="s">
        <v>21</v>
      </c>
      <c r="G4423" t="s">
        <v>21</v>
      </c>
      <c r="H4423" t="s">
        <v>22</v>
      </c>
      <c r="I4423" t="s">
        <v>23</v>
      </c>
      <c r="J4423" t="s">
        <v>24</v>
      </c>
      <c r="K4423" t="s">
        <v>25</v>
      </c>
      <c r="L4423" t="s">
        <v>21</v>
      </c>
      <c r="M4423" t="s">
        <v>47</v>
      </c>
      <c r="N4423" t="s">
        <v>21</v>
      </c>
      <c r="O4423" t="s">
        <v>21</v>
      </c>
      <c r="P4423" t="s">
        <v>27</v>
      </c>
      <c r="Q4423" t="s">
        <v>47</v>
      </c>
      <c r="R4423" t="s">
        <v>28</v>
      </c>
      <c r="S4423" t="s">
        <v>21</v>
      </c>
      <c r="T4423" t="s">
        <v>25</v>
      </c>
      <c r="U4423" t="s">
        <v>42</v>
      </c>
      <c r="V4423" s="2" t="s">
        <v>31</v>
      </c>
    </row>
    <row r="4424" spans="1:22" ht="109.2" x14ac:dyDescent="0.3">
      <c r="A4424" t="s">
        <v>102</v>
      </c>
      <c r="B4424" t="s">
        <v>174</v>
      </c>
      <c r="C4424" t="s">
        <v>1159</v>
      </c>
      <c r="D4424" t="s">
        <v>3841</v>
      </c>
      <c r="E4424" t="s">
        <v>102</v>
      </c>
      <c r="F4424" t="s">
        <v>21</v>
      </c>
      <c r="G4424" t="s">
        <v>21</v>
      </c>
      <c r="H4424" t="s">
        <v>54</v>
      </c>
      <c r="I4424" t="s">
        <v>23</v>
      </c>
      <c r="J4424" t="s">
        <v>24</v>
      </c>
      <c r="K4424" t="s">
        <v>25</v>
      </c>
      <c r="L4424" t="s">
        <v>25</v>
      </c>
      <c r="M4424" t="s">
        <v>28</v>
      </c>
      <c r="N4424" t="s">
        <v>21</v>
      </c>
      <c r="O4424" t="s">
        <v>21</v>
      </c>
      <c r="P4424" t="s">
        <v>27</v>
      </c>
      <c r="Q4424" t="s">
        <v>47</v>
      </c>
      <c r="R4424" t="s">
        <v>47</v>
      </c>
      <c r="S4424" t="s">
        <v>21</v>
      </c>
      <c r="T4424" t="s">
        <v>21</v>
      </c>
      <c r="U4424" t="s">
        <v>33</v>
      </c>
      <c r="V4424" s="2" t="s">
        <v>46</v>
      </c>
    </row>
    <row r="4425" spans="1:22" ht="109.2" x14ac:dyDescent="0.3">
      <c r="A4425" t="s">
        <v>37</v>
      </c>
      <c r="B4425" t="s">
        <v>807</v>
      </c>
      <c r="C4425" t="s">
        <v>815</v>
      </c>
      <c r="D4425" t="s">
        <v>3492</v>
      </c>
      <c r="E4425" t="s">
        <v>32</v>
      </c>
      <c r="F4425" t="s">
        <v>21</v>
      </c>
      <c r="G4425" t="s">
        <v>21</v>
      </c>
      <c r="H4425" t="s">
        <v>22</v>
      </c>
      <c r="I4425" t="s">
        <v>35</v>
      </c>
      <c r="J4425" t="s">
        <v>24</v>
      </c>
      <c r="K4425" t="s">
        <v>25</v>
      </c>
      <c r="L4425" t="s">
        <v>25</v>
      </c>
      <c r="M4425" t="s">
        <v>26</v>
      </c>
      <c r="N4425" t="s">
        <v>25</v>
      </c>
      <c r="O4425" t="s">
        <v>21</v>
      </c>
      <c r="P4425" t="s">
        <v>80</v>
      </c>
      <c r="Q4425" t="s">
        <v>45</v>
      </c>
      <c r="R4425" t="s">
        <v>29</v>
      </c>
      <c r="S4425" t="s">
        <v>21</v>
      </c>
      <c r="T4425" t="s">
        <v>21</v>
      </c>
      <c r="U4425" t="s">
        <v>42</v>
      </c>
      <c r="V4425" s="2" t="s">
        <v>66</v>
      </c>
    </row>
    <row r="4426" spans="1:22" x14ac:dyDescent="0.3">
      <c r="A4426" t="s">
        <v>62</v>
      </c>
      <c r="B4426" t="s">
        <v>983</v>
      </c>
      <c r="C4426" t="s">
        <v>984</v>
      </c>
      <c r="D4426" t="s">
        <v>1620</v>
      </c>
      <c r="E4426" t="s">
        <v>62</v>
      </c>
      <c r="F4426" t="s">
        <v>21</v>
      </c>
      <c r="G4426" t="s">
        <v>21</v>
      </c>
      <c r="H4426" t="s">
        <v>22</v>
      </c>
      <c r="I4426" t="s">
        <v>35</v>
      </c>
      <c r="J4426" t="s">
        <v>24</v>
      </c>
      <c r="K4426" t="s">
        <v>25</v>
      </c>
      <c r="L4426" t="s">
        <v>21</v>
      </c>
      <c r="M4426" t="s">
        <v>47</v>
      </c>
      <c r="N4426" t="s">
        <v>21</v>
      </c>
      <c r="O4426" t="s">
        <v>21</v>
      </c>
      <c r="P4426" t="s">
        <v>27</v>
      </c>
      <c r="Q4426" t="s">
        <v>45</v>
      </c>
      <c r="R4426" t="s">
        <v>28</v>
      </c>
      <c r="S4426" t="s">
        <v>21</v>
      </c>
      <c r="T4426" t="s">
        <v>25</v>
      </c>
      <c r="U4426" t="s">
        <v>42</v>
      </c>
      <c r="V4426" t="s">
        <v>101</v>
      </c>
    </row>
    <row r="4427" spans="1:22" ht="93.6" x14ac:dyDescent="0.3">
      <c r="A4427" t="s">
        <v>56</v>
      </c>
      <c r="B4427" t="s">
        <v>1683</v>
      </c>
      <c r="C4427" t="s">
        <v>2320</v>
      </c>
      <c r="D4427" t="s">
        <v>2322</v>
      </c>
      <c r="E4427" t="s">
        <v>104</v>
      </c>
      <c r="F4427" t="s">
        <v>21</v>
      </c>
      <c r="G4427" t="s">
        <v>21</v>
      </c>
      <c r="H4427" t="s">
        <v>22</v>
      </c>
      <c r="I4427" t="s">
        <v>35</v>
      </c>
      <c r="J4427" t="s">
        <v>24</v>
      </c>
      <c r="K4427" t="s">
        <v>21</v>
      </c>
      <c r="L4427" t="s">
        <v>25</v>
      </c>
      <c r="M4427" t="s">
        <v>28</v>
      </c>
      <c r="N4427" t="s">
        <v>25</v>
      </c>
      <c r="O4427" t="s">
        <v>21</v>
      </c>
      <c r="P4427" t="s">
        <v>27</v>
      </c>
      <c r="Q4427" t="s">
        <v>45</v>
      </c>
      <c r="R4427" t="s">
        <v>28</v>
      </c>
      <c r="S4427" t="s">
        <v>21</v>
      </c>
      <c r="T4427" t="s">
        <v>25</v>
      </c>
      <c r="U4427" t="s">
        <v>33</v>
      </c>
      <c r="V4427" s="2" t="s">
        <v>51</v>
      </c>
    </row>
    <row r="4428" spans="1:22" x14ac:dyDescent="0.3">
      <c r="A4428" t="s">
        <v>67</v>
      </c>
      <c r="B4428" t="s">
        <v>174</v>
      </c>
      <c r="C4428" t="s">
        <v>886</v>
      </c>
      <c r="D4428" t="s">
        <v>2528</v>
      </c>
      <c r="E4428" t="s">
        <v>67</v>
      </c>
      <c r="F4428" t="s">
        <v>25</v>
      </c>
      <c r="G4428" t="s">
        <v>21</v>
      </c>
    </row>
    <row r="4429" spans="1:22" ht="140.4" x14ac:dyDescent="0.3">
      <c r="A4429" t="s">
        <v>73</v>
      </c>
      <c r="B4429" t="s">
        <v>162</v>
      </c>
      <c r="C4429" t="s">
        <v>404</v>
      </c>
      <c r="D4429" t="s">
        <v>406</v>
      </c>
      <c r="E4429" t="s">
        <v>84</v>
      </c>
      <c r="F4429" t="s">
        <v>21</v>
      </c>
      <c r="G4429" t="s">
        <v>21</v>
      </c>
      <c r="H4429" t="s">
        <v>22</v>
      </c>
      <c r="I4429" t="s">
        <v>35</v>
      </c>
      <c r="J4429" t="s">
        <v>24</v>
      </c>
      <c r="K4429" t="s">
        <v>21</v>
      </c>
      <c r="L4429" t="s">
        <v>25</v>
      </c>
      <c r="M4429" t="s">
        <v>28</v>
      </c>
      <c r="N4429" t="s">
        <v>25</v>
      </c>
      <c r="O4429" t="s">
        <v>21</v>
      </c>
      <c r="P4429" t="s">
        <v>27</v>
      </c>
      <c r="Q4429" t="s">
        <v>45</v>
      </c>
      <c r="R4429" t="s">
        <v>29</v>
      </c>
      <c r="S4429" t="s">
        <v>21</v>
      </c>
      <c r="T4429" t="s">
        <v>21</v>
      </c>
      <c r="U4429" t="s">
        <v>42</v>
      </c>
      <c r="V4429" s="2" t="s">
        <v>34</v>
      </c>
    </row>
    <row r="4430" spans="1:22" ht="109.2" x14ac:dyDescent="0.3">
      <c r="A4430" t="s">
        <v>56</v>
      </c>
      <c r="B4430" t="s">
        <v>843</v>
      </c>
      <c r="C4430" t="s">
        <v>844</v>
      </c>
      <c r="D4430" t="s">
        <v>2057</v>
      </c>
      <c r="E4430" t="s">
        <v>56</v>
      </c>
      <c r="F4430" t="s">
        <v>21</v>
      </c>
      <c r="G4430" t="s">
        <v>21</v>
      </c>
      <c r="H4430" t="s">
        <v>22</v>
      </c>
      <c r="I4430" t="s">
        <v>23</v>
      </c>
      <c r="J4430" t="s">
        <v>24</v>
      </c>
      <c r="K4430" t="s">
        <v>25</v>
      </c>
      <c r="L4430" t="s">
        <v>25</v>
      </c>
      <c r="M4430" t="s">
        <v>28</v>
      </c>
      <c r="N4430" t="s">
        <v>21</v>
      </c>
      <c r="O4430" t="s">
        <v>21</v>
      </c>
      <c r="P4430" t="s">
        <v>27</v>
      </c>
      <c r="Q4430" t="s">
        <v>45</v>
      </c>
      <c r="R4430" t="s">
        <v>28</v>
      </c>
      <c r="S4430" t="s">
        <v>21</v>
      </c>
      <c r="T4430" t="s">
        <v>21</v>
      </c>
      <c r="U4430" t="s">
        <v>33</v>
      </c>
      <c r="V4430" s="2" t="s">
        <v>66</v>
      </c>
    </row>
    <row r="4431" spans="1:22" ht="109.2" x14ac:dyDescent="0.3">
      <c r="A4431" t="s">
        <v>20</v>
      </c>
      <c r="B4431" t="s">
        <v>983</v>
      </c>
      <c r="C4431" t="s">
        <v>984</v>
      </c>
      <c r="D4431" t="s">
        <v>3009</v>
      </c>
      <c r="E4431" t="s">
        <v>20</v>
      </c>
      <c r="F4431" t="s">
        <v>21</v>
      </c>
      <c r="G4431" t="s">
        <v>21</v>
      </c>
      <c r="H4431" t="s">
        <v>22</v>
      </c>
      <c r="I4431" t="s">
        <v>23</v>
      </c>
      <c r="J4431" t="s">
        <v>24</v>
      </c>
      <c r="K4431" t="s">
        <v>25</v>
      </c>
      <c r="L4431" t="s">
        <v>21</v>
      </c>
      <c r="M4431" t="s">
        <v>47</v>
      </c>
      <c r="N4431" t="s">
        <v>21</v>
      </c>
      <c r="O4431" t="s">
        <v>21</v>
      </c>
      <c r="P4431" t="s">
        <v>72</v>
      </c>
      <c r="Q4431" t="s">
        <v>45</v>
      </c>
      <c r="R4431" t="s">
        <v>29</v>
      </c>
      <c r="S4431" t="s">
        <v>21</v>
      </c>
      <c r="T4431" t="s">
        <v>21</v>
      </c>
      <c r="U4431" t="s">
        <v>75</v>
      </c>
      <c r="V4431" s="2" t="s">
        <v>66</v>
      </c>
    </row>
    <row r="4432" spans="1:22" ht="109.2" x14ac:dyDescent="0.3">
      <c r="A4432" t="s">
        <v>70</v>
      </c>
      <c r="B4432" t="s">
        <v>475</v>
      </c>
      <c r="C4432" t="s">
        <v>4166</v>
      </c>
      <c r="D4432" t="s">
        <v>4167</v>
      </c>
      <c r="E4432" t="s">
        <v>70</v>
      </c>
      <c r="F4432" t="s">
        <v>21</v>
      </c>
      <c r="G4432" t="s">
        <v>21</v>
      </c>
      <c r="H4432" t="s">
        <v>22</v>
      </c>
      <c r="I4432" t="s">
        <v>41</v>
      </c>
      <c r="J4432" t="s">
        <v>47</v>
      </c>
      <c r="K4432" t="s">
        <v>21</v>
      </c>
      <c r="L4432" t="s">
        <v>21</v>
      </c>
      <c r="M4432" t="s">
        <v>28</v>
      </c>
      <c r="N4432" t="s">
        <v>21</v>
      </c>
      <c r="O4432" t="s">
        <v>21</v>
      </c>
      <c r="P4432" t="s">
        <v>27</v>
      </c>
      <c r="Q4432" t="s">
        <v>45</v>
      </c>
      <c r="R4432" t="s">
        <v>45</v>
      </c>
      <c r="S4432" t="s">
        <v>21</v>
      </c>
      <c r="T4432" t="s">
        <v>21</v>
      </c>
      <c r="U4432" t="s">
        <v>33</v>
      </c>
      <c r="V4432" s="2" t="s">
        <v>66</v>
      </c>
    </row>
    <row r="4433" spans="1:22" ht="109.2" x14ac:dyDescent="0.3">
      <c r="A4433" t="s">
        <v>19</v>
      </c>
      <c r="B4433" t="s">
        <v>162</v>
      </c>
      <c r="C4433" t="s">
        <v>239</v>
      </c>
      <c r="D4433" t="s">
        <v>244</v>
      </c>
      <c r="E4433" t="s">
        <v>65</v>
      </c>
      <c r="F4433" t="s">
        <v>21</v>
      </c>
      <c r="G4433" t="s">
        <v>21</v>
      </c>
      <c r="H4433" t="s">
        <v>22</v>
      </c>
      <c r="I4433" t="s">
        <v>23</v>
      </c>
      <c r="J4433" t="s">
        <v>24</v>
      </c>
      <c r="K4433" t="s">
        <v>25</v>
      </c>
      <c r="L4433" t="s">
        <v>25</v>
      </c>
      <c r="M4433" t="s">
        <v>26</v>
      </c>
      <c r="N4433" t="s">
        <v>25</v>
      </c>
      <c r="O4433" t="s">
        <v>21</v>
      </c>
      <c r="P4433" t="s">
        <v>27</v>
      </c>
      <c r="Q4433" t="s">
        <v>28</v>
      </c>
      <c r="R4433" t="s">
        <v>29</v>
      </c>
      <c r="S4433" t="s">
        <v>21</v>
      </c>
      <c r="T4433" t="s">
        <v>21</v>
      </c>
      <c r="U4433" t="s">
        <v>30</v>
      </c>
      <c r="V4433" s="2" t="s">
        <v>66</v>
      </c>
    </row>
    <row r="4434" spans="1:22" ht="140.4" x14ac:dyDescent="0.3">
      <c r="A4434" t="s">
        <v>83</v>
      </c>
      <c r="B4434" t="s">
        <v>3634</v>
      </c>
      <c r="C4434" t="s">
        <v>3637</v>
      </c>
      <c r="D4434" t="s">
        <v>5090</v>
      </c>
      <c r="E4434" t="s">
        <v>83</v>
      </c>
      <c r="F4434" t="s">
        <v>21</v>
      </c>
      <c r="G4434" t="s">
        <v>21</v>
      </c>
      <c r="H4434" t="s">
        <v>22</v>
      </c>
      <c r="I4434" t="s">
        <v>35</v>
      </c>
      <c r="J4434" t="s">
        <v>24</v>
      </c>
      <c r="K4434" t="s">
        <v>21</v>
      </c>
      <c r="L4434" t="s">
        <v>21</v>
      </c>
      <c r="M4434" t="s">
        <v>47</v>
      </c>
      <c r="N4434" t="s">
        <v>21</v>
      </c>
      <c r="O4434" t="s">
        <v>21</v>
      </c>
      <c r="P4434" t="s">
        <v>27</v>
      </c>
      <c r="Q4434" t="s">
        <v>45</v>
      </c>
      <c r="R4434" t="s">
        <v>28</v>
      </c>
      <c r="S4434" t="s">
        <v>21</v>
      </c>
      <c r="T4434" t="s">
        <v>21</v>
      </c>
      <c r="U4434" t="s">
        <v>33</v>
      </c>
      <c r="V4434" s="2" t="s">
        <v>34</v>
      </c>
    </row>
    <row r="4435" spans="1:22" ht="140.4" x14ac:dyDescent="0.3">
      <c r="A4435" t="s">
        <v>83</v>
      </c>
      <c r="B4435" t="s">
        <v>3634</v>
      </c>
      <c r="C4435" t="s">
        <v>3637</v>
      </c>
      <c r="D4435" t="s">
        <v>5098</v>
      </c>
      <c r="E4435" t="s">
        <v>83</v>
      </c>
      <c r="F4435" t="s">
        <v>21</v>
      </c>
      <c r="G4435" t="s">
        <v>21</v>
      </c>
      <c r="H4435" t="s">
        <v>22</v>
      </c>
      <c r="I4435" t="s">
        <v>35</v>
      </c>
      <c r="J4435" t="s">
        <v>24</v>
      </c>
      <c r="K4435" t="s">
        <v>21</v>
      </c>
      <c r="L4435" t="s">
        <v>21</v>
      </c>
      <c r="M4435" t="s">
        <v>28</v>
      </c>
      <c r="N4435" t="s">
        <v>21</v>
      </c>
      <c r="O4435" t="s">
        <v>21</v>
      </c>
      <c r="P4435" t="s">
        <v>27</v>
      </c>
      <c r="Q4435" t="s">
        <v>45</v>
      </c>
      <c r="R4435" t="s">
        <v>28</v>
      </c>
      <c r="S4435" t="s">
        <v>21</v>
      </c>
      <c r="T4435" t="s">
        <v>21</v>
      </c>
      <c r="U4435" t="s">
        <v>33</v>
      </c>
      <c r="V4435" s="2" t="s">
        <v>34</v>
      </c>
    </row>
    <row r="4436" spans="1:22" x14ac:dyDescent="0.3">
      <c r="A4436" t="s">
        <v>74</v>
      </c>
      <c r="B4436" t="s">
        <v>3056</v>
      </c>
      <c r="C4436" t="s">
        <v>3059</v>
      </c>
      <c r="D4436" t="s">
        <v>4055</v>
      </c>
      <c r="E4436" t="s">
        <v>74</v>
      </c>
      <c r="F4436" t="s">
        <v>25</v>
      </c>
      <c r="G4436" t="s">
        <v>25</v>
      </c>
    </row>
    <row r="4437" spans="1:22" x14ac:dyDescent="0.3">
      <c r="A4437" t="s">
        <v>39</v>
      </c>
      <c r="B4437" t="s">
        <v>174</v>
      </c>
      <c r="C4437" t="s">
        <v>741</v>
      </c>
      <c r="D4437" t="s">
        <v>742</v>
      </c>
      <c r="E4437" t="s">
        <v>39</v>
      </c>
      <c r="F4437" t="s">
        <v>21</v>
      </c>
      <c r="G4437" t="s">
        <v>21</v>
      </c>
      <c r="H4437" t="s">
        <v>22</v>
      </c>
      <c r="I4437" t="s">
        <v>23</v>
      </c>
      <c r="J4437" t="s">
        <v>24</v>
      </c>
      <c r="K4437" t="s">
        <v>25</v>
      </c>
      <c r="L4437" t="s">
        <v>25</v>
      </c>
      <c r="M4437" t="s">
        <v>38</v>
      </c>
      <c r="N4437" t="s">
        <v>25</v>
      </c>
      <c r="O4437" t="s">
        <v>21</v>
      </c>
      <c r="P4437" t="s">
        <v>27</v>
      </c>
      <c r="Q4437" t="s">
        <v>29</v>
      </c>
      <c r="R4437" t="s">
        <v>29</v>
      </c>
      <c r="S4437" t="s">
        <v>21</v>
      </c>
      <c r="T4437" t="s">
        <v>21</v>
      </c>
      <c r="U4437" t="s">
        <v>33</v>
      </c>
      <c r="V4437" t="s">
        <v>103</v>
      </c>
    </row>
    <row r="4438" spans="1:22" x14ac:dyDescent="0.3">
      <c r="A4438" t="s">
        <v>64</v>
      </c>
      <c r="B4438" t="s">
        <v>3160</v>
      </c>
      <c r="C4438" t="s">
        <v>3239</v>
      </c>
      <c r="D4438" t="s">
        <v>3243</v>
      </c>
      <c r="E4438" t="s">
        <v>40</v>
      </c>
      <c r="F4438" t="s">
        <v>25</v>
      </c>
      <c r="G4438" t="s">
        <v>25</v>
      </c>
    </row>
    <row r="4439" spans="1:22" ht="109.2" x14ac:dyDescent="0.3">
      <c r="A4439" t="s">
        <v>61</v>
      </c>
      <c r="B4439" t="s">
        <v>983</v>
      </c>
      <c r="C4439" t="s">
        <v>984</v>
      </c>
      <c r="D4439" t="s">
        <v>1082</v>
      </c>
      <c r="E4439" t="s">
        <v>55</v>
      </c>
      <c r="F4439" t="s">
        <v>21</v>
      </c>
      <c r="G4439" t="s">
        <v>21</v>
      </c>
      <c r="H4439" t="s">
        <v>22</v>
      </c>
      <c r="I4439" t="s">
        <v>35</v>
      </c>
      <c r="J4439" t="s">
        <v>24</v>
      </c>
      <c r="K4439" t="s">
        <v>21</v>
      </c>
      <c r="L4439" t="s">
        <v>21</v>
      </c>
      <c r="M4439" t="s">
        <v>47</v>
      </c>
      <c r="N4439" t="s">
        <v>21</v>
      </c>
      <c r="O4439" t="s">
        <v>21</v>
      </c>
      <c r="P4439" t="s">
        <v>27</v>
      </c>
      <c r="Q4439" t="s">
        <v>45</v>
      </c>
      <c r="R4439" t="s">
        <v>45</v>
      </c>
      <c r="S4439" t="s">
        <v>21</v>
      </c>
      <c r="T4439" t="s">
        <v>21</v>
      </c>
      <c r="U4439" t="s">
        <v>42</v>
      </c>
      <c r="V4439" s="2" t="s">
        <v>66</v>
      </c>
    </row>
    <row r="4440" spans="1:22" x14ac:dyDescent="0.3">
      <c r="A4440" t="s">
        <v>64</v>
      </c>
      <c r="B4440" t="s">
        <v>3160</v>
      </c>
      <c r="C4440" t="s">
        <v>3239</v>
      </c>
      <c r="D4440" t="s">
        <v>3242</v>
      </c>
      <c r="E4440" t="s">
        <v>40</v>
      </c>
      <c r="F4440" t="s">
        <v>25</v>
      </c>
      <c r="G4440" t="s">
        <v>25</v>
      </c>
    </row>
    <row r="4441" spans="1:22" ht="140.4" x14ac:dyDescent="0.3">
      <c r="A4441" t="s">
        <v>70</v>
      </c>
      <c r="B4441" t="s">
        <v>3366</v>
      </c>
      <c r="C4441" t="s">
        <v>4327</v>
      </c>
      <c r="D4441" t="s">
        <v>4329</v>
      </c>
      <c r="E4441" t="s">
        <v>70</v>
      </c>
      <c r="F4441" t="s">
        <v>21</v>
      </c>
      <c r="G4441" t="s">
        <v>21</v>
      </c>
      <c r="H4441" t="s">
        <v>22</v>
      </c>
      <c r="I4441" t="s">
        <v>35</v>
      </c>
      <c r="J4441" t="s">
        <v>24</v>
      </c>
      <c r="K4441" t="s">
        <v>21</v>
      </c>
      <c r="L4441" t="s">
        <v>25</v>
      </c>
      <c r="M4441" t="s">
        <v>28</v>
      </c>
      <c r="N4441" t="s">
        <v>25</v>
      </c>
      <c r="O4441" t="s">
        <v>21</v>
      </c>
      <c r="P4441" t="s">
        <v>27</v>
      </c>
      <c r="Q4441" t="s">
        <v>28</v>
      </c>
      <c r="R4441" t="s">
        <v>45</v>
      </c>
      <c r="S4441" t="s">
        <v>21</v>
      </c>
      <c r="T4441" t="s">
        <v>21</v>
      </c>
      <c r="U4441" t="s">
        <v>42</v>
      </c>
      <c r="V4441" s="2" t="s">
        <v>34</v>
      </c>
    </row>
    <row r="4442" spans="1:22" ht="140.4" x14ac:dyDescent="0.3">
      <c r="A4442" t="s">
        <v>74</v>
      </c>
      <c r="B4442" t="s">
        <v>174</v>
      </c>
      <c r="C4442" t="s">
        <v>175</v>
      </c>
      <c r="D4442" t="s">
        <v>3987</v>
      </c>
      <c r="E4442" t="s">
        <v>74</v>
      </c>
      <c r="F4442" t="s">
        <v>21</v>
      </c>
      <c r="G4442" t="s">
        <v>21</v>
      </c>
      <c r="H4442" t="s">
        <v>22</v>
      </c>
      <c r="I4442" t="s">
        <v>23</v>
      </c>
      <c r="J4442" t="s">
        <v>24</v>
      </c>
      <c r="K4442" t="s">
        <v>25</v>
      </c>
      <c r="L4442" t="s">
        <v>25</v>
      </c>
      <c r="M4442" t="s">
        <v>26</v>
      </c>
      <c r="N4442" t="s">
        <v>25</v>
      </c>
      <c r="O4442" t="s">
        <v>21</v>
      </c>
      <c r="P4442" t="s">
        <v>27</v>
      </c>
      <c r="Q4442" t="s">
        <v>45</v>
      </c>
      <c r="R4442" t="s">
        <v>28</v>
      </c>
      <c r="S4442" t="s">
        <v>21</v>
      </c>
      <c r="T4442" t="s">
        <v>21</v>
      </c>
      <c r="U4442" t="s">
        <v>30</v>
      </c>
      <c r="V4442" s="2" t="s">
        <v>34</v>
      </c>
    </row>
    <row r="4443" spans="1:22" ht="140.4" x14ac:dyDescent="0.3">
      <c r="A4443" t="s">
        <v>39</v>
      </c>
      <c r="B4443" t="s">
        <v>174</v>
      </c>
      <c r="C4443" t="s">
        <v>779</v>
      </c>
      <c r="D4443" t="s">
        <v>780</v>
      </c>
      <c r="E4443" t="s">
        <v>39</v>
      </c>
      <c r="F4443" t="s">
        <v>21</v>
      </c>
      <c r="G4443" t="s">
        <v>21</v>
      </c>
      <c r="H4443" t="s">
        <v>22</v>
      </c>
      <c r="I4443" t="s">
        <v>23</v>
      </c>
      <c r="J4443" t="s">
        <v>24</v>
      </c>
      <c r="K4443" t="s">
        <v>25</v>
      </c>
      <c r="L4443" t="s">
        <v>25</v>
      </c>
      <c r="M4443" t="s">
        <v>38</v>
      </c>
      <c r="N4443" t="s">
        <v>25</v>
      </c>
      <c r="O4443" t="s">
        <v>21</v>
      </c>
      <c r="P4443" t="s">
        <v>27</v>
      </c>
      <c r="Q4443" t="s">
        <v>28</v>
      </c>
      <c r="R4443" t="s">
        <v>29</v>
      </c>
      <c r="S4443" t="s">
        <v>21</v>
      </c>
      <c r="T4443" t="s">
        <v>21</v>
      </c>
      <c r="U4443" t="s">
        <v>30</v>
      </c>
      <c r="V4443" s="2" t="s">
        <v>34</v>
      </c>
    </row>
    <row r="4444" spans="1:22" ht="140.4" x14ac:dyDescent="0.3">
      <c r="A4444" t="s">
        <v>65</v>
      </c>
      <c r="B4444" t="s">
        <v>162</v>
      </c>
      <c r="C4444" t="s">
        <v>503</v>
      </c>
      <c r="D4444" t="s">
        <v>3088</v>
      </c>
      <c r="E4444" t="s">
        <v>65</v>
      </c>
      <c r="F4444" t="s">
        <v>21</v>
      </c>
      <c r="G4444" t="s">
        <v>21</v>
      </c>
      <c r="H4444" t="s">
        <v>50</v>
      </c>
      <c r="I4444" t="s">
        <v>35</v>
      </c>
      <c r="J4444" t="s">
        <v>24</v>
      </c>
      <c r="K4444" t="s">
        <v>25</v>
      </c>
      <c r="L4444" t="s">
        <v>25</v>
      </c>
      <c r="M4444" t="s">
        <v>38</v>
      </c>
      <c r="N4444" t="s">
        <v>25</v>
      </c>
      <c r="O4444" t="s">
        <v>21</v>
      </c>
      <c r="P4444" t="s">
        <v>27</v>
      </c>
      <c r="Q4444" t="s">
        <v>45</v>
      </c>
      <c r="R4444" t="s">
        <v>45</v>
      </c>
      <c r="S4444" t="s">
        <v>21</v>
      </c>
      <c r="T4444" t="s">
        <v>21</v>
      </c>
      <c r="U4444" t="s">
        <v>75</v>
      </c>
      <c r="V4444" s="2" t="s">
        <v>34</v>
      </c>
    </row>
    <row r="4445" spans="1:22" ht="156" x14ac:dyDescent="0.3">
      <c r="A4445" t="s">
        <v>73</v>
      </c>
      <c r="B4445" t="s">
        <v>162</v>
      </c>
      <c r="C4445" t="s">
        <v>404</v>
      </c>
      <c r="D4445" t="s">
        <v>405</v>
      </c>
      <c r="E4445" t="s">
        <v>84</v>
      </c>
      <c r="F4445" t="s">
        <v>21</v>
      </c>
      <c r="G4445" t="s">
        <v>21</v>
      </c>
      <c r="H4445" t="s">
        <v>22</v>
      </c>
      <c r="I4445" t="s">
        <v>35</v>
      </c>
      <c r="J4445" t="s">
        <v>24</v>
      </c>
      <c r="K4445" t="s">
        <v>21</v>
      </c>
      <c r="L4445" t="s">
        <v>25</v>
      </c>
      <c r="M4445" t="s">
        <v>28</v>
      </c>
      <c r="N4445" t="s">
        <v>25</v>
      </c>
      <c r="O4445" t="s">
        <v>21</v>
      </c>
      <c r="P4445" t="s">
        <v>27</v>
      </c>
      <c r="Q4445" t="s">
        <v>28</v>
      </c>
      <c r="R4445" t="s">
        <v>29</v>
      </c>
      <c r="S4445" t="s">
        <v>21</v>
      </c>
      <c r="T4445" t="s">
        <v>21</v>
      </c>
      <c r="U4445" t="s">
        <v>42</v>
      </c>
      <c r="V4445" s="2" t="s">
        <v>31</v>
      </c>
    </row>
    <row r="4446" spans="1:22" ht="140.4" x14ac:dyDescent="0.3">
      <c r="A4446" t="s">
        <v>73</v>
      </c>
      <c r="B4446" t="s">
        <v>162</v>
      </c>
      <c r="C4446" t="s">
        <v>274</v>
      </c>
      <c r="D4446" t="s">
        <v>277</v>
      </c>
      <c r="E4446" t="s">
        <v>36</v>
      </c>
      <c r="F4446" t="s">
        <v>21</v>
      </c>
      <c r="G4446" t="s">
        <v>21</v>
      </c>
      <c r="H4446" t="s">
        <v>22</v>
      </c>
      <c r="I4446" t="s">
        <v>23</v>
      </c>
      <c r="J4446" t="s">
        <v>24</v>
      </c>
      <c r="K4446" t="s">
        <v>25</v>
      </c>
      <c r="L4446" t="s">
        <v>25</v>
      </c>
      <c r="M4446" t="s">
        <v>28</v>
      </c>
      <c r="N4446" t="s">
        <v>25</v>
      </c>
      <c r="O4446" t="s">
        <v>21</v>
      </c>
      <c r="P4446" t="s">
        <v>27</v>
      </c>
      <c r="Q4446" t="s">
        <v>45</v>
      </c>
      <c r="R4446" t="s">
        <v>29</v>
      </c>
      <c r="S4446" t="s">
        <v>21</v>
      </c>
      <c r="T4446" t="s">
        <v>21</v>
      </c>
      <c r="U4446" t="s">
        <v>33</v>
      </c>
      <c r="V4446" s="2" t="s">
        <v>34</v>
      </c>
    </row>
    <row r="4447" spans="1:22" ht="156" x14ac:dyDescent="0.3">
      <c r="A4447" t="s">
        <v>73</v>
      </c>
      <c r="B4447" t="s">
        <v>162</v>
      </c>
      <c r="C4447" t="s">
        <v>274</v>
      </c>
      <c r="D4447" t="s">
        <v>276</v>
      </c>
      <c r="E4447" t="s">
        <v>62</v>
      </c>
      <c r="F4447" t="s">
        <v>21</v>
      </c>
      <c r="G4447" t="s">
        <v>21</v>
      </c>
      <c r="H4447" t="s">
        <v>22</v>
      </c>
      <c r="I4447" t="s">
        <v>23</v>
      </c>
      <c r="J4447" t="s">
        <v>24</v>
      </c>
      <c r="K4447" t="s">
        <v>25</v>
      </c>
      <c r="L4447" t="s">
        <v>25</v>
      </c>
      <c r="M4447" t="s">
        <v>28</v>
      </c>
      <c r="N4447" t="s">
        <v>25</v>
      </c>
      <c r="O4447" t="s">
        <v>21</v>
      </c>
      <c r="P4447" t="s">
        <v>27</v>
      </c>
      <c r="Q4447" t="s">
        <v>45</v>
      </c>
      <c r="R4447" t="s">
        <v>28</v>
      </c>
      <c r="S4447" t="s">
        <v>21</v>
      </c>
      <c r="T4447" t="s">
        <v>21</v>
      </c>
      <c r="U4447" t="s">
        <v>42</v>
      </c>
      <c r="V4447" s="2" t="s">
        <v>31</v>
      </c>
    </row>
    <row r="4448" spans="1:22" ht="156" x14ac:dyDescent="0.3">
      <c r="A4448" t="s">
        <v>67</v>
      </c>
      <c r="B4448" t="s">
        <v>2427</v>
      </c>
      <c r="C4448" t="s">
        <v>2428</v>
      </c>
      <c r="D4448" t="s">
        <v>2444</v>
      </c>
      <c r="E4448" t="s">
        <v>67</v>
      </c>
      <c r="F4448" t="s">
        <v>21</v>
      </c>
      <c r="G4448" t="s">
        <v>21</v>
      </c>
      <c r="H4448" t="s">
        <v>22</v>
      </c>
      <c r="I4448" t="s">
        <v>23</v>
      </c>
      <c r="J4448" t="s">
        <v>24</v>
      </c>
      <c r="K4448" t="s">
        <v>25</v>
      </c>
      <c r="L4448" t="s">
        <v>25</v>
      </c>
      <c r="M4448" t="s">
        <v>26</v>
      </c>
      <c r="N4448" t="s">
        <v>25</v>
      </c>
      <c r="O4448" t="s">
        <v>21</v>
      </c>
      <c r="P4448" t="s">
        <v>27</v>
      </c>
      <c r="Q4448" t="s">
        <v>29</v>
      </c>
      <c r="R4448" t="s">
        <v>29</v>
      </c>
      <c r="S4448" t="s">
        <v>25</v>
      </c>
      <c r="T4448" t="s">
        <v>21</v>
      </c>
      <c r="U4448" t="s">
        <v>33</v>
      </c>
      <c r="V4448" s="2" t="s">
        <v>31</v>
      </c>
    </row>
    <row r="4449" spans="1:22" ht="140.4" x14ac:dyDescent="0.3">
      <c r="A4449" t="s">
        <v>67</v>
      </c>
      <c r="B4449" t="s">
        <v>174</v>
      </c>
      <c r="C4449" t="s">
        <v>2152</v>
      </c>
      <c r="D4449" t="s">
        <v>2370</v>
      </c>
      <c r="E4449" t="s">
        <v>67</v>
      </c>
      <c r="F4449" t="s">
        <v>21</v>
      </c>
      <c r="G4449" t="s">
        <v>21</v>
      </c>
      <c r="H4449" t="s">
        <v>22</v>
      </c>
      <c r="I4449" t="s">
        <v>35</v>
      </c>
      <c r="J4449" t="s">
        <v>24</v>
      </c>
      <c r="K4449" t="s">
        <v>25</v>
      </c>
      <c r="L4449" t="s">
        <v>25</v>
      </c>
      <c r="M4449" t="s">
        <v>26</v>
      </c>
      <c r="N4449" t="s">
        <v>25</v>
      </c>
      <c r="O4449" t="s">
        <v>25</v>
      </c>
      <c r="P4449" t="s">
        <v>27</v>
      </c>
      <c r="Q4449" t="s">
        <v>45</v>
      </c>
      <c r="R4449" t="s">
        <v>28</v>
      </c>
      <c r="S4449" t="s">
        <v>21</v>
      </c>
      <c r="T4449" t="s">
        <v>21</v>
      </c>
      <c r="U4449" t="s">
        <v>33</v>
      </c>
      <c r="V4449" s="2" t="s">
        <v>34</v>
      </c>
    </row>
    <row r="4450" spans="1:22" ht="140.4" x14ac:dyDescent="0.3">
      <c r="A4450" t="s">
        <v>37</v>
      </c>
      <c r="B4450" t="s">
        <v>162</v>
      </c>
      <c r="C4450" t="s">
        <v>323</v>
      </c>
      <c r="D4450" t="s">
        <v>3431</v>
      </c>
      <c r="E4450" t="s">
        <v>37</v>
      </c>
      <c r="F4450" t="s">
        <v>21</v>
      </c>
      <c r="G4450" t="s">
        <v>21</v>
      </c>
      <c r="H4450" t="s">
        <v>22</v>
      </c>
      <c r="I4450" t="s">
        <v>35</v>
      </c>
      <c r="J4450" t="s">
        <v>24</v>
      </c>
      <c r="K4450" t="s">
        <v>25</v>
      </c>
      <c r="L4450" t="s">
        <v>25</v>
      </c>
      <c r="M4450" t="s">
        <v>26</v>
      </c>
      <c r="N4450" t="s">
        <v>25</v>
      </c>
      <c r="O4450" t="s">
        <v>21</v>
      </c>
      <c r="P4450" t="s">
        <v>27</v>
      </c>
      <c r="Q4450" t="s">
        <v>45</v>
      </c>
      <c r="R4450" t="s">
        <v>29</v>
      </c>
      <c r="S4450" t="s">
        <v>21</v>
      </c>
      <c r="T4450" t="s">
        <v>21</v>
      </c>
      <c r="U4450" t="s">
        <v>33</v>
      </c>
      <c r="V4450" s="2" t="s">
        <v>34</v>
      </c>
    </row>
    <row r="4451" spans="1:22" x14ac:dyDescent="0.3">
      <c r="A4451" t="s">
        <v>62</v>
      </c>
      <c r="B4451" t="s">
        <v>1683</v>
      </c>
      <c r="C4451" t="s">
        <v>1684</v>
      </c>
      <c r="D4451" t="s">
        <v>1686</v>
      </c>
      <c r="E4451" t="s">
        <v>56</v>
      </c>
      <c r="F4451" t="s">
        <v>21</v>
      </c>
      <c r="G4451" t="s">
        <v>25</v>
      </c>
    </row>
    <row r="4452" spans="1:22" x14ac:dyDescent="0.3">
      <c r="A4452" t="s">
        <v>56</v>
      </c>
      <c r="B4452" t="s">
        <v>1861</v>
      </c>
      <c r="C4452" t="s">
        <v>2177</v>
      </c>
      <c r="D4452" t="s">
        <v>2178</v>
      </c>
      <c r="E4452" t="s">
        <v>56</v>
      </c>
      <c r="F4452" t="s">
        <v>21</v>
      </c>
      <c r="G4452" t="s">
        <v>21</v>
      </c>
      <c r="H4452" t="s">
        <v>54</v>
      </c>
      <c r="I4452" t="s">
        <v>35</v>
      </c>
      <c r="J4452" t="s">
        <v>24</v>
      </c>
      <c r="K4452" t="s">
        <v>25</v>
      </c>
      <c r="L4452" t="s">
        <v>21</v>
      </c>
      <c r="M4452" t="s">
        <v>47</v>
      </c>
      <c r="N4452" t="s">
        <v>21</v>
      </c>
      <c r="O4452" t="s">
        <v>21</v>
      </c>
      <c r="P4452" t="s">
        <v>80</v>
      </c>
      <c r="Q4452" t="s">
        <v>45</v>
      </c>
      <c r="R4452" t="s">
        <v>29</v>
      </c>
      <c r="S4452" t="s">
        <v>21</v>
      </c>
      <c r="T4452" t="s">
        <v>21</v>
      </c>
      <c r="U4452" t="s">
        <v>42</v>
      </c>
      <c r="V4452" t="s">
        <v>63</v>
      </c>
    </row>
    <row r="4453" spans="1:22" ht="140.4" x14ac:dyDescent="0.3">
      <c r="A4453" t="s">
        <v>59</v>
      </c>
      <c r="B4453" t="s">
        <v>311</v>
      </c>
      <c r="C4453" t="s">
        <v>312</v>
      </c>
      <c r="D4453" t="s">
        <v>3523</v>
      </c>
      <c r="E4453" t="s">
        <v>44</v>
      </c>
      <c r="F4453" t="s">
        <v>21</v>
      </c>
      <c r="G4453" t="s">
        <v>21</v>
      </c>
      <c r="H4453" t="s">
        <v>54</v>
      </c>
      <c r="I4453" t="s">
        <v>23</v>
      </c>
      <c r="J4453" t="s">
        <v>24</v>
      </c>
      <c r="K4453" t="s">
        <v>25</v>
      </c>
      <c r="L4453" t="s">
        <v>25</v>
      </c>
      <c r="M4453" t="s">
        <v>26</v>
      </c>
      <c r="N4453" t="s">
        <v>25</v>
      </c>
      <c r="O4453" t="s">
        <v>21</v>
      </c>
      <c r="P4453" t="s">
        <v>27</v>
      </c>
      <c r="Q4453" t="s">
        <v>28</v>
      </c>
      <c r="R4453" t="s">
        <v>29</v>
      </c>
      <c r="S4453" t="s">
        <v>21</v>
      </c>
      <c r="T4453" t="s">
        <v>21</v>
      </c>
      <c r="U4453" t="s">
        <v>33</v>
      </c>
      <c r="V4453" s="2" t="s">
        <v>34</v>
      </c>
    </row>
    <row r="4454" spans="1:22" x14ac:dyDescent="0.3">
      <c r="A4454" t="s">
        <v>67</v>
      </c>
      <c r="B4454" t="s">
        <v>519</v>
      </c>
      <c r="C4454" t="s">
        <v>2476</v>
      </c>
      <c r="D4454" t="s">
        <v>2478</v>
      </c>
      <c r="E4454" t="s">
        <v>59</v>
      </c>
      <c r="F4454" t="s">
        <v>25</v>
      </c>
      <c r="G4454" t="s">
        <v>21</v>
      </c>
    </row>
    <row r="4455" spans="1:22" ht="156" x14ac:dyDescent="0.3">
      <c r="A4455" t="s">
        <v>39</v>
      </c>
      <c r="B4455" t="s">
        <v>162</v>
      </c>
      <c r="C4455" t="s">
        <v>656</v>
      </c>
      <c r="D4455" t="s">
        <v>686</v>
      </c>
      <c r="E4455" t="s">
        <v>39</v>
      </c>
      <c r="F4455" t="s">
        <v>21</v>
      </c>
      <c r="G4455" t="s">
        <v>21</v>
      </c>
      <c r="H4455" t="s">
        <v>22</v>
      </c>
      <c r="I4455" t="s">
        <v>23</v>
      </c>
      <c r="J4455" t="s">
        <v>24</v>
      </c>
      <c r="K4455" t="s">
        <v>25</v>
      </c>
      <c r="L4455" t="s">
        <v>25</v>
      </c>
      <c r="M4455" t="s">
        <v>26</v>
      </c>
      <c r="N4455" t="s">
        <v>25</v>
      </c>
      <c r="O4455" t="s">
        <v>21</v>
      </c>
      <c r="P4455" t="s">
        <v>27</v>
      </c>
      <c r="Q4455" t="s">
        <v>45</v>
      </c>
      <c r="R4455" t="s">
        <v>28</v>
      </c>
      <c r="S4455" t="s">
        <v>21</v>
      </c>
      <c r="T4455" t="s">
        <v>21</v>
      </c>
      <c r="U4455" t="s">
        <v>42</v>
      </c>
      <c r="V4455" s="2" t="s">
        <v>31</v>
      </c>
    </row>
    <row r="4456" spans="1:22" ht="109.2" x14ac:dyDescent="0.3">
      <c r="A4456" t="s">
        <v>20</v>
      </c>
      <c r="B4456" t="s">
        <v>2870</v>
      </c>
      <c r="C4456" t="s">
        <v>2924</v>
      </c>
      <c r="D4456" t="s">
        <v>3018</v>
      </c>
      <c r="E4456" t="s">
        <v>20</v>
      </c>
      <c r="F4456" t="s">
        <v>21</v>
      </c>
      <c r="G4456" t="s">
        <v>21</v>
      </c>
      <c r="H4456" t="s">
        <v>50</v>
      </c>
      <c r="I4456" t="s">
        <v>23</v>
      </c>
      <c r="J4456" t="s">
        <v>47</v>
      </c>
      <c r="K4456" t="s">
        <v>21</v>
      </c>
      <c r="L4456" t="s">
        <v>25</v>
      </c>
      <c r="M4456" t="s">
        <v>28</v>
      </c>
      <c r="N4456" t="s">
        <v>21</v>
      </c>
      <c r="O4456" t="s">
        <v>21</v>
      </c>
      <c r="P4456" t="s">
        <v>27</v>
      </c>
      <c r="Q4456" t="s">
        <v>45</v>
      </c>
      <c r="R4456" t="s">
        <v>29</v>
      </c>
      <c r="S4456" t="s">
        <v>21</v>
      </c>
      <c r="T4456" t="s">
        <v>25</v>
      </c>
      <c r="U4456" t="s">
        <v>30</v>
      </c>
      <c r="V4456" s="2" t="s">
        <v>66</v>
      </c>
    </row>
    <row r="4457" spans="1:22" ht="140.4" x14ac:dyDescent="0.3">
      <c r="A4457" t="s">
        <v>119</v>
      </c>
      <c r="B4457" t="s">
        <v>890</v>
      </c>
      <c r="C4457" t="s">
        <v>891</v>
      </c>
      <c r="D4457" t="s">
        <v>3108</v>
      </c>
      <c r="E4457" t="s">
        <v>119</v>
      </c>
      <c r="F4457" t="s">
        <v>21</v>
      </c>
      <c r="G4457" t="s">
        <v>21</v>
      </c>
      <c r="H4457" t="s">
        <v>22</v>
      </c>
      <c r="I4457" t="s">
        <v>41</v>
      </c>
      <c r="J4457" t="s">
        <v>24</v>
      </c>
      <c r="K4457" t="s">
        <v>25</v>
      </c>
      <c r="L4457" t="s">
        <v>25</v>
      </c>
      <c r="M4457" t="s">
        <v>38</v>
      </c>
      <c r="N4457" t="s">
        <v>25</v>
      </c>
      <c r="O4457" t="s">
        <v>21</v>
      </c>
      <c r="P4457" t="s">
        <v>27</v>
      </c>
      <c r="Q4457" t="s">
        <v>45</v>
      </c>
      <c r="R4457" t="s">
        <v>29</v>
      </c>
      <c r="S4457" t="s">
        <v>21</v>
      </c>
      <c r="T4457" t="s">
        <v>21</v>
      </c>
      <c r="U4457" t="s">
        <v>30</v>
      </c>
      <c r="V4457" s="2" t="s">
        <v>34</v>
      </c>
    </row>
    <row r="4458" spans="1:22" ht="140.4" x14ac:dyDescent="0.3">
      <c r="A4458" t="s">
        <v>151</v>
      </c>
      <c r="B4458" t="s">
        <v>2870</v>
      </c>
      <c r="C4458" t="s">
        <v>3618</v>
      </c>
      <c r="D4458" t="s">
        <v>5152</v>
      </c>
      <c r="E4458" t="s">
        <v>151</v>
      </c>
      <c r="F4458" t="s">
        <v>21</v>
      </c>
      <c r="G4458" t="s">
        <v>21</v>
      </c>
      <c r="H4458" t="s">
        <v>22</v>
      </c>
      <c r="I4458" t="s">
        <v>23</v>
      </c>
      <c r="J4458" t="s">
        <v>24</v>
      </c>
      <c r="K4458" t="s">
        <v>25</v>
      </c>
      <c r="L4458" t="s">
        <v>25</v>
      </c>
      <c r="M4458" t="s">
        <v>38</v>
      </c>
      <c r="N4458" t="s">
        <v>25</v>
      </c>
      <c r="O4458" t="s">
        <v>21</v>
      </c>
      <c r="P4458" s="2" t="s">
        <v>100</v>
      </c>
      <c r="Q4458" t="s">
        <v>28</v>
      </c>
      <c r="R4458" t="s">
        <v>29</v>
      </c>
      <c r="S4458" t="s">
        <v>21</v>
      </c>
      <c r="T4458" t="s">
        <v>21</v>
      </c>
      <c r="U4458" t="s">
        <v>33</v>
      </c>
      <c r="V4458" s="2" t="s">
        <v>34</v>
      </c>
    </row>
    <row r="4459" spans="1:22" ht="140.4" x14ac:dyDescent="0.3">
      <c r="A4459" t="s">
        <v>49</v>
      </c>
      <c r="B4459" t="s">
        <v>1190</v>
      </c>
      <c r="C4459" t="s">
        <v>1195</v>
      </c>
      <c r="D4459" t="s">
        <v>1524</v>
      </c>
      <c r="E4459" t="s">
        <v>49</v>
      </c>
      <c r="F4459" t="s">
        <v>21</v>
      </c>
      <c r="G4459" t="s">
        <v>21</v>
      </c>
      <c r="H4459" t="s">
        <v>50</v>
      </c>
      <c r="I4459" t="s">
        <v>41</v>
      </c>
      <c r="J4459" t="s">
        <v>24</v>
      </c>
      <c r="K4459" t="s">
        <v>25</v>
      </c>
      <c r="L4459" t="s">
        <v>25</v>
      </c>
      <c r="M4459" t="s">
        <v>26</v>
      </c>
      <c r="N4459" t="s">
        <v>25</v>
      </c>
      <c r="O4459" t="s">
        <v>21</v>
      </c>
      <c r="P4459" t="s">
        <v>27</v>
      </c>
      <c r="Q4459" t="s">
        <v>28</v>
      </c>
      <c r="R4459" t="s">
        <v>29</v>
      </c>
      <c r="S4459" t="s">
        <v>21</v>
      </c>
      <c r="T4459" t="s">
        <v>21</v>
      </c>
      <c r="U4459" t="s">
        <v>30</v>
      </c>
      <c r="V4459" s="2" t="s">
        <v>34</v>
      </c>
    </row>
    <row r="4460" spans="1:22" ht="62.4" x14ac:dyDescent="0.3">
      <c r="A4460" t="s">
        <v>32</v>
      </c>
      <c r="B4460" t="s">
        <v>1602</v>
      </c>
      <c r="C4460" t="s">
        <v>1638</v>
      </c>
      <c r="D4460" t="s">
        <v>1955</v>
      </c>
      <c r="E4460" t="s">
        <v>56</v>
      </c>
      <c r="F4460" t="s">
        <v>21</v>
      </c>
      <c r="G4460" t="s">
        <v>21</v>
      </c>
      <c r="H4460" t="s">
        <v>50</v>
      </c>
      <c r="I4460" t="s">
        <v>23</v>
      </c>
      <c r="J4460" t="s">
        <v>24</v>
      </c>
      <c r="K4460" t="s">
        <v>25</v>
      </c>
      <c r="L4460" t="s">
        <v>25</v>
      </c>
      <c r="M4460" t="s">
        <v>26</v>
      </c>
      <c r="N4460" t="s">
        <v>21</v>
      </c>
      <c r="O4460" t="s">
        <v>21</v>
      </c>
      <c r="P4460" t="s">
        <v>60</v>
      </c>
      <c r="Q4460" t="s">
        <v>45</v>
      </c>
      <c r="R4460" t="s">
        <v>29</v>
      </c>
      <c r="S4460" t="s">
        <v>21</v>
      </c>
      <c r="T4460" t="s">
        <v>21</v>
      </c>
      <c r="U4460" t="s">
        <v>30</v>
      </c>
      <c r="V4460" s="2" t="s">
        <v>48</v>
      </c>
    </row>
    <row r="4461" spans="1:22" x14ac:dyDescent="0.3">
      <c r="A4461" t="s">
        <v>56</v>
      </c>
      <c r="B4461" t="s">
        <v>1056</v>
      </c>
      <c r="C4461" t="s">
        <v>1057</v>
      </c>
      <c r="D4461" t="s">
        <v>2102</v>
      </c>
      <c r="E4461" t="s">
        <v>56</v>
      </c>
      <c r="F4461" t="s">
        <v>21</v>
      </c>
      <c r="G4461" t="s">
        <v>25</v>
      </c>
    </row>
    <row r="4462" spans="1:22" ht="140.4" x14ac:dyDescent="0.3">
      <c r="A4462" t="s">
        <v>49</v>
      </c>
      <c r="B4462" t="s">
        <v>162</v>
      </c>
      <c r="C4462" t="s">
        <v>429</v>
      </c>
      <c r="D4462" t="s">
        <v>1450</v>
      </c>
      <c r="E4462" t="s">
        <v>62</v>
      </c>
      <c r="F4462" t="s">
        <v>21</v>
      </c>
      <c r="G4462" t="s">
        <v>21</v>
      </c>
      <c r="H4462" t="s">
        <v>22</v>
      </c>
      <c r="I4462" t="s">
        <v>35</v>
      </c>
      <c r="J4462" t="s">
        <v>24</v>
      </c>
      <c r="K4462" t="s">
        <v>25</v>
      </c>
      <c r="L4462" t="s">
        <v>25</v>
      </c>
      <c r="M4462" t="s">
        <v>38</v>
      </c>
      <c r="N4462" t="s">
        <v>25</v>
      </c>
      <c r="O4462" t="s">
        <v>21</v>
      </c>
      <c r="P4462" t="s">
        <v>27</v>
      </c>
      <c r="Q4462" t="s">
        <v>28</v>
      </c>
      <c r="R4462" t="s">
        <v>29</v>
      </c>
      <c r="S4462" t="s">
        <v>21</v>
      </c>
      <c r="T4462" t="s">
        <v>21</v>
      </c>
      <c r="U4462" t="s">
        <v>30</v>
      </c>
      <c r="V4462" s="2" t="s">
        <v>34</v>
      </c>
    </row>
    <row r="4463" spans="1:22" ht="140.4" x14ac:dyDescent="0.3">
      <c r="A4463" t="s">
        <v>49</v>
      </c>
      <c r="B4463" t="s">
        <v>162</v>
      </c>
      <c r="C4463" t="s">
        <v>429</v>
      </c>
      <c r="D4463" t="s">
        <v>1449</v>
      </c>
      <c r="E4463" t="s">
        <v>62</v>
      </c>
      <c r="F4463" t="s">
        <v>21</v>
      </c>
      <c r="G4463" t="s">
        <v>21</v>
      </c>
      <c r="H4463" t="s">
        <v>22</v>
      </c>
      <c r="I4463" t="s">
        <v>35</v>
      </c>
      <c r="J4463" t="s">
        <v>24</v>
      </c>
      <c r="K4463" t="s">
        <v>25</v>
      </c>
      <c r="L4463" t="s">
        <v>25</v>
      </c>
      <c r="M4463" t="s">
        <v>38</v>
      </c>
      <c r="N4463" t="s">
        <v>25</v>
      </c>
      <c r="O4463" t="s">
        <v>21</v>
      </c>
      <c r="P4463" t="s">
        <v>27</v>
      </c>
      <c r="Q4463" t="s">
        <v>28</v>
      </c>
      <c r="R4463" t="s">
        <v>29</v>
      </c>
      <c r="S4463" t="s">
        <v>21</v>
      </c>
      <c r="T4463" t="s">
        <v>21</v>
      </c>
      <c r="U4463" t="s">
        <v>30</v>
      </c>
      <c r="V4463" s="2" t="s">
        <v>34</v>
      </c>
    </row>
    <row r="4464" spans="1:22" ht="140.4" x14ac:dyDescent="0.3">
      <c r="A4464" t="s">
        <v>88</v>
      </c>
      <c r="B4464" t="s">
        <v>162</v>
      </c>
      <c r="C4464" t="s">
        <v>5261</v>
      </c>
      <c r="D4464" t="s">
        <v>5301</v>
      </c>
      <c r="E4464" t="s">
        <v>88</v>
      </c>
      <c r="F4464" t="s">
        <v>21</v>
      </c>
      <c r="G4464" t="s">
        <v>21</v>
      </c>
      <c r="H4464" t="s">
        <v>22</v>
      </c>
      <c r="I4464" t="s">
        <v>23</v>
      </c>
      <c r="J4464" t="s">
        <v>24</v>
      </c>
      <c r="K4464" t="s">
        <v>25</v>
      </c>
      <c r="L4464" t="s">
        <v>25</v>
      </c>
      <c r="M4464" t="s">
        <v>26</v>
      </c>
      <c r="N4464" t="s">
        <v>25</v>
      </c>
      <c r="O4464" t="s">
        <v>21</v>
      </c>
      <c r="P4464" t="s">
        <v>27</v>
      </c>
      <c r="Q4464" t="s">
        <v>45</v>
      </c>
      <c r="R4464" t="s">
        <v>29</v>
      </c>
      <c r="S4464" t="s">
        <v>21</v>
      </c>
      <c r="T4464" t="s">
        <v>21</v>
      </c>
      <c r="U4464" t="s">
        <v>33</v>
      </c>
      <c r="V4464" s="2" t="s">
        <v>34</v>
      </c>
    </row>
    <row r="4465" spans="1:22" ht="140.4" x14ac:dyDescent="0.3">
      <c r="A4465" t="s">
        <v>49</v>
      </c>
      <c r="B4465" t="s">
        <v>174</v>
      </c>
      <c r="C4465" t="s">
        <v>195</v>
      </c>
      <c r="D4465" t="s">
        <v>1489</v>
      </c>
      <c r="E4465" t="s">
        <v>49</v>
      </c>
      <c r="F4465" t="s">
        <v>21</v>
      </c>
      <c r="G4465" t="s">
        <v>21</v>
      </c>
      <c r="H4465" t="s">
        <v>22</v>
      </c>
      <c r="I4465" t="s">
        <v>41</v>
      </c>
      <c r="J4465" t="s">
        <v>47</v>
      </c>
      <c r="K4465" t="s">
        <v>21</v>
      </c>
      <c r="L4465" t="s">
        <v>25</v>
      </c>
      <c r="M4465" t="s">
        <v>26</v>
      </c>
      <c r="N4465" t="s">
        <v>21</v>
      </c>
      <c r="O4465" t="s">
        <v>21</v>
      </c>
      <c r="P4465" t="s">
        <v>60</v>
      </c>
      <c r="Q4465" t="s">
        <v>45</v>
      </c>
      <c r="R4465" t="s">
        <v>29</v>
      </c>
      <c r="S4465" t="s">
        <v>21</v>
      </c>
      <c r="T4465" t="s">
        <v>25</v>
      </c>
      <c r="U4465" t="s">
        <v>75</v>
      </c>
      <c r="V4465" s="2" t="s">
        <v>34</v>
      </c>
    </row>
    <row r="4466" spans="1:22" ht="124.8" x14ac:dyDescent="0.3">
      <c r="A4466" t="s">
        <v>102</v>
      </c>
      <c r="B4466" t="s">
        <v>174</v>
      </c>
      <c r="C4466" t="s">
        <v>1938</v>
      </c>
      <c r="D4466" t="s">
        <v>3780</v>
      </c>
      <c r="E4466" t="s">
        <v>102</v>
      </c>
      <c r="F4466" t="s">
        <v>21</v>
      </c>
      <c r="G4466" t="s">
        <v>21</v>
      </c>
      <c r="H4466" t="s">
        <v>54</v>
      </c>
      <c r="I4466" t="s">
        <v>23</v>
      </c>
      <c r="J4466" t="s">
        <v>24</v>
      </c>
      <c r="K4466" t="s">
        <v>25</v>
      </c>
      <c r="L4466" t="s">
        <v>25</v>
      </c>
      <c r="M4466" t="s">
        <v>26</v>
      </c>
      <c r="N4466" t="s">
        <v>21</v>
      </c>
      <c r="O4466" t="s">
        <v>21</v>
      </c>
      <c r="P4466" t="s">
        <v>27</v>
      </c>
      <c r="Q4466" t="s">
        <v>45</v>
      </c>
      <c r="R4466" t="s">
        <v>47</v>
      </c>
      <c r="S4466" t="s">
        <v>21</v>
      </c>
      <c r="T4466" t="s">
        <v>21</v>
      </c>
      <c r="U4466" t="s">
        <v>42</v>
      </c>
      <c r="V4466" s="2" t="s">
        <v>97</v>
      </c>
    </row>
    <row r="4467" spans="1:22" ht="140.4" x14ac:dyDescent="0.3">
      <c r="A4467" t="s">
        <v>52</v>
      </c>
      <c r="B4467" t="s">
        <v>637</v>
      </c>
      <c r="C4467" t="s">
        <v>640</v>
      </c>
      <c r="D4467" t="s">
        <v>900</v>
      </c>
      <c r="E4467" t="s">
        <v>49</v>
      </c>
      <c r="F4467" t="s">
        <v>21</v>
      </c>
      <c r="G4467" t="s">
        <v>21</v>
      </c>
      <c r="H4467" t="s">
        <v>22</v>
      </c>
      <c r="I4467" t="s">
        <v>35</v>
      </c>
      <c r="J4467" t="s">
        <v>24</v>
      </c>
      <c r="K4467" t="s">
        <v>21</v>
      </c>
      <c r="L4467" t="s">
        <v>25</v>
      </c>
      <c r="M4467" t="s">
        <v>26</v>
      </c>
      <c r="N4467" t="s">
        <v>25</v>
      </c>
      <c r="O4467" t="s">
        <v>21</v>
      </c>
      <c r="P4467" t="s">
        <v>27</v>
      </c>
      <c r="Q4467" t="s">
        <v>28</v>
      </c>
      <c r="R4467" t="s">
        <v>29</v>
      </c>
      <c r="S4467" t="s">
        <v>21</v>
      </c>
      <c r="T4467" t="s">
        <v>21</v>
      </c>
      <c r="U4467" t="s">
        <v>42</v>
      </c>
      <c r="V4467" s="2" t="s">
        <v>34</v>
      </c>
    </row>
    <row r="4468" spans="1:22" ht="140.4" x14ac:dyDescent="0.3">
      <c r="A4468" t="s">
        <v>20</v>
      </c>
      <c r="B4468" t="s">
        <v>1733</v>
      </c>
      <c r="C4468" t="s">
        <v>2917</v>
      </c>
      <c r="D4468" t="s">
        <v>2918</v>
      </c>
      <c r="E4468" t="s">
        <v>20</v>
      </c>
      <c r="F4468" t="s">
        <v>21</v>
      </c>
      <c r="G4468" t="s">
        <v>21</v>
      </c>
      <c r="H4468" t="s">
        <v>22</v>
      </c>
      <c r="I4468" t="s">
        <v>35</v>
      </c>
      <c r="J4468" t="s">
        <v>24</v>
      </c>
      <c r="K4468" t="s">
        <v>21</v>
      </c>
      <c r="L4468" t="s">
        <v>25</v>
      </c>
      <c r="M4468" t="s">
        <v>38</v>
      </c>
      <c r="N4468" t="s">
        <v>25</v>
      </c>
      <c r="O4468" t="s">
        <v>21</v>
      </c>
      <c r="P4468" t="s">
        <v>27</v>
      </c>
      <c r="Q4468" t="s">
        <v>45</v>
      </c>
      <c r="R4468" t="s">
        <v>29</v>
      </c>
      <c r="S4468" t="s">
        <v>21</v>
      </c>
      <c r="T4468" t="s">
        <v>21</v>
      </c>
      <c r="U4468" t="s">
        <v>33</v>
      </c>
      <c r="V4468" s="2" t="s">
        <v>34</v>
      </c>
    </row>
    <row r="4469" spans="1:22" ht="140.4" x14ac:dyDescent="0.3">
      <c r="A4469" t="s">
        <v>65</v>
      </c>
      <c r="B4469" t="s">
        <v>162</v>
      </c>
      <c r="C4469" t="s">
        <v>509</v>
      </c>
      <c r="D4469" t="s">
        <v>3081</v>
      </c>
      <c r="E4469" t="s">
        <v>65</v>
      </c>
      <c r="F4469" t="s">
        <v>21</v>
      </c>
      <c r="G4469" t="s">
        <v>21</v>
      </c>
      <c r="H4469" t="s">
        <v>54</v>
      </c>
      <c r="I4469" t="s">
        <v>35</v>
      </c>
      <c r="J4469" t="s">
        <v>24</v>
      </c>
      <c r="K4469" t="s">
        <v>25</v>
      </c>
      <c r="L4469" t="s">
        <v>25</v>
      </c>
      <c r="M4469" t="s">
        <v>26</v>
      </c>
      <c r="N4469" t="s">
        <v>25</v>
      </c>
      <c r="O4469" t="s">
        <v>21</v>
      </c>
      <c r="P4469" t="s">
        <v>27</v>
      </c>
      <c r="Q4469" t="s">
        <v>45</v>
      </c>
      <c r="R4469" t="s">
        <v>29</v>
      </c>
      <c r="S4469" t="s">
        <v>21</v>
      </c>
      <c r="T4469" t="s">
        <v>21</v>
      </c>
      <c r="U4469" t="s">
        <v>30</v>
      </c>
      <c r="V4469" s="2" t="s">
        <v>34</v>
      </c>
    </row>
    <row r="4470" spans="1:22" ht="156" x14ac:dyDescent="0.3">
      <c r="A4470" t="s">
        <v>74</v>
      </c>
      <c r="B4470" t="s">
        <v>174</v>
      </c>
      <c r="C4470" t="s">
        <v>886</v>
      </c>
      <c r="D4470" t="s">
        <v>3996</v>
      </c>
      <c r="E4470" t="s">
        <v>74</v>
      </c>
      <c r="F4470" t="s">
        <v>21</v>
      </c>
      <c r="G4470" t="s">
        <v>21</v>
      </c>
      <c r="H4470" t="s">
        <v>22</v>
      </c>
      <c r="I4470" t="s">
        <v>35</v>
      </c>
      <c r="J4470" t="s">
        <v>24</v>
      </c>
      <c r="K4470" t="s">
        <v>25</v>
      </c>
      <c r="L4470" t="s">
        <v>25</v>
      </c>
      <c r="M4470" t="s">
        <v>28</v>
      </c>
      <c r="N4470" t="s">
        <v>25</v>
      </c>
      <c r="O4470" t="s">
        <v>21</v>
      </c>
      <c r="P4470" t="s">
        <v>60</v>
      </c>
      <c r="Q4470" t="s">
        <v>45</v>
      </c>
      <c r="R4470" t="s">
        <v>29</v>
      </c>
      <c r="S4470" t="s">
        <v>21</v>
      </c>
      <c r="T4470" t="s">
        <v>21</v>
      </c>
      <c r="U4470" t="s">
        <v>30</v>
      </c>
      <c r="V4470" s="2" t="s">
        <v>31</v>
      </c>
    </row>
    <row r="4471" spans="1:22" ht="140.4" x14ac:dyDescent="0.3">
      <c r="A4471" t="s">
        <v>52</v>
      </c>
      <c r="B4471" t="s">
        <v>637</v>
      </c>
      <c r="C4471" t="s">
        <v>640</v>
      </c>
      <c r="D4471" t="s">
        <v>897</v>
      </c>
      <c r="E4471" t="s">
        <v>67</v>
      </c>
      <c r="F4471" t="s">
        <v>21</v>
      </c>
      <c r="G4471" t="s">
        <v>21</v>
      </c>
      <c r="H4471" t="s">
        <v>22</v>
      </c>
      <c r="I4471" t="s">
        <v>35</v>
      </c>
      <c r="J4471" t="s">
        <v>24</v>
      </c>
      <c r="K4471" t="s">
        <v>25</v>
      </c>
      <c r="L4471" t="s">
        <v>25</v>
      </c>
      <c r="M4471" t="s">
        <v>26</v>
      </c>
      <c r="N4471" t="s">
        <v>25</v>
      </c>
      <c r="O4471" t="s">
        <v>21</v>
      </c>
      <c r="P4471" t="s">
        <v>27</v>
      </c>
      <c r="Q4471" t="s">
        <v>45</v>
      </c>
      <c r="R4471" t="s">
        <v>29</v>
      </c>
      <c r="S4471" t="s">
        <v>21</v>
      </c>
      <c r="T4471" t="s">
        <v>21</v>
      </c>
      <c r="U4471" t="s">
        <v>42</v>
      </c>
      <c r="V4471" s="2" t="s">
        <v>34</v>
      </c>
    </row>
    <row r="4472" spans="1:22" x14ac:dyDescent="0.3">
      <c r="A4472" t="s">
        <v>62</v>
      </c>
      <c r="B4472" t="s">
        <v>881</v>
      </c>
      <c r="C4472" t="s">
        <v>993</v>
      </c>
      <c r="D4472" t="s">
        <v>1727</v>
      </c>
      <c r="E4472" t="s">
        <v>62</v>
      </c>
      <c r="F4472" t="s">
        <v>21</v>
      </c>
      <c r="G4472" t="s">
        <v>21</v>
      </c>
      <c r="H4472" t="s">
        <v>22</v>
      </c>
      <c r="I4472" t="s">
        <v>35</v>
      </c>
      <c r="J4472" t="s">
        <v>47</v>
      </c>
      <c r="K4472" t="s">
        <v>21</v>
      </c>
      <c r="L4472" t="s">
        <v>25</v>
      </c>
      <c r="M4472" t="s">
        <v>28</v>
      </c>
      <c r="N4472" t="s">
        <v>25</v>
      </c>
      <c r="O4472" t="s">
        <v>21</v>
      </c>
      <c r="P4472" t="s">
        <v>72</v>
      </c>
      <c r="Q4472" t="s">
        <v>45</v>
      </c>
      <c r="R4472" t="s">
        <v>29</v>
      </c>
      <c r="S4472" t="s">
        <v>21</v>
      </c>
      <c r="T4472" t="s">
        <v>25</v>
      </c>
      <c r="U4472" t="s">
        <v>33</v>
      </c>
      <c r="V4472" t="s">
        <v>63</v>
      </c>
    </row>
    <row r="4473" spans="1:22" x14ac:dyDescent="0.3">
      <c r="A4473" t="s">
        <v>37</v>
      </c>
      <c r="B4473" t="s">
        <v>174</v>
      </c>
      <c r="C4473" t="s">
        <v>1938</v>
      </c>
      <c r="D4473" t="s">
        <v>3485</v>
      </c>
      <c r="E4473" t="s">
        <v>59</v>
      </c>
      <c r="F4473" t="s">
        <v>21</v>
      </c>
      <c r="G4473" t="s">
        <v>21</v>
      </c>
      <c r="H4473" t="s">
        <v>54</v>
      </c>
      <c r="I4473" t="s">
        <v>23</v>
      </c>
      <c r="J4473" t="s">
        <v>24</v>
      </c>
      <c r="K4473" t="s">
        <v>21</v>
      </c>
      <c r="L4473" t="s">
        <v>25</v>
      </c>
      <c r="M4473" t="s">
        <v>28</v>
      </c>
      <c r="N4473" t="s">
        <v>25</v>
      </c>
      <c r="O4473" t="s">
        <v>21</v>
      </c>
      <c r="P4473" t="s">
        <v>27</v>
      </c>
      <c r="Q4473" t="s">
        <v>28</v>
      </c>
      <c r="R4473" t="s">
        <v>29</v>
      </c>
      <c r="S4473" t="s">
        <v>21</v>
      </c>
      <c r="T4473" t="s">
        <v>25</v>
      </c>
      <c r="U4473" t="s">
        <v>30</v>
      </c>
      <c r="V4473" t="s">
        <v>63</v>
      </c>
    </row>
    <row r="4474" spans="1:22" x14ac:dyDescent="0.3">
      <c r="A4474" t="s">
        <v>32</v>
      </c>
      <c r="B4474" t="s">
        <v>1733</v>
      </c>
      <c r="C4474" t="s">
        <v>1994</v>
      </c>
      <c r="D4474" t="s">
        <v>2015</v>
      </c>
      <c r="E4474" t="s">
        <v>62</v>
      </c>
      <c r="F4474" t="s">
        <v>21</v>
      </c>
      <c r="G4474" t="s">
        <v>25</v>
      </c>
    </row>
    <row r="4475" spans="1:22" x14ac:dyDescent="0.3">
      <c r="A4475" t="s">
        <v>83</v>
      </c>
      <c r="B4475" t="s">
        <v>3634</v>
      </c>
      <c r="C4475" t="s">
        <v>3637</v>
      </c>
      <c r="D4475" t="s">
        <v>5033</v>
      </c>
      <c r="E4475" t="s">
        <v>83</v>
      </c>
      <c r="F4475" t="s">
        <v>21</v>
      </c>
      <c r="G4475" t="s">
        <v>21</v>
      </c>
      <c r="H4475" t="s">
        <v>22</v>
      </c>
      <c r="I4475" t="s">
        <v>35</v>
      </c>
      <c r="J4475" t="s">
        <v>24</v>
      </c>
      <c r="K4475" t="s">
        <v>21</v>
      </c>
      <c r="L4475" t="s">
        <v>21</v>
      </c>
      <c r="M4475" t="s">
        <v>47</v>
      </c>
      <c r="N4475" t="s">
        <v>21</v>
      </c>
      <c r="O4475" t="s">
        <v>21</v>
      </c>
      <c r="P4475" t="s">
        <v>27</v>
      </c>
      <c r="Q4475" t="s">
        <v>45</v>
      </c>
      <c r="R4475" t="s">
        <v>29</v>
      </c>
      <c r="S4475" t="s">
        <v>21</v>
      </c>
      <c r="T4475" t="s">
        <v>21</v>
      </c>
      <c r="U4475" t="s">
        <v>33</v>
      </c>
      <c r="V4475" t="s">
        <v>53</v>
      </c>
    </row>
    <row r="4476" spans="1:22" ht="156" x14ac:dyDescent="0.3">
      <c r="A4476" t="s">
        <v>36</v>
      </c>
      <c r="B4476" t="s">
        <v>162</v>
      </c>
      <c r="C4476" t="s">
        <v>760</v>
      </c>
      <c r="D4476" t="s">
        <v>2704</v>
      </c>
      <c r="E4476" t="s">
        <v>65</v>
      </c>
      <c r="F4476" t="s">
        <v>21</v>
      </c>
      <c r="G4476" t="s">
        <v>21</v>
      </c>
      <c r="H4476" t="s">
        <v>22</v>
      </c>
      <c r="I4476" t="s">
        <v>35</v>
      </c>
      <c r="J4476" t="s">
        <v>47</v>
      </c>
      <c r="K4476" t="s">
        <v>25</v>
      </c>
      <c r="L4476" t="s">
        <v>25</v>
      </c>
      <c r="M4476" t="s">
        <v>38</v>
      </c>
      <c r="N4476" t="s">
        <v>25</v>
      </c>
      <c r="O4476" t="s">
        <v>21</v>
      </c>
      <c r="P4476" t="s">
        <v>27</v>
      </c>
      <c r="Q4476" t="s">
        <v>45</v>
      </c>
      <c r="R4476" t="s">
        <v>29</v>
      </c>
      <c r="S4476" t="s">
        <v>21</v>
      </c>
      <c r="T4476" t="s">
        <v>25</v>
      </c>
      <c r="U4476" t="s">
        <v>30</v>
      </c>
      <c r="V4476" s="2" t="s">
        <v>31</v>
      </c>
    </row>
    <row r="4477" spans="1:22" ht="140.4" x14ac:dyDescent="0.3">
      <c r="A4477" t="s">
        <v>61</v>
      </c>
      <c r="B4477" t="s">
        <v>847</v>
      </c>
      <c r="C4477" t="s">
        <v>1215</v>
      </c>
      <c r="D4477" t="s">
        <v>1216</v>
      </c>
      <c r="E4477" t="s">
        <v>61</v>
      </c>
      <c r="F4477" t="s">
        <v>21</v>
      </c>
      <c r="G4477" t="s">
        <v>21</v>
      </c>
      <c r="H4477" t="s">
        <v>22</v>
      </c>
      <c r="I4477" t="s">
        <v>23</v>
      </c>
      <c r="J4477" t="s">
        <v>47</v>
      </c>
      <c r="K4477" t="s">
        <v>21</v>
      </c>
      <c r="L4477" t="s">
        <v>25</v>
      </c>
      <c r="M4477" t="s">
        <v>28</v>
      </c>
      <c r="N4477" t="s">
        <v>21</v>
      </c>
      <c r="O4477" t="s">
        <v>21</v>
      </c>
      <c r="P4477" s="2" t="s">
        <v>109</v>
      </c>
      <c r="Q4477" t="s">
        <v>45</v>
      </c>
      <c r="R4477" t="s">
        <v>29</v>
      </c>
      <c r="S4477" t="s">
        <v>21</v>
      </c>
      <c r="T4477" t="s">
        <v>21</v>
      </c>
      <c r="U4477" t="s">
        <v>30</v>
      </c>
      <c r="V4477" s="2" t="s">
        <v>34</v>
      </c>
    </row>
    <row r="4478" spans="1:22" ht="140.4" x14ac:dyDescent="0.3">
      <c r="A4478" t="s">
        <v>62</v>
      </c>
      <c r="B4478" t="s">
        <v>174</v>
      </c>
      <c r="C4478" t="s">
        <v>195</v>
      </c>
      <c r="D4478" t="s">
        <v>1678</v>
      </c>
      <c r="E4478" t="s">
        <v>62</v>
      </c>
      <c r="F4478" t="s">
        <v>21</v>
      </c>
      <c r="G4478" t="s">
        <v>21</v>
      </c>
      <c r="H4478" t="s">
        <v>22</v>
      </c>
      <c r="I4478" t="s">
        <v>35</v>
      </c>
      <c r="J4478" t="s">
        <v>24</v>
      </c>
      <c r="K4478" t="s">
        <v>25</v>
      </c>
      <c r="L4478" t="s">
        <v>25</v>
      </c>
      <c r="M4478" t="s">
        <v>38</v>
      </c>
      <c r="N4478" t="s">
        <v>25</v>
      </c>
      <c r="O4478" t="s">
        <v>21</v>
      </c>
      <c r="P4478" t="s">
        <v>27</v>
      </c>
      <c r="Q4478" t="s">
        <v>29</v>
      </c>
      <c r="R4478" t="s">
        <v>29</v>
      </c>
      <c r="S4478" t="s">
        <v>21</v>
      </c>
      <c r="T4478" t="s">
        <v>21</v>
      </c>
      <c r="U4478" t="s">
        <v>33</v>
      </c>
      <c r="V4478" s="2" t="s">
        <v>34</v>
      </c>
    </row>
    <row r="4479" spans="1:22" ht="62.4" x14ac:dyDescent="0.3">
      <c r="A4479" t="s">
        <v>61</v>
      </c>
      <c r="B4479" t="s">
        <v>890</v>
      </c>
      <c r="C4479" t="s">
        <v>1169</v>
      </c>
      <c r="D4479" t="s">
        <v>1310</v>
      </c>
      <c r="E4479" t="s">
        <v>114</v>
      </c>
      <c r="F4479" t="s">
        <v>21</v>
      </c>
      <c r="G4479" t="s">
        <v>21</v>
      </c>
      <c r="H4479" t="s">
        <v>22</v>
      </c>
      <c r="I4479" t="s">
        <v>35</v>
      </c>
      <c r="J4479" t="s">
        <v>24</v>
      </c>
      <c r="K4479" t="s">
        <v>21</v>
      </c>
      <c r="L4479" t="s">
        <v>25</v>
      </c>
      <c r="M4479" t="s">
        <v>28</v>
      </c>
      <c r="N4479" t="s">
        <v>25</v>
      </c>
      <c r="O4479" t="s">
        <v>21</v>
      </c>
      <c r="P4479" t="s">
        <v>27</v>
      </c>
      <c r="Q4479" t="s">
        <v>45</v>
      </c>
      <c r="R4479" t="s">
        <v>45</v>
      </c>
      <c r="S4479" t="s">
        <v>21</v>
      </c>
      <c r="T4479" t="s">
        <v>25</v>
      </c>
      <c r="U4479" t="s">
        <v>33</v>
      </c>
      <c r="V4479" s="2" t="s">
        <v>48</v>
      </c>
    </row>
    <row r="4480" spans="1:22" ht="109.2" x14ac:dyDescent="0.3">
      <c r="A4480" t="s">
        <v>32</v>
      </c>
      <c r="B4480" t="s">
        <v>1602</v>
      </c>
      <c r="C4480" t="s">
        <v>1638</v>
      </c>
      <c r="D4480" t="s">
        <v>1954</v>
      </c>
      <c r="E4480" t="s">
        <v>56</v>
      </c>
      <c r="F4480" t="s">
        <v>21</v>
      </c>
      <c r="G4480" t="s">
        <v>21</v>
      </c>
      <c r="H4480" t="s">
        <v>22</v>
      </c>
      <c r="I4480" t="s">
        <v>35</v>
      </c>
      <c r="J4480" t="s">
        <v>24</v>
      </c>
      <c r="K4480" t="s">
        <v>25</v>
      </c>
      <c r="L4480" t="s">
        <v>25</v>
      </c>
      <c r="M4480" t="s">
        <v>26</v>
      </c>
      <c r="N4480" t="s">
        <v>25</v>
      </c>
      <c r="O4480" t="s">
        <v>21</v>
      </c>
      <c r="P4480" t="s">
        <v>27</v>
      </c>
      <c r="Q4480" t="s">
        <v>45</v>
      </c>
      <c r="R4480" t="s">
        <v>29</v>
      </c>
      <c r="S4480" t="s">
        <v>21</v>
      </c>
      <c r="T4480" t="s">
        <v>21</v>
      </c>
      <c r="U4480" t="s">
        <v>33</v>
      </c>
      <c r="V4480" s="2" t="s">
        <v>66</v>
      </c>
    </row>
    <row r="4481" spans="1:22" ht="124.8" x14ac:dyDescent="0.3">
      <c r="A4481" t="s">
        <v>32</v>
      </c>
      <c r="B4481" t="s">
        <v>1767</v>
      </c>
      <c r="C4481" t="s">
        <v>1950</v>
      </c>
      <c r="D4481" t="s">
        <v>1951</v>
      </c>
      <c r="E4481" t="s">
        <v>67</v>
      </c>
      <c r="F4481" t="s">
        <v>21</v>
      </c>
      <c r="G4481" t="s">
        <v>21</v>
      </c>
      <c r="H4481" t="s">
        <v>22</v>
      </c>
      <c r="I4481" t="s">
        <v>23</v>
      </c>
      <c r="J4481" t="s">
        <v>24</v>
      </c>
      <c r="K4481" t="s">
        <v>25</v>
      </c>
      <c r="L4481" t="s">
        <v>25</v>
      </c>
      <c r="M4481" t="s">
        <v>26</v>
      </c>
      <c r="N4481" t="s">
        <v>21</v>
      </c>
      <c r="O4481" t="s">
        <v>21</v>
      </c>
      <c r="P4481" t="s">
        <v>60</v>
      </c>
      <c r="Q4481" t="s">
        <v>45</v>
      </c>
      <c r="R4481" t="s">
        <v>28</v>
      </c>
      <c r="S4481" t="s">
        <v>21</v>
      </c>
      <c r="T4481" t="s">
        <v>21</v>
      </c>
      <c r="U4481" t="s">
        <v>33</v>
      </c>
      <c r="V4481" s="2" t="s">
        <v>94</v>
      </c>
    </row>
    <row r="4482" spans="1:22" x14ac:dyDescent="0.3">
      <c r="A4482" t="s">
        <v>37</v>
      </c>
      <c r="B4482" t="s">
        <v>2570</v>
      </c>
      <c r="C4482" t="s">
        <v>2571</v>
      </c>
      <c r="D4482" t="s">
        <v>3445</v>
      </c>
      <c r="E4482" t="s">
        <v>37</v>
      </c>
      <c r="F4482" t="s">
        <v>21</v>
      </c>
      <c r="G4482" t="s">
        <v>21</v>
      </c>
      <c r="H4482" t="s">
        <v>22</v>
      </c>
      <c r="I4482" t="s">
        <v>41</v>
      </c>
      <c r="J4482" t="s">
        <v>24</v>
      </c>
      <c r="K4482" t="s">
        <v>25</v>
      </c>
      <c r="L4482" t="s">
        <v>25</v>
      </c>
      <c r="M4482" t="s">
        <v>28</v>
      </c>
      <c r="N4482" t="s">
        <v>25</v>
      </c>
      <c r="O4482" t="s">
        <v>21</v>
      </c>
      <c r="P4482" t="s">
        <v>27</v>
      </c>
      <c r="Q4482" t="s">
        <v>28</v>
      </c>
      <c r="R4482" t="s">
        <v>29</v>
      </c>
      <c r="S4482" t="s">
        <v>21</v>
      </c>
      <c r="T4482" t="s">
        <v>21</v>
      </c>
      <c r="U4482" t="s">
        <v>30</v>
      </c>
      <c r="V4482" t="s">
        <v>63</v>
      </c>
    </row>
    <row r="4483" spans="1:22" ht="140.4" x14ac:dyDescent="0.3">
      <c r="A4483" t="s">
        <v>74</v>
      </c>
      <c r="B4483" t="s">
        <v>174</v>
      </c>
      <c r="C4483" t="s">
        <v>195</v>
      </c>
      <c r="D4483" t="s">
        <v>4057</v>
      </c>
      <c r="E4483" t="s">
        <v>74</v>
      </c>
      <c r="F4483" t="s">
        <v>21</v>
      </c>
      <c r="G4483" t="s">
        <v>21</v>
      </c>
      <c r="H4483" t="s">
        <v>22</v>
      </c>
      <c r="I4483" t="s">
        <v>23</v>
      </c>
      <c r="J4483" t="s">
        <v>24</v>
      </c>
      <c r="K4483" t="s">
        <v>25</v>
      </c>
      <c r="L4483" t="s">
        <v>25</v>
      </c>
      <c r="M4483" t="s">
        <v>26</v>
      </c>
      <c r="N4483" t="s">
        <v>25</v>
      </c>
      <c r="O4483" t="s">
        <v>21</v>
      </c>
      <c r="P4483" t="s">
        <v>27</v>
      </c>
      <c r="Q4483" t="s">
        <v>28</v>
      </c>
      <c r="R4483" t="s">
        <v>29</v>
      </c>
      <c r="S4483" t="s">
        <v>21</v>
      </c>
      <c r="T4483" t="s">
        <v>21</v>
      </c>
      <c r="U4483" t="s">
        <v>42</v>
      </c>
      <c r="V4483" s="2" t="s">
        <v>34</v>
      </c>
    </row>
    <row r="4484" spans="1:22" x14ac:dyDescent="0.3">
      <c r="A4484" t="s">
        <v>39</v>
      </c>
      <c r="B4484" t="s">
        <v>162</v>
      </c>
      <c r="C4484" t="s">
        <v>774</v>
      </c>
      <c r="D4484" t="s">
        <v>775</v>
      </c>
      <c r="E4484" t="s">
        <v>39</v>
      </c>
      <c r="F4484" t="s">
        <v>25</v>
      </c>
      <c r="G4484" t="s">
        <v>25</v>
      </c>
    </row>
    <row r="4485" spans="1:22" x14ac:dyDescent="0.3">
      <c r="A4485" t="s">
        <v>67</v>
      </c>
      <c r="B4485" t="s">
        <v>174</v>
      </c>
      <c r="C4485" t="s">
        <v>2529</v>
      </c>
      <c r="D4485" t="s">
        <v>2533</v>
      </c>
      <c r="E4485" t="s">
        <v>67</v>
      </c>
      <c r="F4485" t="s">
        <v>21</v>
      </c>
      <c r="G4485" t="s">
        <v>21</v>
      </c>
      <c r="H4485" t="s">
        <v>22</v>
      </c>
      <c r="I4485" t="s">
        <v>35</v>
      </c>
      <c r="J4485" t="s">
        <v>24</v>
      </c>
      <c r="K4485" t="s">
        <v>25</v>
      </c>
      <c r="L4485" t="s">
        <v>25</v>
      </c>
      <c r="M4485" t="s">
        <v>28</v>
      </c>
      <c r="N4485" t="s">
        <v>25</v>
      </c>
      <c r="O4485" t="s">
        <v>25</v>
      </c>
      <c r="P4485" t="s">
        <v>60</v>
      </c>
      <c r="Q4485" t="s">
        <v>45</v>
      </c>
      <c r="R4485" t="s">
        <v>29</v>
      </c>
      <c r="S4485" t="s">
        <v>21</v>
      </c>
      <c r="T4485" t="s">
        <v>21</v>
      </c>
      <c r="U4485" t="s">
        <v>42</v>
      </c>
      <c r="V4485" t="s">
        <v>103</v>
      </c>
    </row>
    <row r="4486" spans="1:22" ht="140.4" x14ac:dyDescent="0.3">
      <c r="A4486" t="s">
        <v>49</v>
      </c>
      <c r="B4486" t="s">
        <v>1190</v>
      </c>
      <c r="C4486" t="s">
        <v>1195</v>
      </c>
      <c r="D4486" t="s">
        <v>1525</v>
      </c>
      <c r="E4486" t="s">
        <v>49</v>
      </c>
      <c r="F4486" t="s">
        <v>21</v>
      </c>
      <c r="G4486" t="s">
        <v>21</v>
      </c>
      <c r="H4486" t="s">
        <v>22</v>
      </c>
      <c r="I4486" t="s">
        <v>23</v>
      </c>
      <c r="J4486" t="s">
        <v>24</v>
      </c>
      <c r="K4486" t="s">
        <v>25</v>
      </c>
      <c r="L4486" t="s">
        <v>25</v>
      </c>
      <c r="M4486" t="s">
        <v>26</v>
      </c>
      <c r="N4486" t="s">
        <v>25</v>
      </c>
      <c r="O4486" t="s">
        <v>21</v>
      </c>
      <c r="P4486" t="s">
        <v>27</v>
      </c>
      <c r="Q4486" t="s">
        <v>28</v>
      </c>
      <c r="R4486" t="s">
        <v>29</v>
      </c>
      <c r="S4486" t="s">
        <v>21</v>
      </c>
      <c r="T4486" t="s">
        <v>21</v>
      </c>
      <c r="U4486" t="s">
        <v>30</v>
      </c>
      <c r="V4486" s="2" t="s">
        <v>34</v>
      </c>
    </row>
    <row r="4487" spans="1:22" ht="109.2" x14ac:dyDescent="0.3">
      <c r="A4487" t="s">
        <v>102</v>
      </c>
      <c r="B4487" t="s">
        <v>174</v>
      </c>
      <c r="C4487" t="s">
        <v>1159</v>
      </c>
      <c r="D4487" t="s">
        <v>3752</v>
      </c>
      <c r="E4487" t="s">
        <v>102</v>
      </c>
      <c r="F4487" t="s">
        <v>21</v>
      </c>
      <c r="G4487" t="s">
        <v>21</v>
      </c>
      <c r="H4487" t="s">
        <v>22</v>
      </c>
      <c r="I4487" t="s">
        <v>35</v>
      </c>
      <c r="J4487" t="s">
        <v>24</v>
      </c>
      <c r="K4487" t="s">
        <v>25</v>
      </c>
      <c r="L4487" t="s">
        <v>25</v>
      </c>
      <c r="M4487" t="s">
        <v>28</v>
      </c>
      <c r="N4487" t="s">
        <v>25</v>
      </c>
      <c r="O4487" t="s">
        <v>21</v>
      </c>
      <c r="P4487" t="s">
        <v>27</v>
      </c>
      <c r="Q4487" t="s">
        <v>45</v>
      </c>
      <c r="R4487" t="s">
        <v>47</v>
      </c>
      <c r="S4487" t="s">
        <v>21</v>
      </c>
      <c r="T4487" t="s">
        <v>21</v>
      </c>
      <c r="U4487" t="s">
        <v>33</v>
      </c>
      <c r="V4487" s="2" t="s">
        <v>46</v>
      </c>
    </row>
    <row r="4488" spans="1:22" ht="140.4" x14ac:dyDescent="0.3">
      <c r="A4488" t="s">
        <v>137</v>
      </c>
      <c r="B4488" t="s">
        <v>4323</v>
      </c>
      <c r="C4488" t="s">
        <v>597</v>
      </c>
      <c r="D4488" t="s">
        <v>4728</v>
      </c>
      <c r="E4488" t="s">
        <v>137</v>
      </c>
      <c r="F4488" t="s">
        <v>21</v>
      </c>
      <c r="G4488" t="s">
        <v>21</v>
      </c>
      <c r="H4488" t="s">
        <v>50</v>
      </c>
      <c r="I4488" t="s">
        <v>35</v>
      </c>
      <c r="J4488" t="s">
        <v>47</v>
      </c>
      <c r="K4488" t="s">
        <v>21</v>
      </c>
      <c r="L4488" t="s">
        <v>25</v>
      </c>
      <c r="M4488" t="s">
        <v>26</v>
      </c>
      <c r="N4488" t="s">
        <v>25</v>
      </c>
      <c r="O4488" t="s">
        <v>21</v>
      </c>
      <c r="P4488" t="s">
        <v>27</v>
      </c>
      <c r="Q4488" t="s">
        <v>45</v>
      </c>
      <c r="R4488" t="s">
        <v>29</v>
      </c>
      <c r="S4488" t="s">
        <v>21</v>
      </c>
      <c r="T4488" t="s">
        <v>21</v>
      </c>
      <c r="U4488" t="s">
        <v>33</v>
      </c>
      <c r="V4488" s="2" t="s">
        <v>34</v>
      </c>
    </row>
    <row r="4489" spans="1:22" ht="156" x14ac:dyDescent="0.3">
      <c r="A4489" t="s">
        <v>88</v>
      </c>
      <c r="B4489" t="s">
        <v>475</v>
      </c>
      <c r="C4489" t="s">
        <v>1587</v>
      </c>
      <c r="D4489" t="s">
        <v>5302</v>
      </c>
      <c r="E4489" t="s">
        <v>88</v>
      </c>
      <c r="F4489" t="s">
        <v>21</v>
      </c>
      <c r="G4489" t="s">
        <v>21</v>
      </c>
      <c r="H4489" t="s">
        <v>22</v>
      </c>
      <c r="I4489" t="s">
        <v>41</v>
      </c>
      <c r="J4489" t="s">
        <v>24</v>
      </c>
      <c r="K4489" t="s">
        <v>25</v>
      </c>
      <c r="L4489" t="s">
        <v>25</v>
      </c>
      <c r="M4489" t="s">
        <v>38</v>
      </c>
      <c r="N4489" t="s">
        <v>25</v>
      </c>
      <c r="O4489" t="s">
        <v>25</v>
      </c>
      <c r="P4489" t="s">
        <v>27</v>
      </c>
      <c r="Q4489" t="s">
        <v>29</v>
      </c>
      <c r="R4489" t="s">
        <v>29</v>
      </c>
      <c r="S4489" t="s">
        <v>25</v>
      </c>
      <c r="T4489" t="s">
        <v>25</v>
      </c>
      <c r="U4489" t="s">
        <v>30</v>
      </c>
      <c r="V4489" s="2" t="s">
        <v>31</v>
      </c>
    </row>
    <row r="4490" spans="1:22" x14ac:dyDescent="0.3">
      <c r="A4490" t="s">
        <v>67</v>
      </c>
      <c r="B4490" t="s">
        <v>174</v>
      </c>
      <c r="C4490" t="s">
        <v>2152</v>
      </c>
      <c r="D4490" t="s">
        <v>2510</v>
      </c>
      <c r="E4490" t="s">
        <v>67</v>
      </c>
      <c r="F4490" t="s">
        <v>25</v>
      </c>
      <c r="G4490" t="s">
        <v>21</v>
      </c>
    </row>
    <row r="4491" spans="1:22" ht="140.4" x14ac:dyDescent="0.3">
      <c r="A4491" t="s">
        <v>82</v>
      </c>
      <c r="B4491" t="s">
        <v>284</v>
      </c>
      <c r="C4491" t="s">
        <v>3830</v>
      </c>
      <c r="D4491" t="s">
        <v>4624</v>
      </c>
      <c r="E4491" t="s">
        <v>82</v>
      </c>
      <c r="F4491" t="s">
        <v>21</v>
      </c>
      <c r="G4491" t="s">
        <v>21</v>
      </c>
      <c r="H4491" t="s">
        <v>22</v>
      </c>
      <c r="I4491" t="s">
        <v>35</v>
      </c>
      <c r="J4491" t="s">
        <v>24</v>
      </c>
      <c r="K4491" t="s">
        <v>25</v>
      </c>
      <c r="L4491" t="s">
        <v>25</v>
      </c>
      <c r="M4491" t="s">
        <v>28</v>
      </c>
      <c r="N4491" t="s">
        <v>21</v>
      </c>
      <c r="O4491" t="s">
        <v>21</v>
      </c>
      <c r="P4491" t="s">
        <v>60</v>
      </c>
      <c r="Q4491" t="s">
        <v>45</v>
      </c>
      <c r="R4491" t="s">
        <v>29</v>
      </c>
      <c r="S4491" t="s">
        <v>21</v>
      </c>
      <c r="T4491" t="s">
        <v>21</v>
      </c>
      <c r="U4491" t="s">
        <v>33</v>
      </c>
      <c r="V4491" s="2" t="s">
        <v>34</v>
      </c>
    </row>
    <row r="4492" spans="1:22" ht="156" x14ac:dyDescent="0.3">
      <c r="A4492" t="s">
        <v>37</v>
      </c>
      <c r="B4492" t="s">
        <v>890</v>
      </c>
      <c r="C4492" t="s">
        <v>2698</v>
      </c>
      <c r="D4492" t="s">
        <v>3495</v>
      </c>
      <c r="E4492" t="s">
        <v>37</v>
      </c>
      <c r="F4492" t="s">
        <v>21</v>
      </c>
      <c r="G4492" t="s">
        <v>21</v>
      </c>
      <c r="H4492" t="s">
        <v>22</v>
      </c>
      <c r="I4492" t="s">
        <v>41</v>
      </c>
      <c r="J4492" t="s">
        <v>24</v>
      </c>
      <c r="K4492" t="s">
        <v>25</v>
      </c>
      <c r="L4492" t="s">
        <v>25</v>
      </c>
      <c r="M4492" t="s">
        <v>38</v>
      </c>
      <c r="N4492" t="s">
        <v>25</v>
      </c>
      <c r="O4492" t="s">
        <v>21</v>
      </c>
      <c r="P4492" t="s">
        <v>60</v>
      </c>
      <c r="Q4492" t="s">
        <v>45</v>
      </c>
      <c r="R4492" t="s">
        <v>29</v>
      </c>
      <c r="S4492" t="s">
        <v>21</v>
      </c>
      <c r="T4492" t="s">
        <v>25</v>
      </c>
      <c r="U4492" t="s">
        <v>75</v>
      </c>
      <c r="V4492" s="2" t="s">
        <v>31</v>
      </c>
    </row>
    <row r="4493" spans="1:22" ht="124.8" x14ac:dyDescent="0.3">
      <c r="A4493" t="s">
        <v>61</v>
      </c>
      <c r="B4493" t="s">
        <v>847</v>
      </c>
      <c r="C4493" t="s">
        <v>919</v>
      </c>
      <c r="D4493" t="s">
        <v>1046</v>
      </c>
      <c r="E4493" t="s">
        <v>61</v>
      </c>
      <c r="F4493" t="s">
        <v>21</v>
      </c>
      <c r="G4493" t="s">
        <v>21</v>
      </c>
      <c r="H4493" t="s">
        <v>22</v>
      </c>
      <c r="I4493" t="s">
        <v>35</v>
      </c>
      <c r="J4493" t="s">
        <v>24</v>
      </c>
      <c r="K4493" t="s">
        <v>25</v>
      </c>
      <c r="L4493" t="s">
        <v>25</v>
      </c>
      <c r="M4493" t="s">
        <v>38</v>
      </c>
      <c r="N4493" t="s">
        <v>25</v>
      </c>
      <c r="O4493" t="s">
        <v>21</v>
      </c>
      <c r="P4493" t="s">
        <v>27</v>
      </c>
      <c r="Q4493" t="s">
        <v>29</v>
      </c>
      <c r="R4493" t="s">
        <v>29</v>
      </c>
      <c r="S4493" t="s">
        <v>21</v>
      </c>
      <c r="T4493" t="s">
        <v>21</v>
      </c>
      <c r="U4493" t="s">
        <v>33</v>
      </c>
      <c r="V4493" s="2" t="s">
        <v>94</v>
      </c>
    </row>
    <row r="4494" spans="1:22" ht="124.8" x14ac:dyDescent="0.3">
      <c r="A4494" t="s">
        <v>102</v>
      </c>
      <c r="B4494" t="s">
        <v>174</v>
      </c>
      <c r="C4494" t="s">
        <v>1064</v>
      </c>
      <c r="D4494" t="s">
        <v>3762</v>
      </c>
      <c r="E4494" t="s">
        <v>102</v>
      </c>
      <c r="F4494" t="s">
        <v>21</v>
      </c>
      <c r="G4494" t="s">
        <v>21</v>
      </c>
      <c r="H4494" t="s">
        <v>50</v>
      </c>
      <c r="I4494" t="s">
        <v>23</v>
      </c>
      <c r="J4494" t="s">
        <v>24</v>
      </c>
      <c r="K4494" t="s">
        <v>25</v>
      </c>
      <c r="L4494" t="s">
        <v>25</v>
      </c>
      <c r="M4494" t="s">
        <v>26</v>
      </c>
      <c r="N4494" t="s">
        <v>25</v>
      </c>
      <c r="O4494" t="s">
        <v>21</v>
      </c>
      <c r="P4494" t="s">
        <v>27</v>
      </c>
      <c r="Q4494" t="s">
        <v>45</v>
      </c>
      <c r="R4494" t="s">
        <v>29</v>
      </c>
      <c r="S4494" t="s">
        <v>21</v>
      </c>
      <c r="T4494" t="s">
        <v>21</v>
      </c>
      <c r="U4494" t="s">
        <v>30</v>
      </c>
      <c r="V4494" s="2" t="s">
        <v>97</v>
      </c>
    </row>
    <row r="4495" spans="1:22" ht="140.4" x14ac:dyDescent="0.3">
      <c r="A4495" t="s">
        <v>36</v>
      </c>
      <c r="B4495" t="s">
        <v>1602</v>
      </c>
      <c r="C4495" t="s">
        <v>2574</v>
      </c>
      <c r="D4495" t="s">
        <v>2736</v>
      </c>
      <c r="E4495" t="s">
        <v>36</v>
      </c>
      <c r="F4495" t="s">
        <v>21</v>
      </c>
      <c r="G4495" t="s">
        <v>21</v>
      </c>
      <c r="H4495" t="s">
        <v>22</v>
      </c>
      <c r="I4495" t="s">
        <v>23</v>
      </c>
      <c r="J4495" t="s">
        <v>24</v>
      </c>
      <c r="K4495" t="s">
        <v>25</v>
      </c>
      <c r="L4495" t="s">
        <v>25</v>
      </c>
      <c r="M4495" t="s">
        <v>38</v>
      </c>
      <c r="N4495" t="s">
        <v>25</v>
      </c>
      <c r="O4495" t="s">
        <v>21</v>
      </c>
      <c r="P4495" t="s">
        <v>80</v>
      </c>
      <c r="Q4495" t="s">
        <v>28</v>
      </c>
      <c r="R4495" t="s">
        <v>29</v>
      </c>
      <c r="S4495" t="s">
        <v>21</v>
      </c>
      <c r="T4495" t="s">
        <v>21</v>
      </c>
      <c r="U4495" t="s">
        <v>75</v>
      </c>
      <c r="V4495" s="2" t="s">
        <v>34</v>
      </c>
    </row>
    <row r="4496" spans="1:22" x14ac:dyDescent="0.3">
      <c r="A4496" t="s">
        <v>32</v>
      </c>
      <c r="B4496" t="s">
        <v>1733</v>
      </c>
      <c r="C4496" t="s">
        <v>1994</v>
      </c>
      <c r="D4496" t="s">
        <v>2017</v>
      </c>
      <c r="E4496" t="s">
        <v>62</v>
      </c>
      <c r="F4496" t="s">
        <v>21</v>
      </c>
      <c r="G4496" t="s">
        <v>25</v>
      </c>
    </row>
    <row r="4497" spans="1:22" x14ac:dyDescent="0.3">
      <c r="A4497" t="s">
        <v>62</v>
      </c>
      <c r="B4497" t="s">
        <v>983</v>
      </c>
      <c r="C4497" t="s">
        <v>984</v>
      </c>
      <c r="D4497" t="s">
        <v>1619</v>
      </c>
      <c r="E4497" t="s">
        <v>62</v>
      </c>
      <c r="F4497" t="s">
        <v>21</v>
      </c>
      <c r="G4497" t="s">
        <v>21</v>
      </c>
      <c r="H4497" t="s">
        <v>22</v>
      </c>
      <c r="I4497" t="s">
        <v>35</v>
      </c>
      <c r="J4497" t="s">
        <v>47</v>
      </c>
      <c r="K4497" t="s">
        <v>21</v>
      </c>
      <c r="L4497" t="s">
        <v>21</v>
      </c>
      <c r="M4497" t="s">
        <v>47</v>
      </c>
      <c r="N4497" t="s">
        <v>21</v>
      </c>
      <c r="O4497" t="s">
        <v>21</v>
      </c>
      <c r="P4497" t="s">
        <v>27</v>
      </c>
      <c r="Q4497" t="s">
        <v>47</v>
      </c>
      <c r="R4497" t="s">
        <v>47</v>
      </c>
      <c r="S4497" t="s">
        <v>21</v>
      </c>
      <c r="T4497" t="s">
        <v>25</v>
      </c>
      <c r="U4497" t="s">
        <v>42</v>
      </c>
      <c r="V4497" t="s">
        <v>101</v>
      </c>
    </row>
    <row r="4498" spans="1:22" x14ac:dyDescent="0.3">
      <c r="A4498" t="s">
        <v>49</v>
      </c>
      <c r="B4498" t="s">
        <v>475</v>
      </c>
      <c r="C4498" t="s">
        <v>972</v>
      </c>
      <c r="D4498" t="s">
        <v>1594</v>
      </c>
      <c r="E4498" t="s">
        <v>49</v>
      </c>
      <c r="F4498" t="s">
        <v>25</v>
      </c>
      <c r="G4498" t="s">
        <v>25</v>
      </c>
    </row>
    <row r="4499" spans="1:22" x14ac:dyDescent="0.3">
      <c r="A4499" t="s">
        <v>58</v>
      </c>
      <c r="B4499" t="s">
        <v>311</v>
      </c>
      <c r="C4499" t="s">
        <v>3046</v>
      </c>
      <c r="D4499" t="s">
        <v>3047</v>
      </c>
      <c r="E4499" t="s">
        <v>58</v>
      </c>
      <c r="F4499" t="s">
        <v>21</v>
      </c>
      <c r="G4499" t="s">
        <v>25</v>
      </c>
    </row>
    <row r="4500" spans="1:22" ht="109.2" x14ac:dyDescent="0.3">
      <c r="A4500" t="s">
        <v>32</v>
      </c>
      <c r="B4500" t="s">
        <v>1602</v>
      </c>
      <c r="C4500" t="s">
        <v>1603</v>
      </c>
      <c r="D4500" t="s">
        <v>1838</v>
      </c>
      <c r="E4500" t="s">
        <v>32</v>
      </c>
      <c r="F4500" t="s">
        <v>21</v>
      </c>
      <c r="G4500" t="s">
        <v>21</v>
      </c>
      <c r="H4500" t="s">
        <v>22</v>
      </c>
      <c r="I4500" t="s">
        <v>23</v>
      </c>
      <c r="J4500" t="s">
        <v>47</v>
      </c>
      <c r="K4500" t="s">
        <v>21</v>
      </c>
      <c r="L4500" t="s">
        <v>25</v>
      </c>
      <c r="M4500" t="s">
        <v>28</v>
      </c>
      <c r="N4500" t="s">
        <v>25</v>
      </c>
      <c r="O4500" t="s">
        <v>21</v>
      </c>
      <c r="P4500" t="s">
        <v>27</v>
      </c>
      <c r="Q4500" t="s">
        <v>45</v>
      </c>
      <c r="R4500" t="s">
        <v>28</v>
      </c>
      <c r="S4500" t="s">
        <v>21</v>
      </c>
      <c r="T4500" t="s">
        <v>21</v>
      </c>
      <c r="U4500" t="s">
        <v>42</v>
      </c>
      <c r="V4500" s="2" t="s">
        <v>66</v>
      </c>
    </row>
    <row r="4501" spans="1:22" x14ac:dyDescent="0.3">
      <c r="A4501" t="s">
        <v>113</v>
      </c>
      <c r="B4501" t="s">
        <v>932</v>
      </c>
      <c r="C4501" t="s">
        <v>1381</v>
      </c>
      <c r="D4501" t="s">
        <v>1387</v>
      </c>
      <c r="E4501" t="s">
        <v>67</v>
      </c>
      <c r="F4501" t="s">
        <v>21</v>
      </c>
      <c r="G4501" t="s">
        <v>25</v>
      </c>
    </row>
    <row r="4502" spans="1:22" ht="78" x14ac:dyDescent="0.3">
      <c r="A4502" t="s">
        <v>37</v>
      </c>
      <c r="B4502" t="s">
        <v>637</v>
      </c>
      <c r="C4502" t="s">
        <v>3303</v>
      </c>
      <c r="D4502" t="s">
        <v>3435</v>
      </c>
      <c r="E4502" t="s">
        <v>37</v>
      </c>
      <c r="F4502" t="s">
        <v>21</v>
      </c>
      <c r="G4502" t="s">
        <v>21</v>
      </c>
      <c r="H4502" t="s">
        <v>50</v>
      </c>
      <c r="I4502" t="s">
        <v>35</v>
      </c>
      <c r="J4502" t="s">
        <v>24</v>
      </c>
      <c r="K4502" t="s">
        <v>25</v>
      </c>
      <c r="L4502" t="s">
        <v>21</v>
      </c>
      <c r="M4502" t="s">
        <v>47</v>
      </c>
      <c r="N4502" t="s">
        <v>21</v>
      </c>
      <c r="O4502" t="s">
        <v>25</v>
      </c>
      <c r="P4502" t="s">
        <v>27</v>
      </c>
      <c r="Q4502" t="s">
        <v>47</v>
      </c>
      <c r="R4502" t="s">
        <v>47</v>
      </c>
      <c r="S4502" t="s">
        <v>21</v>
      </c>
      <c r="T4502" t="s">
        <v>21</v>
      </c>
      <c r="U4502" t="s">
        <v>30</v>
      </c>
      <c r="V4502" s="2" t="s">
        <v>105</v>
      </c>
    </row>
    <row r="4503" spans="1:22" ht="140.4" x14ac:dyDescent="0.3">
      <c r="A4503" t="s">
        <v>59</v>
      </c>
      <c r="B4503" t="s">
        <v>2870</v>
      </c>
      <c r="C4503" t="s">
        <v>3618</v>
      </c>
      <c r="D4503" t="s">
        <v>3619</v>
      </c>
      <c r="E4503" t="s">
        <v>59</v>
      </c>
      <c r="F4503" t="s">
        <v>21</v>
      </c>
      <c r="G4503" t="s">
        <v>21</v>
      </c>
      <c r="H4503" t="s">
        <v>22</v>
      </c>
      <c r="I4503" t="s">
        <v>23</v>
      </c>
      <c r="J4503" t="s">
        <v>24</v>
      </c>
      <c r="K4503" t="s">
        <v>25</v>
      </c>
      <c r="L4503" t="s">
        <v>25</v>
      </c>
      <c r="M4503" t="s">
        <v>38</v>
      </c>
      <c r="N4503" t="s">
        <v>25</v>
      </c>
      <c r="O4503" t="s">
        <v>21</v>
      </c>
      <c r="P4503" t="s">
        <v>27</v>
      </c>
      <c r="Q4503" t="s">
        <v>28</v>
      </c>
      <c r="R4503" t="s">
        <v>29</v>
      </c>
      <c r="S4503" t="s">
        <v>21</v>
      </c>
      <c r="T4503" t="s">
        <v>21</v>
      </c>
      <c r="U4503" t="s">
        <v>33</v>
      </c>
      <c r="V4503" s="2" t="s">
        <v>34</v>
      </c>
    </row>
    <row r="4504" spans="1:22" ht="93.6" x14ac:dyDescent="0.3">
      <c r="A4504" t="s">
        <v>70</v>
      </c>
      <c r="B4504" t="s">
        <v>1767</v>
      </c>
      <c r="C4504" t="s">
        <v>1789</v>
      </c>
      <c r="D4504" t="s">
        <v>4303</v>
      </c>
      <c r="E4504" t="s">
        <v>70</v>
      </c>
      <c r="F4504" t="s">
        <v>21</v>
      </c>
      <c r="G4504" t="s">
        <v>21</v>
      </c>
      <c r="H4504" t="s">
        <v>50</v>
      </c>
      <c r="I4504" t="s">
        <v>35</v>
      </c>
      <c r="J4504" t="s">
        <v>47</v>
      </c>
      <c r="K4504" t="s">
        <v>21</v>
      </c>
      <c r="L4504" t="s">
        <v>25</v>
      </c>
      <c r="M4504" t="s">
        <v>47</v>
      </c>
      <c r="N4504" t="s">
        <v>21</v>
      </c>
      <c r="O4504" t="s">
        <v>21</v>
      </c>
      <c r="P4504" t="s">
        <v>27</v>
      </c>
      <c r="Q4504" t="s">
        <v>45</v>
      </c>
      <c r="R4504" t="s">
        <v>29</v>
      </c>
      <c r="S4504" t="s">
        <v>21</v>
      </c>
      <c r="T4504" t="s">
        <v>25</v>
      </c>
      <c r="U4504" t="s">
        <v>33</v>
      </c>
      <c r="V4504" s="2" t="s">
        <v>51</v>
      </c>
    </row>
    <row r="4505" spans="1:22" x14ac:dyDescent="0.3">
      <c r="A4505" t="s">
        <v>40</v>
      </c>
      <c r="B4505" t="s">
        <v>637</v>
      </c>
      <c r="C4505" t="s">
        <v>640</v>
      </c>
      <c r="D4505" t="s">
        <v>3312</v>
      </c>
      <c r="E4505" t="s">
        <v>82</v>
      </c>
      <c r="F4505" t="s">
        <v>21</v>
      </c>
      <c r="G4505" t="s">
        <v>21</v>
      </c>
      <c r="H4505" t="s">
        <v>22</v>
      </c>
      <c r="I4505" t="s">
        <v>35</v>
      </c>
      <c r="J4505" t="s">
        <v>24</v>
      </c>
      <c r="K4505" t="s">
        <v>21</v>
      </c>
      <c r="L4505" t="s">
        <v>21</v>
      </c>
      <c r="M4505" t="s">
        <v>47</v>
      </c>
      <c r="N4505" t="s">
        <v>21</v>
      </c>
      <c r="O4505" t="s">
        <v>21</v>
      </c>
      <c r="P4505" t="s">
        <v>27</v>
      </c>
      <c r="Q4505" t="s">
        <v>47</v>
      </c>
      <c r="R4505" t="s">
        <v>45</v>
      </c>
      <c r="S4505" t="s">
        <v>21</v>
      </c>
      <c r="T4505" t="s">
        <v>21</v>
      </c>
      <c r="U4505" t="s">
        <v>42</v>
      </c>
      <c r="V4505" t="s">
        <v>63</v>
      </c>
    </row>
    <row r="4506" spans="1:22" ht="156" x14ac:dyDescent="0.3">
      <c r="A4506" t="s">
        <v>56</v>
      </c>
      <c r="B4506" t="s">
        <v>174</v>
      </c>
      <c r="C4506" t="s">
        <v>1938</v>
      </c>
      <c r="D4506" t="s">
        <v>2263</v>
      </c>
      <c r="E4506" t="s">
        <v>56</v>
      </c>
      <c r="F4506" t="s">
        <v>21</v>
      </c>
      <c r="G4506" t="s">
        <v>21</v>
      </c>
      <c r="H4506" t="s">
        <v>50</v>
      </c>
      <c r="I4506" t="s">
        <v>41</v>
      </c>
      <c r="J4506" t="s">
        <v>47</v>
      </c>
      <c r="K4506" t="s">
        <v>21</v>
      </c>
      <c r="L4506" t="s">
        <v>25</v>
      </c>
      <c r="M4506" t="s">
        <v>28</v>
      </c>
      <c r="N4506" t="s">
        <v>25</v>
      </c>
      <c r="O4506" t="s">
        <v>21</v>
      </c>
      <c r="P4506" t="s">
        <v>72</v>
      </c>
      <c r="Q4506" t="s">
        <v>29</v>
      </c>
      <c r="R4506" t="s">
        <v>29</v>
      </c>
      <c r="S4506" t="s">
        <v>21</v>
      </c>
      <c r="T4506" t="s">
        <v>25</v>
      </c>
      <c r="U4506" t="s">
        <v>30</v>
      </c>
      <c r="V4506" s="2" t="s">
        <v>31</v>
      </c>
    </row>
    <row r="4507" spans="1:22" x14ac:dyDescent="0.3">
      <c r="A4507" t="s">
        <v>70</v>
      </c>
      <c r="B4507" t="s">
        <v>174</v>
      </c>
      <c r="C4507" t="s">
        <v>2662</v>
      </c>
      <c r="D4507" t="s">
        <v>4288</v>
      </c>
      <c r="E4507" t="s">
        <v>70</v>
      </c>
      <c r="F4507" t="s">
        <v>25</v>
      </c>
      <c r="G4507" t="s">
        <v>25</v>
      </c>
    </row>
    <row r="4508" spans="1:22" x14ac:dyDescent="0.3">
      <c r="A4508" t="s">
        <v>70</v>
      </c>
      <c r="B4508" t="s">
        <v>1056</v>
      </c>
      <c r="C4508" t="s">
        <v>1059</v>
      </c>
      <c r="D4508" t="s">
        <v>4215</v>
      </c>
      <c r="E4508" t="s">
        <v>70</v>
      </c>
      <c r="F4508" t="s">
        <v>25</v>
      </c>
      <c r="G4508" t="s">
        <v>25</v>
      </c>
    </row>
    <row r="4509" spans="1:22" ht="156" x14ac:dyDescent="0.3">
      <c r="A4509" t="s">
        <v>39</v>
      </c>
      <c r="B4509" t="s">
        <v>162</v>
      </c>
      <c r="C4509" t="s">
        <v>656</v>
      </c>
      <c r="D4509" t="s">
        <v>664</v>
      </c>
      <c r="E4509" t="s">
        <v>39</v>
      </c>
      <c r="F4509" t="s">
        <v>21</v>
      </c>
      <c r="G4509" t="s">
        <v>21</v>
      </c>
      <c r="H4509" t="s">
        <v>22</v>
      </c>
      <c r="I4509" t="s">
        <v>23</v>
      </c>
      <c r="J4509" t="s">
        <v>24</v>
      </c>
      <c r="K4509" t="s">
        <v>25</v>
      </c>
      <c r="L4509" t="s">
        <v>25</v>
      </c>
      <c r="M4509" t="s">
        <v>26</v>
      </c>
      <c r="N4509" t="s">
        <v>25</v>
      </c>
      <c r="O4509" t="s">
        <v>21</v>
      </c>
      <c r="P4509" t="s">
        <v>27</v>
      </c>
      <c r="Q4509" t="s">
        <v>28</v>
      </c>
      <c r="R4509" t="s">
        <v>29</v>
      </c>
      <c r="S4509" t="s">
        <v>21</v>
      </c>
      <c r="T4509" t="s">
        <v>21</v>
      </c>
      <c r="U4509" t="s">
        <v>30</v>
      </c>
      <c r="V4509" s="2" t="s">
        <v>31</v>
      </c>
    </row>
    <row r="4510" spans="1:22" x14ac:dyDescent="0.3">
      <c r="A4510" t="s">
        <v>70</v>
      </c>
      <c r="B4510" t="s">
        <v>1767</v>
      </c>
      <c r="C4510" t="s">
        <v>1789</v>
      </c>
      <c r="D4510" t="s">
        <v>4294</v>
      </c>
      <c r="E4510" t="s">
        <v>70</v>
      </c>
      <c r="F4510" t="s">
        <v>21</v>
      </c>
      <c r="G4510" t="s">
        <v>21</v>
      </c>
      <c r="H4510" t="s">
        <v>22</v>
      </c>
      <c r="I4510" t="s">
        <v>35</v>
      </c>
      <c r="J4510" t="s">
        <v>47</v>
      </c>
      <c r="K4510" t="s">
        <v>21</v>
      </c>
      <c r="L4510" t="s">
        <v>25</v>
      </c>
      <c r="M4510" t="s">
        <v>28</v>
      </c>
      <c r="N4510" t="s">
        <v>21</v>
      </c>
      <c r="O4510" t="s">
        <v>21</v>
      </c>
      <c r="P4510" t="s">
        <v>27</v>
      </c>
      <c r="Q4510" t="s">
        <v>45</v>
      </c>
      <c r="R4510" t="s">
        <v>45</v>
      </c>
      <c r="S4510" t="s">
        <v>21</v>
      </c>
      <c r="T4510" t="s">
        <v>25</v>
      </c>
      <c r="U4510" t="s">
        <v>33</v>
      </c>
      <c r="V4510" t="s">
        <v>63</v>
      </c>
    </row>
    <row r="4511" spans="1:22" ht="124.8" x14ac:dyDescent="0.3">
      <c r="A4511" t="s">
        <v>61</v>
      </c>
      <c r="B4511" t="s">
        <v>174</v>
      </c>
      <c r="C4511" t="s">
        <v>781</v>
      </c>
      <c r="D4511" t="s">
        <v>1011</v>
      </c>
      <c r="E4511" t="s">
        <v>61</v>
      </c>
      <c r="F4511" t="s">
        <v>21</v>
      </c>
      <c r="G4511" t="s">
        <v>21</v>
      </c>
      <c r="H4511" t="s">
        <v>22</v>
      </c>
      <c r="I4511" t="s">
        <v>23</v>
      </c>
      <c r="J4511" t="s">
        <v>24</v>
      </c>
      <c r="K4511" t="s">
        <v>25</v>
      </c>
      <c r="L4511" t="s">
        <v>25</v>
      </c>
      <c r="M4511" t="s">
        <v>26</v>
      </c>
      <c r="N4511" t="s">
        <v>25</v>
      </c>
      <c r="O4511" t="s">
        <v>21</v>
      </c>
      <c r="P4511" t="s">
        <v>60</v>
      </c>
      <c r="Q4511" t="s">
        <v>45</v>
      </c>
      <c r="R4511" t="s">
        <v>29</v>
      </c>
      <c r="S4511" t="s">
        <v>21</v>
      </c>
      <c r="T4511" t="s">
        <v>21</v>
      </c>
      <c r="U4511" t="s">
        <v>30</v>
      </c>
      <c r="V4511" s="2" t="s">
        <v>94</v>
      </c>
    </row>
    <row r="4512" spans="1:22" x14ac:dyDescent="0.3">
      <c r="A4512" t="s">
        <v>64</v>
      </c>
      <c r="B4512" t="s">
        <v>3160</v>
      </c>
      <c r="C4512" t="s">
        <v>3161</v>
      </c>
      <c r="D4512" t="s">
        <v>3260</v>
      </c>
      <c r="E4512" t="s">
        <v>64</v>
      </c>
      <c r="F4512" t="s">
        <v>21</v>
      </c>
      <c r="G4512" t="s">
        <v>21</v>
      </c>
      <c r="H4512" t="s">
        <v>22</v>
      </c>
      <c r="I4512" t="s">
        <v>35</v>
      </c>
      <c r="J4512" t="s">
        <v>24</v>
      </c>
      <c r="K4512" t="s">
        <v>25</v>
      </c>
      <c r="L4512" t="s">
        <v>25</v>
      </c>
      <c r="M4512" t="s">
        <v>26</v>
      </c>
      <c r="N4512" t="s">
        <v>25</v>
      </c>
      <c r="O4512" t="s">
        <v>21</v>
      </c>
      <c r="P4512" t="s">
        <v>27</v>
      </c>
      <c r="Q4512" t="s">
        <v>45</v>
      </c>
      <c r="R4512" t="s">
        <v>29</v>
      </c>
      <c r="S4512" t="s">
        <v>21</v>
      </c>
      <c r="T4512" t="s">
        <v>21</v>
      </c>
      <c r="U4512" t="s">
        <v>33</v>
      </c>
      <c r="V4512" t="s">
        <v>103</v>
      </c>
    </row>
    <row r="4513" spans="1:22" ht="156" x14ac:dyDescent="0.3">
      <c r="A4513" t="s">
        <v>79</v>
      </c>
      <c r="B4513" t="s">
        <v>478</v>
      </c>
      <c r="C4513" t="s">
        <v>5325</v>
      </c>
      <c r="D4513" t="s">
        <v>486</v>
      </c>
      <c r="E4513" t="s">
        <v>79</v>
      </c>
      <c r="F4513" t="s">
        <v>21</v>
      </c>
      <c r="G4513" t="s">
        <v>21</v>
      </c>
      <c r="H4513" t="s">
        <v>22</v>
      </c>
      <c r="I4513" t="s">
        <v>35</v>
      </c>
      <c r="J4513" t="s">
        <v>24</v>
      </c>
      <c r="K4513" t="s">
        <v>25</v>
      </c>
      <c r="L4513" t="s">
        <v>25</v>
      </c>
      <c r="M4513" t="s">
        <v>47</v>
      </c>
      <c r="N4513" t="s">
        <v>21</v>
      </c>
      <c r="O4513" t="s">
        <v>21</v>
      </c>
      <c r="P4513" t="s">
        <v>60</v>
      </c>
      <c r="Q4513" t="s">
        <v>45</v>
      </c>
      <c r="R4513" t="s">
        <v>45</v>
      </c>
      <c r="S4513" t="s">
        <v>21</v>
      </c>
      <c r="T4513" t="s">
        <v>21</v>
      </c>
      <c r="U4513" t="s">
        <v>42</v>
      </c>
      <c r="V4513" s="2" t="s">
        <v>31</v>
      </c>
    </row>
    <row r="4514" spans="1:22" ht="109.2" x14ac:dyDescent="0.3">
      <c r="A4514" t="s">
        <v>32</v>
      </c>
      <c r="B4514" t="s">
        <v>1880</v>
      </c>
      <c r="C4514" t="s">
        <v>1961</v>
      </c>
      <c r="D4514" t="s">
        <v>1971</v>
      </c>
      <c r="E4514" t="s">
        <v>56</v>
      </c>
      <c r="F4514" t="s">
        <v>21</v>
      </c>
      <c r="G4514" t="s">
        <v>21</v>
      </c>
      <c r="H4514" t="s">
        <v>54</v>
      </c>
      <c r="I4514" t="s">
        <v>35</v>
      </c>
      <c r="J4514" t="s">
        <v>47</v>
      </c>
      <c r="K4514" t="s">
        <v>21</v>
      </c>
      <c r="L4514" t="s">
        <v>25</v>
      </c>
      <c r="M4514" t="s">
        <v>26</v>
      </c>
      <c r="N4514" t="s">
        <v>21</v>
      </c>
      <c r="O4514" t="s">
        <v>21</v>
      </c>
      <c r="P4514" t="s">
        <v>27</v>
      </c>
      <c r="Q4514" t="s">
        <v>45</v>
      </c>
      <c r="R4514" t="s">
        <v>28</v>
      </c>
      <c r="S4514" t="s">
        <v>21</v>
      </c>
      <c r="T4514" t="s">
        <v>21</v>
      </c>
      <c r="U4514" t="s">
        <v>33</v>
      </c>
      <c r="V4514" s="2" t="s">
        <v>66</v>
      </c>
    </row>
    <row r="4515" spans="1:22" ht="109.2" x14ac:dyDescent="0.3">
      <c r="A4515" t="s">
        <v>113</v>
      </c>
      <c r="B4515" t="s">
        <v>932</v>
      </c>
      <c r="C4515" t="s">
        <v>1381</v>
      </c>
      <c r="D4515" t="s">
        <v>1385</v>
      </c>
      <c r="E4515" t="s">
        <v>67</v>
      </c>
      <c r="F4515" t="s">
        <v>21</v>
      </c>
      <c r="G4515" t="s">
        <v>21</v>
      </c>
      <c r="H4515" t="s">
        <v>22</v>
      </c>
      <c r="I4515" t="s">
        <v>35</v>
      </c>
      <c r="J4515" t="s">
        <v>24</v>
      </c>
      <c r="K4515" t="s">
        <v>25</v>
      </c>
      <c r="L4515" t="s">
        <v>25</v>
      </c>
      <c r="M4515" t="s">
        <v>28</v>
      </c>
      <c r="N4515" t="s">
        <v>25</v>
      </c>
      <c r="O4515" t="s">
        <v>21</v>
      </c>
      <c r="P4515" t="s">
        <v>27</v>
      </c>
      <c r="Q4515" t="s">
        <v>45</v>
      </c>
      <c r="R4515" t="s">
        <v>28</v>
      </c>
      <c r="S4515" t="s">
        <v>21</v>
      </c>
      <c r="T4515" t="s">
        <v>21</v>
      </c>
      <c r="U4515" t="s">
        <v>33</v>
      </c>
      <c r="V4515" s="2" t="s">
        <v>46</v>
      </c>
    </row>
    <row r="4516" spans="1:22" ht="156" x14ac:dyDescent="0.3">
      <c r="A4516" t="s">
        <v>73</v>
      </c>
      <c r="B4516" t="s">
        <v>311</v>
      </c>
      <c r="C4516" t="s">
        <v>332</v>
      </c>
      <c r="D4516" t="s">
        <v>333</v>
      </c>
      <c r="E4516" t="s">
        <v>73</v>
      </c>
      <c r="F4516" t="s">
        <v>21</v>
      </c>
      <c r="G4516" t="s">
        <v>21</v>
      </c>
      <c r="H4516" t="s">
        <v>22</v>
      </c>
      <c r="I4516" t="s">
        <v>35</v>
      </c>
      <c r="J4516" t="s">
        <v>24</v>
      </c>
      <c r="K4516" t="s">
        <v>25</v>
      </c>
      <c r="L4516" t="s">
        <v>25</v>
      </c>
      <c r="M4516" t="s">
        <v>28</v>
      </c>
      <c r="N4516" t="s">
        <v>25</v>
      </c>
      <c r="O4516" t="s">
        <v>21</v>
      </c>
      <c r="P4516" t="s">
        <v>60</v>
      </c>
      <c r="Q4516" t="s">
        <v>45</v>
      </c>
      <c r="R4516" t="s">
        <v>29</v>
      </c>
      <c r="S4516" t="s">
        <v>21</v>
      </c>
      <c r="T4516" t="s">
        <v>21</v>
      </c>
      <c r="U4516" t="s">
        <v>42</v>
      </c>
      <c r="V4516" s="2" t="s">
        <v>31</v>
      </c>
    </row>
    <row r="4517" spans="1:22" ht="140.4" x14ac:dyDescent="0.3">
      <c r="A4517" t="s">
        <v>150</v>
      </c>
      <c r="B4517" t="s">
        <v>475</v>
      </c>
      <c r="C4517" t="s">
        <v>1002</v>
      </c>
      <c r="D4517" t="s">
        <v>5191</v>
      </c>
      <c r="E4517" t="s">
        <v>150</v>
      </c>
      <c r="F4517" t="s">
        <v>21</v>
      </c>
      <c r="G4517" t="s">
        <v>21</v>
      </c>
      <c r="H4517" t="s">
        <v>22</v>
      </c>
      <c r="I4517" t="s">
        <v>35</v>
      </c>
      <c r="J4517" t="s">
        <v>24</v>
      </c>
      <c r="K4517" t="s">
        <v>25</v>
      </c>
      <c r="L4517" t="s">
        <v>25</v>
      </c>
      <c r="M4517" t="s">
        <v>38</v>
      </c>
      <c r="N4517" t="s">
        <v>25</v>
      </c>
      <c r="O4517" t="s">
        <v>21</v>
      </c>
      <c r="P4517" t="s">
        <v>27</v>
      </c>
      <c r="Q4517" t="s">
        <v>28</v>
      </c>
      <c r="R4517" t="s">
        <v>29</v>
      </c>
      <c r="S4517" t="s">
        <v>21</v>
      </c>
      <c r="T4517" t="s">
        <v>21</v>
      </c>
      <c r="U4517" t="s">
        <v>33</v>
      </c>
      <c r="V4517" s="2" t="s">
        <v>34</v>
      </c>
    </row>
    <row r="4518" spans="1:22" ht="140.4" x14ac:dyDescent="0.3">
      <c r="A4518" t="s">
        <v>52</v>
      </c>
      <c r="B4518" t="s">
        <v>847</v>
      </c>
      <c r="C4518" t="s">
        <v>898</v>
      </c>
      <c r="D4518" t="s">
        <v>913</v>
      </c>
      <c r="E4518" t="s">
        <v>52</v>
      </c>
      <c r="F4518" t="s">
        <v>21</v>
      </c>
      <c r="G4518" t="s">
        <v>21</v>
      </c>
      <c r="H4518" t="s">
        <v>22</v>
      </c>
      <c r="I4518" t="s">
        <v>23</v>
      </c>
      <c r="J4518" t="s">
        <v>24</v>
      </c>
      <c r="K4518" t="s">
        <v>25</v>
      </c>
      <c r="L4518" t="s">
        <v>25</v>
      </c>
      <c r="M4518" t="s">
        <v>26</v>
      </c>
      <c r="N4518" t="s">
        <v>21</v>
      </c>
      <c r="O4518" t="s">
        <v>21</v>
      </c>
      <c r="P4518" t="s">
        <v>27</v>
      </c>
      <c r="Q4518" t="s">
        <v>45</v>
      </c>
      <c r="R4518" t="s">
        <v>29</v>
      </c>
      <c r="S4518" t="s">
        <v>21</v>
      </c>
      <c r="T4518" t="s">
        <v>21</v>
      </c>
      <c r="U4518" t="s">
        <v>75</v>
      </c>
      <c r="V4518" s="2" t="s">
        <v>34</v>
      </c>
    </row>
    <row r="4519" spans="1:22" ht="140.4" x14ac:dyDescent="0.3">
      <c r="A4519" t="s">
        <v>141</v>
      </c>
      <c r="B4519" t="s">
        <v>174</v>
      </c>
      <c r="C4519" t="s">
        <v>3738</v>
      </c>
      <c r="D4519" t="s">
        <v>3748</v>
      </c>
      <c r="E4519" t="s">
        <v>43</v>
      </c>
      <c r="F4519" t="s">
        <v>21</v>
      </c>
      <c r="G4519" t="s">
        <v>21</v>
      </c>
      <c r="H4519" t="s">
        <v>22</v>
      </c>
      <c r="I4519" t="s">
        <v>23</v>
      </c>
      <c r="J4519" t="s">
        <v>24</v>
      </c>
      <c r="K4519" t="s">
        <v>21</v>
      </c>
      <c r="L4519" t="s">
        <v>25</v>
      </c>
      <c r="M4519" t="s">
        <v>28</v>
      </c>
      <c r="N4519" t="s">
        <v>21</v>
      </c>
      <c r="O4519" t="s">
        <v>21</v>
      </c>
      <c r="P4519" t="s">
        <v>27</v>
      </c>
      <c r="Q4519" t="s">
        <v>28</v>
      </c>
      <c r="R4519" t="s">
        <v>29</v>
      </c>
      <c r="S4519" t="s">
        <v>21</v>
      </c>
      <c r="T4519" t="s">
        <v>25</v>
      </c>
      <c r="U4519" t="s">
        <v>75</v>
      </c>
      <c r="V4519" s="2" t="s">
        <v>34</v>
      </c>
    </row>
    <row r="4520" spans="1:22" ht="140.4" x14ac:dyDescent="0.3">
      <c r="A4520" t="s">
        <v>19</v>
      </c>
      <c r="B4520" t="s">
        <v>162</v>
      </c>
      <c r="C4520" t="s">
        <v>239</v>
      </c>
      <c r="D4520" t="s">
        <v>243</v>
      </c>
      <c r="E4520" t="s">
        <v>56</v>
      </c>
      <c r="F4520" t="s">
        <v>21</v>
      </c>
      <c r="G4520" t="s">
        <v>21</v>
      </c>
      <c r="H4520" t="s">
        <v>22</v>
      </c>
      <c r="I4520" t="s">
        <v>23</v>
      </c>
      <c r="J4520" t="s">
        <v>24</v>
      </c>
      <c r="K4520" t="s">
        <v>25</v>
      </c>
      <c r="L4520" t="s">
        <v>25</v>
      </c>
      <c r="M4520" t="s">
        <v>28</v>
      </c>
      <c r="N4520" t="s">
        <v>25</v>
      </c>
      <c r="O4520" t="s">
        <v>21</v>
      </c>
      <c r="P4520" t="s">
        <v>27</v>
      </c>
      <c r="Q4520" t="s">
        <v>28</v>
      </c>
      <c r="R4520" t="s">
        <v>29</v>
      </c>
      <c r="S4520" t="s">
        <v>21</v>
      </c>
      <c r="T4520" t="s">
        <v>21</v>
      </c>
      <c r="U4520" t="s">
        <v>33</v>
      </c>
      <c r="V4520" s="2" t="s">
        <v>34</v>
      </c>
    </row>
    <row r="4521" spans="1:22" ht="140.4" x14ac:dyDescent="0.3">
      <c r="A4521" t="s">
        <v>79</v>
      </c>
      <c r="B4521" t="s">
        <v>162</v>
      </c>
      <c r="C4521" t="s">
        <v>513</v>
      </c>
      <c r="D4521" t="s">
        <v>514</v>
      </c>
      <c r="E4521" t="s">
        <v>79</v>
      </c>
      <c r="F4521" t="s">
        <v>21</v>
      </c>
      <c r="G4521" t="s">
        <v>21</v>
      </c>
      <c r="H4521" t="s">
        <v>54</v>
      </c>
      <c r="I4521" t="s">
        <v>35</v>
      </c>
      <c r="J4521" t="s">
        <v>47</v>
      </c>
      <c r="K4521" t="s">
        <v>25</v>
      </c>
      <c r="L4521" t="s">
        <v>25</v>
      </c>
      <c r="M4521" t="s">
        <v>28</v>
      </c>
      <c r="N4521" t="s">
        <v>25</v>
      </c>
      <c r="O4521" t="s">
        <v>21</v>
      </c>
      <c r="P4521" t="s">
        <v>27</v>
      </c>
      <c r="Q4521" t="s">
        <v>45</v>
      </c>
      <c r="R4521" t="s">
        <v>45</v>
      </c>
      <c r="S4521" t="s">
        <v>21</v>
      </c>
      <c r="T4521" t="s">
        <v>21</v>
      </c>
      <c r="U4521" t="s">
        <v>42</v>
      </c>
      <c r="V4521" s="2" t="s">
        <v>34</v>
      </c>
    </row>
    <row r="4522" spans="1:22" ht="109.2" x14ac:dyDescent="0.3">
      <c r="A4522" t="s">
        <v>85</v>
      </c>
      <c r="B4522" t="s">
        <v>475</v>
      </c>
      <c r="C4522" t="s">
        <v>4505</v>
      </c>
      <c r="D4522" t="s">
        <v>4508</v>
      </c>
      <c r="E4522" t="s">
        <v>147</v>
      </c>
      <c r="F4522" t="s">
        <v>21</v>
      </c>
      <c r="G4522" t="s">
        <v>21</v>
      </c>
      <c r="H4522" t="s">
        <v>54</v>
      </c>
      <c r="I4522" t="s">
        <v>35</v>
      </c>
      <c r="J4522" t="s">
        <v>24</v>
      </c>
      <c r="K4522" t="s">
        <v>25</v>
      </c>
      <c r="L4522" t="s">
        <v>25</v>
      </c>
      <c r="M4522" t="s">
        <v>47</v>
      </c>
      <c r="N4522" t="s">
        <v>25</v>
      </c>
      <c r="O4522" t="s">
        <v>21</v>
      </c>
      <c r="P4522" t="s">
        <v>27</v>
      </c>
      <c r="Q4522" t="s">
        <v>45</v>
      </c>
      <c r="R4522" t="s">
        <v>45</v>
      </c>
      <c r="S4522" t="s">
        <v>21</v>
      </c>
      <c r="T4522" t="s">
        <v>21</v>
      </c>
      <c r="U4522" t="s">
        <v>33</v>
      </c>
      <c r="V4522" s="2" t="s">
        <v>46</v>
      </c>
    </row>
    <row r="4523" spans="1:22" ht="156" x14ac:dyDescent="0.3">
      <c r="A4523" t="s">
        <v>104</v>
      </c>
      <c r="B4523" t="s">
        <v>1602</v>
      </c>
      <c r="C4523" t="s">
        <v>2574</v>
      </c>
      <c r="D4523" t="s">
        <v>2578</v>
      </c>
      <c r="E4523" t="s">
        <v>104</v>
      </c>
      <c r="F4523" t="s">
        <v>21</v>
      </c>
      <c r="G4523" t="s">
        <v>21</v>
      </c>
      <c r="H4523" t="s">
        <v>22</v>
      </c>
      <c r="I4523" t="s">
        <v>23</v>
      </c>
      <c r="J4523" t="s">
        <v>24</v>
      </c>
      <c r="K4523" t="s">
        <v>25</v>
      </c>
      <c r="L4523" t="s">
        <v>25</v>
      </c>
      <c r="M4523" t="s">
        <v>38</v>
      </c>
      <c r="N4523" t="s">
        <v>25</v>
      </c>
      <c r="O4523" t="s">
        <v>21</v>
      </c>
      <c r="P4523" t="s">
        <v>80</v>
      </c>
      <c r="Q4523" t="s">
        <v>28</v>
      </c>
      <c r="R4523" t="s">
        <v>29</v>
      </c>
      <c r="S4523" t="s">
        <v>25</v>
      </c>
      <c r="T4523" t="s">
        <v>25</v>
      </c>
      <c r="U4523" t="s">
        <v>75</v>
      </c>
      <c r="V4523" s="2" t="s">
        <v>31</v>
      </c>
    </row>
    <row r="4524" spans="1:22" ht="156" x14ac:dyDescent="0.3">
      <c r="A4524" t="s">
        <v>85</v>
      </c>
      <c r="B4524" t="s">
        <v>284</v>
      </c>
      <c r="C4524" t="s">
        <v>3830</v>
      </c>
      <c r="D4524" t="s">
        <v>4539</v>
      </c>
      <c r="E4524" t="s">
        <v>85</v>
      </c>
      <c r="F4524" t="s">
        <v>21</v>
      </c>
      <c r="G4524" t="s">
        <v>21</v>
      </c>
      <c r="H4524" t="s">
        <v>22</v>
      </c>
      <c r="I4524" t="s">
        <v>23</v>
      </c>
      <c r="J4524" t="s">
        <v>24</v>
      </c>
      <c r="K4524" t="s">
        <v>25</v>
      </c>
      <c r="L4524" t="s">
        <v>25</v>
      </c>
      <c r="M4524" t="s">
        <v>26</v>
      </c>
      <c r="N4524" t="s">
        <v>25</v>
      </c>
      <c r="O4524" t="s">
        <v>21</v>
      </c>
      <c r="P4524" t="s">
        <v>27</v>
      </c>
      <c r="Q4524" t="s">
        <v>28</v>
      </c>
      <c r="R4524" t="s">
        <v>29</v>
      </c>
      <c r="S4524" t="s">
        <v>21</v>
      </c>
      <c r="T4524" t="s">
        <v>21</v>
      </c>
      <c r="U4524" t="s">
        <v>33</v>
      </c>
      <c r="V4524" s="2" t="s">
        <v>31</v>
      </c>
    </row>
    <row r="4525" spans="1:22" x14ac:dyDescent="0.3">
      <c r="A4525" t="s">
        <v>62</v>
      </c>
      <c r="B4525" t="s">
        <v>1733</v>
      </c>
      <c r="C4525" t="s">
        <v>1817</v>
      </c>
      <c r="D4525" t="s">
        <v>1818</v>
      </c>
      <c r="E4525" t="s">
        <v>62</v>
      </c>
      <c r="F4525" t="s">
        <v>25</v>
      </c>
      <c r="G4525" t="s">
        <v>21</v>
      </c>
    </row>
    <row r="4526" spans="1:22" ht="140.4" x14ac:dyDescent="0.3">
      <c r="A4526" t="s">
        <v>49</v>
      </c>
      <c r="B4526" t="s">
        <v>162</v>
      </c>
      <c r="C4526" t="s">
        <v>429</v>
      </c>
      <c r="D4526" t="s">
        <v>1448</v>
      </c>
      <c r="E4526" t="s">
        <v>49</v>
      </c>
      <c r="F4526" t="s">
        <v>21</v>
      </c>
      <c r="G4526" t="s">
        <v>21</v>
      </c>
      <c r="H4526" t="s">
        <v>22</v>
      </c>
      <c r="I4526" t="s">
        <v>35</v>
      </c>
      <c r="J4526" t="s">
        <v>24</v>
      </c>
      <c r="K4526" t="s">
        <v>25</v>
      </c>
      <c r="L4526" t="s">
        <v>25</v>
      </c>
      <c r="M4526" t="s">
        <v>26</v>
      </c>
      <c r="N4526" t="s">
        <v>25</v>
      </c>
      <c r="O4526" t="s">
        <v>21</v>
      </c>
      <c r="P4526" t="s">
        <v>27</v>
      </c>
      <c r="Q4526" t="s">
        <v>28</v>
      </c>
      <c r="R4526" t="s">
        <v>29</v>
      </c>
      <c r="S4526" t="s">
        <v>21</v>
      </c>
      <c r="T4526" t="s">
        <v>25</v>
      </c>
      <c r="U4526" t="s">
        <v>75</v>
      </c>
      <c r="V4526" s="2" t="s">
        <v>34</v>
      </c>
    </row>
    <row r="4527" spans="1:22" ht="156" x14ac:dyDescent="0.3">
      <c r="A4527" t="s">
        <v>70</v>
      </c>
      <c r="B4527" t="s">
        <v>174</v>
      </c>
      <c r="C4527" t="s">
        <v>195</v>
      </c>
      <c r="D4527" t="s">
        <v>4228</v>
      </c>
      <c r="E4527" t="s">
        <v>70</v>
      </c>
      <c r="F4527" t="s">
        <v>21</v>
      </c>
      <c r="G4527" t="s">
        <v>21</v>
      </c>
      <c r="H4527" t="s">
        <v>22</v>
      </c>
      <c r="I4527" t="s">
        <v>23</v>
      </c>
      <c r="J4527" t="s">
        <v>24</v>
      </c>
      <c r="K4527" t="s">
        <v>25</v>
      </c>
      <c r="L4527" t="s">
        <v>25</v>
      </c>
      <c r="M4527" t="s">
        <v>38</v>
      </c>
      <c r="N4527" t="s">
        <v>25</v>
      </c>
      <c r="O4527" t="s">
        <v>21</v>
      </c>
      <c r="P4527" t="s">
        <v>27</v>
      </c>
      <c r="Q4527" t="s">
        <v>28</v>
      </c>
      <c r="R4527" t="s">
        <v>28</v>
      </c>
      <c r="S4527" t="s">
        <v>21</v>
      </c>
      <c r="T4527" t="s">
        <v>21</v>
      </c>
      <c r="U4527" t="s">
        <v>30</v>
      </c>
      <c r="V4527" s="2" t="s">
        <v>31</v>
      </c>
    </row>
    <row r="4528" spans="1:22" x14ac:dyDescent="0.3">
      <c r="A4528" t="s">
        <v>32</v>
      </c>
      <c r="B4528" t="s">
        <v>1880</v>
      </c>
      <c r="C4528" t="s">
        <v>1961</v>
      </c>
      <c r="D4528" t="s">
        <v>1970</v>
      </c>
      <c r="E4528" t="s">
        <v>56</v>
      </c>
      <c r="F4528" t="s">
        <v>25</v>
      </c>
      <c r="G4528" t="s">
        <v>21</v>
      </c>
    </row>
    <row r="4529" spans="1:22" x14ac:dyDescent="0.3">
      <c r="A4529" t="s">
        <v>32</v>
      </c>
      <c r="B4529" t="s">
        <v>1880</v>
      </c>
      <c r="C4529" t="s">
        <v>1961</v>
      </c>
      <c r="D4529" t="s">
        <v>1968</v>
      </c>
      <c r="E4529" t="s">
        <v>56</v>
      </c>
      <c r="F4529" t="s">
        <v>25</v>
      </c>
      <c r="G4529" t="s">
        <v>21</v>
      </c>
    </row>
    <row r="4530" spans="1:22" ht="62.4" x14ac:dyDescent="0.3">
      <c r="A4530" t="s">
        <v>49</v>
      </c>
      <c r="B4530" t="s">
        <v>174</v>
      </c>
      <c r="C4530" t="s">
        <v>195</v>
      </c>
      <c r="D4530" t="s">
        <v>1511</v>
      </c>
      <c r="E4530" t="s">
        <v>49</v>
      </c>
      <c r="F4530" t="s">
        <v>21</v>
      </c>
      <c r="G4530" t="s">
        <v>21</v>
      </c>
      <c r="H4530" t="s">
        <v>22</v>
      </c>
      <c r="I4530" t="s">
        <v>35</v>
      </c>
      <c r="J4530" t="s">
        <v>47</v>
      </c>
      <c r="K4530" t="s">
        <v>21</v>
      </c>
      <c r="L4530" t="s">
        <v>21</v>
      </c>
      <c r="M4530" t="s">
        <v>47</v>
      </c>
      <c r="N4530" t="s">
        <v>21</v>
      </c>
      <c r="O4530" t="s">
        <v>21</v>
      </c>
      <c r="P4530" t="s">
        <v>27</v>
      </c>
      <c r="Q4530" t="s">
        <v>47</v>
      </c>
      <c r="R4530" t="s">
        <v>47</v>
      </c>
      <c r="S4530" t="s">
        <v>21</v>
      </c>
      <c r="T4530" t="s">
        <v>25</v>
      </c>
      <c r="U4530" t="s">
        <v>30</v>
      </c>
      <c r="V4530" s="2" t="s">
        <v>48</v>
      </c>
    </row>
    <row r="4531" spans="1:22" ht="62.4" x14ac:dyDescent="0.3">
      <c r="A4531" t="s">
        <v>71</v>
      </c>
      <c r="B4531" t="s">
        <v>2427</v>
      </c>
      <c r="C4531" t="s">
        <v>2428</v>
      </c>
      <c r="D4531" t="s">
        <v>2904</v>
      </c>
      <c r="E4531" t="s">
        <v>71</v>
      </c>
      <c r="F4531" t="s">
        <v>21</v>
      </c>
      <c r="G4531" t="s">
        <v>21</v>
      </c>
      <c r="H4531" t="s">
        <v>50</v>
      </c>
      <c r="I4531" t="s">
        <v>23</v>
      </c>
      <c r="J4531" t="s">
        <v>47</v>
      </c>
      <c r="K4531" t="s">
        <v>21</v>
      </c>
      <c r="L4531" t="s">
        <v>25</v>
      </c>
      <c r="M4531" t="s">
        <v>47</v>
      </c>
      <c r="N4531" t="s">
        <v>21</v>
      </c>
      <c r="O4531" t="s">
        <v>21</v>
      </c>
      <c r="P4531" t="s">
        <v>27</v>
      </c>
      <c r="Q4531" t="s">
        <v>45</v>
      </c>
      <c r="R4531" t="s">
        <v>29</v>
      </c>
      <c r="S4531" t="s">
        <v>25</v>
      </c>
      <c r="T4531" t="s">
        <v>25</v>
      </c>
      <c r="U4531" t="s">
        <v>42</v>
      </c>
      <c r="V4531" s="2" t="s">
        <v>48</v>
      </c>
    </row>
    <row r="4532" spans="1:22" ht="109.2" x14ac:dyDescent="0.3">
      <c r="A4532" t="s">
        <v>32</v>
      </c>
      <c r="B4532" t="s">
        <v>1880</v>
      </c>
      <c r="C4532" t="s">
        <v>1961</v>
      </c>
      <c r="D4532" t="s">
        <v>1966</v>
      </c>
      <c r="E4532" t="s">
        <v>56</v>
      </c>
      <c r="F4532" t="s">
        <v>21</v>
      </c>
      <c r="G4532" t="s">
        <v>21</v>
      </c>
      <c r="H4532" t="s">
        <v>22</v>
      </c>
      <c r="I4532" t="s">
        <v>35</v>
      </c>
      <c r="J4532" t="s">
        <v>24</v>
      </c>
      <c r="K4532" t="s">
        <v>21</v>
      </c>
      <c r="L4532" t="s">
        <v>25</v>
      </c>
      <c r="M4532" t="s">
        <v>28</v>
      </c>
      <c r="N4532" t="s">
        <v>21</v>
      </c>
      <c r="O4532" t="s">
        <v>21</v>
      </c>
      <c r="P4532" t="s">
        <v>27</v>
      </c>
      <c r="Q4532" t="s">
        <v>45</v>
      </c>
      <c r="R4532" t="s">
        <v>29</v>
      </c>
      <c r="S4532" t="s">
        <v>21</v>
      </c>
      <c r="T4532" t="s">
        <v>25</v>
      </c>
      <c r="U4532" t="s">
        <v>33</v>
      </c>
      <c r="V4532" s="2" t="s">
        <v>66</v>
      </c>
    </row>
    <row r="4533" spans="1:22" ht="140.4" x14ac:dyDescent="0.3">
      <c r="A4533" t="s">
        <v>56</v>
      </c>
      <c r="B4533" t="s">
        <v>1683</v>
      </c>
      <c r="C4533" t="s">
        <v>2320</v>
      </c>
      <c r="D4533" t="s">
        <v>2321</v>
      </c>
      <c r="E4533" t="s">
        <v>104</v>
      </c>
      <c r="F4533" t="s">
        <v>21</v>
      </c>
      <c r="G4533" t="s">
        <v>21</v>
      </c>
      <c r="H4533" t="s">
        <v>22</v>
      </c>
      <c r="I4533" t="s">
        <v>35</v>
      </c>
      <c r="J4533" t="s">
        <v>24</v>
      </c>
      <c r="K4533" t="s">
        <v>21</v>
      </c>
      <c r="L4533" t="s">
        <v>25</v>
      </c>
      <c r="M4533" t="s">
        <v>28</v>
      </c>
      <c r="N4533" t="s">
        <v>25</v>
      </c>
      <c r="O4533" t="s">
        <v>21</v>
      </c>
      <c r="P4533" t="s">
        <v>27</v>
      </c>
      <c r="Q4533" t="s">
        <v>45</v>
      </c>
      <c r="R4533" t="s">
        <v>29</v>
      </c>
      <c r="S4533" t="s">
        <v>21</v>
      </c>
      <c r="T4533" t="s">
        <v>25</v>
      </c>
      <c r="U4533" t="s">
        <v>33</v>
      </c>
      <c r="V4533" s="2" t="s">
        <v>34</v>
      </c>
    </row>
    <row r="4534" spans="1:22" ht="156" x14ac:dyDescent="0.3">
      <c r="A4534" t="s">
        <v>119</v>
      </c>
      <c r="B4534" t="s">
        <v>890</v>
      </c>
      <c r="C4534" t="s">
        <v>891</v>
      </c>
      <c r="D4534" t="s">
        <v>3104</v>
      </c>
      <c r="E4534" t="s">
        <v>119</v>
      </c>
      <c r="F4534" t="s">
        <v>21</v>
      </c>
      <c r="G4534" t="s">
        <v>21</v>
      </c>
      <c r="H4534" t="s">
        <v>54</v>
      </c>
      <c r="I4534" t="s">
        <v>23</v>
      </c>
      <c r="J4534" t="s">
        <v>24</v>
      </c>
      <c r="K4534" t="s">
        <v>25</v>
      </c>
      <c r="L4534" t="s">
        <v>25</v>
      </c>
      <c r="M4534" t="s">
        <v>26</v>
      </c>
      <c r="N4534" t="s">
        <v>25</v>
      </c>
      <c r="O4534" t="s">
        <v>21</v>
      </c>
      <c r="P4534" t="s">
        <v>27</v>
      </c>
      <c r="Q4534" t="s">
        <v>45</v>
      </c>
      <c r="R4534" t="s">
        <v>29</v>
      </c>
      <c r="S4534" t="s">
        <v>21</v>
      </c>
      <c r="T4534" t="s">
        <v>21</v>
      </c>
      <c r="U4534" t="s">
        <v>30</v>
      </c>
      <c r="V4534" s="2" t="s">
        <v>31</v>
      </c>
    </row>
    <row r="4535" spans="1:22" ht="156" x14ac:dyDescent="0.3">
      <c r="A4535" t="s">
        <v>65</v>
      </c>
      <c r="B4535" t="s">
        <v>890</v>
      </c>
      <c r="C4535" t="s">
        <v>891</v>
      </c>
      <c r="D4535" t="s">
        <v>3063</v>
      </c>
      <c r="E4535" t="s">
        <v>65</v>
      </c>
      <c r="F4535" t="s">
        <v>21</v>
      </c>
      <c r="G4535" t="s">
        <v>21</v>
      </c>
      <c r="H4535" t="s">
        <v>22</v>
      </c>
      <c r="I4535" t="s">
        <v>41</v>
      </c>
      <c r="J4535" t="s">
        <v>24</v>
      </c>
      <c r="K4535" t="s">
        <v>25</v>
      </c>
      <c r="L4535" t="s">
        <v>25</v>
      </c>
      <c r="M4535" t="s">
        <v>26</v>
      </c>
      <c r="N4535" t="s">
        <v>25</v>
      </c>
      <c r="O4535" t="s">
        <v>21</v>
      </c>
      <c r="P4535" t="s">
        <v>27</v>
      </c>
      <c r="Q4535" t="s">
        <v>45</v>
      </c>
      <c r="R4535" t="s">
        <v>29</v>
      </c>
      <c r="S4535" t="s">
        <v>21</v>
      </c>
      <c r="T4535" t="s">
        <v>21</v>
      </c>
      <c r="U4535" t="s">
        <v>33</v>
      </c>
      <c r="V4535" s="2" t="s">
        <v>31</v>
      </c>
    </row>
    <row r="4536" spans="1:22" ht="140.4" x14ac:dyDescent="0.3">
      <c r="A4536" t="s">
        <v>70</v>
      </c>
      <c r="B4536" t="s">
        <v>3366</v>
      </c>
      <c r="C4536" t="s">
        <v>4360</v>
      </c>
      <c r="D4536" t="s">
        <v>4381</v>
      </c>
      <c r="E4536" t="s">
        <v>70</v>
      </c>
      <c r="F4536" t="s">
        <v>21</v>
      </c>
      <c r="G4536" t="s">
        <v>21</v>
      </c>
      <c r="H4536" t="s">
        <v>22</v>
      </c>
      <c r="I4536" t="s">
        <v>35</v>
      </c>
      <c r="J4536" t="s">
        <v>24</v>
      </c>
      <c r="K4536" t="s">
        <v>21</v>
      </c>
      <c r="L4536" t="s">
        <v>25</v>
      </c>
      <c r="M4536" t="s">
        <v>28</v>
      </c>
      <c r="N4536" t="s">
        <v>25</v>
      </c>
      <c r="O4536" t="s">
        <v>21</v>
      </c>
      <c r="P4536" t="s">
        <v>27</v>
      </c>
      <c r="Q4536" t="s">
        <v>45</v>
      </c>
      <c r="R4536" t="s">
        <v>29</v>
      </c>
      <c r="S4536" t="s">
        <v>21</v>
      </c>
      <c r="T4536" t="s">
        <v>21</v>
      </c>
      <c r="U4536" t="s">
        <v>42</v>
      </c>
      <c r="V4536" s="2" t="s">
        <v>34</v>
      </c>
    </row>
    <row r="4537" spans="1:22" ht="109.2" x14ac:dyDescent="0.3">
      <c r="A4537" t="s">
        <v>40</v>
      </c>
      <c r="B4537" t="s">
        <v>284</v>
      </c>
      <c r="C4537" t="s">
        <v>472</v>
      </c>
      <c r="D4537" t="s">
        <v>3397</v>
      </c>
      <c r="E4537" t="s">
        <v>40</v>
      </c>
      <c r="F4537" t="s">
        <v>21</v>
      </c>
      <c r="G4537" t="s">
        <v>21</v>
      </c>
      <c r="H4537" t="s">
        <v>22</v>
      </c>
      <c r="I4537" t="s">
        <v>35</v>
      </c>
      <c r="J4537" t="s">
        <v>24</v>
      </c>
      <c r="K4537" t="s">
        <v>25</v>
      </c>
      <c r="L4537" t="s">
        <v>25</v>
      </c>
      <c r="M4537" t="s">
        <v>28</v>
      </c>
      <c r="N4537" t="s">
        <v>21</v>
      </c>
      <c r="O4537" t="s">
        <v>21</v>
      </c>
      <c r="P4537" t="s">
        <v>60</v>
      </c>
      <c r="Q4537" t="s">
        <v>45</v>
      </c>
      <c r="R4537" t="s">
        <v>45</v>
      </c>
      <c r="S4537" t="s">
        <v>21</v>
      </c>
      <c r="T4537" t="s">
        <v>21</v>
      </c>
      <c r="U4537" t="s">
        <v>33</v>
      </c>
      <c r="V4537" s="2" t="s">
        <v>46</v>
      </c>
    </row>
    <row r="4538" spans="1:22" ht="62.4" x14ac:dyDescent="0.3">
      <c r="A4538" t="s">
        <v>20</v>
      </c>
      <c r="B4538" t="s">
        <v>1880</v>
      </c>
      <c r="C4538" t="s">
        <v>1881</v>
      </c>
      <c r="D4538" t="s">
        <v>3006</v>
      </c>
      <c r="E4538" t="s">
        <v>20</v>
      </c>
      <c r="F4538" t="s">
        <v>21</v>
      </c>
      <c r="G4538" t="s">
        <v>21</v>
      </c>
      <c r="H4538" t="s">
        <v>50</v>
      </c>
      <c r="I4538" t="s">
        <v>23</v>
      </c>
      <c r="J4538" t="s">
        <v>24</v>
      </c>
      <c r="K4538" t="s">
        <v>21</v>
      </c>
      <c r="L4538" t="s">
        <v>21</v>
      </c>
      <c r="M4538" t="s">
        <v>47</v>
      </c>
      <c r="N4538" t="s">
        <v>21</v>
      </c>
      <c r="O4538" t="s">
        <v>21</v>
      </c>
      <c r="P4538" t="s">
        <v>27</v>
      </c>
      <c r="Q4538" t="s">
        <v>45</v>
      </c>
      <c r="R4538" t="s">
        <v>29</v>
      </c>
      <c r="S4538" t="s">
        <v>21</v>
      </c>
      <c r="T4538" t="s">
        <v>25</v>
      </c>
      <c r="U4538" t="s">
        <v>33</v>
      </c>
      <c r="V4538" s="2" t="s">
        <v>68</v>
      </c>
    </row>
    <row r="4539" spans="1:22" x14ac:dyDescent="0.3">
      <c r="A4539" t="s">
        <v>43</v>
      </c>
      <c r="B4539" t="s">
        <v>1733</v>
      </c>
      <c r="C4539" t="s">
        <v>1859</v>
      </c>
      <c r="D4539" t="s">
        <v>3890</v>
      </c>
      <c r="E4539" t="s">
        <v>43</v>
      </c>
      <c r="F4539" t="s">
        <v>21</v>
      </c>
      <c r="G4539" t="s">
        <v>21</v>
      </c>
      <c r="H4539" t="s">
        <v>22</v>
      </c>
      <c r="I4539" t="s">
        <v>35</v>
      </c>
      <c r="J4539" t="s">
        <v>47</v>
      </c>
      <c r="K4539" t="s">
        <v>21</v>
      </c>
      <c r="L4539" t="s">
        <v>21</v>
      </c>
      <c r="M4539" t="s">
        <v>47</v>
      </c>
      <c r="N4539" t="s">
        <v>21</v>
      </c>
      <c r="O4539" t="s">
        <v>21</v>
      </c>
      <c r="P4539" t="s">
        <v>27</v>
      </c>
      <c r="Q4539" t="s">
        <v>45</v>
      </c>
      <c r="R4539" t="s">
        <v>45</v>
      </c>
      <c r="S4539" t="s">
        <v>25</v>
      </c>
      <c r="T4539" t="s">
        <v>21</v>
      </c>
      <c r="U4539" t="s">
        <v>30</v>
      </c>
      <c r="V4539" t="s">
        <v>103</v>
      </c>
    </row>
    <row r="4540" spans="1:22" ht="156" x14ac:dyDescent="0.3">
      <c r="A4540" t="s">
        <v>37</v>
      </c>
      <c r="B4540" t="s">
        <v>2570</v>
      </c>
      <c r="C4540" t="s">
        <v>2571</v>
      </c>
      <c r="D4540" t="s">
        <v>3446</v>
      </c>
      <c r="E4540" t="s">
        <v>37</v>
      </c>
      <c r="F4540" t="s">
        <v>21</v>
      </c>
      <c r="G4540" t="s">
        <v>21</v>
      </c>
      <c r="H4540" t="s">
        <v>22</v>
      </c>
      <c r="I4540" t="s">
        <v>23</v>
      </c>
      <c r="J4540" t="s">
        <v>24</v>
      </c>
      <c r="K4540" t="s">
        <v>25</v>
      </c>
      <c r="L4540" t="s">
        <v>25</v>
      </c>
      <c r="M4540" t="s">
        <v>38</v>
      </c>
      <c r="N4540" t="s">
        <v>25</v>
      </c>
      <c r="O4540" t="s">
        <v>21</v>
      </c>
      <c r="P4540" t="s">
        <v>27</v>
      </c>
      <c r="Q4540" t="s">
        <v>28</v>
      </c>
      <c r="R4540" t="s">
        <v>29</v>
      </c>
      <c r="S4540" t="s">
        <v>21</v>
      </c>
      <c r="T4540" t="s">
        <v>25</v>
      </c>
      <c r="U4540" t="s">
        <v>33</v>
      </c>
      <c r="V4540" s="2" t="s">
        <v>31</v>
      </c>
    </row>
    <row r="4541" spans="1:22" ht="140.4" x14ac:dyDescent="0.3">
      <c r="A4541" t="s">
        <v>70</v>
      </c>
      <c r="B4541" t="s">
        <v>3366</v>
      </c>
      <c r="C4541" t="s">
        <v>4360</v>
      </c>
      <c r="D4541" t="s">
        <v>4380</v>
      </c>
      <c r="E4541" t="s">
        <v>70</v>
      </c>
      <c r="F4541" t="s">
        <v>21</v>
      </c>
      <c r="G4541" t="s">
        <v>21</v>
      </c>
      <c r="H4541" t="s">
        <v>22</v>
      </c>
      <c r="I4541" t="s">
        <v>35</v>
      </c>
      <c r="J4541" t="s">
        <v>24</v>
      </c>
      <c r="K4541" t="s">
        <v>25</v>
      </c>
      <c r="L4541" t="s">
        <v>25</v>
      </c>
      <c r="M4541" t="s">
        <v>47</v>
      </c>
      <c r="N4541" t="s">
        <v>25</v>
      </c>
      <c r="O4541" t="s">
        <v>21</v>
      </c>
      <c r="P4541" t="s">
        <v>27</v>
      </c>
      <c r="Q4541" t="s">
        <v>45</v>
      </c>
      <c r="R4541" t="s">
        <v>29</v>
      </c>
      <c r="S4541" t="s">
        <v>21</v>
      </c>
      <c r="T4541" t="s">
        <v>21</v>
      </c>
      <c r="U4541" t="s">
        <v>42</v>
      </c>
      <c r="V4541" s="2" t="s">
        <v>34</v>
      </c>
    </row>
    <row r="4542" spans="1:22" ht="140.4" x14ac:dyDescent="0.3">
      <c r="A4542" t="s">
        <v>20</v>
      </c>
      <c r="B4542" t="s">
        <v>2570</v>
      </c>
      <c r="C4542" t="s">
        <v>2571</v>
      </c>
      <c r="D4542" t="s">
        <v>3024</v>
      </c>
      <c r="E4542" t="s">
        <v>20</v>
      </c>
      <c r="F4542" t="s">
        <v>21</v>
      </c>
      <c r="G4542" t="s">
        <v>21</v>
      </c>
      <c r="H4542" t="s">
        <v>22</v>
      </c>
      <c r="I4542" t="s">
        <v>23</v>
      </c>
      <c r="J4542" t="s">
        <v>24</v>
      </c>
      <c r="K4542" t="s">
        <v>25</v>
      </c>
      <c r="L4542" t="s">
        <v>25</v>
      </c>
      <c r="M4542" t="s">
        <v>28</v>
      </c>
      <c r="N4542" t="s">
        <v>21</v>
      </c>
      <c r="O4542" t="s">
        <v>21</v>
      </c>
      <c r="P4542" t="s">
        <v>27</v>
      </c>
      <c r="Q4542" t="s">
        <v>45</v>
      </c>
      <c r="R4542" t="s">
        <v>28</v>
      </c>
      <c r="S4542" t="s">
        <v>21</v>
      </c>
      <c r="T4542" t="s">
        <v>21</v>
      </c>
      <c r="U4542" t="s">
        <v>33</v>
      </c>
      <c r="V4542" s="2" t="s">
        <v>34</v>
      </c>
    </row>
    <row r="4543" spans="1:22" x14ac:dyDescent="0.3">
      <c r="A4543" t="s">
        <v>39</v>
      </c>
      <c r="B4543" t="s">
        <v>174</v>
      </c>
      <c r="C4543" t="s">
        <v>175</v>
      </c>
      <c r="D4543" t="s">
        <v>792</v>
      </c>
      <c r="E4543" t="s">
        <v>39</v>
      </c>
      <c r="F4543" t="s">
        <v>21</v>
      </c>
      <c r="G4543" t="s">
        <v>25</v>
      </c>
    </row>
    <row r="4544" spans="1:22" x14ac:dyDescent="0.3">
      <c r="A4544" t="s">
        <v>20</v>
      </c>
      <c r="B4544" t="s">
        <v>2570</v>
      </c>
      <c r="C4544" t="s">
        <v>2571</v>
      </c>
      <c r="D4544" t="s">
        <v>3015</v>
      </c>
      <c r="E4544" t="s">
        <v>20</v>
      </c>
      <c r="F4544" t="s">
        <v>25</v>
      </c>
      <c r="G4544" t="s">
        <v>25</v>
      </c>
    </row>
    <row r="4545" spans="1:22" ht="140.4" x14ac:dyDescent="0.3">
      <c r="A4545" t="s">
        <v>49</v>
      </c>
      <c r="B4545" t="s">
        <v>519</v>
      </c>
      <c r="C4545" t="s">
        <v>1341</v>
      </c>
      <c r="D4545" t="s">
        <v>1411</v>
      </c>
      <c r="E4545" t="s">
        <v>49</v>
      </c>
      <c r="F4545" t="s">
        <v>21</v>
      </c>
      <c r="G4545" t="s">
        <v>21</v>
      </c>
      <c r="H4545" t="s">
        <v>22</v>
      </c>
      <c r="I4545" t="s">
        <v>41</v>
      </c>
      <c r="J4545" t="s">
        <v>24</v>
      </c>
      <c r="K4545" t="s">
        <v>21</v>
      </c>
      <c r="L4545" t="s">
        <v>21</v>
      </c>
      <c r="M4545" t="s">
        <v>47</v>
      </c>
      <c r="N4545" t="s">
        <v>21</v>
      </c>
      <c r="O4545" t="s">
        <v>21</v>
      </c>
      <c r="P4545" t="s">
        <v>27</v>
      </c>
      <c r="Q4545" t="s">
        <v>45</v>
      </c>
      <c r="R4545" t="s">
        <v>29</v>
      </c>
      <c r="S4545" t="s">
        <v>21</v>
      </c>
      <c r="T4545" t="s">
        <v>21</v>
      </c>
      <c r="U4545" t="s">
        <v>30</v>
      </c>
      <c r="V4545" s="2" t="s">
        <v>34</v>
      </c>
    </row>
    <row r="4546" spans="1:22" ht="109.2" x14ac:dyDescent="0.3">
      <c r="A4546" t="s">
        <v>79</v>
      </c>
      <c r="B4546" t="s">
        <v>519</v>
      </c>
      <c r="C4546" t="s">
        <v>540</v>
      </c>
      <c r="D4546" t="s">
        <v>542</v>
      </c>
      <c r="E4546" t="s">
        <v>79</v>
      </c>
      <c r="F4546" t="s">
        <v>21</v>
      </c>
      <c r="G4546" t="s">
        <v>21</v>
      </c>
      <c r="H4546" t="s">
        <v>22</v>
      </c>
      <c r="I4546" t="s">
        <v>23</v>
      </c>
      <c r="J4546" t="s">
        <v>24</v>
      </c>
      <c r="K4546" t="s">
        <v>25</v>
      </c>
      <c r="L4546" t="s">
        <v>21</v>
      </c>
      <c r="M4546" t="s">
        <v>47</v>
      </c>
      <c r="N4546" t="s">
        <v>21</v>
      </c>
      <c r="O4546" t="s">
        <v>21</v>
      </c>
      <c r="P4546" t="s">
        <v>27</v>
      </c>
      <c r="Q4546" t="s">
        <v>45</v>
      </c>
      <c r="R4546" t="s">
        <v>29</v>
      </c>
      <c r="S4546" t="s">
        <v>21</v>
      </c>
      <c r="T4546" t="s">
        <v>21</v>
      </c>
      <c r="U4546" t="s">
        <v>30</v>
      </c>
      <c r="V4546" s="2" t="s">
        <v>66</v>
      </c>
    </row>
    <row r="4547" spans="1:22" x14ac:dyDescent="0.3">
      <c r="A4547" t="s">
        <v>64</v>
      </c>
      <c r="B4547" t="s">
        <v>3160</v>
      </c>
      <c r="C4547" t="s">
        <v>3239</v>
      </c>
      <c r="D4547" t="s">
        <v>3240</v>
      </c>
      <c r="E4547" t="s">
        <v>40</v>
      </c>
      <c r="F4547" t="s">
        <v>25</v>
      </c>
      <c r="G4547" t="s">
        <v>25</v>
      </c>
    </row>
    <row r="4548" spans="1:22" ht="140.4" x14ac:dyDescent="0.3">
      <c r="A4548" t="s">
        <v>70</v>
      </c>
      <c r="B4548" t="s">
        <v>3366</v>
      </c>
      <c r="C4548" t="s">
        <v>4360</v>
      </c>
      <c r="D4548" t="s">
        <v>4378</v>
      </c>
      <c r="E4548" t="s">
        <v>70</v>
      </c>
      <c r="F4548" t="s">
        <v>21</v>
      </c>
      <c r="G4548" t="s">
        <v>21</v>
      </c>
      <c r="H4548" t="s">
        <v>50</v>
      </c>
      <c r="I4548" t="s">
        <v>23</v>
      </c>
      <c r="J4548" t="s">
        <v>24</v>
      </c>
      <c r="K4548" t="s">
        <v>21</v>
      </c>
      <c r="L4548" t="s">
        <v>25</v>
      </c>
      <c r="M4548" t="s">
        <v>26</v>
      </c>
      <c r="N4548" t="s">
        <v>25</v>
      </c>
      <c r="O4548" t="s">
        <v>21</v>
      </c>
      <c r="P4548" t="s">
        <v>27</v>
      </c>
      <c r="Q4548" t="s">
        <v>29</v>
      </c>
      <c r="R4548" t="s">
        <v>29</v>
      </c>
      <c r="S4548" t="s">
        <v>21</v>
      </c>
      <c r="T4548" t="s">
        <v>25</v>
      </c>
      <c r="U4548" t="s">
        <v>30</v>
      </c>
      <c r="V4548" s="2" t="s">
        <v>34</v>
      </c>
    </row>
    <row r="4549" spans="1:22" ht="109.2" x14ac:dyDescent="0.3">
      <c r="A4549" t="s">
        <v>82</v>
      </c>
      <c r="B4549" t="s">
        <v>2938</v>
      </c>
      <c r="C4549" t="s">
        <v>4620</v>
      </c>
      <c r="D4549" t="s">
        <v>4621</v>
      </c>
      <c r="E4549" t="s">
        <v>82</v>
      </c>
      <c r="F4549" t="s">
        <v>21</v>
      </c>
      <c r="G4549" t="s">
        <v>21</v>
      </c>
      <c r="H4549" t="s">
        <v>50</v>
      </c>
      <c r="I4549" t="s">
        <v>41</v>
      </c>
      <c r="J4549" t="s">
        <v>47</v>
      </c>
      <c r="K4549" t="s">
        <v>21</v>
      </c>
      <c r="L4549" t="s">
        <v>25</v>
      </c>
      <c r="M4549" t="s">
        <v>28</v>
      </c>
      <c r="N4549" t="s">
        <v>21</v>
      </c>
      <c r="O4549" t="s">
        <v>21</v>
      </c>
      <c r="P4549" t="s">
        <v>27</v>
      </c>
      <c r="Q4549" t="s">
        <v>45</v>
      </c>
      <c r="R4549" t="s">
        <v>45</v>
      </c>
      <c r="S4549" t="s">
        <v>21</v>
      </c>
      <c r="T4549" t="s">
        <v>25</v>
      </c>
      <c r="U4549" t="s">
        <v>33</v>
      </c>
      <c r="V4549" s="2" t="s">
        <v>46</v>
      </c>
    </row>
    <row r="4550" spans="1:22" ht="78" x14ac:dyDescent="0.3">
      <c r="A4550" t="s">
        <v>136</v>
      </c>
      <c r="B4550" t="s">
        <v>1683</v>
      </c>
      <c r="C4550" t="s">
        <v>4794</v>
      </c>
      <c r="D4550" t="s">
        <v>4796</v>
      </c>
      <c r="E4550" t="s">
        <v>136</v>
      </c>
      <c r="F4550" t="s">
        <v>21</v>
      </c>
      <c r="G4550" t="s">
        <v>21</v>
      </c>
      <c r="H4550" t="s">
        <v>50</v>
      </c>
      <c r="I4550" t="s">
        <v>35</v>
      </c>
      <c r="J4550" t="s">
        <v>47</v>
      </c>
      <c r="K4550" t="s">
        <v>21</v>
      </c>
      <c r="L4550" t="s">
        <v>21</v>
      </c>
      <c r="M4550" t="s">
        <v>47</v>
      </c>
      <c r="N4550" t="s">
        <v>21</v>
      </c>
      <c r="O4550" t="s">
        <v>21</v>
      </c>
      <c r="P4550" t="s">
        <v>27</v>
      </c>
      <c r="Q4550" t="s">
        <v>45</v>
      </c>
      <c r="R4550" t="s">
        <v>29</v>
      </c>
      <c r="S4550" t="s">
        <v>21</v>
      </c>
      <c r="T4550" t="s">
        <v>21</v>
      </c>
      <c r="U4550" t="s">
        <v>33</v>
      </c>
      <c r="V4550" s="2" t="s">
        <v>105</v>
      </c>
    </row>
    <row r="4551" spans="1:22" x14ac:dyDescent="0.3">
      <c r="A4551" t="s">
        <v>74</v>
      </c>
      <c r="B4551" t="s">
        <v>174</v>
      </c>
      <c r="C4551" t="s">
        <v>886</v>
      </c>
      <c r="D4551" t="s">
        <v>4041</v>
      </c>
      <c r="E4551" t="s">
        <v>74</v>
      </c>
      <c r="F4551" t="s">
        <v>25</v>
      </c>
      <c r="G4551" t="s">
        <v>21</v>
      </c>
    </row>
    <row r="4552" spans="1:22" x14ac:dyDescent="0.3">
      <c r="A4552" t="s">
        <v>62</v>
      </c>
      <c r="B4552" t="s">
        <v>1733</v>
      </c>
      <c r="C4552" t="s">
        <v>1740</v>
      </c>
      <c r="D4552" t="s">
        <v>1741</v>
      </c>
      <c r="E4552" t="s">
        <v>62</v>
      </c>
      <c r="F4552" t="s">
        <v>25</v>
      </c>
      <c r="G4552" t="s">
        <v>21</v>
      </c>
    </row>
    <row r="4553" spans="1:22" ht="140.4" x14ac:dyDescent="0.3">
      <c r="A4553" t="s">
        <v>70</v>
      </c>
      <c r="B4553" t="s">
        <v>3366</v>
      </c>
      <c r="C4553" t="s">
        <v>4220</v>
      </c>
      <c r="D4553" t="s">
        <v>4221</v>
      </c>
      <c r="E4553" t="s">
        <v>70</v>
      </c>
      <c r="F4553" t="s">
        <v>21</v>
      </c>
      <c r="G4553" t="s">
        <v>21</v>
      </c>
      <c r="H4553" t="s">
        <v>22</v>
      </c>
      <c r="I4553" t="s">
        <v>41</v>
      </c>
      <c r="J4553" t="s">
        <v>24</v>
      </c>
      <c r="K4553" t="s">
        <v>25</v>
      </c>
      <c r="L4553" t="s">
        <v>25</v>
      </c>
      <c r="M4553" t="s">
        <v>26</v>
      </c>
      <c r="N4553" t="s">
        <v>25</v>
      </c>
      <c r="O4553" t="s">
        <v>21</v>
      </c>
      <c r="P4553" t="s">
        <v>27</v>
      </c>
      <c r="Q4553" t="s">
        <v>29</v>
      </c>
      <c r="R4553" t="s">
        <v>29</v>
      </c>
      <c r="S4553" t="s">
        <v>21</v>
      </c>
      <c r="T4553" t="s">
        <v>25</v>
      </c>
      <c r="U4553" t="s">
        <v>30</v>
      </c>
      <c r="V4553" s="2" t="s">
        <v>34</v>
      </c>
    </row>
    <row r="4554" spans="1:22" ht="140.4" x14ac:dyDescent="0.3">
      <c r="A4554" t="s">
        <v>70</v>
      </c>
      <c r="B4554" t="s">
        <v>3366</v>
      </c>
      <c r="C4554" t="s">
        <v>4360</v>
      </c>
      <c r="D4554" t="s">
        <v>4375</v>
      </c>
      <c r="E4554" t="s">
        <v>70</v>
      </c>
      <c r="F4554" t="s">
        <v>21</v>
      </c>
      <c r="G4554" t="s">
        <v>21</v>
      </c>
      <c r="H4554" t="s">
        <v>22</v>
      </c>
      <c r="I4554" t="s">
        <v>41</v>
      </c>
      <c r="J4554" t="s">
        <v>24</v>
      </c>
      <c r="K4554" t="s">
        <v>21</v>
      </c>
      <c r="L4554" t="s">
        <v>25</v>
      </c>
      <c r="M4554" t="s">
        <v>38</v>
      </c>
      <c r="N4554" t="s">
        <v>25</v>
      </c>
      <c r="O4554" t="s">
        <v>21</v>
      </c>
      <c r="P4554" t="s">
        <v>27</v>
      </c>
      <c r="Q4554" t="s">
        <v>29</v>
      </c>
      <c r="R4554" t="s">
        <v>29</v>
      </c>
      <c r="S4554" t="s">
        <v>21</v>
      </c>
      <c r="T4554" t="s">
        <v>25</v>
      </c>
      <c r="U4554" t="s">
        <v>30</v>
      </c>
      <c r="V4554" s="2" t="s">
        <v>34</v>
      </c>
    </row>
    <row r="4555" spans="1:22" ht="140.4" x14ac:dyDescent="0.3">
      <c r="A4555" t="s">
        <v>82</v>
      </c>
      <c r="B4555" t="s">
        <v>2938</v>
      </c>
      <c r="C4555" t="s">
        <v>4556</v>
      </c>
      <c r="D4555" t="s">
        <v>4559</v>
      </c>
      <c r="E4555" t="s">
        <v>82</v>
      </c>
      <c r="F4555" t="s">
        <v>21</v>
      </c>
      <c r="G4555" t="s">
        <v>21</v>
      </c>
      <c r="H4555" t="s">
        <v>22</v>
      </c>
      <c r="I4555" t="s">
        <v>35</v>
      </c>
      <c r="J4555" t="s">
        <v>24</v>
      </c>
      <c r="K4555" t="s">
        <v>25</v>
      </c>
      <c r="L4555" t="s">
        <v>25</v>
      </c>
      <c r="M4555" t="s">
        <v>26</v>
      </c>
      <c r="N4555" t="s">
        <v>21</v>
      </c>
      <c r="O4555" t="s">
        <v>21</v>
      </c>
      <c r="P4555" t="s">
        <v>27</v>
      </c>
      <c r="Q4555" t="s">
        <v>28</v>
      </c>
      <c r="R4555" t="s">
        <v>29</v>
      </c>
      <c r="S4555" t="s">
        <v>21</v>
      </c>
      <c r="T4555" t="s">
        <v>21</v>
      </c>
      <c r="U4555" t="s">
        <v>33</v>
      </c>
      <c r="V4555" s="2" t="s">
        <v>34</v>
      </c>
    </row>
    <row r="4556" spans="1:22" ht="140.4" x14ac:dyDescent="0.3">
      <c r="A4556" t="s">
        <v>137</v>
      </c>
      <c r="B4556" t="s">
        <v>2870</v>
      </c>
      <c r="C4556" t="s">
        <v>3618</v>
      </c>
      <c r="D4556" t="s">
        <v>4698</v>
      </c>
      <c r="E4556" t="s">
        <v>137</v>
      </c>
      <c r="F4556" t="s">
        <v>21</v>
      </c>
      <c r="G4556" t="s">
        <v>21</v>
      </c>
      <c r="H4556" t="s">
        <v>22</v>
      </c>
      <c r="I4556" t="s">
        <v>35</v>
      </c>
      <c r="J4556" t="s">
        <v>24</v>
      </c>
      <c r="K4556" t="s">
        <v>25</v>
      </c>
      <c r="L4556" t="s">
        <v>25</v>
      </c>
      <c r="M4556" t="s">
        <v>26</v>
      </c>
      <c r="N4556" t="s">
        <v>21</v>
      </c>
      <c r="O4556" t="s">
        <v>21</v>
      </c>
      <c r="P4556" t="s">
        <v>27</v>
      </c>
      <c r="Q4556" t="s">
        <v>45</v>
      </c>
      <c r="R4556" t="s">
        <v>28</v>
      </c>
      <c r="S4556" t="s">
        <v>21</v>
      </c>
      <c r="T4556" t="s">
        <v>25</v>
      </c>
      <c r="U4556" t="s">
        <v>33</v>
      </c>
      <c r="V4556" s="2" t="s">
        <v>34</v>
      </c>
    </row>
    <row r="4557" spans="1:22" ht="140.4" x14ac:dyDescent="0.3">
      <c r="A4557" t="s">
        <v>19</v>
      </c>
      <c r="B4557" t="s">
        <v>162</v>
      </c>
      <c r="C4557" t="s">
        <v>239</v>
      </c>
      <c r="D4557" t="s">
        <v>242</v>
      </c>
      <c r="E4557" t="s">
        <v>56</v>
      </c>
      <c r="F4557" t="s">
        <v>21</v>
      </c>
      <c r="G4557" t="s">
        <v>21</v>
      </c>
      <c r="H4557" t="s">
        <v>22</v>
      </c>
      <c r="I4557" t="s">
        <v>23</v>
      </c>
      <c r="J4557" t="s">
        <v>47</v>
      </c>
      <c r="K4557" t="s">
        <v>25</v>
      </c>
      <c r="L4557" t="s">
        <v>25</v>
      </c>
      <c r="M4557" t="s">
        <v>26</v>
      </c>
      <c r="N4557" t="s">
        <v>25</v>
      </c>
      <c r="O4557" t="s">
        <v>21</v>
      </c>
      <c r="P4557" t="s">
        <v>27</v>
      </c>
      <c r="Q4557" t="s">
        <v>28</v>
      </c>
      <c r="R4557" t="s">
        <v>29</v>
      </c>
      <c r="S4557" t="s">
        <v>21</v>
      </c>
      <c r="T4557" t="s">
        <v>21</v>
      </c>
      <c r="U4557" t="s">
        <v>42</v>
      </c>
      <c r="V4557" s="2" t="s">
        <v>34</v>
      </c>
    </row>
    <row r="4558" spans="1:22" x14ac:dyDescent="0.3">
      <c r="A4558" t="s">
        <v>82</v>
      </c>
      <c r="B4558" t="s">
        <v>2938</v>
      </c>
      <c r="C4558" t="s">
        <v>4579</v>
      </c>
      <c r="D4558" t="s">
        <v>4581</v>
      </c>
      <c r="E4558" t="s">
        <v>82</v>
      </c>
      <c r="F4558" t="s">
        <v>21</v>
      </c>
      <c r="G4558" t="s">
        <v>21</v>
      </c>
      <c r="H4558" t="s">
        <v>54</v>
      </c>
      <c r="I4558" t="s">
        <v>35</v>
      </c>
      <c r="J4558" t="s">
        <v>24</v>
      </c>
      <c r="K4558" t="s">
        <v>25</v>
      </c>
      <c r="L4558" t="s">
        <v>25</v>
      </c>
      <c r="M4558" t="s">
        <v>26</v>
      </c>
      <c r="N4558" t="s">
        <v>21</v>
      </c>
      <c r="O4558" t="s">
        <v>21</v>
      </c>
      <c r="P4558" t="s">
        <v>27</v>
      </c>
      <c r="Q4558" t="s">
        <v>45</v>
      </c>
      <c r="R4558" t="s">
        <v>45</v>
      </c>
      <c r="S4558" t="s">
        <v>21</v>
      </c>
      <c r="T4558" t="s">
        <v>21</v>
      </c>
      <c r="U4558" t="s">
        <v>42</v>
      </c>
      <c r="V4558" t="s">
        <v>101</v>
      </c>
    </row>
    <row r="4559" spans="1:22" ht="109.2" x14ac:dyDescent="0.3">
      <c r="A4559" t="s">
        <v>83</v>
      </c>
      <c r="B4559" t="s">
        <v>932</v>
      </c>
      <c r="C4559" t="s">
        <v>1374</v>
      </c>
      <c r="D4559" t="s">
        <v>4992</v>
      </c>
      <c r="E4559" t="s">
        <v>83</v>
      </c>
      <c r="F4559" t="s">
        <v>21</v>
      </c>
      <c r="G4559" t="s">
        <v>21</v>
      </c>
      <c r="H4559" t="s">
        <v>22</v>
      </c>
      <c r="I4559" t="s">
        <v>35</v>
      </c>
      <c r="J4559" t="s">
        <v>24</v>
      </c>
      <c r="K4559" t="s">
        <v>21</v>
      </c>
      <c r="L4559" t="s">
        <v>25</v>
      </c>
      <c r="M4559" t="s">
        <v>28</v>
      </c>
      <c r="N4559" t="s">
        <v>21</v>
      </c>
      <c r="O4559" t="s">
        <v>21</v>
      </c>
      <c r="P4559" t="s">
        <v>27</v>
      </c>
      <c r="Q4559" t="s">
        <v>45</v>
      </c>
      <c r="R4559" t="s">
        <v>47</v>
      </c>
      <c r="S4559" t="s">
        <v>21</v>
      </c>
      <c r="T4559" t="s">
        <v>21</v>
      </c>
      <c r="U4559" t="s">
        <v>33</v>
      </c>
      <c r="V4559" s="2" t="s">
        <v>66</v>
      </c>
    </row>
    <row r="4560" spans="1:22" ht="109.2" x14ac:dyDescent="0.3">
      <c r="A4560" t="s">
        <v>70</v>
      </c>
      <c r="B4560" t="s">
        <v>3366</v>
      </c>
      <c r="C4560" t="s">
        <v>4360</v>
      </c>
      <c r="D4560" t="s">
        <v>4373</v>
      </c>
      <c r="E4560" t="s">
        <v>70</v>
      </c>
      <c r="F4560" t="s">
        <v>21</v>
      </c>
      <c r="G4560" t="s">
        <v>21</v>
      </c>
      <c r="H4560" t="s">
        <v>22</v>
      </c>
      <c r="I4560" t="s">
        <v>35</v>
      </c>
      <c r="J4560" t="s">
        <v>24</v>
      </c>
      <c r="K4560" t="s">
        <v>21</v>
      </c>
      <c r="L4560" t="s">
        <v>25</v>
      </c>
      <c r="M4560" t="s">
        <v>47</v>
      </c>
      <c r="N4560" t="s">
        <v>25</v>
      </c>
      <c r="O4560" t="s">
        <v>21</v>
      </c>
      <c r="P4560" t="s">
        <v>27</v>
      </c>
      <c r="Q4560" t="s">
        <v>45</v>
      </c>
      <c r="R4560" t="s">
        <v>28</v>
      </c>
      <c r="S4560" t="s">
        <v>21</v>
      </c>
      <c r="T4560" t="s">
        <v>21</v>
      </c>
      <c r="U4560" t="s">
        <v>42</v>
      </c>
      <c r="V4560" s="2" t="s">
        <v>66</v>
      </c>
    </row>
    <row r="4561" spans="1:22" ht="62.4" x14ac:dyDescent="0.3">
      <c r="A4561" t="s">
        <v>71</v>
      </c>
      <c r="B4561" t="s">
        <v>963</v>
      </c>
      <c r="C4561" t="s">
        <v>2783</v>
      </c>
      <c r="D4561" t="s">
        <v>2789</v>
      </c>
      <c r="E4561" t="s">
        <v>44</v>
      </c>
      <c r="F4561" t="s">
        <v>21</v>
      </c>
      <c r="G4561" t="s">
        <v>21</v>
      </c>
      <c r="H4561" t="s">
        <v>22</v>
      </c>
      <c r="I4561" t="s">
        <v>23</v>
      </c>
      <c r="J4561" t="s">
        <v>24</v>
      </c>
      <c r="K4561" t="s">
        <v>25</v>
      </c>
      <c r="L4561" t="s">
        <v>25</v>
      </c>
      <c r="M4561" t="s">
        <v>26</v>
      </c>
      <c r="N4561" t="s">
        <v>25</v>
      </c>
      <c r="O4561" t="s">
        <v>21</v>
      </c>
      <c r="P4561" t="s">
        <v>27</v>
      </c>
      <c r="Q4561" t="s">
        <v>45</v>
      </c>
      <c r="R4561" t="s">
        <v>28</v>
      </c>
      <c r="S4561" t="s">
        <v>21</v>
      </c>
      <c r="T4561" t="s">
        <v>21</v>
      </c>
      <c r="U4561" t="s">
        <v>30</v>
      </c>
      <c r="V4561" s="2" t="s">
        <v>68</v>
      </c>
    </row>
    <row r="4562" spans="1:22" x14ac:dyDescent="0.3">
      <c r="A4562" t="s">
        <v>85</v>
      </c>
      <c r="B4562" t="s">
        <v>2938</v>
      </c>
      <c r="C4562" t="s">
        <v>4376</v>
      </c>
      <c r="D4562" t="s">
        <v>4404</v>
      </c>
      <c r="E4562" t="s">
        <v>82</v>
      </c>
      <c r="F4562" t="s">
        <v>21</v>
      </c>
      <c r="G4562" t="s">
        <v>21</v>
      </c>
      <c r="H4562" t="s">
        <v>50</v>
      </c>
      <c r="I4562" t="s">
        <v>35</v>
      </c>
      <c r="J4562" t="s">
        <v>47</v>
      </c>
      <c r="K4562" t="s">
        <v>21</v>
      </c>
      <c r="L4562" t="s">
        <v>25</v>
      </c>
      <c r="M4562" t="s">
        <v>47</v>
      </c>
      <c r="N4562" t="s">
        <v>21</v>
      </c>
      <c r="O4562" t="s">
        <v>21</v>
      </c>
      <c r="P4562" t="s">
        <v>27</v>
      </c>
      <c r="Q4562" t="s">
        <v>47</v>
      </c>
      <c r="R4562" t="s">
        <v>45</v>
      </c>
      <c r="S4562" t="s">
        <v>21</v>
      </c>
      <c r="T4562" t="s">
        <v>21</v>
      </c>
      <c r="U4562" t="s">
        <v>33</v>
      </c>
      <c r="V4562" t="s">
        <v>103</v>
      </c>
    </row>
    <row r="4563" spans="1:22" ht="140.4" x14ac:dyDescent="0.3">
      <c r="A4563" t="s">
        <v>36</v>
      </c>
      <c r="B4563" t="s">
        <v>284</v>
      </c>
      <c r="C4563" t="s">
        <v>2615</v>
      </c>
      <c r="D4563" t="s">
        <v>2638</v>
      </c>
      <c r="E4563" t="s">
        <v>36</v>
      </c>
      <c r="F4563" t="s">
        <v>21</v>
      </c>
      <c r="G4563" t="s">
        <v>21</v>
      </c>
      <c r="H4563" t="s">
        <v>22</v>
      </c>
      <c r="I4563" t="s">
        <v>35</v>
      </c>
      <c r="J4563" t="s">
        <v>24</v>
      </c>
      <c r="K4563" t="s">
        <v>25</v>
      </c>
      <c r="L4563" t="s">
        <v>25</v>
      </c>
      <c r="M4563" t="s">
        <v>28</v>
      </c>
      <c r="N4563" t="s">
        <v>25</v>
      </c>
      <c r="O4563" t="s">
        <v>25</v>
      </c>
      <c r="P4563" t="s">
        <v>60</v>
      </c>
      <c r="Q4563" t="s">
        <v>45</v>
      </c>
      <c r="R4563" t="s">
        <v>28</v>
      </c>
      <c r="S4563" t="s">
        <v>21</v>
      </c>
      <c r="T4563" t="s">
        <v>21</v>
      </c>
      <c r="U4563" t="s">
        <v>42</v>
      </c>
      <c r="V4563" s="2" t="s">
        <v>34</v>
      </c>
    </row>
    <row r="4564" spans="1:22" x14ac:dyDescent="0.3">
      <c r="A4564" t="s">
        <v>62</v>
      </c>
      <c r="B4564" t="s">
        <v>1733</v>
      </c>
      <c r="C4564" t="s">
        <v>1740</v>
      </c>
      <c r="D4564" t="s">
        <v>1747</v>
      </c>
      <c r="E4564" t="s">
        <v>62</v>
      </c>
      <c r="F4564" t="s">
        <v>25</v>
      </c>
      <c r="G4564" t="s">
        <v>21</v>
      </c>
    </row>
    <row r="4565" spans="1:22" ht="140.4" x14ac:dyDescent="0.3">
      <c r="A4565" t="s">
        <v>61</v>
      </c>
      <c r="B4565" t="s">
        <v>1190</v>
      </c>
      <c r="C4565" t="s">
        <v>1195</v>
      </c>
      <c r="D4565" t="s">
        <v>1199</v>
      </c>
      <c r="E4565" t="s">
        <v>61</v>
      </c>
      <c r="F4565" t="s">
        <v>21</v>
      </c>
      <c r="G4565" t="s">
        <v>21</v>
      </c>
      <c r="H4565" t="s">
        <v>54</v>
      </c>
      <c r="I4565" t="s">
        <v>41</v>
      </c>
      <c r="J4565" t="s">
        <v>24</v>
      </c>
      <c r="K4565" t="s">
        <v>21</v>
      </c>
      <c r="L4565" t="s">
        <v>25</v>
      </c>
      <c r="M4565" t="s">
        <v>26</v>
      </c>
      <c r="N4565" t="s">
        <v>25</v>
      </c>
      <c r="O4565" t="s">
        <v>21</v>
      </c>
      <c r="P4565" t="s">
        <v>27</v>
      </c>
      <c r="Q4565" t="s">
        <v>28</v>
      </c>
      <c r="R4565" t="s">
        <v>29</v>
      </c>
      <c r="S4565" t="s">
        <v>21</v>
      </c>
      <c r="T4565" t="s">
        <v>21</v>
      </c>
      <c r="U4565" t="s">
        <v>30</v>
      </c>
      <c r="V4565" s="2" t="s">
        <v>34</v>
      </c>
    </row>
    <row r="4566" spans="1:22" ht="78" x14ac:dyDescent="0.3">
      <c r="A4566" t="s">
        <v>43</v>
      </c>
      <c r="B4566" t="s">
        <v>1733</v>
      </c>
      <c r="C4566" t="s">
        <v>1859</v>
      </c>
      <c r="D4566" t="s">
        <v>3899</v>
      </c>
      <c r="E4566" t="s">
        <v>43</v>
      </c>
      <c r="F4566" t="s">
        <v>21</v>
      </c>
      <c r="G4566" t="s">
        <v>21</v>
      </c>
      <c r="H4566" t="s">
        <v>22</v>
      </c>
      <c r="I4566" t="s">
        <v>35</v>
      </c>
      <c r="J4566" t="s">
        <v>24</v>
      </c>
      <c r="K4566" t="s">
        <v>21</v>
      </c>
      <c r="L4566" t="s">
        <v>25</v>
      </c>
      <c r="M4566" t="s">
        <v>28</v>
      </c>
      <c r="N4566" t="s">
        <v>21</v>
      </c>
      <c r="O4566" t="s">
        <v>21</v>
      </c>
      <c r="P4566" t="s">
        <v>27</v>
      </c>
      <c r="Q4566" t="s">
        <v>45</v>
      </c>
      <c r="R4566" t="s">
        <v>47</v>
      </c>
      <c r="S4566" t="s">
        <v>21</v>
      </c>
      <c r="T4566" t="s">
        <v>21</v>
      </c>
      <c r="U4566" t="s">
        <v>33</v>
      </c>
      <c r="V4566" s="2" t="s">
        <v>105</v>
      </c>
    </row>
    <row r="4567" spans="1:22" ht="46.8" x14ac:dyDescent="0.3">
      <c r="A4567" t="s">
        <v>36</v>
      </c>
      <c r="B4567" t="s">
        <v>284</v>
      </c>
      <c r="C4567" t="s">
        <v>285</v>
      </c>
      <c r="D4567" t="s">
        <v>2720</v>
      </c>
      <c r="E4567" t="s">
        <v>36</v>
      </c>
      <c r="F4567" t="s">
        <v>21</v>
      </c>
      <c r="G4567" t="s">
        <v>21</v>
      </c>
      <c r="H4567" t="s">
        <v>22</v>
      </c>
      <c r="I4567" t="s">
        <v>35</v>
      </c>
      <c r="J4567" t="s">
        <v>24</v>
      </c>
      <c r="K4567" t="s">
        <v>25</v>
      </c>
      <c r="L4567" t="s">
        <v>25</v>
      </c>
      <c r="M4567" t="s">
        <v>26</v>
      </c>
      <c r="N4567" t="s">
        <v>25</v>
      </c>
      <c r="O4567" t="s">
        <v>21</v>
      </c>
      <c r="P4567" t="s">
        <v>72</v>
      </c>
      <c r="Q4567" t="s">
        <v>28</v>
      </c>
      <c r="R4567" t="s">
        <v>29</v>
      </c>
      <c r="S4567" t="s">
        <v>21</v>
      </c>
      <c r="T4567" t="s">
        <v>21</v>
      </c>
      <c r="U4567" t="s">
        <v>33</v>
      </c>
      <c r="V4567" s="2" t="s">
        <v>129</v>
      </c>
    </row>
    <row r="4568" spans="1:22" ht="156" x14ac:dyDescent="0.3">
      <c r="A4568" t="s">
        <v>73</v>
      </c>
      <c r="B4568" t="s">
        <v>162</v>
      </c>
      <c r="C4568" t="s">
        <v>454</v>
      </c>
      <c r="D4568" t="s">
        <v>456</v>
      </c>
      <c r="E4568" t="s">
        <v>65</v>
      </c>
      <c r="F4568" t="s">
        <v>21</v>
      </c>
      <c r="G4568" t="s">
        <v>21</v>
      </c>
      <c r="H4568" t="s">
        <v>22</v>
      </c>
      <c r="I4568" t="s">
        <v>35</v>
      </c>
      <c r="J4568" t="s">
        <v>47</v>
      </c>
      <c r="K4568" t="s">
        <v>25</v>
      </c>
      <c r="L4568" t="s">
        <v>25</v>
      </c>
      <c r="M4568" t="s">
        <v>38</v>
      </c>
      <c r="N4568" t="s">
        <v>25</v>
      </c>
      <c r="O4568" t="s">
        <v>21</v>
      </c>
      <c r="P4568" t="s">
        <v>80</v>
      </c>
      <c r="Q4568" t="s">
        <v>28</v>
      </c>
      <c r="R4568" t="s">
        <v>29</v>
      </c>
      <c r="S4568" t="s">
        <v>21</v>
      </c>
      <c r="T4568" t="s">
        <v>25</v>
      </c>
      <c r="U4568" t="s">
        <v>30</v>
      </c>
      <c r="V4568" s="2" t="s">
        <v>31</v>
      </c>
    </row>
    <row r="4569" spans="1:22" ht="109.2" x14ac:dyDescent="0.3">
      <c r="A4569" t="s">
        <v>104</v>
      </c>
      <c r="B4569" t="s">
        <v>890</v>
      </c>
      <c r="C4569" t="s">
        <v>1169</v>
      </c>
      <c r="D4569" t="s">
        <v>2565</v>
      </c>
      <c r="E4569" t="s">
        <v>104</v>
      </c>
      <c r="F4569" t="s">
        <v>21</v>
      </c>
      <c r="G4569" t="s">
        <v>21</v>
      </c>
      <c r="H4569" t="s">
        <v>22</v>
      </c>
      <c r="I4569" t="s">
        <v>23</v>
      </c>
      <c r="J4569" t="s">
        <v>24</v>
      </c>
      <c r="K4569" t="s">
        <v>25</v>
      </c>
      <c r="L4569" t="s">
        <v>25</v>
      </c>
      <c r="M4569" t="s">
        <v>28</v>
      </c>
      <c r="N4569" t="s">
        <v>25</v>
      </c>
      <c r="O4569" t="s">
        <v>21</v>
      </c>
      <c r="P4569" t="s">
        <v>27</v>
      </c>
      <c r="Q4569" t="s">
        <v>45</v>
      </c>
      <c r="R4569" t="s">
        <v>29</v>
      </c>
      <c r="S4569" t="s">
        <v>21</v>
      </c>
      <c r="T4569" t="s">
        <v>21</v>
      </c>
      <c r="U4569" t="s">
        <v>33</v>
      </c>
      <c r="V4569" s="2" t="s">
        <v>46</v>
      </c>
    </row>
    <row r="4570" spans="1:22" ht="156" x14ac:dyDescent="0.3">
      <c r="A4570" t="s">
        <v>79</v>
      </c>
      <c r="B4570" t="s">
        <v>311</v>
      </c>
      <c r="C4570" t="s">
        <v>597</v>
      </c>
      <c r="D4570" t="s">
        <v>627</v>
      </c>
      <c r="E4570" t="s">
        <v>79</v>
      </c>
      <c r="F4570" t="s">
        <v>21</v>
      </c>
      <c r="G4570" t="s">
        <v>21</v>
      </c>
      <c r="H4570" t="s">
        <v>22</v>
      </c>
      <c r="I4570" t="s">
        <v>23</v>
      </c>
      <c r="J4570" t="s">
        <v>24</v>
      </c>
      <c r="K4570" t="s">
        <v>25</v>
      </c>
      <c r="L4570" t="s">
        <v>25</v>
      </c>
      <c r="M4570" t="s">
        <v>26</v>
      </c>
      <c r="N4570" t="s">
        <v>25</v>
      </c>
      <c r="O4570" t="s">
        <v>21</v>
      </c>
      <c r="P4570" t="s">
        <v>27</v>
      </c>
      <c r="Q4570" t="s">
        <v>45</v>
      </c>
      <c r="R4570" t="s">
        <v>29</v>
      </c>
      <c r="S4570" t="s">
        <v>21</v>
      </c>
      <c r="T4570" t="s">
        <v>25</v>
      </c>
      <c r="U4570" t="s">
        <v>33</v>
      </c>
      <c r="V4570" s="2" t="s">
        <v>31</v>
      </c>
    </row>
    <row r="4571" spans="1:22" ht="140.4" x14ac:dyDescent="0.3">
      <c r="A4571" t="s">
        <v>79</v>
      </c>
      <c r="B4571" t="s">
        <v>478</v>
      </c>
      <c r="C4571" t="s">
        <v>558</v>
      </c>
      <c r="D4571" t="s">
        <v>584</v>
      </c>
      <c r="E4571" t="s">
        <v>79</v>
      </c>
      <c r="F4571" t="s">
        <v>21</v>
      </c>
      <c r="G4571" t="s">
        <v>21</v>
      </c>
      <c r="H4571" t="s">
        <v>54</v>
      </c>
      <c r="I4571" t="s">
        <v>23</v>
      </c>
      <c r="J4571" t="s">
        <v>24</v>
      </c>
      <c r="K4571" t="s">
        <v>25</v>
      </c>
      <c r="L4571" t="s">
        <v>25</v>
      </c>
      <c r="M4571" t="s">
        <v>26</v>
      </c>
      <c r="N4571" t="s">
        <v>25</v>
      </c>
      <c r="O4571" t="s">
        <v>21</v>
      </c>
      <c r="P4571" t="s">
        <v>27</v>
      </c>
      <c r="Q4571" t="s">
        <v>28</v>
      </c>
      <c r="R4571" t="s">
        <v>29</v>
      </c>
      <c r="S4571" t="s">
        <v>21</v>
      </c>
      <c r="T4571" t="s">
        <v>21</v>
      </c>
      <c r="U4571" t="s">
        <v>30</v>
      </c>
      <c r="V4571" s="2" t="s">
        <v>34</v>
      </c>
    </row>
    <row r="4572" spans="1:22" ht="156" x14ac:dyDescent="0.3">
      <c r="A4572" t="s">
        <v>138</v>
      </c>
      <c r="B4572" t="s">
        <v>284</v>
      </c>
      <c r="C4572" t="s">
        <v>4783</v>
      </c>
      <c r="D4572" t="s">
        <v>4784</v>
      </c>
      <c r="E4572" t="s">
        <v>138</v>
      </c>
      <c r="F4572" t="s">
        <v>21</v>
      </c>
      <c r="G4572" t="s">
        <v>21</v>
      </c>
      <c r="H4572" t="s">
        <v>22</v>
      </c>
      <c r="I4572" t="s">
        <v>23</v>
      </c>
      <c r="J4572" t="s">
        <v>24</v>
      </c>
      <c r="K4572" t="s">
        <v>25</v>
      </c>
      <c r="L4572" t="s">
        <v>25</v>
      </c>
      <c r="M4572" t="s">
        <v>26</v>
      </c>
      <c r="N4572" t="s">
        <v>25</v>
      </c>
      <c r="O4572" t="s">
        <v>21</v>
      </c>
      <c r="P4572" t="s">
        <v>27</v>
      </c>
      <c r="Q4572" t="s">
        <v>45</v>
      </c>
      <c r="R4572" t="s">
        <v>29</v>
      </c>
      <c r="S4572" t="s">
        <v>25</v>
      </c>
      <c r="T4572" t="s">
        <v>25</v>
      </c>
      <c r="U4572" t="s">
        <v>30</v>
      </c>
      <c r="V4572" s="2" t="s">
        <v>31</v>
      </c>
    </row>
    <row r="4573" spans="1:22" x14ac:dyDescent="0.3">
      <c r="A4573" t="s">
        <v>39</v>
      </c>
      <c r="B4573" t="s">
        <v>174</v>
      </c>
      <c r="C4573" t="s">
        <v>175</v>
      </c>
      <c r="D4573" t="s">
        <v>791</v>
      </c>
      <c r="E4573" t="s">
        <v>39</v>
      </c>
      <c r="F4573" t="s">
        <v>21</v>
      </c>
      <c r="G4573" t="s">
        <v>25</v>
      </c>
    </row>
    <row r="4574" spans="1:22" ht="140.4" x14ac:dyDescent="0.3">
      <c r="A4574" t="s">
        <v>32</v>
      </c>
      <c r="B4574" t="s">
        <v>1733</v>
      </c>
      <c r="C4574" t="s">
        <v>1958</v>
      </c>
      <c r="D4574" t="s">
        <v>1960</v>
      </c>
      <c r="E4574" t="s">
        <v>32</v>
      </c>
      <c r="F4574" t="s">
        <v>21</v>
      </c>
      <c r="G4574" t="s">
        <v>21</v>
      </c>
      <c r="H4574" t="s">
        <v>22</v>
      </c>
      <c r="I4574" t="s">
        <v>35</v>
      </c>
      <c r="J4574" t="s">
        <v>24</v>
      </c>
      <c r="K4574" t="s">
        <v>25</v>
      </c>
      <c r="L4574" t="s">
        <v>25</v>
      </c>
      <c r="M4574" t="s">
        <v>26</v>
      </c>
      <c r="N4574" t="s">
        <v>25</v>
      </c>
      <c r="O4574" t="s">
        <v>21</v>
      </c>
      <c r="P4574" t="s">
        <v>27</v>
      </c>
      <c r="Q4574" t="s">
        <v>45</v>
      </c>
      <c r="R4574" t="s">
        <v>29</v>
      </c>
      <c r="S4574" t="s">
        <v>21</v>
      </c>
      <c r="T4574" t="s">
        <v>21</v>
      </c>
      <c r="U4574" t="s">
        <v>30</v>
      </c>
      <c r="V4574" s="2" t="s">
        <v>34</v>
      </c>
    </row>
    <row r="4575" spans="1:22" x14ac:dyDescent="0.3">
      <c r="A4575" t="s">
        <v>135</v>
      </c>
      <c r="B4575" t="s">
        <v>478</v>
      </c>
      <c r="C4575" t="s">
        <v>4874</v>
      </c>
      <c r="D4575" t="s">
        <v>4875</v>
      </c>
      <c r="E4575" t="s">
        <v>135</v>
      </c>
      <c r="F4575" t="s">
        <v>21</v>
      </c>
      <c r="G4575" t="s">
        <v>25</v>
      </c>
    </row>
    <row r="4576" spans="1:22" ht="140.4" x14ac:dyDescent="0.3">
      <c r="A4576" t="s">
        <v>61</v>
      </c>
      <c r="B4576" t="s">
        <v>1190</v>
      </c>
      <c r="C4576" t="s">
        <v>1195</v>
      </c>
      <c r="D4576" t="s">
        <v>1196</v>
      </c>
      <c r="E4576" t="s">
        <v>61</v>
      </c>
      <c r="F4576" t="s">
        <v>21</v>
      </c>
      <c r="G4576" t="s">
        <v>21</v>
      </c>
      <c r="H4576" t="s">
        <v>54</v>
      </c>
      <c r="I4576" t="s">
        <v>41</v>
      </c>
      <c r="J4576" t="s">
        <v>24</v>
      </c>
      <c r="K4576" t="s">
        <v>25</v>
      </c>
      <c r="L4576" t="s">
        <v>25</v>
      </c>
      <c r="M4576" t="s">
        <v>26</v>
      </c>
      <c r="N4576" t="s">
        <v>25</v>
      </c>
      <c r="O4576" t="s">
        <v>21</v>
      </c>
      <c r="P4576" t="s">
        <v>27</v>
      </c>
      <c r="Q4576" t="s">
        <v>28</v>
      </c>
      <c r="R4576" t="s">
        <v>29</v>
      </c>
      <c r="S4576" t="s">
        <v>21</v>
      </c>
      <c r="T4576" t="s">
        <v>21</v>
      </c>
      <c r="U4576" t="s">
        <v>30</v>
      </c>
      <c r="V4576" s="2" t="s">
        <v>34</v>
      </c>
    </row>
    <row r="4577" spans="1:22" ht="140.4" x14ac:dyDescent="0.3">
      <c r="A4577" t="s">
        <v>104</v>
      </c>
      <c r="B4577" t="s">
        <v>1602</v>
      </c>
      <c r="C4577" t="s">
        <v>2574</v>
      </c>
      <c r="D4577" t="s">
        <v>2577</v>
      </c>
      <c r="E4577" t="s">
        <v>104</v>
      </c>
      <c r="F4577" t="s">
        <v>21</v>
      </c>
      <c r="G4577" t="s">
        <v>21</v>
      </c>
      <c r="H4577" t="s">
        <v>22</v>
      </c>
      <c r="I4577" t="s">
        <v>23</v>
      </c>
      <c r="J4577" t="s">
        <v>24</v>
      </c>
      <c r="K4577" t="s">
        <v>21</v>
      </c>
      <c r="L4577" t="s">
        <v>21</v>
      </c>
      <c r="M4577" t="s">
        <v>26</v>
      </c>
      <c r="N4577" t="s">
        <v>21</v>
      </c>
      <c r="O4577" t="s">
        <v>21</v>
      </c>
      <c r="P4577" t="s">
        <v>80</v>
      </c>
      <c r="Q4577" t="s">
        <v>28</v>
      </c>
      <c r="R4577" t="s">
        <v>29</v>
      </c>
      <c r="S4577" t="s">
        <v>25</v>
      </c>
      <c r="T4577" t="s">
        <v>25</v>
      </c>
      <c r="U4577" t="s">
        <v>75</v>
      </c>
      <c r="V4577" s="2" t="s">
        <v>34</v>
      </c>
    </row>
    <row r="4578" spans="1:22" ht="140.4" x14ac:dyDescent="0.3">
      <c r="A4578" t="s">
        <v>62</v>
      </c>
      <c r="B4578" t="s">
        <v>1056</v>
      </c>
      <c r="C4578" t="s">
        <v>1057</v>
      </c>
      <c r="D4578" t="s">
        <v>1669</v>
      </c>
      <c r="E4578" t="s">
        <v>62</v>
      </c>
      <c r="F4578" t="s">
        <v>21</v>
      </c>
      <c r="G4578" t="s">
        <v>21</v>
      </c>
      <c r="H4578" t="s">
        <v>54</v>
      </c>
      <c r="I4578" t="s">
        <v>35</v>
      </c>
      <c r="J4578" t="s">
        <v>24</v>
      </c>
      <c r="K4578" t="s">
        <v>25</v>
      </c>
      <c r="L4578" t="s">
        <v>25</v>
      </c>
      <c r="M4578" t="s">
        <v>28</v>
      </c>
      <c r="N4578" t="s">
        <v>25</v>
      </c>
      <c r="O4578" t="s">
        <v>21</v>
      </c>
      <c r="P4578" t="s">
        <v>27</v>
      </c>
      <c r="Q4578" t="s">
        <v>45</v>
      </c>
      <c r="R4578" t="s">
        <v>28</v>
      </c>
      <c r="S4578" t="s">
        <v>21</v>
      </c>
      <c r="T4578" t="s">
        <v>21</v>
      </c>
      <c r="U4578" t="s">
        <v>33</v>
      </c>
      <c r="V4578" s="2" t="s">
        <v>34</v>
      </c>
    </row>
    <row r="4579" spans="1:22" ht="140.4" x14ac:dyDescent="0.3">
      <c r="A4579" t="s">
        <v>147</v>
      </c>
      <c r="B4579" t="s">
        <v>983</v>
      </c>
      <c r="C4579" t="s">
        <v>3650</v>
      </c>
      <c r="D4579" t="s">
        <v>5161</v>
      </c>
      <c r="E4579" t="s">
        <v>150</v>
      </c>
      <c r="F4579" t="s">
        <v>21</v>
      </c>
      <c r="G4579" t="s">
        <v>21</v>
      </c>
      <c r="H4579" t="s">
        <v>22</v>
      </c>
      <c r="I4579" t="s">
        <v>23</v>
      </c>
      <c r="J4579" t="s">
        <v>24</v>
      </c>
      <c r="K4579" t="s">
        <v>21</v>
      </c>
      <c r="L4579" t="s">
        <v>25</v>
      </c>
      <c r="M4579" t="s">
        <v>28</v>
      </c>
      <c r="N4579" t="s">
        <v>25</v>
      </c>
      <c r="O4579" t="s">
        <v>21</v>
      </c>
      <c r="P4579" t="s">
        <v>27</v>
      </c>
      <c r="Q4579" t="s">
        <v>45</v>
      </c>
      <c r="R4579" t="s">
        <v>28</v>
      </c>
      <c r="S4579" t="s">
        <v>21</v>
      </c>
      <c r="T4579" t="s">
        <v>21</v>
      </c>
      <c r="U4579" t="s">
        <v>30</v>
      </c>
      <c r="V4579" s="2" t="s">
        <v>34</v>
      </c>
    </row>
    <row r="4580" spans="1:22" ht="156" x14ac:dyDescent="0.3">
      <c r="A4580" t="s">
        <v>39</v>
      </c>
      <c r="B4580" t="s">
        <v>162</v>
      </c>
      <c r="C4580" t="s">
        <v>733</v>
      </c>
      <c r="D4580" t="s">
        <v>735</v>
      </c>
      <c r="E4580" t="s">
        <v>56</v>
      </c>
      <c r="F4580" t="s">
        <v>21</v>
      </c>
      <c r="G4580" t="s">
        <v>21</v>
      </c>
      <c r="H4580" t="s">
        <v>22</v>
      </c>
      <c r="I4580" t="s">
        <v>23</v>
      </c>
      <c r="J4580" t="s">
        <v>24</v>
      </c>
      <c r="K4580" t="s">
        <v>25</v>
      </c>
      <c r="L4580" t="s">
        <v>25</v>
      </c>
      <c r="M4580" t="s">
        <v>38</v>
      </c>
      <c r="N4580" t="s">
        <v>25</v>
      </c>
      <c r="O4580" t="s">
        <v>21</v>
      </c>
      <c r="P4580" t="s">
        <v>27</v>
      </c>
      <c r="Q4580" t="s">
        <v>29</v>
      </c>
      <c r="R4580" t="s">
        <v>29</v>
      </c>
      <c r="S4580" t="s">
        <v>25</v>
      </c>
      <c r="T4580" t="s">
        <v>25</v>
      </c>
      <c r="U4580" t="s">
        <v>75</v>
      </c>
      <c r="V4580" s="2" t="s">
        <v>31</v>
      </c>
    </row>
    <row r="4581" spans="1:22" ht="156" x14ac:dyDescent="0.3">
      <c r="A4581" t="s">
        <v>39</v>
      </c>
      <c r="B4581" t="s">
        <v>162</v>
      </c>
      <c r="C4581" t="s">
        <v>733</v>
      </c>
      <c r="D4581" t="s">
        <v>734</v>
      </c>
      <c r="E4581" t="s">
        <v>56</v>
      </c>
      <c r="F4581" t="s">
        <v>21</v>
      </c>
      <c r="G4581" t="s">
        <v>21</v>
      </c>
      <c r="H4581" t="s">
        <v>22</v>
      </c>
      <c r="I4581" t="s">
        <v>23</v>
      </c>
      <c r="J4581" t="s">
        <v>24</v>
      </c>
      <c r="K4581" t="s">
        <v>25</v>
      </c>
      <c r="L4581" t="s">
        <v>25</v>
      </c>
      <c r="M4581" t="s">
        <v>38</v>
      </c>
      <c r="N4581" t="s">
        <v>25</v>
      </c>
      <c r="O4581" t="s">
        <v>21</v>
      </c>
      <c r="P4581" t="s">
        <v>80</v>
      </c>
      <c r="Q4581" t="s">
        <v>29</v>
      </c>
      <c r="R4581" t="s">
        <v>29</v>
      </c>
      <c r="S4581" t="s">
        <v>25</v>
      </c>
      <c r="T4581" t="s">
        <v>25</v>
      </c>
      <c r="U4581" t="s">
        <v>75</v>
      </c>
      <c r="V4581" s="2" t="s">
        <v>31</v>
      </c>
    </row>
    <row r="4582" spans="1:22" ht="62.4" x14ac:dyDescent="0.3">
      <c r="A4582" t="s">
        <v>61</v>
      </c>
      <c r="B4582" t="s">
        <v>890</v>
      </c>
      <c r="C4582" t="s">
        <v>1169</v>
      </c>
      <c r="D4582" t="s">
        <v>1311</v>
      </c>
      <c r="E4582" t="s">
        <v>114</v>
      </c>
      <c r="F4582" t="s">
        <v>21</v>
      </c>
      <c r="G4582" t="s">
        <v>21</v>
      </c>
      <c r="H4582" t="s">
        <v>22</v>
      </c>
      <c r="I4582" t="s">
        <v>35</v>
      </c>
      <c r="J4582" t="s">
        <v>24</v>
      </c>
      <c r="K4582" t="s">
        <v>21</v>
      </c>
      <c r="L4582" t="s">
        <v>25</v>
      </c>
      <c r="M4582" t="s">
        <v>28</v>
      </c>
      <c r="N4582" t="s">
        <v>25</v>
      </c>
      <c r="O4582" t="s">
        <v>21</v>
      </c>
      <c r="P4582" t="s">
        <v>27</v>
      </c>
      <c r="Q4582" t="s">
        <v>45</v>
      </c>
      <c r="R4582" t="s">
        <v>45</v>
      </c>
      <c r="S4582" t="s">
        <v>21</v>
      </c>
      <c r="T4582" t="s">
        <v>25</v>
      </c>
      <c r="U4582" t="s">
        <v>33</v>
      </c>
      <c r="V4582" s="2" t="s">
        <v>48</v>
      </c>
    </row>
    <row r="4583" spans="1:22" x14ac:dyDescent="0.3">
      <c r="A4583" t="s">
        <v>62</v>
      </c>
      <c r="B4583" t="s">
        <v>1733</v>
      </c>
      <c r="C4583" t="s">
        <v>1740</v>
      </c>
      <c r="D4583" t="s">
        <v>1745</v>
      </c>
      <c r="E4583" t="s">
        <v>62</v>
      </c>
      <c r="F4583" t="s">
        <v>25</v>
      </c>
      <c r="G4583" t="s">
        <v>21</v>
      </c>
    </row>
    <row r="4584" spans="1:22" ht="156" x14ac:dyDescent="0.3">
      <c r="A4584" t="s">
        <v>71</v>
      </c>
      <c r="B4584" t="s">
        <v>2427</v>
      </c>
      <c r="C4584" t="s">
        <v>2428</v>
      </c>
      <c r="D4584" t="s">
        <v>2834</v>
      </c>
      <c r="E4584" t="s">
        <v>71</v>
      </c>
      <c r="F4584" t="s">
        <v>21</v>
      </c>
      <c r="G4584" t="s">
        <v>21</v>
      </c>
      <c r="H4584" t="s">
        <v>50</v>
      </c>
      <c r="I4584" t="s">
        <v>23</v>
      </c>
      <c r="J4584" t="s">
        <v>24</v>
      </c>
      <c r="K4584" t="s">
        <v>25</v>
      </c>
      <c r="L4584" t="s">
        <v>21</v>
      </c>
      <c r="M4584" t="s">
        <v>28</v>
      </c>
      <c r="N4584" t="s">
        <v>21</v>
      </c>
      <c r="O4584" t="s">
        <v>21</v>
      </c>
      <c r="P4584" t="s">
        <v>72</v>
      </c>
      <c r="Q4584" t="s">
        <v>45</v>
      </c>
      <c r="R4584" t="s">
        <v>29</v>
      </c>
      <c r="S4584" t="s">
        <v>25</v>
      </c>
      <c r="T4584" t="s">
        <v>25</v>
      </c>
      <c r="U4584" t="s">
        <v>75</v>
      </c>
      <c r="V4584" s="2" t="s">
        <v>31</v>
      </c>
    </row>
    <row r="4585" spans="1:22" ht="109.2" x14ac:dyDescent="0.3">
      <c r="A4585" t="s">
        <v>59</v>
      </c>
      <c r="B4585" t="s">
        <v>932</v>
      </c>
      <c r="C4585" t="s">
        <v>940</v>
      </c>
      <c r="D4585" t="s">
        <v>3586</v>
      </c>
      <c r="E4585" t="s">
        <v>59</v>
      </c>
      <c r="F4585" t="s">
        <v>21</v>
      </c>
      <c r="G4585" t="s">
        <v>21</v>
      </c>
      <c r="H4585" t="s">
        <v>22</v>
      </c>
      <c r="I4585" t="s">
        <v>41</v>
      </c>
      <c r="J4585" t="s">
        <v>24</v>
      </c>
      <c r="K4585" t="s">
        <v>25</v>
      </c>
      <c r="L4585" t="s">
        <v>25</v>
      </c>
      <c r="M4585" t="s">
        <v>38</v>
      </c>
      <c r="N4585" t="s">
        <v>25</v>
      </c>
      <c r="O4585" t="s">
        <v>21</v>
      </c>
      <c r="P4585" t="s">
        <v>27</v>
      </c>
      <c r="Q4585" t="s">
        <v>28</v>
      </c>
      <c r="R4585" t="s">
        <v>29</v>
      </c>
      <c r="S4585" t="s">
        <v>21</v>
      </c>
      <c r="T4585" t="s">
        <v>25</v>
      </c>
      <c r="U4585" t="s">
        <v>33</v>
      </c>
      <c r="V4585" s="2" t="s">
        <v>66</v>
      </c>
    </row>
    <row r="4586" spans="1:22" ht="109.2" x14ac:dyDescent="0.3">
      <c r="A4586" t="s">
        <v>32</v>
      </c>
      <c r="B4586" t="s">
        <v>1880</v>
      </c>
      <c r="C4586" t="s">
        <v>1961</v>
      </c>
      <c r="D4586" t="s">
        <v>1965</v>
      </c>
      <c r="E4586" t="s">
        <v>56</v>
      </c>
      <c r="F4586" t="s">
        <v>21</v>
      </c>
      <c r="G4586" t="s">
        <v>21</v>
      </c>
      <c r="H4586" t="s">
        <v>22</v>
      </c>
      <c r="I4586" t="s">
        <v>35</v>
      </c>
      <c r="J4586" t="s">
        <v>24</v>
      </c>
      <c r="K4586" t="s">
        <v>21</v>
      </c>
      <c r="L4586" t="s">
        <v>25</v>
      </c>
      <c r="M4586" t="s">
        <v>28</v>
      </c>
      <c r="N4586" t="s">
        <v>21</v>
      </c>
      <c r="O4586" t="s">
        <v>21</v>
      </c>
      <c r="P4586" t="s">
        <v>27</v>
      </c>
      <c r="Q4586" t="s">
        <v>45</v>
      </c>
      <c r="R4586" t="s">
        <v>45</v>
      </c>
      <c r="S4586" t="s">
        <v>21</v>
      </c>
      <c r="T4586" t="s">
        <v>25</v>
      </c>
      <c r="U4586" t="s">
        <v>33</v>
      </c>
      <c r="V4586" s="2" t="s">
        <v>66</v>
      </c>
    </row>
    <row r="4587" spans="1:22" ht="109.2" x14ac:dyDescent="0.3">
      <c r="A4587" t="s">
        <v>71</v>
      </c>
      <c r="B4587" t="s">
        <v>2427</v>
      </c>
      <c r="C4587" t="s">
        <v>2757</v>
      </c>
      <c r="D4587" t="s">
        <v>2766</v>
      </c>
      <c r="E4587" t="s">
        <v>71</v>
      </c>
      <c r="F4587" t="s">
        <v>21</v>
      </c>
      <c r="G4587" t="s">
        <v>21</v>
      </c>
      <c r="H4587" t="s">
        <v>22</v>
      </c>
      <c r="I4587" t="s">
        <v>35</v>
      </c>
      <c r="J4587" t="s">
        <v>24</v>
      </c>
      <c r="K4587" t="s">
        <v>25</v>
      </c>
      <c r="L4587" t="s">
        <v>25</v>
      </c>
      <c r="M4587" t="s">
        <v>26</v>
      </c>
      <c r="N4587" t="s">
        <v>25</v>
      </c>
      <c r="O4587" t="s">
        <v>21</v>
      </c>
      <c r="P4587" t="s">
        <v>27</v>
      </c>
      <c r="Q4587" t="s">
        <v>28</v>
      </c>
      <c r="R4587" t="s">
        <v>29</v>
      </c>
      <c r="S4587" t="s">
        <v>21</v>
      </c>
      <c r="T4587" t="s">
        <v>21</v>
      </c>
      <c r="U4587" t="s">
        <v>33</v>
      </c>
      <c r="V4587" s="2" t="s">
        <v>66</v>
      </c>
    </row>
    <row r="4588" spans="1:22" ht="124.8" x14ac:dyDescent="0.3">
      <c r="A4588" t="s">
        <v>102</v>
      </c>
      <c r="B4588" t="s">
        <v>174</v>
      </c>
      <c r="C4588" t="s">
        <v>1064</v>
      </c>
      <c r="D4588" t="s">
        <v>3763</v>
      </c>
      <c r="E4588" t="s">
        <v>102</v>
      </c>
      <c r="F4588" t="s">
        <v>21</v>
      </c>
      <c r="G4588" t="s">
        <v>21</v>
      </c>
      <c r="H4588" t="s">
        <v>50</v>
      </c>
      <c r="I4588" t="s">
        <v>23</v>
      </c>
      <c r="J4588" t="s">
        <v>24</v>
      </c>
      <c r="K4588" t="s">
        <v>25</v>
      </c>
      <c r="L4588" t="s">
        <v>25</v>
      </c>
      <c r="M4588" t="s">
        <v>26</v>
      </c>
      <c r="N4588" t="s">
        <v>25</v>
      </c>
      <c r="O4588" t="s">
        <v>21</v>
      </c>
      <c r="P4588" t="s">
        <v>72</v>
      </c>
      <c r="Q4588" t="s">
        <v>45</v>
      </c>
      <c r="R4588" t="s">
        <v>29</v>
      </c>
      <c r="S4588" t="s">
        <v>21</v>
      </c>
      <c r="T4588" t="s">
        <v>21</v>
      </c>
      <c r="U4588" t="s">
        <v>30</v>
      </c>
      <c r="V4588" s="2" t="s">
        <v>97</v>
      </c>
    </row>
    <row r="4589" spans="1:22" x14ac:dyDescent="0.3">
      <c r="A4589" t="s">
        <v>49</v>
      </c>
      <c r="B4589" t="s">
        <v>475</v>
      </c>
      <c r="C4589" t="s">
        <v>972</v>
      </c>
      <c r="D4589" t="s">
        <v>1599</v>
      </c>
      <c r="E4589" t="s">
        <v>49</v>
      </c>
      <c r="F4589" t="s">
        <v>25</v>
      </c>
      <c r="G4589" t="s">
        <v>25</v>
      </c>
    </row>
    <row r="4590" spans="1:22" ht="140.4" x14ac:dyDescent="0.3">
      <c r="A4590" t="s">
        <v>56</v>
      </c>
      <c r="B4590" t="s">
        <v>174</v>
      </c>
      <c r="C4590" t="s">
        <v>781</v>
      </c>
      <c r="D4590" t="s">
        <v>2239</v>
      </c>
      <c r="E4590" t="s">
        <v>56</v>
      </c>
      <c r="F4590" t="s">
        <v>21</v>
      </c>
      <c r="G4590" t="s">
        <v>21</v>
      </c>
      <c r="H4590" t="s">
        <v>22</v>
      </c>
      <c r="I4590" t="s">
        <v>23</v>
      </c>
      <c r="J4590" t="s">
        <v>24</v>
      </c>
      <c r="K4590" t="s">
        <v>25</v>
      </c>
      <c r="L4590" t="s">
        <v>25</v>
      </c>
      <c r="M4590" t="s">
        <v>26</v>
      </c>
      <c r="N4590" t="s">
        <v>25</v>
      </c>
      <c r="O4590" t="s">
        <v>21</v>
      </c>
      <c r="P4590" t="s">
        <v>27</v>
      </c>
      <c r="Q4590" t="s">
        <v>28</v>
      </c>
      <c r="R4590" t="s">
        <v>29</v>
      </c>
      <c r="S4590" t="s">
        <v>21</v>
      </c>
      <c r="T4590" t="s">
        <v>21</v>
      </c>
      <c r="U4590" t="s">
        <v>33</v>
      </c>
      <c r="V4590" s="2" t="s">
        <v>34</v>
      </c>
    </row>
    <row r="4591" spans="1:22" ht="156" x14ac:dyDescent="0.3">
      <c r="A4591" t="s">
        <v>32</v>
      </c>
      <c r="B4591" t="s">
        <v>1880</v>
      </c>
      <c r="C4591" t="s">
        <v>1961</v>
      </c>
      <c r="D4591" t="s">
        <v>1964</v>
      </c>
      <c r="E4591" t="s">
        <v>56</v>
      </c>
      <c r="F4591" t="s">
        <v>21</v>
      </c>
      <c r="G4591" t="s">
        <v>21</v>
      </c>
      <c r="H4591" t="s">
        <v>22</v>
      </c>
      <c r="I4591" t="s">
        <v>35</v>
      </c>
      <c r="J4591" t="s">
        <v>24</v>
      </c>
      <c r="K4591" t="s">
        <v>21</v>
      </c>
      <c r="L4591" t="s">
        <v>25</v>
      </c>
      <c r="M4591" t="s">
        <v>26</v>
      </c>
      <c r="N4591" t="s">
        <v>21</v>
      </c>
      <c r="O4591" t="s">
        <v>21</v>
      </c>
      <c r="P4591" t="s">
        <v>27</v>
      </c>
      <c r="Q4591" t="s">
        <v>45</v>
      </c>
      <c r="R4591" t="s">
        <v>29</v>
      </c>
      <c r="S4591" t="s">
        <v>21</v>
      </c>
      <c r="T4591" t="s">
        <v>21</v>
      </c>
      <c r="U4591" t="s">
        <v>33</v>
      </c>
      <c r="V4591" s="2" t="s">
        <v>31</v>
      </c>
    </row>
    <row r="4592" spans="1:22" ht="109.2" x14ac:dyDescent="0.3">
      <c r="A4592" t="s">
        <v>83</v>
      </c>
      <c r="B4592" t="s">
        <v>932</v>
      </c>
      <c r="C4592" t="s">
        <v>1374</v>
      </c>
      <c r="D4592" t="s">
        <v>4979</v>
      </c>
      <c r="E4592" t="s">
        <v>83</v>
      </c>
      <c r="F4592" t="s">
        <v>21</v>
      </c>
      <c r="G4592" t="s">
        <v>21</v>
      </c>
      <c r="H4592" t="s">
        <v>22</v>
      </c>
      <c r="I4592" t="s">
        <v>23</v>
      </c>
      <c r="J4592" t="s">
        <v>24</v>
      </c>
      <c r="K4592" t="s">
        <v>25</v>
      </c>
      <c r="L4592" t="s">
        <v>25</v>
      </c>
      <c r="M4592" t="s">
        <v>26</v>
      </c>
      <c r="N4592" t="s">
        <v>25</v>
      </c>
      <c r="O4592" t="s">
        <v>21</v>
      </c>
      <c r="P4592" t="s">
        <v>27</v>
      </c>
      <c r="Q4592" t="s">
        <v>45</v>
      </c>
      <c r="R4592" t="s">
        <v>28</v>
      </c>
      <c r="S4592" t="s">
        <v>21</v>
      </c>
      <c r="T4592" t="s">
        <v>25</v>
      </c>
      <c r="U4592" t="s">
        <v>33</v>
      </c>
      <c r="V4592" s="2" t="s">
        <v>66</v>
      </c>
    </row>
    <row r="4593" spans="1:22" ht="140.4" x14ac:dyDescent="0.3">
      <c r="A4593" t="s">
        <v>71</v>
      </c>
      <c r="B4593" t="s">
        <v>2427</v>
      </c>
      <c r="C4593" t="s">
        <v>2896</v>
      </c>
      <c r="D4593" t="s">
        <v>2898</v>
      </c>
      <c r="E4593" t="s">
        <v>71</v>
      </c>
      <c r="F4593" t="s">
        <v>21</v>
      </c>
      <c r="G4593" t="s">
        <v>21</v>
      </c>
      <c r="H4593" t="s">
        <v>50</v>
      </c>
      <c r="I4593" t="s">
        <v>35</v>
      </c>
      <c r="J4593" t="s">
        <v>47</v>
      </c>
      <c r="K4593" t="s">
        <v>25</v>
      </c>
      <c r="L4593" t="s">
        <v>25</v>
      </c>
      <c r="M4593" t="s">
        <v>28</v>
      </c>
      <c r="N4593" t="s">
        <v>21</v>
      </c>
      <c r="O4593" t="s">
        <v>21</v>
      </c>
      <c r="P4593" t="s">
        <v>60</v>
      </c>
      <c r="Q4593" t="s">
        <v>45</v>
      </c>
      <c r="R4593" t="s">
        <v>45</v>
      </c>
      <c r="S4593" t="s">
        <v>21</v>
      </c>
      <c r="T4593" t="s">
        <v>21</v>
      </c>
      <c r="U4593" t="s">
        <v>42</v>
      </c>
      <c r="V4593" s="2" t="s">
        <v>34</v>
      </c>
    </row>
    <row r="4594" spans="1:22" x14ac:dyDescent="0.3">
      <c r="A4594" t="s">
        <v>32</v>
      </c>
      <c r="B4594" t="s">
        <v>1861</v>
      </c>
      <c r="C4594" t="s">
        <v>1870</v>
      </c>
      <c r="D4594" t="s">
        <v>1872</v>
      </c>
      <c r="E4594" t="s">
        <v>64</v>
      </c>
      <c r="F4594" t="s">
        <v>21</v>
      </c>
      <c r="G4594" t="s">
        <v>25</v>
      </c>
    </row>
    <row r="4595" spans="1:22" ht="109.2" x14ac:dyDescent="0.3">
      <c r="A4595" t="s">
        <v>40</v>
      </c>
      <c r="B4595" t="s">
        <v>162</v>
      </c>
      <c r="C4595" t="s">
        <v>505</v>
      </c>
      <c r="D4595" t="s">
        <v>3293</v>
      </c>
      <c r="E4595" t="s">
        <v>40</v>
      </c>
      <c r="F4595" t="s">
        <v>21</v>
      </c>
      <c r="G4595" t="s">
        <v>21</v>
      </c>
      <c r="H4595" t="s">
        <v>54</v>
      </c>
      <c r="I4595" t="s">
        <v>35</v>
      </c>
      <c r="J4595" t="s">
        <v>24</v>
      </c>
      <c r="K4595" t="s">
        <v>25</v>
      </c>
      <c r="L4595" t="s">
        <v>25</v>
      </c>
      <c r="M4595" t="s">
        <v>26</v>
      </c>
      <c r="N4595" t="s">
        <v>25</v>
      </c>
      <c r="O4595" t="s">
        <v>21</v>
      </c>
      <c r="P4595" t="s">
        <v>72</v>
      </c>
      <c r="Q4595" t="s">
        <v>45</v>
      </c>
      <c r="R4595" t="s">
        <v>29</v>
      </c>
      <c r="S4595" t="s">
        <v>21</v>
      </c>
      <c r="T4595" t="s">
        <v>21</v>
      </c>
      <c r="U4595" t="s">
        <v>33</v>
      </c>
      <c r="V4595" s="2" t="s">
        <v>91</v>
      </c>
    </row>
    <row r="4596" spans="1:22" x14ac:dyDescent="0.3">
      <c r="A4596" t="s">
        <v>40</v>
      </c>
      <c r="B4596" t="s">
        <v>3366</v>
      </c>
      <c r="C4596" t="s">
        <v>3367</v>
      </c>
      <c r="D4596" t="s">
        <v>3368</v>
      </c>
      <c r="E4596" t="s">
        <v>40</v>
      </c>
      <c r="F4596" t="s">
        <v>21</v>
      </c>
      <c r="G4596" t="s">
        <v>21</v>
      </c>
      <c r="H4596" t="s">
        <v>22</v>
      </c>
      <c r="I4596" t="s">
        <v>23</v>
      </c>
      <c r="J4596" t="s">
        <v>24</v>
      </c>
      <c r="K4596" t="s">
        <v>25</v>
      </c>
      <c r="L4596" t="s">
        <v>25</v>
      </c>
      <c r="M4596" t="s">
        <v>28</v>
      </c>
      <c r="N4596" t="s">
        <v>25</v>
      </c>
      <c r="O4596" t="s">
        <v>25</v>
      </c>
      <c r="P4596" t="s">
        <v>60</v>
      </c>
      <c r="Q4596" t="s">
        <v>45</v>
      </c>
      <c r="R4596" t="s">
        <v>28</v>
      </c>
      <c r="S4596" t="s">
        <v>25</v>
      </c>
      <c r="T4596" t="s">
        <v>25</v>
      </c>
      <c r="U4596" t="s">
        <v>33</v>
      </c>
      <c r="V4596" t="s">
        <v>63</v>
      </c>
    </row>
    <row r="4597" spans="1:22" ht="156" x14ac:dyDescent="0.3">
      <c r="A4597" t="s">
        <v>79</v>
      </c>
      <c r="B4597" t="s">
        <v>519</v>
      </c>
      <c r="C4597" t="s">
        <v>531</v>
      </c>
      <c r="D4597" t="s">
        <v>532</v>
      </c>
      <c r="E4597" t="s">
        <v>79</v>
      </c>
      <c r="F4597" t="s">
        <v>21</v>
      </c>
      <c r="G4597" t="s">
        <v>21</v>
      </c>
      <c r="H4597" t="s">
        <v>22</v>
      </c>
      <c r="I4597" t="s">
        <v>41</v>
      </c>
      <c r="J4597" t="s">
        <v>24</v>
      </c>
      <c r="K4597" t="s">
        <v>25</v>
      </c>
      <c r="L4597" t="s">
        <v>21</v>
      </c>
      <c r="M4597" t="s">
        <v>28</v>
      </c>
      <c r="N4597" t="s">
        <v>25</v>
      </c>
      <c r="O4597" t="s">
        <v>21</v>
      </c>
      <c r="P4597" t="s">
        <v>27</v>
      </c>
      <c r="Q4597" t="s">
        <v>28</v>
      </c>
      <c r="R4597" t="s">
        <v>29</v>
      </c>
      <c r="S4597" t="s">
        <v>21</v>
      </c>
      <c r="T4597" t="s">
        <v>21</v>
      </c>
      <c r="U4597" t="s">
        <v>30</v>
      </c>
      <c r="V4597" s="2" t="s">
        <v>31</v>
      </c>
    </row>
    <row r="4598" spans="1:22" ht="140.4" x14ac:dyDescent="0.3">
      <c r="A4598" t="s">
        <v>44</v>
      </c>
      <c r="B4598" t="s">
        <v>174</v>
      </c>
      <c r="C4598" t="s">
        <v>175</v>
      </c>
      <c r="D4598" t="s">
        <v>3724</v>
      </c>
      <c r="E4598" t="s">
        <v>44</v>
      </c>
      <c r="F4598" t="s">
        <v>21</v>
      </c>
      <c r="G4598" t="s">
        <v>21</v>
      </c>
      <c r="H4598" t="s">
        <v>50</v>
      </c>
      <c r="I4598" t="s">
        <v>35</v>
      </c>
      <c r="J4598" t="s">
        <v>47</v>
      </c>
      <c r="K4598" t="s">
        <v>21</v>
      </c>
      <c r="L4598" t="s">
        <v>21</v>
      </c>
      <c r="M4598" t="s">
        <v>47</v>
      </c>
      <c r="N4598" t="s">
        <v>21</v>
      </c>
      <c r="O4598" t="s">
        <v>21</v>
      </c>
      <c r="P4598" t="s">
        <v>27</v>
      </c>
      <c r="Q4598" t="s">
        <v>47</v>
      </c>
      <c r="R4598" t="s">
        <v>47</v>
      </c>
      <c r="S4598" t="s">
        <v>21</v>
      </c>
      <c r="T4598" t="s">
        <v>25</v>
      </c>
      <c r="U4598" t="s">
        <v>42</v>
      </c>
      <c r="V4598" s="2" t="s">
        <v>34</v>
      </c>
    </row>
    <row r="4599" spans="1:22" x14ac:dyDescent="0.3">
      <c r="A4599" t="s">
        <v>67</v>
      </c>
      <c r="B4599" t="s">
        <v>519</v>
      </c>
      <c r="C4599" t="s">
        <v>2476</v>
      </c>
      <c r="D4599" t="s">
        <v>2477</v>
      </c>
      <c r="E4599" t="s">
        <v>59</v>
      </c>
      <c r="F4599" t="s">
        <v>25</v>
      </c>
      <c r="G4599" t="s">
        <v>21</v>
      </c>
    </row>
    <row r="4600" spans="1:22" ht="109.2" x14ac:dyDescent="0.3">
      <c r="A4600" t="s">
        <v>58</v>
      </c>
      <c r="B4600" t="s">
        <v>311</v>
      </c>
      <c r="C4600" t="s">
        <v>312</v>
      </c>
      <c r="D4600" t="s">
        <v>3044</v>
      </c>
      <c r="E4600" t="s">
        <v>58</v>
      </c>
      <c r="F4600" t="s">
        <v>21</v>
      </c>
      <c r="G4600" t="s">
        <v>21</v>
      </c>
      <c r="H4600" t="s">
        <v>22</v>
      </c>
      <c r="I4600" t="s">
        <v>35</v>
      </c>
      <c r="J4600" t="s">
        <v>47</v>
      </c>
      <c r="K4600" t="s">
        <v>25</v>
      </c>
      <c r="L4600" t="s">
        <v>25</v>
      </c>
      <c r="M4600" t="s">
        <v>38</v>
      </c>
      <c r="N4600" t="s">
        <v>25</v>
      </c>
      <c r="O4600" t="s">
        <v>21</v>
      </c>
      <c r="P4600" t="s">
        <v>27</v>
      </c>
      <c r="Q4600" t="s">
        <v>28</v>
      </c>
      <c r="R4600" t="s">
        <v>29</v>
      </c>
      <c r="S4600" t="s">
        <v>21</v>
      </c>
      <c r="T4600" t="s">
        <v>21</v>
      </c>
      <c r="U4600" t="s">
        <v>33</v>
      </c>
      <c r="V4600" s="2" t="s">
        <v>46</v>
      </c>
    </row>
    <row r="4601" spans="1:22" ht="109.2" x14ac:dyDescent="0.3">
      <c r="A4601" t="s">
        <v>82</v>
      </c>
      <c r="B4601" t="s">
        <v>2938</v>
      </c>
      <c r="C4601" t="s">
        <v>4556</v>
      </c>
      <c r="D4601" t="s">
        <v>4558</v>
      </c>
      <c r="E4601" t="s">
        <v>82</v>
      </c>
      <c r="F4601" t="s">
        <v>21</v>
      </c>
      <c r="G4601" t="s">
        <v>21</v>
      </c>
      <c r="H4601" t="s">
        <v>22</v>
      </c>
      <c r="I4601" t="s">
        <v>35</v>
      </c>
      <c r="J4601" t="s">
        <v>24</v>
      </c>
      <c r="K4601" t="s">
        <v>25</v>
      </c>
      <c r="L4601" t="s">
        <v>25</v>
      </c>
      <c r="M4601" t="s">
        <v>38</v>
      </c>
      <c r="N4601" t="s">
        <v>25</v>
      </c>
      <c r="O4601" t="s">
        <v>21</v>
      </c>
      <c r="P4601" t="s">
        <v>27</v>
      </c>
      <c r="Q4601" t="s">
        <v>28</v>
      </c>
      <c r="R4601" t="s">
        <v>29</v>
      </c>
      <c r="S4601" t="s">
        <v>21</v>
      </c>
      <c r="T4601" t="s">
        <v>21</v>
      </c>
      <c r="U4601" t="s">
        <v>30</v>
      </c>
      <c r="V4601" s="2" t="s">
        <v>66</v>
      </c>
    </row>
    <row r="4602" spans="1:22" ht="140.4" x14ac:dyDescent="0.3">
      <c r="A4602" t="s">
        <v>79</v>
      </c>
      <c r="B4602" t="s">
        <v>478</v>
      </c>
      <c r="C4602" t="s">
        <v>562</v>
      </c>
      <c r="D4602" t="s">
        <v>564</v>
      </c>
      <c r="E4602" t="s">
        <v>79</v>
      </c>
      <c r="F4602" t="s">
        <v>21</v>
      </c>
      <c r="G4602" t="s">
        <v>21</v>
      </c>
      <c r="H4602" t="s">
        <v>22</v>
      </c>
      <c r="I4602" t="s">
        <v>23</v>
      </c>
      <c r="J4602" t="s">
        <v>24</v>
      </c>
      <c r="K4602" t="s">
        <v>25</v>
      </c>
      <c r="L4602" t="s">
        <v>25</v>
      </c>
      <c r="M4602" t="s">
        <v>26</v>
      </c>
      <c r="N4602" t="s">
        <v>25</v>
      </c>
      <c r="O4602" t="s">
        <v>21</v>
      </c>
      <c r="P4602" t="s">
        <v>27</v>
      </c>
      <c r="Q4602" t="s">
        <v>28</v>
      </c>
      <c r="R4602" t="s">
        <v>29</v>
      </c>
      <c r="S4602" t="s">
        <v>21</v>
      </c>
      <c r="T4602" t="s">
        <v>21</v>
      </c>
      <c r="U4602" t="s">
        <v>30</v>
      </c>
      <c r="V4602" s="2" t="s">
        <v>34</v>
      </c>
    </row>
    <row r="4603" spans="1:22" ht="140.4" x14ac:dyDescent="0.3">
      <c r="A4603" t="s">
        <v>37</v>
      </c>
      <c r="B4603" t="s">
        <v>1190</v>
      </c>
      <c r="C4603" t="s">
        <v>3478</v>
      </c>
      <c r="D4603" t="s">
        <v>3479</v>
      </c>
      <c r="E4603" t="s">
        <v>37</v>
      </c>
      <c r="F4603" t="s">
        <v>21</v>
      </c>
      <c r="G4603" t="s">
        <v>21</v>
      </c>
      <c r="H4603" t="s">
        <v>50</v>
      </c>
      <c r="I4603" t="s">
        <v>23</v>
      </c>
      <c r="J4603" t="s">
        <v>47</v>
      </c>
      <c r="K4603" t="s">
        <v>21</v>
      </c>
      <c r="L4603" t="s">
        <v>25</v>
      </c>
      <c r="M4603" t="s">
        <v>26</v>
      </c>
      <c r="N4603" t="s">
        <v>25</v>
      </c>
      <c r="O4603" t="s">
        <v>21</v>
      </c>
      <c r="P4603" t="s">
        <v>27</v>
      </c>
      <c r="Q4603" t="s">
        <v>45</v>
      </c>
      <c r="R4603" t="s">
        <v>29</v>
      </c>
      <c r="S4603" t="s">
        <v>21</v>
      </c>
      <c r="T4603" t="s">
        <v>21</v>
      </c>
      <c r="U4603" t="s">
        <v>33</v>
      </c>
      <c r="V4603" s="2" t="s">
        <v>34</v>
      </c>
    </row>
    <row r="4604" spans="1:22" ht="109.2" x14ac:dyDescent="0.3">
      <c r="A4604" t="s">
        <v>59</v>
      </c>
      <c r="B4604" t="s">
        <v>3366</v>
      </c>
      <c r="C4604" t="s">
        <v>3543</v>
      </c>
      <c r="D4604" t="s">
        <v>3546</v>
      </c>
      <c r="E4604" t="s">
        <v>82</v>
      </c>
      <c r="F4604" t="s">
        <v>21</v>
      </c>
      <c r="G4604" t="s">
        <v>21</v>
      </c>
      <c r="H4604" t="s">
        <v>22</v>
      </c>
      <c r="I4604" t="s">
        <v>23</v>
      </c>
      <c r="J4604" t="s">
        <v>24</v>
      </c>
      <c r="K4604" t="s">
        <v>25</v>
      </c>
      <c r="L4604" t="s">
        <v>25</v>
      </c>
      <c r="M4604" t="s">
        <v>28</v>
      </c>
      <c r="N4604" t="s">
        <v>25</v>
      </c>
      <c r="O4604" t="s">
        <v>21</v>
      </c>
      <c r="P4604" t="s">
        <v>27</v>
      </c>
      <c r="Q4604" t="s">
        <v>45</v>
      </c>
      <c r="R4604" t="s">
        <v>29</v>
      </c>
      <c r="S4604" t="s">
        <v>25</v>
      </c>
      <c r="T4604" t="s">
        <v>25</v>
      </c>
      <c r="U4604" t="s">
        <v>30</v>
      </c>
      <c r="V4604" s="2" t="s">
        <v>91</v>
      </c>
    </row>
    <row r="4605" spans="1:22" ht="140.4" x14ac:dyDescent="0.3">
      <c r="A4605" t="s">
        <v>79</v>
      </c>
      <c r="B4605" t="s">
        <v>519</v>
      </c>
      <c r="C4605" t="s">
        <v>540</v>
      </c>
      <c r="D4605" t="s">
        <v>541</v>
      </c>
      <c r="E4605" t="s">
        <v>79</v>
      </c>
      <c r="F4605" t="s">
        <v>21</v>
      </c>
      <c r="G4605" t="s">
        <v>21</v>
      </c>
      <c r="H4605" t="s">
        <v>22</v>
      </c>
      <c r="I4605" t="s">
        <v>41</v>
      </c>
      <c r="J4605" t="s">
        <v>24</v>
      </c>
      <c r="K4605" t="s">
        <v>25</v>
      </c>
      <c r="L4605" t="s">
        <v>25</v>
      </c>
      <c r="M4605" t="s">
        <v>28</v>
      </c>
      <c r="N4605" t="s">
        <v>21</v>
      </c>
      <c r="O4605" t="s">
        <v>21</v>
      </c>
      <c r="P4605" t="s">
        <v>27</v>
      </c>
      <c r="Q4605" t="s">
        <v>28</v>
      </c>
      <c r="R4605" t="s">
        <v>29</v>
      </c>
      <c r="S4605" t="s">
        <v>21</v>
      </c>
      <c r="T4605" t="s">
        <v>21</v>
      </c>
      <c r="U4605" t="s">
        <v>75</v>
      </c>
      <c r="V4605" s="2" t="s">
        <v>34</v>
      </c>
    </row>
    <row r="4606" spans="1:22" ht="156" x14ac:dyDescent="0.3">
      <c r="A4606" t="s">
        <v>70</v>
      </c>
      <c r="B4606" t="s">
        <v>174</v>
      </c>
      <c r="C4606" t="s">
        <v>2026</v>
      </c>
      <c r="D4606" t="s">
        <v>4239</v>
      </c>
      <c r="E4606" t="s">
        <v>70</v>
      </c>
      <c r="F4606" t="s">
        <v>21</v>
      </c>
      <c r="G4606" t="s">
        <v>21</v>
      </c>
      <c r="H4606" t="s">
        <v>50</v>
      </c>
      <c r="I4606" t="s">
        <v>35</v>
      </c>
      <c r="J4606" t="s">
        <v>24</v>
      </c>
      <c r="K4606" t="s">
        <v>25</v>
      </c>
      <c r="L4606" t="s">
        <v>25</v>
      </c>
      <c r="M4606" t="s">
        <v>28</v>
      </c>
      <c r="N4606" t="s">
        <v>25</v>
      </c>
      <c r="O4606" t="s">
        <v>21</v>
      </c>
      <c r="P4606" t="s">
        <v>27</v>
      </c>
      <c r="Q4606" t="s">
        <v>45</v>
      </c>
      <c r="R4606" t="s">
        <v>45</v>
      </c>
      <c r="S4606" t="s">
        <v>21</v>
      </c>
      <c r="T4606" t="s">
        <v>21</v>
      </c>
      <c r="U4606" t="s">
        <v>42</v>
      </c>
      <c r="V4606" s="2" t="s">
        <v>31</v>
      </c>
    </row>
    <row r="4607" spans="1:22" ht="109.2" x14ac:dyDescent="0.3">
      <c r="A4607" t="s">
        <v>43</v>
      </c>
      <c r="B4607" t="s">
        <v>1602</v>
      </c>
      <c r="C4607" t="s">
        <v>3703</v>
      </c>
      <c r="D4607" t="s">
        <v>3853</v>
      </c>
      <c r="E4607" t="s">
        <v>43</v>
      </c>
      <c r="F4607" t="s">
        <v>21</v>
      </c>
      <c r="G4607" t="s">
        <v>21</v>
      </c>
      <c r="H4607" t="s">
        <v>22</v>
      </c>
      <c r="I4607" t="s">
        <v>35</v>
      </c>
      <c r="J4607" t="s">
        <v>24</v>
      </c>
      <c r="K4607" t="s">
        <v>25</v>
      </c>
      <c r="L4607" t="s">
        <v>25</v>
      </c>
      <c r="M4607" t="s">
        <v>26</v>
      </c>
      <c r="N4607" t="s">
        <v>25</v>
      </c>
      <c r="O4607" t="s">
        <v>21</v>
      </c>
      <c r="P4607" t="s">
        <v>80</v>
      </c>
      <c r="Q4607" t="s">
        <v>45</v>
      </c>
      <c r="R4607" t="s">
        <v>29</v>
      </c>
      <c r="S4607" t="s">
        <v>21</v>
      </c>
      <c r="T4607" t="s">
        <v>21</v>
      </c>
      <c r="U4607" t="s">
        <v>42</v>
      </c>
      <c r="V4607" s="2" t="s">
        <v>66</v>
      </c>
    </row>
    <row r="4608" spans="1:22" ht="109.2" x14ac:dyDescent="0.3">
      <c r="A4608" t="s">
        <v>113</v>
      </c>
      <c r="B4608" t="s">
        <v>932</v>
      </c>
      <c r="C4608" t="s">
        <v>1381</v>
      </c>
      <c r="D4608" t="s">
        <v>1383</v>
      </c>
      <c r="E4608" t="s">
        <v>67</v>
      </c>
      <c r="F4608" t="s">
        <v>21</v>
      </c>
      <c r="G4608" t="s">
        <v>21</v>
      </c>
      <c r="H4608" t="s">
        <v>22</v>
      </c>
      <c r="I4608" t="s">
        <v>35</v>
      </c>
      <c r="J4608" t="s">
        <v>24</v>
      </c>
      <c r="K4608" t="s">
        <v>25</v>
      </c>
      <c r="L4608" t="s">
        <v>25</v>
      </c>
      <c r="M4608" t="s">
        <v>26</v>
      </c>
      <c r="N4608" t="s">
        <v>25</v>
      </c>
      <c r="O4608" t="s">
        <v>21</v>
      </c>
      <c r="P4608" t="s">
        <v>27</v>
      </c>
      <c r="Q4608" t="s">
        <v>45</v>
      </c>
      <c r="R4608" t="s">
        <v>45</v>
      </c>
      <c r="S4608" t="s">
        <v>21</v>
      </c>
      <c r="T4608" t="s">
        <v>21</v>
      </c>
      <c r="U4608" t="s">
        <v>33</v>
      </c>
      <c r="V4608" s="2" t="s">
        <v>46</v>
      </c>
    </row>
    <row r="4609" spans="1:22" ht="156" x14ac:dyDescent="0.3">
      <c r="A4609" t="s">
        <v>69</v>
      </c>
      <c r="B4609" t="s">
        <v>162</v>
      </c>
      <c r="C4609" t="s">
        <v>691</v>
      </c>
      <c r="D4609" t="s">
        <v>1336</v>
      </c>
      <c r="E4609" t="s">
        <v>69</v>
      </c>
      <c r="F4609" t="s">
        <v>21</v>
      </c>
      <c r="G4609" t="s">
        <v>21</v>
      </c>
      <c r="H4609" t="s">
        <v>22</v>
      </c>
      <c r="I4609" t="s">
        <v>41</v>
      </c>
      <c r="J4609" t="s">
        <v>24</v>
      </c>
      <c r="K4609" t="s">
        <v>25</v>
      </c>
      <c r="L4609" t="s">
        <v>25</v>
      </c>
      <c r="M4609" t="s">
        <v>26</v>
      </c>
      <c r="N4609" t="s">
        <v>25</v>
      </c>
      <c r="O4609" t="s">
        <v>21</v>
      </c>
      <c r="P4609" t="s">
        <v>27</v>
      </c>
      <c r="Q4609" t="s">
        <v>28</v>
      </c>
      <c r="R4609" t="s">
        <v>29</v>
      </c>
      <c r="S4609" t="s">
        <v>21</v>
      </c>
      <c r="T4609" t="s">
        <v>21</v>
      </c>
      <c r="U4609" t="s">
        <v>33</v>
      </c>
      <c r="V4609" s="2" t="s">
        <v>31</v>
      </c>
    </row>
    <row r="4610" spans="1:22" ht="62.4" x14ac:dyDescent="0.3">
      <c r="A4610" t="s">
        <v>73</v>
      </c>
      <c r="B4610" t="s">
        <v>311</v>
      </c>
      <c r="C4610" t="s">
        <v>314</v>
      </c>
      <c r="D4610" t="s">
        <v>320</v>
      </c>
      <c r="E4610" t="s">
        <v>73</v>
      </c>
      <c r="F4610" t="s">
        <v>21</v>
      </c>
      <c r="G4610" t="s">
        <v>21</v>
      </c>
      <c r="H4610" t="s">
        <v>50</v>
      </c>
      <c r="I4610" t="s">
        <v>23</v>
      </c>
      <c r="J4610" t="s">
        <v>24</v>
      </c>
      <c r="K4610" t="s">
        <v>21</v>
      </c>
      <c r="L4610" t="s">
        <v>21</v>
      </c>
      <c r="M4610" t="s">
        <v>47</v>
      </c>
      <c r="N4610" t="s">
        <v>21</v>
      </c>
      <c r="O4610" t="s">
        <v>21</v>
      </c>
      <c r="P4610" t="s">
        <v>60</v>
      </c>
      <c r="Q4610" t="s">
        <v>45</v>
      </c>
      <c r="R4610" t="s">
        <v>29</v>
      </c>
      <c r="S4610" t="s">
        <v>21</v>
      </c>
      <c r="T4610" t="s">
        <v>25</v>
      </c>
      <c r="U4610" t="s">
        <v>30</v>
      </c>
      <c r="V4610" s="2" t="s">
        <v>68</v>
      </c>
    </row>
    <row r="4611" spans="1:22" ht="78" x14ac:dyDescent="0.3">
      <c r="A4611" t="s">
        <v>102</v>
      </c>
      <c r="B4611" t="s">
        <v>174</v>
      </c>
      <c r="C4611" t="s">
        <v>1159</v>
      </c>
      <c r="D4611" t="s">
        <v>3760</v>
      </c>
      <c r="E4611" t="s">
        <v>102</v>
      </c>
      <c r="F4611" t="s">
        <v>21</v>
      </c>
      <c r="G4611" t="s">
        <v>21</v>
      </c>
      <c r="H4611" t="s">
        <v>22</v>
      </c>
      <c r="I4611" t="s">
        <v>35</v>
      </c>
      <c r="J4611" t="s">
        <v>47</v>
      </c>
      <c r="K4611" t="s">
        <v>21</v>
      </c>
      <c r="L4611" t="s">
        <v>25</v>
      </c>
      <c r="M4611" t="s">
        <v>47</v>
      </c>
      <c r="N4611" t="s">
        <v>21</v>
      </c>
      <c r="O4611" t="s">
        <v>21</v>
      </c>
      <c r="P4611" t="s">
        <v>27</v>
      </c>
      <c r="Q4611" t="s">
        <v>45</v>
      </c>
      <c r="R4611" t="s">
        <v>47</v>
      </c>
      <c r="S4611" t="s">
        <v>21</v>
      </c>
      <c r="T4611" t="s">
        <v>21</v>
      </c>
      <c r="U4611" t="s">
        <v>33</v>
      </c>
      <c r="V4611" s="2" t="s">
        <v>77</v>
      </c>
    </row>
    <row r="4612" spans="1:22" ht="93.6" x14ac:dyDescent="0.3">
      <c r="A4612" t="s">
        <v>59</v>
      </c>
      <c r="B4612" t="s">
        <v>807</v>
      </c>
      <c r="C4612" t="s">
        <v>808</v>
      </c>
      <c r="D4612" t="s">
        <v>3576</v>
      </c>
      <c r="E4612" t="s">
        <v>59</v>
      </c>
      <c r="F4612" t="s">
        <v>21</v>
      </c>
      <c r="G4612" t="s">
        <v>21</v>
      </c>
      <c r="H4612" t="s">
        <v>50</v>
      </c>
      <c r="I4612" t="s">
        <v>23</v>
      </c>
      <c r="J4612" t="s">
        <v>24</v>
      </c>
      <c r="K4612" t="s">
        <v>25</v>
      </c>
      <c r="L4612" t="s">
        <v>25</v>
      </c>
      <c r="M4612" t="s">
        <v>26</v>
      </c>
      <c r="N4612" t="s">
        <v>25</v>
      </c>
      <c r="O4612" t="s">
        <v>21</v>
      </c>
      <c r="P4612" t="s">
        <v>72</v>
      </c>
      <c r="Q4612" t="s">
        <v>45</v>
      </c>
      <c r="R4612" t="s">
        <v>29</v>
      </c>
      <c r="S4612" t="s">
        <v>21</v>
      </c>
      <c r="T4612" t="s">
        <v>25</v>
      </c>
      <c r="U4612" t="s">
        <v>30</v>
      </c>
      <c r="V4612" s="2" t="s">
        <v>51</v>
      </c>
    </row>
    <row r="4613" spans="1:22" ht="109.2" x14ac:dyDescent="0.3">
      <c r="A4613" t="s">
        <v>40</v>
      </c>
      <c r="B4613" t="s">
        <v>637</v>
      </c>
      <c r="C4613" t="s">
        <v>640</v>
      </c>
      <c r="D4613" t="s">
        <v>3313</v>
      </c>
      <c r="E4613" t="s">
        <v>85</v>
      </c>
      <c r="F4613" t="s">
        <v>21</v>
      </c>
      <c r="G4613" t="s">
        <v>21</v>
      </c>
      <c r="H4613" t="s">
        <v>22</v>
      </c>
      <c r="I4613" t="s">
        <v>35</v>
      </c>
      <c r="J4613" t="s">
        <v>24</v>
      </c>
      <c r="K4613" t="s">
        <v>21</v>
      </c>
      <c r="L4613" t="s">
        <v>25</v>
      </c>
      <c r="M4613" t="s">
        <v>28</v>
      </c>
      <c r="N4613" t="s">
        <v>25</v>
      </c>
      <c r="O4613" t="s">
        <v>21</v>
      </c>
      <c r="P4613" t="s">
        <v>27</v>
      </c>
      <c r="Q4613" t="s">
        <v>45</v>
      </c>
      <c r="R4613" t="s">
        <v>45</v>
      </c>
      <c r="S4613" t="s">
        <v>21</v>
      </c>
      <c r="T4613" t="s">
        <v>25</v>
      </c>
      <c r="U4613" t="s">
        <v>42</v>
      </c>
      <c r="V4613" s="2" t="s">
        <v>99</v>
      </c>
    </row>
    <row r="4614" spans="1:22" x14ac:dyDescent="0.3">
      <c r="A4614" t="s">
        <v>64</v>
      </c>
      <c r="B4614" t="s">
        <v>162</v>
      </c>
      <c r="C4614" t="s">
        <v>509</v>
      </c>
      <c r="D4614" t="s">
        <v>3204</v>
      </c>
      <c r="E4614" t="s">
        <v>64</v>
      </c>
      <c r="F4614" t="s">
        <v>21</v>
      </c>
      <c r="G4614" t="s">
        <v>21</v>
      </c>
      <c r="H4614" t="s">
        <v>50</v>
      </c>
      <c r="I4614" t="s">
        <v>23</v>
      </c>
      <c r="J4614" t="s">
        <v>24</v>
      </c>
      <c r="K4614" t="s">
        <v>25</v>
      </c>
      <c r="L4614" t="s">
        <v>21</v>
      </c>
      <c r="M4614" t="s">
        <v>47</v>
      </c>
      <c r="N4614" t="s">
        <v>21</v>
      </c>
      <c r="O4614" t="s">
        <v>21</v>
      </c>
      <c r="P4614" t="s">
        <v>27</v>
      </c>
      <c r="Q4614" t="s">
        <v>47</v>
      </c>
      <c r="R4614" t="s">
        <v>28</v>
      </c>
      <c r="S4614" t="s">
        <v>21</v>
      </c>
      <c r="T4614" t="s">
        <v>21</v>
      </c>
      <c r="U4614" t="s">
        <v>33</v>
      </c>
      <c r="V4614" t="s">
        <v>63</v>
      </c>
    </row>
    <row r="4615" spans="1:22" ht="140.4" x14ac:dyDescent="0.3">
      <c r="A4615" t="s">
        <v>19</v>
      </c>
      <c r="B4615" t="s">
        <v>162</v>
      </c>
      <c r="C4615" t="s">
        <v>239</v>
      </c>
      <c r="D4615" t="s">
        <v>240</v>
      </c>
      <c r="E4615" t="s">
        <v>64</v>
      </c>
      <c r="F4615" t="s">
        <v>21</v>
      </c>
      <c r="G4615" t="s">
        <v>21</v>
      </c>
      <c r="H4615" t="s">
        <v>22</v>
      </c>
      <c r="I4615" t="s">
        <v>23</v>
      </c>
      <c r="J4615" t="s">
        <v>24</v>
      </c>
      <c r="K4615" t="s">
        <v>25</v>
      </c>
      <c r="L4615" t="s">
        <v>25</v>
      </c>
      <c r="M4615" t="s">
        <v>28</v>
      </c>
      <c r="N4615" t="s">
        <v>25</v>
      </c>
      <c r="O4615" t="s">
        <v>21</v>
      </c>
      <c r="P4615" t="s">
        <v>27</v>
      </c>
      <c r="Q4615" t="s">
        <v>45</v>
      </c>
      <c r="R4615" t="s">
        <v>29</v>
      </c>
      <c r="S4615" t="s">
        <v>21</v>
      </c>
      <c r="T4615" t="s">
        <v>21</v>
      </c>
      <c r="U4615" t="s">
        <v>33</v>
      </c>
      <c r="V4615" s="2" t="s">
        <v>34</v>
      </c>
    </row>
    <row r="4616" spans="1:22" x14ac:dyDescent="0.3">
      <c r="A4616" t="s">
        <v>59</v>
      </c>
      <c r="B4616" t="s">
        <v>1056</v>
      </c>
      <c r="C4616" t="s">
        <v>1059</v>
      </c>
      <c r="D4616" t="s">
        <v>3505</v>
      </c>
      <c r="E4616" t="s">
        <v>59</v>
      </c>
      <c r="F4616" t="s">
        <v>25</v>
      </c>
      <c r="G4616" t="s">
        <v>25</v>
      </c>
    </row>
    <row r="4617" spans="1:22" ht="140.4" x14ac:dyDescent="0.3">
      <c r="A4617" t="s">
        <v>73</v>
      </c>
      <c r="B4617" t="s">
        <v>311</v>
      </c>
      <c r="C4617" t="s">
        <v>314</v>
      </c>
      <c r="D4617" t="s">
        <v>335</v>
      </c>
      <c r="E4617" t="s">
        <v>73</v>
      </c>
      <c r="F4617" t="s">
        <v>21</v>
      </c>
      <c r="G4617" t="s">
        <v>21</v>
      </c>
      <c r="H4617" t="s">
        <v>50</v>
      </c>
      <c r="I4617" t="s">
        <v>41</v>
      </c>
      <c r="J4617" t="s">
        <v>24</v>
      </c>
      <c r="K4617" t="s">
        <v>25</v>
      </c>
      <c r="L4617" t="s">
        <v>25</v>
      </c>
      <c r="M4617" t="s">
        <v>26</v>
      </c>
      <c r="N4617" t="s">
        <v>25</v>
      </c>
      <c r="O4617" t="s">
        <v>21</v>
      </c>
      <c r="P4617" t="s">
        <v>27</v>
      </c>
      <c r="Q4617" t="s">
        <v>28</v>
      </c>
      <c r="R4617" t="s">
        <v>29</v>
      </c>
      <c r="S4617" t="s">
        <v>25</v>
      </c>
      <c r="T4617" t="s">
        <v>25</v>
      </c>
      <c r="U4617" t="s">
        <v>75</v>
      </c>
      <c r="V4617" s="2" t="s">
        <v>34</v>
      </c>
    </row>
    <row r="4618" spans="1:22" x14ac:dyDescent="0.3">
      <c r="A4618" t="s">
        <v>40</v>
      </c>
      <c r="B4618" t="s">
        <v>1056</v>
      </c>
      <c r="C4618" t="s">
        <v>1059</v>
      </c>
      <c r="D4618" t="s">
        <v>3274</v>
      </c>
      <c r="E4618" t="s">
        <v>40</v>
      </c>
      <c r="F4618" t="s">
        <v>25</v>
      </c>
      <c r="G4618" t="s">
        <v>21</v>
      </c>
    </row>
    <row r="4619" spans="1:22" ht="124.8" x14ac:dyDescent="0.3">
      <c r="A4619" t="s">
        <v>71</v>
      </c>
      <c r="B4619" t="s">
        <v>890</v>
      </c>
      <c r="C4619" t="s">
        <v>1169</v>
      </c>
      <c r="D4619" t="s">
        <v>2902</v>
      </c>
      <c r="E4619" t="s">
        <v>71</v>
      </c>
      <c r="F4619" t="s">
        <v>21</v>
      </c>
      <c r="G4619" t="s">
        <v>21</v>
      </c>
      <c r="H4619" t="s">
        <v>22</v>
      </c>
      <c r="I4619" t="s">
        <v>35</v>
      </c>
      <c r="J4619" t="s">
        <v>24</v>
      </c>
      <c r="K4619" t="s">
        <v>25</v>
      </c>
      <c r="L4619" t="s">
        <v>25</v>
      </c>
      <c r="M4619" t="s">
        <v>26</v>
      </c>
      <c r="N4619" t="s">
        <v>25</v>
      </c>
      <c r="O4619" t="s">
        <v>21</v>
      </c>
      <c r="P4619" t="s">
        <v>27</v>
      </c>
      <c r="Q4619" t="s">
        <v>45</v>
      </c>
      <c r="R4619" t="s">
        <v>28</v>
      </c>
      <c r="S4619" t="s">
        <v>21</v>
      </c>
      <c r="T4619" t="s">
        <v>21</v>
      </c>
      <c r="U4619" t="s">
        <v>33</v>
      </c>
      <c r="V4619" s="2" t="s">
        <v>97</v>
      </c>
    </row>
    <row r="4620" spans="1:22" ht="140.4" x14ac:dyDescent="0.3">
      <c r="A4620" t="s">
        <v>73</v>
      </c>
      <c r="B4620" t="s">
        <v>162</v>
      </c>
      <c r="C4620" t="s">
        <v>274</v>
      </c>
      <c r="D4620" t="s">
        <v>275</v>
      </c>
      <c r="E4620" t="s">
        <v>56</v>
      </c>
      <c r="F4620" t="s">
        <v>21</v>
      </c>
      <c r="G4620" t="s">
        <v>21</v>
      </c>
      <c r="H4620" t="s">
        <v>22</v>
      </c>
      <c r="I4620" t="s">
        <v>35</v>
      </c>
      <c r="J4620" t="s">
        <v>24</v>
      </c>
      <c r="K4620" t="s">
        <v>25</v>
      </c>
      <c r="L4620" t="s">
        <v>25</v>
      </c>
      <c r="M4620" t="s">
        <v>28</v>
      </c>
      <c r="N4620" t="s">
        <v>25</v>
      </c>
      <c r="O4620" t="s">
        <v>21</v>
      </c>
      <c r="P4620" t="s">
        <v>27</v>
      </c>
      <c r="Q4620" t="s">
        <v>45</v>
      </c>
      <c r="R4620" t="s">
        <v>29</v>
      </c>
      <c r="S4620" t="s">
        <v>21</v>
      </c>
      <c r="T4620" t="s">
        <v>21</v>
      </c>
      <c r="U4620" t="s">
        <v>33</v>
      </c>
      <c r="V4620" s="2" t="s">
        <v>34</v>
      </c>
    </row>
    <row r="4621" spans="1:22" ht="140.4" x14ac:dyDescent="0.3">
      <c r="A4621" t="s">
        <v>74</v>
      </c>
      <c r="B4621" t="s">
        <v>174</v>
      </c>
      <c r="C4621" t="s">
        <v>822</v>
      </c>
      <c r="D4621" t="s">
        <v>4155</v>
      </c>
      <c r="E4621" t="s">
        <v>74</v>
      </c>
      <c r="F4621" t="s">
        <v>21</v>
      </c>
      <c r="G4621" t="s">
        <v>21</v>
      </c>
      <c r="H4621" t="s">
        <v>22</v>
      </c>
      <c r="I4621" t="s">
        <v>23</v>
      </c>
      <c r="J4621" t="s">
        <v>24</v>
      </c>
      <c r="K4621" t="s">
        <v>25</v>
      </c>
      <c r="L4621" t="s">
        <v>25</v>
      </c>
      <c r="M4621" t="s">
        <v>38</v>
      </c>
      <c r="N4621" t="s">
        <v>25</v>
      </c>
      <c r="O4621" t="s">
        <v>21</v>
      </c>
      <c r="P4621" t="s">
        <v>72</v>
      </c>
      <c r="Q4621" t="s">
        <v>45</v>
      </c>
      <c r="R4621" t="s">
        <v>29</v>
      </c>
      <c r="S4621" t="s">
        <v>21</v>
      </c>
      <c r="T4621" t="s">
        <v>21</v>
      </c>
      <c r="U4621" t="s">
        <v>33</v>
      </c>
      <c r="V4621" s="2" t="s">
        <v>34</v>
      </c>
    </row>
    <row r="4622" spans="1:22" ht="109.2" x14ac:dyDescent="0.3">
      <c r="A4622" t="s">
        <v>104</v>
      </c>
      <c r="B4622" t="s">
        <v>1602</v>
      </c>
      <c r="C4622" t="s">
        <v>2574</v>
      </c>
      <c r="D4622" t="s">
        <v>2576</v>
      </c>
      <c r="E4622" t="s">
        <v>104</v>
      </c>
      <c r="F4622" t="s">
        <v>21</v>
      </c>
      <c r="G4622" t="s">
        <v>21</v>
      </c>
      <c r="H4622" t="s">
        <v>50</v>
      </c>
      <c r="I4622" t="s">
        <v>35</v>
      </c>
      <c r="J4622" t="s">
        <v>24</v>
      </c>
      <c r="K4622" t="s">
        <v>21</v>
      </c>
      <c r="L4622" t="s">
        <v>25</v>
      </c>
      <c r="M4622" t="s">
        <v>28</v>
      </c>
      <c r="N4622" t="s">
        <v>21</v>
      </c>
      <c r="O4622" t="s">
        <v>21</v>
      </c>
      <c r="P4622" t="s">
        <v>27</v>
      </c>
      <c r="Q4622" t="s">
        <v>45</v>
      </c>
      <c r="R4622" t="s">
        <v>45</v>
      </c>
      <c r="S4622" t="s">
        <v>21</v>
      </c>
      <c r="T4622" t="s">
        <v>21</v>
      </c>
      <c r="U4622" t="s">
        <v>33</v>
      </c>
      <c r="V4622" s="2" t="s">
        <v>66</v>
      </c>
    </row>
    <row r="4623" spans="1:22" x14ac:dyDescent="0.3">
      <c r="A4623" t="s">
        <v>59</v>
      </c>
      <c r="B4623" t="s">
        <v>3366</v>
      </c>
      <c r="C4623" t="s">
        <v>3590</v>
      </c>
      <c r="D4623" t="s">
        <v>3591</v>
      </c>
      <c r="E4623" t="s">
        <v>59</v>
      </c>
      <c r="F4623" t="s">
        <v>21</v>
      </c>
      <c r="G4623" t="s">
        <v>25</v>
      </c>
    </row>
    <row r="4624" spans="1:22" ht="109.2" x14ac:dyDescent="0.3">
      <c r="A4624" t="s">
        <v>67</v>
      </c>
      <c r="B4624" t="s">
        <v>2427</v>
      </c>
      <c r="C4624" t="s">
        <v>2428</v>
      </c>
      <c r="D4624" t="s">
        <v>2447</v>
      </c>
      <c r="E4624" t="s">
        <v>67</v>
      </c>
      <c r="F4624" t="s">
        <v>21</v>
      </c>
      <c r="G4624" t="s">
        <v>21</v>
      </c>
      <c r="H4624" t="s">
        <v>22</v>
      </c>
      <c r="I4624" t="s">
        <v>23</v>
      </c>
      <c r="J4624" t="s">
        <v>24</v>
      </c>
      <c r="K4624" t="s">
        <v>25</v>
      </c>
      <c r="L4624" t="s">
        <v>25</v>
      </c>
      <c r="M4624" t="s">
        <v>26</v>
      </c>
      <c r="N4624" t="s">
        <v>25</v>
      </c>
      <c r="O4624" t="s">
        <v>21</v>
      </c>
      <c r="P4624" t="s">
        <v>27</v>
      </c>
      <c r="Q4624" t="s">
        <v>29</v>
      </c>
      <c r="R4624" t="s">
        <v>29</v>
      </c>
      <c r="S4624" t="s">
        <v>21</v>
      </c>
      <c r="T4624" t="s">
        <v>21</v>
      </c>
      <c r="U4624" t="s">
        <v>30</v>
      </c>
      <c r="V4624" s="2" t="s">
        <v>66</v>
      </c>
    </row>
    <row r="4625" spans="1:22" ht="140.4" x14ac:dyDescent="0.3">
      <c r="A4625" t="s">
        <v>67</v>
      </c>
      <c r="B4625" t="s">
        <v>174</v>
      </c>
      <c r="C4625" t="s">
        <v>2138</v>
      </c>
      <c r="D4625" t="s">
        <v>2377</v>
      </c>
      <c r="E4625" t="s">
        <v>67</v>
      </c>
      <c r="F4625" t="s">
        <v>21</v>
      </c>
      <c r="G4625" t="s">
        <v>21</v>
      </c>
      <c r="H4625" t="s">
        <v>50</v>
      </c>
      <c r="I4625" t="s">
        <v>35</v>
      </c>
      <c r="J4625" t="s">
        <v>24</v>
      </c>
      <c r="K4625" t="s">
        <v>25</v>
      </c>
      <c r="L4625" t="s">
        <v>25</v>
      </c>
      <c r="M4625" t="s">
        <v>26</v>
      </c>
      <c r="N4625" t="s">
        <v>25</v>
      </c>
      <c r="O4625" t="s">
        <v>21</v>
      </c>
      <c r="P4625" t="s">
        <v>27</v>
      </c>
      <c r="Q4625" t="s">
        <v>45</v>
      </c>
      <c r="R4625" t="s">
        <v>28</v>
      </c>
      <c r="S4625" t="s">
        <v>21</v>
      </c>
      <c r="T4625" t="s">
        <v>21</v>
      </c>
      <c r="U4625" t="s">
        <v>33</v>
      </c>
      <c r="V4625" s="2" t="s">
        <v>34</v>
      </c>
    </row>
    <row r="4626" spans="1:22" ht="109.2" x14ac:dyDescent="0.3">
      <c r="A4626" t="s">
        <v>56</v>
      </c>
      <c r="B4626" t="s">
        <v>1742</v>
      </c>
      <c r="C4626" t="s">
        <v>1834</v>
      </c>
      <c r="D4626" t="s">
        <v>2274</v>
      </c>
      <c r="E4626" t="s">
        <v>56</v>
      </c>
      <c r="F4626" t="s">
        <v>21</v>
      </c>
      <c r="G4626" t="s">
        <v>21</v>
      </c>
      <c r="H4626" t="s">
        <v>22</v>
      </c>
      <c r="I4626" t="s">
        <v>23</v>
      </c>
      <c r="J4626" t="s">
        <v>24</v>
      </c>
      <c r="K4626" t="s">
        <v>25</v>
      </c>
      <c r="L4626" t="s">
        <v>25</v>
      </c>
      <c r="M4626" t="s">
        <v>38</v>
      </c>
      <c r="N4626" t="s">
        <v>21</v>
      </c>
      <c r="O4626" t="s">
        <v>21</v>
      </c>
      <c r="P4626" t="s">
        <v>27</v>
      </c>
      <c r="Q4626" t="s">
        <v>45</v>
      </c>
      <c r="R4626" t="s">
        <v>29</v>
      </c>
      <c r="S4626" t="s">
        <v>21</v>
      </c>
      <c r="T4626" t="s">
        <v>21</v>
      </c>
      <c r="U4626" t="s">
        <v>30</v>
      </c>
      <c r="V4626" s="2" t="s">
        <v>66</v>
      </c>
    </row>
    <row r="4627" spans="1:22" ht="140.4" x14ac:dyDescent="0.3">
      <c r="A4627" t="s">
        <v>61</v>
      </c>
      <c r="B4627" t="s">
        <v>1056</v>
      </c>
      <c r="C4627" t="s">
        <v>1127</v>
      </c>
      <c r="D4627" t="s">
        <v>1128</v>
      </c>
      <c r="E4627" t="s">
        <v>61</v>
      </c>
      <c r="F4627" t="s">
        <v>21</v>
      </c>
      <c r="G4627" t="s">
        <v>21</v>
      </c>
      <c r="H4627" t="s">
        <v>22</v>
      </c>
      <c r="I4627" t="s">
        <v>23</v>
      </c>
      <c r="J4627" t="s">
        <v>24</v>
      </c>
      <c r="K4627" t="s">
        <v>25</v>
      </c>
      <c r="L4627" t="s">
        <v>25</v>
      </c>
      <c r="M4627" t="s">
        <v>38</v>
      </c>
      <c r="N4627" t="s">
        <v>21</v>
      </c>
      <c r="O4627" t="s">
        <v>25</v>
      </c>
      <c r="P4627" t="s">
        <v>27</v>
      </c>
      <c r="Q4627" t="s">
        <v>45</v>
      </c>
      <c r="R4627" t="s">
        <v>29</v>
      </c>
      <c r="S4627" t="s">
        <v>21</v>
      </c>
      <c r="T4627" t="s">
        <v>21</v>
      </c>
      <c r="U4627" t="s">
        <v>30</v>
      </c>
      <c r="V4627" s="2" t="s">
        <v>34</v>
      </c>
    </row>
    <row r="4628" spans="1:22" ht="156" x14ac:dyDescent="0.3">
      <c r="A4628" t="s">
        <v>61</v>
      </c>
      <c r="B4628" t="s">
        <v>983</v>
      </c>
      <c r="C4628" t="s">
        <v>984</v>
      </c>
      <c r="D4628" t="s">
        <v>1078</v>
      </c>
      <c r="E4628" t="s">
        <v>61</v>
      </c>
      <c r="F4628" t="s">
        <v>21</v>
      </c>
      <c r="G4628" t="s">
        <v>21</v>
      </c>
      <c r="H4628" t="s">
        <v>22</v>
      </c>
      <c r="I4628" t="s">
        <v>35</v>
      </c>
      <c r="J4628" t="s">
        <v>24</v>
      </c>
      <c r="K4628" t="s">
        <v>25</v>
      </c>
      <c r="L4628" t="s">
        <v>21</v>
      </c>
      <c r="M4628" t="s">
        <v>47</v>
      </c>
      <c r="N4628" t="s">
        <v>21</v>
      </c>
      <c r="O4628" t="s">
        <v>21</v>
      </c>
      <c r="P4628" t="s">
        <v>27</v>
      </c>
      <c r="Q4628" t="s">
        <v>47</v>
      </c>
      <c r="R4628" t="s">
        <v>45</v>
      </c>
      <c r="S4628" t="s">
        <v>21</v>
      </c>
      <c r="T4628" t="s">
        <v>21</v>
      </c>
      <c r="U4628" t="s">
        <v>33</v>
      </c>
      <c r="V4628" s="2" t="s">
        <v>31</v>
      </c>
    </row>
    <row r="4629" spans="1:22" ht="140.4" x14ac:dyDescent="0.3">
      <c r="A4629" t="s">
        <v>59</v>
      </c>
      <c r="B4629" t="s">
        <v>311</v>
      </c>
      <c r="C4629" t="s">
        <v>312</v>
      </c>
      <c r="D4629" t="s">
        <v>3519</v>
      </c>
      <c r="E4629" t="s">
        <v>44</v>
      </c>
      <c r="F4629" t="s">
        <v>21</v>
      </c>
      <c r="G4629" t="s">
        <v>21</v>
      </c>
      <c r="H4629" t="s">
        <v>22</v>
      </c>
      <c r="I4629" t="s">
        <v>35</v>
      </c>
      <c r="J4629" t="s">
        <v>24</v>
      </c>
      <c r="K4629" t="s">
        <v>25</v>
      </c>
      <c r="L4629" t="s">
        <v>25</v>
      </c>
      <c r="M4629" t="s">
        <v>26</v>
      </c>
      <c r="N4629" t="s">
        <v>25</v>
      </c>
      <c r="O4629" t="s">
        <v>21</v>
      </c>
      <c r="P4629" t="s">
        <v>72</v>
      </c>
      <c r="Q4629" t="s">
        <v>45</v>
      </c>
      <c r="R4629" t="s">
        <v>29</v>
      </c>
      <c r="S4629" t="s">
        <v>21</v>
      </c>
      <c r="T4629" t="s">
        <v>25</v>
      </c>
      <c r="U4629" t="s">
        <v>33</v>
      </c>
      <c r="V4629" s="2" t="s">
        <v>34</v>
      </c>
    </row>
    <row r="4630" spans="1:22" ht="140.4" x14ac:dyDescent="0.3">
      <c r="A4630" t="s">
        <v>56</v>
      </c>
      <c r="B4630" t="s">
        <v>174</v>
      </c>
      <c r="C4630" t="s">
        <v>2152</v>
      </c>
      <c r="D4630" t="s">
        <v>2247</v>
      </c>
      <c r="E4630" t="s">
        <v>56</v>
      </c>
      <c r="F4630" t="s">
        <v>21</v>
      </c>
      <c r="G4630" t="s">
        <v>21</v>
      </c>
      <c r="H4630" t="s">
        <v>22</v>
      </c>
      <c r="I4630" t="s">
        <v>23</v>
      </c>
      <c r="J4630" t="s">
        <v>24</v>
      </c>
      <c r="K4630" t="s">
        <v>25</v>
      </c>
      <c r="L4630" t="s">
        <v>25</v>
      </c>
      <c r="M4630" t="s">
        <v>26</v>
      </c>
      <c r="N4630" t="s">
        <v>25</v>
      </c>
      <c r="O4630" t="s">
        <v>21</v>
      </c>
      <c r="P4630" t="s">
        <v>27</v>
      </c>
      <c r="Q4630" t="s">
        <v>29</v>
      </c>
      <c r="R4630" t="s">
        <v>29</v>
      </c>
      <c r="S4630" t="s">
        <v>21</v>
      </c>
      <c r="T4630" t="s">
        <v>21</v>
      </c>
      <c r="U4630" t="s">
        <v>33</v>
      </c>
      <c r="V4630" s="2" t="s">
        <v>34</v>
      </c>
    </row>
    <row r="4631" spans="1:22" ht="109.2" x14ac:dyDescent="0.3">
      <c r="A4631" t="s">
        <v>83</v>
      </c>
      <c r="B4631" t="s">
        <v>475</v>
      </c>
      <c r="C4631" t="s">
        <v>1002</v>
      </c>
      <c r="D4631" t="s">
        <v>5095</v>
      </c>
      <c r="E4631" t="s">
        <v>83</v>
      </c>
      <c r="F4631" t="s">
        <v>21</v>
      </c>
      <c r="G4631" t="s">
        <v>21</v>
      </c>
      <c r="H4631" t="s">
        <v>54</v>
      </c>
      <c r="I4631" t="s">
        <v>23</v>
      </c>
      <c r="J4631" t="s">
        <v>24</v>
      </c>
      <c r="K4631" t="s">
        <v>25</v>
      </c>
      <c r="L4631" t="s">
        <v>25</v>
      </c>
      <c r="M4631" t="s">
        <v>28</v>
      </c>
      <c r="N4631" t="s">
        <v>21</v>
      </c>
      <c r="O4631" t="s">
        <v>21</v>
      </c>
      <c r="P4631" t="s">
        <v>27</v>
      </c>
      <c r="Q4631" t="s">
        <v>45</v>
      </c>
      <c r="R4631" t="s">
        <v>29</v>
      </c>
      <c r="S4631" t="s">
        <v>21</v>
      </c>
      <c r="T4631" t="s">
        <v>21</v>
      </c>
      <c r="U4631" t="s">
        <v>33</v>
      </c>
      <c r="V4631" s="2" t="s">
        <v>66</v>
      </c>
    </row>
    <row r="4632" spans="1:22" ht="124.8" x14ac:dyDescent="0.3">
      <c r="A4632" t="s">
        <v>40</v>
      </c>
      <c r="B4632" t="s">
        <v>162</v>
      </c>
      <c r="C4632" t="s">
        <v>654</v>
      </c>
      <c r="D4632" t="s">
        <v>3310</v>
      </c>
      <c r="E4632" t="s">
        <v>40</v>
      </c>
      <c r="F4632" t="s">
        <v>21</v>
      </c>
      <c r="G4632" t="s">
        <v>21</v>
      </c>
      <c r="H4632" t="s">
        <v>22</v>
      </c>
      <c r="I4632" t="s">
        <v>23</v>
      </c>
      <c r="J4632" t="s">
        <v>24</v>
      </c>
      <c r="K4632" t="s">
        <v>25</v>
      </c>
      <c r="L4632" t="s">
        <v>25</v>
      </c>
      <c r="M4632" t="s">
        <v>26</v>
      </c>
      <c r="N4632" t="s">
        <v>25</v>
      </c>
      <c r="O4632" t="s">
        <v>21</v>
      </c>
      <c r="P4632" t="s">
        <v>27</v>
      </c>
      <c r="Q4632" t="s">
        <v>45</v>
      </c>
      <c r="R4632" t="s">
        <v>29</v>
      </c>
      <c r="S4632" t="s">
        <v>21</v>
      </c>
      <c r="T4632" t="s">
        <v>21</v>
      </c>
      <c r="U4632" t="s">
        <v>33</v>
      </c>
      <c r="V4632" s="2" t="s">
        <v>94</v>
      </c>
    </row>
    <row r="4633" spans="1:22" ht="156" x14ac:dyDescent="0.3">
      <c r="A4633" t="s">
        <v>85</v>
      </c>
      <c r="B4633" t="s">
        <v>174</v>
      </c>
      <c r="C4633" t="s">
        <v>195</v>
      </c>
      <c r="D4633" t="s">
        <v>4467</v>
      </c>
      <c r="E4633" t="s">
        <v>85</v>
      </c>
      <c r="F4633" t="s">
        <v>21</v>
      </c>
      <c r="G4633" t="s">
        <v>21</v>
      </c>
      <c r="H4633" t="s">
        <v>22</v>
      </c>
      <c r="I4633" t="s">
        <v>35</v>
      </c>
      <c r="J4633" t="s">
        <v>24</v>
      </c>
      <c r="K4633" t="s">
        <v>25</v>
      </c>
      <c r="L4633" t="s">
        <v>25</v>
      </c>
      <c r="M4633" t="s">
        <v>38</v>
      </c>
      <c r="N4633" t="s">
        <v>25</v>
      </c>
      <c r="O4633" t="s">
        <v>21</v>
      </c>
      <c r="P4633" t="s">
        <v>27</v>
      </c>
      <c r="Q4633" t="s">
        <v>28</v>
      </c>
      <c r="R4633" t="s">
        <v>29</v>
      </c>
      <c r="S4633" t="s">
        <v>21</v>
      </c>
      <c r="T4633" t="s">
        <v>21</v>
      </c>
      <c r="U4633" t="s">
        <v>33</v>
      </c>
      <c r="V4633" s="2" t="s">
        <v>31</v>
      </c>
    </row>
    <row r="4634" spans="1:22" ht="78" x14ac:dyDescent="0.3">
      <c r="A4634" t="s">
        <v>70</v>
      </c>
      <c r="B4634" t="s">
        <v>174</v>
      </c>
      <c r="C4634" t="s">
        <v>195</v>
      </c>
      <c r="D4634" t="s">
        <v>4226</v>
      </c>
      <c r="E4634" t="s">
        <v>70</v>
      </c>
      <c r="F4634" t="s">
        <v>21</v>
      </c>
      <c r="G4634" t="s">
        <v>21</v>
      </c>
      <c r="H4634" t="s">
        <v>22</v>
      </c>
      <c r="I4634" t="s">
        <v>23</v>
      </c>
      <c r="J4634" t="s">
        <v>47</v>
      </c>
      <c r="K4634" t="s">
        <v>25</v>
      </c>
      <c r="L4634" t="s">
        <v>25</v>
      </c>
      <c r="M4634" t="s">
        <v>38</v>
      </c>
      <c r="N4634" t="s">
        <v>25</v>
      </c>
      <c r="O4634" t="s">
        <v>21</v>
      </c>
      <c r="P4634" t="s">
        <v>27</v>
      </c>
      <c r="Q4634" t="s">
        <v>28</v>
      </c>
      <c r="R4634" t="s">
        <v>29</v>
      </c>
      <c r="S4634" t="s">
        <v>21</v>
      </c>
      <c r="T4634" t="s">
        <v>21</v>
      </c>
      <c r="U4634" t="s">
        <v>30</v>
      </c>
      <c r="V4634" s="2" t="s">
        <v>77</v>
      </c>
    </row>
    <row r="4635" spans="1:22" ht="140.4" x14ac:dyDescent="0.3">
      <c r="A4635" t="s">
        <v>141</v>
      </c>
      <c r="B4635" t="s">
        <v>174</v>
      </c>
      <c r="C4635" t="s">
        <v>3740</v>
      </c>
      <c r="D4635" t="s">
        <v>3741</v>
      </c>
      <c r="E4635" t="s">
        <v>102</v>
      </c>
      <c r="F4635" t="s">
        <v>21</v>
      </c>
      <c r="G4635" t="s">
        <v>21</v>
      </c>
      <c r="H4635" t="s">
        <v>50</v>
      </c>
      <c r="I4635" t="s">
        <v>35</v>
      </c>
      <c r="J4635" t="s">
        <v>24</v>
      </c>
      <c r="K4635" t="s">
        <v>25</v>
      </c>
      <c r="L4635" t="s">
        <v>25</v>
      </c>
      <c r="M4635" t="s">
        <v>26</v>
      </c>
      <c r="N4635" t="s">
        <v>25</v>
      </c>
      <c r="O4635" t="s">
        <v>21</v>
      </c>
      <c r="P4635" t="s">
        <v>27</v>
      </c>
      <c r="Q4635" t="s">
        <v>28</v>
      </c>
      <c r="R4635" t="s">
        <v>29</v>
      </c>
      <c r="S4635" t="s">
        <v>21</v>
      </c>
      <c r="T4635" t="s">
        <v>21</v>
      </c>
      <c r="U4635" t="s">
        <v>30</v>
      </c>
      <c r="V4635" s="2" t="s">
        <v>34</v>
      </c>
    </row>
    <row r="4636" spans="1:22" x14ac:dyDescent="0.3">
      <c r="A4636" t="s">
        <v>59</v>
      </c>
      <c r="B4636" t="s">
        <v>2570</v>
      </c>
      <c r="C4636" t="s">
        <v>2571</v>
      </c>
      <c r="D4636" t="s">
        <v>3531</v>
      </c>
      <c r="E4636" t="s">
        <v>59</v>
      </c>
      <c r="F4636" t="s">
        <v>21</v>
      </c>
      <c r="G4636" t="s">
        <v>21</v>
      </c>
      <c r="H4636" t="s">
        <v>22</v>
      </c>
      <c r="I4636" t="s">
        <v>35</v>
      </c>
      <c r="J4636" t="s">
        <v>47</v>
      </c>
      <c r="K4636" t="s">
        <v>21</v>
      </c>
      <c r="L4636" t="s">
        <v>21</v>
      </c>
      <c r="M4636" t="s">
        <v>47</v>
      </c>
      <c r="N4636" t="s">
        <v>21</v>
      </c>
      <c r="O4636" t="s">
        <v>21</v>
      </c>
      <c r="P4636" t="s">
        <v>27</v>
      </c>
      <c r="Q4636" t="s">
        <v>47</v>
      </c>
      <c r="R4636" t="s">
        <v>47</v>
      </c>
      <c r="S4636" t="s">
        <v>21</v>
      </c>
      <c r="T4636" t="s">
        <v>21</v>
      </c>
      <c r="U4636" t="s">
        <v>42</v>
      </c>
      <c r="V4636" t="s">
        <v>63</v>
      </c>
    </row>
    <row r="4637" spans="1:22" ht="140.4" x14ac:dyDescent="0.3">
      <c r="A4637" t="s">
        <v>39</v>
      </c>
      <c r="B4637" t="s">
        <v>478</v>
      </c>
      <c r="C4637" t="s">
        <v>5325</v>
      </c>
      <c r="D4637" t="s">
        <v>646</v>
      </c>
      <c r="E4637" t="s">
        <v>39</v>
      </c>
      <c r="F4637" t="s">
        <v>21</v>
      </c>
      <c r="G4637" t="s">
        <v>21</v>
      </c>
      <c r="H4637" t="s">
        <v>22</v>
      </c>
      <c r="I4637" t="s">
        <v>23</v>
      </c>
      <c r="J4637" t="s">
        <v>24</v>
      </c>
      <c r="K4637" t="s">
        <v>25</v>
      </c>
      <c r="L4637" t="s">
        <v>25</v>
      </c>
      <c r="M4637" t="s">
        <v>26</v>
      </c>
      <c r="N4637" t="s">
        <v>25</v>
      </c>
      <c r="O4637" t="s">
        <v>21</v>
      </c>
      <c r="P4637" t="s">
        <v>27</v>
      </c>
      <c r="Q4637" t="s">
        <v>29</v>
      </c>
      <c r="R4637" t="s">
        <v>29</v>
      </c>
      <c r="S4637" t="s">
        <v>21</v>
      </c>
      <c r="T4637" t="s">
        <v>21</v>
      </c>
      <c r="U4637" t="s">
        <v>33</v>
      </c>
      <c r="V4637" s="2" t="s">
        <v>34</v>
      </c>
    </row>
    <row r="4638" spans="1:22" ht="140.4" x14ac:dyDescent="0.3">
      <c r="A4638" t="s">
        <v>59</v>
      </c>
      <c r="B4638" t="s">
        <v>162</v>
      </c>
      <c r="C4638" t="s">
        <v>3517</v>
      </c>
      <c r="D4638" t="s">
        <v>3518</v>
      </c>
      <c r="E4638" t="s">
        <v>141</v>
      </c>
      <c r="F4638" t="s">
        <v>21</v>
      </c>
      <c r="G4638" t="s">
        <v>21</v>
      </c>
      <c r="H4638" t="s">
        <v>22</v>
      </c>
      <c r="I4638" t="s">
        <v>35</v>
      </c>
      <c r="J4638" t="s">
        <v>24</v>
      </c>
      <c r="K4638" t="s">
        <v>21</v>
      </c>
      <c r="L4638" t="s">
        <v>25</v>
      </c>
      <c r="M4638" t="s">
        <v>28</v>
      </c>
      <c r="N4638" t="s">
        <v>21</v>
      </c>
      <c r="O4638" t="s">
        <v>21</v>
      </c>
      <c r="P4638" t="s">
        <v>27</v>
      </c>
      <c r="Q4638" t="s">
        <v>45</v>
      </c>
      <c r="R4638" t="s">
        <v>29</v>
      </c>
      <c r="S4638" t="s">
        <v>21</v>
      </c>
      <c r="T4638" t="s">
        <v>21</v>
      </c>
      <c r="U4638" t="s">
        <v>33</v>
      </c>
      <c r="V4638" s="2" t="s">
        <v>34</v>
      </c>
    </row>
    <row r="4639" spans="1:22" ht="140.4" x14ac:dyDescent="0.3">
      <c r="A4639" t="s">
        <v>74</v>
      </c>
      <c r="B4639" t="s">
        <v>174</v>
      </c>
      <c r="C4639" t="s">
        <v>3918</v>
      </c>
      <c r="D4639" t="s">
        <v>4095</v>
      </c>
      <c r="E4639" t="s">
        <v>74</v>
      </c>
      <c r="F4639" t="s">
        <v>21</v>
      </c>
      <c r="G4639" t="s">
        <v>21</v>
      </c>
      <c r="H4639" t="s">
        <v>22</v>
      </c>
      <c r="I4639" t="s">
        <v>35</v>
      </c>
      <c r="J4639" t="s">
        <v>24</v>
      </c>
      <c r="K4639" t="s">
        <v>21</v>
      </c>
      <c r="L4639" t="s">
        <v>25</v>
      </c>
      <c r="M4639" t="s">
        <v>26</v>
      </c>
      <c r="N4639" t="s">
        <v>25</v>
      </c>
      <c r="O4639" t="s">
        <v>21</v>
      </c>
      <c r="P4639" t="s">
        <v>27</v>
      </c>
      <c r="Q4639" t="s">
        <v>45</v>
      </c>
      <c r="R4639" t="s">
        <v>29</v>
      </c>
      <c r="S4639" t="s">
        <v>21</v>
      </c>
      <c r="T4639" t="s">
        <v>21</v>
      </c>
      <c r="U4639" t="s">
        <v>33</v>
      </c>
      <c r="V4639" s="2" t="s">
        <v>34</v>
      </c>
    </row>
    <row r="4640" spans="1:22" ht="62.4" x14ac:dyDescent="0.3">
      <c r="A4640" t="s">
        <v>40</v>
      </c>
      <c r="B4640" t="s">
        <v>637</v>
      </c>
      <c r="C4640" t="s">
        <v>640</v>
      </c>
      <c r="D4640" t="s">
        <v>3315</v>
      </c>
      <c r="E4640" t="s">
        <v>135</v>
      </c>
      <c r="F4640" t="s">
        <v>21</v>
      </c>
      <c r="G4640" t="s">
        <v>21</v>
      </c>
      <c r="H4640" t="s">
        <v>22</v>
      </c>
      <c r="I4640" t="s">
        <v>35</v>
      </c>
      <c r="J4640" t="s">
        <v>47</v>
      </c>
      <c r="K4640" t="s">
        <v>21</v>
      </c>
      <c r="L4640" t="s">
        <v>21</v>
      </c>
      <c r="M4640" t="s">
        <v>47</v>
      </c>
      <c r="N4640" t="s">
        <v>21</v>
      </c>
      <c r="O4640" t="s">
        <v>21</v>
      </c>
      <c r="P4640" t="s">
        <v>27</v>
      </c>
      <c r="Q4640" t="s">
        <v>45</v>
      </c>
      <c r="R4640" t="s">
        <v>45</v>
      </c>
      <c r="S4640" t="s">
        <v>21</v>
      </c>
      <c r="T4640" t="s">
        <v>21</v>
      </c>
      <c r="U4640" t="s">
        <v>42</v>
      </c>
      <c r="V4640" s="2" t="s">
        <v>48</v>
      </c>
    </row>
    <row r="4641" spans="1:22" ht="140.4" x14ac:dyDescent="0.3">
      <c r="A4641" t="s">
        <v>71</v>
      </c>
      <c r="B4641" t="s">
        <v>890</v>
      </c>
      <c r="C4641" t="s">
        <v>1169</v>
      </c>
      <c r="D4641" t="s">
        <v>2848</v>
      </c>
      <c r="E4641" t="s">
        <v>71</v>
      </c>
      <c r="F4641" t="s">
        <v>21</v>
      </c>
      <c r="G4641" t="s">
        <v>21</v>
      </c>
      <c r="H4641" t="s">
        <v>54</v>
      </c>
      <c r="I4641" t="s">
        <v>41</v>
      </c>
      <c r="J4641" t="s">
        <v>24</v>
      </c>
      <c r="K4641" t="s">
        <v>21</v>
      </c>
      <c r="L4641" t="s">
        <v>25</v>
      </c>
      <c r="M4641" t="s">
        <v>38</v>
      </c>
      <c r="N4641" t="s">
        <v>25</v>
      </c>
      <c r="O4641" t="s">
        <v>21</v>
      </c>
      <c r="P4641" t="s">
        <v>27</v>
      </c>
      <c r="Q4641" t="s">
        <v>29</v>
      </c>
      <c r="R4641" t="s">
        <v>29</v>
      </c>
      <c r="S4641" t="s">
        <v>25</v>
      </c>
      <c r="T4641" t="s">
        <v>25</v>
      </c>
      <c r="U4641" t="s">
        <v>75</v>
      </c>
      <c r="V4641" s="2" t="s">
        <v>34</v>
      </c>
    </row>
    <row r="4642" spans="1:22" x14ac:dyDescent="0.3">
      <c r="A4642" t="s">
        <v>62</v>
      </c>
      <c r="B4642" t="s">
        <v>174</v>
      </c>
      <c r="C4642" t="s">
        <v>781</v>
      </c>
      <c r="D4642" t="s">
        <v>1670</v>
      </c>
      <c r="E4642" t="s">
        <v>62</v>
      </c>
      <c r="F4642" t="s">
        <v>21</v>
      </c>
      <c r="G4642" t="s">
        <v>25</v>
      </c>
    </row>
    <row r="4643" spans="1:22" ht="140.4" x14ac:dyDescent="0.3">
      <c r="A4643" t="s">
        <v>71</v>
      </c>
      <c r="B4643" t="s">
        <v>890</v>
      </c>
      <c r="C4643" t="s">
        <v>1169</v>
      </c>
      <c r="D4643" t="s">
        <v>2755</v>
      </c>
      <c r="E4643" t="s">
        <v>71</v>
      </c>
      <c r="F4643" t="s">
        <v>21</v>
      </c>
      <c r="G4643" t="s">
        <v>21</v>
      </c>
      <c r="H4643" t="s">
        <v>22</v>
      </c>
      <c r="I4643" t="s">
        <v>23</v>
      </c>
      <c r="J4643" t="s">
        <v>24</v>
      </c>
      <c r="K4643" t="s">
        <v>25</v>
      </c>
      <c r="L4643" t="s">
        <v>25</v>
      </c>
      <c r="M4643" t="s">
        <v>26</v>
      </c>
      <c r="N4643" t="s">
        <v>25</v>
      </c>
      <c r="O4643" t="s">
        <v>21</v>
      </c>
      <c r="P4643" t="s">
        <v>27</v>
      </c>
      <c r="Q4643" t="s">
        <v>28</v>
      </c>
      <c r="R4643" t="s">
        <v>29</v>
      </c>
      <c r="S4643" t="s">
        <v>21</v>
      </c>
      <c r="T4643" t="s">
        <v>21</v>
      </c>
      <c r="U4643" t="s">
        <v>33</v>
      </c>
      <c r="V4643" s="2" t="s">
        <v>34</v>
      </c>
    </row>
    <row r="4644" spans="1:22" ht="78" x14ac:dyDescent="0.3">
      <c r="A4644" t="s">
        <v>71</v>
      </c>
      <c r="B4644" t="s">
        <v>890</v>
      </c>
      <c r="C4644" t="s">
        <v>1169</v>
      </c>
      <c r="D4644" t="s">
        <v>2831</v>
      </c>
      <c r="E4644" t="s">
        <v>71</v>
      </c>
      <c r="F4644" t="s">
        <v>21</v>
      </c>
      <c r="G4644" t="s">
        <v>21</v>
      </c>
      <c r="H4644" t="s">
        <v>22</v>
      </c>
      <c r="I4644" t="s">
        <v>35</v>
      </c>
      <c r="J4644" t="s">
        <v>24</v>
      </c>
      <c r="K4644" t="s">
        <v>25</v>
      </c>
      <c r="L4644" t="s">
        <v>25</v>
      </c>
      <c r="M4644" t="s">
        <v>26</v>
      </c>
      <c r="N4644" t="s">
        <v>21</v>
      </c>
      <c r="O4644" t="s">
        <v>21</v>
      </c>
      <c r="P4644" t="s">
        <v>27</v>
      </c>
      <c r="Q4644" t="s">
        <v>45</v>
      </c>
      <c r="R4644" t="s">
        <v>28</v>
      </c>
      <c r="S4644" t="s">
        <v>21</v>
      </c>
      <c r="T4644" t="s">
        <v>21</v>
      </c>
      <c r="U4644" t="s">
        <v>42</v>
      </c>
      <c r="V4644" s="2" t="s">
        <v>77</v>
      </c>
    </row>
    <row r="4645" spans="1:22" ht="140.4" x14ac:dyDescent="0.3">
      <c r="A4645" t="s">
        <v>85</v>
      </c>
      <c r="B4645" t="s">
        <v>475</v>
      </c>
      <c r="C4645" t="s">
        <v>4505</v>
      </c>
      <c r="D4645" t="s">
        <v>4507</v>
      </c>
      <c r="E4645" t="s">
        <v>147</v>
      </c>
      <c r="F4645" t="s">
        <v>21</v>
      </c>
      <c r="G4645" t="s">
        <v>21</v>
      </c>
      <c r="H4645" t="s">
        <v>22</v>
      </c>
      <c r="I4645" t="s">
        <v>23</v>
      </c>
      <c r="J4645" t="s">
        <v>24</v>
      </c>
      <c r="K4645" t="s">
        <v>25</v>
      </c>
      <c r="L4645" t="s">
        <v>25</v>
      </c>
      <c r="M4645" t="s">
        <v>28</v>
      </c>
      <c r="N4645" t="s">
        <v>25</v>
      </c>
      <c r="O4645" t="s">
        <v>21</v>
      </c>
      <c r="P4645" t="s">
        <v>27</v>
      </c>
      <c r="Q4645" t="s">
        <v>45</v>
      </c>
      <c r="R4645" t="s">
        <v>45</v>
      </c>
      <c r="S4645" t="s">
        <v>21</v>
      </c>
      <c r="T4645" t="s">
        <v>21</v>
      </c>
      <c r="U4645" t="s">
        <v>33</v>
      </c>
      <c r="V4645" s="2" t="s">
        <v>34</v>
      </c>
    </row>
    <row r="4646" spans="1:22" ht="140.4" x14ac:dyDescent="0.3">
      <c r="A4646" t="s">
        <v>82</v>
      </c>
      <c r="B4646" t="s">
        <v>847</v>
      </c>
      <c r="C4646" t="s">
        <v>4549</v>
      </c>
      <c r="D4646" t="s">
        <v>4550</v>
      </c>
      <c r="E4646" t="s">
        <v>82</v>
      </c>
      <c r="F4646" t="s">
        <v>21</v>
      </c>
      <c r="G4646" t="s">
        <v>21</v>
      </c>
      <c r="H4646" t="s">
        <v>22</v>
      </c>
      <c r="I4646" t="s">
        <v>35</v>
      </c>
      <c r="J4646" t="s">
        <v>24</v>
      </c>
      <c r="K4646" t="s">
        <v>25</v>
      </c>
      <c r="L4646" t="s">
        <v>25</v>
      </c>
      <c r="M4646" t="s">
        <v>38</v>
      </c>
      <c r="N4646" t="s">
        <v>25</v>
      </c>
      <c r="O4646" t="s">
        <v>21</v>
      </c>
      <c r="P4646" t="s">
        <v>27</v>
      </c>
      <c r="Q4646" t="s">
        <v>28</v>
      </c>
      <c r="R4646" t="s">
        <v>29</v>
      </c>
      <c r="S4646" t="s">
        <v>21</v>
      </c>
      <c r="T4646" t="s">
        <v>21</v>
      </c>
      <c r="U4646" t="s">
        <v>33</v>
      </c>
      <c r="V4646" s="2" t="s">
        <v>34</v>
      </c>
    </row>
    <row r="4647" spans="1:22" x14ac:dyDescent="0.3">
      <c r="A4647" t="s">
        <v>71</v>
      </c>
      <c r="B4647" t="s">
        <v>963</v>
      </c>
      <c r="C4647" t="s">
        <v>2783</v>
      </c>
      <c r="D4647" t="s">
        <v>2784</v>
      </c>
      <c r="E4647" t="s">
        <v>71</v>
      </c>
      <c r="F4647" t="s">
        <v>21</v>
      </c>
      <c r="G4647" t="s">
        <v>21</v>
      </c>
      <c r="H4647" t="s">
        <v>22</v>
      </c>
      <c r="I4647" t="s">
        <v>23</v>
      </c>
      <c r="J4647" t="s">
        <v>24</v>
      </c>
      <c r="K4647" t="s">
        <v>25</v>
      </c>
      <c r="L4647" t="s">
        <v>25</v>
      </c>
      <c r="M4647" t="s">
        <v>28</v>
      </c>
      <c r="N4647" t="s">
        <v>21</v>
      </c>
      <c r="O4647" t="s">
        <v>21</v>
      </c>
      <c r="P4647" t="s">
        <v>27</v>
      </c>
      <c r="Q4647" t="s">
        <v>45</v>
      </c>
      <c r="R4647" t="s">
        <v>28</v>
      </c>
      <c r="S4647" t="s">
        <v>21</v>
      </c>
      <c r="T4647" t="s">
        <v>21</v>
      </c>
      <c r="U4647" t="s">
        <v>33</v>
      </c>
      <c r="V4647" t="s">
        <v>63</v>
      </c>
    </row>
    <row r="4648" spans="1:22" ht="140.4" x14ac:dyDescent="0.3">
      <c r="A4648" t="s">
        <v>71</v>
      </c>
      <c r="B4648" t="s">
        <v>890</v>
      </c>
      <c r="C4648" t="s">
        <v>1169</v>
      </c>
      <c r="D4648" t="s">
        <v>2792</v>
      </c>
      <c r="E4648" t="s">
        <v>71</v>
      </c>
      <c r="F4648" t="s">
        <v>21</v>
      </c>
      <c r="G4648" t="s">
        <v>21</v>
      </c>
      <c r="H4648" t="s">
        <v>22</v>
      </c>
      <c r="I4648" t="s">
        <v>23</v>
      </c>
      <c r="J4648" t="s">
        <v>24</v>
      </c>
      <c r="K4648" t="s">
        <v>25</v>
      </c>
      <c r="L4648" t="s">
        <v>25</v>
      </c>
      <c r="M4648" t="s">
        <v>38</v>
      </c>
      <c r="N4648" t="s">
        <v>25</v>
      </c>
      <c r="O4648" t="s">
        <v>21</v>
      </c>
      <c r="P4648" t="s">
        <v>80</v>
      </c>
      <c r="Q4648" t="s">
        <v>28</v>
      </c>
      <c r="R4648" t="s">
        <v>29</v>
      </c>
      <c r="S4648" t="s">
        <v>21</v>
      </c>
      <c r="T4648" t="s">
        <v>25</v>
      </c>
      <c r="U4648" t="s">
        <v>33</v>
      </c>
      <c r="V4648" s="2" t="s">
        <v>34</v>
      </c>
    </row>
    <row r="4649" spans="1:22" ht="140.4" x14ac:dyDescent="0.3">
      <c r="A4649" t="s">
        <v>37</v>
      </c>
      <c r="B4649" t="s">
        <v>983</v>
      </c>
      <c r="C4649" t="s">
        <v>984</v>
      </c>
      <c r="D4649" t="s">
        <v>3468</v>
      </c>
      <c r="E4649" t="s">
        <v>37</v>
      </c>
      <c r="F4649" t="s">
        <v>21</v>
      </c>
      <c r="G4649" t="s">
        <v>21</v>
      </c>
      <c r="H4649" t="s">
        <v>22</v>
      </c>
      <c r="I4649" t="s">
        <v>23</v>
      </c>
      <c r="J4649" t="s">
        <v>24</v>
      </c>
      <c r="K4649" t="s">
        <v>25</v>
      </c>
      <c r="L4649" t="s">
        <v>25</v>
      </c>
      <c r="M4649" t="s">
        <v>26</v>
      </c>
      <c r="N4649" t="s">
        <v>25</v>
      </c>
      <c r="O4649" t="s">
        <v>21</v>
      </c>
      <c r="P4649" t="s">
        <v>27</v>
      </c>
      <c r="Q4649" t="s">
        <v>45</v>
      </c>
      <c r="R4649" t="s">
        <v>29</v>
      </c>
      <c r="S4649" t="s">
        <v>21</v>
      </c>
      <c r="T4649" t="s">
        <v>21</v>
      </c>
      <c r="U4649" t="s">
        <v>33</v>
      </c>
      <c r="V4649" s="2" t="s">
        <v>34</v>
      </c>
    </row>
    <row r="4650" spans="1:22" ht="109.2" x14ac:dyDescent="0.3">
      <c r="A4650" t="s">
        <v>73</v>
      </c>
      <c r="B4650" t="s">
        <v>284</v>
      </c>
      <c r="C4650" t="s">
        <v>472</v>
      </c>
      <c r="D4650" t="s">
        <v>474</v>
      </c>
      <c r="E4650" t="s">
        <v>73</v>
      </c>
      <c r="F4650" t="s">
        <v>21</v>
      </c>
      <c r="G4650" t="s">
        <v>21</v>
      </c>
      <c r="H4650" t="s">
        <v>22</v>
      </c>
      <c r="I4650" t="s">
        <v>35</v>
      </c>
      <c r="J4650" t="s">
        <v>24</v>
      </c>
      <c r="K4650" t="s">
        <v>25</v>
      </c>
      <c r="L4650" t="s">
        <v>25</v>
      </c>
      <c r="M4650" t="s">
        <v>26</v>
      </c>
      <c r="N4650" t="s">
        <v>25</v>
      </c>
      <c r="O4650" t="s">
        <v>21</v>
      </c>
      <c r="P4650" t="s">
        <v>60</v>
      </c>
      <c r="Q4650" t="s">
        <v>28</v>
      </c>
      <c r="R4650" t="s">
        <v>29</v>
      </c>
      <c r="S4650" t="s">
        <v>21</v>
      </c>
      <c r="T4650" t="s">
        <v>21</v>
      </c>
      <c r="U4650" t="s">
        <v>33</v>
      </c>
      <c r="V4650" s="2" t="s">
        <v>66</v>
      </c>
    </row>
    <row r="4651" spans="1:22" ht="140.4" x14ac:dyDescent="0.3">
      <c r="A4651" t="s">
        <v>62</v>
      </c>
      <c r="B4651" t="s">
        <v>1056</v>
      </c>
      <c r="C4651" t="s">
        <v>1331</v>
      </c>
      <c r="D4651" t="s">
        <v>1651</v>
      </c>
      <c r="E4651" t="s">
        <v>62</v>
      </c>
      <c r="F4651" t="s">
        <v>21</v>
      </c>
      <c r="G4651" t="s">
        <v>21</v>
      </c>
      <c r="H4651" t="s">
        <v>50</v>
      </c>
      <c r="I4651" t="s">
        <v>23</v>
      </c>
      <c r="J4651" t="s">
        <v>24</v>
      </c>
      <c r="K4651" t="s">
        <v>25</v>
      </c>
      <c r="L4651" t="s">
        <v>25</v>
      </c>
      <c r="M4651" t="s">
        <v>26</v>
      </c>
      <c r="N4651" t="s">
        <v>25</v>
      </c>
      <c r="O4651" t="s">
        <v>21</v>
      </c>
      <c r="P4651" t="s">
        <v>27</v>
      </c>
      <c r="Q4651" t="s">
        <v>45</v>
      </c>
      <c r="R4651" t="s">
        <v>28</v>
      </c>
      <c r="S4651" t="s">
        <v>21</v>
      </c>
      <c r="T4651" t="s">
        <v>21</v>
      </c>
      <c r="U4651" t="s">
        <v>30</v>
      </c>
      <c r="V4651" s="2" t="s">
        <v>34</v>
      </c>
    </row>
    <row r="4652" spans="1:22" ht="156" x14ac:dyDescent="0.3">
      <c r="A4652" t="s">
        <v>79</v>
      </c>
      <c r="B4652" t="s">
        <v>478</v>
      </c>
      <c r="C4652" t="s">
        <v>558</v>
      </c>
      <c r="D4652" t="s">
        <v>583</v>
      </c>
      <c r="E4652" t="s">
        <v>79</v>
      </c>
      <c r="F4652" t="s">
        <v>21</v>
      </c>
      <c r="G4652" t="s">
        <v>21</v>
      </c>
      <c r="H4652" t="s">
        <v>54</v>
      </c>
      <c r="I4652" t="s">
        <v>23</v>
      </c>
      <c r="J4652" t="s">
        <v>24</v>
      </c>
      <c r="K4652" t="s">
        <v>25</v>
      </c>
      <c r="L4652" t="s">
        <v>25</v>
      </c>
      <c r="M4652" t="s">
        <v>26</v>
      </c>
      <c r="N4652" t="s">
        <v>25</v>
      </c>
      <c r="O4652" t="s">
        <v>25</v>
      </c>
      <c r="P4652" t="s">
        <v>27</v>
      </c>
      <c r="Q4652" t="s">
        <v>28</v>
      </c>
      <c r="R4652" t="s">
        <v>29</v>
      </c>
      <c r="S4652" t="s">
        <v>21</v>
      </c>
      <c r="T4652" t="s">
        <v>21</v>
      </c>
      <c r="U4652" t="s">
        <v>30</v>
      </c>
      <c r="V4652" s="2" t="s">
        <v>31</v>
      </c>
    </row>
    <row r="4653" spans="1:22" ht="109.2" x14ac:dyDescent="0.3">
      <c r="A4653" t="s">
        <v>56</v>
      </c>
      <c r="B4653" t="s">
        <v>881</v>
      </c>
      <c r="C4653" t="s">
        <v>1848</v>
      </c>
      <c r="D4653" t="s">
        <v>2069</v>
      </c>
      <c r="E4653" t="s">
        <v>56</v>
      </c>
      <c r="F4653" t="s">
        <v>21</v>
      </c>
      <c r="G4653" t="s">
        <v>21</v>
      </c>
      <c r="H4653" t="s">
        <v>50</v>
      </c>
      <c r="I4653" t="s">
        <v>35</v>
      </c>
      <c r="J4653" t="s">
        <v>24</v>
      </c>
      <c r="K4653" t="s">
        <v>25</v>
      </c>
      <c r="L4653" t="s">
        <v>25</v>
      </c>
      <c r="M4653" t="s">
        <v>28</v>
      </c>
      <c r="N4653" t="s">
        <v>21</v>
      </c>
      <c r="O4653" t="s">
        <v>21</v>
      </c>
      <c r="P4653" t="s">
        <v>27</v>
      </c>
      <c r="Q4653" t="s">
        <v>45</v>
      </c>
      <c r="R4653" t="s">
        <v>28</v>
      </c>
      <c r="S4653" t="s">
        <v>21</v>
      </c>
      <c r="T4653" t="s">
        <v>21</v>
      </c>
      <c r="U4653" t="s">
        <v>33</v>
      </c>
      <c r="V4653" s="2" t="s">
        <v>66</v>
      </c>
    </row>
    <row r="4654" spans="1:22" ht="140.4" x14ac:dyDescent="0.3">
      <c r="A4654" t="s">
        <v>64</v>
      </c>
      <c r="B4654" t="s">
        <v>983</v>
      </c>
      <c r="C4654" t="s">
        <v>984</v>
      </c>
      <c r="D4654" t="s">
        <v>3156</v>
      </c>
      <c r="E4654" t="s">
        <v>64</v>
      </c>
      <c r="F4654" t="s">
        <v>21</v>
      </c>
      <c r="G4654" t="s">
        <v>21</v>
      </c>
      <c r="H4654" t="s">
        <v>22</v>
      </c>
      <c r="I4654" t="s">
        <v>41</v>
      </c>
      <c r="J4654" t="s">
        <v>47</v>
      </c>
      <c r="K4654" t="s">
        <v>21</v>
      </c>
      <c r="L4654" t="s">
        <v>21</v>
      </c>
      <c r="M4654" t="s">
        <v>47</v>
      </c>
      <c r="N4654" t="s">
        <v>21</v>
      </c>
      <c r="O4654" t="s">
        <v>21</v>
      </c>
      <c r="P4654" t="s">
        <v>27</v>
      </c>
      <c r="Q4654" t="s">
        <v>29</v>
      </c>
      <c r="R4654" t="s">
        <v>29</v>
      </c>
      <c r="S4654" t="s">
        <v>25</v>
      </c>
      <c r="T4654" t="s">
        <v>25</v>
      </c>
      <c r="U4654" t="s">
        <v>75</v>
      </c>
      <c r="V4654" s="2" t="s">
        <v>34</v>
      </c>
    </row>
    <row r="4655" spans="1:22" ht="62.4" x14ac:dyDescent="0.3">
      <c r="A4655" t="s">
        <v>49</v>
      </c>
      <c r="B4655" t="s">
        <v>890</v>
      </c>
      <c r="C4655" t="s">
        <v>1169</v>
      </c>
      <c r="D4655" t="s">
        <v>1614</v>
      </c>
      <c r="E4655" t="s">
        <v>49</v>
      </c>
      <c r="F4655" t="s">
        <v>21</v>
      </c>
      <c r="G4655" t="s">
        <v>21</v>
      </c>
      <c r="H4655" t="s">
        <v>50</v>
      </c>
      <c r="I4655" t="s">
        <v>35</v>
      </c>
      <c r="J4655" t="s">
        <v>47</v>
      </c>
      <c r="K4655" t="s">
        <v>21</v>
      </c>
      <c r="L4655" t="s">
        <v>25</v>
      </c>
      <c r="M4655" t="s">
        <v>47</v>
      </c>
      <c r="N4655" t="s">
        <v>21</v>
      </c>
      <c r="O4655" t="s">
        <v>21</v>
      </c>
      <c r="P4655" t="s">
        <v>27</v>
      </c>
      <c r="Q4655" t="s">
        <v>47</v>
      </c>
      <c r="R4655" t="s">
        <v>28</v>
      </c>
      <c r="S4655" t="s">
        <v>21</v>
      </c>
      <c r="T4655" t="s">
        <v>21</v>
      </c>
      <c r="U4655" t="s">
        <v>33</v>
      </c>
      <c r="V4655" s="2" t="s">
        <v>48</v>
      </c>
    </row>
    <row r="4656" spans="1:22" x14ac:dyDescent="0.3">
      <c r="A4656" t="s">
        <v>62</v>
      </c>
      <c r="B4656" t="s">
        <v>881</v>
      </c>
      <c r="C4656" t="s">
        <v>993</v>
      </c>
      <c r="D4656" t="s">
        <v>1737</v>
      </c>
      <c r="E4656" t="s">
        <v>62</v>
      </c>
      <c r="F4656" t="s">
        <v>21</v>
      </c>
      <c r="G4656" t="s">
        <v>25</v>
      </c>
    </row>
    <row r="4657" spans="1:22" ht="62.4" x14ac:dyDescent="0.3">
      <c r="A4657" t="s">
        <v>59</v>
      </c>
      <c r="B4657" t="s">
        <v>2570</v>
      </c>
      <c r="C4657" t="s">
        <v>2571</v>
      </c>
      <c r="D4657" t="s">
        <v>3532</v>
      </c>
      <c r="E4657" t="s">
        <v>59</v>
      </c>
      <c r="F4657" t="s">
        <v>21</v>
      </c>
      <c r="G4657" t="s">
        <v>21</v>
      </c>
      <c r="H4657" t="s">
        <v>50</v>
      </c>
      <c r="I4657" t="s">
        <v>35</v>
      </c>
      <c r="J4657" t="s">
        <v>47</v>
      </c>
      <c r="K4657" t="s">
        <v>21</v>
      </c>
      <c r="L4657" t="s">
        <v>21</v>
      </c>
      <c r="M4657" t="s">
        <v>47</v>
      </c>
      <c r="N4657" t="s">
        <v>21</v>
      </c>
      <c r="O4657" t="s">
        <v>21</v>
      </c>
      <c r="P4657" t="s">
        <v>27</v>
      </c>
      <c r="Q4657" t="s">
        <v>47</v>
      </c>
      <c r="R4657" t="s">
        <v>29</v>
      </c>
      <c r="S4657" t="s">
        <v>21</v>
      </c>
      <c r="T4657" t="s">
        <v>21</v>
      </c>
      <c r="U4657" t="s">
        <v>30</v>
      </c>
      <c r="V4657" s="2" t="s">
        <v>48</v>
      </c>
    </row>
    <row r="4658" spans="1:22" x14ac:dyDescent="0.3">
      <c r="A4658" t="s">
        <v>32</v>
      </c>
      <c r="B4658" t="s">
        <v>1056</v>
      </c>
      <c r="C4658" t="s">
        <v>1057</v>
      </c>
      <c r="D4658" t="s">
        <v>1932</v>
      </c>
      <c r="E4658" t="s">
        <v>32</v>
      </c>
      <c r="F4658" t="s">
        <v>21</v>
      </c>
      <c r="G4658" t="s">
        <v>21</v>
      </c>
      <c r="H4658" t="s">
        <v>22</v>
      </c>
      <c r="I4658" t="s">
        <v>23</v>
      </c>
      <c r="J4658" t="s">
        <v>24</v>
      </c>
      <c r="K4658" t="s">
        <v>25</v>
      </c>
      <c r="L4658" t="s">
        <v>25</v>
      </c>
      <c r="M4658" t="s">
        <v>28</v>
      </c>
      <c r="N4658" t="s">
        <v>21</v>
      </c>
      <c r="O4658" t="s">
        <v>21</v>
      </c>
      <c r="P4658" t="s">
        <v>27</v>
      </c>
      <c r="Q4658" t="s">
        <v>45</v>
      </c>
      <c r="R4658" t="s">
        <v>28</v>
      </c>
      <c r="S4658" t="s">
        <v>21</v>
      </c>
      <c r="T4658" t="s">
        <v>25</v>
      </c>
      <c r="U4658" t="s">
        <v>30</v>
      </c>
      <c r="V4658" t="s">
        <v>63</v>
      </c>
    </row>
    <row r="4659" spans="1:22" ht="140.4" x14ac:dyDescent="0.3">
      <c r="A4659" t="s">
        <v>139</v>
      </c>
      <c r="B4659" t="s">
        <v>2870</v>
      </c>
      <c r="C4659" t="s">
        <v>4665</v>
      </c>
      <c r="D4659" t="s">
        <v>4666</v>
      </c>
      <c r="E4659" t="s">
        <v>139</v>
      </c>
      <c r="F4659" t="s">
        <v>21</v>
      </c>
      <c r="G4659" t="s">
        <v>21</v>
      </c>
      <c r="H4659" t="s">
        <v>22</v>
      </c>
      <c r="I4659" t="s">
        <v>35</v>
      </c>
      <c r="J4659" t="s">
        <v>24</v>
      </c>
      <c r="K4659" t="s">
        <v>25</v>
      </c>
      <c r="L4659" t="s">
        <v>25</v>
      </c>
      <c r="M4659" t="s">
        <v>26</v>
      </c>
      <c r="N4659" t="s">
        <v>21</v>
      </c>
      <c r="O4659" t="s">
        <v>25</v>
      </c>
      <c r="P4659" t="s">
        <v>27</v>
      </c>
      <c r="Q4659" t="s">
        <v>45</v>
      </c>
      <c r="R4659" t="s">
        <v>28</v>
      </c>
      <c r="S4659" t="s">
        <v>21</v>
      </c>
      <c r="T4659" t="s">
        <v>21</v>
      </c>
      <c r="U4659" t="s">
        <v>33</v>
      </c>
      <c r="V4659" s="2" t="s">
        <v>34</v>
      </c>
    </row>
    <row r="4660" spans="1:22" ht="109.2" x14ac:dyDescent="0.3">
      <c r="A4660" t="s">
        <v>61</v>
      </c>
      <c r="B4660" t="s">
        <v>890</v>
      </c>
      <c r="C4660" t="s">
        <v>1169</v>
      </c>
      <c r="D4660" t="s">
        <v>1170</v>
      </c>
      <c r="E4660" t="s">
        <v>61</v>
      </c>
      <c r="F4660" t="s">
        <v>21</v>
      </c>
      <c r="G4660" t="s">
        <v>21</v>
      </c>
      <c r="H4660" t="s">
        <v>22</v>
      </c>
      <c r="I4660" t="s">
        <v>35</v>
      </c>
      <c r="J4660" t="s">
        <v>24</v>
      </c>
      <c r="K4660" t="s">
        <v>25</v>
      </c>
      <c r="L4660" t="s">
        <v>25</v>
      </c>
      <c r="M4660" t="s">
        <v>38</v>
      </c>
      <c r="N4660" t="s">
        <v>25</v>
      </c>
      <c r="O4660" t="s">
        <v>21</v>
      </c>
      <c r="P4660" t="s">
        <v>27</v>
      </c>
      <c r="Q4660" t="s">
        <v>45</v>
      </c>
      <c r="R4660" t="s">
        <v>29</v>
      </c>
      <c r="S4660" t="s">
        <v>21</v>
      </c>
      <c r="T4660" t="s">
        <v>21</v>
      </c>
      <c r="U4660" t="s">
        <v>33</v>
      </c>
      <c r="V4660" s="2" t="s">
        <v>66</v>
      </c>
    </row>
    <row r="4661" spans="1:22" ht="109.2" x14ac:dyDescent="0.3">
      <c r="A4661" t="s">
        <v>62</v>
      </c>
      <c r="B4661" t="s">
        <v>1683</v>
      </c>
      <c r="C4661" t="s">
        <v>1684</v>
      </c>
      <c r="D4661" t="s">
        <v>1685</v>
      </c>
      <c r="E4661" t="s">
        <v>56</v>
      </c>
      <c r="F4661" t="s">
        <v>21</v>
      </c>
      <c r="G4661" t="s">
        <v>21</v>
      </c>
      <c r="H4661" t="s">
        <v>54</v>
      </c>
      <c r="I4661" t="s">
        <v>23</v>
      </c>
      <c r="J4661" t="s">
        <v>24</v>
      </c>
      <c r="K4661" t="s">
        <v>21</v>
      </c>
      <c r="L4661" t="s">
        <v>25</v>
      </c>
      <c r="M4661" t="s">
        <v>47</v>
      </c>
      <c r="N4661" t="s">
        <v>25</v>
      </c>
      <c r="O4661" t="s">
        <v>21</v>
      </c>
      <c r="P4661" t="s">
        <v>27</v>
      </c>
      <c r="Q4661" t="s">
        <v>45</v>
      </c>
      <c r="R4661" t="s">
        <v>29</v>
      </c>
      <c r="S4661" t="s">
        <v>21</v>
      </c>
      <c r="T4661" t="s">
        <v>25</v>
      </c>
      <c r="U4661" t="s">
        <v>33</v>
      </c>
      <c r="V4661" s="2" t="s">
        <v>46</v>
      </c>
    </row>
    <row r="4662" spans="1:22" ht="156" x14ac:dyDescent="0.3">
      <c r="A4662" t="s">
        <v>102</v>
      </c>
      <c r="B4662" t="s">
        <v>1056</v>
      </c>
      <c r="C4662" t="s">
        <v>1943</v>
      </c>
      <c r="D4662" t="s">
        <v>3777</v>
      </c>
      <c r="E4662" t="s">
        <v>102</v>
      </c>
      <c r="F4662" t="s">
        <v>21</v>
      </c>
      <c r="G4662" t="s">
        <v>21</v>
      </c>
      <c r="H4662" t="s">
        <v>22</v>
      </c>
      <c r="I4662" t="s">
        <v>23</v>
      </c>
      <c r="J4662" t="s">
        <v>24</v>
      </c>
      <c r="K4662" t="s">
        <v>25</v>
      </c>
      <c r="L4662" t="s">
        <v>25</v>
      </c>
      <c r="M4662" t="s">
        <v>38</v>
      </c>
      <c r="N4662" t="s">
        <v>25</v>
      </c>
      <c r="O4662" t="s">
        <v>21</v>
      </c>
      <c r="P4662" t="s">
        <v>27</v>
      </c>
      <c r="Q4662" t="s">
        <v>45</v>
      </c>
      <c r="R4662" t="s">
        <v>29</v>
      </c>
      <c r="S4662" t="s">
        <v>21</v>
      </c>
      <c r="T4662" t="s">
        <v>21</v>
      </c>
      <c r="U4662" t="s">
        <v>33</v>
      </c>
      <c r="V4662" s="2" t="s">
        <v>31</v>
      </c>
    </row>
    <row r="4663" spans="1:22" x14ac:dyDescent="0.3">
      <c r="A4663" t="s">
        <v>136</v>
      </c>
      <c r="B4663" t="s">
        <v>2870</v>
      </c>
      <c r="C4663" t="s">
        <v>3618</v>
      </c>
      <c r="D4663" t="s">
        <v>4813</v>
      </c>
      <c r="E4663" t="s">
        <v>136</v>
      </c>
      <c r="F4663" t="s">
        <v>21</v>
      </c>
      <c r="G4663" t="s">
        <v>21</v>
      </c>
      <c r="H4663" t="s">
        <v>50</v>
      </c>
      <c r="I4663" t="s">
        <v>23</v>
      </c>
      <c r="J4663" t="s">
        <v>24</v>
      </c>
      <c r="K4663" t="s">
        <v>25</v>
      </c>
      <c r="L4663" t="s">
        <v>25</v>
      </c>
      <c r="M4663" t="s">
        <v>47</v>
      </c>
      <c r="N4663" t="s">
        <v>21</v>
      </c>
      <c r="O4663" t="s">
        <v>21</v>
      </c>
      <c r="P4663" t="s">
        <v>27</v>
      </c>
      <c r="Q4663" t="s">
        <v>45</v>
      </c>
      <c r="R4663" t="s">
        <v>29</v>
      </c>
      <c r="S4663" t="s">
        <v>21</v>
      </c>
      <c r="T4663" t="s">
        <v>21</v>
      </c>
      <c r="U4663" t="s">
        <v>33</v>
      </c>
      <c r="V4663" t="s">
        <v>63</v>
      </c>
    </row>
    <row r="4664" spans="1:22" ht="62.4" x14ac:dyDescent="0.3">
      <c r="A4664" t="s">
        <v>62</v>
      </c>
      <c r="B4664" t="s">
        <v>1683</v>
      </c>
      <c r="C4664" t="s">
        <v>1706</v>
      </c>
      <c r="D4664" t="s">
        <v>1707</v>
      </c>
      <c r="E4664" t="s">
        <v>67</v>
      </c>
      <c r="F4664" t="s">
        <v>21</v>
      </c>
      <c r="G4664" t="s">
        <v>21</v>
      </c>
      <c r="H4664" t="s">
        <v>54</v>
      </c>
      <c r="I4664" t="s">
        <v>23</v>
      </c>
      <c r="J4664" t="s">
        <v>24</v>
      </c>
      <c r="K4664" t="s">
        <v>21</v>
      </c>
      <c r="L4664" t="s">
        <v>25</v>
      </c>
      <c r="M4664" t="s">
        <v>28</v>
      </c>
      <c r="N4664" t="s">
        <v>25</v>
      </c>
      <c r="O4664" t="s">
        <v>21</v>
      </c>
      <c r="P4664" t="s">
        <v>27</v>
      </c>
      <c r="Q4664" t="s">
        <v>45</v>
      </c>
      <c r="R4664" t="s">
        <v>28</v>
      </c>
      <c r="S4664" t="s">
        <v>21</v>
      </c>
      <c r="T4664" t="s">
        <v>25</v>
      </c>
      <c r="U4664" t="s">
        <v>33</v>
      </c>
      <c r="V4664" s="2" t="s">
        <v>48</v>
      </c>
    </row>
    <row r="4665" spans="1:22" ht="62.4" x14ac:dyDescent="0.3">
      <c r="A4665" t="s">
        <v>61</v>
      </c>
      <c r="B4665" t="s">
        <v>1190</v>
      </c>
      <c r="C4665" t="s">
        <v>1191</v>
      </c>
      <c r="D4665" t="s">
        <v>1203</v>
      </c>
      <c r="E4665" t="s">
        <v>61</v>
      </c>
      <c r="F4665" t="s">
        <v>21</v>
      </c>
      <c r="G4665" t="s">
        <v>21</v>
      </c>
      <c r="H4665" t="s">
        <v>22</v>
      </c>
      <c r="I4665" t="s">
        <v>35</v>
      </c>
      <c r="J4665" t="s">
        <v>24</v>
      </c>
      <c r="K4665" t="s">
        <v>21</v>
      </c>
      <c r="L4665" t="s">
        <v>21</v>
      </c>
      <c r="M4665" t="s">
        <v>47</v>
      </c>
      <c r="N4665" t="s">
        <v>21</v>
      </c>
      <c r="O4665" t="s">
        <v>21</v>
      </c>
      <c r="P4665" t="s">
        <v>27</v>
      </c>
      <c r="Q4665" t="s">
        <v>45</v>
      </c>
      <c r="R4665" t="s">
        <v>28</v>
      </c>
      <c r="S4665" t="s">
        <v>21</v>
      </c>
      <c r="T4665" t="s">
        <v>21</v>
      </c>
      <c r="U4665" t="s">
        <v>42</v>
      </c>
      <c r="V4665" s="2" t="s">
        <v>48</v>
      </c>
    </row>
    <row r="4666" spans="1:22" ht="140.4" x14ac:dyDescent="0.3">
      <c r="A4666" t="s">
        <v>44</v>
      </c>
      <c r="B4666" t="s">
        <v>932</v>
      </c>
      <c r="C4666" t="s">
        <v>1374</v>
      </c>
      <c r="D4666" t="s">
        <v>3672</v>
      </c>
      <c r="E4666" t="s">
        <v>44</v>
      </c>
      <c r="F4666" t="s">
        <v>21</v>
      </c>
      <c r="G4666" t="s">
        <v>21</v>
      </c>
      <c r="H4666" t="s">
        <v>22</v>
      </c>
      <c r="I4666" t="s">
        <v>41</v>
      </c>
      <c r="J4666" t="s">
        <v>24</v>
      </c>
      <c r="K4666" t="s">
        <v>25</v>
      </c>
      <c r="L4666" t="s">
        <v>25</v>
      </c>
      <c r="M4666" t="s">
        <v>28</v>
      </c>
      <c r="N4666" t="s">
        <v>21</v>
      </c>
      <c r="O4666" t="s">
        <v>21</v>
      </c>
      <c r="P4666" t="s">
        <v>27</v>
      </c>
      <c r="Q4666" t="s">
        <v>45</v>
      </c>
      <c r="R4666" t="s">
        <v>28</v>
      </c>
      <c r="S4666" t="s">
        <v>21</v>
      </c>
      <c r="T4666" t="s">
        <v>21</v>
      </c>
      <c r="U4666" t="s">
        <v>33</v>
      </c>
      <c r="V4666" s="2" t="s">
        <v>34</v>
      </c>
    </row>
    <row r="4667" spans="1:22" x14ac:dyDescent="0.3">
      <c r="A4667" t="s">
        <v>102</v>
      </c>
      <c r="B4667" t="s">
        <v>174</v>
      </c>
      <c r="C4667" t="s">
        <v>175</v>
      </c>
      <c r="D4667" t="s">
        <v>3785</v>
      </c>
      <c r="E4667" t="s">
        <v>102</v>
      </c>
      <c r="F4667" t="s">
        <v>21</v>
      </c>
      <c r="G4667" t="s">
        <v>25</v>
      </c>
    </row>
    <row r="4668" spans="1:22" ht="140.4" x14ac:dyDescent="0.3">
      <c r="A4668" t="s">
        <v>82</v>
      </c>
      <c r="B4668" t="s">
        <v>2938</v>
      </c>
      <c r="C4668" t="s">
        <v>4556</v>
      </c>
      <c r="D4668" t="s">
        <v>4557</v>
      </c>
      <c r="E4668" t="s">
        <v>82</v>
      </c>
      <c r="F4668" t="s">
        <v>21</v>
      </c>
      <c r="G4668" t="s">
        <v>21</v>
      </c>
      <c r="H4668" t="s">
        <v>54</v>
      </c>
      <c r="I4668" t="s">
        <v>35</v>
      </c>
      <c r="J4668" t="s">
        <v>47</v>
      </c>
      <c r="K4668" t="s">
        <v>21</v>
      </c>
      <c r="L4668" t="s">
        <v>25</v>
      </c>
      <c r="M4668" t="s">
        <v>47</v>
      </c>
      <c r="N4668" t="s">
        <v>21</v>
      </c>
      <c r="O4668" t="s">
        <v>21</v>
      </c>
      <c r="P4668" t="s">
        <v>27</v>
      </c>
      <c r="Q4668" t="s">
        <v>45</v>
      </c>
      <c r="R4668" t="s">
        <v>29</v>
      </c>
      <c r="S4668" t="s">
        <v>21</v>
      </c>
      <c r="T4668" t="s">
        <v>21</v>
      </c>
      <c r="U4668" t="s">
        <v>33</v>
      </c>
      <c r="V4668" s="2" t="s">
        <v>34</v>
      </c>
    </row>
    <row r="4669" spans="1:22" ht="140.4" x14ac:dyDescent="0.3">
      <c r="A4669" t="s">
        <v>74</v>
      </c>
      <c r="B4669" t="s">
        <v>174</v>
      </c>
      <c r="C4669" t="s">
        <v>886</v>
      </c>
      <c r="D4669" t="s">
        <v>3986</v>
      </c>
      <c r="E4669" t="s">
        <v>74</v>
      </c>
      <c r="F4669" t="s">
        <v>21</v>
      </c>
      <c r="G4669" t="s">
        <v>21</v>
      </c>
      <c r="H4669" t="s">
        <v>22</v>
      </c>
      <c r="I4669" t="s">
        <v>23</v>
      </c>
      <c r="J4669" t="s">
        <v>24</v>
      </c>
      <c r="K4669" t="s">
        <v>25</v>
      </c>
      <c r="L4669" t="s">
        <v>25</v>
      </c>
      <c r="M4669" t="s">
        <v>26</v>
      </c>
      <c r="N4669" t="s">
        <v>25</v>
      </c>
      <c r="O4669" t="s">
        <v>21</v>
      </c>
      <c r="P4669" t="s">
        <v>27</v>
      </c>
      <c r="Q4669" t="s">
        <v>45</v>
      </c>
      <c r="R4669" t="s">
        <v>28</v>
      </c>
      <c r="S4669" t="s">
        <v>21</v>
      </c>
      <c r="T4669" t="s">
        <v>21</v>
      </c>
      <c r="U4669" t="s">
        <v>30</v>
      </c>
      <c r="V4669" s="2" t="s">
        <v>34</v>
      </c>
    </row>
    <row r="4670" spans="1:22" ht="156" x14ac:dyDescent="0.3">
      <c r="A4670" t="s">
        <v>36</v>
      </c>
      <c r="B4670" t="s">
        <v>284</v>
      </c>
      <c r="C4670" t="s">
        <v>2615</v>
      </c>
      <c r="D4670" t="s">
        <v>2634</v>
      </c>
      <c r="E4670" t="s">
        <v>36</v>
      </c>
      <c r="F4670" t="s">
        <v>21</v>
      </c>
      <c r="G4670" t="s">
        <v>21</v>
      </c>
      <c r="H4670" t="s">
        <v>22</v>
      </c>
      <c r="I4670" t="s">
        <v>35</v>
      </c>
      <c r="J4670" t="s">
        <v>24</v>
      </c>
      <c r="K4670" t="s">
        <v>25</v>
      </c>
      <c r="L4670" t="s">
        <v>25</v>
      </c>
      <c r="M4670" t="s">
        <v>26</v>
      </c>
      <c r="N4670" t="s">
        <v>21</v>
      </c>
      <c r="O4670" t="s">
        <v>21</v>
      </c>
      <c r="P4670" t="s">
        <v>27</v>
      </c>
      <c r="Q4670" t="s">
        <v>45</v>
      </c>
      <c r="R4670" t="s">
        <v>28</v>
      </c>
      <c r="S4670" t="s">
        <v>25</v>
      </c>
      <c r="T4670" t="s">
        <v>25</v>
      </c>
      <c r="U4670" t="s">
        <v>30</v>
      </c>
      <c r="V4670" s="2" t="s">
        <v>31</v>
      </c>
    </row>
    <row r="4671" spans="1:22" ht="140.4" x14ac:dyDescent="0.3">
      <c r="A4671" t="s">
        <v>56</v>
      </c>
      <c r="B4671" t="s">
        <v>519</v>
      </c>
      <c r="C4671" t="s">
        <v>520</v>
      </c>
      <c r="D4671" t="s">
        <v>2265</v>
      </c>
      <c r="E4671" t="s">
        <v>71</v>
      </c>
      <c r="F4671" t="s">
        <v>21</v>
      </c>
      <c r="G4671" t="s">
        <v>21</v>
      </c>
      <c r="H4671" t="s">
        <v>50</v>
      </c>
      <c r="I4671" t="s">
        <v>23</v>
      </c>
      <c r="J4671" t="s">
        <v>24</v>
      </c>
      <c r="K4671" t="s">
        <v>21</v>
      </c>
      <c r="L4671" t="s">
        <v>21</v>
      </c>
      <c r="M4671" t="s">
        <v>47</v>
      </c>
      <c r="N4671" t="s">
        <v>21</v>
      </c>
      <c r="O4671" t="s">
        <v>21</v>
      </c>
      <c r="P4671" t="s">
        <v>27</v>
      </c>
      <c r="Q4671" t="s">
        <v>47</v>
      </c>
      <c r="R4671" t="s">
        <v>28</v>
      </c>
      <c r="S4671" t="s">
        <v>21</v>
      </c>
      <c r="T4671" t="s">
        <v>21</v>
      </c>
      <c r="U4671" t="s">
        <v>33</v>
      </c>
      <c r="V4671" s="2" t="s">
        <v>34</v>
      </c>
    </row>
    <row r="4672" spans="1:22" x14ac:dyDescent="0.3">
      <c r="A4672" t="s">
        <v>43</v>
      </c>
      <c r="B4672" t="s">
        <v>1733</v>
      </c>
      <c r="C4672" t="s">
        <v>1859</v>
      </c>
      <c r="D4672" t="s">
        <v>3889</v>
      </c>
      <c r="E4672" t="s">
        <v>43</v>
      </c>
      <c r="F4672" t="s">
        <v>21</v>
      </c>
      <c r="G4672" t="s">
        <v>21</v>
      </c>
      <c r="H4672" t="s">
        <v>22</v>
      </c>
      <c r="I4672" t="s">
        <v>35</v>
      </c>
      <c r="J4672" t="s">
        <v>24</v>
      </c>
      <c r="K4672" t="s">
        <v>25</v>
      </c>
      <c r="L4672" t="s">
        <v>25</v>
      </c>
      <c r="M4672" t="s">
        <v>26</v>
      </c>
      <c r="N4672" t="s">
        <v>25</v>
      </c>
      <c r="O4672" t="s">
        <v>21</v>
      </c>
      <c r="P4672" t="s">
        <v>27</v>
      </c>
      <c r="Q4672" t="s">
        <v>45</v>
      </c>
      <c r="R4672" t="s">
        <v>29</v>
      </c>
      <c r="S4672" t="s">
        <v>21</v>
      </c>
      <c r="T4672" t="s">
        <v>21</v>
      </c>
      <c r="U4672" t="s">
        <v>33</v>
      </c>
      <c r="V4672" t="s">
        <v>111</v>
      </c>
    </row>
    <row r="4673" spans="1:22" ht="124.8" x14ac:dyDescent="0.3">
      <c r="A4673" t="s">
        <v>37</v>
      </c>
      <c r="B4673" t="s">
        <v>890</v>
      </c>
      <c r="C4673" t="s">
        <v>2698</v>
      </c>
      <c r="D4673" t="s">
        <v>3494</v>
      </c>
      <c r="E4673" t="s">
        <v>37</v>
      </c>
      <c r="F4673" t="s">
        <v>21</v>
      </c>
      <c r="G4673" t="s">
        <v>21</v>
      </c>
      <c r="H4673" t="s">
        <v>22</v>
      </c>
      <c r="I4673" t="s">
        <v>41</v>
      </c>
      <c r="J4673" t="s">
        <v>24</v>
      </c>
      <c r="K4673" t="s">
        <v>25</v>
      </c>
      <c r="L4673" t="s">
        <v>25</v>
      </c>
      <c r="M4673" t="s">
        <v>38</v>
      </c>
      <c r="N4673" t="s">
        <v>25</v>
      </c>
      <c r="O4673" t="s">
        <v>21</v>
      </c>
      <c r="P4673" t="s">
        <v>60</v>
      </c>
      <c r="Q4673" t="s">
        <v>28</v>
      </c>
      <c r="R4673" t="s">
        <v>29</v>
      </c>
      <c r="S4673" t="s">
        <v>21</v>
      </c>
      <c r="T4673" t="s">
        <v>21</v>
      </c>
      <c r="U4673" t="s">
        <v>75</v>
      </c>
      <c r="V4673" s="2" t="s">
        <v>94</v>
      </c>
    </row>
    <row r="4674" spans="1:22" ht="140.4" x14ac:dyDescent="0.3">
      <c r="A4674" t="s">
        <v>73</v>
      </c>
      <c r="B4674" t="s">
        <v>284</v>
      </c>
      <c r="C4674" t="s">
        <v>472</v>
      </c>
      <c r="D4674" t="s">
        <v>473</v>
      </c>
      <c r="E4674" t="s">
        <v>73</v>
      </c>
      <c r="F4674" t="s">
        <v>21</v>
      </c>
      <c r="G4674" t="s">
        <v>21</v>
      </c>
      <c r="H4674" t="s">
        <v>22</v>
      </c>
      <c r="I4674" t="s">
        <v>35</v>
      </c>
      <c r="J4674" t="s">
        <v>24</v>
      </c>
      <c r="K4674" t="s">
        <v>25</v>
      </c>
      <c r="L4674" t="s">
        <v>25</v>
      </c>
      <c r="M4674" t="s">
        <v>26</v>
      </c>
      <c r="N4674" t="s">
        <v>25</v>
      </c>
      <c r="O4674" t="s">
        <v>21</v>
      </c>
      <c r="P4674" t="s">
        <v>60</v>
      </c>
      <c r="Q4674" t="s">
        <v>45</v>
      </c>
      <c r="R4674" t="s">
        <v>29</v>
      </c>
      <c r="S4674" t="s">
        <v>21</v>
      </c>
      <c r="T4674" t="s">
        <v>21</v>
      </c>
      <c r="U4674" t="s">
        <v>33</v>
      </c>
      <c r="V4674" s="2" t="s">
        <v>34</v>
      </c>
    </row>
    <row r="4675" spans="1:22" ht="62.4" x14ac:dyDescent="0.3">
      <c r="A4675" t="s">
        <v>56</v>
      </c>
      <c r="B4675" t="s">
        <v>1602</v>
      </c>
      <c r="C4675" t="s">
        <v>1638</v>
      </c>
      <c r="D4675" t="s">
        <v>2044</v>
      </c>
      <c r="E4675" t="s">
        <v>56</v>
      </c>
      <c r="F4675" t="s">
        <v>21</v>
      </c>
      <c r="G4675" t="s">
        <v>21</v>
      </c>
      <c r="H4675" t="s">
        <v>50</v>
      </c>
      <c r="I4675" t="s">
        <v>23</v>
      </c>
      <c r="J4675" t="s">
        <v>47</v>
      </c>
      <c r="K4675" t="s">
        <v>25</v>
      </c>
      <c r="L4675" t="s">
        <v>25</v>
      </c>
      <c r="M4675" t="s">
        <v>26</v>
      </c>
      <c r="N4675" t="s">
        <v>25</v>
      </c>
      <c r="O4675" t="s">
        <v>21</v>
      </c>
      <c r="P4675" t="s">
        <v>60</v>
      </c>
      <c r="Q4675" t="s">
        <v>45</v>
      </c>
      <c r="R4675" t="s">
        <v>28</v>
      </c>
      <c r="S4675" t="s">
        <v>21</v>
      </c>
      <c r="T4675" t="s">
        <v>21</v>
      </c>
      <c r="U4675" t="s">
        <v>33</v>
      </c>
      <c r="V4675" s="2" t="s">
        <v>48</v>
      </c>
    </row>
    <row r="4676" spans="1:22" ht="140.4" x14ac:dyDescent="0.3">
      <c r="A4676" t="s">
        <v>49</v>
      </c>
      <c r="B4676" t="s">
        <v>843</v>
      </c>
      <c r="C4676" t="s">
        <v>844</v>
      </c>
      <c r="D4676" t="s">
        <v>1585</v>
      </c>
      <c r="E4676" t="s">
        <v>36</v>
      </c>
      <c r="F4676" t="s">
        <v>21</v>
      </c>
      <c r="G4676" t="s">
        <v>21</v>
      </c>
      <c r="H4676" t="s">
        <v>22</v>
      </c>
      <c r="I4676" t="s">
        <v>23</v>
      </c>
      <c r="J4676" t="s">
        <v>24</v>
      </c>
      <c r="K4676" t="s">
        <v>25</v>
      </c>
      <c r="L4676" t="s">
        <v>25</v>
      </c>
      <c r="M4676" t="s">
        <v>38</v>
      </c>
      <c r="N4676" t="s">
        <v>25</v>
      </c>
      <c r="O4676" t="s">
        <v>21</v>
      </c>
      <c r="P4676" t="s">
        <v>27</v>
      </c>
      <c r="Q4676" t="s">
        <v>28</v>
      </c>
      <c r="R4676" t="s">
        <v>29</v>
      </c>
      <c r="S4676" t="s">
        <v>21</v>
      </c>
      <c r="T4676" t="s">
        <v>21</v>
      </c>
      <c r="U4676" t="s">
        <v>75</v>
      </c>
      <c r="V4676" s="2" t="s">
        <v>34</v>
      </c>
    </row>
    <row r="4677" spans="1:22" ht="109.2" x14ac:dyDescent="0.3">
      <c r="A4677" t="s">
        <v>102</v>
      </c>
      <c r="B4677" t="s">
        <v>1602</v>
      </c>
      <c r="C4677" t="s">
        <v>3703</v>
      </c>
      <c r="D4677" t="s">
        <v>3773</v>
      </c>
      <c r="E4677" t="s">
        <v>102</v>
      </c>
      <c r="F4677" t="s">
        <v>21</v>
      </c>
      <c r="G4677" t="s">
        <v>21</v>
      </c>
      <c r="H4677" t="s">
        <v>22</v>
      </c>
      <c r="I4677" t="s">
        <v>35</v>
      </c>
      <c r="J4677" t="s">
        <v>24</v>
      </c>
      <c r="K4677" t="s">
        <v>25</v>
      </c>
      <c r="L4677" t="s">
        <v>25</v>
      </c>
      <c r="M4677" t="s">
        <v>38</v>
      </c>
      <c r="N4677" t="s">
        <v>25</v>
      </c>
      <c r="O4677" t="s">
        <v>25</v>
      </c>
      <c r="P4677" t="s">
        <v>72</v>
      </c>
      <c r="Q4677" t="s">
        <v>28</v>
      </c>
      <c r="R4677" t="s">
        <v>29</v>
      </c>
      <c r="S4677" t="s">
        <v>21</v>
      </c>
      <c r="T4677" t="s">
        <v>21</v>
      </c>
      <c r="U4677" t="s">
        <v>42</v>
      </c>
      <c r="V4677" s="2" t="s">
        <v>66</v>
      </c>
    </row>
    <row r="4678" spans="1:22" x14ac:dyDescent="0.3">
      <c r="A4678" t="s">
        <v>74</v>
      </c>
      <c r="B4678" t="s">
        <v>2570</v>
      </c>
      <c r="C4678" t="s">
        <v>4028</v>
      </c>
      <c r="D4678" t="s">
        <v>4029</v>
      </c>
      <c r="E4678" t="s">
        <v>74</v>
      </c>
      <c r="F4678" t="s">
        <v>21</v>
      </c>
      <c r="G4678" t="s">
        <v>21</v>
      </c>
      <c r="H4678" t="s">
        <v>22</v>
      </c>
      <c r="I4678" t="s">
        <v>35</v>
      </c>
      <c r="J4678" t="s">
        <v>24</v>
      </c>
      <c r="K4678" t="s">
        <v>25</v>
      </c>
      <c r="L4678" t="s">
        <v>25</v>
      </c>
      <c r="M4678" t="s">
        <v>26</v>
      </c>
      <c r="N4678" t="s">
        <v>21</v>
      </c>
      <c r="O4678" t="s">
        <v>25</v>
      </c>
      <c r="P4678" t="s">
        <v>60</v>
      </c>
      <c r="Q4678" t="s">
        <v>45</v>
      </c>
      <c r="R4678" t="s">
        <v>29</v>
      </c>
      <c r="S4678" t="s">
        <v>25</v>
      </c>
      <c r="T4678" t="s">
        <v>25</v>
      </c>
      <c r="U4678" t="s">
        <v>33</v>
      </c>
      <c r="V4678" t="s">
        <v>103</v>
      </c>
    </row>
    <row r="4679" spans="1:22" x14ac:dyDescent="0.3">
      <c r="A4679" t="s">
        <v>37</v>
      </c>
      <c r="B4679" t="s">
        <v>2570</v>
      </c>
      <c r="C4679" t="s">
        <v>2571</v>
      </c>
      <c r="D4679" t="s">
        <v>3456</v>
      </c>
      <c r="E4679" t="s">
        <v>37</v>
      </c>
      <c r="F4679" t="s">
        <v>21</v>
      </c>
      <c r="G4679" t="s">
        <v>21</v>
      </c>
      <c r="H4679" t="s">
        <v>22</v>
      </c>
      <c r="I4679" t="s">
        <v>41</v>
      </c>
      <c r="J4679" t="s">
        <v>24</v>
      </c>
      <c r="K4679" t="s">
        <v>25</v>
      </c>
      <c r="L4679" t="s">
        <v>25</v>
      </c>
      <c r="M4679" t="s">
        <v>26</v>
      </c>
      <c r="N4679" t="s">
        <v>25</v>
      </c>
      <c r="O4679" t="s">
        <v>21</v>
      </c>
      <c r="P4679" t="s">
        <v>27</v>
      </c>
      <c r="Q4679" t="s">
        <v>45</v>
      </c>
      <c r="R4679" t="s">
        <v>29</v>
      </c>
      <c r="S4679" t="s">
        <v>21</v>
      </c>
      <c r="T4679" t="s">
        <v>25</v>
      </c>
      <c r="U4679" t="s">
        <v>75</v>
      </c>
      <c r="V4679" t="s">
        <v>63</v>
      </c>
    </row>
    <row r="4680" spans="1:22" ht="156" x14ac:dyDescent="0.3">
      <c r="A4680" t="s">
        <v>73</v>
      </c>
      <c r="B4680" t="s">
        <v>311</v>
      </c>
      <c r="C4680" t="s">
        <v>312</v>
      </c>
      <c r="D4680" t="s">
        <v>313</v>
      </c>
      <c r="E4680" t="s">
        <v>73</v>
      </c>
      <c r="F4680" t="s">
        <v>21</v>
      </c>
      <c r="G4680" t="s">
        <v>21</v>
      </c>
      <c r="H4680" t="s">
        <v>22</v>
      </c>
      <c r="I4680" t="s">
        <v>41</v>
      </c>
      <c r="J4680" t="s">
        <v>24</v>
      </c>
      <c r="K4680" t="s">
        <v>25</v>
      </c>
      <c r="L4680" t="s">
        <v>25</v>
      </c>
      <c r="M4680" t="s">
        <v>28</v>
      </c>
      <c r="N4680" t="s">
        <v>25</v>
      </c>
      <c r="O4680" t="s">
        <v>21</v>
      </c>
      <c r="P4680" t="s">
        <v>27</v>
      </c>
      <c r="Q4680" t="s">
        <v>45</v>
      </c>
      <c r="R4680" t="s">
        <v>29</v>
      </c>
      <c r="S4680" t="s">
        <v>21</v>
      </c>
      <c r="T4680" t="s">
        <v>25</v>
      </c>
      <c r="U4680" t="s">
        <v>75</v>
      </c>
      <c r="V4680" s="2" t="s">
        <v>31</v>
      </c>
    </row>
    <row r="4681" spans="1:22" x14ac:dyDescent="0.3">
      <c r="A4681" t="s">
        <v>61</v>
      </c>
      <c r="B4681" t="s">
        <v>475</v>
      </c>
      <c r="C4681" t="s">
        <v>854</v>
      </c>
      <c r="D4681" t="s">
        <v>1117</v>
      </c>
      <c r="E4681" t="s">
        <v>61</v>
      </c>
      <c r="F4681" t="s">
        <v>25</v>
      </c>
      <c r="G4681" t="s">
        <v>25</v>
      </c>
    </row>
    <row r="4682" spans="1:22" ht="62.4" x14ac:dyDescent="0.3">
      <c r="A4682" t="s">
        <v>61</v>
      </c>
      <c r="B4682" t="s">
        <v>890</v>
      </c>
      <c r="C4682" t="s">
        <v>1169</v>
      </c>
      <c r="D4682" t="s">
        <v>1312</v>
      </c>
      <c r="E4682" t="s">
        <v>114</v>
      </c>
      <c r="F4682" t="s">
        <v>21</v>
      </c>
      <c r="G4682" t="s">
        <v>21</v>
      </c>
      <c r="H4682" t="s">
        <v>22</v>
      </c>
      <c r="I4682" t="s">
        <v>35</v>
      </c>
      <c r="J4682" t="s">
        <v>24</v>
      </c>
      <c r="K4682" t="s">
        <v>21</v>
      </c>
      <c r="L4682" t="s">
        <v>25</v>
      </c>
      <c r="M4682" t="s">
        <v>28</v>
      </c>
      <c r="N4682" t="s">
        <v>25</v>
      </c>
      <c r="O4682" t="s">
        <v>21</v>
      </c>
      <c r="P4682" t="s">
        <v>27</v>
      </c>
      <c r="Q4682" t="s">
        <v>45</v>
      </c>
      <c r="R4682" t="s">
        <v>45</v>
      </c>
      <c r="S4682" t="s">
        <v>21</v>
      </c>
      <c r="T4682" t="s">
        <v>25</v>
      </c>
      <c r="U4682" t="s">
        <v>33</v>
      </c>
      <c r="V4682" s="2" t="s">
        <v>48</v>
      </c>
    </row>
    <row r="4683" spans="1:22" ht="140.4" x14ac:dyDescent="0.3">
      <c r="A4683" t="s">
        <v>83</v>
      </c>
      <c r="B4683" t="s">
        <v>932</v>
      </c>
      <c r="C4683" t="s">
        <v>1374</v>
      </c>
      <c r="D4683" t="s">
        <v>4956</v>
      </c>
      <c r="E4683" t="s">
        <v>83</v>
      </c>
      <c r="F4683" t="s">
        <v>21</v>
      </c>
      <c r="G4683" t="s">
        <v>21</v>
      </c>
      <c r="H4683" t="s">
        <v>22</v>
      </c>
      <c r="I4683" t="s">
        <v>41</v>
      </c>
      <c r="J4683" t="s">
        <v>24</v>
      </c>
      <c r="K4683" t="s">
        <v>25</v>
      </c>
      <c r="L4683" t="s">
        <v>25</v>
      </c>
      <c r="M4683" t="s">
        <v>26</v>
      </c>
      <c r="N4683" t="s">
        <v>25</v>
      </c>
      <c r="O4683" t="s">
        <v>21</v>
      </c>
      <c r="P4683" t="s">
        <v>60</v>
      </c>
      <c r="Q4683" t="s">
        <v>45</v>
      </c>
      <c r="R4683" t="s">
        <v>29</v>
      </c>
      <c r="S4683" t="s">
        <v>25</v>
      </c>
      <c r="T4683" t="s">
        <v>21</v>
      </c>
      <c r="U4683" t="s">
        <v>33</v>
      </c>
      <c r="V4683" s="2" t="s">
        <v>34</v>
      </c>
    </row>
    <row r="4684" spans="1:22" x14ac:dyDescent="0.3">
      <c r="A4684" t="s">
        <v>43</v>
      </c>
      <c r="B4684" t="s">
        <v>174</v>
      </c>
      <c r="C4684" t="s">
        <v>2662</v>
      </c>
      <c r="D4684" t="s">
        <v>3922</v>
      </c>
      <c r="E4684" t="s">
        <v>43</v>
      </c>
      <c r="F4684" t="s">
        <v>25</v>
      </c>
      <c r="G4684" t="s">
        <v>25</v>
      </c>
    </row>
    <row r="4685" spans="1:22" ht="156" x14ac:dyDescent="0.3">
      <c r="A4685" t="s">
        <v>73</v>
      </c>
      <c r="B4685" t="s">
        <v>162</v>
      </c>
      <c r="C4685" t="s">
        <v>454</v>
      </c>
      <c r="D4685" t="s">
        <v>455</v>
      </c>
      <c r="E4685" t="s">
        <v>65</v>
      </c>
      <c r="F4685" t="s">
        <v>21</v>
      </c>
      <c r="G4685" t="s">
        <v>21</v>
      </c>
      <c r="H4685" t="s">
        <v>22</v>
      </c>
      <c r="I4685" t="s">
        <v>35</v>
      </c>
      <c r="J4685" t="s">
        <v>47</v>
      </c>
      <c r="K4685" t="s">
        <v>25</v>
      </c>
      <c r="L4685" t="s">
        <v>25</v>
      </c>
      <c r="M4685" t="s">
        <v>38</v>
      </c>
      <c r="N4685" t="s">
        <v>25</v>
      </c>
      <c r="O4685" t="s">
        <v>21</v>
      </c>
      <c r="P4685" t="s">
        <v>27</v>
      </c>
      <c r="Q4685" t="s">
        <v>28</v>
      </c>
      <c r="R4685" t="s">
        <v>29</v>
      </c>
      <c r="S4685" t="s">
        <v>21</v>
      </c>
      <c r="T4685" t="s">
        <v>25</v>
      </c>
      <c r="U4685" t="s">
        <v>30</v>
      </c>
      <c r="V4685" s="2" t="s">
        <v>31</v>
      </c>
    </row>
    <row r="4686" spans="1:22" ht="140.4" x14ac:dyDescent="0.3">
      <c r="A4686" t="s">
        <v>62</v>
      </c>
      <c r="B4686" t="s">
        <v>843</v>
      </c>
      <c r="C4686" t="s">
        <v>844</v>
      </c>
      <c r="D4686" t="s">
        <v>1695</v>
      </c>
      <c r="E4686" t="s">
        <v>62</v>
      </c>
      <c r="F4686" t="s">
        <v>21</v>
      </c>
      <c r="G4686" t="s">
        <v>21</v>
      </c>
      <c r="H4686" t="s">
        <v>50</v>
      </c>
      <c r="I4686" t="s">
        <v>35</v>
      </c>
      <c r="J4686" t="s">
        <v>24</v>
      </c>
      <c r="K4686" t="s">
        <v>25</v>
      </c>
      <c r="L4686" t="s">
        <v>25</v>
      </c>
      <c r="M4686" t="s">
        <v>26</v>
      </c>
      <c r="N4686" t="s">
        <v>25</v>
      </c>
      <c r="O4686" t="s">
        <v>21</v>
      </c>
      <c r="P4686" t="s">
        <v>27</v>
      </c>
      <c r="Q4686" t="s">
        <v>45</v>
      </c>
      <c r="R4686" t="s">
        <v>28</v>
      </c>
      <c r="S4686" t="s">
        <v>21</v>
      </c>
      <c r="T4686" t="s">
        <v>21</v>
      </c>
      <c r="U4686" t="s">
        <v>33</v>
      </c>
      <c r="V4686" s="2" t="s">
        <v>34</v>
      </c>
    </row>
    <row r="4687" spans="1:22" ht="140.4" x14ac:dyDescent="0.3">
      <c r="A4687" t="s">
        <v>85</v>
      </c>
      <c r="B4687" t="s">
        <v>284</v>
      </c>
      <c r="C4687" t="s">
        <v>3830</v>
      </c>
      <c r="D4687" t="s">
        <v>4538</v>
      </c>
      <c r="E4687" t="s">
        <v>85</v>
      </c>
      <c r="F4687" t="s">
        <v>21</v>
      </c>
      <c r="G4687" t="s">
        <v>21</v>
      </c>
      <c r="H4687" t="s">
        <v>22</v>
      </c>
      <c r="I4687" t="s">
        <v>35</v>
      </c>
      <c r="J4687" t="s">
        <v>24</v>
      </c>
      <c r="K4687" t="s">
        <v>25</v>
      </c>
      <c r="L4687" t="s">
        <v>25</v>
      </c>
      <c r="M4687" t="s">
        <v>26</v>
      </c>
      <c r="N4687" t="s">
        <v>21</v>
      </c>
      <c r="O4687" t="s">
        <v>21</v>
      </c>
      <c r="P4687" t="s">
        <v>27</v>
      </c>
      <c r="Q4687" t="s">
        <v>28</v>
      </c>
      <c r="R4687" t="s">
        <v>29</v>
      </c>
      <c r="S4687" t="s">
        <v>21</v>
      </c>
      <c r="T4687" t="s">
        <v>21</v>
      </c>
      <c r="U4687" t="s">
        <v>33</v>
      </c>
      <c r="V4687" s="2" t="s">
        <v>34</v>
      </c>
    </row>
    <row r="4688" spans="1:22" ht="109.2" x14ac:dyDescent="0.3">
      <c r="A4688" t="s">
        <v>71</v>
      </c>
      <c r="B4688" t="s">
        <v>1602</v>
      </c>
      <c r="C4688" t="s">
        <v>2574</v>
      </c>
      <c r="D4688" t="s">
        <v>2858</v>
      </c>
      <c r="E4688" t="s">
        <v>71</v>
      </c>
      <c r="F4688" t="s">
        <v>21</v>
      </c>
      <c r="G4688" t="s">
        <v>21</v>
      </c>
      <c r="H4688" t="s">
        <v>22</v>
      </c>
      <c r="I4688" t="s">
        <v>41</v>
      </c>
      <c r="J4688" t="s">
        <v>24</v>
      </c>
      <c r="K4688" t="s">
        <v>25</v>
      </c>
      <c r="L4688" t="s">
        <v>25</v>
      </c>
      <c r="M4688" t="s">
        <v>38</v>
      </c>
      <c r="N4688" t="s">
        <v>25</v>
      </c>
      <c r="O4688" t="s">
        <v>21</v>
      </c>
      <c r="P4688" t="s">
        <v>27</v>
      </c>
      <c r="Q4688" t="s">
        <v>28</v>
      </c>
      <c r="R4688" t="s">
        <v>29</v>
      </c>
      <c r="S4688" t="s">
        <v>21</v>
      </c>
      <c r="T4688" t="s">
        <v>21</v>
      </c>
      <c r="U4688" t="s">
        <v>30</v>
      </c>
      <c r="V4688" s="2" t="s">
        <v>66</v>
      </c>
    </row>
    <row r="4689" spans="1:22" ht="78" x14ac:dyDescent="0.3">
      <c r="A4689" t="s">
        <v>102</v>
      </c>
      <c r="B4689" t="s">
        <v>174</v>
      </c>
      <c r="C4689" t="s">
        <v>3738</v>
      </c>
      <c r="D4689" t="s">
        <v>3842</v>
      </c>
      <c r="E4689" t="s">
        <v>102</v>
      </c>
      <c r="F4689" t="s">
        <v>21</v>
      </c>
      <c r="G4689" t="s">
        <v>21</v>
      </c>
      <c r="H4689" t="s">
        <v>54</v>
      </c>
      <c r="I4689" t="s">
        <v>23</v>
      </c>
      <c r="J4689" t="s">
        <v>47</v>
      </c>
      <c r="K4689" t="s">
        <v>25</v>
      </c>
      <c r="L4689" t="s">
        <v>25</v>
      </c>
      <c r="M4689" t="s">
        <v>47</v>
      </c>
      <c r="N4689" t="s">
        <v>21</v>
      </c>
      <c r="O4689" t="s">
        <v>21</v>
      </c>
      <c r="P4689" t="s">
        <v>27</v>
      </c>
      <c r="Q4689" t="s">
        <v>47</v>
      </c>
      <c r="R4689" t="s">
        <v>45</v>
      </c>
      <c r="S4689" t="s">
        <v>21</v>
      </c>
      <c r="T4689" t="s">
        <v>21</v>
      </c>
      <c r="U4689" t="s">
        <v>33</v>
      </c>
      <c r="V4689" s="2" t="s">
        <v>57</v>
      </c>
    </row>
    <row r="4690" spans="1:22" ht="140.4" x14ac:dyDescent="0.3">
      <c r="A4690" t="s">
        <v>85</v>
      </c>
      <c r="B4690" t="s">
        <v>475</v>
      </c>
      <c r="C4690" t="s">
        <v>4505</v>
      </c>
      <c r="D4690" t="s">
        <v>4506</v>
      </c>
      <c r="E4690" t="s">
        <v>147</v>
      </c>
      <c r="F4690" t="s">
        <v>21</v>
      </c>
      <c r="G4690" t="s">
        <v>21</v>
      </c>
      <c r="H4690" t="s">
        <v>22</v>
      </c>
      <c r="I4690" t="s">
        <v>23</v>
      </c>
      <c r="J4690" t="s">
        <v>24</v>
      </c>
      <c r="K4690" t="s">
        <v>25</v>
      </c>
      <c r="L4690" t="s">
        <v>25</v>
      </c>
      <c r="M4690" t="s">
        <v>28</v>
      </c>
      <c r="N4690" t="s">
        <v>25</v>
      </c>
      <c r="O4690" t="s">
        <v>21</v>
      </c>
      <c r="P4690" t="s">
        <v>27</v>
      </c>
      <c r="Q4690" t="s">
        <v>45</v>
      </c>
      <c r="R4690" t="s">
        <v>45</v>
      </c>
      <c r="S4690" t="s">
        <v>21</v>
      </c>
      <c r="T4690" t="s">
        <v>21</v>
      </c>
      <c r="U4690" t="s">
        <v>33</v>
      </c>
      <c r="V4690" s="2" t="s">
        <v>34</v>
      </c>
    </row>
    <row r="4691" spans="1:22" ht="140.4" x14ac:dyDescent="0.3">
      <c r="A4691" t="s">
        <v>71</v>
      </c>
      <c r="B4691" t="s">
        <v>2427</v>
      </c>
      <c r="C4691" t="s">
        <v>2428</v>
      </c>
      <c r="D4691" t="s">
        <v>2764</v>
      </c>
      <c r="E4691" t="s">
        <v>71</v>
      </c>
      <c r="F4691" t="s">
        <v>21</v>
      </c>
      <c r="G4691" t="s">
        <v>21</v>
      </c>
      <c r="H4691" t="s">
        <v>22</v>
      </c>
      <c r="I4691" t="s">
        <v>23</v>
      </c>
      <c r="J4691" t="s">
        <v>24</v>
      </c>
      <c r="K4691" t="s">
        <v>25</v>
      </c>
      <c r="L4691" t="s">
        <v>25</v>
      </c>
      <c r="M4691" t="s">
        <v>26</v>
      </c>
      <c r="N4691" t="s">
        <v>21</v>
      </c>
      <c r="O4691" t="s">
        <v>21</v>
      </c>
      <c r="P4691" t="s">
        <v>27</v>
      </c>
      <c r="Q4691" t="s">
        <v>45</v>
      </c>
      <c r="R4691" t="s">
        <v>29</v>
      </c>
      <c r="S4691" t="s">
        <v>21</v>
      </c>
      <c r="T4691" t="s">
        <v>21</v>
      </c>
      <c r="U4691" t="s">
        <v>30</v>
      </c>
      <c r="V4691" s="2" t="s">
        <v>34</v>
      </c>
    </row>
    <row r="4692" spans="1:22" ht="156" x14ac:dyDescent="0.3">
      <c r="A4692" t="s">
        <v>79</v>
      </c>
      <c r="B4692" t="s">
        <v>478</v>
      </c>
      <c r="C4692" t="s">
        <v>562</v>
      </c>
      <c r="D4692" t="s">
        <v>563</v>
      </c>
      <c r="E4692" t="s">
        <v>79</v>
      </c>
      <c r="F4692" t="s">
        <v>21</v>
      </c>
      <c r="G4692" t="s">
        <v>21</v>
      </c>
      <c r="H4692" t="s">
        <v>54</v>
      </c>
      <c r="I4692" t="s">
        <v>23</v>
      </c>
      <c r="J4692" t="s">
        <v>24</v>
      </c>
      <c r="K4692" t="s">
        <v>25</v>
      </c>
      <c r="L4692" t="s">
        <v>25</v>
      </c>
      <c r="M4692" t="s">
        <v>26</v>
      </c>
      <c r="N4692" t="s">
        <v>25</v>
      </c>
      <c r="O4692" t="s">
        <v>21</v>
      </c>
      <c r="P4692" t="s">
        <v>27</v>
      </c>
      <c r="Q4692" t="s">
        <v>45</v>
      </c>
      <c r="R4692" t="s">
        <v>29</v>
      </c>
      <c r="S4692" t="s">
        <v>21</v>
      </c>
      <c r="T4692" t="s">
        <v>21</v>
      </c>
      <c r="U4692" t="s">
        <v>30</v>
      </c>
      <c r="V4692" s="2" t="s">
        <v>31</v>
      </c>
    </row>
    <row r="4693" spans="1:22" ht="140.4" x14ac:dyDescent="0.3">
      <c r="A4693" t="s">
        <v>39</v>
      </c>
      <c r="B4693" t="s">
        <v>478</v>
      </c>
      <c r="C4693" t="s">
        <v>5325</v>
      </c>
      <c r="D4693" t="s">
        <v>645</v>
      </c>
      <c r="E4693" t="s">
        <v>39</v>
      </c>
      <c r="F4693" t="s">
        <v>21</v>
      </c>
      <c r="G4693" t="s">
        <v>21</v>
      </c>
      <c r="H4693" t="s">
        <v>22</v>
      </c>
      <c r="I4693" t="s">
        <v>23</v>
      </c>
      <c r="J4693" t="s">
        <v>24</v>
      </c>
      <c r="K4693" t="s">
        <v>25</v>
      </c>
      <c r="L4693" t="s">
        <v>25</v>
      </c>
      <c r="M4693" t="s">
        <v>26</v>
      </c>
      <c r="N4693" t="s">
        <v>25</v>
      </c>
      <c r="O4693" t="s">
        <v>21</v>
      </c>
      <c r="P4693" t="s">
        <v>27</v>
      </c>
      <c r="Q4693" t="s">
        <v>28</v>
      </c>
      <c r="R4693" t="s">
        <v>29</v>
      </c>
      <c r="S4693" t="s">
        <v>21</v>
      </c>
      <c r="T4693" t="s">
        <v>21</v>
      </c>
      <c r="U4693" t="s">
        <v>33</v>
      </c>
      <c r="V4693" s="2" t="s">
        <v>34</v>
      </c>
    </row>
    <row r="4694" spans="1:22" ht="140.4" x14ac:dyDescent="0.3">
      <c r="A4694" t="s">
        <v>39</v>
      </c>
      <c r="B4694" t="s">
        <v>478</v>
      </c>
      <c r="C4694" t="s">
        <v>5325</v>
      </c>
      <c r="D4694" t="s">
        <v>644</v>
      </c>
      <c r="E4694" t="s">
        <v>39</v>
      </c>
      <c r="F4694" t="s">
        <v>21</v>
      </c>
      <c r="G4694" t="s">
        <v>21</v>
      </c>
      <c r="H4694" t="s">
        <v>22</v>
      </c>
      <c r="I4694" t="s">
        <v>35</v>
      </c>
      <c r="J4694" t="s">
        <v>24</v>
      </c>
      <c r="K4694" t="s">
        <v>25</v>
      </c>
      <c r="L4694" t="s">
        <v>25</v>
      </c>
      <c r="M4694" t="s">
        <v>26</v>
      </c>
      <c r="N4694" t="s">
        <v>25</v>
      </c>
      <c r="O4694" t="s">
        <v>21</v>
      </c>
      <c r="P4694" t="s">
        <v>27</v>
      </c>
      <c r="Q4694" t="s">
        <v>28</v>
      </c>
      <c r="R4694" t="s">
        <v>29</v>
      </c>
      <c r="S4694" t="s">
        <v>21</v>
      </c>
      <c r="T4694" t="s">
        <v>21</v>
      </c>
      <c r="U4694" t="s">
        <v>33</v>
      </c>
      <c r="V4694" s="2" t="s">
        <v>34</v>
      </c>
    </row>
    <row r="4695" spans="1:22" ht="140.4" x14ac:dyDescent="0.3">
      <c r="A4695" t="s">
        <v>44</v>
      </c>
      <c r="B4695" t="s">
        <v>932</v>
      </c>
      <c r="C4695" t="s">
        <v>1374</v>
      </c>
      <c r="D4695" t="s">
        <v>3673</v>
      </c>
      <c r="E4695" t="s">
        <v>44</v>
      </c>
      <c r="F4695" t="s">
        <v>21</v>
      </c>
      <c r="G4695" t="s">
        <v>21</v>
      </c>
      <c r="H4695" t="s">
        <v>22</v>
      </c>
      <c r="I4695" t="s">
        <v>41</v>
      </c>
      <c r="J4695" t="s">
        <v>24</v>
      </c>
      <c r="K4695" t="s">
        <v>25</v>
      </c>
      <c r="L4695" t="s">
        <v>25</v>
      </c>
      <c r="M4695" t="s">
        <v>26</v>
      </c>
      <c r="N4695" t="s">
        <v>25</v>
      </c>
      <c r="O4695" t="s">
        <v>21</v>
      </c>
      <c r="P4695" t="s">
        <v>27</v>
      </c>
      <c r="Q4695" t="s">
        <v>45</v>
      </c>
      <c r="R4695" t="s">
        <v>29</v>
      </c>
      <c r="S4695" t="s">
        <v>21</v>
      </c>
      <c r="T4695" t="s">
        <v>21</v>
      </c>
      <c r="U4695" t="s">
        <v>33</v>
      </c>
      <c r="V4695" s="2" t="s">
        <v>34</v>
      </c>
    </row>
    <row r="4696" spans="1:22" ht="140.4" x14ac:dyDescent="0.3">
      <c r="A4696" t="s">
        <v>83</v>
      </c>
      <c r="B4696" t="s">
        <v>932</v>
      </c>
      <c r="C4696" t="s">
        <v>1374</v>
      </c>
      <c r="D4696" t="s">
        <v>4955</v>
      </c>
      <c r="E4696" t="s">
        <v>83</v>
      </c>
      <c r="F4696" t="s">
        <v>21</v>
      </c>
      <c r="G4696" t="s">
        <v>21</v>
      </c>
      <c r="H4696" t="s">
        <v>22</v>
      </c>
      <c r="I4696" t="s">
        <v>41</v>
      </c>
      <c r="J4696" t="s">
        <v>24</v>
      </c>
      <c r="K4696" t="s">
        <v>25</v>
      </c>
      <c r="L4696" t="s">
        <v>25</v>
      </c>
      <c r="M4696" t="s">
        <v>26</v>
      </c>
      <c r="N4696" t="s">
        <v>25</v>
      </c>
      <c r="O4696" t="s">
        <v>21</v>
      </c>
      <c r="P4696" t="s">
        <v>27</v>
      </c>
      <c r="Q4696" t="s">
        <v>45</v>
      </c>
      <c r="R4696" t="s">
        <v>29</v>
      </c>
      <c r="S4696" t="s">
        <v>25</v>
      </c>
      <c r="T4696" t="s">
        <v>21</v>
      </c>
      <c r="U4696" t="s">
        <v>33</v>
      </c>
      <c r="V4696" s="2" t="s">
        <v>34</v>
      </c>
    </row>
    <row r="4697" spans="1:22" x14ac:dyDescent="0.3">
      <c r="A4697" t="s">
        <v>20</v>
      </c>
      <c r="B4697" t="s">
        <v>2570</v>
      </c>
      <c r="C4697" t="s">
        <v>2571</v>
      </c>
      <c r="D4697" t="s">
        <v>3031</v>
      </c>
      <c r="E4697" t="s">
        <v>20</v>
      </c>
      <c r="F4697" t="s">
        <v>25</v>
      </c>
      <c r="G4697" t="s">
        <v>25</v>
      </c>
    </row>
    <row r="4698" spans="1:22" ht="78" x14ac:dyDescent="0.3">
      <c r="A4698" t="s">
        <v>19</v>
      </c>
      <c r="B4698" t="s">
        <v>174</v>
      </c>
      <c r="C4698" t="s">
        <v>195</v>
      </c>
      <c r="D4698" t="s">
        <v>203</v>
      </c>
      <c r="E4698" t="s">
        <v>19</v>
      </c>
      <c r="F4698" t="s">
        <v>21</v>
      </c>
      <c r="G4698" t="s">
        <v>21</v>
      </c>
      <c r="H4698" t="s">
        <v>50</v>
      </c>
      <c r="I4698" t="s">
        <v>35</v>
      </c>
      <c r="J4698" t="s">
        <v>47</v>
      </c>
      <c r="K4698" t="s">
        <v>21</v>
      </c>
      <c r="L4698" t="s">
        <v>21</v>
      </c>
      <c r="M4698" t="s">
        <v>47</v>
      </c>
      <c r="N4698" t="s">
        <v>21</v>
      </c>
      <c r="O4698" t="s">
        <v>21</v>
      </c>
      <c r="P4698" t="s">
        <v>27</v>
      </c>
      <c r="Q4698" t="s">
        <v>45</v>
      </c>
      <c r="R4698" t="s">
        <v>45</v>
      </c>
      <c r="S4698" t="s">
        <v>21</v>
      </c>
      <c r="T4698" t="s">
        <v>21</v>
      </c>
      <c r="U4698" t="s">
        <v>42</v>
      </c>
      <c r="V4698" s="2" t="s">
        <v>57</v>
      </c>
    </row>
    <row r="4699" spans="1:22" ht="140.4" x14ac:dyDescent="0.3">
      <c r="A4699" t="s">
        <v>70</v>
      </c>
      <c r="B4699" t="s">
        <v>3366</v>
      </c>
      <c r="C4699" t="s">
        <v>4360</v>
      </c>
      <c r="D4699" t="s">
        <v>4370</v>
      </c>
      <c r="E4699" t="s">
        <v>70</v>
      </c>
      <c r="F4699" t="s">
        <v>21</v>
      </c>
      <c r="G4699" t="s">
        <v>21</v>
      </c>
      <c r="H4699" t="s">
        <v>22</v>
      </c>
      <c r="I4699" t="s">
        <v>35</v>
      </c>
      <c r="J4699" t="s">
        <v>24</v>
      </c>
      <c r="K4699" t="s">
        <v>21</v>
      </c>
      <c r="L4699" t="s">
        <v>25</v>
      </c>
      <c r="M4699" t="s">
        <v>47</v>
      </c>
      <c r="N4699" t="s">
        <v>25</v>
      </c>
      <c r="O4699" t="s">
        <v>21</v>
      </c>
      <c r="P4699" t="s">
        <v>27</v>
      </c>
      <c r="Q4699" t="s">
        <v>45</v>
      </c>
      <c r="R4699" t="s">
        <v>29</v>
      </c>
      <c r="S4699" t="s">
        <v>21</v>
      </c>
      <c r="T4699" t="s">
        <v>21</v>
      </c>
      <c r="U4699" t="s">
        <v>33</v>
      </c>
      <c r="V4699" s="2" t="s">
        <v>34</v>
      </c>
    </row>
    <row r="4700" spans="1:22" ht="156" x14ac:dyDescent="0.3">
      <c r="A4700" t="s">
        <v>61</v>
      </c>
      <c r="B4700" t="s">
        <v>847</v>
      </c>
      <c r="C4700" t="s">
        <v>1084</v>
      </c>
      <c r="D4700" t="s">
        <v>1098</v>
      </c>
      <c r="E4700" t="s">
        <v>61</v>
      </c>
      <c r="F4700" t="s">
        <v>21</v>
      </c>
      <c r="G4700" t="s">
        <v>21</v>
      </c>
      <c r="H4700" t="s">
        <v>22</v>
      </c>
      <c r="I4700" t="s">
        <v>41</v>
      </c>
      <c r="J4700" t="s">
        <v>24</v>
      </c>
      <c r="K4700" t="s">
        <v>25</v>
      </c>
      <c r="L4700" t="s">
        <v>25</v>
      </c>
      <c r="M4700" t="s">
        <v>26</v>
      </c>
      <c r="N4700" t="s">
        <v>21</v>
      </c>
      <c r="O4700" t="s">
        <v>21</v>
      </c>
      <c r="P4700" t="s">
        <v>27</v>
      </c>
      <c r="Q4700" t="s">
        <v>45</v>
      </c>
      <c r="R4700" t="s">
        <v>28</v>
      </c>
      <c r="S4700" t="s">
        <v>21</v>
      </c>
      <c r="T4700" t="s">
        <v>21</v>
      </c>
      <c r="U4700" t="s">
        <v>30</v>
      </c>
      <c r="V4700" s="2" t="s">
        <v>31</v>
      </c>
    </row>
    <row r="4701" spans="1:22" ht="156" x14ac:dyDescent="0.3">
      <c r="A4701" t="s">
        <v>56</v>
      </c>
      <c r="B4701" t="s">
        <v>174</v>
      </c>
      <c r="C4701" t="s">
        <v>2152</v>
      </c>
      <c r="D4701" t="s">
        <v>2252</v>
      </c>
      <c r="E4701" t="s">
        <v>56</v>
      </c>
      <c r="F4701" t="s">
        <v>21</v>
      </c>
      <c r="G4701" t="s">
        <v>21</v>
      </c>
      <c r="H4701" t="s">
        <v>22</v>
      </c>
      <c r="I4701" t="s">
        <v>41</v>
      </c>
      <c r="J4701" t="s">
        <v>24</v>
      </c>
      <c r="K4701" t="s">
        <v>25</v>
      </c>
      <c r="L4701" t="s">
        <v>25</v>
      </c>
      <c r="M4701" t="s">
        <v>38</v>
      </c>
      <c r="N4701" t="s">
        <v>25</v>
      </c>
      <c r="O4701" t="s">
        <v>21</v>
      </c>
      <c r="P4701" t="s">
        <v>27</v>
      </c>
      <c r="Q4701" t="s">
        <v>28</v>
      </c>
      <c r="R4701" t="s">
        <v>29</v>
      </c>
      <c r="S4701" t="s">
        <v>21</v>
      </c>
      <c r="T4701" t="s">
        <v>21</v>
      </c>
      <c r="U4701" t="s">
        <v>33</v>
      </c>
      <c r="V4701" s="2" t="s">
        <v>31</v>
      </c>
    </row>
    <row r="4702" spans="1:22" ht="46.8" x14ac:dyDescent="0.3">
      <c r="A4702" t="s">
        <v>61</v>
      </c>
      <c r="B4702" t="s">
        <v>1190</v>
      </c>
      <c r="C4702" t="s">
        <v>1191</v>
      </c>
      <c r="D4702" t="s">
        <v>1200</v>
      </c>
      <c r="E4702" t="s">
        <v>61</v>
      </c>
      <c r="F4702" t="s">
        <v>21</v>
      </c>
      <c r="G4702" t="s">
        <v>21</v>
      </c>
      <c r="H4702" t="s">
        <v>22</v>
      </c>
      <c r="I4702" t="s">
        <v>35</v>
      </c>
      <c r="J4702" t="s">
        <v>24</v>
      </c>
      <c r="K4702" t="s">
        <v>21</v>
      </c>
      <c r="L4702" t="s">
        <v>21</v>
      </c>
      <c r="M4702" t="s">
        <v>47</v>
      </c>
      <c r="N4702" t="s">
        <v>21</v>
      </c>
      <c r="O4702" t="s">
        <v>21</v>
      </c>
      <c r="P4702" t="s">
        <v>27</v>
      </c>
      <c r="Q4702" t="s">
        <v>45</v>
      </c>
      <c r="R4702" t="s">
        <v>45</v>
      </c>
      <c r="S4702" t="s">
        <v>21</v>
      </c>
      <c r="T4702" t="s">
        <v>21</v>
      </c>
      <c r="U4702" t="s">
        <v>42</v>
      </c>
      <c r="V4702" s="2" t="s">
        <v>81</v>
      </c>
    </row>
    <row r="4703" spans="1:22" ht="109.2" x14ac:dyDescent="0.3">
      <c r="A4703" t="s">
        <v>61</v>
      </c>
      <c r="B4703" t="s">
        <v>1190</v>
      </c>
      <c r="C4703" t="s">
        <v>1191</v>
      </c>
      <c r="D4703" t="s">
        <v>1198</v>
      </c>
      <c r="E4703" t="s">
        <v>61</v>
      </c>
      <c r="F4703" t="s">
        <v>21</v>
      </c>
      <c r="G4703" t="s">
        <v>21</v>
      </c>
      <c r="H4703" t="s">
        <v>22</v>
      </c>
      <c r="I4703" t="s">
        <v>23</v>
      </c>
      <c r="J4703" t="s">
        <v>24</v>
      </c>
      <c r="K4703" t="s">
        <v>25</v>
      </c>
      <c r="L4703" t="s">
        <v>25</v>
      </c>
      <c r="M4703" t="s">
        <v>38</v>
      </c>
      <c r="N4703" t="s">
        <v>25</v>
      </c>
      <c r="O4703" t="s">
        <v>21</v>
      </c>
      <c r="P4703" t="s">
        <v>27</v>
      </c>
      <c r="Q4703" t="s">
        <v>28</v>
      </c>
      <c r="R4703" t="s">
        <v>28</v>
      </c>
      <c r="S4703" t="s">
        <v>21</v>
      </c>
      <c r="T4703" t="s">
        <v>21</v>
      </c>
      <c r="U4703" t="s">
        <v>42</v>
      </c>
      <c r="V4703" s="2" t="s">
        <v>66</v>
      </c>
    </row>
    <row r="4704" spans="1:22" ht="62.4" x14ac:dyDescent="0.3">
      <c r="A4704" t="s">
        <v>20</v>
      </c>
      <c r="B4704" t="s">
        <v>2570</v>
      </c>
      <c r="C4704" t="s">
        <v>2957</v>
      </c>
      <c r="D4704" t="s">
        <v>2958</v>
      </c>
      <c r="E4704" t="s">
        <v>20</v>
      </c>
      <c r="F4704" t="s">
        <v>21</v>
      </c>
      <c r="G4704" t="s">
        <v>21</v>
      </c>
      <c r="H4704" t="s">
        <v>22</v>
      </c>
      <c r="I4704" t="s">
        <v>41</v>
      </c>
      <c r="J4704" t="s">
        <v>24</v>
      </c>
      <c r="K4704" t="s">
        <v>25</v>
      </c>
      <c r="L4704" t="s">
        <v>25</v>
      </c>
      <c r="M4704" t="s">
        <v>38</v>
      </c>
      <c r="N4704" t="s">
        <v>25</v>
      </c>
      <c r="O4704" t="s">
        <v>25</v>
      </c>
      <c r="P4704" t="s">
        <v>27</v>
      </c>
      <c r="Q4704" t="s">
        <v>29</v>
      </c>
      <c r="R4704" t="s">
        <v>29</v>
      </c>
      <c r="S4704" t="s">
        <v>21</v>
      </c>
      <c r="T4704" t="s">
        <v>25</v>
      </c>
      <c r="U4704" t="s">
        <v>75</v>
      </c>
      <c r="V4704" s="2" t="s">
        <v>68</v>
      </c>
    </row>
    <row r="4705" spans="1:22" ht="140.4" x14ac:dyDescent="0.3">
      <c r="A4705" t="s">
        <v>40</v>
      </c>
      <c r="B4705" t="s">
        <v>162</v>
      </c>
      <c r="C4705" t="s">
        <v>513</v>
      </c>
      <c r="D4705" t="s">
        <v>3341</v>
      </c>
      <c r="E4705" t="s">
        <v>40</v>
      </c>
      <c r="F4705" t="s">
        <v>21</v>
      </c>
      <c r="G4705" t="s">
        <v>21</v>
      </c>
      <c r="H4705" t="s">
        <v>22</v>
      </c>
      <c r="I4705" t="s">
        <v>41</v>
      </c>
      <c r="J4705" t="s">
        <v>24</v>
      </c>
      <c r="K4705" t="s">
        <v>25</v>
      </c>
      <c r="L4705" t="s">
        <v>25</v>
      </c>
      <c r="M4705" t="s">
        <v>38</v>
      </c>
      <c r="N4705" t="s">
        <v>25</v>
      </c>
      <c r="O4705" t="s">
        <v>21</v>
      </c>
      <c r="P4705" t="s">
        <v>27</v>
      </c>
      <c r="Q4705" t="s">
        <v>28</v>
      </c>
      <c r="R4705" t="s">
        <v>29</v>
      </c>
      <c r="S4705" t="s">
        <v>25</v>
      </c>
      <c r="T4705" t="s">
        <v>25</v>
      </c>
      <c r="U4705" t="s">
        <v>75</v>
      </c>
      <c r="V4705" s="2" t="s">
        <v>34</v>
      </c>
    </row>
    <row r="4706" spans="1:22" ht="140.4" x14ac:dyDescent="0.3">
      <c r="A4706" t="s">
        <v>40</v>
      </c>
      <c r="B4706" t="s">
        <v>162</v>
      </c>
      <c r="C4706" t="s">
        <v>513</v>
      </c>
      <c r="D4706" t="s">
        <v>3338</v>
      </c>
      <c r="E4706" t="s">
        <v>40</v>
      </c>
      <c r="F4706" t="s">
        <v>21</v>
      </c>
      <c r="G4706" t="s">
        <v>21</v>
      </c>
      <c r="H4706" t="s">
        <v>22</v>
      </c>
      <c r="I4706" t="s">
        <v>35</v>
      </c>
      <c r="J4706" t="s">
        <v>24</v>
      </c>
      <c r="K4706" t="s">
        <v>25</v>
      </c>
      <c r="L4706" t="s">
        <v>25</v>
      </c>
      <c r="M4706" t="s">
        <v>38</v>
      </c>
      <c r="N4706" t="s">
        <v>25</v>
      </c>
      <c r="O4706" t="s">
        <v>21</v>
      </c>
      <c r="P4706" t="s">
        <v>27</v>
      </c>
      <c r="Q4706" t="s">
        <v>28</v>
      </c>
      <c r="R4706" t="s">
        <v>29</v>
      </c>
      <c r="S4706" t="s">
        <v>25</v>
      </c>
      <c r="T4706" t="s">
        <v>25</v>
      </c>
      <c r="U4706" t="s">
        <v>30</v>
      </c>
      <c r="V4706" s="2" t="s">
        <v>34</v>
      </c>
    </row>
    <row r="4707" spans="1:22" ht="140.4" x14ac:dyDescent="0.3">
      <c r="A4707" t="s">
        <v>65</v>
      </c>
      <c r="B4707" t="s">
        <v>162</v>
      </c>
      <c r="C4707" t="s">
        <v>503</v>
      </c>
      <c r="D4707" t="s">
        <v>3087</v>
      </c>
      <c r="E4707" t="s">
        <v>65</v>
      </c>
      <c r="F4707" t="s">
        <v>21</v>
      </c>
      <c r="G4707" t="s">
        <v>21</v>
      </c>
      <c r="H4707" t="s">
        <v>54</v>
      </c>
      <c r="I4707" t="s">
        <v>23</v>
      </c>
      <c r="J4707" t="s">
        <v>24</v>
      </c>
      <c r="K4707" t="s">
        <v>25</v>
      </c>
      <c r="L4707" t="s">
        <v>25</v>
      </c>
      <c r="M4707" t="s">
        <v>38</v>
      </c>
      <c r="N4707" t="s">
        <v>25</v>
      </c>
      <c r="O4707" t="s">
        <v>21</v>
      </c>
      <c r="P4707" t="s">
        <v>27</v>
      </c>
      <c r="Q4707" t="s">
        <v>45</v>
      </c>
      <c r="R4707" t="s">
        <v>29</v>
      </c>
      <c r="S4707" t="s">
        <v>21</v>
      </c>
      <c r="T4707" t="s">
        <v>21</v>
      </c>
      <c r="U4707" t="s">
        <v>30</v>
      </c>
      <c r="V4707" s="2" t="s">
        <v>34</v>
      </c>
    </row>
    <row r="4708" spans="1:22" ht="109.2" x14ac:dyDescent="0.3">
      <c r="A4708" t="s">
        <v>85</v>
      </c>
      <c r="B4708" t="s">
        <v>2938</v>
      </c>
      <c r="C4708" t="s">
        <v>4353</v>
      </c>
      <c r="D4708" t="s">
        <v>4401</v>
      </c>
      <c r="E4708" t="s">
        <v>82</v>
      </c>
      <c r="F4708" t="s">
        <v>21</v>
      </c>
      <c r="G4708" t="s">
        <v>21</v>
      </c>
      <c r="H4708" t="s">
        <v>22</v>
      </c>
      <c r="I4708" t="s">
        <v>23</v>
      </c>
      <c r="J4708" t="s">
        <v>24</v>
      </c>
      <c r="K4708" t="s">
        <v>25</v>
      </c>
      <c r="L4708" t="s">
        <v>25</v>
      </c>
      <c r="M4708" t="s">
        <v>28</v>
      </c>
      <c r="N4708" t="s">
        <v>21</v>
      </c>
      <c r="O4708" t="s">
        <v>21</v>
      </c>
      <c r="P4708" t="s">
        <v>27</v>
      </c>
      <c r="Q4708" t="s">
        <v>45</v>
      </c>
      <c r="R4708" t="s">
        <v>28</v>
      </c>
      <c r="S4708" t="s">
        <v>21</v>
      </c>
      <c r="T4708" t="s">
        <v>25</v>
      </c>
      <c r="U4708" t="s">
        <v>75</v>
      </c>
      <c r="V4708" s="2" t="s">
        <v>66</v>
      </c>
    </row>
    <row r="4709" spans="1:22" ht="109.2" x14ac:dyDescent="0.3">
      <c r="A4709" t="s">
        <v>74</v>
      </c>
      <c r="B4709" t="s">
        <v>174</v>
      </c>
      <c r="C4709" t="s">
        <v>886</v>
      </c>
      <c r="D4709" t="s">
        <v>3995</v>
      </c>
      <c r="E4709" t="s">
        <v>74</v>
      </c>
      <c r="F4709" t="s">
        <v>21</v>
      </c>
      <c r="G4709" t="s">
        <v>21</v>
      </c>
      <c r="H4709" t="s">
        <v>22</v>
      </c>
      <c r="I4709" t="s">
        <v>35</v>
      </c>
      <c r="J4709" t="s">
        <v>24</v>
      </c>
      <c r="K4709" t="s">
        <v>21</v>
      </c>
      <c r="L4709" t="s">
        <v>21</v>
      </c>
      <c r="M4709" t="s">
        <v>47</v>
      </c>
      <c r="N4709" t="s">
        <v>21</v>
      </c>
      <c r="O4709" t="s">
        <v>21</v>
      </c>
      <c r="P4709" t="s">
        <v>27</v>
      </c>
      <c r="Q4709" t="s">
        <v>45</v>
      </c>
      <c r="R4709" t="s">
        <v>45</v>
      </c>
      <c r="S4709" t="s">
        <v>21</v>
      </c>
      <c r="T4709" t="s">
        <v>21</v>
      </c>
      <c r="U4709" t="s">
        <v>33</v>
      </c>
      <c r="V4709" s="2" t="s">
        <v>91</v>
      </c>
    </row>
    <row r="4710" spans="1:22" ht="140.4" x14ac:dyDescent="0.3">
      <c r="A4710" t="s">
        <v>37</v>
      </c>
      <c r="B4710" t="s">
        <v>983</v>
      </c>
      <c r="C4710" t="s">
        <v>984</v>
      </c>
      <c r="D4710" t="s">
        <v>3466</v>
      </c>
      <c r="E4710" t="s">
        <v>37</v>
      </c>
      <c r="F4710" t="s">
        <v>21</v>
      </c>
      <c r="G4710" t="s">
        <v>21</v>
      </c>
      <c r="H4710" t="s">
        <v>22</v>
      </c>
      <c r="I4710" t="s">
        <v>23</v>
      </c>
      <c r="J4710" t="s">
        <v>24</v>
      </c>
      <c r="K4710" t="s">
        <v>25</v>
      </c>
      <c r="L4710" t="s">
        <v>25</v>
      </c>
      <c r="M4710" t="s">
        <v>38</v>
      </c>
      <c r="N4710" t="s">
        <v>25</v>
      </c>
      <c r="O4710" t="s">
        <v>21</v>
      </c>
      <c r="P4710" t="s">
        <v>27</v>
      </c>
      <c r="Q4710" t="s">
        <v>28</v>
      </c>
      <c r="R4710" t="s">
        <v>29</v>
      </c>
      <c r="S4710" t="s">
        <v>21</v>
      </c>
      <c r="T4710" t="s">
        <v>21</v>
      </c>
      <c r="U4710" t="s">
        <v>33</v>
      </c>
      <c r="V4710" s="2" t="s">
        <v>34</v>
      </c>
    </row>
    <row r="4711" spans="1:22" ht="124.8" x14ac:dyDescent="0.3">
      <c r="A4711" t="s">
        <v>37</v>
      </c>
      <c r="B4711" t="s">
        <v>637</v>
      </c>
      <c r="C4711" t="s">
        <v>3303</v>
      </c>
      <c r="D4711" t="s">
        <v>3436</v>
      </c>
      <c r="E4711" t="s">
        <v>37</v>
      </c>
      <c r="F4711" t="s">
        <v>21</v>
      </c>
      <c r="G4711" t="s">
        <v>21</v>
      </c>
      <c r="H4711" t="s">
        <v>22</v>
      </c>
      <c r="I4711" t="s">
        <v>35</v>
      </c>
      <c r="J4711" t="s">
        <v>24</v>
      </c>
      <c r="K4711" t="s">
        <v>25</v>
      </c>
      <c r="L4711" t="s">
        <v>25</v>
      </c>
      <c r="M4711" t="s">
        <v>38</v>
      </c>
      <c r="N4711" t="s">
        <v>21</v>
      </c>
      <c r="O4711" t="s">
        <v>21</v>
      </c>
      <c r="P4711" t="s">
        <v>27</v>
      </c>
      <c r="Q4711" t="s">
        <v>45</v>
      </c>
      <c r="R4711" t="s">
        <v>29</v>
      </c>
      <c r="S4711" t="s">
        <v>21</v>
      </c>
      <c r="T4711" t="s">
        <v>21</v>
      </c>
      <c r="U4711" t="s">
        <v>30</v>
      </c>
      <c r="V4711" s="2" t="s">
        <v>94</v>
      </c>
    </row>
    <row r="4712" spans="1:22" ht="124.8" x14ac:dyDescent="0.3">
      <c r="A4712" t="s">
        <v>40</v>
      </c>
      <c r="B4712" t="s">
        <v>162</v>
      </c>
      <c r="C4712" t="s">
        <v>3121</v>
      </c>
      <c r="D4712" t="s">
        <v>3280</v>
      </c>
      <c r="E4712" t="s">
        <v>40</v>
      </c>
      <c r="F4712" t="s">
        <v>21</v>
      </c>
      <c r="G4712" t="s">
        <v>21</v>
      </c>
      <c r="H4712" t="s">
        <v>22</v>
      </c>
      <c r="I4712" t="s">
        <v>35</v>
      </c>
      <c r="J4712" t="s">
        <v>24</v>
      </c>
      <c r="K4712" t="s">
        <v>25</v>
      </c>
      <c r="L4712" t="s">
        <v>25</v>
      </c>
      <c r="M4712" t="s">
        <v>26</v>
      </c>
      <c r="N4712" t="s">
        <v>25</v>
      </c>
      <c r="O4712" t="s">
        <v>21</v>
      </c>
      <c r="P4712" t="s">
        <v>72</v>
      </c>
      <c r="Q4712" t="s">
        <v>45</v>
      </c>
      <c r="R4712" t="s">
        <v>29</v>
      </c>
      <c r="S4712" t="s">
        <v>21</v>
      </c>
      <c r="T4712" t="s">
        <v>21</v>
      </c>
      <c r="U4712" t="s">
        <v>33</v>
      </c>
      <c r="V4712" s="2" t="s">
        <v>94</v>
      </c>
    </row>
    <row r="4713" spans="1:22" ht="109.2" x14ac:dyDescent="0.3">
      <c r="A4713" t="s">
        <v>61</v>
      </c>
      <c r="B4713" t="s">
        <v>174</v>
      </c>
      <c r="C4713" t="s">
        <v>1064</v>
      </c>
      <c r="D4713" t="s">
        <v>1065</v>
      </c>
      <c r="E4713" t="s">
        <v>61</v>
      </c>
      <c r="F4713" t="s">
        <v>21</v>
      </c>
      <c r="G4713" t="s">
        <v>21</v>
      </c>
      <c r="H4713" t="s">
        <v>22</v>
      </c>
      <c r="I4713" t="s">
        <v>23</v>
      </c>
      <c r="J4713" t="s">
        <v>24</v>
      </c>
      <c r="K4713" t="s">
        <v>25</v>
      </c>
      <c r="L4713" t="s">
        <v>25</v>
      </c>
      <c r="M4713" t="s">
        <v>38</v>
      </c>
      <c r="N4713" t="s">
        <v>25</v>
      </c>
      <c r="O4713" t="s">
        <v>21</v>
      </c>
      <c r="P4713" t="s">
        <v>72</v>
      </c>
      <c r="Q4713" t="s">
        <v>45</v>
      </c>
      <c r="R4713" t="s">
        <v>29</v>
      </c>
      <c r="S4713" t="s">
        <v>21</v>
      </c>
      <c r="T4713" t="s">
        <v>21</v>
      </c>
      <c r="U4713" t="s">
        <v>33</v>
      </c>
      <c r="V4713" s="2" t="s">
        <v>66</v>
      </c>
    </row>
    <row r="4714" spans="1:22" ht="109.2" x14ac:dyDescent="0.3">
      <c r="A4714" t="s">
        <v>136</v>
      </c>
      <c r="B4714" t="s">
        <v>1683</v>
      </c>
      <c r="C4714" t="s">
        <v>4794</v>
      </c>
      <c r="D4714" t="s">
        <v>4795</v>
      </c>
      <c r="E4714" t="s">
        <v>136</v>
      </c>
      <c r="F4714" t="s">
        <v>21</v>
      </c>
      <c r="G4714" t="s">
        <v>21</v>
      </c>
      <c r="H4714" t="s">
        <v>22</v>
      </c>
      <c r="I4714" t="s">
        <v>35</v>
      </c>
      <c r="J4714" t="s">
        <v>24</v>
      </c>
      <c r="K4714" t="s">
        <v>21</v>
      </c>
      <c r="L4714" t="s">
        <v>25</v>
      </c>
      <c r="M4714" t="s">
        <v>26</v>
      </c>
      <c r="N4714" t="s">
        <v>25</v>
      </c>
      <c r="O4714" t="s">
        <v>21</v>
      </c>
      <c r="P4714" t="s">
        <v>27</v>
      </c>
      <c r="Q4714" t="s">
        <v>45</v>
      </c>
      <c r="R4714" t="s">
        <v>29</v>
      </c>
      <c r="S4714" t="s">
        <v>21</v>
      </c>
      <c r="T4714" t="s">
        <v>21</v>
      </c>
      <c r="U4714" t="s">
        <v>33</v>
      </c>
      <c r="V4714" s="2" t="s">
        <v>66</v>
      </c>
    </row>
    <row r="4715" spans="1:22" ht="140.4" x14ac:dyDescent="0.3">
      <c r="A4715" t="s">
        <v>65</v>
      </c>
      <c r="B4715" t="s">
        <v>162</v>
      </c>
      <c r="C4715" t="s">
        <v>509</v>
      </c>
      <c r="D4715" t="s">
        <v>3080</v>
      </c>
      <c r="E4715" t="s">
        <v>65</v>
      </c>
      <c r="F4715" t="s">
        <v>21</v>
      </c>
      <c r="G4715" t="s">
        <v>21</v>
      </c>
      <c r="H4715" t="s">
        <v>54</v>
      </c>
      <c r="I4715" t="s">
        <v>41</v>
      </c>
      <c r="J4715" t="s">
        <v>24</v>
      </c>
      <c r="K4715" t="s">
        <v>25</v>
      </c>
      <c r="L4715" t="s">
        <v>25</v>
      </c>
      <c r="M4715" t="s">
        <v>38</v>
      </c>
      <c r="N4715" t="s">
        <v>25</v>
      </c>
      <c r="O4715" t="s">
        <v>21</v>
      </c>
      <c r="P4715" t="s">
        <v>27</v>
      </c>
      <c r="Q4715" t="s">
        <v>29</v>
      </c>
      <c r="R4715" t="s">
        <v>29</v>
      </c>
      <c r="S4715" t="s">
        <v>25</v>
      </c>
      <c r="T4715" t="s">
        <v>25</v>
      </c>
      <c r="U4715" t="s">
        <v>75</v>
      </c>
      <c r="V4715" s="2" t="s">
        <v>34</v>
      </c>
    </row>
    <row r="4716" spans="1:22" x14ac:dyDescent="0.3">
      <c r="A4716" t="s">
        <v>136</v>
      </c>
      <c r="B4716" t="s">
        <v>519</v>
      </c>
      <c r="C4716" t="s">
        <v>520</v>
      </c>
      <c r="D4716" t="s">
        <v>4815</v>
      </c>
      <c r="E4716" t="s">
        <v>136</v>
      </c>
      <c r="F4716" t="s">
        <v>21</v>
      </c>
      <c r="G4716" t="s">
        <v>21</v>
      </c>
      <c r="H4716" t="s">
        <v>50</v>
      </c>
      <c r="I4716" t="s">
        <v>35</v>
      </c>
      <c r="J4716" t="s">
        <v>24</v>
      </c>
      <c r="K4716" t="s">
        <v>21</v>
      </c>
      <c r="L4716" t="s">
        <v>21</v>
      </c>
      <c r="M4716" t="s">
        <v>47</v>
      </c>
      <c r="N4716" t="s">
        <v>21</v>
      </c>
      <c r="O4716" t="s">
        <v>21</v>
      </c>
      <c r="P4716" t="s">
        <v>27</v>
      </c>
      <c r="Q4716" t="s">
        <v>47</v>
      </c>
      <c r="R4716" t="s">
        <v>45</v>
      </c>
      <c r="S4716" t="s">
        <v>21</v>
      </c>
      <c r="T4716" t="s">
        <v>25</v>
      </c>
      <c r="U4716" t="s">
        <v>42</v>
      </c>
      <c r="V4716" t="s">
        <v>63</v>
      </c>
    </row>
    <row r="4717" spans="1:22" ht="109.2" x14ac:dyDescent="0.3">
      <c r="A4717" t="s">
        <v>83</v>
      </c>
      <c r="B4717" t="s">
        <v>932</v>
      </c>
      <c r="C4717" t="s">
        <v>1374</v>
      </c>
      <c r="D4717" t="s">
        <v>4998</v>
      </c>
      <c r="E4717" t="s">
        <v>83</v>
      </c>
      <c r="F4717" t="s">
        <v>21</v>
      </c>
      <c r="G4717" t="s">
        <v>21</v>
      </c>
      <c r="H4717" t="s">
        <v>22</v>
      </c>
      <c r="I4717" t="s">
        <v>35</v>
      </c>
      <c r="J4717" t="s">
        <v>24</v>
      </c>
      <c r="K4717" t="s">
        <v>25</v>
      </c>
      <c r="L4717" t="s">
        <v>25</v>
      </c>
      <c r="M4717" t="s">
        <v>28</v>
      </c>
      <c r="N4717" t="s">
        <v>21</v>
      </c>
      <c r="O4717" t="s">
        <v>21</v>
      </c>
      <c r="P4717" t="s">
        <v>27</v>
      </c>
      <c r="Q4717" t="s">
        <v>28</v>
      </c>
      <c r="R4717" t="s">
        <v>29</v>
      </c>
      <c r="S4717" t="s">
        <v>21</v>
      </c>
      <c r="T4717" t="s">
        <v>21</v>
      </c>
      <c r="U4717" t="s">
        <v>33</v>
      </c>
      <c r="V4717" s="2" t="s">
        <v>66</v>
      </c>
    </row>
    <row r="4718" spans="1:22" ht="62.4" x14ac:dyDescent="0.3">
      <c r="A4718" t="s">
        <v>61</v>
      </c>
      <c r="B4718" t="s">
        <v>1190</v>
      </c>
      <c r="C4718" t="s">
        <v>1191</v>
      </c>
      <c r="D4718" t="s">
        <v>1194</v>
      </c>
      <c r="E4718" t="s">
        <v>61</v>
      </c>
      <c r="F4718" t="s">
        <v>21</v>
      </c>
      <c r="G4718" t="s">
        <v>21</v>
      </c>
      <c r="H4718" t="s">
        <v>22</v>
      </c>
      <c r="I4718" t="s">
        <v>35</v>
      </c>
      <c r="J4718" t="s">
        <v>24</v>
      </c>
      <c r="K4718" t="s">
        <v>25</v>
      </c>
      <c r="L4718" t="s">
        <v>25</v>
      </c>
      <c r="M4718" t="s">
        <v>47</v>
      </c>
      <c r="N4718" t="s">
        <v>21</v>
      </c>
      <c r="O4718" t="s">
        <v>21</v>
      </c>
      <c r="P4718" t="s">
        <v>27</v>
      </c>
      <c r="Q4718" t="s">
        <v>45</v>
      </c>
      <c r="R4718" t="s">
        <v>28</v>
      </c>
      <c r="S4718" t="s">
        <v>21</v>
      </c>
      <c r="T4718" t="s">
        <v>21</v>
      </c>
      <c r="U4718" t="s">
        <v>42</v>
      </c>
      <c r="V4718" s="2" t="s">
        <v>48</v>
      </c>
    </row>
    <row r="4719" spans="1:22" x14ac:dyDescent="0.3">
      <c r="A4719" t="s">
        <v>61</v>
      </c>
      <c r="B4719" t="s">
        <v>475</v>
      </c>
      <c r="C4719" t="s">
        <v>1005</v>
      </c>
      <c r="D4719" t="s">
        <v>1006</v>
      </c>
      <c r="E4719" t="s">
        <v>61</v>
      </c>
      <c r="F4719" t="s">
        <v>21</v>
      </c>
      <c r="G4719" t="s">
        <v>21</v>
      </c>
      <c r="H4719" t="s">
        <v>22</v>
      </c>
      <c r="I4719" t="s">
        <v>35</v>
      </c>
      <c r="J4719" t="s">
        <v>24</v>
      </c>
      <c r="K4719" t="s">
        <v>25</v>
      </c>
      <c r="L4719" t="s">
        <v>25</v>
      </c>
      <c r="M4719" t="s">
        <v>28</v>
      </c>
      <c r="N4719" t="s">
        <v>21</v>
      </c>
      <c r="O4719" t="s">
        <v>21</v>
      </c>
      <c r="P4719" t="s">
        <v>60</v>
      </c>
      <c r="Q4719" t="s">
        <v>47</v>
      </c>
      <c r="R4719" t="s">
        <v>28</v>
      </c>
      <c r="S4719" t="s">
        <v>21</v>
      </c>
      <c r="T4719" t="s">
        <v>21</v>
      </c>
      <c r="U4719" t="s">
        <v>33</v>
      </c>
      <c r="V4719" t="s">
        <v>63</v>
      </c>
    </row>
    <row r="4720" spans="1:22" x14ac:dyDescent="0.3">
      <c r="A4720" t="s">
        <v>137</v>
      </c>
      <c r="B4720" t="s">
        <v>519</v>
      </c>
      <c r="C4720" t="s">
        <v>520</v>
      </c>
      <c r="D4720" t="s">
        <v>4692</v>
      </c>
      <c r="E4720" t="s">
        <v>137</v>
      </c>
      <c r="F4720" t="s">
        <v>25</v>
      </c>
      <c r="G4720" t="s">
        <v>21</v>
      </c>
    </row>
    <row r="4721" spans="1:22" x14ac:dyDescent="0.3">
      <c r="A4721" t="s">
        <v>59</v>
      </c>
      <c r="B4721" t="s">
        <v>1056</v>
      </c>
      <c r="C4721" t="s">
        <v>1062</v>
      </c>
      <c r="D4721" t="s">
        <v>3510</v>
      </c>
      <c r="E4721" t="s">
        <v>59</v>
      </c>
      <c r="F4721" t="s">
        <v>25</v>
      </c>
      <c r="G4721" t="s">
        <v>25</v>
      </c>
    </row>
    <row r="4722" spans="1:22" ht="62.4" x14ac:dyDescent="0.3">
      <c r="A4722" t="s">
        <v>61</v>
      </c>
      <c r="B4722" t="s">
        <v>1190</v>
      </c>
      <c r="C4722" t="s">
        <v>1191</v>
      </c>
      <c r="D4722" t="s">
        <v>1192</v>
      </c>
      <c r="E4722" t="s">
        <v>61</v>
      </c>
      <c r="F4722" t="s">
        <v>21</v>
      </c>
      <c r="G4722" t="s">
        <v>21</v>
      </c>
      <c r="H4722" t="s">
        <v>22</v>
      </c>
      <c r="I4722" t="s">
        <v>35</v>
      </c>
      <c r="J4722" t="s">
        <v>24</v>
      </c>
      <c r="K4722" t="s">
        <v>21</v>
      </c>
      <c r="L4722" t="s">
        <v>25</v>
      </c>
      <c r="M4722" t="s">
        <v>47</v>
      </c>
      <c r="N4722" t="s">
        <v>21</v>
      </c>
      <c r="O4722" t="s">
        <v>21</v>
      </c>
      <c r="P4722" t="s">
        <v>27</v>
      </c>
      <c r="Q4722" t="s">
        <v>45</v>
      </c>
      <c r="R4722" t="s">
        <v>45</v>
      </c>
      <c r="S4722" t="s">
        <v>21</v>
      </c>
      <c r="T4722" t="s">
        <v>21</v>
      </c>
      <c r="U4722" t="s">
        <v>42</v>
      </c>
      <c r="V4722" s="2" t="s">
        <v>48</v>
      </c>
    </row>
    <row r="4723" spans="1:22" ht="156" x14ac:dyDescent="0.3">
      <c r="A4723" t="s">
        <v>61</v>
      </c>
      <c r="B4723" t="s">
        <v>847</v>
      </c>
      <c r="C4723" t="s">
        <v>1069</v>
      </c>
      <c r="D4723" t="s">
        <v>1197</v>
      </c>
      <c r="E4723" t="s">
        <v>113</v>
      </c>
      <c r="F4723" t="s">
        <v>21</v>
      </c>
      <c r="G4723" t="s">
        <v>21</v>
      </c>
      <c r="H4723" t="s">
        <v>54</v>
      </c>
      <c r="I4723" t="s">
        <v>35</v>
      </c>
      <c r="J4723" t="s">
        <v>24</v>
      </c>
      <c r="K4723" t="s">
        <v>25</v>
      </c>
      <c r="L4723" t="s">
        <v>25</v>
      </c>
      <c r="M4723" t="s">
        <v>26</v>
      </c>
      <c r="N4723" t="s">
        <v>25</v>
      </c>
      <c r="O4723" t="s">
        <v>21</v>
      </c>
      <c r="P4723" t="s">
        <v>27</v>
      </c>
      <c r="Q4723" t="s">
        <v>45</v>
      </c>
      <c r="R4723" t="s">
        <v>28</v>
      </c>
      <c r="S4723" t="s">
        <v>21</v>
      </c>
      <c r="T4723" t="s">
        <v>21</v>
      </c>
      <c r="U4723" t="s">
        <v>33</v>
      </c>
      <c r="V4723" s="2" t="s">
        <v>31</v>
      </c>
    </row>
    <row r="4724" spans="1:22" x14ac:dyDescent="0.3">
      <c r="A4724" t="s">
        <v>138</v>
      </c>
      <c r="B4724" t="s">
        <v>475</v>
      </c>
      <c r="C4724" t="s">
        <v>476</v>
      </c>
      <c r="D4724" t="s">
        <v>4740</v>
      </c>
      <c r="E4724" t="s">
        <v>138</v>
      </c>
      <c r="F4724" t="s">
        <v>21</v>
      </c>
      <c r="G4724" t="s">
        <v>21</v>
      </c>
      <c r="H4724" t="s">
        <v>22</v>
      </c>
      <c r="I4724" t="s">
        <v>35</v>
      </c>
      <c r="J4724" t="s">
        <v>47</v>
      </c>
      <c r="K4724" t="s">
        <v>21</v>
      </c>
      <c r="L4724" t="s">
        <v>25</v>
      </c>
      <c r="M4724" t="s">
        <v>47</v>
      </c>
      <c r="N4724" t="s">
        <v>21</v>
      </c>
      <c r="O4724" t="s">
        <v>21</v>
      </c>
      <c r="P4724" t="s">
        <v>27</v>
      </c>
      <c r="Q4724" t="s">
        <v>45</v>
      </c>
      <c r="R4724" t="s">
        <v>28</v>
      </c>
      <c r="S4724" t="s">
        <v>21</v>
      </c>
      <c r="T4724" t="s">
        <v>21</v>
      </c>
      <c r="U4724" t="s">
        <v>30</v>
      </c>
      <c r="V4724" t="s">
        <v>53</v>
      </c>
    </row>
    <row r="4725" spans="1:22" x14ac:dyDescent="0.3">
      <c r="A4725" t="s">
        <v>59</v>
      </c>
      <c r="B4725" t="s">
        <v>3366</v>
      </c>
      <c r="C4725" t="s">
        <v>3543</v>
      </c>
      <c r="D4725" t="s">
        <v>3545</v>
      </c>
      <c r="E4725" t="s">
        <v>82</v>
      </c>
      <c r="F4725" t="s">
        <v>25</v>
      </c>
      <c r="G4725" t="s">
        <v>21</v>
      </c>
    </row>
    <row r="4726" spans="1:22" ht="46.8" x14ac:dyDescent="0.3">
      <c r="A4726" t="s">
        <v>71</v>
      </c>
      <c r="B4726" t="s">
        <v>890</v>
      </c>
      <c r="C4726" t="s">
        <v>1169</v>
      </c>
      <c r="D4726" t="s">
        <v>2845</v>
      </c>
      <c r="E4726" t="s">
        <v>71</v>
      </c>
      <c r="F4726" t="s">
        <v>21</v>
      </c>
      <c r="G4726" t="s">
        <v>21</v>
      </c>
      <c r="H4726" t="s">
        <v>22</v>
      </c>
      <c r="I4726" t="s">
        <v>35</v>
      </c>
      <c r="J4726" t="s">
        <v>24</v>
      </c>
      <c r="K4726" t="s">
        <v>21</v>
      </c>
      <c r="L4726" t="s">
        <v>25</v>
      </c>
      <c r="M4726" t="s">
        <v>28</v>
      </c>
      <c r="N4726" t="s">
        <v>25</v>
      </c>
      <c r="O4726" t="s">
        <v>21</v>
      </c>
      <c r="P4726" t="s">
        <v>27</v>
      </c>
      <c r="Q4726" t="s">
        <v>45</v>
      </c>
      <c r="R4726" t="s">
        <v>28</v>
      </c>
      <c r="S4726" t="s">
        <v>21</v>
      </c>
      <c r="T4726" t="s">
        <v>21</v>
      </c>
      <c r="U4726" t="s">
        <v>33</v>
      </c>
      <c r="V4726" s="2" t="s">
        <v>108</v>
      </c>
    </row>
    <row r="4727" spans="1:22" ht="156" x14ac:dyDescent="0.3">
      <c r="A4727" t="s">
        <v>55</v>
      </c>
      <c r="B4727" t="s">
        <v>519</v>
      </c>
      <c r="C4727" t="s">
        <v>833</v>
      </c>
      <c r="D4727" t="s">
        <v>834</v>
      </c>
      <c r="E4727" t="s">
        <v>55</v>
      </c>
      <c r="F4727" t="s">
        <v>21</v>
      </c>
      <c r="G4727" t="s">
        <v>21</v>
      </c>
      <c r="H4727" t="s">
        <v>22</v>
      </c>
      <c r="I4727" t="s">
        <v>41</v>
      </c>
      <c r="J4727" t="s">
        <v>24</v>
      </c>
      <c r="K4727" t="s">
        <v>25</v>
      </c>
      <c r="L4727" t="s">
        <v>25</v>
      </c>
      <c r="M4727" t="s">
        <v>28</v>
      </c>
      <c r="N4727" t="s">
        <v>21</v>
      </c>
      <c r="O4727" t="s">
        <v>21</v>
      </c>
      <c r="P4727" t="s">
        <v>80</v>
      </c>
      <c r="Q4727" t="s">
        <v>45</v>
      </c>
      <c r="R4727" t="s">
        <v>29</v>
      </c>
      <c r="S4727" t="s">
        <v>21</v>
      </c>
      <c r="T4727" t="s">
        <v>25</v>
      </c>
      <c r="U4727" t="s">
        <v>30</v>
      </c>
      <c r="V4727" s="2" t="s">
        <v>31</v>
      </c>
    </row>
    <row r="4728" spans="1:22" ht="109.2" x14ac:dyDescent="0.3">
      <c r="A4728" t="s">
        <v>71</v>
      </c>
      <c r="B4728" t="s">
        <v>890</v>
      </c>
      <c r="C4728" t="s">
        <v>1169</v>
      </c>
      <c r="D4728" t="s">
        <v>2863</v>
      </c>
      <c r="E4728" t="s">
        <v>71</v>
      </c>
      <c r="F4728" t="s">
        <v>21</v>
      </c>
      <c r="G4728" t="s">
        <v>21</v>
      </c>
      <c r="H4728" t="s">
        <v>22</v>
      </c>
      <c r="I4728" t="s">
        <v>23</v>
      </c>
      <c r="J4728" t="s">
        <v>24</v>
      </c>
      <c r="K4728" t="s">
        <v>25</v>
      </c>
      <c r="L4728" t="s">
        <v>25</v>
      </c>
      <c r="M4728" t="s">
        <v>38</v>
      </c>
      <c r="N4728" t="s">
        <v>25</v>
      </c>
      <c r="O4728" t="s">
        <v>21</v>
      </c>
      <c r="P4728" t="s">
        <v>27</v>
      </c>
      <c r="Q4728" t="s">
        <v>28</v>
      </c>
      <c r="R4728" t="s">
        <v>29</v>
      </c>
      <c r="S4728" t="s">
        <v>21</v>
      </c>
      <c r="T4728" t="s">
        <v>21</v>
      </c>
      <c r="U4728" t="s">
        <v>42</v>
      </c>
      <c r="V4728" s="2" t="s">
        <v>99</v>
      </c>
    </row>
    <row r="4729" spans="1:22" ht="140.4" x14ac:dyDescent="0.3">
      <c r="A4729" t="s">
        <v>71</v>
      </c>
      <c r="B4729" t="s">
        <v>890</v>
      </c>
      <c r="C4729" t="s">
        <v>1169</v>
      </c>
      <c r="D4729" t="s">
        <v>2839</v>
      </c>
      <c r="E4729" t="s">
        <v>71</v>
      </c>
      <c r="F4729" t="s">
        <v>21</v>
      </c>
      <c r="G4729" t="s">
        <v>21</v>
      </c>
      <c r="H4729" t="s">
        <v>22</v>
      </c>
      <c r="I4729" t="s">
        <v>23</v>
      </c>
      <c r="J4729" t="s">
        <v>24</v>
      </c>
      <c r="K4729" t="s">
        <v>25</v>
      </c>
      <c r="L4729" t="s">
        <v>25</v>
      </c>
      <c r="M4729" t="s">
        <v>38</v>
      </c>
      <c r="N4729" t="s">
        <v>25</v>
      </c>
      <c r="O4729" t="s">
        <v>21</v>
      </c>
      <c r="P4729" t="s">
        <v>27</v>
      </c>
      <c r="Q4729" t="s">
        <v>29</v>
      </c>
      <c r="R4729" t="s">
        <v>29</v>
      </c>
      <c r="S4729" t="s">
        <v>21</v>
      </c>
      <c r="T4729" t="s">
        <v>21</v>
      </c>
      <c r="U4729" t="s">
        <v>42</v>
      </c>
      <c r="V4729" s="2" t="s">
        <v>34</v>
      </c>
    </row>
    <row r="4730" spans="1:22" ht="140.4" x14ac:dyDescent="0.3">
      <c r="A4730" t="s">
        <v>52</v>
      </c>
      <c r="B4730" t="s">
        <v>932</v>
      </c>
      <c r="C4730" t="s">
        <v>949</v>
      </c>
      <c r="D4730" t="s">
        <v>951</v>
      </c>
      <c r="E4730" t="s">
        <v>52</v>
      </c>
      <c r="F4730" t="s">
        <v>21</v>
      </c>
      <c r="G4730" t="s">
        <v>21</v>
      </c>
      <c r="H4730" t="s">
        <v>22</v>
      </c>
      <c r="I4730" t="s">
        <v>35</v>
      </c>
      <c r="J4730" t="s">
        <v>47</v>
      </c>
      <c r="K4730" t="s">
        <v>21</v>
      </c>
      <c r="L4730" t="s">
        <v>25</v>
      </c>
      <c r="M4730" t="s">
        <v>47</v>
      </c>
      <c r="N4730" t="s">
        <v>21</v>
      </c>
      <c r="O4730" t="s">
        <v>21</v>
      </c>
      <c r="P4730" t="s">
        <v>27</v>
      </c>
      <c r="Q4730" t="s">
        <v>45</v>
      </c>
      <c r="R4730" t="s">
        <v>29</v>
      </c>
      <c r="S4730" t="s">
        <v>21</v>
      </c>
      <c r="T4730" t="s">
        <v>21</v>
      </c>
      <c r="U4730" t="s">
        <v>42</v>
      </c>
      <c r="V4730" s="2" t="s">
        <v>34</v>
      </c>
    </row>
    <row r="4731" spans="1:22" x14ac:dyDescent="0.3">
      <c r="A4731" t="s">
        <v>39</v>
      </c>
      <c r="B4731" t="s">
        <v>174</v>
      </c>
      <c r="C4731" t="s">
        <v>175</v>
      </c>
      <c r="D4731" t="s">
        <v>790</v>
      </c>
      <c r="E4731" t="s">
        <v>39</v>
      </c>
      <c r="F4731" t="s">
        <v>21</v>
      </c>
      <c r="G4731" t="s">
        <v>25</v>
      </c>
    </row>
    <row r="4732" spans="1:22" x14ac:dyDescent="0.3">
      <c r="A4732" t="s">
        <v>49</v>
      </c>
      <c r="B4732" t="s">
        <v>983</v>
      </c>
      <c r="C4732" t="s">
        <v>984</v>
      </c>
      <c r="D4732" t="s">
        <v>1459</v>
      </c>
      <c r="E4732" t="s">
        <v>49</v>
      </c>
      <c r="F4732" t="s">
        <v>25</v>
      </c>
      <c r="G4732" t="s">
        <v>25</v>
      </c>
    </row>
    <row r="4733" spans="1:22" ht="156" x14ac:dyDescent="0.3">
      <c r="A4733" t="s">
        <v>150</v>
      </c>
      <c r="B4733" t="s">
        <v>475</v>
      </c>
      <c r="C4733" t="s">
        <v>1002</v>
      </c>
      <c r="D4733" t="s">
        <v>5190</v>
      </c>
      <c r="E4733" t="s">
        <v>150</v>
      </c>
      <c r="F4733" t="s">
        <v>21</v>
      </c>
      <c r="G4733" t="s">
        <v>21</v>
      </c>
      <c r="H4733" t="s">
        <v>54</v>
      </c>
      <c r="I4733" t="s">
        <v>35</v>
      </c>
      <c r="J4733" t="s">
        <v>24</v>
      </c>
      <c r="K4733" t="s">
        <v>25</v>
      </c>
      <c r="L4733" t="s">
        <v>25</v>
      </c>
      <c r="M4733" t="s">
        <v>26</v>
      </c>
      <c r="N4733" t="s">
        <v>25</v>
      </c>
      <c r="O4733" t="s">
        <v>21</v>
      </c>
      <c r="P4733" t="s">
        <v>27</v>
      </c>
      <c r="Q4733" t="s">
        <v>28</v>
      </c>
      <c r="R4733" t="s">
        <v>29</v>
      </c>
      <c r="S4733" t="s">
        <v>21</v>
      </c>
      <c r="T4733" t="s">
        <v>21</v>
      </c>
      <c r="U4733" t="s">
        <v>33</v>
      </c>
      <c r="V4733" s="2" t="s">
        <v>31</v>
      </c>
    </row>
    <row r="4734" spans="1:22" ht="140.4" x14ac:dyDescent="0.3">
      <c r="A4734" t="s">
        <v>74</v>
      </c>
      <c r="B4734" t="s">
        <v>174</v>
      </c>
      <c r="C4734" t="s">
        <v>4009</v>
      </c>
      <c r="D4734" t="s">
        <v>4059</v>
      </c>
      <c r="E4734" t="s">
        <v>74</v>
      </c>
      <c r="F4734" t="s">
        <v>21</v>
      </c>
      <c r="G4734" t="s">
        <v>21</v>
      </c>
      <c r="H4734" t="s">
        <v>54</v>
      </c>
      <c r="I4734" t="s">
        <v>35</v>
      </c>
      <c r="J4734" t="s">
        <v>24</v>
      </c>
      <c r="K4734" t="s">
        <v>25</v>
      </c>
      <c r="L4734" t="s">
        <v>25</v>
      </c>
      <c r="M4734" t="s">
        <v>38</v>
      </c>
      <c r="N4734" t="s">
        <v>25</v>
      </c>
      <c r="O4734" t="s">
        <v>21</v>
      </c>
      <c r="P4734" t="s">
        <v>80</v>
      </c>
      <c r="Q4734" t="s">
        <v>28</v>
      </c>
      <c r="R4734" t="s">
        <v>29</v>
      </c>
      <c r="S4734" t="s">
        <v>21</v>
      </c>
      <c r="T4734" t="s">
        <v>25</v>
      </c>
      <c r="U4734" t="s">
        <v>75</v>
      </c>
      <c r="V4734" s="2" t="s">
        <v>34</v>
      </c>
    </row>
    <row r="4735" spans="1:22" x14ac:dyDescent="0.3">
      <c r="A4735" t="s">
        <v>70</v>
      </c>
      <c r="B4735" t="s">
        <v>3366</v>
      </c>
      <c r="C4735" t="s">
        <v>4360</v>
      </c>
      <c r="D4735" t="s">
        <v>4367</v>
      </c>
      <c r="E4735" t="s">
        <v>70</v>
      </c>
      <c r="F4735" t="s">
        <v>25</v>
      </c>
      <c r="G4735" t="s">
        <v>21</v>
      </c>
    </row>
    <row r="4736" spans="1:22" ht="156" x14ac:dyDescent="0.3">
      <c r="A4736" t="s">
        <v>71</v>
      </c>
      <c r="B4736" t="s">
        <v>2570</v>
      </c>
      <c r="C4736" t="s">
        <v>2571</v>
      </c>
      <c r="D4736" t="s">
        <v>2855</v>
      </c>
      <c r="E4736" t="s">
        <v>71</v>
      </c>
      <c r="F4736" t="s">
        <v>21</v>
      </c>
      <c r="G4736" t="s">
        <v>21</v>
      </c>
      <c r="H4736" t="s">
        <v>22</v>
      </c>
      <c r="I4736" t="s">
        <v>41</v>
      </c>
      <c r="J4736" t="s">
        <v>24</v>
      </c>
      <c r="K4736" t="s">
        <v>25</v>
      </c>
      <c r="L4736" t="s">
        <v>25</v>
      </c>
      <c r="M4736" t="s">
        <v>38</v>
      </c>
      <c r="N4736" t="s">
        <v>25</v>
      </c>
      <c r="O4736" t="s">
        <v>21</v>
      </c>
      <c r="P4736" t="s">
        <v>60</v>
      </c>
      <c r="Q4736" t="s">
        <v>29</v>
      </c>
      <c r="R4736" t="s">
        <v>29</v>
      </c>
      <c r="S4736" t="s">
        <v>21</v>
      </c>
      <c r="T4736" t="s">
        <v>21</v>
      </c>
      <c r="U4736" t="s">
        <v>30</v>
      </c>
      <c r="V4736" s="2" t="s">
        <v>31</v>
      </c>
    </row>
    <row r="4737" spans="1:22" ht="156" x14ac:dyDescent="0.3">
      <c r="A4737" t="s">
        <v>52</v>
      </c>
      <c r="B4737" t="s">
        <v>475</v>
      </c>
      <c r="C4737" t="s">
        <v>1002</v>
      </c>
      <c r="D4737" t="s">
        <v>1003</v>
      </c>
      <c r="E4737" t="s">
        <v>37</v>
      </c>
      <c r="F4737" t="s">
        <v>21</v>
      </c>
      <c r="G4737" t="s">
        <v>21</v>
      </c>
      <c r="H4737" t="s">
        <v>22</v>
      </c>
      <c r="I4737" t="s">
        <v>35</v>
      </c>
      <c r="J4737" t="s">
        <v>24</v>
      </c>
      <c r="K4737" t="s">
        <v>25</v>
      </c>
      <c r="L4737" t="s">
        <v>25</v>
      </c>
      <c r="M4737" t="s">
        <v>38</v>
      </c>
      <c r="N4737" t="s">
        <v>25</v>
      </c>
      <c r="O4737" t="s">
        <v>21</v>
      </c>
      <c r="P4737" t="s">
        <v>27</v>
      </c>
      <c r="Q4737" t="s">
        <v>45</v>
      </c>
      <c r="R4737" t="s">
        <v>29</v>
      </c>
      <c r="S4737" t="s">
        <v>21</v>
      </c>
      <c r="T4737" t="s">
        <v>21</v>
      </c>
      <c r="U4737" t="s">
        <v>42</v>
      </c>
      <c r="V4737" s="2" t="s">
        <v>31</v>
      </c>
    </row>
    <row r="4738" spans="1:22" ht="140.4" x14ac:dyDescent="0.3">
      <c r="A4738" t="s">
        <v>83</v>
      </c>
      <c r="B4738" t="s">
        <v>932</v>
      </c>
      <c r="C4738" t="s">
        <v>1374</v>
      </c>
      <c r="D4738" t="s">
        <v>4954</v>
      </c>
      <c r="E4738" t="s">
        <v>83</v>
      </c>
      <c r="F4738" t="s">
        <v>21</v>
      </c>
      <c r="G4738" t="s">
        <v>21</v>
      </c>
      <c r="H4738" t="s">
        <v>54</v>
      </c>
      <c r="I4738" t="s">
        <v>41</v>
      </c>
      <c r="J4738" t="s">
        <v>24</v>
      </c>
      <c r="K4738" t="s">
        <v>25</v>
      </c>
      <c r="L4738" t="s">
        <v>25</v>
      </c>
      <c r="M4738" t="s">
        <v>26</v>
      </c>
      <c r="N4738" t="s">
        <v>25</v>
      </c>
      <c r="O4738" t="s">
        <v>21</v>
      </c>
      <c r="P4738" t="s">
        <v>27</v>
      </c>
      <c r="Q4738" t="s">
        <v>45</v>
      </c>
      <c r="R4738" t="s">
        <v>29</v>
      </c>
      <c r="S4738" t="s">
        <v>25</v>
      </c>
      <c r="T4738" t="s">
        <v>21</v>
      </c>
      <c r="U4738" t="s">
        <v>33</v>
      </c>
      <c r="V4738" s="2" t="s">
        <v>34</v>
      </c>
    </row>
    <row r="4739" spans="1:22" ht="109.2" x14ac:dyDescent="0.3">
      <c r="A4739" t="s">
        <v>59</v>
      </c>
      <c r="B4739" t="s">
        <v>3366</v>
      </c>
      <c r="C4739" t="s">
        <v>3533</v>
      </c>
      <c r="D4739" t="s">
        <v>3534</v>
      </c>
      <c r="E4739" t="s">
        <v>136</v>
      </c>
      <c r="F4739" t="s">
        <v>21</v>
      </c>
      <c r="G4739" t="s">
        <v>21</v>
      </c>
      <c r="H4739" t="s">
        <v>22</v>
      </c>
      <c r="I4739" t="s">
        <v>23</v>
      </c>
      <c r="J4739" t="s">
        <v>24</v>
      </c>
      <c r="K4739" t="s">
        <v>25</v>
      </c>
      <c r="L4739" t="s">
        <v>25</v>
      </c>
      <c r="M4739" t="s">
        <v>28</v>
      </c>
      <c r="N4739" t="s">
        <v>25</v>
      </c>
      <c r="O4739" t="s">
        <v>21</v>
      </c>
      <c r="P4739" t="s">
        <v>27</v>
      </c>
      <c r="Q4739" t="s">
        <v>45</v>
      </c>
      <c r="R4739" t="s">
        <v>45</v>
      </c>
      <c r="S4739" t="s">
        <v>21</v>
      </c>
      <c r="T4739" t="s">
        <v>21</v>
      </c>
      <c r="U4739" t="s">
        <v>33</v>
      </c>
      <c r="V4739" s="2" t="s">
        <v>91</v>
      </c>
    </row>
    <row r="4740" spans="1:22" x14ac:dyDescent="0.3">
      <c r="A4740" t="s">
        <v>32</v>
      </c>
      <c r="B4740" t="s">
        <v>1861</v>
      </c>
      <c r="C4740" t="s">
        <v>1870</v>
      </c>
      <c r="D4740" t="s">
        <v>1871</v>
      </c>
      <c r="E4740" t="s">
        <v>65</v>
      </c>
      <c r="F4740" t="s">
        <v>21</v>
      </c>
      <c r="G4740" t="s">
        <v>25</v>
      </c>
    </row>
    <row r="4741" spans="1:22" x14ac:dyDescent="0.3">
      <c r="A4741" t="s">
        <v>32</v>
      </c>
      <c r="B4741" t="s">
        <v>1733</v>
      </c>
      <c r="C4741" t="s">
        <v>1958</v>
      </c>
      <c r="D4741" t="s">
        <v>1959</v>
      </c>
      <c r="E4741" t="s">
        <v>32</v>
      </c>
      <c r="F4741" t="s">
        <v>21</v>
      </c>
      <c r="G4741" t="s">
        <v>21</v>
      </c>
      <c r="H4741" t="s">
        <v>22</v>
      </c>
      <c r="I4741" t="s">
        <v>23</v>
      </c>
      <c r="J4741" t="s">
        <v>24</v>
      </c>
      <c r="K4741" t="s">
        <v>21</v>
      </c>
      <c r="L4741" t="s">
        <v>21</v>
      </c>
      <c r="M4741" t="s">
        <v>47</v>
      </c>
      <c r="N4741" t="s">
        <v>21</v>
      </c>
      <c r="O4741" t="s">
        <v>21</v>
      </c>
      <c r="P4741" t="s">
        <v>27</v>
      </c>
      <c r="Q4741" t="s">
        <v>45</v>
      </c>
      <c r="R4741" t="s">
        <v>29</v>
      </c>
      <c r="S4741" t="s">
        <v>21</v>
      </c>
      <c r="T4741" t="s">
        <v>21</v>
      </c>
      <c r="U4741" t="s">
        <v>75</v>
      </c>
      <c r="V4741" t="s">
        <v>101</v>
      </c>
    </row>
    <row r="4742" spans="1:22" ht="140.4" x14ac:dyDescent="0.3">
      <c r="A4742" t="s">
        <v>52</v>
      </c>
      <c r="B4742" t="s">
        <v>932</v>
      </c>
      <c r="C4742" t="s">
        <v>949</v>
      </c>
      <c r="D4742" t="s">
        <v>950</v>
      </c>
      <c r="E4742" t="s">
        <v>52</v>
      </c>
      <c r="F4742" t="s">
        <v>21</v>
      </c>
      <c r="G4742" t="s">
        <v>21</v>
      </c>
      <c r="H4742" t="s">
        <v>22</v>
      </c>
      <c r="I4742" t="s">
        <v>35</v>
      </c>
      <c r="J4742" t="s">
        <v>47</v>
      </c>
      <c r="K4742" t="s">
        <v>21</v>
      </c>
      <c r="L4742" t="s">
        <v>25</v>
      </c>
      <c r="M4742" t="s">
        <v>28</v>
      </c>
      <c r="N4742" t="s">
        <v>21</v>
      </c>
      <c r="O4742" t="s">
        <v>21</v>
      </c>
      <c r="P4742" t="s">
        <v>60</v>
      </c>
      <c r="Q4742" t="s">
        <v>45</v>
      </c>
      <c r="R4742" t="s">
        <v>29</v>
      </c>
      <c r="S4742" t="s">
        <v>21</v>
      </c>
      <c r="T4742" t="s">
        <v>21</v>
      </c>
      <c r="U4742" t="s">
        <v>42</v>
      </c>
      <c r="V4742" s="2" t="s">
        <v>34</v>
      </c>
    </row>
    <row r="4743" spans="1:22" ht="140.4" x14ac:dyDescent="0.3">
      <c r="A4743" t="s">
        <v>56</v>
      </c>
      <c r="B4743" t="s">
        <v>881</v>
      </c>
      <c r="C4743" t="s">
        <v>1848</v>
      </c>
      <c r="D4743" t="s">
        <v>2068</v>
      </c>
      <c r="E4743" t="s">
        <v>56</v>
      </c>
      <c r="F4743" t="s">
        <v>21</v>
      </c>
      <c r="G4743" t="s">
        <v>21</v>
      </c>
      <c r="H4743" t="s">
        <v>22</v>
      </c>
      <c r="I4743" t="s">
        <v>35</v>
      </c>
      <c r="J4743" t="s">
        <v>24</v>
      </c>
      <c r="K4743" t="s">
        <v>25</v>
      </c>
      <c r="L4743" t="s">
        <v>25</v>
      </c>
      <c r="M4743" t="s">
        <v>26</v>
      </c>
      <c r="N4743" t="s">
        <v>21</v>
      </c>
      <c r="O4743" t="s">
        <v>21</v>
      </c>
      <c r="P4743" t="s">
        <v>27</v>
      </c>
      <c r="Q4743" t="s">
        <v>45</v>
      </c>
      <c r="R4743" t="s">
        <v>29</v>
      </c>
      <c r="S4743" t="s">
        <v>21</v>
      </c>
      <c r="T4743" t="s">
        <v>25</v>
      </c>
      <c r="U4743" t="s">
        <v>30</v>
      </c>
      <c r="V4743" s="2" t="s">
        <v>34</v>
      </c>
    </row>
    <row r="4744" spans="1:22" ht="93.6" x14ac:dyDescent="0.3">
      <c r="A4744" t="s">
        <v>70</v>
      </c>
      <c r="B4744" t="s">
        <v>3366</v>
      </c>
      <c r="C4744" t="s">
        <v>4327</v>
      </c>
      <c r="D4744" t="s">
        <v>4328</v>
      </c>
      <c r="E4744" t="s">
        <v>70</v>
      </c>
      <c r="F4744" t="s">
        <v>21</v>
      </c>
      <c r="G4744" t="s">
        <v>21</v>
      </c>
      <c r="H4744" t="s">
        <v>22</v>
      </c>
      <c r="I4744" t="s">
        <v>35</v>
      </c>
      <c r="J4744" t="s">
        <v>24</v>
      </c>
      <c r="K4744" t="s">
        <v>21</v>
      </c>
      <c r="L4744" t="s">
        <v>21</v>
      </c>
      <c r="M4744" t="s">
        <v>47</v>
      </c>
      <c r="N4744" t="s">
        <v>21</v>
      </c>
      <c r="O4744" t="s">
        <v>21</v>
      </c>
      <c r="P4744" t="s">
        <v>27</v>
      </c>
      <c r="Q4744" t="s">
        <v>45</v>
      </c>
      <c r="R4744" t="s">
        <v>47</v>
      </c>
      <c r="S4744" t="s">
        <v>21</v>
      </c>
      <c r="T4744" t="s">
        <v>21</v>
      </c>
      <c r="U4744" t="s">
        <v>42</v>
      </c>
      <c r="V4744" s="2" t="s">
        <v>51</v>
      </c>
    </row>
    <row r="4745" spans="1:22" x14ac:dyDescent="0.3">
      <c r="A4745" t="s">
        <v>150</v>
      </c>
      <c r="B4745" t="s">
        <v>475</v>
      </c>
      <c r="C4745" t="s">
        <v>5112</v>
      </c>
      <c r="D4745" t="s">
        <v>5227</v>
      </c>
      <c r="E4745" t="s">
        <v>150</v>
      </c>
      <c r="F4745" t="s">
        <v>21</v>
      </c>
      <c r="G4745" t="s">
        <v>21</v>
      </c>
      <c r="H4745" t="s">
        <v>54</v>
      </c>
      <c r="I4745" t="s">
        <v>35</v>
      </c>
      <c r="J4745" t="s">
        <v>24</v>
      </c>
      <c r="K4745" t="s">
        <v>25</v>
      </c>
      <c r="L4745" t="s">
        <v>25</v>
      </c>
      <c r="M4745" t="s">
        <v>28</v>
      </c>
      <c r="N4745" t="s">
        <v>25</v>
      </c>
      <c r="O4745" t="s">
        <v>21</v>
      </c>
      <c r="P4745" t="s">
        <v>27</v>
      </c>
      <c r="Q4745" t="s">
        <v>45</v>
      </c>
      <c r="R4745" t="s">
        <v>28</v>
      </c>
      <c r="S4745" t="s">
        <v>21</v>
      </c>
      <c r="T4745" t="s">
        <v>21</v>
      </c>
      <c r="U4745" t="s">
        <v>33</v>
      </c>
      <c r="V4745" t="s">
        <v>111</v>
      </c>
    </row>
    <row r="4746" spans="1:22" ht="156" x14ac:dyDescent="0.3">
      <c r="A4746" t="s">
        <v>79</v>
      </c>
      <c r="B4746" t="s">
        <v>311</v>
      </c>
      <c r="C4746" t="s">
        <v>608</v>
      </c>
      <c r="D4746" t="s">
        <v>609</v>
      </c>
      <c r="E4746" t="s">
        <v>79</v>
      </c>
      <c r="F4746" t="s">
        <v>21</v>
      </c>
      <c r="G4746" t="s">
        <v>21</v>
      </c>
      <c r="H4746" t="s">
        <v>50</v>
      </c>
      <c r="I4746" t="s">
        <v>23</v>
      </c>
      <c r="J4746" t="s">
        <v>24</v>
      </c>
      <c r="K4746" t="s">
        <v>25</v>
      </c>
      <c r="L4746" t="s">
        <v>25</v>
      </c>
      <c r="M4746" t="s">
        <v>26</v>
      </c>
      <c r="N4746" t="s">
        <v>25</v>
      </c>
      <c r="O4746" t="s">
        <v>21</v>
      </c>
      <c r="P4746" t="s">
        <v>60</v>
      </c>
      <c r="Q4746" t="s">
        <v>45</v>
      </c>
      <c r="R4746" t="s">
        <v>28</v>
      </c>
      <c r="S4746" t="s">
        <v>21</v>
      </c>
      <c r="T4746" t="s">
        <v>25</v>
      </c>
      <c r="U4746" t="s">
        <v>33</v>
      </c>
      <c r="V4746" s="2" t="s">
        <v>31</v>
      </c>
    </row>
    <row r="4747" spans="1:22" ht="93.6" x14ac:dyDescent="0.3">
      <c r="A4747" t="s">
        <v>70</v>
      </c>
      <c r="B4747" t="s">
        <v>3366</v>
      </c>
      <c r="C4747" t="s">
        <v>4360</v>
      </c>
      <c r="D4747" t="s">
        <v>4364</v>
      </c>
      <c r="E4747" t="s">
        <v>70</v>
      </c>
      <c r="F4747" t="s">
        <v>21</v>
      </c>
      <c r="G4747" t="s">
        <v>21</v>
      </c>
      <c r="H4747" t="s">
        <v>22</v>
      </c>
      <c r="I4747" t="s">
        <v>35</v>
      </c>
      <c r="J4747" t="s">
        <v>47</v>
      </c>
      <c r="K4747" t="s">
        <v>25</v>
      </c>
      <c r="L4747" t="s">
        <v>21</v>
      </c>
      <c r="M4747" t="s">
        <v>47</v>
      </c>
      <c r="N4747" t="s">
        <v>21</v>
      </c>
      <c r="O4747" t="s">
        <v>21</v>
      </c>
      <c r="P4747" t="s">
        <v>27</v>
      </c>
      <c r="Q4747" t="s">
        <v>45</v>
      </c>
      <c r="R4747" t="s">
        <v>28</v>
      </c>
      <c r="S4747" t="s">
        <v>21</v>
      </c>
      <c r="T4747" t="s">
        <v>21</v>
      </c>
      <c r="U4747" t="s">
        <v>42</v>
      </c>
      <c r="V4747" s="2" t="s">
        <v>51</v>
      </c>
    </row>
    <row r="4748" spans="1:22" x14ac:dyDescent="0.3">
      <c r="A4748" t="s">
        <v>61</v>
      </c>
      <c r="B4748" t="s">
        <v>847</v>
      </c>
      <c r="C4748" t="s">
        <v>1052</v>
      </c>
      <c r="D4748" t="s">
        <v>1053</v>
      </c>
      <c r="E4748" t="s">
        <v>71</v>
      </c>
      <c r="F4748" t="s">
        <v>25</v>
      </c>
      <c r="G4748" t="s">
        <v>25</v>
      </c>
    </row>
    <row r="4749" spans="1:22" ht="78" x14ac:dyDescent="0.3">
      <c r="A4749" t="s">
        <v>36</v>
      </c>
      <c r="B4749" t="s">
        <v>284</v>
      </c>
      <c r="C4749" t="s">
        <v>2615</v>
      </c>
      <c r="D4749" t="s">
        <v>2635</v>
      </c>
      <c r="E4749" t="s">
        <v>36</v>
      </c>
      <c r="F4749" t="s">
        <v>21</v>
      </c>
      <c r="G4749" t="s">
        <v>21</v>
      </c>
      <c r="H4749" t="s">
        <v>22</v>
      </c>
      <c r="I4749" t="s">
        <v>35</v>
      </c>
      <c r="J4749" t="s">
        <v>24</v>
      </c>
      <c r="K4749" t="s">
        <v>25</v>
      </c>
      <c r="L4749" t="s">
        <v>25</v>
      </c>
      <c r="M4749" t="s">
        <v>28</v>
      </c>
      <c r="N4749" t="s">
        <v>21</v>
      </c>
      <c r="O4749" t="s">
        <v>21</v>
      </c>
      <c r="P4749" t="s">
        <v>27</v>
      </c>
      <c r="Q4749" t="s">
        <v>45</v>
      </c>
      <c r="R4749" t="s">
        <v>29</v>
      </c>
      <c r="S4749" t="s">
        <v>21</v>
      </c>
      <c r="T4749" t="s">
        <v>21</v>
      </c>
      <c r="U4749" t="s">
        <v>33</v>
      </c>
      <c r="V4749" s="2" t="s">
        <v>76</v>
      </c>
    </row>
    <row r="4750" spans="1:22" x14ac:dyDescent="0.3">
      <c r="A4750" t="s">
        <v>37</v>
      </c>
      <c r="B4750" t="s">
        <v>2570</v>
      </c>
      <c r="C4750" t="s">
        <v>2571</v>
      </c>
      <c r="D4750" t="s">
        <v>3443</v>
      </c>
      <c r="E4750" t="s">
        <v>37</v>
      </c>
      <c r="F4750" t="s">
        <v>25</v>
      </c>
      <c r="G4750" t="s">
        <v>25</v>
      </c>
    </row>
    <row r="4751" spans="1:22" x14ac:dyDescent="0.3">
      <c r="A4751" t="s">
        <v>49</v>
      </c>
      <c r="B4751" t="s">
        <v>475</v>
      </c>
      <c r="C4751" t="s">
        <v>972</v>
      </c>
      <c r="D4751" t="s">
        <v>1597</v>
      </c>
      <c r="E4751" t="s">
        <v>49</v>
      </c>
      <c r="F4751" t="s">
        <v>25</v>
      </c>
      <c r="G4751" t="s">
        <v>25</v>
      </c>
    </row>
    <row r="4752" spans="1:22" ht="140.4" x14ac:dyDescent="0.3">
      <c r="A4752" t="s">
        <v>82</v>
      </c>
      <c r="B4752" t="s">
        <v>2938</v>
      </c>
      <c r="C4752" t="s">
        <v>4579</v>
      </c>
      <c r="D4752" t="s">
        <v>4580</v>
      </c>
      <c r="E4752" t="s">
        <v>82</v>
      </c>
      <c r="F4752" t="s">
        <v>21</v>
      </c>
      <c r="G4752" t="s">
        <v>21</v>
      </c>
      <c r="H4752" t="s">
        <v>22</v>
      </c>
      <c r="I4752" t="s">
        <v>35</v>
      </c>
      <c r="J4752" t="s">
        <v>24</v>
      </c>
      <c r="K4752" t="s">
        <v>25</v>
      </c>
      <c r="L4752" t="s">
        <v>25</v>
      </c>
      <c r="M4752" t="s">
        <v>38</v>
      </c>
      <c r="N4752" t="s">
        <v>25</v>
      </c>
      <c r="O4752" t="s">
        <v>21</v>
      </c>
      <c r="P4752" t="s">
        <v>27</v>
      </c>
      <c r="Q4752" t="s">
        <v>45</v>
      </c>
      <c r="R4752" t="s">
        <v>29</v>
      </c>
      <c r="S4752" t="s">
        <v>21</v>
      </c>
      <c r="T4752" t="s">
        <v>21</v>
      </c>
      <c r="U4752" t="s">
        <v>33</v>
      </c>
      <c r="V4752" s="2" t="s">
        <v>34</v>
      </c>
    </row>
    <row r="4753" spans="1:22" ht="140.4" x14ac:dyDescent="0.3">
      <c r="A4753" t="s">
        <v>85</v>
      </c>
      <c r="B4753" t="s">
        <v>284</v>
      </c>
      <c r="C4753" t="s">
        <v>3830</v>
      </c>
      <c r="D4753" t="s">
        <v>4537</v>
      </c>
      <c r="E4753" t="s">
        <v>85</v>
      </c>
      <c r="F4753" t="s">
        <v>21</v>
      </c>
      <c r="G4753" t="s">
        <v>21</v>
      </c>
      <c r="H4753" t="s">
        <v>22</v>
      </c>
      <c r="I4753" t="s">
        <v>23</v>
      </c>
      <c r="J4753" t="s">
        <v>24</v>
      </c>
      <c r="K4753" t="s">
        <v>25</v>
      </c>
      <c r="L4753" t="s">
        <v>25</v>
      </c>
      <c r="M4753" t="s">
        <v>26</v>
      </c>
      <c r="N4753" t="s">
        <v>25</v>
      </c>
      <c r="O4753" t="s">
        <v>21</v>
      </c>
      <c r="P4753" t="s">
        <v>27</v>
      </c>
      <c r="Q4753" t="s">
        <v>28</v>
      </c>
      <c r="R4753" t="s">
        <v>29</v>
      </c>
      <c r="S4753" t="s">
        <v>21</v>
      </c>
      <c r="T4753" t="s">
        <v>21</v>
      </c>
      <c r="U4753" t="s">
        <v>33</v>
      </c>
      <c r="V4753" s="2" t="s">
        <v>34</v>
      </c>
    </row>
    <row r="4754" spans="1:22" ht="156" x14ac:dyDescent="0.3">
      <c r="A4754" t="s">
        <v>32</v>
      </c>
      <c r="B4754" t="s">
        <v>1880</v>
      </c>
      <c r="C4754" t="s">
        <v>1961</v>
      </c>
      <c r="D4754" t="s">
        <v>1962</v>
      </c>
      <c r="E4754" t="s">
        <v>56</v>
      </c>
      <c r="F4754" t="s">
        <v>21</v>
      </c>
      <c r="G4754" t="s">
        <v>21</v>
      </c>
      <c r="H4754" t="s">
        <v>22</v>
      </c>
      <c r="I4754" t="s">
        <v>23</v>
      </c>
      <c r="J4754" t="s">
        <v>24</v>
      </c>
      <c r="K4754" t="s">
        <v>25</v>
      </c>
      <c r="L4754" t="s">
        <v>25</v>
      </c>
      <c r="M4754" t="s">
        <v>26</v>
      </c>
      <c r="N4754" t="s">
        <v>21</v>
      </c>
      <c r="O4754" t="s">
        <v>21</v>
      </c>
      <c r="P4754" t="s">
        <v>27</v>
      </c>
      <c r="Q4754" t="s">
        <v>45</v>
      </c>
      <c r="R4754" t="s">
        <v>29</v>
      </c>
      <c r="S4754" t="s">
        <v>21</v>
      </c>
      <c r="T4754" t="s">
        <v>21</v>
      </c>
      <c r="U4754" t="s">
        <v>33</v>
      </c>
      <c r="V4754" s="2" t="s">
        <v>31</v>
      </c>
    </row>
    <row r="4755" spans="1:22" ht="62.4" x14ac:dyDescent="0.3">
      <c r="A4755" t="s">
        <v>40</v>
      </c>
      <c r="B4755" t="s">
        <v>162</v>
      </c>
      <c r="C4755" t="s">
        <v>3121</v>
      </c>
      <c r="D4755" t="s">
        <v>3279</v>
      </c>
      <c r="E4755" t="s">
        <v>40</v>
      </c>
      <c r="F4755" t="s">
        <v>21</v>
      </c>
      <c r="G4755" t="s">
        <v>21</v>
      </c>
      <c r="H4755" t="s">
        <v>22</v>
      </c>
      <c r="I4755" t="s">
        <v>35</v>
      </c>
      <c r="J4755" t="s">
        <v>24</v>
      </c>
      <c r="K4755" t="s">
        <v>25</v>
      </c>
      <c r="L4755" t="s">
        <v>25</v>
      </c>
      <c r="M4755" t="s">
        <v>26</v>
      </c>
      <c r="N4755" t="s">
        <v>25</v>
      </c>
      <c r="O4755" t="s">
        <v>21</v>
      </c>
      <c r="P4755" t="s">
        <v>72</v>
      </c>
      <c r="Q4755" t="s">
        <v>45</v>
      </c>
      <c r="R4755" t="s">
        <v>29</v>
      </c>
      <c r="S4755" t="s">
        <v>21</v>
      </c>
      <c r="T4755" t="s">
        <v>21</v>
      </c>
      <c r="U4755" t="s">
        <v>42</v>
      </c>
      <c r="V4755" s="2" t="s">
        <v>106</v>
      </c>
    </row>
    <row r="4756" spans="1:22" ht="78" x14ac:dyDescent="0.3">
      <c r="A4756" t="s">
        <v>32</v>
      </c>
      <c r="B4756" t="s">
        <v>1880</v>
      </c>
      <c r="C4756" t="s">
        <v>1881</v>
      </c>
      <c r="D4756" t="s">
        <v>1887</v>
      </c>
      <c r="E4756" t="s">
        <v>36</v>
      </c>
      <c r="F4756" t="s">
        <v>21</v>
      </c>
      <c r="G4756" t="s">
        <v>21</v>
      </c>
      <c r="H4756" t="s">
        <v>54</v>
      </c>
      <c r="I4756" t="s">
        <v>35</v>
      </c>
      <c r="J4756" t="s">
        <v>24</v>
      </c>
      <c r="K4756" t="s">
        <v>25</v>
      </c>
      <c r="L4756" t="s">
        <v>25</v>
      </c>
      <c r="M4756" t="s">
        <v>28</v>
      </c>
      <c r="N4756" t="s">
        <v>21</v>
      </c>
      <c r="O4756" t="s">
        <v>21</v>
      </c>
      <c r="P4756" t="s">
        <v>27</v>
      </c>
      <c r="Q4756" t="s">
        <v>45</v>
      </c>
      <c r="R4756" t="s">
        <v>28</v>
      </c>
      <c r="S4756" t="s">
        <v>21</v>
      </c>
      <c r="T4756" t="s">
        <v>21</v>
      </c>
      <c r="U4756" t="s">
        <v>42</v>
      </c>
      <c r="V4756" s="2" t="s">
        <v>77</v>
      </c>
    </row>
    <row r="4757" spans="1:22" ht="140.4" x14ac:dyDescent="0.3">
      <c r="A4757" t="s">
        <v>44</v>
      </c>
      <c r="B4757" t="s">
        <v>932</v>
      </c>
      <c r="C4757" t="s">
        <v>1374</v>
      </c>
      <c r="D4757" t="s">
        <v>3691</v>
      </c>
      <c r="E4757" t="s">
        <v>44</v>
      </c>
      <c r="F4757" t="s">
        <v>21</v>
      </c>
      <c r="G4757" t="s">
        <v>21</v>
      </c>
      <c r="H4757" t="s">
        <v>22</v>
      </c>
      <c r="I4757" t="s">
        <v>41</v>
      </c>
      <c r="J4757" t="s">
        <v>24</v>
      </c>
      <c r="K4757" t="s">
        <v>25</v>
      </c>
      <c r="L4757" t="s">
        <v>25</v>
      </c>
      <c r="M4757" t="s">
        <v>26</v>
      </c>
      <c r="N4757" t="s">
        <v>25</v>
      </c>
      <c r="O4757" t="s">
        <v>21</v>
      </c>
      <c r="P4757" t="s">
        <v>27</v>
      </c>
      <c r="Q4757" t="s">
        <v>45</v>
      </c>
      <c r="R4757" t="s">
        <v>29</v>
      </c>
      <c r="S4757" t="s">
        <v>21</v>
      </c>
      <c r="T4757" t="s">
        <v>21</v>
      </c>
      <c r="U4757" t="s">
        <v>33</v>
      </c>
      <c r="V4757" s="2" t="s">
        <v>34</v>
      </c>
    </row>
    <row r="4758" spans="1:22" ht="140.4" x14ac:dyDescent="0.3">
      <c r="A4758" t="s">
        <v>37</v>
      </c>
      <c r="B4758" t="s">
        <v>932</v>
      </c>
      <c r="C4758" t="s">
        <v>1374</v>
      </c>
      <c r="D4758" t="s">
        <v>3411</v>
      </c>
      <c r="E4758" t="s">
        <v>44</v>
      </c>
      <c r="F4758" t="s">
        <v>21</v>
      </c>
      <c r="G4758" t="s">
        <v>21</v>
      </c>
      <c r="H4758" t="s">
        <v>22</v>
      </c>
      <c r="I4758" t="s">
        <v>41</v>
      </c>
      <c r="J4758" t="s">
        <v>24</v>
      </c>
      <c r="K4758" t="s">
        <v>25</v>
      </c>
      <c r="L4758" t="s">
        <v>25</v>
      </c>
      <c r="M4758" t="s">
        <v>26</v>
      </c>
      <c r="N4758" t="s">
        <v>25</v>
      </c>
      <c r="O4758" t="s">
        <v>21</v>
      </c>
      <c r="P4758" t="s">
        <v>27</v>
      </c>
      <c r="Q4758" t="s">
        <v>45</v>
      </c>
      <c r="R4758" t="s">
        <v>29</v>
      </c>
      <c r="S4758" t="s">
        <v>21</v>
      </c>
      <c r="T4758" t="s">
        <v>21</v>
      </c>
      <c r="U4758" t="s">
        <v>33</v>
      </c>
      <c r="V4758" s="2" t="s">
        <v>34</v>
      </c>
    </row>
    <row r="4759" spans="1:22" ht="109.2" x14ac:dyDescent="0.3">
      <c r="A4759" t="s">
        <v>137</v>
      </c>
      <c r="B4759" t="s">
        <v>847</v>
      </c>
      <c r="C4759" t="s">
        <v>3904</v>
      </c>
      <c r="D4759" t="s">
        <v>4674</v>
      </c>
      <c r="E4759" t="s">
        <v>137</v>
      </c>
      <c r="F4759" t="s">
        <v>21</v>
      </c>
      <c r="G4759" t="s">
        <v>21</v>
      </c>
      <c r="H4759" t="s">
        <v>22</v>
      </c>
      <c r="I4759" t="s">
        <v>23</v>
      </c>
      <c r="J4759" t="s">
        <v>24</v>
      </c>
      <c r="K4759" t="s">
        <v>25</v>
      </c>
      <c r="L4759" t="s">
        <v>25</v>
      </c>
      <c r="M4759" t="s">
        <v>38</v>
      </c>
      <c r="N4759" t="s">
        <v>25</v>
      </c>
      <c r="O4759" t="s">
        <v>21</v>
      </c>
      <c r="P4759" t="s">
        <v>27</v>
      </c>
      <c r="Q4759" t="s">
        <v>29</v>
      </c>
      <c r="R4759" t="s">
        <v>29</v>
      </c>
      <c r="S4759" t="s">
        <v>21</v>
      </c>
      <c r="T4759" t="s">
        <v>21</v>
      </c>
      <c r="U4759" t="s">
        <v>33</v>
      </c>
      <c r="V4759" s="2" t="s">
        <v>66</v>
      </c>
    </row>
    <row r="4760" spans="1:22" ht="109.2" x14ac:dyDescent="0.3">
      <c r="A4760" t="s">
        <v>59</v>
      </c>
      <c r="B4760" t="s">
        <v>3366</v>
      </c>
      <c r="C4760" t="s">
        <v>3543</v>
      </c>
      <c r="D4760" t="s">
        <v>3544</v>
      </c>
      <c r="E4760" t="s">
        <v>70</v>
      </c>
      <c r="F4760" t="s">
        <v>21</v>
      </c>
      <c r="G4760" t="s">
        <v>21</v>
      </c>
      <c r="H4760" t="s">
        <v>22</v>
      </c>
      <c r="I4760" t="s">
        <v>35</v>
      </c>
      <c r="J4760" t="s">
        <v>24</v>
      </c>
      <c r="K4760" t="s">
        <v>25</v>
      </c>
      <c r="L4760" t="s">
        <v>21</v>
      </c>
      <c r="M4760" t="s">
        <v>47</v>
      </c>
      <c r="N4760" t="s">
        <v>21</v>
      </c>
      <c r="O4760" t="s">
        <v>21</v>
      </c>
      <c r="P4760" t="s">
        <v>27</v>
      </c>
      <c r="Q4760" t="s">
        <v>45</v>
      </c>
      <c r="R4760" t="s">
        <v>45</v>
      </c>
      <c r="S4760" t="s">
        <v>21</v>
      </c>
      <c r="T4760" t="s">
        <v>21</v>
      </c>
      <c r="U4760" t="s">
        <v>33</v>
      </c>
      <c r="V4760" s="2" t="s">
        <v>91</v>
      </c>
    </row>
    <row r="4761" spans="1:22" ht="156" x14ac:dyDescent="0.3">
      <c r="A4761" t="s">
        <v>32</v>
      </c>
      <c r="B4761" t="s">
        <v>1056</v>
      </c>
      <c r="C4761" t="s">
        <v>1943</v>
      </c>
      <c r="D4761" t="s">
        <v>1944</v>
      </c>
      <c r="E4761" t="s">
        <v>32</v>
      </c>
      <c r="F4761" t="s">
        <v>21</v>
      </c>
      <c r="G4761" t="s">
        <v>21</v>
      </c>
      <c r="H4761" t="s">
        <v>22</v>
      </c>
      <c r="I4761" t="s">
        <v>23</v>
      </c>
      <c r="J4761" t="s">
        <v>24</v>
      </c>
      <c r="K4761" t="s">
        <v>25</v>
      </c>
      <c r="L4761" t="s">
        <v>21</v>
      </c>
      <c r="M4761" t="s">
        <v>28</v>
      </c>
      <c r="N4761" t="s">
        <v>21</v>
      </c>
      <c r="O4761" t="s">
        <v>21</v>
      </c>
      <c r="P4761" t="s">
        <v>27</v>
      </c>
      <c r="Q4761" t="s">
        <v>45</v>
      </c>
      <c r="R4761" t="s">
        <v>47</v>
      </c>
      <c r="S4761" t="s">
        <v>25</v>
      </c>
      <c r="T4761" t="s">
        <v>25</v>
      </c>
      <c r="U4761" t="s">
        <v>33</v>
      </c>
      <c r="V4761" s="2" t="s">
        <v>31</v>
      </c>
    </row>
    <row r="4762" spans="1:22" x14ac:dyDescent="0.3">
      <c r="A4762" t="s">
        <v>150</v>
      </c>
      <c r="B4762" t="s">
        <v>637</v>
      </c>
      <c r="C4762" t="s">
        <v>638</v>
      </c>
      <c r="D4762" t="s">
        <v>5235</v>
      </c>
      <c r="E4762" t="s">
        <v>150</v>
      </c>
      <c r="F4762" t="s">
        <v>21</v>
      </c>
      <c r="G4762" t="s">
        <v>21</v>
      </c>
      <c r="H4762" t="s">
        <v>22</v>
      </c>
      <c r="I4762" t="s">
        <v>35</v>
      </c>
      <c r="J4762" t="s">
        <v>47</v>
      </c>
      <c r="K4762" t="s">
        <v>21</v>
      </c>
      <c r="L4762" t="s">
        <v>21</v>
      </c>
      <c r="M4762" t="s">
        <v>47</v>
      </c>
      <c r="N4762" t="s">
        <v>21</v>
      </c>
      <c r="O4762" t="s">
        <v>21</v>
      </c>
      <c r="P4762" t="s">
        <v>60</v>
      </c>
      <c r="Q4762" t="s">
        <v>45</v>
      </c>
      <c r="R4762" t="s">
        <v>45</v>
      </c>
      <c r="S4762" t="s">
        <v>21</v>
      </c>
      <c r="T4762" t="s">
        <v>21</v>
      </c>
      <c r="U4762" t="s">
        <v>33</v>
      </c>
      <c r="V4762" t="s">
        <v>63</v>
      </c>
    </row>
    <row r="4763" spans="1:22" ht="156" x14ac:dyDescent="0.3">
      <c r="A4763" t="s">
        <v>74</v>
      </c>
      <c r="B4763" t="s">
        <v>174</v>
      </c>
      <c r="C4763" t="s">
        <v>2026</v>
      </c>
      <c r="D4763" t="s">
        <v>4077</v>
      </c>
      <c r="E4763" t="s">
        <v>74</v>
      </c>
      <c r="F4763" t="s">
        <v>21</v>
      </c>
      <c r="G4763" t="s">
        <v>21</v>
      </c>
      <c r="H4763" t="s">
        <v>22</v>
      </c>
      <c r="I4763" t="s">
        <v>35</v>
      </c>
      <c r="J4763" t="s">
        <v>24</v>
      </c>
      <c r="K4763" t="s">
        <v>25</v>
      </c>
      <c r="L4763" t="s">
        <v>25</v>
      </c>
      <c r="M4763" t="s">
        <v>28</v>
      </c>
      <c r="N4763" t="s">
        <v>25</v>
      </c>
      <c r="O4763" t="s">
        <v>21</v>
      </c>
      <c r="P4763" t="s">
        <v>60</v>
      </c>
      <c r="Q4763" t="s">
        <v>47</v>
      </c>
      <c r="R4763" t="s">
        <v>47</v>
      </c>
      <c r="S4763" t="s">
        <v>21</v>
      </c>
      <c r="T4763" t="s">
        <v>25</v>
      </c>
      <c r="U4763" t="s">
        <v>42</v>
      </c>
      <c r="V4763" s="2" t="s">
        <v>31</v>
      </c>
    </row>
    <row r="4764" spans="1:22" x14ac:dyDescent="0.3">
      <c r="A4764" t="s">
        <v>113</v>
      </c>
      <c r="B4764" t="s">
        <v>932</v>
      </c>
      <c r="C4764" t="s">
        <v>1381</v>
      </c>
      <c r="D4764" t="s">
        <v>1382</v>
      </c>
      <c r="E4764" t="s">
        <v>67</v>
      </c>
      <c r="F4764" t="s">
        <v>21</v>
      </c>
      <c r="G4764" t="s">
        <v>25</v>
      </c>
    </row>
    <row r="4765" spans="1:22" ht="124.8" x14ac:dyDescent="0.3">
      <c r="A4765" t="s">
        <v>64</v>
      </c>
      <c r="B4765" t="s">
        <v>932</v>
      </c>
      <c r="C4765" t="s">
        <v>933</v>
      </c>
      <c r="D4765" t="s">
        <v>3261</v>
      </c>
      <c r="E4765" t="s">
        <v>64</v>
      </c>
      <c r="F4765" t="s">
        <v>21</v>
      </c>
      <c r="G4765" t="s">
        <v>21</v>
      </c>
      <c r="H4765" t="s">
        <v>22</v>
      </c>
      <c r="I4765" t="s">
        <v>35</v>
      </c>
      <c r="J4765" t="s">
        <v>24</v>
      </c>
      <c r="K4765" t="s">
        <v>25</v>
      </c>
      <c r="L4765" t="s">
        <v>25</v>
      </c>
      <c r="M4765" t="s">
        <v>26</v>
      </c>
      <c r="N4765" t="s">
        <v>25</v>
      </c>
      <c r="O4765" t="s">
        <v>21</v>
      </c>
      <c r="P4765" t="s">
        <v>27</v>
      </c>
      <c r="Q4765" t="s">
        <v>45</v>
      </c>
      <c r="R4765" t="s">
        <v>28</v>
      </c>
      <c r="S4765" t="s">
        <v>21</v>
      </c>
      <c r="T4765" t="s">
        <v>21</v>
      </c>
      <c r="U4765" t="s">
        <v>33</v>
      </c>
      <c r="V4765" s="2" t="s">
        <v>94</v>
      </c>
    </row>
    <row r="4766" spans="1:22" ht="140.4" x14ac:dyDescent="0.3">
      <c r="A4766" t="s">
        <v>59</v>
      </c>
      <c r="B4766" t="s">
        <v>162</v>
      </c>
      <c r="C4766" t="s">
        <v>3517</v>
      </c>
      <c r="D4766" t="s">
        <v>3524</v>
      </c>
      <c r="E4766" t="s">
        <v>141</v>
      </c>
      <c r="F4766" t="s">
        <v>21</v>
      </c>
      <c r="G4766" t="s">
        <v>21</v>
      </c>
      <c r="H4766" t="s">
        <v>22</v>
      </c>
      <c r="I4766" t="s">
        <v>35</v>
      </c>
      <c r="J4766" t="s">
        <v>24</v>
      </c>
      <c r="K4766" t="s">
        <v>21</v>
      </c>
      <c r="L4766" t="s">
        <v>25</v>
      </c>
      <c r="M4766" t="s">
        <v>26</v>
      </c>
      <c r="N4766" t="s">
        <v>25</v>
      </c>
      <c r="O4766" t="s">
        <v>21</v>
      </c>
      <c r="P4766" t="s">
        <v>27</v>
      </c>
      <c r="Q4766" t="s">
        <v>28</v>
      </c>
      <c r="R4766" t="s">
        <v>29</v>
      </c>
      <c r="S4766" t="s">
        <v>21</v>
      </c>
      <c r="T4766" t="s">
        <v>21</v>
      </c>
      <c r="U4766" t="s">
        <v>33</v>
      </c>
      <c r="V4766" s="2" t="s">
        <v>34</v>
      </c>
    </row>
    <row r="4767" spans="1:22" ht="140.4" x14ac:dyDescent="0.3">
      <c r="A4767" t="s">
        <v>64</v>
      </c>
      <c r="B4767" t="s">
        <v>162</v>
      </c>
      <c r="C4767" t="s">
        <v>3123</v>
      </c>
      <c r="D4767" t="s">
        <v>3124</v>
      </c>
      <c r="E4767" t="s">
        <v>40</v>
      </c>
      <c r="F4767" t="s">
        <v>21</v>
      </c>
      <c r="G4767" t="s">
        <v>21</v>
      </c>
      <c r="H4767" t="s">
        <v>22</v>
      </c>
      <c r="I4767" t="s">
        <v>23</v>
      </c>
      <c r="J4767" t="s">
        <v>24</v>
      </c>
      <c r="K4767" t="s">
        <v>25</v>
      </c>
      <c r="L4767" t="s">
        <v>25</v>
      </c>
      <c r="M4767" t="s">
        <v>38</v>
      </c>
      <c r="N4767" t="s">
        <v>25</v>
      </c>
      <c r="O4767" t="s">
        <v>21</v>
      </c>
      <c r="P4767" t="s">
        <v>27</v>
      </c>
      <c r="Q4767" t="s">
        <v>29</v>
      </c>
      <c r="R4767" t="s">
        <v>29</v>
      </c>
      <c r="S4767" t="s">
        <v>21</v>
      </c>
      <c r="T4767" t="s">
        <v>21</v>
      </c>
      <c r="U4767" t="s">
        <v>33</v>
      </c>
      <c r="V4767" s="2" t="s">
        <v>34</v>
      </c>
    </row>
    <row r="4768" spans="1:22" ht="93.6" x14ac:dyDescent="0.3">
      <c r="A4768" t="s">
        <v>52</v>
      </c>
      <c r="B4768" t="s">
        <v>847</v>
      </c>
      <c r="C4768" t="s">
        <v>898</v>
      </c>
      <c r="D4768" t="s">
        <v>931</v>
      </c>
      <c r="E4768" t="s">
        <v>52</v>
      </c>
      <c r="F4768" t="s">
        <v>21</v>
      </c>
      <c r="G4768" t="s">
        <v>21</v>
      </c>
      <c r="H4768" t="s">
        <v>22</v>
      </c>
      <c r="I4768" t="s">
        <v>35</v>
      </c>
      <c r="J4768" t="s">
        <v>24</v>
      </c>
      <c r="K4768" t="s">
        <v>25</v>
      </c>
      <c r="L4768" t="s">
        <v>25</v>
      </c>
      <c r="M4768" t="s">
        <v>28</v>
      </c>
      <c r="N4768" t="s">
        <v>21</v>
      </c>
      <c r="O4768" t="s">
        <v>25</v>
      </c>
      <c r="P4768" t="s">
        <v>60</v>
      </c>
      <c r="Q4768" t="s">
        <v>45</v>
      </c>
      <c r="R4768" t="s">
        <v>28</v>
      </c>
      <c r="S4768" t="s">
        <v>21</v>
      </c>
      <c r="T4768" t="s">
        <v>21</v>
      </c>
      <c r="U4768" t="s">
        <v>30</v>
      </c>
      <c r="V4768" s="2" t="s">
        <v>51</v>
      </c>
    </row>
    <row r="4769" spans="1:22" ht="140.4" x14ac:dyDescent="0.3">
      <c r="A4769" t="s">
        <v>61</v>
      </c>
      <c r="B4769" t="s">
        <v>174</v>
      </c>
      <c r="C4769" t="s">
        <v>1176</v>
      </c>
      <c r="D4769" t="s">
        <v>1177</v>
      </c>
      <c r="E4769" t="s">
        <v>61</v>
      </c>
      <c r="F4769" t="s">
        <v>21</v>
      </c>
      <c r="G4769" t="s">
        <v>21</v>
      </c>
      <c r="H4769" t="s">
        <v>22</v>
      </c>
      <c r="I4769" t="s">
        <v>41</v>
      </c>
      <c r="J4769" t="s">
        <v>47</v>
      </c>
      <c r="K4769" t="s">
        <v>25</v>
      </c>
      <c r="L4769" t="s">
        <v>25</v>
      </c>
      <c r="M4769" t="s">
        <v>26</v>
      </c>
      <c r="N4769" t="s">
        <v>25</v>
      </c>
      <c r="O4769" t="s">
        <v>21</v>
      </c>
      <c r="P4769" t="s">
        <v>27</v>
      </c>
      <c r="Q4769" t="s">
        <v>45</v>
      </c>
      <c r="R4769" t="s">
        <v>45</v>
      </c>
      <c r="S4769" t="s">
        <v>21</v>
      </c>
      <c r="T4769" t="s">
        <v>25</v>
      </c>
      <c r="U4769" t="s">
        <v>75</v>
      </c>
      <c r="V4769" s="2" t="s">
        <v>34</v>
      </c>
    </row>
    <row r="4770" spans="1:22" ht="140.4" x14ac:dyDescent="0.3">
      <c r="A4770" t="s">
        <v>70</v>
      </c>
      <c r="B4770" t="s">
        <v>2938</v>
      </c>
      <c r="C4770" t="s">
        <v>4353</v>
      </c>
      <c r="D4770" t="s">
        <v>4354</v>
      </c>
      <c r="E4770" t="s">
        <v>70</v>
      </c>
      <c r="F4770" t="s">
        <v>21</v>
      </c>
      <c r="G4770" t="s">
        <v>21</v>
      </c>
      <c r="H4770" t="s">
        <v>22</v>
      </c>
      <c r="I4770" t="s">
        <v>23</v>
      </c>
      <c r="J4770" t="s">
        <v>24</v>
      </c>
      <c r="K4770" t="s">
        <v>21</v>
      </c>
      <c r="L4770" t="s">
        <v>25</v>
      </c>
      <c r="M4770" t="s">
        <v>28</v>
      </c>
      <c r="N4770" t="s">
        <v>25</v>
      </c>
      <c r="O4770" t="s">
        <v>21</v>
      </c>
      <c r="P4770" t="s">
        <v>60</v>
      </c>
      <c r="Q4770" t="s">
        <v>45</v>
      </c>
      <c r="R4770" t="s">
        <v>45</v>
      </c>
      <c r="S4770" t="s">
        <v>21</v>
      </c>
      <c r="T4770" t="s">
        <v>21</v>
      </c>
      <c r="U4770" t="s">
        <v>30</v>
      </c>
      <c r="V4770" s="2" t="s">
        <v>34</v>
      </c>
    </row>
    <row r="4771" spans="1:22" ht="140.4" x14ac:dyDescent="0.3">
      <c r="A4771" t="s">
        <v>67</v>
      </c>
      <c r="B4771" t="s">
        <v>174</v>
      </c>
      <c r="C4771" t="s">
        <v>2152</v>
      </c>
      <c r="D4771" t="s">
        <v>2379</v>
      </c>
      <c r="E4771" t="s">
        <v>67</v>
      </c>
      <c r="F4771" t="s">
        <v>21</v>
      </c>
      <c r="G4771" t="s">
        <v>21</v>
      </c>
      <c r="H4771" t="s">
        <v>54</v>
      </c>
      <c r="I4771" t="s">
        <v>23</v>
      </c>
      <c r="J4771" t="s">
        <v>24</v>
      </c>
      <c r="K4771" t="s">
        <v>25</v>
      </c>
      <c r="L4771" t="s">
        <v>25</v>
      </c>
      <c r="M4771" t="s">
        <v>26</v>
      </c>
      <c r="N4771" t="s">
        <v>25</v>
      </c>
      <c r="O4771" t="s">
        <v>21</v>
      </c>
      <c r="P4771" t="s">
        <v>27</v>
      </c>
      <c r="Q4771" t="s">
        <v>28</v>
      </c>
      <c r="R4771" t="s">
        <v>29</v>
      </c>
      <c r="S4771" t="s">
        <v>25</v>
      </c>
      <c r="T4771" t="s">
        <v>25</v>
      </c>
      <c r="U4771" t="s">
        <v>30</v>
      </c>
      <c r="V4771" s="2" t="s">
        <v>34</v>
      </c>
    </row>
    <row r="4772" spans="1:22" ht="140.4" x14ac:dyDescent="0.3">
      <c r="A4772" t="s">
        <v>49</v>
      </c>
      <c r="B4772" t="s">
        <v>1190</v>
      </c>
      <c r="C4772" t="s">
        <v>1195</v>
      </c>
      <c r="D4772" t="s">
        <v>1526</v>
      </c>
      <c r="E4772" t="s">
        <v>49</v>
      </c>
      <c r="F4772" t="s">
        <v>21</v>
      </c>
      <c r="G4772" t="s">
        <v>21</v>
      </c>
      <c r="H4772" t="s">
        <v>54</v>
      </c>
      <c r="I4772" t="s">
        <v>41</v>
      </c>
      <c r="J4772" t="s">
        <v>24</v>
      </c>
      <c r="K4772" t="s">
        <v>25</v>
      </c>
      <c r="L4772" t="s">
        <v>21</v>
      </c>
      <c r="M4772" t="s">
        <v>26</v>
      </c>
      <c r="N4772" t="s">
        <v>25</v>
      </c>
      <c r="O4772" t="s">
        <v>21</v>
      </c>
      <c r="P4772" t="s">
        <v>27</v>
      </c>
      <c r="Q4772" t="s">
        <v>45</v>
      </c>
      <c r="R4772" t="s">
        <v>29</v>
      </c>
      <c r="S4772" t="s">
        <v>21</v>
      </c>
      <c r="T4772" t="s">
        <v>21</v>
      </c>
      <c r="U4772" t="s">
        <v>30</v>
      </c>
      <c r="V4772" s="2" t="s">
        <v>34</v>
      </c>
    </row>
    <row r="4773" spans="1:22" x14ac:dyDescent="0.3">
      <c r="A4773" t="s">
        <v>49</v>
      </c>
      <c r="B4773" t="s">
        <v>983</v>
      </c>
      <c r="C4773" t="s">
        <v>984</v>
      </c>
      <c r="D4773" t="s">
        <v>1458</v>
      </c>
      <c r="E4773" t="s">
        <v>49</v>
      </c>
      <c r="F4773" t="s">
        <v>25</v>
      </c>
      <c r="G4773" t="s">
        <v>25</v>
      </c>
    </row>
    <row r="4774" spans="1:22" x14ac:dyDescent="0.3">
      <c r="A4774" t="s">
        <v>36</v>
      </c>
      <c r="B4774" t="s">
        <v>1056</v>
      </c>
      <c r="C4774" t="s">
        <v>1062</v>
      </c>
      <c r="D4774" t="s">
        <v>2693</v>
      </c>
      <c r="E4774" t="s">
        <v>36</v>
      </c>
      <c r="F4774" t="s">
        <v>25</v>
      </c>
      <c r="G4774" t="s">
        <v>21</v>
      </c>
    </row>
    <row r="4775" spans="1:22" ht="156" x14ac:dyDescent="0.3">
      <c r="A4775" t="s">
        <v>71</v>
      </c>
      <c r="B4775" t="s">
        <v>162</v>
      </c>
      <c r="C4775" t="s">
        <v>323</v>
      </c>
      <c r="D4775" t="s">
        <v>2790</v>
      </c>
      <c r="E4775" t="s">
        <v>71</v>
      </c>
      <c r="F4775" t="s">
        <v>21</v>
      </c>
      <c r="G4775" t="s">
        <v>21</v>
      </c>
      <c r="H4775" t="s">
        <v>22</v>
      </c>
      <c r="I4775" t="s">
        <v>35</v>
      </c>
      <c r="J4775" t="s">
        <v>24</v>
      </c>
      <c r="K4775" t="s">
        <v>25</v>
      </c>
      <c r="L4775" t="s">
        <v>25</v>
      </c>
      <c r="M4775" t="s">
        <v>26</v>
      </c>
      <c r="N4775" t="s">
        <v>25</v>
      </c>
      <c r="O4775" t="s">
        <v>21</v>
      </c>
      <c r="P4775" t="s">
        <v>27</v>
      </c>
      <c r="Q4775" t="s">
        <v>45</v>
      </c>
      <c r="R4775" t="s">
        <v>29</v>
      </c>
      <c r="S4775" t="s">
        <v>21</v>
      </c>
      <c r="T4775" t="s">
        <v>21</v>
      </c>
      <c r="U4775" t="s">
        <v>30</v>
      </c>
      <c r="V4775" s="2" t="s">
        <v>31</v>
      </c>
    </row>
    <row r="4776" spans="1:22" ht="156" x14ac:dyDescent="0.3">
      <c r="A4776" t="s">
        <v>104</v>
      </c>
      <c r="B4776" t="s">
        <v>1602</v>
      </c>
      <c r="C4776" t="s">
        <v>2574</v>
      </c>
      <c r="D4776" t="s">
        <v>2575</v>
      </c>
      <c r="E4776" t="s">
        <v>104</v>
      </c>
      <c r="F4776" t="s">
        <v>21</v>
      </c>
      <c r="G4776" t="s">
        <v>21</v>
      </c>
      <c r="H4776" t="s">
        <v>22</v>
      </c>
      <c r="I4776" t="s">
        <v>23</v>
      </c>
      <c r="J4776" t="s">
        <v>24</v>
      </c>
      <c r="K4776" t="s">
        <v>25</v>
      </c>
      <c r="L4776" t="s">
        <v>25</v>
      </c>
      <c r="M4776" t="s">
        <v>38</v>
      </c>
      <c r="N4776" t="s">
        <v>25</v>
      </c>
      <c r="O4776" t="s">
        <v>21</v>
      </c>
      <c r="P4776" t="s">
        <v>80</v>
      </c>
      <c r="Q4776" t="s">
        <v>45</v>
      </c>
      <c r="R4776" t="s">
        <v>28</v>
      </c>
      <c r="S4776" t="s">
        <v>25</v>
      </c>
      <c r="T4776" t="s">
        <v>25</v>
      </c>
      <c r="U4776" t="s">
        <v>30</v>
      </c>
      <c r="V4776" s="2" t="s">
        <v>31</v>
      </c>
    </row>
    <row r="4777" spans="1:22" ht="78" x14ac:dyDescent="0.3">
      <c r="A4777" t="s">
        <v>36</v>
      </c>
      <c r="B4777" t="s">
        <v>284</v>
      </c>
      <c r="C4777" t="s">
        <v>2615</v>
      </c>
      <c r="D4777" t="s">
        <v>2636</v>
      </c>
      <c r="E4777" t="s">
        <v>36</v>
      </c>
      <c r="F4777" t="s">
        <v>21</v>
      </c>
      <c r="G4777" t="s">
        <v>21</v>
      </c>
      <c r="H4777" t="s">
        <v>22</v>
      </c>
      <c r="I4777" t="s">
        <v>35</v>
      </c>
      <c r="J4777" t="s">
        <v>24</v>
      </c>
      <c r="K4777" t="s">
        <v>25</v>
      </c>
      <c r="L4777" t="s">
        <v>25</v>
      </c>
      <c r="M4777" t="s">
        <v>28</v>
      </c>
      <c r="N4777" t="s">
        <v>21</v>
      </c>
      <c r="O4777" t="s">
        <v>21</v>
      </c>
      <c r="P4777" t="s">
        <v>27</v>
      </c>
      <c r="Q4777" t="s">
        <v>45</v>
      </c>
      <c r="R4777" t="s">
        <v>28</v>
      </c>
      <c r="S4777" t="s">
        <v>21</v>
      </c>
      <c r="T4777" t="s">
        <v>21</v>
      </c>
      <c r="U4777" t="s">
        <v>42</v>
      </c>
      <c r="V4777" s="2" t="s">
        <v>76</v>
      </c>
    </row>
    <row r="4778" spans="1:22" ht="124.8" x14ac:dyDescent="0.3">
      <c r="A4778" t="s">
        <v>61</v>
      </c>
      <c r="B4778" t="s">
        <v>847</v>
      </c>
      <c r="C4778" t="s">
        <v>1084</v>
      </c>
      <c r="D4778" t="s">
        <v>1097</v>
      </c>
      <c r="E4778" t="s">
        <v>61</v>
      </c>
      <c r="F4778" t="s">
        <v>21</v>
      </c>
      <c r="G4778" t="s">
        <v>21</v>
      </c>
      <c r="H4778" t="s">
        <v>22</v>
      </c>
      <c r="I4778" t="s">
        <v>41</v>
      </c>
      <c r="J4778" t="s">
        <v>24</v>
      </c>
      <c r="K4778" t="s">
        <v>25</v>
      </c>
      <c r="L4778" t="s">
        <v>25</v>
      </c>
      <c r="M4778" t="s">
        <v>38</v>
      </c>
      <c r="N4778" t="s">
        <v>25</v>
      </c>
      <c r="O4778" t="s">
        <v>21</v>
      </c>
      <c r="P4778" t="s">
        <v>27</v>
      </c>
      <c r="Q4778" t="s">
        <v>28</v>
      </c>
      <c r="R4778" t="s">
        <v>29</v>
      </c>
      <c r="S4778" t="s">
        <v>21</v>
      </c>
      <c r="T4778" t="s">
        <v>21</v>
      </c>
      <c r="U4778" t="s">
        <v>30</v>
      </c>
      <c r="V4778" s="2" t="s">
        <v>94</v>
      </c>
    </row>
    <row r="4779" spans="1:22" ht="93.6" x14ac:dyDescent="0.3">
      <c r="A4779" t="s">
        <v>70</v>
      </c>
      <c r="B4779" t="s">
        <v>3366</v>
      </c>
      <c r="C4779" t="s">
        <v>4360</v>
      </c>
      <c r="D4779" t="s">
        <v>4361</v>
      </c>
      <c r="E4779" t="s">
        <v>70</v>
      </c>
      <c r="F4779" t="s">
        <v>21</v>
      </c>
      <c r="G4779" t="s">
        <v>21</v>
      </c>
      <c r="H4779" t="s">
        <v>22</v>
      </c>
      <c r="I4779" t="s">
        <v>35</v>
      </c>
      <c r="J4779" t="s">
        <v>24</v>
      </c>
      <c r="K4779" t="s">
        <v>21</v>
      </c>
      <c r="L4779" t="s">
        <v>21</v>
      </c>
      <c r="M4779" t="s">
        <v>47</v>
      </c>
      <c r="N4779" t="s">
        <v>21</v>
      </c>
      <c r="O4779" t="s">
        <v>21</v>
      </c>
      <c r="P4779" t="s">
        <v>27</v>
      </c>
      <c r="Q4779" t="s">
        <v>45</v>
      </c>
      <c r="R4779" t="s">
        <v>45</v>
      </c>
      <c r="S4779" t="s">
        <v>21</v>
      </c>
      <c r="T4779" t="s">
        <v>21</v>
      </c>
      <c r="U4779" t="s">
        <v>42</v>
      </c>
      <c r="V4779" s="2" t="s">
        <v>51</v>
      </c>
    </row>
    <row r="4780" spans="1:22" x14ac:dyDescent="0.3">
      <c r="A4780" t="s">
        <v>49</v>
      </c>
      <c r="B4780" t="s">
        <v>475</v>
      </c>
      <c r="C4780" t="s">
        <v>972</v>
      </c>
      <c r="D4780" t="s">
        <v>1593</v>
      </c>
      <c r="E4780" t="s">
        <v>49</v>
      </c>
      <c r="F4780" t="s">
        <v>25</v>
      </c>
      <c r="G4780" t="s">
        <v>25</v>
      </c>
    </row>
    <row r="4781" spans="1:22" ht="140.4" x14ac:dyDescent="0.3">
      <c r="A4781" t="s">
        <v>64</v>
      </c>
      <c r="B4781" t="s">
        <v>162</v>
      </c>
      <c r="C4781" t="s">
        <v>505</v>
      </c>
      <c r="D4781" t="s">
        <v>3126</v>
      </c>
      <c r="E4781" t="s">
        <v>40</v>
      </c>
      <c r="F4781" t="s">
        <v>21</v>
      </c>
      <c r="G4781" t="s">
        <v>21</v>
      </c>
      <c r="H4781" t="s">
        <v>22</v>
      </c>
      <c r="I4781" t="s">
        <v>23</v>
      </c>
      <c r="J4781" t="s">
        <v>24</v>
      </c>
      <c r="K4781" t="s">
        <v>25</v>
      </c>
      <c r="L4781" t="s">
        <v>25</v>
      </c>
      <c r="M4781" t="s">
        <v>38</v>
      </c>
      <c r="N4781" t="s">
        <v>25</v>
      </c>
      <c r="O4781" t="s">
        <v>21</v>
      </c>
      <c r="P4781" t="s">
        <v>60</v>
      </c>
      <c r="Q4781" t="s">
        <v>28</v>
      </c>
      <c r="R4781" t="s">
        <v>29</v>
      </c>
      <c r="S4781" t="s">
        <v>21</v>
      </c>
      <c r="T4781" t="s">
        <v>25</v>
      </c>
      <c r="U4781" t="s">
        <v>33</v>
      </c>
      <c r="V4781" s="2" t="s">
        <v>34</v>
      </c>
    </row>
    <row r="4782" spans="1:22" ht="156" x14ac:dyDescent="0.3">
      <c r="A4782" t="s">
        <v>79</v>
      </c>
      <c r="B4782" t="s">
        <v>478</v>
      </c>
      <c r="C4782" t="s">
        <v>5325</v>
      </c>
      <c r="D4782" t="s">
        <v>5326</v>
      </c>
      <c r="E4782" t="s">
        <v>79</v>
      </c>
      <c r="F4782" t="s">
        <v>21</v>
      </c>
      <c r="G4782" t="s">
        <v>21</v>
      </c>
      <c r="H4782" t="s">
        <v>22</v>
      </c>
      <c r="I4782" t="s">
        <v>35</v>
      </c>
      <c r="J4782" t="s">
        <v>24</v>
      </c>
      <c r="K4782" t="s">
        <v>25</v>
      </c>
      <c r="L4782" t="s">
        <v>25</v>
      </c>
      <c r="M4782" t="s">
        <v>47</v>
      </c>
      <c r="N4782" t="s">
        <v>21</v>
      </c>
      <c r="O4782" t="s">
        <v>21</v>
      </c>
      <c r="P4782" t="s">
        <v>60</v>
      </c>
      <c r="Q4782" t="s">
        <v>45</v>
      </c>
      <c r="R4782" t="s">
        <v>45</v>
      </c>
      <c r="S4782" t="s">
        <v>21</v>
      </c>
      <c r="T4782" t="s">
        <v>21</v>
      </c>
      <c r="U4782" t="s">
        <v>42</v>
      </c>
      <c r="V4782" s="2" t="s">
        <v>31</v>
      </c>
    </row>
  </sheetData>
  <autoFilter ref="A1:V536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36C5B-8DCD-4423-AA24-8A212756D290}">
  <dimension ref="A2:B6"/>
  <sheetViews>
    <sheetView workbookViewId="0">
      <selection activeCell="A6" sqref="A6"/>
    </sheetView>
  </sheetViews>
  <sheetFormatPr defaultRowHeight="15.6" x14ac:dyDescent="0.3"/>
  <cols>
    <col min="1" max="1" width="48.59765625" bestFit="1" customWidth="1"/>
    <col min="2" max="2" width="7.3984375" bestFit="1" customWidth="1"/>
    <col min="3" max="3" width="5.19921875" bestFit="1" customWidth="1"/>
  </cols>
  <sheetData>
    <row r="2" spans="1:2" x14ac:dyDescent="0.3">
      <c r="A2" s="3" t="s">
        <v>2</v>
      </c>
      <c r="B2" t="s">
        <v>21</v>
      </c>
    </row>
    <row r="3" spans="1:2" x14ac:dyDescent="0.3">
      <c r="A3" s="3" t="s">
        <v>3</v>
      </c>
      <c r="B3" t="s">
        <v>21</v>
      </c>
    </row>
    <row r="5" spans="1:2" x14ac:dyDescent="0.3">
      <c r="A5" s="3" t="s">
        <v>5308</v>
      </c>
      <c r="B5" t="s">
        <v>5309</v>
      </c>
    </row>
    <row r="6" spans="1:2" x14ac:dyDescent="0.3">
      <c r="A6" t="s">
        <v>5309</v>
      </c>
      <c r="B6">
        <v>4453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E3CA9-EC74-48BE-9BD2-AB97C15A8426}">
  <dimension ref="A1:I372"/>
  <sheetViews>
    <sheetView workbookViewId="0">
      <selection activeCell="B74" sqref="B74"/>
    </sheetView>
  </sheetViews>
  <sheetFormatPr defaultRowHeight="15.6" x14ac:dyDescent="0.3"/>
  <cols>
    <col min="1" max="1" width="27.09765625" bestFit="1" customWidth="1"/>
    <col min="2" max="2" width="28.296875" bestFit="1" customWidth="1"/>
    <col min="3" max="3" width="6.8984375" customWidth="1"/>
    <col min="4" max="4" width="11.5" bestFit="1" customWidth="1"/>
    <col min="5" max="5" width="12.296875" bestFit="1" customWidth="1"/>
    <col min="6" max="6" width="15.09765625" bestFit="1" customWidth="1"/>
    <col min="7" max="7" width="10.69921875" bestFit="1" customWidth="1"/>
    <col min="8" max="9" width="10.796875" bestFit="1" customWidth="1"/>
  </cols>
  <sheetData>
    <row r="1" spans="1:6" x14ac:dyDescent="0.3">
      <c r="A1" t="s">
        <v>5308</v>
      </c>
    </row>
    <row r="2" spans="1:6" x14ac:dyDescent="0.3">
      <c r="A2" t="s">
        <v>160</v>
      </c>
      <c r="B2" t="s">
        <v>159</v>
      </c>
      <c r="C2" t="s">
        <v>5309</v>
      </c>
      <c r="D2" t="s">
        <v>5310</v>
      </c>
    </row>
    <row r="3" spans="1:6" x14ac:dyDescent="0.3">
      <c r="A3" t="s">
        <v>718</v>
      </c>
      <c r="B3" t="s">
        <v>478</v>
      </c>
      <c r="D3" t="e">
        <f>VLOOKUP(B3,[1]!Table1[[#All],[Provinsi]:[Area SI]],3,0)</f>
        <v>#REF!</v>
      </c>
      <c r="E3" s="3" t="s">
        <v>5305</v>
      </c>
      <c r="F3" t="s">
        <v>5321</v>
      </c>
    </row>
    <row r="4" spans="1:6" x14ac:dyDescent="0.3">
      <c r="A4" t="s">
        <v>3904</v>
      </c>
      <c r="B4" t="s">
        <v>847</v>
      </c>
      <c r="C4">
        <v>8</v>
      </c>
      <c r="D4" t="e">
        <f>VLOOKUP(B4,[1]!Table1[[#All],[Provinsi]:[Area SI]],3,0)</f>
        <v>#REF!</v>
      </c>
      <c r="E4" s="4" t="s">
        <v>5311</v>
      </c>
      <c r="F4">
        <v>355</v>
      </c>
    </row>
    <row r="5" spans="1:6" x14ac:dyDescent="0.3">
      <c r="A5" t="s">
        <v>4883</v>
      </c>
      <c r="B5" t="s">
        <v>847</v>
      </c>
      <c r="C5">
        <v>6</v>
      </c>
      <c r="D5" t="e">
        <f>VLOOKUP(B5,[1]!Table1[[#All],[Provinsi]:[Area SI]],3,0)</f>
        <v>#REF!</v>
      </c>
      <c r="E5" s="4" t="s">
        <v>5312</v>
      </c>
      <c r="F5">
        <v>205</v>
      </c>
    </row>
    <row r="6" spans="1:6" x14ac:dyDescent="0.3">
      <c r="A6" t="s">
        <v>1069</v>
      </c>
      <c r="B6" t="s">
        <v>847</v>
      </c>
      <c r="C6">
        <v>30</v>
      </c>
      <c r="D6" t="e">
        <f>VLOOKUP(B6,[1]!Table1[[#All],[Provinsi]:[Area SI]],3,0)</f>
        <v>#REF!</v>
      </c>
      <c r="E6" s="4" t="s">
        <v>5313</v>
      </c>
      <c r="F6">
        <v>216</v>
      </c>
    </row>
    <row r="7" spans="1:6" x14ac:dyDescent="0.3">
      <c r="A7" t="s">
        <v>1248</v>
      </c>
      <c r="B7" t="s">
        <v>847</v>
      </c>
      <c r="C7">
        <v>3</v>
      </c>
      <c r="D7" t="e">
        <f>VLOOKUP(B7,[1]!Table1[[#All],[Provinsi]:[Area SI]],3,0)</f>
        <v>#REF!</v>
      </c>
      <c r="E7" s="4" t="s">
        <v>5314</v>
      </c>
      <c r="F7">
        <v>751</v>
      </c>
    </row>
    <row r="8" spans="1:6" x14ac:dyDescent="0.3">
      <c r="A8" t="s">
        <v>4549</v>
      </c>
      <c r="B8" t="s">
        <v>847</v>
      </c>
      <c r="C8">
        <v>6</v>
      </c>
      <c r="D8" t="e">
        <f>VLOOKUP(B8,[1]!Table1[[#All],[Provinsi]:[Area SI]],3,0)</f>
        <v>#REF!</v>
      </c>
      <c r="E8" s="4" t="s">
        <v>5315</v>
      </c>
      <c r="F8">
        <v>839</v>
      </c>
    </row>
    <row r="9" spans="1:6" x14ac:dyDescent="0.3">
      <c r="A9" t="s">
        <v>1263</v>
      </c>
      <c r="B9" t="s">
        <v>847</v>
      </c>
      <c r="C9">
        <v>1</v>
      </c>
      <c r="D9" t="e">
        <f>VLOOKUP(B9,[1]!Table1[[#All],[Provinsi]:[Area SI]],3,0)</f>
        <v>#REF!</v>
      </c>
      <c r="E9" s="4" t="s">
        <v>5316</v>
      </c>
      <c r="F9">
        <v>692</v>
      </c>
    </row>
    <row r="10" spans="1:6" x14ac:dyDescent="0.3">
      <c r="A10" t="s">
        <v>1043</v>
      </c>
      <c r="B10" t="s">
        <v>847</v>
      </c>
      <c r="C10">
        <v>4</v>
      </c>
      <c r="D10" t="e">
        <f>VLOOKUP(B10,[1]!Table1[[#All],[Provinsi]:[Area SI]],3,0)</f>
        <v>#REF!</v>
      </c>
      <c r="E10" s="4" t="s">
        <v>5317</v>
      </c>
      <c r="F10">
        <v>389</v>
      </c>
    </row>
    <row r="11" spans="1:6" x14ac:dyDescent="0.3">
      <c r="A11" t="s">
        <v>1215</v>
      </c>
      <c r="B11" t="s">
        <v>847</v>
      </c>
      <c r="C11">
        <v>1</v>
      </c>
      <c r="D11" t="e">
        <f>VLOOKUP(B11,[1]!Table1[[#All],[Provinsi]:[Area SI]],3,0)</f>
        <v>#REF!</v>
      </c>
      <c r="E11" s="4" t="s">
        <v>5318</v>
      </c>
      <c r="F11">
        <v>473</v>
      </c>
    </row>
    <row r="12" spans="1:6" x14ac:dyDescent="0.3">
      <c r="A12" t="s">
        <v>898</v>
      </c>
      <c r="B12" t="s">
        <v>847</v>
      </c>
      <c r="C12">
        <v>12</v>
      </c>
      <c r="D12" t="e">
        <f>VLOOKUP(B12,[1]!Table1[[#All],[Provinsi]:[Area SI]],3,0)</f>
        <v>#REF!</v>
      </c>
      <c r="E12" s="4" t="s">
        <v>5319</v>
      </c>
      <c r="F12">
        <v>1007</v>
      </c>
    </row>
    <row r="13" spans="1:6" x14ac:dyDescent="0.3">
      <c r="A13" t="s">
        <v>2216</v>
      </c>
      <c r="B13" t="s">
        <v>847</v>
      </c>
      <c r="C13">
        <v>1</v>
      </c>
      <c r="D13" t="e">
        <f>VLOOKUP(B13,[1]!Table1[[#All],[Provinsi]:[Area SI]],3,0)</f>
        <v>#REF!</v>
      </c>
      <c r="E13" s="4" t="s">
        <v>5320</v>
      </c>
      <c r="F13">
        <v>470</v>
      </c>
    </row>
    <row r="14" spans="1:6" x14ac:dyDescent="0.3">
      <c r="A14" t="s">
        <v>949</v>
      </c>
      <c r="B14" t="s">
        <v>932</v>
      </c>
      <c r="C14">
        <v>25</v>
      </c>
      <c r="D14" t="e">
        <f>VLOOKUP(B14,[1]!Table1[[#All],[Provinsi]:[Area SI]],3,0)</f>
        <v>#REF!</v>
      </c>
      <c r="E14" s="4" t="s">
        <v>5307</v>
      </c>
      <c r="F14">
        <v>5397</v>
      </c>
    </row>
    <row r="15" spans="1:6" x14ac:dyDescent="0.3">
      <c r="A15" t="s">
        <v>717</v>
      </c>
      <c r="B15" t="s">
        <v>478</v>
      </c>
      <c r="D15" t="e">
        <f>VLOOKUP(B15,[1]!Table1[[#All],[Provinsi]:[Area SI]],3,0)</f>
        <v>#REF!</v>
      </c>
    </row>
    <row r="16" spans="1:6" x14ac:dyDescent="0.3">
      <c r="A16" t="s">
        <v>484</v>
      </c>
      <c r="B16" t="s">
        <v>478</v>
      </c>
      <c r="C16">
        <v>2</v>
      </c>
      <c r="D16" t="e">
        <f>VLOOKUP(B16,[1]!Table1[[#All],[Provinsi]:[Area SI]],3,0)</f>
        <v>#REF!</v>
      </c>
    </row>
    <row r="17" spans="1:9" ht="31.8" thickBot="1" x14ac:dyDescent="0.35">
      <c r="A17" t="s">
        <v>713</v>
      </c>
      <c r="B17" t="s">
        <v>478</v>
      </c>
      <c r="D17" t="e">
        <f>VLOOKUP(B17,[1]!Table1[[#All],[Provinsi]:[Area SI]],3,0)</f>
        <v>#REF!</v>
      </c>
      <c r="F17" s="5" t="s">
        <v>5305</v>
      </c>
      <c r="G17" s="6" t="s">
        <v>5322</v>
      </c>
      <c r="H17" s="6" t="s">
        <v>5323</v>
      </c>
      <c r="I17" s="7" t="s">
        <v>5324</v>
      </c>
    </row>
    <row r="18" spans="1:9" ht="16.2" thickBot="1" x14ac:dyDescent="0.35">
      <c r="A18" t="s">
        <v>3046</v>
      </c>
      <c r="B18" t="s">
        <v>311</v>
      </c>
      <c r="C18">
        <v>8</v>
      </c>
      <c r="D18" t="e">
        <f>VLOOKUP(B18,[1]!Table1[[#All],[Provinsi]:[Area SI]],3,0)</f>
        <v>#REF!</v>
      </c>
      <c r="F18" s="8" t="s">
        <v>5311</v>
      </c>
      <c r="G18" s="9">
        <v>701</v>
      </c>
      <c r="H18" s="9">
        <v>355</v>
      </c>
      <c r="I18" s="10">
        <f t="shared" ref="I18:I27" si="0">H18/G18</f>
        <v>0.50641940085592008</v>
      </c>
    </row>
    <row r="19" spans="1:9" ht="16.2" thickBot="1" x14ac:dyDescent="0.35">
      <c r="A19" t="s">
        <v>483</v>
      </c>
      <c r="B19" t="s">
        <v>478</v>
      </c>
      <c r="D19" t="e">
        <f>VLOOKUP(B19,[1]!Table1[[#All],[Provinsi]:[Area SI]],3,0)</f>
        <v>#REF!</v>
      </c>
      <c r="F19" s="8" t="s">
        <v>5312</v>
      </c>
      <c r="G19" s="9">
        <v>425</v>
      </c>
      <c r="H19" s="9">
        <v>205</v>
      </c>
      <c r="I19" s="10">
        <f t="shared" si="0"/>
        <v>0.4823529411764706</v>
      </c>
    </row>
    <row r="20" spans="1:9" ht="16.2" thickBot="1" x14ac:dyDescent="0.35">
      <c r="A20" t="s">
        <v>540</v>
      </c>
      <c r="B20" t="s">
        <v>519</v>
      </c>
      <c r="C20">
        <v>25</v>
      </c>
      <c r="D20" t="e">
        <f>VLOOKUP(B20,[1]!Table1[[#All],[Provinsi]:[Area SI]],3,0)</f>
        <v>#REF!</v>
      </c>
      <c r="F20" s="8" t="s">
        <v>5313</v>
      </c>
      <c r="G20" s="9">
        <v>335</v>
      </c>
      <c r="H20" s="9">
        <v>216</v>
      </c>
      <c r="I20" s="10">
        <f t="shared" si="0"/>
        <v>0.64477611940298507</v>
      </c>
    </row>
    <row r="21" spans="1:9" ht="16.2" thickBot="1" x14ac:dyDescent="0.35">
      <c r="A21" t="s">
        <v>927</v>
      </c>
      <c r="B21" t="s">
        <v>890</v>
      </c>
      <c r="C21">
        <v>26</v>
      </c>
      <c r="D21" t="e">
        <f>VLOOKUP(B21,[1]!Table1[[#All],[Provinsi]:[Area SI]],3,0)</f>
        <v>#REF!</v>
      </c>
      <c r="F21" s="8" t="s">
        <v>5314</v>
      </c>
      <c r="G21" s="9">
        <v>1008</v>
      </c>
      <c r="H21" s="9">
        <v>751</v>
      </c>
      <c r="I21" s="10">
        <f t="shared" si="0"/>
        <v>0.74503968253968256</v>
      </c>
    </row>
    <row r="22" spans="1:9" ht="16.2" thickBot="1" x14ac:dyDescent="0.35">
      <c r="A22" t="s">
        <v>479</v>
      </c>
      <c r="B22" t="s">
        <v>478</v>
      </c>
      <c r="D22" t="e">
        <f>VLOOKUP(B22,[1]!Table1[[#All],[Provinsi]:[Area SI]],3,0)</f>
        <v>#REF!</v>
      </c>
      <c r="F22" s="8" t="s">
        <v>5315</v>
      </c>
      <c r="G22" s="9">
        <v>1126</v>
      </c>
      <c r="H22" s="9">
        <v>839</v>
      </c>
      <c r="I22" s="10">
        <f t="shared" si="0"/>
        <v>0.74511545293072823</v>
      </c>
    </row>
    <row r="23" spans="1:9" ht="16.2" thickBot="1" x14ac:dyDescent="0.35">
      <c r="A23" t="s">
        <v>972</v>
      </c>
      <c r="B23" t="s">
        <v>475</v>
      </c>
      <c r="C23">
        <v>31</v>
      </c>
      <c r="D23" t="e">
        <f>VLOOKUP(B23,[1]!Table1[[#All],[Provinsi]:[Area SI]],3,0)</f>
        <v>#REF!</v>
      </c>
      <c r="F23" s="8" t="s">
        <v>5316</v>
      </c>
      <c r="G23" s="9">
        <v>866</v>
      </c>
      <c r="H23" s="9">
        <v>692</v>
      </c>
      <c r="I23" s="10">
        <f t="shared" si="0"/>
        <v>0.79907621247113159</v>
      </c>
    </row>
    <row r="24" spans="1:9" ht="16.2" thickBot="1" x14ac:dyDescent="0.35">
      <c r="A24" t="s">
        <v>1153</v>
      </c>
      <c r="B24" t="s">
        <v>475</v>
      </c>
      <c r="C24">
        <v>2</v>
      </c>
      <c r="D24" t="e">
        <f>VLOOKUP(B24,[1]!Table1[[#All],[Provinsi]:[Area SI]],3,0)</f>
        <v>#REF!</v>
      </c>
      <c r="F24" s="8" t="s">
        <v>5317</v>
      </c>
      <c r="G24" s="9">
        <v>442</v>
      </c>
      <c r="H24" s="9">
        <v>389</v>
      </c>
      <c r="I24" s="10">
        <f t="shared" si="0"/>
        <v>0.88009049773755654</v>
      </c>
    </row>
    <row r="25" spans="1:9" ht="16.2" thickBot="1" x14ac:dyDescent="0.35">
      <c r="A25" t="s">
        <v>1877</v>
      </c>
      <c r="B25" t="s">
        <v>1861</v>
      </c>
      <c r="C25">
        <v>16</v>
      </c>
      <c r="D25" t="e">
        <f>VLOOKUP(B25,[1]!Table1[[#All],[Provinsi]:[Area SI]],3,0)</f>
        <v>#REF!</v>
      </c>
      <c r="F25" s="8" t="s">
        <v>5318</v>
      </c>
      <c r="G25" s="9">
        <v>694</v>
      </c>
      <c r="H25" s="9">
        <v>473</v>
      </c>
      <c r="I25" s="10">
        <f t="shared" si="0"/>
        <v>0.68155619596541783</v>
      </c>
    </row>
    <row r="26" spans="1:9" ht="16.2" thickBot="1" x14ac:dyDescent="0.35">
      <c r="A26" t="s">
        <v>3635</v>
      </c>
      <c r="B26" t="s">
        <v>3634</v>
      </c>
      <c r="C26">
        <v>20</v>
      </c>
      <c r="D26" t="e">
        <f>VLOOKUP(B26,[1]!Table1[[#All],[Provinsi]:[Area SI]],3,0)</f>
        <v>#REF!</v>
      </c>
      <c r="F26" s="8" t="s">
        <v>5319</v>
      </c>
      <c r="G26" s="9">
        <v>1298</v>
      </c>
      <c r="H26" s="9">
        <v>1007</v>
      </c>
      <c r="I26" s="10">
        <f t="shared" si="0"/>
        <v>0.77580893682588603</v>
      </c>
    </row>
    <row r="27" spans="1:9" x14ac:dyDescent="0.3">
      <c r="A27" t="s">
        <v>5011</v>
      </c>
      <c r="B27" t="s">
        <v>3634</v>
      </c>
      <c r="C27">
        <v>4</v>
      </c>
      <c r="D27" t="e">
        <f>VLOOKUP(B27,[1]!Table1[[#All],[Provinsi]:[Area SI]],3,0)</f>
        <v>#REF!</v>
      </c>
      <c r="F27" s="11" t="s">
        <v>5320</v>
      </c>
      <c r="G27" s="12">
        <v>705</v>
      </c>
      <c r="H27" s="12">
        <v>470</v>
      </c>
      <c r="I27" s="13">
        <f t="shared" si="0"/>
        <v>0.66666666666666663</v>
      </c>
    </row>
    <row r="28" spans="1:9" ht="16.2" thickBot="1" x14ac:dyDescent="0.35">
      <c r="A28" t="s">
        <v>5009</v>
      </c>
      <c r="B28" t="s">
        <v>3634</v>
      </c>
      <c r="C28">
        <v>2</v>
      </c>
      <c r="D28" t="e">
        <f>VLOOKUP(B28,[1]!Table1[[#All],[Provinsi]:[Area SI]],3,0)</f>
        <v>#REF!</v>
      </c>
    </row>
    <row r="29" spans="1:9" ht="16.2" thickBot="1" x14ac:dyDescent="0.35">
      <c r="A29" t="s">
        <v>5002</v>
      </c>
      <c r="B29" t="s">
        <v>3634</v>
      </c>
      <c r="C29">
        <v>6</v>
      </c>
      <c r="D29" t="e">
        <f>VLOOKUP(B29,[1]!Table1[[#All],[Provinsi]:[Area SI]],3,0)</f>
        <v>#REF!</v>
      </c>
      <c r="F29" s="14" t="s">
        <v>5307</v>
      </c>
      <c r="G29" s="9">
        <f>SUM(Table2[Target])</f>
        <v>7600</v>
      </c>
      <c r="H29" s="9">
        <f>SUM(Table2[Data Masuk])</f>
        <v>5397</v>
      </c>
      <c r="I29" s="15">
        <f>H29/G29</f>
        <v>0.71013157894736845</v>
      </c>
    </row>
    <row r="30" spans="1:9" x14ac:dyDescent="0.3">
      <c r="A30" t="s">
        <v>177</v>
      </c>
      <c r="B30" t="s">
        <v>174</v>
      </c>
      <c r="C30">
        <v>24</v>
      </c>
      <c r="D30" t="e">
        <f>VLOOKUP(B30,[1]!Table1[[#All],[Provinsi]:[Area SI]],3,0)</f>
        <v>#REF!</v>
      </c>
    </row>
    <row r="31" spans="1:9" x14ac:dyDescent="0.3">
      <c r="A31" t="s">
        <v>654</v>
      </c>
      <c r="B31" t="s">
        <v>162</v>
      </c>
      <c r="C31">
        <v>14</v>
      </c>
      <c r="D31" t="e">
        <f>VLOOKUP(B31,[1]!Table1[[#All],[Provinsi]:[Area SI]],3,0)</f>
        <v>#REF!</v>
      </c>
    </row>
    <row r="32" spans="1:9" x14ac:dyDescent="0.3">
      <c r="A32" t="s">
        <v>502</v>
      </c>
      <c r="B32" t="s">
        <v>478</v>
      </c>
      <c r="D32" t="e">
        <f>VLOOKUP(B32,[1]!Table1[[#All],[Provinsi]:[Area SI]],3,0)</f>
        <v>#REF!</v>
      </c>
    </row>
    <row r="33" spans="1:4" x14ac:dyDescent="0.3">
      <c r="A33" t="s">
        <v>4874</v>
      </c>
      <c r="B33" t="s">
        <v>478</v>
      </c>
      <c r="C33">
        <v>12</v>
      </c>
      <c r="D33" t="e">
        <f>VLOOKUP(B33,[1]!Table1[[#All],[Provinsi]:[Area SI]],3,0)</f>
        <v>#REF!</v>
      </c>
    </row>
    <row r="34" spans="1:4" x14ac:dyDescent="0.3">
      <c r="A34" t="s">
        <v>505</v>
      </c>
      <c r="B34" t="s">
        <v>162</v>
      </c>
      <c r="C34">
        <v>34</v>
      </c>
      <c r="D34" t="e">
        <f>VLOOKUP(B34,[1]!Table1[[#All],[Provinsi]:[Area SI]],3,0)</f>
        <v>#REF!</v>
      </c>
    </row>
    <row r="35" spans="1:4" x14ac:dyDescent="0.3">
      <c r="A35" t="s">
        <v>195</v>
      </c>
      <c r="B35" t="s">
        <v>174</v>
      </c>
      <c r="C35">
        <v>62</v>
      </c>
      <c r="D35" t="e">
        <f>VLOOKUP(B35,[1]!Table1[[#All],[Provinsi]:[Area SI]],3,0)</f>
        <v>#REF!</v>
      </c>
    </row>
    <row r="36" spans="1:4" x14ac:dyDescent="0.3">
      <c r="A36" t="s">
        <v>4620</v>
      </c>
      <c r="B36" t="s">
        <v>2938</v>
      </c>
      <c r="C36">
        <v>1</v>
      </c>
      <c r="D36" t="e">
        <f>VLOOKUP(B36,[1]!Table1[[#All],[Provinsi]:[Area SI]],3,0)</f>
        <v>#REF!</v>
      </c>
    </row>
    <row r="37" spans="1:4" x14ac:dyDescent="0.3">
      <c r="A37" t="s">
        <v>2490</v>
      </c>
      <c r="B37" t="s">
        <v>963</v>
      </c>
      <c r="C37">
        <v>16</v>
      </c>
      <c r="D37" t="e">
        <f>VLOOKUP(B37,[1]!Table1[[#All],[Provinsi]:[Area SI]],3,0)</f>
        <v>#REF!</v>
      </c>
    </row>
    <row r="38" spans="1:4" x14ac:dyDescent="0.3">
      <c r="A38" t="s">
        <v>3064</v>
      </c>
      <c r="B38" t="s">
        <v>162</v>
      </c>
      <c r="C38">
        <v>3</v>
      </c>
      <c r="D38" t="e">
        <f>VLOOKUP(B38,[1]!Table1[[#All],[Provinsi]:[Area SI]],3,0)</f>
        <v>#REF!</v>
      </c>
    </row>
    <row r="39" spans="1:4" x14ac:dyDescent="0.3">
      <c r="A39" t="s">
        <v>4665</v>
      </c>
      <c r="B39" t="s">
        <v>2870</v>
      </c>
      <c r="C39">
        <v>3</v>
      </c>
      <c r="D39" t="e">
        <f>VLOOKUP(B39,[1]!Table1[[#All],[Provinsi]:[Area SI]],3,0)</f>
        <v>#REF!</v>
      </c>
    </row>
    <row r="40" spans="1:4" x14ac:dyDescent="0.3">
      <c r="A40" t="s">
        <v>536</v>
      </c>
      <c r="B40" t="s">
        <v>519</v>
      </c>
      <c r="C40">
        <v>1</v>
      </c>
      <c r="D40" t="e">
        <f>VLOOKUP(B40,[1]!Table1[[#All],[Provinsi]:[Area SI]],3,0)</f>
        <v>#REF!</v>
      </c>
    </row>
    <row r="41" spans="1:4" x14ac:dyDescent="0.3">
      <c r="A41" t="s">
        <v>5112</v>
      </c>
      <c r="B41" t="s">
        <v>637</v>
      </c>
      <c r="C41">
        <v>16</v>
      </c>
      <c r="D41" t="e">
        <f>VLOOKUP(B41,[1]!Table1[[#All],[Provinsi]:[Area SI]],3,0)</f>
        <v>#REF!</v>
      </c>
    </row>
    <row r="42" spans="1:4" x14ac:dyDescent="0.3">
      <c r="A42" t="s">
        <v>5136</v>
      </c>
      <c r="B42" t="s">
        <v>3634</v>
      </c>
      <c r="C42">
        <v>14</v>
      </c>
      <c r="D42" t="e">
        <f>VLOOKUP(B42,[1]!Table1[[#All],[Provinsi]:[Area SI]],3,0)</f>
        <v>#REF!</v>
      </c>
    </row>
    <row r="43" spans="1:4" x14ac:dyDescent="0.3">
      <c r="A43" t="s">
        <v>4970</v>
      </c>
      <c r="B43" t="s">
        <v>3634</v>
      </c>
      <c r="C43">
        <v>11</v>
      </c>
      <c r="D43" t="e">
        <f>VLOOKUP(B43,[1]!Table1[[#All],[Provinsi]:[Area SI]],3,0)</f>
        <v>#REF!</v>
      </c>
    </row>
    <row r="44" spans="1:4" x14ac:dyDescent="0.3">
      <c r="A44" t="s">
        <v>1052</v>
      </c>
      <c r="B44" t="s">
        <v>847</v>
      </c>
      <c r="C44">
        <v>3</v>
      </c>
      <c r="D44" t="e">
        <f>VLOOKUP(B44,[1]!Table1[[#All],[Provinsi]:[Area SI]],3,0)</f>
        <v>#REF!</v>
      </c>
    </row>
    <row r="45" spans="1:4" x14ac:dyDescent="0.3">
      <c r="A45" t="s">
        <v>1057</v>
      </c>
      <c r="B45" t="s">
        <v>1056</v>
      </c>
      <c r="C45">
        <v>18</v>
      </c>
      <c r="D45" t="e">
        <f>VLOOKUP(B45,[1]!Table1[[#All],[Provinsi]:[Area SI]],3,0)</f>
        <v>#REF!</v>
      </c>
    </row>
    <row r="46" spans="1:4" x14ac:dyDescent="0.3">
      <c r="A46" t="s">
        <v>1638</v>
      </c>
      <c r="B46" t="s">
        <v>1602</v>
      </c>
      <c r="C46">
        <v>20</v>
      </c>
      <c r="D46" t="e">
        <f>VLOOKUP(B46,[1]!Table1[[#All],[Provinsi]:[Area SI]],3,0)</f>
        <v>#REF!</v>
      </c>
    </row>
    <row r="47" spans="1:4" x14ac:dyDescent="0.3">
      <c r="A47" t="s">
        <v>1591</v>
      </c>
      <c r="B47" t="s">
        <v>843</v>
      </c>
      <c r="C47">
        <v>1</v>
      </c>
      <c r="D47" t="e">
        <f>VLOOKUP(B47,[1]!Table1[[#All],[Provinsi]:[Area SI]],3,0)</f>
        <v>#REF!</v>
      </c>
    </row>
    <row r="48" spans="1:4" x14ac:dyDescent="0.3">
      <c r="A48" t="s">
        <v>2526</v>
      </c>
      <c r="B48" t="s">
        <v>843</v>
      </c>
      <c r="C48">
        <v>3</v>
      </c>
      <c r="D48" t="e">
        <f>VLOOKUP(B48,[1]!Table1[[#All],[Provinsi]:[Area SI]],3,0)</f>
        <v>#REF!</v>
      </c>
    </row>
    <row r="49" spans="1:4" x14ac:dyDescent="0.3">
      <c r="A49" t="s">
        <v>3367</v>
      </c>
      <c r="B49" t="s">
        <v>3366</v>
      </c>
      <c r="C49">
        <v>6</v>
      </c>
      <c r="D49" t="e">
        <f>VLOOKUP(B49,[1]!Table1[[#All],[Provinsi]:[Area SI]],3,0)</f>
        <v>#REF!</v>
      </c>
    </row>
    <row r="50" spans="1:4" x14ac:dyDescent="0.3">
      <c r="A50" t="s">
        <v>4613</v>
      </c>
      <c r="B50" t="s">
        <v>2570</v>
      </c>
      <c r="C50">
        <v>21</v>
      </c>
      <c r="D50" t="e">
        <f>VLOOKUP(B50,[1]!Table1[[#All],[Provinsi]:[Area SI]],3,0)</f>
        <v>#REF!</v>
      </c>
    </row>
    <row r="51" spans="1:4" x14ac:dyDescent="0.3">
      <c r="A51" t="s">
        <v>1266</v>
      </c>
      <c r="B51" t="s">
        <v>1190</v>
      </c>
      <c r="C51">
        <v>15</v>
      </c>
      <c r="D51" t="e">
        <f>VLOOKUP(B51,[1]!Table1[[#All],[Provinsi]:[Area SI]],3,0)</f>
        <v>#REF!</v>
      </c>
    </row>
    <row r="52" spans="1:4" x14ac:dyDescent="0.3">
      <c r="A52" t="s">
        <v>922</v>
      </c>
      <c r="B52" t="s">
        <v>847</v>
      </c>
      <c r="C52">
        <v>12</v>
      </c>
      <c r="D52" t="e">
        <f>VLOOKUP(B52,[1]!Table1[[#All],[Provinsi]:[Area SI]],3,0)</f>
        <v>#REF!</v>
      </c>
    </row>
    <row r="53" spans="1:4" x14ac:dyDescent="0.3">
      <c r="A53" t="s">
        <v>3740</v>
      </c>
      <c r="B53" t="s">
        <v>174</v>
      </c>
      <c r="C53">
        <v>10</v>
      </c>
      <c r="D53" t="e">
        <f>VLOOKUP(B53,[1]!Table1[[#All],[Provinsi]:[Area SI]],3,0)</f>
        <v>#REF!</v>
      </c>
    </row>
    <row r="54" spans="1:4" x14ac:dyDescent="0.3">
      <c r="A54" t="s">
        <v>5026</v>
      </c>
      <c r="B54" t="s">
        <v>637</v>
      </c>
      <c r="C54">
        <v>9</v>
      </c>
      <c r="D54" t="e">
        <f>VLOOKUP(B54,[1]!Table1[[#All],[Provinsi]:[Area SI]],3,0)</f>
        <v>#REF!</v>
      </c>
    </row>
    <row r="55" spans="1:4" x14ac:dyDescent="0.3">
      <c r="A55" t="s">
        <v>1162</v>
      </c>
      <c r="B55" t="s">
        <v>174</v>
      </c>
      <c r="C55">
        <v>12</v>
      </c>
      <c r="D55" t="e">
        <f>VLOOKUP(B55,[1]!Table1[[#All],[Provinsi]:[Area SI]],3,0)</f>
        <v>#REF!</v>
      </c>
    </row>
    <row r="56" spans="1:4" x14ac:dyDescent="0.3">
      <c r="A56" t="s">
        <v>2896</v>
      </c>
      <c r="B56" t="s">
        <v>2427</v>
      </c>
      <c r="C56">
        <v>4</v>
      </c>
      <c r="D56" t="e">
        <f>VLOOKUP(B56,[1]!Table1[[#All],[Provinsi]:[Area SI]],3,0)</f>
        <v>#REF!</v>
      </c>
    </row>
    <row r="57" spans="1:4" x14ac:dyDescent="0.3">
      <c r="A57" t="s">
        <v>3423</v>
      </c>
      <c r="B57" t="s">
        <v>174</v>
      </c>
      <c r="C57">
        <v>6</v>
      </c>
      <c r="D57" t="e">
        <f>VLOOKUP(B57,[1]!Table1[[#All],[Provinsi]:[Area SI]],3,0)</f>
        <v>#REF!</v>
      </c>
    </row>
    <row r="58" spans="1:4" x14ac:dyDescent="0.3">
      <c r="A58" t="s">
        <v>2006</v>
      </c>
      <c r="B58" t="s">
        <v>1733</v>
      </c>
      <c r="C58">
        <v>2</v>
      </c>
      <c r="D58" t="e">
        <f>VLOOKUP(B58,[1]!Table1[[#All],[Provinsi]:[Area SI]],3,0)</f>
        <v>#REF!</v>
      </c>
    </row>
    <row r="59" spans="1:4" x14ac:dyDescent="0.3">
      <c r="A59" t="s">
        <v>404</v>
      </c>
      <c r="B59" t="s">
        <v>162</v>
      </c>
      <c r="C59">
        <v>35</v>
      </c>
      <c r="D59" t="e">
        <f>VLOOKUP(B59,[1]!Table1[[#All],[Provinsi]:[Area SI]],3,0)</f>
        <v>#REF!</v>
      </c>
    </row>
    <row r="60" spans="1:4" x14ac:dyDescent="0.3">
      <c r="A60" t="s">
        <v>3123</v>
      </c>
      <c r="B60" t="s">
        <v>162</v>
      </c>
      <c r="C60">
        <v>30</v>
      </c>
      <c r="D60" t="e">
        <f>VLOOKUP(B60,[1]!Table1[[#All],[Provinsi]:[Area SI]],3,0)</f>
        <v>#REF!</v>
      </c>
    </row>
    <row r="61" spans="1:4" x14ac:dyDescent="0.3">
      <c r="A61" t="s">
        <v>891</v>
      </c>
      <c r="B61" t="s">
        <v>890</v>
      </c>
      <c r="C61">
        <v>24</v>
      </c>
      <c r="D61" t="e">
        <f>VLOOKUP(B61,[1]!Table1[[#All],[Provinsi]:[Area SI]],3,0)</f>
        <v>#REF!</v>
      </c>
    </row>
    <row r="62" spans="1:4" x14ac:dyDescent="0.3">
      <c r="A62" t="s">
        <v>3239</v>
      </c>
      <c r="B62" t="s">
        <v>3160</v>
      </c>
      <c r="C62">
        <v>24</v>
      </c>
      <c r="D62" t="e">
        <f>VLOOKUP(B62,[1]!Table1[[#All],[Provinsi]:[Area SI]],3,0)</f>
        <v>#REF!</v>
      </c>
    </row>
    <row r="63" spans="1:4" x14ac:dyDescent="0.3">
      <c r="A63" t="s">
        <v>2871</v>
      </c>
      <c r="B63" t="s">
        <v>2870</v>
      </c>
      <c r="C63">
        <v>7</v>
      </c>
      <c r="D63" t="e">
        <f>VLOOKUP(B63,[1]!Table1[[#All],[Provinsi]:[Area SI]],3,0)</f>
        <v>#REF!</v>
      </c>
    </row>
    <row r="64" spans="1:4" x14ac:dyDescent="0.3">
      <c r="A64" t="s">
        <v>355</v>
      </c>
      <c r="B64" t="s">
        <v>311</v>
      </c>
      <c r="C64">
        <v>2</v>
      </c>
      <c r="D64" t="e">
        <f>VLOOKUP(B64,[1]!Table1[[#All],[Provinsi]:[Area SI]],3,0)</f>
        <v>#REF!</v>
      </c>
    </row>
    <row r="65" spans="1:4" x14ac:dyDescent="0.3">
      <c r="A65" t="s">
        <v>1961</v>
      </c>
      <c r="B65" t="s">
        <v>1880</v>
      </c>
      <c r="C65">
        <v>33</v>
      </c>
      <c r="D65" t="e">
        <f>VLOOKUP(B65,[1]!Table1[[#All],[Provinsi]:[Area SI]],3,0)</f>
        <v>#REF!</v>
      </c>
    </row>
    <row r="66" spans="1:4" x14ac:dyDescent="0.3">
      <c r="A66" t="s">
        <v>826</v>
      </c>
      <c r="B66" t="s">
        <v>475</v>
      </c>
      <c r="C66">
        <v>13</v>
      </c>
      <c r="D66" t="e">
        <f>VLOOKUP(B66,[1]!Table1[[#All],[Provinsi]:[Area SI]],3,0)</f>
        <v>#REF!</v>
      </c>
    </row>
    <row r="67" spans="1:4" x14ac:dyDescent="0.3">
      <c r="A67" t="s">
        <v>1587</v>
      </c>
      <c r="B67" t="s">
        <v>475</v>
      </c>
      <c r="C67">
        <v>12</v>
      </c>
      <c r="D67" t="e">
        <f>VLOOKUP(B67,[1]!Table1[[#All],[Provinsi]:[Area SI]],3,0)</f>
        <v>#REF!</v>
      </c>
    </row>
    <row r="68" spans="1:4" x14ac:dyDescent="0.3">
      <c r="A68" t="s">
        <v>1002</v>
      </c>
      <c r="B68" t="s">
        <v>475</v>
      </c>
      <c r="C68">
        <v>20</v>
      </c>
      <c r="D68" t="e">
        <f>VLOOKUP(B68,[1]!Table1[[#All],[Provinsi]:[Area SI]],3,0)</f>
        <v>#REF!</v>
      </c>
    </row>
    <row r="69" spans="1:4" x14ac:dyDescent="0.3">
      <c r="A69" t="s">
        <v>501</v>
      </c>
      <c r="B69" t="s">
        <v>478</v>
      </c>
      <c r="D69" t="e">
        <f>VLOOKUP(B69,[1]!Table1[[#All],[Provinsi]:[Area SI]],3,0)</f>
        <v>#REF!</v>
      </c>
    </row>
    <row r="70" spans="1:4" x14ac:dyDescent="0.3">
      <c r="A70" t="s">
        <v>4545</v>
      </c>
      <c r="B70" t="s">
        <v>519</v>
      </c>
      <c r="C70">
        <v>1</v>
      </c>
      <c r="D70" t="e">
        <f>VLOOKUP(B70,[1]!Table1[[#All],[Provinsi]:[Area SI]],3,0)</f>
        <v>#REF!</v>
      </c>
    </row>
    <row r="71" spans="1:4" x14ac:dyDescent="0.3">
      <c r="A71" t="s">
        <v>3183</v>
      </c>
      <c r="B71" t="s">
        <v>519</v>
      </c>
      <c r="C71">
        <v>15</v>
      </c>
      <c r="D71" t="e">
        <f>VLOOKUP(B71,[1]!Table1[[#All],[Provinsi]:[Area SI]],3,0)</f>
        <v>#REF!</v>
      </c>
    </row>
    <row r="72" spans="1:4" x14ac:dyDescent="0.3">
      <c r="A72" t="s">
        <v>744</v>
      </c>
      <c r="B72" t="s">
        <v>162</v>
      </c>
      <c r="C72">
        <v>3</v>
      </c>
      <c r="D72" t="e">
        <f>VLOOKUP(B72,[1]!Table1[[#All],[Provinsi]:[Area SI]],3,0)</f>
        <v>#REF!</v>
      </c>
    </row>
    <row r="73" spans="1:4" x14ac:dyDescent="0.3">
      <c r="A73" t="s">
        <v>940</v>
      </c>
      <c r="B73" t="s">
        <v>932</v>
      </c>
      <c r="C73">
        <v>6</v>
      </c>
      <c r="D73" t="e">
        <f>VLOOKUP(B73,[1]!Table1[[#All],[Provinsi]:[Area SI]],3,0)</f>
        <v>#REF!</v>
      </c>
    </row>
    <row r="74" spans="1:4" x14ac:dyDescent="0.3">
      <c r="A74" t="s">
        <v>482</v>
      </c>
      <c r="B74" t="s">
        <v>478</v>
      </c>
      <c r="D74" t="e">
        <f>VLOOKUP(B74,[1]!Table1[[#All],[Provinsi]:[Area SI]],3,0)</f>
        <v>#REF!</v>
      </c>
    </row>
    <row r="75" spans="1:4" x14ac:dyDescent="0.3">
      <c r="A75" t="s">
        <v>500</v>
      </c>
      <c r="B75" t="s">
        <v>478</v>
      </c>
      <c r="D75" t="e">
        <f>VLOOKUP(B75,[1]!Table1[[#All],[Provinsi]:[Area SI]],3,0)</f>
        <v>#REF!</v>
      </c>
    </row>
    <row r="76" spans="1:4" x14ac:dyDescent="0.3">
      <c r="A76" t="s">
        <v>481</v>
      </c>
      <c r="B76" t="s">
        <v>478</v>
      </c>
      <c r="D76" t="e">
        <f>VLOOKUP(B76,[1]!Table1[[#All],[Provinsi]:[Area SI]],3,0)</f>
        <v>#REF!</v>
      </c>
    </row>
    <row r="77" spans="1:4" x14ac:dyDescent="0.3">
      <c r="A77" t="s">
        <v>710</v>
      </c>
      <c r="B77" t="s">
        <v>478</v>
      </c>
      <c r="D77" t="e">
        <f>VLOOKUP(B77,[1]!Table1[[#All],[Provinsi]:[Area SI]],3,0)</f>
        <v>#REF!</v>
      </c>
    </row>
    <row r="78" spans="1:4" x14ac:dyDescent="0.3">
      <c r="A78" t="s">
        <v>707</v>
      </c>
      <c r="B78" t="s">
        <v>478</v>
      </c>
      <c r="D78" t="e">
        <f>VLOOKUP(B78,[1]!Table1[[#All],[Provinsi]:[Area SI]],3,0)</f>
        <v>#REF!</v>
      </c>
    </row>
    <row r="79" spans="1:4" x14ac:dyDescent="0.3">
      <c r="A79" t="s">
        <v>706</v>
      </c>
      <c r="B79" t="s">
        <v>478</v>
      </c>
      <c r="D79" t="e">
        <f>VLOOKUP(B79,[1]!Table1[[#All],[Provinsi]:[Area SI]],3,0)</f>
        <v>#REF!</v>
      </c>
    </row>
    <row r="80" spans="1:4" x14ac:dyDescent="0.3">
      <c r="A80" t="s">
        <v>2199</v>
      </c>
      <c r="B80" t="s">
        <v>1861</v>
      </c>
      <c r="C80">
        <v>5</v>
      </c>
      <c r="D80" t="e">
        <f>VLOOKUP(B80,[1]!Table1[[#All],[Provinsi]:[Area SI]],3,0)</f>
        <v>#REF!</v>
      </c>
    </row>
    <row r="81" spans="1:4" x14ac:dyDescent="0.3">
      <c r="A81" t="s">
        <v>1706</v>
      </c>
      <c r="B81" t="s">
        <v>1683</v>
      </c>
      <c r="C81">
        <v>27</v>
      </c>
      <c r="D81" t="e">
        <f>VLOOKUP(B81,[1]!Table1[[#All],[Provinsi]:[Area SI]],3,0)</f>
        <v>#REF!</v>
      </c>
    </row>
    <row r="82" spans="1:4" x14ac:dyDescent="0.3">
      <c r="A82" t="s">
        <v>2445</v>
      </c>
      <c r="B82" t="s">
        <v>1733</v>
      </c>
      <c r="C82">
        <v>1</v>
      </c>
      <c r="D82" t="e">
        <f>VLOOKUP(B82,[1]!Table1[[#All],[Provinsi]:[Area SI]],3,0)</f>
        <v>#REF!</v>
      </c>
    </row>
    <row r="83" spans="1:4" x14ac:dyDescent="0.3">
      <c r="A83" t="s">
        <v>480</v>
      </c>
      <c r="B83" t="s">
        <v>478</v>
      </c>
      <c r="D83" t="e">
        <f>VLOOKUP(B83,[1]!Table1[[#All],[Provinsi]:[Area SI]],3,0)</f>
        <v>#REF!</v>
      </c>
    </row>
    <row r="84" spans="1:4" x14ac:dyDescent="0.3">
      <c r="A84" t="s">
        <v>1323</v>
      </c>
      <c r="B84" t="s">
        <v>475</v>
      </c>
      <c r="C84">
        <v>8</v>
      </c>
      <c r="D84" t="e">
        <f>VLOOKUP(B84,[1]!Table1[[#All],[Provinsi]:[Area SI]],3,0)</f>
        <v>#REF!</v>
      </c>
    </row>
    <row r="85" spans="1:4" x14ac:dyDescent="0.3">
      <c r="A85" t="s">
        <v>1834</v>
      </c>
      <c r="B85" t="s">
        <v>1742</v>
      </c>
      <c r="C85">
        <v>24</v>
      </c>
      <c r="D85" t="e">
        <f>VLOOKUP(B85,[1]!Table1[[#All],[Provinsi]:[Area SI]],3,0)</f>
        <v>#REF!</v>
      </c>
    </row>
    <row r="86" spans="1:4" x14ac:dyDescent="0.3">
      <c r="A86" t="s">
        <v>2430</v>
      </c>
      <c r="B86" t="s">
        <v>1733</v>
      </c>
      <c r="C86">
        <v>12</v>
      </c>
      <c r="D86" t="e">
        <f>VLOOKUP(B86,[1]!Table1[[#All],[Provinsi]:[Area SI]],3,0)</f>
        <v>#REF!</v>
      </c>
    </row>
    <row r="87" spans="1:4" x14ac:dyDescent="0.3">
      <c r="A87" t="s">
        <v>3918</v>
      </c>
      <c r="B87" t="s">
        <v>174</v>
      </c>
      <c r="C87">
        <v>16</v>
      </c>
      <c r="D87" t="e">
        <f>VLOOKUP(B87,[1]!Table1[[#All],[Provinsi]:[Area SI]],3,0)</f>
        <v>#REF!</v>
      </c>
    </row>
    <row r="88" spans="1:4" x14ac:dyDescent="0.3">
      <c r="A88" t="s">
        <v>454</v>
      </c>
      <c r="B88" t="s">
        <v>162</v>
      </c>
      <c r="C88">
        <v>15</v>
      </c>
      <c r="D88" t="e">
        <f>VLOOKUP(B88,[1]!Table1[[#All],[Provinsi]:[Area SI]],3,0)</f>
        <v>#REF!</v>
      </c>
    </row>
    <row r="89" spans="1:4" x14ac:dyDescent="0.3">
      <c r="A89" t="s">
        <v>4863</v>
      </c>
      <c r="B89" t="s">
        <v>478</v>
      </c>
      <c r="C89">
        <v>10</v>
      </c>
      <c r="D89" t="e">
        <f>VLOOKUP(B89,[1]!Table1[[#All],[Provinsi]:[Area SI]],3,0)</f>
        <v>#REF!</v>
      </c>
    </row>
    <row r="90" spans="1:4" x14ac:dyDescent="0.3">
      <c r="A90" t="s">
        <v>634</v>
      </c>
      <c r="B90" t="s">
        <v>311</v>
      </c>
      <c r="C90">
        <v>3</v>
      </c>
      <c r="D90" t="e">
        <f>VLOOKUP(B90,[1]!Table1[[#All],[Provinsi]:[Area SI]],3,0)</f>
        <v>#REF!</v>
      </c>
    </row>
    <row r="91" spans="1:4" x14ac:dyDescent="0.3">
      <c r="A91" t="s">
        <v>614</v>
      </c>
      <c r="B91" t="s">
        <v>311</v>
      </c>
      <c r="C91">
        <v>17</v>
      </c>
      <c r="D91" t="e">
        <f>VLOOKUP(B91,[1]!Table1[[#All],[Provinsi]:[Area SI]],3,0)</f>
        <v>#REF!</v>
      </c>
    </row>
    <row r="92" spans="1:4" x14ac:dyDescent="0.3">
      <c r="A92" t="s">
        <v>612</v>
      </c>
      <c r="B92" t="s">
        <v>311</v>
      </c>
      <c r="C92">
        <v>4</v>
      </c>
      <c r="D92" t="e">
        <f>VLOOKUP(B92,[1]!Table1[[#All],[Provinsi]:[Area SI]],3,0)</f>
        <v>#REF!</v>
      </c>
    </row>
    <row r="93" spans="1:4" x14ac:dyDescent="0.3">
      <c r="A93" t="s">
        <v>2909</v>
      </c>
      <c r="B93" t="s">
        <v>311</v>
      </c>
      <c r="C93">
        <v>1</v>
      </c>
      <c r="D93" t="e">
        <f>VLOOKUP(B93,[1]!Table1[[#All],[Provinsi]:[Area SI]],3,0)</f>
        <v>#REF!</v>
      </c>
    </row>
    <row r="94" spans="1:4" x14ac:dyDescent="0.3">
      <c r="A94" t="s">
        <v>3021</v>
      </c>
      <c r="B94" t="s">
        <v>311</v>
      </c>
      <c r="C94">
        <v>1</v>
      </c>
      <c r="D94" t="e">
        <f>VLOOKUP(B94,[1]!Table1[[#All],[Provinsi]:[Area SI]],3,0)</f>
        <v>#REF!</v>
      </c>
    </row>
    <row r="95" spans="1:4" x14ac:dyDescent="0.3">
      <c r="A95" t="s">
        <v>499</v>
      </c>
      <c r="B95" t="s">
        <v>478</v>
      </c>
      <c r="D95" t="e">
        <f>VLOOKUP(B95,[1]!Table1[[#All],[Provinsi]:[Area SI]],3,0)</f>
        <v>#REF!</v>
      </c>
    </row>
    <row r="96" spans="1:4" x14ac:dyDescent="0.3">
      <c r="A96" t="s">
        <v>498</v>
      </c>
      <c r="B96" t="s">
        <v>478</v>
      </c>
      <c r="D96" t="e">
        <f>VLOOKUP(B96,[1]!Table1[[#All],[Provinsi]:[Area SI]],3,0)</f>
        <v>#REF!</v>
      </c>
    </row>
    <row r="97" spans="1:4" x14ac:dyDescent="0.3">
      <c r="A97" t="s">
        <v>4541</v>
      </c>
      <c r="B97" t="s">
        <v>2938</v>
      </c>
      <c r="C97">
        <v>1</v>
      </c>
      <c r="D97" t="e">
        <f>VLOOKUP(B97,[1]!Table1[[#All],[Provinsi]:[Area SI]],3,0)</f>
        <v>#REF!</v>
      </c>
    </row>
    <row r="98" spans="1:4" x14ac:dyDescent="0.3">
      <c r="A98" t="s">
        <v>4353</v>
      </c>
      <c r="B98" t="s">
        <v>2938</v>
      </c>
      <c r="C98">
        <v>42</v>
      </c>
      <c r="D98" t="e">
        <f>VLOOKUP(B98,[1]!Table1[[#All],[Provinsi]:[Area SI]],3,0)</f>
        <v>#REF!</v>
      </c>
    </row>
    <row r="99" spans="1:4" x14ac:dyDescent="0.3">
      <c r="A99" t="s">
        <v>4376</v>
      </c>
      <c r="B99" t="s">
        <v>2938</v>
      </c>
      <c r="C99">
        <v>9</v>
      </c>
      <c r="D99" t="e">
        <f>VLOOKUP(B99,[1]!Table1[[#All],[Provinsi]:[Area SI]],3,0)</f>
        <v>#REF!</v>
      </c>
    </row>
    <row r="100" spans="1:4" x14ac:dyDescent="0.3">
      <c r="A100" t="s">
        <v>1501</v>
      </c>
      <c r="B100" t="s">
        <v>519</v>
      </c>
      <c r="C100">
        <v>9</v>
      </c>
      <c r="D100" t="e">
        <f>VLOOKUP(B100,[1]!Table1[[#All],[Provinsi]:[Area SI]],3,0)</f>
        <v>#REF!</v>
      </c>
    </row>
    <row r="101" spans="1:4" x14ac:dyDescent="0.3">
      <c r="A101" t="s">
        <v>705</v>
      </c>
      <c r="B101" t="s">
        <v>478</v>
      </c>
      <c r="D101" t="e">
        <f>VLOOKUP(B101,[1]!Table1[[#All],[Provinsi]:[Area SI]],3,0)</f>
        <v>#REF!</v>
      </c>
    </row>
    <row r="102" spans="1:4" x14ac:dyDescent="0.3">
      <c r="A102" t="s">
        <v>497</v>
      </c>
      <c r="B102" t="s">
        <v>478</v>
      </c>
      <c r="D102" t="e">
        <f>VLOOKUP(B102,[1]!Table1[[#All],[Provinsi]:[Area SI]],3,0)</f>
        <v>#REF!</v>
      </c>
    </row>
    <row r="103" spans="1:4" x14ac:dyDescent="0.3">
      <c r="A103" t="s">
        <v>1642</v>
      </c>
      <c r="B103" t="s">
        <v>1056</v>
      </c>
      <c r="C103">
        <v>2</v>
      </c>
      <c r="D103" t="e">
        <f>VLOOKUP(B103,[1]!Table1[[#All],[Provinsi]:[Area SI]],3,0)</f>
        <v>#REF!</v>
      </c>
    </row>
    <row r="104" spans="1:4" x14ac:dyDescent="0.3">
      <c r="A104" t="s">
        <v>1827</v>
      </c>
      <c r="B104" t="s">
        <v>1056</v>
      </c>
      <c r="C104">
        <v>9</v>
      </c>
      <c r="D104" t="e">
        <f>VLOOKUP(B104,[1]!Table1[[#All],[Provinsi]:[Area SI]],3,0)</f>
        <v>#REF!</v>
      </c>
    </row>
    <row r="105" spans="1:4" x14ac:dyDescent="0.3">
      <c r="A105" t="s">
        <v>1005</v>
      </c>
      <c r="B105" t="s">
        <v>475</v>
      </c>
      <c r="C105">
        <v>13</v>
      </c>
      <c r="D105" t="e">
        <f>VLOOKUP(B105,[1]!Table1[[#All],[Provinsi]:[Area SI]],3,0)</f>
        <v>#REF!</v>
      </c>
    </row>
    <row r="106" spans="1:4" x14ac:dyDescent="0.3">
      <c r="A106" t="s">
        <v>3832</v>
      </c>
      <c r="B106" t="s">
        <v>284</v>
      </c>
      <c r="C106">
        <v>1</v>
      </c>
      <c r="D106" t="e">
        <f>VLOOKUP(B106,[1]!Table1[[#All],[Provinsi]:[Area SI]],3,0)</f>
        <v>#REF!</v>
      </c>
    </row>
    <row r="107" spans="1:4" x14ac:dyDescent="0.3">
      <c r="A107" t="s">
        <v>3830</v>
      </c>
      <c r="B107" t="s">
        <v>284</v>
      </c>
      <c r="C107">
        <v>20</v>
      </c>
      <c r="D107" t="e">
        <f>VLOOKUP(B107,[1]!Table1[[#All],[Provinsi]:[Area SI]],3,0)</f>
        <v>#REF!</v>
      </c>
    </row>
    <row r="108" spans="1:4" x14ac:dyDescent="0.3">
      <c r="A108" t="s">
        <v>704</v>
      </c>
      <c r="B108" t="s">
        <v>478</v>
      </c>
      <c r="D108" t="e">
        <f>VLOOKUP(B108,[1]!Table1[[#All],[Provinsi]:[Area SI]],3,0)</f>
        <v>#REF!</v>
      </c>
    </row>
    <row r="109" spans="1:4" x14ac:dyDescent="0.3">
      <c r="A109" t="s">
        <v>1938</v>
      </c>
      <c r="B109" t="s">
        <v>174</v>
      </c>
      <c r="C109">
        <v>41</v>
      </c>
      <c r="D109" t="e">
        <f>VLOOKUP(B109,[1]!Table1[[#All],[Provinsi]:[Area SI]],3,0)</f>
        <v>#REF!</v>
      </c>
    </row>
    <row r="110" spans="1:4" x14ac:dyDescent="0.3">
      <c r="A110" t="s">
        <v>961</v>
      </c>
      <c r="B110" t="s">
        <v>890</v>
      </c>
      <c r="C110">
        <v>2</v>
      </c>
      <c r="D110" t="e">
        <f>VLOOKUP(B110,[1]!Table1[[#All],[Provinsi]:[Area SI]],3,0)</f>
        <v>#REF!</v>
      </c>
    </row>
    <row r="111" spans="1:4" x14ac:dyDescent="0.3">
      <c r="A111" t="s">
        <v>733</v>
      </c>
      <c r="B111" t="s">
        <v>162</v>
      </c>
      <c r="C111">
        <v>20</v>
      </c>
      <c r="D111" t="e">
        <f>VLOOKUP(B111,[1]!Table1[[#All],[Provinsi]:[Area SI]],3,0)</f>
        <v>#REF!</v>
      </c>
    </row>
    <row r="112" spans="1:4" x14ac:dyDescent="0.3">
      <c r="A112" t="s">
        <v>1049</v>
      </c>
      <c r="B112" t="s">
        <v>174</v>
      </c>
      <c r="C112">
        <v>18</v>
      </c>
      <c r="D112" t="e">
        <f>VLOOKUP(B112,[1]!Table1[[#All],[Provinsi]:[Area SI]],3,0)</f>
        <v>#REF!</v>
      </c>
    </row>
    <row r="113" spans="1:4" x14ac:dyDescent="0.3">
      <c r="A113" t="s">
        <v>1062</v>
      </c>
      <c r="B113" t="s">
        <v>1056</v>
      </c>
      <c r="C113">
        <v>36</v>
      </c>
      <c r="D113" t="e">
        <f>VLOOKUP(B113,[1]!Table1[[#All],[Provinsi]:[Area SI]],3,0)</f>
        <v>#REF!</v>
      </c>
    </row>
    <row r="114" spans="1:4" x14ac:dyDescent="0.3">
      <c r="A114" t="s">
        <v>2441</v>
      </c>
      <c r="B114" t="s">
        <v>963</v>
      </c>
      <c r="C114">
        <v>1</v>
      </c>
      <c r="D114" t="e">
        <f>VLOOKUP(B114,[1]!Table1[[#All],[Provinsi]:[Area SI]],3,0)</f>
        <v>#REF!</v>
      </c>
    </row>
    <row r="115" spans="1:4" x14ac:dyDescent="0.3">
      <c r="A115" t="s">
        <v>3429</v>
      </c>
      <c r="B115" t="s">
        <v>1602</v>
      </c>
      <c r="C115">
        <v>1</v>
      </c>
      <c r="D115" t="e">
        <f>VLOOKUP(B115,[1]!Table1[[#All],[Provinsi]:[Area SI]],3,0)</f>
        <v>#REF!</v>
      </c>
    </row>
    <row r="116" spans="1:4" x14ac:dyDescent="0.3">
      <c r="A116" t="s">
        <v>359</v>
      </c>
      <c r="B116" t="s">
        <v>162</v>
      </c>
      <c r="C116">
        <v>28</v>
      </c>
      <c r="D116" t="e">
        <f>VLOOKUP(B116,[1]!Table1[[#All],[Provinsi]:[Area SI]],3,0)</f>
        <v>#REF!</v>
      </c>
    </row>
    <row r="117" spans="1:4" x14ac:dyDescent="0.3">
      <c r="A117" t="s">
        <v>4639</v>
      </c>
      <c r="B117" t="s">
        <v>475</v>
      </c>
      <c r="C117">
        <v>8</v>
      </c>
      <c r="D117" t="e">
        <f>VLOOKUP(B117,[1]!Table1[[#All],[Provinsi]:[Area SI]],3,0)</f>
        <v>#REF!</v>
      </c>
    </row>
    <row r="118" spans="1:4" x14ac:dyDescent="0.3">
      <c r="A118" t="s">
        <v>4543</v>
      </c>
      <c r="B118" t="s">
        <v>519</v>
      </c>
      <c r="C118">
        <v>3</v>
      </c>
      <c r="D118" t="e">
        <f>VLOOKUP(B118,[1]!Table1[[#All],[Provinsi]:[Area SI]],3,0)</f>
        <v>#REF!</v>
      </c>
    </row>
    <row r="119" spans="1:4" x14ac:dyDescent="0.3">
      <c r="A119" t="s">
        <v>964</v>
      </c>
      <c r="B119" t="s">
        <v>963</v>
      </c>
      <c r="C119">
        <v>3</v>
      </c>
      <c r="D119" t="e">
        <f>VLOOKUP(B119,[1]!Table1[[#All],[Provinsi]:[Area SI]],3,0)</f>
        <v>#REF!</v>
      </c>
    </row>
    <row r="120" spans="1:4" x14ac:dyDescent="0.3">
      <c r="A120" t="s">
        <v>656</v>
      </c>
      <c r="B120" t="s">
        <v>162</v>
      </c>
      <c r="C120">
        <v>72</v>
      </c>
      <c r="D120" t="e">
        <f>VLOOKUP(B120,[1]!Table1[[#All],[Provinsi]:[Area SI]],3,0)</f>
        <v>#REF!</v>
      </c>
    </row>
    <row r="121" spans="1:4" x14ac:dyDescent="0.3">
      <c r="A121" t="s">
        <v>2152</v>
      </c>
      <c r="B121" t="s">
        <v>174</v>
      </c>
      <c r="C121">
        <v>40</v>
      </c>
      <c r="D121" t="e">
        <f>VLOOKUP(B121,[1]!Table1[[#All],[Provinsi]:[Area SI]],3,0)</f>
        <v>#REF!</v>
      </c>
    </row>
    <row r="122" spans="1:4" x14ac:dyDescent="0.3">
      <c r="A122" t="s">
        <v>3834</v>
      </c>
      <c r="B122" t="s">
        <v>284</v>
      </c>
      <c r="C122">
        <v>1</v>
      </c>
      <c r="D122" t="e">
        <f>VLOOKUP(B122,[1]!Table1[[#All],[Provinsi]:[Area SI]],3,0)</f>
        <v>#REF!</v>
      </c>
    </row>
    <row r="123" spans="1:4" x14ac:dyDescent="0.3">
      <c r="A123" t="s">
        <v>771</v>
      </c>
      <c r="B123" t="s">
        <v>162</v>
      </c>
      <c r="C123">
        <v>3</v>
      </c>
      <c r="D123" t="e">
        <f>VLOOKUP(B123,[1]!Table1[[#All],[Provinsi]:[Area SI]],3,0)</f>
        <v>#REF!</v>
      </c>
    </row>
    <row r="124" spans="1:4" x14ac:dyDescent="0.3">
      <c r="A124" t="s">
        <v>4783</v>
      </c>
      <c r="B124" t="s">
        <v>284</v>
      </c>
      <c r="C124">
        <v>12</v>
      </c>
      <c r="D124" t="e">
        <f>VLOOKUP(B124,[1]!Table1[[#All],[Provinsi]:[Area SI]],3,0)</f>
        <v>#REF!</v>
      </c>
    </row>
    <row r="125" spans="1:4" x14ac:dyDescent="0.3">
      <c r="A125" t="s">
        <v>2574</v>
      </c>
      <c r="B125" t="s">
        <v>1602</v>
      </c>
      <c r="C125">
        <v>36</v>
      </c>
      <c r="D125" t="e">
        <f>VLOOKUP(B125,[1]!Table1[[#All],[Provinsi]:[Area SI]],3,0)</f>
        <v>#REF!</v>
      </c>
    </row>
    <row r="126" spans="1:4" x14ac:dyDescent="0.3">
      <c r="A126" t="s">
        <v>274</v>
      </c>
      <c r="B126" t="s">
        <v>162</v>
      </c>
      <c r="C126">
        <v>38</v>
      </c>
      <c r="D126" t="e">
        <f>VLOOKUP(B126,[1]!Table1[[#All],[Provinsi]:[Area SI]],3,0)</f>
        <v>#REF!</v>
      </c>
    </row>
    <row r="127" spans="1:4" x14ac:dyDescent="0.3">
      <c r="A127" t="s">
        <v>2991</v>
      </c>
      <c r="B127" t="s">
        <v>1880</v>
      </c>
      <c r="C127">
        <v>1</v>
      </c>
      <c r="D127" t="e">
        <f>VLOOKUP(B127,[1]!Table1[[#All],[Provinsi]:[Area SI]],3,0)</f>
        <v>#REF!</v>
      </c>
    </row>
    <row r="128" spans="1:4" x14ac:dyDescent="0.3">
      <c r="A128" t="s">
        <v>332</v>
      </c>
      <c r="B128" t="s">
        <v>311</v>
      </c>
      <c r="C128">
        <v>9</v>
      </c>
      <c r="D128" t="e">
        <f>VLOOKUP(B128,[1]!Table1[[#All],[Provinsi]:[Area SI]],3,0)</f>
        <v>#REF!</v>
      </c>
    </row>
    <row r="129" spans="1:4" x14ac:dyDescent="0.3">
      <c r="A129" t="s">
        <v>4360</v>
      </c>
      <c r="B129" t="s">
        <v>3366</v>
      </c>
      <c r="C129">
        <v>57</v>
      </c>
      <c r="D129" t="e">
        <f>VLOOKUP(B129,[1]!Table1[[#All],[Provinsi]:[Area SI]],3,0)</f>
        <v>#REF!</v>
      </c>
    </row>
    <row r="130" spans="1:4" x14ac:dyDescent="0.3">
      <c r="A130" t="s">
        <v>848</v>
      </c>
      <c r="B130" t="s">
        <v>847</v>
      </c>
      <c r="C130">
        <v>31</v>
      </c>
      <c r="D130" t="e">
        <f>VLOOKUP(B130,[1]!Table1[[#All],[Provinsi]:[Area SI]],3,0)</f>
        <v>#REF!</v>
      </c>
    </row>
    <row r="131" spans="1:4" x14ac:dyDescent="0.3">
      <c r="A131" t="s">
        <v>993</v>
      </c>
      <c r="B131" t="s">
        <v>881</v>
      </c>
      <c r="C131">
        <v>24</v>
      </c>
      <c r="D131" t="e">
        <f>VLOOKUP(B131,[1]!Table1[[#All],[Provinsi]:[Area SI]],3,0)</f>
        <v>#REF!</v>
      </c>
    </row>
    <row r="132" spans="1:4" x14ac:dyDescent="0.3">
      <c r="A132" t="s">
        <v>970</v>
      </c>
      <c r="B132" t="s">
        <v>475</v>
      </c>
      <c r="C132">
        <v>18</v>
      </c>
      <c r="D132" t="e">
        <f>VLOOKUP(B132,[1]!Table1[[#All],[Provinsi]:[Area SI]],3,0)</f>
        <v>#REF!</v>
      </c>
    </row>
    <row r="133" spans="1:4" x14ac:dyDescent="0.3">
      <c r="A133" t="s">
        <v>824</v>
      </c>
      <c r="B133" t="s">
        <v>475</v>
      </c>
      <c r="C133">
        <v>1</v>
      </c>
      <c r="D133" t="e">
        <f>VLOOKUP(B133,[1]!Table1[[#All],[Provinsi]:[Area SI]],3,0)</f>
        <v>#REF!</v>
      </c>
    </row>
    <row r="134" spans="1:4" x14ac:dyDescent="0.3">
      <c r="A134" t="s">
        <v>4579</v>
      </c>
      <c r="B134" t="s">
        <v>2938</v>
      </c>
      <c r="C134">
        <v>5</v>
      </c>
      <c r="D134" t="e">
        <f>VLOOKUP(B134,[1]!Table1[[#All],[Provinsi]:[Area SI]],3,0)</f>
        <v>#REF!</v>
      </c>
    </row>
    <row r="135" spans="1:4" x14ac:dyDescent="0.3">
      <c r="A135" t="s">
        <v>4556</v>
      </c>
      <c r="B135" t="s">
        <v>2938</v>
      </c>
      <c r="C135">
        <v>34</v>
      </c>
      <c r="D135" t="e">
        <f>VLOOKUP(B135,[1]!Table1[[#All],[Provinsi]:[Area SI]],3,0)</f>
        <v>#REF!</v>
      </c>
    </row>
    <row r="136" spans="1:4" x14ac:dyDescent="0.3">
      <c r="A136" t="s">
        <v>1195</v>
      </c>
      <c r="B136" t="s">
        <v>1190</v>
      </c>
      <c r="C136">
        <v>109</v>
      </c>
      <c r="D136" t="e">
        <f>VLOOKUP(B136,[1]!Table1[[#All],[Provinsi]:[Area SI]],3,0)</f>
        <v>#REF!</v>
      </c>
    </row>
    <row r="137" spans="1:4" x14ac:dyDescent="0.3">
      <c r="A137" t="s">
        <v>4009</v>
      </c>
      <c r="B137" t="s">
        <v>174</v>
      </c>
      <c r="C137">
        <v>7</v>
      </c>
      <c r="D137" t="e">
        <f>VLOOKUP(B137,[1]!Table1[[#All],[Provinsi]:[Area SI]],3,0)</f>
        <v>#REF!</v>
      </c>
    </row>
    <row r="138" spans="1:4" x14ac:dyDescent="0.3">
      <c r="A138" t="s">
        <v>4505</v>
      </c>
      <c r="B138" t="s">
        <v>637</v>
      </c>
      <c r="C138">
        <v>28</v>
      </c>
      <c r="D138" t="e">
        <f>VLOOKUP(B138,[1]!Table1[[#All],[Provinsi]:[Area SI]],3,0)</f>
        <v>#REF!</v>
      </c>
    </row>
    <row r="139" spans="1:4" x14ac:dyDescent="0.3">
      <c r="A139" t="s">
        <v>844</v>
      </c>
      <c r="B139" t="s">
        <v>843</v>
      </c>
      <c r="C139">
        <v>39</v>
      </c>
      <c r="D139" t="e">
        <f>VLOOKUP(B139,[1]!Table1[[#All],[Provinsi]:[Area SI]],3,0)</f>
        <v>#REF!</v>
      </c>
    </row>
    <row r="140" spans="1:4" x14ac:dyDescent="0.3">
      <c r="A140" t="s">
        <v>2420</v>
      </c>
      <c r="B140" t="s">
        <v>519</v>
      </c>
      <c r="C140">
        <v>4</v>
      </c>
      <c r="D140" t="e">
        <f>VLOOKUP(B140,[1]!Table1[[#All],[Provinsi]:[Area SI]],3,0)</f>
        <v>#REF!</v>
      </c>
    </row>
    <row r="141" spans="1:4" x14ac:dyDescent="0.3">
      <c r="A141" t="s">
        <v>1929</v>
      </c>
      <c r="B141" t="s">
        <v>174</v>
      </c>
      <c r="C141">
        <v>3</v>
      </c>
      <c r="D141" t="e">
        <f>VLOOKUP(B141,[1]!Table1[[#All],[Provinsi]:[Area SI]],3,0)</f>
        <v>#REF!</v>
      </c>
    </row>
    <row r="142" spans="1:4" x14ac:dyDescent="0.3">
      <c r="A142" t="s">
        <v>4266</v>
      </c>
      <c r="B142" t="s">
        <v>637</v>
      </c>
      <c r="C142">
        <v>9</v>
      </c>
      <c r="D142" t="e">
        <f>VLOOKUP(B142,[1]!Table1[[#All],[Provinsi]:[Area SI]],3,0)</f>
        <v>#REF!</v>
      </c>
    </row>
    <row r="143" spans="1:4" x14ac:dyDescent="0.3">
      <c r="A143" t="s">
        <v>3533</v>
      </c>
      <c r="B143" t="s">
        <v>3366</v>
      </c>
      <c r="C143">
        <v>9</v>
      </c>
      <c r="D143" t="e">
        <f>VLOOKUP(B143,[1]!Table1[[#All],[Provinsi]:[Area SI]],3,0)</f>
        <v>#REF!</v>
      </c>
    </row>
    <row r="144" spans="1:4" x14ac:dyDescent="0.3">
      <c r="A144" t="s">
        <v>933</v>
      </c>
      <c r="B144" t="s">
        <v>932</v>
      </c>
      <c r="C144">
        <v>15</v>
      </c>
      <c r="D144" t="e">
        <f>VLOOKUP(B144,[1]!Table1[[#All],[Provinsi]:[Area SI]],3,0)</f>
        <v>#REF!</v>
      </c>
    </row>
    <row r="145" spans="1:4" x14ac:dyDescent="0.3">
      <c r="A145" t="s">
        <v>3057</v>
      </c>
      <c r="B145" t="s">
        <v>3056</v>
      </c>
      <c r="C145">
        <v>1</v>
      </c>
      <c r="D145" t="e">
        <f>VLOOKUP(B145,[1]!Table1[[#All],[Provinsi]:[Area SI]],3,0)</f>
        <v>#REF!</v>
      </c>
    </row>
    <row r="146" spans="1:4" x14ac:dyDescent="0.3">
      <c r="A146" t="s">
        <v>975</v>
      </c>
      <c r="B146" t="s">
        <v>475</v>
      </c>
      <c r="C146">
        <v>3</v>
      </c>
      <c r="D146" t="e">
        <f>VLOOKUP(B146,[1]!Table1[[#All],[Provinsi]:[Area SI]],3,0)</f>
        <v>#REF!</v>
      </c>
    </row>
    <row r="147" spans="1:4" x14ac:dyDescent="0.3">
      <c r="A147" t="s">
        <v>4835</v>
      </c>
      <c r="B147" t="s">
        <v>475</v>
      </c>
      <c r="C147">
        <v>4</v>
      </c>
      <c r="D147" t="e">
        <f>VLOOKUP(B147,[1]!Table1[[#All],[Provinsi]:[Area SI]],3,0)</f>
        <v>#REF!</v>
      </c>
    </row>
    <row r="148" spans="1:4" x14ac:dyDescent="0.3">
      <c r="A148" t="s">
        <v>1169</v>
      </c>
      <c r="B148" t="s">
        <v>890</v>
      </c>
      <c r="C148">
        <v>113</v>
      </c>
      <c r="D148" t="e">
        <f>VLOOKUP(B148,[1]!Table1[[#All],[Provinsi]:[Area SI]],3,0)</f>
        <v>#REF!</v>
      </c>
    </row>
    <row r="149" spans="1:4" x14ac:dyDescent="0.3">
      <c r="A149" t="s">
        <v>4166</v>
      </c>
      <c r="B149" t="s">
        <v>637</v>
      </c>
      <c r="C149">
        <v>35</v>
      </c>
      <c r="D149" t="e">
        <f>VLOOKUP(B149,[1]!Table1[[#All],[Provinsi]:[Area SI]],3,0)</f>
        <v>#REF!</v>
      </c>
    </row>
    <row r="150" spans="1:4" x14ac:dyDescent="0.3">
      <c r="A150" t="s">
        <v>1943</v>
      </c>
      <c r="B150" t="s">
        <v>1056</v>
      </c>
      <c r="C150">
        <v>14</v>
      </c>
      <c r="D150" t="e">
        <f>VLOOKUP(B150,[1]!Table1[[#All],[Provinsi]:[Area SI]],3,0)</f>
        <v>#REF!</v>
      </c>
    </row>
    <row r="151" spans="1:4" x14ac:dyDescent="0.3">
      <c r="A151" t="s">
        <v>3303</v>
      </c>
      <c r="B151" t="s">
        <v>637</v>
      </c>
      <c r="C151">
        <v>10</v>
      </c>
      <c r="D151" t="e">
        <f>VLOOKUP(B151,[1]!Table1[[#All],[Provinsi]:[Area SI]],3,0)</f>
        <v>#REF!</v>
      </c>
    </row>
    <row r="152" spans="1:4" x14ac:dyDescent="0.3">
      <c r="A152" t="s">
        <v>905</v>
      </c>
      <c r="B152" t="s">
        <v>637</v>
      </c>
      <c r="C152">
        <v>19</v>
      </c>
      <c r="D152" t="e">
        <f>VLOOKUP(B152,[1]!Table1[[#All],[Provinsi]:[Area SI]],3,0)</f>
        <v>#REF!</v>
      </c>
    </row>
    <row r="153" spans="1:4" x14ac:dyDescent="0.3">
      <c r="A153" t="s">
        <v>3328</v>
      </c>
      <c r="B153" t="s">
        <v>637</v>
      </c>
      <c r="C153">
        <v>10</v>
      </c>
      <c r="D153" t="e">
        <f>VLOOKUP(B153,[1]!Table1[[#All],[Provinsi]:[Area SI]],3,0)</f>
        <v>#REF!</v>
      </c>
    </row>
    <row r="154" spans="1:4" x14ac:dyDescent="0.3">
      <c r="A154" t="s">
        <v>638</v>
      </c>
      <c r="B154" t="s">
        <v>637</v>
      </c>
      <c r="C154">
        <v>34</v>
      </c>
      <c r="D154" t="e">
        <f>VLOOKUP(B154,[1]!Table1[[#All],[Provinsi]:[Area SI]],3,0)</f>
        <v>#REF!</v>
      </c>
    </row>
    <row r="155" spans="1:4" x14ac:dyDescent="0.3">
      <c r="A155" t="s">
        <v>640</v>
      </c>
      <c r="B155" t="s">
        <v>637</v>
      </c>
      <c r="C155">
        <v>31</v>
      </c>
      <c r="D155" t="e">
        <f>VLOOKUP(B155,[1]!Table1[[#All],[Provinsi]:[Area SI]],3,0)</f>
        <v>#REF!</v>
      </c>
    </row>
    <row r="156" spans="1:4" x14ac:dyDescent="0.3">
      <c r="A156" t="s">
        <v>3618</v>
      </c>
      <c r="B156" t="s">
        <v>2870</v>
      </c>
      <c r="C156">
        <v>49</v>
      </c>
      <c r="D156" t="e">
        <f>VLOOKUP(B156,[1]!Table1[[#All],[Provinsi]:[Area SI]],3,0)</f>
        <v>#REF!</v>
      </c>
    </row>
    <row r="157" spans="1:4" x14ac:dyDescent="0.3">
      <c r="A157" t="s">
        <v>2615</v>
      </c>
      <c r="B157" t="s">
        <v>284</v>
      </c>
      <c r="C157">
        <v>49</v>
      </c>
      <c r="D157" t="e">
        <f>VLOOKUP(B157,[1]!Table1[[#All],[Provinsi]:[Area SI]],3,0)</f>
        <v>#REF!</v>
      </c>
    </row>
    <row r="158" spans="1:4" x14ac:dyDescent="0.3">
      <c r="A158" t="s">
        <v>2138</v>
      </c>
      <c r="B158" t="s">
        <v>174</v>
      </c>
      <c r="C158">
        <v>25</v>
      </c>
      <c r="D158" t="e">
        <f>VLOOKUP(B158,[1]!Table1[[#All],[Provinsi]:[Area SI]],3,0)</f>
        <v>#REF!</v>
      </c>
    </row>
    <row r="159" spans="1:4" x14ac:dyDescent="0.3">
      <c r="A159" t="s">
        <v>1881</v>
      </c>
      <c r="B159" t="s">
        <v>1880</v>
      </c>
      <c r="C159">
        <v>58</v>
      </c>
      <c r="D159" t="e">
        <f>VLOOKUP(B159,[1]!Table1[[#All],[Provinsi]:[Area SI]],3,0)</f>
        <v>#REF!</v>
      </c>
    </row>
    <row r="160" spans="1:4" x14ac:dyDescent="0.3">
      <c r="A160" t="s">
        <v>919</v>
      </c>
      <c r="B160" t="s">
        <v>847</v>
      </c>
      <c r="C160">
        <v>15</v>
      </c>
      <c r="D160" t="e">
        <f>VLOOKUP(B160,[1]!Table1[[#All],[Provinsi]:[Area SI]],3,0)</f>
        <v>#REF!</v>
      </c>
    </row>
    <row r="161" spans="1:4" x14ac:dyDescent="0.3">
      <c r="A161" t="s">
        <v>3650</v>
      </c>
      <c r="B161" t="s">
        <v>983</v>
      </c>
      <c r="C161">
        <v>32</v>
      </c>
      <c r="D161" t="e">
        <f>VLOOKUP(B161,[1]!Table1[[#All],[Provinsi]:[Area SI]],3,0)</f>
        <v>#REF!</v>
      </c>
    </row>
    <row r="162" spans="1:4" x14ac:dyDescent="0.3">
      <c r="A162" t="s">
        <v>2394</v>
      </c>
      <c r="B162" t="s">
        <v>174</v>
      </c>
      <c r="C162">
        <v>24</v>
      </c>
      <c r="D162" t="e">
        <f>VLOOKUP(B162,[1]!Table1[[#All],[Provinsi]:[Area SI]],3,0)</f>
        <v>#REF!</v>
      </c>
    </row>
    <row r="163" spans="1:4" x14ac:dyDescent="0.3">
      <c r="A163" t="s">
        <v>318</v>
      </c>
      <c r="B163" t="s">
        <v>162</v>
      </c>
      <c r="C163">
        <v>6</v>
      </c>
      <c r="D163" t="e">
        <f>VLOOKUP(B163,[1]!Table1[[#All],[Provinsi]:[Area SI]],3,0)</f>
        <v>#REF!</v>
      </c>
    </row>
    <row r="164" spans="1:4" x14ac:dyDescent="0.3">
      <c r="A164" t="s">
        <v>1859</v>
      </c>
      <c r="B164" t="s">
        <v>1733</v>
      </c>
      <c r="C164">
        <v>74</v>
      </c>
      <c r="D164" t="e">
        <f>VLOOKUP(B164,[1]!Table1[[#All],[Provinsi]:[Area SI]],3,0)</f>
        <v>#REF!</v>
      </c>
    </row>
    <row r="165" spans="1:4" x14ac:dyDescent="0.3">
      <c r="A165" t="s">
        <v>1159</v>
      </c>
      <c r="B165" t="s">
        <v>174</v>
      </c>
      <c r="C165">
        <v>49</v>
      </c>
      <c r="D165" t="e">
        <f>VLOOKUP(B165,[1]!Table1[[#All],[Provinsi]:[Area SI]],3,0)</f>
        <v>#REF!</v>
      </c>
    </row>
    <row r="166" spans="1:4" x14ac:dyDescent="0.3">
      <c r="A166" t="s">
        <v>2757</v>
      </c>
      <c r="B166" t="s">
        <v>2427</v>
      </c>
      <c r="C166">
        <v>16</v>
      </c>
      <c r="D166" t="e">
        <f>VLOOKUP(B166,[1]!Table1[[#All],[Provinsi]:[Area SI]],3,0)</f>
        <v>#REF!</v>
      </c>
    </row>
    <row r="167" spans="1:4" x14ac:dyDescent="0.3">
      <c r="A167" t="s">
        <v>2571</v>
      </c>
      <c r="B167" t="s">
        <v>2570</v>
      </c>
      <c r="C167">
        <v>53</v>
      </c>
      <c r="D167" t="e">
        <f>VLOOKUP(B167,[1]!Table1[[#All],[Provinsi]:[Area SI]],3,0)</f>
        <v>#REF!</v>
      </c>
    </row>
    <row r="168" spans="1:4" x14ac:dyDescent="0.3">
      <c r="A168" t="s">
        <v>520</v>
      </c>
      <c r="B168" t="s">
        <v>519</v>
      </c>
      <c r="C168">
        <v>59</v>
      </c>
      <c r="D168" t="e">
        <f>VLOOKUP(B168,[1]!Table1[[#All],[Provinsi]:[Area SI]],3,0)</f>
        <v>#REF!</v>
      </c>
    </row>
    <row r="169" spans="1:4" x14ac:dyDescent="0.3">
      <c r="A169" t="s">
        <v>2278</v>
      </c>
      <c r="B169" t="s">
        <v>881</v>
      </c>
      <c r="C169">
        <v>25</v>
      </c>
      <c r="D169" t="e">
        <f>VLOOKUP(B169,[1]!Table1[[#All],[Provinsi]:[Area SI]],3,0)</f>
        <v>#REF!</v>
      </c>
    </row>
    <row r="170" spans="1:4" x14ac:dyDescent="0.3">
      <c r="A170" t="s">
        <v>1176</v>
      </c>
      <c r="B170" t="s">
        <v>174</v>
      </c>
      <c r="C170">
        <v>2</v>
      </c>
      <c r="D170" t="e">
        <f>VLOOKUP(B170,[1]!Table1[[#All],[Provinsi]:[Area SI]],3,0)</f>
        <v>#REF!</v>
      </c>
    </row>
    <row r="171" spans="1:4" x14ac:dyDescent="0.3">
      <c r="A171" t="s">
        <v>1374</v>
      </c>
      <c r="B171" t="s">
        <v>932</v>
      </c>
      <c r="C171">
        <v>76</v>
      </c>
      <c r="D171" t="e">
        <f>VLOOKUP(B171,[1]!Table1[[#All],[Provinsi]:[Area SI]],3,0)</f>
        <v>#REF!</v>
      </c>
    </row>
    <row r="172" spans="1:4" x14ac:dyDescent="0.3">
      <c r="A172" t="s">
        <v>4820</v>
      </c>
      <c r="B172" t="s">
        <v>932</v>
      </c>
      <c r="C172">
        <v>3</v>
      </c>
      <c r="D172" t="e">
        <f>VLOOKUP(B172,[1]!Table1[[#All],[Provinsi]:[Area SI]],3,0)</f>
        <v>#REF!</v>
      </c>
    </row>
    <row r="173" spans="1:4" x14ac:dyDescent="0.3">
      <c r="A173" t="s">
        <v>1295</v>
      </c>
      <c r="B173" t="s">
        <v>519</v>
      </c>
      <c r="C173">
        <v>17</v>
      </c>
      <c r="D173" t="e">
        <f>VLOOKUP(B173,[1]!Table1[[#All],[Provinsi]:[Area SI]],3,0)</f>
        <v>#REF!</v>
      </c>
    </row>
    <row r="174" spans="1:4" x14ac:dyDescent="0.3">
      <c r="A174" t="s">
        <v>2223</v>
      </c>
      <c r="B174" t="s">
        <v>983</v>
      </c>
      <c r="C174">
        <v>1</v>
      </c>
      <c r="D174" t="e">
        <f>VLOOKUP(B174,[1]!Table1[[#All],[Provinsi]:[Area SI]],3,0)</f>
        <v>#REF!</v>
      </c>
    </row>
    <row r="175" spans="1:4" x14ac:dyDescent="0.3">
      <c r="A175" t="s">
        <v>3369</v>
      </c>
      <c r="B175" t="s">
        <v>963</v>
      </c>
      <c r="C175">
        <v>18</v>
      </c>
      <c r="D175" t="e">
        <f>VLOOKUP(B175,[1]!Table1[[#All],[Provinsi]:[Area SI]],3,0)</f>
        <v>#REF!</v>
      </c>
    </row>
    <row r="176" spans="1:4" x14ac:dyDescent="0.3">
      <c r="A176" t="s">
        <v>984</v>
      </c>
      <c r="B176" t="s">
        <v>983</v>
      </c>
      <c r="C176">
        <v>96</v>
      </c>
      <c r="D176" t="e">
        <f>VLOOKUP(B176,[1]!Table1[[#All],[Provinsi]:[Area SI]],3,0)</f>
        <v>#REF!</v>
      </c>
    </row>
    <row r="177" spans="1:4" x14ac:dyDescent="0.3">
      <c r="A177" t="s">
        <v>1740</v>
      </c>
      <c r="B177" t="s">
        <v>1733</v>
      </c>
      <c r="C177">
        <v>59</v>
      </c>
      <c r="D177" t="e">
        <f>VLOOKUP(B177,[1]!Table1[[#All],[Provinsi]:[Area SI]],3,0)</f>
        <v>#REF!</v>
      </c>
    </row>
    <row r="178" spans="1:4" x14ac:dyDescent="0.3">
      <c r="A178" t="s">
        <v>1870</v>
      </c>
      <c r="B178" t="s">
        <v>1861</v>
      </c>
      <c r="C178">
        <v>33</v>
      </c>
      <c r="D178" t="e">
        <f>VLOOKUP(B178,[1]!Table1[[#All],[Provinsi]:[Area SI]],3,0)</f>
        <v>#REF!</v>
      </c>
    </row>
    <row r="179" spans="1:4" x14ac:dyDescent="0.3">
      <c r="A179" t="s">
        <v>3637</v>
      </c>
      <c r="B179" t="s">
        <v>3634</v>
      </c>
      <c r="C179">
        <v>65</v>
      </c>
      <c r="D179" t="e">
        <f>VLOOKUP(B179,[1]!Table1[[#All],[Provinsi]:[Area SI]],3,0)</f>
        <v>#REF!</v>
      </c>
    </row>
    <row r="180" spans="1:4" x14ac:dyDescent="0.3">
      <c r="A180" t="s">
        <v>1734</v>
      </c>
      <c r="B180" t="s">
        <v>1733</v>
      </c>
      <c r="C180">
        <v>16</v>
      </c>
      <c r="D180" t="e">
        <f>VLOOKUP(B180,[1]!Table1[[#All],[Provinsi]:[Area SI]],3,0)</f>
        <v>#REF!</v>
      </c>
    </row>
    <row r="181" spans="1:4" x14ac:dyDescent="0.3">
      <c r="A181" t="s">
        <v>1388</v>
      </c>
      <c r="B181" t="s">
        <v>932</v>
      </c>
      <c r="C181">
        <v>8</v>
      </c>
      <c r="D181" t="e">
        <f>VLOOKUP(B181,[1]!Table1[[#All],[Provinsi]:[Area SI]],3,0)</f>
        <v>#REF!</v>
      </c>
    </row>
    <row r="182" spans="1:4" x14ac:dyDescent="0.3">
      <c r="A182" t="s">
        <v>3767</v>
      </c>
      <c r="B182" t="s">
        <v>174</v>
      </c>
      <c r="C182">
        <v>1</v>
      </c>
      <c r="D182" t="e">
        <f>VLOOKUP(B182,[1]!Table1[[#All],[Provinsi]:[Area SI]],3,0)</f>
        <v>#REF!</v>
      </c>
    </row>
    <row r="183" spans="1:4" x14ac:dyDescent="0.3">
      <c r="A183" t="s">
        <v>3414</v>
      </c>
      <c r="B183" t="s">
        <v>932</v>
      </c>
      <c r="C183">
        <v>9</v>
      </c>
      <c r="D183" t="e">
        <f>VLOOKUP(B183,[1]!Table1[[#All],[Provinsi]:[Area SI]],3,0)</f>
        <v>#REF!</v>
      </c>
    </row>
    <row r="184" spans="1:4" x14ac:dyDescent="0.3">
      <c r="A184" t="s">
        <v>3068</v>
      </c>
      <c r="B184" t="s">
        <v>162</v>
      </c>
      <c r="C184">
        <v>10</v>
      </c>
      <c r="D184" t="e">
        <f>VLOOKUP(B184,[1]!Table1[[#All],[Provinsi]:[Area SI]],3,0)</f>
        <v>#REF!</v>
      </c>
    </row>
    <row r="185" spans="1:4" x14ac:dyDescent="0.3">
      <c r="A185" t="s">
        <v>1059</v>
      </c>
      <c r="B185" t="s">
        <v>1056</v>
      </c>
      <c r="C185">
        <v>57</v>
      </c>
      <c r="D185" t="e">
        <f>VLOOKUP(B185,[1]!Table1[[#All],[Provinsi]:[Area SI]],3,0)</f>
        <v>#REF!</v>
      </c>
    </row>
    <row r="186" spans="1:4" x14ac:dyDescent="0.3">
      <c r="A186" t="s">
        <v>1241</v>
      </c>
      <c r="B186" t="s">
        <v>519</v>
      </c>
      <c r="C186">
        <v>24</v>
      </c>
      <c r="D186" t="e">
        <f>VLOOKUP(B186,[1]!Table1[[#All],[Provinsi]:[Area SI]],3,0)</f>
        <v>#REF!</v>
      </c>
    </row>
    <row r="187" spans="1:4" x14ac:dyDescent="0.3">
      <c r="A187" t="s">
        <v>3703</v>
      </c>
      <c r="B187" t="s">
        <v>1602</v>
      </c>
      <c r="C187">
        <v>60</v>
      </c>
      <c r="D187" t="e">
        <f>VLOOKUP(B187,[1]!Table1[[#All],[Provinsi]:[Area SI]],3,0)</f>
        <v>#REF!</v>
      </c>
    </row>
    <row r="188" spans="1:4" x14ac:dyDescent="0.3">
      <c r="A188" t="s">
        <v>779</v>
      </c>
      <c r="B188" t="s">
        <v>174</v>
      </c>
      <c r="C188">
        <v>35</v>
      </c>
      <c r="D188" t="e">
        <f>VLOOKUP(B188,[1]!Table1[[#All],[Provinsi]:[Area SI]],3,0)</f>
        <v>#REF!</v>
      </c>
    </row>
    <row r="189" spans="1:4" x14ac:dyDescent="0.3">
      <c r="A189" t="s">
        <v>1107</v>
      </c>
      <c r="B189" t="s">
        <v>847</v>
      </c>
      <c r="C189">
        <v>7</v>
      </c>
      <c r="D189" t="e">
        <f>VLOOKUP(B189,[1]!Table1[[#All],[Provinsi]:[Area SI]],3,0)</f>
        <v>#REF!</v>
      </c>
    </row>
    <row r="190" spans="1:4" x14ac:dyDescent="0.3">
      <c r="A190" t="s">
        <v>3517</v>
      </c>
      <c r="B190" t="s">
        <v>162</v>
      </c>
      <c r="C190">
        <v>13</v>
      </c>
      <c r="D190" t="e">
        <f>VLOOKUP(B190,[1]!Table1[[#All],[Provinsi]:[Area SI]],3,0)</f>
        <v>#REF!</v>
      </c>
    </row>
    <row r="191" spans="1:4" x14ac:dyDescent="0.3">
      <c r="A191" t="s">
        <v>3593</v>
      </c>
      <c r="B191" t="s">
        <v>3366</v>
      </c>
      <c r="C191">
        <v>34</v>
      </c>
      <c r="D191" t="e">
        <f>VLOOKUP(B191,[1]!Table1[[#All],[Provinsi]:[Area SI]],3,0)</f>
        <v>#REF!</v>
      </c>
    </row>
    <row r="192" spans="1:4" x14ac:dyDescent="0.3">
      <c r="A192" t="s">
        <v>5261</v>
      </c>
      <c r="B192" t="s">
        <v>162</v>
      </c>
      <c r="C192">
        <v>40</v>
      </c>
      <c r="D192" t="e">
        <f>VLOOKUP(B192,[1]!Table1[[#All],[Provinsi]:[Area SI]],3,0)</f>
        <v>#REF!</v>
      </c>
    </row>
    <row r="193" spans="1:4" x14ac:dyDescent="0.3">
      <c r="A193" t="s">
        <v>1284</v>
      </c>
      <c r="B193" t="s">
        <v>519</v>
      </c>
      <c r="C193">
        <v>10</v>
      </c>
      <c r="D193" t="e">
        <f>VLOOKUP(B193,[1]!Table1[[#All],[Provinsi]:[Area SI]],3,0)</f>
        <v>#REF!</v>
      </c>
    </row>
    <row r="194" spans="1:4" x14ac:dyDescent="0.3">
      <c r="A194" t="s">
        <v>1633</v>
      </c>
      <c r="B194" t="s">
        <v>1602</v>
      </c>
      <c r="C194">
        <v>19</v>
      </c>
      <c r="D194" t="e">
        <f>VLOOKUP(B194,[1]!Table1[[#All],[Provinsi]:[Area SI]],3,0)</f>
        <v>#REF!</v>
      </c>
    </row>
    <row r="195" spans="1:4" x14ac:dyDescent="0.3">
      <c r="A195" t="s">
        <v>808</v>
      </c>
      <c r="B195" t="s">
        <v>807</v>
      </c>
      <c r="C195">
        <v>13</v>
      </c>
      <c r="D195" t="e">
        <f>VLOOKUP(B195,[1]!Table1[[#All],[Provinsi]:[Area SI]],3,0)</f>
        <v>#REF!</v>
      </c>
    </row>
    <row r="196" spans="1:4" x14ac:dyDescent="0.3">
      <c r="A196" t="s">
        <v>1156</v>
      </c>
      <c r="B196" t="s">
        <v>475</v>
      </c>
      <c r="C196">
        <v>7</v>
      </c>
      <c r="D196" t="e">
        <f>VLOOKUP(B196,[1]!Table1[[#All],[Provinsi]:[Area SI]],3,0)</f>
        <v>#REF!</v>
      </c>
    </row>
    <row r="197" spans="1:4" x14ac:dyDescent="0.3">
      <c r="A197" t="s">
        <v>175</v>
      </c>
      <c r="B197" t="s">
        <v>174</v>
      </c>
      <c r="C197">
        <v>89</v>
      </c>
      <c r="D197" t="e">
        <f>VLOOKUP(B197,[1]!Table1[[#All],[Provinsi]:[Area SI]],3,0)</f>
        <v>#REF!</v>
      </c>
    </row>
    <row r="198" spans="1:4" x14ac:dyDescent="0.3">
      <c r="A198" t="s">
        <v>239</v>
      </c>
      <c r="B198" t="s">
        <v>162</v>
      </c>
      <c r="C198">
        <v>33</v>
      </c>
      <c r="D198" t="e">
        <f>VLOOKUP(B198,[1]!Table1[[#All],[Provinsi]:[Area SI]],3,0)</f>
        <v>#REF!</v>
      </c>
    </row>
    <row r="199" spans="1:4" x14ac:dyDescent="0.3">
      <c r="A199" t="s">
        <v>3059</v>
      </c>
      <c r="B199" t="s">
        <v>3056</v>
      </c>
      <c r="C199">
        <v>3</v>
      </c>
      <c r="D199" t="e">
        <f>VLOOKUP(B199,[1]!Table1[[#All],[Provinsi]:[Area SI]],3,0)</f>
        <v>#REF!</v>
      </c>
    </row>
    <row r="200" spans="1:4" x14ac:dyDescent="0.3">
      <c r="A200" t="s">
        <v>538</v>
      </c>
      <c r="B200" t="s">
        <v>519</v>
      </c>
      <c r="C200">
        <v>1</v>
      </c>
      <c r="D200" t="e">
        <f>VLOOKUP(B200,[1]!Table1[[#All],[Provinsi]:[Area SI]],3,0)</f>
        <v>#REF!</v>
      </c>
    </row>
    <row r="201" spans="1:4" x14ac:dyDescent="0.3">
      <c r="A201" t="s">
        <v>1191</v>
      </c>
      <c r="B201" t="s">
        <v>1190</v>
      </c>
      <c r="C201">
        <v>72</v>
      </c>
      <c r="D201" t="e">
        <f>VLOOKUP(B201,[1]!Table1[[#All],[Provinsi]:[Area SI]],3,0)</f>
        <v>#REF!</v>
      </c>
    </row>
    <row r="202" spans="1:4" x14ac:dyDescent="0.3">
      <c r="A202" t="s">
        <v>3161</v>
      </c>
      <c r="B202" t="s">
        <v>3160</v>
      </c>
      <c r="C202">
        <v>8</v>
      </c>
      <c r="D202" t="e">
        <f>VLOOKUP(B202,[1]!Table1[[#All],[Provinsi]:[Area SI]],3,0)</f>
        <v>#REF!</v>
      </c>
    </row>
    <row r="203" spans="1:4" x14ac:dyDescent="0.3">
      <c r="A203" t="s">
        <v>854</v>
      </c>
      <c r="B203" t="s">
        <v>475</v>
      </c>
      <c r="C203">
        <v>13</v>
      </c>
      <c r="D203" t="e">
        <f>VLOOKUP(B203,[1]!Table1[[#All],[Provinsi]:[Area SI]],3,0)</f>
        <v>#REF!</v>
      </c>
    </row>
    <row r="204" spans="1:4" x14ac:dyDescent="0.3">
      <c r="A204" t="s">
        <v>4825</v>
      </c>
      <c r="B204" t="s">
        <v>519</v>
      </c>
      <c r="C204">
        <v>7</v>
      </c>
      <c r="D204" t="e">
        <f>VLOOKUP(B204,[1]!Table1[[#All],[Provinsi]:[Area SI]],3,0)</f>
        <v>#REF!</v>
      </c>
    </row>
    <row r="205" spans="1:4" x14ac:dyDescent="0.3">
      <c r="A205" t="s">
        <v>507</v>
      </c>
      <c r="B205" t="s">
        <v>162</v>
      </c>
      <c r="C205">
        <v>20</v>
      </c>
      <c r="D205" t="e">
        <f>VLOOKUP(B205,[1]!Table1[[#All],[Provinsi]:[Area SI]],3,0)</f>
        <v>#REF!</v>
      </c>
    </row>
    <row r="206" spans="1:4" x14ac:dyDescent="0.3">
      <c r="A206" t="s">
        <v>597</v>
      </c>
      <c r="B206" t="s">
        <v>311</v>
      </c>
      <c r="C206">
        <v>48</v>
      </c>
      <c r="D206" t="e">
        <f>VLOOKUP(B206,[1]!Table1[[#All],[Provinsi]:[Area SI]],3,0)</f>
        <v>#REF!</v>
      </c>
    </row>
    <row r="207" spans="1:4" x14ac:dyDescent="0.3">
      <c r="B207" t="s">
        <v>4323</v>
      </c>
      <c r="C207">
        <v>17</v>
      </c>
      <c r="D207" t="e">
        <f>VLOOKUP(B207,[1]!Table1[[#All],[Provinsi]:[Area SI]],3,0)</f>
        <v>#REF!</v>
      </c>
    </row>
    <row r="208" spans="1:4" x14ac:dyDescent="0.3">
      <c r="A208" t="s">
        <v>608</v>
      </c>
      <c r="B208" t="s">
        <v>311</v>
      </c>
      <c r="C208">
        <v>4</v>
      </c>
      <c r="D208" t="e">
        <f>VLOOKUP(B208,[1]!Table1[[#All],[Provinsi]:[Area SI]],3,0)</f>
        <v>#REF!</v>
      </c>
    </row>
    <row r="209" spans="1:4" x14ac:dyDescent="0.3">
      <c r="A209" t="s">
        <v>562</v>
      </c>
      <c r="B209" t="s">
        <v>478</v>
      </c>
      <c r="C209">
        <v>22</v>
      </c>
      <c r="D209" t="e">
        <f>VLOOKUP(B209,[1]!Table1[[#All],[Provinsi]:[Area SI]],3,0)</f>
        <v>#REF!</v>
      </c>
    </row>
    <row r="210" spans="1:4" x14ac:dyDescent="0.3">
      <c r="A210" t="s">
        <v>2481</v>
      </c>
      <c r="B210" t="s">
        <v>963</v>
      </c>
      <c r="C210">
        <v>35</v>
      </c>
      <c r="D210" t="e">
        <f>VLOOKUP(B210,[1]!Table1[[#All],[Provinsi]:[Area SI]],3,0)</f>
        <v>#REF!</v>
      </c>
    </row>
    <row r="211" spans="1:4" x14ac:dyDescent="0.3">
      <c r="A211" t="s">
        <v>2783</v>
      </c>
      <c r="B211" t="s">
        <v>963</v>
      </c>
      <c r="C211">
        <v>49</v>
      </c>
      <c r="D211" t="e">
        <f>VLOOKUP(B211,[1]!Table1[[#All],[Provinsi]:[Area SI]],3,0)</f>
        <v>#REF!</v>
      </c>
    </row>
    <row r="212" spans="1:4" x14ac:dyDescent="0.3">
      <c r="A212" t="s">
        <v>1331</v>
      </c>
      <c r="B212" t="s">
        <v>1056</v>
      </c>
      <c r="C212">
        <v>12</v>
      </c>
      <c r="D212" t="e">
        <f>VLOOKUP(B212,[1]!Table1[[#All],[Provinsi]:[Area SI]],3,0)</f>
        <v>#REF!</v>
      </c>
    </row>
    <row r="213" spans="1:4" x14ac:dyDescent="0.3">
      <c r="A213" t="s">
        <v>760</v>
      </c>
      <c r="B213" t="s">
        <v>162</v>
      </c>
      <c r="C213">
        <v>22</v>
      </c>
      <c r="D213" t="e">
        <f>VLOOKUP(B213,[1]!Table1[[#All],[Provinsi]:[Area SI]],3,0)</f>
        <v>#REF!</v>
      </c>
    </row>
    <row r="214" spans="1:4" x14ac:dyDescent="0.3">
      <c r="A214" t="s">
        <v>1000</v>
      </c>
      <c r="B214" t="s">
        <v>475</v>
      </c>
      <c r="C214">
        <v>15</v>
      </c>
      <c r="D214" t="e">
        <f>VLOOKUP(B214,[1]!Table1[[#All],[Provinsi]:[Area SI]],3,0)</f>
        <v>#REF!</v>
      </c>
    </row>
    <row r="215" spans="1:4" x14ac:dyDescent="0.3">
      <c r="A215" t="s">
        <v>3595</v>
      </c>
      <c r="B215" t="s">
        <v>3366</v>
      </c>
      <c r="C215">
        <v>8</v>
      </c>
      <c r="D215" t="e">
        <f>VLOOKUP(B215,[1]!Table1[[#All],[Provinsi]:[Area SI]],3,0)</f>
        <v>#REF!</v>
      </c>
    </row>
    <row r="216" spans="1:4" x14ac:dyDescent="0.3">
      <c r="A216" t="s">
        <v>3590</v>
      </c>
      <c r="B216" t="s">
        <v>3366</v>
      </c>
      <c r="C216">
        <v>23</v>
      </c>
      <c r="D216" t="e">
        <f>VLOOKUP(B216,[1]!Table1[[#All],[Provinsi]:[Area SI]],3,0)</f>
        <v>#REF!</v>
      </c>
    </row>
    <row r="217" spans="1:4" x14ac:dyDescent="0.3">
      <c r="A217" t="s">
        <v>3543</v>
      </c>
      <c r="B217" t="s">
        <v>3366</v>
      </c>
      <c r="C217">
        <v>25</v>
      </c>
      <c r="D217" t="e">
        <f>VLOOKUP(B217,[1]!Table1[[#All],[Provinsi]:[Area SI]],3,0)</f>
        <v>#REF!</v>
      </c>
    </row>
    <row r="218" spans="1:4" x14ac:dyDescent="0.3">
      <c r="A218" t="s">
        <v>1341</v>
      </c>
      <c r="B218" t="s">
        <v>519</v>
      </c>
      <c r="C218">
        <v>40</v>
      </c>
      <c r="D218" t="e">
        <f>VLOOKUP(B218,[1]!Table1[[#All],[Provinsi]:[Area SI]],3,0)</f>
        <v>#REF!</v>
      </c>
    </row>
    <row r="219" spans="1:4" x14ac:dyDescent="0.3">
      <c r="A219" t="s">
        <v>1372</v>
      </c>
      <c r="B219" t="s">
        <v>519</v>
      </c>
      <c r="C219">
        <v>1</v>
      </c>
      <c r="D219" t="e">
        <f>VLOOKUP(B219,[1]!Table1[[#All],[Provinsi]:[Area SI]],3,0)</f>
        <v>#REF!</v>
      </c>
    </row>
    <row r="220" spans="1:4" x14ac:dyDescent="0.3">
      <c r="A220" t="s">
        <v>531</v>
      </c>
      <c r="B220" t="s">
        <v>519</v>
      </c>
      <c r="C220">
        <v>4</v>
      </c>
      <c r="D220" t="e">
        <f>VLOOKUP(B220,[1]!Table1[[#All],[Provinsi]:[Area SI]],3,0)</f>
        <v>#REF!</v>
      </c>
    </row>
    <row r="221" spans="1:4" x14ac:dyDescent="0.3">
      <c r="A221" t="s">
        <v>781</v>
      </c>
      <c r="B221" t="s">
        <v>174</v>
      </c>
      <c r="C221">
        <v>32</v>
      </c>
      <c r="D221" t="e">
        <f>VLOOKUP(B221,[1]!Table1[[#All],[Provinsi]:[Area SI]],3,0)</f>
        <v>#REF!</v>
      </c>
    </row>
    <row r="222" spans="1:4" x14ac:dyDescent="0.3">
      <c r="A222" t="s">
        <v>1852</v>
      </c>
      <c r="B222" t="s">
        <v>881</v>
      </c>
      <c r="C222">
        <v>1</v>
      </c>
      <c r="D222" t="e">
        <f>VLOOKUP(B222,[1]!Table1[[#All],[Provinsi]:[Area SI]],3,0)</f>
        <v>#REF!</v>
      </c>
    </row>
    <row r="223" spans="1:4" x14ac:dyDescent="0.3">
      <c r="A223" t="s">
        <v>2272</v>
      </c>
      <c r="B223" t="s">
        <v>881</v>
      </c>
      <c r="C223">
        <v>1</v>
      </c>
      <c r="D223" t="e">
        <f>VLOOKUP(B223,[1]!Table1[[#All],[Provinsi]:[Area SI]],3,0)</f>
        <v>#REF!</v>
      </c>
    </row>
    <row r="224" spans="1:4" x14ac:dyDescent="0.3">
      <c r="A224" t="s">
        <v>2082</v>
      </c>
      <c r="B224" t="s">
        <v>881</v>
      </c>
      <c r="C224">
        <v>14</v>
      </c>
      <c r="D224" t="e">
        <f>VLOOKUP(B224,[1]!Table1[[#All],[Provinsi]:[Area SI]],3,0)</f>
        <v>#REF!</v>
      </c>
    </row>
    <row r="225" spans="1:4" x14ac:dyDescent="0.3">
      <c r="A225" t="s">
        <v>1848</v>
      </c>
      <c r="B225" t="s">
        <v>881</v>
      </c>
      <c r="C225">
        <v>15</v>
      </c>
      <c r="D225" t="e">
        <f>VLOOKUP(B225,[1]!Table1[[#All],[Provinsi]:[Area SI]],3,0)</f>
        <v>#REF!</v>
      </c>
    </row>
    <row r="226" spans="1:4" x14ac:dyDescent="0.3">
      <c r="A226" t="s">
        <v>1850</v>
      </c>
      <c r="B226" t="s">
        <v>881</v>
      </c>
      <c r="C226">
        <v>3</v>
      </c>
      <c r="D226" t="e">
        <f>VLOOKUP(B226,[1]!Table1[[#All],[Provinsi]:[Area SI]],3,0)</f>
        <v>#REF!</v>
      </c>
    </row>
    <row r="227" spans="1:4" x14ac:dyDescent="0.3">
      <c r="A227" t="s">
        <v>2476</v>
      </c>
      <c r="B227" t="s">
        <v>519</v>
      </c>
      <c r="C227">
        <v>4</v>
      </c>
      <c r="D227" t="e">
        <f>VLOOKUP(B227,[1]!Table1[[#All],[Provinsi]:[Area SI]],3,0)</f>
        <v>#REF!</v>
      </c>
    </row>
    <row r="228" spans="1:4" x14ac:dyDescent="0.3">
      <c r="A228" t="s">
        <v>702</v>
      </c>
      <c r="B228" t="s">
        <v>478</v>
      </c>
      <c r="D228" t="e">
        <f>VLOOKUP(B228,[1]!Table1[[#All],[Provinsi]:[Area SI]],3,0)</f>
        <v>#REF!</v>
      </c>
    </row>
    <row r="229" spans="1:4" x14ac:dyDescent="0.3">
      <c r="A229" t="s">
        <v>3416</v>
      </c>
      <c r="B229" t="s">
        <v>932</v>
      </c>
      <c r="C229">
        <v>10</v>
      </c>
      <c r="D229" t="e">
        <f>VLOOKUP(B229,[1]!Table1[[#All],[Provinsi]:[Area SI]],3,0)</f>
        <v>#REF!</v>
      </c>
    </row>
    <row r="230" spans="1:4" x14ac:dyDescent="0.3">
      <c r="A230" t="s">
        <v>1539</v>
      </c>
      <c r="B230" t="s">
        <v>1190</v>
      </c>
      <c r="C230">
        <v>8</v>
      </c>
      <c r="D230" t="e">
        <f>VLOOKUP(B230,[1]!Table1[[#All],[Provinsi]:[Area SI]],3,0)</f>
        <v>#REF!</v>
      </c>
    </row>
    <row r="231" spans="1:4" x14ac:dyDescent="0.3">
      <c r="A231" t="s">
        <v>2957</v>
      </c>
      <c r="B231" t="s">
        <v>2570</v>
      </c>
      <c r="C231">
        <v>2</v>
      </c>
      <c r="D231" t="e">
        <f>VLOOKUP(B231,[1]!Table1[[#All],[Provinsi]:[Area SI]],3,0)</f>
        <v>#REF!</v>
      </c>
    </row>
    <row r="232" spans="1:4" x14ac:dyDescent="0.3">
      <c r="A232" t="s">
        <v>2931</v>
      </c>
      <c r="B232" t="s">
        <v>2570</v>
      </c>
      <c r="C232">
        <v>4</v>
      </c>
      <c r="D232" t="e">
        <f>VLOOKUP(B232,[1]!Table1[[#All],[Provinsi]:[Area SI]],3,0)</f>
        <v>#REF!</v>
      </c>
    </row>
    <row r="233" spans="1:4" x14ac:dyDescent="0.3">
      <c r="A233" t="s">
        <v>4028</v>
      </c>
      <c r="B233" t="s">
        <v>2570</v>
      </c>
      <c r="C233">
        <v>4</v>
      </c>
      <c r="D233" t="e">
        <f>VLOOKUP(B233,[1]!Table1[[#All],[Provinsi]:[Area SI]],3,0)</f>
        <v>#REF!</v>
      </c>
    </row>
    <row r="234" spans="1:4" x14ac:dyDescent="0.3">
      <c r="A234" t="s">
        <v>700</v>
      </c>
      <c r="B234" t="s">
        <v>174</v>
      </c>
      <c r="C234">
        <v>29</v>
      </c>
      <c r="D234" t="e">
        <f>VLOOKUP(B234,[1]!Table1[[#All],[Provinsi]:[Area SI]],3,0)</f>
        <v>#REF!</v>
      </c>
    </row>
    <row r="235" spans="1:4" x14ac:dyDescent="0.3">
      <c r="A235" t="s">
        <v>1817</v>
      </c>
      <c r="B235" t="s">
        <v>1733</v>
      </c>
      <c r="C235">
        <v>2</v>
      </c>
      <c r="D235" t="e">
        <f>VLOOKUP(B235,[1]!Table1[[#All],[Provinsi]:[Area SI]],3,0)</f>
        <v>#REF!</v>
      </c>
    </row>
    <row r="236" spans="1:4" x14ac:dyDescent="0.3">
      <c r="A236" t="s">
        <v>1809</v>
      </c>
      <c r="B236" t="s">
        <v>1733</v>
      </c>
      <c r="C236">
        <v>6</v>
      </c>
      <c r="D236" t="e">
        <f>VLOOKUP(B236,[1]!Table1[[#All],[Provinsi]:[Area SI]],3,0)</f>
        <v>#REF!</v>
      </c>
    </row>
    <row r="237" spans="1:4" x14ac:dyDescent="0.3">
      <c r="A237" t="s">
        <v>2529</v>
      </c>
      <c r="B237" t="s">
        <v>174</v>
      </c>
      <c r="C237">
        <v>11</v>
      </c>
      <c r="D237" t="e">
        <f>VLOOKUP(B237,[1]!Table1[[#All],[Provinsi]:[Area SI]],3,0)</f>
        <v>#REF!</v>
      </c>
    </row>
    <row r="238" spans="1:4" x14ac:dyDescent="0.3">
      <c r="A238" t="s">
        <v>1414</v>
      </c>
      <c r="B238" t="s">
        <v>174</v>
      </c>
      <c r="C238">
        <v>3</v>
      </c>
      <c r="D238" t="e">
        <f>VLOOKUP(B238,[1]!Table1[[#All],[Provinsi]:[Area SI]],3,0)</f>
        <v>#REF!</v>
      </c>
    </row>
    <row r="239" spans="1:4" x14ac:dyDescent="0.3">
      <c r="A239" t="s">
        <v>323</v>
      </c>
      <c r="B239" t="s">
        <v>162</v>
      </c>
      <c r="C239">
        <v>20</v>
      </c>
      <c r="D239" t="e">
        <f>VLOOKUP(B239,[1]!Table1[[#All],[Provinsi]:[Area SI]],3,0)</f>
        <v>#REF!</v>
      </c>
    </row>
    <row r="240" spans="1:4" x14ac:dyDescent="0.3">
      <c r="A240" t="s">
        <v>2721</v>
      </c>
      <c r="B240" t="s">
        <v>174</v>
      </c>
      <c r="C240">
        <v>16</v>
      </c>
      <c r="D240" t="e">
        <f>VLOOKUP(B240,[1]!Table1[[#All],[Provinsi]:[Area SI]],3,0)</f>
        <v>#REF!</v>
      </c>
    </row>
    <row r="241" spans="1:4" x14ac:dyDescent="0.3">
      <c r="A241" t="s">
        <v>981</v>
      </c>
      <c r="B241" t="s">
        <v>475</v>
      </c>
      <c r="C241">
        <v>14</v>
      </c>
      <c r="D241" t="e">
        <f>VLOOKUP(B241,[1]!Table1[[#All],[Provinsi]:[Area SI]],3,0)</f>
        <v>#REF!</v>
      </c>
    </row>
    <row r="242" spans="1:4" x14ac:dyDescent="0.3">
      <c r="A242" t="s">
        <v>1768</v>
      </c>
      <c r="B242" t="s">
        <v>1767</v>
      </c>
      <c r="C242">
        <v>2</v>
      </c>
      <c r="D242" t="e">
        <f>VLOOKUP(B242,[1]!Table1[[#All],[Provinsi]:[Area SI]],3,0)</f>
        <v>#REF!</v>
      </c>
    </row>
    <row r="243" spans="1:4" x14ac:dyDescent="0.3">
      <c r="A243" t="s">
        <v>1064</v>
      </c>
      <c r="B243" t="s">
        <v>174</v>
      </c>
      <c r="C243">
        <v>33</v>
      </c>
      <c r="D243" t="e">
        <f>VLOOKUP(B243,[1]!Table1[[#All],[Provinsi]:[Area SI]],3,0)</f>
        <v>#REF!</v>
      </c>
    </row>
    <row r="244" spans="1:4" x14ac:dyDescent="0.3">
      <c r="A244" t="s">
        <v>1856</v>
      </c>
      <c r="B244" t="s">
        <v>174</v>
      </c>
      <c r="C244">
        <v>3</v>
      </c>
      <c r="D244" t="e">
        <f>VLOOKUP(B244,[1]!Table1[[#All],[Provinsi]:[Area SI]],3,0)</f>
        <v>#REF!</v>
      </c>
    </row>
    <row r="245" spans="1:4" x14ac:dyDescent="0.3">
      <c r="A245" t="s">
        <v>312</v>
      </c>
      <c r="B245" t="s">
        <v>311</v>
      </c>
      <c r="C245">
        <v>23</v>
      </c>
      <c r="D245" t="e">
        <f>VLOOKUP(B245,[1]!Table1[[#All],[Provinsi]:[Area SI]],3,0)</f>
        <v>#REF!</v>
      </c>
    </row>
    <row r="246" spans="1:4" x14ac:dyDescent="0.3">
      <c r="A246" t="s">
        <v>314</v>
      </c>
      <c r="B246" t="s">
        <v>311</v>
      </c>
      <c r="C246">
        <v>10</v>
      </c>
      <c r="D246" t="e">
        <f>VLOOKUP(B246,[1]!Table1[[#All],[Provinsi]:[Area SI]],3,0)</f>
        <v>#REF!</v>
      </c>
    </row>
    <row r="247" spans="1:4" x14ac:dyDescent="0.3">
      <c r="A247" t="s">
        <v>1782</v>
      </c>
      <c r="B247" t="s">
        <v>1767</v>
      </c>
      <c r="C247">
        <v>1</v>
      </c>
      <c r="D247" t="e">
        <f>VLOOKUP(B247,[1]!Table1[[#All],[Provinsi]:[Area SI]],3,0)</f>
        <v>#REF!</v>
      </c>
    </row>
    <row r="248" spans="1:4" x14ac:dyDescent="0.3">
      <c r="A248" t="s">
        <v>1789</v>
      </c>
      <c r="B248" t="s">
        <v>1767</v>
      </c>
      <c r="C248">
        <v>9</v>
      </c>
      <c r="D248" t="e">
        <f>VLOOKUP(B248,[1]!Table1[[#All],[Provinsi]:[Area SI]],3,0)</f>
        <v>#REF!</v>
      </c>
    </row>
    <row r="249" spans="1:4" x14ac:dyDescent="0.3">
      <c r="A249" t="s">
        <v>653</v>
      </c>
      <c r="B249" t="s">
        <v>478</v>
      </c>
      <c r="D249" t="e">
        <f>VLOOKUP(B249,[1]!Table1[[#All],[Provinsi]:[Area SI]],3,0)</f>
        <v>#REF!</v>
      </c>
    </row>
    <row r="250" spans="1:4" x14ac:dyDescent="0.3">
      <c r="A250" t="s">
        <v>496</v>
      </c>
      <c r="B250" t="s">
        <v>478</v>
      </c>
      <c r="D250" t="e">
        <f>VLOOKUP(B250,[1]!Table1[[#All],[Provinsi]:[Area SI]],3,0)</f>
        <v>#REF!</v>
      </c>
    </row>
    <row r="251" spans="1:4" x14ac:dyDescent="0.3">
      <c r="A251" t="s">
        <v>1684</v>
      </c>
      <c r="B251" t="s">
        <v>1683</v>
      </c>
      <c r="C251">
        <v>23</v>
      </c>
      <c r="D251" t="e">
        <f>VLOOKUP(B251,[1]!Table1[[#All],[Provinsi]:[Area SI]],3,0)</f>
        <v>#REF!</v>
      </c>
    </row>
    <row r="252" spans="1:4" x14ac:dyDescent="0.3">
      <c r="A252" t="s">
        <v>815</v>
      </c>
      <c r="B252" t="s">
        <v>807</v>
      </c>
      <c r="C252">
        <v>32</v>
      </c>
      <c r="D252" t="e">
        <f>VLOOKUP(B252,[1]!Table1[[#All],[Provinsi]:[Area SI]],3,0)</f>
        <v>#REF!</v>
      </c>
    </row>
    <row r="253" spans="1:4" x14ac:dyDescent="0.3">
      <c r="A253" t="s">
        <v>2424</v>
      </c>
      <c r="B253" t="s">
        <v>1733</v>
      </c>
      <c r="C253">
        <v>1</v>
      </c>
      <c r="D253" t="e">
        <f>VLOOKUP(B253,[1]!Table1[[#All],[Provinsi]:[Area SI]],3,0)</f>
        <v>#REF!</v>
      </c>
    </row>
    <row r="254" spans="1:4" x14ac:dyDescent="0.3">
      <c r="A254" t="s">
        <v>494</v>
      </c>
      <c r="B254" t="s">
        <v>478</v>
      </c>
      <c r="C254">
        <v>1</v>
      </c>
      <c r="D254" t="e">
        <f>VLOOKUP(B254,[1]!Table1[[#All],[Provinsi]:[Area SI]],3,0)</f>
        <v>#REF!</v>
      </c>
    </row>
    <row r="255" spans="1:4" x14ac:dyDescent="0.3">
      <c r="A255" t="s">
        <v>2147</v>
      </c>
      <c r="B255" t="s">
        <v>1602</v>
      </c>
      <c r="C255">
        <v>2</v>
      </c>
      <c r="D255" t="e">
        <f>VLOOKUP(B255,[1]!Table1[[#All],[Provinsi]:[Area SI]],3,0)</f>
        <v>#REF!</v>
      </c>
    </row>
    <row r="256" spans="1:4" x14ac:dyDescent="0.3">
      <c r="A256" t="s">
        <v>652</v>
      </c>
      <c r="B256" t="s">
        <v>478</v>
      </c>
      <c r="D256" t="e">
        <f>VLOOKUP(B256,[1]!Table1[[#All],[Provinsi]:[Area SI]],3,0)</f>
        <v>#REF!</v>
      </c>
    </row>
    <row r="257" spans="1:4" x14ac:dyDescent="0.3">
      <c r="A257" t="s">
        <v>472</v>
      </c>
      <c r="B257" t="s">
        <v>284</v>
      </c>
      <c r="C257">
        <v>62</v>
      </c>
      <c r="D257" t="e">
        <f>VLOOKUP(B257,[1]!Table1[[#All],[Provinsi]:[Area SI]],3,0)</f>
        <v>#REF!</v>
      </c>
    </row>
    <row r="258" spans="1:4" x14ac:dyDescent="0.3">
      <c r="A258" t="s">
        <v>285</v>
      </c>
      <c r="B258" t="s">
        <v>284</v>
      </c>
      <c r="C258">
        <v>24</v>
      </c>
      <c r="D258" t="e">
        <f>VLOOKUP(B258,[1]!Table1[[#All],[Provinsi]:[Area SI]],3,0)</f>
        <v>#REF!</v>
      </c>
    </row>
    <row r="259" spans="1:4" x14ac:dyDescent="0.3">
      <c r="A259" t="s">
        <v>2428</v>
      </c>
      <c r="B259" t="s">
        <v>2427</v>
      </c>
      <c r="C259">
        <v>22</v>
      </c>
      <c r="D259" t="e">
        <f>VLOOKUP(B259,[1]!Table1[[#All],[Provinsi]:[Area SI]],3,0)</f>
        <v>#REF!</v>
      </c>
    </row>
    <row r="260" spans="1:4" x14ac:dyDescent="0.3">
      <c r="A260" t="s">
        <v>493</v>
      </c>
      <c r="B260" t="s">
        <v>478</v>
      </c>
      <c r="D260" t="e">
        <f>VLOOKUP(B260,[1]!Table1[[#All],[Provinsi]:[Area SI]],3,0)</f>
        <v>#REF!</v>
      </c>
    </row>
    <row r="261" spans="1:4" x14ac:dyDescent="0.3">
      <c r="A261" t="s">
        <v>715</v>
      </c>
      <c r="B261" t="s">
        <v>478</v>
      </c>
      <c r="D261" t="e">
        <f>VLOOKUP(B261,[1]!Table1[[#All],[Provinsi]:[Area SI]],3,0)</f>
        <v>#REF!</v>
      </c>
    </row>
    <row r="262" spans="1:4" x14ac:dyDescent="0.3">
      <c r="A262" t="s">
        <v>3869</v>
      </c>
      <c r="B262" t="s">
        <v>174</v>
      </c>
      <c r="C262">
        <v>8</v>
      </c>
      <c r="D262" t="e">
        <f>VLOOKUP(B262,[1]!Table1[[#All],[Provinsi]:[Area SI]],3,0)</f>
        <v>#REF!</v>
      </c>
    </row>
    <row r="263" spans="1:4" x14ac:dyDescent="0.3">
      <c r="A263" t="s">
        <v>492</v>
      </c>
      <c r="B263" t="s">
        <v>478</v>
      </c>
      <c r="D263" t="e">
        <f>VLOOKUP(B263,[1]!Table1[[#All],[Provinsi]:[Area SI]],3,0)</f>
        <v>#REF!</v>
      </c>
    </row>
    <row r="264" spans="1:4" x14ac:dyDescent="0.3">
      <c r="A264" t="s">
        <v>2227</v>
      </c>
      <c r="B264" t="s">
        <v>983</v>
      </c>
      <c r="C264">
        <v>2</v>
      </c>
      <c r="D264" t="e">
        <f>VLOOKUP(B264,[1]!Table1[[#All],[Provinsi]:[Area SI]],3,0)</f>
        <v>#REF!</v>
      </c>
    </row>
    <row r="265" spans="1:4" x14ac:dyDescent="0.3">
      <c r="A265" t="s">
        <v>1713</v>
      </c>
      <c r="B265" t="s">
        <v>843</v>
      </c>
      <c r="C265">
        <v>1</v>
      </c>
      <c r="D265" t="e">
        <f>VLOOKUP(B265,[1]!Table1[[#All],[Provinsi]:[Area SI]],3,0)</f>
        <v>#REF!</v>
      </c>
    </row>
    <row r="266" spans="1:4" x14ac:dyDescent="0.3">
      <c r="A266" t="s">
        <v>2960</v>
      </c>
      <c r="B266" t="s">
        <v>963</v>
      </c>
      <c r="C266">
        <v>16</v>
      </c>
      <c r="D266" t="e">
        <f>VLOOKUP(B266,[1]!Table1[[#All],[Provinsi]:[Area SI]],3,0)</f>
        <v>#REF!</v>
      </c>
    </row>
    <row r="267" spans="1:4" x14ac:dyDescent="0.3">
      <c r="A267" t="s">
        <v>4562</v>
      </c>
      <c r="B267" t="s">
        <v>983</v>
      </c>
      <c r="C267">
        <v>1</v>
      </c>
      <c r="D267" t="e">
        <f>VLOOKUP(B267,[1]!Table1[[#All],[Provinsi]:[Area SI]],3,0)</f>
        <v>#REF!</v>
      </c>
    </row>
    <row r="268" spans="1:4" x14ac:dyDescent="0.3">
      <c r="A268" t="s">
        <v>2515</v>
      </c>
      <c r="B268" t="s">
        <v>284</v>
      </c>
      <c r="C268">
        <v>11</v>
      </c>
      <c r="D268" t="e">
        <f>VLOOKUP(B268,[1]!Table1[[#All],[Provinsi]:[Area SI]],3,0)</f>
        <v>#REF!</v>
      </c>
    </row>
    <row r="269" spans="1:4" x14ac:dyDescent="0.3">
      <c r="A269" t="s">
        <v>4547</v>
      </c>
      <c r="B269" t="s">
        <v>847</v>
      </c>
      <c r="C269">
        <v>1</v>
      </c>
      <c r="D269" t="e">
        <f>VLOOKUP(B269,[1]!Table1[[#All],[Provinsi]:[Area SI]],3,0)</f>
        <v>#REF!</v>
      </c>
    </row>
    <row r="270" spans="1:4" x14ac:dyDescent="0.3">
      <c r="A270" t="s">
        <v>651</v>
      </c>
      <c r="B270" t="s">
        <v>478</v>
      </c>
      <c r="D270" t="e">
        <f>VLOOKUP(B270,[1]!Table1[[#All],[Provinsi]:[Area SI]],3,0)</f>
        <v>#REF!</v>
      </c>
    </row>
    <row r="271" spans="1:4" x14ac:dyDescent="0.3">
      <c r="A271" t="s">
        <v>3478</v>
      </c>
      <c r="B271" t="s">
        <v>1190</v>
      </c>
      <c r="C271">
        <v>2</v>
      </c>
      <c r="D271" t="e">
        <f>VLOOKUP(B271,[1]!Table1[[#All],[Provinsi]:[Area SI]],3,0)</f>
        <v>#REF!</v>
      </c>
    </row>
    <row r="272" spans="1:4" x14ac:dyDescent="0.3">
      <c r="A272" t="s">
        <v>2144</v>
      </c>
      <c r="B272" t="s">
        <v>174</v>
      </c>
      <c r="C272">
        <v>5</v>
      </c>
      <c r="D272" t="e">
        <f>VLOOKUP(B272,[1]!Table1[[#All],[Provinsi]:[Area SI]],3,0)</f>
        <v>#REF!</v>
      </c>
    </row>
    <row r="273" spans="1:4" x14ac:dyDescent="0.3">
      <c r="A273" t="s">
        <v>3998</v>
      </c>
      <c r="B273" t="s">
        <v>174</v>
      </c>
      <c r="C273">
        <v>11</v>
      </c>
      <c r="D273" t="e">
        <f>VLOOKUP(B273,[1]!Table1[[#All],[Provinsi]:[Area SI]],3,0)</f>
        <v>#REF!</v>
      </c>
    </row>
    <row r="274" spans="1:4" x14ac:dyDescent="0.3">
      <c r="A274" t="s">
        <v>2175</v>
      </c>
      <c r="B274" t="s">
        <v>983</v>
      </c>
      <c r="C274">
        <v>3</v>
      </c>
      <c r="D274" t="e">
        <f>VLOOKUP(B274,[1]!Table1[[#All],[Provinsi]:[Area SI]],3,0)</f>
        <v>#REF!</v>
      </c>
    </row>
    <row r="275" spans="1:4" x14ac:dyDescent="0.3">
      <c r="A275" t="s">
        <v>1715</v>
      </c>
      <c r="B275" t="s">
        <v>983</v>
      </c>
      <c r="C275">
        <v>10</v>
      </c>
      <c r="D275" t="e">
        <f>VLOOKUP(B275,[1]!Table1[[#All],[Provinsi]:[Area SI]],3,0)</f>
        <v>#REF!</v>
      </c>
    </row>
    <row r="276" spans="1:4" x14ac:dyDescent="0.3">
      <c r="A276" t="s">
        <v>2105</v>
      </c>
      <c r="B276" t="s">
        <v>983</v>
      </c>
      <c r="C276">
        <v>2</v>
      </c>
      <c r="D276" t="e">
        <f>VLOOKUP(B276,[1]!Table1[[#All],[Provinsi]:[Area SI]],3,0)</f>
        <v>#REF!</v>
      </c>
    </row>
    <row r="277" spans="1:4" x14ac:dyDescent="0.3">
      <c r="A277" t="s">
        <v>2662</v>
      </c>
      <c r="B277" t="s">
        <v>174</v>
      </c>
      <c r="C277">
        <v>24</v>
      </c>
      <c r="D277" t="e">
        <f>VLOOKUP(B277,[1]!Table1[[#All],[Provinsi]:[Area SI]],3,0)</f>
        <v>#REF!</v>
      </c>
    </row>
    <row r="278" spans="1:4" x14ac:dyDescent="0.3">
      <c r="A278" t="s">
        <v>1381</v>
      </c>
      <c r="B278" t="s">
        <v>932</v>
      </c>
      <c r="C278">
        <v>14</v>
      </c>
      <c r="D278" t="e">
        <f>VLOOKUP(B278,[1]!Table1[[#All],[Provinsi]:[Area SI]],3,0)</f>
        <v>#REF!</v>
      </c>
    </row>
    <row r="279" spans="1:4" x14ac:dyDescent="0.3">
      <c r="A279" t="s">
        <v>1958</v>
      </c>
      <c r="B279" t="s">
        <v>1733</v>
      </c>
      <c r="C279">
        <v>14</v>
      </c>
      <c r="D279" t="e">
        <f>VLOOKUP(B279,[1]!Table1[[#All],[Provinsi]:[Area SI]],3,0)</f>
        <v>#REF!</v>
      </c>
    </row>
    <row r="280" spans="1:4" x14ac:dyDescent="0.3">
      <c r="A280" t="s">
        <v>200</v>
      </c>
      <c r="B280" t="s">
        <v>174</v>
      </c>
      <c r="C280">
        <v>16</v>
      </c>
      <c r="D280" t="e">
        <f>VLOOKUP(B280,[1]!Table1[[#All],[Provinsi]:[Area SI]],3,0)</f>
        <v>#REF!</v>
      </c>
    </row>
    <row r="281" spans="1:4" x14ac:dyDescent="0.3">
      <c r="A281" t="s">
        <v>2434</v>
      </c>
      <c r="B281" t="s">
        <v>1733</v>
      </c>
      <c r="C281">
        <v>3</v>
      </c>
      <c r="D281" t="e">
        <f>VLOOKUP(B281,[1]!Table1[[#All],[Provinsi]:[Area SI]],3,0)</f>
        <v>#REF!</v>
      </c>
    </row>
    <row r="282" spans="1:4" x14ac:dyDescent="0.3">
      <c r="A282" t="s">
        <v>491</v>
      </c>
      <c r="B282" t="s">
        <v>478</v>
      </c>
      <c r="D282" t="e">
        <f>VLOOKUP(B282,[1]!Table1[[#All],[Provinsi]:[Area SI]],3,0)</f>
        <v>#REF!</v>
      </c>
    </row>
    <row r="283" spans="1:4" x14ac:dyDescent="0.3">
      <c r="A283" t="s">
        <v>490</v>
      </c>
      <c r="B283" t="s">
        <v>478</v>
      </c>
      <c r="D283" t="e">
        <f>VLOOKUP(B283,[1]!Table1[[#All],[Provinsi]:[Area SI]],3,0)</f>
        <v>#REF!</v>
      </c>
    </row>
    <row r="284" spans="1:4" x14ac:dyDescent="0.3">
      <c r="A284" t="s">
        <v>2177</v>
      </c>
      <c r="B284" t="s">
        <v>1861</v>
      </c>
      <c r="C284">
        <v>11</v>
      </c>
      <c r="D284" t="e">
        <f>VLOOKUP(B284,[1]!Table1[[#All],[Provinsi]:[Area SI]],3,0)</f>
        <v>#REF!</v>
      </c>
    </row>
    <row r="285" spans="1:4" x14ac:dyDescent="0.3">
      <c r="A285" t="s">
        <v>4310</v>
      </c>
      <c r="B285" t="s">
        <v>1767</v>
      </c>
      <c r="C285">
        <v>2</v>
      </c>
      <c r="D285" t="e">
        <f>VLOOKUP(B285,[1]!Table1[[#All],[Provinsi]:[Area SI]],3,0)</f>
        <v>#REF!</v>
      </c>
    </row>
    <row r="286" spans="1:4" x14ac:dyDescent="0.3">
      <c r="A286" t="s">
        <v>4327</v>
      </c>
      <c r="B286" t="s">
        <v>3366</v>
      </c>
      <c r="C286">
        <v>28</v>
      </c>
      <c r="D286" t="e">
        <f>VLOOKUP(B286,[1]!Table1[[#All],[Provinsi]:[Area SI]],3,0)</f>
        <v>#REF!</v>
      </c>
    </row>
    <row r="287" spans="1:4" x14ac:dyDescent="0.3">
      <c r="A287" t="s">
        <v>3180</v>
      </c>
      <c r="B287" t="s">
        <v>174</v>
      </c>
      <c r="C287">
        <v>2</v>
      </c>
      <c r="D287" t="e">
        <f>VLOOKUP(B287,[1]!Table1[[#All],[Provinsi]:[Area SI]],3,0)</f>
        <v>#REF!</v>
      </c>
    </row>
    <row r="288" spans="1:4" x14ac:dyDescent="0.3">
      <c r="A288" t="s">
        <v>363</v>
      </c>
      <c r="B288" t="s">
        <v>162</v>
      </c>
      <c r="C288">
        <v>33</v>
      </c>
      <c r="D288" t="e">
        <f>VLOOKUP(B288,[1]!Table1[[#All],[Provinsi]:[Area SI]],3,0)</f>
        <v>#REF!</v>
      </c>
    </row>
    <row r="289" spans="1:4" x14ac:dyDescent="0.3">
      <c r="A289" t="s">
        <v>503</v>
      </c>
      <c r="B289" t="s">
        <v>162</v>
      </c>
      <c r="C289">
        <v>17</v>
      </c>
      <c r="D289" t="e">
        <f>VLOOKUP(B289,[1]!Table1[[#All],[Provinsi]:[Area SI]],3,0)</f>
        <v>#REF!</v>
      </c>
    </row>
    <row r="290" spans="1:4" x14ac:dyDescent="0.3">
      <c r="A290" t="s">
        <v>509</v>
      </c>
      <c r="B290" t="s">
        <v>162</v>
      </c>
      <c r="C290">
        <v>19</v>
      </c>
      <c r="D290" t="e">
        <f>VLOOKUP(B290,[1]!Table1[[#All],[Provinsi]:[Area SI]],3,0)</f>
        <v>#REF!</v>
      </c>
    </row>
    <row r="291" spans="1:4" x14ac:dyDescent="0.3">
      <c r="A291" t="s">
        <v>4220</v>
      </c>
      <c r="B291" t="s">
        <v>3366</v>
      </c>
      <c r="C291">
        <v>2</v>
      </c>
      <c r="D291" t="e">
        <f>VLOOKUP(B291,[1]!Table1[[#All],[Provinsi]:[Area SI]],3,0)</f>
        <v>#REF!</v>
      </c>
    </row>
    <row r="292" spans="1:4" x14ac:dyDescent="0.3">
      <c r="A292" t="s">
        <v>708</v>
      </c>
      <c r="B292" t="s">
        <v>478</v>
      </c>
      <c r="D292" t="e">
        <f>VLOOKUP(B292,[1]!Table1[[#All],[Provinsi]:[Area SI]],3,0)</f>
        <v>#REF!</v>
      </c>
    </row>
    <row r="293" spans="1:4" x14ac:dyDescent="0.3">
      <c r="A293" t="s">
        <v>1084</v>
      </c>
      <c r="B293" t="s">
        <v>847</v>
      </c>
      <c r="C293">
        <v>17</v>
      </c>
      <c r="D293" t="e">
        <f>VLOOKUP(B293,[1]!Table1[[#All],[Provinsi]:[Area SI]],3,0)</f>
        <v>#REF!</v>
      </c>
    </row>
    <row r="294" spans="1:4" x14ac:dyDescent="0.3">
      <c r="A294" t="s">
        <v>1103</v>
      </c>
      <c r="B294" t="s">
        <v>847</v>
      </c>
      <c r="C294">
        <v>3</v>
      </c>
      <c r="D294" t="e">
        <f>VLOOKUP(B294,[1]!Table1[[#All],[Provinsi]:[Area SI]],3,0)</f>
        <v>#REF!</v>
      </c>
    </row>
    <row r="295" spans="1:4" x14ac:dyDescent="0.3">
      <c r="A295" t="s">
        <v>2416</v>
      </c>
      <c r="B295" t="s">
        <v>1733</v>
      </c>
      <c r="C295">
        <v>2</v>
      </c>
      <c r="D295" t="e">
        <f>VLOOKUP(B295,[1]!Table1[[#All],[Provinsi]:[Area SI]],3,0)</f>
        <v>#REF!</v>
      </c>
    </row>
    <row r="296" spans="1:4" x14ac:dyDescent="0.3">
      <c r="A296" t="s">
        <v>1743</v>
      </c>
      <c r="B296" t="s">
        <v>1742</v>
      </c>
      <c r="C296">
        <v>11</v>
      </c>
      <c r="D296" t="e">
        <f>VLOOKUP(B296,[1]!Table1[[#All],[Provinsi]:[Area SI]],3,0)</f>
        <v>#REF!</v>
      </c>
    </row>
    <row r="297" spans="1:4" x14ac:dyDescent="0.3">
      <c r="A297" t="s">
        <v>1950</v>
      </c>
      <c r="B297" t="s">
        <v>1767</v>
      </c>
      <c r="C297">
        <v>1</v>
      </c>
      <c r="D297" t="e">
        <f>VLOOKUP(B297,[1]!Table1[[#All],[Provinsi]:[Area SI]],3,0)</f>
        <v>#REF!</v>
      </c>
    </row>
    <row r="298" spans="1:4" x14ac:dyDescent="0.3">
      <c r="A298" t="s">
        <v>886</v>
      </c>
      <c r="B298" t="s">
        <v>174</v>
      </c>
      <c r="C298">
        <v>60</v>
      </c>
      <c r="D298" t="e">
        <f>VLOOKUP(B298,[1]!Table1[[#All],[Provinsi]:[Area SI]],3,0)</f>
        <v>#REF!</v>
      </c>
    </row>
    <row r="299" spans="1:4" x14ac:dyDescent="0.3">
      <c r="A299" t="s">
        <v>1862</v>
      </c>
      <c r="B299" t="s">
        <v>1861</v>
      </c>
      <c r="C299">
        <v>2</v>
      </c>
      <c r="D299" t="e">
        <f>VLOOKUP(B299,[1]!Table1[[#All],[Provinsi]:[Area SI]],3,0)</f>
        <v>#REF!</v>
      </c>
    </row>
    <row r="300" spans="1:4" x14ac:dyDescent="0.3">
      <c r="A300" t="s">
        <v>650</v>
      </c>
      <c r="B300" t="s">
        <v>478</v>
      </c>
      <c r="D300" t="e">
        <f>VLOOKUP(B300,[1]!Table1[[#All],[Provinsi]:[Area SI]],3,0)</f>
        <v>#REF!</v>
      </c>
    </row>
    <row r="301" spans="1:4" x14ac:dyDescent="0.3">
      <c r="A301" t="s">
        <v>3738</v>
      </c>
      <c r="B301" t="s">
        <v>174</v>
      </c>
      <c r="C301">
        <v>11</v>
      </c>
      <c r="D301" t="e">
        <f>VLOOKUP(B301,[1]!Table1[[#All],[Provinsi]:[Area SI]],3,0)</f>
        <v>#REF!</v>
      </c>
    </row>
    <row r="302" spans="1:4" x14ac:dyDescent="0.3">
      <c r="A302" t="s">
        <v>3121</v>
      </c>
      <c r="B302" t="s">
        <v>162</v>
      </c>
      <c r="C302">
        <v>15</v>
      </c>
      <c r="D302" t="e">
        <f>VLOOKUP(B302,[1]!Table1[[#All],[Provinsi]:[Area SI]],3,0)</f>
        <v>#REF!</v>
      </c>
    </row>
    <row r="303" spans="1:4" x14ac:dyDescent="0.3">
      <c r="A303" t="s">
        <v>476</v>
      </c>
      <c r="B303" t="s">
        <v>475</v>
      </c>
      <c r="C303">
        <v>11</v>
      </c>
      <c r="D303" t="e">
        <f>VLOOKUP(B303,[1]!Table1[[#All],[Provinsi]:[Area SI]],3,0)</f>
        <v>#REF!</v>
      </c>
    </row>
    <row r="304" spans="1:4" x14ac:dyDescent="0.3">
      <c r="A304" t="s">
        <v>691</v>
      </c>
      <c r="B304" t="s">
        <v>162</v>
      </c>
      <c r="C304">
        <v>9</v>
      </c>
      <c r="D304" t="e">
        <f>VLOOKUP(B304,[1]!Table1[[#All],[Provinsi]:[Area SI]],3,0)</f>
        <v>#REF!</v>
      </c>
    </row>
    <row r="305" spans="1:4" x14ac:dyDescent="0.3">
      <c r="A305" t="s">
        <v>489</v>
      </c>
      <c r="B305" t="s">
        <v>478</v>
      </c>
      <c r="D305" t="e">
        <f>VLOOKUP(B305,[1]!Table1[[#All],[Provinsi]:[Area SI]],3,0)</f>
        <v>#REF!</v>
      </c>
    </row>
    <row r="306" spans="1:4" x14ac:dyDescent="0.3">
      <c r="A306" t="s">
        <v>649</v>
      </c>
      <c r="B306" t="s">
        <v>478</v>
      </c>
      <c r="D306" t="e">
        <f>VLOOKUP(B306,[1]!Table1[[#All],[Provinsi]:[Area SI]],3,0)</f>
        <v>#REF!</v>
      </c>
    </row>
    <row r="307" spans="1:4" x14ac:dyDescent="0.3">
      <c r="A307" t="s">
        <v>4615</v>
      </c>
      <c r="B307" t="s">
        <v>843</v>
      </c>
      <c r="C307">
        <v>5</v>
      </c>
      <c r="D307" t="e">
        <f>VLOOKUP(B307,[1]!Table1[[#All],[Provinsi]:[Area SI]],3,0)</f>
        <v>#REF!</v>
      </c>
    </row>
    <row r="308" spans="1:4" x14ac:dyDescent="0.3">
      <c r="A308" t="s">
        <v>357</v>
      </c>
      <c r="B308" t="s">
        <v>162</v>
      </c>
      <c r="C308">
        <v>1</v>
      </c>
      <c r="D308" t="e">
        <f>VLOOKUP(B308,[1]!Table1[[#All],[Provinsi]:[Area SI]],3,0)</f>
        <v>#REF!</v>
      </c>
    </row>
    <row r="309" spans="1:4" x14ac:dyDescent="0.3">
      <c r="A309" t="s">
        <v>1127</v>
      </c>
      <c r="B309" t="s">
        <v>1056</v>
      </c>
      <c r="C309">
        <v>22</v>
      </c>
      <c r="D309" t="e">
        <f>VLOOKUP(B309,[1]!Table1[[#All],[Provinsi]:[Area SI]],3,0)</f>
        <v>#REF!</v>
      </c>
    </row>
    <row r="310" spans="1:4" x14ac:dyDescent="0.3">
      <c r="A310" t="s">
        <v>648</v>
      </c>
      <c r="B310" t="s">
        <v>478</v>
      </c>
      <c r="D310" t="e">
        <f>VLOOKUP(B310,[1]!Table1[[#All],[Provinsi]:[Area SI]],3,0)</f>
        <v>#REF!</v>
      </c>
    </row>
    <row r="311" spans="1:4" x14ac:dyDescent="0.3">
      <c r="A311" t="s">
        <v>647</v>
      </c>
      <c r="B311" t="s">
        <v>478</v>
      </c>
      <c r="D311" t="e">
        <f>VLOOKUP(B311,[1]!Table1[[#All],[Provinsi]:[Area SI]],3,0)</f>
        <v>#REF!</v>
      </c>
    </row>
    <row r="312" spans="1:4" x14ac:dyDescent="0.3">
      <c r="A312" t="s">
        <v>1603</v>
      </c>
      <c r="B312" t="s">
        <v>1602</v>
      </c>
      <c r="C312">
        <v>31</v>
      </c>
      <c r="D312" t="e">
        <f>VLOOKUP(B312,[1]!Table1[[#All],[Provinsi]:[Area SI]],3,0)</f>
        <v>#REF!</v>
      </c>
    </row>
    <row r="313" spans="1:4" x14ac:dyDescent="0.3">
      <c r="A313" t="s">
        <v>223</v>
      </c>
      <c r="B313" t="s">
        <v>174</v>
      </c>
      <c r="C313">
        <v>6</v>
      </c>
      <c r="D313" t="e">
        <f>VLOOKUP(B313,[1]!Table1[[#All],[Provinsi]:[Area SI]],3,0)</f>
        <v>#REF!</v>
      </c>
    </row>
    <row r="314" spans="1:4" x14ac:dyDescent="0.3">
      <c r="A314" t="s">
        <v>2111</v>
      </c>
      <c r="B314" t="s">
        <v>1602</v>
      </c>
      <c r="C314">
        <v>14</v>
      </c>
      <c r="D314" t="e">
        <f>VLOOKUP(B314,[1]!Table1[[#All],[Provinsi]:[Area SI]],3,0)</f>
        <v>#REF!</v>
      </c>
    </row>
    <row r="315" spans="1:4" x14ac:dyDescent="0.3">
      <c r="A315" t="s">
        <v>2924</v>
      </c>
      <c r="B315" t="s">
        <v>2870</v>
      </c>
      <c r="C315">
        <v>5</v>
      </c>
      <c r="D315" t="e">
        <f>VLOOKUP(B315,[1]!Table1[[#All],[Provinsi]:[Area SI]],3,0)</f>
        <v>#REF!</v>
      </c>
    </row>
    <row r="316" spans="1:4" x14ac:dyDescent="0.3">
      <c r="A316" t="s">
        <v>3427</v>
      </c>
      <c r="B316" t="s">
        <v>1602</v>
      </c>
      <c r="C316">
        <v>1</v>
      </c>
      <c r="D316" t="e">
        <f>VLOOKUP(B316,[1]!Table1[[#All],[Provinsi]:[Area SI]],3,0)</f>
        <v>#REF!</v>
      </c>
    </row>
    <row r="317" spans="1:4" x14ac:dyDescent="0.3">
      <c r="A317" t="s">
        <v>2524</v>
      </c>
      <c r="B317" t="s">
        <v>843</v>
      </c>
      <c r="C317">
        <v>1</v>
      </c>
      <c r="D317" t="e">
        <f>VLOOKUP(B317,[1]!Table1[[#All],[Provinsi]:[Area SI]],3,0)</f>
        <v>#REF!</v>
      </c>
    </row>
    <row r="318" spans="1:4" x14ac:dyDescent="0.3">
      <c r="A318" t="s">
        <v>3520</v>
      </c>
      <c r="B318" t="s">
        <v>162</v>
      </c>
      <c r="C318">
        <v>22</v>
      </c>
      <c r="D318" t="e">
        <f>VLOOKUP(B318,[1]!Table1[[#All],[Provinsi]:[Area SI]],3,0)</f>
        <v>#REF!</v>
      </c>
    </row>
    <row r="319" spans="1:4" x14ac:dyDescent="0.3">
      <c r="A319" t="s">
        <v>344</v>
      </c>
      <c r="B319" t="s">
        <v>311</v>
      </c>
      <c r="C319">
        <v>2</v>
      </c>
      <c r="D319" t="e">
        <f>VLOOKUP(B319,[1]!Table1[[#All],[Provinsi]:[Area SI]],3,0)</f>
        <v>#REF!</v>
      </c>
    </row>
    <row r="320" spans="1:4" x14ac:dyDescent="0.3">
      <c r="A320" t="s">
        <v>338</v>
      </c>
      <c r="B320" t="s">
        <v>311</v>
      </c>
      <c r="C320">
        <v>3</v>
      </c>
      <c r="D320" t="e">
        <f>VLOOKUP(B320,[1]!Table1[[#All],[Provinsi]:[Area SI]],3,0)</f>
        <v>#REF!</v>
      </c>
    </row>
    <row r="321" spans="1:4" x14ac:dyDescent="0.3">
      <c r="A321" t="s">
        <v>488</v>
      </c>
      <c r="B321" t="s">
        <v>478</v>
      </c>
      <c r="D321" t="e">
        <f>VLOOKUP(B321,[1]!Table1[[#All],[Provinsi]:[Area SI]],3,0)</f>
        <v>#REF!</v>
      </c>
    </row>
    <row r="322" spans="1:4" x14ac:dyDescent="0.3">
      <c r="A322" t="s">
        <v>968</v>
      </c>
      <c r="B322" t="s">
        <v>963</v>
      </c>
      <c r="C322">
        <v>1</v>
      </c>
      <c r="D322" t="e">
        <f>VLOOKUP(B322,[1]!Table1[[#All],[Provinsi]:[Area SI]],3,0)</f>
        <v>#REF!</v>
      </c>
    </row>
    <row r="323" spans="1:4" x14ac:dyDescent="0.3">
      <c r="A323" t="s">
        <v>1124</v>
      </c>
      <c r="B323" t="s">
        <v>1056</v>
      </c>
      <c r="C323">
        <v>14</v>
      </c>
      <c r="D323" t="e">
        <f>VLOOKUP(B323,[1]!Table1[[#All],[Provinsi]:[Area SI]],3,0)</f>
        <v>#REF!</v>
      </c>
    </row>
    <row r="324" spans="1:4" x14ac:dyDescent="0.3">
      <c r="A324" t="s">
        <v>822</v>
      </c>
      <c r="B324" t="s">
        <v>174</v>
      </c>
      <c r="C324">
        <v>24</v>
      </c>
      <c r="D324" t="e">
        <f>VLOOKUP(B324,[1]!Table1[[#All],[Provinsi]:[Area SI]],3,0)</f>
        <v>#REF!</v>
      </c>
    </row>
    <row r="325" spans="1:4" x14ac:dyDescent="0.3">
      <c r="A325" t="s">
        <v>4855</v>
      </c>
      <c r="B325" t="s">
        <v>932</v>
      </c>
      <c r="C325">
        <v>5</v>
      </c>
      <c r="D325" t="e">
        <f>VLOOKUP(B325,[1]!Table1[[#All],[Provinsi]:[Area SI]],3,0)</f>
        <v>#REF!</v>
      </c>
    </row>
    <row r="326" spans="1:4" x14ac:dyDescent="0.3">
      <c r="A326" t="s">
        <v>2320</v>
      </c>
      <c r="B326" t="s">
        <v>1683</v>
      </c>
      <c r="C326">
        <v>29</v>
      </c>
      <c r="D326" t="e">
        <f>VLOOKUP(B326,[1]!Table1[[#All],[Provinsi]:[Area SI]],3,0)</f>
        <v>#REF!</v>
      </c>
    </row>
    <row r="327" spans="1:4" x14ac:dyDescent="0.3">
      <c r="A327" t="s">
        <v>1289</v>
      </c>
      <c r="B327" t="s">
        <v>519</v>
      </c>
      <c r="C327">
        <v>5</v>
      </c>
      <c r="D327" t="e">
        <f>VLOOKUP(B327,[1]!Table1[[#All],[Provinsi]:[Area SI]],3,0)</f>
        <v>#REF!</v>
      </c>
    </row>
    <row r="328" spans="1:4" x14ac:dyDescent="0.3">
      <c r="A328" t="s">
        <v>2155</v>
      </c>
      <c r="B328" t="s">
        <v>1602</v>
      </c>
      <c r="C328">
        <v>11</v>
      </c>
      <c r="D328" t="e">
        <f>VLOOKUP(B328,[1]!Table1[[#All],[Provinsi]:[Area SI]],3,0)</f>
        <v>#REF!</v>
      </c>
    </row>
    <row r="329" spans="1:4" x14ac:dyDescent="0.3">
      <c r="A329" t="s">
        <v>4264</v>
      </c>
      <c r="B329" t="s">
        <v>174</v>
      </c>
      <c r="C329">
        <v>1</v>
      </c>
      <c r="D329" t="e">
        <f>VLOOKUP(B329,[1]!Table1[[#All],[Provinsi]:[Area SI]],3,0)</f>
        <v>#REF!</v>
      </c>
    </row>
    <row r="330" spans="1:4" x14ac:dyDescent="0.3">
      <c r="A330" t="s">
        <v>487</v>
      </c>
      <c r="B330" t="s">
        <v>478</v>
      </c>
      <c r="D330" t="e">
        <f>VLOOKUP(B330,[1]!Table1[[#All],[Provinsi]:[Area SI]],3,0)</f>
        <v>#REF!</v>
      </c>
    </row>
    <row r="331" spans="1:4" x14ac:dyDescent="0.3">
      <c r="A331" t="s">
        <v>558</v>
      </c>
      <c r="B331" t="s">
        <v>478</v>
      </c>
      <c r="C331">
        <v>32</v>
      </c>
      <c r="D331" t="e">
        <f>VLOOKUP(B331,[1]!Table1[[#All],[Provinsi]:[Area SI]],3,0)</f>
        <v>#REF!</v>
      </c>
    </row>
    <row r="332" spans="1:4" x14ac:dyDescent="0.3">
      <c r="A332" t="s">
        <v>1337</v>
      </c>
      <c r="B332" t="s">
        <v>932</v>
      </c>
      <c r="C332">
        <v>4</v>
      </c>
      <c r="D332" t="e">
        <f>VLOOKUP(B332,[1]!Table1[[#All],[Provinsi]:[Area SI]],3,0)</f>
        <v>#REF!</v>
      </c>
    </row>
    <row r="333" spans="1:4" x14ac:dyDescent="0.3">
      <c r="A333" t="s">
        <v>3119</v>
      </c>
      <c r="B333" t="s">
        <v>932</v>
      </c>
      <c r="C333">
        <v>5</v>
      </c>
      <c r="D333" t="e">
        <f>VLOOKUP(B333,[1]!Table1[[#All],[Provinsi]:[Area SI]],3,0)</f>
        <v>#REF!</v>
      </c>
    </row>
    <row r="334" spans="1:4" x14ac:dyDescent="0.3">
      <c r="A334" t="s">
        <v>1952</v>
      </c>
      <c r="B334" t="s">
        <v>1733</v>
      </c>
      <c r="C334">
        <v>1</v>
      </c>
      <c r="D334" t="e">
        <f>VLOOKUP(B334,[1]!Table1[[#All],[Provinsi]:[Area SI]],3,0)</f>
        <v>#REF!</v>
      </c>
    </row>
    <row r="335" spans="1:4" x14ac:dyDescent="0.3">
      <c r="A335" t="s">
        <v>3836</v>
      </c>
      <c r="B335" t="s">
        <v>807</v>
      </c>
      <c r="C335">
        <v>6</v>
      </c>
      <c r="D335" t="e">
        <f>VLOOKUP(B335,[1]!Table1[[#All],[Provinsi]:[Area SI]],3,0)</f>
        <v>#REF!</v>
      </c>
    </row>
    <row r="336" spans="1:4" x14ac:dyDescent="0.3">
      <c r="A336" t="s">
        <v>181</v>
      </c>
      <c r="B336" t="s">
        <v>162</v>
      </c>
      <c r="C336">
        <v>37</v>
      </c>
      <c r="D336" t="e">
        <f>VLOOKUP(B336,[1]!Table1[[#All],[Provinsi]:[Area SI]],3,0)</f>
        <v>#REF!</v>
      </c>
    </row>
    <row r="337" spans="1:4" x14ac:dyDescent="0.3">
      <c r="A337" t="s">
        <v>4730</v>
      </c>
      <c r="B337" t="s">
        <v>475</v>
      </c>
      <c r="C337">
        <v>10</v>
      </c>
      <c r="D337" t="e">
        <f>VLOOKUP(B337,[1]!Table1[[#All],[Provinsi]:[Area SI]],3,0)</f>
        <v>#REF!</v>
      </c>
    </row>
    <row r="338" spans="1:4" x14ac:dyDescent="0.3">
      <c r="A338" t="s">
        <v>163</v>
      </c>
      <c r="B338" t="s">
        <v>162</v>
      </c>
      <c r="C338">
        <v>11</v>
      </c>
      <c r="D338" t="e">
        <f>VLOOKUP(B338,[1]!Table1[[#All],[Provinsi]:[Area SI]],3,0)</f>
        <v>#REF!</v>
      </c>
    </row>
    <row r="339" spans="1:4" x14ac:dyDescent="0.3">
      <c r="A339" t="s">
        <v>485</v>
      </c>
      <c r="B339" t="s">
        <v>478</v>
      </c>
      <c r="D339" t="e">
        <f>VLOOKUP(B339,[1]!Table1[[#All],[Provinsi]:[Area SI]],3,0)</f>
        <v>#REF!</v>
      </c>
    </row>
    <row r="340" spans="1:4" x14ac:dyDescent="0.3">
      <c r="A340" t="s">
        <v>4794</v>
      </c>
      <c r="B340" t="s">
        <v>1683</v>
      </c>
      <c r="C340">
        <v>15</v>
      </c>
      <c r="D340" t="e">
        <f>VLOOKUP(B340,[1]!Table1[[#All],[Provinsi]:[Area SI]],3,0)</f>
        <v>#REF!</v>
      </c>
    </row>
    <row r="341" spans="1:4" x14ac:dyDescent="0.3">
      <c r="A341" t="s">
        <v>1376</v>
      </c>
      <c r="B341" t="s">
        <v>174</v>
      </c>
      <c r="C341">
        <v>17</v>
      </c>
      <c r="D341" t="e">
        <f>VLOOKUP(B341,[1]!Table1[[#All],[Provinsi]:[Area SI]],3,0)</f>
        <v>#REF!</v>
      </c>
    </row>
    <row r="342" spans="1:4" x14ac:dyDescent="0.3">
      <c r="A342" t="s">
        <v>741</v>
      </c>
      <c r="B342" t="s">
        <v>174</v>
      </c>
      <c r="C342">
        <v>1</v>
      </c>
      <c r="D342" t="e">
        <f>VLOOKUP(B342,[1]!Table1[[#All],[Provinsi]:[Area SI]],3,0)</f>
        <v>#REF!</v>
      </c>
    </row>
    <row r="343" spans="1:4" x14ac:dyDescent="0.3">
      <c r="A343" t="s">
        <v>4368</v>
      </c>
      <c r="B343" t="s">
        <v>2938</v>
      </c>
      <c r="C343">
        <v>5</v>
      </c>
      <c r="D343" t="e">
        <f>VLOOKUP(B343,[1]!Table1[[#All],[Provinsi]:[Area SI]],3,0)</f>
        <v>#REF!</v>
      </c>
    </row>
    <row r="344" spans="1:4" x14ac:dyDescent="0.3">
      <c r="A344" t="s">
        <v>2698</v>
      </c>
      <c r="B344" t="s">
        <v>890</v>
      </c>
      <c r="C344">
        <v>12</v>
      </c>
      <c r="D344" t="e">
        <f>VLOOKUP(B344,[1]!Table1[[#All],[Provinsi]:[Area SI]],3,0)</f>
        <v>#REF!</v>
      </c>
    </row>
    <row r="345" spans="1:4" x14ac:dyDescent="0.3">
      <c r="A345" t="s">
        <v>2917</v>
      </c>
      <c r="B345" t="s">
        <v>1733</v>
      </c>
      <c r="C345">
        <v>9</v>
      </c>
      <c r="D345" t="e">
        <f>VLOOKUP(B345,[1]!Table1[[#All],[Provinsi]:[Area SI]],3,0)</f>
        <v>#REF!</v>
      </c>
    </row>
    <row r="346" spans="1:4" x14ac:dyDescent="0.3">
      <c r="A346" t="s">
        <v>1994</v>
      </c>
      <c r="B346" t="s">
        <v>1733</v>
      </c>
      <c r="C346">
        <v>11</v>
      </c>
      <c r="D346" t="e">
        <f>VLOOKUP(B346,[1]!Table1[[#All],[Provinsi]:[Area SI]],3,0)</f>
        <v>#REF!</v>
      </c>
    </row>
    <row r="347" spans="1:4" x14ac:dyDescent="0.3">
      <c r="A347" t="s">
        <v>2939</v>
      </c>
      <c r="B347" t="s">
        <v>2938</v>
      </c>
      <c r="C347">
        <v>33</v>
      </c>
      <c r="D347" t="e">
        <f>VLOOKUP(B347,[1]!Table1[[#All],[Provinsi]:[Area SI]],3,0)</f>
        <v>#REF!</v>
      </c>
    </row>
    <row r="348" spans="1:4" x14ac:dyDescent="0.3">
      <c r="A348" t="s">
        <v>4230</v>
      </c>
      <c r="B348" t="s">
        <v>932</v>
      </c>
      <c r="C348">
        <v>5</v>
      </c>
      <c r="D348" t="e">
        <f>VLOOKUP(B348,[1]!Table1[[#All],[Provinsi]:[Area SI]],3,0)</f>
        <v>#REF!</v>
      </c>
    </row>
    <row r="349" spans="1:4" x14ac:dyDescent="0.3">
      <c r="A349" t="s">
        <v>4604</v>
      </c>
      <c r="B349" t="s">
        <v>2938</v>
      </c>
      <c r="C349">
        <v>4</v>
      </c>
      <c r="D349" t="e">
        <f>VLOOKUP(B349,[1]!Table1[[#All],[Provinsi]:[Area SI]],3,0)</f>
        <v>#REF!</v>
      </c>
    </row>
    <row r="350" spans="1:4" x14ac:dyDescent="0.3">
      <c r="A350" t="s">
        <v>884</v>
      </c>
      <c r="B350" t="s">
        <v>881</v>
      </c>
      <c r="C350">
        <v>2</v>
      </c>
      <c r="D350" t="e">
        <f>VLOOKUP(B350,[1]!Table1[[#All],[Provinsi]:[Area SI]],3,0)</f>
        <v>#REF!</v>
      </c>
    </row>
    <row r="351" spans="1:4" x14ac:dyDescent="0.3">
      <c r="A351" t="s">
        <v>1027</v>
      </c>
      <c r="B351" t="s">
        <v>519</v>
      </c>
      <c r="C351">
        <v>22</v>
      </c>
      <c r="D351" t="e">
        <f>VLOOKUP(B351,[1]!Table1[[#All],[Provinsi]:[Area SI]],3,0)</f>
        <v>#REF!</v>
      </c>
    </row>
    <row r="352" spans="1:4" x14ac:dyDescent="0.3">
      <c r="A352" t="s">
        <v>841</v>
      </c>
      <c r="B352" t="s">
        <v>475</v>
      </c>
      <c r="C352">
        <v>13</v>
      </c>
      <c r="D352" t="e">
        <f>VLOOKUP(B352,[1]!Table1[[#All],[Provinsi]:[Area SI]],3,0)</f>
        <v>#REF!</v>
      </c>
    </row>
    <row r="353" spans="1:4" x14ac:dyDescent="0.3">
      <c r="A353" t="s">
        <v>513</v>
      </c>
      <c r="B353" t="s">
        <v>162</v>
      </c>
      <c r="C353">
        <v>31</v>
      </c>
      <c r="D353" t="e">
        <f>VLOOKUP(B353,[1]!Table1[[#All],[Provinsi]:[Area SI]],3,0)</f>
        <v>#REF!</v>
      </c>
    </row>
    <row r="354" spans="1:4" x14ac:dyDescent="0.3">
      <c r="A354" t="s">
        <v>813</v>
      </c>
      <c r="B354" t="s">
        <v>807</v>
      </c>
      <c r="C354">
        <v>1</v>
      </c>
      <c r="D354" t="e">
        <f>VLOOKUP(B354,[1]!Table1[[#All],[Provinsi]:[Area SI]],3,0)</f>
        <v>#REF!</v>
      </c>
    </row>
    <row r="355" spans="1:4" x14ac:dyDescent="0.3">
      <c r="A355" t="s">
        <v>429</v>
      </c>
      <c r="B355" t="s">
        <v>162</v>
      </c>
      <c r="C355">
        <v>14</v>
      </c>
      <c r="D355" t="e">
        <f>VLOOKUP(B355,[1]!Table1[[#All],[Provinsi]:[Area SI]],3,0)</f>
        <v>#REF!</v>
      </c>
    </row>
    <row r="356" spans="1:4" x14ac:dyDescent="0.3">
      <c r="A356" t="s">
        <v>2913</v>
      </c>
      <c r="B356" t="s">
        <v>311</v>
      </c>
      <c r="C356">
        <v>1</v>
      </c>
      <c r="D356" t="e">
        <f>VLOOKUP(B356,[1]!Table1[[#All],[Provinsi]:[Area SI]],3,0)</f>
        <v>#REF!</v>
      </c>
    </row>
    <row r="357" spans="1:4" x14ac:dyDescent="0.3">
      <c r="A357" t="s">
        <v>2915</v>
      </c>
      <c r="B357" t="s">
        <v>311</v>
      </c>
      <c r="C357">
        <v>3</v>
      </c>
      <c r="D357" t="e">
        <f>VLOOKUP(B357,[1]!Table1[[#All],[Provinsi]:[Area SI]],3,0)</f>
        <v>#REF!</v>
      </c>
    </row>
    <row r="358" spans="1:4" x14ac:dyDescent="0.3">
      <c r="A358" t="s">
        <v>833</v>
      </c>
      <c r="B358" t="s">
        <v>519</v>
      </c>
      <c r="C358">
        <v>19</v>
      </c>
      <c r="D358" t="e">
        <f>VLOOKUP(B358,[1]!Table1[[#All],[Provinsi]:[Area SI]],3,0)</f>
        <v>#REF!</v>
      </c>
    </row>
    <row r="359" spans="1:4" x14ac:dyDescent="0.3">
      <c r="A359" t="s">
        <v>2191</v>
      </c>
      <c r="B359" t="s">
        <v>1861</v>
      </c>
      <c r="C359">
        <v>7</v>
      </c>
      <c r="D359" t="e">
        <f>VLOOKUP(B359,[1]!Table1[[#All],[Provinsi]:[Area SI]],3,0)</f>
        <v>#REF!</v>
      </c>
    </row>
    <row r="360" spans="1:4" x14ac:dyDescent="0.3">
      <c r="A360" t="s">
        <v>1987</v>
      </c>
      <c r="B360" t="s">
        <v>1733</v>
      </c>
      <c r="C360">
        <v>2</v>
      </c>
      <c r="D360" t="e">
        <f>VLOOKUP(B360,[1]!Table1[[#All],[Provinsi]:[Area SI]],3,0)</f>
        <v>#REF!</v>
      </c>
    </row>
    <row r="361" spans="1:4" x14ac:dyDescent="0.3">
      <c r="A361" t="s">
        <v>3953</v>
      </c>
      <c r="B361" t="s">
        <v>174</v>
      </c>
      <c r="C361">
        <v>11</v>
      </c>
      <c r="D361" t="e">
        <f>VLOOKUP(B361,[1]!Table1[[#All],[Provinsi]:[Area SI]],3,0)</f>
        <v>#REF!</v>
      </c>
    </row>
    <row r="362" spans="1:4" x14ac:dyDescent="0.3">
      <c r="A362" t="s">
        <v>2026</v>
      </c>
      <c r="B362" t="s">
        <v>174</v>
      </c>
      <c r="C362">
        <v>14</v>
      </c>
      <c r="D362" t="e">
        <f>VLOOKUP(B362,[1]!Table1[[#All],[Provinsi]:[Area SI]],3,0)</f>
        <v>#REF!</v>
      </c>
    </row>
    <row r="363" spans="1:4" x14ac:dyDescent="0.3">
      <c r="A363" t="s">
        <v>882</v>
      </c>
      <c r="B363" t="s">
        <v>881</v>
      </c>
      <c r="C363">
        <v>2</v>
      </c>
      <c r="D363" t="e">
        <f>VLOOKUP(B363,[1]!Table1[[#All],[Provinsi]:[Area SI]],3,0)</f>
        <v>#REF!</v>
      </c>
    </row>
    <row r="364" spans="1:4" x14ac:dyDescent="0.3">
      <c r="A364" t="s">
        <v>2097</v>
      </c>
      <c r="B364" t="s">
        <v>174</v>
      </c>
      <c r="C364">
        <v>37</v>
      </c>
      <c r="D364" t="e">
        <f>VLOOKUP(B364,[1]!Table1[[#All],[Provinsi]:[Area SI]],3,0)</f>
        <v>#REF!</v>
      </c>
    </row>
    <row r="365" spans="1:4" x14ac:dyDescent="0.3">
      <c r="A365" t="s">
        <v>486</v>
      </c>
      <c r="B365" t="s">
        <v>478</v>
      </c>
      <c r="D365" t="e">
        <f>VLOOKUP(B365,[1]!Table1[[#All],[Provinsi]:[Area SI]],3,0)</f>
        <v>#REF!</v>
      </c>
    </row>
    <row r="366" spans="1:4" x14ac:dyDescent="0.3">
      <c r="A366" t="s">
        <v>646</v>
      </c>
      <c r="B366" t="s">
        <v>478</v>
      </c>
      <c r="D366" t="e">
        <f>VLOOKUP(B366,[1]!Table1[[#All],[Provinsi]:[Area SI]],3,0)</f>
        <v>#REF!</v>
      </c>
    </row>
    <row r="367" spans="1:4" x14ac:dyDescent="0.3">
      <c r="A367" t="s">
        <v>3581</v>
      </c>
      <c r="B367" t="s">
        <v>284</v>
      </c>
      <c r="C367">
        <v>1</v>
      </c>
      <c r="D367" t="e">
        <f>VLOOKUP(B367,[1]!Table1[[#All],[Provinsi]:[Area SI]],3,0)</f>
        <v>#REF!</v>
      </c>
    </row>
    <row r="368" spans="1:4" x14ac:dyDescent="0.3">
      <c r="A368" t="s">
        <v>774</v>
      </c>
      <c r="B368" t="s">
        <v>162</v>
      </c>
      <c r="C368">
        <v>4</v>
      </c>
      <c r="D368" t="e">
        <f>VLOOKUP(B368,[1]!Table1[[#All],[Provinsi]:[Area SI]],3,0)</f>
        <v>#REF!</v>
      </c>
    </row>
    <row r="369" spans="1:4" x14ac:dyDescent="0.3">
      <c r="A369" t="s">
        <v>645</v>
      </c>
      <c r="B369" t="s">
        <v>478</v>
      </c>
      <c r="D369" t="e">
        <f>VLOOKUP(B369,[1]!Table1[[#All],[Provinsi]:[Area SI]],3,0)</f>
        <v>#REF!</v>
      </c>
    </row>
    <row r="370" spans="1:4" x14ac:dyDescent="0.3">
      <c r="A370" t="s">
        <v>644</v>
      </c>
      <c r="B370" t="s">
        <v>478</v>
      </c>
      <c r="D370" t="e">
        <f>VLOOKUP(B370,[1]!Table1[[#All],[Provinsi]:[Area SI]],3,0)</f>
        <v>#REF!</v>
      </c>
    </row>
    <row r="371" spans="1:4" x14ac:dyDescent="0.3">
      <c r="A371" t="s">
        <v>5306</v>
      </c>
      <c r="B371" t="s">
        <v>5306</v>
      </c>
      <c r="D371" t="e">
        <f>VLOOKUP(B371,[1]!Table1[[#All],[Provinsi]:[Area SI]],3,0)</f>
        <v>#N/A</v>
      </c>
    </row>
    <row r="372" spans="1:4" x14ac:dyDescent="0.3">
      <c r="A372" t="s">
        <v>5307</v>
      </c>
      <c r="C372">
        <v>5397</v>
      </c>
      <c r="D372" t="e">
        <f>VLOOKUP(B372,[1]!Table1[[#All],[Provinsi]:[Area SI]],3,0)</f>
        <v>#N/A</v>
      </c>
    </row>
  </sheetData>
  <pageMargins left="0.7" right="0.7" top="0.75" bottom="0.75" header="0.3" footer="0.3"/>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B391F-7E3B-4824-9351-DB99D0F355F1}">
  <dimension ref="A1:BI3106"/>
  <sheetViews>
    <sheetView topLeftCell="AH1" zoomScale="70" workbookViewId="0">
      <pane ySplit="3" topLeftCell="A3103" activePane="bottomLeft" state="frozen"/>
      <selection pane="bottomLeft" activeCell="E4" sqref="E4"/>
    </sheetView>
  </sheetViews>
  <sheetFormatPr defaultRowHeight="15.6" x14ac:dyDescent="0.3"/>
  <cols>
    <col min="1" max="6" width="25" customWidth="1"/>
    <col min="7" max="8" width="25" hidden="1" customWidth="1"/>
    <col min="9" max="22" width="25" customWidth="1"/>
    <col min="23" max="23" width="25" style="18" customWidth="1"/>
    <col min="24" max="24" width="7.296875" style="17" customWidth="1"/>
    <col min="25" max="1003" width="25" customWidth="1"/>
  </cols>
  <sheetData>
    <row r="1" spans="1:61" x14ac:dyDescent="0.3">
      <c r="Y1">
        <v>0</v>
      </c>
      <c r="Z1">
        <v>0</v>
      </c>
      <c r="AA1">
        <v>0</v>
      </c>
      <c r="AB1">
        <v>0</v>
      </c>
      <c r="AC1">
        <v>0</v>
      </c>
      <c r="AD1">
        <v>0</v>
      </c>
      <c r="AE1">
        <v>0</v>
      </c>
      <c r="AF1">
        <v>0</v>
      </c>
      <c r="AG1">
        <v>0</v>
      </c>
      <c r="AH1">
        <v>0</v>
      </c>
      <c r="AK1">
        <v>0</v>
      </c>
      <c r="AM1">
        <f>SUM(Y1:AL1)</f>
        <v>0</v>
      </c>
    </row>
    <row r="2" spans="1:61" x14ac:dyDescent="0.3">
      <c r="Y2">
        <v>2</v>
      </c>
      <c r="Z2">
        <v>1</v>
      </c>
      <c r="AA2">
        <v>1</v>
      </c>
      <c r="AB2">
        <v>1</v>
      </c>
      <c r="AC2">
        <v>3</v>
      </c>
      <c r="AD2">
        <v>1</v>
      </c>
      <c r="AE2">
        <v>0</v>
      </c>
      <c r="AF2">
        <v>2</v>
      </c>
      <c r="AG2">
        <v>3</v>
      </c>
      <c r="AH2">
        <v>3</v>
      </c>
      <c r="AK2">
        <v>3</v>
      </c>
      <c r="AM2">
        <f>SUM(Y2:AL2)</f>
        <v>20</v>
      </c>
    </row>
    <row r="3" spans="1:61" ht="57.6" x14ac:dyDescent="0.3">
      <c r="A3" s="20" t="s">
        <v>0</v>
      </c>
      <c r="B3" s="20" t="s">
        <v>159</v>
      </c>
      <c r="C3" s="20" t="s">
        <v>160</v>
      </c>
      <c r="D3" s="20" t="s">
        <v>161</v>
      </c>
      <c r="E3" s="25" t="s">
        <v>5328</v>
      </c>
      <c r="F3" s="20" t="s">
        <v>1</v>
      </c>
      <c r="G3" s="20" t="s">
        <v>2</v>
      </c>
      <c r="H3" s="20" t="s">
        <v>3</v>
      </c>
      <c r="I3" s="20" t="s">
        <v>4</v>
      </c>
      <c r="J3" s="20" t="s">
        <v>5</v>
      </c>
      <c r="K3" s="20" t="s">
        <v>6</v>
      </c>
      <c r="L3" s="20" t="s">
        <v>7</v>
      </c>
      <c r="M3" s="20" t="s">
        <v>8</v>
      </c>
      <c r="N3" s="20" t="s">
        <v>9</v>
      </c>
      <c r="O3" s="20" t="s">
        <v>10</v>
      </c>
      <c r="P3" s="20" t="s">
        <v>11</v>
      </c>
      <c r="Q3" s="20" t="s">
        <v>12</v>
      </c>
      <c r="R3" s="20" t="s">
        <v>13</v>
      </c>
      <c r="S3" s="20" t="s">
        <v>14</v>
      </c>
      <c r="T3" s="20" t="s">
        <v>15</v>
      </c>
      <c r="U3" s="20" t="s">
        <v>16</v>
      </c>
      <c r="V3" s="20" t="s">
        <v>17</v>
      </c>
      <c r="W3" s="20" t="s">
        <v>18</v>
      </c>
      <c r="X3" s="21" t="s">
        <v>5327</v>
      </c>
      <c r="Y3" s="20" t="s">
        <v>5</v>
      </c>
      <c r="Z3" s="20" t="s">
        <v>6</v>
      </c>
      <c r="AA3" s="20" t="s">
        <v>7</v>
      </c>
      <c r="AB3" s="20" t="s">
        <v>8</v>
      </c>
      <c r="AC3" s="20" t="s">
        <v>9</v>
      </c>
      <c r="AD3" s="20" t="s">
        <v>10</v>
      </c>
      <c r="AE3" s="22" t="s">
        <v>11</v>
      </c>
      <c r="AF3" s="20" t="s">
        <v>12</v>
      </c>
      <c r="AG3" s="20" t="s">
        <v>13</v>
      </c>
      <c r="AH3" s="20" t="s">
        <v>14</v>
      </c>
      <c r="AI3" s="22" t="s">
        <v>15</v>
      </c>
      <c r="AJ3" s="22" t="s">
        <v>16</v>
      </c>
      <c r="AK3" s="20" t="s">
        <v>17</v>
      </c>
      <c r="AL3" s="20" t="s">
        <v>18</v>
      </c>
      <c r="AM3" s="23" t="s">
        <v>5309</v>
      </c>
      <c r="AO3" s="24">
        <v>0</v>
      </c>
      <c r="AP3" s="24">
        <v>1</v>
      </c>
      <c r="AQ3" s="24">
        <v>2</v>
      </c>
      <c r="AR3" s="24">
        <v>3</v>
      </c>
      <c r="AS3" s="24">
        <v>4</v>
      </c>
      <c r="AT3" s="24">
        <v>5</v>
      </c>
      <c r="AU3" s="24">
        <v>6</v>
      </c>
      <c r="AV3" s="24">
        <v>7</v>
      </c>
      <c r="AW3" s="24">
        <v>8</v>
      </c>
      <c r="AX3" s="24">
        <v>9</v>
      </c>
      <c r="AY3" s="24">
        <v>10</v>
      </c>
      <c r="AZ3" s="24">
        <v>11</v>
      </c>
      <c r="BA3" s="24">
        <v>12</v>
      </c>
      <c r="BB3" s="24">
        <v>13</v>
      </c>
      <c r="BC3" s="24">
        <v>14</v>
      </c>
      <c r="BD3" s="24">
        <v>15</v>
      </c>
      <c r="BE3" s="24">
        <v>16</v>
      </c>
      <c r="BF3" s="24">
        <v>17</v>
      </c>
      <c r="BG3" s="24">
        <v>18</v>
      </c>
      <c r="BH3" s="24">
        <v>19</v>
      </c>
      <c r="BI3" s="24">
        <v>20</v>
      </c>
    </row>
    <row r="4" spans="1:61" ht="31.2" x14ac:dyDescent="0.3">
      <c r="A4" t="s">
        <v>158</v>
      </c>
      <c r="B4" t="s">
        <v>162</v>
      </c>
      <c r="C4" t="s">
        <v>5261</v>
      </c>
      <c r="D4" t="s">
        <v>5272</v>
      </c>
      <c r="E4" t="str">
        <f>TRIM(D4)</f>
        <v>130 GANG BARU</v>
      </c>
      <c r="F4" t="s">
        <v>158</v>
      </c>
      <c r="G4" t="s">
        <v>21</v>
      </c>
      <c r="H4" t="s">
        <v>21</v>
      </c>
      <c r="I4" t="s">
        <v>50</v>
      </c>
      <c r="J4" t="s">
        <v>35</v>
      </c>
      <c r="K4" t="s">
        <v>47</v>
      </c>
      <c r="L4" t="s">
        <v>21</v>
      </c>
      <c r="M4" t="s">
        <v>25</v>
      </c>
      <c r="N4" t="s">
        <v>47</v>
      </c>
      <c r="O4" t="s">
        <v>21</v>
      </c>
      <c r="P4" t="s">
        <v>21</v>
      </c>
      <c r="Q4" t="s">
        <v>27</v>
      </c>
      <c r="R4" t="s">
        <v>47</v>
      </c>
      <c r="S4" t="s">
        <v>28</v>
      </c>
      <c r="T4" t="s">
        <v>21</v>
      </c>
      <c r="U4" t="s">
        <v>21</v>
      </c>
      <c r="V4" t="s">
        <v>33</v>
      </c>
      <c r="W4" s="18" t="s">
        <v>101</v>
      </c>
      <c r="Y4">
        <f>IF(J4=Legend!$B$3,0,IF(J4=Legend!$B$4,1,IF(J4=Legend!$B$5,2,0)))</f>
        <v>0</v>
      </c>
      <c r="Z4">
        <f>IF(K4="Ada",1,0)</f>
        <v>0</v>
      </c>
      <c r="AA4">
        <f>IF(L4="Ya",1,0)</f>
        <v>0</v>
      </c>
      <c r="AB4">
        <f>IF(M4="Ya",1,0)</f>
        <v>1</v>
      </c>
      <c r="AC4">
        <f>IF(N4=Legend!$D$3,3,IF(N4=Legend!$D$4,2,IF(N4=Legend!$D$5,1,0)))</f>
        <v>0</v>
      </c>
      <c r="AD4">
        <f>IF(O4="Ya",1,0)</f>
        <v>0</v>
      </c>
      <c r="AF4">
        <f>IF(Q4="Tidak ber-mitra",0,2)</f>
        <v>0</v>
      </c>
      <c r="AG4">
        <f>IF(R4=Legend!$F$3,3,IF(R4=Legend!$F$4,2,IF(R4=Legend!$F$5,1,0)))</f>
        <v>0</v>
      </c>
      <c r="AH4">
        <f>IF(S4=Legend!$F$3,3,IF(S4=Legend!$F$4,2,IF(S4=Legend!$F$5,1,0)))</f>
        <v>2</v>
      </c>
      <c r="AK4">
        <f>IF(V4=Legend!$H$3,3,IF(V4=Legend!$H$4,2,IF(V4=Legend!$H$5,1,0)))</f>
        <v>1</v>
      </c>
      <c r="AM4">
        <f>SUM(Y4:AL4)</f>
        <v>4</v>
      </c>
      <c r="AO4" s="19">
        <f>COUNTIF($AM$4:$AM$3106,"=0")</f>
        <v>24</v>
      </c>
      <c r="AP4" s="19">
        <f>COUNTIF($AM$4:$AM$3106,"=1")</f>
        <v>36</v>
      </c>
      <c r="AQ4" s="19">
        <f>COUNTIF($AM$4:$AM$3106,"=2")</f>
        <v>62</v>
      </c>
      <c r="AR4" s="19">
        <f>COUNTIF($AM$4:$AM$3106,"=3")</f>
        <v>62</v>
      </c>
      <c r="AS4" s="19">
        <f>COUNTIF($AM$4:$AM$3106,"=4")</f>
        <v>102</v>
      </c>
      <c r="AT4" s="19">
        <f>COUNTIF($AM$4:$AM$3106,"=5")</f>
        <v>136</v>
      </c>
      <c r="AU4" s="19">
        <f>COUNTIF($AM$4:$AM$3106,"=6")</f>
        <v>114</v>
      </c>
      <c r="AV4" s="19">
        <f>COUNTIF($AM$4:$AM$3106,"=7")</f>
        <v>156</v>
      </c>
      <c r="AW4" s="19">
        <f>COUNTIF($AM$4:$AM$3106,"=8")</f>
        <v>210</v>
      </c>
      <c r="AX4" s="19">
        <f>COUNTIF($AM$4:$AM$3106,"=9")</f>
        <v>274</v>
      </c>
      <c r="AY4" s="19">
        <f>COUNTIF($AM$4:$AM$3106,"=10")</f>
        <v>250</v>
      </c>
      <c r="AZ4" s="19">
        <f>COUNTIF($AM$4:$AM$3106,"=11")</f>
        <v>295</v>
      </c>
      <c r="BA4" s="19">
        <f>COUNTIF($AM$4:$AM$3106,"=12")</f>
        <v>330</v>
      </c>
      <c r="BB4" s="19">
        <f>COUNTIF($AM$4:$AM$3106,"=13")</f>
        <v>354</v>
      </c>
      <c r="BC4" s="19">
        <f>COUNTIF($AM$4:$AM$3106,"=14")</f>
        <v>278</v>
      </c>
      <c r="BD4" s="19">
        <f>COUNTIF($AM$4:$AM$3106,"=15")</f>
        <v>195</v>
      </c>
      <c r="BE4" s="19">
        <f>COUNTIF($AM$4:$AM$3106,"=16")</f>
        <v>125</v>
      </c>
      <c r="BF4" s="19">
        <f>COUNTIF($AM$4:$AM$3106,"=17")</f>
        <v>63</v>
      </c>
      <c r="BG4" s="19">
        <f>COUNTIF($AM$4:$AM$3106,"=18")</f>
        <v>29</v>
      </c>
      <c r="BH4" s="19">
        <f>COUNTIF($AM$4:$AM$3106,"=19")</f>
        <v>7</v>
      </c>
      <c r="BI4" s="19">
        <f>COUNTIF($AM$4:$AM$3106,"=20")</f>
        <v>1</v>
      </c>
    </row>
    <row r="5" spans="1:61" ht="93.6" x14ac:dyDescent="0.3">
      <c r="A5" t="s">
        <v>56</v>
      </c>
      <c r="B5" t="s">
        <v>1602</v>
      </c>
      <c r="C5" t="s">
        <v>1603</v>
      </c>
      <c r="D5" t="s">
        <v>2066</v>
      </c>
      <c r="E5" t="str">
        <f t="shared" ref="E5:E68" si="0">TRIM(D5)</f>
        <v>168. TOKO</v>
      </c>
      <c r="F5" t="s">
        <v>56</v>
      </c>
      <c r="G5" t="s">
        <v>21</v>
      </c>
      <c r="H5" t="s">
        <v>21</v>
      </c>
      <c r="I5" t="s">
        <v>50</v>
      </c>
      <c r="J5" t="s">
        <v>35</v>
      </c>
      <c r="K5" t="s">
        <v>24</v>
      </c>
      <c r="L5" t="s">
        <v>25</v>
      </c>
      <c r="M5" t="s">
        <v>25</v>
      </c>
      <c r="N5" t="s">
        <v>28</v>
      </c>
      <c r="O5" t="s">
        <v>25</v>
      </c>
      <c r="P5" t="s">
        <v>21</v>
      </c>
      <c r="Q5" t="s">
        <v>27</v>
      </c>
      <c r="R5" t="s">
        <v>45</v>
      </c>
      <c r="S5" t="s">
        <v>29</v>
      </c>
      <c r="T5" t="s">
        <v>21</v>
      </c>
      <c r="U5" t="s">
        <v>21</v>
      </c>
      <c r="V5" t="s">
        <v>33</v>
      </c>
      <c r="W5" s="2" t="s">
        <v>51</v>
      </c>
      <c r="Y5">
        <f>IF(J5=Legend!$B$3,0,IF(J5=Legend!$B$4,1,IF(J5=Legend!$B$5,2,0)))</f>
        <v>0</v>
      </c>
      <c r="Z5">
        <f t="shared" ref="Z5:Z68" si="1">IF(K5="Ada",1,0)</f>
        <v>1</v>
      </c>
      <c r="AA5">
        <f t="shared" ref="AA5:AA68" si="2">IF(L5="Ya",1,0)</f>
        <v>1</v>
      </c>
      <c r="AB5">
        <f t="shared" ref="AB5:AB68" si="3">IF(M5="Ya",1,0)</f>
        <v>1</v>
      </c>
      <c r="AC5">
        <f>IF(N5=Legend!$D$3,3,IF(N5=Legend!$D$4,2,IF(N5=Legend!$D$5,1,0)))</f>
        <v>1</v>
      </c>
      <c r="AD5">
        <f t="shared" ref="AD5:AD68" si="4">IF(O5="Ya",1,0)</f>
        <v>1</v>
      </c>
      <c r="AF5">
        <f t="shared" ref="AF5:AF68" si="5">IF(Q5="Tidak ber-mitra",0,2)</f>
        <v>0</v>
      </c>
      <c r="AG5">
        <f>IF(R5=Legend!$F$3,3,IF(R5=Legend!$F$4,2,IF(R5=Legend!$F$5,1,0)))</f>
        <v>1</v>
      </c>
      <c r="AH5">
        <f>IF(S5=Legend!$F$3,3,IF(S5=Legend!$F$4,2,IF(S5=Legend!$F$5,1,0)))</f>
        <v>3</v>
      </c>
      <c r="AK5">
        <f>IF(V5=Legend!$H$3,3,IF(V5=Legend!$H$4,2,IF(V5=Legend!$H$5,1,0)))</f>
        <v>1</v>
      </c>
      <c r="AM5">
        <f t="shared" ref="AM5:AM68" si="6">SUM(Y5:AL5)</f>
        <v>10</v>
      </c>
    </row>
    <row r="6" spans="1:61" ht="156" x14ac:dyDescent="0.3">
      <c r="A6" t="s">
        <v>79</v>
      </c>
      <c r="B6" t="s">
        <v>311</v>
      </c>
      <c r="C6" t="s">
        <v>597</v>
      </c>
      <c r="D6" t="s">
        <v>611</v>
      </c>
      <c r="E6" t="str">
        <f t="shared" si="0"/>
        <v>2 PUTRA 1 PUTRI KIOS</v>
      </c>
      <c r="F6" t="s">
        <v>79</v>
      </c>
      <c r="G6" t="s">
        <v>21</v>
      </c>
      <c r="H6" t="s">
        <v>21</v>
      </c>
      <c r="I6" t="s">
        <v>22</v>
      </c>
      <c r="J6" t="s">
        <v>23</v>
      </c>
      <c r="K6" t="s">
        <v>24</v>
      </c>
      <c r="L6" t="s">
        <v>25</v>
      </c>
      <c r="M6" t="s">
        <v>25</v>
      </c>
      <c r="N6" t="s">
        <v>26</v>
      </c>
      <c r="O6" t="s">
        <v>25</v>
      </c>
      <c r="P6" t="s">
        <v>21</v>
      </c>
      <c r="Q6" t="s">
        <v>60</v>
      </c>
      <c r="R6" t="s">
        <v>45</v>
      </c>
      <c r="S6" t="s">
        <v>28</v>
      </c>
      <c r="T6" t="s">
        <v>21</v>
      </c>
      <c r="U6" t="s">
        <v>21</v>
      </c>
      <c r="V6" t="s">
        <v>33</v>
      </c>
      <c r="W6" s="2" t="s">
        <v>31</v>
      </c>
      <c r="Y6">
        <f>IF(J6=Legend!$B$3,0,IF(J6=Legend!$B$4,1,IF(J6=Legend!$B$5,2,0)))</f>
        <v>1</v>
      </c>
      <c r="Z6">
        <f t="shared" si="1"/>
        <v>1</v>
      </c>
      <c r="AA6">
        <f t="shared" si="2"/>
        <v>1</v>
      </c>
      <c r="AB6">
        <f t="shared" si="3"/>
        <v>1</v>
      </c>
      <c r="AC6">
        <f>IF(N6=Legend!$D$3,3,IF(N6=Legend!$D$4,2,IF(N6=Legend!$D$5,1,0)))</f>
        <v>2</v>
      </c>
      <c r="AD6">
        <f t="shared" si="4"/>
        <v>1</v>
      </c>
      <c r="AF6">
        <f t="shared" si="5"/>
        <v>2</v>
      </c>
      <c r="AG6">
        <f>IF(R6=Legend!$F$3,3,IF(R6=Legend!$F$4,2,IF(R6=Legend!$F$5,1,0)))</f>
        <v>1</v>
      </c>
      <c r="AH6">
        <f>IF(S6=Legend!$F$3,3,IF(S6=Legend!$F$4,2,IF(S6=Legend!$F$5,1,0)))</f>
        <v>2</v>
      </c>
      <c r="AK6">
        <f>IF(V6=Legend!$H$3,3,IF(V6=Legend!$H$4,2,IF(V6=Legend!$H$5,1,0)))</f>
        <v>1</v>
      </c>
      <c r="AM6">
        <f t="shared" si="6"/>
        <v>13</v>
      </c>
    </row>
    <row r="7" spans="1:61" ht="140.4" x14ac:dyDescent="0.3">
      <c r="A7" t="s">
        <v>136</v>
      </c>
      <c r="B7" t="s">
        <v>932</v>
      </c>
      <c r="C7" t="s">
        <v>3414</v>
      </c>
      <c r="D7" t="s">
        <v>4819</v>
      </c>
      <c r="E7" t="str">
        <f t="shared" si="0"/>
        <v>2000 MM</v>
      </c>
      <c r="F7" t="s">
        <v>136</v>
      </c>
      <c r="G7" t="s">
        <v>21</v>
      </c>
      <c r="H7" t="s">
        <v>21</v>
      </c>
      <c r="I7" t="s">
        <v>22</v>
      </c>
      <c r="J7" t="s">
        <v>23</v>
      </c>
      <c r="K7" t="s">
        <v>24</v>
      </c>
      <c r="L7" t="s">
        <v>25</v>
      </c>
      <c r="M7" t="s">
        <v>25</v>
      </c>
      <c r="N7" t="s">
        <v>26</v>
      </c>
      <c r="O7" t="s">
        <v>25</v>
      </c>
      <c r="P7" t="s">
        <v>21</v>
      </c>
      <c r="Q7" t="s">
        <v>27</v>
      </c>
      <c r="R7" t="s">
        <v>45</v>
      </c>
      <c r="S7" t="s">
        <v>29</v>
      </c>
      <c r="T7" t="s">
        <v>21</v>
      </c>
      <c r="U7" t="s">
        <v>21</v>
      </c>
      <c r="V7" t="s">
        <v>33</v>
      </c>
      <c r="W7" s="2" t="s">
        <v>34</v>
      </c>
      <c r="Y7">
        <f>IF(J7=Legend!$B$3,0,IF(J7=Legend!$B$4,1,IF(J7=Legend!$B$5,2,0)))</f>
        <v>1</v>
      </c>
      <c r="Z7">
        <f t="shared" si="1"/>
        <v>1</v>
      </c>
      <c r="AA7">
        <f t="shared" si="2"/>
        <v>1</v>
      </c>
      <c r="AB7">
        <f t="shared" si="3"/>
        <v>1</v>
      </c>
      <c r="AC7">
        <f>IF(N7=Legend!$D$3,3,IF(N7=Legend!$D$4,2,IF(N7=Legend!$D$5,1,0)))</f>
        <v>2</v>
      </c>
      <c r="AD7">
        <f t="shared" si="4"/>
        <v>1</v>
      </c>
      <c r="AF7">
        <f t="shared" si="5"/>
        <v>0</v>
      </c>
      <c r="AG7">
        <f>IF(R7=Legend!$F$3,3,IF(R7=Legend!$F$4,2,IF(R7=Legend!$F$5,1,0)))</f>
        <v>1</v>
      </c>
      <c r="AH7">
        <f>IF(S7=Legend!$F$3,3,IF(S7=Legend!$F$4,2,IF(S7=Legend!$F$5,1,0)))</f>
        <v>3</v>
      </c>
      <c r="AK7">
        <f>IF(V7=Legend!$H$3,3,IF(V7=Legend!$H$4,2,IF(V7=Legend!$H$5,1,0)))</f>
        <v>1</v>
      </c>
      <c r="AM7">
        <f t="shared" si="6"/>
        <v>12</v>
      </c>
    </row>
    <row r="8" spans="1:61" ht="156" x14ac:dyDescent="0.3">
      <c r="A8" t="s">
        <v>70</v>
      </c>
      <c r="B8" t="s">
        <v>637</v>
      </c>
      <c r="C8" t="s">
        <v>3328</v>
      </c>
      <c r="D8" t="s">
        <v>4278</v>
      </c>
      <c r="E8" t="str">
        <f t="shared" si="0"/>
        <v>212 MART</v>
      </c>
      <c r="F8" t="s">
        <v>146</v>
      </c>
      <c r="G8" t="s">
        <v>21</v>
      </c>
      <c r="H8" t="s">
        <v>21</v>
      </c>
      <c r="I8" t="s">
        <v>54</v>
      </c>
      <c r="J8" t="s">
        <v>35</v>
      </c>
      <c r="K8" t="s">
        <v>24</v>
      </c>
      <c r="L8" t="s">
        <v>25</v>
      </c>
      <c r="M8" t="s">
        <v>25</v>
      </c>
      <c r="N8" t="s">
        <v>26</v>
      </c>
      <c r="O8" t="s">
        <v>25</v>
      </c>
      <c r="P8" t="s">
        <v>21</v>
      </c>
      <c r="Q8" t="s">
        <v>27</v>
      </c>
      <c r="R8" t="s">
        <v>28</v>
      </c>
      <c r="S8" t="s">
        <v>28</v>
      </c>
      <c r="T8" t="s">
        <v>21</v>
      </c>
      <c r="U8" t="s">
        <v>21</v>
      </c>
      <c r="V8" t="s">
        <v>33</v>
      </c>
      <c r="W8" s="2" t="s">
        <v>31</v>
      </c>
      <c r="Y8">
        <f>IF(J8=Legend!$B$3,0,IF(J8=Legend!$B$4,1,IF(J8=Legend!$B$5,2,0)))</f>
        <v>0</v>
      </c>
      <c r="Z8">
        <f t="shared" si="1"/>
        <v>1</v>
      </c>
      <c r="AA8">
        <f t="shared" si="2"/>
        <v>1</v>
      </c>
      <c r="AB8">
        <f t="shared" si="3"/>
        <v>1</v>
      </c>
      <c r="AC8">
        <f>IF(N8=Legend!$D$3,3,IF(N8=Legend!$D$4,2,IF(N8=Legend!$D$5,1,0)))</f>
        <v>2</v>
      </c>
      <c r="AD8">
        <f t="shared" si="4"/>
        <v>1</v>
      </c>
      <c r="AF8">
        <f t="shared" si="5"/>
        <v>0</v>
      </c>
      <c r="AG8">
        <f>IF(R8=Legend!$F$3,3,IF(R8=Legend!$F$4,2,IF(R8=Legend!$F$5,1,0)))</f>
        <v>2</v>
      </c>
      <c r="AH8">
        <f>IF(S8=Legend!$F$3,3,IF(S8=Legend!$F$4,2,IF(S8=Legend!$F$5,1,0)))</f>
        <v>2</v>
      </c>
      <c r="AK8">
        <f>IF(V8=Legend!$H$3,3,IF(V8=Legend!$H$4,2,IF(V8=Legend!$H$5,1,0)))</f>
        <v>1</v>
      </c>
      <c r="AM8">
        <f t="shared" si="6"/>
        <v>11</v>
      </c>
    </row>
    <row r="9" spans="1:61" ht="140.4" x14ac:dyDescent="0.3">
      <c r="A9" t="s">
        <v>73</v>
      </c>
      <c r="B9" t="s">
        <v>162</v>
      </c>
      <c r="C9" t="s">
        <v>359</v>
      </c>
      <c r="D9" t="s">
        <v>401</v>
      </c>
      <c r="E9" t="str">
        <f t="shared" si="0"/>
        <v>212 MART (FIRYAL NIDA AFIFAH)</v>
      </c>
      <c r="F9" t="s">
        <v>83</v>
      </c>
      <c r="G9" t="s">
        <v>21</v>
      </c>
      <c r="H9" t="s">
        <v>21</v>
      </c>
      <c r="I9" t="s">
        <v>22</v>
      </c>
      <c r="J9" t="s">
        <v>35</v>
      </c>
      <c r="K9" t="s">
        <v>24</v>
      </c>
      <c r="L9" t="s">
        <v>21</v>
      </c>
      <c r="M9" t="s">
        <v>25</v>
      </c>
      <c r="N9" t="s">
        <v>28</v>
      </c>
      <c r="O9" t="s">
        <v>25</v>
      </c>
      <c r="P9" t="s">
        <v>21</v>
      </c>
      <c r="Q9" t="s">
        <v>27</v>
      </c>
      <c r="R9" t="s">
        <v>28</v>
      </c>
      <c r="S9" t="s">
        <v>29</v>
      </c>
      <c r="T9" t="s">
        <v>21</v>
      </c>
      <c r="U9" t="s">
        <v>21</v>
      </c>
      <c r="V9" t="s">
        <v>42</v>
      </c>
      <c r="W9" s="2" t="s">
        <v>34</v>
      </c>
      <c r="Y9">
        <f>IF(J9=Legend!$B$3,0,IF(J9=Legend!$B$4,1,IF(J9=Legend!$B$5,2,0)))</f>
        <v>0</v>
      </c>
      <c r="Z9">
        <f t="shared" si="1"/>
        <v>1</v>
      </c>
      <c r="AA9">
        <f t="shared" si="2"/>
        <v>0</v>
      </c>
      <c r="AB9">
        <f t="shared" si="3"/>
        <v>1</v>
      </c>
      <c r="AC9">
        <f>IF(N9=Legend!$D$3,3,IF(N9=Legend!$D$4,2,IF(N9=Legend!$D$5,1,0)))</f>
        <v>1</v>
      </c>
      <c r="AD9">
        <f t="shared" si="4"/>
        <v>1</v>
      </c>
      <c r="AF9">
        <f t="shared" si="5"/>
        <v>0</v>
      </c>
      <c r="AG9">
        <f>IF(R9=Legend!$F$3,3,IF(R9=Legend!$F$4,2,IF(R9=Legend!$F$5,1,0)))</f>
        <v>2</v>
      </c>
      <c r="AH9">
        <f>IF(S9=Legend!$F$3,3,IF(S9=Legend!$F$4,2,IF(S9=Legend!$F$5,1,0)))</f>
        <v>3</v>
      </c>
      <c r="AK9">
        <f>IF(V9=Legend!$H$3,3,IF(V9=Legend!$H$4,2,IF(V9=Legend!$H$5,1,0)))</f>
        <v>0</v>
      </c>
      <c r="AM9">
        <f t="shared" si="6"/>
        <v>9</v>
      </c>
    </row>
    <row r="10" spans="1:61" ht="140.4" x14ac:dyDescent="0.3">
      <c r="A10" t="s">
        <v>83</v>
      </c>
      <c r="B10" t="s">
        <v>475</v>
      </c>
      <c r="C10" t="s">
        <v>4505</v>
      </c>
      <c r="D10" t="s">
        <v>5111</v>
      </c>
      <c r="E10" t="str">
        <f t="shared" si="0"/>
        <v>212 MART AMANAM MUTAQIN</v>
      </c>
      <c r="F10" t="s">
        <v>83</v>
      </c>
      <c r="G10" t="s">
        <v>21</v>
      </c>
      <c r="H10" t="s">
        <v>21</v>
      </c>
      <c r="I10" t="s">
        <v>54</v>
      </c>
      <c r="J10" t="s">
        <v>35</v>
      </c>
      <c r="K10" t="s">
        <v>24</v>
      </c>
      <c r="L10" t="s">
        <v>25</v>
      </c>
      <c r="M10" t="s">
        <v>25</v>
      </c>
      <c r="N10" t="s">
        <v>28</v>
      </c>
      <c r="O10" t="s">
        <v>25</v>
      </c>
      <c r="P10" t="s">
        <v>21</v>
      </c>
      <c r="Q10" t="s">
        <v>27</v>
      </c>
      <c r="R10" t="s">
        <v>45</v>
      </c>
      <c r="S10" t="s">
        <v>28</v>
      </c>
      <c r="T10" t="s">
        <v>21</v>
      </c>
      <c r="U10" t="s">
        <v>21</v>
      </c>
      <c r="V10" t="s">
        <v>33</v>
      </c>
      <c r="W10" s="2" t="s">
        <v>34</v>
      </c>
      <c r="Y10">
        <f>IF(J10=Legend!$B$3,0,IF(J10=Legend!$B$4,1,IF(J10=Legend!$B$5,2,0)))</f>
        <v>0</v>
      </c>
      <c r="Z10">
        <f t="shared" si="1"/>
        <v>1</v>
      </c>
      <c r="AA10">
        <f t="shared" si="2"/>
        <v>1</v>
      </c>
      <c r="AB10">
        <f t="shared" si="3"/>
        <v>1</v>
      </c>
      <c r="AC10">
        <f>IF(N10=Legend!$D$3,3,IF(N10=Legend!$D$4,2,IF(N10=Legend!$D$5,1,0)))</f>
        <v>1</v>
      </c>
      <c r="AD10">
        <f t="shared" si="4"/>
        <v>1</v>
      </c>
      <c r="AF10">
        <f t="shared" si="5"/>
        <v>0</v>
      </c>
      <c r="AG10">
        <f>IF(R10=Legend!$F$3,3,IF(R10=Legend!$F$4,2,IF(R10=Legend!$F$5,1,0)))</f>
        <v>1</v>
      </c>
      <c r="AH10">
        <f>IF(S10=Legend!$F$3,3,IF(S10=Legend!$F$4,2,IF(S10=Legend!$F$5,1,0)))</f>
        <v>2</v>
      </c>
      <c r="AK10">
        <f>IF(V10=Legend!$H$3,3,IF(V10=Legend!$H$4,2,IF(V10=Legend!$H$5,1,0)))</f>
        <v>1</v>
      </c>
      <c r="AM10">
        <f t="shared" si="6"/>
        <v>9</v>
      </c>
    </row>
    <row r="11" spans="1:61" ht="140.4" x14ac:dyDescent="0.3">
      <c r="A11" t="s">
        <v>82</v>
      </c>
      <c r="B11" t="s">
        <v>2938</v>
      </c>
      <c r="C11" t="s">
        <v>4556</v>
      </c>
      <c r="D11" t="s">
        <v>4574</v>
      </c>
      <c r="E11" t="str">
        <f t="shared" si="0"/>
        <v>212 MART ANSARI SALEH</v>
      </c>
      <c r="F11" t="s">
        <v>82</v>
      </c>
      <c r="G11" t="s">
        <v>21</v>
      </c>
      <c r="H11" t="s">
        <v>21</v>
      </c>
      <c r="I11" t="s">
        <v>22</v>
      </c>
      <c r="J11" t="s">
        <v>35</v>
      </c>
      <c r="K11" t="s">
        <v>24</v>
      </c>
      <c r="L11" t="s">
        <v>25</v>
      </c>
      <c r="M11" t="s">
        <v>25</v>
      </c>
      <c r="N11" t="s">
        <v>26</v>
      </c>
      <c r="O11" t="s">
        <v>25</v>
      </c>
      <c r="P11" t="s">
        <v>25</v>
      </c>
      <c r="Q11" t="s">
        <v>27</v>
      </c>
      <c r="R11" t="s">
        <v>45</v>
      </c>
      <c r="S11" t="s">
        <v>29</v>
      </c>
      <c r="T11" t="s">
        <v>21</v>
      </c>
      <c r="U11" t="s">
        <v>21</v>
      </c>
      <c r="V11" t="s">
        <v>33</v>
      </c>
      <c r="W11" s="2" t="s">
        <v>34</v>
      </c>
      <c r="Y11">
        <f>IF(J11=Legend!$B$3,0,IF(J11=Legend!$B$4,1,IF(J11=Legend!$B$5,2,0)))</f>
        <v>0</v>
      </c>
      <c r="Z11">
        <f t="shared" si="1"/>
        <v>1</v>
      </c>
      <c r="AA11">
        <f t="shared" si="2"/>
        <v>1</v>
      </c>
      <c r="AB11">
        <f t="shared" si="3"/>
        <v>1</v>
      </c>
      <c r="AC11">
        <f>IF(N11=Legend!$D$3,3,IF(N11=Legend!$D$4,2,IF(N11=Legend!$D$5,1,0)))</f>
        <v>2</v>
      </c>
      <c r="AD11">
        <f t="shared" si="4"/>
        <v>1</v>
      </c>
      <c r="AF11">
        <f t="shared" si="5"/>
        <v>0</v>
      </c>
      <c r="AG11">
        <f>IF(R11=Legend!$F$3,3,IF(R11=Legend!$F$4,2,IF(R11=Legend!$F$5,1,0)))</f>
        <v>1</v>
      </c>
      <c r="AH11">
        <f>IF(S11=Legend!$F$3,3,IF(S11=Legend!$F$4,2,IF(S11=Legend!$F$5,1,0)))</f>
        <v>3</v>
      </c>
      <c r="AK11">
        <f>IF(V11=Legend!$H$3,3,IF(V11=Legend!$H$4,2,IF(V11=Legend!$H$5,1,0)))</f>
        <v>1</v>
      </c>
      <c r="AM11">
        <f t="shared" si="6"/>
        <v>11</v>
      </c>
    </row>
    <row r="12" spans="1:61" ht="156" x14ac:dyDescent="0.3">
      <c r="A12" t="s">
        <v>70</v>
      </c>
      <c r="B12" t="s">
        <v>475</v>
      </c>
      <c r="C12" t="s">
        <v>4166</v>
      </c>
      <c r="D12" t="s">
        <v>4191</v>
      </c>
      <c r="E12" t="str">
        <f t="shared" si="0"/>
        <v>212 MART BEJI TIMUR</v>
      </c>
      <c r="F12" t="s">
        <v>70</v>
      </c>
      <c r="G12" t="s">
        <v>21</v>
      </c>
      <c r="H12" t="s">
        <v>21</v>
      </c>
      <c r="I12" t="s">
        <v>22</v>
      </c>
      <c r="J12" t="s">
        <v>41</v>
      </c>
      <c r="K12" t="s">
        <v>24</v>
      </c>
      <c r="L12" t="s">
        <v>25</v>
      </c>
      <c r="M12" t="s">
        <v>25</v>
      </c>
      <c r="N12" t="s">
        <v>26</v>
      </c>
      <c r="O12" t="s">
        <v>25</v>
      </c>
      <c r="P12" t="s">
        <v>21</v>
      </c>
      <c r="Q12" t="s">
        <v>27</v>
      </c>
      <c r="R12" t="s">
        <v>45</v>
      </c>
      <c r="S12" t="s">
        <v>29</v>
      </c>
      <c r="T12" t="s">
        <v>21</v>
      </c>
      <c r="U12" t="s">
        <v>21</v>
      </c>
      <c r="V12" t="s">
        <v>42</v>
      </c>
      <c r="W12" s="2" t="s">
        <v>31</v>
      </c>
      <c r="Y12">
        <f>IF(J12=Legend!$B$3,0,IF(J12=Legend!$B$4,1,IF(J12=Legend!$B$5,2,0)))</f>
        <v>2</v>
      </c>
      <c r="Z12">
        <f t="shared" si="1"/>
        <v>1</v>
      </c>
      <c r="AA12">
        <f t="shared" si="2"/>
        <v>1</v>
      </c>
      <c r="AB12">
        <f t="shared" si="3"/>
        <v>1</v>
      </c>
      <c r="AC12">
        <f>IF(N12=Legend!$D$3,3,IF(N12=Legend!$D$4,2,IF(N12=Legend!$D$5,1,0)))</f>
        <v>2</v>
      </c>
      <c r="AD12">
        <f t="shared" si="4"/>
        <v>1</v>
      </c>
      <c r="AF12">
        <f t="shared" si="5"/>
        <v>0</v>
      </c>
      <c r="AG12">
        <f>IF(R12=Legend!$F$3,3,IF(R12=Legend!$F$4,2,IF(R12=Legend!$F$5,1,0)))</f>
        <v>1</v>
      </c>
      <c r="AH12">
        <f>IF(S12=Legend!$F$3,3,IF(S12=Legend!$F$4,2,IF(S12=Legend!$F$5,1,0)))</f>
        <v>3</v>
      </c>
      <c r="AK12">
        <f>IF(V12=Legend!$H$3,3,IF(V12=Legend!$H$4,2,IF(V12=Legend!$H$5,1,0)))</f>
        <v>0</v>
      </c>
      <c r="AM12">
        <f t="shared" si="6"/>
        <v>12</v>
      </c>
    </row>
    <row r="13" spans="1:61" ht="156" x14ac:dyDescent="0.3">
      <c r="A13" t="s">
        <v>150</v>
      </c>
      <c r="B13" t="s">
        <v>637</v>
      </c>
      <c r="C13" t="s">
        <v>638</v>
      </c>
      <c r="D13" t="s">
        <v>5245</v>
      </c>
      <c r="E13" t="str">
        <f t="shared" si="0"/>
        <v>212 MART DUREN SAWIT</v>
      </c>
      <c r="F13" t="s">
        <v>150</v>
      </c>
      <c r="G13" t="s">
        <v>21</v>
      </c>
      <c r="H13" t="s">
        <v>21</v>
      </c>
      <c r="I13" t="s">
        <v>54</v>
      </c>
      <c r="J13" t="s">
        <v>35</v>
      </c>
      <c r="K13" t="s">
        <v>24</v>
      </c>
      <c r="L13" t="s">
        <v>25</v>
      </c>
      <c r="M13" t="s">
        <v>25</v>
      </c>
      <c r="N13" t="s">
        <v>26</v>
      </c>
      <c r="O13" t="s">
        <v>25</v>
      </c>
      <c r="P13" t="s">
        <v>21</v>
      </c>
      <c r="Q13" t="s">
        <v>27</v>
      </c>
      <c r="R13" t="s">
        <v>45</v>
      </c>
      <c r="S13" t="s">
        <v>28</v>
      </c>
      <c r="T13" t="s">
        <v>21</v>
      </c>
      <c r="U13" t="s">
        <v>21</v>
      </c>
      <c r="V13" t="s">
        <v>33</v>
      </c>
      <c r="W13" s="2" t="s">
        <v>31</v>
      </c>
      <c r="Y13">
        <f>IF(J13=Legend!$B$3,0,IF(J13=Legend!$B$4,1,IF(J13=Legend!$B$5,2,0)))</f>
        <v>0</v>
      </c>
      <c r="Z13">
        <f t="shared" si="1"/>
        <v>1</v>
      </c>
      <c r="AA13">
        <f t="shared" si="2"/>
        <v>1</v>
      </c>
      <c r="AB13">
        <f t="shared" si="3"/>
        <v>1</v>
      </c>
      <c r="AC13">
        <f>IF(N13=Legend!$D$3,3,IF(N13=Legend!$D$4,2,IF(N13=Legend!$D$5,1,0)))</f>
        <v>2</v>
      </c>
      <c r="AD13">
        <f t="shared" si="4"/>
        <v>1</v>
      </c>
      <c r="AF13">
        <f t="shared" si="5"/>
        <v>0</v>
      </c>
      <c r="AG13">
        <f>IF(R13=Legend!$F$3,3,IF(R13=Legend!$F$4,2,IF(R13=Legend!$F$5,1,0)))</f>
        <v>1</v>
      </c>
      <c r="AH13">
        <f>IF(S13=Legend!$F$3,3,IF(S13=Legend!$F$4,2,IF(S13=Legend!$F$5,1,0)))</f>
        <v>2</v>
      </c>
      <c r="AK13">
        <f>IF(V13=Legend!$H$3,3,IF(V13=Legend!$H$4,2,IF(V13=Legend!$H$5,1,0)))</f>
        <v>1</v>
      </c>
      <c r="AM13">
        <f t="shared" si="6"/>
        <v>10</v>
      </c>
    </row>
    <row r="14" spans="1:61" ht="140.4" x14ac:dyDescent="0.3">
      <c r="A14" t="s">
        <v>82</v>
      </c>
      <c r="B14" t="s">
        <v>475</v>
      </c>
      <c r="C14" t="s">
        <v>4505</v>
      </c>
      <c r="D14" t="s">
        <v>4606</v>
      </c>
      <c r="E14" t="str">
        <f t="shared" si="0"/>
        <v>212 MART JATIMULYA</v>
      </c>
      <c r="F14" t="s">
        <v>86</v>
      </c>
      <c r="G14" t="s">
        <v>21</v>
      </c>
      <c r="H14" t="s">
        <v>21</v>
      </c>
      <c r="I14" t="s">
        <v>54</v>
      </c>
      <c r="J14" t="s">
        <v>35</v>
      </c>
      <c r="K14" t="s">
        <v>47</v>
      </c>
      <c r="L14" t="s">
        <v>21</v>
      </c>
      <c r="M14" t="s">
        <v>25</v>
      </c>
      <c r="N14" t="s">
        <v>28</v>
      </c>
      <c r="O14" t="s">
        <v>25</v>
      </c>
      <c r="P14" t="s">
        <v>21</v>
      </c>
      <c r="Q14" t="s">
        <v>27</v>
      </c>
      <c r="R14" t="s">
        <v>45</v>
      </c>
      <c r="S14" t="s">
        <v>28</v>
      </c>
      <c r="T14" t="s">
        <v>21</v>
      </c>
      <c r="U14" t="s">
        <v>21</v>
      </c>
      <c r="V14" t="s">
        <v>33</v>
      </c>
      <c r="W14" s="2" t="s">
        <v>34</v>
      </c>
      <c r="Y14">
        <f>IF(J14=Legend!$B$3,0,IF(J14=Legend!$B$4,1,IF(J14=Legend!$B$5,2,0)))</f>
        <v>0</v>
      </c>
      <c r="Z14">
        <f t="shared" si="1"/>
        <v>0</v>
      </c>
      <c r="AA14">
        <f t="shared" si="2"/>
        <v>0</v>
      </c>
      <c r="AB14">
        <f t="shared" si="3"/>
        <v>1</v>
      </c>
      <c r="AC14">
        <f>IF(N14=Legend!$D$3,3,IF(N14=Legend!$D$4,2,IF(N14=Legend!$D$5,1,0)))</f>
        <v>1</v>
      </c>
      <c r="AD14">
        <f t="shared" si="4"/>
        <v>1</v>
      </c>
      <c r="AF14">
        <f t="shared" si="5"/>
        <v>0</v>
      </c>
      <c r="AG14">
        <f>IF(R14=Legend!$F$3,3,IF(R14=Legend!$F$4,2,IF(R14=Legend!$F$5,1,0)))</f>
        <v>1</v>
      </c>
      <c r="AH14">
        <f>IF(S14=Legend!$F$3,3,IF(S14=Legend!$F$4,2,IF(S14=Legend!$F$5,1,0)))</f>
        <v>2</v>
      </c>
      <c r="AK14">
        <f>IF(V14=Legend!$H$3,3,IF(V14=Legend!$H$4,2,IF(V14=Legend!$H$5,1,0)))</f>
        <v>1</v>
      </c>
      <c r="AM14">
        <f t="shared" si="6"/>
        <v>7</v>
      </c>
    </row>
    <row r="15" spans="1:61" ht="109.2" x14ac:dyDescent="0.3">
      <c r="A15" t="s">
        <v>150</v>
      </c>
      <c r="B15" t="s">
        <v>637</v>
      </c>
      <c r="C15" t="s">
        <v>638</v>
      </c>
      <c r="D15" t="s">
        <v>5234</v>
      </c>
      <c r="E15" t="str">
        <f t="shared" si="0"/>
        <v>212 MART PENGADEGAN</v>
      </c>
      <c r="F15" t="s">
        <v>150</v>
      </c>
      <c r="G15" t="s">
        <v>21</v>
      </c>
      <c r="H15" t="s">
        <v>21</v>
      </c>
      <c r="I15" t="s">
        <v>54</v>
      </c>
      <c r="J15" t="s">
        <v>35</v>
      </c>
      <c r="K15" t="s">
        <v>24</v>
      </c>
      <c r="L15" t="s">
        <v>25</v>
      </c>
      <c r="M15" t="s">
        <v>25</v>
      </c>
      <c r="N15" t="s">
        <v>26</v>
      </c>
      <c r="O15" t="s">
        <v>25</v>
      </c>
      <c r="P15" t="s">
        <v>21</v>
      </c>
      <c r="Q15" t="s">
        <v>27</v>
      </c>
      <c r="R15" t="s">
        <v>45</v>
      </c>
      <c r="S15" t="s">
        <v>28</v>
      </c>
      <c r="T15" t="s">
        <v>21</v>
      </c>
      <c r="U15" t="s">
        <v>21</v>
      </c>
      <c r="V15" t="s">
        <v>33</v>
      </c>
      <c r="W15" s="2" t="s">
        <v>99</v>
      </c>
      <c r="Y15">
        <f>IF(J15=Legend!$B$3,0,IF(J15=Legend!$B$4,1,IF(J15=Legend!$B$5,2,0)))</f>
        <v>0</v>
      </c>
      <c r="Z15">
        <f t="shared" si="1"/>
        <v>1</v>
      </c>
      <c r="AA15">
        <f t="shared" si="2"/>
        <v>1</v>
      </c>
      <c r="AB15">
        <f t="shared" si="3"/>
        <v>1</v>
      </c>
      <c r="AC15">
        <f>IF(N15=Legend!$D$3,3,IF(N15=Legend!$D$4,2,IF(N15=Legend!$D$5,1,0)))</f>
        <v>2</v>
      </c>
      <c r="AD15">
        <f t="shared" si="4"/>
        <v>1</v>
      </c>
      <c r="AF15">
        <f t="shared" si="5"/>
        <v>0</v>
      </c>
      <c r="AG15">
        <f>IF(R15=Legend!$F$3,3,IF(R15=Legend!$F$4,2,IF(R15=Legend!$F$5,1,0)))</f>
        <v>1</v>
      </c>
      <c r="AH15">
        <f>IF(S15=Legend!$F$3,3,IF(S15=Legend!$F$4,2,IF(S15=Legend!$F$5,1,0)))</f>
        <v>2</v>
      </c>
      <c r="AK15">
        <f>IF(V15=Legend!$H$3,3,IF(V15=Legend!$H$4,2,IF(V15=Legend!$H$5,1,0)))</f>
        <v>1</v>
      </c>
      <c r="AM15">
        <f t="shared" si="6"/>
        <v>10</v>
      </c>
    </row>
    <row r="16" spans="1:61" ht="140.4" x14ac:dyDescent="0.3">
      <c r="A16" t="s">
        <v>70</v>
      </c>
      <c r="B16" t="s">
        <v>174</v>
      </c>
      <c r="C16" t="s">
        <v>822</v>
      </c>
      <c r="D16" t="s">
        <v>4217</v>
      </c>
      <c r="E16" t="str">
        <f t="shared" si="0"/>
        <v>212 MART PONDOK JATI</v>
      </c>
      <c r="F16" t="s">
        <v>70</v>
      </c>
      <c r="G16" t="s">
        <v>21</v>
      </c>
      <c r="H16" t="s">
        <v>21</v>
      </c>
      <c r="I16" t="s">
        <v>54</v>
      </c>
      <c r="J16" t="s">
        <v>23</v>
      </c>
      <c r="K16" t="s">
        <v>24</v>
      </c>
      <c r="L16" t="s">
        <v>25</v>
      </c>
      <c r="M16" t="s">
        <v>25</v>
      </c>
      <c r="N16" t="s">
        <v>38</v>
      </c>
      <c r="O16" t="s">
        <v>25</v>
      </c>
      <c r="P16" t="s">
        <v>21</v>
      </c>
      <c r="Q16" t="s">
        <v>27</v>
      </c>
      <c r="R16" t="s">
        <v>45</v>
      </c>
      <c r="S16" t="s">
        <v>29</v>
      </c>
      <c r="T16" t="s">
        <v>21</v>
      </c>
      <c r="U16" t="s">
        <v>21</v>
      </c>
      <c r="V16" t="s">
        <v>33</v>
      </c>
      <c r="W16" s="2" t="s">
        <v>34</v>
      </c>
      <c r="Y16">
        <f>IF(J16=Legend!$B$3,0,IF(J16=Legend!$B$4,1,IF(J16=Legend!$B$5,2,0)))</f>
        <v>1</v>
      </c>
      <c r="Z16">
        <f t="shared" si="1"/>
        <v>1</v>
      </c>
      <c r="AA16">
        <f t="shared" si="2"/>
        <v>1</v>
      </c>
      <c r="AB16">
        <f t="shared" si="3"/>
        <v>1</v>
      </c>
      <c r="AC16">
        <f>IF(N16=Legend!$D$3,3,IF(N16=Legend!$D$4,2,IF(N16=Legend!$D$5,1,0)))</f>
        <v>3</v>
      </c>
      <c r="AD16">
        <f t="shared" si="4"/>
        <v>1</v>
      </c>
      <c r="AF16">
        <f t="shared" si="5"/>
        <v>0</v>
      </c>
      <c r="AG16">
        <f>IF(R16=Legend!$F$3,3,IF(R16=Legend!$F$4,2,IF(R16=Legend!$F$5,1,0)))</f>
        <v>1</v>
      </c>
      <c r="AH16">
        <f>IF(S16=Legend!$F$3,3,IF(S16=Legend!$F$4,2,IF(S16=Legend!$F$5,1,0)))</f>
        <v>3</v>
      </c>
      <c r="AK16">
        <f>IF(V16=Legend!$H$3,3,IF(V16=Legend!$H$4,2,IF(V16=Legend!$H$5,1,0)))</f>
        <v>1</v>
      </c>
      <c r="AM16">
        <f t="shared" si="6"/>
        <v>13</v>
      </c>
    </row>
    <row r="17" spans="1:39" ht="31.2" x14ac:dyDescent="0.3">
      <c r="A17" t="s">
        <v>139</v>
      </c>
      <c r="B17" t="s">
        <v>475</v>
      </c>
      <c r="C17" t="s">
        <v>4639</v>
      </c>
      <c r="D17" t="s">
        <v>4645</v>
      </c>
      <c r="E17" t="str">
        <f t="shared" si="0"/>
        <v>212 MART TELUK JAMBE</v>
      </c>
      <c r="F17" t="s">
        <v>138</v>
      </c>
      <c r="G17" t="s">
        <v>21</v>
      </c>
      <c r="H17" t="s">
        <v>21</v>
      </c>
      <c r="I17" t="s">
        <v>22</v>
      </c>
      <c r="J17" t="s">
        <v>35</v>
      </c>
      <c r="K17" t="s">
        <v>24</v>
      </c>
      <c r="L17" t="s">
        <v>25</v>
      </c>
      <c r="M17" t="s">
        <v>25</v>
      </c>
      <c r="N17" t="s">
        <v>26</v>
      </c>
      <c r="O17" t="s">
        <v>25</v>
      </c>
      <c r="P17" t="s">
        <v>21</v>
      </c>
      <c r="Q17" t="s">
        <v>27</v>
      </c>
      <c r="R17" t="s">
        <v>45</v>
      </c>
      <c r="S17" t="s">
        <v>28</v>
      </c>
      <c r="T17" t="s">
        <v>21</v>
      </c>
      <c r="U17" t="s">
        <v>21</v>
      </c>
      <c r="V17" t="s">
        <v>30</v>
      </c>
      <c r="W17" s="18" t="s">
        <v>101</v>
      </c>
      <c r="Y17">
        <f>IF(J17=Legend!$B$3,0,IF(J17=Legend!$B$4,1,IF(J17=Legend!$B$5,2,0)))</f>
        <v>0</v>
      </c>
      <c r="Z17">
        <f t="shared" si="1"/>
        <v>1</v>
      </c>
      <c r="AA17">
        <f t="shared" si="2"/>
        <v>1</v>
      </c>
      <c r="AB17">
        <f t="shared" si="3"/>
        <v>1</v>
      </c>
      <c r="AC17">
        <f>IF(N17=Legend!$D$3,3,IF(N17=Legend!$D$4,2,IF(N17=Legend!$D$5,1,0)))</f>
        <v>2</v>
      </c>
      <c r="AD17">
        <f t="shared" si="4"/>
        <v>1</v>
      </c>
      <c r="AF17">
        <f t="shared" si="5"/>
        <v>0</v>
      </c>
      <c r="AG17">
        <f>IF(R17=Legend!$F$3,3,IF(R17=Legend!$F$4,2,IF(R17=Legend!$F$5,1,0)))</f>
        <v>1</v>
      </c>
      <c r="AH17">
        <f>IF(S17=Legend!$F$3,3,IF(S17=Legend!$F$4,2,IF(S17=Legend!$F$5,1,0)))</f>
        <v>2</v>
      </c>
      <c r="AK17">
        <f>IF(V17=Legend!$H$3,3,IF(V17=Legend!$H$4,2,IF(V17=Legend!$H$5,1,0)))</f>
        <v>2</v>
      </c>
      <c r="AM17">
        <f t="shared" si="6"/>
        <v>11</v>
      </c>
    </row>
    <row r="18" spans="1:39" ht="140.4" x14ac:dyDescent="0.3">
      <c r="A18" t="s">
        <v>136</v>
      </c>
      <c r="B18" t="s">
        <v>519</v>
      </c>
      <c r="C18" t="s">
        <v>4825</v>
      </c>
      <c r="D18" t="s">
        <v>4831</v>
      </c>
      <c r="E18" t="str">
        <f t="shared" si="0"/>
        <v>212 MART, SUNDORO TEBING</v>
      </c>
      <c r="F18" t="s">
        <v>136</v>
      </c>
      <c r="G18" t="s">
        <v>21</v>
      </c>
      <c r="H18" t="s">
        <v>21</v>
      </c>
      <c r="I18" t="s">
        <v>22</v>
      </c>
      <c r="J18" t="s">
        <v>35</v>
      </c>
      <c r="K18" t="s">
        <v>24</v>
      </c>
      <c r="L18" t="s">
        <v>25</v>
      </c>
      <c r="M18" t="s">
        <v>25</v>
      </c>
      <c r="N18" t="s">
        <v>26</v>
      </c>
      <c r="O18" t="s">
        <v>25</v>
      </c>
      <c r="P18" t="s">
        <v>21</v>
      </c>
      <c r="Q18" t="s">
        <v>27</v>
      </c>
      <c r="R18" t="s">
        <v>45</v>
      </c>
      <c r="S18" t="s">
        <v>28</v>
      </c>
      <c r="T18" t="s">
        <v>21</v>
      </c>
      <c r="U18" t="s">
        <v>21</v>
      </c>
      <c r="V18" t="s">
        <v>33</v>
      </c>
      <c r="W18" s="2" t="s">
        <v>34</v>
      </c>
      <c r="Y18">
        <f>IF(J18=Legend!$B$3,0,IF(J18=Legend!$B$4,1,IF(J18=Legend!$B$5,2,0)))</f>
        <v>0</v>
      </c>
      <c r="Z18">
        <f t="shared" si="1"/>
        <v>1</v>
      </c>
      <c r="AA18">
        <f t="shared" si="2"/>
        <v>1</v>
      </c>
      <c r="AB18">
        <f t="shared" si="3"/>
        <v>1</v>
      </c>
      <c r="AC18">
        <f>IF(N18=Legend!$D$3,3,IF(N18=Legend!$D$4,2,IF(N18=Legend!$D$5,1,0)))</f>
        <v>2</v>
      </c>
      <c r="AD18">
        <f t="shared" si="4"/>
        <v>1</v>
      </c>
      <c r="AF18">
        <f t="shared" si="5"/>
        <v>0</v>
      </c>
      <c r="AG18">
        <f>IF(R18=Legend!$F$3,3,IF(R18=Legend!$F$4,2,IF(R18=Legend!$F$5,1,0)))</f>
        <v>1</v>
      </c>
      <c r="AH18">
        <f>IF(S18=Legend!$F$3,3,IF(S18=Legend!$F$4,2,IF(S18=Legend!$F$5,1,0)))</f>
        <v>2</v>
      </c>
      <c r="AK18">
        <f>IF(V18=Legend!$H$3,3,IF(V18=Legend!$H$4,2,IF(V18=Legend!$H$5,1,0)))</f>
        <v>1</v>
      </c>
      <c r="AM18">
        <f t="shared" si="6"/>
        <v>10</v>
      </c>
    </row>
    <row r="19" spans="1:39" ht="156" x14ac:dyDescent="0.3">
      <c r="A19" t="s">
        <v>64</v>
      </c>
      <c r="B19" t="s">
        <v>1056</v>
      </c>
      <c r="C19" t="s">
        <v>1943</v>
      </c>
      <c r="D19" t="s">
        <v>3189</v>
      </c>
      <c r="E19" t="str">
        <f t="shared" si="0"/>
        <v>212 MART, WAN DAHLAN</v>
      </c>
      <c r="F19" t="s">
        <v>64</v>
      </c>
      <c r="G19" t="s">
        <v>21</v>
      </c>
      <c r="H19" t="s">
        <v>21</v>
      </c>
      <c r="I19" t="s">
        <v>22</v>
      </c>
      <c r="J19" t="s">
        <v>41</v>
      </c>
      <c r="K19" t="s">
        <v>24</v>
      </c>
      <c r="L19" t="s">
        <v>25</v>
      </c>
      <c r="M19" t="s">
        <v>21</v>
      </c>
      <c r="N19" t="s">
        <v>38</v>
      </c>
      <c r="O19" t="s">
        <v>25</v>
      </c>
      <c r="P19" t="s">
        <v>21</v>
      </c>
      <c r="Q19" t="s">
        <v>27</v>
      </c>
      <c r="R19" t="s">
        <v>29</v>
      </c>
      <c r="S19" t="s">
        <v>29</v>
      </c>
      <c r="T19" t="s">
        <v>21</v>
      </c>
      <c r="U19" t="s">
        <v>21</v>
      </c>
      <c r="V19" t="s">
        <v>33</v>
      </c>
      <c r="W19" s="2" t="s">
        <v>31</v>
      </c>
      <c r="Y19">
        <f>IF(J19=Legend!$B$3,0,IF(J19=Legend!$B$4,1,IF(J19=Legend!$B$5,2,0)))</f>
        <v>2</v>
      </c>
      <c r="Z19">
        <f t="shared" si="1"/>
        <v>1</v>
      </c>
      <c r="AA19">
        <f t="shared" si="2"/>
        <v>1</v>
      </c>
      <c r="AB19">
        <f t="shared" si="3"/>
        <v>0</v>
      </c>
      <c r="AC19">
        <f>IF(N19=Legend!$D$3,3,IF(N19=Legend!$D$4,2,IF(N19=Legend!$D$5,1,0)))</f>
        <v>3</v>
      </c>
      <c r="AD19">
        <f t="shared" si="4"/>
        <v>1</v>
      </c>
      <c r="AF19">
        <f t="shared" si="5"/>
        <v>0</v>
      </c>
      <c r="AG19">
        <f>IF(R19=Legend!$F$3,3,IF(R19=Legend!$F$4,2,IF(R19=Legend!$F$5,1,0)))</f>
        <v>3</v>
      </c>
      <c r="AH19">
        <f>IF(S19=Legend!$F$3,3,IF(S19=Legend!$F$4,2,IF(S19=Legend!$F$5,1,0)))</f>
        <v>3</v>
      </c>
      <c r="AK19">
        <f>IF(V19=Legend!$H$3,3,IF(V19=Legend!$H$4,2,IF(V19=Legend!$H$5,1,0)))</f>
        <v>1</v>
      </c>
      <c r="AM19">
        <f t="shared" si="6"/>
        <v>15</v>
      </c>
    </row>
    <row r="20" spans="1:39" ht="156" x14ac:dyDescent="0.3">
      <c r="A20" t="s">
        <v>70</v>
      </c>
      <c r="B20" t="s">
        <v>475</v>
      </c>
      <c r="C20" t="s">
        <v>4266</v>
      </c>
      <c r="D20" t="s">
        <v>4275</v>
      </c>
      <c r="E20" t="str">
        <f t="shared" si="0"/>
        <v>212 PAKUAN REGENCY</v>
      </c>
      <c r="F20" t="s">
        <v>70</v>
      </c>
      <c r="G20" t="s">
        <v>21</v>
      </c>
      <c r="H20" t="s">
        <v>21</v>
      </c>
      <c r="I20" t="s">
        <v>54</v>
      </c>
      <c r="J20" t="s">
        <v>35</v>
      </c>
      <c r="K20" t="s">
        <v>24</v>
      </c>
      <c r="L20" t="s">
        <v>25</v>
      </c>
      <c r="M20" t="s">
        <v>25</v>
      </c>
      <c r="N20" t="s">
        <v>26</v>
      </c>
      <c r="O20" t="s">
        <v>21</v>
      </c>
      <c r="P20" t="s">
        <v>21</v>
      </c>
      <c r="Q20" s="2" t="s">
        <v>100</v>
      </c>
      <c r="R20" t="s">
        <v>45</v>
      </c>
      <c r="S20" t="s">
        <v>28</v>
      </c>
      <c r="T20" t="s">
        <v>21</v>
      </c>
      <c r="U20" t="s">
        <v>21</v>
      </c>
      <c r="V20" t="s">
        <v>33</v>
      </c>
      <c r="W20" s="2" t="s">
        <v>31</v>
      </c>
      <c r="Y20">
        <f>IF(J20=Legend!$B$3,0,IF(J20=Legend!$B$4,1,IF(J20=Legend!$B$5,2,0)))</f>
        <v>0</v>
      </c>
      <c r="Z20">
        <f t="shared" si="1"/>
        <v>1</v>
      </c>
      <c r="AA20">
        <f t="shared" si="2"/>
        <v>1</v>
      </c>
      <c r="AB20">
        <f t="shared" si="3"/>
        <v>1</v>
      </c>
      <c r="AC20">
        <f>IF(N20=Legend!$D$3,3,IF(N20=Legend!$D$4,2,IF(N20=Legend!$D$5,1,0)))</f>
        <v>2</v>
      </c>
      <c r="AD20">
        <f t="shared" si="4"/>
        <v>0</v>
      </c>
      <c r="AF20">
        <f t="shared" si="5"/>
        <v>2</v>
      </c>
      <c r="AG20">
        <f>IF(R20=Legend!$F$3,3,IF(R20=Legend!$F$4,2,IF(R20=Legend!$F$5,1,0)))</f>
        <v>1</v>
      </c>
      <c r="AH20">
        <f>IF(S20=Legend!$F$3,3,IF(S20=Legend!$F$4,2,IF(S20=Legend!$F$5,1,0)))</f>
        <v>2</v>
      </c>
      <c r="AK20">
        <f>IF(V20=Legend!$H$3,3,IF(V20=Legend!$H$4,2,IF(V20=Legend!$H$5,1,0)))</f>
        <v>1</v>
      </c>
      <c r="AM20">
        <f t="shared" si="6"/>
        <v>11</v>
      </c>
    </row>
    <row r="21" spans="1:39" ht="124.8" x14ac:dyDescent="0.3">
      <c r="A21" t="s">
        <v>61</v>
      </c>
      <c r="B21" t="s">
        <v>475</v>
      </c>
      <c r="C21" t="s">
        <v>1323</v>
      </c>
      <c r="D21" t="s">
        <v>1330</v>
      </c>
      <c r="E21" t="str">
        <f t="shared" si="0"/>
        <v>212, TOKO</v>
      </c>
      <c r="F21" t="s">
        <v>61</v>
      </c>
      <c r="G21" t="s">
        <v>21</v>
      </c>
      <c r="H21" t="s">
        <v>21</v>
      </c>
      <c r="I21" t="s">
        <v>22</v>
      </c>
      <c r="J21" t="s">
        <v>23</v>
      </c>
      <c r="K21" t="s">
        <v>24</v>
      </c>
      <c r="L21" t="s">
        <v>25</v>
      </c>
      <c r="M21" t="s">
        <v>25</v>
      </c>
      <c r="N21" t="s">
        <v>26</v>
      </c>
      <c r="O21" t="s">
        <v>25</v>
      </c>
      <c r="P21" t="s">
        <v>21</v>
      </c>
      <c r="Q21" t="s">
        <v>27</v>
      </c>
      <c r="R21" t="s">
        <v>28</v>
      </c>
      <c r="S21" t="s">
        <v>29</v>
      </c>
      <c r="T21" t="s">
        <v>21</v>
      </c>
      <c r="U21" t="s">
        <v>21</v>
      </c>
      <c r="V21" t="s">
        <v>33</v>
      </c>
      <c r="W21" s="2" t="s">
        <v>94</v>
      </c>
      <c r="Y21">
        <f>IF(J21=Legend!$B$3,0,IF(J21=Legend!$B$4,1,IF(J21=Legend!$B$5,2,0)))</f>
        <v>1</v>
      </c>
      <c r="Z21">
        <f t="shared" si="1"/>
        <v>1</v>
      </c>
      <c r="AA21">
        <f t="shared" si="2"/>
        <v>1</v>
      </c>
      <c r="AB21">
        <f t="shared" si="3"/>
        <v>1</v>
      </c>
      <c r="AC21">
        <f>IF(N21=Legend!$D$3,3,IF(N21=Legend!$D$4,2,IF(N21=Legend!$D$5,1,0)))</f>
        <v>2</v>
      </c>
      <c r="AD21">
        <f t="shared" si="4"/>
        <v>1</v>
      </c>
      <c r="AF21">
        <f t="shared" si="5"/>
        <v>0</v>
      </c>
      <c r="AG21">
        <f>IF(R21=Legend!$F$3,3,IF(R21=Legend!$F$4,2,IF(R21=Legend!$F$5,1,0)))</f>
        <v>2</v>
      </c>
      <c r="AH21">
        <f>IF(S21=Legend!$F$3,3,IF(S21=Legend!$F$4,2,IF(S21=Legend!$F$5,1,0)))</f>
        <v>3</v>
      </c>
      <c r="AK21">
        <f>IF(V21=Legend!$H$3,3,IF(V21=Legend!$H$4,2,IF(V21=Legend!$H$5,1,0)))</f>
        <v>1</v>
      </c>
      <c r="AM21">
        <f t="shared" si="6"/>
        <v>13</v>
      </c>
    </row>
    <row r="22" spans="1:39" ht="156" x14ac:dyDescent="0.3">
      <c r="A22" t="s">
        <v>19</v>
      </c>
      <c r="B22" t="s">
        <v>162</v>
      </c>
      <c r="C22" t="s">
        <v>239</v>
      </c>
      <c r="D22" t="s">
        <v>273</v>
      </c>
      <c r="E22" t="str">
        <f t="shared" si="0"/>
        <v>23 MM/NOVA BELLANI</v>
      </c>
      <c r="F22" t="s">
        <v>65</v>
      </c>
      <c r="G22" t="s">
        <v>21</v>
      </c>
      <c r="H22" t="s">
        <v>21</v>
      </c>
      <c r="I22" t="s">
        <v>22</v>
      </c>
      <c r="J22" t="s">
        <v>23</v>
      </c>
      <c r="K22" t="s">
        <v>24</v>
      </c>
      <c r="L22" t="s">
        <v>25</v>
      </c>
      <c r="M22" t="s">
        <v>25</v>
      </c>
      <c r="N22" t="s">
        <v>26</v>
      </c>
      <c r="O22" t="s">
        <v>25</v>
      </c>
      <c r="P22" t="s">
        <v>21</v>
      </c>
      <c r="Q22" t="s">
        <v>72</v>
      </c>
      <c r="R22" t="s">
        <v>45</v>
      </c>
      <c r="S22" t="s">
        <v>28</v>
      </c>
      <c r="T22" t="s">
        <v>21</v>
      </c>
      <c r="U22" t="s">
        <v>21</v>
      </c>
      <c r="V22" t="s">
        <v>42</v>
      </c>
      <c r="W22" s="2" t="s">
        <v>31</v>
      </c>
      <c r="Y22">
        <f>IF(J22=Legend!$B$3,0,IF(J22=Legend!$B$4,1,IF(J22=Legend!$B$5,2,0)))</f>
        <v>1</v>
      </c>
      <c r="Z22">
        <f t="shared" si="1"/>
        <v>1</v>
      </c>
      <c r="AA22">
        <f t="shared" si="2"/>
        <v>1</v>
      </c>
      <c r="AB22">
        <f t="shared" si="3"/>
        <v>1</v>
      </c>
      <c r="AC22">
        <f>IF(N22=Legend!$D$3,3,IF(N22=Legend!$D$4,2,IF(N22=Legend!$D$5,1,0)))</f>
        <v>2</v>
      </c>
      <c r="AD22">
        <f t="shared" si="4"/>
        <v>1</v>
      </c>
      <c r="AF22">
        <f t="shared" si="5"/>
        <v>2</v>
      </c>
      <c r="AG22">
        <f>IF(R22=Legend!$F$3,3,IF(R22=Legend!$F$4,2,IF(R22=Legend!$F$5,1,0)))</f>
        <v>1</v>
      </c>
      <c r="AH22">
        <f>IF(S22=Legend!$F$3,3,IF(S22=Legend!$F$4,2,IF(S22=Legend!$F$5,1,0)))</f>
        <v>2</v>
      </c>
      <c r="AK22">
        <f>IF(V22=Legend!$H$3,3,IF(V22=Legend!$H$4,2,IF(V22=Legend!$H$5,1,0)))</f>
        <v>0</v>
      </c>
      <c r="AM22">
        <f t="shared" si="6"/>
        <v>12</v>
      </c>
    </row>
    <row r="23" spans="1:39" ht="109.2" x14ac:dyDescent="0.3">
      <c r="A23" t="s">
        <v>85</v>
      </c>
      <c r="B23" t="s">
        <v>2938</v>
      </c>
      <c r="C23" t="s">
        <v>4353</v>
      </c>
      <c r="D23" t="s">
        <v>4400</v>
      </c>
      <c r="E23" t="str">
        <f t="shared" si="0"/>
        <v>3 PUTRA</v>
      </c>
      <c r="F23" t="s">
        <v>82</v>
      </c>
      <c r="G23" t="s">
        <v>21</v>
      </c>
      <c r="H23" t="s">
        <v>21</v>
      </c>
      <c r="I23" t="s">
        <v>22</v>
      </c>
      <c r="J23" t="s">
        <v>35</v>
      </c>
      <c r="K23" t="s">
        <v>24</v>
      </c>
      <c r="L23" t="s">
        <v>25</v>
      </c>
      <c r="M23" t="s">
        <v>25</v>
      </c>
      <c r="N23" t="s">
        <v>28</v>
      </c>
      <c r="O23" t="s">
        <v>21</v>
      </c>
      <c r="P23" t="s">
        <v>21</v>
      </c>
      <c r="Q23" t="s">
        <v>72</v>
      </c>
      <c r="R23" t="s">
        <v>45</v>
      </c>
      <c r="S23" t="s">
        <v>45</v>
      </c>
      <c r="T23" t="s">
        <v>21</v>
      </c>
      <c r="U23" t="s">
        <v>21</v>
      </c>
      <c r="V23" t="s">
        <v>33</v>
      </c>
      <c r="W23" s="2" t="s">
        <v>66</v>
      </c>
      <c r="Y23">
        <f>IF(J23=Legend!$B$3,0,IF(J23=Legend!$B$4,1,IF(J23=Legend!$B$5,2,0)))</f>
        <v>0</v>
      </c>
      <c r="Z23">
        <f t="shared" si="1"/>
        <v>1</v>
      </c>
      <c r="AA23">
        <f t="shared" si="2"/>
        <v>1</v>
      </c>
      <c r="AB23">
        <f t="shared" si="3"/>
        <v>1</v>
      </c>
      <c r="AC23">
        <f>IF(N23=Legend!$D$3,3,IF(N23=Legend!$D$4,2,IF(N23=Legend!$D$5,1,0)))</f>
        <v>1</v>
      </c>
      <c r="AD23">
        <f t="shared" si="4"/>
        <v>0</v>
      </c>
      <c r="AF23">
        <f t="shared" si="5"/>
        <v>2</v>
      </c>
      <c r="AG23">
        <f>IF(R23=Legend!$F$3,3,IF(R23=Legend!$F$4,2,IF(R23=Legend!$F$5,1,0)))</f>
        <v>1</v>
      </c>
      <c r="AH23">
        <f>IF(S23=Legend!$F$3,3,IF(S23=Legend!$F$4,2,IF(S23=Legend!$F$5,1,0)))</f>
        <v>1</v>
      </c>
      <c r="AK23">
        <f>IF(V23=Legend!$H$3,3,IF(V23=Legend!$H$4,2,IF(V23=Legend!$H$5,1,0)))</f>
        <v>1</v>
      </c>
      <c r="AM23">
        <f t="shared" si="6"/>
        <v>9</v>
      </c>
    </row>
    <row r="24" spans="1:39" ht="62.4" x14ac:dyDescent="0.3">
      <c r="A24" t="s">
        <v>158</v>
      </c>
      <c r="B24" t="s">
        <v>162</v>
      </c>
      <c r="C24" t="s">
        <v>5261</v>
      </c>
      <c r="D24" t="s">
        <v>5271</v>
      </c>
      <c r="E24" t="str">
        <f t="shared" si="0"/>
        <v>30 GANG BARU</v>
      </c>
      <c r="F24" t="s">
        <v>158</v>
      </c>
      <c r="G24" t="s">
        <v>21</v>
      </c>
      <c r="H24" t="s">
        <v>21</v>
      </c>
      <c r="I24" t="s">
        <v>50</v>
      </c>
      <c r="J24" t="s">
        <v>35</v>
      </c>
      <c r="K24" t="s">
        <v>47</v>
      </c>
      <c r="L24" t="s">
        <v>21</v>
      </c>
      <c r="M24" t="s">
        <v>21</v>
      </c>
      <c r="N24" t="s">
        <v>47</v>
      </c>
      <c r="O24" t="s">
        <v>21</v>
      </c>
      <c r="P24" t="s">
        <v>21</v>
      </c>
      <c r="Q24" t="s">
        <v>27</v>
      </c>
      <c r="R24" t="s">
        <v>47</v>
      </c>
      <c r="S24" t="s">
        <v>47</v>
      </c>
      <c r="T24" t="s">
        <v>21</v>
      </c>
      <c r="U24" t="s">
        <v>21</v>
      </c>
      <c r="V24" t="s">
        <v>42</v>
      </c>
      <c r="W24" s="2" t="s">
        <v>68</v>
      </c>
      <c r="Y24">
        <f>IF(J24=Legend!$B$3,0,IF(J24=Legend!$B$4,1,IF(J24=Legend!$B$5,2,0)))</f>
        <v>0</v>
      </c>
      <c r="Z24">
        <f t="shared" si="1"/>
        <v>0</v>
      </c>
      <c r="AA24">
        <f t="shared" si="2"/>
        <v>0</v>
      </c>
      <c r="AB24">
        <f t="shared" si="3"/>
        <v>0</v>
      </c>
      <c r="AC24">
        <f>IF(N24=Legend!$D$3,3,IF(N24=Legend!$D$4,2,IF(N24=Legend!$D$5,1,0)))</f>
        <v>0</v>
      </c>
      <c r="AD24">
        <f t="shared" si="4"/>
        <v>0</v>
      </c>
      <c r="AF24">
        <f t="shared" si="5"/>
        <v>0</v>
      </c>
      <c r="AG24">
        <f>IF(R24=Legend!$F$3,3,IF(R24=Legend!$F$4,2,IF(R24=Legend!$F$5,1,0)))</f>
        <v>0</v>
      </c>
      <c r="AH24">
        <f>IF(S24=Legend!$F$3,3,IF(S24=Legend!$F$4,2,IF(S24=Legend!$F$5,1,0)))</f>
        <v>0</v>
      </c>
      <c r="AK24">
        <f>IF(V24=Legend!$H$3,3,IF(V24=Legend!$H$4,2,IF(V24=Legend!$H$5,1,0)))</f>
        <v>0</v>
      </c>
      <c r="AM24">
        <f t="shared" si="6"/>
        <v>0</v>
      </c>
    </row>
    <row r="25" spans="1:39" ht="109.2" x14ac:dyDescent="0.3">
      <c r="A25" t="s">
        <v>56</v>
      </c>
      <c r="B25" t="s">
        <v>1602</v>
      </c>
      <c r="C25" t="s">
        <v>2155</v>
      </c>
      <c r="D25" t="s">
        <v>2170</v>
      </c>
      <c r="E25" t="str">
        <f t="shared" si="0"/>
        <v>3212016205860001#NIK#NAMA#NADI</v>
      </c>
      <c r="F25" t="s">
        <v>56</v>
      </c>
      <c r="G25" t="s">
        <v>21</v>
      </c>
      <c r="H25" t="s">
        <v>21</v>
      </c>
      <c r="I25" t="s">
        <v>54</v>
      </c>
      <c r="J25" t="s">
        <v>35</v>
      </c>
      <c r="K25" t="s">
        <v>47</v>
      </c>
      <c r="L25" t="s">
        <v>21</v>
      </c>
      <c r="M25" t="s">
        <v>25</v>
      </c>
      <c r="N25" t="s">
        <v>47</v>
      </c>
      <c r="O25" t="s">
        <v>21</v>
      </c>
      <c r="P25" t="s">
        <v>21</v>
      </c>
      <c r="Q25" t="s">
        <v>27</v>
      </c>
      <c r="R25" t="s">
        <v>45</v>
      </c>
      <c r="S25" t="s">
        <v>28</v>
      </c>
      <c r="T25" t="s">
        <v>21</v>
      </c>
      <c r="U25" t="s">
        <v>21</v>
      </c>
      <c r="V25" t="s">
        <v>42</v>
      </c>
      <c r="W25" s="2" t="s">
        <v>46</v>
      </c>
      <c r="Y25">
        <f>IF(J25=Legend!$B$3,0,IF(J25=Legend!$B$4,1,IF(J25=Legend!$B$5,2,0)))</f>
        <v>0</v>
      </c>
      <c r="Z25">
        <f t="shared" si="1"/>
        <v>0</v>
      </c>
      <c r="AA25">
        <f t="shared" si="2"/>
        <v>0</v>
      </c>
      <c r="AB25">
        <f t="shared" si="3"/>
        <v>1</v>
      </c>
      <c r="AC25">
        <f>IF(N25=Legend!$D$3,3,IF(N25=Legend!$D$4,2,IF(N25=Legend!$D$5,1,0)))</f>
        <v>0</v>
      </c>
      <c r="AD25">
        <f t="shared" si="4"/>
        <v>0</v>
      </c>
      <c r="AF25">
        <f t="shared" si="5"/>
        <v>0</v>
      </c>
      <c r="AG25">
        <f>IF(R25=Legend!$F$3,3,IF(R25=Legend!$F$4,2,IF(R25=Legend!$F$5,1,0)))</f>
        <v>1</v>
      </c>
      <c r="AH25">
        <f>IF(S25=Legend!$F$3,3,IF(S25=Legend!$F$4,2,IF(S25=Legend!$F$5,1,0)))</f>
        <v>2</v>
      </c>
      <c r="AK25">
        <f>IF(V25=Legend!$H$3,3,IF(V25=Legend!$H$4,2,IF(V25=Legend!$H$5,1,0)))</f>
        <v>0</v>
      </c>
      <c r="AM25">
        <f t="shared" si="6"/>
        <v>4</v>
      </c>
    </row>
    <row r="26" spans="1:39" ht="156" x14ac:dyDescent="0.3">
      <c r="A26" t="s">
        <v>82</v>
      </c>
      <c r="B26" t="s">
        <v>2938</v>
      </c>
      <c r="C26" t="s">
        <v>4556</v>
      </c>
      <c r="D26" t="s">
        <v>4573</v>
      </c>
      <c r="E26" t="str">
        <f t="shared" si="0"/>
        <v>38 TK</v>
      </c>
      <c r="F26" t="s">
        <v>82</v>
      </c>
      <c r="G26" t="s">
        <v>21</v>
      </c>
      <c r="H26" t="s">
        <v>21</v>
      </c>
      <c r="I26" t="s">
        <v>22</v>
      </c>
      <c r="J26" t="s">
        <v>35</v>
      </c>
      <c r="K26" t="s">
        <v>24</v>
      </c>
      <c r="L26" t="s">
        <v>25</v>
      </c>
      <c r="M26" t="s">
        <v>25</v>
      </c>
      <c r="N26" t="s">
        <v>26</v>
      </c>
      <c r="O26" t="s">
        <v>25</v>
      </c>
      <c r="P26" t="s">
        <v>21</v>
      </c>
      <c r="Q26" t="s">
        <v>27</v>
      </c>
      <c r="R26" t="s">
        <v>45</v>
      </c>
      <c r="S26" t="s">
        <v>29</v>
      </c>
      <c r="T26" t="s">
        <v>21</v>
      </c>
      <c r="U26" t="s">
        <v>21</v>
      </c>
      <c r="V26" t="s">
        <v>33</v>
      </c>
      <c r="W26" s="2" t="s">
        <v>31</v>
      </c>
      <c r="Y26">
        <f>IF(J26=Legend!$B$3,0,IF(J26=Legend!$B$4,1,IF(J26=Legend!$B$5,2,0)))</f>
        <v>0</v>
      </c>
      <c r="Z26">
        <f t="shared" si="1"/>
        <v>1</v>
      </c>
      <c r="AA26">
        <f t="shared" si="2"/>
        <v>1</v>
      </c>
      <c r="AB26">
        <f t="shared" si="3"/>
        <v>1</v>
      </c>
      <c r="AC26">
        <f>IF(N26=Legend!$D$3,3,IF(N26=Legend!$D$4,2,IF(N26=Legend!$D$5,1,0)))</f>
        <v>2</v>
      </c>
      <c r="AD26">
        <f t="shared" si="4"/>
        <v>1</v>
      </c>
      <c r="AF26">
        <f t="shared" si="5"/>
        <v>0</v>
      </c>
      <c r="AG26">
        <f>IF(R26=Legend!$F$3,3,IF(R26=Legend!$F$4,2,IF(R26=Legend!$F$5,1,0)))</f>
        <v>1</v>
      </c>
      <c r="AH26">
        <f>IF(S26=Legend!$F$3,3,IF(S26=Legend!$F$4,2,IF(S26=Legend!$F$5,1,0)))</f>
        <v>3</v>
      </c>
      <c r="AK26">
        <f>IF(V26=Legend!$H$3,3,IF(V26=Legend!$H$4,2,IF(V26=Legend!$H$5,1,0)))</f>
        <v>1</v>
      </c>
      <c r="AM26">
        <f t="shared" si="6"/>
        <v>11</v>
      </c>
    </row>
    <row r="27" spans="1:39" ht="140.4" x14ac:dyDescent="0.3">
      <c r="A27" t="s">
        <v>67</v>
      </c>
      <c r="B27" t="s">
        <v>843</v>
      </c>
      <c r="C27" t="s">
        <v>2524</v>
      </c>
      <c r="D27" t="s">
        <v>2525</v>
      </c>
      <c r="E27" t="str">
        <f t="shared" si="0"/>
        <v>3G MART</v>
      </c>
      <c r="F27" t="s">
        <v>67</v>
      </c>
      <c r="G27" t="s">
        <v>21</v>
      </c>
      <c r="H27" t="s">
        <v>21</v>
      </c>
      <c r="I27" t="s">
        <v>22</v>
      </c>
      <c r="J27" t="s">
        <v>23</v>
      </c>
      <c r="K27" t="s">
        <v>24</v>
      </c>
      <c r="L27" t="s">
        <v>25</v>
      </c>
      <c r="M27" t="s">
        <v>25</v>
      </c>
      <c r="N27" t="s">
        <v>26</v>
      </c>
      <c r="O27" t="s">
        <v>25</v>
      </c>
      <c r="P27" t="s">
        <v>21</v>
      </c>
      <c r="Q27" t="s">
        <v>27</v>
      </c>
      <c r="R27" t="s">
        <v>29</v>
      </c>
      <c r="S27" t="s">
        <v>29</v>
      </c>
      <c r="T27" t="s">
        <v>21</v>
      </c>
      <c r="U27" t="s">
        <v>21</v>
      </c>
      <c r="V27" t="s">
        <v>30</v>
      </c>
      <c r="W27" s="2" t="s">
        <v>34</v>
      </c>
      <c r="Y27">
        <f>IF(J27=Legend!$B$3,0,IF(J27=Legend!$B$4,1,IF(J27=Legend!$B$5,2,0)))</f>
        <v>1</v>
      </c>
      <c r="Z27">
        <f t="shared" si="1"/>
        <v>1</v>
      </c>
      <c r="AA27">
        <f t="shared" si="2"/>
        <v>1</v>
      </c>
      <c r="AB27">
        <f t="shared" si="3"/>
        <v>1</v>
      </c>
      <c r="AC27">
        <f>IF(N27=Legend!$D$3,3,IF(N27=Legend!$D$4,2,IF(N27=Legend!$D$5,1,0)))</f>
        <v>2</v>
      </c>
      <c r="AD27">
        <f t="shared" si="4"/>
        <v>1</v>
      </c>
      <c r="AF27">
        <f t="shared" si="5"/>
        <v>0</v>
      </c>
      <c r="AG27">
        <f>IF(R27=Legend!$F$3,3,IF(R27=Legend!$F$4,2,IF(R27=Legend!$F$5,1,0)))</f>
        <v>3</v>
      </c>
      <c r="AH27">
        <f>IF(S27=Legend!$F$3,3,IF(S27=Legend!$F$4,2,IF(S27=Legend!$F$5,1,0)))</f>
        <v>3</v>
      </c>
      <c r="AK27">
        <f>IF(V27=Legend!$H$3,3,IF(V27=Legend!$H$4,2,IF(V27=Legend!$H$5,1,0)))</f>
        <v>2</v>
      </c>
      <c r="AM27">
        <f t="shared" si="6"/>
        <v>15</v>
      </c>
    </row>
    <row r="28" spans="1:39" ht="109.2" x14ac:dyDescent="0.3">
      <c r="A28" t="s">
        <v>61</v>
      </c>
      <c r="B28" t="s">
        <v>890</v>
      </c>
      <c r="C28" t="s">
        <v>1169</v>
      </c>
      <c r="D28" t="s">
        <v>1294</v>
      </c>
      <c r="E28" t="str">
        <f t="shared" si="0"/>
        <v>3R GROSIR</v>
      </c>
      <c r="F28" t="s">
        <v>61</v>
      </c>
      <c r="G28" t="s">
        <v>21</v>
      </c>
      <c r="H28" t="s">
        <v>21</v>
      </c>
      <c r="I28" t="s">
        <v>54</v>
      </c>
      <c r="J28" t="s">
        <v>35</v>
      </c>
      <c r="K28" t="s">
        <v>24</v>
      </c>
      <c r="L28" t="s">
        <v>25</v>
      </c>
      <c r="M28" t="s">
        <v>25</v>
      </c>
      <c r="N28" t="s">
        <v>26</v>
      </c>
      <c r="O28" t="s">
        <v>25</v>
      </c>
      <c r="P28" t="s">
        <v>21</v>
      </c>
      <c r="Q28" t="s">
        <v>27</v>
      </c>
      <c r="R28" t="s">
        <v>45</v>
      </c>
      <c r="S28" t="s">
        <v>29</v>
      </c>
      <c r="T28" t="s">
        <v>21</v>
      </c>
      <c r="U28" t="s">
        <v>21</v>
      </c>
      <c r="V28" t="s">
        <v>33</v>
      </c>
      <c r="W28" s="2" t="s">
        <v>46</v>
      </c>
      <c r="Y28">
        <f>IF(J28=Legend!$B$3,0,IF(J28=Legend!$B$4,1,IF(J28=Legend!$B$5,2,0)))</f>
        <v>0</v>
      </c>
      <c r="Z28">
        <f t="shared" si="1"/>
        <v>1</v>
      </c>
      <c r="AA28">
        <f t="shared" si="2"/>
        <v>1</v>
      </c>
      <c r="AB28">
        <f t="shared" si="3"/>
        <v>1</v>
      </c>
      <c r="AC28">
        <f>IF(N28=Legend!$D$3,3,IF(N28=Legend!$D$4,2,IF(N28=Legend!$D$5,1,0)))</f>
        <v>2</v>
      </c>
      <c r="AD28">
        <f t="shared" si="4"/>
        <v>1</v>
      </c>
      <c r="AF28">
        <f t="shared" si="5"/>
        <v>0</v>
      </c>
      <c r="AG28">
        <f>IF(R28=Legend!$F$3,3,IF(R28=Legend!$F$4,2,IF(R28=Legend!$F$5,1,0)))</f>
        <v>1</v>
      </c>
      <c r="AH28">
        <f>IF(S28=Legend!$F$3,3,IF(S28=Legend!$F$4,2,IF(S28=Legend!$F$5,1,0)))</f>
        <v>3</v>
      </c>
      <c r="AK28">
        <f>IF(V28=Legend!$H$3,3,IF(V28=Legend!$H$4,2,IF(V28=Legend!$H$5,1,0)))</f>
        <v>1</v>
      </c>
      <c r="AM28">
        <f t="shared" si="6"/>
        <v>11</v>
      </c>
    </row>
    <row r="29" spans="1:39" ht="156" x14ac:dyDescent="0.3">
      <c r="A29" t="s">
        <v>71</v>
      </c>
      <c r="B29" t="s">
        <v>311</v>
      </c>
      <c r="C29" t="s">
        <v>2915</v>
      </c>
      <c r="D29" t="s">
        <v>2916</v>
      </c>
      <c r="E29" t="str">
        <f t="shared" si="0"/>
        <v>4 MART - TIDORE</v>
      </c>
      <c r="F29" t="s">
        <v>71</v>
      </c>
      <c r="G29" t="s">
        <v>21</v>
      </c>
      <c r="H29" t="s">
        <v>21</v>
      </c>
      <c r="I29" t="s">
        <v>22</v>
      </c>
      <c r="J29" t="s">
        <v>23</v>
      </c>
      <c r="K29" t="s">
        <v>24</v>
      </c>
      <c r="L29" t="s">
        <v>25</v>
      </c>
      <c r="M29" t="s">
        <v>25</v>
      </c>
      <c r="N29" t="s">
        <v>38</v>
      </c>
      <c r="O29" t="s">
        <v>25</v>
      </c>
      <c r="P29" t="s">
        <v>21</v>
      </c>
      <c r="Q29" t="s">
        <v>27</v>
      </c>
      <c r="R29" t="s">
        <v>45</v>
      </c>
      <c r="S29" t="s">
        <v>29</v>
      </c>
      <c r="T29" t="s">
        <v>21</v>
      </c>
      <c r="U29" t="s">
        <v>21</v>
      </c>
      <c r="V29" t="s">
        <v>33</v>
      </c>
      <c r="W29" s="2" t="s">
        <v>31</v>
      </c>
      <c r="Y29">
        <f>IF(J29=Legend!$B$3,0,IF(J29=Legend!$B$4,1,IF(J29=Legend!$B$5,2,0)))</f>
        <v>1</v>
      </c>
      <c r="Z29">
        <f t="shared" si="1"/>
        <v>1</v>
      </c>
      <c r="AA29">
        <f t="shared" si="2"/>
        <v>1</v>
      </c>
      <c r="AB29">
        <f t="shared" si="3"/>
        <v>1</v>
      </c>
      <c r="AC29">
        <f>IF(N29=Legend!$D$3,3,IF(N29=Legend!$D$4,2,IF(N29=Legend!$D$5,1,0)))</f>
        <v>3</v>
      </c>
      <c r="AD29">
        <f t="shared" si="4"/>
        <v>1</v>
      </c>
      <c r="AF29">
        <f t="shared" si="5"/>
        <v>0</v>
      </c>
      <c r="AG29">
        <f>IF(R29=Legend!$F$3,3,IF(R29=Legend!$F$4,2,IF(R29=Legend!$F$5,1,0)))</f>
        <v>1</v>
      </c>
      <c r="AH29">
        <f>IF(S29=Legend!$F$3,3,IF(S29=Legend!$F$4,2,IF(S29=Legend!$F$5,1,0)))</f>
        <v>3</v>
      </c>
      <c r="AK29">
        <f>IF(V29=Legend!$H$3,3,IF(V29=Legend!$H$4,2,IF(V29=Legend!$H$5,1,0)))</f>
        <v>1</v>
      </c>
      <c r="AM29">
        <f t="shared" si="6"/>
        <v>13</v>
      </c>
    </row>
    <row r="30" spans="1:39" ht="140.4" x14ac:dyDescent="0.3">
      <c r="A30" t="s">
        <v>19</v>
      </c>
      <c r="B30" t="s">
        <v>162</v>
      </c>
      <c r="C30" t="s">
        <v>181</v>
      </c>
      <c r="D30" t="s">
        <v>237</v>
      </c>
      <c r="E30" t="str">
        <f t="shared" si="0"/>
        <v>59MART/EDY MURJOKO</v>
      </c>
      <c r="F30" t="s">
        <v>56</v>
      </c>
      <c r="G30" t="s">
        <v>21</v>
      </c>
      <c r="H30" t="s">
        <v>21</v>
      </c>
      <c r="I30" t="s">
        <v>22</v>
      </c>
      <c r="J30" t="s">
        <v>35</v>
      </c>
      <c r="K30" t="s">
        <v>47</v>
      </c>
      <c r="L30" t="s">
        <v>21</v>
      </c>
      <c r="M30" t="s">
        <v>25</v>
      </c>
      <c r="N30" t="s">
        <v>28</v>
      </c>
      <c r="O30" t="s">
        <v>25</v>
      </c>
      <c r="P30" t="s">
        <v>21</v>
      </c>
      <c r="Q30" t="s">
        <v>27</v>
      </c>
      <c r="R30" t="s">
        <v>45</v>
      </c>
      <c r="S30" t="s">
        <v>29</v>
      </c>
      <c r="T30" t="s">
        <v>21</v>
      </c>
      <c r="U30" t="s">
        <v>21</v>
      </c>
      <c r="V30" t="s">
        <v>42</v>
      </c>
      <c r="W30" s="2" t="s">
        <v>34</v>
      </c>
      <c r="Y30">
        <f>IF(J30=Legend!$B$3,0,IF(J30=Legend!$B$4,1,IF(J30=Legend!$B$5,2,0)))</f>
        <v>0</v>
      </c>
      <c r="Z30">
        <f t="shared" si="1"/>
        <v>0</v>
      </c>
      <c r="AA30">
        <f t="shared" si="2"/>
        <v>0</v>
      </c>
      <c r="AB30">
        <f t="shared" si="3"/>
        <v>1</v>
      </c>
      <c r="AC30">
        <f>IF(N30=Legend!$D$3,3,IF(N30=Legend!$D$4,2,IF(N30=Legend!$D$5,1,0)))</f>
        <v>1</v>
      </c>
      <c r="AD30">
        <f t="shared" si="4"/>
        <v>1</v>
      </c>
      <c r="AF30">
        <f t="shared" si="5"/>
        <v>0</v>
      </c>
      <c r="AG30">
        <f>IF(R30=Legend!$F$3,3,IF(R30=Legend!$F$4,2,IF(R30=Legend!$F$5,1,0)))</f>
        <v>1</v>
      </c>
      <c r="AH30">
        <f>IF(S30=Legend!$F$3,3,IF(S30=Legend!$F$4,2,IF(S30=Legend!$F$5,1,0)))</f>
        <v>3</v>
      </c>
      <c r="AK30">
        <f>IF(V30=Legend!$H$3,3,IF(V30=Legend!$H$4,2,IF(V30=Legend!$H$5,1,0)))</f>
        <v>0</v>
      </c>
      <c r="AM30">
        <f t="shared" si="6"/>
        <v>7</v>
      </c>
    </row>
    <row r="31" spans="1:39" ht="31.2" x14ac:dyDescent="0.3">
      <c r="A31" t="s">
        <v>85</v>
      </c>
      <c r="B31" t="s">
        <v>3366</v>
      </c>
      <c r="C31" t="s">
        <v>4360</v>
      </c>
      <c r="D31" t="s">
        <v>4447</v>
      </c>
      <c r="E31" t="str">
        <f t="shared" si="0"/>
        <v>66 MM</v>
      </c>
      <c r="F31" t="s">
        <v>85</v>
      </c>
      <c r="G31" t="s">
        <v>21</v>
      </c>
      <c r="H31" t="s">
        <v>21</v>
      </c>
      <c r="I31" t="s">
        <v>22</v>
      </c>
      <c r="J31" t="s">
        <v>23</v>
      </c>
      <c r="K31" t="s">
        <v>24</v>
      </c>
      <c r="L31" t="s">
        <v>25</v>
      </c>
      <c r="M31" t="s">
        <v>25</v>
      </c>
      <c r="N31" t="s">
        <v>26</v>
      </c>
      <c r="O31" t="s">
        <v>25</v>
      </c>
      <c r="P31" t="s">
        <v>21</v>
      </c>
      <c r="Q31" t="s">
        <v>27</v>
      </c>
      <c r="R31" t="s">
        <v>28</v>
      </c>
      <c r="S31" t="s">
        <v>29</v>
      </c>
      <c r="T31" t="s">
        <v>21</v>
      </c>
      <c r="U31" t="s">
        <v>21</v>
      </c>
      <c r="V31" t="s">
        <v>33</v>
      </c>
      <c r="W31" s="18" t="s">
        <v>101</v>
      </c>
      <c r="Y31">
        <f>IF(J31=Legend!$B$3,0,IF(J31=Legend!$B$4,1,IF(J31=Legend!$B$5,2,0)))</f>
        <v>1</v>
      </c>
      <c r="Z31">
        <f t="shared" si="1"/>
        <v>1</v>
      </c>
      <c r="AA31">
        <f t="shared" si="2"/>
        <v>1</v>
      </c>
      <c r="AB31">
        <f t="shared" si="3"/>
        <v>1</v>
      </c>
      <c r="AC31">
        <f>IF(N31=Legend!$D$3,3,IF(N31=Legend!$D$4,2,IF(N31=Legend!$D$5,1,0)))</f>
        <v>2</v>
      </c>
      <c r="AD31">
        <f t="shared" si="4"/>
        <v>1</v>
      </c>
      <c r="AF31">
        <f t="shared" si="5"/>
        <v>0</v>
      </c>
      <c r="AG31">
        <f>IF(R31=Legend!$F$3,3,IF(R31=Legend!$F$4,2,IF(R31=Legend!$F$5,1,0)))</f>
        <v>2</v>
      </c>
      <c r="AH31">
        <f>IF(S31=Legend!$F$3,3,IF(S31=Legend!$F$4,2,IF(S31=Legend!$F$5,1,0)))</f>
        <v>3</v>
      </c>
      <c r="AK31">
        <f>IF(V31=Legend!$H$3,3,IF(V31=Legend!$H$4,2,IF(V31=Legend!$H$5,1,0)))</f>
        <v>1</v>
      </c>
      <c r="AM31">
        <f t="shared" si="6"/>
        <v>13</v>
      </c>
    </row>
    <row r="32" spans="1:39" ht="156" x14ac:dyDescent="0.3">
      <c r="A32" t="s">
        <v>61</v>
      </c>
      <c r="B32" t="s">
        <v>847</v>
      </c>
      <c r="C32" t="s">
        <v>1069</v>
      </c>
      <c r="D32" t="s">
        <v>1081</v>
      </c>
      <c r="E32" t="str">
        <f t="shared" si="0"/>
        <v>68 MINI MARKET</v>
      </c>
      <c r="F32" t="s">
        <v>61</v>
      </c>
      <c r="G32" t="s">
        <v>21</v>
      </c>
      <c r="H32" t="s">
        <v>21</v>
      </c>
      <c r="I32" t="s">
        <v>22</v>
      </c>
      <c r="J32" t="s">
        <v>41</v>
      </c>
      <c r="K32" t="s">
        <v>24</v>
      </c>
      <c r="L32" t="s">
        <v>25</v>
      </c>
      <c r="M32" t="s">
        <v>25</v>
      </c>
      <c r="N32" t="s">
        <v>38</v>
      </c>
      <c r="O32" t="s">
        <v>25</v>
      </c>
      <c r="P32" t="s">
        <v>21</v>
      </c>
      <c r="Q32" t="s">
        <v>27</v>
      </c>
      <c r="R32" t="s">
        <v>45</v>
      </c>
      <c r="S32" t="s">
        <v>28</v>
      </c>
      <c r="T32" t="s">
        <v>21</v>
      </c>
      <c r="U32" t="s">
        <v>21</v>
      </c>
      <c r="V32" t="s">
        <v>75</v>
      </c>
      <c r="W32" s="2" t="s">
        <v>31</v>
      </c>
      <c r="Y32">
        <f>IF(J32=Legend!$B$3,0,IF(J32=Legend!$B$4,1,IF(J32=Legend!$B$5,2,0)))</f>
        <v>2</v>
      </c>
      <c r="Z32">
        <f t="shared" si="1"/>
        <v>1</v>
      </c>
      <c r="AA32">
        <f t="shared" si="2"/>
        <v>1</v>
      </c>
      <c r="AB32">
        <f t="shared" si="3"/>
        <v>1</v>
      </c>
      <c r="AC32">
        <f>IF(N32=Legend!$D$3,3,IF(N32=Legend!$D$4,2,IF(N32=Legend!$D$5,1,0)))</f>
        <v>3</v>
      </c>
      <c r="AD32">
        <f t="shared" si="4"/>
        <v>1</v>
      </c>
      <c r="AF32">
        <f t="shared" si="5"/>
        <v>0</v>
      </c>
      <c r="AG32">
        <f>IF(R32=Legend!$F$3,3,IF(R32=Legend!$F$4,2,IF(R32=Legend!$F$5,1,0)))</f>
        <v>1</v>
      </c>
      <c r="AH32">
        <f>IF(S32=Legend!$F$3,3,IF(S32=Legend!$F$4,2,IF(S32=Legend!$F$5,1,0)))</f>
        <v>2</v>
      </c>
      <c r="AK32">
        <f>IF(V32=Legend!$H$3,3,IF(V32=Legend!$H$4,2,IF(V32=Legend!$H$5,1,0)))</f>
        <v>3</v>
      </c>
      <c r="AM32">
        <f t="shared" si="6"/>
        <v>15</v>
      </c>
    </row>
    <row r="33" spans="1:39" ht="109.2" x14ac:dyDescent="0.3">
      <c r="A33" t="s">
        <v>70</v>
      </c>
      <c r="B33" t="s">
        <v>637</v>
      </c>
      <c r="C33" t="s">
        <v>3303</v>
      </c>
      <c r="D33" t="s">
        <v>4254</v>
      </c>
      <c r="E33" t="str">
        <f t="shared" si="0"/>
        <v>68, TOKO</v>
      </c>
      <c r="F33" t="s">
        <v>70</v>
      </c>
      <c r="G33" t="s">
        <v>21</v>
      </c>
      <c r="H33" t="s">
        <v>21</v>
      </c>
      <c r="I33" t="s">
        <v>22</v>
      </c>
      <c r="J33" t="s">
        <v>23</v>
      </c>
      <c r="K33" t="s">
        <v>24</v>
      </c>
      <c r="L33" t="s">
        <v>25</v>
      </c>
      <c r="M33" t="s">
        <v>25</v>
      </c>
      <c r="N33" t="s">
        <v>38</v>
      </c>
      <c r="O33" t="s">
        <v>25</v>
      </c>
      <c r="P33" t="s">
        <v>21</v>
      </c>
      <c r="Q33" t="s">
        <v>27</v>
      </c>
      <c r="R33" t="s">
        <v>28</v>
      </c>
      <c r="S33" t="s">
        <v>29</v>
      </c>
      <c r="T33" t="s">
        <v>21</v>
      </c>
      <c r="U33" t="s">
        <v>21</v>
      </c>
      <c r="V33" t="s">
        <v>30</v>
      </c>
      <c r="W33" s="2" t="s">
        <v>99</v>
      </c>
      <c r="Y33">
        <f>IF(J33=Legend!$B$3,0,IF(J33=Legend!$B$4,1,IF(J33=Legend!$B$5,2,0)))</f>
        <v>1</v>
      </c>
      <c r="Z33">
        <f t="shared" si="1"/>
        <v>1</v>
      </c>
      <c r="AA33">
        <f t="shared" si="2"/>
        <v>1</v>
      </c>
      <c r="AB33">
        <f t="shared" si="3"/>
        <v>1</v>
      </c>
      <c r="AC33">
        <f>IF(N33=Legend!$D$3,3,IF(N33=Legend!$D$4,2,IF(N33=Legend!$D$5,1,0)))</f>
        <v>3</v>
      </c>
      <c r="AD33">
        <f t="shared" si="4"/>
        <v>1</v>
      </c>
      <c r="AF33">
        <f t="shared" si="5"/>
        <v>0</v>
      </c>
      <c r="AG33">
        <f>IF(R33=Legend!$F$3,3,IF(R33=Legend!$F$4,2,IF(R33=Legend!$F$5,1,0)))</f>
        <v>2</v>
      </c>
      <c r="AH33">
        <f>IF(S33=Legend!$F$3,3,IF(S33=Legend!$F$4,2,IF(S33=Legend!$F$5,1,0)))</f>
        <v>3</v>
      </c>
      <c r="AK33">
        <f>IF(V33=Legend!$H$3,3,IF(V33=Legend!$H$4,2,IF(V33=Legend!$H$5,1,0)))</f>
        <v>2</v>
      </c>
      <c r="AM33">
        <f t="shared" si="6"/>
        <v>15</v>
      </c>
    </row>
    <row r="34" spans="1:39" ht="109.2" x14ac:dyDescent="0.3">
      <c r="A34" t="s">
        <v>83</v>
      </c>
      <c r="B34" t="s">
        <v>932</v>
      </c>
      <c r="C34" t="s">
        <v>1374</v>
      </c>
      <c r="D34" t="s">
        <v>4991</v>
      </c>
      <c r="E34" t="str">
        <f t="shared" si="0"/>
        <v>7 Putra</v>
      </c>
      <c r="F34" t="s">
        <v>82</v>
      </c>
      <c r="G34" t="s">
        <v>21</v>
      </c>
      <c r="H34" t="s">
        <v>21</v>
      </c>
      <c r="I34" t="s">
        <v>22</v>
      </c>
      <c r="J34" t="s">
        <v>35</v>
      </c>
      <c r="K34" t="s">
        <v>24</v>
      </c>
      <c r="L34" t="s">
        <v>25</v>
      </c>
      <c r="M34" t="s">
        <v>25</v>
      </c>
      <c r="N34" t="s">
        <v>28</v>
      </c>
      <c r="O34" t="s">
        <v>21</v>
      </c>
      <c r="P34" t="s">
        <v>21</v>
      </c>
      <c r="Q34" t="s">
        <v>60</v>
      </c>
      <c r="R34" t="s">
        <v>45</v>
      </c>
      <c r="S34" t="s">
        <v>45</v>
      </c>
      <c r="T34" t="s">
        <v>21</v>
      </c>
      <c r="U34" t="s">
        <v>21</v>
      </c>
      <c r="V34" t="s">
        <v>33</v>
      </c>
      <c r="W34" s="2" t="s">
        <v>66</v>
      </c>
      <c r="Y34">
        <f>IF(J34=Legend!$B$3,0,IF(J34=Legend!$B$4,1,IF(J34=Legend!$B$5,2,0)))</f>
        <v>0</v>
      </c>
      <c r="Z34">
        <f t="shared" si="1"/>
        <v>1</v>
      </c>
      <c r="AA34">
        <f t="shared" si="2"/>
        <v>1</v>
      </c>
      <c r="AB34">
        <f t="shared" si="3"/>
        <v>1</v>
      </c>
      <c r="AC34">
        <f>IF(N34=Legend!$D$3,3,IF(N34=Legend!$D$4,2,IF(N34=Legend!$D$5,1,0)))</f>
        <v>1</v>
      </c>
      <c r="AD34">
        <f t="shared" si="4"/>
        <v>0</v>
      </c>
      <c r="AF34">
        <f t="shared" si="5"/>
        <v>2</v>
      </c>
      <c r="AG34">
        <f>IF(R34=Legend!$F$3,3,IF(R34=Legend!$F$4,2,IF(R34=Legend!$F$5,1,0)))</f>
        <v>1</v>
      </c>
      <c r="AH34">
        <f>IF(S34=Legend!$F$3,3,IF(S34=Legend!$F$4,2,IF(S34=Legend!$F$5,1,0)))</f>
        <v>1</v>
      </c>
      <c r="AK34">
        <f>IF(V34=Legend!$H$3,3,IF(V34=Legend!$H$4,2,IF(V34=Legend!$H$5,1,0)))</f>
        <v>1</v>
      </c>
      <c r="AM34">
        <f t="shared" si="6"/>
        <v>9</v>
      </c>
    </row>
    <row r="35" spans="1:39" ht="109.2" x14ac:dyDescent="0.3">
      <c r="A35" t="s">
        <v>83</v>
      </c>
      <c r="B35" t="s">
        <v>932</v>
      </c>
      <c r="C35" t="s">
        <v>1374</v>
      </c>
      <c r="D35" t="s">
        <v>4990</v>
      </c>
      <c r="E35" t="str">
        <f t="shared" si="0"/>
        <v>7 PUTRA MM2</v>
      </c>
      <c r="F35" t="s">
        <v>83</v>
      </c>
      <c r="G35" t="s">
        <v>21</v>
      </c>
      <c r="H35" t="s">
        <v>21</v>
      </c>
      <c r="I35" t="s">
        <v>22</v>
      </c>
      <c r="J35" t="s">
        <v>35</v>
      </c>
      <c r="K35" t="s">
        <v>24</v>
      </c>
      <c r="L35" t="s">
        <v>25</v>
      </c>
      <c r="M35" t="s">
        <v>25</v>
      </c>
      <c r="N35" t="s">
        <v>47</v>
      </c>
      <c r="O35" t="s">
        <v>21</v>
      </c>
      <c r="P35" t="s">
        <v>21</v>
      </c>
      <c r="Q35" t="s">
        <v>60</v>
      </c>
      <c r="R35" t="s">
        <v>45</v>
      </c>
      <c r="S35" t="s">
        <v>47</v>
      </c>
      <c r="T35" t="s">
        <v>21</v>
      </c>
      <c r="U35" t="s">
        <v>21</v>
      </c>
      <c r="V35" t="s">
        <v>33</v>
      </c>
      <c r="W35" s="2" t="s">
        <v>66</v>
      </c>
      <c r="Y35">
        <f>IF(J35=Legend!$B$3,0,IF(J35=Legend!$B$4,1,IF(J35=Legend!$B$5,2,0)))</f>
        <v>0</v>
      </c>
      <c r="Z35">
        <f t="shared" si="1"/>
        <v>1</v>
      </c>
      <c r="AA35">
        <f t="shared" si="2"/>
        <v>1</v>
      </c>
      <c r="AB35">
        <f t="shared" si="3"/>
        <v>1</v>
      </c>
      <c r="AC35">
        <f>IF(N35=Legend!$D$3,3,IF(N35=Legend!$D$4,2,IF(N35=Legend!$D$5,1,0)))</f>
        <v>0</v>
      </c>
      <c r="AD35">
        <f t="shared" si="4"/>
        <v>0</v>
      </c>
      <c r="AF35">
        <f t="shared" si="5"/>
        <v>2</v>
      </c>
      <c r="AG35">
        <f>IF(R35=Legend!$F$3,3,IF(R35=Legend!$F$4,2,IF(R35=Legend!$F$5,1,0)))</f>
        <v>1</v>
      </c>
      <c r="AH35">
        <f>IF(S35=Legend!$F$3,3,IF(S35=Legend!$F$4,2,IF(S35=Legend!$F$5,1,0)))</f>
        <v>0</v>
      </c>
      <c r="AK35">
        <f>IF(V35=Legend!$H$3,3,IF(V35=Legend!$H$4,2,IF(V35=Legend!$H$5,1,0)))</f>
        <v>1</v>
      </c>
      <c r="AM35">
        <f t="shared" si="6"/>
        <v>7</v>
      </c>
    </row>
    <row r="36" spans="1:39" ht="109.2" x14ac:dyDescent="0.3">
      <c r="A36" t="s">
        <v>136</v>
      </c>
      <c r="B36" t="s">
        <v>1683</v>
      </c>
      <c r="C36" t="s">
        <v>4794</v>
      </c>
      <c r="D36" t="s">
        <v>4811</v>
      </c>
      <c r="E36" t="str">
        <f t="shared" si="0"/>
        <v>7-MART</v>
      </c>
      <c r="F36" t="s">
        <v>155</v>
      </c>
      <c r="G36" t="s">
        <v>21</v>
      </c>
      <c r="H36" t="s">
        <v>21</v>
      </c>
      <c r="I36" t="s">
        <v>54</v>
      </c>
      <c r="J36" t="s">
        <v>35</v>
      </c>
      <c r="K36" t="s">
        <v>24</v>
      </c>
      <c r="L36" t="s">
        <v>25</v>
      </c>
      <c r="M36" t="s">
        <v>25</v>
      </c>
      <c r="N36" t="s">
        <v>26</v>
      </c>
      <c r="O36" t="s">
        <v>21</v>
      </c>
      <c r="P36" t="s">
        <v>21</v>
      </c>
      <c r="Q36" t="s">
        <v>27</v>
      </c>
      <c r="R36" t="s">
        <v>45</v>
      </c>
      <c r="S36" t="s">
        <v>29</v>
      </c>
      <c r="T36" t="s">
        <v>21</v>
      </c>
      <c r="U36" t="s">
        <v>21</v>
      </c>
      <c r="V36" t="s">
        <v>33</v>
      </c>
      <c r="W36" s="2" t="s">
        <v>66</v>
      </c>
      <c r="Y36">
        <f>IF(J36=Legend!$B$3,0,IF(J36=Legend!$B$4,1,IF(J36=Legend!$B$5,2,0)))</f>
        <v>0</v>
      </c>
      <c r="Z36">
        <f t="shared" si="1"/>
        <v>1</v>
      </c>
      <c r="AA36">
        <f t="shared" si="2"/>
        <v>1</v>
      </c>
      <c r="AB36">
        <f t="shared" si="3"/>
        <v>1</v>
      </c>
      <c r="AC36">
        <f>IF(N36=Legend!$D$3,3,IF(N36=Legend!$D$4,2,IF(N36=Legend!$D$5,1,0)))</f>
        <v>2</v>
      </c>
      <c r="AD36">
        <f t="shared" si="4"/>
        <v>0</v>
      </c>
      <c r="AF36">
        <f t="shared" si="5"/>
        <v>0</v>
      </c>
      <c r="AG36">
        <f>IF(R36=Legend!$F$3,3,IF(R36=Legend!$F$4,2,IF(R36=Legend!$F$5,1,0)))</f>
        <v>1</v>
      </c>
      <c r="AH36">
        <f>IF(S36=Legend!$F$3,3,IF(S36=Legend!$F$4,2,IF(S36=Legend!$F$5,1,0)))</f>
        <v>3</v>
      </c>
      <c r="AK36">
        <f>IF(V36=Legend!$H$3,3,IF(V36=Legend!$H$4,2,IF(V36=Legend!$H$5,1,0)))</f>
        <v>1</v>
      </c>
      <c r="AM36">
        <f t="shared" si="6"/>
        <v>10</v>
      </c>
    </row>
    <row r="37" spans="1:39" ht="109.2" x14ac:dyDescent="0.3">
      <c r="A37" t="s">
        <v>36</v>
      </c>
      <c r="B37" t="s">
        <v>890</v>
      </c>
      <c r="C37" t="s">
        <v>1169</v>
      </c>
      <c r="D37" t="s">
        <v>2607</v>
      </c>
      <c r="E37" t="str">
        <f t="shared" si="0"/>
        <v>8 2 8, TOKO</v>
      </c>
      <c r="F37" t="s">
        <v>36</v>
      </c>
      <c r="G37" t="s">
        <v>21</v>
      </c>
      <c r="H37" t="s">
        <v>21</v>
      </c>
      <c r="I37" t="s">
        <v>22</v>
      </c>
      <c r="J37" t="s">
        <v>35</v>
      </c>
      <c r="K37" t="s">
        <v>24</v>
      </c>
      <c r="L37" t="s">
        <v>25</v>
      </c>
      <c r="M37" t="s">
        <v>25</v>
      </c>
      <c r="N37" t="s">
        <v>38</v>
      </c>
      <c r="O37" t="s">
        <v>25</v>
      </c>
      <c r="P37" t="s">
        <v>21</v>
      </c>
      <c r="Q37" t="s">
        <v>27</v>
      </c>
      <c r="R37" t="s">
        <v>45</v>
      </c>
      <c r="S37" t="s">
        <v>28</v>
      </c>
      <c r="T37" t="s">
        <v>21</v>
      </c>
      <c r="U37" t="s">
        <v>21</v>
      </c>
      <c r="V37" t="s">
        <v>33</v>
      </c>
      <c r="W37" s="2" t="s">
        <v>91</v>
      </c>
      <c r="Y37">
        <f>IF(J37=Legend!$B$3,0,IF(J37=Legend!$B$4,1,IF(J37=Legend!$B$5,2,0)))</f>
        <v>0</v>
      </c>
      <c r="Z37">
        <f t="shared" si="1"/>
        <v>1</v>
      </c>
      <c r="AA37">
        <f t="shared" si="2"/>
        <v>1</v>
      </c>
      <c r="AB37">
        <f t="shared" si="3"/>
        <v>1</v>
      </c>
      <c r="AC37">
        <f>IF(N37=Legend!$D$3,3,IF(N37=Legend!$D$4,2,IF(N37=Legend!$D$5,1,0)))</f>
        <v>3</v>
      </c>
      <c r="AD37">
        <f t="shared" si="4"/>
        <v>1</v>
      </c>
      <c r="AF37">
        <f t="shared" si="5"/>
        <v>0</v>
      </c>
      <c r="AG37">
        <f>IF(R37=Legend!$F$3,3,IF(R37=Legend!$F$4,2,IF(R37=Legend!$F$5,1,0)))</f>
        <v>1</v>
      </c>
      <c r="AH37">
        <f>IF(S37=Legend!$F$3,3,IF(S37=Legend!$F$4,2,IF(S37=Legend!$F$5,1,0)))</f>
        <v>2</v>
      </c>
      <c r="AK37">
        <f>IF(V37=Legend!$H$3,3,IF(V37=Legend!$H$4,2,IF(V37=Legend!$H$5,1,0)))</f>
        <v>1</v>
      </c>
      <c r="AM37">
        <f t="shared" si="6"/>
        <v>11</v>
      </c>
    </row>
    <row r="38" spans="1:39" ht="140.4" x14ac:dyDescent="0.3">
      <c r="A38" t="s">
        <v>61</v>
      </c>
      <c r="B38" t="s">
        <v>1056</v>
      </c>
      <c r="C38" t="s">
        <v>1057</v>
      </c>
      <c r="D38" t="s">
        <v>1058</v>
      </c>
      <c r="E38" t="str">
        <f t="shared" si="0"/>
        <v>8 IN ELEVEN,TOSERBA</v>
      </c>
      <c r="F38" t="s">
        <v>61</v>
      </c>
      <c r="G38" t="s">
        <v>21</v>
      </c>
      <c r="H38" t="s">
        <v>21</v>
      </c>
      <c r="I38" t="s">
        <v>22</v>
      </c>
      <c r="J38" t="s">
        <v>23</v>
      </c>
      <c r="K38" t="s">
        <v>24</v>
      </c>
      <c r="L38" t="s">
        <v>25</v>
      </c>
      <c r="M38" t="s">
        <v>25</v>
      </c>
      <c r="N38" t="s">
        <v>26</v>
      </c>
      <c r="O38" t="s">
        <v>25</v>
      </c>
      <c r="P38" t="s">
        <v>21</v>
      </c>
      <c r="Q38" t="s">
        <v>27</v>
      </c>
      <c r="R38" t="s">
        <v>45</v>
      </c>
      <c r="S38" t="s">
        <v>45</v>
      </c>
      <c r="T38" t="s">
        <v>21</v>
      </c>
      <c r="U38" t="s">
        <v>21</v>
      </c>
      <c r="V38" t="s">
        <v>33</v>
      </c>
      <c r="W38" s="2" t="s">
        <v>34</v>
      </c>
      <c r="Y38">
        <f>IF(J38=Legend!$B$3,0,IF(J38=Legend!$B$4,1,IF(J38=Legend!$B$5,2,0)))</f>
        <v>1</v>
      </c>
      <c r="Z38">
        <f t="shared" si="1"/>
        <v>1</v>
      </c>
      <c r="AA38">
        <f t="shared" si="2"/>
        <v>1</v>
      </c>
      <c r="AB38">
        <f t="shared" si="3"/>
        <v>1</v>
      </c>
      <c r="AC38">
        <f>IF(N38=Legend!$D$3,3,IF(N38=Legend!$D$4,2,IF(N38=Legend!$D$5,1,0)))</f>
        <v>2</v>
      </c>
      <c r="AD38">
        <f t="shared" si="4"/>
        <v>1</v>
      </c>
      <c r="AF38">
        <f t="shared" si="5"/>
        <v>0</v>
      </c>
      <c r="AG38">
        <f>IF(R38=Legend!$F$3,3,IF(R38=Legend!$F$4,2,IF(R38=Legend!$F$5,1,0)))</f>
        <v>1</v>
      </c>
      <c r="AH38">
        <f>IF(S38=Legend!$F$3,3,IF(S38=Legend!$F$4,2,IF(S38=Legend!$F$5,1,0)))</f>
        <v>1</v>
      </c>
      <c r="AK38">
        <f>IF(V38=Legend!$H$3,3,IF(V38=Legend!$H$4,2,IF(V38=Legend!$H$5,1,0)))</f>
        <v>1</v>
      </c>
      <c r="AM38">
        <f t="shared" si="6"/>
        <v>10</v>
      </c>
    </row>
    <row r="39" spans="1:39" ht="109.2" x14ac:dyDescent="0.3">
      <c r="A39" t="s">
        <v>82</v>
      </c>
      <c r="B39" t="s">
        <v>2938</v>
      </c>
      <c r="C39" t="s">
        <v>4556</v>
      </c>
      <c r="D39" t="s">
        <v>4572</v>
      </c>
      <c r="E39" t="str">
        <f t="shared" si="0"/>
        <v>84 KIOS (TACI 84)</v>
      </c>
      <c r="F39" t="s">
        <v>149</v>
      </c>
      <c r="G39" t="s">
        <v>21</v>
      </c>
      <c r="H39" t="s">
        <v>21</v>
      </c>
      <c r="I39" t="s">
        <v>50</v>
      </c>
      <c r="J39" t="s">
        <v>35</v>
      </c>
      <c r="K39" t="s">
        <v>24</v>
      </c>
      <c r="L39" t="s">
        <v>25</v>
      </c>
      <c r="M39" t="s">
        <v>25</v>
      </c>
      <c r="N39" t="s">
        <v>28</v>
      </c>
      <c r="O39" t="s">
        <v>21</v>
      </c>
      <c r="P39" t="s">
        <v>21</v>
      </c>
      <c r="Q39" t="s">
        <v>60</v>
      </c>
      <c r="R39" t="s">
        <v>45</v>
      </c>
      <c r="S39" t="s">
        <v>29</v>
      </c>
      <c r="T39" t="s">
        <v>21</v>
      </c>
      <c r="U39" t="s">
        <v>21</v>
      </c>
      <c r="V39" t="s">
        <v>33</v>
      </c>
      <c r="W39" s="2" t="s">
        <v>66</v>
      </c>
      <c r="Y39">
        <f>IF(J39=Legend!$B$3,0,IF(J39=Legend!$B$4,1,IF(J39=Legend!$B$5,2,0)))</f>
        <v>0</v>
      </c>
      <c r="Z39">
        <f t="shared" si="1"/>
        <v>1</v>
      </c>
      <c r="AA39">
        <f t="shared" si="2"/>
        <v>1</v>
      </c>
      <c r="AB39">
        <f t="shared" si="3"/>
        <v>1</v>
      </c>
      <c r="AC39">
        <f>IF(N39=Legend!$D$3,3,IF(N39=Legend!$D$4,2,IF(N39=Legend!$D$5,1,0)))</f>
        <v>1</v>
      </c>
      <c r="AD39">
        <f t="shared" si="4"/>
        <v>0</v>
      </c>
      <c r="AF39">
        <f t="shared" si="5"/>
        <v>2</v>
      </c>
      <c r="AG39">
        <f>IF(R39=Legend!$F$3,3,IF(R39=Legend!$F$4,2,IF(R39=Legend!$F$5,1,0)))</f>
        <v>1</v>
      </c>
      <c r="AH39">
        <f>IF(S39=Legend!$F$3,3,IF(S39=Legend!$F$4,2,IF(S39=Legend!$F$5,1,0)))</f>
        <v>3</v>
      </c>
      <c r="AK39">
        <f>IF(V39=Legend!$H$3,3,IF(V39=Legend!$H$4,2,IF(V39=Legend!$H$5,1,0)))</f>
        <v>1</v>
      </c>
      <c r="AM39">
        <f t="shared" si="6"/>
        <v>11</v>
      </c>
    </row>
    <row r="40" spans="1:39" ht="109.2" x14ac:dyDescent="0.3">
      <c r="A40" t="s">
        <v>139</v>
      </c>
      <c r="B40" t="s">
        <v>519</v>
      </c>
      <c r="C40" t="s">
        <v>4543</v>
      </c>
      <c r="D40" t="s">
        <v>4654</v>
      </c>
      <c r="E40" t="str">
        <f t="shared" si="0"/>
        <v>88 / MUSRI GUNA</v>
      </c>
      <c r="F40" t="s">
        <v>137</v>
      </c>
      <c r="G40" t="s">
        <v>21</v>
      </c>
      <c r="H40" t="s">
        <v>21</v>
      </c>
      <c r="I40" t="s">
        <v>50</v>
      </c>
      <c r="J40" t="s">
        <v>35</v>
      </c>
      <c r="K40" t="s">
        <v>24</v>
      </c>
      <c r="L40" t="s">
        <v>21</v>
      </c>
      <c r="M40" t="s">
        <v>25</v>
      </c>
      <c r="N40" t="s">
        <v>28</v>
      </c>
      <c r="O40" t="s">
        <v>21</v>
      </c>
      <c r="P40" t="s">
        <v>21</v>
      </c>
      <c r="Q40" t="s">
        <v>60</v>
      </c>
      <c r="R40" t="s">
        <v>47</v>
      </c>
      <c r="S40" t="s">
        <v>47</v>
      </c>
      <c r="T40" t="s">
        <v>21</v>
      </c>
      <c r="U40" t="s">
        <v>21</v>
      </c>
      <c r="V40" t="s">
        <v>42</v>
      </c>
      <c r="W40" s="2" t="s">
        <v>66</v>
      </c>
      <c r="Y40">
        <f>IF(J40=Legend!$B$3,0,IF(J40=Legend!$B$4,1,IF(J40=Legend!$B$5,2,0)))</f>
        <v>0</v>
      </c>
      <c r="Z40">
        <f t="shared" si="1"/>
        <v>1</v>
      </c>
      <c r="AA40">
        <f t="shared" si="2"/>
        <v>0</v>
      </c>
      <c r="AB40">
        <f t="shared" si="3"/>
        <v>1</v>
      </c>
      <c r="AC40">
        <f>IF(N40=Legend!$D$3,3,IF(N40=Legend!$D$4,2,IF(N40=Legend!$D$5,1,0)))</f>
        <v>1</v>
      </c>
      <c r="AD40">
        <f t="shared" si="4"/>
        <v>0</v>
      </c>
      <c r="AF40">
        <f t="shared" si="5"/>
        <v>2</v>
      </c>
      <c r="AG40">
        <f>IF(R40=Legend!$F$3,3,IF(R40=Legend!$F$4,2,IF(R40=Legend!$F$5,1,0)))</f>
        <v>0</v>
      </c>
      <c r="AH40">
        <f>IF(S40=Legend!$F$3,3,IF(S40=Legend!$F$4,2,IF(S40=Legend!$F$5,1,0)))</f>
        <v>0</v>
      </c>
      <c r="AK40">
        <f>IF(V40=Legend!$H$3,3,IF(V40=Legend!$H$4,2,IF(V40=Legend!$H$5,1,0)))</f>
        <v>0</v>
      </c>
      <c r="AM40">
        <f t="shared" si="6"/>
        <v>5</v>
      </c>
    </row>
    <row r="41" spans="1:39" ht="109.2" x14ac:dyDescent="0.3">
      <c r="A41" t="s">
        <v>67</v>
      </c>
      <c r="B41" t="s">
        <v>2427</v>
      </c>
      <c r="C41" t="s">
        <v>2428</v>
      </c>
      <c r="D41" t="s">
        <v>2429</v>
      </c>
      <c r="E41" t="str">
        <f t="shared" si="0"/>
        <v>9 MART</v>
      </c>
      <c r="F41" t="s">
        <v>67</v>
      </c>
      <c r="G41" t="s">
        <v>21</v>
      </c>
      <c r="H41" t="s">
        <v>21</v>
      </c>
      <c r="I41" t="s">
        <v>54</v>
      </c>
      <c r="J41" t="s">
        <v>23</v>
      </c>
      <c r="K41" t="s">
        <v>24</v>
      </c>
      <c r="L41" t="s">
        <v>21</v>
      </c>
      <c r="M41" t="s">
        <v>25</v>
      </c>
      <c r="N41" t="s">
        <v>26</v>
      </c>
      <c r="O41" t="s">
        <v>25</v>
      </c>
      <c r="P41" t="s">
        <v>21</v>
      </c>
      <c r="Q41" t="s">
        <v>27</v>
      </c>
      <c r="R41" t="s">
        <v>28</v>
      </c>
      <c r="S41" t="s">
        <v>29</v>
      </c>
      <c r="T41" t="s">
        <v>21</v>
      </c>
      <c r="U41" t="s">
        <v>21</v>
      </c>
      <c r="V41" t="s">
        <v>33</v>
      </c>
      <c r="W41" s="2" t="s">
        <v>66</v>
      </c>
      <c r="Y41">
        <f>IF(J41=Legend!$B$3,0,IF(J41=Legend!$B$4,1,IF(J41=Legend!$B$5,2,0)))</f>
        <v>1</v>
      </c>
      <c r="Z41">
        <f t="shared" si="1"/>
        <v>1</v>
      </c>
      <c r="AA41">
        <f t="shared" si="2"/>
        <v>0</v>
      </c>
      <c r="AB41">
        <f t="shared" si="3"/>
        <v>1</v>
      </c>
      <c r="AC41">
        <f>IF(N41=Legend!$D$3,3,IF(N41=Legend!$D$4,2,IF(N41=Legend!$D$5,1,0)))</f>
        <v>2</v>
      </c>
      <c r="AD41">
        <f t="shared" si="4"/>
        <v>1</v>
      </c>
      <c r="AF41">
        <f t="shared" si="5"/>
        <v>0</v>
      </c>
      <c r="AG41">
        <f>IF(R41=Legend!$F$3,3,IF(R41=Legend!$F$4,2,IF(R41=Legend!$F$5,1,0)))</f>
        <v>2</v>
      </c>
      <c r="AH41">
        <f>IF(S41=Legend!$F$3,3,IF(S41=Legend!$F$4,2,IF(S41=Legend!$F$5,1,0)))</f>
        <v>3</v>
      </c>
      <c r="AK41">
        <f>IF(V41=Legend!$H$3,3,IF(V41=Legend!$H$4,2,IF(V41=Legend!$H$5,1,0)))</f>
        <v>1</v>
      </c>
      <c r="AM41">
        <f t="shared" si="6"/>
        <v>12</v>
      </c>
    </row>
    <row r="42" spans="1:39" ht="140.4" x14ac:dyDescent="0.3">
      <c r="A42" t="s">
        <v>39</v>
      </c>
      <c r="B42" t="s">
        <v>478</v>
      </c>
      <c r="C42" t="s">
        <v>5325</v>
      </c>
      <c r="D42" t="s">
        <v>718</v>
      </c>
      <c r="E42" t="str">
        <f t="shared" si="0"/>
        <v>914 N MART</v>
      </c>
      <c r="F42" t="s">
        <v>39</v>
      </c>
      <c r="G42" t="s">
        <v>21</v>
      </c>
      <c r="H42" t="s">
        <v>21</v>
      </c>
      <c r="I42" t="s">
        <v>22</v>
      </c>
      <c r="J42" t="s">
        <v>35</v>
      </c>
      <c r="K42" t="s">
        <v>24</v>
      </c>
      <c r="L42" t="s">
        <v>25</v>
      </c>
      <c r="M42" t="s">
        <v>25</v>
      </c>
      <c r="N42" t="s">
        <v>26</v>
      </c>
      <c r="O42" t="s">
        <v>25</v>
      </c>
      <c r="P42" t="s">
        <v>21</v>
      </c>
      <c r="Q42" t="s">
        <v>27</v>
      </c>
      <c r="R42" t="s">
        <v>28</v>
      </c>
      <c r="S42" t="s">
        <v>29</v>
      </c>
      <c r="T42" t="s">
        <v>21</v>
      </c>
      <c r="U42" t="s">
        <v>21</v>
      </c>
      <c r="V42" t="s">
        <v>33</v>
      </c>
      <c r="W42" s="2" t="s">
        <v>34</v>
      </c>
      <c r="Y42">
        <f>IF(J42=Legend!$B$3,0,IF(J42=Legend!$B$4,1,IF(J42=Legend!$B$5,2,0)))</f>
        <v>0</v>
      </c>
      <c r="Z42">
        <f t="shared" si="1"/>
        <v>1</v>
      </c>
      <c r="AA42">
        <f t="shared" si="2"/>
        <v>1</v>
      </c>
      <c r="AB42">
        <f t="shared" si="3"/>
        <v>1</v>
      </c>
      <c r="AC42">
        <f>IF(N42=Legend!$D$3,3,IF(N42=Legend!$D$4,2,IF(N42=Legend!$D$5,1,0)))</f>
        <v>2</v>
      </c>
      <c r="AD42">
        <f t="shared" si="4"/>
        <v>1</v>
      </c>
      <c r="AF42">
        <f t="shared" si="5"/>
        <v>0</v>
      </c>
      <c r="AG42">
        <f>IF(R42=Legend!$F$3,3,IF(R42=Legend!$F$4,2,IF(R42=Legend!$F$5,1,0)))</f>
        <v>2</v>
      </c>
      <c r="AH42">
        <f>IF(S42=Legend!$F$3,3,IF(S42=Legend!$F$4,2,IF(S42=Legend!$F$5,1,0)))</f>
        <v>3</v>
      </c>
      <c r="AK42">
        <f>IF(V42=Legend!$H$3,3,IF(V42=Legend!$H$4,2,IF(V42=Legend!$H$5,1,0)))</f>
        <v>1</v>
      </c>
      <c r="AM42">
        <f t="shared" si="6"/>
        <v>12</v>
      </c>
    </row>
    <row r="43" spans="1:39" ht="156" x14ac:dyDescent="0.3">
      <c r="A43" t="s">
        <v>71</v>
      </c>
      <c r="B43" t="s">
        <v>890</v>
      </c>
      <c r="C43" t="s">
        <v>1169</v>
      </c>
      <c r="D43" t="s">
        <v>2877</v>
      </c>
      <c r="E43" t="str">
        <f t="shared" si="0"/>
        <v>A MART</v>
      </c>
      <c r="F43" t="s">
        <v>71</v>
      </c>
      <c r="G43" t="s">
        <v>21</v>
      </c>
      <c r="H43" t="s">
        <v>21</v>
      </c>
      <c r="I43" t="s">
        <v>50</v>
      </c>
      <c r="J43" t="s">
        <v>41</v>
      </c>
      <c r="K43" t="s">
        <v>24</v>
      </c>
      <c r="L43" t="s">
        <v>25</v>
      </c>
      <c r="M43" t="s">
        <v>25</v>
      </c>
      <c r="N43" t="s">
        <v>38</v>
      </c>
      <c r="O43" t="s">
        <v>25</v>
      </c>
      <c r="P43" t="s">
        <v>21</v>
      </c>
      <c r="Q43" t="s">
        <v>27</v>
      </c>
      <c r="R43" t="s">
        <v>45</v>
      </c>
      <c r="S43" t="s">
        <v>29</v>
      </c>
      <c r="T43" t="s">
        <v>21</v>
      </c>
      <c r="U43" t="s">
        <v>21</v>
      </c>
      <c r="V43" t="s">
        <v>42</v>
      </c>
      <c r="W43" s="2" t="s">
        <v>31</v>
      </c>
      <c r="Y43">
        <f>IF(J43=Legend!$B$3,0,IF(J43=Legend!$B$4,1,IF(J43=Legend!$B$5,2,0)))</f>
        <v>2</v>
      </c>
      <c r="Z43">
        <f t="shared" si="1"/>
        <v>1</v>
      </c>
      <c r="AA43">
        <f t="shared" si="2"/>
        <v>1</v>
      </c>
      <c r="AB43">
        <f t="shared" si="3"/>
        <v>1</v>
      </c>
      <c r="AC43">
        <f>IF(N43=Legend!$D$3,3,IF(N43=Legend!$D$4,2,IF(N43=Legend!$D$5,1,0)))</f>
        <v>3</v>
      </c>
      <c r="AD43">
        <f t="shared" si="4"/>
        <v>1</v>
      </c>
      <c r="AF43">
        <f t="shared" si="5"/>
        <v>0</v>
      </c>
      <c r="AG43">
        <f>IF(R43=Legend!$F$3,3,IF(R43=Legend!$F$4,2,IF(R43=Legend!$F$5,1,0)))</f>
        <v>1</v>
      </c>
      <c r="AH43">
        <f>IF(S43=Legend!$F$3,3,IF(S43=Legend!$F$4,2,IF(S43=Legend!$F$5,1,0)))</f>
        <v>3</v>
      </c>
      <c r="AK43">
        <f>IF(V43=Legend!$H$3,3,IF(V43=Legend!$H$4,2,IF(V43=Legend!$H$5,1,0)))</f>
        <v>0</v>
      </c>
      <c r="AM43">
        <f t="shared" si="6"/>
        <v>13</v>
      </c>
    </row>
    <row r="44" spans="1:39" ht="140.4" x14ac:dyDescent="0.3">
      <c r="A44" t="s">
        <v>43</v>
      </c>
      <c r="B44" t="s">
        <v>174</v>
      </c>
      <c r="C44" t="s">
        <v>1159</v>
      </c>
      <c r="D44" t="s">
        <v>3969</v>
      </c>
      <c r="E44" t="str">
        <f t="shared" si="0"/>
        <v>A B M. KOPERASI</v>
      </c>
      <c r="F44" t="s">
        <v>43</v>
      </c>
      <c r="G44" t="s">
        <v>21</v>
      </c>
      <c r="H44" t="s">
        <v>21</v>
      </c>
      <c r="I44" t="s">
        <v>54</v>
      </c>
      <c r="J44" t="s">
        <v>23</v>
      </c>
      <c r="K44" t="s">
        <v>24</v>
      </c>
      <c r="L44" t="s">
        <v>25</v>
      </c>
      <c r="M44" t="s">
        <v>25</v>
      </c>
      <c r="N44" t="s">
        <v>26</v>
      </c>
      <c r="O44" t="s">
        <v>25</v>
      </c>
      <c r="P44" t="s">
        <v>21</v>
      </c>
      <c r="Q44" t="s">
        <v>27</v>
      </c>
      <c r="R44" t="s">
        <v>45</v>
      </c>
      <c r="S44" t="s">
        <v>29</v>
      </c>
      <c r="T44" t="s">
        <v>21</v>
      </c>
      <c r="U44" t="s">
        <v>21</v>
      </c>
      <c r="V44" t="s">
        <v>33</v>
      </c>
      <c r="W44" s="2" t="s">
        <v>34</v>
      </c>
      <c r="Y44">
        <f>IF(J44=Legend!$B$3,0,IF(J44=Legend!$B$4,1,IF(J44=Legend!$B$5,2,0)))</f>
        <v>1</v>
      </c>
      <c r="Z44">
        <f t="shared" si="1"/>
        <v>1</v>
      </c>
      <c r="AA44">
        <f t="shared" si="2"/>
        <v>1</v>
      </c>
      <c r="AB44">
        <f t="shared" si="3"/>
        <v>1</v>
      </c>
      <c r="AC44">
        <f>IF(N44=Legend!$D$3,3,IF(N44=Legend!$D$4,2,IF(N44=Legend!$D$5,1,0)))</f>
        <v>2</v>
      </c>
      <c r="AD44">
        <f t="shared" si="4"/>
        <v>1</v>
      </c>
      <c r="AF44">
        <f t="shared" si="5"/>
        <v>0</v>
      </c>
      <c r="AG44">
        <f>IF(R44=Legend!$F$3,3,IF(R44=Legend!$F$4,2,IF(R44=Legend!$F$5,1,0)))</f>
        <v>1</v>
      </c>
      <c r="AH44">
        <f>IF(S44=Legend!$F$3,3,IF(S44=Legend!$F$4,2,IF(S44=Legend!$F$5,1,0)))</f>
        <v>3</v>
      </c>
      <c r="AK44">
        <f>IF(V44=Legend!$H$3,3,IF(V44=Legend!$H$4,2,IF(V44=Legend!$H$5,1,0)))</f>
        <v>1</v>
      </c>
      <c r="AM44">
        <f t="shared" si="6"/>
        <v>12</v>
      </c>
    </row>
    <row r="45" spans="1:39" ht="31.2" x14ac:dyDescent="0.3">
      <c r="A45" t="s">
        <v>62</v>
      </c>
      <c r="B45" t="s">
        <v>1190</v>
      </c>
      <c r="C45" t="s">
        <v>1191</v>
      </c>
      <c r="D45" t="s">
        <v>1645</v>
      </c>
      <c r="E45" t="str">
        <f t="shared" si="0"/>
        <v>A LONG / SUMARNI</v>
      </c>
      <c r="F45" t="s">
        <v>62</v>
      </c>
      <c r="G45" t="s">
        <v>21</v>
      </c>
      <c r="H45" t="s">
        <v>21</v>
      </c>
      <c r="I45" t="s">
        <v>22</v>
      </c>
      <c r="J45" t="s">
        <v>35</v>
      </c>
      <c r="K45" t="s">
        <v>24</v>
      </c>
      <c r="L45" t="s">
        <v>25</v>
      </c>
      <c r="M45" t="s">
        <v>25</v>
      </c>
      <c r="N45" t="s">
        <v>26</v>
      </c>
      <c r="O45" t="s">
        <v>21</v>
      </c>
      <c r="P45" t="s">
        <v>21</v>
      </c>
      <c r="Q45" t="s">
        <v>27</v>
      </c>
      <c r="R45" t="s">
        <v>28</v>
      </c>
      <c r="S45" t="s">
        <v>29</v>
      </c>
      <c r="T45" t="s">
        <v>21</v>
      </c>
      <c r="U45" t="s">
        <v>21</v>
      </c>
      <c r="V45" t="s">
        <v>42</v>
      </c>
      <c r="W45" s="18" t="s">
        <v>63</v>
      </c>
      <c r="Y45">
        <f>IF(J45=Legend!$B$3,0,IF(J45=Legend!$B$4,1,IF(J45=Legend!$B$5,2,0)))</f>
        <v>0</v>
      </c>
      <c r="Z45">
        <f t="shared" si="1"/>
        <v>1</v>
      </c>
      <c r="AA45">
        <f t="shared" si="2"/>
        <v>1</v>
      </c>
      <c r="AB45">
        <f t="shared" si="3"/>
        <v>1</v>
      </c>
      <c r="AC45">
        <f>IF(N45=Legend!$D$3,3,IF(N45=Legend!$D$4,2,IF(N45=Legend!$D$5,1,0)))</f>
        <v>2</v>
      </c>
      <c r="AD45">
        <f t="shared" si="4"/>
        <v>0</v>
      </c>
      <c r="AF45">
        <f t="shared" si="5"/>
        <v>0</v>
      </c>
      <c r="AG45">
        <f>IF(R45=Legend!$F$3,3,IF(R45=Legend!$F$4,2,IF(R45=Legend!$F$5,1,0)))</f>
        <v>2</v>
      </c>
      <c r="AH45">
        <f>IF(S45=Legend!$F$3,3,IF(S45=Legend!$F$4,2,IF(S45=Legend!$F$5,1,0)))</f>
        <v>3</v>
      </c>
      <c r="AK45">
        <f>IF(V45=Legend!$H$3,3,IF(V45=Legend!$H$4,2,IF(V45=Legend!$H$5,1,0)))</f>
        <v>0</v>
      </c>
      <c r="AM45">
        <f t="shared" si="6"/>
        <v>10</v>
      </c>
    </row>
    <row r="46" spans="1:39" ht="31.2" x14ac:dyDescent="0.3">
      <c r="A46" t="s">
        <v>83</v>
      </c>
      <c r="B46" t="s">
        <v>284</v>
      </c>
      <c r="C46" t="s">
        <v>4847</v>
      </c>
      <c r="D46" t="s">
        <v>5065</v>
      </c>
      <c r="E46" t="str">
        <f t="shared" si="0"/>
        <v>A MART/ HASANUDDIN</v>
      </c>
      <c r="F46" t="s">
        <v>84</v>
      </c>
      <c r="G46" t="s">
        <v>21</v>
      </c>
      <c r="H46" t="s">
        <v>21</v>
      </c>
      <c r="I46" t="s">
        <v>22</v>
      </c>
      <c r="J46" t="s">
        <v>35</v>
      </c>
      <c r="K46" t="s">
        <v>24</v>
      </c>
      <c r="L46" t="s">
        <v>25</v>
      </c>
      <c r="M46" t="s">
        <v>25</v>
      </c>
      <c r="N46" t="s">
        <v>38</v>
      </c>
      <c r="O46" t="s">
        <v>25</v>
      </c>
      <c r="P46" t="s">
        <v>21</v>
      </c>
      <c r="Q46" t="s">
        <v>27</v>
      </c>
      <c r="R46" t="s">
        <v>45</v>
      </c>
      <c r="S46" t="s">
        <v>29</v>
      </c>
      <c r="T46" t="s">
        <v>21</v>
      </c>
      <c r="U46" t="s">
        <v>21</v>
      </c>
      <c r="V46" t="s">
        <v>33</v>
      </c>
      <c r="W46" s="18" t="s">
        <v>101</v>
      </c>
      <c r="Y46">
        <f>IF(J46=Legend!$B$3,0,IF(J46=Legend!$B$4,1,IF(J46=Legend!$B$5,2,0)))</f>
        <v>0</v>
      </c>
      <c r="Z46">
        <f t="shared" si="1"/>
        <v>1</v>
      </c>
      <c r="AA46">
        <f t="shared" si="2"/>
        <v>1</v>
      </c>
      <c r="AB46">
        <f t="shared" si="3"/>
        <v>1</v>
      </c>
      <c r="AC46">
        <f>IF(N46=Legend!$D$3,3,IF(N46=Legend!$D$4,2,IF(N46=Legend!$D$5,1,0)))</f>
        <v>3</v>
      </c>
      <c r="AD46">
        <f t="shared" si="4"/>
        <v>1</v>
      </c>
      <c r="AF46">
        <f t="shared" si="5"/>
        <v>0</v>
      </c>
      <c r="AG46">
        <f>IF(R46=Legend!$F$3,3,IF(R46=Legend!$F$4,2,IF(R46=Legend!$F$5,1,0)))</f>
        <v>1</v>
      </c>
      <c r="AH46">
        <f>IF(S46=Legend!$F$3,3,IF(S46=Legend!$F$4,2,IF(S46=Legend!$F$5,1,0)))</f>
        <v>3</v>
      </c>
      <c r="AK46">
        <f>IF(V46=Legend!$H$3,3,IF(V46=Legend!$H$4,2,IF(V46=Legend!$H$5,1,0)))</f>
        <v>1</v>
      </c>
      <c r="AM46">
        <f t="shared" si="6"/>
        <v>12</v>
      </c>
    </row>
    <row r="47" spans="1:39" ht="46.8" x14ac:dyDescent="0.3">
      <c r="A47" t="s">
        <v>49</v>
      </c>
      <c r="B47" t="s">
        <v>1190</v>
      </c>
      <c r="C47" t="s">
        <v>1539</v>
      </c>
      <c r="D47" t="s">
        <v>1575</v>
      </c>
      <c r="E47" t="str">
        <f t="shared" si="0"/>
        <v>A MIANG</v>
      </c>
      <c r="F47" t="s">
        <v>49</v>
      </c>
      <c r="G47" t="s">
        <v>21</v>
      </c>
      <c r="H47" t="s">
        <v>21</v>
      </c>
      <c r="I47" t="s">
        <v>22</v>
      </c>
      <c r="J47" t="s">
        <v>23</v>
      </c>
      <c r="K47" t="s">
        <v>24</v>
      </c>
      <c r="L47" t="s">
        <v>21</v>
      </c>
      <c r="M47" t="s">
        <v>25</v>
      </c>
      <c r="N47" t="s">
        <v>28</v>
      </c>
      <c r="O47" t="s">
        <v>21</v>
      </c>
      <c r="P47" t="s">
        <v>21</v>
      </c>
      <c r="Q47" t="s">
        <v>27</v>
      </c>
      <c r="R47" t="s">
        <v>45</v>
      </c>
      <c r="S47" t="s">
        <v>28</v>
      </c>
      <c r="T47" t="s">
        <v>21</v>
      </c>
      <c r="U47" t="s">
        <v>21</v>
      </c>
      <c r="V47" t="s">
        <v>42</v>
      </c>
      <c r="W47" s="2" t="s">
        <v>81</v>
      </c>
      <c r="Y47">
        <f>IF(J47=Legend!$B$3,0,IF(J47=Legend!$B$4,1,IF(J47=Legend!$B$5,2,0)))</f>
        <v>1</v>
      </c>
      <c r="Z47">
        <f t="shared" si="1"/>
        <v>1</v>
      </c>
      <c r="AA47">
        <f t="shared" si="2"/>
        <v>0</v>
      </c>
      <c r="AB47">
        <f t="shared" si="3"/>
        <v>1</v>
      </c>
      <c r="AC47">
        <f>IF(N47=Legend!$D$3,3,IF(N47=Legend!$D$4,2,IF(N47=Legend!$D$5,1,0)))</f>
        <v>1</v>
      </c>
      <c r="AD47">
        <f t="shared" si="4"/>
        <v>0</v>
      </c>
      <c r="AF47">
        <f t="shared" si="5"/>
        <v>0</v>
      </c>
      <c r="AG47">
        <f>IF(R47=Legend!$F$3,3,IF(R47=Legend!$F$4,2,IF(R47=Legend!$F$5,1,0)))</f>
        <v>1</v>
      </c>
      <c r="AH47">
        <f>IF(S47=Legend!$F$3,3,IF(S47=Legend!$F$4,2,IF(S47=Legend!$F$5,1,0)))</f>
        <v>2</v>
      </c>
      <c r="AK47">
        <f>IF(V47=Legend!$H$3,3,IF(V47=Legend!$H$4,2,IF(V47=Legend!$H$5,1,0)))</f>
        <v>0</v>
      </c>
      <c r="AM47">
        <f t="shared" si="6"/>
        <v>7</v>
      </c>
    </row>
    <row r="48" spans="1:39" ht="140.4" x14ac:dyDescent="0.3">
      <c r="A48" t="s">
        <v>49</v>
      </c>
      <c r="B48" t="s">
        <v>843</v>
      </c>
      <c r="C48" t="s">
        <v>844</v>
      </c>
      <c r="D48" t="s">
        <v>1589</v>
      </c>
      <c r="E48" t="str">
        <f t="shared" si="0"/>
        <v>A&amp;M/HUSNAN</v>
      </c>
      <c r="F48" t="s">
        <v>71</v>
      </c>
      <c r="G48" t="s">
        <v>21</v>
      </c>
      <c r="H48" t="s">
        <v>21</v>
      </c>
      <c r="I48" t="s">
        <v>22</v>
      </c>
      <c r="J48" t="s">
        <v>23</v>
      </c>
      <c r="K48" t="s">
        <v>24</v>
      </c>
      <c r="L48" t="s">
        <v>25</v>
      </c>
      <c r="M48" t="s">
        <v>25</v>
      </c>
      <c r="N48" t="s">
        <v>26</v>
      </c>
      <c r="O48" t="s">
        <v>25</v>
      </c>
      <c r="P48" t="s">
        <v>21</v>
      </c>
      <c r="Q48" t="s">
        <v>27</v>
      </c>
      <c r="R48" t="s">
        <v>45</v>
      </c>
      <c r="S48" t="s">
        <v>47</v>
      </c>
      <c r="T48" t="s">
        <v>21</v>
      </c>
      <c r="U48" t="s">
        <v>21</v>
      </c>
      <c r="V48" t="s">
        <v>33</v>
      </c>
      <c r="W48" s="2" t="s">
        <v>34</v>
      </c>
      <c r="Y48">
        <f>IF(J48=Legend!$B$3,0,IF(J48=Legend!$B$4,1,IF(J48=Legend!$B$5,2,0)))</f>
        <v>1</v>
      </c>
      <c r="Z48">
        <f t="shared" si="1"/>
        <v>1</v>
      </c>
      <c r="AA48">
        <f t="shared" si="2"/>
        <v>1</v>
      </c>
      <c r="AB48">
        <f t="shared" si="3"/>
        <v>1</v>
      </c>
      <c r="AC48">
        <f>IF(N48=Legend!$D$3,3,IF(N48=Legend!$D$4,2,IF(N48=Legend!$D$5,1,0)))</f>
        <v>2</v>
      </c>
      <c r="AD48">
        <f t="shared" si="4"/>
        <v>1</v>
      </c>
      <c r="AF48">
        <f t="shared" si="5"/>
        <v>0</v>
      </c>
      <c r="AG48">
        <f>IF(R48=Legend!$F$3,3,IF(R48=Legend!$F$4,2,IF(R48=Legend!$F$5,1,0)))</f>
        <v>1</v>
      </c>
      <c r="AH48">
        <f>IF(S48=Legend!$F$3,3,IF(S48=Legend!$F$4,2,IF(S48=Legend!$F$5,1,0)))</f>
        <v>0</v>
      </c>
      <c r="AK48">
        <f>IF(V48=Legend!$H$3,3,IF(V48=Legend!$H$4,2,IF(V48=Legend!$H$5,1,0)))</f>
        <v>1</v>
      </c>
      <c r="AM48">
        <f t="shared" si="6"/>
        <v>9</v>
      </c>
    </row>
    <row r="49" spans="1:39" ht="109.2" x14ac:dyDescent="0.3">
      <c r="A49" t="s">
        <v>79</v>
      </c>
      <c r="B49" t="s">
        <v>519</v>
      </c>
      <c r="C49" t="s">
        <v>540</v>
      </c>
      <c r="D49" t="s">
        <v>561</v>
      </c>
      <c r="E49" t="str">
        <f t="shared" si="0"/>
        <v>A.PLUS MARKET / MAISYARAH</v>
      </c>
      <c r="F49" t="s">
        <v>79</v>
      </c>
      <c r="G49" t="s">
        <v>21</v>
      </c>
      <c r="H49" t="s">
        <v>21</v>
      </c>
      <c r="I49" t="s">
        <v>22</v>
      </c>
      <c r="J49" t="s">
        <v>41</v>
      </c>
      <c r="K49" t="s">
        <v>24</v>
      </c>
      <c r="L49" t="s">
        <v>25</v>
      </c>
      <c r="M49" t="s">
        <v>21</v>
      </c>
      <c r="N49" t="s">
        <v>28</v>
      </c>
      <c r="O49" t="s">
        <v>21</v>
      </c>
      <c r="P49" t="s">
        <v>21</v>
      </c>
      <c r="Q49" t="s">
        <v>27</v>
      </c>
      <c r="R49" t="s">
        <v>47</v>
      </c>
      <c r="S49" t="s">
        <v>29</v>
      </c>
      <c r="T49" t="s">
        <v>21</v>
      </c>
      <c r="U49" t="s">
        <v>21</v>
      </c>
      <c r="V49" t="s">
        <v>30</v>
      </c>
      <c r="W49" s="2" t="s">
        <v>66</v>
      </c>
      <c r="Y49">
        <f>IF(J49=Legend!$B$3,0,IF(J49=Legend!$B$4,1,IF(J49=Legend!$B$5,2,0)))</f>
        <v>2</v>
      </c>
      <c r="Z49">
        <f t="shared" si="1"/>
        <v>1</v>
      </c>
      <c r="AA49">
        <f t="shared" si="2"/>
        <v>1</v>
      </c>
      <c r="AB49">
        <f t="shared" si="3"/>
        <v>0</v>
      </c>
      <c r="AC49">
        <f>IF(N49=Legend!$D$3,3,IF(N49=Legend!$D$4,2,IF(N49=Legend!$D$5,1,0)))</f>
        <v>1</v>
      </c>
      <c r="AD49">
        <f t="shared" si="4"/>
        <v>0</v>
      </c>
      <c r="AF49">
        <f t="shared" si="5"/>
        <v>0</v>
      </c>
      <c r="AG49">
        <f>IF(R49=Legend!$F$3,3,IF(R49=Legend!$F$4,2,IF(R49=Legend!$F$5,1,0)))</f>
        <v>0</v>
      </c>
      <c r="AH49">
        <f>IF(S49=Legend!$F$3,3,IF(S49=Legend!$F$4,2,IF(S49=Legend!$F$5,1,0)))</f>
        <v>3</v>
      </c>
      <c r="AK49">
        <f>IF(V49=Legend!$H$3,3,IF(V49=Legend!$H$4,2,IF(V49=Legend!$H$5,1,0)))</f>
        <v>2</v>
      </c>
      <c r="AM49">
        <f t="shared" si="6"/>
        <v>10</v>
      </c>
    </row>
    <row r="50" spans="1:39" ht="140.4" x14ac:dyDescent="0.3">
      <c r="A50" t="s">
        <v>43</v>
      </c>
      <c r="B50" t="s">
        <v>174</v>
      </c>
      <c r="C50" t="s">
        <v>175</v>
      </c>
      <c r="D50" t="s">
        <v>3885</v>
      </c>
      <c r="E50" t="str">
        <f t="shared" si="0"/>
        <v>A-3</v>
      </c>
      <c r="F50" t="s">
        <v>43</v>
      </c>
      <c r="G50" t="s">
        <v>21</v>
      </c>
      <c r="H50" t="s">
        <v>21</v>
      </c>
      <c r="I50" t="s">
        <v>22</v>
      </c>
      <c r="J50" t="s">
        <v>35</v>
      </c>
      <c r="K50" t="s">
        <v>24</v>
      </c>
      <c r="L50" t="s">
        <v>25</v>
      </c>
      <c r="M50" t="s">
        <v>25</v>
      </c>
      <c r="N50" t="s">
        <v>38</v>
      </c>
      <c r="O50" t="s">
        <v>25</v>
      </c>
      <c r="P50" t="s">
        <v>21</v>
      </c>
      <c r="Q50" t="s">
        <v>27</v>
      </c>
      <c r="R50" t="s">
        <v>28</v>
      </c>
      <c r="S50" t="s">
        <v>29</v>
      </c>
      <c r="T50" t="s">
        <v>21</v>
      </c>
      <c r="U50" t="s">
        <v>21</v>
      </c>
      <c r="V50" t="s">
        <v>30</v>
      </c>
      <c r="W50" s="2" t="s">
        <v>34</v>
      </c>
      <c r="Y50">
        <f>IF(J50=Legend!$B$3,0,IF(J50=Legend!$B$4,1,IF(J50=Legend!$B$5,2,0)))</f>
        <v>0</v>
      </c>
      <c r="Z50">
        <f t="shared" si="1"/>
        <v>1</v>
      </c>
      <c r="AA50">
        <f t="shared" si="2"/>
        <v>1</v>
      </c>
      <c r="AB50">
        <f t="shared" si="3"/>
        <v>1</v>
      </c>
      <c r="AC50">
        <f>IF(N50=Legend!$D$3,3,IF(N50=Legend!$D$4,2,IF(N50=Legend!$D$5,1,0)))</f>
        <v>3</v>
      </c>
      <c r="AD50">
        <f t="shared" si="4"/>
        <v>1</v>
      </c>
      <c r="AF50">
        <f t="shared" si="5"/>
        <v>0</v>
      </c>
      <c r="AG50">
        <f>IF(R50=Legend!$F$3,3,IF(R50=Legend!$F$4,2,IF(R50=Legend!$F$5,1,0)))</f>
        <v>2</v>
      </c>
      <c r="AH50">
        <f>IF(S50=Legend!$F$3,3,IF(S50=Legend!$F$4,2,IF(S50=Legend!$F$5,1,0)))</f>
        <v>3</v>
      </c>
      <c r="AK50">
        <f>IF(V50=Legend!$H$3,3,IF(V50=Legend!$H$4,2,IF(V50=Legend!$H$5,1,0)))</f>
        <v>2</v>
      </c>
      <c r="AM50">
        <f t="shared" si="6"/>
        <v>14</v>
      </c>
    </row>
    <row r="51" spans="1:39" ht="109.2" x14ac:dyDescent="0.3">
      <c r="A51" t="s">
        <v>79</v>
      </c>
      <c r="B51" t="s">
        <v>478</v>
      </c>
      <c r="C51" t="s">
        <v>562</v>
      </c>
      <c r="D51" t="s">
        <v>582</v>
      </c>
      <c r="E51" t="str">
        <f t="shared" si="0"/>
        <v>AA MART</v>
      </c>
      <c r="F51" t="s">
        <v>79</v>
      </c>
      <c r="G51" t="s">
        <v>21</v>
      </c>
      <c r="H51" t="s">
        <v>21</v>
      </c>
      <c r="I51" t="s">
        <v>54</v>
      </c>
      <c r="J51" t="s">
        <v>23</v>
      </c>
      <c r="K51" t="s">
        <v>24</v>
      </c>
      <c r="L51" t="s">
        <v>25</v>
      </c>
      <c r="M51" t="s">
        <v>25</v>
      </c>
      <c r="N51" t="s">
        <v>26</v>
      </c>
      <c r="O51" t="s">
        <v>25</v>
      </c>
      <c r="P51" t="s">
        <v>21</v>
      </c>
      <c r="Q51" t="s">
        <v>27</v>
      </c>
      <c r="R51" t="s">
        <v>45</v>
      </c>
      <c r="S51" t="s">
        <v>29</v>
      </c>
      <c r="T51" t="s">
        <v>21</v>
      </c>
      <c r="U51" t="s">
        <v>21</v>
      </c>
      <c r="V51" t="s">
        <v>30</v>
      </c>
      <c r="W51" s="2" t="s">
        <v>66</v>
      </c>
      <c r="Y51">
        <f>IF(J51=Legend!$B$3,0,IF(J51=Legend!$B$4,1,IF(J51=Legend!$B$5,2,0)))</f>
        <v>1</v>
      </c>
      <c r="Z51">
        <f t="shared" si="1"/>
        <v>1</v>
      </c>
      <c r="AA51">
        <f t="shared" si="2"/>
        <v>1</v>
      </c>
      <c r="AB51">
        <f t="shared" si="3"/>
        <v>1</v>
      </c>
      <c r="AC51">
        <f>IF(N51=Legend!$D$3,3,IF(N51=Legend!$D$4,2,IF(N51=Legend!$D$5,1,0)))</f>
        <v>2</v>
      </c>
      <c r="AD51">
        <f t="shared" si="4"/>
        <v>1</v>
      </c>
      <c r="AF51">
        <f t="shared" si="5"/>
        <v>0</v>
      </c>
      <c r="AG51">
        <f>IF(R51=Legend!$F$3,3,IF(R51=Legend!$F$4,2,IF(R51=Legend!$F$5,1,0)))</f>
        <v>1</v>
      </c>
      <c r="AH51">
        <f>IF(S51=Legend!$F$3,3,IF(S51=Legend!$F$4,2,IF(S51=Legend!$F$5,1,0)))</f>
        <v>3</v>
      </c>
      <c r="AK51">
        <f>IF(V51=Legend!$H$3,3,IF(V51=Legend!$H$4,2,IF(V51=Legend!$H$5,1,0)))</f>
        <v>2</v>
      </c>
      <c r="AM51">
        <f t="shared" si="6"/>
        <v>13</v>
      </c>
    </row>
    <row r="52" spans="1:39" ht="140.4" x14ac:dyDescent="0.3">
      <c r="A52" t="s">
        <v>83</v>
      </c>
      <c r="B52" t="s">
        <v>475</v>
      </c>
      <c r="C52" t="s">
        <v>1002</v>
      </c>
      <c r="D52" t="s">
        <v>5102</v>
      </c>
      <c r="E52" t="str">
        <f t="shared" si="0"/>
        <v>AAM, TOKO</v>
      </c>
      <c r="F52" t="s">
        <v>83</v>
      </c>
      <c r="G52" t="s">
        <v>21</v>
      </c>
      <c r="H52" t="s">
        <v>21</v>
      </c>
      <c r="I52" t="s">
        <v>54</v>
      </c>
      <c r="J52" t="s">
        <v>35</v>
      </c>
      <c r="K52" t="s">
        <v>24</v>
      </c>
      <c r="L52" t="s">
        <v>25</v>
      </c>
      <c r="M52" t="s">
        <v>25</v>
      </c>
      <c r="N52" t="s">
        <v>26</v>
      </c>
      <c r="O52" t="s">
        <v>21</v>
      </c>
      <c r="P52" t="s">
        <v>21</v>
      </c>
      <c r="Q52" t="s">
        <v>60</v>
      </c>
      <c r="R52" t="s">
        <v>45</v>
      </c>
      <c r="S52" t="s">
        <v>29</v>
      </c>
      <c r="T52" t="s">
        <v>21</v>
      </c>
      <c r="U52" t="s">
        <v>21</v>
      </c>
      <c r="V52" t="s">
        <v>33</v>
      </c>
      <c r="W52" s="2" t="s">
        <v>34</v>
      </c>
      <c r="Y52">
        <f>IF(J52=Legend!$B$3,0,IF(J52=Legend!$B$4,1,IF(J52=Legend!$B$5,2,0)))</f>
        <v>0</v>
      </c>
      <c r="Z52">
        <f t="shared" si="1"/>
        <v>1</v>
      </c>
      <c r="AA52">
        <f t="shared" si="2"/>
        <v>1</v>
      </c>
      <c r="AB52">
        <f t="shared" si="3"/>
        <v>1</v>
      </c>
      <c r="AC52">
        <f>IF(N52=Legend!$D$3,3,IF(N52=Legend!$D$4,2,IF(N52=Legend!$D$5,1,0)))</f>
        <v>2</v>
      </c>
      <c r="AD52">
        <f t="shared" si="4"/>
        <v>0</v>
      </c>
      <c r="AF52">
        <f t="shared" si="5"/>
        <v>2</v>
      </c>
      <c r="AG52">
        <f>IF(R52=Legend!$F$3,3,IF(R52=Legend!$F$4,2,IF(R52=Legend!$F$5,1,0)))</f>
        <v>1</v>
      </c>
      <c r="AH52">
        <f>IF(S52=Legend!$F$3,3,IF(S52=Legend!$F$4,2,IF(S52=Legend!$F$5,1,0)))</f>
        <v>3</v>
      </c>
      <c r="AK52">
        <f>IF(V52=Legend!$H$3,3,IF(V52=Legend!$H$4,2,IF(V52=Legend!$H$5,1,0)))</f>
        <v>1</v>
      </c>
      <c r="AM52">
        <f t="shared" si="6"/>
        <v>12</v>
      </c>
    </row>
    <row r="53" spans="1:39" ht="31.2" x14ac:dyDescent="0.3">
      <c r="A53" t="s">
        <v>56</v>
      </c>
      <c r="B53" t="s">
        <v>1602</v>
      </c>
      <c r="C53" t="s">
        <v>2111</v>
      </c>
      <c r="D53" t="s">
        <v>2125</v>
      </c>
      <c r="E53" t="str">
        <f t="shared" si="0"/>
        <v>AAN/DARANANTE(endah)</v>
      </c>
      <c r="F53" t="s">
        <v>56</v>
      </c>
      <c r="G53" t="s">
        <v>21</v>
      </c>
      <c r="H53" t="s">
        <v>21</v>
      </c>
      <c r="I53" t="s">
        <v>50</v>
      </c>
      <c r="J53" t="s">
        <v>35</v>
      </c>
      <c r="K53" t="s">
        <v>47</v>
      </c>
      <c r="L53" t="s">
        <v>21</v>
      </c>
      <c r="M53" t="s">
        <v>25</v>
      </c>
      <c r="N53" t="s">
        <v>47</v>
      </c>
      <c r="O53" t="s">
        <v>21</v>
      </c>
      <c r="P53" t="s">
        <v>21</v>
      </c>
      <c r="Q53" t="s">
        <v>27</v>
      </c>
      <c r="R53" t="s">
        <v>45</v>
      </c>
      <c r="S53" t="s">
        <v>28</v>
      </c>
      <c r="T53" t="s">
        <v>21</v>
      </c>
      <c r="U53" t="s">
        <v>21</v>
      </c>
      <c r="V53" t="s">
        <v>33</v>
      </c>
      <c r="W53" s="18" t="s">
        <v>63</v>
      </c>
      <c r="Y53">
        <f>IF(J53=Legend!$B$3,0,IF(J53=Legend!$B$4,1,IF(J53=Legend!$B$5,2,0)))</f>
        <v>0</v>
      </c>
      <c r="Z53">
        <f t="shared" si="1"/>
        <v>0</v>
      </c>
      <c r="AA53">
        <f t="shared" si="2"/>
        <v>0</v>
      </c>
      <c r="AB53">
        <f t="shared" si="3"/>
        <v>1</v>
      </c>
      <c r="AC53">
        <f>IF(N53=Legend!$D$3,3,IF(N53=Legend!$D$4,2,IF(N53=Legend!$D$5,1,0)))</f>
        <v>0</v>
      </c>
      <c r="AD53">
        <f t="shared" si="4"/>
        <v>0</v>
      </c>
      <c r="AF53">
        <f t="shared" si="5"/>
        <v>0</v>
      </c>
      <c r="AG53">
        <f>IF(R53=Legend!$F$3,3,IF(R53=Legend!$F$4,2,IF(R53=Legend!$F$5,1,0)))</f>
        <v>1</v>
      </c>
      <c r="AH53">
        <f>IF(S53=Legend!$F$3,3,IF(S53=Legend!$F$4,2,IF(S53=Legend!$F$5,1,0)))</f>
        <v>2</v>
      </c>
      <c r="AK53">
        <f>IF(V53=Legend!$H$3,3,IF(V53=Legend!$H$4,2,IF(V53=Legend!$H$5,1,0)))</f>
        <v>1</v>
      </c>
      <c r="AM53">
        <f t="shared" si="6"/>
        <v>5</v>
      </c>
    </row>
    <row r="54" spans="1:39" ht="156" x14ac:dyDescent="0.3">
      <c r="A54" t="s">
        <v>70</v>
      </c>
      <c r="B54" t="s">
        <v>637</v>
      </c>
      <c r="C54" t="s">
        <v>3328</v>
      </c>
      <c r="D54" t="s">
        <v>3250</v>
      </c>
      <c r="E54" t="str">
        <f t="shared" si="0"/>
        <v>AB MART</v>
      </c>
      <c r="F54" t="s">
        <v>70</v>
      </c>
      <c r="G54" t="s">
        <v>21</v>
      </c>
      <c r="H54" t="s">
        <v>21</v>
      </c>
      <c r="I54" t="s">
        <v>22</v>
      </c>
      <c r="J54" t="s">
        <v>35</v>
      </c>
      <c r="K54" t="s">
        <v>24</v>
      </c>
      <c r="L54" t="s">
        <v>25</v>
      </c>
      <c r="M54" t="s">
        <v>25</v>
      </c>
      <c r="N54" t="s">
        <v>26</v>
      </c>
      <c r="O54" t="s">
        <v>25</v>
      </c>
      <c r="P54" t="s">
        <v>21</v>
      </c>
      <c r="Q54" t="s">
        <v>27</v>
      </c>
      <c r="R54" t="s">
        <v>28</v>
      </c>
      <c r="S54" t="s">
        <v>28</v>
      </c>
      <c r="T54" t="s">
        <v>21</v>
      </c>
      <c r="U54" t="s">
        <v>21</v>
      </c>
      <c r="V54" t="s">
        <v>33</v>
      </c>
      <c r="W54" s="2" t="s">
        <v>31</v>
      </c>
      <c r="Y54">
        <f>IF(J54=Legend!$B$3,0,IF(J54=Legend!$B$4,1,IF(J54=Legend!$B$5,2,0)))</f>
        <v>0</v>
      </c>
      <c r="Z54">
        <f t="shared" si="1"/>
        <v>1</v>
      </c>
      <c r="AA54">
        <f t="shared" si="2"/>
        <v>1</v>
      </c>
      <c r="AB54">
        <f t="shared" si="3"/>
        <v>1</v>
      </c>
      <c r="AC54">
        <f>IF(N54=Legend!$D$3,3,IF(N54=Legend!$D$4,2,IF(N54=Legend!$D$5,1,0)))</f>
        <v>2</v>
      </c>
      <c r="AD54">
        <f t="shared" si="4"/>
        <v>1</v>
      </c>
      <c r="AF54">
        <f t="shared" si="5"/>
        <v>0</v>
      </c>
      <c r="AG54">
        <f>IF(R54=Legend!$F$3,3,IF(R54=Legend!$F$4,2,IF(R54=Legend!$F$5,1,0)))</f>
        <v>2</v>
      </c>
      <c r="AH54">
        <f>IF(S54=Legend!$F$3,3,IF(S54=Legend!$F$4,2,IF(S54=Legend!$F$5,1,0)))</f>
        <v>2</v>
      </c>
      <c r="AK54">
        <f>IF(V54=Legend!$H$3,3,IF(V54=Legend!$H$4,2,IF(V54=Legend!$H$5,1,0)))</f>
        <v>1</v>
      </c>
      <c r="AM54">
        <f t="shared" si="6"/>
        <v>11</v>
      </c>
    </row>
    <row r="55" spans="1:39" ht="140.4" x14ac:dyDescent="0.3">
      <c r="A55" t="s">
        <v>52</v>
      </c>
      <c r="B55" t="s">
        <v>847</v>
      </c>
      <c r="C55" t="s">
        <v>922</v>
      </c>
      <c r="D55" t="s">
        <v>925</v>
      </c>
      <c r="E55" t="str">
        <f t="shared" si="0"/>
        <v>ABA MARKET</v>
      </c>
      <c r="F55" t="s">
        <v>52</v>
      </c>
      <c r="G55" t="s">
        <v>21</v>
      </c>
      <c r="H55" t="s">
        <v>21</v>
      </c>
      <c r="I55" t="s">
        <v>22</v>
      </c>
      <c r="J55" t="s">
        <v>35</v>
      </c>
      <c r="K55" t="s">
        <v>24</v>
      </c>
      <c r="L55" t="s">
        <v>25</v>
      </c>
      <c r="M55" t="s">
        <v>25</v>
      </c>
      <c r="N55" t="s">
        <v>28</v>
      </c>
      <c r="O55" t="s">
        <v>21</v>
      </c>
      <c r="P55" t="s">
        <v>21</v>
      </c>
      <c r="Q55" t="s">
        <v>27</v>
      </c>
      <c r="R55" t="s">
        <v>45</v>
      </c>
      <c r="S55" t="s">
        <v>28</v>
      </c>
      <c r="T55" t="s">
        <v>21</v>
      </c>
      <c r="U55" t="s">
        <v>21</v>
      </c>
      <c r="V55" t="s">
        <v>33</v>
      </c>
      <c r="W55" s="2" t="s">
        <v>34</v>
      </c>
      <c r="Y55">
        <f>IF(J55=Legend!$B$3,0,IF(J55=Legend!$B$4,1,IF(J55=Legend!$B$5,2,0)))</f>
        <v>0</v>
      </c>
      <c r="Z55">
        <f t="shared" si="1"/>
        <v>1</v>
      </c>
      <c r="AA55">
        <f t="shared" si="2"/>
        <v>1</v>
      </c>
      <c r="AB55">
        <f t="shared" si="3"/>
        <v>1</v>
      </c>
      <c r="AC55">
        <f>IF(N55=Legend!$D$3,3,IF(N55=Legend!$D$4,2,IF(N55=Legend!$D$5,1,0)))</f>
        <v>1</v>
      </c>
      <c r="AD55">
        <f t="shared" si="4"/>
        <v>0</v>
      </c>
      <c r="AF55">
        <f t="shared" si="5"/>
        <v>0</v>
      </c>
      <c r="AG55">
        <f>IF(R55=Legend!$F$3,3,IF(R55=Legend!$F$4,2,IF(R55=Legend!$F$5,1,0)))</f>
        <v>1</v>
      </c>
      <c r="AH55">
        <f>IF(S55=Legend!$F$3,3,IF(S55=Legend!$F$4,2,IF(S55=Legend!$F$5,1,0)))</f>
        <v>2</v>
      </c>
      <c r="AK55">
        <f>IF(V55=Legend!$H$3,3,IF(V55=Legend!$H$4,2,IF(V55=Legend!$H$5,1,0)))</f>
        <v>1</v>
      </c>
      <c r="AM55">
        <f t="shared" si="6"/>
        <v>8</v>
      </c>
    </row>
    <row r="56" spans="1:39" ht="78" x14ac:dyDescent="0.3">
      <c r="A56" t="s">
        <v>37</v>
      </c>
      <c r="B56" t="s">
        <v>284</v>
      </c>
      <c r="C56" t="s">
        <v>472</v>
      </c>
      <c r="D56" t="s">
        <v>3504</v>
      </c>
      <c r="E56" t="str">
        <f t="shared" si="0"/>
        <v>ABAD JAYA</v>
      </c>
      <c r="F56" t="s">
        <v>37</v>
      </c>
      <c r="G56" t="s">
        <v>21</v>
      </c>
      <c r="H56" t="s">
        <v>21</v>
      </c>
      <c r="I56" t="s">
        <v>22</v>
      </c>
      <c r="J56" t="s">
        <v>35</v>
      </c>
      <c r="K56" t="s">
        <v>24</v>
      </c>
      <c r="L56" t="s">
        <v>25</v>
      </c>
      <c r="M56" t="s">
        <v>25</v>
      </c>
      <c r="N56" t="s">
        <v>28</v>
      </c>
      <c r="O56" t="s">
        <v>25</v>
      </c>
      <c r="P56" t="s">
        <v>21</v>
      </c>
      <c r="Q56" t="s">
        <v>72</v>
      </c>
      <c r="R56" t="s">
        <v>45</v>
      </c>
      <c r="S56" t="s">
        <v>45</v>
      </c>
      <c r="T56" t="s">
        <v>21</v>
      </c>
      <c r="U56" t="s">
        <v>21</v>
      </c>
      <c r="V56" t="s">
        <v>33</v>
      </c>
      <c r="W56" s="2" t="s">
        <v>76</v>
      </c>
      <c r="Y56">
        <f>IF(J56=Legend!$B$3,0,IF(J56=Legend!$B$4,1,IF(J56=Legend!$B$5,2,0)))</f>
        <v>0</v>
      </c>
      <c r="Z56">
        <f t="shared" si="1"/>
        <v>1</v>
      </c>
      <c r="AA56">
        <f t="shared" si="2"/>
        <v>1</v>
      </c>
      <c r="AB56">
        <f t="shared" si="3"/>
        <v>1</v>
      </c>
      <c r="AC56">
        <f>IF(N56=Legend!$D$3,3,IF(N56=Legend!$D$4,2,IF(N56=Legend!$D$5,1,0)))</f>
        <v>1</v>
      </c>
      <c r="AD56">
        <f t="shared" si="4"/>
        <v>1</v>
      </c>
      <c r="AF56">
        <f t="shared" si="5"/>
        <v>2</v>
      </c>
      <c r="AG56">
        <f>IF(R56=Legend!$F$3,3,IF(R56=Legend!$F$4,2,IF(R56=Legend!$F$5,1,0)))</f>
        <v>1</v>
      </c>
      <c r="AH56">
        <f>IF(S56=Legend!$F$3,3,IF(S56=Legend!$F$4,2,IF(S56=Legend!$F$5,1,0)))</f>
        <v>1</v>
      </c>
      <c r="AK56">
        <f>IF(V56=Legend!$H$3,3,IF(V56=Legend!$H$4,2,IF(V56=Legend!$H$5,1,0)))</f>
        <v>1</v>
      </c>
      <c r="AM56">
        <f t="shared" si="6"/>
        <v>10</v>
      </c>
    </row>
    <row r="57" spans="1:39" ht="140.4" x14ac:dyDescent="0.3">
      <c r="A57" t="s">
        <v>83</v>
      </c>
      <c r="B57" t="s">
        <v>3634</v>
      </c>
      <c r="C57" t="s">
        <v>3637</v>
      </c>
      <c r="D57" t="s">
        <v>5099</v>
      </c>
      <c r="E57" t="str">
        <f t="shared" si="0"/>
        <v>ABADI / LO KAP LIONG</v>
      </c>
      <c r="F57" t="s">
        <v>83</v>
      </c>
      <c r="G57" t="s">
        <v>21</v>
      </c>
      <c r="H57" t="s">
        <v>21</v>
      </c>
      <c r="I57" t="s">
        <v>22</v>
      </c>
      <c r="J57" t="s">
        <v>41</v>
      </c>
      <c r="K57" t="s">
        <v>24</v>
      </c>
      <c r="L57" t="s">
        <v>21</v>
      </c>
      <c r="M57" t="s">
        <v>21</v>
      </c>
      <c r="N57" t="s">
        <v>26</v>
      </c>
      <c r="O57" t="s">
        <v>21</v>
      </c>
      <c r="P57" t="s">
        <v>21</v>
      </c>
      <c r="Q57" t="s">
        <v>27</v>
      </c>
      <c r="R57" t="s">
        <v>45</v>
      </c>
      <c r="S57" t="s">
        <v>28</v>
      </c>
      <c r="T57" t="s">
        <v>21</v>
      </c>
      <c r="U57" t="s">
        <v>21</v>
      </c>
      <c r="V57" t="s">
        <v>33</v>
      </c>
      <c r="W57" s="2" t="s">
        <v>34</v>
      </c>
      <c r="Y57">
        <f>IF(J57=Legend!$B$3,0,IF(J57=Legend!$B$4,1,IF(J57=Legend!$B$5,2,0)))</f>
        <v>2</v>
      </c>
      <c r="Z57">
        <f t="shared" si="1"/>
        <v>1</v>
      </c>
      <c r="AA57">
        <f t="shared" si="2"/>
        <v>0</v>
      </c>
      <c r="AB57">
        <f t="shared" si="3"/>
        <v>0</v>
      </c>
      <c r="AC57">
        <f>IF(N57=Legend!$D$3,3,IF(N57=Legend!$D$4,2,IF(N57=Legend!$D$5,1,0)))</f>
        <v>2</v>
      </c>
      <c r="AD57">
        <f t="shared" si="4"/>
        <v>0</v>
      </c>
      <c r="AF57">
        <f t="shared" si="5"/>
        <v>0</v>
      </c>
      <c r="AG57">
        <f>IF(R57=Legend!$F$3,3,IF(R57=Legend!$F$4,2,IF(R57=Legend!$F$5,1,0)))</f>
        <v>1</v>
      </c>
      <c r="AH57">
        <f>IF(S57=Legend!$F$3,3,IF(S57=Legend!$F$4,2,IF(S57=Legend!$F$5,1,0)))</f>
        <v>2</v>
      </c>
      <c r="AK57">
        <f>IF(V57=Legend!$H$3,3,IF(V57=Legend!$H$4,2,IF(V57=Legend!$H$5,1,0)))</f>
        <v>1</v>
      </c>
      <c r="AM57">
        <f t="shared" si="6"/>
        <v>9</v>
      </c>
    </row>
    <row r="58" spans="1:39" ht="140.4" x14ac:dyDescent="0.3">
      <c r="A58" t="s">
        <v>83</v>
      </c>
      <c r="B58" t="s">
        <v>284</v>
      </c>
      <c r="C58" t="s">
        <v>4847</v>
      </c>
      <c r="D58" t="s">
        <v>5064</v>
      </c>
      <c r="E58" t="str">
        <f t="shared" si="0"/>
        <v>ABADI KIOS / P. LAMA</v>
      </c>
      <c r="F58" t="s">
        <v>86</v>
      </c>
      <c r="G58" t="s">
        <v>21</v>
      </c>
      <c r="H58" t="s">
        <v>21</v>
      </c>
      <c r="I58" t="s">
        <v>50</v>
      </c>
      <c r="J58" t="s">
        <v>23</v>
      </c>
      <c r="K58" t="s">
        <v>24</v>
      </c>
      <c r="L58" t="s">
        <v>25</v>
      </c>
      <c r="M58" t="s">
        <v>25</v>
      </c>
      <c r="N58" t="s">
        <v>38</v>
      </c>
      <c r="O58" t="s">
        <v>25</v>
      </c>
      <c r="P58" t="s">
        <v>21</v>
      </c>
      <c r="Q58" t="s">
        <v>27</v>
      </c>
      <c r="R58" t="s">
        <v>28</v>
      </c>
      <c r="S58" t="s">
        <v>29</v>
      </c>
      <c r="T58" t="s">
        <v>21</v>
      </c>
      <c r="U58" t="s">
        <v>21</v>
      </c>
      <c r="V58" t="s">
        <v>30</v>
      </c>
      <c r="W58" s="2" t="s">
        <v>34</v>
      </c>
      <c r="Y58">
        <f>IF(J58=Legend!$B$3,0,IF(J58=Legend!$B$4,1,IF(J58=Legend!$B$5,2,0)))</f>
        <v>1</v>
      </c>
      <c r="Z58">
        <f t="shared" si="1"/>
        <v>1</v>
      </c>
      <c r="AA58">
        <f t="shared" si="2"/>
        <v>1</v>
      </c>
      <c r="AB58">
        <f t="shared" si="3"/>
        <v>1</v>
      </c>
      <c r="AC58">
        <f>IF(N58=Legend!$D$3,3,IF(N58=Legend!$D$4,2,IF(N58=Legend!$D$5,1,0)))</f>
        <v>3</v>
      </c>
      <c r="AD58">
        <f t="shared" si="4"/>
        <v>1</v>
      </c>
      <c r="AF58">
        <f t="shared" si="5"/>
        <v>0</v>
      </c>
      <c r="AG58">
        <f>IF(R58=Legend!$F$3,3,IF(R58=Legend!$F$4,2,IF(R58=Legend!$F$5,1,0)))</f>
        <v>2</v>
      </c>
      <c r="AH58">
        <f>IF(S58=Legend!$F$3,3,IF(S58=Legend!$F$4,2,IF(S58=Legend!$F$5,1,0)))</f>
        <v>3</v>
      </c>
      <c r="AK58">
        <f>IF(V58=Legend!$H$3,3,IF(V58=Legend!$H$4,2,IF(V58=Legend!$H$5,1,0)))</f>
        <v>2</v>
      </c>
      <c r="AM58">
        <f t="shared" si="6"/>
        <v>15</v>
      </c>
    </row>
    <row r="59" spans="1:39" ht="140.4" x14ac:dyDescent="0.3">
      <c r="A59" t="s">
        <v>36</v>
      </c>
      <c r="B59" t="s">
        <v>1861</v>
      </c>
      <c r="C59" t="s">
        <v>1870</v>
      </c>
      <c r="D59" t="s">
        <v>2660</v>
      </c>
      <c r="E59" t="str">
        <f t="shared" si="0"/>
        <v>ABANG/PARIGI</v>
      </c>
      <c r="F59" t="s">
        <v>36</v>
      </c>
      <c r="G59" t="s">
        <v>21</v>
      </c>
      <c r="H59" t="s">
        <v>21</v>
      </c>
      <c r="I59" t="s">
        <v>22</v>
      </c>
      <c r="J59" t="s">
        <v>23</v>
      </c>
      <c r="K59" t="s">
        <v>24</v>
      </c>
      <c r="L59" t="s">
        <v>25</v>
      </c>
      <c r="M59" t="s">
        <v>25</v>
      </c>
      <c r="N59" t="s">
        <v>26</v>
      </c>
      <c r="O59" t="s">
        <v>25</v>
      </c>
      <c r="P59" t="s">
        <v>21</v>
      </c>
      <c r="Q59" t="s">
        <v>27</v>
      </c>
      <c r="R59" t="s">
        <v>45</v>
      </c>
      <c r="S59" t="s">
        <v>29</v>
      </c>
      <c r="T59" t="s">
        <v>21</v>
      </c>
      <c r="U59" t="s">
        <v>21</v>
      </c>
      <c r="V59" t="s">
        <v>33</v>
      </c>
      <c r="W59" s="2" t="s">
        <v>34</v>
      </c>
      <c r="Y59">
        <f>IF(J59=Legend!$B$3,0,IF(J59=Legend!$B$4,1,IF(J59=Legend!$B$5,2,0)))</f>
        <v>1</v>
      </c>
      <c r="Z59">
        <f t="shared" si="1"/>
        <v>1</v>
      </c>
      <c r="AA59">
        <f t="shared" si="2"/>
        <v>1</v>
      </c>
      <c r="AB59">
        <f t="shared" si="3"/>
        <v>1</v>
      </c>
      <c r="AC59">
        <f>IF(N59=Legend!$D$3,3,IF(N59=Legend!$D$4,2,IF(N59=Legend!$D$5,1,0)))</f>
        <v>2</v>
      </c>
      <c r="AD59">
        <f t="shared" si="4"/>
        <v>1</v>
      </c>
      <c r="AF59">
        <f t="shared" si="5"/>
        <v>0</v>
      </c>
      <c r="AG59">
        <f>IF(R59=Legend!$F$3,3,IF(R59=Legend!$F$4,2,IF(R59=Legend!$F$5,1,0)))</f>
        <v>1</v>
      </c>
      <c r="AH59">
        <f>IF(S59=Legend!$F$3,3,IF(S59=Legend!$F$4,2,IF(S59=Legend!$F$5,1,0)))</f>
        <v>3</v>
      </c>
      <c r="AK59">
        <f>IF(V59=Legend!$H$3,3,IF(V59=Legend!$H$4,2,IF(V59=Legend!$H$5,1,0)))</f>
        <v>1</v>
      </c>
      <c r="AM59">
        <f t="shared" si="6"/>
        <v>12</v>
      </c>
    </row>
    <row r="60" spans="1:39" ht="140.4" x14ac:dyDescent="0.3">
      <c r="A60" t="s">
        <v>56</v>
      </c>
      <c r="B60" t="s">
        <v>174</v>
      </c>
      <c r="C60" t="s">
        <v>2138</v>
      </c>
      <c r="D60" t="s">
        <v>2268</v>
      </c>
      <c r="E60" t="str">
        <f t="shared" si="0"/>
        <v>ABBAS AHMAD</v>
      </c>
      <c r="F60" t="s">
        <v>56</v>
      </c>
      <c r="G60" t="s">
        <v>21</v>
      </c>
      <c r="H60" t="s">
        <v>21</v>
      </c>
      <c r="I60" t="s">
        <v>22</v>
      </c>
      <c r="J60" t="s">
        <v>35</v>
      </c>
      <c r="K60" t="s">
        <v>24</v>
      </c>
      <c r="L60" t="s">
        <v>25</v>
      </c>
      <c r="M60" t="s">
        <v>25</v>
      </c>
      <c r="N60" t="s">
        <v>26</v>
      </c>
      <c r="O60" t="s">
        <v>25</v>
      </c>
      <c r="P60" t="s">
        <v>21</v>
      </c>
      <c r="Q60" t="s">
        <v>27</v>
      </c>
      <c r="R60" t="s">
        <v>28</v>
      </c>
      <c r="S60" t="s">
        <v>29</v>
      </c>
      <c r="T60" t="s">
        <v>21</v>
      </c>
      <c r="U60" t="s">
        <v>21</v>
      </c>
      <c r="V60" t="s">
        <v>33</v>
      </c>
      <c r="W60" s="2" t="s">
        <v>34</v>
      </c>
      <c r="Y60">
        <f>IF(J60=Legend!$B$3,0,IF(J60=Legend!$B$4,1,IF(J60=Legend!$B$5,2,0)))</f>
        <v>0</v>
      </c>
      <c r="Z60">
        <f t="shared" si="1"/>
        <v>1</v>
      </c>
      <c r="AA60">
        <f t="shared" si="2"/>
        <v>1</v>
      </c>
      <c r="AB60">
        <f t="shared" si="3"/>
        <v>1</v>
      </c>
      <c r="AC60">
        <f>IF(N60=Legend!$D$3,3,IF(N60=Legend!$D$4,2,IF(N60=Legend!$D$5,1,0)))</f>
        <v>2</v>
      </c>
      <c r="AD60">
        <f t="shared" si="4"/>
        <v>1</v>
      </c>
      <c r="AF60">
        <f t="shared" si="5"/>
        <v>0</v>
      </c>
      <c r="AG60">
        <f>IF(R60=Legend!$F$3,3,IF(R60=Legend!$F$4,2,IF(R60=Legend!$F$5,1,0)))</f>
        <v>2</v>
      </c>
      <c r="AH60">
        <f>IF(S60=Legend!$F$3,3,IF(S60=Legend!$F$4,2,IF(S60=Legend!$F$5,1,0)))</f>
        <v>3</v>
      </c>
      <c r="AK60">
        <f>IF(V60=Legend!$H$3,3,IF(V60=Legend!$H$4,2,IF(V60=Legend!$H$5,1,0)))</f>
        <v>1</v>
      </c>
      <c r="AM60">
        <f t="shared" si="6"/>
        <v>12</v>
      </c>
    </row>
    <row r="61" spans="1:39" ht="140.4" x14ac:dyDescent="0.3">
      <c r="A61" t="s">
        <v>39</v>
      </c>
      <c r="B61" t="s">
        <v>162</v>
      </c>
      <c r="C61" t="s">
        <v>771</v>
      </c>
      <c r="D61" t="s">
        <v>776</v>
      </c>
      <c r="E61" t="str">
        <f t="shared" si="0"/>
        <v>ABC SUKOREJO</v>
      </c>
      <c r="F61" t="s">
        <v>39</v>
      </c>
      <c r="G61" t="s">
        <v>21</v>
      </c>
      <c r="H61" t="s">
        <v>21</v>
      </c>
      <c r="I61" t="s">
        <v>22</v>
      </c>
      <c r="J61" t="s">
        <v>23</v>
      </c>
      <c r="K61" t="s">
        <v>24</v>
      </c>
      <c r="L61" t="s">
        <v>25</v>
      </c>
      <c r="M61" t="s">
        <v>25</v>
      </c>
      <c r="N61" t="s">
        <v>26</v>
      </c>
      <c r="O61" t="s">
        <v>25</v>
      </c>
      <c r="P61" t="s">
        <v>21</v>
      </c>
      <c r="Q61" t="s">
        <v>27</v>
      </c>
      <c r="R61" t="s">
        <v>28</v>
      </c>
      <c r="S61" t="s">
        <v>29</v>
      </c>
      <c r="T61" t="s">
        <v>21</v>
      </c>
      <c r="U61" t="s">
        <v>21</v>
      </c>
      <c r="V61" t="s">
        <v>33</v>
      </c>
      <c r="W61" s="2" t="s">
        <v>34</v>
      </c>
      <c r="Y61">
        <f>IF(J61=Legend!$B$3,0,IF(J61=Legend!$B$4,1,IF(J61=Legend!$B$5,2,0)))</f>
        <v>1</v>
      </c>
      <c r="Z61">
        <f t="shared" si="1"/>
        <v>1</v>
      </c>
      <c r="AA61">
        <f t="shared" si="2"/>
        <v>1</v>
      </c>
      <c r="AB61">
        <f t="shared" si="3"/>
        <v>1</v>
      </c>
      <c r="AC61">
        <f>IF(N61=Legend!$D$3,3,IF(N61=Legend!$D$4,2,IF(N61=Legend!$D$5,1,0)))</f>
        <v>2</v>
      </c>
      <c r="AD61">
        <f t="shared" si="4"/>
        <v>1</v>
      </c>
      <c r="AF61">
        <f t="shared" si="5"/>
        <v>0</v>
      </c>
      <c r="AG61">
        <f>IF(R61=Legend!$F$3,3,IF(R61=Legend!$F$4,2,IF(R61=Legend!$F$5,1,0)))</f>
        <v>2</v>
      </c>
      <c r="AH61">
        <f>IF(S61=Legend!$F$3,3,IF(S61=Legend!$F$4,2,IF(S61=Legend!$F$5,1,0)))</f>
        <v>3</v>
      </c>
      <c r="AK61">
        <f>IF(V61=Legend!$H$3,3,IF(V61=Legend!$H$4,2,IF(V61=Legend!$H$5,1,0)))</f>
        <v>1</v>
      </c>
      <c r="AM61">
        <f t="shared" si="6"/>
        <v>13</v>
      </c>
    </row>
    <row r="62" spans="1:39" ht="140.4" x14ac:dyDescent="0.3">
      <c r="A62" t="s">
        <v>70</v>
      </c>
      <c r="B62" t="s">
        <v>3366</v>
      </c>
      <c r="C62" t="s">
        <v>4327</v>
      </c>
      <c r="D62" t="s">
        <v>4346</v>
      </c>
      <c r="E62" t="str">
        <f t="shared" si="0"/>
        <v>ABC I (AHONG)</v>
      </c>
      <c r="F62" t="s">
        <v>70</v>
      </c>
      <c r="G62" t="s">
        <v>21</v>
      </c>
      <c r="H62" t="s">
        <v>21</v>
      </c>
      <c r="I62" t="s">
        <v>22</v>
      </c>
      <c r="J62" t="s">
        <v>35</v>
      </c>
      <c r="K62" t="s">
        <v>47</v>
      </c>
      <c r="L62" t="s">
        <v>21</v>
      </c>
      <c r="M62" t="s">
        <v>25</v>
      </c>
      <c r="N62" t="s">
        <v>47</v>
      </c>
      <c r="O62" t="s">
        <v>25</v>
      </c>
      <c r="P62" t="s">
        <v>21</v>
      </c>
      <c r="Q62" t="s">
        <v>27</v>
      </c>
      <c r="R62" t="s">
        <v>45</v>
      </c>
      <c r="S62" t="s">
        <v>45</v>
      </c>
      <c r="T62" t="s">
        <v>21</v>
      </c>
      <c r="U62" t="s">
        <v>21</v>
      </c>
      <c r="V62" t="s">
        <v>42</v>
      </c>
      <c r="W62" s="2" t="s">
        <v>34</v>
      </c>
      <c r="Y62">
        <f>IF(J62=Legend!$B$3,0,IF(J62=Legend!$B$4,1,IF(J62=Legend!$B$5,2,0)))</f>
        <v>0</v>
      </c>
      <c r="Z62">
        <f t="shared" si="1"/>
        <v>0</v>
      </c>
      <c r="AA62">
        <f t="shared" si="2"/>
        <v>0</v>
      </c>
      <c r="AB62">
        <f t="shared" si="3"/>
        <v>1</v>
      </c>
      <c r="AC62">
        <f>IF(N62=Legend!$D$3,3,IF(N62=Legend!$D$4,2,IF(N62=Legend!$D$5,1,0)))</f>
        <v>0</v>
      </c>
      <c r="AD62">
        <f t="shared" si="4"/>
        <v>1</v>
      </c>
      <c r="AF62">
        <f t="shared" si="5"/>
        <v>0</v>
      </c>
      <c r="AG62">
        <f>IF(R62=Legend!$F$3,3,IF(R62=Legend!$F$4,2,IF(R62=Legend!$F$5,1,0)))</f>
        <v>1</v>
      </c>
      <c r="AH62">
        <f>IF(S62=Legend!$F$3,3,IF(S62=Legend!$F$4,2,IF(S62=Legend!$F$5,1,0)))</f>
        <v>1</v>
      </c>
      <c r="AK62">
        <f>IF(V62=Legend!$H$3,3,IF(V62=Legend!$H$4,2,IF(V62=Legend!$H$5,1,0)))</f>
        <v>0</v>
      </c>
      <c r="AM62">
        <f t="shared" si="6"/>
        <v>4</v>
      </c>
    </row>
    <row r="63" spans="1:39" ht="140.4" x14ac:dyDescent="0.3">
      <c r="A63" t="s">
        <v>49</v>
      </c>
      <c r="B63" t="s">
        <v>174</v>
      </c>
      <c r="C63" t="s">
        <v>195</v>
      </c>
      <c r="D63" t="s">
        <v>1426</v>
      </c>
      <c r="E63" t="str">
        <f t="shared" si="0"/>
        <v>ABC KING</v>
      </c>
      <c r="F63" t="s">
        <v>49</v>
      </c>
      <c r="G63" t="s">
        <v>21</v>
      </c>
      <c r="H63" t="s">
        <v>21</v>
      </c>
      <c r="I63" t="s">
        <v>22</v>
      </c>
      <c r="J63" t="s">
        <v>23</v>
      </c>
      <c r="K63" t="s">
        <v>24</v>
      </c>
      <c r="L63" t="s">
        <v>21</v>
      </c>
      <c r="M63" t="s">
        <v>25</v>
      </c>
      <c r="N63" t="s">
        <v>26</v>
      </c>
      <c r="O63" t="s">
        <v>25</v>
      </c>
      <c r="P63" t="s">
        <v>21</v>
      </c>
      <c r="Q63" t="s">
        <v>27</v>
      </c>
      <c r="R63" t="s">
        <v>28</v>
      </c>
      <c r="S63" t="s">
        <v>29</v>
      </c>
      <c r="T63" t="s">
        <v>21</v>
      </c>
      <c r="U63" t="s">
        <v>21</v>
      </c>
      <c r="V63" t="s">
        <v>30</v>
      </c>
      <c r="W63" s="2" t="s">
        <v>34</v>
      </c>
      <c r="Y63">
        <f>IF(J63=Legend!$B$3,0,IF(J63=Legend!$B$4,1,IF(J63=Legend!$B$5,2,0)))</f>
        <v>1</v>
      </c>
      <c r="Z63">
        <f t="shared" si="1"/>
        <v>1</v>
      </c>
      <c r="AA63">
        <f t="shared" si="2"/>
        <v>0</v>
      </c>
      <c r="AB63">
        <f t="shared" si="3"/>
        <v>1</v>
      </c>
      <c r="AC63">
        <f>IF(N63=Legend!$D$3,3,IF(N63=Legend!$D$4,2,IF(N63=Legend!$D$5,1,0)))</f>
        <v>2</v>
      </c>
      <c r="AD63">
        <f t="shared" si="4"/>
        <v>1</v>
      </c>
      <c r="AF63">
        <f t="shared" si="5"/>
        <v>0</v>
      </c>
      <c r="AG63">
        <f>IF(R63=Legend!$F$3,3,IF(R63=Legend!$F$4,2,IF(R63=Legend!$F$5,1,0)))</f>
        <v>2</v>
      </c>
      <c r="AH63">
        <f>IF(S63=Legend!$F$3,3,IF(S63=Legend!$F$4,2,IF(S63=Legend!$F$5,1,0)))</f>
        <v>3</v>
      </c>
      <c r="AK63">
        <f>IF(V63=Legend!$H$3,3,IF(V63=Legend!$H$4,2,IF(V63=Legend!$H$5,1,0)))</f>
        <v>2</v>
      </c>
      <c r="AM63">
        <f t="shared" si="6"/>
        <v>13</v>
      </c>
    </row>
    <row r="64" spans="1:39" ht="156" x14ac:dyDescent="0.3">
      <c r="A64" t="s">
        <v>40</v>
      </c>
      <c r="B64" t="s">
        <v>162</v>
      </c>
      <c r="C64" t="s">
        <v>3121</v>
      </c>
      <c r="D64" t="s">
        <v>3292</v>
      </c>
      <c r="E64" t="str">
        <f t="shared" si="0"/>
        <v>ABC MART BANCAR</v>
      </c>
      <c r="F64" t="s">
        <v>37</v>
      </c>
      <c r="G64" t="s">
        <v>21</v>
      </c>
      <c r="H64" t="s">
        <v>21</v>
      </c>
      <c r="I64" t="s">
        <v>22</v>
      </c>
      <c r="J64" t="s">
        <v>23</v>
      </c>
      <c r="K64" t="s">
        <v>24</v>
      </c>
      <c r="L64" t="s">
        <v>25</v>
      </c>
      <c r="M64" t="s">
        <v>25</v>
      </c>
      <c r="N64" t="s">
        <v>38</v>
      </c>
      <c r="O64" t="s">
        <v>25</v>
      </c>
      <c r="P64" t="s">
        <v>21</v>
      </c>
      <c r="Q64" t="s">
        <v>80</v>
      </c>
      <c r="R64" t="s">
        <v>45</v>
      </c>
      <c r="S64" t="s">
        <v>29</v>
      </c>
      <c r="T64" t="s">
        <v>21</v>
      </c>
      <c r="U64" t="s">
        <v>21</v>
      </c>
      <c r="V64" t="s">
        <v>33</v>
      </c>
      <c r="W64" s="2" t="s">
        <v>31</v>
      </c>
      <c r="Y64">
        <f>IF(J64=Legend!$B$3,0,IF(J64=Legend!$B$4,1,IF(J64=Legend!$B$5,2,0)))</f>
        <v>1</v>
      </c>
      <c r="Z64">
        <f t="shared" si="1"/>
        <v>1</v>
      </c>
      <c r="AA64">
        <f t="shared" si="2"/>
        <v>1</v>
      </c>
      <c r="AB64">
        <f t="shared" si="3"/>
        <v>1</v>
      </c>
      <c r="AC64">
        <f>IF(N64=Legend!$D$3,3,IF(N64=Legend!$D$4,2,IF(N64=Legend!$D$5,1,0)))</f>
        <v>3</v>
      </c>
      <c r="AD64">
        <f t="shared" si="4"/>
        <v>1</v>
      </c>
      <c r="AF64">
        <f t="shared" si="5"/>
        <v>2</v>
      </c>
      <c r="AG64">
        <f>IF(R64=Legend!$F$3,3,IF(R64=Legend!$F$4,2,IF(R64=Legend!$F$5,1,0)))</f>
        <v>1</v>
      </c>
      <c r="AH64">
        <f>IF(S64=Legend!$F$3,3,IF(S64=Legend!$F$4,2,IF(S64=Legend!$F$5,1,0)))</f>
        <v>3</v>
      </c>
      <c r="AK64">
        <f>IF(V64=Legend!$H$3,3,IF(V64=Legend!$H$4,2,IF(V64=Legend!$H$5,1,0)))</f>
        <v>1</v>
      </c>
      <c r="AM64">
        <f t="shared" si="6"/>
        <v>15</v>
      </c>
    </row>
    <row r="65" spans="1:39" ht="156" x14ac:dyDescent="0.3">
      <c r="A65" t="s">
        <v>150</v>
      </c>
      <c r="B65" t="s">
        <v>475</v>
      </c>
      <c r="C65" t="s">
        <v>1005</v>
      </c>
      <c r="D65" t="s">
        <v>5189</v>
      </c>
      <c r="E65" t="str">
        <f t="shared" si="0"/>
        <v>ABC, TOKO</v>
      </c>
      <c r="F65" t="s">
        <v>150</v>
      </c>
      <c r="G65" t="s">
        <v>21</v>
      </c>
      <c r="H65" t="s">
        <v>21</v>
      </c>
      <c r="I65" t="s">
        <v>50</v>
      </c>
      <c r="J65" t="s">
        <v>23</v>
      </c>
      <c r="K65" t="s">
        <v>24</v>
      </c>
      <c r="L65" t="s">
        <v>25</v>
      </c>
      <c r="M65" t="s">
        <v>25</v>
      </c>
      <c r="N65" t="s">
        <v>38</v>
      </c>
      <c r="O65" t="s">
        <v>25</v>
      </c>
      <c r="P65" t="s">
        <v>21</v>
      </c>
      <c r="Q65" t="s">
        <v>27</v>
      </c>
      <c r="R65" t="s">
        <v>29</v>
      </c>
      <c r="S65" t="s">
        <v>29</v>
      </c>
      <c r="T65" t="s">
        <v>21</v>
      </c>
      <c r="U65" t="s">
        <v>21</v>
      </c>
      <c r="V65" t="s">
        <v>33</v>
      </c>
      <c r="W65" s="2" t="s">
        <v>31</v>
      </c>
      <c r="Y65">
        <f>IF(J65=Legend!$B$3,0,IF(J65=Legend!$B$4,1,IF(J65=Legend!$B$5,2,0)))</f>
        <v>1</v>
      </c>
      <c r="Z65">
        <f t="shared" si="1"/>
        <v>1</v>
      </c>
      <c r="AA65">
        <f t="shared" si="2"/>
        <v>1</v>
      </c>
      <c r="AB65">
        <f t="shared" si="3"/>
        <v>1</v>
      </c>
      <c r="AC65">
        <f>IF(N65=Legend!$D$3,3,IF(N65=Legend!$D$4,2,IF(N65=Legend!$D$5,1,0)))</f>
        <v>3</v>
      </c>
      <c r="AD65">
        <f t="shared" si="4"/>
        <v>1</v>
      </c>
      <c r="AF65">
        <f t="shared" si="5"/>
        <v>0</v>
      </c>
      <c r="AG65">
        <f>IF(R65=Legend!$F$3,3,IF(R65=Legend!$F$4,2,IF(R65=Legend!$F$5,1,0)))</f>
        <v>3</v>
      </c>
      <c r="AH65">
        <f>IF(S65=Legend!$F$3,3,IF(S65=Legend!$F$4,2,IF(S65=Legend!$F$5,1,0)))</f>
        <v>3</v>
      </c>
      <c r="AK65">
        <f>IF(V65=Legend!$H$3,3,IF(V65=Legend!$H$4,2,IF(V65=Legend!$H$5,1,0)))</f>
        <v>1</v>
      </c>
      <c r="AM65">
        <f t="shared" si="6"/>
        <v>15</v>
      </c>
    </row>
    <row r="66" spans="1:39" ht="31.2" x14ac:dyDescent="0.3">
      <c r="A66" t="s">
        <v>85</v>
      </c>
      <c r="B66" t="s">
        <v>3366</v>
      </c>
      <c r="C66" t="s">
        <v>4360</v>
      </c>
      <c r="D66" t="s">
        <v>4445</v>
      </c>
      <c r="E66" t="str">
        <f t="shared" si="0"/>
        <v>ABD RAHMAN</v>
      </c>
      <c r="F66" t="s">
        <v>85</v>
      </c>
      <c r="G66" t="s">
        <v>21</v>
      </c>
      <c r="H66" t="s">
        <v>21</v>
      </c>
      <c r="I66" t="s">
        <v>22</v>
      </c>
      <c r="J66" t="s">
        <v>41</v>
      </c>
      <c r="K66" t="s">
        <v>24</v>
      </c>
      <c r="L66" t="s">
        <v>21</v>
      </c>
      <c r="M66" t="s">
        <v>25</v>
      </c>
      <c r="N66" t="s">
        <v>28</v>
      </c>
      <c r="O66" t="s">
        <v>25</v>
      </c>
      <c r="P66" t="s">
        <v>21</v>
      </c>
      <c r="Q66" t="s">
        <v>27</v>
      </c>
      <c r="R66" t="s">
        <v>45</v>
      </c>
      <c r="S66" t="s">
        <v>28</v>
      </c>
      <c r="T66" t="s">
        <v>21</v>
      </c>
      <c r="U66" t="s">
        <v>21</v>
      </c>
      <c r="V66" t="s">
        <v>42</v>
      </c>
      <c r="W66" s="18" t="s">
        <v>63</v>
      </c>
      <c r="Y66">
        <f>IF(J66=Legend!$B$3,0,IF(J66=Legend!$B$4,1,IF(J66=Legend!$B$5,2,0)))</f>
        <v>2</v>
      </c>
      <c r="Z66">
        <f t="shared" si="1"/>
        <v>1</v>
      </c>
      <c r="AA66">
        <f t="shared" si="2"/>
        <v>0</v>
      </c>
      <c r="AB66">
        <f t="shared" si="3"/>
        <v>1</v>
      </c>
      <c r="AC66">
        <f>IF(N66=Legend!$D$3,3,IF(N66=Legend!$D$4,2,IF(N66=Legend!$D$5,1,0)))</f>
        <v>1</v>
      </c>
      <c r="AD66">
        <f t="shared" si="4"/>
        <v>1</v>
      </c>
      <c r="AF66">
        <f t="shared" si="5"/>
        <v>0</v>
      </c>
      <c r="AG66">
        <f>IF(R66=Legend!$F$3,3,IF(R66=Legend!$F$4,2,IF(R66=Legend!$F$5,1,0)))</f>
        <v>1</v>
      </c>
      <c r="AH66">
        <f>IF(S66=Legend!$F$3,3,IF(S66=Legend!$F$4,2,IF(S66=Legend!$F$5,1,0)))</f>
        <v>2</v>
      </c>
      <c r="AK66">
        <f>IF(V66=Legend!$H$3,3,IF(V66=Legend!$H$4,2,IF(V66=Legend!$H$5,1,0)))</f>
        <v>0</v>
      </c>
      <c r="AM66">
        <f t="shared" si="6"/>
        <v>9</v>
      </c>
    </row>
    <row r="67" spans="1:39" ht="93.6" x14ac:dyDescent="0.3">
      <c r="A67" t="s">
        <v>59</v>
      </c>
      <c r="B67" t="s">
        <v>3366</v>
      </c>
      <c r="C67" t="s">
        <v>3533</v>
      </c>
      <c r="D67" t="s">
        <v>3541</v>
      </c>
      <c r="E67" t="str">
        <f t="shared" si="0"/>
        <v>ABD. AZIS</v>
      </c>
      <c r="F67" t="s">
        <v>83</v>
      </c>
      <c r="G67" t="s">
        <v>21</v>
      </c>
      <c r="H67" t="s">
        <v>21</v>
      </c>
      <c r="I67" t="s">
        <v>22</v>
      </c>
      <c r="J67" t="s">
        <v>23</v>
      </c>
      <c r="K67" t="s">
        <v>24</v>
      </c>
      <c r="L67" t="s">
        <v>25</v>
      </c>
      <c r="M67" t="s">
        <v>21</v>
      </c>
      <c r="N67" t="s">
        <v>47</v>
      </c>
      <c r="O67" t="s">
        <v>21</v>
      </c>
      <c r="P67" t="s">
        <v>21</v>
      </c>
      <c r="Q67" t="s">
        <v>27</v>
      </c>
      <c r="R67" t="s">
        <v>45</v>
      </c>
      <c r="S67" t="s">
        <v>45</v>
      </c>
      <c r="T67" t="s">
        <v>21</v>
      </c>
      <c r="U67" t="s">
        <v>21</v>
      </c>
      <c r="V67" t="s">
        <v>33</v>
      </c>
      <c r="W67" s="2" t="s">
        <v>51</v>
      </c>
      <c r="Y67">
        <f>IF(J67=Legend!$B$3,0,IF(J67=Legend!$B$4,1,IF(J67=Legend!$B$5,2,0)))</f>
        <v>1</v>
      </c>
      <c r="Z67">
        <f t="shared" si="1"/>
        <v>1</v>
      </c>
      <c r="AA67">
        <f t="shared" si="2"/>
        <v>1</v>
      </c>
      <c r="AB67">
        <f t="shared" si="3"/>
        <v>0</v>
      </c>
      <c r="AC67">
        <f>IF(N67=Legend!$D$3,3,IF(N67=Legend!$D$4,2,IF(N67=Legend!$D$5,1,0)))</f>
        <v>0</v>
      </c>
      <c r="AD67">
        <f t="shared" si="4"/>
        <v>0</v>
      </c>
      <c r="AF67">
        <f t="shared" si="5"/>
        <v>0</v>
      </c>
      <c r="AG67">
        <f>IF(R67=Legend!$F$3,3,IF(R67=Legend!$F$4,2,IF(R67=Legend!$F$5,1,0)))</f>
        <v>1</v>
      </c>
      <c r="AH67">
        <f>IF(S67=Legend!$F$3,3,IF(S67=Legend!$F$4,2,IF(S67=Legend!$F$5,1,0)))</f>
        <v>1</v>
      </c>
      <c r="AK67">
        <f>IF(V67=Legend!$H$3,3,IF(V67=Legend!$H$4,2,IF(V67=Legend!$H$5,1,0)))</f>
        <v>1</v>
      </c>
      <c r="AM67">
        <f t="shared" si="6"/>
        <v>6</v>
      </c>
    </row>
    <row r="68" spans="1:39" ht="109.2" x14ac:dyDescent="0.3">
      <c r="A68" t="s">
        <v>56</v>
      </c>
      <c r="B68" t="s">
        <v>1861</v>
      </c>
      <c r="C68" t="s">
        <v>2191</v>
      </c>
      <c r="D68" t="s">
        <v>2198</v>
      </c>
      <c r="E68" t="str">
        <f t="shared" si="0"/>
        <v>ABD.HALIM / PUTRI JAYA</v>
      </c>
      <c r="F68" t="s">
        <v>56</v>
      </c>
      <c r="G68" t="s">
        <v>21</v>
      </c>
      <c r="H68" t="s">
        <v>21</v>
      </c>
      <c r="I68" t="s">
        <v>54</v>
      </c>
      <c r="J68" t="s">
        <v>35</v>
      </c>
      <c r="K68" t="s">
        <v>24</v>
      </c>
      <c r="L68" t="s">
        <v>25</v>
      </c>
      <c r="M68" t="s">
        <v>21</v>
      </c>
      <c r="N68" t="s">
        <v>47</v>
      </c>
      <c r="O68" t="s">
        <v>21</v>
      </c>
      <c r="P68" t="s">
        <v>21</v>
      </c>
      <c r="Q68" t="s">
        <v>80</v>
      </c>
      <c r="R68" t="s">
        <v>45</v>
      </c>
      <c r="S68" t="s">
        <v>29</v>
      </c>
      <c r="T68" t="s">
        <v>21</v>
      </c>
      <c r="U68" t="s">
        <v>21</v>
      </c>
      <c r="V68" t="s">
        <v>42</v>
      </c>
      <c r="W68" s="2" t="s">
        <v>46</v>
      </c>
      <c r="Y68">
        <f>IF(J68=Legend!$B$3,0,IF(J68=Legend!$B$4,1,IF(J68=Legend!$B$5,2,0)))</f>
        <v>0</v>
      </c>
      <c r="Z68">
        <f t="shared" si="1"/>
        <v>1</v>
      </c>
      <c r="AA68">
        <f t="shared" si="2"/>
        <v>1</v>
      </c>
      <c r="AB68">
        <f t="shared" si="3"/>
        <v>0</v>
      </c>
      <c r="AC68">
        <f>IF(N68=Legend!$D$3,3,IF(N68=Legend!$D$4,2,IF(N68=Legend!$D$5,1,0)))</f>
        <v>0</v>
      </c>
      <c r="AD68">
        <f t="shared" si="4"/>
        <v>0</v>
      </c>
      <c r="AF68">
        <f t="shared" si="5"/>
        <v>2</v>
      </c>
      <c r="AG68">
        <f>IF(R68=Legend!$F$3,3,IF(R68=Legend!$F$4,2,IF(R68=Legend!$F$5,1,0)))</f>
        <v>1</v>
      </c>
      <c r="AH68">
        <f>IF(S68=Legend!$F$3,3,IF(S68=Legend!$F$4,2,IF(S68=Legend!$F$5,1,0)))</f>
        <v>3</v>
      </c>
      <c r="AK68">
        <f>IF(V68=Legend!$H$3,3,IF(V68=Legend!$H$4,2,IF(V68=Legend!$H$5,1,0)))</f>
        <v>0</v>
      </c>
      <c r="AM68">
        <f t="shared" si="6"/>
        <v>8</v>
      </c>
    </row>
    <row r="69" spans="1:39" ht="140.4" x14ac:dyDescent="0.3">
      <c r="A69" t="s">
        <v>138</v>
      </c>
      <c r="B69" t="s">
        <v>932</v>
      </c>
      <c r="C69" t="s">
        <v>3414</v>
      </c>
      <c r="D69" t="s">
        <v>4759</v>
      </c>
      <c r="E69" t="str">
        <f t="shared" ref="E69:E132" si="7">TRIM(D69)</f>
        <v>ABEJA MART</v>
      </c>
      <c r="F69" t="s">
        <v>138</v>
      </c>
      <c r="G69" t="s">
        <v>21</v>
      </c>
      <c r="H69" t="s">
        <v>21</v>
      </c>
      <c r="I69" t="s">
        <v>22</v>
      </c>
      <c r="J69" t="s">
        <v>35</v>
      </c>
      <c r="K69" t="s">
        <v>24</v>
      </c>
      <c r="L69" t="s">
        <v>25</v>
      </c>
      <c r="M69" t="s">
        <v>25</v>
      </c>
      <c r="N69" t="s">
        <v>38</v>
      </c>
      <c r="O69" t="s">
        <v>25</v>
      </c>
      <c r="P69" t="s">
        <v>21</v>
      </c>
      <c r="Q69" t="s">
        <v>27</v>
      </c>
      <c r="R69" t="s">
        <v>28</v>
      </c>
      <c r="S69" t="s">
        <v>29</v>
      </c>
      <c r="T69" t="s">
        <v>21</v>
      </c>
      <c r="U69" t="s">
        <v>21</v>
      </c>
      <c r="V69" t="s">
        <v>33</v>
      </c>
      <c r="W69" s="2" t="s">
        <v>34</v>
      </c>
      <c r="Y69">
        <f>IF(J69=Legend!$B$3,0,IF(J69=Legend!$B$4,1,IF(J69=Legend!$B$5,2,0)))</f>
        <v>0</v>
      </c>
      <c r="Z69">
        <f t="shared" ref="Z69:Z132" si="8">IF(K69="Ada",1,0)</f>
        <v>1</v>
      </c>
      <c r="AA69">
        <f t="shared" ref="AA69:AA132" si="9">IF(L69="Ya",1,0)</f>
        <v>1</v>
      </c>
      <c r="AB69">
        <f t="shared" ref="AB69:AB132" si="10">IF(M69="Ya",1,0)</f>
        <v>1</v>
      </c>
      <c r="AC69">
        <f>IF(N69=Legend!$D$3,3,IF(N69=Legend!$D$4,2,IF(N69=Legend!$D$5,1,0)))</f>
        <v>3</v>
      </c>
      <c r="AD69">
        <f t="shared" ref="AD69:AD132" si="11">IF(O69="Ya",1,0)</f>
        <v>1</v>
      </c>
      <c r="AF69">
        <f t="shared" ref="AF69:AF132" si="12">IF(Q69="Tidak ber-mitra",0,2)</f>
        <v>0</v>
      </c>
      <c r="AG69">
        <f>IF(R69=Legend!$F$3,3,IF(R69=Legend!$F$4,2,IF(R69=Legend!$F$5,1,0)))</f>
        <v>2</v>
      </c>
      <c r="AH69">
        <f>IF(S69=Legend!$F$3,3,IF(S69=Legend!$F$4,2,IF(S69=Legend!$F$5,1,0)))</f>
        <v>3</v>
      </c>
      <c r="AK69">
        <f>IF(V69=Legend!$H$3,3,IF(V69=Legend!$H$4,2,IF(V69=Legend!$H$5,1,0)))</f>
        <v>1</v>
      </c>
      <c r="AM69">
        <f t="shared" ref="AM69:AM132" si="13">SUM(Y69:AL69)</f>
        <v>13</v>
      </c>
    </row>
    <row r="70" spans="1:39" ht="140.4" x14ac:dyDescent="0.3">
      <c r="A70" t="s">
        <v>138</v>
      </c>
      <c r="B70" t="s">
        <v>932</v>
      </c>
      <c r="C70" t="s">
        <v>3414</v>
      </c>
      <c r="D70" t="s">
        <v>4756</v>
      </c>
      <c r="E70" t="str">
        <f t="shared" si="7"/>
        <v>ABEJA MART2</v>
      </c>
      <c r="F70" t="s">
        <v>138</v>
      </c>
      <c r="G70" t="s">
        <v>21</v>
      </c>
      <c r="H70" t="s">
        <v>21</v>
      </c>
      <c r="I70" t="s">
        <v>22</v>
      </c>
      <c r="J70" t="s">
        <v>35</v>
      </c>
      <c r="K70" t="s">
        <v>24</v>
      </c>
      <c r="L70" t="s">
        <v>25</v>
      </c>
      <c r="M70" t="s">
        <v>25</v>
      </c>
      <c r="N70" t="s">
        <v>26</v>
      </c>
      <c r="O70" t="s">
        <v>25</v>
      </c>
      <c r="P70" t="s">
        <v>21</v>
      </c>
      <c r="Q70" t="s">
        <v>27</v>
      </c>
      <c r="R70" t="s">
        <v>28</v>
      </c>
      <c r="S70" t="s">
        <v>29</v>
      </c>
      <c r="T70" t="s">
        <v>21</v>
      </c>
      <c r="U70" t="s">
        <v>21</v>
      </c>
      <c r="V70" t="s">
        <v>33</v>
      </c>
      <c r="W70" s="2" t="s">
        <v>34</v>
      </c>
      <c r="Y70">
        <f>IF(J70=Legend!$B$3,0,IF(J70=Legend!$B$4,1,IF(J70=Legend!$B$5,2,0)))</f>
        <v>0</v>
      </c>
      <c r="Z70">
        <f t="shared" si="8"/>
        <v>1</v>
      </c>
      <c r="AA70">
        <f t="shared" si="9"/>
        <v>1</v>
      </c>
      <c r="AB70">
        <f t="shared" si="10"/>
        <v>1</v>
      </c>
      <c r="AC70">
        <f>IF(N70=Legend!$D$3,3,IF(N70=Legend!$D$4,2,IF(N70=Legend!$D$5,1,0)))</f>
        <v>2</v>
      </c>
      <c r="AD70">
        <f t="shared" si="11"/>
        <v>1</v>
      </c>
      <c r="AF70">
        <f t="shared" si="12"/>
        <v>0</v>
      </c>
      <c r="AG70">
        <f>IF(R70=Legend!$F$3,3,IF(R70=Legend!$F$4,2,IF(R70=Legend!$F$5,1,0)))</f>
        <v>2</v>
      </c>
      <c r="AH70">
        <f>IF(S70=Legend!$F$3,3,IF(S70=Legend!$F$4,2,IF(S70=Legend!$F$5,1,0)))</f>
        <v>3</v>
      </c>
      <c r="AK70">
        <f>IF(V70=Legend!$H$3,3,IF(V70=Legend!$H$4,2,IF(V70=Legend!$H$5,1,0)))</f>
        <v>1</v>
      </c>
      <c r="AM70">
        <f t="shared" si="13"/>
        <v>12</v>
      </c>
    </row>
    <row r="71" spans="1:39" ht="156" x14ac:dyDescent="0.3">
      <c r="A71" t="s">
        <v>61</v>
      </c>
      <c r="B71" t="s">
        <v>847</v>
      </c>
      <c r="C71" t="s">
        <v>1069</v>
      </c>
      <c r="D71" t="s">
        <v>1070</v>
      </c>
      <c r="E71" t="str">
        <f t="shared" si="7"/>
        <v>ABI NANDA</v>
      </c>
      <c r="F71" t="s">
        <v>61</v>
      </c>
      <c r="G71" t="s">
        <v>21</v>
      </c>
      <c r="H71" t="s">
        <v>21</v>
      </c>
      <c r="I71" t="s">
        <v>22</v>
      </c>
      <c r="J71" t="s">
        <v>41</v>
      </c>
      <c r="K71" t="s">
        <v>24</v>
      </c>
      <c r="L71" t="s">
        <v>25</v>
      </c>
      <c r="M71" t="s">
        <v>25</v>
      </c>
      <c r="N71" t="s">
        <v>38</v>
      </c>
      <c r="O71" t="s">
        <v>25</v>
      </c>
      <c r="P71" t="s">
        <v>21</v>
      </c>
      <c r="Q71" t="s">
        <v>27</v>
      </c>
      <c r="R71" t="s">
        <v>45</v>
      </c>
      <c r="S71" t="s">
        <v>28</v>
      </c>
      <c r="T71" t="s">
        <v>21</v>
      </c>
      <c r="U71" t="s">
        <v>21</v>
      </c>
      <c r="V71" t="s">
        <v>75</v>
      </c>
      <c r="W71" s="2" t="s">
        <v>31</v>
      </c>
      <c r="Y71">
        <f>IF(J71=Legend!$B$3,0,IF(J71=Legend!$B$4,1,IF(J71=Legend!$B$5,2,0)))</f>
        <v>2</v>
      </c>
      <c r="Z71">
        <f t="shared" si="8"/>
        <v>1</v>
      </c>
      <c r="AA71">
        <f t="shared" si="9"/>
        <v>1</v>
      </c>
      <c r="AB71">
        <f t="shared" si="10"/>
        <v>1</v>
      </c>
      <c r="AC71">
        <f>IF(N71=Legend!$D$3,3,IF(N71=Legend!$D$4,2,IF(N71=Legend!$D$5,1,0)))</f>
        <v>3</v>
      </c>
      <c r="AD71">
        <f t="shared" si="11"/>
        <v>1</v>
      </c>
      <c r="AF71">
        <f t="shared" si="12"/>
        <v>0</v>
      </c>
      <c r="AG71">
        <f>IF(R71=Legend!$F$3,3,IF(R71=Legend!$F$4,2,IF(R71=Legend!$F$5,1,0)))</f>
        <v>1</v>
      </c>
      <c r="AH71">
        <f>IF(S71=Legend!$F$3,3,IF(S71=Legend!$F$4,2,IF(S71=Legend!$F$5,1,0)))</f>
        <v>2</v>
      </c>
      <c r="AK71">
        <f>IF(V71=Legend!$H$3,3,IF(V71=Legend!$H$4,2,IF(V71=Legend!$H$5,1,0)))</f>
        <v>3</v>
      </c>
      <c r="AM71">
        <f t="shared" si="13"/>
        <v>15</v>
      </c>
    </row>
    <row r="72" spans="1:39" ht="93.6" x14ac:dyDescent="0.3">
      <c r="A72" t="s">
        <v>67</v>
      </c>
      <c r="B72" t="s">
        <v>1683</v>
      </c>
      <c r="C72" t="s">
        <v>2320</v>
      </c>
      <c r="D72" t="s">
        <v>2367</v>
      </c>
      <c r="E72" t="str">
        <f t="shared" si="7"/>
        <v>Abim Lestari</v>
      </c>
      <c r="F72" t="s">
        <v>65</v>
      </c>
      <c r="G72" t="s">
        <v>21</v>
      </c>
      <c r="H72" t="s">
        <v>21</v>
      </c>
      <c r="I72" t="s">
        <v>22</v>
      </c>
      <c r="J72" t="s">
        <v>35</v>
      </c>
      <c r="K72" t="s">
        <v>47</v>
      </c>
      <c r="L72" t="s">
        <v>21</v>
      </c>
      <c r="M72" t="s">
        <v>21</v>
      </c>
      <c r="N72" t="s">
        <v>47</v>
      </c>
      <c r="O72" t="s">
        <v>21</v>
      </c>
      <c r="P72" t="s">
        <v>21</v>
      </c>
      <c r="Q72" t="s">
        <v>27</v>
      </c>
      <c r="R72" t="s">
        <v>45</v>
      </c>
      <c r="S72" t="s">
        <v>45</v>
      </c>
      <c r="T72" t="s">
        <v>21</v>
      </c>
      <c r="U72" t="s">
        <v>21</v>
      </c>
      <c r="V72" t="s">
        <v>33</v>
      </c>
      <c r="W72" s="2" t="s">
        <v>98</v>
      </c>
      <c r="Y72">
        <f>IF(J72=Legend!$B$3,0,IF(J72=Legend!$B$4,1,IF(J72=Legend!$B$5,2,0)))</f>
        <v>0</v>
      </c>
      <c r="Z72">
        <f t="shared" si="8"/>
        <v>0</v>
      </c>
      <c r="AA72">
        <f t="shared" si="9"/>
        <v>0</v>
      </c>
      <c r="AB72">
        <f t="shared" si="10"/>
        <v>0</v>
      </c>
      <c r="AC72">
        <f>IF(N72=Legend!$D$3,3,IF(N72=Legend!$D$4,2,IF(N72=Legend!$D$5,1,0)))</f>
        <v>0</v>
      </c>
      <c r="AD72">
        <f t="shared" si="11"/>
        <v>0</v>
      </c>
      <c r="AF72">
        <f t="shared" si="12"/>
        <v>0</v>
      </c>
      <c r="AG72">
        <f>IF(R72=Legend!$F$3,3,IF(R72=Legend!$F$4,2,IF(R72=Legend!$F$5,1,0)))</f>
        <v>1</v>
      </c>
      <c r="AH72">
        <f>IF(S72=Legend!$F$3,3,IF(S72=Legend!$F$4,2,IF(S72=Legend!$F$5,1,0)))</f>
        <v>1</v>
      </c>
      <c r="AK72">
        <f>IF(V72=Legend!$H$3,3,IF(V72=Legend!$H$4,2,IF(V72=Legend!$H$5,1,0)))</f>
        <v>1</v>
      </c>
      <c r="AM72">
        <f t="shared" si="13"/>
        <v>3</v>
      </c>
    </row>
    <row r="73" spans="1:39" ht="109.2" x14ac:dyDescent="0.3">
      <c r="A73" t="s">
        <v>43</v>
      </c>
      <c r="B73" t="s">
        <v>174</v>
      </c>
      <c r="C73" t="s">
        <v>195</v>
      </c>
      <c r="D73" t="s">
        <v>3897</v>
      </c>
      <c r="E73" t="str">
        <f t="shared" si="7"/>
        <v>ABM (ARTA BUNGA MAS)</v>
      </c>
      <c r="F73" t="s">
        <v>43</v>
      </c>
      <c r="G73" t="s">
        <v>21</v>
      </c>
      <c r="H73" t="s">
        <v>21</v>
      </c>
      <c r="I73" t="s">
        <v>22</v>
      </c>
      <c r="J73" t="s">
        <v>35</v>
      </c>
      <c r="K73" t="s">
        <v>24</v>
      </c>
      <c r="L73" t="s">
        <v>25</v>
      </c>
      <c r="M73" t="s">
        <v>25</v>
      </c>
      <c r="N73" t="s">
        <v>28</v>
      </c>
      <c r="O73" t="s">
        <v>21</v>
      </c>
      <c r="P73" t="s">
        <v>21</v>
      </c>
      <c r="Q73" t="s">
        <v>60</v>
      </c>
      <c r="R73" t="s">
        <v>45</v>
      </c>
      <c r="S73" t="s">
        <v>45</v>
      </c>
      <c r="T73" t="s">
        <v>21</v>
      </c>
      <c r="U73" t="s">
        <v>21</v>
      </c>
      <c r="V73" t="s">
        <v>33</v>
      </c>
      <c r="W73" s="2" t="s">
        <v>46</v>
      </c>
      <c r="Y73">
        <f>IF(J73=Legend!$B$3,0,IF(J73=Legend!$B$4,1,IF(J73=Legend!$B$5,2,0)))</f>
        <v>0</v>
      </c>
      <c r="Z73">
        <f t="shared" si="8"/>
        <v>1</v>
      </c>
      <c r="AA73">
        <f t="shared" si="9"/>
        <v>1</v>
      </c>
      <c r="AB73">
        <f t="shared" si="10"/>
        <v>1</v>
      </c>
      <c r="AC73">
        <f>IF(N73=Legend!$D$3,3,IF(N73=Legend!$D$4,2,IF(N73=Legend!$D$5,1,0)))</f>
        <v>1</v>
      </c>
      <c r="AD73">
        <f t="shared" si="11"/>
        <v>0</v>
      </c>
      <c r="AF73">
        <f t="shared" si="12"/>
        <v>2</v>
      </c>
      <c r="AG73">
        <f>IF(R73=Legend!$F$3,3,IF(R73=Legend!$F$4,2,IF(R73=Legend!$F$5,1,0)))</f>
        <v>1</v>
      </c>
      <c r="AH73">
        <f>IF(S73=Legend!$F$3,3,IF(S73=Legend!$F$4,2,IF(S73=Legend!$F$5,1,0)))</f>
        <v>1</v>
      </c>
      <c r="AK73">
        <f>IF(V73=Legend!$H$3,3,IF(V73=Legend!$H$4,2,IF(V73=Legend!$H$5,1,0)))</f>
        <v>1</v>
      </c>
      <c r="AM73">
        <f t="shared" si="13"/>
        <v>9</v>
      </c>
    </row>
    <row r="74" spans="1:39" ht="140.4" x14ac:dyDescent="0.3">
      <c r="A74" t="s">
        <v>83</v>
      </c>
      <c r="B74" t="s">
        <v>3634</v>
      </c>
      <c r="C74" t="s">
        <v>3635</v>
      </c>
      <c r="D74" t="s">
        <v>5029</v>
      </c>
      <c r="E74" t="str">
        <f t="shared" si="7"/>
        <v>ABONG KENANGA</v>
      </c>
      <c r="F74" t="s">
        <v>83</v>
      </c>
      <c r="G74" t="s">
        <v>21</v>
      </c>
      <c r="H74" t="s">
        <v>21</v>
      </c>
      <c r="I74" t="s">
        <v>22</v>
      </c>
      <c r="J74" t="s">
        <v>41</v>
      </c>
      <c r="K74" t="s">
        <v>24</v>
      </c>
      <c r="L74" t="s">
        <v>25</v>
      </c>
      <c r="M74" t="s">
        <v>21</v>
      </c>
      <c r="N74" t="s">
        <v>26</v>
      </c>
      <c r="O74" t="s">
        <v>21</v>
      </c>
      <c r="P74" t="s">
        <v>21</v>
      </c>
      <c r="Q74" t="s">
        <v>27</v>
      </c>
      <c r="R74" t="s">
        <v>45</v>
      </c>
      <c r="S74" t="s">
        <v>45</v>
      </c>
      <c r="T74" t="s">
        <v>21</v>
      </c>
      <c r="U74" t="s">
        <v>21</v>
      </c>
      <c r="V74" t="s">
        <v>33</v>
      </c>
      <c r="W74" s="2" t="s">
        <v>34</v>
      </c>
      <c r="Y74">
        <f>IF(J74=Legend!$B$3,0,IF(J74=Legend!$B$4,1,IF(J74=Legend!$B$5,2,0)))</f>
        <v>2</v>
      </c>
      <c r="Z74">
        <f t="shared" si="8"/>
        <v>1</v>
      </c>
      <c r="AA74">
        <f t="shared" si="9"/>
        <v>1</v>
      </c>
      <c r="AB74">
        <f t="shared" si="10"/>
        <v>0</v>
      </c>
      <c r="AC74">
        <f>IF(N74=Legend!$D$3,3,IF(N74=Legend!$D$4,2,IF(N74=Legend!$D$5,1,0)))</f>
        <v>2</v>
      </c>
      <c r="AD74">
        <f t="shared" si="11"/>
        <v>0</v>
      </c>
      <c r="AF74">
        <f t="shared" si="12"/>
        <v>0</v>
      </c>
      <c r="AG74">
        <f>IF(R74=Legend!$F$3,3,IF(R74=Legend!$F$4,2,IF(R74=Legend!$F$5,1,0)))</f>
        <v>1</v>
      </c>
      <c r="AH74">
        <f>IF(S74=Legend!$F$3,3,IF(S74=Legend!$F$4,2,IF(S74=Legend!$F$5,1,0)))</f>
        <v>1</v>
      </c>
      <c r="AK74">
        <f>IF(V74=Legend!$H$3,3,IF(V74=Legend!$H$4,2,IF(V74=Legend!$H$5,1,0)))</f>
        <v>1</v>
      </c>
      <c r="AM74">
        <f t="shared" si="13"/>
        <v>9</v>
      </c>
    </row>
    <row r="75" spans="1:39" ht="31.2" x14ac:dyDescent="0.3">
      <c r="A75" t="s">
        <v>137</v>
      </c>
      <c r="B75" t="s">
        <v>519</v>
      </c>
      <c r="C75" t="s">
        <v>520</v>
      </c>
      <c r="D75" t="s">
        <v>4694</v>
      </c>
      <c r="E75" t="str">
        <f t="shared" si="7"/>
        <v>ABUN/GIMIN</v>
      </c>
      <c r="F75" t="s">
        <v>137</v>
      </c>
      <c r="G75" t="s">
        <v>21</v>
      </c>
      <c r="H75" t="s">
        <v>21</v>
      </c>
      <c r="I75" t="s">
        <v>50</v>
      </c>
      <c r="J75" t="s">
        <v>41</v>
      </c>
      <c r="K75" t="s">
        <v>47</v>
      </c>
      <c r="L75" t="s">
        <v>21</v>
      </c>
      <c r="M75" t="s">
        <v>21</v>
      </c>
      <c r="N75" t="s">
        <v>47</v>
      </c>
      <c r="O75" t="s">
        <v>21</v>
      </c>
      <c r="P75" t="s">
        <v>21</v>
      </c>
      <c r="Q75" t="s">
        <v>27</v>
      </c>
      <c r="R75" t="s">
        <v>47</v>
      </c>
      <c r="S75" t="s">
        <v>45</v>
      </c>
      <c r="T75" t="s">
        <v>21</v>
      </c>
      <c r="U75" t="s">
        <v>21</v>
      </c>
      <c r="V75" t="s">
        <v>75</v>
      </c>
      <c r="W75" s="18" t="s">
        <v>63</v>
      </c>
      <c r="Y75">
        <f>IF(J75=Legend!$B$3,0,IF(J75=Legend!$B$4,1,IF(J75=Legend!$B$5,2,0)))</f>
        <v>2</v>
      </c>
      <c r="Z75">
        <f t="shared" si="8"/>
        <v>0</v>
      </c>
      <c r="AA75">
        <f t="shared" si="9"/>
        <v>0</v>
      </c>
      <c r="AB75">
        <f t="shared" si="10"/>
        <v>0</v>
      </c>
      <c r="AC75">
        <f>IF(N75=Legend!$D$3,3,IF(N75=Legend!$D$4,2,IF(N75=Legend!$D$5,1,0)))</f>
        <v>0</v>
      </c>
      <c r="AD75">
        <f t="shared" si="11"/>
        <v>0</v>
      </c>
      <c r="AF75">
        <f t="shared" si="12"/>
        <v>0</v>
      </c>
      <c r="AG75">
        <f>IF(R75=Legend!$F$3,3,IF(R75=Legend!$F$4,2,IF(R75=Legend!$F$5,1,0)))</f>
        <v>0</v>
      </c>
      <c r="AH75">
        <f>IF(S75=Legend!$F$3,3,IF(S75=Legend!$F$4,2,IF(S75=Legend!$F$5,1,0)))</f>
        <v>1</v>
      </c>
      <c r="AK75">
        <f>IF(V75=Legend!$H$3,3,IF(V75=Legend!$H$4,2,IF(V75=Legend!$H$5,1,0)))</f>
        <v>3</v>
      </c>
      <c r="AM75">
        <f t="shared" si="13"/>
        <v>6</v>
      </c>
    </row>
    <row r="76" spans="1:39" ht="31.2" x14ac:dyDescent="0.3">
      <c r="A76" t="s">
        <v>137</v>
      </c>
      <c r="B76" t="s">
        <v>637</v>
      </c>
      <c r="C76" t="s">
        <v>640</v>
      </c>
      <c r="D76" t="s">
        <v>4691</v>
      </c>
      <c r="E76" t="str">
        <f t="shared" si="7"/>
        <v>ACAI</v>
      </c>
      <c r="F76" t="s">
        <v>138</v>
      </c>
      <c r="G76" t="s">
        <v>21</v>
      </c>
      <c r="H76" t="s">
        <v>21</v>
      </c>
      <c r="I76" t="s">
        <v>50</v>
      </c>
      <c r="J76" t="s">
        <v>35</v>
      </c>
      <c r="K76" t="s">
        <v>47</v>
      </c>
      <c r="L76" t="s">
        <v>21</v>
      </c>
      <c r="M76" t="s">
        <v>21</v>
      </c>
      <c r="N76" t="s">
        <v>47</v>
      </c>
      <c r="O76" t="s">
        <v>21</v>
      </c>
      <c r="P76" t="s">
        <v>21</v>
      </c>
      <c r="Q76" t="s">
        <v>27</v>
      </c>
      <c r="R76" t="s">
        <v>47</v>
      </c>
      <c r="S76" t="s">
        <v>45</v>
      </c>
      <c r="T76" t="s">
        <v>21</v>
      </c>
      <c r="U76" t="s">
        <v>21</v>
      </c>
      <c r="V76" t="s">
        <v>42</v>
      </c>
      <c r="W76" s="18" t="s">
        <v>63</v>
      </c>
      <c r="Y76">
        <f>IF(J76=Legend!$B$3,0,IF(J76=Legend!$B$4,1,IF(J76=Legend!$B$5,2,0)))</f>
        <v>0</v>
      </c>
      <c r="Z76">
        <f t="shared" si="8"/>
        <v>0</v>
      </c>
      <c r="AA76">
        <f t="shared" si="9"/>
        <v>0</v>
      </c>
      <c r="AB76">
        <f t="shared" si="10"/>
        <v>0</v>
      </c>
      <c r="AC76">
        <f>IF(N76=Legend!$D$3,3,IF(N76=Legend!$D$4,2,IF(N76=Legend!$D$5,1,0)))</f>
        <v>0</v>
      </c>
      <c r="AD76">
        <f t="shared" si="11"/>
        <v>0</v>
      </c>
      <c r="AF76">
        <f t="shared" si="12"/>
        <v>0</v>
      </c>
      <c r="AG76">
        <f>IF(R76=Legend!$F$3,3,IF(R76=Legend!$F$4,2,IF(R76=Legend!$F$5,1,0)))</f>
        <v>0</v>
      </c>
      <c r="AH76">
        <f>IF(S76=Legend!$F$3,3,IF(S76=Legend!$F$4,2,IF(S76=Legend!$F$5,1,0)))</f>
        <v>1</v>
      </c>
      <c r="AK76">
        <f>IF(V76=Legend!$H$3,3,IF(V76=Legend!$H$4,2,IF(V76=Legend!$H$5,1,0)))</f>
        <v>0</v>
      </c>
      <c r="AM76">
        <f t="shared" si="13"/>
        <v>1</v>
      </c>
    </row>
    <row r="77" spans="1:39" ht="31.2" x14ac:dyDescent="0.3">
      <c r="A77" t="s">
        <v>155</v>
      </c>
      <c r="B77" t="s">
        <v>3634</v>
      </c>
      <c r="C77" t="s">
        <v>5136</v>
      </c>
      <c r="D77" t="s">
        <v>5146</v>
      </c>
      <c r="E77" t="str">
        <f t="shared" si="7"/>
        <v>Acay Pasar/TGPA011</v>
      </c>
      <c r="F77" t="s">
        <v>155</v>
      </c>
      <c r="G77" t="s">
        <v>21</v>
      </c>
      <c r="H77" t="s">
        <v>21</v>
      </c>
      <c r="I77" t="s">
        <v>50</v>
      </c>
      <c r="J77" t="s">
        <v>35</v>
      </c>
      <c r="K77" t="s">
        <v>47</v>
      </c>
      <c r="L77" t="s">
        <v>21</v>
      </c>
      <c r="M77" t="s">
        <v>21</v>
      </c>
      <c r="N77" t="s">
        <v>47</v>
      </c>
      <c r="O77" t="s">
        <v>21</v>
      </c>
      <c r="P77" t="s">
        <v>21</v>
      </c>
      <c r="Q77" t="s">
        <v>27</v>
      </c>
      <c r="R77" t="s">
        <v>47</v>
      </c>
      <c r="S77" t="s">
        <v>45</v>
      </c>
      <c r="T77" t="s">
        <v>21</v>
      </c>
      <c r="U77" t="s">
        <v>21</v>
      </c>
      <c r="V77" t="s">
        <v>33</v>
      </c>
      <c r="W77" s="18" t="s">
        <v>63</v>
      </c>
      <c r="Y77">
        <f>IF(J77=Legend!$B$3,0,IF(J77=Legend!$B$4,1,IF(J77=Legend!$B$5,2,0)))</f>
        <v>0</v>
      </c>
      <c r="Z77">
        <f t="shared" si="8"/>
        <v>0</v>
      </c>
      <c r="AA77">
        <f t="shared" si="9"/>
        <v>0</v>
      </c>
      <c r="AB77">
        <f t="shared" si="10"/>
        <v>0</v>
      </c>
      <c r="AC77">
        <f>IF(N77=Legend!$D$3,3,IF(N77=Legend!$D$4,2,IF(N77=Legend!$D$5,1,0)))</f>
        <v>0</v>
      </c>
      <c r="AD77">
        <f t="shared" si="11"/>
        <v>0</v>
      </c>
      <c r="AF77">
        <f t="shared" si="12"/>
        <v>0</v>
      </c>
      <c r="AG77">
        <f>IF(R77=Legend!$F$3,3,IF(R77=Legend!$F$4,2,IF(R77=Legend!$F$5,1,0)))</f>
        <v>0</v>
      </c>
      <c r="AH77">
        <f>IF(S77=Legend!$F$3,3,IF(S77=Legend!$F$4,2,IF(S77=Legend!$F$5,1,0)))</f>
        <v>1</v>
      </c>
      <c r="AK77">
        <f>IF(V77=Legend!$H$3,3,IF(V77=Legend!$H$4,2,IF(V77=Legend!$H$5,1,0)))</f>
        <v>1</v>
      </c>
      <c r="AM77">
        <f t="shared" si="13"/>
        <v>2</v>
      </c>
    </row>
    <row r="78" spans="1:39" ht="140.4" x14ac:dyDescent="0.3">
      <c r="A78" t="s">
        <v>40</v>
      </c>
      <c r="B78" t="s">
        <v>162</v>
      </c>
      <c r="C78" t="s">
        <v>513</v>
      </c>
      <c r="D78" t="s">
        <v>3351</v>
      </c>
      <c r="E78" t="str">
        <f t="shared" si="7"/>
        <v>Achfi Balamoa</v>
      </c>
      <c r="F78" t="s">
        <v>40</v>
      </c>
      <c r="G78" t="s">
        <v>21</v>
      </c>
      <c r="H78" t="s">
        <v>21</v>
      </c>
      <c r="I78" t="s">
        <v>22</v>
      </c>
      <c r="J78" t="s">
        <v>23</v>
      </c>
      <c r="K78" t="s">
        <v>24</v>
      </c>
      <c r="L78" t="s">
        <v>25</v>
      </c>
      <c r="M78" t="s">
        <v>25</v>
      </c>
      <c r="N78" t="s">
        <v>26</v>
      </c>
      <c r="O78" t="s">
        <v>25</v>
      </c>
      <c r="P78" t="s">
        <v>21</v>
      </c>
      <c r="Q78" t="s">
        <v>27</v>
      </c>
      <c r="R78" t="s">
        <v>28</v>
      </c>
      <c r="S78" t="s">
        <v>29</v>
      </c>
      <c r="T78" t="s">
        <v>21</v>
      </c>
      <c r="U78" t="s">
        <v>21</v>
      </c>
      <c r="V78" t="s">
        <v>33</v>
      </c>
      <c r="W78" s="2" t="s">
        <v>34</v>
      </c>
      <c r="Y78">
        <f>IF(J78=Legend!$B$3,0,IF(J78=Legend!$B$4,1,IF(J78=Legend!$B$5,2,0)))</f>
        <v>1</v>
      </c>
      <c r="Z78">
        <f t="shared" si="8"/>
        <v>1</v>
      </c>
      <c r="AA78">
        <f t="shared" si="9"/>
        <v>1</v>
      </c>
      <c r="AB78">
        <f t="shared" si="10"/>
        <v>1</v>
      </c>
      <c r="AC78">
        <f>IF(N78=Legend!$D$3,3,IF(N78=Legend!$D$4,2,IF(N78=Legend!$D$5,1,0)))</f>
        <v>2</v>
      </c>
      <c r="AD78">
        <f t="shared" si="11"/>
        <v>1</v>
      </c>
      <c r="AF78">
        <f t="shared" si="12"/>
        <v>0</v>
      </c>
      <c r="AG78">
        <f>IF(R78=Legend!$F$3,3,IF(R78=Legend!$F$4,2,IF(R78=Legend!$F$5,1,0)))</f>
        <v>2</v>
      </c>
      <c r="AH78">
        <f>IF(S78=Legend!$F$3,3,IF(S78=Legend!$F$4,2,IF(S78=Legend!$F$5,1,0)))</f>
        <v>3</v>
      </c>
      <c r="AK78">
        <f>IF(V78=Legend!$H$3,3,IF(V78=Legend!$H$4,2,IF(V78=Legend!$H$5,1,0)))</f>
        <v>1</v>
      </c>
      <c r="AM78">
        <f t="shared" si="13"/>
        <v>13</v>
      </c>
    </row>
    <row r="79" spans="1:39" ht="140.4" x14ac:dyDescent="0.3">
      <c r="A79" t="s">
        <v>79</v>
      </c>
      <c r="B79" t="s">
        <v>162</v>
      </c>
      <c r="C79" t="s">
        <v>507</v>
      </c>
      <c r="D79" t="s">
        <v>529</v>
      </c>
      <c r="E79" t="str">
        <f t="shared" si="7"/>
        <v>ACHFI Jl cik ditiro 137 Bandung kimpling TEGAL SEL</v>
      </c>
      <c r="F79" t="s">
        <v>79</v>
      </c>
      <c r="G79" t="s">
        <v>21</v>
      </c>
      <c r="H79" t="s">
        <v>21</v>
      </c>
      <c r="I79" t="s">
        <v>50</v>
      </c>
      <c r="J79" t="s">
        <v>35</v>
      </c>
      <c r="K79" t="s">
        <v>24</v>
      </c>
      <c r="L79" t="s">
        <v>25</v>
      </c>
      <c r="M79" t="s">
        <v>25</v>
      </c>
      <c r="N79" t="s">
        <v>26</v>
      </c>
      <c r="O79" t="s">
        <v>25</v>
      </c>
      <c r="P79" t="s">
        <v>21</v>
      </c>
      <c r="Q79" t="s">
        <v>27</v>
      </c>
      <c r="R79" t="s">
        <v>28</v>
      </c>
      <c r="S79" t="s">
        <v>29</v>
      </c>
      <c r="T79" t="s">
        <v>21</v>
      </c>
      <c r="U79" t="s">
        <v>21</v>
      </c>
      <c r="V79" t="s">
        <v>33</v>
      </c>
      <c r="W79" s="2" t="s">
        <v>34</v>
      </c>
      <c r="Y79">
        <f>IF(J79=Legend!$B$3,0,IF(J79=Legend!$B$4,1,IF(J79=Legend!$B$5,2,0)))</f>
        <v>0</v>
      </c>
      <c r="Z79">
        <f t="shared" si="8"/>
        <v>1</v>
      </c>
      <c r="AA79">
        <f t="shared" si="9"/>
        <v>1</v>
      </c>
      <c r="AB79">
        <f t="shared" si="10"/>
        <v>1</v>
      </c>
      <c r="AC79">
        <f>IF(N79=Legend!$D$3,3,IF(N79=Legend!$D$4,2,IF(N79=Legend!$D$5,1,0)))</f>
        <v>2</v>
      </c>
      <c r="AD79">
        <f t="shared" si="11"/>
        <v>1</v>
      </c>
      <c r="AF79">
        <f t="shared" si="12"/>
        <v>0</v>
      </c>
      <c r="AG79">
        <f>IF(R79=Legend!$F$3,3,IF(R79=Legend!$F$4,2,IF(R79=Legend!$F$5,1,0)))</f>
        <v>2</v>
      </c>
      <c r="AH79">
        <f>IF(S79=Legend!$F$3,3,IF(S79=Legend!$F$4,2,IF(S79=Legend!$F$5,1,0)))</f>
        <v>3</v>
      </c>
      <c r="AK79">
        <f>IF(V79=Legend!$H$3,3,IF(V79=Legend!$H$4,2,IF(V79=Legend!$H$5,1,0)))</f>
        <v>1</v>
      </c>
      <c r="AM79">
        <f t="shared" si="13"/>
        <v>12</v>
      </c>
    </row>
    <row r="80" spans="1:39" ht="109.2" x14ac:dyDescent="0.3">
      <c r="A80" t="s">
        <v>83</v>
      </c>
      <c r="B80" t="s">
        <v>3634</v>
      </c>
      <c r="C80" t="s">
        <v>5011</v>
      </c>
      <c r="D80" t="s">
        <v>5016</v>
      </c>
      <c r="E80" t="str">
        <f t="shared" si="7"/>
        <v>ACHION</v>
      </c>
      <c r="F80" t="s">
        <v>83</v>
      </c>
      <c r="G80" t="s">
        <v>21</v>
      </c>
      <c r="H80" t="s">
        <v>21</v>
      </c>
      <c r="I80" t="s">
        <v>22</v>
      </c>
      <c r="J80" t="s">
        <v>23</v>
      </c>
      <c r="K80" t="s">
        <v>24</v>
      </c>
      <c r="L80" t="s">
        <v>21</v>
      </c>
      <c r="M80" t="s">
        <v>25</v>
      </c>
      <c r="N80" t="s">
        <v>47</v>
      </c>
      <c r="O80" t="s">
        <v>21</v>
      </c>
      <c r="P80" t="s">
        <v>21</v>
      </c>
      <c r="Q80" t="s">
        <v>27</v>
      </c>
      <c r="R80" t="s">
        <v>45</v>
      </c>
      <c r="S80" t="s">
        <v>45</v>
      </c>
      <c r="T80" t="s">
        <v>21</v>
      </c>
      <c r="U80" t="s">
        <v>21</v>
      </c>
      <c r="V80" t="s">
        <v>42</v>
      </c>
      <c r="W80" s="2" t="s">
        <v>46</v>
      </c>
      <c r="Y80">
        <f>IF(J80=Legend!$B$3,0,IF(J80=Legend!$B$4,1,IF(J80=Legend!$B$5,2,0)))</f>
        <v>1</v>
      </c>
      <c r="Z80">
        <f t="shared" si="8"/>
        <v>1</v>
      </c>
      <c r="AA80">
        <f t="shared" si="9"/>
        <v>0</v>
      </c>
      <c r="AB80">
        <f t="shared" si="10"/>
        <v>1</v>
      </c>
      <c r="AC80">
        <f>IF(N80=Legend!$D$3,3,IF(N80=Legend!$D$4,2,IF(N80=Legend!$D$5,1,0)))</f>
        <v>0</v>
      </c>
      <c r="AD80">
        <f t="shared" si="11"/>
        <v>0</v>
      </c>
      <c r="AF80">
        <f t="shared" si="12"/>
        <v>0</v>
      </c>
      <c r="AG80">
        <f>IF(R80=Legend!$F$3,3,IF(R80=Legend!$F$4,2,IF(R80=Legend!$F$5,1,0)))</f>
        <v>1</v>
      </c>
      <c r="AH80">
        <f>IF(S80=Legend!$F$3,3,IF(S80=Legend!$F$4,2,IF(S80=Legend!$F$5,1,0)))</f>
        <v>1</v>
      </c>
      <c r="AK80">
        <f>IF(V80=Legend!$H$3,3,IF(V80=Legend!$H$4,2,IF(V80=Legend!$H$5,1,0)))</f>
        <v>0</v>
      </c>
      <c r="AM80">
        <f t="shared" si="13"/>
        <v>5</v>
      </c>
    </row>
    <row r="81" spans="1:39" ht="156" x14ac:dyDescent="0.3">
      <c r="A81" t="s">
        <v>136</v>
      </c>
      <c r="B81" t="s">
        <v>1683</v>
      </c>
      <c r="C81" t="s">
        <v>4794</v>
      </c>
      <c r="D81" t="s">
        <v>4810</v>
      </c>
      <c r="E81" t="str">
        <f t="shared" si="7"/>
        <v>ACHMAD NURUL HUDA / TIDAR JAYA</v>
      </c>
      <c r="F81" t="s">
        <v>155</v>
      </c>
      <c r="G81" t="s">
        <v>21</v>
      </c>
      <c r="H81" t="s">
        <v>21</v>
      </c>
      <c r="I81" t="s">
        <v>50</v>
      </c>
      <c r="J81" t="s">
        <v>41</v>
      </c>
      <c r="K81" t="s">
        <v>24</v>
      </c>
      <c r="L81" t="s">
        <v>21</v>
      </c>
      <c r="M81" t="s">
        <v>21</v>
      </c>
      <c r="N81" t="s">
        <v>47</v>
      </c>
      <c r="O81" t="s">
        <v>21</v>
      </c>
      <c r="P81" t="s">
        <v>21</v>
      </c>
      <c r="Q81" t="s">
        <v>27</v>
      </c>
      <c r="R81" t="s">
        <v>45</v>
      </c>
      <c r="S81" t="s">
        <v>29</v>
      </c>
      <c r="T81" t="s">
        <v>21</v>
      </c>
      <c r="U81" t="s">
        <v>21</v>
      </c>
      <c r="V81" t="s">
        <v>30</v>
      </c>
      <c r="W81" s="2" t="s">
        <v>31</v>
      </c>
      <c r="Y81">
        <f>IF(J81=Legend!$B$3,0,IF(J81=Legend!$B$4,1,IF(J81=Legend!$B$5,2,0)))</f>
        <v>2</v>
      </c>
      <c r="Z81">
        <f t="shared" si="8"/>
        <v>1</v>
      </c>
      <c r="AA81">
        <f t="shared" si="9"/>
        <v>0</v>
      </c>
      <c r="AB81">
        <f t="shared" si="10"/>
        <v>0</v>
      </c>
      <c r="AC81">
        <f>IF(N81=Legend!$D$3,3,IF(N81=Legend!$D$4,2,IF(N81=Legend!$D$5,1,0)))</f>
        <v>0</v>
      </c>
      <c r="AD81">
        <f t="shared" si="11"/>
        <v>0</v>
      </c>
      <c r="AF81">
        <f t="shared" si="12"/>
        <v>0</v>
      </c>
      <c r="AG81">
        <f>IF(R81=Legend!$F$3,3,IF(R81=Legend!$F$4,2,IF(R81=Legend!$F$5,1,0)))</f>
        <v>1</v>
      </c>
      <c r="AH81">
        <f>IF(S81=Legend!$F$3,3,IF(S81=Legend!$F$4,2,IF(S81=Legend!$F$5,1,0)))</f>
        <v>3</v>
      </c>
      <c r="AK81">
        <f>IF(V81=Legend!$H$3,3,IF(V81=Legend!$H$4,2,IF(V81=Legend!$H$5,1,0)))</f>
        <v>2</v>
      </c>
      <c r="AM81">
        <f t="shared" si="13"/>
        <v>9</v>
      </c>
    </row>
    <row r="82" spans="1:39" ht="109.2" x14ac:dyDescent="0.3">
      <c r="A82" t="s">
        <v>64</v>
      </c>
      <c r="B82" t="s">
        <v>162</v>
      </c>
      <c r="C82" t="s">
        <v>3123</v>
      </c>
      <c r="D82" t="s">
        <v>3223</v>
      </c>
      <c r="E82" t="str">
        <f t="shared" si="7"/>
        <v>Acivena</v>
      </c>
      <c r="F82" t="s">
        <v>64</v>
      </c>
      <c r="G82" t="s">
        <v>21</v>
      </c>
      <c r="H82" t="s">
        <v>21</v>
      </c>
      <c r="I82" t="s">
        <v>50</v>
      </c>
      <c r="J82" t="s">
        <v>23</v>
      </c>
      <c r="K82" t="s">
        <v>24</v>
      </c>
      <c r="L82" t="s">
        <v>21</v>
      </c>
      <c r="M82" t="s">
        <v>21</v>
      </c>
      <c r="N82" t="s">
        <v>26</v>
      </c>
      <c r="O82" t="s">
        <v>21</v>
      </c>
      <c r="P82" t="s">
        <v>21</v>
      </c>
      <c r="Q82" t="s">
        <v>27</v>
      </c>
      <c r="R82" t="s">
        <v>28</v>
      </c>
      <c r="S82" t="s">
        <v>29</v>
      </c>
      <c r="T82" t="s">
        <v>21</v>
      </c>
      <c r="U82" t="s">
        <v>21</v>
      </c>
      <c r="V82" t="s">
        <v>33</v>
      </c>
      <c r="W82" s="2" t="s">
        <v>66</v>
      </c>
      <c r="Y82">
        <f>IF(J82=Legend!$B$3,0,IF(J82=Legend!$B$4,1,IF(J82=Legend!$B$5,2,0)))</f>
        <v>1</v>
      </c>
      <c r="Z82">
        <f t="shared" si="8"/>
        <v>1</v>
      </c>
      <c r="AA82">
        <f t="shared" si="9"/>
        <v>0</v>
      </c>
      <c r="AB82">
        <f t="shared" si="10"/>
        <v>0</v>
      </c>
      <c r="AC82">
        <f>IF(N82=Legend!$D$3,3,IF(N82=Legend!$D$4,2,IF(N82=Legend!$D$5,1,0)))</f>
        <v>2</v>
      </c>
      <c r="AD82">
        <f t="shared" si="11"/>
        <v>0</v>
      </c>
      <c r="AF82">
        <f t="shared" si="12"/>
        <v>0</v>
      </c>
      <c r="AG82">
        <f>IF(R82=Legend!$F$3,3,IF(R82=Legend!$F$4,2,IF(R82=Legend!$F$5,1,0)))</f>
        <v>2</v>
      </c>
      <c r="AH82">
        <f>IF(S82=Legend!$F$3,3,IF(S82=Legend!$F$4,2,IF(S82=Legend!$F$5,1,0)))</f>
        <v>3</v>
      </c>
      <c r="AK82">
        <f>IF(V82=Legend!$H$3,3,IF(V82=Legend!$H$4,2,IF(V82=Legend!$H$5,1,0)))</f>
        <v>1</v>
      </c>
      <c r="AM82">
        <f t="shared" si="13"/>
        <v>10</v>
      </c>
    </row>
    <row r="83" spans="1:39" ht="109.2" x14ac:dyDescent="0.3">
      <c r="A83" t="s">
        <v>136</v>
      </c>
      <c r="B83" t="s">
        <v>519</v>
      </c>
      <c r="C83" t="s">
        <v>1241</v>
      </c>
      <c r="D83" t="s">
        <v>1500</v>
      </c>
      <c r="E83" t="str">
        <f t="shared" si="7"/>
        <v>ACUAN/DIANA</v>
      </c>
      <c r="F83" t="s">
        <v>136</v>
      </c>
      <c r="G83" t="s">
        <v>21</v>
      </c>
      <c r="H83" t="s">
        <v>21</v>
      </c>
      <c r="I83" t="s">
        <v>50</v>
      </c>
      <c r="J83" t="s">
        <v>23</v>
      </c>
      <c r="K83" t="s">
        <v>47</v>
      </c>
      <c r="L83" t="s">
        <v>21</v>
      </c>
      <c r="M83" t="s">
        <v>21</v>
      </c>
      <c r="N83" t="s">
        <v>47</v>
      </c>
      <c r="O83" t="s">
        <v>21</v>
      </c>
      <c r="P83" t="s">
        <v>21</v>
      </c>
      <c r="Q83" t="s">
        <v>27</v>
      </c>
      <c r="R83" t="s">
        <v>47</v>
      </c>
      <c r="S83" t="s">
        <v>29</v>
      </c>
      <c r="T83" t="s">
        <v>21</v>
      </c>
      <c r="U83" t="s">
        <v>21</v>
      </c>
      <c r="V83" t="s">
        <v>30</v>
      </c>
      <c r="W83" s="2" t="s">
        <v>99</v>
      </c>
      <c r="Y83">
        <f>IF(J83=Legend!$B$3,0,IF(J83=Legend!$B$4,1,IF(J83=Legend!$B$5,2,0)))</f>
        <v>1</v>
      </c>
      <c r="Z83">
        <f t="shared" si="8"/>
        <v>0</v>
      </c>
      <c r="AA83">
        <f t="shared" si="9"/>
        <v>0</v>
      </c>
      <c r="AB83">
        <f t="shared" si="10"/>
        <v>0</v>
      </c>
      <c r="AC83">
        <f>IF(N83=Legend!$D$3,3,IF(N83=Legend!$D$4,2,IF(N83=Legend!$D$5,1,0)))</f>
        <v>0</v>
      </c>
      <c r="AD83">
        <f t="shared" si="11"/>
        <v>0</v>
      </c>
      <c r="AF83">
        <f t="shared" si="12"/>
        <v>0</v>
      </c>
      <c r="AG83">
        <f>IF(R83=Legend!$F$3,3,IF(R83=Legend!$F$4,2,IF(R83=Legend!$F$5,1,0)))</f>
        <v>0</v>
      </c>
      <c r="AH83">
        <f>IF(S83=Legend!$F$3,3,IF(S83=Legend!$F$4,2,IF(S83=Legend!$F$5,1,0)))</f>
        <v>3</v>
      </c>
      <c r="AK83">
        <f>IF(V83=Legend!$H$3,3,IF(V83=Legend!$H$4,2,IF(V83=Legend!$H$5,1,0)))</f>
        <v>2</v>
      </c>
      <c r="AM83">
        <f t="shared" si="13"/>
        <v>6</v>
      </c>
    </row>
    <row r="84" spans="1:39" ht="31.2" x14ac:dyDescent="0.3">
      <c r="A84" t="s">
        <v>40</v>
      </c>
      <c r="B84" t="s">
        <v>637</v>
      </c>
      <c r="C84" t="s">
        <v>3328</v>
      </c>
      <c r="D84" t="s">
        <v>3329</v>
      </c>
      <c r="E84" t="str">
        <f t="shared" si="7"/>
        <v>ACUN</v>
      </c>
      <c r="F84" t="s">
        <v>74</v>
      </c>
      <c r="G84" t="s">
        <v>21</v>
      </c>
      <c r="H84" t="s">
        <v>21</v>
      </c>
      <c r="I84" t="s">
        <v>22</v>
      </c>
      <c r="J84" t="s">
        <v>35</v>
      </c>
      <c r="K84" t="s">
        <v>47</v>
      </c>
      <c r="L84" t="s">
        <v>21</v>
      </c>
      <c r="M84" t="s">
        <v>21</v>
      </c>
      <c r="N84" t="s">
        <v>47</v>
      </c>
      <c r="O84" t="s">
        <v>21</v>
      </c>
      <c r="P84" t="s">
        <v>21</v>
      </c>
      <c r="Q84" t="s">
        <v>27</v>
      </c>
      <c r="R84" t="s">
        <v>47</v>
      </c>
      <c r="S84" t="s">
        <v>45</v>
      </c>
      <c r="T84" t="s">
        <v>21</v>
      </c>
      <c r="U84" t="s">
        <v>21</v>
      </c>
      <c r="V84" t="s">
        <v>42</v>
      </c>
      <c r="W84" s="18" t="s">
        <v>63</v>
      </c>
      <c r="Y84">
        <f>IF(J84=Legend!$B$3,0,IF(J84=Legend!$B$4,1,IF(J84=Legend!$B$5,2,0)))</f>
        <v>0</v>
      </c>
      <c r="Z84">
        <f t="shared" si="8"/>
        <v>0</v>
      </c>
      <c r="AA84">
        <f t="shared" si="9"/>
        <v>0</v>
      </c>
      <c r="AB84">
        <f t="shared" si="10"/>
        <v>0</v>
      </c>
      <c r="AC84">
        <f>IF(N84=Legend!$D$3,3,IF(N84=Legend!$D$4,2,IF(N84=Legend!$D$5,1,0)))</f>
        <v>0</v>
      </c>
      <c r="AD84">
        <f t="shared" si="11"/>
        <v>0</v>
      </c>
      <c r="AF84">
        <f t="shared" si="12"/>
        <v>0</v>
      </c>
      <c r="AG84">
        <f>IF(R84=Legend!$F$3,3,IF(R84=Legend!$F$4,2,IF(R84=Legend!$F$5,1,0)))</f>
        <v>0</v>
      </c>
      <c r="AH84">
        <f>IF(S84=Legend!$F$3,3,IF(S84=Legend!$F$4,2,IF(S84=Legend!$F$5,1,0)))</f>
        <v>1</v>
      </c>
      <c r="AK84">
        <f>IF(V84=Legend!$H$3,3,IF(V84=Legend!$H$4,2,IF(V84=Legend!$H$5,1,0)))</f>
        <v>0</v>
      </c>
      <c r="AM84">
        <f t="shared" si="13"/>
        <v>1</v>
      </c>
    </row>
    <row r="85" spans="1:39" ht="140.4" x14ac:dyDescent="0.3">
      <c r="A85" t="s">
        <v>62</v>
      </c>
      <c r="B85" t="s">
        <v>843</v>
      </c>
      <c r="C85" t="s">
        <v>844</v>
      </c>
      <c r="D85" t="s">
        <v>1712</v>
      </c>
      <c r="E85" t="str">
        <f t="shared" si="7"/>
        <v>AD II</v>
      </c>
      <c r="F85" t="s">
        <v>62</v>
      </c>
      <c r="G85" t="s">
        <v>21</v>
      </c>
      <c r="H85" t="s">
        <v>21</v>
      </c>
      <c r="I85" t="s">
        <v>22</v>
      </c>
      <c r="J85" t="s">
        <v>35</v>
      </c>
      <c r="K85" t="s">
        <v>24</v>
      </c>
      <c r="L85" t="s">
        <v>25</v>
      </c>
      <c r="M85" t="s">
        <v>25</v>
      </c>
      <c r="N85" t="s">
        <v>26</v>
      </c>
      <c r="O85" t="s">
        <v>25</v>
      </c>
      <c r="P85" t="s">
        <v>21</v>
      </c>
      <c r="Q85" t="s">
        <v>27</v>
      </c>
      <c r="R85" t="s">
        <v>45</v>
      </c>
      <c r="S85" t="s">
        <v>28</v>
      </c>
      <c r="T85" t="s">
        <v>21</v>
      </c>
      <c r="U85" t="s">
        <v>21</v>
      </c>
      <c r="V85" t="s">
        <v>33</v>
      </c>
      <c r="W85" s="2" t="s">
        <v>34</v>
      </c>
      <c r="Y85">
        <f>IF(J85=Legend!$B$3,0,IF(J85=Legend!$B$4,1,IF(J85=Legend!$B$5,2,0)))</f>
        <v>0</v>
      </c>
      <c r="Z85">
        <f t="shared" si="8"/>
        <v>1</v>
      </c>
      <c r="AA85">
        <f t="shared" si="9"/>
        <v>1</v>
      </c>
      <c r="AB85">
        <f t="shared" si="10"/>
        <v>1</v>
      </c>
      <c r="AC85">
        <f>IF(N85=Legend!$D$3,3,IF(N85=Legend!$D$4,2,IF(N85=Legend!$D$5,1,0)))</f>
        <v>2</v>
      </c>
      <c r="AD85">
        <f t="shared" si="11"/>
        <v>1</v>
      </c>
      <c r="AF85">
        <f t="shared" si="12"/>
        <v>0</v>
      </c>
      <c r="AG85">
        <f>IF(R85=Legend!$F$3,3,IF(R85=Legend!$F$4,2,IF(R85=Legend!$F$5,1,0)))</f>
        <v>1</v>
      </c>
      <c r="AH85">
        <f>IF(S85=Legend!$F$3,3,IF(S85=Legend!$F$4,2,IF(S85=Legend!$F$5,1,0)))</f>
        <v>2</v>
      </c>
      <c r="AK85">
        <f>IF(V85=Legend!$H$3,3,IF(V85=Legend!$H$4,2,IF(V85=Legend!$H$5,1,0)))</f>
        <v>1</v>
      </c>
      <c r="AM85">
        <f t="shared" si="13"/>
        <v>10</v>
      </c>
    </row>
    <row r="86" spans="1:39" ht="156" x14ac:dyDescent="0.3">
      <c r="A86" t="s">
        <v>150</v>
      </c>
      <c r="B86" t="s">
        <v>475</v>
      </c>
      <c r="C86" t="s">
        <v>1000</v>
      </c>
      <c r="D86" t="s">
        <v>5211</v>
      </c>
      <c r="E86" t="str">
        <f t="shared" si="7"/>
        <v>AD UTAMA TOSERBA</v>
      </c>
      <c r="F86" t="s">
        <v>150</v>
      </c>
      <c r="G86" t="s">
        <v>21</v>
      </c>
      <c r="H86" t="s">
        <v>21</v>
      </c>
      <c r="I86" t="s">
        <v>22</v>
      </c>
      <c r="J86" t="s">
        <v>23</v>
      </c>
      <c r="K86" t="s">
        <v>24</v>
      </c>
      <c r="L86" t="s">
        <v>25</v>
      </c>
      <c r="M86" t="s">
        <v>25</v>
      </c>
      <c r="N86" t="s">
        <v>38</v>
      </c>
      <c r="O86" t="s">
        <v>25</v>
      </c>
      <c r="P86" t="s">
        <v>21</v>
      </c>
      <c r="Q86" t="s">
        <v>27</v>
      </c>
      <c r="R86" t="s">
        <v>29</v>
      </c>
      <c r="S86" t="s">
        <v>29</v>
      </c>
      <c r="T86" t="s">
        <v>21</v>
      </c>
      <c r="U86" t="s">
        <v>21</v>
      </c>
      <c r="V86" t="s">
        <v>42</v>
      </c>
      <c r="W86" s="2" t="s">
        <v>31</v>
      </c>
      <c r="Y86">
        <f>IF(J86=Legend!$B$3,0,IF(J86=Legend!$B$4,1,IF(J86=Legend!$B$5,2,0)))</f>
        <v>1</v>
      </c>
      <c r="Z86">
        <f t="shared" si="8"/>
        <v>1</v>
      </c>
      <c r="AA86">
        <f t="shared" si="9"/>
        <v>1</v>
      </c>
      <c r="AB86">
        <f t="shared" si="10"/>
        <v>1</v>
      </c>
      <c r="AC86">
        <f>IF(N86=Legend!$D$3,3,IF(N86=Legend!$D$4,2,IF(N86=Legend!$D$5,1,0)))</f>
        <v>3</v>
      </c>
      <c r="AD86">
        <f t="shared" si="11"/>
        <v>1</v>
      </c>
      <c r="AF86">
        <f t="shared" si="12"/>
        <v>0</v>
      </c>
      <c r="AG86">
        <f>IF(R86=Legend!$F$3,3,IF(R86=Legend!$F$4,2,IF(R86=Legend!$F$5,1,0)))</f>
        <v>3</v>
      </c>
      <c r="AH86">
        <f>IF(S86=Legend!$F$3,3,IF(S86=Legend!$F$4,2,IF(S86=Legend!$F$5,1,0)))</f>
        <v>3</v>
      </c>
      <c r="AK86">
        <f>IF(V86=Legend!$H$3,3,IF(V86=Legend!$H$4,2,IF(V86=Legend!$H$5,1,0)))</f>
        <v>0</v>
      </c>
      <c r="AM86">
        <f t="shared" si="13"/>
        <v>14</v>
      </c>
    </row>
    <row r="87" spans="1:39" ht="140.4" x14ac:dyDescent="0.3">
      <c r="A87" t="s">
        <v>70</v>
      </c>
      <c r="B87" t="s">
        <v>174</v>
      </c>
      <c r="C87" t="s">
        <v>2721</v>
      </c>
      <c r="D87" t="s">
        <v>4291</v>
      </c>
      <c r="E87" t="str">
        <f t="shared" si="7"/>
        <v>ADA MAOSPATI (MAGETAN)</v>
      </c>
      <c r="F87" t="s">
        <v>70</v>
      </c>
      <c r="G87" t="s">
        <v>21</v>
      </c>
      <c r="H87" t="s">
        <v>21</v>
      </c>
      <c r="I87" t="s">
        <v>22</v>
      </c>
      <c r="J87" t="s">
        <v>23</v>
      </c>
      <c r="K87" t="s">
        <v>24</v>
      </c>
      <c r="L87" t="s">
        <v>25</v>
      </c>
      <c r="M87" t="s">
        <v>25</v>
      </c>
      <c r="N87" t="s">
        <v>26</v>
      </c>
      <c r="O87" t="s">
        <v>25</v>
      </c>
      <c r="P87" t="s">
        <v>21</v>
      </c>
      <c r="Q87" t="s">
        <v>27</v>
      </c>
      <c r="R87" t="s">
        <v>45</v>
      </c>
      <c r="S87" t="s">
        <v>29</v>
      </c>
      <c r="T87" t="s">
        <v>21</v>
      </c>
      <c r="U87" t="s">
        <v>21</v>
      </c>
      <c r="V87" t="s">
        <v>33</v>
      </c>
      <c r="W87" s="2" t="s">
        <v>34</v>
      </c>
      <c r="Y87">
        <f>IF(J87=Legend!$B$3,0,IF(J87=Legend!$B$4,1,IF(J87=Legend!$B$5,2,0)))</f>
        <v>1</v>
      </c>
      <c r="Z87">
        <f t="shared" si="8"/>
        <v>1</v>
      </c>
      <c r="AA87">
        <f t="shared" si="9"/>
        <v>1</v>
      </c>
      <c r="AB87">
        <f t="shared" si="10"/>
        <v>1</v>
      </c>
      <c r="AC87">
        <f>IF(N87=Legend!$D$3,3,IF(N87=Legend!$D$4,2,IF(N87=Legend!$D$5,1,0)))</f>
        <v>2</v>
      </c>
      <c r="AD87">
        <f t="shared" si="11"/>
        <v>1</v>
      </c>
      <c r="AF87">
        <f t="shared" si="12"/>
        <v>0</v>
      </c>
      <c r="AG87">
        <f>IF(R87=Legend!$F$3,3,IF(R87=Legend!$F$4,2,IF(R87=Legend!$F$5,1,0)))</f>
        <v>1</v>
      </c>
      <c r="AH87">
        <f>IF(S87=Legend!$F$3,3,IF(S87=Legend!$F$4,2,IF(S87=Legend!$F$5,1,0)))</f>
        <v>3</v>
      </c>
      <c r="AK87">
        <f>IF(V87=Legend!$H$3,3,IF(V87=Legend!$H$4,2,IF(V87=Legend!$H$5,1,0)))</f>
        <v>1</v>
      </c>
      <c r="AM87">
        <f t="shared" si="13"/>
        <v>12</v>
      </c>
    </row>
    <row r="88" spans="1:39" ht="156" x14ac:dyDescent="0.3">
      <c r="A88" t="s">
        <v>69</v>
      </c>
      <c r="B88" t="s">
        <v>162</v>
      </c>
      <c r="C88" t="s">
        <v>656</v>
      </c>
      <c r="D88" t="s">
        <v>1334</v>
      </c>
      <c r="E88" t="str">
        <f t="shared" si="7"/>
        <v>Ada, Sruweng</v>
      </c>
      <c r="F88" t="s">
        <v>69</v>
      </c>
      <c r="G88" t="s">
        <v>21</v>
      </c>
      <c r="H88" t="s">
        <v>21</v>
      </c>
      <c r="I88" t="s">
        <v>22</v>
      </c>
      <c r="J88" t="s">
        <v>23</v>
      </c>
      <c r="K88" t="s">
        <v>24</v>
      </c>
      <c r="L88" t="s">
        <v>25</v>
      </c>
      <c r="M88" t="s">
        <v>25</v>
      </c>
      <c r="N88" t="s">
        <v>26</v>
      </c>
      <c r="O88" t="s">
        <v>25</v>
      </c>
      <c r="P88" t="s">
        <v>25</v>
      </c>
      <c r="Q88" t="s">
        <v>27</v>
      </c>
      <c r="R88" t="s">
        <v>28</v>
      </c>
      <c r="S88" t="s">
        <v>28</v>
      </c>
      <c r="T88" t="s">
        <v>21</v>
      </c>
      <c r="U88" t="s">
        <v>21</v>
      </c>
      <c r="V88" t="s">
        <v>30</v>
      </c>
      <c r="W88" s="2" t="s">
        <v>31</v>
      </c>
      <c r="Y88">
        <f>IF(J88=Legend!$B$3,0,IF(J88=Legend!$B$4,1,IF(J88=Legend!$B$5,2,0)))</f>
        <v>1</v>
      </c>
      <c r="Z88">
        <f t="shared" si="8"/>
        <v>1</v>
      </c>
      <c r="AA88">
        <f t="shared" si="9"/>
        <v>1</v>
      </c>
      <c r="AB88">
        <f t="shared" si="10"/>
        <v>1</v>
      </c>
      <c r="AC88">
        <f>IF(N88=Legend!$D$3,3,IF(N88=Legend!$D$4,2,IF(N88=Legend!$D$5,1,0)))</f>
        <v>2</v>
      </c>
      <c r="AD88">
        <f t="shared" si="11"/>
        <v>1</v>
      </c>
      <c r="AF88">
        <f t="shared" si="12"/>
        <v>0</v>
      </c>
      <c r="AG88">
        <f>IF(R88=Legend!$F$3,3,IF(R88=Legend!$F$4,2,IF(R88=Legend!$F$5,1,0)))</f>
        <v>2</v>
      </c>
      <c r="AH88">
        <f>IF(S88=Legend!$F$3,3,IF(S88=Legend!$F$4,2,IF(S88=Legend!$F$5,1,0)))</f>
        <v>2</v>
      </c>
      <c r="AK88">
        <f>IF(V88=Legend!$H$3,3,IF(V88=Legend!$H$4,2,IF(V88=Legend!$H$5,1,0)))</f>
        <v>2</v>
      </c>
      <c r="AM88">
        <f t="shared" si="13"/>
        <v>13</v>
      </c>
    </row>
    <row r="89" spans="1:39" ht="140.4" x14ac:dyDescent="0.3">
      <c r="A89" t="s">
        <v>67</v>
      </c>
      <c r="B89" t="s">
        <v>890</v>
      </c>
      <c r="C89" t="s">
        <v>1169</v>
      </c>
      <c r="D89" t="s">
        <v>2550</v>
      </c>
      <c r="E89" t="str">
        <f t="shared" si="7"/>
        <v>ADACO MART</v>
      </c>
      <c r="F89" t="s">
        <v>67</v>
      </c>
      <c r="G89" t="s">
        <v>21</v>
      </c>
      <c r="H89" t="s">
        <v>21</v>
      </c>
      <c r="I89" t="s">
        <v>54</v>
      </c>
      <c r="J89" t="s">
        <v>35</v>
      </c>
      <c r="K89" t="s">
        <v>24</v>
      </c>
      <c r="L89" t="s">
        <v>25</v>
      </c>
      <c r="M89" t="s">
        <v>25</v>
      </c>
      <c r="N89" t="s">
        <v>26</v>
      </c>
      <c r="O89" t="s">
        <v>25</v>
      </c>
      <c r="P89" t="s">
        <v>21</v>
      </c>
      <c r="Q89" t="s">
        <v>27</v>
      </c>
      <c r="R89" t="s">
        <v>45</v>
      </c>
      <c r="S89" t="s">
        <v>28</v>
      </c>
      <c r="T89" t="s">
        <v>21</v>
      </c>
      <c r="U89" t="s">
        <v>21</v>
      </c>
      <c r="V89" t="s">
        <v>42</v>
      </c>
      <c r="W89" s="2" t="s">
        <v>34</v>
      </c>
      <c r="Y89">
        <f>IF(J89=Legend!$B$3,0,IF(J89=Legend!$B$4,1,IF(J89=Legend!$B$5,2,0)))</f>
        <v>0</v>
      </c>
      <c r="Z89">
        <f t="shared" si="8"/>
        <v>1</v>
      </c>
      <c r="AA89">
        <f t="shared" si="9"/>
        <v>1</v>
      </c>
      <c r="AB89">
        <f t="shared" si="10"/>
        <v>1</v>
      </c>
      <c r="AC89">
        <f>IF(N89=Legend!$D$3,3,IF(N89=Legend!$D$4,2,IF(N89=Legend!$D$5,1,0)))</f>
        <v>2</v>
      </c>
      <c r="AD89">
        <f t="shared" si="11"/>
        <v>1</v>
      </c>
      <c r="AF89">
        <f t="shared" si="12"/>
        <v>0</v>
      </c>
      <c r="AG89">
        <f>IF(R89=Legend!$F$3,3,IF(R89=Legend!$F$4,2,IF(R89=Legend!$F$5,1,0)))</f>
        <v>1</v>
      </c>
      <c r="AH89">
        <f>IF(S89=Legend!$F$3,3,IF(S89=Legend!$F$4,2,IF(S89=Legend!$F$5,1,0)))</f>
        <v>2</v>
      </c>
      <c r="AK89">
        <f>IF(V89=Legend!$H$3,3,IF(V89=Legend!$H$4,2,IF(V89=Legend!$H$5,1,0)))</f>
        <v>0</v>
      </c>
      <c r="AM89">
        <f t="shared" si="13"/>
        <v>9</v>
      </c>
    </row>
    <row r="90" spans="1:39" ht="156" x14ac:dyDescent="0.3">
      <c r="A90" t="s">
        <v>61</v>
      </c>
      <c r="B90" t="s">
        <v>1056</v>
      </c>
      <c r="C90" t="s">
        <v>1124</v>
      </c>
      <c r="D90" t="s">
        <v>1130</v>
      </c>
      <c r="E90" t="str">
        <f t="shared" si="7"/>
        <v>ADANNA TOSERBA</v>
      </c>
      <c r="F90" t="s">
        <v>61</v>
      </c>
      <c r="G90" t="s">
        <v>21</v>
      </c>
      <c r="H90" t="s">
        <v>21</v>
      </c>
      <c r="I90" t="s">
        <v>50</v>
      </c>
      <c r="J90" t="s">
        <v>41</v>
      </c>
      <c r="K90" t="s">
        <v>24</v>
      </c>
      <c r="L90" t="s">
        <v>25</v>
      </c>
      <c r="M90" t="s">
        <v>25</v>
      </c>
      <c r="N90" t="s">
        <v>26</v>
      </c>
      <c r="O90" t="s">
        <v>25</v>
      </c>
      <c r="P90" t="s">
        <v>21</v>
      </c>
      <c r="Q90" t="s">
        <v>27</v>
      </c>
      <c r="R90" t="s">
        <v>28</v>
      </c>
      <c r="S90" t="s">
        <v>29</v>
      </c>
      <c r="T90" t="s">
        <v>21</v>
      </c>
      <c r="U90" t="s">
        <v>21</v>
      </c>
      <c r="V90" t="s">
        <v>33</v>
      </c>
      <c r="W90" s="2" t="s">
        <v>31</v>
      </c>
      <c r="Y90">
        <f>IF(J90=Legend!$B$3,0,IF(J90=Legend!$B$4,1,IF(J90=Legend!$B$5,2,0)))</f>
        <v>2</v>
      </c>
      <c r="Z90">
        <f t="shared" si="8"/>
        <v>1</v>
      </c>
      <c r="AA90">
        <f t="shared" si="9"/>
        <v>1</v>
      </c>
      <c r="AB90">
        <f t="shared" si="10"/>
        <v>1</v>
      </c>
      <c r="AC90">
        <f>IF(N90=Legend!$D$3,3,IF(N90=Legend!$D$4,2,IF(N90=Legend!$D$5,1,0)))</f>
        <v>2</v>
      </c>
      <c r="AD90">
        <f t="shared" si="11"/>
        <v>1</v>
      </c>
      <c r="AF90">
        <f t="shared" si="12"/>
        <v>0</v>
      </c>
      <c r="AG90">
        <f>IF(R90=Legend!$F$3,3,IF(R90=Legend!$F$4,2,IF(R90=Legend!$F$5,1,0)))</f>
        <v>2</v>
      </c>
      <c r="AH90">
        <f>IF(S90=Legend!$F$3,3,IF(S90=Legend!$F$4,2,IF(S90=Legend!$F$5,1,0)))</f>
        <v>3</v>
      </c>
      <c r="AK90">
        <f>IF(V90=Legend!$H$3,3,IF(V90=Legend!$H$4,2,IF(V90=Legend!$H$5,1,0)))</f>
        <v>1</v>
      </c>
      <c r="AM90">
        <f t="shared" si="13"/>
        <v>14</v>
      </c>
    </row>
    <row r="91" spans="1:39" ht="62.4" x14ac:dyDescent="0.3">
      <c r="A91" t="s">
        <v>59</v>
      </c>
      <c r="B91" t="s">
        <v>807</v>
      </c>
      <c r="C91" t="s">
        <v>808</v>
      </c>
      <c r="D91" t="s">
        <v>3571</v>
      </c>
      <c r="E91" t="str">
        <f t="shared" si="7"/>
        <v>ADE KIOS</v>
      </c>
      <c r="F91" t="s">
        <v>59</v>
      </c>
      <c r="G91" t="s">
        <v>21</v>
      </c>
      <c r="H91" t="s">
        <v>21</v>
      </c>
      <c r="I91" t="s">
        <v>54</v>
      </c>
      <c r="J91" t="s">
        <v>23</v>
      </c>
      <c r="K91" t="s">
        <v>24</v>
      </c>
      <c r="L91" t="s">
        <v>21</v>
      </c>
      <c r="M91" t="s">
        <v>25</v>
      </c>
      <c r="N91" t="s">
        <v>26</v>
      </c>
      <c r="O91" t="s">
        <v>25</v>
      </c>
      <c r="P91" t="s">
        <v>21</v>
      </c>
      <c r="Q91" t="s">
        <v>27</v>
      </c>
      <c r="R91" t="s">
        <v>45</v>
      </c>
      <c r="S91" t="s">
        <v>29</v>
      </c>
      <c r="T91" t="s">
        <v>21</v>
      </c>
      <c r="U91" t="s">
        <v>21</v>
      </c>
      <c r="V91" t="s">
        <v>42</v>
      </c>
      <c r="W91" s="2" t="s">
        <v>48</v>
      </c>
      <c r="Y91">
        <f>IF(J91=Legend!$B$3,0,IF(J91=Legend!$B$4,1,IF(J91=Legend!$B$5,2,0)))</f>
        <v>1</v>
      </c>
      <c r="Z91">
        <f t="shared" si="8"/>
        <v>1</v>
      </c>
      <c r="AA91">
        <f t="shared" si="9"/>
        <v>0</v>
      </c>
      <c r="AB91">
        <f t="shared" si="10"/>
        <v>1</v>
      </c>
      <c r="AC91">
        <f>IF(N91=Legend!$D$3,3,IF(N91=Legend!$D$4,2,IF(N91=Legend!$D$5,1,0)))</f>
        <v>2</v>
      </c>
      <c r="AD91">
        <f t="shared" si="11"/>
        <v>1</v>
      </c>
      <c r="AF91">
        <f t="shared" si="12"/>
        <v>0</v>
      </c>
      <c r="AG91">
        <f>IF(R91=Legend!$F$3,3,IF(R91=Legend!$F$4,2,IF(R91=Legend!$F$5,1,0)))</f>
        <v>1</v>
      </c>
      <c r="AH91">
        <f>IF(S91=Legend!$F$3,3,IF(S91=Legend!$F$4,2,IF(S91=Legend!$F$5,1,0)))</f>
        <v>3</v>
      </c>
      <c r="AK91">
        <f>IF(V91=Legend!$H$3,3,IF(V91=Legend!$H$4,2,IF(V91=Legend!$H$5,1,0)))</f>
        <v>0</v>
      </c>
      <c r="AM91">
        <f t="shared" si="13"/>
        <v>10</v>
      </c>
    </row>
    <row r="92" spans="1:39" ht="93.6" x14ac:dyDescent="0.3">
      <c r="A92" t="s">
        <v>82</v>
      </c>
      <c r="B92" t="s">
        <v>475</v>
      </c>
      <c r="C92" t="s">
        <v>4505</v>
      </c>
      <c r="D92" t="s">
        <v>4603</v>
      </c>
      <c r="E92" t="str">
        <f t="shared" si="7"/>
        <v>ADE, MM</v>
      </c>
      <c r="F92" t="s">
        <v>86</v>
      </c>
      <c r="G92" t="s">
        <v>21</v>
      </c>
      <c r="H92" t="s">
        <v>21</v>
      </c>
      <c r="I92" t="s">
        <v>54</v>
      </c>
      <c r="J92" t="s">
        <v>35</v>
      </c>
      <c r="K92" t="s">
        <v>24</v>
      </c>
      <c r="L92" t="s">
        <v>21</v>
      </c>
      <c r="M92" t="s">
        <v>21</v>
      </c>
      <c r="N92" t="s">
        <v>28</v>
      </c>
      <c r="O92" t="s">
        <v>25</v>
      </c>
      <c r="P92" t="s">
        <v>21</v>
      </c>
      <c r="Q92" t="s">
        <v>27</v>
      </c>
      <c r="R92" t="s">
        <v>45</v>
      </c>
      <c r="S92" t="s">
        <v>28</v>
      </c>
      <c r="T92" t="s">
        <v>21</v>
      </c>
      <c r="U92" t="s">
        <v>21</v>
      </c>
      <c r="V92" t="s">
        <v>33</v>
      </c>
      <c r="W92" s="2" t="s">
        <v>51</v>
      </c>
      <c r="Y92">
        <f>IF(J92=Legend!$B$3,0,IF(J92=Legend!$B$4,1,IF(J92=Legend!$B$5,2,0)))</f>
        <v>0</v>
      </c>
      <c r="Z92">
        <f t="shared" si="8"/>
        <v>1</v>
      </c>
      <c r="AA92">
        <f t="shared" si="9"/>
        <v>0</v>
      </c>
      <c r="AB92">
        <f t="shared" si="10"/>
        <v>0</v>
      </c>
      <c r="AC92">
        <f>IF(N92=Legend!$D$3,3,IF(N92=Legend!$D$4,2,IF(N92=Legend!$D$5,1,0)))</f>
        <v>1</v>
      </c>
      <c r="AD92">
        <f t="shared" si="11"/>
        <v>1</v>
      </c>
      <c r="AF92">
        <f t="shared" si="12"/>
        <v>0</v>
      </c>
      <c r="AG92">
        <f>IF(R92=Legend!$F$3,3,IF(R92=Legend!$F$4,2,IF(R92=Legend!$F$5,1,0)))</f>
        <v>1</v>
      </c>
      <c r="AH92">
        <f>IF(S92=Legend!$F$3,3,IF(S92=Legend!$F$4,2,IF(S92=Legend!$F$5,1,0)))</f>
        <v>2</v>
      </c>
      <c r="AK92">
        <f>IF(V92=Legend!$H$3,3,IF(V92=Legend!$H$4,2,IF(V92=Legend!$H$5,1,0)))</f>
        <v>1</v>
      </c>
      <c r="AM92">
        <f t="shared" si="13"/>
        <v>7</v>
      </c>
    </row>
    <row r="93" spans="1:39" ht="156" x14ac:dyDescent="0.3">
      <c r="A93" t="s">
        <v>61</v>
      </c>
      <c r="B93" t="s">
        <v>847</v>
      </c>
      <c r="C93" t="s">
        <v>1069</v>
      </c>
      <c r="D93" t="s">
        <v>1083</v>
      </c>
      <c r="E93" t="str">
        <f t="shared" si="7"/>
        <v>ADEK ABANG MM</v>
      </c>
      <c r="F93" t="s">
        <v>61</v>
      </c>
      <c r="G93" t="s">
        <v>21</v>
      </c>
      <c r="H93" t="s">
        <v>21</v>
      </c>
      <c r="I93" t="s">
        <v>22</v>
      </c>
      <c r="J93" t="s">
        <v>41</v>
      </c>
      <c r="K93" t="s">
        <v>24</v>
      </c>
      <c r="L93" t="s">
        <v>25</v>
      </c>
      <c r="M93" t="s">
        <v>25</v>
      </c>
      <c r="N93" t="s">
        <v>38</v>
      </c>
      <c r="O93" t="s">
        <v>25</v>
      </c>
      <c r="P93" t="s">
        <v>21</v>
      </c>
      <c r="Q93" t="s">
        <v>27</v>
      </c>
      <c r="R93" t="s">
        <v>45</v>
      </c>
      <c r="S93" t="s">
        <v>28</v>
      </c>
      <c r="T93" t="s">
        <v>21</v>
      </c>
      <c r="U93" t="s">
        <v>21</v>
      </c>
      <c r="V93" t="s">
        <v>75</v>
      </c>
      <c r="W93" s="2" t="s">
        <v>31</v>
      </c>
      <c r="Y93">
        <f>IF(J93=Legend!$B$3,0,IF(J93=Legend!$B$4,1,IF(J93=Legend!$B$5,2,0)))</f>
        <v>2</v>
      </c>
      <c r="Z93">
        <f t="shared" si="8"/>
        <v>1</v>
      </c>
      <c r="AA93">
        <f t="shared" si="9"/>
        <v>1</v>
      </c>
      <c r="AB93">
        <f t="shared" si="10"/>
        <v>1</v>
      </c>
      <c r="AC93">
        <f>IF(N93=Legend!$D$3,3,IF(N93=Legend!$D$4,2,IF(N93=Legend!$D$5,1,0)))</f>
        <v>3</v>
      </c>
      <c r="AD93">
        <f t="shared" si="11"/>
        <v>1</v>
      </c>
      <c r="AF93">
        <f t="shared" si="12"/>
        <v>0</v>
      </c>
      <c r="AG93">
        <f>IF(R93=Legend!$F$3,3,IF(R93=Legend!$F$4,2,IF(R93=Legend!$F$5,1,0)))</f>
        <v>1</v>
      </c>
      <c r="AH93">
        <f>IF(S93=Legend!$F$3,3,IF(S93=Legend!$F$4,2,IF(S93=Legend!$F$5,1,0)))</f>
        <v>2</v>
      </c>
      <c r="AK93">
        <f>IF(V93=Legend!$H$3,3,IF(V93=Legend!$H$4,2,IF(V93=Legend!$H$5,1,0)))</f>
        <v>3</v>
      </c>
      <c r="AM93">
        <f t="shared" si="13"/>
        <v>15</v>
      </c>
    </row>
    <row r="94" spans="1:39" ht="140.4" x14ac:dyDescent="0.3">
      <c r="A94" t="s">
        <v>61</v>
      </c>
      <c r="B94" t="s">
        <v>174</v>
      </c>
      <c r="C94" t="s">
        <v>1159</v>
      </c>
      <c r="D94" t="s">
        <v>1160</v>
      </c>
      <c r="E94" t="str">
        <f t="shared" si="7"/>
        <v>ADI BUNGSU</v>
      </c>
      <c r="F94" t="s">
        <v>61</v>
      </c>
      <c r="G94" t="s">
        <v>21</v>
      </c>
      <c r="H94" t="s">
        <v>21</v>
      </c>
      <c r="I94" t="s">
        <v>22</v>
      </c>
      <c r="J94" t="s">
        <v>23</v>
      </c>
      <c r="K94" t="s">
        <v>24</v>
      </c>
      <c r="L94" t="s">
        <v>25</v>
      </c>
      <c r="M94" t="s">
        <v>25</v>
      </c>
      <c r="N94" t="s">
        <v>26</v>
      </c>
      <c r="O94" t="s">
        <v>25</v>
      </c>
      <c r="P94" t="s">
        <v>21</v>
      </c>
      <c r="Q94" t="s">
        <v>27</v>
      </c>
      <c r="R94" t="s">
        <v>28</v>
      </c>
      <c r="S94" t="s">
        <v>29</v>
      </c>
      <c r="T94" t="s">
        <v>21</v>
      </c>
      <c r="U94" t="s">
        <v>21</v>
      </c>
      <c r="V94" t="s">
        <v>33</v>
      </c>
      <c r="W94" s="2" t="s">
        <v>34</v>
      </c>
      <c r="Y94">
        <f>IF(J94=Legend!$B$3,0,IF(J94=Legend!$B$4,1,IF(J94=Legend!$B$5,2,0)))</f>
        <v>1</v>
      </c>
      <c r="Z94">
        <f t="shared" si="8"/>
        <v>1</v>
      </c>
      <c r="AA94">
        <f t="shared" si="9"/>
        <v>1</v>
      </c>
      <c r="AB94">
        <f t="shared" si="10"/>
        <v>1</v>
      </c>
      <c r="AC94">
        <f>IF(N94=Legend!$D$3,3,IF(N94=Legend!$D$4,2,IF(N94=Legend!$D$5,1,0)))</f>
        <v>2</v>
      </c>
      <c r="AD94">
        <f t="shared" si="11"/>
        <v>1</v>
      </c>
      <c r="AF94">
        <f t="shared" si="12"/>
        <v>0</v>
      </c>
      <c r="AG94">
        <f>IF(R94=Legend!$F$3,3,IF(R94=Legend!$F$4,2,IF(R94=Legend!$F$5,1,0)))</f>
        <v>2</v>
      </c>
      <c r="AH94">
        <f>IF(S94=Legend!$F$3,3,IF(S94=Legend!$F$4,2,IF(S94=Legend!$F$5,1,0)))</f>
        <v>3</v>
      </c>
      <c r="AK94">
        <f>IF(V94=Legend!$H$3,3,IF(V94=Legend!$H$4,2,IF(V94=Legend!$H$5,1,0)))</f>
        <v>1</v>
      </c>
      <c r="AM94">
        <f t="shared" si="13"/>
        <v>13</v>
      </c>
    </row>
    <row r="95" spans="1:39" ht="140.4" x14ac:dyDescent="0.3">
      <c r="A95" t="s">
        <v>62</v>
      </c>
      <c r="B95" t="s">
        <v>890</v>
      </c>
      <c r="C95" t="s">
        <v>927</v>
      </c>
      <c r="D95" t="s">
        <v>1680</v>
      </c>
      <c r="E95" t="str">
        <f t="shared" si="7"/>
        <v>ADI JAYA</v>
      </c>
      <c r="F95" t="s">
        <v>62</v>
      </c>
      <c r="G95" t="s">
        <v>21</v>
      </c>
      <c r="H95" t="s">
        <v>21</v>
      </c>
      <c r="I95" t="s">
        <v>22</v>
      </c>
      <c r="J95" t="s">
        <v>35</v>
      </c>
      <c r="K95" t="s">
        <v>24</v>
      </c>
      <c r="L95" t="s">
        <v>25</v>
      </c>
      <c r="M95" t="s">
        <v>25</v>
      </c>
      <c r="N95" t="s">
        <v>26</v>
      </c>
      <c r="O95" t="s">
        <v>25</v>
      </c>
      <c r="P95" t="s">
        <v>21</v>
      </c>
      <c r="Q95" t="s">
        <v>27</v>
      </c>
      <c r="R95" t="s">
        <v>45</v>
      </c>
      <c r="S95" t="s">
        <v>29</v>
      </c>
      <c r="T95" t="s">
        <v>21</v>
      </c>
      <c r="U95" t="s">
        <v>21</v>
      </c>
      <c r="V95" t="s">
        <v>42</v>
      </c>
      <c r="W95" s="2" t="s">
        <v>34</v>
      </c>
      <c r="Y95">
        <f>IF(J95=Legend!$B$3,0,IF(J95=Legend!$B$4,1,IF(J95=Legend!$B$5,2,0)))</f>
        <v>0</v>
      </c>
      <c r="Z95">
        <f t="shared" si="8"/>
        <v>1</v>
      </c>
      <c r="AA95">
        <f t="shared" si="9"/>
        <v>1</v>
      </c>
      <c r="AB95">
        <f t="shared" si="10"/>
        <v>1</v>
      </c>
      <c r="AC95">
        <f>IF(N95=Legend!$D$3,3,IF(N95=Legend!$D$4,2,IF(N95=Legend!$D$5,1,0)))</f>
        <v>2</v>
      </c>
      <c r="AD95">
        <f t="shared" si="11"/>
        <v>1</v>
      </c>
      <c r="AF95">
        <f t="shared" si="12"/>
        <v>0</v>
      </c>
      <c r="AG95">
        <f>IF(R95=Legend!$F$3,3,IF(R95=Legend!$F$4,2,IF(R95=Legend!$F$5,1,0)))</f>
        <v>1</v>
      </c>
      <c r="AH95">
        <f>IF(S95=Legend!$F$3,3,IF(S95=Legend!$F$4,2,IF(S95=Legend!$F$5,1,0)))</f>
        <v>3</v>
      </c>
      <c r="AK95">
        <f>IF(V95=Legend!$H$3,3,IF(V95=Legend!$H$4,2,IF(V95=Legend!$H$5,1,0)))</f>
        <v>0</v>
      </c>
      <c r="AM95">
        <f t="shared" si="13"/>
        <v>10</v>
      </c>
    </row>
    <row r="96" spans="1:39" ht="62.4" x14ac:dyDescent="0.3">
      <c r="A96" t="s">
        <v>61</v>
      </c>
      <c r="B96" t="s">
        <v>847</v>
      </c>
      <c r="C96" t="s">
        <v>1069</v>
      </c>
      <c r="D96" t="s">
        <v>1304</v>
      </c>
      <c r="E96" t="str">
        <f t="shared" si="7"/>
        <v>ADI JAYA SWALAYAN</v>
      </c>
      <c r="F96" t="s">
        <v>61</v>
      </c>
      <c r="G96" t="s">
        <v>21</v>
      </c>
      <c r="H96" t="s">
        <v>21</v>
      </c>
      <c r="I96" t="s">
        <v>22</v>
      </c>
      <c r="J96" t="s">
        <v>35</v>
      </c>
      <c r="K96" t="s">
        <v>24</v>
      </c>
      <c r="L96" t="s">
        <v>25</v>
      </c>
      <c r="M96" t="s">
        <v>25</v>
      </c>
      <c r="N96" t="s">
        <v>28</v>
      </c>
      <c r="O96" t="s">
        <v>21</v>
      </c>
      <c r="P96" t="s">
        <v>21</v>
      </c>
      <c r="Q96" t="s">
        <v>27</v>
      </c>
      <c r="R96" t="s">
        <v>45</v>
      </c>
      <c r="S96" t="s">
        <v>28</v>
      </c>
      <c r="T96" t="s">
        <v>21</v>
      </c>
      <c r="U96" t="s">
        <v>21</v>
      </c>
      <c r="V96" t="s">
        <v>42</v>
      </c>
      <c r="W96" s="2" t="s">
        <v>48</v>
      </c>
      <c r="Y96">
        <f>IF(J96=Legend!$B$3,0,IF(J96=Legend!$B$4,1,IF(J96=Legend!$B$5,2,0)))</f>
        <v>0</v>
      </c>
      <c r="Z96">
        <f t="shared" si="8"/>
        <v>1</v>
      </c>
      <c r="AA96">
        <f t="shared" si="9"/>
        <v>1</v>
      </c>
      <c r="AB96">
        <f t="shared" si="10"/>
        <v>1</v>
      </c>
      <c r="AC96">
        <f>IF(N96=Legend!$D$3,3,IF(N96=Legend!$D$4,2,IF(N96=Legend!$D$5,1,0)))</f>
        <v>1</v>
      </c>
      <c r="AD96">
        <f t="shared" si="11"/>
        <v>0</v>
      </c>
      <c r="AF96">
        <f t="shared" si="12"/>
        <v>0</v>
      </c>
      <c r="AG96">
        <f>IF(R96=Legend!$F$3,3,IF(R96=Legend!$F$4,2,IF(R96=Legend!$F$5,1,0)))</f>
        <v>1</v>
      </c>
      <c r="AH96">
        <f>IF(S96=Legend!$F$3,3,IF(S96=Legend!$F$4,2,IF(S96=Legend!$F$5,1,0)))</f>
        <v>2</v>
      </c>
      <c r="AK96">
        <f>IF(V96=Legend!$H$3,3,IF(V96=Legend!$H$4,2,IF(V96=Legend!$H$5,1,0)))</f>
        <v>0</v>
      </c>
      <c r="AM96">
        <f t="shared" si="13"/>
        <v>7</v>
      </c>
    </row>
    <row r="97" spans="1:39" ht="156" x14ac:dyDescent="0.3">
      <c r="A97" t="s">
        <v>59</v>
      </c>
      <c r="B97" t="s">
        <v>890</v>
      </c>
      <c r="C97" t="s">
        <v>927</v>
      </c>
      <c r="D97" t="s">
        <v>3530</v>
      </c>
      <c r="E97" t="str">
        <f t="shared" si="7"/>
        <v>ADI JAYA, MM</v>
      </c>
      <c r="F97" t="s">
        <v>59</v>
      </c>
      <c r="G97" t="s">
        <v>21</v>
      </c>
      <c r="H97" t="s">
        <v>21</v>
      </c>
      <c r="I97" t="s">
        <v>22</v>
      </c>
      <c r="J97" t="s">
        <v>41</v>
      </c>
      <c r="K97" t="s">
        <v>24</v>
      </c>
      <c r="L97" t="s">
        <v>25</v>
      </c>
      <c r="M97" t="s">
        <v>25</v>
      </c>
      <c r="N97" t="s">
        <v>38</v>
      </c>
      <c r="O97" t="s">
        <v>25</v>
      </c>
      <c r="P97" t="s">
        <v>21</v>
      </c>
      <c r="Q97" t="s">
        <v>27</v>
      </c>
      <c r="R97" t="s">
        <v>29</v>
      </c>
      <c r="S97" t="s">
        <v>29</v>
      </c>
      <c r="T97" t="s">
        <v>21</v>
      </c>
      <c r="U97" t="s">
        <v>21</v>
      </c>
      <c r="V97" t="s">
        <v>33</v>
      </c>
      <c r="W97" s="2" t="s">
        <v>31</v>
      </c>
      <c r="Y97">
        <f>IF(J97=Legend!$B$3,0,IF(J97=Legend!$B$4,1,IF(J97=Legend!$B$5,2,0)))</f>
        <v>2</v>
      </c>
      <c r="Z97">
        <f t="shared" si="8"/>
        <v>1</v>
      </c>
      <c r="AA97">
        <f t="shared" si="9"/>
        <v>1</v>
      </c>
      <c r="AB97">
        <f t="shared" si="10"/>
        <v>1</v>
      </c>
      <c r="AC97">
        <f>IF(N97=Legend!$D$3,3,IF(N97=Legend!$D$4,2,IF(N97=Legend!$D$5,1,0)))</f>
        <v>3</v>
      </c>
      <c r="AD97">
        <f t="shared" si="11"/>
        <v>1</v>
      </c>
      <c r="AF97">
        <f t="shared" si="12"/>
        <v>0</v>
      </c>
      <c r="AG97">
        <f>IF(R97=Legend!$F$3,3,IF(R97=Legend!$F$4,2,IF(R97=Legend!$F$5,1,0)))</f>
        <v>3</v>
      </c>
      <c r="AH97">
        <f>IF(S97=Legend!$F$3,3,IF(S97=Legend!$F$4,2,IF(S97=Legend!$F$5,1,0)))</f>
        <v>3</v>
      </c>
      <c r="AK97">
        <f>IF(V97=Legend!$H$3,3,IF(V97=Legend!$H$4,2,IF(V97=Legend!$H$5,1,0)))</f>
        <v>1</v>
      </c>
      <c r="AM97">
        <f t="shared" si="13"/>
        <v>16</v>
      </c>
    </row>
    <row r="98" spans="1:39" ht="156" x14ac:dyDescent="0.3">
      <c r="A98" t="s">
        <v>61</v>
      </c>
      <c r="B98" t="s">
        <v>847</v>
      </c>
      <c r="C98" t="s">
        <v>1069</v>
      </c>
      <c r="D98" t="s">
        <v>1080</v>
      </c>
      <c r="E98" t="str">
        <f t="shared" si="7"/>
        <v>ADI MARKET, TK (INDRAPURI)</v>
      </c>
      <c r="F98" t="s">
        <v>61</v>
      </c>
      <c r="G98" t="s">
        <v>21</v>
      </c>
      <c r="H98" t="s">
        <v>21</v>
      </c>
      <c r="I98" t="s">
        <v>22</v>
      </c>
      <c r="J98" t="s">
        <v>41</v>
      </c>
      <c r="K98" t="s">
        <v>24</v>
      </c>
      <c r="L98" t="s">
        <v>25</v>
      </c>
      <c r="M98" t="s">
        <v>25</v>
      </c>
      <c r="N98" t="s">
        <v>38</v>
      </c>
      <c r="O98" t="s">
        <v>25</v>
      </c>
      <c r="P98" t="s">
        <v>21</v>
      </c>
      <c r="Q98" t="s">
        <v>27</v>
      </c>
      <c r="R98" t="s">
        <v>45</v>
      </c>
      <c r="S98" t="s">
        <v>28</v>
      </c>
      <c r="T98" t="s">
        <v>21</v>
      </c>
      <c r="U98" t="s">
        <v>21</v>
      </c>
      <c r="V98" t="s">
        <v>75</v>
      </c>
      <c r="W98" s="2" t="s">
        <v>31</v>
      </c>
      <c r="Y98">
        <f>IF(J98=Legend!$B$3,0,IF(J98=Legend!$B$4,1,IF(J98=Legend!$B$5,2,0)))</f>
        <v>2</v>
      </c>
      <c r="Z98">
        <f t="shared" si="8"/>
        <v>1</v>
      </c>
      <c r="AA98">
        <f t="shared" si="9"/>
        <v>1</v>
      </c>
      <c r="AB98">
        <f t="shared" si="10"/>
        <v>1</v>
      </c>
      <c r="AC98">
        <f>IF(N98=Legend!$D$3,3,IF(N98=Legend!$D$4,2,IF(N98=Legend!$D$5,1,0)))</f>
        <v>3</v>
      </c>
      <c r="AD98">
        <f t="shared" si="11"/>
        <v>1</v>
      </c>
      <c r="AF98">
        <f t="shared" si="12"/>
        <v>0</v>
      </c>
      <c r="AG98">
        <f>IF(R98=Legend!$F$3,3,IF(R98=Legend!$F$4,2,IF(R98=Legend!$F$5,1,0)))</f>
        <v>1</v>
      </c>
      <c r="AH98">
        <f>IF(S98=Legend!$F$3,3,IF(S98=Legend!$F$4,2,IF(S98=Legend!$F$5,1,0)))</f>
        <v>2</v>
      </c>
      <c r="AK98">
        <f>IF(V98=Legend!$H$3,3,IF(V98=Legend!$H$4,2,IF(V98=Legend!$H$5,1,0)))</f>
        <v>3</v>
      </c>
      <c r="AM98">
        <f t="shared" si="13"/>
        <v>15</v>
      </c>
    </row>
    <row r="99" spans="1:39" ht="140.4" x14ac:dyDescent="0.3">
      <c r="A99" t="s">
        <v>83</v>
      </c>
      <c r="B99" t="s">
        <v>3634</v>
      </c>
      <c r="C99" t="s">
        <v>3637</v>
      </c>
      <c r="D99" t="s">
        <v>5085</v>
      </c>
      <c r="E99" t="str">
        <f t="shared" si="7"/>
        <v>ADINDA</v>
      </c>
      <c r="F99" t="s">
        <v>83</v>
      </c>
      <c r="G99" t="s">
        <v>21</v>
      </c>
      <c r="H99" t="s">
        <v>21</v>
      </c>
      <c r="I99" t="s">
        <v>22</v>
      </c>
      <c r="J99" t="s">
        <v>35</v>
      </c>
      <c r="K99" t="s">
        <v>24</v>
      </c>
      <c r="L99" t="s">
        <v>21</v>
      </c>
      <c r="M99" t="s">
        <v>21</v>
      </c>
      <c r="N99" t="s">
        <v>47</v>
      </c>
      <c r="O99" t="s">
        <v>21</v>
      </c>
      <c r="P99" t="s">
        <v>21</v>
      </c>
      <c r="Q99" t="s">
        <v>27</v>
      </c>
      <c r="R99" t="s">
        <v>45</v>
      </c>
      <c r="S99" t="s">
        <v>45</v>
      </c>
      <c r="T99" t="s">
        <v>21</v>
      </c>
      <c r="U99" t="s">
        <v>21</v>
      </c>
      <c r="V99" t="s">
        <v>33</v>
      </c>
      <c r="W99" s="2" t="s">
        <v>34</v>
      </c>
      <c r="Y99">
        <f>IF(J99=Legend!$B$3,0,IF(J99=Legend!$B$4,1,IF(J99=Legend!$B$5,2,0)))</f>
        <v>0</v>
      </c>
      <c r="Z99">
        <f t="shared" si="8"/>
        <v>1</v>
      </c>
      <c r="AA99">
        <f t="shared" si="9"/>
        <v>0</v>
      </c>
      <c r="AB99">
        <f t="shared" si="10"/>
        <v>0</v>
      </c>
      <c r="AC99">
        <f>IF(N99=Legend!$D$3,3,IF(N99=Legend!$D$4,2,IF(N99=Legend!$D$5,1,0)))</f>
        <v>0</v>
      </c>
      <c r="AD99">
        <f t="shared" si="11"/>
        <v>0</v>
      </c>
      <c r="AF99">
        <f t="shared" si="12"/>
        <v>0</v>
      </c>
      <c r="AG99">
        <f>IF(R99=Legend!$F$3,3,IF(R99=Legend!$F$4,2,IF(R99=Legend!$F$5,1,0)))</f>
        <v>1</v>
      </c>
      <c r="AH99">
        <f>IF(S99=Legend!$F$3,3,IF(S99=Legend!$F$4,2,IF(S99=Legend!$F$5,1,0)))</f>
        <v>1</v>
      </c>
      <c r="AK99">
        <f>IF(V99=Legend!$H$3,3,IF(V99=Legend!$H$4,2,IF(V99=Legend!$H$5,1,0)))</f>
        <v>1</v>
      </c>
      <c r="AM99">
        <f t="shared" si="13"/>
        <v>4</v>
      </c>
    </row>
    <row r="100" spans="1:39" ht="140.4" x14ac:dyDescent="0.3">
      <c r="A100" t="s">
        <v>49</v>
      </c>
      <c r="B100" t="s">
        <v>174</v>
      </c>
      <c r="C100" t="s">
        <v>1376</v>
      </c>
      <c r="D100" t="s">
        <v>1494</v>
      </c>
      <c r="E100" t="str">
        <f t="shared" si="7"/>
        <v>ADIRASA</v>
      </c>
      <c r="F100" t="s">
        <v>49</v>
      </c>
      <c r="G100" t="s">
        <v>21</v>
      </c>
      <c r="H100" t="s">
        <v>21</v>
      </c>
      <c r="I100" t="s">
        <v>22</v>
      </c>
      <c r="J100" t="s">
        <v>23</v>
      </c>
      <c r="K100" t="s">
        <v>24</v>
      </c>
      <c r="L100" t="s">
        <v>25</v>
      </c>
      <c r="M100" t="s">
        <v>25</v>
      </c>
      <c r="N100" t="s">
        <v>38</v>
      </c>
      <c r="O100" t="s">
        <v>25</v>
      </c>
      <c r="P100" t="s">
        <v>21</v>
      </c>
      <c r="Q100" t="s">
        <v>27</v>
      </c>
      <c r="R100" t="s">
        <v>28</v>
      </c>
      <c r="S100" t="s">
        <v>29</v>
      </c>
      <c r="T100" t="s">
        <v>21</v>
      </c>
      <c r="U100" t="s">
        <v>21</v>
      </c>
      <c r="V100" t="s">
        <v>33</v>
      </c>
      <c r="W100" s="2" t="s">
        <v>34</v>
      </c>
      <c r="Y100">
        <f>IF(J100=Legend!$B$3,0,IF(J100=Legend!$B$4,1,IF(J100=Legend!$B$5,2,0)))</f>
        <v>1</v>
      </c>
      <c r="Z100">
        <f t="shared" si="8"/>
        <v>1</v>
      </c>
      <c r="AA100">
        <f t="shared" si="9"/>
        <v>1</v>
      </c>
      <c r="AB100">
        <f t="shared" si="10"/>
        <v>1</v>
      </c>
      <c r="AC100">
        <f>IF(N100=Legend!$D$3,3,IF(N100=Legend!$D$4,2,IF(N100=Legend!$D$5,1,0)))</f>
        <v>3</v>
      </c>
      <c r="AD100">
        <f t="shared" si="11"/>
        <v>1</v>
      </c>
      <c r="AF100">
        <f t="shared" si="12"/>
        <v>0</v>
      </c>
      <c r="AG100">
        <f>IF(R100=Legend!$F$3,3,IF(R100=Legend!$F$4,2,IF(R100=Legend!$F$5,1,0)))</f>
        <v>2</v>
      </c>
      <c r="AH100">
        <f>IF(S100=Legend!$F$3,3,IF(S100=Legend!$F$4,2,IF(S100=Legend!$F$5,1,0)))</f>
        <v>3</v>
      </c>
      <c r="AK100">
        <f>IF(V100=Legend!$H$3,3,IF(V100=Legend!$H$4,2,IF(V100=Legend!$H$5,1,0)))</f>
        <v>1</v>
      </c>
      <c r="AM100">
        <f t="shared" si="13"/>
        <v>14</v>
      </c>
    </row>
    <row r="101" spans="1:39" ht="140.4" x14ac:dyDescent="0.3">
      <c r="A101" t="s">
        <v>135</v>
      </c>
      <c r="B101" t="s">
        <v>890</v>
      </c>
      <c r="C101" t="s">
        <v>2698</v>
      </c>
      <c r="D101" t="s">
        <v>4947</v>
      </c>
      <c r="E101" t="str">
        <f t="shared" si="7"/>
        <v>ADITYA MART</v>
      </c>
      <c r="F101" t="s">
        <v>135</v>
      </c>
      <c r="G101" t="s">
        <v>21</v>
      </c>
      <c r="H101" t="s">
        <v>21</v>
      </c>
      <c r="I101" t="s">
        <v>54</v>
      </c>
      <c r="J101" t="s">
        <v>35</v>
      </c>
      <c r="K101" t="s">
        <v>24</v>
      </c>
      <c r="L101" t="s">
        <v>25</v>
      </c>
      <c r="M101" t="s">
        <v>25</v>
      </c>
      <c r="N101" t="s">
        <v>26</v>
      </c>
      <c r="O101" t="s">
        <v>25</v>
      </c>
      <c r="P101" t="s">
        <v>21</v>
      </c>
      <c r="Q101" t="s">
        <v>27</v>
      </c>
      <c r="R101" t="s">
        <v>28</v>
      </c>
      <c r="S101" t="s">
        <v>28</v>
      </c>
      <c r="T101" t="s">
        <v>21</v>
      </c>
      <c r="U101" t="s">
        <v>21</v>
      </c>
      <c r="V101" t="s">
        <v>33</v>
      </c>
      <c r="W101" s="2" t="s">
        <v>34</v>
      </c>
      <c r="Y101">
        <f>IF(J101=Legend!$B$3,0,IF(J101=Legend!$B$4,1,IF(J101=Legend!$B$5,2,0)))</f>
        <v>0</v>
      </c>
      <c r="Z101">
        <f t="shared" si="8"/>
        <v>1</v>
      </c>
      <c r="AA101">
        <f t="shared" si="9"/>
        <v>1</v>
      </c>
      <c r="AB101">
        <f t="shared" si="10"/>
        <v>1</v>
      </c>
      <c r="AC101">
        <f>IF(N101=Legend!$D$3,3,IF(N101=Legend!$D$4,2,IF(N101=Legend!$D$5,1,0)))</f>
        <v>2</v>
      </c>
      <c r="AD101">
        <f t="shared" si="11"/>
        <v>1</v>
      </c>
      <c r="AF101">
        <f t="shared" si="12"/>
        <v>0</v>
      </c>
      <c r="AG101">
        <f>IF(R101=Legend!$F$3,3,IF(R101=Legend!$F$4,2,IF(R101=Legend!$F$5,1,0)))</f>
        <v>2</v>
      </c>
      <c r="AH101">
        <f>IF(S101=Legend!$F$3,3,IF(S101=Legend!$F$4,2,IF(S101=Legend!$F$5,1,0)))</f>
        <v>2</v>
      </c>
      <c r="AK101">
        <f>IF(V101=Legend!$H$3,3,IF(V101=Legend!$H$4,2,IF(V101=Legend!$H$5,1,0)))</f>
        <v>1</v>
      </c>
      <c r="AM101">
        <f t="shared" si="13"/>
        <v>11</v>
      </c>
    </row>
    <row r="102" spans="1:39" ht="31.2" x14ac:dyDescent="0.3">
      <c r="A102" t="s">
        <v>62</v>
      </c>
      <c r="B102" t="s">
        <v>983</v>
      </c>
      <c r="C102" t="s">
        <v>984</v>
      </c>
      <c r="D102" t="s">
        <v>1624</v>
      </c>
      <c r="E102" t="str">
        <f t="shared" si="7"/>
        <v>ADITYA/ASANG</v>
      </c>
      <c r="F102" t="s">
        <v>61</v>
      </c>
      <c r="G102" t="s">
        <v>21</v>
      </c>
      <c r="H102" t="s">
        <v>21</v>
      </c>
      <c r="I102" t="s">
        <v>22</v>
      </c>
      <c r="J102" t="s">
        <v>35</v>
      </c>
      <c r="K102" t="s">
        <v>47</v>
      </c>
      <c r="L102" t="s">
        <v>21</v>
      </c>
      <c r="M102" t="s">
        <v>21</v>
      </c>
      <c r="N102" t="s">
        <v>47</v>
      </c>
      <c r="O102" t="s">
        <v>21</v>
      </c>
      <c r="P102" t="s">
        <v>21</v>
      </c>
      <c r="Q102" t="s">
        <v>27</v>
      </c>
      <c r="R102" t="s">
        <v>45</v>
      </c>
      <c r="S102" t="s">
        <v>45</v>
      </c>
      <c r="T102" t="s">
        <v>21</v>
      </c>
      <c r="U102" t="s">
        <v>21</v>
      </c>
      <c r="V102" t="s">
        <v>42</v>
      </c>
      <c r="W102" s="18" t="s">
        <v>63</v>
      </c>
      <c r="Y102">
        <f>IF(J102=Legend!$B$3,0,IF(J102=Legend!$B$4,1,IF(J102=Legend!$B$5,2,0)))</f>
        <v>0</v>
      </c>
      <c r="Z102">
        <f t="shared" si="8"/>
        <v>0</v>
      </c>
      <c r="AA102">
        <f t="shared" si="9"/>
        <v>0</v>
      </c>
      <c r="AB102">
        <f t="shared" si="10"/>
        <v>0</v>
      </c>
      <c r="AC102">
        <f>IF(N102=Legend!$D$3,3,IF(N102=Legend!$D$4,2,IF(N102=Legend!$D$5,1,0)))</f>
        <v>0</v>
      </c>
      <c r="AD102">
        <f t="shared" si="11"/>
        <v>0</v>
      </c>
      <c r="AF102">
        <f t="shared" si="12"/>
        <v>0</v>
      </c>
      <c r="AG102">
        <f>IF(R102=Legend!$F$3,3,IF(R102=Legend!$F$4,2,IF(R102=Legend!$F$5,1,0)))</f>
        <v>1</v>
      </c>
      <c r="AH102">
        <f>IF(S102=Legend!$F$3,3,IF(S102=Legend!$F$4,2,IF(S102=Legend!$F$5,1,0)))</f>
        <v>1</v>
      </c>
      <c r="AK102">
        <f>IF(V102=Legend!$H$3,3,IF(V102=Legend!$H$4,2,IF(V102=Legend!$H$5,1,0)))</f>
        <v>0</v>
      </c>
      <c r="AM102">
        <f t="shared" si="13"/>
        <v>2</v>
      </c>
    </row>
    <row r="103" spans="1:39" ht="140.4" x14ac:dyDescent="0.3">
      <c r="A103" t="s">
        <v>67</v>
      </c>
      <c r="B103" t="s">
        <v>519</v>
      </c>
      <c r="C103" t="s">
        <v>1295</v>
      </c>
      <c r="D103" t="s">
        <v>2410</v>
      </c>
      <c r="E103" t="str">
        <f t="shared" si="7"/>
        <v>ADLIM</v>
      </c>
      <c r="F103" t="s">
        <v>67</v>
      </c>
      <c r="G103" t="s">
        <v>21</v>
      </c>
      <c r="H103" t="s">
        <v>21</v>
      </c>
      <c r="I103" t="s">
        <v>50</v>
      </c>
      <c r="J103" t="s">
        <v>41</v>
      </c>
      <c r="K103" t="s">
        <v>24</v>
      </c>
      <c r="L103" t="s">
        <v>25</v>
      </c>
      <c r="M103" t="s">
        <v>21</v>
      </c>
      <c r="N103" t="s">
        <v>47</v>
      </c>
      <c r="O103" t="s">
        <v>21</v>
      </c>
      <c r="P103" t="s">
        <v>21</v>
      </c>
      <c r="Q103" t="s">
        <v>27</v>
      </c>
      <c r="R103" t="s">
        <v>45</v>
      </c>
      <c r="S103" t="s">
        <v>29</v>
      </c>
      <c r="T103" t="s">
        <v>21</v>
      </c>
      <c r="U103" t="s">
        <v>21</v>
      </c>
      <c r="V103" t="s">
        <v>42</v>
      </c>
      <c r="W103" s="2" t="s">
        <v>34</v>
      </c>
      <c r="Y103">
        <f>IF(J103=Legend!$B$3,0,IF(J103=Legend!$B$4,1,IF(J103=Legend!$B$5,2,0)))</f>
        <v>2</v>
      </c>
      <c r="Z103">
        <f t="shared" si="8"/>
        <v>1</v>
      </c>
      <c r="AA103">
        <f t="shared" si="9"/>
        <v>1</v>
      </c>
      <c r="AB103">
        <f t="shared" si="10"/>
        <v>0</v>
      </c>
      <c r="AC103">
        <f>IF(N103=Legend!$D$3,3,IF(N103=Legend!$D$4,2,IF(N103=Legend!$D$5,1,0)))</f>
        <v>0</v>
      </c>
      <c r="AD103">
        <f t="shared" si="11"/>
        <v>0</v>
      </c>
      <c r="AF103">
        <f t="shared" si="12"/>
        <v>0</v>
      </c>
      <c r="AG103">
        <f>IF(R103=Legend!$F$3,3,IF(R103=Legend!$F$4,2,IF(R103=Legend!$F$5,1,0)))</f>
        <v>1</v>
      </c>
      <c r="AH103">
        <f>IF(S103=Legend!$F$3,3,IF(S103=Legend!$F$4,2,IF(S103=Legend!$F$5,1,0)))</f>
        <v>3</v>
      </c>
      <c r="AK103">
        <f>IF(V103=Legend!$H$3,3,IF(V103=Legend!$H$4,2,IF(V103=Legend!$H$5,1,0)))</f>
        <v>0</v>
      </c>
      <c r="AM103">
        <f t="shared" si="13"/>
        <v>8</v>
      </c>
    </row>
    <row r="104" spans="1:39" ht="109.2" x14ac:dyDescent="0.3">
      <c r="A104" t="s">
        <v>83</v>
      </c>
      <c r="B104" t="s">
        <v>3634</v>
      </c>
      <c r="C104" t="s">
        <v>5011</v>
      </c>
      <c r="D104" t="s">
        <v>5014</v>
      </c>
      <c r="E104" t="str">
        <f t="shared" si="7"/>
        <v>ADOT</v>
      </c>
      <c r="F104" t="s">
        <v>83</v>
      </c>
      <c r="G104" t="s">
        <v>21</v>
      </c>
      <c r="H104" t="s">
        <v>21</v>
      </c>
      <c r="I104" t="s">
        <v>22</v>
      </c>
      <c r="J104" t="s">
        <v>23</v>
      </c>
      <c r="K104" t="s">
        <v>24</v>
      </c>
      <c r="L104" t="s">
        <v>25</v>
      </c>
      <c r="M104" t="s">
        <v>25</v>
      </c>
      <c r="N104" t="s">
        <v>47</v>
      </c>
      <c r="O104" t="s">
        <v>21</v>
      </c>
      <c r="P104" t="s">
        <v>21</v>
      </c>
      <c r="Q104" t="s">
        <v>27</v>
      </c>
      <c r="R104" t="s">
        <v>45</v>
      </c>
      <c r="S104" t="s">
        <v>29</v>
      </c>
      <c r="T104" t="s">
        <v>21</v>
      </c>
      <c r="U104" t="s">
        <v>21</v>
      </c>
      <c r="V104" t="s">
        <v>33</v>
      </c>
      <c r="W104" s="2" t="s">
        <v>46</v>
      </c>
      <c r="Y104">
        <f>IF(J104=Legend!$B$3,0,IF(J104=Legend!$B$4,1,IF(J104=Legend!$B$5,2,0)))</f>
        <v>1</v>
      </c>
      <c r="Z104">
        <f t="shared" si="8"/>
        <v>1</v>
      </c>
      <c r="AA104">
        <f t="shared" si="9"/>
        <v>1</v>
      </c>
      <c r="AB104">
        <f t="shared" si="10"/>
        <v>1</v>
      </c>
      <c r="AC104">
        <f>IF(N104=Legend!$D$3,3,IF(N104=Legend!$D$4,2,IF(N104=Legend!$D$5,1,0)))</f>
        <v>0</v>
      </c>
      <c r="AD104">
        <f t="shared" si="11"/>
        <v>0</v>
      </c>
      <c r="AF104">
        <f t="shared" si="12"/>
        <v>0</v>
      </c>
      <c r="AG104">
        <f>IF(R104=Legend!$F$3,3,IF(R104=Legend!$F$4,2,IF(R104=Legend!$F$5,1,0)))</f>
        <v>1</v>
      </c>
      <c r="AH104">
        <f>IF(S104=Legend!$F$3,3,IF(S104=Legend!$F$4,2,IF(S104=Legend!$F$5,1,0)))</f>
        <v>3</v>
      </c>
      <c r="AK104">
        <f>IF(V104=Legend!$H$3,3,IF(V104=Legend!$H$4,2,IF(V104=Legend!$H$5,1,0)))</f>
        <v>1</v>
      </c>
      <c r="AM104">
        <f t="shared" si="13"/>
        <v>9</v>
      </c>
    </row>
    <row r="105" spans="1:39" ht="140.4" x14ac:dyDescent="0.3">
      <c r="A105" t="s">
        <v>43</v>
      </c>
      <c r="B105" t="s">
        <v>174</v>
      </c>
      <c r="C105" t="s">
        <v>1049</v>
      </c>
      <c r="D105" t="s">
        <v>3867</v>
      </c>
      <c r="E105" t="str">
        <f t="shared" si="7"/>
        <v>AFCO</v>
      </c>
      <c r="F105" t="s">
        <v>43</v>
      </c>
      <c r="G105" t="s">
        <v>21</v>
      </c>
      <c r="H105" t="s">
        <v>21</v>
      </c>
      <c r="I105" t="s">
        <v>22</v>
      </c>
      <c r="J105" t="s">
        <v>41</v>
      </c>
      <c r="K105" t="s">
        <v>24</v>
      </c>
      <c r="L105" t="s">
        <v>25</v>
      </c>
      <c r="M105" t="s">
        <v>25</v>
      </c>
      <c r="N105" t="s">
        <v>38</v>
      </c>
      <c r="O105" t="s">
        <v>25</v>
      </c>
      <c r="P105" t="s">
        <v>25</v>
      </c>
      <c r="Q105" t="s">
        <v>27</v>
      </c>
      <c r="R105" t="s">
        <v>28</v>
      </c>
      <c r="S105" t="s">
        <v>29</v>
      </c>
      <c r="T105" t="s">
        <v>21</v>
      </c>
      <c r="U105" t="s">
        <v>21</v>
      </c>
      <c r="V105" t="s">
        <v>75</v>
      </c>
      <c r="W105" s="2" t="s">
        <v>34</v>
      </c>
      <c r="Y105">
        <f>IF(J105=Legend!$B$3,0,IF(J105=Legend!$B$4,1,IF(J105=Legend!$B$5,2,0)))</f>
        <v>2</v>
      </c>
      <c r="Z105">
        <f t="shared" si="8"/>
        <v>1</v>
      </c>
      <c r="AA105">
        <f t="shared" si="9"/>
        <v>1</v>
      </c>
      <c r="AB105">
        <f t="shared" si="10"/>
        <v>1</v>
      </c>
      <c r="AC105">
        <f>IF(N105=Legend!$D$3,3,IF(N105=Legend!$D$4,2,IF(N105=Legend!$D$5,1,0)))</f>
        <v>3</v>
      </c>
      <c r="AD105">
        <f t="shared" si="11"/>
        <v>1</v>
      </c>
      <c r="AF105">
        <f t="shared" si="12"/>
        <v>0</v>
      </c>
      <c r="AG105">
        <f>IF(R105=Legend!$F$3,3,IF(R105=Legend!$F$4,2,IF(R105=Legend!$F$5,1,0)))</f>
        <v>2</v>
      </c>
      <c r="AH105">
        <f>IF(S105=Legend!$F$3,3,IF(S105=Legend!$F$4,2,IF(S105=Legend!$F$5,1,0)))</f>
        <v>3</v>
      </c>
      <c r="AK105">
        <f>IF(V105=Legend!$H$3,3,IF(V105=Legend!$H$4,2,IF(V105=Legend!$H$5,1,0)))</f>
        <v>3</v>
      </c>
      <c r="AM105">
        <f t="shared" si="13"/>
        <v>17</v>
      </c>
    </row>
    <row r="106" spans="1:39" ht="156" x14ac:dyDescent="0.3">
      <c r="A106" t="s">
        <v>44</v>
      </c>
      <c r="B106" t="s">
        <v>932</v>
      </c>
      <c r="C106" t="s">
        <v>1374</v>
      </c>
      <c r="D106" t="s">
        <v>3702</v>
      </c>
      <c r="E106" t="str">
        <f t="shared" si="7"/>
        <v>AFDAL MM</v>
      </c>
      <c r="F106" t="s">
        <v>70</v>
      </c>
      <c r="G106" t="s">
        <v>21</v>
      </c>
      <c r="H106" t="s">
        <v>21</v>
      </c>
      <c r="I106" t="s">
        <v>54</v>
      </c>
      <c r="J106" t="s">
        <v>23</v>
      </c>
      <c r="K106" t="s">
        <v>24</v>
      </c>
      <c r="L106" t="s">
        <v>25</v>
      </c>
      <c r="M106" t="s">
        <v>25</v>
      </c>
      <c r="N106" t="s">
        <v>26</v>
      </c>
      <c r="O106" t="s">
        <v>25</v>
      </c>
      <c r="P106" t="s">
        <v>21</v>
      </c>
      <c r="Q106" t="s">
        <v>27</v>
      </c>
      <c r="R106" t="s">
        <v>28</v>
      </c>
      <c r="S106" t="s">
        <v>29</v>
      </c>
      <c r="T106" t="s">
        <v>21</v>
      </c>
      <c r="U106" t="s">
        <v>21</v>
      </c>
      <c r="V106" t="s">
        <v>33</v>
      </c>
      <c r="W106" s="2" t="s">
        <v>31</v>
      </c>
      <c r="Y106">
        <f>IF(J106=Legend!$B$3,0,IF(J106=Legend!$B$4,1,IF(J106=Legend!$B$5,2,0)))</f>
        <v>1</v>
      </c>
      <c r="Z106">
        <f t="shared" si="8"/>
        <v>1</v>
      </c>
      <c r="AA106">
        <f t="shared" si="9"/>
        <v>1</v>
      </c>
      <c r="AB106">
        <f t="shared" si="10"/>
        <v>1</v>
      </c>
      <c r="AC106">
        <f>IF(N106=Legend!$D$3,3,IF(N106=Legend!$D$4,2,IF(N106=Legend!$D$5,1,0)))</f>
        <v>2</v>
      </c>
      <c r="AD106">
        <f t="shared" si="11"/>
        <v>1</v>
      </c>
      <c r="AF106">
        <f t="shared" si="12"/>
        <v>0</v>
      </c>
      <c r="AG106">
        <f>IF(R106=Legend!$F$3,3,IF(R106=Legend!$F$4,2,IF(R106=Legend!$F$5,1,0)))</f>
        <v>2</v>
      </c>
      <c r="AH106">
        <f>IF(S106=Legend!$F$3,3,IF(S106=Legend!$F$4,2,IF(S106=Legend!$F$5,1,0)))</f>
        <v>3</v>
      </c>
      <c r="AK106">
        <f>IF(V106=Legend!$H$3,3,IF(V106=Legend!$H$4,2,IF(V106=Legend!$H$5,1,0)))</f>
        <v>1</v>
      </c>
      <c r="AM106">
        <f t="shared" si="13"/>
        <v>13</v>
      </c>
    </row>
    <row r="107" spans="1:39" ht="31.2" x14ac:dyDescent="0.3">
      <c r="A107" t="s">
        <v>40</v>
      </c>
      <c r="B107" t="s">
        <v>637</v>
      </c>
      <c r="C107" t="s">
        <v>640</v>
      </c>
      <c r="D107" t="s">
        <v>3327</v>
      </c>
      <c r="E107" t="str">
        <f t="shared" si="7"/>
        <v>AFFRIZAL</v>
      </c>
      <c r="F107" t="s">
        <v>59</v>
      </c>
      <c r="G107" t="s">
        <v>21</v>
      </c>
      <c r="H107" t="s">
        <v>21</v>
      </c>
      <c r="I107" t="s">
        <v>50</v>
      </c>
      <c r="J107" t="s">
        <v>35</v>
      </c>
      <c r="K107" t="s">
        <v>47</v>
      </c>
      <c r="L107" t="s">
        <v>21</v>
      </c>
      <c r="M107" t="s">
        <v>21</v>
      </c>
      <c r="N107" t="s">
        <v>47</v>
      </c>
      <c r="O107" t="s">
        <v>21</v>
      </c>
      <c r="P107" t="s">
        <v>21</v>
      </c>
      <c r="Q107" t="s">
        <v>27</v>
      </c>
      <c r="R107" t="s">
        <v>45</v>
      </c>
      <c r="S107" t="s">
        <v>28</v>
      </c>
      <c r="T107" t="s">
        <v>21</v>
      </c>
      <c r="U107" t="s">
        <v>21</v>
      </c>
      <c r="V107" t="s">
        <v>42</v>
      </c>
      <c r="W107" s="18" t="s">
        <v>63</v>
      </c>
      <c r="Y107">
        <f>IF(J107=Legend!$B$3,0,IF(J107=Legend!$B$4,1,IF(J107=Legend!$B$5,2,0)))</f>
        <v>0</v>
      </c>
      <c r="Z107">
        <f t="shared" si="8"/>
        <v>0</v>
      </c>
      <c r="AA107">
        <f t="shared" si="9"/>
        <v>0</v>
      </c>
      <c r="AB107">
        <f t="shared" si="10"/>
        <v>0</v>
      </c>
      <c r="AC107">
        <f>IF(N107=Legend!$D$3,3,IF(N107=Legend!$D$4,2,IF(N107=Legend!$D$5,1,0)))</f>
        <v>0</v>
      </c>
      <c r="AD107">
        <f t="shared" si="11"/>
        <v>0</v>
      </c>
      <c r="AF107">
        <f t="shared" si="12"/>
        <v>0</v>
      </c>
      <c r="AG107">
        <f>IF(R107=Legend!$F$3,3,IF(R107=Legend!$F$4,2,IF(R107=Legend!$F$5,1,0)))</f>
        <v>1</v>
      </c>
      <c r="AH107">
        <f>IF(S107=Legend!$F$3,3,IF(S107=Legend!$F$4,2,IF(S107=Legend!$F$5,1,0)))</f>
        <v>2</v>
      </c>
      <c r="AK107">
        <f>IF(V107=Legend!$H$3,3,IF(V107=Legend!$H$4,2,IF(V107=Legend!$H$5,1,0)))</f>
        <v>0</v>
      </c>
      <c r="AM107">
        <f t="shared" si="13"/>
        <v>3</v>
      </c>
    </row>
    <row r="108" spans="1:39" ht="31.2" x14ac:dyDescent="0.3">
      <c r="A108" t="s">
        <v>71</v>
      </c>
      <c r="B108" t="s">
        <v>890</v>
      </c>
      <c r="C108" t="s">
        <v>1169</v>
      </c>
      <c r="D108" t="s">
        <v>2912</v>
      </c>
      <c r="E108" t="str">
        <f t="shared" si="7"/>
        <v>AFIFAH</v>
      </c>
      <c r="F108" t="s">
        <v>71</v>
      </c>
      <c r="G108" t="s">
        <v>21</v>
      </c>
      <c r="H108" t="s">
        <v>21</v>
      </c>
      <c r="I108" t="s">
        <v>50</v>
      </c>
      <c r="J108" t="s">
        <v>35</v>
      </c>
      <c r="K108" t="s">
        <v>47</v>
      </c>
      <c r="L108" t="s">
        <v>21</v>
      </c>
      <c r="M108" t="s">
        <v>21</v>
      </c>
      <c r="N108" t="s">
        <v>47</v>
      </c>
      <c r="O108" t="s">
        <v>21</v>
      </c>
      <c r="P108" t="s">
        <v>21</v>
      </c>
      <c r="Q108" t="s">
        <v>27</v>
      </c>
      <c r="R108" t="s">
        <v>45</v>
      </c>
      <c r="S108" t="s">
        <v>45</v>
      </c>
      <c r="T108" t="s">
        <v>21</v>
      </c>
      <c r="U108" t="s">
        <v>21</v>
      </c>
      <c r="V108" t="s">
        <v>42</v>
      </c>
      <c r="W108" s="18" t="s">
        <v>63</v>
      </c>
      <c r="Y108">
        <f>IF(J108=Legend!$B$3,0,IF(J108=Legend!$B$4,1,IF(J108=Legend!$B$5,2,0)))</f>
        <v>0</v>
      </c>
      <c r="Z108">
        <f t="shared" si="8"/>
        <v>0</v>
      </c>
      <c r="AA108">
        <f t="shared" si="9"/>
        <v>0</v>
      </c>
      <c r="AB108">
        <f t="shared" si="10"/>
        <v>0</v>
      </c>
      <c r="AC108">
        <f>IF(N108=Legend!$D$3,3,IF(N108=Legend!$D$4,2,IF(N108=Legend!$D$5,1,0)))</f>
        <v>0</v>
      </c>
      <c r="AD108">
        <f t="shared" si="11"/>
        <v>0</v>
      </c>
      <c r="AF108">
        <f t="shared" si="12"/>
        <v>0</v>
      </c>
      <c r="AG108">
        <f>IF(R108=Legend!$F$3,3,IF(R108=Legend!$F$4,2,IF(R108=Legend!$F$5,1,0)))</f>
        <v>1</v>
      </c>
      <c r="AH108">
        <f>IF(S108=Legend!$F$3,3,IF(S108=Legend!$F$4,2,IF(S108=Legend!$F$5,1,0)))</f>
        <v>1</v>
      </c>
      <c r="AK108">
        <f>IF(V108=Legend!$H$3,3,IF(V108=Legend!$H$4,2,IF(V108=Legend!$H$5,1,0)))</f>
        <v>0</v>
      </c>
      <c r="AM108">
        <f t="shared" si="13"/>
        <v>2</v>
      </c>
    </row>
    <row r="109" spans="1:39" ht="62.4" x14ac:dyDescent="0.3">
      <c r="A109" t="s">
        <v>62</v>
      </c>
      <c r="B109" t="s">
        <v>1767</v>
      </c>
      <c r="C109" t="s">
        <v>1789</v>
      </c>
      <c r="D109" t="s">
        <v>1790</v>
      </c>
      <c r="E109" t="str">
        <f t="shared" si="7"/>
        <v>AFIYAT 2/ JL. AIP II KS TUBUN</v>
      </c>
      <c r="F109" t="s">
        <v>32</v>
      </c>
      <c r="G109" t="s">
        <v>21</v>
      </c>
      <c r="H109" t="s">
        <v>21</v>
      </c>
      <c r="I109" t="s">
        <v>22</v>
      </c>
      <c r="J109" t="s">
        <v>23</v>
      </c>
      <c r="K109" t="s">
        <v>24</v>
      </c>
      <c r="L109" t="s">
        <v>21</v>
      </c>
      <c r="M109" t="s">
        <v>21</v>
      </c>
      <c r="N109" t="s">
        <v>47</v>
      </c>
      <c r="O109" t="s">
        <v>21</v>
      </c>
      <c r="P109" t="s">
        <v>21</v>
      </c>
      <c r="Q109" t="s">
        <v>27</v>
      </c>
      <c r="R109" t="s">
        <v>45</v>
      </c>
      <c r="S109" t="s">
        <v>28</v>
      </c>
      <c r="T109" t="s">
        <v>21</v>
      </c>
      <c r="U109" t="s">
        <v>21</v>
      </c>
      <c r="V109" t="s">
        <v>33</v>
      </c>
      <c r="W109" s="2" t="s">
        <v>106</v>
      </c>
      <c r="Y109">
        <f>IF(J109=Legend!$B$3,0,IF(J109=Legend!$B$4,1,IF(J109=Legend!$B$5,2,0)))</f>
        <v>1</v>
      </c>
      <c r="Z109">
        <f t="shared" si="8"/>
        <v>1</v>
      </c>
      <c r="AA109">
        <f t="shared" si="9"/>
        <v>0</v>
      </c>
      <c r="AB109">
        <f t="shared" si="10"/>
        <v>0</v>
      </c>
      <c r="AC109">
        <f>IF(N109=Legend!$D$3,3,IF(N109=Legend!$D$4,2,IF(N109=Legend!$D$5,1,0)))</f>
        <v>0</v>
      </c>
      <c r="AD109">
        <f t="shared" si="11"/>
        <v>0</v>
      </c>
      <c r="AF109">
        <f t="shared" si="12"/>
        <v>0</v>
      </c>
      <c r="AG109">
        <f>IF(R109=Legend!$F$3,3,IF(R109=Legend!$F$4,2,IF(R109=Legend!$F$5,1,0)))</f>
        <v>1</v>
      </c>
      <c r="AH109">
        <f>IF(S109=Legend!$F$3,3,IF(S109=Legend!$F$4,2,IF(S109=Legend!$F$5,1,0)))</f>
        <v>2</v>
      </c>
      <c r="AK109">
        <f>IF(V109=Legend!$H$3,3,IF(V109=Legend!$H$4,2,IF(V109=Legend!$H$5,1,0)))</f>
        <v>1</v>
      </c>
      <c r="AM109">
        <f t="shared" si="13"/>
        <v>6</v>
      </c>
    </row>
    <row r="110" spans="1:39" ht="62.4" x14ac:dyDescent="0.3">
      <c r="A110" t="s">
        <v>82</v>
      </c>
      <c r="B110" t="s">
        <v>2938</v>
      </c>
      <c r="C110" t="s">
        <v>4353</v>
      </c>
      <c r="D110" t="s">
        <v>4362</v>
      </c>
      <c r="E110" t="str">
        <f t="shared" si="7"/>
        <v>AFLAHA TK.</v>
      </c>
      <c r="F110" t="s">
        <v>82</v>
      </c>
      <c r="G110" t="s">
        <v>21</v>
      </c>
      <c r="H110" t="s">
        <v>21</v>
      </c>
      <c r="I110" t="s">
        <v>50</v>
      </c>
      <c r="J110" t="s">
        <v>35</v>
      </c>
      <c r="K110" t="s">
        <v>47</v>
      </c>
      <c r="L110" t="s">
        <v>21</v>
      </c>
      <c r="M110" t="s">
        <v>25</v>
      </c>
      <c r="N110" t="s">
        <v>47</v>
      </c>
      <c r="O110" t="s">
        <v>21</v>
      </c>
      <c r="P110" t="s">
        <v>21</v>
      </c>
      <c r="Q110" t="s">
        <v>27</v>
      </c>
      <c r="R110" t="s">
        <v>47</v>
      </c>
      <c r="S110" t="s">
        <v>29</v>
      </c>
      <c r="T110" t="s">
        <v>21</v>
      </c>
      <c r="U110" t="s">
        <v>21</v>
      </c>
      <c r="V110" t="s">
        <v>33</v>
      </c>
      <c r="W110" s="2" t="s">
        <v>48</v>
      </c>
      <c r="Y110">
        <f>IF(J110=Legend!$B$3,0,IF(J110=Legend!$B$4,1,IF(J110=Legend!$B$5,2,0)))</f>
        <v>0</v>
      </c>
      <c r="Z110">
        <f t="shared" si="8"/>
        <v>0</v>
      </c>
      <c r="AA110">
        <f t="shared" si="9"/>
        <v>0</v>
      </c>
      <c r="AB110">
        <f t="shared" si="10"/>
        <v>1</v>
      </c>
      <c r="AC110">
        <f>IF(N110=Legend!$D$3,3,IF(N110=Legend!$D$4,2,IF(N110=Legend!$D$5,1,0)))</f>
        <v>0</v>
      </c>
      <c r="AD110">
        <f t="shared" si="11"/>
        <v>0</v>
      </c>
      <c r="AF110">
        <f t="shared" si="12"/>
        <v>0</v>
      </c>
      <c r="AG110">
        <f>IF(R110=Legend!$F$3,3,IF(R110=Legend!$F$4,2,IF(R110=Legend!$F$5,1,0)))</f>
        <v>0</v>
      </c>
      <c r="AH110">
        <f>IF(S110=Legend!$F$3,3,IF(S110=Legend!$F$4,2,IF(S110=Legend!$F$5,1,0)))</f>
        <v>3</v>
      </c>
      <c r="AK110">
        <f>IF(V110=Legend!$H$3,3,IF(V110=Legend!$H$4,2,IF(V110=Legend!$H$5,1,0)))</f>
        <v>1</v>
      </c>
      <c r="AM110">
        <f t="shared" si="13"/>
        <v>5</v>
      </c>
    </row>
    <row r="111" spans="1:39" ht="109.2" x14ac:dyDescent="0.3">
      <c r="A111" t="s">
        <v>83</v>
      </c>
      <c r="B111" t="s">
        <v>932</v>
      </c>
      <c r="C111" t="s">
        <v>4855</v>
      </c>
      <c r="D111" t="s">
        <v>5100</v>
      </c>
      <c r="E111" t="str">
        <f t="shared" si="7"/>
        <v>AGNES</v>
      </c>
      <c r="F111" t="s">
        <v>83</v>
      </c>
      <c r="G111" t="s">
        <v>21</v>
      </c>
      <c r="H111" t="s">
        <v>21</v>
      </c>
      <c r="I111" t="s">
        <v>22</v>
      </c>
      <c r="J111" t="s">
        <v>23</v>
      </c>
      <c r="K111" t="s">
        <v>24</v>
      </c>
      <c r="L111" t="s">
        <v>25</v>
      </c>
      <c r="M111" t="s">
        <v>25</v>
      </c>
      <c r="N111" t="s">
        <v>26</v>
      </c>
      <c r="O111" t="s">
        <v>25</v>
      </c>
      <c r="P111" t="s">
        <v>21</v>
      </c>
      <c r="Q111" t="s">
        <v>60</v>
      </c>
      <c r="R111" t="s">
        <v>45</v>
      </c>
      <c r="S111" t="s">
        <v>28</v>
      </c>
      <c r="T111" t="s">
        <v>21</v>
      </c>
      <c r="U111" t="s">
        <v>21</v>
      </c>
      <c r="V111" t="s">
        <v>33</v>
      </c>
      <c r="W111" s="2" t="s">
        <v>66</v>
      </c>
      <c r="Y111">
        <f>IF(J111=Legend!$B$3,0,IF(J111=Legend!$B$4,1,IF(J111=Legend!$B$5,2,0)))</f>
        <v>1</v>
      </c>
      <c r="Z111">
        <f t="shared" si="8"/>
        <v>1</v>
      </c>
      <c r="AA111">
        <f t="shared" si="9"/>
        <v>1</v>
      </c>
      <c r="AB111">
        <f t="shared" si="10"/>
        <v>1</v>
      </c>
      <c r="AC111">
        <f>IF(N111=Legend!$D$3,3,IF(N111=Legend!$D$4,2,IF(N111=Legend!$D$5,1,0)))</f>
        <v>2</v>
      </c>
      <c r="AD111">
        <f t="shared" si="11"/>
        <v>1</v>
      </c>
      <c r="AF111">
        <f t="shared" si="12"/>
        <v>2</v>
      </c>
      <c r="AG111">
        <f>IF(R111=Legend!$F$3,3,IF(R111=Legend!$F$4,2,IF(R111=Legend!$F$5,1,0)))</f>
        <v>1</v>
      </c>
      <c r="AH111">
        <f>IF(S111=Legend!$F$3,3,IF(S111=Legend!$F$4,2,IF(S111=Legend!$F$5,1,0)))</f>
        <v>2</v>
      </c>
      <c r="AK111">
        <f>IF(V111=Legend!$H$3,3,IF(V111=Legend!$H$4,2,IF(V111=Legend!$H$5,1,0)))</f>
        <v>1</v>
      </c>
      <c r="AM111">
        <f t="shared" si="13"/>
        <v>13</v>
      </c>
    </row>
    <row r="112" spans="1:39" ht="156" x14ac:dyDescent="0.3">
      <c r="A112" t="s">
        <v>85</v>
      </c>
      <c r="B112" t="s">
        <v>3366</v>
      </c>
      <c r="C112" t="s">
        <v>4360</v>
      </c>
      <c r="D112" t="s">
        <v>4443</v>
      </c>
      <c r="E112" t="str">
        <f t="shared" si="7"/>
        <v>AGUAN</v>
      </c>
      <c r="F112" t="s">
        <v>85</v>
      </c>
      <c r="G112" t="s">
        <v>21</v>
      </c>
      <c r="H112" t="s">
        <v>21</v>
      </c>
      <c r="I112" t="s">
        <v>22</v>
      </c>
      <c r="J112" t="s">
        <v>35</v>
      </c>
      <c r="K112" t="s">
        <v>24</v>
      </c>
      <c r="L112" t="s">
        <v>21</v>
      </c>
      <c r="M112" t="s">
        <v>25</v>
      </c>
      <c r="N112" t="s">
        <v>28</v>
      </c>
      <c r="O112" t="s">
        <v>25</v>
      </c>
      <c r="P112" t="s">
        <v>21</v>
      </c>
      <c r="Q112" t="s">
        <v>27</v>
      </c>
      <c r="R112" t="s">
        <v>45</v>
      </c>
      <c r="S112" t="s">
        <v>28</v>
      </c>
      <c r="T112" t="s">
        <v>21</v>
      </c>
      <c r="U112" t="s">
        <v>21</v>
      </c>
      <c r="V112" t="s">
        <v>33</v>
      </c>
      <c r="W112" s="2" t="s">
        <v>31</v>
      </c>
      <c r="Y112">
        <f>IF(J112=Legend!$B$3,0,IF(J112=Legend!$B$4,1,IF(J112=Legend!$B$5,2,0)))</f>
        <v>0</v>
      </c>
      <c r="Z112">
        <f t="shared" si="8"/>
        <v>1</v>
      </c>
      <c r="AA112">
        <f t="shared" si="9"/>
        <v>0</v>
      </c>
      <c r="AB112">
        <f t="shared" si="10"/>
        <v>1</v>
      </c>
      <c r="AC112">
        <f>IF(N112=Legend!$D$3,3,IF(N112=Legend!$D$4,2,IF(N112=Legend!$D$5,1,0)))</f>
        <v>1</v>
      </c>
      <c r="AD112">
        <f t="shared" si="11"/>
        <v>1</v>
      </c>
      <c r="AF112">
        <f t="shared" si="12"/>
        <v>0</v>
      </c>
      <c r="AG112">
        <f>IF(R112=Legend!$F$3,3,IF(R112=Legend!$F$4,2,IF(R112=Legend!$F$5,1,0)))</f>
        <v>1</v>
      </c>
      <c r="AH112">
        <f>IF(S112=Legend!$F$3,3,IF(S112=Legend!$F$4,2,IF(S112=Legend!$F$5,1,0)))</f>
        <v>2</v>
      </c>
      <c r="AK112">
        <f>IF(V112=Legend!$H$3,3,IF(V112=Legend!$H$4,2,IF(V112=Legend!$H$5,1,0)))</f>
        <v>1</v>
      </c>
      <c r="AM112">
        <f t="shared" si="13"/>
        <v>8</v>
      </c>
    </row>
    <row r="113" spans="1:39" ht="156" x14ac:dyDescent="0.3">
      <c r="A113" t="s">
        <v>56</v>
      </c>
      <c r="B113" t="s">
        <v>174</v>
      </c>
      <c r="C113" t="s">
        <v>2097</v>
      </c>
      <c r="D113" t="s">
        <v>2213</v>
      </c>
      <c r="E113" t="str">
        <f t="shared" si="7"/>
        <v>AGUNG JAYA</v>
      </c>
      <c r="F113" t="s">
        <v>56</v>
      </c>
      <c r="G113" t="s">
        <v>21</v>
      </c>
      <c r="H113" t="s">
        <v>21</v>
      </c>
      <c r="I113" t="s">
        <v>22</v>
      </c>
      <c r="J113" t="s">
        <v>23</v>
      </c>
      <c r="K113" t="s">
        <v>24</v>
      </c>
      <c r="L113" t="s">
        <v>25</v>
      </c>
      <c r="M113" t="s">
        <v>25</v>
      </c>
      <c r="N113" t="s">
        <v>38</v>
      </c>
      <c r="O113" t="s">
        <v>25</v>
      </c>
      <c r="P113" t="s">
        <v>21</v>
      </c>
      <c r="Q113" t="s">
        <v>60</v>
      </c>
      <c r="R113" t="s">
        <v>29</v>
      </c>
      <c r="S113" t="s">
        <v>29</v>
      </c>
      <c r="T113" t="s">
        <v>21</v>
      </c>
      <c r="U113" t="s">
        <v>21</v>
      </c>
      <c r="V113" t="s">
        <v>75</v>
      </c>
      <c r="W113" s="2" t="s">
        <v>31</v>
      </c>
      <c r="Y113">
        <f>IF(J113=Legend!$B$3,0,IF(J113=Legend!$B$4,1,IF(J113=Legend!$B$5,2,0)))</f>
        <v>1</v>
      </c>
      <c r="Z113">
        <f t="shared" si="8"/>
        <v>1</v>
      </c>
      <c r="AA113">
        <f t="shared" si="9"/>
        <v>1</v>
      </c>
      <c r="AB113">
        <f t="shared" si="10"/>
        <v>1</v>
      </c>
      <c r="AC113">
        <f>IF(N113=Legend!$D$3,3,IF(N113=Legend!$D$4,2,IF(N113=Legend!$D$5,1,0)))</f>
        <v>3</v>
      </c>
      <c r="AD113">
        <f t="shared" si="11"/>
        <v>1</v>
      </c>
      <c r="AF113">
        <f t="shared" si="12"/>
        <v>2</v>
      </c>
      <c r="AG113">
        <f>IF(R113=Legend!$F$3,3,IF(R113=Legend!$F$4,2,IF(R113=Legend!$F$5,1,0)))</f>
        <v>3</v>
      </c>
      <c r="AH113">
        <f>IF(S113=Legend!$F$3,3,IF(S113=Legend!$F$4,2,IF(S113=Legend!$F$5,1,0)))</f>
        <v>3</v>
      </c>
      <c r="AK113">
        <f>IF(V113=Legend!$H$3,3,IF(V113=Legend!$H$4,2,IF(V113=Legend!$H$5,1,0)))</f>
        <v>3</v>
      </c>
      <c r="AM113">
        <f t="shared" si="13"/>
        <v>19</v>
      </c>
    </row>
    <row r="114" spans="1:39" ht="109.2" x14ac:dyDescent="0.3">
      <c r="A114" t="s">
        <v>56</v>
      </c>
      <c r="B114" t="s">
        <v>1742</v>
      </c>
      <c r="C114" t="s">
        <v>1834</v>
      </c>
      <c r="D114" t="s">
        <v>1836</v>
      </c>
      <c r="E114" t="str">
        <f t="shared" si="7"/>
        <v>AGUNG KOTA</v>
      </c>
      <c r="F114" t="s">
        <v>56</v>
      </c>
      <c r="G114" t="s">
        <v>21</v>
      </c>
      <c r="H114" t="s">
        <v>21</v>
      </c>
      <c r="I114" t="s">
        <v>22</v>
      </c>
      <c r="J114" t="s">
        <v>41</v>
      </c>
      <c r="K114" t="s">
        <v>24</v>
      </c>
      <c r="L114" t="s">
        <v>21</v>
      </c>
      <c r="M114" t="s">
        <v>25</v>
      </c>
      <c r="N114" t="s">
        <v>38</v>
      </c>
      <c r="O114" t="s">
        <v>25</v>
      </c>
      <c r="P114" t="s">
        <v>21</v>
      </c>
      <c r="Q114" t="s">
        <v>27</v>
      </c>
      <c r="R114" t="s">
        <v>28</v>
      </c>
      <c r="S114" t="s">
        <v>29</v>
      </c>
      <c r="T114" t="s">
        <v>21</v>
      </c>
      <c r="U114" t="s">
        <v>21</v>
      </c>
      <c r="V114" t="s">
        <v>30</v>
      </c>
      <c r="W114" s="2" t="s">
        <v>66</v>
      </c>
      <c r="Y114">
        <f>IF(J114=Legend!$B$3,0,IF(J114=Legend!$B$4,1,IF(J114=Legend!$B$5,2,0)))</f>
        <v>2</v>
      </c>
      <c r="Z114">
        <f t="shared" si="8"/>
        <v>1</v>
      </c>
      <c r="AA114">
        <f t="shared" si="9"/>
        <v>0</v>
      </c>
      <c r="AB114">
        <f t="shared" si="10"/>
        <v>1</v>
      </c>
      <c r="AC114">
        <f>IF(N114=Legend!$D$3,3,IF(N114=Legend!$D$4,2,IF(N114=Legend!$D$5,1,0)))</f>
        <v>3</v>
      </c>
      <c r="AD114">
        <f t="shared" si="11"/>
        <v>1</v>
      </c>
      <c r="AF114">
        <f t="shared" si="12"/>
        <v>0</v>
      </c>
      <c r="AG114">
        <f>IF(R114=Legend!$F$3,3,IF(R114=Legend!$F$4,2,IF(R114=Legend!$F$5,1,0)))</f>
        <v>2</v>
      </c>
      <c r="AH114">
        <f>IF(S114=Legend!$F$3,3,IF(S114=Legend!$F$4,2,IF(S114=Legend!$F$5,1,0)))</f>
        <v>3</v>
      </c>
      <c r="AK114">
        <f>IF(V114=Legend!$H$3,3,IF(V114=Legend!$H$4,2,IF(V114=Legend!$H$5,1,0)))</f>
        <v>2</v>
      </c>
      <c r="AM114">
        <f t="shared" si="13"/>
        <v>15</v>
      </c>
    </row>
    <row r="115" spans="1:39" ht="140.4" x14ac:dyDescent="0.3">
      <c r="A115" t="s">
        <v>83</v>
      </c>
      <c r="B115" t="s">
        <v>3634</v>
      </c>
      <c r="C115" t="s">
        <v>3637</v>
      </c>
      <c r="D115" t="s">
        <v>5093</v>
      </c>
      <c r="E115" t="str">
        <f t="shared" si="7"/>
        <v>AGUS / AGUS SUMARNO</v>
      </c>
      <c r="F115" t="s">
        <v>83</v>
      </c>
      <c r="G115" t="s">
        <v>21</v>
      </c>
      <c r="H115" t="s">
        <v>21</v>
      </c>
      <c r="I115" t="s">
        <v>22</v>
      </c>
      <c r="J115" t="s">
        <v>41</v>
      </c>
      <c r="K115" t="s">
        <v>24</v>
      </c>
      <c r="L115" t="s">
        <v>25</v>
      </c>
      <c r="M115" t="s">
        <v>25</v>
      </c>
      <c r="N115" t="s">
        <v>26</v>
      </c>
      <c r="O115" t="s">
        <v>25</v>
      </c>
      <c r="P115" t="s">
        <v>21</v>
      </c>
      <c r="Q115" t="s">
        <v>27</v>
      </c>
      <c r="R115" t="s">
        <v>45</v>
      </c>
      <c r="S115" t="s">
        <v>29</v>
      </c>
      <c r="T115" t="s">
        <v>21</v>
      </c>
      <c r="U115" t="s">
        <v>21</v>
      </c>
      <c r="V115" t="s">
        <v>33</v>
      </c>
      <c r="W115" s="2" t="s">
        <v>34</v>
      </c>
      <c r="Y115">
        <f>IF(J115=Legend!$B$3,0,IF(J115=Legend!$B$4,1,IF(J115=Legend!$B$5,2,0)))</f>
        <v>2</v>
      </c>
      <c r="Z115">
        <f t="shared" si="8"/>
        <v>1</v>
      </c>
      <c r="AA115">
        <f t="shared" si="9"/>
        <v>1</v>
      </c>
      <c r="AB115">
        <f t="shared" si="10"/>
        <v>1</v>
      </c>
      <c r="AC115">
        <f>IF(N115=Legend!$D$3,3,IF(N115=Legend!$D$4,2,IF(N115=Legend!$D$5,1,0)))</f>
        <v>2</v>
      </c>
      <c r="AD115">
        <f t="shared" si="11"/>
        <v>1</v>
      </c>
      <c r="AF115">
        <f t="shared" si="12"/>
        <v>0</v>
      </c>
      <c r="AG115">
        <f>IF(R115=Legend!$F$3,3,IF(R115=Legend!$F$4,2,IF(R115=Legend!$F$5,1,0)))</f>
        <v>1</v>
      </c>
      <c r="AH115">
        <f>IF(S115=Legend!$F$3,3,IF(S115=Legend!$F$4,2,IF(S115=Legend!$F$5,1,0)))</f>
        <v>3</v>
      </c>
      <c r="AK115">
        <f>IF(V115=Legend!$H$3,3,IF(V115=Legend!$H$4,2,IF(V115=Legend!$H$5,1,0)))</f>
        <v>1</v>
      </c>
      <c r="AM115">
        <f t="shared" si="13"/>
        <v>13</v>
      </c>
    </row>
    <row r="116" spans="1:39" ht="78" x14ac:dyDescent="0.3">
      <c r="A116" t="s">
        <v>40</v>
      </c>
      <c r="B116" t="s">
        <v>963</v>
      </c>
      <c r="C116" t="s">
        <v>3369</v>
      </c>
      <c r="D116" t="s">
        <v>3391</v>
      </c>
      <c r="E116" t="str">
        <f t="shared" si="7"/>
        <v>AGUS KUTILANG/ AGUS SALIM</v>
      </c>
      <c r="F116" t="s">
        <v>40</v>
      </c>
      <c r="G116" t="s">
        <v>21</v>
      </c>
      <c r="H116" t="s">
        <v>21</v>
      </c>
      <c r="I116" t="s">
        <v>22</v>
      </c>
      <c r="J116" t="s">
        <v>35</v>
      </c>
      <c r="K116" t="s">
        <v>24</v>
      </c>
      <c r="L116" t="s">
        <v>25</v>
      </c>
      <c r="M116" t="s">
        <v>25</v>
      </c>
      <c r="N116" t="s">
        <v>28</v>
      </c>
      <c r="O116" t="s">
        <v>21</v>
      </c>
      <c r="P116" t="s">
        <v>21</v>
      </c>
      <c r="Q116" t="s">
        <v>27</v>
      </c>
      <c r="R116" t="s">
        <v>47</v>
      </c>
      <c r="S116" t="s">
        <v>47</v>
      </c>
      <c r="T116" t="s">
        <v>21</v>
      </c>
      <c r="U116" t="s">
        <v>21</v>
      </c>
      <c r="V116" t="s">
        <v>30</v>
      </c>
      <c r="W116" s="2" t="s">
        <v>76</v>
      </c>
      <c r="Y116">
        <f>IF(J116=Legend!$B$3,0,IF(J116=Legend!$B$4,1,IF(J116=Legend!$B$5,2,0)))</f>
        <v>0</v>
      </c>
      <c r="Z116">
        <f t="shared" si="8"/>
        <v>1</v>
      </c>
      <c r="AA116">
        <f t="shared" si="9"/>
        <v>1</v>
      </c>
      <c r="AB116">
        <f t="shared" si="10"/>
        <v>1</v>
      </c>
      <c r="AC116">
        <f>IF(N116=Legend!$D$3,3,IF(N116=Legend!$D$4,2,IF(N116=Legend!$D$5,1,0)))</f>
        <v>1</v>
      </c>
      <c r="AD116">
        <f t="shared" si="11"/>
        <v>0</v>
      </c>
      <c r="AF116">
        <f t="shared" si="12"/>
        <v>0</v>
      </c>
      <c r="AG116">
        <f>IF(R116=Legend!$F$3,3,IF(R116=Legend!$F$4,2,IF(R116=Legend!$F$5,1,0)))</f>
        <v>0</v>
      </c>
      <c r="AH116">
        <f>IF(S116=Legend!$F$3,3,IF(S116=Legend!$F$4,2,IF(S116=Legend!$F$5,1,0)))</f>
        <v>0</v>
      </c>
      <c r="AK116">
        <f>IF(V116=Legend!$H$3,3,IF(V116=Legend!$H$4,2,IF(V116=Legend!$H$5,1,0)))</f>
        <v>2</v>
      </c>
      <c r="AM116">
        <f t="shared" si="13"/>
        <v>6</v>
      </c>
    </row>
    <row r="117" spans="1:39" ht="140.4" x14ac:dyDescent="0.3">
      <c r="A117" t="s">
        <v>59</v>
      </c>
      <c r="B117" t="s">
        <v>807</v>
      </c>
      <c r="C117" t="s">
        <v>808</v>
      </c>
      <c r="D117" t="s">
        <v>3570</v>
      </c>
      <c r="E117" t="str">
        <f t="shared" si="7"/>
        <v>AGUSTA</v>
      </c>
      <c r="F117" t="s">
        <v>59</v>
      </c>
      <c r="G117" t="s">
        <v>21</v>
      </c>
      <c r="H117" t="s">
        <v>21</v>
      </c>
      <c r="I117" t="s">
        <v>54</v>
      </c>
      <c r="J117" t="s">
        <v>23</v>
      </c>
      <c r="K117" t="s">
        <v>24</v>
      </c>
      <c r="L117" t="s">
        <v>25</v>
      </c>
      <c r="M117" t="s">
        <v>25</v>
      </c>
      <c r="N117" t="s">
        <v>26</v>
      </c>
      <c r="O117" t="s">
        <v>25</v>
      </c>
      <c r="P117" t="s">
        <v>21</v>
      </c>
      <c r="Q117" t="s">
        <v>27</v>
      </c>
      <c r="R117" t="s">
        <v>45</v>
      </c>
      <c r="S117" t="s">
        <v>28</v>
      </c>
      <c r="T117" t="s">
        <v>21</v>
      </c>
      <c r="U117" t="s">
        <v>21</v>
      </c>
      <c r="V117" t="s">
        <v>33</v>
      </c>
      <c r="W117" s="2" t="s">
        <v>34</v>
      </c>
      <c r="Y117">
        <f>IF(J117=Legend!$B$3,0,IF(J117=Legend!$B$4,1,IF(J117=Legend!$B$5,2,0)))</f>
        <v>1</v>
      </c>
      <c r="Z117">
        <f t="shared" si="8"/>
        <v>1</v>
      </c>
      <c r="AA117">
        <f t="shared" si="9"/>
        <v>1</v>
      </c>
      <c r="AB117">
        <f t="shared" si="10"/>
        <v>1</v>
      </c>
      <c r="AC117">
        <f>IF(N117=Legend!$D$3,3,IF(N117=Legend!$D$4,2,IF(N117=Legend!$D$5,1,0)))</f>
        <v>2</v>
      </c>
      <c r="AD117">
        <f t="shared" si="11"/>
        <v>1</v>
      </c>
      <c r="AF117">
        <f t="shared" si="12"/>
        <v>0</v>
      </c>
      <c r="AG117">
        <f>IF(R117=Legend!$F$3,3,IF(R117=Legend!$F$4,2,IF(R117=Legend!$F$5,1,0)))</f>
        <v>1</v>
      </c>
      <c r="AH117">
        <f>IF(S117=Legend!$F$3,3,IF(S117=Legend!$F$4,2,IF(S117=Legend!$F$5,1,0)))</f>
        <v>2</v>
      </c>
      <c r="AK117">
        <f>IF(V117=Legend!$H$3,3,IF(V117=Legend!$H$4,2,IF(V117=Legend!$H$5,1,0)))</f>
        <v>1</v>
      </c>
      <c r="AM117">
        <f t="shared" si="13"/>
        <v>11</v>
      </c>
    </row>
    <row r="118" spans="1:39" ht="156" x14ac:dyDescent="0.3">
      <c r="A118" t="s">
        <v>83</v>
      </c>
      <c r="B118" t="s">
        <v>475</v>
      </c>
      <c r="C118" t="s">
        <v>4166</v>
      </c>
      <c r="D118" t="s">
        <v>5001</v>
      </c>
      <c r="E118" t="str">
        <f t="shared" si="7"/>
        <v>AHAD 2, MART</v>
      </c>
      <c r="F118" t="s">
        <v>150</v>
      </c>
      <c r="G118" t="s">
        <v>21</v>
      </c>
      <c r="H118" t="s">
        <v>21</v>
      </c>
      <c r="I118" t="s">
        <v>22</v>
      </c>
      <c r="J118" t="s">
        <v>41</v>
      </c>
      <c r="K118" t="s">
        <v>24</v>
      </c>
      <c r="L118" t="s">
        <v>25</v>
      </c>
      <c r="M118" t="s">
        <v>25</v>
      </c>
      <c r="N118" t="s">
        <v>38</v>
      </c>
      <c r="O118" t="s">
        <v>25</v>
      </c>
      <c r="P118" t="s">
        <v>21</v>
      </c>
      <c r="Q118" t="s">
        <v>27</v>
      </c>
      <c r="R118" t="s">
        <v>28</v>
      </c>
      <c r="S118" t="s">
        <v>29</v>
      </c>
      <c r="T118" t="s">
        <v>21</v>
      </c>
      <c r="U118" t="s">
        <v>21</v>
      </c>
      <c r="V118" t="s">
        <v>42</v>
      </c>
      <c r="W118" s="2" t="s">
        <v>31</v>
      </c>
      <c r="Y118">
        <f>IF(J118=Legend!$B$3,0,IF(J118=Legend!$B$4,1,IF(J118=Legend!$B$5,2,0)))</f>
        <v>2</v>
      </c>
      <c r="Z118">
        <f t="shared" si="8"/>
        <v>1</v>
      </c>
      <c r="AA118">
        <f t="shared" si="9"/>
        <v>1</v>
      </c>
      <c r="AB118">
        <f t="shared" si="10"/>
        <v>1</v>
      </c>
      <c r="AC118">
        <f>IF(N118=Legend!$D$3,3,IF(N118=Legend!$D$4,2,IF(N118=Legend!$D$5,1,0)))</f>
        <v>3</v>
      </c>
      <c r="AD118">
        <f t="shared" si="11"/>
        <v>1</v>
      </c>
      <c r="AF118">
        <f t="shared" si="12"/>
        <v>0</v>
      </c>
      <c r="AG118">
        <f>IF(R118=Legend!$F$3,3,IF(R118=Legend!$F$4,2,IF(R118=Legend!$F$5,1,0)))</f>
        <v>2</v>
      </c>
      <c r="AH118">
        <f>IF(S118=Legend!$F$3,3,IF(S118=Legend!$F$4,2,IF(S118=Legend!$F$5,1,0)))</f>
        <v>3</v>
      </c>
      <c r="AK118">
        <f>IF(V118=Legend!$H$3,3,IF(V118=Legend!$H$4,2,IF(V118=Legend!$H$5,1,0)))</f>
        <v>0</v>
      </c>
      <c r="AM118">
        <f t="shared" si="13"/>
        <v>14</v>
      </c>
    </row>
    <row r="119" spans="1:39" ht="156" x14ac:dyDescent="0.3">
      <c r="A119" t="s">
        <v>70</v>
      </c>
      <c r="B119" t="s">
        <v>475</v>
      </c>
      <c r="C119" t="s">
        <v>4166</v>
      </c>
      <c r="D119" t="s">
        <v>4190</v>
      </c>
      <c r="E119" t="str">
        <f t="shared" si="7"/>
        <v>AHAD, MART</v>
      </c>
      <c r="F119" t="s">
        <v>70</v>
      </c>
      <c r="G119" t="s">
        <v>21</v>
      </c>
      <c r="H119" t="s">
        <v>21</v>
      </c>
      <c r="I119" t="s">
        <v>22</v>
      </c>
      <c r="J119" t="s">
        <v>41</v>
      </c>
      <c r="K119" t="s">
        <v>24</v>
      </c>
      <c r="L119" t="s">
        <v>25</v>
      </c>
      <c r="M119" t="s">
        <v>25</v>
      </c>
      <c r="N119" t="s">
        <v>38</v>
      </c>
      <c r="O119" t="s">
        <v>25</v>
      </c>
      <c r="P119" t="s">
        <v>21</v>
      </c>
      <c r="Q119" t="s">
        <v>27</v>
      </c>
      <c r="R119" t="s">
        <v>28</v>
      </c>
      <c r="S119" t="s">
        <v>29</v>
      </c>
      <c r="T119" t="s">
        <v>21</v>
      </c>
      <c r="U119" t="s">
        <v>21</v>
      </c>
      <c r="V119" t="s">
        <v>42</v>
      </c>
      <c r="W119" s="2" t="s">
        <v>31</v>
      </c>
      <c r="Y119">
        <f>IF(J119=Legend!$B$3,0,IF(J119=Legend!$B$4,1,IF(J119=Legend!$B$5,2,0)))</f>
        <v>2</v>
      </c>
      <c r="Z119">
        <f t="shared" si="8"/>
        <v>1</v>
      </c>
      <c r="AA119">
        <f t="shared" si="9"/>
        <v>1</v>
      </c>
      <c r="AB119">
        <f t="shared" si="10"/>
        <v>1</v>
      </c>
      <c r="AC119">
        <f>IF(N119=Legend!$D$3,3,IF(N119=Legend!$D$4,2,IF(N119=Legend!$D$5,1,0)))</f>
        <v>3</v>
      </c>
      <c r="AD119">
        <f t="shared" si="11"/>
        <v>1</v>
      </c>
      <c r="AF119">
        <f t="shared" si="12"/>
        <v>0</v>
      </c>
      <c r="AG119">
        <f>IF(R119=Legend!$F$3,3,IF(R119=Legend!$F$4,2,IF(R119=Legend!$F$5,1,0)))</f>
        <v>2</v>
      </c>
      <c r="AH119">
        <f>IF(S119=Legend!$F$3,3,IF(S119=Legend!$F$4,2,IF(S119=Legend!$F$5,1,0)))</f>
        <v>3</v>
      </c>
      <c r="AK119">
        <f>IF(V119=Legend!$H$3,3,IF(V119=Legend!$H$4,2,IF(V119=Legend!$H$5,1,0)))</f>
        <v>0</v>
      </c>
      <c r="AM119">
        <f t="shared" si="13"/>
        <v>14</v>
      </c>
    </row>
    <row r="120" spans="1:39" ht="124.8" x14ac:dyDescent="0.3">
      <c r="A120" t="s">
        <v>71</v>
      </c>
      <c r="B120" t="s">
        <v>890</v>
      </c>
      <c r="C120" t="s">
        <v>1169</v>
      </c>
      <c r="D120" t="s">
        <v>2844</v>
      </c>
      <c r="E120" t="str">
        <f t="shared" si="7"/>
        <v>AHARA MART</v>
      </c>
      <c r="F120" t="s">
        <v>71</v>
      </c>
      <c r="G120" t="s">
        <v>21</v>
      </c>
      <c r="H120" t="s">
        <v>21</v>
      </c>
      <c r="I120" t="s">
        <v>54</v>
      </c>
      <c r="J120" t="s">
        <v>35</v>
      </c>
      <c r="K120" t="s">
        <v>24</v>
      </c>
      <c r="L120" t="s">
        <v>25</v>
      </c>
      <c r="M120" t="s">
        <v>25</v>
      </c>
      <c r="N120" t="s">
        <v>38</v>
      </c>
      <c r="O120" t="s">
        <v>25</v>
      </c>
      <c r="P120" t="s">
        <v>21</v>
      </c>
      <c r="Q120" t="s">
        <v>27</v>
      </c>
      <c r="R120" t="s">
        <v>45</v>
      </c>
      <c r="S120" t="s">
        <v>28</v>
      </c>
      <c r="T120" t="s">
        <v>21</v>
      </c>
      <c r="U120" t="s">
        <v>21</v>
      </c>
      <c r="V120" t="s">
        <v>33</v>
      </c>
      <c r="W120" s="2" t="s">
        <v>94</v>
      </c>
      <c r="Y120">
        <f>IF(J120=Legend!$B$3,0,IF(J120=Legend!$B$4,1,IF(J120=Legend!$B$5,2,0)))</f>
        <v>0</v>
      </c>
      <c r="Z120">
        <f t="shared" si="8"/>
        <v>1</v>
      </c>
      <c r="AA120">
        <f t="shared" si="9"/>
        <v>1</v>
      </c>
      <c r="AB120">
        <f t="shared" si="10"/>
        <v>1</v>
      </c>
      <c r="AC120">
        <f>IF(N120=Legend!$D$3,3,IF(N120=Legend!$D$4,2,IF(N120=Legend!$D$5,1,0)))</f>
        <v>3</v>
      </c>
      <c r="AD120">
        <f t="shared" si="11"/>
        <v>1</v>
      </c>
      <c r="AF120">
        <f t="shared" si="12"/>
        <v>0</v>
      </c>
      <c r="AG120">
        <f>IF(R120=Legend!$F$3,3,IF(R120=Legend!$F$4,2,IF(R120=Legend!$F$5,1,0)))</f>
        <v>1</v>
      </c>
      <c r="AH120">
        <f>IF(S120=Legend!$F$3,3,IF(S120=Legend!$F$4,2,IF(S120=Legend!$F$5,1,0)))</f>
        <v>2</v>
      </c>
      <c r="AK120">
        <f>IF(V120=Legend!$H$3,3,IF(V120=Legend!$H$4,2,IF(V120=Legend!$H$5,1,0)))</f>
        <v>1</v>
      </c>
      <c r="AM120">
        <f t="shared" si="13"/>
        <v>11</v>
      </c>
    </row>
    <row r="121" spans="1:39" ht="109.2" x14ac:dyDescent="0.3">
      <c r="A121" t="s">
        <v>61</v>
      </c>
      <c r="B121" t="s">
        <v>1190</v>
      </c>
      <c r="C121" t="s">
        <v>1195</v>
      </c>
      <c r="D121" t="s">
        <v>1301</v>
      </c>
      <c r="E121" t="str">
        <f t="shared" si="7"/>
        <v>Ahau ( Blok P. )</v>
      </c>
      <c r="F121" t="s">
        <v>61</v>
      </c>
      <c r="G121" t="s">
        <v>21</v>
      </c>
      <c r="H121" t="s">
        <v>21</v>
      </c>
      <c r="I121" t="s">
        <v>54</v>
      </c>
      <c r="J121" t="s">
        <v>41</v>
      </c>
      <c r="K121" t="s">
        <v>47</v>
      </c>
      <c r="L121" t="s">
        <v>21</v>
      </c>
      <c r="M121" t="s">
        <v>25</v>
      </c>
      <c r="N121" t="s">
        <v>26</v>
      </c>
      <c r="O121" t="s">
        <v>25</v>
      </c>
      <c r="P121" t="s">
        <v>21</v>
      </c>
      <c r="Q121" t="s">
        <v>27</v>
      </c>
      <c r="R121" t="s">
        <v>28</v>
      </c>
      <c r="S121" t="s">
        <v>29</v>
      </c>
      <c r="T121" t="s">
        <v>21</v>
      </c>
      <c r="U121" t="s">
        <v>21</v>
      </c>
      <c r="V121" t="s">
        <v>30</v>
      </c>
      <c r="W121" s="2" t="s">
        <v>46</v>
      </c>
      <c r="Y121">
        <f>IF(J121=Legend!$B$3,0,IF(J121=Legend!$B$4,1,IF(J121=Legend!$B$5,2,0)))</f>
        <v>2</v>
      </c>
      <c r="Z121">
        <f t="shared" si="8"/>
        <v>0</v>
      </c>
      <c r="AA121">
        <f t="shared" si="9"/>
        <v>0</v>
      </c>
      <c r="AB121">
        <f t="shared" si="10"/>
        <v>1</v>
      </c>
      <c r="AC121">
        <f>IF(N121=Legend!$D$3,3,IF(N121=Legend!$D$4,2,IF(N121=Legend!$D$5,1,0)))</f>
        <v>2</v>
      </c>
      <c r="AD121">
        <f t="shared" si="11"/>
        <v>1</v>
      </c>
      <c r="AF121">
        <f t="shared" si="12"/>
        <v>0</v>
      </c>
      <c r="AG121">
        <f>IF(R121=Legend!$F$3,3,IF(R121=Legend!$F$4,2,IF(R121=Legend!$F$5,1,0)))</f>
        <v>2</v>
      </c>
      <c r="AH121">
        <f>IF(S121=Legend!$F$3,3,IF(S121=Legend!$F$4,2,IF(S121=Legend!$F$5,1,0)))</f>
        <v>3</v>
      </c>
      <c r="AK121">
        <f>IF(V121=Legend!$H$3,3,IF(V121=Legend!$H$4,2,IF(V121=Legend!$H$5,1,0)))</f>
        <v>2</v>
      </c>
      <c r="AM121">
        <f t="shared" si="13"/>
        <v>13</v>
      </c>
    </row>
    <row r="122" spans="1:39" ht="140.4" x14ac:dyDescent="0.3">
      <c r="A122" t="s">
        <v>85</v>
      </c>
      <c r="B122" t="s">
        <v>1602</v>
      </c>
      <c r="C122" t="s">
        <v>3703</v>
      </c>
      <c r="D122" t="s">
        <v>4408</v>
      </c>
      <c r="E122" t="str">
        <f t="shared" si="7"/>
        <v>AHONG / CITRA KITA ( SERDAM )</v>
      </c>
      <c r="F122" t="s">
        <v>85</v>
      </c>
      <c r="G122" t="s">
        <v>21</v>
      </c>
      <c r="H122" t="s">
        <v>21</v>
      </c>
      <c r="I122" t="s">
        <v>22</v>
      </c>
      <c r="J122" t="s">
        <v>23</v>
      </c>
      <c r="K122" t="s">
        <v>24</v>
      </c>
      <c r="L122" t="s">
        <v>25</v>
      </c>
      <c r="M122" t="s">
        <v>25</v>
      </c>
      <c r="N122" t="s">
        <v>38</v>
      </c>
      <c r="O122" t="s">
        <v>25</v>
      </c>
      <c r="P122" t="s">
        <v>21</v>
      </c>
      <c r="Q122" t="s">
        <v>27</v>
      </c>
      <c r="R122" t="s">
        <v>28</v>
      </c>
      <c r="S122" t="s">
        <v>29</v>
      </c>
      <c r="T122" t="s">
        <v>21</v>
      </c>
      <c r="U122" t="s">
        <v>21</v>
      </c>
      <c r="V122" t="s">
        <v>42</v>
      </c>
      <c r="W122" s="2" t="s">
        <v>34</v>
      </c>
      <c r="Y122">
        <f>IF(J122=Legend!$B$3,0,IF(J122=Legend!$B$4,1,IF(J122=Legend!$B$5,2,0)))</f>
        <v>1</v>
      </c>
      <c r="Z122">
        <f t="shared" si="8"/>
        <v>1</v>
      </c>
      <c r="AA122">
        <f t="shared" si="9"/>
        <v>1</v>
      </c>
      <c r="AB122">
        <f t="shared" si="10"/>
        <v>1</v>
      </c>
      <c r="AC122">
        <f>IF(N122=Legend!$D$3,3,IF(N122=Legend!$D$4,2,IF(N122=Legend!$D$5,1,0)))</f>
        <v>3</v>
      </c>
      <c r="AD122">
        <f t="shared" si="11"/>
        <v>1</v>
      </c>
      <c r="AF122">
        <f t="shared" si="12"/>
        <v>0</v>
      </c>
      <c r="AG122">
        <f>IF(R122=Legend!$F$3,3,IF(R122=Legend!$F$4,2,IF(R122=Legend!$F$5,1,0)))</f>
        <v>2</v>
      </c>
      <c r="AH122">
        <f>IF(S122=Legend!$F$3,3,IF(S122=Legend!$F$4,2,IF(S122=Legend!$F$5,1,0)))</f>
        <v>3</v>
      </c>
      <c r="AK122">
        <f>IF(V122=Legend!$H$3,3,IF(V122=Legend!$H$4,2,IF(V122=Legend!$H$5,1,0)))</f>
        <v>0</v>
      </c>
      <c r="AM122">
        <f t="shared" si="13"/>
        <v>13</v>
      </c>
    </row>
    <row r="123" spans="1:39" ht="31.2" x14ac:dyDescent="0.3">
      <c r="A123" t="s">
        <v>132</v>
      </c>
      <c r="B123" t="s">
        <v>174</v>
      </c>
      <c r="C123" t="s">
        <v>195</v>
      </c>
      <c r="D123" t="s">
        <v>3118</v>
      </c>
      <c r="E123" t="str">
        <f t="shared" si="7"/>
        <v>AIDA</v>
      </c>
      <c r="F123" t="s">
        <v>132</v>
      </c>
      <c r="G123" t="s">
        <v>21</v>
      </c>
      <c r="H123" t="s">
        <v>21</v>
      </c>
      <c r="I123" t="s">
        <v>22</v>
      </c>
      <c r="J123" t="s">
        <v>23</v>
      </c>
      <c r="K123" t="s">
        <v>24</v>
      </c>
      <c r="L123" t="s">
        <v>25</v>
      </c>
      <c r="M123" t="s">
        <v>25</v>
      </c>
      <c r="N123" t="s">
        <v>28</v>
      </c>
      <c r="O123" t="s">
        <v>21</v>
      </c>
      <c r="P123" t="s">
        <v>21</v>
      </c>
      <c r="Q123" t="s">
        <v>60</v>
      </c>
      <c r="R123" t="s">
        <v>45</v>
      </c>
      <c r="S123" t="s">
        <v>47</v>
      </c>
      <c r="T123" t="s">
        <v>21</v>
      </c>
      <c r="U123" t="s">
        <v>21</v>
      </c>
      <c r="V123" t="s">
        <v>42</v>
      </c>
      <c r="W123" s="18" t="s">
        <v>63</v>
      </c>
      <c r="Y123">
        <f>IF(J123=Legend!$B$3,0,IF(J123=Legend!$B$4,1,IF(J123=Legend!$B$5,2,0)))</f>
        <v>1</v>
      </c>
      <c r="Z123">
        <f t="shared" si="8"/>
        <v>1</v>
      </c>
      <c r="AA123">
        <f t="shared" si="9"/>
        <v>1</v>
      </c>
      <c r="AB123">
        <f t="shared" si="10"/>
        <v>1</v>
      </c>
      <c r="AC123">
        <f>IF(N123=Legend!$D$3,3,IF(N123=Legend!$D$4,2,IF(N123=Legend!$D$5,1,0)))</f>
        <v>1</v>
      </c>
      <c r="AD123">
        <f t="shared" si="11"/>
        <v>0</v>
      </c>
      <c r="AF123">
        <f t="shared" si="12"/>
        <v>2</v>
      </c>
      <c r="AG123">
        <f>IF(R123=Legend!$F$3,3,IF(R123=Legend!$F$4,2,IF(R123=Legend!$F$5,1,0)))</f>
        <v>1</v>
      </c>
      <c r="AH123">
        <f>IF(S123=Legend!$F$3,3,IF(S123=Legend!$F$4,2,IF(S123=Legend!$F$5,1,0)))</f>
        <v>0</v>
      </c>
      <c r="AK123">
        <f>IF(V123=Legend!$H$3,3,IF(V123=Legend!$H$4,2,IF(V123=Legend!$H$5,1,0)))</f>
        <v>0</v>
      </c>
      <c r="AM123">
        <f t="shared" si="13"/>
        <v>8</v>
      </c>
    </row>
    <row r="124" spans="1:39" ht="31.2" x14ac:dyDescent="0.3">
      <c r="A124" t="s">
        <v>37</v>
      </c>
      <c r="B124" t="s">
        <v>519</v>
      </c>
      <c r="C124" t="s">
        <v>520</v>
      </c>
      <c r="D124" t="s">
        <v>3451</v>
      </c>
      <c r="E124" t="str">
        <f t="shared" si="7"/>
        <v>AIDA / ANTHONY KIRANA</v>
      </c>
      <c r="F124" t="s">
        <v>139</v>
      </c>
      <c r="G124" t="s">
        <v>21</v>
      </c>
      <c r="H124" t="s">
        <v>21</v>
      </c>
      <c r="I124" t="s">
        <v>50</v>
      </c>
      <c r="J124" t="s">
        <v>35</v>
      </c>
      <c r="K124" t="s">
        <v>47</v>
      </c>
      <c r="L124" t="s">
        <v>21</v>
      </c>
      <c r="M124" t="s">
        <v>21</v>
      </c>
      <c r="N124" t="s">
        <v>47</v>
      </c>
      <c r="O124" t="s">
        <v>21</v>
      </c>
      <c r="P124" t="s">
        <v>21</v>
      </c>
      <c r="Q124" t="s">
        <v>27</v>
      </c>
      <c r="R124" t="s">
        <v>47</v>
      </c>
      <c r="S124" t="s">
        <v>45</v>
      </c>
      <c r="T124" t="s">
        <v>21</v>
      </c>
      <c r="U124" t="s">
        <v>21</v>
      </c>
      <c r="V124" t="s">
        <v>42</v>
      </c>
      <c r="W124" s="18" t="s">
        <v>63</v>
      </c>
      <c r="Y124">
        <f>IF(J124=Legend!$B$3,0,IF(J124=Legend!$B$4,1,IF(J124=Legend!$B$5,2,0)))</f>
        <v>0</v>
      </c>
      <c r="Z124">
        <f t="shared" si="8"/>
        <v>0</v>
      </c>
      <c r="AA124">
        <f t="shared" si="9"/>
        <v>0</v>
      </c>
      <c r="AB124">
        <f t="shared" si="10"/>
        <v>0</v>
      </c>
      <c r="AC124">
        <f>IF(N124=Legend!$D$3,3,IF(N124=Legend!$D$4,2,IF(N124=Legend!$D$5,1,0)))</f>
        <v>0</v>
      </c>
      <c r="AD124">
        <f t="shared" si="11"/>
        <v>0</v>
      </c>
      <c r="AF124">
        <f t="shared" si="12"/>
        <v>0</v>
      </c>
      <c r="AG124">
        <f>IF(R124=Legend!$F$3,3,IF(R124=Legend!$F$4,2,IF(R124=Legend!$F$5,1,0)))</f>
        <v>0</v>
      </c>
      <c r="AH124">
        <f>IF(S124=Legend!$F$3,3,IF(S124=Legend!$F$4,2,IF(S124=Legend!$F$5,1,0)))</f>
        <v>1</v>
      </c>
      <c r="AK124">
        <f>IF(V124=Legend!$H$3,3,IF(V124=Legend!$H$4,2,IF(V124=Legend!$H$5,1,0)))</f>
        <v>0</v>
      </c>
      <c r="AM124">
        <f t="shared" si="13"/>
        <v>1</v>
      </c>
    </row>
    <row r="125" spans="1:39" ht="140.4" x14ac:dyDescent="0.3">
      <c r="A125" t="s">
        <v>61</v>
      </c>
      <c r="B125" t="s">
        <v>1056</v>
      </c>
      <c r="C125" t="s">
        <v>1062</v>
      </c>
      <c r="D125" t="s">
        <v>1063</v>
      </c>
      <c r="E125" t="str">
        <f t="shared" si="7"/>
        <v>AILA, SWA</v>
      </c>
      <c r="F125" t="s">
        <v>61</v>
      </c>
      <c r="G125" t="s">
        <v>21</v>
      </c>
      <c r="H125" t="s">
        <v>21</v>
      </c>
      <c r="I125" t="s">
        <v>22</v>
      </c>
      <c r="J125" t="s">
        <v>35</v>
      </c>
      <c r="K125" t="s">
        <v>24</v>
      </c>
      <c r="L125" t="s">
        <v>25</v>
      </c>
      <c r="M125" t="s">
        <v>25</v>
      </c>
      <c r="N125" t="s">
        <v>26</v>
      </c>
      <c r="O125" t="s">
        <v>25</v>
      </c>
      <c r="P125" t="s">
        <v>21</v>
      </c>
      <c r="Q125" t="s">
        <v>27</v>
      </c>
      <c r="R125" t="s">
        <v>45</v>
      </c>
      <c r="S125" t="s">
        <v>45</v>
      </c>
      <c r="T125" t="s">
        <v>21</v>
      </c>
      <c r="U125" t="s">
        <v>21</v>
      </c>
      <c r="V125" t="s">
        <v>33</v>
      </c>
      <c r="W125" s="2" t="s">
        <v>34</v>
      </c>
      <c r="Y125">
        <f>IF(J125=Legend!$B$3,0,IF(J125=Legend!$B$4,1,IF(J125=Legend!$B$5,2,0)))</f>
        <v>0</v>
      </c>
      <c r="Z125">
        <f t="shared" si="8"/>
        <v>1</v>
      </c>
      <c r="AA125">
        <f t="shared" si="9"/>
        <v>1</v>
      </c>
      <c r="AB125">
        <f t="shared" si="10"/>
        <v>1</v>
      </c>
      <c r="AC125">
        <f>IF(N125=Legend!$D$3,3,IF(N125=Legend!$D$4,2,IF(N125=Legend!$D$5,1,0)))</f>
        <v>2</v>
      </c>
      <c r="AD125">
        <f t="shared" si="11"/>
        <v>1</v>
      </c>
      <c r="AF125">
        <f t="shared" si="12"/>
        <v>0</v>
      </c>
      <c r="AG125">
        <f>IF(R125=Legend!$F$3,3,IF(R125=Legend!$F$4,2,IF(R125=Legend!$F$5,1,0)))</f>
        <v>1</v>
      </c>
      <c r="AH125">
        <f>IF(S125=Legend!$F$3,3,IF(S125=Legend!$F$4,2,IF(S125=Legend!$F$5,1,0)))</f>
        <v>1</v>
      </c>
      <c r="AK125">
        <f>IF(V125=Legend!$H$3,3,IF(V125=Legend!$H$4,2,IF(V125=Legend!$H$5,1,0)))</f>
        <v>1</v>
      </c>
      <c r="AM125">
        <f t="shared" si="13"/>
        <v>9</v>
      </c>
    </row>
    <row r="126" spans="1:39" ht="156" x14ac:dyDescent="0.3">
      <c r="A126" t="s">
        <v>44</v>
      </c>
      <c r="B126" t="s">
        <v>174</v>
      </c>
      <c r="C126" t="s">
        <v>175</v>
      </c>
      <c r="D126" t="s">
        <v>3713</v>
      </c>
      <c r="E126" t="str">
        <f t="shared" si="7"/>
        <v>AINI SWALAYAN</v>
      </c>
      <c r="F126" t="s">
        <v>44</v>
      </c>
      <c r="G126" t="s">
        <v>21</v>
      </c>
      <c r="H126" t="s">
        <v>21</v>
      </c>
      <c r="I126" t="s">
        <v>54</v>
      </c>
      <c r="J126" t="s">
        <v>35</v>
      </c>
      <c r="K126" t="s">
        <v>24</v>
      </c>
      <c r="L126" t="s">
        <v>25</v>
      </c>
      <c r="M126" t="s">
        <v>25</v>
      </c>
      <c r="N126" t="s">
        <v>38</v>
      </c>
      <c r="O126" t="s">
        <v>25</v>
      </c>
      <c r="P126" t="s">
        <v>21</v>
      </c>
      <c r="Q126" t="s">
        <v>27</v>
      </c>
      <c r="R126" t="s">
        <v>45</v>
      </c>
      <c r="S126" t="s">
        <v>29</v>
      </c>
      <c r="T126" t="s">
        <v>21</v>
      </c>
      <c r="U126" t="s">
        <v>21</v>
      </c>
      <c r="V126" t="s">
        <v>42</v>
      </c>
      <c r="W126" s="2" t="s">
        <v>31</v>
      </c>
      <c r="Y126">
        <f>IF(J126=Legend!$B$3,0,IF(J126=Legend!$B$4,1,IF(J126=Legend!$B$5,2,0)))</f>
        <v>0</v>
      </c>
      <c r="Z126">
        <f t="shared" si="8"/>
        <v>1</v>
      </c>
      <c r="AA126">
        <f t="shared" si="9"/>
        <v>1</v>
      </c>
      <c r="AB126">
        <f t="shared" si="10"/>
        <v>1</v>
      </c>
      <c r="AC126">
        <f>IF(N126=Legend!$D$3,3,IF(N126=Legend!$D$4,2,IF(N126=Legend!$D$5,1,0)))</f>
        <v>3</v>
      </c>
      <c r="AD126">
        <f t="shared" si="11"/>
        <v>1</v>
      </c>
      <c r="AF126">
        <f t="shared" si="12"/>
        <v>0</v>
      </c>
      <c r="AG126">
        <f>IF(R126=Legend!$F$3,3,IF(R126=Legend!$F$4,2,IF(R126=Legend!$F$5,1,0)))</f>
        <v>1</v>
      </c>
      <c r="AH126">
        <f>IF(S126=Legend!$F$3,3,IF(S126=Legend!$F$4,2,IF(S126=Legend!$F$5,1,0)))</f>
        <v>3</v>
      </c>
      <c r="AK126">
        <f>IF(V126=Legend!$H$3,3,IF(V126=Legend!$H$4,2,IF(V126=Legend!$H$5,1,0)))</f>
        <v>0</v>
      </c>
      <c r="AM126">
        <f t="shared" si="13"/>
        <v>11</v>
      </c>
    </row>
    <row r="127" spans="1:39" ht="109.2" x14ac:dyDescent="0.3">
      <c r="A127" t="s">
        <v>64</v>
      </c>
      <c r="B127" t="s">
        <v>932</v>
      </c>
      <c r="C127" t="s">
        <v>3119</v>
      </c>
      <c r="D127" t="s">
        <v>3177</v>
      </c>
      <c r="E127" t="str">
        <f t="shared" si="7"/>
        <v>AINIA</v>
      </c>
      <c r="F127" t="s">
        <v>64</v>
      </c>
      <c r="G127" t="s">
        <v>21</v>
      </c>
      <c r="H127" t="s">
        <v>21</v>
      </c>
      <c r="I127" t="s">
        <v>22</v>
      </c>
      <c r="J127" t="s">
        <v>35</v>
      </c>
      <c r="K127" t="s">
        <v>24</v>
      </c>
      <c r="L127" t="s">
        <v>25</v>
      </c>
      <c r="M127" t="s">
        <v>25</v>
      </c>
      <c r="N127" t="s">
        <v>26</v>
      </c>
      <c r="O127" t="s">
        <v>21</v>
      </c>
      <c r="P127" t="s">
        <v>21</v>
      </c>
      <c r="Q127" t="s">
        <v>27</v>
      </c>
      <c r="R127" t="s">
        <v>47</v>
      </c>
      <c r="S127" t="s">
        <v>47</v>
      </c>
      <c r="T127" t="s">
        <v>21</v>
      </c>
      <c r="U127" t="s">
        <v>21</v>
      </c>
      <c r="V127" t="s">
        <v>42</v>
      </c>
      <c r="W127" s="2" t="s">
        <v>66</v>
      </c>
      <c r="Y127">
        <f>IF(J127=Legend!$B$3,0,IF(J127=Legend!$B$4,1,IF(J127=Legend!$B$5,2,0)))</f>
        <v>0</v>
      </c>
      <c r="Z127">
        <f t="shared" si="8"/>
        <v>1</v>
      </c>
      <c r="AA127">
        <f t="shared" si="9"/>
        <v>1</v>
      </c>
      <c r="AB127">
        <f t="shared" si="10"/>
        <v>1</v>
      </c>
      <c r="AC127">
        <f>IF(N127=Legend!$D$3,3,IF(N127=Legend!$D$4,2,IF(N127=Legend!$D$5,1,0)))</f>
        <v>2</v>
      </c>
      <c r="AD127">
        <f t="shared" si="11"/>
        <v>0</v>
      </c>
      <c r="AF127">
        <f t="shared" si="12"/>
        <v>0</v>
      </c>
      <c r="AG127">
        <f>IF(R127=Legend!$F$3,3,IF(R127=Legend!$F$4,2,IF(R127=Legend!$F$5,1,0)))</f>
        <v>0</v>
      </c>
      <c r="AH127">
        <f>IF(S127=Legend!$F$3,3,IF(S127=Legend!$F$4,2,IF(S127=Legend!$F$5,1,0)))</f>
        <v>0</v>
      </c>
      <c r="AK127">
        <f>IF(V127=Legend!$H$3,3,IF(V127=Legend!$H$4,2,IF(V127=Legend!$H$5,1,0)))</f>
        <v>0</v>
      </c>
      <c r="AM127">
        <f t="shared" si="13"/>
        <v>5</v>
      </c>
    </row>
    <row r="128" spans="1:39" ht="140.4" x14ac:dyDescent="0.3">
      <c r="A128" t="s">
        <v>61</v>
      </c>
      <c r="B128" t="s">
        <v>519</v>
      </c>
      <c r="C128" t="s">
        <v>1284</v>
      </c>
      <c r="D128" t="s">
        <v>1299</v>
      </c>
      <c r="E128" t="str">
        <f t="shared" si="7"/>
        <v>AINUN MART</v>
      </c>
      <c r="F128" t="s">
        <v>61</v>
      </c>
      <c r="G128" t="s">
        <v>21</v>
      </c>
      <c r="H128" t="s">
        <v>21</v>
      </c>
      <c r="I128" t="s">
        <v>22</v>
      </c>
      <c r="J128" t="s">
        <v>35</v>
      </c>
      <c r="K128" t="s">
        <v>24</v>
      </c>
      <c r="L128" t="s">
        <v>25</v>
      </c>
      <c r="M128" t="s">
        <v>25</v>
      </c>
      <c r="N128" t="s">
        <v>28</v>
      </c>
      <c r="O128" t="s">
        <v>25</v>
      </c>
      <c r="P128" t="s">
        <v>21</v>
      </c>
      <c r="Q128" t="s">
        <v>27</v>
      </c>
      <c r="R128" t="s">
        <v>28</v>
      </c>
      <c r="S128" t="s">
        <v>28</v>
      </c>
      <c r="T128" t="s">
        <v>21</v>
      </c>
      <c r="U128" t="s">
        <v>21</v>
      </c>
      <c r="V128" t="s">
        <v>33</v>
      </c>
      <c r="W128" s="2" t="s">
        <v>34</v>
      </c>
      <c r="Y128">
        <f>IF(J128=Legend!$B$3,0,IF(J128=Legend!$B$4,1,IF(J128=Legend!$B$5,2,0)))</f>
        <v>0</v>
      </c>
      <c r="Z128">
        <f t="shared" si="8"/>
        <v>1</v>
      </c>
      <c r="AA128">
        <f t="shared" si="9"/>
        <v>1</v>
      </c>
      <c r="AB128">
        <f t="shared" si="10"/>
        <v>1</v>
      </c>
      <c r="AC128">
        <f>IF(N128=Legend!$D$3,3,IF(N128=Legend!$D$4,2,IF(N128=Legend!$D$5,1,0)))</f>
        <v>1</v>
      </c>
      <c r="AD128">
        <f t="shared" si="11"/>
        <v>1</v>
      </c>
      <c r="AF128">
        <f t="shared" si="12"/>
        <v>0</v>
      </c>
      <c r="AG128">
        <f>IF(R128=Legend!$F$3,3,IF(R128=Legend!$F$4,2,IF(R128=Legend!$F$5,1,0)))</f>
        <v>2</v>
      </c>
      <c r="AH128">
        <f>IF(S128=Legend!$F$3,3,IF(S128=Legend!$F$4,2,IF(S128=Legend!$F$5,1,0)))</f>
        <v>2</v>
      </c>
      <c r="AK128">
        <f>IF(V128=Legend!$H$3,3,IF(V128=Legend!$H$4,2,IF(V128=Legend!$H$5,1,0)))</f>
        <v>1</v>
      </c>
      <c r="AM128">
        <f t="shared" si="13"/>
        <v>10</v>
      </c>
    </row>
    <row r="129" spans="1:39" ht="140.4" x14ac:dyDescent="0.3">
      <c r="A129" t="s">
        <v>74</v>
      </c>
      <c r="B129" t="s">
        <v>174</v>
      </c>
      <c r="C129" t="s">
        <v>2721</v>
      </c>
      <c r="D129" t="s">
        <v>4076</v>
      </c>
      <c r="E129" t="str">
        <f t="shared" si="7"/>
        <v>AIR FORCE 3 MART</v>
      </c>
      <c r="F129" t="s">
        <v>74</v>
      </c>
      <c r="G129" t="s">
        <v>21</v>
      </c>
      <c r="H129" t="s">
        <v>21</v>
      </c>
      <c r="I129" t="s">
        <v>22</v>
      </c>
      <c r="J129" t="s">
        <v>23</v>
      </c>
      <c r="K129" t="s">
        <v>24</v>
      </c>
      <c r="L129" t="s">
        <v>25</v>
      </c>
      <c r="M129" t="s">
        <v>25</v>
      </c>
      <c r="N129" t="s">
        <v>38</v>
      </c>
      <c r="O129" t="s">
        <v>25</v>
      </c>
      <c r="P129" t="s">
        <v>21</v>
      </c>
      <c r="Q129" t="s">
        <v>27</v>
      </c>
      <c r="R129" t="s">
        <v>28</v>
      </c>
      <c r="S129" t="s">
        <v>29</v>
      </c>
      <c r="T129" t="s">
        <v>21</v>
      </c>
      <c r="U129" t="s">
        <v>21</v>
      </c>
      <c r="V129" t="s">
        <v>33</v>
      </c>
      <c r="W129" s="2" t="s">
        <v>34</v>
      </c>
      <c r="Y129">
        <f>IF(J129=Legend!$B$3,0,IF(J129=Legend!$B$4,1,IF(J129=Legend!$B$5,2,0)))</f>
        <v>1</v>
      </c>
      <c r="Z129">
        <f t="shared" si="8"/>
        <v>1</v>
      </c>
      <c r="AA129">
        <f t="shared" si="9"/>
        <v>1</v>
      </c>
      <c r="AB129">
        <f t="shared" si="10"/>
        <v>1</v>
      </c>
      <c r="AC129">
        <f>IF(N129=Legend!$D$3,3,IF(N129=Legend!$D$4,2,IF(N129=Legend!$D$5,1,0)))</f>
        <v>3</v>
      </c>
      <c r="AD129">
        <f t="shared" si="11"/>
        <v>1</v>
      </c>
      <c r="AF129">
        <f t="shared" si="12"/>
        <v>0</v>
      </c>
      <c r="AG129">
        <f>IF(R129=Legend!$F$3,3,IF(R129=Legend!$F$4,2,IF(R129=Legend!$F$5,1,0)))</f>
        <v>2</v>
      </c>
      <c r="AH129">
        <f>IF(S129=Legend!$F$3,3,IF(S129=Legend!$F$4,2,IF(S129=Legend!$F$5,1,0)))</f>
        <v>3</v>
      </c>
      <c r="AK129">
        <f>IF(V129=Legend!$H$3,3,IF(V129=Legend!$H$4,2,IF(V129=Legend!$H$5,1,0)))</f>
        <v>1</v>
      </c>
      <c r="AM129">
        <f t="shared" si="13"/>
        <v>14</v>
      </c>
    </row>
    <row r="130" spans="1:39" ht="140.4" x14ac:dyDescent="0.3">
      <c r="A130" t="s">
        <v>19</v>
      </c>
      <c r="B130" t="s">
        <v>162</v>
      </c>
      <c r="C130" t="s">
        <v>163</v>
      </c>
      <c r="D130" t="s">
        <v>173</v>
      </c>
      <c r="E130" t="str">
        <f t="shared" si="7"/>
        <v>AIR MANCUR/GIYATNO SH</v>
      </c>
      <c r="F130" t="s">
        <v>44</v>
      </c>
      <c r="G130" t="s">
        <v>21</v>
      </c>
      <c r="H130" t="s">
        <v>21</v>
      </c>
      <c r="I130" t="s">
        <v>22</v>
      </c>
      <c r="J130" t="s">
        <v>35</v>
      </c>
      <c r="K130" t="s">
        <v>24</v>
      </c>
      <c r="L130" t="s">
        <v>21</v>
      </c>
      <c r="M130" t="s">
        <v>25</v>
      </c>
      <c r="N130" t="s">
        <v>26</v>
      </c>
      <c r="O130" t="s">
        <v>25</v>
      </c>
      <c r="P130" t="s">
        <v>21</v>
      </c>
      <c r="Q130" t="s">
        <v>27</v>
      </c>
      <c r="R130" t="s">
        <v>28</v>
      </c>
      <c r="S130" t="s">
        <v>29</v>
      </c>
      <c r="T130" t="s">
        <v>21</v>
      </c>
      <c r="U130" t="s">
        <v>21</v>
      </c>
      <c r="V130" t="s">
        <v>33</v>
      </c>
      <c r="W130" s="2" t="s">
        <v>34</v>
      </c>
      <c r="Y130">
        <f>IF(J130=Legend!$B$3,0,IF(J130=Legend!$B$4,1,IF(J130=Legend!$B$5,2,0)))</f>
        <v>0</v>
      </c>
      <c r="Z130">
        <f t="shared" si="8"/>
        <v>1</v>
      </c>
      <c r="AA130">
        <f t="shared" si="9"/>
        <v>0</v>
      </c>
      <c r="AB130">
        <f t="shared" si="10"/>
        <v>1</v>
      </c>
      <c r="AC130">
        <f>IF(N130=Legend!$D$3,3,IF(N130=Legend!$D$4,2,IF(N130=Legend!$D$5,1,0)))</f>
        <v>2</v>
      </c>
      <c r="AD130">
        <f t="shared" si="11"/>
        <v>1</v>
      </c>
      <c r="AF130">
        <f t="shared" si="12"/>
        <v>0</v>
      </c>
      <c r="AG130">
        <f>IF(R130=Legend!$F$3,3,IF(R130=Legend!$F$4,2,IF(R130=Legend!$F$5,1,0)))</f>
        <v>2</v>
      </c>
      <c r="AH130">
        <f>IF(S130=Legend!$F$3,3,IF(S130=Legend!$F$4,2,IF(S130=Legend!$F$5,1,0)))</f>
        <v>3</v>
      </c>
      <c r="AK130">
        <f>IF(V130=Legend!$H$3,3,IF(V130=Legend!$H$4,2,IF(V130=Legend!$H$5,1,0)))</f>
        <v>1</v>
      </c>
      <c r="AM130">
        <f t="shared" si="13"/>
        <v>11</v>
      </c>
    </row>
    <row r="131" spans="1:39" ht="31.2" x14ac:dyDescent="0.3">
      <c r="A131" t="s">
        <v>74</v>
      </c>
      <c r="B131" t="s">
        <v>174</v>
      </c>
      <c r="C131" t="s">
        <v>886</v>
      </c>
      <c r="D131" t="s">
        <v>4001</v>
      </c>
      <c r="E131" t="str">
        <f t="shared" si="7"/>
        <v>AIRLANGGA MANDIRI 2</v>
      </c>
      <c r="F131" t="s">
        <v>74</v>
      </c>
      <c r="G131" t="s">
        <v>21</v>
      </c>
      <c r="H131" t="s">
        <v>21</v>
      </c>
      <c r="I131" t="s">
        <v>22</v>
      </c>
      <c r="J131" t="s">
        <v>35</v>
      </c>
      <c r="K131" t="s">
        <v>24</v>
      </c>
      <c r="L131" t="s">
        <v>21</v>
      </c>
      <c r="M131" t="s">
        <v>21</v>
      </c>
      <c r="N131" t="s">
        <v>47</v>
      </c>
      <c r="O131" t="s">
        <v>21</v>
      </c>
      <c r="P131" t="s">
        <v>21</v>
      </c>
      <c r="Q131" t="s">
        <v>27</v>
      </c>
      <c r="R131" t="s">
        <v>45</v>
      </c>
      <c r="S131" t="s">
        <v>28</v>
      </c>
      <c r="T131" t="s">
        <v>21</v>
      </c>
      <c r="U131" t="s">
        <v>21</v>
      </c>
      <c r="V131" t="s">
        <v>33</v>
      </c>
      <c r="W131" s="18" t="s">
        <v>101</v>
      </c>
      <c r="Y131">
        <f>IF(J131=Legend!$B$3,0,IF(J131=Legend!$B$4,1,IF(J131=Legend!$B$5,2,0)))</f>
        <v>0</v>
      </c>
      <c r="Z131">
        <f t="shared" si="8"/>
        <v>1</v>
      </c>
      <c r="AA131">
        <f t="shared" si="9"/>
        <v>0</v>
      </c>
      <c r="AB131">
        <f t="shared" si="10"/>
        <v>0</v>
      </c>
      <c r="AC131">
        <f>IF(N131=Legend!$D$3,3,IF(N131=Legend!$D$4,2,IF(N131=Legend!$D$5,1,0)))</f>
        <v>0</v>
      </c>
      <c r="AD131">
        <f t="shared" si="11"/>
        <v>0</v>
      </c>
      <c r="AF131">
        <f t="shared" si="12"/>
        <v>0</v>
      </c>
      <c r="AG131">
        <f>IF(R131=Legend!$F$3,3,IF(R131=Legend!$F$4,2,IF(R131=Legend!$F$5,1,0)))</f>
        <v>1</v>
      </c>
      <c r="AH131">
        <f>IF(S131=Legend!$F$3,3,IF(S131=Legend!$F$4,2,IF(S131=Legend!$F$5,1,0)))</f>
        <v>2</v>
      </c>
      <c r="AK131">
        <f>IF(V131=Legend!$H$3,3,IF(V131=Legend!$H$4,2,IF(V131=Legend!$H$5,1,0)))</f>
        <v>1</v>
      </c>
      <c r="AM131">
        <f t="shared" si="13"/>
        <v>5</v>
      </c>
    </row>
    <row r="132" spans="1:39" ht="109.2" x14ac:dyDescent="0.3">
      <c r="A132" t="s">
        <v>83</v>
      </c>
      <c r="B132" t="s">
        <v>932</v>
      </c>
      <c r="C132" t="s">
        <v>1374</v>
      </c>
      <c r="D132" t="s">
        <v>4996</v>
      </c>
      <c r="E132" t="str">
        <f t="shared" si="7"/>
        <v>AIRO MM</v>
      </c>
      <c r="F132" t="s">
        <v>83</v>
      </c>
      <c r="G132" t="s">
        <v>21</v>
      </c>
      <c r="H132" t="s">
        <v>21</v>
      </c>
      <c r="I132" t="s">
        <v>22</v>
      </c>
      <c r="J132" t="s">
        <v>35</v>
      </c>
      <c r="K132" t="s">
        <v>24</v>
      </c>
      <c r="L132" t="s">
        <v>25</v>
      </c>
      <c r="M132" t="s">
        <v>25</v>
      </c>
      <c r="N132" t="s">
        <v>28</v>
      </c>
      <c r="O132" t="s">
        <v>21</v>
      </c>
      <c r="P132" t="s">
        <v>21</v>
      </c>
      <c r="Q132" t="s">
        <v>27</v>
      </c>
      <c r="R132" t="s">
        <v>45</v>
      </c>
      <c r="S132" t="s">
        <v>47</v>
      </c>
      <c r="T132" t="s">
        <v>21</v>
      </c>
      <c r="U132" t="s">
        <v>21</v>
      </c>
      <c r="V132" t="s">
        <v>33</v>
      </c>
      <c r="W132" s="2" t="s">
        <v>66</v>
      </c>
      <c r="Y132">
        <f>IF(J132=Legend!$B$3,0,IF(J132=Legend!$B$4,1,IF(J132=Legend!$B$5,2,0)))</f>
        <v>0</v>
      </c>
      <c r="Z132">
        <f t="shared" si="8"/>
        <v>1</v>
      </c>
      <c r="AA132">
        <f t="shared" si="9"/>
        <v>1</v>
      </c>
      <c r="AB132">
        <f t="shared" si="10"/>
        <v>1</v>
      </c>
      <c r="AC132">
        <f>IF(N132=Legend!$D$3,3,IF(N132=Legend!$D$4,2,IF(N132=Legend!$D$5,1,0)))</f>
        <v>1</v>
      </c>
      <c r="AD132">
        <f t="shared" si="11"/>
        <v>0</v>
      </c>
      <c r="AF132">
        <f t="shared" si="12"/>
        <v>0</v>
      </c>
      <c r="AG132">
        <f>IF(R132=Legend!$F$3,3,IF(R132=Legend!$F$4,2,IF(R132=Legend!$F$5,1,0)))</f>
        <v>1</v>
      </c>
      <c r="AH132">
        <f>IF(S132=Legend!$F$3,3,IF(S132=Legend!$F$4,2,IF(S132=Legend!$F$5,1,0)))</f>
        <v>0</v>
      </c>
      <c r="AK132">
        <f>IF(V132=Legend!$H$3,3,IF(V132=Legend!$H$4,2,IF(V132=Legend!$H$5,1,0)))</f>
        <v>1</v>
      </c>
      <c r="AM132">
        <f t="shared" si="13"/>
        <v>6</v>
      </c>
    </row>
    <row r="133" spans="1:39" ht="140.4" x14ac:dyDescent="0.3">
      <c r="A133" t="s">
        <v>83</v>
      </c>
      <c r="B133" t="s">
        <v>3634</v>
      </c>
      <c r="C133" t="s">
        <v>3637</v>
      </c>
      <c r="D133" t="s">
        <v>5083</v>
      </c>
      <c r="E133" t="str">
        <f t="shared" ref="E133:E196" si="14">TRIM(D133)</f>
        <v>AISEN / AI SEN</v>
      </c>
      <c r="F133" t="s">
        <v>83</v>
      </c>
      <c r="G133" t="s">
        <v>21</v>
      </c>
      <c r="H133" t="s">
        <v>21</v>
      </c>
      <c r="I133" t="s">
        <v>22</v>
      </c>
      <c r="J133" t="s">
        <v>35</v>
      </c>
      <c r="K133" t="s">
        <v>24</v>
      </c>
      <c r="L133" t="s">
        <v>21</v>
      </c>
      <c r="M133" t="s">
        <v>25</v>
      </c>
      <c r="N133" t="s">
        <v>47</v>
      </c>
      <c r="O133" t="s">
        <v>21</v>
      </c>
      <c r="P133" t="s">
        <v>21</v>
      </c>
      <c r="Q133" t="s">
        <v>27</v>
      </c>
      <c r="R133" t="s">
        <v>47</v>
      </c>
      <c r="S133" t="s">
        <v>47</v>
      </c>
      <c r="T133" t="s">
        <v>21</v>
      </c>
      <c r="U133" t="s">
        <v>21</v>
      </c>
      <c r="V133" t="s">
        <v>42</v>
      </c>
      <c r="W133" s="2" t="s">
        <v>34</v>
      </c>
      <c r="Y133">
        <f>IF(J133=Legend!$B$3,0,IF(J133=Legend!$B$4,1,IF(J133=Legend!$B$5,2,0)))</f>
        <v>0</v>
      </c>
      <c r="Z133">
        <f t="shared" ref="Z133:Z196" si="15">IF(K133="Ada",1,0)</f>
        <v>1</v>
      </c>
      <c r="AA133">
        <f t="shared" ref="AA133:AA196" si="16">IF(L133="Ya",1,0)</f>
        <v>0</v>
      </c>
      <c r="AB133">
        <f t="shared" ref="AB133:AB196" si="17">IF(M133="Ya",1,0)</f>
        <v>1</v>
      </c>
      <c r="AC133">
        <f>IF(N133=Legend!$D$3,3,IF(N133=Legend!$D$4,2,IF(N133=Legend!$D$5,1,0)))</f>
        <v>0</v>
      </c>
      <c r="AD133">
        <f t="shared" ref="AD133:AD196" si="18">IF(O133="Ya",1,0)</f>
        <v>0</v>
      </c>
      <c r="AF133">
        <f t="shared" ref="AF133:AF196" si="19">IF(Q133="Tidak ber-mitra",0,2)</f>
        <v>0</v>
      </c>
      <c r="AG133">
        <f>IF(R133=Legend!$F$3,3,IF(R133=Legend!$F$4,2,IF(R133=Legend!$F$5,1,0)))</f>
        <v>0</v>
      </c>
      <c r="AH133">
        <f>IF(S133=Legend!$F$3,3,IF(S133=Legend!$F$4,2,IF(S133=Legend!$F$5,1,0)))</f>
        <v>0</v>
      </c>
      <c r="AK133">
        <f>IF(V133=Legend!$H$3,3,IF(V133=Legend!$H$4,2,IF(V133=Legend!$H$5,1,0)))</f>
        <v>0</v>
      </c>
      <c r="AM133">
        <f t="shared" ref="AM133:AM196" si="20">SUM(Y133:AL133)</f>
        <v>2</v>
      </c>
    </row>
    <row r="134" spans="1:39" ht="46.8" x14ac:dyDescent="0.3">
      <c r="A134" t="s">
        <v>61</v>
      </c>
      <c r="B134" t="s">
        <v>174</v>
      </c>
      <c r="C134" t="s">
        <v>781</v>
      </c>
      <c r="D134" t="s">
        <v>1009</v>
      </c>
      <c r="E134" t="str">
        <f t="shared" si="14"/>
        <v>AISWA MART</v>
      </c>
      <c r="F134" t="s">
        <v>61</v>
      </c>
      <c r="G134" t="s">
        <v>21</v>
      </c>
      <c r="H134" t="s">
        <v>21</v>
      </c>
      <c r="I134" t="s">
        <v>22</v>
      </c>
      <c r="J134" t="s">
        <v>23</v>
      </c>
      <c r="K134" t="s">
        <v>24</v>
      </c>
      <c r="L134" t="s">
        <v>25</v>
      </c>
      <c r="M134" t="s">
        <v>25</v>
      </c>
      <c r="N134" t="s">
        <v>28</v>
      </c>
      <c r="O134" t="s">
        <v>25</v>
      </c>
      <c r="P134" t="s">
        <v>21</v>
      </c>
      <c r="Q134" t="s">
        <v>72</v>
      </c>
      <c r="R134" t="s">
        <v>45</v>
      </c>
      <c r="S134" t="s">
        <v>28</v>
      </c>
      <c r="T134" t="s">
        <v>21</v>
      </c>
      <c r="U134" t="s">
        <v>21</v>
      </c>
      <c r="V134" t="s">
        <v>30</v>
      </c>
      <c r="W134" s="2" t="s">
        <v>108</v>
      </c>
      <c r="Y134">
        <f>IF(J134=Legend!$B$3,0,IF(J134=Legend!$B$4,1,IF(J134=Legend!$B$5,2,0)))</f>
        <v>1</v>
      </c>
      <c r="Z134">
        <f t="shared" si="15"/>
        <v>1</v>
      </c>
      <c r="AA134">
        <f t="shared" si="16"/>
        <v>1</v>
      </c>
      <c r="AB134">
        <f t="shared" si="17"/>
        <v>1</v>
      </c>
      <c r="AC134">
        <f>IF(N134=Legend!$D$3,3,IF(N134=Legend!$D$4,2,IF(N134=Legend!$D$5,1,0)))</f>
        <v>1</v>
      </c>
      <c r="AD134">
        <f t="shared" si="18"/>
        <v>1</v>
      </c>
      <c r="AF134">
        <f t="shared" si="19"/>
        <v>2</v>
      </c>
      <c r="AG134">
        <f>IF(R134=Legend!$F$3,3,IF(R134=Legend!$F$4,2,IF(R134=Legend!$F$5,1,0)))</f>
        <v>1</v>
      </c>
      <c r="AH134">
        <f>IF(S134=Legend!$F$3,3,IF(S134=Legend!$F$4,2,IF(S134=Legend!$F$5,1,0)))</f>
        <v>2</v>
      </c>
      <c r="AK134">
        <f>IF(V134=Legend!$H$3,3,IF(V134=Legend!$H$4,2,IF(V134=Legend!$H$5,1,0)))</f>
        <v>2</v>
      </c>
      <c r="AM134">
        <f t="shared" si="20"/>
        <v>13</v>
      </c>
    </row>
    <row r="135" spans="1:39" ht="140.4" x14ac:dyDescent="0.3">
      <c r="A135" t="s">
        <v>67</v>
      </c>
      <c r="B135" t="s">
        <v>1742</v>
      </c>
      <c r="C135" t="s">
        <v>1834</v>
      </c>
      <c r="D135" t="s">
        <v>2514</v>
      </c>
      <c r="E135" t="str">
        <f t="shared" si="14"/>
        <v>AISYAH MART PANTUNGO</v>
      </c>
      <c r="F135" t="s">
        <v>67</v>
      </c>
      <c r="G135" t="s">
        <v>21</v>
      </c>
      <c r="H135" t="s">
        <v>21</v>
      </c>
      <c r="I135" t="s">
        <v>22</v>
      </c>
      <c r="J135" t="s">
        <v>23</v>
      </c>
      <c r="K135" t="s">
        <v>24</v>
      </c>
      <c r="L135" t="s">
        <v>25</v>
      </c>
      <c r="M135" t="s">
        <v>25</v>
      </c>
      <c r="N135" t="s">
        <v>38</v>
      </c>
      <c r="O135" t="s">
        <v>25</v>
      </c>
      <c r="P135" t="s">
        <v>21</v>
      </c>
      <c r="Q135" t="s">
        <v>27</v>
      </c>
      <c r="R135" t="s">
        <v>28</v>
      </c>
      <c r="S135" t="s">
        <v>29</v>
      </c>
      <c r="T135" t="s">
        <v>21</v>
      </c>
      <c r="U135" t="s">
        <v>21</v>
      </c>
      <c r="V135" t="s">
        <v>30</v>
      </c>
      <c r="W135" s="2" t="s">
        <v>34</v>
      </c>
      <c r="Y135">
        <f>IF(J135=Legend!$B$3,0,IF(J135=Legend!$B$4,1,IF(J135=Legend!$B$5,2,0)))</f>
        <v>1</v>
      </c>
      <c r="Z135">
        <f t="shared" si="15"/>
        <v>1</v>
      </c>
      <c r="AA135">
        <f t="shared" si="16"/>
        <v>1</v>
      </c>
      <c r="AB135">
        <f t="shared" si="17"/>
        <v>1</v>
      </c>
      <c r="AC135">
        <f>IF(N135=Legend!$D$3,3,IF(N135=Legend!$D$4,2,IF(N135=Legend!$D$5,1,0)))</f>
        <v>3</v>
      </c>
      <c r="AD135">
        <f t="shared" si="18"/>
        <v>1</v>
      </c>
      <c r="AF135">
        <f t="shared" si="19"/>
        <v>0</v>
      </c>
      <c r="AG135">
        <f>IF(R135=Legend!$F$3,3,IF(R135=Legend!$F$4,2,IF(R135=Legend!$F$5,1,0)))</f>
        <v>2</v>
      </c>
      <c r="AH135">
        <f>IF(S135=Legend!$F$3,3,IF(S135=Legend!$F$4,2,IF(S135=Legend!$F$5,1,0)))</f>
        <v>3</v>
      </c>
      <c r="AK135">
        <f>IF(V135=Legend!$H$3,3,IF(V135=Legend!$H$4,2,IF(V135=Legend!$H$5,1,0)))</f>
        <v>2</v>
      </c>
      <c r="AM135">
        <f t="shared" si="20"/>
        <v>15</v>
      </c>
    </row>
    <row r="136" spans="1:39" ht="109.2" x14ac:dyDescent="0.3">
      <c r="A136" t="s">
        <v>56</v>
      </c>
      <c r="B136" t="s">
        <v>1742</v>
      </c>
      <c r="C136" t="s">
        <v>1834</v>
      </c>
      <c r="D136" t="s">
        <v>2299</v>
      </c>
      <c r="E136" t="str">
        <f t="shared" si="14"/>
        <v>AISYAH MART SUDIRMAN</v>
      </c>
      <c r="F136" t="s">
        <v>56</v>
      </c>
      <c r="G136" t="s">
        <v>21</v>
      </c>
      <c r="H136" t="s">
        <v>21</v>
      </c>
      <c r="I136" t="s">
        <v>22</v>
      </c>
      <c r="J136" t="s">
        <v>23</v>
      </c>
      <c r="K136" t="s">
        <v>24</v>
      </c>
      <c r="L136" t="s">
        <v>25</v>
      </c>
      <c r="M136" t="s">
        <v>25</v>
      </c>
      <c r="N136" t="s">
        <v>38</v>
      </c>
      <c r="O136" t="s">
        <v>25</v>
      </c>
      <c r="P136" t="s">
        <v>21</v>
      </c>
      <c r="Q136" t="s">
        <v>27</v>
      </c>
      <c r="R136" t="s">
        <v>45</v>
      </c>
      <c r="S136" t="s">
        <v>29</v>
      </c>
      <c r="T136" t="s">
        <v>21</v>
      </c>
      <c r="U136" t="s">
        <v>21</v>
      </c>
      <c r="V136" t="s">
        <v>30</v>
      </c>
      <c r="W136" s="2" t="s">
        <v>66</v>
      </c>
      <c r="Y136">
        <f>IF(J136=Legend!$B$3,0,IF(J136=Legend!$B$4,1,IF(J136=Legend!$B$5,2,0)))</f>
        <v>1</v>
      </c>
      <c r="Z136">
        <f t="shared" si="15"/>
        <v>1</v>
      </c>
      <c r="AA136">
        <f t="shared" si="16"/>
        <v>1</v>
      </c>
      <c r="AB136">
        <f t="shared" si="17"/>
        <v>1</v>
      </c>
      <c r="AC136">
        <f>IF(N136=Legend!$D$3,3,IF(N136=Legend!$D$4,2,IF(N136=Legend!$D$5,1,0)))</f>
        <v>3</v>
      </c>
      <c r="AD136">
        <f t="shared" si="18"/>
        <v>1</v>
      </c>
      <c r="AF136">
        <f t="shared" si="19"/>
        <v>0</v>
      </c>
      <c r="AG136">
        <f>IF(R136=Legend!$F$3,3,IF(R136=Legend!$F$4,2,IF(R136=Legend!$F$5,1,0)))</f>
        <v>1</v>
      </c>
      <c r="AH136">
        <f>IF(S136=Legend!$F$3,3,IF(S136=Legend!$F$4,2,IF(S136=Legend!$F$5,1,0)))</f>
        <v>3</v>
      </c>
      <c r="AK136">
        <f>IF(V136=Legend!$H$3,3,IF(V136=Legend!$H$4,2,IF(V136=Legend!$H$5,1,0)))</f>
        <v>2</v>
      </c>
      <c r="AM136">
        <f t="shared" si="20"/>
        <v>14</v>
      </c>
    </row>
    <row r="137" spans="1:39" ht="140.4" x14ac:dyDescent="0.3">
      <c r="A137" t="s">
        <v>56</v>
      </c>
      <c r="B137" t="s">
        <v>519</v>
      </c>
      <c r="C137" t="s">
        <v>520</v>
      </c>
      <c r="D137" t="s">
        <v>2266</v>
      </c>
      <c r="E137" t="str">
        <f t="shared" si="14"/>
        <v>AIT/MURDANI</v>
      </c>
      <c r="F137" t="s">
        <v>71</v>
      </c>
      <c r="G137" t="s">
        <v>21</v>
      </c>
      <c r="H137" t="s">
        <v>21</v>
      </c>
      <c r="I137" t="s">
        <v>50</v>
      </c>
      <c r="J137" t="s">
        <v>41</v>
      </c>
      <c r="K137" t="s">
        <v>24</v>
      </c>
      <c r="L137" t="s">
        <v>21</v>
      </c>
      <c r="M137" t="s">
        <v>25</v>
      </c>
      <c r="N137" t="s">
        <v>47</v>
      </c>
      <c r="O137" t="s">
        <v>21</v>
      </c>
      <c r="P137" t="s">
        <v>21</v>
      </c>
      <c r="Q137" t="s">
        <v>27</v>
      </c>
      <c r="R137" t="s">
        <v>47</v>
      </c>
      <c r="S137" t="s">
        <v>29</v>
      </c>
      <c r="T137" t="s">
        <v>21</v>
      </c>
      <c r="U137" t="s">
        <v>21</v>
      </c>
      <c r="V137" t="s">
        <v>33</v>
      </c>
      <c r="W137" s="2" t="s">
        <v>34</v>
      </c>
      <c r="Y137">
        <f>IF(J137=Legend!$B$3,0,IF(J137=Legend!$B$4,1,IF(J137=Legend!$B$5,2,0)))</f>
        <v>2</v>
      </c>
      <c r="Z137">
        <f t="shared" si="15"/>
        <v>1</v>
      </c>
      <c r="AA137">
        <f t="shared" si="16"/>
        <v>0</v>
      </c>
      <c r="AB137">
        <f t="shared" si="17"/>
        <v>1</v>
      </c>
      <c r="AC137">
        <f>IF(N137=Legend!$D$3,3,IF(N137=Legend!$D$4,2,IF(N137=Legend!$D$5,1,0)))</f>
        <v>0</v>
      </c>
      <c r="AD137">
        <f t="shared" si="18"/>
        <v>0</v>
      </c>
      <c r="AF137">
        <f t="shared" si="19"/>
        <v>0</v>
      </c>
      <c r="AG137">
        <f>IF(R137=Legend!$F$3,3,IF(R137=Legend!$F$4,2,IF(R137=Legend!$F$5,1,0)))</f>
        <v>0</v>
      </c>
      <c r="AH137">
        <f>IF(S137=Legend!$F$3,3,IF(S137=Legend!$F$4,2,IF(S137=Legend!$F$5,1,0)))</f>
        <v>3</v>
      </c>
      <c r="AK137">
        <f>IF(V137=Legend!$H$3,3,IF(V137=Legend!$H$4,2,IF(V137=Legend!$H$5,1,0)))</f>
        <v>1</v>
      </c>
      <c r="AM137">
        <f t="shared" si="20"/>
        <v>8</v>
      </c>
    </row>
    <row r="138" spans="1:39" ht="140.4" x14ac:dyDescent="0.3">
      <c r="A138" t="s">
        <v>20</v>
      </c>
      <c r="B138" t="s">
        <v>1880</v>
      </c>
      <c r="C138" t="s">
        <v>2991</v>
      </c>
      <c r="D138" t="s">
        <v>2992</v>
      </c>
      <c r="E138" t="str">
        <f t="shared" si="14"/>
        <v>AJENG MART</v>
      </c>
      <c r="F138" t="s">
        <v>65</v>
      </c>
      <c r="G138" t="s">
        <v>21</v>
      </c>
      <c r="H138" t="s">
        <v>21</v>
      </c>
      <c r="I138" t="s">
        <v>22</v>
      </c>
      <c r="J138" t="s">
        <v>35</v>
      </c>
      <c r="K138" t="s">
        <v>24</v>
      </c>
      <c r="L138" t="s">
        <v>25</v>
      </c>
      <c r="M138" t="s">
        <v>25</v>
      </c>
      <c r="N138" t="s">
        <v>26</v>
      </c>
      <c r="O138" t="s">
        <v>25</v>
      </c>
      <c r="P138" t="s">
        <v>21</v>
      </c>
      <c r="Q138" t="s">
        <v>27</v>
      </c>
      <c r="R138" t="s">
        <v>45</v>
      </c>
      <c r="S138" t="s">
        <v>29</v>
      </c>
      <c r="T138" t="s">
        <v>21</v>
      </c>
      <c r="U138" t="s">
        <v>21</v>
      </c>
      <c r="V138" t="s">
        <v>42</v>
      </c>
      <c r="W138" s="2" t="s">
        <v>34</v>
      </c>
      <c r="Y138">
        <f>IF(J138=Legend!$B$3,0,IF(J138=Legend!$B$4,1,IF(J138=Legend!$B$5,2,0)))</f>
        <v>0</v>
      </c>
      <c r="Z138">
        <f t="shared" si="15"/>
        <v>1</v>
      </c>
      <c r="AA138">
        <f t="shared" si="16"/>
        <v>1</v>
      </c>
      <c r="AB138">
        <f t="shared" si="17"/>
        <v>1</v>
      </c>
      <c r="AC138">
        <f>IF(N138=Legend!$D$3,3,IF(N138=Legend!$D$4,2,IF(N138=Legend!$D$5,1,0)))</f>
        <v>2</v>
      </c>
      <c r="AD138">
        <f t="shared" si="18"/>
        <v>1</v>
      </c>
      <c r="AF138">
        <f t="shared" si="19"/>
        <v>0</v>
      </c>
      <c r="AG138">
        <f>IF(R138=Legend!$F$3,3,IF(R138=Legend!$F$4,2,IF(R138=Legend!$F$5,1,0)))</f>
        <v>1</v>
      </c>
      <c r="AH138">
        <f>IF(S138=Legend!$F$3,3,IF(S138=Legend!$F$4,2,IF(S138=Legend!$F$5,1,0)))</f>
        <v>3</v>
      </c>
      <c r="AK138">
        <f>IF(V138=Legend!$H$3,3,IF(V138=Legend!$H$4,2,IF(V138=Legend!$H$5,1,0)))</f>
        <v>0</v>
      </c>
      <c r="AM138">
        <f t="shared" si="20"/>
        <v>10</v>
      </c>
    </row>
    <row r="139" spans="1:39" ht="156" x14ac:dyDescent="0.3">
      <c r="A139" t="s">
        <v>61</v>
      </c>
      <c r="B139" t="s">
        <v>1056</v>
      </c>
      <c r="C139" t="s">
        <v>1124</v>
      </c>
      <c r="D139" t="s">
        <v>1132</v>
      </c>
      <c r="E139" t="str">
        <f t="shared" si="14"/>
        <v>AJI MART</v>
      </c>
      <c r="F139" t="s">
        <v>61</v>
      </c>
      <c r="G139" t="s">
        <v>21</v>
      </c>
      <c r="H139" t="s">
        <v>21</v>
      </c>
      <c r="I139" t="s">
        <v>50</v>
      </c>
      <c r="J139" t="s">
        <v>41</v>
      </c>
      <c r="K139" t="s">
        <v>24</v>
      </c>
      <c r="L139" t="s">
        <v>25</v>
      </c>
      <c r="M139" t="s">
        <v>25</v>
      </c>
      <c r="N139" t="s">
        <v>26</v>
      </c>
      <c r="O139" t="s">
        <v>25</v>
      </c>
      <c r="P139" t="s">
        <v>21</v>
      </c>
      <c r="Q139" t="s">
        <v>27</v>
      </c>
      <c r="R139" t="s">
        <v>28</v>
      </c>
      <c r="S139" t="s">
        <v>29</v>
      </c>
      <c r="T139" t="s">
        <v>21</v>
      </c>
      <c r="U139" t="s">
        <v>21</v>
      </c>
      <c r="V139" t="s">
        <v>33</v>
      </c>
      <c r="W139" s="2" t="s">
        <v>31</v>
      </c>
      <c r="Y139">
        <f>IF(J139=Legend!$B$3,0,IF(J139=Legend!$B$4,1,IF(J139=Legend!$B$5,2,0)))</f>
        <v>2</v>
      </c>
      <c r="Z139">
        <f t="shared" si="15"/>
        <v>1</v>
      </c>
      <c r="AA139">
        <f t="shared" si="16"/>
        <v>1</v>
      </c>
      <c r="AB139">
        <f t="shared" si="17"/>
        <v>1</v>
      </c>
      <c r="AC139">
        <f>IF(N139=Legend!$D$3,3,IF(N139=Legend!$D$4,2,IF(N139=Legend!$D$5,1,0)))</f>
        <v>2</v>
      </c>
      <c r="AD139">
        <f t="shared" si="18"/>
        <v>1</v>
      </c>
      <c r="AF139">
        <f t="shared" si="19"/>
        <v>0</v>
      </c>
      <c r="AG139">
        <f>IF(R139=Legend!$F$3,3,IF(R139=Legend!$F$4,2,IF(R139=Legend!$F$5,1,0)))</f>
        <v>2</v>
      </c>
      <c r="AH139">
        <f>IF(S139=Legend!$F$3,3,IF(S139=Legend!$F$4,2,IF(S139=Legend!$F$5,1,0)))</f>
        <v>3</v>
      </c>
      <c r="AK139">
        <f>IF(V139=Legend!$H$3,3,IF(V139=Legend!$H$4,2,IF(V139=Legend!$H$5,1,0)))</f>
        <v>1</v>
      </c>
      <c r="AM139">
        <f t="shared" si="20"/>
        <v>14</v>
      </c>
    </row>
    <row r="140" spans="1:39" ht="109.2" x14ac:dyDescent="0.3">
      <c r="A140" t="s">
        <v>61</v>
      </c>
      <c r="B140" t="s">
        <v>1190</v>
      </c>
      <c r="C140" t="s">
        <v>1195</v>
      </c>
      <c r="D140" t="s">
        <v>1298</v>
      </c>
      <c r="E140" t="str">
        <f t="shared" si="14"/>
        <v>Ajib Mart</v>
      </c>
      <c r="F140" t="s">
        <v>61</v>
      </c>
      <c r="G140" t="s">
        <v>21</v>
      </c>
      <c r="H140" t="s">
        <v>21</v>
      </c>
      <c r="I140" t="s">
        <v>54</v>
      </c>
      <c r="J140" t="s">
        <v>41</v>
      </c>
      <c r="K140" t="s">
        <v>47</v>
      </c>
      <c r="L140" t="s">
        <v>21</v>
      </c>
      <c r="M140" t="s">
        <v>25</v>
      </c>
      <c r="N140" t="s">
        <v>26</v>
      </c>
      <c r="O140" t="s">
        <v>25</v>
      </c>
      <c r="P140" t="s">
        <v>21</v>
      </c>
      <c r="Q140" t="s">
        <v>27</v>
      </c>
      <c r="R140" t="s">
        <v>28</v>
      </c>
      <c r="S140" t="s">
        <v>29</v>
      </c>
      <c r="T140" t="s">
        <v>21</v>
      </c>
      <c r="U140" t="s">
        <v>21</v>
      </c>
      <c r="V140" t="s">
        <v>30</v>
      </c>
      <c r="W140" s="2" t="s">
        <v>46</v>
      </c>
      <c r="Y140">
        <f>IF(J140=Legend!$B$3,0,IF(J140=Legend!$B$4,1,IF(J140=Legend!$B$5,2,0)))</f>
        <v>2</v>
      </c>
      <c r="Z140">
        <f t="shared" si="15"/>
        <v>0</v>
      </c>
      <c r="AA140">
        <f t="shared" si="16"/>
        <v>0</v>
      </c>
      <c r="AB140">
        <f t="shared" si="17"/>
        <v>1</v>
      </c>
      <c r="AC140">
        <f>IF(N140=Legend!$D$3,3,IF(N140=Legend!$D$4,2,IF(N140=Legend!$D$5,1,0)))</f>
        <v>2</v>
      </c>
      <c r="AD140">
        <f t="shared" si="18"/>
        <v>1</v>
      </c>
      <c r="AF140">
        <f t="shared" si="19"/>
        <v>0</v>
      </c>
      <c r="AG140">
        <f>IF(R140=Legend!$F$3,3,IF(R140=Legend!$F$4,2,IF(R140=Legend!$F$5,1,0)))</f>
        <v>2</v>
      </c>
      <c r="AH140">
        <f>IF(S140=Legend!$F$3,3,IF(S140=Legend!$F$4,2,IF(S140=Legend!$F$5,1,0)))</f>
        <v>3</v>
      </c>
      <c r="AK140">
        <f>IF(V140=Legend!$H$3,3,IF(V140=Legend!$H$4,2,IF(V140=Legend!$H$5,1,0)))</f>
        <v>2</v>
      </c>
      <c r="AM140">
        <f t="shared" si="20"/>
        <v>13</v>
      </c>
    </row>
    <row r="141" spans="1:39" ht="62.4" x14ac:dyDescent="0.3">
      <c r="A141" t="s">
        <v>102</v>
      </c>
      <c r="B141" t="s">
        <v>284</v>
      </c>
      <c r="C141" t="s">
        <v>3830</v>
      </c>
      <c r="D141" t="s">
        <v>3838</v>
      </c>
      <c r="E141" t="str">
        <f t="shared" si="14"/>
        <v>AJIS SANJAYA</v>
      </c>
      <c r="F141" t="s">
        <v>102</v>
      </c>
      <c r="G141" t="s">
        <v>21</v>
      </c>
      <c r="H141" t="s">
        <v>21</v>
      </c>
      <c r="I141" t="s">
        <v>54</v>
      </c>
      <c r="J141" t="s">
        <v>35</v>
      </c>
      <c r="K141" t="s">
        <v>24</v>
      </c>
      <c r="L141" t="s">
        <v>21</v>
      </c>
      <c r="M141" t="s">
        <v>25</v>
      </c>
      <c r="N141" t="s">
        <v>28</v>
      </c>
      <c r="O141" t="s">
        <v>21</v>
      </c>
      <c r="P141" t="s">
        <v>21</v>
      </c>
      <c r="Q141" t="s">
        <v>27</v>
      </c>
      <c r="R141" t="s">
        <v>45</v>
      </c>
      <c r="S141" t="s">
        <v>45</v>
      </c>
      <c r="T141" t="s">
        <v>21</v>
      </c>
      <c r="U141" t="s">
        <v>21</v>
      </c>
      <c r="V141" t="s">
        <v>42</v>
      </c>
      <c r="W141" s="2" t="s">
        <v>48</v>
      </c>
      <c r="Y141">
        <f>IF(J141=Legend!$B$3,0,IF(J141=Legend!$B$4,1,IF(J141=Legend!$B$5,2,0)))</f>
        <v>0</v>
      </c>
      <c r="Z141">
        <f t="shared" si="15"/>
        <v>1</v>
      </c>
      <c r="AA141">
        <f t="shared" si="16"/>
        <v>0</v>
      </c>
      <c r="AB141">
        <f t="shared" si="17"/>
        <v>1</v>
      </c>
      <c r="AC141">
        <f>IF(N141=Legend!$D$3,3,IF(N141=Legend!$D$4,2,IF(N141=Legend!$D$5,1,0)))</f>
        <v>1</v>
      </c>
      <c r="AD141">
        <f t="shared" si="18"/>
        <v>0</v>
      </c>
      <c r="AF141">
        <f t="shared" si="19"/>
        <v>0</v>
      </c>
      <c r="AG141">
        <f>IF(R141=Legend!$F$3,3,IF(R141=Legend!$F$4,2,IF(R141=Legend!$F$5,1,0)))</f>
        <v>1</v>
      </c>
      <c r="AH141">
        <f>IF(S141=Legend!$F$3,3,IF(S141=Legend!$F$4,2,IF(S141=Legend!$F$5,1,0)))</f>
        <v>1</v>
      </c>
      <c r="AK141">
        <f>IF(V141=Legend!$H$3,3,IF(V141=Legend!$H$4,2,IF(V141=Legend!$H$5,1,0)))</f>
        <v>0</v>
      </c>
      <c r="AM141">
        <f t="shared" si="20"/>
        <v>5</v>
      </c>
    </row>
    <row r="142" spans="1:39" ht="140.4" x14ac:dyDescent="0.3">
      <c r="A142" t="s">
        <v>56</v>
      </c>
      <c r="B142" t="s">
        <v>1602</v>
      </c>
      <c r="C142" t="s">
        <v>1603</v>
      </c>
      <c r="D142" t="s">
        <v>2065</v>
      </c>
      <c r="E142" t="str">
        <f t="shared" si="14"/>
        <v>AJIU TOKO - SEKURA</v>
      </c>
      <c r="F142" t="s">
        <v>56</v>
      </c>
      <c r="G142" t="s">
        <v>21</v>
      </c>
      <c r="H142" t="s">
        <v>21</v>
      </c>
      <c r="I142" t="s">
        <v>50</v>
      </c>
      <c r="J142" t="s">
        <v>35</v>
      </c>
      <c r="K142" t="s">
        <v>24</v>
      </c>
      <c r="L142" t="s">
        <v>25</v>
      </c>
      <c r="M142" t="s">
        <v>25</v>
      </c>
      <c r="N142" t="s">
        <v>28</v>
      </c>
      <c r="O142" t="s">
        <v>21</v>
      </c>
      <c r="P142" t="s">
        <v>21</v>
      </c>
      <c r="Q142" t="s">
        <v>27</v>
      </c>
      <c r="R142" t="s">
        <v>47</v>
      </c>
      <c r="S142" t="s">
        <v>45</v>
      </c>
      <c r="T142" t="s">
        <v>21</v>
      </c>
      <c r="U142" t="s">
        <v>21</v>
      </c>
      <c r="V142" t="s">
        <v>42</v>
      </c>
      <c r="W142" s="2" t="s">
        <v>34</v>
      </c>
      <c r="Y142">
        <f>IF(J142=Legend!$B$3,0,IF(J142=Legend!$B$4,1,IF(J142=Legend!$B$5,2,0)))</f>
        <v>0</v>
      </c>
      <c r="Z142">
        <f t="shared" si="15"/>
        <v>1</v>
      </c>
      <c r="AA142">
        <f t="shared" si="16"/>
        <v>1</v>
      </c>
      <c r="AB142">
        <f t="shared" si="17"/>
        <v>1</v>
      </c>
      <c r="AC142">
        <f>IF(N142=Legend!$D$3,3,IF(N142=Legend!$D$4,2,IF(N142=Legend!$D$5,1,0)))</f>
        <v>1</v>
      </c>
      <c r="AD142">
        <f t="shared" si="18"/>
        <v>0</v>
      </c>
      <c r="AF142">
        <f t="shared" si="19"/>
        <v>0</v>
      </c>
      <c r="AG142">
        <f>IF(R142=Legend!$F$3,3,IF(R142=Legend!$F$4,2,IF(R142=Legend!$F$5,1,0)))</f>
        <v>0</v>
      </c>
      <c r="AH142">
        <f>IF(S142=Legend!$F$3,3,IF(S142=Legend!$F$4,2,IF(S142=Legend!$F$5,1,0)))</f>
        <v>1</v>
      </c>
      <c r="AK142">
        <f>IF(V142=Legend!$H$3,3,IF(V142=Legend!$H$4,2,IF(V142=Legend!$H$5,1,0)))</f>
        <v>0</v>
      </c>
      <c r="AM142">
        <f t="shared" si="20"/>
        <v>5</v>
      </c>
    </row>
    <row r="143" spans="1:39" ht="62.4" x14ac:dyDescent="0.3">
      <c r="A143" t="s">
        <v>19</v>
      </c>
      <c r="B143" t="s">
        <v>174</v>
      </c>
      <c r="C143" t="s">
        <v>177</v>
      </c>
      <c r="D143" t="s">
        <v>178</v>
      </c>
      <c r="E143" t="str">
        <f t="shared" si="14"/>
        <v>AJP MART</v>
      </c>
      <c r="F143" t="s">
        <v>19</v>
      </c>
      <c r="G143" t="s">
        <v>21</v>
      </c>
      <c r="H143" t="s">
        <v>21</v>
      </c>
      <c r="I143" t="s">
        <v>22</v>
      </c>
      <c r="J143" t="s">
        <v>35</v>
      </c>
      <c r="K143" t="s">
        <v>24</v>
      </c>
      <c r="L143" t="s">
        <v>21</v>
      </c>
      <c r="M143" t="s">
        <v>21</v>
      </c>
      <c r="N143" t="s">
        <v>47</v>
      </c>
      <c r="O143" t="s">
        <v>21</v>
      </c>
      <c r="P143" t="s">
        <v>21</v>
      </c>
      <c r="Q143" t="s">
        <v>27</v>
      </c>
      <c r="R143" t="s">
        <v>45</v>
      </c>
      <c r="S143" t="s">
        <v>45</v>
      </c>
      <c r="T143" t="s">
        <v>21</v>
      </c>
      <c r="U143" t="s">
        <v>21</v>
      </c>
      <c r="V143" t="s">
        <v>42</v>
      </c>
      <c r="W143" s="2" t="s">
        <v>48</v>
      </c>
      <c r="Y143">
        <f>IF(J143=Legend!$B$3,0,IF(J143=Legend!$B$4,1,IF(J143=Legend!$B$5,2,0)))</f>
        <v>0</v>
      </c>
      <c r="Z143">
        <f t="shared" si="15"/>
        <v>1</v>
      </c>
      <c r="AA143">
        <f t="shared" si="16"/>
        <v>0</v>
      </c>
      <c r="AB143">
        <f t="shared" si="17"/>
        <v>0</v>
      </c>
      <c r="AC143">
        <f>IF(N143=Legend!$D$3,3,IF(N143=Legend!$D$4,2,IF(N143=Legend!$D$5,1,0)))</f>
        <v>0</v>
      </c>
      <c r="AD143">
        <f t="shared" si="18"/>
        <v>0</v>
      </c>
      <c r="AF143">
        <f t="shared" si="19"/>
        <v>0</v>
      </c>
      <c r="AG143">
        <f>IF(R143=Legend!$F$3,3,IF(R143=Legend!$F$4,2,IF(R143=Legend!$F$5,1,0)))</f>
        <v>1</v>
      </c>
      <c r="AH143">
        <f>IF(S143=Legend!$F$3,3,IF(S143=Legend!$F$4,2,IF(S143=Legend!$F$5,1,0)))</f>
        <v>1</v>
      </c>
      <c r="AK143">
        <f>IF(V143=Legend!$H$3,3,IF(V143=Legend!$H$4,2,IF(V143=Legend!$H$5,1,0)))</f>
        <v>0</v>
      </c>
      <c r="AM143">
        <f t="shared" si="20"/>
        <v>3</v>
      </c>
    </row>
    <row r="144" spans="1:39" ht="140.4" x14ac:dyDescent="0.3">
      <c r="A144" t="s">
        <v>32</v>
      </c>
      <c r="B144" t="s">
        <v>1733</v>
      </c>
      <c r="C144" t="s">
        <v>1859</v>
      </c>
      <c r="D144" t="s">
        <v>1890</v>
      </c>
      <c r="E144" t="str">
        <f t="shared" si="14"/>
        <v>AKBAR JAYA MM/JL.EMMI SAELAN 19</v>
      </c>
      <c r="F144" t="s">
        <v>32</v>
      </c>
      <c r="G144" t="s">
        <v>21</v>
      </c>
      <c r="H144" t="s">
        <v>21</v>
      </c>
      <c r="I144" t="s">
        <v>54</v>
      </c>
      <c r="J144" t="s">
        <v>35</v>
      </c>
      <c r="K144" t="s">
        <v>24</v>
      </c>
      <c r="L144" t="s">
        <v>21</v>
      </c>
      <c r="M144" t="s">
        <v>25</v>
      </c>
      <c r="N144" t="s">
        <v>28</v>
      </c>
      <c r="O144" t="s">
        <v>21</v>
      </c>
      <c r="P144" t="s">
        <v>21</v>
      </c>
      <c r="Q144" t="s">
        <v>27</v>
      </c>
      <c r="R144" t="s">
        <v>45</v>
      </c>
      <c r="S144" t="s">
        <v>47</v>
      </c>
      <c r="T144" t="s">
        <v>21</v>
      </c>
      <c r="U144" t="s">
        <v>21</v>
      </c>
      <c r="V144" t="s">
        <v>33</v>
      </c>
      <c r="W144" s="2" t="s">
        <v>34</v>
      </c>
      <c r="Y144">
        <f>IF(J144=Legend!$B$3,0,IF(J144=Legend!$B$4,1,IF(J144=Legend!$B$5,2,0)))</f>
        <v>0</v>
      </c>
      <c r="Z144">
        <f t="shared" si="15"/>
        <v>1</v>
      </c>
      <c r="AA144">
        <f t="shared" si="16"/>
        <v>0</v>
      </c>
      <c r="AB144">
        <f t="shared" si="17"/>
        <v>1</v>
      </c>
      <c r="AC144">
        <f>IF(N144=Legend!$D$3,3,IF(N144=Legend!$D$4,2,IF(N144=Legend!$D$5,1,0)))</f>
        <v>1</v>
      </c>
      <c r="AD144">
        <f t="shared" si="18"/>
        <v>0</v>
      </c>
      <c r="AF144">
        <f t="shared" si="19"/>
        <v>0</v>
      </c>
      <c r="AG144">
        <f>IF(R144=Legend!$F$3,3,IF(R144=Legend!$F$4,2,IF(R144=Legend!$F$5,1,0)))</f>
        <v>1</v>
      </c>
      <c r="AH144">
        <f>IF(S144=Legend!$F$3,3,IF(S144=Legend!$F$4,2,IF(S144=Legend!$F$5,1,0)))</f>
        <v>0</v>
      </c>
      <c r="AK144">
        <f>IF(V144=Legend!$H$3,3,IF(V144=Legend!$H$4,2,IF(V144=Legend!$H$5,1,0)))</f>
        <v>1</v>
      </c>
      <c r="AM144">
        <f t="shared" si="20"/>
        <v>5</v>
      </c>
    </row>
    <row r="145" spans="1:39" ht="140.4" x14ac:dyDescent="0.3">
      <c r="A145" t="s">
        <v>56</v>
      </c>
      <c r="B145" t="s">
        <v>847</v>
      </c>
      <c r="C145" t="s">
        <v>2216</v>
      </c>
      <c r="D145" t="s">
        <v>2217</v>
      </c>
      <c r="E145" t="str">
        <f t="shared" si="14"/>
        <v>AKBAR JAYA PANTON TK</v>
      </c>
      <c r="F145" t="s">
        <v>67</v>
      </c>
      <c r="G145" t="s">
        <v>21</v>
      </c>
      <c r="H145" t="s">
        <v>21</v>
      </c>
      <c r="I145" t="s">
        <v>22</v>
      </c>
      <c r="J145" t="s">
        <v>35</v>
      </c>
      <c r="K145" t="s">
        <v>24</v>
      </c>
      <c r="L145" t="s">
        <v>25</v>
      </c>
      <c r="M145" t="s">
        <v>25</v>
      </c>
      <c r="N145" t="s">
        <v>26</v>
      </c>
      <c r="O145" t="s">
        <v>21</v>
      </c>
      <c r="P145" t="s">
        <v>21</v>
      </c>
      <c r="Q145" t="s">
        <v>27</v>
      </c>
      <c r="R145" t="s">
        <v>45</v>
      </c>
      <c r="S145" t="s">
        <v>29</v>
      </c>
      <c r="T145" t="s">
        <v>21</v>
      </c>
      <c r="U145" t="s">
        <v>21</v>
      </c>
      <c r="V145" t="s">
        <v>33</v>
      </c>
      <c r="W145" s="2" t="s">
        <v>34</v>
      </c>
      <c r="Y145">
        <f>IF(J145=Legend!$B$3,0,IF(J145=Legend!$B$4,1,IF(J145=Legend!$B$5,2,0)))</f>
        <v>0</v>
      </c>
      <c r="Z145">
        <f t="shared" si="15"/>
        <v>1</v>
      </c>
      <c r="AA145">
        <f t="shared" si="16"/>
        <v>1</v>
      </c>
      <c r="AB145">
        <f t="shared" si="17"/>
        <v>1</v>
      </c>
      <c r="AC145">
        <f>IF(N145=Legend!$D$3,3,IF(N145=Legend!$D$4,2,IF(N145=Legend!$D$5,1,0)))</f>
        <v>2</v>
      </c>
      <c r="AD145">
        <f t="shared" si="18"/>
        <v>0</v>
      </c>
      <c r="AF145">
        <f t="shared" si="19"/>
        <v>0</v>
      </c>
      <c r="AG145">
        <f>IF(R145=Legend!$F$3,3,IF(R145=Legend!$F$4,2,IF(R145=Legend!$F$5,1,0)))</f>
        <v>1</v>
      </c>
      <c r="AH145">
        <f>IF(S145=Legend!$F$3,3,IF(S145=Legend!$F$4,2,IF(S145=Legend!$F$5,1,0)))</f>
        <v>3</v>
      </c>
      <c r="AK145">
        <f>IF(V145=Legend!$H$3,3,IF(V145=Legend!$H$4,2,IF(V145=Legend!$H$5,1,0)))</f>
        <v>1</v>
      </c>
      <c r="AM145">
        <f t="shared" si="20"/>
        <v>10</v>
      </c>
    </row>
    <row r="146" spans="1:39" ht="140.4" x14ac:dyDescent="0.3">
      <c r="A146" t="s">
        <v>83</v>
      </c>
      <c r="B146" t="s">
        <v>3634</v>
      </c>
      <c r="C146" t="s">
        <v>3635</v>
      </c>
      <c r="D146" t="s">
        <v>5028</v>
      </c>
      <c r="E146" t="str">
        <f t="shared" si="14"/>
        <v>AKHIN</v>
      </c>
      <c r="F146" t="s">
        <v>83</v>
      </c>
      <c r="G146" t="s">
        <v>21</v>
      </c>
      <c r="H146" t="s">
        <v>21</v>
      </c>
      <c r="I146" t="s">
        <v>22</v>
      </c>
      <c r="J146" t="s">
        <v>41</v>
      </c>
      <c r="K146" t="s">
        <v>24</v>
      </c>
      <c r="L146" t="s">
        <v>25</v>
      </c>
      <c r="M146" t="s">
        <v>25</v>
      </c>
      <c r="N146" t="s">
        <v>26</v>
      </c>
      <c r="O146" t="s">
        <v>25</v>
      </c>
      <c r="P146" t="s">
        <v>21</v>
      </c>
      <c r="Q146" t="s">
        <v>27</v>
      </c>
      <c r="R146" t="s">
        <v>45</v>
      </c>
      <c r="S146" t="s">
        <v>29</v>
      </c>
      <c r="T146" t="s">
        <v>21</v>
      </c>
      <c r="U146" t="s">
        <v>21</v>
      </c>
      <c r="V146" t="s">
        <v>30</v>
      </c>
      <c r="W146" s="2" t="s">
        <v>34</v>
      </c>
      <c r="Y146">
        <f>IF(J146=Legend!$B$3,0,IF(J146=Legend!$B$4,1,IF(J146=Legend!$B$5,2,0)))</f>
        <v>2</v>
      </c>
      <c r="Z146">
        <f t="shared" si="15"/>
        <v>1</v>
      </c>
      <c r="AA146">
        <f t="shared" si="16"/>
        <v>1</v>
      </c>
      <c r="AB146">
        <f t="shared" si="17"/>
        <v>1</v>
      </c>
      <c r="AC146">
        <f>IF(N146=Legend!$D$3,3,IF(N146=Legend!$D$4,2,IF(N146=Legend!$D$5,1,0)))</f>
        <v>2</v>
      </c>
      <c r="AD146">
        <f t="shared" si="18"/>
        <v>1</v>
      </c>
      <c r="AF146">
        <f t="shared" si="19"/>
        <v>0</v>
      </c>
      <c r="AG146">
        <f>IF(R146=Legend!$F$3,3,IF(R146=Legend!$F$4,2,IF(R146=Legend!$F$5,1,0)))</f>
        <v>1</v>
      </c>
      <c r="AH146">
        <f>IF(S146=Legend!$F$3,3,IF(S146=Legend!$F$4,2,IF(S146=Legend!$F$5,1,0)))</f>
        <v>3</v>
      </c>
      <c r="AK146">
        <f>IF(V146=Legend!$H$3,3,IF(V146=Legend!$H$4,2,IF(V146=Legend!$H$5,1,0)))</f>
        <v>2</v>
      </c>
      <c r="AM146">
        <f t="shared" si="20"/>
        <v>14</v>
      </c>
    </row>
    <row r="147" spans="1:39" ht="156" x14ac:dyDescent="0.3">
      <c r="A147" t="s">
        <v>70</v>
      </c>
      <c r="B147" t="s">
        <v>475</v>
      </c>
      <c r="C147" t="s">
        <v>4266</v>
      </c>
      <c r="D147" t="s">
        <v>4274</v>
      </c>
      <c r="E147" t="str">
        <f t="shared" si="14"/>
        <v>AKSI MART</v>
      </c>
      <c r="F147" t="s">
        <v>70</v>
      </c>
      <c r="G147" t="s">
        <v>21</v>
      </c>
      <c r="H147" t="s">
        <v>21</v>
      </c>
      <c r="I147" t="s">
        <v>22</v>
      </c>
      <c r="J147" t="s">
        <v>35</v>
      </c>
      <c r="K147" t="s">
        <v>24</v>
      </c>
      <c r="L147" t="s">
        <v>25</v>
      </c>
      <c r="M147" t="s">
        <v>25</v>
      </c>
      <c r="N147" t="s">
        <v>26</v>
      </c>
      <c r="O147" t="s">
        <v>21</v>
      </c>
      <c r="P147" t="s">
        <v>25</v>
      </c>
      <c r="Q147" s="2" t="s">
        <v>100</v>
      </c>
      <c r="R147" t="s">
        <v>45</v>
      </c>
      <c r="S147" t="s">
        <v>29</v>
      </c>
      <c r="T147" t="s">
        <v>21</v>
      </c>
      <c r="U147" t="s">
        <v>21</v>
      </c>
      <c r="V147" t="s">
        <v>75</v>
      </c>
      <c r="W147" s="2" t="s">
        <v>31</v>
      </c>
      <c r="Y147">
        <f>IF(J147=Legend!$B$3,0,IF(J147=Legend!$B$4,1,IF(J147=Legend!$B$5,2,0)))</f>
        <v>0</v>
      </c>
      <c r="Z147">
        <f t="shared" si="15"/>
        <v>1</v>
      </c>
      <c r="AA147">
        <f t="shared" si="16"/>
        <v>1</v>
      </c>
      <c r="AB147">
        <f t="shared" si="17"/>
        <v>1</v>
      </c>
      <c r="AC147">
        <f>IF(N147=Legend!$D$3,3,IF(N147=Legend!$D$4,2,IF(N147=Legend!$D$5,1,0)))</f>
        <v>2</v>
      </c>
      <c r="AD147">
        <f t="shared" si="18"/>
        <v>0</v>
      </c>
      <c r="AF147">
        <f t="shared" si="19"/>
        <v>2</v>
      </c>
      <c r="AG147">
        <f>IF(R147=Legend!$F$3,3,IF(R147=Legend!$F$4,2,IF(R147=Legend!$F$5,1,0)))</f>
        <v>1</v>
      </c>
      <c r="AH147">
        <f>IF(S147=Legend!$F$3,3,IF(S147=Legend!$F$4,2,IF(S147=Legend!$F$5,1,0)))</f>
        <v>3</v>
      </c>
      <c r="AK147">
        <f>IF(V147=Legend!$H$3,3,IF(V147=Legend!$H$4,2,IF(V147=Legend!$H$5,1,0)))</f>
        <v>3</v>
      </c>
      <c r="AM147">
        <f t="shared" si="20"/>
        <v>14</v>
      </c>
    </row>
    <row r="148" spans="1:39" ht="109.2" x14ac:dyDescent="0.3">
      <c r="A148" t="s">
        <v>65</v>
      </c>
      <c r="B148" t="s">
        <v>162</v>
      </c>
      <c r="C148" t="s">
        <v>3068</v>
      </c>
      <c r="D148" t="s">
        <v>3079</v>
      </c>
      <c r="E148" t="str">
        <f t="shared" si="14"/>
        <v>AKT JL TOBA PEKALONGAN</v>
      </c>
      <c r="F148" t="s">
        <v>65</v>
      </c>
      <c r="G148" t="s">
        <v>21</v>
      </c>
      <c r="H148" t="s">
        <v>21</v>
      </c>
      <c r="I148" t="s">
        <v>54</v>
      </c>
      <c r="J148" t="s">
        <v>35</v>
      </c>
      <c r="K148" t="s">
        <v>47</v>
      </c>
      <c r="L148" t="s">
        <v>25</v>
      </c>
      <c r="M148" t="s">
        <v>21</v>
      </c>
      <c r="N148" t="s">
        <v>47</v>
      </c>
      <c r="O148" t="s">
        <v>21</v>
      </c>
      <c r="P148" t="s">
        <v>21</v>
      </c>
      <c r="Q148" t="s">
        <v>27</v>
      </c>
      <c r="R148" t="s">
        <v>45</v>
      </c>
      <c r="S148" t="s">
        <v>29</v>
      </c>
      <c r="T148" t="s">
        <v>21</v>
      </c>
      <c r="U148" t="s">
        <v>21</v>
      </c>
      <c r="V148" t="s">
        <v>75</v>
      </c>
      <c r="W148" s="2" t="s">
        <v>66</v>
      </c>
      <c r="Y148">
        <f>IF(J148=Legend!$B$3,0,IF(J148=Legend!$B$4,1,IF(J148=Legend!$B$5,2,0)))</f>
        <v>0</v>
      </c>
      <c r="Z148">
        <f t="shared" si="15"/>
        <v>0</v>
      </c>
      <c r="AA148">
        <f t="shared" si="16"/>
        <v>1</v>
      </c>
      <c r="AB148">
        <f t="shared" si="17"/>
        <v>0</v>
      </c>
      <c r="AC148">
        <f>IF(N148=Legend!$D$3,3,IF(N148=Legend!$D$4,2,IF(N148=Legend!$D$5,1,0)))</f>
        <v>0</v>
      </c>
      <c r="AD148">
        <f t="shared" si="18"/>
        <v>0</v>
      </c>
      <c r="AF148">
        <f t="shared" si="19"/>
        <v>0</v>
      </c>
      <c r="AG148">
        <f>IF(R148=Legend!$F$3,3,IF(R148=Legend!$F$4,2,IF(R148=Legend!$F$5,1,0)))</f>
        <v>1</v>
      </c>
      <c r="AH148">
        <f>IF(S148=Legend!$F$3,3,IF(S148=Legend!$F$4,2,IF(S148=Legend!$F$5,1,0)))</f>
        <v>3</v>
      </c>
      <c r="AK148">
        <f>IF(V148=Legend!$H$3,3,IF(V148=Legend!$H$4,2,IF(V148=Legend!$H$5,1,0)))</f>
        <v>3</v>
      </c>
      <c r="AM148">
        <f t="shared" si="20"/>
        <v>8</v>
      </c>
    </row>
    <row r="149" spans="1:39" ht="156" x14ac:dyDescent="0.3">
      <c r="A149" t="s">
        <v>49</v>
      </c>
      <c r="B149" t="s">
        <v>519</v>
      </c>
      <c r="C149" t="s">
        <v>1501</v>
      </c>
      <c r="D149" t="s">
        <v>1508</v>
      </c>
      <c r="E149" t="str">
        <f t="shared" si="14"/>
        <v>AKTO/OMRAL SIAMBATON</v>
      </c>
      <c r="F149" t="s">
        <v>49</v>
      </c>
      <c r="G149" t="s">
        <v>21</v>
      </c>
      <c r="H149" t="s">
        <v>21</v>
      </c>
      <c r="I149" t="s">
        <v>22</v>
      </c>
      <c r="J149" t="s">
        <v>23</v>
      </c>
      <c r="K149" t="s">
        <v>24</v>
      </c>
      <c r="L149" t="s">
        <v>21</v>
      </c>
      <c r="M149" t="s">
        <v>25</v>
      </c>
      <c r="N149" t="s">
        <v>28</v>
      </c>
      <c r="O149" t="s">
        <v>21</v>
      </c>
      <c r="P149" t="s">
        <v>21</v>
      </c>
      <c r="Q149" t="s">
        <v>27</v>
      </c>
      <c r="R149" t="s">
        <v>45</v>
      </c>
      <c r="S149" t="s">
        <v>47</v>
      </c>
      <c r="T149" t="s">
        <v>21</v>
      </c>
      <c r="U149" t="s">
        <v>21</v>
      </c>
      <c r="V149" t="s">
        <v>42</v>
      </c>
      <c r="W149" s="2" t="s">
        <v>31</v>
      </c>
      <c r="Y149">
        <f>IF(J149=Legend!$B$3,0,IF(J149=Legend!$B$4,1,IF(J149=Legend!$B$5,2,0)))</f>
        <v>1</v>
      </c>
      <c r="Z149">
        <f t="shared" si="15"/>
        <v>1</v>
      </c>
      <c r="AA149">
        <f t="shared" si="16"/>
        <v>0</v>
      </c>
      <c r="AB149">
        <f t="shared" si="17"/>
        <v>1</v>
      </c>
      <c r="AC149">
        <f>IF(N149=Legend!$D$3,3,IF(N149=Legend!$D$4,2,IF(N149=Legend!$D$5,1,0)))</f>
        <v>1</v>
      </c>
      <c r="AD149">
        <f t="shared" si="18"/>
        <v>0</v>
      </c>
      <c r="AF149">
        <f t="shared" si="19"/>
        <v>0</v>
      </c>
      <c r="AG149">
        <f>IF(R149=Legend!$F$3,3,IF(R149=Legend!$F$4,2,IF(R149=Legend!$F$5,1,0)))</f>
        <v>1</v>
      </c>
      <c r="AH149">
        <f>IF(S149=Legend!$F$3,3,IF(S149=Legend!$F$4,2,IF(S149=Legend!$F$5,1,0)))</f>
        <v>0</v>
      </c>
      <c r="AK149">
        <f>IF(V149=Legend!$H$3,3,IF(V149=Legend!$H$4,2,IF(V149=Legend!$H$5,1,0)))</f>
        <v>0</v>
      </c>
      <c r="AM149">
        <f t="shared" si="20"/>
        <v>5</v>
      </c>
    </row>
    <row r="150" spans="1:39" ht="156" x14ac:dyDescent="0.3">
      <c r="A150" t="s">
        <v>64</v>
      </c>
      <c r="B150" t="s">
        <v>1056</v>
      </c>
      <c r="C150" t="s">
        <v>1943</v>
      </c>
      <c r="D150" t="s">
        <v>3188</v>
      </c>
      <c r="E150" t="str">
        <f t="shared" si="14"/>
        <v>AKUN, TOKO</v>
      </c>
      <c r="F150" t="s">
        <v>64</v>
      </c>
      <c r="G150" t="s">
        <v>21</v>
      </c>
      <c r="H150" t="s">
        <v>21</v>
      </c>
      <c r="I150" t="s">
        <v>22</v>
      </c>
      <c r="J150" t="s">
        <v>41</v>
      </c>
      <c r="K150" t="s">
        <v>47</v>
      </c>
      <c r="L150" t="s">
        <v>21</v>
      </c>
      <c r="M150" t="s">
        <v>25</v>
      </c>
      <c r="N150" t="s">
        <v>28</v>
      </c>
      <c r="O150" t="s">
        <v>25</v>
      </c>
      <c r="P150" t="s">
        <v>21</v>
      </c>
      <c r="Q150" t="s">
        <v>27</v>
      </c>
      <c r="R150" t="s">
        <v>45</v>
      </c>
      <c r="S150" t="s">
        <v>45</v>
      </c>
      <c r="T150" t="s">
        <v>21</v>
      </c>
      <c r="U150" t="s">
        <v>21</v>
      </c>
      <c r="V150" t="s">
        <v>33</v>
      </c>
      <c r="W150" s="2" t="s">
        <v>31</v>
      </c>
      <c r="Y150">
        <f>IF(J150=Legend!$B$3,0,IF(J150=Legend!$B$4,1,IF(J150=Legend!$B$5,2,0)))</f>
        <v>2</v>
      </c>
      <c r="Z150">
        <f t="shared" si="15"/>
        <v>0</v>
      </c>
      <c r="AA150">
        <f t="shared" si="16"/>
        <v>0</v>
      </c>
      <c r="AB150">
        <f t="shared" si="17"/>
        <v>1</v>
      </c>
      <c r="AC150">
        <f>IF(N150=Legend!$D$3,3,IF(N150=Legend!$D$4,2,IF(N150=Legend!$D$5,1,0)))</f>
        <v>1</v>
      </c>
      <c r="AD150">
        <f t="shared" si="18"/>
        <v>1</v>
      </c>
      <c r="AF150">
        <f t="shared" si="19"/>
        <v>0</v>
      </c>
      <c r="AG150">
        <f>IF(R150=Legend!$F$3,3,IF(R150=Legend!$F$4,2,IF(R150=Legend!$F$5,1,0)))</f>
        <v>1</v>
      </c>
      <c r="AH150">
        <f>IF(S150=Legend!$F$3,3,IF(S150=Legend!$F$4,2,IF(S150=Legend!$F$5,1,0)))</f>
        <v>1</v>
      </c>
      <c r="AK150">
        <f>IF(V150=Legend!$H$3,3,IF(V150=Legend!$H$4,2,IF(V150=Legend!$H$5,1,0)))</f>
        <v>1</v>
      </c>
      <c r="AM150">
        <f t="shared" si="20"/>
        <v>8</v>
      </c>
    </row>
    <row r="151" spans="1:39" ht="140.4" x14ac:dyDescent="0.3">
      <c r="A151" t="s">
        <v>135</v>
      </c>
      <c r="B151" t="s">
        <v>478</v>
      </c>
      <c r="C151" t="s">
        <v>4863</v>
      </c>
      <c r="D151" t="s">
        <v>4873</v>
      </c>
      <c r="E151" t="str">
        <f t="shared" si="14"/>
        <v>AKUR</v>
      </c>
      <c r="F151" t="s">
        <v>135</v>
      </c>
      <c r="G151" t="s">
        <v>21</v>
      </c>
      <c r="H151" t="s">
        <v>21</v>
      </c>
      <c r="I151" t="s">
        <v>50</v>
      </c>
      <c r="J151" t="s">
        <v>35</v>
      </c>
      <c r="K151" t="s">
        <v>24</v>
      </c>
      <c r="L151" t="s">
        <v>25</v>
      </c>
      <c r="M151" t="s">
        <v>25</v>
      </c>
      <c r="N151" t="s">
        <v>28</v>
      </c>
      <c r="O151" t="s">
        <v>21</v>
      </c>
      <c r="P151" t="s">
        <v>21</v>
      </c>
      <c r="Q151" t="s">
        <v>27</v>
      </c>
      <c r="R151" t="s">
        <v>45</v>
      </c>
      <c r="S151" t="s">
        <v>29</v>
      </c>
      <c r="T151" t="s">
        <v>21</v>
      </c>
      <c r="U151" t="s">
        <v>21</v>
      </c>
      <c r="V151" t="s">
        <v>33</v>
      </c>
      <c r="W151" s="2" t="s">
        <v>34</v>
      </c>
      <c r="Y151">
        <f>IF(J151=Legend!$B$3,0,IF(J151=Legend!$B$4,1,IF(J151=Legend!$B$5,2,0)))</f>
        <v>0</v>
      </c>
      <c r="Z151">
        <f t="shared" si="15"/>
        <v>1</v>
      </c>
      <c r="AA151">
        <f t="shared" si="16"/>
        <v>1</v>
      </c>
      <c r="AB151">
        <f t="shared" si="17"/>
        <v>1</v>
      </c>
      <c r="AC151">
        <f>IF(N151=Legend!$D$3,3,IF(N151=Legend!$D$4,2,IF(N151=Legend!$D$5,1,0)))</f>
        <v>1</v>
      </c>
      <c r="AD151">
        <f t="shared" si="18"/>
        <v>0</v>
      </c>
      <c r="AF151">
        <f t="shared" si="19"/>
        <v>0</v>
      </c>
      <c r="AG151">
        <f>IF(R151=Legend!$F$3,3,IF(R151=Legend!$F$4,2,IF(R151=Legend!$F$5,1,0)))</f>
        <v>1</v>
      </c>
      <c r="AH151">
        <f>IF(S151=Legend!$F$3,3,IF(S151=Legend!$F$4,2,IF(S151=Legend!$F$5,1,0)))</f>
        <v>3</v>
      </c>
      <c r="AK151">
        <f>IF(V151=Legend!$H$3,3,IF(V151=Legend!$H$4,2,IF(V151=Legend!$H$5,1,0)))</f>
        <v>1</v>
      </c>
      <c r="AM151">
        <f t="shared" si="20"/>
        <v>9</v>
      </c>
    </row>
    <row r="152" spans="1:39" ht="109.2" x14ac:dyDescent="0.3">
      <c r="A152" t="s">
        <v>74</v>
      </c>
      <c r="B152" t="s">
        <v>174</v>
      </c>
      <c r="C152" t="s">
        <v>822</v>
      </c>
      <c r="D152" t="s">
        <v>4136</v>
      </c>
      <c r="E152" t="str">
        <f t="shared" si="14"/>
        <v>AL ADIN MM</v>
      </c>
      <c r="F152" t="s">
        <v>74</v>
      </c>
      <c r="G152" t="s">
        <v>21</v>
      </c>
      <c r="H152" t="s">
        <v>21</v>
      </c>
      <c r="I152" t="s">
        <v>54</v>
      </c>
      <c r="J152" t="s">
        <v>35</v>
      </c>
      <c r="K152" t="s">
        <v>24</v>
      </c>
      <c r="L152" t="s">
        <v>25</v>
      </c>
      <c r="M152" t="s">
        <v>25</v>
      </c>
      <c r="N152" t="s">
        <v>26</v>
      </c>
      <c r="O152" t="s">
        <v>25</v>
      </c>
      <c r="P152" t="s">
        <v>21</v>
      </c>
      <c r="Q152" t="s">
        <v>27</v>
      </c>
      <c r="R152" t="s">
        <v>45</v>
      </c>
      <c r="S152" t="s">
        <v>45</v>
      </c>
      <c r="T152" t="s">
        <v>21</v>
      </c>
      <c r="U152" t="s">
        <v>21</v>
      </c>
      <c r="V152" t="s">
        <v>33</v>
      </c>
      <c r="W152" s="2" t="s">
        <v>46</v>
      </c>
      <c r="Y152">
        <f>IF(J152=Legend!$B$3,0,IF(J152=Legend!$B$4,1,IF(J152=Legend!$B$5,2,0)))</f>
        <v>0</v>
      </c>
      <c r="Z152">
        <f t="shared" si="15"/>
        <v>1</v>
      </c>
      <c r="AA152">
        <f t="shared" si="16"/>
        <v>1</v>
      </c>
      <c r="AB152">
        <f t="shared" si="17"/>
        <v>1</v>
      </c>
      <c r="AC152">
        <f>IF(N152=Legend!$D$3,3,IF(N152=Legend!$D$4,2,IF(N152=Legend!$D$5,1,0)))</f>
        <v>2</v>
      </c>
      <c r="AD152">
        <f t="shared" si="18"/>
        <v>1</v>
      </c>
      <c r="AF152">
        <f t="shared" si="19"/>
        <v>0</v>
      </c>
      <c r="AG152">
        <f>IF(R152=Legend!$F$3,3,IF(R152=Legend!$F$4,2,IF(R152=Legend!$F$5,1,0)))</f>
        <v>1</v>
      </c>
      <c r="AH152">
        <f>IF(S152=Legend!$F$3,3,IF(S152=Legend!$F$4,2,IF(S152=Legend!$F$5,1,0)))</f>
        <v>1</v>
      </c>
      <c r="AK152">
        <f>IF(V152=Legend!$H$3,3,IF(V152=Legend!$H$4,2,IF(V152=Legend!$H$5,1,0)))</f>
        <v>1</v>
      </c>
      <c r="AM152">
        <f t="shared" si="20"/>
        <v>9</v>
      </c>
    </row>
    <row r="153" spans="1:39" ht="156" x14ac:dyDescent="0.3">
      <c r="A153" t="s">
        <v>64</v>
      </c>
      <c r="B153" t="s">
        <v>162</v>
      </c>
      <c r="C153" t="s">
        <v>3123</v>
      </c>
      <c r="D153" t="s">
        <v>3216</v>
      </c>
      <c r="E153" t="str">
        <f t="shared" si="14"/>
        <v>AL BANJARI Jl Raya Dukuh Badag KETANGGUNGAN</v>
      </c>
      <c r="F153" t="s">
        <v>64</v>
      </c>
      <c r="G153" t="s">
        <v>21</v>
      </c>
      <c r="H153" t="s">
        <v>21</v>
      </c>
      <c r="I153" t="s">
        <v>54</v>
      </c>
      <c r="J153" t="s">
        <v>23</v>
      </c>
      <c r="K153" t="s">
        <v>24</v>
      </c>
      <c r="L153" t="s">
        <v>25</v>
      </c>
      <c r="M153" t="s">
        <v>25</v>
      </c>
      <c r="N153" t="s">
        <v>26</v>
      </c>
      <c r="O153" t="s">
        <v>25</v>
      </c>
      <c r="P153" t="s">
        <v>21</v>
      </c>
      <c r="Q153" t="s">
        <v>80</v>
      </c>
      <c r="R153" t="s">
        <v>29</v>
      </c>
      <c r="S153" t="s">
        <v>29</v>
      </c>
      <c r="T153" t="s">
        <v>21</v>
      </c>
      <c r="U153" t="s">
        <v>21</v>
      </c>
      <c r="V153" t="s">
        <v>30</v>
      </c>
      <c r="W153" s="2" t="s">
        <v>31</v>
      </c>
      <c r="Y153">
        <f>IF(J153=Legend!$B$3,0,IF(J153=Legend!$B$4,1,IF(J153=Legend!$B$5,2,0)))</f>
        <v>1</v>
      </c>
      <c r="Z153">
        <f t="shared" si="15"/>
        <v>1</v>
      </c>
      <c r="AA153">
        <f t="shared" si="16"/>
        <v>1</v>
      </c>
      <c r="AB153">
        <f t="shared" si="17"/>
        <v>1</v>
      </c>
      <c r="AC153">
        <f>IF(N153=Legend!$D$3,3,IF(N153=Legend!$D$4,2,IF(N153=Legend!$D$5,1,0)))</f>
        <v>2</v>
      </c>
      <c r="AD153">
        <f t="shared" si="18"/>
        <v>1</v>
      </c>
      <c r="AF153">
        <f t="shared" si="19"/>
        <v>2</v>
      </c>
      <c r="AG153">
        <f>IF(R153=Legend!$F$3,3,IF(R153=Legend!$F$4,2,IF(R153=Legend!$F$5,1,0)))</f>
        <v>3</v>
      </c>
      <c r="AH153">
        <f>IF(S153=Legend!$F$3,3,IF(S153=Legend!$F$4,2,IF(S153=Legend!$F$5,1,0)))</f>
        <v>3</v>
      </c>
      <c r="AK153">
        <f>IF(V153=Legend!$H$3,3,IF(V153=Legend!$H$4,2,IF(V153=Legend!$H$5,1,0)))</f>
        <v>2</v>
      </c>
      <c r="AM153">
        <f t="shared" si="20"/>
        <v>17</v>
      </c>
    </row>
    <row r="154" spans="1:39" ht="78" x14ac:dyDescent="0.3">
      <c r="A154" t="s">
        <v>19</v>
      </c>
      <c r="B154" t="s">
        <v>174</v>
      </c>
      <c r="C154" t="s">
        <v>175</v>
      </c>
      <c r="D154" t="s">
        <v>241</v>
      </c>
      <c r="E154" t="str">
        <f t="shared" si="14"/>
        <v>AL FALAH</v>
      </c>
      <c r="F154" t="s">
        <v>19</v>
      </c>
      <c r="G154" t="s">
        <v>21</v>
      </c>
      <c r="H154" t="s">
        <v>21</v>
      </c>
      <c r="I154" t="s">
        <v>22</v>
      </c>
      <c r="J154" t="s">
        <v>35</v>
      </c>
      <c r="K154" t="s">
        <v>24</v>
      </c>
      <c r="L154" t="s">
        <v>21</v>
      </c>
      <c r="M154" t="s">
        <v>25</v>
      </c>
      <c r="N154" t="s">
        <v>28</v>
      </c>
      <c r="O154" t="s">
        <v>21</v>
      </c>
      <c r="P154" t="s">
        <v>21</v>
      </c>
      <c r="Q154" t="s">
        <v>27</v>
      </c>
      <c r="R154" t="s">
        <v>45</v>
      </c>
      <c r="S154" t="s">
        <v>45</v>
      </c>
      <c r="T154" t="s">
        <v>21</v>
      </c>
      <c r="U154" t="s">
        <v>21</v>
      </c>
      <c r="V154" t="s">
        <v>42</v>
      </c>
      <c r="W154" s="2" t="s">
        <v>57</v>
      </c>
      <c r="Y154">
        <f>IF(J154=Legend!$B$3,0,IF(J154=Legend!$B$4,1,IF(J154=Legend!$B$5,2,0)))</f>
        <v>0</v>
      </c>
      <c r="Z154">
        <f t="shared" si="15"/>
        <v>1</v>
      </c>
      <c r="AA154">
        <f t="shared" si="16"/>
        <v>0</v>
      </c>
      <c r="AB154">
        <f t="shared" si="17"/>
        <v>1</v>
      </c>
      <c r="AC154">
        <f>IF(N154=Legend!$D$3,3,IF(N154=Legend!$D$4,2,IF(N154=Legend!$D$5,1,0)))</f>
        <v>1</v>
      </c>
      <c r="AD154">
        <f t="shared" si="18"/>
        <v>0</v>
      </c>
      <c r="AF154">
        <f t="shared" si="19"/>
        <v>0</v>
      </c>
      <c r="AG154">
        <f>IF(R154=Legend!$F$3,3,IF(R154=Legend!$F$4,2,IF(R154=Legend!$F$5,1,0)))</f>
        <v>1</v>
      </c>
      <c r="AH154">
        <f>IF(S154=Legend!$F$3,3,IF(S154=Legend!$F$4,2,IF(S154=Legend!$F$5,1,0)))</f>
        <v>1</v>
      </c>
      <c r="AK154">
        <f>IF(V154=Legend!$H$3,3,IF(V154=Legend!$H$4,2,IF(V154=Legend!$H$5,1,0)))</f>
        <v>0</v>
      </c>
      <c r="AM154">
        <f t="shared" si="20"/>
        <v>5</v>
      </c>
    </row>
    <row r="155" spans="1:39" ht="140.4" x14ac:dyDescent="0.3">
      <c r="A155" t="s">
        <v>64</v>
      </c>
      <c r="B155" t="s">
        <v>162</v>
      </c>
      <c r="C155" t="s">
        <v>3121</v>
      </c>
      <c r="D155" t="s">
        <v>3122</v>
      </c>
      <c r="E155" t="str">
        <f t="shared" si="14"/>
        <v>AL FATH TOKO BUKATEJA</v>
      </c>
      <c r="F155" t="s">
        <v>40</v>
      </c>
      <c r="G155" t="s">
        <v>21</v>
      </c>
      <c r="H155" t="s">
        <v>21</v>
      </c>
      <c r="I155" t="s">
        <v>22</v>
      </c>
      <c r="J155" t="s">
        <v>23</v>
      </c>
      <c r="K155" t="s">
        <v>24</v>
      </c>
      <c r="L155" t="s">
        <v>25</v>
      </c>
      <c r="M155" t="s">
        <v>25</v>
      </c>
      <c r="N155" t="s">
        <v>38</v>
      </c>
      <c r="O155" t="s">
        <v>25</v>
      </c>
      <c r="P155" t="s">
        <v>21</v>
      </c>
      <c r="Q155" t="s">
        <v>27</v>
      </c>
      <c r="R155" t="s">
        <v>28</v>
      </c>
      <c r="S155" t="s">
        <v>29</v>
      </c>
      <c r="T155" t="s">
        <v>21</v>
      </c>
      <c r="U155" t="s">
        <v>21</v>
      </c>
      <c r="V155" t="s">
        <v>33</v>
      </c>
      <c r="W155" s="2" t="s">
        <v>34</v>
      </c>
      <c r="Y155">
        <f>IF(J155=Legend!$B$3,0,IF(J155=Legend!$B$4,1,IF(J155=Legend!$B$5,2,0)))</f>
        <v>1</v>
      </c>
      <c r="Z155">
        <f t="shared" si="15"/>
        <v>1</v>
      </c>
      <c r="AA155">
        <f t="shared" si="16"/>
        <v>1</v>
      </c>
      <c r="AB155">
        <f t="shared" si="17"/>
        <v>1</v>
      </c>
      <c r="AC155">
        <f>IF(N155=Legend!$D$3,3,IF(N155=Legend!$D$4,2,IF(N155=Legend!$D$5,1,0)))</f>
        <v>3</v>
      </c>
      <c r="AD155">
        <f t="shared" si="18"/>
        <v>1</v>
      </c>
      <c r="AF155">
        <f t="shared" si="19"/>
        <v>0</v>
      </c>
      <c r="AG155">
        <f>IF(R155=Legend!$F$3,3,IF(R155=Legend!$F$4,2,IF(R155=Legend!$F$5,1,0)))</f>
        <v>2</v>
      </c>
      <c r="AH155">
        <f>IF(S155=Legend!$F$3,3,IF(S155=Legend!$F$4,2,IF(S155=Legend!$F$5,1,0)))</f>
        <v>3</v>
      </c>
      <c r="AK155">
        <f>IF(V155=Legend!$H$3,3,IF(V155=Legend!$H$4,2,IF(V155=Legend!$H$5,1,0)))</f>
        <v>1</v>
      </c>
      <c r="AM155">
        <f t="shared" si="20"/>
        <v>14</v>
      </c>
    </row>
    <row r="156" spans="1:39" ht="140.4" x14ac:dyDescent="0.3">
      <c r="A156" t="s">
        <v>62</v>
      </c>
      <c r="B156" t="s">
        <v>1767</v>
      </c>
      <c r="C156" t="s">
        <v>1782</v>
      </c>
      <c r="D156" t="s">
        <v>1783</v>
      </c>
      <c r="E156" t="str">
        <f t="shared" si="14"/>
        <v>AL FAZZA / JL TODILALING NO.NO 11</v>
      </c>
      <c r="F156" t="s">
        <v>32</v>
      </c>
      <c r="G156" t="s">
        <v>21</v>
      </c>
      <c r="H156" t="s">
        <v>21</v>
      </c>
      <c r="I156" t="s">
        <v>50</v>
      </c>
      <c r="J156" t="s">
        <v>35</v>
      </c>
      <c r="K156" t="s">
        <v>24</v>
      </c>
      <c r="L156" t="s">
        <v>25</v>
      </c>
      <c r="M156" t="s">
        <v>25</v>
      </c>
      <c r="N156" t="s">
        <v>26</v>
      </c>
      <c r="O156" t="s">
        <v>25</v>
      </c>
      <c r="P156" t="s">
        <v>21</v>
      </c>
      <c r="Q156" t="s">
        <v>27</v>
      </c>
      <c r="R156" t="s">
        <v>45</v>
      </c>
      <c r="S156" t="s">
        <v>29</v>
      </c>
      <c r="T156" t="s">
        <v>21</v>
      </c>
      <c r="U156" t="s">
        <v>21</v>
      </c>
      <c r="V156" t="s">
        <v>33</v>
      </c>
      <c r="W156" s="2" t="s">
        <v>34</v>
      </c>
      <c r="Y156">
        <f>IF(J156=Legend!$B$3,0,IF(J156=Legend!$B$4,1,IF(J156=Legend!$B$5,2,0)))</f>
        <v>0</v>
      </c>
      <c r="Z156">
        <f t="shared" si="15"/>
        <v>1</v>
      </c>
      <c r="AA156">
        <f t="shared" si="16"/>
        <v>1</v>
      </c>
      <c r="AB156">
        <f t="shared" si="17"/>
        <v>1</v>
      </c>
      <c r="AC156">
        <f>IF(N156=Legend!$D$3,3,IF(N156=Legend!$D$4,2,IF(N156=Legend!$D$5,1,0)))</f>
        <v>2</v>
      </c>
      <c r="AD156">
        <f t="shared" si="18"/>
        <v>1</v>
      </c>
      <c r="AF156">
        <f t="shared" si="19"/>
        <v>0</v>
      </c>
      <c r="AG156">
        <f>IF(R156=Legend!$F$3,3,IF(R156=Legend!$F$4,2,IF(R156=Legend!$F$5,1,0)))</f>
        <v>1</v>
      </c>
      <c r="AH156">
        <f>IF(S156=Legend!$F$3,3,IF(S156=Legend!$F$4,2,IF(S156=Legend!$F$5,1,0)))</f>
        <v>3</v>
      </c>
      <c r="AK156">
        <f>IF(V156=Legend!$H$3,3,IF(V156=Legend!$H$4,2,IF(V156=Legend!$H$5,1,0)))</f>
        <v>1</v>
      </c>
      <c r="AM156">
        <f t="shared" si="20"/>
        <v>11</v>
      </c>
    </row>
    <row r="157" spans="1:39" ht="156" x14ac:dyDescent="0.3">
      <c r="A157" t="s">
        <v>61</v>
      </c>
      <c r="B157" t="s">
        <v>847</v>
      </c>
      <c r="C157" t="s">
        <v>1107</v>
      </c>
      <c r="D157" t="s">
        <v>1108</v>
      </c>
      <c r="E157" t="str">
        <f t="shared" si="14"/>
        <v>AL HANAFI MART</v>
      </c>
      <c r="F157" t="s">
        <v>61</v>
      </c>
      <c r="G157" t="s">
        <v>21</v>
      </c>
      <c r="H157" t="s">
        <v>21</v>
      </c>
      <c r="I157" t="s">
        <v>22</v>
      </c>
      <c r="J157" t="s">
        <v>23</v>
      </c>
      <c r="K157" t="s">
        <v>24</v>
      </c>
      <c r="L157" t="s">
        <v>25</v>
      </c>
      <c r="M157" t="s">
        <v>25</v>
      </c>
      <c r="N157" t="s">
        <v>38</v>
      </c>
      <c r="O157" t="s">
        <v>21</v>
      </c>
      <c r="P157" t="s">
        <v>21</v>
      </c>
      <c r="Q157" t="s">
        <v>27</v>
      </c>
      <c r="R157" t="s">
        <v>45</v>
      </c>
      <c r="S157" t="s">
        <v>28</v>
      </c>
      <c r="T157" t="s">
        <v>21</v>
      </c>
      <c r="U157" t="s">
        <v>21</v>
      </c>
      <c r="V157" t="s">
        <v>30</v>
      </c>
      <c r="W157" s="2" t="s">
        <v>31</v>
      </c>
      <c r="Y157">
        <f>IF(J157=Legend!$B$3,0,IF(J157=Legend!$B$4,1,IF(J157=Legend!$B$5,2,0)))</f>
        <v>1</v>
      </c>
      <c r="Z157">
        <f t="shared" si="15"/>
        <v>1</v>
      </c>
      <c r="AA157">
        <f t="shared" si="16"/>
        <v>1</v>
      </c>
      <c r="AB157">
        <f t="shared" si="17"/>
        <v>1</v>
      </c>
      <c r="AC157">
        <f>IF(N157=Legend!$D$3,3,IF(N157=Legend!$D$4,2,IF(N157=Legend!$D$5,1,0)))</f>
        <v>3</v>
      </c>
      <c r="AD157">
        <f t="shared" si="18"/>
        <v>0</v>
      </c>
      <c r="AF157">
        <f t="shared" si="19"/>
        <v>0</v>
      </c>
      <c r="AG157">
        <f>IF(R157=Legend!$F$3,3,IF(R157=Legend!$F$4,2,IF(R157=Legend!$F$5,1,0)))</f>
        <v>1</v>
      </c>
      <c r="AH157">
        <f>IF(S157=Legend!$F$3,3,IF(S157=Legend!$F$4,2,IF(S157=Legend!$F$5,1,0)))</f>
        <v>2</v>
      </c>
      <c r="AK157">
        <f>IF(V157=Legend!$H$3,3,IF(V157=Legend!$H$4,2,IF(V157=Legend!$H$5,1,0)))</f>
        <v>2</v>
      </c>
      <c r="AM157">
        <f t="shared" si="20"/>
        <v>12</v>
      </c>
    </row>
    <row r="158" spans="1:39" ht="109.2" x14ac:dyDescent="0.3">
      <c r="A158" t="s">
        <v>79</v>
      </c>
      <c r="B158" t="s">
        <v>162</v>
      </c>
      <c r="C158" t="s">
        <v>509</v>
      </c>
      <c r="D158" t="s">
        <v>512</v>
      </c>
      <c r="E158" t="str">
        <f t="shared" si="14"/>
        <v>AL HIKMAH - AMBO WETAN</v>
      </c>
      <c r="F158" t="s">
        <v>79</v>
      </c>
      <c r="G158" t="s">
        <v>21</v>
      </c>
      <c r="H158" t="s">
        <v>21</v>
      </c>
      <c r="I158" t="s">
        <v>54</v>
      </c>
      <c r="J158" t="s">
        <v>35</v>
      </c>
      <c r="K158" t="s">
        <v>47</v>
      </c>
      <c r="L158" t="s">
        <v>25</v>
      </c>
      <c r="M158" t="s">
        <v>21</v>
      </c>
      <c r="N158" t="s">
        <v>47</v>
      </c>
      <c r="O158" t="s">
        <v>21</v>
      </c>
      <c r="P158" t="s">
        <v>21</v>
      </c>
      <c r="Q158" t="s">
        <v>27</v>
      </c>
      <c r="R158" t="s">
        <v>45</v>
      </c>
      <c r="S158" t="s">
        <v>45</v>
      </c>
      <c r="T158" t="s">
        <v>21</v>
      </c>
      <c r="U158" t="s">
        <v>21</v>
      </c>
      <c r="V158" t="s">
        <v>42</v>
      </c>
      <c r="W158" s="2" t="s">
        <v>46</v>
      </c>
      <c r="Y158">
        <f>IF(J158=Legend!$B$3,0,IF(J158=Legend!$B$4,1,IF(J158=Legend!$B$5,2,0)))</f>
        <v>0</v>
      </c>
      <c r="Z158">
        <f t="shared" si="15"/>
        <v>0</v>
      </c>
      <c r="AA158">
        <f t="shared" si="16"/>
        <v>1</v>
      </c>
      <c r="AB158">
        <f t="shared" si="17"/>
        <v>0</v>
      </c>
      <c r="AC158">
        <f>IF(N158=Legend!$D$3,3,IF(N158=Legend!$D$4,2,IF(N158=Legend!$D$5,1,0)))</f>
        <v>0</v>
      </c>
      <c r="AD158">
        <f t="shared" si="18"/>
        <v>0</v>
      </c>
      <c r="AF158">
        <f t="shared" si="19"/>
        <v>0</v>
      </c>
      <c r="AG158">
        <f>IF(R158=Legend!$F$3,3,IF(R158=Legend!$F$4,2,IF(R158=Legend!$F$5,1,0)))</f>
        <v>1</v>
      </c>
      <c r="AH158">
        <f>IF(S158=Legend!$F$3,3,IF(S158=Legend!$F$4,2,IF(S158=Legend!$F$5,1,0)))</f>
        <v>1</v>
      </c>
      <c r="AK158">
        <f>IF(V158=Legend!$H$3,3,IF(V158=Legend!$H$4,2,IF(V158=Legend!$H$5,1,0)))</f>
        <v>0</v>
      </c>
      <c r="AM158">
        <f t="shared" si="20"/>
        <v>3</v>
      </c>
    </row>
    <row r="159" spans="1:39" ht="140.4" x14ac:dyDescent="0.3">
      <c r="A159" t="s">
        <v>43</v>
      </c>
      <c r="B159" t="s">
        <v>174</v>
      </c>
      <c r="C159" t="s">
        <v>1159</v>
      </c>
      <c r="D159" t="s">
        <v>3975</v>
      </c>
      <c r="E159" t="str">
        <f t="shared" si="14"/>
        <v>AL KHAIBAR</v>
      </c>
      <c r="F159" t="s">
        <v>43</v>
      </c>
      <c r="G159" t="s">
        <v>21</v>
      </c>
      <c r="H159" t="s">
        <v>21</v>
      </c>
      <c r="I159" t="s">
        <v>54</v>
      </c>
      <c r="J159" t="s">
        <v>41</v>
      </c>
      <c r="K159" t="s">
        <v>24</v>
      </c>
      <c r="L159" t="s">
        <v>25</v>
      </c>
      <c r="M159" t="s">
        <v>25</v>
      </c>
      <c r="N159" t="s">
        <v>38</v>
      </c>
      <c r="O159" t="s">
        <v>25</v>
      </c>
      <c r="P159" t="s">
        <v>21</v>
      </c>
      <c r="Q159" t="s">
        <v>27</v>
      </c>
      <c r="R159" t="s">
        <v>45</v>
      </c>
      <c r="S159" t="s">
        <v>29</v>
      </c>
      <c r="T159" t="s">
        <v>21</v>
      </c>
      <c r="U159" t="s">
        <v>21</v>
      </c>
      <c r="V159" t="s">
        <v>33</v>
      </c>
      <c r="W159" s="2" t="s">
        <v>34</v>
      </c>
      <c r="Y159">
        <f>IF(J159=Legend!$B$3,0,IF(J159=Legend!$B$4,1,IF(J159=Legend!$B$5,2,0)))</f>
        <v>2</v>
      </c>
      <c r="Z159">
        <f t="shared" si="15"/>
        <v>1</v>
      </c>
      <c r="AA159">
        <f t="shared" si="16"/>
        <v>1</v>
      </c>
      <c r="AB159">
        <f t="shared" si="17"/>
        <v>1</v>
      </c>
      <c r="AC159">
        <f>IF(N159=Legend!$D$3,3,IF(N159=Legend!$D$4,2,IF(N159=Legend!$D$5,1,0)))</f>
        <v>3</v>
      </c>
      <c r="AD159">
        <f t="shared" si="18"/>
        <v>1</v>
      </c>
      <c r="AF159">
        <f t="shared" si="19"/>
        <v>0</v>
      </c>
      <c r="AG159">
        <f>IF(R159=Legend!$F$3,3,IF(R159=Legend!$F$4,2,IF(R159=Legend!$F$5,1,0)))</f>
        <v>1</v>
      </c>
      <c r="AH159">
        <f>IF(S159=Legend!$F$3,3,IF(S159=Legend!$F$4,2,IF(S159=Legend!$F$5,1,0)))</f>
        <v>3</v>
      </c>
      <c r="AK159">
        <f>IF(V159=Legend!$H$3,3,IF(V159=Legend!$H$4,2,IF(V159=Legend!$H$5,1,0)))</f>
        <v>1</v>
      </c>
      <c r="AM159">
        <f t="shared" si="20"/>
        <v>14</v>
      </c>
    </row>
    <row r="160" spans="1:39" ht="140.4" x14ac:dyDescent="0.3">
      <c r="A160" t="s">
        <v>49</v>
      </c>
      <c r="B160" t="s">
        <v>174</v>
      </c>
      <c r="C160" t="s">
        <v>175</v>
      </c>
      <c r="D160" t="s">
        <v>1536</v>
      </c>
      <c r="E160" t="str">
        <f t="shared" si="14"/>
        <v>AL MAKKI</v>
      </c>
      <c r="F160" t="s">
        <v>49</v>
      </c>
      <c r="G160" t="s">
        <v>21</v>
      </c>
      <c r="H160" t="s">
        <v>21</v>
      </c>
      <c r="I160" t="s">
        <v>22</v>
      </c>
      <c r="J160" t="s">
        <v>41</v>
      </c>
      <c r="K160" t="s">
        <v>24</v>
      </c>
      <c r="L160" t="s">
        <v>25</v>
      </c>
      <c r="M160" t="s">
        <v>25</v>
      </c>
      <c r="N160" t="s">
        <v>38</v>
      </c>
      <c r="O160" t="s">
        <v>25</v>
      </c>
      <c r="P160" t="s">
        <v>21</v>
      </c>
      <c r="Q160" t="s">
        <v>27</v>
      </c>
      <c r="R160" t="s">
        <v>28</v>
      </c>
      <c r="S160" t="s">
        <v>29</v>
      </c>
      <c r="T160" t="s">
        <v>21</v>
      </c>
      <c r="U160" t="s">
        <v>21</v>
      </c>
      <c r="V160" t="s">
        <v>42</v>
      </c>
      <c r="W160" s="2" t="s">
        <v>34</v>
      </c>
      <c r="Y160">
        <f>IF(J160=Legend!$B$3,0,IF(J160=Legend!$B$4,1,IF(J160=Legend!$B$5,2,0)))</f>
        <v>2</v>
      </c>
      <c r="Z160">
        <f t="shared" si="15"/>
        <v>1</v>
      </c>
      <c r="AA160">
        <f t="shared" si="16"/>
        <v>1</v>
      </c>
      <c r="AB160">
        <f t="shared" si="17"/>
        <v>1</v>
      </c>
      <c r="AC160">
        <f>IF(N160=Legend!$D$3,3,IF(N160=Legend!$D$4,2,IF(N160=Legend!$D$5,1,0)))</f>
        <v>3</v>
      </c>
      <c r="AD160">
        <f t="shared" si="18"/>
        <v>1</v>
      </c>
      <c r="AF160">
        <f t="shared" si="19"/>
        <v>0</v>
      </c>
      <c r="AG160">
        <f>IF(R160=Legend!$F$3,3,IF(R160=Legend!$F$4,2,IF(R160=Legend!$F$5,1,0)))</f>
        <v>2</v>
      </c>
      <c r="AH160">
        <f>IF(S160=Legend!$F$3,3,IF(S160=Legend!$F$4,2,IF(S160=Legend!$F$5,1,0)))</f>
        <v>3</v>
      </c>
      <c r="AK160">
        <f>IF(V160=Legend!$H$3,3,IF(V160=Legend!$H$4,2,IF(V160=Legend!$H$5,1,0)))</f>
        <v>0</v>
      </c>
      <c r="AM160">
        <f t="shared" si="20"/>
        <v>14</v>
      </c>
    </row>
    <row r="161" spans="1:39" ht="109.2" x14ac:dyDescent="0.3">
      <c r="A161" t="s">
        <v>70</v>
      </c>
      <c r="B161" t="s">
        <v>1767</v>
      </c>
      <c r="C161" t="s">
        <v>4310</v>
      </c>
      <c r="D161" t="s">
        <v>4311</v>
      </c>
      <c r="E161" t="str">
        <f t="shared" si="14"/>
        <v>AL MUBAROK / JLN POROS BAMBALLOKA</v>
      </c>
      <c r="F161" t="s">
        <v>70</v>
      </c>
      <c r="G161" t="s">
        <v>21</v>
      </c>
      <c r="H161" t="s">
        <v>21</v>
      </c>
      <c r="I161" t="s">
        <v>22</v>
      </c>
      <c r="J161" t="s">
        <v>23</v>
      </c>
      <c r="K161" t="s">
        <v>24</v>
      </c>
      <c r="L161" t="s">
        <v>25</v>
      </c>
      <c r="M161" t="s">
        <v>25</v>
      </c>
      <c r="N161" t="s">
        <v>38</v>
      </c>
      <c r="O161" t="s">
        <v>25</v>
      </c>
      <c r="P161" t="s">
        <v>21</v>
      </c>
      <c r="Q161" t="s">
        <v>27</v>
      </c>
      <c r="R161" t="s">
        <v>28</v>
      </c>
      <c r="S161" t="s">
        <v>29</v>
      </c>
      <c r="T161" t="s">
        <v>21</v>
      </c>
      <c r="U161" t="s">
        <v>21</v>
      </c>
      <c r="V161" t="s">
        <v>33</v>
      </c>
      <c r="W161" s="2" t="s">
        <v>66</v>
      </c>
      <c r="Y161">
        <f>IF(J161=Legend!$B$3,0,IF(J161=Legend!$B$4,1,IF(J161=Legend!$B$5,2,0)))</f>
        <v>1</v>
      </c>
      <c r="Z161">
        <f t="shared" si="15"/>
        <v>1</v>
      </c>
      <c r="AA161">
        <f t="shared" si="16"/>
        <v>1</v>
      </c>
      <c r="AB161">
        <f t="shared" si="17"/>
        <v>1</v>
      </c>
      <c r="AC161">
        <f>IF(N161=Legend!$D$3,3,IF(N161=Legend!$D$4,2,IF(N161=Legend!$D$5,1,0)))</f>
        <v>3</v>
      </c>
      <c r="AD161">
        <f t="shared" si="18"/>
        <v>1</v>
      </c>
      <c r="AF161">
        <f t="shared" si="19"/>
        <v>0</v>
      </c>
      <c r="AG161">
        <f>IF(R161=Legend!$F$3,3,IF(R161=Legend!$F$4,2,IF(R161=Legend!$F$5,1,0)))</f>
        <v>2</v>
      </c>
      <c r="AH161">
        <f>IF(S161=Legend!$F$3,3,IF(S161=Legend!$F$4,2,IF(S161=Legend!$F$5,1,0)))</f>
        <v>3</v>
      </c>
      <c r="AK161">
        <f>IF(V161=Legend!$H$3,3,IF(V161=Legend!$H$4,2,IF(V161=Legend!$H$5,1,0)))</f>
        <v>1</v>
      </c>
      <c r="AM161">
        <f t="shared" si="20"/>
        <v>14</v>
      </c>
    </row>
    <row r="162" spans="1:39" ht="156" x14ac:dyDescent="0.3">
      <c r="A162" t="s">
        <v>70</v>
      </c>
      <c r="B162" t="s">
        <v>174</v>
      </c>
      <c r="C162" t="s">
        <v>2026</v>
      </c>
      <c r="D162" t="s">
        <v>4295</v>
      </c>
      <c r="E162" t="str">
        <f t="shared" si="14"/>
        <v>AL MUJADID</v>
      </c>
      <c r="F162" t="s">
        <v>70</v>
      </c>
      <c r="G162" t="s">
        <v>21</v>
      </c>
      <c r="H162" t="s">
        <v>21</v>
      </c>
      <c r="I162" t="s">
        <v>22</v>
      </c>
      <c r="J162" t="s">
        <v>35</v>
      </c>
      <c r="K162" t="s">
        <v>24</v>
      </c>
      <c r="L162" t="s">
        <v>25</v>
      </c>
      <c r="M162" t="s">
        <v>25</v>
      </c>
      <c r="N162" t="s">
        <v>26</v>
      </c>
      <c r="O162" t="s">
        <v>25</v>
      </c>
      <c r="P162" t="s">
        <v>25</v>
      </c>
      <c r="Q162" t="s">
        <v>27</v>
      </c>
      <c r="R162" t="s">
        <v>45</v>
      </c>
      <c r="S162" t="s">
        <v>28</v>
      </c>
      <c r="T162" t="s">
        <v>21</v>
      </c>
      <c r="U162" t="s">
        <v>21</v>
      </c>
      <c r="V162" t="s">
        <v>42</v>
      </c>
      <c r="W162" s="2" t="s">
        <v>31</v>
      </c>
      <c r="Y162">
        <f>IF(J162=Legend!$B$3,0,IF(J162=Legend!$B$4,1,IF(J162=Legend!$B$5,2,0)))</f>
        <v>0</v>
      </c>
      <c r="Z162">
        <f t="shared" si="15"/>
        <v>1</v>
      </c>
      <c r="AA162">
        <f t="shared" si="16"/>
        <v>1</v>
      </c>
      <c r="AB162">
        <f t="shared" si="17"/>
        <v>1</v>
      </c>
      <c r="AC162">
        <f>IF(N162=Legend!$D$3,3,IF(N162=Legend!$D$4,2,IF(N162=Legend!$D$5,1,0)))</f>
        <v>2</v>
      </c>
      <c r="AD162">
        <f t="shared" si="18"/>
        <v>1</v>
      </c>
      <c r="AF162">
        <f t="shared" si="19"/>
        <v>0</v>
      </c>
      <c r="AG162">
        <f>IF(R162=Legend!$F$3,3,IF(R162=Legend!$F$4,2,IF(R162=Legend!$F$5,1,0)))</f>
        <v>1</v>
      </c>
      <c r="AH162">
        <f>IF(S162=Legend!$F$3,3,IF(S162=Legend!$F$4,2,IF(S162=Legend!$F$5,1,0)))</f>
        <v>2</v>
      </c>
      <c r="AK162">
        <f>IF(V162=Legend!$H$3,3,IF(V162=Legend!$H$4,2,IF(V162=Legend!$H$5,1,0)))</f>
        <v>0</v>
      </c>
      <c r="AM162">
        <f t="shared" si="20"/>
        <v>9</v>
      </c>
    </row>
    <row r="163" spans="1:39" ht="78" x14ac:dyDescent="0.3">
      <c r="A163" t="s">
        <v>67</v>
      </c>
      <c r="B163" t="s">
        <v>1733</v>
      </c>
      <c r="C163" t="s">
        <v>1734</v>
      </c>
      <c r="D163" t="s">
        <v>2455</v>
      </c>
      <c r="E163" t="str">
        <f t="shared" si="14"/>
        <v>AL ZAKI TO/SAMPING TOKO AGUNG PASAR LANGNGA</v>
      </c>
      <c r="F163" t="s">
        <v>65</v>
      </c>
      <c r="G163" t="s">
        <v>21</v>
      </c>
      <c r="H163" t="s">
        <v>21</v>
      </c>
      <c r="I163" t="s">
        <v>50</v>
      </c>
      <c r="J163" t="s">
        <v>23</v>
      </c>
      <c r="K163" t="s">
        <v>47</v>
      </c>
      <c r="L163" t="s">
        <v>21</v>
      </c>
      <c r="M163" t="s">
        <v>21</v>
      </c>
      <c r="N163" t="s">
        <v>47</v>
      </c>
      <c r="O163" t="s">
        <v>21</v>
      </c>
      <c r="P163" t="s">
        <v>21</v>
      </c>
      <c r="Q163" t="s">
        <v>27</v>
      </c>
      <c r="R163" t="s">
        <v>45</v>
      </c>
      <c r="S163" t="s">
        <v>45</v>
      </c>
      <c r="T163" t="s">
        <v>21</v>
      </c>
      <c r="U163" t="s">
        <v>21</v>
      </c>
      <c r="V163" t="s">
        <v>42</v>
      </c>
      <c r="W163" s="2" t="s">
        <v>105</v>
      </c>
      <c r="Y163">
        <f>IF(J163=Legend!$B$3,0,IF(J163=Legend!$B$4,1,IF(J163=Legend!$B$5,2,0)))</f>
        <v>1</v>
      </c>
      <c r="Z163">
        <f t="shared" si="15"/>
        <v>0</v>
      </c>
      <c r="AA163">
        <f t="shared" si="16"/>
        <v>0</v>
      </c>
      <c r="AB163">
        <f t="shared" si="17"/>
        <v>0</v>
      </c>
      <c r="AC163">
        <f>IF(N163=Legend!$D$3,3,IF(N163=Legend!$D$4,2,IF(N163=Legend!$D$5,1,0)))</f>
        <v>0</v>
      </c>
      <c r="AD163">
        <f t="shared" si="18"/>
        <v>0</v>
      </c>
      <c r="AF163">
        <f t="shared" si="19"/>
        <v>0</v>
      </c>
      <c r="AG163">
        <f>IF(R163=Legend!$F$3,3,IF(R163=Legend!$F$4,2,IF(R163=Legend!$F$5,1,0)))</f>
        <v>1</v>
      </c>
      <c r="AH163">
        <f>IF(S163=Legend!$F$3,3,IF(S163=Legend!$F$4,2,IF(S163=Legend!$F$5,1,0)))</f>
        <v>1</v>
      </c>
      <c r="AK163">
        <f>IF(V163=Legend!$H$3,3,IF(V163=Legend!$H$4,2,IF(V163=Legend!$H$5,1,0)))</f>
        <v>0</v>
      </c>
      <c r="AM163">
        <f t="shared" si="20"/>
        <v>3</v>
      </c>
    </row>
    <row r="164" spans="1:39" ht="109.2" x14ac:dyDescent="0.3">
      <c r="A164" t="s">
        <v>37</v>
      </c>
      <c r="B164" t="s">
        <v>983</v>
      </c>
      <c r="C164" t="s">
        <v>984</v>
      </c>
      <c r="D164" t="s">
        <v>1625</v>
      </c>
      <c r="E164" t="str">
        <f t="shared" si="14"/>
        <v>ALAM BERSAUDARA</v>
      </c>
      <c r="F164" t="s">
        <v>37</v>
      </c>
      <c r="G164" t="s">
        <v>21</v>
      </c>
      <c r="H164" t="s">
        <v>21</v>
      </c>
      <c r="I164" t="s">
        <v>50</v>
      </c>
      <c r="J164" t="s">
        <v>35</v>
      </c>
      <c r="K164" t="s">
        <v>24</v>
      </c>
      <c r="L164" t="s">
        <v>21</v>
      </c>
      <c r="M164" t="s">
        <v>21</v>
      </c>
      <c r="N164" t="s">
        <v>47</v>
      </c>
      <c r="O164" t="s">
        <v>21</v>
      </c>
      <c r="P164" t="s">
        <v>21</v>
      </c>
      <c r="Q164" t="s">
        <v>27</v>
      </c>
      <c r="R164" t="s">
        <v>45</v>
      </c>
      <c r="S164" t="s">
        <v>29</v>
      </c>
      <c r="T164" t="s">
        <v>21</v>
      </c>
      <c r="U164" t="s">
        <v>21</v>
      </c>
      <c r="V164" t="s">
        <v>33</v>
      </c>
      <c r="W164" s="2" t="s">
        <v>46</v>
      </c>
      <c r="Y164">
        <f>IF(J164=Legend!$B$3,0,IF(J164=Legend!$B$4,1,IF(J164=Legend!$B$5,2,0)))</f>
        <v>0</v>
      </c>
      <c r="Z164">
        <f t="shared" si="15"/>
        <v>1</v>
      </c>
      <c r="AA164">
        <f t="shared" si="16"/>
        <v>0</v>
      </c>
      <c r="AB164">
        <f t="shared" si="17"/>
        <v>0</v>
      </c>
      <c r="AC164">
        <f>IF(N164=Legend!$D$3,3,IF(N164=Legend!$D$4,2,IF(N164=Legend!$D$5,1,0)))</f>
        <v>0</v>
      </c>
      <c r="AD164">
        <f t="shared" si="18"/>
        <v>0</v>
      </c>
      <c r="AF164">
        <f t="shared" si="19"/>
        <v>0</v>
      </c>
      <c r="AG164">
        <f>IF(R164=Legend!$F$3,3,IF(R164=Legend!$F$4,2,IF(R164=Legend!$F$5,1,0)))</f>
        <v>1</v>
      </c>
      <c r="AH164">
        <f>IF(S164=Legend!$F$3,3,IF(S164=Legend!$F$4,2,IF(S164=Legend!$F$5,1,0)))</f>
        <v>3</v>
      </c>
      <c r="AK164">
        <f>IF(V164=Legend!$H$3,3,IF(V164=Legend!$H$4,2,IF(V164=Legend!$H$5,1,0)))</f>
        <v>1</v>
      </c>
      <c r="AM164">
        <f t="shared" si="20"/>
        <v>6</v>
      </c>
    </row>
    <row r="165" spans="1:39" ht="109.2" x14ac:dyDescent="0.3">
      <c r="A165" t="s">
        <v>37</v>
      </c>
      <c r="B165" t="s">
        <v>983</v>
      </c>
      <c r="C165" t="s">
        <v>984</v>
      </c>
      <c r="D165" t="s">
        <v>3460</v>
      </c>
      <c r="E165" t="str">
        <f t="shared" si="14"/>
        <v>ALAM PUTRA/JAHRI</v>
      </c>
      <c r="F165" t="s">
        <v>37</v>
      </c>
      <c r="G165" t="s">
        <v>21</v>
      </c>
      <c r="H165" t="s">
        <v>21</v>
      </c>
      <c r="I165" t="s">
        <v>50</v>
      </c>
      <c r="J165" t="s">
        <v>23</v>
      </c>
      <c r="K165" t="s">
        <v>24</v>
      </c>
      <c r="L165" t="s">
        <v>21</v>
      </c>
      <c r="M165" t="s">
        <v>25</v>
      </c>
      <c r="N165" t="s">
        <v>47</v>
      </c>
      <c r="O165" t="s">
        <v>21</v>
      </c>
      <c r="P165" t="s">
        <v>21</v>
      </c>
      <c r="Q165" t="s">
        <v>27</v>
      </c>
      <c r="R165" t="s">
        <v>45</v>
      </c>
      <c r="S165" t="s">
        <v>29</v>
      </c>
      <c r="T165" t="s">
        <v>21</v>
      </c>
      <c r="U165" t="s">
        <v>21</v>
      </c>
      <c r="V165" t="s">
        <v>33</v>
      </c>
      <c r="W165" s="2" t="s">
        <v>46</v>
      </c>
      <c r="Y165">
        <f>IF(J165=Legend!$B$3,0,IF(J165=Legend!$B$4,1,IF(J165=Legend!$B$5,2,0)))</f>
        <v>1</v>
      </c>
      <c r="Z165">
        <f t="shared" si="15"/>
        <v>1</v>
      </c>
      <c r="AA165">
        <f t="shared" si="16"/>
        <v>0</v>
      </c>
      <c r="AB165">
        <f t="shared" si="17"/>
        <v>1</v>
      </c>
      <c r="AC165">
        <f>IF(N165=Legend!$D$3,3,IF(N165=Legend!$D$4,2,IF(N165=Legend!$D$5,1,0)))</f>
        <v>0</v>
      </c>
      <c r="AD165">
        <f t="shared" si="18"/>
        <v>0</v>
      </c>
      <c r="AF165">
        <f t="shared" si="19"/>
        <v>0</v>
      </c>
      <c r="AG165">
        <f>IF(R165=Legend!$F$3,3,IF(R165=Legend!$F$4,2,IF(R165=Legend!$F$5,1,0)))</f>
        <v>1</v>
      </c>
      <c r="AH165">
        <f>IF(S165=Legend!$F$3,3,IF(S165=Legend!$F$4,2,IF(S165=Legend!$F$5,1,0)))</f>
        <v>3</v>
      </c>
      <c r="AK165">
        <f>IF(V165=Legend!$H$3,3,IF(V165=Legend!$H$4,2,IF(V165=Legend!$H$5,1,0)))</f>
        <v>1</v>
      </c>
      <c r="AM165">
        <f t="shared" si="20"/>
        <v>8</v>
      </c>
    </row>
    <row r="166" spans="1:39" ht="109.2" x14ac:dyDescent="0.3">
      <c r="A166" t="s">
        <v>37</v>
      </c>
      <c r="B166" t="s">
        <v>983</v>
      </c>
      <c r="C166" t="s">
        <v>984</v>
      </c>
      <c r="D166" t="s">
        <v>3459</v>
      </c>
      <c r="E166" t="str">
        <f t="shared" si="14"/>
        <v>ALAM RAYA/ANANG</v>
      </c>
      <c r="F166" t="s">
        <v>37</v>
      </c>
      <c r="G166" t="s">
        <v>21</v>
      </c>
      <c r="H166" t="s">
        <v>21</v>
      </c>
      <c r="I166" t="s">
        <v>50</v>
      </c>
      <c r="J166" t="s">
        <v>23</v>
      </c>
      <c r="K166" t="s">
        <v>47</v>
      </c>
      <c r="L166" t="s">
        <v>21</v>
      </c>
      <c r="M166" t="s">
        <v>21</v>
      </c>
      <c r="N166" t="s">
        <v>47</v>
      </c>
      <c r="O166" t="s">
        <v>21</v>
      </c>
      <c r="P166" t="s">
        <v>21</v>
      </c>
      <c r="Q166" t="s">
        <v>27</v>
      </c>
      <c r="R166" t="s">
        <v>45</v>
      </c>
      <c r="S166" t="s">
        <v>28</v>
      </c>
      <c r="T166" t="s">
        <v>21</v>
      </c>
      <c r="U166" t="s">
        <v>21</v>
      </c>
      <c r="V166" t="s">
        <v>33</v>
      </c>
      <c r="W166" s="2" t="s">
        <v>46</v>
      </c>
      <c r="Y166">
        <f>IF(J166=Legend!$B$3,0,IF(J166=Legend!$B$4,1,IF(J166=Legend!$B$5,2,0)))</f>
        <v>1</v>
      </c>
      <c r="Z166">
        <f t="shared" si="15"/>
        <v>0</v>
      </c>
      <c r="AA166">
        <f t="shared" si="16"/>
        <v>0</v>
      </c>
      <c r="AB166">
        <f t="shared" si="17"/>
        <v>0</v>
      </c>
      <c r="AC166">
        <f>IF(N166=Legend!$D$3,3,IF(N166=Legend!$D$4,2,IF(N166=Legend!$D$5,1,0)))</f>
        <v>0</v>
      </c>
      <c r="AD166">
        <f t="shared" si="18"/>
        <v>0</v>
      </c>
      <c r="AF166">
        <f t="shared" si="19"/>
        <v>0</v>
      </c>
      <c r="AG166">
        <f>IF(R166=Legend!$F$3,3,IF(R166=Legend!$F$4,2,IF(R166=Legend!$F$5,1,0)))</f>
        <v>1</v>
      </c>
      <c r="AH166">
        <f>IF(S166=Legend!$F$3,3,IF(S166=Legend!$F$4,2,IF(S166=Legend!$F$5,1,0)))</f>
        <v>2</v>
      </c>
      <c r="AK166">
        <f>IF(V166=Legend!$H$3,3,IF(V166=Legend!$H$4,2,IF(V166=Legend!$H$5,1,0)))</f>
        <v>1</v>
      </c>
      <c r="AM166">
        <f t="shared" si="20"/>
        <v>5</v>
      </c>
    </row>
    <row r="167" spans="1:39" ht="78" x14ac:dyDescent="0.3">
      <c r="A167" t="s">
        <v>102</v>
      </c>
      <c r="B167" t="s">
        <v>174</v>
      </c>
      <c r="C167" t="s">
        <v>195</v>
      </c>
      <c r="D167" t="s">
        <v>3776</v>
      </c>
      <c r="E167" t="str">
        <f t="shared" si="14"/>
        <v>ALAMANDA</v>
      </c>
      <c r="F167" t="s">
        <v>102</v>
      </c>
      <c r="G167" t="s">
        <v>21</v>
      </c>
      <c r="H167" t="s">
        <v>21</v>
      </c>
      <c r="I167" t="s">
        <v>22</v>
      </c>
      <c r="J167" t="s">
        <v>35</v>
      </c>
      <c r="K167" t="s">
        <v>24</v>
      </c>
      <c r="L167" t="s">
        <v>25</v>
      </c>
      <c r="M167" t="s">
        <v>25</v>
      </c>
      <c r="N167" t="s">
        <v>26</v>
      </c>
      <c r="O167" t="s">
        <v>25</v>
      </c>
      <c r="P167" t="s">
        <v>21</v>
      </c>
      <c r="Q167" t="s">
        <v>27</v>
      </c>
      <c r="R167" t="s">
        <v>47</v>
      </c>
      <c r="S167" t="s">
        <v>47</v>
      </c>
      <c r="T167" t="s">
        <v>21</v>
      </c>
      <c r="U167" t="s">
        <v>21</v>
      </c>
      <c r="V167" t="s">
        <v>33</v>
      </c>
      <c r="W167" s="2" t="s">
        <v>76</v>
      </c>
      <c r="Y167">
        <f>IF(J167=Legend!$B$3,0,IF(J167=Legend!$B$4,1,IF(J167=Legend!$B$5,2,0)))</f>
        <v>0</v>
      </c>
      <c r="Z167">
        <f t="shared" si="15"/>
        <v>1</v>
      </c>
      <c r="AA167">
        <f t="shared" si="16"/>
        <v>1</v>
      </c>
      <c r="AB167">
        <f t="shared" si="17"/>
        <v>1</v>
      </c>
      <c r="AC167">
        <f>IF(N167=Legend!$D$3,3,IF(N167=Legend!$D$4,2,IF(N167=Legend!$D$5,1,0)))</f>
        <v>2</v>
      </c>
      <c r="AD167">
        <f t="shared" si="18"/>
        <v>1</v>
      </c>
      <c r="AF167">
        <f t="shared" si="19"/>
        <v>0</v>
      </c>
      <c r="AG167">
        <f>IF(R167=Legend!$F$3,3,IF(R167=Legend!$F$4,2,IF(R167=Legend!$F$5,1,0)))</f>
        <v>0</v>
      </c>
      <c r="AH167">
        <f>IF(S167=Legend!$F$3,3,IF(S167=Legend!$F$4,2,IF(S167=Legend!$F$5,1,0)))</f>
        <v>0</v>
      </c>
      <c r="AK167">
        <f>IF(V167=Legend!$H$3,3,IF(V167=Legend!$H$4,2,IF(V167=Legend!$H$5,1,0)))</f>
        <v>1</v>
      </c>
      <c r="AM167">
        <f t="shared" si="20"/>
        <v>7</v>
      </c>
    </row>
    <row r="168" spans="1:39" ht="140.4" x14ac:dyDescent="0.3">
      <c r="A168" t="s">
        <v>73</v>
      </c>
      <c r="B168" t="s">
        <v>162</v>
      </c>
      <c r="C168" t="s">
        <v>359</v>
      </c>
      <c r="D168" t="s">
        <v>400</v>
      </c>
      <c r="E168" t="str">
        <f t="shared" si="14"/>
        <v>ALAMI 2 TOKO/SUKMAWAN ARIF B.</v>
      </c>
      <c r="F168" t="s">
        <v>82</v>
      </c>
      <c r="G168" t="s">
        <v>21</v>
      </c>
      <c r="H168" t="s">
        <v>21</v>
      </c>
      <c r="I168" t="s">
        <v>22</v>
      </c>
      <c r="J168" t="s">
        <v>23</v>
      </c>
      <c r="K168" t="s">
        <v>24</v>
      </c>
      <c r="L168" t="s">
        <v>21</v>
      </c>
      <c r="M168" t="s">
        <v>21</v>
      </c>
      <c r="N168" t="s">
        <v>26</v>
      </c>
      <c r="O168" t="s">
        <v>25</v>
      </c>
      <c r="P168" t="s">
        <v>21</v>
      </c>
      <c r="Q168" t="s">
        <v>60</v>
      </c>
      <c r="R168" t="s">
        <v>28</v>
      </c>
      <c r="S168" t="s">
        <v>29</v>
      </c>
      <c r="T168" t="s">
        <v>21</v>
      </c>
      <c r="U168" t="s">
        <v>21</v>
      </c>
      <c r="V168" t="s">
        <v>33</v>
      </c>
      <c r="W168" s="2" t="s">
        <v>34</v>
      </c>
      <c r="Y168">
        <f>IF(J168=Legend!$B$3,0,IF(J168=Legend!$B$4,1,IF(J168=Legend!$B$5,2,0)))</f>
        <v>1</v>
      </c>
      <c r="Z168">
        <f t="shared" si="15"/>
        <v>1</v>
      </c>
      <c r="AA168">
        <f t="shared" si="16"/>
        <v>0</v>
      </c>
      <c r="AB168">
        <f t="shared" si="17"/>
        <v>0</v>
      </c>
      <c r="AC168">
        <f>IF(N168=Legend!$D$3,3,IF(N168=Legend!$D$4,2,IF(N168=Legend!$D$5,1,0)))</f>
        <v>2</v>
      </c>
      <c r="AD168">
        <f t="shared" si="18"/>
        <v>1</v>
      </c>
      <c r="AF168">
        <f t="shared" si="19"/>
        <v>2</v>
      </c>
      <c r="AG168">
        <f>IF(R168=Legend!$F$3,3,IF(R168=Legend!$F$4,2,IF(R168=Legend!$F$5,1,0)))</f>
        <v>2</v>
      </c>
      <c r="AH168">
        <f>IF(S168=Legend!$F$3,3,IF(S168=Legend!$F$4,2,IF(S168=Legend!$F$5,1,0)))</f>
        <v>3</v>
      </c>
      <c r="AK168">
        <f>IF(V168=Legend!$H$3,3,IF(V168=Legend!$H$4,2,IF(V168=Legend!$H$5,1,0)))</f>
        <v>1</v>
      </c>
      <c r="AM168">
        <f t="shared" si="20"/>
        <v>13</v>
      </c>
    </row>
    <row r="169" spans="1:39" ht="140.4" x14ac:dyDescent="0.3">
      <c r="A169" t="s">
        <v>73</v>
      </c>
      <c r="B169" t="s">
        <v>162</v>
      </c>
      <c r="C169" t="s">
        <v>359</v>
      </c>
      <c r="D169" t="s">
        <v>399</v>
      </c>
      <c r="E169" t="str">
        <f t="shared" si="14"/>
        <v>ALAMI 3/SUKMAWAN ARIF BUDIMAN</v>
      </c>
      <c r="F169" t="s">
        <v>59</v>
      </c>
      <c r="G169" t="s">
        <v>21</v>
      </c>
      <c r="H169" t="s">
        <v>21</v>
      </c>
      <c r="I169" t="s">
        <v>22</v>
      </c>
      <c r="J169" t="s">
        <v>23</v>
      </c>
      <c r="K169" t="s">
        <v>24</v>
      </c>
      <c r="L169" t="s">
        <v>21</v>
      </c>
      <c r="M169" t="s">
        <v>25</v>
      </c>
      <c r="N169" t="s">
        <v>26</v>
      </c>
      <c r="O169" t="s">
        <v>25</v>
      </c>
      <c r="P169" t="s">
        <v>21</v>
      </c>
      <c r="Q169" t="s">
        <v>27</v>
      </c>
      <c r="R169" t="s">
        <v>28</v>
      </c>
      <c r="S169" t="s">
        <v>29</v>
      </c>
      <c r="T169" t="s">
        <v>21</v>
      </c>
      <c r="U169" t="s">
        <v>21</v>
      </c>
      <c r="V169" t="s">
        <v>33</v>
      </c>
      <c r="W169" s="2" t="s">
        <v>34</v>
      </c>
      <c r="Y169">
        <f>IF(J169=Legend!$B$3,0,IF(J169=Legend!$B$4,1,IF(J169=Legend!$B$5,2,0)))</f>
        <v>1</v>
      </c>
      <c r="Z169">
        <f t="shared" si="15"/>
        <v>1</v>
      </c>
      <c r="AA169">
        <f t="shared" si="16"/>
        <v>0</v>
      </c>
      <c r="AB169">
        <f t="shared" si="17"/>
        <v>1</v>
      </c>
      <c r="AC169">
        <f>IF(N169=Legend!$D$3,3,IF(N169=Legend!$D$4,2,IF(N169=Legend!$D$5,1,0)))</f>
        <v>2</v>
      </c>
      <c r="AD169">
        <f t="shared" si="18"/>
        <v>1</v>
      </c>
      <c r="AF169">
        <f t="shared" si="19"/>
        <v>0</v>
      </c>
      <c r="AG169">
        <f>IF(R169=Legend!$F$3,3,IF(R169=Legend!$F$4,2,IF(R169=Legend!$F$5,1,0)))</f>
        <v>2</v>
      </c>
      <c r="AH169">
        <f>IF(S169=Legend!$F$3,3,IF(S169=Legend!$F$4,2,IF(S169=Legend!$F$5,1,0)))</f>
        <v>3</v>
      </c>
      <c r="AK169">
        <f>IF(V169=Legend!$H$3,3,IF(V169=Legend!$H$4,2,IF(V169=Legend!$H$5,1,0)))</f>
        <v>1</v>
      </c>
      <c r="AM169">
        <f t="shared" si="20"/>
        <v>12</v>
      </c>
    </row>
    <row r="170" spans="1:39" ht="140.4" x14ac:dyDescent="0.3">
      <c r="A170" t="s">
        <v>73</v>
      </c>
      <c r="B170" t="s">
        <v>162</v>
      </c>
      <c r="C170" t="s">
        <v>359</v>
      </c>
      <c r="D170" t="s">
        <v>398</v>
      </c>
      <c r="E170" t="str">
        <f t="shared" si="14"/>
        <v>ALAMI 4/SUKMAWAN ARIF.B</v>
      </c>
      <c r="F170" t="s">
        <v>59</v>
      </c>
      <c r="G170" t="s">
        <v>21</v>
      </c>
      <c r="H170" t="s">
        <v>21</v>
      </c>
      <c r="I170" t="s">
        <v>22</v>
      </c>
      <c r="J170" t="s">
        <v>23</v>
      </c>
      <c r="K170" t="s">
        <v>24</v>
      </c>
      <c r="L170" t="s">
        <v>21</v>
      </c>
      <c r="M170" t="s">
        <v>25</v>
      </c>
      <c r="N170" t="s">
        <v>28</v>
      </c>
      <c r="O170" t="s">
        <v>25</v>
      </c>
      <c r="P170" t="s">
        <v>21</v>
      </c>
      <c r="Q170" t="s">
        <v>27</v>
      </c>
      <c r="R170" t="s">
        <v>28</v>
      </c>
      <c r="S170" t="s">
        <v>29</v>
      </c>
      <c r="T170" t="s">
        <v>21</v>
      </c>
      <c r="U170" t="s">
        <v>21</v>
      </c>
      <c r="V170" t="s">
        <v>33</v>
      </c>
      <c r="W170" s="2" t="s">
        <v>34</v>
      </c>
      <c r="Y170">
        <f>IF(J170=Legend!$B$3,0,IF(J170=Legend!$B$4,1,IF(J170=Legend!$B$5,2,0)))</f>
        <v>1</v>
      </c>
      <c r="Z170">
        <f t="shared" si="15"/>
        <v>1</v>
      </c>
      <c r="AA170">
        <f t="shared" si="16"/>
        <v>0</v>
      </c>
      <c r="AB170">
        <f t="shared" si="17"/>
        <v>1</v>
      </c>
      <c r="AC170">
        <f>IF(N170=Legend!$D$3,3,IF(N170=Legend!$D$4,2,IF(N170=Legend!$D$5,1,0)))</f>
        <v>1</v>
      </c>
      <c r="AD170">
        <f t="shared" si="18"/>
        <v>1</v>
      </c>
      <c r="AF170">
        <f t="shared" si="19"/>
        <v>0</v>
      </c>
      <c r="AG170">
        <f>IF(R170=Legend!$F$3,3,IF(R170=Legend!$F$4,2,IF(R170=Legend!$F$5,1,0)))</f>
        <v>2</v>
      </c>
      <c r="AH170">
        <f>IF(S170=Legend!$F$3,3,IF(S170=Legend!$F$4,2,IF(S170=Legend!$F$5,1,0)))</f>
        <v>3</v>
      </c>
      <c r="AK170">
        <f>IF(V170=Legend!$H$3,3,IF(V170=Legend!$H$4,2,IF(V170=Legend!$H$5,1,0)))</f>
        <v>1</v>
      </c>
      <c r="AM170">
        <f t="shared" si="20"/>
        <v>11</v>
      </c>
    </row>
    <row r="171" spans="1:39" ht="140.4" x14ac:dyDescent="0.3">
      <c r="A171" t="s">
        <v>73</v>
      </c>
      <c r="B171" t="s">
        <v>162</v>
      </c>
      <c r="C171" t="s">
        <v>359</v>
      </c>
      <c r="D171" t="s">
        <v>397</v>
      </c>
      <c r="E171" t="str">
        <f t="shared" si="14"/>
        <v>ALAMI 5/SUKMAWAN ARIF BUDIMAN</v>
      </c>
      <c r="F171" t="s">
        <v>44</v>
      </c>
      <c r="G171" t="s">
        <v>21</v>
      </c>
      <c r="H171" t="s">
        <v>21</v>
      </c>
      <c r="I171" t="s">
        <v>22</v>
      </c>
      <c r="J171" t="s">
        <v>23</v>
      </c>
      <c r="K171" t="s">
        <v>24</v>
      </c>
      <c r="L171" t="s">
        <v>25</v>
      </c>
      <c r="M171" t="s">
        <v>25</v>
      </c>
      <c r="N171" t="s">
        <v>26</v>
      </c>
      <c r="O171" t="s">
        <v>25</v>
      </c>
      <c r="P171" t="s">
        <v>21</v>
      </c>
      <c r="Q171" t="s">
        <v>27</v>
      </c>
      <c r="R171" t="s">
        <v>28</v>
      </c>
      <c r="S171" t="s">
        <v>29</v>
      </c>
      <c r="T171" t="s">
        <v>21</v>
      </c>
      <c r="U171" t="s">
        <v>21</v>
      </c>
      <c r="V171" t="s">
        <v>33</v>
      </c>
      <c r="W171" s="2" t="s">
        <v>34</v>
      </c>
      <c r="Y171">
        <f>IF(J171=Legend!$B$3,0,IF(J171=Legend!$B$4,1,IF(J171=Legend!$B$5,2,0)))</f>
        <v>1</v>
      </c>
      <c r="Z171">
        <f t="shared" si="15"/>
        <v>1</v>
      </c>
      <c r="AA171">
        <f t="shared" si="16"/>
        <v>1</v>
      </c>
      <c r="AB171">
        <f t="shared" si="17"/>
        <v>1</v>
      </c>
      <c r="AC171">
        <f>IF(N171=Legend!$D$3,3,IF(N171=Legend!$D$4,2,IF(N171=Legend!$D$5,1,0)))</f>
        <v>2</v>
      </c>
      <c r="AD171">
        <f t="shared" si="18"/>
        <v>1</v>
      </c>
      <c r="AF171">
        <f t="shared" si="19"/>
        <v>0</v>
      </c>
      <c r="AG171">
        <f>IF(R171=Legend!$F$3,3,IF(R171=Legend!$F$4,2,IF(R171=Legend!$F$5,1,0)))</f>
        <v>2</v>
      </c>
      <c r="AH171">
        <f>IF(S171=Legend!$F$3,3,IF(S171=Legend!$F$4,2,IF(S171=Legend!$F$5,1,0)))</f>
        <v>3</v>
      </c>
      <c r="AK171">
        <f>IF(V171=Legend!$H$3,3,IF(V171=Legend!$H$4,2,IF(V171=Legend!$H$5,1,0)))</f>
        <v>1</v>
      </c>
      <c r="AM171">
        <f t="shared" si="20"/>
        <v>13</v>
      </c>
    </row>
    <row r="172" spans="1:39" ht="140.4" x14ac:dyDescent="0.3">
      <c r="A172" t="s">
        <v>70</v>
      </c>
      <c r="B172" t="s">
        <v>932</v>
      </c>
      <c r="C172" t="s">
        <v>3416</v>
      </c>
      <c r="D172" t="s">
        <v>4229</v>
      </c>
      <c r="E172" t="str">
        <f t="shared" si="14"/>
        <v>ALANO</v>
      </c>
      <c r="F172" t="s">
        <v>70</v>
      </c>
      <c r="G172" t="s">
        <v>21</v>
      </c>
      <c r="H172" t="s">
        <v>21</v>
      </c>
      <c r="I172" t="s">
        <v>22</v>
      </c>
      <c r="J172" t="s">
        <v>35</v>
      </c>
      <c r="K172" t="s">
        <v>24</v>
      </c>
      <c r="L172" t="s">
        <v>25</v>
      </c>
      <c r="M172" t="s">
        <v>25</v>
      </c>
      <c r="N172" t="s">
        <v>28</v>
      </c>
      <c r="O172" t="s">
        <v>25</v>
      </c>
      <c r="P172" t="s">
        <v>21</v>
      </c>
      <c r="Q172" t="s">
        <v>60</v>
      </c>
      <c r="R172" t="s">
        <v>45</v>
      </c>
      <c r="S172" t="s">
        <v>29</v>
      </c>
      <c r="T172" t="s">
        <v>21</v>
      </c>
      <c r="U172" t="s">
        <v>21</v>
      </c>
      <c r="V172" t="s">
        <v>42</v>
      </c>
      <c r="W172" s="2" t="s">
        <v>34</v>
      </c>
      <c r="Y172">
        <f>IF(J172=Legend!$B$3,0,IF(J172=Legend!$B$4,1,IF(J172=Legend!$B$5,2,0)))</f>
        <v>0</v>
      </c>
      <c r="Z172">
        <f t="shared" si="15"/>
        <v>1</v>
      </c>
      <c r="AA172">
        <f t="shared" si="16"/>
        <v>1</v>
      </c>
      <c r="AB172">
        <f t="shared" si="17"/>
        <v>1</v>
      </c>
      <c r="AC172">
        <f>IF(N172=Legend!$D$3,3,IF(N172=Legend!$D$4,2,IF(N172=Legend!$D$5,1,0)))</f>
        <v>1</v>
      </c>
      <c r="AD172">
        <f t="shared" si="18"/>
        <v>1</v>
      </c>
      <c r="AF172">
        <f t="shared" si="19"/>
        <v>2</v>
      </c>
      <c r="AG172">
        <f>IF(R172=Legend!$F$3,3,IF(R172=Legend!$F$4,2,IF(R172=Legend!$F$5,1,0)))</f>
        <v>1</v>
      </c>
      <c r="AH172">
        <f>IF(S172=Legend!$F$3,3,IF(S172=Legend!$F$4,2,IF(S172=Legend!$F$5,1,0)))</f>
        <v>3</v>
      </c>
      <c r="AK172">
        <f>IF(V172=Legend!$H$3,3,IF(V172=Legend!$H$4,2,IF(V172=Legend!$H$5,1,0)))</f>
        <v>0</v>
      </c>
      <c r="AM172">
        <f t="shared" si="20"/>
        <v>11</v>
      </c>
    </row>
    <row r="173" spans="1:39" ht="93.6" x14ac:dyDescent="0.3">
      <c r="A173" t="s">
        <v>74</v>
      </c>
      <c r="B173" t="s">
        <v>174</v>
      </c>
      <c r="C173" t="s">
        <v>781</v>
      </c>
      <c r="D173" t="s">
        <v>4099</v>
      </c>
      <c r="E173" t="str">
        <f t="shared" si="14"/>
        <v>ALBALAD</v>
      </c>
      <c r="F173" t="s">
        <v>74</v>
      </c>
      <c r="G173" t="s">
        <v>21</v>
      </c>
      <c r="H173" t="s">
        <v>21</v>
      </c>
      <c r="I173" t="s">
        <v>22</v>
      </c>
      <c r="J173" t="s">
        <v>23</v>
      </c>
      <c r="K173" t="s">
        <v>24</v>
      </c>
      <c r="L173" t="s">
        <v>25</v>
      </c>
      <c r="M173" t="s">
        <v>25</v>
      </c>
      <c r="N173" t="s">
        <v>26</v>
      </c>
      <c r="O173" t="s">
        <v>21</v>
      </c>
      <c r="P173" t="s">
        <v>21</v>
      </c>
      <c r="Q173" t="s">
        <v>27</v>
      </c>
      <c r="R173" t="s">
        <v>45</v>
      </c>
      <c r="S173" t="s">
        <v>29</v>
      </c>
      <c r="T173" t="s">
        <v>21</v>
      </c>
      <c r="U173" t="s">
        <v>21</v>
      </c>
      <c r="V173" t="s">
        <v>33</v>
      </c>
      <c r="W173" s="2" t="s">
        <v>98</v>
      </c>
      <c r="Y173">
        <f>IF(J173=Legend!$B$3,0,IF(J173=Legend!$B$4,1,IF(J173=Legend!$B$5,2,0)))</f>
        <v>1</v>
      </c>
      <c r="Z173">
        <f t="shared" si="15"/>
        <v>1</v>
      </c>
      <c r="AA173">
        <f t="shared" si="16"/>
        <v>1</v>
      </c>
      <c r="AB173">
        <f t="shared" si="17"/>
        <v>1</v>
      </c>
      <c r="AC173">
        <f>IF(N173=Legend!$D$3,3,IF(N173=Legend!$D$4,2,IF(N173=Legend!$D$5,1,0)))</f>
        <v>2</v>
      </c>
      <c r="AD173">
        <f t="shared" si="18"/>
        <v>0</v>
      </c>
      <c r="AF173">
        <f t="shared" si="19"/>
        <v>0</v>
      </c>
      <c r="AG173">
        <f>IF(R173=Legend!$F$3,3,IF(R173=Legend!$F$4,2,IF(R173=Legend!$F$5,1,0)))</f>
        <v>1</v>
      </c>
      <c r="AH173">
        <f>IF(S173=Legend!$F$3,3,IF(S173=Legend!$F$4,2,IF(S173=Legend!$F$5,1,0)))</f>
        <v>3</v>
      </c>
      <c r="AK173">
        <f>IF(V173=Legend!$H$3,3,IF(V173=Legend!$H$4,2,IF(V173=Legend!$H$5,1,0)))</f>
        <v>1</v>
      </c>
      <c r="AM173">
        <f t="shared" si="20"/>
        <v>11</v>
      </c>
    </row>
    <row r="174" spans="1:39" ht="46.8" x14ac:dyDescent="0.3">
      <c r="A174" t="s">
        <v>74</v>
      </c>
      <c r="B174" t="s">
        <v>174</v>
      </c>
      <c r="C174" t="s">
        <v>3918</v>
      </c>
      <c r="D174" t="s">
        <v>4033</v>
      </c>
      <c r="E174" t="str">
        <f t="shared" si="14"/>
        <v>ALDAN MART</v>
      </c>
      <c r="F174" t="s">
        <v>74</v>
      </c>
      <c r="G174" t="s">
        <v>21</v>
      </c>
      <c r="H174" t="s">
        <v>21</v>
      </c>
      <c r="I174" t="s">
        <v>54</v>
      </c>
      <c r="J174" t="s">
        <v>35</v>
      </c>
      <c r="K174" t="s">
        <v>24</v>
      </c>
      <c r="L174" t="s">
        <v>25</v>
      </c>
      <c r="M174" t="s">
        <v>21</v>
      </c>
      <c r="N174" t="s">
        <v>26</v>
      </c>
      <c r="O174" t="s">
        <v>25</v>
      </c>
      <c r="P174" t="s">
        <v>21</v>
      </c>
      <c r="Q174" s="2" t="s">
        <v>96</v>
      </c>
      <c r="R174" t="s">
        <v>45</v>
      </c>
      <c r="S174" t="s">
        <v>28</v>
      </c>
      <c r="T174" t="s">
        <v>21</v>
      </c>
      <c r="U174" t="s">
        <v>21</v>
      </c>
      <c r="V174" t="s">
        <v>42</v>
      </c>
      <c r="W174" s="18" t="s">
        <v>103</v>
      </c>
      <c r="Y174">
        <f>IF(J174=Legend!$B$3,0,IF(J174=Legend!$B$4,1,IF(J174=Legend!$B$5,2,0)))</f>
        <v>0</v>
      </c>
      <c r="Z174">
        <f t="shared" si="15"/>
        <v>1</v>
      </c>
      <c r="AA174">
        <f t="shared" si="16"/>
        <v>1</v>
      </c>
      <c r="AB174">
        <f t="shared" si="17"/>
        <v>0</v>
      </c>
      <c r="AC174">
        <f>IF(N174=Legend!$D$3,3,IF(N174=Legend!$D$4,2,IF(N174=Legend!$D$5,1,0)))</f>
        <v>2</v>
      </c>
      <c r="AD174">
        <f t="shared" si="18"/>
        <v>1</v>
      </c>
      <c r="AF174">
        <f t="shared" si="19"/>
        <v>2</v>
      </c>
      <c r="AG174">
        <f>IF(R174=Legend!$F$3,3,IF(R174=Legend!$F$4,2,IF(R174=Legend!$F$5,1,0)))</f>
        <v>1</v>
      </c>
      <c r="AH174">
        <f>IF(S174=Legend!$F$3,3,IF(S174=Legend!$F$4,2,IF(S174=Legend!$F$5,1,0)))</f>
        <v>2</v>
      </c>
      <c r="AK174">
        <f>IF(V174=Legend!$H$3,3,IF(V174=Legend!$H$4,2,IF(V174=Legend!$H$5,1,0)))</f>
        <v>0</v>
      </c>
      <c r="AM174">
        <f t="shared" si="20"/>
        <v>10</v>
      </c>
    </row>
    <row r="175" spans="1:39" ht="140.4" x14ac:dyDescent="0.3">
      <c r="A175" t="s">
        <v>87</v>
      </c>
      <c r="B175" t="s">
        <v>637</v>
      </c>
      <c r="C175" t="s">
        <v>638</v>
      </c>
      <c r="D175" t="s">
        <v>5260</v>
      </c>
      <c r="E175" t="str">
        <f t="shared" si="14"/>
        <v>ALDI MM</v>
      </c>
      <c r="F175" t="s">
        <v>87</v>
      </c>
      <c r="G175" t="s">
        <v>21</v>
      </c>
      <c r="H175" t="s">
        <v>21</v>
      </c>
      <c r="I175" t="s">
        <v>54</v>
      </c>
      <c r="J175" t="s">
        <v>23</v>
      </c>
      <c r="K175" t="s">
        <v>24</v>
      </c>
      <c r="L175" t="s">
        <v>25</v>
      </c>
      <c r="M175" t="s">
        <v>25</v>
      </c>
      <c r="N175" t="s">
        <v>38</v>
      </c>
      <c r="O175" t="s">
        <v>25</v>
      </c>
      <c r="P175" t="s">
        <v>21</v>
      </c>
      <c r="Q175" t="s">
        <v>27</v>
      </c>
      <c r="R175" t="s">
        <v>45</v>
      </c>
      <c r="S175" t="s">
        <v>29</v>
      </c>
      <c r="T175" t="s">
        <v>21</v>
      </c>
      <c r="U175" t="s">
        <v>21</v>
      </c>
      <c r="V175" t="s">
        <v>33</v>
      </c>
      <c r="W175" s="2" t="s">
        <v>34</v>
      </c>
      <c r="Y175">
        <f>IF(J175=Legend!$B$3,0,IF(J175=Legend!$B$4,1,IF(J175=Legend!$B$5,2,0)))</f>
        <v>1</v>
      </c>
      <c r="Z175">
        <f t="shared" si="15"/>
        <v>1</v>
      </c>
      <c r="AA175">
        <f t="shared" si="16"/>
        <v>1</v>
      </c>
      <c r="AB175">
        <f t="shared" si="17"/>
        <v>1</v>
      </c>
      <c r="AC175">
        <f>IF(N175=Legend!$D$3,3,IF(N175=Legend!$D$4,2,IF(N175=Legend!$D$5,1,0)))</f>
        <v>3</v>
      </c>
      <c r="AD175">
        <f t="shared" si="18"/>
        <v>1</v>
      </c>
      <c r="AF175">
        <f t="shared" si="19"/>
        <v>0</v>
      </c>
      <c r="AG175">
        <f>IF(R175=Legend!$F$3,3,IF(R175=Legend!$F$4,2,IF(R175=Legend!$F$5,1,0)))</f>
        <v>1</v>
      </c>
      <c r="AH175">
        <f>IF(S175=Legend!$F$3,3,IF(S175=Legend!$F$4,2,IF(S175=Legend!$F$5,1,0)))</f>
        <v>3</v>
      </c>
      <c r="AK175">
        <f>IF(V175=Legend!$H$3,3,IF(V175=Legend!$H$4,2,IF(V175=Legend!$H$5,1,0)))</f>
        <v>1</v>
      </c>
      <c r="AM175">
        <f t="shared" si="20"/>
        <v>13</v>
      </c>
    </row>
    <row r="176" spans="1:39" ht="140.4" x14ac:dyDescent="0.3">
      <c r="A176" t="s">
        <v>32</v>
      </c>
      <c r="B176" t="s">
        <v>1880</v>
      </c>
      <c r="C176" t="s">
        <v>1881</v>
      </c>
      <c r="D176" t="s">
        <v>1928</v>
      </c>
      <c r="E176" t="str">
        <f t="shared" si="14"/>
        <v>Alexander Benly / MEGA MATAHARI</v>
      </c>
      <c r="F176" t="s">
        <v>67</v>
      </c>
      <c r="G176" t="s">
        <v>21</v>
      </c>
      <c r="H176" t="s">
        <v>21</v>
      </c>
      <c r="I176" t="s">
        <v>22</v>
      </c>
      <c r="J176" t="s">
        <v>35</v>
      </c>
      <c r="K176" t="s">
        <v>24</v>
      </c>
      <c r="L176" t="s">
        <v>25</v>
      </c>
      <c r="M176" t="s">
        <v>25</v>
      </c>
      <c r="N176" t="s">
        <v>28</v>
      </c>
      <c r="O176" t="s">
        <v>25</v>
      </c>
      <c r="P176" t="s">
        <v>21</v>
      </c>
      <c r="Q176" t="s">
        <v>27</v>
      </c>
      <c r="R176" t="s">
        <v>28</v>
      </c>
      <c r="S176" t="s">
        <v>29</v>
      </c>
      <c r="T176" t="s">
        <v>21</v>
      </c>
      <c r="U176" t="s">
        <v>21</v>
      </c>
      <c r="V176" t="s">
        <v>42</v>
      </c>
      <c r="W176" s="2" t="s">
        <v>34</v>
      </c>
      <c r="Y176">
        <f>IF(J176=Legend!$B$3,0,IF(J176=Legend!$B$4,1,IF(J176=Legend!$B$5,2,0)))</f>
        <v>0</v>
      </c>
      <c r="Z176">
        <f t="shared" si="15"/>
        <v>1</v>
      </c>
      <c r="AA176">
        <f t="shared" si="16"/>
        <v>1</v>
      </c>
      <c r="AB176">
        <f t="shared" si="17"/>
        <v>1</v>
      </c>
      <c r="AC176">
        <f>IF(N176=Legend!$D$3,3,IF(N176=Legend!$D$4,2,IF(N176=Legend!$D$5,1,0)))</f>
        <v>1</v>
      </c>
      <c r="AD176">
        <f t="shared" si="18"/>
        <v>1</v>
      </c>
      <c r="AF176">
        <f t="shared" si="19"/>
        <v>0</v>
      </c>
      <c r="AG176">
        <f>IF(R176=Legend!$F$3,3,IF(R176=Legend!$F$4,2,IF(R176=Legend!$F$5,1,0)))</f>
        <v>2</v>
      </c>
      <c r="AH176">
        <f>IF(S176=Legend!$F$3,3,IF(S176=Legend!$F$4,2,IF(S176=Legend!$F$5,1,0)))</f>
        <v>3</v>
      </c>
      <c r="AK176">
        <f>IF(V176=Legend!$H$3,3,IF(V176=Legend!$H$4,2,IF(V176=Legend!$H$5,1,0)))</f>
        <v>0</v>
      </c>
      <c r="AM176">
        <f t="shared" si="20"/>
        <v>10</v>
      </c>
    </row>
    <row r="177" spans="1:39" ht="140.4" x14ac:dyDescent="0.3">
      <c r="A177" t="s">
        <v>70</v>
      </c>
      <c r="B177" t="s">
        <v>637</v>
      </c>
      <c r="C177" t="s">
        <v>3303</v>
      </c>
      <c r="D177" t="s">
        <v>4248</v>
      </c>
      <c r="E177" t="str">
        <f t="shared" si="14"/>
        <v>ALFA, MM</v>
      </c>
      <c r="F177" t="s">
        <v>70</v>
      </c>
      <c r="G177" t="s">
        <v>21</v>
      </c>
      <c r="H177" t="s">
        <v>21</v>
      </c>
      <c r="I177" t="s">
        <v>54</v>
      </c>
      <c r="J177" t="s">
        <v>35</v>
      </c>
      <c r="K177" t="s">
        <v>24</v>
      </c>
      <c r="L177" t="s">
        <v>25</v>
      </c>
      <c r="M177" t="s">
        <v>25</v>
      </c>
      <c r="N177" t="s">
        <v>26</v>
      </c>
      <c r="O177" t="s">
        <v>21</v>
      </c>
      <c r="P177" t="s">
        <v>21</v>
      </c>
      <c r="Q177" t="s">
        <v>27</v>
      </c>
      <c r="R177" t="s">
        <v>28</v>
      </c>
      <c r="S177" t="s">
        <v>29</v>
      </c>
      <c r="T177" t="s">
        <v>21</v>
      </c>
      <c r="U177" t="s">
        <v>21</v>
      </c>
      <c r="V177" t="s">
        <v>30</v>
      </c>
      <c r="W177" s="2" t="s">
        <v>34</v>
      </c>
      <c r="Y177">
        <f>IF(J177=Legend!$B$3,0,IF(J177=Legend!$B$4,1,IF(J177=Legend!$B$5,2,0)))</f>
        <v>0</v>
      </c>
      <c r="Z177">
        <f t="shared" si="15"/>
        <v>1</v>
      </c>
      <c r="AA177">
        <f t="shared" si="16"/>
        <v>1</v>
      </c>
      <c r="AB177">
        <f t="shared" si="17"/>
        <v>1</v>
      </c>
      <c r="AC177">
        <f>IF(N177=Legend!$D$3,3,IF(N177=Legend!$D$4,2,IF(N177=Legend!$D$5,1,0)))</f>
        <v>2</v>
      </c>
      <c r="AD177">
        <f t="shared" si="18"/>
        <v>0</v>
      </c>
      <c r="AF177">
        <f t="shared" si="19"/>
        <v>0</v>
      </c>
      <c r="AG177">
        <f>IF(R177=Legend!$F$3,3,IF(R177=Legend!$F$4,2,IF(R177=Legend!$F$5,1,0)))</f>
        <v>2</v>
      </c>
      <c r="AH177">
        <f>IF(S177=Legend!$F$3,3,IF(S177=Legend!$F$4,2,IF(S177=Legend!$F$5,1,0)))</f>
        <v>3</v>
      </c>
      <c r="AK177">
        <f>IF(V177=Legend!$H$3,3,IF(V177=Legend!$H$4,2,IF(V177=Legend!$H$5,1,0)))</f>
        <v>2</v>
      </c>
      <c r="AM177">
        <f t="shared" si="20"/>
        <v>12</v>
      </c>
    </row>
    <row r="178" spans="1:39" ht="124.8" x14ac:dyDescent="0.3">
      <c r="A178" t="s">
        <v>49</v>
      </c>
      <c r="B178" t="s">
        <v>475</v>
      </c>
      <c r="C178" t="s">
        <v>854</v>
      </c>
      <c r="D178" t="s">
        <v>1456</v>
      </c>
      <c r="E178" t="str">
        <f t="shared" si="14"/>
        <v>ALFALAH</v>
      </c>
      <c r="F178" t="s">
        <v>49</v>
      </c>
      <c r="G178" t="s">
        <v>21</v>
      </c>
      <c r="H178" t="s">
        <v>21</v>
      </c>
      <c r="I178" t="s">
        <v>22</v>
      </c>
      <c r="J178" t="s">
        <v>35</v>
      </c>
      <c r="K178" t="s">
        <v>24</v>
      </c>
      <c r="L178" t="s">
        <v>25</v>
      </c>
      <c r="M178" t="s">
        <v>21</v>
      </c>
      <c r="N178" t="s">
        <v>47</v>
      </c>
      <c r="O178" t="s">
        <v>21</v>
      </c>
      <c r="P178" t="s">
        <v>21</v>
      </c>
      <c r="Q178" t="s">
        <v>60</v>
      </c>
      <c r="R178" t="s">
        <v>45</v>
      </c>
      <c r="S178" t="s">
        <v>45</v>
      </c>
      <c r="T178" t="s">
        <v>21</v>
      </c>
      <c r="U178" t="s">
        <v>21</v>
      </c>
      <c r="V178" t="s">
        <v>33</v>
      </c>
      <c r="W178" s="2" t="s">
        <v>97</v>
      </c>
      <c r="Y178">
        <f>IF(J178=Legend!$B$3,0,IF(J178=Legend!$B$4,1,IF(J178=Legend!$B$5,2,0)))</f>
        <v>0</v>
      </c>
      <c r="Z178">
        <f t="shared" si="15"/>
        <v>1</v>
      </c>
      <c r="AA178">
        <f t="shared" si="16"/>
        <v>1</v>
      </c>
      <c r="AB178">
        <f t="shared" si="17"/>
        <v>0</v>
      </c>
      <c r="AC178">
        <f>IF(N178=Legend!$D$3,3,IF(N178=Legend!$D$4,2,IF(N178=Legend!$D$5,1,0)))</f>
        <v>0</v>
      </c>
      <c r="AD178">
        <f t="shared" si="18"/>
        <v>0</v>
      </c>
      <c r="AF178">
        <f t="shared" si="19"/>
        <v>2</v>
      </c>
      <c r="AG178">
        <f>IF(R178=Legend!$F$3,3,IF(R178=Legend!$F$4,2,IF(R178=Legend!$F$5,1,0)))</f>
        <v>1</v>
      </c>
      <c r="AH178">
        <f>IF(S178=Legend!$F$3,3,IF(S178=Legend!$F$4,2,IF(S178=Legend!$F$5,1,0)))</f>
        <v>1</v>
      </c>
      <c r="AK178">
        <f>IF(V178=Legend!$H$3,3,IF(V178=Legend!$H$4,2,IF(V178=Legend!$H$5,1,0)))</f>
        <v>1</v>
      </c>
      <c r="AM178">
        <f t="shared" si="20"/>
        <v>7</v>
      </c>
    </row>
    <row r="179" spans="1:39" ht="31.2" x14ac:dyDescent="0.3">
      <c r="A179" t="s">
        <v>70</v>
      </c>
      <c r="B179" t="s">
        <v>174</v>
      </c>
      <c r="C179" t="s">
        <v>781</v>
      </c>
      <c r="D179" t="s">
        <v>4273</v>
      </c>
      <c r="E179" t="str">
        <f t="shared" si="14"/>
        <v>AL-FALAH</v>
      </c>
      <c r="F179" t="s">
        <v>70</v>
      </c>
      <c r="G179" t="s">
        <v>21</v>
      </c>
      <c r="H179" t="s">
        <v>21</v>
      </c>
      <c r="I179" t="s">
        <v>22</v>
      </c>
      <c r="J179" t="s">
        <v>41</v>
      </c>
      <c r="K179" t="s">
        <v>24</v>
      </c>
      <c r="L179" t="s">
        <v>25</v>
      </c>
      <c r="M179" t="s">
        <v>25</v>
      </c>
      <c r="N179" t="s">
        <v>26</v>
      </c>
      <c r="O179" t="s">
        <v>25</v>
      </c>
      <c r="P179" t="s">
        <v>21</v>
      </c>
      <c r="Q179" t="s">
        <v>27</v>
      </c>
      <c r="R179" t="s">
        <v>45</v>
      </c>
      <c r="S179" t="s">
        <v>45</v>
      </c>
      <c r="T179" t="s">
        <v>21</v>
      </c>
      <c r="U179" t="s">
        <v>21</v>
      </c>
      <c r="V179" t="s">
        <v>33</v>
      </c>
      <c r="W179" s="18" t="s">
        <v>103</v>
      </c>
      <c r="Y179">
        <f>IF(J179=Legend!$B$3,0,IF(J179=Legend!$B$4,1,IF(J179=Legend!$B$5,2,0)))</f>
        <v>2</v>
      </c>
      <c r="Z179">
        <f t="shared" si="15"/>
        <v>1</v>
      </c>
      <c r="AA179">
        <f t="shared" si="16"/>
        <v>1</v>
      </c>
      <c r="AB179">
        <f t="shared" si="17"/>
        <v>1</v>
      </c>
      <c r="AC179">
        <f>IF(N179=Legend!$D$3,3,IF(N179=Legend!$D$4,2,IF(N179=Legend!$D$5,1,0)))</f>
        <v>2</v>
      </c>
      <c r="AD179">
        <f t="shared" si="18"/>
        <v>1</v>
      </c>
      <c r="AF179">
        <f t="shared" si="19"/>
        <v>0</v>
      </c>
      <c r="AG179">
        <f>IF(R179=Legend!$F$3,3,IF(R179=Legend!$F$4,2,IF(R179=Legend!$F$5,1,0)))</f>
        <v>1</v>
      </c>
      <c r="AH179">
        <f>IF(S179=Legend!$F$3,3,IF(S179=Legend!$F$4,2,IF(S179=Legend!$F$5,1,0)))</f>
        <v>1</v>
      </c>
      <c r="AK179">
        <f>IF(V179=Legend!$H$3,3,IF(V179=Legend!$H$4,2,IF(V179=Legend!$H$5,1,0)))</f>
        <v>1</v>
      </c>
      <c r="AM179">
        <f t="shared" si="20"/>
        <v>11</v>
      </c>
    </row>
    <row r="180" spans="1:39" ht="156" x14ac:dyDescent="0.3">
      <c r="A180" t="s">
        <v>40</v>
      </c>
      <c r="B180" t="s">
        <v>162</v>
      </c>
      <c r="C180" t="s">
        <v>505</v>
      </c>
      <c r="D180" t="s">
        <v>530</v>
      </c>
      <c r="E180" t="str">
        <f t="shared" si="14"/>
        <v>ALFARA, CV</v>
      </c>
      <c r="F180" t="s">
        <v>40</v>
      </c>
      <c r="G180" t="s">
        <v>21</v>
      </c>
      <c r="H180" t="s">
        <v>21</v>
      </c>
      <c r="I180" t="s">
        <v>22</v>
      </c>
      <c r="J180" t="s">
        <v>41</v>
      </c>
      <c r="K180" t="s">
        <v>24</v>
      </c>
      <c r="L180" t="s">
        <v>25</v>
      </c>
      <c r="M180" t="s">
        <v>25</v>
      </c>
      <c r="N180" t="s">
        <v>38</v>
      </c>
      <c r="O180" t="s">
        <v>25</v>
      </c>
      <c r="P180" t="s">
        <v>21</v>
      </c>
      <c r="Q180" t="s">
        <v>72</v>
      </c>
      <c r="R180" t="s">
        <v>29</v>
      </c>
      <c r="S180" t="s">
        <v>29</v>
      </c>
      <c r="T180" t="s">
        <v>21</v>
      </c>
      <c r="U180" t="s">
        <v>21</v>
      </c>
      <c r="V180" t="s">
        <v>30</v>
      </c>
      <c r="W180" s="2" t="s">
        <v>31</v>
      </c>
      <c r="Y180">
        <f>IF(J180=Legend!$B$3,0,IF(J180=Legend!$B$4,1,IF(J180=Legend!$B$5,2,0)))</f>
        <v>2</v>
      </c>
      <c r="Z180">
        <f t="shared" si="15"/>
        <v>1</v>
      </c>
      <c r="AA180">
        <f t="shared" si="16"/>
        <v>1</v>
      </c>
      <c r="AB180">
        <f t="shared" si="17"/>
        <v>1</v>
      </c>
      <c r="AC180">
        <f>IF(N180=Legend!$D$3,3,IF(N180=Legend!$D$4,2,IF(N180=Legend!$D$5,1,0)))</f>
        <v>3</v>
      </c>
      <c r="AD180">
        <f t="shared" si="18"/>
        <v>1</v>
      </c>
      <c r="AF180">
        <f t="shared" si="19"/>
        <v>2</v>
      </c>
      <c r="AG180">
        <f>IF(R180=Legend!$F$3,3,IF(R180=Legend!$F$4,2,IF(R180=Legend!$F$5,1,0)))</f>
        <v>3</v>
      </c>
      <c r="AH180">
        <f>IF(S180=Legend!$F$3,3,IF(S180=Legend!$F$4,2,IF(S180=Legend!$F$5,1,0)))</f>
        <v>3</v>
      </c>
      <c r="AK180">
        <f>IF(V180=Legend!$H$3,3,IF(V180=Legend!$H$4,2,IF(V180=Legend!$H$5,1,0)))</f>
        <v>2</v>
      </c>
      <c r="AM180">
        <f t="shared" si="20"/>
        <v>19</v>
      </c>
    </row>
    <row r="181" spans="1:39" ht="109.2" x14ac:dyDescent="0.3">
      <c r="A181" t="s">
        <v>73</v>
      </c>
      <c r="B181" t="s">
        <v>162</v>
      </c>
      <c r="C181" t="s">
        <v>274</v>
      </c>
      <c r="D181" t="s">
        <v>310</v>
      </c>
      <c r="E181" t="str">
        <f t="shared" si="14"/>
        <v>AL-FATH</v>
      </c>
      <c r="F181" t="s">
        <v>65</v>
      </c>
      <c r="G181" t="s">
        <v>21</v>
      </c>
      <c r="H181" t="s">
        <v>21</v>
      </c>
      <c r="I181" t="s">
        <v>22</v>
      </c>
      <c r="J181" t="s">
        <v>35</v>
      </c>
      <c r="K181" t="s">
        <v>24</v>
      </c>
      <c r="L181" t="s">
        <v>21</v>
      </c>
      <c r="M181" t="s">
        <v>25</v>
      </c>
      <c r="N181" t="s">
        <v>28</v>
      </c>
      <c r="O181" t="s">
        <v>25</v>
      </c>
      <c r="P181" t="s">
        <v>21</v>
      </c>
      <c r="Q181" t="s">
        <v>27</v>
      </c>
      <c r="R181" t="s">
        <v>45</v>
      </c>
      <c r="S181" t="s">
        <v>29</v>
      </c>
      <c r="T181" t="s">
        <v>21</v>
      </c>
      <c r="U181" t="s">
        <v>21</v>
      </c>
      <c r="V181" t="s">
        <v>33</v>
      </c>
      <c r="W181" s="2" t="s">
        <v>46</v>
      </c>
      <c r="Y181">
        <f>IF(J181=Legend!$B$3,0,IF(J181=Legend!$B$4,1,IF(J181=Legend!$B$5,2,0)))</f>
        <v>0</v>
      </c>
      <c r="Z181">
        <f t="shared" si="15"/>
        <v>1</v>
      </c>
      <c r="AA181">
        <f t="shared" si="16"/>
        <v>0</v>
      </c>
      <c r="AB181">
        <f t="shared" si="17"/>
        <v>1</v>
      </c>
      <c r="AC181">
        <f>IF(N181=Legend!$D$3,3,IF(N181=Legend!$D$4,2,IF(N181=Legend!$D$5,1,0)))</f>
        <v>1</v>
      </c>
      <c r="AD181">
        <f t="shared" si="18"/>
        <v>1</v>
      </c>
      <c r="AF181">
        <f t="shared" si="19"/>
        <v>0</v>
      </c>
      <c r="AG181">
        <f>IF(R181=Legend!$F$3,3,IF(R181=Legend!$F$4,2,IF(R181=Legend!$F$5,1,0)))</f>
        <v>1</v>
      </c>
      <c r="AH181">
        <f>IF(S181=Legend!$F$3,3,IF(S181=Legend!$F$4,2,IF(S181=Legend!$F$5,1,0)))</f>
        <v>3</v>
      </c>
      <c r="AK181">
        <f>IF(V181=Legend!$H$3,3,IF(V181=Legend!$H$4,2,IF(V181=Legend!$H$5,1,0)))</f>
        <v>1</v>
      </c>
      <c r="AM181">
        <f t="shared" si="20"/>
        <v>9</v>
      </c>
    </row>
    <row r="182" spans="1:39" ht="124.8" x14ac:dyDescent="0.3">
      <c r="A182" t="s">
        <v>113</v>
      </c>
      <c r="B182" t="s">
        <v>932</v>
      </c>
      <c r="C182" t="s">
        <v>1388</v>
      </c>
      <c r="D182" t="s">
        <v>1404</v>
      </c>
      <c r="E182" t="str">
        <f t="shared" si="14"/>
        <v>AlFAUZAN MINI MARKET</v>
      </c>
      <c r="F182" t="s">
        <v>56</v>
      </c>
      <c r="G182" t="s">
        <v>21</v>
      </c>
      <c r="H182" t="s">
        <v>21</v>
      </c>
      <c r="I182" t="s">
        <v>22</v>
      </c>
      <c r="J182" t="s">
        <v>23</v>
      </c>
      <c r="K182" t="s">
        <v>24</v>
      </c>
      <c r="L182" t="s">
        <v>25</v>
      </c>
      <c r="M182" t="s">
        <v>25</v>
      </c>
      <c r="N182" t="s">
        <v>26</v>
      </c>
      <c r="O182" t="s">
        <v>25</v>
      </c>
      <c r="P182" t="s">
        <v>21</v>
      </c>
      <c r="Q182" t="s">
        <v>27</v>
      </c>
      <c r="R182" t="s">
        <v>45</v>
      </c>
      <c r="S182" t="s">
        <v>29</v>
      </c>
      <c r="T182" t="s">
        <v>21</v>
      </c>
      <c r="U182" t="s">
        <v>21</v>
      </c>
      <c r="V182" t="s">
        <v>33</v>
      </c>
      <c r="W182" s="2" t="s">
        <v>97</v>
      </c>
      <c r="Y182">
        <f>IF(J182=Legend!$B$3,0,IF(J182=Legend!$B$4,1,IF(J182=Legend!$B$5,2,0)))</f>
        <v>1</v>
      </c>
      <c r="Z182">
        <f t="shared" si="15"/>
        <v>1</v>
      </c>
      <c r="AA182">
        <f t="shared" si="16"/>
        <v>1</v>
      </c>
      <c r="AB182">
        <f t="shared" si="17"/>
        <v>1</v>
      </c>
      <c r="AC182">
        <f>IF(N182=Legend!$D$3,3,IF(N182=Legend!$D$4,2,IF(N182=Legend!$D$5,1,0)))</f>
        <v>2</v>
      </c>
      <c r="AD182">
        <f t="shared" si="18"/>
        <v>1</v>
      </c>
      <c r="AF182">
        <f t="shared" si="19"/>
        <v>0</v>
      </c>
      <c r="AG182">
        <f>IF(R182=Legend!$F$3,3,IF(R182=Legend!$F$4,2,IF(R182=Legend!$F$5,1,0)))</f>
        <v>1</v>
      </c>
      <c r="AH182">
        <f>IF(S182=Legend!$F$3,3,IF(S182=Legend!$F$4,2,IF(S182=Legend!$F$5,1,0)))</f>
        <v>3</v>
      </c>
      <c r="AK182">
        <f>IF(V182=Legend!$H$3,3,IF(V182=Legend!$H$4,2,IF(V182=Legend!$H$5,1,0)))</f>
        <v>1</v>
      </c>
      <c r="AM182">
        <f t="shared" si="20"/>
        <v>12</v>
      </c>
    </row>
    <row r="183" spans="1:39" ht="109.2" x14ac:dyDescent="0.3">
      <c r="A183" t="s">
        <v>132</v>
      </c>
      <c r="B183" t="s">
        <v>932</v>
      </c>
      <c r="C183" t="s">
        <v>3119</v>
      </c>
      <c r="D183" t="s">
        <v>3120</v>
      </c>
      <c r="E183" t="str">
        <f t="shared" si="14"/>
        <v>ALFAZA</v>
      </c>
      <c r="F183" t="s">
        <v>132</v>
      </c>
      <c r="G183" t="s">
        <v>21</v>
      </c>
      <c r="H183" t="s">
        <v>21</v>
      </c>
      <c r="I183" t="s">
        <v>22</v>
      </c>
      <c r="J183" t="s">
        <v>35</v>
      </c>
      <c r="K183" t="s">
        <v>24</v>
      </c>
      <c r="L183" t="s">
        <v>25</v>
      </c>
      <c r="M183" t="s">
        <v>25</v>
      </c>
      <c r="N183" t="s">
        <v>26</v>
      </c>
      <c r="O183" t="s">
        <v>21</v>
      </c>
      <c r="P183" t="s">
        <v>21</v>
      </c>
      <c r="Q183" t="s">
        <v>27</v>
      </c>
      <c r="R183" t="s">
        <v>45</v>
      </c>
      <c r="S183" t="s">
        <v>45</v>
      </c>
      <c r="T183" t="s">
        <v>21</v>
      </c>
      <c r="U183" t="s">
        <v>21</v>
      </c>
      <c r="V183" t="s">
        <v>33</v>
      </c>
      <c r="W183" s="2" t="s">
        <v>66</v>
      </c>
      <c r="Y183">
        <f>IF(J183=Legend!$B$3,0,IF(J183=Legend!$B$4,1,IF(J183=Legend!$B$5,2,0)))</f>
        <v>0</v>
      </c>
      <c r="Z183">
        <f t="shared" si="15"/>
        <v>1</v>
      </c>
      <c r="AA183">
        <f t="shared" si="16"/>
        <v>1</v>
      </c>
      <c r="AB183">
        <f t="shared" si="17"/>
        <v>1</v>
      </c>
      <c r="AC183">
        <f>IF(N183=Legend!$D$3,3,IF(N183=Legend!$D$4,2,IF(N183=Legend!$D$5,1,0)))</f>
        <v>2</v>
      </c>
      <c r="AD183">
        <f t="shared" si="18"/>
        <v>0</v>
      </c>
      <c r="AF183">
        <f t="shared" si="19"/>
        <v>0</v>
      </c>
      <c r="AG183">
        <f>IF(R183=Legend!$F$3,3,IF(R183=Legend!$F$4,2,IF(R183=Legend!$F$5,1,0)))</f>
        <v>1</v>
      </c>
      <c r="AH183">
        <f>IF(S183=Legend!$F$3,3,IF(S183=Legend!$F$4,2,IF(S183=Legend!$F$5,1,0)))</f>
        <v>1</v>
      </c>
      <c r="AK183">
        <f>IF(V183=Legend!$H$3,3,IF(V183=Legend!$H$4,2,IF(V183=Legend!$H$5,1,0)))</f>
        <v>1</v>
      </c>
      <c r="AM183">
        <f t="shared" si="20"/>
        <v>8</v>
      </c>
    </row>
    <row r="184" spans="1:39" ht="156" x14ac:dyDescent="0.3">
      <c r="A184" t="s">
        <v>135</v>
      </c>
      <c r="B184" t="s">
        <v>4323</v>
      </c>
      <c r="C184" t="s">
        <v>597</v>
      </c>
      <c r="D184" t="s">
        <v>4951</v>
      </c>
      <c r="E184" t="str">
        <f t="shared" si="14"/>
        <v>ALFIAN JAYA 1</v>
      </c>
      <c r="F184" t="s">
        <v>135</v>
      </c>
      <c r="G184" t="s">
        <v>21</v>
      </c>
      <c r="H184" t="s">
        <v>21</v>
      </c>
      <c r="I184" t="s">
        <v>22</v>
      </c>
      <c r="J184" t="s">
        <v>41</v>
      </c>
      <c r="K184" t="s">
        <v>24</v>
      </c>
      <c r="L184" t="s">
        <v>25</v>
      </c>
      <c r="M184" t="s">
        <v>25</v>
      </c>
      <c r="N184" t="s">
        <v>28</v>
      </c>
      <c r="O184" t="s">
        <v>21</v>
      </c>
      <c r="P184" t="s">
        <v>21</v>
      </c>
      <c r="Q184" t="s">
        <v>60</v>
      </c>
      <c r="R184" t="s">
        <v>45</v>
      </c>
      <c r="S184" t="s">
        <v>29</v>
      </c>
      <c r="T184" t="s">
        <v>21</v>
      </c>
      <c r="U184" t="s">
        <v>21</v>
      </c>
      <c r="V184" t="s">
        <v>33</v>
      </c>
      <c r="W184" s="2" t="s">
        <v>31</v>
      </c>
      <c r="Y184">
        <f>IF(J184=Legend!$B$3,0,IF(J184=Legend!$B$4,1,IF(J184=Legend!$B$5,2,0)))</f>
        <v>2</v>
      </c>
      <c r="Z184">
        <f t="shared" si="15"/>
        <v>1</v>
      </c>
      <c r="AA184">
        <f t="shared" si="16"/>
        <v>1</v>
      </c>
      <c r="AB184">
        <f t="shared" si="17"/>
        <v>1</v>
      </c>
      <c r="AC184">
        <f>IF(N184=Legend!$D$3,3,IF(N184=Legend!$D$4,2,IF(N184=Legend!$D$5,1,0)))</f>
        <v>1</v>
      </c>
      <c r="AD184">
        <f t="shared" si="18"/>
        <v>0</v>
      </c>
      <c r="AF184">
        <f t="shared" si="19"/>
        <v>2</v>
      </c>
      <c r="AG184">
        <f>IF(R184=Legend!$F$3,3,IF(R184=Legend!$F$4,2,IF(R184=Legend!$F$5,1,0)))</f>
        <v>1</v>
      </c>
      <c r="AH184">
        <f>IF(S184=Legend!$F$3,3,IF(S184=Legend!$F$4,2,IF(S184=Legend!$F$5,1,0)))</f>
        <v>3</v>
      </c>
      <c r="AK184">
        <f>IF(V184=Legend!$H$3,3,IF(V184=Legend!$H$4,2,IF(V184=Legend!$H$5,1,0)))</f>
        <v>1</v>
      </c>
      <c r="AM184">
        <f t="shared" si="20"/>
        <v>13</v>
      </c>
    </row>
    <row r="185" spans="1:39" ht="109.2" x14ac:dyDescent="0.3">
      <c r="A185" t="s">
        <v>20</v>
      </c>
      <c r="B185" t="s">
        <v>1880</v>
      </c>
      <c r="C185" t="s">
        <v>1881</v>
      </c>
      <c r="D185" t="s">
        <v>3005</v>
      </c>
      <c r="E185" t="str">
        <f t="shared" si="14"/>
        <v>Alfira Endang Kasim / M. Point Swalayan</v>
      </c>
      <c r="F185" t="s">
        <v>58</v>
      </c>
      <c r="G185" t="s">
        <v>21</v>
      </c>
      <c r="H185" t="s">
        <v>21</v>
      </c>
      <c r="I185" t="s">
        <v>22</v>
      </c>
      <c r="J185" t="s">
        <v>35</v>
      </c>
      <c r="K185" t="s">
        <v>24</v>
      </c>
      <c r="L185" t="s">
        <v>25</v>
      </c>
      <c r="M185" t="s">
        <v>25</v>
      </c>
      <c r="N185" t="s">
        <v>26</v>
      </c>
      <c r="O185" t="s">
        <v>21</v>
      </c>
      <c r="P185" t="s">
        <v>21</v>
      </c>
      <c r="Q185" t="s">
        <v>27</v>
      </c>
      <c r="R185" t="s">
        <v>45</v>
      </c>
      <c r="S185" t="s">
        <v>28</v>
      </c>
      <c r="T185" t="s">
        <v>21</v>
      </c>
      <c r="U185" t="s">
        <v>21</v>
      </c>
      <c r="V185" t="s">
        <v>42</v>
      </c>
      <c r="W185" s="2" t="s">
        <v>66</v>
      </c>
      <c r="Y185">
        <f>IF(J185=Legend!$B$3,0,IF(J185=Legend!$B$4,1,IF(J185=Legend!$B$5,2,0)))</f>
        <v>0</v>
      </c>
      <c r="Z185">
        <f t="shared" si="15"/>
        <v>1</v>
      </c>
      <c r="AA185">
        <f t="shared" si="16"/>
        <v>1</v>
      </c>
      <c r="AB185">
        <f t="shared" si="17"/>
        <v>1</v>
      </c>
      <c r="AC185">
        <f>IF(N185=Legend!$D$3,3,IF(N185=Legend!$D$4,2,IF(N185=Legend!$D$5,1,0)))</f>
        <v>2</v>
      </c>
      <c r="AD185">
        <f t="shared" si="18"/>
        <v>0</v>
      </c>
      <c r="AF185">
        <f t="shared" si="19"/>
        <v>0</v>
      </c>
      <c r="AG185">
        <f>IF(R185=Legend!$F$3,3,IF(R185=Legend!$F$4,2,IF(R185=Legend!$F$5,1,0)))</f>
        <v>1</v>
      </c>
      <c r="AH185">
        <f>IF(S185=Legend!$F$3,3,IF(S185=Legend!$F$4,2,IF(S185=Legend!$F$5,1,0)))</f>
        <v>2</v>
      </c>
      <c r="AK185">
        <f>IF(V185=Legend!$H$3,3,IF(V185=Legend!$H$4,2,IF(V185=Legend!$H$5,1,0)))</f>
        <v>0</v>
      </c>
      <c r="AM185">
        <f t="shared" si="20"/>
        <v>8</v>
      </c>
    </row>
    <row r="186" spans="1:39" ht="93.6" x14ac:dyDescent="0.3">
      <c r="A186" t="s">
        <v>74</v>
      </c>
      <c r="B186" t="s">
        <v>174</v>
      </c>
      <c r="C186" t="s">
        <v>781</v>
      </c>
      <c r="D186" t="s">
        <v>4098</v>
      </c>
      <c r="E186" t="str">
        <f t="shared" si="14"/>
        <v>ALFRAT BABI SHOP</v>
      </c>
      <c r="F186" t="s">
        <v>74</v>
      </c>
      <c r="G186" t="s">
        <v>21</v>
      </c>
      <c r="H186" t="s">
        <v>21</v>
      </c>
      <c r="I186" t="s">
        <v>22</v>
      </c>
      <c r="J186" t="s">
        <v>35</v>
      </c>
      <c r="K186" t="s">
        <v>47</v>
      </c>
      <c r="L186" t="s">
        <v>21</v>
      </c>
      <c r="M186" t="s">
        <v>25</v>
      </c>
      <c r="N186" t="s">
        <v>26</v>
      </c>
      <c r="O186" t="s">
        <v>21</v>
      </c>
      <c r="P186" t="s">
        <v>21</v>
      </c>
      <c r="Q186" t="s">
        <v>27</v>
      </c>
      <c r="R186" t="s">
        <v>45</v>
      </c>
      <c r="S186" t="s">
        <v>28</v>
      </c>
      <c r="T186" t="s">
        <v>21</v>
      </c>
      <c r="U186" t="s">
        <v>21</v>
      </c>
      <c r="V186" t="s">
        <v>33</v>
      </c>
      <c r="W186" s="2" t="s">
        <v>98</v>
      </c>
      <c r="Y186">
        <f>IF(J186=Legend!$B$3,0,IF(J186=Legend!$B$4,1,IF(J186=Legend!$B$5,2,0)))</f>
        <v>0</v>
      </c>
      <c r="Z186">
        <f t="shared" si="15"/>
        <v>0</v>
      </c>
      <c r="AA186">
        <f t="shared" si="16"/>
        <v>0</v>
      </c>
      <c r="AB186">
        <f t="shared" si="17"/>
        <v>1</v>
      </c>
      <c r="AC186">
        <f>IF(N186=Legend!$D$3,3,IF(N186=Legend!$D$4,2,IF(N186=Legend!$D$5,1,0)))</f>
        <v>2</v>
      </c>
      <c r="AD186">
        <f t="shared" si="18"/>
        <v>0</v>
      </c>
      <c r="AF186">
        <f t="shared" si="19"/>
        <v>0</v>
      </c>
      <c r="AG186">
        <f>IF(R186=Legend!$F$3,3,IF(R186=Legend!$F$4,2,IF(R186=Legend!$F$5,1,0)))</f>
        <v>1</v>
      </c>
      <c r="AH186">
        <f>IF(S186=Legend!$F$3,3,IF(S186=Legend!$F$4,2,IF(S186=Legend!$F$5,1,0)))</f>
        <v>2</v>
      </c>
      <c r="AK186">
        <f>IF(V186=Legend!$H$3,3,IF(V186=Legend!$H$4,2,IF(V186=Legend!$H$5,1,0)))</f>
        <v>1</v>
      </c>
      <c r="AM186">
        <f t="shared" si="20"/>
        <v>7</v>
      </c>
    </row>
    <row r="187" spans="1:39" ht="109.2" x14ac:dyDescent="0.3">
      <c r="A187" t="s">
        <v>67</v>
      </c>
      <c r="B187" t="s">
        <v>284</v>
      </c>
      <c r="C187" t="s">
        <v>2515</v>
      </c>
      <c r="D187" t="s">
        <v>2520</v>
      </c>
      <c r="E187" t="str">
        <f t="shared" si="14"/>
        <v>ALFREDO THOMAS LONTOH (ALFREDO KIOS)</v>
      </c>
      <c r="F187" t="s">
        <v>67</v>
      </c>
      <c r="G187" t="s">
        <v>21</v>
      </c>
      <c r="H187" t="s">
        <v>21</v>
      </c>
      <c r="I187" t="s">
        <v>50</v>
      </c>
      <c r="J187" t="s">
        <v>35</v>
      </c>
      <c r="K187" t="s">
        <v>24</v>
      </c>
      <c r="L187" t="s">
        <v>21</v>
      </c>
      <c r="M187" t="s">
        <v>25</v>
      </c>
      <c r="N187" t="s">
        <v>26</v>
      </c>
      <c r="O187" t="s">
        <v>21</v>
      </c>
      <c r="P187" t="s">
        <v>21</v>
      </c>
      <c r="Q187" t="s">
        <v>60</v>
      </c>
      <c r="R187" t="s">
        <v>45</v>
      </c>
      <c r="S187" t="s">
        <v>45</v>
      </c>
      <c r="T187" t="s">
        <v>21</v>
      </c>
      <c r="U187" t="s">
        <v>21</v>
      </c>
      <c r="V187" t="s">
        <v>33</v>
      </c>
      <c r="W187" s="2" t="s">
        <v>91</v>
      </c>
      <c r="Y187">
        <f>IF(J187=Legend!$B$3,0,IF(J187=Legend!$B$4,1,IF(J187=Legend!$B$5,2,0)))</f>
        <v>0</v>
      </c>
      <c r="Z187">
        <f t="shared" si="15"/>
        <v>1</v>
      </c>
      <c r="AA187">
        <f t="shared" si="16"/>
        <v>0</v>
      </c>
      <c r="AB187">
        <f t="shared" si="17"/>
        <v>1</v>
      </c>
      <c r="AC187">
        <f>IF(N187=Legend!$D$3,3,IF(N187=Legend!$D$4,2,IF(N187=Legend!$D$5,1,0)))</f>
        <v>2</v>
      </c>
      <c r="AD187">
        <f t="shared" si="18"/>
        <v>0</v>
      </c>
      <c r="AF187">
        <f t="shared" si="19"/>
        <v>2</v>
      </c>
      <c r="AG187">
        <f>IF(R187=Legend!$F$3,3,IF(R187=Legend!$F$4,2,IF(R187=Legend!$F$5,1,0)))</f>
        <v>1</v>
      </c>
      <c r="AH187">
        <f>IF(S187=Legend!$F$3,3,IF(S187=Legend!$F$4,2,IF(S187=Legend!$F$5,1,0)))</f>
        <v>1</v>
      </c>
      <c r="AK187">
        <f>IF(V187=Legend!$H$3,3,IF(V187=Legend!$H$4,2,IF(V187=Legend!$H$5,1,0)))</f>
        <v>1</v>
      </c>
      <c r="AM187">
        <f t="shared" si="20"/>
        <v>9</v>
      </c>
    </row>
    <row r="188" spans="1:39" ht="109.2" x14ac:dyDescent="0.3">
      <c r="A188" t="s">
        <v>39</v>
      </c>
      <c r="B188" t="s">
        <v>478</v>
      </c>
      <c r="C188" t="s">
        <v>558</v>
      </c>
      <c r="D188" t="s">
        <v>729</v>
      </c>
      <c r="E188" t="str">
        <f t="shared" si="14"/>
        <v>ALFUSALAM MART</v>
      </c>
      <c r="F188" t="s">
        <v>39</v>
      </c>
      <c r="G188" t="s">
        <v>21</v>
      </c>
      <c r="H188" t="s">
        <v>21</v>
      </c>
      <c r="I188" t="s">
        <v>50</v>
      </c>
      <c r="J188" t="s">
        <v>23</v>
      </c>
      <c r="K188" t="s">
        <v>24</v>
      </c>
      <c r="L188" t="s">
        <v>21</v>
      </c>
      <c r="M188" t="s">
        <v>25</v>
      </c>
      <c r="N188" t="s">
        <v>28</v>
      </c>
      <c r="O188" t="s">
        <v>21</v>
      </c>
      <c r="P188" t="s">
        <v>21</v>
      </c>
      <c r="Q188" t="s">
        <v>27</v>
      </c>
      <c r="R188" t="s">
        <v>45</v>
      </c>
      <c r="S188" t="s">
        <v>29</v>
      </c>
      <c r="T188" t="s">
        <v>21</v>
      </c>
      <c r="U188" t="s">
        <v>21</v>
      </c>
      <c r="V188" t="s">
        <v>30</v>
      </c>
      <c r="W188" s="2" t="s">
        <v>66</v>
      </c>
      <c r="Y188">
        <f>IF(J188=Legend!$B$3,0,IF(J188=Legend!$B$4,1,IF(J188=Legend!$B$5,2,0)))</f>
        <v>1</v>
      </c>
      <c r="Z188">
        <f t="shared" si="15"/>
        <v>1</v>
      </c>
      <c r="AA188">
        <f t="shared" si="16"/>
        <v>0</v>
      </c>
      <c r="AB188">
        <f t="shared" si="17"/>
        <v>1</v>
      </c>
      <c r="AC188">
        <f>IF(N188=Legend!$D$3,3,IF(N188=Legend!$D$4,2,IF(N188=Legend!$D$5,1,0)))</f>
        <v>1</v>
      </c>
      <c r="AD188">
        <f t="shared" si="18"/>
        <v>0</v>
      </c>
      <c r="AF188">
        <f t="shared" si="19"/>
        <v>0</v>
      </c>
      <c r="AG188">
        <f>IF(R188=Legend!$F$3,3,IF(R188=Legend!$F$4,2,IF(R188=Legend!$F$5,1,0)))</f>
        <v>1</v>
      </c>
      <c r="AH188">
        <f>IF(S188=Legend!$F$3,3,IF(S188=Legend!$F$4,2,IF(S188=Legend!$F$5,1,0)))</f>
        <v>3</v>
      </c>
      <c r="AK188">
        <f>IF(V188=Legend!$H$3,3,IF(V188=Legend!$H$4,2,IF(V188=Legend!$H$5,1,0)))</f>
        <v>2</v>
      </c>
      <c r="AM188">
        <f t="shared" si="20"/>
        <v>10</v>
      </c>
    </row>
    <row r="189" spans="1:39" ht="109.2" x14ac:dyDescent="0.3">
      <c r="A189" t="s">
        <v>70</v>
      </c>
      <c r="B189" t="s">
        <v>174</v>
      </c>
      <c r="C189" t="s">
        <v>1162</v>
      </c>
      <c r="D189" t="s">
        <v>4232</v>
      </c>
      <c r="E189" t="str">
        <f t="shared" si="14"/>
        <v>ALGA MART</v>
      </c>
      <c r="F189" t="s">
        <v>70</v>
      </c>
      <c r="G189" t="s">
        <v>21</v>
      </c>
      <c r="H189" t="s">
        <v>21</v>
      </c>
      <c r="I189" t="s">
        <v>22</v>
      </c>
      <c r="J189" t="s">
        <v>41</v>
      </c>
      <c r="K189" t="s">
        <v>24</v>
      </c>
      <c r="L189" t="s">
        <v>25</v>
      </c>
      <c r="M189" t="s">
        <v>25</v>
      </c>
      <c r="N189" t="s">
        <v>26</v>
      </c>
      <c r="O189" t="s">
        <v>25</v>
      </c>
      <c r="P189" t="s">
        <v>21</v>
      </c>
      <c r="Q189" t="s">
        <v>27</v>
      </c>
      <c r="R189" t="s">
        <v>45</v>
      </c>
      <c r="S189" t="s">
        <v>29</v>
      </c>
      <c r="T189" t="s">
        <v>21</v>
      </c>
      <c r="U189" t="s">
        <v>21</v>
      </c>
      <c r="V189" t="s">
        <v>30</v>
      </c>
      <c r="W189" s="2" t="s">
        <v>66</v>
      </c>
      <c r="Y189">
        <f>IF(J189=Legend!$B$3,0,IF(J189=Legend!$B$4,1,IF(J189=Legend!$B$5,2,0)))</f>
        <v>2</v>
      </c>
      <c r="Z189">
        <f t="shared" si="15"/>
        <v>1</v>
      </c>
      <c r="AA189">
        <f t="shared" si="16"/>
        <v>1</v>
      </c>
      <c r="AB189">
        <f t="shared" si="17"/>
        <v>1</v>
      </c>
      <c r="AC189">
        <f>IF(N189=Legend!$D$3,3,IF(N189=Legend!$D$4,2,IF(N189=Legend!$D$5,1,0)))</f>
        <v>2</v>
      </c>
      <c r="AD189">
        <f t="shared" si="18"/>
        <v>1</v>
      </c>
      <c r="AF189">
        <f t="shared" si="19"/>
        <v>0</v>
      </c>
      <c r="AG189">
        <f>IF(R189=Legend!$F$3,3,IF(R189=Legend!$F$4,2,IF(R189=Legend!$F$5,1,0)))</f>
        <v>1</v>
      </c>
      <c r="AH189">
        <f>IF(S189=Legend!$F$3,3,IF(S189=Legend!$F$4,2,IF(S189=Legend!$F$5,1,0)))</f>
        <v>3</v>
      </c>
      <c r="AK189">
        <f>IF(V189=Legend!$H$3,3,IF(V189=Legend!$H$4,2,IF(V189=Legend!$H$5,1,0)))</f>
        <v>2</v>
      </c>
      <c r="AM189">
        <f t="shared" si="20"/>
        <v>14</v>
      </c>
    </row>
    <row r="190" spans="1:39" ht="140.4" x14ac:dyDescent="0.3">
      <c r="A190" t="s">
        <v>83</v>
      </c>
      <c r="B190" t="s">
        <v>2570</v>
      </c>
      <c r="C190" t="s">
        <v>4613</v>
      </c>
      <c r="D190" t="s">
        <v>5080</v>
      </c>
      <c r="E190" t="str">
        <f t="shared" si="14"/>
        <v>ALI MART</v>
      </c>
      <c r="F190" t="s">
        <v>83</v>
      </c>
      <c r="G190" t="s">
        <v>21</v>
      </c>
      <c r="H190" t="s">
        <v>21</v>
      </c>
      <c r="I190" t="s">
        <v>54</v>
      </c>
      <c r="J190" t="s">
        <v>23</v>
      </c>
      <c r="K190" t="s">
        <v>24</v>
      </c>
      <c r="L190" t="s">
        <v>25</v>
      </c>
      <c r="M190" t="s">
        <v>25</v>
      </c>
      <c r="N190" t="s">
        <v>26</v>
      </c>
      <c r="O190" t="s">
        <v>25</v>
      </c>
      <c r="P190" t="s">
        <v>21</v>
      </c>
      <c r="Q190" t="s">
        <v>27</v>
      </c>
      <c r="R190" t="s">
        <v>45</v>
      </c>
      <c r="S190" t="s">
        <v>29</v>
      </c>
      <c r="T190" t="s">
        <v>21</v>
      </c>
      <c r="U190" t="s">
        <v>21</v>
      </c>
      <c r="V190" t="s">
        <v>42</v>
      </c>
      <c r="W190" s="2" t="s">
        <v>34</v>
      </c>
      <c r="Y190">
        <f>IF(J190=Legend!$B$3,0,IF(J190=Legend!$B$4,1,IF(J190=Legend!$B$5,2,0)))</f>
        <v>1</v>
      </c>
      <c r="Z190">
        <f t="shared" si="15"/>
        <v>1</v>
      </c>
      <c r="AA190">
        <f t="shared" si="16"/>
        <v>1</v>
      </c>
      <c r="AB190">
        <f t="shared" si="17"/>
        <v>1</v>
      </c>
      <c r="AC190">
        <f>IF(N190=Legend!$D$3,3,IF(N190=Legend!$D$4,2,IF(N190=Legend!$D$5,1,0)))</f>
        <v>2</v>
      </c>
      <c r="AD190">
        <f t="shared" si="18"/>
        <v>1</v>
      </c>
      <c r="AF190">
        <f t="shared" si="19"/>
        <v>0</v>
      </c>
      <c r="AG190">
        <f>IF(R190=Legend!$F$3,3,IF(R190=Legend!$F$4,2,IF(R190=Legend!$F$5,1,0)))</f>
        <v>1</v>
      </c>
      <c r="AH190">
        <f>IF(S190=Legend!$F$3,3,IF(S190=Legend!$F$4,2,IF(S190=Legend!$F$5,1,0)))</f>
        <v>3</v>
      </c>
      <c r="AK190">
        <f>IF(V190=Legend!$H$3,3,IF(V190=Legend!$H$4,2,IF(V190=Legend!$H$5,1,0)))</f>
        <v>0</v>
      </c>
      <c r="AM190">
        <f t="shared" si="20"/>
        <v>11</v>
      </c>
    </row>
    <row r="191" spans="1:39" ht="156" x14ac:dyDescent="0.3">
      <c r="A191" t="s">
        <v>70</v>
      </c>
      <c r="B191" t="s">
        <v>174</v>
      </c>
      <c r="C191" t="s">
        <v>2097</v>
      </c>
      <c r="D191" t="s">
        <v>4225</v>
      </c>
      <c r="E191" t="str">
        <f t="shared" si="14"/>
        <v>ALIBABA</v>
      </c>
      <c r="F191" t="s">
        <v>70</v>
      </c>
      <c r="G191" t="s">
        <v>21</v>
      </c>
      <c r="H191" t="s">
        <v>21</v>
      </c>
      <c r="I191" t="s">
        <v>22</v>
      </c>
      <c r="J191" t="s">
        <v>35</v>
      </c>
      <c r="K191" t="s">
        <v>24</v>
      </c>
      <c r="L191" t="s">
        <v>25</v>
      </c>
      <c r="M191" t="s">
        <v>25</v>
      </c>
      <c r="N191" t="s">
        <v>26</v>
      </c>
      <c r="O191" t="s">
        <v>25</v>
      </c>
      <c r="P191" t="s">
        <v>21</v>
      </c>
      <c r="Q191" t="s">
        <v>27</v>
      </c>
      <c r="R191" t="s">
        <v>45</v>
      </c>
      <c r="S191" t="s">
        <v>28</v>
      </c>
      <c r="T191" t="s">
        <v>21</v>
      </c>
      <c r="U191" t="s">
        <v>21</v>
      </c>
      <c r="V191" t="s">
        <v>30</v>
      </c>
      <c r="W191" s="2" t="s">
        <v>31</v>
      </c>
      <c r="Y191">
        <f>IF(J191=Legend!$B$3,0,IF(J191=Legend!$B$4,1,IF(J191=Legend!$B$5,2,0)))</f>
        <v>0</v>
      </c>
      <c r="Z191">
        <f t="shared" si="15"/>
        <v>1</v>
      </c>
      <c r="AA191">
        <f t="shared" si="16"/>
        <v>1</v>
      </c>
      <c r="AB191">
        <f t="shared" si="17"/>
        <v>1</v>
      </c>
      <c r="AC191">
        <f>IF(N191=Legend!$D$3,3,IF(N191=Legend!$D$4,2,IF(N191=Legend!$D$5,1,0)))</f>
        <v>2</v>
      </c>
      <c r="AD191">
        <f t="shared" si="18"/>
        <v>1</v>
      </c>
      <c r="AF191">
        <f t="shared" si="19"/>
        <v>0</v>
      </c>
      <c r="AG191">
        <f>IF(R191=Legend!$F$3,3,IF(R191=Legend!$F$4,2,IF(R191=Legend!$F$5,1,0)))</f>
        <v>1</v>
      </c>
      <c r="AH191">
        <f>IF(S191=Legend!$F$3,3,IF(S191=Legend!$F$4,2,IF(S191=Legend!$F$5,1,0)))</f>
        <v>2</v>
      </c>
      <c r="AK191">
        <f>IF(V191=Legend!$H$3,3,IF(V191=Legend!$H$4,2,IF(V191=Legend!$H$5,1,0)))</f>
        <v>2</v>
      </c>
      <c r="AM191">
        <f t="shared" si="20"/>
        <v>11</v>
      </c>
    </row>
    <row r="192" spans="1:39" ht="156" x14ac:dyDescent="0.3">
      <c r="A192" t="s">
        <v>74</v>
      </c>
      <c r="B192" t="s">
        <v>1733</v>
      </c>
      <c r="C192" t="s">
        <v>2434</v>
      </c>
      <c r="D192" t="s">
        <v>4027</v>
      </c>
      <c r="E192" t="str">
        <f t="shared" si="14"/>
        <v>ALIEF CELL, TOKO</v>
      </c>
      <c r="F192" t="s">
        <v>74</v>
      </c>
      <c r="G192" t="s">
        <v>21</v>
      </c>
      <c r="H192" t="s">
        <v>21</v>
      </c>
      <c r="I192" t="s">
        <v>22</v>
      </c>
      <c r="J192" t="s">
        <v>35</v>
      </c>
      <c r="K192" t="s">
        <v>24</v>
      </c>
      <c r="L192" t="s">
        <v>21</v>
      </c>
      <c r="M192" t="s">
        <v>25</v>
      </c>
      <c r="N192" t="s">
        <v>28</v>
      </c>
      <c r="O192" t="s">
        <v>21</v>
      </c>
      <c r="P192" t="s">
        <v>21</v>
      </c>
      <c r="Q192" t="s">
        <v>27</v>
      </c>
      <c r="R192" t="s">
        <v>47</v>
      </c>
      <c r="S192" t="s">
        <v>47</v>
      </c>
      <c r="T192" t="s">
        <v>21</v>
      </c>
      <c r="U192" t="s">
        <v>21</v>
      </c>
      <c r="V192" t="s">
        <v>30</v>
      </c>
      <c r="W192" s="2" t="s">
        <v>31</v>
      </c>
      <c r="Y192">
        <f>IF(J192=Legend!$B$3,0,IF(J192=Legend!$B$4,1,IF(J192=Legend!$B$5,2,0)))</f>
        <v>0</v>
      </c>
      <c r="Z192">
        <f t="shared" si="15"/>
        <v>1</v>
      </c>
      <c r="AA192">
        <f t="shared" si="16"/>
        <v>0</v>
      </c>
      <c r="AB192">
        <f t="shared" si="17"/>
        <v>1</v>
      </c>
      <c r="AC192">
        <f>IF(N192=Legend!$D$3,3,IF(N192=Legend!$D$4,2,IF(N192=Legend!$D$5,1,0)))</f>
        <v>1</v>
      </c>
      <c r="AD192">
        <f t="shared" si="18"/>
        <v>0</v>
      </c>
      <c r="AF192">
        <f t="shared" si="19"/>
        <v>0</v>
      </c>
      <c r="AG192">
        <f>IF(R192=Legend!$F$3,3,IF(R192=Legend!$F$4,2,IF(R192=Legend!$F$5,1,0)))</f>
        <v>0</v>
      </c>
      <c r="AH192">
        <f>IF(S192=Legend!$F$3,3,IF(S192=Legend!$F$4,2,IF(S192=Legend!$F$5,1,0)))</f>
        <v>0</v>
      </c>
      <c r="AK192">
        <f>IF(V192=Legend!$H$3,3,IF(V192=Legend!$H$4,2,IF(V192=Legend!$H$5,1,0)))</f>
        <v>2</v>
      </c>
      <c r="AM192">
        <f t="shared" si="20"/>
        <v>5</v>
      </c>
    </row>
    <row r="193" spans="1:39" ht="78" x14ac:dyDescent="0.3">
      <c r="A193" t="s">
        <v>32</v>
      </c>
      <c r="B193" t="s">
        <v>1880</v>
      </c>
      <c r="C193" t="s">
        <v>1881</v>
      </c>
      <c r="D193" t="s">
        <v>1927</v>
      </c>
      <c r="E193" t="str">
        <f t="shared" si="14"/>
        <v>ALIEF MINI MARKET</v>
      </c>
      <c r="F193" t="s">
        <v>67</v>
      </c>
      <c r="G193" t="s">
        <v>21</v>
      </c>
      <c r="H193" t="s">
        <v>21</v>
      </c>
      <c r="I193" t="s">
        <v>54</v>
      </c>
      <c r="J193" t="s">
        <v>35</v>
      </c>
      <c r="K193" t="s">
        <v>24</v>
      </c>
      <c r="L193" t="s">
        <v>25</v>
      </c>
      <c r="M193" t="s">
        <v>25</v>
      </c>
      <c r="N193" t="s">
        <v>28</v>
      </c>
      <c r="O193" t="s">
        <v>21</v>
      </c>
      <c r="P193" t="s">
        <v>21</v>
      </c>
      <c r="Q193" t="s">
        <v>27</v>
      </c>
      <c r="R193" t="s">
        <v>45</v>
      </c>
      <c r="S193" t="s">
        <v>28</v>
      </c>
      <c r="T193" t="s">
        <v>21</v>
      </c>
      <c r="U193" t="s">
        <v>21</v>
      </c>
      <c r="V193" t="s">
        <v>42</v>
      </c>
      <c r="W193" s="2" t="s">
        <v>77</v>
      </c>
      <c r="Y193">
        <f>IF(J193=Legend!$B$3,0,IF(J193=Legend!$B$4,1,IF(J193=Legend!$B$5,2,0)))</f>
        <v>0</v>
      </c>
      <c r="Z193">
        <f t="shared" si="15"/>
        <v>1</v>
      </c>
      <c r="AA193">
        <f t="shared" si="16"/>
        <v>1</v>
      </c>
      <c r="AB193">
        <f t="shared" si="17"/>
        <v>1</v>
      </c>
      <c r="AC193">
        <f>IF(N193=Legend!$D$3,3,IF(N193=Legend!$D$4,2,IF(N193=Legend!$D$5,1,0)))</f>
        <v>1</v>
      </c>
      <c r="AD193">
        <f t="shared" si="18"/>
        <v>0</v>
      </c>
      <c r="AF193">
        <f t="shared" si="19"/>
        <v>0</v>
      </c>
      <c r="AG193">
        <f>IF(R193=Legend!$F$3,3,IF(R193=Legend!$F$4,2,IF(R193=Legend!$F$5,1,0)))</f>
        <v>1</v>
      </c>
      <c r="AH193">
        <f>IF(S193=Legend!$F$3,3,IF(S193=Legend!$F$4,2,IF(S193=Legend!$F$5,1,0)))</f>
        <v>2</v>
      </c>
      <c r="AK193">
        <f>IF(V193=Legend!$H$3,3,IF(V193=Legend!$H$4,2,IF(V193=Legend!$H$5,1,0)))</f>
        <v>0</v>
      </c>
      <c r="AM193">
        <f t="shared" si="20"/>
        <v>7</v>
      </c>
    </row>
    <row r="194" spans="1:39" ht="109.2" x14ac:dyDescent="0.3">
      <c r="A194" t="s">
        <v>67</v>
      </c>
      <c r="B194" t="s">
        <v>1733</v>
      </c>
      <c r="C194" t="s">
        <v>2416</v>
      </c>
      <c r="D194" t="s">
        <v>2417</v>
      </c>
      <c r="E194" t="str">
        <f t="shared" si="14"/>
        <v>ALIF /PS. PEKKABATA - POLMAS</v>
      </c>
      <c r="F194" t="s">
        <v>67</v>
      </c>
      <c r="G194" t="s">
        <v>21</v>
      </c>
      <c r="H194" t="s">
        <v>21</v>
      </c>
      <c r="I194" t="s">
        <v>22</v>
      </c>
      <c r="J194" t="s">
        <v>35</v>
      </c>
      <c r="K194" t="s">
        <v>47</v>
      </c>
      <c r="L194" t="s">
        <v>21</v>
      </c>
      <c r="M194" t="s">
        <v>21</v>
      </c>
      <c r="N194" t="s">
        <v>47</v>
      </c>
      <c r="O194" t="s">
        <v>21</v>
      </c>
      <c r="P194" t="s">
        <v>21</v>
      </c>
      <c r="Q194" t="s">
        <v>27</v>
      </c>
      <c r="R194" t="s">
        <v>45</v>
      </c>
      <c r="S194" t="s">
        <v>45</v>
      </c>
      <c r="T194" t="s">
        <v>21</v>
      </c>
      <c r="U194" t="s">
        <v>21</v>
      </c>
      <c r="V194" t="s">
        <v>42</v>
      </c>
      <c r="W194" s="2" t="s">
        <v>66</v>
      </c>
      <c r="Y194">
        <f>IF(J194=Legend!$B$3,0,IF(J194=Legend!$B$4,1,IF(J194=Legend!$B$5,2,0)))</f>
        <v>0</v>
      </c>
      <c r="Z194">
        <f t="shared" si="15"/>
        <v>0</v>
      </c>
      <c r="AA194">
        <f t="shared" si="16"/>
        <v>0</v>
      </c>
      <c r="AB194">
        <f t="shared" si="17"/>
        <v>0</v>
      </c>
      <c r="AC194">
        <f>IF(N194=Legend!$D$3,3,IF(N194=Legend!$D$4,2,IF(N194=Legend!$D$5,1,0)))</f>
        <v>0</v>
      </c>
      <c r="AD194">
        <f t="shared" si="18"/>
        <v>0</v>
      </c>
      <c r="AF194">
        <f t="shared" si="19"/>
        <v>0</v>
      </c>
      <c r="AG194">
        <f>IF(R194=Legend!$F$3,3,IF(R194=Legend!$F$4,2,IF(R194=Legend!$F$5,1,0)))</f>
        <v>1</v>
      </c>
      <c r="AH194">
        <f>IF(S194=Legend!$F$3,3,IF(S194=Legend!$F$4,2,IF(S194=Legend!$F$5,1,0)))</f>
        <v>1</v>
      </c>
      <c r="AK194">
        <f>IF(V194=Legend!$H$3,3,IF(V194=Legend!$H$4,2,IF(V194=Legend!$H$5,1,0)))</f>
        <v>0</v>
      </c>
      <c r="AM194">
        <f t="shared" si="20"/>
        <v>2</v>
      </c>
    </row>
    <row r="195" spans="1:39" ht="140.4" x14ac:dyDescent="0.3">
      <c r="A195" t="s">
        <v>62</v>
      </c>
      <c r="B195" t="s">
        <v>1733</v>
      </c>
      <c r="C195" t="s">
        <v>1740</v>
      </c>
      <c r="D195" t="s">
        <v>1822</v>
      </c>
      <c r="E195" t="str">
        <f t="shared" si="14"/>
        <v>ALIF MART/POROS MASAMBA</v>
      </c>
      <c r="F195" t="s">
        <v>62</v>
      </c>
      <c r="G195" t="s">
        <v>21</v>
      </c>
      <c r="H195" t="s">
        <v>21</v>
      </c>
      <c r="I195" t="s">
        <v>22</v>
      </c>
      <c r="J195" t="s">
        <v>35</v>
      </c>
      <c r="K195" t="s">
        <v>24</v>
      </c>
      <c r="L195" t="s">
        <v>25</v>
      </c>
      <c r="M195" t="s">
        <v>25</v>
      </c>
      <c r="N195" t="s">
        <v>26</v>
      </c>
      <c r="O195" t="s">
        <v>25</v>
      </c>
      <c r="P195" t="s">
        <v>21</v>
      </c>
      <c r="Q195" t="s">
        <v>27</v>
      </c>
      <c r="R195" t="s">
        <v>45</v>
      </c>
      <c r="S195" t="s">
        <v>29</v>
      </c>
      <c r="T195" t="s">
        <v>21</v>
      </c>
      <c r="U195" t="s">
        <v>21</v>
      </c>
      <c r="V195" t="s">
        <v>33</v>
      </c>
      <c r="W195" s="2" t="s">
        <v>34</v>
      </c>
      <c r="Y195">
        <f>IF(J195=Legend!$B$3,0,IF(J195=Legend!$B$4,1,IF(J195=Legend!$B$5,2,0)))</f>
        <v>0</v>
      </c>
      <c r="Z195">
        <f t="shared" si="15"/>
        <v>1</v>
      </c>
      <c r="AA195">
        <f t="shared" si="16"/>
        <v>1</v>
      </c>
      <c r="AB195">
        <f t="shared" si="17"/>
        <v>1</v>
      </c>
      <c r="AC195">
        <f>IF(N195=Legend!$D$3,3,IF(N195=Legend!$D$4,2,IF(N195=Legend!$D$5,1,0)))</f>
        <v>2</v>
      </c>
      <c r="AD195">
        <f t="shared" si="18"/>
        <v>1</v>
      </c>
      <c r="AF195">
        <f t="shared" si="19"/>
        <v>0</v>
      </c>
      <c r="AG195">
        <f>IF(R195=Legend!$F$3,3,IF(R195=Legend!$F$4,2,IF(R195=Legend!$F$5,1,0)))</f>
        <v>1</v>
      </c>
      <c r="AH195">
        <f>IF(S195=Legend!$F$3,3,IF(S195=Legend!$F$4,2,IF(S195=Legend!$F$5,1,0)))</f>
        <v>3</v>
      </c>
      <c r="AK195">
        <f>IF(V195=Legend!$H$3,3,IF(V195=Legend!$H$4,2,IF(V195=Legend!$H$5,1,0)))</f>
        <v>1</v>
      </c>
      <c r="AM195">
        <f t="shared" si="20"/>
        <v>11</v>
      </c>
    </row>
    <row r="196" spans="1:39" ht="156" x14ac:dyDescent="0.3">
      <c r="A196" t="s">
        <v>74</v>
      </c>
      <c r="B196" t="s">
        <v>1733</v>
      </c>
      <c r="C196" t="s">
        <v>1859</v>
      </c>
      <c r="D196" t="s">
        <v>4113</v>
      </c>
      <c r="E196" t="str">
        <f t="shared" si="14"/>
        <v>ALIF MUBARAKAH, TOKO</v>
      </c>
      <c r="F196" t="s">
        <v>74</v>
      </c>
      <c r="G196" t="s">
        <v>21</v>
      </c>
      <c r="H196" t="s">
        <v>21</v>
      </c>
      <c r="I196" t="s">
        <v>22</v>
      </c>
      <c r="J196" t="s">
        <v>23</v>
      </c>
      <c r="K196" t="s">
        <v>24</v>
      </c>
      <c r="L196" t="s">
        <v>25</v>
      </c>
      <c r="M196" t="s">
        <v>25</v>
      </c>
      <c r="N196" t="s">
        <v>28</v>
      </c>
      <c r="O196" t="s">
        <v>25</v>
      </c>
      <c r="P196" t="s">
        <v>21</v>
      </c>
      <c r="Q196" t="s">
        <v>27</v>
      </c>
      <c r="R196" t="s">
        <v>45</v>
      </c>
      <c r="S196" t="s">
        <v>28</v>
      </c>
      <c r="T196" t="s">
        <v>21</v>
      </c>
      <c r="U196" t="s">
        <v>21</v>
      </c>
      <c r="V196" t="s">
        <v>33</v>
      </c>
      <c r="W196" s="2" t="s">
        <v>31</v>
      </c>
      <c r="Y196">
        <f>IF(J196=Legend!$B$3,0,IF(J196=Legend!$B$4,1,IF(J196=Legend!$B$5,2,0)))</f>
        <v>1</v>
      </c>
      <c r="Z196">
        <f t="shared" si="15"/>
        <v>1</v>
      </c>
      <c r="AA196">
        <f t="shared" si="16"/>
        <v>1</v>
      </c>
      <c r="AB196">
        <f t="shared" si="17"/>
        <v>1</v>
      </c>
      <c r="AC196">
        <f>IF(N196=Legend!$D$3,3,IF(N196=Legend!$D$4,2,IF(N196=Legend!$D$5,1,0)))</f>
        <v>1</v>
      </c>
      <c r="AD196">
        <f t="shared" si="18"/>
        <v>1</v>
      </c>
      <c r="AF196">
        <f t="shared" si="19"/>
        <v>0</v>
      </c>
      <c r="AG196">
        <f>IF(R196=Legend!$F$3,3,IF(R196=Legend!$F$4,2,IF(R196=Legend!$F$5,1,0)))</f>
        <v>1</v>
      </c>
      <c r="AH196">
        <f>IF(S196=Legend!$F$3,3,IF(S196=Legend!$F$4,2,IF(S196=Legend!$F$5,1,0)))</f>
        <v>2</v>
      </c>
      <c r="AK196">
        <f>IF(V196=Legend!$H$3,3,IF(V196=Legend!$H$4,2,IF(V196=Legend!$H$5,1,0)))</f>
        <v>1</v>
      </c>
      <c r="AM196">
        <f t="shared" si="20"/>
        <v>10</v>
      </c>
    </row>
    <row r="197" spans="1:39" ht="140.4" x14ac:dyDescent="0.3">
      <c r="A197" t="s">
        <v>83</v>
      </c>
      <c r="B197" t="s">
        <v>3634</v>
      </c>
      <c r="C197" t="s">
        <v>3637</v>
      </c>
      <c r="D197" t="s">
        <v>5082</v>
      </c>
      <c r="E197" t="str">
        <f t="shared" ref="E197:E260" si="21">TRIM(D197)</f>
        <v>ALIM / SULIM</v>
      </c>
      <c r="F197" t="s">
        <v>83</v>
      </c>
      <c r="G197" t="s">
        <v>21</v>
      </c>
      <c r="H197" t="s">
        <v>21</v>
      </c>
      <c r="I197" t="s">
        <v>22</v>
      </c>
      <c r="J197" t="s">
        <v>23</v>
      </c>
      <c r="K197" t="s">
        <v>24</v>
      </c>
      <c r="L197" t="s">
        <v>21</v>
      </c>
      <c r="M197" t="s">
        <v>25</v>
      </c>
      <c r="N197" t="s">
        <v>47</v>
      </c>
      <c r="O197" t="s">
        <v>21</v>
      </c>
      <c r="P197" t="s">
        <v>21</v>
      </c>
      <c r="Q197" t="s">
        <v>27</v>
      </c>
      <c r="R197" t="s">
        <v>45</v>
      </c>
      <c r="S197" t="s">
        <v>47</v>
      </c>
      <c r="T197" t="s">
        <v>21</v>
      </c>
      <c r="U197" t="s">
        <v>21</v>
      </c>
      <c r="V197" t="s">
        <v>42</v>
      </c>
      <c r="W197" s="2" t="s">
        <v>34</v>
      </c>
      <c r="Y197">
        <f>IF(J197=Legend!$B$3,0,IF(J197=Legend!$B$4,1,IF(J197=Legend!$B$5,2,0)))</f>
        <v>1</v>
      </c>
      <c r="Z197">
        <f t="shared" ref="Z197:Z260" si="22">IF(K197="Ada",1,0)</f>
        <v>1</v>
      </c>
      <c r="AA197">
        <f t="shared" ref="AA197:AA260" si="23">IF(L197="Ya",1,0)</f>
        <v>0</v>
      </c>
      <c r="AB197">
        <f t="shared" ref="AB197:AB260" si="24">IF(M197="Ya",1,0)</f>
        <v>1</v>
      </c>
      <c r="AC197">
        <f>IF(N197=Legend!$D$3,3,IF(N197=Legend!$D$4,2,IF(N197=Legend!$D$5,1,0)))</f>
        <v>0</v>
      </c>
      <c r="AD197">
        <f t="shared" ref="AD197:AD260" si="25">IF(O197="Ya",1,0)</f>
        <v>0</v>
      </c>
      <c r="AF197">
        <f t="shared" ref="AF197:AF260" si="26">IF(Q197="Tidak ber-mitra",0,2)</f>
        <v>0</v>
      </c>
      <c r="AG197">
        <f>IF(R197=Legend!$F$3,3,IF(R197=Legend!$F$4,2,IF(R197=Legend!$F$5,1,0)))</f>
        <v>1</v>
      </c>
      <c r="AH197">
        <f>IF(S197=Legend!$F$3,3,IF(S197=Legend!$F$4,2,IF(S197=Legend!$F$5,1,0)))</f>
        <v>0</v>
      </c>
      <c r="AK197">
        <f>IF(V197=Legend!$H$3,3,IF(V197=Legend!$H$4,2,IF(V197=Legend!$H$5,1,0)))</f>
        <v>0</v>
      </c>
      <c r="AM197">
        <f t="shared" ref="AM197:AM260" si="27">SUM(Y197:AL197)</f>
        <v>4</v>
      </c>
    </row>
    <row r="198" spans="1:39" ht="109.2" x14ac:dyDescent="0.3">
      <c r="A198" t="s">
        <v>82</v>
      </c>
      <c r="B198" t="s">
        <v>475</v>
      </c>
      <c r="C198" t="s">
        <v>4505</v>
      </c>
      <c r="D198" t="s">
        <v>4601</v>
      </c>
      <c r="E198" t="str">
        <f t="shared" si="21"/>
        <v>AL-KHOIR</v>
      </c>
      <c r="F198" t="s">
        <v>147</v>
      </c>
      <c r="G198" t="s">
        <v>21</v>
      </c>
      <c r="H198" t="s">
        <v>21</v>
      </c>
      <c r="I198" t="s">
        <v>54</v>
      </c>
      <c r="J198" t="s">
        <v>35</v>
      </c>
      <c r="K198" t="s">
        <v>24</v>
      </c>
      <c r="L198" t="s">
        <v>25</v>
      </c>
      <c r="M198" t="s">
        <v>21</v>
      </c>
      <c r="N198" t="s">
        <v>47</v>
      </c>
      <c r="O198" t="s">
        <v>21</v>
      </c>
      <c r="P198" t="s">
        <v>21</v>
      </c>
      <c r="Q198" t="s">
        <v>27</v>
      </c>
      <c r="R198" t="s">
        <v>45</v>
      </c>
      <c r="S198" t="s">
        <v>28</v>
      </c>
      <c r="T198" t="s">
        <v>21</v>
      </c>
      <c r="U198" t="s">
        <v>21</v>
      </c>
      <c r="V198" t="s">
        <v>33</v>
      </c>
      <c r="W198" s="2" t="s">
        <v>91</v>
      </c>
      <c r="Y198">
        <f>IF(J198=Legend!$B$3,0,IF(J198=Legend!$B$4,1,IF(J198=Legend!$B$5,2,0)))</f>
        <v>0</v>
      </c>
      <c r="Z198">
        <f t="shared" si="22"/>
        <v>1</v>
      </c>
      <c r="AA198">
        <f t="shared" si="23"/>
        <v>1</v>
      </c>
      <c r="AB198">
        <f t="shared" si="24"/>
        <v>0</v>
      </c>
      <c r="AC198">
        <f>IF(N198=Legend!$D$3,3,IF(N198=Legend!$D$4,2,IF(N198=Legend!$D$5,1,0)))</f>
        <v>0</v>
      </c>
      <c r="AD198">
        <f t="shared" si="25"/>
        <v>0</v>
      </c>
      <c r="AF198">
        <f t="shared" si="26"/>
        <v>0</v>
      </c>
      <c r="AG198">
        <f>IF(R198=Legend!$F$3,3,IF(R198=Legend!$F$4,2,IF(R198=Legend!$F$5,1,0)))</f>
        <v>1</v>
      </c>
      <c r="AH198">
        <f>IF(S198=Legend!$F$3,3,IF(S198=Legend!$F$4,2,IF(S198=Legend!$F$5,1,0)))</f>
        <v>2</v>
      </c>
      <c r="AK198">
        <f>IF(V198=Legend!$H$3,3,IF(V198=Legend!$H$4,2,IF(V198=Legend!$H$5,1,0)))</f>
        <v>1</v>
      </c>
      <c r="AM198">
        <f t="shared" si="27"/>
        <v>6</v>
      </c>
    </row>
    <row r="199" spans="1:39" ht="156" x14ac:dyDescent="0.3">
      <c r="A199" t="s">
        <v>74</v>
      </c>
      <c r="B199" t="s">
        <v>174</v>
      </c>
      <c r="C199" t="s">
        <v>2721</v>
      </c>
      <c r="D199" t="s">
        <v>4083</v>
      </c>
      <c r="E199" t="str">
        <f t="shared" si="21"/>
        <v>ALMAS</v>
      </c>
      <c r="F199" t="s">
        <v>74</v>
      </c>
      <c r="G199" t="s">
        <v>21</v>
      </c>
      <c r="H199" t="s">
        <v>21</v>
      </c>
      <c r="I199" t="s">
        <v>22</v>
      </c>
      <c r="J199" t="s">
        <v>23</v>
      </c>
      <c r="K199" t="s">
        <v>24</v>
      </c>
      <c r="L199" t="s">
        <v>25</v>
      </c>
      <c r="M199" t="s">
        <v>25</v>
      </c>
      <c r="N199" t="s">
        <v>26</v>
      </c>
      <c r="O199" t="s">
        <v>25</v>
      </c>
      <c r="P199" t="s">
        <v>21</v>
      </c>
      <c r="Q199" t="s">
        <v>27</v>
      </c>
      <c r="R199" t="s">
        <v>45</v>
      </c>
      <c r="S199" t="s">
        <v>28</v>
      </c>
      <c r="T199" t="s">
        <v>21</v>
      </c>
      <c r="U199" t="s">
        <v>21</v>
      </c>
      <c r="V199" t="s">
        <v>30</v>
      </c>
      <c r="W199" s="2" t="s">
        <v>31</v>
      </c>
      <c r="Y199">
        <f>IF(J199=Legend!$B$3,0,IF(J199=Legend!$B$4,1,IF(J199=Legend!$B$5,2,0)))</f>
        <v>1</v>
      </c>
      <c r="Z199">
        <f t="shared" si="22"/>
        <v>1</v>
      </c>
      <c r="AA199">
        <f t="shared" si="23"/>
        <v>1</v>
      </c>
      <c r="AB199">
        <f t="shared" si="24"/>
        <v>1</v>
      </c>
      <c r="AC199">
        <f>IF(N199=Legend!$D$3,3,IF(N199=Legend!$D$4,2,IF(N199=Legend!$D$5,1,0)))</f>
        <v>2</v>
      </c>
      <c r="AD199">
        <f t="shared" si="25"/>
        <v>1</v>
      </c>
      <c r="AF199">
        <f t="shared" si="26"/>
        <v>0</v>
      </c>
      <c r="AG199">
        <f>IF(R199=Legend!$F$3,3,IF(R199=Legend!$F$4,2,IF(R199=Legend!$F$5,1,0)))</f>
        <v>1</v>
      </c>
      <c r="AH199">
        <f>IF(S199=Legend!$F$3,3,IF(S199=Legend!$F$4,2,IF(S199=Legend!$F$5,1,0)))</f>
        <v>2</v>
      </c>
      <c r="AK199">
        <f>IF(V199=Legend!$H$3,3,IF(V199=Legend!$H$4,2,IF(V199=Legend!$H$5,1,0)))</f>
        <v>2</v>
      </c>
      <c r="AM199">
        <f t="shared" si="27"/>
        <v>12</v>
      </c>
    </row>
    <row r="200" spans="1:39" ht="156" x14ac:dyDescent="0.3">
      <c r="A200" t="s">
        <v>39</v>
      </c>
      <c r="B200" t="s">
        <v>162</v>
      </c>
      <c r="C200" t="s">
        <v>733</v>
      </c>
      <c r="D200" t="s">
        <v>754</v>
      </c>
      <c r="E200" t="str">
        <f t="shared" si="21"/>
        <v>ALOS (J402-TAHUNAN)</v>
      </c>
      <c r="F200" t="s">
        <v>20</v>
      </c>
      <c r="G200" t="s">
        <v>21</v>
      </c>
      <c r="H200" t="s">
        <v>21</v>
      </c>
      <c r="I200" t="s">
        <v>22</v>
      </c>
      <c r="J200" t="s">
        <v>23</v>
      </c>
      <c r="K200" t="s">
        <v>24</v>
      </c>
      <c r="L200" t="s">
        <v>25</v>
      </c>
      <c r="M200" t="s">
        <v>25</v>
      </c>
      <c r="N200" t="s">
        <v>26</v>
      </c>
      <c r="O200" t="s">
        <v>25</v>
      </c>
      <c r="P200" t="s">
        <v>21</v>
      </c>
      <c r="Q200" t="s">
        <v>27</v>
      </c>
      <c r="R200" t="s">
        <v>28</v>
      </c>
      <c r="S200" t="s">
        <v>29</v>
      </c>
      <c r="T200" t="s">
        <v>21</v>
      </c>
      <c r="U200" t="s">
        <v>21</v>
      </c>
      <c r="V200" t="s">
        <v>30</v>
      </c>
      <c r="W200" s="2" t="s">
        <v>31</v>
      </c>
      <c r="Y200">
        <f>IF(J200=Legend!$B$3,0,IF(J200=Legend!$B$4,1,IF(J200=Legend!$B$5,2,0)))</f>
        <v>1</v>
      </c>
      <c r="Z200">
        <f t="shared" si="22"/>
        <v>1</v>
      </c>
      <c r="AA200">
        <f t="shared" si="23"/>
        <v>1</v>
      </c>
      <c r="AB200">
        <f t="shared" si="24"/>
        <v>1</v>
      </c>
      <c r="AC200">
        <f>IF(N200=Legend!$D$3,3,IF(N200=Legend!$D$4,2,IF(N200=Legend!$D$5,1,0)))</f>
        <v>2</v>
      </c>
      <c r="AD200">
        <f t="shared" si="25"/>
        <v>1</v>
      </c>
      <c r="AF200">
        <f t="shared" si="26"/>
        <v>0</v>
      </c>
      <c r="AG200">
        <f>IF(R200=Legend!$F$3,3,IF(R200=Legend!$F$4,2,IF(R200=Legend!$F$5,1,0)))</f>
        <v>2</v>
      </c>
      <c r="AH200">
        <f>IF(S200=Legend!$F$3,3,IF(S200=Legend!$F$4,2,IF(S200=Legend!$F$5,1,0)))</f>
        <v>3</v>
      </c>
      <c r="AK200">
        <f>IF(V200=Legend!$H$3,3,IF(V200=Legend!$H$4,2,IF(V200=Legend!$H$5,1,0)))</f>
        <v>2</v>
      </c>
      <c r="AM200">
        <f t="shared" si="27"/>
        <v>14</v>
      </c>
    </row>
    <row r="201" spans="1:39" ht="109.2" x14ac:dyDescent="0.3">
      <c r="A201" t="s">
        <v>56</v>
      </c>
      <c r="B201" t="s">
        <v>1602</v>
      </c>
      <c r="C201" t="s">
        <v>1638</v>
      </c>
      <c r="D201" s="16" t="s">
        <v>2056</v>
      </c>
      <c r="E201" t="str">
        <f t="shared" si="21"/>
        <v>ALTA</v>
      </c>
      <c r="F201" t="s">
        <v>56</v>
      </c>
      <c r="G201" t="s">
        <v>21</v>
      </c>
      <c r="H201" t="s">
        <v>21</v>
      </c>
      <c r="I201" t="s">
        <v>50</v>
      </c>
      <c r="J201" t="s">
        <v>41</v>
      </c>
      <c r="K201" t="s">
        <v>24</v>
      </c>
      <c r="L201" t="s">
        <v>25</v>
      </c>
      <c r="M201" t="s">
        <v>25</v>
      </c>
      <c r="N201" t="s">
        <v>26</v>
      </c>
      <c r="O201" t="s">
        <v>25</v>
      </c>
      <c r="P201" t="s">
        <v>21</v>
      </c>
      <c r="Q201" t="s">
        <v>27</v>
      </c>
      <c r="R201" t="s">
        <v>47</v>
      </c>
      <c r="S201" t="s">
        <v>29</v>
      </c>
      <c r="T201" t="s">
        <v>21</v>
      </c>
      <c r="U201" t="s">
        <v>21</v>
      </c>
      <c r="V201" t="s">
        <v>33</v>
      </c>
      <c r="W201" s="2" t="s">
        <v>46</v>
      </c>
      <c r="Y201">
        <f>IF(J201=Legend!$B$3,0,IF(J201=Legend!$B$4,1,IF(J201=Legend!$B$5,2,0)))</f>
        <v>2</v>
      </c>
      <c r="Z201">
        <f t="shared" si="22"/>
        <v>1</v>
      </c>
      <c r="AA201">
        <f t="shared" si="23"/>
        <v>1</v>
      </c>
      <c r="AB201">
        <f t="shared" si="24"/>
        <v>1</v>
      </c>
      <c r="AC201">
        <f>IF(N201=Legend!$D$3,3,IF(N201=Legend!$D$4,2,IF(N201=Legend!$D$5,1,0)))</f>
        <v>2</v>
      </c>
      <c r="AD201">
        <f t="shared" si="25"/>
        <v>1</v>
      </c>
      <c r="AF201">
        <f t="shared" si="26"/>
        <v>0</v>
      </c>
      <c r="AG201">
        <f>IF(R201=Legend!$F$3,3,IF(R201=Legend!$F$4,2,IF(R201=Legend!$F$5,1,0)))</f>
        <v>0</v>
      </c>
      <c r="AH201">
        <f>IF(S201=Legend!$F$3,3,IF(S201=Legend!$F$4,2,IF(S201=Legend!$F$5,1,0)))</f>
        <v>3</v>
      </c>
      <c r="AK201">
        <f>IF(V201=Legend!$H$3,3,IF(V201=Legend!$H$4,2,IF(V201=Legend!$H$5,1,0)))</f>
        <v>1</v>
      </c>
      <c r="AM201">
        <f t="shared" si="27"/>
        <v>12</v>
      </c>
    </row>
    <row r="202" spans="1:39" ht="140.4" x14ac:dyDescent="0.3">
      <c r="A202" t="s">
        <v>74</v>
      </c>
      <c r="B202" t="s">
        <v>174</v>
      </c>
      <c r="C202" t="s">
        <v>2097</v>
      </c>
      <c r="D202" t="s">
        <v>4129</v>
      </c>
      <c r="E202" t="str">
        <f t="shared" si="21"/>
        <v>ALVIVA</v>
      </c>
      <c r="F202" t="s">
        <v>74</v>
      </c>
      <c r="G202" t="s">
        <v>21</v>
      </c>
      <c r="H202" t="s">
        <v>21</v>
      </c>
      <c r="I202" t="s">
        <v>54</v>
      </c>
      <c r="J202" t="s">
        <v>35</v>
      </c>
      <c r="K202" t="s">
        <v>24</v>
      </c>
      <c r="L202" t="s">
        <v>25</v>
      </c>
      <c r="M202" t="s">
        <v>25</v>
      </c>
      <c r="N202" t="s">
        <v>38</v>
      </c>
      <c r="O202" t="s">
        <v>25</v>
      </c>
      <c r="P202" t="s">
        <v>21</v>
      </c>
      <c r="Q202" t="s">
        <v>27</v>
      </c>
      <c r="R202" t="s">
        <v>45</v>
      </c>
      <c r="S202" t="s">
        <v>29</v>
      </c>
      <c r="T202" t="s">
        <v>21</v>
      </c>
      <c r="U202" t="s">
        <v>21</v>
      </c>
      <c r="V202" t="s">
        <v>30</v>
      </c>
      <c r="W202" s="2" t="s">
        <v>34</v>
      </c>
      <c r="Y202">
        <f>IF(J202=Legend!$B$3,0,IF(J202=Legend!$B$4,1,IF(J202=Legend!$B$5,2,0)))</f>
        <v>0</v>
      </c>
      <c r="Z202">
        <f t="shared" si="22"/>
        <v>1</v>
      </c>
      <c r="AA202">
        <f t="shared" si="23"/>
        <v>1</v>
      </c>
      <c r="AB202">
        <f t="shared" si="24"/>
        <v>1</v>
      </c>
      <c r="AC202">
        <f>IF(N202=Legend!$D$3,3,IF(N202=Legend!$D$4,2,IF(N202=Legend!$D$5,1,0)))</f>
        <v>3</v>
      </c>
      <c r="AD202">
        <f t="shared" si="25"/>
        <v>1</v>
      </c>
      <c r="AF202">
        <f t="shared" si="26"/>
        <v>0</v>
      </c>
      <c r="AG202">
        <f>IF(R202=Legend!$F$3,3,IF(R202=Legend!$F$4,2,IF(R202=Legend!$F$5,1,0)))</f>
        <v>1</v>
      </c>
      <c r="AH202">
        <f>IF(S202=Legend!$F$3,3,IF(S202=Legend!$F$4,2,IF(S202=Legend!$F$5,1,0)))</f>
        <v>3</v>
      </c>
      <c r="AK202">
        <f>IF(V202=Legend!$H$3,3,IF(V202=Legend!$H$4,2,IF(V202=Legend!$H$5,1,0)))</f>
        <v>2</v>
      </c>
      <c r="AM202">
        <f t="shared" si="27"/>
        <v>13</v>
      </c>
    </row>
    <row r="203" spans="1:39" ht="124.8" x14ac:dyDescent="0.3">
      <c r="A203" t="s">
        <v>40</v>
      </c>
      <c r="B203" t="s">
        <v>162</v>
      </c>
      <c r="C203" t="s">
        <v>505</v>
      </c>
      <c r="D203" t="s">
        <v>3305</v>
      </c>
      <c r="E203" t="str">
        <f t="shared" si="21"/>
        <v>ALYA MART BUNTU</v>
      </c>
      <c r="F203" t="s">
        <v>40</v>
      </c>
      <c r="G203" t="s">
        <v>21</v>
      </c>
      <c r="H203" t="s">
        <v>21</v>
      </c>
      <c r="I203" t="s">
        <v>22</v>
      </c>
      <c r="J203" t="s">
        <v>35</v>
      </c>
      <c r="K203" t="s">
        <v>24</v>
      </c>
      <c r="L203" t="s">
        <v>25</v>
      </c>
      <c r="M203" t="s">
        <v>25</v>
      </c>
      <c r="N203" t="s">
        <v>26</v>
      </c>
      <c r="O203" t="s">
        <v>25</v>
      </c>
      <c r="P203" t="s">
        <v>21</v>
      </c>
      <c r="Q203" t="s">
        <v>72</v>
      </c>
      <c r="R203" t="s">
        <v>45</v>
      </c>
      <c r="S203" t="s">
        <v>29</v>
      </c>
      <c r="T203" t="s">
        <v>21</v>
      </c>
      <c r="U203" t="s">
        <v>21</v>
      </c>
      <c r="V203" t="s">
        <v>33</v>
      </c>
      <c r="W203" s="2" t="s">
        <v>94</v>
      </c>
      <c r="Y203">
        <f>IF(J203=Legend!$B$3,0,IF(J203=Legend!$B$4,1,IF(J203=Legend!$B$5,2,0)))</f>
        <v>0</v>
      </c>
      <c r="Z203">
        <f t="shared" si="22"/>
        <v>1</v>
      </c>
      <c r="AA203">
        <f t="shared" si="23"/>
        <v>1</v>
      </c>
      <c r="AB203">
        <f t="shared" si="24"/>
        <v>1</v>
      </c>
      <c r="AC203">
        <f>IF(N203=Legend!$D$3,3,IF(N203=Legend!$D$4,2,IF(N203=Legend!$D$5,1,0)))</f>
        <v>2</v>
      </c>
      <c r="AD203">
        <f t="shared" si="25"/>
        <v>1</v>
      </c>
      <c r="AF203">
        <f t="shared" si="26"/>
        <v>2</v>
      </c>
      <c r="AG203">
        <f>IF(R203=Legend!$F$3,3,IF(R203=Legend!$F$4,2,IF(R203=Legend!$F$5,1,0)))</f>
        <v>1</v>
      </c>
      <c r="AH203">
        <f>IF(S203=Legend!$F$3,3,IF(S203=Legend!$F$4,2,IF(S203=Legend!$F$5,1,0)))</f>
        <v>3</v>
      </c>
      <c r="AK203">
        <f>IF(V203=Legend!$H$3,3,IF(V203=Legend!$H$4,2,IF(V203=Legend!$H$5,1,0)))</f>
        <v>1</v>
      </c>
      <c r="AM203">
        <f t="shared" si="27"/>
        <v>13</v>
      </c>
    </row>
    <row r="204" spans="1:39" ht="156" x14ac:dyDescent="0.3">
      <c r="A204" t="s">
        <v>147</v>
      </c>
      <c r="B204" t="s">
        <v>807</v>
      </c>
      <c r="C204" t="s">
        <v>3944</v>
      </c>
      <c r="D204" t="s">
        <v>3246</v>
      </c>
      <c r="E204" t="str">
        <f t="shared" si="21"/>
        <v>ALYA MJ</v>
      </c>
      <c r="F204" t="s">
        <v>147</v>
      </c>
      <c r="G204" t="s">
        <v>21</v>
      </c>
      <c r="H204" t="s">
        <v>21</v>
      </c>
      <c r="I204" t="s">
        <v>22</v>
      </c>
      <c r="J204" t="s">
        <v>35</v>
      </c>
      <c r="K204" t="s">
        <v>24</v>
      </c>
      <c r="L204" t="s">
        <v>25</v>
      </c>
      <c r="M204" t="s">
        <v>25</v>
      </c>
      <c r="N204" t="s">
        <v>26</v>
      </c>
      <c r="O204" t="s">
        <v>25</v>
      </c>
      <c r="P204" t="s">
        <v>21</v>
      </c>
      <c r="Q204" t="s">
        <v>27</v>
      </c>
      <c r="R204" t="s">
        <v>45</v>
      </c>
      <c r="S204" t="s">
        <v>28</v>
      </c>
      <c r="T204" t="s">
        <v>21</v>
      </c>
      <c r="U204" t="s">
        <v>21</v>
      </c>
      <c r="V204" t="s">
        <v>33</v>
      </c>
      <c r="W204" s="2" t="s">
        <v>31</v>
      </c>
      <c r="Y204">
        <f>IF(J204=Legend!$B$3,0,IF(J204=Legend!$B$4,1,IF(J204=Legend!$B$5,2,0)))</f>
        <v>0</v>
      </c>
      <c r="Z204">
        <f t="shared" si="22"/>
        <v>1</v>
      </c>
      <c r="AA204">
        <f t="shared" si="23"/>
        <v>1</v>
      </c>
      <c r="AB204">
        <f t="shared" si="24"/>
        <v>1</v>
      </c>
      <c r="AC204">
        <f>IF(N204=Legend!$D$3,3,IF(N204=Legend!$D$4,2,IF(N204=Legend!$D$5,1,0)))</f>
        <v>2</v>
      </c>
      <c r="AD204">
        <f t="shared" si="25"/>
        <v>1</v>
      </c>
      <c r="AF204">
        <f t="shared" si="26"/>
        <v>0</v>
      </c>
      <c r="AG204">
        <f>IF(R204=Legend!$F$3,3,IF(R204=Legend!$F$4,2,IF(R204=Legend!$F$5,1,0)))</f>
        <v>1</v>
      </c>
      <c r="AH204">
        <f>IF(S204=Legend!$F$3,3,IF(S204=Legend!$F$4,2,IF(S204=Legend!$F$5,1,0)))</f>
        <v>2</v>
      </c>
      <c r="AK204">
        <f>IF(V204=Legend!$H$3,3,IF(V204=Legend!$H$4,2,IF(V204=Legend!$H$5,1,0)))</f>
        <v>1</v>
      </c>
      <c r="AM204">
        <f t="shared" si="27"/>
        <v>10</v>
      </c>
    </row>
    <row r="205" spans="1:39" ht="78" x14ac:dyDescent="0.3">
      <c r="A205" t="s">
        <v>137</v>
      </c>
      <c r="B205" t="s">
        <v>637</v>
      </c>
      <c r="C205" t="s">
        <v>640</v>
      </c>
      <c r="D205" t="s">
        <v>4690</v>
      </c>
      <c r="E205" t="str">
        <f t="shared" si="21"/>
        <v>ALYA SHOP 2</v>
      </c>
      <c r="F205" t="s">
        <v>136</v>
      </c>
      <c r="G205" t="s">
        <v>21</v>
      </c>
      <c r="H205" t="s">
        <v>21</v>
      </c>
      <c r="I205" t="s">
        <v>22</v>
      </c>
      <c r="J205" t="s">
        <v>23</v>
      </c>
      <c r="K205" t="s">
        <v>24</v>
      </c>
      <c r="L205" t="s">
        <v>25</v>
      </c>
      <c r="M205" t="s">
        <v>25</v>
      </c>
      <c r="N205" t="s">
        <v>26</v>
      </c>
      <c r="O205" t="s">
        <v>21</v>
      </c>
      <c r="P205" t="s">
        <v>21</v>
      </c>
      <c r="Q205" t="s">
        <v>27</v>
      </c>
      <c r="R205" t="s">
        <v>45</v>
      </c>
      <c r="S205" t="s">
        <v>28</v>
      </c>
      <c r="T205" t="s">
        <v>21</v>
      </c>
      <c r="U205" t="s">
        <v>21</v>
      </c>
      <c r="V205" t="s">
        <v>42</v>
      </c>
      <c r="W205" s="2" t="s">
        <v>77</v>
      </c>
      <c r="Y205">
        <f>IF(J205=Legend!$B$3,0,IF(J205=Legend!$B$4,1,IF(J205=Legend!$B$5,2,0)))</f>
        <v>1</v>
      </c>
      <c r="Z205">
        <f t="shared" si="22"/>
        <v>1</v>
      </c>
      <c r="AA205">
        <f t="shared" si="23"/>
        <v>1</v>
      </c>
      <c r="AB205">
        <f t="shared" si="24"/>
        <v>1</v>
      </c>
      <c r="AC205">
        <f>IF(N205=Legend!$D$3,3,IF(N205=Legend!$D$4,2,IF(N205=Legend!$D$5,1,0)))</f>
        <v>2</v>
      </c>
      <c r="AD205">
        <f t="shared" si="25"/>
        <v>0</v>
      </c>
      <c r="AF205">
        <f t="shared" si="26"/>
        <v>0</v>
      </c>
      <c r="AG205">
        <f>IF(R205=Legend!$F$3,3,IF(R205=Legend!$F$4,2,IF(R205=Legend!$F$5,1,0)))</f>
        <v>1</v>
      </c>
      <c r="AH205">
        <f>IF(S205=Legend!$F$3,3,IF(S205=Legend!$F$4,2,IF(S205=Legend!$F$5,1,0)))</f>
        <v>2</v>
      </c>
      <c r="AK205">
        <f>IF(V205=Legend!$H$3,3,IF(V205=Legend!$H$4,2,IF(V205=Legend!$H$5,1,0)))</f>
        <v>0</v>
      </c>
      <c r="AM205">
        <f t="shared" si="27"/>
        <v>9</v>
      </c>
    </row>
    <row r="206" spans="1:39" ht="62.4" x14ac:dyDescent="0.3">
      <c r="A206" t="s">
        <v>19</v>
      </c>
      <c r="B206" t="s">
        <v>174</v>
      </c>
      <c r="C206" t="s">
        <v>177</v>
      </c>
      <c r="D206" t="s">
        <v>208</v>
      </c>
      <c r="E206" t="str">
        <f t="shared" si="21"/>
        <v>AM</v>
      </c>
      <c r="F206" t="s">
        <v>19</v>
      </c>
      <c r="G206" t="s">
        <v>21</v>
      </c>
      <c r="H206" t="s">
        <v>21</v>
      </c>
      <c r="I206" t="s">
        <v>22</v>
      </c>
      <c r="J206" t="s">
        <v>35</v>
      </c>
      <c r="K206" t="s">
        <v>24</v>
      </c>
      <c r="L206" t="s">
        <v>21</v>
      </c>
      <c r="M206" t="s">
        <v>25</v>
      </c>
      <c r="N206" t="s">
        <v>28</v>
      </c>
      <c r="O206" t="s">
        <v>21</v>
      </c>
      <c r="P206" t="s">
        <v>21</v>
      </c>
      <c r="Q206" t="s">
        <v>27</v>
      </c>
      <c r="R206" t="s">
        <v>45</v>
      </c>
      <c r="S206" t="s">
        <v>45</v>
      </c>
      <c r="T206" t="s">
        <v>21</v>
      </c>
      <c r="U206" t="s">
        <v>21</v>
      </c>
      <c r="V206" t="s">
        <v>42</v>
      </c>
      <c r="W206" s="2" t="s">
        <v>48</v>
      </c>
      <c r="Y206">
        <f>IF(J206=Legend!$B$3,0,IF(J206=Legend!$B$4,1,IF(J206=Legend!$B$5,2,0)))</f>
        <v>0</v>
      </c>
      <c r="Z206">
        <f t="shared" si="22"/>
        <v>1</v>
      </c>
      <c r="AA206">
        <f t="shared" si="23"/>
        <v>0</v>
      </c>
      <c r="AB206">
        <f t="shared" si="24"/>
        <v>1</v>
      </c>
      <c r="AC206">
        <f>IF(N206=Legend!$D$3,3,IF(N206=Legend!$D$4,2,IF(N206=Legend!$D$5,1,0)))</f>
        <v>1</v>
      </c>
      <c r="AD206">
        <f t="shared" si="25"/>
        <v>0</v>
      </c>
      <c r="AF206">
        <f t="shared" si="26"/>
        <v>0</v>
      </c>
      <c r="AG206">
        <f>IF(R206=Legend!$F$3,3,IF(R206=Legend!$F$4,2,IF(R206=Legend!$F$5,1,0)))</f>
        <v>1</v>
      </c>
      <c r="AH206">
        <f>IF(S206=Legend!$F$3,3,IF(S206=Legend!$F$4,2,IF(S206=Legend!$F$5,1,0)))</f>
        <v>1</v>
      </c>
      <c r="AK206">
        <f>IF(V206=Legend!$H$3,3,IF(V206=Legend!$H$4,2,IF(V206=Legend!$H$5,1,0)))</f>
        <v>0</v>
      </c>
      <c r="AM206">
        <f t="shared" si="27"/>
        <v>5</v>
      </c>
    </row>
    <row r="207" spans="1:39" ht="156" x14ac:dyDescent="0.3">
      <c r="A207" t="s">
        <v>44</v>
      </c>
      <c r="B207" t="s">
        <v>932</v>
      </c>
      <c r="C207" t="s">
        <v>1374</v>
      </c>
      <c r="D207" t="s">
        <v>3701</v>
      </c>
      <c r="E207" t="str">
        <f t="shared" si="21"/>
        <v>AM KURNIA</v>
      </c>
      <c r="F207" t="s">
        <v>85</v>
      </c>
      <c r="G207" t="s">
        <v>21</v>
      </c>
      <c r="H207" t="s">
        <v>21</v>
      </c>
      <c r="I207" t="s">
        <v>22</v>
      </c>
      <c r="J207" t="s">
        <v>41</v>
      </c>
      <c r="K207" t="s">
        <v>24</v>
      </c>
      <c r="L207" t="s">
        <v>25</v>
      </c>
      <c r="M207" t="s">
        <v>25</v>
      </c>
      <c r="N207" t="s">
        <v>26</v>
      </c>
      <c r="O207" t="s">
        <v>25</v>
      </c>
      <c r="P207" t="s">
        <v>21</v>
      </c>
      <c r="Q207" t="s">
        <v>60</v>
      </c>
      <c r="R207" t="s">
        <v>28</v>
      </c>
      <c r="S207" t="s">
        <v>29</v>
      </c>
      <c r="T207" t="s">
        <v>21</v>
      </c>
      <c r="U207" t="s">
        <v>21</v>
      </c>
      <c r="V207" t="s">
        <v>33</v>
      </c>
      <c r="W207" s="2" t="s">
        <v>31</v>
      </c>
      <c r="Y207">
        <f>IF(J207=Legend!$B$3,0,IF(J207=Legend!$B$4,1,IF(J207=Legend!$B$5,2,0)))</f>
        <v>2</v>
      </c>
      <c r="Z207">
        <f t="shared" si="22"/>
        <v>1</v>
      </c>
      <c r="AA207">
        <f t="shared" si="23"/>
        <v>1</v>
      </c>
      <c r="AB207">
        <f t="shared" si="24"/>
        <v>1</v>
      </c>
      <c r="AC207">
        <f>IF(N207=Legend!$D$3,3,IF(N207=Legend!$D$4,2,IF(N207=Legend!$D$5,1,0)))</f>
        <v>2</v>
      </c>
      <c r="AD207">
        <f t="shared" si="25"/>
        <v>1</v>
      </c>
      <c r="AF207">
        <f t="shared" si="26"/>
        <v>2</v>
      </c>
      <c r="AG207">
        <f>IF(R207=Legend!$F$3,3,IF(R207=Legend!$F$4,2,IF(R207=Legend!$F$5,1,0)))</f>
        <v>2</v>
      </c>
      <c r="AH207">
        <f>IF(S207=Legend!$F$3,3,IF(S207=Legend!$F$4,2,IF(S207=Legend!$F$5,1,0)))</f>
        <v>3</v>
      </c>
      <c r="AK207">
        <f>IF(V207=Legend!$H$3,3,IF(V207=Legend!$H$4,2,IF(V207=Legend!$H$5,1,0)))</f>
        <v>1</v>
      </c>
      <c r="AM207">
        <f t="shared" si="27"/>
        <v>16</v>
      </c>
    </row>
    <row r="208" spans="1:39" ht="109.2" x14ac:dyDescent="0.3">
      <c r="A208" t="s">
        <v>64</v>
      </c>
      <c r="B208" t="s">
        <v>932</v>
      </c>
      <c r="C208" t="s">
        <v>3119</v>
      </c>
      <c r="D208" t="s">
        <v>3145</v>
      </c>
      <c r="E208" t="str">
        <f t="shared" si="21"/>
        <v>AMALIAH</v>
      </c>
      <c r="F208" t="s">
        <v>64</v>
      </c>
      <c r="G208" t="s">
        <v>21</v>
      </c>
      <c r="H208" t="s">
        <v>21</v>
      </c>
      <c r="I208" t="s">
        <v>22</v>
      </c>
      <c r="J208" t="s">
        <v>23</v>
      </c>
      <c r="K208" t="s">
        <v>24</v>
      </c>
      <c r="L208" t="s">
        <v>25</v>
      </c>
      <c r="M208" t="s">
        <v>25</v>
      </c>
      <c r="N208" t="s">
        <v>38</v>
      </c>
      <c r="O208" t="s">
        <v>25</v>
      </c>
      <c r="P208" t="s">
        <v>21</v>
      </c>
      <c r="Q208" t="s">
        <v>60</v>
      </c>
      <c r="R208" t="s">
        <v>28</v>
      </c>
      <c r="S208" t="s">
        <v>28</v>
      </c>
      <c r="T208" t="s">
        <v>21</v>
      </c>
      <c r="U208" t="s">
        <v>21</v>
      </c>
      <c r="V208" t="s">
        <v>33</v>
      </c>
      <c r="W208" s="2" t="s">
        <v>66</v>
      </c>
      <c r="Y208">
        <f>IF(J208=Legend!$B$3,0,IF(J208=Legend!$B$4,1,IF(J208=Legend!$B$5,2,0)))</f>
        <v>1</v>
      </c>
      <c r="Z208">
        <f t="shared" si="22"/>
        <v>1</v>
      </c>
      <c r="AA208">
        <f t="shared" si="23"/>
        <v>1</v>
      </c>
      <c r="AB208">
        <f t="shared" si="24"/>
        <v>1</v>
      </c>
      <c r="AC208">
        <f>IF(N208=Legend!$D$3,3,IF(N208=Legend!$D$4,2,IF(N208=Legend!$D$5,1,0)))</f>
        <v>3</v>
      </c>
      <c r="AD208">
        <f t="shared" si="25"/>
        <v>1</v>
      </c>
      <c r="AF208">
        <f t="shared" si="26"/>
        <v>2</v>
      </c>
      <c r="AG208">
        <f>IF(R208=Legend!$F$3,3,IF(R208=Legend!$F$4,2,IF(R208=Legend!$F$5,1,0)))</f>
        <v>2</v>
      </c>
      <c r="AH208">
        <f>IF(S208=Legend!$F$3,3,IF(S208=Legend!$F$4,2,IF(S208=Legend!$F$5,1,0)))</f>
        <v>2</v>
      </c>
      <c r="AK208">
        <f>IF(V208=Legend!$H$3,3,IF(V208=Legend!$H$4,2,IF(V208=Legend!$H$5,1,0)))</f>
        <v>1</v>
      </c>
      <c r="AM208">
        <f t="shared" si="27"/>
        <v>15</v>
      </c>
    </row>
    <row r="209" spans="1:39" ht="140.4" x14ac:dyDescent="0.3">
      <c r="A209" t="s">
        <v>67</v>
      </c>
      <c r="B209" t="s">
        <v>519</v>
      </c>
      <c r="C209" t="s">
        <v>1295</v>
      </c>
      <c r="D209" t="s">
        <v>2409</v>
      </c>
      <c r="E209" t="str">
        <f t="shared" si="21"/>
        <v>AMAN - LUMUMBA</v>
      </c>
      <c r="F209" t="s">
        <v>67</v>
      </c>
      <c r="G209" t="s">
        <v>21</v>
      </c>
      <c r="H209" t="s">
        <v>21</v>
      </c>
      <c r="I209" t="s">
        <v>50</v>
      </c>
      <c r="J209" t="s">
        <v>41</v>
      </c>
      <c r="K209" t="s">
        <v>24</v>
      </c>
      <c r="L209" t="s">
        <v>25</v>
      </c>
      <c r="M209" t="s">
        <v>25</v>
      </c>
      <c r="N209" t="s">
        <v>38</v>
      </c>
      <c r="O209" t="s">
        <v>25</v>
      </c>
      <c r="P209" t="s">
        <v>21</v>
      </c>
      <c r="Q209" t="s">
        <v>27</v>
      </c>
      <c r="R209" t="s">
        <v>45</v>
      </c>
      <c r="S209" t="s">
        <v>29</v>
      </c>
      <c r="T209" t="s">
        <v>21</v>
      </c>
      <c r="U209" t="s">
        <v>21</v>
      </c>
      <c r="V209" t="s">
        <v>42</v>
      </c>
      <c r="W209" s="2" t="s">
        <v>34</v>
      </c>
      <c r="Y209">
        <f>IF(J209=Legend!$B$3,0,IF(J209=Legend!$B$4,1,IF(J209=Legend!$B$5,2,0)))</f>
        <v>2</v>
      </c>
      <c r="Z209">
        <f t="shared" si="22"/>
        <v>1</v>
      </c>
      <c r="AA209">
        <f t="shared" si="23"/>
        <v>1</v>
      </c>
      <c r="AB209">
        <f t="shared" si="24"/>
        <v>1</v>
      </c>
      <c r="AC209">
        <f>IF(N209=Legend!$D$3,3,IF(N209=Legend!$D$4,2,IF(N209=Legend!$D$5,1,0)))</f>
        <v>3</v>
      </c>
      <c r="AD209">
        <f t="shared" si="25"/>
        <v>1</v>
      </c>
      <c r="AF209">
        <f t="shared" si="26"/>
        <v>0</v>
      </c>
      <c r="AG209">
        <f>IF(R209=Legend!$F$3,3,IF(R209=Legend!$F$4,2,IF(R209=Legend!$F$5,1,0)))</f>
        <v>1</v>
      </c>
      <c r="AH209">
        <f>IF(S209=Legend!$F$3,3,IF(S209=Legend!$F$4,2,IF(S209=Legend!$F$5,1,0)))</f>
        <v>3</v>
      </c>
      <c r="AK209">
        <f>IF(V209=Legend!$H$3,3,IF(V209=Legend!$H$4,2,IF(V209=Legend!$H$5,1,0)))</f>
        <v>0</v>
      </c>
      <c r="AM209">
        <f t="shared" si="27"/>
        <v>13</v>
      </c>
    </row>
    <row r="210" spans="1:39" ht="140.4" x14ac:dyDescent="0.3">
      <c r="A210" t="s">
        <v>70</v>
      </c>
      <c r="B210" t="s">
        <v>1602</v>
      </c>
      <c r="C210" t="s">
        <v>3703</v>
      </c>
      <c r="D210" t="s">
        <v>4213</v>
      </c>
      <c r="E210" t="str">
        <f t="shared" si="21"/>
        <v>AMAN JAYA. MM</v>
      </c>
      <c r="F210" t="s">
        <v>70</v>
      </c>
      <c r="G210" t="s">
        <v>21</v>
      </c>
      <c r="H210" t="s">
        <v>21</v>
      </c>
      <c r="I210" t="s">
        <v>22</v>
      </c>
      <c r="J210" t="s">
        <v>35</v>
      </c>
      <c r="K210" t="s">
        <v>24</v>
      </c>
      <c r="L210" t="s">
        <v>25</v>
      </c>
      <c r="M210" t="s">
        <v>25</v>
      </c>
      <c r="N210" t="s">
        <v>38</v>
      </c>
      <c r="O210" t="s">
        <v>25</v>
      </c>
      <c r="P210" t="s">
        <v>21</v>
      </c>
      <c r="Q210" t="s">
        <v>27</v>
      </c>
      <c r="R210" t="s">
        <v>45</v>
      </c>
      <c r="S210" t="s">
        <v>29</v>
      </c>
      <c r="T210" t="s">
        <v>21</v>
      </c>
      <c r="U210" t="s">
        <v>21</v>
      </c>
      <c r="V210" t="s">
        <v>33</v>
      </c>
      <c r="W210" s="2" t="s">
        <v>34</v>
      </c>
      <c r="Y210">
        <f>IF(J210=Legend!$B$3,0,IF(J210=Legend!$B$4,1,IF(J210=Legend!$B$5,2,0)))</f>
        <v>0</v>
      </c>
      <c r="Z210">
        <f t="shared" si="22"/>
        <v>1</v>
      </c>
      <c r="AA210">
        <f t="shared" si="23"/>
        <v>1</v>
      </c>
      <c r="AB210">
        <f t="shared" si="24"/>
        <v>1</v>
      </c>
      <c r="AC210">
        <f>IF(N210=Legend!$D$3,3,IF(N210=Legend!$D$4,2,IF(N210=Legend!$D$5,1,0)))</f>
        <v>3</v>
      </c>
      <c r="AD210">
        <f t="shared" si="25"/>
        <v>1</v>
      </c>
      <c r="AF210">
        <f t="shared" si="26"/>
        <v>0</v>
      </c>
      <c r="AG210">
        <f>IF(R210=Legend!$F$3,3,IF(R210=Legend!$F$4,2,IF(R210=Legend!$F$5,1,0)))</f>
        <v>1</v>
      </c>
      <c r="AH210">
        <f>IF(S210=Legend!$F$3,3,IF(S210=Legend!$F$4,2,IF(S210=Legend!$F$5,1,0)))</f>
        <v>3</v>
      </c>
      <c r="AK210">
        <f>IF(V210=Legend!$H$3,3,IF(V210=Legend!$H$4,2,IF(V210=Legend!$H$5,1,0)))</f>
        <v>1</v>
      </c>
      <c r="AM210">
        <f t="shared" si="27"/>
        <v>12</v>
      </c>
    </row>
    <row r="211" spans="1:39" ht="156" x14ac:dyDescent="0.3">
      <c r="A211" t="s">
        <v>56</v>
      </c>
      <c r="B211" t="s">
        <v>174</v>
      </c>
      <c r="C211" t="s">
        <v>2097</v>
      </c>
      <c r="D211" t="s">
        <v>2226</v>
      </c>
      <c r="E211" t="str">
        <f t="shared" si="21"/>
        <v>AMANAH</v>
      </c>
      <c r="F211" t="s">
        <v>56</v>
      </c>
      <c r="G211" t="s">
        <v>21</v>
      </c>
      <c r="H211" t="s">
        <v>21</v>
      </c>
      <c r="I211" t="s">
        <v>22</v>
      </c>
      <c r="J211" t="s">
        <v>23</v>
      </c>
      <c r="K211" t="s">
        <v>24</v>
      </c>
      <c r="L211" t="s">
        <v>25</v>
      </c>
      <c r="M211" t="s">
        <v>25</v>
      </c>
      <c r="N211" t="s">
        <v>38</v>
      </c>
      <c r="O211" t="s">
        <v>25</v>
      </c>
      <c r="P211" t="s">
        <v>21</v>
      </c>
      <c r="Q211" t="s">
        <v>27</v>
      </c>
      <c r="R211" t="s">
        <v>29</v>
      </c>
      <c r="S211" t="s">
        <v>29</v>
      </c>
      <c r="T211" t="s">
        <v>21</v>
      </c>
      <c r="U211" t="s">
        <v>21</v>
      </c>
      <c r="V211" t="s">
        <v>30</v>
      </c>
      <c r="W211" s="2" t="s">
        <v>31</v>
      </c>
      <c r="Y211">
        <f>IF(J211=Legend!$B$3,0,IF(J211=Legend!$B$4,1,IF(J211=Legend!$B$5,2,0)))</f>
        <v>1</v>
      </c>
      <c r="Z211">
        <f t="shared" si="22"/>
        <v>1</v>
      </c>
      <c r="AA211">
        <f t="shared" si="23"/>
        <v>1</v>
      </c>
      <c r="AB211">
        <f t="shared" si="24"/>
        <v>1</v>
      </c>
      <c r="AC211">
        <f>IF(N211=Legend!$D$3,3,IF(N211=Legend!$D$4,2,IF(N211=Legend!$D$5,1,0)))</f>
        <v>3</v>
      </c>
      <c r="AD211">
        <f t="shared" si="25"/>
        <v>1</v>
      </c>
      <c r="AF211">
        <f t="shared" si="26"/>
        <v>0</v>
      </c>
      <c r="AG211">
        <f>IF(R211=Legend!$F$3,3,IF(R211=Legend!$F$4,2,IF(R211=Legend!$F$5,1,0)))</f>
        <v>3</v>
      </c>
      <c r="AH211">
        <f>IF(S211=Legend!$F$3,3,IF(S211=Legend!$F$4,2,IF(S211=Legend!$F$5,1,0)))</f>
        <v>3</v>
      </c>
      <c r="AK211">
        <f>IF(V211=Legend!$H$3,3,IF(V211=Legend!$H$4,2,IF(V211=Legend!$H$5,1,0)))</f>
        <v>2</v>
      </c>
      <c r="AM211">
        <f t="shared" si="27"/>
        <v>16</v>
      </c>
    </row>
    <row r="212" spans="1:39" ht="140.4" x14ac:dyDescent="0.3">
      <c r="A212" t="s">
        <v>56</v>
      </c>
      <c r="B212" t="s">
        <v>174</v>
      </c>
      <c r="C212" t="s">
        <v>2144</v>
      </c>
      <c r="D212" t="s">
        <v>2232</v>
      </c>
      <c r="E212" t="str">
        <f t="shared" si="21"/>
        <v>AMANAH II</v>
      </c>
      <c r="F212" t="s">
        <v>56</v>
      </c>
      <c r="G212" t="s">
        <v>21</v>
      </c>
      <c r="H212" t="s">
        <v>21</v>
      </c>
      <c r="I212" t="s">
        <v>50</v>
      </c>
      <c r="J212" t="s">
        <v>35</v>
      </c>
      <c r="K212" t="s">
        <v>47</v>
      </c>
      <c r="L212" t="s">
        <v>21</v>
      </c>
      <c r="M212" t="s">
        <v>25</v>
      </c>
      <c r="N212" t="s">
        <v>28</v>
      </c>
      <c r="O212" t="s">
        <v>25</v>
      </c>
      <c r="P212" t="s">
        <v>21</v>
      </c>
      <c r="Q212" t="s">
        <v>27</v>
      </c>
      <c r="R212" t="s">
        <v>45</v>
      </c>
      <c r="S212" t="s">
        <v>45</v>
      </c>
      <c r="T212" t="s">
        <v>21</v>
      </c>
      <c r="U212" t="s">
        <v>21</v>
      </c>
      <c r="V212" t="s">
        <v>33</v>
      </c>
      <c r="W212" s="2" t="s">
        <v>34</v>
      </c>
      <c r="Y212">
        <f>IF(J212=Legend!$B$3,0,IF(J212=Legend!$B$4,1,IF(J212=Legend!$B$5,2,0)))</f>
        <v>0</v>
      </c>
      <c r="Z212">
        <f t="shared" si="22"/>
        <v>0</v>
      </c>
      <c r="AA212">
        <f t="shared" si="23"/>
        <v>0</v>
      </c>
      <c r="AB212">
        <f t="shared" si="24"/>
        <v>1</v>
      </c>
      <c r="AC212">
        <f>IF(N212=Legend!$D$3,3,IF(N212=Legend!$D$4,2,IF(N212=Legend!$D$5,1,0)))</f>
        <v>1</v>
      </c>
      <c r="AD212">
        <f t="shared" si="25"/>
        <v>1</v>
      </c>
      <c r="AF212">
        <f t="shared" si="26"/>
        <v>0</v>
      </c>
      <c r="AG212">
        <f>IF(R212=Legend!$F$3,3,IF(R212=Legend!$F$4,2,IF(R212=Legend!$F$5,1,0)))</f>
        <v>1</v>
      </c>
      <c r="AH212">
        <f>IF(S212=Legend!$F$3,3,IF(S212=Legend!$F$4,2,IF(S212=Legend!$F$5,1,0)))</f>
        <v>1</v>
      </c>
      <c r="AK212">
        <f>IF(V212=Legend!$H$3,3,IF(V212=Legend!$H$4,2,IF(V212=Legend!$H$5,1,0)))</f>
        <v>1</v>
      </c>
      <c r="AM212">
        <f t="shared" si="27"/>
        <v>6</v>
      </c>
    </row>
    <row r="213" spans="1:39" ht="140.4" x14ac:dyDescent="0.3">
      <c r="A213" t="s">
        <v>20</v>
      </c>
      <c r="B213" t="s">
        <v>162</v>
      </c>
      <c r="C213" t="s">
        <v>656</v>
      </c>
      <c r="D213" t="s">
        <v>3017</v>
      </c>
      <c r="E213" t="str">
        <f t="shared" si="21"/>
        <v>Amanah Keweduzan</v>
      </c>
      <c r="F213" t="s">
        <v>102</v>
      </c>
      <c r="G213" t="s">
        <v>21</v>
      </c>
      <c r="H213" t="s">
        <v>21</v>
      </c>
      <c r="I213" t="s">
        <v>22</v>
      </c>
      <c r="J213" t="s">
        <v>35</v>
      </c>
      <c r="K213" t="s">
        <v>24</v>
      </c>
      <c r="L213" t="s">
        <v>25</v>
      </c>
      <c r="M213" t="s">
        <v>25</v>
      </c>
      <c r="N213" t="s">
        <v>26</v>
      </c>
      <c r="O213" t="s">
        <v>25</v>
      </c>
      <c r="P213" t="s">
        <v>25</v>
      </c>
      <c r="Q213" t="s">
        <v>27</v>
      </c>
      <c r="R213" t="s">
        <v>28</v>
      </c>
      <c r="S213" t="s">
        <v>29</v>
      </c>
      <c r="T213" t="s">
        <v>21</v>
      </c>
      <c r="U213" t="s">
        <v>21</v>
      </c>
      <c r="V213" t="s">
        <v>33</v>
      </c>
      <c r="W213" s="2" t="s">
        <v>34</v>
      </c>
      <c r="Y213">
        <f>IF(J213=Legend!$B$3,0,IF(J213=Legend!$B$4,1,IF(J213=Legend!$B$5,2,0)))</f>
        <v>0</v>
      </c>
      <c r="Z213">
        <f t="shared" si="22"/>
        <v>1</v>
      </c>
      <c r="AA213">
        <f t="shared" si="23"/>
        <v>1</v>
      </c>
      <c r="AB213">
        <f t="shared" si="24"/>
        <v>1</v>
      </c>
      <c r="AC213">
        <f>IF(N213=Legend!$D$3,3,IF(N213=Legend!$D$4,2,IF(N213=Legend!$D$5,1,0)))</f>
        <v>2</v>
      </c>
      <c r="AD213">
        <f t="shared" si="25"/>
        <v>1</v>
      </c>
      <c r="AF213">
        <f t="shared" si="26"/>
        <v>0</v>
      </c>
      <c r="AG213">
        <f>IF(R213=Legend!$F$3,3,IF(R213=Legend!$F$4,2,IF(R213=Legend!$F$5,1,0)))</f>
        <v>2</v>
      </c>
      <c r="AH213">
        <f>IF(S213=Legend!$F$3,3,IF(S213=Legend!$F$4,2,IF(S213=Legend!$F$5,1,0)))</f>
        <v>3</v>
      </c>
      <c r="AK213">
        <f>IF(V213=Legend!$H$3,3,IF(V213=Legend!$H$4,2,IF(V213=Legend!$H$5,1,0)))</f>
        <v>1</v>
      </c>
      <c r="AM213">
        <f t="shared" si="27"/>
        <v>12</v>
      </c>
    </row>
    <row r="214" spans="1:39" ht="140.4" x14ac:dyDescent="0.3">
      <c r="A214" t="s">
        <v>135</v>
      </c>
      <c r="B214" t="s">
        <v>478</v>
      </c>
      <c r="C214" t="s">
        <v>4874</v>
      </c>
      <c r="D214" t="s">
        <v>4901</v>
      </c>
      <c r="E214" t="str">
        <f t="shared" si="21"/>
        <v>AMANDA 1</v>
      </c>
      <c r="F214" t="s">
        <v>135</v>
      </c>
      <c r="G214" t="s">
        <v>21</v>
      </c>
      <c r="H214" t="s">
        <v>21</v>
      </c>
      <c r="I214" t="s">
        <v>22</v>
      </c>
      <c r="J214" t="s">
        <v>23</v>
      </c>
      <c r="K214" t="s">
        <v>24</v>
      </c>
      <c r="L214" t="s">
        <v>25</v>
      </c>
      <c r="M214" t="s">
        <v>25</v>
      </c>
      <c r="N214" t="s">
        <v>26</v>
      </c>
      <c r="O214" t="s">
        <v>25</v>
      </c>
      <c r="P214" t="s">
        <v>21</v>
      </c>
      <c r="Q214" t="s">
        <v>27</v>
      </c>
      <c r="R214" t="s">
        <v>28</v>
      </c>
      <c r="S214" t="s">
        <v>29</v>
      </c>
      <c r="T214" t="s">
        <v>21</v>
      </c>
      <c r="U214" t="s">
        <v>21</v>
      </c>
      <c r="V214" t="s">
        <v>30</v>
      </c>
      <c r="W214" s="2" t="s">
        <v>34</v>
      </c>
      <c r="Y214">
        <f>IF(J214=Legend!$B$3,0,IF(J214=Legend!$B$4,1,IF(J214=Legend!$B$5,2,0)))</f>
        <v>1</v>
      </c>
      <c r="Z214">
        <f t="shared" si="22"/>
        <v>1</v>
      </c>
      <c r="AA214">
        <f t="shared" si="23"/>
        <v>1</v>
      </c>
      <c r="AB214">
        <f t="shared" si="24"/>
        <v>1</v>
      </c>
      <c r="AC214">
        <f>IF(N214=Legend!$D$3,3,IF(N214=Legend!$D$4,2,IF(N214=Legend!$D$5,1,0)))</f>
        <v>2</v>
      </c>
      <c r="AD214">
        <f t="shared" si="25"/>
        <v>1</v>
      </c>
      <c r="AF214">
        <f t="shared" si="26"/>
        <v>0</v>
      </c>
      <c r="AG214">
        <f>IF(R214=Legend!$F$3,3,IF(R214=Legend!$F$4,2,IF(R214=Legend!$F$5,1,0)))</f>
        <v>2</v>
      </c>
      <c r="AH214">
        <f>IF(S214=Legend!$F$3,3,IF(S214=Legend!$F$4,2,IF(S214=Legend!$F$5,1,0)))</f>
        <v>3</v>
      </c>
      <c r="AK214">
        <f>IF(V214=Legend!$H$3,3,IF(V214=Legend!$H$4,2,IF(V214=Legend!$H$5,1,0)))</f>
        <v>2</v>
      </c>
      <c r="AM214">
        <f t="shared" si="27"/>
        <v>14</v>
      </c>
    </row>
    <row r="215" spans="1:39" ht="109.2" x14ac:dyDescent="0.3">
      <c r="A215" t="s">
        <v>39</v>
      </c>
      <c r="B215" t="s">
        <v>478</v>
      </c>
      <c r="C215" t="s">
        <v>5325</v>
      </c>
      <c r="D215" t="s">
        <v>713</v>
      </c>
      <c r="E215" t="str">
        <f t="shared" si="21"/>
        <v>AMANDA 4</v>
      </c>
      <c r="F215" t="s">
        <v>39</v>
      </c>
      <c r="G215" t="s">
        <v>21</v>
      </c>
      <c r="H215" t="s">
        <v>21</v>
      </c>
      <c r="I215" t="s">
        <v>54</v>
      </c>
      <c r="J215" t="s">
        <v>41</v>
      </c>
      <c r="K215" t="s">
        <v>24</v>
      </c>
      <c r="L215" t="s">
        <v>25</v>
      </c>
      <c r="M215" t="s">
        <v>25</v>
      </c>
      <c r="N215" t="s">
        <v>26</v>
      </c>
      <c r="O215" t="s">
        <v>25</v>
      </c>
      <c r="P215" t="s">
        <v>21</v>
      </c>
      <c r="Q215" t="s">
        <v>27</v>
      </c>
      <c r="R215" t="s">
        <v>29</v>
      </c>
      <c r="S215" t="s">
        <v>29</v>
      </c>
      <c r="T215" t="s">
        <v>21</v>
      </c>
      <c r="U215" t="s">
        <v>21</v>
      </c>
      <c r="V215" t="s">
        <v>30</v>
      </c>
      <c r="W215" s="2" t="s">
        <v>66</v>
      </c>
      <c r="Y215">
        <f>IF(J215=Legend!$B$3,0,IF(J215=Legend!$B$4,1,IF(J215=Legend!$B$5,2,0)))</f>
        <v>2</v>
      </c>
      <c r="Z215">
        <f t="shared" si="22"/>
        <v>1</v>
      </c>
      <c r="AA215">
        <f t="shared" si="23"/>
        <v>1</v>
      </c>
      <c r="AB215">
        <f t="shared" si="24"/>
        <v>1</v>
      </c>
      <c r="AC215">
        <f>IF(N215=Legend!$D$3,3,IF(N215=Legend!$D$4,2,IF(N215=Legend!$D$5,1,0)))</f>
        <v>2</v>
      </c>
      <c r="AD215">
        <f t="shared" si="25"/>
        <v>1</v>
      </c>
      <c r="AF215">
        <f t="shared" si="26"/>
        <v>0</v>
      </c>
      <c r="AG215">
        <f>IF(R215=Legend!$F$3,3,IF(R215=Legend!$F$4,2,IF(R215=Legend!$F$5,1,0)))</f>
        <v>3</v>
      </c>
      <c r="AH215">
        <f>IF(S215=Legend!$F$3,3,IF(S215=Legend!$F$4,2,IF(S215=Legend!$F$5,1,0)))</f>
        <v>3</v>
      </c>
      <c r="AK215">
        <f>IF(V215=Legend!$H$3,3,IF(V215=Legend!$H$4,2,IF(V215=Legend!$H$5,1,0)))</f>
        <v>2</v>
      </c>
      <c r="AM215">
        <f t="shared" si="27"/>
        <v>16</v>
      </c>
    </row>
    <row r="216" spans="1:39" ht="31.2" x14ac:dyDescent="0.3">
      <c r="A216" t="s">
        <v>158</v>
      </c>
      <c r="B216" t="s">
        <v>162</v>
      </c>
      <c r="C216" t="s">
        <v>5261</v>
      </c>
      <c r="D216" t="s">
        <v>5270</v>
      </c>
      <c r="E216" t="str">
        <f t="shared" si="21"/>
        <v>AMANI GETASAN</v>
      </c>
      <c r="F216" t="s">
        <v>158</v>
      </c>
      <c r="G216" t="s">
        <v>21</v>
      </c>
      <c r="H216" t="s">
        <v>21</v>
      </c>
      <c r="I216" t="s">
        <v>22</v>
      </c>
      <c r="J216" t="s">
        <v>35</v>
      </c>
      <c r="K216" t="s">
        <v>47</v>
      </c>
      <c r="L216" t="s">
        <v>21</v>
      </c>
      <c r="M216" t="s">
        <v>21</v>
      </c>
      <c r="N216" t="s">
        <v>47</v>
      </c>
      <c r="O216" t="s">
        <v>21</v>
      </c>
      <c r="P216" t="s">
        <v>21</v>
      </c>
      <c r="Q216" t="s">
        <v>27</v>
      </c>
      <c r="R216" t="s">
        <v>47</v>
      </c>
      <c r="S216" t="s">
        <v>45</v>
      </c>
      <c r="T216" t="s">
        <v>21</v>
      </c>
      <c r="U216" t="s">
        <v>21</v>
      </c>
      <c r="V216" t="s">
        <v>42</v>
      </c>
      <c r="W216" s="18" t="s">
        <v>101</v>
      </c>
      <c r="Y216">
        <f>IF(J216=Legend!$B$3,0,IF(J216=Legend!$B$4,1,IF(J216=Legend!$B$5,2,0)))</f>
        <v>0</v>
      </c>
      <c r="Z216">
        <f t="shared" si="22"/>
        <v>0</v>
      </c>
      <c r="AA216">
        <f t="shared" si="23"/>
        <v>0</v>
      </c>
      <c r="AB216">
        <f t="shared" si="24"/>
        <v>0</v>
      </c>
      <c r="AC216">
        <f>IF(N216=Legend!$D$3,3,IF(N216=Legend!$D$4,2,IF(N216=Legend!$D$5,1,0)))</f>
        <v>0</v>
      </c>
      <c r="AD216">
        <f t="shared" si="25"/>
        <v>0</v>
      </c>
      <c r="AF216">
        <f t="shared" si="26"/>
        <v>0</v>
      </c>
      <c r="AG216">
        <f>IF(R216=Legend!$F$3,3,IF(R216=Legend!$F$4,2,IF(R216=Legend!$F$5,1,0)))</f>
        <v>0</v>
      </c>
      <c r="AH216">
        <f>IF(S216=Legend!$F$3,3,IF(S216=Legend!$F$4,2,IF(S216=Legend!$F$5,1,0)))</f>
        <v>1</v>
      </c>
      <c r="AK216">
        <f>IF(V216=Legend!$H$3,3,IF(V216=Legend!$H$4,2,IF(V216=Legend!$H$5,1,0)))</f>
        <v>0</v>
      </c>
      <c r="AM216">
        <f t="shared" si="27"/>
        <v>1</v>
      </c>
    </row>
    <row r="217" spans="1:39" ht="109.2" x14ac:dyDescent="0.3">
      <c r="A217" t="s">
        <v>59</v>
      </c>
      <c r="B217" t="s">
        <v>3366</v>
      </c>
      <c r="C217" t="s">
        <v>3543</v>
      </c>
      <c r="D217" t="s">
        <v>3573</v>
      </c>
      <c r="E217" t="str">
        <f t="shared" si="21"/>
        <v>Amaninah Store</v>
      </c>
      <c r="F217" t="s">
        <v>43</v>
      </c>
      <c r="G217" t="s">
        <v>21</v>
      </c>
      <c r="H217" t="s">
        <v>21</v>
      </c>
      <c r="I217" t="s">
        <v>22</v>
      </c>
      <c r="J217" t="s">
        <v>35</v>
      </c>
      <c r="K217" t="s">
        <v>24</v>
      </c>
      <c r="L217" t="s">
        <v>25</v>
      </c>
      <c r="M217" t="s">
        <v>21</v>
      </c>
      <c r="N217" t="s">
        <v>47</v>
      </c>
      <c r="O217" t="s">
        <v>21</v>
      </c>
      <c r="P217" t="s">
        <v>21</v>
      </c>
      <c r="Q217" t="s">
        <v>27</v>
      </c>
      <c r="R217" t="s">
        <v>45</v>
      </c>
      <c r="S217" t="s">
        <v>45</v>
      </c>
      <c r="T217" t="s">
        <v>21</v>
      </c>
      <c r="U217" t="s">
        <v>21</v>
      </c>
      <c r="V217" t="s">
        <v>33</v>
      </c>
      <c r="W217" s="2" t="s">
        <v>91</v>
      </c>
      <c r="Y217">
        <f>IF(J217=Legend!$B$3,0,IF(J217=Legend!$B$4,1,IF(J217=Legend!$B$5,2,0)))</f>
        <v>0</v>
      </c>
      <c r="Z217">
        <f t="shared" si="22"/>
        <v>1</v>
      </c>
      <c r="AA217">
        <f t="shared" si="23"/>
        <v>1</v>
      </c>
      <c r="AB217">
        <f t="shared" si="24"/>
        <v>0</v>
      </c>
      <c r="AC217">
        <f>IF(N217=Legend!$D$3,3,IF(N217=Legend!$D$4,2,IF(N217=Legend!$D$5,1,0)))</f>
        <v>0</v>
      </c>
      <c r="AD217">
        <f t="shared" si="25"/>
        <v>0</v>
      </c>
      <c r="AF217">
        <f t="shared" si="26"/>
        <v>0</v>
      </c>
      <c r="AG217">
        <f>IF(R217=Legend!$F$3,3,IF(R217=Legend!$F$4,2,IF(R217=Legend!$F$5,1,0)))</f>
        <v>1</v>
      </c>
      <c r="AH217">
        <f>IF(S217=Legend!$F$3,3,IF(S217=Legend!$F$4,2,IF(S217=Legend!$F$5,1,0)))</f>
        <v>1</v>
      </c>
      <c r="AK217">
        <f>IF(V217=Legend!$H$3,3,IF(V217=Legend!$H$4,2,IF(V217=Legend!$H$5,1,0)))</f>
        <v>1</v>
      </c>
      <c r="AM217">
        <f t="shared" si="27"/>
        <v>5</v>
      </c>
    </row>
    <row r="218" spans="1:39" ht="140.4" x14ac:dyDescent="0.3">
      <c r="A218" t="s">
        <v>135</v>
      </c>
      <c r="B218" t="s">
        <v>4323</v>
      </c>
      <c r="C218" t="s">
        <v>597</v>
      </c>
      <c r="D218" t="s">
        <v>4941</v>
      </c>
      <c r="E218" t="str">
        <f t="shared" si="21"/>
        <v>AMARILIS FHARMA APOTIK</v>
      </c>
      <c r="F218" t="s">
        <v>135</v>
      </c>
      <c r="G218" t="s">
        <v>21</v>
      </c>
      <c r="H218" t="s">
        <v>21</v>
      </c>
      <c r="I218" t="s">
        <v>22</v>
      </c>
      <c r="J218" t="s">
        <v>23</v>
      </c>
      <c r="K218" t="s">
        <v>24</v>
      </c>
      <c r="L218" t="s">
        <v>21</v>
      </c>
      <c r="M218" t="s">
        <v>25</v>
      </c>
      <c r="N218" t="s">
        <v>26</v>
      </c>
      <c r="O218" t="s">
        <v>21</v>
      </c>
      <c r="P218" t="s">
        <v>21</v>
      </c>
      <c r="Q218" t="s">
        <v>27</v>
      </c>
      <c r="R218" t="s">
        <v>45</v>
      </c>
      <c r="S218" t="s">
        <v>29</v>
      </c>
      <c r="T218" t="s">
        <v>21</v>
      </c>
      <c r="U218" t="s">
        <v>21</v>
      </c>
      <c r="V218" t="s">
        <v>33</v>
      </c>
      <c r="W218" s="2" t="s">
        <v>34</v>
      </c>
      <c r="Y218">
        <f>IF(J218=Legend!$B$3,0,IF(J218=Legend!$B$4,1,IF(J218=Legend!$B$5,2,0)))</f>
        <v>1</v>
      </c>
      <c r="Z218">
        <f t="shared" si="22"/>
        <v>1</v>
      </c>
      <c r="AA218">
        <f t="shared" si="23"/>
        <v>0</v>
      </c>
      <c r="AB218">
        <f t="shared" si="24"/>
        <v>1</v>
      </c>
      <c r="AC218">
        <f>IF(N218=Legend!$D$3,3,IF(N218=Legend!$D$4,2,IF(N218=Legend!$D$5,1,0)))</f>
        <v>2</v>
      </c>
      <c r="AD218">
        <f t="shared" si="25"/>
        <v>0</v>
      </c>
      <c r="AF218">
        <f t="shared" si="26"/>
        <v>0</v>
      </c>
      <c r="AG218">
        <f>IF(R218=Legend!$F$3,3,IF(R218=Legend!$F$4,2,IF(R218=Legend!$F$5,1,0)))</f>
        <v>1</v>
      </c>
      <c r="AH218">
        <f>IF(S218=Legend!$F$3,3,IF(S218=Legend!$F$4,2,IF(S218=Legend!$F$5,1,0)))</f>
        <v>3</v>
      </c>
      <c r="AK218">
        <f>IF(V218=Legend!$H$3,3,IF(V218=Legend!$H$4,2,IF(V218=Legend!$H$5,1,0)))</f>
        <v>1</v>
      </c>
      <c r="AM218">
        <f t="shared" si="27"/>
        <v>10</v>
      </c>
    </row>
    <row r="219" spans="1:39" ht="31.2" x14ac:dyDescent="0.3">
      <c r="A219" t="s">
        <v>69</v>
      </c>
      <c r="B219" t="s">
        <v>519</v>
      </c>
      <c r="C219" t="s">
        <v>520</v>
      </c>
      <c r="D219" t="s">
        <v>1340</v>
      </c>
      <c r="E219" t="str">
        <f t="shared" si="21"/>
        <v>AMEI/LAI SUK MEI ALS EL VINA</v>
      </c>
      <c r="F219" t="s">
        <v>113</v>
      </c>
      <c r="G219" t="s">
        <v>21</v>
      </c>
      <c r="H219" t="s">
        <v>21</v>
      </c>
      <c r="I219" t="s">
        <v>50</v>
      </c>
      <c r="J219" t="s">
        <v>35</v>
      </c>
      <c r="K219" t="s">
        <v>47</v>
      </c>
      <c r="L219" t="s">
        <v>21</v>
      </c>
      <c r="M219" t="s">
        <v>25</v>
      </c>
      <c r="N219" t="s">
        <v>47</v>
      </c>
      <c r="O219" t="s">
        <v>21</v>
      </c>
      <c r="P219" t="s">
        <v>21</v>
      </c>
      <c r="Q219" t="s">
        <v>27</v>
      </c>
      <c r="R219" t="s">
        <v>47</v>
      </c>
      <c r="S219" t="s">
        <v>28</v>
      </c>
      <c r="T219" t="s">
        <v>21</v>
      </c>
      <c r="U219" t="s">
        <v>21</v>
      </c>
      <c r="V219" t="s">
        <v>42</v>
      </c>
      <c r="W219" s="18" t="s">
        <v>103</v>
      </c>
      <c r="Y219">
        <f>IF(J219=Legend!$B$3,0,IF(J219=Legend!$B$4,1,IF(J219=Legend!$B$5,2,0)))</f>
        <v>0</v>
      </c>
      <c r="Z219">
        <f t="shared" si="22"/>
        <v>0</v>
      </c>
      <c r="AA219">
        <f t="shared" si="23"/>
        <v>0</v>
      </c>
      <c r="AB219">
        <f t="shared" si="24"/>
        <v>1</v>
      </c>
      <c r="AC219">
        <f>IF(N219=Legend!$D$3,3,IF(N219=Legend!$D$4,2,IF(N219=Legend!$D$5,1,0)))</f>
        <v>0</v>
      </c>
      <c r="AD219">
        <f t="shared" si="25"/>
        <v>0</v>
      </c>
      <c r="AF219">
        <f t="shared" si="26"/>
        <v>0</v>
      </c>
      <c r="AG219">
        <f>IF(R219=Legend!$F$3,3,IF(R219=Legend!$F$4,2,IF(R219=Legend!$F$5,1,0)))</f>
        <v>0</v>
      </c>
      <c r="AH219">
        <f>IF(S219=Legend!$F$3,3,IF(S219=Legend!$F$4,2,IF(S219=Legend!$F$5,1,0)))</f>
        <v>2</v>
      </c>
      <c r="AK219">
        <f>IF(V219=Legend!$H$3,3,IF(V219=Legend!$H$4,2,IF(V219=Legend!$H$5,1,0)))</f>
        <v>0</v>
      </c>
      <c r="AM219">
        <f t="shared" si="27"/>
        <v>3</v>
      </c>
    </row>
    <row r="220" spans="1:39" ht="31.2" x14ac:dyDescent="0.3">
      <c r="A220" t="s">
        <v>139</v>
      </c>
      <c r="B220" t="s">
        <v>475</v>
      </c>
      <c r="C220" t="s">
        <v>4639</v>
      </c>
      <c r="D220" t="s">
        <v>4644</v>
      </c>
      <c r="E220" t="str">
        <f t="shared" si="21"/>
        <v>AMELIA PLASTIK</v>
      </c>
      <c r="F220" t="s">
        <v>138</v>
      </c>
      <c r="G220" t="s">
        <v>21</v>
      </c>
      <c r="H220" t="s">
        <v>21</v>
      </c>
      <c r="I220" t="s">
        <v>22</v>
      </c>
      <c r="J220" t="s">
        <v>35</v>
      </c>
      <c r="K220" t="s">
        <v>24</v>
      </c>
      <c r="L220" t="s">
        <v>21</v>
      </c>
      <c r="M220" t="s">
        <v>21</v>
      </c>
      <c r="N220" t="s">
        <v>47</v>
      </c>
      <c r="O220" t="s">
        <v>21</v>
      </c>
      <c r="P220" t="s">
        <v>21</v>
      </c>
      <c r="Q220" t="s">
        <v>27</v>
      </c>
      <c r="R220" t="s">
        <v>47</v>
      </c>
      <c r="S220" t="s">
        <v>28</v>
      </c>
      <c r="T220" t="s">
        <v>21</v>
      </c>
      <c r="U220" t="s">
        <v>21</v>
      </c>
      <c r="V220" t="s">
        <v>30</v>
      </c>
      <c r="W220" s="18" t="s">
        <v>63</v>
      </c>
      <c r="Y220">
        <f>IF(J220=Legend!$B$3,0,IF(J220=Legend!$B$4,1,IF(J220=Legend!$B$5,2,0)))</f>
        <v>0</v>
      </c>
      <c r="Z220">
        <f t="shared" si="22"/>
        <v>1</v>
      </c>
      <c r="AA220">
        <f t="shared" si="23"/>
        <v>0</v>
      </c>
      <c r="AB220">
        <f t="shared" si="24"/>
        <v>0</v>
      </c>
      <c r="AC220">
        <f>IF(N220=Legend!$D$3,3,IF(N220=Legend!$D$4,2,IF(N220=Legend!$D$5,1,0)))</f>
        <v>0</v>
      </c>
      <c r="AD220">
        <f t="shared" si="25"/>
        <v>0</v>
      </c>
      <c r="AF220">
        <f t="shared" si="26"/>
        <v>0</v>
      </c>
      <c r="AG220">
        <f>IF(R220=Legend!$F$3,3,IF(R220=Legend!$F$4,2,IF(R220=Legend!$F$5,1,0)))</f>
        <v>0</v>
      </c>
      <c r="AH220">
        <f>IF(S220=Legend!$F$3,3,IF(S220=Legend!$F$4,2,IF(S220=Legend!$F$5,1,0)))</f>
        <v>2</v>
      </c>
      <c r="AK220">
        <f>IF(V220=Legend!$H$3,3,IF(V220=Legend!$H$4,2,IF(V220=Legend!$H$5,1,0)))</f>
        <v>2</v>
      </c>
      <c r="AM220">
        <f t="shared" si="27"/>
        <v>5</v>
      </c>
    </row>
    <row r="221" spans="1:39" ht="78" x14ac:dyDescent="0.3">
      <c r="A221" t="s">
        <v>83</v>
      </c>
      <c r="B221" t="s">
        <v>475</v>
      </c>
      <c r="C221" t="s">
        <v>5112</v>
      </c>
      <c r="D221" t="s">
        <v>5113</v>
      </c>
      <c r="E221" t="str">
        <f t="shared" si="21"/>
        <v>AMERTA</v>
      </c>
      <c r="F221" t="s">
        <v>83</v>
      </c>
      <c r="G221" t="s">
        <v>21</v>
      </c>
      <c r="H221" t="s">
        <v>21</v>
      </c>
      <c r="I221" t="s">
        <v>22</v>
      </c>
      <c r="J221" t="s">
        <v>35</v>
      </c>
      <c r="K221" t="s">
        <v>24</v>
      </c>
      <c r="L221" t="s">
        <v>25</v>
      </c>
      <c r="M221" t="s">
        <v>25</v>
      </c>
      <c r="N221" t="s">
        <v>28</v>
      </c>
      <c r="O221" t="s">
        <v>25</v>
      </c>
      <c r="P221" t="s">
        <v>21</v>
      </c>
      <c r="Q221" t="s">
        <v>27</v>
      </c>
      <c r="R221" t="s">
        <v>45</v>
      </c>
      <c r="S221" t="s">
        <v>45</v>
      </c>
      <c r="T221" t="s">
        <v>21</v>
      </c>
      <c r="U221" t="s">
        <v>21</v>
      </c>
      <c r="V221" t="s">
        <v>33</v>
      </c>
      <c r="W221" s="2" t="s">
        <v>77</v>
      </c>
      <c r="Y221">
        <f>IF(J221=Legend!$B$3,0,IF(J221=Legend!$B$4,1,IF(J221=Legend!$B$5,2,0)))</f>
        <v>0</v>
      </c>
      <c r="Z221">
        <f t="shared" si="22"/>
        <v>1</v>
      </c>
      <c r="AA221">
        <f t="shared" si="23"/>
        <v>1</v>
      </c>
      <c r="AB221">
        <f t="shared" si="24"/>
        <v>1</v>
      </c>
      <c r="AC221">
        <f>IF(N221=Legend!$D$3,3,IF(N221=Legend!$D$4,2,IF(N221=Legend!$D$5,1,0)))</f>
        <v>1</v>
      </c>
      <c r="AD221">
        <f t="shared" si="25"/>
        <v>1</v>
      </c>
      <c r="AF221">
        <f t="shared" si="26"/>
        <v>0</v>
      </c>
      <c r="AG221">
        <f>IF(R221=Legend!$F$3,3,IF(R221=Legend!$F$4,2,IF(R221=Legend!$F$5,1,0)))</f>
        <v>1</v>
      </c>
      <c r="AH221">
        <f>IF(S221=Legend!$F$3,3,IF(S221=Legend!$F$4,2,IF(S221=Legend!$F$5,1,0)))</f>
        <v>1</v>
      </c>
      <c r="AK221">
        <f>IF(V221=Legend!$H$3,3,IF(V221=Legend!$H$4,2,IF(V221=Legend!$H$5,1,0)))</f>
        <v>1</v>
      </c>
      <c r="AM221">
        <f t="shared" si="27"/>
        <v>8</v>
      </c>
    </row>
    <row r="222" spans="1:39" ht="156" x14ac:dyDescent="0.3">
      <c r="A222" t="s">
        <v>70</v>
      </c>
      <c r="B222" t="s">
        <v>3366</v>
      </c>
      <c r="C222" t="s">
        <v>4327</v>
      </c>
      <c r="D222" t="s">
        <v>4352</v>
      </c>
      <c r="E222" t="str">
        <f t="shared" si="21"/>
        <v>AMI H H.NOR PAHMI</v>
      </c>
      <c r="F222" t="s">
        <v>70</v>
      </c>
      <c r="G222" t="s">
        <v>21</v>
      </c>
      <c r="H222" t="s">
        <v>21</v>
      </c>
      <c r="I222" t="s">
        <v>22</v>
      </c>
      <c r="J222" t="s">
        <v>35</v>
      </c>
      <c r="K222" t="s">
        <v>24</v>
      </c>
      <c r="L222" t="s">
        <v>21</v>
      </c>
      <c r="M222" t="s">
        <v>25</v>
      </c>
      <c r="N222" t="s">
        <v>28</v>
      </c>
      <c r="O222" t="s">
        <v>25</v>
      </c>
      <c r="P222" t="s">
        <v>21</v>
      </c>
      <c r="Q222" t="s">
        <v>27</v>
      </c>
      <c r="R222" t="s">
        <v>45</v>
      </c>
      <c r="S222" t="s">
        <v>29</v>
      </c>
      <c r="T222" t="s">
        <v>21</v>
      </c>
      <c r="U222" t="s">
        <v>21</v>
      </c>
      <c r="V222" t="s">
        <v>33</v>
      </c>
      <c r="W222" s="2" t="s">
        <v>31</v>
      </c>
      <c r="Y222">
        <f>IF(J222=Legend!$B$3,0,IF(J222=Legend!$B$4,1,IF(J222=Legend!$B$5,2,0)))</f>
        <v>0</v>
      </c>
      <c r="Z222">
        <f t="shared" si="22"/>
        <v>1</v>
      </c>
      <c r="AA222">
        <f t="shared" si="23"/>
        <v>0</v>
      </c>
      <c r="AB222">
        <f t="shared" si="24"/>
        <v>1</v>
      </c>
      <c r="AC222">
        <f>IF(N222=Legend!$D$3,3,IF(N222=Legend!$D$4,2,IF(N222=Legend!$D$5,1,0)))</f>
        <v>1</v>
      </c>
      <c r="AD222">
        <f t="shared" si="25"/>
        <v>1</v>
      </c>
      <c r="AF222">
        <f t="shared" si="26"/>
        <v>0</v>
      </c>
      <c r="AG222">
        <f>IF(R222=Legend!$F$3,3,IF(R222=Legend!$F$4,2,IF(R222=Legend!$F$5,1,0)))</f>
        <v>1</v>
      </c>
      <c r="AH222">
        <f>IF(S222=Legend!$F$3,3,IF(S222=Legend!$F$4,2,IF(S222=Legend!$F$5,1,0)))</f>
        <v>3</v>
      </c>
      <c r="AK222">
        <f>IF(V222=Legend!$H$3,3,IF(V222=Legend!$H$4,2,IF(V222=Legend!$H$5,1,0)))</f>
        <v>1</v>
      </c>
      <c r="AM222">
        <f t="shared" si="27"/>
        <v>9</v>
      </c>
    </row>
    <row r="223" spans="1:39" ht="156" x14ac:dyDescent="0.3">
      <c r="A223" t="s">
        <v>61</v>
      </c>
      <c r="B223" t="s">
        <v>847</v>
      </c>
      <c r="C223" t="s">
        <v>1084</v>
      </c>
      <c r="D223" t="s">
        <v>1087</v>
      </c>
      <c r="E223" t="str">
        <f t="shared" si="21"/>
        <v>AMI SWALAYAN</v>
      </c>
      <c r="F223" t="s">
        <v>61</v>
      </c>
      <c r="G223" t="s">
        <v>21</v>
      </c>
      <c r="H223" t="s">
        <v>21</v>
      </c>
      <c r="I223" t="s">
        <v>22</v>
      </c>
      <c r="J223" t="s">
        <v>41</v>
      </c>
      <c r="K223" t="s">
        <v>24</v>
      </c>
      <c r="L223" t="s">
        <v>25</v>
      </c>
      <c r="M223" t="s">
        <v>25</v>
      </c>
      <c r="N223" t="s">
        <v>38</v>
      </c>
      <c r="O223" t="s">
        <v>25</v>
      </c>
      <c r="P223" t="s">
        <v>21</v>
      </c>
      <c r="Q223" t="s">
        <v>27</v>
      </c>
      <c r="R223" t="s">
        <v>45</v>
      </c>
      <c r="S223" t="s">
        <v>28</v>
      </c>
      <c r="T223" t="s">
        <v>21</v>
      </c>
      <c r="U223" t="s">
        <v>21</v>
      </c>
      <c r="V223" t="s">
        <v>75</v>
      </c>
      <c r="W223" s="2" t="s">
        <v>31</v>
      </c>
      <c r="Y223">
        <f>IF(J223=Legend!$B$3,0,IF(J223=Legend!$B$4,1,IF(J223=Legend!$B$5,2,0)))</f>
        <v>2</v>
      </c>
      <c r="Z223">
        <f t="shared" si="22"/>
        <v>1</v>
      </c>
      <c r="AA223">
        <f t="shared" si="23"/>
        <v>1</v>
      </c>
      <c r="AB223">
        <f t="shared" si="24"/>
        <v>1</v>
      </c>
      <c r="AC223">
        <f>IF(N223=Legend!$D$3,3,IF(N223=Legend!$D$4,2,IF(N223=Legend!$D$5,1,0)))</f>
        <v>3</v>
      </c>
      <c r="AD223">
        <f t="shared" si="25"/>
        <v>1</v>
      </c>
      <c r="AF223">
        <f t="shared" si="26"/>
        <v>0</v>
      </c>
      <c r="AG223">
        <f>IF(R223=Legend!$F$3,3,IF(R223=Legend!$F$4,2,IF(R223=Legend!$F$5,1,0)))</f>
        <v>1</v>
      </c>
      <c r="AH223">
        <f>IF(S223=Legend!$F$3,3,IF(S223=Legend!$F$4,2,IF(S223=Legend!$F$5,1,0)))</f>
        <v>2</v>
      </c>
      <c r="AK223">
        <f>IF(V223=Legend!$H$3,3,IF(V223=Legend!$H$4,2,IF(V223=Legend!$H$5,1,0)))</f>
        <v>3</v>
      </c>
      <c r="AM223">
        <f t="shared" si="27"/>
        <v>15</v>
      </c>
    </row>
    <row r="224" spans="1:39" ht="62.4" x14ac:dyDescent="0.3">
      <c r="A224" t="s">
        <v>37</v>
      </c>
      <c r="B224" t="s">
        <v>519</v>
      </c>
      <c r="C224" t="s">
        <v>3183</v>
      </c>
      <c r="D224" t="s">
        <v>3454</v>
      </c>
      <c r="E224" t="str">
        <f t="shared" si="21"/>
        <v>AMIN / ERWIN CHANDRA</v>
      </c>
      <c r="F224" t="s">
        <v>139</v>
      </c>
      <c r="G224" t="s">
        <v>21</v>
      </c>
      <c r="H224" t="s">
        <v>21</v>
      </c>
      <c r="I224" t="s">
        <v>50</v>
      </c>
      <c r="J224" t="s">
        <v>35</v>
      </c>
      <c r="K224" t="s">
        <v>47</v>
      </c>
      <c r="L224" t="s">
        <v>21</v>
      </c>
      <c r="M224" t="s">
        <v>25</v>
      </c>
      <c r="N224" t="s">
        <v>47</v>
      </c>
      <c r="O224" t="s">
        <v>21</v>
      </c>
      <c r="P224" t="s">
        <v>21</v>
      </c>
      <c r="Q224" t="s">
        <v>27</v>
      </c>
      <c r="R224" t="s">
        <v>47</v>
      </c>
      <c r="S224" t="s">
        <v>29</v>
      </c>
      <c r="T224" t="s">
        <v>21</v>
      </c>
      <c r="U224" t="s">
        <v>21</v>
      </c>
      <c r="V224" t="s">
        <v>33</v>
      </c>
      <c r="W224" s="2" t="s">
        <v>68</v>
      </c>
      <c r="Y224">
        <f>IF(J224=Legend!$B$3,0,IF(J224=Legend!$B$4,1,IF(J224=Legend!$B$5,2,0)))</f>
        <v>0</v>
      </c>
      <c r="Z224">
        <f t="shared" si="22"/>
        <v>0</v>
      </c>
      <c r="AA224">
        <f t="shared" si="23"/>
        <v>0</v>
      </c>
      <c r="AB224">
        <f t="shared" si="24"/>
        <v>1</v>
      </c>
      <c r="AC224">
        <f>IF(N224=Legend!$D$3,3,IF(N224=Legend!$D$4,2,IF(N224=Legend!$D$5,1,0)))</f>
        <v>0</v>
      </c>
      <c r="AD224">
        <f t="shared" si="25"/>
        <v>0</v>
      </c>
      <c r="AF224">
        <f t="shared" si="26"/>
        <v>0</v>
      </c>
      <c r="AG224">
        <f>IF(R224=Legend!$F$3,3,IF(R224=Legend!$F$4,2,IF(R224=Legend!$F$5,1,0)))</f>
        <v>0</v>
      </c>
      <c r="AH224">
        <f>IF(S224=Legend!$F$3,3,IF(S224=Legend!$F$4,2,IF(S224=Legend!$F$5,1,0)))</f>
        <v>3</v>
      </c>
      <c r="AK224">
        <f>IF(V224=Legend!$H$3,3,IF(V224=Legend!$H$4,2,IF(V224=Legend!$H$5,1,0)))</f>
        <v>1</v>
      </c>
      <c r="AM224">
        <f t="shared" si="27"/>
        <v>5</v>
      </c>
    </row>
    <row r="225" spans="1:39" ht="31.2" x14ac:dyDescent="0.3">
      <c r="A225" t="s">
        <v>137</v>
      </c>
      <c r="B225" t="s">
        <v>519</v>
      </c>
      <c r="C225" t="s">
        <v>520</v>
      </c>
      <c r="D225" t="s">
        <v>4714</v>
      </c>
      <c r="E225" t="str">
        <f t="shared" si="21"/>
        <v>AMIN / ONG GIOK TJENG</v>
      </c>
      <c r="F225" t="s">
        <v>137</v>
      </c>
      <c r="G225" t="s">
        <v>21</v>
      </c>
      <c r="H225" t="s">
        <v>21</v>
      </c>
      <c r="I225" t="s">
        <v>50</v>
      </c>
      <c r="J225" t="s">
        <v>41</v>
      </c>
      <c r="K225" t="s">
        <v>47</v>
      </c>
      <c r="L225" t="s">
        <v>21</v>
      </c>
      <c r="M225" t="s">
        <v>21</v>
      </c>
      <c r="N225" t="s">
        <v>47</v>
      </c>
      <c r="O225" t="s">
        <v>21</v>
      </c>
      <c r="P225" t="s">
        <v>21</v>
      </c>
      <c r="Q225" t="s">
        <v>27</v>
      </c>
      <c r="R225" t="s">
        <v>47</v>
      </c>
      <c r="S225" t="s">
        <v>45</v>
      </c>
      <c r="T225" t="s">
        <v>21</v>
      </c>
      <c r="U225" t="s">
        <v>21</v>
      </c>
      <c r="V225" t="s">
        <v>30</v>
      </c>
      <c r="W225" s="18" t="s">
        <v>63</v>
      </c>
      <c r="Y225">
        <f>IF(J225=Legend!$B$3,0,IF(J225=Legend!$B$4,1,IF(J225=Legend!$B$5,2,0)))</f>
        <v>2</v>
      </c>
      <c r="Z225">
        <f t="shared" si="22"/>
        <v>0</v>
      </c>
      <c r="AA225">
        <f t="shared" si="23"/>
        <v>0</v>
      </c>
      <c r="AB225">
        <f t="shared" si="24"/>
        <v>0</v>
      </c>
      <c r="AC225">
        <f>IF(N225=Legend!$D$3,3,IF(N225=Legend!$D$4,2,IF(N225=Legend!$D$5,1,0)))</f>
        <v>0</v>
      </c>
      <c r="AD225">
        <f t="shared" si="25"/>
        <v>0</v>
      </c>
      <c r="AF225">
        <f t="shared" si="26"/>
        <v>0</v>
      </c>
      <c r="AG225">
        <f>IF(R225=Legend!$F$3,3,IF(R225=Legend!$F$4,2,IF(R225=Legend!$F$5,1,0)))</f>
        <v>0</v>
      </c>
      <c r="AH225">
        <f>IF(S225=Legend!$F$3,3,IF(S225=Legend!$F$4,2,IF(S225=Legend!$F$5,1,0)))</f>
        <v>1</v>
      </c>
      <c r="AK225">
        <f>IF(V225=Legend!$H$3,3,IF(V225=Legend!$H$4,2,IF(V225=Legend!$H$5,1,0)))</f>
        <v>2</v>
      </c>
      <c r="AM225">
        <f t="shared" si="27"/>
        <v>5</v>
      </c>
    </row>
    <row r="226" spans="1:39" ht="156" x14ac:dyDescent="0.3">
      <c r="A226" t="s">
        <v>32</v>
      </c>
      <c r="B226" t="s">
        <v>881</v>
      </c>
      <c r="C226" t="s">
        <v>1848</v>
      </c>
      <c r="D226" t="s">
        <v>1849</v>
      </c>
      <c r="E226" t="str">
        <f t="shared" si="21"/>
        <v>AMIN MM</v>
      </c>
      <c r="F226" t="s">
        <v>32</v>
      </c>
      <c r="G226" t="s">
        <v>21</v>
      </c>
      <c r="H226" t="s">
        <v>21</v>
      </c>
      <c r="I226" t="s">
        <v>54</v>
      </c>
      <c r="J226" t="s">
        <v>41</v>
      </c>
      <c r="K226" t="s">
        <v>24</v>
      </c>
      <c r="L226" t="s">
        <v>25</v>
      </c>
      <c r="M226" t="s">
        <v>25</v>
      </c>
      <c r="N226" t="s">
        <v>26</v>
      </c>
      <c r="O226" t="s">
        <v>25</v>
      </c>
      <c r="P226" t="s">
        <v>21</v>
      </c>
      <c r="Q226" t="s">
        <v>27</v>
      </c>
      <c r="R226" t="s">
        <v>45</v>
      </c>
      <c r="S226" t="s">
        <v>29</v>
      </c>
      <c r="T226" t="s">
        <v>21</v>
      </c>
      <c r="U226" t="s">
        <v>21</v>
      </c>
      <c r="V226" t="s">
        <v>75</v>
      </c>
      <c r="W226" s="2" t="s">
        <v>31</v>
      </c>
      <c r="Y226">
        <f>IF(J226=Legend!$B$3,0,IF(J226=Legend!$B$4,1,IF(J226=Legend!$B$5,2,0)))</f>
        <v>2</v>
      </c>
      <c r="Z226">
        <f t="shared" si="22"/>
        <v>1</v>
      </c>
      <c r="AA226">
        <f t="shared" si="23"/>
        <v>1</v>
      </c>
      <c r="AB226">
        <f t="shared" si="24"/>
        <v>1</v>
      </c>
      <c r="AC226">
        <f>IF(N226=Legend!$D$3,3,IF(N226=Legend!$D$4,2,IF(N226=Legend!$D$5,1,0)))</f>
        <v>2</v>
      </c>
      <c r="AD226">
        <f t="shared" si="25"/>
        <v>1</v>
      </c>
      <c r="AF226">
        <f t="shared" si="26"/>
        <v>0</v>
      </c>
      <c r="AG226">
        <f>IF(R226=Legend!$F$3,3,IF(R226=Legend!$F$4,2,IF(R226=Legend!$F$5,1,0)))</f>
        <v>1</v>
      </c>
      <c r="AH226">
        <f>IF(S226=Legend!$F$3,3,IF(S226=Legend!$F$4,2,IF(S226=Legend!$F$5,1,0)))</f>
        <v>3</v>
      </c>
      <c r="AK226">
        <f>IF(V226=Legend!$H$3,3,IF(V226=Legend!$H$4,2,IF(V226=Legend!$H$5,1,0)))</f>
        <v>3</v>
      </c>
      <c r="AM226">
        <f t="shared" si="27"/>
        <v>15</v>
      </c>
    </row>
    <row r="227" spans="1:39" ht="140.4" x14ac:dyDescent="0.3">
      <c r="A227" t="s">
        <v>85</v>
      </c>
      <c r="B227" t="s">
        <v>174</v>
      </c>
      <c r="C227" t="s">
        <v>700</v>
      </c>
      <c r="D227" t="s">
        <v>4481</v>
      </c>
      <c r="E227" t="str">
        <f t="shared" si="21"/>
        <v>AMINAH FC</v>
      </c>
      <c r="F227" t="s">
        <v>85</v>
      </c>
      <c r="G227" t="s">
        <v>21</v>
      </c>
      <c r="H227" t="s">
        <v>21</v>
      </c>
      <c r="I227" t="s">
        <v>50</v>
      </c>
      <c r="J227" t="s">
        <v>41</v>
      </c>
      <c r="K227" t="s">
        <v>24</v>
      </c>
      <c r="L227" t="s">
        <v>25</v>
      </c>
      <c r="M227" t="s">
        <v>25</v>
      </c>
      <c r="N227" t="s">
        <v>26</v>
      </c>
      <c r="O227" t="s">
        <v>25</v>
      </c>
      <c r="P227" t="s">
        <v>21</v>
      </c>
      <c r="Q227" t="s">
        <v>27</v>
      </c>
      <c r="R227" t="s">
        <v>28</v>
      </c>
      <c r="S227" t="s">
        <v>28</v>
      </c>
      <c r="T227" t="s">
        <v>21</v>
      </c>
      <c r="U227" t="s">
        <v>21</v>
      </c>
      <c r="V227" t="s">
        <v>30</v>
      </c>
      <c r="W227" s="2" t="s">
        <v>34</v>
      </c>
      <c r="Y227">
        <f>IF(J227=Legend!$B$3,0,IF(J227=Legend!$B$4,1,IF(J227=Legend!$B$5,2,0)))</f>
        <v>2</v>
      </c>
      <c r="Z227">
        <f t="shared" si="22"/>
        <v>1</v>
      </c>
      <c r="AA227">
        <f t="shared" si="23"/>
        <v>1</v>
      </c>
      <c r="AB227">
        <f t="shared" si="24"/>
        <v>1</v>
      </c>
      <c r="AC227">
        <f>IF(N227=Legend!$D$3,3,IF(N227=Legend!$D$4,2,IF(N227=Legend!$D$5,1,0)))</f>
        <v>2</v>
      </c>
      <c r="AD227">
        <f t="shared" si="25"/>
        <v>1</v>
      </c>
      <c r="AF227">
        <f t="shared" si="26"/>
        <v>0</v>
      </c>
      <c r="AG227">
        <f>IF(R227=Legend!$F$3,3,IF(R227=Legend!$F$4,2,IF(R227=Legend!$F$5,1,0)))</f>
        <v>2</v>
      </c>
      <c r="AH227">
        <f>IF(S227=Legend!$F$3,3,IF(S227=Legend!$F$4,2,IF(S227=Legend!$F$5,1,0)))</f>
        <v>2</v>
      </c>
      <c r="AK227">
        <f>IF(V227=Legend!$H$3,3,IF(V227=Legend!$H$4,2,IF(V227=Legend!$H$5,1,0)))</f>
        <v>2</v>
      </c>
      <c r="AM227">
        <f t="shared" si="27"/>
        <v>14</v>
      </c>
    </row>
    <row r="228" spans="1:39" ht="62.4" x14ac:dyDescent="0.3">
      <c r="A228" t="s">
        <v>102</v>
      </c>
      <c r="B228" t="s">
        <v>807</v>
      </c>
      <c r="C228" t="s">
        <v>3836</v>
      </c>
      <c r="D228" t="s">
        <v>3837</v>
      </c>
      <c r="E228" t="str">
        <f t="shared" si="21"/>
        <v>AMIRA KIOS</v>
      </c>
      <c r="F228" t="s">
        <v>102</v>
      </c>
      <c r="G228" t="s">
        <v>21</v>
      </c>
      <c r="H228" t="s">
        <v>21</v>
      </c>
      <c r="I228" t="s">
        <v>22</v>
      </c>
      <c r="J228" t="s">
        <v>35</v>
      </c>
      <c r="K228" t="s">
        <v>24</v>
      </c>
      <c r="L228" t="s">
        <v>25</v>
      </c>
      <c r="M228" t="s">
        <v>21</v>
      </c>
      <c r="N228" t="s">
        <v>47</v>
      </c>
      <c r="O228" t="s">
        <v>21</v>
      </c>
      <c r="P228" t="s">
        <v>21</v>
      </c>
      <c r="Q228" t="s">
        <v>27</v>
      </c>
      <c r="R228" t="s">
        <v>47</v>
      </c>
      <c r="S228" t="s">
        <v>47</v>
      </c>
      <c r="T228" t="s">
        <v>21</v>
      </c>
      <c r="U228" t="s">
        <v>21</v>
      </c>
      <c r="V228" t="s">
        <v>42</v>
      </c>
      <c r="W228" s="2" t="s">
        <v>48</v>
      </c>
      <c r="Y228">
        <f>IF(J228=Legend!$B$3,0,IF(J228=Legend!$B$4,1,IF(J228=Legend!$B$5,2,0)))</f>
        <v>0</v>
      </c>
      <c r="Z228">
        <f t="shared" si="22"/>
        <v>1</v>
      </c>
      <c r="AA228">
        <f t="shared" si="23"/>
        <v>1</v>
      </c>
      <c r="AB228">
        <f t="shared" si="24"/>
        <v>0</v>
      </c>
      <c r="AC228">
        <f>IF(N228=Legend!$D$3,3,IF(N228=Legend!$D$4,2,IF(N228=Legend!$D$5,1,0)))</f>
        <v>0</v>
      </c>
      <c r="AD228">
        <f t="shared" si="25"/>
        <v>0</v>
      </c>
      <c r="AF228">
        <f t="shared" si="26"/>
        <v>0</v>
      </c>
      <c r="AG228">
        <f>IF(R228=Legend!$F$3,3,IF(R228=Legend!$F$4,2,IF(R228=Legend!$F$5,1,0)))</f>
        <v>0</v>
      </c>
      <c r="AH228">
        <f>IF(S228=Legend!$F$3,3,IF(S228=Legend!$F$4,2,IF(S228=Legend!$F$5,1,0)))</f>
        <v>0</v>
      </c>
      <c r="AK228">
        <f>IF(V228=Legend!$H$3,3,IF(V228=Legend!$H$4,2,IF(V228=Legend!$H$5,1,0)))</f>
        <v>0</v>
      </c>
      <c r="AM228">
        <f t="shared" si="27"/>
        <v>2</v>
      </c>
    </row>
    <row r="229" spans="1:39" ht="140.4" x14ac:dyDescent="0.3">
      <c r="A229" t="s">
        <v>74</v>
      </c>
      <c r="B229" t="s">
        <v>174</v>
      </c>
      <c r="C229" t="s">
        <v>1159</v>
      </c>
      <c r="D229" t="s">
        <v>4026</v>
      </c>
      <c r="E229" t="str">
        <f t="shared" si="21"/>
        <v>AMOUR 3</v>
      </c>
      <c r="F229" t="s">
        <v>74</v>
      </c>
      <c r="G229" t="s">
        <v>21</v>
      </c>
      <c r="H229" t="s">
        <v>21</v>
      </c>
      <c r="I229" t="s">
        <v>22</v>
      </c>
      <c r="J229" t="s">
        <v>35</v>
      </c>
      <c r="K229" t="s">
        <v>24</v>
      </c>
      <c r="L229" t="s">
        <v>25</v>
      </c>
      <c r="M229" t="s">
        <v>25</v>
      </c>
      <c r="N229" t="s">
        <v>26</v>
      </c>
      <c r="O229" t="s">
        <v>25</v>
      </c>
      <c r="P229" t="s">
        <v>21</v>
      </c>
      <c r="Q229" t="s">
        <v>80</v>
      </c>
      <c r="R229" t="s">
        <v>45</v>
      </c>
      <c r="S229" t="s">
        <v>29</v>
      </c>
      <c r="T229" t="s">
        <v>21</v>
      </c>
      <c r="U229" t="s">
        <v>21</v>
      </c>
      <c r="V229" t="s">
        <v>33</v>
      </c>
      <c r="W229" s="2" t="s">
        <v>34</v>
      </c>
      <c r="Y229">
        <f>IF(J229=Legend!$B$3,0,IF(J229=Legend!$B$4,1,IF(J229=Legend!$B$5,2,0)))</f>
        <v>0</v>
      </c>
      <c r="Z229">
        <f t="shared" si="22"/>
        <v>1</v>
      </c>
      <c r="AA229">
        <f t="shared" si="23"/>
        <v>1</v>
      </c>
      <c r="AB229">
        <f t="shared" si="24"/>
        <v>1</v>
      </c>
      <c r="AC229">
        <f>IF(N229=Legend!$D$3,3,IF(N229=Legend!$D$4,2,IF(N229=Legend!$D$5,1,0)))</f>
        <v>2</v>
      </c>
      <c r="AD229">
        <f t="shared" si="25"/>
        <v>1</v>
      </c>
      <c r="AF229">
        <f t="shared" si="26"/>
        <v>2</v>
      </c>
      <c r="AG229">
        <f>IF(R229=Legend!$F$3,3,IF(R229=Legend!$F$4,2,IF(R229=Legend!$F$5,1,0)))</f>
        <v>1</v>
      </c>
      <c r="AH229">
        <f>IF(S229=Legend!$F$3,3,IF(S229=Legend!$F$4,2,IF(S229=Legend!$F$5,1,0)))</f>
        <v>3</v>
      </c>
      <c r="AK229">
        <f>IF(V229=Legend!$H$3,3,IF(V229=Legend!$H$4,2,IF(V229=Legend!$H$5,1,0)))</f>
        <v>1</v>
      </c>
      <c r="AM229">
        <f t="shared" si="27"/>
        <v>13</v>
      </c>
    </row>
    <row r="230" spans="1:39" ht="109.2" x14ac:dyDescent="0.3">
      <c r="A230" t="s">
        <v>136</v>
      </c>
      <c r="B230" t="s">
        <v>519</v>
      </c>
      <c r="C230" t="s">
        <v>520</v>
      </c>
      <c r="D230" t="s">
        <v>4814</v>
      </c>
      <c r="E230" t="str">
        <f t="shared" si="21"/>
        <v>AMPLAS SWALAYAN/SIMON</v>
      </c>
      <c r="F230" t="s">
        <v>136</v>
      </c>
      <c r="G230" t="s">
        <v>21</v>
      </c>
      <c r="H230" t="s">
        <v>21</v>
      </c>
      <c r="I230" t="s">
        <v>22</v>
      </c>
      <c r="J230" t="s">
        <v>23</v>
      </c>
      <c r="K230" t="s">
        <v>24</v>
      </c>
      <c r="L230" t="s">
        <v>25</v>
      </c>
      <c r="M230" t="s">
        <v>25</v>
      </c>
      <c r="N230" t="s">
        <v>38</v>
      </c>
      <c r="O230" t="s">
        <v>25</v>
      </c>
      <c r="P230" t="s">
        <v>21</v>
      </c>
      <c r="Q230" t="s">
        <v>27</v>
      </c>
      <c r="R230" t="s">
        <v>28</v>
      </c>
      <c r="S230" t="s">
        <v>29</v>
      </c>
      <c r="T230" t="s">
        <v>21</v>
      </c>
      <c r="U230" t="s">
        <v>21</v>
      </c>
      <c r="V230" t="s">
        <v>42</v>
      </c>
      <c r="W230" s="2" t="s">
        <v>66</v>
      </c>
      <c r="Y230">
        <f>IF(J230=Legend!$B$3,0,IF(J230=Legend!$B$4,1,IF(J230=Legend!$B$5,2,0)))</f>
        <v>1</v>
      </c>
      <c r="Z230">
        <f t="shared" si="22"/>
        <v>1</v>
      </c>
      <c r="AA230">
        <f t="shared" si="23"/>
        <v>1</v>
      </c>
      <c r="AB230">
        <f t="shared" si="24"/>
        <v>1</v>
      </c>
      <c r="AC230">
        <f>IF(N230=Legend!$D$3,3,IF(N230=Legend!$D$4,2,IF(N230=Legend!$D$5,1,0)))</f>
        <v>3</v>
      </c>
      <c r="AD230">
        <f t="shared" si="25"/>
        <v>1</v>
      </c>
      <c r="AF230">
        <f t="shared" si="26"/>
        <v>0</v>
      </c>
      <c r="AG230">
        <f>IF(R230=Legend!$F$3,3,IF(R230=Legend!$F$4,2,IF(R230=Legend!$F$5,1,0)))</f>
        <v>2</v>
      </c>
      <c r="AH230">
        <f>IF(S230=Legend!$F$3,3,IF(S230=Legend!$F$4,2,IF(S230=Legend!$F$5,1,0)))</f>
        <v>3</v>
      </c>
      <c r="AK230">
        <f>IF(V230=Legend!$H$3,3,IF(V230=Legend!$H$4,2,IF(V230=Legend!$H$5,1,0)))</f>
        <v>0</v>
      </c>
      <c r="AM230">
        <f t="shared" si="27"/>
        <v>13</v>
      </c>
    </row>
    <row r="231" spans="1:39" ht="109.2" x14ac:dyDescent="0.3">
      <c r="A231" t="s">
        <v>20</v>
      </c>
      <c r="B231" t="s">
        <v>1880</v>
      </c>
      <c r="C231" t="s">
        <v>1881</v>
      </c>
      <c r="D231" t="s">
        <v>2995</v>
      </c>
      <c r="E231" t="str">
        <f t="shared" si="21"/>
        <v>Amri Julius / WILL MART</v>
      </c>
      <c r="F231" t="s">
        <v>65</v>
      </c>
      <c r="G231" t="s">
        <v>21</v>
      </c>
      <c r="H231" t="s">
        <v>21</v>
      </c>
      <c r="I231" t="s">
        <v>22</v>
      </c>
      <c r="J231" t="s">
        <v>35</v>
      </c>
      <c r="K231" t="s">
        <v>24</v>
      </c>
      <c r="L231" t="s">
        <v>25</v>
      </c>
      <c r="M231" t="s">
        <v>25</v>
      </c>
      <c r="N231" t="s">
        <v>26</v>
      </c>
      <c r="O231" t="s">
        <v>21</v>
      </c>
      <c r="P231" t="s">
        <v>21</v>
      </c>
      <c r="Q231" t="s">
        <v>27</v>
      </c>
      <c r="R231" t="s">
        <v>45</v>
      </c>
      <c r="S231" t="s">
        <v>29</v>
      </c>
      <c r="T231" t="s">
        <v>21</v>
      </c>
      <c r="U231" t="s">
        <v>21</v>
      </c>
      <c r="V231" t="s">
        <v>42</v>
      </c>
      <c r="W231" s="2" t="s">
        <v>66</v>
      </c>
      <c r="Y231">
        <f>IF(J231=Legend!$B$3,0,IF(J231=Legend!$B$4,1,IF(J231=Legend!$B$5,2,0)))</f>
        <v>0</v>
      </c>
      <c r="Z231">
        <f t="shared" si="22"/>
        <v>1</v>
      </c>
      <c r="AA231">
        <f t="shared" si="23"/>
        <v>1</v>
      </c>
      <c r="AB231">
        <f t="shared" si="24"/>
        <v>1</v>
      </c>
      <c r="AC231">
        <f>IF(N231=Legend!$D$3,3,IF(N231=Legend!$D$4,2,IF(N231=Legend!$D$5,1,0)))</f>
        <v>2</v>
      </c>
      <c r="AD231">
        <f t="shared" si="25"/>
        <v>0</v>
      </c>
      <c r="AF231">
        <f t="shared" si="26"/>
        <v>0</v>
      </c>
      <c r="AG231">
        <f>IF(R231=Legend!$F$3,3,IF(R231=Legend!$F$4,2,IF(R231=Legend!$F$5,1,0)))</f>
        <v>1</v>
      </c>
      <c r="AH231">
        <f>IF(S231=Legend!$F$3,3,IF(S231=Legend!$F$4,2,IF(S231=Legend!$F$5,1,0)))</f>
        <v>3</v>
      </c>
      <c r="AK231">
        <f>IF(V231=Legend!$H$3,3,IF(V231=Legend!$H$4,2,IF(V231=Legend!$H$5,1,0)))</f>
        <v>0</v>
      </c>
      <c r="AM231">
        <f t="shared" si="27"/>
        <v>9</v>
      </c>
    </row>
    <row r="232" spans="1:39" ht="156" x14ac:dyDescent="0.3">
      <c r="A232" t="s">
        <v>56</v>
      </c>
      <c r="B232" t="s">
        <v>881</v>
      </c>
      <c r="C232" t="s">
        <v>2082</v>
      </c>
      <c r="D232" t="s">
        <v>2095</v>
      </c>
      <c r="E232" t="str">
        <f t="shared" si="21"/>
        <v>AMRI MART 2</v>
      </c>
      <c r="F232" t="s">
        <v>56</v>
      </c>
      <c r="G232" t="s">
        <v>21</v>
      </c>
      <c r="H232" t="s">
        <v>21</v>
      </c>
      <c r="I232" t="s">
        <v>22</v>
      </c>
      <c r="J232" t="s">
        <v>35</v>
      </c>
      <c r="K232" t="s">
        <v>24</v>
      </c>
      <c r="L232" t="s">
        <v>25</v>
      </c>
      <c r="M232" t="s">
        <v>25</v>
      </c>
      <c r="N232" t="s">
        <v>26</v>
      </c>
      <c r="O232" t="s">
        <v>25</v>
      </c>
      <c r="P232" t="s">
        <v>21</v>
      </c>
      <c r="Q232" t="s">
        <v>27</v>
      </c>
      <c r="R232" t="s">
        <v>45</v>
      </c>
      <c r="S232" t="s">
        <v>28</v>
      </c>
      <c r="T232" t="s">
        <v>21</v>
      </c>
      <c r="U232" t="s">
        <v>21</v>
      </c>
      <c r="V232" t="s">
        <v>33</v>
      </c>
      <c r="W232" s="2" t="s">
        <v>31</v>
      </c>
      <c r="Y232">
        <f>IF(J232=Legend!$B$3,0,IF(J232=Legend!$B$4,1,IF(J232=Legend!$B$5,2,0)))</f>
        <v>0</v>
      </c>
      <c r="Z232">
        <f t="shared" si="22"/>
        <v>1</v>
      </c>
      <c r="AA232">
        <f t="shared" si="23"/>
        <v>1</v>
      </c>
      <c r="AB232">
        <f t="shared" si="24"/>
        <v>1</v>
      </c>
      <c r="AC232">
        <f>IF(N232=Legend!$D$3,3,IF(N232=Legend!$D$4,2,IF(N232=Legend!$D$5,1,0)))</f>
        <v>2</v>
      </c>
      <c r="AD232">
        <f t="shared" si="25"/>
        <v>1</v>
      </c>
      <c r="AF232">
        <f t="shared" si="26"/>
        <v>0</v>
      </c>
      <c r="AG232">
        <f>IF(R232=Legend!$F$3,3,IF(R232=Legend!$F$4,2,IF(R232=Legend!$F$5,1,0)))</f>
        <v>1</v>
      </c>
      <c r="AH232">
        <f>IF(S232=Legend!$F$3,3,IF(S232=Legend!$F$4,2,IF(S232=Legend!$F$5,1,0)))</f>
        <v>2</v>
      </c>
      <c r="AK232">
        <f>IF(V232=Legend!$H$3,3,IF(V232=Legend!$H$4,2,IF(V232=Legend!$H$5,1,0)))</f>
        <v>1</v>
      </c>
      <c r="AM232">
        <f t="shared" si="27"/>
        <v>10</v>
      </c>
    </row>
    <row r="233" spans="1:39" ht="156" x14ac:dyDescent="0.3">
      <c r="A233" t="s">
        <v>39</v>
      </c>
      <c r="B233" t="s">
        <v>162</v>
      </c>
      <c r="C233" t="s">
        <v>691</v>
      </c>
      <c r="D233" t="s">
        <v>699</v>
      </c>
      <c r="E233" t="str">
        <f t="shared" si="21"/>
        <v>AN NAWAWI</v>
      </c>
      <c r="F233" t="s">
        <v>39</v>
      </c>
      <c r="G233" t="s">
        <v>21</v>
      </c>
      <c r="H233" t="s">
        <v>21</v>
      </c>
      <c r="I233" t="s">
        <v>22</v>
      </c>
      <c r="J233" t="s">
        <v>41</v>
      </c>
      <c r="K233" t="s">
        <v>24</v>
      </c>
      <c r="L233" t="s">
        <v>25</v>
      </c>
      <c r="M233" t="s">
        <v>25</v>
      </c>
      <c r="N233" t="s">
        <v>26</v>
      </c>
      <c r="O233" t="s">
        <v>25</v>
      </c>
      <c r="P233" t="s">
        <v>21</v>
      </c>
      <c r="Q233" t="s">
        <v>27</v>
      </c>
      <c r="R233" t="s">
        <v>28</v>
      </c>
      <c r="S233" t="s">
        <v>29</v>
      </c>
      <c r="T233" t="s">
        <v>21</v>
      </c>
      <c r="U233" t="s">
        <v>21</v>
      </c>
      <c r="V233" t="s">
        <v>42</v>
      </c>
      <c r="W233" s="2" t="s">
        <v>31</v>
      </c>
      <c r="Y233">
        <f>IF(J233=Legend!$B$3,0,IF(J233=Legend!$B$4,1,IF(J233=Legend!$B$5,2,0)))</f>
        <v>2</v>
      </c>
      <c r="Z233">
        <f t="shared" si="22"/>
        <v>1</v>
      </c>
      <c r="AA233">
        <f t="shared" si="23"/>
        <v>1</v>
      </c>
      <c r="AB233">
        <f t="shared" si="24"/>
        <v>1</v>
      </c>
      <c r="AC233">
        <f>IF(N233=Legend!$D$3,3,IF(N233=Legend!$D$4,2,IF(N233=Legend!$D$5,1,0)))</f>
        <v>2</v>
      </c>
      <c r="AD233">
        <f t="shared" si="25"/>
        <v>1</v>
      </c>
      <c r="AF233">
        <f t="shared" si="26"/>
        <v>0</v>
      </c>
      <c r="AG233">
        <f>IF(R233=Legend!$F$3,3,IF(R233=Legend!$F$4,2,IF(R233=Legend!$F$5,1,0)))</f>
        <v>2</v>
      </c>
      <c r="AH233">
        <f>IF(S233=Legend!$F$3,3,IF(S233=Legend!$F$4,2,IF(S233=Legend!$F$5,1,0)))</f>
        <v>3</v>
      </c>
      <c r="AK233">
        <f>IF(V233=Legend!$H$3,3,IF(V233=Legend!$H$4,2,IF(V233=Legend!$H$5,1,0)))</f>
        <v>0</v>
      </c>
      <c r="AM233">
        <f t="shared" si="27"/>
        <v>13</v>
      </c>
    </row>
    <row r="234" spans="1:39" ht="31.2" x14ac:dyDescent="0.3">
      <c r="A234" t="s">
        <v>67</v>
      </c>
      <c r="B234" t="s">
        <v>174</v>
      </c>
      <c r="C234" t="s">
        <v>1049</v>
      </c>
      <c r="D234" t="s">
        <v>2414</v>
      </c>
      <c r="E234" t="str">
        <f t="shared" si="21"/>
        <v>AN NUR APOTIK</v>
      </c>
      <c r="F234" t="s">
        <v>67</v>
      </c>
      <c r="G234" t="s">
        <v>21</v>
      </c>
      <c r="H234" t="s">
        <v>21</v>
      </c>
      <c r="I234" t="s">
        <v>22</v>
      </c>
      <c r="J234" t="s">
        <v>35</v>
      </c>
      <c r="K234" t="s">
        <v>24</v>
      </c>
      <c r="L234" t="s">
        <v>25</v>
      </c>
      <c r="M234" t="s">
        <v>25</v>
      </c>
      <c r="N234" t="s">
        <v>28</v>
      </c>
      <c r="O234" t="s">
        <v>21</v>
      </c>
      <c r="P234" t="s">
        <v>25</v>
      </c>
      <c r="Q234" t="s">
        <v>27</v>
      </c>
      <c r="R234" t="s">
        <v>28</v>
      </c>
      <c r="S234" t="s">
        <v>28</v>
      </c>
      <c r="T234" t="s">
        <v>21</v>
      </c>
      <c r="U234" t="s">
        <v>21</v>
      </c>
      <c r="V234" t="s">
        <v>33</v>
      </c>
      <c r="W234" s="18" t="s">
        <v>103</v>
      </c>
      <c r="Y234">
        <f>IF(J234=Legend!$B$3,0,IF(J234=Legend!$B$4,1,IF(J234=Legend!$B$5,2,0)))</f>
        <v>0</v>
      </c>
      <c r="Z234">
        <f t="shared" si="22"/>
        <v>1</v>
      </c>
      <c r="AA234">
        <f t="shared" si="23"/>
        <v>1</v>
      </c>
      <c r="AB234">
        <f t="shared" si="24"/>
        <v>1</v>
      </c>
      <c r="AC234">
        <f>IF(N234=Legend!$D$3,3,IF(N234=Legend!$D$4,2,IF(N234=Legend!$D$5,1,0)))</f>
        <v>1</v>
      </c>
      <c r="AD234">
        <f t="shared" si="25"/>
        <v>0</v>
      </c>
      <c r="AF234">
        <f t="shared" si="26"/>
        <v>0</v>
      </c>
      <c r="AG234">
        <f>IF(R234=Legend!$F$3,3,IF(R234=Legend!$F$4,2,IF(R234=Legend!$F$5,1,0)))</f>
        <v>2</v>
      </c>
      <c r="AH234">
        <f>IF(S234=Legend!$F$3,3,IF(S234=Legend!$F$4,2,IF(S234=Legend!$F$5,1,0)))</f>
        <v>2</v>
      </c>
      <c r="AK234">
        <f>IF(V234=Legend!$H$3,3,IF(V234=Legend!$H$4,2,IF(V234=Legend!$H$5,1,0)))</f>
        <v>1</v>
      </c>
      <c r="AM234">
        <f t="shared" si="27"/>
        <v>9</v>
      </c>
    </row>
    <row r="235" spans="1:39" ht="140.4" x14ac:dyDescent="0.3">
      <c r="A235" t="s">
        <v>40</v>
      </c>
      <c r="B235" t="s">
        <v>162</v>
      </c>
      <c r="C235" t="s">
        <v>513</v>
      </c>
      <c r="D235" t="s">
        <v>3350</v>
      </c>
      <c r="E235" t="str">
        <f t="shared" si="21"/>
        <v>ANA 1</v>
      </c>
      <c r="F235" t="s">
        <v>40</v>
      </c>
      <c r="G235" t="s">
        <v>21</v>
      </c>
      <c r="H235" t="s">
        <v>21</v>
      </c>
      <c r="I235" t="s">
        <v>50</v>
      </c>
      <c r="J235" t="s">
        <v>35</v>
      </c>
      <c r="K235" t="s">
        <v>24</v>
      </c>
      <c r="L235" t="s">
        <v>21</v>
      </c>
      <c r="M235" t="s">
        <v>25</v>
      </c>
      <c r="N235" t="s">
        <v>26</v>
      </c>
      <c r="O235" t="s">
        <v>21</v>
      </c>
      <c r="P235" t="s">
        <v>21</v>
      </c>
      <c r="Q235" t="s">
        <v>27</v>
      </c>
      <c r="R235" t="s">
        <v>45</v>
      </c>
      <c r="S235" t="s">
        <v>29</v>
      </c>
      <c r="T235" t="s">
        <v>21</v>
      </c>
      <c r="U235" t="s">
        <v>21</v>
      </c>
      <c r="V235" t="s">
        <v>42</v>
      </c>
      <c r="W235" s="2" t="s">
        <v>34</v>
      </c>
      <c r="Y235">
        <f>IF(J235=Legend!$B$3,0,IF(J235=Legend!$B$4,1,IF(J235=Legend!$B$5,2,0)))</f>
        <v>0</v>
      </c>
      <c r="Z235">
        <f t="shared" si="22"/>
        <v>1</v>
      </c>
      <c r="AA235">
        <f t="shared" si="23"/>
        <v>0</v>
      </c>
      <c r="AB235">
        <f t="shared" si="24"/>
        <v>1</v>
      </c>
      <c r="AC235">
        <f>IF(N235=Legend!$D$3,3,IF(N235=Legend!$D$4,2,IF(N235=Legend!$D$5,1,0)))</f>
        <v>2</v>
      </c>
      <c r="AD235">
        <f t="shared" si="25"/>
        <v>0</v>
      </c>
      <c r="AF235">
        <f t="shared" si="26"/>
        <v>0</v>
      </c>
      <c r="AG235">
        <f>IF(R235=Legend!$F$3,3,IF(R235=Legend!$F$4,2,IF(R235=Legend!$F$5,1,0)))</f>
        <v>1</v>
      </c>
      <c r="AH235">
        <f>IF(S235=Legend!$F$3,3,IF(S235=Legend!$F$4,2,IF(S235=Legend!$F$5,1,0)))</f>
        <v>3</v>
      </c>
      <c r="AK235">
        <f>IF(V235=Legend!$H$3,3,IF(V235=Legend!$H$4,2,IF(V235=Legend!$H$5,1,0)))</f>
        <v>0</v>
      </c>
      <c r="AM235">
        <f t="shared" si="27"/>
        <v>8</v>
      </c>
    </row>
    <row r="236" spans="1:39" ht="140.4" x14ac:dyDescent="0.3">
      <c r="A236" t="s">
        <v>40</v>
      </c>
      <c r="B236" t="s">
        <v>162</v>
      </c>
      <c r="C236" t="s">
        <v>513</v>
      </c>
      <c r="D236" t="s">
        <v>3349</v>
      </c>
      <c r="E236" t="str">
        <f t="shared" si="21"/>
        <v>ANA 2 Jl Garuda KEMANTRAN TEGAL</v>
      </c>
      <c r="F236" t="s">
        <v>40</v>
      </c>
      <c r="G236" t="s">
        <v>21</v>
      </c>
      <c r="H236" t="s">
        <v>21</v>
      </c>
      <c r="I236" t="s">
        <v>22</v>
      </c>
      <c r="J236" t="s">
        <v>23</v>
      </c>
      <c r="K236" t="s">
        <v>24</v>
      </c>
      <c r="L236" t="s">
        <v>25</v>
      </c>
      <c r="M236" t="s">
        <v>25</v>
      </c>
      <c r="N236" t="s">
        <v>26</v>
      </c>
      <c r="O236" t="s">
        <v>25</v>
      </c>
      <c r="P236" t="s">
        <v>21</v>
      </c>
      <c r="Q236" t="s">
        <v>27</v>
      </c>
      <c r="R236" t="s">
        <v>28</v>
      </c>
      <c r="S236" t="s">
        <v>29</v>
      </c>
      <c r="T236" t="s">
        <v>21</v>
      </c>
      <c r="U236" t="s">
        <v>21</v>
      </c>
      <c r="V236" t="s">
        <v>33</v>
      </c>
      <c r="W236" s="2" t="s">
        <v>34</v>
      </c>
      <c r="Y236">
        <f>IF(J236=Legend!$B$3,0,IF(J236=Legend!$B$4,1,IF(J236=Legend!$B$5,2,0)))</f>
        <v>1</v>
      </c>
      <c r="Z236">
        <f t="shared" si="22"/>
        <v>1</v>
      </c>
      <c r="AA236">
        <f t="shared" si="23"/>
        <v>1</v>
      </c>
      <c r="AB236">
        <f t="shared" si="24"/>
        <v>1</v>
      </c>
      <c r="AC236">
        <f>IF(N236=Legend!$D$3,3,IF(N236=Legend!$D$4,2,IF(N236=Legend!$D$5,1,0)))</f>
        <v>2</v>
      </c>
      <c r="AD236">
        <f t="shared" si="25"/>
        <v>1</v>
      </c>
      <c r="AF236">
        <f t="shared" si="26"/>
        <v>0</v>
      </c>
      <c r="AG236">
        <f>IF(R236=Legend!$F$3,3,IF(R236=Legend!$F$4,2,IF(R236=Legend!$F$5,1,0)))</f>
        <v>2</v>
      </c>
      <c r="AH236">
        <f>IF(S236=Legend!$F$3,3,IF(S236=Legend!$F$4,2,IF(S236=Legend!$F$5,1,0)))</f>
        <v>3</v>
      </c>
      <c r="AK236">
        <f>IF(V236=Legend!$H$3,3,IF(V236=Legend!$H$4,2,IF(V236=Legend!$H$5,1,0)))</f>
        <v>1</v>
      </c>
      <c r="AM236">
        <f t="shared" si="27"/>
        <v>13</v>
      </c>
    </row>
    <row r="237" spans="1:39" ht="156" x14ac:dyDescent="0.3">
      <c r="A237" t="s">
        <v>67</v>
      </c>
      <c r="B237" t="s">
        <v>1602</v>
      </c>
      <c r="C237" t="s">
        <v>1603</v>
      </c>
      <c r="D237" t="s">
        <v>2369</v>
      </c>
      <c r="E237" t="str">
        <f t="shared" si="21"/>
        <v>ANA TOKO - SAMBAS</v>
      </c>
      <c r="F237" t="s">
        <v>67</v>
      </c>
      <c r="G237" t="s">
        <v>21</v>
      </c>
      <c r="H237" t="s">
        <v>21</v>
      </c>
      <c r="I237" t="s">
        <v>22</v>
      </c>
      <c r="J237" t="s">
        <v>35</v>
      </c>
      <c r="K237" t="s">
        <v>24</v>
      </c>
      <c r="L237" t="s">
        <v>25</v>
      </c>
      <c r="M237" t="s">
        <v>25</v>
      </c>
      <c r="N237" t="s">
        <v>26</v>
      </c>
      <c r="O237" t="s">
        <v>25</v>
      </c>
      <c r="P237" t="s">
        <v>21</v>
      </c>
      <c r="Q237" t="s">
        <v>60</v>
      </c>
      <c r="R237" t="s">
        <v>28</v>
      </c>
      <c r="S237" t="s">
        <v>29</v>
      </c>
      <c r="T237" t="s">
        <v>21</v>
      </c>
      <c r="U237" t="s">
        <v>21</v>
      </c>
      <c r="V237" t="s">
        <v>33</v>
      </c>
      <c r="W237" s="2" t="s">
        <v>31</v>
      </c>
      <c r="Y237">
        <f>IF(J237=Legend!$B$3,0,IF(J237=Legend!$B$4,1,IF(J237=Legend!$B$5,2,0)))</f>
        <v>0</v>
      </c>
      <c r="Z237">
        <f t="shared" si="22"/>
        <v>1</v>
      </c>
      <c r="AA237">
        <f t="shared" si="23"/>
        <v>1</v>
      </c>
      <c r="AB237">
        <f t="shared" si="24"/>
        <v>1</v>
      </c>
      <c r="AC237">
        <f>IF(N237=Legend!$D$3,3,IF(N237=Legend!$D$4,2,IF(N237=Legend!$D$5,1,0)))</f>
        <v>2</v>
      </c>
      <c r="AD237">
        <f t="shared" si="25"/>
        <v>1</v>
      </c>
      <c r="AF237">
        <f t="shared" si="26"/>
        <v>2</v>
      </c>
      <c r="AG237">
        <f>IF(R237=Legend!$F$3,3,IF(R237=Legend!$F$4,2,IF(R237=Legend!$F$5,1,0)))</f>
        <v>2</v>
      </c>
      <c r="AH237">
        <f>IF(S237=Legend!$F$3,3,IF(S237=Legend!$F$4,2,IF(S237=Legend!$F$5,1,0)))</f>
        <v>3</v>
      </c>
      <c r="AK237">
        <f>IF(V237=Legend!$H$3,3,IF(V237=Legend!$H$4,2,IF(V237=Legend!$H$5,1,0)))</f>
        <v>1</v>
      </c>
      <c r="AM237">
        <f t="shared" si="27"/>
        <v>14</v>
      </c>
    </row>
    <row r="238" spans="1:39" ht="31.2" x14ac:dyDescent="0.3">
      <c r="A238" t="s">
        <v>62</v>
      </c>
      <c r="B238" t="s">
        <v>1190</v>
      </c>
      <c r="C238" t="s">
        <v>1191</v>
      </c>
      <c r="D238" t="s">
        <v>1659</v>
      </c>
      <c r="E238" t="str">
        <f t="shared" si="21"/>
        <v>ANAK MAS - CA029</v>
      </c>
      <c r="F238" t="s">
        <v>62</v>
      </c>
      <c r="G238" t="s">
        <v>21</v>
      </c>
      <c r="H238" t="s">
        <v>21</v>
      </c>
      <c r="I238" t="s">
        <v>22</v>
      </c>
      <c r="J238" t="s">
        <v>23</v>
      </c>
      <c r="K238" t="s">
        <v>24</v>
      </c>
      <c r="L238" t="s">
        <v>25</v>
      </c>
      <c r="M238" t="s">
        <v>25</v>
      </c>
      <c r="N238" t="s">
        <v>26</v>
      </c>
      <c r="O238" t="s">
        <v>25</v>
      </c>
      <c r="P238" t="s">
        <v>21</v>
      </c>
      <c r="Q238" t="s">
        <v>27</v>
      </c>
      <c r="R238" t="s">
        <v>28</v>
      </c>
      <c r="S238" t="s">
        <v>29</v>
      </c>
      <c r="T238" t="s">
        <v>21</v>
      </c>
      <c r="U238" t="s">
        <v>21</v>
      </c>
      <c r="V238" t="s">
        <v>42</v>
      </c>
      <c r="W238" s="18" t="s">
        <v>63</v>
      </c>
      <c r="Y238">
        <f>IF(J238=Legend!$B$3,0,IF(J238=Legend!$B$4,1,IF(J238=Legend!$B$5,2,0)))</f>
        <v>1</v>
      </c>
      <c r="Z238">
        <f t="shared" si="22"/>
        <v>1</v>
      </c>
      <c r="AA238">
        <f t="shared" si="23"/>
        <v>1</v>
      </c>
      <c r="AB238">
        <f t="shared" si="24"/>
        <v>1</v>
      </c>
      <c r="AC238">
        <f>IF(N238=Legend!$D$3,3,IF(N238=Legend!$D$4,2,IF(N238=Legend!$D$5,1,0)))</f>
        <v>2</v>
      </c>
      <c r="AD238">
        <f t="shared" si="25"/>
        <v>1</v>
      </c>
      <c r="AF238">
        <f t="shared" si="26"/>
        <v>0</v>
      </c>
      <c r="AG238">
        <f>IF(R238=Legend!$F$3,3,IF(R238=Legend!$F$4,2,IF(R238=Legend!$F$5,1,0)))</f>
        <v>2</v>
      </c>
      <c r="AH238">
        <f>IF(S238=Legend!$F$3,3,IF(S238=Legend!$F$4,2,IF(S238=Legend!$F$5,1,0)))</f>
        <v>3</v>
      </c>
      <c r="AK238">
        <f>IF(V238=Legend!$H$3,3,IF(V238=Legend!$H$4,2,IF(V238=Legend!$H$5,1,0)))</f>
        <v>0</v>
      </c>
      <c r="AM238">
        <f t="shared" si="27"/>
        <v>12</v>
      </c>
    </row>
    <row r="239" spans="1:39" ht="140.4" x14ac:dyDescent="0.3">
      <c r="A239" t="s">
        <v>74</v>
      </c>
      <c r="B239" t="s">
        <v>174</v>
      </c>
      <c r="C239" t="s">
        <v>886</v>
      </c>
      <c r="D239" t="s">
        <v>3994</v>
      </c>
      <c r="E239" t="str">
        <f t="shared" si="21"/>
        <v>ANANG PURWANTO</v>
      </c>
      <c r="F239" t="s">
        <v>74</v>
      </c>
      <c r="G239" t="s">
        <v>21</v>
      </c>
      <c r="H239" t="s">
        <v>21</v>
      </c>
      <c r="I239" t="s">
        <v>54</v>
      </c>
      <c r="J239" t="s">
        <v>23</v>
      </c>
      <c r="K239" t="s">
        <v>24</v>
      </c>
      <c r="L239" t="s">
        <v>25</v>
      </c>
      <c r="M239" t="s">
        <v>21</v>
      </c>
      <c r="N239" t="s">
        <v>47</v>
      </c>
      <c r="O239" t="s">
        <v>21</v>
      </c>
      <c r="P239" t="s">
        <v>21</v>
      </c>
      <c r="Q239" t="s">
        <v>27</v>
      </c>
      <c r="R239" t="s">
        <v>45</v>
      </c>
      <c r="S239" t="s">
        <v>28</v>
      </c>
      <c r="T239" t="s">
        <v>21</v>
      </c>
      <c r="U239" t="s">
        <v>21</v>
      </c>
      <c r="V239" t="s">
        <v>30</v>
      </c>
      <c r="W239" s="2" t="s">
        <v>34</v>
      </c>
      <c r="Y239">
        <f>IF(J239=Legend!$B$3,0,IF(J239=Legend!$B$4,1,IF(J239=Legend!$B$5,2,0)))</f>
        <v>1</v>
      </c>
      <c r="Z239">
        <f t="shared" si="22"/>
        <v>1</v>
      </c>
      <c r="AA239">
        <f t="shared" si="23"/>
        <v>1</v>
      </c>
      <c r="AB239">
        <f t="shared" si="24"/>
        <v>0</v>
      </c>
      <c r="AC239">
        <f>IF(N239=Legend!$D$3,3,IF(N239=Legend!$D$4,2,IF(N239=Legend!$D$5,1,0)))</f>
        <v>0</v>
      </c>
      <c r="AD239">
        <f t="shared" si="25"/>
        <v>0</v>
      </c>
      <c r="AF239">
        <f t="shared" si="26"/>
        <v>0</v>
      </c>
      <c r="AG239">
        <f>IF(R239=Legend!$F$3,3,IF(R239=Legend!$F$4,2,IF(R239=Legend!$F$5,1,0)))</f>
        <v>1</v>
      </c>
      <c r="AH239">
        <f>IF(S239=Legend!$F$3,3,IF(S239=Legend!$F$4,2,IF(S239=Legend!$F$5,1,0)))</f>
        <v>2</v>
      </c>
      <c r="AK239">
        <f>IF(V239=Legend!$H$3,3,IF(V239=Legend!$H$4,2,IF(V239=Legend!$H$5,1,0)))</f>
        <v>2</v>
      </c>
      <c r="AM239">
        <f t="shared" si="27"/>
        <v>8</v>
      </c>
    </row>
    <row r="240" spans="1:39" ht="93.6" x14ac:dyDescent="0.3">
      <c r="A240" t="s">
        <v>40</v>
      </c>
      <c r="B240" t="s">
        <v>162</v>
      </c>
      <c r="C240" t="s">
        <v>3121</v>
      </c>
      <c r="D240" t="s">
        <v>3291</v>
      </c>
      <c r="E240" t="str">
        <f t="shared" si="21"/>
        <v>ANAS, TOKO PBG</v>
      </c>
      <c r="F240" t="s">
        <v>37</v>
      </c>
      <c r="G240" t="s">
        <v>21</v>
      </c>
      <c r="H240" t="s">
        <v>21</v>
      </c>
      <c r="I240" t="s">
        <v>22</v>
      </c>
      <c r="J240" t="s">
        <v>35</v>
      </c>
      <c r="K240" t="s">
        <v>24</v>
      </c>
      <c r="L240" t="s">
        <v>25</v>
      </c>
      <c r="M240" t="s">
        <v>25</v>
      </c>
      <c r="N240" t="s">
        <v>26</v>
      </c>
      <c r="O240" t="s">
        <v>25</v>
      </c>
      <c r="P240" t="s">
        <v>21</v>
      </c>
      <c r="Q240" t="s">
        <v>72</v>
      </c>
      <c r="R240" t="s">
        <v>45</v>
      </c>
      <c r="S240" t="s">
        <v>28</v>
      </c>
      <c r="T240" t="s">
        <v>21</v>
      </c>
      <c r="U240" t="s">
        <v>21</v>
      </c>
      <c r="V240" t="s">
        <v>42</v>
      </c>
      <c r="W240" s="2" t="s">
        <v>51</v>
      </c>
      <c r="Y240">
        <f>IF(J240=Legend!$B$3,0,IF(J240=Legend!$B$4,1,IF(J240=Legend!$B$5,2,0)))</f>
        <v>0</v>
      </c>
      <c r="Z240">
        <f t="shared" si="22"/>
        <v>1</v>
      </c>
      <c r="AA240">
        <f t="shared" si="23"/>
        <v>1</v>
      </c>
      <c r="AB240">
        <f t="shared" si="24"/>
        <v>1</v>
      </c>
      <c r="AC240">
        <f>IF(N240=Legend!$D$3,3,IF(N240=Legend!$D$4,2,IF(N240=Legend!$D$5,1,0)))</f>
        <v>2</v>
      </c>
      <c r="AD240">
        <f t="shared" si="25"/>
        <v>1</v>
      </c>
      <c r="AF240">
        <f t="shared" si="26"/>
        <v>2</v>
      </c>
      <c r="AG240">
        <f>IF(R240=Legend!$F$3,3,IF(R240=Legend!$F$4,2,IF(R240=Legend!$F$5,1,0)))</f>
        <v>1</v>
      </c>
      <c r="AH240">
        <f>IF(S240=Legend!$F$3,3,IF(S240=Legend!$F$4,2,IF(S240=Legend!$F$5,1,0)))</f>
        <v>2</v>
      </c>
      <c r="AK240">
        <f>IF(V240=Legend!$H$3,3,IF(V240=Legend!$H$4,2,IF(V240=Legend!$H$5,1,0)))</f>
        <v>0</v>
      </c>
      <c r="AM240">
        <f t="shared" si="27"/>
        <v>11</v>
      </c>
    </row>
    <row r="241" spans="1:39" ht="156" x14ac:dyDescent="0.3">
      <c r="A241" t="s">
        <v>61</v>
      </c>
      <c r="B241" t="s">
        <v>847</v>
      </c>
      <c r="C241" t="s">
        <v>1084</v>
      </c>
      <c r="D241" t="s">
        <v>1101</v>
      </c>
      <c r="E241" t="str">
        <f t="shared" si="21"/>
        <v>AND CELL TK</v>
      </c>
      <c r="F241" t="s">
        <v>61</v>
      </c>
      <c r="G241" t="s">
        <v>21</v>
      </c>
      <c r="H241" t="s">
        <v>21</v>
      </c>
      <c r="I241" t="s">
        <v>22</v>
      </c>
      <c r="J241" t="s">
        <v>41</v>
      </c>
      <c r="K241" t="s">
        <v>24</v>
      </c>
      <c r="L241" t="s">
        <v>25</v>
      </c>
      <c r="M241" t="s">
        <v>25</v>
      </c>
      <c r="N241" t="s">
        <v>26</v>
      </c>
      <c r="O241" t="s">
        <v>21</v>
      </c>
      <c r="P241" t="s">
        <v>21</v>
      </c>
      <c r="Q241" t="s">
        <v>27</v>
      </c>
      <c r="R241" t="s">
        <v>45</v>
      </c>
      <c r="S241" t="s">
        <v>28</v>
      </c>
      <c r="T241" t="s">
        <v>21</v>
      </c>
      <c r="U241" t="s">
        <v>21</v>
      </c>
      <c r="V241" t="s">
        <v>75</v>
      </c>
      <c r="W241" s="2" t="s">
        <v>31</v>
      </c>
      <c r="Y241">
        <f>IF(J241=Legend!$B$3,0,IF(J241=Legend!$B$4,1,IF(J241=Legend!$B$5,2,0)))</f>
        <v>2</v>
      </c>
      <c r="Z241">
        <f t="shared" si="22"/>
        <v>1</v>
      </c>
      <c r="AA241">
        <f t="shared" si="23"/>
        <v>1</v>
      </c>
      <c r="AB241">
        <f t="shared" si="24"/>
        <v>1</v>
      </c>
      <c r="AC241">
        <f>IF(N241=Legend!$D$3,3,IF(N241=Legend!$D$4,2,IF(N241=Legend!$D$5,1,0)))</f>
        <v>2</v>
      </c>
      <c r="AD241">
        <f t="shared" si="25"/>
        <v>0</v>
      </c>
      <c r="AF241">
        <f t="shared" si="26"/>
        <v>0</v>
      </c>
      <c r="AG241">
        <f>IF(R241=Legend!$F$3,3,IF(R241=Legend!$F$4,2,IF(R241=Legend!$F$5,1,0)))</f>
        <v>1</v>
      </c>
      <c r="AH241">
        <f>IF(S241=Legend!$F$3,3,IF(S241=Legend!$F$4,2,IF(S241=Legend!$F$5,1,0)))</f>
        <v>2</v>
      </c>
      <c r="AK241">
        <f>IF(V241=Legend!$H$3,3,IF(V241=Legend!$H$4,2,IF(V241=Legend!$H$5,1,0)))</f>
        <v>3</v>
      </c>
      <c r="AM241">
        <f t="shared" si="27"/>
        <v>13</v>
      </c>
    </row>
    <row r="242" spans="1:39" ht="109.2" x14ac:dyDescent="0.3">
      <c r="A242" t="s">
        <v>56</v>
      </c>
      <c r="B242" t="s">
        <v>174</v>
      </c>
      <c r="C242" t="s">
        <v>822</v>
      </c>
      <c r="D242" t="s">
        <v>2243</v>
      </c>
      <c r="E242" t="str">
        <f t="shared" si="21"/>
        <v>ANDA</v>
      </c>
      <c r="F242" t="s">
        <v>56</v>
      </c>
      <c r="G242" t="s">
        <v>21</v>
      </c>
      <c r="H242" t="s">
        <v>21</v>
      </c>
      <c r="I242" t="s">
        <v>54</v>
      </c>
      <c r="J242" t="s">
        <v>23</v>
      </c>
      <c r="K242" t="s">
        <v>24</v>
      </c>
      <c r="L242" t="s">
        <v>25</v>
      </c>
      <c r="M242" t="s">
        <v>25</v>
      </c>
      <c r="N242" t="s">
        <v>26</v>
      </c>
      <c r="O242" t="s">
        <v>25</v>
      </c>
      <c r="P242" t="s">
        <v>21</v>
      </c>
      <c r="Q242" t="s">
        <v>60</v>
      </c>
      <c r="R242" t="s">
        <v>45</v>
      </c>
      <c r="S242" t="s">
        <v>45</v>
      </c>
      <c r="T242" t="s">
        <v>21</v>
      </c>
      <c r="U242" t="s">
        <v>21</v>
      </c>
      <c r="V242" t="s">
        <v>75</v>
      </c>
      <c r="W242" s="2" t="s">
        <v>46</v>
      </c>
      <c r="Y242">
        <f>IF(J242=Legend!$B$3,0,IF(J242=Legend!$B$4,1,IF(J242=Legend!$B$5,2,0)))</f>
        <v>1</v>
      </c>
      <c r="Z242">
        <f t="shared" si="22"/>
        <v>1</v>
      </c>
      <c r="AA242">
        <f t="shared" si="23"/>
        <v>1</v>
      </c>
      <c r="AB242">
        <f t="shared" si="24"/>
        <v>1</v>
      </c>
      <c r="AC242">
        <f>IF(N242=Legend!$D$3,3,IF(N242=Legend!$D$4,2,IF(N242=Legend!$D$5,1,0)))</f>
        <v>2</v>
      </c>
      <c r="AD242">
        <f t="shared" si="25"/>
        <v>1</v>
      </c>
      <c r="AF242">
        <f t="shared" si="26"/>
        <v>2</v>
      </c>
      <c r="AG242">
        <f>IF(R242=Legend!$F$3,3,IF(R242=Legend!$F$4,2,IF(R242=Legend!$F$5,1,0)))</f>
        <v>1</v>
      </c>
      <c r="AH242">
        <f>IF(S242=Legend!$F$3,3,IF(S242=Legend!$F$4,2,IF(S242=Legend!$F$5,1,0)))</f>
        <v>1</v>
      </c>
      <c r="AK242">
        <f>IF(V242=Legend!$H$3,3,IF(V242=Legend!$H$4,2,IF(V242=Legend!$H$5,1,0)))</f>
        <v>3</v>
      </c>
      <c r="AM242">
        <f t="shared" si="27"/>
        <v>14</v>
      </c>
    </row>
    <row r="243" spans="1:39" ht="31.2" x14ac:dyDescent="0.3">
      <c r="A243" t="s">
        <v>73</v>
      </c>
      <c r="B243" t="s">
        <v>311</v>
      </c>
      <c r="C243" t="s">
        <v>355</v>
      </c>
      <c r="D243" t="s">
        <v>356</v>
      </c>
      <c r="E243" t="str">
        <f t="shared" si="21"/>
        <v>Anda Jaya / NAMLEA</v>
      </c>
      <c r="F243" t="s">
        <v>73</v>
      </c>
      <c r="G243" t="s">
        <v>21</v>
      </c>
      <c r="H243" t="s">
        <v>21</v>
      </c>
      <c r="I243" t="s">
        <v>22</v>
      </c>
      <c r="J243" t="s">
        <v>35</v>
      </c>
      <c r="K243" t="s">
        <v>47</v>
      </c>
      <c r="L243" t="s">
        <v>21</v>
      </c>
      <c r="M243" t="s">
        <v>21</v>
      </c>
      <c r="N243" t="s">
        <v>47</v>
      </c>
      <c r="O243" t="s">
        <v>21</v>
      </c>
      <c r="P243" t="s">
        <v>21</v>
      </c>
      <c r="Q243" t="s">
        <v>27</v>
      </c>
      <c r="R243" t="s">
        <v>47</v>
      </c>
      <c r="S243" t="s">
        <v>29</v>
      </c>
      <c r="T243" t="s">
        <v>21</v>
      </c>
      <c r="U243" t="s">
        <v>21</v>
      </c>
      <c r="V243" t="s">
        <v>42</v>
      </c>
      <c r="W243" s="18" t="s">
        <v>63</v>
      </c>
      <c r="Y243">
        <f>IF(J243=Legend!$B$3,0,IF(J243=Legend!$B$4,1,IF(J243=Legend!$B$5,2,0)))</f>
        <v>0</v>
      </c>
      <c r="Z243">
        <f t="shared" si="22"/>
        <v>0</v>
      </c>
      <c r="AA243">
        <f t="shared" si="23"/>
        <v>0</v>
      </c>
      <c r="AB243">
        <f t="shared" si="24"/>
        <v>0</v>
      </c>
      <c r="AC243">
        <f>IF(N243=Legend!$D$3,3,IF(N243=Legend!$D$4,2,IF(N243=Legend!$D$5,1,0)))</f>
        <v>0</v>
      </c>
      <c r="AD243">
        <f t="shared" si="25"/>
        <v>0</v>
      </c>
      <c r="AF243">
        <f t="shared" si="26"/>
        <v>0</v>
      </c>
      <c r="AG243">
        <f>IF(R243=Legend!$F$3,3,IF(R243=Legend!$F$4,2,IF(R243=Legend!$F$5,1,0)))</f>
        <v>0</v>
      </c>
      <c r="AH243">
        <f>IF(S243=Legend!$F$3,3,IF(S243=Legend!$F$4,2,IF(S243=Legend!$F$5,1,0)))</f>
        <v>3</v>
      </c>
      <c r="AK243">
        <f>IF(V243=Legend!$H$3,3,IF(V243=Legend!$H$4,2,IF(V243=Legend!$H$5,1,0)))</f>
        <v>0</v>
      </c>
      <c r="AM243">
        <f t="shared" si="27"/>
        <v>3</v>
      </c>
    </row>
    <row r="244" spans="1:39" ht="156" x14ac:dyDescent="0.3">
      <c r="A244" t="s">
        <v>85</v>
      </c>
      <c r="B244" t="s">
        <v>3366</v>
      </c>
      <c r="C244" t="s">
        <v>4360</v>
      </c>
      <c r="D244" t="s">
        <v>4439</v>
      </c>
      <c r="E244" t="str">
        <f t="shared" si="21"/>
        <v>ANDA KLANDASAN</v>
      </c>
      <c r="F244" t="s">
        <v>85</v>
      </c>
      <c r="G244" t="s">
        <v>21</v>
      </c>
      <c r="H244" t="s">
        <v>21</v>
      </c>
      <c r="I244" t="s">
        <v>50</v>
      </c>
      <c r="J244" t="s">
        <v>41</v>
      </c>
      <c r="K244" t="s">
        <v>24</v>
      </c>
      <c r="L244" t="s">
        <v>25</v>
      </c>
      <c r="M244" t="s">
        <v>25</v>
      </c>
      <c r="N244" t="s">
        <v>26</v>
      </c>
      <c r="O244" t="s">
        <v>25</v>
      </c>
      <c r="P244" t="s">
        <v>21</v>
      </c>
      <c r="Q244" t="s">
        <v>27</v>
      </c>
      <c r="R244" t="s">
        <v>28</v>
      </c>
      <c r="S244" t="s">
        <v>29</v>
      </c>
      <c r="T244" t="s">
        <v>21</v>
      </c>
      <c r="U244" t="s">
        <v>21</v>
      </c>
      <c r="V244" t="s">
        <v>33</v>
      </c>
      <c r="W244" s="2" t="s">
        <v>31</v>
      </c>
      <c r="Y244">
        <f>IF(J244=Legend!$B$3,0,IF(J244=Legend!$B$4,1,IF(J244=Legend!$B$5,2,0)))</f>
        <v>2</v>
      </c>
      <c r="Z244">
        <f t="shared" si="22"/>
        <v>1</v>
      </c>
      <c r="AA244">
        <f t="shared" si="23"/>
        <v>1</v>
      </c>
      <c r="AB244">
        <f t="shared" si="24"/>
        <v>1</v>
      </c>
      <c r="AC244">
        <f>IF(N244=Legend!$D$3,3,IF(N244=Legend!$D$4,2,IF(N244=Legend!$D$5,1,0)))</f>
        <v>2</v>
      </c>
      <c r="AD244">
        <f t="shared" si="25"/>
        <v>1</v>
      </c>
      <c r="AF244">
        <f t="shared" si="26"/>
        <v>0</v>
      </c>
      <c r="AG244">
        <f>IF(R244=Legend!$F$3,3,IF(R244=Legend!$F$4,2,IF(R244=Legend!$F$5,1,0)))</f>
        <v>2</v>
      </c>
      <c r="AH244">
        <f>IF(S244=Legend!$F$3,3,IF(S244=Legend!$F$4,2,IF(S244=Legend!$F$5,1,0)))</f>
        <v>3</v>
      </c>
      <c r="AK244">
        <f>IF(V244=Legend!$H$3,3,IF(V244=Legend!$H$4,2,IF(V244=Legend!$H$5,1,0)))</f>
        <v>1</v>
      </c>
      <c r="AM244">
        <f t="shared" si="27"/>
        <v>14</v>
      </c>
    </row>
    <row r="245" spans="1:39" ht="140.4" x14ac:dyDescent="0.3">
      <c r="A245" t="s">
        <v>102</v>
      </c>
      <c r="B245" t="s">
        <v>174</v>
      </c>
      <c r="C245" t="s">
        <v>175</v>
      </c>
      <c r="D245" t="s">
        <v>3779</v>
      </c>
      <c r="E245" t="str">
        <f t="shared" si="21"/>
        <v>ANDA SATU (SURABAYA)</v>
      </c>
      <c r="F245" t="s">
        <v>102</v>
      </c>
      <c r="G245" t="s">
        <v>21</v>
      </c>
      <c r="H245" t="s">
        <v>21</v>
      </c>
      <c r="I245" t="s">
        <v>22</v>
      </c>
      <c r="J245" t="s">
        <v>41</v>
      </c>
      <c r="K245" t="s">
        <v>24</v>
      </c>
      <c r="L245" t="s">
        <v>21</v>
      </c>
      <c r="M245" t="s">
        <v>25</v>
      </c>
      <c r="N245" t="s">
        <v>38</v>
      </c>
      <c r="O245" t="s">
        <v>25</v>
      </c>
      <c r="P245" t="s">
        <v>21</v>
      </c>
      <c r="Q245" t="s">
        <v>27</v>
      </c>
      <c r="R245" t="s">
        <v>28</v>
      </c>
      <c r="S245" t="s">
        <v>29</v>
      </c>
      <c r="T245" t="s">
        <v>21</v>
      </c>
      <c r="U245" t="s">
        <v>21</v>
      </c>
      <c r="V245" t="s">
        <v>75</v>
      </c>
      <c r="W245" s="2" t="s">
        <v>34</v>
      </c>
      <c r="Y245">
        <f>IF(J245=Legend!$B$3,0,IF(J245=Legend!$B$4,1,IF(J245=Legend!$B$5,2,0)))</f>
        <v>2</v>
      </c>
      <c r="Z245">
        <f t="shared" si="22"/>
        <v>1</v>
      </c>
      <c r="AA245">
        <f t="shared" si="23"/>
        <v>0</v>
      </c>
      <c r="AB245">
        <f t="shared" si="24"/>
        <v>1</v>
      </c>
      <c r="AC245">
        <f>IF(N245=Legend!$D$3,3,IF(N245=Legend!$D$4,2,IF(N245=Legend!$D$5,1,0)))</f>
        <v>3</v>
      </c>
      <c r="AD245">
        <f t="shared" si="25"/>
        <v>1</v>
      </c>
      <c r="AF245">
        <f t="shared" si="26"/>
        <v>0</v>
      </c>
      <c r="AG245">
        <f>IF(R245=Legend!$F$3,3,IF(R245=Legend!$F$4,2,IF(R245=Legend!$F$5,1,0)))</f>
        <v>2</v>
      </c>
      <c r="AH245">
        <f>IF(S245=Legend!$F$3,3,IF(S245=Legend!$F$4,2,IF(S245=Legend!$F$5,1,0)))</f>
        <v>3</v>
      </c>
      <c r="AK245">
        <f>IF(V245=Legend!$H$3,3,IF(V245=Legend!$H$4,2,IF(V245=Legend!$H$5,1,0)))</f>
        <v>3</v>
      </c>
      <c r="AM245">
        <f t="shared" si="27"/>
        <v>16</v>
      </c>
    </row>
    <row r="246" spans="1:39" ht="156" x14ac:dyDescent="0.3">
      <c r="A246" t="s">
        <v>61</v>
      </c>
      <c r="B246" t="s">
        <v>847</v>
      </c>
      <c r="C246" t="s">
        <v>1107</v>
      </c>
      <c r="D246" t="s">
        <v>1116</v>
      </c>
      <c r="E246" t="str">
        <f t="shared" si="21"/>
        <v>ANDA SWALAYAN</v>
      </c>
      <c r="F246" t="s">
        <v>61</v>
      </c>
      <c r="G246" t="s">
        <v>21</v>
      </c>
      <c r="H246" t="s">
        <v>21</v>
      </c>
      <c r="I246" t="s">
        <v>22</v>
      </c>
      <c r="J246" t="s">
        <v>41</v>
      </c>
      <c r="K246" t="s">
        <v>24</v>
      </c>
      <c r="L246" t="s">
        <v>25</v>
      </c>
      <c r="M246" t="s">
        <v>25</v>
      </c>
      <c r="N246" t="s">
        <v>38</v>
      </c>
      <c r="O246" t="s">
        <v>25</v>
      </c>
      <c r="P246" t="s">
        <v>25</v>
      </c>
      <c r="Q246" t="s">
        <v>27</v>
      </c>
      <c r="R246" t="s">
        <v>28</v>
      </c>
      <c r="S246" t="s">
        <v>29</v>
      </c>
      <c r="T246" t="s">
        <v>21</v>
      </c>
      <c r="U246" t="s">
        <v>21</v>
      </c>
      <c r="V246" t="s">
        <v>75</v>
      </c>
      <c r="W246" s="2" t="s">
        <v>31</v>
      </c>
      <c r="Y246">
        <f>IF(J246=Legend!$B$3,0,IF(J246=Legend!$B$4,1,IF(J246=Legend!$B$5,2,0)))</f>
        <v>2</v>
      </c>
      <c r="Z246">
        <f t="shared" si="22"/>
        <v>1</v>
      </c>
      <c r="AA246">
        <f t="shared" si="23"/>
        <v>1</v>
      </c>
      <c r="AB246">
        <f t="shared" si="24"/>
        <v>1</v>
      </c>
      <c r="AC246">
        <f>IF(N246=Legend!$D$3,3,IF(N246=Legend!$D$4,2,IF(N246=Legend!$D$5,1,0)))</f>
        <v>3</v>
      </c>
      <c r="AD246">
        <f t="shared" si="25"/>
        <v>1</v>
      </c>
      <c r="AF246">
        <f t="shared" si="26"/>
        <v>0</v>
      </c>
      <c r="AG246">
        <f>IF(R246=Legend!$F$3,3,IF(R246=Legend!$F$4,2,IF(R246=Legend!$F$5,1,0)))</f>
        <v>2</v>
      </c>
      <c r="AH246">
        <f>IF(S246=Legend!$F$3,3,IF(S246=Legend!$F$4,2,IF(S246=Legend!$F$5,1,0)))</f>
        <v>3</v>
      </c>
      <c r="AK246">
        <f>IF(V246=Legend!$H$3,3,IF(V246=Legend!$H$4,2,IF(V246=Legend!$H$5,1,0)))</f>
        <v>3</v>
      </c>
      <c r="AM246">
        <f t="shared" si="27"/>
        <v>17</v>
      </c>
    </row>
    <row r="247" spans="1:39" ht="109.2" x14ac:dyDescent="0.3">
      <c r="A247" t="s">
        <v>82</v>
      </c>
      <c r="B247" t="s">
        <v>2938</v>
      </c>
      <c r="C247" t="s">
        <v>4556</v>
      </c>
      <c r="D247" t="s">
        <v>4571</v>
      </c>
      <c r="E247" t="str">
        <f t="shared" si="21"/>
        <v>ANDALAS MM</v>
      </c>
      <c r="F247" t="s">
        <v>149</v>
      </c>
      <c r="G247" t="s">
        <v>21</v>
      </c>
      <c r="H247" t="s">
        <v>21</v>
      </c>
      <c r="I247" t="s">
        <v>22</v>
      </c>
      <c r="J247" t="s">
        <v>35</v>
      </c>
      <c r="K247" t="s">
        <v>24</v>
      </c>
      <c r="L247" t="s">
        <v>21</v>
      </c>
      <c r="M247" t="s">
        <v>25</v>
      </c>
      <c r="N247" t="s">
        <v>28</v>
      </c>
      <c r="O247" t="s">
        <v>21</v>
      </c>
      <c r="P247" t="s">
        <v>21</v>
      </c>
      <c r="Q247" t="s">
        <v>60</v>
      </c>
      <c r="R247" t="s">
        <v>45</v>
      </c>
      <c r="S247" t="s">
        <v>29</v>
      </c>
      <c r="T247" t="s">
        <v>21</v>
      </c>
      <c r="U247" t="s">
        <v>21</v>
      </c>
      <c r="V247" t="s">
        <v>33</v>
      </c>
      <c r="W247" s="2" t="s">
        <v>66</v>
      </c>
      <c r="Y247">
        <f>IF(J247=Legend!$B$3,0,IF(J247=Legend!$B$4,1,IF(J247=Legend!$B$5,2,0)))</f>
        <v>0</v>
      </c>
      <c r="Z247">
        <f t="shared" si="22"/>
        <v>1</v>
      </c>
      <c r="AA247">
        <f t="shared" si="23"/>
        <v>0</v>
      </c>
      <c r="AB247">
        <f t="shared" si="24"/>
        <v>1</v>
      </c>
      <c r="AC247">
        <f>IF(N247=Legend!$D$3,3,IF(N247=Legend!$D$4,2,IF(N247=Legend!$D$5,1,0)))</f>
        <v>1</v>
      </c>
      <c r="AD247">
        <f t="shared" si="25"/>
        <v>0</v>
      </c>
      <c r="AF247">
        <f t="shared" si="26"/>
        <v>2</v>
      </c>
      <c r="AG247">
        <f>IF(R247=Legend!$F$3,3,IF(R247=Legend!$F$4,2,IF(R247=Legend!$F$5,1,0)))</f>
        <v>1</v>
      </c>
      <c r="AH247">
        <f>IF(S247=Legend!$F$3,3,IF(S247=Legend!$F$4,2,IF(S247=Legend!$F$5,1,0)))</f>
        <v>3</v>
      </c>
      <c r="AK247">
        <f>IF(V247=Legend!$H$3,3,IF(V247=Legend!$H$4,2,IF(V247=Legend!$H$5,1,0)))</f>
        <v>1</v>
      </c>
      <c r="AM247">
        <f t="shared" si="27"/>
        <v>10</v>
      </c>
    </row>
    <row r="248" spans="1:39" ht="31.2" x14ac:dyDescent="0.3">
      <c r="A248" t="s">
        <v>37</v>
      </c>
      <c r="B248" t="s">
        <v>2570</v>
      </c>
      <c r="C248" t="s">
        <v>2571</v>
      </c>
      <c r="D248" t="s">
        <v>3467</v>
      </c>
      <c r="E248" t="str">
        <f t="shared" si="21"/>
        <v>ANDARA MART</v>
      </c>
      <c r="F248" t="s">
        <v>37</v>
      </c>
      <c r="G248" t="s">
        <v>21</v>
      </c>
      <c r="H248" t="s">
        <v>21</v>
      </c>
      <c r="I248" t="s">
        <v>22</v>
      </c>
      <c r="J248" t="s">
        <v>35</v>
      </c>
      <c r="K248" t="s">
        <v>24</v>
      </c>
      <c r="L248" t="s">
        <v>25</v>
      </c>
      <c r="M248" t="s">
        <v>25</v>
      </c>
      <c r="N248" t="s">
        <v>47</v>
      </c>
      <c r="O248" t="s">
        <v>21</v>
      </c>
      <c r="P248" t="s">
        <v>21</v>
      </c>
      <c r="Q248" t="s">
        <v>27</v>
      </c>
      <c r="R248" t="s">
        <v>45</v>
      </c>
      <c r="S248" t="s">
        <v>28</v>
      </c>
      <c r="T248" t="s">
        <v>21</v>
      </c>
      <c r="U248" t="s">
        <v>21</v>
      </c>
      <c r="V248" t="s">
        <v>42</v>
      </c>
      <c r="W248" s="18" t="s">
        <v>63</v>
      </c>
      <c r="Y248">
        <f>IF(J248=Legend!$B$3,0,IF(J248=Legend!$B$4,1,IF(J248=Legend!$B$5,2,0)))</f>
        <v>0</v>
      </c>
      <c r="Z248">
        <f t="shared" si="22"/>
        <v>1</v>
      </c>
      <c r="AA248">
        <f t="shared" si="23"/>
        <v>1</v>
      </c>
      <c r="AB248">
        <f t="shared" si="24"/>
        <v>1</v>
      </c>
      <c r="AC248">
        <f>IF(N248=Legend!$D$3,3,IF(N248=Legend!$D$4,2,IF(N248=Legend!$D$5,1,0)))</f>
        <v>0</v>
      </c>
      <c r="AD248">
        <f t="shared" si="25"/>
        <v>0</v>
      </c>
      <c r="AF248">
        <f t="shared" si="26"/>
        <v>0</v>
      </c>
      <c r="AG248">
        <f>IF(R248=Legend!$F$3,3,IF(R248=Legend!$F$4,2,IF(R248=Legend!$F$5,1,0)))</f>
        <v>1</v>
      </c>
      <c r="AH248">
        <f>IF(S248=Legend!$F$3,3,IF(S248=Legend!$F$4,2,IF(S248=Legend!$F$5,1,0)))</f>
        <v>2</v>
      </c>
      <c r="AK248">
        <f>IF(V248=Legend!$H$3,3,IF(V248=Legend!$H$4,2,IF(V248=Legend!$H$5,1,0)))</f>
        <v>0</v>
      </c>
      <c r="AM248">
        <f t="shared" si="27"/>
        <v>6</v>
      </c>
    </row>
    <row r="249" spans="1:39" ht="156" x14ac:dyDescent="0.3">
      <c r="A249" t="s">
        <v>85</v>
      </c>
      <c r="B249" t="s">
        <v>3366</v>
      </c>
      <c r="C249" t="s">
        <v>4360</v>
      </c>
      <c r="D249" t="s">
        <v>4438</v>
      </c>
      <c r="E249" t="str">
        <f t="shared" si="21"/>
        <v>ANDI JOHAN</v>
      </c>
      <c r="F249" t="s">
        <v>85</v>
      </c>
      <c r="G249" t="s">
        <v>21</v>
      </c>
      <c r="H249" t="s">
        <v>21</v>
      </c>
      <c r="I249" t="s">
        <v>50</v>
      </c>
      <c r="J249" t="s">
        <v>23</v>
      </c>
      <c r="K249" t="s">
        <v>24</v>
      </c>
      <c r="L249" t="s">
        <v>25</v>
      </c>
      <c r="M249" t="s">
        <v>25</v>
      </c>
      <c r="N249" t="s">
        <v>28</v>
      </c>
      <c r="O249" t="s">
        <v>25</v>
      </c>
      <c r="P249" t="s">
        <v>21</v>
      </c>
      <c r="Q249" t="s">
        <v>27</v>
      </c>
      <c r="R249" t="s">
        <v>28</v>
      </c>
      <c r="S249" t="s">
        <v>29</v>
      </c>
      <c r="T249" t="s">
        <v>21</v>
      </c>
      <c r="U249" t="s">
        <v>21</v>
      </c>
      <c r="V249" t="s">
        <v>33</v>
      </c>
      <c r="W249" s="2" t="s">
        <v>31</v>
      </c>
      <c r="Y249">
        <f>IF(J249=Legend!$B$3,0,IF(J249=Legend!$B$4,1,IF(J249=Legend!$B$5,2,0)))</f>
        <v>1</v>
      </c>
      <c r="Z249">
        <f t="shared" si="22"/>
        <v>1</v>
      </c>
      <c r="AA249">
        <f t="shared" si="23"/>
        <v>1</v>
      </c>
      <c r="AB249">
        <f t="shared" si="24"/>
        <v>1</v>
      </c>
      <c r="AC249">
        <f>IF(N249=Legend!$D$3,3,IF(N249=Legend!$D$4,2,IF(N249=Legend!$D$5,1,0)))</f>
        <v>1</v>
      </c>
      <c r="AD249">
        <f t="shared" si="25"/>
        <v>1</v>
      </c>
      <c r="AF249">
        <f t="shared" si="26"/>
        <v>0</v>
      </c>
      <c r="AG249">
        <f>IF(R249=Legend!$F$3,3,IF(R249=Legend!$F$4,2,IF(R249=Legend!$F$5,1,0)))</f>
        <v>2</v>
      </c>
      <c r="AH249">
        <f>IF(S249=Legend!$F$3,3,IF(S249=Legend!$F$4,2,IF(S249=Legend!$F$5,1,0)))</f>
        <v>3</v>
      </c>
      <c r="AK249">
        <f>IF(V249=Legend!$H$3,3,IF(V249=Legend!$H$4,2,IF(V249=Legend!$H$5,1,0)))</f>
        <v>1</v>
      </c>
      <c r="AM249">
        <f t="shared" si="27"/>
        <v>12</v>
      </c>
    </row>
    <row r="250" spans="1:39" ht="93.6" x14ac:dyDescent="0.3">
      <c r="A250" t="s">
        <v>59</v>
      </c>
      <c r="B250" t="s">
        <v>3366</v>
      </c>
      <c r="C250" t="s">
        <v>3593</v>
      </c>
      <c r="D250" t="s">
        <v>3666</v>
      </c>
      <c r="E250" t="str">
        <f t="shared" si="21"/>
        <v>ANDI RAIHAN</v>
      </c>
      <c r="F250" t="s">
        <v>143</v>
      </c>
      <c r="G250" t="s">
        <v>21</v>
      </c>
      <c r="H250" t="s">
        <v>21</v>
      </c>
      <c r="I250" t="s">
        <v>22</v>
      </c>
      <c r="J250" t="s">
        <v>35</v>
      </c>
      <c r="K250" t="s">
        <v>47</v>
      </c>
      <c r="L250" t="s">
        <v>21</v>
      </c>
      <c r="M250" t="s">
        <v>25</v>
      </c>
      <c r="N250" t="s">
        <v>28</v>
      </c>
      <c r="O250" t="s">
        <v>21</v>
      </c>
      <c r="P250" t="s">
        <v>21</v>
      </c>
      <c r="Q250" t="s">
        <v>27</v>
      </c>
      <c r="R250" t="s">
        <v>45</v>
      </c>
      <c r="S250" t="s">
        <v>45</v>
      </c>
      <c r="T250" t="s">
        <v>21</v>
      </c>
      <c r="U250" t="s">
        <v>21</v>
      </c>
      <c r="V250" t="s">
        <v>42</v>
      </c>
      <c r="W250" s="2" t="s">
        <v>51</v>
      </c>
      <c r="Y250">
        <f>IF(J250=Legend!$B$3,0,IF(J250=Legend!$B$4,1,IF(J250=Legend!$B$5,2,0)))</f>
        <v>0</v>
      </c>
      <c r="Z250">
        <f t="shared" si="22"/>
        <v>0</v>
      </c>
      <c r="AA250">
        <f t="shared" si="23"/>
        <v>0</v>
      </c>
      <c r="AB250">
        <f t="shared" si="24"/>
        <v>1</v>
      </c>
      <c r="AC250">
        <f>IF(N250=Legend!$D$3,3,IF(N250=Legend!$D$4,2,IF(N250=Legend!$D$5,1,0)))</f>
        <v>1</v>
      </c>
      <c r="AD250">
        <f t="shared" si="25"/>
        <v>0</v>
      </c>
      <c r="AF250">
        <f t="shared" si="26"/>
        <v>0</v>
      </c>
      <c r="AG250">
        <f>IF(R250=Legend!$F$3,3,IF(R250=Legend!$F$4,2,IF(R250=Legend!$F$5,1,0)))</f>
        <v>1</v>
      </c>
      <c r="AH250">
        <f>IF(S250=Legend!$F$3,3,IF(S250=Legend!$F$4,2,IF(S250=Legend!$F$5,1,0)))</f>
        <v>1</v>
      </c>
      <c r="AK250">
        <f>IF(V250=Legend!$H$3,3,IF(V250=Legend!$H$4,2,IF(V250=Legend!$H$5,1,0)))</f>
        <v>0</v>
      </c>
      <c r="AM250">
        <f t="shared" si="27"/>
        <v>4</v>
      </c>
    </row>
    <row r="251" spans="1:39" ht="156" x14ac:dyDescent="0.3">
      <c r="A251" t="s">
        <v>74</v>
      </c>
      <c r="B251" t="s">
        <v>174</v>
      </c>
      <c r="C251" t="s">
        <v>2097</v>
      </c>
      <c r="D251" t="s">
        <v>4016</v>
      </c>
      <c r="E251" t="str">
        <f t="shared" si="21"/>
        <v>ANDIKA SWALAYAN</v>
      </c>
      <c r="F251" t="s">
        <v>74</v>
      </c>
      <c r="G251" t="s">
        <v>21</v>
      </c>
      <c r="H251" t="s">
        <v>21</v>
      </c>
      <c r="I251" t="s">
        <v>22</v>
      </c>
      <c r="J251" t="s">
        <v>35</v>
      </c>
      <c r="K251" t="s">
        <v>24</v>
      </c>
      <c r="L251" t="s">
        <v>25</v>
      </c>
      <c r="M251" t="s">
        <v>25</v>
      </c>
      <c r="N251" t="s">
        <v>26</v>
      </c>
      <c r="O251" t="s">
        <v>25</v>
      </c>
      <c r="P251" t="s">
        <v>21</v>
      </c>
      <c r="Q251" t="s">
        <v>27</v>
      </c>
      <c r="R251" t="s">
        <v>45</v>
      </c>
      <c r="S251" t="s">
        <v>28</v>
      </c>
      <c r="T251" t="s">
        <v>21</v>
      </c>
      <c r="U251" t="s">
        <v>21</v>
      </c>
      <c r="V251" t="s">
        <v>42</v>
      </c>
      <c r="W251" s="2" t="s">
        <v>31</v>
      </c>
      <c r="Y251">
        <f>IF(J251=Legend!$B$3,0,IF(J251=Legend!$B$4,1,IF(J251=Legend!$B$5,2,0)))</f>
        <v>0</v>
      </c>
      <c r="Z251">
        <f t="shared" si="22"/>
        <v>1</v>
      </c>
      <c r="AA251">
        <f t="shared" si="23"/>
        <v>1</v>
      </c>
      <c r="AB251">
        <f t="shared" si="24"/>
        <v>1</v>
      </c>
      <c r="AC251">
        <f>IF(N251=Legend!$D$3,3,IF(N251=Legend!$D$4,2,IF(N251=Legend!$D$5,1,0)))</f>
        <v>2</v>
      </c>
      <c r="AD251">
        <f t="shared" si="25"/>
        <v>1</v>
      </c>
      <c r="AF251">
        <f t="shared" si="26"/>
        <v>0</v>
      </c>
      <c r="AG251">
        <f>IF(R251=Legend!$F$3,3,IF(R251=Legend!$F$4,2,IF(R251=Legend!$F$5,1,0)))</f>
        <v>1</v>
      </c>
      <c r="AH251">
        <f>IF(S251=Legend!$F$3,3,IF(S251=Legend!$F$4,2,IF(S251=Legend!$F$5,1,0)))</f>
        <v>2</v>
      </c>
      <c r="AK251">
        <f>IF(V251=Legend!$H$3,3,IF(V251=Legend!$H$4,2,IF(V251=Legend!$H$5,1,0)))</f>
        <v>0</v>
      </c>
      <c r="AM251">
        <f t="shared" si="27"/>
        <v>9</v>
      </c>
    </row>
    <row r="252" spans="1:39" ht="140.4" x14ac:dyDescent="0.3">
      <c r="A252" t="s">
        <v>61</v>
      </c>
      <c r="B252" t="s">
        <v>475</v>
      </c>
      <c r="C252" t="s">
        <v>972</v>
      </c>
      <c r="D252" t="s">
        <v>1158</v>
      </c>
      <c r="E252" t="str">
        <f t="shared" si="21"/>
        <v>ANDIR PADASUKA, TOKO</v>
      </c>
      <c r="F252" t="s">
        <v>61</v>
      </c>
      <c r="G252" t="s">
        <v>21</v>
      </c>
      <c r="H252" t="s">
        <v>21</v>
      </c>
      <c r="I252" t="s">
        <v>22</v>
      </c>
      <c r="J252" t="s">
        <v>35</v>
      </c>
      <c r="K252" t="s">
        <v>47</v>
      </c>
      <c r="L252" t="s">
        <v>21</v>
      </c>
      <c r="M252" t="s">
        <v>21</v>
      </c>
      <c r="N252" t="s">
        <v>47</v>
      </c>
      <c r="O252" t="s">
        <v>21</v>
      </c>
      <c r="P252" t="s">
        <v>21</v>
      </c>
      <c r="Q252" t="s">
        <v>27</v>
      </c>
      <c r="R252" t="s">
        <v>45</v>
      </c>
      <c r="S252" t="s">
        <v>45</v>
      </c>
      <c r="T252" t="s">
        <v>21</v>
      </c>
      <c r="U252" t="s">
        <v>21</v>
      </c>
      <c r="V252" t="s">
        <v>42</v>
      </c>
      <c r="W252" s="2" t="s">
        <v>34</v>
      </c>
      <c r="Y252">
        <f>IF(J252=Legend!$B$3,0,IF(J252=Legend!$B$4,1,IF(J252=Legend!$B$5,2,0)))</f>
        <v>0</v>
      </c>
      <c r="Z252">
        <f t="shared" si="22"/>
        <v>0</v>
      </c>
      <c r="AA252">
        <f t="shared" si="23"/>
        <v>0</v>
      </c>
      <c r="AB252">
        <f t="shared" si="24"/>
        <v>0</v>
      </c>
      <c r="AC252">
        <f>IF(N252=Legend!$D$3,3,IF(N252=Legend!$D$4,2,IF(N252=Legend!$D$5,1,0)))</f>
        <v>0</v>
      </c>
      <c r="AD252">
        <f t="shared" si="25"/>
        <v>0</v>
      </c>
      <c r="AF252">
        <f t="shared" si="26"/>
        <v>0</v>
      </c>
      <c r="AG252">
        <f>IF(R252=Legend!$F$3,3,IF(R252=Legend!$F$4,2,IF(R252=Legend!$F$5,1,0)))</f>
        <v>1</v>
      </c>
      <c r="AH252">
        <f>IF(S252=Legend!$F$3,3,IF(S252=Legend!$F$4,2,IF(S252=Legend!$F$5,1,0)))</f>
        <v>1</v>
      </c>
      <c r="AK252">
        <f>IF(V252=Legend!$H$3,3,IF(V252=Legend!$H$4,2,IF(V252=Legend!$H$5,1,0)))</f>
        <v>0</v>
      </c>
      <c r="AM252">
        <f t="shared" si="27"/>
        <v>2</v>
      </c>
    </row>
    <row r="253" spans="1:39" ht="140.4" x14ac:dyDescent="0.3">
      <c r="A253" t="s">
        <v>82</v>
      </c>
      <c r="B253" t="s">
        <v>2938</v>
      </c>
      <c r="C253" t="s">
        <v>4556</v>
      </c>
      <c r="D253" t="s">
        <v>4570</v>
      </c>
      <c r="E253" t="str">
        <f t="shared" si="21"/>
        <v>ANDRE SASA MM</v>
      </c>
      <c r="F253" t="s">
        <v>82</v>
      </c>
      <c r="G253" t="s">
        <v>21</v>
      </c>
      <c r="H253" t="s">
        <v>21</v>
      </c>
      <c r="I253" t="s">
        <v>22</v>
      </c>
      <c r="J253" t="s">
        <v>35</v>
      </c>
      <c r="K253" t="s">
        <v>24</v>
      </c>
      <c r="L253" t="s">
        <v>25</v>
      </c>
      <c r="M253" t="s">
        <v>25</v>
      </c>
      <c r="N253" t="s">
        <v>28</v>
      </c>
      <c r="O253" t="s">
        <v>21</v>
      </c>
      <c r="P253" t="s">
        <v>21</v>
      </c>
      <c r="Q253" t="s">
        <v>27</v>
      </c>
      <c r="R253" t="s">
        <v>45</v>
      </c>
      <c r="S253" t="s">
        <v>28</v>
      </c>
      <c r="T253" t="s">
        <v>21</v>
      </c>
      <c r="U253" t="s">
        <v>21</v>
      </c>
      <c r="V253" t="s">
        <v>30</v>
      </c>
      <c r="W253" s="2" t="s">
        <v>34</v>
      </c>
      <c r="Y253">
        <f>IF(J253=Legend!$B$3,0,IF(J253=Legend!$B$4,1,IF(J253=Legend!$B$5,2,0)))</f>
        <v>0</v>
      </c>
      <c r="Z253">
        <f t="shared" si="22"/>
        <v>1</v>
      </c>
      <c r="AA253">
        <f t="shared" si="23"/>
        <v>1</v>
      </c>
      <c r="AB253">
        <f t="shared" si="24"/>
        <v>1</v>
      </c>
      <c r="AC253">
        <f>IF(N253=Legend!$D$3,3,IF(N253=Legend!$D$4,2,IF(N253=Legend!$D$5,1,0)))</f>
        <v>1</v>
      </c>
      <c r="AD253">
        <f t="shared" si="25"/>
        <v>0</v>
      </c>
      <c r="AF253">
        <f t="shared" si="26"/>
        <v>0</v>
      </c>
      <c r="AG253">
        <f>IF(R253=Legend!$F$3,3,IF(R253=Legend!$F$4,2,IF(R253=Legend!$F$5,1,0)))</f>
        <v>1</v>
      </c>
      <c r="AH253">
        <f>IF(S253=Legend!$F$3,3,IF(S253=Legend!$F$4,2,IF(S253=Legend!$F$5,1,0)))</f>
        <v>2</v>
      </c>
      <c r="AK253">
        <f>IF(V253=Legend!$H$3,3,IF(V253=Legend!$H$4,2,IF(V253=Legend!$H$5,1,0)))</f>
        <v>2</v>
      </c>
      <c r="AM253">
        <f t="shared" si="27"/>
        <v>9</v>
      </c>
    </row>
    <row r="254" spans="1:39" ht="140.4" x14ac:dyDescent="0.3">
      <c r="A254" t="s">
        <v>135</v>
      </c>
      <c r="B254" t="s">
        <v>284</v>
      </c>
      <c r="C254" t="s">
        <v>3830</v>
      </c>
      <c r="D254" t="s">
        <v>4948</v>
      </c>
      <c r="E254" t="str">
        <f t="shared" si="21"/>
        <v>ANDY RUSLIM - TK.ANEKA MAS</v>
      </c>
      <c r="F254" t="s">
        <v>135</v>
      </c>
      <c r="G254" t="s">
        <v>21</v>
      </c>
      <c r="H254" t="s">
        <v>21</v>
      </c>
      <c r="I254" t="s">
        <v>22</v>
      </c>
      <c r="J254" t="s">
        <v>23</v>
      </c>
      <c r="K254" t="s">
        <v>24</v>
      </c>
      <c r="L254" t="s">
        <v>25</v>
      </c>
      <c r="M254" t="s">
        <v>25</v>
      </c>
      <c r="N254" t="s">
        <v>26</v>
      </c>
      <c r="O254" t="s">
        <v>25</v>
      </c>
      <c r="P254" t="s">
        <v>21</v>
      </c>
      <c r="Q254" t="s">
        <v>27</v>
      </c>
      <c r="R254" t="s">
        <v>45</v>
      </c>
      <c r="S254" t="s">
        <v>29</v>
      </c>
      <c r="T254" t="s">
        <v>21</v>
      </c>
      <c r="U254" t="s">
        <v>21</v>
      </c>
      <c r="V254" t="s">
        <v>33</v>
      </c>
      <c r="W254" s="2" t="s">
        <v>34</v>
      </c>
      <c r="Y254">
        <f>IF(J254=Legend!$B$3,0,IF(J254=Legend!$B$4,1,IF(J254=Legend!$B$5,2,0)))</f>
        <v>1</v>
      </c>
      <c r="Z254">
        <f t="shared" si="22"/>
        <v>1</v>
      </c>
      <c r="AA254">
        <f t="shared" si="23"/>
        <v>1</v>
      </c>
      <c r="AB254">
        <f t="shared" si="24"/>
        <v>1</v>
      </c>
      <c r="AC254">
        <f>IF(N254=Legend!$D$3,3,IF(N254=Legend!$D$4,2,IF(N254=Legend!$D$5,1,0)))</f>
        <v>2</v>
      </c>
      <c r="AD254">
        <f t="shared" si="25"/>
        <v>1</v>
      </c>
      <c r="AF254">
        <f t="shared" si="26"/>
        <v>0</v>
      </c>
      <c r="AG254">
        <f>IF(R254=Legend!$F$3,3,IF(R254=Legend!$F$4,2,IF(R254=Legend!$F$5,1,0)))</f>
        <v>1</v>
      </c>
      <c r="AH254">
        <f>IF(S254=Legend!$F$3,3,IF(S254=Legend!$F$4,2,IF(S254=Legend!$F$5,1,0)))</f>
        <v>3</v>
      </c>
      <c r="AK254">
        <f>IF(V254=Legend!$H$3,3,IF(V254=Legend!$H$4,2,IF(V254=Legend!$H$5,1,0)))</f>
        <v>1</v>
      </c>
      <c r="AM254">
        <f t="shared" si="27"/>
        <v>12</v>
      </c>
    </row>
    <row r="255" spans="1:39" ht="109.2" x14ac:dyDescent="0.3">
      <c r="A255" t="s">
        <v>79</v>
      </c>
      <c r="B255" t="s">
        <v>519</v>
      </c>
      <c r="C255" t="s">
        <v>540</v>
      </c>
      <c r="D255" t="s">
        <v>560</v>
      </c>
      <c r="E255" t="str">
        <f t="shared" si="21"/>
        <v>ANEKA / ROHANI</v>
      </c>
      <c r="F255" t="s">
        <v>79</v>
      </c>
      <c r="G255" t="s">
        <v>21</v>
      </c>
      <c r="H255" t="s">
        <v>21</v>
      </c>
      <c r="I255" t="s">
        <v>22</v>
      </c>
      <c r="J255" t="s">
        <v>23</v>
      </c>
      <c r="K255" t="s">
        <v>24</v>
      </c>
      <c r="L255" t="s">
        <v>25</v>
      </c>
      <c r="M255" t="s">
        <v>21</v>
      </c>
      <c r="N255" t="s">
        <v>28</v>
      </c>
      <c r="O255" t="s">
        <v>21</v>
      </c>
      <c r="P255" t="s">
        <v>21</v>
      </c>
      <c r="Q255" t="s">
        <v>27</v>
      </c>
      <c r="R255" t="s">
        <v>28</v>
      </c>
      <c r="S255" t="s">
        <v>28</v>
      </c>
      <c r="T255" t="s">
        <v>21</v>
      </c>
      <c r="U255" t="s">
        <v>21</v>
      </c>
      <c r="V255" t="s">
        <v>30</v>
      </c>
      <c r="W255" s="2" t="s">
        <v>66</v>
      </c>
      <c r="Y255">
        <f>IF(J255=Legend!$B$3,0,IF(J255=Legend!$B$4,1,IF(J255=Legend!$B$5,2,0)))</f>
        <v>1</v>
      </c>
      <c r="Z255">
        <f t="shared" si="22"/>
        <v>1</v>
      </c>
      <c r="AA255">
        <f t="shared" si="23"/>
        <v>1</v>
      </c>
      <c r="AB255">
        <f t="shared" si="24"/>
        <v>0</v>
      </c>
      <c r="AC255">
        <f>IF(N255=Legend!$D$3,3,IF(N255=Legend!$D$4,2,IF(N255=Legend!$D$5,1,0)))</f>
        <v>1</v>
      </c>
      <c r="AD255">
        <f t="shared" si="25"/>
        <v>0</v>
      </c>
      <c r="AF255">
        <f t="shared" si="26"/>
        <v>0</v>
      </c>
      <c r="AG255">
        <f>IF(R255=Legend!$F$3,3,IF(R255=Legend!$F$4,2,IF(R255=Legend!$F$5,1,0)))</f>
        <v>2</v>
      </c>
      <c r="AH255">
        <f>IF(S255=Legend!$F$3,3,IF(S255=Legend!$F$4,2,IF(S255=Legend!$F$5,1,0)))</f>
        <v>2</v>
      </c>
      <c r="AK255">
        <f>IF(V255=Legend!$H$3,3,IF(V255=Legend!$H$4,2,IF(V255=Legend!$H$5,1,0)))</f>
        <v>2</v>
      </c>
      <c r="AM255">
        <f t="shared" si="27"/>
        <v>10</v>
      </c>
    </row>
    <row r="256" spans="1:39" ht="140.4" x14ac:dyDescent="0.3">
      <c r="A256" t="s">
        <v>73</v>
      </c>
      <c r="B256" t="s">
        <v>311</v>
      </c>
      <c r="C256" t="s">
        <v>314</v>
      </c>
      <c r="D256" t="s">
        <v>354</v>
      </c>
      <c r="E256" t="str">
        <f t="shared" si="21"/>
        <v>ANEKA FIDITAN</v>
      </c>
      <c r="F256" t="s">
        <v>73</v>
      </c>
      <c r="G256" t="s">
        <v>21</v>
      </c>
      <c r="H256" t="s">
        <v>21</v>
      </c>
      <c r="I256" t="s">
        <v>50</v>
      </c>
      <c r="J256" t="s">
        <v>23</v>
      </c>
      <c r="K256" t="s">
        <v>24</v>
      </c>
      <c r="L256" t="s">
        <v>21</v>
      </c>
      <c r="M256" t="s">
        <v>25</v>
      </c>
      <c r="N256" t="s">
        <v>28</v>
      </c>
      <c r="O256" t="s">
        <v>25</v>
      </c>
      <c r="P256" t="s">
        <v>21</v>
      </c>
      <c r="Q256" t="s">
        <v>60</v>
      </c>
      <c r="R256" t="s">
        <v>28</v>
      </c>
      <c r="S256" t="s">
        <v>29</v>
      </c>
      <c r="T256" t="s">
        <v>21</v>
      </c>
      <c r="U256" t="s">
        <v>21</v>
      </c>
      <c r="V256" t="s">
        <v>42</v>
      </c>
      <c r="W256" s="2" t="s">
        <v>34</v>
      </c>
      <c r="Y256">
        <f>IF(J256=Legend!$B$3,0,IF(J256=Legend!$B$4,1,IF(J256=Legend!$B$5,2,0)))</f>
        <v>1</v>
      </c>
      <c r="Z256">
        <f t="shared" si="22"/>
        <v>1</v>
      </c>
      <c r="AA256">
        <f t="shared" si="23"/>
        <v>0</v>
      </c>
      <c r="AB256">
        <f t="shared" si="24"/>
        <v>1</v>
      </c>
      <c r="AC256">
        <f>IF(N256=Legend!$D$3,3,IF(N256=Legend!$D$4,2,IF(N256=Legend!$D$5,1,0)))</f>
        <v>1</v>
      </c>
      <c r="AD256">
        <f t="shared" si="25"/>
        <v>1</v>
      </c>
      <c r="AF256">
        <f t="shared" si="26"/>
        <v>2</v>
      </c>
      <c r="AG256">
        <f>IF(R256=Legend!$F$3,3,IF(R256=Legend!$F$4,2,IF(R256=Legend!$F$5,1,0)))</f>
        <v>2</v>
      </c>
      <c r="AH256">
        <f>IF(S256=Legend!$F$3,3,IF(S256=Legend!$F$4,2,IF(S256=Legend!$F$5,1,0)))</f>
        <v>3</v>
      </c>
      <c r="AK256">
        <f>IF(V256=Legend!$H$3,3,IF(V256=Legend!$H$4,2,IF(V256=Legend!$H$5,1,0)))</f>
        <v>0</v>
      </c>
      <c r="AM256">
        <f t="shared" si="27"/>
        <v>12</v>
      </c>
    </row>
    <row r="257" spans="1:39" ht="109.2" x14ac:dyDescent="0.3">
      <c r="A257" t="s">
        <v>67</v>
      </c>
      <c r="B257" t="s">
        <v>1602</v>
      </c>
      <c r="C257" t="s">
        <v>1603</v>
      </c>
      <c r="D257" t="s">
        <v>2352</v>
      </c>
      <c r="E257" t="str">
        <f t="shared" si="21"/>
        <v>ANEKA II - ANEKA MART</v>
      </c>
      <c r="F257" t="s">
        <v>67</v>
      </c>
      <c r="G257" t="s">
        <v>21</v>
      </c>
      <c r="H257" t="s">
        <v>21</v>
      </c>
      <c r="I257" t="s">
        <v>50</v>
      </c>
      <c r="J257" t="s">
        <v>41</v>
      </c>
      <c r="K257" t="s">
        <v>24</v>
      </c>
      <c r="L257" t="s">
        <v>25</v>
      </c>
      <c r="M257" t="s">
        <v>25</v>
      </c>
      <c r="N257" t="s">
        <v>38</v>
      </c>
      <c r="O257" t="s">
        <v>25</v>
      </c>
      <c r="P257" t="s">
        <v>21</v>
      </c>
      <c r="Q257" t="s">
        <v>27</v>
      </c>
      <c r="R257" t="s">
        <v>29</v>
      </c>
      <c r="S257" t="s">
        <v>29</v>
      </c>
      <c r="T257" t="s">
        <v>21</v>
      </c>
      <c r="U257" t="s">
        <v>21</v>
      </c>
      <c r="V257" t="s">
        <v>30</v>
      </c>
      <c r="W257" s="2" t="s">
        <v>66</v>
      </c>
      <c r="Y257">
        <f>IF(J257=Legend!$B$3,0,IF(J257=Legend!$B$4,1,IF(J257=Legend!$B$5,2,0)))</f>
        <v>2</v>
      </c>
      <c r="Z257">
        <f t="shared" si="22"/>
        <v>1</v>
      </c>
      <c r="AA257">
        <f t="shared" si="23"/>
        <v>1</v>
      </c>
      <c r="AB257">
        <f t="shared" si="24"/>
        <v>1</v>
      </c>
      <c r="AC257">
        <f>IF(N257=Legend!$D$3,3,IF(N257=Legend!$D$4,2,IF(N257=Legend!$D$5,1,0)))</f>
        <v>3</v>
      </c>
      <c r="AD257">
        <f t="shared" si="25"/>
        <v>1</v>
      </c>
      <c r="AF257">
        <f t="shared" si="26"/>
        <v>0</v>
      </c>
      <c r="AG257">
        <f>IF(R257=Legend!$F$3,3,IF(R257=Legend!$F$4,2,IF(R257=Legend!$F$5,1,0)))</f>
        <v>3</v>
      </c>
      <c r="AH257">
        <f>IF(S257=Legend!$F$3,3,IF(S257=Legend!$F$4,2,IF(S257=Legend!$F$5,1,0)))</f>
        <v>3</v>
      </c>
      <c r="AK257">
        <f>IF(V257=Legend!$H$3,3,IF(V257=Legend!$H$4,2,IF(V257=Legend!$H$5,1,0)))</f>
        <v>2</v>
      </c>
      <c r="AM257">
        <f t="shared" si="27"/>
        <v>17</v>
      </c>
    </row>
    <row r="258" spans="1:39" ht="156" x14ac:dyDescent="0.3">
      <c r="A258" t="s">
        <v>102</v>
      </c>
      <c r="B258" t="s">
        <v>284</v>
      </c>
      <c r="C258" t="s">
        <v>3834</v>
      </c>
      <c r="D258" t="s">
        <v>3835</v>
      </c>
      <c r="E258" t="str">
        <f t="shared" si="21"/>
        <v>ANEKA JASA</v>
      </c>
      <c r="F258" t="s">
        <v>102</v>
      </c>
      <c r="G258" t="s">
        <v>21</v>
      </c>
      <c r="H258" t="s">
        <v>21</v>
      </c>
      <c r="I258" t="s">
        <v>54</v>
      </c>
      <c r="J258" t="s">
        <v>23</v>
      </c>
      <c r="K258" t="s">
        <v>24</v>
      </c>
      <c r="L258" t="s">
        <v>25</v>
      </c>
      <c r="M258" t="s">
        <v>25</v>
      </c>
      <c r="N258" t="s">
        <v>26</v>
      </c>
      <c r="O258" t="s">
        <v>25</v>
      </c>
      <c r="P258" t="s">
        <v>21</v>
      </c>
      <c r="Q258" t="s">
        <v>27</v>
      </c>
      <c r="R258" t="s">
        <v>45</v>
      </c>
      <c r="S258" t="s">
        <v>28</v>
      </c>
      <c r="T258" t="s">
        <v>21</v>
      </c>
      <c r="U258" t="s">
        <v>21</v>
      </c>
      <c r="V258" t="s">
        <v>33</v>
      </c>
      <c r="W258" s="2" t="s">
        <v>31</v>
      </c>
      <c r="Y258">
        <f>IF(J258=Legend!$B$3,0,IF(J258=Legend!$B$4,1,IF(J258=Legend!$B$5,2,0)))</f>
        <v>1</v>
      </c>
      <c r="Z258">
        <f t="shared" si="22"/>
        <v>1</v>
      </c>
      <c r="AA258">
        <f t="shared" si="23"/>
        <v>1</v>
      </c>
      <c r="AB258">
        <f t="shared" si="24"/>
        <v>1</v>
      </c>
      <c r="AC258">
        <f>IF(N258=Legend!$D$3,3,IF(N258=Legend!$D$4,2,IF(N258=Legend!$D$5,1,0)))</f>
        <v>2</v>
      </c>
      <c r="AD258">
        <f t="shared" si="25"/>
        <v>1</v>
      </c>
      <c r="AF258">
        <f t="shared" si="26"/>
        <v>0</v>
      </c>
      <c r="AG258">
        <f>IF(R258=Legend!$F$3,3,IF(R258=Legend!$F$4,2,IF(R258=Legend!$F$5,1,0)))</f>
        <v>1</v>
      </c>
      <c r="AH258">
        <f>IF(S258=Legend!$F$3,3,IF(S258=Legend!$F$4,2,IF(S258=Legend!$F$5,1,0)))</f>
        <v>2</v>
      </c>
      <c r="AK258">
        <f>IF(V258=Legend!$H$3,3,IF(V258=Legend!$H$4,2,IF(V258=Legend!$H$5,1,0)))</f>
        <v>1</v>
      </c>
      <c r="AM258">
        <f t="shared" si="27"/>
        <v>11</v>
      </c>
    </row>
    <row r="259" spans="1:39" ht="140.4" x14ac:dyDescent="0.3">
      <c r="A259" t="s">
        <v>158</v>
      </c>
      <c r="B259" t="s">
        <v>162</v>
      </c>
      <c r="C259" t="s">
        <v>5261</v>
      </c>
      <c r="D259" t="s">
        <v>5291</v>
      </c>
      <c r="E259" t="str">
        <f t="shared" si="21"/>
        <v>ANEKA JAYA SWALAYAN KALIPANCUR</v>
      </c>
      <c r="F259" t="s">
        <v>158</v>
      </c>
      <c r="G259" t="s">
        <v>21</v>
      </c>
      <c r="H259" t="s">
        <v>21</v>
      </c>
      <c r="I259" t="s">
        <v>22</v>
      </c>
      <c r="J259" t="s">
        <v>23</v>
      </c>
      <c r="K259" t="s">
        <v>24</v>
      </c>
      <c r="L259" t="s">
        <v>25</v>
      </c>
      <c r="M259" t="s">
        <v>25</v>
      </c>
      <c r="N259" t="s">
        <v>38</v>
      </c>
      <c r="O259" t="s">
        <v>25</v>
      </c>
      <c r="P259" t="s">
        <v>21</v>
      </c>
      <c r="Q259" t="s">
        <v>27</v>
      </c>
      <c r="R259" t="s">
        <v>29</v>
      </c>
      <c r="S259" t="s">
        <v>29</v>
      </c>
      <c r="T259" t="s">
        <v>21</v>
      </c>
      <c r="U259" t="s">
        <v>21</v>
      </c>
      <c r="V259" t="s">
        <v>30</v>
      </c>
      <c r="W259" s="2" t="s">
        <v>34</v>
      </c>
      <c r="Y259">
        <f>IF(J259=Legend!$B$3,0,IF(J259=Legend!$B$4,1,IF(J259=Legend!$B$5,2,0)))</f>
        <v>1</v>
      </c>
      <c r="Z259">
        <f t="shared" si="22"/>
        <v>1</v>
      </c>
      <c r="AA259">
        <f t="shared" si="23"/>
        <v>1</v>
      </c>
      <c r="AB259">
        <f t="shared" si="24"/>
        <v>1</v>
      </c>
      <c r="AC259">
        <f>IF(N259=Legend!$D$3,3,IF(N259=Legend!$D$4,2,IF(N259=Legend!$D$5,1,0)))</f>
        <v>3</v>
      </c>
      <c r="AD259">
        <f t="shared" si="25"/>
        <v>1</v>
      </c>
      <c r="AF259">
        <f t="shared" si="26"/>
        <v>0</v>
      </c>
      <c r="AG259">
        <f>IF(R259=Legend!$F$3,3,IF(R259=Legend!$F$4,2,IF(R259=Legend!$F$5,1,0)))</f>
        <v>3</v>
      </c>
      <c r="AH259">
        <f>IF(S259=Legend!$F$3,3,IF(S259=Legend!$F$4,2,IF(S259=Legend!$F$5,1,0)))</f>
        <v>3</v>
      </c>
      <c r="AK259">
        <f>IF(V259=Legend!$H$3,3,IF(V259=Legend!$H$4,2,IF(V259=Legend!$H$5,1,0)))</f>
        <v>2</v>
      </c>
      <c r="AM259">
        <f t="shared" si="27"/>
        <v>16</v>
      </c>
    </row>
    <row r="260" spans="1:39" ht="140.4" x14ac:dyDescent="0.3">
      <c r="A260" t="s">
        <v>158</v>
      </c>
      <c r="B260" t="s">
        <v>162</v>
      </c>
      <c r="C260" t="s">
        <v>5261</v>
      </c>
      <c r="D260" t="s">
        <v>5290</v>
      </c>
      <c r="E260" t="str">
        <f t="shared" si="21"/>
        <v>ANEKA JAYA SWALAYAN MANGKANG</v>
      </c>
      <c r="F260" t="s">
        <v>158</v>
      </c>
      <c r="G260" t="s">
        <v>21</v>
      </c>
      <c r="H260" t="s">
        <v>21</v>
      </c>
      <c r="I260" t="s">
        <v>22</v>
      </c>
      <c r="J260" t="s">
        <v>23</v>
      </c>
      <c r="K260" t="s">
        <v>24</v>
      </c>
      <c r="L260" t="s">
        <v>25</v>
      </c>
      <c r="M260" t="s">
        <v>25</v>
      </c>
      <c r="N260" t="s">
        <v>38</v>
      </c>
      <c r="O260" t="s">
        <v>25</v>
      </c>
      <c r="P260" t="s">
        <v>21</v>
      </c>
      <c r="Q260" t="s">
        <v>27</v>
      </c>
      <c r="R260" t="s">
        <v>29</v>
      </c>
      <c r="S260" t="s">
        <v>29</v>
      </c>
      <c r="T260" t="s">
        <v>21</v>
      </c>
      <c r="U260" t="s">
        <v>21</v>
      </c>
      <c r="V260" t="s">
        <v>30</v>
      </c>
      <c r="W260" s="2" t="s">
        <v>34</v>
      </c>
      <c r="Y260">
        <f>IF(J260=Legend!$B$3,0,IF(J260=Legend!$B$4,1,IF(J260=Legend!$B$5,2,0)))</f>
        <v>1</v>
      </c>
      <c r="Z260">
        <f t="shared" si="22"/>
        <v>1</v>
      </c>
      <c r="AA260">
        <f t="shared" si="23"/>
        <v>1</v>
      </c>
      <c r="AB260">
        <f t="shared" si="24"/>
        <v>1</v>
      </c>
      <c r="AC260">
        <f>IF(N260=Legend!$D$3,3,IF(N260=Legend!$D$4,2,IF(N260=Legend!$D$5,1,0)))</f>
        <v>3</v>
      </c>
      <c r="AD260">
        <f t="shared" si="25"/>
        <v>1</v>
      </c>
      <c r="AF260">
        <f t="shared" si="26"/>
        <v>0</v>
      </c>
      <c r="AG260">
        <f>IF(R260=Legend!$F$3,3,IF(R260=Legend!$F$4,2,IF(R260=Legend!$F$5,1,0)))</f>
        <v>3</v>
      </c>
      <c r="AH260">
        <f>IF(S260=Legend!$F$3,3,IF(S260=Legend!$F$4,2,IF(S260=Legend!$F$5,1,0)))</f>
        <v>3</v>
      </c>
      <c r="AK260">
        <f>IF(V260=Legend!$H$3,3,IF(V260=Legend!$H$4,2,IF(V260=Legend!$H$5,1,0)))</f>
        <v>2</v>
      </c>
      <c r="AM260">
        <f t="shared" si="27"/>
        <v>16</v>
      </c>
    </row>
    <row r="261" spans="1:39" ht="140.4" x14ac:dyDescent="0.3">
      <c r="A261" t="s">
        <v>158</v>
      </c>
      <c r="B261" t="s">
        <v>162</v>
      </c>
      <c r="C261" t="s">
        <v>5261</v>
      </c>
      <c r="D261" t="s">
        <v>5289</v>
      </c>
      <c r="E261" t="str">
        <f t="shared" ref="E261:E324" si="28">TRIM(D261)</f>
        <v>ANEKA JAYA SWALAYAN NGALIYAN</v>
      </c>
      <c r="F261" t="s">
        <v>158</v>
      </c>
      <c r="G261" t="s">
        <v>21</v>
      </c>
      <c r="H261" t="s">
        <v>21</v>
      </c>
      <c r="I261" t="s">
        <v>22</v>
      </c>
      <c r="J261" t="s">
        <v>23</v>
      </c>
      <c r="K261" t="s">
        <v>24</v>
      </c>
      <c r="L261" t="s">
        <v>25</v>
      </c>
      <c r="M261" t="s">
        <v>25</v>
      </c>
      <c r="N261" t="s">
        <v>38</v>
      </c>
      <c r="O261" t="s">
        <v>25</v>
      </c>
      <c r="P261" t="s">
        <v>21</v>
      </c>
      <c r="Q261" t="s">
        <v>27</v>
      </c>
      <c r="R261" t="s">
        <v>29</v>
      </c>
      <c r="S261" t="s">
        <v>29</v>
      </c>
      <c r="T261" t="s">
        <v>21</v>
      </c>
      <c r="U261" t="s">
        <v>21</v>
      </c>
      <c r="V261" t="s">
        <v>30</v>
      </c>
      <c r="W261" s="2" t="s">
        <v>34</v>
      </c>
      <c r="Y261">
        <f>IF(J261=Legend!$B$3,0,IF(J261=Legend!$B$4,1,IF(J261=Legend!$B$5,2,0)))</f>
        <v>1</v>
      </c>
      <c r="Z261">
        <f t="shared" ref="Z261:Z324" si="29">IF(K261="Ada",1,0)</f>
        <v>1</v>
      </c>
      <c r="AA261">
        <f t="shared" ref="AA261:AA324" si="30">IF(L261="Ya",1,0)</f>
        <v>1</v>
      </c>
      <c r="AB261">
        <f t="shared" ref="AB261:AB324" si="31">IF(M261="Ya",1,0)</f>
        <v>1</v>
      </c>
      <c r="AC261">
        <f>IF(N261=Legend!$D$3,3,IF(N261=Legend!$D$4,2,IF(N261=Legend!$D$5,1,0)))</f>
        <v>3</v>
      </c>
      <c r="AD261">
        <f t="shared" ref="AD261:AD324" si="32">IF(O261="Ya",1,0)</f>
        <v>1</v>
      </c>
      <c r="AF261">
        <f t="shared" ref="AF261:AF324" si="33">IF(Q261="Tidak ber-mitra",0,2)</f>
        <v>0</v>
      </c>
      <c r="AG261">
        <f>IF(R261=Legend!$F$3,3,IF(R261=Legend!$F$4,2,IF(R261=Legend!$F$5,1,0)))</f>
        <v>3</v>
      </c>
      <c r="AH261">
        <f>IF(S261=Legend!$F$3,3,IF(S261=Legend!$F$4,2,IF(S261=Legend!$F$5,1,0)))</f>
        <v>3</v>
      </c>
      <c r="AK261">
        <f>IF(V261=Legend!$H$3,3,IF(V261=Legend!$H$4,2,IF(V261=Legend!$H$5,1,0)))</f>
        <v>2</v>
      </c>
      <c r="AM261">
        <f t="shared" ref="AM261:AM324" si="34">SUM(Y261:AL261)</f>
        <v>16</v>
      </c>
    </row>
    <row r="262" spans="1:39" ht="140.4" x14ac:dyDescent="0.3">
      <c r="A262" t="s">
        <v>158</v>
      </c>
      <c r="B262" t="s">
        <v>162</v>
      </c>
      <c r="C262" t="s">
        <v>5261</v>
      </c>
      <c r="D262" t="s">
        <v>5288</v>
      </c>
      <c r="E262" t="str">
        <f t="shared" si="28"/>
        <v>ANEKA JAYA SWALAYAN PATIMURA</v>
      </c>
      <c r="F262" t="s">
        <v>158</v>
      </c>
      <c r="G262" t="s">
        <v>21</v>
      </c>
      <c r="H262" t="s">
        <v>21</v>
      </c>
      <c r="I262" t="s">
        <v>22</v>
      </c>
      <c r="J262" t="s">
        <v>23</v>
      </c>
      <c r="K262" t="s">
        <v>24</v>
      </c>
      <c r="L262" t="s">
        <v>25</v>
      </c>
      <c r="M262" t="s">
        <v>25</v>
      </c>
      <c r="N262" t="s">
        <v>38</v>
      </c>
      <c r="O262" t="s">
        <v>25</v>
      </c>
      <c r="P262" t="s">
        <v>21</v>
      </c>
      <c r="Q262" t="s">
        <v>27</v>
      </c>
      <c r="R262" t="s">
        <v>29</v>
      </c>
      <c r="S262" t="s">
        <v>29</v>
      </c>
      <c r="T262" t="s">
        <v>21</v>
      </c>
      <c r="U262" t="s">
        <v>21</v>
      </c>
      <c r="V262" t="s">
        <v>30</v>
      </c>
      <c r="W262" s="2" t="s">
        <v>34</v>
      </c>
      <c r="Y262">
        <f>IF(J262=Legend!$B$3,0,IF(J262=Legend!$B$4,1,IF(J262=Legend!$B$5,2,0)))</f>
        <v>1</v>
      </c>
      <c r="Z262">
        <f t="shared" si="29"/>
        <v>1</v>
      </c>
      <c r="AA262">
        <f t="shared" si="30"/>
        <v>1</v>
      </c>
      <c r="AB262">
        <f t="shared" si="31"/>
        <v>1</v>
      </c>
      <c r="AC262">
        <f>IF(N262=Legend!$D$3,3,IF(N262=Legend!$D$4,2,IF(N262=Legend!$D$5,1,0)))</f>
        <v>3</v>
      </c>
      <c r="AD262">
        <f t="shared" si="32"/>
        <v>1</v>
      </c>
      <c r="AF262">
        <f t="shared" si="33"/>
        <v>0</v>
      </c>
      <c r="AG262">
        <f>IF(R262=Legend!$F$3,3,IF(R262=Legend!$F$4,2,IF(R262=Legend!$F$5,1,0)))</f>
        <v>3</v>
      </c>
      <c r="AH262">
        <f>IF(S262=Legend!$F$3,3,IF(S262=Legend!$F$4,2,IF(S262=Legend!$F$5,1,0)))</f>
        <v>3</v>
      </c>
      <c r="AK262">
        <f>IF(V262=Legend!$H$3,3,IF(V262=Legend!$H$4,2,IF(V262=Legend!$H$5,1,0)))</f>
        <v>2</v>
      </c>
      <c r="AM262">
        <f t="shared" si="34"/>
        <v>16</v>
      </c>
    </row>
    <row r="263" spans="1:39" ht="140.4" x14ac:dyDescent="0.3">
      <c r="A263" t="s">
        <v>158</v>
      </c>
      <c r="B263" t="s">
        <v>162</v>
      </c>
      <c r="C263" t="s">
        <v>5261</v>
      </c>
      <c r="D263" t="s">
        <v>5287</v>
      </c>
      <c r="E263" t="str">
        <f t="shared" si="28"/>
        <v>ANEKA JAYA SWALAYAN SAMBIROTO</v>
      </c>
      <c r="F263" t="s">
        <v>158</v>
      </c>
      <c r="G263" t="s">
        <v>21</v>
      </c>
      <c r="H263" t="s">
        <v>21</v>
      </c>
      <c r="I263" t="s">
        <v>22</v>
      </c>
      <c r="J263" t="s">
        <v>23</v>
      </c>
      <c r="K263" t="s">
        <v>24</v>
      </c>
      <c r="L263" t="s">
        <v>25</v>
      </c>
      <c r="M263" t="s">
        <v>25</v>
      </c>
      <c r="N263" t="s">
        <v>38</v>
      </c>
      <c r="O263" t="s">
        <v>25</v>
      </c>
      <c r="P263" t="s">
        <v>21</v>
      </c>
      <c r="Q263" t="s">
        <v>27</v>
      </c>
      <c r="R263" t="s">
        <v>29</v>
      </c>
      <c r="S263" t="s">
        <v>29</v>
      </c>
      <c r="T263" t="s">
        <v>21</v>
      </c>
      <c r="U263" t="s">
        <v>21</v>
      </c>
      <c r="V263" t="s">
        <v>30</v>
      </c>
      <c r="W263" s="2" t="s">
        <v>34</v>
      </c>
      <c r="Y263">
        <f>IF(J263=Legend!$B$3,0,IF(J263=Legend!$B$4,1,IF(J263=Legend!$B$5,2,0)))</f>
        <v>1</v>
      </c>
      <c r="Z263">
        <f t="shared" si="29"/>
        <v>1</v>
      </c>
      <c r="AA263">
        <f t="shared" si="30"/>
        <v>1</v>
      </c>
      <c r="AB263">
        <f t="shared" si="31"/>
        <v>1</v>
      </c>
      <c r="AC263">
        <f>IF(N263=Legend!$D$3,3,IF(N263=Legend!$D$4,2,IF(N263=Legend!$D$5,1,0)))</f>
        <v>3</v>
      </c>
      <c r="AD263">
        <f t="shared" si="32"/>
        <v>1</v>
      </c>
      <c r="AF263">
        <f t="shared" si="33"/>
        <v>0</v>
      </c>
      <c r="AG263">
        <f>IF(R263=Legend!$F$3,3,IF(R263=Legend!$F$4,2,IF(R263=Legend!$F$5,1,0)))</f>
        <v>3</v>
      </c>
      <c r="AH263">
        <f>IF(S263=Legend!$F$3,3,IF(S263=Legend!$F$4,2,IF(S263=Legend!$F$5,1,0)))</f>
        <v>3</v>
      </c>
      <c r="AK263">
        <f>IF(V263=Legend!$H$3,3,IF(V263=Legend!$H$4,2,IF(V263=Legend!$H$5,1,0)))</f>
        <v>2</v>
      </c>
      <c r="AM263">
        <f t="shared" si="34"/>
        <v>16</v>
      </c>
    </row>
    <row r="264" spans="1:39" ht="140.4" x14ac:dyDescent="0.3">
      <c r="A264" t="s">
        <v>158</v>
      </c>
      <c r="B264" t="s">
        <v>162</v>
      </c>
      <c r="C264" t="s">
        <v>5261</v>
      </c>
      <c r="D264" t="s">
        <v>5286</v>
      </c>
      <c r="E264" t="str">
        <f t="shared" si="28"/>
        <v>ANEKA JAYA SWALAYAN WOLTER</v>
      </c>
      <c r="F264" t="s">
        <v>158</v>
      </c>
      <c r="G264" t="s">
        <v>21</v>
      </c>
      <c r="H264" t="s">
        <v>21</v>
      </c>
      <c r="I264" t="s">
        <v>22</v>
      </c>
      <c r="J264" t="s">
        <v>23</v>
      </c>
      <c r="K264" t="s">
        <v>24</v>
      </c>
      <c r="L264" t="s">
        <v>25</v>
      </c>
      <c r="M264" t="s">
        <v>25</v>
      </c>
      <c r="N264" t="s">
        <v>38</v>
      </c>
      <c r="O264" t="s">
        <v>25</v>
      </c>
      <c r="P264" t="s">
        <v>21</v>
      </c>
      <c r="Q264" t="s">
        <v>27</v>
      </c>
      <c r="R264" t="s">
        <v>29</v>
      </c>
      <c r="S264" t="s">
        <v>29</v>
      </c>
      <c r="T264" t="s">
        <v>21</v>
      </c>
      <c r="U264" t="s">
        <v>21</v>
      </c>
      <c r="V264" t="s">
        <v>30</v>
      </c>
      <c r="W264" s="2" t="s">
        <v>34</v>
      </c>
      <c r="Y264">
        <f>IF(J264=Legend!$B$3,0,IF(J264=Legend!$B$4,1,IF(J264=Legend!$B$5,2,0)))</f>
        <v>1</v>
      </c>
      <c r="Z264">
        <f t="shared" si="29"/>
        <v>1</v>
      </c>
      <c r="AA264">
        <f t="shared" si="30"/>
        <v>1</v>
      </c>
      <c r="AB264">
        <f t="shared" si="31"/>
        <v>1</v>
      </c>
      <c r="AC264">
        <f>IF(N264=Legend!$D$3,3,IF(N264=Legend!$D$4,2,IF(N264=Legend!$D$5,1,0)))</f>
        <v>3</v>
      </c>
      <c r="AD264">
        <f t="shared" si="32"/>
        <v>1</v>
      </c>
      <c r="AF264">
        <f t="shared" si="33"/>
        <v>0</v>
      </c>
      <c r="AG264">
        <f>IF(R264=Legend!$F$3,3,IF(R264=Legend!$F$4,2,IF(R264=Legend!$F$5,1,0)))</f>
        <v>3</v>
      </c>
      <c r="AH264">
        <f>IF(S264=Legend!$F$3,3,IF(S264=Legend!$F$4,2,IF(S264=Legend!$F$5,1,0)))</f>
        <v>3</v>
      </c>
      <c r="AK264">
        <f>IF(V264=Legend!$H$3,3,IF(V264=Legend!$H$4,2,IF(V264=Legend!$H$5,1,0)))</f>
        <v>2</v>
      </c>
      <c r="AM264">
        <f t="shared" si="34"/>
        <v>16</v>
      </c>
    </row>
    <row r="265" spans="1:39" ht="140.4" x14ac:dyDescent="0.3">
      <c r="A265" t="s">
        <v>40</v>
      </c>
      <c r="B265" t="s">
        <v>162</v>
      </c>
      <c r="C265" t="s">
        <v>3123</v>
      </c>
      <c r="D265" t="s">
        <v>3348</v>
      </c>
      <c r="E265" t="str">
        <f t="shared" si="28"/>
        <v>ANEKA Jl. Jend. A Yani no. 3 BREBES</v>
      </c>
      <c r="F265" t="s">
        <v>40</v>
      </c>
      <c r="G265" t="s">
        <v>21</v>
      </c>
      <c r="H265" t="s">
        <v>21</v>
      </c>
      <c r="I265" t="s">
        <v>22</v>
      </c>
      <c r="J265" t="s">
        <v>23</v>
      </c>
      <c r="K265" t="s">
        <v>24</v>
      </c>
      <c r="L265" t="s">
        <v>25</v>
      </c>
      <c r="M265" t="s">
        <v>25</v>
      </c>
      <c r="N265" t="s">
        <v>26</v>
      </c>
      <c r="O265" t="s">
        <v>25</v>
      </c>
      <c r="P265" t="s">
        <v>21</v>
      </c>
      <c r="Q265" t="s">
        <v>27</v>
      </c>
      <c r="R265" t="s">
        <v>29</v>
      </c>
      <c r="S265" t="s">
        <v>29</v>
      </c>
      <c r="T265" t="s">
        <v>21</v>
      </c>
      <c r="U265" t="s">
        <v>21</v>
      </c>
      <c r="V265" t="s">
        <v>30</v>
      </c>
      <c r="W265" s="2" t="s">
        <v>34</v>
      </c>
      <c r="Y265">
        <f>IF(J265=Legend!$B$3,0,IF(J265=Legend!$B$4,1,IF(J265=Legend!$B$5,2,0)))</f>
        <v>1</v>
      </c>
      <c r="Z265">
        <f t="shared" si="29"/>
        <v>1</v>
      </c>
      <c r="AA265">
        <f t="shared" si="30"/>
        <v>1</v>
      </c>
      <c r="AB265">
        <f t="shared" si="31"/>
        <v>1</v>
      </c>
      <c r="AC265">
        <f>IF(N265=Legend!$D$3,3,IF(N265=Legend!$D$4,2,IF(N265=Legend!$D$5,1,0)))</f>
        <v>2</v>
      </c>
      <c r="AD265">
        <f t="shared" si="32"/>
        <v>1</v>
      </c>
      <c r="AF265">
        <f t="shared" si="33"/>
        <v>0</v>
      </c>
      <c r="AG265">
        <f>IF(R265=Legend!$F$3,3,IF(R265=Legend!$F$4,2,IF(R265=Legend!$F$5,1,0)))</f>
        <v>3</v>
      </c>
      <c r="AH265">
        <f>IF(S265=Legend!$F$3,3,IF(S265=Legend!$F$4,2,IF(S265=Legend!$F$5,1,0)))</f>
        <v>3</v>
      </c>
      <c r="AK265">
        <f>IF(V265=Legend!$H$3,3,IF(V265=Legend!$H$4,2,IF(V265=Legend!$H$5,1,0)))</f>
        <v>2</v>
      </c>
      <c r="AM265">
        <f t="shared" si="34"/>
        <v>15</v>
      </c>
    </row>
    <row r="266" spans="1:39" ht="156" x14ac:dyDescent="0.3">
      <c r="A266" t="s">
        <v>39</v>
      </c>
      <c r="B266" t="s">
        <v>162</v>
      </c>
      <c r="C266" t="s">
        <v>691</v>
      </c>
      <c r="D266" t="s">
        <v>697</v>
      </c>
      <c r="E266" t="str">
        <f t="shared" si="28"/>
        <v>ANEKA KETAWANG</v>
      </c>
      <c r="F266" t="s">
        <v>39</v>
      </c>
      <c r="G266" t="s">
        <v>21</v>
      </c>
      <c r="H266" t="s">
        <v>21</v>
      </c>
      <c r="I266" t="s">
        <v>22</v>
      </c>
      <c r="J266" t="s">
        <v>23</v>
      </c>
      <c r="K266" t="s">
        <v>24</v>
      </c>
      <c r="L266" t="s">
        <v>25</v>
      </c>
      <c r="M266" t="s">
        <v>25</v>
      </c>
      <c r="N266" t="s">
        <v>26</v>
      </c>
      <c r="O266" t="s">
        <v>25</v>
      </c>
      <c r="P266" t="s">
        <v>21</v>
      </c>
      <c r="Q266" t="s">
        <v>27</v>
      </c>
      <c r="R266" t="s">
        <v>45</v>
      </c>
      <c r="S266" t="s">
        <v>28</v>
      </c>
      <c r="T266" t="s">
        <v>21</v>
      </c>
      <c r="U266" t="s">
        <v>21</v>
      </c>
      <c r="V266" t="s">
        <v>42</v>
      </c>
      <c r="W266" s="2" t="s">
        <v>31</v>
      </c>
      <c r="Y266">
        <f>IF(J266=Legend!$B$3,0,IF(J266=Legend!$B$4,1,IF(J266=Legend!$B$5,2,0)))</f>
        <v>1</v>
      </c>
      <c r="Z266">
        <f t="shared" si="29"/>
        <v>1</v>
      </c>
      <c r="AA266">
        <f t="shared" si="30"/>
        <v>1</v>
      </c>
      <c r="AB266">
        <f t="shared" si="31"/>
        <v>1</v>
      </c>
      <c r="AC266">
        <f>IF(N266=Legend!$D$3,3,IF(N266=Legend!$D$4,2,IF(N266=Legend!$D$5,1,0)))</f>
        <v>2</v>
      </c>
      <c r="AD266">
        <f t="shared" si="32"/>
        <v>1</v>
      </c>
      <c r="AF266">
        <f t="shared" si="33"/>
        <v>0</v>
      </c>
      <c r="AG266">
        <f>IF(R266=Legend!$F$3,3,IF(R266=Legend!$F$4,2,IF(R266=Legend!$F$5,1,0)))</f>
        <v>1</v>
      </c>
      <c r="AH266">
        <f>IF(S266=Legend!$F$3,3,IF(S266=Legend!$F$4,2,IF(S266=Legend!$F$5,1,0)))</f>
        <v>2</v>
      </c>
      <c r="AK266">
        <f>IF(V266=Legend!$H$3,3,IF(V266=Legend!$H$4,2,IF(V266=Legend!$H$5,1,0)))</f>
        <v>0</v>
      </c>
      <c r="AM266">
        <f t="shared" si="34"/>
        <v>10</v>
      </c>
    </row>
    <row r="267" spans="1:39" ht="62.4" x14ac:dyDescent="0.3">
      <c r="A267" t="s">
        <v>138</v>
      </c>
      <c r="B267" t="s">
        <v>475</v>
      </c>
      <c r="C267" t="s">
        <v>476</v>
      </c>
      <c r="D267" t="s">
        <v>4746</v>
      </c>
      <c r="E267" t="str">
        <f t="shared" si="28"/>
        <v>ANEKA PANGAN, PT., KOPKAR</v>
      </c>
      <c r="F267" t="s">
        <v>138</v>
      </c>
      <c r="G267" t="s">
        <v>21</v>
      </c>
      <c r="H267" t="s">
        <v>21</v>
      </c>
      <c r="I267" t="s">
        <v>54</v>
      </c>
      <c r="J267" t="s">
        <v>35</v>
      </c>
      <c r="K267" t="s">
        <v>24</v>
      </c>
      <c r="L267" t="s">
        <v>21</v>
      </c>
      <c r="M267" t="s">
        <v>21</v>
      </c>
      <c r="N267" t="s">
        <v>47</v>
      </c>
      <c r="O267" t="s">
        <v>21</v>
      </c>
      <c r="P267" t="s">
        <v>21</v>
      </c>
      <c r="Q267" t="s">
        <v>27</v>
      </c>
      <c r="R267" t="s">
        <v>45</v>
      </c>
      <c r="S267" t="s">
        <v>45</v>
      </c>
      <c r="T267" t="s">
        <v>21</v>
      </c>
      <c r="U267" t="s">
        <v>21</v>
      </c>
      <c r="V267" t="s">
        <v>30</v>
      </c>
      <c r="W267" s="2" t="s">
        <v>153</v>
      </c>
      <c r="Y267">
        <f>IF(J267=Legend!$B$3,0,IF(J267=Legend!$B$4,1,IF(J267=Legend!$B$5,2,0)))</f>
        <v>0</v>
      </c>
      <c r="Z267">
        <f t="shared" si="29"/>
        <v>1</v>
      </c>
      <c r="AA267">
        <f t="shared" si="30"/>
        <v>0</v>
      </c>
      <c r="AB267">
        <f t="shared" si="31"/>
        <v>0</v>
      </c>
      <c r="AC267">
        <f>IF(N267=Legend!$D$3,3,IF(N267=Legend!$D$4,2,IF(N267=Legend!$D$5,1,0)))</f>
        <v>0</v>
      </c>
      <c r="AD267">
        <f t="shared" si="32"/>
        <v>0</v>
      </c>
      <c r="AF267">
        <f t="shared" si="33"/>
        <v>0</v>
      </c>
      <c r="AG267">
        <f>IF(R267=Legend!$F$3,3,IF(R267=Legend!$F$4,2,IF(R267=Legend!$F$5,1,0)))</f>
        <v>1</v>
      </c>
      <c r="AH267">
        <f>IF(S267=Legend!$F$3,3,IF(S267=Legend!$F$4,2,IF(S267=Legend!$F$5,1,0)))</f>
        <v>1</v>
      </c>
      <c r="AK267">
        <f>IF(V267=Legend!$H$3,3,IF(V267=Legend!$H$4,2,IF(V267=Legend!$H$5,1,0)))</f>
        <v>2</v>
      </c>
      <c r="AM267">
        <f t="shared" si="34"/>
        <v>5</v>
      </c>
    </row>
    <row r="268" spans="1:39" ht="109.2" x14ac:dyDescent="0.3">
      <c r="A268" t="s">
        <v>71</v>
      </c>
      <c r="B268" t="s">
        <v>890</v>
      </c>
      <c r="C268" t="s">
        <v>1169</v>
      </c>
      <c r="D268" t="s">
        <v>2856</v>
      </c>
      <c r="E268" t="str">
        <f t="shared" si="28"/>
        <v>ANEKA SUSU, TK</v>
      </c>
      <c r="F268" t="s">
        <v>71</v>
      </c>
      <c r="G268" t="s">
        <v>21</v>
      </c>
      <c r="H268" t="s">
        <v>21</v>
      </c>
      <c r="I268" t="s">
        <v>22</v>
      </c>
      <c r="J268" t="s">
        <v>35</v>
      </c>
      <c r="K268" t="s">
        <v>47</v>
      </c>
      <c r="L268" t="s">
        <v>21</v>
      </c>
      <c r="M268" t="s">
        <v>21</v>
      </c>
      <c r="N268" t="s">
        <v>28</v>
      </c>
      <c r="O268" t="s">
        <v>21</v>
      </c>
      <c r="P268" t="s">
        <v>21</v>
      </c>
      <c r="Q268" t="s">
        <v>27</v>
      </c>
      <c r="R268" t="s">
        <v>45</v>
      </c>
      <c r="S268" t="s">
        <v>45</v>
      </c>
      <c r="T268" t="s">
        <v>21</v>
      </c>
      <c r="U268" t="s">
        <v>21</v>
      </c>
      <c r="V268" t="s">
        <v>33</v>
      </c>
      <c r="W268" s="2" t="s">
        <v>66</v>
      </c>
      <c r="Y268">
        <f>IF(J268=Legend!$B$3,0,IF(J268=Legend!$B$4,1,IF(J268=Legend!$B$5,2,0)))</f>
        <v>0</v>
      </c>
      <c r="Z268">
        <f t="shared" si="29"/>
        <v>0</v>
      </c>
      <c r="AA268">
        <f t="shared" si="30"/>
        <v>0</v>
      </c>
      <c r="AB268">
        <f t="shared" si="31"/>
        <v>0</v>
      </c>
      <c r="AC268">
        <f>IF(N268=Legend!$D$3,3,IF(N268=Legend!$D$4,2,IF(N268=Legend!$D$5,1,0)))</f>
        <v>1</v>
      </c>
      <c r="AD268">
        <f t="shared" si="32"/>
        <v>0</v>
      </c>
      <c r="AF268">
        <f t="shared" si="33"/>
        <v>0</v>
      </c>
      <c r="AG268">
        <f>IF(R268=Legend!$F$3,3,IF(R268=Legend!$F$4,2,IF(R268=Legend!$F$5,1,0)))</f>
        <v>1</v>
      </c>
      <c r="AH268">
        <f>IF(S268=Legend!$F$3,3,IF(S268=Legend!$F$4,2,IF(S268=Legend!$F$5,1,0)))</f>
        <v>1</v>
      </c>
      <c r="AK268">
        <f>IF(V268=Legend!$H$3,3,IF(V268=Legend!$H$4,2,IF(V268=Legend!$H$5,1,0)))</f>
        <v>1</v>
      </c>
      <c r="AM268">
        <f t="shared" si="34"/>
        <v>4</v>
      </c>
    </row>
    <row r="269" spans="1:39" ht="78" x14ac:dyDescent="0.3">
      <c r="A269" t="s">
        <v>155</v>
      </c>
      <c r="B269" t="s">
        <v>3634</v>
      </c>
      <c r="C269" t="s">
        <v>5136</v>
      </c>
      <c r="D269" t="s">
        <v>5145</v>
      </c>
      <c r="E269" t="str">
        <f t="shared" si="28"/>
        <v>Aneka Susu/MGRA070</v>
      </c>
      <c r="F269" t="s">
        <v>155</v>
      </c>
      <c r="G269" t="s">
        <v>21</v>
      </c>
      <c r="H269" t="s">
        <v>21</v>
      </c>
      <c r="I269" t="s">
        <v>22</v>
      </c>
      <c r="J269" t="s">
        <v>35</v>
      </c>
      <c r="K269" t="s">
        <v>24</v>
      </c>
      <c r="L269" t="s">
        <v>21</v>
      </c>
      <c r="M269" t="s">
        <v>25</v>
      </c>
      <c r="N269" t="s">
        <v>28</v>
      </c>
      <c r="O269" t="s">
        <v>21</v>
      </c>
      <c r="P269" t="s">
        <v>21</v>
      </c>
      <c r="Q269" t="s">
        <v>27</v>
      </c>
      <c r="R269" t="s">
        <v>45</v>
      </c>
      <c r="S269" t="s">
        <v>28</v>
      </c>
      <c r="T269" t="s">
        <v>21</v>
      </c>
      <c r="U269" t="s">
        <v>21</v>
      </c>
      <c r="V269" t="s">
        <v>33</v>
      </c>
      <c r="W269" s="2" t="s">
        <v>77</v>
      </c>
      <c r="Y269">
        <f>IF(J269=Legend!$B$3,0,IF(J269=Legend!$B$4,1,IF(J269=Legend!$B$5,2,0)))</f>
        <v>0</v>
      </c>
      <c r="Z269">
        <f t="shared" si="29"/>
        <v>1</v>
      </c>
      <c r="AA269">
        <f t="shared" si="30"/>
        <v>0</v>
      </c>
      <c r="AB269">
        <f t="shared" si="31"/>
        <v>1</v>
      </c>
      <c r="AC269">
        <f>IF(N269=Legend!$D$3,3,IF(N269=Legend!$D$4,2,IF(N269=Legend!$D$5,1,0)))</f>
        <v>1</v>
      </c>
      <c r="AD269">
        <f t="shared" si="32"/>
        <v>0</v>
      </c>
      <c r="AF269">
        <f t="shared" si="33"/>
        <v>0</v>
      </c>
      <c r="AG269">
        <f>IF(R269=Legend!$F$3,3,IF(R269=Legend!$F$4,2,IF(R269=Legend!$F$5,1,0)))</f>
        <v>1</v>
      </c>
      <c r="AH269">
        <f>IF(S269=Legend!$F$3,3,IF(S269=Legend!$F$4,2,IF(S269=Legend!$F$5,1,0)))</f>
        <v>2</v>
      </c>
      <c r="AK269">
        <f>IF(V269=Legend!$H$3,3,IF(V269=Legend!$H$4,2,IF(V269=Legend!$H$5,1,0)))</f>
        <v>1</v>
      </c>
      <c r="AM269">
        <f t="shared" si="34"/>
        <v>7</v>
      </c>
    </row>
    <row r="270" spans="1:39" ht="109.2" x14ac:dyDescent="0.3">
      <c r="A270" t="s">
        <v>61</v>
      </c>
      <c r="B270" t="s">
        <v>1190</v>
      </c>
      <c r="C270" t="s">
        <v>1266</v>
      </c>
      <c r="D270" t="s">
        <v>1286</v>
      </c>
      <c r="E270" t="str">
        <f t="shared" si="28"/>
        <v>ANEKA SWALAYAN</v>
      </c>
      <c r="F270" t="s">
        <v>61</v>
      </c>
      <c r="G270" t="s">
        <v>21</v>
      </c>
      <c r="H270" t="s">
        <v>21</v>
      </c>
      <c r="I270" t="s">
        <v>22</v>
      </c>
      <c r="J270" t="s">
        <v>41</v>
      </c>
      <c r="K270" t="s">
        <v>24</v>
      </c>
      <c r="L270" t="s">
        <v>25</v>
      </c>
      <c r="M270" t="s">
        <v>25</v>
      </c>
      <c r="N270" t="s">
        <v>38</v>
      </c>
      <c r="O270" t="s">
        <v>25</v>
      </c>
      <c r="P270" t="s">
        <v>21</v>
      </c>
      <c r="Q270" t="s">
        <v>27</v>
      </c>
      <c r="R270" t="s">
        <v>29</v>
      </c>
      <c r="S270" t="s">
        <v>29</v>
      </c>
      <c r="T270" t="s">
        <v>21</v>
      </c>
      <c r="U270" t="s">
        <v>21</v>
      </c>
      <c r="V270" t="s">
        <v>33</v>
      </c>
      <c r="W270" s="2" t="s">
        <v>66</v>
      </c>
      <c r="Y270">
        <f>IF(J270=Legend!$B$3,0,IF(J270=Legend!$B$4,1,IF(J270=Legend!$B$5,2,0)))</f>
        <v>2</v>
      </c>
      <c r="Z270">
        <f t="shared" si="29"/>
        <v>1</v>
      </c>
      <c r="AA270">
        <f t="shared" si="30"/>
        <v>1</v>
      </c>
      <c r="AB270">
        <f t="shared" si="31"/>
        <v>1</v>
      </c>
      <c r="AC270">
        <f>IF(N270=Legend!$D$3,3,IF(N270=Legend!$D$4,2,IF(N270=Legend!$D$5,1,0)))</f>
        <v>3</v>
      </c>
      <c r="AD270">
        <f t="shared" si="32"/>
        <v>1</v>
      </c>
      <c r="AF270">
        <f t="shared" si="33"/>
        <v>0</v>
      </c>
      <c r="AG270">
        <f>IF(R270=Legend!$F$3,3,IF(R270=Legend!$F$4,2,IF(R270=Legend!$F$5,1,0)))</f>
        <v>3</v>
      </c>
      <c r="AH270">
        <f>IF(S270=Legend!$F$3,3,IF(S270=Legend!$F$4,2,IF(S270=Legend!$F$5,1,0)))</f>
        <v>3</v>
      </c>
      <c r="AK270">
        <f>IF(V270=Legend!$H$3,3,IF(V270=Legend!$H$4,2,IF(V270=Legend!$H$5,1,0)))</f>
        <v>1</v>
      </c>
      <c r="AM270">
        <f t="shared" si="34"/>
        <v>16</v>
      </c>
    </row>
    <row r="271" spans="1:39" ht="156" x14ac:dyDescent="0.3">
      <c r="A271" t="s">
        <v>61</v>
      </c>
      <c r="B271" t="s">
        <v>847</v>
      </c>
      <c r="C271" t="s">
        <v>1069</v>
      </c>
      <c r="D271" t="s">
        <v>1079</v>
      </c>
      <c r="E271" t="str">
        <f t="shared" si="28"/>
        <v>ANEUK GALONG SWALAYAN</v>
      </c>
      <c r="F271" t="s">
        <v>61</v>
      </c>
      <c r="G271" t="s">
        <v>21</v>
      </c>
      <c r="H271" t="s">
        <v>21</v>
      </c>
      <c r="I271" t="s">
        <v>22</v>
      </c>
      <c r="J271" t="s">
        <v>41</v>
      </c>
      <c r="K271" t="s">
        <v>24</v>
      </c>
      <c r="L271" t="s">
        <v>25</v>
      </c>
      <c r="M271" t="s">
        <v>25</v>
      </c>
      <c r="N271" t="s">
        <v>38</v>
      </c>
      <c r="O271" t="s">
        <v>25</v>
      </c>
      <c r="P271" t="s">
        <v>21</v>
      </c>
      <c r="Q271" t="s">
        <v>27</v>
      </c>
      <c r="R271" t="s">
        <v>45</v>
      </c>
      <c r="S271" t="s">
        <v>28</v>
      </c>
      <c r="T271" t="s">
        <v>21</v>
      </c>
      <c r="U271" t="s">
        <v>21</v>
      </c>
      <c r="V271" t="s">
        <v>75</v>
      </c>
      <c r="W271" s="2" t="s">
        <v>31</v>
      </c>
      <c r="Y271">
        <f>IF(J271=Legend!$B$3,0,IF(J271=Legend!$B$4,1,IF(J271=Legend!$B$5,2,0)))</f>
        <v>2</v>
      </c>
      <c r="Z271">
        <f t="shared" si="29"/>
        <v>1</v>
      </c>
      <c r="AA271">
        <f t="shared" si="30"/>
        <v>1</v>
      </c>
      <c r="AB271">
        <f t="shared" si="31"/>
        <v>1</v>
      </c>
      <c r="AC271">
        <f>IF(N271=Legend!$D$3,3,IF(N271=Legend!$D$4,2,IF(N271=Legend!$D$5,1,0)))</f>
        <v>3</v>
      </c>
      <c r="AD271">
        <f t="shared" si="32"/>
        <v>1</v>
      </c>
      <c r="AF271">
        <f t="shared" si="33"/>
        <v>0</v>
      </c>
      <c r="AG271">
        <f>IF(R271=Legend!$F$3,3,IF(R271=Legend!$F$4,2,IF(R271=Legend!$F$5,1,0)))</f>
        <v>1</v>
      </c>
      <c r="AH271">
        <f>IF(S271=Legend!$F$3,3,IF(S271=Legend!$F$4,2,IF(S271=Legend!$F$5,1,0)))</f>
        <v>2</v>
      </c>
      <c r="AK271">
        <f>IF(V271=Legend!$H$3,3,IF(V271=Legend!$H$4,2,IF(V271=Legend!$H$5,1,0)))</f>
        <v>3</v>
      </c>
      <c r="AM271">
        <f t="shared" si="34"/>
        <v>15</v>
      </c>
    </row>
    <row r="272" spans="1:39" ht="156" x14ac:dyDescent="0.3">
      <c r="A272" t="s">
        <v>65</v>
      </c>
      <c r="B272" t="s">
        <v>162</v>
      </c>
      <c r="C272" t="s">
        <v>3068</v>
      </c>
      <c r="D272" t="s">
        <v>3078</v>
      </c>
      <c r="E272" t="str">
        <f t="shared" si="28"/>
        <v>ANFA/MOET, MB</v>
      </c>
      <c r="F272" t="s">
        <v>65</v>
      </c>
      <c r="G272" t="s">
        <v>21</v>
      </c>
      <c r="H272" t="s">
        <v>21</v>
      </c>
      <c r="I272" t="s">
        <v>54</v>
      </c>
      <c r="J272" t="s">
        <v>41</v>
      </c>
      <c r="K272" t="s">
        <v>24</v>
      </c>
      <c r="L272" t="s">
        <v>25</v>
      </c>
      <c r="M272" t="s">
        <v>25</v>
      </c>
      <c r="N272" t="s">
        <v>26</v>
      </c>
      <c r="O272" t="s">
        <v>25</v>
      </c>
      <c r="P272" t="s">
        <v>21</v>
      </c>
      <c r="Q272" t="s">
        <v>27</v>
      </c>
      <c r="R272" t="s">
        <v>45</v>
      </c>
      <c r="S272" t="s">
        <v>29</v>
      </c>
      <c r="T272" t="s">
        <v>21</v>
      </c>
      <c r="U272" t="s">
        <v>21</v>
      </c>
      <c r="V272" t="s">
        <v>75</v>
      </c>
      <c r="W272" s="2" t="s">
        <v>31</v>
      </c>
      <c r="Y272">
        <f>IF(J272=Legend!$B$3,0,IF(J272=Legend!$B$4,1,IF(J272=Legend!$B$5,2,0)))</f>
        <v>2</v>
      </c>
      <c r="Z272">
        <f t="shared" si="29"/>
        <v>1</v>
      </c>
      <c r="AA272">
        <f t="shared" si="30"/>
        <v>1</v>
      </c>
      <c r="AB272">
        <f t="shared" si="31"/>
        <v>1</v>
      </c>
      <c r="AC272">
        <f>IF(N272=Legend!$D$3,3,IF(N272=Legend!$D$4,2,IF(N272=Legend!$D$5,1,0)))</f>
        <v>2</v>
      </c>
      <c r="AD272">
        <f t="shared" si="32"/>
        <v>1</v>
      </c>
      <c r="AF272">
        <f t="shared" si="33"/>
        <v>0</v>
      </c>
      <c r="AG272">
        <f>IF(R272=Legend!$F$3,3,IF(R272=Legend!$F$4,2,IF(R272=Legend!$F$5,1,0)))</f>
        <v>1</v>
      </c>
      <c r="AH272">
        <f>IF(S272=Legend!$F$3,3,IF(S272=Legend!$F$4,2,IF(S272=Legend!$F$5,1,0)))</f>
        <v>3</v>
      </c>
      <c r="AK272">
        <f>IF(V272=Legend!$H$3,3,IF(V272=Legend!$H$4,2,IF(V272=Legend!$H$5,1,0)))</f>
        <v>3</v>
      </c>
      <c r="AM272">
        <f t="shared" si="34"/>
        <v>15</v>
      </c>
    </row>
    <row r="273" spans="1:39" ht="156" x14ac:dyDescent="0.3">
      <c r="A273" t="s">
        <v>85</v>
      </c>
      <c r="B273" t="s">
        <v>174</v>
      </c>
      <c r="C273" t="s">
        <v>779</v>
      </c>
      <c r="D273" t="s">
        <v>4466</v>
      </c>
      <c r="E273" t="str">
        <f t="shared" si="28"/>
        <v>ANGGA MART SWALAYAN</v>
      </c>
      <c r="F273" t="s">
        <v>85</v>
      </c>
      <c r="G273" t="s">
        <v>21</v>
      </c>
      <c r="H273" t="s">
        <v>21</v>
      </c>
      <c r="I273" t="s">
        <v>22</v>
      </c>
      <c r="J273" t="s">
        <v>41</v>
      </c>
      <c r="K273" t="s">
        <v>24</v>
      </c>
      <c r="L273" t="s">
        <v>25</v>
      </c>
      <c r="M273" t="s">
        <v>25</v>
      </c>
      <c r="N273" t="s">
        <v>38</v>
      </c>
      <c r="O273" t="s">
        <v>25</v>
      </c>
      <c r="P273" t="s">
        <v>21</v>
      </c>
      <c r="Q273" t="s">
        <v>27</v>
      </c>
      <c r="R273" t="s">
        <v>28</v>
      </c>
      <c r="S273" t="s">
        <v>29</v>
      </c>
      <c r="T273" t="s">
        <v>21</v>
      </c>
      <c r="U273" t="s">
        <v>21</v>
      </c>
      <c r="V273" t="s">
        <v>33</v>
      </c>
      <c r="W273" s="2" t="s">
        <v>31</v>
      </c>
      <c r="Y273">
        <f>IF(J273=Legend!$B$3,0,IF(J273=Legend!$B$4,1,IF(J273=Legend!$B$5,2,0)))</f>
        <v>2</v>
      </c>
      <c r="Z273">
        <f t="shared" si="29"/>
        <v>1</v>
      </c>
      <c r="AA273">
        <f t="shared" si="30"/>
        <v>1</v>
      </c>
      <c r="AB273">
        <f t="shared" si="31"/>
        <v>1</v>
      </c>
      <c r="AC273">
        <f>IF(N273=Legend!$D$3,3,IF(N273=Legend!$D$4,2,IF(N273=Legend!$D$5,1,0)))</f>
        <v>3</v>
      </c>
      <c r="AD273">
        <f t="shared" si="32"/>
        <v>1</v>
      </c>
      <c r="AF273">
        <f t="shared" si="33"/>
        <v>0</v>
      </c>
      <c r="AG273">
        <f>IF(R273=Legend!$F$3,3,IF(R273=Legend!$F$4,2,IF(R273=Legend!$F$5,1,0)))</f>
        <v>2</v>
      </c>
      <c r="AH273">
        <f>IF(S273=Legend!$F$3,3,IF(S273=Legend!$F$4,2,IF(S273=Legend!$F$5,1,0)))</f>
        <v>3</v>
      </c>
      <c r="AK273">
        <f>IF(V273=Legend!$H$3,3,IF(V273=Legend!$H$4,2,IF(V273=Legend!$H$5,1,0)))</f>
        <v>1</v>
      </c>
      <c r="AM273">
        <f t="shared" si="34"/>
        <v>15</v>
      </c>
    </row>
    <row r="274" spans="1:39" ht="156" x14ac:dyDescent="0.3">
      <c r="A274" t="s">
        <v>62</v>
      </c>
      <c r="B274" t="s">
        <v>1056</v>
      </c>
      <c r="C274" t="s">
        <v>1062</v>
      </c>
      <c r="D274" t="s">
        <v>1681</v>
      </c>
      <c r="E274" t="str">
        <f t="shared" si="28"/>
        <v>ANGKASA 3 MART</v>
      </c>
      <c r="F274" t="s">
        <v>62</v>
      </c>
      <c r="G274" t="s">
        <v>21</v>
      </c>
      <c r="H274" t="s">
        <v>21</v>
      </c>
      <c r="I274" t="s">
        <v>22</v>
      </c>
      <c r="J274" t="s">
        <v>35</v>
      </c>
      <c r="K274" t="s">
        <v>24</v>
      </c>
      <c r="L274" t="s">
        <v>25</v>
      </c>
      <c r="M274" t="s">
        <v>25</v>
      </c>
      <c r="N274" t="s">
        <v>26</v>
      </c>
      <c r="O274" t="s">
        <v>25</v>
      </c>
      <c r="P274" t="s">
        <v>21</v>
      </c>
      <c r="Q274" t="s">
        <v>27</v>
      </c>
      <c r="R274" t="s">
        <v>28</v>
      </c>
      <c r="S274" t="s">
        <v>29</v>
      </c>
      <c r="T274" t="s">
        <v>21</v>
      </c>
      <c r="U274" t="s">
        <v>21</v>
      </c>
      <c r="V274" t="s">
        <v>33</v>
      </c>
      <c r="W274" s="2" t="s">
        <v>31</v>
      </c>
      <c r="Y274">
        <f>IF(J274=Legend!$B$3,0,IF(J274=Legend!$B$4,1,IF(J274=Legend!$B$5,2,0)))</f>
        <v>0</v>
      </c>
      <c r="Z274">
        <f t="shared" si="29"/>
        <v>1</v>
      </c>
      <c r="AA274">
        <f t="shared" si="30"/>
        <v>1</v>
      </c>
      <c r="AB274">
        <f t="shared" si="31"/>
        <v>1</v>
      </c>
      <c r="AC274">
        <f>IF(N274=Legend!$D$3,3,IF(N274=Legend!$D$4,2,IF(N274=Legend!$D$5,1,0)))</f>
        <v>2</v>
      </c>
      <c r="AD274">
        <f t="shared" si="32"/>
        <v>1</v>
      </c>
      <c r="AF274">
        <f t="shared" si="33"/>
        <v>0</v>
      </c>
      <c r="AG274">
        <f>IF(R274=Legend!$F$3,3,IF(R274=Legend!$F$4,2,IF(R274=Legend!$F$5,1,0)))</f>
        <v>2</v>
      </c>
      <c r="AH274">
        <f>IF(S274=Legend!$F$3,3,IF(S274=Legend!$F$4,2,IF(S274=Legend!$F$5,1,0)))</f>
        <v>3</v>
      </c>
      <c r="AK274">
        <f>IF(V274=Legend!$H$3,3,IF(V274=Legend!$H$4,2,IF(V274=Legend!$H$5,1,0)))</f>
        <v>1</v>
      </c>
      <c r="AM274">
        <f t="shared" si="34"/>
        <v>12</v>
      </c>
    </row>
    <row r="275" spans="1:39" ht="140.4" x14ac:dyDescent="0.3">
      <c r="A275" t="s">
        <v>61</v>
      </c>
      <c r="B275" t="s">
        <v>1056</v>
      </c>
      <c r="C275" t="s">
        <v>1059</v>
      </c>
      <c r="D275" t="s">
        <v>1060</v>
      </c>
      <c r="E275" t="str">
        <f t="shared" si="28"/>
        <v>ANGKASA MART 3</v>
      </c>
      <c r="F275" t="s">
        <v>61</v>
      </c>
      <c r="G275" t="s">
        <v>21</v>
      </c>
      <c r="H275" t="s">
        <v>21</v>
      </c>
      <c r="I275" t="s">
        <v>22</v>
      </c>
      <c r="J275" t="s">
        <v>35</v>
      </c>
      <c r="K275" t="s">
        <v>24</v>
      </c>
      <c r="L275" t="s">
        <v>25</v>
      </c>
      <c r="M275" t="s">
        <v>25</v>
      </c>
      <c r="N275" t="s">
        <v>26</v>
      </c>
      <c r="O275" t="s">
        <v>25</v>
      </c>
      <c r="P275" t="s">
        <v>21</v>
      </c>
      <c r="Q275" t="s">
        <v>27</v>
      </c>
      <c r="R275" t="s">
        <v>45</v>
      </c>
      <c r="S275" t="s">
        <v>45</v>
      </c>
      <c r="T275" t="s">
        <v>21</v>
      </c>
      <c r="U275" t="s">
        <v>21</v>
      </c>
      <c r="V275" t="s">
        <v>33</v>
      </c>
      <c r="W275" s="2" t="s">
        <v>34</v>
      </c>
      <c r="Y275">
        <f>IF(J275=Legend!$B$3,0,IF(J275=Legend!$B$4,1,IF(J275=Legend!$B$5,2,0)))</f>
        <v>0</v>
      </c>
      <c r="Z275">
        <f t="shared" si="29"/>
        <v>1</v>
      </c>
      <c r="AA275">
        <f t="shared" si="30"/>
        <v>1</v>
      </c>
      <c r="AB275">
        <f t="shared" si="31"/>
        <v>1</v>
      </c>
      <c r="AC275">
        <f>IF(N275=Legend!$D$3,3,IF(N275=Legend!$D$4,2,IF(N275=Legend!$D$5,1,0)))</f>
        <v>2</v>
      </c>
      <c r="AD275">
        <f t="shared" si="32"/>
        <v>1</v>
      </c>
      <c r="AF275">
        <f t="shared" si="33"/>
        <v>0</v>
      </c>
      <c r="AG275">
        <f>IF(R275=Legend!$F$3,3,IF(R275=Legend!$F$4,2,IF(R275=Legend!$F$5,1,0)))</f>
        <v>1</v>
      </c>
      <c r="AH275">
        <f>IF(S275=Legend!$F$3,3,IF(S275=Legend!$F$4,2,IF(S275=Legend!$F$5,1,0)))</f>
        <v>1</v>
      </c>
      <c r="AK275">
        <f>IF(V275=Legend!$H$3,3,IF(V275=Legend!$H$4,2,IF(V275=Legend!$H$5,1,0)))</f>
        <v>1</v>
      </c>
      <c r="AM275">
        <f t="shared" si="34"/>
        <v>9</v>
      </c>
    </row>
    <row r="276" spans="1:39" ht="31.2" x14ac:dyDescent="0.3">
      <c r="A276" t="s">
        <v>37</v>
      </c>
      <c r="B276" t="s">
        <v>890</v>
      </c>
      <c r="C276" t="s">
        <v>891</v>
      </c>
      <c r="D276" t="s">
        <v>3484</v>
      </c>
      <c r="E276" t="str">
        <f t="shared" si="28"/>
        <v>ANGSOKA</v>
      </c>
      <c r="F276" t="s">
        <v>37</v>
      </c>
      <c r="G276" t="s">
        <v>21</v>
      </c>
      <c r="H276" t="s">
        <v>21</v>
      </c>
      <c r="I276" t="s">
        <v>22</v>
      </c>
      <c r="J276" t="s">
        <v>41</v>
      </c>
      <c r="K276" t="s">
        <v>24</v>
      </c>
      <c r="L276" t="s">
        <v>25</v>
      </c>
      <c r="M276" t="s">
        <v>25</v>
      </c>
      <c r="N276" t="s">
        <v>38</v>
      </c>
      <c r="O276" t="s">
        <v>25</v>
      </c>
      <c r="P276" t="s">
        <v>21</v>
      </c>
      <c r="Q276" t="s">
        <v>27</v>
      </c>
      <c r="R276" t="s">
        <v>28</v>
      </c>
      <c r="S276" t="s">
        <v>29</v>
      </c>
      <c r="T276" t="s">
        <v>21</v>
      </c>
      <c r="U276" t="s">
        <v>21</v>
      </c>
      <c r="V276" t="s">
        <v>33</v>
      </c>
      <c r="W276" s="18" t="s">
        <v>103</v>
      </c>
      <c r="Y276">
        <f>IF(J276=Legend!$B$3,0,IF(J276=Legend!$B$4,1,IF(J276=Legend!$B$5,2,0)))</f>
        <v>2</v>
      </c>
      <c r="Z276">
        <f t="shared" si="29"/>
        <v>1</v>
      </c>
      <c r="AA276">
        <f t="shared" si="30"/>
        <v>1</v>
      </c>
      <c r="AB276">
        <f t="shared" si="31"/>
        <v>1</v>
      </c>
      <c r="AC276">
        <f>IF(N276=Legend!$D$3,3,IF(N276=Legend!$D$4,2,IF(N276=Legend!$D$5,1,0)))</f>
        <v>3</v>
      </c>
      <c r="AD276">
        <f t="shared" si="32"/>
        <v>1</v>
      </c>
      <c r="AF276">
        <f t="shared" si="33"/>
        <v>0</v>
      </c>
      <c r="AG276">
        <f>IF(R276=Legend!$F$3,3,IF(R276=Legend!$F$4,2,IF(R276=Legend!$F$5,1,0)))</f>
        <v>2</v>
      </c>
      <c r="AH276">
        <f>IF(S276=Legend!$F$3,3,IF(S276=Legend!$F$4,2,IF(S276=Legend!$F$5,1,0)))</f>
        <v>3</v>
      </c>
      <c r="AK276">
        <f>IF(V276=Legend!$H$3,3,IF(V276=Legend!$H$4,2,IF(V276=Legend!$H$5,1,0)))</f>
        <v>1</v>
      </c>
      <c r="AM276">
        <f t="shared" si="34"/>
        <v>15</v>
      </c>
    </row>
    <row r="277" spans="1:39" ht="109.2" x14ac:dyDescent="0.3">
      <c r="A277" t="s">
        <v>85</v>
      </c>
      <c r="B277" t="s">
        <v>2938</v>
      </c>
      <c r="C277" t="s">
        <v>4353</v>
      </c>
      <c r="D277" t="s">
        <v>4379</v>
      </c>
      <c r="E277" t="str">
        <f t="shared" si="28"/>
        <v>ANI . H</v>
      </c>
      <c r="F277" t="s">
        <v>82</v>
      </c>
      <c r="G277" t="s">
        <v>21</v>
      </c>
      <c r="H277" t="s">
        <v>21</v>
      </c>
      <c r="I277" t="s">
        <v>50</v>
      </c>
      <c r="J277" t="s">
        <v>23</v>
      </c>
      <c r="K277" t="s">
        <v>47</v>
      </c>
      <c r="L277" t="s">
        <v>21</v>
      </c>
      <c r="M277" t="s">
        <v>21</v>
      </c>
      <c r="N277" t="s">
        <v>47</v>
      </c>
      <c r="O277" t="s">
        <v>21</v>
      </c>
      <c r="P277" t="s">
        <v>21</v>
      </c>
      <c r="Q277" t="s">
        <v>27</v>
      </c>
      <c r="R277" t="s">
        <v>47</v>
      </c>
      <c r="S277" t="s">
        <v>29</v>
      </c>
      <c r="T277" t="s">
        <v>21</v>
      </c>
      <c r="U277" t="s">
        <v>21</v>
      </c>
      <c r="V277" t="s">
        <v>33</v>
      </c>
      <c r="W277" s="2" t="s">
        <v>66</v>
      </c>
      <c r="Y277">
        <f>IF(J277=Legend!$B$3,0,IF(J277=Legend!$B$4,1,IF(J277=Legend!$B$5,2,0)))</f>
        <v>1</v>
      </c>
      <c r="Z277">
        <f t="shared" si="29"/>
        <v>0</v>
      </c>
      <c r="AA277">
        <f t="shared" si="30"/>
        <v>0</v>
      </c>
      <c r="AB277">
        <f t="shared" si="31"/>
        <v>0</v>
      </c>
      <c r="AC277">
        <f>IF(N277=Legend!$D$3,3,IF(N277=Legend!$D$4,2,IF(N277=Legend!$D$5,1,0)))</f>
        <v>0</v>
      </c>
      <c r="AD277">
        <f t="shared" si="32"/>
        <v>0</v>
      </c>
      <c r="AF277">
        <f t="shared" si="33"/>
        <v>0</v>
      </c>
      <c r="AG277">
        <f>IF(R277=Legend!$F$3,3,IF(R277=Legend!$F$4,2,IF(R277=Legend!$F$5,1,0)))</f>
        <v>0</v>
      </c>
      <c r="AH277">
        <f>IF(S277=Legend!$F$3,3,IF(S277=Legend!$F$4,2,IF(S277=Legend!$F$5,1,0)))</f>
        <v>3</v>
      </c>
      <c r="AK277">
        <f>IF(V277=Legend!$H$3,3,IF(V277=Legend!$H$4,2,IF(V277=Legend!$H$5,1,0)))</f>
        <v>1</v>
      </c>
      <c r="AM277">
        <f t="shared" si="34"/>
        <v>5</v>
      </c>
    </row>
    <row r="278" spans="1:39" ht="140.4" x14ac:dyDescent="0.3">
      <c r="A278" t="s">
        <v>83</v>
      </c>
      <c r="B278" t="s">
        <v>3634</v>
      </c>
      <c r="C278" t="s">
        <v>3637</v>
      </c>
      <c r="D278" t="s">
        <v>5081</v>
      </c>
      <c r="E278" t="str">
        <f t="shared" si="28"/>
        <v>ANI / LAN FUT</v>
      </c>
      <c r="F278" t="s">
        <v>83</v>
      </c>
      <c r="G278" t="s">
        <v>21</v>
      </c>
      <c r="H278" t="s">
        <v>21</v>
      </c>
      <c r="I278" t="s">
        <v>22</v>
      </c>
      <c r="J278" t="s">
        <v>35</v>
      </c>
      <c r="K278" t="s">
        <v>24</v>
      </c>
      <c r="L278" t="s">
        <v>21</v>
      </c>
      <c r="M278" t="s">
        <v>25</v>
      </c>
      <c r="N278" t="s">
        <v>47</v>
      </c>
      <c r="O278" t="s">
        <v>21</v>
      </c>
      <c r="P278" t="s">
        <v>21</v>
      </c>
      <c r="Q278" t="s">
        <v>27</v>
      </c>
      <c r="R278" t="s">
        <v>45</v>
      </c>
      <c r="S278" t="s">
        <v>47</v>
      </c>
      <c r="T278" t="s">
        <v>21</v>
      </c>
      <c r="U278" t="s">
        <v>21</v>
      </c>
      <c r="V278" t="s">
        <v>33</v>
      </c>
      <c r="W278" s="2" t="s">
        <v>34</v>
      </c>
      <c r="Y278">
        <f>IF(J278=Legend!$B$3,0,IF(J278=Legend!$B$4,1,IF(J278=Legend!$B$5,2,0)))</f>
        <v>0</v>
      </c>
      <c r="Z278">
        <f t="shared" si="29"/>
        <v>1</v>
      </c>
      <c r="AA278">
        <f t="shared" si="30"/>
        <v>0</v>
      </c>
      <c r="AB278">
        <f t="shared" si="31"/>
        <v>1</v>
      </c>
      <c r="AC278">
        <f>IF(N278=Legend!$D$3,3,IF(N278=Legend!$D$4,2,IF(N278=Legend!$D$5,1,0)))</f>
        <v>0</v>
      </c>
      <c r="AD278">
        <f t="shared" si="32"/>
        <v>0</v>
      </c>
      <c r="AF278">
        <f t="shared" si="33"/>
        <v>0</v>
      </c>
      <c r="AG278">
        <f>IF(R278=Legend!$F$3,3,IF(R278=Legend!$F$4,2,IF(R278=Legend!$F$5,1,0)))</f>
        <v>1</v>
      </c>
      <c r="AH278">
        <f>IF(S278=Legend!$F$3,3,IF(S278=Legend!$F$4,2,IF(S278=Legend!$F$5,1,0)))</f>
        <v>0</v>
      </c>
      <c r="AK278">
        <f>IF(V278=Legend!$H$3,3,IF(V278=Legend!$H$4,2,IF(V278=Legend!$H$5,1,0)))</f>
        <v>1</v>
      </c>
      <c r="AM278">
        <f t="shared" si="34"/>
        <v>4</v>
      </c>
    </row>
    <row r="279" spans="1:39" ht="31.2" x14ac:dyDescent="0.3">
      <c r="A279" t="s">
        <v>62</v>
      </c>
      <c r="B279" t="s">
        <v>1190</v>
      </c>
      <c r="C279" t="s">
        <v>1191</v>
      </c>
      <c r="D279" t="s">
        <v>1654</v>
      </c>
      <c r="E279" t="str">
        <f t="shared" si="28"/>
        <v>ANIE</v>
      </c>
      <c r="F279" t="s">
        <v>62</v>
      </c>
      <c r="G279" t="s">
        <v>21</v>
      </c>
      <c r="H279" t="s">
        <v>21</v>
      </c>
      <c r="I279" t="s">
        <v>22</v>
      </c>
      <c r="J279" t="s">
        <v>35</v>
      </c>
      <c r="K279" t="s">
        <v>24</v>
      </c>
      <c r="L279" t="s">
        <v>25</v>
      </c>
      <c r="M279" t="s">
        <v>25</v>
      </c>
      <c r="N279" t="s">
        <v>38</v>
      </c>
      <c r="O279" t="s">
        <v>25</v>
      </c>
      <c r="P279" t="s">
        <v>21</v>
      </c>
      <c r="Q279" t="s">
        <v>27</v>
      </c>
      <c r="R279" t="s">
        <v>28</v>
      </c>
      <c r="S279" t="s">
        <v>29</v>
      </c>
      <c r="T279" t="s">
        <v>21</v>
      </c>
      <c r="U279" t="s">
        <v>21</v>
      </c>
      <c r="V279" t="s">
        <v>42</v>
      </c>
      <c r="W279" s="18" t="s">
        <v>63</v>
      </c>
      <c r="Y279">
        <f>IF(J279=Legend!$B$3,0,IF(J279=Legend!$B$4,1,IF(J279=Legend!$B$5,2,0)))</f>
        <v>0</v>
      </c>
      <c r="Z279">
        <f t="shared" si="29"/>
        <v>1</v>
      </c>
      <c r="AA279">
        <f t="shared" si="30"/>
        <v>1</v>
      </c>
      <c r="AB279">
        <f t="shared" si="31"/>
        <v>1</v>
      </c>
      <c r="AC279">
        <f>IF(N279=Legend!$D$3,3,IF(N279=Legend!$D$4,2,IF(N279=Legend!$D$5,1,0)))</f>
        <v>3</v>
      </c>
      <c r="AD279">
        <f t="shared" si="32"/>
        <v>1</v>
      </c>
      <c r="AF279">
        <f t="shared" si="33"/>
        <v>0</v>
      </c>
      <c r="AG279">
        <f>IF(R279=Legend!$F$3,3,IF(R279=Legend!$F$4,2,IF(R279=Legend!$F$5,1,0)))</f>
        <v>2</v>
      </c>
      <c r="AH279">
        <f>IF(S279=Legend!$F$3,3,IF(S279=Legend!$F$4,2,IF(S279=Legend!$F$5,1,0)))</f>
        <v>3</v>
      </c>
      <c r="AK279">
        <f>IF(V279=Legend!$H$3,3,IF(V279=Legend!$H$4,2,IF(V279=Legend!$H$5,1,0)))</f>
        <v>0</v>
      </c>
      <c r="AM279">
        <f t="shared" si="34"/>
        <v>12</v>
      </c>
    </row>
    <row r="280" spans="1:39" ht="140.4" x14ac:dyDescent="0.3">
      <c r="A280" t="s">
        <v>73</v>
      </c>
      <c r="B280" t="s">
        <v>162</v>
      </c>
      <c r="C280" t="s">
        <v>359</v>
      </c>
      <c r="D280" t="s">
        <v>392</v>
      </c>
      <c r="E280" t="str">
        <f t="shared" si="28"/>
        <v>ANISA 1/ANDRI YULIYANTO</v>
      </c>
      <c r="F280" t="s">
        <v>59</v>
      </c>
      <c r="G280" t="s">
        <v>21</v>
      </c>
      <c r="H280" t="s">
        <v>21</v>
      </c>
      <c r="I280" t="s">
        <v>22</v>
      </c>
      <c r="J280" t="s">
        <v>23</v>
      </c>
      <c r="K280" t="s">
        <v>24</v>
      </c>
      <c r="L280" t="s">
        <v>21</v>
      </c>
      <c r="M280" t="s">
        <v>25</v>
      </c>
      <c r="N280" t="s">
        <v>28</v>
      </c>
      <c r="O280" t="s">
        <v>25</v>
      </c>
      <c r="P280" t="s">
        <v>21</v>
      </c>
      <c r="Q280" t="s">
        <v>27</v>
      </c>
      <c r="R280" t="s">
        <v>28</v>
      </c>
      <c r="S280" t="s">
        <v>29</v>
      </c>
      <c r="T280" t="s">
        <v>21</v>
      </c>
      <c r="U280" t="s">
        <v>21</v>
      </c>
      <c r="V280" t="s">
        <v>42</v>
      </c>
      <c r="W280" s="2" t="s">
        <v>34</v>
      </c>
      <c r="Y280">
        <f>IF(J280=Legend!$B$3,0,IF(J280=Legend!$B$4,1,IF(J280=Legend!$B$5,2,0)))</f>
        <v>1</v>
      </c>
      <c r="Z280">
        <f t="shared" si="29"/>
        <v>1</v>
      </c>
      <c r="AA280">
        <f t="shared" si="30"/>
        <v>0</v>
      </c>
      <c r="AB280">
        <f t="shared" si="31"/>
        <v>1</v>
      </c>
      <c r="AC280">
        <f>IF(N280=Legend!$D$3,3,IF(N280=Legend!$D$4,2,IF(N280=Legend!$D$5,1,0)))</f>
        <v>1</v>
      </c>
      <c r="AD280">
        <f t="shared" si="32"/>
        <v>1</v>
      </c>
      <c r="AF280">
        <f t="shared" si="33"/>
        <v>0</v>
      </c>
      <c r="AG280">
        <f>IF(R280=Legend!$F$3,3,IF(R280=Legend!$F$4,2,IF(R280=Legend!$F$5,1,0)))</f>
        <v>2</v>
      </c>
      <c r="AH280">
        <f>IF(S280=Legend!$F$3,3,IF(S280=Legend!$F$4,2,IF(S280=Legend!$F$5,1,0)))</f>
        <v>3</v>
      </c>
      <c r="AK280">
        <f>IF(V280=Legend!$H$3,3,IF(V280=Legend!$H$4,2,IF(V280=Legend!$H$5,1,0)))</f>
        <v>0</v>
      </c>
      <c r="AM280">
        <f t="shared" si="34"/>
        <v>10</v>
      </c>
    </row>
    <row r="281" spans="1:39" ht="140.4" x14ac:dyDescent="0.3">
      <c r="A281" t="s">
        <v>73</v>
      </c>
      <c r="B281" t="s">
        <v>162</v>
      </c>
      <c r="C281" t="s">
        <v>359</v>
      </c>
      <c r="D281" t="s">
        <v>391</v>
      </c>
      <c r="E281" t="str">
        <f t="shared" si="28"/>
        <v>ANISA 2/ANDRI YULIYANTO</v>
      </c>
      <c r="F281" t="s">
        <v>59</v>
      </c>
      <c r="G281" t="s">
        <v>21</v>
      </c>
      <c r="H281" t="s">
        <v>21</v>
      </c>
      <c r="I281" t="s">
        <v>22</v>
      </c>
      <c r="J281" t="s">
        <v>35</v>
      </c>
      <c r="K281" t="s">
        <v>24</v>
      </c>
      <c r="L281" t="s">
        <v>21</v>
      </c>
      <c r="M281" t="s">
        <v>21</v>
      </c>
      <c r="N281" t="s">
        <v>28</v>
      </c>
      <c r="O281" t="s">
        <v>25</v>
      </c>
      <c r="P281" t="s">
        <v>21</v>
      </c>
      <c r="Q281" t="s">
        <v>27</v>
      </c>
      <c r="R281" t="s">
        <v>45</v>
      </c>
      <c r="S281" t="s">
        <v>29</v>
      </c>
      <c r="T281" t="s">
        <v>21</v>
      </c>
      <c r="U281" t="s">
        <v>21</v>
      </c>
      <c r="V281" t="s">
        <v>42</v>
      </c>
      <c r="W281" s="2" t="s">
        <v>34</v>
      </c>
      <c r="Y281">
        <f>IF(J281=Legend!$B$3,0,IF(J281=Legend!$B$4,1,IF(J281=Legend!$B$5,2,0)))</f>
        <v>0</v>
      </c>
      <c r="Z281">
        <f t="shared" si="29"/>
        <v>1</v>
      </c>
      <c r="AA281">
        <f t="shared" si="30"/>
        <v>0</v>
      </c>
      <c r="AB281">
        <f t="shared" si="31"/>
        <v>0</v>
      </c>
      <c r="AC281">
        <f>IF(N281=Legend!$D$3,3,IF(N281=Legend!$D$4,2,IF(N281=Legend!$D$5,1,0)))</f>
        <v>1</v>
      </c>
      <c r="AD281">
        <f t="shared" si="32"/>
        <v>1</v>
      </c>
      <c r="AF281">
        <f t="shared" si="33"/>
        <v>0</v>
      </c>
      <c r="AG281">
        <f>IF(R281=Legend!$F$3,3,IF(R281=Legend!$F$4,2,IF(R281=Legend!$F$5,1,0)))</f>
        <v>1</v>
      </c>
      <c r="AH281">
        <f>IF(S281=Legend!$F$3,3,IF(S281=Legend!$F$4,2,IF(S281=Legend!$F$5,1,0)))</f>
        <v>3</v>
      </c>
      <c r="AK281">
        <f>IF(V281=Legend!$H$3,3,IF(V281=Legend!$H$4,2,IF(V281=Legend!$H$5,1,0)))</f>
        <v>0</v>
      </c>
      <c r="AM281">
        <f t="shared" si="34"/>
        <v>7</v>
      </c>
    </row>
    <row r="282" spans="1:39" ht="46.8" x14ac:dyDescent="0.3">
      <c r="A282" t="s">
        <v>49</v>
      </c>
      <c r="B282" t="s">
        <v>1190</v>
      </c>
      <c r="C282" t="s">
        <v>1539</v>
      </c>
      <c r="D282" t="s">
        <v>1569</v>
      </c>
      <c r="E282" t="str">
        <f t="shared" si="28"/>
        <v>ANIYU / MM. MITRA DBS</v>
      </c>
      <c r="F282" t="s">
        <v>49</v>
      </c>
      <c r="G282" t="s">
        <v>21</v>
      </c>
      <c r="H282" t="s">
        <v>21</v>
      </c>
      <c r="I282" t="s">
        <v>22</v>
      </c>
      <c r="J282" t="s">
        <v>35</v>
      </c>
      <c r="K282" t="s">
        <v>24</v>
      </c>
      <c r="L282" t="s">
        <v>21</v>
      </c>
      <c r="M282" t="s">
        <v>25</v>
      </c>
      <c r="N282" t="s">
        <v>28</v>
      </c>
      <c r="O282" t="s">
        <v>21</v>
      </c>
      <c r="P282" t="s">
        <v>21</v>
      </c>
      <c r="Q282" t="s">
        <v>27</v>
      </c>
      <c r="R282" t="s">
        <v>45</v>
      </c>
      <c r="S282" t="s">
        <v>28</v>
      </c>
      <c r="T282" t="s">
        <v>21</v>
      </c>
      <c r="U282" t="s">
        <v>21</v>
      </c>
      <c r="V282" t="s">
        <v>42</v>
      </c>
      <c r="W282" s="2" t="s">
        <v>81</v>
      </c>
      <c r="Y282">
        <f>IF(J282=Legend!$B$3,0,IF(J282=Legend!$B$4,1,IF(J282=Legend!$B$5,2,0)))</f>
        <v>0</v>
      </c>
      <c r="Z282">
        <f t="shared" si="29"/>
        <v>1</v>
      </c>
      <c r="AA282">
        <f t="shared" si="30"/>
        <v>0</v>
      </c>
      <c r="AB282">
        <f t="shared" si="31"/>
        <v>1</v>
      </c>
      <c r="AC282">
        <f>IF(N282=Legend!$D$3,3,IF(N282=Legend!$D$4,2,IF(N282=Legend!$D$5,1,0)))</f>
        <v>1</v>
      </c>
      <c r="AD282">
        <f t="shared" si="32"/>
        <v>0</v>
      </c>
      <c r="AF282">
        <f t="shared" si="33"/>
        <v>0</v>
      </c>
      <c r="AG282">
        <f>IF(R282=Legend!$F$3,3,IF(R282=Legend!$F$4,2,IF(R282=Legend!$F$5,1,0)))</f>
        <v>1</v>
      </c>
      <c r="AH282">
        <f>IF(S282=Legend!$F$3,3,IF(S282=Legend!$F$4,2,IF(S282=Legend!$F$5,1,0)))</f>
        <v>2</v>
      </c>
      <c r="AK282">
        <f>IF(V282=Legend!$H$3,3,IF(V282=Legend!$H$4,2,IF(V282=Legend!$H$5,1,0)))</f>
        <v>0</v>
      </c>
      <c r="AM282">
        <f t="shared" si="34"/>
        <v>6</v>
      </c>
    </row>
    <row r="283" spans="1:39" ht="140.4" x14ac:dyDescent="0.3">
      <c r="A283" t="s">
        <v>70</v>
      </c>
      <c r="B283" t="s">
        <v>174</v>
      </c>
      <c r="C283" t="s">
        <v>3740</v>
      </c>
      <c r="D283" t="s">
        <v>4313</v>
      </c>
      <c r="E283" t="str">
        <f t="shared" si="28"/>
        <v>ANJAR</v>
      </c>
      <c r="F283" t="s">
        <v>70</v>
      </c>
      <c r="G283" t="s">
        <v>21</v>
      </c>
      <c r="H283" t="s">
        <v>21</v>
      </c>
      <c r="I283" t="s">
        <v>50</v>
      </c>
      <c r="J283" t="s">
        <v>23</v>
      </c>
      <c r="K283" t="s">
        <v>24</v>
      </c>
      <c r="L283" t="s">
        <v>21</v>
      </c>
      <c r="M283" t="s">
        <v>21</v>
      </c>
      <c r="N283" t="s">
        <v>47</v>
      </c>
      <c r="O283" t="s">
        <v>21</v>
      </c>
      <c r="P283" t="s">
        <v>21</v>
      </c>
      <c r="Q283" t="s">
        <v>27</v>
      </c>
      <c r="R283" t="s">
        <v>47</v>
      </c>
      <c r="S283" t="s">
        <v>28</v>
      </c>
      <c r="T283" t="s">
        <v>21</v>
      </c>
      <c r="U283" t="s">
        <v>21</v>
      </c>
      <c r="V283" t="s">
        <v>42</v>
      </c>
      <c r="W283" s="2" t="s">
        <v>34</v>
      </c>
      <c r="Y283">
        <f>IF(J283=Legend!$B$3,0,IF(J283=Legend!$B$4,1,IF(J283=Legend!$B$5,2,0)))</f>
        <v>1</v>
      </c>
      <c r="Z283">
        <f t="shared" si="29"/>
        <v>1</v>
      </c>
      <c r="AA283">
        <f t="shared" si="30"/>
        <v>0</v>
      </c>
      <c r="AB283">
        <f t="shared" si="31"/>
        <v>0</v>
      </c>
      <c r="AC283">
        <f>IF(N283=Legend!$D$3,3,IF(N283=Legend!$D$4,2,IF(N283=Legend!$D$5,1,0)))</f>
        <v>0</v>
      </c>
      <c r="AD283">
        <f t="shared" si="32"/>
        <v>0</v>
      </c>
      <c r="AF283">
        <f t="shared" si="33"/>
        <v>0</v>
      </c>
      <c r="AG283">
        <f>IF(R283=Legend!$F$3,3,IF(R283=Legend!$F$4,2,IF(R283=Legend!$F$5,1,0)))</f>
        <v>0</v>
      </c>
      <c r="AH283">
        <f>IF(S283=Legend!$F$3,3,IF(S283=Legend!$F$4,2,IF(S283=Legend!$F$5,1,0)))</f>
        <v>2</v>
      </c>
      <c r="AK283">
        <f>IF(V283=Legend!$H$3,3,IF(V283=Legend!$H$4,2,IF(V283=Legend!$H$5,1,0)))</f>
        <v>0</v>
      </c>
      <c r="AM283">
        <f t="shared" si="34"/>
        <v>4</v>
      </c>
    </row>
    <row r="284" spans="1:39" ht="140.4" x14ac:dyDescent="0.3">
      <c r="A284" t="s">
        <v>19</v>
      </c>
      <c r="B284" t="s">
        <v>174</v>
      </c>
      <c r="C284" t="s">
        <v>177</v>
      </c>
      <c r="D284" t="s">
        <v>238</v>
      </c>
      <c r="E284" t="str">
        <f t="shared" si="28"/>
        <v>ANNA MART</v>
      </c>
      <c r="F284" t="s">
        <v>19</v>
      </c>
      <c r="G284" t="s">
        <v>21</v>
      </c>
      <c r="H284" t="s">
        <v>21</v>
      </c>
      <c r="I284" t="s">
        <v>54</v>
      </c>
      <c r="J284" t="s">
        <v>35</v>
      </c>
      <c r="K284" t="s">
        <v>24</v>
      </c>
      <c r="L284" t="s">
        <v>25</v>
      </c>
      <c r="M284" t="s">
        <v>25</v>
      </c>
      <c r="N284" t="s">
        <v>26</v>
      </c>
      <c r="O284" t="s">
        <v>25</v>
      </c>
      <c r="P284" t="s">
        <v>21</v>
      </c>
      <c r="Q284" t="s">
        <v>27</v>
      </c>
      <c r="R284" t="s">
        <v>45</v>
      </c>
      <c r="S284" t="s">
        <v>28</v>
      </c>
      <c r="T284" t="s">
        <v>21</v>
      </c>
      <c r="U284" t="s">
        <v>21</v>
      </c>
      <c r="V284" t="s">
        <v>33</v>
      </c>
      <c r="W284" s="2" t="s">
        <v>34</v>
      </c>
      <c r="Y284">
        <f>IF(J284=Legend!$B$3,0,IF(J284=Legend!$B$4,1,IF(J284=Legend!$B$5,2,0)))</f>
        <v>0</v>
      </c>
      <c r="Z284">
        <f t="shared" si="29"/>
        <v>1</v>
      </c>
      <c r="AA284">
        <f t="shared" si="30"/>
        <v>1</v>
      </c>
      <c r="AB284">
        <f t="shared" si="31"/>
        <v>1</v>
      </c>
      <c r="AC284">
        <f>IF(N284=Legend!$D$3,3,IF(N284=Legend!$D$4,2,IF(N284=Legend!$D$5,1,0)))</f>
        <v>2</v>
      </c>
      <c r="AD284">
        <f t="shared" si="32"/>
        <v>1</v>
      </c>
      <c r="AF284">
        <f t="shared" si="33"/>
        <v>0</v>
      </c>
      <c r="AG284">
        <f>IF(R284=Legend!$F$3,3,IF(R284=Legend!$F$4,2,IF(R284=Legend!$F$5,1,0)))</f>
        <v>1</v>
      </c>
      <c r="AH284">
        <f>IF(S284=Legend!$F$3,3,IF(S284=Legend!$F$4,2,IF(S284=Legend!$F$5,1,0)))</f>
        <v>2</v>
      </c>
      <c r="AK284">
        <f>IF(V284=Legend!$H$3,3,IF(V284=Legend!$H$4,2,IF(V284=Legend!$H$5,1,0)))</f>
        <v>1</v>
      </c>
      <c r="AM284">
        <f t="shared" si="34"/>
        <v>10</v>
      </c>
    </row>
    <row r="285" spans="1:39" ht="156" x14ac:dyDescent="0.3">
      <c r="A285" t="s">
        <v>139</v>
      </c>
      <c r="B285" t="s">
        <v>475</v>
      </c>
      <c r="C285" t="s">
        <v>4639</v>
      </c>
      <c r="D285" t="s">
        <v>4643</v>
      </c>
      <c r="E285" t="str">
        <f t="shared" si="28"/>
        <v>ANNAS MART KOSMETK</v>
      </c>
      <c r="F285" t="s">
        <v>137</v>
      </c>
      <c r="G285" t="s">
        <v>21</v>
      </c>
      <c r="H285" t="s">
        <v>21</v>
      </c>
      <c r="I285" t="s">
        <v>22</v>
      </c>
      <c r="J285" t="s">
        <v>41</v>
      </c>
      <c r="K285" t="s">
        <v>24</v>
      </c>
      <c r="L285" t="s">
        <v>25</v>
      </c>
      <c r="M285" t="s">
        <v>25</v>
      </c>
      <c r="N285" t="s">
        <v>26</v>
      </c>
      <c r="O285" t="s">
        <v>25</v>
      </c>
      <c r="P285" t="s">
        <v>21</v>
      </c>
      <c r="Q285" t="s">
        <v>27</v>
      </c>
      <c r="R285" t="s">
        <v>47</v>
      </c>
      <c r="S285" t="s">
        <v>29</v>
      </c>
      <c r="T285" t="s">
        <v>21</v>
      </c>
      <c r="U285" t="s">
        <v>21</v>
      </c>
      <c r="V285" t="s">
        <v>75</v>
      </c>
      <c r="W285" s="2" t="s">
        <v>31</v>
      </c>
      <c r="Y285">
        <f>IF(J285=Legend!$B$3,0,IF(J285=Legend!$B$4,1,IF(J285=Legend!$B$5,2,0)))</f>
        <v>2</v>
      </c>
      <c r="Z285">
        <f t="shared" si="29"/>
        <v>1</v>
      </c>
      <c r="AA285">
        <f t="shared" si="30"/>
        <v>1</v>
      </c>
      <c r="AB285">
        <f t="shared" si="31"/>
        <v>1</v>
      </c>
      <c r="AC285">
        <f>IF(N285=Legend!$D$3,3,IF(N285=Legend!$D$4,2,IF(N285=Legend!$D$5,1,0)))</f>
        <v>2</v>
      </c>
      <c r="AD285">
        <f t="shared" si="32"/>
        <v>1</v>
      </c>
      <c r="AF285">
        <f t="shared" si="33"/>
        <v>0</v>
      </c>
      <c r="AG285">
        <f>IF(R285=Legend!$F$3,3,IF(R285=Legend!$F$4,2,IF(R285=Legend!$F$5,1,0)))</f>
        <v>0</v>
      </c>
      <c r="AH285">
        <f>IF(S285=Legend!$F$3,3,IF(S285=Legend!$F$4,2,IF(S285=Legend!$F$5,1,0)))</f>
        <v>3</v>
      </c>
      <c r="AK285">
        <f>IF(V285=Legend!$H$3,3,IF(V285=Legend!$H$4,2,IF(V285=Legend!$H$5,1,0)))</f>
        <v>3</v>
      </c>
      <c r="AM285">
        <f t="shared" si="34"/>
        <v>14</v>
      </c>
    </row>
    <row r="286" spans="1:39" ht="140.4" x14ac:dyDescent="0.3">
      <c r="A286" t="s">
        <v>56</v>
      </c>
      <c r="B286" t="s">
        <v>174</v>
      </c>
      <c r="C286" t="s">
        <v>2138</v>
      </c>
      <c r="D286" t="s">
        <v>2246</v>
      </c>
      <c r="E286" t="str">
        <f t="shared" si="28"/>
        <v>ANNIS</v>
      </c>
      <c r="F286" t="s">
        <v>56</v>
      </c>
      <c r="G286" t="s">
        <v>21</v>
      </c>
      <c r="H286" t="s">
        <v>21</v>
      </c>
      <c r="I286" t="s">
        <v>50</v>
      </c>
      <c r="J286" t="s">
        <v>35</v>
      </c>
      <c r="K286" t="s">
        <v>24</v>
      </c>
      <c r="L286" t="s">
        <v>21</v>
      </c>
      <c r="M286" t="s">
        <v>25</v>
      </c>
      <c r="N286" t="s">
        <v>28</v>
      </c>
      <c r="O286" t="s">
        <v>21</v>
      </c>
      <c r="P286" t="s">
        <v>21</v>
      </c>
      <c r="Q286" t="s">
        <v>27</v>
      </c>
      <c r="R286" t="s">
        <v>45</v>
      </c>
      <c r="S286" t="s">
        <v>45</v>
      </c>
      <c r="T286" t="s">
        <v>21</v>
      </c>
      <c r="U286" t="s">
        <v>21</v>
      </c>
      <c r="V286" t="s">
        <v>42</v>
      </c>
      <c r="W286" s="2" t="s">
        <v>34</v>
      </c>
      <c r="Y286">
        <f>IF(J286=Legend!$B$3,0,IF(J286=Legend!$B$4,1,IF(J286=Legend!$B$5,2,0)))</f>
        <v>0</v>
      </c>
      <c r="Z286">
        <f t="shared" si="29"/>
        <v>1</v>
      </c>
      <c r="AA286">
        <f t="shared" si="30"/>
        <v>0</v>
      </c>
      <c r="AB286">
        <f t="shared" si="31"/>
        <v>1</v>
      </c>
      <c r="AC286">
        <f>IF(N286=Legend!$D$3,3,IF(N286=Legend!$D$4,2,IF(N286=Legend!$D$5,1,0)))</f>
        <v>1</v>
      </c>
      <c r="AD286">
        <f t="shared" si="32"/>
        <v>0</v>
      </c>
      <c r="AF286">
        <f t="shared" si="33"/>
        <v>0</v>
      </c>
      <c r="AG286">
        <f>IF(R286=Legend!$F$3,3,IF(R286=Legend!$F$4,2,IF(R286=Legend!$F$5,1,0)))</f>
        <v>1</v>
      </c>
      <c r="AH286">
        <f>IF(S286=Legend!$F$3,3,IF(S286=Legend!$F$4,2,IF(S286=Legend!$F$5,1,0)))</f>
        <v>1</v>
      </c>
      <c r="AK286">
        <f>IF(V286=Legend!$H$3,3,IF(V286=Legend!$H$4,2,IF(V286=Legend!$H$5,1,0)))</f>
        <v>0</v>
      </c>
      <c r="AM286">
        <f t="shared" si="34"/>
        <v>5</v>
      </c>
    </row>
    <row r="287" spans="1:39" ht="31.2" x14ac:dyDescent="0.3">
      <c r="A287" t="s">
        <v>64</v>
      </c>
      <c r="B287" t="s">
        <v>162</v>
      </c>
      <c r="C287" t="s">
        <v>513</v>
      </c>
      <c r="D287" t="s">
        <v>3228</v>
      </c>
      <c r="E287" t="str">
        <f t="shared" si="28"/>
        <v>AN-NUR JL IMAM BONJOL Pakembaran SLAWI</v>
      </c>
      <c r="F287" t="s">
        <v>64</v>
      </c>
      <c r="G287" t="s">
        <v>21</v>
      </c>
      <c r="H287" t="s">
        <v>21</v>
      </c>
      <c r="I287" t="s">
        <v>22</v>
      </c>
      <c r="J287" t="s">
        <v>23</v>
      </c>
      <c r="K287" t="s">
        <v>24</v>
      </c>
      <c r="L287" t="s">
        <v>25</v>
      </c>
      <c r="M287" t="s">
        <v>25</v>
      </c>
      <c r="N287" t="s">
        <v>26</v>
      </c>
      <c r="O287" t="s">
        <v>25</v>
      </c>
      <c r="P287" t="s">
        <v>21</v>
      </c>
      <c r="Q287" t="s">
        <v>27</v>
      </c>
      <c r="R287" t="s">
        <v>29</v>
      </c>
      <c r="S287" t="s">
        <v>29</v>
      </c>
      <c r="T287" t="s">
        <v>21</v>
      </c>
      <c r="U287" t="s">
        <v>21</v>
      </c>
      <c r="V287" t="s">
        <v>33</v>
      </c>
      <c r="W287" s="18" t="s">
        <v>63</v>
      </c>
      <c r="Y287">
        <f>IF(J287=Legend!$B$3,0,IF(J287=Legend!$B$4,1,IF(J287=Legend!$B$5,2,0)))</f>
        <v>1</v>
      </c>
      <c r="Z287">
        <f t="shared" si="29"/>
        <v>1</v>
      </c>
      <c r="AA287">
        <f t="shared" si="30"/>
        <v>1</v>
      </c>
      <c r="AB287">
        <f t="shared" si="31"/>
        <v>1</v>
      </c>
      <c r="AC287">
        <f>IF(N287=Legend!$D$3,3,IF(N287=Legend!$D$4,2,IF(N287=Legend!$D$5,1,0)))</f>
        <v>2</v>
      </c>
      <c r="AD287">
        <f t="shared" si="32"/>
        <v>1</v>
      </c>
      <c r="AF287">
        <f t="shared" si="33"/>
        <v>0</v>
      </c>
      <c r="AG287">
        <f>IF(R287=Legend!$F$3,3,IF(R287=Legend!$F$4,2,IF(R287=Legend!$F$5,1,0)))</f>
        <v>3</v>
      </c>
      <c r="AH287">
        <f>IF(S287=Legend!$F$3,3,IF(S287=Legend!$F$4,2,IF(S287=Legend!$F$5,1,0)))</f>
        <v>3</v>
      </c>
      <c r="AK287">
        <f>IF(V287=Legend!$H$3,3,IF(V287=Legend!$H$4,2,IF(V287=Legend!$H$5,1,0)))</f>
        <v>1</v>
      </c>
      <c r="AM287">
        <f t="shared" si="34"/>
        <v>14</v>
      </c>
    </row>
    <row r="288" spans="1:39" ht="140.4" x14ac:dyDescent="0.3">
      <c r="A288" t="s">
        <v>20</v>
      </c>
      <c r="B288" t="s">
        <v>1733</v>
      </c>
      <c r="C288" t="s">
        <v>2917</v>
      </c>
      <c r="D288" t="s">
        <v>2934</v>
      </c>
      <c r="E288" t="str">
        <f t="shared" si="28"/>
        <v>ANNUR,TOKO</v>
      </c>
      <c r="F288" t="s">
        <v>20</v>
      </c>
      <c r="G288" t="s">
        <v>21</v>
      </c>
      <c r="H288" t="s">
        <v>21</v>
      </c>
      <c r="I288" t="s">
        <v>22</v>
      </c>
      <c r="J288" t="s">
        <v>23</v>
      </c>
      <c r="K288" t="s">
        <v>24</v>
      </c>
      <c r="L288" t="s">
        <v>25</v>
      </c>
      <c r="M288" t="s">
        <v>25</v>
      </c>
      <c r="N288" t="s">
        <v>26</v>
      </c>
      <c r="O288" t="s">
        <v>25</v>
      </c>
      <c r="P288" t="s">
        <v>21</v>
      </c>
      <c r="Q288" t="s">
        <v>27</v>
      </c>
      <c r="R288" t="s">
        <v>45</v>
      </c>
      <c r="S288" t="s">
        <v>29</v>
      </c>
      <c r="T288" t="s">
        <v>21</v>
      </c>
      <c r="U288" t="s">
        <v>21</v>
      </c>
      <c r="V288" t="s">
        <v>33</v>
      </c>
      <c r="W288" s="2" t="s">
        <v>34</v>
      </c>
      <c r="Y288">
        <f>IF(J288=Legend!$B$3,0,IF(J288=Legend!$B$4,1,IF(J288=Legend!$B$5,2,0)))</f>
        <v>1</v>
      </c>
      <c r="Z288">
        <f t="shared" si="29"/>
        <v>1</v>
      </c>
      <c r="AA288">
        <f t="shared" si="30"/>
        <v>1</v>
      </c>
      <c r="AB288">
        <f t="shared" si="31"/>
        <v>1</v>
      </c>
      <c r="AC288">
        <f>IF(N288=Legend!$D$3,3,IF(N288=Legend!$D$4,2,IF(N288=Legend!$D$5,1,0)))</f>
        <v>2</v>
      </c>
      <c r="AD288">
        <f t="shared" si="32"/>
        <v>1</v>
      </c>
      <c r="AF288">
        <f t="shared" si="33"/>
        <v>0</v>
      </c>
      <c r="AG288">
        <f>IF(R288=Legend!$F$3,3,IF(R288=Legend!$F$4,2,IF(R288=Legend!$F$5,1,0)))</f>
        <v>1</v>
      </c>
      <c r="AH288">
        <f>IF(S288=Legend!$F$3,3,IF(S288=Legend!$F$4,2,IF(S288=Legend!$F$5,1,0)))</f>
        <v>3</v>
      </c>
      <c r="AK288">
        <f>IF(V288=Legend!$H$3,3,IF(V288=Legend!$H$4,2,IF(V288=Legend!$H$5,1,0)))</f>
        <v>1</v>
      </c>
      <c r="AM288">
        <f t="shared" si="34"/>
        <v>12</v>
      </c>
    </row>
    <row r="289" spans="1:39" ht="31.2" x14ac:dyDescent="0.3">
      <c r="A289" t="s">
        <v>67</v>
      </c>
      <c r="B289" t="s">
        <v>174</v>
      </c>
      <c r="C289" t="s">
        <v>2529</v>
      </c>
      <c r="D289" t="s">
        <v>2530</v>
      </c>
      <c r="E289" t="str">
        <f t="shared" si="28"/>
        <v>ANT</v>
      </c>
      <c r="F289" t="s">
        <v>67</v>
      </c>
      <c r="G289" t="s">
        <v>21</v>
      </c>
      <c r="H289" t="s">
        <v>21</v>
      </c>
      <c r="I289" t="s">
        <v>22</v>
      </c>
      <c r="J289" t="s">
        <v>35</v>
      </c>
      <c r="K289" t="s">
        <v>24</v>
      </c>
      <c r="L289" t="s">
        <v>25</v>
      </c>
      <c r="M289" t="s">
        <v>25</v>
      </c>
      <c r="N289" t="s">
        <v>28</v>
      </c>
      <c r="O289" t="s">
        <v>25</v>
      </c>
      <c r="P289" t="s">
        <v>25</v>
      </c>
      <c r="Q289" t="s">
        <v>60</v>
      </c>
      <c r="R289" t="s">
        <v>45</v>
      </c>
      <c r="S289" t="s">
        <v>29</v>
      </c>
      <c r="T289" t="s">
        <v>21</v>
      </c>
      <c r="U289" t="s">
        <v>21</v>
      </c>
      <c r="V289" t="s">
        <v>42</v>
      </c>
      <c r="W289" s="18" t="s">
        <v>103</v>
      </c>
      <c r="Y289">
        <f>IF(J289=Legend!$B$3,0,IF(J289=Legend!$B$4,1,IF(J289=Legend!$B$5,2,0)))</f>
        <v>0</v>
      </c>
      <c r="Z289">
        <f t="shared" si="29"/>
        <v>1</v>
      </c>
      <c r="AA289">
        <f t="shared" si="30"/>
        <v>1</v>
      </c>
      <c r="AB289">
        <f t="shared" si="31"/>
        <v>1</v>
      </c>
      <c r="AC289">
        <f>IF(N289=Legend!$D$3,3,IF(N289=Legend!$D$4,2,IF(N289=Legend!$D$5,1,0)))</f>
        <v>1</v>
      </c>
      <c r="AD289">
        <f t="shared" si="32"/>
        <v>1</v>
      </c>
      <c r="AF289">
        <f t="shared" si="33"/>
        <v>2</v>
      </c>
      <c r="AG289">
        <f>IF(R289=Legend!$F$3,3,IF(R289=Legend!$F$4,2,IF(R289=Legend!$F$5,1,0)))</f>
        <v>1</v>
      </c>
      <c r="AH289">
        <f>IF(S289=Legend!$F$3,3,IF(S289=Legend!$F$4,2,IF(S289=Legend!$F$5,1,0)))</f>
        <v>3</v>
      </c>
      <c r="AK289">
        <f>IF(V289=Legend!$H$3,3,IF(V289=Legend!$H$4,2,IF(V289=Legend!$H$5,1,0)))</f>
        <v>0</v>
      </c>
      <c r="AM289">
        <f t="shared" si="34"/>
        <v>11</v>
      </c>
    </row>
    <row r="290" spans="1:39" ht="140.4" x14ac:dyDescent="0.3">
      <c r="A290" t="s">
        <v>158</v>
      </c>
      <c r="B290" t="s">
        <v>162</v>
      </c>
      <c r="C290" t="s">
        <v>5261</v>
      </c>
      <c r="D290" t="s">
        <v>5285</v>
      </c>
      <c r="E290" t="str">
        <f t="shared" si="28"/>
        <v>ANTERAH PETERONGAN</v>
      </c>
      <c r="F290" t="s">
        <v>158</v>
      </c>
      <c r="G290" t="s">
        <v>21</v>
      </c>
      <c r="H290" t="s">
        <v>21</v>
      </c>
      <c r="I290" t="s">
        <v>22</v>
      </c>
      <c r="J290" t="s">
        <v>23</v>
      </c>
      <c r="K290" t="s">
        <v>24</v>
      </c>
      <c r="L290" t="s">
        <v>25</v>
      </c>
      <c r="M290" t="s">
        <v>25</v>
      </c>
      <c r="N290" t="s">
        <v>38</v>
      </c>
      <c r="O290" t="s">
        <v>25</v>
      </c>
      <c r="P290" t="s">
        <v>21</v>
      </c>
      <c r="Q290" t="s">
        <v>27</v>
      </c>
      <c r="R290" t="s">
        <v>29</v>
      </c>
      <c r="S290" t="s">
        <v>29</v>
      </c>
      <c r="T290" t="s">
        <v>21</v>
      </c>
      <c r="U290" t="s">
        <v>21</v>
      </c>
      <c r="V290" t="s">
        <v>30</v>
      </c>
      <c r="W290" s="2" t="s">
        <v>34</v>
      </c>
      <c r="Y290">
        <f>IF(J290=Legend!$B$3,0,IF(J290=Legend!$B$4,1,IF(J290=Legend!$B$5,2,0)))</f>
        <v>1</v>
      </c>
      <c r="Z290">
        <f t="shared" si="29"/>
        <v>1</v>
      </c>
      <c r="AA290">
        <f t="shared" si="30"/>
        <v>1</v>
      </c>
      <c r="AB290">
        <f t="shared" si="31"/>
        <v>1</v>
      </c>
      <c r="AC290">
        <f>IF(N290=Legend!$D$3,3,IF(N290=Legend!$D$4,2,IF(N290=Legend!$D$5,1,0)))</f>
        <v>3</v>
      </c>
      <c r="AD290">
        <f t="shared" si="32"/>
        <v>1</v>
      </c>
      <c r="AF290">
        <f t="shared" si="33"/>
        <v>0</v>
      </c>
      <c r="AG290">
        <f>IF(R290=Legend!$F$3,3,IF(R290=Legend!$F$4,2,IF(R290=Legend!$F$5,1,0)))</f>
        <v>3</v>
      </c>
      <c r="AH290">
        <f>IF(S290=Legend!$F$3,3,IF(S290=Legend!$F$4,2,IF(S290=Legend!$F$5,1,0)))</f>
        <v>3</v>
      </c>
      <c r="AK290">
        <f>IF(V290=Legend!$H$3,3,IF(V290=Legend!$H$4,2,IF(V290=Legend!$H$5,1,0)))</f>
        <v>2</v>
      </c>
      <c r="AM290">
        <f t="shared" si="34"/>
        <v>16</v>
      </c>
    </row>
    <row r="291" spans="1:39" ht="109.2" x14ac:dyDescent="0.3">
      <c r="A291" t="s">
        <v>102</v>
      </c>
      <c r="B291" t="s">
        <v>174</v>
      </c>
      <c r="C291" t="s">
        <v>1159</v>
      </c>
      <c r="D291" t="s">
        <v>3757</v>
      </c>
      <c r="E291" t="str">
        <f t="shared" si="28"/>
        <v>ANTIN</v>
      </c>
      <c r="F291" t="s">
        <v>102</v>
      </c>
      <c r="G291" t="s">
        <v>21</v>
      </c>
      <c r="H291" t="s">
        <v>21</v>
      </c>
      <c r="I291" t="s">
        <v>22</v>
      </c>
      <c r="J291" t="s">
        <v>35</v>
      </c>
      <c r="K291" t="s">
        <v>47</v>
      </c>
      <c r="L291" t="s">
        <v>21</v>
      </c>
      <c r="M291" t="s">
        <v>21</v>
      </c>
      <c r="N291" t="s">
        <v>47</v>
      </c>
      <c r="O291" t="s">
        <v>21</v>
      </c>
      <c r="P291" t="s">
        <v>21</v>
      </c>
      <c r="Q291" t="s">
        <v>72</v>
      </c>
      <c r="R291" t="s">
        <v>47</v>
      </c>
      <c r="S291" t="s">
        <v>29</v>
      </c>
      <c r="T291" t="s">
        <v>21</v>
      </c>
      <c r="U291" t="s">
        <v>21</v>
      </c>
      <c r="V291" t="s">
        <v>33</v>
      </c>
      <c r="W291" s="2" t="s">
        <v>46</v>
      </c>
      <c r="Y291">
        <f>IF(J291=Legend!$B$3,0,IF(J291=Legend!$B$4,1,IF(J291=Legend!$B$5,2,0)))</f>
        <v>0</v>
      </c>
      <c r="Z291">
        <f t="shared" si="29"/>
        <v>0</v>
      </c>
      <c r="AA291">
        <f t="shared" si="30"/>
        <v>0</v>
      </c>
      <c r="AB291">
        <f t="shared" si="31"/>
        <v>0</v>
      </c>
      <c r="AC291">
        <f>IF(N291=Legend!$D$3,3,IF(N291=Legend!$D$4,2,IF(N291=Legend!$D$5,1,0)))</f>
        <v>0</v>
      </c>
      <c r="AD291">
        <f t="shared" si="32"/>
        <v>0</v>
      </c>
      <c r="AF291">
        <f t="shared" si="33"/>
        <v>2</v>
      </c>
      <c r="AG291">
        <f>IF(R291=Legend!$F$3,3,IF(R291=Legend!$F$4,2,IF(R291=Legend!$F$5,1,0)))</f>
        <v>0</v>
      </c>
      <c r="AH291">
        <f>IF(S291=Legend!$F$3,3,IF(S291=Legend!$F$4,2,IF(S291=Legend!$F$5,1,0)))</f>
        <v>3</v>
      </c>
      <c r="AK291">
        <f>IF(V291=Legend!$H$3,3,IF(V291=Legend!$H$4,2,IF(V291=Legend!$H$5,1,0)))</f>
        <v>1</v>
      </c>
      <c r="AM291">
        <f t="shared" si="34"/>
        <v>6</v>
      </c>
    </row>
    <row r="292" spans="1:39" ht="31.2" x14ac:dyDescent="0.3">
      <c r="A292" t="s">
        <v>62</v>
      </c>
      <c r="B292" t="s">
        <v>1190</v>
      </c>
      <c r="C292" t="s">
        <v>1191</v>
      </c>
      <c r="D292" t="s">
        <v>1649</v>
      </c>
      <c r="E292" t="str">
        <f t="shared" si="28"/>
        <v>ANUGERAH - CA065</v>
      </c>
      <c r="F292" t="s">
        <v>62</v>
      </c>
      <c r="G292" t="s">
        <v>21</v>
      </c>
      <c r="H292" t="s">
        <v>21</v>
      </c>
      <c r="I292" t="s">
        <v>22</v>
      </c>
      <c r="J292" t="s">
        <v>35</v>
      </c>
      <c r="K292" t="s">
        <v>24</v>
      </c>
      <c r="L292" t="s">
        <v>25</v>
      </c>
      <c r="M292" t="s">
        <v>25</v>
      </c>
      <c r="N292" t="s">
        <v>38</v>
      </c>
      <c r="O292" t="s">
        <v>25</v>
      </c>
      <c r="P292" t="s">
        <v>21</v>
      </c>
      <c r="Q292" t="s">
        <v>27</v>
      </c>
      <c r="R292" t="s">
        <v>28</v>
      </c>
      <c r="S292" t="s">
        <v>29</v>
      </c>
      <c r="T292" t="s">
        <v>21</v>
      </c>
      <c r="U292" t="s">
        <v>21</v>
      </c>
      <c r="V292" t="s">
        <v>42</v>
      </c>
      <c r="W292" s="18" t="s">
        <v>63</v>
      </c>
      <c r="Y292">
        <f>IF(J292=Legend!$B$3,0,IF(J292=Legend!$B$4,1,IF(J292=Legend!$B$5,2,0)))</f>
        <v>0</v>
      </c>
      <c r="Z292">
        <f t="shared" si="29"/>
        <v>1</v>
      </c>
      <c r="AA292">
        <f t="shared" si="30"/>
        <v>1</v>
      </c>
      <c r="AB292">
        <f t="shared" si="31"/>
        <v>1</v>
      </c>
      <c r="AC292">
        <f>IF(N292=Legend!$D$3,3,IF(N292=Legend!$D$4,2,IF(N292=Legend!$D$5,1,0)))</f>
        <v>3</v>
      </c>
      <c r="AD292">
        <f t="shared" si="32"/>
        <v>1</v>
      </c>
      <c r="AF292">
        <f t="shared" si="33"/>
        <v>0</v>
      </c>
      <c r="AG292">
        <f>IF(R292=Legend!$F$3,3,IF(R292=Legend!$F$4,2,IF(R292=Legend!$F$5,1,0)))</f>
        <v>2</v>
      </c>
      <c r="AH292">
        <f>IF(S292=Legend!$F$3,3,IF(S292=Legend!$F$4,2,IF(S292=Legend!$F$5,1,0)))</f>
        <v>3</v>
      </c>
      <c r="AK292">
        <f>IF(V292=Legend!$H$3,3,IF(V292=Legend!$H$4,2,IF(V292=Legend!$H$5,1,0)))</f>
        <v>0</v>
      </c>
      <c r="AM292">
        <f t="shared" si="34"/>
        <v>12</v>
      </c>
    </row>
    <row r="293" spans="1:39" ht="140.4" x14ac:dyDescent="0.3">
      <c r="A293" t="s">
        <v>155</v>
      </c>
      <c r="B293" t="s">
        <v>3634</v>
      </c>
      <c r="C293" t="s">
        <v>3637</v>
      </c>
      <c r="D293" t="s">
        <v>5133</v>
      </c>
      <c r="E293" t="str">
        <f t="shared" si="28"/>
        <v>ANUGERAH MART 2</v>
      </c>
      <c r="F293" t="s">
        <v>155</v>
      </c>
      <c r="G293" t="s">
        <v>21</v>
      </c>
      <c r="H293" t="s">
        <v>21</v>
      </c>
      <c r="I293" t="s">
        <v>22</v>
      </c>
      <c r="J293" t="s">
        <v>23</v>
      </c>
      <c r="K293" t="s">
        <v>24</v>
      </c>
      <c r="L293" t="s">
        <v>25</v>
      </c>
      <c r="M293" t="s">
        <v>25</v>
      </c>
      <c r="N293" t="s">
        <v>26</v>
      </c>
      <c r="O293" t="s">
        <v>25</v>
      </c>
      <c r="P293" t="s">
        <v>21</v>
      </c>
      <c r="Q293" t="s">
        <v>27</v>
      </c>
      <c r="R293" t="s">
        <v>28</v>
      </c>
      <c r="S293" t="s">
        <v>29</v>
      </c>
      <c r="T293" t="s">
        <v>21</v>
      </c>
      <c r="U293" t="s">
        <v>21</v>
      </c>
      <c r="V293" t="s">
        <v>33</v>
      </c>
      <c r="W293" s="2" t="s">
        <v>34</v>
      </c>
      <c r="Y293">
        <f>IF(J293=Legend!$B$3,0,IF(J293=Legend!$B$4,1,IF(J293=Legend!$B$5,2,0)))</f>
        <v>1</v>
      </c>
      <c r="Z293">
        <f t="shared" si="29"/>
        <v>1</v>
      </c>
      <c r="AA293">
        <f t="shared" si="30"/>
        <v>1</v>
      </c>
      <c r="AB293">
        <f t="shared" si="31"/>
        <v>1</v>
      </c>
      <c r="AC293">
        <f>IF(N293=Legend!$D$3,3,IF(N293=Legend!$D$4,2,IF(N293=Legend!$D$5,1,0)))</f>
        <v>2</v>
      </c>
      <c r="AD293">
        <f t="shared" si="32"/>
        <v>1</v>
      </c>
      <c r="AF293">
        <f t="shared" si="33"/>
        <v>0</v>
      </c>
      <c r="AG293">
        <f>IF(R293=Legend!$F$3,3,IF(R293=Legend!$F$4,2,IF(R293=Legend!$F$5,1,0)))</f>
        <v>2</v>
      </c>
      <c r="AH293">
        <f>IF(S293=Legend!$F$3,3,IF(S293=Legend!$F$4,2,IF(S293=Legend!$F$5,1,0)))</f>
        <v>3</v>
      </c>
      <c r="AK293">
        <f>IF(V293=Legend!$H$3,3,IF(V293=Legend!$H$4,2,IF(V293=Legend!$H$5,1,0)))</f>
        <v>1</v>
      </c>
      <c r="AM293">
        <f t="shared" si="34"/>
        <v>13</v>
      </c>
    </row>
    <row r="294" spans="1:39" ht="140.4" x14ac:dyDescent="0.3">
      <c r="A294" t="s">
        <v>155</v>
      </c>
      <c r="B294" t="s">
        <v>3634</v>
      </c>
      <c r="C294" t="s">
        <v>3637</v>
      </c>
      <c r="D294" t="s">
        <v>5132</v>
      </c>
      <c r="E294" t="str">
        <f t="shared" si="28"/>
        <v>ANUGERAH MART 3</v>
      </c>
      <c r="F294" t="s">
        <v>155</v>
      </c>
      <c r="G294" t="s">
        <v>21</v>
      </c>
      <c r="H294" t="s">
        <v>21</v>
      </c>
      <c r="I294" t="s">
        <v>54</v>
      </c>
      <c r="J294" t="s">
        <v>23</v>
      </c>
      <c r="K294" t="s">
        <v>24</v>
      </c>
      <c r="L294" t="s">
        <v>25</v>
      </c>
      <c r="M294" t="s">
        <v>25</v>
      </c>
      <c r="N294" t="s">
        <v>26</v>
      </c>
      <c r="O294" t="s">
        <v>25</v>
      </c>
      <c r="P294" t="s">
        <v>21</v>
      </c>
      <c r="Q294" t="s">
        <v>27</v>
      </c>
      <c r="R294" t="s">
        <v>28</v>
      </c>
      <c r="S294" t="s">
        <v>29</v>
      </c>
      <c r="T294" t="s">
        <v>21</v>
      </c>
      <c r="U294" t="s">
        <v>21</v>
      </c>
      <c r="V294" t="s">
        <v>33</v>
      </c>
      <c r="W294" s="2" t="s">
        <v>34</v>
      </c>
      <c r="Y294">
        <f>IF(J294=Legend!$B$3,0,IF(J294=Legend!$B$4,1,IF(J294=Legend!$B$5,2,0)))</f>
        <v>1</v>
      </c>
      <c r="Z294">
        <f t="shared" si="29"/>
        <v>1</v>
      </c>
      <c r="AA294">
        <f t="shared" si="30"/>
        <v>1</v>
      </c>
      <c r="AB294">
        <f t="shared" si="31"/>
        <v>1</v>
      </c>
      <c r="AC294">
        <f>IF(N294=Legend!$D$3,3,IF(N294=Legend!$D$4,2,IF(N294=Legend!$D$5,1,0)))</f>
        <v>2</v>
      </c>
      <c r="AD294">
        <f t="shared" si="32"/>
        <v>1</v>
      </c>
      <c r="AF294">
        <f t="shared" si="33"/>
        <v>0</v>
      </c>
      <c r="AG294">
        <f>IF(R294=Legend!$F$3,3,IF(R294=Legend!$F$4,2,IF(R294=Legend!$F$5,1,0)))</f>
        <v>2</v>
      </c>
      <c r="AH294">
        <f>IF(S294=Legend!$F$3,3,IF(S294=Legend!$F$4,2,IF(S294=Legend!$F$5,1,0)))</f>
        <v>3</v>
      </c>
      <c r="AK294">
        <f>IF(V294=Legend!$H$3,3,IF(V294=Legend!$H$4,2,IF(V294=Legend!$H$5,1,0)))</f>
        <v>1</v>
      </c>
      <c r="AM294">
        <f t="shared" si="34"/>
        <v>13</v>
      </c>
    </row>
    <row r="295" spans="1:39" ht="140.4" x14ac:dyDescent="0.3">
      <c r="A295" t="s">
        <v>155</v>
      </c>
      <c r="B295" t="s">
        <v>3634</v>
      </c>
      <c r="C295" t="s">
        <v>3637</v>
      </c>
      <c r="D295" t="s">
        <v>5131</v>
      </c>
      <c r="E295" t="str">
        <f t="shared" si="28"/>
        <v>ANUGERAH MART 4</v>
      </c>
      <c r="F295" t="s">
        <v>155</v>
      </c>
      <c r="G295" t="s">
        <v>21</v>
      </c>
      <c r="H295" t="s">
        <v>21</v>
      </c>
      <c r="I295" t="s">
        <v>54</v>
      </c>
      <c r="J295" t="s">
        <v>23</v>
      </c>
      <c r="K295" t="s">
        <v>24</v>
      </c>
      <c r="L295" t="s">
        <v>25</v>
      </c>
      <c r="M295" t="s">
        <v>25</v>
      </c>
      <c r="N295" t="s">
        <v>26</v>
      </c>
      <c r="O295" t="s">
        <v>25</v>
      </c>
      <c r="P295" t="s">
        <v>21</v>
      </c>
      <c r="Q295" t="s">
        <v>27</v>
      </c>
      <c r="R295" t="s">
        <v>28</v>
      </c>
      <c r="S295" t="s">
        <v>29</v>
      </c>
      <c r="T295" t="s">
        <v>21</v>
      </c>
      <c r="U295" t="s">
        <v>21</v>
      </c>
      <c r="V295" t="s">
        <v>33</v>
      </c>
      <c r="W295" s="2" t="s">
        <v>34</v>
      </c>
      <c r="Y295">
        <f>IF(J295=Legend!$B$3,0,IF(J295=Legend!$B$4,1,IF(J295=Legend!$B$5,2,0)))</f>
        <v>1</v>
      </c>
      <c r="Z295">
        <f t="shared" si="29"/>
        <v>1</v>
      </c>
      <c r="AA295">
        <f t="shared" si="30"/>
        <v>1</v>
      </c>
      <c r="AB295">
        <f t="shared" si="31"/>
        <v>1</v>
      </c>
      <c r="AC295">
        <f>IF(N295=Legend!$D$3,3,IF(N295=Legend!$D$4,2,IF(N295=Legend!$D$5,1,0)))</f>
        <v>2</v>
      </c>
      <c r="AD295">
        <f t="shared" si="32"/>
        <v>1</v>
      </c>
      <c r="AF295">
        <f t="shared" si="33"/>
        <v>0</v>
      </c>
      <c r="AG295">
        <f>IF(R295=Legend!$F$3,3,IF(R295=Legend!$F$4,2,IF(R295=Legend!$F$5,1,0)))</f>
        <v>2</v>
      </c>
      <c r="AH295">
        <f>IF(S295=Legend!$F$3,3,IF(S295=Legend!$F$4,2,IF(S295=Legend!$F$5,1,0)))</f>
        <v>3</v>
      </c>
      <c r="AK295">
        <f>IF(V295=Legend!$H$3,3,IF(V295=Legend!$H$4,2,IF(V295=Legend!$H$5,1,0)))</f>
        <v>1</v>
      </c>
      <c r="AM295">
        <f t="shared" si="34"/>
        <v>13</v>
      </c>
    </row>
    <row r="296" spans="1:39" ht="140.4" x14ac:dyDescent="0.3">
      <c r="A296" t="s">
        <v>155</v>
      </c>
      <c r="B296" t="s">
        <v>3634</v>
      </c>
      <c r="C296" t="s">
        <v>3637</v>
      </c>
      <c r="D296" t="s">
        <v>5130</v>
      </c>
      <c r="E296" t="str">
        <f t="shared" si="28"/>
        <v>ANUGERAH MART 5</v>
      </c>
      <c r="F296" t="s">
        <v>155</v>
      </c>
      <c r="G296" t="s">
        <v>21</v>
      </c>
      <c r="H296" t="s">
        <v>21</v>
      </c>
      <c r="I296" t="s">
        <v>54</v>
      </c>
      <c r="J296" t="s">
        <v>23</v>
      </c>
      <c r="K296" t="s">
        <v>24</v>
      </c>
      <c r="L296" t="s">
        <v>25</v>
      </c>
      <c r="M296" t="s">
        <v>25</v>
      </c>
      <c r="N296" t="s">
        <v>26</v>
      </c>
      <c r="O296" t="s">
        <v>25</v>
      </c>
      <c r="P296" t="s">
        <v>21</v>
      </c>
      <c r="Q296" t="s">
        <v>27</v>
      </c>
      <c r="R296" t="s">
        <v>28</v>
      </c>
      <c r="S296" t="s">
        <v>29</v>
      </c>
      <c r="T296" t="s">
        <v>21</v>
      </c>
      <c r="U296" t="s">
        <v>21</v>
      </c>
      <c r="V296" t="s">
        <v>33</v>
      </c>
      <c r="W296" s="2" t="s">
        <v>34</v>
      </c>
      <c r="Y296">
        <f>IF(J296=Legend!$B$3,0,IF(J296=Legend!$B$4,1,IF(J296=Legend!$B$5,2,0)))</f>
        <v>1</v>
      </c>
      <c r="Z296">
        <f t="shared" si="29"/>
        <v>1</v>
      </c>
      <c r="AA296">
        <f t="shared" si="30"/>
        <v>1</v>
      </c>
      <c r="AB296">
        <f t="shared" si="31"/>
        <v>1</v>
      </c>
      <c r="AC296">
        <f>IF(N296=Legend!$D$3,3,IF(N296=Legend!$D$4,2,IF(N296=Legend!$D$5,1,0)))</f>
        <v>2</v>
      </c>
      <c r="AD296">
        <f t="shared" si="32"/>
        <v>1</v>
      </c>
      <c r="AF296">
        <f t="shared" si="33"/>
        <v>0</v>
      </c>
      <c r="AG296">
        <f>IF(R296=Legend!$F$3,3,IF(R296=Legend!$F$4,2,IF(R296=Legend!$F$5,1,0)))</f>
        <v>2</v>
      </c>
      <c r="AH296">
        <f>IF(S296=Legend!$F$3,3,IF(S296=Legend!$F$4,2,IF(S296=Legend!$F$5,1,0)))</f>
        <v>3</v>
      </c>
      <c r="AK296">
        <f>IF(V296=Legend!$H$3,3,IF(V296=Legend!$H$4,2,IF(V296=Legend!$H$5,1,0)))</f>
        <v>1</v>
      </c>
      <c r="AM296">
        <f t="shared" si="34"/>
        <v>13</v>
      </c>
    </row>
    <row r="297" spans="1:39" ht="156" x14ac:dyDescent="0.3">
      <c r="A297" t="s">
        <v>71</v>
      </c>
      <c r="B297" t="s">
        <v>890</v>
      </c>
      <c r="C297" t="s">
        <v>927</v>
      </c>
      <c r="D297" t="s">
        <v>2833</v>
      </c>
      <c r="E297" t="str">
        <f t="shared" si="28"/>
        <v>ANUGERAH, CV</v>
      </c>
      <c r="F297" t="s">
        <v>71</v>
      </c>
      <c r="G297" t="s">
        <v>21</v>
      </c>
      <c r="H297" t="s">
        <v>21</v>
      </c>
      <c r="I297" t="s">
        <v>22</v>
      </c>
      <c r="J297" t="s">
        <v>35</v>
      </c>
      <c r="K297" t="s">
        <v>24</v>
      </c>
      <c r="L297" t="s">
        <v>25</v>
      </c>
      <c r="M297" t="s">
        <v>25</v>
      </c>
      <c r="N297" t="s">
        <v>38</v>
      </c>
      <c r="O297" t="s">
        <v>25</v>
      </c>
      <c r="P297" t="s">
        <v>21</v>
      </c>
      <c r="Q297" t="s">
        <v>27</v>
      </c>
      <c r="R297" t="s">
        <v>28</v>
      </c>
      <c r="S297" t="s">
        <v>29</v>
      </c>
      <c r="T297" t="s">
        <v>21</v>
      </c>
      <c r="U297" t="s">
        <v>21</v>
      </c>
      <c r="V297" t="s">
        <v>33</v>
      </c>
      <c r="W297" s="2" t="s">
        <v>31</v>
      </c>
      <c r="Y297">
        <f>IF(J297=Legend!$B$3,0,IF(J297=Legend!$B$4,1,IF(J297=Legend!$B$5,2,0)))</f>
        <v>0</v>
      </c>
      <c r="Z297">
        <f t="shared" si="29"/>
        <v>1</v>
      </c>
      <c r="AA297">
        <f t="shared" si="30"/>
        <v>1</v>
      </c>
      <c r="AB297">
        <f t="shared" si="31"/>
        <v>1</v>
      </c>
      <c r="AC297">
        <f>IF(N297=Legend!$D$3,3,IF(N297=Legend!$D$4,2,IF(N297=Legend!$D$5,1,0)))</f>
        <v>3</v>
      </c>
      <c r="AD297">
        <f t="shared" si="32"/>
        <v>1</v>
      </c>
      <c r="AF297">
        <f t="shared" si="33"/>
        <v>0</v>
      </c>
      <c r="AG297">
        <f>IF(R297=Legend!$F$3,3,IF(R297=Legend!$F$4,2,IF(R297=Legend!$F$5,1,0)))</f>
        <v>2</v>
      </c>
      <c r="AH297">
        <f>IF(S297=Legend!$F$3,3,IF(S297=Legend!$F$4,2,IF(S297=Legend!$F$5,1,0)))</f>
        <v>3</v>
      </c>
      <c r="AK297">
        <f>IF(V297=Legend!$H$3,3,IF(V297=Legend!$H$4,2,IF(V297=Legend!$H$5,1,0)))</f>
        <v>1</v>
      </c>
      <c r="AM297">
        <f t="shared" si="34"/>
        <v>13</v>
      </c>
    </row>
    <row r="298" spans="1:39" ht="140.4" x14ac:dyDescent="0.3">
      <c r="A298" t="s">
        <v>150</v>
      </c>
      <c r="B298" t="s">
        <v>475</v>
      </c>
      <c r="C298" t="s">
        <v>1002</v>
      </c>
      <c r="D298" t="s">
        <v>5220</v>
      </c>
      <c r="E298" t="str">
        <f t="shared" si="28"/>
        <v>ANUGRAH , MM</v>
      </c>
      <c r="F298" t="s">
        <v>150</v>
      </c>
      <c r="G298" t="s">
        <v>21</v>
      </c>
      <c r="H298" t="s">
        <v>21</v>
      </c>
      <c r="I298" t="s">
        <v>22</v>
      </c>
      <c r="J298" t="s">
        <v>35</v>
      </c>
      <c r="K298" t="s">
        <v>24</v>
      </c>
      <c r="L298" t="s">
        <v>25</v>
      </c>
      <c r="M298" t="s">
        <v>25</v>
      </c>
      <c r="N298" t="s">
        <v>26</v>
      </c>
      <c r="O298" t="s">
        <v>25</v>
      </c>
      <c r="P298" t="s">
        <v>21</v>
      </c>
      <c r="Q298" t="s">
        <v>27</v>
      </c>
      <c r="R298" t="s">
        <v>28</v>
      </c>
      <c r="S298" t="s">
        <v>29</v>
      </c>
      <c r="T298" t="s">
        <v>21</v>
      </c>
      <c r="U298" t="s">
        <v>21</v>
      </c>
      <c r="V298" t="s">
        <v>30</v>
      </c>
      <c r="W298" s="2" t="s">
        <v>34</v>
      </c>
      <c r="Y298">
        <f>IF(J298=Legend!$B$3,0,IF(J298=Legend!$B$4,1,IF(J298=Legend!$B$5,2,0)))</f>
        <v>0</v>
      </c>
      <c r="Z298">
        <f t="shared" si="29"/>
        <v>1</v>
      </c>
      <c r="AA298">
        <f t="shared" si="30"/>
        <v>1</v>
      </c>
      <c r="AB298">
        <f t="shared" si="31"/>
        <v>1</v>
      </c>
      <c r="AC298">
        <f>IF(N298=Legend!$D$3,3,IF(N298=Legend!$D$4,2,IF(N298=Legend!$D$5,1,0)))</f>
        <v>2</v>
      </c>
      <c r="AD298">
        <f t="shared" si="32"/>
        <v>1</v>
      </c>
      <c r="AF298">
        <f t="shared" si="33"/>
        <v>0</v>
      </c>
      <c r="AG298">
        <f>IF(R298=Legend!$F$3,3,IF(R298=Legend!$F$4,2,IF(R298=Legend!$F$5,1,0)))</f>
        <v>2</v>
      </c>
      <c r="AH298">
        <f>IF(S298=Legend!$F$3,3,IF(S298=Legend!$F$4,2,IF(S298=Legend!$F$5,1,0)))</f>
        <v>3</v>
      </c>
      <c r="AK298">
        <f>IF(V298=Legend!$H$3,3,IF(V298=Legend!$H$4,2,IF(V298=Legend!$H$5,1,0)))</f>
        <v>2</v>
      </c>
      <c r="AM298">
        <f t="shared" si="34"/>
        <v>13</v>
      </c>
    </row>
    <row r="299" spans="1:39" ht="140.4" x14ac:dyDescent="0.3">
      <c r="A299" t="s">
        <v>59</v>
      </c>
      <c r="B299" t="s">
        <v>3634</v>
      </c>
      <c r="C299" t="s">
        <v>3637</v>
      </c>
      <c r="D299" t="s">
        <v>3645</v>
      </c>
      <c r="E299" t="str">
        <f t="shared" si="28"/>
        <v>ANUGRAH / UMI SETIA</v>
      </c>
      <c r="F299" t="s">
        <v>59</v>
      </c>
      <c r="G299" t="s">
        <v>21</v>
      </c>
      <c r="H299" t="s">
        <v>21</v>
      </c>
      <c r="I299" t="s">
        <v>22</v>
      </c>
      <c r="J299" t="s">
        <v>35</v>
      </c>
      <c r="K299" t="s">
        <v>24</v>
      </c>
      <c r="L299" t="s">
        <v>25</v>
      </c>
      <c r="M299" t="s">
        <v>25</v>
      </c>
      <c r="N299" t="s">
        <v>26</v>
      </c>
      <c r="O299" t="s">
        <v>25</v>
      </c>
      <c r="P299" t="s">
        <v>21</v>
      </c>
      <c r="Q299" t="s">
        <v>27</v>
      </c>
      <c r="R299" t="s">
        <v>45</v>
      </c>
      <c r="S299" t="s">
        <v>29</v>
      </c>
      <c r="T299" t="s">
        <v>21</v>
      </c>
      <c r="U299" t="s">
        <v>21</v>
      </c>
      <c r="V299" t="s">
        <v>42</v>
      </c>
      <c r="W299" s="2" t="s">
        <v>34</v>
      </c>
      <c r="Y299">
        <f>IF(J299=Legend!$B$3,0,IF(J299=Legend!$B$4,1,IF(J299=Legend!$B$5,2,0)))</f>
        <v>0</v>
      </c>
      <c r="Z299">
        <f t="shared" si="29"/>
        <v>1</v>
      </c>
      <c r="AA299">
        <f t="shared" si="30"/>
        <v>1</v>
      </c>
      <c r="AB299">
        <f t="shared" si="31"/>
        <v>1</v>
      </c>
      <c r="AC299">
        <f>IF(N299=Legend!$D$3,3,IF(N299=Legend!$D$4,2,IF(N299=Legend!$D$5,1,0)))</f>
        <v>2</v>
      </c>
      <c r="AD299">
        <f t="shared" si="32"/>
        <v>1</v>
      </c>
      <c r="AF299">
        <f t="shared" si="33"/>
        <v>0</v>
      </c>
      <c r="AG299">
        <f>IF(R299=Legend!$F$3,3,IF(R299=Legend!$F$4,2,IF(R299=Legend!$F$5,1,0)))</f>
        <v>1</v>
      </c>
      <c r="AH299">
        <f>IF(S299=Legend!$F$3,3,IF(S299=Legend!$F$4,2,IF(S299=Legend!$F$5,1,0)))</f>
        <v>3</v>
      </c>
      <c r="AK299">
        <f>IF(V299=Legend!$H$3,3,IF(V299=Legend!$H$4,2,IF(V299=Legend!$H$5,1,0)))</f>
        <v>0</v>
      </c>
      <c r="AM299">
        <f t="shared" si="34"/>
        <v>10</v>
      </c>
    </row>
    <row r="300" spans="1:39" ht="140.4" x14ac:dyDescent="0.3">
      <c r="A300" t="s">
        <v>58</v>
      </c>
      <c r="B300" t="s">
        <v>162</v>
      </c>
      <c r="C300" t="s">
        <v>274</v>
      </c>
      <c r="D300" t="s">
        <v>3043</v>
      </c>
      <c r="E300" t="str">
        <f t="shared" si="28"/>
        <v>ANUGRAH 1 KLATEN/HJ. SRI HARTANTI</v>
      </c>
      <c r="F300" t="s">
        <v>59</v>
      </c>
      <c r="G300" t="s">
        <v>21</v>
      </c>
      <c r="H300" t="s">
        <v>21</v>
      </c>
      <c r="I300" t="s">
        <v>22</v>
      </c>
      <c r="J300" t="s">
        <v>35</v>
      </c>
      <c r="K300" t="s">
        <v>47</v>
      </c>
      <c r="L300" t="s">
        <v>25</v>
      </c>
      <c r="M300" t="s">
        <v>25</v>
      </c>
      <c r="N300" t="s">
        <v>26</v>
      </c>
      <c r="O300" t="s">
        <v>21</v>
      </c>
      <c r="P300" t="s">
        <v>21</v>
      </c>
      <c r="Q300" t="s">
        <v>27</v>
      </c>
      <c r="R300" t="s">
        <v>45</v>
      </c>
      <c r="S300" t="s">
        <v>28</v>
      </c>
      <c r="T300" t="s">
        <v>21</v>
      </c>
      <c r="U300" t="s">
        <v>21</v>
      </c>
      <c r="V300" t="s">
        <v>33</v>
      </c>
      <c r="W300" s="2" t="s">
        <v>34</v>
      </c>
      <c r="Y300">
        <f>IF(J300=Legend!$B$3,0,IF(J300=Legend!$B$4,1,IF(J300=Legend!$B$5,2,0)))</f>
        <v>0</v>
      </c>
      <c r="Z300">
        <f t="shared" si="29"/>
        <v>0</v>
      </c>
      <c r="AA300">
        <f t="shared" si="30"/>
        <v>1</v>
      </c>
      <c r="AB300">
        <f t="shared" si="31"/>
        <v>1</v>
      </c>
      <c r="AC300">
        <f>IF(N300=Legend!$D$3,3,IF(N300=Legend!$D$4,2,IF(N300=Legend!$D$5,1,0)))</f>
        <v>2</v>
      </c>
      <c r="AD300">
        <f t="shared" si="32"/>
        <v>0</v>
      </c>
      <c r="AF300">
        <f t="shared" si="33"/>
        <v>0</v>
      </c>
      <c r="AG300">
        <f>IF(R300=Legend!$F$3,3,IF(R300=Legend!$F$4,2,IF(R300=Legend!$F$5,1,0)))</f>
        <v>1</v>
      </c>
      <c r="AH300">
        <f>IF(S300=Legend!$F$3,3,IF(S300=Legend!$F$4,2,IF(S300=Legend!$F$5,1,0)))</f>
        <v>2</v>
      </c>
      <c r="AK300">
        <f>IF(V300=Legend!$H$3,3,IF(V300=Legend!$H$4,2,IF(V300=Legend!$H$5,1,0)))</f>
        <v>1</v>
      </c>
      <c r="AM300">
        <f t="shared" si="34"/>
        <v>8</v>
      </c>
    </row>
    <row r="301" spans="1:39" ht="140.4" x14ac:dyDescent="0.3">
      <c r="A301" t="s">
        <v>73</v>
      </c>
      <c r="B301" t="s">
        <v>162</v>
      </c>
      <c r="C301" t="s">
        <v>274</v>
      </c>
      <c r="D301" t="s">
        <v>309</v>
      </c>
      <c r="E301" t="str">
        <f t="shared" si="28"/>
        <v>ANUGRAH 2 KLATEN</v>
      </c>
      <c r="F301" t="s">
        <v>58</v>
      </c>
      <c r="G301" t="s">
        <v>21</v>
      </c>
      <c r="H301" t="s">
        <v>21</v>
      </c>
      <c r="I301" t="s">
        <v>22</v>
      </c>
      <c r="J301" t="s">
        <v>23</v>
      </c>
      <c r="K301" t="s">
        <v>24</v>
      </c>
      <c r="L301" t="s">
        <v>25</v>
      </c>
      <c r="M301" t="s">
        <v>25</v>
      </c>
      <c r="N301" t="s">
        <v>28</v>
      </c>
      <c r="O301" t="s">
        <v>25</v>
      </c>
      <c r="P301" t="s">
        <v>21</v>
      </c>
      <c r="Q301" t="s">
        <v>27</v>
      </c>
      <c r="R301" t="s">
        <v>45</v>
      </c>
      <c r="S301" t="s">
        <v>29</v>
      </c>
      <c r="T301" t="s">
        <v>21</v>
      </c>
      <c r="U301" t="s">
        <v>21</v>
      </c>
      <c r="V301" t="s">
        <v>33</v>
      </c>
      <c r="W301" s="2" t="s">
        <v>34</v>
      </c>
      <c r="Y301">
        <f>IF(J301=Legend!$B$3,0,IF(J301=Legend!$B$4,1,IF(J301=Legend!$B$5,2,0)))</f>
        <v>1</v>
      </c>
      <c r="Z301">
        <f t="shared" si="29"/>
        <v>1</v>
      </c>
      <c r="AA301">
        <f t="shared" si="30"/>
        <v>1</v>
      </c>
      <c r="AB301">
        <f t="shared" si="31"/>
        <v>1</v>
      </c>
      <c r="AC301">
        <f>IF(N301=Legend!$D$3,3,IF(N301=Legend!$D$4,2,IF(N301=Legend!$D$5,1,0)))</f>
        <v>1</v>
      </c>
      <c r="AD301">
        <f t="shared" si="32"/>
        <v>1</v>
      </c>
      <c r="AF301">
        <f t="shared" si="33"/>
        <v>0</v>
      </c>
      <c r="AG301">
        <f>IF(R301=Legend!$F$3,3,IF(R301=Legend!$F$4,2,IF(R301=Legend!$F$5,1,0)))</f>
        <v>1</v>
      </c>
      <c r="AH301">
        <f>IF(S301=Legend!$F$3,3,IF(S301=Legend!$F$4,2,IF(S301=Legend!$F$5,1,0)))</f>
        <v>3</v>
      </c>
      <c r="AK301">
        <f>IF(V301=Legend!$H$3,3,IF(V301=Legend!$H$4,2,IF(V301=Legend!$H$5,1,0)))</f>
        <v>1</v>
      </c>
      <c r="AM301">
        <f t="shared" si="34"/>
        <v>11</v>
      </c>
    </row>
    <row r="302" spans="1:39" ht="140.4" x14ac:dyDescent="0.3">
      <c r="A302" t="s">
        <v>73</v>
      </c>
      <c r="B302" t="s">
        <v>162</v>
      </c>
      <c r="C302" t="s">
        <v>359</v>
      </c>
      <c r="D302" t="s">
        <v>390</v>
      </c>
      <c r="E302" t="str">
        <f t="shared" si="28"/>
        <v>ANUGRAH JATEN/H.SRI MULYANI</v>
      </c>
      <c r="F302" t="s">
        <v>44</v>
      </c>
      <c r="G302" t="s">
        <v>21</v>
      </c>
      <c r="H302" t="s">
        <v>21</v>
      </c>
      <c r="I302" t="s">
        <v>54</v>
      </c>
      <c r="J302" t="s">
        <v>35</v>
      </c>
      <c r="K302" t="s">
        <v>24</v>
      </c>
      <c r="L302" t="s">
        <v>25</v>
      </c>
      <c r="M302" t="s">
        <v>25</v>
      </c>
      <c r="N302" t="s">
        <v>28</v>
      </c>
      <c r="O302" t="s">
        <v>25</v>
      </c>
      <c r="P302" t="s">
        <v>21</v>
      </c>
      <c r="Q302" t="s">
        <v>27</v>
      </c>
      <c r="R302" t="s">
        <v>45</v>
      </c>
      <c r="S302" t="s">
        <v>29</v>
      </c>
      <c r="T302" t="s">
        <v>21</v>
      </c>
      <c r="U302" t="s">
        <v>21</v>
      </c>
      <c r="V302" t="s">
        <v>42</v>
      </c>
      <c r="W302" s="2" t="s">
        <v>34</v>
      </c>
      <c r="Y302">
        <f>IF(J302=Legend!$B$3,0,IF(J302=Legend!$B$4,1,IF(J302=Legend!$B$5,2,0)))</f>
        <v>0</v>
      </c>
      <c r="Z302">
        <f t="shared" si="29"/>
        <v>1</v>
      </c>
      <c r="AA302">
        <f t="shared" si="30"/>
        <v>1</v>
      </c>
      <c r="AB302">
        <f t="shared" si="31"/>
        <v>1</v>
      </c>
      <c r="AC302">
        <f>IF(N302=Legend!$D$3,3,IF(N302=Legend!$D$4,2,IF(N302=Legend!$D$5,1,0)))</f>
        <v>1</v>
      </c>
      <c r="AD302">
        <f t="shared" si="32"/>
        <v>1</v>
      </c>
      <c r="AF302">
        <f t="shared" si="33"/>
        <v>0</v>
      </c>
      <c r="AG302">
        <f>IF(R302=Legend!$F$3,3,IF(R302=Legend!$F$4,2,IF(R302=Legend!$F$5,1,0)))</f>
        <v>1</v>
      </c>
      <c r="AH302">
        <f>IF(S302=Legend!$F$3,3,IF(S302=Legend!$F$4,2,IF(S302=Legend!$F$5,1,0)))</f>
        <v>3</v>
      </c>
      <c r="AK302">
        <f>IF(V302=Legend!$H$3,3,IF(V302=Legend!$H$4,2,IF(V302=Legend!$H$5,1,0)))</f>
        <v>0</v>
      </c>
      <c r="AM302">
        <f t="shared" si="34"/>
        <v>9</v>
      </c>
    </row>
    <row r="303" spans="1:39" ht="31.2" x14ac:dyDescent="0.3">
      <c r="A303" t="s">
        <v>56</v>
      </c>
      <c r="B303" t="s">
        <v>1602</v>
      </c>
      <c r="C303" t="s">
        <v>1603</v>
      </c>
      <c r="D303" t="s">
        <v>2062</v>
      </c>
      <c r="E303" t="str">
        <f t="shared" si="28"/>
        <v>ANUGRAH JAYA TOKO - JAWAI</v>
      </c>
      <c r="F303" t="s">
        <v>56</v>
      </c>
      <c r="G303" t="s">
        <v>21</v>
      </c>
      <c r="H303" t="s">
        <v>21</v>
      </c>
      <c r="I303" t="s">
        <v>22</v>
      </c>
      <c r="J303" t="s">
        <v>23</v>
      </c>
      <c r="K303" t="s">
        <v>24</v>
      </c>
      <c r="L303" t="s">
        <v>25</v>
      </c>
      <c r="M303" t="s">
        <v>25</v>
      </c>
      <c r="N303" t="s">
        <v>28</v>
      </c>
      <c r="O303" t="s">
        <v>21</v>
      </c>
      <c r="P303" t="s">
        <v>21</v>
      </c>
      <c r="Q303" t="s">
        <v>27</v>
      </c>
      <c r="R303" t="s">
        <v>47</v>
      </c>
      <c r="S303" t="s">
        <v>28</v>
      </c>
      <c r="T303" t="s">
        <v>21</v>
      </c>
      <c r="U303" t="s">
        <v>21</v>
      </c>
      <c r="V303" t="s">
        <v>33</v>
      </c>
      <c r="W303" s="18" t="s">
        <v>63</v>
      </c>
      <c r="Y303">
        <f>IF(J303=Legend!$B$3,0,IF(J303=Legend!$B$4,1,IF(J303=Legend!$B$5,2,0)))</f>
        <v>1</v>
      </c>
      <c r="Z303">
        <f t="shared" si="29"/>
        <v>1</v>
      </c>
      <c r="AA303">
        <f t="shared" si="30"/>
        <v>1</v>
      </c>
      <c r="AB303">
        <f t="shared" si="31"/>
        <v>1</v>
      </c>
      <c r="AC303">
        <f>IF(N303=Legend!$D$3,3,IF(N303=Legend!$D$4,2,IF(N303=Legend!$D$5,1,0)))</f>
        <v>1</v>
      </c>
      <c r="AD303">
        <f t="shared" si="32"/>
        <v>0</v>
      </c>
      <c r="AF303">
        <f t="shared" si="33"/>
        <v>0</v>
      </c>
      <c r="AG303">
        <f>IF(R303=Legend!$F$3,3,IF(R303=Legend!$F$4,2,IF(R303=Legend!$F$5,1,0)))</f>
        <v>0</v>
      </c>
      <c r="AH303">
        <f>IF(S303=Legend!$F$3,3,IF(S303=Legend!$F$4,2,IF(S303=Legend!$F$5,1,0)))</f>
        <v>2</v>
      </c>
      <c r="AK303">
        <f>IF(V303=Legend!$H$3,3,IF(V303=Legend!$H$4,2,IF(V303=Legend!$H$5,1,0)))</f>
        <v>1</v>
      </c>
      <c r="AM303">
        <f t="shared" si="34"/>
        <v>8</v>
      </c>
    </row>
    <row r="304" spans="1:39" ht="78" x14ac:dyDescent="0.3">
      <c r="A304" t="s">
        <v>70</v>
      </c>
      <c r="B304" t="s">
        <v>475</v>
      </c>
      <c r="C304" t="s">
        <v>4166</v>
      </c>
      <c r="D304" t="s">
        <v>4189</v>
      </c>
      <c r="E304" t="str">
        <f t="shared" si="28"/>
        <v>ANUGRAH JAYA, TOKO</v>
      </c>
      <c r="F304" t="s">
        <v>70</v>
      </c>
      <c r="G304" t="s">
        <v>21</v>
      </c>
      <c r="H304" t="s">
        <v>21</v>
      </c>
      <c r="I304" t="s">
        <v>54</v>
      </c>
      <c r="J304" t="s">
        <v>41</v>
      </c>
      <c r="K304" t="s">
        <v>24</v>
      </c>
      <c r="L304" t="s">
        <v>25</v>
      </c>
      <c r="M304" t="s">
        <v>25</v>
      </c>
      <c r="N304" t="s">
        <v>28</v>
      </c>
      <c r="O304" t="s">
        <v>25</v>
      </c>
      <c r="P304" t="s">
        <v>21</v>
      </c>
      <c r="Q304" t="s">
        <v>80</v>
      </c>
      <c r="R304" t="s">
        <v>45</v>
      </c>
      <c r="S304" t="s">
        <v>45</v>
      </c>
      <c r="T304" t="s">
        <v>21</v>
      </c>
      <c r="U304" t="s">
        <v>21</v>
      </c>
      <c r="V304" t="s">
        <v>42</v>
      </c>
      <c r="W304" s="2" t="s">
        <v>76</v>
      </c>
      <c r="Y304">
        <f>IF(J304=Legend!$B$3,0,IF(J304=Legend!$B$4,1,IF(J304=Legend!$B$5,2,0)))</f>
        <v>2</v>
      </c>
      <c r="Z304">
        <f t="shared" si="29"/>
        <v>1</v>
      </c>
      <c r="AA304">
        <f t="shared" si="30"/>
        <v>1</v>
      </c>
      <c r="AB304">
        <f t="shared" si="31"/>
        <v>1</v>
      </c>
      <c r="AC304">
        <f>IF(N304=Legend!$D$3,3,IF(N304=Legend!$D$4,2,IF(N304=Legend!$D$5,1,0)))</f>
        <v>1</v>
      </c>
      <c r="AD304">
        <f t="shared" si="32"/>
        <v>1</v>
      </c>
      <c r="AF304">
        <f t="shared" si="33"/>
        <v>2</v>
      </c>
      <c r="AG304">
        <f>IF(R304=Legend!$F$3,3,IF(R304=Legend!$F$4,2,IF(R304=Legend!$F$5,1,0)))</f>
        <v>1</v>
      </c>
      <c r="AH304">
        <f>IF(S304=Legend!$F$3,3,IF(S304=Legend!$F$4,2,IF(S304=Legend!$F$5,1,0)))</f>
        <v>1</v>
      </c>
      <c r="AK304">
        <f>IF(V304=Legend!$H$3,3,IF(V304=Legend!$H$4,2,IF(V304=Legend!$H$5,1,0)))</f>
        <v>0</v>
      </c>
      <c r="AM304">
        <f t="shared" si="34"/>
        <v>11</v>
      </c>
    </row>
    <row r="305" spans="1:39" ht="156" x14ac:dyDescent="0.3">
      <c r="A305" t="s">
        <v>39</v>
      </c>
      <c r="B305" t="s">
        <v>807</v>
      </c>
      <c r="C305" t="s">
        <v>808</v>
      </c>
      <c r="D305" t="s">
        <v>809</v>
      </c>
      <c r="E305" t="str">
        <f t="shared" si="28"/>
        <v>ANUGRAH MART</v>
      </c>
      <c r="F305" t="s">
        <v>39</v>
      </c>
      <c r="G305" t="s">
        <v>21</v>
      </c>
      <c r="H305" t="s">
        <v>21</v>
      </c>
      <c r="I305" t="s">
        <v>22</v>
      </c>
      <c r="J305" t="s">
        <v>41</v>
      </c>
      <c r="K305" t="s">
        <v>24</v>
      </c>
      <c r="L305" t="s">
        <v>25</v>
      </c>
      <c r="M305" t="s">
        <v>25</v>
      </c>
      <c r="N305" t="s">
        <v>38</v>
      </c>
      <c r="O305" t="s">
        <v>25</v>
      </c>
      <c r="P305" t="s">
        <v>21</v>
      </c>
      <c r="Q305" t="s">
        <v>27</v>
      </c>
      <c r="R305" t="s">
        <v>45</v>
      </c>
      <c r="S305" t="s">
        <v>29</v>
      </c>
      <c r="T305" t="s">
        <v>21</v>
      </c>
      <c r="U305" t="s">
        <v>21</v>
      </c>
      <c r="V305" t="s">
        <v>42</v>
      </c>
      <c r="W305" s="2" t="s">
        <v>31</v>
      </c>
      <c r="Y305">
        <f>IF(J305=Legend!$B$3,0,IF(J305=Legend!$B$4,1,IF(J305=Legend!$B$5,2,0)))</f>
        <v>2</v>
      </c>
      <c r="Z305">
        <f t="shared" si="29"/>
        <v>1</v>
      </c>
      <c r="AA305">
        <f t="shared" si="30"/>
        <v>1</v>
      </c>
      <c r="AB305">
        <f t="shared" si="31"/>
        <v>1</v>
      </c>
      <c r="AC305">
        <f>IF(N305=Legend!$D$3,3,IF(N305=Legend!$D$4,2,IF(N305=Legend!$D$5,1,0)))</f>
        <v>3</v>
      </c>
      <c r="AD305">
        <f t="shared" si="32"/>
        <v>1</v>
      </c>
      <c r="AF305">
        <f t="shared" si="33"/>
        <v>0</v>
      </c>
      <c r="AG305">
        <f>IF(R305=Legend!$F$3,3,IF(R305=Legend!$F$4,2,IF(R305=Legend!$F$5,1,0)))</f>
        <v>1</v>
      </c>
      <c r="AH305">
        <f>IF(S305=Legend!$F$3,3,IF(S305=Legend!$F$4,2,IF(S305=Legend!$F$5,1,0)))</f>
        <v>3</v>
      </c>
      <c r="AK305">
        <f>IF(V305=Legend!$H$3,3,IF(V305=Legend!$H$4,2,IF(V305=Legend!$H$5,1,0)))</f>
        <v>0</v>
      </c>
      <c r="AM305">
        <f t="shared" si="34"/>
        <v>13</v>
      </c>
    </row>
    <row r="306" spans="1:39" ht="140.4" x14ac:dyDescent="0.3">
      <c r="A306" t="s">
        <v>67</v>
      </c>
      <c r="B306" t="s">
        <v>1742</v>
      </c>
      <c r="C306" t="s">
        <v>1743</v>
      </c>
      <c r="D306" t="s">
        <v>2473</v>
      </c>
      <c r="E306" t="str">
        <f t="shared" si="28"/>
        <v>ANUGRAH MEIS</v>
      </c>
      <c r="F306" t="s">
        <v>67</v>
      </c>
      <c r="G306" t="s">
        <v>21</v>
      </c>
      <c r="H306" t="s">
        <v>21</v>
      </c>
      <c r="I306" t="s">
        <v>22</v>
      </c>
      <c r="J306" t="s">
        <v>23</v>
      </c>
      <c r="K306" t="s">
        <v>24</v>
      </c>
      <c r="L306" t="s">
        <v>25</v>
      </c>
      <c r="M306" t="s">
        <v>25</v>
      </c>
      <c r="N306" t="s">
        <v>38</v>
      </c>
      <c r="O306" t="s">
        <v>25</v>
      </c>
      <c r="P306" t="s">
        <v>21</v>
      </c>
      <c r="Q306" t="s">
        <v>27</v>
      </c>
      <c r="R306" t="s">
        <v>28</v>
      </c>
      <c r="S306" t="s">
        <v>29</v>
      </c>
      <c r="T306" t="s">
        <v>21</v>
      </c>
      <c r="U306" t="s">
        <v>21</v>
      </c>
      <c r="V306" t="s">
        <v>42</v>
      </c>
      <c r="W306" s="2" t="s">
        <v>34</v>
      </c>
      <c r="Y306">
        <f>IF(J306=Legend!$B$3,0,IF(J306=Legend!$B$4,1,IF(J306=Legend!$B$5,2,0)))</f>
        <v>1</v>
      </c>
      <c r="Z306">
        <f t="shared" si="29"/>
        <v>1</v>
      </c>
      <c r="AA306">
        <f t="shared" si="30"/>
        <v>1</v>
      </c>
      <c r="AB306">
        <f t="shared" si="31"/>
        <v>1</v>
      </c>
      <c r="AC306">
        <f>IF(N306=Legend!$D$3,3,IF(N306=Legend!$D$4,2,IF(N306=Legend!$D$5,1,0)))</f>
        <v>3</v>
      </c>
      <c r="AD306">
        <f t="shared" si="32"/>
        <v>1</v>
      </c>
      <c r="AF306">
        <f t="shared" si="33"/>
        <v>0</v>
      </c>
      <c r="AG306">
        <f>IF(R306=Legend!$F$3,3,IF(R306=Legend!$F$4,2,IF(R306=Legend!$F$5,1,0)))</f>
        <v>2</v>
      </c>
      <c r="AH306">
        <f>IF(S306=Legend!$F$3,3,IF(S306=Legend!$F$4,2,IF(S306=Legend!$F$5,1,0)))</f>
        <v>3</v>
      </c>
      <c r="AK306">
        <f>IF(V306=Legend!$H$3,3,IF(V306=Legend!$H$4,2,IF(V306=Legend!$H$5,1,0)))</f>
        <v>0</v>
      </c>
      <c r="AM306">
        <f t="shared" si="34"/>
        <v>13</v>
      </c>
    </row>
    <row r="307" spans="1:39" ht="140.4" x14ac:dyDescent="0.3">
      <c r="A307" t="s">
        <v>70</v>
      </c>
      <c r="B307" t="s">
        <v>932</v>
      </c>
      <c r="C307" t="s">
        <v>4230</v>
      </c>
      <c r="D307" t="s">
        <v>4231</v>
      </c>
      <c r="E307" t="str">
        <f t="shared" si="28"/>
        <v>ANUGRAH TOKO P&amp;D</v>
      </c>
      <c r="F307" t="s">
        <v>70</v>
      </c>
      <c r="G307" t="s">
        <v>21</v>
      </c>
      <c r="H307" t="s">
        <v>21</v>
      </c>
      <c r="I307" t="s">
        <v>22</v>
      </c>
      <c r="J307" t="s">
        <v>35</v>
      </c>
      <c r="K307" t="s">
        <v>24</v>
      </c>
      <c r="L307" t="s">
        <v>25</v>
      </c>
      <c r="M307" t="s">
        <v>25</v>
      </c>
      <c r="N307" t="s">
        <v>26</v>
      </c>
      <c r="O307" t="s">
        <v>25</v>
      </c>
      <c r="P307" t="s">
        <v>21</v>
      </c>
      <c r="Q307" t="s">
        <v>60</v>
      </c>
      <c r="R307" t="s">
        <v>45</v>
      </c>
      <c r="S307" t="s">
        <v>29</v>
      </c>
      <c r="T307" t="s">
        <v>21</v>
      </c>
      <c r="U307" t="s">
        <v>21</v>
      </c>
      <c r="V307" t="s">
        <v>42</v>
      </c>
      <c r="W307" s="2" t="s">
        <v>34</v>
      </c>
      <c r="Y307">
        <f>IF(J307=Legend!$B$3,0,IF(J307=Legend!$B$4,1,IF(J307=Legend!$B$5,2,0)))</f>
        <v>0</v>
      </c>
      <c r="Z307">
        <f t="shared" si="29"/>
        <v>1</v>
      </c>
      <c r="AA307">
        <f t="shared" si="30"/>
        <v>1</v>
      </c>
      <c r="AB307">
        <f t="shared" si="31"/>
        <v>1</v>
      </c>
      <c r="AC307">
        <f>IF(N307=Legend!$D$3,3,IF(N307=Legend!$D$4,2,IF(N307=Legend!$D$5,1,0)))</f>
        <v>2</v>
      </c>
      <c r="AD307">
        <f t="shared" si="32"/>
        <v>1</v>
      </c>
      <c r="AF307">
        <f t="shared" si="33"/>
        <v>2</v>
      </c>
      <c r="AG307">
        <f>IF(R307=Legend!$F$3,3,IF(R307=Legend!$F$4,2,IF(R307=Legend!$F$5,1,0)))</f>
        <v>1</v>
      </c>
      <c r="AH307">
        <f>IF(S307=Legend!$F$3,3,IF(S307=Legend!$F$4,2,IF(S307=Legend!$F$5,1,0)))</f>
        <v>3</v>
      </c>
      <c r="AK307">
        <f>IF(V307=Legend!$H$3,3,IF(V307=Legend!$H$4,2,IF(V307=Legend!$H$5,1,0)))</f>
        <v>0</v>
      </c>
      <c r="AM307">
        <f t="shared" si="34"/>
        <v>12</v>
      </c>
    </row>
    <row r="308" spans="1:39" ht="140.4" x14ac:dyDescent="0.3">
      <c r="A308" t="s">
        <v>79</v>
      </c>
      <c r="B308" t="s">
        <v>162</v>
      </c>
      <c r="C308" t="s">
        <v>509</v>
      </c>
      <c r="D308" t="s">
        <v>511</v>
      </c>
      <c r="E308" t="str">
        <f t="shared" si="28"/>
        <v>ANYAR - TASIK REJO</v>
      </c>
      <c r="F308" t="s">
        <v>79</v>
      </c>
      <c r="G308" t="s">
        <v>21</v>
      </c>
      <c r="H308" t="s">
        <v>21</v>
      </c>
      <c r="I308" t="s">
        <v>54</v>
      </c>
      <c r="J308" t="s">
        <v>35</v>
      </c>
      <c r="K308" t="s">
        <v>47</v>
      </c>
      <c r="L308" t="s">
        <v>21</v>
      </c>
      <c r="M308" t="s">
        <v>21</v>
      </c>
      <c r="N308" t="s">
        <v>47</v>
      </c>
      <c r="O308" t="s">
        <v>21</v>
      </c>
      <c r="P308" t="s">
        <v>21</v>
      </c>
      <c r="Q308" t="s">
        <v>27</v>
      </c>
      <c r="R308" t="s">
        <v>45</v>
      </c>
      <c r="S308" t="s">
        <v>45</v>
      </c>
      <c r="T308" t="s">
        <v>21</v>
      </c>
      <c r="U308" t="s">
        <v>21</v>
      </c>
      <c r="V308" t="s">
        <v>42</v>
      </c>
      <c r="W308" s="2" t="s">
        <v>34</v>
      </c>
      <c r="Y308">
        <f>IF(J308=Legend!$B$3,0,IF(J308=Legend!$B$4,1,IF(J308=Legend!$B$5,2,0)))</f>
        <v>0</v>
      </c>
      <c r="Z308">
        <f t="shared" si="29"/>
        <v>0</v>
      </c>
      <c r="AA308">
        <f t="shared" si="30"/>
        <v>0</v>
      </c>
      <c r="AB308">
        <f t="shared" si="31"/>
        <v>0</v>
      </c>
      <c r="AC308">
        <f>IF(N308=Legend!$D$3,3,IF(N308=Legend!$D$4,2,IF(N308=Legend!$D$5,1,0)))</f>
        <v>0</v>
      </c>
      <c r="AD308">
        <f t="shared" si="32"/>
        <v>0</v>
      </c>
      <c r="AF308">
        <f t="shared" si="33"/>
        <v>0</v>
      </c>
      <c r="AG308">
        <f>IF(R308=Legend!$F$3,3,IF(R308=Legend!$F$4,2,IF(R308=Legend!$F$5,1,0)))</f>
        <v>1</v>
      </c>
      <c r="AH308">
        <f>IF(S308=Legend!$F$3,3,IF(S308=Legend!$F$4,2,IF(S308=Legend!$F$5,1,0)))</f>
        <v>1</v>
      </c>
      <c r="AK308">
        <f>IF(V308=Legend!$H$3,3,IF(V308=Legend!$H$4,2,IF(V308=Legend!$H$5,1,0)))</f>
        <v>0</v>
      </c>
      <c r="AM308">
        <f t="shared" si="34"/>
        <v>2</v>
      </c>
    </row>
    <row r="309" spans="1:39" ht="109.2" x14ac:dyDescent="0.3">
      <c r="A309" t="s">
        <v>67</v>
      </c>
      <c r="B309" t="s">
        <v>519</v>
      </c>
      <c r="C309" t="s">
        <v>2420</v>
      </c>
      <c r="D309" t="s">
        <v>2421</v>
      </c>
      <c r="E309" t="str">
        <f t="shared" si="28"/>
        <v>AP. NUSANTARA / EFRIMANTO TAMPUBOLON</v>
      </c>
      <c r="F309" t="s">
        <v>36</v>
      </c>
      <c r="G309" t="s">
        <v>21</v>
      </c>
      <c r="H309" t="s">
        <v>21</v>
      </c>
      <c r="I309" t="s">
        <v>22</v>
      </c>
      <c r="J309" t="s">
        <v>35</v>
      </c>
      <c r="K309" t="s">
        <v>24</v>
      </c>
      <c r="L309" t="s">
        <v>25</v>
      </c>
      <c r="M309" t="s">
        <v>25</v>
      </c>
      <c r="N309" t="s">
        <v>26</v>
      </c>
      <c r="O309" t="s">
        <v>25</v>
      </c>
      <c r="P309" t="s">
        <v>21</v>
      </c>
      <c r="Q309" t="s">
        <v>27</v>
      </c>
      <c r="R309" t="s">
        <v>45</v>
      </c>
      <c r="S309" t="s">
        <v>29</v>
      </c>
      <c r="T309" t="s">
        <v>21</v>
      </c>
      <c r="U309" t="s">
        <v>21</v>
      </c>
      <c r="V309" t="s">
        <v>30</v>
      </c>
      <c r="W309" s="2" t="s">
        <v>66</v>
      </c>
      <c r="Y309">
        <f>IF(J309=Legend!$B$3,0,IF(J309=Legend!$B$4,1,IF(J309=Legend!$B$5,2,0)))</f>
        <v>0</v>
      </c>
      <c r="Z309">
        <f t="shared" si="29"/>
        <v>1</v>
      </c>
      <c r="AA309">
        <f t="shared" si="30"/>
        <v>1</v>
      </c>
      <c r="AB309">
        <f t="shared" si="31"/>
        <v>1</v>
      </c>
      <c r="AC309">
        <f>IF(N309=Legend!$D$3,3,IF(N309=Legend!$D$4,2,IF(N309=Legend!$D$5,1,0)))</f>
        <v>2</v>
      </c>
      <c r="AD309">
        <f t="shared" si="32"/>
        <v>1</v>
      </c>
      <c r="AF309">
        <f t="shared" si="33"/>
        <v>0</v>
      </c>
      <c r="AG309">
        <f>IF(R309=Legend!$F$3,3,IF(R309=Legend!$F$4,2,IF(R309=Legend!$F$5,1,0)))</f>
        <v>1</v>
      </c>
      <c r="AH309">
        <f>IF(S309=Legend!$F$3,3,IF(S309=Legend!$F$4,2,IF(S309=Legend!$F$5,1,0)))</f>
        <v>3</v>
      </c>
      <c r="AK309">
        <f>IF(V309=Legend!$H$3,3,IF(V309=Legend!$H$4,2,IF(V309=Legend!$H$5,1,0)))</f>
        <v>2</v>
      </c>
      <c r="AM309">
        <f t="shared" si="34"/>
        <v>12</v>
      </c>
    </row>
    <row r="310" spans="1:39" ht="31.2" x14ac:dyDescent="0.3">
      <c r="A310" t="s">
        <v>59</v>
      </c>
      <c r="B310" t="s">
        <v>3366</v>
      </c>
      <c r="C310" t="s">
        <v>3595</v>
      </c>
      <c r="D310" t="s">
        <v>3665</v>
      </c>
      <c r="E310" t="str">
        <f t="shared" si="28"/>
        <v>AP. SUMBER SEHAT</v>
      </c>
      <c r="F310" t="s">
        <v>142</v>
      </c>
      <c r="G310" t="s">
        <v>21</v>
      </c>
      <c r="H310" t="s">
        <v>21</v>
      </c>
      <c r="I310" t="s">
        <v>22</v>
      </c>
      <c r="J310" t="s">
        <v>35</v>
      </c>
      <c r="K310" t="s">
        <v>47</v>
      </c>
      <c r="L310" t="s">
        <v>21</v>
      </c>
      <c r="M310" t="s">
        <v>21</v>
      </c>
      <c r="N310" t="s">
        <v>47</v>
      </c>
      <c r="O310" t="s">
        <v>21</v>
      </c>
      <c r="P310" t="s">
        <v>21</v>
      </c>
      <c r="Q310" t="s">
        <v>27</v>
      </c>
      <c r="R310" t="s">
        <v>45</v>
      </c>
      <c r="S310" t="s">
        <v>45</v>
      </c>
      <c r="T310" t="s">
        <v>21</v>
      </c>
      <c r="U310" t="s">
        <v>21</v>
      </c>
      <c r="V310" t="s">
        <v>42</v>
      </c>
      <c r="W310" s="18" t="s">
        <v>101</v>
      </c>
      <c r="Y310">
        <f>IF(J310=Legend!$B$3,0,IF(J310=Legend!$B$4,1,IF(J310=Legend!$B$5,2,0)))</f>
        <v>0</v>
      </c>
      <c r="Z310">
        <f t="shared" si="29"/>
        <v>0</v>
      </c>
      <c r="AA310">
        <f t="shared" si="30"/>
        <v>0</v>
      </c>
      <c r="AB310">
        <f t="shared" si="31"/>
        <v>0</v>
      </c>
      <c r="AC310">
        <f>IF(N310=Legend!$D$3,3,IF(N310=Legend!$D$4,2,IF(N310=Legend!$D$5,1,0)))</f>
        <v>0</v>
      </c>
      <c r="AD310">
        <f t="shared" si="32"/>
        <v>0</v>
      </c>
      <c r="AF310">
        <f t="shared" si="33"/>
        <v>0</v>
      </c>
      <c r="AG310">
        <f>IF(R310=Legend!$F$3,3,IF(R310=Legend!$F$4,2,IF(R310=Legend!$F$5,1,0)))</f>
        <v>1</v>
      </c>
      <c r="AH310">
        <f>IF(S310=Legend!$F$3,3,IF(S310=Legend!$F$4,2,IF(S310=Legend!$F$5,1,0)))</f>
        <v>1</v>
      </c>
      <c r="AK310">
        <f>IF(V310=Legend!$H$3,3,IF(V310=Legend!$H$4,2,IF(V310=Legend!$H$5,1,0)))</f>
        <v>0</v>
      </c>
      <c r="AM310">
        <f t="shared" si="34"/>
        <v>2</v>
      </c>
    </row>
    <row r="311" spans="1:39" ht="124.8" x14ac:dyDescent="0.3">
      <c r="A311" t="s">
        <v>113</v>
      </c>
      <c r="B311" t="s">
        <v>519</v>
      </c>
      <c r="C311" t="s">
        <v>1341</v>
      </c>
      <c r="D311" t="s">
        <v>1368</v>
      </c>
      <c r="E311" t="str">
        <f t="shared" si="28"/>
        <v>AP.15/TOGAR CHANDRA SITUMORANG</v>
      </c>
      <c r="F311" t="s">
        <v>113</v>
      </c>
      <c r="G311" t="s">
        <v>21</v>
      </c>
      <c r="H311" t="s">
        <v>21</v>
      </c>
      <c r="I311" t="s">
        <v>22</v>
      </c>
      <c r="J311" t="s">
        <v>41</v>
      </c>
      <c r="K311" t="s">
        <v>24</v>
      </c>
      <c r="L311" t="s">
        <v>21</v>
      </c>
      <c r="M311" t="s">
        <v>21</v>
      </c>
      <c r="N311" t="s">
        <v>47</v>
      </c>
      <c r="O311" t="s">
        <v>21</v>
      </c>
      <c r="P311" t="s">
        <v>21</v>
      </c>
      <c r="Q311" t="s">
        <v>27</v>
      </c>
      <c r="R311" t="s">
        <v>45</v>
      </c>
      <c r="S311" t="s">
        <v>29</v>
      </c>
      <c r="T311" t="s">
        <v>21</v>
      </c>
      <c r="U311" t="s">
        <v>21</v>
      </c>
      <c r="V311" t="s">
        <v>30</v>
      </c>
      <c r="W311" s="2" t="s">
        <v>94</v>
      </c>
      <c r="Y311">
        <f>IF(J311=Legend!$B$3,0,IF(J311=Legend!$B$4,1,IF(J311=Legend!$B$5,2,0)))</f>
        <v>2</v>
      </c>
      <c r="Z311">
        <f t="shared" si="29"/>
        <v>1</v>
      </c>
      <c r="AA311">
        <f t="shared" si="30"/>
        <v>0</v>
      </c>
      <c r="AB311">
        <f t="shared" si="31"/>
        <v>0</v>
      </c>
      <c r="AC311">
        <f>IF(N311=Legend!$D$3,3,IF(N311=Legend!$D$4,2,IF(N311=Legend!$D$5,1,0)))</f>
        <v>0</v>
      </c>
      <c r="AD311">
        <f t="shared" si="32"/>
        <v>0</v>
      </c>
      <c r="AF311">
        <f t="shared" si="33"/>
        <v>0</v>
      </c>
      <c r="AG311">
        <f>IF(R311=Legend!$F$3,3,IF(R311=Legend!$F$4,2,IF(R311=Legend!$F$5,1,0)))</f>
        <v>1</v>
      </c>
      <c r="AH311">
        <f>IF(S311=Legend!$F$3,3,IF(S311=Legend!$F$4,2,IF(S311=Legend!$F$5,1,0)))</f>
        <v>3</v>
      </c>
      <c r="AK311">
        <f>IF(V311=Legend!$H$3,3,IF(V311=Legend!$H$4,2,IF(V311=Legend!$H$5,1,0)))</f>
        <v>2</v>
      </c>
      <c r="AM311">
        <f t="shared" si="34"/>
        <v>9</v>
      </c>
    </row>
    <row r="312" spans="1:39" ht="109.2" x14ac:dyDescent="0.3">
      <c r="A312" t="s">
        <v>113</v>
      </c>
      <c r="B312" t="s">
        <v>519</v>
      </c>
      <c r="C312" t="s">
        <v>1341</v>
      </c>
      <c r="D312" t="s">
        <v>1369</v>
      </c>
      <c r="E312" t="str">
        <f t="shared" si="28"/>
        <v>AP.CIKAMPAK FARMA/TOMIN</v>
      </c>
      <c r="F312" t="s">
        <v>113</v>
      </c>
      <c r="G312" t="s">
        <v>21</v>
      </c>
      <c r="H312" t="s">
        <v>21</v>
      </c>
      <c r="I312" t="s">
        <v>22</v>
      </c>
      <c r="J312" t="s">
        <v>41</v>
      </c>
      <c r="K312" t="s">
        <v>24</v>
      </c>
      <c r="L312" t="s">
        <v>21</v>
      </c>
      <c r="M312" t="s">
        <v>21</v>
      </c>
      <c r="N312" t="s">
        <v>47</v>
      </c>
      <c r="O312" t="s">
        <v>21</v>
      </c>
      <c r="P312" t="s">
        <v>21</v>
      </c>
      <c r="Q312" t="s">
        <v>27</v>
      </c>
      <c r="R312" t="s">
        <v>45</v>
      </c>
      <c r="S312" t="s">
        <v>29</v>
      </c>
      <c r="T312" t="s">
        <v>21</v>
      </c>
      <c r="U312" t="s">
        <v>21</v>
      </c>
      <c r="V312" t="s">
        <v>30</v>
      </c>
      <c r="W312" s="2" t="s">
        <v>66</v>
      </c>
      <c r="Y312">
        <f>IF(J312=Legend!$B$3,0,IF(J312=Legend!$B$4,1,IF(J312=Legend!$B$5,2,0)))</f>
        <v>2</v>
      </c>
      <c r="Z312">
        <f t="shared" si="29"/>
        <v>1</v>
      </c>
      <c r="AA312">
        <f t="shared" si="30"/>
        <v>0</v>
      </c>
      <c r="AB312">
        <f t="shared" si="31"/>
        <v>0</v>
      </c>
      <c r="AC312">
        <f>IF(N312=Legend!$D$3,3,IF(N312=Legend!$D$4,2,IF(N312=Legend!$D$5,1,0)))</f>
        <v>0</v>
      </c>
      <c r="AD312">
        <f t="shared" si="32"/>
        <v>0</v>
      </c>
      <c r="AF312">
        <f t="shared" si="33"/>
        <v>0</v>
      </c>
      <c r="AG312">
        <f>IF(R312=Legend!$F$3,3,IF(R312=Legend!$F$4,2,IF(R312=Legend!$F$5,1,0)))</f>
        <v>1</v>
      </c>
      <c r="AH312">
        <f>IF(S312=Legend!$F$3,3,IF(S312=Legend!$F$4,2,IF(S312=Legend!$F$5,1,0)))</f>
        <v>3</v>
      </c>
      <c r="AK312">
        <f>IF(V312=Legend!$H$3,3,IF(V312=Legend!$H$4,2,IF(V312=Legend!$H$5,1,0)))</f>
        <v>2</v>
      </c>
      <c r="AM312">
        <f t="shared" si="34"/>
        <v>9</v>
      </c>
    </row>
    <row r="313" spans="1:39" ht="109.2" x14ac:dyDescent="0.3">
      <c r="A313" t="s">
        <v>113</v>
      </c>
      <c r="B313" t="s">
        <v>519</v>
      </c>
      <c r="C313" t="s">
        <v>1341</v>
      </c>
      <c r="D313" t="s">
        <v>1367</v>
      </c>
      <c r="E313" t="str">
        <f t="shared" si="28"/>
        <v>AP.KURNIA FARMA/OSTOVA MAROJAHAN SINAGA</v>
      </c>
      <c r="F313" t="s">
        <v>113</v>
      </c>
      <c r="G313" t="s">
        <v>21</v>
      </c>
      <c r="H313" t="s">
        <v>21</v>
      </c>
      <c r="I313" t="s">
        <v>22</v>
      </c>
      <c r="J313" t="s">
        <v>23</v>
      </c>
      <c r="K313" t="s">
        <v>24</v>
      </c>
      <c r="L313" t="s">
        <v>21</v>
      </c>
      <c r="M313" t="s">
        <v>21</v>
      </c>
      <c r="N313" t="s">
        <v>47</v>
      </c>
      <c r="O313" t="s">
        <v>21</v>
      </c>
      <c r="P313" t="s">
        <v>21</v>
      </c>
      <c r="Q313" t="s">
        <v>27</v>
      </c>
      <c r="R313" t="s">
        <v>45</v>
      </c>
      <c r="S313" t="s">
        <v>29</v>
      </c>
      <c r="T313" t="s">
        <v>21</v>
      </c>
      <c r="U313" t="s">
        <v>21</v>
      </c>
      <c r="V313" t="s">
        <v>30</v>
      </c>
      <c r="W313" s="2" t="s">
        <v>66</v>
      </c>
      <c r="Y313">
        <f>IF(J313=Legend!$B$3,0,IF(J313=Legend!$B$4,1,IF(J313=Legend!$B$5,2,0)))</f>
        <v>1</v>
      </c>
      <c r="Z313">
        <f t="shared" si="29"/>
        <v>1</v>
      </c>
      <c r="AA313">
        <f t="shared" si="30"/>
        <v>0</v>
      </c>
      <c r="AB313">
        <f t="shared" si="31"/>
        <v>0</v>
      </c>
      <c r="AC313">
        <f>IF(N313=Legend!$D$3,3,IF(N313=Legend!$D$4,2,IF(N313=Legend!$D$5,1,0)))</f>
        <v>0</v>
      </c>
      <c r="AD313">
        <f t="shared" si="32"/>
        <v>0</v>
      </c>
      <c r="AF313">
        <f t="shared" si="33"/>
        <v>0</v>
      </c>
      <c r="AG313">
        <f>IF(R313=Legend!$F$3,3,IF(R313=Legend!$F$4,2,IF(R313=Legend!$F$5,1,0)))</f>
        <v>1</v>
      </c>
      <c r="AH313">
        <f>IF(S313=Legend!$F$3,3,IF(S313=Legend!$F$4,2,IF(S313=Legend!$F$5,1,0)))</f>
        <v>3</v>
      </c>
      <c r="AK313">
        <f>IF(V313=Legend!$H$3,3,IF(V313=Legend!$H$4,2,IF(V313=Legend!$H$5,1,0)))</f>
        <v>2</v>
      </c>
      <c r="AM313">
        <f t="shared" si="34"/>
        <v>8</v>
      </c>
    </row>
    <row r="314" spans="1:39" ht="109.2" x14ac:dyDescent="0.3">
      <c r="A314" t="s">
        <v>79</v>
      </c>
      <c r="B314" t="s">
        <v>519</v>
      </c>
      <c r="C314" t="s">
        <v>538</v>
      </c>
      <c r="D314" t="s">
        <v>539</v>
      </c>
      <c r="E314" t="str">
        <f t="shared" si="28"/>
        <v>AP.MANJUR / HANIFAH</v>
      </c>
      <c r="F314" t="s">
        <v>79</v>
      </c>
      <c r="G314" t="s">
        <v>21</v>
      </c>
      <c r="H314" t="s">
        <v>21</v>
      </c>
      <c r="I314" t="s">
        <v>22</v>
      </c>
      <c r="J314" t="s">
        <v>23</v>
      </c>
      <c r="K314" t="s">
        <v>24</v>
      </c>
      <c r="L314" t="s">
        <v>25</v>
      </c>
      <c r="M314" t="s">
        <v>21</v>
      </c>
      <c r="N314" t="s">
        <v>47</v>
      </c>
      <c r="O314" t="s">
        <v>21</v>
      </c>
      <c r="P314" t="s">
        <v>21</v>
      </c>
      <c r="Q314" t="s">
        <v>27</v>
      </c>
      <c r="R314" t="s">
        <v>45</v>
      </c>
      <c r="S314" t="s">
        <v>29</v>
      </c>
      <c r="T314" t="s">
        <v>21</v>
      </c>
      <c r="U314" t="s">
        <v>21</v>
      </c>
      <c r="V314" t="s">
        <v>30</v>
      </c>
      <c r="W314" s="2" t="s">
        <v>66</v>
      </c>
      <c r="Y314">
        <f>IF(J314=Legend!$B$3,0,IF(J314=Legend!$B$4,1,IF(J314=Legend!$B$5,2,0)))</f>
        <v>1</v>
      </c>
      <c r="Z314">
        <f t="shared" si="29"/>
        <v>1</v>
      </c>
      <c r="AA314">
        <f t="shared" si="30"/>
        <v>1</v>
      </c>
      <c r="AB314">
        <f t="shared" si="31"/>
        <v>0</v>
      </c>
      <c r="AC314">
        <f>IF(N314=Legend!$D$3,3,IF(N314=Legend!$D$4,2,IF(N314=Legend!$D$5,1,0)))</f>
        <v>0</v>
      </c>
      <c r="AD314">
        <f t="shared" si="32"/>
        <v>0</v>
      </c>
      <c r="AF314">
        <f t="shared" si="33"/>
        <v>0</v>
      </c>
      <c r="AG314">
        <f>IF(R314=Legend!$F$3,3,IF(R314=Legend!$F$4,2,IF(R314=Legend!$F$5,1,0)))</f>
        <v>1</v>
      </c>
      <c r="AH314">
        <f>IF(S314=Legend!$F$3,3,IF(S314=Legend!$F$4,2,IF(S314=Legend!$F$5,1,0)))</f>
        <v>3</v>
      </c>
      <c r="AK314">
        <f>IF(V314=Legend!$H$3,3,IF(V314=Legend!$H$4,2,IF(V314=Legend!$H$5,1,0)))</f>
        <v>2</v>
      </c>
      <c r="AM314">
        <f t="shared" si="34"/>
        <v>9</v>
      </c>
    </row>
    <row r="315" spans="1:39" ht="109.2" x14ac:dyDescent="0.3">
      <c r="A315" t="s">
        <v>113</v>
      </c>
      <c r="B315" t="s">
        <v>519</v>
      </c>
      <c r="C315" t="s">
        <v>1341</v>
      </c>
      <c r="D315" t="s">
        <v>1366</v>
      </c>
      <c r="E315" t="str">
        <f t="shared" si="28"/>
        <v>AP.MARTUNAS</v>
      </c>
      <c r="F315" t="s">
        <v>113</v>
      </c>
      <c r="G315" t="s">
        <v>21</v>
      </c>
      <c r="H315" t="s">
        <v>21</v>
      </c>
      <c r="I315" t="s">
        <v>22</v>
      </c>
      <c r="J315" t="s">
        <v>41</v>
      </c>
      <c r="K315" t="s">
        <v>24</v>
      </c>
      <c r="L315" t="s">
        <v>21</v>
      </c>
      <c r="M315" t="s">
        <v>21</v>
      </c>
      <c r="N315" t="s">
        <v>47</v>
      </c>
      <c r="O315" t="s">
        <v>25</v>
      </c>
      <c r="P315" t="s">
        <v>21</v>
      </c>
      <c r="Q315" t="s">
        <v>27</v>
      </c>
      <c r="R315" t="s">
        <v>45</v>
      </c>
      <c r="S315" t="s">
        <v>29</v>
      </c>
      <c r="T315" t="s">
        <v>21</v>
      </c>
      <c r="U315" t="s">
        <v>21</v>
      </c>
      <c r="V315" t="s">
        <v>30</v>
      </c>
      <c r="W315" s="2" t="s">
        <v>66</v>
      </c>
      <c r="Y315">
        <f>IF(J315=Legend!$B$3,0,IF(J315=Legend!$B$4,1,IF(J315=Legend!$B$5,2,0)))</f>
        <v>2</v>
      </c>
      <c r="Z315">
        <f t="shared" si="29"/>
        <v>1</v>
      </c>
      <c r="AA315">
        <f t="shared" si="30"/>
        <v>0</v>
      </c>
      <c r="AB315">
        <f t="shared" si="31"/>
        <v>0</v>
      </c>
      <c r="AC315">
        <f>IF(N315=Legend!$D$3,3,IF(N315=Legend!$D$4,2,IF(N315=Legend!$D$5,1,0)))</f>
        <v>0</v>
      </c>
      <c r="AD315">
        <f t="shared" si="32"/>
        <v>1</v>
      </c>
      <c r="AF315">
        <f t="shared" si="33"/>
        <v>0</v>
      </c>
      <c r="AG315">
        <f>IF(R315=Legend!$F$3,3,IF(R315=Legend!$F$4,2,IF(R315=Legend!$F$5,1,0)))</f>
        <v>1</v>
      </c>
      <c r="AH315">
        <f>IF(S315=Legend!$F$3,3,IF(S315=Legend!$F$4,2,IF(S315=Legend!$F$5,1,0)))</f>
        <v>3</v>
      </c>
      <c r="AK315">
        <f>IF(V315=Legend!$H$3,3,IF(V315=Legend!$H$4,2,IF(V315=Legend!$H$5,1,0)))</f>
        <v>2</v>
      </c>
      <c r="AM315">
        <f t="shared" si="34"/>
        <v>10</v>
      </c>
    </row>
    <row r="316" spans="1:39" ht="109.2" x14ac:dyDescent="0.3">
      <c r="A316" t="s">
        <v>139</v>
      </c>
      <c r="B316" t="s">
        <v>519</v>
      </c>
      <c r="C316" t="s">
        <v>3183</v>
      </c>
      <c r="D316" t="s">
        <v>4656</v>
      </c>
      <c r="E316" t="str">
        <f t="shared" si="28"/>
        <v>AP.MATAHARI / PIETER HAN</v>
      </c>
      <c r="F316" t="s">
        <v>138</v>
      </c>
      <c r="G316" t="s">
        <v>21</v>
      </c>
      <c r="H316" t="s">
        <v>21</v>
      </c>
      <c r="I316" t="s">
        <v>22</v>
      </c>
      <c r="J316" t="s">
        <v>35</v>
      </c>
      <c r="K316" t="s">
        <v>47</v>
      </c>
      <c r="L316" t="s">
        <v>21</v>
      </c>
      <c r="M316" t="s">
        <v>21</v>
      </c>
      <c r="N316" t="s">
        <v>47</v>
      </c>
      <c r="O316" t="s">
        <v>21</v>
      </c>
      <c r="P316" t="s">
        <v>21</v>
      </c>
      <c r="Q316" t="s">
        <v>27</v>
      </c>
      <c r="R316" t="s">
        <v>47</v>
      </c>
      <c r="S316" t="s">
        <v>28</v>
      </c>
      <c r="T316" t="s">
        <v>21</v>
      </c>
      <c r="U316" t="s">
        <v>21</v>
      </c>
      <c r="V316" t="s">
        <v>30</v>
      </c>
      <c r="W316" s="2" t="s">
        <v>66</v>
      </c>
      <c r="Y316">
        <f>IF(J316=Legend!$B$3,0,IF(J316=Legend!$B$4,1,IF(J316=Legend!$B$5,2,0)))</f>
        <v>0</v>
      </c>
      <c r="Z316">
        <f t="shared" si="29"/>
        <v>0</v>
      </c>
      <c r="AA316">
        <f t="shared" si="30"/>
        <v>0</v>
      </c>
      <c r="AB316">
        <f t="shared" si="31"/>
        <v>0</v>
      </c>
      <c r="AC316">
        <f>IF(N316=Legend!$D$3,3,IF(N316=Legend!$D$4,2,IF(N316=Legend!$D$5,1,0)))</f>
        <v>0</v>
      </c>
      <c r="AD316">
        <f t="shared" si="32"/>
        <v>0</v>
      </c>
      <c r="AF316">
        <f t="shared" si="33"/>
        <v>0</v>
      </c>
      <c r="AG316">
        <f>IF(R316=Legend!$F$3,3,IF(R316=Legend!$F$4,2,IF(R316=Legend!$F$5,1,0)))</f>
        <v>0</v>
      </c>
      <c r="AH316">
        <f>IF(S316=Legend!$F$3,3,IF(S316=Legend!$F$4,2,IF(S316=Legend!$F$5,1,0)))</f>
        <v>2</v>
      </c>
      <c r="AK316">
        <f>IF(V316=Legend!$H$3,3,IF(V316=Legend!$H$4,2,IF(V316=Legend!$H$5,1,0)))</f>
        <v>2</v>
      </c>
      <c r="AM316">
        <f t="shared" si="34"/>
        <v>4</v>
      </c>
    </row>
    <row r="317" spans="1:39" ht="109.2" x14ac:dyDescent="0.3">
      <c r="A317" t="s">
        <v>82</v>
      </c>
      <c r="B317" t="s">
        <v>519</v>
      </c>
      <c r="C317" t="s">
        <v>4545</v>
      </c>
      <c r="D317" t="s">
        <v>4546</v>
      </c>
      <c r="E317" t="str">
        <f t="shared" si="28"/>
        <v>AP.NALAMBOK FARMA / EUPRAT PASARIBU</v>
      </c>
      <c r="F317" t="s">
        <v>137</v>
      </c>
      <c r="G317" t="s">
        <v>21</v>
      </c>
      <c r="H317" t="s">
        <v>21</v>
      </c>
      <c r="I317" t="s">
        <v>22</v>
      </c>
      <c r="J317" t="s">
        <v>35</v>
      </c>
      <c r="K317" t="s">
        <v>24</v>
      </c>
      <c r="L317" t="s">
        <v>25</v>
      </c>
      <c r="M317" t="s">
        <v>25</v>
      </c>
      <c r="N317" t="s">
        <v>38</v>
      </c>
      <c r="O317" t="s">
        <v>25</v>
      </c>
      <c r="P317" t="s">
        <v>21</v>
      </c>
      <c r="Q317" t="s">
        <v>27</v>
      </c>
      <c r="R317" t="s">
        <v>45</v>
      </c>
      <c r="S317" t="s">
        <v>29</v>
      </c>
      <c r="T317" t="s">
        <v>21</v>
      </c>
      <c r="U317" t="s">
        <v>21</v>
      </c>
      <c r="V317" t="s">
        <v>33</v>
      </c>
      <c r="W317" s="2" t="s">
        <v>66</v>
      </c>
      <c r="Y317">
        <f>IF(J317=Legend!$B$3,0,IF(J317=Legend!$B$4,1,IF(J317=Legend!$B$5,2,0)))</f>
        <v>0</v>
      </c>
      <c r="Z317">
        <f t="shared" si="29"/>
        <v>1</v>
      </c>
      <c r="AA317">
        <f t="shared" si="30"/>
        <v>1</v>
      </c>
      <c r="AB317">
        <f t="shared" si="31"/>
        <v>1</v>
      </c>
      <c r="AC317">
        <f>IF(N317=Legend!$D$3,3,IF(N317=Legend!$D$4,2,IF(N317=Legend!$D$5,1,0)))</f>
        <v>3</v>
      </c>
      <c r="AD317">
        <f t="shared" si="32"/>
        <v>1</v>
      </c>
      <c r="AF317">
        <f t="shared" si="33"/>
        <v>0</v>
      </c>
      <c r="AG317">
        <f>IF(R317=Legend!$F$3,3,IF(R317=Legend!$F$4,2,IF(R317=Legend!$F$5,1,0)))</f>
        <v>1</v>
      </c>
      <c r="AH317">
        <f>IF(S317=Legend!$F$3,3,IF(S317=Legend!$F$4,2,IF(S317=Legend!$F$5,1,0)))</f>
        <v>3</v>
      </c>
      <c r="AK317">
        <f>IF(V317=Legend!$H$3,3,IF(V317=Legend!$H$4,2,IF(V317=Legend!$H$5,1,0)))</f>
        <v>1</v>
      </c>
      <c r="AM317">
        <f t="shared" si="34"/>
        <v>12</v>
      </c>
    </row>
    <row r="318" spans="1:39" ht="31.2" x14ac:dyDescent="0.3">
      <c r="A318" t="s">
        <v>59</v>
      </c>
      <c r="B318" t="s">
        <v>3366</v>
      </c>
      <c r="C318" t="s">
        <v>3595</v>
      </c>
      <c r="D318" t="s">
        <v>3664</v>
      </c>
      <c r="E318" t="str">
        <f t="shared" si="28"/>
        <v>AP.NIDA</v>
      </c>
      <c r="F318" t="s">
        <v>59</v>
      </c>
      <c r="G318" t="s">
        <v>21</v>
      </c>
      <c r="H318" t="s">
        <v>21</v>
      </c>
      <c r="I318" t="s">
        <v>22</v>
      </c>
      <c r="J318" t="s">
        <v>35</v>
      </c>
      <c r="K318" t="s">
        <v>47</v>
      </c>
      <c r="L318" t="s">
        <v>21</v>
      </c>
      <c r="M318" t="s">
        <v>21</v>
      </c>
      <c r="N318" t="s">
        <v>47</v>
      </c>
      <c r="O318" t="s">
        <v>21</v>
      </c>
      <c r="P318" t="s">
        <v>21</v>
      </c>
      <c r="Q318" t="s">
        <v>27</v>
      </c>
      <c r="R318" t="s">
        <v>45</v>
      </c>
      <c r="S318" t="s">
        <v>45</v>
      </c>
      <c r="T318" t="s">
        <v>21</v>
      </c>
      <c r="U318" t="s">
        <v>21</v>
      </c>
      <c r="V318" t="s">
        <v>42</v>
      </c>
      <c r="W318" s="18" t="s">
        <v>101</v>
      </c>
      <c r="Y318">
        <f>IF(J318=Legend!$B$3,0,IF(J318=Legend!$B$4,1,IF(J318=Legend!$B$5,2,0)))</f>
        <v>0</v>
      </c>
      <c r="Z318">
        <f t="shared" si="29"/>
        <v>0</v>
      </c>
      <c r="AA318">
        <f t="shared" si="30"/>
        <v>0</v>
      </c>
      <c r="AB318">
        <f t="shared" si="31"/>
        <v>0</v>
      </c>
      <c r="AC318">
        <f>IF(N318=Legend!$D$3,3,IF(N318=Legend!$D$4,2,IF(N318=Legend!$D$5,1,0)))</f>
        <v>0</v>
      </c>
      <c r="AD318">
        <f t="shared" si="32"/>
        <v>0</v>
      </c>
      <c r="AF318">
        <f t="shared" si="33"/>
        <v>0</v>
      </c>
      <c r="AG318">
        <f>IF(R318=Legend!$F$3,3,IF(R318=Legend!$F$4,2,IF(R318=Legend!$F$5,1,0)))</f>
        <v>1</v>
      </c>
      <c r="AH318">
        <f>IF(S318=Legend!$F$3,3,IF(S318=Legend!$F$4,2,IF(S318=Legend!$F$5,1,0)))</f>
        <v>1</v>
      </c>
      <c r="AK318">
        <f>IF(V318=Legend!$H$3,3,IF(V318=Legend!$H$4,2,IF(V318=Legend!$H$5,1,0)))</f>
        <v>0</v>
      </c>
      <c r="AM318">
        <f t="shared" si="34"/>
        <v>2</v>
      </c>
    </row>
    <row r="319" spans="1:39" ht="109.2" x14ac:dyDescent="0.3">
      <c r="A319" t="s">
        <v>113</v>
      </c>
      <c r="B319" t="s">
        <v>519</v>
      </c>
      <c r="C319" t="s">
        <v>1341</v>
      </c>
      <c r="D319" t="s">
        <v>1365</v>
      </c>
      <c r="E319" t="str">
        <f t="shared" si="28"/>
        <v>AP.SAHABAT / MUHAMMAD NASIR</v>
      </c>
      <c r="F319" t="s">
        <v>113</v>
      </c>
      <c r="G319" t="s">
        <v>21</v>
      </c>
      <c r="H319" t="s">
        <v>21</v>
      </c>
      <c r="I319" t="s">
        <v>22</v>
      </c>
      <c r="J319" t="s">
        <v>41</v>
      </c>
      <c r="K319" t="s">
        <v>24</v>
      </c>
      <c r="L319" t="s">
        <v>25</v>
      </c>
      <c r="M319" t="s">
        <v>21</v>
      </c>
      <c r="N319" t="s">
        <v>47</v>
      </c>
      <c r="O319" t="s">
        <v>21</v>
      </c>
      <c r="P319" t="s">
        <v>21</v>
      </c>
      <c r="Q319" t="s">
        <v>27</v>
      </c>
      <c r="R319" t="s">
        <v>45</v>
      </c>
      <c r="S319" t="s">
        <v>29</v>
      </c>
      <c r="T319" t="s">
        <v>21</v>
      </c>
      <c r="U319" t="s">
        <v>21</v>
      </c>
      <c r="V319" t="s">
        <v>75</v>
      </c>
      <c r="W319" s="2" t="s">
        <v>66</v>
      </c>
      <c r="Y319">
        <f>IF(J319=Legend!$B$3,0,IF(J319=Legend!$B$4,1,IF(J319=Legend!$B$5,2,0)))</f>
        <v>2</v>
      </c>
      <c r="Z319">
        <f t="shared" si="29"/>
        <v>1</v>
      </c>
      <c r="AA319">
        <f t="shared" si="30"/>
        <v>1</v>
      </c>
      <c r="AB319">
        <f t="shared" si="31"/>
        <v>0</v>
      </c>
      <c r="AC319">
        <f>IF(N319=Legend!$D$3,3,IF(N319=Legend!$D$4,2,IF(N319=Legend!$D$5,1,0)))</f>
        <v>0</v>
      </c>
      <c r="AD319">
        <f t="shared" si="32"/>
        <v>0</v>
      </c>
      <c r="AF319">
        <f t="shared" si="33"/>
        <v>0</v>
      </c>
      <c r="AG319">
        <f>IF(R319=Legend!$F$3,3,IF(R319=Legend!$F$4,2,IF(R319=Legend!$F$5,1,0)))</f>
        <v>1</v>
      </c>
      <c r="AH319">
        <f>IF(S319=Legend!$F$3,3,IF(S319=Legend!$F$4,2,IF(S319=Legend!$F$5,1,0)))</f>
        <v>3</v>
      </c>
      <c r="AK319">
        <f>IF(V319=Legend!$H$3,3,IF(V319=Legend!$H$4,2,IF(V319=Legend!$H$5,1,0)))</f>
        <v>3</v>
      </c>
      <c r="AM319">
        <f t="shared" si="34"/>
        <v>11</v>
      </c>
    </row>
    <row r="320" spans="1:39" ht="109.2" x14ac:dyDescent="0.3">
      <c r="A320" t="s">
        <v>79</v>
      </c>
      <c r="B320" t="s">
        <v>519</v>
      </c>
      <c r="C320" t="s">
        <v>531</v>
      </c>
      <c r="D320" t="s">
        <v>535</v>
      </c>
      <c r="E320" t="str">
        <f t="shared" si="28"/>
        <v>AP.SUMBER MURAH / SELAMAT</v>
      </c>
      <c r="F320" t="s">
        <v>79</v>
      </c>
      <c r="G320" t="s">
        <v>21</v>
      </c>
      <c r="H320" t="s">
        <v>21</v>
      </c>
      <c r="I320" t="s">
        <v>22</v>
      </c>
      <c r="J320" t="s">
        <v>23</v>
      </c>
      <c r="K320" t="s">
        <v>24</v>
      </c>
      <c r="L320" t="s">
        <v>25</v>
      </c>
      <c r="M320" t="s">
        <v>21</v>
      </c>
      <c r="N320" t="s">
        <v>47</v>
      </c>
      <c r="O320" t="s">
        <v>21</v>
      </c>
      <c r="P320" t="s">
        <v>25</v>
      </c>
      <c r="Q320" t="s">
        <v>27</v>
      </c>
      <c r="R320" t="s">
        <v>45</v>
      </c>
      <c r="S320" t="s">
        <v>29</v>
      </c>
      <c r="T320" t="s">
        <v>21</v>
      </c>
      <c r="U320" t="s">
        <v>21</v>
      </c>
      <c r="V320" t="s">
        <v>30</v>
      </c>
      <c r="W320" s="2" t="s">
        <v>66</v>
      </c>
      <c r="Y320">
        <f>IF(J320=Legend!$B$3,0,IF(J320=Legend!$B$4,1,IF(J320=Legend!$B$5,2,0)))</f>
        <v>1</v>
      </c>
      <c r="Z320">
        <f t="shared" si="29"/>
        <v>1</v>
      </c>
      <c r="AA320">
        <f t="shared" si="30"/>
        <v>1</v>
      </c>
      <c r="AB320">
        <f t="shared" si="31"/>
        <v>0</v>
      </c>
      <c r="AC320">
        <f>IF(N320=Legend!$D$3,3,IF(N320=Legend!$D$4,2,IF(N320=Legend!$D$5,1,0)))</f>
        <v>0</v>
      </c>
      <c r="AD320">
        <f t="shared" si="32"/>
        <v>0</v>
      </c>
      <c r="AF320">
        <f t="shared" si="33"/>
        <v>0</v>
      </c>
      <c r="AG320">
        <f>IF(R320=Legend!$F$3,3,IF(R320=Legend!$F$4,2,IF(R320=Legend!$F$5,1,0)))</f>
        <v>1</v>
      </c>
      <c r="AH320">
        <f>IF(S320=Legend!$F$3,3,IF(S320=Legend!$F$4,2,IF(S320=Legend!$F$5,1,0)))</f>
        <v>3</v>
      </c>
      <c r="AK320">
        <f>IF(V320=Legend!$H$3,3,IF(V320=Legend!$H$4,2,IF(V320=Legend!$H$5,1,0)))</f>
        <v>2</v>
      </c>
      <c r="AM320">
        <f t="shared" si="34"/>
        <v>9</v>
      </c>
    </row>
    <row r="321" spans="1:39" ht="109.2" x14ac:dyDescent="0.3">
      <c r="A321" t="s">
        <v>113</v>
      </c>
      <c r="B321" t="s">
        <v>519</v>
      </c>
      <c r="C321" t="s">
        <v>1341</v>
      </c>
      <c r="D321" t="s">
        <v>1364</v>
      </c>
      <c r="E321" t="str">
        <f t="shared" si="28"/>
        <v>AP.TIARA / SAOR TUA SITUMORANG</v>
      </c>
      <c r="F321" t="s">
        <v>113</v>
      </c>
      <c r="G321" t="s">
        <v>21</v>
      </c>
      <c r="H321" t="s">
        <v>21</v>
      </c>
      <c r="I321" t="s">
        <v>22</v>
      </c>
      <c r="J321" t="s">
        <v>41</v>
      </c>
      <c r="K321" t="s">
        <v>24</v>
      </c>
      <c r="L321" t="s">
        <v>21</v>
      </c>
      <c r="M321" t="s">
        <v>21</v>
      </c>
      <c r="N321" t="s">
        <v>47</v>
      </c>
      <c r="O321" t="s">
        <v>21</v>
      </c>
      <c r="P321" t="s">
        <v>21</v>
      </c>
      <c r="Q321" t="s">
        <v>27</v>
      </c>
      <c r="R321" t="s">
        <v>45</v>
      </c>
      <c r="S321" t="s">
        <v>29</v>
      </c>
      <c r="T321" t="s">
        <v>21</v>
      </c>
      <c r="U321" t="s">
        <v>21</v>
      </c>
      <c r="V321" t="s">
        <v>75</v>
      </c>
      <c r="W321" s="2" t="s">
        <v>66</v>
      </c>
      <c r="Y321">
        <f>IF(J321=Legend!$B$3,0,IF(J321=Legend!$B$4,1,IF(J321=Legend!$B$5,2,0)))</f>
        <v>2</v>
      </c>
      <c r="Z321">
        <f t="shared" si="29"/>
        <v>1</v>
      </c>
      <c r="AA321">
        <f t="shared" si="30"/>
        <v>0</v>
      </c>
      <c r="AB321">
        <f t="shared" si="31"/>
        <v>0</v>
      </c>
      <c r="AC321">
        <f>IF(N321=Legend!$D$3,3,IF(N321=Legend!$D$4,2,IF(N321=Legend!$D$5,1,0)))</f>
        <v>0</v>
      </c>
      <c r="AD321">
        <f t="shared" si="32"/>
        <v>0</v>
      </c>
      <c r="AF321">
        <f t="shared" si="33"/>
        <v>0</v>
      </c>
      <c r="AG321">
        <f>IF(R321=Legend!$F$3,3,IF(R321=Legend!$F$4,2,IF(R321=Legend!$F$5,1,0)))</f>
        <v>1</v>
      </c>
      <c r="AH321">
        <f>IF(S321=Legend!$F$3,3,IF(S321=Legend!$F$4,2,IF(S321=Legend!$F$5,1,0)))</f>
        <v>3</v>
      </c>
      <c r="AK321">
        <f>IF(V321=Legend!$H$3,3,IF(V321=Legend!$H$4,2,IF(V321=Legend!$H$5,1,0)))</f>
        <v>3</v>
      </c>
      <c r="AM321">
        <f t="shared" si="34"/>
        <v>10</v>
      </c>
    </row>
    <row r="322" spans="1:39" ht="109.2" x14ac:dyDescent="0.3">
      <c r="A322" t="s">
        <v>113</v>
      </c>
      <c r="B322" t="s">
        <v>519</v>
      </c>
      <c r="C322" t="s">
        <v>1341</v>
      </c>
      <c r="D322" t="s">
        <v>1363</v>
      </c>
      <c r="E322" t="str">
        <f t="shared" si="28"/>
        <v>AP.WIJAYA / YENNY SITUMORANG</v>
      </c>
      <c r="F322" t="s">
        <v>113</v>
      </c>
      <c r="G322" t="s">
        <v>21</v>
      </c>
      <c r="H322" t="s">
        <v>21</v>
      </c>
      <c r="I322" t="s">
        <v>22</v>
      </c>
      <c r="J322" t="s">
        <v>41</v>
      </c>
      <c r="K322" t="s">
        <v>24</v>
      </c>
      <c r="L322" t="s">
        <v>21</v>
      </c>
      <c r="M322" t="s">
        <v>25</v>
      </c>
      <c r="N322" t="s">
        <v>47</v>
      </c>
      <c r="O322" t="s">
        <v>21</v>
      </c>
      <c r="P322" t="s">
        <v>21</v>
      </c>
      <c r="Q322" t="s">
        <v>27</v>
      </c>
      <c r="R322" t="s">
        <v>45</v>
      </c>
      <c r="S322" t="s">
        <v>29</v>
      </c>
      <c r="T322" t="s">
        <v>21</v>
      </c>
      <c r="U322" t="s">
        <v>21</v>
      </c>
      <c r="V322" t="s">
        <v>75</v>
      </c>
      <c r="W322" s="2" t="s">
        <v>66</v>
      </c>
      <c r="Y322">
        <f>IF(J322=Legend!$B$3,0,IF(J322=Legend!$B$4,1,IF(J322=Legend!$B$5,2,0)))</f>
        <v>2</v>
      </c>
      <c r="Z322">
        <f t="shared" si="29"/>
        <v>1</v>
      </c>
      <c r="AA322">
        <f t="shared" si="30"/>
        <v>0</v>
      </c>
      <c r="AB322">
        <f t="shared" si="31"/>
        <v>1</v>
      </c>
      <c r="AC322">
        <f>IF(N322=Legend!$D$3,3,IF(N322=Legend!$D$4,2,IF(N322=Legend!$D$5,1,0)))</f>
        <v>0</v>
      </c>
      <c r="AD322">
        <f t="shared" si="32"/>
        <v>0</v>
      </c>
      <c r="AF322">
        <f t="shared" si="33"/>
        <v>0</v>
      </c>
      <c r="AG322">
        <f>IF(R322=Legend!$F$3,3,IF(R322=Legend!$F$4,2,IF(R322=Legend!$F$5,1,0)))</f>
        <v>1</v>
      </c>
      <c r="AH322">
        <f>IF(S322=Legend!$F$3,3,IF(S322=Legend!$F$4,2,IF(S322=Legend!$F$5,1,0)))</f>
        <v>3</v>
      </c>
      <c r="AK322">
        <f>IF(V322=Legend!$H$3,3,IF(V322=Legend!$H$4,2,IF(V322=Legend!$H$5,1,0)))</f>
        <v>3</v>
      </c>
      <c r="AM322">
        <f t="shared" si="34"/>
        <v>11</v>
      </c>
    </row>
    <row r="323" spans="1:39" ht="31.2" x14ac:dyDescent="0.3">
      <c r="A323" t="s">
        <v>83</v>
      </c>
      <c r="B323" t="s">
        <v>3634</v>
      </c>
      <c r="C323" t="s">
        <v>4970</v>
      </c>
      <c r="D323" t="s">
        <v>4980</v>
      </c>
      <c r="E323" t="str">
        <f t="shared" si="28"/>
        <v>Apen/MGRA042</v>
      </c>
      <c r="F323" t="s">
        <v>83</v>
      </c>
      <c r="G323" t="s">
        <v>21</v>
      </c>
      <c r="H323" t="s">
        <v>21</v>
      </c>
      <c r="I323" t="s">
        <v>50</v>
      </c>
      <c r="J323" t="s">
        <v>35</v>
      </c>
      <c r="K323" t="s">
        <v>47</v>
      </c>
      <c r="L323" t="s">
        <v>21</v>
      </c>
      <c r="M323" t="s">
        <v>21</v>
      </c>
      <c r="N323" t="s">
        <v>47</v>
      </c>
      <c r="O323" t="s">
        <v>21</v>
      </c>
      <c r="P323" t="s">
        <v>21</v>
      </c>
      <c r="Q323" t="s">
        <v>27</v>
      </c>
      <c r="R323" t="s">
        <v>47</v>
      </c>
      <c r="S323" t="s">
        <v>47</v>
      </c>
      <c r="T323" t="s">
        <v>21</v>
      </c>
      <c r="U323" t="s">
        <v>21</v>
      </c>
      <c r="V323" t="s">
        <v>42</v>
      </c>
      <c r="W323" s="18" t="s">
        <v>63</v>
      </c>
      <c r="Y323">
        <f>IF(J323=Legend!$B$3,0,IF(J323=Legend!$B$4,1,IF(J323=Legend!$B$5,2,0)))</f>
        <v>0</v>
      </c>
      <c r="Z323">
        <f t="shared" si="29"/>
        <v>0</v>
      </c>
      <c r="AA323">
        <f t="shared" si="30"/>
        <v>0</v>
      </c>
      <c r="AB323">
        <f t="shared" si="31"/>
        <v>0</v>
      </c>
      <c r="AC323">
        <f>IF(N323=Legend!$D$3,3,IF(N323=Legend!$D$4,2,IF(N323=Legend!$D$5,1,0)))</f>
        <v>0</v>
      </c>
      <c r="AD323">
        <f t="shared" si="32"/>
        <v>0</v>
      </c>
      <c r="AF323">
        <f t="shared" si="33"/>
        <v>0</v>
      </c>
      <c r="AG323">
        <f>IF(R323=Legend!$F$3,3,IF(R323=Legend!$F$4,2,IF(R323=Legend!$F$5,1,0)))</f>
        <v>0</v>
      </c>
      <c r="AH323">
        <f>IF(S323=Legend!$F$3,3,IF(S323=Legend!$F$4,2,IF(S323=Legend!$F$5,1,0)))</f>
        <v>0</v>
      </c>
      <c r="AK323">
        <f>IF(V323=Legend!$H$3,3,IF(V323=Legend!$H$4,2,IF(V323=Legend!$H$5,1,0)))</f>
        <v>0</v>
      </c>
      <c r="AM323">
        <f t="shared" si="34"/>
        <v>0</v>
      </c>
    </row>
    <row r="324" spans="1:39" ht="93.6" x14ac:dyDescent="0.3">
      <c r="A324" t="s">
        <v>56</v>
      </c>
      <c r="B324" t="s">
        <v>1602</v>
      </c>
      <c r="C324" t="s">
        <v>1638</v>
      </c>
      <c r="D324" t="s">
        <v>2055</v>
      </c>
      <c r="E324" t="str">
        <f t="shared" si="28"/>
        <v>APHIN</v>
      </c>
      <c r="F324" t="s">
        <v>56</v>
      </c>
      <c r="G324" t="s">
        <v>21</v>
      </c>
      <c r="H324" t="s">
        <v>21</v>
      </c>
      <c r="I324" t="s">
        <v>22</v>
      </c>
      <c r="J324" t="s">
        <v>35</v>
      </c>
      <c r="K324" t="s">
        <v>24</v>
      </c>
      <c r="L324" t="s">
        <v>21</v>
      </c>
      <c r="M324" t="s">
        <v>25</v>
      </c>
      <c r="N324" t="s">
        <v>28</v>
      </c>
      <c r="O324" t="s">
        <v>21</v>
      </c>
      <c r="P324" t="s">
        <v>21</v>
      </c>
      <c r="Q324" t="s">
        <v>27</v>
      </c>
      <c r="R324" t="s">
        <v>47</v>
      </c>
      <c r="S324" t="s">
        <v>47</v>
      </c>
      <c r="T324" t="s">
        <v>21</v>
      </c>
      <c r="U324" t="s">
        <v>21</v>
      </c>
      <c r="V324" t="s">
        <v>42</v>
      </c>
      <c r="W324" s="2" t="s">
        <v>51</v>
      </c>
      <c r="Y324">
        <f>IF(J324=Legend!$B$3,0,IF(J324=Legend!$B$4,1,IF(J324=Legend!$B$5,2,0)))</f>
        <v>0</v>
      </c>
      <c r="Z324">
        <f t="shared" si="29"/>
        <v>1</v>
      </c>
      <c r="AA324">
        <f t="shared" si="30"/>
        <v>0</v>
      </c>
      <c r="AB324">
        <f t="shared" si="31"/>
        <v>1</v>
      </c>
      <c r="AC324">
        <f>IF(N324=Legend!$D$3,3,IF(N324=Legend!$D$4,2,IF(N324=Legend!$D$5,1,0)))</f>
        <v>1</v>
      </c>
      <c r="AD324">
        <f t="shared" si="32"/>
        <v>0</v>
      </c>
      <c r="AF324">
        <f t="shared" si="33"/>
        <v>0</v>
      </c>
      <c r="AG324">
        <f>IF(R324=Legend!$F$3,3,IF(R324=Legend!$F$4,2,IF(R324=Legend!$F$5,1,0)))</f>
        <v>0</v>
      </c>
      <c r="AH324">
        <f>IF(S324=Legend!$F$3,3,IF(S324=Legend!$F$4,2,IF(S324=Legend!$F$5,1,0)))</f>
        <v>0</v>
      </c>
      <c r="AK324">
        <f>IF(V324=Legend!$H$3,3,IF(V324=Legend!$H$4,2,IF(V324=Legend!$H$5,1,0)))</f>
        <v>0</v>
      </c>
      <c r="AM324">
        <f t="shared" si="34"/>
        <v>3</v>
      </c>
    </row>
    <row r="325" spans="1:39" ht="31.2" x14ac:dyDescent="0.3">
      <c r="A325" t="s">
        <v>49</v>
      </c>
      <c r="B325" t="s">
        <v>1602</v>
      </c>
      <c r="C325" t="s">
        <v>1603</v>
      </c>
      <c r="D325" t="s">
        <v>1608</v>
      </c>
      <c r="E325" t="str">
        <f t="shared" ref="E325:E388" si="35">TRIM(D325)</f>
        <v>APOTEK ARSIL</v>
      </c>
      <c r="F325" t="s">
        <v>62</v>
      </c>
      <c r="G325" t="s">
        <v>21</v>
      </c>
      <c r="H325" t="s">
        <v>21</v>
      </c>
      <c r="I325" t="s">
        <v>22</v>
      </c>
      <c r="J325" t="s">
        <v>35</v>
      </c>
      <c r="K325" t="s">
        <v>24</v>
      </c>
      <c r="L325" t="s">
        <v>21</v>
      </c>
      <c r="M325" t="s">
        <v>21</v>
      </c>
      <c r="N325" t="s">
        <v>47</v>
      </c>
      <c r="O325" t="s">
        <v>21</v>
      </c>
      <c r="P325" t="s">
        <v>21</v>
      </c>
      <c r="Q325" t="s">
        <v>27</v>
      </c>
      <c r="R325" t="s">
        <v>45</v>
      </c>
      <c r="S325" t="s">
        <v>28</v>
      </c>
      <c r="T325" t="s">
        <v>21</v>
      </c>
      <c r="U325" t="s">
        <v>21</v>
      </c>
      <c r="V325" t="s">
        <v>42</v>
      </c>
      <c r="W325" s="18" t="s">
        <v>103</v>
      </c>
      <c r="Y325">
        <f>IF(J325=Legend!$B$3,0,IF(J325=Legend!$B$4,1,IF(J325=Legend!$B$5,2,0)))</f>
        <v>0</v>
      </c>
      <c r="Z325">
        <f t="shared" ref="Z325:Z388" si="36">IF(K325="Ada",1,0)</f>
        <v>1</v>
      </c>
      <c r="AA325">
        <f t="shared" ref="AA325:AA388" si="37">IF(L325="Ya",1,0)</f>
        <v>0</v>
      </c>
      <c r="AB325">
        <f t="shared" ref="AB325:AB388" si="38">IF(M325="Ya",1,0)</f>
        <v>0</v>
      </c>
      <c r="AC325">
        <f>IF(N325=Legend!$D$3,3,IF(N325=Legend!$D$4,2,IF(N325=Legend!$D$5,1,0)))</f>
        <v>0</v>
      </c>
      <c r="AD325">
        <f t="shared" ref="AD325:AD388" si="39">IF(O325="Ya",1,0)</f>
        <v>0</v>
      </c>
      <c r="AF325">
        <f t="shared" ref="AF325:AF388" si="40">IF(Q325="Tidak ber-mitra",0,2)</f>
        <v>0</v>
      </c>
      <c r="AG325">
        <f>IF(R325=Legend!$F$3,3,IF(R325=Legend!$F$4,2,IF(R325=Legend!$F$5,1,0)))</f>
        <v>1</v>
      </c>
      <c r="AH325">
        <f>IF(S325=Legend!$F$3,3,IF(S325=Legend!$F$4,2,IF(S325=Legend!$F$5,1,0)))</f>
        <v>2</v>
      </c>
      <c r="AK325">
        <f>IF(V325=Legend!$H$3,3,IF(V325=Legend!$H$4,2,IF(V325=Legend!$H$5,1,0)))</f>
        <v>0</v>
      </c>
      <c r="AM325">
        <f t="shared" ref="AM325:AM388" si="41">SUM(Y325:AL325)</f>
        <v>4</v>
      </c>
    </row>
    <row r="326" spans="1:39" ht="124.8" x14ac:dyDescent="0.3">
      <c r="A326" t="s">
        <v>56</v>
      </c>
      <c r="B326" t="s">
        <v>983</v>
      </c>
      <c r="C326" t="s">
        <v>1715</v>
      </c>
      <c r="D326" t="s">
        <v>2126</v>
      </c>
      <c r="E326" t="str">
        <f t="shared" si="35"/>
        <v>APOTEK BERKAT SEHAT / DODI</v>
      </c>
      <c r="F326" t="s">
        <v>56</v>
      </c>
      <c r="G326" t="s">
        <v>21</v>
      </c>
      <c r="H326" t="s">
        <v>21</v>
      </c>
      <c r="I326" t="s">
        <v>22</v>
      </c>
      <c r="J326" t="s">
        <v>35</v>
      </c>
      <c r="K326" t="s">
        <v>47</v>
      </c>
      <c r="L326" t="s">
        <v>21</v>
      </c>
      <c r="M326" t="s">
        <v>21</v>
      </c>
      <c r="N326" t="s">
        <v>47</v>
      </c>
      <c r="O326" t="s">
        <v>21</v>
      </c>
      <c r="P326" t="s">
        <v>21</v>
      </c>
      <c r="Q326" t="s">
        <v>27</v>
      </c>
      <c r="R326" t="s">
        <v>45</v>
      </c>
      <c r="S326" t="s">
        <v>29</v>
      </c>
      <c r="T326" t="s">
        <v>21</v>
      </c>
      <c r="U326" t="s">
        <v>21</v>
      </c>
      <c r="V326" t="s">
        <v>33</v>
      </c>
      <c r="W326" s="2" t="s">
        <v>94</v>
      </c>
      <c r="Y326">
        <f>IF(J326=Legend!$B$3,0,IF(J326=Legend!$B$4,1,IF(J326=Legend!$B$5,2,0)))</f>
        <v>0</v>
      </c>
      <c r="Z326">
        <f t="shared" si="36"/>
        <v>0</v>
      </c>
      <c r="AA326">
        <f t="shared" si="37"/>
        <v>0</v>
      </c>
      <c r="AB326">
        <f t="shared" si="38"/>
        <v>0</v>
      </c>
      <c r="AC326">
        <f>IF(N326=Legend!$D$3,3,IF(N326=Legend!$D$4,2,IF(N326=Legend!$D$5,1,0)))</f>
        <v>0</v>
      </c>
      <c r="AD326">
        <f t="shared" si="39"/>
        <v>0</v>
      </c>
      <c r="AF326">
        <f t="shared" si="40"/>
        <v>0</v>
      </c>
      <c r="AG326">
        <f>IF(R326=Legend!$F$3,3,IF(R326=Legend!$F$4,2,IF(R326=Legend!$F$5,1,0)))</f>
        <v>1</v>
      </c>
      <c r="AH326">
        <f>IF(S326=Legend!$F$3,3,IF(S326=Legend!$F$4,2,IF(S326=Legend!$F$5,1,0)))</f>
        <v>3</v>
      </c>
      <c r="AK326">
        <f>IF(V326=Legend!$H$3,3,IF(V326=Legend!$H$4,2,IF(V326=Legend!$H$5,1,0)))</f>
        <v>1</v>
      </c>
      <c r="AM326">
        <f t="shared" si="41"/>
        <v>5</v>
      </c>
    </row>
    <row r="327" spans="1:39" ht="109.2" x14ac:dyDescent="0.3">
      <c r="A327" t="s">
        <v>20</v>
      </c>
      <c r="B327" t="s">
        <v>2938</v>
      </c>
      <c r="C327" t="s">
        <v>2939</v>
      </c>
      <c r="D327" t="s">
        <v>2948</v>
      </c>
      <c r="E327" t="str">
        <f t="shared" si="35"/>
        <v>APOTEK FARAH FARMA</v>
      </c>
      <c r="F327" t="s">
        <v>65</v>
      </c>
      <c r="G327" t="s">
        <v>21</v>
      </c>
      <c r="H327" t="s">
        <v>21</v>
      </c>
      <c r="I327" t="s">
        <v>50</v>
      </c>
      <c r="J327" t="s">
        <v>35</v>
      </c>
      <c r="K327" t="s">
        <v>47</v>
      </c>
      <c r="L327" t="s">
        <v>21</v>
      </c>
      <c r="M327" t="s">
        <v>21</v>
      </c>
      <c r="N327" t="s">
        <v>47</v>
      </c>
      <c r="O327" t="s">
        <v>21</v>
      </c>
      <c r="P327" t="s">
        <v>21</v>
      </c>
      <c r="Q327" t="s">
        <v>27</v>
      </c>
      <c r="R327" t="s">
        <v>45</v>
      </c>
      <c r="S327" t="s">
        <v>45</v>
      </c>
      <c r="T327" t="s">
        <v>21</v>
      </c>
      <c r="U327" t="s">
        <v>21</v>
      </c>
      <c r="V327" t="s">
        <v>33</v>
      </c>
      <c r="W327" s="2" t="s">
        <v>66</v>
      </c>
      <c r="Y327">
        <f>IF(J327=Legend!$B$3,0,IF(J327=Legend!$B$4,1,IF(J327=Legend!$B$5,2,0)))</f>
        <v>0</v>
      </c>
      <c r="Z327">
        <f t="shared" si="36"/>
        <v>0</v>
      </c>
      <c r="AA327">
        <f t="shared" si="37"/>
        <v>0</v>
      </c>
      <c r="AB327">
        <f t="shared" si="38"/>
        <v>0</v>
      </c>
      <c r="AC327">
        <f>IF(N327=Legend!$D$3,3,IF(N327=Legend!$D$4,2,IF(N327=Legend!$D$5,1,0)))</f>
        <v>0</v>
      </c>
      <c r="AD327">
        <f t="shared" si="39"/>
        <v>0</v>
      </c>
      <c r="AF327">
        <f t="shared" si="40"/>
        <v>0</v>
      </c>
      <c r="AG327">
        <f>IF(R327=Legend!$F$3,3,IF(R327=Legend!$F$4,2,IF(R327=Legend!$F$5,1,0)))</f>
        <v>1</v>
      </c>
      <c r="AH327">
        <f>IF(S327=Legend!$F$3,3,IF(S327=Legend!$F$4,2,IF(S327=Legend!$F$5,1,0)))</f>
        <v>1</v>
      </c>
      <c r="AK327">
        <f>IF(V327=Legend!$H$3,3,IF(V327=Legend!$H$4,2,IF(V327=Legend!$H$5,1,0)))</f>
        <v>1</v>
      </c>
      <c r="AM327">
        <f t="shared" si="41"/>
        <v>3</v>
      </c>
    </row>
    <row r="328" spans="1:39" ht="109.2" x14ac:dyDescent="0.3">
      <c r="A328" t="s">
        <v>62</v>
      </c>
      <c r="B328" t="s">
        <v>1733</v>
      </c>
      <c r="C328" t="s">
        <v>1734</v>
      </c>
      <c r="D328" t="s">
        <v>1778</v>
      </c>
      <c r="E328" t="str">
        <f t="shared" si="35"/>
        <v>APOTEK MAPPASITUJUE / DEPAN STAND 10 PASSE</v>
      </c>
      <c r="F328" t="s">
        <v>32</v>
      </c>
      <c r="G328" t="s">
        <v>21</v>
      </c>
      <c r="H328" t="s">
        <v>21</v>
      </c>
      <c r="I328" t="s">
        <v>50</v>
      </c>
      <c r="J328" t="s">
        <v>35</v>
      </c>
      <c r="K328" t="s">
        <v>24</v>
      </c>
      <c r="L328" t="s">
        <v>25</v>
      </c>
      <c r="M328" t="s">
        <v>25</v>
      </c>
      <c r="N328" t="s">
        <v>26</v>
      </c>
      <c r="O328" t="s">
        <v>25</v>
      </c>
      <c r="P328" t="s">
        <v>21</v>
      </c>
      <c r="Q328" t="s">
        <v>60</v>
      </c>
      <c r="R328" t="s">
        <v>45</v>
      </c>
      <c r="S328" t="s">
        <v>29</v>
      </c>
      <c r="T328" t="s">
        <v>21</v>
      </c>
      <c r="U328" t="s">
        <v>21</v>
      </c>
      <c r="V328" t="s">
        <v>33</v>
      </c>
      <c r="W328" s="2" t="s">
        <v>66</v>
      </c>
      <c r="Y328">
        <f>IF(J328=Legend!$B$3,0,IF(J328=Legend!$B$4,1,IF(J328=Legend!$B$5,2,0)))</f>
        <v>0</v>
      </c>
      <c r="Z328">
        <f t="shared" si="36"/>
        <v>1</v>
      </c>
      <c r="AA328">
        <f t="shared" si="37"/>
        <v>1</v>
      </c>
      <c r="AB328">
        <f t="shared" si="38"/>
        <v>1</v>
      </c>
      <c r="AC328">
        <f>IF(N328=Legend!$D$3,3,IF(N328=Legend!$D$4,2,IF(N328=Legend!$D$5,1,0)))</f>
        <v>2</v>
      </c>
      <c r="AD328">
        <f t="shared" si="39"/>
        <v>1</v>
      </c>
      <c r="AF328">
        <f t="shared" si="40"/>
        <v>2</v>
      </c>
      <c r="AG328">
        <f>IF(R328=Legend!$F$3,3,IF(R328=Legend!$F$4,2,IF(R328=Legend!$F$5,1,0)))</f>
        <v>1</v>
      </c>
      <c r="AH328">
        <f>IF(S328=Legend!$F$3,3,IF(S328=Legend!$F$4,2,IF(S328=Legend!$F$5,1,0)))</f>
        <v>3</v>
      </c>
      <c r="AK328">
        <f>IF(V328=Legend!$H$3,3,IF(V328=Legend!$H$4,2,IF(V328=Legend!$H$5,1,0)))</f>
        <v>1</v>
      </c>
      <c r="AM328">
        <f t="shared" si="41"/>
        <v>13</v>
      </c>
    </row>
    <row r="329" spans="1:39" ht="109.2" x14ac:dyDescent="0.3">
      <c r="A329" t="s">
        <v>71</v>
      </c>
      <c r="B329" t="s">
        <v>2870</v>
      </c>
      <c r="C329" t="s">
        <v>2871</v>
      </c>
      <c r="D329" t="s">
        <v>2873</v>
      </c>
      <c r="E329" t="str">
        <f t="shared" si="35"/>
        <v>APOTEK MARANATA</v>
      </c>
      <c r="F329" t="s">
        <v>71</v>
      </c>
      <c r="G329" t="s">
        <v>21</v>
      </c>
      <c r="H329" t="s">
        <v>21</v>
      </c>
      <c r="I329" t="s">
        <v>50</v>
      </c>
      <c r="J329" t="s">
        <v>35</v>
      </c>
      <c r="K329" t="s">
        <v>24</v>
      </c>
      <c r="L329" t="s">
        <v>25</v>
      </c>
      <c r="M329" t="s">
        <v>25</v>
      </c>
      <c r="N329" t="s">
        <v>28</v>
      </c>
      <c r="O329" t="s">
        <v>25</v>
      </c>
      <c r="P329" t="s">
        <v>21</v>
      </c>
      <c r="Q329" t="s">
        <v>27</v>
      </c>
      <c r="R329" t="s">
        <v>45</v>
      </c>
      <c r="S329" t="s">
        <v>29</v>
      </c>
      <c r="T329" t="s">
        <v>21</v>
      </c>
      <c r="U329" t="s">
        <v>21</v>
      </c>
      <c r="V329" t="s">
        <v>33</v>
      </c>
      <c r="W329" s="2" t="s">
        <v>66</v>
      </c>
      <c r="Y329">
        <f>IF(J329=Legend!$B$3,0,IF(J329=Legend!$B$4,1,IF(J329=Legend!$B$5,2,0)))</f>
        <v>0</v>
      </c>
      <c r="Z329">
        <f t="shared" si="36"/>
        <v>1</v>
      </c>
      <c r="AA329">
        <f t="shared" si="37"/>
        <v>1</v>
      </c>
      <c r="AB329">
        <f t="shared" si="38"/>
        <v>1</v>
      </c>
      <c r="AC329">
        <f>IF(N329=Legend!$D$3,3,IF(N329=Legend!$D$4,2,IF(N329=Legend!$D$5,1,0)))</f>
        <v>1</v>
      </c>
      <c r="AD329">
        <f t="shared" si="39"/>
        <v>1</v>
      </c>
      <c r="AF329">
        <f t="shared" si="40"/>
        <v>0</v>
      </c>
      <c r="AG329">
        <f>IF(R329=Legend!$F$3,3,IF(R329=Legend!$F$4,2,IF(R329=Legend!$F$5,1,0)))</f>
        <v>1</v>
      </c>
      <c r="AH329">
        <f>IF(S329=Legend!$F$3,3,IF(S329=Legend!$F$4,2,IF(S329=Legend!$F$5,1,0)))</f>
        <v>3</v>
      </c>
      <c r="AK329">
        <f>IF(V329=Legend!$H$3,3,IF(V329=Legend!$H$4,2,IF(V329=Legend!$H$5,1,0)))</f>
        <v>1</v>
      </c>
      <c r="AM329">
        <f t="shared" si="41"/>
        <v>10</v>
      </c>
    </row>
    <row r="330" spans="1:39" ht="31.2" x14ac:dyDescent="0.3">
      <c r="A330" t="s">
        <v>67</v>
      </c>
      <c r="B330" t="s">
        <v>843</v>
      </c>
      <c r="C330" t="s">
        <v>844</v>
      </c>
      <c r="D330" t="s">
        <v>2381</v>
      </c>
      <c r="E330" t="str">
        <f t="shared" si="35"/>
        <v>APOTEK PATEN FARMA</v>
      </c>
      <c r="F330" t="s">
        <v>71</v>
      </c>
      <c r="G330" t="s">
        <v>21</v>
      </c>
      <c r="H330" t="s">
        <v>21</v>
      </c>
      <c r="I330" t="s">
        <v>22</v>
      </c>
      <c r="J330" t="s">
        <v>23</v>
      </c>
      <c r="K330" t="s">
        <v>24</v>
      </c>
      <c r="L330" t="s">
        <v>21</v>
      </c>
      <c r="M330" t="s">
        <v>21</v>
      </c>
      <c r="N330" t="s">
        <v>47</v>
      </c>
      <c r="O330" t="s">
        <v>21</v>
      </c>
      <c r="P330" t="s">
        <v>21</v>
      </c>
      <c r="Q330" t="s">
        <v>27</v>
      </c>
      <c r="R330" t="s">
        <v>29</v>
      </c>
      <c r="S330" t="s">
        <v>29</v>
      </c>
      <c r="T330" t="s">
        <v>21</v>
      </c>
      <c r="U330" t="s">
        <v>21</v>
      </c>
      <c r="V330" t="s">
        <v>33</v>
      </c>
      <c r="W330" s="18" t="s">
        <v>101</v>
      </c>
      <c r="Y330">
        <f>IF(J330=Legend!$B$3,0,IF(J330=Legend!$B$4,1,IF(J330=Legend!$B$5,2,0)))</f>
        <v>1</v>
      </c>
      <c r="Z330">
        <f t="shared" si="36"/>
        <v>1</v>
      </c>
      <c r="AA330">
        <f t="shared" si="37"/>
        <v>0</v>
      </c>
      <c r="AB330">
        <f t="shared" si="38"/>
        <v>0</v>
      </c>
      <c r="AC330">
        <f>IF(N330=Legend!$D$3,3,IF(N330=Legend!$D$4,2,IF(N330=Legend!$D$5,1,0)))</f>
        <v>0</v>
      </c>
      <c r="AD330">
        <f t="shared" si="39"/>
        <v>0</v>
      </c>
      <c r="AF330">
        <f t="shared" si="40"/>
        <v>0</v>
      </c>
      <c r="AG330">
        <f>IF(R330=Legend!$F$3,3,IF(R330=Legend!$F$4,2,IF(R330=Legend!$F$5,1,0)))</f>
        <v>3</v>
      </c>
      <c r="AH330">
        <f>IF(S330=Legend!$F$3,3,IF(S330=Legend!$F$4,2,IF(S330=Legend!$F$5,1,0)))</f>
        <v>3</v>
      </c>
      <c r="AK330">
        <f>IF(V330=Legend!$H$3,3,IF(V330=Legend!$H$4,2,IF(V330=Legend!$H$5,1,0)))</f>
        <v>1</v>
      </c>
      <c r="AM330">
        <f t="shared" si="41"/>
        <v>9</v>
      </c>
    </row>
    <row r="331" spans="1:39" ht="78" x14ac:dyDescent="0.3">
      <c r="A331" t="s">
        <v>64</v>
      </c>
      <c r="B331" t="s">
        <v>162</v>
      </c>
      <c r="C331" t="s">
        <v>505</v>
      </c>
      <c r="D331" t="s">
        <v>3165</v>
      </c>
      <c r="E331" t="str">
        <f t="shared" si="35"/>
        <v>APOTEK PATIKRAJA</v>
      </c>
      <c r="F331" t="s">
        <v>37</v>
      </c>
      <c r="G331" t="s">
        <v>21</v>
      </c>
      <c r="H331" t="s">
        <v>21</v>
      </c>
      <c r="I331" t="s">
        <v>22</v>
      </c>
      <c r="J331" t="s">
        <v>35</v>
      </c>
      <c r="K331" t="s">
        <v>24</v>
      </c>
      <c r="L331" t="s">
        <v>21</v>
      </c>
      <c r="M331" t="s">
        <v>25</v>
      </c>
      <c r="N331" t="s">
        <v>26</v>
      </c>
      <c r="O331" t="s">
        <v>21</v>
      </c>
      <c r="P331" t="s">
        <v>21</v>
      </c>
      <c r="Q331" t="s">
        <v>27</v>
      </c>
      <c r="R331" t="s">
        <v>45</v>
      </c>
      <c r="S331" t="s">
        <v>29</v>
      </c>
      <c r="T331" t="s">
        <v>21</v>
      </c>
      <c r="U331" t="s">
        <v>21</v>
      </c>
      <c r="V331" t="s">
        <v>33</v>
      </c>
      <c r="W331" s="2" t="s">
        <v>77</v>
      </c>
      <c r="Y331">
        <f>IF(J331=Legend!$B$3,0,IF(J331=Legend!$B$4,1,IF(J331=Legend!$B$5,2,0)))</f>
        <v>0</v>
      </c>
      <c r="Z331">
        <f t="shared" si="36"/>
        <v>1</v>
      </c>
      <c r="AA331">
        <f t="shared" si="37"/>
        <v>0</v>
      </c>
      <c r="AB331">
        <f t="shared" si="38"/>
        <v>1</v>
      </c>
      <c r="AC331">
        <f>IF(N331=Legend!$D$3,3,IF(N331=Legend!$D$4,2,IF(N331=Legend!$D$5,1,0)))</f>
        <v>2</v>
      </c>
      <c r="AD331">
        <f t="shared" si="39"/>
        <v>0</v>
      </c>
      <c r="AF331">
        <f t="shared" si="40"/>
        <v>0</v>
      </c>
      <c r="AG331">
        <f>IF(R331=Legend!$F$3,3,IF(R331=Legend!$F$4,2,IF(R331=Legend!$F$5,1,0)))</f>
        <v>1</v>
      </c>
      <c r="AH331">
        <f>IF(S331=Legend!$F$3,3,IF(S331=Legend!$F$4,2,IF(S331=Legend!$F$5,1,0)))</f>
        <v>3</v>
      </c>
      <c r="AK331">
        <f>IF(V331=Legend!$H$3,3,IF(V331=Legend!$H$4,2,IF(V331=Legend!$H$5,1,0)))</f>
        <v>1</v>
      </c>
      <c r="AM331">
        <f t="shared" si="41"/>
        <v>9</v>
      </c>
    </row>
    <row r="332" spans="1:39" ht="109.2" x14ac:dyDescent="0.3">
      <c r="A332" t="s">
        <v>56</v>
      </c>
      <c r="B332" t="s">
        <v>983</v>
      </c>
      <c r="C332" t="s">
        <v>1715</v>
      </c>
      <c r="D332" t="s">
        <v>2124</v>
      </c>
      <c r="E332" t="str">
        <f t="shared" si="35"/>
        <v>APOTEK SEJAHTERA LINTAS</v>
      </c>
      <c r="F332" t="s">
        <v>56</v>
      </c>
      <c r="G332" t="s">
        <v>21</v>
      </c>
      <c r="H332" t="s">
        <v>21</v>
      </c>
      <c r="I332" t="s">
        <v>22</v>
      </c>
      <c r="J332" t="s">
        <v>35</v>
      </c>
      <c r="K332" t="s">
        <v>47</v>
      </c>
      <c r="L332" t="s">
        <v>21</v>
      </c>
      <c r="M332" t="s">
        <v>21</v>
      </c>
      <c r="N332" t="s">
        <v>47</v>
      </c>
      <c r="O332" t="s">
        <v>21</v>
      </c>
      <c r="P332" t="s">
        <v>21</v>
      </c>
      <c r="Q332" t="s">
        <v>27</v>
      </c>
      <c r="R332" t="s">
        <v>47</v>
      </c>
      <c r="S332" t="s">
        <v>29</v>
      </c>
      <c r="T332" t="s">
        <v>21</v>
      </c>
      <c r="U332" t="s">
        <v>21</v>
      </c>
      <c r="V332" t="s">
        <v>33</v>
      </c>
      <c r="W332" s="2" t="s">
        <v>66</v>
      </c>
      <c r="Y332">
        <f>IF(J332=Legend!$B$3,0,IF(J332=Legend!$B$4,1,IF(J332=Legend!$B$5,2,0)))</f>
        <v>0</v>
      </c>
      <c r="Z332">
        <f t="shared" si="36"/>
        <v>0</v>
      </c>
      <c r="AA332">
        <f t="shared" si="37"/>
        <v>0</v>
      </c>
      <c r="AB332">
        <f t="shared" si="38"/>
        <v>0</v>
      </c>
      <c r="AC332">
        <f>IF(N332=Legend!$D$3,3,IF(N332=Legend!$D$4,2,IF(N332=Legend!$D$5,1,0)))</f>
        <v>0</v>
      </c>
      <c r="AD332">
        <f t="shared" si="39"/>
        <v>0</v>
      </c>
      <c r="AF332">
        <f t="shared" si="40"/>
        <v>0</v>
      </c>
      <c r="AG332">
        <f>IF(R332=Legend!$F$3,3,IF(R332=Legend!$F$4,2,IF(R332=Legend!$F$5,1,0)))</f>
        <v>0</v>
      </c>
      <c r="AH332">
        <f>IF(S332=Legend!$F$3,3,IF(S332=Legend!$F$4,2,IF(S332=Legend!$F$5,1,0)))</f>
        <v>3</v>
      </c>
      <c r="AK332">
        <f>IF(V332=Legend!$H$3,3,IF(V332=Legend!$H$4,2,IF(V332=Legend!$H$5,1,0)))</f>
        <v>1</v>
      </c>
      <c r="AM332">
        <f t="shared" si="41"/>
        <v>4</v>
      </c>
    </row>
    <row r="333" spans="1:39" ht="31.2" x14ac:dyDescent="0.3">
      <c r="A333" t="s">
        <v>49</v>
      </c>
      <c r="B333" t="s">
        <v>1602</v>
      </c>
      <c r="C333" t="s">
        <v>1603</v>
      </c>
      <c r="D333" t="s">
        <v>1604</v>
      </c>
      <c r="E333" t="str">
        <f t="shared" si="35"/>
        <v>APOTEK SEMPALAI</v>
      </c>
      <c r="F333" t="s">
        <v>49</v>
      </c>
      <c r="G333" t="s">
        <v>21</v>
      </c>
      <c r="H333" t="s">
        <v>21</v>
      </c>
      <c r="I333" t="s">
        <v>22</v>
      </c>
      <c r="J333" t="s">
        <v>35</v>
      </c>
      <c r="K333" t="s">
        <v>24</v>
      </c>
      <c r="L333" t="s">
        <v>21</v>
      </c>
      <c r="M333" t="s">
        <v>21</v>
      </c>
      <c r="N333" t="s">
        <v>47</v>
      </c>
      <c r="O333" t="s">
        <v>21</v>
      </c>
      <c r="P333" t="s">
        <v>21</v>
      </c>
      <c r="Q333" t="s">
        <v>27</v>
      </c>
      <c r="R333" t="s">
        <v>45</v>
      </c>
      <c r="S333" t="s">
        <v>28</v>
      </c>
      <c r="T333" t="s">
        <v>21</v>
      </c>
      <c r="U333" t="s">
        <v>21</v>
      </c>
      <c r="V333" t="s">
        <v>42</v>
      </c>
      <c r="W333" s="18" t="s">
        <v>103</v>
      </c>
      <c r="Y333">
        <f>IF(J333=Legend!$B$3,0,IF(J333=Legend!$B$4,1,IF(J333=Legend!$B$5,2,0)))</f>
        <v>0</v>
      </c>
      <c r="Z333">
        <f t="shared" si="36"/>
        <v>1</v>
      </c>
      <c r="AA333">
        <f t="shared" si="37"/>
        <v>0</v>
      </c>
      <c r="AB333">
        <f t="shared" si="38"/>
        <v>0</v>
      </c>
      <c r="AC333">
        <f>IF(N333=Legend!$D$3,3,IF(N333=Legend!$D$4,2,IF(N333=Legend!$D$5,1,0)))</f>
        <v>0</v>
      </c>
      <c r="AD333">
        <f t="shared" si="39"/>
        <v>0</v>
      </c>
      <c r="AF333">
        <f t="shared" si="40"/>
        <v>0</v>
      </c>
      <c r="AG333">
        <f>IF(R333=Legend!$F$3,3,IF(R333=Legend!$F$4,2,IF(R333=Legend!$F$5,1,0)))</f>
        <v>1</v>
      </c>
      <c r="AH333">
        <f>IF(S333=Legend!$F$3,3,IF(S333=Legend!$F$4,2,IF(S333=Legend!$F$5,1,0)))</f>
        <v>2</v>
      </c>
      <c r="AK333">
        <f>IF(V333=Legend!$H$3,3,IF(V333=Legend!$H$4,2,IF(V333=Legend!$H$5,1,0)))</f>
        <v>0</v>
      </c>
      <c r="AM333">
        <f t="shared" si="41"/>
        <v>4</v>
      </c>
    </row>
    <row r="334" spans="1:39" ht="109.2" x14ac:dyDescent="0.3">
      <c r="A334" t="s">
        <v>67</v>
      </c>
      <c r="B334" t="s">
        <v>174</v>
      </c>
      <c r="C334" t="s">
        <v>2138</v>
      </c>
      <c r="D334" t="s">
        <v>2384</v>
      </c>
      <c r="E334" t="str">
        <f t="shared" si="35"/>
        <v>APOTEK SWALAYAN</v>
      </c>
      <c r="F334" t="s">
        <v>67</v>
      </c>
      <c r="G334" t="s">
        <v>21</v>
      </c>
      <c r="H334" t="s">
        <v>21</v>
      </c>
      <c r="I334" t="s">
        <v>54</v>
      </c>
      <c r="J334" t="s">
        <v>35</v>
      </c>
      <c r="K334" t="s">
        <v>24</v>
      </c>
      <c r="L334" t="s">
        <v>25</v>
      </c>
      <c r="M334" t="s">
        <v>21</v>
      </c>
      <c r="N334" t="s">
        <v>28</v>
      </c>
      <c r="O334" t="s">
        <v>21</v>
      </c>
      <c r="P334" t="s">
        <v>21</v>
      </c>
      <c r="Q334" t="s">
        <v>27</v>
      </c>
      <c r="R334" t="s">
        <v>45</v>
      </c>
      <c r="S334" t="s">
        <v>28</v>
      </c>
      <c r="T334" t="s">
        <v>21</v>
      </c>
      <c r="U334" t="s">
        <v>21</v>
      </c>
      <c r="V334" t="s">
        <v>42</v>
      </c>
      <c r="W334" s="2" t="s">
        <v>66</v>
      </c>
      <c r="Y334">
        <f>IF(J334=Legend!$B$3,0,IF(J334=Legend!$B$4,1,IF(J334=Legend!$B$5,2,0)))</f>
        <v>0</v>
      </c>
      <c r="Z334">
        <f t="shared" si="36"/>
        <v>1</v>
      </c>
      <c r="AA334">
        <f t="shared" si="37"/>
        <v>1</v>
      </c>
      <c r="AB334">
        <f t="shared" si="38"/>
        <v>0</v>
      </c>
      <c r="AC334">
        <f>IF(N334=Legend!$D$3,3,IF(N334=Legend!$D$4,2,IF(N334=Legend!$D$5,1,0)))</f>
        <v>1</v>
      </c>
      <c r="AD334">
        <f t="shared" si="39"/>
        <v>0</v>
      </c>
      <c r="AF334">
        <f t="shared" si="40"/>
        <v>0</v>
      </c>
      <c r="AG334">
        <f>IF(R334=Legend!$F$3,3,IF(R334=Legend!$F$4,2,IF(R334=Legend!$F$5,1,0)))</f>
        <v>1</v>
      </c>
      <c r="AH334">
        <f>IF(S334=Legend!$F$3,3,IF(S334=Legend!$F$4,2,IF(S334=Legend!$F$5,1,0)))</f>
        <v>2</v>
      </c>
      <c r="AK334">
        <f>IF(V334=Legend!$H$3,3,IF(V334=Legend!$H$4,2,IF(V334=Legend!$H$5,1,0)))</f>
        <v>0</v>
      </c>
      <c r="AM334">
        <f t="shared" si="41"/>
        <v>6</v>
      </c>
    </row>
    <row r="335" spans="1:39" ht="109.2" x14ac:dyDescent="0.3">
      <c r="A335" t="s">
        <v>74</v>
      </c>
      <c r="B335" t="s">
        <v>174</v>
      </c>
      <c r="C335" t="s">
        <v>781</v>
      </c>
      <c r="D335" t="s">
        <v>4074</v>
      </c>
      <c r="E335" t="str">
        <f t="shared" si="35"/>
        <v>APOTIK ANITA</v>
      </c>
      <c r="F335" t="s">
        <v>74</v>
      </c>
      <c r="G335" t="s">
        <v>21</v>
      </c>
      <c r="H335" t="s">
        <v>21</v>
      </c>
      <c r="I335" t="s">
        <v>22</v>
      </c>
      <c r="J335" t="s">
        <v>41</v>
      </c>
      <c r="K335" t="s">
        <v>24</v>
      </c>
      <c r="L335" t="s">
        <v>25</v>
      </c>
      <c r="M335" t="s">
        <v>21</v>
      </c>
      <c r="N335" t="s">
        <v>47</v>
      </c>
      <c r="O335" t="s">
        <v>21</v>
      </c>
      <c r="P335" t="s">
        <v>21</v>
      </c>
      <c r="Q335" t="s">
        <v>27</v>
      </c>
      <c r="R335" t="s">
        <v>29</v>
      </c>
      <c r="S335" t="s">
        <v>29</v>
      </c>
      <c r="T335" t="s">
        <v>21</v>
      </c>
      <c r="U335" t="s">
        <v>21</v>
      </c>
      <c r="V335" t="s">
        <v>30</v>
      </c>
      <c r="W335" s="2" t="s">
        <v>66</v>
      </c>
      <c r="Y335">
        <f>IF(J335=Legend!$B$3,0,IF(J335=Legend!$B$4,1,IF(J335=Legend!$B$5,2,0)))</f>
        <v>2</v>
      </c>
      <c r="Z335">
        <f t="shared" si="36"/>
        <v>1</v>
      </c>
      <c r="AA335">
        <f t="shared" si="37"/>
        <v>1</v>
      </c>
      <c r="AB335">
        <f t="shared" si="38"/>
        <v>0</v>
      </c>
      <c r="AC335">
        <f>IF(N335=Legend!$D$3,3,IF(N335=Legend!$D$4,2,IF(N335=Legend!$D$5,1,0)))</f>
        <v>0</v>
      </c>
      <c r="AD335">
        <f t="shared" si="39"/>
        <v>0</v>
      </c>
      <c r="AF335">
        <f t="shared" si="40"/>
        <v>0</v>
      </c>
      <c r="AG335">
        <f>IF(R335=Legend!$F$3,3,IF(R335=Legend!$F$4,2,IF(R335=Legend!$F$5,1,0)))</f>
        <v>3</v>
      </c>
      <c r="AH335">
        <f>IF(S335=Legend!$F$3,3,IF(S335=Legend!$F$4,2,IF(S335=Legend!$F$5,1,0)))</f>
        <v>3</v>
      </c>
      <c r="AK335">
        <f>IF(V335=Legend!$H$3,3,IF(V335=Legend!$H$4,2,IF(V335=Legend!$H$5,1,0)))</f>
        <v>2</v>
      </c>
      <c r="AM335">
        <f t="shared" si="41"/>
        <v>12</v>
      </c>
    </row>
    <row r="336" spans="1:39" ht="109.2" x14ac:dyDescent="0.3">
      <c r="A336" t="s">
        <v>32</v>
      </c>
      <c r="B336" t="s">
        <v>881</v>
      </c>
      <c r="C336" t="s">
        <v>1850</v>
      </c>
      <c r="D336" t="s">
        <v>1851</v>
      </c>
      <c r="E336" t="str">
        <f t="shared" si="35"/>
        <v>APOTIK BANDAR AGUNG</v>
      </c>
      <c r="F336" t="s">
        <v>32</v>
      </c>
      <c r="G336" t="s">
        <v>21</v>
      </c>
      <c r="H336" t="s">
        <v>21</v>
      </c>
      <c r="I336" t="s">
        <v>22</v>
      </c>
      <c r="J336" t="s">
        <v>41</v>
      </c>
      <c r="K336" t="s">
        <v>24</v>
      </c>
      <c r="L336" t="s">
        <v>21</v>
      </c>
      <c r="M336" t="s">
        <v>21</v>
      </c>
      <c r="N336" t="s">
        <v>47</v>
      </c>
      <c r="O336" t="s">
        <v>21</v>
      </c>
      <c r="P336" t="s">
        <v>21</v>
      </c>
      <c r="Q336" t="s">
        <v>27</v>
      </c>
      <c r="R336" t="s">
        <v>45</v>
      </c>
      <c r="S336" t="s">
        <v>28</v>
      </c>
      <c r="T336" t="s">
        <v>21</v>
      </c>
      <c r="U336" t="s">
        <v>21</v>
      </c>
      <c r="V336" t="s">
        <v>30</v>
      </c>
      <c r="W336" s="2" t="s">
        <v>66</v>
      </c>
      <c r="Y336">
        <f>IF(J336=Legend!$B$3,0,IF(J336=Legend!$B$4,1,IF(J336=Legend!$B$5,2,0)))</f>
        <v>2</v>
      </c>
      <c r="Z336">
        <f t="shared" si="36"/>
        <v>1</v>
      </c>
      <c r="AA336">
        <f t="shared" si="37"/>
        <v>0</v>
      </c>
      <c r="AB336">
        <f t="shared" si="38"/>
        <v>0</v>
      </c>
      <c r="AC336">
        <f>IF(N336=Legend!$D$3,3,IF(N336=Legend!$D$4,2,IF(N336=Legend!$D$5,1,0)))</f>
        <v>0</v>
      </c>
      <c r="AD336">
        <f t="shared" si="39"/>
        <v>0</v>
      </c>
      <c r="AF336">
        <f t="shared" si="40"/>
        <v>0</v>
      </c>
      <c r="AG336">
        <f>IF(R336=Legend!$F$3,3,IF(R336=Legend!$F$4,2,IF(R336=Legend!$F$5,1,0)))</f>
        <v>1</v>
      </c>
      <c r="AH336">
        <f>IF(S336=Legend!$F$3,3,IF(S336=Legend!$F$4,2,IF(S336=Legend!$F$5,1,0)))</f>
        <v>2</v>
      </c>
      <c r="AK336">
        <f>IF(V336=Legend!$H$3,3,IF(V336=Legend!$H$4,2,IF(V336=Legend!$H$5,1,0)))</f>
        <v>2</v>
      </c>
      <c r="AM336">
        <f t="shared" si="41"/>
        <v>8</v>
      </c>
    </row>
    <row r="337" spans="1:39" ht="109.2" x14ac:dyDescent="0.3">
      <c r="A337" t="s">
        <v>62</v>
      </c>
      <c r="B337" t="s">
        <v>843</v>
      </c>
      <c r="C337" t="s">
        <v>844</v>
      </c>
      <c r="D337" t="s">
        <v>1708</v>
      </c>
      <c r="E337" t="str">
        <f t="shared" si="35"/>
        <v>APOTIK BERKAH</v>
      </c>
      <c r="F337" t="s">
        <v>62</v>
      </c>
      <c r="G337" t="s">
        <v>21</v>
      </c>
      <c r="H337" t="s">
        <v>21</v>
      </c>
      <c r="I337" t="s">
        <v>22</v>
      </c>
      <c r="J337" t="s">
        <v>35</v>
      </c>
      <c r="K337" t="s">
        <v>24</v>
      </c>
      <c r="L337" t="s">
        <v>21</v>
      </c>
      <c r="M337" t="s">
        <v>21</v>
      </c>
      <c r="N337" t="s">
        <v>28</v>
      </c>
      <c r="O337" t="s">
        <v>21</v>
      </c>
      <c r="P337" t="s">
        <v>21</v>
      </c>
      <c r="Q337" t="s">
        <v>27</v>
      </c>
      <c r="R337" t="s">
        <v>45</v>
      </c>
      <c r="S337" t="s">
        <v>45</v>
      </c>
      <c r="T337" t="s">
        <v>21</v>
      </c>
      <c r="U337" t="s">
        <v>21</v>
      </c>
      <c r="V337" t="s">
        <v>33</v>
      </c>
      <c r="W337" s="2" t="s">
        <v>66</v>
      </c>
      <c r="Y337">
        <f>IF(J337=Legend!$B$3,0,IF(J337=Legend!$B$4,1,IF(J337=Legend!$B$5,2,0)))</f>
        <v>0</v>
      </c>
      <c r="Z337">
        <f t="shared" si="36"/>
        <v>1</v>
      </c>
      <c r="AA337">
        <f t="shared" si="37"/>
        <v>0</v>
      </c>
      <c r="AB337">
        <f t="shared" si="38"/>
        <v>0</v>
      </c>
      <c r="AC337">
        <f>IF(N337=Legend!$D$3,3,IF(N337=Legend!$D$4,2,IF(N337=Legend!$D$5,1,0)))</f>
        <v>1</v>
      </c>
      <c r="AD337">
        <f t="shared" si="39"/>
        <v>0</v>
      </c>
      <c r="AF337">
        <f t="shared" si="40"/>
        <v>0</v>
      </c>
      <c r="AG337">
        <f>IF(R337=Legend!$F$3,3,IF(R337=Legend!$F$4,2,IF(R337=Legend!$F$5,1,0)))</f>
        <v>1</v>
      </c>
      <c r="AH337">
        <f>IF(S337=Legend!$F$3,3,IF(S337=Legend!$F$4,2,IF(S337=Legend!$F$5,1,0)))</f>
        <v>1</v>
      </c>
      <c r="AK337">
        <f>IF(V337=Legend!$H$3,3,IF(V337=Legend!$H$4,2,IF(V337=Legend!$H$5,1,0)))</f>
        <v>1</v>
      </c>
      <c r="AM337">
        <f t="shared" si="41"/>
        <v>5</v>
      </c>
    </row>
    <row r="338" spans="1:39" ht="78" x14ac:dyDescent="0.3">
      <c r="A338" t="s">
        <v>67</v>
      </c>
      <c r="B338" t="s">
        <v>1733</v>
      </c>
      <c r="C338" t="s">
        <v>1734</v>
      </c>
      <c r="D338" t="s">
        <v>2452</v>
      </c>
      <c r="E338" t="str">
        <f t="shared" si="35"/>
        <v>APOTIK BERKAH /SAMPING APOTIK ASMAR 3 TENGAH PASAR</v>
      </c>
      <c r="F338" t="s">
        <v>65</v>
      </c>
      <c r="G338" t="s">
        <v>21</v>
      </c>
      <c r="H338" t="s">
        <v>21</v>
      </c>
      <c r="I338" t="s">
        <v>22</v>
      </c>
      <c r="J338" t="s">
        <v>35</v>
      </c>
      <c r="K338" t="s">
        <v>24</v>
      </c>
      <c r="L338" t="s">
        <v>21</v>
      </c>
      <c r="M338" t="s">
        <v>21</v>
      </c>
      <c r="N338" t="s">
        <v>47</v>
      </c>
      <c r="O338" t="s">
        <v>21</v>
      </c>
      <c r="P338" t="s">
        <v>21</v>
      </c>
      <c r="Q338" t="s">
        <v>27</v>
      </c>
      <c r="R338" t="s">
        <v>45</v>
      </c>
      <c r="S338" t="s">
        <v>45</v>
      </c>
      <c r="T338" t="s">
        <v>21</v>
      </c>
      <c r="U338" t="s">
        <v>21</v>
      </c>
      <c r="V338" t="s">
        <v>42</v>
      </c>
      <c r="W338" s="2" t="s">
        <v>105</v>
      </c>
      <c r="Y338">
        <f>IF(J338=Legend!$B$3,0,IF(J338=Legend!$B$4,1,IF(J338=Legend!$B$5,2,0)))</f>
        <v>0</v>
      </c>
      <c r="Z338">
        <f t="shared" si="36"/>
        <v>1</v>
      </c>
      <c r="AA338">
        <f t="shared" si="37"/>
        <v>0</v>
      </c>
      <c r="AB338">
        <f t="shared" si="38"/>
        <v>0</v>
      </c>
      <c r="AC338">
        <f>IF(N338=Legend!$D$3,3,IF(N338=Legend!$D$4,2,IF(N338=Legend!$D$5,1,0)))</f>
        <v>0</v>
      </c>
      <c r="AD338">
        <f t="shared" si="39"/>
        <v>0</v>
      </c>
      <c r="AF338">
        <f t="shared" si="40"/>
        <v>0</v>
      </c>
      <c r="AG338">
        <f>IF(R338=Legend!$F$3,3,IF(R338=Legend!$F$4,2,IF(R338=Legend!$F$5,1,0)))</f>
        <v>1</v>
      </c>
      <c r="AH338">
        <f>IF(S338=Legend!$F$3,3,IF(S338=Legend!$F$4,2,IF(S338=Legend!$F$5,1,0)))</f>
        <v>1</v>
      </c>
      <c r="AK338">
        <f>IF(V338=Legend!$H$3,3,IF(V338=Legend!$H$4,2,IF(V338=Legend!$H$5,1,0)))</f>
        <v>0</v>
      </c>
      <c r="AM338">
        <f t="shared" si="41"/>
        <v>3</v>
      </c>
    </row>
    <row r="339" spans="1:39" ht="109.2" x14ac:dyDescent="0.3">
      <c r="A339" t="s">
        <v>49</v>
      </c>
      <c r="B339" t="s">
        <v>1602</v>
      </c>
      <c r="C339" t="s">
        <v>1603</v>
      </c>
      <c r="D339" t="s">
        <v>1607</v>
      </c>
      <c r="E339" t="str">
        <f t="shared" si="35"/>
        <v>APOTIK CIPTO</v>
      </c>
      <c r="F339" t="s">
        <v>49</v>
      </c>
      <c r="G339" t="s">
        <v>21</v>
      </c>
      <c r="H339" t="s">
        <v>21</v>
      </c>
      <c r="I339" t="s">
        <v>22</v>
      </c>
      <c r="J339" t="s">
        <v>35</v>
      </c>
      <c r="K339" t="s">
        <v>24</v>
      </c>
      <c r="L339" t="s">
        <v>21</v>
      </c>
      <c r="M339" t="s">
        <v>21</v>
      </c>
      <c r="N339" t="s">
        <v>47</v>
      </c>
      <c r="O339" t="s">
        <v>21</v>
      </c>
      <c r="P339" t="s">
        <v>21</v>
      </c>
      <c r="Q339" t="s">
        <v>27</v>
      </c>
      <c r="R339" t="s">
        <v>45</v>
      </c>
      <c r="S339" t="s">
        <v>29</v>
      </c>
      <c r="T339" t="s">
        <v>21</v>
      </c>
      <c r="U339" t="s">
        <v>21</v>
      </c>
      <c r="V339" t="s">
        <v>42</v>
      </c>
      <c r="W339" s="2" t="s">
        <v>66</v>
      </c>
      <c r="Y339">
        <f>IF(J339=Legend!$B$3,0,IF(J339=Legend!$B$4,1,IF(J339=Legend!$B$5,2,0)))</f>
        <v>0</v>
      </c>
      <c r="Z339">
        <f t="shared" si="36"/>
        <v>1</v>
      </c>
      <c r="AA339">
        <f t="shared" si="37"/>
        <v>0</v>
      </c>
      <c r="AB339">
        <f t="shared" si="38"/>
        <v>0</v>
      </c>
      <c r="AC339">
        <f>IF(N339=Legend!$D$3,3,IF(N339=Legend!$D$4,2,IF(N339=Legend!$D$5,1,0)))</f>
        <v>0</v>
      </c>
      <c r="AD339">
        <f t="shared" si="39"/>
        <v>0</v>
      </c>
      <c r="AF339">
        <f t="shared" si="40"/>
        <v>0</v>
      </c>
      <c r="AG339">
        <f>IF(R339=Legend!$F$3,3,IF(R339=Legend!$F$4,2,IF(R339=Legend!$F$5,1,0)))</f>
        <v>1</v>
      </c>
      <c r="AH339">
        <f>IF(S339=Legend!$F$3,3,IF(S339=Legend!$F$4,2,IF(S339=Legend!$F$5,1,0)))</f>
        <v>3</v>
      </c>
      <c r="AK339">
        <f>IF(V339=Legend!$H$3,3,IF(V339=Legend!$H$4,2,IF(V339=Legend!$H$5,1,0)))</f>
        <v>0</v>
      </c>
      <c r="AM339">
        <f t="shared" si="41"/>
        <v>5</v>
      </c>
    </row>
    <row r="340" spans="1:39" ht="109.2" x14ac:dyDescent="0.3">
      <c r="A340" t="s">
        <v>56</v>
      </c>
      <c r="B340" t="s">
        <v>983</v>
      </c>
      <c r="C340" t="s">
        <v>1715</v>
      </c>
      <c r="D340" t="s">
        <v>2133</v>
      </c>
      <c r="E340" t="str">
        <f t="shared" si="35"/>
        <v>APOTIK GLORIA</v>
      </c>
      <c r="F340" t="s">
        <v>56</v>
      </c>
      <c r="G340" t="s">
        <v>21</v>
      </c>
      <c r="H340" t="s">
        <v>21</v>
      </c>
      <c r="I340" t="s">
        <v>22</v>
      </c>
      <c r="J340" t="s">
        <v>35</v>
      </c>
      <c r="K340" t="s">
        <v>47</v>
      </c>
      <c r="L340" t="s">
        <v>21</v>
      </c>
      <c r="M340" t="s">
        <v>21</v>
      </c>
      <c r="N340" t="s">
        <v>47</v>
      </c>
      <c r="O340" t="s">
        <v>21</v>
      </c>
      <c r="P340" t="s">
        <v>21</v>
      </c>
      <c r="Q340" t="s">
        <v>27</v>
      </c>
      <c r="R340" t="s">
        <v>45</v>
      </c>
      <c r="S340" t="s">
        <v>28</v>
      </c>
      <c r="T340" t="s">
        <v>21</v>
      </c>
      <c r="U340" t="s">
        <v>21</v>
      </c>
      <c r="V340" t="s">
        <v>33</v>
      </c>
      <c r="W340" s="2" t="s">
        <v>66</v>
      </c>
      <c r="Y340">
        <f>IF(J340=Legend!$B$3,0,IF(J340=Legend!$B$4,1,IF(J340=Legend!$B$5,2,0)))</f>
        <v>0</v>
      </c>
      <c r="Z340">
        <f t="shared" si="36"/>
        <v>0</v>
      </c>
      <c r="AA340">
        <f t="shared" si="37"/>
        <v>0</v>
      </c>
      <c r="AB340">
        <f t="shared" si="38"/>
        <v>0</v>
      </c>
      <c r="AC340">
        <f>IF(N340=Legend!$D$3,3,IF(N340=Legend!$D$4,2,IF(N340=Legend!$D$5,1,0)))</f>
        <v>0</v>
      </c>
      <c r="AD340">
        <f t="shared" si="39"/>
        <v>0</v>
      </c>
      <c r="AF340">
        <f t="shared" si="40"/>
        <v>0</v>
      </c>
      <c r="AG340">
        <f>IF(R340=Legend!$F$3,3,IF(R340=Legend!$F$4,2,IF(R340=Legend!$F$5,1,0)))</f>
        <v>1</v>
      </c>
      <c r="AH340">
        <f>IF(S340=Legend!$F$3,3,IF(S340=Legend!$F$4,2,IF(S340=Legend!$F$5,1,0)))</f>
        <v>2</v>
      </c>
      <c r="AK340">
        <f>IF(V340=Legend!$H$3,3,IF(V340=Legend!$H$4,2,IF(V340=Legend!$H$5,1,0)))</f>
        <v>1</v>
      </c>
      <c r="AM340">
        <f t="shared" si="41"/>
        <v>4</v>
      </c>
    </row>
    <row r="341" spans="1:39" ht="109.2" x14ac:dyDescent="0.3">
      <c r="A341" t="s">
        <v>83</v>
      </c>
      <c r="B341" t="s">
        <v>2570</v>
      </c>
      <c r="C341" t="s">
        <v>4613</v>
      </c>
      <c r="D341" t="s">
        <v>5078</v>
      </c>
      <c r="E341" t="str">
        <f t="shared" si="35"/>
        <v>APOTIK GRIYA HUSADA</v>
      </c>
      <c r="F341" t="s">
        <v>83</v>
      </c>
      <c r="G341" t="s">
        <v>21</v>
      </c>
      <c r="H341" t="s">
        <v>21</v>
      </c>
      <c r="I341" t="s">
        <v>22</v>
      </c>
      <c r="J341" t="s">
        <v>23</v>
      </c>
      <c r="K341" t="s">
        <v>24</v>
      </c>
      <c r="L341" t="s">
        <v>21</v>
      </c>
      <c r="M341" t="s">
        <v>21</v>
      </c>
      <c r="N341" t="s">
        <v>47</v>
      </c>
      <c r="O341" t="s">
        <v>21</v>
      </c>
      <c r="P341" t="s">
        <v>21</v>
      </c>
      <c r="Q341" t="s">
        <v>27</v>
      </c>
      <c r="R341" t="s">
        <v>29</v>
      </c>
      <c r="S341" t="s">
        <v>29</v>
      </c>
      <c r="T341" t="s">
        <v>21</v>
      </c>
      <c r="U341" t="s">
        <v>21</v>
      </c>
      <c r="V341" t="s">
        <v>33</v>
      </c>
      <c r="W341" s="2" t="s">
        <v>66</v>
      </c>
      <c r="Y341">
        <f>IF(J341=Legend!$B$3,0,IF(J341=Legend!$B$4,1,IF(J341=Legend!$B$5,2,0)))</f>
        <v>1</v>
      </c>
      <c r="Z341">
        <f t="shared" si="36"/>
        <v>1</v>
      </c>
      <c r="AA341">
        <f t="shared" si="37"/>
        <v>0</v>
      </c>
      <c r="AB341">
        <f t="shared" si="38"/>
        <v>0</v>
      </c>
      <c r="AC341">
        <f>IF(N341=Legend!$D$3,3,IF(N341=Legend!$D$4,2,IF(N341=Legend!$D$5,1,0)))</f>
        <v>0</v>
      </c>
      <c r="AD341">
        <f t="shared" si="39"/>
        <v>0</v>
      </c>
      <c r="AF341">
        <f t="shared" si="40"/>
        <v>0</v>
      </c>
      <c r="AG341">
        <f>IF(R341=Legend!$F$3,3,IF(R341=Legend!$F$4,2,IF(R341=Legend!$F$5,1,0)))</f>
        <v>3</v>
      </c>
      <c r="AH341">
        <f>IF(S341=Legend!$F$3,3,IF(S341=Legend!$F$4,2,IF(S341=Legend!$F$5,1,0)))</f>
        <v>3</v>
      </c>
      <c r="AK341">
        <f>IF(V341=Legend!$H$3,3,IF(V341=Legend!$H$4,2,IF(V341=Legend!$H$5,1,0)))</f>
        <v>1</v>
      </c>
      <c r="AM341">
        <f t="shared" si="41"/>
        <v>9</v>
      </c>
    </row>
    <row r="342" spans="1:39" ht="78" x14ac:dyDescent="0.3">
      <c r="A342" t="s">
        <v>32</v>
      </c>
      <c r="B342" t="s">
        <v>1880</v>
      </c>
      <c r="C342" t="s">
        <v>1961</v>
      </c>
      <c r="D342" t="s">
        <v>2035</v>
      </c>
      <c r="E342" t="str">
        <f t="shared" si="35"/>
        <v>APOTIK JF 2 RAHA</v>
      </c>
      <c r="F342" t="s">
        <v>56</v>
      </c>
      <c r="G342" t="s">
        <v>21</v>
      </c>
      <c r="H342" t="s">
        <v>21</v>
      </c>
      <c r="I342" t="s">
        <v>22</v>
      </c>
      <c r="J342" t="s">
        <v>35</v>
      </c>
      <c r="K342" t="s">
        <v>47</v>
      </c>
      <c r="L342" t="s">
        <v>21</v>
      </c>
      <c r="M342" t="s">
        <v>21</v>
      </c>
      <c r="N342" t="s">
        <v>47</v>
      </c>
      <c r="O342" t="s">
        <v>21</v>
      </c>
      <c r="P342" t="s">
        <v>21</v>
      </c>
      <c r="Q342" t="s">
        <v>27</v>
      </c>
      <c r="R342" t="s">
        <v>45</v>
      </c>
      <c r="S342" t="s">
        <v>28</v>
      </c>
      <c r="T342" t="s">
        <v>21</v>
      </c>
      <c r="U342" t="s">
        <v>21</v>
      </c>
      <c r="V342" t="s">
        <v>33</v>
      </c>
      <c r="W342" s="2" t="s">
        <v>105</v>
      </c>
      <c r="Y342">
        <f>IF(J342=Legend!$B$3,0,IF(J342=Legend!$B$4,1,IF(J342=Legend!$B$5,2,0)))</f>
        <v>0</v>
      </c>
      <c r="Z342">
        <f t="shared" si="36"/>
        <v>0</v>
      </c>
      <c r="AA342">
        <f t="shared" si="37"/>
        <v>0</v>
      </c>
      <c r="AB342">
        <f t="shared" si="38"/>
        <v>0</v>
      </c>
      <c r="AC342">
        <f>IF(N342=Legend!$D$3,3,IF(N342=Legend!$D$4,2,IF(N342=Legend!$D$5,1,0)))</f>
        <v>0</v>
      </c>
      <c r="AD342">
        <f t="shared" si="39"/>
        <v>0</v>
      </c>
      <c r="AF342">
        <f t="shared" si="40"/>
        <v>0</v>
      </c>
      <c r="AG342">
        <f>IF(R342=Legend!$F$3,3,IF(R342=Legend!$F$4,2,IF(R342=Legend!$F$5,1,0)))</f>
        <v>1</v>
      </c>
      <c r="AH342">
        <f>IF(S342=Legend!$F$3,3,IF(S342=Legend!$F$4,2,IF(S342=Legend!$F$5,1,0)))</f>
        <v>2</v>
      </c>
      <c r="AK342">
        <f>IF(V342=Legend!$H$3,3,IF(V342=Legend!$H$4,2,IF(V342=Legend!$H$5,1,0)))</f>
        <v>1</v>
      </c>
      <c r="AM342">
        <f t="shared" si="41"/>
        <v>4</v>
      </c>
    </row>
    <row r="343" spans="1:39" ht="31.2" x14ac:dyDescent="0.3">
      <c r="A343" t="s">
        <v>155</v>
      </c>
      <c r="B343" t="s">
        <v>3634</v>
      </c>
      <c r="C343" t="s">
        <v>5136</v>
      </c>
      <c r="D343" t="s">
        <v>5144</v>
      </c>
      <c r="E343" t="str">
        <f t="shared" si="35"/>
        <v>Apotik K-24 Kp.Parit/TGPA272</v>
      </c>
      <c r="F343" t="s">
        <v>155</v>
      </c>
      <c r="G343" t="s">
        <v>21</v>
      </c>
      <c r="H343" t="s">
        <v>21</v>
      </c>
      <c r="I343" t="s">
        <v>22</v>
      </c>
      <c r="J343" t="s">
        <v>35</v>
      </c>
      <c r="K343" t="s">
        <v>47</v>
      </c>
      <c r="L343" t="s">
        <v>21</v>
      </c>
      <c r="M343" t="s">
        <v>21</v>
      </c>
      <c r="N343" t="s">
        <v>47</v>
      </c>
      <c r="O343" t="s">
        <v>21</v>
      </c>
      <c r="P343" t="s">
        <v>21</v>
      </c>
      <c r="Q343" t="s">
        <v>27</v>
      </c>
      <c r="R343" t="s">
        <v>45</v>
      </c>
      <c r="S343" t="s">
        <v>28</v>
      </c>
      <c r="T343" t="s">
        <v>21</v>
      </c>
      <c r="U343" t="s">
        <v>21</v>
      </c>
      <c r="V343" t="s">
        <v>42</v>
      </c>
      <c r="W343" s="18" t="s">
        <v>101</v>
      </c>
      <c r="Y343">
        <f>IF(J343=Legend!$B$3,0,IF(J343=Legend!$B$4,1,IF(J343=Legend!$B$5,2,0)))</f>
        <v>0</v>
      </c>
      <c r="Z343">
        <f t="shared" si="36"/>
        <v>0</v>
      </c>
      <c r="AA343">
        <f t="shared" si="37"/>
        <v>0</v>
      </c>
      <c r="AB343">
        <f t="shared" si="38"/>
        <v>0</v>
      </c>
      <c r="AC343">
        <f>IF(N343=Legend!$D$3,3,IF(N343=Legend!$D$4,2,IF(N343=Legend!$D$5,1,0)))</f>
        <v>0</v>
      </c>
      <c r="AD343">
        <f t="shared" si="39"/>
        <v>0</v>
      </c>
      <c r="AF343">
        <f t="shared" si="40"/>
        <v>0</v>
      </c>
      <c r="AG343">
        <f>IF(R343=Legend!$F$3,3,IF(R343=Legend!$F$4,2,IF(R343=Legend!$F$5,1,0)))</f>
        <v>1</v>
      </c>
      <c r="AH343">
        <f>IF(S343=Legend!$F$3,3,IF(S343=Legend!$F$4,2,IF(S343=Legend!$F$5,1,0)))</f>
        <v>2</v>
      </c>
      <c r="AK343">
        <f>IF(V343=Legend!$H$3,3,IF(V343=Legend!$H$4,2,IF(V343=Legend!$H$5,1,0)))</f>
        <v>0</v>
      </c>
      <c r="AM343">
        <f t="shared" si="41"/>
        <v>3</v>
      </c>
    </row>
    <row r="344" spans="1:39" ht="109.2" x14ac:dyDescent="0.3">
      <c r="A344" t="s">
        <v>56</v>
      </c>
      <c r="B344" t="s">
        <v>983</v>
      </c>
      <c r="C344" t="s">
        <v>2223</v>
      </c>
      <c r="D344" t="s">
        <v>2224</v>
      </c>
      <c r="E344" t="str">
        <f t="shared" si="35"/>
        <v>APOTIK KITE</v>
      </c>
      <c r="F344" t="s">
        <v>56</v>
      </c>
      <c r="G344" t="s">
        <v>21</v>
      </c>
      <c r="H344" t="s">
        <v>21</v>
      </c>
      <c r="I344" t="s">
        <v>50</v>
      </c>
      <c r="J344" t="s">
        <v>23</v>
      </c>
      <c r="K344" t="s">
        <v>24</v>
      </c>
      <c r="L344" t="s">
        <v>25</v>
      </c>
      <c r="M344" t="s">
        <v>25</v>
      </c>
      <c r="N344" t="s">
        <v>47</v>
      </c>
      <c r="O344" t="s">
        <v>21</v>
      </c>
      <c r="P344" t="s">
        <v>21</v>
      </c>
      <c r="Q344" t="s">
        <v>27</v>
      </c>
      <c r="R344" t="s">
        <v>45</v>
      </c>
      <c r="S344" t="s">
        <v>28</v>
      </c>
      <c r="T344" t="s">
        <v>21</v>
      </c>
      <c r="U344" t="s">
        <v>21</v>
      </c>
      <c r="V344" t="s">
        <v>33</v>
      </c>
      <c r="W344" s="2" t="s">
        <v>66</v>
      </c>
      <c r="Y344">
        <f>IF(J344=Legend!$B$3,0,IF(J344=Legend!$B$4,1,IF(J344=Legend!$B$5,2,0)))</f>
        <v>1</v>
      </c>
      <c r="Z344">
        <f t="shared" si="36"/>
        <v>1</v>
      </c>
      <c r="AA344">
        <f t="shared" si="37"/>
        <v>1</v>
      </c>
      <c r="AB344">
        <f t="shared" si="38"/>
        <v>1</v>
      </c>
      <c r="AC344">
        <f>IF(N344=Legend!$D$3,3,IF(N344=Legend!$D$4,2,IF(N344=Legend!$D$5,1,0)))</f>
        <v>0</v>
      </c>
      <c r="AD344">
        <f t="shared" si="39"/>
        <v>0</v>
      </c>
      <c r="AF344">
        <f t="shared" si="40"/>
        <v>0</v>
      </c>
      <c r="AG344">
        <f>IF(R344=Legend!$F$3,3,IF(R344=Legend!$F$4,2,IF(R344=Legend!$F$5,1,0)))</f>
        <v>1</v>
      </c>
      <c r="AH344">
        <f>IF(S344=Legend!$F$3,3,IF(S344=Legend!$F$4,2,IF(S344=Legend!$F$5,1,0)))</f>
        <v>2</v>
      </c>
      <c r="AK344">
        <f>IF(V344=Legend!$H$3,3,IF(V344=Legend!$H$4,2,IF(V344=Legend!$H$5,1,0)))</f>
        <v>1</v>
      </c>
      <c r="AM344">
        <f t="shared" si="41"/>
        <v>8</v>
      </c>
    </row>
    <row r="345" spans="1:39" ht="78" x14ac:dyDescent="0.3">
      <c r="A345" t="s">
        <v>74</v>
      </c>
      <c r="B345" t="s">
        <v>174</v>
      </c>
      <c r="C345" t="s">
        <v>3869</v>
      </c>
      <c r="D345" t="s">
        <v>4107</v>
      </c>
      <c r="E345" t="str">
        <f t="shared" si="35"/>
        <v>APOTIK ORBID</v>
      </c>
      <c r="F345" t="s">
        <v>74</v>
      </c>
      <c r="G345" t="s">
        <v>21</v>
      </c>
      <c r="H345" t="s">
        <v>21</v>
      </c>
      <c r="I345" t="s">
        <v>22</v>
      </c>
      <c r="J345" t="s">
        <v>23</v>
      </c>
      <c r="K345" t="s">
        <v>24</v>
      </c>
      <c r="L345" t="s">
        <v>21</v>
      </c>
      <c r="M345" t="s">
        <v>21</v>
      </c>
      <c r="N345" t="s">
        <v>47</v>
      </c>
      <c r="O345" t="s">
        <v>21</v>
      </c>
      <c r="P345" t="s">
        <v>21</v>
      </c>
      <c r="Q345" t="s">
        <v>27</v>
      </c>
      <c r="R345" t="s">
        <v>45</v>
      </c>
      <c r="S345" t="s">
        <v>29</v>
      </c>
      <c r="T345" t="s">
        <v>21</v>
      </c>
      <c r="U345" t="s">
        <v>21</v>
      </c>
      <c r="V345" t="s">
        <v>33</v>
      </c>
      <c r="W345" s="2" t="s">
        <v>77</v>
      </c>
      <c r="Y345">
        <f>IF(J345=Legend!$B$3,0,IF(J345=Legend!$B$4,1,IF(J345=Legend!$B$5,2,0)))</f>
        <v>1</v>
      </c>
      <c r="Z345">
        <f t="shared" si="36"/>
        <v>1</v>
      </c>
      <c r="AA345">
        <f t="shared" si="37"/>
        <v>0</v>
      </c>
      <c r="AB345">
        <f t="shared" si="38"/>
        <v>0</v>
      </c>
      <c r="AC345">
        <f>IF(N345=Legend!$D$3,3,IF(N345=Legend!$D$4,2,IF(N345=Legend!$D$5,1,0)))</f>
        <v>0</v>
      </c>
      <c r="AD345">
        <f t="shared" si="39"/>
        <v>0</v>
      </c>
      <c r="AF345">
        <f t="shared" si="40"/>
        <v>0</v>
      </c>
      <c r="AG345">
        <f>IF(R345=Legend!$F$3,3,IF(R345=Legend!$F$4,2,IF(R345=Legend!$F$5,1,0)))</f>
        <v>1</v>
      </c>
      <c r="AH345">
        <f>IF(S345=Legend!$F$3,3,IF(S345=Legend!$F$4,2,IF(S345=Legend!$F$5,1,0)))</f>
        <v>3</v>
      </c>
      <c r="AK345">
        <f>IF(V345=Legend!$H$3,3,IF(V345=Legend!$H$4,2,IF(V345=Legend!$H$5,1,0)))</f>
        <v>1</v>
      </c>
      <c r="AM345">
        <f t="shared" si="41"/>
        <v>7</v>
      </c>
    </row>
    <row r="346" spans="1:39" ht="109.2" x14ac:dyDescent="0.3">
      <c r="A346" t="s">
        <v>136</v>
      </c>
      <c r="B346" t="s">
        <v>519</v>
      </c>
      <c r="C346" t="s">
        <v>4825</v>
      </c>
      <c r="D346" t="s">
        <v>4830</v>
      </c>
      <c r="E346" t="str">
        <f t="shared" si="35"/>
        <v>APOTIK PELANGI/SONIDUGA PASARIBU</v>
      </c>
      <c r="F346" t="s">
        <v>136</v>
      </c>
      <c r="G346" t="s">
        <v>21</v>
      </c>
      <c r="H346" t="s">
        <v>21</v>
      </c>
      <c r="I346" t="s">
        <v>22</v>
      </c>
      <c r="J346" t="s">
        <v>35</v>
      </c>
      <c r="K346" t="s">
        <v>47</v>
      </c>
      <c r="L346" t="s">
        <v>21</v>
      </c>
      <c r="M346" t="s">
        <v>21</v>
      </c>
      <c r="N346" t="s">
        <v>47</v>
      </c>
      <c r="O346" t="s">
        <v>21</v>
      </c>
      <c r="P346" t="s">
        <v>21</v>
      </c>
      <c r="Q346" t="s">
        <v>27</v>
      </c>
      <c r="R346" t="s">
        <v>47</v>
      </c>
      <c r="S346" t="s">
        <v>47</v>
      </c>
      <c r="T346" t="s">
        <v>21</v>
      </c>
      <c r="U346" t="s">
        <v>21</v>
      </c>
      <c r="V346" t="s">
        <v>75</v>
      </c>
      <c r="W346" s="2" t="s">
        <v>66</v>
      </c>
      <c r="Y346">
        <f>IF(J346=Legend!$B$3,0,IF(J346=Legend!$B$4,1,IF(J346=Legend!$B$5,2,0)))</f>
        <v>0</v>
      </c>
      <c r="Z346">
        <f t="shared" si="36"/>
        <v>0</v>
      </c>
      <c r="AA346">
        <f t="shared" si="37"/>
        <v>0</v>
      </c>
      <c r="AB346">
        <f t="shared" si="38"/>
        <v>0</v>
      </c>
      <c r="AC346">
        <f>IF(N346=Legend!$D$3,3,IF(N346=Legend!$D$4,2,IF(N346=Legend!$D$5,1,0)))</f>
        <v>0</v>
      </c>
      <c r="AD346">
        <f t="shared" si="39"/>
        <v>0</v>
      </c>
      <c r="AF346">
        <f t="shared" si="40"/>
        <v>0</v>
      </c>
      <c r="AG346">
        <f>IF(R346=Legend!$F$3,3,IF(R346=Legend!$F$4,2,IF(R346=Legend!$F$5,1,0)))</f>
        <v>0</v>
      </c>
      <c r="AH346">
        <f>IF(S346=Legend!$F$3,3,IF(S346=Legend!$F$4,2,IF(S346=Legend!$F$5,1,0)))</f>
        <v>0</v>
      </c>
      <c r="AK346">
        <f>IF(V346=Legend!$H$3,3,IF(V346=Legend!$H$4,2,IF(V346=Legend!$H$5,1,0)))</f>
        <v>3</v>
      </c>
      <c r="AM346">
        <f t="shared" si="41"/>
        <v>3</v>
      </c>
    </row>
    <row r="347" spans="1:39" ht="78" x14ac:dyDescent="0.3">
      <c r="A347" t="s">
        <v>70</v>
      </c>
      <c r="B347" t="s">
        <v>2938</v>
      </c>
      <c r="C347" t="s">
        <v>4353</v>
      </c>
      <c r="D347" t="s">
        <v>4363</v>
      </c>
      <c r="E347" t="str">
        <f t="shared" si="35"/>
        <v>APOTIK QIETA</v>
      </c>
      <c r="F347" t="s">
        <v>70</v>
      </c>
      <c r="G347" t="s">
        <v>21</v>
      </c>
      <c r="H347" t="s">
        <v>21</v>
      </c>
      <c r="I347" t="s">
        <v>22</v>
      </c>
      <c r="J347" t="s">
        <v>23</v>
      </c>
      <c r="K347" t="s">
        <v>24</v>
      </c>
      <c r="L347" t="s">
        <v>21</v>
      </c>
      <c r="M347" t="s">
        <v>21</v>
      </c>
      <c r="N347" t="s">
        <v>47</v>
      </c>
      <c r="O347" t="s">
        <v>21</v>
      </c>
      <c r="P347" t="s">
        <v>21</v>
      </c>
      <c r="Q347" t="s">
        <v>27</v>
      </c>
      <c r="R347" t="s">
        <v>45</v>
      </c>
      <c r="S347" t="s">
        <v>28</v>
      </c>
      <c r="T347" t="s">
        <v>21</v>
      </c>
      <c r="U347" t="s">
        <v>21</v>
      </c>
      <c r="V347" t="s">
        <v>30</v>
      </c>
      <c r="W347" s="2" t="s">
        <v>105</v>
      </c>
      <c r="Y347">
        <f>IF(J347=Legend!$B$3,0,IF(J347=Legend!$B$4,1,IF(J347=Legend!$B$5,2,0)))</f>
        <v>1</v>
      </c>
      <c r="Z347">
        <f t="shared" si="36"/>
        <v>1</v>
      </c>
      <c r="AA347">
        <f t="shared" si="37"/>
        <v>0</v>
      </c>
      <c r="AB347">
        <f t="shared" si="38"/>
        <v>0</v>
      </c>
      <c r="AC347">
        <f>IF(N347=Legend!$D$3,3,IF(N347=Legend!$D$4,2,IF(N347=Legend!$D$5,1,0)))</f>
        <v>0</v>
      </c>
      <c r="AD347">
        <f t="shared" si="39"/>
        <v>0</v>
      </c>
      <c r="AF347">
        <f t="shared" si="40"/>
        <v>0</v>
      </c>
      <c r="AG347">
        <f>IF(R347=Legend!$F$3,3,IF(R347=Legend!$F$4,2,IF(R347=Legend!$F$5,1,0)))</f>
        <v>1</v>
      </c>
      <c r="AH347">
        <f>IF(S347=Legend!$F$3,3,IF(S347=Legend!$F$4,2,IF(S347=Legend!$F$5,1,0)))</f>
        <v>2</v>
      </c>
      <c r="AK347">
        <f>IF(V347=Legend!$H$3,3,IF(V347=Legend!$H$4,2,IF(V347=Legend!$H$5,1,0)))</f>
        <v>2</v>
      </c>
      <c r="AM347">
        <f t="shared" si="41"/>
        <v>7</v>
      </c>
    </row>
    <row r="348" spans="1:39" ht="109.2" x14ac:dyDescent="0.3">
      <c r="A348" t="s">
        <v>56</v>
      </c>
      <c r="B348" t="s">
        <v>983</v>
      </c>
      <c r="C348" t="s">
        <v>1715</v>
      </c>
      <c r="D348" t="s">
        <v>2128</v>
      </c>
      <c r="E348" t="str">
        <f t="shared" si="35"/>
        <v>APOTIK RAHMA</v>
      </c>
      <c r="F348" t="s">
        <v>56</v>
      </c>
      <c r="G348" t="s">
        <v>21</v>
      </c>
      <c r="H348" t="s">
        <v>21</v>
      </c>
      <c r="I348" t="s">
        <v>22</v>
      </c>
      <c r="J348" t="s">
        <v>35</v>
      </c>
      <c r="K348" t="s">
        <v>47</v>
      </c>
      <c r="L348" t="s">
        <v>21</v>
      </c>
      <c r="M348" t="s">
        <v>21</v>
      </c>
      <c r="N348" t="s">
        <v>47</v>
      </c>
      <c r="O348" t="s">
        <v>21</v>
      </c>
      <c r="P348" t="s">
        <v>21</v>
      </c>
      <c r="Q348" t="s">
        <v>27</v>
      </c>
      <c r="R348" t="s">
        <v>45</v>
      </c>
      <c r="S348" t="s">
        <v>28</v>
      </c>
      <c r="T348" t="s">
        <v>21</v>
      </c>
      <c r="U348" t="s">
        <v>21</v>
      </c>
      <c r="V348" t="s">
        <v>33</v>
      </c>
      <c r="W348" s="2" t="s">
        <v>66</v>
      </c>
      <c r="Y348">
        <f>IF(J348=Legend!$B$3,0,IF(J348=Legend!$B$4,1,IF(J348=Legend!$B$5,2,0)))</f>
        <v>0</v>
      </c>
      <c r="Z348">
        <f t="shared" si="36"/>
        <v>0</v>
      </c>
      <c r="AA348">
        <f t="shared" si="37"/>
        <v>0</v>
      </c>
      <c r="AB348">
        <f t="shared" si="38"/>
        <v>0</v>
      </c>
      <c r="AC348">
        <f>IF(N348=Legend!$D$3,3,IF(N348=Legend!$D$4,2,IF(N348=Legend!$D$5,1,0)))</f>
        <v>0</v>
      </c>
      <c r="AD348">
        <f t="shared" si="39"/>
        <v>0</v>
      </c>
      <c r="AF348">
        <f t="shared" si="40"/>
        <v>0</v>
      </c>
      <c r="AG348">
        <f>IF(R348=Legend!$F$3,3,IF(R348=Legend!$F$4,2,IF(R348=Legend!$F$5,1,0)))</f>
        <v>1</v>
      </c>
      <c r="AH348">
        <f>IF(S348=Legend!$F$3,3,IF(S348=Legend!$F$4,2,IF(S348=Legend!$F$5,1,0)))</f>
        <v>2</v>
      </c>
      <c r="AK348">
        <f>IF(V348=Legend!$H$3,3,IF(V348=Legend!$H$4,2,IF(V348=Legend!$H$5,1,0)))</f>
        <v>1</v>
      </c>
      <c r="AM348">
        <f t="shared" si="41"/>
        <v>4</v>
      </c>
    </row>
    <row r="349" spans="1:39" ht="109.2" x14ac:dyDescent="0.3">
      <c r="A349" t="s">
        <v>67</v>
      </c>
      <c r="B349" t="s">
        <v>2427</v>
      </c>
      <c r="C349" t="s">
        <v>2428</v>
      </c>
      <c r="D349" t="s">
        <v>2436</v>
      </c>
      <c r="E349" t="str">
        <f t="shared" si="35"/>
        <v>APOTIK SARI MEDIKA</v>
      </c>
      <c r="F349" t="s">
        <v>67</v>
      </c>
      <c r="G349" t="s">
        <v>21</v>
      </c>
      <c r="H349" t="s">
        <v>21</v>
      </c>
      <c r="I349" t="s">
        <v>50</v>
      </c>
      <c r="J349" t="s">
        <v>35</v>
      </c>
      <c r="K349" t="s">
        <v>24</v>
      </c>
      <c r="L349" t="s">
        <v>25</v>
      </c>
      <c r="M349" t="s">
        <v>25</v>
      </c>
      <c r="N349" t="s">
        <v>28</v>
      </c>
      <c r="O349" t="s">
        <v>25</v>
      </c>
      <c r="P349" t="s">
        <v>21</v>
      </c>
      <c r="Q349" t="s">
        <v>27</v>
      </c>
      <c r="R349" t="s">
        <v>45</v>
      </c>
      <c r="S349" t="s">
        <v>28</v>
      </c>
      <c r="T349" t="s">
        <v>21</v>
      </c>
      <c r="U349" t="s">
        <v>21</v>
      </c>
      <c r="V349" t="s">
        <v>33</v>
      </c>
      <c r="W349" s="2" t="s">
        <v>66</v>
      </c>
      <c r="Y349">
        <f>IF(J349=Legend!$B$3,0,IF(J349=Legend!$B$4,1,IF(J349=Legend!$B$5,2,0)))</f>
        <v>0</v>
      </c>
      <c r="Z349">
        <f t="shared" si="36"/>
        <v>1</v>
      </c>
      <c r="AA349">
        <f t="shared" si="37"/>
        <v>1</v>
      </c>
      <c r="AB349">
        <f t="shared" si="38"/>
        <v>1</v>
      </c>
      <c r="AC349">
        <f>IF(N349=Legend!$D$3,3,IF(N349=Legend!$D$4,2,IF(N349=Legend!$D$5,1,0)))</f>
        <v>1</v>
      </c>
      <c r="AD349">
        <f t="shared" si="39"/>
        <v>1</v>
      </c>
      <c r="AF349">
        <f t="shared" si="40"/>
        <v>0</v>
      </c>
      <c r="AG349">
        <f>IF(R349=Legend!$F$3,3,IF(R349=Legend!$F$4,2,IF(R349=Legend!$F$5,1,0)))</f>
        <v>1</v>
      </c>
      <c r="AH349">
        <f>IF(S349=Legend!$F$3,3,IF(S349=Legend!$F$4,2,IF(S349=Legend!$F$5,1,0)))</f>
        <v>2</v>
      </c>
      <c r="AK349">
        <f>IF(V349=Legend!$H$3,3,IF(V349=Legend!$H$4,2,IF(V349=Legend!$H$5,1,0)))</f>
        <v>1</v>
      </c>
      <c r="AM349">
        <f t="shared" si="41"/>
        <v>9</v>
      </c>
    </row>
    <row r="350" spans="1:39" ht="109.2" x14ac:dyDescent="0.3">
      <c r="A350" t="s">
        <v>73</v>
      </c>
      <c r="B350" t="s">
        <v>311</v>
      </c>
      <c r="C350" t="s">
        <v>332</v>
      </c>
      <c r="D350" t="s">
        <v>353</v>
      </c>
      <c r="E350" t="str">
        <f t="shared" si="35"/>
        <v>APOTIK YAZID</v>
      </c>
      <c r="F350" t="s">
        <v>73</v>
      </c>
      <c r="G350" t="s">
        <v>21</v>
      </c>
      <c r="H350" t="s">
        <v>21</v>
      </c>
      <c r="I350" t="s">
        <v>22</v>
      </c>
      <c r="J350" t="s">
        <v>35</v>
      </c>
      <c r="K350" t="s">
        <v>47</v>
      </c>
      <c r="L350" t="s">
        <v>21</v>
      </c>
      <c r="M350" t="s">
        <v>21</v>
      </c>
      <c r="N350" t="s">
        <v>47</v>
      </c>
      <c r="O350" t="s">
        <v>21</v>
      </c>
      <c r="P350" t="s">
        <v>21</v>
      </c>
      <c r="Q350" t="s">
        <v>27</v>
      </c>
      <c r="R350" t="s">
        <v>45</v>
      </c>
      <c r="S350" t="s">
        <v>28</v>
      </c>
      <c r="T350" t="s">
        <v>21</v>
      </c>
      <c r="U350" t="s">
        <v>21</v>
      </c>
      <c r="V350" t="s">
        <v>33</v>
      </c>
      <c r="W350" s="2" t="s">
        <v>66</v>
      </c>
      <c r="Y350">
        <f>IF(J350=Legend!$B$3,0,IF(J350=Legend!$B$4,1,IF(J350=Legend!$B$5,2,0)))</f>
        <v>0</v>
      </c>
      <c r="Z350">
        <f t="shared" si="36"/>
        <v>0</v>
      </c>
      <c r="AA350">
        <f t="shared" si="37"/>
        <v>0</v>
      </c>
      <c r="AB350">
        <f t="shared" si="38"/>
        <v>0</v>
      </c>
      <c r="AC350">
        <f>IF(N350=Legend!$D$3,3,IF(N350=Legend!$D$4,2,IF(N350=Legend!$D$5,1,0)))</f>
        <v>0</v>
      </c>
      <c r="AD350">
        <f t="shared" si="39"/>
        <v>0</v>
      </c>
      <c r="AF350">
        <f t="shared" si="40"/>
        <v>0</v>
      </c>
      <c r="AG350">
        <f>IF(R350=Legend!$F$3,3,IF(R350=Legend!$F$4,2,IF(R350=Legend!$F$5,1,0)))</f>
        <v>1</v>
      </c>
      <c r="AH350">
        <f>IF(S350=Legend!$F$3,3,IF(S350=Legend!$F$4,2,IF(S350=Legend!$F$5,1,0)))</f>
        <v>2</v>
      </c>
      <c r="AK350">
        <f>IF(V350=Legend!$H$3,3,IF(V350=Legend!$H$4,2,IF(V350=Legend!$H$5,1,0)))</f>
        <v>1</v>
      </c>
      <c r="AM350">
        <f t="shared" si="41"/>
        <v>4</v>
      </c>
    </row>
    <row r="351" spans="1:39" ht="31.2" x14ac:dyDescent="0.3">
      <c r="A351" t="s">
        <v>52</v>
      </c>
      <c r="B351" t="s">
        <v>932</v>
      </c>
      <c r="C351" t="s">
        <v>933</v>
      </c>
      <c r="D351" t="s">
        <v>947</v>
      </c>
      <c r="E351" t="str">
        <f t="shared" si="35"/>
        <v>APRA</v>
      </c>
      <c r="F351" t="s">
        <v>52</v>
      </c>
      <c r="G351" t="s">
        <v>21</v>
      </c>
      <c r="H351" t="s">
        <v>21</v>
      </c>
      <c r="I351" t="s">
        <v>22</v>
      </c>
      <c r="J351" t="s">
        <v>35</v>
      </c>
      <c r="K351" t="s">
        <v>47</v>
      </c>
      <c r="L351" t="s">
        <v>21</v>
      </c>
      <c r="M351" t="s">
        <v>21</v>
      </c>
      <c r="N351" t="s">
        <v>47</v>
      </c>
      <c r="O351" t="s">
        <v>21</v>
      </c>
      <c r="P351" t="s">
        <v>21</v>
      </c>
      <c r="Q351" t="s">
        <v>27</v>
      </c>
      <c r="R351" t="s">
        <v>45</v>
      </c>
      <c r="S351" t="s">
        <v>47</v>
      </c>
      <c r="T351" t="s">
        <v>21</v>
      </c>
      <c r="U351" t="s">
        <v>21</v>
      </c>
      <c r="V351" t="s">
        <v>42</v>
      </c>
      <c r="W351" s="18" t="s">
        <v>63</v>
      </c>
      <c r="Y351">
        <f>IF(J351=Legend!$B$3,0,IF(J351=Legend!$B$4,1,IF(J351=Legend!$B$5,2,0)))</f>
        <v>0</v>
      </c>
      <c r="Z351">
        <f t="shared" si="36"/>
        <v>0</v>
      </c>
      <c r="AA351">
        <f t="shared" si="37"/>
        <v>0</v>
      </c>
      <c r="AB351">
        <f t="shared" si="38"/>
        <v>0</v>
      </c>
      <c r="AC351">
        <f>IF(N351=Legend!$D$3,3,IF(N351=Legend!$D$4,2,IF(N351=Legend!$D$5,1,0)))</f>
        <v>0</v>
      </c>
      <c r="AD351">
        <f t="shared" si="39"/>
        <v>0</v>
      </c>
      <c r="AF351">
        <f t="shared" si="40"/>
        <v>0</v>
      </c>
      <c r="AG351">
        <f>IF(R351=Legend!$F$3,3,IF(R351=Legend!$F$4,2,IF(R351=Legend!$F$5,1,0)))</f>
        <v>1</v>
      </c>
      <c r="AH351">
        <f>IF(S351=Legend!$F$3,3,IF(S351=Legend!$F$4,2,IF(S351=Legend!$F$5,1,0)))</f>
        <v>0</v>
      </c>
      <c r="AK351">
        <f>IF(V351=Legend!$H$3,3,IF(V351=Legend!$H$4,2,IF(V351=Legend!$H$5,1,0)))</f>
        <v>0</v>
      </c>
      <c r="AM351">
        <f t="shared" si="41"/>
        <v>1</v>
      </c>
    </row>
    <row r="352" spans="1:39" ht="140.4" x14ac:dyDescent="0.3">
      <c r="A352" t="s">
        <v>73</v>
      </c>
      <c r="B352" t="s">
        <v>162</v>
      </c>
      <c r="C352" t="s">
        <v>363</v>
      </c>
      <c r="D352" t="s">
        <v>467</v>
      </c>
      <c r="E352" t="str">
        <f t="shared" si="35"/>
        <v>APT BERKAH SEHAT (KD-JL SN MURIA)</v>
      </c>
      <c r="F352" t="s">
        <v>52</v>
      </c>
      <c r="G352" t="s">
        <v>21</v>
      </c>
      <c r="H352" t="s">
        <v>21</v>
      </c>
      <c r="I352" t="s">
        <v>22</v>
      </c>
      <c r="J352" t="s">
        <v>35</v>
      </c>
      <c r="K352" t="s">
        <v>24</v>
      </c>
      <c r="L352" t="s">
        <v>21</v>
      </c>
      <c r="M352" t="s">
        <v>21</v>
      </c>
      <c r="N352" t="s">
        <v>47</v>
      </c>
      <c r="O352" t="s">
        <v>21</v>
      </c>
      <c r="P352" t="s">
        <v>21</v>
      </c>
      <c r="Q352" t="s">
        <v>27</v>
      </c>
      <c r="R352" t="s">
        <v>45</v>
      </c>
      <c r="S352" t="s">
        <v>28</v>
      </c>
      <c r="T352" t="s">
        <v>21</v>
      </c>
      <c r="U352" t="s">
        <v>21</v>
      </c>
      <c r="V352" t="s">
        <v>33</v>
      </c>
      <c r="W352" s="2" t="s">
        <v>34</v>
      </c>
      <c r="Y352">
        <f>IF(J352=Legend!$B$3,0,IF(J352=Legend!$B$4,1,IF(J352=Legend!$B$5,2,0)))</f>
        <v>0</v>
      </c>
      <c r="Z352">
        <f t="shared" si="36"/>
        <v>1</v>
      </c>
      <c r="AA352">
        <f t="shared" si="37"/>
        <v>0</v>
      </c>
      <c r="AB352">
        <f t="shared" si="38"/>
        <v>0</v>
      </c>
      <c r="AC352">
        <f>IF(N352=Legend!$D$3,3,IF(N352=Legend!$D$4,2,IF(N352=Legend!$D$5,1,0)))</f>
        <v>0</v>
      </c>
      <c r="AD352">
        <f t="shared" si="39"/>
        <v>0</v>
      </c>
      <c r="AF352">
        <f t="shared" si="40"/>
        <v>0</v>
      </c>
      <c r="AG352">
        <f>IF(R352=Legend!$F$3,3,IF(R352=Legend!$F$4,2,IF(R352=Legend!$F$5,1,0)))</f>
        <v>1</v>
      </c>
      <c r="AH352">
        <f>IF(S352=Legend!$F$3,3,IF(S352=Legend!$F$4,2,IF(S352=Legend!$F$5,1,0)))</f>
        <v>2</v>
      </c>
      <c r="AK352">
        <f>IF(V352=Legend!$H$3,3,IF(V352=Legend!$H$4,2,IF(V352=Legend!$H$5,1,0)))</f>
        <v>1</v>
      </c>
      <c r="AM352">
        <f t="shared" si="41"/>
        <v>5</v>
      </c>
    </row>
    <row r="353" spans="1:39" ht="109.2" x14ac:dyDescent="0.3">
      <c r="A353" t="s">
        <v>64</v>
      </c>
      <c r="B353" t="s">
        <v>162</v>
      </c>
      <c r="C353" t="s">
        <v>3123</v>
      </c>
      <c r="D353" t="s">
        <v>3225</v>
      </c>
      <c r="E353" t="str">
        <f t="shared" si="35"/>
        <v>APT BULUSARI JL RAYA BULAKAMBA BREBES</v>
      </c>
      <c r="F353" t="s">
        <v>64</v>
      </c>
      <c r="G353" t="s">
        <v>21</v>
      </c>
      <c r="H353" t="s">
        <v>21</v>
      </c>
      <c r="I353" t="s">
        <v>22</v>
      </c>
      <c r="J353" t="s">
        <v>23</v>
      </c>
      <c r="K353" t="s">
        <v>24</v>
      </c>
      <c r="L353" t="s">
        <v>21</v>
      </c>
      <c r="M353" t="s">
        <v>21</v>
      </c>
      <c r="N353" t="s">
        <v>47</v>
      </c>
      <c r="O353" t="s">
        <v>21</v>
      </c>
      <c r="P353" t="s">
        <v>21</v>
      </c>
      <c r="Q353" t="s">
        <v>27</v>
      </c>
      <c r="R353" t="s">
        <v>47</v>
      </c>
      <c r="S353" t="s">
        <v>28</v>
      </c>
      <c r="T353" t="s">
        <v>21</v>
      </c>
      <c r="U353" t="s">
        <v>21</v>
      </c>
      <c r="V353" t="s">
        <v>33</v>
      </c>
      <c r="W353" s="2" t="s">
        <v>66</v>
      </c>
      <c r="Y353">
        <f>IF(J353=Legend!$B$3,0,IF(J353=Legend!$B$4,1,IF(J353=Legend!$B$5,2,0)))</f>
        <v>1</v>
      </c>
      <c r="Z353">
        <f t="shared" si="36"/>
        <v>1</v>
      </c>
      <c r="AA353">
        <f t="shared" si="37"/>
        <v>0</v>
      </c>
      <c r="AB353">
        <f t="shared" si="38"/>
        <v>0</v>
      </c>
      <c r="AC353">
        <f>IF(N353=Legend!$D$3,3,IF(N353=Legend!$D$4,2,IF(N353=Legend!$D$5,1,0)))</f>
        <v>0</v>
      </c>
      <c r="AD353">
        <f t="shared" si="39"/>
        <v>0</v>
      </c>
      <c r="AF353">
        <f t="shared" si="40"/>
        <v>0</v>
      </c>
      <c r="AG353">
        <f>IF(R353=Legend!$F$3,3,IF(R353=Legend!$F$4,2,IF(R353=Legend!$F$5,1,0)))</f>
        <v>0</v>
      </c>
      <c r="AH353">
        <f>IF(S353=Legend!$F$3,3,IF(S353=Legend!$F$4,2,IF(S353=Legend!$F$5,1,0)))</f>
        <v>2</v>
      </c>
      <c r="AK353">
        <f>IF(V353=Legend!$H$3,3,IF(V353=Legend!$H$4,2,IF(V353=Legend!$H$5,1,0)))</f>
        <v>1</v>
      </c>
      <c r="AM353">
        <f t="shared" si="41"/>
        <v>5</v>
      </c>
    </row>
    <row r="354" spans="1:39" ht="140.4" x14ac:dyDescent="0.3">
      <c r="A354" t="s">
        <v>73</v>
      </c>
      <c r="B354" t="s">
        <v>162</v>
      </c>
      <c r="C354" t="s">
        <v>363</v>
      </c>
      <c r="D354" t="s">
        <v>463</v>
      </c>
      <c r="E354" t="str">
        <f t="shared" si="35"/>
        <v>APT GEMBONG (PT-GEMBONG)</v>
      </c>
      <c r="F354" t="s">
        <v>52</v>
      </c>
      <c r="G354" t="s">
        <v>21</v>
      </c>
      <c r="H354" t="s">
        <v>21</v>
      </c>
      <c r="I354" t="s">
        <v>22</v>
      </c>
      <c r="J354" t="s">
        <v>35</v>
      </c>
      <c r="K354" t="s">
        <v>24</v>
      </c>
      <c r="L354" t="s">
        <v>21</v>
      </c>
      <c r="M354" t="s">
        <v>21</v>
      </c>
      <c r="N354" t="s">
        <v>47</v>
      </c>
      <c r="O354" t="s">
        <v>21</v>
      </c>
      <c r="P354" t="s">
        <v>21</v>
      </c>
      <c r="Q354" t="s">
        <v>27</v>
      </c>
      <c r="R354" t="s">
        <v>45</v>
      </c>
      <c r="S354" t="s">
        <v>28</v>
      </c>
      <c r="T354" t="s">
        <v>21</v>
      </c>
      <c r="U354" t="s">
        <v>21</v>
      </c>
      <c r="V354" t="s">
        <v>33</v>
      </c>
      <c r="W354" s="2" t="s">
        <v>34</v>
      </c>
      <c r="Y354">
        <f>IF(J354=Legend!$B$3,0,IF(J354=Legend!$B$4,1,IF(J354=Legend!$B$5,2,0)))</f>
        <v>0</v>
      </c>
      <c r="Z354">
        <f t="shared" si="36"/>
        <v>1</v>
      </c>
      <c r="AA354">
        <f t="shared" si="37"/>
        <v>0</v>
      </c>
      <c r="AB354">
        <f t="shared" si="38"/>
        <v>0</v>
      </c>
      <c r="AC354">
        <f>IF(N354=Legend!$D$3,3,IF(N354=Legend!$D$4,2,IF(N354=Legend!$D$5,1,0)))</f>
        <v>0</v>
      </c>
      <c r="AD354">
        <f t="shared" si="39"/>
        <v>0</v>
      </c>
      <c r="AF354">
        <f t="shared" si="40"/>
        <v>0</v>
      </c>
      <c r="AG354">
        <f>IF(R354=Legend!$F$3,3,IF(R354=Legend!$F$4,2,IF(R354=Legend!$F$5,1,0)))</f>
        <v>1</v>
      </c>
      <c r="AH354">
        <f>IF(S354=Legend!$F$3,3,IF(S354=Legend!$F$4,2,IF(S354=Legend!$F$5,1,0)))</f>
        <v>2</v>
      </c>
      <c r="AK354">
        <f>IF(V354=Legend!$H$3,3,IF(V354=Legend!$H$4,2,IF(V354=Legend!$H$5,1,0)))</f>
        <v>1</v>
      </c>
      <c r="AM354">
        <f t="shared" si="41"/>
        <v>5</v>
      </c>
    </row>
    <row r="355" spans="1:39" ht="78" x14ac:dyDescent="0.3">
      <c r="A355" t="s">
        <v>32</v>
      </c>
      <c r="B355" t="s">
        <v>1880</v>
      </c>
      <c r="C355" t="s">
        <v>1961</v>
      </c>
      <c r="D355" t="s">
        <v>2034</v>
      </c>
      <c r="E355" t="str">
        <f t="shared" si="35"/>
        <v>APT VITA / FLAMIGO</v>
      </c>
      <c r="F355" t="s">
        <v>56</v>
      </c>
      <c r="G355" t="s">
        <v>21</v>
      </c>
      <c r="H355" t="s">
        <v>21</v>
      </c>
      <c r="I355" t="s">
        <v>22</v>
      </c>
      <c r="J355" t="s">
        <v>35</v>
      </c>
      <c r="K355" t="s">
        <v>47</v>
      </c>
      <c r="L355" t="s">
        <v>21</v>
      </c>
      <c r="M355" t="s">
        <v>21</v>
      </c>
      <c r="N355" t="s">
        <v>47</v>
      </c>
      <c r="O355" t="s">
        <v>21</v>
      </c>
      <c r="P355" t="s">
        <v>21</v>
      </c>
      <c r="Q355" t="s">
        <v>27</v>
      </c>
      <c r="R355" t="s">
        <v>45</v>
      </c>
      <c r="S355" t="s">
        <v>45</v>
      </c>
      <c r="T355" t="s">
        <v>21</v>
      </c>
      <c r="U355" t="s">
        <v>21</v>
      </c>
      <c r="V355" t="s">
        <v>33</v>
      </c>
      <c r="W355" s="2" t="s">
        <v>105</v>
      </c>
      <c r="Y355">
        <f>IF(J355=Legend!$B$3,0,IF(J355=Legend!$B$4,1,IF(J355=Legend!$B$5,2,0)))</f>
        <v>0</v>
      </c>
      <c r="Z355">
        <f t="shared" si="36"/>
        <v>0</v>
      </c>
      <c r="AA355">
        <f t="shared" si="37"/>
        <v>0</v>
      </c>
      <c r="AB355">
        <f t="shared" si="38"/>
        <v>0</v>
      </c>
      <c r="AC355">
        <f>IF(N355=Legend!$D$3,3,IF(N355=Legend!$D$4,2,IF(N355=Legend!$D$5,1,0)))</f>
        <v>0</v>
      </c>
      <c r="AD355">
        <f t="shared" si="39"/>
        <v>0</v>
      </c>
      <c r="AF355">
        <f t="shared" si="40"/>
        <v>0</v>
      </c>
      <c r="AG355">
        <f>IF(R355=Legend!$F$3,3,IF(R355=Legend!$F$4,2,IF(R355=Legend!$F$5,1,0)))</f>
        <v>1</v>
      </c>
      <c r="AH355">
        <f>IF(S355=Legend!$F$3,3,IF(S355=Legend!$F$4,2,IF(S355=Legend!$F$5,1,0)))</f>
        <v>1</v>
      </c>
      <c r="AK355">
        <f>IF(V355=Legend!$H$3,3,IF(V355=Legend!$H$4,2,IF(V355=Legend!$H$5,1,0)))</f>
        <v>1</v>
      </c>
      <c r="AM355">
        <f t="shared" si="41"/>
        <v>3</v>
      </c>
    </row>
    <row r="356" spans="1:39" ht="109.2" x14ac:dyDescent="0.3">
      <c r="A356" t="s">
        <v>74</v>
      </c>
      <c r="B356" t="s">
        <v>174</v>
      </c>
      <c r="C356" t="s">
        <v>886</v>
      </c>
      <c r="D356" t="s">
        <v>3993</v>
      </c>
      <c r="E356" t="str">
        <f t="shared" si="35"/>
        <v>APT.MAOSPATI</v>
      </c>
      <c r="F356" t="s">
        <v>74</v>
      </c>
      <c r="G356" t="s">
        <v>21</v>
      </c>
      <c r="H356" t="s">
        <v>21</v>
      </c>
      <c r="I356" t="s">
        <v>22</v>
      </c>
      <c r="J356" t="s">
        <v>41</v>
      </c>
      <c r="K356" t="s">
        <v>24</v>
      </c>
      <c r="L356" t="s">
        <v>21</v>
      </c>
      <c r="M356" t="s">
        <v>21</v>
      </c>
      <c r="N356" t="s">
        <v>47</v>
      </c>
      <c r="O356" t="s">
        <v>21</v>
      </c>
      <c r="P356" t="s">
        <v>21</v>
      </c>
      <c r="Q356" t="s">
        <v>27</v>
      </c>
      <c r="R356" t="s">
        <v>45</v>
      </c>
      <c r="S356" t="s">
        <v>28</v>
      </c>
      <c r="T356" t="s">
        <v>21</v>
      </c>
      <c r="U356" t="s">
        <v>21</v>
      </c>
      <c r="V356" t="s">
        <v>30</v>
      </c>
      <c r="W356" s="2" t="s">
        <v>66</v>
      </c>
      <c r="Y356">
        <f>IF(J356=Legend!$B$3,0,IF(J356=Legend!$B$4,1,IF(J356=Legend!$B$5,2,0)))</f>
        <v>2</v>
      </c>
      <c r="Z356">
        <f t="shared" si="36"/>
        <v>1</v>
      </c>
      <c r="AA356">
        <f t="shared" si="37"/>
        <v>0</v>
      </c>
      <c r="AB356">
        <f t="shared" si="38"/>
        <v>0</v>
      </c>
      <c r="AC356">
        <f>IF(N356=Legend!$D$3,3,IF(N356=Legend!$D$4,2,IF(N356=Legend!$D$5,1,0)))</f>
        <v>0</v>
      </c>
      <c r="AD356">
        <f t="shared" si="39"/>
        <v>0</v>
      </c>
      <c r="AF356">
        <f t="shared" si="40"/>
        <v>0</v>
      </c>
      <c r="AG356">
        <f>IF(R356=Legend!$F$3,3,IF(R356=Legend!$F$4,2,IF(R356=Legend!$F$5,1,0)))</f>
        <v>1</v>
      </c>
      <c r="AH356">
        <f>IF(S356=Legend!$F$3,3,IF(S356=Legend!$F$4,2,IF(S356=Legend!$F$5,1,0)))</f>
        <v>2</v>
      </c>
      <c r="AK356">
        <f>IF(V356=Legend!$H$3,3,IF(V356=Legend!$H$4,2,IF(V356=Legend!$H$5,1,0)))</f>
        <v>2</v>
      </c>
      <c r="AM356">
        <f t="shared" si="41"/>
        <v>8</v>
      </c>
    </row>
    <row r="357" spans="1:39" ht="109.2" x14ac:dyDescent="0.3">
      <c r="A357" t="s">
        <v>32</v>
      </c>
      <c r="B357" t="s">
        <v>174</v>
      </c>
      <c r="C357" t="s">
        <v>1856</v>
      </c>
      <c r="D357" t="s">
        <v>1934</v>
      </c>
      <c r="E357" t="str">
        <f t="shared" si="35"/>
        <v>APT.SEHAT</v>
      </c>
      <c r="F357" t="s">
        <v>32</v>
      </c>
      <c r="G357" t="s">
        <v>21</v>
      </c>
      <c r="H357" t="s">
        <v>21</v>
      </c>
      <c r="I357" t="s">
        <v>22</v>
      </c>
      <c r="J357" t="s">
        <v>35</v>
      </c>
      <c r="K357" t="s">
        <v>24</v>
      </c>
      <c r="L357" t="s">
        <v>25</v>
      </c>
      <c r="M357" t="s">
        <v>21</v>
      </c>
      <c r="N357" t="s">
        <v>47</v>
      </c>
      <c r="O357" t="s">
        <v>21</v>
      </c>
      <c r="P357" t="s">
        <v>21</v>
      </c>
      <c r="Q357" t="s">
        <v>27</v>
      </c>
      <c r="R357" t="s">
        <v>45</v>
      </c>
      <c r="S357" t="s">
        <v>29</v>
      </c>
      <c r="T357" t="s">
        <v>21</v>
      </c>
      <c r="U357" t="s">
        <v>21</v>
      </c>
      <c r="V357" t="s">
        <v>75</v>
      </c>
      <c r="W357" s="2" t="s">
        <v>66</v>
      </c>
      <c r="Y357">
        <f>IF(J357=Legend!$B$3,0,IF(J357=Legend!$B$4,1,IF(J357=Legend!$B$5,2,0)))</f>
        <v>0</v>
      </c>
      <c r="Z357">
        <f t="shared" si="36"/>
        <v>1</v>
      </c>
      <c r="AA357">
        <f t="shared" si="37"/>
        <v>1</v>
      </c>
      <c r="AB357">
        <f t="shared" si="38"/>
        <v>0</v>
      </c>
      <c r="AC357">
        <f>IF(N357=Legend!$D$3,3,IF(N357=Legend!$D$4,2,IF(N357=Legend!$D$5,1,0)))</f>
        <v>0</v>
      </c>
      <c r="AD357">
        <f t="shared" si="39"/>
        <v>0</v>
      </c>
      <c r="AF357">
        <f t="shared" si="40"/>
        <v>0</v>
      </c>
      <c r="AG357">
        <f>IF(R357=Legend!$F$3,3,IF(R357=Legend!$F$4,2,IF(R357=Legend!$F$5,1,0)))</f>
        <v>1</v>
      </c>
      <c r="AH357">
        <f>IF(S357=Legend!$F$3,3,IF(S357=Legend!$F$4,2,IF(S357=Legend!$F$5,1,0)))</f>
        <v>3</v>
      </c>
      <c r="AK357">
        <f>IF(V357=Legend!$H$3,3,IF(V357=Legend!$H$4,2,IF(V357=Legend!$H$5,1,0)))</f>
        <v>3</v>
      </c>
      <c r="AM357">
        <f t="shared" si="41"/>
        <v>9</v>
      </c>
    </row>
    <row r="358" spans="1:39" ht="31.2" x14ac:dyDescent="0.3">
      <c r="A358" t="s">
        <v>74</v>
      </c>
      <c r="B358" t="s">
        <v>174</v>
      </c>
      <c r="C358" t="s">
        <v>886</v>
      </c>
      <c r="D358" t="s">
        <v>4067</v>
      </c>
      <c r="E358" t="str">
        <f t="shared" si="35"/>
        <v>APTK.SUMBER JOYO</v>
      </c>
      <c r="F358" t="s">
        <v>74</v>
      </c>
      <c r="G358" t="s">
        <v>21</v>
      </c>
      <c r="H358" t="s">
        <v>21</v>
      </c>
      <c r="I358" t="s">
        <v>22</v>
      </c>
      <c r="J358" t="s">
        <v>35</v>
      </c>
      <c r="K358" t="s">
        <v>47</v>
      </c>
      <c r="L358" t="s">
        <v>21</v>
      </c>
      <c r="M358" t="s">
        <v>21</v>
      </c>
      <c r="N358" t="s">
        <v>47</v>
      </c>
      <c r="O358" t="s">
        <v>21</v>
      </c>
      <c r="P358" t="s">
        <v>21</v>
      </c>
      <c r="Q358" t="s">
        <v>27</v>
      </c>
      <c r="R358" t="s">
        <v>45</v>
      </c>
      <c r="S358" t="s">
        <v>28</v>
      </c>
      <c r="T358" t="s">
        <v>21</v>
      </c>
      <c r="U358" t="s">
        <v>21</v>
      </c>
      <c r="V358" t="s">
        <v>30</v>
      </c>
      <c r="W358" s="18" t="s">
        <v>101</v>
      </c>
      <c r="Y358">
        <f>IF(J358=Legend!$B$3,0,IF(J358=Legend!$B$4,1,IF(J358=Legend!$B$5,2,0)))</f>
        <v>0</v>
      </c>
      <c r="Z358">
        <f t="shared" si="36"/>
        <v>0</v>
      </c>
      <c r="AA358">
        <f t="shared" si="37"/>
        <v>0</v>
      </c>
      <c r="AB358">
        <f t="shared" si="38"/>
        <v>0</v>
      </c>
      <c r="AC358">
        <f>IF(N358=Legend!$D$3,3,IF(N358=Legend!$D$4,2,IF(N358=Legend!$D$5,1,0)))</f>
        <v>0</v>
      </c>
      <c r="AD358">
        <f t="shared" si="39"/>
        <v>0</v>
      </c>
      <c r="AF358">
        <f t="shared" si="40"/>
        <v>0</v>
      </c>
      <c r="AG358">
        <f>IF(R358=Legend!$F$3,3,IF(R358=Legend!$F$4,2,IF(R358=Legend!$F$5,1,0)))</f>
        <v>1</v>
      </c>
      <c r="AH358">
        <f>IF(S358=Legend!$F$3,3,IF(S358=Legend!$F$4,2,IF(S358=Legend!$F$5,1,0)))</f>
        <v>2</v>
      </c>
      <c r="AK358">
        <f>IF(V358=Legend!$H$3,3,IF(V358=Legend!$H$4,2,IF(V358=Legend!$H$5,1,0)))</f>
        <v>2</v>
      </c>
      <c r="AM358">
        <f t="shared" si="41"/>
        <v>5</v>
      </c>
    </row>
    <row r="359" spans="1:39" ht="46.8" x14ac:dyDescent="0.3">
      <c r="A359" t="s">
        <v>52</v>
      </c>
      <c r="B359" t="s">
        <v>932</v>
      </c>
      <c r="C359" t="s">
        <v>933</v>
      </c>
      <c r="D359" t="s">
        <v>945</v>
      </c>
      <c r="E359" t="str">
        <f t="shared" si="35"/>
        <v>AQILLA MART</v>
      </c>
      <c r="F359" t="s">
        <v>52</v>
      </c>
      <c r="G359" t="s">
        <v>21</v>
      </c>
      <c r="H359" t="s">
        <v>21</v>
      </c>
      <c r="I359" t="s">
        <v>22</v>
      </c>
      <c r="J359" t="s">
        <v>35</v>
      </c>
      <c r="K359" t="s">
        <v>47</v>
      </c>
      <c r="L359" t="s">
        <v>21</v>
      </c>
      <c r="M359" t="s">
        <v>21</v>
      </c>
      <c r="N359" t="s">
        <v>47</v>
      </c>
      <c r="O359" t="s">
        <v>21</v>
      </c>
      <c r="P359" t="s">
        <v>21</v>
      </c>
      <c r="Q359" t="s">
        <v>27</v>
      </c>
      <c r="R359" t="s">
        <v>45</v>
      </c>
      <c r="S359" t="s">
        <v>47</v>
      </c>
      <c r="T359" t="s">
        <v>21</v>
      </c>
      <c r="U359" t="s">
        <v>21</v>
      </c>
      <c r="V359" t="s">
        <v>42</v>
      </c>
      <c r="W359" s="2" t="s">
        <v>81</v>
      </c>
      <c r="Y359">
        <f>IF(J359=Legend!$B$3,0,IF(J359=Legend!$B$4,1,IF(J359=Legend!$B$5,2,0)))</f>
        <v>0</v>
      </c>
      <c r="Z359">
        <f t="shared" si="36"/>
        <v>0</v>
      </c>
      <c r="AA359">
        <f t="shared" si="37"/>
        <v>0</v>
      </c>
      <c r="AB359">
        <f t="shared" si="38"/>
        <v>0</v>
      </c>
      <c r="AC359">
        <f>IF(N359=Legend!$D$3,3,IF(N359=Legend!$D$4,2,IF(N359=Legend!$D$5,1,0)))</f>
        <v>0</v>
      </c>
      <c r="AD359">
        <f t="shared" si="39"/>
        <v>0</v>
      </c>
      <c r="AF359">
        <f t="shared" si="40"/>
        <v>0</v>
      </c>
      <c r="AG359">
        <f>IF(R359=Legend!$F$3,3,IF(R359=Legend!$F$4,2,IF(R359=Legend!$F$5,1,0)))</f>
        <v>1</v>
      </c>
      <c r="AH359">
        <f>IF(S359=Legend!$F$3,3,IF(S359=Legend!$F$4,2,IF(S359=Legend!$F$5,1,0)))</f>
        <v>0</v>
      </c>
      <c r="AK359">
        <f>IF(V359=Legend!$H$3,3,IF(V359=Legend!$H$4,2,IF(V359=Legend!$H$5,1,0)))</f>
        <v>0</v>
      </c>
      <c r="AM359">
        <f t="shared" si="41"/>
        <v>1</v>
      </c>
    </row>
    <row r="360" spans="1:39" ht="140.4" x14ac:dyDescent="0.3">
      <c r="A360" t="s">
        <v>135</v>
      </c>
      <c r="B360" t="s">
        <v>807</v>
      </c>
      <c r="C360" t="s">
        <v>3944</v>
      </c>
      <c r="D360" t="s">
        <v>4952</v>
      </c>
      <c r="E360" t="str">
        <f t="shared" si="35"/>
        <v>AQUVIT MART</v>
      </c>
      <c r="F360" t="s">
        <v>135</v>
      </c>
      <c r="G360" t="s">
        <v>21</v>
      </c>
      <c r="H360" t="s">
        <v>21</v>
      </c>
      <c r="I360" t="s">
        <v>22</v>
      </c>
      <c r="J360" t="s">
        <v>35</v>
      </c>
      <c r="K360" t="s">
        <v>24</v>
      </c>
      <c r="L360" t="s">
        <v>25</v>
      </c>
      <c r="M360" t="s">
        <v>25</v>
      </c>
      <c r="N360" t="s">
        <v>26</v>
      </c>
      <c r="O360" t="s">
        <v>25</v>
      </c>
      <c r="P360" t="s">
        <v>21</v>
      </c>
      <c r="Q360" t="s">
        <v>27</v>
      </c>
      <c r="R360" t="s">
        <v>45</v>
      </c>
      <c r="S360" t="s">
        <v>29</v>
      </c>
      <c r="T360" t="s">
        <v>21</v>
      </c>
      <c r="U360" t="s">
        <v>21</v>
      </c>
      <c r="V360" t="s">
        <v>33</v>
      </c>
      <c r="W360" s="2" t="s">
        <v>34</v>
      </c>
      <c r="Y360">
        <f>IF(J360=Legend!$B$3,0,IF(J360=Legend!$B$4,1,IF(J360=Legend!$B$5,2,0)))</f>
        <v>0</v>
      </c>
      <c r="Z360">
        <f t="shared" si="36"/>
        <v>1</v>
      </c>
      <c r="AA360">
        <f t="shared" si="37"/>
        <v>1</v>
      </c>
      <c r="AB360">
        <f t="shared" si="38"/>
        <v>1</v>
      </c>
      <c r="AC360">
        <f>IF(N360=Legend!$D$3,3,IF(N360=Legend!$D$4,2,IF(N360=Legend!$D$5,1,0)))</f>
        <v>2</v>
      </c>
      <c r="AD360">
        <f t="shared" si="39"/>
        <v>1</v>
      </c>
      <c r="AF360">
        <f t="shared" si="40"/>
        <v>0</v>
      </c>
      <c r="AG360">
        <f>IF(R360=Legend!$F$3,3,IF(R360=Legend!$F$4,2,IF(R360=Legend!$F$5,1,0)))</f>
        <v>1</v>
      </c>
      <c r="AH360">
        <f>IF(S360=Legend!$F$3,3,IF(S360=Legend!$F$4,2,IF(S360=Legend!$F$5,1,0)))</f>
        <v>3</v>
      </c>
      <c r="AK360">
        <f>IF(V360=Legend!$H$3,3,IF(V360=Legend!$H$4,2,IF(V360=Legend!$H$5,1,0)))</f>
        <v>1</v>
      </c>
      <c r="AM360">
        <f t="shared" si="41"/>
        <v>11</v>
      </c>
    </row>
    <row r="361" spans="1:39" ht="140.4" x14ac:dyDescent="0.3">
      <c r="A361" t="s">
        <v>135</v>
      </c>
      <c r="B361" t="s">
        <v>932</v>
      </c>
      <c r="C361" t="s">
        <v>4230</v>
      </c>
      <c r="D361" t="s">
        <v>4881</v>
      </c>
      <c r="E361" t="str">
        <f t="shared" si="35"/>
        <v>AR RAHMAH MART</v>
      </c>
      <c r="F361" t="s">
        <v>135</v>
      </c>
      <c r="G361" t="s">
        <v>21</v>
      </c>
      <c r="H361" t="s">
        <v>21</v>
      </c>
      <c r="I361" t="s">
        <v>22</v>
      </c>
      <c r="J361" t="s">
        <v>35</v>
      </c>
      <c r="K361" t="s">
        <v>24</v>
      </c>
      <c r="L361" t="s">
        <v>25</v>
      </c>
      <c r="M361" t="s">
        <v>25</v>
      </c>
      <c r="N361" t="s">
        <v>38</v>
      </c>
      <c r="O361" t="s">
        <v>25</v>
      </c>
      <c r="P361" t="s">
        <v>21</v>
      </c>
      <c r="Q361" t="s">
        <v>27</v>
      </c>
      <c r="R361" t="s">
        <v>45</v>
      </c>
      <c r="S361" t="s">
        <v>29</v>
      </c>
      <c r="T361" t="s">
        <v>21</v>
      </c>
      <c r="U361" t="s">
        <v>21</v>
      </c>
      <c r="V361" t="s">
        <v>33</v>
      </c>
      <c r="W361" s="2" t="s">
        <v>34</v>
      </c>
      <c r="Y361">
        <f>IF(J361=Legend!$B$3,0,IF(J361=Legend!$B$4,1,IF(J361=Legend!$B$5,2,0)))</f>
        <v>0</v>
      </c>
      <c r="Z361">
        <f t="shared" si="36"/>
        <v>1</v>
      </c>
      <c r="AA361">
        <f t="shared" si="37"/>
        <v>1</v>
      </c>
      <c r="AB361">
        <f t="shared" si="38"/>
        <v>1</v>
      </c>
      <c r="AC361">
        <f>IF(N361=Legend!$D$3,3,IF(N361=Legend!$D$4,2,IF(N361=Legend!$D$5,1,0)))</f>
        <v>3</v>
      </c>
      <c r="AD361">
        <f t="shared" si="39"/>
        <v>1</v>
      </c>
      <c r="AF361">
        <f t="shared" si="40"/>
        <v>0</v>
      </c>
      <c r="AG361">
        <f>IF(R361=Legend!$F$3,3,IF(R361=Legend!$F$4,2,IF(R361=Legend!$F$5,1,0)))</f>
        <v>1</v>
      </c>
      <c r="AH361">
        <f>IF(S361=Legend!$F$3,3,IF(S361=Legend!$F$4,2,IF(S361=Legend!$F$5,1,0)))</f>
        <v>3</v>
      </c>
      <c r="AK361">
        <f>IF(V361=Legend!$H$3,3,IF(V361=Legend!$H$4,2,IF(V361=Legend!$H$5,1,0)))</f>
        <v>1</v>
      </c>
      <c r="AM361">
        <f t="shared" si="41"/>
        <v>12</v>
      </c>
    </row>
    <row r="362" spans="1:39" ht="156" x14ac:dyDescent="0.3">
      <c r="A362" t="s">
        <v>102</v>
      </c>
      <c r="B362" t="s">
        <v>174</v>
      </c>
      <c r="C362" t="s">
        <v>195</v>
      </c>
      <c r="D362" t="s">
        <v>3786</v>
      </c>
      <c r="E362" t="str">
        <f t="shared" si="35"/>
        <v>ARA</v>
      </c>
      <c r="F362" t="s">
        <v>102</v>
      </c>
      <c r="G362" t="s">
        <v>21</v>
      </c>
      <c r="H362" t="s">
        <v>21</v>
      </c>
      <c r="I362" t="s">
        <v>50</v>
      </c>
      <c r="J362" t="s">
        <v>35</v>
      </c>
      <c r="K362" t="s">
        <v>24</v>
      </c>
      <c r="L362" t="s">
        <v>25</v>
      </c>
      <c r="M362" t="s">
        <v>25</v>
      </c>
      <c r="N362" t="s">
        <v>38</v>
      </c>
      <c r="O362" t="s">
        <v>25</v>
      </c>
      <c r="P362" t="s">
        <v>21</v>
      </c>
      <c r="Q362" t="s">
        <v>27</v>
      </c>
      <c r="R362" t="s">
        <v>28</v>
      </c>
      <c r="S362" t="s">
        <v>29</v>
      </c>
      <c r="T362" t="s">
        <v>21</v>
      </c>
      <c r="U362" t="s">
        <v>21</v>
      </c>
      <c r="V362" t="s">
        <v>33</v>
      </c>
      <c r="W362" s="2" t="s">
        <v>31</v>
      </c>
      <c r="Y362">
        <f>IF(J362=Legend!$B$3,0,IF(J362=Legend!$B$4,1,IF(J362=Legend!$B$5,2,0)))</f>
        <v>0</v>
      </c>
      <c r="Z362">
        <f t="shared" si="36"/>
        <v>1</v>
      </c>
      <c r="AA362">
        <f t="shared" si="37"/>
        <v>1</v>
      </c>
      <c r="AB362">
        <f t="shared" si="38"/>
        <v>1</v>
      </c>
      <c r="AC362">
        <f>IF(N362=Legend!$D$3,3,IF(N362=Legend!$D$4,2,IF(N362=Legend!$D$5,1,0)))</f>
        <v>3</v>
      </c>
      <c r="AD362">
        <f t="shared" si="39"/>
        <v>1</v>
      </c>
      <c r="AF362">
        <f t="shared" si="40"/>
        <v>0</v>
      </c>
      <c r="AG362">
        <f>IF(R362=Legend!$F$3,3,IF(R362=Legend!$F$4,2,IF(R362=Legend!$F$5,1,0)))</f>
        <v>2</v>
      </c>
      <c r="AH362">
        <f>IF(S362=Legend!$F$3,3,IF(S362=Legend!$F$4,2,IF(S362=Legend!$F$5,1,0)))</f>
        <v>3</v>
      </c>
      <c r="AK362">
        <f>IF(V362=Legend!$H$3,3,IF(V362=Legend!$H$4,2,IF(V362=Legend!$H$5,1,0)))</f>
        <v>1</v>
      </c>
      <c r="AM362">
        <f t="shared" si="41"/>
        <v>13</v>
      </c>
    </row>
    <row r="363" spans="1:39" ht="140.4" x14ac:dyDescent="0.3">
      <c r="A363" t="s">
        <v>67</v>
      </c>
      <c r="B363" t="s">
        <v>1861</v>
      </c>
      <c r="C363" t="s">
        <v>1877</v>
      </c>
      <c r="D363" t="s">
        <v>2466</v>
      </c>
      <c r="E363" t="str">
        <f t="shared" si="35"/>
        <v>ARCO SWALAYAN</v>
      </c>
      <c r="F363" t="s">
        <v>67</v>
      </c>
      <c r="G363" t="s">
        <v>21</v>
      </c>
      <c r="H363" t="s">
        <v>21</v>
      </c>
      <c r="I363" t="s">
        <v>22</v>
      </c>
      <c r="J363" t="s">
        <v>35</v>
      </c>
      <c r="K363" t="s">
        <v>24</v>
      </c>
      <c r="L363" t="s">
        <v>25</v>
      </c>
      <c r="M363" t="s">
        <v>25</v>
      </c>
      <c r="N363" t="s">
        <v>26</v>
      </c>
      <c r="O363" t="s">
        <v>21</v>
      </c>
      <c r="P363" t="s">
        <v>21</v>
      </c>
      <c r="Q363" t="s">
        <v>27</v>
      </c>
      <c r="R363" t="s">
        <v>45</v>
      </c>
      <c r="S363" t="s">
        <v>29</v>
      </c>
      <c r="T363" t="s">
        <v>21</v>
      </c>
      <c r="U363" t="s">
        <v>21</v>
      </c>
      <c r="V363" t="s">
        <v>42</v>
      </c>
      <c r="W363" s="2" t="s">
        <v>34</v>
      </c>
      <c r="Y363">
        <f>IF(J363=Legend!$B$3,0,IF(J363=Legend!$B$4,1,IF(J363=Legend!$B$5,2,0)))</f>
        <v>0</v>
      </c>
      <c r="Z363">
        <f t="shared" si="36"/>
        <v>1</v>
      </c>
      <c r="AA363">
        <f t="shared" si="37"/>
        <v>1</v>
      </c>
      <c r="AB363">
        <f t="shared" si="38"/>
        <v>1</v>
      </c>
      <c r="AC363">
        <f>IF(N363=Legend!$D$3,3,IF(N363=Legend!$D$4,2,IF(N363=Legend!$D$5,1,0)))</f>
        <v>2</v>
      </c>
      <c r="AD363">
        <f t="shared" si="39"/>
        <v>0</v>
      </c>
      <c r="AF363">
        <f t="shared" si="40"/>
        <v>0</v>
      </c>
      <c r="AG363">
        <f>IF(R363=Legend!$F$3,3,IF(R363=Legend!$F$4,2,IF(R363=Legend!$F$5,1,0)))</f>
        <v>1</v>
      </c>
      <c r="AH363">
        <f>IF(S363=Legend!$F$3,3,IF(S363=Legend!$F$4,2,IF(S363=Legend!$F$5,1,0)))</f>
        <v>3</v>
      </c>
      <c r="AK363">
        <f>IF(V363=Legend!$H$3,3,IF(V363=Legend!$H$4,2,IF(V363=Legend!$H$5,1,0)))</f>
        <v>0</v>
      </c>
      <c r="AM363">
        <f t="shared" si="41"/>
        <v>9</v>
      </c>
    </row>
    <row r="364" spans="1:39" ht="140.4" x14ac:dyDescent="0.3">
      <c r="A364" t="s">
        <v>85</v>
      </c>
      <c r="B364" t="s">
        <v>3366</v>
      </c>
      <c r="C364" t="s">
        <v>4360</v>
      </c>
      <c r="D364" t="s">
        <v>4437</v>
      </c>
      <c r="E364" t="str">
        <f t="shared" si="35"/>
        <v>ARDAN</v>
      </c>
      <c r="F364" t="s">
        <v>85</v>
      </c>
      <c r="G364" t="s">
        <v>21</v>
      </c>
      <c r="H364" t="s">
        <v>21</v>
      </c>
      <c r="I364" t="s">
        <v>22</v>
      </c>
      <c r="J364" t="s">
        <v>23</v>
      </c>
      <c r="K364" t="s">
        <v>24</v>
      </c>
      <c r="L364" t="s">
        <v>21</v>
      </c>
      <c r="M364" t="s">
        <v>25</v>
      </c>
      <c r="N364" t="s">
        <v>28</v>
      </c>
      <c r="O364" t="s">
        <v>25</v>
      </c>
      <c r="P364" t="s">
        <v>21</v>
      </c>
      <c r="Q364" t="s">
        <v>27</v>
      </c>
      <c r="R364" t="s">
        <v>45</v>
      </c>
      <c r="S364" t="s">
        <v>28</v>
      </c>
      <c r="T364" t="s">
        <v>21</v>
      </c>
      <c r="U364" t="s">
        <v>21</v>
      </c>
      <c r="V364" t="s">
        <v>33</v>
      </c>
      <c r="W364" s="2" t="s">
        <v>34</v>
      </c>
      <c r="Y364">
        <f>IF(J364=Legend!$B$3,0,IF(J364=Legend!$B$4,1,IF(J364=Legend!$B$5,2,0)))</f>
        <v>1</v>
      </c>
      <c r="Z364">
        <f t="shared" si="36"/>
        <v>1</v>
      </c>
      <c r="AA364">
        <f t="shared" si="37"/>
        <v>0</v>
      </c>
      <c r="AB364">
        <f t="shared" si="38"/>
        <v>1</v>
      </c>
      <c r="AC364">
        <f>IF(N364=Legend!$D$3,3,IF(N364=Legend!$D$4,2,IF(N364=Legend!$D$5,1,0)))</f>
        <v>1</v>
      </c>
      <c r="AD364">
        <f t="shared" si="39"/>
        <v>1</v>
      </c>
      <c r="AF364">
        <f t="shared" si="40"/>
        <v>0</v>
      </c>
      <c r="AG364">
        <f>IF(R364=Legend!$F$3,3,IF(R364=Legend!$F$4,2,IF(R364=Legend!$F$5,1,0)))</f>
        <v>1</v>
      </c>
      <c r="AH364">
        <f>IF(S364=Legend!$F$3,3,IF(S364=Legend!$F$4,2,IF(S364=Legend!$F$5,1,0)))</f>
        <v>2</v>
      </c>
      <c r="AK364">
        <f>IF(V364=Legend!$H$3,3,IF(V364=Legend!$H$4,2,IF(V364=Legend!$H$5,1,0)))</f>
        <v>1</v>
      </c>
      <c r="AM364">
        <f t="shared" si="41"/>
        <v>9</v>
      </c>
    </row>
    <row r="365" spans="1:39" ht="140.4" x14ac:dyDescent="0.3">
      <c r="A365" t="s">
        <v>19</v>
      </c>
      <c r="B365" t="s">
        <v>162</v>
      </c>
      <c r="C365" t="s">
        <v>163</v>
      </c>
      <c r="D365" t="s">
        <v>172</v>
      </c>
      <c r="E365" t="str">
        <f t="shared" si="35"/>
        <v>ARDELA MART(SUTRISNO BENY KUNCORO, SE)</v>
      </c>
      <c r="F365" t="s">
        <v>43</v>
      </c>
      <c r="G365" t="s">
        <v>21</v>
      </c>
      <c r="H365" t="s">
        <v>21</v>
      </c>
      <c r="I365" t="s">
        <v>22</v>
      </c>
      <c r="J365" t="s">
        <v>23</v>
      </c>
      <c r="K365" t="s">
        <v>24</v>
      </c>
      <c r="L365" t="s">
        <v>25</v>
      </c>
      <c r="M365" t="s">
        <v>25</v>
      </c>
      <c r="N365" t="s">
        <v>38</v>
      </c>
      <c r="O365" t="s">
        <v>25</v>
      </c>
      <c r="P365" t="s">
        <v>21</v>
      </c>
      <c r="Q365" t="s">
        <v>27</v>
      </c>
      <c r="R365" t="s">
        <v>28</v>
      </c>
      <c r="S365" t="s">
        <v>29</v>
      </c>
      <c r="T365" t="s">
        <v>21</v>
      </c>
      <c r="U365" t="s">
        <v>21</v>
      </c>
      <c r="V365" t="s">
        <v>33</v>
      </c>
      <c r="W365" s="2" t="s">
        <v>34</v>
      </c>
      <c r="Y365">
        <f>IF(J365=Legend!$B$3,0,IF(J365=Legend!$B$4,1,IF(J365=Legend!$B$5,2,0)))</f>
        <v>1</v>
      </c>
      <c r="Z365">
        <f t="shared" si="36"/>
        <v>1</v>
      </c>
      <c r="AA365">
        <f t="shared" si="37"/>
        <v>1</v>
      </c>
      <c r="AB365">
        <f t="shared" si="38"/>
        <v>1</v>
      </c>
      <c r="AC365">
        <f>IF(N365=Legend!$D$3,3,IF(N365=Legend!$D$4,2,IF(N365=Legend!$D$5,1,0)))</f>
        <v>3</v>
      </c>
      <c r="AD365">
        <f t="shared" si="39"/>
        <v>1</v>
      </c>
      <c r="AF365">
        <f t="shared" si="40"/>
        <v>0</v>
      </c>
      <c r="AG365">
        <f>IF(R365=Legend!$F$3,3,IF(R365=Legend!$F$4,2,IF(R365=Legend!$F$5,1,0)))</f>
        <v>2</v>
      </c>
      <c r="AH365">
        <f>IF(S365=Legend!$F$3,3,IF(S365=Legend!$F$4,2,IF(S365=Legend!$F$5,1,0)))</f>
        <v>3</v>
      </c>
      <c r="AK365">
        <f>IF(V365=Legend!$H$3,3,IF(V365=Legend!$H$4,2,IF(V365=Legend!$H$5,1,0)))</f>
        <v>1</v>
      </c>
      <c r="AM365">
        <f t="shared" si="41"/>
        <v>14</v>
      </c>
    </row>
    <row r="366" spans="1:39" ht="140.4" x14ac:dyDescent="0.3">
      <c r="A366" t="s">
        <v>67</v>
      </c>
      <c r="B366" t="s">
        <v>1742</v>
      </c>
      <c r="C366" t="s">
        <v>1743</v>
      </c>
      <c r="D366" t="s">
        <v>2471</v>
      </c>
      <c r="E366" t="str">
        <f t="shared" si="35"/>
        <v>ARDESS</v>
      </c>
      <c r="F366" t="s">
        <v>67</v>
      </c>
      <c r="G366" t="s">
        <v>21</v>
      </c>
      <c r="H366" t="s">
        <v>21</v>
      </c>
      <c r="I366" t="s">
        <v>22</v>
      </c>
      <c r="J366" t="s">
        <v>23</v>
      </c>
      <c r="K366" t="s">
        <v>24</v>
      </c>
      <c r="L366" t="s">
        <v>25</v>
      </c>
      <c r="M366" t="s">
        <v>25</v>
      </c>
      <c r="N366" t="s">
        <v>38</v>
      </c>
      <c r="O366" t="s">
        <v>25</v>
      </c>
      <c r="P366" t="s">
        <v>21</v>
      </c>
      <c r="Q366" t="s">
        <v>60</v>
      </c>
      <c r="R366" t="s">
        <v>45</v>
      </c>
      <c r="S366" t="s">
        <v>29</v>
      </c>
      <c r="T366" t="s">
        <v>21</v>
      </c>
      <c r="U366" t="s">
        <v>21</v>
      </c>
      <c r="V366" t="s">
        <v>30</v>
      </c>
      <c r="W366" s="2" t="s">
        <v>34</v>
      </c>
      <c r="Y366">
        <f>IF(J366=Legend!$B$3,0,IF(J366=Legend!$B$4,1,IF(J366=Legend!$B$5,2,0)))</f>
        <v>1</v>
      </c>
      <c r="Z366">
        <f t="shared" si="36"/>
        <v>1</v>
      </c>
      <c r="AA366">
        <f t="shared" si="37"/>
        <v>1</v>
      </c>
      <c r="AB366">
        <f t="shared" si="38"/>
        <v>1</v>
      </c>
      <c r="AC366">
        <f>IF(N366=Legend!$D$3,3,IF(N366=Legend!$D$4,2,IF(N366=Legend!$D$5,1,0)))</f>
        <v>3</v>
      </c>
      <c r="AD366">
        <f t="shared" si="39"/>
        <v>1</v>
      </c>
      <c r="AF366">
        <f t="shared" si="40"/>
        <v>2</v>
      </c>
      <c r="AG366">
        <f>IF(R366=Legend!$F$3,3,IF(R366=Legend!$F$4,2,IF(R366=Legend!$F$5,1,0)))</f>
        <v>1</v>
      </c>
      <c r="AH366">
        <f>IF(S366=Legend!$F$3,3,IF(S366=Legend!$F$4,2,IF(S366=Legend!$F$5,1,0)))</f>
        <v>3</v>
      </c>
      <c r="AK366">
        <f>IF(V366=Legend!$H$3,3,IF(V366=Legend!$H$4,2,IF(V366=Legend!$H$5,1,0)))</f>
        <v>2</v>
      </c>
      <c r="AM366">
        <f t="shared" si="41"/>
        <v>16</v>
      </c>
    </row>
    <row r="367" spans="1:39" ht="31.2" x14ac:dyDescent="0.3">
      <c r="A367" t="s">
        <v>40</v>
      </c>
      <c r="B367" t="s">
        <v>963</v>
      </c>
      <c r="C367" t="s">
        <v>2783</v>
      </c>
      <c r="D367" t="s">
        <v>3276</v>
      </c>
      <c r="E367" t="str">
        <f t="shared" si="35"/>
        <v>ARDI LASMONO</v>
      </c>
      <c r="F367" t="s">
        <v>40</v>
      </c>
      <c r="G367" t="s">
        <v>21</v>
      </c>
      <c r="H367" t="s">
        <v>21</v>
      </c>
      <c r="I367" t="s">
        <v>22</v>
      </c>
      <c r="J367" t="s">
        <v>23</v>
      </c>
      <c r="K367" t="s">
        <v>24</v>
      </c>
      <c r="L367" t="s">
        <v>25</v>
      </c>
      <c r="M367" t="s">
        <v>25</v>
      </c>
      <c r="N367" t="s">
        <v>28</v>
      </c>
      <c r="O367" t="s">
        <v>25</v>
      </c>
      <c r="P367" t="s">
        <v>21</v>
      </c>
      <c r="Q367" t="s">
        <v>27</v>
      </c>
      <c r="R367" t="s">
        <v>45</v>
      </c>
      <c r="S367" t="s">
        <v>28</v>
      </c>
      <c r="T367" t="s">
        <v>21</v>
      </c>
      <c r="U367" t="s">
        <v>21</v>
      </c>
      <c r="V367" t="s">
        <v>33</v>
      </c>
      <c r="W367" s="18" t="s">
        <v>63</v>
      </c>
      <c r="Y367">
        <f>IF(J367=Legend!$B$3,0,IF(J367=Legend!$B$4,1,IF(J367=Legend!$B$5,2,0)))</f>
        <v>1</v>
      </c>
      <c r="Z367">
        <f t="shared" si="36"/>
        <v>1</v>
      </c>
      <c r="AA367">
        <f t="shared" si="37"/>
        <v>1</v>
      </c>
      <c r="AB367">
        <f t="shared" si="38"/>
        <v>1</v>
      </c>
      <c r="AC367">
        <f>IF(N367=Legend!$D$3,3,IF(N367=Legend!$D$4,2,IF(N367=Legend!$D$5,1,0)))</f>
        <v>1</v>
      </c>
      <c r="AD367">
        <f t="shared" si="39"/>
        <v>1</v>
      </c>
      <c r="AF367">
        <f t="shared" si="40"/>
        <v>0</v>
      </c>
      <c r="AG367">
        <f>IF(R367=Legend!$F$3,3,IF(R367=Legend!$F$4,2,IF(R367=Legend!$F$5,1,0)))</f>
        <v>1</v>
      </c>
      <c r="AH367">
        <f>IF(S367=Legend!$F$3,3,IF(S367=Legend!$F$4,2,IF(S367=Legend!$F$5,1,0)))</f>
        <v>2</v>
      </c>
      <c r="AK367">
        <f>IF(V367=Legend!$H$3,3,IF(V367=Legend!$H$4,2,IF(V367=Legend!$H$5,1,0)))</f>
        <v>1</v>
      </c>
      <c r="AM367">
        <f t="shared" si="41"/>
        <v>10</v>
      </c>
    </row>
    <row r="368" spans="1:39" ht="78" x14ac:dyDescent="0.3">
      <c r="A368" t="s">
        <v>137</v>
      </c>
      <c r="B368" t="s">
        <v>637</v>
      </c>
      <c r="C368" t="s">
        <v>638</v>
      </c>
      <c r="D368" t="s">
        <v>4689</v>
      </c>
      <c r="E368" t="str">
        <f t="shared" si="35"/>
        <v>AREMA MAKMUR</v>
      </c>
      <c r="F368" t="s">
        <v>137</v>
      </c>
      <c r="G368" t="s">
        <v>21</v>
      </c>
      <c r="H368" t="s">
        <v>21</v>
      </c>
      <c r="I368" t="s">
        <v>22</v>
      </c>
      <c r="J368" t="s">
        <v>35</v>
      </c>
      <c r="K368" t="s">
        <v>24</v>
      </c>
      <c r="L368" t="s">
        <v>25</v>
      </c>
      <c r="M368" t="s">
        <v>21</v>
      </c>
      <c r="N368" t="s">
        <v>28</v>
      </c>
      <c r="O368" t="s">
        <v>21</v>
      </c>
      <c r="P368" t="s">
        <v>21</v>
      </c>
      <c r="Q368" t="s">
        <v>27</v>
      </c>
      <c r="R368" t="s">
        <v>45</v>
      </c>
      <c r="S368" t="s">
        <v>28</v>
      </c>
      <c r="T368" t="s">
        <v>21</v>
      </c>
      <c r="U368" t="s">
        <v>21</v>
      </c>
      <c r="V368" t="s">
        <v>42</v>
      </c>
      <c r="W368" s="2" t="s">
        <v>77</v>
      </c>
      <c r="Y368">
        <f>IF(J368=Legend!$B$3,0,IF(J368=Legend!$B$4,1,IF(J368=Legend!$B$5,2,0)))</f>
        <v>0</v>
      </c>
      <c r="Z368">
        <f t="shared" si="36"/>
        <v>1</v>
      </c>
      <c r="AA368">
        <f t="shared" si="37"/>
        <v>1</v>
      </c>
      <c r="AB368">
        <f t="shared" si="38"/>
        <v>0</v>
      </c>
      <c r="AC368">
        <f>IF(N368=Legend!$D$3,3,IF(N368=Legend!$D$4,2,IF(N368=Legend!$D$5,1,0)))</f>
        <v>1</v>
      </c>
      <c r="AD368">
        <f t="shared" si="39"/>
        <v>0</v>
      </c>
      <c r="AF368">
        <f t="shared" si="40"/>
        <v>0</v>
      </c>
      <c r="AG368">
        <f>IF(R368=Legend!$F$3,3,IF(R368=Legend!$F$4,2,IF(R368=Legend!$F$5,1,0)))</f>
        <v>1</v>
      </c>
      <c r="AH368">
        <f>IF(S368=Legend!$F$3,3,IF(S368=Legend!$F$4,2,IF(S368=Legend!$F$5,1,0)))</f>
        <v>2</v>
      </c>
      <c r="AK368">
        <f>IF(V368=Legend!$H$3,3,IF(V368=Legend!$H$4,2,IF(V368=Legend!$H$5,1,0)))</f>
        <v>0</v>
      </c>
      <c r="AM368">
        <f t="shared" si="41"/>
        <v>6</v>
      </c>
    </row>
    <row r="369" spans="1:39" ht="109.2" x14ac:dyDescent="0.3">
      <c r="A369" t="s">
        <v>135</v>
      </c>
      <c r="B369" t="s">
        <v>932</v>
      </c>
      <c r="C369" t="s">
        <v>4820</v>
      </c>
      <c r="D369" t="s">
        <v>4906</v>
      </c>
      <c r="E369" t="str">
        <f t="shared" si="35"/>
        <v>ARENA BARU</v>
      </c>
      <c r="F369" t="s">
        <v>135</v>
      </c>
      <c r="G369" t="s">
        <v>21</v>
      </c>
      <c r="H369" t="s">
        <v>21</v>
      </c>
      <c r="I369" t="s">
        <v>50</v>
      </c>
      <c r="J369" t="s">
        <v>23</v>
      </c>
      <c r="K369" t="s">
        <v>24</v>
      </c>
      <c r="L369" t="s">
        <v>25</v>
      </c>
      <c r="M369" t="s">
        <v>25</v>
      </c>
      <c r="N369" t="s">
        <v>28</v>
      </c>
      <c r="O369" t="s">
        <v>21</v>
      </c>
      <c r="P369" t="s">
        <v>21</v>
      </c>
      <c r="Q369" t="s">
        <v>27</v>
      </c>
      <c r="R369" t="s">
        <v>45</v>
      </c>
      <c r="S369" t="s">
        <v>29</v>
      </c>
      <c r="T369" t="s">
        <v>21</v>
      </c>
      <c r="U369" t="s">
        <v>21</v>
      </c>
      <c r="V369" t="s">
        <v>33</v>
      </c>
      <c r="W369" s="2" t="s">
        <v>66</v>
      </c>
      <c r="Y369">
        <f>IF(J369=Legend!$B$3,0,IF(J369=Legend!$B$4,1,IF(J369=Legend!$B$5,2,0)))</f>
        <v>1</v>
      </c>
      <c r="Z369">
        <f t="shared" si="36"/>
        <v>1</v>
      </c>
      <c r="AA369">
        <f t="shared" si="37"/>
        <v>1</v>
      </c>
      <c r="AB369">
        <f t="shared" si="38"/>
        <v>1</v>
      </c>
      <c r="AC369">
        <f>IF(N369=Legend!$D$3,3,IF(N369=Legend!$D$4,2,IF(N369=Legend!$D$5,1,0)))</f>
        <v>1</v>
      </c>
      <c r="AD369">
        <f t="shared" si="39"/>
        <v>0</v>
      </c>
      <c r="AF369">
        <f t="shared" si="40"/>
        <v>0</v>
      </c>
      <c r="AG369">
        <f>IF(R369=Legend!$F$3,3,IF(R369=Legend!$F$4,2,IF(R369=Legend!$F$5,1,0)))</f>
        <v>1</v>
      </c>
      <c r="AH369">
        <f>IF(S369=Legend!$F$3,3,IF(S369=Legend!$F$4,2,IF(S369=Legend!$F$5,1,0)))</f>
        <v>3</v>
      </c>
      <c r="AK369">
        <f>IF(V369=Legend!$H$3,3,IF(V369=Legend!$H$4,2,IF(V369=Legend!$H$5,1,0)))</f>
        <v>1</v>
      </c>
      <c r="AM369">
        <f t="shared" si="41"/>
        <v>10</v>
      </c>
    </row>
    <row r="370" spans="1:39" ht="140.4" x14ac:dyDescent="0.3">
      <c r="A370" t="s">
        <v>49</v>
      </c>
      <c r="B370" t="s">
        <v>174</v>
      </c>
      <c r="C370" t="s">
        <v>1376</v>
      </c>
      <c r="D370" t="s">
        <v>1503</v>
      </c>
      <c r="E370" t="str">
        <f t="shared" si="35"/>
        <v>ARI INDO MAKMUR</v>
      </c>
      <c r="F370" t="s">
        <v>49</v>
      </c>
      <c r="G370" t="s">
        <v>21</v>
      </c>
      <c r="H370" t="s">
        <v>21</v>
      </c>
      <c r="I370" t="s">
        <v>22</v>
      </c>
      <c r="J370" t="s">
        <v>23</v>
      </c>
      <c r="K370" t="s">
        <v>24</v>
      </c>
      <c r="L370" t="s">
        <v>25</v>
      </c>
      <c r="M370" t="s">
        <v>25</v>
      </c>
      <c r="N370" t="s">
        <v>38</v>
      </c>
      <c r="O370" t="s">
        <v>25</v>
      </c>
      <c r="P370" t="s">
        <v>21</v>
      </c>
      <c r="Q370" t="s">
        <v>27</v>
      </c>
      <c r="R370" t="s">
        <v>28</v>
      </c>
      <c r="S370" t="s">
        <v>29</v>
      </c>
      <c r="T370" t="s">
        <v>21</v>
      </c>
      <c r="U370" t="s">
        <v>21</v>
      </c>
      <c r="V370" t="s">
        <v>33</v>
      </c>
      <c r="W370" s="2" t="s">
        <v>34</v>
      </c>
      <c r="Y370">
        <f>IF(J370=Legend!$B$3,0,IF(J370=Legend!$B$4,1,IF(J370=Legend!$B$5,2,0)))</f>
        <v>1</v>
      </c>
      <c r="Z370">
        <f t="shared" si="36"/>
        <v>1</v>
      </c>
      <c r="AA370">
        <f t="shared" si="37"/>
        <v>1</v>
      </c>
      <c r="AB370">
        <f t="shared" si="38"/>
        <v>1</v>
      </c>
      <c r="AC370">
        <f>IF(N370=Legend!$D$3,3,IF(N370=Legend!$D$4,2,IF(N370=Legend!$D$5,1,0)))</f>
        <v>3</v>
      </c>
      <c r="AD370">
        <f t="shared" si="39"/>
        <v>1</v>
      </c>
      <c r="AF370">
        <f t="shared" si="40"/>
        <v>0</v>
      </c>
      <c r="AG370">
        <f>IF(R370=Legend!$F$3,3,IF(R370=Legend!$F$4,2,IF(R370=Legend!$F$5,1,0)))</f>
        <v>2</v>
      </c>
      <c r="AH370">
        <f>IF(S370=Legend!$F$3,3,IF(S370=Legend!$F$4,2,IF(S370=Legend!$F$5,1,0)))</f>
        <v>3</v>
      </c>
      <c r="AK370">
        <f>IF(V370=Legend!$H$3,3,IF(V370=Legend!$H$4,2,IF(V370=Legend!$H$5,1,0)))</f>
        <v>1</v>
      </c>
      <c r="AM370">
        <f t="shared" si="41"/>
        <v>14</v>
      </c>
    </row>
    <row r="371" spans="1:39" ht="156" x14ac:dyDescent="0.3">
      <c r="A371" t="s">
        <v>52</v>
      </c>
      <c r="B371" t="s">
        <v>847</v>
      </c>
      <c r="C371" t="s">
        <v>919</v>
      </c>
      <c r="D371" t="s">
        <v>921</v>
      </c>
      <c r="E371" t="str">
        <f t="shared" si="35"/>
        <v>ARIFA MART</v>
      </c>
      <c r="F371" t="s">
        <v>52</v>
      </c>
      <c r="G371" t="s">
        <v>21</v>
      </c>
      <c r="H371" t="s">
        <v>21</v>
      </c>
      <c r="I371" t="s">
        <v>22</v>
      </c>
      <c r="J371" t="s">
        <v>35</v>
      </c>
      <c r="K371" t="s">
        <v>24</v>
      </c>
      <c r="L371" t="s">
        <v>25</v>
      </c>
      <c r="M371" t="s">
        <v>25</v>
      </c>
      <c r="N371" t="s">
        <v>26</v>
      </c>
      <c r="O371" t="s">
        <v>25</v>
      </c>
      <c r="P371" t="s">
        <v>21</v>
      </c>
      <c r="Q371" t="s">
        <v>27</v>
      </c>
      <c r="R371" t="s">
        <v>28</v>
      </c>
      <c r="S371" t="s">
        <v>29</v>
      </c>
      <c r="T371" t="s">
        <v>21</v>
      </c>
      <c r="U371" t="s">
        <v>21</v>
      </c>
      <c r="V371" t="s">
        <v>33</v>
      </c>
      <c r="W371" s="2" t="s">
        <v>31</v>
      </c>
      <c r="Y371">
        <f>IF(J371=Legend!$B$3,0,IF(J371=Legend!$B$4,1,IF(J371=Legend!$B$5,2,0)))</f>
        <v>0</v>
      </c>
      <c r="Z371">
        <f t="shared" si="36"/>
        <v>1</v>
      </c>
      <c r="AA371">
        <f t="shared" si="37"/>
        <v>1</v>
      </c>
      <c r="AB371">
        <f t="shared" si="38"/>
        <v>1</v>
      </c>
      <c r="AC371">
        <f>IF(N371=Legend!$D$3,3,IF(N371=Legend!$D$4,2,IF(N371=Legend!$D$5,1,0)))</f>
        <v>2</v>
      </c>
      <c r="AD371">
        <f t="shared" si="39"/>
        <v>1</v>
      </c>
      <c r="AF371">
        <f t="shared" si="40"/>
        <v>0</v>
      </c>
      <c r="AG371">
        <f>IF(R371=Legend!$F$3,3,IF(R371=Legend!$F$4,2,IF(R371=Legend!$F$5,1,0)))</f>
        <v>2</v>
      </c>
      <c r="AH371">
        <f>IF(S371=Legend!$F$3,3,IF(S371=Legend!$F$4,2,IF(S371=Legend!$F$5,1,0)))</f>
        <v>3</v>
      </c>
      <c r="AK371">
        <f>IF(V371=Legend!$H$3,3,IF(V371=Legend!$H$4,2,IF(V371=Legend!$H$5,1,0)))</f>
        <v>1</v>
      </c>
      <c r="AM371">
        <f t="shared" si="41"/>
        <v>12</v>
      </c>
    </row>
    <row r="372" spans="1:39" ht="31.2" x14ac:dyDescent="0.3">
      <c r="A372" t="s">
        <v>40</v>
      </c>
      <c r="B372" t="s">
        <v>963</v>
      </c>
      <c r="C372" t="s">
        <v>3369</v>
      </c>
      <c r="D372" t="s">
        <v>3390</v>
      </c>
      <c r="E372" t="str">
        <f t="shared" si="35"/>
        <v>ARIKA - FAHRURRAJI</v>
      </c>
      <c r="F372" t="s">
        <v>40</v>
      </c>
      <c r="G372" t="s">
        <v>21</v>
      </c>
      <c r="H372" t="s">
        <v>21</v>
      </c>
      <c r="I372" t="s">
        <v>50</v>
      </c>
      <c r="J372" t="s">
        <v>23</v>
      </c>
      <c r="K372" t="s">
        <v>47</v>
      </c>
      <c r="L372" t="s">
        <v>21</v>
      </c>
      <c r="M372" t="s">
        <v>25</v>
      </c>
      <c r="N372" t="s">
        <v>47</v>
      </c>
      <c r="O372" t="s">
        <v>21</v>
      </c>
      <c r="P372" t="s">
        <v>21</v>
      </c>
      <c r="Q372" t="s">
        <v>27</v>
      </c>
      <c r="R372" t="s">
        <v>47</v>
      </c>
      <c r="S372" t="s">
        <v>28</v>
      </c>
      <c r="T372" t="s">
        <v>21</v>
      </c>
      <c r="U372" t="s">
        <v>21</v>
      </c>
      <c r="V372" t="s">
        <v>75</v>
      </c>
      <c r="W372" s="18" t="s">
        <v>63</v>
      </c>
      <c r="Y372">
        <f>IF(J372=Legend!$B$3,0,IF(J372=Legend!$B$4,1,IF(J372=Legend!$B$5,2,0)))</f>
        <v>1</v>
      </c>
      <c r="Z372">
        <f t="shared" si="36"/>
        <v>0</v>
      </c>
      <c r="AA372">
        <f t="shared" si="37"/>
        <v>0</v>
      </c>
      <c r="AB372">
        <f t="shared" si="38"/>
        <v>1</v>
      </c>
      <c r="AC372">
        <f>IF(N372=Legend!$D$3,3,IF(N372=Legend!$D$4,2,IF(N372=Legend!$D$5,1,0)))</f>
        <v>0</v>
      </c>
      <c r="AD372">
        <f t="shared" si="39"/>
        <v>0</v>
      </c>
      <c r="AF372">
        <f t="shared" si="40"/>
        <v>0</v>
      </c>
      <c r="AG372">
        <f>IF(R372=Legend!$F$3,3,IF(R372=Legend!$F$4,2,IF(R372=Legend!$F$5,1,0)))</f>
        <v>0</v>
      </c>
      <c r="AH372">
        <f>IF(S372=Legend!$F$3,3,IF(S372=Legend!$F$4,2,IF(S372=Legend!$F$5,1,0)))</f>
        <v>2</v>
      </c>
      <c r="AK372">
        <f>IF(V372=Legend!$H$3,3,IF(V372=Legend!$H$4,2,IF(V372=Legend!$H$5,1,0)))</f>
        <v>3</v>
      </c>
      <c r="AM372">
        <f t="shared" si="41"/>
        <v>7</v>
      </c>
    </row>
    <row r="373" spans="1:39" ht="156" x14ac:dyDescent="0.3">
      <c r="A373" t="s">
        <v>79</v>
      </c>
      <c r="B373" t="s">
        <v>478</v>
      </c>
      <c r="C373" t="s">
        <v>5325</v>
      </c>
      <c r="D373" t="s">
        <v>483</v>
      </c>
      <c r="E373" t="str">
        <f t="shared" si="35"/>
        <v>ARINDA TOKO</v>
      </c>
      <c r="F373" t="s">
        <v>79</v>
      </c>
      <c r="G373" t="s">
        <v>21</v>
      </c>
      <c r="H373" t="s">
        <v>21</v>
      </c>
      <c r="I373" t="s">
        <v>22</v>
      </c>
      <c r="J373" t="s">
        <v>35</v>
      </c>
      <c r="K373" t="s">
        <v>24</v>
      </c>
      <c r="L373" t="s">
        <v>25</v>
      </c>
      <c r="M373" t="s">
        <v>25</v>
      </c>
      <c r="N373" t="s">
        <v>47</v>
      </c>
      <c r="O373" t="s">
        <v>21</v>
      </c>
      <c r="P373" t="s">
        <v>21</v>
      </c>
      <c r="Q373" t="s">
        <v>60</v>
      </c>
      <c r="R373" t="s">
        <v>45</v>
      </c>
      <c r="S373" t="s">
        <v>45</v>
      </c>
      <c r="T373" t="s">
        <v>21</v>
      </c>
      <c r="U373" t="s">
        <v>21</v>
      </c>
      <c r="V373" t="s">
        <v>42</v>
      </c>
      <c r="W373" s="2" t="s">
        <v>31</v>
      </c>
      <c r="Y373">
        <f>IF(J373=Legend!$B$3,0,IF(J373=Legend!$B$4,1,IF(J373=Legend!$B$5,2,0)))</f>
        <v>0</v>
      </c>
      <c r="Z373">
        <f t="shared" si="36"/>
        <v>1</v>
      </c>
      <c r="AA373">
        <f t="shared" si="37"/>
        <v>1</v>
      </c>
      <c r="AB373">
        <f t="shared" si="38"/>
        <v>1</v>
      </c>
      <c r="AC373">
        <f>IF(N373=Legend!$D$3,3,IF(N373=Legend!$D$4,2,IF(N373=Legend!$D$5,1,0)))</f>
        <v>0</v>
      </c>
      <c r="AD373">
        <f t="shared" si="39"/>
        <v>0</v>
      </c>
      <c r="AF373">
        <f t="shared" si="40"/>
        <v>2</v>
      </c>
      <c r="AG373">
        <f>IF(R373=Legend!$F$3,3,IF(R373=Legend!$F$4,2,IF(R373=Legend!$F$5,1,0)))</f>
        <v>1</v>
      </c>
      <c r="AH373">
        <f>IF(S373=Legend!$F$3,3,IF(S373=Legend!$F$4,2,IF(S373=Legend!$F$5,1,0)))</f>
        <v>1</v>
      </c>
      <c r="AK373">
        <f>IF(V373=Legend!$H$3,3,IF(V373=Legend!$H$4,2,IF(V373=Legend!$H$5,1,0)))</f>
        <v>0</v>
      </c>
      <c r="AM373">
        <f t="shared" si="41"/>
        <v>7</v>
      </c>
    </row>
    <row r="374" spans="1:39" ht="31.2" x14ac:dyDescent="0.3">
      <c r="A374" t="s">
        <v>67</v>
      </c>
      <c r="B374" t="s">
        <v>174</v>
      </c>
      <c r="C374" t="s">
        <v>1162</v>
      </c>
      <c r="D374" t="s">
        <v>2541</v>
      </c>
      <c r="E374" t="str">
        <f t="shared" si="35"/>
        <v>ARJUNA</v>
      </c>
      <c r="F374" t="s">
        <v>67</v>
      </c>
      <c r="G374" t="s">
        <v>21</v>
      </c>
      <c r="H374" t="s">
        <v>21</v>
      </c>
      <c r="I374" t="s">
        <v>22</v>
      </c>
      <c r="J374" t="s">
        <v>35</v>
      </c>
      <c r="K374" t="s">
        <v>47</v>
      </c>
      <c r="L374" t="s">
        <v>21</v>
      </c>
      <c r="M374" t="s">
        <v>21</v>
      </c>
      <c r="N374" t="s">
        <v>47</v>
      </c>
      <c r="O374" t="s">
        <v>21</v>
      </c>
      <c r="P374" t="s">
        <v>21</v>
      </c>
      <c r="Q374" t="s">
        <v>27</v>
      </c>
      <c r="R374" t="s">
        <v>47</v>
      </c>
      <c r="S374" t="s">
        <v>47</v>
      </c>
      <c r="T374" t="s">
        <v>21</v>
      </c>
      <c r="U374" t="s">
        <v>21</v>
      </c>
      <c r="V374" t="s">
        <v>42</v>
      </c>
      <c r="W374" s="18" t="s">
        <v>103</v>
      </c>
      <c r="Y374">
        <f>IF(J374=Legend!$B$3,0,IF(J374=Legend!$B$4,1,IF(J374=Legend!$B$5,2,0)))</f>
        <v>0</v>
      </c>
      <c r="Z374">
        <f t="shared" si="36"/>
        <v>0</v>
      </c>
      <c r="AA374">
        <f t="shared" si="37"/>
        <v>0</v>
      </c>
      <c r="AB374">
        <f t="shared" si="38"/>
        <v>0</v>
      </c>
      <c r="AC374">
        <f>IF(N374=Legend!$D$3,3,IF(N374=Legend!$D$4,2,IF(N374=Legend!$D$5,1,0)))</f>
        <v>0</v>
      </c>
      <c r="AD374">
        <f t="shared" si="39"/>
        <v>0</v>
      </c>
      <c r="AF374">
        <f t="shared" si="40"/>
        <v>0</v>
      </c>
      <c r="AG374">
        <f>IF(R374=Legend!$F$3,3,IF(R374=Legend!$F$4,2,IF(R374=Legend!$F$5,1,0)))</f>
        <v>0</v>
      </c>
      <c r="AH374">
        <f>IF(S374=Legend!$F$3,3,IF(S374=Legend!$F$4,2,IF(S374=Legend!$F$5,1,0)))</f>
        <v>0</v>
      </c>
      <c r="AK374">
        <f>IF(V374=Legend!$H$3,3,IF(V374=Legend!$H$4,2,IF(V374=Legend!$H$5,1,0)))</f>
        <v>0</v>
      </c>
      <c r="AM374">
        <f t="shared" si="41"/>
        <v>0</v>
      </c>
    </row>
    <row r="375" spans="1:39" ht="140.4" x14ac:dyDescent="0.3">
      <c r="A375" t="s">
        <v>40</v>
      </c>
      <c r="B375" t="s">
        <v>162</v>
      </c>
      <c r="C375" t="s">
        <v>3123</v>
      </c>
      <c r="D375" t="s">
        <v>3347</v>
      </c>
      <c r="E375" t="str">
        <f t="shared" si="35"/>
        <v>ARJUNA Jl. Diponegoro KETANGGUNGAN</v>
      </c>
      <c r="F375" t="s">
        <v>40</v>
      </c>
      <c r="G375" t="s">
        <v>21</v>
      </c>
      <c r="H375" t="s">
        <v>21</v>
      </c>
      <c r="I375" t="s">
        <v>50</v>
      </c>
      <c r="J375" t="s">
        <v>35</v>
      </c>
      <c r="K375" t="s">
        <v>24</v>
      </c>
      <c r="L375" t="s">
        <v>25</v>
      </c>
      <c r="M375" t="s">
        <v>25</v>
      </c>
      <c r="N375" t="s">
        <v>26</v>
      </c>
      <c r="O375" t="s">
        <v>25</v>
      </c>
      <c r="P375" t="s">
        <v>21</v>
      </c>
      <c r="Q375" t="s">
        <v>27</v>
      </c>
      <c r="R375" t="s">
        <v>45</v>
      </c>
      <c r="S375" t="s">
        <v>29</v>
      </c>
      <c r="T375" t="s">
        <v>21</v>
      </c>
      <c r="U375" t="s">
        <v>21</v>
      </c>
      <c r="V375" t="s">
        <v>33</v>
      </c>
      <c r="W375" s="2" t="s">
        <v>34</v>
      </c>
      <c r="Y375">
        <f>IF(J375=Legend!$B$3,0,IF(J375=Legend!$B$4,1,IF(J375=Legend!$B$5,2,0)))</f>
        <v>0</v>
      </c>
      <c r="Z375">
        <f t="shared" si="36"/>
        <v>1</v>
      </c>
      <c r="AA375">
        <f t="shared" si="37"/>
        <v>1</v>
      </c>
      <c r="AB375">
        <f t="shared" si="38"/>
        <v>1</v>
      </c>
      <c r="AC375">
        <f>IF(N375=Legend!$D$3,3,IF(N375=Legend!$D$4,2,IF(N375=Legend!$D$5,1,0)))</f>
        <v>2</v>
      </c>
      <c r="AD375">
        <f t="shared" si="39"/>
        <v>1</v>
      </c>
      <c r="AF375">
        <f t="shared" si="40"/>
        <v>0</v>
      </c>
      <c r="AG375">
        <f>IF(R375=Legend!$F$3,3,IF(R375=Legend!$F$4,2,IF(R375=Legend!$F$5,1,0)))</f>
        <v>1</v>
      </c>
      <c r="AH375">
        <f>IF(S375=Legend!$F$3,3,IF(S375=Legend!$F$4,2,IF(S375=Legend!$F$5,1,0)))</f>
        <v>3</v>
      </c>
      <c r="AK375">
        <f>IF(V375=Legend!$H$3,3,IF(V375=Legend!$H$4,2,IF(V375=Legend!$H$5,1,0)))</f>
        <v>1</v>
      </c>
      <c r="AM375">
        <f t="shared" si="41"/>
        <v>11</v>
      </c>
    </row>
    <row r="376" spans="1:39" ht="140.4" x14ac:dyDescent="0.3">
      <c r="A376" t="s">
        <v>56</v>
      </c>
      <c r="B376" t="s">
        <v>174</v>
      </c>
      <c r="C376" t="s">
        <v>2152</v>
      </c>
      <c r="D376" t="s">
        <v>2167</v>
      </c>
      <c r="E376" t="str">
        <f t="shared" si="35"/>
        <v>ARJUNA MM</v>
      </c>
      <c r="F376" t="s">
        <v>56</v>
      </c>
      <c r="G376" t="s">
        <v>21</v>
      </c>
      <c r="H376" t="s">
        <v>21</v>
      </c>
      <c r="I376" t="s">
        <v>22</v>
      </c>
      <c r="J376" t="s">
        <v>23</v>
      </c>
      <c r="K376" t="s">
        <v>24</v>
      </c>
      <c r="L376" t="s">
        <v>25</v>
      </c>
      <c r="M376" t="s">
        <v>25</v>
      </c>
      <c r="N376" t="s">
        <v>26</v>
      </c>
      <c r="O376" t="s">
        <v>25</v>
      </c>
      <c r="P376" t="s">
        <v>21</v>
      </c>
      <c r="Q376" t="s">
        <v>27</v>
      </c>
      <c r="R376" t="s">
        <v>45</v>
      </c>
      <c r="S376" t="s">
        <v>29</v>
      </c>
      <c r="T376" t="s">
        <v>21</v>
      </c>
      <c r="U376" t="s">
        <v>21</v>
      </c>
      <c r="V376" t="s">
        <v>33</v>
      </c>
      <c r="W376" s="2" t="s">
        <v>34</v>
      </c>
      <c r="Y376">
        <f>IF(J376=Legend!$B$3,0,IF(J376=Legend!$B$4,1,IF(J376=Legend!$B$5,2,0)))</f>
        <v>1</v>
      </c>
      <c r="Z376">
        <f t="shared" si="36"/>
        <v>1</v>
      </c>
      <c r="AA376">
        <f t="shared" si="37"/>
        <v>1</v>
      </c>
      <c r="AB376">
        <f t="shared" si="38"/>
        <v>1</v>
      </c>
      <c r="AC376">
        <f>IF(N376=Legend!$D$3,3,IF(N376=Legend!$D$4,2,IF(N376=Legend!$D$5,1,0)))</f>
        <v>2</v>
      </c>
      <c r="AD376">
        <f t="shared" si="39"/>
        <v>1</v>
      </c>
      <c r="AF376">
        <f t="shared" si="40"/>
        <v>0</v>
      </c>
      <c r="AG376">
        <f>IF(R376=Legend!$F$3,3,IF(R376=Legend!$F$4,2,IF(R376=Legend!$F$5,1,0)))</f>
        <v>1</v>
      </c>
      <c r="AH376">
        <f>IF(S376=Legend!$F$3,3,IF(S376=Legend!$F$4,2,IF(S376=Legend!$F$5,1,0)))</f>
        <v>3</v>
      </c>
      <c r="AK376">
        <f>IF(V376=Legend!$H$3,3,IF(V376=Legend!$H$4,2,IF(V376=Legend!$H$5,1,0)))</f>
        <v>1</v>
      </c>
      <c r="AM376">
        <f t="shared" si="41"/>
        <v>12</v>
      </c>
    </row>
    <row r="377" spans="1:39" ht="140.4" x14ac:dyDescent="0.3">
      <c r="A377" t="s">
        <v>85</v>
      </c>
      <c r="B377" t="s">
        <v>3366</v>
      </c>
      <c r="C377" t="s">
        <v>4360</v>
      </c>
      <c r="D377" t="s">
        <v>4436</v>
      </c>
      <c r="E377" t="str">
        <f t="shared" si="35"/>
        <v>ARJUNA TOKO</v>
      </c>
      <c r="F377" t="s">
        <v>85</v>
      </c>
      <c r="G377" t="s">
        <v>21</v>
      </c>
      <c r="H377" t="s">
        <v>21</v>
      </c>
      <c r="I377" t="s">
        <v>22</v>
      </c>
      <c r="J377" t="s">
        <v>35</v>
      </c>
      <c r="K377" t="s">
        <v>24</v>
      </c>
      <c r="L377" t="s">
        <v>21</v>
      </c>
      <c r="M377" t="s">
        <v>25</v>
      </c>
      <c r="N377" t="s">
        <v>28</v>
      </c>
      <c r="O377" t="s">
        <v>25</v>
      </c>
      <c r="P377" t="s">
        <v>21</v>
      </c>
      <c r="Q377" t="s">
        <v>27</v>
      </c>
      <c r="R377" t="s">
        <v>45</v>
      </c>
      <c r="S377" t="s">
        <v>29</v>
      </c>
      <c r="T377" t="s">
        <v>21</v>
      </c>
      <c r="U377" t="s">
        <v>21</v>
      </c>
      <c r="V377" t="s">
        <v>33</v>
      </c>
      <c r="W377" s="2" t="s">
        <v>34</v>
      </c>
      <c r="Y377">
        <f>IF(J377=Legend!$B$3,0,IF(J377=Legend!$B$4,1,IF(J377=Legend!$B$5,2,0)))</f>
        <v>0</v>
      </c>
      <c r="Z377">
        <f t="shared" si="36"/>
        <v>1</v>
      </c>
      <c r="AA377">
        <f t="shared" si="37"/>
        <v>0</v>
      </c>
      <c r="AB377">
        <f t="shared" si="38"/>
        <v>1</v>
      </c>
      <c r="AC377">
        <f>IF(N377=Legend!$D$3,3,IF(N377=Legend!$D$4,2,IF(N377=Legend!$D$5,1,0)))</f>
        <v>1</v>
      </c>
      <c r="AD377">
        <f t="shared" si="39"/>
        <v>1</v>
      </c>
      <c r="AF377">
        <f t="shared" si="40"/>
        <v>0</v>
      </c>
      <c r="AG377">
        <f>IF(R377=Legend!$F$3,3,IF(R377=Legend!$F$4,2,IF(R377=Legend!$F$5,1,0)))</f>
        <v>1</v>
      </c>
      <c r="AH377">
        <f>IF(S377=Legend!$F$3,3,IF(S377=Legend!$F$4,2,IF(S377=Legend!$F$5,1,0)))</f>
        <v>3</v>
      </c>
      <c r="AK377">
        <f>IF(V377=Legend!$H$3,3,IF(V377=Legend!$H$4,2,IF(V377=Legend!$H$5,1,0)))</f>
        <v>1</v>
      </c>
      <c r="AM377">
        <f t="shared" si="41"/>
        <v>9</v>
      </c>
    </row>
    <row r="378" spans="1:39" ht="140.4" x14ac:dyDescent="0.3">
      <c r="A378" t="s">
        <v>20</v>
      </c>
      <c r="B378" t="s">
        <v>162</v>
      </c>
      <c r="C378" t="s">
        <v>656</v>
      </c>
      <c r="D378" t="s">
        <v>3003</v>
      </c>
      <c r="E378" t="str">
        <f t="shared" si="35"/>
        <v>ARKA MART</v>
      </c>
      <c r="F378" t="s">
        <v>37</v>
      </c>
      <c r="G378" t="s">
        <v>21</v>
      </c>
      <c r="H378" t="s">
        <v>21</v>
      </c>
      <c r="I378" t="s">
        <v>22</v>
      </c>
      <c r="J378" t="s">
        <v>35</v>
      </c>
      <c r="K378" t="s">
        <v>24</v>
      </c>
      <c r="L378" t="s">
        <v>25</v>
      </c>
      <c r="M378" t="s">
        <v>25</v>
      </c>
      <c r="N378" t="s">
        <v>26</v>
      </c>
      <c r="O378" t="s">
        <v>25</v>
      </c>
      <c r="P378" t="s">
        <v>21</v>
      </c>
      <c r="Q378" t="s">
        <v>27</v>
      </c>
      <c r="R378" t="s">
        <v>45</v>
      </c>
      <c r="S378" t="s">
        <v>29</v>
      </c>
      <c r="T378" t="s">
        <v>21</v>
      </c>
      <c r="U378" t="s">
        <v>21</v>
      </c>
      <c r="V378" t="s">
        <v>33</v>
      </c>
      <c r="W378" s="2" t="s">
        <v>34</v>
      </c>
      <c r="Y378">
        <f>IF(J378=Legend!$B$3,0,IF(J378=Legend!$B$4,1,IF(J378=Legend!$B$5,2,0)))</f>
        <v>0</v>
      </c>
      <c r="Z378">
        <f t="shared" si="36"/>
        <v>1</v>
      </c>
      <c r="AA378">
        <f t="shared" si="37"/>
        <v>1</v>
      </c>
      <c r="AB378">
        <f t="shared" si="38"/>
        <v>1</v>
      </c>
      <c r="AC378">
        <f>IF(N378=Legend!$D$3,3,IF(N378=Legend!$D$4,2,IF(N378=Legend!$D$5,1,0)))</f>
        <v>2</v>
      </c>
      <c r="AD378">
        <f t="shared" si="39"/>
        <v>1</v>
      </c>
      <c r="AF378">
        <f t="shared" si="40"/>
        <v>0</v>
      </c>
      <c r="AG378">
        <f>IF(R378=Legend!$F$3,3,IF(R378=Legend!$F$4,2,IF(R378=Legend!$F$5,1,0)))</f>
        <v>1</v>
      </c>
      <c r="AH378">
        <f>IF(S378=Legend!$F$3,3,IF(S378=Legend!$F$4,2,IF(S378=Legend!$F$5,1,0)))</f>
        <v>3</v>
      </c>
      <c r="AK378">
        <f>IF(V378=Legend!$H$3,3,IF(V378=Legend!$H$4,2,IF(V378=Legend!$H$5,1,0)))</f>
        <v>1</v>
      </c>
      <c r="AM378">
        <f t="shared" si="41"/>
        <v>11</v>
      </c>
    </row>
    <row r="379" spans="1:39" ht="140.4" x14ac:dyDescent="0.3">
      <c r="A379" t="s">
        <v>73</v>
      </c>
      <c r="B379" t="s">
        <v>162</v>
      </c>
      <c r="C379" t="s">
        <v>318</v>
      </c>
      <c r="D379" t="s">
        <v>319</v>
      </c>
      <c r="E379" t="str">
        <f t="shared" si="35"/>
        <v>ARMADA SWALAYAN</v>
      </c>
      <c r="F379" t="s">
        <v>73</v>
      </c>
      <c r="G379" t="s">
        <v>21</v>
      </c>
      <c r="H379" t="s">
        <v>21</v>
      </c>
      <c r="I379" t="s">
        <v>22</v>
      </c>
      <c r="J379" t="s">
        <v>23</v>
      </c>
      <c r="K379" t="s">
        <v>24</v>
      </c>
      <c r="L379" t="s">
        <v>25</v>
      </c>
      <c r="M379" t="s">
        <v>25</v>
      </c>
      <c r="N379" t="s">
        <v>38</v>
      </c>
      <c r="O379" t="s">
        <v>25</v>
      </c>
      <c r="P379" t="s">
        <v>21</v>
      </c>
      <c r="Q379" t="s">
        <v>27</v>
      </c>
      <c r="R379" t="s">
        <v>28</v>
      </c>
      <c r="S379" t="s">
        <v>29</v>
      </c>
      <c r="T379" t="s">
        <v>21</v>
      </c>
      <c r="U379" t="s">
        <v>21</v>
      </c>
      <c r="V379" t="s">
        <v>33</v>
      </c>
      <c r="W379" s="2" t="s">
        <v>34</v>
      </c>
      <c r="Y379">
        <f>IF(J379=Legend!$B$3,0,IF(J379=Legend!$B$4,1,IF(J379=Legend!$B$5,2,0)))</f>
        <v>1</v>
      </c>
      <c r="Z379">
        <f t="shared" si="36"/>
        <v>1</v>
      </c>
      <c r="AA379">
        <f t="shared" si="37"/>
        <v>1</v>
      </c>
      <c r="AB379">
        <f t="shared" si="38"/>
        <v>1</v>
      </c>
      <c r="AC379">
        <f>IF(N379=Legend!$D$3,3,IF(N379=Legend!$D$4,2,IF(N379=Legend!$D$5,1,0)))</f>
        <v>3</v>
      </c>
      <c r="AD379">
        <f t="shared" si="39"/>
        <v>1</v>
      </c>
      <c r="AF379">
        <f t="shared" si="40"/>
        <v>0</v>
      </c>
      <c r="AG379">
        <f>IF(R379=Legend!$F$3,3,IF(R379=Legend!$F$4,2,IF(R379=Legend!$F$5,1,0)))</f>
        <v>2</v>
      </c>
      <c r="AH379">
        <f>IF(S379=Legend!$F$3,3,IF(S379=Legend!$F$4,2,IF(S379=Legend!$F$5,1,0)))</f>
        <v>3</v>
      </c>
      <c r="AK379">
        <f>IF(V379=Legend!$H$3,3,IF(V379=Legend!$H$4,2,IF(V379=Legend!$H$5,1,0)))</f>
        <v>1</v>
      </c>
      <c r="AM379">
        <f t="shared" si="41"/>
        <v>14</v>
      </c>
    </row>
    <row r="380" spans="1:39" ht="156" x14ac:dyDescent="0.3">
      <c r="A380" t="s">
        <v>59</v>
      </c>
      <c r="B380" t="s">
        <v>162</v>
      </c>
      <c r="C380" t="s">
        <v>404</v>
      </c>
      <c r="D380" t="s">
        <v>3513</v>
      </c>
      <c r="E380" t="str">
        <f t="shared" si="35"/>
        <v>AROFAH MINIMARKET/FATHONI</v>
      </c>
      <c r="F380" t="s">
        <v>82</v>
      </c>
      <c r="G380" t="s">
        <v>21</v>
      </c>
      <c r="H380" t="s">
        <v>21</v>
      </c>
      <c r="I380" t="s">
        <v>22</v>
      </c>
      <c r="J380" t="s">
        <v>23</v>
      </c>
      <c r="K380" t="s">
        <v>47</v>
      </c>
      <c r="L380" t="s">
        <v>21</v>
      </c>
      <c r="M380" t="s">
        <v>25</v>
      </c>
      <c r="N380" t="s">
        <v>38</v>
      </c>
      <c r="O380" t="s">
        <v>25</v>
      </c>
      <c r="P380" t="s">
        <v>21</v>
      </c>
      <c r="Q380" t="s">
        <v>27</v>
      </c>
      <c r="R380" t="s">
        <v>28</v>
      </c>
      <c r="S380" t="s">
        <v>29</v>
      </c>
      <c r="T380" t="s">
        <v>21</v>
      </c>
      <c r="U380" t="s">
        <v>21</v>
      </c>
      <c r="V380" t="s">
        <v>33</v>
      </c>
      <c r="W380" s="2" t="s">
        <v>31</v>
      </c>
      <c r="Y380">
        <f>IF(J380=Legend!$B$3,0,IF(J380=Legend!$B$4,1,IF(J380=Legend!$B$5,2,0)))</f>
        <v>1</v>
      </c>
      <c r="Z380">
        <f t="shared" si="36"/>
        <v>0</v>
      </c>
      <c r="AA380">
        <f t="shared" si="37"/>
        <v>0</v>
      </c>
      <c r="AB380">
        <f t="shared" si="38"/>
        <v>1</v>
      </c>
      <c r="AC380">
        <f>IF(N380=Legend!$D$3,3,IF(N380=Legend!$D$4,2,IF(N380=Legend!$D$5,1,0)))</f>
        <v>3</v>
      </c>
      <c r="AD380">
        <f t="shared" si="39"/>
        <v>1</v>
      </c>
      <c r="AF380">
        <f t="shared" si="40"/>
        <v>0</v>
      </c>
      <c r="AG380">
        <f>IF(R380=Legend!$F$3,3,IF(R380=Legend!$F$4,2,IF(R380=Legend!$F$5,1,0)))</f>
        <v>2</v>
      </c>
      <c r="AH380">
        <f>IF(S380=Legend!$F$3,3,IF(S380=Legend!$F$4,2,IF(S380=Legend!$F$5,1,0)))</f>
        <v>3</v>
      </c>
      <c r="AK380">
        <f>IF(V380=Legend!$H$3,3,IF(V380=Legend!$H$4,2,IF(V380=Legend!$H$5,1,0)))</f>
        <v>1</v>
      </c>
      <c r="AM380">
        <f t="shared" si="41"/>
        <v>12</v>
      </c>
    </row>
    <row r="381" spans="1:39" ht="140.4" x14ac:dyDescent="0.3">
      <c r="A381" t="s">
        <v>70</v>
      </c>
      <c r="B381" t="s">
        <v>3366</v>
      </c>
      <c r="C381" t="s">
        <v>4327</v>
      </c>
      <c r="D381" t="s">
        <v>4351</v>
      </c>
      <c r="E381" t="str">
        <f t="shared" si="35"/>
        <v>ARPA</v>
      </c>
      <c r="F381" t="s">
        <v>70</v>
      </c>
      <c r="G381" t="s">
        <v>21</v>
      </c>
      <c r="H381" t="s">
        <v>21</v>
      </c>
      <c r="I381" t="s">
        <v>22</v>
      </c>
      <c r="J381" t="s">
        <v>35</v>
      </c>
      <c r="K381" t="s">
        <v>24</v>
      </c>
      <c r="L381" t="s">
        <v>21</v>
      </c>
      <c r="M381" t="s">
        <v>25</v>
      </c>
      <c r="N381" t="s">
        <v>28</v>
      </c>
      <c r="O381" t="s">
        <v>25</v>
      </c>
      <c r="P381" t="s">
        <v>21</v>
      </c>
      <c r="Q381" t="s">
        <v>27</v>
      </c>
      <c r="R381" t="s">
        <v>45</v>
      </c>
      <c r="S381" t="s">
        <v>29</v>
      </c>
      <c r="T381" t="s">
        <v>21</v>
      </c>
      <c r="U381" t="s">
        <v>21</v>
      </c>
      <c r="V381" t="s">
        <v>42</v>
      </c>
      <c r="W381" s="2" t="s">
        <v>34</v>
      </c>
      <c r="Y381">
        <f>IF(J381=Legend!$B$3,0,IF(J381=Legend!$B$4,1,IF(J381=Legend!$B$5,2,0)))</f>
        <v>0</v>
      </c>
      <c r="Z381">
        <f t="shared" si="36"/>
        <v>1</v>
      </c>
      <c r="AA381">
        <f t="shared" si="37"/>
        <v>0</v>
      </c>
      <c r="AB381">
        <f t="shared" si="38"/>
        <v>1</v>
      </c>
      <c r="AC381">
        <f>IF(N381=Legend!$D$3,3,IF(N381=Legend!$D$4,2,IF(N381=Legend!$D$5,1,0)))</f>
        <v>1</v>
      </c>
      <c r="AD381">
        <f t="shared" si="39"/>
        <v>1</v>
      </c>
      <c r="AF381">
        <f t="shared" si="40"/>
        <v>0</v>
      </c>
      <c r="AG381">
        <f>IF(R381=Legend!$F$3,3,IF(R381=Legend!$F$4,2,IF(R381=Legend!$F$5,1,0)))</f>
        <v>1</v>
      </c>
      <c r="AH381">
        <f>IF(S381=Legend!$F$3,3,IF(S381=Legend!$F$4,2,IF(S381=Legend!$F$5,1,0)))</f>
        <v>3</v>
      </c>
      <c r="AK381">
        <f>IF(V381=Legend!$H$3,3,IF(V381=Legend!$H$4,2,IF(V381=Legend!$H$5,1,0)))</f>
        <v>0</v>
      </c>
      <c r="AM381">
        <f t="shared" si="41"/>
        <v>8</v>
      </c>
    </row>
    <row r="382" spans="1:39" ht="109.2" x14ac:dyDescent="0.3">
      <c r="A382" t="s">
        <v>79</v>
      </c>
      <c r="B382" t="s">
        <v>519</v>
      </c>
      <c r="C382" t="s">
        <v>540</v>
      </c>
      <c r="D382" t="s">
        <v>557</v>
      </c>
      <c r="E382" t="str">
        <f t="shared" si="35"/>
        <v>ARRAH MART / RATU RIADHATUN NUPUS</v>
      </c>
      <c r="F382" t="s">
        <v>79</v>
      </c>
      <c r="G382" t="s">
        <v>21</v>
      </c>
      <c r="H382" t="s">
        <v>21</v>
      </c>
      <c r="I382" t="s">
        <v>22</v>
      </c>
      <c r="J382" t="s">
        <v>41</v>
      </c>
      <c r="K382" t="s">
        <v>24</v>
      </c>
      <c r="L382" t="s">
        <v>25</v>
      </c>
      <c r="M382" t="s">
        <v>21</v>
      </c>
      <c r="N382" t="s">
        <v>28</v>
      </c>
      <c r="O382" t="s">
        <v>21</v>
      </c>
      <c r="P382" t="s">
        <v>21</v>
      </c>
      <c r="Q382" t="s">
        <v>27</v>
      </c>
      <c r="R382" t="s">
        <v>45</v>
      </c>
      <c r="S382" t="s">
        <v>29</v>
      </c>
      <c r="T382" t="s">
        <v>21</v>
      </c>
      <c r="U382" t="s">
        <v>21</v>
      </c>
      <c r="V382" t="s">
        <v>30</v>
      </c>
      <c r="W382" s="2" t="s">
        <v>66</v>
      </c>
      <c r="Y382">
        <f>IF(J382=Legend!$B$3,0,IF(J382=Legend!$B$4,1,IF(J382=Legend!$B$5,2,0)))</f>
        <v>2</v>
      </c>
      <c r="Z382">
        <f t="shared" si="36"/>
        <v>1</v>
      </c>
      <c r="AA382">
        <f t="shared" si="37"/>
        <v>1</v>
      </c>
      <c r="AB382">
        <f t="shared" si="38"/>
        <v>0</v>
      </c>
      <c r="AC382">
        <f>IF(N382=Legend!$D$3,3,IF(N382=Legend!$D$4,2,IF(N382=Legend!$D$5,1,0)))</f>
        <v>1</v>
      </c>
      <c r="AD382">
        <f t="shared" si="39"/>
        <v>0</v>
      </c>
      <c r="AF382">
        <f t="shared" si="40"/>
        <v>0</v>
      </c>
      <c r="AG382">
        <f>IF(R382=Legend!$F$3,3,IF(R382=Legend!$F$4,2,IF(R382=Legend!$F$5,1,0)))</f>
        <v>1</v>
      </c>
      <c r="AH382">
        <f>IF(S382=Legend!$F$3,3,IF(S382=Legend!$F$4,2,IF(S382=Legend!$F$5,1,0)))</f>
        <v>3</v>
      </c>
      <c r="AK382">
        <f>IF(V382=Legend!$H$3,3,IF(V382=Legend!$H$4,2,IF(V382=Legend!$H$5,1,0)))</f>
        <v>2</v>
      </c>
      <c r="AM382">
        <f t="shared" si="41"/>
        <v>11</v>
      </c>
    </row>
    <row r="383" spans="1:39" ht="140.4" x14ac:dyDescent="0.3">
      <c r="A383" t="s">
        <v>20</v>
      </c>
      <c r="B383" t="s">
        <v>162</v>
      </c>
      <c r="C383" t="s">
        <v>656</v>
      </c>
      <c r="D383" t="s">
        <v>3001</v>
      </c>
      <c r="E383" t="str">
        <f t="shared" si="35"/>
        <v>ARTA JAYA. PONCOWARNO</v>
      </c>
      <c r="F383" t="s">
        <v>132</v>
      </c>
      <c r="G383" t="s">
        <v>21</v>
      </c>
      <c r="H383" t="s">
        <v>21</v>
      </c>
      <c r="I383" t="s">
        <v>50</v>
      </c>
      <c r="J383" t="s">
        <v>35</v>
      </c>
      <c r="K383" t="s">
        <v>24</v>
      </c>
      <c r="L383" t="s">
        <v>25</v>
      </c>
      <c r="M383" t="s">
        <v>25</v>
      </c>
      <c r="N383" t="s">
        <v>28</v>
      </c>
      <c r="O383" t="s">
        <v>25</v>
      </c>
      <c r="P383" t="s">
        <v>21</v>
      </c>
      <c r="Q383" t="s">
        <v>27</v>
      </c>
      <c r="R383" t="s">
        <v>28</v>
      </c>
      <c r="S383" t="s">
        <v>29</v>
      </c>
      <c r="T383" t="s">
        <v>21</v>
      </c>
      <c r="U383" t="s">
        <v>21</v>
      </c>
      <c r="V383" t="s">
        <v>33</v>
      </c>
      <c r="W383" s="2" t="s">
        <v>34</v>
      </c>
      <c r="Y383">
        <f>IF(J383=Legend!$B$3,0,IF(J383=Legend!$B$4,1,IF(J383=Legend!$B$5,2,0)))</f>
        <v>0</v>
      </c>
      <c r="Z383">
        <f t="shared" si="36"/>
        <v>1</v>
      </c>
      <c r="AA383">
        <f t="shared" si="37"/>
        <v>1</v>
      </c>
      <c r="AB383">
        <f t="shared" si="38"/>
        <v>1</v>
      </c>
      <c r="AC383">
        <f>IF(N383=Legend!$D$3,3,IF(N383=Legend!$D$4,2,IF(N383=Legend!$D$5,1,0)))</f>
        <v>1</v>
      </c>
      <c r="AD383">
        <f t="shared" si="39"/>
        <v>1</v>
      </c>
      <c r="AF383">
        <f t="shared" si="40"/>
        <v>0</v>
      </c>
      <c r="AG383">
        <f>IF(R383=Legend!$F$3,3,IF(R383=Legend!$F$4,2,IF(R383=Legend!$F$5,1,0)))</f>
        <v>2</v>
      </c>
      <c r="AH383">
        <f>IF(S383=Legend!$F$3,3,IF(S383=Legend!$F$4,2,IF(S383=Legend!$F$5,1,0)))</f>
        <v>3</v>
      </c>
      <c r="AK383">
        <f>IF(V383=Legend!$H$3,3,IF(V383=Legend!$H$4,2,IF(V383=Legend!$H$5,1,0)))</f>
        <v>1</v>
      </c>
      <c r="AM383">
        <f t="shared" si="41"/>
        <v>11</v>
      </c>
    </row>
    <row r="384" spans="1:39" ht="124.8" x14ac:dyDescent="0.3">
      <c r="A384" t="s">
        <v>37</v>
      </c>
      <c r="B384" t="s">
        <v>890</v>
      </c>
      <c r="C384" t="s">
        <v>2698</v>
      </c>
      <c r="D384" t="s">
        <v>3500</v>
      </c>
      <c r="E384" t="str">
        <f t="shared" si="35"/>
        <v>ARTA PARAPTA</v>
      </c>
      <c r="F384" t="s">
        <v>37</v>
      </c>
      <c r="G384" t="s">
        <v>21</v>
      </c>
      <c r="H384" t="s">
        <v>21</v>
      </c>
      <c r="I384" t="s">
        <v>22</v>
      </c>
      <c r="J384" t="s">
        <v>35</v>
      </c>
      <c r="K384" t="s">
        <v>24</v>
      </c>
      <c r="L384" t="s">
        <v>25</v>
      </c>
      <c r="M384" t="s">
        <v>25</v>
      </c>
      <c r="N384" t="s">
        <v>26</v>
      </c>
      <c r="O384" t="s">
        <v>25</v>
      </c>
      <c r="P384" t="s">
        <v>21</v>
      </c>
      <c r="Q384" t="s">
        <v>60</v>
      </c>
      <c r="R384" t="s">
        <v>28</v>
      </c>
      <c r="S384" t="s">
        <v>29</v>
      </c>
      <c r="T384" t="s">
        <v>21</v>
      </c>
      <c r="U384" t="s">
        <v>21</v>
      </c>
      <c r="V384" t="s">
        <v>42</v>
      </c>
      <c r="W384" s="2" t="s">
        <v>126</v>
      </c>
      <c r="Y384">
        <f>IF(J384=Legend!$B$3,0,IF(J384=Legend!$B$4,1,IF(J384=Legend!$B$5,2,0)))</f>
        <v>0</v>
      </c>
      <c r="Z384">
        <f t="shared" si="36"/>
        <v>1</v>
      </c>
      <c r="AA384">
        <f t="shared" si="37"/>
        <v>1</v>
      </c>
      <c r="AB384">
        <f t="shared" si="38"/>
        <v>1</v>
      </c>
      <c r="AC384">
        <f>IF(N384=Legend!$D$3,3,IF(N384=Legend!$D$4,2,IF(N384=Legend!$D$5,1,0)))</f>
        <v>2</v>
      </c>
      <c r="AD384">
        <f t="shared" si="39"/>
        <v>1</v>
      </c>
      <c r="AF384">
        <f t="shared" si="40"/>
        <v>2</v>
      </c>
      <c r="AG384">
        <f>IF(R384=Legend!$F$3,3,IF(R384=Legend!$F$4,2,IF(R384=Legend!$F$5,1,0)))</f>
        <v>2</v>
      </c>
      <c r="AH384">
        <f>IF(S384=Legend!$F$3,3,IF(S384=Legend!$F$4,2,IF(S384=Legend!$F$5,1,0)))</f>
        <v>3</v>
      </c>
      <c r="AK384">
        <f>IF(V384=Legend!$H$3,3,IF(V384=Legend!$H$4,2,IF(V384=Legend!$H$5,1,0)))</f>
        <v>0</v>
      </c>
      <c r="AM384">
        <f t="shared" si="41"/>
        <v>13</v>
      </c>
    </row>
    <row r="385" spans="1:39" ht="31.2" x14ac:dyDescent="0.3">
      <c r="A385" t="s">
        <v>113</v>
      </c>
      <c r="B385" t="s">
        <v>983</v>
      </c>
      <c r="C385" t="s">
        <v>984</v>
      </c>
      <c r="D385" t="s">
        <v>1409</v>
      </c>
      <c r="E385" t="str">
        <f t="shared" si="35"/>
        <v>ARTHA MAKMUR</v>
      </c>
      <c r="F385" t="s">
        <v>113</v>
      </c>
      <c r="G385" t="s">
        <v>21</v>
      </c>
      <c r="H385" t="s">
        <v>21</v>
      </c>
      <c r="I385" t="s">
        <v>22</v>
      </c>
      <c r="J385" t="s">
        <v>35</v>
      </c>
      <c r="K385" t="s">
        <v>47</v>
      </c>
      <c r="L385" t="s">
        <v>21</v>
      </c>
      <c r="M385" t="s">
        <v>21</v>
      </c>
      <c r="N385" t="s">
        <v>47</v>
      </c>
      <c r="O385" t="s">
        <v>21</v>
      </c>
      <c r="P385" t="s">
        <v>21</v>
      </c>
      <c r="Q385" t="s">
        <v>27</v>
      </c>
      <c r="R385" t="s">
        <v>45</v>
      </c>
      <c r="S385" t="s">
        <v>45</v>
      </c>
      <c r="T385" t="s">
        <v>21</v>
      </c>
      <c r="U385" t="s">
        <v>21</v>
      </c>
      <c r="V385" t="s">
        <v>42</v>
      </c>
      <c r="W385" s="18" t="s">
        <v>63</v>
      </c>
      <c r="Y385">
        <f>IF(J385=Legend!$B$3,0,IF(J385=Legend!$B$4,1,IF(J385=Legend!$B$5,2,0)))</f>
        <v>0</v>
      </c>
      <c r="Z385">
        <f t="shared" si="36"/>
        <v>0</v>
      </c>
      <c r="AA385">
        <f t="shared" si="37"/>
        <v>0</v>
      </c>
      <c r="AB385">
        <f t="shared" si="38"/>
        <v>0</v>
      </c>
      <c r="AC385">
        <f>IF(N385=Legend!$D$3,3,IF(N385=Legend!$D$4,2,IF(N385=Legend!$D$5,1,0)))</f>
        <v>0</v>
      </c>
      <c r="AD385">
        <f t="shared" si="39"/>
        <v>0</v>
      </c>
      <c r="AF385">
        <f t="shared" si="40"/>
        <v>0</v>
      </c>
      <c r="AG385">
        <f>IF(R385=Legend!$F$3,3,IF(R385=Legend!$F$4,2,IF(R385=Legend!$F$5,1,0)))</f>
        <v>1</v>
      </c>
      <c r="AH385">
        <f>IF(S385=Legend!$F$3,3,IF(S385=Legend!$F$4,2,IF(S385=Legend!$F$5,1,0)))</f>
        <v>1</v>
      </c>
      <c r="AK385">
        <f>IF(V385=Legend!$H$3,3,IF(V385=Legend!$H$4,2,IF(V385=Legend!$H$5,1,0)))</f>
        <v>0</v>
      </c>
      <c r="AM385">
        <f t="shared" si="41"/>
        <v>2</v>
      </c>
    </row>
    <row r="386" spans="1:39" ht="156" x14ac:dyDescent="0.3">
      <c r="A386" t="s">
        <v>70</v>
      </c>
      <c r="B386" t="s">
        <v>637</v>
      </c>
      <c r="C386" t="s">
        <v>3328</v>
      </c>
      <c r="D386" t="s">
        <v>4276</v>
      </c>
      <c r="E386" t="str">
        <f t="shared" si="35"/>
        <v>ARU, MM</v>
      </c>
      <c r="F386" t="s">
        <v>146</v>
      </c>
      <c r="G386" t="s">
        <v>21</v>
      </c>
      <c r="H386" t="s">
        <v>21</v>
      </c>
      <c r="I386" t="s">
        <v>54</v>
      </c>
      <c r="J386" t="s">
        <v>35</v>
      </c>
      <c r="K386" t="s">
        <v>24</v>
      </c>
      <c r="L386" t="s">
        <v>25</v>
      </c>
      <c r="M386" t="s">
        <v>21</v>
      </c>
      <c r="N386" t="s">
        <v>26</v>
      </c>
      <c r="O386" t="s">
        <v>25</v>
      </c>
      <c r="P386" t="s">
        <v>21</v>
      </c>
      <c r="Q386" t="s">
        <v>27</v>
      </c>
      <c r="R386" t="s">
        <v>28</v>
      </c>
      <c r="S386" t="s">
        <v>28</v>
      </c>
      <c r="T386" t="s">
        <v>21</v>
      </c>
      <c r="U386" t="s">
        <v>21</v>
      </c>
      <c r="V386" t="s">
        <v>75</v>
      </c>
      <c r="W386" s="2" t="s">
        <v>31</v>
      </c>
      <c r="Y386">
        <f>IF(J386=Legend!$B$3,0,IF(J386=Legend!$B$4,1,IF(J386=Legend!$B$5,2,0)))</f>
        <v>0</v>
      </c>
      <c r="Z386">
        <f t="shared" si="36"/>
        <v>1</v>
      </c>
      <c r="AA386">
        <f t="shared" si="37"/>
        <v>1</v>
      </c>
      <c r="AB386">
        <f t="shared" si="38"/>
        <v>0</v>
      </c>
      <c r="AC386">
        <f>IF(N386=Legend!$D$3,3,IF(N386=Legend!$D$4,2,IF(N386=Legend!$D$5,1,0)))</f>
        <v>2</v>
      </c>
      <c r="AD386">
        <f t="shared" si="39"/>
        <v>1</v>
      </c>
      <c r="AF386">
        <f t="shared" si="40"/>
        <v>0</v>
      </c>
      <c r="AG386">
        <f>IF(R386=Legend!$F$3,3,IF(R386=Legend!$F$4,2,IF(R386=Legend!$F$5,1,0)))</f>
        <v>2</v>
      </c>
      <c r="AH386">
        <f>IF(S386=Legend!$F$3,3,IF(S386=Legend!$F$4,2,IF(S386=Legend!$F$5,1,0)))</f>
        <v>2</v>
      </c>
      <c r="AK386">
        <f>IF(V386=Legend!$H$3,3,IF(V386=Legend!$H$4,2,IF(V386=Legend!$H$5,1,0)))</f>
        <v>3</v>
      </c>
      <c r="AM386">
        <f t="shared" si="41"/>
        <v>12</v>
      </c>
    </row>
    <row r="387" spans="1:39" ht="156" x14ac:dyDescent="0.3">
      <c r="A387" t="s">
        <v>85</v>
      </c>
      <c r="B387" t="s">
        <v>174</v>
      </c>
      <c r="C387" t="s">
        <v>195</v>
      </c>
      <c r="D387" t="s">
        <v>4472</v>
      </c>
      <c r="E387" t="str">
        <f t="shared" si="35"/>
        <v>ARUL</v>
      </c>
      <c r="F387" t="s">
        <v>85</v>
      </c>
      <c r="G387" t="s">
        <v>21</v>
      </c>
      <c r="H387" t="s">
        <v>21</v>
      </c>
      <c r="I387" t="s">
        <v>22</v>
      </c>
      <c r="J387" t="s">
        <v>35</v>
      </c>
      <c r="K387" t="s">
        <v>24</v>
      </c>
      <c r="L387" t="s">
        <v>25</v>
      </c>
      <c r="M387" t="s">
        <v>25</v>
      </c>
      <c r="N387" t="s">
        <v>38</v>
      </c>
      <c r="O387" t="s">
        <v>25</v>
      </c>
      <c r="P387" t="s">
        <v>21</v>
      </c>
      <c r="Q387" t="s">
        <v>27</v>
      </c>
      <c r="R387" t="s">
        <v>47</v>
      </c>
      <c r="S387" t="s">
        <v>29</v>
      </c>
      <c r="T387" t="s">
        <v>21</v>
      </c>
      <c r="U387" t="s">
        <v>21</v>
      </c>
      <c r="V387" t="s">
        <v>42</v>
      </c>
      <c r="W387" s="2" t="s">
        <v>31</v>
      </c>
      <c r="Y387">
        <f>IF(J387=Legend!$B$3,0,IF(J387=Legend!$B$4,1,IF(J387=Legend!$B$5,2,0)))</f>
        <v>0</v>
      </c>
      <c r="Z387">
        <f t="shared" si="36"/>
        <v>1</v>
      </c>
      <c r="AA387">
        <f t="shared" si="37"/>
        <v>1</v>
      </c>
      <c r="AB387">
        <f t="shared" si="38"/>
        <v>1</v>
      </c>
      <c r="AC387">
        <f>IF(N387=Legend!$D$3,3,IF(N387=Legend!$D$4,2,IF(N387=Legend!$D$5,1,0)))</f>
        <v>3</v>
      </c>
      <c r="AD387">
        <f t="shared" si="39"/>
        <v>1</v>
      </c>
      <c r="AF387">
        <f t="shared" si="40"/>
        <v>0</v>
      </c>
      <c r="AG387">
        <f>IF(R387=Legend!$F$3,3,IF(R387=Legend!$F$4,2,IF(R387=Legend!$F$5,1,0)))</f>
        <v>0</v>
      </c>
      <c r="AH387">
        <f>IF(S387=Legend!$F$3,3,IF(S387=Legend!$F$4,2,IF(S387=Legend!$F$5,1,0)))</f>
        <v>3</v>
      </c>
      <c r="AK387">
        <f>IF(V387=Legend!$H$3,3,IF(V387=Legend!$H$4,2,IF(V387=Legend!$H$5,1,0)))</f>
        <v>0</v>
      </c>
      <c r="AM387">
        <f t="shared" si="41"/>
        <v>10</v>
      </c>
    </row>
    <row r="388" spans="1:39" ht="140.4" x14ac:dyDescent="0.3">
      <c r="A388" t="s">
        <v>139</v>
      </c>
      <c r="B388" t="s">
        <v>932</v>
      </c>
      <c r="C388" t="s">
        <v>1337</v>
      </c>
      <c r="D388" t="s">
        <v>4655</v>
      </c>
      <c r="E388" t="str">
        <f t="shared" si="35"/>
        <v>ARUMI</v>
      </c>
      <c r="F388" t="s">
        <v>139</v>
      </c>
      <c r="G388" t="s">
        <v>21</v>
      </c>
      <c r="H388" t="s">
        <v>21</v>
      </c>
      <c r="I388" t="s">
        <v>22</v>
      </c>
      <c r="J388" t="s">
        <v>23</v>
      </c>
      <c r="K388" t="s">
        <v>24</v>
      </c>
      <c r="L388" t="s">
        <v>25</v>
      </c>
      <c r="M388" t="s">
        <v>25</v>
      </c>
      <c r="N388" t="s">
        <v>26</v>
      </c>
      <c r="O388" t="s">
        <v>25</v>
      </c>
      <c r="P388" t="s">
        <v>21</v>
      </c>
      <c r="Q388" t="s">
        <v>27</v>
      </c>
      <c r="R388" t="s">
        <v>45</v>
      </c>
      <c r="S388" t="s">
        <v>29</v>
      </c>
      <c r="T388" t="s">
        <v>21</v>
      </c>
      <c r="U388" t="s">
        <v>21</v>
      </c>
      <c r="V388" t="s">
        <v>33</v>
      </c>
      <c r="W388" s="2" t="s">
        <v>34</v>
      </c>
      <c r="Y388">
        <f>IF(J388=Legend!$B$3,0,IF(J388=Legend!$B$4,1,IF(J388=Legend!$B$5,2,0)))</f>
        <v>1</v>
      </c>
      <c r="Z388">
        <f t="shared" si="36"/>
        <v>1</v>
      </c>
      <c r="AA388">
        <f t="shared" si="37"/>
        <v>1</v>
      </c>
      <c r="AB388">
        <f t="shared" si="38"/>
        <v>1</v>
      </c>
      <c r="AC388">
        <f>IF(N388=Legend!$D$3,3,IF(N388=Legend!$D$4,2,IF(N388=Legend!$D$5,1,0)))</f>
        <v>2</v>
      </c>
      <c r="AD388">
        <f t="shared" si="39"/>
        <v>1</v>
      </c>
      <c r="AF388">
        <f t="shared" si="40"/>
        <v>0</v>
      </c>
      <c r="AG388">
        <f>IF(R388=Legend!$F$3,3,IF(R388=Legend!$F$4,2,IF(R388=Legend!$F$5,1,0)))</f>
        <v>1</v>
      </c>
      <c r="AH388">
        <f>IF(S388=Legend!$F$3,3,IF(S388=Legend!$F$4,2,IF(S388=Legend!$F$5,1,0)))</f>
        <v>3</v>
      </c>
      <c r="AK388">
        <f>IF(V388=Legend!$H$3,3,IF(V388=Legend!$H$4,2,IF(V388=Legend!$H$5,1,0)))</f>
        <v>1</v>
      </c>
      <c r="AM388">
        <f t="shared" si="41"/>
        <v>12</v>
      </c>
    </row>
    <row r="389" spans="1:39" ht="109.2" x14ac:dyDescent="0.3">
      <c r="A389" t="s">
        <v>82</v>
      </c>
      <c r="B389" t="s">
        <v>2938</v>
      </c>
      <c r="C389" t="s">
        <v>4556</v>
      </c>
      <c r="D389" t="s">
        <v>4611</v>
      </c>
      <c r="E389" t="str">
        <f t="shared" ref="E389:E452" si="42">TRIM(D389)</f>
        <v>ARUMI MART</v>
      </c>
      <c r="F389" t="s">
        <v>82</v>
      </c>
      <c r="G389" t="s">
        <v>21</v>
      </c>
      <c r="H389" t="s">
        <v>21</v>
      </c>
      <c r="I389" t="s">
        <v>22</v>
      </c>
      <c r="J389" t="s">
        <v>23</v>
      </c>
      <c r="K389" t="s">
        <v>24</v>
      </c>
      <c r="L389" t="s">
        <v>25</v>
      </c>
      <c r="M389" t="s">
        <v>25</v>
      </c>
      <c r="N389" t="s">
        <v>38</v>
      </c>
      <c r="O389" t="s">
        <v>25</v>
      </c>
      <c r="P389" t="s">
        <v>21</v>
      </c>
      <c r="Q389" t="s">
        <v>27</v>
      </c>
      <c r="R389" t="s">
        <v>29</v>
      </c>
      <c r="S389" t="s">
        <v>29</v>
      </c>
      <c r="T389" t="s">
        <v>21</v>
      </c>
      <c r="U389" t="s">
        <v>21</v>
      </c>
      <c r="V389" t="s">
        <v>42</v>
      </c>
      <c r="W389" s="2" t="s">
        <v>66</v>
      </c>
      <c r="Y389">
        <f>IF(J389=Legend!$B$3,0,IF(J389=Legend!$B$4,1,IF(J389=Legend!$B$5,2,0)))</f>
        <v>1</v>
      </c>
      <c r="Z389">
        <f t="shared" ref="Z389:Z452" si="43">IF(K389="Ada",1,0)</f>
        <v>1</v>
      </c>
      <c r="AA389">
        <f t="shared" ref="AA389:AA452" si="44">IF(L389="Ya",1,0)</f>
        <v>1</v>
      </c>
      <c r="AB389">
        <f t="shared" ref="AB389:AB452" si="45">IF(M389="Ya",1,0)</f>
        <v>1</v>
      </c>
      <c r="AC389">
        <f>IF(N389=Legend!$D$3,3,IF(N389=Legend!$D$4,2,IF(N389=Legend!$D$5,1,0)))</f>
        <v>3</v>
      </c>
      <c r="AD389">
        <f t="shared" ref="AD389:AD452" si="46">IF(O389="Ya",1,0)</f>
        <v>1</v>
      </c>
      <c r="AF389">
        <f t="shared" ref="AF389:AF452" si="47">IF(Q389="Tidak ber-mitra",0,2)</f>
        <v>0</v>
      </c>
      <c r="AG389">
        <f>IF(R389=Legend!$F$3,3,IF(R389=Legend!$F$4,2,IF(R389=Legend!$F$5,1,0)))</f>
        <v>3</v>
      </c>
      <c r="AH389">
        <f>IF(S389=Legend!$F$3,3,IF(S389=Legend!$F$4,2,IF(S389=Legend!$F$5,1,0)))</f>
        <v>3</v>
      </c>
      <c r="AK389">
        <f>IF(V389=Legend!$H$3,3,IF(V389=Legend!$H$4,2,IF(V389=Legend!$H$5,1,0)))</f>
        <v>0</v>
      </c>
      <c r="AM389">
        <f t="shared" ref="AM389:AM452" si="48">SUM(Y389:AL389)</f>
        <v>14</v>
      </c>
    </row>
    <row r="390" spans="1:39" ht="140.4" x14ac:dyDescent="0.3">
      <c r="A390" t="s">
        <v>52</v>
      </c>
      <c r="B390" t="s">
        <v>847</v>
      </c>
      <c r="C390" t="s">
        <v>919</v>
      </c>
      <c r="D390" t="s">
        <v>920</v>
      </c>
      <c r="E390" t="str">
        <f t="shared" si="42"/>
        <v>ARUN SUPERMARKET</v>
      </c>
      <c r="F390" t="s">
        <v>52</v>
      </c>
      <c r="G390" t="s">
        <v>21</v>
      </c>
      <c r="H390" t="s">
        <v>21</v>
      </c>
      <c r="I390" t="s">
        <v>54</v>
      </c>
      <c r="J390" t="s">
        <v>35</v>
      </c>
      <c r="K390" t="s">
        <v>24</v>
      </c>
      <c r="L390" t="s">
        <v>25</v>
      </c>
      <c r="M390" t="s">
        <v>25</v>
      </c>
      <c r="N390" t="s">
        <v>26</v>
      </c>
      <c r="O390" t="s">
        <v>25</v>
      </c>
      <c r="P390" t="s">
        <v>21</v>
      </c>
      <c r="Q390" t="s">
        <v>27</v>
      </c>
      <c r="R390" t="s">
        <v>45</v>
      </c>
      <c r="S390" t="s">
        <v>29</v>
      </c>
      <c r="T390" t="s">
        <v>21</v>
      </c>
      <c r="U390" t="s">
        <v>21</v>
      </c>
      <c r="V390" t="s">
        <v>33</v>
      </c>
      <c r="W390" s="2" t="s">
        <v>34</v>
      </c>
      <c r="Y390">
        <f>IF(J390=Legend!$B$3,0,IF(J390=Legend!$B$4,1,IF(J390=Legend!$B$5,2,0)))</f>
        <v>0</v>
      </c>
      <c r="Z390">
        <f t="shared" si="43"/>
        <v>1</v>
      </c>
      <c r="AA390">
        <f t="shared" si="44"/>
        <v>1</v>
      </c>
      <c r="AB390">
        <f t="shared" si="45"/>
        <v>1</v>
      </c>
      <c r="AC390">
        <f>IF(N390=Legend!$D$3,3,IF(N390=Legend!$D$4,2,IF(N390=Legend!$D$5,1,0)))</f>
        <v>2</v>
      </c>
      <c r="AD390">
        <f t="shared" si="46"/>
        <v>1</v>
      </c>
      <c r="AF390">
        <f t="shared" si="47"/>
        <v>0</v>
      </c>
      <c r="AG390">
        <f>IF(R390=Legend!$F$3,3,IF(R390=Legend!$F$4,2,IF(R390=Legend!$F$5,1,0)))</f>
        <v>1</v>
      </c>
      <c r="AH390">
        <f>IF(S390=Legend!$F$3,3,IF(S390=Legend!$F$4,2,IF(S390=Legend!$F$5,1,0)))</f>
        <v>3</v>
      </c>
      <c r="AK390">
        <f>IF(V390=Legend!$H$3,3,IF(V390=Legend!$H$4,2,IF(V390=Legend!$H$5,1,0)))</f>
        <v>1</v>
      </c>
      <c r="AM390">
        <f t="shared" si="48"/>
        <v>11</v>
      </c>
    </row>
    <row r="391" spans="1:39" ht="156" x14ac:dyDescent="0.3">
      <c r="A391" t="s">
        <v>19</v>
      </c>
      <c r="B391" t="s">
        <v>162</v>
      </c>
      <c r="C391" t="s">
        <v>239</v>
      </c>
      <c r="D391" t="s">
        <v>272</v>
      </c>
      <c r="E391" t="str">
        <f t="shared" si="42"/>
        <v>AS GROSS MAKSUM</v>
      </c>
      <c r="F391" t="s">
        <v>59</v>
      </c>
      <c r="G391" t="s">
        <v>21</v>
      </c>
      <c r="H391" t="s">
        <v>21</v>
      </c>
      <c r="I391" t="s">
        <v>22</v>
      </c>
      <c r="J391" t="s">
        <v>23</v>
      </c>
      <c r="K391" t="s">
        <v>24</v>
      </c>
      <c r="L391" t="s">
        <v>21</v>
      </c>
      <c r="M391" t="s">
        <v>25</v>
      </c>
      <c r="N391" t="s">
        <v>26</v>
      </c>
      <c r="O391" t="s">
        <v>25</v>
      </c>
      <c r="P391" t="s">
        <v>21</v>
      </c>
      <c r="Q391" t="s">
        <v>27</v>
      </c>
      <c r="R391" t="s">
        <v>28</v>
      </c>
      <c r="S391" t="s">
        <v>29</v>
      </c>
      <c r="T391" t="s">
        <v>21</v>
      </c>
      <c r="U391" t="s">
        <v>21</v>
      </c>
      <c r="V391" t="s">
        <v>33</v>
      </c>
      <c r="W391" s="2" t="s">
        <v>31</v>
      </c>
      <c r="Y391">
        <f>IF(J391=Legend!$B$3,0,IF(J391=Legend!$B$4,1,IF(J391=Legend!$B$5,2,0)))</f>
        <v>1</v>
      </c>
      <c r="Z391">
        <f t="shared" si="43"/>
        <v>1</v>
      </c>
      <c r="AA391">
        <f t="shared" si="44"/>
        <v>0</v>
      </c>
      <c r="AB391">
        <f t="shared" si="45"/>
        <v>1</v>
      </c>
      <c r="AC391">
        <f>IF(N391=Legend!$D$3,3,IF(N391=Legend!$D$4,2,IF(N391=Legend!$D$5,1,0)))</f>
        <v>2</v>
      </c>
      <c r="AD391">
        <f t="shared" si="46"/>
        <v>1</v>
      </c>
      <c r="AF391">
        <f t="shared" si="47"/>
        <v>0</v>
      </c>
      <c r="AG391">
        <f>IF(R391=Legend!$F$3,3,IF(R391=Legend!$F$4,2,IF(R391=Legend!$F$5,1,0)))</f>
        <v>2</v>
      </c>
      <c r="AH391">
        <f>IF(S391=Legend!$F$3,3,IF(S391=Legend!$F$4,2,IF(S391=Legend!$F$5,1,0)))</f>
        <v>3</v>
      </c>
      <c r="AK391">
        <f>IF(V391=Legend!$H$3,3,IF(V391=Legend!$H$4,2,IF(V391=Legend!$H$5,1,0)))</f>
        <v>1</v>
      </c>
      <c r="AM391">
        <f t="shared" si="48"/>
        <v>12</v>
      </c>
    </row>
    <row r="392" spans="1:39" ht="109.2" x14ac:dyDescent="0.3">
      <c r="A392" t="s">
        <v>74</v>
      </c>
      <c r="B392" t="s">
        <v>174</v>
      </c>
      <c r="C392" t="s">
        <v>886</v>
      </c>
      <c r="D392" t="s">
        <v>4064</v>
      </c>
      <c r="E392" t="str">
        <f t="shared" si="42"/>
        <v>AS SYIFA (TK OBAT)</v>
      </c>
      <c r="F392" t="s">
        <v>74</v>
      </c>
      <c r="G392" t="s">
        <v>21</v>
      </c>
      <c r="H392" t="s">
        <v>21</v>
      </c>
      <c r="I392" t="s">
        <v>22</v>
      </c>
      <c r="J392" t="s">
        <v>35</v>
      </c>
      <c r="K392" t="s">
        <v>24</v>
      </c>
      <c r="L392" t="s">
        <v>21</v>
      </c>
      <c r="M392" t="s">
        <v>21</v>
      </c>
      <c r="N392" t="s">
        <v>47</v>
      </c>
      <c r="O392" t="s">
        <v>21</v>
      </c>
      <c r="P392" t="s">
        <v>21</v>
      </c>
      <c r="Q392" t="s">
        <v>27</v>
      </c>
      <c r="R392" t="s">
        <v>45</v>
      </c>
      <c r="S392" t="s">
        <v>28</v>
      </c>
      <c r="T392" t="s">
        <v>21</v>
      </c>
      <c r="U392" t="s">
        <v>21</v>
      </c>
      <c r="V392" t="s">
        <v>33</v>
      </c>
      <c r="W392" s="2" t="s">
        <v>66</v>
      </c>
      <c r="Y392">
        <f>IF(J392=Legend!$B$3,0,IF(J392=Legend!$B$4,1,IF(J392=Legend!$B$5,2,0)))</f>
        <v>0</v>
      </c>
      <c r="Z392">
        <f t="shared" si="43"/>
        <v>1</v>
      </c>
      <c r="AA392">
        <f t="shared" si="44"/>
        <v>0</v>
      </c>
      <c r="AB392">
        <f t="shared" si="45"/>
        <v>0</v>
      </c>
      <c r="AC392">
        <f>IF(N392=Legend!$D$3,3,IF(N392=Legend!$D$4,2,IF(N392=Legend!$D$5,1,0)))</f>
        <v>0</v>
      </c>
      <c r="AD392">
        <f t="shared" si="46"/>
        <v>0</v>
      </c>
      <c r="AF392">
        <f t="shared" si="47"/>
        <v>0</v>
      </c>
      <c r="AG392">
        <f>IF(R392=Legend!$F$3,3,IF(R392=Legend!$F$4,2,IF(R392=Legend!$F$5,1,0)))</f>
        <v>1</v>
      </c>
      <c r="AH392">
        <f>IF(S392=Legend!$F$3,3,IF(S392=Legend!$F$4,2,IF(S392=Legend!$F$5,1,0)))</f>
        <v>2</v>
      </c>
      <c r="AK392">
        <f>IF(V392=Legend!$H$3,3,IF(V392=Legend!$H$4,2,IF(V392=Legend!$H$5,1,0)))</f>
        <v>1</v>
      </c>
      <c r="AM392">
        <f t="shared" si="48"/>
        <v>5</v>
      </c>
    </row>
    <row r="393" spans="1:39" ht="156" x14ac:dyDescent="0.3">
      <c r="A393" t="s">
        <v>61</v>
      </c>
      <c r="B393" t="s">
        <v>847</v>
      </c>
      <c r="C393" t="s">
        <v>1084</v>
      </c>
      <c r="D393" t="s">
        <v>1102</v>
      </c>
      <c r="E393" t="str">
        <f t="shared" si="42"/>
        <v>ASEAN BERNEUN</v>
      </c>
      <c r="F393" t="s">
        <v>61</v>
      </c>
      <c r="G393" t="s">
        <v>21</v>
      </c>
      <c r="H393" t="s">
        <v>21</v>
      </c>
      <c r="I393" t="s">
        <v>22</v>
      </c>
      <c r="J393" t="s">
        <v>41</v>
      </c>
      <c r="K393" t="s">
        <v>24</v>
      </c>
      <c r="L393" t="s">
        <v>25</v>
      </c>
      <c r="M393" t="s">
        <v>25</v>
      </c>
      <c r="N393" t="s">
        <v>26</v>
      </c>
      <c r="O393" t="s">
        <v>25</v>
      </c>
      <c r="P393" t="s">
        <v>21</v>
      </c>
      <c r="Q393" t="s">
        <v>27</v>
      </c>
      <c r="R393" t="s">
        <v>45</v>
      </c>
      <c r="S393" t="s">
        <v>28</v>
      </c>
      <c r="T393" t="s">
        <v>21</v>
      </c>
      <c r="U393" t="s">
        <v>21</v>
      </c>
      <c r="V393" t="s">
        <v>75</v>
      </c>
      <c r="W393" s="2" t="s">
        <v>31</v>
      </c>
      <c r="Y393">
        <f>IF(J393=Legend!$B$3,0,IF(J393=Legend!$B$4,1,IF(J393=Legend!$B$5,2,0)))</f>
        <v>2</v>
      </c>
      <c r="Z393">
        <f t="shared" si="43"/>
        <v>1</v>
      </c>
      <c r="AA393">
        <f t="shared" si="44"/>
        <v>1</v>
      </c>
      <c r="AB393">
        <f t="shared" si="45"/>
        <v>1</v>
      </c>
      <c r="AC393">
        <f>IF(N393=Legend!$D$3,3,IF(N393=Legend!$D$4,2,IF(N393=Legend!$D$5,1,0)))</f>
        <v>2</v>
      </c>
      <c r="AD393">
        <f t="shared" si="46"/>
        <v>1</v>
      </c>
      <c r="AF393">
        <f t="shared" si="47"/>
        <v>0</v>
      </c>
      <c r="AG393">
        <f>IF(R393=Legend!$F$3,3,IF(R393=Legend!$F$4,2,IF(R393=Legend!$F$5,1,0)))</f>
        <v>1</v>
      </c>
      <c r="AH393">
        <f>IF(S393=Legend!$F$3,3,IF(S393=Legend!$F$4,2,IF(S393=Legend!$F$5,1,0)))</f>
        <v>2</v>
      </c>
      <c r="AK393">
        <f>IF(V393=Legend!$H$3,3,IF(V393=Legend!$H$4,2,IF(V393=Legend!$H$5,1,0)))</f>
        <v>3</v>
      </c>
      <c r="AM393">
        <f t="shared" si="48"/>
        <v>14</v>
      </c>
    </row>
    <row r="394" spans="1:39" ht="156" x14ac:dyDescent="0.3">
      <c r="A394" t="s">
        <v>135</v>
      </c>
      <c r="B394" t="s">
        <v>2870</v>
      </c>
      <c r="C394" t="s">
        <v>3618</v>
      </c>
      <c r="D394" t="s">
        <v>4862</v>
      </c>
      <c r="E394" t="str">
        <f t="shared" si="42"/>
        <v>ASEAN MINIMARKET</v>
      </c>
      <c r="F394" t="s">
        <v>135</v>
      </c>
      <c r="G394" t="s">
        <v>21</v>
      </c>
      <c r="H394" t="s">
        <v>21</v>
      </c>
      <c r="I394" t="s">
        <v>22</v>
      </c>
      <c r="J394" t="s">
        <v>23</v>
      </c>
      <c r="K394" t="s">
        <v>24</v>
      </c>
      <c r="L394" t="s">
        <v>25</v>
      </c>
      <c r="M394" t="s">
        <v>25</v>
      </c>
      <c r="N394" t="s">
        <v>26</v>
      </c>
      <c r="O394" t="s">
        <v>25</v>
      </c>
      <c r="P394" t="s">
        <v>21</v>
      </c>
      <c r="Q394" t="s">
        <v>27</v>
      </c>
      <c r="R394" t="s">
        <v>28</v>
      </c>
      <c r="S394" t="s">
        <v>29</v>
      </c>
      <c r="T394" t="s">
        <v>21</v>
      </c>
      <c r="U394" t="s">
        <v>21</v>
      </c>
      <c r="V394" t="s">
        <v>33</v>
      </c>
      <c r="W394" s="2" t="s">
        <v>31</v>
      </c>
      <c r="Y394">
        <f>IF(J394=Legend!$B$3,0,IF(J394=Legend!$B$4,1,IF(J394=Legend!$B$5,2,0)))</f>
        <v>1</v>
      </c>
      <c r="Z394">
        <f t="shared" si="43"/>
        <v>1</v>
      </c>
      <c r="AA394">
        <f t="shared" si="44"/>
        <v>1</v>
      </c>
      <c r="AB394">
        <f t="shared" si="45"/>
        <v>1</v>
      </c>
      <c r="AC394">
        <f>IF(N394=Legend!$D$3,3,IF(N394=Legend!$D$4,2,IF(N394=Legend!$D$5,1,0)))</f>
        <v>2</v>
      </c>
      <c r="AD394">
        <f t="shared" si="46"/>
        <v>1</v>
      </c>
      <c r="AF394">
        <f t="shared" si="47"/>
        <v>0</v>
      </c>
      <c r="AG394">
        <f>IF(R394=Legend!$F$3,3,IF(R394=Legend!$F$4,2,IF(R394=Legend!$F$5,1,0)))</f>
        <v>2</v>
      </c>
      <c r="AH394">
        <f>IF(S394=Legend!$F$3,3,IF(S394=Legend!$F$4,2,IF(S394=Legend!$F$5,1,0)))</f>
        <v>3</v>
      </c>
      <c r="AK394">
        <f>IF(V394=Legend!$H$3,3,IF(V394=Legend!$H$4,2,IF(V394=Legend!$H$5,1,0)))</f>
        <v>1</v>
      </c>
      <c r="AM394">
        <f t="shared" si="48"/>
        <v>13</v>
      </c>
    </row>
    <row r="395" spans="1:39" ht="31.2" x14ac:dyDescent="0.3">
      <c r="A395" t="s">
        <v>139</v>
      </c>
      <c r="B395" t="s">
        <v>2870</v>
      </c>
      <c r="C395" t="s">
        <v>3618</v>
      </c>
      <c r="D395" t="s">
        <v>4649</v>
      </c>
      <c r="E395" t="str">
        <f t="shared" si="42"/>
        <v>ASENG MINIMARKET</v>
      </c>
      <c r="F395" t="s">
        <v>151</v>
      </c>
      <c r="G395" t="s">
        <v>21</v>
      </c>
      <c r="H395" t="s">
        <v>21</v>
      </c>
      <c r="I395" t="s">
        <v>22</v>
      </c>
      <c r="J395" t="s">
        <v>41</v>
      </c>
      <c r="K395" t="s">
        <v>24</v>
      </c>
      <c r="L395" t="s">
        <v>25</v>
      </c>
      <c r="M395" t="s">
        <v>25</v>
      </c>
      <c r="N395" t="s">
        <v>38</v>
      </c>
      <c r="O395" t="s">
        <v>25</v>
      </c>
      <c r="P395" t="s">
        <v>25</v>
      </c>
      <c r="Q395" t="s">
        <v>60</v>
      </c>
      <c r="R395" t="s">
        <v>29</v>
      </c>
      <c r="S395" t="s">
        <v>29</v>
      </c>
      <c r="T395" t="s">
        <v>21</v>
      </c>
      <c r="U395" t="s">
        <v>21</v>
      </c>
      <c r="V395" t="s">
        <v>75</v>
      </c>
      <c r="W395" s="18" t="s">
        <v>103</v>
      </c>
      <c r="Y395">
        <f>IF(J395=Legend!$B$3,0,IF(J395=Legend!$B$4,1,IF(J395=Legend!$B$5,2,0)))</f>
        <v>2</v>
      </c>
      <c r="Z395">
        <f t="shared" si="43"/>
        <v>1</v>
      </c>
      <c r="AA395">
        <f t="shared" si="44"/>
        <v>1</v>
      </c>
      <c r="AB395">
        <f t="shared" si="45"/>
        <v>1</v>
      </c>
      <c r="AC395">
        <f>IF(N395=Legend!$D$3,3,IF(N395=Legend!$D$4,2,IF(N395=Legend!$D$5,1,0)))</f>
        <v>3</v>
      </c>
      <c r="AD395">
        <f t="shared" si="46"/>
        <v>1</v>
      </c>
      <c r="AF395">
        <f t="shared" si="47"/>
        <v>2</v>
      </c>
      <c r="AG395">
        <f>IF(R395=Legend!$F$3,3,IF(R395=Legend!$F$4,2,IF(R395=Legend!$F$5,1,0)))</f>
        <v>3</v>
      </c>
      <c r="AH395">
        <f>IF(S395=Legend!$F$3,3,IF(S395=Legend!$F$4,2,IF(S395=Legend!$F$5,1,0)))</f>
        <v>3</v>
      </c>
      <c r="AK395">
        <f>IF(V395=Legend!$H$3,3,IF(V395=Legend!$H$4,2,IF(V395=Legend!$H$5,1,0)))</f>
        <v>3</v>
      </c>
      <c r="AM395">
        <f t="shared" si="48"/>
        <v>20</v>
      </c>
    </row>
    <row r="396" spans="1:39" ht="156" x14ac:dyDescent="0.3">
      <c r="A396" t="s">
        <v>74</v>
      </c>
      <c r="B396" t="s">
        <v>174</v>
      </c>
      <c r="C396" t="s">
        <v>2026</v>
      </c>
      <c r="D396" t="s">
        <v>4073</v>
      </c>
      <c r="E396" t="str">
        <f t="shared" si="42"/>
        <v>ASFA MART</v>
      </c>
      <c r="F396" t="s">
        <v>74</v>
      </c>
      <c r="G396" t="s">
        <v>21</v>
      </c>
      <c r="H396" t="s">
        <v>21</v>
      </c>
      <c r="I396" t="s">
        <v>22</v>
      </c>
      <c r="J396" t="s">
        <v>35</v>
      </c>
      <c r="K396" t="s">
        <v>24</v>
      </c>
      <c r="L396" t="s">
        <v>25</v>
      </c>
      <c r="M396" t="s">
        <v>25</v>
      </c>
      <c r="N396" t="s">
        <v>28</v>
      </c>
      <c r="O396" t="s">
        <v>25</v>
      </c>
      <c r="P396" t="s">
        <v>21</v>
      </c>
      <c r="Q396" t="s">
        <v>72</v>
      </c>
      <c r="R396" t="s">
        <v>45</v>
      </c>
      <c r="S396" t="s">
        <v>28</v>
      </c>
      <c r="T396" t="s">
        <v>21</v>
      </c>
      <c r="U396" t="s">
        <v>21</v>
      </c>
      <c r="V396" t="s">
        <v>33</v>
      </c>
      <c r="W396" s="2" t="s">
        <v>31</v>
      </c>
      <c r="Y396">
        <f>IF(J396=Legend!$B$3,0,IF(J396=Legend!$B$4,1,IF(J396=Legend!$B$5,2,0)))</f>
        <v>0</v>
      </c>
      <c r="Z396">
        <f t="shared" si="43"/>
        <v>1</v>
      </c>
      <c r="AA396">
        <f t="shared" si="44"/>
        <v>1</v>
      </c>
      <c r="AB396">
        <f t="shared" si="45"/>
        <v>1</v>
      </c>
      <c r="AC396">
        <f>IF(N396=Legend!$D$3,3,IF(N396=Legend!$D$4,2,IF(N396=Legend!$D$5,1,0)))</f>
        <v>1</v>
      </c>
      <c r="AD396">
        <f t="shared" si="46"/>
        <v>1</v>
      </c>
      <c r="AF396">
        <f t="shared" si="47"/>
        <v>2</v>
      </c>
      <c r="AG396">
        <f>IF(R396=Legend!$F$3,3,IF(R396=Legend!$F$4,2,IF(R396=Legend!$F$5,1,0)))</f>
        <v>1</v>
      </c>
      <c r="AH396">
        <f>IF(S396=Legend!$F$3,3,IF(S396=Legend!$F$4,2,IF(S396=Legend!$F$5,1,0)))</f>
        <v>2</v>
      </c>
      <c r="AK396">
        <f>IF(V396=Legend!$H$3,3,IF(V396=Legend!$H$4,2,IF(V396=Legend!$H$5,1,0)))</f>
        <v>1</v>
      </c>
      <c r="AM396">
        <f t="shared" si="48"/>
        <v>11</v>
      </c>
    </row>
    <row r="397" spans="1:39" ht="140.4" x14ac:dyDescent="0.3">
      <c r="A397" t="s">
        <v>19</v>
      </c>
      <c r="B397" t="s">
        <v>162</v>
      </c>
      <c r="C397" t="s">
        <v>163</v>
      </c>
      <c r="D397" t="s">
        <v>171</v>
      </c>
      <c r="E397" t="str">
        <f t="shared" si="42"/>
        <v>ASGROS SETER</v>
      </c>
      <c r="F397" t="s">
        <v>37</v>
      </c>
      <c r="G397" t="s">
        <v>21</v>
      </c>
      <c r="H397" t="s">
        <v>21</v>
      </c>
      <c r="I397" t="s">
        <v>22</v>
      </c>
      <c r="J397" t="s">
        <v>35</v>
      </c>
      <c r="K397" t="s">
        <v>24</v>
      </c>
      <c r="L397" t="s">
        <v>25</v>
      </c>
      <c r="M397" t="s">
        <v>25</v>
      </c>
      <c r="N397" t="s">
        <v>26</v>
      </c>
      <c r="O397" t="s">
        <v>25</v>
      </c>
      <c r="P397" t="s">
        <v>21</v>
      </c>
      <c r="Q397" t="s">
        <v>27</v>
      </c>
      <c r="R397" t="s">
        <v>28</v>
      </c>
      <c r="S397" t="s">
        <v>29</v>
      </c>
      <c r="T397" t="s">
        <v>21</v>
      </c>
      <c r="U397" t="s">
        <v>21</v>
      </c>
      <c r="V397" t="s">
        <v>42</v>
      </c>
      <c r="W397" s="2" t="s">
        <v>34</v>
      </c>
      <c r="Y397">
        <f>IF(J397=Legend!$B$3,0,IF(J397=Legend!$B$4,1,IF(J397=Legend!$B$5,2,0)))</f>
        <v>0</v>
      </c>
      <c r="Z397">
        <f t="shared" si="43"/>
        <v>1</v>
      </c>
      <c r="AA397">
        <f t="shared" si="44"/>
        <v>1</v>
      </c>
      <c r="AB397">
        <f t="shared" si="45"/>
        <v>1</v>
      </c>
      <c r="AC397">
        <f>IF(N397=Legend!$D$3,3,IF(N397=Legend!$D$4,2,IF(N397=Legend!$D$5,1,0)))</f>
        <v>2</v>
      </c>
      <c r="AD397">
        <f t="shared" si="46"/>
        <v>1</v>
      </c>
      <c r="AF397">
        <f t="shared" si="47"/>
        <v>0</v>
      </c>
      <c r="AG397">
        <f>IF(R397=Legend!$F$3,3,IF(R397=Legend!$F$4,2,IF(R397=Legend!$F$5,1,0)))</f>
        <v>2</v>
      </c>
      <c r="AH397">
        <f>IF(S397=Legend!$F$3,3,IF(S397=Legend!$F$4,2,IF(S397=Legend!$F$5,1,0)))</f>
        <v>3</v>
      </c>
      <c r="AK397">
        <f>IF(V397=Legend!$H$3,3,IF(V397=Legend!$H$4,2,IF(V397=Legend!$H$5,1,0)))</f>
        <v>0</v>
      </c>
      <c r="AM397">
        <f t="shared" si="48"/>
        <v>11</v>
      </c>
    </row>
    <row r="398" spans="1:39" ht="31.2" x14ac:dyDescent="0.3">
      <c r="A398" t="s">
        <v>56</v>
      </c>
      <c r="B398" t="s">
        <v>1602</v>
      </c>
      <c r="C398" t="s">
        <v>1603</v>
      </c>
      <c r="D398" t="s">
        <v>2061</v>
      </c>
      <c r="E398" t="str">
        <f t="shared" si="42"/>
        <v>ASIA - JAWAI</v>
      </c>
      <c r="F398" t="s">
        <v>56</v>
      </c>
      <c r="G398" t="s">
        <v>21</v>
      </c>
      <c r="H398" t="s">
        <v>21</v>
      </c>
      <c r="I398" t="s">
        <v>22</v>
      </c>
      <c r="J398" t="s">
        <v>41</v>
      </c>
      <c r="K398" t="s">
        <v>24</v>
      </c>
      <c r="L398" t="s">
        <v>25</v>
      </c>
      <c r="M398" t="s">
        <v>25</v>
      </c>
      <c r="N398" t="s">
        <v>26</v>
      </c>
      <c r="O398" t="s">
        <v>25</v>
      </c>
      <c r="P398" t="s">
        <v>21</v>
      </c>
      <c r="Q398" t="s">
        <v>60</v>
      </c>
      <c r="R398" t="s">
        <v>47</v>
      </c>
      <c r="S398" t="s">
        <v>28</v>
      </c>
      <c r="T398" t="s">
        <v>21</v>
      </c>
      <c r="U398" t="s">
        <v>21</v>
      </c>
      <c r="V398" t="s">
        <v>30</v>
      </c>
      <c r="W398" s="18" t="s">
        <v>63</v>
      </c>
      <c r="Y398">
        <f>IF(J398=Legend!$B$3,0,IF(J398=Legend!$B$4,1,IF(J398=Legend!$B$5,2,0)))</f>
        <v>2</v>
      </c>
      <c r="Z398">
        <f t="shared" si="43"/>
        <v>1</v>
      </c>
      <c r="AA398">
        <f t="shared" si="44"/>
        <v>1</v>
      </c>
      <c r="AB398">
        <f t="shared" si="45"/>
        <v>1</v>
      </c>
      <c r="AC398">
        <f>IF(N398=Legend!$D$3,3,IF(N398=Legend!$D$4,2,IF(N398=Legend!$D$5,1,0)))</f>
        <v>2</v>
      </c>
      <c r="AD398">
        <f t="shared" si="46"/>
        <v>1</v>
      </c>
      <c r="AF398">
        <f t="shared" si="47"/>
        <v>2</v>
      </c>
      <c r="AG398">
        <f>IF(R398=Legend!$F$3,3,IF(R398=Legend!$F$4,2,IF(R398=Legend!$F$5,1,0)))</f>
        <v>0</v>
      </c>
      <c r="AH398">
        <f>IF(S398=Legend!$F$3,3,IF(S398=Legend!$F$4,2,IF(S398=Legend!$F$5,1,0)))</f>
        <v>2</v>
      </c>
      <c r="AK398">
        <f>IF(V398=Legend!$H$3,3,IF(V398=Legend!$H$4,2,IF(V398=Legend!$H$5,1,0)))</f>
        <v>2</v>
      </c>
      <c r="AM398">
        <f t="shared" si="48"/>
        <v>14</v>
      </c>
    </row>
    <row r="399" spans="1:39" ht="124.8" x14ac:dyDescent="0.3">
      <c r="A399" t="s">
        <v>61</v>
      </c>
      <c r="B399" t="s">
        <v>847</v>
      </c>
      <c r="C399" t="s">
        <v>1103</v>
      </c>
      <c r="D399" t="s">
        <v>1106</v>
      </c>
      <c r="E399" t="str">
        <f t="shared" si="42"/>
        <v>ASIA MART MEREUDU</v>
      </c>
      <c r="F399" t="s">
        <v>61</v>
      </c>
      <c r="G399" t="s">
        <v>21</v>
      </c>
      <c r="H399" t="s">
        <v>21</v>
      </c>
      <c r="I399" t="s">
        <v>22</v>
      </c>
      <c r="J399" t="s">
        <v>23</v>
      </c>
      <c r="K399" t="s">
        <v>47</v>
      </c>
      <c r="L399" t="s">
        <v>25</v>
      </c>
      <c r="M399" t="s">
        <v>25</v>
      </c>
      <c r="N399" t="s">
        <v>28</v>
      </c>
      <c r="O399" t="s">
        <v>21</v>
      </c>
      <c r="P399" t="s">
        <v>21</v>
      </c>
      <c r="Q399" t="s">
        <v>27</v>
      </c>
      <c r="R399" t="s">
        <v>45</v>
      </c>
      <c r="S399" t="s">
        <v>45</v>
      </c>
      <c r="T399" t="s">
        <v>21</v>
      </c>
      <c r="U399" t="s">
        <v>21</v>
      </c>
      <c r="V399" t="s">
        <v>30</v>
      </c>
      <c r="W399" s="2" t="s">
        <v>94</v>
      </c>
      <c r="Y399">
        <f>IF(J399=Legend!$B$3,0,IF(J399=Legend!$B$4,1,IF(J399=Legend!$B$5,2,0)))</f>
        <v>1</v>
      </c>
      <c r="Z399">
        <f t="shared" si="43"/>
        <v>0</v>
      </c>
      <c r="AA399">
        <f t="shared" si="44"/>
        <v>1</v>
      </c>
      <c r="AB399">
        <f t="shared" si="45"/>
        <v>1</v>
      </c>
      <c r="AC399">
        <f>IF(N399=Legend!$D$3,3,IF(N399=Legend!$D$4,2,IF(N399=Legend!$D$5,1,0)))</f>
        <v>1</v>
      </c>
      <c r="AD399">
        <f t="shared" si="46"/>
        <v>0</v>
      </c>
      <c r="AF399">
        <f t="shared" si="47"/>
        <v>0</v>
      </c>
      <c r="AG399">
        <f>IF(R399=Legend!$F$3,3,IF(R399=Legend!$F$4,2,IF(R399=Legend!$F$5,1,0)))</f>
        <v>1</v>
      </c>
      <c r="AH399">
        <f>IF(S399=Legend!$F$3,3,IF(S399=Legend!$F$4,2,IF(S399=Legend!$F$5,1,0)))</f>
        <v>1</v>
      </c>
      <c r="AK399">
        <f>IF(V399=Legend!$H$3,3,IF(V399=Legend!$H$4,2,IF(V399=Legend!$H$5,1,0)))</f>
        <v>2</v>
      </c>
      <c r="AM399">
        <f t="shared" si="48"/>
        <v>8</v>
      </c>
    </row>
    <row r="400" spans="1:39" ht="109.2" x14ac:dyDescent="0.3">
      <c r="A400" t="s">
        <v>61</v>
      </c>
      <c r="B400" t="s">
        <v>847</v>
      </c>
      <c r="C400" t="s">
        <v>919</v>
      </c>
      <c r="D400" t="s">
        <v>1048</v>
      </c>
      <c r="E400" t="str">
        <f t="shared" si="42"/>
        <v>ASIA MART, LHOKSEUMAWE</v>
      </c>
      <c r="F400" t="s">
        <v>61</v>
      </c>
      <c r="G400" t="s">
        <v>21</v>
      </c>
      <c r="H400" t="s">
        <v>21</v>
      </c>
      <c r="I400" t="s">
        <v>54</v>
      </c>
      <c r="J400" t="s">
        <v>35</v>
      </c>
      <c r="K400" t="s">
        <v>24</v>
      </c>
      <c r="L400" t="s">
        <v>25</v>
      </c>
      <c r="M400" t="s">
        <v>25</v>
      </c>
      <c r="N400" t="s">
        <v>26</v>
      </c>
      <c r="O400" t="s">
        <v>25</v>
      </c>
      <c r="P400" t="s">
        <v>21</v>
      </c>
      <c r="Q400" t="s">
        <v>27</v>
      </c>
      <c r="R400" t="s">
        <v>28</v>
      </c>
      <c r="S400" t="s">
        <v>29</v>
      </c>
      <c r="T400" t="s">
        <v>21</v>
      </c>
      <c r="U400" t="s">
        <v>21</v>
      </c>
      <c r="V400" t="s">
        <v>33</v>
      </c>
      <c r="W400" s="2" t="s">
        <v>66</v>
      </c>
      <c r="Y400">
        <f>IF(J400=Legend!$B$3,0,IF(J400=Legend!$B$4,1,IF(J400=Legend!$B$5,2,0)))</f>
        <v>0</v>
      </c>
      <c r="Z400">
        <f t="shared" si="43"/>
        <v>1</v>
      </c>
      <c r="AA400">
        <f t="shared" si="44"/>
        <v>1</v>
      </c>
      <c r="AB400">
        <f t="shared" si="45"/>
        <v>1</v>
      </c>
      <c r="AC400">
        <f>IF(N400=Legend!$D$3,3,IF(N400=Legend!$D$4,2,IF(N400=Legend!$D$5,1,0)))</f>
        <v>2</v>
      </c>
      <c r="AD400">
        <f t="shared" si="46"/>
        <v>1</v>
      </c>
      <c r="AF400">
        <f t="shared" si="47"/>
        <v>0</v>
      </c>
      <c r="AG400">
        <f>IF(R400=Legend!$F$3,3,IF(R400=Legend!$F$4,2,IF(R400=Legend!$F$5,1,0)))</f>
        <v>2</v>
      </c>
      <c r="AH400">
        <f>IF(S400=Legend!$F$3,3,IF(S400=Legend!$F$4,2,IF(S400=Legend!$F$5,1,0)))</f>
        <v>3</v>
      </c>
      <c r="AK400">
        <f>IF(V400=Legend!$H$3,3,IF(V400=Legend!$H$4,2,IF(V400=Legend!$H$5,1,0)))</f>
        <v>1</v>
      </c>
      <c r="AM400">
        <f t="shared" si="48"/>
        <v>12</v>
      </c>
    </row>
    <row r="401" spans="1:39" ht="140.4" x14ac:dyDescent="0.3">
      <c r="A401" t="s">
        <v>70</v>
      </c>
      <c r="B401" t="s">
        <v>1602</v>
      </c>
      <c r="C401" t="s">
        <v>3703</v>
      </c>
      <c r="D401" t="s">
        <v>4212</v>
      </c>
      <c r="E401" t="str">
        <f t="shared" si="42"/>
        <v>ASIA MITRA USAHA</v>
      </c>
      <c r="F401" t="s">
        <v>70</v>
      </c>
      <c r="G401" t="s">
        <v>21</v>
      </c>
      <c r="H401" t="s">
        <v>21</v>
      </c>
      <c r="I401" t="s">
        <v>22</v>
      </c>
      <c r="J401" t="s">
        <v>35</v>
      </c>
      <c r="K401" t="s">
        <v>24</v>
      </c>
      <c r="L401" t="s">
        <v>25</v>
      </c>
      <c r="M401" t="s">
        <v>25</v>
      </c>
      <c r="N401" t="s">
        <v>26</v>
      </c>
      <c r="O401" t="s">
        <v>25</v>
      </c>
      <c r="P401" t="s">
        <v>21</v>
      </c>
      <c r="Q401" t="s">
        <v>27</v>
      </c>
      <c r="R401" t="s">
        <v>45</v>
      </c>
      <c r="S401" t="s">
        <v>29</v>
      </c>
      <c r="T401" t="s">
        <v>21</v>
      </c>
      <c r="U401" t="s">
        <v>21</v>
      </c>
      <c r="V401" t="s">
        <v>42</v>
      </c>
      <c r="W401" s="2" t="s">
        <v>34</v>
      </c>
      <c r="Y401">
        <f>IF(J401=Legend!$B$3,0,IF(J401=Legend!$B$4,1,IF(J401=Legend!$B$5,2,0)))</f>
        <v>0</v>
      </c>
      <c r="Z401">
        <f t="shared" si="43"/>
        <v>1</v>
      </c>
      <c r="AA401">
        <f t="shared" si="44"/>
        <v>1</v>
      </c>
      <c r="AB401">
        <f t="shared" si="45"/>
        <v>1</v>
      </c>
      <c r="AC401">
        <f>IF(N401=Legend!$D$3,3,IF(N401=Legend!$D$4,2,IF(N401=Legend!$D$5,1,0)))</f>
        <v>2</v>
      </c>
      <c r="AD401">
        <f t="shared" si="46"/>
        <v>1</v>
      </c>
      <c r="AF401">
        <f t="shared" si="47"/>
        <v>0</v>
      </c>
      <c r="AG401">
        <f>IF(R401=Legend!$F$3,3,IF(R401=Legend!$F$4,2,IF(R401=Legend!$F$5,1,0)))</f>
        <v>1</v>
      </c>
      <c r="AH401">
        <f>IF(S401=Legend!$F$3,3,IF(S401=Legend!$F$4,2,IF(S401=Legend!$F$5,1,0)))</f>
        <v>3</v>
      </c>
      <c r="AK401">
        <f>IF(V401=Legend!$H$3,3,IF(V401=Legend!$H$4,2,IF(V401=Legend!$H$5,1,0)))</f>
        <v>0</v>
      </c>
      <c r="AM401">
        <f t="shared" si="48"/>
        <v>10</v>
      </c>
    </row>
    <row r="402" spans="1:39" ht="156" x14ac:dyDescent="0.3">
      <c r="A402" t="s">
        <v>67</v>
      </c>
      <c r="B402" t="s">
        <v>519</v>
      </c>
      <c r="C402" t="s">
        <v>1284</v>
      </c>
      <c r="D402" t="s">
        <v>2426</v>
      </c>
      <c r="E402" t="str">
        <f t="shared" si="42"/>
        <v>ASIDO MART</v>
      </c>
      <c r="F402" t="s">
        <v>67</v>
      </c>
      <c r="G402" t="s">
        <v>21</v>
      </c>
      <c r="H402" t="s">
        <v>21</v>
      </c>
      <c r="I402" t="s">
        <v>54</v>
      </c>
      <c r="J402" t="s">
        <v>35</v>
      </c>
      <c r="K402" t="s">
        <v>24</v>
      </c>
      <c r="L402" t="s">
        <v>25</v>
      </c>
      <c r="M402" t="s">
        <v>25</v>
      </c>
      <c r="N402" t="s">
        <v>26</v>
      </c>
      <c r="O402" t="s">
        <v>25</v>
      </c>
      <c r="P402" t="s">
        <v>21</v>
      </c>
      <c r="Q402" t="s">
        <v>27</v>
      </c>
      <c r="R402" t="s">
        <v>45</v>
      </c>
      <c r="S402" t="s">
        <v>28</v>
      </c>
      <c r="T402" t="s">
        <v>21</v>
      </c>
      <c r="U402" t="s">
        <v>21</v>
      </c>
      <c r="V402" t="s">
        <v>33</v>
      </c>
      <c r="W402" s="2" t="s">
        <v>31</v>
      </c>
      <c r="Y402">
        <f>IF(J402=Legend!$B$3,0,IF(J402=Legend!$B$4,1,IF(J402=Legend!$B$5,2,0)))</f>
        <v>0</v>
      </c>
      <c r="Z402">
        <f t="shared" si="43"/>
        <v>1</v>
      </c>
      <c r="AA402">
        <f t="shared" si="44"/>
        <v>1</v>
      </c>
      <c r="AB402">
        <f t="shared" si="45"/>
        <v>1</v>
      </c>
      <c r="AC402">
        <f>IF(N402=Legend!$D$3,3,IF(N402=Legend!$D$4,2,IF(N402=Legend!$D$5,1,0)))</f>
        <v>2</v>
      </c>
      <c r="AD402">
        <f t="shared" si="46"/>
        <v>1</v>
      </c>
      <c r="AF402">
        <f t="shared" si="47"/>
        <v>0</v>
      </c>
      <c r="AG402">
        <f>IF(R402=Legend!$F$3,3,IF(R402=Legend!$F$4,2,IF(R402=Legend!$F$5,1,0)))</f>
        <v>1</v>
      </c>
      <c r="AH402">
        <f>IF(S402=Legend!$F$3,3,IF(S402=Legend!$F$4,2,IF(S402=Legend!$F$5,1,0)))</f>
        <v>2</v>
      </c>
      <c r="AK402">
        <f>IF(V402=Legend!$H$3,3,IF(V402=Legend!$H$4,2,IF(V402=Legend!$H$5,1,0)))</f>
        <v>1</v>
      </c>
      <c r="AM402">
        <f t="shared" si="48"/>
        <v>10</v>
      </c>
    </row>
    <row r="403" spans="1:39" ht="140.4" x14ac:dyDescent="0.3">
      <c r="A403" t="s">
        <v>83</v>
      </c>
      <c r="B403" t="s">
        <v>3634</v>
      </c>
      <c r="C403" t="s">
        <v>3635</v>
      </c>
      <c r="D403" t="s">
        <v>5025</v>
      </c>
      <c r="E403" t="str">
        <f t="shared" si="42"/>
        <v>ASIONG/RUDY</v>
      </c>
      <c r="F403" t="s">
        <v>83</v>
      </c>
      <c r="G403" t="s">
        <v>21</v>
      </c>
      <c r="H403" t="s">
        <v>21</v>
      </c>
      <c r="I403" t="s">
        <v>22</v>
      </c>
      <c r="J403" t="s">
        <v>23</v>
      </c>
      <c r="K403" t="s">
        <v>24</v>
      </c>
      <c r="L403" t="s">
        <v>25</v>
      </c>
      <c r="M403" t="s">
        <v>25</v>
      </c>
      <c r="N403" t="s">
        <v>47</v>
      </c>
      <c r="O403" t="s">
        <v>21</v>
      </c>
      <c r="P403" t="s">
        <v>21</v>
      </c>
      <c r="Q403" t="s">
        <v>27</v>
      </c>
      <c r="R403" t="s">
        <v>47</v>
      </c>
      <c r="S403" t="s">
        <v>45</v>
      </c>
      <c r="T403" t="s">
        <v>21</v>
      </c>
      <c r="U403" t="s">
        <v>21</v>
      </c>
      <c r="V403" t="s">
        <v>33</v>
      </c>
      <c r="W403" s="2" t="s">
        <v>34</v>
      </c>
      <c r="Y403">
        <f>IF(J403=Legend!$B$3,0,IF(J403=Legend!$B$4,1,IF(J403=Legend!$B$5,2,0)))</f>
        <v>1</v>
      </c>
      <c r="Z403">
        <f t="shared" si="43"/>
        <v>1</v>
      </c>
      <c r="AA403">
        <f t="shared" si="44"/>
        <v>1</v>
      </c>
      <c r="AB403">
        <f t="shared" si="45"/>
        <v>1</v>
      </c>
      <c r="AC403">
        <f>IF(N403=Legend!$D$3,3,IF(N403=Legend!$D$4,2,IF(N403=Legend!$D$5,1,0)))</f>
        <v>0</v>
      </c>
      <c r="AD403">
        <f t="shared" si="46"/>
        <v>0</v>
      </c>
      <c r="AF403">
        <f t="shared" si="47"/>
        <v>0</v>
      </c>
      <c r="AG403">
        <f>IF(R403=Legend!$F$3,3,IF(R403=Legend!$F$4,2,IF(R403=Legend!$F$5,1,0)))</f>
        <v>0</v>
      </c>
      <c r="AH403">
        <f>IF(S403=Legend!$F$3,3,IF(S403=Legend!$F$4,2,IF(S403=Legend!$F$5,1,0)))</f>
        <v>1</v>
      </c>
      <c r="AK403">
        <f>IF(V403=Legend!$H$3,3,IF(V403=Legend!$H$4,2,IF(V403=Legend!$H$5,1,0)))</f>
        <v>1</v>
      </c>
      <c r="AM403">
        <f t="shared" si="48"/>
        <v>6</v>
      </c>
    </row>
    <row r="404" spans="1:39" ht="140.4" x14ac:dyDescent="0.3">
      <c r="A404" t="s">
        <v>64</v>
      </c>
      <c r="B404" t="s">
        <v>932</v>
      </c>
      <c r="C404" t="s">
        <v>933</v>
      </c>
      <c r="D404" t="s">
        <v>3265</v>
      </c>
      <c r="E404" t="str">
        <f t="shared" si="42"/>
        <v>ASLAM MART</v>
      </c>
      <c r="F404" t="s">
        <v>64</v>
      </c>
      <c r="G404" t="s">
        <v>21</v>
      </c>
      <c r="H404" t="s">
        <v>21</v>
      </c>
      <c r="I404" t="s">
        <v>22</v>
      </c>
      <c r="J404" t="s">
        <v>35</v>
      </c>
      <c r="K404" t="s">
        <v>24</v>
      </c>
      <c r="L404" t="s">
        <v>25</v>
      </c>
      <c r="M404" t="s">
        <v>25</v>
      </c>
      <c r="N404" t="s">
        <v>38</v>
      </c>
      <c r="O404" t="s">
        <v>25</v>
      </c>
      <c r="P404" t="s">
        <v>21</v>
      </c>
      <c r="Q404" t="s">
        <v>27</v>
      </c>
      <c r="R404" t="s">
        <v>28</v>
      </c>
      <c r="S404" t="s">
        <v>29</v>
      </c>
      <c r="T404" t="s">
        <v>21</v>
      </c>
      <c r="U404" t="s">
        <v>21</v>
      </c>
      <c r="V404" t="s">
        <v>33</v>
      </c>
      <c r="W404" s="2" t="s">
        <v>34</v>
      </c>
      <c r="Y404">
        <f>IF(J404=Legend!$B$3,0,IF(J404=Legend!$B$4,1,IF(J404=Legend!$B$5,2,0)))</f>
        <v>0</v>
      </c>
      <c r="Z404">
        <f t="shared" si="43"/>
        <v>1</v>
      </c>
      <c r="AA404">
        <f t="shared" si="44"/>
        <v>1</v>
      </c>
      <c r="AB404">
        <f t="shared" si="45"/>
        <v>1</v>
      </c>
      <c r="AC404">
        <f>IF(N404=Legend!$D$3,3,IF(N404=Legend!$D$4,2,IF(N404=Legend!$D$5,1,0)))</f>
        <v>3</v>
      </c>
      <c r="AD404">
        <f t="shared" si="46"/>
        <v>1</v>
      </c>
      <c r="AF404">
        <f t="shared" si="47"/>
        <v>0</v>
      </c>
      <c r="AG404">
        <f>IF(R404=Legend!$F$3,3,IF(R404=Legend!$F$4,2,IF(R404=Legend!$F$5,1,0)))</f>
        <v>2</v>
      </c>
      <c r="AH404">
        <f>IF(S404=Legend!$F$3,3,IF(S404=Legend!$F$4,2,IF(S404=Legend!$F$5,1,0)))</f>
        <v>3</v>
      </c>
      <c r="AK404">
        <f>IF(V404=Legend!$H$3,3,IF(V404=Legend!$H$4,2,IF(V404=Legend!$H$5,1,0)))</f>
        <v>1</v>
      </c>
      <c r="AM404">
        <f t="shared" si="48"/>
        <v>13</v>
      </c>
    </row>
    <row r="405" spans="1:39" ht="46.8" x14ac:dyDescent="0.3">
      <c r="A405" t="s">
        <v>40</v>
      </c>
      <c r="B405" t="s">
        <v>637</v>
      </c>
      <c r="C405" t="s">
        <v>905</v>
      </c>
      <c r="D405" t="s">
        <v>3326</v>
      </c>
      <c r="E405" t="str">
        <f t="shared" si="42"/>
        <v>ASOKA</v>
      </c>
      <c r="F405" t="s">
        <v>138</v>
      </c>
      <c r="G405" t="s">
        <v>21</v>
      </c>
      <c r="H405" t="s">
        <v>21</v>
      </c>
      <c r="I405" t="s">
        <v>22</v>
      </c>
      <c r="J405" t="s">
        <v>35</v>
      </c>
      <c r="K405" t="s">
        <v>47</v>
      </c>
      <c r="L405" t="s">
        <v>21</v>
      </c>
      <c r="M405" t="s">
        <v>21</v>
      </c>
      <c r="N405" t="s">
        <v>47</v>
      </c>
      <c r="O405" t="s">
        <v>21</v>
      </c>
      <c r="P405" t="s">
        <v>21</v>
      </c>
      <c r="Q405" t="s">
        <v>27</v>
      </c>
      <c r="R405" t="s">
        <v>47</v>
      </c>
      <c r="S405" t="s">
        <v>47</v>
      </c>
      <c r="T405" t="s">
        <v>21</v>
      </c>
      <c r="U405" t="s">
        <v>21</v>
      </c>
      <c r="V405" t="s">
        <v>42</v>
      </c>
      <c r="W405" s="2" t="s">
        <v>81</v>
      </c>
      <c r="Y405">
        <f>IF(J405=Legend!$B$3,0,IF(J405=Legend!$B$4,1,IF(J405=Legend!$B$5,2,0)))</f>
        <v>0</v>
      </c>
      <c r="Z405">
        <f t="shared" si="43"/>
        <v>0</v>
      </c>
      <c r="AA405">
        <f t="shared" si="44"/>
        <v>0</v>
      </c>
      <c r="AB405">
        <f t="shared" si="45"/>
        <v>0</v>
      </c>
      <c r="AC405">
        <f>IF(N405=Legend!$D$3,3,IF(N405=Legend!$D$4,2,IF(N405=Legend!$D$5,1,0)))</f>
        <v>0</v>
      </c>
      <c r="AD405">
        <f t="shared" si="46"/>
        <v>0</v>
      </c>
      <c r="AF405">
        <f t="shared" si="47"/>
        <v>0</v>
      </c>
      <c r="AG405">
        <f>IF(R405=Legend!$F$3,3,IF(R405=Legend!$F$4,2,IF(R405=Legend!$F$5,1,0)))</f>
        <v>0</v>
      </c>
      <c r="AH405">
        <f>IF(S405=Legend!$F$3,3,IF(S405=Legend!$F$4,2,IF(S405=Legend!$F$5,1,0)))</f>
        <v>0</v>
      </c>
      <c r="AK405">
        <f>IF(V405=Legend!$H$3,3,IF(V405=Legend!$H$4,2,IF(V405=Legend!$H$5,1,0)))</f>
        <v>0</v>
      </c>
      <c r="AM405">
        <f t="shared" si="48"/>
        <v>0</v>
      </c>
    </row>
    <row r="406" spans="1:39" ht="140.4" x14ac:dyDescent="0.3">
      <c r="A406" t="s">
        <v>70</v>
      </c>
      <c r="B406" t="s">
        <v>1602</v>
      </c>
      <c r="C406" t="s">
        <v>3703</v>
      </c>
      <c r="D406" t="s">
        <v>4211</v>
      </c>
      <c r="E406" t="str">
        <f t="shared" si="42"/>
        <v>ASOKA BARU</v>
      </c>
      <c r="F406" t="s">
        <v>70</v>
      </c>
      <c r="G406" t="s">
        <v>21</v>
      </c>
      <c r="H406" t="s">
        <v>21</v>
      </c>
      <c r="I406" t="s">
        <v>22</v>
      </c>
      <c r="J406" t="s">
        <v>41</v>
      </c>
      <c r="K406" t="s">
        <v>24</v>
      </c>
      <c r="L406" t="s">
        <v>25</v>
      </c>
      <c r="M406" t="s">
        <v>25</v>
      </c>
      <c r="N406" t="s">
        <v>38</v>
      </c>
      <c r="O406" t="s">
        <v>25</v>
      </c>
      <c r="P406" t="s">
        <v>21</v>
      </c>
      <c r="Q406" t="s">
        <v>27</v>
      </c>
      <c r="R406" t="s">
        <v>29</v>
      </c>
      <c r="S406" t="s">
        <v>29</v>
      </c>
      <c r="T406" t="s">
        <v>21</v>
      </c>
      <c r="U406" t="s">
        <v>21</v>
      </c>
      <c r="V406" t="s">
        <v>30</v>
      </c>
      <c r="W406" s="2" t="s">
        <v>34</v>
      </c>
      <c r="Y406">
        <f>IF(J406=Legend!$B$3,0,IF(J406=Legend!$B$4,1,IF(J406=Legend!$B$5,2,0)))</f>
        <v>2</v>
      </c>
      <c r="Z406">
        <f t="shared" si="43"/>
        <v>1</v>
      </c>
      <c r="AA406">
        <f t="shared" si="44"/>
        <v>1</v>
      </c>
      <c r="AB406">
        <f t="shared" si="45"/>
        <v>1</v>
      </c>
      <c r="AC406">
        <f>IF(N406=Legend!$D$3,3,IF(N406=Legend!$D$4,2,IF(N406=Legend!$D$5,1,0)))</f>
        <v>3</v>
      </c>
      <c r="AD406">
        <f t="shared" si="46"/>
        <v>1</v>
      </c>
      <c r="AF406">
        <f t="shared" si="47"/>
        <v>0</v>
      </c>
      <c r="AG406">
        <f>IF(R406=Legend!$F$3,3,IF(R406=Legend!$F$4,2,IF(R406=Legend!$F$5,1,0)))</f>
        <v>3</v>
      </c>
      <c r="AH406">
        <f>IF(S406=Legend!$F$3,3,IF(S406=Legend!$F$4,2,IF(S406=Legend!$F$5,1,0)))</f>
        <v>3</v>
      </c>
      <c r="AK406">
        <f>IF(V406=Legend!$H$3,3,IF(V406=Legend!$H$4,2,IF(V406=Legend!$H$5,1,0)))</f>
        <v>2</v>
      </c>
      <c r="AM406">
        <f t="shared" si="48"/>
        <v>17</v>
      </c>
    </row>
    <row r="407" spans="1:39" ht="156" x14ac:dyDescent="0.3">
      <c r="A407" t="s">
        <v>150</v>
      </c>
      <c r="B407" t="s">
        <v>475</v>
      </c>
      <c r="C407" t="s">
        <v>1000</v>
      </c>
      <c r="D407" t="s">
        <v>5212</v>
      </c>
      <c r="E407" t="str">
        <f t="shared" si="42"/>
        <v>ASP, MART</v>
      </c>
      <c r="F407" t="s">
        <v>150</v>
      </c>
      <c r="G407" t="s">
        <v>21</v>
      </c>
      <c r="H407" t="s">
        <v>21</v>
      </c>
      <c r="I407" t="s">
        <v>22</v>
      </c>
      <c r="J407" t="s">
        <v>35</v>
      </c>
      <c r="K407" t="s">
        <v>24</v>
      </c>
      <c r="L407" t="s">
        <v>25</v>
      </c>
      <c r="M407" t="s">
        <v>25</v>
      </c>
      <c r="N407" t="s">
        <v>38</v>
      </c>
      <c r="O407" t="s">
        <v>25</v>
      </c>
      <c r="P407" t="s">
        <v>21</v>
      </c>
      <c r="Q407" t="s">
        <v>27</v>
      </c>
      <c r="R407" t="s">
        <v>45</v>
      </c>
      <c r="S407" t="s">
        <v>29</v>
      </c>
      <c r="T407" t="s">
        <v>21</v>
      </c>
      <c r="U407" t="s">
        <v>21</v>
      </c>
      <c r="V407" t="s">
        <v>42</v>
      </c>
      <c r="W407" s="2" t="s">
        <v>31</v>
      </c>
      <c r="Y407">
        <f>IF(J407=Legend!$B$3,0,IF(J407=Legend!$B$4,1,IF(J407=Legend!$B$5,2,0)))</f>
        <v>0</v>
      </c>
      <c r="Z407">
        <f t="shared" si="43"/>
        <v>1</v>
      </c>
      <c r="AA407">
        <f t="shared" si="44"/>
        <v>1</v>
      </c>
      <c r="AB407">
        <f t="shared" si="45"/>
        <v>1</v>
      </c>
      <c r="AC407">
        <f>IF(N407=Legend!$D$3,3,IF(N407=Legend!$D$4,2,IF(N407=Legend!$D$5,1,0)))</f>
        <v>3</v>
      </c>
      <c r="AD407">
        <f t="shared" si="46"/>
        <v>1</v>
      </c>
      <c r="AF407">
        <f t="shared" si="47"/>
        <v>0</v>
      </c>
      <c r="AG407">
        <f>IF(R407=Legend!$F$3,3,IF(R407=Legend!$F$4,2,IF(R407=Legend!$F$5,1,0)))</f>
        <v>1</v>
      </c>
      <c r="AH407">
        <f>IF(S407=Legend!$F$3,3,IF(S407=Legend!$F$4,2,IF(S407=Legend!$F$5,1,0)))</f>
        <v>3</v>
      </c>
      <c r="AK407">
        <f>IF(V407=Legend!$H$3,3,IF(V407=Legend!$H$4,2,IF(V407=Legend!$H$5,1,0)))</f>
        <v>0</v>
      </c>
      <c r="AM407">
        <f t="shared" si="48"/>
        <v>11</v>
      </c>
    </row>
    <row r="408" spans="1:39" ht="62.4" x14ac:dyDescent="0.3">
      <c r="A408" t="s">
        <v>85</v>
      </c>
      <c r="B408" t="s">
        <v>2938</v>
      </c>
      <c r="C408" t="s">
        <v>4353</v>
      </c>
      <c r="D408" t="s">
        <v>4402</v>
      </c>
      <c r="E408" t="str">
        <f t="shared" si="42"/>
        <v>ASRANI H.</v>
      </c>
      <c r="F408" t="s">
        <v>82</v>
      </c>
      <c r="G408" t="s">
        <v>21</v>
      </c>
      <c r="H408" t="s">
        <v>21</v>
      </c>
      <c r="I408" t="s">
        <v>22</v>
      </c>
      <c r="J408" t="s">
        <v>35</v>
      </c>
      <c r="K408" t="s">
        <v>24</v>
      </c>
      <c r="L408" t="s">
        <v>25</v>
      </c>
      <c r="M408" t="s">
        <v>25</v>
      </c>
      <c r="N408" t="s">
        <v>28</v>
      </c>
      <c r="O408" t="s">
        <v>21</v>
      </c>
      <c r="P408" t="s">
        <v>21</v>
      </c>
      <c r="Q408" t="s">
        <v>72</v>
      </c>
      <c r="R408" t="s">
        <v>45</v>
      </c>
      <c r="S408" t="s">
        <v>47</v>
      </c>
      <c r="T408" t="s">
        <v>21</v>
      </c>
      <c r="U408" t="s">
        <v>21</v>
      </c>
      <c r="V408" t="s">
        <v>42</v>
      </c>
      <c r="W408" s="2" t="s">
        <v>48</v>
      </c>
      <c r="Y408">
        <f>IF(J408=Legend!$B$3,0,IF(J408=Legend!$B$4,1,IF(J408=Legend!$B$5,2,0)))</f>
        <v>0</v>
      </c>
      <c r="Z408">
        <f t="shared" si="43"/>
        <v>1</v>
      </c>
      <c r="AA408">
        <f t="shared" si="44"/>
        <v>1</v>
      </c>
      <c r="AB408">
        <f t="shared" si="45"/>
        <v>1</v>
      </c>
      <c r="AC408">
        <f>IF(N408=Legend!$D$3,3,IF(N408=Legend!$D$4,2,IF(N408=Legend!$D$5,1,0)))</f>
        <v>1</v>
      </c>
      <c r="AD408">
        <f t="shared" si="46"/>
        <v>0</v>
      </c>
      <c r="AF408">
        <f t="shared" si="47"/>
        <v>2</v>
      </c>
      <c r="AG408">
        <f>IF(R408=Legend!$F$3,3,IF(R408=Legend!$F$4,2,IF(R408=Legend!$F$5,1,0)))</f>
        <v>1</v>
      </c>
      <c r="AH408">
        <f>IF(S408=Legend!$F$3,3,IF(S408=Legend!$F$4,2,IF(S408=Legend!$F$5,1,0)))</f>
        <v>0</v>
      </c>
      <c r="AK408">
        <f>IF(V408=Legend!$H$3,3,IF(V408=Legend!$H$4,2,IF(V408=Legend!$H$5,1,0)))</f>
        <v>0</v>
      </c>
      <c r="AM408">
        <f t="shared" si="48"/>
        <v>7</v>
      </c>
    </row>
    <row r="409" spans="1:39" ht="140.4" x14ac:dyDescent="0.3">
      <c r="A409" t="s">
        <v>67</v>
      </c>
      <c r="B409" t="s">
        <v>174</v>
      </c>
      <c r="C409" t="s">
        <v>2152</v>
      </c>
      <c r="D409" t="s">
        <v>2392</v>
      </c>
      <c r="E409" t="str">
        <f t="shared" si="42"/>
        <v>ASRI</v>
      </c>
      <c r="F409" t="s">
        <v>67</v>
      </c>
      <c r="G409" t="s">
        <v>21</v>
      </c>
      <c r="H409" t="s">
        <v>21</v>
      </c>
      <c r="I409" t="s">
        <v>22</v>
      </c>
      <c r="J409" t="s">
        <v>23</v>
      </c>
      <c r="K409" t="s">
        <v>24</v>
      </c>
      <c r="L409" t="s">
        <v>25</v>
      </c>
      <c r="M409" t="s">
        <v>25</v>
      </c>
      <c r="N409" t="s">
        <v>28</v>
      </c>
      <c r="O409" t="s">
        <v>25</v>
      </c>
      <c r="P409" t="s">
        <v>21</v>
      </c>
      <c r="Q409" t="s">
        <v>60</v>
      </c>
      <c r="R409" t="s">
        <v>45</v>
      </c>
      <c r="S409" t="s">
        <v>29</v>
      </c>
      <c r="T409" t="s">
        <v>21</v>
      </c>
      <c r="U409" t="s">
        <v>21</v>
      </c>
      <c r="V409" t="s">
        <v>33</v>
      </c>
      <c r="W409" s="2" t="s">
        <v>34</v>
      </c>
      <c r="Y409">
        <f>IF(J409=Legend!$B$3,0,IF(J409=Legend!$B$4,1,IF(J409=Legend!$B$5,2,0)))</f>
        <v>1</v>
      </c>
      <c r="Z409">
        <f t="shared" si="43"/>
        <v>1</v>
      </c>
      <c r="AA409">
        <f t="shared" si="44"/>
        <v>1</v>
      </c>
      <c r="AB409">
        <f t="shared" si="45"/>
        <v>1</v>
      </c>
      <c r="AC409">
        <f>IF(N409=Legend!$D$3,3,IF(N409=Legend!$D$4,2,IF(N409=Legend!$D$5,1,0)))</f>
        <v>1</v>
      </c>
      <c r="AD409">
        <f t="shared" si="46"/>
        <v>1</v>
      </c>
      <c r="AF409">
        <f t="shared" si="47"/>
        <v>2</v>
      </c>
      <c r="AG409">
        <f>IF(R409=Legend!$F$3,3,IF(R409=Legend!$F$4,2,IF(R409=Legend!$F$5,1,0)))</f>
        <v>1</v>
      </c>
      <c r="AH409">
        <f>IF(S409=Legend!$F$3,3,IF(S409=Legend!$F$4,2,IF(S409=Legend!$F$5,1,0)))</f>
        <v>3</v>
      </c>
      <c r="AK409">
        <f>IF(V409=Legend!$H$3,3,IF(V409=Legend!$H$4,2,IF(V409=Legend!$H$5,1,0)))</f>
        <v>1</v>
      </c>
      <c r="AM409">
        <f t="shared" si="48"/>
        <v>13</v>
      </c>
    </row>
    <row r="410" spans="1:39" ht="140.4" x14ac:dyDescent="0.3">
      <c r="A410" t="s">
        <v>32</v>
      </c>
      <c r="B410" t="s">
        <v>174</v>
      </c>
      <c r="C410" t="s">
        <v>822</v>
      </c>
      <c r="D410" t="s">
        <v>1893</v>
      </c>
      <c r="E410" t="str">
        <f t="shared" si="42"/>
        <v>ASRI JAYA</v>
      </c>
      <c r="F410" t="s">
        <v>32</v>
      </c>
      <c r="G410" t="s">
        <v>21</v>
      </c>
      <c r="H410" t="s">
        <v>21</v>
      </c>
      <c r="I410" t="s">
        <v>54</v>
      </c>
      <c r="J410" t="s">
        <v>23</v>
      </c>
      <c r="K410" t="s">
        <v>24</v>
      </c>
      <c r="L410" t="s">
        <v>25</v>
      </c>
      <c r="M410" t="s">
        <v>25</v>
      </c>
      <c r="N410" t="s">
        <v>38</v>
      </c>
      <c r="O410" t="s">
        <v>25</v>
      </c>
      <c r="P410" t="s">
        <v>21</v>
      </c>
      <c r="Q410" t="s">
        <v>27</v>
      </c>
      <c r="R410" t="s">
        <v>29</v>
      </c>
      <c r="S410" t="s">
        <v>29</v>
      </c>
      <c r="T410" t="s">
        <v>21</v>
      </c>
      <c r="U410" t="s">
        <v>21</v>
      </c>
      <c r="V410" t="s">
        <v>33</v>
      </c>
      <c r="W410" s="2" t="s">
        <v>34</v>
      </c>
      <c r="Y410">
        <f>IF(J410=Legend!$B$3,0,IF(J410=Legend!$B$4,1,IF(J410=Legend!$B$5,2,0)))</f>
        <v>1</v>
      </c>
      <c r="Z410">
        <f t="shared" si="43"/>
        <v>1</v>
      </c>
      <c r="AA410">
        <f t="shared" si="44"/>
        <v>1</v>
      </c>
      <c r="AB410">
        <f t="shared" si="45"/>
        <v>1</v>
      </c>
      <c r="AC410">
        <f>IF(N410=Legend!$D$3,3,IF(N410=Legend!$D$4,2,IF(N410=Legend!$D$5,1,0)))</f>
        <v>3</v>
      </c>
      <c r="AD410">
        <f t="shared" si="46"/>
        <v>1</v>
      </c>
      <c r="AF410">
        <f t="shared" si="47"/>
        <v>0</v>
      </c>
      <c r="AG410">
        <f>IF(R410=Legend!$F$3,3,IF(R410=Legend!$F$4,2,IF(R410=Legend!$F$5,1,0)))</f>
        <v>3</v>
      </c>
      <c r="AH410">
        <f>IF(S410=Legend!$F$3,3,IF(S410=Legend!$F$4,2,IF(S410=Legend!$F$5,1,0)))</f>
        <v>3</v>
      </c>
      <c r="AK410">
        <f>IF(V410=Legend!$H$3,3,IF(V410=Legend!$H$4,2,IF(V410=Legend!$H$5,1,0)))</f>
        <v>1</v>
      </c>
      <c r="AM410">
        <f t="shared" si="48"/>
        <v>15</v>
      </c>
    </row>
    <row r="411" spans="1:39" ht="140.4" x14ac:dyDescent="0.3">
      <c r="A411" t="s">
        <v>67</v>
      </c>
      <c r="B411" t="s">
        <v>519</v>
      </c>
      <c r="C411" t="s">
        <v>1295</v>
      </c>
      <c r="D411" t="s">
        <v>2408</v>
      </c>
      <c r="E411" t="str">
        <f t="shared" si="42"/>
        <v>ASRIN MINI MARKET</v>
      </c>
      <c r="F411" t="s">
        <v>67</v>
      </c>
      <c r="G411" t="s">
        <v>21</v>
      </c>
      <c r="H411" t="s">
        <v>21</v>
      </c>
      <c r="I411" t="s">
        <v>22</v>
      </c>
      <c r="J411" t="s">
        <v>41</v>
      </c>
      <c r="K411" t="s">
        <v>24</v>
      </c>
      <c r="L411" t="s">
        <v>25</v>
      </c>
      <c r="M411" t="s">
        <v>25</v>
      </c>
      <c r="N411" t="s">
        <v>26</v>
      </c>
      <c r="O411" t="s">
        <v>25</v>
      </c>
      <c r="P411" t="s">
        <v>21</v>
      </c>
      <c r="Q411" t="s">
        <v>27</v>
      </c>
      <c r="R411" t="s">
        <v>47</v>
      </c>
      <c r="S411" t="s">
        <v>29</v>
      </c>
      <c r="T411" t="s">
        <v>21</v>
      </c>
      <c r="U411" t="s">
        <v>21</v>
      </c>
      <c r="V411" t="s">
        <v>42</v>
      </c>
      <c r="W411" s="2" t="s">
        <v>34</v>
      </c>
      <c r="Y411">
        <f>IF(J411=Legend!$B$3,0,IF(J411=Legend!$B$4,1,IF(J411=Legend!$B$5,2,0)))</f>
        <v>2</v>
      </c>
      <c r="Z411">
        <f t="shared" si="43"/>
        <v>1</v>
      </c>
      <c r="AA411">
        <f t="shared" si="44"/>
        <v>1</v>
      </c>
      <c r="AB411">
        <f t="shared" si="45"/>
        <v>1</v>
      </c>
      <c r="AC411">
        <f>IF(N411=Legend!$D$3,3,IF(N411=Legend!$D$4,2,IF(N411=Legend!$D$5,1,0)))</f>
        <v>2</v>
      </c>
      <c r="AD411">
        <f t="shared" si="46"/>
        <v>1</v>
      </c>
      <c r="AF411">
        <f t="shared" si="47"/>
        <v>0</v>
      </c>
      <c r="AG411">
        <f>IF(R411=Legend!$F$3,3,IF(R411=Legend!$F$4,2,IF(R411=Legend!$F$5,1,0)))</f>
        <v>0</v>
      </c>
      <c r="AH411">
        <f>IF(S411=Legend!$F$3,3,IF(S411=Legend!$F$4,2,IF(S411=Legend!$F$5,1,0)))</f>
        <v>3</v>
      </c>
      <c r="AK411">
        <f>IF(V411=Legend!$H$3,3,IF(V411=Legend!$H$4,2,IF(V411=Legend!$H$5,1,0)))</f>
        <v>0</v>
      </c>
      <c r="AM411">
        <f t="shared" si="48"/>
        <v>11</v>
      </c>
    </row>
    <row r="412" spans="1:39" ht="140.4" x14ac:dyDescent="0.3">
      <c r="A412" t="s">
        <v>40</v>
      </c>
      <c r="B412" t="s">
        <v>162</v>
      </c>
      <c r="C412" t="s">
        <v>3123</v>
      </c>
      <c r="D412" t="s">
        <v>3346</v>
      </c>
      <c r="E412" t="str">
        <f t="shared" si="42"/>
        <v>ASS TOSERBA Jl Raya Jatibarang 12 BREBES</v>
      </c>
      <c r="F412" t="s">
        <v>40</v>
      </c>
      <c r="G412" t="s">
        <v>21</v>
      </c>
      <c r="H412" t="s">
        <v>21</v>
      </c>
      <c r="I412" t="s">
        <v>50</v>
      </c>
      <c r="J412" t="s">
        <v>23</v>
      </c>
      <c r="K412" t="s">
        <v>24</v>
      </c>
      <c r="L412" t="s">
        <v>25</v>
      </c>
      <c r="M412" t="s">
        <v>25</v>
      </c>
      <c r="N412" t="s">
        <v>38</v>
      </c>
      <c r="O412" t="s">
        <v>25</v>
      </c>
      <c r="P412" t="s">
        <v>21</v>
      </c>
      <c r="Q412" t="s">
        <v>27</v>
      </c>
      <c r="R412" t="s">
        <v>28</v>
      </c>
      <c r="S412" t="s">
        <v>29</v>
      </c>
      <c r="T412" t="s">
        <v>21</v>
      </c>
      <c r="U412" t="s">
        <v>21</v>
      </c>
      <c r="V412" t="s">
        <v>33</v>
      </c>
      <c r="W412" s="2" t="s">
        <v>34</v>
      </c>
      <c r="Y412">
        <f>IF(J412=Legend!$B$3,0,IF(J412=Legend!$B$4,1,IF(J412=Legend!$B$5,2,0)))</f>
        <v>1</v>
      </c>
      <c r="Z412">
        <f t="shared" si="43"/>
        <v>1</v>
      </c>
      <c r="AA412">
        <f t="shared" si="44"/>
        <v>1</v>
      </c>
      <c r="AB412">
        <f t="shared" si="45"/>
        <v>1</v>
      </c>
      <c r="AC412">
        <f>IF(N412=Legend!$D$3,3,IF(N412=Legend!$D$4,2,IF(N412=Legend!$D$5,1,0)))</f>
        <v>3</v>
      </c>
      <c r="AD412">
        <f t="shared" si="46"/>
        <v>1</v>
      </c>
      <c r="AF412">
        <f t="shared" si="47"/>
        <v>0</v>
      </c>
      <c r="AG412">
        <f>IF(R412=Legend!$F$3,3,IF(R412=Legend!$F$4,2,IF(R412=Legend!$F$5,1,0)))</f>
        <v>2</v>
      </c>
      <c r="AH412">
        <f>IF(S412=Legend!$F$3,3,IF(S412=Legend!$F$4,2,IF(S412=Legend!$F$5,1,0)))</f>
        <v>3</v>
      </c>
      <c r="AK412">
        <f>IF(V412=Legend!$H$3,3,IF(V412=Legend!$H$4,2,IF(V412=Legend!$H$5,1,0)))</f>
        <v>1</v>
      </c>
      <c r="AM412">
        <f t="shared" si="48"/>
        <v>14</v>
      </c>
    </row>
    <row r="413" spans="1:39" ht="156" x14ac:dyDescent="0.3">
      <c r="A413" t="s">
        <v>73</v>
      </c>
      <c r="B413" t="s">
        <v>162</v>
      </c>
      <c r="C413" t="s">
        <v>363</v>
      </c>
      <c r="D413" t="s">
        <v>462</v>
      </c>
      <c r="E413" t="str">
        <f t="shared" si="42"/>
        <v>ASSALAM (PT03-WINONG JAKENAN)</v>
      </c>
      <c r="F413" t="s">
        <v>52</v>
      </c>
      <c r="G413" t="s">
        <v>21</v>
      </c>
      <c r="H413" t="s">
        <v>21</v>
      </c>
      <c r="I413" t="s">
        <v>22</v>
      </c>
      <c r="J413" t="s">
        <v>23</v>
      </c>
      <c r="K413" t="s">
        <v>24</v>
      </c>
      <c r="L413" t="s">
        <v>25</v>
      </c>
      <c r="M413" t="s">
        <v>25</v>
      </c>
      <c r="N413" t="s">
        <v>38</v>
      </c>
      <c r="O413" t="s">
        <v>25</v>
      </c>
      <c r="P413" t="s">
        <v>21</v>
      </c>
      <c r="Q413" t="s">
        <v>27</v>
      </c>
      <c r="R413" t="s">
        <v>45</v>
      </c>
      <c r="S413" t="s">
        <v>28</v>
      </c>
      <c r="T413" t="s">
        <v>21</v>
      </c>
      <c r="U413" t="s">
        <v>21</v>
      </c>
      <c r="V413" t="s">
        <v>30</v>
      </c>
      <c r="W413" s="2" t="s">
        <v>31</v>
      </c>
      <c r="Y413">
        <f>IF(J413=Legend!$B$3,0,IF(J413=Legend!$B$4,1,IF(J413=Legend!$B$5,2,0)))</f>
        <v>1</v>
      </c>
      <c r="Z413">
        <f t="shared" si="43"/>
        <v>1</v>
      </c>
      <c r="AA413">
        <f t="shared" si="44"/>
        <v>1</v>
      </c>
      <c r="AB413">
        <f t="shared" si="45"/>
        <v>1</v>
      </c>
      <c r="AC413">
        <f>IF(N413=Legend!$D$3,3,IF(N413=Legend!$D$4,2,IF(N413=Legend!$D$5,1,0)))</f>
        <v>3</v>
      </c>
      <c r="AD413">
        <f t="shared" si="46"/>
        <v>1</v>
      </c>
      <c r="AF413">
        <f t="shared" si="47"/>
        <v>0</v>
      </c>
      <c r="AG413">
        <f>IF(R413=Legend!$F$3,3,IF(R413=Legend!$F$4,2,IF(R413=Legend!$F$5,1,0)))</f>
        <v>1</v>
      </c>
      <c r="AH413">
        <f>IF(S413=Legend!$F$3,3,IF(S413=Legend!$F$4,2,IF(S413=Legend!$F$5,1,0)))</f>
        <v>2</v>
      </c>
      <c r="AK413">
        <f>IF(V413=Legend!$H$3,3,IF(V413=Legend!$H$4,2,IF(V413=Legend!$H$5,1,0)))</f>
        <v>2</v>
      </c>
      <c r="AM413">
        <f t="shared" si="48"/>
        <v>13</v>
      </c>
    </row>
    <row r="414" spans="1:39" x14ac:dyDescent="0.3">
      <c r="A414" t="s">
        <v>83</v>
      </c>
      <c r="B414" t="s">
        <v>3634</v>
      </c>
      <c r="C414" t="s">
        <v>3637</v>
      </c>
      <c r="D414" t="s">
        <v>5089</v>
      </c>
      <c r="E414" t="str">
        <f t="shared" si="42"/>
        <v>ASUN TIKET / MUSTAKIM</v>
      </c>
      <c r="F414" t="s">
        <v>83</v>
      </c>
      <c r="G414" t="s">
        <v>21</v>
      </c>
      <c r="H414" t="s">
        <v>21</v>
      </c>
      <c r="I414" t="s">
        <v>22</v>
      </c>
      <c r="J414" t="s">
        <v>35</v>
      </c>
      <c r="K414" t="s">
        <v>47</v>
      </c>
      <c r="L414" t="s">
        <v>21</v>
      </c>
      <c r="M414" t="s">
        <v>21</v>
      </c>
      <c r="N414" t="s">
        <v>47</v>
      </c>
      <c r="O414" t="s">
        <v>21</v>
      </c>
      <c r="P414" t="s">
        <v>21</v>
      </c>
      <c r="Q414" t="s">
        <v>27</v>
      </c>
      <c r="R414" t="s">
        <v>47</v>
      </c>
      <c r="S414" t="s">
        <v>47</v>
      </c>
      <c r="T414" t="s">
        <v>21</v>
      </c>
      <c r="U414" t="s">
        <v>21</v>
      </c>
      <c r="V414" t="s">
        <v>42</v>
      </c>
      <c r="W414" s="18" t="s">
        <v>53</v>
      </c>
      <c r="Y414">
        <f>IF(J414=Legend!$B$3,0,IF(J414=Legend!$B$4,1,IF(J414=Legend!$B$5,2,0)))</f>
        <v>0</v>
      </c>
      <c r="Z414">
        <f t="shared" si="43"/>
        <v>0</v>
      </c>
      <c r="AA414">
        <f t="shared" si="44"/>
        <v>0</v>
      </c>
      <c r="AB414">
        <f t="shared" si="45"/>
        <v>0</v>
      </c>
      <c r="AC414">
        <f>IF(N414=Legend!$D$3,3,IF(N414=Legend!$D$4,2,IF(N414=Legend!$D$5,1,0)))</f>
        <v>0</v>
      </c>
      <c r="AD414">
        <f t="shared" si="46"/>
        <v>0</v>
      </c>
      <c r="AF414">
        <f t="shared" si="47"/>
        <v>0</v>
      </c>
      <c r="AG414">
        <f>IF(R414=Legend!$F$3,3,IF(R414=Legend!$F$4,2,IF(R414=Legend!$F$5,1,0)))</f>
        <v>0</v>
      </c>
      <c r="AH414">
        <f>IF(S414=Legend!$F$3,3,IF(S414=Legend!$F$4,2,IF(S414=Legend!$F$5,1,0)))</f>
        <v>0</v>
      </c>
      <c r="AK414">
        <f>IF(V414=Legend!$H$3,3,IF(V414=Legend!$H$4,2,IF(V414=Legend!$H$5,1,0)))</f>
        <v>0</v>
      </c>
      <c r="AM414">
        <f t="shared" si="48"/>
        <v>0</v>
      </c>
    </row>
    <row r="415" spans="1:39" ht="140.4" x14ac:dyDescent="0.3">
      <c r="A415" t="s">
        <v>138</v>
      </c>
      <c r="B415" t="s">
        <v>475</v>
      </c>
      <c r="C415" t="s">
        <v>4730</v>
      </c>
      <c r="D415" t="s">
        <v>4738</v>
      </c>
      <c r="E415" t="str">
        <f t="shared" si="42"/>
        <v>ASYIFA PUTRA, MM</v>
      </c>
      <c r="F415" t="s">
        <v>138</v>
      </c>
      <c r="G415" t="s">
        <v>21</v>
      </c>
      <c r="H415" t="s">
        <v>21</v>
      </c>
      <c r="I415" t="s">
        <v>54</v>
      </c>
      <c r="J415" t="s">
        <v>35</v>
      </c>
      <c r="K415" t="s">
        <v>24</v>
      </c>
      <c r="L415" t="s">
        <v>25</v>
      </c>
      <c r="M415" t="s">
        <v>25</v>
      </c>
      <c r="N415" t="s">
        <v>28</v>
      </c>
      <c r="O415" t="s">
        <v>21</v>
      </c>
      <c r="P415" t="s">
        <v>21</v>
      </c>
      <c r="Q415" t="s">
        <v>27</v>
      </c>
      <c r="R415" t="s">
        <v>45</v>
      </c>
      <c r="S415" t="s">
        <v>28</v>
      </c>
      <c r="T415" t="s">
        <v>21</v>
      </c>
      <c r="U415" t="s">
        <v>21</v>
      </c>
      <c r="V415" t="s">
        <v>33</v>
      </c>
      <c r="W415" s="2" t="s">
        <v>34</v>
      </c>
      <c r="Y415">
        <f>IF(J415=Legend!$B$3,0,IF(J415=Legend!$B$4,1,IF(J415=Legend!$B$5,2,0)))</f>
        <v>0</v>
      </c>
      <c r="Z415">
        <f t="shared" si="43"/>
        <v>1</v>
      </c>
      <c r="AA415">
        <f t="shared" si="44"/>
        <v>1</v>
      </c>
      <c r="AB415">
        <f t="shared" si="45"/>
        <v>1</v>
      </c>
      <c r="AC415">
        <f>IF(N415=Legend!$D$3,3,IF(N415=Legend!$D$4,2,IF(N415=Legend!$D$5,1,0)))</f>
        <v>1</v>
      </c>
      <c r="AD415">
        <f t="shared" si="46"/>
        <v>0</v>
      </c>
      <c r="AF415">
        <f t="shared" si="47"/>
        <v>0</v>
      </c>
      <c r="AG415">
        <f>IF(R415=Legend!$F$3,3,IF(R415=Legend!$F$4,2,IF(R415=Legend!$F$5,1,0)))</f>
        <v>1</v>
      </c>
      <c r="AH415">
        <f>IF(S415=Legend!$F$3,3,IF(S415=Legend!$F$4,2,IF(S415=Legend!$F$5,1,0)))</f>
        <v>2</v>
      </c>
      <c r="AK415">
        <f>IF(V415=Legend!$H$3,3,IF(V415=Legend!$H$4,2,IF(V415=Legend!$H$5,1,0)))</f>
        <v>1</v>
      </c>
      <c r="AM415">
        <f t="shared" si="48"/>
        <v>8</v>
      </c>
    </row>
    <row r="416" spans="1:39" ht="140.4" x14ac:dyDescent="0.3">
      <c r="A416" t="s">
        <v>138</v>
      </c>
      <c r="B416" t="s">
        <v>475</v>
      </c>
      <c r="C416" t="s">
        <v>4730</v>
      </c>
      <c r="D416" t="s">
        <v>4737</v>
      </c>
      <c r="E416" t="str">
        <f t="shared" si="42"/>
        <v>ASYIFA PUTRI, MM</v>
      </c>
      <c r="F416" t="s">
        <v>138</v>
      </c>
      <c r="G416" t="s">
        <v>21</v>
      </c>
      <c r="H416" t="s">
        <v>21</v>
      </c>
      <c r="I416" t="s">
        <v>54</v>
      </c>
      <c r="J416" t="s">
        <v>35</v>
      </c>
      <c r="K416" t="s">
        <v>24</v>
      </c>
      <c r="L416" t="s">
        <v>25</v>
      </c>
      <c r="M416" t="s">
        <v>25</v>
      </c>
      <c r="N416" t="s">
        <v>28</v>
      </c>
      <c r="O416" t="s">
        <v>21</v>
      </c>
      <c r="P416" t="s">
        <v>21</v>
      </c>
      <c r="Q416" t="s">
        <v>27</v>
      </c>
      <c r="R416" t="s">
        <v>45</v>
      </c>
      <c r="S416" t="s">
        <v>28</v>
      </c>
      <c r="T416" t="s">
        <v>21</v>
      </c>
      <c r="U416" t="s">
        <v>21</v>
      </c>
      <c r="V416" t="s">
        <v>33</v>
      </c>
      <c r="W416" s="2" t="s">
        <v>34</v>
      </c>
      <c r="Y416">
        <f>IF(J416=Legend!$B$3,0,IF(J416=Legend!$B$4,1,IF(J416=Legend!$B$5,2,0)))</f>
        <v>0</v>
      </c>
      <c r="Z416">
        <f t="shared" si="43"/>
        <v>1</v>
      </c>
      <c r="AA416">
        <f t="shared" si="44"/>
        <v>1</v>
      </c>
      <c r="AB416">
        <f t="shared" si="45"/>
        <v>1</v>
      </c>
      <c r="AC416">
        <f>IF(N416=Legend!$D$3,3,IF(N416=Legend!$D$4,2,IF(N416=Legend!$D$5,1,0)))</f>
        <v>1</v>
      </c>
      <c r="AD416">
        <f t="shared" si="46"/>
        <v>0</v>
      </c>
      <c r="AF416">
        <f t="shared" si="47"/>
        <v>0</v>
      </c>
      <c r="AG416">
        <f>IF(R416=Legend!$F$3,3,IF(R416=Legend!$F$4,2,IF(R416=Legend!$F$5,1,0)))</f>
        <v>1</v>
      </c>
      <c r="AH416">
        <f>IF(S416=Legend!$F$3,3,IF(S416=Legend!$F$4,2,IF(S416=Legend!$F$5,1,0)))</f>
        <v>2</v>
      </c>
      <c r="AK416">
        <f>IF(V416=Legend!$H$3,3,IF(V416=Legend!$H$4,2,IF(V416=Legend!$H$5,1,0)))</f>
        <v>1</v>
      </c>
      <c r="AM416">
        <f t="shared" si="48"/>
        <v>8</v>
      </c>
    </row>
    <row r="417" spans="1:39" ht="140.4" x14ac:dyDescent="0.3">
      <c r="A417" t="s">
        <v>20</v>
      </c>
      <c r="B417" t="s">
        <v>2938</v>
      </c>
      <c r="C417" t="s">
        <v>2939</v>
      </c>
      <c r="D417" t="s">
        <v>2946</v>
      </c>
      <c r="E417" t="str">
        <f t="shared" si="42"/>
        <v>ATHA MALIK</v>
      </c>
      <c r="F417" t="s">
        <v>20</v>
      </c>
      <c r="G417" t="s">
        <v>21</v>
      </c>
      <c r="H417" t="s">
        <v>21</v>
      </c>
      <c r="I417" t="s">
        <v>22</v>
      </c>
      <c r="J417" t="s">
        <v>35</v>
      </c>
      <c r="K417" t="s">
        <v>24</v>
      </c>
      <c r="L417" t="s">
        <v>21</v>
      </c>
      <c r="M417" t="s">
        <v>21</v>
      </c>
      <c r="N417" t="s">
        <v>47</v>
      </c>
      <c r="O417" t="s">
        <v>21</v>
      </c>
      <c r="P417" t="s">
        <v>21</v>
      </c>
      <c r="Q417" t="s">
        <v>27</v>
      </c>
      <c r="R417" t="s">
        <v>45</v>
      </c>
      <c r="S417" t="s">
        <v>45</v>
      </c>
      <c r="T417" t="s">
        <v>21</v>
      </c>
      <c r="U417" t="s">
        <v>21</v>
      </c>
      <c r="V417" t="s">
        <v>33</v>
      </c>
      <c r="W417" s="2" t="s">
        <v>34</v>
      </c>
      <c r="Y417">
        <f>IF(J417=Legend!$B$3,0,IF(J417=Legend!$B$4,1,IF(J417=Legend!$B$5,2,0)))</f>
        <v>0</v>
      </c>
      <c r="Z417">
        <f t="shared" si="43"/>
        <v>1</v>
      </c>
      <c r="AA417">
        <f t="shared" si="44"/>
        <v>0</v>
      </c>
      <c r="AB417">
        <f t="shared" si="45"/>
        <v>0</v>
      </c>
      <c r="AC417">
        <f>IF(N417=Legend!$D$3,3,IF(N417=Legend!$D$4,2,IF(N417=Legend!$D$5,1,0)))</f>
        <v>0</v>
      </c>
      <c r="AD417">
        <f t="shared" si="46"/>
        <v>0</v>
      </c>
      <c r="AF417">
        <f t="shared" si="47"/>
        <v>0</v>
      </c>
      <c r="AG417">
        <f>IF(R417=Legend!$F$3,3,IF(R417=Legend!$F$4,2,IF(R417=Legend!$F$5,1,0)))</f>
        <v>1</v>
      </c>
      <c r="AH417">
        <f>IF(S417=Legend!$F$3,3,IF(S417=Legend!$F$4,2,IF(S417=Legend!$F$5,1,0)))</f>
        <v>1</v>
      </c>
      <c r="AK417">
        <f>IF(V417=Legend!$H$3,3,IF(V417=Legend!$H$4,2,IF(V417=Legend!$H$5,1,0)))</f>
        <v>1</v>
      </c>
      <c r="AM417">
        <f t="shared" si="48"/>
        <v>4</v>
      </c>
    </row>
    <row r="418" spans="1:39" ht="109.2" x14ac:dyDescent="0.3">
      <c r="A418" t="s">
        <v>83</v>
      </c>
      <c r="B418" t="s">
        <v>932</v>
      </c>
      <c r="C418" t="s">
        <v>1374</v>
      </c>
      <c r="D418" t="s">
        <v>4995</v>
      </c>
      <c r="E418" t="str">
        <f t="shared" si="42"/>
        <v>ATHAYA</v>
      </c>
      <c r="F418" t="s">
        <v>83</v>
      </c>
      <c r="G418" t="s">
        <v>21</v>
      </c>
      <c r="H418" t="s">
        <v>21</v>
      </c>
      <c r="I418" t="s">
        <v>22</v>
      </c>
      <c r="J418" t="s">
        <v>35</v>
      </c>
      <c r="K418" t="s">
        <v>47</v>
      </c>
      <c r="L418" t="s">
        <v>21</v>
      </c>
      <c r="M418" t="s">
        <v>25</v>
      </c>
      <c r="N418" t="s">
        <v>28</v>
      </c>
      <c r="O418" t="s">
        <v>21</v>
      </c>
      <c r="P418" t="s">
        <v>21</v>
      </c>
      <c r="Q418" t="s">
        <v>27</v>
      </c>
      <c r="R418" t="s">
        <v>28</v>
      </c>
      <c r="S418" t="s">
        <v>47</v>
      </c>
      <c r="T418" t="s">
        <v>21</v>
      </c>
      <c r="U418" t="s">
        <v>21</v>
      </c>
      <c r="V418" t="s">
        <v>33</v>
      </c>
      <c r="W418" s="2" t="s">
        <v>66</v>
      </c>
      <c r="Y418">
        <f>IF(J418=Legend!$B$3,0,IF(J418=Legend!$B$4,1,IF(J418=Legend!$B$5,2,0)))</f>
        <v>0</v>
      </c>
      <c r="Z418">
        <f t="shared" si="43"/>
        <v>0</v>
      </c>
      <c r="AA418">
        <f t="shared" si="44"/>
        <v>0</v>
      </c>
      <c r="AB418">
        <f t="shared" si="45"/>
        <v>1</v>
      </c>
      <c r="AC418">
        <f>IF(N418=Legend!$D$3,3,IF(N418=Legend!$D$4,2,IF(N418=Legend!$D$5,1,0)))</f>
        <v>1</v>
      </c>
      <c r="AD418">
        <f t="shared" si="46"/>
        <v>0</v>
      </c>
      <c r="AF418">
        <f t="shared" si="47"/>
        <v>0</v>
      </c>
      <c r="AG418">
        <f>IF(R418=Legend!$F$3,3,IF(R418=Legend!$F$4,2,IF(R418=Legend!$F$5,1,0)))</f>
        <v>2</v>
      </c>
      <c r="AH418">
        <f>IF(S418=Legend!$F$3,3,IF(S418=Legend!$F$4,2,IF(S418=Legend!$F$5,1,0)))</f>
        <v>0</v>
      </c>
      <c r="AK418">
        <f>IF(V418=Legend!$H$3,3,IF(V418=Legend!$H$4,2,IF(V418=Legend!$H$5,1,0)))</f>
        <v>1</v>
      </c>
      <c r="AM418">
        <f t="shared" si="48"/>
        <v>5</v>
      </c>
    </row>
    <row r="419" spans="1:39" ht="31.2" x14ac:dyDescent="0.3">
      <c r="A419" t="s">
        <v>62</v>
      </c>
      <c r="B419" t="s">
        <v>1190</v>
      </c>
      <c r="C419" t="s">
        <v>1191</v>
      </c>
      <c r="D419" t="s">
        <v>1647</v>
      </c>
      <c r="E419" t="str">
        <f t="shared" si="42"/>
        <v>ATI TRANSITO</v>
      </c>
      <c r="F419" t="s">
        <v>62</v>
      </c>
      <c r="G419" t="s">
        <v>21</v>
      </c>
      <c r="H419" t="s">
        <v>21</v>
      </c>
      <c r="I419" t="s">
        <v>22</v>
      </c>
      <c r="J419" t="s">
        <v>35</v>
      </c>
      <c r="K419" t="s">
        <v>24</v>
      </c>
      <c r="L419" t="s">
        <v>25</v>
      </c>
      <c r="M419" t="s">
        <v>25</v>
      </c>
      <c r="N419" t="s">
        <v>26</v>
      </c>
      <c r="O419" t="s">
        <v>21</v>
      </c>
      <c r="P419" t="s">
        <v>21</v>
      </c>
      <c r="Q419" t="s">
        <v>27</v>
      </c>
      <c r="R419" t="s">
        <v>28</v>
      </c>
      <c r="S419" t="s">
        <v>29</v>
      </c>
      <c r="T419" t="s">
        <v>21</v>
      </c>
      <c r="U419" t="s">
        <v>21</v>
      </c>
      <c r="V419" t="s">
        <v>42</v>
      </c>
      <c r="W419" s="18" t="s">
        <v>63</v>
      </c>
      <c r="Y419">
        <f>IF(J419=Legend!$B$3,0,IF(J419=Legend!$B$4,1,IF(J419=Legend!$B$5,2,0)))</f>
        <v>0</v>
      </c>
      <c r="Z419">
        <f t="shared" si="43"/>
        <v>1</v>
      </c>
      <c r="AA419">
        <f t="shared" si="44"/>
        <v>1</v>
      </c>
      <c r="AB419">
        <f t="shared" si="45"/>
        <v>1</v>
      </c>
      <c r="AC419">
        <f>IF(N419=Legend!$D$3,3,IF(N419=Legend!$D$4,2,IF(N419=Legend!$D$5,1,0)))</f>
        <v>2</v>
      </c>
      <c r="AD419">
        <f t="shared" si="46"/>
        <v>0</v>
      </c>
      <c r="AF419">
        <f t="shared" si="47"/>
        <v>0</v>
      </c>
      <c r="AG419">
        <f>IF(R419=Legend!$F$3,3,IF(R419=Legend!$F$4,2,IF(R419=Legend!$F$5,1,0)))</f>
        <v>2</v>
      </c>
      <c r="AH419">
        <f>IF(S419=Legend!$F$3,3,IF(S419=Legend!$F$4,2,IF(S419=Legend!$F$5,1,0)))</f>
        <v>3</v>
      </c>
      <c r="AK419">
        <f>IF(V419=Legend!$H$3,3,IF(V419=Legend!$H$4,2,IF(V419=Legend!$H$5,1,0)))</f>
        <v>0</v>
      </c>
      <c r="AM419">
        <f t="shared" si="48"/>
        <v>10</v>
      </c>
    </row>
    <row r="420" spans="1:39" ht="156" x14ac:dyDescent="0.3">
      <c r="A420" t="s">
        <v>67</v>
      </c>
      <c r="B420" t="s">
        <v>843</v>
      </c>
      <c r="C420" t="s">
        <v>844</v>
      </c>
      <c r="D420" t="s">
        <v>2378</v>
      </c>
      <c r="E420" t="str">
        <f t="shared" si="42"/>
        <v>ATIFAH</v>
      </c>
      <c r="F420" t="s">
        <v>36</v>
      </c>
      <c r="G420" t="s">
        <v>21</v>
      </c>
      <c r="H420" t="s">
        <v>21</v>
      </c>
      <c r="I420" t="s">
        <v>22</v>
      </c>
      <c r="J420" t="s">
        <v>23</v>
      </c>
      <c r="K420" t="s">
        <v>24</v>
      </c>
      <c r="L420" t="s">
        <v>25</v>
      </c>
      <c r="M420" t="s">
        <v>25</v>
      </c>
      <c r="N420" t="s">
        <v>28</v>
      </c>
      <c r="O420" t="s">
        <v>21</v>
      </c>
      <c r="P420" t="s">
        <v>21</v>
      </c>
      <c r="Q420" t="s">
        <v>60</v>
      </c>
      <c r="R420" t="s">
        <v>45</v>
      </c>
      <c r="S420" t="s">
        <v>45</v>
      </c>
      <c r="T420" t="s">
        <v>21</v>
      </c>
      <c r="U420" t="s">
        <v>21</v>
      </c>
      <c r="V420" t="s">
        <v>33</v>
      </c>
      <c r="W420" s="2" t="s">
        <v>31</v>
      </c>
      <c r="Y420">
        <f>IF(J420=Legend!$B$3,0,IF(J420=Legend!$B$4,1,IF(J420=Legend!$B$5,2,0)))</f>
        <v>1</v>
      </c>
      <c r="Z420">
        <f t="shared" si="43"/>
        <v>1</v>
      </c>
      <c r="AA420">
        <f t="shared" si="44"/>
        <v>1</v>
      </c>
      <c r="AB420">
        <f t="shared" si="45"/>
        <v>1</v>
      </c>
      <c r="AC420">
        <f>IF(N420=Legend!$D$3,3,IF(N420=Legend!$D$4,2,IF(N420=Legend!$D$5,1,0)))</f>
        <v>1</v>
      </c>
      <c r="AD420">
        <f t="shared" si="46"/>
        <v>0</v>
      </c>
      <c r="AF420">
        <f t="shared" si="47"/>
        <v>2</v>
      </c>
      <c r="AG420">
        <f>IF(R420=Legend!$F$3,3,IF(R420=Legend!$F$4,2,IF(R420=Legend!$F$5,1,0)))</f>
        <v>1</v>
      </c>
      <c r="AH420">
        <f>IF(S420=Legend!$F$3,3,IF(S420=Legend!$F$4,2,IF(S420=Legend!$F$5,1,0)))</f>
        <v>1</v>
      </c>
      <c r="AK420">
        <f>IF(V420=Legend!$H$3,3,IF(V420=Legend!$H$4,2,IF(V420=Legend!$H$5,1,0)))</f>
        <v>1</v>
      </c>
      <c r="AM420">
        <f t="shared" si="48"/>
        <v>10</v>
      </c>
    </row>
    <row r="421" spans="1:39" ht="140.4" x14ac:dyDescent="0.3">
      <c r="A421" t="s">
        <v>59</v>
      </c>
      <c r="B421" t="s">
        <v>162</v>
      </c>
      <c r="C421" t="s">
        <v>404</v>
      </c>
      <c r="D421" t="s">
        <v>3512</v>
      </c>
      <c r="E421" t="str">
        <f t="shared" si="42"/>
        <v>ATIGA</v>
      </c>
      <c r="F421" t="s">
        <v>82</v>
      </c>
      <c r="G421" t="s">
        <v>21</v>
      </c>
      <c r="H421" t="s">
        <v>21</v>
      </c>
      <c r="I421" t="s">
        <v>22</v>
      </c>
      <c r="J421" t="s">
        <v>41</v>
      </c>
      <c r="K421" t="s">
        <v>24</v>
      </c>
      <c r="L421" t="s">
        <v>25</v>
      </c>
      <c r="M421" t="s">
        <v>25</v>
      </c>
      <c r="N421" t="s">
        <v>38</v>
      </c>
      <c r="O421" t="s">
        <v>25</v>
      </c>
      <c r="P421" t="s">
        <v>21</v>
      </c>
      <c r="Q421" t="s">
        <v>27</v>
      </c>
      <c r="R421" t="s">
        <v>29</v>
      </c>
      <c r="S421" t="s">
        <v>29</v>
      </c>
      <c r="T421" t="s">
        <v>21</v>
      </c>
      <c r="U421" t="s">
        <v>21</v>
      </c>
      <c r="V421" t="s">
        <v>33</v>
      </c>
      <c r="W421" s="2" t="s">
        <v>34</v>
      </c>
      <c r="Y421">
        <f>IF(J421=Legend!$B$3,0,IF(J421=Legend!$B$4,1,IF(J421=Legend!$B$5,2,0)))</f>
        <v>2</v>
      </c>
      <c r="Z421">
        <f t="shared" si="43"/>
        <v>1</v>
      </c>
      <c r="AA421">
        <f t="shared" si="44"/>
        <v>1</v>
      </c>
      <c r="AB421">
        <f t="shared" si="45"/>
        <v>1</v>
      </c>
      <c r="AC421">
        <f>IF(N421=Legend!$D$3,3,IF(N421=Legend!$D$4,2,IF(N421=Legend!$D$5,1,0)))</f>
        <v>3</v>
      </c>
      <c r="AD421">
        <f t="shared" si="46"/>
        <v>1</v>
      </c>
      <c r="AF421">
        <f t="shared" si="47"/>
        <v>0</v>
      </c>
      <c r="AG421">
        <f>IF(R421=Legend!$F$3,3,IF(R421=Legend!$F$4,2,IF(R421=Legend!$F$5,1,0)))</f>
        <v>3</v>
      </c>
      <c r="AH421">
        <f>IF(S421=Legend!$F$3,3,IF(S421=Legend!$F$4,2,IF(S421=Legend!$F$5,1,0)))</f>
        <v>3</v>
      </c>
      <c r="AK421">
        <f>IF(V421=Legend!$H$3,3,IF(V421=Legend!$H$4,2,IF(V421=Legend!$H$5,1,0)))</f>
        <v>1</v>
      </c>
      <c r="AM421">
        <f t="shared" si="48"/>
        <v>16</v>
      </c>
    </row>
    <row r="422" spans="1:39" ht="156" x14ac:dyDescent="0.3">
      <c r="A422" t="s">
        <v>79</v>
      </c>
      <c r="B422" t="s">
        <v>311</v>
      </c>
      <c r="C422" t="s">
        <v>597</v>
      </c>
      <c r="D422" t="s">
        <v>603</v>
      </c>
      <c r="E422" t="str">
        <f t="shared" si="42"/>
        <v>ATIM - EKOR</v>
      </c>
      <c r="F422" t="s">
        <v>79</v>
      </c>
      <c r="G422" t="s">
        <v>21</v>
      </c>
      <c r="H422" t="s">
        <v>21</v>
      </c>
      <c r="I422" t="s">
        <v>22</v>
      </c>
      <c r="J422" t="s">
        <v>35</v>
      </c>
      <c r="K422" t="s">
        <v>24</v>
      </c>
      <c r="L422" t="s">
        <v>25</v>
      </c>
      <c r="M422" t="s">
        <v>25</v>
      </c>
      <c r="N422" t="s">
        <v>38</v>
      </c>
      <c r="O422" t="s">
        <v>25</v>
      </c>
      <c r="P422" t="s">
        <v>21</v>
      </c>
      <c r="Q422" t="s">
        <v>27</v>
      </c>
      <c r="R422" t="s">
        <v>45</v>
      </c>
      <c r="S422" t="s">
        <v>29</v>
      </c>
      <c r="T422" t="s">
        <v>21</v>
      </c>
      <c r="U422" t="s">
        <v>21</v>
      </c>
      <c r="V422" t="s">
        <v>75</v>
      </c>
      <c r="W422" s="2" t="s">
        <v>31</v>
      </c>
      <c r="Y422">
        <f>IF(J422=Legend!$B$3,0,IF(J422=Legend!$B$4,1,IF(J422=Legend!$B$5,2,0)))</f>
        <v>0</v>
      </c>
      <c r="Z422">
        <f t="shared" si="43"/>
        <v>1</v>
      </c>
      <c r="AA422">
        <f t="shared" si="44"/>
        <v>1</v>
      </c>
      <c r="AB422">
        <f t="shared" si="45"/>
        <v>1</v>
      </c>
      <c r="AC422">
        <f>IF(N422=Legend!$D$3,3,IF(N422=Legend!$D$4,2,IF(N422=Legend!$D$5,1,0)))</f>
        <v>3</v>
      </c>
      <c r="AD422">
        <f t="shared" si="46"/>
        <v>1</v>
      </c>
      <c r="AF422">
        <f t="shared" si="47"/>
        <v>0</v>
      </c>
      <c r="AG422">
        <f>IF(R422=Legend!$F$3,3,IF(R422=Legend!$F$4,2,IF(R422=Legend!$F$5,1,0)))</f>
        <v>1</v>
      </c>
      <c r="AH422">
        <f>IF(S422=Legend!$F$3,3,IF(S422=Legend!$F$4,2,IF(S422=Legend!$F$5,1,0)))</f>
        <v>3</v>
      </c>
      <c r="AK422">
        <f>IF(V422=Legend!$H$3,3,IF(V422=Legend!$H$4,2,IF(V422=Legend!$H$5,1,0)))</f>
        <v>3</v>
      </c>
      <c r="AM422">
        <f t="shared" si="48"/>
        <v>14</v>
      </c>
    </row>
    <row r="423" spans="1:39" ht="109.2" x14ac:dyDescent="0.3">
      <c r="A423" t="s">
        <v>147</v>
      </c>
      <c r="B423" t="s">
        <v>983</v>
      </c>
      <c r="C423" t="s">
        <v>3650</v>
      </c>
      <c r="D423" t="s">
        <v>5159</v>
      </c>
      <c r="E423" t="str">
        <f t="shared" si="42"/>
        <v>ATK GEMBIRA/MELLY RIDWAN</v>
      </c>
      <c r="F423" t="s">
        <v>147</v>
      </c>
      <c r="G423" t="s">
        <v>21</v>
      </c>
      <c r="H423" t="s">
        <v>21</v>
      </c>
      <c r="I423" t="s">
        <v>22</v>
      </c>
      <c r="J423" t="s">
        <v>23</v>
      </c>
      <c r="K423" t="s">
        <v>24</v>
      </c>
      <c r="L423" t="s">
        <v>21</v>
      </c>
      <c r="M423" t="s">
        <v>25</v>
      </c>
      <c r="N423" t="s">
        <v>28</v>
      </c>
      <c r="O423" t="s">
        <v>21</v>
      </c>
      <c r="P423" t="s">
        <v>21</v>
      </c>
      <c r="Q423" t="s">
        <v>27</v>
      </c>
      <c r="R423" t="s">
        <v>45</v>
      </c>
      <c r="S423" t="s">
        <v>45</v>
      </c>
      <c r="T423" t="s">
        <v>21</v>
      </c>
      <c r="U423" t="s">
        <v>21</v>
      </c>
      <c r="V423" t="s">
        <v>30</v>
      </c>
      <c r="W423" s="2" t="s">
        <v>66</v>
      </c>
      <c r="Y423">
        <f>IF(J423=Legend!$B$3,0,IF(J423=Legend!$B$4,1,IF(J423=Legend!$B$5,2,0)))</f>
        <v>1</v>
      </c>
      <c r="Z423">
        <f t="shared" si="43"/>
        <v>1</v>
      </c>
      <c r="AA423">
        <f t="shared" si="44"/>
        <v>0</v>
      </c>
      <c r="AB423">
        <f t="shared" si="45"/>
        <v>1</v>
      </c>
      <c r="AC423">
        <f>IF(N423=Legend!$D$3,3,IF(N423=Legend!$D$4,2,IF(N423=Legend!$D$5,1,0)))</f>
        <v>1</v>
      </c>
      <c r="AD423">
        <f t="shared" si="46"/>
        <v>0</v>
      </c>
      <c r="AF423">
        <f t="shared" si="47"/>
        <v>0</v>
      </c>
      <c r="AG423">
        <f>IF(R423=Legend!$F$3,3,IF(R423=Legend!$F$4,2,IF(R423=Legend!$F$5,1,0)))</f>
        <v>1</v>
      </c>
      <c r="AH423">
        <f>IF(S423=Legend!$F$3,3,IF(S423=Legend!$F$4,2,IF(S423=Legend!$F$5,1,0)))</f>
        <v>1</v>
      </c>
      <c r="AK423">
        <f>IF(V423=Legend!$H$3,3,IF(V423=Legend!$H$4,2,IF(V423=Legend!$H$5,1,0)))</f>
        <v>2</v>
      </c>
      <c r="AM423">
        <f t="shared" si="48"/>
        <v>8</v>
      </c>
    </row>
    <row r="424" spans="1:39" ht="140.4" x14ac:dyDescent="0.3">
      <c r="A424" t="s">
        <v>19</v>
      </c>
      <c r="B424" t="s">
        <v>162</v>
      </c>
      <c r="C424" t="s">
        <v>163</v>
      </c>
      <c r="D424" t="s">
        <v>170</v>
      </c>
      <c r="E424" t="str">
        <f t="shared" si="42"/>
        <v>ATRIA MART CEMANI</v>
      </c>
      <c r="F424" t="s">
        <v>40</v>
      </c>
      <c r="G424" t="s">
        <v>21</v>
      </c>
      <c r="H424" t="s">
        <v>21</v>
      </c>
      <c r="I424" t="s">
        <v>22</v>
      </c>
      <c r="J424" t="s">
        <v>41</v>
      </c>
      <c r="K424" t="s">
        <v>24</v>
      </c>
      <c r="L424" t="s">
        <v>25</v>
      </c>
      <c r="M424" t="s">
        <v>25</v>
      </c>
      <c r="N424" t="s">
        <v>38</v>
      </c>
      <c r="O424" t="s">
        <v>25</v>
      </c>
      <c r="P424" t="s">
        <v>21</v>
      </c>
      <c r="Q424" t="s">
        <v>27</v>
      </c>
      <c r="R424" t="s">
        <v>29</v>
      </c>
      <c r="S424" t="s">
        <v>29</v>
      </c>
      <c r="T424" t="s">
        <v>21</v>
      </c>
      <c r="U424" t="s">
        <v>21</v>
      </c>
      <c r="V424" t="s">
        <v>30</v>
      </c>
      <c r="W424" s="2" t="s">
        <v>34</v>
      </c>
      <c r="Y424">
        <f>IF(J424=Legend!$B$3,0,IF(J424=Legend!$B$4,1,IF(J424=Legend!$B$5,2,0)))</f>
        <v>2</v>
      </c>
      <c r="Z424">
        <f t="shared" si="43"/>
        <v>1</v>
      </c>
      <c r="AA424">
        <f t="shared" si="44"/>
        <v>1</v>
      </c>
      <c r="AB424">
        <f t="shared" si="45"/>
        <v>1</v>
      </c>
      <c r="AC424">
        <f>IF(N424=Legend!$D$3,3,IF(N424=Legend!$D$4,2,IF(N424=Legend!$D$5,1,0)))</f>
        <v>3</v>
      </c>
      <c r="AD424">
        <f t="shared" si="46"/>
        <v>1</v>
      </c>
      <c r="AF424">
        <f t="shared" si="47"/>
        <v>0</v>
      </c>
      <c r="AG424">
        <f>IF(R424=Legend!$F$3,3,IF(R424=Legend!$F$4,2,IF(R424=Legend!$F$5,1,0)))</f>
        <v>3</v>
      </c>
      <c r="AH424">
        <f>IF(S424=Legend!$F$3,3,IF(S424=Legend!$F$4,2,IF(S424=Legend!$F$5,1,0)))</f>
        <v>3</v>
      </c>
      <c r="AK424">
        <f>IF(V424=Legend!$H$3,3,IF(V424=Legend!$H$4,2,IF(V424=Legend!$H$5,1,0)))</f>
        <v>2</v>
      </c>
      <c r="AM424">
        <f t="shared" si="48"/>
        <v>17</v>
      </c>
    </row>
    <row r="425" spans="1:39" ht="109.2" x14ac:dyDescent="0.3">
      <c r="A425" t="s">
        <v>113</v>
      </c>
      <c r="B425" t="s">
        <v>983</v>
      </c>
      <c r="C425" t="s">
        <v>984</v>
      </c>
      <c r="D425" t="s">
        <v>1408</v>
      </c>
      <c r="E425" t="str">
        <f t="shared" si="42"/>
        <v>ATUKA</v>
      </c>
      <c r="F425" t="s">
        <v>113</v>
      </c>
      <c r="G425" t="s">
        <v>21</v>
      </c>
      <c r="H425" t="s">
        <v>21</v>
      </c>
      <c r="I425" t="s">
        <v>22</v>
      </c>
      <c r="J425" t="s">
        <v>35</v>
      </c>
      <c r="K425" t="s">
        <v>47</v>
      </c>
      <c r="L425" t="s">
        <v>21</v>
      </c>
      <c r="M425" t="s">
        <v>21</v>
      </c>
      <c r="N425" t="s">
        <v>47</v>
      </c>
      <c r="O425" t="s">
        <v>21</v>
      </c>
      <c r="P425" t="s">
        <v>21</v>
      </c>
      <c r="Q425" t="s">
        <v>27</v>
      </c>
      <c r="R425" t="s">
        <v>45</v>
      </c>
      <c r="S425" t="s">
        <v>47</v>
      </c>
      <c r="T425" t="s">
        <v>21</v>
      </c>
      <c r="U425" t="s">
        <v>21</v>
      </c>
      <c r="V425" t="s">
        <v>42</v>
      </c>
      <c r="W425" s="2" t="s">
        <v>66</v>
      </c>
      <c r="Y425">
        <f>IF(J425=Legend!$B$3,0,IF(J425=Legend!$B$4,1,IF(J425=Legend!$B$5,2,0)))</f>
        <v>0</v>
      </c>
      <c r="Z425">
        <f t="shared" si="43"/>
        <v>0</v>
      </c>
      <c r="AA425">
        <f t="shared" si="44"/>
        <v>0</v>
      </c>
      <c r="AB425">
        <f t="shared" si="45"/>
        <v>0</v>
      </c>
      <c r="AC425">
        <f>IF(N425=Legend!$D$3,3,IF(N425=Legend!$D$4,2,IF(N425=Legend!$D$5,1,0)))</f>
        <v>0</v>
      </c>
      <c r="AD425">
        <f t="shared" si="46"/>
        <v>0</v>
      </c>
      <c r="AF425">
        <f t="shared" si="47"/>
        <v>0</v>
      </c>
      <c r="AG425">
        <f>IF(R425=Legend!$F$3,3,IF(R425=Legend!$F$4,2,IF(R425=Legend!$F$5,1,0)))</f>
        <v>1</v>
      </c>
      <c r="AH425">
        <f>IF(S425=Legend!$F$3,3,IF(S425=Legend!$F$4,2,IF(S425=Legend!$F$5,1,0)))</f>
        <v>0</v>
      </c>
      <c r="AK425">
        <f>IF(V425=Legend!$H$3,3,IF(V425=Legend!$H$4,2,IF(V425=Legend!$H$5,1,0)))</f>
        <v>0</v>
      </c>
      <c r="AM425">
        <f t="shared" si="48"/>
        <v>1</v>
      </c>
    </row>
    <row r="426" spans="1:39" ht="109.2" x14ac:dyDescent="0.3">
      <c r="A426" t="s">
        <v>56</v>
      </c>
      <c r="B426" t="s">
        <v>1861</v>
      </c>
      <c r="C426" t="s">
        <v>2177</v>
      </c>
      <c r="D426" t="s">
        <v>2190</v>
      </c>
      <c r="E426" t="str">
        <f t="shared" si="42"/>
        <v>AULIA / KOMPLEKS SPBU PARIGI RT 05 RW 03</v>
      </c>
      <c r="F426" t="s">
        <v>56</v>
      </c>
      <c r="G426" t="s">
        <v>21</v>
      </c>
      <c r="H426" t="s">
        <v>21</v>
      </c>
      <c r="I426" t="s">
        <v>22</v>
      </c>
      <c r="J426" t="s">
        <v>35</v>
      </c>
      <c r="K426" t="s">
        <v>24</v>
      </c>
      <c r="L426" t="s">
        <v>25</v>
      </c>
      <c r="M426" t="s">
        <v>25</v>
      </c>
      <c r="N426" t="s">
        <v>28</v>
      </c>
      <c r="O426" t="s">
        <v>21</v>
      </c>
      <c r="P426" t="s">
        <v>21</v>
      </c>
      <c r="Q426" t="s">
        <v>60</v>
      </c>
      <c r="R426" t="s">
        <v>45</v>
      </c>
      <c r="S426" t="s">
        <v>29</v>
      </c>
      <c r="T426" t="s">
        <v>21</v>
      </c>
      <c r="U426" t="s">
        <v>21</v>
      </c>
      <c r="V426" t="s">
        <v>33</v>
      </c>
      <c r="W426" s="2" t="s">
        <v>99</v>
      </c>
      <c r="Y426">
        <f>IF(J426=Legend!$B$3,0,IF(J426=Legend!$B$4,1,IF(J426=Legend!$B$5,2,0)))</f>
        <v>0</v>
      </c>
      <c r="Z426">
        <f t="shared" si="43"/>
        <v>1</v>
      </c>
      <c r="AA426">
        <f t="shared" si="44"/>
        <v>1</v>
      </c>
      <c r="AB426">
        <f t="shared" si="45"/>
        <v>1</v>
      </c>
      <c r="AC426">
        <f>IF(N426=Legend!$D$3,3,IF(N426=Legend!$D$4,2,IF(N426=Legend!$D$5,1,0)))</f>
        <v>1</v>
      </c>
      <c r="AD426">
        <f t="shared" si="46"/>
        <v>0</v>
      </c>
      <c r="AF426">
        <f t="shared" si="47"/>
        <v>2</v>
      </c>
      <c r="AG426">
        <f>IF(R426=Legend!$F$3,3,IF(R426=Legend!$F$4,2,IF(R426=Legend!$F$5,1,0)))</f>
        <v>1</v>
      </c>
      <c r="AH426">
        <f>IF(S426=Legend!$F$3,3,IF(S426=Legend!$F$4,2,IF(S426=Legend!$F$5,1,0)))</f>
        <v>3</v>
      </c>
      <c r="AK426">
        <f>IF(V426=Legend!$H$3,3,IF(V426=Legend!$H$4,2,IF(V426=Legend!$H$5,1,0)))</f>
        <v>1</v>
      </c>
      <c r="AM426">
        <f t="shared" si="48"/>
        <v>11</v>
      </c>
    </row>
    <row r="427" spans="1:39" ht="156" x14ac:dyDescent="0.3">
      <c r="A427" t="s">
        <v>56</v>
      </c>
      <c r="B427" t="s">
        <v>174</v>
      </c>
      <c r="C427" t="s">
        <v>195</v>
      </c>
      <c r="D427" t="s">
        <v>2256</v>
      </c>
      <c r="E427" t="str">
        <f t="shared" si="42"/>
        <v>AURA</v>
      </c>
      <c r="F427" t="s">
        <v>56</v>
      </c>
      <c r="G427" t="s">
        <v>21</v>
      </c>
      <c r="H427" t="s">
        <v>21</v>
      </c>
      <c r="I427" t="s">
        <v>22</v>
      </c>
      <c r="J427" t="s">
        <v>35</v>
      </c>
      <c r="K427" t="s">
        <v>24</v>
      </c>
      <c r="L427" t="s">
        <v>25</v>
      </c>
      <c r="M427" t="s">
        <v>25</v>
      </c>
      <c r="N427" t="s">
        <v>26</v>
      </c>
      <c r="O427" t="s">
        <v>25</v>
      </c>
      <c r="P427" t="s">
        <v>21</v>
      </c>
      <c r="Q427" t="s">
        <v>27</v>
      </c>
      <c r="R427" t="s">
        <v>28</v>
      </c>
      <c r="S427" t="s">
        <v>29</v>
      </c>
      <c r="T427" t="s">
        <v>21</v>
      </c>
      <c r="U427" t="s">
        <v>21</v>
      </c>
      <c r="V427" t="s">
        <v>33</v>
      </c>
      <c r="W427" s="2" t="s">
        <v>31</v>
      </c>
      <c r="Y427">
        <f>IF(J427=Legend!$B$3,0,IF(J427=Legend!$B$4,1,IF(J427=Legend!$B$5,2,0)))</f>
        <v>0</v>
      </c>
      <c r="Z427">
        <f t="shared" si="43"/>
        <v>1</v>
      </c>
      <c r="AA427">
        <f t="shared" si="44"/>
        <v>1</v>
      </c>
      <c r="AB427">
        <f t="shared" si="45"/>
        <v>1</v>
      </c>
      <c r="AC427">
        <f>IF(N427=Legend!$D$3,3,IF(N427=Legend!$D$4,2,IF(N427=Legend!$D$5,1,0)))</f>
        <v>2</v>
      </c>
      <c r="AD427">
        <f t="shared" si="46"/>
        <v>1</v>
      </c>
      <c r="AF427">
        <f t="shared" si="47"/>
        <v>0</v>
      </c>
      <c r="AG427">
        <f>IF(R427=Legend!$F$3,3,IF(R427=Legend!$F$4,2,IF(R427=Legend!$F$5,1,0)))</f>
        <v>2</v>
      </c>
      <c r="AH427">
        <f>IF(S427=Legend!$F$3,3,IF(S427=Legend!$F$4,2,IF(S427=Legend!$F$5,1,0)))</f>
        <v>3</v>
      </c>
      <c r="AK427">
        <f>IF(V427=Legend!$H$3,3,IF(V427=Legend!$H$4,2,IF(V427=Legend!$H$5,1,0)))</f>
        <v>1</v>
      </c>
      <c r="AM427">
        <f t="shared" si="48"/>
        <v>12</v>
      </c>
    </row>
    <row r="428" spans="1:39" ht="156" x14ac:dyDescent="0.3">
      <c r="A428" t="s">
        <v>39</v>
      </c>
      <c r="B428" t="s">
        <v>162</v>
      </c>
      <c r="C428" t="s">
        <v>656</v>
      </c>
      <c r="D428" t="s">
        <v>682</v>
      </c>
      <c r="E428" t="str">
        <f t="shared" si="42"/>
        <v>AURA PASIR. BUAYAN</v>
      </c>
      <c r="F428" t="s">
        <v>39</v>
      </c>
      <c r="G428" t="s">
        <v>21</v>
      </c>
      <c r="H428" t="s">
        <v>21</v>
      </c>
      <c r="I428" t="s">
        <v>22</v>
      </c>
      <c r="J428" t="s">
        <v>23</v>
      </c>
      <c r="K428" t="s">
        <v>24</v>
      </c>
      <c r="L428" t="s">
        <v>25</v>
      </c>
      <c r="M428" t="s">
        <v>25</v>
      </c>
      <c r="N428" t="s">
        <v>26</v>
      </c>
      <c r="O428" t="s">
        <v>25</v>
      </c>
      <c r="P428" t="s">
        <v>21</v>
      </c>
      <c r="Q428" t="s">
        <v>27</v>
      </c>
      <c r="R428" t="s">
        <v>45</v>
      </c>
      <c r="S428" t="s">
        <v>28</v>
      </c>
      <c r="T428" t="s">
        <v>21</v>
      </c>
      <c r="U428" t="s">
        <v>21</v>
      </c>
      <c r="V428" t="s">
        <v>33</v>
      </c>
      <c r="W428" s="2" t="s">
        <v>31</v>
      </c>
      <c r="Y428">
        <f>IF(J428=Legend!$B$3,0,IF(J428=Legend!$B$4,1,IF(J428=Legend!$B$5,2,0)))</f>
        <v>1</v>
      </c>
      <c r="Z428">
        <f t="shared" si="43"/>
        <v>1</v>
      </c>
      <c r="AA428">
        <f t="shared" si="44"/>
        <v>1</v>
      </c>
      <c r="AB428">
        <f t="shared" si="45"/>
        <v>1</v>
      </c>
      <c r="AC428">
        <f>IF(N428=Legend!$D$3,3,IF(N428=Legend!$D$4,2,IF(N428=Legend!$D$5,1,0)))</f>
        <v>2</v>
      </c>
      <c r="AD428">
        <f t="shared" si="46"/>
        <v>1</v>
      </c>
      <c r="AF428">
        <f t="shared" si="47"/>
        <v>0</v>
      </c>
      <c r="AG428">
        <f>IF(R428=Legend!$F$3,3,IF(R428=Legend!$F$4,2,IF(R428=Legend!$F$5,1,0)))</f>
        <v>1</v>
      </c>
      <c r="AH428">
        <f>IF(S428=Legend!$F$3,3,IF(S428=Legend!$F$4,2,IF(S428=Legend!$F$5,1,0)))</f>
        <v>2</v>
      </c>
      <c r="AK428">
        <f>IF(V428=Legend!$H$3,3,IF(V428=Legend!$H$4,2,IF(V428=Legend!$H$5,1,0)))</f>
        <v>1</v>
      </c>
      <c r="AM428">
        <f t="shared" si="48"/>
        <v>11</v>
      </c>
    </row>
    <row r="429" spans="1:39" ht="156" x14ac:dyDescent="0.3">
      <c r="A429" t="s">
        <v>56</v>
      </c>
      <c r="B429" t="s">
        <v>1056</v>
      </c>
      <c r="C429" t="s">
        <v>1827</v>
      </c>
      <c r="D429" t="s">
        <v>2114</v>
      </c>
      <c r="E429" t="str">
        <f t="shared" si="42"/>
        <v>AUREL,MM</v>
      </c>
      <c r="F429" t="s">
        <v>56</v>
      </c>
      <c r="G429" t="s">
        <v>21</v>
      </c>
      <c r="H429" t="s">
        <v>21</v>
      </c>
      <c r="I429" t="s">
        <v>22</v>
      </c>
      <c r="J429" t="s">
        <v>35</v>
      </c>
      <c r="K429" t="s">
        <v>24</v>
      </c>
      <c r="L429" t="s">
        <v>25</v>
      </c>
      <c r="M429" t="s">
        <v>25</v>
      </c>
      <c r="N429" t="s">
        <v>38</v>
      </c>
      <c r="O429" t="s">
        <v>25</v>
      </c>
      <c r="P429" t="s">
        <v>21</v>
      </c>
      <c r="Q429" t="s">
        <v>27</v>
      </c>
      <c r="R429" t="s">
        <v>28</v>
      </c>
      <c r="S429" t="s">
        <v>29</v>
      </c>
      <c r="T429" t="s">
        <v>21</v>
      </c>
      <c r="U429" t="s">
        <v>21</v>
      </c>
      <c r="V429" t="s">
        <v>30</v>
      </c>
      <c r="W429" s="2" t="s">
        <v>31</v>
      </c>
      <c r="Y429">
        <f>IF(J429=Legend!$B$3,0,IF(J429=Legend!$B$4,1,IF(J429=Legend!$B$5,2,0)))</f>
        <v>0</v>
      </c>
      <c r="Z429">
        <f t="shared" si="43"/>
        <v>1</v>
      </c>
      <c r="AA429">
        <f t="shared" si="44"/>
        <v>1</v>
      </c>
      <c r="AB429">
        <f t="shared" si="45"/>
        <v>1</v>
      </c>
      <c r="AC429">
        <f>IF(N429=Legend!$D$3,3,IF(N429=Legend!$D$4,2,IF(N429=Legend!$D$5,1,0)))</f>
        <v>3</v>
      </c>
      <c r="AD429">
        <f t="shared" si="46"/>
        <v>1</v>
      </c>
      <c r="AF429">
        <f t="shared" si="47"/>
        <v>0</v>
      </c>
      <c r="AG429">
        <f>IF(R429=Legend!$F$3,3,IF(R429=Legend!$F$4,2,IF(R429=Legend!$F$5,1,0)))</f>
        <v>2</v>
      </c>
      <c r="AH429">
        <f>IF(S429=Legend!$F$3,3,IF(S429=Legend!$F$4,2,IF(S429=Legend!$F$5,1,0)))</f>
        <v>3</v>
      </c>
      <c r="AK429">
        <f>IF(V429=Legend!$H$3,3,IF(V429=Legend!$H$4,2,IF(V429=Legend!$H$5,1,0)))</f>
        <v>2</v>
      </c>
      <c r="AM429">
        <f t="shared" si="48"/>
        <v>14</v>
      </c>
    </row>
    <row r="430" spans="1:39" ht="62.4" x14ac:dyDescent="0.3">
      <c r="A430" t="s">
        <v>73</v>
      </c>
      <c r="B430" t="s">
        <v>162</v>
      </c>
      <c r="C430" t="s">
        <v>357</v>
      </c>
      <c r="D430" t="s">
        <v>358</v>
      </c>
      <c r="E430" t="str">
        <f t="shared" si="42"/>
        <v>AVINA JAYA (LS26-RY PAMOTAN)</v>
      </c>
      <c r="F430" t="s">
        <v>37</v>
      </c>
      <c r="G430" t="s">
        <v>21</v>
      </c>
      <c r="H430" t="s">
        <v>21</v>
      </c>
      <c r="I430" t="s">
        <v>22</v>
      </c>
      <c r="J430" t="s">
        <v>41</v>
      </c>
      <c r="K430" t="s">
        <v>24</v>
      </c>
      <c r="L430" t="s">
        <v>21</v>
      </c>
      <c r="M430" t="s">
        <v>21</v>
      </c>
      <c r="N430" t="s">
        <v>47</v>
      </c>
      <c r="O430" t="s">
        <v>21</v>
      </c>
      <c r="P430" t="s">
        <v>21</v>
      </c>
      <c r="Q430" t="s">
        <v>60</v>
      </c>
      <c r="R430" t="s">
        <v>45</v>
      </c>
      <c r="S430" t="s">
        <v>29</v>
      </c>
      <c r="T430" t="s">
        <v>21</v>
      </c>
      <c r="U430" t="s">
        <v>21</v>
      </c>
      <c r="V430" t="s">
        <v>33</v>
      </c>
      <c r="W430" s="2" t="s">
        <v>68</v>
      </c>
      <c r="Y430">
        <f>IF(J430=Legend!$B$3,0,IF(J430=Legend!$B$4,1,IF(J430=Legend!$B$5,2,0)))</f>
        <v>2</v>
      </c>
      <c r="Z430">
        <f t="shared" si="43"/>
        <v>1</v>
      </c>
      <c r="AA430">
        <f t="shared" si="44"/>
        <v>0</v>
      </c>
      <c r="AB430">
        <f t="shared" si="45"/>
        <v>0</v>
      </c>
      <c r="AC430">
        <f>IF(N430=Legend!$D$3,3,IF(N430=Legend!$D$4,2,IF(N430=Legend!$D$5,1,0)))</f>
        <v>0</v>
      </c>
      <c r="AD430">
        <f t="shared" si="46"/>
        <v>0</v>
      </c>
      <c r="AF430">
        <f t="shared" si="47"/>
        <v>2</v>
      </c>
      <c r="AG430">
        <f>IF(R430=Legend!$F$3,3,IF(R430=Legend!$F$4,2,IF(R430=Legend!$F$5,1,0)))</f>
        <v>1</v>
      </c>
      <c r="AH430">
        <f>IF(S430=Legend!$F$3,3,IF(S430=Legend!$F$4,2,IF(S430=Legend!$F$5,1,0)))</f>
        <v>3</v>
      </c>
      <c r="AK430">
        <f>IF(V430=Legend!$H$3,3,IF(V430=Legend!$H$4,2,IF(V430=Legend!$H$5,1,0)))</f>
        <v>1</v>
      </c>
      <c r="AM430">
        <f t="shared" si="48"/>
        <v>10</v>
      </c>
    </row>
    <row r="431" spans="1:39" ht="140.4" x14ac:dyDescent="0.3">
      <c r="A431" t="s">
        <v>71</v>
      </c>
      <c r="B431" t="s">
        <v>1602</v>
      </c>
      <c r="C431" t="s">
        <v>2574</v>
      </c>
      <c r="D431" t="s">
        <v>2886</v>
      </c>
      <c r="E431" t="str">
        <f t="shared" si="42"/>
        <v>AWANG, TK.</v>
      </c>
      <c r="F431" t="s">
        <v>71</v>
      </c>
      <c r="G431" t="s">
        <v>21</v>
      </c>
      <c r="H431" t="s">
        <v>21</v>
      </c>
      <c r="I431" t="s">
        <v>22</v>
      </c>
      <c r="J431" t="s">
        <v>41</v>
      </c>
      <c r="K431" t="s">
        <v>24</v>
      </c>
      <c r="L431" t="s">
        <v>25</v>
      </c>
      <c r="M431" t="s">
        <v>25</v>
      </c>
      <c r="N431" t="s">
        <v>38</v>
      </c>
      <c r="O431" t="s">
        <v>25</v>
      </c>
      <c r="P431" t="s">
        <v>21</v>
      </c>
      <c r="Q431" t="s">
        <v>27</v>
      </c>
      <c r="R431" t="s">
        <v>45</v>
      </c>
      <c r="S431" t="s">
        <v>29</v>
      </c>
      <c r="T431" t="s">
        <v>21</v>
      </c>
      <c r="U431" t="s">
        <v>21</v>
      </c>
      <c r="V431" t="s">
        <v>30</v>
      </c>
      <c r="W431" s="2" t="s">
        <v>34</v>
      </c>
      <c r="Y431">
        <f>IF(J431=Legend!$B$3,0,IF(J431=Legend!$B$4,1,IF(J431=Legend!$B$5,2,0)))</f>
        <v>2</v>
      </c>
      <c r="Z431">
        <f t="shared" si="43"/>
        <v>1</v>
      </c>
      <c r="AA431">
        <f t="shared" si="44"/>
        <v>1</v>
      </c>
      <c r="AB431">
        <f t="shared" si="45"/>
        <v>1</v>
      </c>
      <c r="AC431">
        <f>IF(N431=Legend!$D$3,3,IF(N431=Legend!$D$4,2,IF(N431=Legend!$D$5,1,0)))</f>
        <v>3</v>
      </c>
      <c r="AD431">
        <f t="shared" si="46"/>
        <v>1</v>
      </c>
      <c r="AF431">
        <f t="shared" si="47"/>
        <v>0</v>
      </c>
      <c r="AG431">
        <f>IF(R431=Legend!$F$3,3,IF(R431=Legend!$F$4,2,IF(R431=Legend!$F$5,1,0)))</f>
        <v>1</v>
      </c>
      <c r="AH431">
        <f>IF(S431=Legend!$F$3,3,IF(S431=Legend!$F$4,2,IF(S431=Legend!$F$5,1,0)))</f>
        <v>3</v>
      </c>
      <c r="AK431">
        <f>IF(V431=Legend!$H$3,3,IF(V431=Legend!$H$4,2,IF(V431=Legend!$H$5,1,0)))</f>
        <v>2</v>
      </c>
      <c r="AM431">
        <f t="shared" si="48"/>
        <v>15</v>
      </c>
    </row>
    <row r="432" spans="1:39" ht="62.4" x14ac:dyDescent="0.3">
      <c r="A432" t="s">
        <v>138</v>
      </c>
      <c r="B432" t="s">
        <v>519</v>
      </c>
      <c r="C432" t="s">
        <v>520</v>
      </c>
      <c r="D432" t="s">
        <v>4779</v>
      </c>
      <c r="E432" t="str">
        <f t="shared" si="42"/>
        <v>AYAM MAS/DARMIN</v>
      </c>
      <c r="F432" t="s">
        <v>138</v>
      </c>
      <c r="G432" t="s">
        <v>21</v>
      </c>
      <c r="H432" t="s">
        <v>21</v>
      </c>
      <c r="I432" t="s">
        <v>50</v>
      </c>
      <c r="J432" t="s">
        <v>23</v>
      </c>
      <c r="K432" t="s">
        <v>47</v>
      </c>
      <c r="L432" t="s">
        <v>21</v>
      </c>
      <c r="M432" t="s">
        <v>25</v>
      </c>
      <c r="N432" t="s">
        <v>47</v>
      </c>
      <c r="O432" t="s">
        <v>21</v>
      </c>
      <c r="P432" t="s">
        <v>25</v>
      </c>
      <c r="Q432" t="s">
        <v>27</v>
      </c>
      <c r="R432" t="s">
        <v>47</v>
      </c>
      <c r="S432" t="s">
        <v>47</v>
      </c>
      <c r="T432" t="s">
        <v>21</v>
      </c>
      <c r="U432" t="s">
        <v>21</v>
      </c>
      <c r="V432" t="s">
        <v>33</v>
      </c>
      <c r="W432" s="2" t="s">
        <v>48</v>
      </c>
      <c r="Y432">
        <f>IF(J432=Legend!$B$3,0,IF(J432=Legend!$B$4,1,IF(J432=Legend!$B$5,2,0)))</f>
        <v>1</v>
      </c>
      <c r="Z432">
        <f t="shared" si="43"/>
        <v>0</v>
      </c>
      <c r="AA432">
        <f t="shared" si="44"/>
        <v>0</v>
      </c>
      <c r="AB432">
        <f t="shared" si="45"/>
        <v>1</v>
      </c>
      <c r="AC432">
        <f>IF(N432=Legend!$D$3,3,IF(N432=Legend!$D$4,2,IF(N432=Legend!$D$5,1,0)))</f>
        <v>0</v>
      </c>
      <c r="AD432">
        <f t="shared" si="46"/>
        <v>0</v>
      </c>
      <c r="AF432">
        <f t="shared" si="47"/>
        <v>0</v>
      </c>
      <c r="AG432">
        <f>IF(R432=Legend!$F$3,3,IF(R432=Legend!$F$4,2,IF(R432=Legend!$F$5,1,0)))</f>
        <v>0</v>
      </c>
      <c r="AH432">
        <f>IF(S432=Legend!$F$3,3,IF(S432=Legend!$F$4,2,IF(S432=Legend!$F$5,1,0)))</f>
        <v>0</v>
      </c>
      <c r="AK432">
        <f>IF(V432=Legend!$H$3,3,IF(V432=Legend!$H$4,2,IF(V432=Legend!$H$5,1,0)))</f>
        <v>1</v>
      </c>
      <c r="AM432">
        <f t="shared" si="48"/>
        <v>3</v>
      </c>
    </row>
    <row r="433" spans="1:39" ht="124.8" x14ac:dyDescent="0.3">
      <c r="A433" t="s">
        <v>113</v>
      </c>
      <c r="B433" t="s">
        <v>932</v>
      </c>
      <c r="C433" t="s">
        <v>1388</v>
      </c>
      <c r="D433" t="s">
        <v>1403</v>
      </c>
      <c r="E433" t="str">
        <f t="shared" si="42"/>
        <v>Ayang Denai</v>
      </c>
      <c r="F433" t="s">
        <v>56</v>
      </c>
      <c r="G433" t="s">
        <v>21</v>
      </c>
      <c r="H433" t="s">
        <v>21</v>
      </c>
      <c r="I433" t="s">
        <v>22</v>
      </c>
      <c r="J433" t="s">
        <v>23</v>
      </c>
      <c r="K433" t="s">
        <v>24</v>
      </c>
      <c r="L433" t="s">
        <v>25</v>
      </c>
      <c r="M433" t="s">
        <v>25</v>
      </c>
      <c r="N433" t="s">
        <v>26</v>
      </c>
      <c r="O433" t="s">
        <v>25</v>
      </c>
      <c r="P433" t="s">
        <v>21</v>
      </c>
      <c r="Q433" t="s">
        <v>27</v>
      </c>
      <c r="R433" t="s">
        <v>45</v>
      </c>
      <c r="S433" t="s">
        <v>29</v>
      </c>
      <c r="T433" t="s">
        <v>21</v>
      </c>
      <c r="U433" t="s">
        <v>21</v>
      </c>
      <c r="V433" t="s">
        <v>33</v>
      </c>
      <c r="W433" s="2" t="s">
        <v>97</v>
      </c>
      <c r="Y433">
        <f>IF(J433=Legend!$B$3,0,IF(J433=Legend!$B$4,1,IF(J433=Legend!$B$5,2,0)))</f>
        <v>1</v>
      </c>
      <c r="Z433">
        <f t="shared" si="43"/>
        <v>1</v>
      </c>
      <c r="AA433">
        <f t="shared" si="44"/>
        <v>1</v>
      </c>
      <c r="AB433">
        <f t="shared" si="45"/>
        <v>1</v>
      </c>
      <c r="AC433">
        <f>IF(N433=Legend!$D$3,3,IF(N433=Legend!$D$4,2,IF(N433=Legend!$D$5,1,0)))</f>
        <v>2</v>
      </c>
      <c r="AD433">
        <f t="shared" si="46"/>
        <v>1</v>
      </c>
      <c r="AF433">
        <f t="shared" si="47"/>
        <v>0</v>
      </c>
      <c r="AG433">
        <f>IF(R433=Legend!$F$3,3,IF(R433=Legend!$F$4,2,IF(R433=Legend!$F$5,1,0)))</f>
        <v>1</v>
      </c>
      <c r="AH433">
        <f>IF(S433=Legend!$F$3,3,IF(S433=Legend!$F$4,2,IF(S433=Legend!$F$5,1,0)))</f>
        <v>3</v>
      </c>
      <c r="AK433">
        <f>IF(V433=Legend!$H$3,3,IF(V433=Legend!$H$4,2,IF(V433=Legend!$H$5,1,0)))</f>
        <v>1</v>
      </c>
      <c r="AM433">
        <f t="shared" si="48"/>
        <v>12</v>
      </c>
    </row>
    <row r="434" spans="1:39" ht="109.2" x14ac:dyDescent="0.3">
      <c r="A434" t="s">
        <v>83</v>
      </c>
      <c r="B434" t="s">
        <v>3634</v>
      </c>
      <c r="C434" t="s">
        <v>3635</v>
      </c>
      <c r="D434" t="s">
        <v>5023</v>
      </c>
      <c r="E434" t="str">
        <f t="shared" si="42"/>
        <v>AYIN IB</v>
      </c>
      <c r="F434" t="s">
        <v>83</v>
      </c>
      <c r="G434" t="s">
        <v>21</v>
      </c>
      <c r="H434" t="s">
        <v>21</v>
      </c>
      <c r="I434" t="s">
        <v>22</v>
      </c>
      <c r="J434" t="s">
        <v>41</v>
      </c>
      <c r="K434" t="s">
        <v>24</v>
      </c>
      <c r="L434" t="s">
        <v>25</v>
      </c>
      <c r="M434" t="s">
        <v>25</v>
      </c>
      <c r="N434" t="s">
        <v>47</v>
      </c>
      <c r="O434" t="s">
        <v>21</v>
      </c>
      <c r="P434" t="s">
        <v>21</v>
      </c>
      <c r="Q434" t="s">
        <v>27</v>
      </c>
      <c r="R434" t="s">
        <v>47</v>
      </c>
      <c r="S434" t="s">
        <v>45</v>
      </c>
      <c r="T434" t="s">
        <v>21</v>
      </c>
      <c r="U434" t="s">
        <v>21</v>
      </c>
      <c r="V434" t="s">
        <v>33</v>
      </c>
      <c r="W434" s="2" t="s">
        <v>46</v>
      </c>
      <c r="Y434">
        <f>IF(J434=Legend!$B$3,0,IF(J434=Legend!$B$4,1,IF(J434=Legend!$B$5,2,0)))</f>
        <v>2</v>
      </c>
      <c r="Z434">
        <f t="shared" si="43"/>
        <v>1</v>
      </c>
      <c r="AA434">
        <f t="shared" si="44"/>
        <v>1</v>
      </c>
      <c r="AB434">
        <f t="shared" si="45"/>
        <v>1</v>
      </c>
      <c r="AC434">
        <f>IF(N434=Legend!$D$3,3,IF(N434=Legend!$D$4,2,IF(N434=Legend!$D$5,1,0)))</f>
        <v>0</v>
      </c>
      <c r="AD434">
        <f t="shared" si="46"/>
        <v>0</v>
      </c>
      <c r="AF434">
        <f t="shared" si="47"/>
        <v>0</v>
      </c>
      <c r="AG434">
        <f>IF(R434=Legend!$F$3,3,IF(R434=Legend!$F$4,2,IF(R434=Legend!$F$5,1,0)))</f>
        <v>0</v>
      </c>
      <c r="AH434">
        <f>IF(S434=Legend!$F$3,3,IF(S434=Legend!$F$4,2,IF(S434=Legend!$F$5,1,0)))</f>
        <v>1</v>
      </c>
      <c r="AK434">
        <f>IF(V434=Legend!$H$3,3,IF(V434=Legend!$H$4,2,IF(V434=Legend!$H$5,1,0)))</f>
        <v>1</v>
      </c>
      <c r="AM434">
        <f t="shared" si="48"/>
        <v>7</v>
      </c>
    </row>
    <row r="435" spans="1:39" ht="109.2" x14ac:dyDescent="0.3">
      <c r="A435" t="s">
        <v>83</v>
      </c>
      <c r="B435" t="s">
        <v>932</v>
      </c>
      <c r="C435" t="s">
        <v>1374</v>
      </c>
      <c r="D435" t="s">
        <v>4989</v>
      </c>
      <c r="E435" t="str">
        <f t="shared" si="42"/>
        <v>AYLA MART</v>
      </c>
      <c r="F435" t="s">
        <v>83</v>
      </c>
      <c r="G435" t="s">
        <v>21</v>
      </c>
      <c r="H435" t="s">
        <v>21</v>
      </c>
      <c r="I435" t="s">
        <v>50</v>
      </c>
      <c r="J435" t="s">
        <v>35</v>
      </c>
      <c r="K435" t="s">
        <v>24</v>
      </c>
      <c r="L435" t="s">
        <v>25</v>
      </c>
      <c r="M435" t="s">
        <v>25</v>
      </c>
      <c r="N435" t="s">
        <v>28</v>
      </c>
      <c r="O435" t="s">
        <v>21</v>
      </c>
      <c r="P435" t="s">
        <v>21</v>
      </c>
      <c r="Q435" t="s">
        <v>27</v>
      </c>
      <c r="R435" t="s">
        <v>45</v>
      </c>
      <c r="S435" t="s">
        <v>47</v>
      </c>
      <c r="T435" t="s">
        <v>21</v>
      </c>
      <c r="U435" t="s">
        <v>21</v>
      </c>
      <c r="V435" t="s">
        <v>33</v>
      </c>
      <c r="W435" s="2" t="s">
        <v>66</v>
      </c>
      <c r="Y435">
        <f>IF(J435=Legend!$B$3,0,IF(J435=Legend!$B$4,1,IF(J435=Legend!$B$5,2,0)))</f>
        <v>0</v>
      </c>
      <c r="Z435">
        <f t="shared" si="43"/>
        <v>1</v>
      </c>
      <c r="AA435">
        <f t="shared" si="44"/>
        <v>1</v>
      </c>
      <c r="AB435">
        <f t="shared" si="45"/>
        <v>1</v>
      </c>
      <c r="AC435">
        <f>IF(N435=Legend!$D$3,3,IF(N435=Legend!$D$4,2,IF(N435=Legend!$D$5,1,0)))</f>
        <v>1</v>
      </c>
      <c r="AD435">
        <f t="shared" si="46"/>
        <v>0</v>
      </c>
      <c r="AF435">
        <f t="shared" si="47"/>
        <v>0</v>
      </c>
      <c r="AG435">
        <f>IF(R435=Legend!$F$3,3,IF(R435=Legend!$F$4,2,IF(R435=Legend!$F$5,1,0)))</f>
        <v>1</v>
      </c>
      <c r="AH435">
        <f>IF(S435=Legend!$F$3,3,IF(S435=Legend!$F$4,2,IF(S435=Legend!$F$5,1,0)))</f>
        <v>0</v>
      </c>
      <c r="AK435">
        <f>IF(V435=Legend!$H$3,3,IF(V435=Legend!$H$4,2,IF(V435=Legend!$H$5,1,0)))</f>
        <v>1</v>
      </c>
      <c r="AM435">
        <f t="shared" si="48"/>
        <v>6</v>
      </c>
    </row>
    <row r="436" spans="1:39" ht="31.2" x14ac:dyDescent="0.3">
      <c r="A436" t="s">
        <v>40</v>
      </c>
      <c r="B436" t="s">
        <v>637</v>
      </c>
      <c r="C436" t="s">
        <v>640</v>
      </c>
      <c r="D436" t="s">
        <v>3325</v>
      </c>
      <c r="E436" t="str">
        <f t="shared" si="42"/>
        <v>AYONG</v>
      </c>
      <c r="F436" t="s">
        <v>137</v>
      </c>
      <c r="G436" t="s">
        <v>21</v>
      </c>
      <c r="H436" t="s">
        <v>21</v>
      </c>
      <c r="I436" t="s">
        <v>22</v>
      </c>
      <c r="J436" t="s">
        <v>35</v>
      </c>
      <c r="K436" t="s">
        <v>47</v>
      </c>
      <c r="L436" t="s">
        <v>21</v>
      </c>
      <c r="M436" t="s">
        <v>21</v>
      </c>
      <c r="N436" t="s">
        <v>47</v>
      </c>
      <c r="O436" t="s">
        <v>21</v>
      </c>
      <c r="P436" t="s">
        <v>21</v>
      </c>
      <c r="Q436" t="s">
        <v>27</v>
      </c>
      <c r="R436" t="s">
        <v>45</v>
      </c>
      <c r="S436" t="s">
        <v>47</v>
      </c>
      <c r="T436" t="s">
        <v>21</v>
      </c>
      <c r="U436" t="s">
        <v>21</v>
      </c>
      <c r="V436" t="s">
        <v>42</v>
      </c>
      <c r="W436" s="18" t="s">
        <v>63</v>
      </c>
      <c r="Y436">
        <f>IF(J436=Legend!$B$3,0,IF(J436=Legend!$B$4,1,IF(J436=Legend!$B$5,2,0)))</f>
        <v>0</v>
      </c>
      <c r="Z436">
        <f t="shared" si="43"/>
        <v>0</v>
      </c>
      <c r="AA436">
        <f t="shared" si="44"/>
        <v>0</v>
      </c>
      <c r="AB436">
        <f t="shared" si="45"/>
        <v>0</v>
      </c>
      <c r="AC436">
        <f>IF(N436=Legend!$D$3,3,IF(N436=Legend!$D$4,2,IF(N436=Legend!$D$5,1,0)))</f>
        <v>0</v>
      </c>
      <c r="AD436">
        <f t="shared" si="46"/>
        <v>0</v>
      </c>
      <c r="AF436">
        <f t="shared" si="47"/>
        <v>0</v>
      </c>
      <c r="AG436">
        <f>IF(R436=Legend!$F$3,3,IF(R436=Legend!$F$4,2,IF(R436=Legend!$F$5,1,0)))</f>
        <v>1</v>
      </c>
      <c r="AH436">
        <f>IF(S436=Legend!$F$3,3,IF(S436=Legend!$F$4,2,IF(S436=Legend!$F$5,1,0)))</f>
        <v>0</v>
      </c>
      <c r="AK436">
        <f>IF(V436=Legend!$H$3,3,IF(V436=Legend!$H$4,2,IF(V436=Legend!$H$5,1,0)))</f>
        <v>0</v>
      </c>
      <c r="AM436">
        <f t="shared" si="48"/>
        <v>1</v>
      </c>
    </row>
    <row r="437" spans="1:39" ht="140.4" x14ac:dyDescent="0.3">
      <c r="A437" t="s">
        <v>73</v>
      </c>
      <c r="B437" t="s">
        <v>162</v>
      </c>
      <c r="C437" t="s">
        <v>274</v>
      </c>
      <c r="D437" t="s">
        <v>308</v>
      </c>
      <c r="E437" t="str">
        <f t="shared" si="42"/>
        <v>AYU CAWAS/HENY PUSPOWATI P.</v>
      </c>
      <c r="F437" t="s">
        <v>71</v>
      </c>
      <c r="G437" t="s">
        <v>21</v>
      </c>
      <c r="H437" t="s">
        <v>21</v>
      </c>
      <c r="I437" t="s">
        <v>22</v>
      </c>
      <c r="J437" t="s">
        <v>41</v>
      </c>
      <c r="K437" t="s">
        <v>24</v>
      </c>
      <c r="L437" t="s">
        <v>25</v>
      </c>
      <c r="M437" t="s">
        <v>25</v>
      </c>
      <c r="N437" t="s">
        <v>38</v>
      </c>
      <c r="O437" t="s">
        <v>25</v>
      </c>
      <c r="P437" t="s">
        <v>21</v>
      </c>
      <c r="Q437" t="s">
        <v>27</v>
      </c>
      <c r="R437" t="s">
        <v>29</v>
      </c>
      <c r="S437" t="s">
        <v>29</v>
      </c>
      <c r="T437" t="s">
        <v>21</v>
      </c>
      <c r="U437" t="s">
        <v>21</v>
      </c>
      <c r="V437" t="s">
        <v>30</v>
      </c>
      <c r="W437" s="2" t="s">
        <v>34</v>
      </c>
      <c r="Y437">
        <f>IF(J437=Legend!$B$3,0,IF(J437=Legend!$B$4,1,IF(J437=Legend!$B$5,2,0)))</f>
        <v>2</v>
      </c>
      <c r="Z437">
        <f t="shared" si="43"/>
        <v>1</v>
      </c>
      <c r="AA437">
        <f t="shared" si="44"/>
        <v>1</v>
      </c>
      <c r="AB437">
        <f t="shared" si="45"/>
        <v>1</v>
      </c>
      <c r="AC437">
        <f>IF(N437=Legend!$D$3,3,IF(N437=Legend!$D$4,2,IF(N437=Legend!$D$5,1,0)))</f>
        <v>3</v>
      </c>
      <c r="AD437">
        <f t="shared" si="46"/>
        <v>1</v>
      </c>
      <c r="AF437">
        <f t="shared" si="47"/>
        <v>0</v>
      </c>
      <c r="AG437">
        <f>IF(R437=Legend!$F$3,3,IF(R437=Legend!$F$4,2,IF(R437=Legend!$F$5,1,0)))</f>
        <v>3</v>
      </c>
      <c r="AH437">
        <f>IF(S437=Legend!$F$3,3,IF(S437=Legend!$F$4,2,IF(S437=Legend!$F$5,1,0)))</f>
        <v>3</v>
      </c>
      <c r="AK437">
        <f>IF(V437=Legend!$H$3,3,IF(V437=Legend!$H$4,2,IF(V437=Legend!$H$5,1,0)))</f>
        <v>2</v>
      </c>
      <c r="AM437">
        <f t="shared" si="48"/>
        <v>17</v>
      </c>
    </row>
    <row r="438" spans="1:39" ht="140.4" x14ac:dyDescent="0.3">
      <c r="A438" t="s">
        <v>73</v>
      </c>
      <c r="B438" t="s">
        <v>162</v>
      </c>
      <c r="C438" t="s">
        <v>274</v>
      </c>
      <c r="D438" t="s">
        <v>307</v>
      </c>
      <c r="E438" t="str">
        <f t="shared" si="42"/>
        <v>AYU KARANGDOWO</v>
      </c>
      <c r="F438" t="s">
        <v>20</v>
      </c>
      <c r="G438" t="s">
        <v>21</v>
      </c>
      <c r="H438" t="s">
        <v>21</v>
      </c>
      <c r="I438" t="s">
        <v>22</v>
      </c>
      <c r="J438" t="s">
        <v>41</v>
      </c>
      <c r="K438" t="s">
        <v>24</v>
      </c>
      <c r="L438" t="s">
        <v>25</v>
      </c>
      <c r="M438" t="s">
        <v>25</v>
      </c>
      <c r="N438" t="s">
        <v>38</v>
      </c>
      <c r="O438" t="s">
        <v>25</v>
      </c>
      <c r="P438" t="s">
        <v>21</v>
      </c>
      <c r="Q438" t="s">
        <v>27</v>
      </c>
      <c r="R438" t="s">
        <v>29</v>
      </c>
      <c r="S438" t="s">
        <v>29</v>
      </c>
      <c r="T438" t="s">
        <v>21</v>
      </c>
      <c r="U438" t="s">
        <v>21</v>
      </c>
      <c r="V438" t="s">
        <v>30</v>
      </c>
      <c r="W438" s="2" t="s">
        <v>34</v>
      </c>
      <c r="Y438">
        <f>IF(J438=Legend!$B$3,0,IF(J438=Legend!$B$4,1,IF(J438=Legend!$B$5,2,0)))</f>
        <v>2</v>
      </c>
      <c r="Z438">
        <f t="shared" si="43"/>
        <v>1</v>
      </c>
      <c r="AA438">
        <f t="shared" si="44"/>
        <v>1</v>
      </c>
      <c r="AB438">
        <f t="shared" si="45"/>
        <v>1</v>
      </c>
      <c r="AC438">
        <f>IF(N438=Legend!$D$3,3,IF(N438=Legend!$D$4,2,IF(N438=Legend!$D$5,1,0)))</f>
        <v>3</v>
      </c>
      <c r="AD438">
        <f t="shared" si="46"/>
        <v>1</v>
      </c>
      <c r="AF438">
        <f t="shared" si="47"/>
        <v>0</v>
      </c>
      <c r="AG438">
        <f>IF(R438=Legend!$F$3,3,IF(R438=Legend!$F$4,2,IF(R438=Legend!$F$5,1,0)))</f>
        <v>3</v>
      </c>
      <c r="AH438">
        <f>IF(S438=Legend!$F$3,3,IF(S438=Legend!$F$4,2,IF(S438=Legend!$F$5,1,0)))</f>
        <v>3</v>
      </c>
      <c r="AK438">
        <f>IF(V438=Legend!$H$3,3,IF(V438=Legend!$H$4,2,IF(V438=Legend!$H$5,1,0)))</f>
        <v>2</v>
      </c>
      <c r="AM438">
        <f t="shared" si="48"/>
        <v>17</v>
      </c>
    </row>
    <row r="439" spans="1:39" ht="140.4" x14ac:dyDescent="0.3">
      <c r="A439" t="s">
        <v>67</v>
      </c>
      <c r="B439" t="s">
        <v>174</v>
      </c>
      <c r="C439" t="s">
        <v>2138</v>
      </c>
      <c r="D439" t="s">
        <v>2383</v>
      </c>
      <c r="E439" t="str">
        <f t="shared" si="42"/>
        <v>AYU KRISNA</v>
      </c>
      <c r="F439" t="s">
        <v>67</v>
      </c>
      <c r="G439" t="s">
        <v>21</v>
      </c>
      <c r="H439" t="s">
        <v>21</v>
      </c>
      <c r="I439" t="s">
        <v>54</v>
      </c>
      <c r="J439" t="s">
        <v>35</v>
      </c>
      <c r="K439" t="s">
        <v>24</v>
      </c>
      <c r="L439" t="s">
        <v>25</v>
      </c>
      <c r="M439" t="s">
        <v>25</v>
      </c>
      <c r="N439" t="s">
        <v>28</v>
      </c>
      <c r="O439" t="s">
        <v>21</v>
      </c>
      <c r="P439" t="s">
        <v>21</v>
      </c>
      <c r="Q439" t="s">
        <v>27</v>
      </c>
      <c r="R439" t="s">
        <v>45</v>
      </c>
      <c r="S439" t="s">
        <v>28</v>
      </c>
      <c r="T439" t="s">
        <v>21</v>
      </c>
      <c r="U439" t="s">
        <v>21</v>
      </c>
      <c r="V439" t="s">
        <v>42</v>
      </c>
      <c r="W439" s="2" t="s">
        <v>34</v>
      </c>
      <c r="Y439">
        <f>IF(J439=Legend!$B$3,0,IF(J439=Legend!$B$4,1,IF(J439=Legend!$B$5,2,0)))</f>
        <v>0</v>
      </c>
      <c r="Z439">
        <f t="shared" si="43"/>
        <v>1</v>
      </c>
      <c r="AA439">
        <f t="shared" si="44"/>
        <v>1</v>
      </c>
      <c r="AB439">
        <f t="shared" si="45"/>
        <v>1</v>
      </c>
      <c r="AC439">
        <f>IF(N439=Legend!$D$3,3,IF(N439=Legend!$D$4,2,IF(N439=Legend!$D$5,1,0)))</f>
        <v>1</v>
      </c>
      <c r="AD439">
        <f t="shared" si="46"/>
        <v>0</v>
      </c>
      <c r="AF439">
        <f t="shared" si="47"/>
        <v>0</v>
      </c>
      <c r="AG439">
        <f>IF(R439=Legend!$F$3,3,IF(R439=Legend!$F$4,2,IF(R439=Legend!$F$5,1,0)))</f>
        <v>1</v>
      </c>
      <c r="AH439">
        <f>IF(S439=Legend!$F$3,3,IF(S439=Legend!$F$4,2,IF(S439=Legend!$F$5,1,0)))</f>
        <v>2</v>
      </c>
      <c r="AK439">
        <f>IF(V439=Legend!$H$3,3,IF(V439=Legend!$H$4,2,IF(V439=Legend!$H$5,1,0)))</f>
        <v>0</v>
      </c>
      <c r="AM439">
        <f t="shared" si="48"/>
        <v>7</v>
      </c>
    </row>
    <row r="440" spans="1:39" ht="140.4" x14ac:dyDescent="0.3">
      <c r="A440" t="s">
        <v>73</v>
      </c>
      <c r="B440" t="s">
        <v>162</v>
      </c>
      <c r="C440" t="s">
        <v>274</v>
      </c>
      <c r="D440" t="s">
        <v>306</v>
      </c>
      <c r="E440" t="str">
        <f t="shared" si="42"/>
        <v>AYU PEDAN 1/H. SHOLEH ANDY WAHYUDI</v>
      </c>
      <c r="F440" t="s">
        <v>58</v>
      </c>
      <c r="G440" t="s">
        <v>21</v>
      </c>
      <c r="H440" t="s">
        <v>21</v>
      </c>
      <c r="I440" t="s">
        <v>22</v>
      </c>
      <c r="J440" t="s">
        <v>41</v>
      </c>
      <c r="K440" t="s">
        <v>24</v>
      </c>
      <c r="L440" t="s">
        <v>25</v>
      </c>
      <c r="M440" t="s">
        <v>25</v>
      </c>
      <c r="N440" t="s">
        <v>38</v>
      </c>
      <c r="O440" t="s">
        <v>25</v>
      </c>
      <c r="P440" t="s">
        <v>21</v>
      </c>
      <c r="Q440" t="s">
        <v>27</v>
      </c>
      <c r="R440" t="s">
        <v>29</v>
      </c>
      <c r="S440" t="s">
        <v>29</v>
      </c>
      <c r="T440" t="s">
        <v>21</v>
      </c>
      <c r="U440" t="s">
        <v>21</v>
      </c>
      <c r="V440" t="s">
        <v>30</v>
      </c>
      <c r="W440" s="2" t="s">
        <v>34</v>
      </c>
      <c r="Y440">
        <f>IF(J440=Legend!$B$3,0,IF(J440=Legend!$B$4,1,IF(J440=Legend!$B$5,2,0)))</f>
        <v>2</v>
      </c>
      <c r="Z440">
        <f t="shared" si="43"/>
        <v>1</v>
      </c>
      <c r="AA440">
        <f t="shared" si="44"/>
        <v>1</v>
      </c>
      <c r="AB440">
        <f t="shared" si="45"/>
        <v>1</v>
      </c>
      <c r="AC440">
        <f>IF(N440=Legend!$D$3,3,IF(N440=Legend!$D$4,2,IF(N440=Legend!$D$5,1,0)))</f>
        <v>3</v>
      </c>
      <c r="AD440">
        <f t="shared" si="46"/>
        <v>1</v>
      </c>
      <c r="AF440">
        <f t="shared" si="47"/>
        <v>0</v>
      </c>
      <c r="AG440">
        <f>IF(R440=Legend!$F$3,3,IF(R440=Legend!$F$4,2,IF(R440=Legend!$F$5,1,0)))</f>
        <v>3</v>
      </c>
      <c r="AH440">
        <f>IF(S440=Legend!$F$3,3,IF(S440=Legend!$F$4,2,IF(S440=Legend!$F$5,1,0)))</f>
        <v>3</v>
      </c>
      <c r="AK440">
        <f>IF(V440=Legend!$H$3,3,IF(V440=Legend!$H$4,2,IF(V440=Legend!$H$5,1,0)))</f>
        <v>2</v>
      </c>
      <c r="AM440">
        <f t="shared" si="48"/>
        <v>17</v>
      </c>
    </row>
    <row r="441" spans="1:39" ht="140.4" x14ac:dyDescent="0.3">
      <c r="A441" t="s">
        <v>19</v>
      </c>
      <c r="B441" t="s">
        <v>162</v>
      </c>
      <c r="C441" t="s">
        <v>239</v>
      </c>
      <c r="D441" t="s">
        <v>271</v>
      </c>
      <c r="E441" t="str">
        <f t="shared" si="42"/>
        <v>AYU PEDAN 2/DEDY PURWANTO</v>
      </c>
      <c r="F441" t="s">
        <v>70</v>
      </c>
      <c r="G441" t="s">
        <v>21</v>
      </c>
      <c r="H441" t="s">
        <v>21</v>
      </c>
      <c r="I441" t="s">
        <v>22</v>
      </c>
      <c r="J441" t="s">
        <v>41</v>
      </c>
      <c r="K441" t="s">
        <v>24</v>
      </c>
      <c r="L441" t="s">
        <v>25</v>
      </c>
      <c r="M441" t="s">
        <v>25</v>
      </c>
      <c r="N441" t="s">
        <v>38</v>
      </c>
      <c r="O441" t="s">
        <v>25</v>
      </c>
      <c r="P441" t="s">
        <v>21</v>
      </c>
      <c r="Q441" t="s">
        <v>27</v>
      </c>
      <c r="R441" t="s">
        <v>29</v>
      </c>
      <c r="S441" t="s">
        <v>29</v>
      </c>
      <c r="T441" t="s">
        <v>21</v>
      </c>
      <c r="U441" t="s">
        <v>21</v>
      </c>
      <c r="V441" t="s">
        <v>33</v>
      </c>
      <c r="W441" s="2" t="s">
        <v>34</v>
      </c>
      <c r="Y441">
        <f>IF(J441=Legend!$B$3,0,IF(J441=Legend!$B$4,1,IF(J441=Legend!$B$5,2,0)))</f>
        <v>2</v>
      </c>
      <c r="Z441">
        <f t="shared" si="43"/>
        <v>1</v>
      </c>
      <c r="AA441">
        <f t="shared" si="44"/>
        <v>1</v>
      </c>
      <c r="AB441">
        <f t="shared" si="45"/>
        <v>1</v>
      </c>
      <c r="AC441">
        <f>IF(N441=Legend!$D$3,3,IF(N441=Legend!$D$4,2,IF(N441=Legend!$D$5,1,0)))</f>
        <v>3</v>
      </c>
      <c r="AD441">
        <f t="shared" si="46"/>
        <v>1</v>
      </c>
      <c r="AF441">
        <f t="shared" si="47"/>
        <v>0</v>
      </c>
      <c r="AG441">
        <f>IF(R441=Legend!$F$3,3,IF(R441=Legend!$F$4,2,IF(R441=Legend!$F$5,1,0)))</f>
        <v>3</v>
      </c>
      <c r="AH441">
        <f>IF(S441=Legend!$F$3,3,IF(S441=Legend!$F$4,2,IF(S441=Legend!$F$5,1,0)))</f>
        <v>3</v>
      </c>
      <c r="AK441">
        <f>IF(V441=Legend!$H$3,3,IF(V441=Legend!$H$4,2,IF(V441=Legend!$H$5,1,0)))</f>
        <v>1</v>
      </c>
      <c r="AM441">
        <f t="shared" si="48"/>
        <v>16</v>
      </c>
    </row>
    <row r="442" spans="1:39" ht="140.4" x14ac:dyDescent="0.3">
      <c r="A442" t="s">
        <v>71</v>
      </c>
      <c r="B442" t="s">
        <v>890</v>
      </c>
      <c r="C442" t="s">
        <v>1169</v>
      </c>
      <c r="D442" t="s">
        <v>2838</v>
      </c>
      <c r="E442" t="str">
        <f t="shared" si="42"/>
        <v>AYU, UD</v>
      </c>
      <c r="F442" t="s">
        <v>71</v>
      </c>
      <c r="G442" t="s">
        <v>21</v>
      </c>
      <c r="H442" t="s">
        <v>21</v>
      </c>
      <c r="I442" t="s">
        <v>22</v>
      </c>
      <c r="J442" t="s">
        <v>35</v>
      </c>
      <c r="K442" t="s">
        <v>24</v>
      </c>
      <c r="L442" t="s">
        <v>25</v>
      </c>
      <c r="M442" t="s">
        <v>25</v>
      </c>
      <c r="N442" t="s">
        <v>38</v>
      </c>
      <c r="O442" t="s">
        <v>25</v>
      </c>
      <c r="P442" t="s">
        <v>21</v>
      </c>
      <c r="Q442" t="s">
        <v>27</v>
      </c>
      <c r="R442" t="s">
        <v>45</v>
      </c>
      <c r="S442" t="s">
        <v>28</v>
      </c>
      <c r="T442" t="s">
        <v>21</v>
      </c>
      <c r="U442" t="s">
        <v>21</v>
      </c>
      <c r="V442" t="s">
        <v>42</v>
      </c>
      <c r="W442" s="2" t="s">
        <v>34</v>
      </c>
      <c r="Y442">
        <f>IF(J442=Legend!$B$3,0,IF(J442=Legend!$B$4,1,IF(J442=Legend!$B$5,2,0)))</f>
        <v>0</v>
      </c>
      <c r="Z442">
        <f t="shared" si="43"/>
        <v>1</v>
      </c>
      <c r="AA442">
        <f t="shared" si="44"/>
        <v>1</v>
      </c>
      <c r="AB442">
        <f t="shared" si="45"/>
        <v>1</v>
      </c>
      <c r="AC442">
        <f>IF(N442=Legend!$D$3,3,IF(N442=Legend!$D$4,2,IF(N442=Legend!$D$5,1,0)))</f>
        <v>3</v>
      </c>
      <c r="AD442">
        <f t="shared" si="46"/>
        <v>1</v>
      </c>
      <c r="AF442">
        <f t="shared" si="47"/>
        <v>0</v>
      </c>
      <c r="AG442">
        <f>IF(R442=Legend!$F$3,3,IF(R442=Legend!$F$4,2,IF(R442=Legend!$F$5,1,0)))</f>
        <v>1</v>
      </c>
      <c r="AH442">
        <f>IF(S442=Legend!$F$3,3,IF(S442=Legend!$F$4,2,IF(S442=Legend!$F$5,1,0)))</f>
        <v>2</v>
      </c>
      <c r="AK442">
        <f>IF(V442=Legend!$H$3,3,IF(V442=Legend!$H$4,2,IF(V442=Legend!$H$5,1,0)))</f>
        <v>0</v>
      </c>
      <c r="AM442">
        <f t="shared" si="48"/>
        <v>10</v>
      </c>
    </row>
    <row r="443" spans="1:39" ht="156" x14ac:dyDescent="0.3">
      <c r="A443" t="s">
        <v>20</v>
      </c>
      <c r="B443" t="s">
        <v>284</v>
      </c>
      <c r="C443" t="s">
        <v>2615</v>
      </c>
      <c r="D443" t="s">
        <v>3033</v>
      </c>
      <c r="E443" t="str">
        <f t="shared" si="42"/>
        <v>AYYASH UTAMA</v>
      </c>
      <c r="F443" t="s">
        <v>20</v>
      </c>
      <c r="G443" t="s">
        <v>21</v>
      </c>
      <c r="H443" t="s">
        <v>21</v>
      </c>
      <c r="I443" t="s">
        <v>54</v>
      </c>
      <c r="J443" t="s">
        <v>35</v>
      </c>
      <c r="K443" t="s">
        <v>24</v>
      </c>
      <c r="L443" t="s">
        <v>25</v>
      </c>
      <c r="M443" t="s">
        <v>25</v>
      </c>
      <c r="N443" t="s">
        <v>28</v>
      </c>
      <c r="O443" t="s">
        <v>21</v>
      </c>
      <c r="P443" t="s">
        <v>21</v>
      </c>
      <c r="Q443" t="s">
        <v>27</v>
      </c>
      <c r="R443" t="s">
        <v>45</v>
      </c>
      <c r="S443" t="s">
        <v>47</v>
      </c>
      <c r="T443" t="s">
        <v>21</v>
      </c>
      <c r="U443" t="s">
        <v>21</v>
      </c>
      <c r="V443" t="s">
        <v>42</v>
      </c>
      <c r="W443" s="2" t="s">
        <v>31</v>
      </c>
      <c r="Y443">
        <f>IF(J443=Legend!$B$3,0,IF(J443=Legend!$B$4,1,IF(J443=Legend!$B$5,2,0)))</f>
        <v>0</v>
      </c>
      <c r="Z443">
        <f t="shared" si="43"/>
        <v>1</v>
      </c>
      <c r="AA443">
        <f t="shared" si="44"/>
        <v>1</v>
      </c>
      <c r="AB443">
        <f t="shared" si="45"/>
        <v>1</v>
      </c>
      <c r="AC443">
        <f>IF(N443=Legend!$D$3,3,IF(N443=Legend!$D$4,2,IF(N443=Legend!$D$5,1,0)))</f>
        <v>1</v>
      </c>
      <c r="AD443">
        <f t="shared" si="46"/>
        <v>0</v>
      </c>
      <c r="AF443">
        <f t="shared" si="47"/>
        <v>0</v>
      </c>
      <c r="AG443">
        <f>IF(R443=Legend!$F$3,3,IF(R443=Legend!$F$4,2,IF(R443=Legend!$F$5,1,0)))</f>
        <v>1</v>
      </c>
      <c r="AH443">
        <f>IF(S443=Legend!$F$3,3,IF(S443=Legend!$F$4,2,IF(S443=Legend!$F$5,1,0)))</f>
        <v>0</v>
      </c>
      <c r="AK443">
        <f>IF(V443=Legend!$H$3,3,IF(V443=Legend!$H$4,2,IF(V443=Legend!$H$5,1,0)))</f>
        <v>0</v>
      </c>
      <c r="AM443">
        <f t="shared" si="48"/>
        <v>5</v>
      </c>
    </row>
    <row r="444" spans="1:39" ht="156" x14ac:dyDescent="0.3">
      <c r="A444" t="s">
        <v>139</v>
      </c>
      <c r="B444" t="s">
        <v>475</v>
      </c>
      <c r="C444" t="s">
        <v>4639</v>
      </c>
      <c r="D444" t="s">
        <v>4642</v>
      </c>
      <c r="E444" t="str">
        <f t="shared" si="42"/>
        <v>AZIZIYAH 2</v>
      </c>
      <c r="F444" t="s">
        <v>137</v>
      </c>
      <c r="G444" t="s">
        <v>21</v>
      </c>
      <c r="H444" t="s">
        <v>21</v>
      </c>
      <c r="I444" t="s">
        <v>50</v>
      </c>
      <c r="J444" t="s">
        <v>23</v>
      </c>
      <c r="K444" t="s">
        <v>24</v>
      </c>
      <c r="L444" t="s">
        <v>25</v>
      </c>
      <c r="M444" t="s">
        <v>25</v>
      </c>
      <c r="N444" t="s">
        <v>38</v>
      </c>
      <c r="O444" t="s">
        <v>25</v>
      </c>
      <c r="P444" t="s">
        <v>21</v>
      </c>
      <c r="Q444" t="s">
        <v>27</v>
      </c>
      <c r="R444" t="s">
        <v>45</v>
      </c>
      <c r="S444" t="s">
        <v>29</v>
      </c>
      <c r="T444" t="s">
        <v>21</v>
      </c>
      <c r="U444" t="s">
        <v>21</v>
      </c>
      <c r="V444" t="s">
        <v>75</v>
      </c>
      <c r="W444" s="2" t="s">
        <v>31</v>
      </c>
      <c r="Y444">
        <f>IF(J444=Legend!$B$3,0,IF(J444=Legend!$B$4,1,IF(J444=Legend!$B$5,2,0)))</f>
        <v>1</v>
      </c>
      <c r="Z444">
        <f t="shared" si="43"/>
        <v>1</v>
      </c>
      <c r="AA444">
        <f t="shared" si="44"/>
        <v>1</v>
      </c>
      <c r="AB444">
        <f t="shared" si="45"/>
        <v>1</v>
      </c>
      <c r="AC444">
        <f>IF(N444=Legend!$D$3,3,IF(N444=Legend!$D$4,2,IF(N444=Legend!$D$5,1,0)))</f>
        <v>3</v>
      </c>
      <c r="AD444">
        <f t="shared" si="46"/>
        <v>1</v>
      </c>
      <c r="AF444">
        <f t="shared" si="47"/>
        <v>0</v>
      </c>
      <c r="AG444">
        <f>IF(R444=Legend!$F$3,3,IF(R444=Legend!$F$4,2,IF(R444=Legend!$F$5,1,0)))</f>
        <v>1</v>
      </c>
      <c r="AH444">
        <f>IF(S444=Legend!$F$3,3,IF(S444=Legend!$F$4,2,IF(S444=Legend!$F$5,1,0)))</f>
        <v>3</v>
      </c>
      <c r="AK444">
        <f>IF(V444=Legend!$H$3,3,IF(V444=Legend!$H$4,2,IF(V444=Legend!$H$5,1,0)))</f>
        <v>3</v>
      </c>
      <c r="AM444">
        <f t="shared" si="48"/>
        <v>15</v>
      </c>
    </row>
    <row r="445" spans="1:39" ht="156" x14ac:dyDescent="0.3">
      <c r="A445" t="s">
        <v>139</v>
      </c>
      <c r="B445" t="s">
        <v>475</v>
      </c>
      <c r="C445" t="s">
        <v>4639</v>
      </c>
      <c r="D445" t="s">
        <v>4641</v>
      </c>
      <c r="E445" t="str">
        <f t="shared" si="42"/>
        <v>AZIZIYAH, MM</v>
      </c>
      <c r="F445" t="s">
        <v>137</v>
      </c>
      <c r="G445" t="s">
        <v>21</v>
      </c>
      <c r="H445" t="s">
        <v>21</v>
      </c>
      <c r="I445" t="s">
        <v>22</v>
      </c>
      <c r="J445" t="s">
        <v>41</v>
      </c>
      <c r="K445" t="s">
        <v>24</v>
      </c>
      <c r="L445" t="s">
        <v>25</v>
      </c>
      <c r="M445" t="s">
        <v>25</v>
      </c>
      <c r="N445" t="s">
        <v>38</v>
      </c>
      <c r="O445" t="s">
        <v>25</v>
      </c>
      <c r="P445" t="s">
        <v>21</v>
      </c>
      <c r="Q445" t="s">
        <v>27</v>
      </c>
      <c r="R445" t="s">
        <v>45</v>
      </c>
      <c r="S445" t="s">
        <v>29</v>
      </c>
      <c r="T445" t="s">
        <v>21</v>
      </c>
      <c r="U445" t="s">
        <v>21</v>
      </c>
      <c r="V445" t="s">
        <v>75</v>
      </c>
      <c r="W445" s="2" t="s">
        <v>31</v>
      </c>
      <c r="Y445">
        <f>IF(J445=Legend!$B$3,0,IF(J445=Legend!$B$4,1,IF(J445=Legend!$B$5,2,0)))</f>
        <v>2</v>
      </c>
      <c r="Z445">
        <f t="shared" si="43"/>
        <v>1</v>
      </c>
      <c r="AA445">
        <f t="shared" si="44"/>
        <v>1</v>
      </c>
      <c r="AB445">
        <f t="shared" si="45"/>
        <v>1</v>
      </c>
      <c r="AC445">
        <f>IF(N445=Legend!$D$3,3,IF(N445=Legend!$D$4,2,IF(N445=Legend!$D$5,1,0)))</f>
        <v>3</v>
      </c>
      <c r="AD445">
        <f t="shared" si="46"/>
        <v>1</v>
      </c>
      <c r="AF445">
        <f t="shared" si="47"/>
        <v>0</v>
      </c>
      <c r="AG445">
        <f>IF(R445=Legend!$F$3,3,IF(R445=Legend!$F$4,2,IF(R445=Legend!$F$5,1,0)))</f>
        <v>1</v>
      </c>
      <c r="AH445">
        <f>IF(S445=Legend!$F$3,3,IF(S445=Legend!$F$4,2,IF(S445=Legend!$F$5,1,0)))</f>
        <v>3</v>
      </c>
      <c r="AK445">
        <f>IF(V445=Legend!$H$3,3,IF(V445=Legend!$H$4,2,IF(V445=Legend!$H$5,1,0)))</f>
        <v>3</v>
      </c>
      <c r="AM445">
        <f t="shared" si="48"/>
        <v>16</v>
      </c>
    </row>
    <row r="446" spans="1:39" ht="109.2" x14ac:dyDescent="0.3">
      <c r="A446" t="s">
        <v>59</v>
      </c>
      <c r="B446" t="s">
        <v>3366</v>
      </c>
      <c r="C446" t="s">
        <v>3533</v>
      </c>
      <c r="D446" t="s">
        <v>3539</v>
      </c>
      <c r="E446" t="str">
        <f t="shared" si="42"/>
        <v>AZKA BAROKAH</v>
      </c>
      <c r="F446" t="s">
        <v>135</v>
      </c>
      <c r="G446" t="s">
        <v>21</v>
      </c>
      <c r="H446" t="s">
        <v>21</v>
      </c>
      <c r="I446" t="s">
        <v>22</v>
      </c>
      <c r="J446" t="s">
        <v>23</v>
      </c>
      <c r="K446" t="s">
        <v>24</v>
      </c>
      <c r="L446" t="s">
        <v>25</v>
      </c>
      <c r="M446" t="s">
        <v>21</v>
      </c>
      <c r="N446" t="s">
        <v>47</v>
      </c>
      <c r="O446" t="s">
        <v>21</v>
      </c>
      <c r="P446" t="s">
        <v>21</v>
      </c>
      <c r="Q446" t="s">
        <v>27</v>
      </c>
      <c r="R446" t="s">
        <v>45</v>
      </c>
      <c r="S446" t="s">
        <v>45</v>
      </c>
      <c r="T446" t="s">
        <v>21</v>
      </c>
      <c r="U446" t="s">
        <v>21</v>
      </c>
      <c r="V446" t="s">
        <v>33</v>
      </c>
      <c r="W446" s="2" t="s">
        <v>91</v>
      </c>
      <c r="Y446">
        <f>IF(J446=Legend!$B$3,0,IF(J446=Legend!$B$4,1,IF(J446=Legend!$B$5,2,0)))</f>
        <v>1</v>
      </c>
      <c r="Z446">
        <f t="shared" si="43"/>
        <v>1</v>
      </c>
      <c r="AA446">
        <f t="shared" si="44"/>
        <v>1</v>
      </c>
      <c r="AB446">
        <f t="shared" si="45"/>
        <v>0</v>
      </c>
      <c r="AC446">
        <f>IF(N446=Legend!$D$3,3,IF(N446=Legend!$D$4,2,IF(N446=Legend!$D$5,1,0)))</f>
        <v>0</v>
      </c>
      <c r="AD446">
        <f t="shared" si="46"/>
        <v>0</v>
      </c>
      <c r="AF446">
        <f t="shared" si="47"/>
        <v>0</v>
      </c>
      <c r="AG446">
        <f>IF(R446=Legend!$F$3,3,IF(R446=Legend!$F$4,2,IF(R446=Legend!$F$5,1,0)))</f>
        <v>1</v>
      </c>
      <c r="AH446">
        <f>IF(S446=Legend!$F$3,3,IF(S446=Legend!$F$4,2,IF(S446=Legend!$F$5,1,0)))</f>
        <v>1</v>
      </c>
      <c r="AK446">
        <f>IF(V446=Legend!$H$3,3,IF(V446=Legend!$H$4,2,IF(V446=Legend!$H$5,1,0)))</f>
        <v>1</v>
      </c>
      <c r="AM446">
        <f t="shared" si="48"/>
        <v>6</v>
      </c>
    </row>
    <row r="447" spans="1:39" ht="140.4" x14ac:dyDescent="0.3">
      <c r="A447" t="s">
        <v>52</v>
      </c>
      <c r="B447" t="s">
        <v>932</v>
      </c>
      <c r="C447" t="s">
        <v>949</v>
      </c>
      <c r="D447" t="s">
        <v>960</v>
      </c>
      <c r="E447" t="str">
        <f t="shared" si="42"/>
        <v>AZM</v>
      </c>
      <c r="F447" t="s">
        <v>52</v>
      </c>
      <c r="G447" t="s">
        <v>21</v>
      </c>
      <c r="H447" t="s">
        <v>21</v>
      </c>
      <c r="I447" t="s">
        <v>22</v>
      </c>
      <c r="J447" t="s">
        <v>35</v>
      </c>
      <c r="K447" t="s">
        <v>24</v>
      </c>
      <c r="L447" t="s">
        <v>21</v>
      </c>
      <c r="M447" t="s">
        <v>25</v>
      </c>
      <c r="N447" t="s">
        <v>28</v>
      </c>
      <c r="O447" t="s">
        <v>21</v>
      </c>
      <c r="P447" t="s">
        <v>21</v>
      </c>
      <c r="Q447" t="s">
        <v>27</v>
      </c>
      <c r="R447" t="s">
        <v>45</v>
      </c>
      <c r="S447" t="s">
        <v>29</v>
      </c>
      <c r="T447" t="s">
        <v>21</v>
      </c>
      <c r="U447" t="s">
        <v>21</v>
      </c>
      <c r="V447" t="s">
        <v>42</v>
      </c>
      <c r="W447" s="2" t="s">
        <v>34</v>
      </c>
      <c r="Y447">
        <f>IF(J447=Legend!$B$3,0,IF(J447=Legend!$B$4,1,IF(J447=Legend!$B$5,2,0)))</f>
        <v>0</v>
      </c>
      <c r="Z447">
        <f t="shared" si="43"/>
        <v>1</v>
      </c>
      <c r="AA447">
        <f t="shared" si="44"/>
        <v>0</v>
      </c>
      <c r="AB447">
        <f t="shared" si="45"/>
        <v>1</v>
      </c>
      <c r="AC447">
        <f>IF(N447=Legend!$D$3,3,IF(N447=Legend!$D$4,2,IF(N447=Legend!$D$5,1,0)))</f>
        <v>1</v>
      </c>
      <c r="AD447">
        <f t="shared" si="46"/>
        <v>0</v>
      </c>
      <c r="AF447">
        <f t="shared" si="47"/>
        <v>0</v>
      </c>
      <c r="AG447">
        <f>IF(R447=Legend!$F$3,3,IF(R447=Legend!$F$4,2,IF(R447=Legend!$F$5,1,0)))</f>
        <v>1</v>
      </c>
      <c r="AH447">
        <f>IF(S447=Legend!$F$3,3,IF(S447=Legend!$F$4,2,IF(S447=Legend!$F$5,1,0)))</f>
        <v>3</v>
      </c>
      <c r="AK447">
        <f>IF(V447=Legend!$H$3,3,IF(V447=Legend!$H$4,2,IF(V447=Legend!$H$5,1,0)))</f>
        <v>0</v>
      </c>
      <c r="AM447">
        <f t="shared" si="48"/>
        <v>7</v>
      </c>
    </row>
    <row r="448" spans="1:39" ht="140.4" x14ac:dyDescent="0.3">
      <c r="A448" t="s">
        <v>19</v>
      </c>
      <c r="B448" t="s">
        <v>162</v>
      </c>
      <c r="C448" t="s">
        <v>181</v>
      </c>
      <c r="D448" t="s">
        <v>236</v>
      </c>
      <c r="E448" t="str">
        <f t="shared" si="42"/>
        <v>AZZAM MART</v>
      </c>
      <c r="F448" t="s">
        <v>32</v>
      </c>
      <c r="G448" t="s">
        <v>21</v>
      </c>
      <c r="H448" t="s">
        <v>21</v>
      </c>
      <c r="I448" t="s">
        <v>22</v>
      </c>
      <c r="J448" t="s">
        <v>35</v>
      </c>
      <c r="K448" t="s">
        <v>24</v>
      </c>
      <c r="L448" t="s">
        <v>21</v>
      </c>
      <c r="M448" t="s">
        <v>25</v>
      </c>
      <c r="N448" t="s">
        <v>28</v>
      </c>
      <c r="O448" t="s">
        <v>25</v>
      </c>
      <c r="P448" t="s">
        <v>21</v>
      </c>
      <c r="Q448" t="s">
        <v>27</v>
      </c>
      <c r="R448" t="s">
        <v>28</v>
      </c>
      <c r="S448" t="s">
        <v>29</v>
      </c>
      <c r="T448" t="s">
        <v>21</v>
      </c>
      <c r="U448" t="s">
        <v>21</v>
      </c>
      <c r="V448" t="s">
        <v>33</v>
      </c>
      <c r="W448" s="2" t="s">
        <v>34</v>
      </c>
      <c r="Y448">
        <f>IF(J448=Legend!$B$3,0,IF(J448=Legend!$B$4,1,IF(J448=Legend!$B$5,2,0)))</f>
        <v>0</v>
      </c>
      <c r="Z448">
        <f t="shared" si="43"/>
        <v>1</v>
      </c>
      <c r="AA448">
        <f t="shared" si="44"/>
        <v>0</v>
      </c>
      <c r="AB448">
        <f t="shared" si="45"/>
        <v>1</v>
      </c>
      <c r="AC448">
        <f>IF(N448=Legend!$D$3,3,IF(N448=Legend!$D$4,2,IF(N448=Legend!$D$5,1,0)))</f>
        <v>1</v>
      </c>
      <c r="AD448">
        <f t="shared" si="46"/>
        <v>1</v>
      </c>
      <c r="AF448">
        <f t="shared" si="47"/>
        <v>0</v>
      </c>
      <c r="AG448">
        <f>IF(R448=Legend!$F$3,3,IF(R448=Legend!$F$4,2,IF(R448=Legend!$F$5,1,0)))</f>
        <v>2</v>
      </c>
      <c r="AH448">
        <f>IF(S448=Legend!$F$3,3,IF(S448=Legend!$F$4,2,IF(S448=Legend!$F$5,1,0)))</f>
        <v>3</v>
      </c>
      <c r="AK448">
        <f>IF(V448=Legend!$H$3,3,IF(V448=Legend!$H$4,2,IF(V448=Legend!$H$5,1,0)))</f>
        <v>1</v>
      </c>
      <c r="AM448">
        <f t="shared" si="48"/>
        <v>10</v>
      </c>
    </row>
    <row r="449" spans="1:39" ht="140.4" x14ac:dyDescent="0.3">
      <c r="A449" t="s">
        <v>19</v>
      </c>
      <c r="B449" t="s">
        <v>162</v>
      </c>
      <c r="C449" t="s">
        <v>239</v>
      </c>
      <c r="D449" t="s">
        <v>270</v>
      </c>
      <c r="E449" t="str">
        <f t="shared" si="42"/>
        <v>AZZAM TK (LINDA TRI PUSPITASARI,SH)</v>
      </c>
      <c r="F449" t="s">
        <v>20</v>
      </c>
      <c r="G449" t="s">
        <v>21</v>
      </c>
      <c r="H449" t="s">
        <v>21</v>
      </c>
      <c r="I449" t="s">
        <v>22</v>
      </c>
      <c r="J449" t="s">
        <v>23</v>
      </c>
      <c r="K449" t="s">
        <v>24</v>
      </c>
      <c r="L449" t="s">
        <v>25</v>
      </c>
      <c r="M449" t="s">
        <v>25</v>
      </c>
      <c r="N449" t="s">
        <v>28</v>
      </c>
      <c r="O449" t="s">
        <v>25</v>
      </c>
      <c r="P449" t="s">
        <v>21</v>
      </c>
      <c r="Q449" t="s">
        <v>27</v>
      </c>
      <c r="R449" t="s">
        <v>28</v>
      </c>
      <c r="S449" t="s">
        <v>29</v>
      </c>
      <c r="T449" t="s">
        <v>21</v>
      </c>
      <c r="U449" t="s">
        <v>21</v>
      </c>
      <c r="V449" t="s">
        <v>33</v>
      </c>
      <c r="W449" s="2" t="s">
        <v>34</v>
      </c>
      <c r="Y449">
        <f>IF(J449=Legend!$B$3,0,IF(J449=Legend!$B$4,1,IF(J449=Legend!$B$5,2,0)))</f>
        <v>1</v>
      </c>
      <c r="Z449">
        <f t="shared" si="43"/>
        <v>1</v>
      </c>
      <c r="AA449">
        <f t="shared" si="44"/>
        <v>1</v>
      </c>
      <c r="AB449">
        <f t="shared" si="45"/>
        <v>1</v>
      </c>
      <c r="AC449">
        <f>IF(N449=Legend!$D$3,3,IF(N449=Legend!$D$4,2,IF(N449=Legend!$D$5,1,0)))</f>
        <v>1</v>
      </c>
      <c r="AD449">
        <f t="shared" si="46"/>
        <v>1</v>
      </c>
      <c r="AF449">
        <f t="shared" si="47"/>
        <v>0</v>
      </c>
      <c r="AG449">
        <f>IF(R449=Legend!$F$3,3,IF(R449=Legend!$F$4,2,IF(R449=Legend!$F$5,1,0)))</f>
        <v>2</v>
      </c>
      <c r="AH449">
        <f>IF(S449=Legend!$F$3,3,IF(S449=Legend!$F$4,2,IF(S449=Legend!$F$5,1,0)))</f>
        <v>3</v>
      </c>
      <c r="AK449">
        <f>IF(V449=Legend!$H$3,3,IF(V449=Legend!$H$4,2,IF(V449=Legend!$H$5,1,0)))</f>
        <v>1</v>
      </c>
      <c r="AM449">
        <f t="shared" si="48"/>
        <v>12</v>
      </c>
    </row>
    <row r="450" spans="1:39" ht="46.8" x14ac:dyDescent="0.3">
      <c r="A450" t="s">
        <v>52</v>
      </c>
      <c r="B450" t="s">
        <v>932</v>
      </c>
      <c r="C450" t="s">
        <v>933</v>
      </c>
      <c r="D450" t="s">
        <v>944</v>
      </c>
      <c r="E450" t="str">
        <f t="shared" si="42"/>
        <v>AZZURA MART</v>
      </c>
      <c r="F450" t="s">
        <v>52</v>
      </c>
      <c r="G450" t="s">
        <v>21</v>
      </c>
      <c r="H450" t="s">
        <v>21</v>
      </c>
      <c r="I450" t="s">
        <v>22</v>
      </c>
      <c r="J450" t="s">
        <v>35</v>
      </c>
      <c r="K450" t="s">
        <v>47</v>
      </c>
      <c r="L450" t="s">
        <v>21</v>
      </c>
      <c r="M450" t="s">
        <v>21</v>
      </c>
      <c r="N450" t="s">
        <v>47</v>
      </c>
      <c r="O450" t="s">
        <v>21</v>
      </c>
      <c r="P450" t="s">
        <v>21</v>
      </c>
      <c r="Q450" t="s">
        <v>27</v>
      </c>
      <c r="R450" t="s">
        <v>47</v>
      </c>
      <c r="S450" t="s">
        <v>47</v>
      </c>
      <c r="T450" t="s">
        <v>21</v>
      </c>
      <c r="U450" t="s">
        <v>21</v>
      </c>
      <c r="V450" t="s">
        <v>42</v>
      </c>
      <c r="W450" s="2" t="s">
        <v>81</v>
      </c>
      <c r="Y450">
        <f>IF(J450=Legend!$B$3,0,IF(J450=Legend!$B$4,1,IF(J450=Legend!$B$5,2,0)))</f>
        <v>0</v>
      </c>
      <c r="Z450">
        <f t="shared" si="43"/>
        <v>0</v>
      </c>
      <c r="AA450">
        <f t="shared" si="44"/>
        <v>0</v>
      </c>
      <c r="AB450">
        <f t="shared" si="45"/>
        <v>0</v>
      </c>
      <c r="AC450">
        <f>IF(N450=Legend!$D$3,3,IF(N450=Legend!$D$4,2,IF(N450=Legend!$D$5,1,0)))</f>
        <v>0</v>
      </c>
      <c r="AD450">
        <f t="shared" si="46"/>
        <v>0</v>
      </c>
      <c r="AF450">
        <f t="shared" si="47"/>
        <v>0</v>
      </c>
      <c r="AG450">
        <f>IF(R450=Legend!$F$3,3,IF(R450=Legend!$F$4,2,IF(R450=Legend!$F$5,1,0)))</f>
        <v>0</v>
      </c>
      <c r="AH450">
        <f>IF(S450=Legend!$F$3,3,IF(S450=Legend!$F$4,2,IF(S450=Legend!$F$5,1,0)))</f>
        <v>0</v>
      </c>
      <c r="AK450">
        <f>IF(V450=Legend!$H$3,3,IF(V450=Legend!$H$4,2,IF(V450=Legend!$H$5,1,0)))</f>
        <v>0</v>
      </c>
      <c r="AM450">
        <f t="shared" si="48"/>
        <v>0</v>
      </c>
    </row>
    <row r="451" spans="1:39" ht="140.4" x14ac:dyDescent="0.3">
      <c r="A451" t="s">
        <v>59</v>
      </c>
      <c r="B451" t="s">
        <v>3366</v>
      </c>
      <c r="C451" t="s">
        <v>3595</v>
      </c>
      <c r="D451" t="s">
        <v>3663</v>
      </c>
      <c r="E451" t="str">
        <f t="shared" si="42"/>
        <v>B ANGEL</v>
      </c>
      <c r="F451" t="s">
        <v>59</v>
      </c>
      <c r="G451" t="s">
        <v>21</v>
      </c>
      <c r="H451" t="s">
        <v>21</v>
      </c>
      <c r="I451" t="s">
        <v>22</v>
      </c>
      <c r="J451" t="s">
        <v>23</v>
      </c>
      <c r="K451" t="s">
        <v>24</v>
      </c>
      <c r="L451" t="s">
        <v>25</v>
      </c>
      <c r="M451" t="s">
        <v>25</v>
      </c>
      <c r="N451" t="s">
        <v>26</v>
      </c>
      <c r="O451" t="s">
        <v>25</v>
      </c>
      <c r="P451" t="s">
        <v>21</v>
      </c>
      <c r="Q451" t="s">
        <v>27</v>
      </c>
      <c r="R451" t="s">
        <v>45</v>
      </c>
      <c r="S451" t="s">
        <v>28</v>
      </c>
      <c r="T451" t="s">
        <v>21</v>
      </c>
      <c r="U451" t="s">
        <v>21</v>
      </c>
      <c r="V451" t="s">
        <v>33</v>
      </c>
      <c r="W451" s="2" t="s">
        <v>34</v>
      </c>
      <c r="Y451">
        <f>IF(J451=Legend!$B$3,0,IF(J451=Legend!$B$4,1,IF(J451=Legend!$B$5,2,0)))</f>
        <v>1</v>
      </c>
      <c r="Z451">
        <f t="shared" si="43"/>
        <v>1</v>
      </c>
      <c r="AA451">
        <f t="shared" si="44"/>
        <v>1</v>
      </c>
      <c r="AB451">
        <f t="shared" si="45"/>
        <v>1</v>
      </c>
      <c r="AC451">
        <f>IF(N451=Legend!$D$3,3,IF(N451=Legend!$D$4,2,IF(N451=Legend!$D$5,1,0)))</f>
        <v>2</v>
      </c>
      <c r="AD451">
        <f t="shared" si="46"/>
        <v>1</v>
      </c>
      <c r="AF451">
        <f t="shared" si="47"/>
        <v>0</v>
      </c>
      <c r="AG451">
        <f>IF(R451=Legend!$F$3,3,IF(R451=Legend!$F$4,2,IF(R451=Legend!$F$5,1,0)))</f>
        <v>1</v>
      </c>
      <c r="AH451">
        <f>IF(S451=Legend!$F$3,3,IF(S451=Legend!$F$4,2,IF(S451=Legend!$F$5,1,0)))</f>
        <v>2</v>
      </c>
      <c r="AK451">
        <f>IF(V451=Legend!$H$3,3,IF(V451=Legend!$H$4,2,IF(V451=Legend!$H$5,1,0)))</f>
        <v>1</v>
      </c>
      <c r="AM451">
        <f t="shared" si="48"/>
        <v>11</v>
      </c>
    </row>
    <row r="452" spans="1:39" ht="156" x14ac:dyDescent="0.3">
      <c r="A452" t="s">
        <v>39</v>
      </c>
      <c r="B452" t="s">
        <v>162</v>
      </c>
      <c r="C452" t="s">
        <v>733</v>
      </c>
      <c r="D452" t="s">
        <v>751</v>
      </c>
      <c r="E452" t="str">
        <f t="shared" si="42"/>
        <v>B MART (JP-JL GEMIRING)</v>
      </c>
      <c r="F452" t="s">
        <v>65</v>
      </c>
      <c r="G452" t="s">
        <v>21</v>
      </c>
      <c r="H452" t="s">
        <v>21</v>
      </c>
      <c r="I452" t="s">
        <v>22</v>
      </c>
      <c r="J452" t="s">
        <v>35</v>
      </c>
      <c r="K452" t="s">
        <v>24</v>
      </c>
      <c r="L452" t="s">
        <v>25</v>
      </c>
      <c r="M452" t="s">
        <v>25</v>
      </c>
      <c r="N452" t="s">
        <v>38</v>
      </c>
      <c r="O452" t="s">
        <v>25</v>
      </c>
      <c r="P452" t="s">
        <v>25</v>
      </c>
      <c r="Q452" t="s">
        <v>27</v>
      </c>
      <c r="R452" t="s">
        <v>45</v>
      </c>
      <c r="S452" t="s">
        <v>29</v>
      </c>
      <c r="T452" t="s">
        <v>21</v>
      </c>
      <c r="U452" t="s">
        <v>21</v>
      </c>
      <c r="V452" t="s">
        <v>30</v>
      </c>
      <c r="W452" s="2" t="s">
        <v>31</v>
      </c>
      <c r="Y452">
        <f>IF(J452=Legend!$B$3,0,IF(J452=Legend!$B$4,1,IF(J452=Legend!$B$5,2,0)))</f>
        <v>0</v>
      </c>
      <c r="Z452">
        <f t="shared" si="43"/>
        <v>1</v>
      </c>
      <c r="AA452">
        <f t="shared" si="44"/>
        <v>1</v>
      </c>
      <c r="AB452">
        <f t="shared" si="45"/>
        <v>1</v>
      </c>
      <c r="AC452">
        <f>IF(N452=Legend!$D$3,3,IF(N452=Legend!$D$4,2,IF(N452=Legend!$D$5,1,0)))</f>
        <v>3</v>
      </c>
      <c r="AD452">
        <f t="shared" si="46"/>
        <v>1</v>
      </c>
      <c r="AF452">
        <f t="shared" si="47"/>
        <v>0</v>
      </c>
      <c r="AG452">
        <f>IF(R452=Legend!$F$3,3,IF(R452=Legend!$F$4,2,IF(R452=Legend!$F$5,1,0)))</f>
        <v>1</v>
      </c>
      <c r="AH452">
        <f>IF(S452=Legend!$F$3,3,IF(S452=Legend!$F$4,2,IF(S452=Legend!$F$5,1,0)))</f>
        <v>3</v>
      </c>
      <c r="AK452">
        <f>IF(V452=Legend!$H$3,3,IF(V452=Legend!$H$4,2,IF(V452=Legend!$H$5,1,0)))</f>
        <v>2</v>
      </c>
      <c r="AM452">
        <f t="shared" si="48"/>
        <v>13</v>
      </c>
    </row>
    <row r="453" spans="1:39" ht="109.2" x14ac:dyDescent="0.3">
      <c r="A453" t="s">
        <v>135</v>
      </c>
      <c r="B453" t="s">
        <v>478</v>
      </c>
      <c r="C453" t="s">
        <v>4874</v>
      </c>
      <c r="D453" t="s">
        <v>4900</v>
      </c>
      <c r="E453" t="str">
        <f t="shared" ref="E453:E516" si="49">TRIM(D453)</f>
        <v>B-70 MART</v>
      </c>
      <c r="F453" t="s">
        <v>135</v>
      </c>
      <c r="G453" t="s">
        <v>21</v>
      </c>
      <c r="H453" t="s">
        <v>21</v>
      </c>
      <c r="I453" t="s">
        <v>22</v>
      </c>
      <c r="J453" t="s">
        <v>23</v>
      </c>
      <c r="K453" t="s">
        <v>24</v>
      </c>
      <c r="L453" t="s">
        <v>25</v>
      </c>
      <c r="M453" t="s">
        <v>25</v>
      </c>
      <c r="N453" t="s">
        <v>26</v>
      </c>
      <c r="O453" t="s">
        <v>21</v>
      </c>
      <c r="P453" t="s">
        <v>21</v>
      </c>
      <c r="Q453" t="s">
        <v>27</v>
      </c>
      <c r="R453" t="s">
        <v>45</v>
      </c>
      <c r="S453" t="s">
        <v>28</v>
      </c>
      <c r="T453" t="s">
        <v>21</v>
      </c>
      <c r="U453" t="s">
        <v>21</v>
      </c>
      <c r="V453" t="s">
        <v>30</v>
      </c>
      <c r="W453" s="2" t="s">
        <v>66</v>
      </c>
      <c r="Y453">
        <f>IF(J453=Legend!$B$3,0,IF(J453=Legend!$B$4,1,IF(J453=Legend!$B$5,2,0)))</f>
        <v>1</v>
      </c>
      <c r="Z453">
        <f t="shared" ref="Z453:Z516" si="50">IF(K453="Ada",1,0)</f>
        <v>1</v>
      </c>
      <c r="AA453">
        <f t="shared" ref="AA453:AA516" si="51">IF(L453="Ya",1,0)</f>
        <v>1</v>
      </c>
      <c r="AB453">
        <f t="shared" ref="AB453:AB516" si="52">IF(M453="Ya",1,0)</f>
        <v>1</v>
      </c>
      <c r="AC453">
        <f>IF(N453=Legend!$D$3,3,IF(N453=Legend!$D$4,2,IF(N453=Legend!$D$5,1,0)))</f>
        <v>2</v>
      </c>
      <c r="AD453">
        <f t="shared" ref="AD453:AD516" si="53">IF(O453="Ya",1,0)</f>
        <v>0</v>
      </c>
      <c r="AF453">
        <f t="shared" ref="AF453:AF516" si="54">IF(Q453="Tidak ber-mitra",0,2)</f>
        <v>0</v>
      </c>
      <c r="AG453">
        <f>IF(R453=Legend!$F$3,3,IF(R453=Legend!$F$4,2,IF(R453=Legend!$F$5,1,0)))</f>
        <v>1</v>
      </c>
      <c r="AH453">
        <f>IF(S453=Legend!$F$3,3,IF(S453=Legend!$F$4,2,IF(S453=Legend!$F$5,1,0)))</f>
        <v>2</v>
      </c>
      <c r="AK453">
        <f>IF(V453=Legend!$H$3,3,IF(V453=Legend!$H$4,2,IF(V453=Legend!$H$5,1,0)))</f>
        <v>2</v>
      </c>
      <c r="AM453">
        <f t="shared" ref="AM453:AM516" si="55">SUM(Y453:AL453)</f>
        <v>11</v>
      </c>
    </row>
    <row r="454" spans="1:39" ht="140.4" x14ac:dyDescent="0.3">
      <c r="A454" t="s">
        <v>155</v>
      </c>
      <c r="B454" t="s">
        <v>3634</v>
      </c>
      <c r="C454" t="s">
        <v>3637</v>
      </c>
      <c r="D454" t="s">
        <v>5129</v>
      </c>
      <c r="E454" t="str">
        <f t="shared" si="49"/>
        <v>BABEL MART</v>
      </c>
      <c r="F454" t="s">
        <v>155</v>
      </c>
      <c r="G454" t="s">
        <v>21</v>
      </c>
      <c r="H454" t="s">
        <v>21</v>
      </c>
      <c r="I454" t="s">
        <v>50</v>
      </c>
      <c r="J454" t="s">
        <v>23</v>
      </c>
      <c r="K454" t="s">
        <v>24</v>
      </c>
      <c r="L454" t="s">
        <v>25</v>
      </c>
      <c r="M454" t="s">
        <v>21</v>
      </c>
      <c r="N454" t="s">
        <v>26</v>
      </c>
      <c r="O454" t="s">
        <v>25</v>
      </c>
      <c r="P454" t="s">
        <v>21</v>
      </c>
      <c r="Q454" t="s">
        <v>27</v>
      </c>
      <c r="R454" t="s">
        <v>45</v>
      </c>
      <c r="S454" t="s">
        <v>29</v>
      </c>
      <c r="T454" t="s">
        <v>21</v>
      </c>
      <c r="U454" t="s">
        <v>21</v>
      </c>
      <c r="V454" t="s">
        <v>33</v>
      </c>
      <c r="W454" s="2" t="s">
        <v>34</v>
      </c>
      <c r="Y454">
        <f>IF(J454=Legend!$B$3,0,IF(J454=Legend!$B$4,1,IF(J454=Legend!$B$5,2,0)))</f>
        <v>1</v>
      </c>
      <c r="Z454">
        <f t="shared" si="50"/>
        <v>1</v>
      </c>
      <c r="AA454">
        <f t="shared" si="51"/>
        <v>1</v>
      </c>
      <c r="AB454">
        <f t="shared" si="52"/>
        <v>0</v>
      </c>
      <c r="AC454">
        <f>IF(N454=Legend!$D$3,3,IF(N454=Legend!$D$4,2,IF(N454=Legend!$D$5,1,0)))</f>
        <v>2</v>
      </c>
      <c r="AD454">
        <f t="shared" si="53"/>
        <v>1</v>
      </c>
      <c r="AF454">
        <f t="shared" si="54"/>
        <v>0</v>
      </c>
      <c r="AG454">
        <f>IF(R454=Legend!$F$3,3,IF(R454=Legend!$F$4,2,IF(R454=Legend!$F$5,1,0)))</f>
        <v>1</v>
      </c>
      <c r="AH454">
        <f>IF(S454=Legend!$F$3,3,IF(S454=Legend!$F$4,2,IF(S454=Legend!$F$5,1,0)))</f>
        <v>3</v>
      </c>
      <c r="AK454">
        <f>IF(V454=Legend!$H$3,3,IF(V454=Legend!$H$4,2,IF(V454=Legend!$H$5,1,0)))</f>
        <v>1</v>
      </c>
      <c r="AM454">
        <f t="shared" si="55"/>
        <v>11</v>
      </c>
    </row>
    <row r="455" spans="1:39" ht="140.4" x14ac:dyDescent="0.3">
      <c r="A455" t="s">
        <v>85</v>
      </c>
      <c r="B455" t="s">
        <v>3366</v>
      </c>
      <c r="C455" t="s">
        <v>4360</v>
      </c>
      <c r="D455" t="s">
        <v>4435</v>
      </c>
      <c r="E455" t="str">
        <f t="shared" si="49"/>
        <v>BABUL</v>
      </c>
      <c r="F455" t="s">
        <v>85</v>
      </c>
      <c r="G455" t="s">
        <v>21</v>
      </c>
      <c r="H455" t="s">
        <v>21</v>
      </c>
      <c r="I455" t="s">
        <v>22</v>
      </c>
      <c r="J455" t="s">
        <v>35</v>
      </c>
      <c r="K455" t="s">
        <v>24</v>
      </c>
      <c r="L455" t="s">
        <v>21</v>
      </c>
      <c r="M455" t="s">
        <v>25</v>
      </c>
      <c r="N455" t="s">
        <v>28</v>
      </c>
      <c r="O455" t="s">
        <v>21</v>
      </c>
      <c r="P455" t="s">
        <v>21</v>
      </c>
      <c r="Q455" t="s">
        <v>27</v>
      </c>
      <c r="R455" t="s">
        <v>45</v>
      </c>
      <c r="S455" t="s">
        <v>29</v>
      </c>
      <c r="T455" t="s">
        <v>21</v>
      </c>
      <c r="U455" t="s">
        <v>21</v>
      </c>
      <c r="V455" t="s">
        <v>33</v>
      </c>
      <c r="W455" s="2" t="s">
        <v>34</v>
      </c>
      <c r="Y455">
        <f>IF(J455=Legend!$B$3,0,IF(J455=Legend!$B$4,1,IF(J455=Legend!$B$5,2,0)))</f>
        <v>0</v>
      </c>
      <c r="Z455">
        <f t="shared" si="50"/>
        <v>1</v>
      </c>
      <c r="AA455">
        <f t="shared" si="51"/>
        <v>0</v>
      </c>
      <c r="AB455">
        <f t="shared" si="52"/>
        <v>1</v>
      </c>
      <c r="AC455">
        <f>IF(N455=Legend!$D$3,3,IF(N455=Legend!$D$4,2,IF(N455=Legend!$D$5,1,0)))</f>
        <v>1</v>
      </c>
      <c r="AD455">
        <f t="shared" si="53"/>
        <v>0</v>
      </c>
      <c r="AF455">
        <f t="shared" si="54"/>
        <v>0</v>
      </c>
      <c r="AG455">
        <f>IF(R455=Legend!$F$3,3,IF(R455=Legend!$F$4,2,IF(R455=Legend!$F$5,1,0)))</f>
        <v>1</v>
      </c>
      <c r="AH455">
        <f>IF(S455=Legend!$F$3,3,IF(S455=Legend!$F$4,2,IF(S455=Legend!$F$5,1,0)))</f>
        <v>3</v>
      </c>
      <c r="AK455">
        <f>IF(V455=Legend!$H$3,3,IF(V455=Legend!$H$4,2,IF(V455=Legend!$H$5,1,0)))</f>
        <v>1</v>
      </c>
      <c r="AM455">
        <f t="shared" si="55"/>
        <v>8</v>
      </c>
    </row>
    <row r="456" spans="1:39" ht="140.4" x14ac:dyDescent="0.3">
      <c r="A456" t="s">
        <v>71</v>
      </c>
      <c r="B456" t="s">
        <v>162</v>
      </c>
      <c r="C456" t="s">
        <v>323</v>
      </c>
      <c r="D456" t="s">
        <v>2788</v>
      </c>
      <c r="E456" t="str">
        <f t="shared" si="49"/>
        <v>BABY MART SALAMAN</v>
      </c>
      <c r="F456" t="s">
        <v>71</v>
      </c>
      <c r="G456" t="s">
        <v>21</v>
      </c>
      <c r="H456" t="s">
        <v>21</v>
      </c>
      <c r="I456" t="s">
        <v>22</v>
      </c>
      <c r="J456" t="s">
        <v>35</v>
      </c>
      <c r="K456" t="s">
        <v>24</v>
      </c>
      <c r="L456" t="s">
        <v>25</v>
      </c>
      <c r="M456" t="s">
        <v>25</v>
      </c>
      <c r="N456" t="s">
        <v>26</v>
      </c>
      <c r="O456" t="s">
        <v>25</v>
      </c>
      <c r="P456" t="s">
        <v>21</v>
      </c>
      <c r="Q456" t="s">
        <v>27</v>
      </c>
      <c r="R456" t="s">
        <v>28</v>
      </c>
      <c r="S456" t="s">
        <v>29</v>
      </c>
      <c r="T456" t="s">
        <v>21</v>
      </c>
      <c r="U456" t="s">
        <v>21</v>
      </c>
      <c r="V456" t="s">
        <v>75</v>
      </c>
      <c r="W456" s="2" t="s">
        <v>34</v>
      </c>
      <c r="Y456">
        <f>IF(J456=Legend!$B$3,0,IF(J456=Legend!$B$4,1,IF(J456=Legend!$B$5,2,0)))</f>
        <v>0</v>
      </c>
      <c r="Z456">
        <f t="shared" si="50"/>
        <v>1</v>
      </c>
      <c r="AA456">
        <f t="shared" si="51"/>
        <v>1</v>
      </c>
      <c r="AB456">
        <f t="shared" si="52"/>
        <v>1</v>
      </c>
      <c r="AC456">
        <f>IF(N456=Legend!$D$3,3,IF(N456=Legend!$D$4,2,IF(N456=Legend!$D$5,1,0)))</f>
        <v>2</v>
      </c>
      <c r="AD456">
        <f t="shared" si="53"/>
        <v>1</v>
      </c>
      <c r="AF456">
        <f t="shared" si="54"/>
        <v>0</v>
      </c>
      <c r="AG456">
        <f>IF(R456=Legend!$F$3,3,IF(R456=Legend!$F$4,2,IF(R456=Legend!$F$5,1,0)))</f>
        <v>2</v>
      </c>
      <c r="AH456">
        <f>IF(S456=Legend!$F$3,3,IF(S456=Legend!$F$4,2,IF(S456=Legend!$F$5,1,0)))</f>
        <v>3</v>
      </c>
      <c r="AK456">
        <f>IF(V456=Legend!$H$3,3,IF(V456=Legend!$H$4,2,IF(V456=Legend!$H$5,1,0)))</f>
        <v>3</v>
      </c>
      <c r="AM456">
        <f t="shared" si="55"/>
        <v>14</v>
      </c>
    </row>
    <row r="457" spans="1:39" ht="78" x14ac:dyDescent="0.3">
      <c r="A457" t="s">
        <v>32</v>
      </c>
      <c r="B457" t="s">
        <v>1733</v>
      </c>
      <c r="C457" t="s">
        <v>1859</v>
      </c>
      <c r="D457" t="s">
        <v>1889</v>
      </c>
      <c r="E457" t="str">
        <f t="shared" si="49"/>
        <v>BACAN 35 TK</v>
      </c>
      <c r="F457" t="s">
        <v>32</v>
      </c>
      <c r="G457" t="s">
        <v>21</v>
      </c>
      <c r="H457" t="s">
        <v>21</v>
      </c>
      <c r="I457" t="s">
        <v>50</v>
      </c>
      <c r="J457" t="s">
        <v>35</v>
      </c>
      <c r="K457" t="s">
        <v>47</v>
      </c>
      <c r="L457" t="s">
        <v>21</v>
      </c>
      <c r="M457" t="s">
        <v>21</v>
      </c>
      <c r="N457" t="s">
        <v>47</v>
      </c>
      <c r="O457" t="s">
        <v>21</v>
      </c>
      <c r="P457" t="s">
        <v>21</v>
      </c>
      <c r="Q457" t="s">
        <v>27</v>
      </c>
      <c r="R457" t="s">
        <v>45</v>
      </c>
      <c r="S457" t="s">
        <v>28</v>
      </c>
      <c r="T457" t="s">
        <v>21</v>
      </c>
      <c r="U457" t="s">
        <v>21</v>
      </c>
      <c r="V457" t="s">
        <v>42</v>
      </c>
      <c r="W457" s="2" t="s">
        <v>105</v>
      </c>
      <c r="Y457">
        <f>IF(J457=Legend!$B$3,0,IF(J457=Legend!$B$4,1,IF(J457=Legend!$B$5,2,0)))</f>
        <v>0</v>
      </c>
      <c r="Z457">
        <f t="shared" si="50"/>
        <v>0</v>
      </c>
      <c r="AA457">
        <f t="shared" si="51"/>
        <v>0</v>
      </c>
      <c r="AB457">
        <f t="shared" si="52"/>
        <v>0</v>
      </c>
      <c r="AC457">
        <f>IF(N457=Legend!$D$3,3,IF(N457=Legend!$D$4,2,IF(N457=Legend!$D$5,1,0)))</f>
        <v>0</v>
      </c>
      <c r="AD457">
        <f t="shared" si="53"/>
        <v>0</v>
      </c>
      <c r="AF457">
        <f t="shared" si="54"/>
        <v>0</v>
      </c>
      <c r="AG457">
        <f>IF(R457=Legend!$F$3,3,IF(R457=Legend!$F$4,2,IF(R457=Legend!$F$5,1,0)))</f>
        <v>1</v>
      </c>
      <c r="AH457">
        <f>IF(S457=Legend!$F$3,3,IF(S457=Legend!$F$4,2,IF(S457=Legend!$F$5,1,0)))</f>
        <v>2</v>
      </c>
      <c r="AK457">
        <f>IF(V457=Legend!$H$3,3,IF(V457=Legend!$H$4,2,IF(V457=Legend!$H$5,1,0)))</f>
        <v>0</v>
      </c>
      <c r="AM457">
        <f t="shared" si="55"/>
        <v>3</v>
      </c>
    </row>
    <row r="458" spans="1:39" ht="124.8" x14ac:dyDescent="0.3">
      <c r="A458" t="s">
        <v>56</v>
      </c>
      <c r="B458" t="s">
        <v>881</v>
      </c>
      <c r="C458" t="s">
        <v>2082</v>
      </c>
      <c r="D458" t="s">
        <v>2091</v>
      </c>
      <c r="E458" t="str">
        <f t="shared" si="49"/>
        <v>BAGAS MART</v>
      </c>
      <c r="F458" t="s">
        <v>56</v>
      </c>
      <c r="G458" t="s">
        <v>21</v>
      </c>
      <c r="H458" t="s">
        <v>21</v>
      </c>
      <c r="I458" t="s">
        <v>22</v>
      </c>
      <c r="J458" t="s">
        <v>35</v>
      </c>
      <c r="K458" t="s">
        <v>24</v>
      </c>
      <c r="L458" t="s">
        <v>25</v>
      </c>
      <c r="M458" t="s">
        <v>25</v>
      </c>
      <c r="N458" t="s">
        <v>28</v>
      </c>
      <c r="O458" t="s">
        <v>25</v>
      </c>
      <c r="P458" t="s">
        <v>21</v>
      </c>
      <c r="Q458" t="s">
        <v>27</v>
      </c>
      <c r="R458" t="s">
        <v>45</v>
      </c>
      <c r="S458" t="s">
        <v>28</v>
      </c>
      <c r="T458" t="s">
        <v>21</v>
      </c>
      <c r="U458" t="s">
        <v>21</v>
      </c>
      <c r="V458" t="s">
        <v>33</v>
      </c>
      <c r="W458" s="2" t="s">
        <v>97</v>
      </c>
      <c r="Y458">
        <f>IF(J458=Legend!$B$3,0,IF(J458=Legend!$B$4,1,IF(J458=Legend!$B$5,2,0)))</f>
        <v>0</v>
      </c>
      <c r="Z458">
        <f t="shared" si="50"/>
        <v>1</v>
      </c>
      <c r="AA458">
        <f t="shared" si="51"/>
        <v>1</v>
      </c>
      <c r="AB458">
        <f t="shared" si="52"/>
        <v>1</v>
      </c>
      <c r="AC458">
        <f>IF(N458=Legend!$D$3,3,IF(N458=Legend!$D$4,2,IF(N458=Legend!$D$5,1,0)))</f>
        <v>1</v>
      </c>
      <c r="AD458">
        <f t="shared" si="53"/>
        <v>1</v>
      </c>
      <c r="AF458">
        <f t="shared" si="54"/>
        <v>0</v>
      </c>
      <c r="AG458">
        <f>IF(R458=Legend!$F$3,3,IF(R458=Legend!$F$4,2,IF(R458=Legend!$F$5,1,0)))</f>
        <v>1</v>
      </c>
      <c r="AH458">
        <f>IF(S458=Legend!$F$3,3,IF(S458=Legend!$F$4,2,IF(S458=Legend!$F$5,1,0)))</f>
        <v>2</v>
      </c>
      <c r="AK458">
        <f>IF(V458=Legend!$H$3,3,IF(V458=Legend!$H$4,2,IF(V458=Legend!$H$5,1,0)))</f>
        <v>1</v>
      </c>
      <c r="AM458">
        <f t="shared" si="55"/>
        <v>9</v>
      </c>
    </row>
    <row r="459" spans="1:39" ht="78" x14ac:dyDescent="0.3">
      <c r="A459" t="s">
        <v>52</v>
      </c>
      <c r="B459" t="s">
        <v>890</v>
      </c>
      <c r="C459" t="s">
        <v>961</v>
      </c>
      <c r="D459" t="s">
        <v>962</v>
      </c>
      <c r="E459" t="str">
        <f t="shared" si="49"/>
        <v>BAHAGIA TOKO</v>
      </c>
      <c r="F459" t="s">
        <v>52</v>
      </c>
      <c r="G459" t="s">
        <v>21</v>
      </c>
      <c r="H459" t="s">
        <v>21</v>
      </c>
      <c r="I459" t="s">
        <v>22</v>
      </c>
      <c r="J459" t="s">
        <v>35</v>
      </c>
      <c r="K459" t="s">
        <v>24</v>
      </c>
      <c r="L459" t="s">
        <v>25</v>
      </c>
      <c r="M459" t="s">
        <v>25</v>
      </c>
      <c r="N459" t="s">
        <v>26</v>
      </c>
      <c r="O459" t="s">
        <v>21</v>
      </c>
      <c r="P459" t="s">
        <v>21</v>
      </c>
      <c r="Q459" t="s">
        <v>60</v>
      </c>
      <c r="R459" t="s">
        <v>47</v>
      </c>
      <c r="S459" t="s">
        <v>47</v>
      </c>
      <c r="T459" t="s">
        <v>21</v>
      </c>
      <c r="U459" t="s">
        <v>21</v>
      </c>
      <c r="V459" t="s">
        <v>33</v>
      </c>
      <c r="W459" s="2" t="s">
        <v>76</v>
      </c>
      <c r="Y459">
        <f>IF(J459=Legend!$B$3,0,IF(J459=Legend!$B$4,1,IF(J459=Legend!$B$5,2,0)))</f>
        <v>0</v>
      </c>
      <c r="Z459">
        <f t="shared" si="50"/>
        <v>1</v>
      </c>
      <c r="AA459">
        <f t="shared" si="51"/>
        <v>1</v>
      </c>
      <c r="AB459">
        <f t="shared" si="52"/>
        <v>1</v>
      </c>
      <c r="AC459">
        <f>IF(N459=Legend!$D$3,3,IF(N459=Legend!$D$4,2,IF(N459=Legend!$D$5,1,0)))</f>
        <v>2</v>
      </c>
      <c r="AD459">
        <f t="shared" si="53"/>
        <v>0</v>
      </c>
      <c r="AF459">
        <f t="shared" si="54"/>
        <v>2</v>
      </c>
      <c r="AG459">
        <f>IF(R459=Legend!$F$3,3,IF(R459=Legend!$F$4,2,IF(R459=Legend!$F$5,1,0)))</f>
        <v>0</v>
      </c>
      <c r="AH459">
        <f>IF(S459=Legend!$F$3,3,IF(S459=Legend!$F$4,2,IF(S459=Legend!$F$5,1,0)))</f>
        <v>0</v>
      </c>
      <c r="AK459">
        <f>IF(V459=Legend!$H$3,3,IF(V459=Legend!$H$4,2,IF(V459=Legend!$H$5,1,0)))</f>
        <v>1</v>
      </c>
      <c r="AM459">
        <f t="shared" si="55"/>
        <v>8</v>
      </c>
    </row>
    <row r="460" spans="1:39" ht="31.2" x14ac:dyDescent="0.3">
      <c r="A460" t="s">
        <v>61</v>
      </c>
      <c r="B460" t="s">
        <v>890</v>
      </c>
      <c r="C460" t="s">
        <v>927</v>
      </c>
      <c r="D460" t="s">
        <v>1292</v>
      </c>
      <c r="E460" t="str">
        <f t="shared" si="49"/>
        <v>BAHARI</v>
      </c>
      <c r="F460" t="s">
        <v>82</v>
      </c>
      <c r="G460" t="s">
        <v>21</v>
      </c>
      <c r="H460" t="s">
        <v>21</v>
      </c>
      <c r="I460" t="s">
        <v>50</v>
      </c>
      <c r="J460" t="s">
        <v>35</v>
      </c>
      <c r="K460" t="s">
        <v>24</v>
      </c>
      <c r="L460" t="s">
        <v>21</v>
      </c>
      <c r="M460" t="s">
        <v>25</v>
      </c>
      <c r="N460" t="s">
        <v>28</v>
      </c>
      <c r="O460" t="s">
        <v>25</v>
      </c>
      <c r="P460" t="s">
        <v>21</v>
      </c>
      <c r="Q460" t="s">
        <v>27</v>
      </c>
      <c r="R460" t="s">
        <v>45</v>
      </c>
      <c r="S460" t="s">
        <v>45</v>
      </c>
      <c r="T460" t="s">
        <v>21</v>
      </c>
      <c r="U460" t="s">
        <v>21</v>
      </c>
      <c r="V460" t="s">
        <v>42</v>
      </c>
      <c r="W460" s="18" t="s">
        <v>103</v>
      </c>
      <c r="Y460">
        <f>IF(J460=Legend!$B$3,0,IF(J460=Legend!$B$4,1,IF(J460=Legend!$B$5,2,0)))</f>
        <v>0</v>
      </c>
      <c r="Z460">
        <f t="shared" si="50"/>
        <v>1</v>
      </c>
      <c r="AA460">
        <f t="shared" si="51"/>
        <v>0</v>
      </c>
      <c r="AB460">
        <f t="shared" si="52"/>
        <v>1</v>
      </c>
      <c r="AC460">
        <f>IF(N460=Legend!$D$3,3,IF(N460=Legend!$D$4,2,IF(N460=Legend!$D$5,1,0)))</f>
        <v>1</v>
      </c>
      <c r="AD460">
        <f t="shared" si="53"/>
        <v>1</v>
      </c>
      <c r="AF460">
        <f t="shared" si="54"/>
        <v>0</v>
      </c>
      <c r="AG460">
        <f>IF(R460=Legend!$F$3,3,IF(R460=Legend!$F$4,2,IF(R460=Legend!$F$5,1,0)))</f>
        <v>1</v>
      </c>
      <c r="AH460">
        <f>IF(S460=Legend!$F$3,3,IF(S460=Legend!$F$4,2,IF(S460=Legend!$F$5,1,0)))</f>
        <v>1</v>
      </c>
      <c r="AK460">
        <f>IF(V460=Legend!$H$3,3,IF(V460=Legend!$H$4,2,IF(V460=Legend!$H$5,1,0)))</f>
        <v>0</v>
      </c>
      <c r="AM460">
        <f t="shared" si="55"/>
        <v>6</v>
      </c>
    </row>
    <row r="461" spans="1:39" x14ac:dyDescent="0.3">
      <c r="A461" t="s">
        <v>43</v>
      </c>
      <c r="B461" t="s">
        <v>1602</v>
      </c>
      <c r="C461" t="s">
        <v>3703</v>
      </c>
      <c r="D461" t="s">
        <v>3859</v>
      </c>
      <c r="E461" t="str">
        <f t="shared" si="49"/>
        <v>BAHARI MART / KOPERASI PELABUHAN</v>
      </c>
      <c r="F461" t="s">
        <v>43</v>
      </c>
      <c r="G461" t="s">
        <v>21</v>
      </c>
      <c r="H461" t="s">
        <v>21</v>
      </c>
      <c r="I461" t="s">
        <v>22</v>
      </c>
      <c r="J461" t="s">
        <v>23</v>
      </c>
      <c r="K461" t="s">
        <v>24</v>
      </c>
      <c r="L461" t="s">
        <v>25</v>
      </c>
      <c r="M461" t="s">
        <v>25</v>
      </c>
      <c r="N461" t="s">
        <v>28</v>
      </c>
      <c r="O461" t="s">
        <v>21</v>
      </c>
      <c r="P461" t="s">
        <v>21</v>
      </c>
      <c r="Q461" t="s">
        <v>27</v>
      </c>
      <c r="R461" t="s">
        <v>45</v>
      </c>
      <c r="S461" t="s">
        <v>28</v>
      </c>
      <c r="T461" t="s">
        <v>21</v>
      </c>
      <c r="U461" t="s">
        <v>21</v>
      </c>
      <c r="V461" t="s">
        <v>42</v>
      </c>
      <c r="W461" s="18" t="s">
        <v>53</v>
      </c>
      <c r="Y461">
        <f>IF(J461=Legend!$B$3,0,IF(J461=Legend!$B$4,1,IF(J461=Legend!$B$5,2,0)))</f>
        <v>1</v>
      </c>
      <c r="Z461">
        <f t="shared" si="50"/>
        <v>1</v>
      </c>
      <c r="AA461">
        <f t="shared" si="51"/>
        <v>1</v>
      </c>
      <c r="AB461">
        <f t="shared" si="52"/>
        <v>1</v>
      </c>
      <c r="AC461">
        <f>IF(N461=Legend!$D$3,3,IF(N461=Legend!$D$4,2,IF(N461=Legend!$D$5,1,0)))</f>
        <v>1</v>
      </c>
      <c r="AD461">
        <f t="shared" si="53"/>
        <v>0</v>
      </c>
      <c r="AF461">
        <f t="shared" si="54"/>
        <v>0</v>
      </c>
      <c r="AG461">
        <f>IF(R461=Legend!$F$3,3,IF(R461=Legend!$F$4,2,IF(R461=Legend!$F$5,1,0)))</f>
        <v>1</v>
      </c>
      <c r="AH461">
        <f>IF(S461=Legend!$F$3,3,IF(S461=Legend!$F$4,2,IF(S461=Legend!$F$5,1,0)))</f>
        <v>2</v>
      </c>
      <c r="AK461">
        <f>IF(V461=Legend!$H$3,3,IF(V461=Legend!$H$4,2,IF(V461=Legend!$H$5,1,0)))</f>
        <v>0</v>
      </c>
      <c r="AM461">
        <f t="shared" si="55"/>
        <v>8</v>
      </c>
    </row>
    <row r="462" spans="1:39" ht="156" x14ac:dyDescent="0.3">
      <c r="A462" t="s">
        <v>79</v>
      </c>
      <c r="B462" t="s">
        <v>311</v>
      </c>
      <c r="C462" t="s">
        <v>597</v>
      </c>
      <c r="D462" t="s">
        <v>605</v>
      </c>
      <c r="E462" t="str">
        <f t="shared" si="49"/>
        <v>BAHRI - MABA</v>
      </c>
      <c r="F462" t="s">
        <v>79</v>
      </c>
      <c r="G462" t="s">
        <v>21</v>
      </c>
      <c r="H462" t="s">
        <v>21</v>
      </c>
      <c r="I462" t="s">
        <v>22</v>
      </c>
      <c r="J462" t="s">
        <v>35</v>
      </c>
      <c r="K462" t="s">
        <v>24</v>
      </c>
      <c r="L462" t="s">
        <v>25</v>
      </c>
      <c r="M462" t="s">
        <v>21</v>
      </c>
      <c r="N462" t="s">
        <v>26</v>
      </c>
      <c r="O462" t="s">
        <v>25</v>
      </c>
      <c r="P462" t="s">
        <v>21</v>
      </c>
      <c r="Q462" t="s">
        <v>27</v>
      </c>
      <c r="R462" t="s">
        <v>45</v>
      </c>
      <c r="S462" t="s">
        <v>28</v>
      </c>
      <c r="T462" t="s">
        <v>21</v>
      </c>
      <c r="U462" t="s">
        <v>21</v>
      </c>
      <c r="V462" t="s">
        <v>33</v>
      </c>
      <c r="W462" s="2" t="s">
        <v>31</v>
      </c>
      <c r="Y462">
        <f>IF(J462=Legend!$B$3,0,IF(J462=Legend!$B$4,1,IF(J462=Legend!$B$5,2,0)))</f>
        <v>0</v>
      </c>
      <c r="Z462">
        <f t="shared" si="50"/>
        <v>1</v>
      </c>
      <c r="AA462">
        <f t="shared" si="51"/>
        <v>1</v>
      </c>
      <c r="AB462">
        <f t="shared" si="52"/>
        <v>0</v>
      </c>
      <c r="AC462">
        <f>IF(N462=Legend!$D$3,3,IF(N462=Legend!$D$4,2,IF(N462=Legend!$D$5,1,0)))</f>
        <v>2</v>
      </c>
      <c r="AD462">
        <f t="shared" si="53"/>
        <v>1</v>
      </c>
      <c r="AF462">
        <f t="shared" si="54"/>
        <v>0</v>
      </c>
      <c r="AG462">
        <f>IF(R462=Legend!$F$3,3,IF(R462=Legend!$F$4,2,IF(R462=Legend!$F$5,1,0)))</f>
        <v>1</v>
      </c>
      <c r="AH462">
        <f>IF(S462=Legend!$F$3,3,IF(S462=Legend!$F$4,2,IF(S462=Legend!$F$5,1,0)))</f>
        <v>2</v>
      </c>
      <c r="AK462">
        <f>IF(V462=Legend!$H$3,3,IF(V462=Legend!$H$4,2,IF(V462=Legend!$H$5,1,0)))</f>
        <v>1</v>
      </c>
      <c r="AM462">
        <f t="shared" si="55"/>
        <v>9</v>
      </c>
    </row>
    <row r="463" spans="1:39" ht="140.4" x14ac:dyDescent="0.3">
      <c r="A463" t="s">
        <v>138</v>
      </c>
      <c r="B463" t="s">
        <v>932</v>
      </c>
      <c r="C463" t="s">
        <v>949</v>
      </c>
      <c r="D463" t="s">
        <v>4771</v>
      </c>
      <c r="E463" t="str">
        <f t="shared" si="49"/>
        <v>BAHRI TOKO</v>
      </c>
      <c r="F463" t="s">
        <v>138</v>
      </c>
      <c r="G463" t="s">
        <v>21</v>
      </c>
      <c r="H463" t="s">
        <v>21</v>
      </c>
      <c r="I463" t="s">
        <v>22</v>
      </c>
      <c r="J463" t="s">
        <v>23</v>
      </c>
      <c r="K463" t="s">
        <v>24</v>
      </c>
      <c r="L463" t="s">
        <v>25</v>
      </c>
      <c r="M463" t="s">
        <v>25</v>
      </c>
      <c r="N463" t="s">
        <v>38</v>
      </c>
      <c r="O463" t="s">
        <v>25</v>
      </c>
      <c r="P463" t="s">
        <v>21</v>
      </c>
      <c r="Q463" t="s">
        <v>27</v>
      </c>
      <c r="R463" t="s">
        <v>45</v>
      </c>
      <c r="S463" t="s">
        <v>29</v>
      </c>
      <c r="T463" t="s">
        <v>21</v>
      </c>
      <c r="U463" t="s">
        <v>21</v>
      </c>
      <c r="V463" t="s">
        <v>33</v>
      </c>
      <c r="W463" s="2" t="s">
        <v>34</v>
      </c>
      <c r="Y463">
        <f>IF(J463=Legend!$B$3,0,IF(J463=Legend!$B$4,1,IF(J463=Legend!$B$5,2,0)))</f>
        <v>1</v>
      </c>
      <c r="Z463">
        <f t="shared" si="50"/>
        <v>1</v>
      </c>
      <c r="AA463">
        <f t="shared" si="51"/>
        <v>1</v>
      </c>
      <c r="AB463">
        <f t="shared" si="52"/>
        <v>1</v>
      </c>
      <c r="AC463">
        <f>IF(N463=Legend!$D$3,3,IF(N463=Legend!$D$4,2,IF(N463=Legend!$D$5,1,0)))</f>
        <v>3</v>
      </c>
      <c r="AD463">
        <f t="shared" si="53"/>
        <v>1</v>
      </c>
      <c r="AF463">
        <f t="shared" si="54"/>
        <v>0</v>
      </c>
      <c r="AG463">
        <f>IF(R463=Legend!$F$3,3,IF(R463=Legend!$F$4,2,IF(R463=Legend!$F$5,1,0)))</f>
        <v>1</v>
      </c>
      <c r="AH463">
        <f>IF(S463=Legend!$F$3,3,IF(S463=Legend!$F$4,2,IF(S463=Legend!$F$5,1,0)))</f>
        <v>3</v>
      </c>
      <c r="AK463">
        <f>IF(V463=Legend!$H$3,3,IF(V463=Legend!$H$4,2,IF(V463=Legend!$H$5,1,0)))</f>
        <v>1</v>
      </c>
      <c r="AM463">
        <f t="shared" si="55"/>
        <v>13</v>
      </c>
    </row>
    <row r="464" spans="1:39" ht="156" x14ac:dyDescent="0.3">
      <c r="A464" t="s">
        <v>82</v>
      </c>
      <c r="B464" t="s">
        <v>2938</v>
      </c>
      <c r="C464" t="s">
        <v>4556</v>
      </c>
      <c r="D464" t="s">
        <v>4568</v>
      </c>
      <c r="E464" t="str">
        <f t="shared" si="49"/>
        <v>BAHTERA MART</v>
      </c>
      <c r="F464" t="s">
        <v>82</v>
      </c>
      <c r="G464" t="s">
        <v>21</v>
      </c>
      <c r="H464" t="s">
        <v>21</v>
      </c>
      <c r="I464" t="s">
        <v>22</v>
      </c>
      <c r="J464" t="s">
        <v>35</v>
      </c>
      <c r="K464" t="s">
        <v>24</v>
      </c>
      <c r="L464" t="s">
        <v>25</v>
      </c>
      <c r="M464" t="s">
        <v>25</v>
      </c>
      <c r="N464" t="s">
        <v>38</v>
      </c>
      <c r="O464" t="s">
        <v>25</v>
      </c>
      <c r="P464" t="s">
        <v>25</v>
      </c>
      <c r="Q464" t="s">
        <v>27</v>
      </c>
      <c r="R464" t="s">
        <v>29</v>
      </c>
      <c r="S464" t="s">
        <v>29</v>
      </c>
      <c r="T464" t="s">
        <v>21</v>
      </c>
      <c r="U464" t="s">
        <v>21</v>
      </c>
      <c r="V464" t="s">
        <v>75</v>
      </c>
      <c r="W464" s="2" t="s">
        <v>31</v>
      </c>
      <c r="Y464">
        <f>IF(J464=Legend!$B$3,0,IF(J464=Legend!$B$4,1,IF(J464=Legend!$B$5,2,0)))</f>
        <v>0</v>
      </c>
      <c r="Z464">
        <f t="shared" si="50"/>
        <v>1</v>
      </c>
      <c r="AA464">
        <f t="shared" si="51"/>
        <v>1</v>
      </c>
      <c r="AB464">
        <f t="shared" si="52"/>
        <v>1</v>
      </c>
      <c r="AC464">
        <f>IF(N464=Legend!$D$3,3,IF(N464=Legend!$D$4,2,IF(N464=Legend!$D$5,1,0)))</f>
        <v>3</v>
      </c>
      <c r="AD464">
        <f t="shared" si="53"/>
        <v>1</v>
      </c>
      <c r="AF464">
        <f t="shared" si="54"/>
        <v>0</v>
      </c>
      <c r="AG464">
        <f>IF(R464=Legend!$F$3,3,IF(R464=Legend!$F$4,2,IF(R464=Legend!$F$5,1,0)))</f>
        <v>3</v>
      </c>
      <c r="AH464">
        <f>IF(S464=Legend!$F$3,3,IF(S464=Legend!$F$4,2,IF(S464=Legend!$F$5,1,0)))</f>
        <v>3</v>
      </c>
      <c r="AK464">
        <f>IF(V464=Legend!$H$3,3,IF(V464=Legend!$H$4,2,IF(V464=Legend!$H$5,1,0)))</f>
        <v>3</v>
      </c>
      <c r="AM464">
        <f t="shared" si="55"/>
        <v>16</v>
      </c>
    </row>
    <row r="465" spans="1:39" ht="31.2" x14ac:dyDescent="0.3">
      <c r="A465" t="s">
        <v>85</v>
      </c>
      <c r="B465" t="s">
        <v>3366</v>
      </c>
      <c r="C465" t="s">
        <v>4360</v>
      </c>
      <c r="D465" t="s">
        <v>4434</v>
      </c>
      <c r="E465" t="str">
        <f t="shared" si="49"/>
        <v>BAKUL SAYUR</v>
      </c>
      <c r="F465" t="s">
        <v>85</v>
      </c>
      <c r="G465" t="s">
        <v>21</v>
      </c>
      <c r="H465" t="s">
        <v>21</v>
      </c>
      <c r="I465" t="s">
        <v>22</v>
      </c>
      <c r="J465" t="s">
        <v>23</v>
      </c>
      <c r="K465" t="s">
        <v>24</v>
      </c>
      <c r="L465" t="s">
        <v>21</v>
      </c>
      <c r="M465" t="s">
        <v>21</v>
      </c>
      <c r="N465" t="s">
        <v>47</v>
      </c>
      <c r="O465" t="s">
        <v>21</v>
      </c>
      <c r="P465" t="s">
        <v>21</v>
      </c>
      <c r="Q465" t="s">
        <v>27</v>
      </c>
      <c r="R465" t="s">
        <v>45</v>
      </c>
      <c r="S465" t="s">
        <v>45</v>
      </c>
      <c r="T465" t="s">
        <v>21</v>
      </c>
      <c r="U465" t="s">
        <v>21</v>
      </c>
      <c r="V465" t="s">
        <v>42</v>
      </c>
      <c r="W465" s="18" t="s">
        <v>63</v>
      </c>
      <c r="Y465">
        <f>IF(J465=Legend!$B$3,0,IF(J465=Legend!$B$4,1,IF(J465=Legend!$B$5,2,0)))</f>
        <v>1</v>
      </c>
      <c r="Z465">
        <f t="shared" si="50"/>
        <v>1</v>
      </c>
      <c r="AA465">
        <f t="shared" si="51"/>
        <v>0</v>
      </c>
      <c r="AB465">
        <f t="shared" si="52"/>
        <v>0</v>
      </c>
      <c r="AC465">
        <f>IF(N465=Legend!$D$3,3,IF(N465=Legend!$D$4,2,IF(N465=Legend!$D$5,1,0)))</f>
        <v>0</v>
      </c>
      <c r="AD465">
        <f t="shared" si="53"/>
        <v>0</v>
      </c>
      <c r="AF465">
        <f t="shared" si="54"/>
        <v>0</v>
      </c>
      <c r="AG465">
        <f>IF(R465=Legend!$F$3,3,IF(R465=Legend!$F$4,2,IF(R465=Legend!$F$5,1,0)))</f>
        <v>1</v>
      </c>
      <c r="AH465">
        <f>IF(S465=Legend!$F$3,3,IF(S465=Legend!$F$4,2,IF(S465=Legend!$F$5,1,0)))</f>
        <v>1</v>
      </c>
      <c r="AK465">
        <f>IF(V465=Legend!$H$3,3,IF(V465=Legend!$H$4,2,IF(V465=Legend!$H$5,1,0)))</f>
        <v>0</v>
      </c>
      <c r="AM465">
        <f t="shared" si="55"/>
        <v>4</v>
      </c>
    </row>
    <row r="466" spans="1:39" ht="140.4" x14ac:dyDescent="0.3">
      <c r="A466" t="s">
        <v>135</v>
      </c>
      <c r="B466" t="s">
        <v>478</v>
      </c>
      <c r="C466" t="s">
        <v>4863</v>
      </c>
      <c r="D466" t="s">
        <v>4872</v>
      </c>
      <c r="E466" t="str">
        <f t="shared" si="49"/>
        <v>BALAD SWALAYAN</v>
      </c>
      <c r="F466" t="s">
        <v>135</v>
      </c>
      <c r="G466" t="s">
        <v>21</v>
      </c>
      <c r="H466" t="s">
        <v>21</v>
      </c>
      <c r="I466" t="s">
        <v>50</v>
      </c>
      <c r="J466" t="s">
        <v>23</v>
      </c>
      <c r="K466" t="s">
        <v>24</v>
      </c>
      <c r="L466" t="s">
        <v>25</v>
      </c>
      <c r="M466" t="s">
        <v>25</v>
      </c>
      <c r="N466" t="s">
        <v>38</v>
      </c>
      <c r="O466" t="s">
        <v>25</v>
      </c>
      <c r="P466" t="s">
        <v>21</v>
      </c>
      <c r="Q466" t="s">
        <v>27</v>
      </c>
      <c r="R466" t="s">
        <v>28</v>
      </c>
      <c r="S466" t="s">
        <v>29</v>
      </c>
      <c r="T466" t="s">
        <v>21</v>
      </c>
      <c r="U466" t="s">
        <v>21</v>
      </c>
      <c r="V466" t="s">
        <v>30</v>
      </c>
      <c r="W466" s="2" t="s">
        <v>34</v>
      </c>
      <c r="Y466">
        <f>IF(J466=Legend!$B$3,0,IF(J466=Legend!$B$4,1,IF(J466=Legend!$B$5,2,0)))</f>
        <v>1</v>
      </c>
      <c r="Z466">
        <f t="shared" si="50"/>
        <v>1</v>
      </c>
      <c r="AA466">
        <f t="shared" si="51"/>
        <v>1</v>
      </c>
      <c r="AB466">
        <f t="shared" si="52"/>
        <v>1</v>
      </c>
      <c r="AC466">
        <f>IF(N466=Legend!$D$3,3,IF(N466=Legend!$D$4,2,IF(N466=Legend!$D$5,1,0)))</f>
        <v>3</v>
      </c>
      <c r="AD466">
        <f t="shared" si="53"/>
        <v>1</v>
      </c>
      <c r="AF466">
        <f t="shared" si="54"/>
        <v>0</v>
      </c>
      <c r="AG466">
        <f>IF(R466=Legend!$F$3,3,IF(R466=Legend!$F$4,2,IF(R466=Legend!$F$5,1,0)))</f>
        <v>2</v>
      </c>
      <c r="AH466">
        <f>IF(S466=Legend!$F$3,3,IF(S466=Legend!$F$4,2,IF(S466=Legend!$F$5,1,0)))</f>
        <v>3</v>
      </c>
      <c r="AK466">
        <f>IF(V466=Legend!$H$3,3,IF(V466=Legend!$H$4,2,IF(V466=Legend!$H$5,1,0)))</f>
        <v>2</v>
      </c>
      <c r="AM466">
        <f t="shared" si="55"/>
        <v>15</v>
      </c>
    </row>
    <row r="467" spans="1:39" ht="62.4" x14ac:dyDescent="0.3">
      <c r="A467" t="s">
        <v>137</v>
      </c>
      <c r="B467" t="s">
        <v>519</v>
      </c>
      <c r="C467" t="s">
        <v>520</v>
      </c>
      <c r="D467" t="s">
        <v>4703</v>
      </c>
      <c r="E467" t="str">
        <f t="shared" si="49"/>
        <v>BALEN / SOZANOLO GEA</v>
      </c>
      <c r="F467" t="s">
        <v>137</v>
      </c>
      <c r="G467" t="s">
        <v>21</v>
      </c>
      <c r="H467" t="s">
        <v>21</v>
      </c>
      <c r="I467" t="s">
        <v>50</v>
      </c>
      <c r="J467" t="s">
        <v>35</v>
      </c>
      <c r="K467" t="s">
        <v>47</v>
      </c>
      <c r="L467" t="s">
        <v>21</v>
      </c>
      <c r="M467" t="s">
        <v>21</v>
      </c>
      <c r="N467" t="s">
        <v>47</v>
      </c>
      <c r="O467" t="s">
        <v>21</v>
      </c>
      <c r="P467" t="s">
        <v>21</v>
      </c>
      <c r="Q467" t="s">
        <v>27</v>
      </c>
      <c r="R467" t="s">
        <v>47</v>
      </c>
      <c r="S467" t="s">
        <v>45</v>
      </c>
      <c r="T467" t="s">
        <v>21</v>
      </c>
      <c r="U467" t="s">
        <v>21</v>
      </c>
      <c r="V467" t="s">
        <v>33</v>
      </c>
      <c r="W467" s="2" t="s">
        <v>68</v>
      </c>
      <c r="Y467">
        <f>IF(J467=Legend!$B$3,0,IF(J467=Legend!$B$4,1,IF(J467=Legend!$B$5,2,0)))</f>
        <v>0</v>
      </c>
      <c r="Z467">
        <f t="shared" si="50"/>
        <v>0</v>
      </c>
      <c r="AA467">
        <f t="shared" si="51"/>
        <v>0</v>
      </c>
      <c r="AB467">
        <f t="shared" si="52"/>
        <v>0</v>
      </c>
      <c r="AC467">
        <f>IF(N467=Legend!$D$3,3,IF(N467=Legend!$D$4,2,IF(N467=Legend!$D$5,1,0)))</f>
        <v>0</v>
      </c>
      <c r="AD467">
        <f t="shared" si="53"/>
        <v>0</v>
      </c>
      <c r="AF467">
        <f t="shared" si="54"/>
        <v>0</v>
      </c>
      <c r="AG467">
        <f>IF(R467=Legend!$F$3,3,IF(R467=Legend!$F$4,2,IF(R467=Legend!$F$5,1,0)))</f>
        <v>0</v>
      </c>
      <c r="AH467">
        <f>IF(S467=Legend!$F$3,3,IF(S467=Legend!$F$4,2,IF(S467=Legend!$F$5,1,0)))</f>
        <v>1</v>
      </c>
      <c r="AK467">
        <f>IF(V467=Legend!$H$3,3,IF(V467=Legend!$H$4,2,IF(V467=Legend!$H$5,1,0)))</f>
        <v>1</v>
      </c>
      <c r="AM467">
        <f t="shared" si="55"/>
        <v>2</v>
      </c>
    </row>
    <row r="468" spans="1:39" ht="140.4" x14ac:dyDescent="0.3">
      <c r="A468" t="s">
        <v>71</v>
      </c>
      <c r="B468" t="s">
        <v>890</v>
      </c>
      <c r="C468" t="s">
        <v>1169</v>
      </c>
      <c r="D468" t="s">
        <v>2778</v>
      </c>
      <c r="E468" t="str">
        <f t="shared" si="49"/>
        <v>BALI DANA II, TOKO</v>
      </c>
      <c r="F468" t="s">
        <v>71</v>
      </c>
      <c r="G468" t="s">
        <v>21</v>
      </c>
      <c r="H468" t="s">
        <v>21</v>
      </c>
      <c r="I468" t="s">
        <v>22</v>
      </c>
      <c r="J468" t="s">
        <v>23</v>
      </c>
      <c r="K468" t="s">
        <v>24</v>
      </c>
      <c r="L468" t="s">
        <v>25</v>
      </c>
      <c r="M468" t="s">
        <v>25</v>
      </c>
      <c r="N468" t="s">
        <v>26</v>
      </c>
      <c r="O468" t="s">
        <v>25</v>
      </c>
      <c r="P468" t="s">
        <v>21</v>
      </c>
      <c r="Q468" t="s">
        <v>60</v>
      </c>
      <c r="R468" t="s">
        <v>28</v>
      </c>
      <c r="S468" t="s">
        <v>29</v>
      </c>
      <c r="T468" t="s">
        <v>21</v>
      </c>
      <c r="U468" t="s">
        <v>21</v>
      </c>
      <c r="V468" t="s">
        <v>33</v>
      </c>
      <c r="W468" s="2" t="s">
        <v>34</v>
      </c>
      <c r="Y468">
        <f>IF(J468=Legend!$B$3,0,IF(J468=Legend!$B$4,1,IF(J468=Legend!$B$5,2,0)))</f>
        <v>1</v>
      </c>
      <c r="Z468">
        <f t="shared" si="50"/>
        <v>1</v>
      </c>
      <c r="AA468">
        <f t="shared" si="51"/>
        <v>1</v>
      </c>
      <c r="AB468">
        <f t="shared" si="52"/>
        <v>1</v>
      </c>
      <c r="AC468">
        <f>IF(N468=Legend!$D$3,3,IF(N468=Legend!$D$4,2,IF(N468=Legend!$D$5,1,0)))</f>
        <v>2</v>
      </c>
      <c r="AD468">
        <f t="shared" si="53"/>
        <v>1</v>
      </c>
      <c r="AF468">
        <f t="shared" si="54"/>
        <v>2</v>
      </c>
      <c r="AG468">
        <f>IF(R468=Legend!$F$3,3,IF(R468=Legend!$F$4,2,IF(R468=Legend!$F$5,1,0)))</f>
        <v>2</v>
      </c>
      <c r="AH468">
        <f>IF(S468=Legend!$F$3,3,IF(S468=Legend!$F$4,2,IF(S468=Legend!$F$5,1,0)))</f>
        <v>3</v>
      </c>
      <c r="AK468">
        <f>IF(V468=Legend!$H$3,3,IF(V468=Legend!$H$4,2,IF(V468=Legend!$H$5,1,0)))</f>
        <v>1</v>
      </c>
      <c r="AM468">
        <f t="shared" si="55"/>
        <v>15</v>
      </c>
    </row>
    <row r="469" spans="1:39" ht="31.2" x14ac:dyDescent="0.3">
      <c r="A469" t="s">
        <v>43</v>
      </c>
      <c r="B469" t="s">
        <v>174</v>
      </c>
      <c r="C469" t="s">
        <v>1159</v>
      </c>
      <c r="D469" t="s">
        <v>3907</v>
      </c>
      <c r="E469" t="str">
        <f t="shared" si="49"/>
        <v>BALI MINIMARKET</v>
      </c>
      <c r="F469" t="s">
        <v>43</v>
      </c>
      <c r="G469" t="s">
        <v>21</v>
      </c>
      <c r="H469" t="s">
        <v>21</v>
      </c>
      <c r="I469" t="s">
        <v>54</v>
      </c>
      <c r="J469" t="s">
        <v>35</v>
      </c>
      <c r="K469" t="s">
        <v>24</v>
      </c>
      <c r="L469" t="s">
        <v>25</v>
      </c>
      <c r="M469" t="s">
        <v>25</v>
      </c>
      <c r="N469" t="s">
        <v>28</v>
      </c>
      <c r="O469" t="s">
        <v>21</v>
      </c>
      <c r="P469" t="s">
        <v>21</v>
      </c>
      <c r="Q469" t="s">
        <v>27</v>
      </c>
      <c r="R469" t="s">
        <v>45</v>
      </c>
      <c r="S469" t="s">
        <v>47</v>
      </c>
      <c r="T469" t="s">
        <v>21</v>
      </c>
      <c r="U469" t="s">
        <v>21</v>
      </c>
      <c r="V469" t="s">
        <v>42</v>
      </c>
      <c r="W469" s="18" t="s">
        <v>63</v>
      </c>
      <c r="Y469">
        <f>IF(J469=Legend!$B$3,0,IF(J469=Legend!$B$4,1,IF(J469=Legend!$B$5,2,0)))</f>
        <v>0</v>
      </c>
      <c r="Z469">
        <f t="shared" si="50"/>
        <v>1</v>
      </c>
      <c r="AA469">
        <f t="shared" si="51"/>
        <v>1</v>
      </c>
      <c r="AB469">
        <f t="shared" si="52"/>
        <v>1</v>
      </c>
      <c r="AC469">
        <f>IF(N469=Legend!$D$3,3,IF(N469=Legend!$D$4,2,IF(N469=Legend!$D$5,1,0)))</f>
        <v>1</v>
      </c>
      <c r="AD469">
        <f t="shared" si="53"/>
        <v>0</v>
      </c>
      <c r="AF469">
        <f t="shared" si="54"/>
        <v>0</v>
      </c>
      <c r="AG469">
        <f>IF(R469=Legend!$F$3,3,IF(R469=Legend!$F$4,2,IF(R469=Legend!$F$5,1,0)))</f>
        <v>1</v>
      </c>
      <c r="AH469">
        <f>IF(S469=Legend!$F$3,3,IF(S469=Legend!$F$4,2,IF(S469=Legend!$F$5,1,0)))</f>
        <v>0</v>
      </c>
      <c r="AK469">
        <f>IF(V469=Legend!$H$3,3,IF(V469=Legend!$H$4,2,IF(V469=Legend!$H$5,1,0)))</f>
        <v>0</v>
      </c>
      <c r="AM469">
        <f t="shared" si="55"/>
        <v>5</v>
      </c>
    </row>
    <row r="470" spans="1:39" ht="156" x14ac:dyDescent="0.3">
      <c r="A470" t="s">
        <v>79</v>
      </c>
      <c r="B470" t="s">
        <v>478</v>
      </c>
      <c r="C470" t="s">
        <v>5325</v>
      </c>
      <c r="D470" t="s">
        <v>479</v>
      </c>
      <c r="E470" t="str">
        <f t="shared" si="49"/>
        <v>BAMBANG IBU</v>
      </c>
      <c r="F470" t="s">
        <v>79</v>
      </c>
      <c r="G470" t="s">
        <v>21</v>
      </c>
      <c r="H470" t="s">
        <v>21</v>
      </c>
      <c r="I470" t="s">
        <v>22</v>
      </c>
      <c r="J470" t="s">
        <v>35</v>
      </c>
      <c r="K470" t="s">
        <v>24</v>
      </c>
      <c r="L470" t="s">
        <v>25</v>
      </c>
      <c r="M470" t="s">
        <v>25</v>
      </c>
      <c r="N470" t="s">
        <v>47</v>
      </c>
      <c r="O470" t="s">
        <v>21</v>
      </c>
      <c r="P470" t="s">
        <v>21</v>
      </c>
      <c r="Q470" t="s">
        <v>60</v>
      </c>
      <c r="R470" t="s">
        <v>45</v>
      </c>
      <c r="S470" t="s">
        <v>45</v>
      </c>
      <c r="T470" t="s">
        <v>21</v>
      </c>
      <c r="U470" t="s">
        <v>21</v>
      </c>
      <c r="V470" t="s">
        <v>42</v>
      </c>
      <c r="W470" s="2" t="s">
        <v>31</v>
      </c>
      <c r="Y470">
        <f>IF(J470=Legend!$B$3,0,IF(J470=Legend!$B$4,1,IF(J470=Legend!$B$5,2,0)))</f>
        <v>0</v>
      </c>
      <c r="Z470">
        <f t="shared" si="50"/>
        <v>1</v>
      </c>
      <c r="AA470">
        <f t="shared" si="51"/>
        <v>1</v>
      </c>
      <c r="AB470">
        <f t="shared" si="52"/>
        <v>1</v>
      </c>
      <c r="AC470">
        <f>IF(N470=Legend!$D$3,3,IF(N470=Legend!$D$4,2,IF(N470=Legend!$D$5,1,0)))</f>
        <v>0</v>
      </c>
      <c r="AD470">
        <f t="shared" si="53"/>
        <v>0</v>
      </c>
      <c r="AF470">
        <f t="shared" si="54"/>
        <v>2</v>
      </c>
      <c r="AG470">
        <f>IF(R470=Legend!$F$3,3,IF(R470=Legend!$F$4,2,IF(R470=Legend!$F$5,1,0)))</f>
        <v>1</v>
      </c>
      <c r="AH470">
        <f>IF(S470=Legend!$F$3,3,IF(S470=Legend!$F$4,2,IF(S470=Legend!$F$5,1,0)))</f>
        <v>1</v>
      </c>
      <c r="AK470">
        <f>IF(V470=Legend!$H$3,3,IF(V470=Legend!$H$4,2,IF(V470=Legend!$H$5,1,0)))</f>
        <v>0</v>
      </c>
      <c r="AM470">
        <f t="shared" si="55"/>
        <v>7</v>
      </c>
    </row>
    <row r="471" spans="1:39" ht="109.2" x14ac:dyDescent="0.3">
      <c r="A471" t="s">
        <v>52</v>
      </c>
      <c r="B471" t="s">
        <v>932</v>
      </c>
      <c r="C471" t="s">
        <v>949</v>
      </c>
      <c r="D471" t="s">
        <v>959</v>
      </c>
      <c r="E471" t="str">
        <f t="shared" si="49"/>
        <v>BANDAR MUTIARA</v>
      </c>
      <c r="F471" t="s">
        <v>52</v>
      </c>
      <c r="G471" t="s">
        <v>21</v>
      </c>
      <c r="H471" t="s">
        <v>21</v>
      </c>
      <c r="I471" t="s">
        <v>22</v>
      </c>
      <c r="J471" t="s">
        <v>35</v>
      </c>
      <c r="K471" t="s">
        <v>47</v>
      </c>
      <c r="L471" t="s">
        <v>21</v>
      </c>
      <c r="M471" t="s">
        <v>21</v>
      </c>
      <c r="N471" t="s">
        <v>28</v>
      </c>
      <c r="O471" t="s">
        <v>21</v>
      </c>
      <c r="P471" t="s">
        <v>21</v>
      </c>
      <c r="Q471" t="s">
        <v>27</v>
      </c>
      <c r="R471" t="s">
        <v>45</v>
      </c>
      <c r="S471" t="s">
        <v>29</v>
      </c>
      <c r="T471" t="s">
        <v>21</v>
      </c>
      <c r="U471" t="s">
        <v>21</v>
      </c>
      <c r="V471" t="s">
        <v>42</v>
      </c>
      <c r="W471" s="2" t="s">
        <v>66</v>
      </c>
      <c r="Y471">
        <f>IF(J471=Legend!$B$3,0,IF(J471=Legend!$B$4,1,IF(J471=Legend!$B$5,2,0)))</f>
        <v>0</v>
      </c>
      <c r="Z471">
        <f t="shared" si="50"/>
        <v>0</v>
      </c>
      <c r="AA471">
        <f t="shared" si="51"/>
        <v>0</v>
      </c>
      <c r="AB471">
        <f t="shared" si="52"/>
        <v>0</v>
      </c>
      <c r="AC471">
        <f>IF(N471=Legend!$D$3,3,IF(N471=Legend!$D$4,2,IF(N471=Legend!$D$5,1,0)))</f>
        <v>1</v>
      </c>
      <c r="AD471">
        <f t="shared" si="53"/>
        <v>0</v>
      </c>
      <c r="AF471">
        <f t="shared" si="54"/>
        <v>0</v>
      </c>
      <c r="AG471">
        <f>IF(R471=Legend!$F$3,3,IF(R471=Legend!$F$4,2,IF(R471=Legend!$F$5,1,0)))</f>
        <v>1</v>
      </c>
      <c r="AH471">
        <f>IF(S471=Legend!$F$3,3,IF(S471=Legend!$F$4,2,IF(S471=Legend!$F$5,1,0)))</f>
        <v>3</v>
      </c>
      <c r="AK471">
        <f>IF(V471=Legend!$H$3,3,IF(V471=Legend!$H$4,2,IF(V471=Legend!$H$5,1,0)))</f>
        <v>0</v>
      </c>
      <c r="AM471">
        <f t="shared" si="55"/>
        <v>5</v>
      </c>
    </row>
    <row r="472" spans="1:39" ht="156" x14ac:dyDescent="0.3">
      <c r="A472" t="s">
        <v>73</v>
      </c>
      <c r="B472" t="s">
        <v>162</v>
      </c>
      <c r="C472" t="s">
        <v>363</v>
      </c>
      <c r="D472" t="s">
        <v>460</v>
      </c>
      <c r="E472" t="str">
        <f t="shared" si="49"/>
        <v>BANDUNG FASHION (PT03-TANJUNGANOM)</v>
      </c>
      <c r="F472" t="s">
        <v>52</v>
      </c>
      <c r="G472" t="s">
        <v>21</v>
      </c>
      <c r="H472" t="s">
        <v>21</v>
      </c>
      <c r="I472" t="s">
        <v>22</v>
      </c>
      <c r="J472" t="s">
        <v>41</v>
      </c>
      <c r="K472" t="s">
        <v>24</v>
      </c>
      <c r="L472" t="s">
        <v>25</v>
      </c>
      <c r="M472" t="s">
        <v>25</v>
      </c>
      <c r="N472" t="s">
        <v>38</v>
      </c>
      <c r="O472" t="s">
        <v>25</v>
      </c>
      <c r="P472" t="s">
        <v>21</v>
      </c>
      <c r="Q472" t="s">
        <v>27</v>
      </c>
      <c r="R472" t="s">
        <v>29</v>
      </c>
      <c r="S472" t="s">
        <v>29</v>
      </c>
      <c r="T472" t="s">
        <v>21</v>
      </c>
      <c r="U472" t="s">
        <v>21</v>
      </c>
      <c r="V472" t="s">
        <v>30</v>
      </c>
      <c r="W472" s="2" t="s">
        <v>31</v>
      </c>
      <c r="Y472">
        <f>IF(J472=Legend!$B$3,0,IF(J472=Legend!$B$4,1,IF(J472=Legend!$B$5,2,0)))</f>
        <v>2</v>
      </c>
      <c r="Z472">
        <f t="shared" si="50"/>
        <v>1</v>
      </c>
      <c r="AA472">
        <f t="shared" si="51"/>
        <v>1</v>
      </c>
      <c r="AB472">
        <f t="shared" si="52"/>
        <v>1</v>
      </c>
      <c r="AC472">
        <f>IF(N472=Legend!$D$3,3,IF(N472=Legend!$D$4,2,IF(N472=Legend!$D$5,1,0)))</f>
        <v>3</v>
      </c>
      <c r="AD472">
        <f t="shared" si="53"/>
        <v>1</v>
      </c>
      <c r="AF472">
        <f t="shared" si="54"/>
        <v>0</v>
      </c>
      <c r="AG472">
        <f>IF(R472=Legend!$F$3,3,IF(R472=Legend!$F$4,2,IF(R472=Legend!$F$5,1,0)))</f>
        <v>3</v>
      </c>
      <c r="AH472">
        <f>IF(S472=Legend!$F$3,3,IF(S472=Legend!$F$4,2,IF(S472=Legend!$F$5,1,0)))</f>
        <v>3</v>
      </c>
      <c r="AK472">
        <f>IF(V472=Legend!$H$3,3,IF(V472=Legend!$H$4,2,IF(V472=Legend!$H$5,1,0)))</f>
        <v>2</v>
      </c>
      <c r="AM472">
        <f t="shared" si="55"/>
        <v>17</v>
      </c>
    </row>
    <row r="473" spans="1:39" ht="156" x14ac:dyDescent="0.3">
      <c r="A473" t="s">
        <v>73</v>
      </c>
      <c r="B473" t="s">
        <v>162</v>
      </c>
      <c r="C473" t="s">
        <v>363</v>
      </c>
      <c r="D473" t="s">
        <v>453</v>
      </c>
      <c r="E473" t="str">
        <f t="shared" si="49"/>
        <v>BANDUNG KAJAR (PT-KAJAR)</v>
      </c>
      <c r="F473" t="s">
        <v>52</v>
      </c>
      <c r="G473" t="s">
        <v>21</v>
      </c>
      <c r="H473" t="s">
        <v>21</v>
      </c>
      <c r="I473" t="s">
        <v>22</v>
      </c>
      <c r="J473" t="s">
        <v>41</v>
      </c>
      <c r="K473" t="s">
        <v>24</v>
      </c>
      <c r="L473" t="s">
        <v>25</v>
      </c>
      <c r="M473" t="s">
        <v>25</v>
      </c>
      <c r="N473" t="s">
        <v>38</v>
      </c>
      <c r="O473" t="s">
        <v>25</v>
      </c>
      <c r="P473" t="s">
        <v>21</v>
      </c>
      <c r="Q473" t="s">
        <v>27</v>
      </c>
      <c r="R473" t="s">
        <v>29</v>
      </c>
      <c r="S473" t="s">
        <v>29</v>
      </c>
      <c r="T473" t="s">
        <v>21</v>
      </c>
      <c r="U473" t="s">
        <v>21</v>
      </c>
      <c r="V473" t="s">
        <v>30</v>
      </c>
      <c r="W473" s="2" t="s">
        <v>31</v>
      </c>
      <c r="Y473">
        <f>IF(J473=Legend!$B$3,0,IF(J473=Legend!$B$4,1,IF(J473=Legend!$B$5,2,0)))</f>
        <v>2</v>
      </c>
      <c r="Z473">
        <f t="shared" si="50"/>
        <v>1</v>
      </c>
      <c r="AA473">
        <f t="shared" si="51"/>
        <v>1</v>
      </c>
      <c r="AB473">
        <f t="shared" si="52"/>
        <v>1</v>
      </c>
      <c r="AC473">
        <f>IF(N473=Legend!$D$3,3,IF(N473=Legend!$D$4,2,IF(N473=Legend!$D$5,1,0)))</f>
        <v>3</v>
      </c>
      <c r="AD473">
        <f t="shared" si="53"/>
        <v>1</v>
      </c>
      <c r="AF473">
        <f t="shared" si="54"/>
        <v>0</v>
      </c>
      <c r="AG473">
        <f>IF(R473=Legend!$F$3,3,IF(R473=Legend!$F$4,2,IF(R473=Legend!$F$5,1,0)))</f>
        <v>3</v>
      </c>
      <c r="AH473">
        <f>IF(S473=Legend!$F$3,3,IF(S473=Legend!$F$4,2,IF(S473=Legend!$F$5,1,0)))</f>
        <v>3</v>
      </c>
      <c r="AK473">
        <f>IF(V473=Legend!$H$3,3,IF(V473=Legend!$H$4,2,IF(V473=Legend!$H$5,1,0)))</f>
        <v>2</v>
      </c>
      <c r="AM473">
        <f t="shared" si="55"/>
        <v>17</v>
      </c>
    </row>
    <row r="474" spans="1:39" ht="140.4" x14ac:dyDescent="0.3">
      <c r="A474" t="s">
        <v>56</v>
      </c>
      <c r="B474" t="s">
        <v>1683</v>
      </c>
      <c r="C474" t="s">
        <v>1706</v>
      </c>
      <c r="D474" t="s">
        <v>2310</v>
      </c>
      <c r="E474" t="str">
        <f t="shared" si="49"/>
        <v>BANDUNG UTAMA</v>
      </c>
      <c r="F474" t="s">
        <v>65</v>
      </c>
      <c r="G474" t="s">
        <v>21</v>
      </c>
      <c r="H474" t="s">
        <v>21</v>
      </c>
      <c r="I474" t="s">
        <v>22</v>
      </c>
      <c r="J474" t="s">
        <v>23</v>
      </c>
      <c r="K474" t="s">
        <v>24</v>
      </c>
      <c r="L474" t="s">
        <v>25</v>
      </c>
      <c r="M474" t="s">
        <v>25</v>
      </c>
      <c r="N474" t="s">
        <v>28</v>
      </c>
      <c r="O474" t="s">
        <v>25</v>
      </c>
      <c r="P474" t="s">
        <v>21</v>
      </c>
      <c r="Q474" t="s">
        <v>27</v>
      </c>
      <c r="R474" t="s">
        <v>45</v>
      </c>
      <c r="S474" t="s">
        <v>28</v>
      </c>
      <c r="T474" t="s">
        <v>21</v>
      </c>
      <c r="U474" t="s">
        <v>21</v>
      </c>
      <c r="V474" t="s">
        <v>33</v>
      </c>
      <c r="W474" s="2" t="s">
        <v>34</v>
      </c>
      <c r="Y474">
        <f>IF(J474=Legend!$B$3,0,IF(J474=Legend!$B$4,1,IF(J474=Legend!$B$5,2,0)))</f>
        <v>1</v>
      </c>
      <c r="Z474">
        <f t="shared" si="50"/>
        <v>1</v>
      </c>
      <c r="AA474">
        <f t="shared" si="51"/>
        <v>1</v>
      </c>
      <c r="AB474">
        <f t="shared" si="52"/>
        <v>1</v>
      </c>
      <c r="AC474">
        <f>IF(N474=Legend!$D$3,3,IF(N474=Legend!$D$4,2,IF(N474=Legend!$D$5,1,0)))</f>
        <v>1</v>
      </c>
      <c r="AD474">
        <f t="shared" si="53"/>
        <v>1</v>
      </c>
      <c r="AF474">
        <f t="shared" si="54"/>
        <v>0</v>
      </c>
      <c r="AG474">
        <f>IF(R474=Legend!$F$3,3,IF(R474=Legend!$F$4,2,IF(R474=Legend!$F$5,1,0)))</f>
        <v>1</v>
      </c>
      <c r="AH474">
        <f>IF(S474=Legend!$F$3,3,IF(S474=Legend!$F$4,2,IF(S474=Legend!$F$5,1,0)))</f>
        <v>2</v>
      </c>
      <c r="AK474">
        <f>IF(V474=Legend!$H$3,3,IF(V474=Legend!$H$4,2,IF(V474=Legend!$H$5,1,0)))</f>
        <v>1</v>
      </c>
      <c r="AM474">
        <f t="shared" si="55"/>
        <v>10</v>
      </c>
    </row>
    <row r="475" spans="1:39" ht="124.8" x14ac:dyDescent="0.3">
      <c r="A475" t="s">
        <v>40</v>
      </c>
      <c r="B475" t="s">
        <v>162</v>
      </c>
      <c r="C475" t="s">
        <v>3121</v>
      </c>
      <c r="D475" t="s">
        <v>3290</v>
      </c>
      <c r="E475" t="str">
        <f t="shared" si="49"/>
        <v>BANGKIT MART REMBANG</v>
      </c>
      <c r="F475" t="s">
        <v>40</v>
      </c>
      <c r="G475" t="s">
        <v>21</v>
      </c>
      <c r="H475" t="s">
        <v>21</v>
      </c>
      <c r="I475" t="s">
        <v>22</v>
      </c>
      <c r="J475" t="s">
        <v>35</v>
      </c>
      <c r="K475" t="s">
        <v>24</v>
      </c>
      <c r="L475" t="s">
        <v>25</v>
      </c>
      <c r="M475" t="s">
        <v>25</v>
      </c>
      <c r="N475" t="s">
        <v>26</v>
      </c>
      <c r="O475" t="s">
        <v>25</v>
      </c>
      <c r="P475" t="s">
        <v>21</v>
      </c>
      <c r="Q475" t="s">
        <v>27</v>
      </c>
      <c r="R475" t="s">
        <v>45</v>
      </c>
      <c r="S475" t="s">
        <v>29</v>
      </c>
      <c r="T475" t="s">
        <v>21</v>
      </c>
      <c r="U475" t="s">
        <v>21</v>
      </c>
      <c r="V475" t="s">
        <v>33</v>
      </c>
      <c r="W475" s="2" t="s">
        <v>94</v>
      </c>
      <c r="Y475">
        <f>IF(J475=Legend!$B$3,0,IF(J475=Legend!$B$4,1,IF(J475=Legend!$B$5,2,0)))</f>
        <v>0</v>
      </c>
      <c r="Z475">
        <f t="shared" si="50"/>
        <v>1</v>
      </c>
      <c r="AA475">
        <f t="shared" si="51"/>
        <v>1</v>
      </c>
      <c r="AB475">
        <f t="shared" si="52"/>
        <v>1</v>
      </c>
      <c r="AC475">
        <f>IF(N475=Legend!$D$3,3,IF(N475=Legend!$D$4,2,IF(N475=Legend!$D$5,1,0)))</f>
        <v>2</v>
      </c>
      <c r="AD475">
        <f t="shared" si="53"/>
        <v>1</v>
      </c>
      <c r="AF475">
        <f t="shared" si="54"/>
        <v>0</v>
      </c>
      <c r="AG475">
        <f>IF(R475=Legend!$F$3,3,IF(R475=Legend!$F$4,2,IF(R475=Legend!$F$5,1,0)))</f>
        <v>1</v>
      </c>
      <c r="AH475">
        <f>IF(S475=Legend!$F$3,3,IF(S475=Legend!$F$4,2,IF(S475=Legend!$F$5,1,0)))</f>
        <v>3</v>
      </c>
      <c r="AK475">
        <f>IF(V475=Legend!$H$3,3,IF(V475=Legend!$H$4,2,IF(V475=Legend!$H$5,1,0)))</f>
        <v>1</v>
      </c>
      <c r="AM475">
        <f t="shared" si="55"/>
        <v>11</v>
      </c>
    </row>
    <row r="476" spans="1:39" ht="140.4" x14ac:dyDescent="0.3">
      <c r="A476" t="s">
        <v>40</v>
      </c>
      <c r="B476" t="s">
        <v>162</v>
      </c>
      <c r="C476" t="s">
        <v>513</v>
      </c>
      <c r="D476" t="s">
        <v>3344</v>
      </c>
      <c r="E476" t="str">
        <f t="shared" si="49"/>
        <v>BANJARAN PERMAI</v>
      </c>
      <c r="F476" t="s">
        <v>40</v>
      </c>
      <c r="G476" t="s">
        <v>21</v>
      </c>
      <c r="H476" t="s">
        <v>21</v>
      </c>
      <c r="I476" t="s">
        <v>50</v>
      </c>
      <c r="J476" t="s">
        <v>41</v>
      </c>
      <c r="K476" t="s">
        <v>24</v>
      </c>
      <c r="L476" t="s">
        <v>25</v>
      </c>
      <c r="M476" t="s">
        <v>25</v>
      </c>
      <c r="N476" t="s">
        <v>38</v>
      </c>
      <c r="O476" t="s">
        <v>25</v>
      </c>
      <c r="P476" t="s">
        <v>21</v>
      </c>
      <c r="Q476" t="s">
        <v>27</v>
      </c>
      <c r="R476" t="s">
        <v>28</v>
      </c>
      <c r="S476" t="s">
        <v>29</v>
      </c>
      <c r="T476" t="s">
        <v>21</v>
      </c>
      <c r="U476" t="s">
        <v>21</v>
      </c>
      <c r="V476" t="s">
        <v>30</v>
      </c>
      <c r="W476" s="2" t="s">
        <v>34</v>
      </c>
      <c r="Y476">
        <f>IF(J476=Legend!$B$3,0,IF(J476=Legend!$B$4,1,IF(J476=Legend!$B$5,2,0)))</f>
        <v>2</v>
      </c>
      <c r="Z476">
        <f t="shared" si="50"/>
        <v>1</v>
      </c>
      <c r="AA476">
        <f t="shared" si="51"/>
        <v>1</v>
      </c>
      <c r="AB476">
        <f t="shared" si="52"/>
        <v>1</v>
      </c>
      <c r="AC476">
        <f>IF(N476=Legend!$D$3,3,IF(N476=Legend!$D$4,2,IF(N476=Legend!$D$5,1,0)))</f>
        <v>3</v>
      </c>
      <c r="AD476">
        <f t="shared" si="53"/>
        <v>1</v>
      </c>
      <c r="AF476">
        <f t="shared" si="54"/>
        <v>0</v>
      </c>
      <c r="AG476">
        <f>IF(R476=Legend!$F$3,3,IF(R476=Legend!$F$4,2,IF(R476=Legend!$F$5,1,0)))</f>
        <v>2</v>
      </c>
      <c r="AH476">
        <f>IF(S476=Legend!$F$3,3,IF(S476=Legend!$F$4,2,IF(S476=Legend!$F$5,1,0)))</f>
        <v>3</v>
      </c>
      <c r="AK476">
        <f>IF(V476=Legend!$H$3,3,IF(V476=Legend!$H$4,2,IF(V476=Legend!$H$5,1,0)))</f>
        <v>2</v>
      </c>
      <c r="AM476">
        <f t="shared" si="55"/>
        <v>16</v>
      </c>
    </row>
    <row r="477" spans="1:39" ht="31.2" x14ac:dyDescent="0.3">
      <c r="A477" t="s">
        <v>102</v>
      </c>
      <c r="B477" t="s">
        <v>1602</v>
      </c>
      <c r="C477" t="s">
        <v>3703</v>
      </c>
      <c r="D477" t="s">
        <v>3826</v>
      </c>
      <c r="E477" t="str">
        <f t="shared" si="49"/>
        <v>BANK KALBAR. KOP</v>
      </c>
      <c r="F477" t="s">
        <v>102</v>
      </c>
      <c r="G477" t="s">
        <v>21</v>
      </c>
      <c r="H477" t="s">
        <v>21</v>
      </c>
      <c r="I477" t="s">
        <v>50</v>
      </c>
      <c r="J477" t="s">
        <v>35</v>
      </c>
      <c r="K477" t="s">
        <v>24</v>
      </c>
      <c r="L477" t="s">
        <v>21</v>
      </c>
      <c r="M477" t="s">
        <v>25</v>
      </c>
      <c r="N477" t="s">
        <v>26</v>
      </c>
      <c r="O477" t="s">
        <v>21</v>
      </c>
      <c r="P477" t="s">
        <v>21</v>
      </c>
      <c r="Q477" t="s">
        <v>27</v>
      </c>
      <c r="R477" t="s">
        <v>45</v>
      </c>
      <c r="S477" t="s">
        <v>29</v>
      </c>
      <c r="T477" t="s">
        <v>21</v>
      </c>
      <c r="U477" t="s">
        <v>21</v>
      </c>
      <c r="V477" t="s">
        <v>33</v>
      </c>
      <c r="W477" s="18" t="s">
        <v>63</v>
      </c>
      <c r="Y477">
        <f>IF(J477=Legend!$B$3,0,IF(J477=Legend!$B$4,1,IF(J477=Legend!$B$5,2,0)))</f>
        <v>0</v>
      </c>
      <c r="Z477">
        <f t="shared" si="50"/>
        <v>1</v>
      </c>
      <c r="AA477">
        <f t="shared" si="51"/>
        <v>0</v>
      </c>
      <c r="AB477">
        <f t="shared" si="52"/>
        <v>1</v>
      </c>
      <c r="AC477">
        <f>IF(N477=Legend!$D$3,3,IF(N477=Legend!$D$4,2,IF(N477=Legend!$D$5,1,0)))</f>
        <v>2</v>
      </c>
      <c r="AD477">
        <f t="shared" si="53"/>
        <v>0</v>
      </c>
      <c r="AF477">
        <f t="shared" si="54"/>
        <v>0</v>
      </c>
      <c r="AG477">
        <f>IF(R477=Legend!$F$3,3,IF(R477=Legend!$F$4,2,IF(R477=Legend!$F$5,1,0)))</f>
        <v>1</v>
      </c>
      <c r="AH477">
        <f>IF(S477=Legend!$F$3,3,IF(S477=Legend!$F$4,2,IF(S477=Legend!$F$5,1,0)))</f>
        <v>3</v>
      </c>
      <c r="AK477">
        <f>IF(V477=Legend!$H$3,3,IF(V477=Legend!$H$4,2,IF(V477=Legend!$H$5,1,0)))</f>
        <v>1</v>
      </c>
      <c r="AM477">
        <f t="shared" si="55"/>
        <v>9</v>
      </c>
    </row>
    <row r="478" spans="1:39" ht="78" x14ac:dyDescent="0.3">
      <c r="A478" t="s">
        <v>137</v>
      </c>
      <c r="B478" t="s">
        <v>637</v>
      </c>
      <c r="C478" t="s">
        <v>638</v>
      </c>
      <c r="D478" t="s">
        <v>4685</v>
      </c>
      <c r="E478" t="str">
        <f t="shared" si="49"/>
        <v>BAPPENAS</v>
      </c>
      <c r="F478" t="s">
        <v>135</v>
      </c>
      <c r="G478" t="s">
        <v>21</v>
      </c>
      <c r="H478" t="s">
        <v>21</v>
      </c>
      <c r="I478" t="s">
        <v>22</v>
      </c>
      <c r="J478" t="s">
        <v>35</v>
      </c>
      <c r="K478" t="s">
        <v>24</v>
      </c>
      <c r="L478" t="s">
        <v>21</v>
      </c>
      <c r="M478" t="s">
        <v>25</v>
      </c>
      <c r="N478" t="s">
        <v>28</v>
      </c>
      <c r="O478" t="s">
        <v>21</v>
      </c>
      <c r="P478" t="s">
        <v>21</v>
      </c>
      <c r="Q478" t="s">
        <v>27</v>
      </c>
      <c r="R478" t="s">
        <v>45</v>
      </c>
      <c r="S478" t="s">
        <v>45</v>
      </c>
      <c r="T478" t="s">
        <v>21</v>
      </c>
      <c r="U478" t="s">
        <v>21</v>
      </c>
      <c r="V478" t="s">
        <v>42</v>
      </c>
      <c r="W478" s="2" t="s">
        <v>77</v>
      </c>
      <c r="Y478">
        <f>IF(J478=Legend!$B$3,0,IF(J478=Legend!$B$4,1,IF(J478=Legend!$B$5,2,0)))</f>
        <v>0</v>
      </c>
      <c r="Z478">
        <f t="shared" si="50"/>
        <v>1</v>
      </c>
      <c r="AA478">
        <f t="shared" si="51"/>
        <v>0</v>
      </c>
      <c r="AB478">
        <f t="shared" si="52"/>
        <v>1</v>
      </c>
      <c r="AC478">
        <f>IF(N478=Legend!$D$3,3,IF(N478=Legend!$D$4,2,IF(N478=Legend!$D$5,1,0)))</f>
        <v>1</v>
      </c>
      <c r="AD478">
        <f t="shared" si="53"/>
        <v>0</v>
      </c>
      <c r="AF478">
        <f t="shared" si="54"/>
        <v>0</v>
      </c>
      <c r="AG478">
        <f>IF(R478=Legend!$F$3,3,IF(R478=Legend!$F$4,2,IF(R478=Legend!$F$5,1,0)))</f>
        <v>1</v>
      </c>
      <c r="AH478">
        <f>IF(S478=Legend!$F$3,3,IF(S478=Legend!$F$4,2,IF(S478=Legend!$F$5,1,0)))</f>
        <v>1</v>
      </c>
      <c r="AK478">
        <f>IF(V478=Legend!$H$3,3,IF(V478=Legend!$H$4,2,IF(V478=Legend!$H$5,1,0)))</f>
        <v>0</v>
      </c>
      <c r="AM478">
        <f t="shared" si="55"/>
        <v>5</v>
      </c>
    </row>
    <row r="479" spans="1:39" ht="109.2" x14ac:dyDescent="0.3">
      <c r="A479" t="s">
        <v>32</v>
      </c>
      <c r="B479" t="s">
        <v>1602</v>
      </c>
      <c r="C479" t="s">
        <v>1603</v>
      </c>
      <c r="D479" t="s">
        <v>1847</v>
      </c>
      <c r="E479" t="str">
        <f t="shared" si="49"/>
        <v>BARCELONA 3 TOKO - JAWAI</v>
      </c>
      <c r="F479" t="s">
        <v>32</v>
      </c>
      <c r="G479" t="s">
        <v>21</v>
      </c>
      <c r="H479" t="s">
        <v>21</v>
      </c>
      <c r="I479" t="s">
        <v>22</v>
      </c>
      <c r="J479" t="s">
        <v>41</v>
      </c>
      <c r="K479" t="s">
        <v>24</v>
      </c>
      <c r="L479" t="s">
        <v>25</v>
      </c>
      <c r="M479" t="s">
        <v>25</v>
      </c>
      <c r="N479" t="s">
        <v>38</v>
      </c>
      <c r="O479" t="s">
        <v>25</v>
      </c>
      <c r="P479" t="s">
        <v>21</v>
      </c>
      <c r="Q479" t="s">
        <v>27</v>
      </c>
      <c r="R479" t="s">
        <v>45</v>
      </c>
      <c r="S479" t="s">
        <v>29</v>
      </c>
      <c r="T479" t="s">
        <v>21</v>
      </c>
      <c r="U479" t="s">
        <v>21</v>
      </c>
      <c r="V479" t="s">
        <v>30</v>
      </c>
      <c r="W479" s="2" t="s">
        <v>66</v>
      </c>
      <c r="Y479">
        <f>IF(J479=Legend!$B$3,0,IF(J479=Legend!$B$4,1,IF(J479=Legend!$B$5,2,0)))</f>
        <v>2</v>
      </c>
      <c r="Z479">
        <f t="shared" si="50"/>
        <v>1</v>
      </c>
      <c r="AA479">
        <f t="shared" si="51"/>
        <v>1</v>
      </c>
      <c r="AB479">
        <f t="shared" si="52"/>
        <v>1</v>
      </c>
      <c r="AC479">
        <f>IF(N479=Legend!$D$3,3,IF(N479=Legend!$D$4,2,IF(N479=Legend!$D$5,1,0)))</f>
        <v>3</v>
      </c>
      <c r="AD479">
        <f t="shared" si="53"/>
        <v>1</v>
      </c>
      <c r="AF479">
        <f t="shared" si="54"/>
        <v>0</v>
      </c>
      <c r="AG479">
        <f>IF(R479=Legend!$F$3,3,IF(R479=Legend!$F$4,2,IF(R479=Legend!$F$5,1,0)))</f>
        <v>1</v>
      </c>
      <c r="AH479">
        <f>IF(S479=Legend!$F$3,3,IF(S479=Legend!$F$4,2,IF(S479=Legend!$F$5,1,0)))</f>
        <v>3</v>
      </c>
      <c r="AK479">
        <f>IF(V479=Legend!$H$3,3,IF(V479=Legend!$H$4,2,IF(V479=Legend!$H$5,1,0)))</f>
        <v>2</v>
      </c>
      <c r="AM479">
        <f t="shared" si="55"/>
        <v>15</v>
      </c>
    </row>
    <row r="480" spans="1:39" ht="93.6" x14ac:dyDescent="0.3">
      <c r="A480" t="s">
        <v>67</v>
      </c>
      <c r="B480" t="s">
        <v>1602</v>
      </c>
      <c r="C480" t="s">
        <v>1603</v>
      </c>
      <c r="D480" t="s">
        <v>2351</v>
      </c>
      <c r="E480" t="str">
        <f t="shared" si="49"/>
        <v>BARCELONA II</v>
      </c>
      <c r="F480" t="s">
        <v>67</v>
      </c>
      <c r="G480" t="s">
        <v>21</v>
      </c>
      <c r="H480" t="s">
        <v>21</v>
      </c>
      <c r="I480" t="s">
        <v>22</v>
      </c>
      <c r="J480" t="s">
        <v>35</v>
      </c>
      <c r="K480" t="s">
        <v>24</v>
      </c>
      <c r="L480" t="s">
        <v>25</v>
      </c>
      <c r="M480" t="s">
        <v>25</v>
      </c>
      <c r="N480" t="s">
        <v>26</v>
      </c>
      <c r="O480" t="s">
        <v>25</v>
      </c>
      <c r="P480" t="s">
        <v>21</v>
      </c>
      <c r="Q480" t="s">
        <v>72</v>
      </c>
      <c r="R480" t="s">
        <v>28</v>
      </c>
      <c r="S480" t="s">
        <v>29</v>
      </c>
      <c r="T480" t="s">
        <v>21</v>
      </c>
      <c r="U480" t="s">
        <v>21</v>
      </c>
      <c r="V480" t="s">
        <v>33</v>
      </c>
      <c r="W480" s="2" t="s">
        <v>98</v>
      </c>
      <c r="Y480">
        <f>IF(J480=Legend!$B$3,0,IF(J480=Legend!$B$4,1,IF(J480=Legend!$B$5,2,0)))</f>
        <v>0</v>
      </c>
      <c r="Z480">
        <f t="shared" si="50"/>
        <v>1</v>
      </c>
      <c r="AA480">
        <f t="shared" si="51"/>
        <v>1</v>
      </c>
      <c r="AB480">
        <f t="shared" si="52"/>
        <v>1</v>
      </c>
      <c r="AC480">
        <f>IF(N480=Legend!$D$3,3,IF(N480=Legend!$D$4,2,IF(N480=Legend!$D$5,1,0)))</f>
        <v>2</v>
      </c>
      <c r="AD480">
        <f t="shared" si="53"/>
        <v>1</v>
      </c>
      <c r="AF480">
        <f t="shared" si="54"/>
        <v>2</v>
      </c>
      <c r="AG480">
        <f>IF(R480=Legend!$F$3,3,IF(R480=Legend!$F$4,2,IF(R480=Legend!$F$5,1,0)))</f>
        <v>2</v>
      </c>
      <c r="AH480">
        <f>IF(S480=Legend!$F$3,3,IF(S480=Legend!$F$4,2,IF(S480=Legend!$F$5,1,0)))</f>
        <v>3</v>
      </c>
      <c r="AK480">
        <f>IF(V480=Legend!$H$3,3,IF(V480=Legend!$H$4,2,IF(V480=Legend!$H$5,1,0)))</f>
        <v>1</v>
      </c>
      <c r="AM480">
        <f t="shared" si="55"/>
        <v>14</v>
      </c>
    </row>
    <row r="481" spans="1:39" ht="109.2" x14ac:dyDescent="0.3">
      <c r="A481" t="s">
        <v>20</v>
      </c>
      <c r="B481" t="s">
        <v>2938</v>
      </c>
      <c r="C481" t="s">
        <v>2939</v>
      </c>
      <c r="D481" t="s">
        <v>2964</v>
      </c>
      <c r="E481" t="str">
        <f t="shared" si="49"/>
        <v>BARINTIK TOKO</v>
      </c>
      <c r="F481" t="s">
        <v>65</v>
      </c>
      <c r="G481" t="s">
        <v>21</v>
      </c>
      <c r="H481" t="s">
        <v>21</v>
      </c>
      <c r="I481" t="s">
        <v>50</v>
      </c>
      <c r="J481" t="s">
        <v>35</v>
      </c>
      <c r="K481" t="s">
        <v>47</v>
      </c>
      <c r="L481" t="s">
        <v>21</v>
      </c>
      <c r="M481" t="s">
        <v>21</v>
      </c>
      <c r="N481" t="s">
        <v>47</v>
      </c>
      <c r="O481" t="s">
        <v>21</v>
      </c>
      <c r="P481" t="s">
        <v>21</v>
      </c>
      <c r="Q481" t="s">
        <v>27</v>
      </c>
      <c r="R481" t="s">
        <v>45</v>
      </c>
      <c r="S481" t="s">
        <v>45</v>
      </c>
      <c r="T481" t="s">
        <v>21</v>
      </c>
      <c r="U481" t="s">
        <v>21</v>
      </c>
      <c r="V481" t="s">
        <v>30</v>
      </c>
      <c r="W481" s="2" t="s">
        <v>66</v>
      </c>
      <c r="Y481">
        <f>IF(J481=Legend!$B$3,0,IF(J481=Legend!$B$4,1,IF(J481=Legend!$B$5,2,0)))</f>
        <v>0</v>
      </c>
      <c r="Z481">
        <f t="shared" si="50"/>
        <v>0</v>
      </c>
      <c r="AA481">
        <f t="shared" si="51"/>
        <v>0</v>
      </c>
      <c r="AB481">
        <f t="shared" si="52"/>
        <v>0</v>
      </c>
      <c r="AC481">
        <f>IF(N481=Legend!$D$3,3,IF(N481=Legend!$D$4,2,IF(N481=Legend!$D$5,1,0)))</f>
        <v>0</v>
      </c>
      <c r="AD481">
        <f t="shared" si="53"/>
        <v>0</v>
      </c>
      <c r="AF481">
        <f t="shared" si="54"/>
        <v>0</v>
      </c>
      <c r="AG481">
        <f>IF(R481=Legend!$F$3,3,IF(R481=Legend!$F$4,2,IF(R481=Legend!$F$5,1,0)))</f>
        <v>1</v>
      </c>
      <c r="AH481">
        <f>IF(S481=Legend!$F$3,3,IF(S481=Legend!$F$4,2,IF(S481=Legend!$F$5,1,0)))</f>
        <v>1</v>
      </c>
      <c r="AK481">
        <f>IF(V481=Legend!$H$3,3,IF(V481=Legend!$H$4,2,IF(V481=Legend!$H$5,1,0)))</f>
        <v>2</v>
      </c>
      <c r="AM481">
        <f t="shared" si="55"/>
        <v>4</v>
      </c>
    </row>
    <row r="482" spans="1:39" ht="156" x14ac:dyDescent="0.3">
      <c r="A482" t="s">
        <v>56</v>
      </c>
      <c r="B482" t="s">
        <v>174</v>
      </c>
      <c r="C482" t="s">
        <v>2097</v>
      </c>
      <c r="D482" t="s">
        <v>2203</v>
      </c>
      <c r="E482" t="str">
        <f t="shared" si="49"/>
        <v>BAROKAH</v>
      </c>
      <c r="F482" t="s">
        <v>56</v>
      </c>
      <c r="G482" t="s">
        <v>21</v>
      </c>
      <c r="H482" t="s">
        <v>21</v>
      </c>
      <c r="I482" t="s">
        <v>50</v>
      </c>
      <c r="J482" t="s">
        <v>35</v>
      </c>
      <c r="K482" t="s">
        <v>47</v>
      </c>
      <c r="L482" t="s">
        <v>25</v>
      </c>
      <c r="M482" t="s">
        <v>25</v>
      </c>
      <c r="N482" t="s">
        <v>26</v>
      </c>
      <c r="O482" t="s">
        <v>25</v>
      </c>
      <c r="P482" t="s">
        <v>21</v>
      </c>
      <c r="Q482" t="s">
        <v>27</v>
      </c>
      <c r="R482" t="s">
        <v>45</v>
      </c>
      <c r="S482" t="s">
        <v>28</v>
      </c>
      <c r="T482" t="s">
        <v>21</v>
      </c>
      <c r="U482" t="s">
        <v>21</v>
      </c>
      <c r="V482" t="s">
        <v>42</v>
      </c>
      <c r="W482" s="2" t="s">
        <v>31</v>
      </c>
      <c r="Y482">
        <f>IF(J482=Legend!$B$3,0,IF(J482=Legend!$B$4,1,IF(J482=Legend!$B$5,2,0)))</f>
        <v>0</v>
      </c>
      <c r="Z482">
        <f t="shared" si="50"/>
        <v>0</v>
      </c>
      <c r="AA482">
        <f t="shared" si="51"/>
        <v>1</v>
      </c>
      <c r="AB482">
        <f t="shared" si="52"/>
        <v>1</v>
      </c>
      <c r="AC482">
        <f>IF(N482=Legend!$D$3,3,IF(N482=Legend!$D$4,2,IF(N482=Legend!$D$5,1,0)))</f>
        <v>2</v>
      </c>
      <c r="AD482">
        <f t="shared" si="53"/>
        <v>1</v>
      </c>
      <c r="AF482">
        <f t="shared" si="54"/>
        <v>0</v>
      </c>
      <c r="AG482">
        <f>IF(R482=Legend!$F$3,3,IF(R482=Legend!$F$4,2,IF(R482=Legend!$F$5,1,0)))</f>
        <v>1</v>
      </c>
      <c r="AH482">
        <f>IF(S482=Legend!$F$3,3,IF(S482=Legend!$F$4,2,IF(S482=Legend!$F$5,1,0)))</f>
        <v>2</v>
      </c>
      <c r="AK482">
        <f>IF(V482=Legend!$H$3,3,IF(V482=Legend!$H$4,2,IF(V482=Legend!$H$5,1,0)))</f>
        <v>0</v>
      </c>
      <c r="AM482">
        <f t="shared" si="55"/>
        <v>8</v>
      </c>
    </row>
    <row r="483" spans="1:39" ht="140.4" x14ac:dyDescent="0.3">
      <c r="A483" t="s">
        <v>40</v>
      </c>
      <c r="B483" t="s">
        <v>162</v>
      </c>
      <c r="C483" t="s">
        <v>513</v>
      </c>
      <c r="D483" t="s">
        <v>3345</v>
      </c>
      <c r="E483" t="str">
        <f t="shared" si="49"/>
        <v>BAROKAH SLAWI</v>
      </c>
      <c r="F483" t="s">
        <v>40</v>
      </c>
      <c r="G483" t="s">
        <v>21</v>
      </c>
      <c r="H483" t="s">
        <v>21</v>
      </c>
      <c r="I483" t="s">
        <v>22</v>
      </c>
      <c r="J483" t="s">
        <v>23</v>
      </c>
      <c r="K483" t="s">
        <v>24</v>
      </c>
      <c r="L483" t="s">
        <v>25</v>
      </c>
      <c r="M483" t="s">
        <v>25</v>
      </c>
      <c r="N483" t="s">
        <v>38</v>
      </c>
      <c r="O483" t="s">
        <v>25</v>
      </c>
      <c r="P483" t="s">
        <v>21</v>
      </c>
      <c r="Q483" t="s">
        <v>27</v>
      </c>
      <c r="R483" t="s">
        <v>29</v>
      </c>
      <c r="S483" t="s">
        <v>29</v>
      </c>
      <c r="T483" t="s">
        <v>21</v>
      </c>
      <c r="U483" t="s">
        <v>21</v>
      </c>
      <c r="V483" t="s">
        <v>30</v>
      </c>
      <c r="W483" s="2" t="s">
        <v>34</v>
      </c>
      <c r="Y483">
        <f>IF(J483=Legend!$B$3,0,IF(J483=Legend!$B$4,1,IF(J483=Legend!$B$5,2,0)))</f>
        <v>1</v>
      </c>
      <c r="Z483">
        <f t="shared" si="50"/>
        <v>1</v>
      </c>
      <c r="AA483">
        <f t="shared" si="51"/>
        <v>1</v>
      </c>
      <c r="AB483">
        <f t="shared" si="52"/>
        <v>1</v>
      </c>
      <c r="AC483">
        <f>IF(N483=Legend!$D$3,3,IF(N483=Legend!$D$4,2,IF(N483=Legend!$D$5,1,0)))</f>
        <v>3</v>
      </c>
      <c r="AD483">
        <f t="shared" si="53"/>
        <v>1</v>
      </c>
      <c r="AF483">
        <f t="shared" si="54"/>
        <v>0</v>
      </c>
      <c r="AG483">
        <f>IF(R483=Legend!$F$3,3,IF(R483=Legend!$F$4,2,IF(R483=Legend!$F$5,1,0)))</f>
        <v>3</v>
      </c>
      <c r="AH483">
        <f>IF(S483=Legend!$F$3,3,IF(S483=Legend!$F$4,2,IF(S483=Legend!$F$5,1,0)))</f>
        <v>3</v>
      </c>
      <c r="AK483">
        <f>IF(V483=Legend!$H$3,3,IF(V483=Legend!$H$4,2,IF(V483=Legend!$H$5,1,0)))</f>
        <v>2</v>
      </c>
      <c r="AM483">
        <f t="shared" si="55"/>
        <v>16</v>
      </c>
    </row>
    <row r="484" spans="1:39" ht="140.4" x14ac:dyDescent="0.3">
      <c r="A484" t="s">
        <v>135</v>
      </c>
      <c r="B484" t="s">
        <v>932</v>
      </c>
      <c r="C484" t="s">
        <v>3416</v>
      </c>
      <c r="D484" t="s">
        <v>4907</v>
      </c>
      <c r="E484" t="str">
        <f t="shared" si="49"/>
        <v>BAROKAH MART, SUDIRMAN</v>
      </c>
      <c r="F484" t="s">
        <v>135</v>
      </c>
      <c r="G484" t="s">
        <v>21</v>
      </c>
      <c r="H484" t="s">
        <v>21</v>
      </c>
      <c r="I484" t="s">
        <v>22</v>
      </c>
      <c r="J484" t="s">
        <v>35</v>
      </c>
      <c r="K484" t="s">
        <v>24</v>
      </c>
      <c r="L484" t="s">
        <v>25</v>
      </c>
      <c r="M484" t="s">
        <v>25</v>
      </c>
      <c r="N484" t="s">
        <v>26</v>
      </c>
      <c r="O484" t="s">
        <v>25</v>
      </c>
      <c r="P484" t="s">
        <v>21</v>
      </c>
      <c r="Q484" t="s">
        <v>27</v>
      </c>
      <c r="R484" t="s">
        <v>45</v>
      </c>
      <c r="S484" t="s">
        <v>29</v>
      </c>
      <c r="T484" t="s">
        <v>21</v>
      </c>
      <c r="U484" t="s">
        <v>21</v>
      </c>
      <c r="V484" t="s">
        <v>42</v>
      </c>
      <c r="W484" s="2" t="s">
        <v>34</v>
      </c>
      <c r="Y484">
        <f>IF(J484=Legend!$B$3,0,IF(J484=Legend!$B$4,1,IF(J484=Legend!$B$5,2,0)))</f>
        <v>0</v>
      </c>
      <c r="Z484">
        <f t="shared" si="50"/>
        <v>1</v>
      </c>
      <c r="AA484">
        <f t="shared" si="51"/>
        <v>1</v>
      </c>
      <c r="AB484">
        <f t="shared" si="52"/>
        <v>1</v>
      </c>
      <c r="AC484">
        <f>IF(N484=Legend!$D$3,3,IF(N484=Legend!$D$4,2,IF(N484=Legend!$D$5,1,0)))</f>
        <v>2</v>
      </c>
      <c r="AD484">
        <f t="shared" si="53"/>
        <v>1</v>
      </c>
      <c r="AF484">
        <f t="shared" si="54"/>
        <v>0</v>
      </c>
      <c r="AG484">
        <f>IF(R484=Legend!$F$3,3,IF(R484=Legend!$F$4,2,IF(R484=Legend!$F$5,1,0)))</f>
        <v>1</v>
      </c>
      <c r="AH484">
        <f>IF(S484=Legend!$F$3,3,IF(S484=Legend!$F$4,2,IF(S484=Legend!$F$5,1,0)))</f>
        <v>3</v>
      </c>
      <c r="AK484">
        <f>IF(V484=Legend!$H$3,3,IF(V484=Legend!$H$4,2,IF(V484=Legend!$H$5,1,0)))</f>
        <v>0</v>
      </c>
      <c r="AM484">
        <f t="shared" si="55"/>
        <v>10</v>
      </c>
    </row>
    <row r="485" spans="1:39" ht="156" x14ac:dyDescent="0.3">
      <c r="A485" t="s">
        <v>58</v>
      </c>
      <c r="B485" t="s">
        <v>311</v>
      </c>
      <c r="C485" t="s">
        <v>597</v>
      </c>
      <c r="D485" t="s">
        <v>3054</v>
      </c>
      <c r="E485" t="str">
        <f t="shared" si="49"/>
        <v>BAROKAH TK</v>
      </c>
      <c r="F485" t="s">
        <v>58</v>
      </c>
      <c r="G485" t="s">
        <v>21</v>
      </c>
      <c r="H485" t="s">
        <v>21</v>
      </c>
      <c r="I485" t="s">
        <v>54</v>
      </c>
      <c r="J485" t="s">
        <v>23</v>
      </c>
      <c r="K485" t="s">
        <v>24</v>
      </c>
      <c r="L485" t="s">
        <v>25</v>
      </c>
      <c r="M485" t="s">
        <v>25</v>
      </c>
      <c r="N485" t="s">
        <v>38</v>
      </c>
      <c r="O485" t="s">
        <v>25</v>
      </c>
      <c r="P485" t="s">
        <v>21</v>
      </c>
      <c r="Q485" s="2" t="s">
        <v>96</v>
      </c>
      <c r="R485" t="s">
        <v>45</v>
      </c>
      <c r="S485" t="s">
        <v>28</v>
      </c>
      <c r="T485" t="s">
        <v>21</v>
      </c>
      <c r="U485" t="s">
        <v>21</v>
      </c>
      <c r="V485" t="s">
        <v>42</v>
      </c>
      <c r="W485" s="2" t="s">
        <v>31</v>
      </c>
      <c r="Y485">
        <f>IF(J485=Legend!$B$3,0,IF(J485=Legend!$B$4,1,IF(J485=Legend!$B$5,2,0)))</f>
        <v>1</v>
      </c>
      <c r="Z485">
        <f t="shared" si="50"/>
        <v>1</v>
      </c>
      <c r="AA485">
        <f t="shared" si="51"/>
        <v>1</v>
      </c>
      <c r="AB485">
        <f t="shared" si="52"/>
        <v>1</v>
      </c>
      <c r="AC485">
        <f>IF(N485=Legend!$D$3,3,IF(N485=Legend!$D$4,2,IF(N485=Legend!$D$5,1,0)))</f>
        <v>3</v>
      </c>
      <c r="AD485">
        <f t="shared" si="53"/>
        <v>1</v>
      </c>
      <c r="AF485">
        <f t="shared" si="54"/>
        <v>2</v>
      </c>
      <c r="AG485">
        <f>IF(R485=Legend!$F$3,3,IF(R485=Legend!$F$4,2,IF(R485=Legend!$F$5,1,0)))</f>
        <v>1</v>
      </c>
      <c r="AH485">
        <f>IF(S485=Legend!$F$3,3,IF(S485=Legend!$F$4,2,IF(S485=Legend!$F$5,1,0)))</f>
        <v>2</v>
      </c>
      <c r="AK485">
        <f>IF(V485=Legend!$H$3,3,IF(V485=Legend!$H$4,2,IF(V485=Legend!$H$5,1,0)))</f>
        <v>0</v>
      </c>
      <c r="AM485">
        <f t="shared" si="55"/>
        <v>13</v>
      </c>
    </row>
    <row r="486" spans="1:39" ht="156" x14ac:dyDescent="0.3">
      <c r="A486" t="s">
        <v>39</v>
      </c>
      <c r="B486" t="s">
        <v>162</v>
      </c>
      <c r="C486" t="s">
        <v>656</v>
      </c>
      <c r="D486" t="s">
        <v>684</v>
      </c>
      <c r="E486" t="str">
        <f t="shared" si="49"/>
        <v>Barokah Waserba,Pituruh</v>
      </c>
      <c r="F486" t="s">
        <v>39</v>
      </c>
      <c r="G486" t="s">
        <v>21</v>
      </c>
      <c r="H486" t="s">
        <v>21</v>
      </c>
      <c r="I486" t="s">
        <v>22</v>
      </c>
      <c r="J486" t="s">
        <v>23</v>
      </c>
      <c r="K486" t="s">
        <v>24</v>
      </c>
      <c r="L486" t="s">
        <v>25</v>
      </c>
      <c r="M486" t="s">
        <v>25</v>
      </c>
      <c r="N486" t="s">
        <v>26</v>
      </c>
      <c r="O486" t="s">
        <v>25</v>
      </c>
      <c r="P486" t="s">
        <v>21</v>
      </c>
      <c r="Q486" t="s">
        <v>27</v>
      </c>
      <c r="R486" t="s">
        <v>45</v>
      </c>
      <c r="S486" t="s">
        <v>28</v>
      </c>
      <c r="T486" t="s">
        <v>21</v>
      </c>
      <c r="U486" t="s">
        <v>21</v>
      </c>
      <c r="V486" t="s">
        <v>42</v>
      </c>
      <c r="W486" s="2" t="s">
        <v>31</v>
      </c>
      <c r="Y486">
        <f>IF(J486=Legend!$B$3,0,IF(J486=Legend!$B$4,1,IF(J486=Legend!$B$5,2,0)))</f>
        <v>1</v>
      </c>
      <c r="Z486">
        <f t="shared" si="50"/>
        <v>1</v>
      </c>
      <c r="AA486">
        <f t="shared" si="51"/>
        <v>1</v>
      </c>
      <c r="AB486">
        <f t="shared" si="52"/>
        <v>1</v>
      </c>
      <c r="AC486">
        <f>IF(N486=Legend!$D$3,3,IF(N486=Legend!$D$4,2,IF(N486=Legend!$D$5,1,0)))</f>
        <v>2</v>
      </c>
      <c r="AD486">
        <f t="shared" si="53"/>
        <v>1</v>
      </c>
      <c r="AF486">
        <f t="shared" si="54"/>
        <v>0</v>
      </c>
      <c r="AG486">
        <f>IF(R486=Legend!$F$3,3,IF(R486=Legend!$F$4,2,IF(R486=Legend!$F$5,1,0)))</f>
        <v>1</v>
      </c>
      <c r="AH486">
        <f>IF(S486=Legend!$F$3,3,IF(S486=Legend!$F$4,2,IF(S486=Legend!$F$5,1,0)))</f>
        <v>2</v>
      </c>
      <c r="AK486">
        <f>IF(V486=Legend!$H$3,3,IF(V486=Legend!$H$4,2,IF(V486=Legend!$H$5,1,0)))</f>
        <v>0</v>
      </c>
      <c r="AM486">
        <f t="shared" si="55"/>
        <v>10</v>
      </c>
    </row>
    <row r="487" spans="1:39" ht="156" x14ac:dyDescent="0.3">
      <c r="A487" t="s">
        <v>70</v>
      </c>
      <c r="B487" t="s">
        <v>174</v>
      </c>
      <c r="C487" t="s">
        <v>2394</v>
      </c>
      <c r="D487" t="s">
        <v>4203</v>
      </c>
      <c r="E487" t="str">
        <f t="shared" si="49"/>
        <v>BARU MUNCUL</v>
      </c>
      <c r="F487" t="s">
        <v>70</v>
      </c>
      <c r="G487" t="s">
        <v>21</v>
      </c>
      <c r="H487" t="s">
        <v>21</v>
      </c>
      <c r="I487" t="s">
        <v>22</v>
      </c>
      <c r="J487" t="s">
        <v>35</v>
      </c>
      <c r="K487" t="s">
        <v>24</v>
      </c>
      <c r="L487" t="s">
        <v>25</v>
      </c>
      <c r="M487" t="s">
        <v>25</v>
      </c>
      <c r="N487" t="s">
        <v>28</v>
      </c>
      <c r="O487" t="s">
        <v>21</v>
      </c>
      <c r="P487" t="s">
        <v>21</v>
      </c>
      <c r="Q487" t="s">
        <v>27</v>
      </c>
      <c r="R487" t="s">
        <v>45</v>
      </c>
      <c r="S487" t="s">
        <v>28</v>
      </c>
      <c r="T487" t="s">
        <v>21</v>
      </c>
      <c r="U487" t="s">
        <v>21</v>
      </c>
      <c r="V487" t="s">
        <v>33</v>
      </c>
      <c r="W487" s="2" t="s">
        <v>31</v>
      </c>
      <c r="Y487">
        <f>IF(J487=Legend!$B$3,0,IF(J487=Legend!$B$4,1,IF(J487=Legend!$B$5,2,0)))</f>
        <v>0</v>
      </c>
      <c r="Z487">
        <f t="shared" si="50"/>
        <v>1</v>
      </c>
      <c r="AA487">
        <f t="shared" si="51"/>
        <v>1</v>
      </c>
      <c r="AB487">
        <f t="shared" si="52"/>
        <v>1</v>
      </c>
      <c r="AC487">
        <f>IF(N487=Legend!$D$3,3,IF(N487=Legend!$D$4,2,IF(N487=Legend!$D$5,1,0)))</f>
        <v>1</v>
      </c>
      <c r="AD487">
        <f t="shared" si="53"/>
        <v>0</v>
      </c>
      <c r="AF487">
        <f t="shared" si="54"/>
        <v>0</v>
      </c>
      <c r="AG487">
        <f>IF(R487=Legend!$F$3,3,IF(R487=Legend!$F$4,2,IF(R487=Legend!$F$5,1,0)))</f>
        <v>1</v>
      </c>
      <c r="AH487">
        <f>IF(S487=Legend!$F$3,3,IF(S487=Legend!$F$4,2,IF(S487=Legend!$F$5,1,0)))</f>
        <v>2</v>
      </c>
      <c r="AK487">
        <f>IF(V487=Legend!$H$3,3,IF(V487=Legend!$H$4,2,IF(V487=Legend!$H$5,1,0)))</f>
        <v>1</v>
      </c>
      <c r="AM487">
        <f t="shared" si="55"/>
        <v>8</v>
      </c>
    </row>
    <row r="488" spans="1:39" ht="140.4" x14ac:dyDescent="0.3">
      <c r="A488" t="s">
        <v>64</v>
      </c>
      <c r="B488" t="s">
        <v>162</v>
      </c>
      <c r="C488" t="s">
        <v>3123</v>
      </c>
      <c r="D488" t="s">
        <v>3125</v>
      </c>
      <c r="E488" t="str">
        <f t="shared" si="49"/>
        <v>BARU SWALAYAN</v>
      </c>
      <c r="F488" t="s">
        <v>40</v>
      </c>
      <c r="G488" t="s">
        <v>21</v>
      </c>
      <c r="H488" t="s">
        <v>21</v>
      </c>
      <c r="I488" t="s">
        <v>22</v>
      </c>
      <c r="J488" t="s">
        <v>23</v>
      </c>
      <c r="K488" t="s">
        <v>24</v>
      </c>
      <c r="L488" t="s">
        <v>25</v>
      </c>
      <c r="M488" t="s">
        <v>25</v>
      </c>
      <c r="N488" t="s">
        <v>38</v>
      </c>
      <c r="O488" t="s">
        <v>25</v>
      </c>
      <c r="P488" t="s">
        <v>21</v>
      </c>
      <c r="Q488" t="s">
        <v>27</v>
      </c>
      <c r="R488" t="s">
        <v>29</v>
      </c>
      <c r="S488" t="s">
        <v>29</v>
      </c>
      <c r="T488" t="s">
        <v>21</v>
      </c>
      <c r="U488" t="s">
        <v>21</v>
      </c>
      <c r="V488" t="s">
        <v>33</v>
      </c>
      <c r="W488" s="2" t="s">
        <v>34</v>
      </c>
      <c r="Y488">
        <f>IF(J488=Legend!$B$3,0,IF(J488=Legend!$B$4,1,IF(J488=Legend!$B$5,2,0)))</f>
        <v>1</v>
      </c>
      <c r="Z488">
        <f t="shared" si="50"/>
        <v>1</v>
      </c>
      <c r="AA488">
        <f t="shared" si="51"/>
        <v>1</v>
      </c>
      <c r="AB488">
        <f t="shared" si="52"/>
        <v>1</v>
      </c>
      <c r="AC488">
        <f>IF(N488=Legend!$D$3,3,IF(N488=Legend!$D$4,2,IF(N488=Legend!$D$5,1,0)))</f>
        <v>3</v>
      </c>
      <c r="AD488">
        <f t="shared" si="53"/>
        <v>1</v>
      </c>
      <c r="AF488">
        <f t="shared" si="54"/>
        <v>0</v>
      </c>
      <c r="AG488">
        <f>IF(R488=Legend!$F$3,3,IF(R488=Legend!$F$4,2,IF(R488=Legend!$F$5,1,0)))</f>
        <v>3</v>
      </c>
      <c r="AH488">
        <f>IF(S488=Legend!$F$3,3,IF(S488=Legend!$F$4,2,IF(S488=Legend!$F$5,1,0)))</f>
        <v>3</v>
      </c>
      <c r="AK488">
        <f>IF(V488=Legend!$H$3,3,IF(V488=Legend!$H$4,2,IF(V488=Legend!$H$5,1,0)))</f>
        <v>1</v>
      </c>
      <c r="AM488">
        <f t="shared" si="55"/>
        <v>15</v>
      </c>
    </row>
    <row r="489" spans="1:39" ht="109.2" x14ac:dyDescent="0.3">
      <c r="A489" t="s">
        <v>82</v>
      </c>
      <c r="B489" t="s">
        <v>2938</v>
      </c>
      <c r="C489" t="s">
        <v>4556</v>
      </c>
      <c r="D489" t="s">
        <v>4567</v>
      </c>
      <c r="E489" t="str">
        <f t="shared" si="49"/>
        <v>BASIRIH.KOP</v>
      </c>
      <c r="F489" t="s">
        <v>82</v>
      </c>
      <c r="G489" t="s">
        <v>21</v>
      </c>
      <c r="H489" t="s">
        <v>21</v>
      </c>
      <c r="I489" t="s">
        <v>54</v>
      </c>
      <c r="J489" t="s">
        <v>23</v>
      </c>
      <c r="K489" t="s">
        <v>24</v>
      </c>
      <c r="L489" t="s">
        <v>25</v>
      </c>
      <c r="M489" t="s">
        <v>25</v>
      </c>
      <c r="N489" t="s">
        <v>26</v>
      </c>
      <c r="O489" t="s">
        <v>21</v>
      </c>
      <c r="P489" t="s">
        <v>21</v>
      </c>
      <c r="Q489" t="s">
        <v>27</v>
      </c>
      <c r="R489" t="s">
        <v>29</v>
      </c>
      <c r="S489" t="s">
        <v>29</v>
      </c>
      <c r="T489" t="s">
        <v>21</v>
      </c>
      <c r="U489" t="s">
        <v>21</v>
      </c>
      <c r="V489" t="s">
        <v>30</v>
      </c>
      <c r="W489" s="2" t="s">
        <v>66</v>
      </c>
      <c r="Y489">
        <f>IF(J489=Legend!$B$3,0,IF(J489=Legend!$B$4,1,IF(J489=Legend!$B$5,2,0)))</f>
        <v>1</v>
      </c>
      <c r="Z489">
        <f t="shared" si="50"/>
        <v>1</v>
      </c>
      <c r="AA489">
        <f t="shared" si="51"/>
        <v>1</v>
      </c>
      <c r="AB489">
        <f t="shared" si="52"/>
        <v>1</v>
      </c>
      <c r="AC489">
        <f>IF(N489=Legend!$D$3,3,IF(N489=Legend!$D$4,2,IF(N489=Legend!$D$5,1,0)))</f>
        <v>2</v>
      </c>
      <c r="AD489">
        <f t="shared" si="53"/>
        <v>0</v>
      </c>
      <c r="AF489">
        <f t="shared" si="54"/>
        <v>0</v>
      </c>
      <c r="AG489">
        <f>IF(R489=Legend!$F$3,3,IF(R489=Legend!$F$4,2,IF(R489=Legend!$F$5,1,0)))</f>
        <v>3</v>
      </c>
      <c r="AH489">
        <f>IF(S489=Legend!$F$3,3,IF(S489=Legend!$F$4,2,IF(S489=Legend!$F$5,1,0)))</f>
        <v>3</v>
      </c>
      <c r="AK489">
        <f>IF(V489=Legend!$H$3,3,IF(V489=Legend!$H$4,2,IF(V489=Legend!$H$5,1,0)))</f>
        <v>2</v>
      </c>
      <c r="AM489">
        <f t="shared" si="55"/>
        <v>14</v>
      </c>
    </row>
    <row r="490" spans="1:39" ht="156" x14ac:dyDescent="0.3">
      <c r="A490" t="s">
        <v>74</v>
      </c>
      <c r="B490" t="s">
        <v>174</v>
      </c>
      <c r="C490" t="s">
        <v>177</v>
      </c>
      <c r="D490" t="s">
        <v>4008</v>
      </c>
      <c r="E490" t="str">
        <f t="shared" si="49"/>
        <v>BASMALAH</v>
      </c>
      <c r="F490" t="s">
        <v>74</v>
      </c>
      <c r="G490" t="s">
        <v>21</v>
      </c>
      <c r="H490" t="s">
        <v>21</v>
      </c>
      <c r="I490" t="s">
        <v>22</v>
      </c>
      <c r="J490" t="s">
        <v>23</v>
      </c>
      <c r="K490" t="s">
        <v>24</v>
      </c>
      <c r="L490" t="s">
        <v>25</v>
      </c>
      <c r="M490" t="s">
        <v>25</v>
      </c>
      <c r="N490" t="s">
        <v>38</v>
      </c>
      <c r="O490" t="s">
        <v>25</v>
      </c>
      <c r="P490" t="s">
        <v>21</v>
      </c>
      <c r="Q490" t="s">
        <v>27</v>
      </c>
      <c r="R490" t="s">
        <v>28</v>
      </c>
      <c r="S490" t="s">
        <v>29</v>
      </c>
      <c r="T490" t="s">
        <v>21</v>
      </c>
      <c r="U490" t="s">
        <v>21</v>
      </c>
      <c r="V490" t="s">
        <v>30</v>
      </c>
      <c r="W490" s="2" t="s">
        <v>31</v>
      </c>
      <c r="Y490">
        <f>IF(J490=Legend!$B$3,0,IF(J490=Legend!$B$4,1,IF(J490=Legend!$B$5,2,0)))</f>
        <v>1</v>
      </c>
      <c r="Z490">
        <f t="shared" si="50"/>
        <v>1</v>
      </c>
      <c r="AA490">
        <f t="shared" si="51"/>
        <v>1</v>
      </c>
      <c r="AB490">
        <f t="shared" si="52"/>
        <v>1</v>
      </c>
      <c r="AC490">
        <f>IF(N490=Legend!$D$3,3,IF(N490=Legend!$D$4,2,IF(N490=Legend!$D$5,1,0)))</f>
        <v>3</v>
      </c>
      <c r="AD490">
        <f t="shared" si="53"/>
        <v>1</v>
      </c>
      <c r="AF490">
        <f t="shared" si="54"/>
        <v>0</v>
      </c>
      <c r="AG490">
        <f>IF(R490=Legend!$F$3,3,IF(R490=Legend!$F$4,2,IF(R490=Legend!$F$5,1,0)))</f>
        <v>2</v>
      </c>
      <c r="AH490">
        <f>IF(S490=Legend!$F$3,3,IF(S490=Legend!$F$4,2,IF(S490=Legend!$F$5,1,0)))</f>
        <v>3</v>
      </c>
      <c r="AK490">
        <f>IF(V490=Legend!$H$3,3,IF(V490=Legend!$H$4,2,IF(V490=Legend!$H$5,1,0)))</f>
        <v>2</v>
      </c>
      <c r="AM490">
        <f t="shared" si="55"/>
        <v>15</v>
      </c>
    </row>
    <row r="491" spans="1:39" ht="156" x14ac:dyDescent="0.3">
      <c r="A491" t="s">
        <v>102</v>
      </c>
      <c r="B491" t="s">
        <v>174</v>
      </c>
      <c r="C491" t="s">
        <v>175</v>
      </c>
      <c r="D491" t="s">
        <v>3829</v>
      </c>
      <c r="E491" t="str">
        <f t="shared" si="49"/>
        <v>BASMALAH BOLODEWO</v>
      </c>
      <c r="F491" t="s">
        <v>102</v>
      </c>
      <c r="G491" t="s">
        <v>21</v>
      </c>
      <c r="H491" t="s">
        <v>21</v>
      </c>
      <c r="I491" t="s">
        <v>22</v>
      </c>
      <c r="J491" t="s">
        <v>35</v>
      </c>
      <c r="K491" t="s">
        <v>24</v>
      </c>
      <c r="L491" t="s">
        <v>25</v>
      </c>
      <c r="M491" t="s">
        <v>25</v>
      </c>
      <c r="N491" t="s">
        <v>38</v>
      </c>
      <c r="O491" t="s">
        <v>25</v>
      </c>
      <c r="P491" t="s">
        <v>25</v>
      </c>
      <c r="Q491" t="s">
        <v>27</v>
      </c>
      <c r="R491" t="s">
        <v>45</v>
      </c>
      <c r="S491" t="s">
        <v>29</v>
      </c>
      <c r="T491" t="s">
        <v>21</v>
      </c>
      <c r="U491" t="s">
        <v>21</v>
      </c>
      <c r="V491" t="s">
        <v>33</v>
      </c>
      <c r="W491" s="2" t="s">
        <v>31</v>
      </c>
      <c r="Y491">
        <f>IF(J491=Legend!$B$3,0,IF(J491=Legend!$B$4,1,IF(J491=Legend!$B$5,2,0)))</f>
        <v>0</v>
      </c>
      <c r="Z491">
        <f t="shared" si="50"/>
        <v>1</v>
      </c>
      <c r="AA491">
        <f t="shared" si="51"/>
        <v>1</v>
      </c>
      <c r="AB491">
        <f t="shared" si="52"/>
        <v>1</v>
      </c>
      <c r="AC491">
        <f>IF(N491=Legend!$D$3,3,IF(N491=Legend!$D$4,2,IF(N491=Legend!$D$5,1,0)))</f>
        <v>3</v>
      </c>
      <c r="AD491">
        <f t="shared" si="53"/>
        <v>1</v>
      </c>
      <c r="AF491">
        <f t="shared" si="54"/>
        <v>0</v>
      </c>
      <c r="AG491">
        <f>IF(R491=Legend!$F$3,3,IF(R491=Legend!$F$4,2,IF(R491=Legend!$F$5,1,0)))</f>
        <v>1</v>
      </c>
      <c r="AH491">
        <f>IF(S491=Legend!$F$3,3,IF(S491=Legend!$F$4,2,IF(S491=Legend!$F$5,1,0)))</f>
        <v>3</v>
      </c>
      <c r="AK491">
        <f>IF(V491=Legend!$H$3,3,IF(V491=Legend!$H$4,2,IF(V491=Legend!$H$5,1,0)))</f>
        <v>1</v>
      </c>
      <c r="AM491">
        <f t="shared" si="55"/>
        <v>12</v>
      </c>
    </row>
    <row r="492" spans="1:39" ht="156" x14ac:dyDescent="0.3">
      <c r="A492" t="s">
        <v>44</v>
      </c>
      <c r="B492" t="s">
        <v>174</v>
      </c>
      <c r="C492" t="s">
        <v>175</v>
      </c>
      <c r="D492" t="s">
        <v>3718</v>
      </c>
      <c r="E492" t="str">
        <f t="shared" si="49"/>
        <v>BASMALAH CABANG BULAK BANTENG</v>
      </c>
      <c r="F492" t="s">
        <v>44</v>
      </c>
      <c r="G492" t="s">
        <v>21</v>
      </c>
      <c r="H492" t="s">
        <v>21</v>
      </c>
      <c r="I492" t="s">
        <v>22</v>
      </c>
      <c r="J492" t="s">
        <v>35</v>
      </c>
      <c r="K492" t="s">
        <v>24</v>
      </c>
      <c r="L492" t="s">
        <v>25</v>
      </c>
      <c r="M492" t="s">
        <v>25</v>
      </c>
      <c r="N492" t="s">
        <v>38</v>
      </c>
      <c r="O492" t="s">
        <v>25</v>
      </c>
      <c r="P492" t="s">
        <v>21</v>
      </c>
      <c r="Q492" t="s">
        <v>27</v>
      </c>
      <c r="R492" t="s">
        <v>28</v>
      </c>
      <c r="S492" t="s">
        <v>28</v>
      </c>
      <c r="T492" t="s">
        <v>21</v>
      </c>
      <c r="U492" t="s">
        <v>21</v>
      </c>
      <c r="V492" t="s">
        <v>42</v>
      </c>
      <c r="W492" s="2" t="s">
        <v>31</v>
      </c>
      <c r="Y492">
        <f>IF(J492=Legend!$B$3,0,IF(J492=Legend!$B$4,1,IF(J492=Legend!$B$5,2,0)))</f>
        <v>0</v>
      </c>
      <c r="Z492">
        <f t="shared" si="50"/>
        <v>1</v>
      </c>
      <c r="AA492">
        <f t="shared" si="51"/>
        <v>1</v>
      </c>
      <c r="AB492">
        <f t="shared" si="52"/>
        <v>1</v>
      </c>
      <c r="AC492">
        <f>IF(N492=Legend!$D$3,3,IF(N492=Legend!$D$4,2,IF(N492=Legend!$D$5,1,0)))</f>
        <v>3</v>
      </c>
      <c r="AD492">
        <f t="shared" si="53"/>
        <v>1</v>
      </c>
      <c r="AF492">
        <f t="shared" si="54"/>
        <v>0</v>
      </c>
      <c r="AG492">
        <f>IF(R492=Legend!$F$3,3,IF(R492=Legend!$F$4,2,IF(R492=Legend!$F$5,1,0)))</f>
        <v>2</v>
      </c>
      <c r="AH492">
        <f>IF(S492=Legend!$F$3,3,IF(S492=Legend!$F$4,2,IF(S492=Legend!$F$5,1,0)))</f>
        <v>2</v>
      </c>
      <c r="AK492">
        <f>IF(V492=Legend!$H$3,3,IF(V492=Legend!$H$4,2,IF(V492=Legend!$H$5,1,0)))</f>
        <v>0</v>
      </c>
      <c r="AM492">
        <f t="shared" si="55"/>
        <v>11</v>
      </c>
    </row>
    <row r="493" spans="1:39" ht="78" x14ac:dyDescent="0.3">
      <c r="A493" t="s">
        <v>102</v>
      </c>
      <c r="B493" t="s">
        <v>1602</v>
      </c>
      <c r="C493" t="s">
        <v>3703</v>
      </c>
      <c r="D493" t="s">
        <v>3818</v>
      </c>
      <c r="E493" t="str">
        <f t="shared" si="49"/>
        <v>BASMALAH TOKO - MEMPAWAH</v>
      </c>
      <c r="F493" t="s">
        <v>102</v>
      </c>
      <c r="G493" t="s">
        <v>21</v>
      </c>
      <c r="H493" t="s">
        <v>21</v>
      </c>
      <c r="I493" t="s">
        <v>54</v>
      </c>
      <c r="J493" t="s">
        <v>35</v>
      </c>
      <c r="K493" t="s">
        <v>24</v>
      </c>
      <c r="L493" t="s">
        <v>25</v>
      </c>
      <c r="M493" t="s">
        <v>25</v>
      </c>
      <c r="N493" t="s">
        <v>26</v>
      </c>
      <c r="O493" t="s">
        <v>25</v>
      </c>
      <c r="P493" t="s">
        <v>21</v>
      </c>
      <c r="Q493" t="s">
        <v>27</v>
      </c>
      <c r="R493" t="s">
        <v>28</v>
      </c>
      <c r="S493" t="s">
        <v>29</v>
      </c>
      <c r="T493" t="s">
        <v>21</v>
      </c>
      <c r="U493" t="s">
        <v>21</v>
      </c>
      <c r="V493" t="s">
        <v>33</v>
      </c>
      <c r="W493" s="2" t="s">
        <v>77</v>
      </c>
      <c r="Y493">
        <f>IF(J493=Legend!$B$3,0,IF(J493=Legend!$B$4,1,IF(J493=Legend!$B$5,2,0)))</f>
        <v>0</v>
      </c>
      <c r="Z493">
        <f t="shared" si="50"/>
        <v>1</v>
      </c>
      <c r="AA493">
        <f t="shared" si="51"/>
        <v>1</v>
      </c>
      <c r="AB493">
        <f t="shared" si="52"/>
        <v>1</v>
      </c>
      <c r="AC493">
        <f>IF(N493=Legend!$D$3,3,IF(N493=Legend!$D$4,2,IF(N493=Legend!$D$5,1,0)))</f>
        <v>2</v>
      </c>
      <c r="AD493">
        <f t="shared" si="53"/>
        <v>1</v>
      </c>
      <c r="AF493">
        <f t="shared" si="54"/>
        <v>0</v>
      </c>
      <c r="AG493">
        <f>IF(R493=Legend!$F$3,3,IF(R493=Legend!$F$4,2,IF(R493=Legend!$F$5,1,0)))</f>
        <v>2</v>
      </c>
      <c r="AH493">
        <f>IF(S493=Legend!$F$3,3,IF(S493=Legend!$F$4,2,IF(S493=Legend!$F$5,1,0)))</f>
        <v>3</v>
      </c>
      <c r="AK493">
        <f>IF(V493=Legend!$H$3,3,IF(V493=Legend!$H$4,2,IF(V493=Legend!$H$5,1,0)))</f>
        <v>1</v>
      </c>
      <c r="AM493">
        <f t="shared" si="55"/>
        <v>12</v>
      </c>
    </row>
    <row r="494" spans="1:39" ht="62.4" x14ac:dyDescent="0.3">
      <c r="A494" t="s">
        <v>19</v>
      </c>
      <c r="B494" t="s">
        <v>174</v>
      </c>
      <c r="C494" t="s">
        <v>175</v>
      </c>
      <c r="D494" t="s">
        <v>179</v>
      </c>
      <c r="E494" t="str">
        <f t="shared" si="49"/>
        <v>BASMALLAH TROGAN</v>
      </c>
      <c r="F494" t="s">
        <v>19</v>
      </c>
      <c r="G494" t="s">
        <v>21</v>
      </c>
      <c r="H494" t="s">
        <v>21</v>
      </c>
      <c r="I494" t="s">
        <v>22</v>
      </c>
      <c r="J494" t="s">
        <v>23</v>
      </c>
      <c r="K494" t="s">
        <v>24</v>
      </c>
      <c r="L494" t="s">
        <v>25</v>
      </c>
      <c r="M494" t="s">
        <v>25</v>
      </c>
      <c r="N494" t="s">
        <v>28</v>
      </c>
      <c r="O494" t="s">
        <v>21</v>
      </c>
      <c r="P494" t="s">
        <v>21</v>
      </c>
      <c r="Q494" t="s">
        <v>27</v>
      </c>
      <c r="R494" t="s">
        <v>28</v>
      </c>
      <c r="S494" t="s">
        <v>45</v>
      </c>
      <c r="T494" t="s">
        <v>21</v>
      </c>
      <c r="U494" t="s">
        <v>21</v>
      </c>
      <c r="V494" t="s">
        <v>42</v>
      </c>
      <c r="W494" s="2" t="s">
        <v>48</v>
      </c>
      <c r="Y494">
        <f>IF(J494=Legend!$B$3,0,IF(J494=Legend!$B$4,1,IF(J494=Legend!$B$5,2,0)))</f>
        <v>1</v>
      </c>
      <c r="Z494">
        <f t="shared" si="50"/>
        <v>1</v>
      </c>
      <c r="AA494">
        <f t="shared" si="51"/>
        <v>1</v>
      </c>
      <c r="AB494">
        <f t="shared" si="52"/>
        <v>1</v>
      </c>
      <c r="AC494">
        <f>IF(N494=Legend!$D$3,3,IF(N494=Legend!$D$4,2,IF(N494=Legend!$D$5,1,0)))</f>
        <v>1</v>
      </c>
      <c r="AD494">
        <f t="shared" si="53"/>
        <v>0</v>
      </c>
      <c r="AF494">
        <f t="shared" si="54"/>
        <v>0</v>
      </c>
      <c r="AG494">
        <f>IF(R494=Legend!$F$3,3,IF(R494=Legend!$F$4,2,IF(R494=Legend!$F$5,1,0)))</f>
        <v>2</v>
      </c>
      <c r="AH494">
        <f>IF(S494=Legend!$F$3,3,IF(S494=Legend!$F$4,2,IF(S494=Legend!$F$5,1,0)))</f>
        <v>1</v>
      </c>
      <c r="AK494">
        <f>IF(V494=Legend!$H$3,3,IF(V494=Legend!$H$4,2,IF(V494=Legend!$H$5,1,0)))</f>
        <v>0</v>
      </c>
      <c r="AM494">
        <f t="shared" si="55"/>
        <v>8</v>
      </c>
    </row>
    <row r="495" spans="1:39" ht="109.2" x14ac:dyDescent="0.3">
      <c r="A495" t="s">
        <v>83</v>
      </c>
      <c r="B495" t="s">
        <v>932</v>
      </c>
      <c r="C495" t="s">
        <v>1374</v>
      </c>
      <c r="D495" t="s">
        <v>4988</v>
      </c>
      <c r="E495" t="str">
        <f t="shared" si="49"/>
        <v>BASOKA MART</v>
      </c>
      <c r="F495" t="s">
        <v>83</v>
      </c>
      <c r="G495" t="s">
        <v>21</v>
      </c>
      <c r="H495" t="s">
        <v>21</v>
      </c>
      <c r="I495" t="s">
        <v>22</v>
      </c>
      <c r="J495" t="s">
        <v>35</v>
      </c>
      <c r="K495" t="s">
        <v>24</v>
      </c>
      <c r="L495" t="s">
        <v>25</v>
      </c>
      <c r="M495" t="s">
        <v>25</v>
      </c>
      <c r="N495" t="s">
        <v>28</v>
      </c>
      <c r="O495" t="s">
        <v>25</v>
      </c>
      <c r="P495" t="s">
        <v>21</v>
      </c>
      <c r="Q495" t="s">
        <v>27</v>
      </c>
      <c r="R495" t="s">
        <v>45</v>
      </c>
      <c r="S495" t="s">
        <v>28</v>
      </c>
      <c r="T495" t="s">
        <v>21</v>
      </c>
      <c r="U495" t="s">
        <v>21</v>
      </c>
      <c r="V495" t="s">
        <v>33</v>
      </c>
      <c r="W495" s="2" t="s">
        <v>66</v>
      </c>
      <c r="Y495">
        <f>IF(J495=Legend!$B$3,0,IF(J495=Legend!$B$4,1,IF(J495=Legend!$B$5,2,0)))</f>
        <v>0</v>
      </c>
      <c r="Z495">
        <f t="shared" si="50"/>
        <v>1</v>
      </c>
      <c r="AA495">
        <f t="shared" si="51"/>
        <v>1</v>
      </c>
      <c r="AB495">
        <f t="shared" si="52"/>
        <v>1</v>
      </c>
      <c r="AC495">
        <f>IF(N495=Legend!$D$3,3,IF(N495=Legend!$D$4,2,IF(N495=Legend!$D$5,1,0)))</f>
        <v>1</v>
      </c>
      <c r="AD495">
        <f t="shared" si="53"/>
        <v>1</v>
      </c>
      <c r="AF495">
        <f t="shared" si="54"/>
        <v>0</v>
      </c>
      <c r="AG495">
        <f>IF(R495=Legend!$F$3,3,IF(R495=Legend!$F$4,2,IF(R495=Legend!$F$5,1,0)))</f>
        <v>1</v>
      </c>
      <c r="AH495">
        <f>IF(S495=Legend!$F$3,3,IF(S495=Legend!$F$4,2,IF(S495=Legend!$F$5,1,0)))</f>
        <v>2</v>
      </c>
      <c r="AK495">
        <f>IF(V495=Legend!$H$3,3,IF(V495=Legend!$H$4,2,IF(V495=Legend!$H$5,1,0)))</f>
        <v>1</v>
      </c>
      <c r="AM495">
        <f t="shared" si="55"/>
        <v>9</v>
      </c>
    </row>
    <row r="496" spans="1:39" ht="31.2" x14ac:dyDescent="0.3">
      <c r="A496" t="s">
        <v>52</v>
      </c>
      <c r="B496" t="s">
        <v>881</v>
      </c>
      <c r="C496" t="s">
        <v>993</v>
      </c>
      <c r="D496" t="s">
        <v>999</v>
      </c>
      <c r="E496" t="str">
        <f t="shared" si="49"/>
        <v>BATIQA HOTEL</v>
      </c>
      <c r="F496" t="s">
        <v>52</v>
      </c>
      <c r="G496" t="s">
        <v>21</v>
      </c>
      <c r="H496" t="s">
        <v>21</v>
      </c>
      <c r="I496" t="s">
        <v>22</v>
      </c>
      <c r="J496" t="s">
        <v>35</v>
      </c>
      <c r="K496" t="s">
        <v>47</v>
      </c>
      <c r="L496" t="s">
        <v>21</v>
      </c>
      <c r="M496" t="s">
        <v>21</v>
      </c>
      <c r="N496" t="s">
        <v>47</v>
      </c>
      <c r="O496" t="s">
        <v>21</v>
      </c>
      <c r="P496" t="s">
        <v>21</v>
      </c>
      <c r="Q496" t="s">
        <v>27</v>
      </c>
      <c r="R496" t="s">
        <v>47</v>
      </c>
      <c r="S496" t="s">
        <v>29</v>
      </c>
      <c r="T496" t="s">
        <v>21</v>
      </c>
      <c r="U496" t="s">
        <v>21</v>
      </c>
      <c r="V496" t="s">
        <v>75</v>
      </c>
      <c r="W496" s="18" t="s">
        <v>101</v>
      </c>
      <c r="Y496">
        <f>IF(J496=Legend!$B$3,0,IF(J496=Legend!$B$4,1,IF(J496=Legend!$B$5,2,0)))</f>
        <v>0</v>
      </c>
      <c r="Z496">
        <f t="shared" si="50"/>
        <v>0</v>
      </c>
      <c r="AA496">
        <f t="shared" si="51"/>
        <v>0</v>
      </c>
      <c r="AB496">
        <f t="shared" si="52"/>
        <v>0</v>
      </c>
      <c r="AC496">
        <f>IF(N496=Legend!$D$3,3,IF(N496=Legend!$D$4,2,IF(N496=Legend!$D$5,1,0)))</f>
        <v>0</v>
      </c>
      <c r="AD496">
        <f t="shared" si="53"/>
        <v>0</v>
      </c>
      <c r="AF496">
        <f t="shared" si="54"/>
        <v>0</v>
      </c>
      <c r="AG496">
        <f>IF(R496=Legend!$F$3,3,IF(R496=Legend!$F$4,2,IF(R496=Legend!$F$5,1,0)))</f>
        <v>0</v>
      </c>
      <c r="AH496">
        <f>IF(S496=Legend!$F$3,3,IF(S496=Legend!$F$4,2,IF(S496=Legend!$F$5,1,0)))</f>
        <v>3</v>
      </c>
      <c r="AK496">
        <f>IF(V496=Legend!$H$3,3,IF(V496=Legend!$H$4,2,IF(V496=Legend!$H$5,1,0)))</f>
        <v>3</v>
      </c>
      <c r="AM496">
        <f t="shared" si="55"/>
        <v>6</v>
      </c>
    </row>
    <row r="497" spans="1:39" ht="109.2" x14ac:dyDescent="0.3">
      <c r="A497" t="s">
        <v>37</v>
      </c>
      <c r="B497" t="s">
        <v>637</v>
      </c>
      <c r="C497" t="s">
        <v>3303</v>
      </c>
      <c r="D497" t="s">
        <v>3437</v>
      </c>
      <c r="E497" t="str">
        <f t="shared" si="49"/>
        <v>BAYI NINJA TOKO</v>
      </c>
      <c r="F497" t="s">
        <v>37</v>
      </c>
      <c r="G497" t="s">
        <v>21</v>
      </c>
      <c r="H497" t="s">
        <v>21</v>
      </c>
      <c r="I497" t="s">
        <v>22</v>
      </c>
      <c r="J497" t="s">
        <v>35</v>
      </c>
      <c r="K497" t="s">
        <v>47</v>
      </c>
      <c r="L497" t="s">
        <v>21</v>
      </c>
      <c r="M497" t="s">
        <v>21</v>
      </c>
      <c r="N497" t="s">
        <v>47</v>
      </c>
      <c r="O497" t="s">
        <v>21</v>
      </c>
      <c r="P497" t="s">
        <v>25</v>
      </c>
      <c r="Q497" t="s">
        <v>27</v>
      </c>
      <c r="R497" t="s">
        <v>47</v>
      </c>
      <c r="S497" t="s">
        <v>29</v>
      </c>
      <c r="T497" t="s">
        <v>21</v>
      </c>
      <c r="U497" t="s">
        <v>21</v>
      </c>
      <c r="V497" t="s">
        <v>75</v>
      </c>
      <c r="W497" s="2" t="s">
        <v>66</v>
      </c>
      <c r="Y497">
        <f>IF(J497=Legend!$B$3,0,IF(J497=Legend!$B$4,1,IF(J497=Legend!$B$5,2,0)))</f>
        <v>0</v>
      </c>
      <c r="Z497">
        <f t="shared" si="50"/>
        <v>0</v>
      </c>
      <c r="AA497">
        <f t="shared" si="51"/>
        <v>0</v>
      </c>
      <c r="AB497">
        <f t="shared" si="52"/>
        <v>0</v>
      </c>
      <c r="AC497">
        <f>IF(N497=Legend!$D$3,3,IF(N497=Legend!$D$4,2,IF(N497=Legend!$D$5,1,0)))</f>
        <v>0</v>
      </c>
      <c r="AD497">
        <f t="shared" si="53"/>
        <v>0</v>
      </c>
      <c r="AF497">
        <f t="shared" si="54"/>
        <v>0</v>
      </c>
      <c r="AG497">
        <f>IF(R497=Legend!$F$3,3,IF(R497=Legend!$F$4,2,IF(R497=Legend!$F$5,1,0)))</f>
        <v>0</v>
      </c>
      <c r="AH497">
        <f>IF(S497=Legend!$F$3,3,IF(S497=Legend!$F$4,2,IF(S497=Legend!$F$5,1,0)))</f>
        <v>3</v>
      </c>
      <c r="AK497">
        <f>IF(V497=Legend!$H$3,3,IF(V497=Legend!$H$4,2,IF(V497=Legend!$H$5,1,0)))</f>
        <v>3</v>
      </c>
      <c r="AM497">
        <f t="shared" si="55"/>
        <v>6</v>
      </c>
    </row>
    <row r="498" spans="1:39" ht="109.2" x14ac:dyDescent="0.3">
      <c r="A498" t="s">
        <v>113</v>
      </c>
      <c r="B498" t="s">
        <v>932</v>
      </c>
      <c r="C498" t="s">
        <v>1388</v>
      </c>
      <c r="D498" t="s">
        <v>1402</v>
      </c>
      <c r="E498" t="str">
        <f t="shared" si="49"/>
        <v>BAYU/ ON GANI</v>
      </c>
      <c r="F498" t="s">
        <v>56</v>
      </c>
      <c r="G498" t="s">
        <v>21</v>
      </c>
      <c r="H498" t="s">
        <v>21</v>
      </c>
      <c r="I498" t="s">
        <v>50</v>
      </c>
      <c r="J498" t="s">
        <v>35</v>
      </c>
      <c r="K498" t="s">
        <v>24</v>
      </c>
      <c r="L498" t="s">
        <v>25</v>
      </c>
      <c r="M498" t="s">
        <v>25</v>
      </c>
      <c r="N498" t="s">
        <v>28</v>
      </c>
      <c r="O498" t="s">
        <v>25</v>
      </c>
      <c r="P498" t="s">
        <v>21</v>
      </c>
      <c r="Q498" t="s">
        <v>27</v>
      </c>
      <c r="R498" t="s">
        <v>45</v>
      </c>
      <c r="S498" t="s">
        <v>45</v>
      </c>
      <c r="T498" t="s">
        <v>21</v>
      </c>
      <c r="U498" t="s">
        <v>21</v>
      </c>
      <c r="V498" t="s">
        <v>33</v>
      </c>
      <c r="W498" s="2" t="s">
        <v>46</v>
      </c>
      <c r="Y498">
        <f>IF(J498=Legend!$B$3,0,IF(J498=Legend!$B$4,1,IF(J498=Legend!$B$5,2,0)))</f>
        <v>0</v>
      </c>
      <c r="Z498">
        <f t="shared" si="50"/>
        <v>1</v>
      </c>
      <c r="AA498">
        <f t="shared" si="51"/>
        <v>1</v>
      </c>
      <c r="AB498">
        <f t="shared" si="52"/>
        <v>1</v>
      </c>
      <c r="AC498">
        <f>IF(N498=Legend!$D$3,3,IF(N498=Legend!$D$4,2,IF(N498=Legend!$D$5,1,0)))</f>
        <v>1</v>
      </c>
      <c r="AD498">
        <f t="shared" si="53"/>
        <v>1</v>
      </c>
      <c r="AF498">
        <f t="shared" si="54"/>
        <v>0</v>
      </c>
      <c r="AG498">
        <f>IF(R498=Legend!$F$3,3,IF(R498=Legend!$F$4,2,IF(R498=Legend!$F$5,1,0)))</f>
        <v>1</v>
      </c>
      <c r="AH498">
        <f>IF(S498=Legend!$F$3,3,IF(S498=Legend!$F$4,2,IF(S498=Legend!$F$5,1,0)))</f>
        <v>1</v>
      </c>
      <c r="AK498">
        <f>IF(V498=Legend!$H$3,3,IF(V498=Legend!$H$4,2,IF(V498=Legend!$H$5,1,0)))</f>
        <v>1</v>
      </c>
      <c r="AM498">
        <f t="shared" si="55"/>
        <v>8</v>
      </c>
    </row>
    <row r="499" spans="1:39" ht="140.4" x14ac:dyDescent="0.3">
      <c r="A499" t="s">
        <v>39</v>
      </c>
      <c r="B499" t="s">
        <v>478</v>
      </c>
      <c r="C499" t="s">
        <v>558</v>
      </c>
      <c r="D499" t="s">
        <v>728</v>
      </c>
      <c r="E499" t="str">
        <f t="shared" si="49"/>
        <v>BAZAAR SWALAYAN</v>
      </c>
      <c r="F499" t="s">
        <v>39</v>
      </c>
      <c r="G499" t="s">
        <v>21</v>
      </c>
      <c r="H499" t="s">
        <v>21</v>
      </c>
      <c r="I499" t="s">
        <v>54</v>
      </c>
      <c r="J499" t="s">
        <v>23</v>
      </c>
      <c r="K499" t="s">
        <v>24</v>
      </c>
      <c r="L499" t="s">
        <v>25</v>
      </c>
      <c r="M499" t="s">
        <v>25</v>
      </c>
      <c r="N499" t="s">
        <v>26</v>
      </c>
      <c r="O499" t="s">
        <v>25</v>
      </c>
      <c r="P499" t="s">
        <v>21</v>
      </c>
      <c r="Q499" t="s">
        <v>27</v>
      </c>
      <c r="R499" t="s">
        <v>28</v>
      </c>
      <c r="S499" t="s">
        <v>29</v>
      </c>
      <c r="T499" t="s">
        <v>21</v>
      </c>
      <c r="U499" t="s">
        <v>21</v>
      </c>
      <c r="V499" t="s">
        <v>30</v>
      </c>
      <c r="W499" s="2" t="s">
        <v>34</v>
      </c>
      <c r="Y499">
        <f>IF(J499=Legend!$B$3,0,IF(J499=Legend!$B$4,1,IF(J499=Legend!$B$5,2,0)))</f>
        <v>1</v>
      </c>
      <c r="Z499">
        <f t="shared" si="50"/>
        <v>1</v>
      </c>
      <c r="AA499">
        <f t="shared" si="51"/>
        <v>1</v>
      </c>
      <c r="AB499">
        <f t="shared" si="52"/>
        <v>1</v>
      </c>
      <c r="AC499">
        <f>IF(N499=Legend!$D$3,3,IF(N499=Legend!$D$4,2,IF(N499=Legend!$D$5,1,0)))</f>
        <v>2</v>
      </c>
      <c r="AD499">
        <f t="shared" si="53"/>
        <v>1</v>
      </c>
      <c r="AF499">
        <f t="shared" si="54"/>
        <v>0</v>
      </c>
      <c r="AG499">
        <f>IF(R499=Legend!$F$3,3,IF(R499=Legend!$F$4,2,IF(R499=Legend!$F$5,1,0)))</f>
        <v>2</v>
      </c>
      <c r="AH499">
        <f>IF(S499=Legend!$F$3,3,IF(S499=Legend!$F$4,2,IF(S499=Legend!$F$5,1,0)))</f>
        <v>3</v>
      </c>
      <c r="AK499">
        <f>IF(V499=Legend!$H$3,3,IF(V499=Legend!$H$4,2,IF(V499=Legend!$H$5,1,0)))</f>
        <v>2</v>
      </c>
      <c r="AM499">
        <f t="shared" si="55"/>
        <v>14</v>
      </c>
    </row>
    <row r="500" spans="1:39" ht="109.2" x14ac:dyDescent="0.3">
      <c r="A500" t="s">
        <v>61</v>
      </c>
      <c r="B500" t="s">
        <v>1056</v>
      </c>
      <c r="C500" t="s">
        <v>1062</v>
      </c>
      <c r="D500" t="s">
        <v>1151</v>
      </c>
      <c r="E500" t="str">
        <f t="shared" si="49"/>
        <v>BAZNAS, SWA</v>
      </c>
      <c r="F500" t="s">
        <v>61</v>
      </c>
      <c r="G500" t="s">
        <v>21</v>
      </c>
      <c r="H500" t="s">
        <v>21</v>
      </c>
      <c r="I500" t="s">
        <v>22</v>
      </c>
      <c r="J500" t="s">
        <v>35</v>
      </c>
      <c r="K500" t="s">
        <v>24</v>
      </c>
      <c r="L500" t="s">
        <v>25</v>
      </c>
      <c r="M500" t="s">
        <v>25</v>
      </c>
      <c r="N500" t="s">
        <v>26</v>
      </c>
      <c r="O500" t="s">
        <v>25</v>
      </c>
      <c r="P500" t="s">
        <v>21</v>
      </c>
      <c r="Q500" t="s">
        <v>27</v>
      </c>
      <c r="R500" t="s">
        <v>45</v>
      </c>
      <c r="S500" t="s">
        <v>28</v>
      </c>
      <c r="T500" t="s">
        <v>21</v>
      </c>
      <c r="U500" t="s">
        <v>21</v>
      </c>
      <c r="V500" t="s">
        <v>42</v>
      </c>
      <c r="W500" s="2" t="s">
        <v>46</v>
      </c>
      <c r="Y500">
        <f>IF(J500=Legend!$B$3,0,IF(J500=Legend!$B$4,1,IF(J500=Legend!$B$5,2,0)))</f>
        <v>0</v>
      </c>
      <c r="Z500">
        <f t="shared" si="50"/>
        <v>1</v>
      </c>
      <c r="AA500">
        <f t="shared" si="51"/>
        <v>1</v>
      </c>
      <c r="AB500">
        <f t="shared" si="52"/>
        <v>1</v>
      </c>
      <c r="AC500">
        <f>IF(N500=Legend!$D$3,3,IF(N500=Legend!$D$4,2,IF(N500=Legend!$D$5,1,0)))</f>
        <v>2</v>
      </c>
      <c r="AD500">
        <f t="shared" si="53"/>
        <v>1</v>
      </c>
      <c r="AF500">
        <f t="shared" si="54"/>
        <v>0</v>
      </c>
      <c r="AG500">
        <f>IF(R500=Legend!$F$3,3,IF(R500=Legend!$F$4,2,IF(R500=Legend!$F$5,1,0)))</f>
        <v>1</v>
      </c>
      <c r="AH500">
        <f>IF(S500=Legend!$F$3,3,IF(S500=Legend!$F$4,2,IF(S500=Legend!$F$5,1,0)))</f>
        <v>2</v>
      </c>
      <c r="AK500">
        <f>IF(V500=Legend!$H$3,3,IF(V500=Legend!$H$4,2,IF(V500=Legend!$H$5,1,0)))</f>
        <v>0</v>
      </c>
      <c r="AM500">
        <f t="shared" si="55"/>
        <v>9</v>
      </c>
    </row>
    <row r="501" spans="1:39" ht="140.4" x14ac:dyDescent="0.3">
      <c r="A501" t="s">
        <v>102</v>
      </c>
      <c r="B501" t="s">
        <v>1602</v>
      </c>
      <c r="C501" t="s">
        <v>3703</v>
      </c>
      <c r="D501" t="s">
        <v>3758</v>
      </c>
      <c r="E501" t="str">
        <f t="shared" si="49"/>
        <v>BAZZARE TOKO - KARANGAN</v>
      </c>
      <c r="F501" t="s">
        <v>102</v>
      </c>
      <c r="G501" t="s">
        <v>21</v>
      </c>
      <c r="H501" t="s">
        <v>21</v>
      </c>
      <c r="I501" t="s">
        <v>50</v>
      </c>
      <c r="J501" t="s">
        <v>23</v>
      </c>
      <c r="K501" t="s">
        <v>24</v>
      </c>
      <c r="L501" t="s">
        <v>25</v>
      </c>
      <c r="M501" t="s">
        <v>25</v>
      </c>
      <c r="N501" t="s">
        <v>38</v>
      </c>
      <c r="O501" t="s">
        <v>25</v>
      </c>
      <c r="P501" t="s">
        <v>21</v>
      </c>
      <c r="Q501" t="s">
        <v>60</v>
      </c>
      <c r="R501" t="s">
        <v>45</v>
      </c>
      <c r="S501" t="s">
        <v>29</v>
      </c>
      <c r="T501" t="s">
        <v>21</v>
      </c>
      <c r="U501" t="s">
        <v>21</v>
      </c>
      <c r="V501" t="s">
        <v>33</v>
      </c>
      <c r="W501" s="2" t="s">
        <v>34</v>
      </c>
      <c r="Y501">
        <f>IF(J501=Legend!$B$3,0,IF(J501=Legend!$B$4,1,IF(J501=Legend!$B$5,2,0)))</f>
        <v>1</v>
      </c>
      <c r="Z501">
        <f t="shared" si="50"/>
        <v>1</v>
      </c>
      <c r="AA501">
        <f t="shared" si="51"/>
        <v>1</v>
      </c>
      <c r="AB501">
        <f t="shared" si="52"/>
        <v>1</v>
      </c>
      <c r="AC501">
        <f>IF(N501=Legend!$D$3,3,IF(N501=Legend!$D$4,2,IF(N501=Legend!$D$5,1,0)))</f>
        <v>3</v>
      </c>
      <c r="AD501">
        <f t="shared" si="53"/>
        <v>1</v>
      </c>
      <c r="AF501">
        <f t="shared" si="54"/>
        <v>2</v>
      </c>
      <c r="AG501">
        <f>IF(R501=Legend!$F$3,3,IF(R501=Legend!$F$4,2,IF(R501=Legend!$F$5,1,0)))</f>
        <v>1</v>
      </c>
      <c r="AH501">
        <f>IF(S501=Legend!$F$3,3,IF(S501=Legend!$F$4,2,IF(S501=Legend!$F$5,1,0)))</f>
        <v>3</v>
      </c>
      <c r="AK501">
        <f>IF(V501=Legend!$H$3,3,IF(V501=Legend!$H$4,2,IF(V501=Legend!$H$5,1,0)))</f>
        <v>1</v>
      </c>
      <c r="AM501">
        <f t="shared" si="55"/>
        <v>15</v>
      </c>
    </row>
    <row r="502" spans="1:39" ht="156" x14ac:dyDescent="0.3">
      <c r="A502" t="s">
        <v>55</v>
      </c>
      <c r="B502" t="s">
        <v>881</v>
      </c>
      <c r="C502" t="s">
        <v>882</v>
      </c>
      <c r="D502" t="s">
        <v>883</v>
      </c>
      <c r="E502" t="str">
        <f t="shared" si="49"/>
        <v>BD SWALAYAN</v>
      </c>
      <c r="F502" t="s">
        <v>55</v>
      </c>
      <c r="G502" t="s">
        <v>21</v>
      </c>
      <c r="H502" t="s">
        <v>21</v>
      </c>
      <c r="I502" t="s">
        <v>22</v>
      </c>
      <c r="J502" t="s">
        <v>23</v>
      </c>
      <c r="K502" t="s">
        <v>24</v>
      </c>
      <c r="L502" t="s">
        <v>25</v>
      </c>
      <c r="M502" t="s">
        <v>25</v>
      </c>
      <c r="N502" t="s">
        <v>26</v>
      </c>
      <c r="O502" t="s">
        <v>25</v>
      </c>
      <c r="P502" t="s">
        <v>21</v>
      </c>
      <c r="Q502" t="s">
        <v>27</v>
      </c>
      <c r="R502" t="s">
        <v>28</v>
      </c>
      <c r="S502" t="s">
        <v>29</v>
      </c>
      <c r="T502" t="s">
        <v>21</v>
      </c>
      <c r="U502" t="s">
        <v>21</v>
      </c>
      <c r="V502" t="s">
        <v>30</v>
      </c>
      <c r="W502" s="2" t="s">
        <v>31</v>
      </c>
      <c r="Y502">
        <f>IF(J502=Legend!$B$3,0,IF(J502=Legend!$B$4,1,IF(J502=Legend!$B$5,2,0)))</f>
        <v>1</v>
      </c>
      <c r="Z502">
        <f t="shared" si="50"/>
        <v>1</v>
      </c>
      <c r="AA502">
        <f t="shared" si="51"/>
        <v>1</v>
      </c>
      <c r="AB502">
        <f t="shared" si="52"/>
        <v>1</v>
      </c>
      <c r="AC502">
        <f>IF(N502=Legend!$D$3,3,IF(N502=Legend!$D$4,2,IF(N502=Legend!$D$5,1,0)))</f>
        <v>2</v>
      </c>
      <c r="AD502">
        <f t="shared" si="53"/>
        <v>1</v>
      </c>
      <c r="AF502">
        <f t="shared" si="54"/>
        <v>0</v>
      </c>
      <c r="AG502">
        <f>IF(R502=Legend!$F$3,3,IF(R502=Legend!$F$4,2,IF(R502=Legend!$F$5,1,0)))</f>
        <v>2</v>
      </c>
      <c r="AH502">
        <f>IF(S502=Legend!$F$3,3,IF(S502=Legend!$F$4,2,IF(S502=Legend!$F$5,1,0)))</f>
        <v>3</v>
      </c>
      <c r="AK502">
        <f>IF(V502=Legend!$H$3,3,IF(V502=Legend!$H$4,2,IF(V502=Legend!$H$5,1,0)))</f>
        <v>2</v>
      </c>
      <c r="AM502">
        <f t="shared" si="55"/>
        <v>14</v>
      </c>
    </row>
    <row r="503" spans="1:39" ht="31.2" x14ac:dyDescent="0.3">
      <c r="A503" t="s">
        <v>56</v>
      </c>
      <c r="B503" t="s">
        <v>1861</v>
      </c>
      <c r="C503" t="s">
        <v>2191</v>
      </c>
      <c r="D503" t="s">
        <v>2197</v>
      </c>
      <c r="E503" t="str">
        <f t="shared" si="49"/>
        <v>BEGADANG</v>
      </c>
      <c r="F503" t="s">
        <v>67</v>
      </c>
      <c r="G503" t="s">
        <v>21</v>
      </c>
      <c r="H503" t="s">
        <v>21</v>
      </c>
      <c r="I503" t="s">
        <v>50</v>
      </c>
      <c r="J503" t="s">
        <v>35</v>
      </c>
      <c r="K503" t="s">
        <v>24</v>
      </c>
      <c r="L503" t="s">
        <v>25</v>
      </c>
      <c r="M503" t="s">
        <v>21</v>
      </c>
      <c r="N503" t="s">
        <v>28</v>
      </c>
      <c r="O503" t="s">
        <v>21</v>
      </c>
      <c r="P503" t="s">
        <v>21</v>
      </c>
      <c r="Q503" t="s">
        <v>60</v>
      </c>
      <c r="R503" t="s">
        <v>45</v>
      </c>
      <c r="S503" t="s">
        <v>29</v>
      </c>
      <c r="T503" t="s">
        <v>21</v>
      </c>
      <c r="U503" t="s">
        <v>21</v>
      </c>
      <c r="V503" t="s">
        <v>33</v>
      </c>
      <c r="W503" s="18" t="s">
        <v>63</v>
      </c>
      <c r="Y503">
        <f>IF(J503=Legend!$B$3,0,IF(J503=Legend!$B$4,1,IF(J503=Legend!$B$5,2,0)))</f>
        <v>0</v>
      </c>
      <c r="Z503">
        <f t="shared" si="50"/>
        <v>1</v>
      </c>
      <c r="AA503">
        <f t="shared" si="51"/>
        <v>1</v>
      </c>
      <c r="AB503">
        <f t="shared" si="52"/>
        <v>0</v>
      </c>
      <c r="AC503">
        <f>IF(N503=Legend!$D$3,3,IF(N503=Legend!$D$4,2,IF(N503=Legend!$D$5,1,0)))</f>
        <v>1</v>
      </c>
      <c r="AD503">
        <f t="shared" si="53"/>
        <v>0</v>
      </c>
      <c r="AF503">
        <f t="shared" si="54"/>
        <v>2</v>
      </c>
      <c r="AG503">
        <f>IF(R503=Legend!$F$3,3,IF(R503=Legend!$F$4,2,IF(R503=Legend!$F$5,1,0)))</f>
        <v>1</v>
      </c>
      <c r="AH503">
        <f>IF(S503=Legend!$F$3,3,IF(S503=Legend!$F$4,2,IF(S503=Legend!$F$5,1,0)))</f>
        <v>3</v>
      </c>
      <c r="AK503">
        <f>IF(V503=Legend!$H$3,3,IF(V503=Legend!$H$4,2,IF(V503=Legend!$H$5,1,0)))</f>
        <v>1</v>
      </c>
      <c r="AM503">
        <f t="shared" si="55"/>
        <v>10</v>
      </c>
    </row>
    <row r="504" spans="1:39" ht="62.4" x14ac:dyDescent="0.3">
      <c r="A504" t="s">
        <v>83</v>
      </c>
      <c r="B504" t="s">
        <v>3634</v>
      </c>
      <c r="C504" t="s">
        <v>4970</v>
      </c>
      <c r="D504" t="s">
        <v>4986</v>
      </c>
      <c r="E504" t="str">
        <f t="shared" si="49"/>
        <v>Belitung Mart</v>
      </c>
      <c r="F504" t="s">
        <v>83</v>
      </c>
      <c r="G504" t="s">
        <v>21</v>
      </c>
      <c r="H504" t="s">
        <v>21</v>
      </c>
      <c r="I504" t="s">
        <v>22</v>
      </c>
      <c r="J504" t="s">
        <v>35</v>
      </c>
      <c r="K504" t="s">
        <v>24</v>
      </c>
      <c r="L504" t="s">
        <v>25</v>
      </c>
      <c r="M504" t="s">
        <v>25</v>
      </c>
      <c r="N504" t="s">
        <v>26</v>
      </c>
      <c r="O504" t="s">
        <v>25</v>
      </c>
      <c r="P504" t="s">
        <v>21</v>
      </c>
      <c r="Q504" t="s">
        <v>27</v>
      </c>
      <c r="R504" t="s">
        <v>45</v>
      </c>
      <c r="S504" t="s">
        <v>29</v>
      </c>
      <c r="T504" t="s">
        <v>21</v>
      </c>
      <c r="U504" t="s">
        <v>21</v>
      </c>
      <c r="V504" t="s">
        <v>33</v>
      </c>
      <c r="W504" s="2" t="s">
        <v>106</v>
      </c>
      <c r="Y504">
        <f>IF(J504=Legend!$B$3,0,IF(J504=Legend!$B$4,1,IF(J504=Legend!$B$5,2,0)))</f>
        <v>0</v>
      </c>
      <c r="Z504">
        <f t="shared" si="50"/>
        <v>1</v>
      </c>
      <c r="AA504">
        <f t="shared" si="51"/>
        <v>1</v>
      </c>
      <c r="AB504">
        <f t="shared" si="52"/>
        <v>1</v>
      </c>
      <c r="AC504">
        <f>IF(N504=Legend!$D$3,3,IF(N504=Legend!$D$4,2,IF(N504=Legend!$D$5,1,0)))</f>
        <v>2</v>
      </c>
      <c r="AD504">
        <f t="shared" si="53"/>
        <v>1</v>
      </c>
      <c r="AF504">
        <f t="shared" si="54"/>
        <v>0</v>
      </c>
      <c r="AG504">
        <f>IF(R504=Legend!$F$3,3,IF(R504=Legend!$F$4,2,IF(R504=Legend!$F$5,1,0)))</f>
        <v>1</v>
      </c>
      <c r="AH504">
        <f>IF(S504=Legend!$F$3,3,IF(S504=Legend!$F$4,2,IF(S504=Legend!$F$5,1,0)))</f>
        <v>3</v>
      </c>
      <c r="AK504">
        <f>IF(V504=Legend!$H$3,3,IF(V504=Legend!$H$4,2,IF(V504=Legend!$H$5,1,0)))</f>
        <v>1</v>
      </c>
      <c r="AM504">
        <f t="shared" si="55"/>
        <v>11</v>
      </c>
    </row>
    <row r="505" spans="1:39" ht="46.8" x14ac:dyDescent="0.3">
      <c r="A505" t="s">
        <v>52</v>
      </c>
      <c r="B505" t="s">
        <v>932</v>
      </c>
      <c r="C505" t="s">
        <v>933</v>
      </c>
      <c r="D505" t="s">
        <v>942</v>
      </c>
      <c r="E505" t="str">
        <f t="shared" si="49"/>
        <v>BELTA</v>
      </c>
      <c r="F505" t="s">
        <v>52</v>
      </c>
      <c r="G505" t="s">
        <v>21</v>
      </c>
      <c r="H505" t="s">
        <v>21</v>
      </c>
      <c r="I505" t="s">
        <v>22</v>
      </c>
      <c r="J505" t="s">
        <v>35</v>
      </c>
      <c r="K505" t="s">
        <v>47</v>
      </c>
      <c r="L505" t="s">
        <v>21</v>
      </c>
      <c r="M505" t="s">
        <v>21</v>
      </c>
      <c r="N505" t="s">
        <v>47</v>
      </c>
      <c r="O505" t="s">
        <v>21</v>
      </c>
      <c r="P505" t="s">
        <v>21</v>
      </c>
      <c r="Q505" t="s">
        <v>27</v>
      </c>
      <c r="R505" t="s">
        <v>45</v>
      </c>
      <c r="S505" t="s">
        <v>47</v>
      </c>
      <c r="T505" t="s">
        <v>21</v>
      </c>
      <c r="U505" t="s">
        <v>21</v>
      </c>
      <c r="V505" t="s">
        <v>42</v>
      </c>
      <c r="W505" s="2" t="s">
        <v>81</v>
      </c>
      <c r="Y505">
        <f>IF(J505=Legend!$B$3,0,IF(J505=Legend!$B$4,1,IF(J505=Legend!$B$5,2,0)))</f>
        <v>0</v>
      </c>
      <c r="Z505">
        <f t="shared" si="50"/>
        <v>0</v>
      </c>
      <c r="AA505">
        <f t="shared" si="51"/>
        <v>0</v>
      </c>
      <c r="AB505">
        <f t="shared" si="52"/>
        <v>0</v>
      </c>
      <c r="AC505">
        <f>IF(N505=Legend!$D$3,3,IF(N505=Legend!$D$4,2,IF(N505=Legend!$D$5,1,0)))</f>
        <v>0</v>
      </c>
      <c r="AD505">
        <f t="shared" si="53"/>
        <v>0</v>
      </c>
      <c r="AF505">
        <f t="shared" si="54"/>
        <v>0</v>
      </c>
      <c r="AG505">
        <f>IF(R505=Legend!$F$3,3,IF(R505=Legend!$F$4,2,IF(R505=Legend!$F$5,1,0)))</f>
        <v>1</v>
      </c>
      <c r="AH505">
        <f>IF(S505=Legend!$F$3,3,IF(S505=Legend!$F$4,2,IF(S505=Legend!$F$5,1,0)))</f>
        <v>0</v>
      </c>
      <c r="AK505">
        <f>IF(V505=Legend!$H$3,3,IF(V505=Legend!$H$4,2,IF(V505=Legend!$H$5,1,0)))</f>
        <v>0</v>
      </c>
      <c r="AM505">
        <f t="shared" si="55"/>
        <v>1</v>
      </c>
    </row>
    <row r="506" spans="1:39" ht="62.4" x14ac:dyDescent="0.3">
      <c r="A506" t="s">
        <v>65</v>
      </c>
      <c r="B506" t="s">
        <v>3056</v>
      </c>
      <c r="C506" t="s">
        <v>3059</v>
      </c>
      <c r="D506" t="s">
        <v>3061</v>
      </c>
      <c r="E506" t="str">
        <f t="shared" si="49"/>
        <v>BEN MINI MARKET</v>
      </c>
      <c r="F506" t="s">
        <v>65</v>
      </c>
      <c r="G506" t="s">
        <v>21</v>
      </c>
      <c r="H506" t="s">
        <v>21</v>
      </c>
      <c r="I506" t="s">
        <v>54</v>
      </c>
      <c r="J506" t="s">
        <v>35</v>
      </c>
      <c r="K506" t="s">
        <v>24</v>
      </c>
      <c r="L506" t="s">
        <v>21</v>
      </c>
      <c r="M506" t="s">
        <v>25</v>
      </c>
      <c r="N506" t="s">
        <v>38</v>
      </c>
      <c r="O506" t="s">
        <v>25</v>
      </c>
      <c r="P506" t="s">
        <v>21</v>
      </c>
      <c r="Q506" t="s">
        <v>27</v>
      </c>
      <c r="R506" t="s">
        <v>45</v>
      </c>
      <c r="S506" t="s">
        <v>29</v>
      </c>
      <c r="T506" t="s">
        <v>21</v>
      </c>
      <c r="U506" t="s">
        <v>21</v>
      </c>
      <c r="V506" t="s">
        <v>30</v>
      </c>
      <c r="W506" s="2" t="s">
        <v>68</v>
      </c>
      <c r="Y506">
        <f>IF(J506=Legend!$B$3,0,IF(J506=Legend!$B$4,1,IF(J506=Legend!$B$5,2,0)))</f>
        <v>0</v>
      </c>
      <c r="Z506">
        <f t="shared" si="50"/>
        <v>1</v>
      </c>
      <c r="AA506">
        <f t="shared" si="51"/>
        <v>0</v>
      </c>
      <c r="AB506">
        <f t="shared" si="52"/>
        <v>1</v>
      </c>
      <c r="AC506">
        <f>IF(N506=Legend!$D$3,3,IF(N506=Legend!$D$4,2,IF(N506=Legend!$D$5,1,0)))</f>
        <v>3</v>
      </c>
      <c r="AD506">
        <f t="shared" si="53"/>
        <v>1</v>
      </c>
      <c r="AF506">
        <f t="shared" si="54"/>
        <v>0</v>
      </c>
      <c r="AG506">
        <f>IF(R506=Legend!$F$3,3,IF(R506=Legend!$F$4,2,IF(R506=Legend!$F$5,1,0)))</f>
        <v>1</v>
      </c>
      <c r="AH506">
        <f>IF(S506=Legend!$F$3,3,IF(S506=Legend!$F$4,2,IF(S506=Legend!$F$5,1,0)))</f>
        <v>3</v>
      </c>
      <c r="AK506">
        <f>IF(V506=Legend!$H$3,3,IF(V506=Legend!$H$4,2,IF(V506=Legend!$H$5,1,0)))</f>
        <v>2</v>
      </c>
      <c r="AM506">
        <f t="shared" si="55"/>
        <v>12</v>
      </c>
    </row>
    <row r="507" spans="1:39" ht="140.4" x14ac:dyDescent="0.3">
      <c r="A507" t="s">
        <v>135</v>
      </c>
      <c r="B507" t="s">
        <v>932</v>
      </c>
      <c r="C507" t="s">
        <v>3416</v>
      </c>
      <c r="D507" t="s">
        <v>4894</v>
      </c>
      <c r="E507" t="str">
        <f t="shared" si="49"/>
        <v>BENDANG MM</v>
      </c>
      <c r="F507" t="s">
        <v>135</v>
      </c>
      <c r="G507" t="s">
        <v>21</v>
      </c>
      <c r="H507" t="s">
        <v>21</v>
      </c>
      <c r="I507" t="s">
        <v>22</v>
      </c>
      <c r="J507" t="s">
        <v>35</v>
      </c>
      <c r="K507" t="s">
        <v>24</v>
      </c>
      <c r="L507" t="s">
        <v>25</v>
      </c>
      <c r="M507" t="s">
        <v>25</v>
      </c>
      <c r="N507" t="s">
        <v>26</v>
      </c>
      <c r="O507" t="s">
        <v>25</v>
      </c>
      <c r="P507" t="s">
        <v>21</v>
      </c>
      <c r="Q507" t="s">
        <v>27</v>
      </c>
      <c r="R507" t="s">
        <v>45</v>
      </c>
      <c r="S507" t="s">
        <v>29</v>
      </c>
      <c r="T507" t="s">
        <v>21</v>
      </c>
      <c r="U507" t="s">
        <v>21</v>
      </c>
      <c r="V507" t="s">
        <v>33</v>
      </c>
      <c r="W507" s="2" t="s">
        <v>34</v>
      </c>
      <c r="Y507">
        <f>IF(J507=Legend!$B$3,0,IF(J507=Legend!$B$4,1,IF(J507=Legend!$B$5,2,0)))</f>
        <v>0</v>
      </c>
      <c r="Z507">
        <f t="shared" si="50"/>
        <v>1</v>
      </c>
      <c r="AA507">
        <f t="shared" si="51"/>
        <v>1</v>
      </c>
      <c r="AB507">
        <f t="shared" si="52"/>
        <v>1</v>
      </c>
      <c r="AC507">
        <f>IF(N507=Legend!$D$3,3,IF(N507=Legend!$D$4,2,IF(N507=Legend!$D$5,1,0)))</f>
        <v>2</v>
      </c>
      <c r="AD507">
        <f t="shared" si="53"/>
        <v>1</v>
      </c>
      <c r="AF507">
        <f t="shared" si="54"/>
        <v>0</v>
      </c>
      <c r="AG507">
        <f>IF(R507=Legend!$F$3,3,IF(R507=Legend!$F$4,2,IF(R507=Legend!$F$5,1,0)))</f>
        <v>1</v>
      </c>
      <c r="AH507">
        <f>IF(S507=Legend!$F$3,3,IF(S507=Legend!$F$4,2,IF(S507=Legend!$F$5,1,0)))</f>
        <v>3</v>
      </c>
      <c r="AK507">
        <f>IF(V507=Legend!$H$3,3,IF(V507=Legend!$H$4,2,IF(V507=Legend!$H$5,1,0)))</f>
        <v>1</v>
      </c>
      <c r="AM507">
        <f t="shared" si="55"/>
        <v>11</v>
      </c>
    </row>
    <row r="508" spans="1:39" ht="140.4" x14ac:dyDescent="0.3">
      <c r="A508" t="s">
        <v>135</v>
      </c>
      <c r="B508" t="s">
        <v>932</v>
      </c>
      <c r="C508" t="s">
        <v>4230</v>
      </c>
      <c r="D508" t="s">
        <v>4892</v>
      </c>
      <c r="E508" t="str">
        <f t="shared" si="49"/>
        <v>BENDANG MM2</v>
      </c>
      <c r="F508" t="s">
        <v>135</v>
      </c>
      <c r="G508" t="s">
        <v>21</v>
      </c>
      <c r="H508" t="s">
        <v>21</v>
      </c>
      <c r="I508" t="s">
        <v>22</v>
      </c>
      <c r="J508" t="s">
        <v>35</v>
      </c>
      <c r="K508" t="s">
        <v>24</v>
      </c>
      <c r="L508" t="s">
        <v>25</v>
      </c>
      <c r="M508" t="s">
        <v>25</v>
      </c>
      <c r="N508" t="s">
        <v>26</v>
      </c>
      <c r="O508" t="s">
        <v>25</v>
      </c>
      <c r="P508" t="s">
        <v>21</v>
      </c>
      <c r="Q508" t="s">
        <v>27</v>
      </c>
      <c r="R508" t="s">
        <v>45</v>
      </c>
      <c r="S508" t="s">
        <v>29</v>
      </c>
      <c r="T508" t="s">
        <v>21</v>
      </c>
      <c r="U508" t="s">
        <v>21</v>
      </c>
      <c r="V508" t="s">
        <v>33</v>
      </c>
      <c r="W508" s="2" t="s">
        <v>34</v>
      </c>
      <c r="Y508">
        <f>IF(J508=Legend!$B$3,0,IF(J508=Legend!$B$4,1,IF(J508=Legend!$B$5,2,0)))</f>
        <v>0</v>
      </c>
      <c r="Z508">
        <f t="shared" si="50"/>
        <v>1</v>
      </c>
      <c r="AA508">
        <f t="shared" si="51"/>
        <v>1</v>
      </c>
      <c r="AB508">
        <f t="shared" si="52"/>
        <v>1</v>
      </c>
      <c r="AC508">
        <f>IF(N508=Legend!$D$3,3,IF(N508=Legend!$D$4,2,IF(N508=Legend!$D$5,1,0)))</f>
        <v>2</v>
      </c>
      <c r="AD508">
        <f t="shared" si="53"/>
        <v>1</v>
      </c>
      <c r="AF508">
        <f t="shared" si="54"/>
        <v>0</v>
      </c>
      <c r="AG508">
        <f>IF(R508=Legend!$F$3,3,IF(R508=Legend!$F$4,2,IF(R508=Legend!$F$5,1,0)))</f>
        <v>1</v>
      </c>
      <c r="AH508">
        <f>IF(S508=Legend!$F$3,3,IF(S508=Legend!$F$4,2,IF(S508=Legend!$F$5,1,0)))</f>
        <v>3</v>
      </c>
      <c r="AK508">
        <f>IF(V508=Legend!$H$3,3,IF(V508=Legend!$H$4,2,IF(V508=Legend!$H$5,1,0)))</f>
        <v>1</v>
      </c>
      <c r="AM508">
        <f t="shared" si="55"/>
        <v>11</v>
      </c>
    </row>
    <row r="509" spans="1:39" ht="140.4" x14ac:dyDescent="0.3">
      <c r="A509" t="s">
        <v>19</v>
      </c>
      <c r="B509" t="s">
        <v>162</v>
      </c>
      <c r="C509" t="s">
        <v>239</v>
      </c>
      <c r="D509" t="s">
        <v>269</v>
      </c>
      <c r="E509" t="str">
        <f t="shared" si="49"/>
        <v>BERAS ATOM/HENRY SALIM</v>
      </c>
      <c r="F509" t="s">
        <v>20</v>
      </c>
      <c r="G509" t="s">
        <v>21</v>
      </c>
      <c r="H509" t="s">
        <v>21</v>
      </c>
      <c r="I509" t="s">
        <v>22</v>
      </c>
      <c r="J509" t="s">
        <v>23</v>
      </c>
      <c r="K509" t="s">
        <v>24</v>
      </c>
      <c r="L509" t="s">
        <v>25</v>
      </c>
      <c r="M509" t="s">
        <v>25</v>
      </c>
      <c r="N509" t="s">
        <v>28</v>
      </c>
      <c r="O509" t="s">
        <v>25</v>
      </c>
      <c r="P509" t="s">
        <v>21</v>
      </c>
      <c r="Q509" t="s">
        <v>27</v>
      </c>
      <c r="R509" t="s">
        <v>28</v>
      </c>
      <c r="S509" t="s">
        <v>29</v>
      </c>
      <c r="T509" t="s">
        <v>21</v>
      </c>
      <c r="U509" t="s">
        <v>21</v>
      </c>
      <c r="V509" t="s">
        <v>33</v>
      </c>
      <c r="W509" s="2" t="s">
        <v>34</v>
      </c>
      <c r="Y509">
        <f>IF(J509=Legend!$B$3,0,IF(J509=Legend!$B$4,1,IF(J509=Legend!$B$5,2,0)))</f>
        <v>1</v>
      </c>
      <c r="Z509">
        <f t="shared" si="50"/>
        <v>1</v>
      </c>
      <c r="AA509">
        <f t="shared" si="51"/>
        <v>1</v>
      </c>
      <c r="AB509">
        <f t="shared" si="52"/>
        <v>1</v>
      </c>
      <c r="AC509">
        <f>IF(N509=Legend!$D$3,3,IF(N509=Legend!$D$4,2,IF(N509=Legend!$D$5,1,0)))</f>
        <v>1</v>
      </c>
      <c r="AD509">
        <f t="shared" si="53"/>
        <v>1</v>
      </c>
      <c r="AF509">
        <f t="shared" si="54"/>
        <v>0</v>
      </c>
      <c r="AG509">
        <f>IF(R509=Legend!$F$3,3,IF(R509=Legend!$F$4,2,IF(R509=Legend!$F$5,1,0)))</f>
        <v>2</v>
      </c>
      <c r="AH509">
        <f>IF(S509=Legend!$F$3,3,IF(S509=Legend!$F$4,2,IF(S509=Legend!$F$5,1,0)))</f>
        <v>3</v>
      </c>
      <c r="AK509">
        <f>IF(V509=Legend!$H$3,3,IF(V509=Legend!$H$4,2,IF(V509=Legend!$H$5,1,0)))</f>
        <v>1</v>
      </c>
      <c r="AM509">
        <f t="shared" si="55"/>
        <v>12</v>
      </c>
    </row>
    <row r="510" spans="1:39" ht="31.2" x14ac:dyDescent="0.3">
      <c r="A510" t="s">
        <v>73</v>
      </c>
      <c r="B510" t="s">
        <v>162</v>
      </c>
      <c r="C510" t="s">
        <v>359</v>
      </c>
      <c r="D510" t="s">
        <v>388</v>
      </c>
      <c r="E510" t="str">
        <f t="shared" si="49"/>
        <v>BERAS UTAMA KARANGANYAR(ARLYN NITA SALIM)</v>
      </c>
      <c r="F510" t="s">
        <v>37</v>
      </c>
      <c r="G510" t="s">
        <v>21</v>
      </c>
      <c r="H510" t="s">
        <v>21</v>
      </c>
      <c r="I510" t="s">
        <v>22</v>
      </c>
      <c r="J510" t="s">
        <v>35</v>
      </c>
      <c r="K510" t="s">
        <v>47</v>
      </c>
      <c r="L510" t="s">
        <v>21</v>
      </c>
      <c r="M510" t="s">
        <v>21</v>
      </c>
      <c r="N510" t="s">
        <v>47</v>
      </c>
      <c r="O510" t="s">
        <v>21</v>
      </c>
      <c r="P510" t="s">
        <v>21</v>
      </c>
      <c r="Q510" t="s">
        <v>27</v>
      </c>
      <c r="R510" t="s">
        <v>47</v>
      </c>
      <c r="S510" t="s">
        <v>28</v>
      </c>
      <c r="T510" t="s">
        <v>21</v>
      </c>
      <c r="U510" t="s">
        <v>21</v>
      </c>
      <c r="V510" t="s">
        <v>42</v>
      </c>
      <c r="W510" s="18" t="s">
        <v>63</v>
      </c>
      <c r="Y510">
        <f>IF(J510=Legend!$B$3,0,IF(J510=Legend!$B$4,1,IF(J510=Legend!$B$5,2,0)))</f>
        <v>0</v>
      </c>
      <c r="Z510">
        <f t="shared" si="50"/>
        <v>0</v>
      </c>
      <c r="AA510">
        <f t="shared" si="51"/>
        <v>0</v>
      </c>
      <c r="AB510">
        <f t="shared" si="52"/>
        <v>0</v>
      </c>
      <c r="AC510">
        <f>IF(N510=Legend!$D$3,3,IF(N510=Legend!$D$4,2,IF(N510=Legend!$D$5,1,0)))</f>
        <v>0</v>
      </c>
      <c r="AD510">
        <f t="shared" si="53"/>
        <v>0</v>
      </c>
      <c r="AF510">
        <f t="shared" si="54"/>
        <v>0</v>
      </c>
      <c r="AG510">
        <f>IF(R510=Legend!$F$3,3,IF(R510=Legend!$F$4,2,IF(R510=Legend!$F$5,1,0)))</f>
        <v>0</v>
      </c>
      <c r="AH510">
        <f>IF(S510=Legend!$F$3,3,IF(S510=Legend!$F$4,2,IF(S510=Legend!$F$5,1,0)))</f>
        <v>2</v>
      </c>
      <c r="AK510">
        <f>IF(V510=Legend!$H$3,3,IF(V510=Legend!$H$4,2,IF(V510=Legend!$H$5,1,0)))</f>
        <v>0</v>
      </c>
      <c r="AM510">
        <f t="shared" si="55"/>
        <v>2</v>
      </c>
    </row>
    <row r="511" spans="1:39" ht="109.2" x14ac:dyDescent="0.3">
      <c r="A511" t="s">
        <v>113</v>
      </c>
      <c r="B511" t="s">
        <v>519</v>
      </c>
      <c r="C511" t="s">
        <v>1341</v>
      </c>
      <c r="D511" t="s">
        <v>1362</v>
      </c>
      <c r="E511" t="str">
        <f t="shared" si="49"/>
        <v>BERDIKARI/RIKARDO NAPITUPULU</v>
      </c>
      <c r="F511" t="s">
        <v>113</v>
      </c>
      <c r="G511" t="s">
        <v>21</v>
      </c>
      <c r="H511" t="s">
        <v>21</v>
      </c>
      <c r="I511" t="s">
        <v>22</v>
      </c>
      <c r="J511" t="s">
        <v>41</v>
      </c>
      <c r="K511" t="s">
        <v>24</v>
      </c>
      <c r="L511" t="s">
        <v>25</v>
      </c>
      <c r="M511" t="s">
        <v>21</v>
      </c>
      <c r="N511" t="s">
        <v>47</v>
      </c>
      <c r="O511" t="s">
        <v>21</v>
      </c>
      <c r="P511" t="s">
        <v>21</v>
      </c>
      <c r="Q511" t="s">
        <v>27</v>
      </c>
      <c r="R511" t="s">
        <v>45</v>
      </c>
      <c r="S511" t="s">
        <v>29</v>
      </c>
      <c r="T511" t="s">
        <v>21</v>
      </c>
      <c r="U511" t="s">
        <v>21</v>
      </c>
      <c r="V511" t="s">
        <v>75</v>
      </c>
      <c r="W511" s="2" t="s">
        <v>66</v>
      </c>
      <c r="Y511">
        <f>IF(J511=Legend!$B$3,0,IF(J511=Legend!$B$4,1,IF(J511=Legend!$B$5,2,0)))</f>
        <v>2</v>
      </c>
      <c r="Z511">
        <f t="shared" si="50"/>
        <v>1</v>
      </c>
      <c r="AA511">
        <f t="shared" si="51"/>
        <v>1</v>
      </c>
      <c r="AB511">
        <f t="shared" si="52"/>
        <v>0</v>
      </c>
      <c r="AC511">
        <f>IF(N511=Legend!$D$3,3,IF(N511=Legend!$D$4,2,IF(N511=Legend!$D$5,1,0)))</f>
        <v>0</v>
      </c>
      <c r="AD511">
        <f t="shared" si="53"/>
        <v>0</v>
      </c>
      <c r="AF511">
        <f t="shared" si="54"/>
        <v>0</v>
      </c>
      <c r="AG511">
        <f>IF(R511=Legend!$F$3,3,IF(R511=Legend!$F$4,2,IF(R511=Legend!$F$5,1,0)))</f>
        <v>1</v>
      </c>
      <c r="AH511">
        <f>IF(S511=Legend!$F$3,3,IF(S511=Legend!$F$4,2,IF(S511=Legend!$F$5,1,0)))</f>
        <v>3</v>
      </c>
      <c r="AK511">
        <f>IF(V511=Legend!$H$3,3,IF(V511=Legend!$H$4,2,IF(V511=Legend!$H$5,1,0)))</f>
        <v>3</v>
      </c>
      <c r="AM511">
        <f t="shared" si="55"/>
        <v>11</v>
      </c>
    </row>
    <row r="512" spans="1:39" ht="109.2" x14ac:dyDescent="0.3">
      <c r="A512" t="s">
        <v>82</v>
      </c>
      <c r="B512" t="s">
        <v>475</v>
      </c>
      <c r="C512" t="s">
        <v>4505</v>
      </c>
      <c r="D512" t="s">
        <v>4599</v>
      </c>
      <c r="E512" t="str">
        <f t="shared" si="49"/>
        <v>BERES MART</v>
      </c>
      <c r="F512" t="s">
        <v>150</v>
      </c>
      <c r="G512" t="s">
        <v>21</v>
      </c>
      <c r="H512" t="s">
        <v>21</v>
      </c>
      <c r="I512" t="s">
        <v>54</v>
      </c>
      <c r="J512" t="s">
        <v>35</v>
      </c>
      <c r="K512" t="s">
        <v>24</v>
      </c>
      <c r="L512" t="s">
        <v>25</v>
      </c>
      <c r="M512" t="s">
        <v>21</v>
      </c>
      <c r="N512" t="s">
        <v>28</v>
      </c>
      <c r="O512" t="s">
        <v>25</v>
      </c>
      <c r="P512" t="s">
        <v>21</v>
      </c>
      <c r="Q512" t="s">
        <v>27</v>
      </c>
      <c r="R512" t="s">
        <v>45</v>
      </c>
      <c r="S512" t="s">
        <v>28</v>
      </c>
      <c r="T512" t="s">
        <v>21</v>
      </c>
      <c r="U512" t="s">
        <v>21</v>
      </c>
      <c r="V512" t="s">
        <v>33</v>
      </c>
      <c r="W512" s="2" t="s">
        <v>91</v>
      </c>
      <c r="Y512">
        <f>IF(J512=Legend!$B$3,0,IF(J512=Legend!$B$4,1,IF(J512=Legend!$B$5,2,0)))</f>
        <v>0</v>
      </c>
      <c r="Z512">
        <f t="shared" si="50"/>
        <v>1</v>
      </c>
      <c r="AA512">
        <f t="shared" si="51"/>
        <v>1</v>
      </c>
      <c r="AB512">
        <f t="shared" si="52"/>
        <v>0</v>
      </c>
      <c r="AC512">
        <f>IF(N512=Legend!$D$3,3,IF(N512=Legend!$D$4,2,IF(N512=Legend!$D$5,1,0)))</f>
        <v>1</v>
      </c>
      <c r="AD512">
        <f t="shared" si="53"/>
        <v>1</v>
      </c>
      <c r="AF512">
        <f t="shared" si="54"/>
        <v>0</v>
      </c>
      <c r="AG512">
        <f>IF(R512=Legend!$F$3,3,IF(R512=Legend!$F$4,2,IF(R512=Legend!$F$5,1,0)))</f>
        <v>1</v>
      </c>
      <c r="AH512">
        <f>IF(S512=Legend!$F$3,3,IF(S512=Legend!$F$4,2,IF(S512=Legend!$F$5,1,0)))</f>
        <v>2</v>
      </c>
      <c r="AK512">
        <f>IF(V512=Legend!$H$3,3,IF(V512=Legend!$H$4,2,IF(V512=Legend!$H$5,1,0)))</f>
        <v>1</v>
      </c>
      <c r="AM512">
        <f t="shared" si="55"/>
        <v>8</v>
      </c>
    </row>
    <row r="513" spans="1:39" ht="109.2" x14ac:dyDescent="0.3">
      <c r="A513" t="s">
        <v>52</v>
      </c>
      <c r="B513" t="s">
        <v>847</v>
      </c>
      <c r="C513" t="s">
        <v>898</v>
      </c>
      <c r="D513" t="s">
        <v>899</v>
      </c>
      <c r="E513" t="str">
        <f t="shared" si="49"/>
        <v>BERINGIN JAYA SWALAYAN</v>
      </c>
      <c r="F513" t="s">
        <v>52</v>
      </c>
      <c r="G513" t="s">
        <v>21</v>
      </c>
      <c r="H513" t="s">
        <v>21</v>
      </c>
      <c r="I513" t="s">
        <v>50</v>
      </c>
      <c r="J513" t="s">
        <v>23</v>
      </c>
      <c r="K513" t="s">
        <v>24</v>
      </c>
      <c r="L513" t="s">
        <v>25</v>
      </c>
      <c r="M513" t="s">
        <v>25</v>
      </c>
      <c r="N513" t="s">
        <v>28</v>
      </c>
      <c r="O513" t="s">
        <v>21</v>
      </c>
      <c r="P513" t="s">
        <v>21</v>
      </c>
      <c r="Q513" t="s">
        <v>60</v>
      </c>
      <c r="R513" t="s">
        <v>45</v>
      </c>
      <c r="S513" t="s">
        <v>29</v>
      </c>
      <c r="T513" t="s">
        <v>21</v>
      </c>
      <c r="U513" t="s">
        <v>21</v>
      </c>
      <c r="V513" t="s">
        <v>75</v>
      </c>
      <c r="W513" s="2" t="s">
        <v>66</v>
      </c>
      <c r="Y513">
        <f>IF(J513=Legend!$B$3,0,IF(J513=Legend!$B$4,1,IF(J513=Legend!$B$5,2,0)))</f>
        <v>1</v>
      </c>
      <c r="Z513">
        <f t="shared" si="50"/>
        <v>1</v>
      </c>
      <c r="AA513">
        <f t="shared" si="51"/>
        <v>1</v>
      </c>
      <c r="AB513">
        <f t="shared" si="52"/>
        <v>1</v>
      </c>
      <c r="AC513">
        <f>IF(N513=Legend!$D$3,3,IF(N513=Legend!$D$4,2,IF(N513=Legend!$D$5,1,0)))</f>
        <v>1</v>
      </c>
      <c r="AD513">
        <f t="shared" si="53"/>
        <v>0</v>
      </c>
      <c r="AF513">
        <f t="shared" si="54"/>
        <v>2</v>
      </c>
      <c r="AG513">
        <f>IF(R513=Legend!$F$3,3,IF(R513=Legend!$F$4,2,IF(R513=Legend!$F$5,1,0)))</f>
        <v>1</v>
      </c>
      <c r="AH513">
        <f>IF(S513=Legend!$F$3,3,IF(S513=Legend!$F$4,2,IF(S513=Legend!$F$5,1,0)))</f>
        <v>3</v>
      </c>
      <c r="AK513">
        <f>IF(V513=Legend!$H$3,3,IF(V513=Legend!$H$4,2,IF(V513=Legend!$H$5,1,0)))</f>
        <v>3</v>
      </c>
      <c r="AM513">
        <f t="shared" si="55"/>
        <v>14</v>
      </c>
    </row>
    <row r="514" spans="1:39" ht="156" x14ac:dyDescent="0.3">
      <c r="A514" t="s">
        <v>64</v>
      </c>
      <c r="B514" t="s">
        <v>162</v>
      </c>
      <c r="C514" t="s">
        <v>505</v>
      </c>
      <c r="D514" t="s">
        <v>3159</v>
      </c>
      <c r="E514" t="str">
        <f t="shared" si="49"/>
        <v>BERKAH - PWT</v>
      </c>
      <c r="F514" t="s">
        <v>37</v>
      </c>
      <c r="G514" t="s">
        <v>21</v>
      </c>
      <c r="H514" t="s">
        <v>21</v>
      </c>
      <c r="I514" t="s">
        <v>22</v>
      </c>
      <c r="J514" t="s">
        <v>23</v>
      </c>
      <c r="K514" t="s">
        <v>24</v>
      </c>
      <c r="L514" t="s">
        <v>25</v>
      </c>
      <c r="M514" t="s">
        <v>25</v>
      </c>
      <c r="N514" t="s">
        <v>26</v>
      </c>
      <c r="O514" t="s">
        <v>25</v>
      </c>
      <c r="P514" t="s">
        <v>21</v>
      </c>
      <c r="Q514" t="s">
        <v>72</v>
      </c>
      <c r="R514" t="s">
        <v>45</v>
      </c>
      <c r="S514" t="s">
        <v>29</v>
      </c>
      <c r="T514" t="s">
        <v>21</v>
      </c>
      <c r="U514" t="s">
        <v>21</v>
      </c>
      <c r="V514" t="s">
        <v>33</v>
      </c>
      <c r="W514" s="2" t="s">
        <v>31</v>
      </c>
      <c r="Y514">
        <f>IF(J514=Legend!$B$3,0,IF(J514=Legend!$B$4,1,IF(J514=Legend!$B$5,2,0)))</f>
        <v>1</v>
      </c>
      <c r="Z514">
        <f t="shared" si="50"/>
        <v>1</v>
      </c>
      <c r="AA514">
        <f t="shared" si="51"/>
        <v>1</v>
      </c>
      <c r="AB514">
        <f t="shared" si="52"/>
        <v>1</v>
      </c>
      <c r="AC514">
        <f>IF(N514=Legend!$D$3,3,IF(N514=Legend!$D$4,2,IF(N514=Legend!$D$5,1,0)))</f>
        <v>2</v>
      </c>
      <c r="AD514">
        <f t="shared" si="53"/>
        <v>1</v>
      </c>
      <c r="AF514">
        <f t="shared" si="54"/>
        <v>2</v>
      </c>
      <c r="AG514">
        <f>IF(R514=Legend!$F$3,3,IF(R514=Legend!$F$4,2,IF(R514=Legend!$F$5,1,0)))</f>
        <v>1</v>
      </c>
      <c r="AH514">
        <f>IF(S514=Legend!$F$3,3,IF(S514=Legend!$F$4,2,IF(S514=Legend!$F$5,1,0)))</f>
        <v>3</v>
      </c>
      <c r="AK514">
        <f>IF(V514=Legend!$H$3,3,IF(V514=Legend!$H$4,2,IF(V514=Legend!$H$5,1,0)))</f>
        <v>1</v>
      </c>
      <c r="AM514">
        <f t="shared" si="55"/>
        <v>14</v>
      </c>
    </row>
    <row r="515" spans="1:39" ht="140.4" x14ac:dyDescent="0.3">
      <c r="A515" t="s">
        <v>79</v>
      </c>
      <c r="B515" t="s">
        <v>162</v>
      </c>
      <c r="C515" t="s">
        <v>513</v>
      </c>
      <c r="D515" t="s">
        <v>527</v>
      </c>
      <c r="E515" t="str">
        <f t="shared" si="49"/>
        <v>BERKAH ABADI JL BERINGIN Kemantran TEGAL</v>
      </c>
      <c r="F515" t="s">
        <v>79</v>
      </c>
      <c r="G515" t="s">
        <v>21</v>
      </c>
      <c r="H515" t="s">
        <v>21</v>
      </c>
      <c r="I515" t="s">
        <v>22</v>
      </c>
      <c r="J515" t="s">
        <v>35</v>
      </c>
      <c r="K515" t="s">
        <v>24</v>
      </c>
      <c r="L515" t="s">
        <v>25</v>
      </c>
      <c r="M515" t="s">
        <v>25</v>
      </c>
      <c r="N515" t="s">
        <v>26</v>
      </c>
      <c r="O515" t="s">
        <v>25</v>
      </c>
      <c r="P515" t="s">
        <v>21</v>
      </c>
      <c r="Q515" t="s">
        <v>27</v>
      </c>
      <c r="R515" t="s">
        <v>45</v>
      </c>
      <c r="S515" t="s">
        <v>28</v>
      </c>
      <c r="T515" t="s">
        <v>21</v>
      </c>
      <c r="U515" t="s">
        <v>21</v>
      </c>
      <c r="V515" t="s">
        <v>33</v>
      </c>
      <c r="W515" s="2" t="s">
        <v>34</v>
      </c>
      <c r="Y515">
        <f>IF(J515=Legend!$B$3,0,IF(J515=Legend!$B$4,1,IF(J515=Legend!$B$5,2,0)))</f>
        <v>0</v>
      </c>
      <c r="Z515">
        <f t="shared" si="50"/>
        <v>1</v>
      </c>
      <c r="AA515">
        <f t="shared" si="51"/>
        <v>1</v>
      </c>
      <c r="AB515">
        <f t="shared" si="52"/>
        <v>1</v>
      </c>
      <c r="AC515">
        <f>IF(N515=Legend!$D$3,3,IF(N515=Legend!$D$4,2,IF(N515=Legend!$D$5,1,0)))</f>
        <v>2</v>
      </c>
      <c r="AD515">
        <f t="shared" si="53"/>
        <v>1</v>
      </c>
      <c r="AF515">
        <f t="shared" si="54"/>
        <v>0</v>
      </c>
      <c r="AG515">
        <f>IF(R515=Legend!$F$3,3,IF(R515=Legend!$F$4,2,IF(R515=Legend!$F$5,1,0)))</f>
        <v>1</v>
      </c>
      <c r="AH515">
        <f>IF(S515=Legend!$F$3,3,IF(S515=Legend!$F$4,2,IF(S515=Legend!$F$5,1,0)))</f>
        <v>2</v>
      </c>
      <c r="AK515">
        <f>IF(V515=Legend!$H$3,3,IF(V515=Legend!$H$4,2,IF(V515=Legend!$H$5,1,0)))</f>
        <v>1</v>
      </c>
      <c r="AM515">
        <f t="shared" si="55"/>
        <v>10</v>
      </c>
    </row>
    <row r="516" spans="1:39" ht="78" x14ac:dyDescent="0.3">
      <c r="A516" t="s">
        <v>40</v>
      </c>
      <c r="B516" t="s">
        <v>162</v>
      </c>
      <c r="C516" t="s">
        <v>505</v>
      </c>
      <c r="D516" t="s">
        <v>3300</v>
      </c>
      <c r="E516" t="str">
        <f t="shared" si="49"/>
        <v>BERKAH BMS</v>
      </c>
      <c r="F516" t="s">
        <v>40</v>
      </c>
      <c r="G516" t="s">
        <v>21</v>
      </c>
      <c r="H516" t="s">
        <v>21</v>
      </c>
      <c r="I516" t="s">
        <v>54</v>
      </c>
      <c r="J516" t="s">
        <v>35</v>
      </c>
      <c r="K516" t="s">
        <v>24</v>
      </c>
      <c r="L516" t="s">
        <v>25</v>
      </c>
      <c r="M516" t="s">
        <v>25</v>
      </c>
      <c r="N516" t="s">
        <v>26</v>
      </c>
      <c r="O516" t="s">
        <v>25</v>
      </c>
      <c r="P516" t="s">
        <v>21</v>
      </c>
      <c r="Q516" t="s">
        <v>72</v>
      </c>
      <c r="R516" t="s">
        <v>45</v>
      </c>
      <c r="S516" t="s">
        <v>29</v>
      </c>
      <c r="T516" t="s">
        <v>21</v>
      </c>
      <c r="U516" t="s">
        <v>21</v>
      </c>
      <c r="V516" t="s">
        <v>33</v>
      </c>
      <c r="W516" s="2" t="s">
        <v>125</v>
      </c>
      <c r="Y516">
        <f>IF(J516=Legend!$B$3,0,IF(J516=Legend!$B$4,1,IF(J516=Legend!$B$5,2,0)))</f>
        <v>0</v>
      </c>
      <c r="Z516">
        <f t="shared" si="50"/>
        <v>1</v>
      </c>
      <c r="AA516">
        <f t="shared" si="51"/>
        <v>1</v>
      </c>
      <c r="AB516">
        <f t="shared" si="52"/>
        <v>1</v>
      </c>
      <c r="AC516">
        <f>IF(N516=Legend!$D$3,3,IF(N516=Legend!$D$4,2,IF(N516=Legend!$D$5,1,0)))</f>
        <v>2</v>
      </c>
      <c r="AD516">
        <f t="shared" si="53"/>
        <v>1</v>
      </c>
      <c r="AF516">
        <f t="shared" si="54"/>
        <v>2</v>
      </c>
      <c r="AG516">
        <f>IF(R516=Legend!$F$3,3,IF(R516=Legend!$F$4,2,IF(R516=Legend!$F$5,1,0)))</f>
        <v>1</v>
      </c>
      <c r="AH516">
        <f>IF(S516=Legend!$F$3,3,IF(S516=Legend!$F$4,2,IF(S516=Legend!$F$5,1,0)))</f>
        <v>3</v>
      </c>
      <c r="AK516">
        <f>IF(V516=Legend!$H$3,3,IF(V516=Legend!$H$4,2,IF(V516=Legend!$H$5,1,0)))</f>
        <v>1</v>
      </c>
      <c r="AM516">
        <f t="shared" si="55"/>
        <v>13</v>
      </c>
    </row>
    <row r="517" spans="1:39" ht="31.2" x14ac:dyDescent="0.3">
      <c r="A517" t="s">
        <v>52</v>
      </c>
      <c r="B517" t="s">
        <v>932</v>
      </c>
      <c r="C517" t="s">
        <v>940</v>
      </c>
      <c r="D517" t="s">
        <v>946</v>
      </c>
      <c r="E517" t="str">
        <f t="shared" ref="E517:E580" si="56">TRIM(D517)</f>
        <v>BERKAH FARMA</v>
      </c>
      <c r="F517" t="s">
        <v>52</v>
      </c>
      <c r="G517" t="s">
        <v>21</v>
      </c>
      <c r="H517" t="s">
        <v>21</v>
      </c>
      <c r="I517" t="s">
        <v>22</v>
      </c>
      <c r="J517" t="s">
        <v>35</v>
      </c>
      <c r="K517" t="s">
        <v>47</v>
      </c>
      <c r="L517" t="s">
        <v>21</v>
      </c>
      <c r="M517" t="s">
        <v>25</v>
      </c>
      <c r="N517" t="s">
        <v>28</v>
      </c>
      <c r="O517" t="s">
        <v>21</v>
      </c>
      <c r="P517" t="s">
        <v>21</v>
      </c>
      <c r="Q517" t="s">
        <v>27</v>
      </c>
      <c r="R517" t="s">
        <v>45</v>
      </c>
      <c r="S517" t="s">
        <v>29</v>
      </c>
      <c r="T517" t="s">
        <v>21</v>
      </c>
      <c r="U517" t="s">
        <v>21</v>
      </c>
      <c r="V517" t="s">
        <v>42</v>
      </c>
      <c r="W517" s="18" t="s">
        <v>63</v>
      </c>
      <c r="Y517">
        <f>IF(J517=Legend!$B$3,0,IF(J517=Legend!$B$4,1,IF(J517=Legend!$B$5,2,0)))</f>
        <v>0</v>
      </c>
      <c r="Z517">
        <f t="shared" ref="Z517:Z580" si="57">IF(K517="Ada",1,0)</f>
        <v>0</v>
      </c>
      <c r="AA517">
        <f t="shared" ref="AA517:AA580" si="58">IF(L517="Ya",1,0)</f>
        <v>0</v>
      </c>
      <c r="AB517">
        <f t="shared" ref="AB517:AB580" si="59">IF(M517="Ya",1,0)</f>
        <v>1</v>
      </c>
      <c r="AC517">
        <f>IF(N517=Legend!$D$3,3,IF(N517=Legend!$D$4,2,IF(N517=Legend!$D$5,1,0)))</f>
        <v>1</v>
      </c>
      <c r="AD517">
        <f t="shared" ref="AD517:AD580" si="60">IF(O517="Ya",1,0)</f>
        <v>0</v>
      </c>
      <c r="AF517">
        <f t="shared" ref="AF517:AF580" si="61">IF(Q517="Tidak ber-mitra",0,2)</f>
        <v>0</v>
      </c>
      <c r="AG517">
        <f>IF(R517=Legend!$F$3,3,IF(R517=Legend!$F$4,2,IF(R517=Legend!$F$5,1,0)))</f>
        <v>1</v>
      </c>
      <c r="AH517">
        <f>IF(S517=Legend!$F$3,3,IF(S517=Legend!$F$4,2,IF(S517=Legend!$F$5,1,0)))</f>
        <v>3</v>
      </c>
      <c r="AK517">
        <f>IF(V517=Legend!$H$3,3,IF(V517=Legend!$H$4,2,IF(V517=Legend!$H$5,1,0)))</f>
        <v>0</v>
      </c>
      <c r="AM517">
        <f t="shared" ref="AM517:AM580" si="62">SUM(Y517:AL517)</f>
        <v>6</v>
      </c>
    </row>
    <row r="518" spans="1:39" ht="156" x14ac:dyDescent="0.3">
      <c r="A518" t="s">
        <v>70</v>
      </c>
      <c r="B518" t="s">
        <v>2570</v>
      </c>
      <c r="C518" t="s">
        <v>2571</v>
      </c>
      <c r="D518" t="s">
        <v>4312</v>
      </c>
      <c r="E518" t="str">
        <f t="shared" si="56"/>
        <v>BERKAH JAYA</v>
      </c>
      <c r="F518" t="s">
        <v>70</v>
      </c>
      <c r="G518" t="s">
        <v>21</v>
      </c>
      <c r="H518" t="s">
        <v>21</v>
      </c>
      <c r="I518" t="s">
        <v>54</v>
      </c>
      <c r="J518" t="s">
        <v>23</v>
      </c>
      <c r="K518" t="s">
        <v>24</v>
      </c>
      <c r="L518" t="s">
        <v>25</v>
      </c>
      <c r="M518" t="s">
        <v>25</v>
      </c>
      <c r="N518" t="s">
        <v>26</v>
      </c>
      <c r="O518" t="s">
        <v>25</v>
      </c>
      <c r="P518" t="s">
        <v>21</v>
      </c>
      <c r="Q518" t="s">
        <v>72</v>
      </c>
      <c r="R518" t="s">
        <v>45</v>
      </c>
      <c r="S518" t="s">
        <v>29</v>
      </c>
      <c r="T518" t="s">
        <v>21</v>
      </c>
      <c r="U518" t="s">
        <v>21</v>
      </c>
      <c r="V518" t="s">
        <v>33</v>
      </c>
      <c r="W518" s="2" t="s">
        <v>31</v>
      </c>
      <c r="Y518">
        <f>IF(J518=Legend!$B$3,0,IF(J518=Legend!$B$4,1,IF(J518=Legend!$B$5,2,0)))</f>
        <v>1</v>
      </c>
      <c r="Z518">
        <f t="shared" si="57"/>
        <v>1</v>
      </c>
      <c r="AA518">
        <f t="shared" si="58"/>
        <v>1</v>
      </c>
      <c r="AB518">
        <f t="shared" si="59"/>
        <v>1</v>
      </c>
      <c r="AC518">
        <f>IF(N518=Legend!$D$3,3,IF(N518=Legend!$D$4,2,IF(N518=Legend!$D$5,1,0)))</f>
        <v>2</v>
      </c>
      <c r="AD518">
        <f t="shared" si="60"/>
        <v>1</v>
      </c>
      <c r="AF518">
        <f t="shared" si="61"/>
        <v>2</v>
      </c>
      <c r="AG518">
        <f>IF(R518=Legend!$F$3,3,IF(R518=Legend!$F$4,2,IF(R518=Legend!$F$5,1,0)))</f>
        <v>1</v>
      </c>
      <c r="AH518">
        <f>IF(S518=Legend!$F$3,3,IF(S518=Legend!$F$4,2,IF(S518=Legend!$F$5,1,0)))</f>
        <v>3</v>
      </c>
      <c r="AK518">
        <f>IF(V518=Legend!$H$3,3,IF(V518=Legend!$H$4,2,IF(V518=Legend!$H$5,1,0)))</f>
        <v>1</v>
      </c>
      <c r="AM518">
        <f t="shared" si="62"/>
        <v>14</v>
      </c>
    </row>
    <row r="519" spans="1:39" ht="140.4" x14ac:dyDescent="0.3">
      <c r="A519" t="s">
        <v>73</v>
      </c>
      <c r="B519" t="s">
        <v>162</v>
      </c>
      <c r="C519" t="s">
        <v>323</v>
      </c>
      <c r="D519" t="s">
        <v>428</v>
      </c>
      <c r="E519" t="str">
        <f t="shared" si="56"/>
        <v>BERKAH KOP</v>
      </c>
      <c r="F519" t="s">
        <v>61</v>
      </c>
      <c r="G519" t="s">
        <v>21</v>
      </c>
      <c r="H519" t="s">
        <v>21</v>
      </c>
      <c r="I519" t="s">
        <v>22</v>
      </c>
      <c r="J519" t="s">
        <v>35</v>
      </c>
      <c r="K519" t="s">
        <v>24</v>
      </c>
      <c r="L519" t="s">
        <v>25</v>
      </c>
      <c r="M519" t="s">
        <v>25</v>
      </c>
      <c r="N519" t="s">
        <v>28</v>
      </c>
      <c r="O519" t="s">
        <v>25</v>
      </c>
      <c r="P519" t="s">
        <v>21</v>
      </c>
      <c r="Q519" t="s">
        <v>27</v>
      </c>
      <c r="R519" t="s">
        <v>45</v>
      </c>
      <c r="S519" t="s">
        <v>29</v>
      </c>
      <c r="T519" t="s">
        <v>21</v>
      </c>
      <c r="U519" t="s">
        <v>21</v>
      </c>
      <c r="V519" t="s">
        <v>30</v>
      </c>
      <c r="W519" s="2" t="s">
        <v>34</v>
      </c>
      <c r="Y519">
        <f>IF(J519=Legend!$B$3,0,IF(J519=Legend!$B$4,1,IF(J519=Legend!$B$5,2,0)))</f>
        <v>0</v>
      </c>
      <c r="Z519">
        <f t="shared" si="57"/>
        <v>1</v>
      </c>
      <c r="AA519">
        <f t="shared" si="58"/>
        <v>1</v>
      </c>
      <c r="AB519">
        <f t="shared" si="59"/>
        <v>1</v>
      </c>
      <c r="AC519">
        <f>IF(N519=Legend!$D$3,3,IF(N519=Legend!$D$4,2,IF(N519=Legend!$D$5,1,0)))</f>
        <v>1</v>
      </c>
      <c r="AD519">
        <f t="shared" si="60"/>
        <v>1</v>
      </c>
      <c r="AF519">
        <f t="shared" si="61"/>
        <v>0</v>
      </c>
      <c r="AG519">
        <f>IF(R519=Legend!$F$3,3,IF(R519=Legend!$F$4,2,IF(R519=Legend!$F$5,1,0)))</f>
        <v>1</v>
      </c>
      <c r="AH519">
        <f>IF(S519=Legend!$F$3,3,IF(S519=Legend!$F$4,2,IF(S519=Legend!$F$5,1,0)))</f>
        <v>3</v>
      </c>
      <c r="AK519">
        <f>IF(V519=Legend!$H$3,3,IF(V519=Legend!$H$4,2,IF(V519=Legend!$H$5,1,0)))</f>
        <v>2</v>
      </c>
      <c r="AM519">
        <f t="shared" si="62"/>
        <v>11</v>
      </c>
    </row>
    <row r="520" spans="1:39" ht="140.4" x14ac:dyDescent="0.3">
      <c r="A520" t="s">
        <v>67</v>
      </c>
      <c r="B520" t="s">
        <v>174</v>
      </c>
      <c r="C520" t="s">
        <v>2152</v>
      </c>
      <c r="D520" t="s">
        <v>2475</v>
      </c>
      <c r="E520" t="str">
        <f t="shared" si="56"/>
        <v>BERKAH MANDIRI</v>
      </c>
      <c r="F520" t="s">
        <v>67</v>
      </c>
      <c r="G520" t="s">
        <v>21</v>
      </c>
      <c r="H520" t="s">
        <v>21</v>
      </c>
      <c r="I520" t="s">
        <v>22</v>
      </c>
      <c r="J520" t="s">
        <v>23</v>
      </c>
      <c r="K520" t="s">
        <v>24</v>
      </c>
      <c r="L520" t="s">
        <v>25</v>
      </c>
      <c r="M520" t="s">
        <v>25</v>
      </c>
      <c r="N520" t="s">
        <v>26</v>
      </c>
      <c r="O520" t="s">
        <v>25</v>
      </c>
      <c r="P520" t="s">
        <v>21</v>
      </c>
      <c r="Q520" t="s">
        <v>27</v>
      </c>
      <c r="R520" t="s">
        <v>28</v>
      </c>
      <c r="S520" t="s">
        <v>29</v>
      </c>
      <c r="T520" t="s">
        <v>21</v>
      </c>
      <c r="U520" t="s">
        <v>21</v>
      </c>
      <c r="V520" t="s">
        <v>30</v>
      </c>
      <c r="W520" s="2" t="s">
        <v>34</v>
      </c>
      <c r="Y520">
        <f>IF(J520=Legend!$B$3,0,IF(J520=Legend!$B$4,1,IF(J520=Legend!$B$5,2,0)))</f>
        <v>1</v>
      </c>
      <c r="Z520">
        <f t="shared" si="57"/>
        <v>1</v>
      </c>
      <c r="AA520">
        <f t="shared" si="58"/>
        <v>1</v>
      </c>
      <c r="AB520">
        <f t="shared" si="59"/>
        <v>1</v>
      </c>
      <c r="AC520">
        <f>IF(N520=Legend!$D$3,3,IF(N520=Legend!$D$4,2,IF(N520=Legend!$D$5,1,0)))</f>
        <v>2</v>
      </c>
      <c r="AD520">
        <f t="shared" si="60"/>
        <v>1</v>
      </c>
      <c r="AF520">
        <f t="shared" si="61"/>
        <v>0</v>
      </c>
      <c r="AG520">
        <f>IF(R520=Legend!$F$3,3,IF(R520=Legend!$F$4,2,IF(R520=Legend!$F$5,1,0)))</f>
        <v>2</v>
      </c>
      <c r="AH520">
        <f>IF(S520=Legend!$F$3,3,IF(S520=Legend!$F$4,2,IF(S520=Legend!$F$5,1,0)))</f>
        <v>3</v>
      </c>
      <c r="AK520">
        <f>IF(V520=Legend!$H$3,3,IF(V520=Legend!$H$4,2,IF(V520=Legend!$H$5,1,0)))</f>
        <v>2</v>
      </c>
      <c r="AM520">
        <f t="shared" si="62"/>
        <v>14</v>
      </c>
    </row>
    <row r="521" spans="1:39" ht="109.2" x14ac:dyDescent="0.3">
      <c r="A521" t="s">
        <v>56</v>
      </c>
      <c r="B521" t="s">
        <v>1861</v>
      </c>
      <c r="C521" t="s">
        <v>1870</v>
      </c>
      <c r="D521" t="s">
        <v>2214</v>
      </c>
      <c r="E521" t="str">
        <f t="shared" si="56"/>
        <v>BERKAH MINI MARKET/JL. TOWUA NO.</v>
      </c>
      <c r="F521" t="s">
        <v>56</v>
      </c>
      <c r="G521" t="s">
        <v>21</v>
      </c>
      <c r="H521" t="s">
        <v>21</v>
      </c>
      <c r="I521" t="s">
        <v>22</v>
      </c>
      <c r="J521" t="s">
        <v>23</v>
      </c>
      <c r="K521" t="s">
        <v>24</v>
      </c>
      <c r="L521" t="s">
        <v>25</v>
      </c>
      <c r="M521" t="s">
        <v>25</v>
      </c>
      <c r="N521" t="s">
        <v>26</v>
      </c>
      <c r="O521" t="s">
        <v>25</v>
      </c>
      <c r="P521" t="s">
        <v>21</v>
      </c>
      <c r="Q521" t="s">
        <v>27</v>
      </c>
      <c r="R521" t="s">
        <v>45</v>
      </c>
      <c r="S521" t="s">
        <v>29</v>
      </c>
      <c r="T521" t="s">
        <v>21</v>
      </c>
      <c r="U521" t="s">
        <v>21</v>
      </c>
      <c r="V521" t="s">
        <v>42</v>
      </c>
      <c r="W521" s="2" t="s">
        <v>91</v>
      </c>
      <c r="Y521">
        <f>IF(J521=Legend!$B$3,0,IF(J521=Legend!$B$4,1,IF(J521=Legend!$B$5,2,0)))</f>
        <v>1</v>
      </c>
      <c r="Z521">
        <f t="shared" si="57"/>
        <v>1</v>
      </c>
      <c r="AA521">
        <f t="shared" si="58"/>
        <v>1</v>
      </c>
      <c r="AB521">
        <f t="shared" si="59"/>
        <v>1</v>
      </c>
      <c r="AC521">
        <f>IF(N521=Legend!$D$3,3,IF(N521=Legend!$D$4,2,IF(N521=Legend!$D$5,1,0)))</f>
        <v>2</v>
      </c>
      <c r="AD521">
        <f t="shared" si="60"/>
        <v>1</v>
      </c>
      <c r="AF521">
        <f t="shared" si="61"/>
        <v>0</v>
      </c>
      <c r="AG521">
        <f>IF(R521=Legend!$F$3,3,IF(R521=Legend!$F$4,2,IF(R521=Legend!$F$5,1,0)))</f>
        <v>1</v>
      </c>
      <c r="AH521">
        <f>IF(S521=Legend!$F$3,3,IF(S521=Legend!$F$4,2,IF(S521=Legend!$F$5,1,0)))</f>
        <v>3</v>
      </c>
      <c r="AK521">
        <f>IF(V521=Legend!$H$3,3,IF(V521=Legend!$H$4,2,IF(V521=Legend!$H$5,1,0)))</f>
        <v>0</v>
      </c>
      <c r="AM521">
        <f t="shared" si="62"/>
        <v>11</v>
      </c>
    </row>
    <row r="522" spans="1:39" ht="109.2" x14ac:dyDescent="0.3">
      <c r="A522" t="s">
        <v>137</v>
      </c>
      <c r="B522" t="s">
        <v>637</v>
      </c>
      <c r="C522" t="s">
        <v>905</v>
      </c>
      <c r="D522" t="s">
        <v>4684</v>
      </c>
      <c r="E522" t="str">
        <f t="shared" si="56"/>
        <v>BERKAH MM</v>
      </c>
      <c r="F522" t="s">
        <v>138</v>
      </c>
      <c r="G522" t="s">
        <v>21</v>
      </c>
      <c r="H522" t="s">
        <v>21</v>
      </c>
      <c r="I522" t="s">
        <v>22</v>
      </c>
      <c r="J522" t="s">
        <v>35</v>
      </c>
      <c r="K522" t="s">
        <v>24</v>
      </c>
      <c r="L522" t="s">
        <v>25</v>
      </c>
      <c r="M522" t="s">
        <v>25</v>
      </c>
      <c r="N522" t="s">
        <v>28</v>
      </c>
      <c r="O522" t="s">
        <v>21</v>
      </c>
      <c r="P522" t="s">
        <v>21</v>
      </c>
      <c r="Q522" t="s">
        <v>27</v>
      </c>
      <c r="R522" t="s">
        <v>45</v>
      </c>
      <c r="S522" t="s">
        <v>28</v>
      </c>
      <c r="T522" t="s">
        <v>21</v>
      </c>
      <c r="U522" t="s">
        <v>21</v>
      </c>
      <c r="V522" t="s">
        <v>42</v>
      </c>
      <c r="W522" s="2" t="s">
        <v>66</v>
      </c>
      <c r="Y522">
        <f>IF(J522=Legend!$B$3,0,IF(J522=Legend!$B$4,1,IF(J522=Legend!$B$5,2,0)))</f>
        <v>0</v>
      </c>
      <c r="Z522">
        <f t="shared" si="57"/>
        <v>1</v>
      </c>
      <c r="AA522">
        <f t="shared" si="58"/>
        <v>1</v>
      </c>
      <c r="AB522">
        <f t="shared" si="59"/>
        <v>1</v>
      </c>
      <c r="AC522">
        <f>IF(N522=Legend!$D$3,3,IF(N522=Legend!$D$4,2,IF(N522=Legend!$D$5,1,0)))</f>
        <v>1</v>
      </c>
      <c r="AD522">
        <f t="shared" si="60"/>
        <v>0</v>
      </c>
      <c r="AF522">
        <f t="shared" si="61"/>
        <v>0</v>
      </c>
      <c r="AG522">
        <f>IF(R522=Legend!$F$3,3,IF(R522=Legend!$F$4,2,IF(R522=Legend!$F$5,1,0)))</f>
        <v>1</v>
      </c>
      <c r="AH522">
        <f>IF(S522=Legend!$F$3,3,IF(S522=Legend!$F$4,2,IF(S522=Legend!$F$5,1,0)))</f>
        <v>2</v>
      </c>
      <c r="AK522">
        <f>IF(V522=Legend!$H$3,3,IF(V522=Legend!$H$4,2,IF(V522=Legend!$H$5,1,0)))</f>
        <v>0</v>
      </c>
      <c r="AM522">
        <f t="shared" si="62"/>
        <v>7</v>
      </c>
    </row>
    <row r="523" spans="1:39" ht="140.4" x14ac:dyDescent="0.3">
      <c r="A523" t="s">
        <v>64</v>
      </c>
      <c r="B523" t="s">
        <v>162</v>
      </c>
      <c r="C523" t="s">
        <v>505</v>
      </c>
      <c r="D523" t="s">
        <v>3144</v>
      </c>
      <c r="E523" t="str">
        <f t="shared" si="56"/>
        <v>BERKAH PANGAN SENTOSA, CV</v>
      </c>
      <c r="F523" t="s">
        <v>37</v>
      </c>
      <c r="G523" t="s">
        <v>21</v>
      </c>
      <c r="H523" t="s">
        <v>21</v>
      </c>
      <c r="I523" t="s">
        <v>22</v>
      </c>
      <c r="J523" t="s">
        <v>35</v>
      </c>
      <c r="K523" t="s">
        <v>24</v>
      </c>
      <c r="L523" t="s">
        <v>25</v>
      </c>
      <c r="M523" t="s">
        <v>25</v>
      </c>
      <c r="N523" t="s">
        <v>26</v>
      </c>
      <c r="O523" t="s">
        <v>25</v>
      </c>
      <c r="P523" t="s">
        <v>21</v>
      </c>
      <c r="Q523" t="s">
        <v>27</v>
      </c>
      <c r="R523" t="s">
        <v>28</v>
      </c>
      <c r="S523" t="s">
        <v>29</v>
      </c>
      <c r="T523" t="s">
        <v>21</v>
      </c>
      <c r="U523" t="s">
        <v>21</v>
      </c>
      <c r="V523" t="s">
        <v>33</v>
      </c>
      <c r="W523" s="2" t="s">
        <v>34</v>
      </c>
      <c r="Y523">
        <f>IF(J523=Legend!$B$3,0,IF(J523=Legend!$B$4,1,IF(J523=Legend!$B$5,2,0)))</f>
        <v>0</v>
      </c>
      <c r="Z523">
        <f t="shared" si="57"/>
        <v>1</v>
      </c>
      <c r="AA523">
        <f t="shared" si="58"/>
        <v>1</v>
      </c>
      <c r="AB523">
        <f t="shared" si="59"/>
        <v>1</v>
      </c>
      <c r="AC523">
        <f>IF(N523=Legend!$D$3,3,IF(N523=Legend!$D$4,2,IF(N523=Legend!$D$5,1,0)))</f>
        <v>2</v>
      </c>
      <c r="AD523">
        <f t="shared" si="60"/>
        <v>1</v>
      </c>
      <c r="AF523">
        <f t="shared" si="61"/>
        <v>0</v>
      </c>
      <c r="AG523">
        <f>IF(R523=Legend!$F$3,3,IF(R523=Legend!$F$4,2,IF(R523=Legend!$F$5,1,0)))</f>
        <v>2</v>
      </c>
      <c r="AH523">
        <f>IF(S523=Legend!$F$3,3,IF(S523=Legend!$F$4,2,IF(S523=Legend!$F$5,1,0)))</f>
        <v>3</v>
      </c>
      <c r="AK523">
        <f>IF(V523=Legend!$H$3,3,IF(V523=Legend!$H$4,2,IF(V523=Legend!$H$5,1,0)))</f>
        <v>1</v>
      </c>
      <c r="AM523">
        <f t="shared" si="62"/>
        <v>12</v>
      </c>
    </row>
    <row r="524" spans="1:39" ht="140.4" x14ac:dyDescent="0.3">
      <c r="A524" t="s">
        <v>20</v>
      </c>
      <c r="B524" t="s">
        <v>162</v>
      </c>
      <c r="C524" t="s">
        <v>656</v>
      </c>
      <c r="D524" t="s">
        <v>2929</v>
      </c>
      <c r="E524" t="str">
        <f t="shared" si="56"/>
        <v>Berkah Putra, Puring</v>
      </c>
      <c r="F524" t="s">
        <v>20</v>
      </c>
      <c r="G524" t="s">
        <v>21</v>
      </c>
      <c r="H524" t="s">
        <v>21</v>
      </c>
      <c r="I524" t="s">
        <v>22</v>
      </c>
      <c r="J524" t="s">
        <v>23</v>
      </c>
      <c r="K524" t="s">
        <v>24</v>
      </c>
      <c r="L524" t="s">
        <v>25</v>
      </c>
      <c r="M524" t="s">
        <v>25</v>
      </c>
      <c r="N524" t="s">
        <v>26</v>
      </c>
      <c r="O524" t="s">
        <v>25</v>
      </c>
      <c r="P524" t="s">
        <v>21</v>
      </c>
      <c r="Q524" t="s">
        <v>27</v>
      </c>
      <c r="R524" t="s">
        <v>28</v>
      </c>
      <c r="S524" t="s">
        <v>29</v>
      </c>
      <c r="T524" t="s">
        <v>21</v>
      </c>
      <c r="U524" t="s">
        <v>21</v>
      </c>
      <c r="V524" t="s">
        <v>33</v>
      </c>
      <c r="W524" s="2" t="s">
        <v>34</v>
      </c>
      <c r="Y524">
        <f>IF(J524=Legend!$B$3,0,IF(J524=Legend!$B$4,1,IF(J524=Legend!$B$5,2,0)))</f>
        <v>1</v>
      </c>
      <c r="Z524">
        <f t="shared" si="57"/>
        <v>1</v>
      </c>
      <c r="AA524">
        <f t="shared" si="58"/>
        <v>1</v>
      </c>
      <c r="AB524">
        <f t="shared" si="59"/>
        <v>1</v>
      </c>
      <c r="AC524">
        <f>IF(N524=Legend!$D$3,3,IF(N524=Legend!$D$4,2,IF(N524=Legend!$D$5,1,0)))</f>
        <v>2</v>
      </c>
      <c r="AD524">
        <f t="shared" si="60"/>
        <v>1</v>
      </c>
      <c r="AF524">
        <f t="shared" si="61"/>
        <v>0</v>
      </c>
      <c r="AG524">
        <f>IF(R524=Legend!$F$3,3,IF(R524=Legend!$F$4,2,IF(R524=Legend!$F$5,1,0)))</f>
        <v>2</v>
      </c>
      <c r="AH524">
        <f>IF(S524=Legend!$F$3,3,IF(S524=Legend!$F$4,2,IF(S524=Legend!$F$5,1,0)))</f>
        <v>3</v>
      </c>
      <c r="AK524">
        <f>IF(V524=Legend!$H$3,3,IF(V524=Legend!$H$4,2,IF(V524=Legend!$H$5,1,0)))</f>
        <v>1</v>
      </c>
      <c r="AM524">
        <f t="shared" si="62"/>
        <v>13</v>
      </c>
    </row>
    <row r="525" spans="1:39" ht="156" x14ac:dyDescent="0.3">
      <c r="A525" t="s">
        <v>74</v>
      </c>
      <c r="B525" t="s">
        <v>1733</v>
      </c>
      <c r="C525" t="s">
        <v>1859</v>
      </c>
      <c r="D525" t="s">
        <v>4110</v>
      </c>
      <c r="E525" t="str">
        <f t="shared" si="56"/>
        <v>BERKAH SUPERMARKET</v>
      </c>
      <c r="F525" t="s">
        <v>74</v>
      </c>
      <c r="G525" t="s">
        <v>21</v>
      </c>
      <c r="H525" t="s">
        <v>21</v>
      </c>
      <c r="I525" t="s">
        <v>22</v>
      </c>
      <c r="J525" t="s">
        <v>41</v>
      </c>
      <c r="K525" t="s">
        <v>24</v>
      </c>
      <c r="L525" t="s">
        <v>25</v>
      </c>
      <c r="M525" t="s">
        <v>25</v>
      </c>
      <c r="N525" t="s">
        <v>38</v>
      </c>
      <c r="O525" t="s">
        <v>25</v>
      </c>
      <c r="P525" t="s">
        <v>21</v>
      </c>
      <c r="Q525" t="s">
        <v>27</v>
      </c>
      <c r="R525" t="s">
        <v>29</v>
      </c>
      <c r="S525" t="s">
        <v>29</v>
      </c>
      <c r="T525" t="s">
        <v>21</v>
      </c>
      <c r="U525" t="s">
        <v>21</v>
      </c>
      <c r="V525" t="s">
        <v>75</v>
      </c>
      <c r="W525" s="2" t="s">
        <v>31</v>
      </c>
      <c r="Y525">
        <f>IF(J525=Legend!$B$3,0,IF(J525=Legend!$B$4,1,IF(J525=Legend!$B$5,2,0)))</f>
        <v>2</v>
      </c>
      <c r="Z525">
        <f t="shared" si="57"/>
        <v>1</v>
      </c>
      <c r="AA525">
        <f t="shared" si="58"/>
        <v>1</v>
      </c>
      <c r="AB525">
        <f t="shared" si="59"/>
        <v>1</v>
      </c>
      <c r="AC525">
        <f>IF(N525=Legend!$D$3,3,IF(N525=Legend!$D$4,2,IF(N525=Legend!$D$5,1,0)))</f>
        <v>3</v>
      </c>
      <c r="AD525">
        <f t="shared" si="60"/>
        <v>1</v>
      </c>
      <c r="AF525">
        <f t="shared" si="61"/>
        <v>0</v>
      </c>
      <c r="AG525">
        <f>IF(R525=Legend!$F$3,3,IF(R525=Legend!$F$4,2,IF(R525=Legend!$F$5,1,0)))</f>
        <v>3</v>
      </c>
      <c r="AH525">
        <f>IF(S525=Legend!$F$3,3,IF(S525=Legend!$F$4,2,IF(S525=Legend!$F$5,1,0)))</f>
        <v>3</v>
      </c>
      <c r="AK525">
        <f>IF(V525=Legend!$H$3,3,IF(V525=Legend!$H$4,2,IF(V525=Legend!$H$5,1,0)))</f>
        <v>3</v>
      </c>
      <c r="AM525">
        <f t="shared" si="62"/>
        <v>18</v>
      </c>
    </row>
    <row r="526" spans="1:39" ht="124.8" x14ac:dyDescent="0.3">
      <c r="A526" t="s">
        <v>61</v>
      </c>
      <c r="B526" t="s">
        <v>847</v>
      </c>
      <c r="C526" t="s">
        <v>1069</v>
      </c>
      <c r="D526" t="s">
        <v>1077</v>
      </c>
      <c r="E526" t="str">
        <f t="shared" si="56"/>
        <v>BERKAH SWALAYAN</v>
      </c>
      <c r="F526" t="s">
        <v>61</v>
      </c>
      <c r="G526" t="s">
        <v>21</v>
      </c>
      <c r="H526" t="s">
        <v>21</v>
      </c>
      <c r="I526" t="s">
        <v>22</v>
      </c>
      <c r="J526" t="s">
        <v>41</v>
      </c>
      <c r="K526" t="s">
        <v>24</v>
      </c>
      <c r="L526" t="s">
        <v>25</v>
      </c>
      <c r="M526" t="s">
        <v>25</v>
      </c>
      <c r="N526" t="s">
        <v>38</v>
      </c>
      <c r="O526" t="s">
        <v>25</v>
      </c>
      <c r="P526" t="s">
        <v>21</v>
      </c>
      <c r="Q526" t="s">
        <v>27</v>
      </c>
      <c r="R526" t="s">
        <v>45</v>
      </c>
      <c r="S526" t="s">
        <v>28</v>
      </c>
      <c r="T526" t="s">
        <v>21</v>
      </c>
      <c r="U526" t="s">
        <v>21</v>
      </c>
      <c r="V526" t="s">
        <v>75</v>
      </c>
      <c r="W526" s="2" t="s">
        <v>94</v>
      </c>
      <c r="Y526">
        <f>IF(J526=Legend!$B$3,0,IF(J526=Legend!$B$4,1,IF(J526=Legend!$B$5,2,0)))</f>
        <v>2</v>
      </c>
      <c r="Z526">
        <f t="shared" si="57"/>
        <v>1</v>
      </c>
      <c r="AA526">
        <f t="shared" si="58"/>
        <v>1</v>
      </c>
      <c r="AB526">
        <f t="shared" si="59"/>
        <v>1</v>
      </c>
      <c r="AC526">
        <f>IF(N526=Legend!$D$3,3,IF(N526=Legend!$D$4,2,IF(N526=Legend!$D$5,1,0)))</f>
        <v>3</v>
      </c>
      <c r="AD526">
        <f t="shared" si="60"/>
        <v>1</v>
      </c>
      <c r="AF526">
        <f t="shared" si="61"/>
        <v>0</v>
      </c>
      <c r="AG526">
        <f>IF(R526=Legend!$F$3,3,IF(R526=Legend!$F$4,2,IF(R526=Legend!$F$5,1,0)))</f>
        <v>1</v>
      </c>
      <c r="AH526">
        <f>IF(S526=Legend!$F$3,3,IF(S526=Legend!$F$4,2,IF(S526=Legend!$F$5,1,0)))</f>
        <v>2</v>
      </c>
      <c r="AK526">
        <f>IF(V526=Legend!$H$3,3,IF(V526=Legend!$H$4,2,IF(V526=Legend!$H$5,1,0)))</f>
        <v>3</v>
      </c>
      <c r="AM526">
        <f t="shared" si="62"/>
        <v>15</v>
      </c>
    </row>
    <row r="527" spans="1:39" ht="140.4" x14ac:dyDescent="0.3">
      <c r="A527" t="s">
        <v>20</v>
      </c>
      <c r="B527" t="s">
        <v>162</v>
      </c>
      <c r="C527" t="s">
        <v>656</v>
      </c>
      <c r="D527" t="s">
        <v>2928</v>
      </c>
      <c r="E527" t="str">
        <f t="shared" si="56"/>
        <v>Berkah,petanahan</v>
      </c>
      <c r="F527" t="s">
        <v>20</v>
      </c>
      <c r="G527" t="s">
        <v>21</v>
      </c>
      <c r="H527" t="s">
        <v>21</v>
      </c>
      <c r="I527" t="s">
        <v>22</v>
      </c>
      <c r="J527" t="s">
        <v>23</v>
      </c>
      <c r="K527" t="s">
        <v>24</v>
      </c>
      <c r="L527" t="s">
        <v>25</v>
      </c>
      <c r="M527" t="s">
        <v>25</v>
      </c>
      <c r="N527" t="s">
        <v>26</v>
      </c>
      <c r="O527" t="s">
        <v>25</v>
      </c>
      <c r="P527" t="s">
        <v>21</v>
      </c>
      <c r="Q527" t="s">
        <v>27</v>
      </c>
      <c r="R527" t="s">
        <v>45</v>
      </c>
      <c r="S527" t="s">
        <v>29</v>
      </c>
      <c r="T527" t="s">
        <v>21</v>
      </c>
      <c r="U527" t="s">
        <v>21</v>
      </c>
      <c r="V527" t="s">
        <v>33</v>
      </c>
      <c r="W527" s="2" t="s">
        <v>34</v>
      </c>
      <c r="Y527">
        <f>IF(J527=Legend!$B$3,0,IF(J527=Legend!$B$4,1,IF(J527=Legend!$B$5,2,0)))</f>
        <v>1</v>
      </c>
      <c r="Z527">
        <f t="shared" si="57"/>
        <v>1</v>
      </c>
      <c r="AA527">
        <f t="shared" si="58"/>
        <v>1</v>
      </c>
      <c r="AB527">
        <f t="shared" si="59"/>
        <v>1</v>
      </c>
      <c r="AC527">
        <f>IF(N527=Legend!$D$3,3,IF(N527=Legend!$D$4,2,IF(N527=Legend!$D$5,1,0)))</f>
        <v>2</v>
      </c>
      <c r="AD527">
        <f t="shared" si="60"/>
        <v>1</v>
      </c>
      <c r="AF527">
        <f t="shared" si="61"/>
        <v>0</v>
      </c>
      <c r="AG527">
        <f>IF(R527=Legend!$F$3,3,IF(R527=Legend!$F$4,2,IF(R527=Legend!$F$5,1,0)))</f>
        <v>1</v>
      </c>
      <c r="AH527">
        <f>IF(S527=Legend!$F$3,3,IF(S527=Legend!$F$4,2,IF(S527=Legend!$F$5,1,0)))</f>
        <v>3</v>
      </c>
      <c r="AK527">
        <f>IF(V527=Legend!$H$3,3,IF(V527=Legend!$H$4,2,IF(V527=Legend!$H$5,1,0)))</f>
        <v>1</v>
      </c>
      <c r="AM527">
        <f t="shared" si="62"/>
        <v>12</v>
      </c>
    </row>
    <row r="528" spans="1:39" ht="140.4" x14ac:dyDescent="0.3">
      <c r="A528" t="s">
        <v>52</v>
      </c>
      <c r="B528" t="s">
        <v>847</v>
      </c>
      <c r="C528" t="s">
        <v>898</v>
      </c>
      <c r="D528" t="s">
        <v>917</v>
      </c>
      <c r="E528" t="str">
        <f t="shared" si="56"/>
        <v>BERKAT BARU SWALAYAN</v>
      </c>
      <c r="F528" t="s">
        <v>52</v>
      </c>
      <c r="G528" t="s">
        <v>21</v>
      </c>
      <c r="H528" t="s">
        <v>21</v>
      </c>
      <c r="I528" t="s">
        <v>22</v>
      </c>
      <c r="J528" t="s">
        <v>23</v>
      </c>
      <c r="K528" t="s">
        <v>24</v>
      </c>
      <c r="L528" t="s">
        <v>25</v>
      </c>
      <c r="M528" t="s">
        <v>25</v>
      </c>
      <c r="N528" t="s">
        <v>38</v>
      </c>
      <c r="O528" t="s">
        <v>25</v>
      </c>
      <c r="P528" t="s">
        <v>21</v>
      </c>
      <c r="Q528" t="s">
        <v>60</v>
      </c>
      <c r="R528" t="s">
        <v>45</v>
      </c>
      <c r="S528" t="s">
        <v>28</v>
      </c>
      <c r="T528" t="s">
        <v>21</v>
      </c>
      <c r="U528" t="s">
        <v>21</v>
      </c>
      <c r="V528" t="s">
        <v>75</v>
      </c>
      <c r="W528" s="2" t="s">
        <v>34</v>
      </c>
      <c r="Y528">
        <f>IF(J528=Legend!$B$3,0,IF(J528=Legend!$B$4,1,IF(J528=Legend!$B$5,2,0)))</f>
        <v>1</v>
      </c>
      <c r="Z528">
        <f t="shared" si="57"/>
        <v>1</v>
      </c>
      <c r="AA528">
        <f t="shared" si="58"/>
        <v>1</v>
      </c>
      <c r="AB528">
        <f t="shared" si="59"/>
        <v>1</v>
      </c>
      <c r="AC528">
        <f>IF(N528=Legend!$D$3,3,IF(N528=Legend!$D$4,2,IF(N528=Legend!$D$5,1,0)))</f>
        <v>3</v>
      </c>
      <c r="AD528">
        <f t="shared" si="60"/>
        <v>1</v>
      </c>
      <c r="AF528">
        <f t="shared" si="61"/>
        <v>2</v>
      </c>
      <c r="AG528">
        <f>IF(R528=Legend!$F$3,3,IF(R528=Legend!$F$4,2,IF(R528=Legend!$F$5,1,0)))</f>
        <v>1</v>
      </c>
      <c r="AH528">
        <f>IF(S528=Legend!$F$3,3,IF(S528=Legend!$F$4,2,IF(S528=Legend!$F$5,1,0)))</f>
        <v>2</v>
      </c>
      <c r="AK528">
        <f>IF(V528=Legend!$H$3,3,IF(V528=Legend!$H$4,2,IF(V528=Legend!$H$5,1,0)))</f>
        <v>3</v>
      </c>
      <c r="AM528">
        <f t="shared" si="62"/>
        <v>16</v>
      </c>
    </row>
    <row r="529" spans="1:39" ht="156" x14ac:dyDescent="0.3">
      <c r="A529" t="s">
        <v>73</v>
      </c>
      <c r="B529" t="s">
        <v>162</v>
      </c>
      <c r="C529" t="s">
        <v>363</v>
      </c>
      <c r="D529" t="s">
        <v>449</v>
      </c>
      <c r="E529" t="str">
        <f t="shared" si="56"/>
        <v>BERKAT JAYA (PT-PASAR LAMA KAYEN)</v>
      </c>
      <c r="F529" t="s">
        <v>52</v>
      </c>
      <c r="G529" t="s">
        <v>21</v>
      </c>
      <c r="H529" t="s">
        <v>21</v>
      </c>
      <c r="I529" t="s">
        <v>22</v>
      </c>
      <c r="J529" t="s">
        <v>41</v>
      </c>
      <c r="K529" t="s">
        <v>24</v>
      </c>
      <c r="L529" t="s">
        <v>25</v>
      </c>
      <c r="M529" t="s">
        <v>25</v>
      </c>
      <c r="N529" t="s">
        <v>38</v>
      </c>
      <c r="O529" t="s">
        <v>25</v>
      </c>
      <c r="P529" t="s">
        <v>21</v>
      </c>
      <c r="Q529" t="s">
        <v>27</v>
      </c>
      <c r="R529" t="s">
        <v>45</v>
      </c>
      <c r="S529" t="s">
        <v>28</v>
      </c>
      <c r="T529" t="s">
        <v>21</v>
      </c>
      <c r="U529" t="s">
        <v>21</v>
      </c>
      <c r="V529" t="s">
        <v>30</v>
      </c>
      <c r="W529" s="2" t="s">
        <v>31</v>
      </c>
      <c r="Y529">
        <f>IF(J529=Legend!$B$3,0,IF(J529=Legend!$B$4,1,IF(J529=Legend!$B$5,2,0)))</f>
        <v>2</v>
      </c>
      <c r="Z529">
        <f t="shared" si="57"/>
        <v>1</v>
      </c>
      <c r="AA529">
        <f t="shared" si="58"/>
        <v>1</v>
      </c>
      <c r="AB529">
        <f t="shared" si="59"/>
        <v>1</v>
      </c>
      <c r="AC529">
        <f>IF(N529=Legend!$D$3,3,IF(N529=Legend!$D$4,2,IF(N529=Legend!$D$5,1,0)))</f>
        <v>3</v>
      </c>
      <c r="AD529">
        <f t="shared" si="60"/>
        <v>1</v>
      </c>
      <c r="AF529">
        <f t="shared" si="61"/>
        <v>0</v>
      </c>
      <c r="AG529">
        <f>IF(R529=Legend!$F$3,3,IF(R529=Legend!$F$4,2,IF(R529=Legend!$F$5,1,0)))</f>
        <v>1</v>
      </c>
      <c r="AH529">
        <f>IF(S529=Legend!$F$3,3,IF(S529=Legend!$F$4,2,IF(S529=Legend!$F$5,1,0)))</f>
        <v>2</v>
      </c>
      <c r="AK529">
        <f>IF(V529=Legend!$H$3,3,IF(V529=Legend!$H$4,2,IF(V529=Legend!$H$5,1,0)))</f>
        <v>2</v>
      </c>
      <c r="AM529">
        <f t="shared" si="62"/>
        <v>14</v>
      </c>
    </row>
    <row r="530" spans="1:39" ht="140.4" x14ac:dyDescent="0.3">
      <c r="A530" t="s">
        <v>73</v>
      </c>
      <c r="B530" t="s">
        <v>162</v>
      </c>
      <c r="C530" t="s">
        <v>323</v>
      </c>
      <c r="D530" t="s">
        <v>427</v>
      </c>
      <c r="E530" t="str">
        <f t="shared" si="56"/>
        <v>BERKAT SWALAYAN</v>
      </c>
      <c r="F530" t="s">
        <v>52</v>
      </c>
      <c r="G530" t="s">
        <v>21</v>
      </c>
      <c r="H530" t="s">
        <v>21</v>
      </c>
      <c r="I530" t="s">
        <v>22</v>
      </c>
      <c r="J530" t="s">
        <v>35</v>
      </c>
      <c r="K530" t="s">
        <v>24</v>
      </c>
      <c r="L530" t="s">
        <v>25</v>
      </c>
      <c r="M530" t="s">
        <v>25</v>
      </c>
      <c r="N530" t="s">
        <v>26</v>
      </c>
      <c r="O530" t="s">
        <v>25</v>
      </c>
      <c r="P530" t="s">
        <v>21</v>
      </c>
      <c r="Q530" t="s">
        <v>27</v>
      </c>
      <c r="R530" t="s">
        <v>28</v>
      </c>
      <c r="S530" t="s">
        <v>29</v>
      </c>
      <c r="T530" t="s">
        <v>21</v>
      </c>
      <c r="U530" t="s">
        <v>21</v>
      </c>
      <c r="V530" t="s">
        <v>30</v>
      </c>
      <c r="W530" s="2" t="s">
        <v>34</v>
      </c>
      <c r="Y530">
        <f>IF(J530=Legend!$B$3,0,IF(J530=Legend!$B$4,1,IF(J530=Legend!$B$5,2,0)))</f>
        <v>0</v>
      </c>
      <c r="Z530">
        <f t="shared" si="57"/>
        <v>1</v>
      </c>
      <c r="AA530">
        <f t="shared" si="58"/>
        <v>1</v>
      </c>
      <c r="AB530">
        <f t="shared" si="59"/>
        <v>1</v>
      </c>
      <c r="AC530">
        <f>IF(N530=Legend!$D$3,3,IF(N530=Legend!$D$4,2,IF(N530=Legend!$D$5,1,0)))</f>
        <v>2</v>
      </c>
      <c r="AD530">
        <f t="shared" si="60"/>
        <v>1</v>
      </c>
      <c r="AF530">
        <f t="shared" si="61"/>
        <v>0</v>
      </c>
      <c r="AG530">
        <f>IF(R530=Legend!$F$3,3,IF(R530=Legend!$F$4,2,IF(R530=Legend!$F$5,1,0)))</f>
        <v>2</v>
      </c>
      <c r="AH530">
        <f>IF(S530=Legend!$F$3,3,IF(S530=Legend!$F$4,2,IF(S530=Legend!$F$5,1,0)))</f>
        <v>3</v>
      </c>
      <c r="AK530">
        <f>IF(V530=Legend!$H$3,3,IF(V530=Legend!$H$4,2,IF(V530=Legend!$H$5,1,0)))</f>
        <v>2</v>
      </c>
      <c r="AM530">
        <f t="shared" si="62"/>
        <v>13</v>
      </c>
    </row>
    <row r="531" spans="1:39" ht="140.4" x14ac:dyDescent="0.3">
      <c r="A531" t="s">
        <v>85</v>
      </c>
      <c r="B531" t="s">
        <v>3366</v>
      </c>
      <c r="C531" t="s">
        <v>4360</v>
      </c>
      <c r="D531" t="s">
        <v>4433</v>
      </c>
      <c r="E531" t="str">
        <f t="shared" si="56"/>
        <v>BERKAT.CV</v>
      </c>
      <c r="F531" t="s">
        <v>85</v>
      </c>
      <c r="G531" t="s">
        <v>21</v>
      </c>
      <c r="H531" t="s">
        <v>21</v>
      </c>
      <c r="I531" t="s">
        <v>22</v>
      </c>
      <c r="J531" t="s">
        <v>23</v>
      </c>
      <c r="K531" t="s">
        <v>24</v>
      </c>
      <c r="L531" t="s">
        <v>21</v>
      </c>
      <c r="M531" t="s">
        <v>25</v>
      </c>
      <c r="N531" t="s">
        <v>28</v>
      </c>
      <c r="O531" t="s">
        <v>25</v>
      </c>
      <c r="P531" t="s">
        <v>21</v>
      </c>
      <c r="Q531" t="s">
        <v>27</v>
      </c>
      <c r="R531" t="s">
        <v>45</v>
      </c>
      <c r="S531" t="s">
        <v>28</v>
      </c>
      <c r="T531" t="s">
        <v>21</v>
      </c>
      <c r="U531" t="s">
        <v>21</v>
      </c>
      <c r="V531" t="s">
        <v>33</v>
      </c>
      <c r="W531" s="2" t="s">
        <v>34</v>
      </c>
      <c r="Y531">
        <f>IF(J531=Legend!$B$3,0,IF(J531=Legend!$B$4,1,IF(J531=Legend!$B$5,2,0)))</f>
        <v>1</v>
      </c>
      <c r="Z531">
        <f t="shared" si="57"/>
        <v>1</v>
      </c>
      <c r="AA531">
        <f t="shared" si="58"/>
        <v>0</v>
      </c>
      <c r="AB531">
        <f t="shared" si="59"/>
        <v>1</v>
      </c>
      <c r="AC531">
        <f>IF(N531=Legend!$D$3,3,IF(N531=Legend!$D$4,2,IF(N531=Legend!$D$5,1,0)))</f>
        <v>1</v>
      </c>
      <c r="AD531">
        <f t="shared" si="60"/>
        <v>1</v>
      </c>
      <c r="AF531">
        <f t="shared" si="61"/>
        <v>0</v>
      </c>
      <c r="AG531">
        <f>IF(R531=Legend!$F$3,3,IF(R531=Legend!$F$4,2,IF(R531=Legend!$F$5,1,0)))</f>
        <v>1</v>
      </c>
      <c r="AH531">
        <f>IF(S531=Legend!$F$3,3,IF(S531=Legend!$F$4,2,IF(S531=Legend!$F$5,1,0)))</f>
        <v>2</v>
      </c>
      <c r="AK531">
        <f>IF(V531=Legend!$H$3,3,IF(V531=Legend!$H$4,2,IF(V531=Legend!$H$5,1,0)))</f>
        <v>1</v>
      </c>
      <c r="AM531">
        <f t="shared" si="62"/>
        <v>9</v>
      </c>
    </row>
    <row r="532" spans="1:39" ht="109.2" x14ac:dyDescent="0.3">
      <c r="A532" t="s">
        <v>70</v>
      </c>
      <c r="B532" t="s">
        <v>2938</v>
      </c>
      <c r="C532" t="s">
        <v>4353</v>
      </c>
      <c r="D532" t="s">
        <v>4359</v>
      </c>
      <c r="E532" t="str">
        <f t="shared" si="56"/>
        <v>BERLIAN Hj.</v>
      </c>
      <c r="F532" t="s">
        <v>70</v>
      </c>
      <c r="G532" t="s">
        <v>21</v>
      </c>
      <c r="H532" t="s">
        <v>21</v>
      </c>
      <c r="I532" t="s">
        <v>22</v>
      </c>
      <c r="J532" t="s">
        <v>23</v>
      </c>
      <c r="K532" t="s">
        <v>24</v>
      </c>
      <c r="L532" t="s">
        <v>21</v>
      </c>
      <c r="M532" t="s">
        <v>21</v>
      </c>
      <c r="N532" t="s">
        <v>47</v>
      </c>
      <c r="O532" t="s">
        <v>21</v>
      </c>
      <c r="P532" t="s">
        <v>21</v>
      </c>
      <c r="Q532" t="s">
        <v>27</v>
      </c>
      <c r="R532" t="s">
        <v>45</v>
      </c>
      <c r="S532" t="s">
        <v>45</v>
      </c>
      <c r="T532" t="s">
        <v>21</v>
      </c>
      <c r="U532" t="s">
        <v>21</v>
      </c>
      <c r="V532" t="s">
        <v>30</v>
      </c>
      <c r="W532" s="2" t="s">
        <v>66</v>
      </c>
      <c r="Y532">
        <f>IF(J532=Legend!$B$3,0,IF(J532=Legend!$B$4,1,IF(J532=Legend!$B$5,2,0)))</f>
        <v>1</v>
      </c>
      <c r="Z532">
        <f t="shared" si="57"/>
        <v>1</v>
      </c>
      <c r="AA532">
        <f t="shared" si="58"/>
        <v>0</v>
      </c>
      <c r="AB532">
        <f t="shared" si="59"/>
        <v>0</v>
      </c>
      <c r="AC532">
        <f>IF(N532=Legend!$D$3,3,IF(N532=Legend!$D$4,2,IF(N532=Legend!$D$5,1,0)))</f>
        <v>0</v>
      </c>
      <c r="AD532">
        <f t="shared" si="60"/>
        <v>0</v>
      </c>
      <c r="AF532">
        <f t="shared" si="61"/>
        <v>0</v>
      </c>
      <c r="AG532">
        <f>IF(R532=Legend!$F$3,3,IF(R532=Legend!$F$4,2,IF(R532=Legend!$F$5,1,0)))</f>
        <v>1</v>
      </c>
      <c r="AH532">
        <f>IF(S532=Legend!$F$3,3,IF(S532=Legend!$F$4,2,IF(S532=Legend!$F$5,1,0)))</f>
        <v>1</v>
      </c>
      <c r="AK532">
        <f>IF(V532=Legend!$H$3,3,IF(V532=Legend!$H$4,2,IF(V532=Legend!$H$5,1,0)))</f>
        <v>2</v>
      </c>
      <c r="AM532">
        <f t="shared" si="62"/>
        <v>6</v>
      </c>
    </row>
    <row r="533" spans="1:39" ht="31.2" x14ac:dyDescent="0.3">
      <c r="A533" t="s">
        <v>37</v>
      </c>
      <c r="B533" t="s">
        <v>2570</v>
      </c>
      <c r="C533" t="s">
        <v>2571</v>
      </c>
      <c r="D533" t="s">
        <v>3465</v>
      </c>
      <c r="E533" t="str">
        <f t="shared" si="56"/>
        <v>BERLIAN JAYA</v>
      </c>
      <c r="F533" t="s">
        <v>37</v>
      </c>
      <c r="G533" t="s">
        <v>21</v>
      </c>
      <c r="H533" t="s">
        <v>21</v>
      </c>
      <c r="I533" t="s">
        <v>22</v>
      </c>
      <c r="J533" t="s">
        <v>41</v>
      </c>
      <c r="K533" t="s">
        <v>24</v>
      </c>
      <c r="L533" t="s">
        <v>25</v>
      </c>
      <c r="M533" t="s">
        <v>25</v>
      </c>
      <c r="N533" t="s">
        <v>26</v>
      </c>
      <c r="O533" t="s">
        <v>25</v>
      </c>
      <c r="P533" t="s">
        <v>21</v>
      </c>
      <c r="Q533" t="s">
        <v>60</v>
      </c>
      <c r="R533" t="s">
        <v>45</v>
      </c>
      <c r="S533" t="s">
        <v>29</v>
      </c>
      <c r="T533" t="s">
        <v>21</v>
      </c>
      <c r="U533" t="s">
        <v>21</v>
      </c>
      <c r="V533" t="s">
        <v>30</v>
      </c>
      <c r="W533" s="18" t="s">
        <v>63</v>
      </c>
      <c r="Y533">
        <f>IF(J533=Legend!$B$3,0,IF(J533=Legend!$B$4,1,IF(J533=Legend!$B$5,2,0)))</f>
        <v>2</v>
      </c>
      <c r="Z533">
        <f t="shared" si="57"/>
        <v>1</v>
      </c>
      <c r="AA533">
        <f t="shared" si="58"/>
        <v>1</v>
      </c>
      <c r="AB533">
        <f t="shared" si="59"/>
        <v>1</v>
      </c>
      <c r="AC533">
        <f>IF(N533=Legend!$D$3,3,IF(N533=Legend!$D$4,2,IF(N533=Legend!$D$5,1,0)))</f>
        <v>2</v>
      </c>
      <c r="AD533">
        <f t="shared" si="60"/>
        <v>1</v>
      </c>
      <c r="AF533">
        <f t="shared" si="61"/>
        <v>2</v>
      </c>
      <c r="AG533">
        <f>IF(R533=Legend!$F$3,3,IF(R533=Legend!$F$4,2,IF(R533=Legend!$F$5,1,0)))</f>
        <v>1</v>
      </c>
      <c r="AH533">
        <f>IF(S533=Legend!$F$3,3,IF(S533=Legend!$F$4,2,IF(S533=Legend!$F$5,1,0)))</f>
        <v>3</v>
      </c>
      <c r="AK533">
        <f>IF(V533=Legend!$H$3,3,IF(V533=Legend!$H$4,2,IF(V533=Legend!$H$5,1,0)))</f>
        <v>2</v>
      </c>
      <c r="AM533">
        <f t="shared" si="62"/>
        <v>16</v>
      </c>
    </row>
    <row r="534" spans="1:39" ht="156" x14ac:dyDescent="0.3">
      <c r="A534" t="s">
        <v>56</v>
      </c>
      <c r="B534" t="s">
        <v>1861</v>
      </c>
      <c r="C534" t="s">
        <v>1870</v>
      </c>
      <c r="D534" t="s">
        <v>2212</v>
      </c>
      <c r="E534" t="str">
        <f t="shared" si="56"/>
        <v>BERSAMA MINI SWALAYAN/BTN PENGAWU</v>
      </c>
      <c r="F534" t="s">
        <v>56</v>
      </c>
      <c r="G534" t="s">
        <v>21</v>
      </c>
      <c r="H534" t="s">
        <v>21</v>
      </c>
      <c r="I534" t="s">
        <v>54</v>
      </c>
      <c r="J534" t="s">
        <v>23</v>
      </c>
      <c r="K534" t="s">
        <v>24</v>
      </c>
      <c r="L534" t="s">
        <v>25</v>
      </c>
      <c r="M534" t="s">
        <v>25</v>
      </c>
      <c r="N534" t="s">
        <v>26</v>
      </c>
      <c r="O534" t="s">
        <v>25</v>
      </c>
      <c r="P534" t="s">
        <v>21</v>
      </c>
      <c r="Q534" t="s">
        <v>27</v>
      </c>
      <c r="R534" t="s">
        <v>45</v>
      </c>
      <c r="S534" t="s">
        <v>29</v>
      </c>
      <c r="T534" t="s">
        <v>21</v>
      </c>
      <c r="U534" t="s">
        <v>21</v>
      </c>
      <c r="V534" t="s">
        <v>33</v>
      </c>
      <c r="W534" s="2" t="s">
        <v>31</v>
      </c>
      <c r="Y534">
        <f>IF(J534=Legend!$B$3,0,IF(J534=Legend!$B$4,1,IF(J534=Legend!$B$5,2,0)))</f>
        <v>1</v>
      </c>
      <c r="Z534">
        <f t="shared" si="57"/>
        <v>1</v>
      </c>
      <c r="AA534">
        <f t="shared" si="58"/>
        <v>1</v>
      </c>
      <c r="AB534">
        <f t="shared" si="59"/>
        <v>1</v>
      </c>
      <c r="AC534">
        <f>IF(N534=Legend!$D$3,3,IF(N534=Legend!$D$4,2,IF(N534=Legend!$D$5,1,0)))</f>
        <v>2</v>
      </c>
      <c r="AD534">
        <f t="shared" si="60"/>
        <v>1</v>
      </c>
      <c r="AF534">
        <f t="shared" si="61"/>
        <v>0</v>
      </c>
      <c r="AG534">
        <f>IF(R534=Legend!$F$3,3,IF(R534=Legend!$F$4,2,IF(R534=Legend!$F$5,1,0)))</f>
        <v>1</v>
      </c>
      <c r="AH534">
        <f>IF(S534=Legend!$F$3,3,IF(S534=Legend!$F$4,2,IF(S534=Legend!$F$5,1,0)))</f>
        <v>3</v>
      </c>
      <c r="AK534">
        <f>IF(V534=Legend!$H$3,3,IF(V534=Legend!$H$4,2,IF(V534=Legend!$H$5,1,0)))</f>
        <v>1</v>
      </c>
      <c r="AM534">
        <f t="shared" si="62"/>
        <v>12</v>
      </c>
    </row>
    <row r="535" spans="1:39" ht="78" x14ac:dyDescent="0.3">
      <c r="A535" t="s">
        <v>56</v>
      </c>
      <c r="B535" t="s">
        <v>1056</v>
      </c>
      <c r="C535" t="s">
        <v>1827</v>
      </c>
      <c r="D535" t="s">
        <v>2110</v>
      </c>
      <c r="E535" t="str">
        <f t="shared" si="56"/>
        <v>BERSAMA,MM</v>
      </c>
      <c r="F535" t="s">
        <v>56</v>
      </c>
      <c r="G535" t="s">
        <v>21</v>
      </c>
      <c r="H535" t="s">
        <v>21</v>
      </c>
      <c r="I535" t="s">
        <v>50</v>
      </c>
      <c r="J535" t="s">
        <v>35</v>
      </c>
      <c r="K535" t="s">
        <v>24</v>
      </c>
      <c r="L535" t="s">
        <v>25</v>
      </c>
      <c r="M535" t="s">
        <v>25</v>
      </c>
      <c r="N535" t="s">
        <v>38</v>
      </c>
      <c r="O535" t="s">
        <v>25</v>
      </c>
      <c r="P535" t="s">
        <v>21</v>
      </c>
      <c r="Q535" t="s">
        <v>27</v>
      </c>
      <c r="R535" t="s">
        <v>45</v>
      </c>
      <c r="S535" t="s">
        <v>29</v>
      </c>
      <c r="T535" t="s">
        <v>21</v>
      </c>
      <c r="U535" t="s">
        <v>21</v>
      </c>
      <c r="V535" t="s">
        <v>33</v>
      </c>
      <c r="W535" s="2" t="s">
        <v>76</v>
      </c>
      <c r="Y535">
        <f>IF(J535=Legend!$B$3,0,IF(J535=Legend!$B$4,1,IF(J535=Legend!$B$5,2,0)))</f>
        <v>0</v>
      </c>
      <c r="Z535">
        <f t="shared" si="57"/>
        <v>1</v>
      </c>
      <c r="AA535">
        <f t="shared" si="58"/>
        <v>1</v>
      </c>
      <c r="AB535">
        <f t="shared" si="59"/>
        <v>1</v>
      </c>
      <c r="AC535">
        <f>IF(N535=Legend!$D$3,3,IF(N535=Legend!$D$4,2,IF(N535=Legend!$D$5,1,0)))</f>
        <v>3</v>
      </c>
      <c r="AD535">
        <f t="shared" si="60"/>
        <v>1</v>
      </c>
      <c r="AF535">
        <f t="shared" si="61"/>
        <v>0</v>
      </c>
      <c r="AG535">
        <f>IF(R535=Legend!$F$3,3,IF(R535=Legend!$F$4,2,IF(R535=Legend!$F$5,1,0)))</f>
        <v>1</v>
      </c>
      <c r="AH535">
        <f>IF(S535=Legend!$F$3,3,IF(S535=Legend!$F$4,2,IF(S535=Legend!$F$5,1,0)))</f>
        <v>3</v>
      </c>
      <c r="AK535">
        <f>IF(V535=Legend!$H$3,3,IF(V535=Legend!$H$4,2,IF(V535=Legend!$H$5,1,0)))</f>
        <v>1</v>
      </c>
      <c r="AM535">
        <f t="shared" si="62"/>
        <v>12</v>
      </c>
    </row>
    <row r="536" spans="1:39" ht="140.4" x14ac:dyDescent="0.3">
      <c r="A536" t="s">
        <v>82</v>
      </c>
      <c r="B536" t="s">
        <v>2938</v>
      </c>
      <c r="C536" t="s">
        <v>4556</v>
      </c>
      <c r="D536" t="s">
        <v>4569</v>
      </c>
      <c r="E536" t="str">
        <f t="shared" si="56"/>
        <v>BERUNTUNG JAYA MM</v>
      </c>
      <c r="F536" t="s">
        <v>149</v>
      </c>
      <c r="G536" t="s">
        <v>21</v>
      </c>
      <c r="H536" t="s">
        <v>21</v>
      </c>
      <c r="I536" t="s">
        <v>22</v>
      </c>
      <c r="J536" t="s">
        <v>35</v>
      </c>
      <c r="K536" t="s">
        <v>24</v>
      </c>
      <c r="L536" t="s">
        <v>25</v>
      </c>
      <c r="M536" t="s">
        <v>25</v>
      </c>
      <c r="N536" t="s">
        <v>26</v>
      </c>
      <c r="O536" t="s">
        <v>25</v>
      </c>
      <c r="P536" t="s">
        <v>21</v>
      </c>
      <c r="Q536" t="s">
        <v>60</v>
      </c>
      <c r="R536" t="s">
        <v>45</v>
      </c>
      <c r="S536" t="s">
        <v>47</v>
      </c>
      <c r="T536" t="s">
        <v>21</v>
      </c>
      <c r="U536" t="s">
        <v>21</v>
      </c>
      <c r="V536" t="s">
        <v>33</v>
      </c>
      <c r="W536" s="2" t="s">
        <v>34</v>
      </c>
      <c r="Y536">
        <f>IF(J536=Legend!$B$3,0,IF(J536=Legend!$B$4,1,IF(J536=Legend!$B$5,2,0)))</f>
        <v>0</v>
      </c>
      <c r="Z536">
        <f t="shared" si="57"/>
        <v>1</v>
      </c>
      <c r="AA536">
        <f t="shared" si="58"/>
        <v>1</v>
      </c>
      <c r="AB536">
        <f t="shared" si="59"/>
        <v>1</v>
      </c>
      <c r="AC536">
        <f>IF(N536=Legend!$D$3,3,IF(N536=Legend!$D$4,2,IF(N536=Legend!$D$5,1,0)))</f>
        <v>2</v>
      </c>
      <c r="AD536">
        <f t="shared" si="60"/>
        <v>1</v>
      </c>
      <c r="AF536">
        <f t="shared" si="61"/>
        <v>2</v>
      </c>
      <c r="AG536">
        <f>IF(R536=Legend!$F$3,3,IF(R536=Legend!$F$4,2,IF(R536=Legend!$F$5,1,0)))</f>
        <v>1</v>
      </c>
      <c r="AH536">
        <f>IF(S536=Legend!$F$3,3,IF(S536=Legend!$F$4,2,IF(S536=Legend!$F$5,1,0)))</f>
        <v>0</v>
      </c>
      <c r="AK536">
        <f>IF(V536=Legend!$H$3,3,IF(V536=Legend!$H$4,2,IF(V536=Legend!$H$5,1,0)))</f>
        <v>1</v>
      </c>
      <c r="AM536">
        <f t="shared" si="62"/>
        <v>10</v>
      </c>
    </row>
    <row r="537" spans="1:39" ht="140.4" x14ac:dyDescent="0.3">
      <c r="A537" t="s">
        <v>43</v>
      </c>
      <c r="B537" t="s">
        <v>174</v>
      </c>
      <c r="C537" t="s">
        <v>1159</v>
      </c>
      <c r="D537" t="s">
        <v>3913</v>
      </c>
      <c r="E537" t="str">
        <f t="shared" si="56"/>
        <v>BES MART</v>
      </c>
      <c r="F537" t="s">
        <v>43</v>
      </c>
      <c r="G537" t="s">
        <v>21</v>
      </c>
      <c r="H537" t="s">
        <v>21</v>
      </c>
      <c r="I537" t="s">
        <v>22</v>
      </c>
      <c r="J537" t="s">
        <v>35</v>
      </c>
      <c r="K537" t="s">
        <v>24</v>
      </c>
      <c r="L537" t="s">
        <v>25</v>
      </c>
      <c r="M537" t="s">
        <v>25</v>
      </c>
      <c r="N537" t="s">
        <v>26</v>
      </c>
      <c r="O537" t="s">
        <v>25</v>
      </c>
      <c r="P537" t="s">
        <v>21</v>
      </c>
      <c r="Q537" t="s">
        <v>27</v>
      </c>
      <c r="R537" t="s">
        <v>45</v>
      </c>
      <c r="S537" t="s">
        <v>29</v>
      </c>
      <c r="T537" t="s">
        <v>21</v>
      </c>
      <c r="U537" t="s">
        <v>21</v>
      </c>
      <c r="V537" t="s">
        <v>33</v>
      </c>
      <c r="W537" s="2" t="s">
        <v>34</v>
      </c>
      <c r="Y537">
        <f>IF(J537=Legend!$B$3,0,IF(J537=Legend!$B$4,1,IF(J537=Legend!$B$5,2,0)))</f>
        <v>0</v>
      </c>
      <c r="Z537">
        <f t="shared" si="57"/>
        <v>1</v>
      </c>
      <c r="AA537">
        <f t="shared" si="58"/>
        <v>1</v>
      </c>
      <c r="AB537">
        <f t="shared" si="59"/>
        <v>1</v>
      </c>
      <c r="AC537">
        <f>IF(N537=Legend!$D$3,3,IF(N537=Legend!$D$4,2,IF(N537=Legend!$D$5,1,0)))</f>
        <v>2</v>
      </c>
      <c r="AD537">
        <f t="shared" si="60"/>
        <v>1</v>
      </c>
      <c r="AF537">
        <f t="shared" si="61"/>
        <v>0</v>
      </c>
      <c r="AG537">
        <f>IF(R537=Legend!$F$3,3,IF(R537=Legend!$F$4,2,IF(R537=Legend!$F$5,1,0)))</f>
        <v>1</v>
      </c>
      <c r="AH537">
        <f>IF(S537=Legend!$F$3,3,IF(S537=Legend!$F$4,2,IF(S537=Legend!$F$5,1,0)))</f>
        <v>3</v>
      </c>
      <c r="AK537">
        <f>IF(V537=Legend!$H$3,3,IF(V537=Legend!$H$4,2,IF(V537=Legend!$H$5,1,0)))</f>
        <v>1</v>
      </c>
      <c r="AM537">
        <f t="shared" si="62"/>
        <v>11</v>
      </c>
    </row>
    <row r="538" spans="1:39" ht="140.4" x14ac:dyDescent="0.3">
      <c r="A538" t="s">
        <v>32</v>
      </c>
      <c r="B538" t="s">
        <v>311</v>
      </c>
      <c r="C538" t="s">
        <v>338</v>
      </c>
      <c r="D538" t="s">
        <v>1975</v>
      </c>
      <c r="E538" t="str">
        <f t="shared" si="56"/>
        <v>BETA MART / BULA</v>
      </c>
      <c r="F538" t="s">
        <v>32</v>
      </c>
      <c r="G538" t="s">
        <v>21</v>
      </c>
      <c r="H538" t="s">
        <v>21</v>
      </c>
      <c r="I538" t="s">
        <v>50</v>
      </c>
      <c r="J538" t="s">
        <v>23</v>
      </c>
      <c r="K538" t="s">
        <v>24</v>
      </c>
      <c r="L538" t="s">
        <v>25</v>
      </c>
      <c r="M538" t="s">
        <v>25</v>
      </c>
      <c r="N538" t="s">
        <v>26</v>
      </c>
      <c r="O538" t="s">
        <v>25</v>
      </c>
      <c r="P538" t="s">
        <v>21</v>
      </c>
      <c r="Q538" t="s">
        <v>80</v>
      </c>
      <c r="R538" t="s">
        <v>28</v>
      </c>
      <c r="S538" t="s">
        <v>29</v>
      </c>
      <c r="T538" t="s">
        <v>21</v>
      </c>
      <c r="U538" t="s">
        <v>21</v>
      </c>
      <c r="V538" t="s">
        <v>33</v>
      </c>
      <c r="W538" s="2" t="s">
        <v>34</v>
      </c>
      <c r="Y538">
        <f>IF(J538=Legend!$B$3,0,IF(J538=Legend!$B$4,1,IF(J538=Legend!$B$5,2,0)))</f>
        <v>1</v>
      </c>
      <c r="Z538">
        <f t="shared" si="57"/>
        <v>1</v>
      </c>
      <c r="AA538">
        <f t="shared" si="58"/>
        <v>1</v>
      </c>
      <c r="AB538">
        <f t="shared" si="59"/>
        <v>1</v>
      </c>
      <c r="AC538">
        <f>IF(N538=Legend!$D$3,3,IF(N538=Legend!$D$4,2,IF(N538=Legend!$D$5,1,0)))</f>
        <v>2</v>
      </c>
      <c r="AD538">
        <f t="shared" si="60"/>
        <v>1</v>
      </c>
      <c r="AF538">
        <f t="shared" si="61"/>
        <v>2</v>
      </c>
      <c r="AG538">
        <f>IF(R538=Legend!$F$3,3,IF(R538=Legend!$F$4,2,IF(R538=Legend!$F$5,1,0)))</f>
        <v>2</v>
      </c>
      <c r="AH538">
        <f>IF(S538=Legend!$F$3,3,IF(S538=Legend!$F$4,2,IF(S538=Legend!$F$5,1,0)))</f>
        <v>3</v>
      </c>
      <c r="AK538">
        <f>IF(V538=Legend!$H$3,3,IF(V538=Legend!$H$4,2,IF(V538=Legend!$H$5,1,0)))</f>
        <v>1</v>
      </c>
      <c r="AM538">
        <f t="shared" si="62"/>
        <v>15</v>
      </c>
    </row>
    <row r="539" spans="1:39" ht="109.2" x14ac:dyDescent="0.3">
      <c r="A539" t="s">
        <v>136</v>
      </c>
      <c r="B539" t="s">
        <v>475</v>
      </c>
      <c r="C539" t="s">
        <v>4835</v>
      </c>
      <c r="D539" t="s">
        <v>4838</v>
      </c>
      <c r="E539" t="str">
        <f t="shared" si="56"/>
        <v>BETIN, TOKO</v>
      </c>
      <c r="F539" t="s">
        <v>136</v>
      </c>
      <c r="G539" t="s">
        <v>21</v>
      </c>
      <c r="H539" t="s">
        <v>21</v>
      </c>
      <c r="I539" t="s">
        <v>50</v>
      </c>
      <c r="J539" t="s">
        <v>23</v>
      </c>
      <c r="K539" t="s">
        <v>47</v>
      </c>
      <c r="L539" t="s">
        <v>21</v>
      </c>
      <c r="M539" t="s">
        <v>21</v>
      </c>
      <c r="N539" t="s">
        <v>47</v>
      </c>
      <c r="O539" t="s">
        <v>21</v>
      </c>
      <c r="P539" t="s">
        <v>21</v>
      </c>
      <c r="Q539" t="s">
        <v>27</v>
      </c>
      <c r="R539" t="s">
        <v>47</v>
      </c>
      <c r="S539" t="s">
        <v>29</v>
      </c>
      <c r="T539" t="s">
        <v>21</v>
      </c>
      <c r="U539" t="s">
        <v>21</v>
      </c>
      <c r="V539" t="s">
        <v>30</v>
      </c>
      <c r="W539" s="2" t="s">
        <v>46</v>
      </c>
      <c r="Y539">
        <f>IF(J539=Legend!$B$3,0,IF(J539=Legend!$B$4,1,IF(J539=Legend!$B$5,2,0)))</f>
        <v>1</v>
      </c>
      <c r="Z539">
        <f t="shared" si="57"/>
        <v>0</v>
      </c>
      <c r="AA539">
        <f t="shared" si="58"/>
        <v>0</v>
      </c>
      <c r="AB539">
        <f t="shared" si="59"/>
        <v>0</v>
      </c>
      <c r="AC539">
        <f>IF(N539=Legend!$D$3,3,IF(N539=Legend!$D$4,2,IF(N539=Legend!$D$5,1,0)))</f>
        <v>0</v>
      </c>
      <c r="AD539">
        <f t="shared" si="60"/>
        <v>0</v>
      </c>
      <c r="AF539">
        <f t="shared" si="61"/>
        <v>0</v>
      </c>
      <c r="AG539">
        <f>IF(R539=Legend!$F$3,3,IF(R539=Legend!$F$4,2,IF(R539=Legend!$F$5,1,0)))</f>
        <v>0</v>
      </c>
      <c r="AH539">
        <f>IF(S539=Legend!$F$3,3,IF(S539=Legend!$F$4,2,IF(S539=Legend!$F$5,1,0)))</f>
        <v>3</v>
      </c>
      <c r="AK539">
        <f>IF(V539=Legend!$H$3,3,IF(V539=Legend!$H$4,2,IF(V539=Legend!$H$5,1,0)))</f>
        <v>2</v>
      </c>
      <c r="AM539">
        <f t="shared" si="62"/>
        <v>6</v>
      </c>
    </row>
    <row r="540" spans="1:39" ht="140.4" x14ac:dyDescent="0.3">
      <c r="A540" t="s">
        <v>158</v>
      </c>
      <c r="B540" t="s">
        <v>162</v>
      </c>
      <c r="C540" t="s">
        <v>5261</v>
      </c>
      <c r="D540" t="s">
        <v>5284</v>
      </c>
      <c r="E540" t="str">
        <f t="shared" si="56"/>
        <v>BHAKTI PRAJA MUGAS</v>
      </c>
      <c r="F540" t="s">
        <v>158</v>
      </c>
      <c r="G540" t="s">
        <v>21</v>
      </c>
      <c r="H540" t="s">
        <v>21</v>
      </c>
      <c r="I540" t="s">
        <v>54</v>
      </c>
      <c r="J540" t="s">
        <v>35</v>
      </c>
      <c r="K540" t="s">
        <v>24</v>
      </c>
      <c r="L540" t="s">
        <v>21</v>
      </c>
      <c r="M540" t="s">
        <v>25</v>
      </c>
      <c r="N540" t="s">
        <v>38</v>
      </c>
      <c r="O540" t="s">
        <v>25</v>
      </c>
      <c r="P540" t="s">
        <v>21</v>
      </c>
      <c r="Q540" t="s">
        <v>27</v>
      </c>
      <c r="R540" t="s">
        <v>45</v>
      </c>
      <c r="S540" t="s">
        <v>29</v>
      </c>
      <c r="T540" t="s">
        <v>21</v>
      </c>
      <c r="U540" t="s">
        <v>21</v>
      </c>
      <c r="V540" t="s">
        <v>30</v>
      </c>
      <c r="W540" s="2" t="s">
        <v>34</v>
      </c>
      <c r="Y540">
        <f>IF(J540=Legend!$B$3,0,IF(J540=Legend!$B$4,1,IF(J540=Legend!$B$5,2,0)))</f>
        <v>0</v>
      </c>
      <c r="Z540">
        <f t="shared" si="57"/>
        <v>1</v>
      </c>
      <c r="AA540">
        <f t="shared" si="58"/>
        <v>0</v>
      </c>
      <c r="AB540">
        <f t="shared" si="59"/>
        <v>1</v>
      </c>
      <c r="AC540">
        <f>IF(N540=Legend!$D$3,3,IF(N540=Legend!$D$4,2,IF(N540=Legend!$D$5,1,0)))</f>
        <v>3</v>
      </c>
      <c r="AD540">
        <f t="shared" si="60"/>
        <v>1</v>
      </c>
      <c r="AF540">
        <f t="shared" si="61"/>
        <v>0</v>
      </c>
      <c r="AG540">
        <f>IF(R540=Legend!$F$3,3,IF(R540=Legend!$F$4,2,IF(R540=Legend!$F$5,1,0)))</f>
        <v>1</v>
      </c>
      <c r="AH540">
        <f>IF(S540=Legend!$F$3,3,IF(S540=Legend!$F$4,2,IF(S540=Legend!$F$5,1,0)))</f>
        <v>3</v>
      </c>
      <c r="AK540">
        <f>IF(V540=Legend!$H$3,3,IF(V540=Legend!$H$4,2,IF(V540=Legend!$H$5,1,0)))</f>
        <v>2</v>
      </c>
      <c r="AM540">
        <f t="shared" si="62"/>
        <v>12</v>
      </c>
    </row>
    <row r="541" spans="1:39" ht="109.2" x14ac:dyDescent="0.3">
      <c r="A541" t="s">
        <v>20</v>
      </c>
      <c r="B541" t="s">
        <v>1733</v>
      </c>
      <c r="C541" t="s">
        <v>2430</v>
      </c>
      <c r="D541" t="s">
        <v>2998</v>
      </c>
      <c r="E541" t="str">
        <f t="shared" si="56"/>
        <v>BHAYANGKARA MART</v>
      </c>
      <c r="F541" t="s">
        <v>20</v>
      </c>
      <c r="G541" t="s">
        <v>21</v>
      </c>
      <c r="H541" t="s">
        <v>21</v>
      </c>
      <c r="I541" t="s">
        <v>22</v>
      </c>
      <c r="J541" t="s">
        <v>35</v>
      </c>
      <c r="K541" t="s">
        <v>24</v>
      </c>
      <c r="L541" t="s">
        <v>21</v>
      </c>
      <c r="M541" t="s">
        <v>25</v>
      </c>
      <c r="N541" t="s">
        <v>26</v>
      </c>
      <c r="O541" t="s">
        <v>21</v>
      </c>
      <c r="P541" t="s">
        <v>21</v>
      </c>
      <c r="Q541" t="s">
        <v>27</v>
      </c>
      <c r="R541" t="s">
        <v>45</v>
      </c>
      <c r="S541" t="s">
        <v>28</v>
      </c>
      <c r="T541" t="s">
        <v>21</v>
      </c>
      <c r="U541" t="s">
        <v>21</v>
      </c>
      <c r="V541" t="s">
        <v>33</v>
      </c>
      <c r="W541" s="2" t="s">
        <v>91</v>
      </c>
      <c r="Y541">
        <f>IF(J541=Legend!$B$3,0,IF(J541=Legend!$B$4,1,IF(J541=Legend!$B$5,2,0)))</f>
        <v>0</v>
      </c>
      <c r="Z541">
        <f t="shared" si="57"/>
        <v>1</v>
      </c>
      <c r="AA541">
        <f t="shared" si="58"/>
        <v>0</v>
      </c>
      <c r="AB541">
        <f t="shared" si="59"/>
        <v>1</v>
      </c>
      <c r="AC541">
        <f>IF(N541=Legend!$D$3,3,IF(N541=Legend!$D$4,2,IF(N541=Legend!$D$5,1,0)))</f>
        <v>2</v>
      </c>
      <c r="AD541">
        <f t="shared" si="60"/>
        <v>0</v>
      </c>
      <c r="AF541">
        <f t="shared" si="61"/>
        <v>0</v>
      </c>
      <c r="AG541">
        <f>IF(R541=Legend!$F$3,3,IF(R541=Legend!$F$4,2,IF(R541=Legend!$F$5,1,0)))</f>
        <v>1</v>
      </c>
      <c r="AH541">
        <f>IF(S541=Legend!$F$3,3,IF(S541=Legend!$F$4,2,IF(S541=Legend!$F$5,1,0)))</f>
        <v>2</v>
      </c>
      <c r="AK541">
        <f>IF(V541=Legend!$H$3,3,IF(V541=Legend!$H$4,2,IF(V541=Legend!$H$5,1,0)))</f>
        <v>1</v>
      </c>
      <c r="AM541">
        <f t="shared" si="62"/>
        <v>8</v>
      </c>
    </row>
    <row r="542" spans="1:39" ht="140.4" x14ac:dyDescent="0.3">
      <c r="A542" t="s">
        <v>65</v>
      </c>
      <c r="B542" t="s">
        <v>162</v>
      </c>
      <c r="C542" t="s">
        <v>3064</v>
      </c>
      <c r="D542" t="s">
        <v>3067</v>
      </c>
      <c r="E542" t="str">
        <f t="shared" si="56"/>
        <v>BHAYANGKARA MART - BATANG</v>
      </c>
      <c r="F542" t="s">
        <v>65</v>
      </c>
      <c r="G542" t="s">
        <v>21</v>
      </c>
      <c r="H542" t="s">
        <v>21</v>
      </c>
      <c r="I542" t="s">
        <v>54</v>
      </c>
      <c r="J542" t="s">
        <v>35</v>
      </c>
      <c r="K542" t="s">
        <v>24</v>
      </c>
      <c r="L542" t="s">
        <v>25</v>
      </c>
      <c r="M542" t="s">
        <v>25</v>
      </c>
      <c r="N542" t="s">
        <v>38</v>
      </c>
      <c r="O542" t="s">
        <v>25</v>
      </c>
      <c r="P542" t="s">
        <v>21</v>
      </c>
      <c r="Q542" t="s">
        <v>27</v>
      </c>
      <c r="R542" t="s">
        <v>45</v>
      </c>
      <c r="S542" t="s">
        <v>29</v>
      </c>
      <c r="T542" t="s">
        <v>21</v>
      </c>
      <c r="U542" t="s">
        <v>21</v>
      </c>
      <c r="V542" t="s">
        <v>30</v>
      </c>
      <c r="W542" s="2" t="s">
        <v>34</v>
      </c>
      <c r="Y542">
        <f>IF(J542=Legend!$B$3,0,IF(J542=Legend!$B$4,1,IF(J542=Legend!$B$5,2,0)))</f>
        <v>0</v>
      </c>
      <c r="Z542">
        <f t="shared" si="57"/>
        <v>1</v>
      </c>
      <c r="AA542">
        <f t="shared" si="58"/>
        <v>1</v>
      </c>
      <c r="AB542">
        <f t="shared" si="59"/>
        <v>1</v>
      </c>
      <c r="AC542">
        <f>IF(N542=Legend!$D$3,3,IF(N542=Legend!$D$4,2,IF(N542=Legend!$D$5,1,0)))</f>
        <v>3</v>
      </c>
      <c r="AD542">
        <f t="shared" si="60"/>
        <v>1</v>
      </c>
      <c r="AF542">
        <f t="shared" si="61"/>
        <v>0</v>
      </c>
      <c r="AG542">
        <f>IF(R542=Legend!$F$3,3,IF(R542=Legend!$F$4,2,IF(R542=Legend!$F$5,1,0)))</f>
        <v>1</v>
      </c>
      <c r="AH542">
        <f>IF(S542=Legend!$F$3,3,IF(S542=Legend!$F$4,2,IF(S542=Legend!$F$5,1,0)))</f>
        <v>3</v>
      </c>
      <c r="AK542">
        <f>IF(V542=Legend!$H$3,3,IF(V542=Legend!$H$4,2,IF(V542=Legend!$H$5,1,0)))</f>
        <v>2</v>
      </c>
      <c r="AM542">
        <f t="shared" si="62"/>
        <v>13</v>
      </c>
    </row>
    <row r="543" spans="1:39" ht="156" x14ac:dyDescent="0.3">
      <c r="A543" t="s">
        <v>70</v>
      </c>
      <c r="B543" t="s">
        <v>174</v>
      </c>
      <c r="C543" t="s">
        <v>195</v>
      </c>
      <c r="D543" t="s">
        <v>4256</v>
      </c>
      <c r="E543" t="str">
        <f t="shared" si="56"/>
        <v>BHINEKA</v>
      </c>
      <c r="F543" t="s">
        <v>70</v>
      </c>
      <c r="G543" t="s">
        <v>21</v>
      </c>
      <c r="H543" t="s">
        <v>21</v>
      </c>
      <c r="I543" t="s">
        <v>22</v>
      </c>
      <c r="J543" t="s">
        <v>35</v>
      </c>
      <c r="K543" t="s">
        <v>47</v>
      </c>
      <c r="L543" t="s">
        <v>25</v>
      </c>
      <c r="M543" t="s">
        <v>25</v>
      </c>
      <c r="N543" t="s">
        <v>26</v>
      </c>
      <c r="O543" t="s">
        <v>25</v>
      </c>
      <c r="P543" t="s">
        <v>21</v>
      </c>
      <c r="Q543" t="s">
        <v>80</v>
      </c>
      <c r="R543" t="s">
        <v>45</v>
      </c>
      <c r="S543" t="s">
        <v>47</v>
      </c>
      <c r="T543" t="s">
        <v>21</v>
      </c>
      <c r="U543" t="s">
        <v>21</v>
      </c>
      <c r="V543" t="s">
        <v>42</v>
      </c>
      <c r="W543" s="2" t="s">
        <v>31</v>
      </c>
      <c r="Y543">
        <f>IF(J543=Legend!$B$3,0,IF(J543=Legend!$B$4,1,IF(J543=Legend!$B$5,2,0)))</f>
        <v>0</v>
      </c>
      <c r="Z543">
        <f t="shared" si="57"/>
        <v>0</v>
      </c>
      <c r="AA543">
        <f t="shared" si="58"/>
        <v>1</v>
      </c>
      <c r="AB543">
        <f t="shared" si="59"/>
        <v>1</v>
      </c>
      <c r="AC543">
        <f>IF(N543=Legend!$D$3,3,IF(N543=Legend!$D$4,2,IF(N543=Legend!$D$5,1,0)))</f>
        <v>2</v>
      </c>
      <c r="AD543">
        <f t="shared" si="60"/>
        <v>1</v>
      </c>
      <c r="AF543">
        <f t="shared" si="61"/>
        <v>2</v>
      </c>
      <c r="AG543">
        <f>IF(R543=Legend!$F$3,3,IF(R543=Legend!$F$4,2,IF(R543=Legend!$F$5,1,0)))</f>
        <v>1</v>
      </c>
      <c r="AH543">
        <f>IF(S543=Legend!$F$3,3,IF(S543=Legend!$F$4,2,IF(S543=Legend!$F$5,1,0)))</f>
        <v>0</v>
      </c>
      <c r="AK543">
        <f>IF(V543=Legend!$H$3,3,IF(V543=Legend!$H$4,2,IF(V543=Legend!$H$5,1,0)))</f>
        <v>0</v>
      </c>
      <c r="AM543">
        <f t="shared" si="62"/>
        <v>8</v>
      </c>
    </row>
    <row r="544" spans="1:39" ht="140.4" x14ac:dyDescent="0.3">
      <c r="A544" t="s">
        <v>39</v>
      </c>
      <c r="B544" t="s">
        <v>162</v>
      </c>
      <c r="C544" t="s">
        <v>654</v>
      </c>
      <c r="D544" t="s">
        <v>655</v>
      </c>
      <c r="E544" t="str">
        <f t="shared" si="56"/>
        <v>BIBA PURWONEGORO</v>
      </c>
      <c r="F544" t="s">
        <v>39</v>
      </c>
      <c r="G544" t="s">
        <v>21</v>
      </c>
      <c r="H544" t="s">
        <v>21</v>
      </c>
      <c r="I544" t="s">
        <v>50</v>
      </c>
      <c r="J544" t="s">
        <v>35</v>
      </c>
      <c r="K544" t="s">
        <v>24</v>
      </c>
      <c r="L544" t="s">
        <v>25</v>
      </c>
      <c r="M544" t="s">
        <v>25</v>
      </c>
      <c r="N544" t="s">
        <v>26</v>
      </c>
      <c r="O544" t="s">
        <v>25</v>
      </c>
      <c r="P544" t="s">
        <v>21</v>
      </c>
      <c r="Q544" t="s">
        <v>27</v>
      </c>
      <c r="R544" t="s">
        <v>28</v>
      </c>
      <c r="S544" t="s">
        <v>29</v>
      </c>
      <c r="T544" t="s">
        <v>21</v>
      </c>
      <c r="U544" t="s">
        <v>21</v>
      </c>
      <c r="V544" t="s">
        <v>33</v>
      </c>
      <c r="W544" s="2" t="s">
        <v>34</v>
      </c>
      <c r="Y544">
        <f>IF(J544=Legend!$B$3,0,IF(J544=Legend!$B$4,1,IF(J544=Legend!$B$5,2,0)))</f>
        <v>0</v>
      </c>
      <c r="Z544">
        <f t="shared" si="57"/>
        <v>1</v>
      </c>
      <c r="AA544">
        <f t="shared" si="58"/>
        <v>1</v>
      </c>
      <c r="AB544">
        <f t="shared" si="59"/>
        <v>1</v>
      </c>
      <c r="AC544">
        <f>IF(N544=Legend!$D$3,3,IF(N544=Legend!$D$4,2,IF(N544=Legend!$D$5,1,0)))</f>
        <v>2</v>
      </c>
      <c r="AD544">
        <f t="shared" si="60"/>
        <v>1</v>
      </c>
      <c r="AF544">
        <f t="shared" si="61"/>
        <v>0</v>
      </c>
      <c r="AG544">
        <f>IF(R544=Legend!$F$3,3,IF(R544=Legend!$F$4,2,IF(R544=Legend!$F$5,1,0)))</f>
        <v>2</v>
      </c>
      <c r="AH544">
        <f>IF(S544=Legend!$F$3,3,IF(S544=Legend!$F$4,2,IF(S544=Legend!$F$5,1,0)))</f>
        <v>3</v>
      </c>
      <c r="AK544">
        <f>IF(V544=Legend!$H$3,3,IF(V544=Legend!$H$4,2,IF(V544=Legend!$H$5,1,0)))</f>
        <v>1</v>
      </c>
      <c r="AM544">
        <f t="shared" si="62"/>
        <v>12</v>
      </c>
    </row>
    <row r="545" spans="1:39" ht="109.2" x14ac:dyDescent="0.3">
      <c r="A545" t="s">
        <v>32</v>
      </c>
      <c r="B545" t="s">
        <v>1880</v>
      </c>
      <c r="C545" t="s">
        <v>1961</v>
      </c>
      <c r="D545" t="s">
        <v>2032</v>
      </c>
      <c r="E545" t="str">
        <f t="shared" si="56"/>
        <v>BIDAN IRA ( LOMBE )</v>
      </c>
      <c r="F545" t="s">
        <v>56</v>
      </c>
      <c r="G545" t="s">
        <v>21</v>
      </c>
      <c r="H545" t="s">
        <v>21</v>
      </c>
      <c r="I545" t="s">
        <v>50</v>
      </c>
      <c r="J545" t="s">
        <v>35</v>
      </c>
      <c r="K545" t="s">
        <v>47</v>
      </c>
      <c r="L545" t="s">
        <v>21</v>
      </c>
      <c r="M545" t="s">
        <v>21</v>
      </c>
      <c r="N545" t="s">
        <v>47</v>
      </c>
      <c r="O545" t="s">
        <v>21</v>
      </c>
      <c r="P545" t="s">
        <v>21</v>
      </c>
      <c r="Q545" t="s">
        <v>27</v>
      </c>
      <c r="R545" t="s">
        <v>45</v>
      </c>
      <c r="S545" t="s">
        <v>45</v>
      </c>
      <c r="T545" t="s">
        <v>21</v>
      </c>
      <c r="U545" t="s">
        <v>21</v>
      </c>
      <c r="V545" t="s">
        <v>33</v>
      </c>
      <c r="W545" s="2" t="s">
        <v>66</v>
      </c>
      <c r="Y545">
        <f>IF(J545=Legend!$B$3,0,IF(J545=Legend!$B$4,1,IF(J545=Legend!$B$5,2,0)))</f>
        <v>0</v>
      </c>
      <c r="Z545">
        <f t="shared" si="57"/>
        <v>0</v>
      </c>
      <c r="AA545">
        <f t="shared" si="58"/>
        <v>0</v>
      </c>
      <c r="AB545">
        <f t="shared" si="59"/>
        <v>0</v>
      </c>
      <c r="AC545">
        <f>IF(N545=Legend!$D$3,3,IF(N545=Legend!$D$4,2,IF(N545=Legend!$D$5,1,0)))</f>
        <v>0</v>
      </c>
      <c r="AD545">
        <f t="shared" si="60"/>
        <v>0</v>
      </c>
      <c r="AF545">
        <f t="shared" si="61"/>
        <v>0</v>
      </c>
      <c r="AG545">
        <f>IF(R545=Legend!$F$3,3,IF(R545=Legend!$F$4,2,IF(R545=Legend!$F$5,1,0)))</f>
        <v>1</v>
      </c>
      <c r="AH545">
        <f>IF(S545=Legend!$F$3,3,IF(S545=Legend!$F$4,2,IF(S545=Legend!$F$5,1,0)))</f>
        <v>1</v>
      </c>
      <c r="AK545">
        <f>IF(V545=Legend!$H$3,3,IF(V545=Legend!$H$4,2,IF(V545=Legend!$H$5,1,0)))</f>
        <v>1</v>
      </c>
      <c r="AM545">
        <f t="shared" si="62"/>
        <v>3</v>
      </c>
    </row>
    <row r="546" spans="1:39" ht="156" x14ac:dyDescent="0.3">
      <c r="A546" t="s">
        <v>138</v>
      </c>
      <c r="B546" t="s">
        <v>519</v>
      </c>
      <c r="C546" t="s">
        <v>3183</v>
      </c>
      <c r="D546" t="s">
        <v>4770</v>
      </c>
      <c r="E546" t="str">
        <f t="shared" si="56"/>
        <v>BIMA MART/ELBERT NGATONO</v>
      </c>
      <c r="F546" t="s">
        <v>138</v>
      </c>
      <c r="G546" t="s">
        <v>21</v>
      </c>
      <c r="H546" t="s">
        <v>21</v>
      </c>
      <c r="I546" t="s">
        <v>22</v>
      </c>
      <c r="J546" t="s">
        <v>23</v>
      </c>
      <c r="K546" t="s">
        <v>24</v>
      </c>
      <c r="L546" t="s">
        <v>25</v>
      </c>
      <c r="M546" t="s">
        <v>25</v>
      </c>
      <c r="N546" t="s">
        <v>38</v>
      </c>
      <c r="O546" t="s">
        <v>25</v>
      </c>
      <c r="P546" t="s">
        <v>21</v>
      </c>
      <c r="Q546" t="s">
        <v>27</v>
      </c>
      <c r="R546" t="s">
        <v>28</v>
      </c>
      <c r="S546" t="s">
        <v>29</v>
      </c>
      <c r="T546" t="s">
        <v>21</v>
      </c>
      <c r="U546" t="s">
        <v>21</v>
      </c>
      <c r="V546" t="s">
        <v>30</v>
      </c>
      <c r="W546" s="2" t="s">
        <v>31</v>
      </c>
      <c r="Y546">
        <f>IF(J546=Legend!$B$3,0,IF(J546=Legend!$B$4,1,IF(J546=Legend!$B$5,2,0)))</f>
        <v>1</v>
      </c>
      <c r="Z546">
        <f t="shared" si="57"/>
        <v>1</v>
      </c>
      <c r="AA546">
        <f t="shared" si="58"/>
        <v>1</v>
      </c>
      <c r="AB546">
        <f t="shared" si="59"/>
        <v>1</v>
      </c>
      <c r="AC546">
        <f>IF(N546=Legend!$D$3,3,IF(N546=Legend!$D$4,2,IF(N546=Legend!$D$5,1,0)))</f>
        <v>3</v>
      </c>
      <c r="AD546">
        <f t="shared" si="60"/>
        <v>1</v>
      </c>
      <c r="AF546">
        <f t="shared" si="61"/>
        <v>0</v>
      </c>
      <c r="AG546">
        <f>IF(R546=Legend!$F$3,3,IF(R546=Legend!$F$4,2,IF(R546=Legend!$F$5,1,0)))</f>
        <v>2</v>
      </c>
      <c r="AH546">
        <f>IF(S546=Legend!$F$3,3,IF(S546=Legend!$F$4,2,IF(S546=Legend!$F$5,1,0)))</f>
        <v>3</v>
      </c>
      <c r="AK546">
        <f>IF(V546=Legend!$H$3,3,IF(V546=Legend!$H$4,2,IF(V546=Legend!$H$5,1,0)))</f>
        <v>2</v>
      </c>
      <c r="AM546">
        <f t="shared" si="62"/>
        <v>15</v>
      </c>
    </row>
    <row r="547" spans="1:39" ht="156" x14ac:dyDescent="0.3">
      <c r="A547" t="s">
        <v>65</v>
      </c>
      <c r="B547" t="s">
        <v>162</v>
      </c>
      <c r="C547" t="s">
        <v>503</v>
      </c>
      <c r="D547" t="s">
        <v>3101</v>
      </c>
      <c r="E547" t="str">
        <f t="shared" si="56"/>
        <v>BIMA MM KEDUNGWUNI</v>
      </c>
      <c r="F547" t="s">
        <v>65</v>
      </c>
      <c r="G547" t="s">
        <v>21</v>
      </c>
      <c r="H547" t="s">
        <v>21</v>
      </c>
      <c r="I547" t="s">
        <v>22</v>
      </c>
      <c r="J547" t="s">
        <v>35</v>
      </c>
      <c r="K547" t="s">
        <v>24</v>
      </c>
      <c r="L547" t="s">
        <v>25</v>
      </c>
      <c r="M547" t="s">
        <v>25</v>
      </c>
      <c r="N547" t="s">
        <v>26</v>
      </c>
      <c r="O547" t="s">
        <v>25</v>
      </c>
      <c r="P547" t="s">
        <v>21</v>
      </c>
      <c r="Q547" t="s">
        <v>27</v>
      </c>
      <c r="R547" t="s">
        <v>45</v>
      </c>
      <c r="S547" t="s">
        <v>29</v>
      </c>
      <c r="T547" t="s">
        <v>21</v>
      </c>
      <c r="U547" t="s">
        <v>21</v>
      </c>
      <c r="V547" t="s">
        <v>75</v>
      </c>
      <c r="W547" s="2" t="s">
        <v>31</v>
      </c>
      <c r="Y547">
        <f>IF(J547=Legend!$B$3,0,IF(J547=Legend!$B$4,1,IF(J547=Legend!$B$5,2,0)))</f>
        <v>0</v>
      </c>
      <c r="Z547">
        <f t="shared" si="57"/>
        <v>1</v>
      </c>
      <c r="AA547">
        <f t="shared" si="58"/>
        <v>1</v>
      </c>
      <c r="AB547">
        <f t="shared" si="59"/>
        <v>1</v>
      </c>
      <c r="AC547">
        <f>IF(N547=Legend!$D$3,3,IF(N547=Legend!$D$4,2,IF(N547=Legend!$D$5,1,0)))</f>
        <v>2</v>
      </c>
      <c r="AD547">
        <f t="shared" si="60"/>
        <v>1</v>
      </c>
      <c r="AF547">
        <f t="shared" si="61"/>
        <v>0</v>
      </c>
      <c r="AG547">
        <f>IF(R547=Legend!$F$3,3,IF(R547=Legend!$F$4,2,IF(R547=Legend!$F$5,1,0)))</f>
        <v>1</v>
      </c>
      <c r="AH547">
        <f>IF(S547=Legend!$F$3,3,IF(S547=Legend!$F$4,2,IF(S547=Legend!$F$5,1,0)))</f>
        <v>3</v>
      </c>
      <c r="AK547">
        <f>IF(V547=Legend!$H$3,3,IF(V547=Legend!$H$4,2,IF(V547=Legend!$H$5,1,0)))</f>
        <v>3</v>
      </c>
      <c r="AM547">
        <f t="shared" si="62"/>
        <v>13</v>
      </c>
    </row>
    <row r="548" spans="1:39" ht="109.2" x14ac:dyDescent="0.3">
      <c r="A548" t="s">
        <v>83</v>
      </c>
      <c r="B548" t="s">
        <v>2570</v>
      </c>
      <c r="C548" t="s">
        <v>4613</v>
      </c>
      <c r="D548" t="s">
        <v>5075</v>
      </c>
      <c r="E548" t="str">
        <f t="shared" si="56"/>
        <v>BIMA TIMUR</v>
      </c>
      <c r="F548" t="s">
        <v>83</v>
      </c>
      <c r="G548" t="s">
        <v>21</v>
      </c>
      <c r="H548" t="s">
        <v>21</v>
      </c>
      <c r="I548" t="s">
        <v>22</v>
      </c>
      <c r="J548" t="s">
        <v>35</v>
      </c>
      <c r="K548" t="s">
        <v>24</v>
      </c>
      <c r="L548" t="s">
        <v>25</v>
      </c>
      <c r="M548" t="s">
        <v>25</v>
      </c>
      <c r="N548" t="s">
        <v>26</v>
      </c>
      <c r="O548" t="s">
        <v>25</v>
      </c>
      <c r="P548" t="s">
        <v>21</v>
      </c>
      <c r="Q548" t="s">
        <v>27</v>
      </c>
      <c r="R548" t="s">
        <v>28</v>
      </c>
      <c r="S548" t="s">
        <v>29</v>
      </c>
      <c r="T548" t="s">
        <v>21</v>
      </c>
      <c r="U548" t="s">
        <v>21</v>
      </c>
      <c r="V548" t="s">
        <v>42</v>
      </c>
      <c r="W548" s="2" t="s">
        <v>66</v>
      </c>
      <c r="Y548">
        <f>IF(J548=Legend!$B$3,0,IF(J548=Legend!$B$4,1,IF(J548=Legend!$B$5,2,0)))</f>
        <v>0</v>
      </c>
      <c r="Z548">
        <f t="shared" si="57"/>
        <v>1</v>
      </c>
      <c r="AA548">
        <f t="shared" si="58"/>
        <v>1</v>
      </c>
      <c r="AB548">
        <f t="shared" si="59"/>
        <v>1</v>
      </c>
      <c r="AC548">
        <f>IF(N548=Legend!$D$3,3,IF(N548=Legend!$D$4,2,IF(N548=Legend!$D$5,1,0)))</f>
        <v>2</v>
      </c>
      <c r="AD548">
        <f t="shared" si="60"/>
        <v>1</v>
      </c>
      <c r="AF548">
        <f t="shared" si="61"/>
        <v>0</v>
      </c>
      <c r="AG548">
        <f>IF(R548=Legend!$F$3,3,IF(R548=Legend!$F$4,2,IF(R548=Legend!$F$5,1,0)))</f>
        <v>2</v>
      </c>
      <c r="AH548">
        <f>IF(S548=Legend!$F$3,3,IF(S548=Legend!$F$4,2,IF(S548=Legend!$F$5,1,0)))</f>
        <v>3</v>
      </c>
      <c r="AK548">
        <f>IF(V548=Legend!$H$3,3,IF(V548=Legend!$H$4,2,IF(V548=Legend!$H$5,1,0)))</f>
        <v>0</v>
      </c>
      <c r="AM548">
        <f t="shared" si="62"/>
        <v>11</v>
      </c>
    </row>
    <row r="549" spans="1:39" ht="140.4" x14ac:dyDescent="0.3">
      <c r="A549" t="s">
        <v>85</v>
      </c>
      <c r="B549" t="s">
        <v>3366</v>
      </c>
      <c r="C549" t="s">
        <v>4360</v>
      </c>
      <c r="D549" t="s">
        <v>4432</v>
      </c>
      <c r="E549" t="str">
        <f t="shared" si="56"/>
        <v>BIMBING</v>
      </c>
      <c r="F549" t="s">
        <v>85</v>
      </c>
      <c r="G549" t="s">
        <v>21</v>
      </c>
      <c r="H549" t="s">
        <v>21</v>
      </c>
      <c r="I549" t="s">
        <v>22</v>
      </c>
      <c r="J549" t="s">
        <v>23</v>
      </c>
      <c r="K549" t="s">
        <v>24</v>
      </c>
      <c r="L549" t="s">
        <v>25</v>
      </c>
      <c r="M549" t="s">
        <v>25</v>
      </c>
      <c r="N549" t="s">
        <v>28</v>
      </c>
      <c r="O549" t="s">
        <v>25</v>
      </c>
      <c r="P549" t="s">
        <v>21</v>
      </c>
      <c r="Q549" t="s">
        <v>27</v>
      </c>
      <c r="R549" t="s">
        <v>45</v>
      </c>
      <c r="S549" t="s">
        <v>29</v>
      </c>
      <c r="T549" t="s">
        <v>21</v>
      </c>
      <c r="U549" t="s">
        <v>21</v>
      </c>
      <c r="V549" t="s">
        <v>33</v>
      </c>
      <c r="W549" s="2" t="s">
        <v>34</v>
      </c>
      <c r="Y549">
        <f>IF(J549=Legend!$B$3,0,IF(J549=Legend!$B$4,1,IF(J549=Legend!$B$5,2,0)))</f>
        <v>1</v>
      </c>
      <c r="Z549">
        <f t="shared" si="57"/>
        <v>1</v>
      </c>
      <c r="AA549">
        <f t="shared" si="58"/>
        <v>1</v>
      </c>
      <c r="AB549">
        <f t="shared" si="59"/>
        <v>1</v>
      </c>
      <c r="AC549">
        <f>IF(N549=Legend!$D$3,3,IF(N549=Legend!$D$4,2,IF(N549=Legend!$D$5,1,0)))</f>
        <v>1</v>
      </c>
      <c r="AD549">
        <f t="shared" si="60"/>
        <v>1</v>
      </c>
      <c r="AF549">
        <f t="shared" si="61"/>
        <v>0</v>
      </c>
      <c r="AG549">
        <f>IF(R549=Legend!$F$3,3,IF(R549=Legend!$F$4,2,IF(R549=Legend!$F$5,1,0)))</f>
        <v>1</v>
      </c>
      <c r="AH549">
        <f>IF(S549=Legend!$F$3,3,IF(S549=Legend!$F$4,2,IF(S549=Legend!$F$5,1,0)))</f>
        <v>3</v>
      </c>
      <c r="AK549">
        <f>IF(V549=Legend!$H$3,3,IF(V549=Legend!$H$4,2,IF(V549=Legend!$H$5,1,0)))</f>
        <v>1</v>
      </c>
      <c r="AM549">
        <f t="shared" si="62"/>
        <v>11</v>
      </c>
    </row>
    <row r="550" spans="1:39" ht="124.8" x14ac:dyDescent="0.3">
      <c r="A550" t="s">
        <v>70</v>
      </c>
      <c r="B550" t="s">
        <v>174</v>
      </c>
      <c r="C550" t="s">
        <v>781</v>
      </c>
      <c r="D550" t="s">
        <v>4223</v>
      </c>
      <c r="E550" t="str">
        <f t="shared" si="56"/>
        <v>BIN WAHAB</v>
      </c>
      <c r="F550" t="s">
        <v>70</v>
      </c>
      <c r="G550" t="s">
        <v>21</v>
      </c>
      <c r="H550" t="s">
        <v>21</v>
      </c>
      <c r="I550" t="s">
        <v>22</v>
      </c>
      <c r="J550" t="s">
        <v>41</v>
      </c>
      <c r="K550" t="s">
        <v>24</v>
      </c>
      <c r="L550" t="s">
        <v>25</v>
      </c>
      <c r="M550" t="s">
        <v>25</v>
      </c>
      <c r="N550" t="s">
        <v>26</v>
      </c>
      <c r="O550" t="s">
        <v>25</v>
      </c>
      <c r="P550" t="s">
        <v>21</v>
      </c>
      <c r="Q550" t="s">
        <v>27</v>
      </c>
      <c r="R550" t="s">
        <v>28</v>
      </c>
      <c r="S550" t="s">
        <v>29</v>
      </c>
      <c r="T550" t="s">
        <v>21</v>
      </c>
      <c r="U550" t="s">
        <v>21</v>
      </c>
      <c r="V550" t="s">
        <v>33</v>
      </c>
      <c r="W550" s="2" t="s">
        <v>94</v>
      </c>
      <c r="Y550">
        <f>IF(J550=Legend!$B$3,0,IF(J550=Legend!$B$4,1,IF(J550=Legend!$B$5,2,0)))</f>
        <v>2</v>
      </c>
      <c r="Z550">
        <f t="shared" si="57"/>
        <v>1</v>
      </c>
      <c r="AA550">
        <f t="shared" si="58"/>
        <v>1</v>
      </c>
      <c r="AB550">
        <f t="shared" si="59"/>
        <v>1</v>
      </c>
      <c r="AC550">
        <f>IF(N550=Legend!$D$3,3,IF(N550=Legend!$D$4,2,IF(N550=Legend!$D$5,1,0)))</f>
        <v>2</v>
      </c>
      <c r="AD550">
        <f t="shared" si="60"/>
        <v>1</v>
      </c>
      <c r="AF550">
        <f t="shared" si="61"/>
        <v>0</v>
      </c>
      <c r="AG550">
        <f>IF(R550=Legend!$F$3,3,IF(R550=Legend!$F$4,2,IF(R550=Legend!$F$5,1,0)))</f>
        <v>2</v>
      </c>
      <c r="AH550">
        <f>IF(S550=Legend!$F$3,3,IF(S550=Legend!$F$4,2,IF(S550=Legend!$F$5,1,0)))</f>
        <v>3</v>
      </c>
      <c r="AK550">
        <f>IF(V550=Legend!$H$3,3,IF(V550=Legend!$H$4,2,IF(V550=Legend!$H$5,1,0)))</f>
        <v>1</v>
      </c>
      <c r="AM550">
        <f t="shared" si="62"/>
        <v>14</v>
      </c>
    </row>
    <row r="551" spans="1:39" ht="156" x14ac:dyDescent="0.3">
      <c r="A551" t="s">
        <v>70</v>
      </c>
      <c r="B551" t="s">
        <v>475</v>
      </c>
      <c r="C551" t="s">
        <v>4166</v>
      </c>
      <c r="D551" t="s">
        <v>4187</v>
      </c>
      <c r="E551" t="str">
        <f t="shared" si="56"/>
        <v>BIN ZIAAN, TOKO</v>
      </c>
      <c r="F551" t="s">
        <v>70</v>
      </c>
      <c r="G551" t="s">
        <v>21</v>
      </c>
      <c r="H551" t="s">
        <v>21</v>
      </c>
      <c r="I551" t="s">
        <v>54</v>
      </c>
      <c r="J551" t="s">
        <v>41</v>
      </c>
      <c r="K551" t="s">
        <v>24</v>
      </c>
      <c r="L551" t="s">
        <v>25</v>
      </c>
      <c r="M551" t="s">
        <v>25</v>
      </c>
      <c r="N551" t="s">
        <v>26</v>
      </c>
      <c r="O551" t="s">
        <v>25</v>
      </c>
      <c r="P551" t="s">
        <v>21</v>
      </c>
      <c r="Q551" t="s">
        <v>27</v>
      </c>
      <c r="R551" t="s">
        <v>45</v>
      </c>
      <c r="S551" t="s">
        <v>29</v>
      </c>
      <c r="T551" t="s">
        <v>21</v>
      </c>
      <c r="U551" t="s">
        <v>21</v>
      </c>
      <c r="V551" t="s">
        <v>42</v>
      </c>
      <c r="W551" s="2" t="s">
        <v>31</v>
      </c>
      <c r="Y551">
        <f>IF(J551=Legend!$B$3,0,IF(J551=Legend!$B$4,1,IF(J551=Legend!$B$5,2,0)))</f>
        <v>2</v>
      </c>
      <c r="Z551">
        <f t="shared" si="57"/>
        <v>1</v>
      </c>
      <c r="AA551">
        <f t="shared" si="58"/>
        <v>1</v>
      </c>
      <c r="AB551">
        <f t="shared" si="59"/>
        <v>1</v>
      </c>
      <c r="AC551">
        <f>IF(N551=Legend!$D$3,3,IF(N551=Legend!$D$4,2,IF(N551=Legend!$D$5,1,0)))</f>
        <v>2</v>
      </c>
      <c r="AD551">
        <f t="shared" si="60"/>
        <v>1</v>
      </c>
      <c r="AF551">
        <f t="shared" si="61"/>
        <v>0</v>
      </c>
      <c r="AG551">
        <f>IF(R551=Legend!$F$3,3,IF(R551=Legend!$F$4,2,IF(R551=Legend!$F$5,1,0)))</f>
        <v>1</v>
      </c>
      <c r="AH551">
        <f>IF(S551=Legend!$F$3,3,IF(S551=Legend!$F$4,2,IF(S551=Legend!$F$5,1,0)))</f>
        <v>3</v>
      </c>
      <c r="AK551">
        <f>IF(V551=Legend!$H$3,3,IF(V551=Legend!$H$4,2,IF(V551=Legend!$H$5,1,0)))</f>
        <v>0</v>
      </c>
      <c r="AM551">
        <f t="shared" si="62"/>
        <v>12</v>
      </c>
    </row>
    <row r="552" spans="1:39" ht="156" x14ac:dyDescent="0.3">
      <c r="A552" t="s">
        <v>71</v>
      </c>
      <c r="B552" t="s">
        <v>162</v>
      </c>
      <c r="C552" t="s">
        <v>318</v>
      </c>
      <c r="D552" t="s">
        <v>2782</v>
      </c>
      <c r="E552" t="str">
        <f t="shared" si="56"/>
        <v>BINSRA</v>
      </c>
      <c r="F552" t="s">
        <v>71</v>
      </c>
      <c r="G552" t="s">
        <v>21</v>
      </c>
      <c r="H552" t="s">
        <v>21</v>
      </c>
      <c r="I552" t="s">
        <v>22</v>
      </c>
      <c r="J552" t="s">
        <v>35</v>
      </c>
      <c r="K552" t="s">
        <v>24</v>
      </c>
      <c r="L552" t="s">
        <v>25</v>
      </c>
      <c r="M552" t="s">
        <v>25</v>
      </c>
      <c r="N552" t="s">
        <v>26</v>
      </c>
      <c r="O552" t="s">
        <v>25</v>
      </c>
      <c r="P552" t="s">
        <v>21</v>
      </c>
      <c r="Q552" t="s">
        <v>27</v>
      </c>
      <c r="R552" t="s">
        <v>28</v>
      </c>
      <c r="S552" t="s">
        <v>29</v>
      </c>
      <c r="T552" t="s">
        <v>21</v>
      </c>
      <c r="U552" t="s">
        <v>21</v>
      </c>
      <c r="V552" t="s">
        <v>30</v>
      </c>
      <c r="W552" s="2" t="s">
        <v>31</v>
      </c>
      <c r="Y552">
        <f>IF(J552=Legend!$B$3,0,IF(J552=Legend!$B$4,1,IF(J552=Legend!$B$5,2,0)))</f>
        <v>0</v>
      </c>
      <c r="Z552">
        <f t="shared" si="57"/>
        <v>1</v>
      </c>
      <c r="AA552">
        <f t="shared" si="58"/>
        <v>1</v>
      </c>
      <c r="AB552">
        <f t="shared" si="59"/>
        <v>1</v>
      </c>
      <c r="AC552">
        <f>IF(N552=Legend!$D$3,3,IF(N552=Legend!$D$4,2,IF(N552=Legend!$D$5,1,0)))</f>
        <v>2</v>
      </c>
      <c r="AD552">
        <f t="shared" si="60"/>
        <v>1</v>
      </c>
      <c r="AF552">
        <f t="shared" si="61"/>
        <v>0</v>
      </c>
      <c r="AG552">
        <f>IF(R552=Legend!$F$3,3,IF(R552=Legend!$F$4,2,IF(R552=Legend!$F$5,1,0)))</f>
        <v>2</v>
      </c>
      <c r="AH552">
        <f>IF(S552=Legend!$F$3,3,IF(S552=Legend!$F$4,2,IF(S552=Legend!$F$5,1,0)))</f>
        <v>3</v>
      </c>
      <c r="AK552">
        <f>IF(V552=Legend!$H$3,3,IF(V552=Legend!$H$4,2,IF(V552=Legend!$H$5,1,0)))</f>
        <v>2</v>
      </c>
      <c r="AM552">
        <f t="shared" si="62"/>
        <v>13</v>
      </c>
    </row>
    <row r="553" spans="1:39" ht="140.4" x14ac:dyDescent="0.3">
      <c r="A553" t="s">
        <v>49</v>
      </c>
      <c r="B553" t="s">
        <v>174</v>
      </c>
      <c r="C553" t="s">
        <v>1376</v>
      </c>
      <c r="D553" t="s">
        <v>1507</v>
      </c>
      <c r="E553" t="str">
        <f t="shared" si="56"/>
        <v>BINTANG 3 (SUMENEP)</v>
      </c>
      <c r="F553" t="s">
        <v>49</v>
      </c>
      <c r="G553" t="s">
        <v>21</v>
      </c>
      <c r="H553" t="s">
        <v>21</v>
      </c>
      <c r="I553" t="s">
        <v>22</v>
      </c>
      <c r="J553" t="s">
        <v>23</v>
      </c>
      <c r="K553" t="s">
        <v>24</v>
      </c>
      <c r="L553" t="s">
        <v>25</v>
      </c>
      <c r="M553" t="s">
        <v>25</v>
      </c>
      <c r="N553" t="s">
        <v>38</v>
      </c>
      <c r="O553" t="s">
        <v>25</v>
      </c>
      <c r="P553" t="s">
        <v>21</v>
      </c>
      <c r="Q553" t="s">
        <v>27</v>
      </c>
      <c r="R553" t="s">
        <v>28</v>
      </c>
      <c r="S553" t="s">
        <v>29</v>
      </c>
      <c r="T553" t="s">
        <v>21</v>
      </c>
      <c r="U553" t="s">
        <v>21</v>
      </c>
      <c r="V553" t="s">
        <v>33</v>
      </c>
      <c r="W553" s="2" t="s">
        <v>34</v>
      </c>
      <c r="Y553">
        <f>IF(J553=Legend!$B$3,0,IF(J553=Legend!$B$4,1,IF(J553=Legend!$B$5,2,0)))</f>
        <v>1</v>
      </c>
      <c r="Z553">
        <f t="shared" si="57"/>
        <v>1</v>
      </c>
      <c r="AA553">
        <f t="shared" si="58"/>
        <v>1</v>
      </c>
      <c r="AB553">
        <f t="shared" si="59"/>
        <v>1</v>
      </c>
      <c r="AC553">
        <f>IF(N553=Legend!$D$3,3,IF(N553=Legend!$D$4,2,IF(N553=Legend!$D$5,1,0)))</f>
        <v>3</v>
      </c>
      <c r="AD553">
        <f t="shared" si="60"/>
        <v>1</v>
      </c>
      <c r="AF553">
        <f t="shared" si="61"/>
        <v>0</v>
      </c>
      <c r="AG553">
        <f>IF(R553=Legend!$F$3,3,IF(R553=Legend!$F$4,2,IF(R553=Legend!$F$5,1,0)))</f>
        <v>2</v>
      </c>
      <c r="AH553">
        <f>IF(S553=Legend!$F$3,3,IF(S553=Legend!$F$4,2,IF(S553=Legend!$F$5,1,0)))</f>
        <v>3</v>
      </c>
      <c r="AK553">
        <f>IF(V553=Legend!$H$3,3,IF(V553=Legend!$H$4,2,IF(V553=Legend!$H$5,1,0)))</f>
        <v>1</v>
      </c>
      <c r="AM553">
        <f t="shared" si="62"/>
        <v>14</v>
      </c>
    </row>
    <row r="554" spans="1:39" ht="109.2" x14ac:dyDescent="0.3">
      <c r="A554" t="s">
        <v>56</v>
      </c>
      <c r="B554" t="s">
        <v>1683</v>
      </c>
      <c r="C554" t="s">
        <v>1706</v>
      </c>
      <c r="D554" t="s">
        <v>2309</v>
      </c>
      <c r="E554" t="str">
        <f t="shared" si="56"/>
        <v>BINTANG ANUGRAH CV</v>
      </c>
      <c r="F554" t="s">
        <v>65</v>
      </c>
      <c r="G554" t="s">
        <v>21</v>
      </c>
      <c r="H554" t="s">
        <v>21</v>
      </c>
      <c r="I554" t="s">
        <v>22</v>
      </c>
      <c r="J554" t="s">
        <v>35</v>
      </c>
      <c r="K554" t="s">
        <v>24</v>
      </c>
      <c r="L554" t="s">
        <v>21</v>
      </c>
      <c r="M554" t="s">
        <v>25</v>
      </c>
      <c r="N554" t="s">
        <v>28</v>
      </c>
      <c r="O554" t="s">
        <v>25</v>
      </c>
      <c r="P554" t="s">
        <v>21</v>
      </c>
      <c r="Q554" t="s">
        <v>27</v>
      </c>
      <c r="R554" t="s">
        <v>45</v>
      </c>
      <c r="S554" t="s">
        <v>28</v>
      </c>
      <c r="T554" t="s">
        <v>21</v>
      </c>
      <c r="U554" t="s">
        <v>21</v>
      </c>
      <c r="V554" t="s">
        <v>33</v>
      </c>
      <c r="W554" s="2" t="s">
        <v>46</v>
      </c>
      <c r="Y554">
        <f>IF(J554=Legend!$B$3,0,IF(J554=Legend!$B$4,1,IF(J554=Legend!$B$5,2,0)))</f>
        <v>0</v>
      </c>
      <c r="Z554">
        <f t="shared" si="57"/>
        <v>1</v>
      </c>
      <c r="AA554">
        <f t="shared" si="58"/>
        <v>0</v>
      </c>
      <c r="AB554">
        <f t="shared" si="59"/>
        <v>1</v>
      </c>
      <c r="AC554">
        <f>IF(N554=Legend!$D$3,3,IF(N554=Legend!$D$4,2,IF(N554=Legend!$D$5,1,0)))</f>
        <v>1</v>
      </c>
      <c r="AD554">
        <f t="shared" si="60"/>
        <v>1</v>
      </c>
      <c r="AF554">
        <f t="shared" si="61"/>
        <v>0</v>
      </c>
      <c r="AG554">
        <f>IF(R554=Legend!$F$3,3,IF(R554=Legend!$F$4,2,IF(R554=Legend!$F$5,1,0)))</f>
        <v>1</v>
      </c>
      <c r="AH554">
        <f>IF(S554=Legend!$F$3,3,IF(S554=Legend!$F$4,2,IF(S554=Legend!$F$5,1,0)))</f>
        <v>2</v>
      </c>
      <c r="AK554">
        <f>IF(V554=Legend!$H$3,3,IF(V554=Legend!$H$4,2,IF(V554=Legend!$H$5,1,0)))</f>
        <v>1</v>
      </c>
      <c r="AM554">
        <f t="shared" si="62"/>
        <v>8</v>
      </c>
    </row>
    <row r="555" spans="1:39" ht="109.2" x14ac:dyDescent="0.3">
      <c r="A555" t="s">
        <v>102</v>
      </c>
      <c r="B555" t="s">
        <v>1602</v>
      </c>
      <c r="C555" t="s">
        <v>3703</v>
      </c>
      <c r="D555" t="s">
        <v>3814</v>
      </c>
      <c r="E555" t="str">
        <f t="shared" si="56"/>
        <v>BINTANG CAHAYA</v>
      </c>
      <c r="F555" t="s">
        <v>102</v>
      </c>
      <c r="G555" t="s">
        <v>21</v>
      </c>
      <c r="H555" t="s">
        <v>21</v>
      </c>
      <c r="I555" t="s">
        <v>50</v>
      </c>
      <c r="J555" t="s">
        <v>35</v>
      </c>
      <c r="K555" t="s">
        <v>24</v>
      </c>
      <c r="L555" t="s">
        <v>25</v>
      </c>
      <c r="M555" t="s">
        <v>25</v>
      </c>
      <c r="N555" t="s">
        <v>28</v>
      </c>
      <c r="O555" t="s">
        <v>21</v>
      </c>
      <c r="P555" t="s">
        <v>21</v>
      </c>
      <c r="Q555" t="s">
        <v>27</v>
      </c>
      <c r="R555" t="s">
        <v>45</v>
      </c>
      <c r="S555" t="s">
        <v>47</v>
      </c>
      <c r="T555" t="s">
        <v>21</v>
      </c>
      <c r="U555" t="s">
        <v>21</v>
      </c>
      <c r="V555" t="s">
        <v>42</v>
      </c>
      <c r="W555" s="2" t="s">
        <v>46</v>
      </c>
      <c r="Y555">
        <f>IF(J555=Legend!$B$3,0,IF(J555=Legend!$B$4,1,IF(J555=Legend!$B$5,2,0)))</f>
        <v>0</v>
      </c>
      <c r="Z555">
        <f t="shared" si="57"/>
        <v>1</v>
      </c>
      <c r="AA555">
        <f t="shared" si="58"/>
        <v>1</v>
      </c>
      <c r="AB555">
        <f t="shared" si="59"/>
        <v>1</v>
      </c>
      <c r="AC555">
        <f>IF(N555=Legend!$D$3,3,IF(N555=Legend!$D$4,2,IF(N555=Legend!$D$5,1,0)))</f>
        <v>1</v>
      </c>
      <c r="AD555">
        <f t="shared" si="60"/>
        <v>0</v>
      </c>
      <c r="AF555">
        <f t="shared" si="61"/>
        <v>0</v>
      </c>
      <c r="AG555">
        <f>IF(R555=Legend!$F$3,3,IF(R555=Legend!$F$4,2,IF(R555=Legend!$F$5,1,0)))</f>
        <v>1</v>
      </c>
      <c r="AH555">
        <f>IF(S555=Legend!$F$3,3,IF(S555=Legend!$F$4,2,IF(S555=Legend!$F$5,1,0)))</f>
        <v>0</v>
      </c>
      <c r="AK555">
        <f>IF(V555=Legend!$H$3,3,IF(V555=Legend!$H$4,2,IF(V555=Legend!$H$5,1,0)))</f>
        <v>0</v>
      </c>
      <c r="AM555">
        <f t="shared" si="62"/>
        <v>5</v>
      </c>
    </row>
    <row r="556" spans="1:39" ht="124.8" x14ac:dyDescent="0.3">
      <c r="A556" t="s">
        <v>56</v>
      </c>
      <c r="B556" t="s">
        <v>881</v>
      </c>
      <c r="C556" t="s">
        <v>2082</v>
      </c>
      <c r="D556" t="s">
        <v>2089</v>
      </c>
      <c r="E556" t="str">
        <f t="shared" si="56"/>
        <v>BINTANG I</v>
      </c>
      <c r="F556" t="s">
        <v>56</v>
      </c>
      <c r="G556" t="s">
        <v>21</v>
      </c>
      <c r="H556" t="s">
        <v>21</v>
      </c>
      <c r="I556" t="s">
        <v>22</v>
      </c>
      <c r="J556" t="s">
        <v>35</v>
      </c>
      <c r="K556" t="s">
        <v>24</v>
      </c>
      <c r="L556" t="s">
        <v>25</v>
      </c>
      <c r="M556" t="s">
        <v>25</v>
      </c>
      <c r="N556" t="s">
        <v>26</v>
      </c>
      <c r="O556" t="s">
        <v>21</v>
      </c>
      <c r="P556" t="s">
        <v>21</v>
      </c>
      <c r="Q556" t="s">
        <v>27</v>
      </c>
      <c r="R556" t="s">
        <v>45</v>
      </c>
      <c r="S556" t="s">
        <v>29</v>
      </c>
      <c r="T556" t="s">
        <v>21</v>
      </c>
      <c r="U556" t="s">
        <v>21</v>
      </c>
      <c r="V556" t="s">
        <v>30</v>
      </c>
      <c r="W556" s="2" t="s">
        <v>97</v>
      </c>
      <c r="Y556">
        <f>IF(J556=Legend!$B$3,0,IF(J556=Legend!$B$4,1,IF(J556=Legend!$B$5,2,0)))</f>
        <v>0</v>
      </c>
      <c r="Z556">
        <f t="shared" si="57"/>
        <v>1</v>
      </c>
      <c r="AA556">
        <f t="shared" si="58"/>
        <v>1</v>
      </c>
      <c r="AB556">
        <f t="shared" si="59"/>
        <v>1</v>
      </c>
      <c r="AC556">
        <f>IF(N556=Legend!$D$3,3,IF(N556=Legend!$D$4,2,IF(N556=Legend!$D$5,1,0)))</f>
        <v>2</v>
      </c>
      <c r="AD556">
        <f t="shared" si="60"/>
        <v>0</v>
      </c>
      <c r="AF556">
        <f t="shared" si="61"/>
        <v>0</v>
      </c>
      <c r="AG556">
        <f>IF(R556=Legend!$F$3,3,IF(R556=Legend!$F$4,2,IF(R556=Legend!$F$5,1,0)))</f>
        <v>1</v>
      </c>
      <c r="AH556">
        <f>IF(S556=Legend!$F$3,3,IF(S556=Legend!$F$4,2,IF(S556=Legend!$F$5,1,0)))</f>
        <v>3</v>
      </c>
      <c r="AK556">
        <f>IF(V556=Legend!$H$3,3,IF(V556=Legend!$H$4,2,IF(V556=Legend!$H$5,1,0)))</f>
        <v>2</v>
      </c>
      <c r="AM556">
        <f t="shared" si="62"/>
        <v>11</v>
      </c>
    </row>
    <row r="557" spans="1:39" ht="156" x14ac:dyDescent="0.3">
      <c r="A557" t="s">
        <v>52</v>
      </c>
      <c r="B557" t="s">
        <v>847</v>
      </c>
      <c r="C557" t="s">
        <v>898</v>
      </c>
      <c r="D557" t="s">
        <v>930</v>
      </c>
      <c r="E557" t="str">
        <f t="shared" si="56"/>
        <v>BINTANG PERDANA PEURLAK</v>
      </c>
      <c r="F557" t="s">
        <v>52</v>
      </c>
      <c r="G557" t="s">
        <v>21</v>
      </c>
      <c r="H557" t="s">
        <v>21</v>
      </c>
      <c r="I557" t="s">
        <v>22</v>
      </c>
      <c r="J557" t="s">
        <v>35</v>
      </c>
      <c r="K557" t="s">
        <v>24</v>
      </c>
      <c r="L557" t="s">
        <v>25</v>
      </c>
      <c r="M557" t="s">
        <v>25</v>
      </c>
      <c r="N557" t="s">
        <v>28</v>
      </c>
      <c r="O557" t="s">
        <v>25</v>
      </c>
      <c r="P557" t="s">
        <v>21</v>
      </c>
      <c r="Q557" t="s">
        <v>72</v>
      </c>
      <c r="R557" t="s">
        <v>45</v>
      </c>
      <c r="S557" t="s">
        <v>29</v>
      </c>
      <c r="T557" t="s">
        <v>21</v>
      </c>
      <c r="U557" t="s">
        <v>21</v>
      </c>
      <c r="V557" t="s">
        <v>75</v>
      </c>
      <c r="W557" s="2" t="s">
        <v>31</v>
      </c>
      <c r="Y557">
        <f>IF(J557=Legend!$B$3,0,IF(J557=Legend!$B$4,1,IF(J557=Legend!$B$5,2,0)))</f>
        <v>0</v>
      </c>
      <c r="Z557">
        <f t="shared" si="57"/>
        <v>1</v>
      </c>
      <c r="AA557">
        <f t="shared" si="58"/>
        <v>1</v>
      </c>
      <c r="AB557">
        <f t="shared" si="59"/>
        <v>1</v>
      </c>
      <c r="AC557">
        <f>IF(N557=Legend!$D$3,3,IF(N557=Legend!$D$4,2,IF(N557=Legend!$D$5,1,0)))</f>
        <v>1</v>
      </c>
      <c r="AD557">
        <f t="shared" si="60"/>
        <v>1</v>
      </c>
      <c r="AF557">
        <f t="shared" si="61"/>
        <v>2</v>
      </c>
      <c r="AG557">
        <f>IF(R557=Legend!$F$3,3,IF(R557=Legend!$F$4,2,IF(R557=Legend!$F$5,1,0)))</f>
        <v>1</v>
      </c>
      <c r="AH557">
        <f>IF(S557=Legend!$F$3,3,IF(S557=Legend!$F$4,2,IF(S557=Legend!$F$5,1,0)))</f>
        <v>3</v>
      </c>
      <c r="AK557">
        <f>IF(V557=Legend!$H$3,3,IF(V557=Legend!$H$4,2,IF(V557=Legend!$H$5,1,0)))</f>
        <v>3</v>
      </c>
      <c r="AM557">
        <f t="shared" si="62"/>
        <v>14</v>
      </c>
    </row>
    <row r="558" spans="1:39" ht="156" x14ac:dyDescent="0.3">
      <c r="A558" t="s">
        <v>52</v>
      </c>
      <c r="B558" t="s">
        <v>847</v>
      </c>
      <c r="C558" t="s">
        <v>898</v>
      </c>
      <c r="D558" t="s">
        <v>918</v>
      </c>
      <c r="E558" t="str">
        <f t="shared" si="56"/>
        <v>BINTANG PERDANA SWALAYAN</v>
      </c>
      <c r="F558" t="s">
        <v>52</v>
      </c>
      <c r="G558" t="s">
        <v>21</v>
      </c>
      <c r="H558" t="s">
        <v>21</v>
      </c>
      <c r="I558" t="s">
        <v>22</v>
      </c>
      <c r="J558" t="s">
        <v>23</v>
      </c>
      <c r="K558" t="s">
        <v>24</v>
      </c>
      <c r="L558" t="s">
        <v>25</v>
      </c>
      <c r="M558" t="s">
        <v>25</v>
      </c>
      <c r="N558" t="s">
        <v>38</v>
      </c>
      <c r="O558" t="s">
        <v>25</v>
      </c>
      <c r="P558" t="s">
        <v>21</v>
      </c>
      <c r="Q558" t="s">
        <v>27</v>
      </c>
      <c r="R558" t="s">
        <v>45</v>
      </c>
      <c r="S558" t="s">
        <v>29</v>
      </c>
      <c r="T558" t="s">
        <v>21</v>
      </c>
      <c r="U558" t="s">
        <v>21</v>
      </c>
      <c r="V558" t="s">
        <v>75</v>
      </c>
      <c r="W558" s="2" t="s">
        <v>31</v>
      </c>
      <c r="Y558">
        <f>IF(J558=Legend!$B$3,0,IF(J558=Legend!$B$4,1,IF(J558=Legend!$B$5,2,0)))</f>
        <v>1</v>
      </c>
      <c r="Z558">
        <f t="shared" si="57"/>
        <v>1</v>
      </c>
      <c r="AA558">
        <f t="shared" si="58"/>
        <v>1</v>
      </c>
      <c r="AB558">
        <f t="shared" si="59"/>
        <v>1</v>
      </c>
      <c r="AC558">
        <f>IF(N558=Legend!$D$3,3,IF(N558=Legend!$D$4,2,IF(N558=Legend!$D$5,1,0)))</f>
        <v>3</v>
      </c>
      <c r="AD558">
        <f t="shared" si="60"/>
        <v>1</v>
      </c>
      <c r="AF558">
        <f t="shared" si="61"/>
        <v>0</v>
      </c>
      <c r="AG558">
        <f>IF(R558=Legend!$F$3,3,IF(R558=Legend!$F$4,2,IF(R558=Legend!$F$5,1,0)))</f>
        <v>1</v>
      </c>
      <c r="AH558">
        <f>IF(S558=Legend!$F$3,3,IF(S558=Legend!$F$4,2,IF(S558=Legend!$F$5,1,0)))</f>
        <v>3</v>
      </c>
      <c r="AK558">
        <f>IF(V558=Legend!$H$3,3,IF(V558=Legend!$H$4,2,IF(V558=Legend!$H$5,1,0)))</f>
        <v>3</v>
      </c>
      <c r="AM558">
        <f t="shared" si="62"/>
        <v>15</v>
      </c>
    </row>
    <row r="559" spans="1:39" ht="78" x14ac:dyDescent="0.3">
      <c r="A559" t="s">
        <v>74</v>
      </c>
      <c r="B559" t="s">
        <v>174</v>
      </c>
      <c r="C559" t="s">
        <v>886</v>
      </c>
      <c r="D559" t="s">
        <v>4093</v>
      </c>
      <c r="E559" t="str">
        <f t="shared" si="56"/>
        <v>BINTANG SWALAYAN (MLARAK)</v>
      </c>
      <c r="F559" t="s">
        <v>74</v>
      </c>
      <c r="G559" t="s">
        <v>21</v>
      </c>
      <c r="H559" t="s">
        <v>21</v>
      </c>
      <c r="I559" t="s">
        <v>22</v>
      </c>
      <c r="J559" t="s">
        <v>35</v>
      </c>
      <c r="K559" t="s">
        <v>24</v>
      </c>
      <c r="L559" t="s">
        <v>25</v>
      </c>
      <c r="M559" t="s">
        <v>25</v>
      </c>
      <c r="N559" t="s">
        <v>28</v>
      </c>
      <c r="O559" t="s">
        <v>25</v>
      </c>
      <c r="P559" t="s">
        <v>21</v>
      </c>
      <c r="Q559" t="s">
        <v>27</v>
      </c>
      <c r="R559" t="s">
        <v>45</v>
      </c>
      <c r="S559" t="s">
        <v>28</v>
      </c>
      <c r="T559" t="s">
        <v>21</v>
      </c>
      <c r="U559" t="s">
        <v>21</v>
      </c>
      <c r="V559" t="s">
        <v>42</v>
      </c>
      <c r="W559" s="2" t="s">
        <v>77</v>
      </c>
      <c r="Y559">
        <f>IF(J559=Legend!$B$3,0,IF(J559=Legend!$B$4,1,IF(J559=Legend!$B$5,2,0)))</f>
        <v>0</v>
      </c>
      <c r="Z559">
        <f t="shared" si="57"/>
        <v>1</v>
      </c>
      <c r="AA559">
        <f t="shared" si="58"/>
        <v>1</v>
      </c>
      <c r="AB559">
        <f t="shared" si="59"/>
        <v>1</v>
      </c>
      <c r="AC559">
        <f>IF(N559=Legend!$D$3,3,IF(N559=Legend!$D$4,2,IF(N559=Legend!$D$5,1,0)))</f>
        <v>1</v>
      </c>
      <c r="AD559">
        <f t="shared" si="60"/>
        <v>1</v>
      </c>
      <c r="AF559">
        <f t="shared" si="61"/>
        <v>0</v>
      </c>
      <c r="AG559">
        <f>IF(R559=Legend!$F$3,3,IF(R559=Legend!$F$4,2,IF(R559=Legend!$F$5,1,0)))</f>
        <v>1</v>
      </c>
      <c r="AH559">
        <f>IF(S559=Legend!$F$3,3,IF(S559=Legend!$F$4,2,IF(S559=Legend!$F$5,1,0)))</f>
        <v>2</v>
      </c>
      <c r="AK559">
        <f>IF(V559=Legend!$H$3,3,IF(V559=Legend!$H$4,2,IF(V559=Legend!$H$5,1,0)))</f>
        <v>0</v>
      </c>
      <c r="AM559">
        <f t="shared" si="62"/>
        <v>8</v>
      </c>
    </row>
    <row r="560" spans="1:39" ht="31.2" x14ac:dyDescent="0.3">
      <c r="A560" t="s">
        <v>135</v>
      </c>
      <c r="B560" t="s">
        <v>284</v>
      </c>
      <c r="C560" t="s">
        <v>4847</v>
      </c>
      <c r="D560" t="s">
        <v>4936</v>
      </c>
      <c r="E560" t="str">
        <f t="shared" si="56"/>
        <v>BINTANG TK / SP1</v>
      </c>
      <c r="F560" t="s">
        <v>83</v>
      </c>
      <c r="G560" t="s">
        <v>21</v>
      </c>
      <c r="H560" t="s">
        <v>21</v>
      </c>
      <c r="I560" t="s">
        <v>22</v>
      </c>
      <c r="J560" t="s">
        <v>35</v>
      </c>
      <c r="K560" t="s">
        <v>24</v>
      </c>
      <c r="L560" t="s">
        <v>25</v>
      </c>
      <c r="M560" t="s">
        <v>25</v>
      </c>
      <c r="N560" t="s">
        <v>26</v>
      </c>
      <c r="O560" t="s">
        <v>25</v>
      </c>
      <c r="P560" t="s">
        <v>21</v>
      </c>
      <c r="Q560" t="s">
        <v>60</v>
      </c>
      <c r="R560" t="s">
        <v>45</v>
      </c>
      <c r="S560" t="s">
        <v>29</v>
      </c>
      <c r="T560" t="s">
        <v>21</v>
      </c>
      <c r="U560" t="s">
        <v>21</v>
      </c>
      <c r="V560" t="s">
        <v>33</v>
      </c>
      <c r="W560" s="18" t="s">
        <v>63</v>
      </c>
      <c r="Y560">
        <f>IF(J560=Legend!$B$3,0,IF(J560=Legend!$B$4,1,IF(J560=Legend!$B$5,2,0)))</f>
        <v>0</v>
      </c>
      <c r="Z560">
        <f t="shared" si="57"/>
        <v>1</v>
      </c>
      <c r="AA560">
        <f t="shared" si="58"/>
        <v>1</v>
      </c>
      <c r="AB560">
        <f t="shared" si="59"/>
        <v>1</v>
      </c>
      <c r="AC560">
        <f>IF(N560=Legend!$D$3,3,IF(N560=Legend!$D$4,2,IF(N560=Legend!$D$5,1,0)))</f>
        <v>2</v>
      </c>
      <c r="AD560">
        <f t="shared" si="60"/>
        <v>1</v>
      </c>
      <c r="AF560">
        <f t="shared" si="61"/>
        <v>2</v>
      </c>
      <c r="AG560">
        <f>IF(R560=Legend!$F$3,3,IF(R560=Legend!$F$4,2,IF(R560=Legend!$F$5,1,0)))</f>
        <v>1</v>
      </c>
      <c r="AH560">
        <f>IF(S560=Legend!$F$3,3,IF(S560=Legend!$F$4,2,IF(S560=Legend!$F$5,1,0)))</f>
        <v>3</v>
      </c>
      <c r="AK560">
        <f>IF(V560=Legend!$H$3,3,IF(V560=Legend!$H$4,2,IF(V560=Legend!$H$5,1,0)))</f>
        <v>1</v>
      </c>
      <c r="AM560">
        <f t="shared" si="62"/>
        <v>13</v>
      </c>
    </row>
    <row r="561" spans="1:39" ht="156" x14ac:dyDescent="0.3">
      <c r="A561" t="s">
        <v>65</v>
      </c>
      <c r="B561" t="s">
        <v>162</v>
      </c>
      <c r="C561" t="s">
        <v>503</v>
      </c>
      <c r="D561" t="s">
        <v>3099</v>
      </c>
      <c r="E561" t="str">
        <f t="shared" si="56"/>
        <v>BIRU SWALAYAN - WIRADESA</v>
      </c>
      <c r="F561" t="s">
        <v>65</v>
      </c>
      <c r="G561" t="s">
        <v>21</v>
      </c>
      <c r="H561" t="s">
        <v>21</v>
      </c>
      <c r="I561" t="s">
        <v>54</v>
      </c>
      <c r="J561" t="s">
        <v>41</v>
      </c>
      <c r="K561" t="s">
        <v>24</v>
      </c>
      <c r="L561" t="s">
        <v>25</v>
      </c>
      <c r="M561" t="s">
        <v>25</v>
      </c>
      <c r="N561" t="s">
        <v>38</v>
      </c>
      <c r="O561" t="s">
        <v>25</v>
      </c>
      <c r="P561" t="s">
        <v>21</v>
      </c>
      <c r="Q561" t="s">
        <v>27</v>
      </c>
      <c r="R561" t="s">
        <v>28</v>
      </c>
      <c r="S561" t="s">
        <v>29</v>
      </c>
      <c r="T561" t="s">
        <v>21</v>
      </c>
      <c r="U561" t="s">
        <v>21</v>
      </c>
      <c r="V561" t="s">
        <v>75</v>
      </c>
      <c r="W561" s="2" t="s">
        <v>31</v>
      </c>
      <c r="Y561">
        <f>IF(J561=Legend!$B$3,0,IF(J561=Legend!$B$4,1,IF(J561=Legend!$B$5,2,0)))</f>
        <v>2</v>
      </c>
      <c r="Z561">
        <f t="shared" si="57"/>
        <v>1</v>
      </c>
      <c r="AA561">
        <f t="shared" si="58"/>
        <v>1</v>
      </c>
      <c r="AB561">
        <f t="shared" si="59"/>
        <v>1</v>
      </c>
      <c r="AC561">
        <f>IF(N561=Legend!$D$3,3,IF(N561=Legend!$D$4,2,IF(N561=Legend!$D$5,1,0)))</f>
        <v>3</v>
      </c>
      <c r="AD561">
        <f t="shared" si="60"/>
        <v>1</v>
      </c>
      <c r="AF561">
        <f t="shared" si="61"/>
        <v>0</v>
      </c>
      <c r="AG561">
        <f>IF(R561=Legend!$F$3,3,IF(R561=Legend!$F$4,2,IF(R561=Legend!$F$5,1,0)))</f>
        <v>2</v>
      </c>
      <c r="AH561">
        <f>IF(S561=Legend!$F$3,3,IF(S561=Legend!$F$4,2,IF(S561=Legend!$F$5,1,0)))</f>
        <v>3</v>
      </c>
      <c r="AK561">
        <f>IF(V561=Legend!$H$3,3,IF(V561=Legend!$H$4,2,IF(V561=Legend!$H$5,1,0)))</f>
        <v>3</v>
      </c>
      <c r="AM561">
        <f t="shared" si="62"/>
        <v>17</v>
      </c>
    </row>
    <row r="562" spans="1:39" ht="156" x14ac:dyDescent="0.3">
      <c r="A562" t="s">
        <v>20</v>
      </c>
      <c r="B562" t="s">
        <v>2570</v>
      </c>
      <c r="C562" t="s">
        <v>2931</v>
      </c>
      <c r="D562" t="s">
        <v>2932</v>
      </c>
      <c r="E562" t="str">
        <f t="shared" si="56"/>
        <v>BK MART (BONJERUK)</v>
      </c>
      <c r="F562" t="s">
        <v>20</v>
      </c>
      <c r="G562" t="s">
        <v>21</v>
      </c>
      <c r="H562" t="s">
        <v>21</v>
      </c>
      <c r="I562" t="s">
        <v>50</v>
      </c>
      <c r="J562" t="s">
        <v>35</v>
      </c>
      <c r="K562" t="s">
        <v>24</v>
      </c>
      <c r="L562" t="s">
        <v>25</v>
      </c>
      <c r="M562" t="s">
        <v>25</v>
      </c>
      <c r="N562" t="s">
        <v>26</v>
      </c>
      <c r="O562" t="s">
        <v>25</v>
      </c>
      <c r="P562" t="s">
        <v>25</v>
      </c>
      <c r="Q562" t="s">
        <v>60</v>
      </c>
      <c r="R562" t="s">
        <v>45</v>
      </c>
      <c r="S562" t="s">
        <v>29</v>
      </c>
      <c r="T562" t="s">
        <v>21</v>
      </c>
      <c r="U562" t="s">
        <v>21</v>
      </c>
      <c r="V562" t="s">
        <v>33</v>
      </c>
      <c r="W562" s="2" t="s">
        <v>31</v>
      </c>
      <c r="Y562">
        <f>IF(J562=Legend!$B$3,0,IF(J562=Legend!$B$4,1,IF(J562=Legend!$B$5,2,0)))</f>
        <v>0</v>
      </c>
      <c r="Z562">
        <f t="shared" si="57"/>
        <v>1</v>
      </c>
      <c r="AA562">
        <f t="shared" si="58"/>
        <v>1</v>
      </c>
      <c r="AB562">
        <f t="shared" si="59"/>
        <v>1</v>
      </c>
      <c r="AC562">
        <f>IF(N562=Legend!$D$3,3,IF(N562=Legend!$D$4,2,IF(N562=Legend!$D$5,1,0)))</f>
        <v>2</v>
      </c>
      <c r="AD562">
        <f t="shared" si="60"/>
        <v>1</v>
      </c>
      <c r="AF562">
        <f t="shared" si="61"/>
        <v>2</v>
      </c>
      <c r="AG562">
        <f>IF(R562=Legend!$F$3,3,IF(R562=Legend!$F$4,2,IF(R562=Legend!$F$5,1,0)))</f>
        <v>1</v>
      </c>
      <c r="AH562">
        <f>IF(S562=Legend!$F$3,3,IF(S562=Legend!$F$4,2,IF(S562=Legend!$F$5,1,0)))</f>
        <v>3</v>
      </c>
      <c r="AK562">
        <f>IF(V562=Legend!$H$3,3,IF(V562=Legend!$H$4,2,IF(V562=Legend!$H$5,1,0)))</f>
        <v>1</v>
      </c>
      <c r="AM562">
        <f t="shared" si="62"/>
        <v>13</v>
      </c>
    </row>
    <row r="563" spans="1:39" ht="109.2" x14ac:dyDescent="0.3">
      <c r="A563" t="s">
        <v>43</v>
      </c>
      <c r="B563" t="s">
        <v>174</v>
      </c>
      <c r="C563" t="s">
        <v>781</v>
      </c>
      <c r="D563" t="s">
        <v>3893</v>
      </c>
      <c r="E563" t="str">
        <f t="shared" si="56"/>
        <v>BLESS MART</v>
      </c>
      <c r="F563" t="s">
        <v>74</v>
      </c>
      <c r="G563" t="s">
        <v>21</v>
      </c>
      <c r="H563" t="s">
        <v>21</v>
      </c>
      <c r="I563" t="s">
        <v>50</v>
      </c>
      <c r="J563" t="s">
        <v>23</v>
      </c>
      <c r="K563" t="s">
        <v>24</v>
      </c>
      <c r="L563" t="s">
        <v>21</v>
      </c>
      <c r="M563" t="s">
        <v>25</v>
      </c>
      <c r="N563" t="s">
        <v>26</v>
      </c>
      <c r="O563" t="s">
        <v>25</v>
      </c>
      <c r="P563" t="s">
        <v>21</v>
      </c>
      <c r="Q563" t="s">
        <v>27</v>
      </c>
      <c r="R563" t="s">
        <v>45</v>
      </c>
      <c r="S563" t="s">
        <v>29</v>
      </c>
      <c r="T563" t="s">
        <v>21</v>
      </c>
      <c r="U563" t="s">
        <v>21</v>
      </c>
      <c r="V563" t="s">
        <v>30</v>
      </c>
      <c r="W563" s="2" t="s">
        <v>66</v>
      </c>
      <c r="Y563">
        <f>IF(J563=Legend!$B$3,0,IF(J563=Legend!$B$4,1,IF(J563=Legend!$B$5,2,0)))</f>
        <v>1</v>
      </c>
      <c r="Z563">
        <f t="shared" si="57"/>
        <v>1</v>
      </c>
      <c r="AA563">
        <f t="shared" si="58"/>
        <v>0</v>
      </c>
      <c r="AB563">
        <f t="shared" si="59"/>
        <v>1</v>
      </c>
      <c r="AC563">
        <f>IF(N563=Legend!$D$3,3,IF(N563=Legend!$D$4,2,IF(N563=Legend!$D$5,1,0)))</f>
        <v>2</v>
      </c>
      <c r="AD563">
        <f t="shared" si="60"/>
        <v>1</v>
      </c>
      <c r="AF563">
        <f t="shared" si="61"/>
        <v>0</v>
      </c>
      <c r="AG563">
        <f>IF(R563=Legend!$F$3,3,IF(R563=Legend!$F$4,2,IF(R563=Legend!$F$5,1,0)))</f>
        <v>1</v>
      </c>
      <c r="AH563">
        <f>IF(S563=Legend!$F$3,3,IF(S563=Legend!$F$4,2,IF(S563=Legend!$F$5,1,0)))</f>
        <v>3</v>
      </c>
      <c r="AK563">
        <f>IF(V563=Legend!$H$3,3,IF(V563=Legend!$H$4,2,IF(V563=Legend!$H$5,1,0)))</f>
        <v>2</v>
      </c>
      <c r="AM563">
        <f t="shared" si="62"/>
        <v>12</v>
      </c>
    </row>
    <row r="564" spans="1:39" ht="156" x14ac:dyDescent="0.3">
      <c r="A564" t="s">
        <v>39</v>
      </c>
      <c r="B564" t="s">
        <v>162</v>
      </c>
      <c r="C564" t="s">
        <v>733</v>
      </c>
      <c r="D564" t="s">
        <v>749</v>
      </c>
      <c r="E564" t="str">
        <f t="shared" si="56"/>
        <v>BLOK M (J203-RY MLONGGO)</v>
      </c>
      <c r="F564" t="s">
        <v>104</v>
      </c>
      <c r="G564" t="s">
        <v>21</v>
      </c>
      <c r="H564" t="s">
        <v>21</v>
      </c>
      <c r="I564" t="s">
        <v>22</v>
      </c>
      <c r="J564" t="s">
        <v>23</v>
      </c>
      <c r="K564" t="s">
        <v>24</v>
      </c>
      <c r="L564" t="s">
        <v>25</v>
      </c>
      <c r="M564" t="s">
        <v>25</v>
      </c>
      <c r="N564" t="s">
        <v>38</v>
      </c>
      <c r="O564" t="s">
        <v>25</v>
      </c>
      <c r="P564" t="s">
        <v>21</v>
      </c>
      <c r="Q564" t="s">
        <v>80</v>
      </c>
      <c r="R564" t="s">
        <v>45</v>
      </c>
      <c r="S564" t="s">
        <v>29</v>
      </c>
      <c r="T564" t="s">
        <v>21</v>
      </c>
      <c r="U564" t="s">
        <v>21</v>
      </c>
      <c r="V564" t="s">
        <v>33</v>
      </c>
      <c r="W564" s="2" t="s">
        <v>31</v>
      </c>
      <c r="Y564">
        <f>IF(J564=Legend!$B$3,0,IF(J564=Legend!$B$4,1,IF(J564=Legend!$B$5,2,0)))</f>
        <v>1</v>
      </c>
      <c r="Z564">
        <f t="shared" si="57"/>
        <v>1</v>
      </c>
      <c r="AA564">
        <f t="shared" si="58"/>
        <v>1</v>
      </c>
      <c r="AB564">
        <f t="shared" si="59"/>
        <v>1</v>
      </c>
      <c r="AC564">
        <f>IF(N564=Legend!$D$3,3,IF(N564=Legend!$D$4,2,IF(N564=Legend!$D$5,1,0)))</f>
        <v>3</v>
      </c>
      <c r="AD564">
        <f t="shared" si="60"/>
        <v>1</v>
      </c>
      <c r="AF564">
        <f t="shared" si="61"/>
        <v>2</v>
      </c>
      <c r="AG564">
        <f>IF(R564=Legend!$F$3,3,IF(R564=Legend!$F$4,2,IF(R564=Legend!$F$5,1,0)))</f>
        <v>1</v>
      </c>
      <c r="AH564">
        <f>IF(S564=Legend!$F$3,3,IF(S564=Legend!$F$4,2,IF(S564=Legend!$F$5,1,0)))</f>
        <v>3</v>
      </c>
      <c r="AK564">
        <f>IF(V564=Legend!$H$3,3,IF(V564=Legend!$H$4,2,IF(V564=Legend!$H$5,1,0)))</f>
        <v>1</v>
      </c>
      <c r="AM564">
        <f t="shared" si="62"/>
        <v>15</v>
      </c>
    </row>
    <row r="565" spans="1:39" ht="140.4" x14ac:dyDescent="0.3">
      <c r="A565" t="s">
        <v>74</v>
      </c>
      <c r="B565" t="s">
        <v>174</v>
      </c>
      <c r="C565" t="s">
        <v>1049</v>
      </c>
      <c r="D565" t="s">
        <v>4124</v>
      </c>
      <c r="E565" t="str">
        <f t="shared" si="56"/>
        <v>B-MART SWALAYAN (JOMBANG)</v>
      </c>
      <c r="F565" t="s">
        <v>74</v>
      </c>
      <c r="G565" t="s">
        <v>21</v>
      </c>
      <c r="H565" t="s">
        <v>21</v>
      </c>
      <c r="I565" t="s">
        <v>22</v>
      </c>
      <c r="J565" t="s">
        <v>41</v>
      </c>
      <c r="K565" t="s">
        <v>24</v>
      </c>
      <c r="L565" t="s">
        <v>25</v>
      </c>
      <c r="M565" t="s">
        <v>25</v>
      </c>
      <c r="N565" t="s">
        <v>38</v>
      </c>
      <c r="O565" t="s">
        <v>25</v>
      </c>
      <c r="P565" t="s">
        <v>21</v>
      </c>
      <c r="Q565" t="s">
        <v>27</v>
      </c>
      <c r="R565" t="s">
        <v>28</v>
      </c>
      <c r="S565" t="s">
        <v>29</v>
      </c>
      <c r="T565" t="s">
        <v>21</v>
      </c>
      <c r="U565" t="s">
        <v>21</v>
      </c>
      <c r="V565" t="s">
        <v>33</v>
      </c>
      <c r="W565" s="2" t="s">
        <v>34</v>
      </c>
      <c r="Y565">
        <f>IF(J565=Legend!$B$3,0,IF(J565=Legend!$B$4,1,IF(J565=Legend!$B$5,2,0)))</f>
        <v>2</v>
      </c>
      <c r="Z565">
        <f t="shared" si="57"/>
        <v>1</v>
      </c>
      <c r="AA565">
        <f t="shared" si="58"/>
        <v>1</v>
      </c>
      <c r="AB565">
        <f t="shared" si="59"/>
        <v>1</v>
      </c>
      <c r="AC565">
        <f>IF(N565=Legend!$D$3,3,IF(N565=Legend!$D$4,2,IF(N565=Legend!$D$5,1,0)))</f>
        <v>3</v>
      </c>
      <c r="AD565">
        <f t="shared" si="60"/>
        <v>1</v>
      </c>
      <c r="AF565">
        <f t="shared" si="61"/>
        <v>0</v>
      </c>
      <c r="AG565">
        <f>IF(R565=Legend!$F$3,3,IF(R565=Legend!$F$4,2,IF(R565=Legend!$F$5,1,0)))</f>
        <v>2</v>
      </c>
      <c r="AH565">
        <f>IF(S565=Legend!$F$3,3,IF(S565=Legend!$F$4,2,IF(S565=Legend!$F$5,1,0)))</f>
        <v>3</v>
      </c>
      <c r="AK565">
        <f>IF(V565=Legend!$H$3,3,IF(V565=Legend!$H$4,2,IF(V565=Legend!$H$5,1,0)))</f>
        <v>1</v>
      </c>
      <c r="AM565">
        <f t="shared" si="62"/>
        <v>15</v>
      </c>
    </row>
    <row r="566" spans="1:39" ht="109.2" x14ac:dyDescent="0.3">
      <c r="A566" t="s">
        <v>71</v>
      </c>
      <c r="B566" t="s">
        <v>1602</v>
      </c>
      <c r="C566" t="s">
        <v>2574</v>
      </c>
      <c r="D566" t="s">
        <v>2869</v>
      </c>
      <c r="E566" t="str">
        <f t="shared" si="56"/>
        <v>B-MART, MM.</v>
      </c>
      <c r="F566" t="s">
        <v>71</v>
      </c>
      <c r="G566" t="s">
        <v>21</v>
      </c>
      <c r="H566" t="s">
        <v>21</v>
      </c>
      <c r="I566" t="s">
        <v>22</v>
      </c>
      <c r="J566" t="s">
        <v>23</v>
      </c>
      <c r="K566" t="s">
        <v>24</v>
      </c>
      <c r="L566" t="s">
        <v>25</v>
      </c>
      <c r="M566" t="s">
        <v>25</v>
      </c>
      <c r="N566" t="s">
        <v>26</v>
      </c>
      <c r="O566" t="s">
        <v>21</v>
      </c>
      <c r="P566" t="s">
        <v>21</v>
      </c>
      <c r="Q566" t="s">
        <v>60</v>
      </c>
      <c r="R566" t="s">
        <v>45</v>
      </c>
      <c r="S566" t="s">
        <v>28</v>
      </c>
      <c r="T566" t="s">
        <v>21</v>
      </c>
      <c r="U566" t="s">
        <v>21</v>
      </c>
      <c r="V566" t="s">
        <v>42</v>
      </c>
      <c r="W566" s="2" t="s">
        <v>66</v>
      </c>
      <c r="Y566">
        <f>IF(J566=Legend!$B$3,0,IF(J566=Legend!$B$4,1,IF(J566=Legend!$B$5,2,0)))</f>
        <v>1</v>
      </c>
      <c r="Z566">
        <f t="shared" si="57"/>
        <v>1</v>
      </c>
      <c r="AA566">
        <f t="shared" si="58"/>
        <v>1</v>
      </c>
      <c r="AB566">
        <f t="shared" si="59"/>
        <v>1</v>
      </c>
      <c r="AC566">
        <f>IF(N566=Legend!$D$3,3,IF(N566=Legend!$D$4,2,IF(N566=Legend!$D$5,1,0)))</f>
        <v>2</v>
      </c>
      <c r="AD566">
        <f t="shared" si="60"/>
        <v>0</v>
      </c>
      <c r="AF566">
        <f t="shared" si="61"/>
        <v>2</v>
      </c>
      <c r="AG566">
        <f>IF(R566=Legend!$F$3,3,IF(R566=Legend!$F$4,2,IF(R566=Legend!$F$5,1,0)))</f>
        <v>1</v>
      </c>
      <c r="AH566">
        <f>IF(S566=Legend!$F$3,3,IF(S566=Legend!$F$4,2,IF(S566=Legend!$F$5,1,0)))</f>
        <v>2</v>
      </c>
      <c r="AK566">
        <f>IF(V566=Legend!$H$3,3,IF(V566=Legend!$H$4,2,IF(V566=Legend!$H$5,1,0)))</f>
        <v>0</v>
      </c>
      <c r="AM566">
        <f t="shared" si="62"/>
        <v>11</v>
      </c>
    </row>
    <row r="567" spans="1:39" ht="156" x14ac:dyDescent="0.3">
      <c r="A567" t="s">
        <v>52</v>
      </c>
      <c r="B567" t="s">
        <v>847</v>
      </c>
      <c r="C567" t="s">
        <v>898</v>
      </c>
      <c r="D567" t="s">
        <v>943</v>
      </c>
      <c r="E567" t="str">
        <f t="shared" si="56"/>
        <v>BMJ MART (PEURLAK)</v>
      </c>
      <c r="F567" t="s">
        <v>52</v>
      </c>
      <c r="G567" t="s">
        <v>21</v>
      </c>
      <c r="H567" t="s">
        <v>21</v>
      </c>
      <c r="I567" t="s">
        <v>22</v>
      </c>
      <c r="J567" t="s">
        <v>23</v>
      </c>
      <c r="K567" t="s">
        <v>24</v>
      </c>
      <c r="L567" t="s">
        <v>25</v>
      </c>
      <c r="M567" t="s">
        <v>25</v>
      </c>
      <c r="N567" t="s">
        <v>38</v>
      </c>
      <c r="O567" t="s">
        <v>25</v>
      </c>
      <c r="P567" t="s">
        <v>21</v>
      </c>
      <c r="Q567" t="s">
        <v>27</v>
      </c>
      <c r="R567" t="s">
        <v>45</v>
      </c>
      <c r="S567" t="s">
        <v>29</v>
      </c>
      <c r="T567" t="s">
        <v>21</v>
      </c>
      <c r="U567" t="s">
        <v>21</v>
      </c>
      <c r="V567" t="s">
        <v>75</v>
      </c>
      <c r="W567" s="2" t="s">
        <v>31</v>
      </c>
      <c r="Y567">
        <f>IF(J567=Legend!$B$3,0,IF(J567=Legend!$B$4,1,IF(J567=Legend!$B$5,2,0)))</f>
        <v>1</v>
      </c>
      <c r="Z567">
        <f t="shared" si="57"/>
        <v>1</v>
      </c>
      <c r="AA567">
        <f t="shared" si="58"/>
        <v>1</v>
      </c>
      <c r="AB567">
        <f t="shared" si="59"/>
        <v>1</v>
      </c>
      <c r="AC567">
        <f>IF(N567=Legend!$D$3,3,IF(N567=Legend!$D$4,2,IF(N567=Legend!$D$5,1,0)))</f>
        <v>3</v>
      </c>
      <c r="AD567">
        <f t="shared" si="60"/>
        <v>1</v>
      </c>
      <c r="AF567">
        <f t="shared" si="61"/>
        <v>0</v>
      </c>
      <c r="AG567">
        <f>IF(R567=Legend!$F$3,3,IF(R567=Legend!$F$4,2,IF(R567=Legend!$F$5,1,0)))</f>
        <v>1</v>
      </c>
      <c r="AH567">
        <f>IF(S567=Legend!$F$3,3,IF(S567=Legend!$F$4,2,IF(S567=Legend!$F$5,1,0)))</f>
        <v>3</v>
      </c>
      <c r="AK567">
        <f>IF(V567=Legend!$H$3,3,IF(V567=Legend!$H$4,2,IF(V567=Legend!$H$5,1,0)))</f>
        <v>3</v>
      </c>
      <c r="AM567">
        <f t="shared" si="62"/>
        <v>15</v>
      </c>
    </row>
    <row r="568" spans="1:39" ht="140.4" x14ac:dyDescent="0.3">
      <c r="A568" t="s">
        <v>36</v>
      </c>
      <c r="B568" t="s">
        <v>890</v>
      </c>
      <c r="C568" t="s">
        <v>1169</v>
      </c>
      <c r="D568" t="s">
        <v>2729</v>
      </c>
      <c r="E568" t="str">
        <f t="shared" si="56"/>
        <v>BOGA SWAHA I</v>
      </c>
      <c r="F568" t="s">
        <v>36</v>
      </c>
      <c r="G568" t="s">
        <v>21</v>
      </c>
      <c r="H568" t="s">
        <v>21</v>
      </c>
      <c r="I568" t="s">
        <v>22</v>
      </c>
      <c r="J568" t="s">
        <v>23</v>
      </c>
      <c r="K568" t="s">
        <v>24</v>
      </c>
      <c r="L568" t="s">
        <v>25</v>
      </c>
      <c r="M568" t="s">
        <v>25</v>
      </c>
      <c r="N568" t="s">
        <v>26</v>
      </c>
      <c r="O568" t="s">
        <v>25</v>
      </c>
      <c r="P568" t="s">
        <v>21</v>
      </c>
      <c r="Q568" t="s">
        <v>27</v>
      </c>
      <c r="R568" t="s">
        <v>28</v>
      </c>
      <c r="S568" t="s">
        <v>29</v>
      </c>
      <c r="T568" t="s">
        <v>21</v>
      </c>
      <c r="U568" t="s">
        <v>21</v>
      </c>
      <c r="V568" t="s">
        <v>33</v>
      </c>
      <c r="W568" s="2" t="s">
        <v>34</v>
      </c>
      <c r="Y568">
        <f>IF(J568=Legend!$B$3,0,IF(J568=Legend!$B$4,1,IF(J568=Legend!$B$5,2,0)))</f>
        <v>1</v>
      </c>
      <c r="Z568">
        <f t="shared" si="57"/>
        <v>1</v>
      </c>
      <c r="AA568">
        <f t="shared" si="58"/>
        <v>1</v>
      </c>
      <c r="AB568">
        <f t="shared" si="59"/>
        <v>1</v>
      </c>
      <c r="AC568">
        <f>IF(N568=Legend!$D$3,3,IF(N568=Legend!$D$4,2,IF(N568=Legend!$D$5,1,0)))</f>
        <v>2</v>
      </c>
      <c r="AD568">
        <f t="shared" si="60"/>
        <v>1</v>
      </c>
      <c r="AF568">
        <f t="shared" si="61"/>
        <v>0</v>
      </c>
      <c r="AG568">
        <f>IF(R568=Legend!$F$3,3,IF(R568=Legend!$F$4,2,IF(R568=Legend!$F$5,1,0)))</f>
        <v>2</v>
      </c>
      <c r="AH568">
        <f>IF(S568=Legend!$F$3,3,IF(S568=Legend!$F$4,2,IF(S568=Legend!$F$5,1,0)))</f>
        <v>3</v>
      </c>
      <c r="AK568">
        <f>IF(V568=Legend!$H$3,3,IF(V568=Legend!$H$4,2,IF(V568=Legend!$H$5,1,0)))</f>
        <v>1</v>
      </c>
      <c r="AM568">
        <f t="shared" si="62"/>
        <v>13</v>
      </c>
    </row>
    <row r="569" spans="1:39" ht="140.4" x14ac:dyDescent="0.3">
      <c r="A569" t="s">
        <v>67</v>
      </c>
      <c r="B569" t="s">
        <v>890</v>
      </c>
      <c r="C569" t="s">
        <v>1169</v>
      </c>
      <c r="D569" t="s">
        <v>2548</v>
      </c>
      <c r="E569" t="str">
        <f t="shared" si="56"/>
        <v>BOGA SWAHA III</v>
      </c>
      <c r="F569" t="s">
        <v>67</v>
      </c>
      <c r="G569" t="s">
        <v>21</v>
      </c>
      <c r="H569" t="s">
        <v>21</v>
      </c>
      <c r="I569" t="s">
        <v>22</v>
      </c>
      <c r="J569" t="s">
        <v>23</v>
      </c>
      <c r="K569" t="s">
        <v>24</v>
      </c>
      <c r="L569" t="s">
        <v>25</v>
      </c>
      <c r="M569" t="s">
        <v>25</v>
      </c>
      <c r="N569" t="s">
        <v>38</v>
      </c>
      <c r="O569" t="s">
        <v>25</v>
      </c>
      <c r="P569" t="s">
        <v>21</v>
      </c>
      <c r="Q569" t="s">
        <v>27</v>
      </c>
      <c r="R569" t="s">
        <v>28</v>
      </c>
      <c r="S569" t="s">
        <v>29</v>
      </c>
      <c r="T569" t="s">
        <v>21</v>
      </c>
      <c r="U569" t="s">
        <v>21</v>
      </c>
      <c r="V569" t="s">
        <v>33</v>
      </c>
      <c r="W569" s="2" t="s">
        <v>34</v>
      </c>
      <c r="Y569">
        <f>IF(J569=Legend!$B$3,0,IF(J569=Legend!$B$4,1,IF(J569=Legend!$B$5,2,0)))</f>
        <v>1</v>
      </c>
      <c r="Z569">
        <f t="shared" si="57"/>
        <v>1</v>
      </c>
      <c r="AA569">
        <f t="shared" si="58"/>
        <v>1</v>
      </c>
      <c r="AB569">
        <f t="shared" si="59"/>
        <v>1</v>
      </c>
      <c r="AC569">
        <f>IF(N569=Legend!$D$3,3,IF(N569=Legend!$D$4,2,IF(N569=Legend!$D$5,1,0)))</f>
        <v>3</v>
      </c>
      <c r="AD569">
        <f t="shared" si="60"/>
        <v>1</v>
      </c>
      <c r="AF569">
        <f t="shared" si="61"/>
        <v>0</v>
      </c>
      <c r="AG569">
        <f>IF(R569=Legend!$F$3,3,IF(R569=Legend!$F$4,2,IF(R569=Legend!$F$5,1,0)))</f>
        <v>2</v>
      </c>
      <c r="AH569">
        <f>IF(S569=Legend!$F$3,3,IF(S569=Legend!$F$4,2,IF(S569=Legend!$F$5,1,0)))</f>
        <v>3</v>
      </c>
      <c r="AK569">
        <f>IF(V569=Legend!$H$3,3,IF(V569=Legend!$H$4,2,IF(V569=Legend!$H$5,1,0)))</f>
        <v>1</v>
      </c>
      <c r="AM569">
        <f t="shared" si="62"/>
        <v>14</v>
      </c>
    </row>
    <row r="570" spans="1:39" ht="140.4" x14ac:dyDescent="0.3">
      <c r="A570" t="s">
        <v>70</v>
      </c>
      <c r="B570" t="s">
        <v>475</v>
      </c>
      <c r="C570" t="s">
        <v>4266</v>
      </c>
      <c r="D570" t="s">
        <v>4272</v>
      </c>
      <c r="E570" t="str">
        <f t="shared" si="56"/>
        <v>BOGOR PERMAI, MM</v>
      </c>
      <c r="F570" t="s">
        <v>70</v>
      </c>
      <c r="G570" t="s">
        <v>21</v>
      </c>
      <c r="H570" t="s">
        <v>21</v>
      </c>
      <c r="I570" t="s">
        <v>22</v>
      </c>
      <c r="J570" t="s">
        <v>23</v>
      </c>
      <c r="K570" t="s">
        <v>24</v>
      </c>
      <c r="L570" t="s">
        <v>25</v>
      </c>
      <c r="M570" t="s">
        <v>25</v>
      </c>
      <c r="N570" t="s">
        <v>26</v>
      </c>
      <c r="O570" t="s">
        <v>21</v>
      </c>
      <c r="P570" t="s">
        <v>21</v>
      </c>
      <c r="Q570" t="s">
        <v>27</v>
      </c>
      <c r="R570" t="s">
        <v>45</v>
      </c>
      <c r="S570" t="s">
        <v>29</v>
      </c>
      <c r="T570" t="s">
        <v>21</v>
      </c>
      <c r="U570" t="s">
        <v>21</v>
      </c>
      <c r="V570" t="s">
        <v>75</v>
      </c>
      <c r="W570" s="2" t="s">
        <v>34</v>
      </c>
      <c r="Y570">
        <f>IF(J570=Legend!$B$3,0,IF(J570=Legend!$B$4,1,IF(J570=Legend!$B$5,2,0)))</f>
        <v>1</v>
      </c>
      <c r="Z570">
        <f t="shared" si="57"/>
        <v>1</v>
      </c>
      <c r="AA570">
        <f t="shared" si="58"/>
        <v>1</v>
      </c>
      <c r="AB570">
        <f t="shared" si="59"/>
        <v>1</v>
      </c>
      <c r="AC570">
        <f>IF(N570=Legend!$D$3,3,IF(N570=Legend!$D$4,2,IF(N570=Legend!$D$5,1,0)))</f>
        <v>2</v>
      </c>
      <c r="AD570">
        <f t="shared" si="60"/>
        <v>0</v>
      </c>
      <c r="AF570">
        <f t="shared" si="61"/>
        <v>0</v>
      </c>
      <c r="AG570">
        <f>IF(R570=Legend!$F$3,3,IF(R570=Legend!$F$4,2,IF(R570=Legend!$F$5,1,0)))</f>
        <v>1</v>
      </c>
      <c r="AH570">
        <f>IF(S570=Legend!$F$3,3,IF(S570=Legend!$F$4,2,IF(S570=Legend!$F$5,1,0)))</f>
        <v>3</v>
      </c>
      <c r="AK570">
        <f>IF(V570=Legend!$H$3,3,IF(V570=Legend!$H$4,2,IF(V570=Legend!$H$5,1,0)))</f>
        <v>3</v>
      </c>
      <c r="AM570">
        <f t="shared" si="62"/>
        <v>13</v>
      </c>
    </row>
    <row r="571" spans="1:39" ht="156" x14ac:dyDescent="0.3">
      <c r="A571" t="s">
        <v>147</v>
      </c>
      <c r="B571" t="s">
        <v>983</v>
      </c>
      <c r="C571" t="s">
        <v>3650</v>
      </c>
      <c r="D571" t="s">
        <v>5158</v>
      </c>
      <c r="E571" t="str">
        <f t="shared" si="56"/>
        <v>BOIM SEGAR BUGAR</v>
      </c>
      <c r="F571" t="s">
        <v>150</v>
      </c>
      <c r="G571" t="s">
        <v>21</v>
      </c>
      <c r="H571" t="s">
        <v>21</v>
      </c>
      <c r="I571" t="s">
        <v>22</v>
      </c>
      <c r="J571" t="s">
        <v>23</v>
      </c>
      <c r="K571" t="s">
        <v>24</v>
      </c>
      <c r="L571" t="s">
        <v>25</v>
      </c>
      <c r="M571" t="s">
        <v>25</v>
      </c>
      <c r="N571" t="s">
        <v>28</v>
      </c>
      <c r="O571" t="s">
        <v>21</v>
      </c>
      <c r="P571" t="s">
        <v>21</v>
      </c>
      <c r="Q571" t="s">
        <v>27</v>
      </c>
      <c r="R571" t="s">
        <v>45</v>
      </c>
      <c r="S571" t="s">
        <v>45</v>
      </c>
      <c r="T571" t="s">
        <v>21</v>
      </c>
      <c r="U571" t="s">
        <v>21</v>
      </c>
      <c r="V571" t="s">
        <v>30</v>
      </c>
      <c r="W571" s="2" t="s">
        <v>31</v>
      </c>
      <c r="Y571">
        <f>IF(J571=Legend!$B$3,0,IF(J571=Legend!$B$4,1,IF(J571=Legend!$B$5,2,0)))</f>
        <v>1</v>
      </c>
      <c r="Z571">
        <f t="shared" si="57"/>
        <v>1</v>
      </c>
      <c r="AA571">
        <f t="shared" si="58"/>
        <v>1</v>
      </c>
      <c r="AB571">
        <f t="shared" si="59"/>
        <v>1</v>
      </c>
      <c r="AC571">
        <f>IF(N571=Legend!$D$3,3,IF(N571=Legend!$D$4,2,IF(N571=Legend!$D$5,1,0)))</f>
        <v>1</v>
      </c>
      <c r="AD571">
        <f t="shared" si="60"/>
        <v>0</v>
      </c>
      <c r="AF571">
        <f t="shared" si="61"/>
        <v>0</v>
      </c>
      <c r="AG571">
        <f>IF(R571=Legend!$F$3,3,IF(R571=Legend!$F$4,2,IF(R571=Legend!$F$5,1,0)))</f>
        <v>1</v>
      </c>
      <c r="AH571">
        <f>IF(S571=Legend!$F$3,3,IF(S571=Legend!$F$4,2,IF(S571=Legend!$F$5,1,0)))</f>
        <v>1</v>
      </c>
      <c r="AK571">
        <f>IF(V571=Legend!$H$3,3,IF(V571=Legend!$H$4,2,IF(V571=Legend!$H$5,1,0)))</f>
        <v>2</v>
      </c>
      <c r="AM571">
        <f t="shared" si="62"/>
        <v>9</v>
      </c>
    </row>
    <row r="572" spans="1:39" ht="140.4" x14ac:dyDescent="0.3">
      <c r="A572" t="s">
        <v>139</v>
      </c>
      <c r="B572" t="s">
        <v>932</v>
      </c>
      <c r="C572" t="s">
        <v>1337</v>
      </c>
      <c r="D572" t="s">
        <v>4652</v>
      </c>
      <c r="E572" t="str">
        <f t="shared" si="56"/>
        <v>BOLAI MINI MARKET</v>
      </c>
      <c r="F572" t="s">
        <v>139</v>
      </c>
      <c r="G572" t="s">
        <v>21</v>
      </c>
      <c r="H572" t="s">
        <v>21</v>
      </c>
      <c r="I572" t="s">
        <v>22</v>
      </c>
      <c r="J572" t="s">
        <v>35</v>
      </c>
      <c r="K572" t="s">
        <v>24</v>
      </c>
      <c r="L572" t="s">
        <v>25</v>
      </c>
      <c r="M572" t="s">
        <v>25</v>
      </c>
      <c r="N572" t="s">
        <v>28</v>
      </c>
      <c r="O572" t="s">
        <v>25</v>
      </c>
      <c r="P572" t="s">
        <v>21</v>
      </c>
      <c r="Q572" t="s">
        <v>27</v>
      </c>
      <c r="R572" t="s">
        <v>45</v>
      </c>
      <c r="S572" t="s">
        <v>28</v>
      </c>
      <c r="T572" t="s">
        <v>21</v>
      </c>
      <c r="U572" t="s">
        <v>21</v>
      </c>
      <c r="V572" t="s">
        <v>33</v>
      </c>
      <c r="W572" s="2" t="s">
        <v>34</v>
      </c>
      <c r="Y572">
        <f>IF(J572=Legend!$B$3,0,IF(J572=Legend!$B$4,1,IF(J572=Legend!$B$5,2,0)))</f>
        <v>0</v>
      </c>
      <c r="Z572">
        <f t="shared" si="57"/>
        <v>1</v>
      </c>
      <c r="AA572">
        <f t="shared" si="58"/>
        <v>1</v>
      </c>
      <c r="AB572">
        <f t="shared" si="59"/>
        <v>1</v>
      </c>
      <c r="AC572">
        <f>IF(N572=Legend!$D$3,3,IF(N572=Legend!$D$4,2,IF(N572=Legend!$D$5,1,0)))</f>
        <v>1</v>
      </c>
      <c r="AD572">
        <f t="shared" si="60"/>
        <v>1</v>
      </c>
      <c r="AF572">
        <f t="shared" si="61"/>
        <v>0</v>
      </c>
      <c r="AG572">
        <f>IF(R572=Legend!$F$3,3,IF(R572=Legend!$F$4,2,IF(R572=Legend!$F$5,1,0)))</f>
        <v>1</v>
      </c>
      <c r="AH572">
        <f>IF(S572=Legend!$F$3,3,IF(S572=Legend!$F$4,2,IF(S572=Legend!$F$5,1,0)))</f>
        <v>2</v>
      </c>
      <c r="AK572">
        <f>IF(V572=Legend!$H$3,3,IF(V572=Legend!$H$4,2,IF(V572=Legend!$H$5,1,0)))</f>
        <v>1</v>
      </c>
      <c r="AM572">
        <f t="shared" si="62"/>
        <v>9</v>
      </c>
    </row>
    <row r="573" spans="1:39" ht="140.4" x14ac:dyDescent="0.3">
      <c r="A573" t="s">
        <v>56</v>
      </c>
      <c r="B573" t="s">
        <v>174</v>
      </c>
      <c r="C573" t="s">
        <v>2152</v>
      </c>
      <c r="D573" t="s">
        <v>2237</v>
      </c>
      <c r="E573" t="str">
        <f t="shared" si="56"/>
        <v>BONAFID MM</v>
      </c>
      <c r="F573" t="s">
        <v>56</v>
      </c>
      <c r="G573" t="s">
        <v>21</v>
      </c>
      <c r="H573" t="s">
        <v>21</v>
      </c>
      <c r="I573" t="s">
        <v>22</v>
      </c>
      <c r="J573" t="s">
        <v>41</v>
      </c>
      <c r="K573" t="s">
        <v>24</v>
      </c>
      <c r="L573" t="s">
        <v>25</v>
      </c>
      <c r="M573" t="s">
        <v>25</v>
      </c>
      <c r="N573" t="s">
        <v>26</v>
      </c>
      <c r="O573" t="s">
        <v>25</v>
      </c>
      <c r="P573" t="s">
        <v>21</v>
      </c>
      <c r="Q573" t="s">
        <v>27</v>
      </c>
      <c r="R573" t="s">
        <v>45</v>
      </c>
      <c r="S573" t="s">
        <v>29</v>
      </c>
      <c r="T573" t="s">
        <v>21</v>
      </c>
      <c r="U573" t="s">
        <v>21</v>
      </c>
      <c r="V573" t="s">
        <v>30</v>
      </c>
      <c r="W573" s="2" t="s">
        <v>34</v>
      </c>
      <c r="Y573">
        <f>IF(J573=Legend!$B$3,0,IF(J573=Legend!$B$4,1,IF(J573=Legend!$B$5,2,0)))</f>
        <v>2</v>
      </c>
      <c r="Z573">
        <f t="shared" si="57"/>
        <v>1</v>
      </c>
      <c r="AA573">
        <f t="shared" si="58"/>
        <v>1</v>
      </c>
      <c r="AB573">
        <f t="shared" si="59"/>
        <v>1</v>
      </c>
      <c r="AC573">
        <f>IF(N573=Legend!$D$3,3,IF(N573=Legend!$D$4,2,IF(N573=Legend!$D$5,1,0)))</f>
        <v>2</v>
      </c>
      <c r="AD573">
        <f t="shared" si="60"/>
        <v>1</v>
      </c>
      <c r="AF573">
        <f t="shared" si="61"/>
        <v>0</v>
      </c>
      <c r="AG573">
        <f>IF(R573=Legend!$F$3,3,IF(R573=Legend!$F$4,2,IF(R573=Legend!$F$5,1,0)))</f>
        <v>1</v>
      </c>
      <c r="AH573">
        <f>IF(S573=Legend!$F$3,3,IF(S573=Legend!$F$4,2,IF(S573=Legend!$F$5,1,0)))</f>
        <v>3</v>
      </c>
      <c r="AK573">
        <f>IF(V573=Legend!$H$3,3,IF(V573=Legend!$H$4,2,IF(V573=Legend!$H$5,1,0)))</f>
        <v>2</v>
      </c>
      <c r="AM573">
        <f t="shared" si="62"/>
        <v>14</v>
      </c>
    </row>
    <row r="574" spans="1:39" ht="109.2" x14ac:dyDescent="0.3">
      <c r="A574" t="s">
        <v>83</v>
      </c>
      <c r="B574" t="s">
        <v>3634</v>
      </c>
      <c r="C574" t="s">
        <v>3635</v>
      </c>
      <c r="D574" t="s">
        <v>5022</v>
      </c>
      <c r="E574" t="str">
        <f t="shared" si="56"/>
        <v>BONG NAM TET</v>
      </c>
      <c r="F574" t="s">
        <v>83</v>
      </c>
      <c r="G574" t="s">
        <v>21</v>
      </c>
      <c r="H574" t="s">
        <v>21</v>
      </c>
      <c r="I574" t="s">
        <v>22</v>
      </c>
      <c r="J574" t="s">
        <v>35</v>
      </c>
      <c r="K574" t="s">
        <v>24</v>
      </c>
      <c r="L574" t="s">
        <v>21</v>
      </c>
      <c r="M574" t="s">
        <v>21</v>
      </c>
      <c r="N574" t="s">
        <v>47</v>
      </c>
      <c r="O574" t="s">
        <v>21</v>
      </c>
      <c r="P574" t="s">
        <v>21</v>
      </c>
      <c r="Q574" t="s">
        <v>27</v>
      </c>
      <c r="R574" t="s">
        <v>47</v>
      </c>
      <c r="S574" t="s">
        <v>47</v>
      </c>
      <c r="T574" t="s">
        <v>21</v>
      </c>
      <c r="U574" t="s">
        <v>21</v>
      </c>
      <c r="V574" t="s">
        <v>42</v>
      </c>
      <c r="W574" s="2" t="s">
        <v>46</v>
      </c>
      <c r="Y574">
        <f>IF(J574=Legend!$B$3,0,IF(J574=Legend!$B$4,1,IF(J574=Legend!$B$5,2,0)))</f>
        <v>0</v>
      </c>
      <c r="Z574">
        <f t="shared" si="57"/>
        <v>1</v>
      </c>
      <c r="AA574">
        <f t="shared" si="58"/>
        <v>0</v>
      </c>
      <c r="AB574">
        <f t="shared" si="59"/>
        <v>0</v>
      </c>
      <c r="AC574">
        <f>IF(N574=Legend!$D$3,3,IF(N574=Legend!$D$4,2,IF(N574=Legend!$D$5,1,0)))</f>
        <v>0</v>
      </c>
      <c r="AD574">
        <f t="shared" si="60"/>
        <v>0</v>
      </c>
      <c r="AF574">
        <f t="shared" si="61"/>
        <v>0</v>
      </c>
      <c r="AG574">
        <f>IF(R574=Legend!$F$3,3,IF(R574=Legend!$F$4,2,IF(R574=Legend!$F$5,1,0)))</f>
        <v>0</v>
      </c>
      <c r="AH574">
        <f>IF(S574=Legend!$F$3,3,IF(S574=Legend!$F$4,2,IF(S574=Legend!$F$5,1,0)))</f>
        <v>0</v>
      </c>
      <c r="AK574">
        <f>IF(V574=Legend!$H$3,3,IF(V574=Legend!$H$4,2,IF(V574=Legend!$H$5,1,0)))</f>
        <v>0</v>
      </c>
      <c r="AM574">
        <f t="shared" si="62"/>
        <v>1</v>
      </c>
    </row>
    <row r="575" spans="1:39" ht="156" x14ac:dyDescent="0.3">
      <c r="A575" t="s">
        <v>138</v>
      </c>
      <c r="B575" t="s">
        <v>475</v>
      </c>
      <c r="C575" t="s">
        <v>476</v>
      </c>
      <c r="D575" t="s">
        <v>4745</v>
      </c>
      <c r="E575" t="str">
        <f t="shared" si="56"/>
        <v>BONGAS SENANG, TK</v>
      </c>
      <c r="F575" t="s">
        <v>150</v>
      </c>
      <c r="G575" t="s">
        <v>21</v>
      </c>
      <c r="H575" t="s">
        <v>21</v>
      </c>
      <c r="I575" t="s">
        <v>22</v>
      </c>
      <c r="J575" t="s">
        <v>35</v>
      </c>
      <c r="K575" t="s">
        <v>24</v>
      </c>
      <c r="L575" t="s">
        <v>25</v>
      </c>
      <c r="M575" t="s">
        <v>25</v>
      </c>
      <c r="N575" t="s">
        <v>26</v>
      </c>
      <c r="O575" t="s">
        <v>25</v>
      </c>
      <c r="P575" t="s">
        <v>21</v>
      </c>
      <c r="Q575" t="s">
        <v>27</v>
      </c>
      <c r="R575" t="s">
        <v>45</v>
      </c>
      <c r="S575" t="s">
        <v>28</v>
      </c>
      <c r="T575" t="s">
        <v>21</v>
      </c>
      <c r="U575" t="s">
        <v>21</v>
      </c>
      <c r="V575" t="s">
        <v>30</v>
      </c>
      <c r="W575" s="2" t="s">
        <v>31</v>
      </c>
      <c r="Y575">
        <f>IF(J575=Legend!$B$3,0,IF(J575=Legend!$B$4,1,IF(J575=Legend!$B$5,2,0)))</f>
        <v>0</v>
      </c>
      <c r="Z575">
        <f t="shared" si="57"/>
        <v>1</v>
      </c>
      <c r="AA575">
        <f t="shared" si="58"/>
        <v>1</v>
      </c>
      <c r="AB575">
        <f t="shared" si="59"/>
        <v>1</v>
      </c>
      <c r="AC575">
        <f>IF(N575=Legend!$D$3,3,IF(N575=Legend!$D$4,2,IF(N575=Legend!$D$5,1,0)))</f>
        <v>2</v>
      </c>
      <c r="AD575">
        <f t="shared" si="60"/>
        <v>1</v>
      </c>
      <c r="AF575">
        <f t="shared" si="61"/>
        <v>0</v>
      </c>
      <c r="AG575">
        <f>IF(R575=Legend!$F$3,3,IF(R575=Legend!$F$4,2,IF(R575=Legend!$F$5,1,0)))</f>
        <v>1</v>
      </c>
      <c r="AH575">
        <f>IF(S575=Legend!$F$3,3,IF(S575=Legend!$F$4,2,IF(S575=Legend!$F$5,1,0)))</f>
        <v>2</v>
      </c>
      <c r="AK575">
        <f>IF(V575=Legend!$H$3,3,IF(V575=Legend!$H$4,2,IF(V575=Legend!$H$5,1,0)))</f>
        <v>2</v>
      </c>
      <c r="AM575">
        <f t="shared" si="62"/>
        <v>11</v>
      </c>
    </row>
    <row r="576" spans="1:39" ht="140.4" x14ac:dyDescent="0.3">
      <c r="A576" t="s">
        <v>74</v>
      </c>
      <c r="B576" t="s">
        <v>174</v>
      </c>
      <c r="C576" t="s">
        <v>1049</v>
      </c>
      <c r="D576" t="s">
        <v>4123</v>
      </c>
      <c r="E576" t="str">
        <f t="shared" si="56"/>
        <v>BORO8UDUR</v>
      </c>
      <c r="F576" t="s">
        <v>74</v>
      </c>
      <c r="G576" t="s">
        <v>21</v>
      </c>
      <c r="H576" t="s">
        <v>21</v>
      </c>
      <c r="I576" t="s">
        <v>22</v>
      </c>
      <c r="J576" t="s">
        <v>23</v>
      </c>
      <c r="K576" t="s">
        <v>24</v>
      </c>
      <c r="L576" t="s">
        <v>25</v>
      </c>
      <c r="M576" t="s">
        <v>25</v>
      </c>
      <c r="N576" t="s">
        <v>38</v>
      </c>
      <c r="O576" t="s">
        <v>25</v>
      </c>
      <c r="P576" t="s">
        <v>21</v>
      </c>
      <c r="Q576" t="s">
        <v>27</v>
      </c>
      <c r="R576" t="s">
        <v>29</v>
      </c>
      <c r="S576" t="s">
        <v>29</v>
      </c>
      <c r="T576" t="s">
        <v>21</v>
      </c>
      <c r="U576" t="s">
        <v>21</v>
      </c>
      <c r="V576" t="s">
        <v>33</v>
      </c>
      <c r="W576" s="2" t="s">
        <v>34</v>
      </c>
      <c r="Y576">
        <f>IF(J576=Legend!$B$3,0,IF(J576=Legend!$B$4,1,IF(J576=Legend!$B$5,2,0)))</f>
        <v>1</v>
      </c>
      <c r="Z576">
        <f t="shared" si="57"/>
        <v>1</v>
      </c>
      <c r="AA576">
        <f t="shared" si="58"/>
        <v>1</v>
      </c>
      <c r="AB576">
        <f t="shared" si="59"/>
        <v>1</v>
      </c>
      <c r="AC576">
        <f>IF(N576=Legend!$D$3,3,IF(N576=Legend!$D$4,2,IF(N576=Legend!$D$5,1,0)))</f>
        <v>3</v>
      </c>
      <c r="AD576">
        <f t="shared" si="60"/>
        <v>1</v>
      </c>
      <c r="AF576">
        <f t="shared" si="61"/>
        <v>0</v>
      </c>
      <c r="AG576">
        <f>IF(R576=Legend!$F$3,3,IF(R576=Legend!$F$4,2,IF(R576=Legend!$F$5,1,0)))</f>
        <v>3</v>
      </c>
      <c r="AH576">
        <f>IF(S576=Legend!$F$3,3,IF(S576=Legend!$F$4,2,IF(S576=Legend!$F$5,1,0)))</f>
        <v>3</v>
      </c>
      <c r="AK576">
        <f>IF(V576=Legend!$H$3,3,IF(V576=Legend!$H$4,2,IF(V576=Legend!$H$5,1,0)))</f>
        <v>1</v>
      </c>
      <c r="AM576">
        <f t="shared" si="62"/>
        <v>15</v>
      </c>
    </row>
    <row r="577" spans="1:39" ht="109.2" x14ac:dyDescent="0.3">
      <c r="A577" t="s">
        <v>113</v>
      </c>
      <c r="B577" t="s">
        <v>519</v>
      </c>
      <c r="C577" t="s">
        <v>1341</v>
      </c>
      <c r="D577" t="s">
        <v>1361</v>
      </c>
      <c r="E577" t="str">
        <f t="shared" si="56"/>
        <v>BORU PANJAITAN / MARIANI PANJAITAN</v>
      </c>
      <c r="F577" t="s">
        <v>113</v>
      </c>
      <c r="G577" t="s">
        <v>21</v>
      </c>
      <c r="H577" t="s">
        <v>21</v>
      </c>
      <c r="I577" t="s">
        <v>22</v>
      </c>
      <c r="J577" t="s">
        <v>23</v>
      </c>
      <c r="K577" t="s">
        <v>24</v>
      </c>
      <c r="L577" t="s">
        <v>25</v>
      </c>
      <c r="M577" t="s">
        <v>21</v>
      </c>
      <c r="N577" t="s">
        <v>47</v>
      </c>
      <c r="O577" t="s">
        <v>21</v>
      </c>
      <c r="P577" t="s">
        <v>21</v>
      </c>
      <c r="Q577" t="s">
        <v>27</v>
      </c>
      <c r="R577" t="s">
        <v>45</v>
      </c>
      <c r="S577" t="s">
        <v>29</v>
      </c>
      <c r="T577" t="s">
        <v>21</v>
      </c>
      <c r="U577" t="s">
        <v>21</v>
      </c>
      <c r="V577" t="s">
        <v>30</v>
      </c>
      <c r="W577" s="2" t="s">
        <v>66</v>
      </c>
      <c r="Y577">
        <f>IF(J577=Legend!$B$3,0,IF(J577=Legend!$B$4,1,IF(J577=Legend!$B$5,2,0)))</f>
        <v>1</v>
      </c>
      <c r="Z577">
        <f t="shared" si="57"/>
        <v>1</v>
      </c>
      <c r="AA577">
        <f t="shared" si="58"/>
        <v>1</v>
      </c>
      <c r="AB577">
        <f t="shared" si="59"/>
        <v>0</v>
      </c>
      <c r="AC577">
        <f>IF(N577=Legend!$D$3,3,IF(N577=Legend!$D$4,2,IF(N577=Legend!$D$5,1,0)))</f>
        <v>0</v>
      </c>
      <c r="AD577">
        <f t="shared" si="60"/>
        <v>0</v>
      </c>
      <c r="AF577">
        <f t="shared" si="61"/>
        <v>0</v>
      </c>
      <c r="AG577">
        <f>IF(R577=Legend!$F$3,3,IF(R577=Legend!$F$4,2,IF(R577=Legend!$F$5,1,0)))</f>
        <v>1</v>
      </c>
      <c r="AH577">
        <f>IF(S577=Legend!$F$3,3,IF(S577=Legend!$F$4,2,IF(S577=Legend!$F$5,1,0)))</f>
        <v>3</v>
      </c>
      <c r="AK577">
        <f>IF(V577=Legend!$H$3,3,IF(V577=Legend!$H$4,2,IF(V577=Legend!$H$5,1,0)))</f>
        <v>2</v>
      </c>
      <c r="AM577">
        <f t="shared" si="62"/>
        <v>9</v>
      </c>
    </row>
    <row r="578" spans="1:39" ht="124.8" x14ac:dyDescent="0.3">
      <c r="A578" t="s">
        <v>70</v>
      </c>
      <c r="B578" t="s">
        <v>174</v>
      </c>
      <c r="C578" t="s">
        <v>195</v>
      </c>
      <c r="D578" t="s">
        <v>4219</v>
      </c>
      <c r="E578" t="str">
        <f t="shared" si="56"/>
        <v>BOURZALENO</v>
      </c>
      <c r="F578" t="s">
        <v>70</v>
      </c>
      <c r="G578" t="s">
        <v>21</v>
      </c>
      <c r="H578" t="s">
        <v>21</v>
      </c>
      <c r="I578" t="s">
        <v>54</v>
      </c>
      <c r="J578" t="s">
        <v>23</v>
      </c>
      <c r="K578" t="s">
        <v>24</v>
      </c>
      <c r="L578" t="s">
        <v>25</v>
      </c>
      <c r="M578" t="s">
        <v>21</v>
      </c>
      <c r="N578" t="s">
        <v>47</v>
      </c>
      <c r="O578" t="s">
        <v>21</v>
      </c>
      <c r="P578" t="s">
        <v>21</v>
      </c>
      <c r="Q578" t="s">
        <v>27</v>
      </c>
      <c r="R578" t="s">
        <v>45</v>
      </c>
      <c r="S578" t="s">
        <v>28</v>
      </c>
      <c r="T578" t="s">
        <v>21</v>
      </c>
      <c r="U578" t="s">
        <v>21</v>
      </c>
      <c r="V578" t="s">
        <v>33</v>
      </c>
      <c r="W578" s="2" t="s">
        <v>97</v>
      </c>
      <c r="Y578">
        <f>IF(J578=Legend!$B$3,0,IF(J578=Legend!$B$4,1,IF(J578=Legend!$B$5,2,0)))</f>
        <v>1</v>
      </c>
      <c r="Z578">
        <f t="shared" si="57"/>
        <v>1</v>
      </c>
      <c r="AA578">
        <f t="shared" si="58"/>
        <v>1</v>
      </c>
      <c r="AB578">
        <f t="shared" si="59"/>
        <v>0</v>
      </c>
      <c r="AC578">
        <f>IF(N578=Legend!$D$3,3,IF(N578=Legend!$D$4,2,IF(N578=Legend!$D$5,1,0)))</f>
        <v>0</v>
      </c>
      <c r="AD578">
        <f t="shared" si="60"/>
        <v>0</v>
      </c>
      <c r="AF578">
        <f t="shared" si="61"/>
        <v>0</v>
      </c>
      <c r="AG578">
        <f>IF(R578=Legend!$F$3,3,IF(R578=Legend!$F$4,2,IF(R578=Legend!$F$5,1,0)))</f>
        <v>1</v>
      </c>
      <c r="AH578">
        <f>IF(S578=Legend!$F$3,3,IF(S578=Legend!$F$4,2,IF(S578=Legend!$F$5,1,0)))</f>
        <v>2</v>
      </c>
      <c r="AK578">
        <f>IF(V578=Legend!$H$3,3,IF(V578=Legend!$H$4,2,IF(V578=Legend!$H$5,1,0)))</f>
        <v>1</v>
      </c>
      <c r="AM578">
        <f t="shared" si="62"/>
        <v>7</v>
      </c>
    </row>
    <row r="579" spans="1:39" ht="140.4" x14ac:dyDescent="0.3">
      <c r="A579" t="s">
        <v>52</v>
      </c>
      <c r="B579" t="s">
        <v>847</v>
      </c>
      <c r="C579" t="s">
        <v>898</v>
      </c>
      <c r="D579" t="s">
        <v>935</v>
      </c>
      <c r="E579" t="str">
        <f t="shared" si="56"/>
        <v>BP SWALAYAN</v>
      </c>
      <c r="F579" t="s">
        <v>52</v>
      </c>
      <c r="G579" t="s">
        <v>21</v>
      </c>
      <c r="H579" t="s">
        <v>21</v>
      </c>
      <c r="I579" t="s">
        <v>22</v>
      </c>
      <c r="J579" t="s">
        <v>23</v>
      </c>
      <c r="K579" t="s">
        <v>24</v>
      </c>
      <c r="L579" t="s">
        <v>25</v>
      </c>
      <c r="M579" t="s">
        <v>25</v>
      </c>
      <c r="N579" t="s">
        <v>38</v>
      </c>
      <c r="O579" t="s">
        <v>25</v>
      </c>
      <c r="P579" t="s">
        <v>21</v>
      </c>
      <c r="Q579" t="s">
        <v>27</v>
      </c>
      <c r="R579" t="s">
        <v>45</v>
      </c>
      <c r="S579" t="s">
        <v>29</v>
      </c>
      <c r="T579" t="s">
        <v>21</v>
      </c>
      <c r="U579" t="s">
        <v>21</v>
      </c>
      <c r="V579" t="s">
        <v>75</v>
      </c>
      <c r="W579" s="2" t="s">
        <v>34</v>
      </c>
      <c r="Y579">
        <f>IF(J579=Legend!$B$3,0,IF(J579=Legend!$B$4,1,IF(J579=Legend!$B$5,2,0)))</f>
        <v>1</v>
      </c>
      <c r="Z579">
        <f t="shared" si="57"/>
        <v>1</v>
      </c>
      <c r="AA579">
        <f t="shared" si="58"/>
        <v>1</v>
      </c>
      <c r="AB579">
        <f t="shared" si="59"/>
        <v>1</v>
      </c>
      <c r="AC579">
        <f>IF(N579=Legend!$D$3,3,IF(N579=Legend!$D$4,2,IF(N579=Legend!$D$5,1,0)))</f>
        <v>3</v>
      </c>
      <c r="AD579">
        <f t="shared" si="60"/>
        <v>1</v>
      </c>
      <c r="AF579">
        <f t="shared" si="61"/>
        <v>0</v>
      </c>
      <c r="AG579">
        <f>IF(R579=Legend!$F$3,3,IF(R579=Legend!$F$4,2,IF(R579=Legend!$F$5,1,0)))</f>
        <v>1</v>
      </c>
      <c r="AH579">
        <f>IF(S579=Legend!$F$3,3,IF(S579=Legend!$F$4,2,IF(S579=Legend!$F$5,1,0)))</f>
        <v>3</v>
      </c>
      <c r="AK579">
        <f>IF(V579=Legend!$H$3,3,IF(V579=Legend!$H$4,2,IF(V579=Legend!$H$5,1,0)))</f>
        <v>3</v>
      </c>
      <c r="AM579">
        <f t="shared" si="62"/>
        <v>15</v>
      </c>
    </row>
    <row r="580" spans="1:39" ht="109.2" x14ac:dyDescent="0.3">
      <c r="A580" t="s">
        <v>52</v>
      </c>
      <c r="B580" t="s">
        <v>847</v>
      </c>
      <c r="C580" t="s">
        <v>898</v>
      </c>
      <c r="D580" t="s">
        <v>929</v>
      </c>
      <c r="E580" t="str">
        <f t="shared" si="56"/>
        <v>BP. SWALAYAN KUTA BINJEI</v>
      </c>
      <c r="F580" t="s">
        <v>52</v>
      </c>
      <c r="G580" t="s">
        <v>21</v>
      </c>
      <c r="H580" t="s">
        <v>21</v>
      </c>
      <c r="I580" t="s">
        <v>22</v>
      </c>
      <c r="J580" t="s">
        <v>35</v>
      </c>
      <c r="K580" t="s">
        <v>24</v>
      </c>
      <c r="L580" t="s">
        <v>25</v>
      </c>
      <c r="M580" t="s">
        <v>25</v>
      </c>
      <c r="N580" t="s">
        <v>28</v>
      </c>
      <c r="O580" t="s">
        <v>21</v>
      </c>
      <c r="P580" t="s">
        <v>21</v>
      </c>
      <c r="Q580" t="s">
        <v>27</v>
      </c>
      <c r="R580" t="s">
        <v>45</v>
      </c>
      <c r="S580" t="s">
        <v>29</v>
      </c>
      <c r="T580" t="s">
        <v>21</v>
      </c>
      <c r="U580" t="s">
        <v>21</v>
      </c>
      <c r="V580" t="s">
        <v>75</v>
      </c>
      <c r="W580" s="2" t="s">
        <v>66</v>
      </c>
      <c r="Y580">
        <f>IF(J580=Legend!$B$3,0,IF(J580=Legend!$B$4,1,IF(J580=Legend!$B$5,2,0)))</f>
        <v>0</v>
      </c>
      <c r="Z580">
        <f t="shared" si="57"/>
        <v>1</v>
      </c>
      <c r="AA580">
        <f t="shared" si="58"/>
        <v>1</v>
      </c>
      <c r="AB580">
        <f t="shared" si="59"/>
        <v>1</v>
      </c>
      <c r="AC580">
        <f>IF(N580=Legend!$D$3,3,IF(N580=Legend!$D$4,2,IF(N580=Legend!$D$5,1,0)))</f>
        <v>1</v>
      </c>
      <c r="AD580">
        <f t="shared" si="60"/>
        <v>0</v>
      </c>
      <c r="AF580">
        <f t="shared" si="61"/>
        <v>0</v>
      </c>
      <c r="AG580">
        <f>IF(R580=Legend!$F$3,3,IF(R580=Legend!$F$4,2,IF(R580=Legend!$F$5,1,0)))</f>
        <v>1</v>
      </c>
      <c r="AH580">
        <f>IF(S580=Legend!$F$3,3,IF(S580=Legend!$F$4,2,IF(S580=Legend!$F$5,1,0)))</f>
        <v>3</v>
      </c>
      <c r="AK580">
        <f>IF(V580=Legend!$H$3,3,IF(V580=Legend!$H$4,2,IF(V580=Legend!$H$5,1,0)))</f>
        <v>3</v>
      </c>
      <c r="AM580">
        <f t="shared" si="62"/>
        <v>11</v>
      </c>
    </row>
    <row r="581" spans="1:39" ht="156" x14ac:dyDescent="0.3">
      <c r="A581" t="s">
        <v>44</v>
      </c>
      <c r="B581" t="s">
        <v>932</v>
      </c>
      <c r="C581" t="s">
        <v>1374</v>
      </c>
      <c r="D581" t="s">
        <v>3700</v>
      </c>
      <c r="E581" t="str">
        <f t="shared" ref="E581:E644" si="63">TRIM(D581)</f>
        <v>BPD KOPERASI</v>
      </c>
      <c r="F581" t="s">
        <v>70</v>
      </c>
      <c r="G581" t="s">
        <v>21</v>
      </c>
      <c r="H581" t="s">
        <v>21</v>
      </c>
      <c r="I581" t="s">
        <v>22</v>
      </c>
      <c r="J581" t="s">
        <v>41</v>
      </c>
      <c r="K581" t="s">
        <v>24</v>
      </c>
      <c r="L581" t="s">
        <v>21</v>
      </c>
      <c r="M581" t="s">
        <v>25</v>
      </c>
      <c r="N581" t="s">
        <v>28</v>
      </c>
      <c r="O581" t="s">
        <v>25</v>
      </c>
      <c r="P581" t="s">
        <v>21</v>
      </c>
      <c r="Q581" t="s">
        <v>27</v>
      </c>
      <c r="R581" t="s">
        <v>45</v>
      </c>
      <c r="S581" t="s">
        <v>29</v>
      </c>
      <c r="T581" t="s">
        <v>21</v>
      </c>
      <c r="U581" t="s">
        <v>21</v>
      </c>
      <c r="V581" t="s">
        <v>33</v>
      </c>
      <c r="W581" s="2" t="s">
        <v>31</v>
      </c>
      <c r="Y581">
        <f>IF(J581=Legend!$B$3,0,IF(J581=Legend!$B$4,1,IF(J581=Legend!$B$5,2,0)))</f>
        <v>2</v>
      </c>
      <c r="Z581">
        <f t="shared" ref="Z581:Z644" si="64">IF(K581="Ada",1,0)</f>
        <v>1</v>
      </c>
      <c r="AA581">
        <f t="shared" ref="AA581:AA644" si="65">IF(L581="Ya",1,0)</f>
        <v>0</v>
      </c>
      <c r="AB581">
        <f t="shared" ref="AB581:AB644" si="66">IF(M581="Ya",1,0)</f>
        <v>1</v>
      </c>
      <c r="AC581">
        <f>IF(N581=Legend!$D$3,3,IF(N581=Legend!$D$4,2,IF(N581=Legend!$D$5,1,0)))</f>
        <v>1</v>
      </c>
      <c r="AD581">
        <f t="shared" ref="AD581:AD644" si="67">IF(O581="Ya",1,0)</f>
        <v>1</v>
      </c>
      <c r="AF581">
        <f t="shared" ref="AF581:AF644" si="68">IF(Q581="Tidak ber-mitra",0,2)</f>
        <v>0</v>
      </c>
      <c r="AG581">
        <f>IF(R581=Legend!$F$3,3,IF(R581=Legend!$F$4,2,IF(R581=Legend!$F$5,1,0)))</f>
        <v>1</v>
      </c>
      <c r="AH581">
        <f>IF(S581=Legend!$F$3,3,IF(S581=Legend!$F$4,2,IF(S581=Legend!$F$5,1,0)))</f>
        <v>3</v>
      </c>
      <c r="AK581">
        <f>IF(V581=Legend!$H$3,3,IF(V581=Legend!$H$4,2,IF(V581=Legend!$H$5,1,0)))</f>
        <v>1</v>
      </c>
      <c r="AM581">
        <f t="shared" ref="AM581:AM644" si="69">SUM(Y581:AL581)</f>
        <v>11</v>
      </c>
    </row>
    <row r="582" spans="1:39" ht="140.4" x14ac:dyDescent="0.3">
      <c r="A582" t="s">
        <v>61</v>
      </c>
      <c r="B582" t="s">
        <v>1190</v>
      </c>
      <c r="C582" t="s">
        <v>1195</v>
      </c>
      <c r="D582" t="s">
        <v>1288</v>
      </c>
      <c r="E582" t="str">
        <f t="shared" si="63"/>
        <v>BPS NAGOYA</v>
      </c>
      <c r="F582" t="s">
        <v>61</v>
      </c>
      <c r="G582" t="s">
        <v>21</v>
      </c>
      <c r="H582" t="s">
        <v>21</v>
      </c>
      <c r="I582" t="s">
        <v>54</v>
      </c>
      <c r="J582" t="s">
        <v>41</v>
      </c>
      <c r="K582" t="s">
        <v>24</v>
      </c>
      <c r="L582" t="s">
        <v>25</v>
      </c>
      <c r="M582" t="s">
        <v>25</v>
      </c>
      <c r="N582" t="s">
        <v>38</v>
      </c>
      <c r="O582" t="s">
        <v>25</v>
      </c>
      <c r="P582" t="s">
        <v>21</v>
      </c>
      <c r="Q582" t="s">
        <v>27</v>
      </c>
      <c r="R582" t="s">
        <v>29</v>
      </c>
      <c r="S582" t="s">
        <v>29</v>
      </c>
      <c r="T582" t="s">
        <v>21</v>
      </c>
      <c r="U582" t="s">
        <v>21</v>
      </c>
      <c r="V582" t="s">
        <v>30</v>
      </c>
      <c r="W582" s="2" t="s">
        <v>34</v>
      </c>
      <c r="Y582">
        <f>IF(J582=Legend!$B$3,0,IF(J582=Legend!$B$4,1,IF(J582=Legend!$B$5,2,0)))</f>
        <v>2</v>
      </c>
      <c r="Z582">
        <f t="shared" si="64"/>
        <v>1</v>
      </c>
      <c r="AA582">
        <f t="shared" si="65"/>
        <v>1</v>
      </c>
      <c r="AB582">
        <f t="shared" si="66"/>
        <v>1</v>
      </c>
      <c r="AC582">
        <f>IF(N582=Legend!$D$3,3,IF(N582=Legend!$D$4,2,IF(N582=Legend!$D$5,1,0)))</f>
        <v>3</v>
      </c>
      <c r="AD582">
        <f t="shared" si="67"/>
        <v>1</v>
      </c>
      <c r="AF582">
        <f t="shared" si="68"/>
        <v>0</v>
      </c>
      <c r="AG582">
        <f>IF(R582=Legend!$F$3,3,IF(R582=Legend!$F$4,2,IF(R582=Legend!$F$5,1,0)))</f>
        <v>3</v>
      </c>
      <c r="AH582">
        <f>IF(S582=Legend!$F$3,3,IF(S582=Legend!$F$4,2,IF(S582=Legend!$F$5,1,0)))</f>
        <v>3</v>
      </c>
      <c r="AK582">
        <f>IF(V582=Legend!$H$3,3,IF(V582=Legend!$H$4,2,IF(V582=Legend!$H$5,1,0)))</f>
        <v>2</v>
      </c>
      <c r="AM582">
        <f t="shared" si="69"/>
        <v>17</v>
      </c>
    </row>
    <row r="583" spans="1:39" ht="109.2" x14ac:dyDescent="0.3">
      <c r="A583" t="s">
        <v>83</v>
      </c>
      <c r="B583" t="s">
        <v>932</v>
      </c>
      <c r="C583" t="s">
        <v>1374</v>
      </c>
      <c r="D583" t="s">
        <v>4994</v>
      </c>
      <c r="E583" t="str">
        <f t="shared" si="63"/>
        <v>BRIANO MART</v>
      </c>
      <c r="F583" t="s">
        <v>83</v>
      </c>
      <c r="G583" t="s">
        <v>21</v>
      </c>
      <c r="H583" t="s">
        <v>21</v>
      </c>
      <c r="I583" t="s">
        <v>22</v>
      </c>
      <c r="J583" t="s">
        <v>41</v>
      </c>
      <c r="K583" t="s">
        <v>24</v>
      </c>
      <c r="L583" t="s">
        <v>25</v>
      </c>
      <c r="M583" t="s">
        <v>25</v>
      </c>
      <c r="N583" t="s">
        <v>28</v>
      </c>
      <c r="O583" t="s">
        <v>25</v>
      </c>
      <c r="P583" t="s">
        <v>21</v>
      </c>
      <c r="Q583" t="s">
        <v>27</v>
      </c>
      <c r="R583" t="s">
        <v>28</v>
      </c>
      <c r="S583" t="s">
        <v>47</v>
      </c>
      <c r="T583" t="s">
        <v>21</v>
      </c>
      <c r="U583" t="s">
        <v>21</v>
      </c>
      <c r="V583" t="s">
        <v>33</v>
      </c>
      <c r="W583" s="2" t="s">
        <v>66</v>
      </c>
      <c r="Y583">
        <f>IF(J583=Legend!$B$3,0,IF(J583=Legend!$B$4,1,IF(J583=Legend!$B$5,2,0)))</f>
        <v>2</v>
      </c>
      <c r="Z583">
        <f t="shared" si="64"/>
        <v>1</v>
      </c>
      <c r="AA583">
        <f t="shared" si="65"/>
        <v>1</v>
      </c>
      <c r="AB583">
        <f t="shared" si="66"/>
        <v>1</v>
      </c>
      <c r="AC583">
        <f>IF(N583=Legend!$D$3,3,IF(N583=Legend!$D$4,2,IF(N583=Legend!$D$5,1,0)))</f>
        <v>1</v>
      </c>
      <c r="AD583">
        <f t="shared" si="67"/>
        <v>1</v>
      </c>
      <c r="AF583">
        <f t="shared" si="68"/>
        <v>0</v>
      </c>
      <c r="AG583">
        <f>IF(R583=Legend!$F$3,3,IF(R583=Legend!$F$4,2,IF(R583=Legend!$F$5,1,0)))</f>
        <v>2</v>
      </c>
      <c r="AH583">
        <f>IF(S583=Legend!$F$3,3,IF(S583=Legend!$F$4,2,IF(S583=Legend!$F$5,1,0)))</f>
        <v>0</v>
      </c>
      <c r="AK583">
        <f>IF(V583=Legend!$H$3,3,IF(V583=Legend!$H$4,2,IF(V583=Legend!$H$5,1,0)))</f>
        <v>1</v>
      </c>
      <c r="AM583">
        <f t="shared" si="69"/>
        <v>10</v>
      </c>
    </row>
    <row r="584" spans="1:39" ht="156" x14ac:dyDescent="0.3">
      <c r="A584" t="s">
        <v>85</v>
      </c>
      <c r="B584" t="s">
        <v>3366</v>
      </c>
      <c r="C584" t="s">
        <v>4360</v>
      </c>
      <c r="D584" t="s">
        <v>4431</v>
      </c>
      <c r="E584" t="str">
        <f t="shared" si="63"/>
        <v>BRIMOB KOP.</v>
      </c>
      <c r="F584" t="s">
        <v>85</v>
      </c>
      <c r="G584" t="s">
        <v>21</v>
      </c>
      <c r="H584" t="s">
        <v>21</v>
      </c>
      <c r="I584" t="s">
        <v>54</v>
      </c>
      <c r="J584" t="s">
        <v>35</v>
      </c>
      <c r="K584" t="s">
        <v>24</v>
      </c>
      <c r="L584" t="s">
        <v>25</v>
      </c>
      <c r="M584" t="s">
        <v>25</v>
      </c>
      <c r="N584" t="s">
        <v>28</v>
      </c>
      <c r="O584" t="s">
        <v>25</v>
      </c>
      <c r="P584" t="s">
        <v>21</v>
      </c>
      <c r="Q584" t="s">
        <v>27</v>
      </c>
      <c r="R584" t="s">
        <v>45</v>
      </c>
      <c r="S584" t="s">
        <v>28</v>
      </c>
      <c r="T584" t="s">
        <v>21</v>
      </c>
      <c r="U584" t="s">
        <v>21</v>
      </c>
      <c r="V584" t="s">
        <v>33</v>
      </c>
      <c r="W584" s="2" t="s">
        <v>31</v>
      </c>
      <c r="Y584">
        <f>IF(J584=Legend!$B$3,0,IF(J584=Legend!$B$4,1,IF(J584=Legend!$B$5,2,0)))</f>
        <v>0</v>
      </c>
      <c r="Z584">
        <f t="shared" si="64"/>
        <v>1</v>
      </c>
      <c r="AA584">
        <f t="shared" si="65"/>
        <v>1</v>
      </c>
      <c r="AB584">
        <f t="shared" si="66"/>
        <v>1</v>
      </c>
      <c r="AC584">
        <f>IF(N584=Legend!$D$3,3,IF(N584=Legend!$D$4,2,IF(N584=Legend!$D$5,1,0)))</f>
        <v>1</v>
      </c>
      <c r="AD584">
        <f t="shared" si="67"/>
        <v>1</v>
      </c>
      <c r="AF584">
        <f t="shared" si="68"/>
        <v>0</v>
      </c>
      <c r="AG584">
        <f>IF(R584=Legend!$F$3,3,IF(R584=Legend!$F$4,2,IF(R584=Legend!$F$5,1,0)))</f>
        <v>1</v>
      </c>
      <c r="AH584">
        <f>IF(S584=Legend!$F$3,3,IF(S584=Legend!$F$4,2,IF(S584=Legend!$F$5,1,0)))</f>
        <v>2</v>
      </c>
      <c r="AK584">
        <f>IF(V584=Legend!$H$3,3,IF(V584=Legend!$H$4,2,IF(V584=Legend!$H$5,1,0)))</f>
        <v>1</v>
      </c>
      <c r="AM584">
        <f t="shared" si="69"/>
        <v>9</v>
      </c>
    </row>
    <row r="585" spans="1:39" ht="140.4" x14ac:dyDescent="0.3">
      <c r="A585" t="s">
        <v>44</v>
      </c>
      <c r="B585" t="s">
        <v>174</v>
      </c>
      <c r="C585" t="s">
        <v>175</v>
      </c>
      <c r="D585" t="s">
        <v>3717</v>
      </c>
      <c r="E585" t="str">
        <f t="shared" si="63"/>
        <v>BROMO BARU</v>
      </c>
      <c r="F585" t="s">
        <v>44</v>
      </c>
      <c r="G585" t="s">
        <v>21</v>
      </c>
      <c r="H585" t="s">
        <v>21</v>
      </c>
      <c r="I585" t="s">
        <v>54</v>
      </c>
      <c r="J585" t="s">
        <v>23</v>
      </c>
      <c r="K585" t="s">
        <v>24</v>
      </c>
      <c r="L585" t="s">
        <v>25</v>
      </c>
      <c r="M585" t="s">
        <v>25</v>
      </c>
      <c r="N585" t="s">
        <v>38</v>
      </c>
      <c r="O585" t="s">
        <v>25</v>
      </c>
      <c r="P585" t="s">
        <v>21</v>
      </c>
      <c r="Q585" t="s">
        <v>27</v>
      </c>
      <c r="R585" t="s">
        <v>45</v>
      </c>
      <c r="S585" t="s">
        <v>29</v>
      </c>
      <c r="T585" t="s">
        <v>21</v>
      </c>
      <c r="U585" t="s">
        <v>21</v>
      </c>
      <c r="V585" t="s">
        <v>33</v>
      </c>
      <c r="W585" s="2" t="s">
        <v>34</v>
      </c>
      <c r="Y585">
        <f>IF(J585=Legend!$B$3,0,IF(J585=Legend!$B$4,1,IF(J585=Legend!$B$5,2,0)))</f>
        <v>1</v>
      </c>
      <c r="Z585">
        <f t="shared" si="64"/>
        <v>1</v>
      </c>
      <c r="AA585">
        <f t="shared" si="65"/>
        <v>1</v>
      </c>
      <c r="AB585">
        <f t="shared" si="66"/>
        <v>1</v>
      </c>
      <c r="AC585">
        <f>IF(N585=Legend!$D$3,3,IF(N585=Legend!$D$4,2,IF(N585=Legend!$D$5,1,0)))</f>
        <v>3</v>
      </c>
      <c r="AD585">
        <f t="shared" si="67"/>
        <v>1</v>
      </c>
      <c r="AF585">
        <f t="shared" si="68"/>
        <v>0</v>
      </c>
      <c r="AG585">
        <f>IF(R585=Legend!$F$3,3,IF(R585=Legend!$F$4,2,IF(R585=Legend!$F$5,1,0)))</f>
        <v>1</v>
      </c>
      <c r="AH585">
        <f>IF(S585=Legend!$F$3,3,IF(S585=Legend!$F$4,2,IF(S585=Legend!$F$5,1,0)))</f>
        <v>3</v>
      </c>
      <c r="AK585">
        <f>IF(V585=Legend!$H$3,3,IF(V585=Legend!$H$4,2,IF(V585=Legend!$H$5,1,0)))</f>
        <v>1</v>
      </c>
      <c r="AM585">
        <f t="shared" si="69"/>
        <v>13</v>
      </c>
    </row>
    <row r="586" spans="1:39" ht="156" x14ac:dyDescent="0.3">
      <c r="A586" t="s">
        <v>73</v>
      </c>
      <c r="B586" t="s">
        <v>162</v>
      </c>
      <c r="C586" t="s">
        <v>359</v>
      </c>
      <c r="D586" t="s">
        <v>386</v>
      </c>
      <c r="E586" t="str">
        <f t="shared" si="63"/>
        <v>BSM MART/SUYATNO PRASETYO,S .SOS</v>
      </c>
      <c r="F586" t="s">
        <v>71</v>
      </c>
      <c r="G586" t="s">
        <v>21</v>
      </c>
      <c r="H586" t="s">
        <v>21</v>
      </c>
      <c r="I586" t="s">
        <v>22</v>
      </c>
      <c r="J586" t="s">
        <v>35</v>
      </c>
      <c r="K586" t="s">
        <v>24</v>
      </c>
      <c r="L586" t="s">
        <v>21</v>
      </c>
      <c r="M586" t="s">
        <v>25</v>
      </c>
      <c r="N586" t="s">
        <v>28</v>
      </c>
      <c r="O586" t="s">
        <v>25</v>
      </c>
      <c r="P586" t="s">
        <v>21</v>
      </c>
      <c r="Q586" t="s">
        <v>27</v>
      </c>
      <c r="R586" t="s">
        <v>45</v>
      </c>
      <c r="S586" t="s">
        <v>29</v>
      </c>
      <c r="T586" t="s">
        <v>21</v>
      </c>
      <c r="U586" t="s">
        <v>21</v>
      </c>
      <c r="V586" t="s">
        <v>42</v>
      </c>
      <c r="W586" s="2" t="s">
        <v>31</v>
      </c>
      <c r="Y586">
        <f>IF(J586=Legend!$B$3,0,IF(J586=Legend!$B$4,1,IF(J586=Legend!$B$5,2,0)))</f>
        <v>0</v>
      </c>
      <c r="Z586">
        <f t="shared" si="64"/>
        <v>1</v>
      </c>
      <c r="AA586">
        <f t="shared" si="65"/>
        <v>0</v>
      </c>
      <c r="AB586">
        <f t="shared" si="66"/>
        <v>1</v>
      </c>
      <c r="AC586">
        <f>IF(N586=Legend!$D$3,3,IF(N586=Legend!$D$4,2,IF(N586=Legend!$D$5,1,0)))</f>
        <v>1</v>
      </c>
      <c r="AD586">
        <f t="shared" si="67"/>
        <v>1</v>
      </c>
      <c r="AF586">
        <f t="shared" si="68"/>
        <v>0</v>
      </c>
      <c r="AG586">
        <f>IF(R586=Legend!$F$3,3,IF(R586=Legend!$F$4,2,IF(R586=Legend!$F$5,1,0)))</f>
        <v>1</v>
      </c>
      <c r="AH586">
        <f>IF(S586=Legend!$F$3,3,IF(S586=Legend!$F$4,2,IF(S586=Legend!$F$5,1,0)))</f>
        <v>3</v>
      </c>
      <c r="AK586">
        <f>IF(V586=Legend!$H$3,3,IF(V586=Legend!$H$4,2,IF(V586=Legend!$H$5,1,0)))</f>
        <v>0</v>
      </c>
      <c r="AM586">
        <f t="shared" si="69"/>
        <v>8</v>
      </c>
    </row>
    <row r="587" spans="1:39" ht="140.4" x14ac:dyDescent="0.3">
      <c r="A587" t="s">
        <v>61</v>
      </c>
      <c r="B587" t="s">
        <v>1190</v>
      </c>
      <c r="C587" t="s">
        <v>1195</v>
      </c>
      <c r="D587" t="s">
        <v>1283</v>
      </c>
      <c r="E587" t="str">
        <f t="shared" si="63"/>
        <v>BSS Tk</v>
      </c>
      <c r="F587" t="s">
        <v>61</v>
      </c>
      <c r="G587" t="s">
        <v>21</v>
      </c>
      <c r="H587" t="s">
        <v>21</v>
      </c>
      <c r="I587" t="s">
        <v>22</v>
      </c>
      <c r="J587" t="s">
        <v>23</v>
      </c>
      <c r="K587" t="s">
        <v>24</v>
      </c>
      <c r="L587" t="s">
        <v>21</v>
      </c>
      <c r="M587" t="s">
        <v>25</v>
      </c>
      <c r="N587" t="s">
        <v>38</v>
      </c>
      <c r="O587" t="s">
        <v>25</v>
      </c>
      <c r="P587" t="s">
        <v>21</v>
      </c>
      <c r="Q587" t="s">
        <v>27</v>
      </c>
      <c r="R587" t="s">
        <v>28</v>
      </c>
      <c r="S587" t="s">
        <v>29</v>
      </c>
      <c r="T587" t="s">
        <v>21</v>
      </c>
      <c r="U587" t="s">
        <v>21</v>
      </c>
      <c r="V587" t="s">
        <v>30</v>
      </c>
      <c r="W587" s="2" t="s">
        <v>34</v>
      </c>
      <c r="Y587">
        <f>IF(J587=Legend!$B$3,0,IF(J587=Legend!$B$4,1,IF(J587=Legend!$B$5,2,0)))</f>
        <v>1</v>
      </c>
      <c r="Z587">
        <f t="shared" si="64"/>
        <v>1</v>
      </c>
      <c r="AA587">
        <f t="shared" si="65"/>
        <v>0</v>
      </c>
      <c r="AB587">
        <f t="shared" si="66"/>
        <v>1</v>
      </c>
      <c r="AC587">
        <f>IF(N587=Legend!$D$3,3,IF(N587=Legend!$D$4,2,IF(N587=Legend!$D$5,1,0)))</f>
        <v>3</v>
      </c>
      <c r="AD587">
        <f t="shared" si="67"/>
        <v>1</v>
      </c>
      <c r="AF587">
        <f t="shared" si="68"/>
        <v>0</v>
      </c>
      <c r="AG587">
        <f>IF(R587=Legend!$F$3,3,IF(R587=Legend!$F$4,2,IF(R587=Legend!$F$5,1,0)))</f>
        <v>2</v>
      </c>
      <c r="AH587">
        <f>IF(S587=Legend!$F$3,3,IF(S587=Legend!$F$4,2,IF(S587=Legend!$F$5,1,0)))</f>
        <v>3</v>
      </c>
      <c r="AK587">
        <f>IF(V587=Legend!$H$3,3,IF(V587=Legend!$H$4,2,IF(V587=Legend!$H$5,1,0)))</f>
        <v>2</v>
      </c>
      <c r="AM587">
        <f t="shared" si="69"/>
        <v>14</v>
      </c>
    </row>
    <row r="588" spans="1:39" ht="31.2" x14ac:dyDescent="0.3">
      <c r="A588" t="s">
        <v>59</v>
      </c>
      <c r="B588" t="s">
        <v>3366</v>
      </c>
      <c r="C588" t="s">
        <v>3590</v>
      </c>
      <c r="D588" t="s">
        <v>3662</v>
      </c>
      <c r="E588" t="str">
        <f t="shared" si="63"/>
        <v>BU ANDRE TOKO</v>
      </c>
      <c r="F588" t="s">
        <v>59</v>
      </c>
      <c r="G588" t="s">
        <v>21</v>
      </c>
      <c r="H588" t="s">
        <v>21</v>
      </c>
      <c r="I588" t="s">
        <v>22</v>
      </c>
      <c r="J588" t="s">
        <v>35</v>
      </c>
      <c r="K588" t="s">
        <v>47</v>
      </c>
      <c r="L588" t="s">
        <v>21</v>
      </c>
      <c r="M588" t="s">
        <v>21</v>
      </c>
      <c r="N588" t="s">
        <v>28</v>
      </c>
      <c r="O588" t="s">
        <v>21</v>
      </c>
      <c r="P588" t="s">
        <v>21</v>
      </c>
      <c r="Q588" t="s">
        <v>27</v>
      </c>
      <c r="R588" t="s">
        <v>45</v>
      </c>
      <c r="S588" t="s">
        <v>45</v>
      </c>
      <c r="T588" t="s">
        <v>21</v>
      </c>
      <c r="U588" t="s">
        <v>21</v>
      </c>
      <c r="V588" t="s">
        <v>42</v>
      </c>
      <c r="W588" s="18" t="s">
        <v>101</v>
      </c>
      <c r="Y588">
        <f>IF(J588=Legend!$B$3,0,IF(J588=Legend!$B$4,1,IF(J588=Legend!$B$5,2,0)))</f>
        <v>0</v>
      </c>
      <c r="Z588">
        <f t="shared" si="64"/>
        <v>0</v>
      </c>
      <c r="AA588">
        <f t="shared" si="65"/>
        <v>0</v>
      </c>
      <c r="AB588">
        <f t="shared" si="66"/>
        <v>0</v>
      </c>
      <c r="AC588">
        <f>IF(N588=Legend!$D$3,3,IF(N588=Legend!$D$4,2,IF(N588=Legend!$D$5,1,0)))</f>
        <v>1</v>
      </c>
      <c r="AD588">
        <f t="shared" si="67"/>
        <v>0</v>
      </c>
      <c r="AF588">
        <f t="shared" si="68"/>
        <v>0</v>
      </c>
      <c r="AG588">
        <f>IF(R588=Legend!$F$3,3,IF(R588=Legend!$F$4,2,IF(R588=Legend!$F$5,1,0)))</f>
        <v>1</v>
      </c>
      <c r="AH588">
        <f>IF(S588=Legend!$F$3,3,IF(S588=Legend!$F$4,2,IF(S588=Legend!$F$5,1,0)))</f>
        <v>1</v>
      </c>
      <c r="AK588">
        <f>IF(V588=Legend!$H$3,3,IF(V588=Legend!$H$4,2,IF(V588=Legend!$H$5,1,0)))</f>
        <v>0</v>
      </c>
      <c r="AM588">
        <f t="shared" si="69"/>
        <v>3</v>
      </c>
    </row>
    <row r="589" spans="1:39" ht="140.4" x14ac:dyDescent="0.3">
      <c r="A589" t="s">
        <v>73</v>
      </c>
      <c r="B589" t="s">
        <v>162</v>
      </c>
      <c r="C589" t="s">
        <v>429</v>
      </c>
      <c r="D589" t="s">
        <v>432</v>
      </c>
      <c r="E589" t="str">
        <f t="shared" si="63"/>
        <v>BU BUDI</v>
      </c>
      <c r="F589" t="s">
        <v>73</v>
      </c>
      <c r="G589" t="s">
        <v>21</v>
      </c>
      <c r="H589" t="s">
        <v>21</v>
      </c>
      <c r="I589" t="s">
        <v>22</v>
      </c>
      <c r="J589" t="s">
        <v>35</v>
      </c>
      <c r="K589" t="s">
        <v>24</v>
      </c>
      <c r="L589" t="s">
        <v>25</v>
      </c>
      <c r="M589" t="s">
        <v>25</v>
      </c>
      <c r="N589" t="s">
        <v>28</v>
      </c>
      <c r="O589" t="s">
        <v>25</v>
      </c>
      <c r="P589" t="s">
        <v>21</v>
      </c>
      <c r="Q589" t="s">
        <v>27</v>
      </c>
      <c r="R589" t="s">
        <v>28</v>
      </c>
      <c r="S589" t="s">
        <v>29</v>
      </c>
      <c r="T589" t="s">
        <v>21</v>
      </c>
      <c r="U589" t="s">
        <v>21</v>
      </c>
      <c r="V589" t="s">
        <v>30</v>
      </c>
      <c r="W589" s="2" t="s">
        <v>34</v>
      </c>
      <c r="Y589">
        <f>IF(J589=Legend!$B$3,0,IF(J589=Legend!$B$4,1,IF(J589=Legend!$B$5,2,0)))</f>
        <v>0</v>
      </c>
      <c r="Z589">
        <f t="shared" si="64"/>
        <v>1</v>
      </c>
      <c r="AA589">
        <f t="shared" si="65"/>
        <v>1</v>
      </c>
      <c r="AB589">
        <f t="shared" si="66"/>
        <v>1</v>
      </c>
      <c r="AC589">
        <f>IF(N589=Legend!$D$3,3,IF(N589=Legend!$D$4,2,IF(N589=Legend!$D$5,1,0)))</f>
        <v>1</v>
      </c>
      <c r="AD589">
        <f t="shared" si="67"/>
        <v>1</v>
      </c>
      <c r="AF589">
        <f t="shared" si="68"/>
        <v>0</v>
      </c>
      <c r="AG589">
        <f>IF(R589=Legend!$F$3,3,IF(R589=Legend!$F$4,2,IF(R589=Legend!$F$5,1,0)))</f>
        <v>2</v>
      </c>
      <c r="AH589">
        <f>IF(S589=Legend!$F$3,3,IF(S589=Legend!$F$4,2,IF(S589=Legend!$F$5,1,0)))</f>
        <v>3</v>
      </c>
      <c r="AK589">
        <f>IF(V589=Legend!$H$3,3,IF(V589=Legend!$H$4,2,IF(V589=Legend!$H$5,1,0)))</f>
        <v>2</v>
      </c>
      <c r="AM589">
        <f t="shared" si="69"/>
        <v>12</v>
      </c>
    </row>
    <row r="590" spans="1:39" ht="140.4" x14ac:dyDescent="0.3">
      <c r="A590" t="s">
        <v>67</v>
      </c>
      <c r="B590" t="s">
        <v>174</v>
      </c>
      <c r="C590" t="s">
        <v>2138</v>
      </c>
      <c r="D590" t="s">
        <v>2374</v>
      </c>
      <c r="E590" t="str">
        <f t="shared" si="63"/>
        <v>BU DWI/NY. MENEER</v>
      </c>
      <c r="F590" t="s">
        <v>67</v>
      </c>
      <c r="G590" t="s">
        <v>21</v>
      </c>
      <c r="H590" t="s">
        <v>21</v>
      </c>
      <c r="I590" t="s">
        <v>22</v>
      </c>
      <c r="J590" t="s">
        <v>35</v>
      </c>
      <c r="K590" t="s">
        <v>24</v>
      </c>
      <c r="L590" t="s">
        <v>25</v>
      </c>
      <c r="M590" t="s">
        <v>25</v>
      </c>
      <c r="N590" t="s">
        <v>38</v>
      </c>
      <c r="O590" t="s">
        <v>25</v>
      </c>
      <c r="P590" t="s">
        <v>21</v>
      </c>
      <c r="Q590" t="s">
        <v>27</v>
      </c>
      <c r="R590" t="s">
        <v>28</v>
      </c>
      <c r="S590" t="s">
        <v>29</v>
      </c>
      <c r="T590" t="s">
        <v>21</v>
      </c>
      <c r="U590" t="s">
        <v>21</v>
      </c>
      <c r="V590" t="s">
        <v>30</v>
      </c>
      <c r="W590" s="2" t="s">
        <v>34</v>
      </c>
      <c r="Y590">
        <f>IF(J590=Legend!$B$3,0,IF(J590=Legend!$B$4,1,IF(J590=Legend!$B$5,2,0)))</f>
        <v>0</v>
      </c>
      <c r="Z590">
        <f t="shared" si="64"/>
        <v>1</v>
      </c>
      <c r="AA590">
        <f t="shared" si="65"/>
        <v>1</v>
      </c>
      <c r="AB590">
        <f t="shared" si="66"/>
        <v>1</v>
      </c>
      <c r="AC590">
        <f>IF(N590=Legend!$D$3,3,IF(N590=Legend!$D$4,2,IF(N590=Legend!$D$5,1,0)))</f>
        <v>3</v>
      </c>
      <c r="AD590">
        <f t="shared" si="67"/>
        <v>1</v>
      </c>
      <c r="AF590">
        <f t="shared" si="68"/>
        <v>0</v>
      </c>
      <c r="AG590">
        <f>IF(R590=Legend!$F$3,3,IF(R590=Legend!$F$4,2,IF(R590=Legend!$F$5,1,0)))</f>
        <v>2</v>
      </c>
      <c r="AH590">
        <f>IF(S590=Legend!$F$3,3,IF(S590=Legend!$F$4,2,IF(S590=Legend!$F$5,1,0)))</f>
        <v>3</v>
      </c>
      <c r="AK590">
        <f>IF(V590=Legend!$H$3,3,IF(V590=Legend!$H$4,2,IF(V590=Legend!$H$5,1,0)))</f>
        <v>2</v>
      </c>
      <c r="AM590">
        <f t="shared" si="69"/>
        <v>14</v>
      </c>
    </row>
    <row r="591" spans="1:39" ht="62.4" x14ac:dyDescent="0.3">
      <c r="A591" t="s">
        <v>36</v>
      </c>
      <c r="B591" t="s">
        <v>890</v>
      </c>
      <c r="C591" t="s">
        <v>1169</v>
      </c>
      <c r="D591" t="s">
        <v>2703</v>
      </c>
      <c r="E591" t="str">
        <f t="shared" si="63"/>
        <v>BU NENDRI</v>
      </c>
      <c r="F591" t="s">
        <v>36</v>
      </c>
      <c r="G591" t="s">
        <v>21</v>
      </c>
      <c r="H591" t="s">
        <v>21</v>
      </c>
      <c r="I591" t="s">
        <v>50</v>
      </c>
      <c r="J591" t="s">
        <v>35</v>
      </c>
      <c r="K591" t="s">
        <v>47</v>
      </c>
      <c r="L591" t="s">
        <v>21</v>
      </c>
      <c r="M591" t="s">
        <v>21</v>
      </c>
      <c r="N591" t="s">
        <v>47</v>
      </c>
      <c r="O591" t="s">
        <v>21</v>
      </c>
      <c r="P591" t="s">
        <v>21</v>
      </c>
      <c r="Q591" s="2" t="s">
        <v>109</v>
      </c>
      <c r="R591" t="s">
        <v>45</v>
      </c>
      <c r="S591" t="s">
        <v>47</v>
      </c>
      <c r="T591" t="s">
        <v>21</v>
      </c>
      <c r="U591" t="s">
        <v>21</v>
      </c>
      <c r="V591" t="s">
        <v>42</v>
      </c>
      <c r="W591" s="2" t="s">
        <v>48</v>
      </c>
      <c r="Y591">
        <f>IF(J591=Legend!$B$3,0,IF(J591=Legend!$B$4,1,IF(J591=Legend!$B$5,2,0)))</f>
        <v>0</v>
      </c>
      <c r="Z591">
        <f t="shared" si="64"/>
        <v>0</v>
      </c>
      <c r="AA591">
        <f t="shared" si="65"/>
        <v>0</v>
      </c>
      <c r="AB591">
        <f t="shared" si="66"/>
        <v>0</v>
      </c>
      <c r="AC591">
        <f>IF(N591=Legend!$D$3,3,IF(N591=Legend!$D$4,2,IF(N591=Legend!$D$5,1,0)))</f>
        <v>0</v>
      </c>
      <c r="AD591">
        <f t="shared" si="67"/>
        <v>0</v>
      </c>
      <c r="AF591">
        <f t="shared" si="68"/>
        <v>2</v>
      </c>
      <c r="AG591">
        <f>IF(R591=Legend!$F$3,3,IF(R591=Legend!$F$4,2,IF(R591=Legend!$F$5,1,0)))</f>
        <v>1</v>
      </c>
      <c r="AH591">
        <f>IF(S591=Legend!$F$3,3,IF(S591=Legend!$F$4,2,IF(S591=Legend!$F$5,1,0)))</f>
        <v>0</v>
      </c>
      <c r="AK591">
        <f>IF(V591=Legend!$H$3,3,IF(V591=Legend!$H$4,2,IF(V591=Legend!$H$5,1,0)))</f>
        <v>0</v>
      </c>
      <c r="AM591">
        <f t="shared" si="69"/>
        <v>3</v>
      </c>
    </row>
    <row r="592" spans="1:39" ht="140.4" x14ac:dyDescent="0.3">
      <c r="A592" t="s">
        <v>43</v>
      </c>
      <c r="B592" t="s">
        <v>174</v>
      </c>
      <c r="C592" t="s">
        <v>200</v>
      </c>
      <c r="D592" t="s">
        <v>3909</v>
      </c>
      <c r="E592" t="str">
        <f t="shared" si="63"/>
        <v>BU SOEN</v>
      </c>
      <c r="F592" t="s">
        <v>43</v>
      </c>
      <c r="G592" t="s">
        <v>21</v>
      </c>
      <c r="H592" t="s">
        <v>21</v>
      </c>
      <c r="I592" t="s">
        <v>22</v>
      </c>
      <c r="J592" t="s">
        <v>23</v>
      </c>
      <c r="K592" t="s">
        <v>24</v>
      </c>
      <c r="L592" t="s">
        <v>25</v>
      </c>
      <c r="M592" t="s">
        <v>25</v>
      </c>
      <c r="N592" t="s">
        <v>38</v>
      </c>
      <c r="O592" t="s">
        <v>25</v>
      </c>
      <c r="P592" t="s">
        <v>21</v>
      </c>
      <c r="Q592" t="s">
        <v>60</v>
      </c>
      <c r="R592" t="s">
        <v>45</v>
      </c>
      <c r="S592" t="s">
        <v>29</v>
      </c>
      <c r="T592" t="s">
        <v>21</v>
      </c>
      <c r="U592" t="s">
        <v>21</v>
      </c>
      <c r="V592" t="s">
        <v>33</v>
      </c>
      <c r="W592" s="2" t="s">
        <v>34</v>
      </c>
      <c r="Y592">
        <f>IF(J592=Legend!$B$3,0,IF(J592=Legend!$B$4,1,IF(J592=Legend!$B$5,2,0)))</f>
        <v>1</v>
      </c>
      <c r="Z592">
        <f t="shared" si="64"/>
        <v>1</v>
      </c>
      <c r="AA592">
        <f t="shared" si="65"/>
        <v>1</v>
      </c>
      <c r="AB592">
        <f t="shared" si="66"/>
        <v>1</v>
      </c>
      <c r="AC592">
        <f>IF(N592=Legend!$D$3,3,IF(N592=Legend!$D$4,2,IF(N592=Legend!$D$5,1,0)))</f>
        <v>3</v>
      </c>
      <c r="AD592">
        <f t="shared" si="67"/>
        <v>1</v>
      </c>
      <c r="AF592">
        <f t="shared" si="68"/>
        <v>2</v>
      </c>
      <c r="AG592">
        <f>IF(R592=Legend!$F$3,3,IF(R592=Legend!$F$4,2,IF(R592=Legend!$F$5,1,0)))</f>
        <v>1</v>
      </c>
      <c r="AH592">
        <f>IF(S592=Legend!$F$3,3,IF(S592=Legend!$F$4,2,IF(S592=Legend!$F$5,1,0)))</f>
        <v>3</v>
      </c>
      <c r="AK592">
        <f>IF(V592=Legend!$H$3,3,IF(V592=Legend!$H$4,2,IF(V592=Legend!$H$5,1,0)))</f>
        <v>1</v>
      </c>
      <c r="AM592">
        <f t="shared" si="69"/>
        <v>15</v>
      </c>
    </row>
    <row r="593" spans="1:39" ht="156" x14ac:dyDescent="0.3">
      <c r="A593" t="s">
        <v>64</v>
      </c>
      <c r="B593" t="s">
        <v>162</v>
      </c>
      <c r="C593" t="s">
        <v>507</v>
      </c>
      <c r="D593" t="s">
        <v>3191</v>
      </c>
      <c r="E593" t="str">
        <f t="shared" si="63"/>
        <v>BU SRI Jl Dewi Sartika Pesurungan Kidul TEGAL</v>
      </c>
      <c r="F593" t="s">
        <v>64</v>
      </c>
      <c r="G593" t="s">
        <v>21</v>
      </c>
      <c r="H593" t="s">
        <v>21</v>
      </c>
      <c r="I593" t="s">
        <v>54</v>
      </c>
      <c r="J593" t="s">
        <v>35</v>
      </c>
      <c r="K593" t="s">
        <v>24</v>
      </c>
      <c r="L593" t="s">
        <v>25</v>
      </c>
      <c r="M593" t="s">
        <v>25</v>
      </c>
      <c r="N593" t="s">
        <v>26</v>
      </c>
      <c r="O593" t="s">
        <v>21</v>
      </c>
      <c r="P593" t="s">
        <v>21</v>
      </c>
      <c r="Q593" t="s">
        <v>60</v>
      </c>
      <c r="R593" t="s">
        <v>45</v>
      </c>
      <c r="S593" t="s">
        <v>47</v>
      </c>
      <c r="T593" t="s">
        <v>21</v>
      </c>
      <c r="U593" t="s">
        <v>21</v>
      </c>
      <c r="V593" t="s">
        <v>33</v>
      </c>
      <c r="W593" s="2" t="s">
        <v>31</v>
      </c>
      <c r="Y593">
        <f>IF(J593=Legend!$B$3,0,IF(J593=Legend!$B$4,1,IF(J593=Legend!$B$5,2,0)))</f>
        <v>0</v>
      </c>
      <c r="Z593">
        <f t="shared" si="64"/>
        <v>1</v>
      </c>
      <c r="AA593">
        <f t="shared" si="65"/>
        <v>1</v>
      </c>
      <c r="AB593">
        <f t="shared" si="66"/>
        <v>1</v>
      </c>
      <c r="AC593">
        <f>IF(N593=Legend!$D$3,3,IF(N593=Legend!$D$4,2,IF(N593=Legend!$D$5,1,0)))</f>
        <v>2</v>
      </c>
      <c r="AD593">
        <f t="shared" si="67"/>
        <v>0</v>
      </c>
      <c r="AF593">
        <f t="shared" si="68"/>
        <v>2</v>
      </c>
      <c r="AG593">
        <f>IF(R593=Legend!$F$3,3,IF(R593=Legend!$F$4,2,IF(R593=Legend!$F$5,1,0)))</f>
        <v>1</v>
      </c>
      <c r="AH593">
        <f>IF(S593=Legend!$F$3,3,IF(S593=Legend!$F$4,2,IF(S593=Legend!$F$5,1,0)))</f>
        <v>0</v>
      </c>
      <c r="AK593">
        <f>IF(V593=Legend!$H$3,3,IF(V593=Legend!$H$4,2,IF(V593=Legend!$H$5,1,0)))</f>
        <v>1</v>
      </c>
      <c r="AM593">
        <f t="shared" si="69"/>
        <v>9</v>
      </c>
    </row>
    <row r="594" spans="1:39" ht="140.4" x14ac:dyDescent="0.3">
      <c r="A594" t="s">
        <v>74</v>
      </c>
      <c r="B594" t="s">
        <v>174</v>
      </c>
      <c r="C594" t="s">
        <v>886</v>
      </c>
      <c r="D594" t="s">
        <v>3980</v>
      </c>
      <c r="E594" t="str">
        <f t="shared" si="63"/>
        <v>BU UDIN</v>
      </c>
      <c r="F594" t="s">
        <v>74</v>
      </c>
      <c r="G594" t="s">
        <v>21</v>
      </c>
      <c r="H594" t="s">
        <v>21</v>
      </c>
      <c r="I594" t="s">
        <v>50</v>
      </c>
      <c r="J594" t="s">
        <v>23</v>
      </c>
      <c r="K594" t="s">
        <v>47</v>
      </c>
      <c r="L594" t="s">
        <v>25</v>
      </c>
      <c r="M594" t="s">
        <v>21</v>
      </c>
      <c r="N594" t="s">
        <v>47</v>
      </c>
      <c r="O594" t="s">
        <v>21</v>
      </c>
      <c r="P594" t="s">
        <v>21</v>
      </c>
      <c r="Q594" t="s">
        <v>27</v>
      </c>
      <c r="R594" t="s">
        <v>45</v>
      </c>
      <c r="S594" t="s">
        <v>45</v>
      </c>
      <c r="T594" t="s">
        <v>21</v>
      </c>
      <c r="U594" t="s">
        <v>21</v>
      </c>
      <c r="V594" t="s">
        <v>30</v>
      </c>
      <c r="W594" s="2" t="s">
        <v>34</v>
      </c>
      <c r="Y594">
        <f>IF(J594=Legend!$B$3,0,IF(J594=Legend!$B$4,1,IF(J594=Legend!$B$5,2,0)))</f>
        <v>1</v>
      </c>
      <c r="Z594">
        <f t="shared" si="64"/>
        <v>0</v>
      </c>
      <c r="AA594">
        <f t="shared" si="65"/>
        <v>1</v>
      </c>
      <c r="AB594">
        <f t="shared" si="66"/>
        <v>0</v>
      </c>
      <c r="AC594">
        <f>IF(N594=Legend!$D$3,3,IF(N594=Legend!$D$4,2,IF(N594=Legend!$D$5,1,0)))</f>
        <v>0</v>
      </c>
      <c r="AD594">
        <f t="shared" si="67"/>
        <v>0</v>
      </c>
      <c r="AF594">
        <f t="shared" si="68"/>
        <v>0</v>
      </c>
      <c r="AG594">
        <f>IF(R594=Legend!$F$3,3,IF(R594=Legend!$F$4,2,IF(R594=Legend!$F$5,1,0)))</f>
        <v>1</v>
      </c>
      <c r="AH594">
        <f>IF(S594=Legend!$F$3,3,IF(S594=Legend!$F$4,2,IF(S594=Legend!$F$5,1,0)))</f>
        <v>1</v>
      </c>
      <c r="AK594">
        <f>IF(V594=Legend!$H$3,3,IF(V594=Legend!$H$4,2,IF(V594=Legend!$H$5,1,0)))</f>
        <v>2</v>
      </c>
      <c r="AM594">
        <f t="shared" si="69"/>
        <v>6</v>
      </c>
    </row>
    <row r="595" spans="1:39" ht="109.2" x14ac:dyDescent="0.3">
      <c r="A595" t="s">
        <v>43</v>
      </c>
      <c r="B595" t="s">
        <v>174</v>
      </c>
      <c r="C595" t="s">
        <v>1159</v>
      </c>
      <c r="D595" t="s">
        <v>3914</v>
      </c>
      <c r="E595" t="str">
        <f t="shared" si="63"/>
        <v>BUCHI KIDS (MALANG)</v>
      </c>
      <c r="F595" t="s">
        <v>43</v>
      </c>
      <c r="G595" t="s">
        <v>21</v>
      </c>
      <c r="H595" t="s">
        <v>21</v>
      </c>
      <c r="I595" t="s">
        <v>22</v>
      </c>
      <c r="J595" t="s">
        <v>41</v>
      </c>
      <c r="K595" t="s">
        <v>47</v>
      </c>
      <c r="L595" t="s">
        <v>21</v>
      </c>
      <c r="M595" t="s">
        <v>25</v>
      </c>
      <c r="N595" t="s">
        <v>38</v>
      </c>
      <c r="O595" t="s">
        <v>21</v>
      </c>
      <c r="P595" t="s">
        <v>25</v>
      </c>
      <c r="Q595" t="s">
        <v>27</v>
      </c>
      <c r="R595" t="s">
        <v>29</v>
      </c>
      <c r="S595" t="s">
        <v>29</v>
      </c>
      <c r="T595" t="s">
        <v>21</v>
      </c>
      <c r="U595" t="s">
        <v>21</v>
      </c>
      <c r="V595" t="s">
        <v>30</v>
      </c>
      <c r="W595" s="2" t="s">
        <v>66</v>
      </c>
      <c r="Y595">
        <f>IF(J595=Legend!$B$3,0,IF(J595=Legend!$B$4,1,IF(J595=Legend!$B$5,2,0)))</f>
        <v>2</v>
      </c>
      <c r="Z595">
        <f t="shared" si="64"/>
        <v>0</v>
      </c>
      <c r="AA595">
        <f t="shared" si="65"/>
        <v>0</v>
      </c>
      <c r="AB595">
        <f t="shared" si="66"/>
        <v>1</v>
      </c>
      <c r="AC595">
        <f>IF(N595=Legend!$D$3,3,IF(N595=Legend!$D$4,2,IF(N595=Legend!$D$5,1,0)))</f>
        <v>3</v>
      </c>
      <c r="AD595">
        <f t="shared" si="67"/>
        <v>0</v>
      </c>
      <c r="AF595">
        <f t="shared" si="68"/>
        <v>0</v>
      </c>
      <c r="AG595">
        <f>IF(R595=Legend!$F$3,3,IF(R595=Legend!$F$4,2,IF(R595=Legend!$F$5,1,0)))</f>
        <v>3</v>
      </c>
      <c r="AH595">
        <f>IF(S595=Legend!$F$3,3,IF(S595=Legend!$F$4,2,IF(S595=Legend!$F$5,1,0)))</f>
        <v>3</v>
      </c>
      <c r="AK595">
        <f>IF(V595=Legend!$H$3,3,IF(V595=Legend!$H$4,2,IF(V595=Legend!$H$5,1,0)))</f>
        <v>2</v>
      </c>
      <c r="AM595">
        <f t="shared" si="69"/>
        <v>14</v>
      </c>
    </row>
    <row r="596" spans="1:39" ht="109.2" x14ac:dyDescent="0.3">
      <c r="A596" t="s">
        <v>43</v>
      </c>
      <c r="B596" t="s">
        <v>174</v>
      </c>
      <c r="C596" t="s">
        <v>195</v>
      </c>
      <c r="D596" t="s">
        <v>3900</v>
      </c>
      <c r="E596" t="str">
        <f t="shared" si="63"/>
        <v>BUDAYA</v>
      </c>
      <c r="F596" t="s">
        <v>43</v>
      </c>
      <c r="G596" t="s">
        <v>21</v>
      </c>
      <c r="H596" t="s">
        <v>21</v>
      </c>
      <c r="I596" t="s">
        <v>22</v>
      </c>
      <c r="J596" t="s">
        <v>35</v>
      </c>
      <c r="K596" t="s">
        <v>24</v>
      </c>
      <c r="L596" t="s">
        <v>25</v>
      </c>
      <c r="M596" t="s">
        <v>25</v>
      </c>
      <c r="N596" t="s">
        <v>26</v>
      </c>
      <c r="O596" t="s">
        <v>25</v>
      </c>
      <c r="P596" t="s">
        <v>21</v>
      </c>
      <c r="Q596" t="s">
        <v>27</v>
      </c>
      <c r="R596" t="s">
        <v>45</v>
      </c>
      <c r="S596" t="s">
        <v>28</v>
      </c>
      <c r="T596" t="s">
        <v>21</v>
      </c>
      <c r="U596" t="s">
        <v>21</v>
      </c>
      <c r="V596" t="s">
        <v>42</v>
      </c>
      <c r="W596" s="2" t="s">
        <v>46</v>
      </c>
      <c r="Y596">
        <f>IF(J596=Legend!$B$3,0,IF(J596=Legend!$B$4,1,IF(J596=Legend!$B$5,2,0)))</f>
        <v>0</v>
      </c>
      <c r="Z596">
        <f t="shared" si="64"/>
        <v>1</v>
      </c>
      <c r="AA596">
        <f t="shared" si="65"/>
        <v>1</v>
      </c>
      <c r="AB596">
        <f t="shared" si="66"/>
        <v>1</v>
      </c>
      <c r="AC596">
        <f>IF(N596=Legend!$D$3,3,IF(N596=Legend!$D$4,2,IF(N596=Legend!$D$5,1,0)))</f>
        <v>2</v>
      </c>
      <c r="AD596">
        <f t="shared" si="67"/>
        <v>1</v>
      </c>
      <c r="AF596">
        <f t="shared" si="68"/>
        <v>0</v>
      </c>
      <c r="AG596">
        <f>IF(R596=Legend!$F$3,3,IF(R596=Legend!$F$4,2,IF(R596=Legend!$F$5,1,0)))</f>
        <v>1</v>
      </c>
      <c r="AH596">
        <f>IF(S596=Legend!$F$3,3,IF(S596=Legend!$F$4,2,IF(S596=Legend!$F$5,1,0)))</f>
        <v>2</v>
      </c>
      <c r="AK596">
        <f>IF(V596=Legend!$H$3,3,IF(V596=Legend!$H$4,2,IF(V596=Legend!$H$5,1,0)))</f>
        <v>0</v>
      </c>
      <c r="AM596">
        <f t="shared" si="69"/>
        <v>9</v>
      </c>
    </row>
    <row r="597" spans="1:39" ht="124.8" x14ac:dyDescent="0.3">
      <c r="A597" t="s">
        <v>40</v>
      </c>
      <c r="B597" t="s">
        <v>162</v>
      </c>
      <c r="C597" t="s">
        <v>3121</v>
      </c>
      <c r="D597" t="s">
        <v>3289</v>
      </c>
      <c r="E597" t="str">
        <f t="shared" si="63"/>
        <v>BUDI BOBOTSARI, TK</v>
      </c>
      <c r="F597" t="s">
        <v>40</v>
      </c>
      <c r="G597" t="s">
        <v>21</v>
      </c>
      <c r="H597" t="s">
        <v>21</v>
      </c>
      <c r="I597" t="s">
        <v>22</v>
      </c>
      <c r="J597" t="s">
        <v>35</v>
      </c>
      <c r="K597" t="s">
        <v>24</v>
      </c>
      <c r="L597" t="s">
        <v>25</v>
      </c>
      <c r="M597" t="s">
        <v>25</v>
      </c>
      <c r="N597" t="s">
        <v>26</v>
      </c>
      <c r="O597" t="s">
        <v>25</v>
      </c>
      <c r="P597" t="s">
        <v>21</v>
      </c>
      <c r="Q597" t="s">
        <v>27</v>
      </c>
      <c r="R597" t="s">
        <v>45</v>
      </c>
      <c r="S597" t="s">
        <v>29</v>
      </c>
      <c r="T597" t="s">
        <v>21</v>
      </c>
      <c r="U597" t="s">
        <v>21</v>
      </c>
      <c r="V597" t="s">
        <v>33</v>
      </c>
      <c r="W597" s="2" t="s">
        <v>94</v>
      </c>
      <c r="Y597">
        <f>IF(J597=Legend!$B$3,0,IF(J597=Legend!$B$4,1,IF(J597=Legend!$B$5,2,0)))</f>
        <v>0</v>
      </c>
      <c r="Z597">
        <f t="shared" si="64"/>
        <v>1</v>
      </c>
      <c r="AA597">
        <f t="shared" si="65"/>
        <v>1</v>
      </c>
      <c r="AB597">
        <f t="shared" si="66"/>
        <v>1</v>
      </c>
      <c r="AC597">
        <f>IF(N597=Legend!$D$3,3,IF(N597=Legend!$D$4,2,IF(N597=Legend!$D$5,1,0)))</f>
        <v>2</v>
      </c>
      <c r="AD597">
        <f t="shared" si="67"/>
        <v>1</v>
      </c>
      <c r="AF597">
        <f t="shared" si="68"/>
        <v>0</v>
      </c>
      <c r="AG597">
        <f>IF(R597=Legend!$F$3,3,IF(R597=Legend!$F$4,2,IF(R597=Legend!$F$5,1,0)))</f>
        <v>1</v>
      </c>
      <c r="AH597">
        <f>IF(S597=Legend!$F$3,3,IF(S597=Legend!$F$4,2,IF(S597=Legend!$F$5,1,0)))</f>
        <v>3</v>
      </c>
      <c r="AK597">
        <f>IF(V597=Legend!$H$3,3,IF(V597=Legend!$H$4,2,IF(V597=Legend!$H$5,1,0)))</f>
        <v>1</v>
      </c>
      <c r="AM597">
        <f t="shared" si="69"/>
        <v>11</v>
      </c>
    </row>
    <row r="598" spans="1:39" ht="140.4" x14ac:dyDescent="0.3">
      <c r="A598" t="s">
        <v>73</v>
      </c>
      <c r="B598" t="s">
        <v>162</v>
      </c>
      <c r="C598" t="s">
        <v>404</v>
      </c>
      <c r="D598" t="s">
        <v>452</v>
      </c>
      <c r="E598" t="str">
        <f t="shared" si="63"/>
        <v>BUDI LANGGENG TOKO</v>
      </c>
      <c r="F598" t="s">
        <v>67</v>
      </c>
      <c r="G598" t="s">
        <v>21</v>
      </c>
      <c r="H598" t="s">
        <v>21</v>
      </c>
      <c r="I598" t="s">
        <v>22</v>
      </c>
      <c r="J598" t="s">
        <v>23</v>
      </c>
      <c r="K598" t="s">
        <v>24</v>
      </c>
      <c r="L598" t="s">
        <v>25</v>
      </c>
      <c r="M598" t="s">
        <v>25</v>
      </c>
      <c r="N598" t="s">
        <v>26</v>
      </c>
      <c r="O598" t="s">
        <v>25</v>
      </c>
      <c r="P598" t="s">
        <v>21</v>
      </c>
      <c r="Q598" t="s">
        <v>27</v>
      </c>
      <c r="R598" t="s">
        <v>28</v>
      </c>
      <c r="S598" t="s">
        <v>29</v>
      </c>
      <c r="T598" t="s">
        <v>21</v>
      </c>
      <c r="U598" t="s">
        <v>21</v>
      </c>
      <c r="V598" t="s">
        <v>33</v>
      </c>
      <c r="W598" s="2" t="s">
        <v>34</v>
      </c>
      <c r="Y598">
        <f>IF(J598=Legend!$B$3,0,IF(J598=Legend!$B$4,1,IF(J598=Legend!$B$5,2,0)))</f>
        <v>1</v>
      </c>
      <c r="Z598">
        <f t="shared" si="64"/>
        <v>1</v>
      </c>
      <c r="AA598">
        <f t="shared" si="65"/>
        <v>1</v>
      </c>
      <c r="AB598">
        <f t="shared" si="66"/>
        <v>1</v>
      </c>
      <c r="AC598">
        <f>IF(N598=Legend!$D$3,3,IF(N598=Legend!$D$4,2,IF(N598=Legend!$D$5,1,0)))</f>
        <v>2</v>
      </c>
      <c r="AD598">
        <f t="shared" si="67"/>
        <v>1</v>
      </c>
      <c r="AF598">
        <f t="shared" si="68"/>
        <v>0</v>
      </c>
      <c r="AG598">
        <f>IF(R598=Legend!$F$3,3,IF(R598=Legend!$F$4,2,IF(R598=Legend!$F$5,1,0)))</f>
        <v>2</v>
      </c>
      <c r="AH598">
        <f>IF(S598=Legend!$F$3,3,IF(S598=Legend!$F$4,2,IF(S598=Legend!$F$5,1,0)))</f>
        <v>3</v>
      </c>
      <c r="AK598">
        <f>IF(V598=Legend!$H$3,3,IF(V598=Legend!$H$4,2,IF(V598=Legend!$H$5,1,0)))</f>
        <v>1</v>
      </c>
      <c r="AM598">
        <f t="shared" si="69"/>
        <v>13</v>
      </c>
    </row>
    <row r="599" spans="1:39" ht="140.4" x14ac:dyDescent="0.3">
      <c r="A599" t="s">
        <v>64</v>
      </c>
      <c r="B599" t="s">
        <v>932</v>
      </c>
      <c r="C599" t="s">
        <v>949</v>
      </c>
      <c r="D599" t="s">
        <v>3264</v>
      </c>
      <c r="E599" t="str">
        <f t="shared" si="63"/>
        <v>BUDI MULIA 1</v>
      </c>
      <c r="F599" t="s">
        <v>64</v>
      </c>
      <c r="G599" t="s">
        <v>21</v>
      </c>
      <c r="H599" t="s">
        <v>21</v>
      </c>
      <c r="I599" t="s">
        <v>50</v>
      </c>
      <c r="J599" t="s">
        <v>23</v>
      </c>
      <c r="K599" t="s">
        <v>24</v>
      </c>
      <c r="L599" t="s">
        <v>25</v>
      </c>
      <c r="M599" t="s">
        <v>25</v>
      </c>
      <c r="N599" t="s">
        <v>26</v>
      </c>
      <c r="O599" t="s">
        <v>25</v>
      </c>
      <c r="P599" t="s">
        <v>21</v>
      </c>
      <c r="Q599" t="s">
        <v>27</v>
      </c>
      <c r="R599" t="s">
        <v>28</v>
      </c>
      <c r="S599" t="s">
        <v>29</v>
      </c>
      <c r="T599" t="s">
        <v>21</v>
      </c>
      <c r="U599" t="s">
        <v>21</v>
      </c>
      <c r="V599" t="s">
        <v>30</v>
      </c>
      <c r="W599" s="2" t="s">
        <v>34</v>
      </c>
      <c r="Y599">
        <f>IF(J599=Legend!$B$3,0,IF(J599=Legend!$B$4,1,IF(J599=Legend!$B$5,2,0)))</f>
        <v>1</v>
      </c>
      <c r="Z599">
        <f t="shared" si="64"/>
        <v>1</v>
      </c>
      <c r="AA599">
        <f t="shared" si="65"/>
        <v>1</v>
      </c>
      <c r="AB599">
        <f t="shared" si="66"/>
        <v>1</v>
      </c>
      <c r="AC599">
        <f>IF(N599=Legend!$D$3,3,IF(N599=Legend!$D$4,2,IF(N599=Legend!$D$5,1,0)))</f>
        <v>2</v>
      </c>
      <c r="AD599">
        <f t="shared" si="67"/>
        <v>1</v>
      </c>
      <c r="AF599">
        <f t="shared" si="68"/>
        <v>0</v>
      </c>
      <c r="AG599">
        <f>IF(R599=Legend!$F$3,3,IF(R599=Legend!$F$4,2,IF(R599=Legend!$F$5,1,0)))</f>
        <v>2</v>
      </c>
      <c r="AH599">
        <f>IF(S599=Legend!$F$3,3,IF(S599=Legend!$F$4,2,IF(S599=Legend!$F$5,1,0)))</f>
        <v>3</v>
      </c>
      <c r="AK599">
        <f>IF(V599=Legend!$H$3,3,IF(V599=Legend!$H$4,2,IF(V599=Legend!$H$5,1,0)))</f>
        <v>2</v>
      </c>
      <c r="AM599">
        <f t="shared" si="69"/>
        <v>14</v>
      </c>
    </row>
    <row r="600" spans="1:39" ht="140.4" x14ac:dyDescent="0.3">
      <c r="A600" t="s">
        <v>85</v>
      </c>
      <c r="B600" t="s">
        <v>174</v>
      </c>
      <c r="C600" t="s">
        <v>2097</v>
      </c>
      <c r="D600" t="s">
        <v>4478</v>
      </c>
      <c r="E600" t="str">
        <f t="shared" si="63"/>
        <v>BUDI SWALAYAN I (TRENGGALEK)</v>
      </c>
      <c r="F600" t="s">
        <v>85</v>
      </c>
      <c r="G600" t="s">
        <v>21</v>
      </c>
      <c r="H600" t="s">
        <v>21</v>
      </c>
      <c r="I600" t="s">
        <v>22</v>
      </c>
      <c r="J600" t="s">
        <v>23</v>
      </c>
      <c r="K600" t="s">
        <v>24</v>
      </c>
      <c r="L600" t="s">
        <v>25</v>
      </c>
      <c r="M600" t="s">
        <v>25</v>
      </c>
      <c r="N600" t="s">
        <v>38</v>
      </c>
      <c r="O600" t="s">
        <v>25</v>
      </c>
      <c r="P600" t="s">
        <v>21</v>
      </c>
      <c r="Q600" t="s">
        <v>27</v>
      </c>
      <c r="R600" t="s">
        <v>28</v>
      </c>
      <c r="S600" t="s">
        <v>29</v>
      </c>
      <c r="T600" t="s">
        <v>21</v>
      </c>
      <c r="U600" t="s">
        <v>21</v>
      </c>
      <c r="V600" t="s">
        <v>42</v>
      </c>
      <c r="W600" s="2" t="s">
        <v>34</v>
      </c>
      <c r="Y600">
        <f>IF(J600=Legend!$B$3,0,IF(J600=Legend!$B$4,1,IF(J600=Legend!$B$5,2,0)))</f>
        <v>1</v>
      </c>
      <c r="Z600">
        <f t="shared" si="64"/>
        <v>1</v>
      </c>
      <c r="AA600">
        <f t="shared" si="65"/>
        <v>1</v>
      </c>
      <c r="AB600">
        <f t="shared" si="66"/>
        <v>1</v>
      </c>
      <c r="AC600">
        <f>IF(N600=Legend!$D$3,3,IF(N600=Legend!$D$4,2,IF(N600=Legend!$D$5,1,0)))</f>
        <v>3</v>
      </c>
      <c r="AD600">
        <f t="shared" si="67"/>
        <v>1</v>
      </c>
      <c r="AF600">
        <f t="shared" si="68"/>
        <v>0</v>
      </c>
      <c r="AG600">
        <f>IF(R600=Legend!$F$3,3,IF(R600=Legend!$F$4,2,IF(R600=Legend!$F$5,1,0)))</f>
        <v>2</v>
      </c>
      <c r="AH600">
        <f>IF(S600=Legend!$F$3,3,IF(S600=Legend!$F$4,2,IF(S600=Legend!$F$5,1,0)))</f>
        <v>3</v>
      </c>
      <c r="AK600">
        <f>IF(V600=Legend!$H$3,3,IF(V600=Legend!$H$4,2,IF(V600=Legend!$H$5,1,0)))</f>
        <v>0</v>
      </c>
      <c r="AM600">
        <f t="shared" si="69"/>
        <v>13</v>
      </c>
    </row>
    <row r="601" spans="1:39" ht="31.2" x14ac:dyDescent="0.3">
      <c r="A601" t="s">
        <v>61</v>
      </c>
      <c r="B601" t="s">
        <v>847</v>
      </c>
      <c r="C601" t="s">
        <v>1069</v>
      </c>
      <c r="D601" t="s">
        <v>1297</v>
      </c>
      <c r="E601" t="str">
        <f t="shared" si="63"/>
        <v>BUKET MAHKOTA SWALAYAN</v>
      </c>
      <c r="F601" t="s">
        <v>61</v>
      </c>
      <c r="G601" t="s">
        <v>21</v>
      </c>
      <c r="H601" t="s">
        <v>21</v>
      </c>
      <c r="I601" t="s">
        <v>22</v>
      </c>
      <c r="J601" t="s">
        <v>35</v>
      </c>
      <c r="K601" t="s">
        <v>24</v>
      </c>
      <c r="L601" t="s">
        <v>25</v>
      </c>
      <c r="M601" t="s">
        <v>25</v>
      </c>
      <c r="N601" t="s">
        <v>28</v>
      </c>
      <c r="O601" t="s">
        <v>21</v>
      </c>
      <c r="P601" t="s">
        <v>21</v>
      </c>
      <c r="Q601" t="s">
        <v>27</v>
      </c>
      <c r="R601" t="s">
        <v>45</v>
      </c>
      <c r="S601" t="s">
        <v>45</v>
      </c>
      <c r="T601" t="s">
        <v>21</v>
      </c>
      <c r="U601" t="s">
        <v>21</v>
      </c>
      <c r="V601" t="s">
        <v>33</v>
      </c>
      <c r="W601" s="18" t="s">
        <v>63</v>
      </c>
      <c r="Y601">
        <f>IF(J601=Legend!$B$3,0,IF(J601=Legend!$B$4,1,IF(J601=Legend!$B$5,2,0)))</f>
        <v>0</v>
      </c>
      <c r="Z601">
        <f t="shared" si="64"/>
        <v>1</v>
      </c>
      <c r="AA601">
        <f t="shared" si="65"/>
        <v>1</v>
      </c>
      <c r="AB601">
        <f t="shared" si="66"/>
        <v>1</v>
      </c>
      <c r="AC601">
        <f>IF(N601=Legend!$D$3,3,IF(N601=Legend!$D$4,2,IF(N601=Legend!$D$5,1,0)))</f>
        <v>1</v>
      </c>
      <c r="AD601">
        <f t="shared" si="67"/>
        <v>0</v>
      </c>
      <c r="AF601">
        <f t="shared" si="68"/>
        <v>0</v>
      </c>
      <c r="AG601">
        <f>IF(R601=Legend!$F$3,3,IF(R601=Legend!$F$4,2,IF(R601=Legend!$F$5,1,0)))</f>
        <v>1</v>
      </c>
      <c r="AH601">
        <f>IF(S601=Legend!$F$3,3,IF(S601=Legend!$F$4,2,IF(S601=Legend!$F$5,1,0)))</f>
        <v>1</v>
      </c>
      <c r="AK601">
        <f>IF(V601=Legend!$H$3,3,IF(V601=Legend!$H$4,2,IF(V601=Legend!$H$5,1,0)))</f>
        <v>1</v>
      </c>
      <c r="AM601">
        <f t="shared" si="69"/>
        <v>7</v>
      </c>
    </row>
    <row r="602" spans="1:39" ht="140.4" x14ac:dyDescent="0.3">
      <c r="A602" t="s">
        <v>56</v>
      </c>
      <c r="B602" t="s">
        <v>519</v>
      </c>
      <c r="C602" t="s">
        <v>1341</v>
      </c>
      <c r="D602" t="s">
        <v>2096</v>
      </c>
      <c r="E602" t="str">
        <f t="shared" si="63"/>
        <v>BUKIT MAS/SUCIANTO ONGGA</v>
      </c>
      <c r="F602" t="s">
        <v>56</v>
      </c>
      <c r="G602" t="s">
        <v>21</v>
      </c>
      <c r="H602" t="s">
        <v>21</v>
      </c>
      <c r="I602" t="s">
        <v>50</v>
      </c>
      <c r="J602" t="s">
        <v>41</v>
      </c>
      <c r="K602" t="s">
        <v>47</v>
      </c>
      <c r="L602" t="s">
        <v>21</v>
      </c>
      <c r="M602" t="s">
        <v>21</v>
      </c>
      <c r="N602" t="s">
        <v>47</v>
      </c>
      <c r="O602" t="s">
        <v>21</v>
      </c>
      <c r="P602" t="s">
        <v>21</v>
      </c>
      <c r="Q602" t="s">
        <v>27</v>
      </c>
      <c r="R602" t="s">
        <v>47</v>
      </c>
      <c r="S602" t="s">
        <v>28</v>
      </c>
      <c r="T602" t="s">
        <v>21</v>
      </c>
      <c r="U602" t="s">
        <v>21</v>
      </c>
      <c r="V602" t="s">
        <v>33</v>
      </c>
      <c r="W602" s="2" t="s">
        <v>34</v>
      </c>
      <c r="Y602">
        <f>IF(J602=Legend!$B$3,0,IF(J602=Legend!$B$4,1,IF(J602=Legend!$B$5,2,0)))</f>
        <v>2</v>
      </c>
      <c r="Z602">
        <f t="shared" si="64"/>
        <v>0</v>
      </c>
      <c r="AA602">
        <f t="shared" si="65"/>
        <v>0</v>
      </c>
      <c r="AB602">
        <f t="shared" si="66"/>
        <v>0</v>
      </c>
      <c r="AC602">
        <f>IF(N602=Legend!$D$3,3,IF(N602=Legend!$D$4,2,IF(N602=Legend!$D$5,1,0)))</f>
        <v>0</v>
      </c>
      <c r="AD602">
        <f t="shared" si="67"/>
        <v>0</v>
      </c>
      <c r="AF602">
        <f t="shared" si="68"/>
        <v>0</v>
      </c>
      <c r="AG602">
        <f>IF(R602=Legend!$F$3,3,IF(R602=Legend!$F$4,2,IF(R602=Legend!$F$5,1,0)))</f>
        <v>0</v>
      </c>
      <c r="AH602">
        <f>IF(S602=Legend!$F$3,3,IF(S602=Legend!$F$4,2,IF(S602=Legend!$F$5,1,0)))</f>
        <v>2</v>
      </c>
      <c r="AK602">
        <f>IF(V602=Legend!$H$3,3,IF(V602=Legend!$H$4,2,IF(V602=Legend!$H$5,1,0)))</f>
        <v>1</v>
      </c>
      <c r="AM602">
        <f t="shared" si="69"/>
        <v>5</v>
      </c>
    </row>
    <row r="603" spans="1:39" ht="124.8" x14ac:dyDescent="0.3">
      <c r="A603" t="s">
        <v>64</v>
      </c>
      <c r="B603" t="s">
        <v>162</v>
      </c>
      <c r="C603" t="s">
        <v>507</v>
      </c>
      <c r="D603" t="s">
        <v>3227</v>
      </c>
      <c r="E603" t="str">
        <f t="shared" si="63"/>
        <v>BUL BUL</v>
      </c>
      <c r="F603" t="s">
        <v>64</v>
      </c>
      <c r="G603" t="s">
        <v>21</v>
      </c>
      <c r="H603" t="s">
        <v>21</v>
      </c>
      <c r="I603" t="s">
        <v>22</v>
      </c>
      <c r="J603" t="s">
        <v>23</v>
      </c>
      <c r="K603" t="s">
        <v>24</v>
      </c>
      <c r="L603" t="s">
        <v>25</v>
      </c>
      <c r="M603" t="s">
        <v>25</v>
      </c>
      <c r="N603" t="s">
        <v>26</v>
      </c>
      <c r="O603" t="s">
        <v>25</v>
      </c>
      <c r="P603" t="s">
        <v>21</v>
      </c>
      <c r="Q603" t="s">
        <v>60</v>
      </c>
      <c r="R603" t="s">
        <v>47</v>
      </c>
      <c r="S603" t="s">
        <v>29</v>
      </c>
      <c r="T603" t="s">
        <v>21</v>
      </c>
      <c r="U603" t="s">
        <v>21</v>
      </c>
      <c r="V603" t="s">
        <v>30</v>
      </c>
      <c r="W603" s="2" t="s">
        <v>94</v>
      </c>
      <c r="Y603">
        <f>IF(J603=Legend!$B$3,0,IF(J603=Legend!$B$4,1,IF(J603=Legend!$B$5,2,0)))</f>
        <v>1</v>
      </c>
      <c r="Z603">
        <f t="shared" si="64"/>
        <v>1</v>
      </c>
      <c r="AA603">
        <f t="shared" si="65"/>
        <v>1</v>
      </c>
      <c r="AB603">
        <f t="shared" si="66"/>
        <v>1</v>
      </c>
      <c r="AC603">
        <f>IF(N603=Legend!$D$3,3,IF(N603=Legend!$D$4,2,IF(N603=Legend!$D$5,1,0)))</f>
        <v>2</v>
      </c>
      <c r="AD603">
        <f t="shared" si="67"/>
        <v>1</v>
      </c>
      <c r="AF603">
        <f t="shared" si="68"/>
        <v>2</v>
      </c>
      <c r="AG603">
        <f>IF(R603=Legend!$F$3,3,IF(R603=Legend!$F$4,2,IF(R603=Legend!$F$5,1,0)))</f>
        <v>0</v>
      </c>
      <c r="AH603">
        <f>IF(S603=Legend!$F$3,3,IF(S603=Legend!$F$4,2,IF(S603=Legend!$F$5,1,0)))</f>
        <v>3</v>
      </c>
      <c r="AK603">
        <f>IF(V603=Legend!$H$3,3,IF(V603=Legend!$H$4,2,IF(V603=Legend!$H$5,1,0)))</f>
        <v>2</v>
      </c>
      <c r="AM603">
        <f t="shared" si="69"/>
        <v>14</v>
      </c>
    </row>
    <row r="604" spans="1:39" ht="78" x14ac:dyDescent="0.3">
      <c r="A604" t="s">
        <v>20</v>
      </c>
      <c r="B604" t="s">
        <v>284</v>
      </c>
      <c r="C604" t="s">
        <v>2615</v>
      </c>
      <c r="D604" t="s">
        <v>3020</v>
      </c>
      <c r="E604" t="str">
        <f t="shared" si="63"/>
        <v>BULOG. KOPERASI</v>
      </c>
      <c r="F604" t="s">
        <v>20</v>
      </c>
      <c r="G604" t="s">
        <v>21</v>
      </c>
      <c r="H604" t="s">
        <v>21</v>
      </c>
      <c r="I604" t="s">
        <v>22</v>
      </c>
      <c r="J604" t="s">
        <v>35</v>
      </c>
      <c r="K604" t="s">
        <v>24</v>
      </c>
      <c r="L604" t="s">
        <v>25</v>
      </c>
      <c r="M604" t="s">
        <v>25</v>
      </c>
      <c r="N604" t="s">
        <v>47</v>
      </c>
      <c r="O604" t="s">
        <v>21</v>
      </c>
      <c r="P604" t="s">
        <v>21</v>
      </c>
      <c r="Q604" t="s">
        <v>27</v>
      </c>
      <c r="R604" t="s">
        <v>45</v>
      </c>
      <c r="S604" t="s">
        <v>47</v>
      </c>
      <c r="T604" t="s">
        <v>21</v>
      </c>
      <c r="U604" t="s">
        <v>21</v>
      </c>
      <c r="V604" t="s">
        <v>42</v>
      </c>
      <c r="W604" s="2" t="s">
        <v>76</v>
      </c>
      <c r="Y604">
        <f>IF(J604=Legend!$B$3,0,IF(J604=Legend!$B$4,1,IF(J604=Legend!$B$5,2,0)))</f>
        <v>0</v>
      </c>
      <c r="Z604">
        <f t="shared" si="64"/>
        <v>1</v>
      </c>
      <c r="AA604">
        <f t="shared" si="65"/>
        <v>1</v>
      </c>
      <c r="AB604">
        <f t="shared" si="66"/>
        <v>1</v>
      </c>
      <c r="AC604">
        <f>IF(N604=Legend!$D$3,3,IF(N604=Legend!$D$4,2,IF(N604=Legend!$D$5,1,0)))</f>
        <v>0</v>
      </c>
      <c r="AD604">
        <f t="shared" si="67"/>
        <v>0</v>
      </c>
      <c r="AF604">
        <f t="shared" si="68"/>
        <v>0</v>
      </c>
      <c r="AG604">
        <f>IF(R604=Legend!$F$3,3,IF(R604=Legend!$F$4,2,IF(R604=Legend!$F$5,1,0)))</f>
        <v>1</v>
      </c>
      <c r="AH604">
        <f>IF(S604=Legend!$F$3,3,IF(S604=Legend!$F$4,2,IF(S604=Legend!$F$5,1,0)))</f>
        <v>0</v>
      </c>
      <c r="AK604">
        <f>IF(V604=Legend!$H$3,3,IF(V604=Legend!$H$4,2,IF(V604=Legend!$H$5,1,0)))</f>
        <v>0</v>
      </c>
      <c r="AM604">
        <f t="shared" si="69"/>
        <v>4</v>
      </c>
    </row>
    <row r="605" spans="1:39" ht="156" x14ac:dyDescent="0.3">
      <c r="A605" t="s">
        <v>70</v>
      </c>
      <c r="B605" t="s">
        <v>174</v>
      </c>
      <c r="C605" t="s">
        <v>2097</v>
      </c>
      <c r="D605" t="s">
        <v>4247</v>
      </c>
      <c r="E605" t="str">
        <f t="shared" si="63"/>
        <v>BUMDES</v>
      </c>
      <c r="F605" t="s">
        <v>70</v>
      </c>
      <c r="G605" t="s">
        <v>21</v>
      </c>
      <c r="H605" t="s">
        <v>21</v>
      </c>
      <c r="I605" t="s">
        <v>22</v>
      </c>
      <c r="J605" t="s">
        <v>35</v>
      </c>
      <c r="K605" t="s">
        <v>24</v>
      </c>
      <c r="L605" t="s">
        <v>25</v>
      </c>
      <c r="M605" t="s">
        <v>25</v>
      </c>
      <c r="N605" t="s">
        <v>38</v>
      </c>
      <c r="O605" t="s">
        <v>25</v>
      </c>
      <c r="P605" t="s">
        <v>21</v>
      </c>
      <c r="Q605" t="s">
        <v>80</v>
      </c>
      <c r="R605" t="s">
        <v>45</v>
      </c>
      <c r="S605" t="s">
        <v>28</v>
      </c>
      <c r="T605" t="s">
        <v>21</v>
      </c>
      <c r="U605" t="s">
        <v>21</v>
      </c>
      <c r="V605" t="s">
        <v>42</v>
      </c>
      <c r="W605" s="2" t="s">
        <v>31</v>
      </c>
      <c r="Y605">
        <f>IF(J605=Legend!$B$3,0,IF(J605=Legend!$B$4,1,IF(J605=Legend!$B$5,2,0)))</f>
        <v>0</v>
      </c>
      <c r="Z605">
        <f t="shared" si="64"/>
        <v>1</v>
      </c>
      <c r="AA605">
        <f t="shared" si="65"/>
        <v>1</v>
      </c>
      <c r="AB605">
        <f t="shared" si="66"/>
        <v>1</v>
      </c>
      <c r="AC605">
        <f>IF(N605=Legend!$D$3,3,IF(N605=Legend!$D$4,2,IF(N605=Legend!$D$5,1,0)))</f>
        <v>3</v>
      </c>
      <c r="AD605">
        <f t="shared" si="67"/>
        <v>1</v>
      </c>
      <c r="AF605">
        <f t="shared" si="68"/>
        <v>2</v>
      </c>
      <c r="AG605">
        <f>IF(R605=Legend!$F$3,3,IF(R605=Legend!$F$4,2,IF(R605=Legend!$F$5,1,0)))</f>
        <v>1</v>
      </c>
      <c r="AH605">
        <f>IF(S605=Legend!$F$3,3,IF(S605=Legend!$F$4,2,IF(S605=Legend!$F$5,1,0)))</f>
        <v>2</v>
      </c>
      <c r="AK605">
        <f>IF(V605=Legend!$H$3,3,IF(V605=Legend!$H$4,2,IF(V605=Legend!$H$5,1,0)))</f>
        <v>0</v>
      </c>
      <c r="AM605">
        <f t="shared" si="69"/>
        <v>12</v>
      </c>
    </row>
    <row r="606" spans="1:39" ht="156" x14ac:dyDescent="0.3">
      <c r="A606" t="s">
        <v>40</v>
      </c>
      <c r="B606" t="s">
        <v>890</v>
      </c>
      <c r="C606" t="s">
        <v>891</v>
      </c>
      <c r="D606" t="s">
        <v>3410</v>
      </c>
      <c r="E606" t="str">
        <f t="shared" si="63"/>
        <v>BUMDES GIRI ARTHA MANDARA</v>
      </c>
      <c r="F606" t="s">
        <v>40</v>
      </c>
      <c r="G606" t="s">
        <v>21</v>
      </c>
      <c r="H606" t="s">
        <v>21</v>
      </c>
      <c r="I606" t="s">
        <v>22</v>
      </c>
      <c r="J606" t="s">
        <v>23</v>
      </c>
      <c r="K606" t="s">
        <v>24</v>
      </c>
      <c r="L606" t="s">
        <v>25</v>
      </c>
      <c r="M606" t="s">
        <v>25</v>
      </c>
      <c r="N606" t="s">
        <v>28</v>
      </c>
      <c r="O606" t="s">
        <v>25</v>
      </c>
      <c r="P606" t="s">
        <v>21</v>
      </c>
      <c r="Q606" t="s">
        <v>27</v>
      </c>
      <c r="R606" t="s">
        <v>45</v>
      </c>
      <c r="S606" t="s">
        <v>29</v>
      </c>
      <c r="T606" t="s">
        <v>21</v>
      </c>
      <c r="U606" t="s">
        <v>21</v>
      </c>
      <c r="V606" t="s">
        <v>33</v>
      </c>
      <c r="W606" s="2" t="s">
        <v>31</v>
      </c>
      <c r="Y606">
        <f>IF(J606=Legend!$B$3,0,IF(J606=Legend!$B$4,1,IF(J606=Legend!$B$5,2,0)))</f>
        <v>1</v>
      </c>
      <c r="Z606">
        <f t="shared" si="64"/>
        <v>1</v>
      </c>
      <c r="AA606">
        <f t="shared" si="65"/>
        <v>1</v>
      </c>
      <c r="AB606">
        <f t="shared" si="66"/>
        <v>1</v>
      </c>
      <c r="AC606">
        <f>IF(N606=Legend!$D$3,3,IF(N606=Legend!$D$4,2,IF(N606=Legend!$D$5,1,0)))</f>
        <v>1</v>
      </c>
      <c r="AD606">
        <f t="shared" si="67"/>
        <v>1</v>
      </c>
      <c r="AF606">
        <f t="shared" si="68"/>
        <v>0</v>
      </c>
      <c r="AG606">
        <f>IF(R606=Legend!$F$3,3,IF(R606=Legend!$F$4,2,IF(R606=Legend!$F$5,1,0)))</f>
        <v>1</v>
      </c>
      <c r="AH606">
        <f>IF(S606=Legend!$F$3,3,IF(S606=Legend!$F$4,2,IF(S606=Legend!$F$5,1,0)))</f>
        <v>3</v>
      </c>
      <c r="AK606">
        <f>IF(V606=Legend!$H$3,3,IF(V606=Legend!$H$4,2,IF(V606=Legend!$H$5,1,0)))</f>
        <v>1</v>
      </c>
      <c r="AM606">
        <f t="shared" si="69"/>
        <v>11</v>
      </c>
    </row>
    <row r="607" spans="1:39" ht="140.4" x14ac:dyDescent="0.3">
      <c r="A607" t="s">
        <v>139</v>
      </c>
      <c r="B607" t="s">
        <v>2870</v>
      </c>
      <c r="C607" t="s">
        <v>3618</v>
      </c>
      <c r="D607" t="s">
        <v>4648</v>
      </c>
      <c r="E607" t="str">
        <f t="shared" si="63"/>
        <v>BUMI MART</v>
      </c>
      <c r="F607" t="s">
        <v>139</v>
      </c>
      <c r="G607" t="s">
        <v>21</v>
      </c>
      <c r="H607" t="s">
        <v>21</v>
      </c>
      <c r="I607" t="s">
        <v>22</v>
      </c>
      <c r="J607" t="s">
        <v>23</v>
      </c>
      <c r="K607" t="s">
        <v>24</v>
      </c>
      <c r="L607" t="s">
        <v>25</v>
      </c>
      <c r="M607" t="s">
        <v>25</v>
      </c>
      <c r="N607" t="s">
        <v>26</v>
      </c>
      <c r="O607" t="s">
        <v>21</v>
      </c>
      <c r="P607" t="s">
        <v>21</v>
      </c>
      <c r="Q607" t="s">
        <v>27</v>
      </c>
      <c r="R607" t="s">
        <v>29</v>
      </c>
      <c r="S607" t="s">
        <v>29</v>
      </c>
      <c r="T607" t="s">
        <v>21</v>
      </c>
      <c r="U607" t="s">
        <v>21</v>
      </c>
      <c r="V607" t="s">
        <v>30</v>
      </c>
      <c r="W607" s="2" t="s">
        <v>34</v>
      </c>
      <c r="Y607">
        <f>IF(J607=Legend!$B$3,0,IF(J607=Legend!$B$4,1,IF(J607=Legend!$B$5,2,0)))</f>
        <v>1</v>
      </c>
      <c r="Z607">
        <f t="shared" si="64"/>
        <v>1</v>
      </c>
      <c r="AA607">
        <f t="shared" si="65"/>
        <v>1</v>
      </c>
      <c r="AB607">
        <f t="shared" si="66"/>
        <v>1</v>
      </c>
      <c r="AC607">
        <f>IF(N607=Legend!$D$3,3,IF(N607=Legend!$D$4,2,IF(N607=Legend!$D$5,1,0)))</f>
        <v>2</v>
      </c>
      <c r="AD607">
        <f t="shared" si="67"/>
        <v>0</v>
      </c>
      <c r="AF607">
        <f t="shared" si="68"/>
        <v>0</v>
      </c>
      <c r="AG607">
        <f>IF(R607=Legend!$F$3,3,IF(R607=Legend!$F$4,2,IF(R607=Legend!$F$5,1,0)))</f>
        <v>3</v>
      </c>
      <c r="AH607">
        <f>IF(S607=Legend!$F$3,3,IF(S607=Legend!$F$4,2,IF(S607=Legend!$F$5,1,0)))</f>
        <v>3</v>
      </c>
      <c r="AK607">
        <f>IF(V607=Legend!$H$3,3,IF(V607=Legend!$H$4,2,IF(V607=Legend!$H$5,1,0)))</f>
        <v>2</v>
      </c>
      <c r="AM607">
        <f t="shared" si="69"/>
        <v>14</v>
      </c>
    </row>
    <row r="608" spans="1:39" ht="109.2" x14ac:dyDescent="0.3">
      <c r="A608" t="s">
        <v>83</v>
      </c>
      <c r="B608" t="s">
        <v>3634</v>
      </c>
      <c r="C608" t="s">
        <v>3635</v>
      </c>
      <c r="D608" t="s">
        <v>5021</v>
      </c>
      <c r="E608" t="str">
        <f t="shared" si="63"/>
        <v>BUN MEN LUN</v>
      </c>
      <c r="F608" t="s">
        <v>83</v>
      </c>
      <c r="G608" t="s">
        <v>21</v>
      </c>
      <c r="H608" t="s">
        <v>21</v>
      </c>
      <c r="I608" t="s">
        <v>22</v>
      </c>
      <c r="J608" t="s">
        <v>23</v>
      </c>
      <c r="K608" t="s">
        <v>24</v>
      </c>
      <c r="L608" t="s">
        <v>25</v>
      </c>
      <c r="M608" t="s">
        <v>25</v>
      </c>
      <c r="N608" t="s">
        <v>47</v>
      </c>
      <c r="O608" t="s">
        <v>21</v>
      </c>
      <c r="P608" t="s">
        <v>21</v>
      </c>
      <c r="Q608" t="s">
        <v>27</v>
      </c>
      <c r="R608" t="s">
        <v>45</v>
      </c>
      <c r="S608" t="s">
        <v>47</v>
      </c>
      <c r="T608" t="s">
        <v>21</v>
      </c>
      <c r="U608" t="s">
        <v>21</v>
      </c>
      <c r="V608" t="s">
        <v>33</v>
      </c>
      <c r="W608" s="2" t="s">
        <v>46</v>
      </c>
      <c r="Y608">
        <f>IF(J608=Legend!$B$3,0,IF(J608=Legend!$B$4,1,IF(J608=Legend!$B$5,2,0)))</f>
        <v>1</v>
      </c>
      <c r="Z608">
        <f t="shared" si="64"/>
        <v>1</v>
      </c>
      <c r="AA608">
        <f t="shared" si="65"/>
        <v>1</v>
      </c>
      <c r="AB608">
        <f t="shared" si="66"/>
        <v>1</v>
      </c>
      <c r="AC608">
        <f>IF(N608=Legend!$D$3,3,IF(N608=Legend!$D$4,2,IF(N608=Legend!$D$5,1,0)))</f>
        <v>0</v>
      </c>
      <c r="AD608">
        <f t="shared" si="67"/>
        <v>0</v>
      </c>
      <c r="AF608">
        <f t="shared" si="68"/>
        <v>0</v>
      </c>
      <c r="AG608">
        <f>IF(R608=Legend!$F$3,3,IF(R608=Legend!$F$4,2,IF(R608=Legend!$F$5,1,0)))</f>
        <v>1</v>
      </c>
      <c r="AH608">
        <f>IF(S608=Legend!$F$3,3,IF(S608=Legend!$F$4,2,IF(S608=Legend!$F$5,1,0)))</f>
        <v>0</v>
      </c>
      <c r="AK608">
        <f>IF(V608=Legend!$H$3,3,IF(V608=Legend!$H$4,2,IF(V608=Legend!$H$5,1,0)))</f>
        <v>1</v>
      </c>
      <c r="AM608">
        <f t="shared" si="69"/>
        <v>6</v>
      </c>
    </row>
    <row r="609" spans="1:39" ht="46.8" x14ac:dyDescent="0.3">
      <c r="A609" t="s">
        <v>113</v>
      </c>
      <c r="B609" t="s">
        <v>519</v>
      </c>
      <c r="C609" t="s">
        <v>1341</v>
      </c>
      <c r="D609" t="s">
        <v>1360</v>
      </c>
      <c r="E609" t="str">
        <f t="shared" si="63"/>
        <v>BUNDA / AMIN SIREGAR</v>
      </c>
      <c r="F609" t="s">
        <v>113</v>
      </c>
      <c r="G609" t="s">
        <v>21</v>
      </c>
      <c r="H609" t="s">
        <v>21</v>
      </c>
      <c r="I609" t="s">
        <v>22</v>
      </c>
      <c r="J609" t="s">
        <v>23</v>
      </c>
      <c r="K609" t="s">
        <v>24</v>
      </c>
      <c r="L609" t="s">
        <v>25</v>
      </c>
      <c r="M609" t="s">
        <v>21</v>
      </c>
      <c r="N609" t="s">
        <v>47</v>
      </c>
      <c r="O609" t="s">
        <v>21</v>
      </c>
      <c r="P609" t="s">
        <v>21</v>
      </c>
      <c r="Q609" t="s">
        <v>27</v>
      </c>
      <c r="R609" t="s">
        <v>45</v>
      </c>
      <c r="S609" t="s">
        <v>29</v>
      </c>
      <c r="T609" t="s">
        <v>21</v>
      </c>
      <c r="U609" t="s">
        <v>21</v>
      </c>
      <c r="V609" t="s">
        <v>75</v>
      </c>
      <c r="W609" s="2" t="s">
        <v>108</v>
      </c>
      <c r="Y609">
        <f>IF(J609=Legend!$B$3,0,IF(J609=Legend!$B$4,1,IF(J609=Legend!$B$5,2,0)))</f>
        <v>1</v>
      </c>
      <c r="Z609">
        <f t="shared" si="64"/>
        <v>1</v>
      </c>
      <c r="AA609">
        <f t="shared" si="65"/>
        <v>1</v>
      </c>
      <c r="AB609">
        <f t="shared" si="66"/>
        <v>0</v>
      </c>
      <c r="AC609">
        <f>IF(N609=Legend!$D$3,3,IF(N609=Legend!$D$4,2,IF(N609=Legend!$D$5,1,0)))</f>
        <v>0</v>
      </c>
      <c r="AD609">
        <f t="shared" si="67"/>
        <v>0</v>
      </c>
      <c r="AF609">
        <f t="shared" si="68"/>
        <v>0</v>
      </c>
      <c r="AG609">
        <f>IF(R609=Legend!$F$3,3,IF(R609=Legend!$F$4,2,IF(R609=Legend!$F$5,1,0)))</f>
        <v>1</v>
      </c>
      <c r="AH609">
        <f>IF(S609=Legend!$F$3,3,IF(S609=Legend!$F$4,2,IF(S609=Legend!$F$5,1,0)))</f>
        <v>3</v>
      </c>
      <c r="AK609">
        <f>IF(V609=Legend!$H$3,3,IF(V609=Legend!$H$4,2,IF(V609=Legend!$H$5,1,0)))</f>
        <v>3</v>
      </c>
      <c r="AM609">
        <f t="shared" si="69"/>
        <v>10</v>
      </c>
    </row>
    <row r="610" spans="1:39" ht="140.4" x14ac:dyDescent="0.3">
      <c r="A610" t="s">
        <v>61</v>
      </c>
      <c r="B610" t="s">
        <v>1056</v>
      </c>
      <c r="C610" t="s">
        <v>1127</v>
      </c>
      <c r="D610" t="s">
        <v>1150</v>
      </c>
      <c r="E610" t="str">
        <f t="shared" si="63"/>
        <v>BUNDA, SWA</v>
      </c>
      <c r="F610" t="s">
        <v>61</v>
      </c>
      <c r="G610" t="s">
        <v>21</v>
      </c>
      <c r="H610" t="s">
        <v>21</v>
      </c>
      <c r="I610" t="s">
        <v>22</v>
      </c>
      <c r="J610" t="s">
        <v>35</v>
      </c>
      <c r="K610" t="s">
        <v>24</v>
      </c>
      <c r="L610" t="s">
        <v>25</v>
      </c>
      <c r="M610" t="s">
        <v>25</v>
      </c>
      <c r="N610" t="s">
        <v>26</v>
      </c>
      <c r="O610" t="s">
        <v>25</v>
      </c>
      <c r="P610" t="s">
        <v>21</v>
      </c>
      <c r="Q610" t="s">
        <v>27</v>
      </c>
      <c r="R610" t="s">
        <v>45</v>
      </c>
      <c r="S610" t="s">
        <v>28</v>
      </c>
      <c r="T610" t="s">
        <v>21</v>
      </c>
      <c r="U610" t="s">
        <v>21</v>
      </c>
      <c r="V610" t="s">
        <v>33</v>
      </c>
      <c r="W610" s="2" t="s">
        <v>34</v>
      </c>
      <c r="Y610">
        <f>IF(J610=Legend!$B$3,0,IF(J610=Legend!$B$4,1,IF(J610=Legend!$B$5,2,0)))</f>
        <v>0</v>
      </c>
      <c r="Z610">
        <f t="shared" si="64"/>
        <v>1</v>
      </c>
      <c r="AA610">
        <f t="shared" si="65"/>
        <v>1</v>
      </c>
      <c r="AB610">
        <f t="shared" si="66"/>
        <v>1</v>
      </c>
      <c r="AC610">
        <f>IF(N610=Legend!$D$3,3,IF(N610=Legend!$D$4,2,IF(N610=Legend!$D$5,1,0)))</f>
        <v>2</v>
      </c>
      <c r="AD610">
        <f t="shared" si="67"/>
        <v>1</v>
      </c>
      <c r="AF610">
        <f t="shared" si="68"/>
        <v>0</v>
      </c>
      <c r="AG610">
        <f>IF(R610=Legend!$F$3,3,IF(R610=Legend!$F$4,2,IF(R610=Legend!$F$5,1,0)))</f>
        <v>1</v>
      </c>
      <c r="AH610">
        <f>IF(S610=Legend!$F$3,3,IF(S610=Legend!$F$4,2,IF(S610=Legend!$F$5,1,0)))</f>
        <v>2</v>
      </c>
      <c r="AK610">
        <f>IF(V610=Legend!$H$3,3,IF(V610=Legend!$H$4,2,IF(V610=Legend!$H$5,1,0)))</f>
        <v>1</v>
      </c>
      <c r="AM610">
        <f t="shared" si="69"/>
        <v>10</v>
      </c>
    </row>
    <row r="611" spans="1:39" ht="140.4" x14ac:dyDescent="0.3">
      <c r="A611" t="s">
        <v>61</v>
      </c>
      <c r="B611" t="s">
        <v>847</v>
      </c>
      <c r="C611" t="s">
        <v>1069</v>
      </c>
      <c r="D611" t="s">
        <v>1291</v>
      </c>
      <c r="E611" t="str">
        <f t="shared" si="63"/>
        <v>BUNDARAN SWALAYAN</v>
      </c>
      <c r="F611" t="s">
        <v>69</v>
      </c>
      <c r="G611" t="s">
        <v>21</v>
      </c>
      <c r="H611" t="s">
        <v>21</v>
      </c>
      <c r="I611" t="s">
        <v>22</v>
      </c>
      <c r="J611" t="s">
        <v>35</v>
      </c>
      <c r="K611" t="s">
        <v>24</v>
      </c>
      <c r="L611" t="s">
        <v>25</v>
      </c>
      <c r="M611" t="s">
        <v>25</v>
      </c>
      <c r="N611" t="s">
        <v>26</v>
      </c>
      <c r="O611" t="s">
        <v>21</v>
      </c>
      <c r="P611" t="s">
        <v>21</v>
      </c>
      <c r="Q611" t="s">
        <v>27</v>
      </c>
      <c r="R611" t="s">
        <v>45</v>
      </c>
      <c r="S611" t="s">
        <v>28</v>
      </c>
      <c r="T611" t="s">
        <v>21</v>
      </c>
      <c r="U611" t="s">
        <v>21</v>
      </c>
      <c r="V611" t="s">
        <v>33</v>
      </c>
      <c r="W611" s="2" t="s">
        <v>34</v>
      </c>
      <c r="Y611">
        <f>IF(J611=Legend!$B$3,0,IF(J611=Legend!$B$4,1,IF(J611=Legend!$B$5,2,0)))</f>
        <v>0</v>
      </c>
      <c r="Z611">
        <f t="shared" si="64"/>
        <v>1</v>
      </c>
      <c r="AA611">
        <f t="shared" si="65"/>
        <v>1</v>
      </c>
      <c r="AB611">
        <f t="shared" si="66"/>
        <v>1</v>
      </c>
      <c r="AC611">
        <f>IF(N611=Legend!$D$3,3,IF(N611=Legend!$D$4,2,IF(N611=Legend!$D$5,1,0)))</f>
        <v>2</v>
      </c>
      <c r="AD611">
        <f t="shared" si="67"/>
        <v>0</v>
      </c>
      <c r="AF611">
        <f t="shared" si="68"/>
        <v>0</v>
      </c>
      <c r="AG611">
        <f>IF(R611=Legend!$F$3,3,IF(R611=Legend!$F$4,2,IF(R611=Legend!$F$5,1,0)))</f>
        <v>1</v>
      </c>
      <c r="AH611">
        <f>IF(S611=Legend!$F$3,3,IF(S611=Legend!$F$4,2,IF(S611=Legend!$F$5,1,0)))</f>
        <v>2</v>
      </c>
      <c r="AK611">
        <f>IF(V611=Legend!$H$3,3,IF(V611=Legend!$H$4,2,IF(V611=Legend!$H$5,1,0)))</f>
        <v>1</v>
      </c>
      <c r="AM611">
        <f t="shared" si="69"/>
        <v>9</v>
      </c>
    </row>
    <row r="612" spans="1:39" ht="140.4" x14ac:dyDescent="0.3">
      <c r="A612" t="s">
        <v>119</v>
      </c>
      <c r="B612" t="s">
        <v>890</v>
      </c>
      <c r="C612" t="s">
        <v>891</v>
      </c>
      <c r="D612" t="s">
        <v>3110</v>
      </c>
      <c r="E612" t="str">
        <f t="shared" si="63"/>
        <v>BUNGA PERTIWI</v>
      </c>
      <c r="F612" t="s">
        <v>119</v>
      </c>
      <c r="G612" t="s">
        <v>21</v>
      </c>
      <c r="H612" t="s">
        <v>21</v>
      </c>
      <c r="I612" t="s">
        <v>22</v>
      </c>
      <c r="J612" t="s">
        <v>41</v>
      </c>
      <c r="K612" t="s">
        <v>24</v>
      </c>
      <c r="L612" t="s">
        <v>25</v>
      </c>
      <c r="M612" t="s">
        <v>25</v>
      </c>
      <c r="N612" t="s">
        <v>26</v>
      </c>
      <c r="O612" t="s">
        <v>25</v>
      </c>
      <c r="P612" t="s">
        <v>21</v>
      </c>
      <c r="Q612" t="s">
        <v>27</v>
      </c>
      <c r="R612" t="s">
        <v>28</v>
      </c>
      <c r="S612" t="s">
        <v>29</v>
      </c>
      <c r="T612" t="s">
        <v>21</v>
      </c>
      <c r="U612" t="s">
        <v>21</v>
      </c>
      <c r="V612" t="s">
        <v>30</v>
      </c>
      <c r="W612" s="2" t="s">
        <v>34</v>
      </c>
      <c r="Y612">
        <f>IF(J612=Legend!$B$3,0,IF(J612=Legend!$B$4,1,IF(J612=Legend!$B$5,2,0)))</f>
        <v>2</v>
      </c>
      <c r="Z612">
        <f t="shared" si="64"/>
        <v>1</v>
      </c>
      <c r="AA612">
        <f t="shared" si="65"/>
        <v>1</v>
      </c>
      <c r="AB612">
        <f t="shared" si="66"/>
        <v>1</v>
      </c>
      <c r="AC612">
        <f>IF(N612=Legend!$D$3,3,IF(N612=Legend!$D$4,2,IF(N612=Legend!$D$5,1,0)))</f>
        <v>2</v>
      </c>
      <c r="AD612">
        <f t="shared" si="67"/>
        <v>1</v>
      </c>
      <c r="AF612">
        <f t="shared" si="68"/>
        <v>0</v>
      </c>
      <c r="AG612">
        <f>IF(R612=Legend!$F$3,3,IF(R612=Legend!$F$4,2,IF(R612=Legend!$F$5,1,0)))</f>
        <v>2</v>
      </c>
      <c r="AH612">
        <f>IF(S612=Legend!$F$3,3,IF(S612=Legend!$F$4,2,IF(S612=Legend!$F$5,1,0)))</f>
        <v>3</v>
      </c>
      <c r="AK612">
        <f>IF(V612=Legend!$H$3,3,IF(V612=Legend!$H$4,2,IF(V612=Legend!$H$5,1,0)))</f>
        <v>2</v>
      </c>
      <c r="AM612">
        <f t="shared" si="69"/>
        <v>15</v>
      </c>
    </row>
    <row r="613" spans="1:39" ht="140.4" x14ac:dyDescent="0.3">
      <c r="A613" t="s">
        <v>20</v>
      </c>
      <c r="B613" t="s">
        <v>890</v>
      </c>
      <c r="C613" t="s">
        <v>891</v>
      </c>
      <c r="D613" t="s">
        <v>3028</v>
      </c>
      <c r="E613" t="str">
        <f t="shared" si="63"/>
        <v>BUNGA PERTIWI CELUKAN BAWANG</v>
      </c>
      <c r="F613" t="s">
        <v>20</v>
      </c>
      <c r="G613" t="s">
        <v>21</v>
      </c>
      <c r="H613" t="s">
        <v>21</v>
      </c>
      <c r="I613" t="s">
        <v>22</v>
      </c>
      <c r="J613" t="s">
        <v>23</v>
      </c>
      <c r="K613" t="s">
        <v>24</v>
      </c>
      <c r="L613" t="s">
        <v>25</v>
      </c>
      <c r="M613" t="s">
        <v>25</v>
      </c>
      <c r="N613" t="s">
        <v>26</v>
      </c>
      <c r="O613" t="s">
        <v>25</v>
      </c>
      <c r="P613" t="s">
        <v>21</v>
      </c>
      <c r="Q613" t="s">
        <v>27</v>
      </c>
      <c r="R613" t="s">
        <v>45</v>
      </c>
      <c r="S613" t="s">
        <v>29</v>
      </c>
      <c r="T613" t="s">
        <v>21</v>
      </c>
      <c r="U613" t="s">
        <v>21</v>
      </c>
      <c r="V613" t="s">
        <v>33</v>
      </c>
      <c r="W613" s="2" t="s">
        <v>34</v>
      </c>
      <c r="Y613">
        <f>IF(J613=Legend!$B$3,0,IF(J613=Legend!$B$4,1,IF(J613=Legend!$B$5,2,0)))</f>
        <v>1</v>
      </c>
      <c r="Z613">
        <f t="shared" si="64"/>
        <v>1</v>
      </c>
      <c r="AA613">
        <f t="shared" si="65"/>
        <v>1</v>
      </c>
      <c r="AB613">
        <f t="shared" si="66"/>
        <v>1</v>
      </c>
      <c r="AC613">
        <f>IF(N613=Legend!$D$3,3,IF(N613=Legend!$D$4,2,IF(N613=Legend!$D$5,1,0)))</f>
        <v>2</v>
      </c>
      <c r="AD613">
        <f t="shared" si="67"/>
        <v>1</v>
      </c>
      <c r="AF613">
        <f t="shared" si="68"/>
        <v>0</v>
      </c>
      <c r="AG613">
        <f>IF(R613=Legend!$F$3,3,IF(R613=Legend!$F$4,2,IF(R613=Legend!$F$5,1,0)))</f>
        <v>1</v>
      </c>
      <c r="AH613">
        <f>IF(S613=Legend!$F$3,3,IF(S613=Legend!$F$4,2,IF(S613=Legend!$F$5,1,0)))</f>
        <v>3</v>
      </c>
      <c r="AK613">
        <f>IF(V613=Legend!$H$3,3,IF(V613=Legend!$H$4,2,IF(V613=Legend!$H$5,1,0)))</f>
        <v>1</v>
      </c>
      <c r="AM613">
        <f t="shared" si="69"/>
        <v>12</v>
      </c>
    </row>
    <row r="614" spans="1:39" ht="140.4" x14ac:dyDescent="0.3">
      <c r="A614" t="s">
        <v>150</v>
      </c>
      <c r="B614" t="s">
        <v>475</v>
      </c>
      <c r="C614" t="s">
        <v>1002</v>
      </c>
      <c r="D614" t="s">
        <v>5210</v>
      </c>
      <c r="E614" t="str">
        <f t="shared" si="63"/>
        <v>BUNTET, MART</v>
      </c>
      <c r="F614" t="s">
        <v>150</v>
      </c>
      <c r="G614" t="s">
        <v>21</v>
      </c>
      <c r="H614" t="s">
        <v>21</v>
      </c>
      <c r="I614" t="s">
        <v>54</v>
      </c>
      <c r="J614" t="s">
        <v>23</v>
      </c>
      <c r="K614" t="s">
        <v>24</v>
      </c>
      <c r="L614" t="s">
        <v>25</v>
      </c>
      <c r="M614" t="s">
        <v>25</v>
      </c>
      <c r="N614" t="s">
        <v>26</v>
      </c>
      <c r="O614" t="s">
        <v>25</v>
      </c>
      <c r="P614" t="s">
        <v>21</v>
      </c>
      <c r="Q614" t="s">
        <v>27</v>
      </c>
      <c r="R614" t="s">
        <v>28</v>
      </c>
      <c r="S614" t="s">
        <v>28</v>
      </c>
      <c r="T614" t="s">
        <v>21</v>
      </c>
      <c r="U614" t="s">
        <v>21</v>
      </c>
      <c r="V614" t="s">
        <v>33</v>
      </c>
      <c r="W614" s="2" t="s">
        <v>34</v>
      </c>
      <c r="Y614">
        <f>IF(J614=Legend!$B$3,0,IF(J614=Legend!$B$4,1,IF(J614=Legend!$B$5,2,0)))</f>
        <v>1</v>
      </c>
      <c r="Z614">
        <f t="shared" si="64"/>
        <v>1</v>
      </c>
      <c r="AA614">
        <f t="shared" si="65"/>
        <v>1</v>
      </c>
      <c r="AB614">
        <f t="shared" si="66"/>
        <v>1</v>
      </c>
      <c r="AC614">
        <f>IF(N614=Legend!$D$3,3,IF(N614=Legend!$D$4,2,IF(N614=Legend!$D$5,1,0)))</f>
        <v>2</v>
      </c>
      <c r="AD614">
        <f t="shared" si="67"/>
        <v>1</v>
      </c>
      <c r="AF614">
        <f t="shared" si="68"/>
        <v>0</v>
      </c>
      <c r="AG614">
        <f>IF(R614=Legend!$F$3,3,IF(R614=Legend!$F$4,2,IF(R614=Legend!$F$5,1,0)))</f>
        <v>2</v>
      </c>
      <c r="AH614">
        <f>IF(S614=Legend!$F$3,3,IF(S614=Legend!$F$4,2,IF(S614=Legend!$F$5,1,0)))</f>
        <v>2</v>
      </c>
      <c r="AK614">
        <f>IF(V614=Legend!$H$3,3,IF(V614=Legend!$H$4,2,IF(V614=Legend!$H$5,1,0)))</f>
        <v>1</v>
      </c>
      <c r="AM614">
        <f t="shared" si="69"/>
        <v>12</v>
      </c>
    </row>
    <row r="615" spans="1:39" ht="31.2" x14ac:dyDescent="0.3">
      <c r="A615" t="s">
        <v>61</v>
      </c>
      <c r="B615" t="s">
        <v>1190</v>
      </c>
      <c r="C615" t="s">
        <v>1266</v>
      </c>
      <c r="D615" t="s">
        <v>1280</v>
      </c>
      <c r="E615" t="str">
        <f t="shared" si="63"/>
        <v>BUNTORO / DEWI</v>
      </c>
      <c r="F615" t="s">
        <v>61</v>
      </c>
      <c r="G615" t="s">
        <v>21</v>
      </c>
      <c r="H615" t="s">
        <v>21</v>
      </c>
      <c r="I615" t="s">
        <v>22</v>
      </c>
      <c r="J615" t="s">
        <v>23</v>
      </c>
      <c r="K615" t="s">
        <v>24</v>
      </c>
      <c r="L615" t="s">
        <v>25</v>
      </c>
      <c r="M615" t="s">
        <v>25</v>
      </c>
      <c r="N615" t="s">
        <v>26</v>
      </c>
      <c r="O615" t="s">
        <v>25</v>
      </c>
      <c r="P615" t="s">
        <v>21</v>
      </c>
      <c r="Q615" t="s">
        <v>27</v>
      </c>
      <c r="R615" t="s">
        <v>29</v>
      </c>
      <c r="S615" t="s">
        <v>28</v>
      </c>
      <c r="T615" t="s">
        <v>21</v>
      </c>
      <c r="U615" t="s">
        <v>21</v>
      </c>
      <c r="V615" t="s">
        <v>42</v>
      </c>
      <c r="W615" s="18" t="s">
        <v>63</v>
      </c>
      <c r="Y615">
        <f>IF(J615=Legend!$B$3,0,IF(J615=Legend!$B$4,1,IF(J615=Legend!$B$5,2,0)))</f>
        <v>1</v>
      </c>
      <c r="Z615">
        <f t="shared" si="64"/>
        <v>1</v>
      </c>
      <c r="AA615">
        <f t="shared" si="65"/>
        <v>1</v>
      </c>
      <c r="AB615">
        <f t="shared" si="66"/>
        <v>1</v>
      </c>
      <c r="AC615">
        <f>IF(N615=Legend!$D$3,3,IF(N615=Legend!$D$4,2,IF(N615=Legend!$D$5,1,0)))</f>
        <v>2</v>
      </c>
      <c r="AD615">
        <f t="shared" si="67"/>
        <v>1</v>
      </c>
      <c r="AF615">
        <f t="shared" si="68"/>
        <v>0</v>
      </c>
      <c r="AG615">
        <f>IF(R615=Legend!$F$3,3,IF(R615=Legend!$F$4,2,IF(R615=Legend!$F$5,1,0)))</f>
        <v>3</v>
      </c>
      <c r="AH615">
        <f>IF(S615=Legend!$F$3,3,IF(S615=Legend!$F$4,2,IF(S615=Legend!$F$5,1,0)))</f>
        <v>2</v>
      </c>
      <c r="AK615">
        <f>IF(V615=Legend!$H$3,3,IF(V615=Legend!$H$4,2,IF(V615=Legend!$H$5,1,0)))</f>
        <v>0</v>
      </c>
      <c r="AM615">
        <f t="shared" si="69"/>
        <v>12</v>
      </c>
    </row>
    <row r="616" spans="1:39" ht="140.4" x14ac:dyDescent="0.3">
      <c r="A616" t="s">
        <v>49</v>
      </c>
      <c r="B616" t="s">
        <v>174</v>
      </c>
      <c r="C616" t="s">
        <v>1376</v>
      </c>
      <c r="D616" t="s">
        <v>1484</v>
      </c>
      <c r="E616" t="str">
        <f t="shared" si="63"/>
        <v>BUPATI</v>
      </c>
      <c r="F616" t="s">
        <v>62</v>
      </c>
      <c r="G616" t="s">
        <v>21</v>
      </c>
      <c r="H616" t="s">
        <v>21</v>
      </c>
      <c r="I616" t="s">
        <v>22</v>
      </c>
      <c r="J616" t="s">
        <v>23</v>
      </c>
      <c r="K616" t="s">
        <v>24</v>
      </c>
      <c r="L616" t="s">
        <v>25</v>
      </c>
      <c r="M616" t="s">
        <v>25</v>
      </c>
      <c r="N616" t="s">
        <v>38</v>
      </c>
      <c r="O616" t="s">
        <v>25</v>
      </c>
      <c r="P616" t="s">
        <v>21</v>
      </c>
      <c r="Q616" t="s">
        <v>27</v>
      </c>
      <c r="R616" t="s">
        <v>28</v>
      </c>
      <c r="S616" t="s">
        <v>29</v>
      </c>
      <c r="T616" t="s">
        <v>21</v>
      </c>
      <c r="U616" t="s">
        <v>21</v>
      </c>
      <c r="V616" t="s">
        <v>33</v>
      </c>
      <c r="W616" s="2" t="s">
        <v>34</v>
      </c>
      <c r="Y616">
        <f>IF(J616=Legend!$B$3,0,IF(J616=Legend!$B$4,1,IF(J616=Legend!$B$5,2,0)))</f>
        <v>1</v>
      </c>
      <c r="Z616">
        <f t="shared" si="64"/>
        <v>1</v>
      </c>
      <c r="AA616">
        <f t="shared" si="65"/>
        <v>1</v>
      </c>
      <c r="AB616">
        <f t="shared" si="66"/>
        <v>1</v>
      </c>
      <c r="AC616">
        <f>IF(N616=Legend!$D$3,3,IF(N616=Legend!$D$4,2,IF(N616=Legend!$D$5,1,0)))</f>
        <v>3</v>
      </c>
      <c r="AD616">
        <f t="shared" si="67"/>
        <v>1</v>
      </c>
      <c r="AF616">
        <f t="shared" si="68"/>
        <v>0</v>
      </c>
      <c r="AG616">
        <f>IF(R616=Legend!$F$3,3,IF(R616=Legend!$F$4,2,IF(R616=Legend!$F$5,1,0)))</f>
        <v>2</v>
      </c>
      <c r="AH616">
        <f>IF(S616=Legend!$F$3,3,IF(S616=Legend!$F$4,2,IF(S616=Legend!$F$5,1,0)))</f>
        <v>3</v>
      </c>
      <c r="AK616">
        <f>IF(V616=Legend!$H$3,3,IF(V616=Legend!$H$4,2,IF(V616=Legend!$H$5,1,0)))</f>
        <v>1</v>
      </c>
      <c r="AM616">
        <f t="shared" si="69"/>
        <v>14</v>
      </c>
    </row>
    <row r="617" spans="1:39" ht="109.2" x14ac:dyDescent="0.3">
      <c r="A617" t="s">
        <v>59</v>
      </c>
      <c r="B617" t="s">
        <v>3366</v>
      </c>
      <c r="C617" t="s">
        <v>3543</v>
      </c>
      <c r="D617" t="s">
        <v>3569</v>
      </c>
      <c r="E617" t="str">
        <f t="shared" si="63"/>
        <v>C N C / Prima Media</v>
      </c>
      <c r="F617" t="s">
        <v>43</v>
      </c>
      <c r="G617" t="s">
        <v>21</v>
      </c>
      <c r="H617" t="s">
        <v>21</v>
      </c>
      <c r="I617" t="s">
        <v>22</v>
      </c>
      <c r="J617" t="s">
        <v>35</v>
      </c>
      <c r="K617" t="s">
        <v>24</v>
      </c>
      <c r="L617" t="s">
        <v>25</v>
      </c>
      <c r="M617" t="s">
        <v>21</v>
      </c>
      <c r="N617" t="s">
        <v>47</v>
      </c>
      <c r="O617" t="s">
        <v>21</v>
      </c>
      <c r="P617" t="s">
        <v>21</v>
      </c>
      <c r="Q617" t="s">
        <v>27</v>
      </c>
      <c r="R617" t="s">
        <v>45</v>
      </c>
      <c r="S617" t="s">
        <v>45</v>
      </c>
      <c r="T617" t="s">
        <v>21</v>
      </c>
      <c r="U617" t="s">
        <v>21</v>
      </c>
      <c r="V617" t="s">
        <v>33</v>
      </c>
      <c r="W617" s="2" t="s">
        <v>91</v>
      </c>
      <c r="Y617">
        <f>IF(J617=Legend!$B$3,0,IF(J617=Legend!$B$4,1,IF(J617=Legend!$B$5,2,0)))</f>
        <v>0</v>
      </c>
      <c r="Z617">
        <f t="shared" si="64"/>
        <v>1</v>
      </c>
      <c r="AA617">
        <f t="shared" si="65"/>
        <v>1</v>
      </c>
      <c r="AB617">
        <f t="shared" si="66"/>
        <v>0</v>
      </c>
      <c r="AC617">
        <f>IF(N617=Legend!$D$3,3,IF(N617=Legend!$D$4,2,IF(N617=Legend!$D$5,1,0)))</f>
        <v>0</v>
      </c>
      <c r="AD617">
        <f t="shared" si="67"/>
        <v>0</v>
      </c>
      <c r="AF617">
        <f t="shared" si="68"/>
        <v>0</v>
      </c>
      <c r="AG617">
        <f>IF(R617=Legend!$F$3,3,IF(R617=Legend!$F$4,2,IF(R617=Legend!$F$5,1,0)))</f>
        <v>1</v>
      </c>
      <c r="AH617">
        <f>IF(S617=Legend!$F$3,3,IF(S617=Legend!$F$4,2,IF(S617=Legend!$F$5,1,0)))</f>
        <v>1</v>
      </c>
      <c r="AK617">
        <f>IF(V617=Legend!$H$3,3,IF(V617=Legend!$H$4,2,IF(V617=Legend!$H$5,1,0)))</f>
        <v>1</v>
      </c>
      <c r="AM617">
        <f t="shared" si="69"/>
        <v>5</v>
      </c>
    </row>
    <row r="618" spans="1:39" ht="140.4" x14ac:dyDescent="0.3">
      <c r="A618" t="s">
        <v>104</v>
      </c>
      <c r="B618" t="s">
        <v>890</v>
      </c>
      <c r="C618" t="s">
        <v>1169</v>
      </c>
      <c r="D618" t="s">
        <v>2569</v>
      </c>
      <c r="E618" t="str">
        <f t="shared" si="63"/>
        <v>CAGER 2</v>
      </c>
      <c r="F618" t="s">
        <v>104</v>
      </c>
      <c r="G618" t="s">
        <v>21</v>
      </c>
      <c r="H618" t="s">
        <v>21</v>
      </c>
      <c r="I618" t="s">
        <v>54</v>
      </c>
      <c r="J618" t="s">
        <v>35</v>
      </c>
      <c r="K618" t="s">
        <v>24</v>
      </c>
      <c r="L618" t="s">
        <v>25</v>
      </c>
      <c r="M618" t="s">
        <v>25</v>
      </c>
      <c r="N618" t="s">
        <v>26</v>
      </c>
      <c r="O618" t="s">
        <v>25</v>
      </c>
      <c r="P618" t="s">
        <v>21</v>
      </c>
      <c r="Q618" t="s">
        <v>27</v>
      </c>
      <c r="R618" t="s">
        <v>45</v>
      </c>
      <c r="S618" t="s">
        <v>29</v>
      </c>
      <c r="T618" t="s">
        <v>21</v>
      </c>
      <c r="U618" t="s">
        <v>21</v>
      </c>
      <c r="V618" t="s">
        <v>33</v>
      </c>
      <c r="W618" s="2" t="s">
        <v>34</v>
      </c>
      <c r="Y618">
        <f>IF(J618=Legend!$B$3,0,IF(J618=Legend!$B$4,1,IF(J618=Legend!$B$5,2,0)))</f>
        <v>0</v>
      </c>
      <c r="Z618">
        <f t="shared" si="64"/>
        <v>1</v>
      </c>
      <c r="AA618">
        <f t="shared" si="65"/>
        <v>1</v>
      </c>
      <c r="AB618">
        <f t="shared" si="66"/>
        <v>1</v>
      </c>
      <c r="AC618">
        <f>IF(N618=Legend!$D$3,3,IF(N618=Legend!$D$4,2,IF(N618=Legend!$D$5,1,0)))</f>
        <v>2</v>
      </c>
      <c r="AD618">
        <f t="shared" si="67"/>
        <v>1</v>
      </c>
      <c r="AF618">
        <f t="shared" si="68"/>
        <v>0</v>
      </c>
      <c r="AG618">
        <f>IF(R618=Legend!$F$3,3,IF(R618=Legend!$F$4,2,IF(R618=Legend!$F$5,1,0)))</f>
        <v>1</v>
      </c>
      <c r="AH618">
        <f>IF(S618=Legend!$F$3,3,IF(S618=Legend!$F$4,2,IF(S618=Legend!$F$5,1,0)))</f>
        <v>3</v>
      </c>
      <c r="AK618">
        <f>IF(V618=Legend!$H$3,3,IF(V618=Legend!$H$4,2,IF(V618=Legend!$H$5,1,0)))</f>
        <v>1</v>
      </c>
      <c r="AM618">
        <f t="shared" si="69"/>
        <v>11</v>
      </c>
    </row>
    <row r="619" spans="1:39" ht="31.2" x14ac:dyDescent="0.3">
      <c r="A619" t="s">
        <v>69</v>
      </c>
      <c r="B619" t="s">
        <v>519</v>
      </c>
      <c r="C619" t="s">
        <v>520</v>
      </c>
      <c r="D619" t="s">
        <v>1339</v>
      </c>
      <c r="E619" t="str">
        <f t="shared" si="63"/>
        <v>CAHAYA / ANTONIUS</v>
      </c>
      <c r="F619" t="s">
        <v>113</v>
      </c>
      <c r="G619" t="s">
        <v>21</v>
      </c>
      <c r="H619" t="s">
        <v>21</v>
      </c>
      <c r="I619" t="s">
        <v>50</v>
      </c>
      <c r="J619" t="s">
        <v>35</v>
      </c>
      <c r="K619" t="s">
        <v>47</v>
      </c>
      <c r="L619" t="s">
        <v>21</v>
      </c>
      <c r="M619" t="s">
        <v>25</v>
      </c>
      <c r="N619" t="s">
        <v>47</v>
      </c>
      <c r="O619" t="s">
        <v>21</v>
      </c>
      <c r="P619" t="s">
        <v>21</v>
      </c>
      <c r="Q619" t="s">
        <v>27</v>
      </c>
      <c r="R619" t="s">
        <v>47</v>
      </c>
      <c r="S619" t="s">
        <v>28</v>
      </c>
      <c r="T619" t="s">
        <v>21</v>
      </c>
      <c r="U619" t="s">
        <v>21</v>
      </c>
      <c r="V619" t="s">
        <v>42</v>
      </c>
      <c r="W619" s="18" t="s">
        <v>63</v>
      </c>
      <c r="Y619">
        <f>IF(J619=Legend!$B$3,0,IF(J619=Legend!$B$4,1,IF(J619=Legend!$B$5,2,0)))</f>
        <v>0</v>
      </c>
      <c r="Z619">
        <f t="shared" si="64"/>
        <v>0</v>
      </c>
      <c r="AA619">
        <f t="shared" si="65"/>
        <v>0</v>
      </c>
      <c r="AB619">
        <f t="shared" si="66"/>
        <v>1</v>
      </c>
      <c r="AC619">
        <f>IF(N619=Legend!$D$3,3,IF(N619=Legend!$D$4,2,IF(N619=Legend!$D$5,1,0)))</f>
        <v>0</v>
      </c>
      <c r="AD619">
        <f t="shared" si="67"/>
        <v>0</v>
      </c>
      <c r="AF619">
        <f t="shared" si="68"/>
        <v>0</v>
      </c>
      <c r="AG619">
        <f>IF(R619=Legend!$F$3,3,IF(R619=Legend!$F$4,2,IF(R619=Legend!$F$5,1,0)))</f>
        <v>0</v>
      </c>
      <c r="AH619">
        <f>IF(S619=Legend!$F$3,3,IF(S619=Legend!$F$4,2,IF(S619=Legend!$F$5,1,0)))</f>
        <v>2</v>
      </c>
      <c r="AK619">
        <f>IF(V619=Legend!$H$3,3,IF(V619=Legend!$H$4,2,IF(V619=Legend!$H$5,1,0)))</f>
        <v>0</v>
      </c>
      <c r="AM619">
        <f t="shared" si="69"/>
        <v>3</v>
      </c>
    </row>
    <row r="620" spans="1:39" ht="78" x14ac:dyDescent="0.3">
      <c r="A620" t="s">
        <v>135</v>
      </c>
      <c r="B620" t="s">
        <v>284</v>
      </c>
      <c r="C620" t="s">
        <v>3784</v>
      </c>
      <c r="D620" t="s">
        <v>4926</v>
      </c>
      <c r="E620" t="str">
        <f t="shared" si="63"/>
        <v>CAHAYA ANGKASA</v>
      </c>
      <c r="F620" t="s">
        <v>135</v>
      </c>
      <c r="G620" t="s">
        <v>21</v>
      </c>
      <c r="H620" t="s">
        <v>21</v>
      </c>
      <c r="I620" t="s">
        <v>22</v>
      </c>
      <c r="J620" t="s">
        <v>35</v>
      </c>
      <c r="K620" t="s">
        <v>24</v>
      </c>
      <c r="L620" t="s">
        <v>25</v>
      </c>
      <c r="M620" t="s">
        <v>25</v>
      </c>
      <c r="N620" t="s">
        <v>38</v>
      </c>
      <c r="O620" t="s">
        <v>25</v>
      </c>
      <c r="P620" t="s">
        <v>21</v>
      </c>
      <c r="Q620" t="s">
        <v>80</v>
      </c>
      <c r="R620" t="s">
        <v>45</v>
      </c>
      <c r="S620" t="s">
        <v>29</v>
      </c>
      <c r="T620" t="s">
        <v>21</v>
      </c>
      <c r="U620" t="s">
        <v>21</v>
      </c>
      <c r="V620" t="s">
        <v>42</v>
      </c>
      <c r="W620" s="2" t="s">
        <v>76</v>
      </c>
      <c r="Y620">
        <f>IF(J620=Legend!$B$3,0,IF(J620=Legend!$B$4,1,IF(J620=Legend!$B$5,2,0)))</f>
        <v>0</v>
      </c>
      <c r="Z620">
        <f t="shared" si="64"/>
        <v>1</v>
      </c>
      <c r="AA620">
        <f t="shared" si="65"/>
        <v>1</v>
      </c>
      <c r="AB620">
        <f t="shared" si="66"/>
        <v>1</v>
      </c>
      <c r="AC620">
        <f>IF(N620=Legend!$D$3,3,IF(N620=Legend!$D$4,2,IF(N620=Legend!$D$5,1,0)))</f>
        <v>3</v>
      </c>
      <c r="AD620">
        <f t="shared" si="67"/>
        <v>1</v>
      </c>
      <c r="AF620">
        <f t="shared" si="68"/>
        <v>2</v>
      </c>
      <c r="AG620">
        <f>IF(R620=Legend!$F$3,3,IF(R620=Legend!$F$4,2,IF(R620=Legend!$F$5,1,0)))</f>
        <v>1</v>
      </c>
      <c r="AH620">
        <f>IF(S620=Legend!$F$3,3,IF(S620=Legend!$F$4,2,IF(S620=Legend!$F$5,1,0)))</f>
        <v>3</v>
      </c>
      <c r="AK620">
        <f>IF(V620=Legend!$H$3,3,IF(V620=Legend!$H$4,2,IF(V620=Legend!$H$5,1,0)))</f>
        <v>0</v>
      </c>
      <c r="AM620">
        <f t="shared" si="69"/>
        <v>13</v>
      </c>
    </row>
    <row r="621" spans="1:39" ht="156" x14ac:dyDescent="0.3">
      <c r="A621" t="s">
        <v>61</v>
      </c>
      <c r="B621" t="s">
        <v>1056</v>
      </c>
      <c r="C621" t="s">
        <v>1124</v>
      </c>
      <c r="D621" t="s">
        <v>1147</v>
      </c>
      <c r="E621" t="str">
        <f t="shared" si="63"/>
        <v>CAHAYA BULAN ABADI</v>
      </c>
      <c r="F621" t="s">
        <v>61</v>
      </c>
      <c r="G621" t="s">
        <v>21</v>
      </c>
      <c r="H621" t="s">
        <v>21</v>
      </c>
      <c r="I621" t="s">
        <v>50</v>
      </c>
      <c r="J621" t="s">
        <v>41</v>
      </c>
      <c r="K621" t="s">
        <v>24</v>
      </c>
      <c r="L621" t="s">
        <v>25</v>
      </c>
      <c r="M621" t="s">
        <v>21</v>
      </c>
      <c r="N621" t="s">
        <v>38</v>
      </c>
      <c r="O621" t="s">
        <v>25</v>
      </c>
      <c r="P621" t="s">
        <v>21</v>
      </c>
      <c r="Q621" t="s">
        <v>27</v>
      </c>
      <c r="R621" t="s">
        <v>28</v>
      </c>
      <c r="S621" t="s">
        <v>29</v>
      </c>
      <c r="T621" t="s">
        <v>21</v>
      </c>
      <c r="U621" t="s">
        <v>21</v>
      </c>
      <c r="V621" t="s">
        <v>33</v>
      </c>
      <c r="W621" s="2" t="s">
        <v>31</v>
      </c>
      <c r="Y621">
        <f>IF(J621=Legend!$B$3,0,IF(J621=Legend!$B$4,1,IF(J621=Legend!$B$5,2,0)))</f>
        <v>2</v>
      </c>
      <c r="Z621">
        <f t="shared" si="64"/>
        <v>1</v>
      </c>
      <c r="AA621">
        <f t="shared" si="65"/>
        <v>1</v>
      </c>
      <c r="AB621">
        <f t="shared" si="66"/>
        <v>0</v>
      </c>
      <c r="AC621">
        <f>IF(N621=Legend!$D$3,3,IF(N621=Legend!$D$4,2,IF(N621=Legend!$D$5,1,0)))</f>
        <v>3</v>
      </c>
      <c r="AD621">
        <f t="shared" si="67"/>
        <v>1</v>
      </c>
      <c r="AF621">
        <f t="shared" si="68"/>
        <v>0</v>
      </c>
      <c r="AG621">
        <f>IF(R621=Legend!$F$3,3,IF(R621=Legend!$F$4,2,IF(R621=Legend!$F$5,1,0)))</f>
        <v>2</v>
      </c>
      <c r="AH621">
        <f>IF(S621=Legend!$F$3,3,IF(S621=Legend!$F$4,2,IF(S621=Legend!$F$5,1,0)))</f>
        <v>3</v>
      </c>
      <c r="AK621">
        <f>IF(V621=Legend!$H$3,3,IF(V621=Legend!$H$4,2,IF(V621=Legend!$H$5,1,0)))</f>
        <v>1</v>
      </c>
      <c r="AM621">
        <f t="shared" si="69"/>
        <v>14</v>
      </c>
    </row>
    <row r="622" spans="1:39" ht="109.2" x14ac:dyDescent="0.3">
      <c r="A622" t="s">
        <v>32</v>
      </c>
      <c r="B622" t="s">
        <v>1742</v>
      </c>
      <c r="C622" t="s">
        <v>1834</v>
      </c>
      <c r="D622" t="s">
        <v>2043</v>
      </c>
      <c r="E622" t="str">
        <f t="shared" si="63"/>
        <v>CAHAYA LANGIT</v>
      </c>
      <c r="F622" t="s">
        <v>32</v>
      </c>
      <c r="G622" t="s">
        <v>21</v>
      </c>
      <c r="H622" t="s">
        <v>21</v>
      </c>
      <c r="I622" t="s">
        <v>22</v>
      </c>
      <c r="J622" t="s">
        <v>23</v>
      </c>
      <c r="K622" t="s">
        <v>24</v>
      </c>
      <c r="L622" t="s">
        <v>25</v>
      </c>
      <c r="M622" t="s">
        <v>25</v>
      </c>
      <c r="N622" t="s">
        <v>38</v>
      </c>
      <c r="O622" t="s">
        <v>25</v>
      </c>
      <c r="P622" t="s">
        <v>21</v>
      </c>
      <c r="Q622" t="s">
        <v>27</v>
      </c>
      <c r="R622" t="s">
        <v>28</v>
      </c>
      <c r="S622" t="s">
        <v>45</v>
      </c>
      <c r="T622" t="s">
        <v>21</v>
      </c>
      <c r="U622" t="s">
        <v>21</v>
      </c>
      <c r="V622" t="s">
        <v>33</v>
      </c>
      <c r="W622" s="2" t="s">
        <v>66</v>
      </c>
      <c r="Y622">
        <f>IF(J622=Legend!$B$3,0,IF(J622=Legend!$B$4,1,IF(J622=Legend!$B$5,2,0)))</f>
        <v>1</v>
      </c>
      <c r="Z622">
        <f t="shared" si="64"/>
        <v>1</v>
      </c>
      <c r="AA622">
        <f t="shared" si="65"/>
        <v>1</v>
      </c>
      <c r="AB622">
        <f t="shared" si="66"/>
        <v>1</v>
      </c>
      <c r="AC622">
        <f>IF(N622=Legend!$D$3,3,IF(N622=Legend!$D$4,2,IF(N622=Legend!$D$5,1,0)))</f>
        <v>3</v>
      </c>
      <c r="AD622">
        <f t="shared" si="67"/>
        <v>1</v>
      </c>
      <c r="AF622">
        <f t="shared" si="68"/>
        <v>0</v>
      </c>
      <c r="AG622">
        <f>IF(R622=Legend!$F$3,3,IF(R622=Legend!$F$4,2,IF(R622=Legend!$F$5,1,0)))</f>
        <v>2</v>
      </c>
      <c r="AH622">
        <f>IF(S622=Legend!$F$3,3,IF(S622=Legend!$F$4,2,IF(S622=Legend!$F$5,1,0)))</f>
        <v>1</v>
      </c>
      <c r="AK622">
        <f>IF(V622=Legend!$H$3,3,IF(V622=Legend!$H$4,2,IF(V622=Legend!$H$5,1,0)))</f>
        <v>1</v>
      </c>
      <c r="AM622">
        <f t="shared" si="69"/>
        <v>12</v>
      </c>
    </row>
    <row r="623" spans="1:39" ht="140.4" x14ac:dyDescent="0.3">
      <c r="A623" t="s">
        <v>61</v>
      </c>
      <c r="B623" t="s">
        <v>847</v>
      </c>
      <c r="C623" t="s">
        <v>919</v>
      </c>
      <c r="D623" t="s">
        <v>1120</v>
      </c>
      <c r="E623" t="str">
        <f t="shared" si="63"/>
        <v>CAHAYA MART, LHOKSEUMAWE</v>
      </c>
      <c r="F623" t="s">
        <v>61</v>
      </c>
      <c r="G623" t="s">
        <v>21</v>
      </c>
      <c r="H623" t="s">
        <v>21</v>
      </c>
      <c r="I623" t="s">
        <v>54</v>
      </c>
      <c r="J623" t="s">
        <v>35</v>
      </c>
      <c r="K623" t="s">
        <v>24</v>
      </c>
      <c r="L623" t="s">
        <v>25</v>
      </c>
      <c r="M623" t="s">
        <v>25</v>
      </c>
      <c r="N623" t="s">
        <v>26</v>
      </c>
      <c r="O623" t="s">
        <v>25</v>
      </c>
      <c r="P623" t="s">
        <v>21</v>
      </c>
      <c r="Q623" t="s">
        <v>27</v>
      </c>
      <c r="R623" t="s">
        <v>28</v>
      </c>
      <c r="S623" t="s">
        <v>29</v>
      </c>
      <c r="T623" t="s">
        <v>21</v>
      </c>
      <c r="U623" t="s">
        <v>21</v>
      </c>
      <c r="V623" t="s">
        <v>33</v>
      </c>
      <c r="W623" s="2" t="s">
        <v>34</v>
      </c>
      <c r="Y623">
        <f>IF(J623=Legend!$B$3,0,IF(J623=Legend!$B$4,1,IF(J623=Legend!$B$5,2,0)))</f>
        <v>0</v>
      </c>
      <c r="Z623">
        <f t="shared" si="64"/>
        <v>1</v>
      </c>
      <c r="AA623">
        <f t="shared" si="65"/>
        <v>1</v>
      </c>
      <c r="AB623">
        <f t="shared" si="66"/>
        <v>1</v>
      </c>
      <c r="AC623">
        <f>IF(N623=Legend!$D$3,3,IF(N623=Legend!$D$4,2,IF(N623=Legend!$D$5,1,0)))</f>
        <v>2</v>
      </c>
      <c r="AD623">
        <f t="shared" si="67"/>
        <v>1</v>
      </c>
      <c r="AF623">
        <f t="shared" si="68"/>
        <v>0</v>
      </c>
      <c r="AG623">
        <f>IF(R623=Legend!$F$3,3,IF(R623=Legend!$F$4,2,IF(R623=Legend!$F$5,1,0)))</f>
        <v>2</v>
      </c>
      <c r="AH623">
        <f>IF(S623=Legend!$F$3,3,IF(S623=Legend!$F$4,2,IF(S623=Legend!$F$5,1,0)))</f>
        <v>3</v>
      </c>
      <c r="AK623">
        <f>IF(V623=Legend!$H$3,3,IF(V623=Legend!$H$4,2,IF(V623=Legend!$H$5,1,0)))</f>
        <v>1</v>
      </c>
      <c r="AM623">
        <f t="shared" si="69"/>
        <v>12</v>
      </c>
    </row>
    <row r="624" spans="1:39" ht="78" x14ac:dyDescent="0.3">
      <c r="A624" t="s">
        <v>71</v>
      </c>
      <c r="B624" t="s">
        <v>1602</v>
      </c>
      <c r="C624" t="s">
        <v>2574</v>
      </c>
      <c r="D624" t="s">
        <v>2882</v>
      </c>
      <c r="E624" t="str">
        <f t="shared" si="63"/>
        <v>CAHAYA MULIA, TK.</v>
      </c>
      <c r="F624" t="s">
        <v>71</v>
      </c>
      <c r="G624" t="s">
        <v>21</v>
      </c>
      <c r="H624" t="s">
        <v>21</v>
      </c>
      <c r="I624" t="s">
        <v>22</v>
      </c>
      <c r="J624" t="s">
        <v>35</v>
      </c>
      <c r="K624" t="s">
        <v>24</v>
      </c>
      <c r="L624" t="s">
        <v>25</v>
      </c>
      <c r="M624" t="s">
        <v>25</v>
      </c>
      <c r="N624" t="s">
        <v>28</v>
      </c>
      <c r="O624" t="s">
        <v>21</v>
      </c>
      <c r="P624" t="s">
        <v>21</v>
      </c>
      <c r="Q624" t="s">
        <v>27</v>
      </c>
      <c r="R624" t="s">
        <v>45</v>
      </c>
      <c r="S624" t="s">
        <v>45</v>
      </c>
      <c r="T624" t="s">
        <v>21</v>
      </c>
      <c r="U624" t="s">
        <v>21</v>
      </c>
      <c r="V624" t="s">
        <v>42</v>
      </c>
      <c r="W624" s="2" t="s">
        <v>78</v>
      </c>
      <c r="Y624">
        <f>IF(J624=Legend!$B$3,0,IF(J624=Legend!$B$4,1,IF(J624=Legend!$B$5,2,0)))</f>
        <v>0</v>
      </c>
      <c r="Z624">
        <f t="shared" si="64"/>
        <v>1</v>
      </c>
      <c r="AA624">
        <f t="shared" si="65"/>
        <v>1</v>
      </c>
      <c r="AB624">
        <f t="shared" si="66"/>
        <v>1</v>
      </c>
      <c r="AC624">
        <f>IF(N624=Legend!$D$3,3,IF(N624=Legend!$D$4,2,IF(N624=Legend!$D$5,1,0)))</f>
        <v>1</v>
      </c>
      <c r="AD624">
        <f t="shared" si="67"/>
        <v>0</v>
      </c>
      <c r="AF624">
        <f t="shared" si="68"/>
        <v>0</v>
      </c>
      <c r="AG624">
        <f>IF(R624=Legend!$F$3,3,IF(R624=Legend!$F$4,2,IF(R624=Legend!$F$5,1,0)))</f>
        <v>1</v>
      </c>
      <c r="AH624">
        <f>IF(S624=Legend!$F$3,3,IF(S624=Legend!$F$4,2,IF(S624=Legend!$F$5,1,0)))</f>
        <v>1</v>
      </c>
      <c r="AK624">
        <f>IF(V624=Legend!$H$3,3,IF(V624=Legend!$H$4,2,IF(V624=Legend!$H$5,1,0)))</f>
        <v>0</v>
      </c>
      <c r="AM624">
        <f t="shared" si="69"/>
        <v>6</v>
      </c>
    </row>
    <row r="625" spans="1:39" ht="109.2" x14ac:dyDescent="0.3">
      <c r="A625" t="s">
        <v>74</v>
      </c>
      <c r="B625" t="s">
        <v>174</v>
      </c>
      <c r="C625" t="s">
        <v>175</v>
      </c>
      <c r="D625" t="s">
        <v>4161</v>
      </c>
      <c r="E625" t="str">
        <f t="shared" si="63"/>
        <v>Cahaya Murni</v>
      </c>
      <c r="F625" t="s">
        <v>74</v>
      </c>
      <c r="G625" t="s">
        <v>21</v>
      </c>
      <c r="H625" t="s">
        <v>21</v>
      </c>
      <c r="I625" t="s">
        <v>22</v>
      </c>
      <c r="J625" t="s">
        <v>35</v>
      </c>
      <c r="K625" t="s">
        <v>24</v>
      </c>
      <c r="L625" t="s">
        <v>25</v>
      </c>
      <c r="M625" t="s">
        <v>21</v>
      </c>
      <c r="N625" t="s">
        <v>28</v>
      </c>
      <c r="O625" t="s">
        <v>21</v>
      </c>
      <c r="P625" t="s">
        <v>21</v>
      </c>
      <c r="Q625" t="s">
        <v>60</v>
      </c>
      <c r="R625" t="s">
        <v>47</v>
      </c>
      <c r="S625" t="s">
        <v>28</v>
      </c>
      <c r="T625" t="s">
        <v>21</v>
      </c>
      <c r="U625" t="s">
        <v>21</v>
      </c>
      <c r="V625" t="s">
        <v>33</v>
      </c>
      <c r="W625" s="2" t="s">
        <v>66</v>
      </c>
      <c r="Y625">
        <f>IF(J625=Legend!$B$3,0,IF(J625=Legend!$B$4,1,IF(J625=Legend!$B$5,2,0)))</f>
        <v>0</v>
      </c>
      <c r="Z625">
        <f t="shared" si="64"/>
        <v>1</v>
      </c>
      <c r="AA625">
        <f t="shared" si="65"/>
        <v>1</v>
      </c>
      <c r="AB625">
        <f t="shared" si="66"/>
        <v>0</v>
      </c>
      <c r="AC625">
        <f>IF(N625=Legend!$D$3,3,IF(N625=Legend!$D$4,2,IF(N625=Legend!$D$5,1,0)))</f>
        <v>1</v>
      </c>
      <c r="AD625">
        <f t="shared" si="67"/>
        <v>0</v>
      </c>
      <c r="AF625">
        <f t="shared" si="68"/>
        <v>2</v>
      </c>
      <c r="AG625">
        <f>IF(R625=Legend!$F$3,3,IF(R625=Legend!$F$4,2,IF(R625=Legend!$F$5,1,0)))</f>
        <v>0</v>
      </c>
      <c r="AH625">
        <f>IF(S625=Legend!$F$3,3,IF(S625=Legend!$F$4,2,IF(S625=Legend!$F$5,1,0)))</f>
        <v>2</v>
      </c>
      <c r="AK625">
        <f>IF(V625=Legend!$H$3,3,IF(V625=Legend!$H$4,2,IF(V625=Legend!$H$5,1,0)))</f>
        <v>1</v>
      </c>
      <c r="AM625">
        <f t="shared" si="69"/>
        <v>8</v>
      </c>
    </row>
    <row r="626" spans="1:39" ht="140.4" x14ac:dyDescent="0.3">
      <c r="A626" t="s">
        <v>70</v>
      </c>
      <c r="B626" t="s">
        <v>1733</v>
      </c>
      <c r="C626" t="s">
        <v>1734</v>
      </c>
      <c r="D626" t="s">
        <v>4315</v>
      </c>
      <c r="E626" t="str">
        <f t="shared" si="63"/>
        <v>CAHAYA SENGKANG / JL NIAGA NO.14 RT. 03 RW. 02</v>
      </c>
      <c r="F626" t="s">
        <v>70</v>
      </c>
      <c r="G626" t="s">
        <v>21</v>
      </c>
      <c r="H626" t="s">
        <v>21</v>
      </c>
      <c r="I626" t="s">
        <v>22</v>
      </c>
      <c r="J626" t="s">
        <v>41</v>
      </c>
      <c r="K626" t="s">
        <v>24</v>
      </c>
      <c r="L626" t="s">
        <v>25</v>
      </c>
      <c r="M626" t="s">
        <v>25</v>
      </c>
      <c r="N626" t="s">
        <v>38</v>
      </c>
      <c r="O626" t="s">
        <v>25</v>
      </c>
      <c r="P626" t="s">
        <v>21</v>
      </c>
      <c r="Q626" t="s">
        <v>27</v>
      </c>
      <c r="R626" t="s">
        <v>29</v>
      </c>
      <c r="S626" t="s">
        <v>29</v>
      </c>
      <c r="T626" t="s">
        <v>21</v>
      </c>
      <c r="U626" t="s">
        <v>21</v>
      </c>
      <c r="V626" t="s">
        <v>30</v>
      </c>
      <c r="W626" s="2" t="s">
        <v>34</v>
      </c>
      <c r="Y626">
        <f>IF(J626=Legend!$B$3,0,IF(J626=Legend!$B$4,1,IF(J626=Legend!$B$5,2,0)))</f>
        <v>2</v>
      </c>
      <c r="Z626">
        <f t="shared" si="64"/>
        <v>1</v>
      </c>
      <c r="AA626">
        <f t="shared" si="65"/>
        <v>1</v>
      </c>
      <c r="AB626">
        <f t="shared" si="66"/>
        <v>1</v>
      </c>
      <c r="AC626">
        <f>IF(N626=Legend!$D$3,3,IF(N626=Legend!$D$4,2,IF(N626=Legend!$D$5,1,0)))</f>
        <v>3</v>
      </c>
      <c r="AD626">
        <f t="shared" si="67"/>
        <v>1</v>
      </c>
      <c r="AF626">
        <f t="shared" si="68"/>
        <v>0</v>
      </c>
      <c r="AG626">
        <f>IF(R626=Legend!$F$3,3,IF(R626=Legend!$F$4,2,IF(R626=Legend!$F$5,1,0)))</f>
        <v>3</v>
      </c>
      <c r="AH626">
        <f>IF(S626=Legend!$F$3,3,IF(S626=Legend!$F$4,2,IF(S626=Legend!$F$5,1,0)))</f>
        <v>3</v>
      </c>
      <c r="AK626">
        <f>IF(V626=Legend!$H$3,3,IF(V626=Legend!$H$4,2,IF(V626=Legend!$H$5,1,0)))</f>
        <v>2</v>
      </c>
      <c r="AM626">
        <f t="shared" si="69"/>
        <v>17</v>
      </c>
    </row>
    <row r="627" spans="1:39" ht="156" x14ac:dyDescent="0.3">
      <c r="A627" t="s">
        <v>55</v>
      </c>
      <c r="B627" t="s">
        <v>475</v>
      </c>
      <c r="C627" t="s">
        <v>841</v>
      </c>
      <c r="D627" t="s">
        <v>842</v>
      </c>
      <c r="E627" t="str">
        <f t="shared" si="63"/>
        <v>CAHAYA.MM</v>
      </c>
      <c r="F627" t="s">
        <v>55</v>
      </c>
      <c r="G627" t="s">
        <v>21</v>
      </c>
      <c r="H627" t="s">
        <v>21</v>
      </c>
      <c r="I627" t="s">
        <v>22</v>
      </c>
      <c r="J627" t="s">
        <v>23</v>
      </c>
      <c r="K627" t="s">
        <v>24</v>
      </c>
      <c r="L627" t="s">
        <v>25</v>
      </c>
      <c r="M627" t="s">
        <v>25</v>
      </c>
      <c r="N627" t="s">
        <v>26</v>
      </c>
      <c r="O627" t="s">
        <v>25</v>
      </c>
      <c r="P627" t="s">
        <v>21</v>
      </c>
      <c r="Q627" t="s">
        <v>27</v>
      </c>
      <c r="R627" t="s">
        <v>45</v>
      </c>
      <c r="S627" t="s">
        <v>29</v>
      </c>
      <c r="T627" t="s">
        <v>21</v>
      </c>
      <c r="U627" t="s">
        <v>21</v>
      </c>
      <c r="V627" t="s">
        <v>30</v>
      </c>
      <c r="W627" s="2" t="s">
        <v>31</v>
      </c>
      <c r="Y627">
        <f>IF(J627=Legend!$B$3,0,IF(J627=Legend!$B$4,1,IF(J627=Legend!$B$5,2,0)))</f>
        <v>1</v>
      </c>
      <c r="Z627">
        <f t="shared" si="64"/>
        <v>1</v>
      </c>
      <c r="AA627">
        <f t="shared" si="65"/>
        <v>1</v>
      </c>
      <c r="AB627">
        <f t="shared" si="66"/>
        <v>1</v>
      </c>
      <c r="AC627">
        <f>IF(N627=Legend!$D$3,3,IF(N627=Legend!$D$4,2,IF(N627=Legend!$D$5,1,0)))</f>
        <v>2</v>
      </c>
      <c r="AD627">
        <f t="shared" si="67"/>
        <v>1</v>
      </c>
      <c r="AF627">
        <f t="shared" si="68"/>
        <v>0</v>
      </c>
      <c r="AG627">
        <f>IF(R627=Legend!$F$3,3,IF(R627=Legend!$F$4,2,IF(R627=Legend!$F$5,1,0)))</f>
        <v>1</v>
      </c>
      <c r="AH627">
        <f>IF(S627=Legend!$F$3,3,IF(S627=Legend!$F$4,2,IF(S627=Legend!$F$5,1,0)))</f>
        <v>3</v>
      </c>
      <c r="AK627">
        <f>IF(V627=Legend!$H$3,3,IF(V627=Legend!$H$4,2,IF(V627=Legend!$H$5,1,0)))</f>
        <v>2</v>
      </c>
      <c r="AM627">
        <f t="shared" si="69"/>
        <v>13</v>
      </c>
    </row>
    <row r="628" spans="1:39" ht="124.8" x14ac:dyDescent="0.3">
      <c r="A628" t="s">
        <v>113</v>
      </c>
      <c r="B628" t="s">
        <v>519</v>
      </c>
      <c r="C628" t="s">
        <v>1341</v>
      </c>
      <c r="D628" t="s">
        <v>1359</v>
      </c>
      <c r="E628" t="str">
        <f t="shared" si="63"/>
        <v>CAHAYA/ TIUR DUMARIA VERAWATI</v>
      </c>
      <c r="F628" t="s">
        <v>113</v>
      </c>
      <c r="G628" t="s">
        <v>21</v>
      </c>
      <c r="H628" t="s">
        <v>21</v>
      </c>
      <c r="I628" t="s">
        <v>22</v>
      </c>
      <c r="J628" t="s">
        <v>23</v>
      </c>
      <c r="K628" t="s">
        <v>24</v>
      </c>
      <c r="L628" t="s">
        <v>25</v>
      </c>
      <c r="M628" t="s">
        <v>21</v>
      </c>
      <c r="N628" t="s">
        <v>47</v>
      </c>
      <c r="O628" t="s">
        <v>21</v>
      </c>
      <c r="P628" t="s">
        <v>21</v>
      </c>
      <c r="Q628" t="s">
        <v>27</v>
      </c>
      <c r="R628" t="s">
        <v>45</v>
      </c>
      <c r="S628" t="s">
        <v>29</v>
      </c>
      <c r="T628" t="s">
        <v>21</v>
      </c>
      <c r="U628" t="s">
        <v>21</v>
      </c>
      <c r="V628" t="s">
        <v>30</v>
      </c>
      <c r="W628" s="2" t="s">
        <v>94</v>
      </c>
      <c r="Y628">
        <f>IF(J628=Legend!$B$3,0,IF(J628=Legend!$B$4,1,IF(J628=Legend!$B$5,2,0)))</f>
        <v>1</v>
      </c>
      <c r="Z628">
        <f t="shared" si="64"/>
        <v>1</v>
      </c>
      <c r="AA628">
        <f t="shared" si="65"/>
        <v>1</v>
      </c>
      <c r="AB628">
        <f t="shared" si="66"/>
        <v>0</v>
      </c>
      <c r="AC628">
        <f>IF(N628=Legend!$D$3,3,IF(N628=Legend!$D$4,2,IF(N628=Legend!$D$5,1,0)))</f>
        <v>0</v>
      </c>
      <c r="AD628">
        <f t="shared" si="67"/>
        <v>0</v>
      </c>
      <c r="AF628">
        <f t="shared" si="68"/>
        <v>0</v>
      </c>
      <c r="AG628">
        <f>IF(R628=Legend!$F$3,3,IF(R628=Legend!$F$4,2,IF(R628=Legend!$F$5,1,0)))</f>
        <v>1</v>
      </c>
      <c r="AH628">
        <f>IF(S628=Legend!$F$3,3,IF(S628=Legend!$F$4,2,IF(S628=Legend!$F$5,1,0)))</f>
        <v>3</v>
      </c>
      <c r="AK628">
        <f>IF(V628=Legend!$H$3,3,IF(V628=Legend!$H$4,2,IF(V628=Legend!$H$5,1,0)))</f>
        <v>2</v>
      </c>
      <c r="AM628">
        <f t="shared" si="69"/>
        <v>9</v>
      </c>
    </row>
    <row r="629" spans="1:39" ht="140.4" x14ac:dyDescent="0.3">
      <c r="A629" t="s">
        <v>67</v>
      </c>
      <c r="B629" t="s">
        <v>174</v>
      </c>
      <c r="C629" t="s">
        <v>2152</v>
      </c>
      <c r="D629" t="s">
        <v>2348</v>
      </c>
      <c r="E629" t="str">
        <f t="shared" si="63"/>
        <v>CALISTA MM</v>
      </c>
      <c r="F629" t="s">
        <v>67</v>
      </c>
      <c r="G629" t="s">
        <v>21</v>
      </c>
      <c r="H629" t="s">
        <v>21</v>
      </c>
      <c r="I629" t="s">
        <v>22</v>
      </c>
      <c r="J629" t="s">
        <v>35</v>
      </c>
      <c r="K629" t="s">
        <v>24</v>
      </c>
      <c r="L629" t="s">
        <v>25</v>
      </c>
      <c r="M629" t="s">
        <v>25</v>
      </c>
      <c r="N629" t="s">
        <v>26</v>
      </c>
      <c r="O629" t="s">
        <v>25</v>
      </c>
      <c r="P629" t="s">
        <v>21</v>
      </c>
      <c r="Q629" t="s">
        <v>27</v>
      </c>
      <c r="R629" t="s">
        <v>45</v>
      </c>
      <c r="S629" t="s">
        <v>29</v>
      </c>
      <c r="T629" t="s">
        <v>21</v>
      </c>
      <c r="U629" t="s">
        <v>21</v>
      </c>
      <c r="V629" t="s">
        <v>33</v>
      </c>
      <c r="W629" s="2" t="s">
        <v>34</v>
      </c>
      <c r="Y629">
        <f>IF(J629=Legend!$B$3,0,IF(J629=Legend!$B$4,1,IF(J629=Legend!$B$5,2,0)))</f>
        <v>0</v>
      </c>
      <c r="Z629">
        <f t="shared" si="64"/>
        <v>1</v>
      </c>
      <c r="AA629">
        <f t="shared" si="65"/>
        <v>1</v>
      </c>
      <c r="AB629">
        <f t="shared" si="66"/>
        <v>1</v>
      </c>
      <c r="AC629">
        <f>IF(N629=Legend!$D$3,3,IF(N629=Legend!$D$4,2,IF(N629=Legend!$D$5,1,0)))</f>
        <v>2</v>
      </c>
      <c r="AD629">
        <f t="shared" si="67"/>
        <v>1</v>
      </c>
      <c r="AF629">
        <f t="shared" si="68"/>
        <v>0</v>
      </c>
      <c r="AG629">
        <f>IF(R629=Legend!$F$3,3,IF(R629=Legend!$F$4,2,IF(R629=Legend!$F$5,1,0)))</f>
        <v>1</v>
      </c>
      <c r="AH629">
        <f>IF(S629=Legend!$F$3,3,IF(S629=Legend!$F$4,2,IF(S629=Legend!$F$5,1,0)))</f>
        <v>3</v>
      </c>
      <c r="AK629">
        <f>IF(V629=Legend!$H$3,3,IF(V629=Legend!$H$4,2,IF(V629=Legend!$H$5,1,0)))</f>
        <v>1</v>
      </c>
      <c r="AM629">
        <f t="shared" si="69"/>
        <v>11</v>
      </c>
    </row>
    <row r="630" spans="1:39" ht="156" x14ac:dyDescent="0.3">
      <c r="A630" t="s">
        <v>79</v>
      </c>
      <c r="B630" t="s">
        <v>311</v>
      </c>
      <c r="C630" t="s">
        <v>634</v>
      </c>
      <c r="D630" t="s">
        <v>636</v>
      </c>
      <c r="E630" t="str">
        <f t="shared" si="63"/>
        <v>CAMAR MART</v>
      </c>
      <c r="F630" t="s">
        <v>79</v>
      </c>
      <c r="G630" t="s">
        <v>21</v>
      </c>
      <c r="H630" t="s">
        <v>21</v>
      </c>
      <c r="I630" t="s">
        <v>22</v>
      </c>
      <c r="J630" t="s">
        <v>23</v>
      </c>
      <c r="K630" t="s">
        <v>24</v>
      </c>
      <c r="L630" t="s">
        <v>25</v>
      </c>
      <c r="M630" t="s">
        <v>25</v>
      </c>
      <c r="N630" t="s">
        <v>26</v>
      </c>
      <c r="O630" t="s">
        <v>25</v>
      </c>
      <c r="P630" t="s">
        <v>21</v>
      </c>
      <c r="Q630" t="s">
        <v>27</v>
      </c>
      <c r="R630" t="s">
        <v>45</v>
      </c>
      <c r="S630" t="s">
        <v>29</v>
      </c>
      <c r="T630" t="s">
        <v>21</v>
      </c>
      <c r="U630" t="s">
        <v>21</v>
      </c>
      <c r="V630" t="s">
        <v>30</v>
      </c>
      <c r="W630" s="2" t="s">
        <v>31</v>
      </c>
      <c r="Y630">
        <f>IF(J630=Legend!$B$3,0,IF(J630=Legend!$B$4,1,IF(J630=Legend!$B$5,2,0)))</f>
        <v>1</v>
      </c>
      <c r="Z630">
        <f t="shared" si="64"/>
        <v>1</v>
      </c>
      <c r="AA630">
        <f t="shared" si="65"/>
        <v>1</v>
      </c>
      <c r="AB630">
        <f t="shared" si="66"/>
        <v>1</v>
      </c>
      <c r="AC630">
        <f>IF(N630=Legend!$D$3,3,IF(N630=Legend!$D$4,2,IF(N630=Legend!$D$5,1,0)))</f>
        <v>2</v>
      </c>
      <c r="AD630">
        <f t="shared" si="67"/>
        <v>1</v>
      </c>
      <c r="AF630">
        <f t="shared" si="68"/>
        <v>0</v>
      </c>
      <c r="AG630">
        <f>IF(R630=Legend!$F$3,3,IF(R630=Legend!$F$4,2,IF(R630=Legend!$F$5,1,0)))</f>
        <v>1</v>
      </c>
      <c r="AH630">
        <f>IF(S630=Legend!$F$3,3,IF(S630=Legend!$F$4,2,IF(S630=Legend!$F$5,1,0)))</f>
        <v>3</v>
      </c>
      <c r="AK630">
        <f>IF(V630=Legend!$H$3,3,IF(V630=Legend!$H$4,2,IF(V630=Legend!$H$5,1,0)))</f>
        <v>2</v>
      </c>
      <c r="AM630">
        <f t="shared" si="69"/>
        <v>13</v>
      </c>
    </row>
    <row r="631" spans="1:39" ht="156" x14ac:dyDescent="0.3">
      <c r="A631" t="s">
        <v>102</v>
      </c>
      <c r="B631" t="s">
        <v>174</v>
      </c>
      <c r="C631" t="s">
        <v>195</v>
      </c>
      <c r="D631" t="s">
        <v>3799</v>
      </c>
      <c r="E631" t="str">
        <f t="shared" si="63"/>
        <v>CAN CON MART</v>
      </c>
      <c r="F631" t="s">
        <v>102</v>
      </c>
      <c r="G631" t="s">
        <v>21</v>
      </c>
      <c r="H631" t="s">
        <v>21</v>
      </c>
      <c r="I631" t="s">
        <v>22</v>
      </c>
      <c r="J631" t="s">
        <v>23</v>
      </c>
      <c r="K631" t="s">
        <v>24</v>
      </c>
      <c r="L631" t="s">
        <v>25</v>
      </c>
      <c r="M631" t="s">
        <v>25</v>
      </c>
      <c r="N631" t="s">
        <v>26</v>
      </c>
      <c r="O631" t="s">
        <v>25</v>
      </c>
      <c r="P631" t="s">
        <v>21</v>
      </c>
      <c r="Q631" t="s">
        <v>27</v>
      </c>
      <c r="R631" t="s">
        <v>28</v>
      </c>
      <c r="S631" t="s">
        <v>29</v>
      </c>
      <c r="T631" t="s">
        <v>21</v>
      </c>
      <c r="U631" t="s">
        <v>21</v>
      </c>
      <c r="V631" t="s">
        <v>33</v>
      </c>
      <c r="W631" s="2" t="s">
        <v>31</v>
      </c>
      <c r="Y631">
        <f>IF(J631=Legend!$B$3,0,IF(J631=Legend!$B$4,1,IF(J631=Legend!$B$5,2,0)))</f>
        <v>1</v>
      </c>
      <c r="Z631">
        <f t="shared" si="64"/>
        <v>1</v>
      </c>
      <c r="AA631">
        <f t="shared" si="65"/>
        <v>1</v>
      </c>
      <c r="AB631">
        <f t="shared" si="66"/>
        <v>1</v>
      </c>
      <c r="AC631">
        <f>IF(N631=Legend!$D$3,3,IF(N631=Legend!$D$4,2,IF(N631=Legend!$D$5,1,0)))</f>
        <v>2</v>
      </c>
      <c r="AD631">
        <f t="shared" si="67"/>
        <v>1</v>
      </c>
      <c r="AF631">
        <f t="shared" si="68"/>
        <v>0</v>
      </c>
      <c r="AG631">
        <f>IF(R631=Legend!$F$3,3,IF(R631=Legend!$F$4,2,IF(R631=Legend!$F$5,1,0)))</f>
        <v>2</v>
      </c>
      <c r="AH631">
        <f>IF(S631=Legend!$F$3,3,IF(S631=Legend!$F$4,2,IF(S631=Legend!$F$5,1,0)))</f>
        <v>3</v>
      </c>
      <c r="AK631">
        <f>IF(V631=Legend!$H$3,3,IF(V631=Legend!$H$4,2,IF(V631=Legend!$H$5,1,0)))</f>
        <v>1</v>
      </c>
      <c r="AM631">
        <f t="shared" si="69"/>
        <v>13</v>
      </c>
    </row>
    <row r="632" spans="1:39" ht="140.4" x14ac:dyDescent="0.3">
      <c r="A632" t="s">
        <v>43</v>
      </c>
      <c r="B632" t="s">
        <v>174</v>
      </c>
      <c r="C632" t="s">
        <v>200</v>
      </c>
      <c r="D632" t="s">
        <v>3916</v>
      </c>
      <c r="E632" t="str">
        <f t="shared" si="63"/>
        <v>CANDRA BUSANA</v>
      </c>
      <c r="F632" t="s">
        <v>43</v>
      </c>
      <c r="G632" t="s">
        <v>21</v>
      </c>
      <c r="H632" t="s">
        <v>21</v>
      </c>
      <c r="I632" t="s">
        <v>22</v>
      </c>
      <c r="J632" t="s">
        <v>35</v>
      </c>
      <c r="K632" t="s">
        <v>24</v>
      </c>
      <c r="L632" t="s">
        <v>25</v>
      </c>
      <c r="M632" t="s">
        <v>25</v>
      </c>
      <c r="N632" t="s">
        <v>26</v>
      </c>
      <c r="O632" t="s">
        <v>25</v>
      </c>
      <c r="P632" t="s">
        <v>21</v>
      </c>
      <c r="Q632" t="s">
        <v>27</v>
      </c>
      <c r="R632" t="s">
        <v>45</v>
      </c>
      <c r="S632" t="s">
        <v>29</v>
      </c>
      <c r="T632" t="s">
        <v>21</v>
      </c>
      <c r="U632" t="s">
        <v>21</v>
      </c>
      <c r="V632" t="s">
        <v>42</v>
      </c>
      <c r="W632" s="2" t="s">
        <v>34</v>
      </c>
      <c r="Y632">
        <f>IF(J632=Legend!$B$3,0,IF(J632=Legend!$B$4,1,IF(J632=Legend!$B$5,2,0)))</f>
        <v>0</v>
      </c>
      <c r="Z632">
        <f t="shared" si="64"/>
        <v>1</v>
      </c>
      <c r="AA632">
        <f t="shared" si="65"/>
        <v>1</v>
      </c>
      <c r="AB632">
        <f t="shared" si="66"/>
        <v>1</v>
      </c>
      <c r="AC632">
        <f>IF(N632=Legend!$D$3,3,IF(N632=Legend!$D$4,2,IF(N632=Legend!$D$5,1,0)))</f>
        <v>2</v>
      </c>
      <c r="AD632">
        <f t="shared" si="67"/>
        <v>1</v>
      </c>
      <c r="AF632">
        <f t="shared" si="68"/>
        <v>0</v>
      </c>
      <c r="AG632">
        <f>IF(R632=Legend!$F$3,3,IF(R632=Legend!$F$4,2,IF(R632=Legend!$F$5,1,0)))</f>
        <v>1</v>
      </c>
      <c r="AH632">
        <f>IF(S632=Legend!$F$3,3,IF(S632=Legend!$F$4,2,IF(S632=Legend!$F$5,1,0)))</f>
        <v>3</v>
      </c>
      <c r="AK632">
        <f>IF(V632=Legend!$H$3,3,IF(V632=Legend!$H$4,2,IF(V632=Legend!$H$5,1,0)))</f>
        <v>0</v>
      </c>
      <c r="AM632">
        <f t="shared" si="69"/>
        <v>10</v>
      </c>
    </row>
    <row r="633" spans="1:39" ht="140.4" x14ac:dyDescent="0.3">
      <c r="A633" t="s">
        <v>70</v>
      </c>
      <c r="B633" t="s">
        <v>174</v>
      </c>
      <c r="C633" t="s">
        <v>3953</v>
      </c>
      <c r="D633" t="s">
        <v>4281</v>
      </c>
      <c r="E633" t="str">
        <f t="shared" si="63"/>
        <v>CANDRA BUSANA 2</v>
      </c>
      <c r="F633" t="s">
        <v>70</v>
      </c>
      <c r="G633" t="s">
        <v>21</v>
      </c>
      <c r="H633" t="s">
        <v>21</v>
      </c>
      <c r="I633" t="s">
        <v>22</v>
      </c>
      <c r="J633" t="s">
        <v>41</v>
      </c>
      <c r="K633" t="s">
        <v>24</v>
      </c>
      <c r="L633" t="s">
        <v>25</v>
      </c>
      <c r="M633" t="s">
        <v>25</v>
      </c>
      <c r="N633" t="s">
        <v>38</v>
      </c>
      <c r="O633" t="s">
        <v>25</v>
      </c>
      <c r="P633" t="s">
        <v>21</v>
      </c>
      <c r="Q633" t="s">
        <v>27</v>
      </c>
      <c r="R633" t="s">
        <v>28</v>
      </c>
      <c r="S633" t="s">
        <v>29</v>
      </c>
      <c r="T633" t="s">
        <v>21</v>
      </c>
      <c r="U633" t="s">
        <v>21</v>
      </c>
      <c r="V633" t="s">
        <v>42</v>
      </c>
      <c r="W633" s="2" t="s">
        <v>34</v>
      </c>
      <c r="Y633">
        <f>IF(J633=Legend!$B$3,0,IF(J633=Legend!$B$4,1,IF(J633=Legend!$B$5,2,0)))</f>
        <v>2</v>
      </c>
      <c r="Z633">
        <f t="shared" si="64"/>
        <v>1</v>
      </c>
      <c r="AA633">
        <f t="shared" si="65"/>
        <v>1</v>
      </c>
      <c r="AB633">
        <f t="shared" si="66"/>
        <v>1</v>
      </c>
      <c r="AC633">
        <f>IF(N633=Legend!$D$3,3,IF(N633=Legend!$D$4,2,IF(N633=Legend!$D$5,1,0)))</f>
        <v>3</v>
      </c>
      <c r="AD633">
        <f t="shared" si="67"/>
        <v>1</v>
      </c>
      <c r="AF633">
        <f t="shared" si="68"/>
        <v>0</v>
      </c>
      <c r="AG633">
        <f>IF(R633=Legend!$F$3,3,IF(R633=Legend!$F$4,2,IF(R633=Legend!$F$5,1,0)))</f>
        <v>2</v>
      </c>
      <c r="AH633">
        <f>IF(S633=Legend!$F$3,3,IF(S633=Legend!$F$4,2,IF(S633=Legend!$F$5,1,0)))</f>
        <v>3</v>
      </c>
      <c r="AK633">
        <f>IF(V633=Legend!$H$3,3,IF(V633=Legend!$H$4,2,IF(V633=Legend!$H$5,1,0)))</f>
        <v>0</v>
      </c>
      <c r="AM633">
        <f t="shared" si="69"/>
        <v>14</v>
      </c>
    </row>
    <row r="634" spans="1:39" ht="140.4" x14ac:dyDescent="0.3">
      <c r="A634" t="s">
        <v>71</v>
      </c>
      <c r="B634" t="s">
        <v>890</v>
      </c>
      <c r="C634" t="s">
        <v>1169</v>
      </c>
      <c r="D634" t="s">
        <v>2854</v>
      </c>
      <c r="E634" t="str">
        <f t="shared" si="63"/>
        <v>CANGKIR, TOKO</v>
      </c>
      <c r="F634" t="s">
        <v>71</v>
      </c>
      <c r="G634" t="s">
        <v>21</v>
      </c>
      <c r="H634" t="s">
        <v>21</v>
      </c>
      <c r="I634" t="s">
        <v>22</v>
      </c>
      <c r="J634" t="s">
        <v>23</v>
      </c>
      <c r="K634" t="s">
        <v>24</v>
      </c>
      <c r="L634" t="s">
        <v>25</v>
      </c>
      <c r="M634" t="s">
        <v>25</v>
      </c>
      <c r="N634" t="s">
        <v>26</v>
      </c>
      <c r="O634" t="s">
        <v>21</v>
      </c>
      <c r="P634" t="s">
        <v>21</v>
      </c>
      <c r="Q634" t="s">
        <v>27</v>
      </c>
      <c r="R634" t="s">
        <v>45</v>
      </c>
      <c r="S634" t="s">
        <v>28</v>
      </c>
      <c r="T634" t="s">
        <v>21</v>
      </c>
      <c r="U634" t="s">
        <v>21</v>
      </c>
      <c r="V634" t="s">
        <v>33</v>
      </c>
      <c r="W634" s="2" t="s">
        <v>34</v>
      </c>
      <c r="Y634">
        <f>IF(J634=Legend!$B$3,0,IF(J634=Legend!$B$4,1,IF(J634=Legend!$B$5,2,0)))</f>
        <v>1</v>
      </c>
      <c r="Z634">
        <f t="shared" si="64"/>
        <v>1</v>
      </c>
      <c r="AA634">
        <f t="shared" si="65"/>
        <v>1</v>
      </c>
      <c r="AB634">
        <f t="shared" si="66"/>
        <v>1</v>
      </c>
      <c r="AC634">
        <f>IF(N634=Legend!$D$3,3,IF(N634=Legend!$D$4,2,IF(N634=Legend!$D$5,1,0)))</f>
        <v>2</v>
      </c>
      <c r="AD634">
        <f t="shared" si="67"/>
        <v>0</v>
      </c>
      <c r="AF634">
        <f t="shared" si="68"/>
        <v>0</v>
      </c>
      <c r="AG634">
        <f>IF(R634=Legend!$F$3,3,IF(R634=Legend!$F$4,2,IF(R634=Legend!$F$5,1,0)))</f>
        <v>1</v>
      </c>
      <c r="AH634">
        <f>IF(S634=Legend!$F$3,3,IF(S634=Legend!$F$4,2,IF(S634=Legend!$F$5,1,0)))</f>
        <v>2</v>
      </c>
      <c r="AK634">
        <f>IF(V634=Legend!$H$3,3,IF(V634=Legend!$H$4,2,IF(V634=Legend!$H$5,1,0)))</f>
        <v>1</v>
      </c>
      <c r="AM634">
        <f t="shared" si="69"/>
        <v>10</v>
      </c>
    </row>
    <row r="635" spans="1:39" ht="109.2" x14ac:dyDescent="0.3">
      <c r="A635" t="s">
        <v>104</v>
      </c>
      <c r="B635" t="s">
        <v>1602</v>
      </c>
      <c r="C635" t="s">
        <v>2574</v>
      </c>
      <c r="D635" t="s">
        <v>2588</v>
      </c>
      <c r="E635" t="str">
        <f t="shared" si="63"/>
        <v>CANTIKA COSMETIC, TK.</v>
      </c>
      <c r="F635" t="s">
        <v>104</v>
      </c>
      <c r="G635" t="s">
        <v>21</v>
      </c>
      <c r="H635" t="s">
        <v>21</v>
      </c>
      <c r="I635" t="s">
        <v>22</v>
      </c>
      <c r="J635" t="s">
        <v>35</v>
      </c>
      <c r="K635" t="s">
        <v>24</v>
      </c>
      <c r="L635" t="s">
        <v>21</v>
      </c>
      <c r="M635" t="s">
        <v>25</v>
      </c>
      <c r="N635" t="s">
        <v>28</v>
      </c>
      <c r="O635" t="s">
        <v>21</v>
      </c>
      <c r="P635" t="s">
        <v>21</v>
      </c>
      <c r="Q635" t="s">
        <v>27</v>
      </c>
      <c r="R635" t="s">
        <v>45</v>
      </c>
      <c r="S635" t="s">
        <v>28</v>
      </c>
      <c r="T635" t="s">
        <v>21</v>
      </c>
      <c r="U635" t="s">
        <v>21</v>
      </c>
      <c r="V635" t="s">
        <v>30</v>
      </c>
      <c r="W635" s="2" t="s">
        <v>66</v>
      </c>
      <c r="Y635">
        <f>IF(J635=Legend!$B$3,0,IF(J635=Legend!$B$4,1,IF(J635=Legend!$B$5,2,0)))</f>
        <v>0</v>
      </c>
      <c r="Z635">
        <f t="shared" si="64"/>
        <v>1</v>
      </c>
      <c r="AA635">
        <f t="shared" si="65"/>
        <v>0</v>
      </c>
      <c r="AB635">
        <f t="shared" si="66"/>
        <v>1</v>
      </c>
      <c r="AC635">
        <f>IF(N635=Legend!$D$3,3,IF(N635=Legend!$D$4,2,IF(N635=Legend!$D$5,1,0)))</f>
        <v>1</v>
      </c>
      <c r="AD635">
        <f t="shared" si="67"/>
        <v>0</v>
      </c>
      <c r="AF635">
        <f t="shared" si="68"/>
        <v>0</v>
      </c>
      <c r="AG635">
        <f>IF(R635=Legend!$F$3,3,IF(R635=Legend!$F$4,2,IF(R635=Legend!$F$5,1,0)))</f>
        <v>1</v>
      </c>
      <c r="AH635">
        <f>IF(S635=Legend!$F$3,3,IF(S635=Legend!$F$4,2,IF(S635=Legend!$F$5,1,0)))</f>
        <v>2</v>
      </c>
      <c r="AK635">
        <f>IF(V635=Legend!$H$3,3,IF(V635=Legend!$H$4,2,IF(V635=Legend!$H$5,1,0)))</f>
        <v>2</v>
      </c>
      <c r="AM635">
        <f t="shared" si="69"/>
        <v>8</v>
      </c>
    </row>
    <row r="636" spans="1:39" ht="140.4" x14ac:dyDescent="0.3">
      <c r="A636" t="s">
        <v>52</v>
      </c>
      <c r="B636" t="s">
        <v>932</v>
      </c>
      <c r="C636" t="s">
        <v>949</v>
      </c>
      <c r="D636" t="s">
        <v>958</v>
      </c>
      <c r="E636" t="str">
        <f t="shared" si="63"/>
        <v>CASABLANCA</v>
      </c>
      <c r="F636" t="s">
        <v>52</v>
      </c>
      <c r="G636" t="s">
        <v>21</v>
      </c>
      <c r="H636" t="s">
        <v>21</v>
      </c>
      <c r="I636" t="s">
        <v>22</v>
      </c>
      <c r="J636" t="s">
        <v>35</v>
      </c>
      <c r="K636" t="s">
        <v>24</v>
      </c>
      <c r="L636" t="s">
        <v>21</v>
      </c>
      <c r="M636" t="s">
        <v>21</v>
      </c>
      <c r="N636" t="s">
        <v>47</v>
      </c>
      <c r="O636" t="s">
        <v>21</v>
      </c>
      <c r="P636" t="s">
        <v>21</v>
      </c>
      <c r="Q636" t="s">
        <v>27</v>
      </c>
      <c r="R636" t="s">
        <v>45</v>
      </c>
      <c r="S636" t="s">
        <v>29</v>
      </c>
      <c r="T636" t="s">
        <v>21</v>
      </c>
      <c r="U636" t="s">
        <v>21</v>
      </c>
      <c r="V636" t="s">
        <v>42</v>
      </c>
      <c r="W636" s="2" t="s">
        <v>34</v>
      </c>
      <c r="Y636">
        <f>IF(J636=Legend!$B$3,0,IF(J636=Legend!$B$4,1,IF(J636=Legend!$B$5,2,0)))</f>
        <v>0</v>
      </c>
      <c r="Z636">
        <f t="shared" si="64"/>
        <v>1</v>
      </c>
      <c r="AA636">
        <f t="shared" si="65"/>
        <v>0</v>
      </c>
      <c r="AB636">
        <f t="shared" si="66"/>
        <v>0</v>
      </c>
      <c r="AC636">
        <f>IF(N636=Legend!$D$3,3,IF(N636=Legend!$D$4,2,IF(N636=Legend!$D$5,1,0)))</f>
        <v>0</v>
      </c>
      <c r="AD636">
        <f t="shared" si="67"/>
        <v>0</v>
      </c>
      <c r="AF636">
        <f t="shared" si="68"/>
        <v>0</v>
      </c>
      <c r="AG636">
        <f>IF(R636=Legend!$F$3,3,IF(R636=Legend!$F$4,2,IF(R636=Legend!$F$5,1,0)))</f>
        <v>1</v>
      </c>
      <c r="AH636">
        <f>IF(S636=Legend!$F$3,3,IF(S636=Legend!$F$4,2,IF(S636=Legend!$F$5,1,0)))</f>
        <v>3</v>
      </c>
      <c r="AK636">
        <f>IF(V636=Legend!$H$3,3,IF(V636=Legend!$H$4,2,IF(V636=Legend!$H$5,1,0)))</f>
        <v>0</v>
      </c>
      <c r="AM636">
        <f t="shared" si="69"/>
        <v>5</v>
      </c>
    </row>
    <row r="637" spans="1:39" ht="140.4" x14ac:dyDescent="0.3">
      <c r="A637" t="s">
        <v>138</v>
      </c>
      <c r="B637" t="s">
        <v>2870</v>
      </c>
      <c r="C637" t="s">
        <v>4665</v>
      </c>
      <c r="D637" t="s">
        <v>4753</v>
      </c>
      <c r="E637" t="str">
        <f t="shared" si="63"/>
        <v>CASH -</v>
      </c>
      <c r="F637" t="s">
        <v>138</v>
      </c>
      <c r="G637" t="s">
        <v>21</v>
      </c>
      <c r="H637" t="s">
        <v>21</v>
      </c>
      <c r="I637" t="s">
        <v>22</v>
      </c>
      <c r="J637" t="s">
        <v>23</v>
      </c>
      <c r="K637" t="s">
        <v>24</v>
      </c>
      <c r="L637" t="s">
        <v>25</v>
      </c>
      <c r="M637" t="s">
        <v>25</v>
      </c>
      <c r="N637" t="s">
        <v>38</v>
      </c>
      <c r="O637" t="s">
        <v>25</v>
      </c>
      <c r="P637" t="s">
        <v>25</v>
      </c>
      <c r="Q637" t="s">
        <v>60</v>
      </c>
      <c r="R637" t="s">
        <v>28</v>
      </c>
      <c r="S637" t="s">
        <v>29</v>
      </c>
      <c r="T637" t="s">
        <v>21</v>
      </c>
      <c r="U637" t="s">
        <v>21</v>
      </c>
      <c r="V637" t="s">
        <v>33</v>
      </c>
      <c r="W637" s="2" t="s">
        <v>34</v>
      </c>
      <c r="Y637">
        <f>IF(J637=Legend!$B$3,0,IF(J637=Legend!$B$4,1,IF(J637=Legend!$B$5,2,0)))</f>
        <v>1</v>
      </c>
      <c r="Z637">
        <f t="shared" si="64"/>
        <v>1</v>
      </c>
      <c r="AA637">
        <f t="shared" si="65"/>
        <v>1</v>
      </c>
      <c r="AB637">
        <f t="shared" si="66"/>
        <v>1</v>
      </c>
      <c r="AC637">
        <f>IF(N637=Legend!$D$3,3,IF(N637=Legend!$D$4,2,IF(N637=Legend!$D$5,1,0)))</f>
        <v>3</v>
      </c>
      <c r="AD637">
        <f t="shared" si="67"/>
        <v>1</v>
      </c>
      <c r="AF637">
        <f t="shared" si="68"/>
        <v>2</v>
      </c>
      <c r="AG637">
        <f>IF(R637=Legend!$F$3,3,IF(R637=Legend!$F$4,2,IF(R637=Legend!$F$5,1,0)))</f>
        <v>2</v>
      </c>
      <c r="AH637">
        <f>IF(S637=Legend!$F$3,3,IF(S637=Legend!$F$4,2,IF(S637=Legend!$F$5,1,0)))</f>
        <v>3</v>
      </c>
      <c r="AK637">
        <f>IF(V637=Legend!$H$3,3,IF(V637=Legend!$H$4,2,IF(V637=Legend!$H$5,1,0)))</f>
        <v>1</v>
      </c>
      <c r="AM637">
        <f t="shared" si="69"/>
        <v>16</v>
      </c>
    </row>
    <row r="638" spans="1:39" ht="62.4" x14ac:dyDescent="0.3">
      <c r="A638" t="s">
        <v>138</v>
      </c>
      <c r="B638" t="s">
        <v>519</v>
      </c>
      <c r="C638" t="s">
        <v>520</v>
      </c>
      <c r="D638" t="s">
        <v>4761</v>
      </c>
      <c r="E638" t="str">
        <f t="shared" si="63"/>
        <v>CELLO FRESHMARKET/NANI ARTHA QILBERTE</v>
      </c>
      <c r="F638" t="s">
        <v>138</v>
      </c>
      <c r="G638" t="s">
        <v>21</v>
      </c>
      <c r="H638" t="s">
        <v>21</v>
      </c>
      <c r="I638" t="s">
        <v>54</v>
      </c>
      <c r="J638" t="s">
        <v>41</v>
      </c>
      <c r="K638" t="s">
        <v>24</v>
      </c>
      <c r="L638" t="s">
        <v>25</v>
      </c>
      <c r="M638" t="s">
        <v>25</v>
      </c>
      <c r="N638" t="s">
        <v>26</v>
      </c>
      <c r="O638" t="s">
        <v>25</v>
      </c>
      <c r="P638" t="s">
        <v>25</v>
      </c>
      <c r="Q638" t="s">
        <v>27</v>
      </c>
      <c r="R638" t="s">
        <v>29</v>
      </c>
      <c r="S638" t="s">
        <v>29</v>
      </c>
      <c r="T638" t="s">
        <v>21</v>
      </c>
      <c r="U638" t="s">
        <v>21</v>
      </c>
      <c r="V638" t="s">
        <v>75</v>
      </c>
      <c r="W638" s="2" t="s">
        <v>68</v>
      </c>
      <c r="Y638">
        <f>IF(J638=Legend!$B$3,0,IF(J638=Legend!$B$4,1,IF(J638=Legend!$B$5,2,0)))</f>
        <v>2</v>
      </c>
      <c r="Z638">
        <f t="shared" si="64"/>
        <v>1</v>
      </c>
      <c r="AA638">
        <f t="shared" si="65"/>
        <v>1</v>
      </c>
      <c r="AB638">
        <f t="shared" si="66"/>
        <v>1</v>
      </c>
      <c r="AC638">
        <f>IF(N638=Legend!$D$3,3,IF(N638=Legend!$D$4,2,IF(N638=Legend!$D$5,1,0)))</f>
        <v>2</v>
      </c>
      <c r="AD638">
        <f t="shared" si="67"/>
        <v>1</v>
      </c>
      <c r="AF638">
        <f t="shared" si="68"/>
        <v>0</v>
      </c>
      <c r="AG638">
        <f>IF(R638=Legend!$F$3,3,IF(R638=Legend!$F$4,2,IF(R638=Legend!$F$5,1,0)))</f>
        <v>3</v>
      </c>
      <c r="AH638">
        <f>IF(S638=Legend!$F$3,3,IF(S638=Legend!$F$4,2,IF(S638=Legend!$F$5,1,0)))</f>
        <v>3</v>
      </c>
      <c r="AK638">
        <f>IF(V638=Legend!$H$3,3,IF(V638=Legend!$H$4,2,IF(V638=Legend!$H$5,1,0)))</f>
        <v>3</v>
      </c>
      <c r="AM638">
        <f t="shared" si="69"/>
        <v>17</v>
      </c>
    </row>
    <row r="639" spans="1:39" ht="62.4" x14ac:dyDescent="0.3">
      <c r="A639" t="s">
        <v>56</v>
      </c>
      <c r="B639" t="s">
        <v>1861</v>
      </c>
      <c r="C639" t="s">
        <v>1870</v>
      </c>
      <c r="D639" t="s">
        <v>2210</v>
      </c>
      <c r="E639" t="str">
        <f t="shared" si="63"/>
        <v>CEMARA SWALAYAN/JL SETIA BUDI</v>
      </c>
      <c r="F639" t="s">
        <v>56</v>
      </c>
      <c r="G639" t="s">
        <v>21</v>
      </c>
      <c r="H639" t="s">
        <v>21</v>
      </c>
      <c r="I639" t="s">
        <v>22</v>
      </c>
      <c r="J639" t="s">
        <v>35</v>
      </c>
      <c r="K639" t="s">
        <v>24</v>
      </c>
      <c r="L639" t="s">
        <v>25</v>
      </c>
      <c r="M639" t="s">
        <v>25</v>
      </c>
      <c r="N639" t="s">
        <v>28</v>
      </c>
      <c r="O639" t="s">
        <v>21</v>
      </c>
      <c r="P639" t="s">
        <v>21</v>
      </c>
      <c r="Q639" t="s">
        <v>80</v>
      </c>
      <c r="R639" t="s">
        <v>45</v>
      </c>
      <c r="S639" t="s">
        <v>28</v>
      </c>
      <c r="T639" t="s">
        <v>21</v>
      </c>
      <c r="U639" t="s">
        <v>21</v>
      </c>
      <c r="V639" t="s">
        <v>42</v>
      </c>
      <c r="W639" s="2" t="s">
        <v>68</v>
      </c>
      <c r="Y639">
        <f>IF(J639=Legend!$B$3,0,IF(J639=Legend!$B$4,1,IF(J639=Legend!$B$5,2,0)))</f>
        <v>0</v>
      </c>
      <c r="Z639">
        <f t="shared" si="64"/>
        <v>1</v>
      </c>
      <c r="AA639">
        <f t="shared" si="65"/>
        <v>1</v>
      </c>
      <c r="AB639">
        <f t="shared" si="66"/>
        <v>1</v>
      </c>
      <c r="AC639">
        <f>IF(N639=Legend!$D$3,3,IF(N639=Legend!$D$4,2,IF(N639=Legend!$D$5,1,0)))</f>
        <v>1</v>
      </c>
      <c r="AD639">
        <f t="shared" si="67"/>
        <v>0</v>
      </c>
      <c r="AF639">
        <f t="shared" si="68"/>
        <v>2</v>
      </c>
      <c r="AG639">
        <f>IF(R639=Legend!$F$3,3,IF(R639=Legend!$F$4,2,IF(R639=Legend!$F$5,1,0)))</f>
        <v>1</v>
      </c>
      <c r="AH639">
        <f>IF(S639=Legend!$F$3,3,IF(S639=Legend!$F$4,2,IF(S639=Legend!$F$5,1,0)))</f>
        <v>2</v>
      </c>
      <c r="AK639">
        <f>IF(V639=Legend!$H$3,3,IF(V639=Legend!$H$4,2,IF(V639=Legend!$H$5,1,0)))</f>
        <v>0</v>
      </c>
      <c r="AM639">
        <f t="shared" si="69"/>
        <v>9</v>
      </c>
    </row>
    <row r="640" spans="1:39" ht="156" x14ac:dyDescent="0.3">
      <c r="A640" t="s">
        <v>56</v>
      </c>
      <c r="B640" t="s">
        <v>1861</v>
      </c>
      <c r="C640" t="s">
        <v>2191</v>
      </c>
      <c r="D640" t="s">
        <v>2196</v>
      </c>
      <c r="E640" t="str">
        <f t="shared" si="63"/>
        <v>CEMARA/SETIA KAWAN</v>
      </c>
      <c r="F640" t="s">
        <v>56</v>
      </c>
      <c r="G640" t="s">
        <v>21</v>
      </c>
      <c r="H640" t="s">
        <v>21</v>
      </c>
      <c r="I640" t="s">
        <v>54</v>
      </c>
      <c r="J640" t="s">
        <v>23</v>
      </c>
      <c r="K640" t="s">
        <v>24</v>
      </c>
      <c r="L640" t="s">
        <v>25</v>
      </c>
      <c r="M640" t="s">
        <v>25</v>
      </c>
      <c r="N640" t="s">
        <v>38</v>
      </c>
      <c r="O640" t="s">
        <v>25</v>
      </c>
      <c r="P640" t="s">
        <v>21</v>
      </c>
      <c r="Q640" t="s">
        <v>60</v>
      </c>
      <c r="R640" t="s">
        <v>45</v>
      </c>
      <c r="S640" t="s">
        <v>29</v>
      </c>
      <c r="T640" t="s">
        <v>21</v>
      </c>
      <c r="U640" t="s">
        <v>21</v>
      </c>
      <c r="V640" t="s">
        <v>33</v>
      </c>
      <c r="W640" s="2" t="s">
        <v>31</v>
      </c>
      <c r="Y640">
        <f>IF(J640=Legend!$B$3,0,IF(J640=Legend!$B$4,1,IF(J640=Legend!$B$5,2,0)))</f>
        <v>1</v>
      </c>
      <c r="Z640">
        <f t="shared" si="64"/>
        <v>1</v>
      </c>
      <c r="AA640">
        <f t="shared" si="65"/>
        <v>1</v>
      </c>
      <c r="AB640">
        <f t="shared" si="66"/>
        <v>1</v>
      </c>
      <c r="AC640">
        <f>IF(N640=Legend!$D$3,3,IF(N640=Legend!$D$4,2,IF(N640=Legend!$D$5,1,0)))</f>
        <v>3</v>
      </c>
      <c r="AD640">
        <f t="shared" si="67"/>
        <v>1</v>
      </c>
      <c r="AF640">
        <f t="shared" si="68"/>
        <v>2</v>
      </c>
      <c r="AG640">
        <f>IF(R640=Legend!$F$3,3,IF(R640=Legend!$F$4,2,IF(R640=Legend!$F$5,1,0)))</f>
        <v>1</v>
      </c>
      <c r="AH640">
        <f>IF(S640=Legend!$F$3,3,IF(S640=Legend!$F$4,2,IF(S640=Legend!$F$5,1,0)))</f>
        <v>3</v>
      </c>
      <c r="AK640">
        <f>IF(V640=Legend!$H$3,3,IF(V640=Legend!$H$4,2,IF(V640=Legend!$H$5,1,0)))</f>
        <v>1</v>
      </c>
      <c r="AM640">
        <f t="shared" si="69"/>
        <v>15</v>
      </c>
    </row>
    <row r="641" spans="1:39" ht="140.4" x14ac:dyDescent="0.3">
      <c r="A641" t="s">
        <v>70</v>
      </c>
      <c r="B641" t="s">
        <v>1602</v>
      </c>
      <c r="C641" t="s">
        <v>3703</v>
      </c>
      <c r="D641" t="s">
        <v>4210</v>
      </c>
      <c r="E641" t="str">
        <f t="shared" si="63"/>
        <v>CEMPAKA BARU</v>
      </c>
      <c r="F641" t="s">
        <v>70</v>
      </c>
      <c r="G641" t="s">
        <v>21</v>
      </c>
      <c r="H641" t="s">
        <v>21</v>
      </c>
      <c r="I641" t="s">
        <v>22</v>
      </c>
      <c r="J641" t="s">
        <v>23</v>
      </c>
      <c r="K641" t="s">
        <v>24</v>
      </c>
      <c r="L641" t="s">
        <v>25</v>
      </c>
      <c r="M641" t="s">
        <v>25</v>
      </c>
      <c r="N641" t="s">
        <v>38</v>
      </c>
      <c r="O641" t="s">
        <v>25</v>
      </c>
      <c r="P641" t="s">
        <v>21</v>
      </c>
      <c r="Q641" t="s">
        <v>27</v>
      </c>
      <c r="R641" t="s">
        <v>28</v>
      </c>
      <c r="S641" t="s">
        <v>29</v>
      </c>
      <c r="T641" t="s">
        <v>21</v>
      </c>
      <c r="U641" t="s">
        <v>21</v>
      </c>
      <c r="V641" t="s">
        <v>33</v>
      </c>
      <c r="W641" s="2" t="s">
        <v>34</v>
      </c>
      <c r="Y641">
        <f>IF(J641=Legend!$B$3,0,IF(J641=Legend!$B$4,1,IF(J641=Legend!$B$5,2,0)))</f>
        <v>1</v>
      </c>
      <c r="Z641">
        <f t="shared" si="64"/>
        <v>1</v>
      </c>
      <c r="AA641">
        <f t="shared" si="65"/>
        <v>1</v>
      </c>
      <c r="AB641">
        <f t="shared" si="66"/>
        <v>1</v>
      </c>
      <c r="AC641">
        <f>IF(N641=Legend!$D$3,3,IF(N641=Legend!$D$4,2,IF(N641=Legend!$D$5,1,0)))</f>
        <v>3</v>
      </c>
      <c r="AD641">
        <f t="shared" si="67"/>
        <v>1</v>
      </c>
      <c r="AF641">
        <f t="shared" si="68"/>
        <v>0</v>
      </c>
      <c r="AG641">
        <f>IF(R641=Legend!$F$3,3,IF(R641=Legend!$F$4,2,IF(R641=Legend!$F$5,1,0)))</f>
        <v>2</v>
      </c>
      <c r="AH641">
        <f>IF(S641=Legend!$F$3,3,IF(S641=Legend!$F$4,2,IF(S641=Legend!$F$5,1,0)))</f>
        <v>3</v>
      </c>
      <c r="AK641">
        <f>IF(V641=Legend!$H$3,3,IF(V641=Legend!$H$4,2,IF(V641=Legend!$H$5,1,0)))</f>
        <v>1</v>
      </c>
      <c r="AM641">
        <f t="shared" si="69"/>
        <v>14</v>
      </c>
    </row>
    <row r="642" spans="1:39" ht="140.4" x14ac:dyDescent="0.3">
      <c r="A642" t="s">
        <v>73</v>
      </c>
      <c r="B642" t="s">
        <v>162</v>
      </c>
      <c r="C642" t="s">
        <v>274</v>
      </c>
      <c r="D642" t="s">
        <v>305</v>
      </c>
      <c r="E642" t="str">
        <f t="shared" si="63"/>
        <v>CEMPAKA TOKO/Drs. H. SUNARTO, M.Hum</v>
      </c>
      <c r="F642" t="s">
        <v>56</v>
      </c>
      <c r="G642" t="s">
        <v>21</v>
      </c>
      <c r="H642" t="s">
        <v>21</v>
      </c>
      <c r="I642" t="s">
        <v>22</v>
      </c>
      <c r="J642" t="s">
        <v>23</v>
      </c>
      <c r="K642" t="s">
        <v>24</v>
      </c>
      <c r="L642" t="s">
        <v>25</v>
      </c>
      <c r="M642" t="s">
        <v>25</v>
      </c>
      <c r="N642" t="s">
        <v>38</v>
      </c>
      <c r="O642" t="s">
        <v>25</v>
      </c>
      <c r="P642" t="s">
        <v>21</v>
      </c>
      <c r="Q642" t="s">
        <v>27</v>
      </c>
      <c r="R642" t="s">
        <v>29</v>
      </c>
      <c r="S642" t="s">
        <v>29</v>
      </c>
      <c r="T642" t="s">
        <v>21</v>
      </c>
      <c r="U642" t="s">
        <v>21</v>
      </c>
      <c r="V642" t="s">
        <v>30</v>
      </c>
      <c r="W642" s="2" t="s">
        <v>34</v>
      </c>
      <c r="Y642">
        <f>IF(J642=Legend!$B$3,0,IF(J642=Legend!$B$4,1,IF(J642=Legend!$B$5,2,0)))</f>
        <v>1</v>
      </c>
      <c r="Z642">
        <f t="shared" si="64"/>
        <v>1</v>
      </c>
      <c r="AA642">
        <f t="shared" si="65"/>
        <v>1</v>
      </c>
      <c r="AB642">
        <f t="shared" si="66"/>
        <v>1</v>
      </c>
      <c r="AC642">
        <f>IF(N642=Legend!$D$3,3,IF(N642=Legend!$D$4,2,IF(N642=Legend!$D$5,1,0)))</f>
        <v>3</v>
      </c>
      <c r="AD642">
        <f t="shared" si="67"/>
        <v>1</v>
      </c>
      <c r="AF642">
        <f t="shared" si="68"/>
        <v>0</v>
      </c>
      <c r="AG642">
        <f>IF(R642=Legend!$F$3,3,IF(R642=Legend!$F$4,2,IF(R642=Legend!$F$5,1,0)))</f>
        <v>3</v>
      </c>
      <c r="AH642">
        <f>IF(S642=Legend!$F$3,3,IF(S642=Legend!$F$4,2,IF(S642=Legend!$F$5,1,0)))</f>
        <v>3</v>
      </c>
      <c r="AK642">
        <f>IF(V642=Legend!$H$3,3,IF(V642=Legend!$H$4,2,IF(V642=Legend!$H$5,1,0)))</f>
        <v>2</v>
      </c>
      <c r="AM642">
        <f t="shared" si="69"/>
        <v>16</v>
      </c>
    </row>
    <row r="643" spans="1:39" ht="140.4" x14ac:dyDescent="0.3">
      <c r="A643" t="s">
        <v>61</v>
      </c>
      <c r="B643" t="s">
        <v>1190</v>
      </c>
      <c r="C643" t="s">
        <v>1195</v>
      </c>
      <c r="D643" t="s">
        <v>1279</v>
      </c>
      <c r="E643" t="str">
        <f t="shared" si="63"/>
        <v>Cendana Market</v>
      </c>
      <c r="F643" t="s">
        <v>61</v>
      </c>
      <c r="G643" t="s">
        <v>21</v>
      </c>
      <c r="H643" t="s">
        <v>21</v>
      </c>
      <c r="I643" t="s">
        <v>54</v>
      </c>
      <c r="J643" t="s">
        <v>23</v>
      </c>
      <c r="K643" t="s">
        <v>24</v>
      </c>
      <c r="L643" t="s">
        <v>21</v>
      </c>
      <c r="M643" t="s">
        <v>25</v>
      </c>
      <c r="N643" t="s">
        <v>26</v>
      </c>
      <c r="O643" t="s">
        <v>25</v>
      </c>
      <c r="P643" t="s">
        <v>21</v>
      </c>
      <c r="Q643" t="s">
        <v>27</v>
      </c>
      <c r="R643" t="s">
        <v>28</v>
      </c>
      <c r="S643" t="s">
        <v>29</v>
      </c>
      <c r="T643" t="s">
        <v>21</v>
      </c>
      <c r="U643" t="s">
        <v>21</v>
      </c>
      <c r="V643" t="s">
        <v>30</v>
      </c>
      <c r="W643" s="2" t="s">
        <v>34</v>
      </c>
      <c r="Y643">
        <f>IF(J643=Legend!$B$3,0,IF(J643=Legend!$B$4,1,IF(J643=Legend!$B$5,2,0)))</f>
        <v>1</v>
      </c>
      <c r="Z643">
        <f t="shared" si="64"/>
        <v>1</v>
      </c>
      <c r="AA643">
        <f t="shared" si="65"/>
        <v>0</v>
      </c>
      <c r="AB643">
        <f t="shared" si="66"/>
        <v>1</v>
      </c>
      <c r="AC643">
        <f>IF(N643=Legend!$D$3,3,IF(N643=Legend!$D$4,2,IF(N643=Legend!$D$5,1,0)))</f>
        <v>2</v>
      </c>
      <c r="AD643">
        <f t="shared" si="67"/>
        <v>1</v>
      </c>
      <c r="AF643">
        <f t="shared" si="68"/>
        <v>0</v>
      </c>
      <c r="AG643">
        <f>IF(R643=Legend!$F$3,3,IF(R643=Legend!$F$4,2,IF(R643=Legend!$F$5,1,0)))</f>
        <v>2</v>
      </c>
      <c r="AH643">
        <f>IF(S643=Legend!$F$3,3,IF(S643=Legend!$F$4,2,IF(S643=Legend!$F$5,1,0)))</f>
        <v>3</v>
      </c>
      <c r="AK643">
        <f>IF(V643=Legend!$H$3,3,IF(V643=Legend!$H$4,2,IF(V643=Legend!$H$5,1,0)))</f>
        <v>2</v>
      </c>
      <c r="AM643">
        <f t="shared" si="69"/>
        <v>13</v>
      </c>
    </row>
    <row r="644" spans="1:39" ht="140.4" x14ac:dyDescent="0.3">
      <c r="A644" t="s">
        <v>61</v>
      </c>
      <c r="B644" t="s">
        <v>1190</v>
      </c>
      <c r="C644" t="s">
        <v>1195</v>
      </c>
      <c r="D644" t="s">
        <v>1274</v>
      </c>
      <c r="E644" t="str">
        <f t="shared" si="63"/>
        <v>Central Indah MM</v>
      </c>
      <c r="F644" t="s">
        <v>61</v>
      </c>
      <c r="G644" t="s">
        <v>21</v>
      </c>
      <c r="H644" t="s">
        <v>21</v>
      </c>
      <c r="I644" t="s">
        <v>22</v>
      </c>
      <c r="J644" t="s">
        <v>41</v>
      </c>
      <c r="K644" t="s">
        <v>24</v>
      </c>
      <c r="L644" t="s">
        <v>21</v>
      </c>
      <c r="M644" t="s">
        <v>25</v>
      </c>
      <c r="N644" t="s">
        <v>38</v>
      </c>
      <c r="O644" t="s">
        <v>25</v>
      </c>
      <c r="P644" t="s">
        <v>21</v>
      </c>
      <c r="Q644" t="s">
        <v>27</v>
      </c>
      <c r="R644" t="s">
        <v>28</v>
      </c>
      <c r="S644" t="s">
        <v>29</v>
      </c>
      <c r="T644" t="s">
        <v>21</v>
      </c>
      <c r="U644" t="s">
        <v>21</v>
      </c>
      <c r="V644" t="s">
        <v>30</v>
      </c>
      <c r="W644" s="2" t="s">
        <v>34</v>
      </c>
      <c r="Y644">
        <f>IF(J644=Legend!$B$3,0,IF(J644=Legend!$B$4,1,IF(J644=Legend!$B$5,2,0)))</f>
        <v>2</v>
      </c>
      <c r="Z644">
        <f t="shared" si="64"/>
        <v>1</v>
      </c>
      <c r="AA644">
        <f t="shared" si="65"/>
        <v>0</v>
      </c>
      <c r="AB644">
        <f t="shared" si="66"/>
        <v>1</v>
      </c>
      <c r="AC644">
        <f>IF(N644=Legend!$D$3,3,IF(N644=Legend!$D$4,2,IF(N644=Legend!$D$5,1,0)))</f>
        <v>3</v>
      </c>
      <c r="AD644">
        <f t="shared" si="67"/>
        <v>1</v>
      </c>
      <c r="AF644">
        <f t="shared" si="68"/>
        <v>0</v>
      </c>
      <c r="AG644">
        <f>IF(R644=Legend!$F$3,3,IF(R644=Legend!$F$4,2,IF(R644=Legend!$F$5,1,0)))</f>
        <v>2</v>
      </c>
      <c r="AH644">
        <f>IF(S644=Legend!$F$3,3,IF(S644=Legend!$F$4,2,IF(S644=Legend!$F$5,1,0)))</f>
        <v>3</v>
      </c>
      <c r="AK644">
        <f>IF(V644=Legend!$H$3,3,IF(V644=Legend!$H$4,2,IF(V644=Legend!$H$5,1,0)))</f>
        <v>2</v>
      </c>
      <c r="AM644">
        <f t="shared" si="69"/>
        <v>15</v>
      </c>
    </row>
    <row r="645" spans="1:39" ht="140.4" x14ac:dyDescent="0.3">
      <c r="A645" t="s">
        <v>67</v>
      </c>
      <c r="B645" t="s">
        <v>1683</v>
      </c>
      <c r="C645" t="s">
        <v>2320</v>
      </c>
      <c r="D645" t="s">
        <v>2362</v>
      </c>
      <c r="E645" t="str">
        <f t="shared" ref="E645:E708" si="70">TRIM(D645)</f>
        <v>CENTRAL MART</v>
      </c>
      <c r="F645" t="s">
        <v>65</v>
      </c>
      <c r="G645" t="s">
        <v>21</v>
      </c>
      <c r="H645" t="s">
        <v>21</v>
      </c>
      <c r="I645" t="s">
        <v>54</v>
      </c>
      <c r="J645" t="s">
        <v>35</v>
      </c>
      <c r="K645" t="s">
        <v>24</v>
      </c>
      <c r="L645" t="s">
        <v>25</v>
      </c>
      <c r="M645" t="s">
        <v>25</v>
      </c>
      <c r="N645" t="s">
        <v>26</v>
      </c>
      <c r="O645" t="s">
        <v>25</v>
      </c>
      <c r="P645" t="s">
        <v>21</v>
      </c>
      <c r="Q645" t="s">
        <v>27</v>
      </c>
      <c r="R645" t="s">
        <v>28</v>
      </c>
      <c r="S645" t="s">
        <v>29</v>
      </c>
      <c r="T645" t="s">
        <v>21</v>
      </c>
      <c r="U645" t="s">
        <v>21</v>
      </c>
      <c r="V645" t="s">
        <v>33</v>
      </c>
      <c r="W645" s="2" t="s">
        <v>34</v>
      </c>
      <c r="Y645">
        <f>IF(J645=Legend!$B$3,0,IF(J645=Legend!$B$4,1,IF(J645=Legend!$B$5,2,0)))</f>
        <v>0</v>
      </c>
      <c r="Z645">
        <f t="shared" ref="Z645:Z708" si="71">IF(K645="Ada",1,0)</f>
        <v>1</v>
      </c>
      <c r="AA645">
        <f t="shared" ref="AA645:AA708" si="72">IF(L645="Ya",1,0)</f>
        <v>1</v>
      </c>
      <c r="AB645">
        <f t="shared" ref="AB645:AB708" si="73">IF(M645="Ya",1,0)</f>
        <v>1</v>
      </c>
      <c r="AC645">
        <f>IF(N645=Legend!$D$3,3,IF(N645=Legend!$D$4,2,IF(N645=Legend!$D$5,1,0)))</f>
        <v>2</v>
      </c>
      <c r="AD645">
        <f t="shared" ref="AD645:AD708" si="74">IF(O645="Ya",1,0)</f>
        <v>1</v>
      </c>
      <c r="AF645">
        <f t="shared" ref="AF645:AF708" si="75">IF(Q645="Tidak ber-mitra",0,2)</f>
        <v>0</v>
      </c>
      <c r="AG645">
        <f>IF(R645=Legend!$F$3,3,IF(R645=Legend!$F$4,2,IF(R645=Legend!$F$5,1,0)))</f>
        <v>2</v>
      </c>
      <c r="AH645">
        <f>IF(S645=Legend!$F$3,3,IF(S645=Legend!$F$4,2,IF(S645=Legend!$F$5,1,0)))</f>
        <v>3</v>
      </c>
      <c r="AK645">
        <f>IF(V645=Legend!$H$3,3,IF(V645=Legend!$H$4,2,IF(V645=Legend!$H$5,1,0)))</f>
        <v>1</v>
      </c>
      <c r="AM645">
        <f t="shared" ref="AM645:AM708" si="76">SUM(Y645:AL645)</f>
        <v>12</v>
      </c>
    </row>
    <row r="646" spans="1:39" ht="140.4" x14ac:dyDescent="0.3">
      <c r="A646" t="s">
        <v>83</v>
      </c>
      <c r="B646" t="s">
        <v>3634</v>
      </c>
      <c r="C646" t="s">
        <v>3637</v>
      </c>
      <c r="D646" t="s">
        <v>5060</v>
      </c>
      <c r="E646" t="str">
        <f t="shared" si="70"/>
        <v>CENTRAL MART / ERNA</v>
      </c>
      <c r="F646" t="s">
        <v>83</v>
      </c>
      <c r="G646" t="s">
        <v>21</v>
      </c>
      <c r="H646" t="s">
        <v>21</v>
      </c>
      <c r="I646" t="s">
        <v>22</v>
      </c>
      <c r="J646" t="s">
        <v>23</v>
      </c>
      <c r="K646" t="s">
        <v>24</v>
      </c>
      <c r="L646" t="s">
        <v>21</v>
      </c>
      <c r="M646" t="s">
        <v>25</v>
      </c>
      <c r="N646" t="s">
        <v>47</v>
      </c>
      <c r="O646" t="s">
        <v>21</v>
      </c>
      <c r="P646" t="s">
        <v>21</v>
      </c>
      <c r="Q646" t="s">
        <v>72</v>
      </c>
      <c r="R646" t="s">
        <v>47</v>
      </c>
      <c r="S646" t="s">
        <v>45</v>
      </c>
      <c r="T646" t="s">
        <v>21</v>
      </c>
      <c r="U646" t="s">
        <v>21</v>
      </c>
      <c r="V646" t="s">
        <v>42</v>
      </c>
      <c r="W646" s="2" t="s">
        <v>34</v>
      </c>
      <c r="Y646">
        <f>IF(J646=Legend!$B$3,0,IF(J646=Legend!$B$4,1,IF(J646=Legend!$B$5,2,0)))</f>
        <v>1</v>
      </c>
      <c r="Z646">
        <f t="shared" si="71"/>
        <v>1</v>
      </c>
      <c r="AA646">
        <f t="shared" si="72"/>
        <v>0</v>
      </c>
      <c r="AB646">
        <f t="shared" si="73"/>
        <v>1</v>
      </c>
      <c r="AC646">
        <f>IF(N646=Legend!$D$3,3,IF(N646=Legend!$D$4,2,IF(N646=Legend!$D$5,1,0)))</f>
        <v>0</v>
      </c>
      <c r="AD646">
        <f t="shared" si="74"/>
        <v>0</v>
      </c>
      <c r="AF646">
        <f t="shared" si="75"/>
        <v>2</v>
      </c>
      <c r="AG646">
        <f>IF(R646=Legend!$F$3,3,IF(R646=Legend!$F$4,2,IF(R646=Legend!$F$5,1,0)))</f>
        <v>0</v>
      </c>
      <c r="AH646">
        <f>IF(S646=Legend!$F$3,3,IF(S646=Legend!$F$4,2,IF(S646=Legend!$F$5,1,0)))</f>
        <v>1</v>
      </c>
      <c r="AK646">
        <f>IF(V646=Legend!$H$3,3,IF(V646=Legend!$H$4,2,IF(V646=Legend!$H$5,1,0)))</f>
        <v>0</v>
      </c>
      <c r="AM646">
        <f t="shared" si="76"/>
        <v>6</v>
      </c>
    </row>
    <row r="647" spans="1:39" ht="140.4" x14ac:dyDescent="0.3">
      <c r="A647" t="s">
        <v>56</v>
      </c>
      <c r="B647" t="s">
        <v>1683</v>
      </c>
      <c r="C647" t="s">
        <v>1684</v>
      </c>
      <c r="D647" t="s">
        <v>2287</v>
      </c>
      <c r="E647" t="str">
        <f t="shared" si="70"/>
        <v>CENTRAL PLAZA</v>
      </c>
      <c r="F647" t="s">
        <v>58</v>
      </c>
      <c r="G647" t="s">
        <v>21</v>
      </c>
      <c r="H647" t="s">
        <v>21</v>
      </c>
      <c r="I647" t="s">
        <v>22</v>
      </c>
      <c r="J647" t="s">
        <v>41</v>
      </c>
      <c r="K647" t="s">
        <v>24</v>
      </c>
      <c r="L647" t="s">
        <v>25</v>
      </c>
      <c r="M647" t="s">
        <v>25</v>
      </c>
      <c r="N647" t="s">
        <v>38</v>
      </c>
      <c r="O647" t="s">
        <v>25</v>
      </c>
      <c r="P647" t="s">
        <v>21</v>
      </c>
      <c r="Q647" t="s">
        <v>27</v>
      </c>
      <c r="R647" t="s">
        <v>28</v>
      </c>
      <c r="S647" t="s">
        <v>29</v>
      </c>
      <c r="T647" t="s">
        <v>21</v>
      </c>
      <c r="U647" t="s">
        <v>21</v>
      </c>
      <c r="V647" t="s">
        <v>30</v>
      </c>
      <c r="W647" s="2" t="s">
        <v>34</v>
      </c>
      <c r="Y647">
        <f>IF(J647=Legend!$B$3,0,IF(J647=Legend!$B$4,1,IF(J647=Legend!$B$5,2,0)))</f>
        <v>2</v>
      </c>
      <c r="Z647">
        <f t="shared" si="71"/>
        <v>1</v>
      </c>
      <c r="AA647">
        <f t="shared" si="72"/>
        <v>1</v>
      </c>
      <c r="AB647">
        <f t="shared" si="73"/>
        <v>1</v>
      </c>
      <c r="AC647">
        <f>IF(N647=Legend!$D$3,3,IF(N647=Legend!$D$4,2,IF(N647=Legend!$D$5,1,0)))</f>
        <v>3</v>
      </c>
      <c r="AD647">
        <f t="shared" si="74"/>
        <v>1</v>
      </c>
      <c r="AF647">
        <f t="shared" si="75"/>
        <v>0</v>
      </c>
      <c r="AG647">
        <f>IF(R647=Legend!$F$3,3,IF(R647=Legend!$F$4,2,IF(R647=Legend!$F$5,1,0)))</f>
        <v>2</v>
      </c>
      <c r="AH647">
        <f>IF(S647=Legend!$F$3,3,IF(S647=Legend!$F$4,2,IF(S647=Legend!$F$5,1,0)))</f>
        <v>3</v>
      </c>
      <c r="AK647">
        <f>IF(V647=Legend!$H$3,3,IF(V647=Legend!$H$4,2,IF(V647=Legend!$H$5,1,0)))</f>
        <v>2</v>
      </c>
      <c r="AM647">
        <f t="shared" si="76"/>
        <v>16</v>
      </c>
    </row>
    <row r="648" spans="1:39" ht="31.2" x14ac:dyDescent="0.3">
      <c r="A648" t="s">
        <v>102</v>
      </c>
      <c r="B648" t="s">
        <v>1602</v>
      </c>
      <c r="C648" t="s">
        <v>3703</v>
      </c>
      <c r="D648" t="s">
        <v>3825</v>
      </c>
      <c r="E648" t="str">
        <f t="shared" si="70"/>
        <v>CENTRUM TOKO - PS. MAWAR</v>
      </c>
      <c r="F648" t="s">
        <v>102</v>
      </c>
      <c r="G648" t="s">
        <v>21</v>
      </c>
      <c r="H648" t="s">
        <v>21</v>
      </c>
      <c r="I648" t="s">
        <v>50</v>
      </c>
      <c r="J648" t="s">
        <v>41</v>
      </c>
      <c r="K648" t="s">
        <v>24</v>
      </c>
      <c r="L648" t="s">
        <v>21</v>
      </c>
      <c r="M648" t="s">
        <v>25</v>
      </c>
      <c r="N648" t="s">
        <v>38</v>
      </c>
      <c r="O648" t="s">
        <v>25</v>
      </c>
      <c r="P648" t="s">
        <v>21</v>
      </c>
      <c r="Q648" t="s">
        <v>27</v>
      </c>
      <c r="R648" t="s">
        <v>28</v>
      </c>
      <c r="S648" t="s">
        <v>29</v>
      </c>
      <c r="T648" t="s">
        <v>21</v>
      </c>
      <c r="U648" t="s">
        <v>21</v>
      </c>
      <c r="V648" t="s">
        <v>33</v>
      </c>
      <c r="W648" s="18" t="s">
        <v>103</v>
      </c>
      <c r="Y648">
        <f>IF(J648=Legend!$B$3,0,IF(J648=Legend!$B$4,1,IF(J648=Legend!$B$5,2,0)))</f>
        <v>2</v>
      </c>
      <c r="Z648">
        <f t="shared" si="71"/>
        <v>1</v>
      </c>
      <c r="AA648">
        <f t="shared" si="72"/>
        <v>0</v>
      </c>
      <c r="AB648">
        <f t="shared" si="73"/>
        <v>1</v>
      </c>
      <c r="AC648">
        <f>IF(N648=Legend!$D$3,3,IF(N648=Legend!$D$4,2,IF(N648=Legend!$D$5,1,0)))</f>
        <v>3</v>
      </c>
      <c r="AD648">
        <f t="shared" si="74"/>
        <v>1</v>
      </c>
      <c r="AF648">
        <f t="shared" si="75"/>
        <v>0</v>
      </c>
      <c r="AG648">
        <f>IF(R648=Legend!$F$3,3,IF(R648=Legend!$F$4,2,IF(R648=Legend!$F$5,1,0)))</f>
        <v>2</v>
      </c>
      <c r="AH648">
        <f>IF(S648=Legend!$F$3,3,IF(S648=Legend!$F$4,2,IF(S648=Legend!$F$5,1,0)))</f>
        <v>3</v>
      </c>
      <c r="AK648">
        <f>IF(V648=Legend!$H$3,3,IF(V648=Legend!$H$4,2,IF(V648=Legend!$H$5,1,0)))</f>
        <v>1</v>
      </c>
      <c r="AM648">
        <f t="shared" si="76"/>
        <v>14</v>
      </c>
    </row>
    <row r="649" spans="1:39" ht="109.2" x14ac:dyDescent="0.3">
      <c r="A649" t="s">
        <v>150</v>
      </c>
      <c r="B649" t="s">
        <v>475</v>
      </c>
      <c r="C649" t="s">
        <v>5112</v>
      </c>
      <c r="D649" t="s">
        <v>5244</v>
      </c>
      <c r="E649" t="str">
        <f t="shared" si="70"/>
        <v>CERIA JAYA, TK</v>
      </c>
      <c r="F649" t="s">
        <v>150</v>
      </c>
      <c r="G649" t="s">
        <v>21</v>
      </c>
      <c r="H649" t="s">
        <v>21</v>
      </c>
      <c r="I649" t="s">
        <v>54</v>
      </c>
      <c r="J649" t="s">
        <v>35</v>
      </c>
      <c r="K649" t="s">
        <v>24</v>
      </c>
      <c r="L649" t="s">
        <v>25</v>
      </c>
      <c r="M649" t="s">
        <v>25</v>
      </c>
      <c r="N649" t="s">
        <v>28</v>
      </c>
      <c r="O649" t="s">
        <v>25</v>
      </c>
      <c r="P649" t="s">
        <v>21</v>
      </c>
      <c r="Q649" t="s">
        <v>27</v>
      </c>
      <c r="R649" t="s">
        <v>45</v>
      </c>
      <c r="S649" t="s">
        <v>28</v>
      </c>
      <c r="T649" t="s">
        <v>21</v>
      </c>
      <c r="U649" t="s">
        <v>21</v>
      </c>
      <c r="V649" t="s">
        <v>30</v>
      </c>
      <c r="W649" s="2" t="s">
        <v>66</v>
      </c>
      <c r="Y649">
        <f>IF(J649=Legend!$B$3,0,IF(J649=Legend!$B$4,1,IF(J649=Legend!$B$5,2,0)))</f>
        <v>0</v>
      </c>
      <c r="Z649">
        <f t="shared" si="71"/>
        <v>1</v>
      </c>
      <c r="AA649">
        <f t="shared" si="72"/>
        <v>1</v>
      </c>
      <c r="AB649">
        <f t="shared" si="73"/>
        <v>1</v>
      </c>
      <c r="AC649">
        <f>IF(N649=Legend!$D$3,3,IF(N649=Legend!$D$4,2,IF(N649=Legend!$D$5,1,0)))</f>
        <v>1</v>
      </c>
      <c r="AD649">
        <f t="shared" si="74"/>
        <v>1</v>
      </c>
      <c r="AF649">
        <f t="shared" si="75"/>
        <v>0</v>
      </c>
      <c r="AG649">
        <f>IF(R649=Legend!$F$3,3,IF(R649=Legend!$F$4,2,IF(R649=Legend!$F$5,1,0)))</f>
        <v>1</v>
      </c>
      <c r="AH649">
        <f>IF(S649=Legend!$F$3,3,IF(S649=Legend!$F$4,2,IF(S649=Legend!$F$5,1,0)))</f>
        <v>2</v>
      </c>
      <c r="AK649">
        <f>IF(V649=Legend!$H$3,3,IF(V649=Legend!$H$4,2,IF(V649=Legend!$H$5,1,0)))</f>
        <v>2</v>
      </c>
      <c r="AM649">
        <f t="shared" si="76"/>
        <v>10</v>
      </c>
    </row>
    <row r="650" spans="1:39" ht="31.2" x14ac:dyDescent="0.3">
      <c r="A650" t="s">
        <v>37</v>
      </c>
      <c r="B650" t="s">
        <v>2570</v>
      </c>
      <c r="C650" t="s">
        <v>2571</v>
      </c>
      <c r="D650" t="s">
        <v>3464</v>
      </c>
      <c r="E650" t="str">
        <f t="shared" si="70"/>
        <v>CERIA TOKO</v>
      </c>
      <c r="F650" t="s">
        <v>37</v>
      </c>
      <c r="G650" t="s">
        <v>21</v>
      </c>
      <c r="H650" t="s">
        <v>21</v>
      </c>
      <c r="I650" t="s">
        <v>22</v>
      </c>
      <c r="J650" t="s">
        <v>41</v>
      </c>
      <c r="K650" t="s">
        <v>24</v>
      </c>
      <c r="L650" t="s">
        <v>25</v>
      </c>
      <c r="M650" t="s">
        <v>25</v>
      </c>
      <c r="N650" t="s">
        <v>26</v>
      </c>
      <c r="O650" t="s">
        <v>25</v>
      </c>
      <c r="P650" t="s">
        <v>21</v>
      </c>
      <c r="Q650" t="s">
        <v>60</v>
      </c>
      <c r="R650" t="s">
        <v>45</v>
      </c>
      <c r="S650" t="s">
        <v>29</v>
      </c>
      <c r="T650" t="s">
        <v>21</v>
      </c>
      <c r="U650" t="s">
        <v>21</v>
      </c>
      <c r="V650" t="s">
        <v>30</v>
      </c>
      <c r="W650" s="18" t="s">
        <v>63</v>
      </c>
      <c r="Y650">
        <f>IF(J650=Legend!$B$3,0,IF(J650=Legend!$B$4,1,IF(J650=Legend!$B$5,2,0)))</f>
        <v>2</v>
      </c>
      <c r="Z650">
        <f t="shared" si="71"/>
        <v>1</v>
      </c>
      <c r="AA650">
        <f t="shared" si="72"/>
        <v>1</v>
      </c>
      <c r="AB650">
        <f t="shared" si="73"/>
        <v>1</v>
      </c>
      <c r="AC650">
        <f>IF(N650=Legend!$D$3,3,IF(N650=Legend!$D$4,2,IF(N650=Legend!$D$5,1,0)))</f>
        <v>2</v>
      </c>
      <c r="AD650">
        <f t="shared" si="74"/>
        <v>1</v>
      </c>
      <c r="AF650">
        <f t="shared" si="75"/>
        <v>2</v>
      </c>
      <c r="AG650">
        <f>IF(R650=Legend!$F$3,3,IF(R650=Legend!$F$4,2,IF(R650=Legend!$F$5,1,0)))</f>
        <v>1</v>
      </c>
      <c r="AH650">
        <f>IF(S650=Legend!$F$3,3,IF(S650=Legend!$F$4,2,IF(S650=Legend!$F$5,1,0)))</f>
        <v>3</v>
      </c>
      <c r="AK650">
        <f>IF(V650=Legend!$H$3,3,IF(V650=Legend!$H$4,2,IF(V650=Legend!$H$5,1,0)))</f>
        <v>2</v>
      </c>
      <c r="AM650">
        <f t="shared" si="76"/>
        <v>16</v>
      </c>
    </row>
    <row r="651" spans="1:39" ht="140.4" x14ac:dyDescent="0.3">
      <c r="A651" t="s">
        <v>64</v>
      </c>
      <c r="B651" t="s">
        <v>983</v>
      </c>
      <c r="C651" t="s">
        <v>984</v>
      </c>
      <c r="D651" t="s">
        <v>3157</v>
      </c>
      <c r="E651" t="str">
        <f t="shared" si="70"/>
        <v>CESMART</v>
      </c>
      <c r="F651" t="s">
        <v>64</v>
      </c>
      <c r="G651" t="s">
        <v>21</v>
      </c>
      <c r="H651" t="s">
        <v>21</v>
      </c>
      <c r="I651" t="s">
        <v>22</v>
      </c>
      <c r="J651" t="s">
        <v>41</v>
      </c>
      <c r="K651" t="s">
        <v>47</v>
      </c>
      <c r="L651" t="s">
        <v>21</v>
      </c>
      <c r="M651" t="s">
        <v>21</v>
      </c>
      <c r="N651" t="s">
        <v>38</v>
      </c>
      <c r="O651" t="s">
        <v>21</v>
      </c>
      <c r="P651" t="s">
        <v>21</v>
      </c>
      <c r="Q651" t="s">
        <v>27</v>
      </c>
      <c r="R651" t="s">
        <v>45</v>
      </c>
      <c r="S651" t="s">
        <v>29</v>
      </c>
      <c r="T651" t="s">
        <v>21</v>
      </c>
      <c r="U651" t="s">
        <v>21</v>
      </c>
      <c r="V651" t="s">
        <v>75</v>
      </c>
      <c r="W651" s="2" t="s">
        <v>34</v>
      </c>
      <c r="Y651">
        <f>IF(J651=Legend!$B$3,0,IF(J651=Legend!$B$4,1,IF(J651=Legend!$B$5,2,0)))</f>
        <v>2</v>
      </c>
      <c r="Z651">
        <f t="shared" si="71"/>
        <v>0</v>
      </c>
      <c r="AA651">
        <f t="shared" si="72"/>
        <v>0</v>
      </c>
      <c r="AB651">
        <f t="shared" si="73"/>
        <v>0</v>
      </c>
      <c r="AC651">
        <f>IF(N651=Legend!$D$3,3,IF(N651=Legend!$D$4,2,IF(N651=Legend!$D$5,1,0)))</f>
        <v>3</v>
      </c>
      <c r="AD651">
        <f t="shared" si="74"/>
        <v>0</v>
      </c>
      <c r="AF651">
        <f t="shared" si="75"/>
        <v>0</v>
      </c>
      <c r="AG651">
        <f>IF(R651=Legend!$F$3,3,IF(R651=Legend!$F$4,2,IF(R651=Legend!$F$5,1,0)))</f>
        <v>1</v>
      </c>
      <c r="AH651">
        <f>IF(S651=Legend!$F$3,3,IF(S651=Legend!$F$4,2,IF(S651=Legend!$F$5,1,0)))</f>
        <v>3</v>
      </c>
      <c r="AK651">
        <f>IF(V651=Legend!$H$3,3,IF(V651=Legend!$H$4,2,IF(V651=Legend!$H$5,1,0)))</f>
        <v>3</v>
      </c>
      <c r="AM651">
        <f t="shared" si="76"/>
        <v>12</v>
      </c>
    </row>
    <row r="652" spans="1:39" ht="140.4" x14ac:dyDescent="0.3">
      <c r="A652" t="s">
        <v>36</v>
      </c>
      <c r="B652" t="s">
        <v>284</v>
      </c>
      <c r="C652" t="s">
        <v>2615</v>
      </c>
      <c r="D652" t="s">
        <v>2656</v>
      </c>
      <c r="E652" t="str">
        <f t="shared" si="70"/>
        <v>CHANDRA MAS WONGSO - CAHAYA REJEKI</v>
      </c>
      <c r="F652" t="s">
        <v>36</v>
      </c>
      <c r="G652" t="s">
        <v>21</v>
      </c>
      <c r="H652" t="s">
        <v>21</v>
      </c>
      <c r="I652" t="s">
        <v>54</v>
      </c>
      <c r="J652" t="s">
        <v>35</v>
      </c>
      <c r="K652" t="s">
        <v>24</v>
      </c>
      <c r="L652" t="s">
        <v>25</v>
      </c>
      <c r="M652" t="s">
        <v>25</v>
      </c>
      <c r="N652" t="s">
        <v>28</v>
      </c>
      <c r="O652" t="s">
        <v>25</v>
      </c>
      <c r="P652" t="s">
        <v>21</v>
      </c>
      <c r="Q652" t="s">
        <v>27</v>
      </c>
      <c r="R652" t="s">
        <v>47</v>
      </c>
      <c r="S652" t="s">
        <v>47</v>
      </c>
      <c r="T652" t="s">
        <v>21</v>
      </c>
      <c r="U652" t="s">
        <v>21</v>
      </c>
      <c r="V652" t="s">
        <v>42</v>
      </c>
      <c r="W652" s="2" t="s">
        <v>34</v>
      </c>
      <c r="Y652">
        <f>IF(J652=Legend!$B$3,0,IF(J652=Legend!$B$4,1,IF(J652=Legend!$B$5,2,0)))</f>
        <v>0</v>
      </c>
      <c r="Z652">
        <f t="shared" si="71"/>
        <v>1</v>
      </c>
      <c r="AA652">
        <f t="shared" si="72"/>
        <v>1</v>
      </c>
      <c r="AB652">
        <f t="shared" si="73"/>
        <v>1</v>
      </c>
      <c r="AC652">
        <f>IF(N652=Legend!$D$3,3,IF(N652=Legend!$D$4,2,IF(N652=Legend!$D$5,1,0)))</f>
        <v>1</v>
      </c>
      <c r="AD652">
        <f t="shared" si="74"/>
        <v>1</v>
      </c>
      <c r="AF652">
        <f t="shared" si="75"/>
        <v>0</v>
      </c>
      <c r="AG652">
        <f>IF(R652=Legend!$F$3,3,IF(R652=Legend!$F$4,2,IF(R652=Legend!$F$5,1,0)))</f>
        <v>0</v>
      </c>
      <c r="AH652">
        <f>IF(S652=Legend!$F$3,3,IF(S652=Legend!$F$4,2,IF(S652=Legend!$F$5,1,0)))</f>
        <v>0</v>
      </c>
      <c r="AK652">
        <f>IF(V652=Legend!$H$3,3,IF(V652=Legend!$H$4,2,IF(V652=Legend!$H$5,1,0)))</f>
        <v>0</v>
      </c>
      <c r="AM652">
        <f t="shared" si="76"/>
        <v>5</v>
      </c>
    </row>
    <row r="653" spans="1:39" ht="124.8" x14ac:dyDescent="0.3">
      <c r="A653" t="s">
        <v>113</v>
      </c>
      <c r="B653" t="s">
        <v>519</v>
      </c>
      <c r="C653" t="s">
        <v>1341</v>
      </c>
      <c r="D653" t="s">
        <v>1358</v>
      </c>
      <c r="E653" t="str">
        <f t="shared" si="70"/>
        <v>CHARLES / KHAIRUDDIN M</v>
      </c>
      <c r="F653" t="s">
        <v>113</v>
      </c>
      <c r="G653" t="s">
        <v>21</v>
      </c>
      <c r="H653" t="s">
        <v>21</v>
      </c>
      <c r="I653" t="s">
        <v>22</v>
      </c>
      <c r="J653" t="s">
        <v>41</v>
      </c>
      <c r="K653" t="s">
        <v>24</v>
      </c>
      <c r="L653" t="s">
        <v>25</v>
      </c>
      <c r="M653" t="s">
        <v>21</v>
      </c>
      <c r="N653" t="s">
        <v>47</v>
      </c>
      <c r="O653" t="s">
        <v>21</v>
      </c>
      <c r="P653" t="s">
        <v>21</v>
      </c>
      <c r="Q653" t="s">
        <v>27</v>
      </c>
      <c r="R653" t="s">
        <v>45</v>
      </c>
      <c r="S653" t="s">
        <v>29</v>
      </c>
      <c r="T653" t="s">
        <v>21</v>
      </c>
      <c r="U653" t="s">
        <v>21</v>
      </c>
      <c r="V653" t="s">
        <v>75</v>
      </c>
      <c r="W653" s="2" t="s">
        <v>94</v>
      </c>
      <c r="Y653">
        <f>IF(J653=Legend!$B$3,0,IF(J653=Legend!$B$4,1,IF(J653=Legend!$B$5,2,0)))</f>
        <v>2</v>
      </c>
      <c r="Z653">
        <f t="shared" si="71"/>
        <v>1</v>
      </c>
      <c r="AA653">
        <f t="shared" si="72"/>
        <v>1</v>
      </c>
      <c r="AB653">
        <f t="shared" si="73"/>
        <v>0</v>
      </c>
      <c r="AC653">
        <f>IF(N653=Legend!$D$3,3,IF(N653=Legend!$D$4,2,IF(N653=Legend!$D$5,1,0)))</f>
        <v>0</v>
      </c>
      <c r="AD653">
        <f t="shared" si="74"/>
        <v>0</v>
      </c>
      <c r="AF653">
        <f t="shared" si="75"/>
        <v>0</v>
      </c>
      <c r="AG653">
        <f>IF(R653=Legend!$F$3,3,IF(R653=Legend!$F$4,2,IF(R653=Legend!$F$5,1,0)))</f>
        <v>1</v>
      </c>
      <c r="AH653">
        <f>IF(S653=Legend!$F$3,3,IF(S653=Legend!$F$4,2,IF(S653=Legend!$F$5,1,0)))</f>
        <v>3</v>
      </c>
      <c r="AK653">
        <f>IF(V653=Legend!$H$3,3,IF(V653=Legend!$H$4,2,IF(V653=Legend!$H$5,1,0)))</f>
        <v>3</v>
      </c>
      <c r="AM653">
        <f t="shared" si="76"/>
        <v>11</v>
      </c>
    </row>
    <row r="654" spans="1:39" ht="78" x14ac:dyDescent="0.3">
      <c r="A654" t="s">
        <v>61</v>
      </c>
      <c r="B654" t="s">
        <v>1056</v>
      </c>
      <c r="C654" t="s">
        <v>1124</v>
      </c>
      <c r="D654" t="s">
        <v>1143</v>
      </c>
      <c r="E654" t="str">
        <f t="shared" si="70"/>
        <v>CHERISH TOKO</v>
      </c>
      <c r="F654" t="s">
        <v>61</v>
      </c>
      <c r="G654" t="s">
        <v>21</v>
      </c>
      <c r="H654" t="s">
        <v>21</v>
      </c>
      <c r="I654" t="s">
        <v>50</v>
      </c>
      <c r="J654" t="s">
        <v>23</v>
      </c>
      <c r="K654" t="s">
        <v>47</v>
      </c>
      <c r="L654" t="s">
        <v>21</v>
      </c>
      <c r="M654" t="s">
        <v>25</v>
      </c>
      <c r="N654" t="s">
        <v>26</v>
      </c>
      <c r="O654" t="s">
        <v>25</v>
      </c>
      <c r="P654" t="s">
        <v>21</v>
      </c>
      <c r="Q654" t="s">
        <v>27</v>
      </c>
      <c r="R654" t="s">
        <v>45</v>
      </c>
      <c r="S654" t="s">
        <v>28</v>
      </c>
      <c r="T654" t="s">
        <v>21</v>
      </c>
      <c r="U654" t="s">
        <v>21</v>
      </c>
      <c r="V654" t="s">
        <v>33</v>
      </c>
      <c r="W654" s="2" t="s">
        <v>57</v>
      </c>
      <c r="Y654">
        <f>IF(J654=Legend!$B$3,0,IF(J654=Legend!$B$4,1,IF(J654=Legend!$B$5,2,0)))</f>
        <v>1</v>
      </c>
      <c r="Z654">
        <f t="shared" si="71"/>
        <v>0</v>
      </c>
      <c r="AA654">
        <f t="shared" si="72"/>
        <v>0</v>
      </c>
      <c r="AB654">
        <f t="shared" si="73"/>
        <v>1</v>
      </c>
      <c r="AC654">
        <f>IF(N654=Legend!$D$3,3,IF(N654=Legend!$D$4,2,IF(N654=Legend!$D$5,1,0)))</f>
        <v>2</v>
      </c>
      <c r="AD654">
        <f t="shared" si="74"/>
        <v>1</v>
      </c>
      <c r="AF654">
        <f t="shared" si="75"/>
        <v>0</v>
      </c>
      <c r="AG654">
        <f>IF(R654=Legend!$F$3,3,IF(R654=Legend!$F$4,2,IF(R654=Legend!$F$5,1,0)))</f>
        <v>1</v>
      </c>
      <c r="AH654">
        <f>IF(S654=Legend!$F$3,3,IF(S654=Legend!$F$4,2,IF(S654=Legend!$F$5,1,0)))</f>
        <v>2</v>
      </c>
      <c r="AK654">
        <f>IF(V654=Legend!$H$3,3,IF(V654=Legend!$H$4,2,IF(V654=Legend!$H$5,1,0)))</f>
        <v>1</v>
      </c>
      <c r="AM654">
        <f t="shared" si="76"/>
        <v>9</v>
      </c>
    </row>
    <row r="655" spans="1:39" ht="31.2" x14ac:dyDescent="0.3">
      <c r="A655" t="s">
        <v>64</v>
      </c>
      <c r="B655" t="s">
        <v>162</v>
      </c>
      <c r="C655" t="s">
        <v>505</v>
      </c>
      <c r="D655" t="s">
        <v>3143</v>
      </c>
      <c r="E655" t="str">
        <f t="shared" si="70"/>
        <v>CHERRY FRESH FRUIT</v>
      </c>
      <c r="F655" t="s">
        <v>37</v>
      </c>
      <c r="G655" t="s">
        <v>21</v>
      </c>
      <c r="H655" t="s">
        <v>21</v>
      </c>
      <c r="I655" t="s">
        <v>22</v>
      </c>
      <c r="J655" t="s">
        <v>23</v>
      </c>
      <c r="K655" t="s">
        <v>24</v>
      </c>
      <c r="L655" t="s">
        <v>25</v>
      </c>
      <c r="M655" t="s">
        <v>25</v>
      </c>
      <c r="N655" t="s">
        <v>26</v>
      </c>
      <c r="O655" t="s">
        <v>25</v>
      </c>
      <c r="P655" t="s">
        <v>21</v>
      </c>
      <c r="Q655" t="s">
        <v>27</v>
      </c>
      <c r="R655" t="s">
        <v>29</v>
      </c>
      <c r="S655" t="s">
        <v>29</v>
      </c>
      <c r="T655" t="s">
        <v>21</v>
      </c>
      <c r="U655" t="s">
        <v>21</v>
      </c>
      <c r="V655" t="s">
        <v>33</v>
      </c>
      <c r="W655" s="18" t="s">
        <v>101</v>
      </c>
      <c r="Y655">
        <f>IF(J655=Legend!$B$3,0,IF(J655=Legend!$B$4,1,IF(J655=Legend!$B$5,2,0)))</f>
        <v>1</v>
      </c>
      <c r="Z655">
        <f t="shared" si="71"/>
        <v>1</v>
      </c>
      <c r="AA655">
        <f t="shared" si="72"/>
        <v>1</v>
      </c>
      <c r="AB655">
        <f t="shared" si="73"/>
        <v>1</v>
      </c>
      <c r="AC655">
        <f>IF(N655=Legend!$D$3,3,IF(N655=Legend!$D$4,2,IF(N655=Legend!$D$5,1,0)))</f>
        <v>2</v>
      </c>
      <c r="AD655">
        <f t="shared" si="74"/>
        <v>1</v>
      </c>
      <c r="AF655">
        <f t="shared" si="75"/>
        <v>0</v>
      </c>
      <c r="AG655">
        <f>IF(R655=Legend!$F$3,3,IF(R655=Legend!$F$4,2,IF(R655=Legend!$F$5,1,0)))</f>
        <v>3</v>
      </c>
      <c r="AH655">
        <f>IF(S655=Legend!$F$3,3,IF(S655=Legend!$F$4,2,IF(S655=Legend!$F$5,1,0)))</f>
        <v>3</v>
      </c>
      <c r="AK655">
        <f>IF(V655=Legend!$H$3,3,IF(V655=Legend!$H$4,2,IF(V655=Legend!$H$5,1,0)))</f>
        <v>1</v>
      </c>
      <c r="AM655">
        <f t="shared" si="76"/>
        <v>14</v>
      </c>
    </row>
    <row r="656" spans="1:39" ht="109.2" x14ac:dyDescent="0.3">
      <c r="A656" t="s">
        <v>59</v>
      </c>
      <c r="B656" t="s">
        <v>519</v>
      </c>
      <c r="C656" t="s">
        <v>3183</v>
      </c>
      <c r="D656" t="s">
        <v>3516</v>
      </c>
      <c r="E656" t="str">
        <f t="shared" si="70"/>
        <v>CHERRY SWALAYAN / HENDRA</v>
      </c>
      <c r="F656" t="s">
        <v>59</v>
      </c>
      <c r="G656" t="s">
        <v>21</v>
      </c>
      <c r="H656" t="s">
        <v>21</v>
      </c>
      <c r="I656" t="s">
        <v>50</v>
      </c>
      <c r="J656" t="s">
        <v>35</v>
      </c>
      <c r="K656" t="s">
        <v>47</v>
      </c>
      <c r="L656" t="s">
        <v>21</v>
      </c>
      <c r="M656" t="s">
        <v>21</v>
      </c>
      <c r="N656" t="s">
        <v>47</v>
      </c>
      <c r="O656" t="s">
        <v>21</v>
      </c>
      <c r="P656" t="s">
        <v>21</v>
      </c>
      <c r="Q656" t="s">
        <v>27</v>
      </c>
      <c r="R656" t="s">
        <v>47</v>
      </c>
      <c r="S656" t="s">
        <v>29</v>
      </c>
      <c r="T656" t="s">
        <v>21</v>
      </c>
      <c r="U656" t="s">
        <v>21</v>
      </c>
      <c r="V656" t="s">
        <v>42</v>
      </c>
      <c r="W656" s="2" t="s">
        <v>66</v>
      </c>
      <c r="Y656">
        <f>IF(J656=Legend!$B$3,0,IF(J656=Legend!$B$4,1,IF(J656=Legend!$B$5,2,0)))</f>
        <v>0</v>
      </c>
      <c r="Z656">
        <f t="shared" si="71"/>
        <v>0</v>
      </c>
      <c r="AA656">
        <f t="shared" si="72"/>
        <v>0</v>
      </c>
      <c r="AB656">
        <f t="shared" si="73"/>
        <v>0</v>
      </c>
      <c r="AC656">
        <f>IF(N656=Legend!$D$3,3,IF(N656=Legend!$D$4,2,IF(N656=Legend!$D$5,1,0)))</f>
        <v>0</v>
      </c>
      <c r="AD656">
        <f t="shared" si="74"/>
        <v>0</v>
      </c>
      <c r="AF656">
        <f t="shared" si="75"/>
        <v>0</v>
      </c>
      <c r="AG656">
        <f>IF(R656=Legend!$F$3,3,IF(R656=Legend!$F$4,2,IF(R656=Legend!$F$5,1,0)))</f>
        <v>0</v>
      </c>
      <c r="AH656">
        <f>IF(S656=Legend!$F$3,3,IF(S656=Legend!$F$4,2,IF(S656=Legend!$F$5,1,0)))</f>
        <v>3</v>
      </c>
      <c r="AK656">
        <f>IF(V656=Legend!$H$3,3,IF(V656=Legend!$H$4,2,IF(V656=Legend!$H$5,1,0)))</f>
        <v>0</v>
      </c>
      <c r="AM656">
        <f t="shared" si="76"/>
        <v>3</v>
      </c>
    </row>
    <row r="657" spans="1:39" ht="31.2" x14ac:dyDescent="0.3">
      <c r="A657" t="s">
        <v>39</v>
      </c>
      <c r="B657" t="s">
        <v>478</v>
      </c>
      <c r="C657" t="s">
        <v>558</v>
      </c>
      <c r="D657" t="s">
        <v>727</v>
      </c>
      <c r="E657" t="str">
        <f t="shared" si="70"/>
        <v>CHINGU CAFE</v>
      </c>
      <c r="F657" t="s">
        <v>39</v>
      </c>
      <c r="G657" t="s">
        <v>21</v>
      </c>
      <c r="H657" t="s">
        <v>21</v>
      </c>
      <c r="I657" t="s">
        <v>54</v>
      </c>
      <c r="J657" t="s">
        <v>23</v>
      </c>
      <c r="K657" t="s">
        <v>24</v>
      </c>
      <c r="L657" t="s">
        <v>21</v>
      </c>
      <c r="M657" t="s">
        <v>21</v>
      </c>
      <c r="N657" t="s">
        <v>47</v>
      </c>
      <c r="O657" t="s">
        <v>21</v>
      </c>
      <c r="P657" t="s">
        <v>21</v>
      </c>
      <c r="Q657" t="s">
        <v>27</v>
      </c>
      <c r="R657" t="s">
        <v>45</v>
      </c>
      <c r="S657" t="s">
        <v>29</v>
      </c>
      <c r="T657" t="s">
        <v>21</v>
      </c>
      <c r="U657" t="s">
        <v>21</v>
      </c>
      <c r="V657" t="s">
        <v>30</v>
      </c>
      <c r="W657" s="18" t="s">
        <v>101</v>
      </c>
      <c r="Y657">
        <f>IF(J657=Legend!$B$3,0,IF(J657=Legend!$B$4,1,IF(J657=Legend!$B$5,2,0)))</f>
        <v>1</v>
      </c>
      <c r="Z657">
        <f t="shared" si="71"/>
        <v>1</v>
      </c>
      <c r="AA657">
        <f t="shared" si="72"/>
        <v>0</v>
      </c>
      <c r="AB657">
        <f t="shared" si="73"/>
        <v>0</v>
      </c>
      <c r="AC657">
        <f>IF(N657=Legend!$D$3,3,IF(N657=Legend!$D$4,2,IF(N657=Legend!$D$5,1,0)))</f>
        <v>0</v>
      </c>
      <c r="AD657">
        <f t="shared" si="74"/>
        <v>0</v>
      </c>
      <c r="AF657">
        <f t="shared" si="75"/>
        <v>0</v>
      </c>
      <c r="AG657">
        <f>IF(R657=Legend!$F$3,3,IF(R657=Legend!$F$4,2,IF(R657=Legend!$F$5,1,0)))</f>
        <v>1</v>
      </c>
      <c r="AH657">
        <f>IF(S657=Legend!$F$3,3,IF(S657=Legend!$F$4,2,IF(S657=Legend!$F$5,1,0)))</f>
        <v>3</v>
      </c>
      <c r="AK657">
        <f>IF(V657=Legend!$H$3,3,IF(V657=Legend!$H$4,2,IF(V657=Legend!$H$5,1,0)))</f>
        <v>2</v>
      </c>
      <c r="AM657">
        <f t="shared" si="76"/>
        <v>8</v>
      </c>
    </row>
    <row r="658" spans="1:39" ht="156" x14ac:dyDescent="0.3">
      <c r="A658" t="s">
        <v>85</v>
      </c>
      <c r="B658" t="s">
        <v>3366</v>
      </c>
      <c r="C658" t="s">
        <v>4360</v>
      </c>
      <c r="D658" t="s">
        <v>4430</v>
      </c>
      <c r="E658" t="str">
        <f t="shared" si="70"/>
        <v>CHINTIA ABADI PRATAMA</v>
      </c>
      <c r="F658" t="s">
        <v>85</v>
      </c>
      <c r="G658" t="s">
        <v>21</v>
      </c>
      <c r="H658" t="s">
        <v>21</v>
      </c>
      <c r="I658" t="s">
        <v>22</v>
      </c>
      <c r="J658" t="s">
        <v>35</v>
      </c>
      <c r="K658" t="s">
        <v>24</v>
      </c>
      <c r="L658" t="s">
        <v>25</v>
      </c>
      <c r="M658" t="s">
        <v>25</v>
      </c>
      <c r="N658" t="s">
        <v>28</v>
      </c>
      <c r="O658" t="s">
        <v>25</v>
      </c>
      <c r="P658" t="s">
        <v>21</v>
      </c>
      <c r="Q658" t="s">
        <v>27</v>
      </c>
      <c r="R658" t="s">
        <v>45</v>
      </c>
      <c r="S658" t="s">
        <v>28</v>
      </c>
      <c r="T658" t="s">
        <v>21</v>
      </c>
      <c r="U658" t="s">
        <v>21</v>
      </c>
      <c r="V658" t="s">
        <v>42</v>
      </c>
      <c r="W658" s="2" t="s">
        <v>31</v>
      </c>
      <c r="Y658">
        <f>IF(J658=Legend!$B$3,0,IF(J658=Legend!$B$4,1,IF(J658=Legend!$B$5,2,0)))</f>
        <v>0</v>
      </c>
      <c r="Z658">
        <f t="shared" si="71"/>
        <v>1</v>
      </c>
      <c r="AA658">
        <f t="shared" si="72"/>
        <v>1</v>
      </c>
      <c r="AB658">
        <f t="shared" si="73"/>
        <v>1</v>
      </c>
      <c r="AC658">
        <f>IF(N658=Legend!$D$3,3,IF(N658=Legend!$D$4,2,IF(N658=Legend!$D$5,1,0)))</f>
        <v>1</v>
      </c>
      <c r="AD658">
        <f t="shared" si="74"/>
        <v>1</v>
      </c>
      <c r="AF658">
        <f t="shared" si="75"/>
        <v>0</v>
      </c>
      <c r="AG658">
        <f>IF(R658=Legend!$F$3,3,IF(R658=Legend!$F$4,2,IF(R658=Legend!$F$5,1,0)))</f>
        <v>1</v>
      </c>
      <c r="AH658">
        <f>IF(S658=Legend!$F$3,3,IF(S658=Legend!$F$4,2,IF(S658=Legend!$F$5,1,0)))</f>
        <v>2</v>
      </c>
      <c r="AK658">
        <f>IF(V658=Legend!$H$3,3,IF(V658=Legend!$H$4,2,IF(V658=Legend!$H$5,1,0)))</f>
        <v>0</v>
      </c>
      <c r="AM658">
        <f t="shared" si="76"/>
        <v>8</v>
      </c>
    </row>
    <row r="659" spans="1:39" ht="93.6" x14ac:dyDescent="0.3">
      <c r="A659" t="s">
        <v>43</v>
      </c>
      <c r="B659" t="s">
        <v>174</v>
      </c>
      <c r="C659" t="s">
        <v>175</v>
      </c>
      <c r="D659" t="s">
        <v>3920</v>
      </c>
      <c r="E659" t="str">
        <f t="shared" si="70"/>
        <v>CHOLILAH</v>
      </c>
      <c r="F659" t="s">
        <v>43</v>
      </c>
      <c r="G659" t="s">
        <v>21</v>
      </c>
      <c r="H659" t="s">
        <v>21</v>
      </c>
      <c r="I659" t="s">
        <v>22</v>
      </c>
      <c r="J659" t="s">
        <v>41</v>
      </c>
      <c r="K659" t="s">
        <v>24</v>
      </c>
      <c r="L659" t="s">
        <v>25</v>
      </c>
      <c r="M659" t="s">
        <v>25</v>
      </c>
      <c r="N659" t="s">
        <v>26</v>
      </c>
      <c r="O659" t="s">
        <v>25</v>
      </c>
      <c r="P659" t="s">
        <v>21</v>
      </c>
      <c r="Q659" t="s">
        <v>27</v>
      </c>
      <c r="R659" t="s">
        <v>28</v>
      </c>
      <c r="S659" t="s">
        <v>29</v>
      </c>
      <c r="T659" t="s">
        <v>21</v>
      </c>
      <c r="U659" t="s">
        <v>21</v>
      </c>
      <c r="V659" t="s">
        <v>33</v>
      </c>
      <c r="W659" s="2" t="s">
        <v>51</v>
      </c>
      <c r="Y659">
        <f>IF(J659=Legend!$B$3,0,IF(J659=Legend!$B$4,1,IF(J659=Legend!$B$5,2,0)))</f>
        <v>2</v>
      </c>
      <c r="Z659">
        <f t="shared" si="71"/>
        <v>1</v>
      </c>
      <c r="AA659">
        <f t="shared" si="72"/>
        <v>1</v>
      </c>
      <c r="AB659">
        <f t="shared" si="73"/>
        <v>1</v>
      </c>
      <c r="AC659">
        <f>IF(N659=Legend!$D$3,3,IF(N659=Legend!$D$4,2,IF(N659=Legend!$D$5,1,0)))</f>
        <v>2</v>
      </c>
      <c r="AD659">
        <f t="shared" si="74"/>
        <v>1</v>
      </c>
      <c r="AF659">
        <f t="shared" si="75"/>
        <v>0</v>
      </c>
      <c r="AG659">
        <f>IF(R659=Legend!$F$3,3,IF(R659=Legend!$F$4,2,IF(R659=Legend!$F$5,1,0)))</f>
        <v>2</v>
      </c>
      <c r="AH659">
        <f>IF(S659=Legend!$F$3,3,IF(S659=Legend!$F$4,2,IF(S659=Legend!$F$5,1,0)))</f>
        <v>3</v>
      </c>
      <c r="AK659">
        <f>IF(V659=Legend!$H$3,3,IF(V659=Legend!$H$4,2,IF(V659=Legend!$H$5,1,0)))</f>
        <v>1</v>
      </c>
      <c r="AM659">
        <f t="shared" si="76"/>
        <v>14</v>
      </c>
    </row>
    <row r="660" spans="1:39" ht="109.2" x14ac:dyDescent="0.3">
      <c r="A660" t="s">
        <v>62</v>
      </c>
      <c r="B660" t="s">
        <v>1767</v>
      </c>
      <c r="C660" t="s">
        <v>1789</v>
      </c>
      <c r="D660" t="s">
        <v>1794</v>
      </c>
      <c r="E660" t="str">
        <f t="shared" si="70"/>
        <v>CIA , HJ/JL. PAHLAWAN TASIU</v>
      </c>
      <c r="F660" t="s">
        <v>32</v>
      </c>
      <c r="G660" t="s">
        <v>21</v>
      </c>
      <c r="H660" t="s">
        <v>21</v>
      </c>
      <c r="I660" t="s">
        <v>22</v>
      </c>
      <c r="J660" t="s">
        <v>41</v>
      </c>
      <c r="K660" t="s">
        <v>24</v>
      </c>
      <c r="L660" t="s">
        <v>21</v>
      </c>
      <c r="M660" t="s">
        <v>21</v>
      </c>
      <c r="N660" t="s">
        <v>28</v>
      </c>
      <c r="O660" t="s">
        <v>21</v>
      </c>
      <c r="P660" t="s">
        <v>21</v>
      </c>
      <c r="Q660" t="s">
        <v>27</v>
      </c>
      <c r="R660" t="s">
        <v>45</v>
      </c>
      <c r="S660" t="s">
        <v>29</v>
      </c>
      <c r="T660" t="s">
        <v>21</v>
      </c>
      <c r="U660" t="s">
        <v>21</v>
      </c>
      <c r="V660" t="s">
        <v>33</v>
      </c>
      <c r="W660" s="2" t="s">
        <v>66</v>
      </c>
      <c r="Y660">
        <f>IF(J660=Legend!$B$3,0,IF(J660=Legend!$B$4,1,IF(J660=Legend!$B$5,2,0)))</f>
        <v>2</v>
      </c>
      <c r="Z660">
        <f t="shared" si="71"/>
        <v>1</v>
      </c>
      <c r="AA660">
        <f t="shared" si="72"/>
        <v>0</v>
      </c>
      <c r="AB660">
        <f t="shared" si="73"/>
        <v>0</v>
      </c>
      <c r="AC660">
        <f>IF(N660=Legend!$D$3,3,IF(N660=Legend!$D$4,2,IF(N660=Legend!$D$5,1,0)))</f>
        <v>1</v>
      </c>
      <c r="AD660">
        <f t="shared" si="74"/>
        <v>0</v>
      </c>
      <c r="AF660">
        <f t="shared" si="75"/>
        <v>0</v>
      </c>
      <c r="AG660">
        <f>IF(R660=Legend!$F$3,3,IF(R660=Legend!$F$4,2,IF(R660=Legend!$F$5,1,0)))</f>
        <v>1</v>
      </c>
      <c r="AH660">
        <f>IF(S660=Legend!$F$3,3,IF(S660=Legend!$F$4,2,IF(S660=Legend!$F$5,1,0)))</f>
        <v>3</v>
      </c>
      <c r="AK660">
        <f>IF(V660=Legend!$H$3,3,IF(V660=Legend!$H$4,2,IF(V660=Legend!$H$5,1,0)))</f>
        <v>1</v>
      </c>
      <c r="AM660">
        <f t="shared" si="76"/>
        <v>9</v>
      </c>
    </row>
    <row r="661" spans="1:39" ht="109.2" x14ac:dyDescent="0.3">
      <c r="A661" t="s">
        <v>150</v>
      </c>
      <c r="B661" t="s">
        <v>475</v>
      </c>
      <c r="C661" t="s">
        <v>5112</v>
      </c>
      <c r="D661" t="s">
        <v>5228</v>
      </c>
      <c r="E661" t="str">
        <f t="shared" si="70"/>
        <v>CIBITUNG MEDIKA, KANTIN</v>
      </c>
      <c r="F661" t="s">
        <v>150</v>
      </c>
      <c r="G661" t="s">
        <v>21</v>
      </c>
      <c r="H661" t="s">
        <v>21</v>
      </c>
      <c r="I661" t="s">
        <v>22</v>
      </c>
      <c r="J661" t="s">
        <v>35</v>
      </c>
      <c r="K661" t="s">
        <v>24</v>
      </c>
      <c r="L661" t="s">
        <v>25</v>
      </c>
      <c r="M661" t="s">
        <v>25</v>
      </c>
      <c r="N661" t="s">
        <v>28</v>
      </c>
      <c r="O661" t="s">
        <v>25</v>
      </c>
      <c r="P661" t="s">
        <v>21</v>
      </c>
      <c r="Q661" t="s">
        <v>27</v>
      </c>
      <c r="R661" t="s">
        <v>45</v>
      </c>
      <c r="S661" t="s">
        <v>28</v>
      </c>
      <c r="T661" t="s">
        <v>21</v>
      </c>
      <c r="U661" t="s">
        <v>21</v>
      </c>
      <c r="V661" t="s">
        <v>33</v>
      </c>
      <c r="W661" s="2" t="s">
        <v>66</v>
      </c>
      <c r="Y661">
        <f>IF(J661=Legend!$B$3,0,IF(J661=Legend!$B$4,1,IF(J661=Legend!$B$5,2,0)))</f>
        <v>0</v>
      </c>
      <c r="Z661">
        <f t="shared" si="71"/>
        <v>1</v>
      </c>
      <c r="AA661">
        <f t="shared" si="72"/>
        <v>1</v>
      </c>
      <c r="AB661">
        <f t="shared" si="73"/>
        <v>1</v>
      </c>
      <c r="AC661">
        <f>IF(N661=Legend!$D$3,3,IF(N661=Legend!$D$4,2,IF(N661=Legend!$D$5,1,0)))</f>
        <v>1</v>
      </c>
      <c r="AD661">
        <f t="shared" si="74"/>
        <v>1</v>
      </c>
      <c r="AF661">
        <f t="shared" si="75"/>
        <v>0</v>
      </c>
      <c r="AG661">
        <f>IF(R661=Legend!$F$3,3,IF(R661=Legend!$F$4,2,IF(R661=Legend!$F$5,1,0)))</f>
        <v>1</v>
      </c>
      <c r="AH661">
        <f>IF(S661=Legend!$F$3,3,IF(S661=Legend!$F$4,2,IF(S661=Legend!$F$5,1,0)))</f>
        <v>2</v>
      </c>
      <c r="AK661">
        <f>IF(V661=Legend!$H$3,3,IF(V661=Legend!$H$4,2,IF(V661=Legend!$H$5,1,0)))</f>
        <v>1</v>
      </c>
      <c r="AM661">
        <f t="shared" si="76"/>
        <v>9</v>
      </c>
    </row>
    <row r="662" spans="1:39" ht="156" x14ac:dyDescent="0.3">
      <c r="A662" t="s">
        <v>147</v>
      </c>
      <c r="B662" t="s">
        <v>983</v>
      </c>
      <c r="C662" t="s">
        <v>3650</v>
      </c>
      <c r="D662" t="s">
        <v>5157</v>
      </c>
      <c r="E662" t="str">
        <f t="shared" si="70"/>
        <v>CICI/RAHMAT</v>
      </c>
      <c r="F662" t="s">
        <v>147</v>
      </c>
      <c r="G662" t="s">
        <v>21</v>
      </c>
      <c r="H662" t="s">
        <v>21</v>
      </c>
      <c r="I662" t="s">
        <v>22</v>
      </c>
      <c r="J662" t="s">
        <v>23</v>
      </c>
      <c r="K662" t="s">
        <v>24</v>
      </c>
      <c r="L662" t="s">
        <v>25</v>
      </c>
      <c r="M662" t="s">
        <v>25</v>
      </c>
      <c r="N662" t="s">
        <v>28</v>
      </c>
      <c r="O662" t="s">
        <v>21</v>
      </c>
      <c r="P662" t="s">
        <v>21</v>
      </c>
      <c r="Q662" t="s">
        <v>27</v>
      </c>
      <c r="R662" t="s">
        <v>45</v>
      </c>
      <c r="S662" t="s">
        <v>45</v>
      </c>
      <c r="T662" t="s">
        <v>21</v>
      </c>
      <c r="U662" t="s">
        <v>21</v>
      </c>
      <c r="V662" t="s">
        <v>30</v>
      </c>
      <c r="W662" s="2" t="s">
        <v>31</v>
      </c>
      <c r="Y662">
        <f>IF(J662=Legend!$B$3,0,IF(J662=Legend!$B$4,1,IF(J662=Legend!$B$5,2,0)))</f>
        <v>1</v>
      </c>
      <c r="Z662">
        <f t="shared" si="71"/>
        <v>1</v>
      </c>
      <c r="AA662">
        <f t="shared" si="72"/>
        <v>1</v>
      </c>
      <c r="AB662">
        <f t="shared" si="73"/>
        <v>1</v>
      </c>
      <c r="AC662">
        <f>IF(N662=Legend!$D$3,3,IF(N662=Legend!$D$4,2,IF(N662=Legend!$D$5,1,0)))</f>
        <v>1</v>
      </c>
      <c r="AD662">
        <f t="shared" si="74"/>
        <v>0</v>
      </c>
      <c r="AF662">
        <f t="shared" si="75"/>
        <v>0</v>
      </c>
      <c r="AG662">
        <f>IF(R662=Legend!$F$3,3,IF(R662=Legend!$F$4,2,IF(R662=Legend!$F$5,1,0)))</f>
        <v>1</v>
      </c>
      <c r="AH662">
        <f>IF(S662=Legend!$F$3,3,IF(S662=Legend!$F$4,2,IF(S662=Legend!$F$5,1,0)))</f>
        <v>1</v>
      </c>
      <c r="AK662">
        <f>IF(V662=Legend!$H$3,3,IF(V662=Legend!$H$4,2,IF(V662=Legend!$H$5,1,0)))</f>
        <v>2</v>
      </c>
      <c r="AM662">
        <f t="shared" si="76"/>
        <v>9</v>
      </c>
    </row>
    <row r="663" spans="1:39" x14ac:dyDescent="0.3">
      <c r="A663" t="s">
        <v>32</v>
      </c>
      <c r="B663" t="s">
        <v>174</v>
      </c>
      <c r="C663" t="s">
        <v>2026</v>
      </c>
      <c r="D663" t="s">
        <v>2027</v>
      </c>
      <c r="E663" t="str">
        <f t="shared" si="70"/>
        <v>CIK RENCY/SUMBER JAYA MAKMUR</v>
      </c>
      <c r="F663" t="s">
        <v>32</v>
      </c>
      <c r="G663" t="s">
        <v>21</v>
      </c>
      <c r="H663" t="s">
        <v>21</v>
      </c>
      <c r="I663" t="s">
        <v>50</v>
      </c>
      <c r="J663" t="s">
        <v>35</v>
      </c>
      <c r="K663" t="s">
        <v>47</v>
      </c>
      <c r="L663" t="s">
        <v>21</v>
      </c>
      <c r="M663" t="s">
        <v>21</v>
      </c>
      <c r="N663" t="s">
        <v>47</v>
      </c>
      <c r="O663" t="s">
        <v>21</v>
      </c>
      <c r="P663" t="s">
        <v>21</v>
      </c>
      <c r="Q663" t="s">
        <v>27</v>
      </c>
      <c r="R663" t="s">
        <v>47</v>
      </c>
      <c r="S663" t="s">
        <v>47</v>
      </c>
      <c r="T663" t="s">
        <v>21</v>
      </c>
      <c r="U663" t="s">
        <v>21</v>
      </c>
      <c r="V663" t="s">
        <v>42</v>
      </c>
      <c r="W663" s="18" t="s">
        <v>53</v>
      </c>
      <c r="Y663">
        <f>IF(J663=Legend!$B$3,0,IF(J663=Legend!$B$4,1,IF(J663=Legend!$B$5,2,0)))</f>
        <v>0</v>
      </c>
      <c r="Z663">
        <f t="shared" si="71"/>
        <v>0</v>
      </c>
      <c r="AA663">
        <f t="shared" si="72"/>
        <v>0</v>
      </c>
      <c r="AB663">
        <f t="shared" si="73"/>
        <v>0</v>
      </c>
      <c r="AC663">
        <f>IF(N663=Legend!$D$3,3,IF(N663=Legend!$D$4,2,IF(N663=Legend!$D$5,1,0)))</f>
        <v>0</v>
      </c>
      <c r="AD663">
        <f t="shared" si="74"/>
        <v>0</v>
      </c>
      <c r="AF663">
        <f t="shared" si="75"/>
        <v>0</v>
      </c>
      <c r="AG663">
        <f>IF(R663=Legend!$F$3,3,IF(R663=Legend!$F$4,2,IF(R663=Legend!$F$5,1,0)))</f>
        <v>0</v>
      </c>
      <c r="AH663">
        <f>IF(S663=Legend!$F$3,3,IF(S663=Legend!$F$4,2,IF(S663=Legend!$F$5,1,0)))</f>
        <v>0</v>
      </c>
      <c r="AK663">
        <f>IF(V663=Legend!$H$3,3,IF(V663=Legend!$H$4,2,IF(V663=Legend!$H$5,1,0)))</f>
        <v>0</v>
      </c>
      <c r="AM663">
        <f t="shared" si="76"/>
        <v>0</v>
      </c>
    </row>
    <row r="664" spans="1:39" ht="46.8" x14ac:dyDescent="0.3">
      <c r="A664" t="s">
        <v>61</v>
      </c>
      <c r="B664" t="s">
        <v>519</v>
      </c>
      <c r="C664" t="s">
        <v>1027</v>
      </c>
      <c r="D664" t="s">
        <v>1183</v>
      </c>
      <c r="E664" t="str">
        <f t="shared" si="70"/>
        <v>CINDY/MENAK PESTARIA SINAGA</v>
      </c>
      <c r="F664" t="s">
        <v>61</v>
      </c>
      <c r="G664" t="s">
        <v>21</v>
      </c>
      <c r="H664" t="s">
        <v>21</v>
      </c>
      <c r="I664" t="s">
        <v>22</v>
      </c>
      <c r="J664" t="s">
        <v>41</v>
      </c>
      <c r="K664" t="s">
        <v>24</v>
      </c>
      <c r="L664" t="s">
        <v>25</v>
      </c>
      <c r="M664" t="s">
        <v>25</v>
      </c>
      <c r="N664" t="s">
        <v>28</v>
      </c>
      <c r="O664" t="s">
        <v>21</v>
      </c>
      <c r="P664" t="s">
        <v>21</v>
      </c>
      <c r="Q664" t="s">
        <v>27</v>
      </c>
      <c r="R664" t="s">
        <v>45</v>
      </c>
      <c r="S664" t="s">
        <v>47</v>
      </c>
      <c r="T664" t="s">
        <v>21</v>
      </c>
      <c r="U664" t="s">
        <v>21</v>
      </c>
      <c r="V664" t="s">
        <v>33</v>
      </c>
      <c r="W664" s="2" t="s">
        <v>81</v>
      </c>
      <c r="Y664">
        <f>IF(J664=Legend!$B$3,0,IF(J664=Legend!$B$4,1,IF(J664=Legend!$B$5,2,0)))</f>
        <v>2</v>
      </c>
      <c r="Z664">
        <f t="shared" si="71"/>
        <v>1</v>
      </c>
      <c r="AA664">
        <f t="shared" si="72"/>
        <v>1</v>
      </c>
      <c r="AB664">
        <f t="shared" si="73"/>
        <v>1</v>
      </c>
      <c r="AC664">
        <f>IF(N664=Legend!$D$3,3,IF(N664=Legend!$D$4,2,IF(N664=Legend!$D$5,1,0)))</f>
        <v>1</v>
      </c>
      <c r="AD664">
        <f t="shared" si="74"/>
        <v>0</v>
      </c>
      <c r="AF664">
        <f t="shared" si="75"/>
        <v>0</v>
      </c>
      <c r="AG664">
        <f>IF(R664=Legend!$F$3,3,IF(R664=Legend!$F$4,2,IF(R664=Legend!$F$5,1,0)))</f>
        <v>1</v>
      </c>
      <c r="AH664">
        <f>IF(S664=Legend!$F$3,3,IF(S664=Legend!$F$4,2,IF(S664=Legend!$F$5,1,0)))</f>
        <v>0</v>
      </c>
      <c r="AK664">
        <f>IF(V664=Legend!$H$3,3,IF(V664=Legend!$H$4,2,IF(V664=Legend!$H$5,1,0)))</f>
        <v>1</v>
      </c>
      <c r="AM664">
        <f t="shared" si="76"/>
        <v>8</v>
      </c>
    </row>
    <row r="665" spans="1:39" ht="140.4" x14ac:dyDescent="0.3">
      <c r="A665" t="s">
        <v>43</v>
      </c>
      <c r="B665" t="s">
        <v>1602</v>
      </c>
      <c r="C665" t="s">
        <v>3703</v>
      </c>
      <c r="D665" t="s">
        <v>3856</v>
      </c>
      <c r="E665" t="str">
        <f t="shared" si="70"/>
        <v>CIPTA</v>
      </c>
      <c r="F665" t="s">
        <v>43</v>
      </c>
      <c r="G665" t="s">
        <v>21</v>
      </c>
      <c r="H665" t="s">
        <v>21</v>
      </c>
      <c r="I665" t="s">
        <v>54</v>
      </c>
      <c r="J665" t="s">
        <v>35</v>
      </c>
      <c r="K665" t="s">
        <v>24</v>
      </c>
      <c r="L665" t="s">
        <v>25</v>
      </c>
      <c r="M665" t="s">
        <v>25</v>
      </c>
      <c r="N665" t="s">
        <v>26</v>
      </c>
      <c r="O665" t="s">
        <v>21</v>
      </c>
      <c r="P665" t="s">
        <v>21</v>
      </c>
      <c r="Q665" t="s">
        <v>27</v>
      </c>
      <c r="R665" t="s">
        <v>45</v>
      </c>
      <c r="S665" t="s">
        <v>28</v>
      </c>
      <c r="T665" t="s">
        <v>21</v>
      </c>
      <c r="U665" t="s">
        <v>21</v>
      </c>
      <c r="V665" t="s">
        <v>42</v>
      </c>
      <c r="W665" s="2" t="s">
        <v>34</v>
      </c>
      <c r="Y665">
        <f>IF(J665=Legend!$B$3,0,IF(J665=Legend!$B$4,1,IF(J665=Legend!$B$5,2,0)))</f>
        <v>0</v>
      </c>
      <c r="Z665">
        <f t="shared" si="71"/>
        <v>1</v>
      </c>
      <c r="AA665">
        <f t="shared" si="72"/>
        <v>1</v>
      </c>
      <c r="AB665">
        <f t="shared" si="73"/>
        <v>1</v>
      </c>
      <c r="AC665">
        <f>IF(N665=Legend!$D$3,3,IF(N665=Legend!$D$4,2,IF(N665=Legend!$D$5,1,0)))</f>
        <v>2</v>
      </c>
      <c r="AD665">
        <f t="shared" si="74"/>
        <v>0</v>
      </c>
      <c r="AF665">
        <f t="shared" si="75"/>
        <v>0</v>
      </c>
      <c r="AG665">
        <f>IF(R665=Legend!$F$3,3,IF(R665=Legend!$F$4,2,IF(R665=Legend!$F$5,1,0)))</f>
        <v>1</v>
      </c>
      <c r="AH665">
        <f>IF(S665=Legend!$F$3,3,IF(S665=Legend!$F$4,2,IF(S665=Legend!$F$5,1,0)))</f>
        <v>2</v>
      </c>
      <c r="AK665">
        <f>IF(V665=Legend!$H$3,3,IF(V665=Legend!$H$4,2,IF(V665=Legend!$H$5,1,0)))</f>
        <v>0</v>
      </c>
      <c r="AM665">
        <f t="shared" si="76"/>
        <v>8</v>
      </c>
    </row>
    <row r="666" spans="1:39" ht="78" x14ac:dyDescent="0.3">
      <c r="A666" t="s">
        <v>74</v>
      </c>
      <c r="B666" t="s">
        <v>174</v>
      </c>
      <c r="C666" t="s">
        <v>886</v>
      </c>
      <c r="D666" t="s">
        <v>4062</v>
      </c>
      <c r="E666" t="str">
        <f t="shared" si="70"/>
        <v>CIPTA FARMA APTK.</v>
      </c>
      <c r="F666" t="s">
        <v>74</v>
      </c>
      <c r="G666" t="s">
        <v>21</v>
      </c>
      <c r="H666" t="s">
        <v>21</v>
      </c>
      <c r="I666" t="s">
        <v>22</v>
      </c>
      <c r="J666" t="s">
        <v>35</v>
      </c>
      <c r="K666" t="s">
        <v>47</v>
      </c>
      <c r="L666" t="s">
        <v>21</v>
      </c>
      <c r="M666" t="s">
        <v>21</v>
      </c>
      <c r="N666" t="s">
        <v>47</v>
      </c>
      <c r="O666" t="s">
        <v>21</v>
      </c>
      <c r="P666" t="s">
        <v>21</v>
      </c>
      <c r="Q666" t="s">
        <v>27</v>
      </c>
      <c r="R666" t="s">
        <v>45</v>
      </c>
      <c r="S666" t="s">
        <v>45</v>
      </c>
      <c r="T666" t="s">
        <v>21</v>
      </c>
      <c r="U666" t="s">
        <v>21</v>
      </c>
      <c r="V666" t="s">
        <v>33</v>
      </c>
      <c r="W666" s="2" t="s">
        <v>105</v>
      </c>
      <c r="Y666">
        <f>IF(J666=Legend!$B$3,0,IF(J666=Legend!$B$4,1,IF(J666=Legend!$B$5,2,0)))</f>
        <v>0</v>
      </c>
      <c r="Z666">
        <f t="shared" si="71"/>
        <v>0</v>
      </c>
      <c r="AA666">
        <f t="shared" si="72"/>
        <v>0</v>
      </c>
      <c r="AB666">
        <f t="shared" si="73"/>
        <v>0</v>
      </c>
      <c r="AC666">
        <f>IF(N666=Legend!$D$3,3,IF(N666=Legend!$D$4,2,IF(N666=Legend!$D$5,1,0)))</f>
        <v>0</v>
      </c>
      <c r="AD666">
        <f t="shared" si="74"/>
        <v>0</v>
      </c>
      <c r="AF666">
        <f t="shared" si="75"/>
        <v>0</v>
      </c>
      <c r="AG666">
        <f>IF(R666=Legend!$F$3,3,IF(R666=Legend!$F$4,2,IF(R666=Legend!$F$5,1,0)))</f>
        <v>1</v>
      </c>
      <c r="AH666">
        <f>IF(S666=Legend!$F$3,3,IF(S666=Legend!$F$4,2,IF(S666=Legend!$F$5,1,0)))</f>
        <v>1</v>
      </c>
      <c r="AK666">
        <f>IF(V666=Legend!$H$3,3,IF(V666=Legend!$H$4,2,IF(V666=Legend!$H$5,1,0)))</f>
        <v>1</v>
      </c>
      <c r="AM666">
        <f t="shared" si="76"/>
        <v>3</v>
      </c>
    </row>
    <row r="667" spans="1:39" ht="140.4" x14ac:dyDescent="0.3">
      <c r="A667" t="s">
        <v>137</v>
      </c>
      <c r="B667" t="s">
        <v>637</v>
      </c>
      <c r="C667" t="s">
        <v>640</v>
      </c>
      <c r="D667" t="s">
        <v>4688</v>
      </c>
      <c r="E667" t="str">
        <f t="shared" si="70"/>
        <v>CIPTA FRUIT MARKET</v>
      </c>
      <c r="F667" t="s">
        <v>136</v>
      </c>
      <c r="G667" t="s">
        <v>21</v>
      </c>
      <c r="H667" t="s">
        <v>21</v>
      </c>
      <c r="I667" t="s">
        <v>22</v>
      </c>
      <c r="J667" t="s">
        <v>35</v>
      </c>
      <c r="K667" t="s">
        <v>24</v>
      </c>
      <c r="L667" t="s">
        <v>25</v>
      </c>
      <c r="M667" t="s">
        <v>25</v>
      </c>
      <c r="N667" t="s">
        <v>26</v>
      </c>
      <c r="O667" t="s">
        <v>25</v>
      </c>
      <c r="P667" t="s">
        <v>21</v>
      </c>
      <c r="Q667" t="s">
        <v>27</v>
      </c>
      <c r="R667" t="s">
        <v>45</v>
      </c>
      <c r="S667" t="s">
        <v>29</v>
      </c>
      <c r="T667" t="s">
        <v>21</v>
      </c>
      <c r="U667" t="s">
        <v>21</v>
      </c>
      <c r="V667" t="s">
        <v>33</v>
      </c>
      <c r="W667" s="2" t="s">
        <v>34</v>
      </c>
      <c r="Y667">
        <f>IF(J667=Legend!$B$3,0,IF(J667=Legend!$B$4,1,IF(J667=Legend!$B$5,2,0)))</f>
        <v>0</v>
      </c>
      <c r="Z667">
        <f t="shared" si="71"/>
        <v>1</v>
      </c>
      <c r="AA667">
        <f t="shared" si="72"/>
        <v>1</v>
      </c>
      <c r="AB667">
        <f t="shared" si="73"/>
        <v>1</v>
      </c>
      <c r="AC667">
        <f>IF(N667=Legend!$D$3,3,IF(N667=Legend!$D$4,2,IF(N667=Legend!$D$5,1,0)))</f>
        <v>2</v>
      </c>
      <c r="AD667">
        <f t="shared" si="74"/>
        <v>1</v>
      </c>
      <c r="AF667">
        <f t="shared" si="75"/>
        <v>0</v>
      </c>
      <c r="AG667">
        <f>IF(R667=Legend!$F$3,3,IF(R667=Legend!$F$4,2,IF(R667=Legend!$F$5,1,0)))</f>
        <v>1</v>
      </c>
      <c r="AH667">
        <f>IF(S667=Legend!$F$3,3,IF(S667=Legend!$F$4,2,IF(S667=Legend!$F$5,1,0)))</f>
        <v>3</v>
      </c>
      <c r="AK667">
        <f>IF(V667=Legend!$H$3,3,IF(V667=Legend!$H$4,2,IF(V667=Legend!$H$5,1,0)))</f>
        <v>1</v>
      </c>
      <c r="AM667">
        <f t="shared" si="76"/>
        <v>11</v>
      </c>
    </row>
    <row r="668" spans="1:39" ht="31.2" x14ac:dyDescent="0.3">
      <c r="A668" t="s">
        <v>64</v>
      </c>
      <c r="B668" t="s">
        <v>162</v>
      </c>
      <c r="C668" t="s">
        <v>513</v>
      </c>
      <c r="D668" t="s">
        <v>3196</v>
      </c>
      <c r="E668" t="str">
        <f t="shared" si="70"/>
        <v>cipta sari</v>
      </c>
      <c r="F668" t="s">
        <v>64</v>
      </c>
      <c r="G668" t="s">
        <v>21</v>
      </c>
      <c r="H668" t="s">
        <v>21</v>
      </c>
      <c r="I668" t="s">
        <v>22</v>
      </c>
      <c r="J668" t="s">
        <v>23</v>
      </c>
      <c r="K668" t="s">
        <v>24</v>
      </c>
      <c r="L668" t="s">
        <v>25</v>
      </c>
      <c r="M668" t="s">
        <v>25</v>
      </c>
      <c r="N668" t="s">
        <v>26</v>
      </c>
      <c r="O668" t="s">
        <v>25</v>
      </c>
      <c r="P668" t="s">
        <v>21</v>
      </c>
      <c r="Q668" t="s">
        <v>80</v>
      </c>
      <c r="R668" t="s">
        <v>28</v>
      </c>
      <c r="S668" t="s">
        <v>29</v>
      </c>
      <c r="T668" t="s">
        <v>21</v>
      </c>
      <c r="U668" t="s">
        <v>21</v>
      </c>
      <c r="V668" t="s">
        <v>33</v>
      </c>
      <c r="W668" s="18" t="s">
        <v>63</v>
      </c>
      <c r="Y668">
        <f>IF(J668=Legend!$B$3,0,IF(J668=Legend!$B$4,1,IF(J668=Legend!$B$5,2,0)))</f>
        <v>1</v>
      </c>
      <c r="Z668">
        <f t="shared" si="71"/>
        <v>1</v>
      </c>
      <c r="AA668">
        <f t="shared" si="72"/>
        <v>1</v>
      </c>
      <c r="AB668">
        <f t="shared" si="73"/>
        <v>1</v>
      </c>
      <c r="AC668">
        <f>IF(N668=Legend!$D$3,3,IF(N668=Legend!$D$4,2,IF(N668=Legend!$D$5,1,0)))</f>
        <v>2</v>
      </c>
      <c r="AD668">
        <f t="shared" si="74"/>
        <v>1</v>
      </c>
      <c r="AF668">
        <f t="shared" si="75"/>
        <v>2</v>
      </c>
      <c r="AG668">
        <f>IF(R668=Legend!$F$3,3,IF(R668=Legend!$F$4,2,IF(R668=Legend!$F$5,1,0)))</f>
        <v>2</v>
      </c>
      <c r="AH668">
        <f>IF(S668=Legend!$F$3,3,IF(S668=Legend!$F$4,2,IF(S668=Legend!$F$5,1,0)))</f>
        <v>3</v>
      </c>
      <c r="AK668">
        <f>IF(V668=Legend!$H$3,3,IF(V668=Legend!$H$4,2,IF(V668=Legend!$H$5,1,0)))</f>
        <v>1</v>
      </c>
      <c r="AM668">
        <f t="shared" si="76"/>
        <v>15</v>
      </c>
    </row>
    <row r="669" spans="1:39" ht="109.2" x14ac:dyDescent="0.3">
      <c r="A669" t="s">
        <v>82</v>
      </c>
      <c r="B669" t="s">
        <v>843</v>
      </c>
      <c r="C669" t="s">
        <v>4615</v>
      </c>
      <c r="D669" t="s">
        <v>4619</v>
      </c>
      <c r="E669" t="str">
        <f t="shared" si="70"/>
        <v>CIPTO OBAT/BIMA RAGA</v>
      </c>
      <c r="F669" t="s">
        <v>139</v>
      </c>
      <c r="G669" t="s">
        <v>21</v>
      </c>
      <c r="H669" t="s">
        <v>21</v>
      </c>
      <c r="I669" t="s">
        <v>22</v>
      </c>
      <c r="J669" t="s">
        <v>35</v>
      </c>
      <c r="K669" t="s">
        <v>24</v>
      </c>
      <c r="L669" t="s">
        <v>21</v>
      </c>
      <c r="M669" t="s">
        <v>25</v>
      </c>
      <c r="N669" t="s">
        <v>28</v>
      </c>
      <c r="O669" t="s">
        <v>21</v>
      </c>
      <c r="P669" t="s">
        <v>21</v>
      </c>
      <c r="Q669" t="s">
        <v>27</v>
      </c>
      <c r="R669" t="s">
        <v>45</v>
      </c>
      <c r="S669" t="s">
        <v>28</v>
      </c>
      <c r="T669" t="s">
        <v>21</v>
      </c>
      <c r="U669" t="s">
        <v>21</v>
      </c>
      <c r="V669" t="s">
        <v>30</v>
      </c>
      <c r="W669" s="2" t="s">
        <v>66</v>
      </c>
      <c r="Y669">
        <f>IF(J669=Legend!$B$3,0,IF(J669=Legend!$B$4,1,IF(J669=Legend!$B$5,2,0)))</f>
        <v>0</v>
      </c>
      <c r="Z669">
        <f t="shared" si="71"/>
        <v>1</v>
      </c>
      <c r="AA669">
        <f t="shared" si="72"/>
        <v>0</v>
      </c>
      <c r="AB669">
        <f t="shared" si="73"/>
        <v>1</v>
      </c>
      <c r="AC669">
        <f>IF(N669=Legend!$D$3,3,IF(N669=Legend!$D$4,2,IF(N669=Legend!$D$5,1,0)))</f>
        <v>1</v>
      </c>
      <c r="AD669">
        <f t="shared" si="74"/>
        <v>0</v>
      </c>
      <c r="AF669">
        <f t="shared" si="75"/>
        <v>0</v>
      </c>
      <c r="AG669">
        <f>IF(R669=Legend!$F$3,3,IF(R669=Legend!$F$4,2,IF(R669=Legend!$F$5,1,0)))</f>
        <v>1</v>
      </c>
      <c r="AH669">
        <f>IF(S669=Legend!$F$3,3,IF(S669=Legend!$F$4,2,IF(S669=Legend!$F$5,1,0)))</f>
        <v>2</v>
      </c>
      <c r="AK669">
        <f>IF(V669=Legend!$H$3,3,IF(V669=Legend!$H$4,2,IF(V669=Legend!$H$5,1,0)))</f>
        <v>2</v>
      </c>
      <c r="AM669">
        <f t="shared" si="76"/>
        <v>8</v>
      </c>
    </row>
    <row r="670" spans="1:39" ht="140.4" x14ac:dyDescent="0.3">
      <c r="A670" t="s">
        <v>139</v>
      </c>
      <c r="B670" t="s">
        <v>519</v>
      </c>
      <c r="C670" t="s">
        <v>2420</v>
      </c>
      <c r="D670" t="s">
        <v>4660</v>
      </c>
      <c r="E670" t="str">
        <f t="shared" si="70"/>
        <v>CITRA / SADIKIN ELLY</v>
      </c>
      <c r="F670" t="s">
        <v>138</v>
      </c>
      <c r="G670" t="s">
        <v>21</v>
      </c>
      <c r="H670" t="s">
        <v>21</v>
      </c>
      <c r="I670" t="s">
        <v>22</v>
      </c>
      <c r="J670" t="s">
        <v>35</v>
      </c>
      <c r="K670" t="s">
        <v>24</v>
      </c>
      <c r="L670" t="s">
        <v>21</v>
      </c>
      <c r="M670" t="s">
        <v>25</v>
      </c>
      <c r="N670" t="s">
        <v>28</v>
      </c>
      <c r="O670" t="s">
        <v>25</v>
      </c>
      <c r="P670" t="s">
        <v>21</v>
      </c>
      <c r="Q670" t="s">
        <v>80</v>
      </c>
      <c r="R670" t="s">
        <v>45</v>
      </c>
      <c r="S670" t="s">
        <v>29</v>
      </c>
      <c r="T670" t="s">
        <v>21</v>
      </c>
      <c r="U670" t="s">
        <v>21</v>
      </c>
      <c r="V670" t="s">
        <v>33</v>
      </c>
      <c r="W670" s="2" t="s">
        <v>34</v>
      </c>
      <c r="Y670">
        <f>IF(J670=Legend!$B$3,0,IF(J670=Legend!$B$4,1,IF(J670=Legend!$B$5,2,0)))</f>
        <v>0</v>
      </c>
      <c r="Z670">
        <f t="shared" si="71"/>
        <v>1</v>
      </c>
      <c r="AA670">
        <f t="shared" si="72"/>
        <v>0</v>
      </c>
      <c r="AB670">
        <f t="shared" si="73"/>
        <v>1</v>
      </c>
      <c r="AC670">
        <f>IF(N670=Legend!$D$3,3,IF(N670=Legend!$D$4,2,IF(N670=Legend!$D$5,1,0)))</f>
        <v>1</v>
      </c>
      <c r="AD670">
        <f t="shared" si="74"/>
        <v>1</v>
      </c>
      <c r="AF670">
        <f t="shared" si="75"/>
        <v>2</v>
      </c>
      <c r="AG670">
        <f>IF(R670=Legend!$F$3,3,IF(R670=Legend!$F$4,2,IF(R670=Legend!$F$5,1,0)))</f>
        <v>1</v>
      </c>
      <c r="AH670">
        <f>IF(S670=Legend!$F$3,3,IF(S670=Legend!$F$4,2,IF(S670=Legend!$F$5,1,0)))</f>
        <v>3</v>
      </c>
      <c r="AK670">
        <f>IF(V670=Legend!$H$3,3,IF(V670=Legend!$H$4,2,IF(V670=Legend!$H$5,1,0)))</f>
        <v>1</v>
      </c>
      <c r="AM670">
        <f t="shared" si="76"/>
        <v>11</v>
      </c>
    </row>
    <row r="671" spans="1:39" ht="140.4" x14ac:dyDescent="0.3">
      <c r="A671" t="s">
        <v>43</v>
      </c>
      <c r="B671" t="s">
        <v>1602</v>
      </c>
      <c r="C671" t="s">
        <v>3703</v>
      </c>
      <c r="D671" t="s">
        <v>3966</v>
      </c>
      <c r="E671" t="str">
        <f t="shared" si="70"/>
        <v>CITRA BERINGIN</v>
      </c>
      <c r="F671" t="s">
        <v>43</v>
      </c>
      <c r="G671" t="s">
        <v>21</v>
      </c>
      <c r="H671" t="s">
        <v>21</v>
      </c>
      <c r="I671" t="s">
        <v>22</v>
      </c>
      <c r="J671" t="s">
        <v>23</v>
      </c>
      <c r="K671" t="s">
        <v>24</v>
      </c>
      <c r="L671" t="s">
        <v>25</v>
      </c>
      <c r="M671" t="s">
        <v>25</v>
      </c>
      <c r="N671" t="s">
        <v>38</v>
      </c>
      <c r="O671" t="s">
        <v>25</v>
      </c>
      <c r="P671" t="s">
        <v>21</v>
      </c>
      <c r="Q671" t="s">
        <v>27</v>
      </c>
      <c r="R671" t="s">
        <v>28</v>
      </c>
      <c r="S671" t="s">
        <v>29</v>
      </c>
      <c r="T671" t="s">
        <v>21</v>
      </c>
      <c r="U671" t="s">
        <v>21</v>
      </c>
      <c r="V671" t="s">
        <v>33</v>
      </c>
      <c r="W671" s="2" t="s">
        <v>34</v>
      </c>
      <c r="Y671">
        <f>IF(J671=Legend!$B$3,0,IF(J671=Legend!$B$4,1,IF(J671=Legend!$B$5,2,0)))</f>
        <v>1</v>
      </c>
      <c r="Z671">
        <f t="shared" si="71"/>
        <v>1</v>
      </c>
      <c r="AA671">
        <f t="shared" si="72"/>
        <v>1</v>
      </c>
      <c r="AB671">
        <f t="shared" si="73"/>
        <v>1</v>
      </c>
      <c r="AC671">
        <f>IF(N671=Legend!$D$3,3,IF(N671=Legend!$D$4,2,IF(N671=Legend!$D$5,1,0)))</f>
        <v>3</v>
      </c>
      <c r="AD671">
        <f t="shared" si="74"/>
        <v>1</v>
      </c>
      <c r="AF671">
        <f t="shared" si="75"/>
        <v>0</v>
      </c>
      <c r="AG671">
        <f>IF(R671=Legend!$F$3,3,IF(R671=Legend!$F$4,2,IF(R671=Legend!$F$5,1,0)))</f>
        <v>2</v>
      </c>
      <c r="AH671">
        <f>IF(S671=Legend!$F$3,3,IF(S671=Legend!$F$4,2,IF(S671=Legend!$F$5,1,0)))</f>
        <v>3</v>
      </c>
      <c r="AK671">
        <f>IF(V671=Legend!$H$3,3,IF(V671=Legend!$H$4,2,IF(V671=Legend!$H$5,1,0)))</f>
        <v>1</v>
      </c>
      <c r="AM671">
        <f t="shared" si="76"/>
        <v>14</v>
      </c>
    </row>
    <row r="672" spans="1:39" ht="140.4" x14ac:dyDescent="0.3">
      <c r="A672" t="s">
        <v>73</v>
      </c>
      <c r="B672" t="s">
        <v>162</v>
      </c>
      <c r="C672" t="s">
        <v>404</v>
      </c>
      <c r="D672" t="s">
        <v>451</v>
      </c>
      <c r="E672" t="str">
        <f t="shared" si="70"/>
        <v>CITRA LESTARI</v>
      </c>
      <c r="F672" t="s">
        <v>87</v>
      </c>
      <c r="G672" t="s">
        <v>21</v>
      </c>
      <c r="H672" t="s">
        <v>21</v>
      </c>
      <c r="I672" t="s">
        <v>22</v>
      </c>
      <c r="J672" t="s">
        <v>35</v>
      </c>
      <c r="K672" t="s">
        <v>47</v>
      </c>
      <c r="L672" t="s">
        <v>25</v>
      </c>
      <c r="M672" t="s">
        <v>25</v>
      </c>
      <c r="N672" t="s">
        <v>28</v>
      </c>
      <c r="O672" t="s">
        <v>25</v>
      </c>
      <c r="P672" t="s">
        <v>21</v>
      </c>
      <c r="Q672" t="s">
        <v>27</v>
      </c>
      <c r="R672" t="s">
        <v>28</v>
      </c>
      <c r="S672" t="s">
        <v>29</v>
      </c>
      <c r="T672" t="s">
        <v>21</v>
      </c>
      <c r="U672" t="s">
        <v>21</v>
      </c>
      <c r="V672" t="s">
        <v>33</v>
      </c>
      <c r="W672" s="2" t="s">
        <v>34</v>
      </c>
      <c r="Y672">
        <f>IF(J672=Legend!$B$3,0,IF(J672=Legend!$B$4,1,IF(J672=Legend!$B$5,2,0)))</f>
        <v>0</v>
      </c>
      <c r="Z672">
        <f t="shared" si="71"/>
        <v>0</v>
      </c>
      <c r="AA672">
        <f t="shared" si="72"/>
        <v>1</v>
      </c>
      <c r="AB672">
        <f t="shared" si="73"/>
        <v>1</v>
      </c>
      <c r="AC672">
        <f>IF(N672=Legend!$D$3,3,IF(N672=Legend!$D$4,2,IF(N672=Legend!$D$5,1,0)))</f>
        <v>1</v>
      </c>
      <c r="AD672">
        <f t="shared" si="74"/>
        <v>1</v>
      </c>
      <c r="AF672">
        <f t="shared" si="75"/>
        <v>0</v>
      </c>
      <c r="AG672">
        <f>IF(R672=Legend!$F$3,3,IF(R672=Legend!$F$4,2,IF(R672=Legend!$F$5,1,0)))</f>
        <v>2</v>
      </c>
      <c r="AH672">
        <f>IF(S672=Legend!$F$3,3,IF(S672=Legend!$F$4,2,IF(S672=Legend!$F$5,1,0)))</f>
        <v>3</v>
      </c>
      <c r="AK672">
        <f>IF(V672=Legend!$H$3,3,IF(V672=Legend!$H$4,2,IF(V672=Legend!$H$5,1,0)))</f>
        <v>1</v>
      </c>
      <c r="AM672">
        <f t="shared" si="76"/>
        <v>10</v>
      </c>
    </row>
    <row r="673" spans="1:39" ht="140.4" x14ac:dyDescent="0.3">
      <c r="A673" t="s">
        <v>58</v>
      </c>
      <c r="B673" t="s">
        <v>162</v>
      </c>
      <c r="C673" t="s">
        <v>274</v>
      </c>
      <c r="D673" t="s">
        <v>3042</v>
      </c>
      <c r="E673" t="str">
        <f t="shared" si="70"/>
        <v>CITRA MART / ARIEF WAHYU WICAKSONO</v>
      </c>
      <c r="F673" t="s">
        <v>37</v>
      </c>
      <c r="G673" t="s">
        <v>21</v>
      </c>
      <c r="H673" t="s">
        <v>21</v>
      </c>
      <c r="I673" t="s">
        <v>22</v>
      </c>
      <c r="J673" t="s">
        <v>35</v>
      </c>
      <c r="K673" t="s">
        <v>47</v>
      </c>
      <c r="L673" t="s">
        <v>25</v>
      </c>
      <c r="M673" t="s">
        <v>25</v>
      </c>
      <c r="N673" t="s">
        <v>28</v>
      </c>
      <c r="O673" t="s">
        <v>25</v>
      </c>
      <c r="P673" t="s">
        <v>21</v>
      </c>
      <c r="Q673" t="s">
        <v>27</v>
      </c>
      <c r="R673" t="s">
        <v>45</v>
      </c>
      <c r="S673" t="s">
        <v>28</v>
      </c>
      <c r="T673" t="s">
        <v>21</v>
      </c>
      <c r="U673" t="s">
        <v>21</v>
      </c>
      <c r="V673" t="s">
        <v>33</v>
      </c>
      <c r="W673" s="2" t="s">
        <v>34</v>
      </c>
      <c r="Y673">
        <f>IF(J673=Legend!$B$3,0,IF(J673=Legend!$B$4,1,IF(J673=Legend!$B$5,2,0)))</f>
        <v>0</v>
      </c>
      <c r="Z673">
        <f t="shared" si="71"/>
        <v>0</v>
      </c>
      <c r="AA673">
        <f t="shared" si="72"/>
        <v>1</v>
      </c>
      <c r="AB673">
        <f t="shared" si="73"/>
        <v>1</v>
      </c>
      <c r="AC673">
        <f>IF(N673=Legend!$D$3,3,IF(N673=Legend!$D$4,2,IF(N673=Legend!$D$5,1,0)))</f>
        <v>1</v>
      </c>
      <c r="AD673">
        <f t="shared" si="74"/>
        <v>1</v>
      </c>
      <c r="AF673">
        <f t="shared" si="75"/>
        <v>0</v>
      </c>
      <c r="AG673">
        <f>IF(R673=Legend!$F$3,3,IF(R673=Legend!$F$4,2,IF(R673=Legend!$F$5,1,0)))</f>
        <v>1</v>
      </c>
      <c r="AH673">
        <f>IF(S673=Legend!$F$3,3,IF(S673=Legend!$F$4,2,IF(S673=Legend!$F$5,1,0)))</f>
        <v>2</v>
      </c>
      <c r="AK673">
        <f>IF(V673=Legend!$H$3,3,IF(V673=Legend!$H$4,2,IF(V673=Legend!$H$5,1,0)))</f>
        <v>1</v>
      </c>
      <c r="AM673">
        <f t="shared" si="76"/>
        <v>8</v>
      </c>
    </row>
    <row r="674" spans="1:39" ht="109.2" x14ac:dyDescent="0.3">
      <c r="A674" t="s">
        <v>155</v>
      </c>
      <c r="B674" t="s">
        <v>3634</v>
      </c>
      <c r="C674" t="s">
        <v>5136</v>
      </c>
      <c r="D674" t="s">
        <v>5143</v>
      </c>
      <c r="E674" t="str">
        <f t="shared" si="70"/>
        <v>Citra Mart/MBLC002</v>
      </c>
      <c r="F674" t="s">
        <v>155</v>
      </c>
      <c r="G674" t="s">
        <v>21</v>
      </c>
      <c r="H674" t="s">
        <v>21</v>
      </c>
      <c r="I674" t="s">
        <v>22</v>
      </c>
      <c r="J674" t="s">
        <v>35</v>
      </c>
      <c r="K674" t="s">
        <v>24</v>
      </c>
      <c r="L674" t="s">
        <v>25</v>
      </c>
      <c r="M674" t="s">
        <v>25</v>
      </c>
      <c r="N674" t="s">
        <v>26</v>
      </c>
      <c r="O674" t="s">
        <v>25</v>
      </c>
      <c r="P674" t="s">
        <v>21</v>
      </c>
      <c r="Q674" t="s">
        <v>27</v>
      </c>
      <c r="R674" t="s">
        <v>45</v>
      </c>
      <c r="S674" t="s">
        <v>29</v>
      </c>
      <c r="T674" t="s">
        <v>21</v>
      </c>
      <c r="U674" t="s">
        <v>21</v>
      </c>
      <c r="V674" t="s">
        <v>33</v>
      </c>
      <c r="W674" s="2" t="s">
        <v>66</v>
      </c>
      <c r="Y674">
        <f>IF(J674=Legend!$B$3,0,IF(J674=Legend!$B$4,1,IF(J674=Legend!$B$5,2,0)))</f>
        <v>0</v>
      </c>
      <c r="Z674">
        <f t="shared" si="71"/>
        <v>1</v>
      </c>
      <c r="AA674">
        <f t="shared" si="72"/>
        <v>1</v>
      </c>
      <c r="AB674">
        <f t="shared" si="73"/>
        <v>1</v>
      </c>
      <c r="AC674">
        <f>IF(N674=Legend!$D$3,3,IF(N674=Legend!$D$4,2,IF(N674=Legend!$D$5,1,0)))</f>
        <v>2</v>
      </c>
      <c r="AD674">
        <f t="shared" si="74"/>
        <v>1</v>
      </c>
      <c r="AF674">
        <f t="shared" si="75"/>
        <v>0</v>
      </c>
      <c r="AG674">
        <f>IF(R674=Legend!$F$3,3,IF(R674=Legend!$F$4,2,IF(R674=Legend!$F$5,1,0)))</f>
        <v>1</v>
      </c>
      <c r="AH674">
        <f>IF(S674=Legend!$F$3,3,IF(S674=Legend!$F$4,2,IF(S674=Legend!$F$5,1,0)))</f>
        <v>3</v>
      </c>
      <c r="AK674">
        <f>IF(V674=Legend!$H$3,3,IF(V674=Legend!$H$4,2,IF(V674=Legend!$H$5,1,0)))</f>
        <v>1</v>
      </c>
      <c r="AM674">
        <f t="shared" si="76"/>
        <v>11</v>
      </c>
    </row>
    <row r="675" spans="1:39" ht="156" x14ac:dyDescent="0.3">
      <c r="A675" t="s">
        <v>70</v>
      </c>
      <c r="B675" t="s">
        <v>174</v>
      </c>
      <c r="C675" t="s">
        <v>822</v>
      </c>
      <c r="D675" t="s">
        <v>4244</v>
      </c>
      <c r="E675" t="str">
        <f t="shared" si="70"/>
        <v>CITRA MM</v>
      </c>
      <c r="F675" t="s">
        <v>70</v>
      </c>
      <c r="G675" t="s">
        <v>21</v>
      </c>
      <c r="H675" t="s">
        <v>21</v>
      </c>
      <c r="I675" t="s">
        <v>22</v>
      </c>
      <c r="J675" t="s">
        <v>35</v>
      </c>
      <c r="K675" t="s">
        <v>24</v>
      </c>
      <c r="L675" t="s">
        <v>25</v>
      </c>
      <c r="M675" t="s">
        <v>25</v>
      </c>
      <c r="N675" t="s">
        <v>26</v>
      </c>
      <c r="O675" t="s">
        <v>25</v>
      </c>
      <c r="P675" t="s">
        <v>21</v>
      </c>
      <c r="Q675" t="s">
        <v>60</v>
      </c>
      <c r="R675" t="s">
        <v>45</v>
      </c>
      <c r="S675" t="s">
        <v>28</v>
      </c>
      <c r="T675" t="s">
        <v>21</v>
      </c>
      <c r="U675" t="s">
        <v>21</v>
      </c>
      <c r="V675" t="s">
        <v>30</v>
      </c>
      <c r="W675" s="2" t="s">
        <v>31</v>
      </c>
      <c r="Y675">
        <f>IF(J675=Legend!$B$3,0,IF(J675=Legend!$B$4,1,IF(J675=Legend!$B$5,2,0)))</f>
        <v>0</v>
      </c>
      <c r="Z675">
        <f t="shared" si="71"/>
        <v>1</v>
      </c>
      <c r="AA675">
        <f t="shared" si="72"/>
        <v>1</v>
      </c>
      <c r="AB675">
        <f t="shared" si="73"/>
        <v>1</v>
      </c>
      <c r="AC675">
        <f>IF(N675=Legend!$D$3,3,IF(N675=Legend!$D$4,2,IF(N675=Legend!$D$5,1,0)))</f>
        <v>2</v>
      </c>
      <c r="AD675">
        <f t="shared" si="74"/>
        <v>1</v>
      </c>
      <c r="AF675">
        <f t="shared" si="75"/>
        <v>2</v>
      </c>
      <c r="AG675">
        <f>IF(R675=Legend!$F$3,3,IF(R675=Legend!$F$4,2,IF(R675=Legend!$F$5,1,0)))</f>
        <v>1</v>
      </c>
      <c r="AH675">
        <f>IF(S675=Legend!$F$3,3,IF(S675=Legend!$F$4,2,IF(S675=Legend!$F$5,1,0)))</f>
        <v>2</v>
      </c>
      <c r="AK675">
        <f>IF(V675=Legend!$H$3,3,IF(V675=Legend!$H$4,2,IF(V675=Legend!$H$5,1,0)))</f>
        <v>2</v>
      </c>
      <c r="AM675">
        <f t="shared" si="76"/>
        <v>13</v>
      </c>
    </row>
    <row r="676" spans="1:39" ht="109.2" x14ac:dyDescent="0.3">
      <c r="A676" t="s">
        <v>71</v>
      </c>
      <c r="B676" t="s">
        <v>890</v>
      </c>
      <c r="C676" t="s">
        <v>1169</v>
      </c>
      <c r="D676" t="s">
        <v>2880</v>
      </c>
      <c r="E676" t="str">
        <f t="shared" si="70"/>
        <v>CITRA MM - GN SANGHYANG</v>
      </c>
      <c r="F676" t="s">
        <v>71</v>
      </c>
      <c r="G676" t="s">
        <v>21</v>
      </c>
      <c r="H676" t="s">
        <v>21</v>
      </c>
      <c r="I676" t="s">
        <v>22</v>
      </c>
      <c r="J676" t="s">
        <v>23</v>
      </c>
      <c r="K676" t="s">
        <v>24</v>
      </c>
      <c r="L676" t="s">
        <v>25</v>
      </c>
      <c r="M676" t="s">
        <v>25</v>
      </c>
      <c r="N676" t="s">
        <v>38</v>
      </c>
      <c r="O676" t="s">
        <v>25</v>
      </c>
      <c r="P676" t="s">
        <v>21</v>
      </c>
      <c r="Q676" t="s">
        <v>27</v>
      </c>
      <c r="R676" t="s">
        <v>29</v>
      </c>
      <c r="S676" t="s">
        <v>29</v>
      </c>
      <c r="T676" t="s">
        <v>21</v>
      </c>
      <c r="U676" t="s">
        <v>21</v>
      </c>
      <c r="V676" t="s">
        <v>42</v>
      </c>
      <c r="W676" s="2" t="s">
        <v>91</v>
      </c>
      <c r="Y676">
        <f>IF(J676=Legend!$B$3,0,IF(J676=Legend!$B$4,1,IF(J676=Legend!$B$5,2,0)))</f>
        <v>1</v>
      </c>
      <c r="Z676">
        <f t="shared" si="71"/>
        <v>1</v>
      </c>
      <c r="AA676">
        <f t="shared" si="72"/>
        <v>1</v>
      </c>
      <c r="AB676">
        <f t="shared" si="73"/>
        <v>1</v>
      </c>
      <c r="AC676">
        <f>IF(N676=Legend!$D$3,3,IF(N676=Legend!$D$4,2,IF(N676=Legend!$D$5,1,0)))</f>
        <v>3</v>
      </c>
      <c r="AD676">
        <f t="shared" si="74"/>
        <v>1</v>
      </c>
      <c r="AF676">
        <f t="shared" si="75"/>
        <v>0</v>
      </c>
      <c r="AG676">
        <f>IF(R676=Legend!$F$3,3,IF(R676=Legend!$F$4,2,IF(R676=Legend!$F$5,1,0)))</f>
        <v>3</v>
      </c>
      <c r="AH676">
        <f>IF(S676=Legend!$F$3,3,IF(S676=Legend!$F$4,2,IF(S676=Legend!$F$5,1,0)))</f>
        <v>3</v>
      </c>
      <c r="AK676">
        <f>IF(V676=Legend!$H$3,3,IF(V676=Legend!$H$4,2,IF(V676=Legend!$H$5,1,0)))</f>
        <v>0</v>
      </c>
      <c r="AM676">
        <f t="shared" si="76"/>
        <v>14</v>
      </c>
    </row>
    <row r="677" spans="1:39" ht="140.4" x14ac:dyDescent="0.3">
      <c r="A677" t="s">
        <v>44</v>
      </c>
      <c r="B677" t="s">
        <v>174</v>
      </c>
      <c r="C677" t="s">
        <v>175</v>
      </c>
      <c r="D677" t="s">
        <v>3721</v>
      </c>
      <c r="E677" t="str">
        <f t="shared" si="70"/>
        <v>CITRA NGAGLIK (SURABAYA)</v>
      </c>
      <c r="F677" t="s">
        <v>44</v>
      </c>
      <c r="G677" t="s">
        <v>21</v>
      </c>
      <c r="H677" t="s">
        <v>21</v>
      </c>
      <c r="I677" t="s">
        <v>22</v>
      </c>
      <c r="J677" t="s">
        <v>35</v>
      </c>
      <c r="K677" t="s">
        <v>24</v>
      </c>
      <c r="L677" t="s">
        <v>25</v>
      </c>
      <c r="M677" t="s">
        <v>25</v>
      </c>
      <c r="N677" t="s">
        <v>28</v>
      </c>
      <c r="O677" t="s">
        <v>25</v>
      </c>
      <c r="P677" t="s">
        <v>21</v>
      </c>
      <c r="Q677" t="s">
        <v>27</v>
      </c>
      <c r="R677" t="s">
        <v>45</v>
      </c>
      <c r="S677" t="s">
        <v>29</v>
      </c>
      <c r="T677" t="s">
        <v>21</v>
      </c>
      <c r="U677" t="s">
        <v>21</v>
      </c>
      <c r="V677" t="s">
        <v>42</v>
      </c>
      <c r="W677" s="2" t="s">
        <v>34</v>
      </c>
      <c r="Y677">
        <f>IF(J677=Legend!$B$3,0,IF(J677=Legend!$B$4,1,IF(J677=Legend!$B$5,2,0)))</f>
        <v>0</v>
      </c>
      <c r="Z677">
        <f t="shared" si="71"/>
        <v>1</v>
      </c>
      <c r="AA677">
        <f t="shared" si="72"/>
        <v>1</v>
      </c>
      <c r="AB677">
        <f t="shared" si="73"/>
        <v>1</v>
      </c>
      <c r="AC677">
        <f>IF(N677=Legend!$D$3,3,IF(N677=Legend!$D$4,2,IF(N677=Legend!$D$5,1,0)))</f>
        <v>1</v>
      </c>
      <c r="AD677">
        <f t="shared" si="74"/>
        <v>1</v>
      </c>
      <c r="AF677">
        <f t="shared" si="75"/>
        <v>0</v>
      </c>
      <c r="AG677">
        <f>IF(R677=Legend!$F$3,3,IF(R677=Legend!$F$4,2,IF(R677=Legend!$F$5,1,0)))</f>
        <v>1</v>
      </c>
      <c r="AH677">
        <f>IF(S677=Legend!$F$3,3,IF(S677=Legend!$F$4,2,IF(S677=Legend!$F$5,1,0)))</f>
        <v>3</v>
      </c>
      <c r="AK677">
        <f>IF(V677=Legend!$H$3,3,IF(V677=Legend!$H$4,2,IF(V677=Legend!$H$5,1,0)))</f>
        <v>0</v>
      </c>
      <c r="AM677">
        <f t="shared" si="76"/>
        <v>9</v>
      </c>
    </row>
    <row r="678" spans="1:39" ht="140.4" x14ac:dyDescent="0.3">
      <c r="A678" t="s">
        <v>70</v>
      </c>
      <c r="B678" t="s">
        <v>1602</v>
      </c>
      <c r="C678" t="s">
        <v>3703</v>
      </c>
      <c r="D678" t="s">
        <v>4209</v>
      </c>
      <c r="E678" t="str">
        <f t="shared" si="70"/>
        <v>CITRA NIAGA. MM</v>
      </c>
      <c r="F678" t="s">
        <v>70</v>
      </c>
      <c r="G678" t="s">
        <v>21</v>
      </c>
      <c r="H678" t="s">
        <v>21</v>
      </c>
      <c r="I678" t="s">
        <v>22</v>
      </c>
      <c r="J678" t="s">
        <v>23</v>
      </c>
      <c r="K678" t="s">
        <v>24</v>
      </c>
      <c r="L678" t="s">
        <v>25</v>
      </c>
      <c r="M678" t="s">
        <v>25</v>
      </c>
      <c r="N678" t="s">
        <v>38</v>
      </c>
      <c r="O678" t="s">
        <v>25</v>
      </c>
      <c r="P678" t="s">
        <v>21</v>
      </c>
      <c r="Q678" t="s">
        <v>27</v>
      </c>
      <c r="R678" t="s">
        <v>29</v>
      </c>
      <c r="S678" t="s">
        <v>29</v>
      </c>
      <c r="T678" t="s">
        <v>21</v>
      </c>
      <c r="U678" t="s">
        <v>21</v>
      </c>
      <c r="V678" t="s">
        <v>33</v>
      </c>
      <c r="W678" s="2" t="s">
        <v>34</v>
      </c>
      <c r="Y678">
        <f>IF(J678=Legend!$B$3,0,IF(J678=Legend!$B$4,1,IF(J678=Legend!$B$5,2,0)))</f>
        <v>1</v>
      </c>
      <c r="Z678">
        <f t="shared" si="71"/>
        <v>1</v>
      </c>
      <c r="AA678">
        <f t="shared" si="72"/>
        <v>1</v>
      </c>
      <c r="AB678">
        <f t="shared" si="73"/>
        <v>1</v>
      </c>
      <c r="AC678">
        <f>IF(N678=Legend!$D$3,3,IF(N678=Legend!$D$4,2,IF(N678=Legend!$D$5,1,0)))</f>
        <v>3</v>
      </c>
      <c r="AD678">
        <f t="shared" si="74"/>
        <v>1</v>
      </c>
      <c r="AF678">
        <f t="shared" si="75"/>
        <v>0</v>
      </c>
      <c r="AG678">
        <f>IF(R678=Legend!$F$3,3,IF(R678=Legend!$F$4,2,IF(R678=Legend!$F$5,1,0)))</f>
        <v>3</v>
      </c>
      <c r="AH678">
        <f>IF(S678=Legend!$F$3,3,IF(S678=Legend!$F$4,2,IF(S678=Legend!$F$5,1,0)))</f>
        <v>3</v>
      </c>
      <c r="AK678">
        <f>IF(V678=Legend!$H$3,3,IF(V678=Legend!$H$4,2,IF(V678=Legend!$H$5,1,0)))</f>
        <v>1</v>
      </c>
      <c r="AM678">
        <f t="shared" si="76"/>
        <v>15</v>
      </c>
    </row>
    <row r="679" spans="1:39" ht="109.2" x14ac:dyDescent="0.3">
      <c r="A679" t="s">
        <v>39</v>
      </c>
      <c r="B679" t="s">
        <v>478</v>
      </c>
      <c r="C679" t="s">
        <v>558</v>
      </c>
      <c r="D679" t="s">
        <v>726</v>
      </c>
      <c r="E679" t="str">
        <f t="shared" si="70"/>
        <v>Citro Uli</v>
      </c>
      <c r="F679" t="s">
        <v>39</v>
      </c>
      <c r="G679" t="s">
        <v>21</v>
      </c>
      <c r="H679" t="s">
        <v>21</v>
      </c>
      <c r="I679" t="s">
        <v>54</v>
      </c>
      <c r="J679" t="s">
        <v>23</v>
      </c>
      <c r="K679" t="s">
        <v>24</v>
      </c>
      <c r="L679" t="s">
        <v>25</v>
      </c>
      <c r="M679" t="s">
        <v>25</v>
      </c>
      <c r="N679" t="s">
        <v>38</v>
      </c>
      <c r="O679" t="s">
        <v>25</v>
      </c>
      <c r="P679" t="s">
        <v>25</v>
      </c>
      <c r="Q679" t="s">
        <v>27</v>
      </c>
      <c r="R679" t="s">
        <v>28</v>
      </c>
      <c r="S679" t="s">
        <v>29</v>
      </c>
      <c r="T679" t="s">
        <v>21</v>
      </c>
      <c r="U679" t="s">
        <v>21</v>
      </c>
      <c r="V679" t="s">
        <v>30</v>
      </c>
      <c r="W679" s="2" t="s">
        <v>66</v>
      </c>
      <c r="Y679">
        <f>IF(J679=Legend!$B$3,0,IF(J679=Legend!$B$4,1,IF(J679=Legend!$B$5,2,0)))</f>
        <v>1</v>
      </c>
      <c r="Z679">
        <f t="shared" si="71"/>
        <v>1</v>
      </c>
      <c r="AA679">
        <f t="shared" si="72"/>
        <v>1</v>
      </c>
      <c r="AB679">
        <f t="shared" si="73"/>
        <v>1</v>
      </c>
      <c r="AC679">
        <f>IF(N679=Legend!$D$3,3,IF(N679=Legend!$D$4,2,IF(N679=Legend!$D$5,1,0)))</f>
        <v>3</v>
      </c>
      <c r="AD679">
        <f t="shared" si="74"/>
        <v>1</v>
      </c>
      <c r="AF679">
        <f t="shared" si="75"/>
        <v>0</v>
      </c>
      <c r="AG679">
        <f>IF(R679=Legend!$F$3,3,IF(R679=Legend!$F$4,2,IF(R679=Legend!$F$5,1,0)))</f>
        <v>2</v>
      </c>
      <c r="AH679">
        <f>IF(S679=Legend!$F$3,3,IF(S679=Legend!$F$4,2,IF(S679=Legend!$F$5,1,0)))</f>
        <v>3</v>
      </c>
      <c r="AK679">
        <f>IF(V679=Legend!$H$3,3,IF(V679=Legend!$H$4,2,IF(V679=Legend!$H$5,1,0)))</f>
        <v>2</v>
      </c>
      <c r="AM679">
        <f t="shared" si="76"/>
        <v>15</v>
      </c>
    </row>
    <row r="680" spans="1:39" ht="140.4" x14ac:dyDescent="0.3">
      <c r="A680" t="s">
        <v>61</v>
      </c>
      <c r="B680" t="s">
        <v>847</v>
      </c>
      <c r="C680" t="s">
        <v>1107</v>
      </c>
      <c r="D680" t="s">
        <v>1114</v>
      </c>
      <c r="E680" t="str">
        <f t="shared" si="70"/>
        <v>CITY MARKET (SABANG)</v>
      </c>
      <c r="F680" t="s">
        <v>61</v>
      </c>
      <c r="G680" t="s">
        <v>21</v>
      </c>
      <c r="H680" t="s">
        <v>21</v>
      </c>
      <c r="I680" t="s">
        <v>22</v>
      </c>
      <c r="J680" t="s">
        <v>23</v>
      </c>
      <c r="K680" t="s">
        <v>24</v>
      </c>
      <c r="L680" t="s">
        <v>25</v>
      </c>
      <c r="M680" t="s">
        <v>25</v>
      </c>
      <c r="N680" t="s">
        <v>28</v>
      </c>
      <c r="O680" t="s">
        <v>21</v>
      </c>
      <c r="P680" t="s">
        <v>21</v>
      </c>
      <c r="Q680" t="s">
        <v>27</v>
      </c>
      <c r="R680" t="s">
        <v>47</v>
      </c>
      <c r="S680" t="s">
        <v>45</v>
      </c>
      <c r="T680" t="s">
        <v>21</v>
      </c>
      <c r="U680" t="s">
        <v>21</v>
      </c>
      <c r="V680" t="s">
        <v>33</v>
      </c>
      <c r="W680" s="2" t="s">
        <v>34</v>
      </c>
      <c r="Y680">
        <f>IF(J680=Legend!$B$3,0,IF(J680=Legend!$B$4,1,IF(J680=Legend!$B$5,2,0)))</f>
        <v>1</v>
      </c>
      <c r="Z680">
        <f t="shared" si="71"/>
        <v>1</v>
      </c>
      <c r="AA680">
        <f t="shared" si="72"/>
        <v>1</v>
      </c>
      <c r="AB680">
        <f t="shared" si="73"/>
        <v>1</v>
      </c>
      <c r="AC680">
        <f>IF(N680=Legend!$D$3,3,IF(N680=Legend!$D$4,2,IF(N680=Legend!$D$5,1,0)))</f>
        <v>1</v>
      </c>
      <c r="AD680">
        <f t="shared" si="74"/>
        <v>0</v>
      </c>
      <c r="AF680">
        <f t="shared" si="75"/>
        <v>0</v>
      </c>
      <c r="AG680">
        <f>IF(R680=Legend!$F$3,3,IF(R680=Legend!$F$4,2,IF(R680=Legend!$F$5,1,0)))</f>
        <v>0</v>
      </c>
      <c r="AH680">
        <f>IF(S680=Legend!$F$3,3,IF(S680=Legend!$F$4,2,IF(S680=Legend!$F$5,1,0)))</f>
        <v>1</v>
      </c>
      <c r="AK680">
        <f>IF(V680=Legend!$H$3,3,IF(V680=Legend!$H$4,2,IF(V680=Legend!$H$5,1,0)))</f>
        <v>1</v>
      </c>
      <c r="AM680">
        <f t="shared" si="76"/>
        <v>7</v>
      </c>
    </row>
    <row r="681" spans="1:39" ht="156" x14ac:dyDescent="0.3">
      <c r="A681" t="s">
        <v>32</v>
      </c>
      <c r="B681" t="s">
        <v>311</v>
      </c>
      <c r="C681" t="s">
        <v>355</v>
      </c>
      <c r="D681" t="s">
        <v>1976</v>
      </c>
      <c r="E681" t="str">
        <f t="shared" si="70"/>
        <v>CITY MART NAMLEA</v>
      </c>
      <c r="F681" t="s">
        <v>32</v>
      </c>
      <c r="G681" t="s">
        <v>21</v>
      </c>
      <c r="H681" t="s">
        <v>21</v>
      </c>
      <c r="I681" t="s">
        <v>22</v>
      </c>
      <c r="J681" t="s">
        <v>23</v>
      </c>
      <c r="K681" t="s">
        <v>24</v>
      </c>
      <c r="L681" t="s">
        <v>25</v>
      </c>
      <c r="M681" t="s">
        <v>25</v>
      </c>
      <c r="N681" t="s">
        <v>26</v>
      </c>
      <c r="O681" t="s">
        <v>25</v>
      </c>
      <c r="P681" t="s">
        <v>21</v>
      </c>
      <c r="Q681" t="s">
        <v>27</v>
      </c>
      <c r="R681" t="s">
        <v>28</v>
      </c>
      <c r="S681" t="s">
        <v>29</v>
      </c>
      <c r="T681" t="s">
        <v>21</v>
      </c>
      <c r="U681" t="s">
        <v>21</v>
      </c>
      <c r="V681" t="s">
        <v>42</v>
      </c>
      <c r="W681" s="2" t="s">
        <v>31</v>
      </c>
      <c r="Y681">
        <f>IF(J681=Legend!$B$3,0,IF(J681=Legend!$B$4,1,IF(J681=Legend!$B$5,2,0)))</f>
        <v>1</v>
      </c>
      <c r="Z681">
        <f t="shared" si="71"/>
        <v>1</v>
      </c>
      <c r="AA681">
        <f t="shared" si="72"/>
        <v>1</v>
      </c>
      <c r="AB681">
        <f t="shared" si="73"/>
        <v>1</v>
      </c>
      <c r="AC681">
        <f>IF(N681=Legend!$D$3,3,IF(N681=Legend!$D$4,2,IF(N681=Legend!$D$5,1,0)))</f>
        <v>2</v>
      </c>
      <c r="AD681">
        <f t="shared" si="74"/>
        <v>1</v>
      </c>
      <c r="AF681">
        <f t="shared" si="75"/>
        <v>0</v>
      </c>
      <c r="AG681">
        <f>IF(R681=Legend!$F$3,3,IF(R681=Legend!$F$4,2,IF(R681=Legend!$F$5,1,0)))</f>
        <v>2</v>
      </c>
      <c r="AH681">
        <f>IF(S681=Legend!$F$3,3,IF(S681=Legend!$F$4,2,IF(S681=Legend!$F$5,1,0)))</f>
        <v>3</v>
      </c>
      <c r="AK681">
        <f>IF(V681=Legend!$H$3,3,IF(V681=Legend!$H$4,2,IF(V681=Legend!$H$5,1,0)))</f>
        <v>0</v>
      </c>
      <c r="AM681">
        <f t="shared" si="76"/>
        <v>12</v>
      </c>
    </row>
    <row r="682" spans="1:39" ht="109.2" x14ac:dyDescent="0.3">
      <c r="A682" t="s">
        <v>61</v>
      </c>
      <c r="B682" t="s">
        <v>847</v>
      </c>
      <c r="C682" t="s">
        <v>1103</v>
      </c>
      <c r="D682" t="s">
        <v>1105</v>
      </c>
      <c r="E682" t="str">
        <f t="shared" si="70"/>
        <v>CK MART MEREUDU</v>
      </c>
      <c r="F682" t="s">
        <v>61</v>
      </c>
      <c r="G682" t="s">
        <v>21</v>
      </c>
      <c r="H682" t="s">
        <v>21</v>
      </c>
      <c r="I682" t="s">
        <v>22</v>
      </c>
      <c r="J682" t="s">
        <v>23</v>
      </c>
      <c r="K682" t="s">
        <v>24</v>
      </c>
      <c r="L682" t="s">
        <v>25</v>
      </c>
      <c r="M682" t="s">
        <v>25</v>
      </c>
      <c r="N682" t="s">
        <v>38</v>
      </c>
      <c r="O682" t="s">
        <v>25</v>
      </c>
      <c r="P682" t="s">
        <v>25</v>
      </c>
      <c r="Q682" t="s">
        <v>27</v>
      </c>
      <c r="R682" t="s">
        <v>45</v>
      </c>
      <c r="S682" t="s">
        <v>28</v>
      </c>
      <c r="T682" t="s">
        <v>21</v>
      </c>
      <c r="U682" t="s">
        <v>21</v>
      </c>
      <c r="V682" t="s">
        <v>30</v>
      </c>
      <c r="W682" s="2" t="s">
        <v>66</v>
      </c>
      <c r="Y682">
        <f>IF(J682=Legend!$B$3,0,IF(J682=Legend!$B$4,1,IF(J682=Legend!$B$5,2,0)))</f>
        <v>1</v>
      </c>
      <c r="Z682">
        <f t="shared" si="71"/>
        <v>1</v>
      </c>
      <c r="AA682">
        <f t="shared" si="72"/>
        <v>1</v>
      </c>
      <c r="AB682">
        <f t="shared" si="73"/>
        <v>1</v>
      </c>
      <c r="AC682">
        <f>IF(N682=Legend!$D$3,3,IF(N682=Legend!$D$4,2,IF(N682=Legend!$D$5,1,0)))</f>
        <v>3</v>
      </c>
      <c r="AD682">
        <f t="shared" si="74"/>
        <v>1</v>
      </c>
      <c r="AF682">
        <f t="shared" si="75"/>
        <v>0</v>
      </c>
      <c r="AG682">
        <f>IF(R682=Legend!$F$3,3,IF(R682=Legend!$F$4,2,IF(R682=Legend!$F$5,1,0)))</f>
        <v>1</v>
      </c>
      <c r="AH682">
        <f>IF(S682=Legend!$F$3,3,IF(S682=Legend!$F$4,2,IF(S682=Legend!$F$5,1,0)))</f>
        <v>2</v>
      </c>
      <c r="AK682">
        <f>IF(V682=Legend!$H$3,3,IF(V682=Legend!$H$4,2,IF(V682=Legend!$H$5,1,0)))</f>
        <v>2</v>
      </c>
      <c r="AM682">
        <f t="shared" si="76"/>
        <v>13</v>
      </c>
    </row>
    <row r="683" spans="1:39" ht="156" x14ac:dyDescent="0.3">
      <c r="A683" t="s">
        <v>139</v>
      </c>
      <c r="B683" t="s">
        <v>475</v>
      </c>
      <c r="C683" t="s">
        <v>4639</v>
      </c>
      <c r="D683" t="s">
        <v>4640</v>
      </c>
      <c r="E683" t="str">
        <f t="shared" si="70"/>
        <v>CKM MODEREN</v>
      </c>
      <c r="F683" t="s">
        <v>137</v>
      </c>
      <c r="G683" t="s">
        <v>21</v>
      </c>
      <c r="H683" t="s">
        <v>21</v>
      </c>
      <c r="I683" t="s">
        <v>54</v>
      </c>
      <c r="J683" t="s">
        <v>41</v>
      </c>
      <c r="K683" t="s">
        <v>24</v>
      </c>
      <c r="L683" t="s">
        <v>25</v>
      </c>
      <c r="M683" t="s">
        <v>25</v>
      </c>
      <c r="N683" t="s">
        <v>38</v>
      </c>
      <c r="O683" t="s">
        <v>25</v>
      </c>
      <c r="P683" t="s">
        <v>21</v>
      </c>
      <c r="Q683" t="s">
        <v>27</v>
      </c>
      <c r="R683" t="s">
        <v>45</v>
      </c>
      <c r="S683" t="s">
        <v>29</v>
      </c>
      <c r="T683" t="s">
        <v>21</v>
      </c>
      <c r="U683" t="s">
        <v>21</v>
      </c>
      <c r="V683" t="s">
        <v>75</v>
      </c>
      <c r="W683" s="2" t="s">
        <v>31</v>
      </c>
      <c r="Y683">
        <f>IF(J683=Legend!$B$3,0,IF(J683=Legend!$B$4,1,IF(J683=Legend!$B$5,2,0)))</f>
        <v>2</v>
      </c>
      <c r="Z683">
        <f t="shared" si="71"/>
        <v>1</v>
      </c>
      <c r="AA683">
        <f t="shared" si="72"/>
        <v>1</v>
      </c>
      <c r="AB683">
        <f t="shared" si="73"/>
        <v>1</v>
      </c>
      <c r="AC683">
        <f>IF(N683=Legend!$D$3,3,IF(N683=Legend!$D$4,2,IF(N683=Legend!$D$5,1,0)))</f>
        <v>3</v>
      </c>
      <c r="AD683">
        <f t="shared" si="74"/>
        <v>1</v>
      </c>
      <c r="AF683">
        <f t="shared" si="75"/>
        <v>0</v>
      </c>
      <c r="AG683">
        <f>IF(R683=Legend!$F$3,3,IF(R683=Legend!$F$4,2,IF(R683=Legend!$F$5,1,0)))</f>
        <v>1</v>
      </c>
      <c r="AH683">
        <f>IF(S683=Legend!$F$3,3,IF(S683=Legend!$F$4,2,IF(S683=Legend!$F$5,1,0)))</f>
        <v>3</v>
      </c>
      <c r="AK683">
        <f>IF(V683=Legend!$H$3,3,IF(V683=Legend!$H$4,2,IF(V683=Legend!$H$5,1,0)))</f>
        <v>3</v>
      </c>
      <c r="AM683">
        <f t="shared" si="76"/>
        <v>16</v>
      </c>
    </row>
    <row r="684" spans="1:39" ht="156" x14ac:dyDescent="0.3">
      <c r="A684" t="s">
        <v>150</v>
      </c>
      <c r="B684" t="s">
        <v>475</v>
      </c>
      <c r="C684" t="s">
        <v>1000</v>
      </c>
      <c r="D684" t="s">
        <v>5209</v>
      </c>
      <c r="E684" t="str">
        <f t="shared" si="70"/>
        <v>CLANDYS KUNINGAN</v>
      </c>
      <c r="F684" t="s">
        <v>150</v>
      </c>
      <c r="G684" t="s">
        <v>21</v>
      </c>
      <c r="H684" t="s">
        <v>21</v>
      </c>
      <c r="I684" t="s">
        <v>22</v>
      </c>
      <c r="J684" t="s">
        <v>23</v>
      </c>
      <c r="K684" t="s">
        <v>24</v>
      </c>
      <c r="L684" t="s">
        <v>25</v>
      </c>
      <c r="M684" t="s">
        <v>25</v>
      </c>
      <c r="N684" t="s">
        <v>38</v>
      </c>
      <c r="O684" t="s">
        <v>25</v>
      </c>
      <c r="P684" t="s">
        <v>21</v>
      </c>
      <c r="Q684" t="s">
        <v>27</v>
      </c>
      <c r="R684" t="s">
        <v>29</v>
      </c>
      <c r="S684" t="s">
        <v>29</v>
      </c>
      <c r="T684" t="s">
        <v>21</v>
      </c>
      <c r="U684" t="s">
        <v>21</v>
      </c>
      <c r="V684" t="s">
        <v>33</v>
      </c>
      <c r="W684" s="2" t="s">
        <v>31</v>
      </c>
      <c r="Y684">
        <f>IF(J684=Legend!$B$3,0,IF(J684=Legend!$B$4,1,IF(J684=Legend!$B$5,2,0)))</f>
        <v>1</v>
      </c>
      <c r="Z684">
        <f t="shared" si="71"/>
        <v>1</v>
      </c>
      <c r="AA684">
        <f t="shared" si="72"/>
        <v>1</v>
      </c>
      <c r="AB684">
        <f t="shared" si="73"/>
        <v>1</v>
      </c>
      <c r="AC684">
        <f>IF(N684=Legend!$D$3,3,IF(N684=Legend!$D$4,2,IF(N684=Legend!$D$5,1,0)))</f>
        <v>3</v>
      </c>
      <c r="AD684">
        <f t="shared" si="74"/>
        <v>1</v>
      </c>
      <c r="AF684">
        <f t="shared" si="75"/>
        <v>0</v>
      </c>
      <c r="AG684">
        <f>IF(R684=Legend!$F$3,3,IF(R684=Legend!$F$4,2,IF(R684=Legend!$F$5,1,0)))</f>
        <v>3</v>
      </c>
      <c r="AH684">
        <f>IF(S684=Legend!$F$3,3,IF(S684=Legend!$F$4,2,IF(S684=Legend!$F$5,1,0)))</f>
        <v>3</v>
      </c>
      <c r="AK684">
        <f>IF(V684=Legend!$H$3,3,IF(V684=Legend!$H$4,2,IF(V684=Legend!$H$5,1,0)))</f>
        <v>1</v>
      </c>
      <c r="AM684">
        <f t="shared" si="76"/>
        <v>15</v>
      </c>
    </row>
    <row r="685" spans="1:39" ht="31.2" x14ac:dyDescent="0.3">
      <c r="A685" t="s">
        <v>56</v>
      </c>
      <c r="B685" t="s">
        <v>1861</v>
      </c>
      <c r="C685" t="s">
        <v>1870</v>
      </c>
      <c r="D685" t="s">
        <v>2209</v>
      </c>
      <c r="E685" t="str">
        <f t="shared" si="70"/>
        <v>CLEO</v>
      </c>
      <c r="F685" t="s">
        <v>56</v>
      </c>
      <c r="G685" t="s">
        <v>21</v>
      </c>
      <c r="H685" t="s">
        <v>21</v>
      </c>
      <c r="I685" t="s">
        <v>22</v>
      </c>
      <c r="J685" t="s">
        <v>35</v>
      </c>
      <c r="K685" t="s">
        <v>24</v>
      </c>
      <c r="L685" t="s">
        <v>25</v>
      </c>
      <c r="M685" t="s">
        <v>25</v>
      </c>
      <c r="N685" t="s">
        <v>38</v>
      </c>
      <c r="O685" t="s">
        <v>25</v>
      </c>
      <c r="P685" t="s">
        <v>21</v>
      </c>
      <c r="Q685" t="s">
        <v>27</v>
      </c>
      <c r="R685" t="s">
        <v>28</v>
      </c>
      <c r="S685" t="s">
        <v>29</v>
      </c>
      <c r="T685" t="s">
        <v>21</v>
      </c>
      <c r="U685" t="s">
        <v>21</v>
      </c>
      <c r="V685" t="s">
        <v>33</v>
      </c>
      <c r="W685" s="18" t="s">
        <v>103</v>
      </c>
      <c r="Y685">
        <f>IF(J685=Legend!$B$3,0,IF(J685=Legend!$B$4,1,IF(J685=Legend!$B$5,2,0)))</f>
        <v>0</v>
      </c>
      <c r="Z685">
        <f t="shared" si="71"/>
        <v>1</v>
      </c>
      <c r="AA685">
        <f t="shared" si="72"/>
        <v>1</v>
      </c>
      <c r="AB685">
        <f t="shared" si="73"/>
        <v>1</v>
      </c>
      <c r="AC685">
        <f>IF(N685=Legend!$D$3,3,IF(N685=Legend!$D$4,2,IF(N685=Legend!$D$5,1,0)))</f>
        <v>3</v>
      </c>
      <c r="AD685">
        <f t="shared" si="74"/>
        <v>1</v>
      </c>
      <c r="AF685">
        <f t="shared" si="75"/>
        <v>0</v>
      </c>
      <c r="AG685">
        <f>IF(R685=Legend!$F$3,3,IF(R685=Legend!$F$4,2,IF(R685=Legend!$F$5,1,0)))</f>
        <v>2</v>
      </c>
      <c r="AH685">
        <f>IF(S685=Legend!$F$3,3,IF(S685=Legend!$F$4,2,IF(S685=Legend!$F$5,1,0)))</f>
        <v>3</v>
      </c>
      <c r="AK685">
        <f>IF(V685=Legend!$H$3,3,IF(V685=Legend!$H$4,2,IF(V685=Legend!$H$5,1,0)))</f>
        <v>1</v>
      </c>
      <c r="AM685">
        <f t="shared" si="76"/>
        <v>13</v>
      </c>
    </row>
    <row r="686" spans="1:39" ht="31.2" x14ac:dyDescent="0.3">
      <c r="A686" t="s">
        <v>56</v>
      </c>
      <c r="B686" t="s">
        <v>1861</v>
      </c>
      <c r="C686" t="s">
        <v>1870</v>
      </c>
      <c r="D686" t="s">
        <v>2207</v>
      </c>
      <c r="E686" t="str">
        <f t="shared" si="70"/>
        <v>COCO BAKERY / JL BALI NO. 21 RT. 003 RW. 007</v>
      </c>
      <c r="F686" t="s">
        <v>56</v>
      </c>
      <c r="G686" t="s">
        <v>21</v>
      </c>
      <c r="H686" t="s">
        <v>21</v>
      </c>
      <c r="I686" t="s">
        <v>54</v>
      </c>
      <c r="J686" t="s">
        <v>41</v>
      </c>
      <c r="K686" t="s">
        <v>24</v>
      </c>
      <c r="L686" t="s">
        <v>25</v>
      </c>
      <c r="M686" t="s">
        <v>25</v>
      </c>
      <c r="N686" t="s">
        <v>38</v>
      </c>
      <c r="O686" t="s">
        <v>25</v>
      </c>
      <c r="P686" t="s">
        <v>21</v>
      </c>
      <c r="Q686" t="s">
        <v>27</v>
      </c>
      <c r="R686" t="s">
        <v>28</v>
      </c>
      <c r="S686" t="s">
        <v>29</v>
      </c>
      <c r="T686" t="s">
        <v>21</v>
      </c>
      <c r="U686" t="s">
        <v>21</v>
      </c>
      <c r="V686" t="s">
        <v>30</v>
      </c>
      <c r="W686" s="18" t="s">
        <v>63</v>
      </c>
      <c r="Y686">
        <f>IF(J686=Legend!$B$3,0,IF(J686=Legend!$B$4,1,IF(J686=Legend!$B$5,2,0)))</f>
        <v>2</v>
      </c>
      <c r="Z686">
        <f t="shared" si="71"/>
        <v>1</v>
      </c>
      <c r="AA686">
        <f t="shared" si="72"/>
        <v>1</v>
      </c>
      <c r="AB686">
        <f t="shared" si="73"/>
        <v>1</v>
      </c>
      <c r="AC686">
        <f>IF(N686=Legend!$D$3,3,IF(N686=Legend!$D$4,2,IF(N686=Legend!$D$5,1,0)))</f>
        <v>3</v>
      </c>
      <c r="AD686">
        <f t="shared" si="74"/>
        <v>1</v>
      </c>
      <c r="AF686">
        <f t="shared" si="75"/>
        <v>0</v>
      </c>
      <c r="AG686">
        <f>IF(R686=Legend!$F$3,3,IF(R686=Legend!$F$4,2,IF(R686=Legend!$F$5,1,0)))</f>
        <v>2</v>
      </c>
      <c r="AH686">
        <f>IF(S686=Legend!$F$3,3,IF(S686=Legend!$F$4,2,IF(S686=Legend!$F$5,1,0)))</f>
        <v>3</v>
      </c>
      <c r="AK686">
        <f>IF(V686=Legend!$H$3,3,IF(V686=Legend!$H$4,2,IF(V686=Legend!$H$5,1,0)))</f>
        <v>2</v>
      </c>
      <c r="AM686">
        <f t="shared" si="76"/>
        <v>16</v>
      </c>
    </row>
    <row r="687" spans="1:39" ht="140.4" x14ac:dyDescent="0.3">
      <c r="A687" t="s">
        <v>70</v>
      </c>
      <c r="B687" t="s">
        <v>1602</v>
      </c>
      <c r="C687" t="s">
        <v>3703</v>
      </c>
      <c r="D687" t="s">
        <v>4183</v>
      </c>
      <c r="E687" t="str">
        <f t="shared" si="70"/>
        <v>CORY MAX TOKO</v>
      </c>
      <c r="F687" t="s">
        <v>70</v>
      </c>
      <c r="G687" t="s">
        <v>21</v>
      </c>
      <c r="H687" t="s">
        <v>21</v>
      </c>
      <c r="I687" t="s">
        <v>22</v>
      </c>
      <c r="J687" t="s">
        <v>23</v>
      </c>
      <c r="K687" t="s">
        <v>24</v>
      </c>
      <c r="L687" t="s">
        <v>25</v>
      </c>
      <c r="M687" t="s">
        <v>25</v>
      </c>
      <c r="N687" t="s">
        <v>38</v>
      </c>
      <c r="O687" t="s">
        <v>25</v>
      </c>
      <c r="P687" t="s">
        <v>21</v>
      </c>
      <c r="Q687" t="s">
        <v>27</v>
      </c>
      <c r="R687" t="s">
        <v>45</v>
      </c>
      <c r="S687" t="s">
        <v>29</v>
      </c>
      <c r="T687" t="s">
        <v>21</v>
      </c>
      <c r="U687" t="s">
        <v>21</v>
      </c>
      <c r="V687" t="s">
        <v>33</v>
      </c>
      <c r="W687" s="2" t="s">
        <v>34</v>
      </c>
      <c r="Y687">
        <f>IF(J687=Legend!$B$3,0,IF(J687=Legend!$B$4,1,IF(J687=Legend!$B$5,2,0)))</f>
        <v>1</v>
      </c>
      <c r="Z687">
        <f t="shared" si="71"/>
        <v>1</v>
      </c>
      <c r="AA687">
        <f t="shared" si="72"/>
        <v>1</v>
      </c>
      <c r="AB687">
        <f t="shared" si="73"/>
        <v>1</v>
      </c>
      <c r="AC687">
        <f>IF(N687=Legend!$D$3,3,IF(N687=Legend!$D$4,2,IF(N687=Legend!$D$5,1,0)))</f>
        <v>3</v>
      </c>
      <c r="AD687">
        <f t="shared" si="74"/>
        <v>1</v>
      </c>
      <c r="AF687">
        <f t="shared" si="75"/>
        <v>0</v>
      </c>
      <c r="AG687">
        <f>IF(R687=Legend!$F$3,3,IF(R687=Legend!$F$4,2,IF(R687=Legend!$F$5,1,0)))</f>
        <v>1</v>
      </c>
      <c r="AH687">
        <f>IF(S687=Legend!$F$3,3,IF(S687=Legend!$F$4,2,IF(S687=Legend!$F$5,1,0)))</f>
        <v>3</v>
      </c>
      <c r="AK687">
        <f>IF(V687=Legend!$H$3,3,IF(V687=Legend!$H$4,2,IF(V687=Legend!$H$5,1,0)))</f>
        <v>1</v>
      </c>
      <c r="AM687">
        <f t="shared" si="76"/>
        <v>13</v>
      </c>
    </row>
    <row r="688" spans="1:39" ht="140.4" x14ac:dyDescent="0.3">
      <c r="A688" t="s">
        <v>61</v>
      </c>
      <c r="B688" t="s">
        <v>1056</v>
      </c>
      <c r="C688" t="s">
        <v>1331</v>
      </c>
      <c r="D688" t="s">
        <v>1333</v>
      </c>
      <c r="E688" t="str">
        <f t="shared" si="70"/>
        <v>COUSTA RICA MART</v>
      </c>
      <c r="F688" t="s">
        <v>61</v>
      </c>
      <c r="G688" t="s">
        <v>21</v>
      </c>
      <c r="H688" t="s">
        <v>21</v>
      </c>
      <c r="I688" t="s">
        <v>50</v>
      </c>
      <c r="J688" t="s">
        <v>41</v>
      </c>
      <c r="K688" t="s">
        <v>24</v>
      </c>
      <c r="L688" t="s">
        <v>25</v>
      </c>
      <c r="M688" t="s">
        <v>25</v>
      </c>
      <c r="N688" t="s">
        <v>26</v>
      </c>
      <c r="O688" t="s">
        <v>25</v>
      </c>
      <c r="P688" t="s">
        <v>21</v>
      </c>
      <c r="Q688" t="s">
        <v>27</v>
      </c>
      <c r="R688" t="s">
        <v>45</v>
      </c>
      <c r="S688" t="s">
        <v>28</v>
      </c>
      <c r="T688" t="s">
        <v>21</v>
      </c>
      <c r="U688" t="s">
        <v>21</v>
      </c>
      <c r="V688" t="s">
        <v>33</v>
      </c>
      <c r="W688" s="2" t="s">
        <v>34</v>
      </c>
      <c r="Y688">
        <f>IF(J688=Legend!$B$3,0,IF(J688=Legend!$B$4,1,IF(J688=Legend!$B$5,2,0)))</f>
        <v>2</v>
      </c>
      <c r="Z688">
        <f t="shared" si="71"/>
        <v>1</v>
      </c>
      <c r="AA688">
        <f t="shared" si="72"/>
        <v>1</v>
      </c>
      <c r="AB688">
        <f t="shared" si="73"/>
        <v>1</v>
      </c>
      <c r="AC688">
        <f>IF(N688=Legend!$D$3,3,IF(N688=Legend!$D$4,2,IF(N688=Legend!$D$5,1,0)))</f>
        <v>2</v>
      </c>
      <c r="AD688">
        <f t="shared" si="74"/>
        <v>1</v>
      </c>
      <c r="AF688">
        <f t="shared" si="75"/>
        <v>0</v>
      </c>
      <c r="AG688">
        <f>IF(R688=Legend!$F$3,3,IF(R688=Legend!$F$4,2,IF(R688=Legend!$F$5,1,0)))</f>
        <v>1</v>
      </c>
      <c r="AH688">
        <f>IF(S688=Legend!$F$3,3,IF(S688=Legend!$F$4,2,IF(S688=Legend!$F$5,1,0)))</f>
        <v>2</v>
      </c>
      <c r="AK688">
        <f>IF(V688=Legend!$H$3,3,IF(V688=Legend!$H$4,2,IF(V688=Legend!$H$5,1,0)))</f>
        <v>1</v>
      </c>
      <c r="AM688">
        <f t="shared" si="76"/>
        <v>12</v>
      </c>
    </row>
    <row r="689" spans="1:39" ht="140.4" x14ac:dyDescent="0.3">
      <c r="A689" t="s">
        <v>61</v>
      </c>
      <c r="B689" t="s">
        <v>1056</v>
      </c>
      <c r="C689" t="s">
        <v>1331</v>
      </c>
      <c r="D689" t="s">
        <v>1332</v>
      </c>
      <c r="E689" t="str">
        <f t="shared" si="70"/>
        <v>COUSTA RICA TOKO</v>
      </c>
      <c r="F689" t="s">
        <v>61</v>
      </c>
      <c r="G689" t="s">
        <v>21</v>
      </c>
      <c r="H689" t="s">
        <v>21</v>
      </c>
      <c r="I689" t="s">
        <v>50</v>
      </c>
      <c r="J689" t="s">
        <v>35</v>
      </c>
      <c r="K689" t="s">
        <v>24</v>
      </c>
      <c r="L689" t="s">
        <v>25</v>
      </c>
      <c r="M689" t="s">
        <v>25</v>
      </c>
      <c r="N689" t="s">
        <v>47</v>
      </c>
      <c r="O689" t="s">
        <v>25</v>
      </c>
      <c r="P689" t="s">
        <v>21</v>
      </c>
      <c r="Q689" t="s">
        <v>27</v>
      </c>
      <c r="R689" t="s">
        <v>45</v>
      </c>
      <c r="S689" t="s">
        <v>28</v>
      </c>
      <c r="T689" t="s">
        <v>21</v>
      </c>
      <c r="U689" t="s">
        <v>21</v>
      </c>
      <c r="V689" t="s">
        <v>33</v>
      </c>
      <c r="W689" s="2" t="s">
        <v>34</v>
      </c>
      <c r="Y689">
        <f>IF(J689=Legend!$B$3,0,IF(J689=Legend!$B$4,1,IF(J689=Legend!$B$5,2,0)))</f>
        <v>0</v>
      </c>
      <c r="Z689">
        <f t="shared" si="71"/>
        <v>1</v>
      </c>
      <c r="AA689">
        <f t="shared" si="72"/>
        <v>1</v>
      </c>
      <c r="AB689">
        <f t="shared" si="73"/>
        <v>1</v>
      </c>
      <c r="AC689">
        <f>IF(N689=Legend!$D$3,3,IF(N689=Legend!$D$4,2,IF(N689=Legend!$D$5,1,0)))</f>
        <v>0</v>
      </c>
      <c r="AD689">
        <f t="shared" si="74"/>
        <v>1</v>
      </c>
      <c r="AF689">
        <f t="shared" si="75"/>
        <v>0</v>
      </c>
      <c r="AG689">
        <f>IF(R689=Legend!$F$3,3,IF(R689=Legend!$F$4,2,IF(R689=Legend!$F$5,1,0)))</f>
        <v>1</v>
      </c>
      <c r="AH689">
        <f>IF(S689=Legend!$F$3,3,IF(S689=Legend!$F$4,2,IF(S689=Legend!$F$5,1,0)))</f>
        <v>2</v>
      </c>
      <c r="AK689">
        <f>IF(V689=Legend!$H$3,3,IF(V689=Legend!$H$4,2,IF(V689=Legend!$H$5,1,0)))</f>
        <v>1</v>
      </c>
      <c r="AM689">
        <f t="shared" si="76"/>
        <v>8</v>
      </c>
    </row>
    <row r="690" spans="1:39" ht="140.4" x14ac:dyDescent="0.3">
      <c r="A690" t="s">
        <v>71</v>
      </c>
      <c r="B690" t="s">
        <v>890</v>
      </c>
      <c r="C690" t="s">
        <v>927</v>
      </c>
      <c r="D690" t="s">
        <v>2889</v>
      </c>
      <c r="E690" t="str">
        <f t="shared" si="70"/>
        <v>CRISTY, UD</v>
      </c>
      <c r="F690" t="s">
        <v>71</v>
      </c>
      <c r="G690" t="s">
        <v>21</v>
      </c>
      <c r="H690" t="s">
        <v>21</v>
      </c>
      <c r="I690" t="s">
        <v>54</v>
      </c>
      <c r="J690" t="s">
        <v>35</v>
      </c>
      <c r="K690" t="s">
        <v>24</v>
      </c>
      <c r="L690" t="s">
        <v>25</v>
      </c>
      <c r="M690" t="s">
        <v>25</v>
      </c>
      <c r="N690" t="s">
        <v>38</v>
      </c>
      <c r="O690" t="s">
        <v>25</v>
      </c>
      <c r="P690" t="s">
        <v>21</v>
      </c>
      <c r="Q690" s="2" t="s">
        <v>131</v>
      </c>
      <c r="R690" t="s">
        <v>28</v>
      </c>
      <c r="S690" t="s">
        <v>29</v>
      </c>
      <c r="T690" t="s">
        <v>21</v>
      </c>
      <c r="U690" t="s">
        <v>21</v>
      </c>
      <c r="V690" t="s">
        <v>33</v>
      </c>
      <c r="W690" s="2" t="s">
        <v>34</v>
      </c>
      <c r="Y690">
        <f>IF(J690=Legend!$B$3,0,IF(J690=Legend!$B$4,1,IF(J690=Legend!$B$5,2,0)))</f>
        <v>0</v>
      </c>
      <c r="Z690">
        <f t="shared" si="71"/>
        <v>1</v>
      </c>
      <c r="AA690">
        <f t="shared" si="72"/>
        <v>1</v>
      </c>
      <c r="AB690">
        <f t="shared" si="73"/>
        <v>1</v>
      </c>
      <c r="AC690">
        <f>IF(N690=Legend!$D$3,3,IF(N690=Legend!$D$4,2,IF(N690=Legend!$D$5,1,0)))</f>
        <v>3</v>
      </c>
      <c r="AD690">
        <f t="shared" si="74"/>
        <v>1</v>
      </c>
      <c r="AF690">
        <f t="shared" si="75"/>
        <v>2</v>
      </c>
      <c r="AG690">
        <f>IF(R690=Legend!$F$3,3,IF(R690=Legend!$F$4,2,IF(R690=Legend!$F$5,1,0)))</f>
        <v>2</v>
      </c>
      <c r="AH690">
        <f>IF(S690=Legend!$F$3,3,IF(S690=Legend!$F$4,2,IF(S690=Legend!$F$5,1,0)))</f>
        <v>3</v>
      </c>
      <c r="AK690">
        <f>IF(V690=Legend!$H$3,3,IF(V690=Legend!$H$4,2,IF(V690=Legend!$H$5,1,0)))</f>
        <v>1</v>
      </c>
      <c r="AM690">
        <f t="shared" si="76"/>
        <v>15</v>
      </c>
    </row>
    <row r="691" spans="1:39" ht="156" x14ac:dyDescent="0.3">
      <c r="A691" t="s">
        <v>113</v>
      </c>
      <c r="B691" t="s">
        <v>932</v>
      </c>
      <c r="C691" t="s">
        <v>1381</v>
      </c>
      <c r="D691" t="s">
        <v>1401</v>
      </c>
      <c r="E691" t="str">
        <f t="shared" si="70"/>
        <v>CS MART</v>
      </c>
      <c r="F691" t="s">
        <v>56</v>
      </c>
      <c r="G691" t="s">
        <v>21</v>
      </c>
      <c r="H691" t="s">
        <v>21</v>
      </c>
      <c r="I691" t="s">
        <v>22</v>
      </c>
      <c r="J691" t="s">
        <v>23</v>
      </c>
      <c r="K691" t="s">
        <v>24</v>
      </c>
      <c r="L691" t="s">
        <v>25</v>
      </c>
      <c r="M691" t="s">
        <v>25</v>
      </c>
      <c r="N691" t="s">
        <v>38</v>
      </c>
      <c r="O691" t="s">
        <v>25</v>
      </c>
      <c r="P691" t="s">
        <v>21</v>
      </c>
      <c r="Q691" t="s">
        <v>27</v>
      </c>
      <c r="R691" t="s">
        <v>28</v>
      </c>
      <c r="S691" t="s">
        <v>28</v>
      </c>
      <c r="T691" t="s">
        <v>21</v>
      </c>
      <c r="U691" t="s">
        <v>21</v>
      </c>
      <c r="V691" t="s">
        <v>30</v>
      </c>
      <c r="W691" s="2" t="s">
        <v>31</v>
      </c>
      <c r="Y691">
        <f>IF(J691=Legend!$B$3,0,IF(J691=Legend!$B$4,1,IF(J691=Legend!$B$5,2,0)))</f>
        <v>1</v>
      </c>
      <c r="Z691">
        <f t="shared" si="71"/>
        <v>1</v>
      </c>
      <c r="AA691">
        <f t="shared" si="72"/>
        <v>1</v>
      </c>
      <c r="AB691">
        <f t="shared" si="73"/>
        <v>1</v>
      </c>
      <c r="AC691">
        <f>IF(N691=Legend!$D$3,3,IF(N691=Legend!$D$4,2,IF(N691=Legend!$D$5,1,0)))</f>
        <v>3</v>
      </c>
      <c r="AD691">
        <f t="shared" si="74"/>
        <v>1</v>
      </c>
      <c r="AF691">
        <f t="shared" si="75"/>
        <v>0</v>
      </c>
      <c r="AG691">
        <f>IF(R691=Legend!$F$3,3,IF(R691=Legend!$F$4,2,IF(R691=Legend!$F$5,1,0)))</f>
        <v>2</v>
      </c>
      <c r="AH691">
        <f>IF(S691=Legend!$F$3,3,IF(S691=Legend!$F$4,2,IF(S691=Legend!$F$5,1,0)))</f>
        <v>2</v>
      </c>
      <c r="AK691">
        <f>IF(V691=Legend!$H$3,3,IF(V691=Legend!$H$4,2,IF(V691=Legend!$H$5,1,0)))</f>
        <v>2</v>
      </c>
      <c r="AM691">
        <f t="shared" si="76"/>
        <v>14</v>
      </c>
    </row>
    <row r="692" spans="1:39" ht="156" x14ac:dyDescent="0.3">
      <c r="A692" t="s">
        <v>113</v>
      </c>
      <c r="B692" t="s">
        <v>932</v>
      </c>
      <c r="C692" t="s">
        <v>1381</v>
      </c>
      <c r="D692" t="s">
        <v>1400</v>
      </c>
      <c r="E692" t="str">
        <f t="shared" si="70"/>
        <v>CS. MART</v>
      </c>
      <c r="F692" t="s">
        <v>56</v>
      </c>
      <c r="G692" t="s">
        <v>21</v>
      </c>
      <c r="H692" t="s">
        <v>21</v>
      </c>
      <c r="I692" t="s">
        <v>22</v>
      </c>
      <c r="J692" t="s">
        <v>35</v>
      </c>
      <c r="K692" t="s">
        <v>24</v>
      </c>
      <c r="L692" t="s">
        <v>25</v>
      </c>
      <c r="M692" t="s">
        <v>25</v>
      </c>
      <c r="N692" t="s">
        <v>26</v>
      </c>
      <c r="O692" t="s">
        <v>25</v>
      </c>
      <c r="P692" t="s">
        <v>21</v>
      </c>
      <c r="Q692" t="s">
        <v>27</v>
      </c>
      <c r="R692" t="s">
        <v>45</v>
      </c>
      <c r="S692" t="s">
        <v>28</v>
      </c>
      <c r="T692" t="s">
        <v>21</v>
      </c>
      <c r="U692" t="s">
        <v>21</v>
      </c>
      <c r="V692" t="s">
        <v>30</v>
      </c>
      <c r="W692" s="2" t="s">
        <v>31</v>
      </c>
      <c r="Y692">
        <f>IF(J692=Legend!$B$3,0,IF(J692=Legend!$B$4,1,IF(J692=Legend!$B$5,2,0)))</f>
        <v>0</v>
      </c>
      <c r="Z692">
        <f t="shared" si="71"/>
        <v>1</v>
      </c>
      <c r="AA692">
        <f t="shared" si="72"/>
        <v>1</v>
      </c>
      <c r="AB692">
        <f t="shared" si="73"/>
        <v>1</v>
      </c>
      <c r="AC692">
        <f>IF(N692=Legend!$D$3,3,IF(N692=Legend!$D$4,2,IF(N692=Legend!$D$5,1,0)))</f>
        <v>2</v>
      </c>
      <c r="AD692">
        <f t="shared" si="74"/>
        <v>1</v>
      </c>
      <c r="AF692">
        <f t="shared" si="75"/>
        <v>0</v>
      </c>
      <c r="AG692">
        <f>IF(R692=Legend!$F$3,3,IF(R692=Legend!$F$4,2,IF(R692=Legend!$F$5,1,0)))</f>
        <v>1</v>
      </c>
      <c r="AH692">
        <f>IF(S692=Legend!$F$3,3,IF(S692=Legend!$F$4,2,IF(S692=Legend!$F$5,1,0)))</f>
        <v>2</v>
      </c>
      <c r="AK692">
        <f>IF(V692=Legend!$H$3,3,IF(V692=Legend!$H$4,2,IF(V692=Legend!$H$5,1,0)))</f>
        <v>2</v>
      </c>
      <c r="AM692">
        <f t="shared" si="76"/>
        <v>11</v>
      </c>
    </row>
    <row r="693" spans="1:39" ht="140.4" x14ac:dyDescent="0.3">
      <c r="A693" t="s">
        <v>85</v>
      </c>
      <c r="B693" t="s">
        <v>3366</v>
      </c>
      <c r="C693" t="s">
        <v>4360</v>
      </c>
      <c r="D693" t="s">
        <v>4428</v>
      </c>
      <c r="E693" t="str">
        <f t="shared" si="70"/>
        <v>CV BERKAT</v>
      </c>
      <c r="F693" t="s">
        <v>85</v>
      </c>
      <c r="G693" t="s">
        <v>21</v>
      </c>
      <c r="H693" t="s">
        <v>21</v>
      </c>
      <c r="I693" t="s">
        <v>22</v>
      </c>
      <c r="J693" t="s">
        <v>35</v>
      </c>
      <c r="K693" t="s">
        <v>24</v>
      </c>
      <c r="L693" t="s">
        <v>25</v>
      </c>
      <c r="M693" t="s">
        <v>25</v>
      </c>
      <c r="N693" t="s">
        <v>28</v>
      </c>
      <c r="O693" t="s">
        <v>25</v>
      </c>
      <c r="P693" t="s">
        <v>21</v>
      </c>
      <c r="Q693" t="s">
        <v>27</v>
      </c>
      <c r="R693" t="s">
        <v>45</v>
      </c>
      <c r="S693" t="s">
        <v>29</v>
      </c>
      <c r="T693" t="s">
        <v>21</v>
      </c>
      <c r="U693" t="s">
        <v>21</v>
      </c>
      <c r="V693" t="s">
        <v>33</v>
      </c>
      <c r="W693" s="2" t="s">
        <v>34</v>
      </c>
      <c r="Y693">
        <f>IF(J693=Legend!$B$3,0,IF(J693=Legend!$B$4,1,IF(J693=Legend!$B$5,2,0)))</f>
        <v>0</v>
      </c>
      <c r="Z693">
        <f t="shared" si="71"/>
        <v>1</v>
      </c>
      <c r="AA693">
        <f t="shared" si="72"/>
        <v>1</v>
      </c>
      <c r="AB693">
        <f t="shared" si="73"/>
        <v>1</v>
      </c>
      <c r="AC693">
        <f>IF(N693=Legend!$D$3,3,IF(N693=Legend!$D$4,2,IF(N693=Legend!$D$5,1,0)))</f>
        <v>1</v>
      </c>
      <c r="AD693">
        <f t="shared" si="74"/>
        <v>1</v>
      </c>
      <c r="AF693">
        <f t="shared" si="75"/>
        <v>0</v>
      </c>
      <c r="AG693">
        <f>IF(R693=Legend!$F$3,3,IF(R693=Legend!$F$4,2,IF(R693=Legend!$F$5,1,0)))</f>
        <v>1</v>
      </c>
      <c r="AH693">
        <f>IF(S693=Legend!$F$3,3,IF(S693=Legend!$F$4,2,IF(S693=Legend!$F$5,1,0)))</f>
        <v>3</v>
      </c>
      <c r="AK693">
        <f>IF(V693=Legend!$H$3,3,IF(V693=Legend!$H$4,2,IF(V693=Legend!$H$5,1,0)))</f>
        <v>1</v>
      </c>
      <c r="AM693">
        <f t="shared" si="76"/>
        <v>10</v>
      </c>
    </row>
    <row r="694" spans="1:39" ht="140.4" x14ac:dyDescent="0.3">
      <c r="A694" t="s">
        <v>67</v>
      </c>
      <c r="B694" t="s">
        <v>1683</v>
      </c>
      <c r="C694" t="s">
        <v>2320</v>
      </c>
      <c r="D694" t="s">
        <v>2360</v>
      </c>
      <c r="E694" t="str">
        <f t="shared" si="70"/>
        <v>CV Bogaputra</v>
      </c>
      <c r="F694" t="s">
        <v>58</v>
      </c>
      <c r="G694" t="s">
        <v>21</v>
      </c>
      <c r="H694" t="s">
        <v>21</v>
      </c>
      <c r="I694" t="s">
        <v>22</v>
      </c>
      <c r="J694" t="s">
        <v>23</v>
      </c>
      <c r="K694" t="s">
        <v>24</v>
      </c>
      <c r="L694" t="s">
        <v>25</v>
      </c>
      <c r="M694" t="s">
        <v>25</v>
      </c>
      <c r="N694" t="s">
        <v>26</v>
      </c>
      <c r="O694" t="s">
        <v>25</v>
      </c>
      <c r="P694" t="s">
        <v>21</v>
      </c>
      <c r="Q694" t="s">
        <v>27</v>
      </c>
      <c r="R694" t="s">
        <v>28</v>
      </c>
      <c r="S694" t="s">
        <v>29</v>
      </c>
      <c r="T694" t="s">
        <v>21</v>
      </c>
      <c r="U694" t="s">
        <v>21</v>
      </c>
      <c r="V694" t="s">
        <v>33</v>
      </c>
      <c r="W694" s="2" t="s">
        <v>34</v>
      </c>
      <c r="Y694">
        <f>IF(J694=Legend!$B$3,0,IF(J694=Legend!$B$4,1,IF(J694=Legend!$B$5,2,0)))</f>
        <v>1</v>
      </c>
      <c r="Z694">
        <f t="shared" si="71"/>
        <v>1</v>
      </c>
      <c r="AA694">
        <f t="shared" si="72"/>
        <v>1</v>
      </c>
      <c r="AB694">
        <f t="shared" si="73"/>
        <v>1</v>
      </c>
      <c r="AC694">
        <f>IF(N694=Legend!$D$3,3,IF(N694=Legend!$D$4,2,IF(N694=Legend!$D$5,1,0)))</f>
        <v>2</v>
      </c>
      <c r="AD694">
        <f t="shared" si="74"/>
        <v>1</v>
      </c>
      <c r="AF694">
        <f t="shared" si="75"/>
        <v>0</v>
      </c>
      <c r="AG694">
        <f>IF(R694=Legend!$F$3,3,IF(R694=Legend!$F$4,2,IF(R694=Legend!$F$5,1,0)))</f>
        <v>2</v>
      </c>
      <c r="AH694">
        <f>IF(S694=Legend!$F$3,3,IF(S694=Legend!$F$4,2,IF(S694=Legend!$F$5,1,0)))</f>
        <v>3</v>
      </c>
      <c r="AK694">
        <f>IF(V694=Legend!$H$3,3,IF(V694=Legend!$H$4,2,IF(V694=Legend!$H$5,1,0)))</f>
        <v>1</v>
      </c>
      <c r="AM694">
        <f t="shared" si="76"/>
        <v>13</v>
      </c>
    </row>
    <row r="695" spans="1:39" ht="156" x14ac:dyDescent="0.3">
      <c r="A695" t="s">
        <v>19</v>
      </c>
      <c r="B695" t="s">
        <v>162</v>
      </c>
      <c r="C695" t="s">
        <v>163</v>
      </c>
      <c r="D695" t="s">
        <v>169</v>
      </c>
      <c r="E695" t="str">
        <f t="shared" si="70"/>
        <v>CV JUMBO HOME WARE-SOBA</v>
      </c>
      <c r="F695" t="s">
        <v>39</v>
      </c>
      <c r="G695" t="s">
        <v>21</v>
      </c>
      <c r="H695" t="s">
        <v>21</v>
      </c>
      <c r="I695" t="s">
        <v>22</v>
      </c>
      <c r="J695" t="s">
        <v>23</v>
      </c>
      <c r="K695" t="s">
        <v>24</v>
      </c>
      <c r="L695" t="s">
        <v>25</v>
      </c>
      <c r="M695" t="s">
        <v>25</v>
      </c>
      <c r="N695" t="s">
        <v>38</v>
      </c>
      <c r="O695" t="s">
        <v>25</v>
      </c>
      <c r="P695" t="s">
        <v>21</v>
      </c>
      <c r="Q695" t="s">
        <v>27</v>
      </c>
      <c r="R695" t="s">
        <v>29</v>
      </c>
      <c r="S695" t="s">
        <v>29</v>
      </c>
      <c r="T695" t="s">
        <v>21</v>
      </c>
      <c r="U695" t="s">
        <v>21</v>
      </c>
      <c r="V695" t="s">
        <v>30</v>
      </c>
      <c r="W695" s="2" t="s">
        <v>31</v>
      </c>
      <c r="Y695">
        <f>IF(J695=Legend!$B$3,0,IF(J695=Legend!$B$4,1,IF(J695=Legend!$B$5,2,0)))</f>
        <v>1</v>
      </c>
      <c r="Z695">
        <f t="shared" si="71"/>
        <v>1</v>
      </c>
      <c r="AA695">
        <f t="shared" si="72"/>
        <v>1</v>
      </c>
      <c r="AB695">
        <f t="shared" si="73"/>
        <v>1</v>
      </c>
      <c r="AC695">
        <f>IF(N695=Legend!$D$3,3,IF(N695=Legend!$D$4,2,IF(N695=Legend!$D$5,1,0)))</f>
        <v>3</v>
      </c>
      <c r="AD695">
        <f t="shared" si="74"/>
        <v>1</v>
      </c>
      <c r="AF695">
        <f t="shared" si="75"/>
        <v>0</v>
      </c>
      <c r="AG695">
        <f>IF(R695=Legend!$F$3,3,IF(R695=Legend!$F$4,2,IF(R695=Legend!$F$5,1,0)))</f>
        <v>3</v>
      </c>
      <c r="AH695">
        <f>IF(S695=Legend!$F$3,3,IF(S695=Legend!$F$4,2,IF(S695=Legend!$F$5,1,0)))</f>
        <v>3</v>
      </c>
      <c r="AK695">
        <f>IF(V695=Legend!$H$3,3,IF(V695=Legend!$H$4,2,IF(V695=Legend!$H$5,1,0)))</f>
        <v>2</v>
      </c>
      <c r="AM695">
        <f t="shared" si="76"/>
        <v>16</v>
      </c>
    </row>
    <row r="696" spans="1:39" ht="140.4" x14ac:dyDescent="0.3">
      <c r="A696" t="s">
        <v>74</v>
      </c>
      <c r="B696" t="s">
        <v>174</v>
      </c>
      <c r="C696" t="s">
        <v>822</v>
      </c>
      <c r="D696" t="s">
        <v>4079</v>
      </c>
      <c r="E696" t="str">
        <f t="shared" si="70"/>
        <v>CV KAISAR TLG</v>
      </c>
      <c r="F696" t="s">
        <v>74</v>
      </c>
      <c r="G696" t="s">
        <v>21</v>
      </c>
      <c r="H696" t="s">
        <v>21</v>
      </c>
      <c r="I696" t="s">
        <v>22</v>
      </c>
      <c r="J696" t="s">
        <v>35</v>
      </c>
      <c r="K696" t="s">
        <v>24</v>
      </c>
      <c r="L696" t="s">
        <v>21</v>
      </c>
      <c r="M696" t="s">
        <v>25</v>
      </c>
      <c r="N696" t="s">
        <v>38</v>
      </c>
      <c r="O696" t="s">
        <v>25</v>
      </c>
      <c r="P696" t="s">
        <v>21</v>
      </c>
      <c r="Q696" t="s">
        <v>27</v>
      </c>
      <c r="R696" t="s">
        <v>29</v>
      </c>
      <c r="S696" t="s">
        <v>29</v>
      </c>
      <c r="T696" t="s">
        <v>21</v>
      </c>
      <c r="U696" t="s">
        <v>21</v>
      </c>
      <c r="V696" t="s">
        <v>30</v>
      </c>
      <c r="W696" s="2" t="s">
        <v>34</v>
      </c>
      <c r="Y696">
        <f>IF(J696=Legend!$B$3,0,IF(J696=Legend!$B$4,1,IF(J696=Legend!$B$5,2,0)))</f>
        <v>0</v>
      </c>
      <c r="Z696">
        <f t="shared" si="71"/>
        <v>1</v>
      </c>
      <c r="AA696">
        <f t="shared" si="72"/>
        <v>0</v>
      </c>
      <c r="AB696">
        <f t="shared" si="73"/>
        <v>1</v>
      </c>
      <c r="AC696">
        <f>IF(N696=Legend!$D$3,3,IF(N696=Legend!$D$4,2,IF(N696=Legend!$D$5,1,0)))</f>
        <v>3</v>
      </c>
      <c r="AD696">
        <f t="shared" si="74"/>
        <v>1</v>
      </c>
      <c r="AF696">
        <f t="shared" si="75"/>
        <v>0</v>
      </c>
      <c r="AG696">
        <f>IF(R696=Legend!$F$3,3,IF(R696=Legend!$F$4,2,IF(R696=Legend!$F$5,1,0)))</f>
        <v>3</v>
      </c>
      <c r="AH696">
        <f>IF(S696=Legend!$F$3,3,IF(S696=Legend!$F$4,2,IF(S696=Legend!$F$5,1,0)))</f>
        <v>3</v>
      </c>
      <c r="AK696">
        <f>IF(V696=Legend!$H$3,3,IF(V696=Legend!$H$4,2,IF(V696=Legend!$H$5,1,0)))</f>
        <v>2</v>
      </c>
      <c r="AM696">
        <f t="shared" si="76"/>
        <v>14</v>
      </c>
    </row>
    <row r="697" spans="1:39" ht="109.2" x14ac:dyDescent="0.3">
      <c r="A697" t="s">
        <v>79</v>
      </c>
      <c r="B697" t="s">
        <v>162</v>
      </c>
      <c r="C697" t="s">
        <v>507</v>
      </c>
      <c r="D697" t="s">
        <v>526</v>
      </c>
      <c r="E697" t="str">
        <f t="shared" si="70"/>
        <v>CV KARUNIA INDAH Jl. A. Yani 134 TEGAL</v>
      </c>
      <c r="F697" t="s">
        <v>79</v>
      </c>
      <c r="G697" t="s">
        <v>21</v>
      </c>
      <c r="H697" t="s">
        <v>21</v>
      </c>
      <c r="I697" t="s">
        <v>22</v>
      </c>
      <c r="J697" t="s">
        <v>35</v>
      </c>
      <c r="K697" t="s">
        <v>47</v>
      </c>
      <c r="L697" t="s">
        <v>21</v>
      </c>
      <c r="M697" t="s">
        <v>21</v>
      </c>
      <c r="N697" t="s">
        <v>47</v>
      </c>
      <c r="O697" t="s">
        <v>21</v>
      </c>
      <c r="P697" t="s">
        <v>21</v>
      </c>
      <c r="Q697" t="s">
        <v>27</v>
      </c>
      <c r="R697" t="s">
        <v>45</v>
      </c>
      <c r="S697" t="s">
        <v>45</v>
      </c>
      <c r="T697" t="s">
        <v>21</v>
      </c>
      <c r="U697" t="s">
        <v>21</v>
      </c>
      <c r="V697" t="s">
        <v>42</v>
      </c>
      <c r="W697" s="2" t="s">
        <v>66</v>
      </c>
      <c r="Y697">
        <f>IF(J697=Legend!$B$3,0,IF(J697=Legend!$B$4,1,IF(J697=Legend!$B$5,2,0)))</f>
        <v>0</v>
      </c>
      <c r="Z697">
        <f t="shared" si="71"/>
        <v>0</v>
      </c>
      <c r="AA697">
        <f t="shared" si="72"/>
        <v>0</v>
      </c>
      <c r="AB697">
        <f t="shared" si="73"/>
        <v>0</v>
      </c>
      <c r="AC697">
        <f>IF(N697=Legend!$D$3,3,IF(N697=Legend!$D$4,2,IF(N697=Legend!$D$5,1,0)))</f>
        <v>0</v>
      </c>
      <c r="AD697">
        <f t="shared" si="74"/>
        <v>0</v>
      </c>
      <c r="AF697">
        <f t="shared" si="75"/>
        <v>0</v>
      </c>
      <c r="AG697">
        <f>IF(R697=Legend!$F$3,3,IF(R697=Legend!$F$4,2,IF(R697=Legend!$F$5,1,0)))</f>
        <v>1</v>
      </c>
      <c r="AH697">
        <f>IF(S697=Legend!$F$3,3,IF(S697=Legend!$F$4,2,IF(S697=Legend!$F$5,1,0)))</f>
        <v>1</v>
      </c>
      <c r="AK697">
        <f>IF(V697=Legend!$H$3,3,IF(V697=Legend!$H$4,2,IF(V697=Legend!$H$5,1,0)))</f>
        <v>0</v>
      </c>
      <c r="AM697">
        <f t="shared" si="76"/>
        <v>2</v>
      </c>
    </row>
    <row r="698" spans="1:39" ht="140.4" x14ac:dyDescent="0.3">
      <c r="A698" t="s">
        <v>73</v>
      </c>
      <c r="B698" t="s">
        <v>162</v>
      </c>
      <c r="C698" t="s">
        <v>323</v>
      </c>
      <c r="D698" t="s">
        <v>426</v>
      </c>
      <c r="E698" t="str">
        <f t="shared" si="70"/>
        <v>CV KOPMA</v>
      </c>
      <c r="F698" t="s">
        <v>79</v>
      </c>
      <c r="G698" t="s">
        <v>21</v>
      </c>
      <c r="H698" t="s">
        <v>21</v>
      </c>
      <c r="I698" t="s">
        <v>22</v>
      </c>
      <c r="J698" t="s">
        <v>35</v>
      </c>
      <c r="K698" t="s">
        <v>24</v>
      </c>
      <c r="L698" t="s">
        <v>25</v>
      </c>
      <c r="M698" t="s">
        <v>25</v>
      </c>
      <c r="N698" t="s">
        <v>28</v>
      </c>
      <c r="O698" t="s">
        <v>25</v>
      </c>
      <c r="P698" t="s">
        <v>21</v>
      </c>
      <c r="Q698" t="s">
        <v>27</v>
      </c>
      <c r="R698" t="s">
        <v>45</v>
      </c>
      <c r="S698" t="s">
        <v>29</v>
      </c>
      <c r="T698" t="s">
        <v>21</v>
      </c>
      <c r="U698" t="s">
        <v>21</v>
      </c>
      <c r="V698" t="s">
        <v>30</v>
      </c>
      <c r="W698" s="2" t="s">
        <v>34</v>
      </c>
      <c r="Y698">
        <f>IF(J698=Legend!$B$3,0,IF(J698=Legend!$B$4,1,IF(J698=Legend!$B$5,2,0)))</f>
        <v>0</v>
      </c>
      <c r="Z698">
        <f t="shared" si="71"/>
        <v>1</v>
      </c>
      <c r="AA698">
        <f t="shared" si="72"/>
        <v>1</v>
      </c>
      <c r="AB698">
        <f t="shared" si="73"/>
        <v>1</v>
      </c>
      <c r="AC698">
        <f>IF(N698=Legend!$D$3,3,IF(N698=Legend!$D$4,2,IF(N698=Legend!$D$5,1,0)))</f>
        <v>1</v>
      </c>
      <c r="AD698">
        <f t="shared" si="74"/>
        <v>1</v>
      </c>
      <c r="AF698">
        <f t="shared" si="75"/>
        <v>0</v>
      </c>
      <c r="AG698">
        <f>IF(R698=Legend!$F$3,3,IF(R698=Legend!$F$4,2,IF(R698=Legend!$F$5,1,0)))</f>
        <v>1</v>
      </c>
      <c r="AH698">
        <f>IF(S698=Legend!$F$3,3,IF(S698=Legend!$F$4,2,IF(S698=Legend!$F$5,1,0)))</f>
        <v>3</v>
      </c>
      <c r="AK698">
        <f>IF(V698=Legend!$H$3,3,IF(V698=Legend!$H$4,2,IF(V698=Legend!$H$5,1,0)))</f>
        <v>2</v>
      </c>
      <c r="AM698">
        <f t="shared" si="76"/>
        <v>11</v>
      </c>
    </row>
    <row r="699" spans="1:39" ht="140.4" x14ac:dyDescent="0.3">
      <c r="A699" t="s">
        <v>56</v>
      </c>
      <c r="B699" t="s">
        <v>174</v>
      </c>
      <c r="C699" t="s">
        <v>2138</v>
      </c>
      <c r="D699" t="s">
        <v>2233</v>
      </c>
      <c r="E699" t="str">
        <f t="shared" si="70"/>
        <v>CV MITRA SEMANDING JAYA</v>
      </c>
      <c r="F699" t="s">
        <v>56</v>
      </c>
      <c r="G699" t="s">
        <v>21</v>
      </c>
      <c r="H699" t="s">
        <v>21</v>
      </c>
      <c r="I699" t="s">
        <v>22</v>
      </c>
      <c r="J699" t="s">
        <v>35</v>
      </c>
      <c r="K699" t="s">
        <v>47</v>
      </c>
      <c r="L699" t="s">
        <v>21</v>
      </c>
      <c r="M699" t="s">
        <v>21</v>
      </c>
      <c r="N699" t="s">
        <v>47</v>
      </c>
      <c r="O699" t="s">
        <v>21</v>
      </c>
      <c r="P699" t="s">
        <v>21</v>
      </c>
      <c r="Q699" t="s">
        <v>27</v>
      </c>
      <c r="R699" t="s">
        <v>45</v>
      </c>
      <c r="S699" t="s">
        <v>29</v>
      </c>
      <c r="T699" t="s">
        <v>21</v>
      </c>
      <c r="U699" t="s">
        <v>21</v>
      </c>
      <c r="V699" t="s">
        <v>33</v>
      </c>
      <c r="W699" s="2" t="s">
        <v>34</v>
      </c>
      <c r="Y699">
        <f>IF(J699=Legend!$B$3,0,IF(J699=Legend!$B$4,1,IF(J699=Legend!$B$5,2,0)))</f>
        <v>0</v>
      </c>
      <c r="Z699">
        <f t="shared" si="71"/>
        <v>0</v>
      </c>
      <c r="AA699">
        <f t="shared" si="72"/>
        <v>0</v>
      </c>
      <c r="AB699">
        <f t="shared" si="73"/>
        <v>0</v>
      </c>
      <c r="AC699">
        <f>IF(N699=Legend!$D$3,3,IF(N699=Legend!$D$4,2,IF(N699=Legend!$D$5,1,0)))</f>
        <v>0</v>
      </c>
      <c r="AD699">
        <f t="shared" si="74"/>
        <v>0</v>
      </c>
      <c r="AF699">
        <f t="shared" si="75"/>
        <v>0</v>
      </c>
      <c r="AG699">
        <f>IF(R699=Legend!$F$3,3,IF(R699=Legend!$F$4,2,IF(R699=Legend!$F$5,1,0)))</f>
        <v>1</v>
      </c>
      <c r="AH699">
        <f>IF(S699=Legend!$F$3,3,IF(S699=Legend!$F$4,2,IF(S699=Legend!$F$5,1,0)))</f>
        <v>3</v>
      </c>
      <c r="AK699">
        <f>IF(V699=Legend!$H$3,3,IF(V699=Legend!$H$4,2,IF(V699=Legend!$H$5,1,0)))</f>
        <v>1</v>
      </c>
      <c r="AM699">
        <f t="shared" si="76"/>
        <v>5</v>
      </c>
    </row>
    <row r="700" spans="1:39" ht="140.4" x14ac:dyDescent="0.3">
      <c r="A700" t="s">
        <v>158</v>
      </c>
      <c r="B700" t="s">
        <v>162</v>
      </c>
      <c r="C700" t="s">
        <v>5261</v>
      </c>
      <c r="D700" t="s">
        <v>5283</v>
      </c>
      <c r="E700" t="str">
        <f t="shared" si="70"/>
        <v>CV MULIA JAYA MRANGGEN</v>
      </c>
      <c r="F700" t="s">
        <v>158</v>
      </c>
      <c r="G700" t="s">
        <v>21</v>
      </c>
      <c r="H700" t="s">
        <v>21</v>
      </c>
      <c r="I700" t="s">
        <v>22</v>
      </c>
      <c r="J700" t="s">
        <v>23</v>
      </c>
      <c r="K700" t="s">
        <v>24</v>
      </c>
      <c r="L700" t="s">
        <v>25</v>
      </c>
      <c r="M700" t="s">
        <v>25</v>
      </c>
      <c r="N700" t="s">
        <v>38</v>
      </c>
      <c r="O700" t="s">
        <v>25</v>
      </c>
      <c r="P700" t="s">
        <v>21</v>
      </c>
      <c r="Q700" t="s">
        <v>27</v>
      </c>
      <c r="R700" t="s">
        <v>29</v>
      </c>
      <c r="S700" t="s">
        <v>29</v>
      </c>
      <c r="T700" t="s">
        <v>21</v>
      </c>
      <c r="U700" t="s">
        <v>21</v>
      </c>
      <c r="V700" t="s">
        <v>30</v>
      </c>
      <c r="W700" s="2" t="s">
        <v>34</v>
      </c>
      <c r="Y700">
        <f>IF(J700=Legend!$B$3,0,IF(J700=Legend!$B$4,1,IF(J700=Legend!$B$5,2,0)))</f>
        <v>1</v>
      </c>
      <c r="Z700">
        <f t="shared" si="71"/>
        <v>1</v>
      </c>
      <c r="AA700">
        <f t="shared" si="72"/>
        <v>1</v>
      </c>
      <c r="AB700">
        <f t="shared" si="73"/>
        <v>1</v>
      </c>
      <c r="AC700">
        <f>IF(N700=Legend!$D$3,3,IF(N700=Legend!$D$4,2,IF(N700=Legend!$D$5,1,0)))</f>
        <v>3</v>
      </c>
      <c r="AD700">
        <f t="shared" si="74"/>
        <v>1</v>
      </c>
      <c r="AF700">
        <f t="shared" si="75"/>
        <v>0</v>
      </c>
      <c r="AG700">
        <f>IF(R700=Legend!$F$3,3,IF(R700=Legend!$F$4,2,IF(R700=Legend!$F$5,1,0)))</f>
        <v>3</v>
      </c>
      <c r="AH700">
        <f>IF(S700=Legend!$F$3,3,IF(S700=Legend!$F$4,2,IF(S700=Legend!$F$5,1,0)))</f>
        <v>3</v>
      </c>
      <c r="AK700">
        <f>IF(V700=Legend!$H$3,3,IF(V700=Legend!$H$4,2,IF(V700=Legend!$H$5,1,0)))</f>
        <v>2</v>
      </c>
      <c r="AM700">
        <f t="shared" si="76"/>
        <v>16</v>
      </c>
    </row>
    <row r="701" spans="1:39" ht="31.2" x14ac:dyDescent="0.3">
      <c r="A701" t="s">
        <v>56</v>
      </c>
      <c r="B701" t="s">
        <v>174</v>
      </c>
      <c r="C701" t="s">
        <v>2138</v>
      </c>
      <c r="D701" t="s">
        <v>2234</v>
      </c>
      <c r="E701" t="str">
        <f t="shared" si="70"/>
        <v>CV MURAH MEGAH MAKMUR</v>
      </c>
      <c r="F701" t="s">
        <v>56</v>
      </c>
      <c r="G701" t="s">
        <v>21</v>
      </c>
      <c r="H701" t="s">
        <v>21</v>
      </c>
      <c r="I701" t="s">
        <v>22</v>
      </c>
      <c r="J701" t="s">
        <v>23</v>
      </c>
      <c r="K701" t="s">
        <v>47</v>
      </c>
      <c r="L701" t="s">
        <v>25</v>
      </c>
      <c r="M701" t="s">
        <v>21</v>
      </c>
      <c r="N701" t="s">
        <v>47</v>
      </c>
      <c r="O701" t="s">
        <v>21</v>
      </c>
      <c r="P701" t="s">
        <v>21</v>
      </c>
      <c r="Q701" t="s">
        <v>27</v>
      </c>
      <c r="R701" t="s">
        <v>45</v>
      </c>
      <c r="S701" t="s">
        <v>29</v>
      </c>
      <c r="T701" t="s">
        <v>21</v>
      </c>
      <c r="U701" t="s">
        <v>21</v>
      </c>
      <c r="V701" t="s">
        <v>33</v>
      </c>
      <c r="W701" s="18" t="s">
        <v>63</v>
      </c>
      <c r="Y701">
        <f>IF(J701=Legend!$B$3,0,IF(J701=Legend!$B$4,1,IF(J701=Legend!$B$5,2,0)))</f>
        <v>1</v>
      </c>
      <c r="Z701">
        <f t="shared" si="71"/>
        <v>0</v>
      </c>
      <c r="AA701">
        <f t="shared" si="72"/>
        <v>1</v>
      </c>
      <c r="AB701">
        <f t="shared" si="73"/>
        <v>0</v>
      </c>
      <c r="AC701">
        <f>IF(N701=Legend!$D$3,3,IF(N701=Legend!$D$4,2,IF(N701=Legend!$D$5,1,0)))</f>
        <v>0</v>
      </c>
      <c r="AD701">
        <f t="shared" si="74"/>
        <v>0</v>
      </c>
      <c r="AF701">
        <f t="shared" si="75"/>
        <v>0</v>
      </c>
      <c r="AG701">
        <f>IF(R701=Legend!$F$3,3,IF(R701=Legend!$F$4,2,IF(R701=Legend!$F$5,1,0)))</f>
        <v>1</v>
      </c>
      <c r="AH701">
        <f>IF(S701=Legend!$F$3,3,IF(S701=Legend!$F$4,2,IF(S701=Legend!$F$5,1,0)))</f>
        <v>3</v>
      </c>
      <c r="AK701">
        <f>IF(V701=Legend!$H$3,3,IF(V701=Legend!$H$4,2,IF(V701=Legend!$H$5,1,0)))</f>
        <v>1</v>
      </c>
      <c r="AM701">
        <f t="shared" si="76"/>
        <v>7</v>
      </c>
    </row>
    <row r="702" spans="1:39" ht="31.2" x14ac:dyDescent="0.3">
      <c r="A702" t="s">
        <v>158</v>
      </c>
      <c r="B702" t="s">
        <v>162</v>
      </c>
      <c r="C702" t="s">
        <v>5261</v>
      </c>
      <c r="D702" t="s">
        <v>5268</v>
      </c>
      <c r="E702" t="str">
        <f t="shared" si="70"/>
        <v>CV PRIMA ARGO LANCAR</v>
      </c>
      <c r="F702" t="s">
        <v>158</v>
      </c>
      <c r="G702" t="s">
        <v>21</v>
      </c>
      <c r="H702" t="s">
        <v>21</v>
      </c>
      <c r="I702" t="s">
        <v>54</v>
      </c>
      <c r="J702" t="s">
        <v>35</v>
      </c>
      <c r="K702" t="s">
        <v>47</v>
      </c>
      <c r="L702" t="s">
        <v>21</v>
      </c>
      <c r="M702" t="s">
        <v>21</v>
      </c>
      <c r="N702" t="s">
        <v>47</v>
      </c>
      <c r="O702" t="s">
        <v>21</v>
      </c>
      <c r="P702" t="s">
        <v>21</v>
      </c>
      <c r="Q702" t="s">
        <v>27</v>
      </c>
      <c r="R702" t="s">
        <v>47</v>
      </c>
      <c r="S702" t="s">
        <v>47</v>
      </c>
      <c r="T702" t="s">
        <v>21</v>
      </c>
      <c r="U702" t="s">
        <v>21</v>
      </c>
      <c r="V702" t="s">
        <v>42</v>
      </c>
      <c r="W702" s="18" t="s">
        <v>63</v>
      </c>
      <c r="Y702">
        <f>IF(J702=Legend!$B$3,0,IF(J702=Legend!$B$4,1,IF(J702=Legend!$B$5,2,0)))</f>
        <v>0</v>
      </c>
      <c r="Z702">
        <f t="shared" si="71"/>
        <v>0</v>
      </c>
      <c r="AA702">
        <f t="shared" si="72"/>
        <v>0</v>
      </c>
      <c r="AB702">
        <f t="shared" si="73"/>
        <v>0</v>
      </c>
      <c r="AC702">
        <f>IF(N702=Legend!$D$3,3,IF(N702=Legend!$D$4,2,IF(N702=Legend!$D$5,1,0)))</f>
        <v>0</v>
      </c>
      <c r="AD702">
        <f t="shared" si="74"/>
        <v>0</v>
      </c>
      <c r="AF702">
        <f t="shared" si="75"/>
        <v>0</v>
      </c>
      <c r="AG702">
        <f>IF(R702=Legend!$F$3,3,IF(R702=Legend!$F$4,2,IF(R702=Legend!$F$5,1,0)))</f>
        <v>0</v>
      </c>
      <c r="AH702">
        <f>IF(S702=Legend!$F$3,3,IF(S702=Legend!$F$4,2,IF(S702=Legend!$F$5,1,0)))</f>
        <v>0</v>
      </c>
      <c r="AK702">
        <f>IF(V702=Legend!$H$3,3,IF(V702=Legend!$H$4,2,IF(V702=Legend!$H$5,1,0)))</f>
        <v>0</v>
      </c>
      <c r="AM702">
        <f t="shared" si="76"/>
        <v>0</v>
      </c>
    </row>
    <row r="703" spans="1:39" ht="140.4" x14ac:dyDescent="0.3">
      <c r="A703" t="s">
        <v>40</v>
      </c>
      <c r="B703" t="s">
        <v>162</v>
      </c>
      <c r="C703" t="s">
        <v>3123</v>
      </c>
      <c r="D703" t="s">
        <v>3343</v>
      </c>
      <c r="E703" t="str">
        <f t="shared" si="70"/>
        <v>CV REKSO MART Sitanggal</v>
      </c>
      <c r="F703" t="s">
        <v>40</v>
      </c>
      <c r="G703" t="s">
        <v>21</v>
      </c>
      <c r="H703" t="s">
        <v>21</v>
      </c>
      <c r="I703" t="s">
        <v>22</v>
      </c>
      <c r="J703" t="s">
        <v>23</v>
      </c>
      <c r="K703" t="s">
        <v>24</v>
      </c>
      <c r="L703" t="s">
        <v>25</v>
      </c>
      <c r="M703" t="s">
        <v>25</v>
      </c>
      <c r="N703" t="s">
        <v>38</v>
      </c>
      <c r="O703" t="s">
        <v>25</v>
      </c>
      <c r="P703" t="s">
        <v>21</v>
      </c>
      <c r="Q703" t="s">
        <v>27</v>
      </c>
      <c r="R703" t="s">
        <v>45</v>
      </c>
      <c r="S703" t="s">
        <v>29</v>
      </c>
      <c r="T703" t="s">
        <v>21</v>
      </c>
      <c r="U703" t="s">
        <v>21</v>
      </c>
      <c r="V703" t="s">
        <v>30</v>
      </c>
      <c r="W703" s="2" t="s">
        <v>34</v>
      </c>
      <c r="Y703">
        <f>IF(J703=Legend!$B$3,0,IF(J703=Legend!$B$4,1,IF(J703=Legend!$B$5,2,0)))</f>
        <v>1</v>
      </c>
      <c r="Z703">
        <f t="shared" si="71"/>
        <v>1</v>
      </c>
      <c r="AA703">
        <f t="shared" si="72"/>
        <v>1</v>
      </c>
      <c r="AB703">
        <f t="shared" si="73"/>
        <v>1</v>
      </c>
      <c r="AC703">
        <f>IF(N703=Legend!$D$3,3,IF(N703=Legend!$D$4,2,IF(N703=Legend!$D$5,1,0)))</f>
        <v>3</v>
      </c>
      <c r="AD703">
        <f t="shared" si="74"/>
        <v>1</v>
      </c>
      <c r="AF703">
        <f t="shared" si="75"/>
        <v>0</v>
      </c>
      <c r="AG703">
        <f>IF(R703=Legend!$F$3,3,IF(R703=Legend!$F$4,2,IF(R703=Legend!$F$5,1,0)))</f>
        <v>1</v>
      </c>
      <c r="AH703">
        <f>IF(S703=Legend!$F$3,3,IF(S703=Legend!$F$4,2,IF(S703=Legend!$F$5,1,0)))</f>
        <v>3</v>
      </c>
      <c r="AK703">
        <f>IF(V703=Legend!$H$3,3,IF(V703=Legend!$H$4,2,IF(V703=Legend!$H$5,1,0)))</f>
        <v>2</v>
      </c>
      <c r="AM703">
        <f t="shared" si="76"/>
        <v>14</v>
      </c>
    </row>
    <row r="704" spans="1:39" ht="140.4" x14ac:dyDescent="0.3">
      <c r="A704" t="s">
        <v>67</v>
      </c>
      <c r="B704" t="s">
        <v>1683</v>
      </c>
      <c r="C704" t="s">
        <v>2320</v>
      </c>
      <c r="D704" t="s">
        <v>2359</v>
      </c>
      <c r="E704" t="str">
        <f t="shared" si="70"/>
        <v>CV Sinar Berkat Sikka</v>
      </c>
      <c r="F704" t="s">
        <v>58</v>
      </c>
      <c r="G704" t="s">
        <v>21</v>
      </c>
      <c r="H704" t="s">
        <v>21</v>
      </c>
      <c r="I704" t="s">
        <v>54</v>
      </c>
      <c r="J704" t="s">
        <v>35</v>
      </c>
      <c r="K704" t="s">
        <v>24</v>
      </c>
      <c r="L704" t="s">
        <v>21</v>
      </c>
      <c r="M704" t="s">
        <v>25</v>
      </c>
      <c r="N704" t="s">
        <v>47</v>
      </c>
      <c r="O704" t="s">
        <v>21</v>
      </c>
      <c r="P704" t="s">
        <v>21</v>
      </c>
      <c r="Q704" t="s">
        <v>27</v>
      </c>
      <c r="R704" t="s">
        <v>45</v>
      </c>
      <c r="S704" t="s">
        <v>29</v>
      </c>
      <c r="T704" t="s">
        <v>21</v>
      </c>
      <c r="U704" t="s">
        <v>21</v>
      </c>
      <c r="V704" t="s">
        <v>33</v>
      </c>
      <c r="W704" s="2" t="s">
        <v>34</v>
      </c>
      <c r="Y704">
        <f>IF(J704=Legend!$B$3,0,IF(J704=Legend!$B$4,1,IF(J704=Legend!$B$5,2,0)))</f>
        <v>0</v>
      </c>
      <c r="Z704">
        <f t="shared" si="71"/>
        <v>1</v>
      </c>
      <c r="AA704">
        <f t="shared" si="72"/>
        <v>0</v>
      </c>
      <c r="AB704">
        <f t="shared" si="73"/>
        <v>1</v>
      </c>
      <c r="AC704">
        <f>IF(N704=Legend!$D$3,3,IF(N704=Legend!$D$4,2,IF(N704=Legend!$D$5,1,0)))</f>
        <v>0</v>
      </c>
      <c r="AD704">
        <f t="shared" si="74"/>
        <v>0</v>
      </c>
      <c r="AF704">
        <f t="shared" si="75"/>
        <v>0</v>
      </c>
      <c r="AG704">
        <f>IF(R704=Legend!$F$3,3,IF(R704=Legend!$F$4,2,IF(R704=Legend!$F$5,1,0)))</f>
        <v>1</v>
      </c>
      <c r="AH704">
        <f>IF(S704=Legend!$F$3,3,IF(S704=Legend!$F$4,2,IF(S704=Legend!$F$5,1,0)))</f>
        <v>3</v>
      </c>
      <c r="AK704">
        <f>IF(V704=Legend!$H$3,3,IF(V704=Legend!$H$4,2,IF(V704=Legend!$H$5,1,0)))</f>
        <v>1</v>
      </c>
      <c r="AM704">
        <f t="shared" si="76"/>
        <v>7</v>
      </c>
    </row>
    <row r="705" spans="1:39" ht="140.4" x14ac:dyDescent="0.3">
      <c r="A705" t="s">
        <v>67</v>
      </c>
      <c r="B705" t="s">
        <v>1683</v>
      </c>
      <c r="C705" t="s">
        <v>2320</v>
      </c>
      <c r="D705" t="s">
        <v>2358</v>
      </c>
      <c r="E705" t="str">
        <f t="shared" si="70"/>
        <v>CV Sumber Pelita</v>
      </c>
      <c r="F705" t="s">
        <v>58</v>
      </c>
      <c r="G705" t="s">
        <v>21</v>
      </c>
      <c r="H705" t="s">
        <v>21</v>
      </c>
      <c r="I705" t="s">
        <v>22</v>
      </c>
      <c r="J705" t="s">
        <v>35</v>
      </c>
      <c r="K705" t="s">
        <v>24</v>
      </c>
      <c r="L705" t="s">
        <v>21</v>
      </c>
      <c r="M705" t="s">
        <v>25</v>
      </c>
      <c r="N705" t="s">
        <v>28</v>
      </c>
      <c r="O705" t="s">
        <v>25</v>
      </c>
      <c r="P705" t="s">
        <v>21</v>
      </c>
      <c r="Q705" t="s">
        <v>27</v>
      </c>
      <c r="R705" t="s">
        <v>28</v>
      </c>
      <c r="S705" t="s">
        <v>29</v>
      </c>
      <c r="T705" t="s">
        <v>21</v>
      </c>
      <c r="U705" t="s">
        <v>21</v>
      </c>
      <c r="V705" t="s">
        <v>33</v>
      </c>
      <c r="W705" s="2" t="s">
        <v>34</v>
      </c>
      <c r="Y705">
        <f>IF(J705=Legend!$B$3,0,IF(J705=Legend!$B$4,1,IF(J705=Legend!$B$5,2,0)))</f>
        <v>0</v>
      </c>
      <c r="Z705">
        <f t="shared" si="71"/>
        <v>1</v>
      </c>
      <c r="AA705">
        <f t="shared" si="72"/>
        <v>0</v>
      </c>
      <c r="AB705">
        <f t="shared" si="73"/>
        <v>1</v>
      </c>
      <c r="AC705">
        <f>IF(N705=Legend!$D$3,3,IF(N705=Legend!$D$4,2,IF(N705=Legend!$D$5,1,0)))</f>
        <v>1</v>
      </c>
      <c r="AD705">
        <f t="shared" si="74"/>
        <v>1</v>
      </c>
      <c r="AF705">
        <f t="shared" si="75"/>
        <v>0</v>
      </c>
      <c r="AG705">
        <f>IF(R705=Legend!$F$3,3,IF(R705=Legend!$F$4,2,IF(R705=Legend!$F$5,1,0)))</f>
        <v>2</v>
      </c>
      <c r="AH705">
        <f>IF(S705=Legend!$F$3,3,IF(S705=Legend!$F$4,2,IF(S705=Legend!$F$5,1,0)))</f>
        <v>3</v>
      </c>
      <c r="AK705">
        <f>IF(V705=Legend!$H$3,3,IF(V705=Legend!$H$4,2,IF(V705=Legend!$H$5,1,0)))</f>
        <v>1</v>
      </c>
      <c r="AM705">
        <f t="shared" si="76"/>
        <v>10</v>
      </c>
    </row>
    <row r="706" spans="1:39" ht="31.2" x14ac:dyDescent="0.3">
      <c r="A706" t="s">
        <v>158</v>
      </c>
      <c r="B706" t="s">
        <v>162</v>
      </c>
      <c r="C706" t="s">
        <v>5261</v>
      </c>
      <c r="D706" t="s">
        <v>5267</v>
      </c>
      <c r="E706" t="str">
        <f t="shared" si="70"/>
        <v>CV THEOBROMINDO CIPTA KARYA</v>
      </c>
      <c r="F706" t="s">
        <v>158</v>
      </c>
      <c r="G706" t="s">
        <v>21</v>
      </c>
      <c r="H706" t="s">
        <v>21</v>
      </c>
      <c r="I706" t="s">
        <v>54</v>
      </c>
      <c r="J706" t="s">
        <v>35</v>
      </c>
      <c r="K706" t="s">
        <v>47</v>
      </c>
      <c r="L706" t="s">
        <v>21</v>
      </c>
      <c r="M706" t="s">
        <v>21</v>
      </c>
      <c r="N706" t="s">
        <v>47</v>
      </c>
      <c r="O706" t="s">
        <v>21</v>
      </c>
      <c r="P706" t="s">
        <v>21</v>
      </c>
      <c r="Q706" t="s">
        <v>27</v>
      </c>
      <c r="R706" t="s">
        <v>47</v>
      </c>
      <c r="S706" t="s">
        <v>47</v>
      </c>
      <c r="T706" t="s">
        <v>21</v>
      </c>
      <c r="U706" t="s">
        <v>21</v>
      </c>
      <c r="V706" t="s">
        <v>42</v>
      </c>
      <c r="W706" s="18" t="s">
        <v>63</v>
      </c>
      <c r="Y706">
        <f>IF(J706=Legend!$B$3,0,IF(J706=Legend!$B$4,1,IF(J706=Legend!$B$5,2,0)))</f>
        <v>0</v>
      </c>
      <c r="Z706">
        <f t="shared" si="71"/>
        <v>0</v>
      </c>
      <c r="AA706">
        <f t="shared" si="72"/>
        <v>0</v>
      </c>
      <c r="AB706">
        <f t="shared" si="73"/>
        <v>0</v>
      </c>
      <c r="AC706">
        <f>IF(N706=Legend!$D$3,3,IF(N706=Legend!$D$4,2,IF(N706=Legend!$D$5,1,0)))</f>
        <v>0</v>
      </c>
      <c r="AD706">
        <f t="shared" si="74"/>
        <v>0</v>
      </c>
      <c r="AF706">
        <f t="shared" si="75"/>
        <v>0</v>
      </c>
      <c r="AG706">
        <f>IF(R706=Legend!$F$3,3,IF(R706=Legend!$F$4,2,IF(R706=Legend!$F$5,1,0)))</f>
        <v>0</v>
      </c>
      <c r="AH706">
        <f>IF(S706=Legend!$F$3,3,IF(S706=Legend!$F$4,2,IF(S706=Legend!$F$5,1,0)))</f>
        <v>0</v>
      </c>
      <c r="AK706">
        <f>IF(V706=Legend!$H$3,3,IF(V706=Legend!$H$4,2,IF(V706=Legend!$H$5,1,0)))</f>
        <v>0</v>
      </c>
      <c r="AM706">
        <f t="shared" si="76"/>
        <v>0</v>
      </c>
    </row>
    <row r="707" spans="1:39" ht="140.4" x14ac:dyDescent="0.3">
      <c r="A707" t="s">
        <v>135</v>
      </c>
      <c r="B707" t="s">
        <v>807</v>
      </c>
      <c r="C707" t="s">
        <v>3944</v>
      </c>
      <c r="D707" t="s">
        <v>4953</v>
      </c>
      <c r="E707" t="str">
        <f t="shared" si="70"/>
        <v>CV UMEGA KALAWAI MART</v>
      </c>
      <c r="F707" t="s">
        <v>135</v>
      </c>
      <c r="G707" t="s">
        <v>21</v>
      </c>
      <c r="H707" t="s">
        <v>21</v>
      </c>
      <c r="I707" t="s">
        <v>22</v>
      </c>
      <c r="J707" t="s">
        <v>23</v>
      </c>
      <c r="K707" t="s">
        <v>24</v>
      </c>
      <c r="L707" t="s">
        <v>25</v>
      </c>
      <c r="M707" t="s">
        <v>25</v>
      </c>
      <c r="N707" t="s">
        <v>38</v>
      </c>
      <c r="O707" t="s">
        <v>25</v>
      </c>
      <c r="P707" t="s">
        <v>21</v>
      </c>
      <c r="Q707" t="s">
        <v>27</v>
      </c>
      <c r="R707" t="s">
        <v>29</v>
      </c>
      <c r="S707" t="s">
        <v>29</v>
      </c>
      <c r="T707" t="s">
        <v>21</v>
      </c>
      <c r="U707" t="s">
        <v>21</v>
      </c>
      <c r="V707" t="s">
        <v>30</v>
      </c>
      <c r="W707" s="2" t="s">
        <v>34</v>
      </c>
      <c r="Y707">
        <f>IF(J707=Legend!$B$3,0,IF(J707=Legend!$B$4,1,IF(J707=Legend!$B$5,2,0)))</f>
        <v>1</v>
      </c>
      <c r="Z707">
        <f t="shared" si="71"/>
        <v>1</v>
      </c>
      <c r="AA707">
        <f t="shared" si="72"/>
        <v>1</v>
      </c>
      <c r="AB707">
        <f t="shared" si="73"/>
        <v>1</v>
      </c>
      <c r="AC707">
        <f>IF(N707=Legend!$D$3,3,IF(N707=Legend!$D$4,2,IF(N707=Legend!$D$5,1,0)))</f>
        <v>3</v>
      </c>
      <c r="AD707">
        <f t="shared" si="74"/>
        <v>1</v>
      </c>
      <c r="AF707">
        <f t="shared" si="75"/>
        <v>0</v>
      </c>
      <c r="AG707">
        <f>IF(R707=Legend!$F$3,3,IF(R707=Legend!$F$4,2,IF(R707=Legend!$F$5,1,0)))</f>
        <v>3</v>
      </c>
      <c r="AH707">
        <f>IF(S707=Legend!$F$3,3,IF(S707=Legend!$F$4,2,IF(S707=Legend!$F$5,1,0)))</f>
        <v>3</v>
      </c>
      <c r="AK707">
        <f>IF(V707=Legend!$H$3,3,IF(V707=Legend!$H$4,2,IF(V707=Legend!$H$5,1,0)))</f>
        <v>2</v>
      </c>
      <c r="AM707">
        <f t="shared" si="76"/>
        <v>16</v>
      </c>
    </row>
    <row r="708" spans="1:39" ht="124.8" x14ac:dyDescent="0.3">
      <c r="A708" t="s">
        <v>39</v>
      </c>
      <c r="B708" t="s">
        <v>162</v>
      </c>
      <c r="C708" t="s">
        <v>656</v>
      </c>
      <c r="D708" t="s">
        <v>696</v>
      </c>
      <c r="E708" t="str">
        <f t="shared" si="70"/>
        <v>CV. AAMIRA MART</v>
      </c>
      <c r="F708" t="s">
        <v>39</v>
      </c>
      <c r="G708" t="s">
        <v>21</v>
      </c>
      <c r="H708" t="s">
        <v>21</v>
      </c>
      <c r="I708" t="s">
        <v>22</v>
      </c>
      <c r="J708" t="s">
        <v>23</v>
      </c>
      <c r="K708" t="s">
        <v>24</v>
      </c>
      <c r="L708" t="s">
        <v>25</v>
      </c>
      <c r="M708" t="s">
        <v>25</v>
      </c>
      <c r="N708" t="s">
        <v>26</v>
      </c>
      <c r="O708" t="s">
        <v>25</v>
      </c>
      <c r="P708" t="s">
        <v>21</v>
      </c>
      <c r="Q708" t="s">
        <v>27</v>
      </c>
      <c r="R708" t="s">
        <v>28</v>
      </c>
      <c r="S708" t="s">
        <v>28</v>
      </c>
      <c r="T708" t="s">
        <v>21</v>
      </c>
      <c r="U708" t="s">
        <v>21</v>
      </c>
      <c r="V708" t="s">
        <v>30</v>
      </c>
      <c r="W708" s="2" t="s">
        <v>94</v>
      </c>
      <c r="Y708">
        <f>IF(J708=Legend!$B$3,0,IF(J708=Legend!$B$4,1,IF(J708=Legend!$B$5,2,0)))</f>
        <v>1</v>
      </c>
      <c r="Z708">
        <f t="shared" si="71"/>
        <v>1</v>
      </c>
      <c r="AA708">
        <f t="shared" si="72"/>
        <v>1</v>
      </c>
      <c r="AB708">
        <f t="shared" si="73"/>
        <v>1</v>
      </c>
      <c r="AC708">
        <f>IF(N708=Legend!$D$3,3,IF(N708=Legend!$D$4,2,IF(N708=Legend!$D$5,1,0)))</f>
        <v>2</v>
      </c>
      <c r="AD708">
        <f t="shared" si="74"/>
        <v>1</v>
      </c>
      <c r="AF708">
        <f t="shared" si="75"/>
        <v>0</v>
      </c>
      <c r="AG708">
        <f>IF(R708=Legend!$F$3,3,IF(R708=Legend!$F$4,2,IF(R708=Legend!$F$5,1,0)))</f>
        <v>2</v>
      </c>
      <c r="AH708">
        <f>IF(S708=Legend!$F$3,3,IF(S708=Legend!$F$4,2,IF(S708=Legend!$F$5,1,0)))</f>
        <v>2</v>
      </c>
      <c r="AK708">
        <f>IF(V708=Legend!$H$3,3,IF(V708=Legend!$H$4,2,IF(V708=Legend!$H$5,1,0)))</f>
        <v>2</v>
      </c>
      <c r="AM708">
        <f t="shared" si="76"/>
        <v>13</v>
      </c>
    </row>
    <row r="709" spans="1:39" ht="156" x14ac:dyDescent="0.3">
      <c r="A709" t="s">
        <v>59</v>
      </c>
      <c r="B709" t="s">
        <v>3366</v>
      </c>
      <c r="C709" t="s">
        <v>3593</v>
      </c>
      <c r="D709" t="s">
        <v>3661</v>
      </c>
      <c r="E709" t="str">
        <f t="shared" ref="E709:E772" si="77">TRIM(D709)</f>
        <v>CV. APOTEK XS MART</v>
      </c>
      <c r="F709" t="s">
        <v>59</v>
      </c>
      <c r="G709" t="s">
        <v>21</v>
      </c>
      <c r="H709" t="s">
        <v>21</v>
      </c>
      <c r="I709" t="s">
        <v>22</v>
      </c>
      <c r="J709" t="s">
        <v>23</v>
      </c>
      <c r="K709" t="s">
        <v>24</v>
      </c>
      <c r="L709" t="s">
        <v>25</v>
      </c>
      <c r="M709" t="s">
        <v>25</v>
      </c>
      <c r="N709" t="s">
        <v>38</v>
      </c>
      <c r="O709" t="s">
        <v>25</v>
      </c>
      <c r="P709" t="s">
        <v>21</v>
      </c>
      <c r="Q709" t="s">
        <v>27</v>
      </c>
      <c r="R709" t="s">
        <v>28</v>
      </c>
      <c r="S709" t="s">
        <v>29</v>
      </c>
      <c r="T709" t="s">
        <v>21</v>
      </c>
      <c r="U709" t="s">
        <v>21</v>
      </c>
      <c r="V709" t="s">
        <v>30</v>
      </c>
      <c r="W709" s="2" t="s">
        <v>31</v>
      </c>
      <c r="Y709">
        <f>IF(J709=Legend!$B$3,0,IF(J709=Legend!$B$4,1,IF(J709=Legend!$B$5,2,0)))</f>
        <v>1</v>
      </c>
      <c r="Z709">
        <f t="shared" ref="Z709:Z772" si="78">IF(K709="Ada",1,0)</f>
        <v>1</v>
      </c>
      <c r="AA709">
        <f t="shared" ref="AA709:AA772" si="79">IF(L709="Ya",1,0)</f>
        <v>1</v>
      </c>
      <c r="AB709">
        <f t="shared" ref="AB709:AB772" si="80">IF(M709="Ya",1,0)</f>
        <v>1</v>
      </c>
      <c r="AC709">
        <f>IF(N709=Legend!$D$3,3,IF(N709=Legend!$D$4,2,IF(N709=Legend!$D$5,1,0)))</f>
        <v>3</v>
      </c>
      <c r="AD709">
        <f t="shared" ref="AD709:AD772" si="81">IF(O709="Ya",1,0)</f>
        <v>1</v>
      </c>
      <c r="AF709">
        <f t="shared" ref="AF709:AF772" si="82">IF(Q709="Tidak ber-mitra",0,2)</f>
        <v>0</v>
      </c>
      <c r="AG709">
        <f>IF(R709=Legend!$F$3,3,IF(R709=Legend!$F$4,2,IF(R709=Legend!$F$5,1,0)))</f>
        <v>2</v>
      </c>
      <c r="AH709">
        <f>IF(S709=Legend!$F$3,3,IF(S709=Legend!$F$4,2,IF(S709=Legend!$F$5,1,0)))</f>
        <v>3</v>
      </c>
      <c r="AK709">
        <f>IF(V709=Legend!$H$3,3,IF(V709=Legend!$H$4,2,IF(V709=Legend!$H$5,1,0)))</f>
        <v>2</v>
      </c>
      <c r="AM709">
        <f t="shared" ref="AM709:AM772" si="83">SUM(Y709:AL709)</f>
        <v>15</v>
      </c>
    </row>
    <row r="710" spans="1:39" ht="109.2" x14ac:dyDescent="0.3">
      <c r="A710" t="s">
        <v>32</v>
      </c>
      <c r="B710" t="s">
        <v>1602</v>
      </c>
      <c r="C710" t="s">
        <v>1638</v>
      </c>
      <c r="D710" t="s">
        <v>1979</v>
      </c>
      <c r="E710" t="str">
        <f t="shared" si="77"/>
        <v>CV. BANLI MART</v>
      </c>
      <c r="F710" t="s">
        <v>56</v>
      </c>
      <c r="G710" t="s">
        <v>21</v>
      </c>
      <c r="H710" t="s">
        <v>21</v>
      </c>
      <c r="I710" t="s">
        <v>22</v>
      </c>
      <c r="J710" t="s">
        <v>23</v>
      </c>
      <c r="K710" t="s">
        <v>24</v>
      </c>
      <c r="L710" t="s">
        <v>25</v>
      </c>
      <c r="M710" t="s">
        <v>25</v>
      </c>
      <c r="N710" t="s">
        <v>38</v>
      </c>
      <c r="O710" t="s">
        <v>25</v>
      </c>
      <c r="P710" t="s">
        <v>21</v>
      </c>
      <c r="Q710" t="s">
        <v>27</v>
      </c>
      <c r="R710" t="s">
        <v>29</v>
      </c>
      <c r="S710" t="s">
        <v>29</v>
      </c>
      <c r="T710" t="s">
        <v>21</v>
      </c>
      <c r="U710" t="s">
        <v>21</v>
      </c>
      <c r="V710" t="s">
        <v>30</v>
      </c>
      <c r="W710" s="2" t="s">
        <v>66</v>
      </c>
      <c r="Y710">
        <f>IF(J710=Legend!$B$3,0,IF(J710=Legend!$B$4,1,IF(J710=Legend!$B$5,2,0)))</f>
        <v>1</v>
      </c>
      <c r="Z710">
        <f t="shared" si="78"/>
        <v>1</v>
      </c>
      <c r="AA710">
        <f t="shared" si="79"/>
        <v>1</v>
      </c>
      <c r="AB710">
        <f t="shared" si="80"/>
        <v>1</v>
      </c>
      <c r="AC710">
        <f>IF(N710=Legend!$D$3,3,IF(N710=Legend!$D$4,2,IF(N710=Legend!$D$5,1,0)))</f>
        <v>3</v>
      </c>
      <c r="AD710">
        <f t="shared" si="81"/>
        <v>1</v>
      </c>
      <c r="AF710">
        <f t="shared" si="82"/>
        <v>0</v>
      </c>
      <c r="AG710">
        <f>IF(R710=Legend!$F$3,3,IF(R710=Legend!$F$4,2,IF(R710=Legend!$F$5,1,0)))</f>
        <v>3</v>
      </c>
      <c r="AH710">
        <f>IF(S710=Legend!$F$3,3,IF(S710=Legend!$F$4,2,IF(S710=Legend!$F$5,1,0)))</f>
        <v>3</v>
      </c>
      <c r="AK710">
        <f>IF(V710=Legend!$H$3,3,IF(V710=Legend!$H$4,2,IF(V710=Legend!$H$5,1,0)))</f>
        <v>2</v>
      </c>
      <c r="AM710">
        <f t="shared" si="83"/>
        <v>16</v>
      </c>
    </row>
    <row r="711" spans="1:39" ht="31.2" x14ac:dyDescent="0.3">
      <c r="A711" t="s">
        <v>85</v>
      </c>
      <c r="B711" t="s">
        <v>2938</v>
      </c>
      <c r="C711" t="s">
        <v>4376</v>
      </c>
      <c r="D711" t="s">
        <v>4405</v>
      </c>
      <c r="E711" t="str">
        <f t="shared" si="77"/>
        <v>CV. BINTANG TIMUR PERKASA AMUNTAI</v>
      </c>
      <c r="F711" t="s">
        <v>82</v>
      </c>
      <c r="G711" t="s">
        <v>21</v>
      </c>
      <c r="H711" t="s">
        <v>21</v>
      </c>
      <c r="I711" t="s">
        <v>22</v>
      </c>
      <c r="J711" t="s">
        <v>35</v>
      </c>
      <c r="K711" t="s">
        <v>47</v>
      </c>
      <c r="L711" t="s">
        <v>21</v>
      </c>
      <c r="M711" t="s">
        <v>21</v>
      </c>
      <c r="N711" t="s">
        <v>28</v>
      </c>
      <c r="O711" t="s">
        <v>21</v>
      </c>
      <c r="P711" t="s">
        <v>21</v>
      </c>
      <c r="Q711" t="s">
        <v>27</v>
      </c>
      <c r="R711" t="s">
        <v>47</v>
      </c>
      <c r="S711" t="s">
        <v>47</v>
      </c>
      <c r="T711" t="s">
        <v>21</v>
      </c>
      <c r="U711" t="s">
        <v>21</v>
      </c>
      <c r="V711" t="s">
        <v>42</v>
      </c>
      <c r="W711" s="18" t="s">
        <v>103</v>
      </c>
      <c r="Y711">
        <f>IF(J711=Legend!$B$3,0,IF(J711=Legend!$B$4,1,IF(J711=Legend!$B$5,2,0)))</f>
        <v>0</v>
      </c>
      <c r="Z711">
        <f t="shared" si="78"/>
        <v>0</v>
      </c>
      <c r="AA711">
        <f t="shared" si="79"/>
        <v>0</v>
      </c>
      <c r="AB711">
        <f t="shared" si="80"/>
        <v>0</v>
      </c>
      <c r="AC711">
        <f>IF(N711=Legend!$D$3,3,IF(N711=Legend!$D$4,2,IF(N711=Legend!$D$5,1,0)))</f>
        <v>1</v>
      </c>
      <c r="AD711">
        <f t="shared" si="81"/>
        <v>0</v>
      </c>
      <c r="AF711">
        <f t="shared" si="82"/>
        <v>0</v>
      </c>
      <c r="AG711">
        <f>IF(R711=Legend!$F$3,3,IF(R711=Legend!$F$4,2,IF(R711=Legend!$F$5,1,0)))</f>
        <v>0</v>
      </c>
      <c r="AH711">
        <f>IF(S711=Legend!$F$3,3,IF(S711=Legend!$F$4,2,IF(S711=Legend!$F$5,1,0)))</f>
        <v>0</v>
      </c>
      <c r="AK711">
        <f>IF(V711=Legend!$H$3,3,IF(V711=Legend!$H$4,2,IF(V711=Legend!$H$5,1,0)))</f>
        <v>0</v>
      </c>
      <c r="AM711">
        <f t="shared" si="83"/>
        <v>1</v>
      </c>
    </row>
    <row r="712" spans="1:39" ht="31.2" x14ac:dyDescent="0.3">
      <c r="A712" t="s">
        <v>62</v>
      </c>
      <c r="B712" t="s">
        <v>1190</v>
      </c>
      <c r="C712" t="s">
        <v>1191</v>
      </c>
      <c r="D712" t="s">
        <v>1646</v>
      </c>
      <c r="E712" t="str">
        <f t="shared" si="77"/>
        <v>CV. CAHAYA BINTAN SEJATI</v>
      </c>
      <c r="F712" t="s">
        <v>62</v>
      </c>
      <c r="G712" t="s">
        <v>21</v>
      </c>
      <c r="H712" t="s">
        <v>21</v>
      </c>
      <c r="I712" t="s">
        <v>22</v>
      </c>
      <c r="J712" t="s">
        <v>35</v>
      </c>
      <c r="K712" t="s">
        <v>24</v>
      </c>
      <c r="L712" t="s">
        <v>25</v>
      </c>
      <c r="M712" t="s">
        <v>25</v>
      </c>
      <c r="N712" t="s">
        <v>26</v>
      </c>
      <c r="O712" t="s">
        <v>21</v>
      </c>
      <c r="P712" t="s">
        <v>21</v>
      </c>
      <c r="Q712" t="s">
        <v>27</v>
      </c>
      <c r="R712" t="s">
        <v>28</v>
      </c>
      <c r="S712" t="s">
        <v>29</v>
      </c>
      <c r="T712" t="s">
        <v>21</v>
      </c>
      <c r="U712" t="s">
        <v>21</v>
      </c>
      <c r="V712" t="s">
        <v>42</v>
      </c>
      <c r="W712" s="18" t="s">
        <v>63</v>
      </c>
      <c r="Y712">
        <f>IF(J712=Legend!$B$3,0,IF(J712=Legend!$B$4,1,IF(J712=Legend!$B$5,2,0)))</f>
        <v>0</v>
      </c>
      <c r="Z712">
        <f t="shared" si="78"/>
        <v>1</v>
      </c>
      <c r="AA712">
        <f t="shared" si="79"/>
        <v>1</v>
      </c>
      <c r="AB712">
        <f t="shared" si="80"/>
        <v>1</v>
      </c>
      <c r="AC712">
        <f>IF(N712=Legend!$D$3,3,IF(N712=Legend!$D$4,2,IF(N712=Legend!$D$5,1,0)))</f>
        <v>2</v>
      </c>
      <c r="AD712">
        <f t="shared" si="81"/>
        <v>0</v>
      </c>
      <c r="AF712">
        <f t="shared" si="82"/>
        <v>0</v>
      </c>
      <c r="AG712">
        <f>IF(R712=Legend!$F$3,3,IF(R712=Legend!$F$4,2,IF(R712=Legend!$F$5,1,0)))</f>
        <v>2</v>
      </c>
      <c r="AH712">
        <f>IF(S712=Legend!$F$3,3,IF(S712=Legend!$F$4,2,IF(S712=Legend!$F$5,1,0)))</f>
        <v>3</v>
      </c>
      <c r="AK712">
        <f>IF(V712=Legend!$H$3,3,IF(V712=Legend!$H$4,2,IF(V712=Legend!$H$5,1,0)))</f>
        <v>0</v>
      </c>
      <c r="AM712">
        <f t="shared" si="83"/>
        <v>10</v>
      </c>
    </row>
    <row r="713" spans="1:39" ht="140.4" x14ac:dyDescent="0.3">
      <c r="A713" t="s">
        <v>70</v>
      </c>
      <c r="B713" t="s">
        <v>1602</v>
      </c>
      <c r="C713" t="s">
        <v>3703</v>
      </c>
      <c r="D713" t="s">
        <v>4181</v>
      </c>
      <c r="E713" t="str">
        <f t="shared" si="77"/>
        <v>CV. DAYA AGUNG (GRAND MART)</v>
      </c>
      <c r="F713" t="s">
        <v>70</v>
      </c>
      <c r="G713" t="s">
        <v>21</v>
      </c>
      <c r="H713" t="s">
        <v>21</v>
      </c>
      <c r="I713" t="s">
        <v>22</v>
      </c>
      <c r="J713" t="s">
        <v>41</v>
      </c>
      <c r="K713" t="s">
        <v>24</v>
      </c>
      <c r="L713" t="s">
        <v>25</v>
      </c>
      <c r="M713" t="s">
        <v>25</v>
      </c>
      <c r="N713" t="s">
        <v>38</v>
      </c>
      <c r="O713" t="s">
        <v>25</v>
      </c>
      <c r="P713" t="s">
        <v>21</v>
      </c>
      <c r="Q713" t="s">
        <v>72</v>
      </c>
      <c r="R713" t="s">
        <v>28</v>
      </c>
      <c r="S713" t="s">
        <v>29</v>
      </c>
      <c r="T713" t="s">
        <v>21</v>
      </c>
      <c r="U713" t="s">
        <v>21</v>
      </c>
      <c r="V713" t="s">
        <v>33</v>
      </c>
      <c r="W713" s="2" t="s">
        <v>34</v>
      </c>
      <c r="Y713">
        <f>IF(J713=Legend!$B$3,0,IF(J713=Legend!$B$4,1,IF(J713=Legend!$B$5,2,0)))</f>
        <v>2</v>
      </c>
      <c r="Z713">
        <f t="shared" si="78"/>
        <v>1</v>
      </c>
      <c r="AA713">
        <f t="shared" si="79"/>
        <v>1</v>
      </c>
      <c r="AB713">
        <f t="shared" si="80"/>
        <v>1</v>
      </c>
      <c r="AC713">
        <f>IF(N713=Legend!$D$3,3,IF(N713=Legend!$D$4,2,IF(N713=Legend!$D$5,1,0)))</f>
        <v>3</v>
      </c>
      <c r="AD713">
        <f t="shared" si="81"/>
        <v>1</v>
      </c>
      <c r="AF713">
        <f t="shared" si="82"/>
        <v>2</v>
      </c>
      <c r="AG713">
        <f>IF(R713=Legend!$F$3,3,IF(R713=Legend!$F$4,2,IF(R713=Legend!$F$5,1,0)))</f>
        <v>2</v>
      </c>
      <c r="AH713">
        <f>IF(S713=Legend!$F$3,3,IF(S713=Legend!$F$4,2,IF(S713=Legend!$F$5,1,0)))</f>
        <v>3</v>
      </c>
      <c r="AK713">
        <f>IF(V713=Legend!$H$3,3,IF(V713=Legend!$H$4,2,IF(V713=Legend!$H$5,1,0)))</f>
        <v>1</v>
      </c>
      <c r="AM713">
        <f t="shared" si="83"/>
        <v>17</v>
      </c>
    </row>
    <row r="714" spans="1:39" ht="140.4" x14ac:dyDescent="0.3">
      <c r="A714" t="s">
        <v>59</v>
      </c>
      <c r="B714" t="s">
        <v>807</v>
      </c>
      <c r="C714" t="s">
        <v>808</v>
      </c>
      <c r="D714" t="s">
        <v>3579</v>
      </c>
      <c r="E714" t="str">
        <f t="shared" si="77"/>
        <v>CV. FORZA</v>
      </c>
      <c r="F714" t="s">
        <v>59</v>
      </c>
      <c r="G714" t="s">
        <v>21</v>
      </c>
      <c r="H714" t="s">
        <v>21</v>
      </c>
      <c r="I714" t="s">
        <v>22</v>
      </c>
      <c r="J714" t="s">
        <v>41</v>
      </c>
      <c r="K714" t="s">
        <v>24</v>
      </c>
      <c r="L714" t="s">
        <v>25</v>
      </c>
      <c r="M714" t="s">
        <v>25</v>
      </c>
      <c r="N714" t="s">
        <v>38</v>
      </c>
      <c r="O714" t="s">
        <v>25</v>
      </c>
      <c r="P714" t="s">
        <v>21</v>
      </c>
      <c r="Q714" t="s">
        <v>27</v>
      </c>
      <c r="R714" t="s">
        <v>28</v>
      </c>
      <c r="S714" t="s">
        <v>29</v>
      </c>
      <c r="T714" t="s">
        <v>21</v>
      </c>
      <c r="U714" t="s">
        <v>21</v>
      </c>
      <c r="V714" t="s">
        <v>33</v>
      </c>
      <c r="W714" s="2" t="s">
        <v>34</v>
      </c>
      <c r="Y714">
        <f>IF(J714=Legend!$B$3,0,IF(J714=Legend!$B$4,1,IF(J714=Legend!$B$5,2,0)))</f>
        <v>2</v>
      </c>
      <c r="Z714">
        <f t="shared" si="78"/>
        <v>1</v>
      </c>
      <c r="AA714">
        <f t="shared" si="79"/>
        <v>1</v>
      </c>
      <c r="AB714">
        <f t="shared" si="80"/>
        <v>1</v>
      </c>
      <c r="AC714">
        <f>IF(N714=Legend!$D$3,3,IF(N714=Legend!$D$4,2,IF(N714=Legend!$D$5,1,0)))</f>
        <v>3</v>
      </c>
      <c r="AD714">
        <f t="shared" si="81"/>
        <v>1</v>
      </c>
      <c r="AF714">
        <f t="shared" si="82"/>
        <v>0</v>
      </c>
      <c r="AG714">
        <f>IF(R714=Legend!$F$3,3,IF(R714=Legend!$F$4,2,IF(R714=Legend!$F$5,1,0)))</f>
        <v>2</v>
      </c>
      <c r="AH714">
        <f>IF(S714=Legend!$F$3,3,IF(S714=Legend!$F$4,2,IF(S714=Legend!$F$5,1,0)))</f>
        <v>3</v>
      </c>
      <c r="AK714">
        <f>IF(V714=Legend!$H$3,3,IF(V714=Legend!$H$4,2,IF(V714=Legend!$H$5,1,0)))</f>
        <v>1</v>
      </c>
      <c r="AM714">
        <f t="shared" si="83"/>
        <v>15</v>
      </c>
    </row>
    <row r="715" spans="1:39" ht="62.4" x14ac:dyDescent="0.3">
      <c r="A715" t="s">
        <v>56</v>
      </c>
      <c r="B715" t="s">
        <v>1861</v>
      </c>
      <c r="C715" t="s">
        <v>1870</v>
      </c>
      <c r="D715" t="s">
        <v>2172</v>
      </c>
      <c r="E715" t="str">
        <f t="shared" si="77"/>
        <v>CV. HARMONI INDAH SENTOSA/ZEBRA 53</v>
      </c>
      <c r="F715" t="s">
        <v>65</v>
      </c>
      <c r="G715" t="s">
        <v>21</v>
      </c>
      <c r="H715" t="s">
        <v>21</v>
      </c>
      <c r="I715" t="s">
        <v>54</v>
      </c>
      <c r="J715" t="s">
        <v>23</v>
      </c>
      <c r="K715" t="s">
        <v>24</v>
      </c>
      <c r="L715" t="s">
        <v>21</v>
      </c>
      <c r="M715" t="s">
        <v>21</v>
      </c>
      <c r="N715" t="s">
        <v>47</v>
      </c>
      <c r="O715" t="s">
        <v>21</v>
      </c>
      <c r="P715" t="s">
        <v>21</v>
      </c>
      <c r="Q715" s="2" t="s">
        <v>109</v>
      </c>
      <c r="R715" t="s">
        <v>45</v>
      </c>
      <c r="S715" t="s">
        <v>29</v>
      </c>
      <c r="T715" t="s">
        <v>21</v>
      </c>
      <c r="U715" t="s">
        <v>21</v>
      </c>
      <c r="V715" t="s">
        <v>42</v>
      </c>
      <c r="W715" s="2" t="s">
        <v>68</v>
      </c>
      <c r="Y715">
        <f>IF(J715=Legend!$B$3,0,IF(J715=Legend!$B$4,1,IF(J715=Legend!$B$5,2,0)))</f>
        <v>1</v>
      </c>
      <c r="Z715">
        <f t="shared" si="78"/>
        <v>1</v>
      </c>
      <c r="AA715">
        <f t="shared" si="79"/>
        <v>0</v>
      </c>
      <c r="AB715">
        <f t="shared" si="80"/>
        <v>0</v>
      </c>
      <c r="AC715">
        <f>IF(N715=Legend!$D$3,3,IF(N715=Legend!$D$4,2,IF(N715=Legend!$D$5,1,0)))</f>
        <v>0</v>
      </c>
      <c r="AD715">
        <f t="shared" si="81"/>
        <v>0</v>
      </c>
      <c r="AF715">
        <f t="shared" si="82"/>
        <v>2</v>
      </c>
      <c r="AG715">
        <f>IF(R715=Legend!$F$3,3,IF(R715=Legend!$F$4,2,IF(R715=Legend!$F$5,1,0)))</f>
        <v>1</v>
      </c>
      <c r="AH715">
        <f>IF(S715=Legend!$F$3,3,IF(S715=Legend!$F$4,2,IF(S715=Legend!$F$5,1,0)))</f>
        <v>3</v>
      </c>
      <c r="AK715">
        <f>IF(V715=Legend!$H$3,3,IF(V715=Legend!$H$4,2,IF(V715=Legend!$H$5,1,0)))</f>
        <v>0</v>
      </c>
      <c r="AM715">
        <f t="shared" si="83"/>
        <v>8</v>
      </c>
    </row>
    <row r="716" spans="1:39" ht="140.4" x14ac:dyDescent="0.3">
      <c r="A716" t="s">
        <v>85</v>
      </c>
      <c r="B716" t="s">
        <v>284</v>
      </c>
      <c r="C716" t="s">
        <v>2615</v>
      </c>
      <c r="D716" t="s">
        <v>4536</v>
      </c>
      <c r="E716" t="str">
        <f t="shared" si="77"/>
        <v>CV. JAYA PUTRA UTAMA</v>
      </c>
      <c r="F716" t="s">
        <v>85</v>
      </c>
      <c r="G716" t="s">
        <v>21</v>
      </c>
      <c r="H716" t="s">
        <v>21</v>
      </c>
      <c r="I716" t="s">
        <v>22</v>
      </c>
      <c r="J716" t="s">
        <v>23</v>
      </c>
      <c r="K716" t="s">
        <v>24</v>
      </c>
      <c r="L716" t="s">
        <v>25</v>
      </c>
      <c r="M716" t="s">
        <v>25</v>
      </c>
      <c r="N716" t="s">
        <v>26</v>
      </c>
      <c r="O716" t="s">
        <v>25</v>
      </c>
      <c r="P716" t="s">
        <v>21</v>
      </c>
      <c r="Q716" t="s">
        <v>27</v>
      </c>
      <c r="R716" t="s">
        <v>28</v>
      </c>
      <c r="S716" t="s">
        <v>29</v>
      </c>
      <c r="T716" t="s">
        <v>21</v>
      </c>
      <c r="U716" t="s">
        <v>21</v>
      </c>
      <c r="V716" t="s">
        <v>30</v>
      </c>
      <c r="W716" s="2" t="s">
        <v>34</v>
      </c>
      <c r="Y716">
        <f>IF(J716=Legend!$B$3,0,IF(J716=Legend!$B$4,1,IF(J716=Legend!$B$5,2,0)))</f>
        <v>1</v>
      </c>
      <c r="Z716">
        <f t="shared" si="78"/>
        <v>1</v>
      </c>
      <c r="AA716">
        <f t="shared" si="79"/>
        <v>1</v>
      </c>
      <c r="AB716">
        <f t="shared" si="80"/>
        <v>1</v>
      </c>
      <c r="AC716">
        <f>IF(N716=Legend!$D$3,3,IF(N716=Legend!$D$4,2,IF(N716=Legend!$D$5,1,0)))</f>
        <v>2</v>
      </c>
      <c r="AD716">
        <f t="shared" si="81"/>
        <v>1</v>
      </c>
      <c r="AF716">
        <f t="shared" si="82"/>
        <v>0</v>
      </c>
      <c r="AG716">
        <f>IF(R716=Legend!$F$3,3,IF(R716=Legend!$F$4,2,IF(R716=Legend!$F$5,1,0)))</f>
        <v>2</v>
      </c>
      <c r="AH716">
        <f>IF(S716=Legend!$F$3,3,IF(S716=Legend!$F$4,2,IF(S716=Legend!$F$5,1,0)))</f>
        <v>3</v>
      </c>
      <c r="AK716">
        <f>IF(V716=Legend!$H$3,3,IF(V716=Legend!$H$4,2,IF(V716=Legend!$H$5,1,0)))</f>
        <v>2</v>
      </c>
      <c r="AM716">
        <f t="shared" si="83"/>
        <v>14</v>
      </c>
    </row>
    <row r="717" spans="1:39" ht="140.4" x14ac:dyDescent="0.3">
      <c r="A717" t="s">
        <v>37</v>
      </c>
      <c r="B717" t="s">
        <v>311</v>
      </c>
      <c r="C717" t="s">
        <v>332</v>
      </c>
      <c r="D717" t="s">
        <v>3420</v>
      </c>
      <c r="E717" t="str">
        <f t="shared" si="77"/>
        <v>CV. JEM ND</v>
      </c>
      <c r="F717" t="s">
        <v>37</v>
      </c>
      <c r="G717" t="s">
        <v>21</v>
      </c>
      <c r="H717" t="s">
        <v>21</v>
      </c>
      <c r="I717" t="s">
        <v>22</v>
      </c>
      <c r="J717" t="s">
        <v>35</v>
      </c>
      <c r="K717" t="s">
        <v>24</v>
      </c>
      <c r="L717" t="s">
        <v>25</v>
      </c>
      <c r="M717" t="s">
        <v>25</v>
      </c>
      <c r="N717" t="s">
        <v>38</v>
      </c>
      <c r="O717" t="s">
        <v>25</v>
      </c>
      <c r="P717" t="s">
        <v>21</v>
      </c>
      <c r="Q717" t="s">
        <v>27</v>
      </c>
      <c r="R717" t="s">
        <v>28</v>
      </c>
      <c r="S717" t="s">
        <v>29</v>
      </c>
      <c r="T717" t="s">
        <v>21</v>
      </c>
      <c r="U717" t="s">
        <v>21</v>
      </c>
      <c r="V717" t="s">
        <v>75</v>
      </c>
      <c r="W717" s="2" t="s">
        <v>34</v>
      </c>
      <c r="Y717">
        <f>IF(J717=Legend!$B$3,0,IF(J717=Legend!$B$4,1,IF(J717=Legend!$B$5,2,0)))</f>
        <v>0</v>
      </c>
      <c r="Z717">
        <f t="shared" si="78"/>
        <v>1</v>
      </c>
      <c r="AA717">
        <f t="shared" si="79"/>
        <v>1</v>
      </c>
      <c r="AB717">
        <f t="shared" si="80"/>
        <v>1</v>
      </c>
      <c r="AC717">
        <f>IF(N717=Legend!$D$3,3,IF(N717=Legend!$D$4,2,IF(N717=Legend!$D$5,1,0)))</f>
        <v>3</v>
      </c>
      <c r="AD717">
        <f t="shared" si="81"/>
        <v>1</v>
      </c>
      <c r="AF717">
        <f t="shared" si="82"/>
        <v>0</v>
      </c>
      <c r="AG717">
        <f>IF(R717=Legend!$F$3,3,IF(R717=Legend!$F$4,2,IF(R717=Legend!$F$5,1,0)))</f>
        <v>2</v>
      </c>
      <c r="AH717">
        <f>IF(S717=Legend!$F$3,3,IF(S717=Legend!$F$4,2,IF(S717=Legend!$F$5,1,0)))</f>
        <v>3</v>
      </c>
      <c r="AK717">
        <f>IF(V717=Legend!$H$3,3,IF(V717=Legend!$H$4,2,IF(V717=Legend!$H$5,1,0)))</f>
        <v>3</v>
      </c>
      <c r="AM717">
        <f t="shared" si="83"/>
        <v>15</v>
      </c>
    </row>
    <row r="718" spans="1:39" ht="140.4" x14ac:dyDescent="0.3">
      <c r="A718" t="s">
        <v>19</v>
      </c>
      <c r="B718" t="s">
        <v>162</v>
      </c>
      <c r="C718" t="s">
        <v>163</v>
      </c>
      <c r="D718" t="s">
        <v>168</v>
      </c>
      <c r="E718" t="str">
        <f t="shared" si="77"/>
        <v>CV. JUMBO HOME WARE</v>
      </c>
      <c r="F718" t="s">
        <v>37</v>
      </c>
      <c r="G718" t="s">
        <v>21</v>
      </c>
      <c r="H718" t="s">
        <v>21</v>
      </c>
      <c r="I718" t="s">
        <v>22</v>
      </c>
      <c r="J718" t="s">
        <v>23</v>
      </c>
      <c r="K718" t="s">
        <v>24</v>
      </c>
      <c r="L718" t="s">
        <v>25</v>
      </c>
      <c r="M718" t="s">
        <v>25</v>
      </c>
      <c r="N718" t="s">
        <v>38</v>
      </c>
      <c r="O718" t="s">
        <v>25</v>
      </c>
      <c r="P718" t="s">
        <v>21</v>
      </c>
      <c r="Q718" t="s">
        <v>27</v>
      </c>
      <c r="R718" t="s">
        <v>29</v>
      </c>
      <c r="S718" t="s">
        <v>29</v>
      </c>
      <c r="T718" t="s">
        <v>21</v>
      </c>
      <c r="U718" t="s">
        <v>21</v>
      </c>
      <c r="V718" t="s">
        <v>30</v>
      </c>
      <c r="W718" s="2" t="s">
        <v>34</v>
      </c>
      <c r="Y718">
        <f>IF(J718=Legend!$B$3,0,IF(J718=Legend!$B$4,1,IF(J718=Legend!$B$5,2,0)))</f>
        <v>1</v>
      </c>
      <c r="Z718">
        <f t="shared" si="78"/>
        <v>1</v>
      </c>
      <c r="AA718">
        <f t="shared" si="79"/>
        <v>1</v>
      </c>
      <c r="AB718">
        <f t="shared" si="80"/>
        <v>1</v>
      </c>
      <c r="AC718">
        <f>IF(N718=Legend!$D$3,3,IF(N718=Legend!$D$4,2,IF(N718=Legend!$D$5,1,0)))</f>
        <v>3</v>
      </c>
      <c r="AD718">
        <f t="shared" si="81"/>
        <v>1</v>
      </c>
      <c r="AF718">
        <f t="shared" si="82"/>
        <v>0</v>
      </c>
      <c r="AG718">
        <f>IF(R718=Legend!$F$3,3,IF(R718=Legend!$F$4,2,IF(R718=Legend!$F$5,1,0)))</f>
        <v>3</v>
      </c>
      <c r="AH718">
        <f>IF(S718=Legend!$F$3,3,IF(S718=Legend!$F$4,2,IF(S718=Legend!$F$5,1,0)))</f>
        <v>3</v>
      </c>
      <c r="AK718">
        <f>IF(V718=Legend!$H$3,3,IF(V718=Legend!$H$4,2,IF(V718=Legend!$H$5,1,0)))</f>
        <v>2</v>
      </c>
      <c r="AM718">
        <f t="shared" si="83"/>
        <v>16</v>
      </c>
    </row>
    <row r="719" spans="1:39" ht="62.4" x14ac:dyDescent="0.3">
      <c r="A719" t="s">
        <v>85</v>
      </c>
      <c r="B719" t="s">
        <v>2938</v>
      </c>
      <c r="C719" t="s">
        <v>4353</v>
      </c>
      <c r="D719" t="s">
        <v>4406</v>
      </c>
      <c r="E719" t="str">
        <f t="shared" si="77"/>
        <v>CV. KARYA ADHI MANDIRI</v>
      </c>
      <c r="F719" t="s">
        <v>82</v>
      </c>
      <c r="G719" t="s">
        <v>21</v>
      </c>
      <c r="H719" t="s">
        <v>21</v>
      </c>
      <c r="I719" t="s">
        <v>54</v>
      </c>
      <c r="J719" t="s">
        <v>35</v>
      </c>
      <c r="K719" t="s">
        <v>24</v>
      </c>
      <c r="L719" t="s">
        <v>21</v>
      </c>
      <c r="M719" t="s">
        <v>21</v>
      </c>
      <c r="N719" t="s">
        <v>28</v>
      </c>
      <c r="O719" t="s">
        <v>21</v>
      </c>
      <c r="P719" t="s">
        <v>21</v>
      </c>
      <c r="Q719" t="s">
        <v>27</v>
      </c>
      <c r="R719" t="s">
        <v>47</v>
      </c>
      <c r="S719" t="s">
        <v>47</v>
      </c>
      <c r="T719" t="s">
        <v>21</v>
      </c>
      <c r="U719" t="s">
        <v>21</v>
      </c>
      <c r="V719" t="s">
        <v>42</v>
      </c>
      <c r="W719" s="2" t="s">
        <v>48</v>
      </c>
      <c r="Y719">
        <f>IF(J719=Legend!$B$3,0,IF(J719=Legend!$B$4,1,IF(J719=Legend!$B$5,2,0)))</f>
        <v>0</v>
      </c>
      <c r="Z719">
        <f t="shared" si="78"/>
        <v>1</v>
      </c>
      <c r="AA719">
        <f t="shared" si="79"/>
        <v>0</v>
      </c>
      <c r="AB719">
        <f t="shared" si="80"/>
        <v>0</v>
      </c>
      <c r="AC719">
        <f>IF(N719=Legend!$D$3,3,IF(N719=Legend!$D$4,2,IF(N719=Legend!$D$5,1,0)))</f>
        <v>1</v>
      </c>
      <c r="AD719">
        <f t="shared" si="81"/>
        <v>0</v>
      </c>
      <c r="AF719">
        <f t="shared" si="82"/>
        <v>0</v>
      </c>
      <c r="AG719">
        <f>IF(R719=Legend!$F$3,3,IF(R719=Legend!$F$4,2,IF(R719=Legend!$F$5,1,0)))</f>
        <v>0</v>
      </c>
      <c r="AH719">
        <f>IF(S719=Legend!$F$3,3,IF(S719=Legend!$F$4,2,IF(S719=Legend!$F$5,1,0)))</f>
        <v>0</v>
      </c>
      <c r="AK719">
        <f>IF(V719=Legend!$H$3,3,IF(V719=Legend!$H$4,2,IF(V719=Legend!$H$5,1,0)))</f>
        <v>0</v>
      </c>
      <c r="AM719">
        <f t="shared" si="83"/>
        <v>2</v>
      </c>
    </row>
    <row r="720" spans="1:39" ht="140.4" x14ac:dyDescent="0.3">
      <c r="A720" t="s">
        <v>85</v>
      </c>
      <c r="B720" t="s">
        <v>284</v>
      </c>
      <c r="C720" t="s">
        <v>2615</v>
      </c>
      <c r="D720" t="s">
        <v>4535</v>
      </c>
      <c r="E720" t="str">
        <f t="shared" si="77"/>
        <v>CV. KARYA INTILAND (ONYX)</v>
      </c>
      <c r="F720" t="s">
        <v>85</v>
      </c>
      <c r="G720" t="s">
        <v>21</v>
      </c>
      <c r="H720" t="s">
        <v>21</v>
      </c>
      <c r="I720" t="s">
        <v>22</v>
      </c>
      <c r="J720" t="s">
        <v>35</v>
      </c>
      <c r="K720" t="s">
        <v>24</v>
      </c>
      <c r="L720" t="s">
        <v>25</v>
      </c>
      <c r="M720" t="s">
        <v>25</v>
      </c>
      <c r="N720" t="s">
        <v>26</v>
      </c>
      <c r="O720" t="s">
        <v>25</v>
      </c>
      <c r="P720" t="s">
        <v>21</v>
      </c>
      <c r="Q720" t="s">
        <v>27</v>
      </c>
      <c r="R720" t="s">
        <v>28</v>
      </c>
      <c r="S720" t="s">
        <v>29</v>
      </c>
      <c r="T720" t="s">
        <v>21</v>
      </c>
      <c r="U720" t="s">
        <v>21</v>
      </c>
      <c r="V720" t="s">
        <v>33</v>
      </c>
      <c r="W720" s="2" t="s">
        <v>34</v>
      </c>
      <c r="Y720">
        <f>IF(J720=Legend!$B$3,0,IF(J720=Legend!$B$4,1,IF(J720=Legend!$B$5,2,0)))</f>
        <v>0</v>
      </c>
      <c r="Z720">
        <f t="shared" si="78"/>
        <v>1</v>
      </c>
      <c r="AA720">
        <f t="shared" si="79"/>
        <v>1</v>
      </c>
      <c r="AB720">
        <f t="shared" si="80"/>
        <v>1</v>
      </c>
      <c r="AC720">
        <f>IF(N720=Legend!$D$3,3,IF(N720=Legend!$D$4,2,IF(N720=Legend!$D$5,1,0)))</f>
        <v>2</v>
      </c>
      <c r="AD720">
        <f t="shared" si="81"/>
        <v>1</v>
      </c>
      <c r="AF720">
        <f t="shared" si="82"/>
        <v>0</v>
      </c>
      <c r="AG720">
        <f>IF(R720=Legend!$F$3,3,IF(R720=Legend!$F$4,2,IF(R720=Legend!$F$5,1,0)))</f>
        <v>2</v>
      </c>
      <c r="AH720">
        <f>IF(S720=Legend!$F$3,3,IF(S720=Legend!$F$4,2,IF(S720=Legend!$F$5,1,0)))</f>
        <v>3</v>
      </c>
      <c r="AK720">
        <f>IF(V720=Legend!$H$3,3,IF(V720=Legend!$H$4,2,IF(V720=Legend!$H$5,1,0)))</f>
        <v>1</v>
      </c>
      <c r="AM720">
        <f t="shared" si="83"/>
        <v>12</v>
      </c>
    </row>
    <row r="721" spans="1:39" ht="156" x14ac:dyDescent="0.3">
      <c r="A721" t="s">
        <v>83</v>
      </c>
      <c r="B721" t="s">
        <v>2570</v>
      </c>
      <c r="C721" t="s">
        <v>4613</v>
      </c>
      <c r="D721" t="s">
        <v>5074</v>
      </c>
      <c r="E721" t="str">
        <f t="shared" si="77"/>
        <v>CV. LA PARIS</v>
      </c>
      <c r="F721" t="s">
        <v>83</v>
      </c>
      <c r="G721" t="s">
        <v>21</v>
      </c>
      <c r="H721" t="s">
        <v>21</v>
      </c>
      <c r="I721" t="s">
        <v>50</v>
      </c>
      <c r="J721" t="s">
        <v>23</v>
      </c>
      <c r="K721" t="s">
        <v>24</v>
      </c>
      <c r="L721" t="s">
        <v>25</v>
      </c>
      <c r="M721" t="s">
        <v>25</v>
      </c>
      <c r="N721" t="s">
        <v>26</v>
      </c>
      <c r="O721" t="s">
        <v>25</v>
      </c>
      <c r="P721" t="s">
        <v>21</v>
      </c>
      <c r="Q721" t="s">
        <v>27</v>
      </c>
      <c r="R721" t="s">
        <v>29</v>
      </c>
      <c r="S721" t="s">
        <v>29</v>
      </c>
      <c r="T721" t="s">
        <v>21</v>
      </c>
      <c r="U721" t="s">
        <v>21</v>
      </c>
      <c r="V721" t="s">
        <v>33</v>
      </c>
      <c r="W721" s="2" t="s">
        <v>31</v>
      </c>
      <c r="Y721">
        <f>IF(J721=Legend!$B$3,0,IF(J721=Legend!$B$4,1,IF(J721=Legend!$B$5,2,0)))</f>
        <v>1</v>
      </c>
      <c r="Z721">
        <f t="shared" si="78"/>
        <v>1</v>
      </c>
      <c r="AA721">
        <f t="shared" si="79"/>
        <v>1</v>
      </c>
      <c r="AB721">
        <f t="shared" si="80"/>
        <v>1</v>
      </c>
      <c r="AC721">
        <f>IF(N721=Legend!$D$3,3,IF(N721=Legend!$D$4,2,IF(N721=Legend!$D$5,1,0)))</f>
        <v>2</v>
      </c>
      <c r="AD721">
        <f t="shared" si="81"/>
        <v>1</v>
      </c>
      <c r="AF721">
        <f t="shared" si="82"/>
        <v>0</v>
      </c>
      <c r="AG721">
        <f>IF(R721=Legend!$F$3,3,IF(R721=Legend!$F$4,2,IF(R721=Legend!$F$5,1,0)))</f>
        <v>3</v>
      </c>
      <c r="AH721">
        <f>IF(S721=Legend!$F$3,3,IF(S721=Legend!$F$4,2,IF(S721=Legend!$F$5,1,0)))</f>
        <v>3</v>
      </c>
      <c r="AK721">
        <f>IF(V721=Legend!$H$3,3,IF(V721=Legend!$H$4,2,IF(V721=Legend!$H$5,1,0)))</f>
        <v>1</v>
      </c>
      <c r="AM721">
        <f t="shared" si="83"/>
        <v>14</v>
      </c>
    </row>
    <row r="722" spans="1:39" ht="140.4" x14ac:dyDescent="0.3">
      <c r="A722" t="s">
        <v>19</v>
      </c>
      <c r="B722" t="s">
        <v>162</v>
      </c>
      <c r="C722" t="s">
        <v>163</v>
      </c>
      <c r="D722" t="s">
        <v>167</v>
      </c>
      <c r="E722" t="str">
        <f t="shared" si="77"/>
        <v>CV. LESTARI SUKSES MAKMUR</v>
      </c>
      <c r="F722" t="s">
        <v>36</v>
      </c>
      <c r="G722" t="s">
        <v>21</v>
      </c>
      <c r="H722" t="s">
        <v>21</v>
      </c>
      <c r="I722" t="s">
        <v>22</v>
      </c>
      <c r="J722" t="s">
        <v>23</v>
      </c>
      <c r="K722" t="s">
        <v>24</v>
      </c>
      <c r="L722" t="s">
        <v>25</v>
      </c>
      <c r="M722" t="s">
        <v>25</v>
      </c>
      <c r="N722" t="s">
        <v>26</v>
      </c>
      <c r="O722" t="s">
        <v>25</v>
      </c>
      <c r="P722" t="s">
        <v>21</v>
      </c>
      <c r="Q722" t="s">
        <v>27</v>
      </c>
      <c r="R722" t="s">
        <v>29</v>
      </c>
      <c r="S722" t="s">
        <v>29</v>
      </c>
      <c r="T722" t="s">
        <v>21</v>
      </c>
      <c r="U722" t="s">
        <v>21</v>
      </c>
      <c r="V722" t="s">
        <v>33</v>
      </c>
      <c r="W722" s="2" t="s">
        <v>34</v>
      </c>
      <c r="Y722">
        <f>IF(J722=Legend!$B$3,0,IF(J722=Legend!$B$4,1,IF(J722=Legend!$B$5,2,0)))</f>
        <v>1</v>
      </c>
      <c r="Z722">
        <f t="shared" si="78"/>
        <v>1</v>
      </c>
      <c r="AA722">
        <f t="shared" si="79"/>
        <v>1</v>
      </c>
      <c r="AB722">
        <f t="shared" si="80"/>
        <v>1</v>
      </c>
      <c r="AC722">
        <f>IF(N722=Legend!$D$3,3,IF(N722=Legend!$D$4,2,IF(N722=Legend!$D$5,1,0)))</f>
        <v>2</v>
      </c>
      <c r="AD722">
        <f t="shared" si="81"/>
        <v>1</v>
      </c>
      <c r="AF722">
        <f t="shared" si="82"/>
        <v>0</v>
      </c>
      <c r="AG722">
        <f>IF(R722=Legend!$F$3,3,IF(R722=Legend!$F$4,2,IF(R722=Legend!$F$5,1,0)))</f>
        <v>3</v>
      </c>
      <c r="AH722">
        <f>IF(S722=Legend!$F$3,3,IF(S722=Legend!$F$4,2,IF(S722=Legend!$F$5,1,0)))</f>
        <v>3</v>
      </c>
      <c r="AK722">
        <f>IF(V722=Legend!$H$3,3,IF(V722=Legend!$H$4,2,IF(V722=Legend!$H$5,1,0)))</f>
        <v>1</v>
      </c>
      <c r="AM722">
        <f t="shared" si="83"/>
        <v>14</v>
      </c>
    </row>
    <row r="723" spans="1:39" ht="62.4" x14ac:dyDescent="0.3">
      <c r="A723" t="s">
        <v>71</v>
      </c>
      <c r="B723" t="s">
        <v>2570</v>
      </c>
      <c r="C723" t="s">
        <v>2571</v>
      </c>
      <c r="D723" t="s">
        <v>2879</v>
      </c>
      <c r="E723" t="str">
        <f t="shared" si="77"/>
        <v>CV. MADAM JAYA</v>
      </c>
      <c r="F723" t="s">
        <v>71</v>
      </c>
      <c r="G723" t="s">
        <v>21</v>
      </c>
      <c r="H723" t="s">
        <v>21</v>
      </c>
      <c r="I723" t="s">
        <v>22</v>
      </c>
      <c r="J723" t="s">
        <v>41</v>
      </c>
      <c r="K723" t="s">
        <v>24</v>
      </c>
      <c r="L723" t="s">
        <v>25</v>
      </c>
      <c r="M723" t="s">
        <v>25</v>
      </c>
      <c r="N723" t="s">
        <v>38</v>
      </c>
      <c r="O723" t="s">
        <v>25</v>
      </c>
      <c r="P723" t="s">
        <v>25</v>
      </c>
      <c r="Q723" t="s">
        <v>27</v>
      </c>
      <c r="R723" t="s">
        <v>29</v>
      </c>
      <c r="S723" t="s">
        <v>29</v>
      </c>
      <c r="T723" t="s">
        <v>21</v>
      </c>
      <c r="U723" t="s">
        <v>21</v>
      </c>
      <c r="V723" t="s">
        <v>30</v>
      </c>
      <c r="W723" s="2" t="s">
        <v>68</v>
      </c>
      <c r="Y723">
        <f>IF(J723=Legend!$B$3,0,IF(J723=Legend!$B$4,1,IF(J723=Legend!$B$5,2,0)))</f>
        <v>2</v>
      </c>
      <c r="Z723">
        <f t="shared" si="78"/>
        <v>1</v>
      </c>
      <c r="AA723">
        <f t="shared" si="79"/>
        <v>1</v>
      </c>
      <c r="AB723">
        <f t="shared" si="80"/>
        <v>1</v>
      </c>
      <c r="AC723">
        <f>IF(N723=Legend!$D$3,3,IF(N723=Legend!$D$4,2,IF(N723=Legend!$D$5,1,0)))</f>
        <v>3</v>
      </c>
      <c r="AD723">
        <f t="shared" si="81"/>
        <v>1</v>
      </c>
      <c r="AF723">
        <f t="shared" si="82"/>
        <v>0</v>
      </c>
      <c r="AG723">
        <f>IF(R723=Legend!$F$3,3,IF(R723=Legend!$F$4,2,IF(R723=Legend!$F$5,1,0)))</f>
        <v>3</v>
      </c>
      <c r="AH723">
        <f>IF(S723=Legend!$F$3,3,IF(S723=Legend!$F$4,2,IF(S723=Legend!$F$5,1,0)))</f>
        <v>3</v>
      </c>
      <c r="AK723">
        <f>IF(V723=Legend!$H$3,3,IF(V723=Legend!$H$4,2,IF(V723=Legend!$H$5,1,0)))</f>
        <v>2</v>
      </c>
      <c r="AM723">
        <f t="shared" si="83"/>
        <v>17</v>
      </c>
    </row>
    <row r="724" spans="1:39" ht="140.4" x14ac:dyDescent="0.3">
      <c r="A724" t="s">
        <v>67</v>
      </c>
      <c r="B724" t="s">
        <v>1602</v>
      </c>
      <c r="C724" t="s">
        <v>1633</v>
      </c>
      <c r="D724" t="s">
        <v>2380</v>
      </c>
      <c r="E724" t="str">
        <f t="shared" si="77"/>
        <v>CV. MAYANA MART</v>
      </c>
      <c r="F724" t="s">
        <v>67</v>
      </c>
      <c r="G724" t="s">
        <v>21</v>
      </c>
      <c r="H724" t="s">
        <v>21</v>
      </c>
      <c r="I724" t="s">
        <v>22</v>
      </c>
      <c r="J724" t="s">
        <v>35</v>
      </c>
      <c r="K724" t="s">
        <v>24</v>
      </c>
      <c r="L724" t="s">
        <v>25</v>
      </c>
      <c r="M724" t="s">
        <v>25</v>
      </c>
      <c r="N724" t="s">
        <v>26</v>
      </c>
      <c r="O724" t="s">
        <v>25</v>
      </c>
      <c r="P724" t="s">
        <v>21</v>
      </c>
      <c r="Q724" t="s">
        <v>27</v>
      </c>
      <c r="R724" t="s">
        <v>28</v>
      </c>
      <c r="S724" t="s">
        <v>29</v>
      </c>
      <c r="T724" t="s">
        <v>21</v>
      </c>
      <c r="U724" t="s">
        <v>21</v>
      </c>
      <c r="V724" t="s">
        <v>33</v>
      </c>
      <c r="W724" s="2" t="s">
        <v>34</v>
      </c>
      <c r="Y724">
        <f>IF(J724=Legend!$B$3,0,IF(J724=Legend!$B$4,1,IF(J724=Legend!$B$5,2,0)))</f>
        <v>0</v>
      </c>
      <c r="Z724">
        <f t="shared" si="78"/>
        <v>1</v>
      </c>
      <c r="AA724">
        <f t="shared" si="79"/>
        <v>1</v>
      </c>
      <c r="AB724">
        <f t="shared" si="80"/>
        <v>1</v>
      </c>
      <c r="AC724">
        <f>IF(N724=Legend!$D$3,3,IF(N724=Legend!$D$4,2,IF(N724=Legend!$D$5,1,0)))</f>
        <v>2</v>
      </c>
      <c r="AD724">
        <f t="shared" si="81"/>
        <v>1</v>
      </c>
      <c r="AF724">
        <f t="shared" si="82"/>
        <v>0</v>
      </c>
      <c r="AG724">
        <f>IF(R724=Legend!$F$3,3,IF(R724=Legend!$F$4,2,IF(R724=Legend!$F$5,1,0)))</f>
        <v>2</v>
      </c>
      <c r="AH724">
        <f>IF(S724=Legend!$F$3,3,IF(S724=Legend!$F$4,2,IF(S724=Legend!$F$5,1,0)))</f>
        <v>3</v>
      </c>
      <c r="AK724">
        <f>IF(V724=Legend!$H$3,3,IF(V724=Legend!$H$4,2,IF(V724=Legend!$H$5,1,0)))</f>
        <v>1</v>
      </c>
      <c r="AM724">
        <f t="shared" si="83"/>
        <v>12</v>
      </c>
    </row>
    <row r="725" spans="1:39" ht="31.2" x14ac:dyDescent="0.3">
      <c r="A725" t="s">
        <v>62</v>
      </c>
      <c r="B725" t="s">
        <v>1190</v>
      </c>
      <c r="C725" t="s">
        <v>1191</v>
      </c>
      <c r="D725" t="s">
        <v>1644</v>
      </c>
      <c r="E725" t="str">
        <f t="shared" si="77"/>
        <v>CV. NAMHCOM INDO SUKSES</v>
      </c>
      <c r="F725" t="s">
        <v>62</v>
      </c>
      <c r="G725" t="s">
        <v>21</v>
      </c>
      <c r="H725" t="s">
        <v>21</v>
      </c>
      <c r="I725" t="s">
        <v>22</v>
      </c>
      <c r="J725" t="s">
        <v>23</v>
      </c>
      <c r="K725" t="s">
        <v>24</v>
      </c>
      <c r="L725" t="s">
        <v>25</v>
      </c>
      <c r="M725" t="s">
        <v>21</v>
      </c>
      <c r="N725" t="s">
        <v>38</v>
      </c>
      <c r="O725" t="s">
        <v>25</v>
      </c>
      <c r="P725" t="s">
        <v>21</v>
      </c>
      <c r="Q725" t="s">
        <v>27</v>
      </c>
      <c r="R725" t="s">
        <v>28</v>
      </c>
      <c r="S725" t="s">
        <v>29</v>
      </c>
      <c r="T725" t="s">
        <v>21</v>
      </c>
      <c r="U725" t="s">
        <v>21</v>
      </c>
      <c r="V725" t="s">
        <v>42</v>
      </c>
      <c r="W725" s="18" t="s">
        <v>103</v>
      </c>
      <c r="Y725">
        <f>IF(J725=Legend!$B$3,0,IF(J725=Legend!$B$4,1,IF(J725=Legend!$B$5,2,0)))</f>
        <v>1</v>
      </c>
      <c r="Z725">
        <f t="shared" si="78"/>
        <v>1</v>
      </c>
      <c r="AA725">
        <f t="shared" si="79"/>
        <v>1</v>
      </c>
      <c r="AB725">
        <f t="shared" si="80"/>
        <v>0</v>
      </c>
      <c r="AC725">
        <f>IF(N725=Legend!$D$3,3,IF(N725=Legend!$D$4,2,IF(N725=Legend!$D$5,1,0)))</f>
        <v>3</v>
      </c>
      <c r="AD725">
        <f t="shared" si="81"/>
        <v>1</v>
      </c>
      <c r="AF725">
        <f t="shared" si="82"/>
        <v>0</v>
      </c>
      <c r="AG725">
        <f>IF(R725=Legend!$F$3,3,IF(R725=Legend!$F$4,2,IF(R725=Legend!$F$5,1,0)))</f>
        <v>2</v>
      </c>
      <c r="AH725">
        <f>IF(S725=Legend!$F$3,3,IF(S725=Legend!$F$4,2,IF(S725=Legend!$F$5,1,0)))</f>
        <v>3</v>
      </c>
      <c r="AK725">
        <f>IF(V725=Legend!$H$3,3,IF(V725=Legend!$H$4,2,IF(V725=Legend!$H$5,1,0)))</f>
        <v>0</v>
      </c>
      <c r="AM725">
        <f t="shared" si="83"/>
        <v>12</v>
      </c>
    </row>
    <row r="726" spans="1:39" ht="109.2" x14ac:dyDescent="0.3">
      <c r="A726" t="s">
        <v>39</v>
      </c>
      <c r="B726" t="s">
        <v>162</v>
      </c>
      <c r="C726" t="s">
        <v>656</v>
      </c>
      <c r="D726" t="s">
        <v>694</v>
      </c>
      <c r="E726" t="str">
        <f t="shared" si="77"/>
        <v>CV. NEW SAMI BERKAH</v>
      </c>
      <c r="F726" t="s">
        <v>39</v>
      </c>
      <c r="G726" t="s">
        <v>21</v>
      </c>
      <c r="H726" t="s">
        <v>21</v>
      </c>
      <c r="I726" t="s">
        <v>22</v>
      </c>
      <c r="J726" t="s">
        <v>23</v>
      </c>
      <c r="K726" t="s">
        <v>24</v>
      </c>
      <c r="L726" t="s">
        <v>25</v>
      </c>
      <c r="M726" t="s">
        <v>25</v>
      </c>
      <c r="N726" t="s">
        <v>26</v>
      </c>
      <c r="O726" t="s">
        <v>25</v>
      </c>
      <c r="P726" t="s">
        <v>21</v>
      </c>
      <c r="Q726" t="s">
        <v>27</v>
      </c>
      <c r="R726" t="s">
        <v>28</v>
      </c>
      <c r="S726" t="s">
        <v>28</v>
      </c>
      <c r="T726" t="s">
        <v>21</v>
      </c>
      <c r="U726" t="s">
        <v>21</v>
      </c>
      <c r="V726" t="s">
        <v>30</v>
      </c>
      <c r="W726" s="2" t="s">
        <v>91</v>
      </c>
      <c r="Y726">
        <f>IF(J726=Legend!$B$3,0,IF(J726=Legend!$B$4,1,IF(J726=Legend!$B$5,2,0)))</f>
        <v>1</v>
      </c>
      <c r="Z726">
        <f t="shared" si="78"/>
        <v>1</v>
      </c>
      <c r="AA726">
        <f t="shared" si="79"/>
        <v>1</v>
      </c>
      <c r="AB726">
        <f t="shared" si="80"/>
        <v>1</v>
      </c>
      <c r="AC726">
        <f>IF(N726=Legend!$D$3,3,IF(N726=Legend!$D$4,2,IF(N726=Legend!$D$5,1,0)))</f>
        <v>2</v>
      </c>
      <c r="AD726">
        <f t="shared" si="81"/>
        <v>1</v>
      </c>
      <c r="AF726">
        <f t="shared" si="82"/>
        <v>0</v>
      </c>
      <c r="AG726">
        <f>IF(R726=Legend!$F$3,3,IF(R726=Legend!$F$4,2,IF(R726=Legend!$F$5,1,0)))</f>
        <v>2</v>
      </c>
      <c r="AH726">
        <f>IF(S726=Legend!$F$3,3,IF(S726=Legend!$F$4,2,IF(S726=Legend!$F$5,1,0)))</f>
        <v>2</v>
      </c>
      <c r="AK726">
        <f>IF(V726=Legend!$H$3,3,IF(V726=Legend!$H$4,2,IF(V726=Legend!$H$5,1,0)))</f>
        <v>2</v>
      </c>
      <c r="AM726">
        <f t="shared" si="83"/>
        <v>13</v>
      </c>
    </row>
    <row r="727" spans="1:39" ht="140.4" x14ac:dyDescent="0.3">
      <c r="A727" t="s">
        <v>79</v>
      </c>
      <c r="B727" t="s">
        <v>478</v>
      </c>
      <c r="C727" t="s">
        <v>562</v>
      </c>
      <c r="D727" t="s">
        <v>581</v>
      </c>
      <c r="E727" t="str">
        <f t="shared" si="77"/>
        <v>CV. PENI PUTRI</v>
      </c>
      <c r="F727" t="s">
        <v>79</v>
      </c>
      <c r="G727" t="s">
        <v>21</v>
      </c>
      <c r="H727" t="s">
        <v>21</v>
      </c>
      <c r="I727" t="s">
        <v>54</v>
      </c>
      <c r="J727" t="s">
        <v>23</v>
      </c>
      <c r="K727" t="s">
        <v>24</v>
      </c>
      <c r="L727" t="s">
        <v>25</v>
      </c>
      <c r="M727" t="s">
        <v>25</v>
      </c>
      <c r="N727" t="s">
        <v>26</v>
      </c>
      <c r="O727" t="s">
        <v>25</v>
      </c>
      <c r="P727" t="s">
        <v>21</v>
      </c>
      <c r="Q727" t="s">
        <v>27</v>
      </c>
      <c r="R727" t="s">
        <v>28</v>
      </c>
      <c r="S727" t="s">
        <v>29</v>
      </c>
      <c r="T727" t="s">
        <v>21</v>
      </c>
      <c r="U727" t="s">
        <v>21</v>
      </c>
      <c r="V727" t="s">
        <v>30</v>
      </c>
      <c r="W727" s="2" t="s">
        <v>34</v>
      </c>
      <c r="Y727">
        <f>IF(J727=Legend!$B$3,0,IF(J727=Legend!$B$4,1,IF(J727=Legend!$B$5,2,0)))</f>
        <v>1</v>
      </c>
      <c r="Z727">
        <f t="shared" si="78"/>
        <v>1</v>
      </c>
      <c r="AA727">
        <f t="shared" si="79"/>
        <v>1</v>
      </c>
      <c r="AB727">
        <f t="shared" si="80"/>
        <v>1</v>
      </c>
      <c r="AC727">
        <f>IF(N727=Legend!$D$3,3,IF(N727=Legend!$D$4,2,IF(N727=Legend!$D$5,1,0)))</f>
        <v>2</v>
      </c>
      <c r="AD727">
        <f t="shared" si="81"/>
        <v>1</v>
      </c>
      <c r="AF727">
        <f t="shared" si="82"/>
        <v>0</v>
      </c>
      <c r="AG727">
        <f>IF(R727=Legend!$F$3,3,IF(R727=Legend!$F$4,2,IF(R727=Legend!$F$5,1,0)))</f>
        <v>2</v>
      </c>
      <c r="AH727">
        <f>IF(S727=Legend!$F$3,3,IF(S727=Legend!$F$4,2,IF(S727=Legend!$F$5,1,0)))</f>
        <v>3</v>
      </c>
      <c r="AK727">
        <f>IF(V727=Legend!$H$3,3,IF(V727=Legend!$H$4,2,IF(V727=Legend!$H$5,1,0)))</f>
        <v>2</v>
      </c>
      <c r="AM727">
        <f t="shared" si="83"/>
        <v>14</v>
      </c>
    </row>
    <row r="728" spans="1:39" ht="140.4" x14ac:dyDescent="0.3">
      <c r="A728" t="s">
        <v>83</v>
      </c>
      <c r="B728" t="s">
        <v>3634</v>
      </c>
      <c r="C728" t="s">
        <v>3637</v>
      </c>
      <c r="D728" t="s">
        <v>5059</v>
      </c>
      <c r="E728" t="str">
        <f t="shared" si="77"/>
        <v>CV. PUTRA DJADITINDO SEMESTA</v>
      </c>
      <c r="F728" t="s">
        <v>83</v>
      </c>
      <c r="G728" t="s">
        <v>21</v>
      </c>
      <c r="H728" t="s">
        <v>21</v>
      </c>
      <c r="I728" t="s">
        <v>22</v>
      </c>
      <c r="J728" t="s">
        <v>35</v>
      </c>
      <c r="K728" t="s">
        <v>24</v>
      </c>
      <c r="L728" t="s">
        <v>21</v>
      </c>
      <c r="M728" t="s">
        <v>25</v>
      </c>
      <c r="N728" t="s">
        <v>47</v>
      </c>
      <c r="O728" t="s">
        <v>21</v>
      </c>
      <c r="P728" t="s">
        <v>21</v>
      </c>
      <c r="Q728" t="s">
        <v>27</v>
      </c>
      <c r="R728" t="s">
        <v>47</v>
      </c>
      <c r="S728" t="s">
        <v>45</v>
      </c>
      <c r="T728" t="s">
        <v>21</v>
      </c>
      <c r="U728" t="s">
        <v>21</v>
      </c>
      <c r="V728" t="s">
        <v>33</v>
      </c>
      <c r="W728" s="2" t="s">
        <v>34</v>
      </c>
      <c r="Y728">
        <f>IF(J728=Legend!$B$3,0,IF(J728=Legend!$B$4,1,IF(J728=Legend!$B$5,2,0)))</f>
        <v>0</v>
      </c>
      <c r="Z728">
        <f t="shared" si="78"/>
        <v>1</v>
      </c>
      <c r="AA728">
        <f t="shared" si="79"/>
        <v>0</v>
      </c>
      <c r="AB728">
        <f t="shared" si="80"/>
        <v>1</v>
      </c>
      <c r="AC728">
        <f>IF(N728=Legend!$D$3,3,IF(N728=Legend!$D$4,2,IF(N728=Legend!$D$5,1,0)))</f>
        <v>0</v>
      </c>
      <c r="AD728">
        <f t="shared" si="81"/>
        <v>0</v>
      </c>
      <c r="AF728">
        <f t="shared" si="82"/>
        <v>0</v>
      </c>
      <c r="AG728">
        <f>IF(R728=Legend!$F$3,3,IF(R728=Legend!$F$4,2,IF(R728=Legend!$F$5,1,0)))</f>
        <v>0</v>
      </c>
      <c r="AH728">
        <f>IF(S728=Legend!$F$3,3,IF(S728=Legend!$F$4,2,IF(S728=Legend!$F$5,1,0)))</f>
        <v>1</v>
      </c>
      <c r="AK728">
        <f>IF(V728=Legend!$H$3,3,IF(V728=Legend!$H$4,2,IF(V728=Legend!$H$5,1,0)))</f>
        <v>1</v>
      </c>
      <c r="AM728">
        <f t="shared" si="83"/>
        <v>4</v>
      </c>
    </row>
    <row r="729" spans="1:39" x14ac:dyDescent="0.3">
      <c r="A729" t="s">
        <v>136</v>
      </c>
      <c r="B729" t="s">
        <v>2870</v>
      </c>
      <c r="C729" t="s">
        <v>3618</v>
      </c>
      <c r="D729" t="s">
        <v>4844</v>
      </c>
      <c r="E729" t="str">
        <f t="shared" si="77"/>
        <v>CV. PUTRA GROUP</v>
      </c>
      <c r="F729" t="s">
        <v>135</v>
      </c>
      <c r="G729" t="s">
        <v>21</v>
      </c>
      <c r="H729" t="s">
        <v>21</v>
      </c>
      <c r="I729" t="s">
        <v>22</v>
      </c>
      <c r="J729" t="s">
        <v>41</v>
      </c>
      <c r="K729" t="s">
        <v>24</v>
      </c>
      <c r="L729" t="s">
        <v>25</v>
      </c>
      <c r="M729" t="s">
        <v>25</v>
      </c>
      <c r="N729" t="s">
        <v>26</v>
      </c>
      <c r="O729" t="s">
        <v>25</v>
      </c>
      <c r="P729" t="s">
        <v>25</v>
      </c>
      <c r="Q729" t="s">
        <v>27</v>
      </c>
      <c r="R729" t="s">
        <v>28</v>
      </c>
      <c r="S729" t="s">
        <v>29</v>
      </c>
      <c r="T729" t="s">
        <v>21</v>
      </c>
      <c r="U729" t="s">
        <v>21</v>
      </c>
      <c r="V729" t="s">
        <v>30</v>
      </c>
      <c r="W729" s="18" t="s">
        <v>53</v>
      </c>
      <c r="Y729">
        <f>IF(J729=Legend!$B$3,0,IF(J729=Legend!$B$4,1,IF(J729=Legend!$B$5,2,0)))</f>
        <v>2</v>
      </c>
      <c r="Z729">
        <f t="shared" si="78"/>
        <v>1</v>
      </c>
      <c r="AA729">
        <f t="shared" si="79"/>
        <v>1</v>
      </c>
      <c r="AB729">
        <f t="shared" si="80"/>
        <v>1</v>
      </c>
      <c r="AC729">
        <f>IF(N729=Legend!$D$3,3,IF(N729=Legend!$D$4,2,IF(N729=Legend!$D$5,1,0)))</f>
        <v>2</v>
      </c>
      <c r="AD729">
        <f t="shared" si="81"/>
        <v>1</v>
      </c>
      <c r="AF729">
        <f t="shared" si="82"/>
        <v>0</v>
      </c>
      <c r="AG729">
        <f>IF(R729=Legend!$F$3,3,IF(R729=Legend!$F$4,2,IF(R729=Legend!$F$5,1,0)))</f>
        <v>2</v>
      </c>
      <c r="AH729">
        <f>IF(S729=Legend!$F$3,3,IF(S729=Legend!$F$4,2,IF(S729=Legend!$F$5,1,0)))</f>
        <v>3</v>
      </c>
      <c r="AK729">
        <f>IF(V729=Legend!$H$3,3,IF(V729=Legend!$H$4,2,IF(V729=Legend!$H$5,1,0)))</f>
        <v>2</v>
      </c>
      <c r="AM729">
        <f t="shared" si="83"/>
        <v>15</v>
      </c>
    </row>
    <row r="730" spans="1:39" ht="140.4" x14ac:dyDescent="0.3">
      <c r="A730" t="s">
        <v>71</v>
      </c>
      <c r="B730" t="s">
        <v>2427</v>
      </c>
      <c r="C730" t="s">
        <v>2757</v>
      </c>
      <c r="D730" t="s">
        <v>2770</v>
      </c>
      <c r="E730" t="str">
        <f t="shared" si="77"/>
        <v>CV. RAJAWALI CITRA LESTARI</v>
      </c>
      <c r="F730" t="s">
        <v>71</v>
      </c>
      <c r="G730" t="s">
        <v>21</v>
      </c>
      <c r="H730" t="s">
        <v>21</v>
      </c>
      <c r="I730" t="s">
        <v>22</v>
      </c>
      <c r="J730" t="s">
        <v>23</v>
      </c>
      <c r="K730" t="s">
        <v>24</v>
      </c>
      <c r="L730" t="s">
        <v>25</v>
      </c>
      <c r="M730" t="s">
        <v>25</v>
      </c>
      <c r="N730" t="s">
        <v>26</v>
      </c>
      <c r="O730" t="s">
        <v>25</v>
      </c>
      <c r="P730" t="s">
        <v>21</v>
      </c>
      <c r="Q730" t="s">
        <v>27</v>
      </c>
      <c r="R730" t="s">
        <v>28</v>
      </c>
      <c r="S730" t="s">
        <v>29</v>
      </c>
      <c r="T730" t="s">
        <v>21</v>
      </c>
      <c r="U730" t="s">
        <v>21</v>
      </c>
      <c r="V730" t="s">
        <v>33</v>
      </c>
      <c r="W730" s="2" t="s">
        <v>34</v>
      </c>
      <c r="Y730">
        <f>IF(J730=Legend!$B$3,0,IF(J730=Legend!$B$4,1,IF(J730=Legend!$B$5,2,0)))</f>
        <v>1</v>
      </c>
      <c r="Z730">
        <f t="shared" si="78"/>
        <v>1</v>
      </c>
      <c r="AA730">
        <f t="shared" si="79"/>
        <v>1</v>
      </c>
      <c r="AB730">
        <f t="shared" si="80"/>
        <v>1</v>
      </c>
      <c r="AC730">
        <f>IF(N730=Legend!$D$3,3,IF(N730=Legend!$D$4,2,IF(N730=Legend!$D$5,1,0)))</f>
        <v>2</v>
      </c>
      <c r="AD730">
        <f t="shared" si="81"/>
        <v>1</v>
      </c>
      <c r="AF730">
        <f t="shared" si="82"/>
        <v>0</v>
      </c>
      <c r="AG730">
        <f>IF(R730=Legend!$F$3,3,IF(R730=Legend!$F$4,2,IF(R730=Legend!$F$5,1,0)))</f>
        <v>2</v>
      </c>
      <c r="AH730">
        <f>IF(S730=Legend!$F$3,3,IF(S730=Legend!$F$4,2,IF(S730=Legend!$F$5,1,0)))</f>
        <v>3</v>
      </c>
      <c r="AK730">
        <f>IF(V730=Legend!$H$3,3,IF(V730=Legend!$H$4,2,IF(V730=Legend!$H$5,1,0)))</f>
        <v>1</v>
      </c>
      <c r="AM730">
        <f t="shared" si="83"/>
        <v>13</v>
      </c>
    </row>
    <row r="731" spans="1:39" ht="109.2" x14ac:dyDescent="0.3">
      <c r="A731" t="s">
        <v>32</v>
      </c>
      <c r="B731" t="s">
        <v>1602</v>
      </c>
      <c r="C731" t="s">
        <v>1603</v>
      </c>
      <c r="D731" t="s">
        <v>1846</v>
      </c>
      <c r="E731" t="str">
        <f t="shared" si="77"/>
        <v>CV. RISHA SUKSES SEJAHTERA</v>
      </c>
      <c r="F731" t="s">
        <v>32</v>
      </c>
      <c r="G731" t="s">
        <v>21</v>
      </c>
      <c r="H731" t="s">
        <v>21</v>
      </c>
      <c r="I731" t="s">
        <v>22</v>
      </c>
      <c r="J731" t="s">
        <v>41</v>
      </c>
      <c r="K731" t="s">
        <v>24</v>
      </c>
      <c r="L731" t="s">
        <v>25</v>
      </c>
      <c r="M731" t="s">
        <v>25</v>
      </c>
      <c r="N731" t="s">
        <v>26</v>
      </c>
      <c r="O731" t="s">
        <v>25</v>
      </c>
      <c r="P731" t="s">
        <v>21</v>
      </c>
      <c r="Q731" t="s">
        <v>27</v>
      </c>
      <c r="R731" t="s">
        <v>28</v>
      </c>
      <c r="S731" t="s">
        <v>29</v>
      </c>
      <c r="T731" t="s">
        <v>21</v>
      </c>
      <c r="U731" t="s">
        <v>21</v>
      </c>
      <c r="V731" t="s">
        <v>75</v>
      </c>
      <c r="W731" s="2" t="s">
        <v>66</v>
      </c>
      <c r="Y731">
        <f>IF(J731=Legend!$B$3,0,IF(J731=Legend!$B$4,1,IF(J731=Legend!$B$5,2,0)))</f>
        <v>2</v>
      </c>
      <c r="Z731">
        <f t="shared" si="78"/>
        <v>1</v>
      </c>
      <c r="AA731">
        <f t="shared" si="79"/>
        <v>1</v>
      </c>
      <c r="AB731">
        <f t="shared" si="80"/>
        <v>1</v>
      </c>
      <c r="AC731">
        <f>IF(N731=Legend!$D$3,3,IF(N731=Legend!$D$4,2,IF(N731=Legend!$D$5,1,0)))</f>
        <v>2</v>
      </c>
      <c r="AD731">
        <f t="shared" si="81"/>
        <v>1</v>
      </c>
      <c r="AF731">
        <f t="shared" si="82"/>
        <v>0</v>
      </c>
      <c r="AG731">
        <f>IF(R731=Legend!$F$3,3,IF(R731=Legend!$F$4,2,IF(R731=Legend!$F$5,1,0)))</f>
        <v>2</v>
      </c>
      <c r="AH731">
        <f>IF(S731=Legend!$F$3,3,IF(S731=Legend!$F$4,2,IF(S731=Legend!$F$5,1,0)))</f>
        <v>3</v>
      </c>
      <c r="AK731">
        <f>IF(V731=Legend!$H$3,3,IF(V731=Legend!$H$4,2,IF(V731=Legend!$H$5,1,0)))</f>
        <v>3</v>
      </c>
      <c r="AM731">
        <f t="shared" si="83"/>
        <v>16</v>
      </c>
    </row>
    <row r="732" spans="1:39" ht="109.2" x14ac:dyDescent="0.3">
      <c r="A732" t="s">
        <v>71</v>
      </c>
      <c r="B732" t="s">
        <v>162</v>
      </c>
      <c r="C732" t="s">
        <v>656</v>
      </c>
      <c r="D732" t="s">
        <v>2776</v>
      </c>
      <c r="E732" t="str">
        <f t="shared" si="77"/>
        <v>CV. ROUDHOTUL JANNAH</v>
      </c>
      <c r="F732" t="s">
        <v>71</v>
      </c>
      <c r="G732" t="s">
        <v>21</v>
      </c>
      <c r="H732" t="s">
        <v>21</v>
      </c>
      <c r="I732" t="s">
        <v>22</v>
      </c>
      <c r="J732" t="s">
        <v>35</v>
      </c>
      <c r="K732" t="s">
        <v>24</v>
      </c>
      <c r="L732" t="s">
        <v>25</v>
      </c>
      <c r="M732" t="s">
        <v>25</v>
      </c>
      <c r="N732" t="s">
        <v>26</v>
      </c>
      <c r="O732" t="s">
        <v>25</v>
      </c>
      <c r="P732" t="s">
        <v>21</v>
      </c>
      <c r="Q732" t="s">
        <v>27</v>
      </c>
      <c r="R732" t="s">
        <v>45</v>
      </c>
      <c r="S732" t="s">
        <v>29</v>
      </c>
      <c r="T732" t="s">
        <v>21</v>
      </c>
      <c r="U732" t="s">
        <v>21</v>
      </c>
      <c r="V732" t="s">
        <v>42</v>
      </c>
      <c r="W732" s="2" t="s">
        <v>66</v>
      </c>
      <c r="Y732">
        <f>IF(J732=Legend!$B$3,0,IF(J732=Legend!$B$4,1,IF(J732=Legend!$B$5,2,0)))</f>
        <v>0</v>
      </c>
      <c r="Z732">
        <f t="shared" si="78"/>
        <v>1</v>
      </c>
      <c r="AA732">
        <f t="shared" si="79"/>
        <v>1</v>
      </c>
      <c r="AB732">
        <f t="shared" si="80"/>
        <v>1</v>
      </c>
      <c r="AC732">
        <f>IF(N732=Legend!$D$3,3,IF(N732=Legend!$D$4,2,IF(N732=Legend!$D$5,1,0)))</f>
        <v>2</v>
      </c>
      <c r="AD732">
        <f t="shared" si="81"/>
        <v>1</v>
      </c>
      <c r="AF732">
        <f t="shared" si="82"/>
        <v>0</v>
      </c>
      <c r="AG732">
        <f>IF(R732=Legend!$F$3,3,IF(R732=Legend!$F$4,2,IF(R732=Legend!$F$5,1,0)))</f>
        <v>1</v>
      </c>
      <c r="AH732">
        <f>IF(S732=Legend!$F$3,3,IF(S732=Legend!$F$4,2,IF(S732=Legend!$F$5,1,0)))</f>
        <v>3</v>
      </c>
      <c r="AK732">
        <f>IF(V732=Legend!$H$3,3,IF(V732=Legend!$H$4,2,IF(V732=Legend!$H$5,1,0)))</f>
        <v>0</v>
      </c>
      <c r="AM732">
        <f t="shared" si="83"/>
        <v>10</v>
      </c>
    </row>
    <row r="733" spans="1:39" ht="31.2" x14ac:dyDescent="0.3">
      <c r="A733" t="s">
        <v>62</v>
      </c>
      <c r="B733" t="s">
        <v>983</v>
      </c>
      <c r="C733" t="s">
        <v>984</v>
      </c>
      <c r="D733" t="s">
        <v>1623</v>
      </c>
      <c r="E733" t="str">
        <f t="shared" si="77"/>
        <v>CV. SEKIP MAKMUR</v>
      </c>
      <c r="F733" t="s">
        <v>62</v>
      </c>
      <c r="G733" t="s">
        <v>21</v>
      </c>
      <c r="H733" t="s">
        <v>21</v>
      </c>
      <c r="I733" t="s">
        <v>22</v>
      </c>
      <c r="J733" t="s">
        <v>23</v>
      </c>
      <c r="K733" t="s">
        <v>47</v>
      </c>
      <c r="L733" t="s">
        <v>25</v>
      </c>
      <c r="M733" t="s">
        <v>25</v>
      </c>
      <c r="N733" t="s">
        <v>28</v>
      </c>
      <c r="O733" t="s">
        <v>21</v>
      </c>
      <c r="P733" t="s">
        <v>21</v>
      </c>
      <c r="Q733" t="s">
        <v>27</v>
      </c>
      <c r="R733" t="s">
        <v>45</v>
      </c>
      <c r="S733" t="s">
        <v>28</v>
      </c>
      <c r="T733" t="s">
        <v>21</v>
      </c>
      <c r="U733" t="s">
        <v>21</v>
      </c>
      <c r="V733" t="s">
        <v>42</v>
      </c>
      <c r="W733" s="18" t="s">
        <v>101</v>
      </c>
      <c r="Y733">
        <f>IF(J733=Legend!$B$3,0,IF(J733=Legend!$B$4,1,IF(J733=Legend!$B$5,2,0)))</f>
        <v>1</v>
      </c>
      <c r="Z733">
        <f t="shared" si="78"/>
        <v>0</v>
      </c>
      <c r="AA733">
        <f t="shared" si="79"/>
        <v>1</v>
      </c>
      <c r="AB733">
        <f t="shared" si="80"/>
        <v>1</v>
      </c>
      <c r="AC733">
        <f>IF(N733=Legend!$D$3,3,IF(N733=Legend!$D$4,2,IF(N733=Legend!$D$5,1,0)))</f>
        <v>1</v>
      </c>
      <c r="AD733">
        <f t="shared" si="81"/>
        <v>0</v>
      </c>
      <c r="AF733">
        <f t="shared" si="82"/>
        <v>0</v>
      </c>
      <c r="AG733">
        <f>IF(R733=Legend!$F$3,3,IF(R733=Legend!$F$4,2,IF(R733=Legend!$F$5,1,0)))</f>
        <v>1</v>
      </c>
      <c r="AH733">
        <f>IF(S733=Legend!$F$3,3,IF(S733=Legend!$F$4,2,IF(S733=Legend!$F$5,1,0)))</f>
        <v>2</v>
      </c>
      <c r="AK733">
        <f>IF(V733=Legend!$H$3,3,IF(V733=Legend!$H$4,2,IF(V733=Legend!$H$5,1,0)))</f>
        <v>0</v>
      </c>
      <c r="AM733">
        <f t="shared" si="83"/>
        <v>7</v>
      </c>
    </row>
    <row r="734" spans="1:39" ht="140.4" x14ac:dyDescent="0.3">
      <c r="A734" t="s">
        <v>56</v>
      </c>
      <c r="B734" t="s">
        <v>1602</v>
      </c>
      <c r="C734" t="s">
        <v>2155</v>
      </c>
      <c r="D734" t="s">
        <v>2173</v>
      </c>
      <c r="E734" t="str">
        <f t="shared" si="77"/>
        <v>CV. SEMITAU MART</v>
      </c>
      <c r="F734" t="s">
        <v>56</v>
      </c>
      <c r="G734" t="s">
        <v>21</v>
      </c>
      <c r="H734" t="s">
        <v>21</v>
      </c>
      <c r="I734" t="s">
        <v>50</v>
      </c>
      <c r="J734" t="s">
        <v>35</v>
      </c>
      <c r="K734" t="s">
        <v>24</v>
      </c>
      <c r="L734" t="s">
        <v>25</v>
      </c>
      <c r="M734" t="s">
        <v>25</v>
      </c>
      <c r="N734" t="s">
        <v>38</v>
      </c>
      <c r="O734" t="s">
        <v>25</v>
      </c>
      <c r="P734" t="s">
        <v>21</v>
      </c>
      <c r="Q734" t="s">
        <v>27</v>
      </c>
      <c r="R734" t="s">
        <v>28</v>
      </c>
      <c r="S734" t="s">
        <v>29</v>
      </c>
      <c r="T734" t="s">
        <v>21</v>
      </c>
      <c r="U734" t="s">
        <v>21</v>
      </c>
      <c r="V734" t="s">
        <v>33</v>
      </c>
      <c r="W734" s="2" t="s">
        <v>34</v>
      </c>
      <c r="Y734">
        <f>IF(J734=Legend!$B$3,0,IF(J734=Legend!$B$4,1,IF(J734=Legend!$B$5,2,0)))</f>
        <v>0</v>
      </c>
      <c r="Z734">
        <f t="shared" si="78"/>
        <v>1</v>
      </c>
      <c r="AA734">
        <f t="shared" si="79"/>
        <v>1</v>
      </c>
      <c r="AB734">
        <f t="shared" si="80"/>
        <v>1</v>
      </c>
      <c r="AC734">
        <f>IF(N734=Legend!$D$3,3,IF(N734=Legend!$D$4,2,IF(N734=Legend!$D$5,1,0)))</f>
        <v>3</v>
      </c>
      <c r="AD734">
        <f t="shared" si="81"/>
        <v>1</v>
      </c>
      <c r="AF734">
        <f t="shared" si="82"/>
        <v>0</v>
      </c>
      <c r="AG734">
        <f>IF(R734=Legend!$F$3,3,IF(R734=Legend!$F$4,2,IF(R734=Legend!$F$5,1,0)))</f>
        <v>2</v>
      </c>
      <c r="AH734">
        <f>IF(S734=Legend!$F$3,3,IF(S734=Legend!$F$4,2,IF(S734=Legend!$F$5,1,0)))</f>
        <v>3</v>
      </c>
      <c r="AK734">
        <f>IF(V734=Legend!$H$3,3,IF(V734=Legend!$H$4,2,IF(V734=Legend!$H$5,1,0)))</f>
        <v>1</v>
      </c>
      <c r="AM734">
        <f t="shared" si="83"/>
        <v>13</v>
      </c>
    </row>
    <row r="735" spans="1:39" ht="156" x14ac:dyDescent="0.3">
      <c r="A735" t="s">
        <v>44</v>
      </c>
      <c r="B735" t="s">
        <v>174</v>
      </c>
      <c r="C735" t="s">
        <v>175</v>
      </c>
      <c r="D735" t="s">
        <v>3726</v>
      </c>
      <c r="E735" t="str">
        <f t="shared" si="77"/>
        <v>CV. SINGA MAS INTERNASIONAL</v>
      </c>
      <c r="F735" t="s">
        <v>44</v>
      </c>
      <c r="G735" t="s">
        <v>21</v>
      </c>
      <c r="H735" t="s">
        <v>21</v>
      </c>
      <c r="I735" t="s">
        <v>54</v>
      </c>
      <c r="J735" t="s">
        <v>35</v>
      </c>
      <c r="K735" t="s">
        <v>24</v>
      </c>
      <c r="L735" t="s">
        <v>25</v>
      </c>
      <c r="M735" t="s">
        <v>21</v>
      </c>
      <c r="N735" t="s">
        <v>47</v>
      </c>
      <c r="O735" t="s">
        <v>21</v>
      </c>
      <c r="P735" t="s">
        <v>21</v>
      </c>
      <c r="Q735" t="s">
        <v>27</v>
      </c>
      <c r="R735" t="s">
        <v>47</v>
      </c>
      <c r="S735" t="s">
        <v>47</v>
      </c>
      <c r="T735" t="s">
        <v>21</v>
      </c>
      <c r="U735" t="s">
        <v>21</v>
      </c>
      <c r="V735" t="s">
        <v>42</v>
      </c>
      <c r="W735" s="2" t="s">
        <v>31</v>
      </c>
      <c r="Y735">
        <f>IF(J735=Legend!$B$3,0,IF(J735=Legend!$B$4,1,IF(J735=Legend!$B$5,2,0)))</f>
        <v>0</v>
      </c>
      <c r="Z735">
        <f t="shared" si="78"/>
        <v>1</v>
      </c>
      <c r="AA735">
        <f t="shared" si="79"/>
        <v>1</v>
      </c>
      <c r="AB735">
        <f t="shared" si="80"/>
        <v>0</v>
      </c>
      <c r="AC735">
        <f>IF(N735=Legend!$D$3,3,IF(N735=Legend!$D$4,2,IF(N735=Legend!$D$5,1,0)))</f>
        <v>0</v>
      </c>
      <c r="AD735">
        <f t="shared" si="81"/>
        <v>0</v>
      </c>
      <c r="AF735">
        <f t="shared" si="82"/>
        <v>0</v>
      </c>
      <c r="AG735">
        <f>IF(R735=Legend!$F$3,3,IF(R735=Legend!$F$4,2,IF(R735=Legend!$F$5,1,0)))</f>
        <v>0</v>
      </c>
      <c r="AH735">
        <f>IF(S735=Legend!$F$3,3,IF(S735=Legend!$F$4,2,IF(S735=Legend!$F$5,1,0)))</f>
        <v>0</v>
      </c>
      <c r="AK735">
        <f>IF(V735=Legend!$H$3,3,IF(V735=Legend!$H$4,2,IF(V735=Legend!$H$5,1,0)))</f>
        <v>0</v>
      </c>
      <c r="AM735">
        <f t="shared" si="83"/>
        <v>2</v>
      </c>
    </row>
    <row r="736" spans="1:39" ht="109.2" x14ac:dyDescent="0.3">
      <c r="A736" t="s">
        <v>67</v>
      </c>
      <c r="B736" t="s">
        <v>2427</v>
      </c>
      <c r="C736" t="s">
        <v>2428</v>
      </c>
      <c r="D736" t="s">
        <v>2433</v>
      </c>
      <c r="E736" t="str">
        <f t="shared" si="77"/>
        <v>CV. TATAARAN UTAMA JAYA</v>
      </c>
      <c r="F736" t="s">
        <v>67</v>
      </c>
      <c r="G736" t="s">
        <v>21</v>
      </c>
      <c r="H736" t="s">
        <v>21</v>
      </c>
      <c r="I736" t="s">
        <v>22</v>
      </c>
      <c r="J736" t="s">
        <v>23</v>
      </c>
      <c r="K736" t="s">
        <v>24</v>
      </c>
      <c r="L736" t="s">
        <v>25</v>
      </c>
      <c r="M736" t="s">
        <v>25</v>
      </c>
      <c r="N736" t="s">
        <v>26</v>
      </c>
      <c r="O736" t="s">
        <v>25</v>
      </c>
      <c r="P736" t="s">
        <v>21</v>
      </c>
      <c r="Q736" t="s">
        <v>27</v>
      </c>
      <c r="R736" t="s">
        <v>28</v>
      </c>
      <c r="S736" t="s">
        <v>29</v>
      </c>
      <c r="T736" t="s">
        <v>21</v>
      </c>
      <c r="U736" t="s">
        <v>21</v>
      </c>
      <c r="V736" t="s">
        <v>33</v>
      </c>
      <c r="W736" s="2" t="s">
        <v>66</v>
      </c>
      <c r="Y736">
        <f>IF(J736=Legend!$B$3,0,IF(J736=Legend!$B$4,1,IF(J736=Legend!$B$5,2,0)))</f>
        <v>1</v>
      </c>
      <c r="Z736">
        <f t="shared" si="78"/>
        <v>1</v>
      </c>
      <c r="AA736">
        <f t="shared" si="79"/>
        <v>1</v>
      </c>
      <c r="AB736">
        <f t="shared" si="80"/>
        <v>1</v>
      </c>
      <c r="AC736">
        <f>IF(N736=Legend!$D$3,3,IF(N736=Legend!$D$4,2,IF(N736=Legend!$D$5,1,0)))</f>
        <v>2</v>
      </c>
      <c r="AD736">
        <f t="shared" si="81"/>
        <v>1</v>
      </c>
      <c r="AF736">
        <f t="shared" si="82"/>
        <v>0</v>
      </c>
      <c r="AG736">
        <f>IF(R736=Legend!$F$3,3,IF(R736=Legend!$F$4,2,IF(R736=Legend!$F$5,1,0)))</f>
        <v>2</v>
      </c>
      <c r="AH736">
        <f>IF(S736=Legend!$F$3,3,IF(S736=Legend!$F$4,2,IF(S736=Legend!$F$5,1,0)))</f>
        <v>3</v>
      </c>
      <c r="AK736">
        <f>IF(V736=Legend!$H$3,3,IF(V736=Legend!$H$4,2,IF(V736=Legend!$H$5,1,0)))</f>
        <v>1</v>
      </c>
      <c r="AM736">
        <f t="shared" si="83"/>
        <v>13</v>
      </c>
    </row>
    <row r="737" spans="1:39" ht="140.4" x14ac:dyDescent="0.3">
      <c r="A737" t="s">
        <v>137</v>
      </c>
      <c r="B737" t="s">
        <v>2870</v>
      </c>
      <c r="C737" t="s">
        <v>3618</v>
      </c>
      <c r="D737" t="s">
        <v>4697</v>
      </c>
      <c r="E737" t="str">
        <f t="shared" si="77"/>
        <v>CV. THEO ANUGERAH SEJAHTERA</v>
      </c>
      <c r="F737" t="s">
        <v>137</v>
      </c>
      <c r="G737" t="s">
        <v>21</v>
      </c>
      <c r="H737" t="s">
        <v>21</v>
      </c>
      <c r="I737" t="s">
        <v>22</v>
      </c>
      <c r="J737" t="s">
        <v>23</v>
      </c>
      <c r="K737" t="s">
        <v>24</v>
      </c>
      <c r="L737" t="s">
        <v>25</v>
      </c>
      <c r="M737" t="s">
        <v>25</v>
      </c>
      <c r="N737" t="s">
        <v>38</v>
      </c>
      <c r="O737" t="s">
        <v>25</v>
      </c>
      <c r="P737" t="s">
        <v>21</v>
      </c>
      <c r="Q737" t="s">
        <v>27</v>
      </c>
      <c r="R737" t="s">
        <v>28</v>
      </c>
      <c r="S737" t="s">
        <v>29</v>
      </c>
      <c r="T737" t="s">
        <v>21</v>
      </c>
      <c r="U737" t="s">
        <v>21</v>
      </c>
      <c r="V737" t="s">
        <v>33</v>
      </c>
      <c r="W737" s="2" t="s">
        <v>34</v>
      </c>
      <c r="Y737">
        <f>IF(J737=Legend!$B$3,0,IF(J737=Legend!$B$4,1,IF(J737=Legend!$B$5,2,0)))</f>
        <v>1</v>
      </c>
      <c r="Z737">
        <f t="shared" si="78"/>
        <v>1</v>
      </c>
      <c r="AA737">
        <f t="shared" si="79"/>
        <v>1</v>
      </c>
      <c r="AB737">
        <f t="shared" si="80"/>
        <v>1</v>
      </c>
      <c r="AC737">
        <f>IF(N737=Legend!$D$3,3,IF(N737=Legend!$D$4,2,IF(N737=Legend!$D$5,1,0)))</f>
        <v>3</v>
      </c>
      <c r="AD737">
        <f t="shared" si="81"/>
        <v>1</v>
      </c>
      <c r="AF737">
        <f t="shared" si="82"/>
        <v>0</v>
      </c>
      <c r="AG737">
        <f>IF(R737=Legend!$F$3,3,IF(R737=Legend!$F$4,2,IF(R737=Legend!$F$5,1,0)))</f>
        <v>2</v>
      </c>
      <c r="AH737">
        <f>IF(S737=Legend!$F$3,3,IF(S737=Legend!$F$4,2,IF(S737=Legend!$F$5,1,0)))</f>
        <v>3</v>
      </c>
      <c r="AK737">
        <f>IF(V737=Legend!$H$3,3,IF(V737=Legend!$H$4,2,IF(V737=Legend!$H$5,1,0)))</f>
        <v>1</v>
      </c>
      <c r="AM737">
        <f t="shared" si="83"/>
        <v>14</v>
      </c>
    </row>
    <row r="738" spans="1:39" ht="109.2" x14ac:dyDescent="0.3">
      <c r="A738" t="s">
        <v>32</v>
      </c>
      <c r="B738" t="s">
        <v>1602</v>
      </c>
      <c r="C738" t="s">
        <v>1638</v>
      </c>
      <c r="D738" t="s">
        <v>1957</v>
      </c>
      <c r="E738" t="str">
        <f t="shared" si="77"/>
        <v>CV. TRISTAR MART</v>
      </c>
      <c r="F738" t="s">
        <v>56</v>
      </c>
      <c r="G738" t="s">
        <v>21</v>
      </c>
      <c r="H738" t="s">
        <v>21</v>
      </c>
      <c r="I738" t="s">
        <v>22</v>
      </c>
      <c r="J738" t="s">
        <v>23</v>
      </c>
      <c r="K738" t="s">
        <v>24</v>
      </c>
      <c r="L738" t="s">
        <v>25</v>
      </c>
      <c r="M738" t="s">
        <v>25</v>
      </c>
      <c r="N738" t="s">
        <v>38</v>
      </c>
      <c r="O738" t="s">
        <v>25</v>
      </c>
      <c r="P738" t="s">
        <v>21</v>
      </c>
      <c r="Q738" t="s">
        <v>27</v>
      </c>
      <c r="R738" t="s">
        <v>28</v>
      </c>
      <c r="S738" t="s">
        <v>29</v>
      </c>
      <c r="T738" t="s">
        <v>21</v>
      </c>
      <c r="U738" t="s">
        <v>21</v>
      </c>
      <c r="V738" t="s">
        <v>30</v>
      </c>
      <c r="W738" s="2" t="s">
        <v>66</v>
      </c>
      <c r="Y738">
        <f>IF(J738=Legend!$B$3,0,IF(J738=Legend!$B$4,1,IF(J738=Legend!$B$5,2,0)))</f>
        <v>1</v>
      </c>
      <c r="Z738">
        <f t="shared" si="78"/>
        <v>1</v>
      </c>
      <c r="AA738">
        <f t="shared" si="79"/>
        <v>1</v>
      </c>
      <c r="AB738">
        <f t="shared" si="80"/>
        <v>1</v>
      </c>
      <c r="AC738">
        <f>IF(N738=Legend!$D$3,3,IF(N738=Legend!$D$4,2,IF(N738=Legend!$D$5,1,0)))</f>
        <v>3</v>
      </c>
      <c r="AD738">
        <f t="shared" si="81"/>
        <v>1</v>
      </c>
      <c r="AF738">
        <f t="shared" si="82"/>
        <v>0</v>
      </c>
      <c r="AG738">
        <f>IF(R738=Legend!$F$3,3,IF(R738=Legend!$F$4,2,IF(R738=Legend!$F$5,1,0)))</f>
        <v>2</v>
      </c>
      <c r="AH738">
        <f>IF(S738=Legend!$F$3,3,IF(S738=Legend!$F$4,2,IF(S738=Legend!$F$5,1,0)))</f>
        <v>3</v>
      </c>
      <c r="AK738">
        <f>IF(V738=Legend!$H$3,3,IF(V738=Legend!$H$4,2,IF(V738=Legend!$H$5,1,0)))</f>
        <v>2</v>
      </c>
      <c r="AM738">
        <f t="shared" si="83"/>
        <v>15</v>
      </c>
    </row>
    <row r="739" spans="1:39" ht="109.2" x14ac:dyDescent="0.3">
      <c r="A739" t="s">
        <v>135</v>
      </c>
      <c r="B739" t="s">
        <v>478</v>
      </c>
      <c r="C739" t="s">
        <v>4874</v>
      </c>
      <c r="D739" t="s">
        <v>4897</v>
      </c>
      <c r="E739" t="str">
        <f t="shared" si="77"/>
        <v>CV. USAHA LANCAR</v>
      </c>
      <c r="F739" t="s">
        <v>135</v>
      </c>
      <c r="G739" t="s">
        <v>21</v>
      </c>
      <c r="H739" t="s">
        <v>21</v>
      </c>
      <c r="I739" t="s">
        <v>22</v>
      </c>
      <c r="J739" t="s">
        <v>23</v>
      </c>
      <c r="K739" t="s">
        <v>24</v>
      </c>
      <c r="L739" t="s">
        <v>25</v>
      </c>
      <c r="M739" t="s">
        <v>25</v>
      </c>
      <c r="N739" t="s">
        <v>26</v>
      </c>
      <c r="O739" t="s">
        <v>25</v>
      </c>
      <c r="P739" t="s">
        <v>21</v>
      </c>
      <c r="Q739" t="s">
        <v>27</v>
      </c>
      <c r="R739" t="s">
        <v>28</v>
      </c>
      <c r="S739" t="s">
        <v>29</v>
      </c>
      <c r="T739" t="s">
        <v>21</v>
      </c>
      <c r="U739" t="s">
        <v>21</v>
      </c>
      <c r="V739" t="s">
        <v>30</v>
      </c>
      <c r="W739" s="2" t="s">
        <v>66</v>
      </c>
      <c r="Y739">
        <f>IF(J739=Legend!$B$3,0,IF(J739=Legend!$B$4,1,IF(J739=Legend!$B$5,2,0)))</f>
        <v>1</v>
      </c>
      <c r="Z739">
        <f t="shared" si="78"/>
        <v>1</v>
      </c>
      <c r="AA739">
        <f t="shared" si="79"/>
        <v>1</v>
      </c>
      <c r="AB739">
        <f t="shared" si="80"/>
        <v>1</v>
      </c>
      <c r="AC739">
        <f>IF(N739=Legend!$D$3,3,IF(N739=Legend!$D$4,2,IF(N739=Legend!$D$5,1,0)))</f>
        <v>2</v>
      </c>
      <c r="AD739">
        <f t="shared" si="81"/>
        <v>1</v>
      </c>
      <c r="AF739">
        <f t="shared" si="82"/>
        <v>0</v>
      </c>
      <c r="AG739">
        <f>IF(R739=Legend!$F$3,3,IF(R739=Legend!$F$4,2,IF(R739=Legend!$F$5,1,0)))</f>
        <v>2</v>
      </c>
      <c r="AH739">
        <f>IF(S739=Legend!$F$3,3,IF(S739=Legend!$F$4,2,IF(S739=Legend!$F$5,1,0)))</f>
        <v>3</v>
      </c>
      <c r="AK739">
        <f>IF(V739=Legend!$H$3,3,IF(V739=Legend!$H$4,2,IF(V739=Legend!$H$5,1,0)))</f>
        <v>2</v>
      </c>
      <c r="AM739">
        <f t="shared" si="83"/>
        <v>14</v>
      </c>
    </row>
    <row r="740" spans="1:39" ht="156" x14ac:dyDescent="0.3">
      <c r="A740" t="s">
        <v>65</v>
      </c>
      <c r="B740" t="s">
        <v>162</v>
      </c>
      <c r="C740" t="s">
        <v>503</v>
      </c>
      <c r="D740" t="s">
        <v>3097</v>
      </c>
      <c r="E740" t="str">
        <f t="shared" si="77"/>
        <v>CV. WARAS - BANYUURIP</v>
      </c>
      <c r="F740" t="s">
        <v>65</v>
      </c>
      <c r="G740" t="s">
        <v>21</v>
      </c>
      <c r="H740" t="s">
        <v>21</v>
      </c>
      <c r="I740" t="s">
        <v>50</v>
      </c>
      <c r="J740" t="s">
        <v>23</v>
      </c>
      <c r="K740" t="s">
        <v>24</v>
      </c>
      <c r="L740" t="s">
        <v>25</v>
      </c>
      <c r="M740" t="s">
        <v>25</v>
      </c>
      <c r="N740" t="s">
        <v>38</v>
      </c>
      <c r="O740" t="s">
        <v>25</v>
      </c>
      <c r="P740" t="s">
        <v>21</v>
      </c>
      <c r="Q740" t="s">
        <v>27</v>
      </c>
      <c r="R740" t="s">
        <v>28</v>
      </c>
      <c r="S740" t="s">
        <v>29</v>
      </c>
      <c r="T740" t="s">
        <v>21</v>
      </c>
      <c r="U740" t="s">
        <v>21</v>
      </c>
      <c r="V740" t="s">
        <v>75</v>
      </c>
      <c r="W740" s="2" t="s">
        <v>31</v>
      </c>
      <c r="Y740">
        <f>IF(J740=Legend!$B$3,0,IF(J740=Legend!$B$4,1,IF(J740=Legend!$B$5,2,0)))</f>
        <v>1</v>
      </c>
      <c r="Z740">
        <f t="shared" si="78"/>
        <v>1</v>
      </c>
      <c r="AA740">
        <f t="shared" si="79"/>
        <v>1</v>
      </c>
      <c r="AB740">
        <f t="shared" si="80"/>
        <v>1</v>
      </c>
      <c r="AC740">
        <f>IF(N740=Legend!$D$3,3,IF(N740=Legend!$D$4,2,IF(N740=Legend!$D$5,1,0)))</f>
        <v>3</v>
      </c>
      <c r="AD740">
        <f t="shared" si="81"/>
        <v>1</v>
      </c>
      <c r="AF740">
        <f t="shared" si="82"/>
        <v>0</v>
      </c>
      <c r="AG740">
        <f>IF(R740=Legend!$F$3,3,IF(R740=Legend!$F$4,2,IF(R740=Legend!$F$5,1,0)))</f>
        <v>2</v>
      </c>
      <c r="AH740">
        <f>IF(S740=Legend!$F$3,3,IF(S740=Legend!$F$4,2,IF(S740=Legend!$F$5,1,0)))</f>
        <v>3</v>
      </c>
      <c r="AK740">
        <f>IF(V740=Legend!$H$3,3,IF(V740=Legend!$H$4,2,IF(V740=Legend!$H$5,1,0)))</f>
        <v>3</v>
      </c>
      <c r="AM740">
        <f t="shared" si="83"/>
        <v>16</v>
      </c>
    </row>
    <row r="741" spans="1:39" ht="140.4" x14ac:dyDescent="0.3">
      <c r="A741" t="s">
        <v>70</v>
      </c>
      <c r="B741" t="s">
        <v>1602</v>
      </c>
      <c r="C741" t="s">
        <v>3703</v>
      </c>
      <c r="D741" t="s">
        <v>4178</v>
      </c>
      <c r="E741" t="str">
        <f t="shared" si="77"/>
        <v>CV.ANUGERAH WINS</v>
      </c>
      <c r="F741" t="s">
        <v>70</v>
      </c>
      <c r="G741" t="s">
        <v>21</v>
      </c>
      <c r="H741" t="s">
        <v>21</v>
      </c>
      <c r="I741" t="s">
        <v>22</v>
      </c>
      <c r="J741" t="s">
        <v>35</v>
      </c>
      <c r="K741" t="s">
        <v>24</v>
      </c>
      <c r="L741" t="s">
        <v>25</v>
      </c>
      <c r="M741" t="s">
        <v>25</v>
      </c>
      <c r="N741" t="s">
        <v>38</v>
      </c>
      <c r="O741" t="s">
        <v>25</v>
      </c>
      <c r="P741" t="s">
        <v>21</v>
      </c>
      <c r="Q741" t="s">
        <v>80</v>
      </c>
      <c r="R741" t="s">
        <v>28</v>
      </c>
      <c r="S741" t="s">
        <v>29</v>
      </c>
      <c r="T741" t="s">
        <v>21</v>
      </c>
      <c r="U741" t="s">
        <v>21</v>
      </c>
      <c r="V741" t="s">
        <v>42</v>
      </c>
      <c r="W741" s="2" t="s">
        <v>34</v>
      </c>
      <c r="Y741">
        <f>IF(J741=Legend!$B$3,0,IF(J741=Legend!$B$4,1,IF(J741=Legend!$B$5,2,0)))</f>
        <v>0</v>
      </c>
      <c r="Z741">
        <f t="shared" si="78"/>
        <v>1</v>
      </c>
      <c r="AA741">
        <f t="shared" si="79"/>
        <v>1</v>
      </c>
      <c r="AB741">
        <f t="shared" si="80"/>
        <v>1</v>
      </c>
      <c r="AC741">
        <f>IF(N741=Legend!$D$3,3,IF(N741=Legend!$D$4,2,IF(N741=Legend!$D$5,1,0)))</f>
        <v>3</v>
      </c>
      <c r="AD741">
        <f t="shared" si="81"/>
        <v>1</v>
      </c>
      <c r="AF741">
        <f t="shared" si="82"/>
        <v>2</v>
      </c>
      <c r="AG741">
        <f>IF(R741=Legend!$F$3,3,IF(R741=Legend!$F$4,2,IF(R741=Legend!$F$5,1,0)))</f>
        <v>2</v>
      </c>
      <c r="AH741">
        <f>IF(S741=Legend!$F$3,3,IF(S741=Legend!$F$4,2,IF(S741=Legend!$F$5,1,0)))</f>
        <v>3</v>
      </c>
      <c r="AK741">
        <f>IF(V741=Legend!$H$3,3,IF(V741=Legend!$H$4,2,IF(V741=Legend!$H$5,1,0)))</f>
        <v>0</v>
      </c>
      <c r="AM741">
        <f t="shared" si="83"/>
        <v>14</v>
      </c>
    </row>
    <row r="742" spans="1:39" ht="109.2" x14ac:dyDescent="0.3">
      <c r="A742" t="s">
        <v>139</v>
      </c>
      <c r="B742" t="s">
        <v>519</v>
      </c>
      <c r="C742" t="s">
        <v>2476</v>
      </c>
      <c r="D742" t="s">
        <v>4668</v>
      </c>
      <c r="E742" t="str">
        <f t="shared" si="77"/>
        <v>CV.ANUGRAH JAYA BERSAMA</v>
      </c>
      <c r="F742" t="s">
        <v>139</v>
      </c>
      <c r="G742" t="s">
        <v>21</v>
      </c>
      <c r="H742" t="s">
        <v>21</v>
      </c>
      <c r="I742" t="s">
        <v>54</v>
      </c>
      <c r="J742" t="s">
        <v>23</v>
      </c>
      <c r="K742" t="s">
        <v>24</v>
      </c>
      <c r="L742" t="s">
        <v>25</v>
      </c>
      <c r="M742" t="s">
        <v>25</v>
      </c>
      <c r="N742" t="s">
        <v>26</v>
      </c>
      <c r="O742" t="s">
        <v>25</v>
      </c>
      <c r="P742" t="s">
        <v>21</v>
      </c>
      <c r="Q742" t="s">
        <v>27</v>
      </c>
      <c r="R742" t="s">
        <v>29</v>
      </c>
      <c r="S742" t="s">
        <v>29</v>
      </c>
      <c r="T742" t="s">
        <v>21</v>
      </c>
      <c r="U742" t="s">
        <v>21</v>
      </c>
      <c r="V742" t="s">
        <v>30</v>
      </c>
      <c r="W742" s="2" t="s">
        <v>46</v>
      </c>
      <c r="Y742">
        <f>IF(J742=Legend!$B$3,0,IF(J742=Legend!$B$4,1,IF(J742=Legend!$B$5,2,0)))</f>
        <v>1</v>
      </c>
      <c r="Z742">
        <f t="shared" si="78"/>
        <v>1</v>
      </c>
      <c r="AA742">
        <f t="shared" si="79"/>
        <v>1</v>
      </c>
      <c r="AB742">
        <f t="shared" si="80"/>
        <v>1</v>
      </c>
      <c r="AC742">
        <f>IF(N742=Legend!$D$3,3,IF(N742=Legend!$D$4,2,IF(N742=Legend!$D$5,1,0)))</f>
        <v>2</v>
      </c>
      <c r="AD742">
        <f t="shared" si="81"/>
        <v>1</v>
      </c>
      <c r="AF742">
        <f t="shared" si="82"/>
        <v>0</v>
      </c>
      <c r="AG742">
        <f>IF(R742=Legend!$F$3,3,IF(R742=Legend!$F$4,2,IF(R742=Legend!$F$5,1,0)))</f>
        <v>3</v>
      </c>
      <c r="AH742">
        <f>IF(S742=Legend!$F$3,3,IF(S742=Legend!$F$4,2,IF(S742=Legend!$F$5,1,0)))</f>
        <v>3</v>
      </c>
      <c r="AK742">
        <f>IF(V742=Legend!$H$3,3,IF(V742=Legend!$H$4,2,IF(V742=Legend!$H$5,1,0)))</f>
        <v>2</v>
      </c>
      <c r="AM742">
        <f t="shared" si="83"/>
        <v>15</v>
      </c>
    </row>
    <row r="743" spans="1:39" ht="140.4" x14ac:dyDescent="0.3">
      <c r="A743" t="s">
        <v>56</v>
      </c>
      <c r="B743" t="s">
        <v>1602</v>
      </c>
      <c r="C743" t="s">
        <v>1633</v>
      </c>
      <c r="D743" t="s">
        <v>2312</v>
      </c>
      <c r="E743" t="str">
        <f t="shared" si="77"/>
        <v>CV.ARLI (PT. CEPAT VERSI ARLI)</v>
      </c>
      <c r="F743" t="s">
        <v>67</v>
      </c>
      <c r="G743" t="s">
        <v>21</v>
      </c>
      <c r="H743" t="s">
        <v>21</v>
      </c>
      <c r="I743" t="s">
        <v>22</v>
      </c>
      <c r="J743" t="s">
        <v>41</v>
      </c>
      <c r="K743" t="s">
        <v>24</v>
      </c>
      <c r="L743" t="s">
        <v>25</v>
      </c>
      <c r="M743" t="s">
        <v>25</v>
      </c>
      <c r="N743" t="s">
        <v>38</v>
      </c>
      <c r="O743" t="s">
        <v>25</v>
      </c>
      <c r="P743" t="s">
        <v>21</v>
      </c>
      <c r="Q743" t="s">
        <v>27</v>
      </c>
      <c r="R743" t="s">
        <v>29</v>
      </c>
      <c r="S743" t="s">
        <v>29</v>
      </c>
      <c r="T743" t="s">
        <v>21</v>
      </c>
      <c r="U743" t="s">
        <v>21</v>
      </c>
      <c r="V743" t="s">
        <v>75</v>
      </c>
      <c r="W743" s="2" t="s">
        <v>34</v>
      </c>
      <c r="Y743">
        <f>IF(J743=Legend!$B$3,0,IF(J743=Legend!$B$4,1,IF(J743=Legend!$B$5,2,0)))</f>
        <v>2</v>
      </c>
      <c r="Z743">
        <f t="shared" si="78"/>
        <v>1</v>
      </c>
      <c r="AA743">
        <f t="shared" si="79"/>
        <v>1</v>
      </c>
      <c r="AB743">
        <f t="shared" si="80"/>
        <v>1</v>
      </c>
      <c r="AC743">
        <f>IF(N743=Legend!$D$3,3,IF(N743=Legend!$D$4,2,IF(N743=Legend!$D$5,1,0)))</f>
        <v>3</v>
      </c>
      <c r="AD743">
        <f t="shared" si="81"/>
        <v>1</v>
      </c>
      <c r="AF743">
        <f t="shared" si="82"/>
        <v>0</v>
      </c>
      <c r="AG743">
        <f>IF(R743=Legend!$F$3,3,IF(R743=Legend!$F$4,2,IF(R743=Legend!$F$5,1,0)))</f>
        <v>3</v>
      </c>
      <c r="AH743">
        <f>IF(S743=Legend!$F$3,3,IF(S743=Legend!$F$4,2,IF(S743=Legend!$F$5,1,0)))</f>
        <v>3</v>
      </c>
      <c r="AK743">
        <f>IF(V743=Legend!$H$3,3,IF(V743=Legend!$H$4,2,IF(V743=Legend!$H$5,1,0)))</f>
        <v>3</v>
      </c>
      <c r="AM743">
        <f t="shared" si="83"/>
        <v>18</v>
      </c>
    </row>
    <row r="744" spans="1:39" ht="31.2" x14ac:dyDescent="0.3">
      <c r="A744" t="s">
        <v>71</v>
      </c>
      <c r="B744" t="s">
        <v>2427</v>
      </c>
      <c r="C744" t="s">
        <v>2757</v>
      </c>
      <c r="D744" t="s">
        <v>2772</v>
      </c>
      <c r="E744" t="str">
        <f t="shared" si="77"/>
        <v>CV.AROMA</v>
      </c>
      <c r="F744" t="s">
        <v>71</v>
      </c>
      <c r="G744" t="s">
        <v>21</v>
      </c>
      <c r="H744" t="s">
        <v>21</v>
      </c>
      <c r="I744" t="s">
        <v>22</v>
      </c>
      <c r="J744" t="s">
        <v>23</v>
      </c>
      <c r="K744" t="s">
        <v>24</v>
      </c>
      <c r="L744" t="s">
        <v>21</v>
      </c>
      <c r="M744" t="s">
        <v>25</v>
      </c>
      <c r="N744" t="s">
        <v>26</v>
      </c>
      <c r="O744" t="s">
        <v>25</v>
      </c>
      <c r="P744" t="s">
        <v>25</v>
      </c>
      <c r="Q744" t="s">
        <v>27</v>
      </c>
      <c r="R744" t="s">
        <v>28</v>
      </c>
      <c r="S744" t="s">
        <v>29</v>
      </c>
      <c r="T744" t="s">
        <v>21</v>
      </c>
      <c r="U744" t="s">
        <v>21</v>
      </c>
      <c r="V744" t="s">
        <v>30</v>
      </c>
      <c r="W744" s="18" t="s">
        <v>63</v>
      </c>
      <c r="Y744">
        <f>IF(J744=Legend!$B$3,0,IF(J744=Legend!$B$4,1,IF(J744=Legend!$B$5,2,0)))</f>
        <v>1</v>
      </c>
      <c r="Z744">
        <f t="shared" si="78"/>
        <v>1</v>
      </c>
      <c r="AA744">
        <f t="shared" si="79"/>
        <v>0</v>
      </c>
      <c r="AB744">
        <f t="shared" si="80"/>
        <v>1</v>
      </c>
      <c r="AC744">
        <f>IF(N744=Legend!$D$3,3,IF(N744=Legend!$D$4,2,IF(N744=Legend!$D$5,1,0)))</f>
        <v>2</v>
      </c>
      <c r="AD744">
        <f t="shared" si="81"/>
        <v>1</v>
      </c>
      <c r="AF744">
        <f t="shared" si="82"/>
        <v>0</v>
      </c>
      <c r="AG744">
        <f>IF(R744=Legend!$F$3,3,IF(R744=Legend!$F$4,2,IF(R744=Legend!$F$5,1,0)))</f>
        <v>2</v>
      </c>
      <c r="AH744">
        <f>IF(S744=Legend!$F$3,3,IF(S744=Legend!$F$4,2,IF(S744=Legend!$F$5,1,0)))</f>
        <v>3</v>
      </c>
      <c r="AK744">
        <f>IF(V744=Legend!$H$3,3,IF(V744=Legend!$H$4,2,IF(V744=Legend!$H$5,1,0)))</f>
        <v>2</v>
      </c>
      <c r="AM744">
        <f t="shared" si="83"/>
        <v>13</v>
      </c>
    </row>
    <row r="745" spans="1:39" ht="109.2" x14ac:dyDescent="0.3">
      <c r="A745" t="s">
        <v>135</v>
      </c>
      <c r="B745" t="s">
        <v>478</v>
      </c>
      <c r="C745" t="s">
        <v>4874</v>
      </c>
      <c r="D745" t="s">
        <v>4896</v>
      </c>
      <c r="E745" t="str">
        <f t="shared" si="77"/>
        <v>CV.AZIDAR MAKMUR RAYA</v>
      </c>
      <c r="F745" t="s">
        <v>135</v>
      </c>
      <c r="G745" t="s">
        <v>21</v>
      </c>
      <c r="H745" t="s">
        <v>21</v>
      </c>
      <c r="I745" t="s">
        <v>22</v>
      </c>
      <c r="J745" t="s">
        <v>23</v>
      </c>
      <c r="K745" t="s">
        <v>24</v>
      </c>
      <c r="L745" t="s">
        <v>25</v>
      </c>
      <c r="M745" t="s">
        <v>25</v>
      </c>
      <c r="N745" t="s">
        <v>26</v>
      </c>
      <c r="O745" t="s">
        <v>25</v>
      </c>
      <c r="P745" t="s">
        <v>21</v>
      </c>
      <c r="Q745" t="s">
        <v>27</v>
      </c>
      <c r="R745" t="s">
        <v>45</v>
      </c>
      <c r="S745" t="s">
        <v>29</v>
      </c>
      <c r="T745" t="s">
        <v>21</v>
      </c>
      <c r="U745" t="s">
        <v>21</v>
      </c>
      <c r="V745" t="s">
        <v>30</v>
      </c>
      <c r="W745" s="2" t="s">
        <v>66</v>
      </c>
      <c r="Y745">
        <f>IF(J745=Legend!$B$3,0,IF(J745=Legend!$B$4,1,IF(J745=Legend!$B$5,2,0)))</f>
        <v>1</v>
      </c>
      <c r="Z745">
        <f t="shared" si="78"/>
        <v>1</v>
      </c>
      <c r="AA745">
        <f t="shared" si="79"/>
        <v>1</v>
      </c>
      <c r="AB745">
        <f t="shared" si="80"/>
        <v>1</v>
      </c>
      <c r="AC745">
        <f>IF(N745=Legend!$D$3,3,IF(N745=Legend!$D$4,2,IF(N745=Legend!$D$5,1,0)))</f>
        <v>2</v>
      </c>
      <c r="AD745">
        <f t="shared" si="81"/>
        <v>1</v>
      </c>
      <c r="AF745">
        <f t="shared" si="82"/>
        <v>0</v>
      </c>
      <c r="AG745">
        <f>IF(R745=Legend!$F$3,3,IF(R745=Legend!$F$4,2,IF(R745=Legend!$F$5,1,0)))</f>
        <v>1</v>
      </c>
      <c r="AH745">
        <f>IF(S745=Legend!$F$3,3,IF(S745=Legend!$F$4,2,IF(S745=Legend!$F$5,1,0)))</f>
        <v>3</v>
      </c>
      <c r="AK745">
        <f>IF(V745=Legend!$H$3,3,IF(V745=Legend!$H$4,2,IF(V745=Legend!$H$5,1,0)))</f>
        <v>2</v>
      </c>
      <c r="AM745">
        <f t="shared" si="83"/>
        <v>13</v>
      </c>
    </row>
    <row r="746" spans="1:39" ht="140.4" x14ac:dyDescent="0.3">
      <c r="A746" t="s">
        <v>70</v>
      </c>
      <c r="B746" t="s">
        <v>1602</v>
      </c>
      <c r="C746" t="s">
        <v>3703</v>
      </c>
      <c r="D746" t="s">
        <v>4176</v>
      </c>
      <c r="E746" t="str">
        <f t="shared" si="77"/>
        <v>CV.CITRA UTAMA</v>
      </c>
      <c r="F746" t="s">
        <v>70</v>
      </c>
      <c r="G746" t="s">
        <v>21</v>
      </c>
      <c r="H746" t="s">
        <v>21</v>
      </c>
      <c r="I746" t="s">
        <v>22</v>
      </c>
      <c r="J746" t="s">
        <v>35</v>
      </c>
      <c r="K746" t="s">
        <v>24</v>
      </c>
      <c r="L746" t="s">
        <v>25</v>
      </c>
      <c r="M746" t="s">
        <v>25</v>
      </c>
      <c r="N746" t="s">
        <v>26</v>
      </c>
      <c r="O746" t="s">
        <v>25</v>
      </c>
      <c r="P746" t="s">
        <v>21</v>
      </c>
      <c r="Q746" t="s">
        <v>27</v>
      </c>
      <c r="R746" t="s">
        <v>45</v>
      </c>
      <c r="S746" t="s">
        <v>28</v>
      </c>
      <c r="T746" t="s">
        <v>21</v>
      </c>
      <c r="U746" t="s">
        <v>21</v>
      </c>
      <c r="V746" t="s">
        <v>42</v>
      </c>
      <c r="W746" s="2" t="s">
        <v>34</v>
      </c>
      <c r="Y746">
        <f>IF(J746=Legend!$B$3,0,IF(J746=Legend!$B$4,1,IF(J746=Legend!$B$5,2,0)))</f>
        <v>0</v>
      </c>
      <c r="Z746">
        <f t="shared" si="78"/>
        <v>1</v>
      </c>
      <c r="AA746">
        <f t="shared" si="79"/>
        <v>1</v>
      </c>
      <c r="AB746">
        <f t="shared" si="80"/>
        <v>1</v>
      </c>
      <c r="AC746">
        <f>IF(N746=Legend!$D$3,3,IF(N746=Legend!$D$4,2,IF(N746=Legend!$D$5,1,0)))</f>
        <v>2</v>
      </c>
      <c r="AD746">
        <f t="shared" si="81"/>
        <v>1</v>
      </c>
      <c r="AF746">
        <f t="shared" si="82"/>
        <v>0</v>
      </c>
      <c r="AG746">
        <f>IF(R746=Legend!$F$3,3,IF(R746=Legend!$F$4,2,IF(R746=Legend!$F$5,1,0)))</f>
        <v>1</v>
      </c>
      <c r="AH746">
        <f>IF(S746=Legend!$F$3,3,IF(S746=Legend!$F$4,2,IF(S746=Legend!$F$5,1,0)))</f>
        <v>2</v>
      </c>
      <c r="AK746">
        <f>IF(V746=Legend!$H$3,3,IF(V746=Legend!$H$4,2,IF(V746=Legend!$H$5,1,0)))</f>
        <v>0</v>
      </c>
      <c r="AM746">
        <f t="shared" si="83"/>
        <v>9</v>
      </c>
    </row>
    <row r="747" spans="1:39" ht="156" x14ac:dyDescent="0.3">
      <c r="A747" t="s">
        <v>43</v>
      </c>
      <c r="B747" t="s">
        <v>174</v>
      </c>
      <c r="C747" t="s">
        <v>2097</v>
      </c>
      <c r="D747" t="s">
        <v>3952</v>
      </c>
      <c r="E747" t="str">
        <f t="shared" si="77"/>
        <v>CV.DUA PUTERI</v>
      </c>
      <c r="F747" t="s">
        <v>43</v>
      </c>
      <c r="G747" t="s">
        <v>21</v>
      </c>
      <c r="H747" t="s">
        <v>21</v>
      </c>
      <c r="I747" t="s">
        <v>22</v>
      </c>
      <c r="J747" t="s">
        <v>35</v>
      </c>
      <c r="K747" t="s">
        <v>24</v>
      </c>
      <c r="L747" t="s">
        <v>25</v>
      </c>
      <c r="M747" t="s">
        <v>25</v>
      </c>
      <c r="N747" t="s">
        <v>28</v>
      </c>
      <c r="O747" t="s">
        <v>25</v>
      </c>
      <c r="P747" t="s">
        <v>21</v>
      </c>
      <c r="Q747" t="s">
        <v>27</v>
      </c>
      <c r="R747" t="s">
        <v>45</v>
      </c>
      <c r="S747" t="s">
        <v>28</v>
      </c>
      <c r="T747" t="s">
        <v>21</v>
      </c>
      <c r="U747" t="s">
        <v>21</v>
      </c>
      <c r="V747" t="s">
        <v>33</v>
      </c>
      <c r="W747" s="2" t="s">
        <v>31</v>
      </c>
      <c r="Y747">
        <f>IF(J747=Legend!$B$3,0,IF(J747=Legend!$B$4,1,IF(J747=Legend!$B$5,2,0)))</f>
        <v>0</v>
      </c>
      <c r="Z747">
        <f t="shared" si="78"/>
        <v>1</v>
      </c>
      <c r="AA747">
        <f t="shared" si="79"/>
        <v>1</v>
      </c>
      <c r="AB747">
        <f t="shared" si="80"/>
        <v>1</v>
      </c>
      <c r="AC747">
        <f>IF(N747=Legend!$D$3,3,IF(N747=Legend!$D$4,2,IF(N747=Legend!$D$5,1,0)))</f>
        <v>1</v>
      </c>
      <c r="AD747">
        <f t="shared" si="81"/>
        <v>1</v>
      </c>
      <c r="AF747">
        <f t="shared" si="82"/>
        <v>0</v>
      </c>
      <c r="AG747">
        <f>IF(R747=Legend!$F$3,3,IF(R747=Legend!$F$4,2,IF(R747=Legend!$F$5,1,0)))</f>
        <v>1</v>
      </c>
      <c r="AH747">
        <f>IF(S747=Legend!$F$3,3,IF(S747=Legend!$F$4,2,IF(S747=Legend!$F$5,1,0)))</f>
        <v>2</v>
      </c>
      <c r="AK747">
        <f>IF(V747=Legend!$H$3,3,IF(V747=Legend!$H$4,2,IF(V747=Legend!$H$5,1,0)))</f>
        <v>1</v>
      </c>
      <c r="AM747">
        <f t="shared" si="83"/>
        <v>9</v>
      </c>
    </row>
    <row r="748" spans="1:39" ht="140.4" x14ac:dyDescent="0.3">
      <c r="A748" t="s">
        <v>37</v>
      </c>
      <c r="B748" t="s">
        <v>519</v>
      </c>
      <c r="C748" t="s">
        <v>520</v>
      </c>
      <c r="D748" t="s">
        <v>3453</v>
      </c>
      <c r="E748" t="str">
        <f t="shared" si="77"/>
        <v>CV.LIMCO MITRA SEJAHTERA</v>
      </c>
      <c r="F748" t="s">
        <v>139</v>
      </c>
      <c r="G748" t="s">
        <v>21</v>
      </c>
      <c r="H748" t="s">
        <v>21</v>
      </c>
      <c r="I748" t="s">
        <v>22</v>
      </c>
      <c r="J748" t="s">
        <v>35</v>
      </c>
      <c r="K748" t="s">
        <v>24</v>
      </c>
      <c r="L748" t="s">
        <v>25</v>
      </c>
      <c r="M748" t="s">
        <v>25</v>
      </c>
      <c r="N748" t="s">
        <v>26</v>
      </c>
      <c r="O748" t="s">
        <v>25</v>
      </c>
      <c r="P748" t="s">
        <v>21</v>
      </c>
      <c r="Q748" t="s">
        <v>27</v>
      </c>
      <c r="R748" t="s">
        <v>45</v>
      </c>
      <c r="S748" t="s">
        <v>28</v>
      </c>
      <c r="T748" t="s">
        <v>21</v>
      </c>
      <c r="U748" t="s">
        <v>21</v>
      </c>
      <c r="V748" t="s">
        <v>42</v>
      </c>
      <c r="W748" s="2" t="s">
        <v>34</v>
      </c>
      <c r="Y748">
        <f>IF(J748=Legend!$B$3,0,IF(J748=Legend!$B$4,1,IF(J748=Legend!$B$5,2,0)))</f>
        <v>0</v>
      </c>
      <c r="Z748">
        <f t="shared" si="78"/>
        <v>1</v>
      </c>
      <c r="AA748">
        <f t="shared" si="79"/>
        <v>1</v>
      </c>
      <c r="AB748">
        <f t="shared" si="80"/>
        <v>1</v>
      </c>
      <c r="AC748">
        <f>IF(N748=Legend!$D$3,3,IF(N748=Legend!$D$4,2,IF(N748=Legend!$D$5,1,0)))</f>
        <v>2</v>
      </c>
      <c r="AD748">
        <f t="shared" si="81"/>
        <v>1</v>
      </c>
      <c r="AF748">
        <f t="shared" si="82"/>
        <v>0</v>
      </c>
      <c r="AG748">
        <f>IF(R748=Legend!$F$3,3,IF(R748=Legend!$F$4,2,IF(R748=Legend!$F$5,1,0)))</f>
        <v>1</v>
      </c>
      <c r="AH748">
        <f>IF(S748=Legend!$F$3,3,IF(S748=Legend!$F$4,2,IF(S748=Legend!$F$5,1,0)))</f>
        <v>2</v>
      </c>
      <c r="AK748">
        <f>IF(V748=Legend!$H$3,3,IF(V748=Legend!$H$4,2,IF(V748=Legend!$H$5,1,0)))</f>
        <v>0</v>
      </c>
      <c r="AM748">
        <f t="shared" si="83"/>
        <v>9</v>
      </c>
    </row>
    <row r="749" spans="1:39" ht="140.4" x14ac:dyDescent="0.3">
      <c r="A749" t="s">
        <v>43</v>
      </c>
      <c r="B749" t="s">
        <v>174</v>
      </c>
      <c r="C749" t="s">
        <v>1159</v>
      </c>
      <c r="D749" t="s">
        <v>3915</v>
      </c>
      <c r="E749" t="str">
        <f t="shared" si="77"/>
        <v>CV.MEENA'SMART</v>
      </c>
      <c r="F749" t="s">
        <v>43</v>
      </c>
      <c r="G749" t="s">
        <v>21</v>
      </c>
      <c r="H749" t="s">
        <v>21</v>
      </c>
      <c r="I749" t="s">
        <v>22</v>
      </c>
      <c r="J749" t="s">
        <v>23</v>
      </c>
      <c r="K749" t="s">
        <v>24</v>
      </c>
      <c r="L749" t="s">
        <v>25</v>
      </c>
      <c r="M749" t="s">
        <v>25</v>
      </c>
      <c r="N749" t="s">
        <v>38</v>
      </c>
      <c r="O749" t="s">
        <v>25</v>
      </c>
      <c r="P749" t="s">
        <v>21</v>
      </c>
      <c r="Q749" t="s">
        <v>27</v>
      </c>
      <c r="R749" t="s">
        <v>45</v>
      </c>
      <c r="S749" t="s">
        <v>29</v>
      </c>
      <c r="T749" t="s">
        <v>21</v>
      </c>
      <c r="U749" t="s">
        <v>21</v>
      </c>
      <c r="V749" t="s">
        <v>42</v>
      </c>
      <c r="W749" s="2" t="s">
        <v>34</v>
      </c>
      <c r="Y749">
        <f>IF(J749=Legend!$B$3,0,IF(J749=Legend!$B$4,1,IF(J749=Legend!$B$5,2,0)))</f>
        <v>1</v>
      </c>
      <c r="Z749">
        <f t="shared" si="78"/>
        <v>1</v>
      </c>
      <c r="AA749">
        <f t="shared" si="79"/>
        <v>1</v>
      </c>
      <c r="AB749">
        <f t="shared" si="80"/>
        <v>1</v>
      </c>
      <c r="AC749">
        <f>IF(N749=Legend!$D$3,3,IF(N749=Legend!$D$4,2,IF(N749=Legend!$D$5,1,0)))</f>
        <v>3</v>
      </c>
      <c r="AD749">
        <f t="shared" si="81"/>
        <v>1</v>
      </c>
      <c r="AF749">
        <f t="shared" si="82"/>
        <v>0</v>
      </c>
      <c r="AG749">
        <f>IF(R749=Legend!$F$3,3,IF(R749=Legend!$F$4,2,IF(R749=Legend!$F$5,1,0)))</f>
        <v>1</v>
      </c>
      <c r="AH749">
        <f>IF(S749=Legend!$F$3,3,IF(S749=Legend!$F$4,2,IF(S749=Legend!$F$5,1,0)))</f>
        <v>3</v>
      </c>
      <c r="AK749">
        <f>IF(V749=Legend!$H$3,3,IF(V749=Legend!$H$4,2,IF(V749=Legend!$H$5,1,0)))</f>
        <v>0</v>
      </c>
      <c r="AM749">
        <f t="shared" si="83"/>
        <v>12</v>
      </c>
    </row>
    <row r="750" spans="1:39" ht="156" x14ac:dyDescent="0.3">
      <c r="A750" t="s">
        <v>37</v>
      </c>
      <c r="B750" t="s">
        <v>890</v>
      </c>
      <c r="C750" t="s">
        <v>2698</v>
      </c>
      <c r="D750" t="s">
        <v>3499</v>
      </c>
      <c r="E750" t="str">
        <f t="shared" si="77"/>
        <v>CV.SEKAWAN SEJAHTERA</v>
      </c>
      <c r="F750" t="s">
        <v>37</v>
      </c>
      <c r="G750" t="s">
        <v>21</v>
      </c>
      <c r="H750" t="s">
        <v>21</v>
      </c>
      <c r="I750" t="s">
        <v>22</v>
      </c>
      <c r="J750" t="s">
        <v>35</v>
      </c>
      <c r="K750" t="s">
        <v>24</v>
      </c>
      <c r="L750" t="s">
        <v>25</v>
      </c>
      <c r="M750" t="s">
        <v>25</v>
      </c>
      <c r="N750" t="s">
        <v>26</v>
      </c>
      <c r="O750" t="s">
        <v>25</v>
      </c>
      <c r="P750" t="s">
        <v>21</v>
      </c>
      <c r="Q750" t="s">
        <v>60</v>
      </c>
      <c r="R750" t="s">
        <v>29</v>
      </c>
      <c r="S750" t="s">
        <v>29</v>
      </c>
      <c r="T750" t="s">
        <v>21</v>
      </c>
      <c r="U750" t="s">
        <v>21</v>
      </c>
      <c r="V750" t="s">
        <v>42</v>
      </c>
      <c r="W750" s="2" t="s">
        <v>31</v>
      </c>
      <c r="Y750">
        <f>IF(J750=Legend!$B$3,0,IF(J750=Legend!$B$4,1,IF(J750=Legend!$B$5,2,0)))</f>
        <v>0</v>
      </c>
      <c r="Z750">
        <f t="shared" si="78"/>
        <v>1</v>
      </c>
      <c r="AA750">
        <f t="shared" si="79"/>
        <v>1</v>
      </c>
      <c r="AB750">
        <f t="shared" si="80"/>
        <v>1</v>
      </c>
      <c r="AC750">
        <f>IF(N750=Legend!$D$3,3,IF(N750=Legend!$D$4,2,IF(N750=Legend!$D$5,1,0)))</f>
        <v>2</v>
      </c>
      <c r="AD750">
        <f t="shared" si="81"/>
        <v>1</v>
      </c>
      <c r="AF750">
        <f t="shared" si="82"/>
        <v>2</v>
      </c>
      <c r="AG750">
        <f>IF(R750=Legend!$F$3,3,IF(R750=Legend!$F$4,2,IF(R750=Legend!$F$5,1,0)))</f>
        <v>3</v>
      </c>
      <c r="AH750">
        <f>IF(S750=Legend!$F$3,3,IF(S750=Legend!$F$4,2,IF(S750=Legend!$F$5,1,0)))</f>
        <v>3</v>
      </c>
      <c r="AK750">
        <f>IF(V750=Legend!$H$3,3,IF(V750=Legend!$H$4,2,IF(V750=Legend!$H$5,1,0)))</f>
        <v>0</v>
      </c>
      <c r="AM750">
        <f t="shared" si="83"/>
        <v>14</v>
      </c>
    </row>
    <row r="751" spans="1:39" ht="109.2" x14ac:dyDescent="0.3">
      <c r="A751" t="s">
        <v>62</v>
      </c>
      <c r="B751" t="s">
        <v>1683</v>
      </c>
      <c r="C751" t="s">
        <v>1684</v>
      </c>
      <c r="D751" t="s">
        <v>1704</v>
      </c>
      <c r="E751" t="str">
        <f t="shared" si="77"/>
        <v>CV.SUBUR BERKAT RAJA WARDANA</v>
      </c>
      <c r="F751" t="s">
        <v>104</v>
      </c>
      <c r="G751" t="s">
        <v>21</v>
      </c>
      <c r="H751" t="s">
        <v>21</v>
      </c>
      <c r="I751" t="s">
        <v>54</v>
      </c>
      <c r="J751" t="s">
        <v>23</v>
      </c>
      <c r="K751" t="s">
        <v>24</v>
      </c>
      <c r="L751" t="s">
        <v>25</v>
      </c>
      <c r="M751" t="s">
        <v>25</v>
      </c>
      <c r="N751" t="s">
        <v>28</v>
      </c>
      <c r="O751" t="s">
        <v>25</v>
      </c>
      <c r="P751" t="s">
        <v>21</v>
      </c>
      <c r="Q751" t="s">
        <v>27</v>
      </c>
      <c r="R751" t="s">
        <v>45</v>
      </c>
      <c r="S751" t="s">
        <v>28</v>
      </c>
      <c r="T751" t="s">
        <v>21</v>
      </c>
      <c r="U751" t="s">
        <v>21</v>
      </c>
      <c r="V751" t="s">
        <v>33</v>
      </c>
      <c r="W751" s="2" t="s">
        <v>46</v>
      </c>
      <c r="Y751">
        <f>IF(J751=Legend!$B$3,0,IF(J751=Legend!$B$4,1,IF(J751=Legend!$B$5,2,0)))</f>
        <v>1</v>
      </c>
      <c r="Z751">
        <f t="shared" si="78"/>
        <v>1</v>
      </c>
      <c r="AA751">
        <f t="shared" si="79"/>
        <v>1</v>
      </c>
      <c r="AB751">
        <f t="shared" si="80"/>
        <v>1</v>
      </c>
      <c r="AC751">
        <f>IF(N751=Legend!$D$3,3,IF(N751=Legend!$D$4,2,IF(N751=Legend!$D$5,1,0)))</f>
        <v>1</v>
      </c>
      <c r="AD751">
        <f t="shared" si="81"/>
        <v>1</v>
      </c>
      <c r="AF751">
        <f t="shared" si="82"/>
        <v>0</v>
      </c>
      <c r="AG751">
        <f>IF(R751=Legend!$F$3,3,IF(R751=Legend!$F$4,2,IF(R751=Legend!$F$5,1,0)))</f>
        <v>1</v>
      </c>
      <c r="AH751">
        <f>IF(S751=Legend!$F$3,3,IF(S751=Legend!$F$4,2,IF(S751=Legend!$F$5,1,0)))</f>
        <v>2</v>
      </c>
      <c r="AK751">
        <f>IF(V751=Legend!$H$3,3,IF(V751=Legend!$H$4,2,IF(V751=Legend!$H$5,1,0)))</f>
        <v>1</v>
      </c>
      <c r="AM751">
        <f t="shared" si="83"/>
        <v>10</v>
      </c>
    </row>
    <row r="752" spans="1:39" ht="140.4" x14ac:dyDescent="0.3">
      <c r="A752" t="s">
        <v>70</v>
      </c>
      <c r="B752" t="s">
        <v>1602</v>
      </c>
      <c r="C752" t="s">
        <v>3703</v>
      </c>
      <c r="D752" t="s">
        <v>4175</v>
      </c>
      <c r="E752" t="str">
        <f t="shared" si="77"/>
        <v>CV.THEO (IDOL)</v>
      </c>
      <c r="F752" t="s">
        <v>70</v>
      </c>
      <c r="G752" t="s">
        <v>21</v>
      </c>
      <c r="H752" t="s">
        <v>21</v>
      </c>
      <c r="I752" t="s">
        <v>22</v>
      </c>
      <c r="J752" t="s">
        <v>23</v>
      </c>
      <c r="K752" t="s">
        <v>24</v>
      </c>
      <c r="L752" t="s">
        <v>25</v>
      </c>
      <c r="M752" t="s">
        <v>25</v>
      </c>
      <c r="N752" t="s">
        <v>38</v>
      </c>
      <c r="O752" t="s">
        <v>25</v>
      </c>
      <c r="P752" t="s">
        <v>21</v>
      </c>
      <c r="Q752" t="s">
        <v>27</v>
      </c>
      <c r="R752" t="s">
        <v>28</v>
      </c>
      <c r="S752" t="s">
        <v>29</v>
      </c>
      <c r="T752" t="s">
        <v>21</v>
      </c>
      <c r="U752" t="s">
        <v>21</v>
      </c>
      <c r="V752" t="s">
        <v>42</v>
      </c>
      <c r="W752" s="2" t="s">
        <v>34</v>
      </c>
      <c r="Y752">
        <f>IF(J752=Legend!$B$3,0,IF(J752=Legend!$B$4,1,IF(J752=Legend!$B$5,2,0)))</f>
        <v>1</v>
      </c>
      <c r="Z752">
        <f t="shared" si="78"/>
        <v>1</v>
      </c>
      <c r="AA752">
        <f t="shared" si="79"/>
        <v>1</v>
      </c>
      <c r="AB752">
        <f t="shared" si="80"/>
        <v>1</v>
      </c>
      <c r="AC752">
        <f>IF(N752=Legend!$D$3,3,IF(N752=Legend!$D$4,2,IF(N752=Legend!$D$5,1,0)))</f>
        <v>3</v>
      </c>
      <c r="AD752">
        <f t="shared" si="81"/>
        <v>1</v>
      </c>
      <c r="AF752">
        <f t="shared" si="82"/>
        <v>0</v>
      </c>
      <c r="AG752">
        <f>IF(R752=Legend!$F$3,3,IF(R752=Legend!$F$4,2,IF(R752=Legend!$F$5,1,0)))</f>
        <v>2</v>
      </c>
      <c r="AH752">
        <f>IF(S752=Legend!$F$3,3,IF(S752=Legend!$F$4,2,IF(S752=Legend!$F$5,1,0)))</f>
        <v>3</v>
      </c>
      <c r="AK752">
        <f>IF(V752=Legend!$H$3,3,IF(V752=Legend!$H$4,2,IF(V752=Legend!$H$5,1,0)))</f>
        <v>0</v>
      </c>
      <c r="AM752">
        <f t="shared" si="83"/>
        <v>13</v>
      </c>
    </row>
    <row r="753" spans="1:39" ht="109.2" x14ac:dyDescent="0.3">
      <c r="A753" t="s">
        <v>135</v>
      </c>
      <c r="B753" t="s">
        <v>478</v>
      </c>
      <c r="C753" t="s">
        <v>4874</v>
      </c>
      <c r="D753" t="s">
        <v>4895</v>
      </c>
      <c r="E753" t="str">
        <f t="shared" si="77"/>
        <v>D &amp; A</v>
      </c>
      <c r="F753" t="s">
        <v>135</v>
      </c>
      <c r="G753" t="s">
        <v>21</v>
      </c>
      <c r="H753" t="s">
        <v>21</v>
      </c>
      <c r="I753" t="s">
        <v>22</v>
      </c>
      <c r="J753" t="s">
        <v>23</v>
      </c>
      <c r="K753" t="s">
        <v>24</v>
      </c>
      <c r="L753" t="s">
        <v>25</v>
      </c>
      <c r="M753" t="s">
        <v>25</v>
      </c>
      <c r="N753" t="s">
        <v>26</v>
      </c>
      <c r="O753" t="s">
        <v>25</v>
      </c>
      <c r="P753" t="s">
        <v>21</v>
      </c>
      <c r="Q753" t="s">
        <v>27</v>
      </c>
      <c r="R753" t="s">
        <v>45</v>
      </c>
      <c r="S753" t="s">
        <v>29</v>
      </c>
      <c r="T753" t="s">
        <v>21</v>
      </c>
      <c r="U753" t="s">
        <v>21</v>
      </c>
      <c r="V753" t="s">
        <v>30</v>
      </c>
      <c r="W753" s="2" t="s">
        <v>66</v>
      </c>
      <c r="Y753">
        <f>IF(J753=Legend!$B$3,0,IF(J753=Legend!$B$4,1,IF(J753=Legend!$B$5,2,0)))</f>
        <v>1</v>
      </c>
      <c r="Z753">
        <f t="shared" si="78"/>
        <v>1</v>
      </c>
      <c r="AA753">
        <f t="shared" si="79"/>
        <v>1</v>
      </c>
      <c r="AB753">
        <f t="shared" si="80"/>
        <v>1</v>
      </c>
      <c r="AC753">
        <f>IF(N753=Legend!$D$3,3,IF(N753=Legend!$D$4,2,IF(N753=Legend!$D$5,1,0)))</f>
        <v>2</v>
      </c>
      <c r="AD753">
        <f t="shared" si="81"/>
        <v>1</v>
      </c>
      <c r="AF753">
        <f t="shared" si="82"/>
        <v>0</v>
      </c>
      <c r="AG753">
        <f>IF(R753=Legend!$F$3,3,IF(R753=Legend!$F$4,2,IF(R753=Legend!$F$5,1,0)))</f>
        <v>1</v>
      </c>
      <c r="AH753">
        <f>IF(S753=Legend!$F$3,3,IF(S753=Legend!$F$4,2,IF(S753=Legend!$F$5,1,0)))</f>
        <v>3</v>
      </c>
      <c r="AK753">
        <f>IF(V753=Legend!$H$3,3,IF(V753=Legend!$H$4,2,IF(V753=Legend!$H$5,1,0)))</f>
        <v>2</v>
      </c>
      <c r="AM753">
        <f t="shared" si="83"/>
        <v>13</v>
      </c>
    </row>
    <row r="754" spans="1:39" ht="156" x14ac:dyDescent="0.3">
      <c r="A754" t="s">
        <v>61</v>
      </c>
      <c r="B754" t="s">
        <v>1056</v>
      </c>
      <c r="C754" t="s">
        <v>1124</v>
      </c>
      <c r="D754" t="s">
        <v>1149</v>
      </c>
      <c r="E754" t="str">
        <f t="shared" si="77"/>
        <v>D &amp; D, MM</v>
      </c>
      <c r="F754" t="s">
        <v>61</v>
      </c>
      <c r="G754" t="s">
        <v>21</v>
      </c>
      <c r="H754" t="s">
        <v>21</v>
      </c>
      <c r="I754" t="s">
        <v>22</v>
      </c>
      <c r="J754" t="s">
        <v>41</v>
      </c>
      <c r="K754" t="s">
        <v>24</v>
      </c>
      <c r="L754" t="s">
        <v>25</v>
      </c>
      <c r="M754" t="s">
        <v>21</v>
      </c>
      <c r="N754" t="s">
        <v>38</v>
      </c>
      <c r="O754" t="s">
        <v>25</v>
      </c>
      <c r="P754" t="s">
        <v>21</v>
      </c>
      <c r="Q754" t="s">
        <v>60</v>
      </c>
      <c r="R754" t="s">
        <v>28</v>
      </c>
      <c r="S754" t="s">
        <v>29</v>
      </c>
      <c r="T754" t="s">
        <v>21</v>
      </c>
      <c r="U754" t="s">
        <v>21</v>
      </c>
      <c r="V754" t="s">
        <v>33</v>
      </c>
      <c r="W754" s="2" t="s">
        <v>31</v>
      </c>
      <c r="Y754">
        <f>IF(J754=Legend!$B$3,0,IF(J754=Legend!$B$4,1,IF(J754=Legend!$B$5,2,0)))</f>
        <v>2</v>
      </c>
      <c r="Z754">
        <f t="shared" si="78"/>
        <v>1</v>
      </c>
      <c r="AA754">
        <f t="shared" si="79"/>
        <v>1</v>
      </c>
      <c r="AB754">
        <f t="shared" si="80"/>
        <v>0</v>
      </c>
      <c r="AC754">
        <f>IF(N754=Legend!$D$3,3,IF(N754=Legend!$D$4,2,IF(N754=Legend!$D$5,1,0)))</f>
        <v>3</v>
      </c>
      <c r="AD754">
        <f t="shared" si="81"/>
        <v>1</v>
      </c>
      <c r="AF754">
        <f t="shared" si="82"/>
        <v>2</v>
      </c>
      <c r="AG754">
        <f>IF(R754=Legend!$F$3,3,IF(R754=Legend!$F$4,2,IF(R754=Legend!$F$5,1,0)))</f>
        <v>2</v>
      </c>
      <c r="AH754">
        <f>IF(S754=Legend!$F$3,3,IF(S754=Legend!$F$4,2,IF(S754=Legend!$F$5,1,0)))</f>
        <v>3</v>
      </c>
      <c r="AK754">
        <f>IF(V754=Legend!$H$3,3,IF(V754=Legend!$H$4,2,IF(V754=Legend!$H$5,1,0)))</f>
        <v>1</v>
      </c>
      <c r="AM754">
        <f t="shared" si="83"/>
        <v>16</v>
      </c>
    </row>
    <row r="755" spans="1:39" ht="156" x14ac:dyDescent="0.3">
      <c r="A755" t="s">
        <v>61</v>
      </c>
      <c r="B755" t="s">
        <v>847</v>
      </c>
      <c r="C755" t="s">
        <v>1248</v>
      </c>
      <c r="D755" t="s">
        <v>1249</v>
      </c>
      <c r="E755" t="str">
        <f t="shared" si="77"/>
        <v>D TWO MART LAMNO</v>
      </c>
      <c r="F755" t="s">
        <v>61</v>
      </c>
      <c r="G755" t="s">
        <v>21</v>
      </c>
      <c r="H755" t="s">
        <v>21</v>
      </c>
      <c r="I755" t="s">
        <v>50</v>
      </c>
      <c r="J755" t="s">
        <v>35</v>
      </c>
      <c r="K755" t="s">
        <v>24</v>
      </c>
      <c r="L755" t="s">
        <v>25</v>
      </c>
      <c r="M755" t="s">
        <v>25</v>
      </c>
      <c r="N755" t="s">
        <v>28</v>
      </c>
      <c r="O755" t="s">
        <v>21</v>
      </c>
      <c r="P755" t="s">
        <v>21</v>
      </c>
      <c r="Q755" t="s">
        <v>27</v>
      </c>
      <c r="R755" t="s">
        <v>45</v>
      </c>
      <c r="S755" t="s">
        <v>28</v>
      </c>
      <c r="T755" t="s">
        <v>21</v>
      </c>
      <c r="U755" t="s">
        <v>21</v>
      </c>
      <c r="V755" t="s">
        <v>33</v>
      </c>
      <c r="W755" s="2" t="s">
        <v>31</v>
      </c>
      <c r="Y755">
        <f>IF(J755=Legend!$B$3,0,IF(J755=Legend!$B$4,1,IF(J755=Legend!$B$5,2,0)))</f>
        <v>0</v>
      </c>
      <c r="Z755">
        <f t="shared" si="78"/>
        <v>1</v>
      </c>
      <c r="AA755">
        <f t="shared" si="79"/>
        <v>1</v>
      </c>
      <c r="AB755">
        <f t="shared" si="80"/>
        <v>1</v>
      </c>
      <c r="AC755">
        <f>IF(N755=Legend!$D$3,3,IF(N755=Legend!$D$4,2,IF(N755=Legend!$D$5,1,0)))</f>
        <v>1</v>
      </c>
      <c r="AD755">
        <f t="shared" si="81"/>
        <v>0</v>
      </c>
      <c r="AF755">
        <f t="shared" si="82"/>
        <v>0</v>
      </c>
      <c r="AG755">
        <f>IF(R755=Legend!$F$3,3,IF(R755=Legend!$F$4,2,IF(R755=Legend!$F$5,1,0)))</f>
        <v>1</v>
      </c>
      <c r="AH755">
        <f>IF(S755=Legend!$F$3,3,IF(S755=Legend!$F$4,2,IF(S755=Legend!$F$5,1,0)))</f>
        <v>2</v>
      </c>
      <c r="AK755">
        <f>IF(V755=Legend!$H$3,3,IF(V755=Legend!$H$4,2,IF(V755=Legend!$H$5,1,0)))</f>
        <v>1</v>
      </c>
      <c r="AM755">
        <f t="shared" si="83"/>
        <v>8</v>
      </c>
    </row>
    <row r="756" spans="1:39" ht="46.8" x14ac:dyDescent="0.3">
      <c r="A756" t="s">
        <v>49</v>
      </c>
      <c r="B756" t="s">
        <v>475</v>
      </c>
      <c r="C756" t="s">
        <v>1005</v>
      </c>
      <c r="D756" t="s">
        <v>1443</v>
      </c>
      <c r="E756" t="str">
        <f t="shared" si="77"/>
        <v>DA'ARUL MA'ARIF MART</v>
      </c>
      <c r="F756" t="s">
        <v>49</v>
      </c>
      <c r="G756" t="s">
        <v>21</v>
      </c>
      <c r="H756" t="s">
        <v>21</v>
      </c>
      <c r="I756" t="s">
        <v>54</v>
      </c>
      <c r="J756" t="s">
        <v>41</v>
      </c>
      <c r="K756" t="s">
        <v>24</v>
      </c>
      <c r="L756" t="s">
        <v>25</v>
      </c>
      <c r="M756" t="s">
        <v>25</v>
      </c>
      <c r="N756" t="s">
        <v>26</v>
      </c>
      <c r="O756" t="s">
        <v>21</v>
      </c>
      <c r="P756" t="s">
        <v>21</v>
      </c>
      <c r="Q756" t="s">
        <v>27</v>
      </c>
      <c r="R756" t="s">
        <v>45</v>
      </c>
      <c r="S756" t="s">
        <v>45</v>
      </c>
      <c r="T756" t="s">
        <v>21</v>
      </c>
      <c r="U756" t="s">
        <v>21</v>
      </c>
      <c r="V756" t="s">
        <v>42</v>
      </c>
      <c r="W756" s="18" t="s">
        <v>111</v>
      </c>
      <c r="Y756">
        <f>IF(J756=Legend!$B$3,0,IF(J756=Legend!$B$4,1,IF(J756=Legend!$B$5,2,0)))</f>
        <v>2</v>
      </c>
      <c r="Z756">
        <f t="shared" si="78"/>
        <v>1</v>
      </c>
      <c r="AA756">
        <f t="shared" si="79"/>
        <v>1</v>
      </c>
      <c r="AB756">
        <f t="shared" si="80"/>
        <v>1</v>
      </c>
      <c r="AC756">
        <f>IF(N756=Legend!$D$3,3,IF(N756=Legend!$D$4,2,IF(N756=Legend!$D$5,1,0)))</f>
        <v>2</v>
      </c>
      <c r="AD756">
        <f t="shared" si="81"/>
        <v>0</v>
      </c>
      <c r="AF756">
        <f t="shared" si="82"/>
        <v>0</v>
      </c>
      <c r="AG756">
        <f>IF(R756=Legend!$F$3,3,IF(R756=Legend!$F$4,2,IF(R756=Legend!$F$5,1,0)))</f>
        <v>1</v>
      </c>
      <c r="AH756">
        <f>IF(S756=Legend!$F$3,3,IF(S756=Legend!$F$4,2,IF(S756=Legend!$F$5,1,0)))</f>
        <v>1</v>
      </c>
      <c r="AK756">
        <f>IF(V756=Legend!$H$3,3,IF(V756=Legend!$H$4,2,IF(V756=Legend!$H$5,1,0)))</f>
        <v>0</v>
      </c>
      <c r="AM756">
        <f t="shared" si="83"/>
        <v>9</v>
      </c>
    </row>
    <row r="757" spans="1:39" ht="140.4" x14ac:dyDescent="0.3">
      <c r="A757" t="s">
        <v>73</v>
      </c>
      <c r="B757" t="s">
        <v>162</v>
      </c>
      <c r="C757" t="s">
        <v>274</v>
      </c>
      <c r="D757" t="s">
        <v>303</v>
      </c>
      <c r="E757" t="str">
        <f t="shared" si="77"/>
        <v>DADI RUKUN CAWAS/FENNY SRI HASTUTI</v>
      </c>
      <c r="F757" t="s">
        <v>20</v>
      </c>
      <c r="G757" t="s">
        <v>21</v>
      </c>
      <c r="H757" t="s">
        <v>21</v>
      </c>
      <c r="I757" t="s">
        <v>22</v>
      </c>
      <c r="J757" t="s">
        <v>23</v>
      </c>
      <c r="K757" t="s">
        <v>24</v>
      </c>
      <c r="L757" t="s">
        <v>25</v>
      </c>
      <c r="M757" t="s">
        <v>25</v>
      </c>
      <c r="N757" t="s">
        <v>26</v>
      </c>
      <c r="O757" t="s">
        <v>25</v>
      </c>
      <c r="P757" t="s">
        <v>21</v>
      </c>
      <c r="Q757" t="s">
        <v>27</v>
      </c>
      <c r="R757" t="s">
        <v>29</v>
      </c>
      <c r="S757" t="s">
        <v>29</v>
      </c>
      <c r="T757" t="s">
        <v>21</v>
      </c>
      <c r="U757" t="s">
        <v>21</v>
      </c>
      <c r="V757" t="s">
        <v>30</v>
      </c>
      <c r="W757" s="2" t="s">
        <v>34</v>
      </c>
      <c r="Y757">
        <f>IF(J757=Legend!$B$3,0,IF(J757=Legend!$B$4,1,IF(J757=Legend!$B$5,2,0)))</f>
        <v>1</v>
      </c>
      <c r="Z757">
        <f t="shared" si="78"/>
        <v>1</v>
      </c>
      <c r="AA757">
        <f t="shared" si="79"/>
        <v>1</v>
      </c>
      <c r="AB757">
        <f t="shared" si="80"/>
        <v>1</v>
      </c>
      <c r="AC757">
        <f>IF(N757=Legend!$D$3,3,IF(N757=Legend!$D$4,2,IF(N757=Legend!$D$5,1,0)))</f>
        <v>2</v>
      </c>
      <c r="AD757">
        <f t="shared" si="81"/>
        <v>1</v>
      </c>
      <c r="AF757">
        <f t="shared" si="82"/>
        <v>0</v>
      </c>
      <c r="AG757">
        <f>IF(R757=Legend!$F$3,3,IF(R757=Legend!$F$4,2,IF(R757=Legend!$F$5,1,0)))</f>
        <v>3</v>
      </c>
      <c r="AH757">
        <f>IF(S757=Legend!$F$3,3,IF(S757=Legend!$F$4,2,IF(S757=Legend!$F$5,1,0)))</f>
        <v>3</v>
      </c>
      <c r="AK757">
        <f>IF(V757=Legend!$H$3,3,IF(V757=Legend!$H$4,2,IF(V757=Legend!$H$5,1,0)))</f>
        <v>2</v>
      </c>
      <c r="AM757">
        <f t="shared" si="83"/>
        <v>15</v>
      </c>
    </row>
    <row r="758" spans="1:39" ht="62.4" x14ac:dyDescent="0.3">
      <c r="A758" t="s">
        <v>85</v>
      </c>
      <c r="B758" t="s">
        <v>174</v>
      </c>
      <c r="C758" t="s">
        <v>195</v>
      </c>
      <c r="D758" t="s">
        <v>4475</v>
      </c>
      <c r="E758" t="str">
        <f t="shared" si="77"/>
        <v>DADO</v>
      </c>
      <c r="F758" t="s">
        <v>85</v>
      </c>
      <c r="G758" t="s">
        <v>21</v>
      </c>
      <c r="H758" t="s">
        <v>21</v>
      </c>
      <c r="I758" t="s">
        <v>50</v>
      </c>
      <c r="J758" t="s">
        <v>35</v>
      </c>
      <c r="K758" t="s">
        <v>47</v>
      </c>
      <c r="L758" t="s">
        <v>21</v>
      </c>
      <c r="M758" t="s">
        <v>21</v>
      </c>
      <c r="N758" t="s">
        <v>47</v>
      </c>
      <c r="O758" t="s">
        <v>21</v>
      </c>
      <c r="P758" t="s">
        <v>21</v>
      </c>
      <c r="Q758" t="s">
        <v>27</v>
      </c>
      <c r="R758" t="s">
        <v>45</v>
      </c>
      <c r="S758" t="s">
        <v>45</v>
      </c>
      <c r="T758" t="s">
        <v>21</v>
      </c>
      <c r="U758" t="s">
        <v>21</v>
      </c>
      <c r="V758" t="s">
        <v>33</v>
      </c>
      <c r="W758" s="2" t="s">
        <v>48</v>
      </c>
      <c r="Y758">
        <f>IF(J758=Legend!$B$3,0,IF(J758=Legend!$B$4,1,IF(J758=Legend!$B$5,2,0)))</f>
        <v>0</v>
      </c>
      <c r="Z758">
        <f t="shared" si="78"/>
        <v>0</v>
      </c>
      <c r="AA758">
        <f t="shared" si="79"/>
        <v>0</v>
      </c>
      <c r="AB758">
        <f t="shared" si="80"/>
        <v>0</v>
      </c>
      <c r="AC758">
        <f>IF(N758=Legend!$D$3,3,IF(N758=Legend!$D$4,2,IF(N758=Legend!$D$5,1,0)))</f>
        <v>0</v>
      </c>
      <c r="AD758">
        <f t="shared" si="81"/>
        <v>0</v>
      </c>
      <c r="AF758">
        <f t="shared" si="82"/>
        <v>0</v>
      </c>
      <c r="AG758">
        <f>IF(R758=Legend!$F$3,3,IF(R758=Legend!$F$4,2,IF(R758=Legend!$F$5,1,0)))</f>
        <v>1</v>
      </c>
      <c r="AH758">
        <f>IF(S758=Legend!$F$3,3,IF(S758=Legend!$F$4,2,IF(S758=Legend!$F$5,1,0)))</f>
        <v>1</v>
      </c>
      <c r="AK758">
        <f>IF(V758=Legend!$H$3,3,IF(V758=Legend!$H$4,2,IF(V758=Legend!$H$5,1,0)))</f>
        <v>1</v>
      </c>
      <c r="AM758">
        <f t="shared" si="83"/>
        <v>3</v>
      </c>
    </row>
    <row r="759" spans="1:39" ht="140.4" x14ac:dyDescent="0.3">
      <c r="A759" t="s">
        <v>83</v>
      </c>
      <c r="B759" t="s">
        <v>2570</v>
      </c>
      <c r="C759" t="s">
        <v>4613</v>
      </c>
      <c r="D759" t="s">
        <v>5073</v>
      </c>
      <c r="E759" t="str">
        <f t="shared" si="77"/>
        <v>DAFFA MARKET</v>
      </c>
      <c r="F759" t="s">
        <v>83</v>
      </c>
      <c r="G759" t="s">
        <v>21</v>
      </c>
      <c r="H759" t="s">
        <v>21</v>
      </c>
      <c r="I759" t="s">
        <v>22</v>
      </c>
      <c r="J759" t="s">
        <v>23</v>
      </c>
      <c r="K759" t="s">
        <v>24</v>
      </c>
      <c r="L759" t="s">
        <v>25</v>
      </c>
      <c r="M759" t="s">
        <v>25</v>
      </c>
      <c r="N759" t="s">
        <v>26</v>
      </c>
      <c r="O759" t="s">
        <v>25</v>
      </c>
      <c r="P759" t="s">
        <v>21</v>
      </c>
      <c r="Q759" t="s">
        <v>27</v>
      </c>
      <c r="R759" t="s">
        <v>28</v>
      </c>
      <c r="S759" t="s">
        <v>29</v>
      </c>
      <c r="T759" t="s">
        <v>21</v>
      </c>
      <c r="U759" t="s">
        <v>21</v>
      </c>
      <c r="V759" t="s">
        <v>30</v>
      </c>
      <c r="W759" s="2" t="s">
        <v>34</v>
      </c>
      <c r="Y759">
        <f>IF(J759=Legend!$B$3,0,IF(J759=Legend!$B$4,1,IF(J759=Legend!$B$5,2,0)))</f>
        <v>1</v>
      </c>
      <c r="Z759">
        <f t="shared" si="78"/>
        <v>1</v>
      </c>
      <c r="AA759">
        <f t="shared" si="79"/>
        <v>1</v>
      </c>
      <c r="AB759">
        <f t="shared" si="80"/>
        <v>1</v>
      </c>
      <c r="AC759">
        <f>IF(N759=Legend!$D$3,3,IF(N759=Legend!$D$4,2,IF(N759=Legend!$D$5,1,0)))</f>
        <v>2</v>
      </c>
      <c r="AD759">
        <f t="shared" si="81"/>
        <v>1</v>
      </c>
      <c r="AF759">
        <f t="shared" si="82"/>
        <v>0</v>
      </c>
      <c r="AG759">
        <f>IF(R759=Legend!$F$3,3,IF(R759=Legend!$F$4,2,IF(R759=Legend!$F$5,1,0)))</f>
        <v>2</v>
      </c>
      <c r="AH759">
        <f>IF(S759=Legend!$F$3,3,IF(S759=Legend!$F$4,2,IF(S759=Legend!$F$5,1,0)))</f>
        <v>3</v>
      </c>
      <c r="AK759">
        <f>IF(V759=Legend!$H$3,3,IF(V759=Legend!$H$4,2,IF(V759=Legend!$H$5,1,0)))</f>
        <v>2</v>
      </c>
      <c r="AM759">
        <f t="shared" si="83"/>
        <v>14</v>
      </c>
    </row>
    <row r="760" spans="1:39" ht="140.4" x14ac:dyDescent="0.3">
      <c r="A760" t="s">
        <v>138</v>
      </c>
      <c r="B760" t="s">
        <v>807</v>
      </c>
      <c r="C760" t="s">
        <v>3836</v>
      </c>
      <c r="D760" t="s">
        <v>4765</v>
      </c>
      <c r="E760" t="str">
        <f t="shared" si="77"/>
        <v>DAFFA MART</v>
      </c>
      <c r="F760" t="s">
        <v>138</v>
      </c>
      <c r="G760" t="s">
        <v>21</v>
      </c>
      <c r="H760" t="s">
        <v>21</v>
      </c>
      <c r="I760" t="s">
        <v>22</v>
      </c>
      <c r="J760" t="s">
        <v>23</v>
      </c>
      <c r="K760" t="s">
        <v>24</v>
      </c>
      <c r="L760" t="s">
        <v>25</v>
      </c>
      <c r="M760" t="s">
        <v>25</v>
      </c>
      <c r="N760" t="s">
        <v>26</v>
      </c>
      <c r="O760" t="s">
        <v>25</v>
      </c>
      <c r="P760" t="s">
        <v>21</v>
      </c>
      <c r="Q760" t="s">
        <v>60</v>
      </c>
      <c r="R760" t="s">
        <v>45</v>
      </c>
      <c r="S760" t="s">
        <v>29</v>
      </c>
      <c r="T760" t="s">
        <v>21</v>
      </c>
      <c r="U760" t="s">
        <v>21</v>
      </c>
      <c r="V760" t="s">
        <v>33</v>
      </c>
      <c r="W760" s="2" t="s">
        <v>34</v>
      </c>
      <c r="Y760">
        <f>IF(J760=Legend!$B$3,0,IF(J760=Legend!$B$4,1,IF(J760=Legend!$B$5,2,0)))</f>
        <v>1</v>
      </c>
      <c r="Z760">
        <f t="shared" si="78"/>
        <v>1</v>
      </c>
      <c r="AA760">
        <f t="shared" si="79"/>
        <v>1</v>
      </c>
      <c r="AB760">
        <f t="shared" si="80"/>
        <v>1</v>
      </c>
      <c r="AC760">
        <f>IF(N760=Legend!$D$3,3,IF(N760=Legend!$D$4,2,IF(N760=Legend!$D$5,1,0)))</f>
        <v>2</v>
      </c>
      <c r="AD760">
        <f t="shared" si="81"/>
        <v>1</v>
      </c>
      <c r="AF760">
        <f t="shared" si="82"/>
        <v>2</v>
      </c>
      <c r="AG760">
        <f>IF(R760=Legend!$F$3,3,IF(R760=Legend!$F$4,2,IF(R760=Legend!$F$5,1,0)))</f>
        <v>1</v>
      </c>
      <c r="AH760">
        <f>IF(S760=Legend!$F$3,3,IF(S760=Legend!$F$4,2,IF(S760=Legend!$F$5,1,0)))</f>
        <v>3</v>
      </c>
      <c r="AK760">
        <f>IF(V760=Legend!$H$3,3,IF(V760=Legend!$H$4,2,IF(V760=Legend!$H$5,1,0)))</f>
        <v>1</v>
      </c>
      <c r="AM760">
        <f t="shared" si="83"/>
        <v>14</v>
      </c>
    </row>
    <row r="761" spans="1:39" ht="140.4" x14ac:dyDescent="0.3">
      <c r="A761" t="s">
        <v>73</v>
      </c>
      <c r="B761" t="s">
        <v>162</v>
      </c>
      <c r="C761" t="s">
        <v>404</v>
      </c>
      <c r="D761" t="s">
        <v>450</v>
      </c>
      <c r="E761" t="str">
        <f t="shared" si="77"/>
        <v>DAFFA MART/SUWARNO</v>
      </c>
      <c r="F761" t="s">
        <v>87</v>
      </c>
      <c r="G761" t="s">
        <v>21</v>
      </c>
      <c r="H761" t="s">
        <v>21</v>
      </c>
      <c r="I761" t="s">
        <v>50</v>
      </c>
      <c r="J761" t="s">
        <v>23</v>
      </c>
      <c r="K761" t="s">
        <v>24</v>
      </c>
      <c r="L761" t="s">
        <v>25</v>
      </c>
      <c r="M761" t="s">
        <v>25</v>
      </c>
      <c r="N761" t="s">
        <v>26</v>
      </c>
      <c r="O761" t="s">
        <v>25</v>
      </c>
      <c r="P761" t="s">
        <v>21</v>
      </c>
      <c r="Q761" t="s">
        <v>27</v>
      </c>
      <c r="R761" t="s">
        <v>28</v>
      </c>
      <c r="S761" t="s">
        <v>29</v>
      </c>
      <c r="T761" t="s">
        <v>21</v>
      </c>
      <c r="U761" t="s">
        <v>21</v>
      </c>
      <c r="V761" t="s">
        <v>33</v>
      </c>
      <c r="W761" s="2" t="s">
        <v>34</v>
      </c>
      <c r="Y761">
        <f>IF(J761=Legend!$B$3,0,IF(J761=Legend!$B$4,1,IF(J761=Legend!$B$5,2,0)))</f>
        <v>1</v>
      </c>
      <c r="Z761">
        <f t="shared" si="78"/>
        <v>1</v>
      </c>
      <c r="AA761">
        <f t="shared" si="79"/>
        <v>1</v>
      </c>
      <c r="AB761">
        <f t="shared" si="80"/>
        <v>1</v>
      </c>
      <c r="AC761">
        <f>IF(N761=Legend!$D$3,3,IF(N761=Legend!$D$4,2,IF(N761=Legend!$D$5,1,0)))</f>
        <v>2</v>
      </c>
      <c r="AD761">
        <f t="shared" si="81"/>
        <v>1</v>
      </c>
      <c r="AF761">
        <f t="shared" si="82"/>
        <v>0</v>
      </c>
      <c r="AG761">
        <f>IF(R761=Legend!$F$3,3,IF(R761=Legend!$F$4,2,IF(R761=Legend!$F$5,1,0)))</f>
        <v>2</v>
      </c>
      <c r="AH761">
        <f>IF(S761=Legend!$F$3,3,IF(S761=Legend!$F$4,2,IF(S761=Legend!$F$5,1,0)))</f>
        <v>3</v>
      </c>
      <c r="AK761">
        <f>IF(V761=Legend!$H$3,3,IF(V761=Legend!$H$4,2,IF(V761=Legend!$H$5,1,0)))</f>
        <v>1</v>
      </c>
      <c r="AM761">
        <f t="shared" si="83"/>
        <v>13</v>
      </c>
    </row>
    <row r="762" spans="1:39" ht="140.4" x14ac:dyDescent="0.3">
      <c r="A762" t="s">
        <v>56</v>
      </c>
      <c r="B762" t="s">
        <v>1683</v>
      </c>
      <c r="C762" t="s">
        <v>1706</v>
      </c>
      <c r="D762" t="s">
        <v>2308</v>
      </c>
      <c r="E762" t="str">
        <f t="shared" si="77"/>
        <v>DAHLIA MART</v>
      </c>
      <c r="F762" t="s">
        <v>65</v>
      </c>
      <c r="G762" t="s">
        <v>21</v>
      </c>
      <c r="H762" t="s">
        <v>21</v>
      </c>
      <c r="I762" t="s">
        <v>22</v>
      </c>
      <c r="J762" t="s">
        <v>35</v>
      </c>
      <c r="K762" t="s">
        <v>24</v>
      </c>
      <c r="L762" t="s">
        <v>21</v>
      </c>
      <c r="M762" t="s">
        <v>25</v>
      </c>
      <c r="N762" t="s">
        <v>28</v>
      </c>
      <c r="O762" t="s">
        <v>25</v>
      </c>
      <c r="P762" t="s">
        <v>21</v>
      </c>
      <c r="Q762" t="s">
        <v>27</v>
      </c>
      <c r="R762" t="s">
        <v>28</v>
      </c>
      <c r="S762" t="s">
        <v>29</v>
      </c>
      <c r="T762" t="s">
        <v>21</v>
      </c>
      <c r="U762" t="s">
        <v>21</v>
      </c>
      <c r="V762" t="s">
        <v>33</v>
      </c>
      <c r="W762" s="2" t="s">
        <v>34</v>
      </c>
      <c r="Y762">
        <f>IF(J762=Legend!$B$3,0,IF(J762=Legend!$B$4,1,IF(J762=Legend!$B$5,2,0)))</f>
        <v>0</v>
      </c>
      <c r="Z762">
        <f t="shared" si="78"/>
        <v>1</v>
      </c>
      <c r="AA762">
        <f t="shared" si="79"/>
        <v>0</v>
      </c>
      <c r="AB762">
        <f t="shared" si="80"/>
        <v>1</v>
      </c>
      <c r="AC762">
        <f>IF(N762=Legend!$D$3,3,IF(N762=Legend!$D$4,2,IF(N762=Legend!$D$5,1,0)))</f>
        <v>1</v>
      </c>
      <c r="AD762">
        <f t="shared" si="81"/>
        <v>1</v>
      </c>
      <c r="AF762">
        <f t="shared" si="82"/>
        <v>0</v>
      </c>
      <c r="AG762">
        <f>IF(R762=Legend!$F$3,3,IF(R762=Legend!$F$4,2,IF(R762=Legend!$F$5,1,0)))</f>
        <v>2</v>
      </c>
      <c r="AH762">
        <f>IF(S762=Legend!$F$3,3,IF(S762=Legend!$F$4,2,IF(S762=Legend!$F$5,1,0)))</f>
        <v>3</v>
      </c>
      <c r="AK762">
        <f>IF(V762=Legend!$H$3,3,IF(V762=Legend!$H$4,2,IF(V762=Legend!$H$5,1,0)))</f>
        <v>1</v>
      </c>
      <c r="AM762">
        <f t="shared" si="83"/>
        <v>10</v>
      </c>
    </row>
    <row r="763" spans="1:39" ht="156" x14ac:dyDescent="0.3">
      <c r="A763" t="s">
        <v>135</v>
      </c>
      <c r="B763" t="s">
        <v>2870</v>
      </c>
      <c r="C763" t="s">
        <v>3618</v>
      </c>
      <c r="D763" t="s">
        <v>4893</v>
      </c>
      <c r="E763" t="str">
        <f t="shared" si="77"/>
        <v>DAHLIA MINIMARKET</v>
      </c>
      <c r="F763" t="s">
        <v>135</v>
      </c>
      <c r="G763" t="s">
        <v>21</v>
      </c>
      <c r="H763" t="s">
        <v>21</v>
      </c>
      <c r="I763" t="s">
        <v>22</v>
      </c>
      <c r="J763" t="s">
        <v>35</v>
      </c>
      <c r="K763" t="s">
        <v>24</v>
      </c>
      <c r="L763" t="s">
        <v>25</v>
      </c>
      <c r="M763" t="s">
        <v>25</v>
      </c>
      <c r="N763" t="s">
        <v>26</v>
      </c>
      <c r="O763" t="s">
        <v>21</v>
      </c>
      <c r="P763" t="s">
        <v>25</v>
      </c>
      <c r="Q763" t="s">
        <v>27</v>
      </c>
      <c r="R763" t="s">
        <v>28</v>
      </c>
      <c r="S763" t="s">
        <v>29</v>
      </c>
      <c r="T763" t="s">
        <v>21</v>
      </c>
      <c r="U763" t="s">
        <v>21</v>
      </c>
      <c r="V763" t="s">
        <v>33</v>
      </c>
      <c r="W763" s="2" t="s">
        <v>31</v>
      </c>
      <c r="Y763">
        <f>IF(J763=Legend!$B$3,0,IF(J763=Legend!$B$4,1,IF(J763=Legend!$B$5,2,0)))</f>
        <v>0</v>
      </c>
      <c r="Z763">
        <f t="shared" si="78"/>
        <v>1</v>
      </c>
      <c r="AA763">
        <f t="shared" si="79"/>
        <v>1</v>
      </c>
      <c r="AB763">
        <f t="shared" si="80"/>
        <v>1</v>
      </c>
      <c r="AC763">
        <f>IF(N763=Legend!$D$3,3,IF(N763=Legend!$D$4,2,IF(N763=Legend!$D$5,1,0)))</f>
        <v>2</v>
      </c>
      <c r="AD763">
        <f t="shared" si="81"/>
        <v>0</v>
      </c>
      <c r="AF763">
        <f t="shared" si="82"/>
        <v>0</v>
      </c>
      <c r="AG763">
        <f>IF(R763=Legend!$F$3,3,IF(R763=Legend!$F$4,2,IF(R763=Legend!$F$5,1,0)))</f>
        <v>2</v>
      </c>
      <c r="AH763">
        <f>IF(S763=Legend!$F$3,3,IF(S763=Legend!$F$4,2,IF(S763=Legend!$F$5,1,0)))</f>
        <v>3</v>
      </c>
      <c r="AK763">
        <f>IF(V763=Legend!$H$3,3,IF(V763=Legend!$H$4,2,IF(V763=Legend!$H$5,1,0)))</f>
        <v>1</v>
      </c>
      <c r="AM763">
        <f t="shared" si="83"/>
        <v>11</v>
      </c>
    </row>
    <row r="764" spans="1:39" ht="124.8" x14ac:dyDescent="0.3">
      <c r="A764" t="s">
        <v>138</v>
      </c>
      <c r="B764" t="s">
        <v>519</v>
      </c>
      <c r="C764" t="s">
        <v>520</v>
      </c>
      <c r="D764" t="s">
        <v>4768</v>
      </c>
      <c r="E764" t="str">
        <f t="shared" si="77"/>
        <v>DAHLIA/EDISON</v>
      </c>
      <c r="F764" t="s">
        <v>138</v>
      </c>
      <c r="G764" t="s">
        <v>21</v>
      </c>
      <c r="H764" t="s">
        <v>21</v>
      </c>
      <c r="I764" t="s">
        <v>22</v>
      </c>
      <c r="J764" t="s">
        <v>35</v>
      </c>
      <c r="K764" t="s">
        <v>24</v>
      </c>
      <c r="L764" t="s">
        <v>25</v>
      </c>
      <c r="M764" t="s">
        <v>25</v>
      </c>
      <c r="N764" t="s">
        <v>38</v>
      </c>
      <c r="O764" t="s">
        <v>25</v>
      </c>
      <c r="P764" t="s">
        <v>25</v>
      </c>
      <c r="Q764" t="s">
        <v>27</v>
      </c>
      <c r="R764" t="s">
        <v>28</v>
      </c>
      <c r="S764" t="s">
        <v>29</v>
      </c>
      <c r="T764" t="s">
        <v>21</v>
      </c>
      <c r="U764" t="s">
        <v>21</v>
      </c>
      <c r="V764" t="s">
        <v>33</v>
      </c>
      <c r="W764" s="2" t="s">
        <v>94</v>
      </c>
      <c r="Y764">
        <f>IF(J764=Legend!$B$3,0,IF(J764=Legend!$B$4,1,IF(J764=Legend!$B$5,2,0)))</f>
        <v>0</v>
      </c>
      <c r="Z764">
        <f t="shared" si="78"/>
        <v>1</v>
      </c>
      <c r="AA764">
        <f t="shared" si="79"/>
        <v>1</v>
      </c>
      <c r="AB764">
        <f t="shared" si="80"/>
        <v>1</v>
      </c>
      <c r="AC764">
        <f>IF(N764=Legend!$D$3,3,IF(N764=Legend!$D$4,2,IF(N764=Legend!$D$5,1,0)))</f>
        <v>3</v>
      </c>
      <c r="AD764">
        <f t="shared" si="81"/>
        <v>1</v>
      </c>
      <c r="AF764">
        <f t="shared" si="82"/>
        <v>0</v>
      </c>
      <c r="AG764">
        <f>IF(R764=Legend!$F$3,3,IF(R764=Legend!$F$4,2,IF(R764=Legend!$F$5,1,0)))</f>
        <v>2</v>
      </c>
      <c r="AH764">
        <f>IF(S764=Legend!$F$3,3,IF(S764=Legend!$F$4,2,IF(S764=Legend!$F$5,1,0)))</f>
        <v>3</v>
      </c>
      <c r="AK764">
        <f>IF(V764=Legend!$H$3,3,IF(V764=Legend!$H$4,2,IF(V764=Legend!$H$5,1,0)))</f>
        <v>1</v>
      </c>
      <c r="AM764">
        <f t="shared" si="83"/>
        <v>13</v>
      </c>
    </row>
    <row r="765" spans="1:39" ht="78" x14ac:dyDescent="0.3">
      <c r="A765" t="s">
        <v>59</v>
      </c>
      <c r="B765" t="s">
        <v>3366</v>
      </c>
      <c r="C765" t="s">
        <v>3533</v>
      </c>
      <c r="D765" t="s">
        <v>3538</v>
      </c>
      <c r="E765" t="str">
        <f t="shared" si="77"/>
        <v>DAHLIANA</v>
      </c>
      <c r="F765" t="s">
        <v>135</v>
      </c>
      <c r="G765" t="s">
        <v>21</v>
      </c>
      <c r="H765" t="s">
        <v>21</v>
      </c>
      <c r="I765" t="s">
        <v>22</v>
      </c>
      <c r="J765" t="s">
        <v>23</v>
      </c>
      <c r="K765" t="s">
        <v>24</v>
      </c>
      <c r="L765" t="s">
        <v>25</v>
      </c>
      <c r="M765" t="s">
        <v>21</v>
      </c>
      <c r="N765" t="s">
        <v>47</v>
      </c>
      <c r="O765" t="s">
        <v>21</v>
      </c>
      <c r="P765" t="s">
        <v>21</v>
      </c>
      <c r="Q765" t="s">
        <v>27</v>
      </c>
      <c r="R765" t="s">
        <v>45</v>
      </c>
      <c r="S765" t="s">
        <v>47</v>
      </c>
      <c r="T765" t="s">
        <v>21</v>
      </c>
      <c r="U765" t="s">
        <v>21</v>
      </c>
      <c r="V765" t="s">
        <v>33</v>
      </c>
      <c r="W765" s="2" t="s">
        <v>76</v>
      </c>
      <c r="Y765">
        <f>IF(J765=Legend!$B$3,0,IF(J765=Legend!$B$4,1,IF(J765=Legend!$B$5,2,0)))</f>
        <v>1</v>
      </c>
      <c r="Z765">
        <f t="shared" si="78"/>
        <v>1</v>
      </c>
      <c r="AA765">
        <f t="shared" si="79"/>
        <v>1</v>
      </c>
      <c r="AB765">
        <f t="shared" si="80"/>
        <v>0</v>
      </c>
      <c r="AC765">
        <f>IF(N765=Legend!$D$3,3,IF(N765=Legend!$D$4,2,IF(N765=Legend!$D$5,1,0)))</f>
        <v>0</v>
      </c>
      <c r="AD765">
        <f t="shared" si="81"/>
        <v>0</v>
      </c>
      <c r="AF765">
        <f t="shared" si="82"/>
        <v>0</v>
      </c>
      <c r="AG765">
        <f>IF(R765=Legend!$F$3,3,IF(R765=Legend!$F$4,2,IF(R765=Legend!$F$5,1,0)))</f>
        <v>1</v>
      </c>
      <c r="AH765">
        <f>IF(S765=Legend!$F$3,3,IF(S765=Legend!$F$4,2,IF(S765=Legend!$F$5,1,0)))</f>
        <v>0</v>
      </c>
      <c r="AK765">
        <f>IF(V765=Legend!$H$3,3,IF(V765=Legend!$H$4,2,IF(V765=Legend!$H$5,1,0)))</f>
        <v>1</v>
      </c>
      <c r="AM765">
        <f t="shared" si="83"/>
        <v>5</v>
      </c>
    </row>
    <row r="766" spans="1:39" ht="140.4" x14ac:dyDescent="0.3">
      <c r="A766" t="s">
        <v>56</v>
      </c>
      <c r="B766" t="s">
        <v>1683</v>
      </c>
      <c r="C766" t="s">
        <v>1706</v>
      </c>
      <c r="D766" t="s">
        <v>2307</v>
      </c>
      <c r="E766" t="str">
        <f t="shared" si="77"/>
        <v>Dan Cell Rendi Kios</v>
      </c>
      <c r="F766" t="s">
        <v>65</v>
      </c>
      <c r="G766" t="s">
        <v>21</v>
      </c>
      <c r="H766" t="s">
        <v>21</v>
      </c>
      <c r="I766" t="s">
        <v>22</v>
      </c>
      <c r="J766" t="s">
        <v>35</v>
      </c>
      <c r="K766" t="s">
        <v>47</v>
      </c>
      <c r="L766" t="s">
        <v>21</v>
      </c>
      <c r="M766" t="s">
        <v>21</v>
      </c>
      <c r="N766" t="s">
        <v>47</v>
      </c>
      <c r="O766" t="s">
        <v>21</v>
      </c>
      <c r="P766" t="s">
        <v>21</v>
      </c>
      <c r="Q766" t="s">
        <v>27</v>
      </c>
      <c r="R766" t="s">
        <v>45</v>
      </c>
      <c r="S766" t="s">
        <v>28</v>
      </c>
      <c r="T766" t="s">
        <v>21</v>
      </c>
      <c r="U766" t="s">
        <v>21</v>
      </c>
      <c r="V766" t="s">
        <v>33</v>
      </c>
      <c r="W766" s="2" t="s">
        <v>34</v>
      </c>
      <c r="Y766">
        <f>IF(J766=Legend!$B$3,0,IF(J766=Legend!$B$4,1,IF(J766=Legend!$B$5,2,0)))</f>
        <v>0</v>
      </c>
      <c r="Z766">
        <f t="shared" si="78"/>
        <v>0</v>
      </c>
      <c r="AA766">
        <f t="shared" si="79"/>
        <v>0</v>
      </c>
      <c r="AB766">
        <f t="shared" si="80"/>
        <v>0</v>
      </c>
      <c r="AC766">
        <f>IF(N766=Legend!$D$3,3,IF(N766=Legend!$D$4,2,IF(N766=Legend!$D$5,1,0)))</f>
        <v>0</v>
      </c>
      <c r="AD766">
        <f t="shared" si="81"/>
        <v>0</v>
      </c>
      <c r="AF766">
        <f t="shared" si="82"/>
        <v>0</v>
      </c>
      <c r="AG766">
        <f>IF(R766=Legend!$F$3,3,IF(R766=Legend!$F$4,2,IF(R766=Legend!$F$5,1,0)))</f>
        <v>1</v>
      </c>
      <c r="AH766">
        <f>IF(S766=Legend!$F$3,3,IF(S766=Legend!$F$4,2,IF(S766=Legend!$F$5,1,0)))</f>
        <v>2</v>
      </c>
      <c r="AK766">
        <f>IF(V766=Legend!$H$3,3,IF(V766=Legend!$H$4,2,IF(V766=Legend!$H$5,1,0)))</f>
        <v>1</v>
      </c>
      <c r="AM766">
        <f t="shared" si="83"/>
        <v>4</v>
      </c>
    </row>
    <row r="767" spans="1:39" ht="109.2" x14ac:dyDescent="0.3">
      <c r="A767" t="s">
        <v>71</v>
      </c>
      <c r="B767" t="s">
        <v>162</v>
      </c>
      <c r="C767" t="s">
        <v>656</v>
      </c>
      <c r="D767" t="s">
        <v>2775</v>
      </c>
      <c r="E767" t="str">
        <f t="shared" si="77"/>
        <v>DANANG. PASAR PON</v>
      </c>
      <c r="F767" t="s">
        <v>71</v>
      </c>
      <c r="G767" t="s">
        <v>21</v>
      </c>
      <c r="H767" t="s">
        <v>21</v>
      </c>
      <c r="I767" t="s">
        <v>50</v>
      </c>
      <c r="J767" t="s">
        <v>23</v>
      </c>
      <c r="K767" t="s">
        <v>24</v>
      </c>
      <c r="L767" t="s">
        <v>25</v>
      </c>
      <c r="M767" t="s">
        <v>25</v>
      </c>
      <c r="N767" t="s">
        <v>28</v>
      </c>
      <c r="O767" t="s">
        <v>25</v>
      </c>
      <c r="P767" t="s">
        <v>25</v>
      </c>
      <c r="Q767" t="s">
        <v>27</v>
      </c>
      <c r="R767" t="s">
        <v>45</v>
      </c>
      <c r="S767" t="s">
        <v>29</v>
      </c>
      <c r="T767" t="s">
        <v>21</v>
      </c>
      <c r="U767" t="s">
        <v>21</v>
      </c>
      <c r="V767" t="s">
        <v>33</v>
      </c>
      <c r="W767" s="2" t="s">
        <v>66</v>
      </c>
      <c r="Y767">
        <f>IF(J767=Legend!$B$3,0,IF(J767=Legend!$B$4,1,IF(J767=Legend!$B$5,2,0)))</f>
        <v>1</v>
      </c>
      <c r="Z767">
        <f t="shared" si="78"/>
        <v>1</v>
      </c>
      <c r="AA767">
        <f t="shared" si="79"/>
        <v>1</v>
      </c>
      <c r="AB767">
        <f t="shared" si="80"/>
        <v>1</v>
      </c>
      <c r="AC767">
        <f>IF(N767=Legend!$D$3,3,IF(N767=Legend!$D$4,2,IF(N767=Legend!$D$5,1,0)))</f>
        <v>1</v>
      </c>
      <c r="AD767">
        <f t="shared" si="81"/>
        <v>1</v>
      </c>
      <c r="AF767">
        <f t="shared" si="82"/>
        <v>0</v>
      </c>
      <c r="AG767">
        <f>IF(R767=Legend!$F$3,3,IF(R767=Legend!$F$4,2,IF(R767=Legend!$F$5,1,0)))</f>
        <v>1</v>
      </c>
      <c r="AH767">
        <f>IF(S767=Legend!$F$3,3,IF(S767=Legend!$F$4,2,IF(S767=Legend!$F$5,1,0)))</f>
        <v>3</v>
      </c>
      <c r="AK767">
        <f>IF(V767=Legend!$H$3,3,IF(V767=Legend!$H$4,2,IF(V767=Legend!$H$5,1,0)))</f>
        <v>1</v>
      </c>
      <c r="AM767">
        <f t="shared" si="83"/>
        <v>11</v>
      </c>
    </row>
    <row r="768" spans="1:39" ht="140.4" x14ac:dyDescent="0.3">
      <c r="A768" t="s">
        <v>71</v>
      </c>
      <c r="B768" t="s">
        <v>890</v>
      </c>
      <c r="C768" t="s">
        <v>1169</v>
      </c>
      <c r="D768" t="s">
        <v>2842</v>
      </c>
      <c r="E768" t="str">
        <f t="shared" si="77"/>
        <v>DANGIN PEKEN MART, TOKO</v>
      </c>
      <c r="F768" t="s">
        <v>71</v>
      </c>
      <c r="G768" t="s">
        <v>21</v>
      </c>
      <c r="H768" t="s">
        <v>21</v>
      </c>
      <c r="I768" t="s">
        <v>50</v>
      </c>
      <c r="J768" t="s">
        <v>23</v>
      </c>
      <c r="K768" t="s">
        <v>24</v>
      </c>
      <c r="L768" t="s">
        <v>25</v>
      </c>
      <c r="M768" t="s">
        <v>25</v>
      </c>
      <c r="N768" t="s">
        <v>26</v>
      </c>
      <c r="O768" t="s">
        <v>25</v>
      </c>
      <c r="P768" t="s">
        <v>21</v>
      </c>
      <c r="Q768" t="s">
        <v>27</v>
      </c>
      <c r="R768" t="s">
        <v>28</v>
      </c>
      <c r="S768" t="s">
        <v>29</v>
      </c>
      <c r="T768" t="s">
        <v>21</v>
      </c>
      <c r="U768" t="s">
        <v>21</v>
      </c>
      <c r="V768" t="s">
        <v>33</v>
      </c>
      <c r="W768" s="2" t="s">
        <v>34</v>
      </c>
      <c r="Y768">
        <f>IF(J768=Legend!$B$3,0,IF(J768=Legend!$B$4,1,IF(J768=Legend!$B$5,2,0)))</f>
        <v>1</v>
      </c>
      <c r="Z768">
        <f t="shared" si="78"/>
        <v>1</v>
      </c>
      <c r="AA768">
        <f t="shared" si="79"/>
        <v>1</v>
      </c>
      <c r="AB768">
        <f t="shared" si="80"/>
        <v>1</v>
      </c>
      <c r="AC768">
        <f>IF(N768=Legend!$D$3,3,IF(N768=Legend!$D$4,2,IF(N768=Legend!$D$5,1,0)))</f>
        <v>2</v>
      </c>
      <c r="AD768">
        <f t="shared" si="81"/>
        <v>1</v>
      </c>
      <c r="AF768">
        <f t="shared" si="82"/>
        <v>0</v>
      </c>
      <c r="AG768">
        <f>IF(R768=Legend!$F$3,3,IF(R768=Legend!$F$4,2,IF(R768=Legend!$F$5,1,0)))</f>
        <v>2</v>
      </c>
      <c r="AH768">
        <f>IF(S768=Legend!$F$3,3,IF(S768=Legend!$F$4,2,IF(S768=Legend!$F$5,1,0)))</f>
        <v>3</v>
      </c>
      <c r="AK768">
        <f>IF(V768=Legend!$H$3,3,IF(V768=Legend!$H$4,2,IF(V768=Legend!$H$5,1,0)))</f>
        <v>1</v>
      </c>
      <c r="AM768">
        <f t="shared" si="83"/>
        <v>13</v>
      </c>
    </row>
    <row r="769" spans="1:39" ht="140.4" x14ac:dyDescent="0.3">
      <c r="A769" t="s">
        <v>73</v>
      </c>
      <c r="B769" t="s">
        <v>162</v>
      </c>
      <c r="C769" t="s">
        <v>404</v>
      </c>
      <c r="D769" t="s">
        <v>448</v>
      </c>
      <c r="E769" t="str">
        <f t="shared" si="77"/>
        <v>Dani Mart, Toko</v>
      </c>
      <c r="F769" t="s">
        <v>87</v>
      </c>
      <c r="G769" t="s">
        <v>21</v>
      </c>
      <c r="H769" t="s">
        <v>21</v>
      </c>
      <c r="I769" t="s">
        <v>22</v>
      </c>
      <c r="J769" t="s">
        <v>35</v>
      </c>
      <c r="K769" t="s">
        <v>47</v>
      </c>
      <c r="L769" t="s">
        <v>21</v>
      </c>
      <c r="M769" t="s">
        <v>25</v>
      </c>
      <c r="N769" t="s">
        <v>28</v>
      </c>
      <c r="O769" t="s">
        <v>25</v>
      </c>
      <c r="P769" t="s">
        <v>21</v>
      </c>
      <c r="Q769" t="s">
        <v>27</v>
      </c>
      <c r="R769" t="s">
        <v>28</v>
      </c>
      <c r="S769" t="s">
        <v>29</v>
      </c>
      <c r="T769" t="s">
        <v>21</v>
      </c>
      <c r="U769" t="s">
        <v>21</v>
      </c>
      <c r="V769" t="s">
        <v>42</v>
      </c>
      <c r="W769" s="2" t="s">
        <v>34</v>
      </c>
      <c r="Y769">
        <f>IF(J769=Legend!$B$3,0,IF(J769=Legend!$B$4,1,IF(J769=Legend!$B$5,2,0)))</f>
        <v>0</v>
      </c>
      <c r="Z769">
        <f t="shared" si="78"/>
        <v>0</v>
      </c>
      <c r="AA769">
        <f t="shared" si="79"/>
        <v>0</v>
      </c>
      <c r="AB769">
        <f t="shared" si="80"/>
        <v>1</v>
      </c>
      <c r="AC769">
        <f>IF(N769=Legend!$D$3,3,IF(N769=Legend!$D$4,2,IF(N769=Legend!$D$5,1,0)))</f>
        <v>1</v>
      </c>
      <c r="AD769">
        <f t="shared" si="81"/>
        <v>1</v>
      </c>
      <c r="AF769">
        <f t="shared" si="82"/>
        <v>0</v>
      </c>
      <c r="AG769">
        <f>IF(R769=Legend!$F$3,3,IF(R769=Legend!$F$4,2,IF(R769=Legend!$F$5,1,0)))</f>
        <v>2</v>
      </c>
      <c r="AH769">
        <f>IF(S769=Legend!$F$3,3,IF(S769=Legend!$F$4,2,IF(S769=Legend!$F$5,1,0)))</f>
        <v>3</v>
      </c>
      <c r="AK769">
        <f>IF(V769=Legend!$H$3,3,IF(V769=Legend!$H$4,2,IF(V769=Legend!$H$5,1,0)))</f>
        <v>0</v>
      </c>
      <c r="AM769">
        <f t="shared" si="83"/>
        <v>8</v>
      </c>
    </row>
    <row r="770" spans="1:39" ht="62.4" x14ac:dyDescent="0.3">
      <c r="A770" t="s">
        <v>71</v>
      </c>
      <c r="B770" t="s">
        <v>2427</v>
      </c>
      <c r="C770" t="s">
        <v>2896</v>
      </c>
      <c r="D770" t="s">
        <v>2899</v>
      </c>
      <c r="E770" t="str">
        <f t="shared" si="77"/>
        <v>DANI PONTODON</v>
      </c>
      <c r="F770" t="s">
        <v>71</v>
      </c>
      <c r="G770" t="s">
        <v>21</v>
      </c>
      <c r="H770" t="s">
        <v>21</v>
      </c>
      <c r="I770" t="s">
        <v>22</v>
      </c>
      <c r="J770" t="s">
        <v>35</v>
      </c>
      <c r="K770" t="s">
        <v>47</v>
      </c>
      <c r="L770" t="s">
        <v>21</v>
      </c>
      <c r="M770" t="s">
        <v>25</v>
      </c>
      <c r="N770" t="s">
        <v>47</v>
      </c>
      <c r="O770" t="s">
        <v>21</v>
      </c>
      <c r="P770" t="s">
        <v>21</v>
      </c>
      <c r="Q770" t="s">
        <v>60</v>
      </c>
      <c r="R770" t="s">
        <v>45</v>
      </c>
      <c r="S770" t="s">
        <v>45</v>
      </c>
      <c r="T770" t="s">
        <v>21</v>
      </c>
      <c r="U770" t="s">
        <v>21</v>
      </c>
      <c r="V770" t="s">
        <v>42</v>
      </c>
      <c r="W770" s="2" t="s">
        <v>48</v>
      </c>
      <c r="Y770">
        <f>IF(J770=Legend!$B$3,0,IF(J770=Legend!$B$4,1,IF(J770=Legend!$B$5,2,0)))</f>
        <v>0</v>
      </c>
      <c r="Z770">
        <f t="shared" si="78"/>
        <v>0</v>
      </c>
      <c r="AA770">
        <f t="shared" si="79"/>
        <v>0</v>
      </c>
      <c r="AB770">
        <f t="shared" si="80"/>
        <v>1</v>
      </c>
      <c r="AC770">
        <f>IF(N770=Legend!$D$3,3,IF(N770=Legend!$D$4,2,IF(N770=Legend!$D$5,1,0)))</f>
        <v>0</v>
      </c>
      <c r="AD770">
        <f t="shared" si="81"/>
        <v>0</v>
      </c>
      <c r="AF770">
        <f t="shared" si="82"/>
        <v>2</v>
      </c>
      <c r="AG770">
        <f>IF(R770=Legend!$F$3,3,IF(R770=Legend!$F$4,2,IF(R770=Legend!$F$5,1,0)))</f>
        <v>1</v>
      </c>
      <c r="AH770">
        <f>IF(S770=Legend!$F$3,3,IF(S770=Legend!$F$4,2,IF(S770=Legend!$F$5,1,0)))</f>
        <v>1</v>
      </c>
      <c r="AK770">
        <f>IF(V770=Legend!$H$3,3,IF(V770=Legend!$H$4,2,IF(V770=Legend!$H$5,1,0)))</f>
        <v>0</v>
      </c>
      <c r="AM770">
        <f t="shared" si="83"/>
        <v>5</v>
      </c>
    </row>
    <row r="771" spans="1:39" ht="31.2" x14ac:dyDescent="0.3">
      <c r="A771" t="s">
        <v>62</v>
      </c>
      <c r="B771" t="s">
        <v>1190</v>
      </c>
      <c r="C771" t="s">
        <v>1191</v>
      </c>
      <c r="D771" t="s">
        <v>1641</v>
      </c>
      <c r="E771" t="str">
        <f t="shared" si="77"/>
        <v>DANIEL / ATONG</v>
      </c>
      <c r="F771" t="s">
        <v>62</v>
      </c>
      <c r="G771" t="s">
        <v>21</v>
      </c>
      <c r="H771" t="s">
        <v>21</v>
      </c>
      <c r="I771" t="s">
        <v>22</v>
      </c>
      <c r="J771" t="s">
        <v>23</v>
      </c>
      <c r="K771" t="s">
        <v>24</v>
      </c>
      <c r="L771" t="s">
        <v>25</v>
      </c>
      <c r="M771" t="s">
        <v>25</v>
      </c>
      <c r="N771" t="s">
        <v>26</v>
      </c>
      <c r="O771" t="s">
        <v>21</v>
      </c>
      <c r="P771" t="s">
        <v>21</v>
      </c>
      <c r="Q771" t="s">
        <v>27</v>
      </c>
      <c r="R771" t="s">
        <v>47</v>
      </c>
      <c r="S771" t="s">
        <v>29</v>
      </c>
      <c r="T771" t="s">
        <v>21</v>
      </c>
      <c r="U771" t="s">
        <v>21</v>
      </c>
      <c r="V771" t="s">
        <v>42</v>
      </c>
      <c r="W771" s="18" t="s">
        <v>63</v>
      </c>
      <c r="Y771">
        <f>IF(J771=Legend!$B$3,0,IF(J771=Legend!$B$4,1,IF(J771=Legend!$B$5,2,0)))</f>
        <v>1</v>
      </c>
      <c r="Z771">
        <f t="shared" si="78"/>
        <v>1</v>
      </c>
      <c r="AA771">
        <f t="shared" si="79"/>
        <v>1</v>
      </c>
      <c r="AB771">
        <f t="shared" si="80"/>
        <v>1</v>
      </c>
      <c r="AC771">
        <f>IF(N771=Legend!$D$3,3,IF(N771=Legend!$D$4,2,IF(N771=Legend!$D$5,1,0)))</f>
        <v>2</v>
      </c>
      <c r="AD771">
        <f t="shared" si="81"/>
        <v>0</v>
      </c>
      <c r="AF771">
        <f t="shared" si="82"/>
        <v>0</v>
      </c>
      <c r="AG771">
        <f>IF(R771=Legend!$F$3,3,IF(R771=Legend!$F$4,2,IF(R771=Legend!$F$5,1,0)))</f>
        <v>0</v>
      </c>
      <c r="AH771">
        <f>IF(S771=Legend!$F$3,3,IF(S771=Legend!$F$4,2,IF(S771=Legend!$F$5,1,0)))</f>
        <v>3</v>
      </c>
      <c r="AK771">
        <f>IF(V771=Legend!$H$3,3,IF(V771=Legend!$H$4,2,IF(V771=Legend!$H$5,1,0)))</f>
        <v>0</v>
      </c>
      <c r="AM771">
        <f t="shared" si="83"/>
        <v>9</v>
      </c>
    </row>
    <row r="772" spans="1:39" ht="109.2" x14ac:dyDescent="0.3">
      <c r="A772" t="s">
        <v>102</v>
      </c>
      <c r="B772" t="s">
        <v>174</v>
      </c>
      <c r="C772" t="s">
        <v>1064</v>
      </c>
      <c r="D772" t="s">
        <v>3772</v>
      </c>
      <c r="E772" t="str">
        <f t="shared" si="77"/>
        <v>DANISA</v>
      </c>
      <c r="F772" t="s">
        <v>102</v>
      </c>
      <c r="G772" t="s">
        <v>21</v>
      </c>
      <c r="H772" t="s">
        <v>21</v>
      </c>
      <c r="I772" t="s">
        <v>50</v>
      </c>
      <c r="J772" t="s">
        <v>35</v>
      </c>
      <c r="K772" t="s">
        <v>24</v>
      </c>
      <c r="L772" t="s">
        <v>25</v>
      </c>
      <c r="M772" t="s">
        <v>25</v>
      </c>
      <c r="N772" t="s">
        <v>38</v>
      </c>
      <c r="O772" t="s">
        <v>25</v>
      </c>
      <c r="P772" t="s">
        <v>21</v>
      </c>
      <c r="Q772" t="s">
        <v>27</v>
      </c>
      <c r="R772" t="s">
        <v>45</v>
      </c>
      <c r="S772" t="s">
        <v>29</v>
      </c>
      <c r="T772" t="s">
        <v>21</v>
      </c>
      <c r="U772" t="s">
        <v>21</v>
      </c>
      <c r="V772" t="s">
        <v>30</v>
      </c>
      <c r="W772" s="2" t="s">
        <v>46</v>
      </c>
      <c r="Y772">
        <f>IF(J772=Legend!$B$3,0,IF(J772=Legend!$B$4,1,IF(J772=Legend!$B$5,2,0)))</f>
        <v>0</v>
      </c>
      <c r="Z772">
        <f t="shared" si="78"/>
        <v>1</v>
      </c>
      <c r="AA772">
        <f t="shared" si="79"/>
        <v>1</v>
      </c>
      <c r="AB772">
        <f t="shared" si="80"/>
        <v>1</v>
      </c>
      <c r="AC772">
        <f>IF(N772=Legend!$D$3,3,IF(N772=Legend!$D$4,2,IF(N772=Legend!$D$5,1,0)))</f>
        <v>3</v>
      </c>
      <c r="AD772">
        <f t="shared" si="81"/>
        <v>1</v>
      </c>
      <c r="AF772">
        <f t="shared" si="82"/>
        <v>0</v>
      </c>
      <c r="AG772">
        <f>IF(R772=Legend!$F$3,3,IF(R772=Legend!$F$4,2,IF(R772=Legend!$F$5,1,0)))</f>
        <v>1</v>
      </c>
      <c r="AH772">
        <f>IF(S772=Legend!$F$3,3,IF(S772=Legend!$F$4,2,IF(S772=Legend!$F$5,1,0)))</f>
        <v>3</v>
      </c>
      <c r="AK772">
        <f>IF(V772=Legend!$H$3,3,IF(V772=Legend!$H$4,2,IF(V772=Legend!$H$5,1,0)))</f>
        <v>2</v>
      </c>
      <c r="AM772">
        <f t="shared" si="83"/>
        <v>13</v>
      </c>
    </row>
    <row r="773" spans="1:39" ht="31.2" x14ac:dyDescent="0.3">
      <c r="A773" t="s">
        <v>56</v>
      </c>
      <c r="B773" t="s">
        <v>1861</v>
      </c>
      <c r="C773" t="s">
        <v>1870</v>
      </c>
      <c r="D773" t="s">
        <v>2163</v>
      </c>
      <c r="E773" t="str">
        <f t="shared" ref="E773:E836" si="84">TRIM(D773)</f>
        <v>DARMA / JL UMANA MORA NO 203 PEREMPATAN TUGU</v>
      </c>
      <c r="F773" t="s">
        <v>56</v>
      </c>
      <c r="G773" t="s">
        <v>21</v>
      </c>
      <c r="H773" t="s">
        <v>21</v>
      </c>
      <c r="I773" t="s">
        <v>22</v>
      </c>
      <c r="J773" t="s">
        <v>23</v>
      </c>
      <c r="K773" t="s">
        <v>24</v>
      </c>
      <c r="L773" t="s">
        <v>25</v>
      </c>
      <c r="M773" t="s">
        <v>21</v>
      </c>
      <c r="N773" t="s">
        <v>47</v>
      </c>
      <c r="O773" t="s">
        <v>21</v>
      </c>
      <c r="P773" t="s">
        <v>21</v>
      </c>
      <c r="Q773" t="s">
        <v>27</v>
      </c>
      <c r="R773" t="s">
        <v>45</v>
      </c>
      <c r="S773" t="s">
        <v>29</v>
      </c>
      <c r="T773" t="s">
        <v>21</v>
      </c>
      <c r="U773" t="s">
        <v>21</v>
      </c>
      <c r="V773" t="s">
        <v>42</v>
      </c>
      <c r="W773" s="18" t="s">
        <v>63</v>
      </c>
      <c r="Y773">
        <f>IF(J773=Legend!$B$3,0,IF(J773=Legend!$B$4,1,IF(J773=Legend!$B$5,2,0)))</f>
        <v>1</v>
      </c>
      <c r="Z773">
        <f t="shared" ref="Z773:Z836" si="85">IF(K773="Ada",1,0)</f>
        <v>1</v>
      </c>
      <c r="AA773">
        <f t="shared" ref="AA773:AA836" si="86">IF(L773="Ya",1,0)</f>
        <v>1</v>
      </c>
      <c r="AB773">
        <f t="shared" ref="AB773:AB836" si="87">IF(M773="Ya",1,0)</f>
        <v>0</v>
      </c>
      <c r="AC773">
        <f>IF(N773=Legend!$D$3,3,IF(N773=Legend!$D$4,2,IF(N773=Legend!$D$5,1,0)))</f>
        <v>0</v>
      </c>
      <c r="AD773">
        <f t="shared" ref="AD773:AD836" si="88">IF(O773="Ya",1,0)</f>
        <v>0</v>
      </c>
      <c r="AF773">
        <f t="shared" ref="AF773:AF836" si="89">IF(Q773="Tidak ber-mitra",0,2)</f>
        <v>0</v>
      </c>
      <c r="AG773">
        <f>IF(R773=Legend!$F$3,3,IF(R773=Legend!$F$4,2,IF(R773=Legend!$F$5,1,0)))</f>
        <v>1</v>
      </c>
      <c r="AH773">
        <f>IF(S773=Legend!$F$3,3,IF(S773=Legend!$F$4,2,IF(S773=Legend!$F$5,1,0)))</f>
        <v>3</v>
      </c>
      <c r="AK773">
        <f>IF(V773=Legend!$H$3,3,IF(V773=Legend!$H$4,2,IF(V773=Legend!$H$5,1,0)))</f>
        <v>0</v>
      </c>
      <c r="AM773">
        <f t="shared" ref="AM773:AM836" si="90">SUM(Y773:AL773)</f>
        <v>7</v>
      </c>
    </row>
    <row r="774" spans="1:39" ht="156" x14ac:dyDescent="0.3">
      <c r="A774" t="s">
        <v>40</v>
      </c>
      <c r="B774" t="s">
        <v>890</v>
      </c>
      <c r="C774" t="s">
        <v>891</v>
      </c>
      <c r="D774" t="s">
        <v>3409</v>
      </c>
      <c r="E774" t="str">
        <f t="shared" si="84"/>
        <v>DARMA JAYA TK</v>
      </c>
      <c r="F774" t="s">
        <v>43</v>
      </c>
      <c r="G774" t="s">
        <v>21</v>
      </c>
      <c r="H774" t="s">
        <v>21</v>
      </c>
      <c r="I774" t="s">
        <v>22</v>
      </c>
      <c r="J774" t="s">
        <v>41</v>
      </c>
      <c r="K774" t="s">
        <v>24</v>
      </c>
      <c r="L774" t="s">
        <v>25</v>
      </c>
      <c r="M774" t="s">
        <v>25</v>
      </c>
      <c r="N774" t="s">
        <v>38</v>
      </c>
      <c r="O774" t="s">
        <v>25</v>
      </c>
      <c r="P774" t="s">
        <v>21</v>
      </c>
      <c r="Q774" t="s">
        <v>27</v>
      </c>
      <c r="R774" t="s">
        <v>29</v>
      </c>
      <c r="S774" t="s">
        <v>29</v>
      </c>
      <c r="T774" t="s">
        <v>21</v>
      </c>
      <c r="U774" t="s">
        <v>21</v>
      </c>
      <c r="V774" t="s">
        <v>30</v>
      </c>
      <c r="W774" s="2" t="s">
        <v>31</v>
      </c>
      <c r="Y774">
        <f>IF(J774=Legend!$B$3,0,IF(J774=Legend!$B$4,1,IF(J774=Legend!$B$5,2,0)))</f>
        <v>2</v>
      </c>
      <c r="Z774">
        <f t="shared" si="85"/>
        <v>1</v>
      </c>
      <c r="AA774">
        <f t="shared" si="86"/>
        <v>1</v>
      </c>
      <c r="AB774">
        <f t="shared" si="87"/>
        <v>1</v>
      </c>
      <c r="AC774">
        <f>IF(N774=Legend!$D$3,3,IF(N774=Legend!$D$4,2,IF(N774=Legend!$D$5,1,0)))</f>
        <v>3</v>
      </c>
      <c r="AD774">
        <f t="shared" si="88"/>
        <v>1</v>
      </c>
      <c r="AF774">
        <f t="shared" si="89"/>
        <v>0</v>
      </c>
      <c r="AG774">
        <f>IF(R774=Legend!$F$3,3,IF(R774=Legend!$F$4,2,IF(R774=Legend!$F$5,1,0)))</f>
        <v>3</v>
      </c>
      <c r="AH774">
        <f>IF(S774=Legend!$F$3,3,IF(S774=Legend!$F$4,2,IF(S774=Legend!$F$5,1,0)))</f>
        <v>3</v>
      </c>
      <c r="AK774">
        <f>IF(V774=Legend!$H$3,3,IF(V774=Legend!$H$4,2,IF(V774=Legend!$H$5,1,0)))</f>
        <v>2</v>
      </c>
      <c r="AM774">
        <f t="shared" si="90"/>
        <v>17</v>
      </c>
    </row>
    <row r="775" spans="1:39" ht="31.2" x14ac:dyDescent="0.3">
      <c r="A775" t="s">
        <v>85</v>
      </c>
      <c r="B775" t="s">
        <v>3366</v>
      </c>
      <c r="C775" t="s">
        <v>4360</v>
      </c>
      <c r="D775" t="s">
        <v>4427</v>
      </c>
      <c r="E775" t="str">
        <f t="shared" si="84"/>
        <v>DARTO JAYA BUAH SEGAR</v>
      </c>
      <c r="F775" t="s">
        <v>85</v>
      </c>
      <c r="G775" t="s">
        <v>21</v>
      </c>
      <c r="H775" t="s">
        <v>21</v>
      </c>
      <c r="I775" t="s">
        <v>22</v>
      </c>
      <c r="J775" t="s">
        <v>35</v>
      </c>
      <c r="K775" t="s">
        <v>24</v>
      </c>
      <c r="L775" t="s">
        <v>25</v>
      </c>
      <c r="M775" t="s">
        <v>25</v>
      </c>
      <c r="N775" t="s">
        <v>47</v>
      </c>
      <c r="O775" t="s">
        <v>25</v>
      </c>
      <c r="P775" t="s">
        <v>25</v>
      </c>
      <c r="Q775" t="s">
        <v>27</v>
      </c>
      <c r="R775" t="s">
        <v>45</v>
      </c>
      <c r="S775" t="s">
        <v>29</v>
      </c>
      <c r="T775" t="s">
        <v>21</v>
      </c>
      <c r="U775" t="s">
        <v>21</v>
      </c>
      <c r="V775" t="s">
        <v>33</v>
      </c>
      <c r="W775" s="18" t="s">
        <v>101</v>
      </c>
      <c r="Y775">
        <f>IF(J775=Legend!$B$3,0,IF(J775=Legend!$B$4,1,IF(J775=Legend!$B$5,2,0)))</f>
        <v>0</v>
      </c>
      <c r="Z775">
        <f t="shared" si="85"/>
        <v>1</v>
      </c>
      <c r="AA775">
        <f t="shared" si="86"/>
        <v>1</v>
      </c>
      <c r="AB775">
        <f t="shared" si="87"/>
        <v>1</v>
      </c>
      <c r="AC775">
        <f>IF(N775=Legend!$D$3,3,IF(N775=Legend!$D$4,2,IF(N775=Legend!$D$5,1,0)))</f>
        <v>0</v>
      </c>
      <c r="AD775">
        <f t="shared" si="88"/>
        <v>1</v>
      </c>
      <c r="AF775">
        <f t="shared" si="89"/>
        <v>0</v>
      </c>
      <c r="AG775">
        <f>IF(R775=Legend!$F$3,3,IF(R775=Legend!$F$4,2,IF(R775=Legend!$F$5,1,0)))</f>
        <v>1</v>
      </c>
      <c r="AH775">
        <f>IF(S775=Legend!$F$3,3,IF(S775=Legend!$F$4,2,IF(S775=Legend!$F$5,1,0)))</f>
        <v>3</v>
      </c>
      <c r="AK775">
        <f>IF(V775=Legend!$H$3,3,IF(V775=Legend!$H$4,2,IF(V775=Legend!$H$5,1,0)))</f>
        <v>1</v>
      </c>
      <c r="AM775">
        <f t="shared" si="90"/>
        <v>9</v>
      </c>
    </row>
    <row r="776" spans="1:39" ht="78" x14ac:dyDescent="0.3">
      <c r="A776" t="s">
        <v>74</v>
      </c>
      <c r="B776" t="s">
        <v>1733</v>
      </c>
      <c r="C776" t="s">
        <v>1859</v>
      </c>
      <c r="D776" t="s">
        <v>4101</v>
      </c>
      <c r="E776" t="str">
        <f t="shared" si="84"/>
        <v>DARUL AMAN PUTRA KOP</v>
      </c>
      <c r="F776" t="s">
        <v>74</v>
      </c>
      <c r="G776" t="s">
        <v>21</v>
      </c>
      <c r="H776" t="s">
        <v>21</v>
      </c>
      <c r="I776" t="s">
        <v>54</v>
      </c>
      <c r="J776" t="s">
        <v>35</v>
      </c>
      <c r="K776" t="s">
        <v>24</v>
      </c>
      <c r="L776" t="s">
        <v>25</v>
      </c>
      <c r="M776" t="s">
        <v>25</v>
      </c>
      <c r="N776" t="s">
        <v>28</v>
      </c>
      <c r="O776" t="s">
        <v>25</v>
      </c>
      <c r="P776" t="s">
        <v>21</v>
      </c>
      <c r="Q776" t="s">
        <v>27</v>
      </c>
      <c r="R776" t="s">
        <v>28</v>
      </c>
      <c r="S776" t="s">
        <v>28</v>
      </c>
      <c r="T776" t="s">
        <v>21</v>
      </c>
      <c r="U776" t="s">
        <v>21</v>
      </c>
      <c r="V776" t="s">
        <v>33</v>
      </c>
      <c r="W776" s="2" t="s">
        <v>76</v>
      </c>
      <c r="Y776">
        <f>IF(J776=Legend!$B$3,0,IF(J776=Legend!$B$4,1,IF(J776=Legend!$B$5,2,0)))</f>
        <v>0</v>
      </c>
      <c r="Z776">
        <f t="shared" si="85"/>
        <v>1</v>
      </c>
      <c r="AA776">
        <f t="shared" si="86"/>
        <v>1</v>
      </c>
      <c r="AB776">
        <f t="shared" si="87"/>
        <v>1</v>
      </c>
      <c r="AC776">
        <f>IF(N776=Legend!$D$3,3,IF(N776=Legend!$D$4,2,IF(N776=Legend!$D$5,1,0)))</f>
        <v>1</v>
      </c>
      <c r="AD776">
        <f t="shared" si="88"/>
        <v>1</v>
      </c>
      <c r="AF776">
        <f t="shared" si="89"/>
        <v>0</v>
      </c>
      <c r="AG776">
        <f>IF(R776=Legend!$F$3,3,IF(R776=Legend!$F$4,2,IF(R776=Legend!$F$5,1,0)))</f>
        <v>2</v>
      </c>
      <c r="AH776">
        <f>IF(S776=Legend!$F$3,3,IF(S776=Legend!$F$4,2,IF(S776=Legend!$F$5,1,0)))</f>
        <v>2</v>
      </c>
      <c r="AK776">
        <f>IF(V776=Legend!$H$3,3,IF(V776=Legend!$H$4,2,IF(V776=Legend!$H$5,1,0)))</f>
        <v>1</v>
      </c>
      <c r="AM776">
        <f t="shared" si="90"/>
        <v>10</v>
      </c>
    </row>
    <row r="777" spans="1:39" ht="140.4" x14ac:dyDescent="0.3">
      <c r="A777" t="s">
        <v>58</v>
      </c>
      <c r="B777" t="s">
        <v>162</v>
      </c>
      <c r="C777" t="s">
        <v>274</v>
      </c>
      <c r="D777" t="s">
        <v>3041</v>
      </c>
      <c r="E777" t="str">
        <f t="shared" si="84"/>
        <v>DARUSALAM MM</v>
      </c>
      <c r="F777" t="s">
        <v>37</v>
      </c>
      <c r="G777" t="s">
        <v>21</v>
      </c>
      <c r="H777" t="s">
        <v>21</v>
      </c>
      <c r="I777" t="s">
        <v>22</v>
      </c>
      <c r="J777" t="s">
        <v>35</v>
      </c>
      <c r="K777" t="s">
        <v>47</v>
      </c>
      <c r="L777" t="s">
        <v>25</v>
      </c>
      <c r="M777" t="s">
        <v>25</v>
      </c>
      <c r="N777" t="s">
        <v>26</v>
      </c>
      <c r="O777" t="s">
        <v>25</v>
      </c>
      <c r="P777" t="s">
        <v>21</v>
      </c>
      <c r="Q777" t="s">
        <v>27</v>
      </c>
      <c r="R777" t="s">
        <v>28</v>
      </c>
      <c r="S777" t="s">
        <v>29</v>
      </c>
      <c r="T777" t="s">
        <v>21</v>
      </c>
      <c r="U777" t="s">
        <v>21</v>
      </c>
      <c r="V777" t="s">
        <v>30</v>
      </c>
      <c r="W777" s="2" t="s">
        <v>34</v>
      </c>
      <c r="Y777">
        <f>IF(J777=Legend!$B$3,0,IF(J777=Legend!$B$4,1,IF(J777=Legend!$B$5,2,0)))</f>
        <v>0</v>
      </c>
      <c r="Z777">
        <f t="shared" si="85"/>
        <v>0</v>
      </c>
      <c r="AA777">
        <f t="shared" si="86"/>
        <v>1</v>
      </c>
      <c r="AB777">
        <f t="shared" si="87"/>
        <v>1</v>
      </c>
      <c r="AC777">
        <f>IF(N777=Legend!$D$3,3,IF(N777=Legend!$D$4,2,IF(N777=Legend!$D$5,1,0)))</f>
        <v>2</v>
      </c>
      <c r="AD777">
        <f t="shared" si="88"/>
        <v>1</v>
      </c>
      <c r="AF777">
        <f t="shared" si="89"/>
        <v>0</v>
      </c>
      <c r="AG777">
        <f>IF(R777=Legend!$F$3,3,IF(R777=Legend!$F$4,2,IF(R777=Legend!$F$5,1,0)))</f>
        <v>2</v>
      </c>
      <c r="AH777">
        <f>IF(S777=Legend!$F$3,3,IF(S777=Legend!$F$4,2,IF(S777=Legend!$F$5,1,0)))</f>
        <v>3</v>
      </c>
      <c r="AK777">
        <f>IF(V777=Legend!$H$3,3,IF(V777=Legend!$H$4,2,IF(V777=Legend!$H$5,1,0)))</f>
        <v>2</v>
      </c>
      <c r="AM777">
        <f t="shared" si="90"/>
        <v>12</v>
      </c>
    </row>
    <row r="778" spans="1:39" ht="31.2" x14ac:dyDescent="0.3">
      <c r="A778" t="s">
        <v>61</v>
      </c>
      <c r="B778" t="s">
        <v>475</v>
      </c>
      <c r="C778" t="s">
        <v>1005</v>
      </c>
      <c r="D778" t="s">
        <v>1008</v>
      </c>
      <c r="E778" t="str">
        <f t="shared" si="84"/>
        <v>DAUN TK</v>
      </c>
      <c r="F778" t="s">
        <v>61</v>
      </c>
      <c r="G778" t="s">
        <v>21</v>
      </c>
      <c r="H778" t="s">
        <v>21</v>
      </c>
      <c r="I778" t="s">
        <v>54</v>
      </c>
      <c r="J778" t="s">
        <v>35</v>
      </c>
      <c r="K778" t="s">
        <v>24</v>
      </c>
      <c r="L778" t="s">
        <v>21</v>
      </c>
      <c r="M778" t="s">
        <v>21</v>
      </c>
      <c r="N778" t="s">
        <v>47</v>
      </c>
      <c r="O778" t="s">
        <v>21</v>
      </c>
      <c r="P778" t="s">
        <v>21</v>
      </c>
      <c r="Q778" t="s">
        <v>27</v>
      </c>
      <c r="R778" t="s">
        <v>47</v>
      </c>
      <c r="S778" t="s">
        <v>47</v>
      </c>
      <c r="T778" t="s">
        <v>21</v>
      </c>
      <c r="U778" t="s">
        <v>21</v>
      </c>
      <c r="V778" t="s">
        <v>42</v>
      </c>
      <c r="W778" s="18" t="s">
        <v>63</v>
      </c>
      <c r="Y778">
        <f>IF(J778=Legend!$B$3,0,IF(J778=Legend!$B$4,1,IF(J778=Legend!$B$5,2,0)))</f>
        <v>0</v>
      </c>
      <c r="Z778">
        <f t="shared" si="85"/>
        <v>1</v>
      </c>
      <c r="AA778">
        <f t="shared" si="86"/>
        <v>0</v>
      </c>
      <c r="AB778">
        <f t="shared" si="87"/>
        <v>0</v>
      </c>
      <c r="AC778">
        <f>IF(N778=Legend!$D$3,3,IF(N778=Legend!$D$4,2,IF(N778=Legend!$D$5,1,0)))</f>
        <v>0</v>
      </c>
      <c r="AD778">
        <f t="shared" si="88"/>
        <v>0</v>
      </c>
      <c r="AF778">
        <f t="shared" si="89"/>
        <v>0</v>
      </c>
      <c r="AG778">
        <f>IF(R778=Legend!$F$3,3,IF(R778=Legend!$F$4,2,IF(R778=Legend!$F$5,1,0)))</f>
        <v>0</v>
      </c>
      <c r="AH778">
        <f>IF(S778=Legend!$F$3,3,IF(S778=Legend!$F$4,2,IF(S778=Legend!$F$5,1,0)))</f>
        <v>0</v>
      </c>
      <c r="AK778">
        <f>IF(V778=Legend!$H$3,3,IF(V778=Legend!$H$4,2,IF(V778=Legend!$H$5,1,0)))</f>
        <v>0</v>
      </c>
      <c r="AM778">
        <f t="shared" si="90"/>
        <v>1</v>
      </c>
    </row>
    <row r="779" spans="1:39" ht="156" x14ac:dyDescent="0.3">
      <c r="A779" t="s">
        <v>79</v>
      </c>
      <c r="B779" t="s">
        <v>311</v>
      </c>
      <c r="C779" t="s">
        <v>614</v>
      </c>
      <c r="D779" t="s">
        <v>630</v>
      </c>
      <c r="E779" t="str">
        <f t="shared" si="84"/>
        <v>DAUS - OBI</v>
      </c>
      <c r="F779" t="s">
        <v>79</v>
      </c>
      <c r="G779" t="s">
        <v>21</v>
      </c>
      <c r="H779" t="s">
        <v>21</v>
      </c>
      <c r="I779" t="s">
        <v>50</v>
      </c>
      <c r="J779" t="s">
        <v>23</v>
      </c>
      <c r="K779" t="s">
        <v>24</v>
      </c>
      <c r="L779" t="s">
        <v>25</v>
      </c>
      <c r="M779" t="s">
        <v>21</v>
      </c>
      <c r="N779" t="s">
        <v>28</v>
      </c>
      <c r="O779" t="s">
        <v>25</v>
      </c>
      <c r="P779" t="s">
        <v>21</v>
      </c>
      <c r="Q779" t="s">
        <v>27</v>
      </c>
      <c r="R779" t="s">
        <v>45</v>
      </c>
      <c r="S779" t="s">
        <v>28</v>
      </c>
      <c r="T779" t="s">
        <v>21</v>
      </c>
      <c r="U779" t="s">
        <v>21</v>
      </c>
      <c r="V779" t="s">
        <v>30</v>
      </c>
      <c r="W779" s="2" t="s">
        <v>31</v>
      </c>
      <c r="Y779">
        <f>IF(J779=Legend!$B$3,0,IF(J779=Legend!$B$4,1,IF(J779=Legend!$B$5,2,0)))</f>
        <v>1</v>
      </c>
      <c r="Z779">
        <f t="shared" si="85"/>
        <v>1</v>
      </c>
      <c r="AA779">
        <f t="shared" si="86"/>
        <v>1</v>
      </c>
      <c r="AB779">
        <f t="shared" si="87"/>
        <v>0</v>
      </c>
      <c r="AC779">
        <f>IF(N779=Legend!$D$3,3,IF(N779=Legend!$D$4,2,IF(N779=Legend!$D$5,1,0)))</f>
        <v>1</v>
      </c>
      <c r="AD779">
        <f t="shared" si="88"/>
        <v>1</v>
      </c>
      <c r="AF779">
        <f t="shared" si="89"/>
        <v>0</v>
      </c>
      <c r="AG779">
        <f>IF(R779=Legend!$F$3,3,IF(R779=Legend!$F$4,2,IF(R779=Legend!$F$5,1,0)))</f>
        <v>1</v>
      </c>
      <c r="AH779">
        <f>IF(S779=Legend!$F$3,3,IF(S779=Legend!$F$4,2,IF(S779=Legend!$F$5,1,0)))</f>
        <v>2</v>
      </c>
      <c r="AK779">
        <f>IF(V779=Legend!$H$3,3,IF(V779=Legend!$H$4,2,IF(V779=Legend!$H$5,1,0)))</f>
        <v>2</v>
      </c>
      <c r="AM779">
        <f t="shared" si="90"/>
        <v>10</v>
      </c>
    </row>
    <row r="780" spans="1:39" ht="140.4" x14ac:dyDescent="0.3">
      <c r="A780" t="s">
        <v>37</v>
      </c>
      <c r="B780" t="s">
        <v>519</v>
      </c>
      <c r="C780" t="s">
        <v>520</v>
      </c>
      <c r="D780" t="s">
        <v>3450</v>
      </c>
      <c r="E780" t="str">
        <f t="shared" si="84"/>
        <v>DAVID YU PUTRA</v>
      </c>
      <c r="F780" t="s">
        <v>136</v>
      </c>
      <c r="G780" t="s">
        <v>21</v>
      </c>
      <c r="H780" t="s">
        <v>21</v>
      </c>
      <c r="I780" t="s">
        <v>22</v>
      </c>
      <c r="J780" t="s">
        <v>35</v>
      </c>
      <c r="K780" t="s">
        <v>24</v>
      </c>
      <c r="L780" t="s">
        <v>25</v>
      </c>
      <c r="M780" t="s">
        <v>25</v>
      </c>
      <c r="N780" t="s">
        <v>26</v>
      </c>
      <c r="O780" t="s">
        <v>25</v>
      </c>
      <c r="P780" t="s">
        <v>25</v>
      </c>
      <c r="Q780" t="s">
        <v>27</v>
      </c>
      <c r="R780" t="s">
        <v>28</v>
      </c>
      <c r="S780" t="s">
        <v>29</v>
      </c>
      <c r="T780" t="s">
        <v>21</v>
      </c>
      <c r="U780" t="s">
        <v>21</v>
      </c>
      <c r="V780" t="s">
        <v>42</v>
      </c>
      <c r="W780" s="2" t="s">
        <v>34</v>
      </c>
      <c r="Y780">
        <f>IF(J780=Legend!$B$3,0,IF(J780=Legend!$B$4,1,IF(J780=Legend!$B$5,2,0)))</f>
        <v>0</v>
      </c>
      <c r="Z780">
        <f t="shared" si="85"/>
        <v>1</v>
      </c>
      <c r="AA780">
        <f t="shared" si="86"/>
        <v>1</v>
      </c>
      <c r="AB780">
        <f t="shared" si="87"/>
        <v>1</v>
      </c>
      <c r="AC780">
        <f>IF(N780=Legend!$D$3,3,IF(N780=Legend!$D$4,2,IF(N780=Legend!$D$5,1,0)))</f>
        <v>2</v>
      </c>
      <c r="AD780">
        <f t="shared" si="88"/>
        <v>1</v>
      </c>
      <c r="AF780">
        <f t="shared" si="89"/>
        <v>0</v>
      </c>
      <c r="AG780">
        <f>IF(R780=Legend!$F$3,3,IF(R780=Legend!$F$4,2,IF(R780=Legend!$F$5,1,0)))</f>
        <v>2</v>
      </c>
      <c r="AH780">
        <f>IF(S780=Legend!$F$3,3,IF(S780=Legend!$F$4,2,IF(S780=Legend!$F$5,1,0)))</f>
        <v>3</v>
      </c>
      <c r="AK780">
        <f>IF(V780=Legend!$H$3,3,IF(V780=Legend!$H$4,2,IF(V780=Legend!$H$5,1,0)))</f>
        <v>0</v>
      </c>
      <c r="AM780">
        <f t="shared" si="90"/>
        <v>11</v>
      </c>
    </row>
    <row r="781" spans="1:39" ht="62.4" x14ac:dyDescent="0.3">
      <c r="A781" t="s">
        <v>83</v>
      </c>
      <c r="B781" t="s">
        <v>3634</v>
      </c>
      <c r="C781" t="s">
        <v>3635</v>
      </c>
      <c r="D781" t="s">
        <v>5019</v>
      </c>
      <c r="E781" t="str">
        <f t="shared" si="84"/>
        <v>DAY</v>
      </c>
      <c r="F781" t="s">
        <v>83</v>
      </c>
      <c r="G781" t="s">
        <v>21</v>
      </c>
      <c r="H781" t="s">
        <v>21</v>
      </c>
      <c r="I781" t="s">
        <v>54</v>
      </c>
      <c r="J781" t="s">
        <v>35</v>
      </c>
      <c r="K781" t="s">
        <v>24</v>
      </c>
      <c r="L781" t="s">
        <v>21</v>
      </c>
      <c r="M781" t="s">
        <v>25</v>
      </c>
      <c r="N781" t="s">
        <v>47</v>
      </c>
      <c r="O781" t="s">
        <v>21</v>
      </c>
      <c r="P781" t="s">
        <v>21</v>
      </c>
      <c r="Q781" t="s">
        <v>27</v>
      </c>
      <c r="R781" t="s">
        <v>47</v>
      </c>
      <c r="S781" t="s">
        <v>47</v>
      </c>
      <c r="T781" t="s">
        <v>21</v>
      </c>
      <c r="U781" t="s">
        <v>21</v>
      </c>
      <c r="V781" t="s">
        <v>42</v>
      </c>
      <c r="W781" s="2" t="s">
        <v>48</v>
      </c>
      <c r="Y781">
        <f>IF(J781=Legend!$B$3,0,IF(J781=Legend!$B$4,1,IF(J781=Legend!$B$5,2,0)))</f>
        <v>0</v>
      </c>
      <c r="Z781">
        <f t="shared" si="85"/>
        <v>1</v>
      </c>
      <c r="AA781">
        <f t="shared" si="86"/>
        <v>0</v>
      </c>
      <c r="AB781">
        <f t="shared" si="87"/>
        <v>1</v>
      </c>
      <c r="AC781">
        <f>IF(N781=Legend!$D$3,3,IF(N781=Legend!$D$4,2,IF(N781=Legend!$D$5,1,0)))</f>
        <v>0</v>
      </c>
      <c r="AD781">
        <f t="shared" si="88"/>
        <v>0</v>
      </c>
      <c r="AF781">
        <f t="shared" si="89"/>
        <v>0</v>
      </c>
      <c r="AG781">
        <f>IF(R781=Legend!$F$3,3,IF(R781=Legend!$F$4,2,IF(R781=Legend!$F$5,1,0)))</f>
        <v>0</v>
      </c>
      <c r="AH781">
        <f>IF(S781=Legend!$F$3,3,IF(S781=Legend!$F$4,2,IF(S781=Legend!$F$5,1,0)))</f>
        <v>0</v>
      </c>
      <c r="AK781">
        <f>IF(V781=Legend!$H$3,3,IF(V781=Legend!$H$4,2,IF(V781=Legend!$H$5,1,0)))</f>
        <v>0</v>
      </c>
      <c r="AM781">
        <f t="shared" si="90"/>
        <v>2</v>
      </c>
    </row>
    <row r="782" spans="1:39" ht="109.2" x14ac:dyDescent="0.3">
      <c r="A782" t="s">
        <v>59</v>
      </c>
      <c r="B782" t="s">
        <v>3366</v>
      </c>
      <c r="C782" t="s">
        <v>3543</v>
      </c>
      <c r="D782" t="s">
        <v>3566</v>
      </c>
      <c r="E782" t="str">
        <f t="shared" si="84"/>
        <v>Dayto, Toko</v>
      </c>
      <c r="F782" t="s">
        <v>43</v>
      </c>
      <c r="G782" t="s">
        <v>21</v>
      </c>
      <c r="H782" t="s">
        <v>21</v>
      </c>
      <c r="I782" t="s">
        <v>22</v>
      </c>
      <c r="J782" t="s">
        <v>35</v>
      </c>
      <c r="K782" t="s">
        <v>24</v>
      </c>
      <c r="L782" t="s">
        <v>25</v>
      </c>
      <c r="M782" t="s">
        <v>21</v>
      </c>
      <c r="N782" t="s">
        <v>47</v>
      </c>
      <c r="O782" t="s">
        <v>21</v>
      </c>
      <c r="P782" t="s">
        <v>21</v>
      </c>
      <c r="Q782" t="s">
        <v>27</v>
      </c>
      <c r="R782" t="s">
        <v>45</v>
      </c>
      <c r="S782" t="s">
        <v>45</v>
      </c>
      <c r="T782" t="s">
        <v>21</v>
      </c>
      <c r="U782" t="s">
        <v>21</v>
      </c>
      <c r="V782" t="s">
        <v>33</v>
      </c>
      <c r="W782" s="2" t="s">
        <v>91</v>
      </c>
      <c r="Y782">
        <f>IF(J782=Legend!$B$3,0,IF(J782=Legend!$B$4,1,IF(J782=Legend!$B$5,2,0)))</f>
        <v>0</v>
      </c>
      <c r="Z782">
        <f t="shared" si="85"/>
        <v>1</v>
      </c>
      <c r="AA782">
        <f t="shared" si="86"/>
        <v>1</v>
      </c>
      <c r="AB782">
        <f t="shared" si="87"/>
        <v>0</v>
      </c>
      <c r="AC782">
        <f>IF(N782=Legend!$D$3,3,IF(N782=Legend!$D$4,2,IF(N782=Legend!$D$5,1,0)))</f>
        <v>0</v>
      </c>
      <c r="AD782">
        <f t="shared" si="88"/>
        <v>0</v>
      </c>
      <c r="AF782">
        <f t="shared" si="89"/>
        <v>0</v>
      </c>
      <c r="AG782">
        <f>IF(R782=Legend!$F$3,3,IF(R782=Legend!$F$4,2,IF(R782=Legend!$F$5,1,0)))</f>
        <v>1</v>
      </c>
      <c r="AH782">
        <f>IF(S782=Legend!$F$3,3,IF(S782=Legend!$F$4,2,IF(S782=Legend!$F$5,1,0)))</f>
        <v>1</v>
      </c>
      <c r="AK782">
        <f>IF(V782=Legend!$H$3,3,IF(V782=Legend!$H$4,2,IF(V782=Legend!$H$5,1,0)))</f>
        <v>1</v>
      </c>
      <c r="AM782">
        <f t="shared" si="90"/>
        <v>5</v>
      </c>
    </row>
    <row r="783" spans="1:39" ht="156" x14ac:dyDescent="0.3">
      <c r="A783" t="s">
        <v>44</v>
      </c>
      <c r="B783" t="s">
        <v>932</v>
      </c>
      <c r="C783" t="s">
        <v>1374</v>
      </c>
      <c r="D783" t="s">
        <v>3699</v>
      </c>
      <c r="E783" t="str">
        <f t="shared" si="84"/>
        <v>DAYU MM, KALAWI</v>
      </c>
      <c r="F783" t="s">
        <v>85</v>
      </c>
      <c r="G783" t="s">
        <v>21</v>
      </c>
      <c r="H783" t="s">
        <v>21</v>
      </c>
      <c r="I783" t="s">
        <v>22</v>
      </c>
      <c r="J783" t="s">
        <v>41</v>
      </c>
      <c r="K783" t="s">
        <v>24</v>
      </c>
      <c r="L783" t="s">
        <v>25</v>
      </c>
      <c r="M783" t="s">
        <v>25</v>
      </c>
      <c r="N783" t="s">
        <v>38</v>
      </c>
      <c r="O783" t="s">
        <v>25</v>
      </c>
      <c r="P783" t="s">
        <v>21</v>
      </c>
      <c r="Q783" t="s">
        <v>27</v>
      </c>
      <c r="R783" t="s">
        <v>28</v>
      </c>
      <c r="S783" t="s">
        <v>29</v>
      </c>
      <c r="T783" t="s">
        <v>21</v>
      </c>
      <c r="U783" t="s">
        <v>21</v>
      </c>
      <c r="V783" t="s">
        <v>33</v>
      </c>
      <c r="W783" s="2" t="s">
        <v>31</v>
      </c>
      <c r="Y783">
        <f>IF(J783=Legend!$B$3,0,IF(J783=Legend!$B$4,1,IF(J783=Legend!$B$5,2,0)))</f>
        <v>2</v>
      </c>
      <c r="Z783">
        <f t="shared" si="85"/>
        <v>1</v>
      </c>
      <c r="AA783">
        <f t="shared" si="86"/>
        <v>1</v>
      </c>
      <c r="AB783">
        <f t="shared" si="87"/>
        <v>1</v>
      </c>
      <c r="AC783">
        <f>IF(N783=Legend!$D$3,3,IF(N783=Legend!$D$4,2,IF(N783=Legend!$D$5,1,0)))</f>
        <v>3</v>
      </c>
      <c r="AD783">
        <f t="shared" si="88"/>
        <v>1</v>
      </c>
      <c r="AF783">
        <f t="shared" si="89"/>
        <v>0</v>
      </c>
      <c r="AG783">
        <f>IF(R783=Legend!$F$3,3,IF(R783=Legend!$F$4,2,IF(R783=Legend!$F$5,1,0)))</f>
        <v>2</v>
      </c>
      <c r="AH783">
        <f>IF(S783=Legend!$F$3,3,IF(S783=Legend!$F$4,2,IF(S783=Legend!$F$5,1,0)))</f>
        <v>3</v>
      </c>
      <c r="AK783">
        <f>IF(V783=Legend!$H$3,3,IF(V783=Legend!$H$4,2,IF(V783=Legend!$H$5,1,0)))</f>
        <v>1</v>
      </c>
      <c r="AM783">
        <f t="shared" si="90"/>
        <v>15</v>
      </c>
    </row>
    <row r="784" spans="1:39" ht="156" x14ac:dyDescent="0.3">
      <c r="A784" t="s">
        <v>44</v>
      </c>
      <c r="B784" t="s">
        <v>932</v>
      </c>
      <c r="C784" t="s">
        <v>1374</v>
      </c>
      <c r="D784" t="s">
        <v>3698</v>
      </c>
      <c r="E784" t="str">
        <f t="shared" si="84"/>
        <v>DAYU MM, PARAK LAWEH</v>
      </c>
      <c r="F784" t="s">
        <v>85</v>
      </c>
      <c r="G784" t="s">
        <v>21</v>
      </c>
      <c r="H784" t="s">
        <v>21</v>
      </c>
      <c r="I784" t="s">
        <v>22</v>
      </c>
      <c r="J784" t="s">
        <v>41</v>
      </c>
      <c r="K784" t="s">
        <v>24</v>
      </c>
      <c r="L784" t="s">
        <v>25</v>
      </c>
      <c r="M784" t="s">
        <v>25</v>
      </c>
      <c r="N784" t="s">
        <v>38</v>
      </c>
      <c r="O784" t="s">
        <v>25</v>
      </c>
      <c r="P784" t="s">
        <v>21</v>
      </c>
      <c r="Q784" t="s">
        <v>27</v>
      </c>
      <c r="R784" t="s">
        <v>28</v>
      </c>
      <c r="S784" t="s">
        <v>29</v>
      </c>
      <c r="T784" t="s">
        <v>21</v>
      </c>
      <c r="U784" t="s">
        <v>21</v>
      </c>
      <c r="V784" t="s">
        <v>33</v>
      </c>
      <c r="W784" s="2" t="s">
        <v>31</v>
      </c>
      <c r="Y784">
        <f>IF(J784=Legend!$B$3,0,IF(J784=Legend!$B$4,1,IF(J784=Legend!$B$5,2,0)))</f>
        <v>2</v>
      </c>
      <c r="Z784">
        <f t="shared" si="85"/>
        <v>1</v>
      </c>
      <c r="AA784">
        <f t="shared" si="86"/>
        <v>1</v>
      </c>
      <c r="AB784">
        <f t="shared" si="87"/>
        <v>1</v>
      </c>
      <c r="AC784">
        <f>IF(N784=Legend!$D$3,3,IF(N784=Legend!$D$4,2,IF(N784=Legend!$D$5,1,0)))</f>
        <v>3</v>
      </c>
      <c r="AD784">
        <f t="shared" si="88"/>
        <v>1</v>
      </c>
      <c r="AF784">
        <f t="shared" si="89"/>
        <v>0</v>
      </c>
      <c r="AG784">
        <f>IF(R784=Legend!$F$3,3,IF(R784=Legend!$F$4,2,IF(R784=Legend!$F$5,1,0)))</f>
        <v>2</v>
      </c>
      <c r="AH784">
        <f>IF(S784=Legend!$F$3,3,IF(S784=Legend!$F$4,2,IF(S784=Legend!$F$5,1,0)))</f>
        <v>3</v>
      </c>
      <c r="AK784">
        <f>IF(V784=Legend!$H$3,3,IF(V784=Legend!$H$4,2,IF(V784=Legend!$H$5,1,0)))</f>
        <v>1</v>
      </c>
      <c r="AM784">
        <f t="shared" si="90"/>
        <v>15</v>
      </c>
    </row>
    <row r="785" spans="1:39" ht="156" x14ac:dyDescent="0.3">
      <c r="A785" t="s">
        <v>44</v>
      </c>
      <c r="B785" t="s">
        <v>932</v>
      </c>
      <c r="C785" t="s">
        <v>1374</v>
      </c>
      <c r="D785" t="s">
        <v>3697</v>
      </c>
      <c r="E785" t="str">
        <f t="shared" si="84"/>
        <v>DAYU MM, ULAK KARANG</v>
      </c>
      <c r="F785" t="s">
        <v>74</v>
      </c>
      <c r="G785" t="s">
        <v>21</v>
      </c>
      <c r="H785" t="s">
        <v>21</v>
      </c>
      <c r="I785" t="s">
        <v>22</v>
      </c>
      <c r="J785" t="s">
        <v>41</v>
      </c>
      <c r="K785" t="s">
        <v>24</v>
      </c>
      <c r="L785" t="s">
        <v>25</v>
      </c>
      <c r="M785" t="s">
        <v>25</v>
      </c>
      <c r="N785" t="s">
        <v>38</v>
      </c>
      <c r="O785" t="s">
        <v>25</v>
      </c>
      <c r="P785" t="s">
        <v>21</v>
      </c>
      <c r="Q785" t="s">
        <v>27</v>
      </c>
      <c r="R785" t="s">
        <v>28</v>
      </c>
      <c r="S785" t="s">
        <v>29</v>
      </c>
      <c r="T785" t="s">
        <v>21</v>
      </c>
      <c r="U785" t="s">
        <v>21</v>
      </c>
      <c r="V785" t="s">
        <v>33</v>
      </c>
      <c r="W785" s="2" t="s">
        <v>31</v>
      </c>
      <c r="Y785">
        <f>IF(J785=Legend!$B$3,0,IF(J785=Legend!$B$4,1,IF(J785=Legend!$B$5,2,0)))</f>
        <v>2</v>
      </c>
      <c r="Z785">
        <f t="shared" si="85"/>
        <v>1</v>
      </c>
      <c r="AA785">
        <f t="shared" si="86"/>
        <v>1</v>
      </c>
      <c r="AB785">
        <f t="shared" si="87"/>
        <v>1</v>
      </c>
      <c r="AC785">
        <f>IF(N785=Legend!$D$3,3,IF(N785=Legend!$D$4,2,IF(N785=Legend!$D$5,1,0)))</f>
        <v>3</v>
      </c>
      <c r="AD785">
        <f t="shared" si="88"/>
        <v>1</v>
      </c>
      <c r="AF785">
        <f t="shared" si="89"/>
        <v>0</v>
      </c>
      <c r="AG785">
        <f>IF(R785=Legend!$F$3,3,IF(R785=Legend!$F$4,2,IF(R785=Legend!$F$5,1,0)))</f>
        <v>2</v>
      </c>
      <c r="AH785">
        <f>IF(S785=Legend!$F$3,3,IF(S785=Legend!$F$4,2,IF(S785=Legend!$F$5,1,0)))</f>
        <v>3</v>
      </c>
      <c r="AK785">
        <f>IF(V785=Legend!$H$3,3,IF(V785=Legend!$H$4,2,IF(V785=Legend!$H$5,1,0)))</f>
        <v>1</v>
      </c>
      <c r="AM785">
        <f t="shared" si="90"/>
        <v>15</v>
      </c>
    </row>
    <row r="786" spans="1:39" ht="156" x14ac:dyDescent="0.3">
      <c r="A786" t="s">
        <v>61</v>
      </c>
      <c r="B786" t="s">
        <v>847</v>
      </c>
      <c r="C786" t="s">
        <v>1084</v>
      </c>
      <c r="D786" t="s">
        <v>1100</v>
      </c>
      <c r="E786" t="str">
        <f t="shared" si="84"/>
        <v>DE 5 INDAH TK</v>
      </c>
      <c r="F786" t="s">
        <v>61</v>
      </c>
      <c r="G786" t="s">
        <v>21</v>
      </c>
      <c r="H786" t="s">
        <v>21</v>
      </c>
      <c r="I786" t="s">
        <v>22</v>
      </c>
      <c r="J786" t="s">
        <v>41</v>
      </c>
      <c r="K786" t="s">
        <v>24</v>
      </c>
      <c r="L786" t="s">
        <v>25</v>
      </c>
      <c r="M786" t="s">
        <v>25</v>
      </c>
      <c r="N786" t="s">
        <v>26</v>
      </c>
      <c r="O786" t="s">
        <v>21</v>
      </c>
      <c r="P786" t="s">
        <v>21</v>
      </c>
      <c r="Q786" t="s">
        <v>27</v>
      </c>
      <c r="R786" t="s">
        <v>45</v>
      </c>
      <c r="S786" t="s">
        <v>28</v>
      </c>
      <c r="T786" t="s">
        <v>21</v>
      </c>
      <c r="U786" t="s">
        <v>21</v>
      </c>
      <c r="V786" t="s">
        <v>30</v>
      </c>
      <c r="W786" s="2" t="s">
        <v>31</v>
      </c>
      <c r="Y786">
        <f>IF(J786=Legend!$B$3,0,IF(J786=Legend!$B$4,1,IF(J786=Legend!$B$5,2,0)))</f>
        <v>2</v>
      </c>
      <c r="Z786">
        <f t="shared" si="85"/>
        <v>1</v>
      </c>
      <c r="AA786">
        <f t="shared" si="86"/>
        <v>1</v>
      </c>
      <c r="AB786">
        <f t="shared" si="87"/>
        <v>1</v>
      </c>
      <c r="AC786">
        <f>IF(N786=Legend!$D$3,3,IF(N786=Legend!$D$4,2,IF(N786=Legend!$D$5,1,0)))</f>
        <v>2</v>
      </c>
      <c r="AD786">
        <f t="shared" si="88"/>
        <v>0</v>
      </c>
      <c r="AF786">
        <f t="shared" si="89"/>
        <v>0</v>
      </c>
      <c r="AG786">
        <f>IF(R786=Legend!$F$3,3,IF(R786=Legend!$F$4,2,IF(R786=Legend!$F$5,1,0)))</f>
        <v>1</v>
      </c>
      <c r="AH786">
        <f>IF(S786=Legend!$F$3,3,IF(S786=Legend!$F$4,2,IF(S786=Legend!$F$5,1,0)))</f>
        <v>2</v>
      </c>
      <c r="AK786">
        <f>IF(V786=Legend!$H$3,3,IF(V786=Legend!$H$4,2,IF(V786=Legend!$H$5,1,0)))</f>
        <v>2</v>
      </c>
      <c r="AM786">
        <f t="shared" si="90"/>
        <v>12</v>
      </c>
    </row>
    <row r="787" spans="1:39" ht="46.8" x14ac:dyDescent="0.3">
      <c r="A787" t="s">
        <v>36</v>
      </c>
      <c r="B787" t="s">
        <v>284</v>
      </c>
      <c r="C787" t="s">
        <v>285</v>
      </c>
      <c r="D787" t="s">
        <v>2728</v>
      </c>
      <c r="E787" t="str">
        <f t="shared" si="84"/>
        <v>DEAL MART / HASANUDIN</v>
      </c>
      <c r="F787" t="s">
        <v>20</v>
      </c>
      <c r="G787" t="s">
        <v>21</v>
      </c>
      <c r="H787" t="s">
        <v>21</v>
      </c>
      <c r="I787" t="s">
        <v>22</v>
      </c>
      <c r="J787" t="s">
        <v>35</v>
      </c>
      <c r="K787" t="s">
        <v>24</v>
      </c>
      <c r="L787" t="s">
        <v>25</v>
      </c>
      <c r="M787" t="s">
        <v>21</v>
      </c>
      <c r="N787" t="s">
        <v>26</v>
      </c>
      <c r="O787" t="s">
        <v>25</v>
      </c>
      <c r="P787" t="s">
        <v>21</v>
      </c>
      <c r="Q787" t="s">
        <v>80</v>
      </c>
      <c r="R787" t="s">
        <v>28</v>
      </c>
      <c r="S787" t="s">
        <v>29</v>
      </c>
      <c r="T787" t="s">
        <v>21</v>
      </c>
      <c r="U787" t="s">
        <v>21</v>
      </c>
      <c r="V787" t="s">
        <v>33</v>
      </c>
      <c r="W787" s="2" t="s">
        <v>129</v>
      </c>
      <c r="Y787">
        <f>IF(J787=Legend!$B$3,0,IF(J787=Legend!$B$4,1,IF(J787=Legend!$B$5,2,0)))</f>
        <v>0</v>
      </c>
      <c r="Z787">
        <f t="shared" si="85"/>
        <v>1</v>
      </c>
      <c r="AA787">
        <f t="shared" si="86"/>
        <v>1</v>
      </c>
      <c r="AB787">
        <f t="shared" si="87"/>
        <v>0</v>
      </c>
      <c r="AC787">
        <f>IF(N787=Legend!$D$3,3,IF(N787=Legend!$D$4,2,IF(N787=Legend!$D$5,1,0)))</f>
        <v>2</v>
      </c>
      <c r="AD787">
        <f t="shared" si="88"/>
        <v>1</v>
      </c>
      <c r="AF787">
        <f t="shared" si="89"/>
        <v>2</v>
      </c>
      <c r="AG787">
        <f>IF(R787=Legend!$F$3,3,IF(R787=Legend!$F$4,2,IF(R787=Legend!$F$5,1,0)))</f>
        <v>2</v>
      </c>
      <c r="AH787">
        <f>IF(S787=Legend!$F$3,3,IF(S787=Legend!$F$4,2,IF(S787=Legend!$F$5,1,0)))</f>
        <v>3</v>
      </c>
      <c r="AK787">
        <f>IF(V787=Legend!$H$3,3,IF(V787=Legend!$H$4,2,IF(V787=Legend!$H$5,1,0)))</f>
        <v>1</v>
      </c>
      <c r="AM787">
        <f t="shared" si="90"/>
        <v>13</v>
      </c>
    </row>
    <row r="788" spans="1:39" ht="78" x14ac:dyDescent="0.3">
      <c r="A788" t="s">
        <v>49</v>
      </c>
      <c r="B788" t="s">
        <v>519</v>
      </c>
      <c r="C788" t="s">
        <v>1241</v>
      </c>
      <c r="D788" t="s">
        <v>1497</v>
      </c>
      <c r="E788" t="str">
        <f t="shared" si="84"/>
        <v>DEAR/SRIANA</v>
      </c>
      <c r="F788" t="s">
        <v>49</v>
      </c>
      <c r="G788" t="s">
        <v>21</v>
      </c>
      <c r="H788" t="s">
        <v>21</v>
      </c>
      <c r="I788" t="s">
        <v>22</v>
      </c>
      <c r="J788" t="s">
        <v>23</v>
      </c>
      <c r="K788" t="s">
        <v>24</v>
      </c>
      <c r="L788" t="s">
        <v>21</v>
      </c>
      <c r="M788" t="s">
        <v>21</v>
      </c>
      <c r="N788" t="s">
        <v>47</v>
      </c>
      <c r="O788" t="s">
        <v>21</v>
      </c>
      <c r="P788" t="s">
        <v>21</v>
      </c>
      <c r="Q788" t="s">
        <v>27</v>
      </c>
      <c r="R788" t="s">
        <v>47</v>
      </c>
      <c r="S788" t="s">
        <v>45</v>
      </c>
      <c r="T788" t="s">
        <v>21</v>
      </c>
      <c r="U788" t="s">
        <v>21</v>
      </c>
      <c r="V788" t="s">
        <v>42</v>
      </c>
      <c r="W788" s="2" t="s">
        <v>76</v>
      </c>
      <c r="Y788">
        <f>IF(J788=Legend!$B$3,0,IF(J788=Legend!$B$4,1,IF(J788=Legend!$B$5,2,0)))</f>
        <v>1</v>
      </c>
      <c r="Z788">
        <f t="shared" si="85"/>
        <v>1</v>
      </c>
      <c r="AA788">
        <f t="shared" si="86"/>
        <v>0</v>
      </c>
      <c r="AB788">
        <f t="shared" si="87"/>
        <v>0</v>
      </c>
      <c r="AC788">
        <f>IF(N788=Legend!$D$3,3,IF(N788=Legend!$D$4,2,IF(N788=Legend!$D$5,1,0)))</f>
        <v>0</v>
      </c>
      <c r="AD788">
        <f t="shared" si="88"/>
        <v>0</v>
      </c>
      <c r="AF788">
        <f t="shared" si="89"/>
        <v>0</v>
      </c>
      <c r="AG788">
        <f>IF(R788=Legend!$F$3,3,IF(R788=Legend!$F$4,2,IF(R788=Legend!$F$5,1,0)))</f>
        <v>0</v>
      </c>
      <c r="AH788">
        <f>IF(S788=Legend!$F$3,3,IF(S788=Legend!$F$4,2,IF(S788=Legend!$F$5,1,0)))</f>
        <v>1</v>
      </c>
      <c r="AK788">
        <f>IF(V788=Legend!$H$3,3,IF(V788=Legend!$H$4,2,IF(V788=Legend!$H$5,1,0)))</f>
        <v>0</v>
      </c>
      <c r="AM788">
        <f t="shared" si="90"/>
        <v>3</v>
      </c>
    </row>
    <row r="789" spans="1:39" ht="31.2" x14ac:dyDescent="0.3">
      <c r="A789" t="s">
        <v>70</v>
      </c>
      <c r="B789" t="s">
        <v>174</v>
      </c>
      <c r="C789" t="s">
        <v>1162</v>
      </c>
      <c r="D789" t="s">
        <v>4243</v>
      </c>
      <c r="E789" t="str">
        <f t="shared" si="84"/>
        <v>DEDY PUTRA TOSERBA</v>
      </c>
      <c r="F789" t="s">
        <v>70</v>
      </c>
      <c r="G789" t="s">
        <v>21</v>
      </c>
      <c r="H789" t="s">
        <v>21</v>
      </c>
      <c r="I789" t="s">
        <v>22</v>
      </c>
      <c r="J789" t="s">
        <v>41</v>
      </c>
      <c r="K789" t="s">
        <v>24</v>
      </c>
      <c r="L789" t="s">
        <v>25</v>
      </c>
      <c r="M789" t="s">
        <v>25</v>
      </c>
      <c r="N789" t="s">
        <v>38</v>
      </c>
      <c r="O789" t="s">
        <v>25</v>
      </c>
      <c r="P789" t="s">
        <v>21</v>
      </c>
      <c r="Q789" t="s">
        <v>27</v>
      </c>
      <c r="R789" t="s">
        <v>29</v>
      </c>
      <c r="S789" t="s">
        <v>29</v>
      </c>
      <c r="T789" t="s">
        <v>21</v>
      </c>
      <c r="U789" t="s">
        <v>21</v>
      </c>
      <c r="V789" t="s">
        <v>33</v>
      </c>
      <c r="W789" s="18" t="s">
        <v>103</v>
      </c>
      <c r="Y789">
        <f>IF(J789=Legend!$B$3,0,IF(J789=Legend!$B$4,1,IF(J789=Legend!$B$5,2,0)))</f>
        <v>2</v>
      </c>
      <c r="Z789">
        <f t="shared" si="85"/>
        <v>1</v>
      </c>
      <c r="AA789">
        <f t="shared" si="86"/>
        <v>1</v>
      </c>
      <c r="AB789">
        <f t="shared" si="87"/>
        <v>1</v>
      </c>
      <c r="AC789">
        <f>IF(N789=Legend!$D$3,3,IF(N789=Legend!$D$4,2,IF(N789=Legend!$D$5,1,0)))</f>
        <v>3</v>
      </c>
      <c r="AD789">
        <f t="shared" si="88"/>
        <v>1</v>
      </c>
      <c r="AF789">
        <f t="shared" si="89"/>
        <v>0</v>
      </c>
      <c r="AG789">
        <f>IF(R789=Legend!$F$3,3,IF(R789=Legend!$F$4,2,IF(R789=Legend!$F$5,1,0)))</f>
        <v>3</v>
      </c>
      <c r="AH789">
        <f>IF(S789=Legend!$F$3,3,IF(S789=Legend!$F$4,2,IF(S789=Legend!$F$5,1,0)))</f>
        <v>3</v>
      </c>
      <c r="AK789">
        <f>IF(V789=Legend!$H$3,3,IF(V789=Legend!$H$4,2,IF(V789=Legend!$H$5,1,0)))</f>
        <v>1</v>
      </c>
      <c r="AM789">
        <f t="shared" si="90"/>
        <v>16</v>
      </c>
    </row>
    <row r="790" spans="1:39" ht="140.4" x14ac:dyDescent="0.3">
      <c r="A790" t="s">
        <v>37</v>
      </c>
      <c r="B790" t="s">
        <v>519</v>
      </c>
      <c r="C790" t="s">
        <v>3183</v>
      </c>
      <c r="D790" t="s">
        <v>3455</v>
      </c>
      <c r="E790" t="str">
        <f t="shared" si="84"/>
        <v>DELI BARU/FINDI N.PASARIBU</v>
      </c>
      <c r="F790" t="s">
        <v>137</v>
      </c>
      <c r="G790" t="s">
        <v>21</v>
      </c>
      <c r="H790" t="s">
        <v>21</v>
      </c>
      <c r="I790" t="s">
        <v>50</v>
      </c>
      <c r="J790" t="s">
        <v>35</v>
      </c>
      <c r="K790" t="s">
        <v>24</v>
      </c>
      <c r="L790" t="s">
        <v>25</v>
      </c>
      <c r="M790" t="s">
        <v>25</v>
      </c>
      <c r="N790" t="s">
        <v>38</v>
      </c>
      <c r="O790" t="s">
        <v>25</v>
      </c>
      <c r="P790" t="s">
        <v>21</v>
      </c>
      <c r="Q790" t="s">
        <v>27</v>
      </c>
      <c r="R790" t="s">
        <v>29</v>
      </c>
      <c r="S790" t="s">
        <v>29</v>
      </c>
      <c r="T790" t="s">
        <v>21</v>
      </c>
      <c r="U790" t="s">
        <v>21</v>
      </c>
      <c r="V790" t="s">
        <v>33</v>
      </c>
      <c r="W790" s="2" t="s">
        <v>34</v>
      </c>
      <c r="Y790">
        <f>IF(J790=Legend!$B$3,0,IF(J790=Legend!$B$4,1,IF(J790=Legend!$B$5,2,0)))</f>
        <v>0</v>
      </c>
      <c r="Z790">
        <f t="shared" si="85"/>
        <v>1</v>
      </c>
      <c r="AA790">
        <f t="shared" si="86"/>
        <v>1</v>
      </c>
      <c r="AB790">
        <f t="shared" si="87"/>
        <v>1</v>
      </c>
      <c r="AC790">
        <f>IF(N790=Legend!$D$3,3,IF(N790=Legend!$D$4,2,IF(N790=Legend!$D$5,1,0)))</f>
        <v>3</v>
      </c>
      <c r="AD790">
        <f t="shared" si="88"/>
        <v>1</v>
      </c>
      <c r="AF790">
        <f t="shared" si="89"/>
        <v>0</v>
      </c>
      <c r="AG790">
        <f>IF(R790=Legend!$F$3,3,IF(R790=Legend!$F$4,2,IF(R790=Legend!$F$5,1,0)))</f>
        <v>3</v>
      </c>
      <c r="AH790">
        <f>IF(S790=Legend!$F$3,3,IF(S790=Legend!$F$4,2,IF(S790=Legend!$F$5,1,0)))</f>
        <v>3</v>
      </c>
      <c r="AK790">
        <f>IF(V790=Legend!$H$3,3,IF(V790=Legend!$H$4,2,IF(V790=Legend!$H$5,1,0)))</f>
        <v>1</v>
      </c>
      <c r="AM790">
        <f t="shared" si="90"/>
        <v>14</v>
      </c>
    </row>
    <row r="791" spans="1:39" ht="62.4" x14ac:dyDescent="0.3">
      <c r="A791" t="s">
        <v>56</v>
      </c>
      <c r="B791" t="s">
        <v>1861</v>
      </c>
      <c r="C791" t="s">
        <v>1870</v>
      </c>
      <c r="D791" t="s">
        <v>2161</v>
      </c>
      <c r="E791" t="str">
        <f t="shared" si="84"/>
        <v>DELL MART/JL LASOSO</v>
      </c>
      <c r="F791" t="s">
        <v>58</v>
      </c>
      <c r="G791" t="s">
        <v>21</v>
      </c>
      <c r="H791" t="s">
        <v>21</v>
      </c>
      <c r="I791" t="s">
        <v>22</v>
      </c>
      <c r="J791" t="s">
        <v>35</v>
      </c>
      <c r="K791" t="s">
        <v>24</v>
      </c>
      <c r="L791" t="s">
        <v>25</v>
      </c>
      <c r="M791" t="s">
        <v>21</v>
      </c>
      <c r="N791" t="s">
        <v>28</v>
      </c>
      <c r="O791" t="s">
        <v>21</v>
      </c>
      <c r="P791" t="s">
        <v>21</v>
      </c>
      <c r="Q791" t="s">
        <v>27</v>
      </c>
      <c r="R791" t="s">
        <v>45</v>
      </c>
      <c r="S791" t="s">
        <v>29</v>
      </c>
      <c r="T791" t="s">
        <v>21</v>
      </c>
      <c r="U791" t="s">
        <v>21</v>
      </c>
      <c r="V791" t="s">
        <v>42</v>
      </c>
      <c r="W791" s="2" t="s">
        <v>68</v>
      </c>
      <c r="Y791">
        <f>IF(J791=Legend!$B$3,0,IF(J791=Legend!$B$4,1,IF(J791=Legend!$B$5,2,0)))</f>
        <v>0</v>
      </c>
      <c r="Z791">
        <f t="shared" si="85"/>
        <v>1</v>
      </c>
      <c r="AA791">
        <f t="shared" si="86"/>
        <v>1</v>
      </c>
      <c r="AB791">
        <f t="shared" si="87"/>
        <v>0</v>
      </c>
      <c r="AC791">
        <f>IF(N791=Legend!$D$3,3,IF(N791=Legend!$D$4,2,IF(N791=Legend!$D$5,1,0)))</f>
        <v>1</v>
      </c>
      <c r="AD791">
        <f t="shared" si="88"/>
        <v>0</v>
      </c>
      <c r="AF791">
        <f t="shared" si="89"/>
        <v>0</v>
      </c>
      <c r="AG791">
        <f>IF(R791=Legend!$F$3,3,IF(R791=Legend!$F$4,2,IF(R791=Legend!$F$5,1,0)))</f>
        <v>1</v>
      </c>
      <c r="AH791">
        <f>IF(S791=Legend!$F$3,3,IF(S791=Legend!$F$4,2,IF(S791=Legend!$F$5,1,0)))</f>
        <v>3</v>
      </c>
      <c r="AK791">
        <f>IF(V791=Legend!$H$3,3,IF(V791=Legend!$H$4,2,IF(V791=Legend!$H$5,1,0)))</f>
        <v>0</v>
      </c>
      <c r="AM791">
        <f t="shared" si="90"/>
        <v>7</v>
      </c>
    </row>
    <row r="792" spans="1:39" ht="156" x14ac:dyDescent="0.3">
      <c r="A792" t="s">
        <v>147</v>
      </c>
      <c r="B792" t="s">
        <v>475</v>
      </c>
      <c r="C792" t="s">
        <v>981</v>
      </c>
      <c r="D792" t="s">
        <v>5182</v>
      </c>
      <c r="E792" t="str">
        <f t="shared" si="84"/>
        <v>DELTA TOKO</v>
      </c>
      <c r="F792" t="s">
        <v>147</v>
      </c>
      <c r="G792" t="s">
        <v>21</v>
      </c>
      <c r="H792" t="s">
        <v>21</v>
      </c>
      <c r="I792" t="s">
        <v>50</v>
      </c>
      <c r="J792" t="s">
        <v>35</v>
      </c>
      <c r="K792" t="s">
        <v>24</v>
      </c>
      <c r="L792" t="s">
        <v>25</v>
      </c>
      <c r="M792" t="s">
        <v>25</v>
      </c>
      <c r="N792" t="s">
        <v>26</v>
      </c>
      <c r="O792" t="s">
        <v>25</v>
      </c>
      <c r="P792" t="s">
        <v>25</v>
      </c>
      <c r="Q792" t="s">
        <v>27</v>
      </c>
      <c r="R792" t="s">
        <v>45</v>
      </c>
      <c r="S792" t="s">
        <v>29</v>
      </c>
      <c r="T792" t="s">
        <v>21</v>
      </c>
      <c r="U792" t="s">
        <v>21</v>
      </c>
      <c r="V792" t="s">
        <v>30</v>
      </c>
      <c r="W792" s="2" t="s">
        <v>31</v>
      </c>
      <c r="Y792">
        <f>IF(J792=Legend!$B$3,0,IF(J792=Legend!$B$4,1,IF(J792=Legend!$B$5,2,0)))</f>
        <v>0</v>
      </c>
      <c r="Z792">
        <f t="shared" si="85"/>
        <v>1</v>
      </c>
      <c r="AA792">
        <f t="shared" si="86"/>
        <v>1</v>
      </c>
      <c r="AB792">
        <f t="shared" si="87"/>
        <v>1</v>
      </c>
      <c r="AC792">
        <f>IF(N792=Legend!$D$3,3,IF(N792=Legend!$D$4,2,IF(N792=Legend!$D$5,1,0)))</f>
        <v>2</v>
      </c>
      <c r="AD792">
        <f t="shared" si="88"/>
        <v>1</v>
      </c>
      <c r="AF792">
        <f t="shared" si="89"/>
        <v>0</v>
      </c>
      <c r="AG792">
        <f>IF(R792=Legend!$F$3,3,IF(R792=Legend!$F$4,2,IF(R792=Legend!$F$5,1,0)))</f>
        <v>1</v>
      </c>
      <c r="AH792">
        <f>IF(S792=Legend!$F$3,3,IF(S792=Legend!$F$4,2,IF(S792=Legend!$F$5,1,0)))</f>
        <v>3</v>
      </c>
      <c r="AK792">
        <f>IF(V792=Legend!$H$3,3,IF(V792=Legend!$H$4,2,IF(V792=Legend!$H$5,1,0)))</f>
        <v>2</v>
      </c>
      <c r="AM792">
        <f t="shared" si="90"/>
        <v>12</v>
      </c>
    </row>
    <row r="793" spans="1:39" ht="140.4" x14ac:dyDescent="0.3">
      <c r="A793" t="s">
        <v>19</v>
      </c>
      <c r="B793" t="s">
        <v>162</v>
      </c>
      <c r="C793" t="s">
        <v>181</v>
      </c>
      <c r="D793" t="s">
        <v>234</v>
      </c>
      <c r="E793" t="str">
        <f t="shared" si="84"/>
        <v>DELTA MART</v>
      </c>
      <c r="F793" t="s">
        <v>56</v>
      </c>
      <c r="G793" t="s">
        <v>21</v>
      </c>
      <c r="H793" t="s">
        <v>21</v>
      </c>
      <c r="I793" t="s">
        <v>22</v>
      </c>
      <c r="J793" t="s">
        <v>35</v>
      </c>
      <c r="K793" t="s">
        <v>24</v>
      </c>
      <c r="L793" t="s">
        <v>25</v>
      </c>
      <c r="M793" t="s">
        <v>25</v>
      </c>
      <c r="N793" t="s">
        <v>28</v>
      </c>
      <c r="O793" t="s">
        <v>25</v>
      </c>
      <c r="P793" t="s">
        <v>21</v>
      </c>
      <c r="Q793" t="s">
        <v>27</v>
      </c>
      <c r="R793" t="s">
        <v>45</v>
      </c>
      <c r="S793" t="s">
        <v>29</v>
      </c>
      <c r="T793" t="s">
        <v>21</v>
      </c>
      <c r="U793" t="s">
        <v>21</v>
      </c>
      <c r="V793" t="s">
        <v>33</v>
      </c>
      <c r="W793" s="2" t="s">
        <v>34</v>
      </c>
      <c r="Y793">
        <f>IF(J793=Legend!$B$3,0,IF(J793=Legend!$B$4,1,IF(J793=Legend!$B$5,2,0)))</f>
        <v>0</v>
      </c>
      <c r="Z793">
        <f t="shared" si="85"/>
        <v>1</v>
      </c>
      <c r="AA793">
        <f t="shared" si="86"/>
        <v>1</v>
      </c>
      <c r="AB793">
        <f t="shared" si="87"/>
        <v>1</v>
      </c>
      <c r="AC793">
        <f>IF(N793=Legend!$D$3,3,IF(N793=Legend!$D$4,2,IF(N793=Legend!$D$5,1,0)))</f>
        <v>1</v>
      </c>
      <c r="AD793">
        <f t="shared" si="88"/>
        <v>1</v>
      </c>
      <c r="AF793">
        <f t="shared" si="89"/>
        <v>0</v>
      </c>
      <c r="AG793">
        <f>IF(R793=Legend!$F$3,3,IF(R793=Legend!$F$4,2,IF(R793=Legend!$F$5,1,0)))</f>
        <v>1</v>
      </c>
      <c r="AH793">
        <f>IF(S793=Legend!$F$3,3,IF(S793=Legend!$F$4,2,IF(S793=Legend!$F$5,1,0)))</f>
        <v>3</v>
      </c>
      <c r="AK793">
        <f>IF(V793=Legend!$H$3,3,IF(V793=Legend!$H$4,2,IF(V793=Legend!$H$5,1,0)))</f>
        <v>1</v>
      </c>
      <c r="AM793">
        <f t="shared" si="90"/>
        <v>10</v>
      </c>
    </row>
    <row r="794" spans="1:39" ht="109.2" x14ac:dyDescent="0.3">
      <c r="A794" t="s">
        <v>82</v>
      </c>
      <c r="B794" t="s">
        <v>475</v>
      </c>
      <c r="C794" t="s">
        <v>4505</v>
      </c>
      <c r="D794" t="s">
        <v>4597</v>
      </c>
      <c r="E794" t="str">
        <f t="shared" si="84"/>
        <v>DENDRI 1, TOKO</v>
      </c>
      <c r="F794" t="s">
        <v>147</v>
      </c>
      <c r="G794" t="s">
        <v>21</v>
      </c>
      <c r="H794" t="s">
        <v>21</v>
      </c>
      <c r="I794" t="s">
        <v>22</v>
      </c>
      <c r="J794" t="s">
        <v>35</v>
      </c>
      <c r="K794" t="s">
        <v>24</v>
      </c>
      <c r="L794" t="s">
        <v>25</v>
      </c>
      <c r="M794" t="s">
        <v>21</v>
      </c>
      <c r="N794" t="s">
        <v>47</v>
      </c>
      <c r="O794" t="s">
        <v>25</v>
      </c>
      <c r="P794" t="s">
        <v>21</v>
      </c>
      <c r="Q794" t="s">
        <v>27</v>
      </c>
      <c r="R794" t="s">
        <v>45</v>
      </c>
      <c r="S794" t="s">
        <v>28</v>
      </c>
      <c r="T794" t="s">
        <v>21</v>
      </c>
      <c r="U794" t="s">
        <v>21</v>
      </c>
      <c r="V794" t="s">
        <v>33</v>
      </c>
      <c r="W794" s="2" t="s">
        <v>91</v>
      </c>
      <c r="Y794">
        <f>IF(J794=Legend!$B$3,0,IF(J794=Legend!$B$4,1,IF(J794=Legend!$B$5,2,0)))</f>
        <v>0</v>
      </c>
      <c r="Z794">
        <f t="shared" si="85"/>
        <v>1</v>
      </c>
      <c r="AA794">
        <f t="shared" si="86"/>
        <v>1</v>
      </c>
      <c r="AB794">
        <f t="shared" si="87"/>
        <v>0</v>
      </c>
      <c r="AC794">
        <f>IF(N794=Legend!$D$3,3,IF(N794=Legend!$D$4,2,IF(N794=Legend!$D$5,1,0)))</f>
        <v>0</v>
      </c>
      <c r="AD794">
        <f t="shared" si="88"/>
        <v>1</v>
      </c>
      <c r="AF794">
        <f t="shared" si="89"/>
        <v>0</v>
      </c>
      <c r="AG794">
        <f>IF(R794=Legend!$F$3,3,IF(R794=Legend!$F$4,2,IF(R794=Legend!$F$5,1,0)))</f>
        <v>1</v>
      </c>
      <c r="AH794">
        <f>IF(S794=Legend!$F$3,3,IF(S794=Legend!$F$4,2,IF(S794=Legend!$F$5,1,0)))</f>
        <v>2</v>
      </c>
      <c r="AK794">
        <f>IF(V794=Legend!$H$3,3,IF(V794=Legend!$H$4,2,IF(V794=Legend!$H$5,1,0)))</f>
        <v>1</v>
      </c>
      <c r="AM794">
        <f t="shared" si="90"/>
        <v>7</v>
      </c>
    </row>
    <row r="795" spans="1:39" ht="109.2" x14ac:dyDescent="0.3">
      <c r="A795" t="s">
        <v>82</v>
      </c>
      <c r="B795" t="s">
        <v>475</v>
      </c>
      <c r="C795" t="s">
        <v>4505</v>
      </c>
      <c r="D795" t="s">
        <v>4595</v>
      </c>
      <c r="E795" t="str">
        <f t="shared" si="84"/>
        <v>DENDRI R&amp;P, TOKO</v>
      </c>
      <c r="F795" t="s">
        <v>150</v>
      </c>
      <c r="G795" t="s">
        <v>21</v>
      </c>
      <c r="H795" t="s">
        <v>21</v>
      </c>
      <c r="I795" t="s">
        <v>22</v>
      </c>
      <c r="J795" t="s">
        <v>35</v>
      </c>
      <c r="K795" t="s">
        <v>24</v>
      </c>
      <c r="L795" t="s">
        <v>25</v>
      </c>
      <c r="M795" t="s">
        <v>21</v>
      </c>
      <c r="N795" t="s">
        <v>47</v>
      </c>
      <c r="O795" t="s">
        <v>25</v>
      </c>
      <c r="P795" t="s">
        <v>21</v>
      </c>
      <c r="Q795" t="s">
        <v>27</v>
      </c>
      <c r="R795" t="s">
        <v>45</v>
      </c>
      <c r="S795" t="s">
        <v>28</v>
      </c>
      <c r="T795" t="s">
        <v>21</v>
      </c>
      <c r="U795" t="s">
        <v>21</v>
      </c>
      <c r="V795" t="s">
        <v>33</v>
      </c>
      <c r="W795" s="2" t="s">
        <v>91</v>
      </c>
      <c r="Y795">
        <f>IF(J795=Legend!$B$3,0,IF(J795=Legend!$B$4,1,IF(J795=Legend!$B$5,2,0)))</f>
        <v>0</v>
      </c>
      <c r="Z795">
        <f t="shared" si="85"/>
        <v>1</v>
      </c>
      <c r="AA795">
        <f t="shared" si="86"/>
        <v>1</v>
      </c>
      <c r="AB795">
        <f t="shared" si="87"/>
        <v>0</v>
      </c>
      <c r="AC795">
        <f>IF(N795=Legend!$D$3,3,IF(N795=Legend!$D$4,2,IF(N795=Legend!$D$5,1,0)))</f>
        <v>0</v>
      </c>
      <c r="AD795">
        <f t="shared" si="88"/>
        <v>1</v>
      </c>
      <c r="AF795">
        <f t="shared" si="89"/>
        <v>0</v>
      </c>
      <c r="AG795">
        <f>IF(R795=Legend!$F$3,3,IF(R795=Legend!$F$4,2,IF(R795=Legend!$F$5,1,0)))</f>
        <v>1</v>
      </c>
      <c r="AH795">
        <f>IF(S795=Legend!$F$3,3,IF(S795=Legend!$F$4,2,IF(S795=Legend!$F$5,1,0)))</f>
        <v>2</v>
      </c>
      <c r="AK795">
        <f>IF(V795=Legend!$H$3,3,IF(V795=Legend!$H$4,2,IF(V795=Legend!$H$5,1,0)))</f>
        <v>1</v>
      </c>
      <c r="AM795">
        <f t="shared" si="90"/>
        <v>7</v>
      </c>
    </row>
    <row r="796" spans="1:39" ht="156" x14ac:dyDescent="0.3">
      <c r="A796" t="s">
        <v>56</v>
      </c>
      <c r="B796" t="s">
        <v>174</v>
      </c>
      <c r="C796" t="s">
        <v>2097</v>
      </c>
      <c r="D796" t="s">
        <v>2098</v>
      </c>
      <c r="E796" t="str">
        <f t="shared" si="84"/>
        <v>DENIK</v>
      </c>
      <c r="F796" t="s">
        <v>56</v>
      </c>
      <c r="G796" t="s">
        <v>21</v>
      </c>
      <c r="H796" t="s">
        <v>21</v>
      </c>
      <c r="I796" t="s">
        <v>22</v>
      </c>
      <c r="J796" t="s">
        <v>35</v>
      </c>
      <c r="K796" t="s">
        <v>24</v>
      </c>
      <c r="L796" t="s">
        <v>25</v>
      </c>
      <c r="M796" t="s">
        <v>25</v>
      </c>
      <c r="N796" t="s">
        <v>26</v>
      </c>
      <c r="O796" t="s">
        <v>25</v>
      </c>
      <c r="P796" t="s">
        <v>21</v>
      </c>
      <c r="Q796" t="s">
        <v>72</v>
      </c>
      <c r="R796" t="s">
        <v>45</v>
      </c>
      <c r="S796" t="s">
        <v>28</v>
      </c>
      <c r="T796" t="s">
        <v>21</v>
      </c>
      <c r="U796" t="s">
        <v>21</v>
      </c>
      <c r="V796" t="s">
        <v>42</v>
      </c>
      <c r="W796" s="2" t="s">
        <v>31</v>
      </c>
      <c r="Y796">
        <f>IF(J796=Legend!$B$3,0,IF(J796=Legend!$B$4,1,IF(J796=Legend!$B$5,2,0)))</f>
        <v>0</v>
      </c>
      <c r="Z796">
        <f t="shared" si="85"/>
        <v>1</v>
      </c>
      <c r="AA796">
        <f t="shared" si="86"/>
        <v>1</v>
      </c>
      <c r="AB796">
        <f t="shared" si="87"/>
        <v>1</v>
      </c>
      <c r="AC796">
        <f>IF(N796=Legend!$D$3,3,IF(N796=Legend!$D$4,2,IF(N796=Legend!$D$5,1,0)))</f>
        <v>2</v>
      </c>
      <c r="AD796">
        <f t="shared" si="88"/>
        <v>1</v>
      </c>
      <c r="AF796">
        <f t="shared" si="89"/>
        <v>2</v>
      </c>
      <c r="AG796">
        <f>IF(R796=Legend!$F$3,3,IF(R796=Legend!$F$4,2,IF(R796=Legend!$F$5,1,0)))</f>
        <v>1</v>
      </c>
      <c r="AH796">
        <f>IF(S796=Legend!$F$3,3,IF(S796=Legend!$F$4,2,IF(S796=Legend!$F$5,1,0)))</f>
        <v>2</v>
      </c>
      <c r="AK796">
        <f>IF(V796=Legend!$H$3,3,IF(V796=Legend!$H$4,2,IF(V796=Legend!$H$5,1,0)))</f>
        <v>0</v>
      </c>
      <c r="AM796">
        <f t="shared" si="90"/>
        <v>11</v>
      </c>
    </row>
    <row r="797" spans="1:39" ht="46.8" x14ac:dyDescent="0.3">
      <c r="A797" t="s">
        <v>32</v>
      </c>
      <c r="B797" t="s">
        <v>311</v>
      </c>
      <c r="C797" t="s">
        <v>332</v>
      </c>
      <c r="D797" t="s">
        <v>1984</v>
      </c>
      <c r="E797" t="str">
        <f t="shared" si="84"/>
        <v>DEREN</v>
      </c>
      <c r="F797" t="s">
        <v>32</v>
      </c>
      <c r="G797" t="s">
        <v>21</v>
      </c>
      <c r="H797" t="s">
        <v>21</v>
      </c>
      <c r="I797" t="s">
        <v>22</v>
      </c>
      <c r="J797" t="s">
        <v>35</v>
      </c>
      <c r="K797" t="s">
        <v>47</v>
      </c>
      <c r="L797" t="s">
        <v>21</v>
      </c>
      <c r="M797" t="s">
        <v>25</v>
      </c>
      <c r="N797" t="s">
        <v>47</v>
      </c>
      <c r="O797" t="s">
        <v>21</v>
      </c>
      <c r="P797" t="s">
        <v>21</v>
      </c>
      <c r="Q797" t="s">
        <v>27</v>
      </c>
      <c r="R797" t="s">
        <v>45</v>
      </c>
      <c r="S797" t="s">
        <v>29</v>
      </c>
      <c r="T797" t="s">
        <v>21</v>
      </c>
      <c r="U797" t="s">
        <v>21</v>
      </c>
      <c r="V797" t="s">
        <v>33</v>
      </c>
      <c r="W797" s="2" t="s">
        <v>81</v>
      </c>
      <c r="Y797">
        <f>IF(J797=Legend!$B$3,0,IF(J797=Legend!$B$4,1,IF(J797=Legend!$B$5,2,0)))</f>
        <v>0</v>
      </c>
      <c r="Z797">
        <f t="shared" si="85"/>
        <v>0</v>
      </c>
      <c r="AA797">
        <f t="shared" si="86"/>
        <v>0</v>
      </c>
      <c r="AB797">
        <f t="shared" si="87"/>
        <v>1</v>
      </c>
      <c r="AC797">
        <f>IF(N797=Legend!$D$3,3,IF(N797=Legend!$D$4,2,IF(N797=Legend!$D$5,1,0)))</f>
        <v>0</v>
      </c>
      <c r="AD797">
        <f t="shared" si="88"/>
        <v>0</v>
      </c>
      <c r="AF797">
        <f t="shared" si="89"/>
        <v>0</v>
      </c>
      <c r="AG797">
        <f>IF(R797=Legend!$F$3,3,IF(R797=Legend!$F$4,2,IF(R797=Legend!$F$5,1,0)))</f>
        <v>1</v>
      </c>
      <c r="AH797">
        <f>IF(S797=Legend!$F$3,3,IF(S797=Legend!$F$4,2,IF(S797=Legend!$F$5,1,0)))</f>
        <v>3</v>
      </c>
      <c r="AK797">
        <f>IF(V797=Legend!$H$3,3,IF(V797=Legend!$H$4,2,IF(V797=Legend!$H$5,1,0)))</f>
        <v>1</v>
      </c>
      <c r="AM797">
        <f t="shared" si="90"/>
        <v>6</v>
      </c>
    </row>
    <row r="798" spans="1:39" ht="156" x14ac:dyDescent="0.3">
      <c r="A798" t="s">
        <v>73</v>
      </c>
      <c r="B798" t="s">
        <v>162</v>
      </c>
      <c r="C798" t="s">
        <v>363</v>
      </c>
      <c r="D798" t="s">
        <v>440</v>
      </c>
      <c r="E798" t="str">
        <f t="shared" si="84"/>
        <v>DESI MART (PT-WEDARIJAKSA)</v>
      </c>
      <c r="F798" t="s">
        <v>52</v>
      </c>
      <c r="G798" t="s">
        <v>21</v>
      </c>
      <c r="H798" t="s">
        <v>21</v>
      </c>
      <c r="I798" t="s">
        <v>22</v>
      </c>
      <c r="J798" t="s">
        <v>41</v>
      </c>
      <c r="K798" t="s">
        <v>24</v>
      </c>
      <c r="L798" t="s">
        <v>25</v>
      </c>
      <c r="M798" t="s">
        <v>25</v>
      </c>
      <c r="N798" t="s">
        <v>38</v>
      </c>
      <c r="O798" t="s">
        <v>25</v>
      </c>
      <c r="P798" t="s">
        <v>21</v>
      </c>
      <c r="Q798" t="s">
        <v>27</v>
      </c>
      <c r="R798" t="s">
        <v>45</v>
      </c>
      <c r="S798" t="s">
        <v>28</v>
      </c>
      <c r="T798" t="s">
        <v>21</v>
      </c>
      <c r="U798" t="s">
        <v>21</v>
      </c>
      <c r="V798" t="s">
        <v>30</v>
      </c>
      <c r="W798" s="2" t="s">
        <v>31</v>
      </c>
      <c r="Y798">
        <f>IF(J798=Legend!$B$3,0,IF(J798=Legend!$B$4,1,IF(J798=Legend!$B$5,2,0)))</f>
        <v>2</v>
      </c>
      <c r="Z798">
        <f t="shared" si="85"/>
        <v>1</v>
      </c>
      <c r="AA798">
        <f t="shared" si="86"/>
        <v>1</v>
      </c>
      <c r="AB798">
        <f t="shared" si="87"/>
        <v>1</v>
      </c>
      <c r="AC798">
        <f>IF(N798=Legend!$D$3,3,IF(N798=Legend!$D$4,2,IF(N798=Legend!$D$5,1,0)))</f>
        <v>3</v>
      </c>
      <c r="AD798">
        <f t="shared" si="88"/>
        <v>1</v>
      </c>
      <c r="AF798">
        <f t="shared" si="89"/>
        <v>0</v>
      </c>
      <c r="AG798">
        <f>IF(R798=Legend!$F$3,3,IF(R798=Legend!$F$4,2,IF(R798=Legend!$F$5,1,0)))</f>
        <v>1</v>
      </c>
      <c r="AH798">
        <f>IF(S798=Legend!$F$3,3,IF(S798=Legend!$F$4,2,IF(S798=Legend!$F$5,1,0)))</f>
        <v>2</v>
      </c>
      <c r="AK798">
        <f>IF(V798=Legend!$H$3,3,IF(V798=Legend!$H$4,2,IF(V798=Legend!$H$5,1,0)))</f>
        <v>2</v>
      </c>
      <c r="AM798">
        <f t="shared" si="90"/>
        <v>14</v>
      </c>
    </row>
    <row r="799" spans="1:39" ht="31.2" x14ac:dyDescent="0.3">
      <c r="A799" t="s">
        <v>62</v>
      </c>
      <c r="B799" t="s">
        <v>1190</v>
      </c>
      <c r="C799" t="s">
        <v>1191</v>
      </c>
      <c r="D799" t="s">
        <v>1640</v>
      </c>
      <c r="E799" t="str">
        <f t="shared" si="84"/>
        <v>DESI MARYANTI / UNITY MART</v>
      </c>
      <c r="F799" t="s">
        <v>62</v>
      </c>
      <c r="G799" t="s">
        <v>21</v>
      </c>
      <c r="H799" t="s">
        <v>21</v>
      </c>
      <c r="I799" t="s">
        <v>50</v>
      </c>
      <c r="J799" t="s">
        <v>23</v>
      </c>
      <c r="K799" t="s">
        <v>24</v>
      </c>
      <c r="L799" t="s">
        <v>25</v>
      </c>
      <c r="M799" t="s">
        <v>25</v>
      </c>
      <c r="N799" t="s">
        <v>26</v>
      </c>
      <c r="O799" t="s">
        <v>25</v>
      </c>
      <c r="P799" t="s">
        <v>21</v>
      </c>
      <c r="Q799" t="s">
        <v>27</v>
      </c>
      <c r="R799" t="s">
        <v>28</v>
      </c>
      <c r="S799" t="s">
        <v>29</v>
      </c>
      <c r="T799" t="s">
        <v>21</v>
      </c>
      <c r="U799" t="s">
        <v>21</v>
      </c>
      <c r="V799" t="s">
        <v>42</v>
      </c>
      <c r="W799" s="18" t="s">
        <v>63</v>
      </c>
      <c r="Y799">
        <f>IF(J799=Legend!$B$3,0,IF(J799=Legend!$B$4,1,IF(J799=Legend!$B$5,2,0)))</f>
        <v>1</v>
      </c>
      <c r="Z799">
        <f t="shared" si="85"/>
        <v>1</v>
      </c>
      <c r="AA799">
        <f t="shared" si="86"/>
        <v>1</v>
      </c>
      <c r="AB799">
        <f t="shared" si="87"/>
        <v>1</v>
      </c>
      <c r="AC799">
        <f>IF(N799=Legend!$D$3,3,IF(N799=Legend!$D$4,2,IF(N799=Legend!$D$5,1,0)))</f>
        <v>2</v>
      </c>
      <c r="AD799">
        <f t="shared" si="88"/>
        <v>1</v>
      </c>
      <c r="AF799">
        <f t="shared" si="89"/>
        <v>0</v>
      </c>
      <c r="AG799">
        <f>IF(R799=Legend!$F$3,3,IF(R799=Legend!$F$4,2,IF(R799=Legend!$F$5,1,0)))</f>
        <v>2</v>
      </c>
      <c r="AH799">
        <f>IF(S799=Legend!$F$3,3,IF(S799=Legend!$F$4,2,IF(S799=Legend!$F$5,1,0)))</f>
        <v>3</v>
      </c>
      <c r="AK799">
        <f>IF(V799=Legend!$H$3,3,IF(V799=Legend!$H$4,2,IF(V799=Legend!$H$5,1,0)))</f>
        <v>0</v>
      </c>
      <c r="AM799">
        <f t="shared" si="90"/>
        <v>12</v>
      </c>
    </row>
    <row r="800" spans="1:39" ht="109.2" x14ac:dyDescent="0.3">
      <c r="A800" t="s">
        <v>136</v>
      </c>
      <c r="B800" t="s">
        <v>1683</v>
      </c>
      <c r="C800" t="s">
        <v>4794</v>
      </c>
      <c r="D800" t="s">
        <v>4808</v>
      </c>
      <c r="E800" t="str">
        <f t="shared" si="84"/>
        <v>DESSA DOBA</v>
      </c>
      <c r="F800" t="s">
        <v>136</v>
      </c>
      <c r="G800" t="s">
        <v>21</v>
      </c>
      <c r="H800" t="s">
        <v>21</v>
      </c>
      <c r="I800" t="s">
        <v>22</v>
      </c>
      <c r="J800" t="s">
        <v>35</v>
      </c>
      <c r="K800" t="s">
        <v>24</v>
      </c>
      <c r="L800" t="s">
        <v>25</v>
      </c>
      <c r="M800" t="s">
        <v>25</v>
      </c>
      <c r="N800" t="s">
        <v>26</v>
      </c>
      <c r="O800" t="s">
        <v>25</v>
      </c>
      <c r="P800" t="s">
        <v>21</v>
      </c>
      <c r="Q800" t="s">
        <v>27</v>
      </c>
      <c r="R800" t="s">
        <v>45</v>
      </c>
      <c r="S800" t="s">
        <v>29</v>
      </c>
      <c r="T800" t="s">
        <v>21</v>
      </c>
      <c r="U800" t="s">
        <v>21</v>
      </c>
      <c r="V800" t="s">
        <v>33</v>
      </c>
      <c r="W800" s="2" t="s">
        <v>66</v>
      </c>
      <c r="Y800">
        <f>IF(J800=Legend!$B$3,0,IF(J800=Legend!$B$4,1,IF(J800=Legend!$B$5,2,0)))</f>
        <v>0</v>
      </c>
      <c r="Z800">
        <f t="shared" si="85"/>
        <v>1</v>
      </c>
      <c r="AA800">
        <f t="shared" si="86"/>
        <v>1</v>
      </c>
      <c r="AB800">
        <f t="shared" si="87"/>
        <v>1</v>
      </c>
      <c r="AC800">
        <f>IF(N800=Legend!$D$3,3,IF(N800=Legend!$D$4,2,IF(N800=Legend!$D$5,1,0)))</f>
        <v>2</v>
      </c>
      <c r="AD800">
        <f t="shared" si="88"/>
        <v>1</v>
      </c>
      <c r="AF800">
        <f t="shared" si="89"/>
        <v>0</v>
      </c>
      <c r="AG800">
        <f>IF(R800=Legend!$F$3,3,IF(R800=Legend!$F$4,2,IF(R800=Legend!$F$5,1,0)))</f>
        <v>1</v>
      </c>
      <c r="AH800">
        <f>IF(S800=Legend!$F$3,3,IF(S800=Legend!$F$4,2,IF(S800=Legend!$F$5,1,0)))</f>
        <v>3</v>
      </c>
      <c r="AK800">
        <f>IF(V800=Legend!$H$3,3,IF(V800=Legend!$H$4,2,IF(V800=Legend!$H$5,1,0)))</f>
        <v>1</v>
      </c>
      <c r="AM800">
        <f t="shared" si="90"/>
        <v>11</v>
      </c>
    </row>
    <row r="801" spans="1:39" ht="31.2" x14ac:dyDescent="0.3">
      <c r="A801" t="s">
        <v>43</v>
      </c>
      <c r="B801" t="s">
        <v>1733</v>
      </c>
      <c r="C801" t="s">
        <v>1859</v>
      </c>
      <c r="D801" t="s">
        <v>3887</v>
      </c>
      <c r="E801" t="str">
        <f t="shared" si="84"/>
        <v>DEWANTARA TOKO 2</v>
      </c>
      <c r="F801" t="s">
        <v>43</v>
      </c>
      <c r="G801" t="s">
        <v>21</v>
      </c>
      <c r="H801" t="s">
        <v>21</v>
      </c>
      <c r="I801" t="s">
        <v>22</v>
      </c>
      <c r="J801" t="s">
        <v>35</v>
      </c>
      <c r="K801" t="s">
        <v>24</v>
      </c>
      <c r="L801" t="s">
        <v>25</v>
      </c>
      <c r="M801" t="s">
        <v>25</v>
      </c>
      <c r="N801" t="s">
        <v>26</v>
      </c>
      <c r="O801" t="s">
        <v>25</v>
      </c>
      <c r="P801" t="s">
        <v>21</v>
      </c>
      <c r="Q801" t="s">
        <v>27</v>
      </c>
      <c r="R801" t="s">
        <v>28</v>
      </c>
      <c r="S801" t="s">
        <v>29</v>
      </c>
      <c r="T801" t="s">
        <v>21</v>
      </c>
      <c r="U801" t="s">
        <v>21</v>
      </c>
      <c r="V801" t="s">
        <v>30</v>
      </c>
      <c r="W801" s="18" t="s">
        <v>101</v>
      </c>
      <c r="Y801">
        <f>IF(J801=Legend!$B$3,0,IF(J801=Legend!$B$4,1,IF(J801=Legend!$B$5,2,0)))</f>
        <v>0</v>
      </c>
      <c r="Z801">
        <f t="shared" si="85"/>
        <v>1</v>
      </c>
      <c r="AA801">
        <f t="shared" si="86"/>
        <v>1</v>
      </c>
      <c r="AB801">
        <f t="shared" si="87"/>
        <v>1</v>
      </c>
      <c r="AC801">
        <f>IF(N801=Legend!$D$3,3,IF(N801=Legend!$D$4,2,IF(N801=Legend!$D$5,1,0)))</f>
        <v>2</v>
      </c>
      <c r="AD801">
        <f t="shared" si="88"/>
        <v>1</v>
      </c>
      <c r="AF801">
        <f t="shared" si="89"/>
        <v>0</v>
      </c>
      <c r="AG801">
        <f>IF(R801=Legend!$F$3,3,IF(R801=Legend!$F$4,2,IF(R801=Legend!$F$5,1,0)))</f>
        <v>2</v>
      </c>
      <c r="AH801">
        <f>IF(S801=Legend!$F$3,3,IF(S801=Legend!$F$4,2,IF(S801=Legend!$F$5,1,0)))</f>
        <v>3</v>
      </c>
      <c r="AK801">
        <f>IF(V801=Legend!$H$3,3,IF(V801=Legend!$H$4,2,IF(V801=Legend!$H$5,1,0)))</f>
        <v>2</v>
      </c>
      <c r="AM801">
        <f t="shared" si="90"/>
        <v>13</v>
      </c>
    </row>
    <row r="802" spans="1:39" ht="124.8" x14ac:dyDescent="0.3">
      <c r="A802" t="s">
        <v>79</v>
      </c>
      <c r="B802" t="s">
        <v>519</v>
      </c>
      <c r="C802" t="s">
        <v>540</v>
      </c>
      <c r="D802" t="s">
        <v>556</v>
      </c>
      <c r="E802" t="str">
        <f t="shared" si="84"/>
        <v>DEWI / SUPIANTO</v>
      </c>
      <c r="F802" t="s">
        <v>79</v>
      </c>
      <c r="G802" t="s">
        <v>21</v>
      </c>
      <c r="H802" t="s">
        <v>21</v>
      </c>
      <c r="I802" t="s">
        <v>22</v>
      </c>
      <c r="J802" t="s">
        <v>41</v>
      </c>
      <c r="K802" t="s">
        <v>24</v>
      </c>
      <c r="L802" t="s">
        <v>25</v>
      </c>
      <c r="M802" t="s">
        <v>21</v>
      </c>
      <c r="N802" t="s">
        <v>28</v>
      </c>
      <c r="O802" t="s">
        <v>21</v>
      </c>
      <c r="P802" t="s">
        <v>21</v>
      </c>
      <c r="Q802" t="s">
        <v>27</v>
      </c>
      <c r="R802" t="s">
        <v>45</v>
      </c>
      <c r="S802" t="s">
        <v>45</v>
      </c>
      <c r="T802" t="s">
        <v>21</v>
      </c>
      <c r="U802" t="s">
        <v>21</v>
      </c>
      <c r="V802" t="s">
        <v>30</v>
      </c>
      <c r="W802" s="2" t="s">
        <v>94</v>
      </c>
      <c r="Y802">
        <f>IF(J802=Legend!$B$3,0,IF(J802=Legend!$B$4,1,IF(J802=Legend!$B$5,2,0)))</f>
        <v>2</v>
      </c>
      <c r="Z802">
        <f t="shared" si="85"/>
        <v>1</v>
      </c>
      <c r="AA802">
        <f t="shared" si="86"/>
        <v>1</v>
      </c>
      <c r="AB802">
        <f t="shared" si="87"/>
        <v>0</v>
      </c>
      <c r="AC802">
        <f>IF(N802=Legend!$D$3,3,IF(N802=Legend!$D$4,2,IF(N802=Legend!$D$5,1,0)))</f>
        <v>1</v>
      </c>
      <c r="AD802">
        <f t="shared" si="88"/>
        <v>0</v>
      </c>
      <c r="AF802">
        <f t="shared" si="89"/>
        <v>0</v>
      </c>
      <c r="AG802">
        <f>IF(R802=Legend!$F$3,3,IF(R802=Legend!$F$4,2,IF(R802=Legend!$F$5,1,0)))</f>
        <v>1</v>
      </c>
      <c r="AH802">
        <f>IF(S802=Legend!$F$3,3,IF(S802=Legend!$F$4,2,IF(S802=Legend!$F$5,1,0)))</f>
        <v>1</v>
      </c>
      <c r="AK802">
        <f>IF(V802=Legend!$H$3,3,IF(V802=Legend!$H$4,2,IF(V802=Legend!$H$5,1,0)))</f>
        <v>2</v>
      </c>
      <c r="AM802">
        <f t="shared" si="90"/>
        <v>9</v>
      </c>
    </row>
    <row r="803" spans="1:39" ht="140.4" x14ac:dyDescent="0.3">
      <c r="A803" t="s">
        <v>36</v>
      </c>
      <c r="B803" t="s">
        <v>890</v>
      </c>
      <c r="C803" t="s">
        <v>1169</v>
      </c>
      <c r="D803" t="s">
        <v>2605</v>
      </c>
      <c r="E803" t="str">
        <f t="shared" si="84"/>
        <v>DEWI SANTHIKA, MM</v>
      </c>
      <c r="F803" t="s">
        <v>36</v>
      </c>
      <c r="G803" t="s">
        <v>21</v>
      </c>
      <c r="H803" t="s">
        <v>21</v>
      </c>
      <c r="I803" t="s">
        <v>22</v>
      </c>
      <c r="J803" t="s">
        <v>23</v>
      </c>
      <c r="K803" t="s">
        <v>24</v>
      </c>
      <c r="L803" t="s">
        <v>25</v>
      </c>
      <c r="M803" t="s">
        <v>25</v>
      </c>
      <c r="N803" t="s">
        <v>38</v>
      </c>
      <c r="O803" t="s">
        <v>25</v>
      </c>
      <c r="P803" t="s">
        <v>21</v>
      </c>
      <c r="Q803" t="s">
        <v>27</v>
      </c>
      <c r="R803" t="s">
        <v>45</v>
      </c>
      <c r="S803" t="s">
        <v>29</v>
      </c>
      <c r="T803" t="s">
        <v>21</v>
      </c>
      <c r="U803" t="s">
        <v>21</v>
      </c>
      <c r="V803" t="s">
        <v>33</v>
      </c>
      <c r="W803" s="2" t="s">
        <v>34</v>
      </c>
      <c r="Y803">
        <f>IF(J803=Legend!$B$3,0,IF(J803=Legend!$B$4,1,IF(J803=Legend!$B$5,2,0)))</f>
        <v>1</v>
      </c>
      <c r="Z803">
        <f t="shared" si="85"/>
        <v>1</v>
      </c>
      <c r="AA803">
        <f t="shared" si="86"/>
        <v>1</v>
      </c>
      <c r="AB803">
        <f t="shared" si="87"/>
        <v>1</v>
      </c>
      <c r="AC803">
        <f>IF(N803=Legend!$D$3,3,IF(N803=Legend!$D$4,2,IF(N803=Legend!$D$5,1,0)))</f>
        <v>3</v>
      </c>
      <c r="AD803">
        <f t="shared" si="88"/>
        <v>1</v>
      </c>
      <c r="AF803">
        <f t="shared" si="89"/>
        <v>0</v>
      </c>
      <c r="AG803">
        <f>IF(R803=Legend!$F$3,3,IF(R803=Legend!$F$4,2,IF(R803=Legend!$F$5,1,0)))</f>
        <v>1</v>
      </c>
      <c r="AH803">
        <f>IF(S803=Legend!$F$3,3,IF(S803=Legend!$F$4,2,IF(S803=Legend!$F$5,1,0)))</f>
        <v>3</v>
      </c>
      <c r="AK803">
        <f>IF(V803=Legend!$H$3,3,IF(V803=Legend!$H$4,2,IF(V803=Legend!$H$5,1,0)))</f>
        <v>1</v>
      </c>
      <c r="AM803">
        <f t="shared" si="90"/>
        <v>13</v>
      </c>
    </row>
    <row r="804" spans="1:39" ht="156" x14ac:dyDescent="0.3">
      <c r="A804" t="s">
        <v>71</v>
      </c>
      <c r="B804" t="s">
        <v>890</v>
      </c>
      <c r="C804" t="s">
        <v>1169</v>
      </c>
      <c r="D804" t="s">
        <v>2780</v>
      </c>
      <c r="E804" t="str">
        <f t="shared" si="84"/>
        <v>DHARMA WIGUNA 2, KOPERASI</v>
      </c>
      <c r="F804" t="s">
        <v>71</v>
      </c>
      <c r="G804" t="s">
        <v>21</v>
      </c>
      <c r="H804" t="s">
        <v>21</v>
      </c>
      <c r="I804" t="s">
        <v>22</v>
      </c>
      <c r="J804" t="s">
        <v>35</v>
      </c>
      <c r="K804" t="s">
        <v>24</v>
      </c>
      <c r="L804" t="s">
        <v>25</v>
      </c>
      <c r="M804" t="s">
        <v>25</v>
      </c>
      <c r="N804" t="s">
        <v>26</v>
      </c>
      <c r="O804" t="s">
        <v>25</v>
      </c>
      <c r="P804" t="s">
        <v>21</v>
      </c>
      <c r="Q804" t="s">
        <v>27</v>
      </c>
      <c r="R804" t="s">
        <v>28</v>
      </c>
      <c r="S804" t="s">
        <v>29</v>
      </c>
      <c r="T804" t="s">
        <v>21</v>
      </c>
      <c r="U804" t="s">
        <v>21</v>
      </c>
      <c r="V804" t="s">
        <v>42</v>
      </c>
      <c r="W804" s="2" t="s">
        <v>31</v>
      </c>
      <c r="Y804">
        <f>IF(J804=Legend!$B$3,0,IF(J804=Legend!$B$4,1,IF(J804=Legend!$B$5,2,0)))</f>
        <v>0</v>
      </c>
      <c r="Z804">
        <f t="shared" si="85"/>
        <v>1</v>
      </c>
      <c r="AA804">
        <f t="shared" si="86"/>
        <v>1</v>
      </c>
      <c r="AB804">
        <f t="shared" si="87"/>
        <v>1</v>
      </c>
      <c r="AC804">
        <f>IF(N804=Legend!$D$3,3,IF(N804=Legend!$D$4,2,IF(N804=Legend!$D$5,1,0)))</f>
        <v>2</v>
      </c>
      <c r="AD804">
        <f t="shared" si="88"/>
        <v>1</v>
      </c>
      <c r="AF804">
        <f t="shared" si="89"/>
        <v>0</v>
      </c>
      <c r="AG804">
        <f>IF(R804=Legend!$F$3,3,IF(R804=Legend!$F$4,2,IF(R804=Legend!$F$5,1,0)))</f>
        <v>2</v>
      </c>
      <c r="AH804">
        <f>IF(S804=Legend!$F$3,3,IF(S804=Legend!$F$4,2,IF(S804=Legend!$F$5,1,0)))</f>
        <v>3</v>
      </c>
      <c r="AK804">
        <f>IF(V804=Legend!$H$3,3,IF(V804=Legend!$H$4,2,IF(V804=Legend!$H$5,1,0)))</f>
        <v>0</v>
      </c>
      <c r="AM804">
        <f t="shared" si="90"/>
        <v>11</v>
      </c>
    </row>
    <row r="805" spans="1:39" ht="156" x14ac:dyDescent="0.3">
      <c r="A805" t="s">
        <v>73</v>
      </c>
      <c r="B805" t="s">
        <v>311</v>
      </c>
      <c r="C805" t="s">
        <v>312</v>
      </c>
      <c r="D805" t="s">
        <v>341</v>
      </c>
      <c r="E805" t="str">
        <f t="shared" si="84"/>
        <v>DIAN / WAHAI</v>
      </c>
      <c r="F805" t="s">
        <v>73</v>
      </c>
      <c r="G805" t="s">
        <v>21</v>
      </c>
      <c r="H805" t="s">
        <v>21</v>
      </c>
      <c r="I805" t="s">
        <v>22</v>
      </c>
      <c r="J805" t="s">
        <v>35</v>
      </c>
      <c r="K805" t="s">
        <v>24</v>
      </c>
      <c r="L805" t="s">
        <v>25</v>
      </c>
      <c r="M805" t="s">
        <v>21</v>
      </c>
      <c r="N805" t="s">
        <v>47</v>
      </c>
      <c r="O805" t="s">
        <v>21</v>
      </c>
      <c r="P805" t="s">
        <v>21</v>
      </c>
      <c r="Q805" t="s">
        <v>27</v>
      </c>
      <c r="R805" t="s">
        <v>45</v>
      </c>
      <c r="S805" t="s">
        <v>28</v>
      </c>
      <c r="T805" t="s">
        <v>21</v>
      </c>
      <c r="U805" t="s">
        <v>21</v>
      </c>
      <c r="V805" t="s">
        <v>42</v>
      </c>
      <c r="W805" s="2" t="s">
        <v>31</v>
      </c>
      <c r="Y805">
        <f>IF(J805=Legend!$B$3,0,IF(J805=Legend!$B$4,1,IF(J805=Legend!$B$5,2,0)))</f>
        <v>0</v>
      </c>
      <c r="Z805">
        <f t="shared" si="85"/>
        <v>1</v>
      </c>
      <c r="AA805">
        <f t="shared" si="86"/>
        <v>1</v>
      </c>
      <c r="AB805">
        <f t="shared" si="87"/>
        <v>0</v>
      </c>
      <c r="AC805">
        <f>IF(N805=Legend!$D$3,3,IF(N805=Legend!$D$4,2,IF(N805=Legend!$D$5,1,0)))</f>
        <v>0</v>
      </c>
      <c r="AD805">
        <f t="shared" si="88"/>
        <v>0</v>
      </c>
      <c r="AF805">
        <f t="shared" si="89"/>
        <v>0</v>
      </c>
      <c r="AG805">
        <f>IF(R805=Legend!$F$3,3,IF(R805=Legend!$F$4,2,IF(R805=Legend!$F$5,1,0)))</f>
        <v>1</v>
      </c>
      <c r="AH805">
        <f>IF(S805=Legend!$F$3,3,IF(S805=Legend!$F$4,2,IF(S805=Legend!$F$5,1,0)))</f>
        <v>2</v>
      </c>
      <c r="AK805">
        <f>IF(V805=Legend!$H$3,3,IF(V805=Legend!$H$4,2,IF(V805=Legend!$H$5,1,0)))</f>
        <v>0</v>
      </c>
      <c r="AM805">
        <f t="shared" si="90"/>
        <v>5</v>
      </c>
    </row>
    <row r="806" spans="1:39" ht="156" x14ac:dyDescent="0.3">
      <c r="A806" t="s">
        <v>79</v>
      </c>
      <c r="B806" t="s">
        <v>478</v>
      </c>
      <c r="C806" t="s">
        <v>5325</v>
      </c>
      <c r="D806" t="s">
        <v>482</v>
      </c>
      <c r="E806" t="str">
        <f t="shared" si="84"/>
        <v>DIAN SURYA</v>
      </c>
      <c r="F806" t="s">
        <v>79</v>
      </c>
      <c r="G806" t="s">
        <v>21</v>
      </c>
      <c r="H806" t="s">
        <v>21</v>
      </c>
      <c r="I806" t="s">
        <v>22</v>
      </c>
      <c r="J806" t="s">
        <v>35</v>
      </c>
      <c r="K806" t="s">
        <v>24</v>
      </c>
      <c r="L806" t="s">
        <v>25</v>
      </c>
      <c r="M806" t="s">
        <v>25</v>
      </c>
      <c r="N806" t="s">
        <v>47</v>
      </c>
      <c r="O806" t="s">
        <v>21</v>
      </c>
      <c r="P806" t="s">
        <v>21</v>
      </c>
      <c r="Q806" t="s">
        <v>60</v>
      </c>
      <c r="R806" t="s">
        <v>45</v>
      </c>
      <c r="S806" t="s">
        <v>45</v>
      </c>
      <c r="T806" t="s">
        <v>21</v>
      </c>
      <c r="U806" t="s">
        <v>21</v>
      </c>
      <c r="V806" t="s">
        <v>42</v>
      </c>
      <c r="W806" s="2" t="s">
        <v>31</v>
      </c>
      <c r="Y806">
        <f>IF(J806=Legend!$B$3,0,IF(J806=Legend!$B$4,1,IF(J806=Legend!$B$5,2,0)))</f>
        <v>0</v>
      </c>
      <c r="Z806">
        <f t="shared" si="85"/>
        <v>1</v>
      </c>
      <c r="AA806">
        <f t="shared" si="86"/>
        <v>1</v>
      </c>
      <c r="AB806">
        <f t="shared" si="87"/>
        <v>1</v>
      </c>
      <c r="AC806">
        <f>IF(N806=Legend!$D$3,3,IF(N806=Legend!$D$4,2,IF(N806=Legend!$D$5,1,0)))</f>
        <v>0</v>
      </c>
      <c r="AD806">
        <f t="shared" si="88"/>
        <v>0</v>
      </c>
      <c r="AF806">
        <f t="shared" si="89"/>
        <v>2</v>
      </c>
      <c r="AG806">
        <f>IF(R806=Legend!$F$3,3,IF(R806=Legend!$F$4,2,IF(R806=Legend!$F$5,1,0)))</f>
        <v>1</v>
      </c>
      <c r="AH806">
        <f>IF(S806=Legend!$F$3,3,IF(S806=Legend!$F$4,2,IF(S806=Legend!$F$5,1,0)))</f>
        <v>1</v>
      </c>
      <c r="AK806">
        <f>IF(V806=Legend!$H$3,3,IF(V806=Legend!$H$4,2,IF(V806=Legend!$H$5,1,0)))</f>
        <v>0</v>
      </c>
      <c r="AM806">
        <f t="shared" si="90"/>
        <v>7</v>
      </c>
    </row>
    <row r="807" spans="1:39" ht="140.4" x14ac:dyDescent="0.3">
      <c r="A807" t="s">
        <v>49</v>
      </c>
      <c r="B807" t="s">
        <v>174</v>
      </c>
      <c r="C807" t="s">
        <v>200</v>
      </c>
      <c r="D807" t="s">
        <v>1437</v>
      </c>
      <c r="E807" t="str">
        <f t="shared" si="84"/>
        <v>DIAN TOSERBA</v>
      </c>
      <c r="F807" t="s">
        <v>49</v>
      </c>
      <c r="G807" t="s">
        <v>21</v>
      </c>
      <c r="H807" t="s">
        <v>21</v>
      </c>
      <c r="I807" t="s">
        <v>22</v>
      </c>
      <c r="J807" t="s">
        <v>35</v>
      </c>
      <c r="K807" t="s">
        <v>24</v>
      </c>
      <c r="L807" t="s">
        <v>25</v>
      </c>
      <c r="M807" t="s">
        <v>25</v>
      </c>
      <c r="N807" t="s">
        <v>26</v>
      </c>
      <c r="O807" t="s">
        <v>25</v>
      </c>
      <c r="P807" t="s">
        <v>21</v>
      </c>
      <c r="Q807" t="s">
        <v>72</v>
      </c>
      <c r="R807" t="s">
        <v>45</v>
      </c>
      <c r="S807" t="s">
        <v>29</v>
      </c>
      <c r="T807" t="s">
        <v>21</v>
      </c>
      <c r="U807" t="s">
        <v>21</v>
      </c>
      <c r="V807" t="s">
        <v>33</v>
      </c>
      <c r="W807" s="2" t="s">
        <v>34</v>
      </c>
      <c r="Y807">
        <f>IF(J807=Legend!$B$3,0,IF(J807=Legend!$B$4,1,IF(J807=Legend!$B$5,2,0)))</f>
        <v>0</v>
      </c>
      <c r="Z807">
        <f t="shared" si="85"/>
        <v>1</v>
      </c>
      <c r="AA807">
        <f t="shared" si="86"/>
        <v>1</v>
      </c>
      <c r="AB807">
        <f t="shared" si="87"/>
        <v>1</v>
      </c>
      <c r="AC807">
        <f>IF(N807=Legend!$D$3,3,IF(N807=Legend!$D$4,2,IF(N807=Legend!$D$5,1,0)))</f>
        <v>2</v>
      </c>
      <c r="AD807">
        <f t="shared" si="88"/>
        <v>1</v>
      </c>
      <c r="AF807">
        <f t="shared" si="89"/>
        <v>2</v>
      </c>
      <c r="AG807">
        <f>IF(R807=Legend!$F$3,3,IF(R807=Legend!$F$4,2,IF(R807=Legend!$F$5,1,0)))</f>
        <v>1</v>
      </c>
      <c r="AH807">
        <f>IF(S807=Legend!$F$3,3,IF(S807=Legend!$F$4,2,IF(S807=Legend!$F$5,1,0)))</f>
        <v>3</v>
      </c>
      <c r="AK807">
        <f>IF(V807=Legend!$H$3,3,IF(V807=Legend!$H$4,2,IF(V807=Legend!$H$5,1,0)))</f>
        <v>1</v>
      </c>
      <c r="AM807">
        <f t="shared" si="90"/>
        <v>13</v>
      </c>
    </row>
    <row r="808" spans="1:39" ht="140.4" x14ac:dyDescent="0.3">
      <c r="A808" t="s">
        <v>70</v>
      </c>
      <c r="B808" t="s">
        <v>3366</v>
      </c>
      <c r="C808" t="s">
        <v>4327</v>
      </c>
      <c r="D808" t="s">
        <v>4350</v>
      </c>
      <c r="E808" t="str">
        <f t="shared" si="84"/>
        <v>DIANA. TOKO</v>
      </c>
      <c r="F808" t="s">
        <v>70</v>
      </c>
      <c r="G808" t="s">
        <v>21</v>
      </c>
      <c r="H808" t="s">
        <v>21</v>
      </c>
      <c r="I808" t="s">
        <v>22</v>
      </c>
      <c r="J808" t="s">
        <v>35</v>
      </c>
      <c r="K808" t="s">
        <v>47</v>
      </c>
      <c r="L808" t="s">
        <v>21</v>
      </c>
      <c r="M808" t="s">
        <v>25</v>
      </c>
      <c r="N808" t="s">
        <v>47</v>
      </c>
      <c r="O808" t="s">
        <v>25</v>
      </c>
      <c r="P808" t="s">
        <v>21</v>
      </c>
      <c r="Q808" t="s">
        <v>27</v>
      </c>
      <c r="R808" t="s">
        <v>45</v>
      </c>
      <c r="S808" t="s">
        <v>29</v>
      </c>
      <c r="T808" t="s">
        <v>21</v>
      </c>
      <c r="U808" t="s">
        <v>21</v>
      </c>
      <c r="V808" t="s">
        <v>42</v>
      </c>
      <c r="W808" s="2" t="s">
        <v>34</v>
      </c>
      <c r="Y808">
        <f>IF(J808=Legend!$B$3,0,IF(J808=Legend!$B$4,1,IF(J808=Legend!$B$5,2,0)))</f>
        <v>0</v>
      </c>
      <c r="Z808">
        <f t="shared" si="85"/>
        <v>0</v>
      </c>
      <c r="AA808">
        <f t="shared" si="86"/>
        <v>0</v>
      </c>
      <c r="AB808">
        <f t="shared" si="87"/>
        <v>1</v>
      </c>
      <c r="AC808">
        <f>IF(N808=Legend!$D$3,3,IF(N808=Legend!$D$4,2,IF(N808=Legend!$D$5,1,0)))</f>
        <v>0</v>
      </c>
      <c r="AD808">
        <f t="shared" si="88"/>
        <v>1</v>
      </c>
      <c r="AF808">
        <f t="shared" si="89"/>
        <v>0</v>
      </c>
      <c r="AG808">
        <f>IF(R808=Legend!$F$3,3,IF(R808=Legend!$F$4,2,IF(R808=Legend!$F$5,1,0)))</f>
        <v>1</v>
      </c>
      <c r="AH808">
        <f>IF(S808=Legend!$F$3,3,IF(S808=Legend!$F$4,2,IF(S808=Legend!$F$5,1,0)))</f>
        <v>3</v>
      </c>
      <c r="AK808">
        <f>IF(V808=Legend!$H$3,3,IF(V808=Legend!$H$4,2,IF(V808=Legend!$H$5,1,0)))</f>
        <v>0</v>
      </c>
      <c r="AM808">
        <f t="shared" si="90"/>
        <v>6</v>
      </c>
    </row>
    <row r="809" spans="1:39" ht="62.4" x14ac:dyDescent="0.3">
      <c r="A809" t="s">
        <v>32</v>
      </c>
      <c r="B809" t="s">
        <v>1602</v>
      </c>
      <c r="C809" t="s">
        <v>1603</v>
      </c>
      <c r="D809" t="s">
        <v>1845</v>
      </c>
      <c r="E809" t="str">
        <f t="shared" si="84"/>
        <v>DIARY</v>
      </c>
      <c r="F809" t="s">
        <v>32</v>
      </c>
      <c r="G809" t="s">
        <v>21</v>
      </c>
      <c r="H809" t="s">
        <v>21</v>
      </c>
      <c r="I809" t="s">
        <v>22</v>
      </c>
      <c r="J809" t="s">
        <v>23</v>
      </c>
      <c r="K809" t="s">
        <v>24</v>
      </c>
      <c r="L809" t="s">
        <v>25</v>
      </c>
      <c r="M809" t="s">
        <v>25</v>
      </c>
      <c r="N809" t="s">
        <v>28</v>
      </c>
      <c r="O809" t="s">
        <v>25</v>
      </c>
      <c r="P809" t="s">
        <v>21</v>
      </c>
      <c r="Q809" t="s">
        <v>27</v>
      </c>
      <c r="R809" t="s">
        <v>47</v>
      </c>
      <c r="S809" t="s">
        <v>29</v>
      </c>
      <c r="T809" t="s">
        <v>21</v>
      </c>
      <c r="U809" t="s">
        <v>21</v>
      </c>
      <c r="V809" t="s">
        <v>30</v>
      </c>
      <c r="W809" s="2" t="s">
        <v>48</v>
      </c>
      <c r="Y809">
        <f>IF(J809=Legend!$B$3,0,IF(J809=Legend!$B$4,1,IF(J809=Legend!$B$5,2,0)))</f>
        <v>1</v>
      </c>
      <c r="Z809">
        <f t="shared" si="85"/>
        <v>1</v>
      </c>
      <c r="AA809">
        <f t="shared" si="86"/>
        <v>1</v>
      </c>
      <c r="AB809">
        <f t="shared" si="87"/>
        <v>1</v>
      </c>
      <c r="AC809">
        <f>IF(N809=Legend!$D$3,3,IF(N809=Legend!$D$4,2,IF(N809=Legend!$D$5,1,0)))</f>
        <v>1</v>
      </c>
      <c r="AD809">
        <f t="shared" si="88"/>
        <v>1</v>
      </c>
      <c r="AF809">
        <f t="shared" si="89"/>
        <v>0</v>
      </c>
      <c r="AG809">
        <f>IF(R809=Legend!$F$3,3,IF(R809=Legend!$F$4,2,IF(R809=Legend!$F$5,1,0)))</f>
        <v>0</v>
      </c>
      <c r="AH809">
        <f>IF(S809=Legend!$F$3,3,IF(S809=Legend!$F$4,2,IF(S809=Legend!$F$5,1,0)))</f>
        <v>3</v>
      </c>
      <c r="AK809">
        <f>IF(V809=Legend!$H$3,3,IF(V809=Legend!$H$4,2,IF(V809=Legend!$H$5,1,0)))</f>
        <v>2</v>
      </c>
      <c r="AM809">
        <f t="shared" si="90"/>
        <v>11</v>
      </c>
    </row>
    <row r="810" spans="1:39" ht="156" x14ac:dyDescent="0.3">
      <c r="A810" t="s">
        <v>39</v>
      </c>
      <c r="B810" t="s">
        <v>478</v>
      </c>
      <c r="C810" t="s">
        <v>558</v>
      </c>
      <c r="D810" t="s">
        <v>724</v>
      </c>
      <c r="E810" t="str">
        <f t="shared" si="84"/>
        <v>DIDA MART</v>
      </c>
      <c r="F810" t="s">
        <v>39</v>
      </c>
      <c r="G810" t="s">
        <v>21</v>
      </c>
      <c r="H810" t="s">
        <v>21</v>
      </c>
      <c r="I810" t="s">
        <v>54</v>
      </c>
      <c r="J810" t="s">
        <v>35</v>
      </c>
      <c r="K810" t="s">
        <v>24</v>
      </c>
      <c r="L810" t="s">
        <v>25</v>
      </c>
      <c r="M810" t="s">
        <v>25</v>
      </c>
      <c r="N810" t="s">
        <v>26</v>
      </c>
      <c r="O810" t="s">
        <v>25</v>
      </c>
      <c r="P810" t="s">
        <v>21</v>
      </c>
      <c r="Q810" t="s">
        <v>27</v>
      </c>
      <c r="R810" t="s">
        <v>45</v>
      </c>
      <c r="S810" t="s">
        <v>29</v>
      </c>
      <c r="T810" t="s">
        <v>21</v>
      </c>
      <c r="U810" t="s">
        <v>21</v>
      </c>
      <c r="V810" t="s">
        <v>30</v>
      </c>
      <c r="W810" s="2" t="s">
        <v>31</v>
      </c>
      <c r="Y810">
        <f>IF(J810=Legend!$B$3,0,IF(J810=Legend!$B$4,1,IF(J810=Legend!$B$5,2,0)))</f>
        <v>0</v>
      </c>
      <c r="Z810">
        <f t="shared" si="85"/>
        <v>1</v>
      </c>
      <c r="AA810">
        <f t="shared" si="86"/>
        <v>1</v>
      </c>
      <c r="AB810">
        <f t="shared" si="87"/>
        <v>1</v>
      </c>
      <c r="AC810">
        <f>IF(N810=Legend!$D$3,3,IF(N810=Legend!$D$4,2,IF(N810=Legend!$D$5,1,0)))</f>
        <v>2</v>
      </c>
      <c r="AD810">
        <f t="shared" si="88"/>
        <v>1</v>
      </c>
      <c r="AF810">
        <f t="shared" si="89"/>
        <v>0</v>
      </c>
      <c r="AG810">
        <f>IF(R810=Legend!$F$3,3,IF(R810=Legend!$F$4,2,IF(R810=Legend!$F$5,1,0)))</f>
        <v>1</v>
      </c>
      <c r="AH810">
        <f>IF(S810=Legend!$F$3,3,IF(S810=Legend!$F$4,2,IF(S810=Legend!$F$5,1,0)))</f>
        <v>3</v>
      </c>
      <c r="AK810">
        <f>IF(V810=Legend!$H$3,3,IF(V810=Legend!$H$4,2,IF(V810=Legend!$H$5,1,0)))</f>
        <v>2</v>
      </c>
      <c r="AM810">
        <f t="shared" si="90"/>
        <v>12</v>
      </c>
    </row>
    <row r="811" spans="1:39" ht="124.8" x14ac:dyDescent="0.3">
      <c r="A811" t="s">
        <v>61</v>
      </c>
      <c r="B811" t="s">
        <v>847</v>
      </c>
      <c r="C811" t="s">
        <v>1069</v>
      </c>
      <c r="D811" t="s">
        <v>1076</v>
      </c>
      <c r="E811" t="str">
        <f t="shared" si="84"/>
        <v>DIFZA MANDIRI</v>
      </c>
      <c r="F811" t="s">
        <v>61</v>
      </c>
      <c r="G811" t="s">
        <v>21</v>
      </c>
      <c r="H811" t="s">
        <v>21</v>
      </c>
      <c r="I811" t="s">
        <v>22</v>
      </c>
      <c r="J811" t="s">
        <v>41</v>
      </c>
      <c r="K811" t="s">
        <v>24</v>
      </c>
      <c r="L811" t="s">
        <v>25</v>
      </c>
      <c r="M811" t="s">
        <v>25</v>
      </c>
      <c r="N811" t="s">
        <v>38</v>
      </c>
      <c r="O811" t="s">
        <v>25</v>
      </c>
      <c r="P811" t="s">
        <v>21</v>
      </c>
      <c r="Q811" t="s">
        <v>27</v>
      </c>
      <c r="R811" t="s">
        <v>45</v>
      </c>
      <c r="S811" t="s">
        <v>28</v>
      </c>
      <c r="T811" t="s">
        <v>21</v>
      </c>
      <c r="U811" t="s">
        <v>21</v>
      </c>
      <c r="V811" t="s">
        <v>75</v>
      </c>
      <c r="W811" s="2" t="s">
        <v>94</v>
      </c>
      <c r="Y811">
        <f>IF(J811=Legend!$B$3,0,IF(J811=Legend!$B$4,1,IF(J811=Legend!$B$5,2,0)))</f>
        <v>2</v>
      </c>
      <c r="Z811">
        <f t="shared" si="85"/>
        <v>1</v>
      </c>
      <c r="AA811">
        <f t="shared" si="86"/>
        <v>1</v>
      </c>
      <c r="AB811">
        <f t="shared" si="87"/>
        <v>1</v>
      </c>
      <c r="AC811">
        <f>IF(N811=Legend!$D$3,3,IF(N811=Legend!$D$4,2,IF(N811=Legend!$D$5,1,0)))</f>
        <v>3</v>
      </c>
      <c r="AD811">
        <f t="shared" si="88"/>
        <v>1</v>
      </c>
      <c r="AF811">
        <f t="shared" si="89"/>
        <v>0</v>
      </c>
      <c r="AG811">
        <f>IF(R811=Legend!$F$3,3,IF(R811=Legend!$F$4,2,IF(R811=Legend!$F$5,1,0)))</f>
        <v>1</v>
      </c>
      <c r="AH811">
        <f>IF(S811=Legend!$F$3,3,IF(S811=Legend!$F$4,2,IF(S811=Legend!$F$5,1,0)))</f>
        <v>2</v>
      </c>
      <c r="AK811">
        <f>IF(V811=Legend!$H$3,3,IF(V811=Legend!$H$4,2,IF(V811=Legend!$H$5,1,0)))</f>
        <v>3</v>
      </c>
      <c r="AM811">
        <f t="shared" si="90"/>
        <v>15</v>
      </c>
    </row>
    <row r="812" spans="1:39" x14ac:dyDescent="0.3">
      <c r="A812" t="s">
        <v>85</v>
      </c>
      <c r="B812" t="s">
        <v>3366</v>
      </c>
      <c r="C812" t="s">
        <v>4360</v>
      </c>
      <c r="D812" t="s">
        <v>4426</v>
      </c>
      <c r="E812" t="str">
        <f t="shared" si="84"/>
        <v>DILA CELL</v>
      </c>
      <c r="F812" t="s">
        <v>85</v>
      </c>
      <c r="G812" t="s">
        <v>21</v>
      </c>
      <c r="H812" t="s">
        <v>21</v>
      </c>
      <c r="I812" t="s">
        <v>22</v>
      </c>
      <c r="J812" t="s">
        <v>35</v>
      </c>
      <c r="K812" t="s">
        <v>47</v>
      </c>
      <c r="L812" t="s">
        <v>21</v>
      </c>
      <c r="M812" t="s">
        <v>21</v>
      </c>
      <c r="N812" t="s">
        <v>47</v>
      </c>
      <c r="O812" t="s">
        <v>21</v>
      </c>
      <c r="P812" t="s">
        <v>21</v>
      </c>
      <c r="Q812" t="s">
        <v>27</v>
      </c>
      <c r="R812" t="s">
        <v>45</v>
      </c>
      <c r="S812" t="s">
        <v>45</v>
      </c>
      <c r="T812" t="s">
        <v>21</v>
      </c>
      <c r="U812" t="s">
        <v>21</v>
      </c>
      <c r="V812" t="s">
        <v>42</v>
      </c>
      <c r="W812" s="18" t="s">
        <v>53</v>
      </c>
      <c r="Y812">
        <f>IF(J812=Legend!$B$3,0,IF(J812=Legend!$B$4,1,IF(J812=Legend!$B$5,2,0)))</f>
        <v>0</v>
      </c>
      <c r="Z812">
        <f t="shared" si="85"/>
        <v>0</v>
      </c>
      <c r="AA812">
        <f t="shared" si="86"/>
        <v>0</v>
      </c>
      <c r="AB812">
        <f t="shared" si="87"/>
        <v>0</v>
      </c>
      <c r="AC812">
        <f>IF(N812=Legend!$D$3,3,IF(N812=Legend!$D$4,2,IF(N812=Legend!$D$5,1,0)))</f>
        <v>0</v>
      </c>
      <c r="AD812">
        <f t="shared" si="88"/>
        <v>0</v>
      </c>
      <c r="AF812">
        <f t="shared" si="89"/>
        <v>0</v>
      </c>
      <c r="AG812">
        <f>IF(R812=Legend!$F$3,3,IF(R812=Legend!$F$4,2,IF(R812=Legend!$F$5,1,0)))</f>
        <v>1</v>
      </c>
      <c r="AH812">
        <f>IF(S812=Legend!$F$3,3,IF(S812=Legend!$F$4,2,IF(S812=Legend!$F$5,1,0)))</f>
        <v>1</v>
      </c>
      <c r="AK812">
        <f>IF(V812=Legend!$H$3,3,IF(V812=Legend!$H$4,2,IF(V812=Legend!$H$5,1,0)))</f>
        <v>0</v>
      </c>
      <c r="AM812">
        <f t="shared" si="90"/>
        <v>2</v>
      </c>
    </row>
    <row r="813" spans="1:39" ht="140.4" x14ac:dyDescent="0.3">
      <c r="A813" t="s">
        <v>40</v>
      </c>
      <c r="B813" t="s">
        <v>162</v>
      </c>
      <c r="C813" t="s">
        <v>3123</v>
      </c>
      <c r="D813" t="s">
        <v>3340</v>
      </c>
      <c r="E813" t="str">
        <f t="shared" si="84"/>
        <v>DINA JAYA KETANGGUNGAN</v>
      </c>
      <c r="F813" t="s">
        <v>40</v>
      </c>
      <c r="G813" t="s">
        <v>21</v>
      </c>
      <c r="H813" t="s">
        <v>21</v>
      </c>
      <c r="I813" t="s">
        <v>50</v>
      </c>
      <c r="J813" t="s">
        <v>35</v>
      </c>
      <c r="K813" t="s">
        <v>24</v>
      </c>
      <c r="L813" t="s">
        <v>25</v>
      </c>
      <c r="M813" t="s">
        <v>25</v>
      </c>
      <c r="N813" t="s">
        <v>38</v>
      </c>
      <c r="O813" t="s">
        <v>25</v>
      </c>
      <c r="P813" t="s">
        <v>21</v>
      </c>
      <c r="Q813" t="s">
        <v>27</v>
      </c>
      <c r="R813" t="s">
        <v>28</v>
      </c>
      <c r="S813" t="s">
        <v>29</v>
      </c>
      <c r="T813" t="s">
        <v>21</v>
      </c>
      <c r="U813" t="s">
        <v>21</v>
      </c>
      <c r="V813" t="s">
        <v>33</v>
      </c>
      <c r="W813" s="2" t="s">
        <v>34</v>
      </c>
      <c r="Y813">
        <f>IF(J813=Legend!$B$3,0,IF(J813=Legend!$B$4,1,IF(J813=Legend!$B$5,2,0)))</f>
        <v>0</v>
      </c>
      <c r="Z813">
        <f t="shared" si="85"/>
        <v>1</v>
      </c>
      <c r="AA813">
        <f t="shared" si="86"/>
        <v>1</v>
      </c>
      <c r="AB813">
        <f t="shared" si="87"/>
        <v>1</v>
      </c>
      <c r="AC813">
        <f>IF(N813=Legend!$D$3,3,IF(N813=Legend!$D$4,2,IF(N813=Legend!$D$5,1,0)))</f>
        <v>3</v>
      </c>
      <c r="AD813">
        <f t="shared" si="88"/>
        <v>1</v>
      </c>
      <c r="AF813">
        <f t="shared" si="89"/>
        <v>0</v>
      </c>
      <c r="AG813">
        <f>IF(R813=Legend!$F$3,3,IF(R813=Legend!$F$4,2,IF(R813=Legend!$F$5,1,0)))</f>
        <v>2</v>
      </c>
      <c r="AH813">
        <f>IF(S813=Legend!$F$3,3,IF(S813=Legend!$F$4,2,IF(S813=Legend!$F$5,1,0)))</f>
        <v>3</v>
      </c>
      <c r="AK813">
        <f>IF(V813=Legend!$H$3,3,IF(V813=Legend!$H$4,2,IF(V813=Legend!$H$5,1,0)))</f>
        <v>1</v>
      </c>
      <c r="AM813">
        <f t="shared" si="90"/>
        <v>13</v>
      </c>
    </row>
    <row r="814" spans="1:39" ht="140.4" x14ac:dyDescent="0.3">
      <c r="A814" t="s">
        <v>19</v>
      </c>
      <c r="B814" t="s">
        <v>162</v>
      </c>
      <c r="C814" t="s">
        <v>181</v>
      </c>
      <c r="D814" t="s">
        <v>233</v>
      </c>
      <c r="E814" t="str">
        <f t="shared" si="84"/>
        <v>DINA MM/DINA RAHAYU</v>
      </c>
      <c r="F814" t="s">
        <v>49</v>
      </c>
      <c r="G814" t="s">
        <v>21</v>
      </c>
      <c r="H814" t="s">
        <v>21</v>
      </c>
      <c r="I814" t="s">
        <v>22</v>
      </c>
      <c r="J814" t="s">
        <v>23</v>
      </c>
      <c r="K814" t="s">
        <v>24</v>
      </c>
      <c r="L814" t="s">
        <v>25</v>
      </c>
      <c r="M814" t="s">
        <v>25</v>
      </c>
      <c r="N814" t="s">
        <v>26</v>
      </c>
      <c r="O814" t="s">
        <v>25</v>
      </c>
      <c r="P814" t="s">
        <v>21</v>
      </c>
      <c r="Q814" t="s">
        <v>60</v>
      </c>
      <c r="R814" t="s">
        <v>28</v>
      </c>
      <c r="S814" t="s">
        <v>29</v>
      </c>
      <c r="T814" t="s">
        <v>21</v>
      </c>
      <c r="U814" t="s">
        <v>21</v>
      </c>
      <c r="V814" t="s">
        <v>33</v>
      </c>
      <c r="W814" s="2" t="s">
        <v>34</v>
      </c>
      <c r="Y814">
        <f>IF(J814=Legend!$B$3,0,IF(J814=Legend!$B$4,1,IF(J814=Legend!$B$5,2,0)))</f>
        <v>1</v>
      </c>
      <c r="Z814">
        <f t="shared" si="85"/>
        <v>1</v>
      </c>
      <c r="AA814">
        <f t="shared" si="86"/>
        <v>1</v>
      </c>
      <c r="AB814">
        <f t="shared" si="87"/>
        <v>1</v>
      </c>
      <c r="AC814">
        <f>IF(N814=Legend!$D$3,3,IF(N814=Legend!$D$4,2,IF(N814=Legend!$D$5,1,0)))</f>
        <v>2</v>
      </c>
      <c r="AD814">
        <f t="shared" si="88"/>
        <v>1</v>
      </c>
      <c r="AF814">
        <f t="shared" si="89"/>
        <v>2</v>
      </c>
      <c r="AG814">
        <f>IF(R814=Legend!$F$3,3,IF(R814=Legend!$F$4,2,IF(R814=Legend!$F$5,1,0)))</f>
        <v>2</v>
      </c>
      <c r="AH814">
        <f>IF(S814=Legend!$F$3,3,IF(S814=Legend!$F$4,2,IF(S814=Legend!$F$5,1,0)))</f>
        <v>3</v>
      </c>
      <c r="AK814">
        <f>IF(V814=Legend!$H$3,3,IF(V814=Legend!$H$4,2,IF(V814=Legend!$H$5,1,0)))</f>
        <v>1</v>
      </c>
      <c r="AM814">
        <f t="shared" si="90"/>
        <v>15</v>
      </c>
    </row>
    <row r="815" spans="1:39" ht="156" x14ac:dyDescent="0.3">
      <c r="A815" t="s">
        <v>43</v>
      </c>
      <c r="B815" t="s">
        <v>174</v>
      </c>
      <c r="C815" t="s">
        <v>3740</v>
      </c>
      <c r="D815" t="s">
        <v>3965</v>
      </c>
      <c r="E815" t="str">
        <f t="shared" si="84"/>
        <v>DINASIA</v>
      </c>
      <c r="F815" t="s">
        <v>43</v>
      </c>
      <c r="G815" t="s">
        <v>21</v>
      </c>
      <c r="H815" t="s">
        <v>21</v>
      </c>
      <c r="I815" t="s">
        <v>22</v>
      </c>
      <c r="J815" t="s">
        <v>35</v>
      </c>
      <c r="K815" t="s">
        <v>24</v>
      </c>
      <c r="L815" t="s">
        <v>25</v>
      </c>
      <c r="M815" t="s">
        <v>25</v>
      </c>
      <c r="N815" t="s">
        <v>38</v>
      </c>
      <c r="O815" t="s">
        <v>25</v>
      </c>
      <c r="P815" t="s">
        <v>21</v>
      </c>
      <c r="Q815" t="s">
        <v>27</v>
      </c>
      <c r="R815" t="s">
        <v>45</v>
      </c>
      <c r="S815" t="s">
        <v>29</v>
      </c>
      <c r="T815" t="s">
        <v>21</v>
      </c>
      <c r="U815" t="s">
        <v>21</v>
      </c>
      <c r="V815" t="s">
        <v>75</v>
      </c>
      <c r="W815" s="2" t="s">
        <v>31</v>
      </c>
      <c r="Y815">
        <f>IF(J815=Legend!$B$3,0,IF(J815=Legend!$B$4,1,IF(J815=Legend!$B$5,2,0)))</f>
        <v>0</v>
      </c>
      <c r="Z815">
        <f t="shared" si="85"/>
        <v>1</v>
      </c>
      <c r="AA815">
        <f t="shared" si="86"/>
        <v>1</v>
      </c>
      <c r="AB815">
        <f t="shared" si="87"/>
        <v>1</v>
      </c>
      <c r="AC815">
        <f>IF(N815=Legend!$D$3,3,IF(N815=Legend!$D$4,2,IF(N815=Legend!$D$5,1,0)))</f>
        <v>3</v>
      </c>
      <c r="AD815">
        <f t="shared" si="88"/>
        <v>1</v>
      </c>
      <c r="AF815">
        <f t="shared" si="89"/>
        <v>0</v>
      </c>
      <c r="AG815">
        <f>IF(R815=Legend!$F$3,3,IF(R815=Legend!$F$4,2,IF(R815=Legend!$F$5,1,0)))</f>
        <v>1</v>
      </c>
      <c r="AH815">
        <f>IF(S815=Legend!$F$3,3,IF(S815=Legend!$F$4,2,IF(S815=Legend!$F$5,1,0)))</f>
        <v>3</v>
      </c>
      <c r="AK815">
        <f>IF(V815=Legend!$H$3,3,IF(V815=Legend!$H$4,2,IF(V815=Legend!$H$5,1,0)))</f>
        <v>3</v>
      </c>
      <c r="AM815">
        <f t="shared" si="90"/>
        <v>14</v>
      </c>
    </row>
    <row r="816" spans="1:39" ht="31.2" x14ac:dyDescent="0.3">
      <c r="A816" t="s">
        <v>137</v>
      </c>
      <c r="B816" t="s">
        <v>2870</v>
      </c>
      <c r="C816" t="s">
        <v>3618</v>
      </c>
      <c r="D816" t="s">
        <v>4702</v>
      </c>
      <c r="E816" t="str">
        <f t="shared" si="84"/>
        <v>DINE &amp; CHAT RM.</v>
      </c>
      <c r="F816" t="s">
        <v>137</v>
      </c>
      <c r="G816" t="s">
        <v>21</v>
      </c>
      <c r="H816" t="s">
        <v>21</v>
      </c>
      <c r="I816" t="s">
        <v>22</v>
      </c>
      <c r="J816" t="s">
        <v>23</v>
      </c>
      <c r="K816" t="s">
        <v>24</v>
      </c>
      <c r="L816" t="s">
        <v>21</v>
      </c>
      <c r="M816" t="s">
        <v>21</v>
      </c>
      <c r="N816" t="s">
        <v>47</v>
      </c>
      <c r="O816" t="s">
        <v>21</v>
      </c>
      <c r="P816" t="s">
        <v>25</v>
      </c>
      <c r="Q816" t="s">
        <v>27</v>
      </c>
      <c r="R816" t="s">
        <v>28</v>
      </c>
      <c r="S816" t="s">
        <v>29</v>
      </c>
      <c r="T816" t="s">
        <v>21</v>
      </c>
      <c r="U816" t="s">
        <v>21</v>
      </c>
      <c r="V816" t="s">
        <v>30</v>
      </c>
      <c r="W816" s="18" t="s">
        <v>103</v>
      </c>
      <c r="Y816">
        <f>IF(J816=Legend!$B$3,0,IF(J816=Legend!$B$4,1,IF(J816=Legend!$B$5,2,0)))</f>
        <v>1</v>
      </c>
      <c r="Z816">
        <f t="shared" si="85"/>
        <v>1</v>
      </c>
      <c r="AA816">
        <f t="shared" si="86"/>
        <v>0</v>
      </c>
      <c r="AB816">
        <f t="shared" si="87"/>
        <v>0</v>
      </c>
      <c r="AC816">
        <f>IF(N816=Legend!$D$3,3,IF(N816=Legend!$D$4,2,IF(N816=Legend!$D$5,1,0)))</f>
        <v>0</v>
      </c>
      <c r="AD816">
        <f t="shared" si="88"/>
        <v>0</v>
      </c>
      <c r="AF816">
        <f t="shared" si="89"/>
        <v>0</v>
      </c>
      <c r="AG816">
        <f>IF(R816=Legend!$F$3,3,IF(R816=Legend!$F$4,2,IF(R816=Legend!$F$5,1,0)))</f>
        <v>2</v>
      </c>
      <c r="AH816">
        <f>IF(S816=Legend!$F$3,3,IF(S816=Legend!$F$4,2,IF(S816=Legend!$F$5,1,0)))</f>
        <v>3</v>
      </c>
      <c r="AK816">
        <f>IF(V816=Legend!$H$3,3,IF(V816=Legend!$H$4,2,IF(V816=Legend!$H$5,1,0)))</f>
        <v>2</v>
      </c>
      <c r="AM816">
        <f t="shared" si="90"/>
        <v>9</v>
      </c>
    </row>
    <row r="817" spans="1:39" ht="140.4" x14ac:dyDescent="0.3">
      <c r="A817" t="s">
        <v>19</v>
      </c>
      <c r="B817" t="s">
        <v>162</v>
      </c>
      <c r="C817" t="s">
        <v>239</v>
      </c>
      <c r="D817" t="s">
        <v>268</v>
      </c>
      <c r="E817" t="str">
        <f t="shared" si="84"/>
        <v>DINI 4</v>
      </c>
      <c r="F817" t="s">
        <v>71</v>
      </c>
      <c r="G817" t="s">
        <v>21</v>
      </c>
      <c r="H817" t="s">
        <v>21</v>
      </c>
      <c r="I817" t="s">
        <v>22</v>
      </c>
      <c r="J817" t="s">
        <v>41</v>
      </c>
      <c r="K817" t="s">
        <v>24</v>
      </c>
      <c r="L817" t="s">
        <v>25</v>
      </c>
      <c r="M817" t="s">
        <v>25</v>
      </c>
      <c r="N817" t="s">
        <v>26</v>
      </c>
      <c r="O817" t="s">
        <v>25</v>
      </c>
      <c r="P817" t="s">
        <v>21</v>
      </c>
      <c r="Q817" t="s">
        <v>27</v>
      </c>
      <c r="R817" t="s">
        <v>28</v>
      </c>
      <c r="S817" t="s">
        <v>29</v>
      </c>
      <c r="T817" t="s">
        <v>21</v>
      </c>
      <c r="U817" t="s">
        <v>21</v>
      </c>
      <c r="V817" t="s">
        <v>33</v>
      </c>
      <c r="W817" s="2" t="s">
        <v>34</v>
      </c>
      <c r="Y817">
        <f>IF(J817=Legend!$B$3,0,IF(J817=Legend!$B$4,1,IF(J817=Legend!$B$5,2,0)))</f>
        <v>2</v>
      </c>
      <c r="Z817">
        <f t="shared" si="85"/>
        <v>1</v>
      </c>
      <c r="AA817">
        <f t="shared" si="86"/>
        <v>1</v>
      </c>
      <c r="AB817">
        <f t="shared" si="87"/>
        <v>1</v>
      </c>
      <c r="AC817">
        <f>IF(N817=Legend!$D$3,3,IF(N817=Legend!$D$4,2,IF(N817=Legend!$D$5,1,0)))</f>
        <v>2</v>
      </c>
      <c r="AD817">
        <f t="shared" si="88"/>
        <v>1</v>
      </c>
      <c r="AF817">
        <f t="shared" si="89"/>
        <v>0</v>
      </c>
      <c r="AG817">
        <f>IF(R817=Legend!$F$3,3,IF(R817=Legend!$F$4,2,IF(R817=Legend!$F$5,1,0)))</f>
        <v>2</v>
      </c>
      <c r="AH817">
        <f>IF(S817=Legend!$F$3,3,IF(S817=Legend!$F$4,2,IF(S817=Legend!$F$5,1,0)))</f>
        <v>3</v>
      </c>
      <c r="AK817">
        <f>IF(V817=Legend!$H$3,3,IF(V817=Legend!$H$4,2,IF(V817=Legend!$H$5,1,0)))</f>
        <v>1</v>
      </c>
      <c r="AM817">
        <f t="shared" si="90"/>
        <v>14</v>
      </c>
    </row>
    <row r="818" spans="1:39" ht="140.4" x14ac:dyDescent="0.3">
      <c r="A818" t="s">
        <v>43</v>
      </c>
      <c r="B818" t="s">
        <v>174</v>
      </c>
      <c r="C818" t="s">
        <v>1159</v>
      </c>
      <c r="D818" t="s">
        <v>3974</v>
      </c>
      <c r="E818" t="str">
        <f t="shared" si="84"/>
        <v>DINOYO SWALAYAN</v>
      </c>
      <c r="F818" t="s">
        <v>43</v>
      </c>
      <c r="G818" t="s">
        <v>21</v>
      </c>
      <c r="H818" t="s">
        <v>21</v>
      </c>
      <c r="I818" t="s">
        <v>22</v>
      </c>
      <c r="J818" t="s">
        <v>41</v>
      </c>
      <c r="K818" t="s">
        <v>24</v>
      </c>
      <c r="L818" t="s">
        <v>25</v>
      </c>
      <c r="M818" t="s">
        <v>25</v>
      </c>
      <c r="N818" t="s">
        <v>26</v>
      </c>
      <c r="O818" t="s">
        <v>25</v>
      </c>
      <c r="P818" t="s">
        <v>21</v>
      </c>
      <c r="Q818" t="s">
        <v>27</v>
      </c>
      <c r="R818" t="s">
        <v>45</v>
      </c>
      <c r="S818" t="s">
        <v>29</v>
      </c>
      <c r="T818" t="s">
        <v>21</v>
      </c>
      <c r="U818" t="s">
        <v>21</v>
      </c>
      <c r="V818" t="s">
        <v>33</v>
      </c>
      <c r="W818" s="2" t="s">
        <v>34</v>
      </c>
      <c r="Y818">
        <f>IF(J818=Legend!$B$3,0,IF(J818=Legend!$B$4,1,IF(J818=Legend!$B$5,2,0)))</f>
        <v>2</v>
      </c>
      <c r="Z818">
        <f t="shared" si="85"/>
        <v>1</v>
      </c>
      <c r="AA818">
        <f t="shared" si="86"/>
        <v>1</v>
      </c>
      <c r="AB818">
        <f t="shared" si="87"/>
        <v>1</v>
      </c>
      <c r="AC818">
        <f>IF(N818=Legend!$D$3,3,IF(N818=Legend!$D$4,2,IF(N818=Legend!$D$5,1,0)))</f>
        <v>2</v>
      </c>
      <c r="AD818">
        <f t="shared" si="88"/>
        <v>1</v>
      </c>
      <c r="AF818">
        <f t="shared" si="89"/>
        <v>0</v>
      </c>
      <c r="AG818">
        <f>IF(R818=Legend!$F$3,3,IF(R818=Legend!$F$4,2,IF(R818=Legend!$F$5,1,0)))</f>
        <v>1</v>
      </c>
      <c r="AH818">
        <f>IF(S818=Legend!$F$3,3,IF(S818=Legend!$F$4,2,IF(S818=Legend!$F$5,1,0)))</f>
        <v>3</v>
      </c>
      <c r="AK818">
        <f>IF(V818=Legend!$H$3,3,IF(V818=Legend!$H$4,2,IF(V818=Legend!$H$5,1,0)))</f>
        <v>1</v>
      </c>
      <c r="AM818">
        <f t="shared" si="90"/>
        <v>13</v>
      </c>
    </row>
    <row r="819" spans="1:39" ht="140.4" x14ac:dyDescent="0.3">
      <c r="A819" t="s">
        <v>59</v>
      </c>
      <c r="B819" t="s">
        <v>3366</v>
      </c>
      <c r="C819" t="s">
        <v>3595</v>
      </c>
      <c r="D819" t="s">
        <v>3660</v>
      </c>
      <c r="E819" t="str">
        <f t="shared" si="84"/>
        <v>DIPOMELO MART</v>
      </c>
      <c r="F819" t="s">
        <v>59</v>
      </c>
      <c r="G819" t="s">
        <v>21</v>
      </c>
      <c r="H819" t="s">
        <v>21</v>
      </c>
      <c r="I819" t="s">
        <v>22</v>
      </c>
      <c r="J819" t="s">
        <v>23</v>
      </c>
      <c r="K819" t="s">
        <v>24</v>
      </c>
      <c r="L819" t="s">
        <v>25</v>
      </c>
      <c r="M819" t="s">
        <v>25</v>
      </c>
      <c r="N819" t="s">
        <v>26</v>
      </c>
      <c r="O819" t="s">
        <v>25</v>
      </c>
      <c r="P819" t="s">
        <v>21</v>
      </c>
      <c r="Q819" t="s">
        <v>27</v>
      </c>
      <c r="R819" t="s">
        <v>45</v>
      </c>
      <c r="S819" t="s">
        <v>28</v>
      </c>
      <c r="T819" t="s">
        <v>21</v>
      </c>
      <c r="U819" t="s">
        <v>21</v>
      </c>
      <c r="V819" t="s">
        <v>33</v>
      </c>
      <c r="W819" s="2" t="s">
        <v>34</v>
      </c>
      <c r="Y819">
        <f>IF(J819=Legend!$B$3,0,IF(J819=Legend!$B$4,1,IF(J819=Legend!$B$5,2,0)))</f>
        <v>1</v>
      </c>
      <c r="Z819">
        <f t="shared" si="85"/>
        <v>1</v>
      </c>
      <c r="AA819">
        <f t="shared" si="86"/>
        <v>1</v>
      </c>
      <c r="AB819">
        <f t="shared" si="87"/>
        <v>1</v>
      </c>
      <c r="AC819">
        <f>IF(N819=Legend!$D$3,3,IF(N819=Legend!$D$4,2,IF(N819=Legend!$D$5,1,0)))</f>
        <v>2</v>
      </c>
      <c r="AD819">
        <f t="shared" si="88"/>
        <v>1</v>
      </c>
      <c r="AF819">
        <f t="shared" si="89"/>
        <v>0</v>
      </c>
      <c r="AG819">
        <f>IF(R819=Legend!$F$3,3,IF(R819=Legend!$F$4,2,IF(R819=Legend!$F$5,1,0)))</f>
        <v>1</v>
      </c>
      <c r="AH819">
        <f>IF(S819=Legend!$F$3,3,IF(S819=Legend!$F$4,2,IF(S819=Legend!$F$5,1,0)))</f>
        <v>2</v>
      </c>
      <c r="AK819">
        <f>IF(V819=Legend!$H$3,3,IF(V819=Legend!$H$4,2,IF(V819=Legend!$H$5,1,0)))</f>
        <v>1</v>
      </c>
      <c r="AM819">
        <f t="shared" si="90"/>
        <v>11</v>
      </c>
    </row>
    <row r="820" spans="1:39" ht="156" x14ac:dyDescent="0.3">
      <c r="A820" t="s">
        <v>43</v>
      </c>
      <c r="B820" t="s">
        <v>174</v>
      </c>
      <c r="C820" t="s">
        <v>2097</v>
      </c>
      <c r="D820" t="s">
        <v>3906</v>
      </c>
      <c r="E820" t="str">
        <f t="shared" si="84"/>
        <v>DIPONEGORO TOKO</v>
      </c>
      <c r="F820" t="s">
        <v>43</v>
      </c>
      <c r="G820" t="s">
        <v>21</v>
      </c>
      <c r="H820" t="s">
        <v>21</v>
      </c>
      <c r="I820" t="s">
        <v>22</v>
      </c>
      <c r="J820" t="s">
        <v>23</v>
      </c>
      <c r="K820" t="s">
        <v>47</v>
      </c>
      <c r="L820" t="s">
        <v>21</v>
      </c>
      <c r="M820" t="s">
        <v>21</v>
      </c>
      <c r="N820" t="s">
        <v>47</v>
      </c>
      <c r="O820" t="s">
        <v>21</v>
      </c>
      <c r="P820" t="s">
        <v>21</v>
      </c>
      <c r="Q820" t="s">
        <v>27</v>
      </c>
      <c r="R820" t="s">
        <v>45</v>
      </c>
      <c r="S820" t="s">
        <v>47</v>
      </c>
      <c r="T820" t="s">
        <v>21</v>
      </c>
      <c r="U820" t="s">
        <v>21</v>
      </c>
      <c r="V820" t="s">
        <v>30</v>
      </c>
      <c r="W820" s="2" t="s">
        <v>31</v>
      </c>
      <c r="Y820">
        <f>IF(J820=Legend!$B$3,0,IF(J820=Legend!$B$4,1,IF(J820=Legend!$B$5,2,0)))</f>
        <v>1</v>
      </c>
      <c r="Z820">
        <f t="shared" si="85"/>
        <v>0</v>
      </c>
      <c r="AA820">
        <f t="shared" si="86"/>
        <v>0</v>
      </c>
      <c r="AB820">
        <f t="shared" si="87"/>
        <v>0</v>
      </c>
      <c r="AC820">
        <f>IF(N820=Legend!$D$3,3,IF(N820=Legend!$D$4,2,IF(N820=Legend!$D$5,1,0)))</f>
        <v>0</v>
      </c>
      <c r="AD820">
        <f t="shared" si="88"/>
        <v>0</v>
      </c>
      <c r="AF820">
        <f t="shared" si="89"/>
        <v>0</v>
      </c>
      <c r="AG820">
        <f>IF(R820=Legend!$F$3,3,IF(R820=Legend!$F$4,2,IF(R820=Legend!$F$5,1,0)))</f>
        <v>1</v>
      </c>
      <c r="AH820">
        <f>IF(S820=Legend!$F$3,3,IF(S820=Legend!$F$4,2,IF(S820=Legend!$F$5,1,0)))</f>
        <v>0</v>
      </c>
      <c r="AK820">
        <f>IF(V820=Legend!$H$3,3,IF(V820=Legend!$H$4,2,IF(V820=Legend!$H$5,1,0)))</f>
        <v>2</v>
      </c>
      <c r="AM820">
        <f t="shared" si="90"/>
        <v>4</v>
      </c>
    </row>
    <row r="821" spans="1:39" ht="140.4" x14ac:dyDescent="0.3">
      <c r="A821" t="s">
        <v>87</v>
      </c>
      <c r="B821" t="s">
        <v>637</v>
      </c>
      <c r="C821" t="s">
        <v>638</v>
      </c>
      <c r="D821" t="s">
        <v>5257</v>
      </c>
      <c r="E821" t="str">
        <f t="shared" si="84"/>
        <v>DISKON SUPERMARKET</v>
      </c>
      <c r="F821" t="s">
        <v>87</v>
      </c>
      <c r="G821" t="s">
        <v>21</v>
      </c>
      <c r="H821" t="s">
        <v>21</v>
      </c>
      <c r="I821" t="s">
        <v>22</v>
      </c>
      <c r="J821" t="s">
        <v>35</v>
      </c>
      <c r="K821" t="s">
        <v>24</v>
      </c>
      <c r="L821" t="s">
        <v>25</v>
      </c>
      <c r="M821" t="s">
        <v>25</v>
      </c>
      <c r="N821" t="s">
        <v>26</v>
      </c>
      <c r="O821" t="s">
        <v>25</v>
      </c>
      <c r="P821" t="s">
        <v>21</v>
      </c>
      <c r="Q821" t="s">
        <v>27</v>
      </c>
      <c r="R821" t="s">
        <v>45</v>
      </c>
      <c r="S821" t="s">
        <v>29</v>
      </c>
      <c r="T821" t="s">
        <v>21</v>
      </c>
      <c r="U821" t="s">
        <v>21</v>
      </c>
      <c r="V821" t="s">
        <v>33</v>
      </c>
      <c r="W821" s="2" t="s">
        <v>34</v>
      </c>
      <c r="Y821">
        <f>IF(J821=Legend!$B$3,0,IF(J821=Legend!$B$4,1,IF(J821=Legend!$B$5,2,0)))</f>
        <v>0</v>
      </c>
      <c r="Z821">
        <f t="shared" si="85"/>
        <v>1</v>
      </c>
      <c r="AA821">
        <f t="shared" si="86"/>
        <v>1</v>
      </c>
      <c r="AB821">
        <f t="shared" si="87"/>
        <v>1</v>
      </c>
      <c r="AC821">
        <f>IF(N821=Legend!$D$3,3,IF(N821=Legend!$D$4,2,IF(N821=Legend!$D$5,1,0)))</f>
        <v>2</v>
      </c>
      <c r="AD821">
        <f t="shared" si="88"/>
        <v>1</v>
      </c>
      <c r="AF821">
        <f t="shared" si="89"/>
        <v>0</v>
      </c>
      <c r="AG821">
        <f>IF(R821=Legend!$F$3,3,IF(R821=Legend!$F$4,2,IF(R821=Legend!$F$5,1,0)))</f>
        <v>1</v>
      </c>
      <c r="AH821">
        <f>IF(S821=Legend!$F$3,3,IF(S821=Legend!$F$4,2,IF(S821=Legend!$F$5,1,0)))</f>
        <v>3</v>
      </c>
      <c r="AK821">
        <f>IF(V821=Legend!$H$3,3,IF(V821=Legend!$H$4,2,IF(V821=Legend!$H$5,1,0)))</f>
        <v>1</v>
      </c>
      <c r="AM821">
        <f t="shared" si="90"/>
        <v>11</v>
      </c>
    </row>
    <row r="822" spans="1:39" ht="109.2" x14ac:dyDescent="0.3">
      <c r="A822" t="s">
        <v>20</v>
      </c>
      <c r="B822" t="s">
        <v>1880</v>
      </c>
      <c r="C822" t="s">
        <v>1881</v>
      </c>
      <c r="D822" t="s">
        <v>2985</v>
      </c>
      <c r="E822" t="str">
        <f t="shared" si="84"/>
        <v>DISTRO Mart</v>
      </c>
      <c r="F822" t="s">
        <v>65</v>
      </c>
      <c r="G822" t="s">
        <v>21</v>
      </c>
      <c r="H822" t="s">
        <v>21</v>
      </c>
      <c r="I822" t="s">
        <v>50</v>
      </c>
      <c r="J822" t="s">
        <v>35</v>
      </c>
      <c r="K822" t="s">
        <v>24</v>
      </c>
      <c r="L822" t="s">
        <v>25</v>
      </c>
      <c r="M822" t="s">
        <v>25</v>
      </c>
      <c r="N822" t="s">
        <v>28</v>
      </c>
      <c r="O822" t="s">
        <v>25</v>
      </c>
      <c r="P822" t="s">
        <v>21</v>
      </c>
      <c r="Q822" t="s">
        <v>27</v>
      </c>
      <c r="R822" t="s">
        <v>45</v>
      </c>
      <c r="S822" t="s">
        <v>28</v>
      </c>
      <c r="T822" t="s">
        <v>21</v>
      </c>
      <c r="U822" t="s">
        <v>21</v>
      </c>
      <c r="V822" t="s">
        <v>42</v>
      </c>
      <c r="W822" s="2" t="s">
        <v>46</v>
      </c>
      <c r="Y822">
        <f>IF(J822=Legend!$B$3,0,IF(J822=Legend!$B$4,1,IF(J822=Legend!$B$5,2,0)))</f>
        <v>0</v>
      </c>
      <c r="Z822">
        <f t="shared" si="85"/>
        <v>1</v>
      </c>
      <c r="AA822">
        <f t="shared" si="86"/>
        <v>1</v>
      </c>
      <c r="AB822">
        <f t="shared" si="87"/>
        <v>1</v>
      </c>
      <c r="AC822">
        <f>IF(N822=Legend!$D$3,3,IF(N822=Legend!$D$4,2,IF(N822=Legend!$D$5,1,0)))</f>
        <v>1</v>
      </c>
      <c r="AD822">
        <f t="shared" si="88"/>
        <v>1</v>
      </c>
      <c r="AF822">
        <f t="shared" si="89"/>
        <v>0</v>
      </c>
      <c r="AG822">
        <f>IF(R822=Legend!$F$3,3,IF(R822=Legend!$F$4,2,IF(R822=Legend!$F$5,1,0)))</f>
        <v>1</v>
      </c>
      <c r="AH822">
        <f>IF(S822=Legend!$F$3,3,IF(S822=Legend!$F$4,2,IF(S822=Legend!$F$5,1,0)))</f>
        <v>2</v>
      </c>
      <c r="AK822">
        <f>IF(V822=Legend!$H$3,3,IF(V822=Legend!$H$4,2,IF(V822=Legend!$H$5,1,0)))</f>
        <v>0</v>
      </c>
      <c r="AM822">
        <f t="shared" si="90"/>
        <v>8</v>
      </c>
    </row>
    <row r="823" spans="1:39" ht="62.4" x14ac:dyDescent="0.3">
      <c r="A823" t="s">
        <v>61</v>
      </c>
      <c r="B823" t="s">
        <v>847</v>
      </c>
      <c r="C823" t="s">
        <v>1069</v>
      </c>
      <c r="D823" t="s">
        <v>1287</v>
      </c>
      <c r="E823" t="str">
        <f t="shared" si="84"/>
        <v>DITURI SHOP</v>
      </c>
      <c r="F823" t="s">
        <v>61</v>
      </c>
      <c r="G823" t="s">
        <v>21</v>
      </c>
      <c r="H823" t="s">
        <v>21</v>
      </c>
      <c r="I823" t="s">
        <v>50</v>
      </c>
      <c r="J823" t="s">
        <v>35</v>
      </c>
      <c r="K823" t="s">
        <v>24</v>
      </c>
      <c r="L823" t="s">
        <v>21</v>
      </c>
      <c r="M823" t="s">
        <v>25</v>
      </c>
      <c r="N823" t="s">
        <v>28</v>
      </c>
      <c r="O823" t="s">
        <v>21</v>
      </c>
      <c r="P823" t="s">
        <v>21</v>
      </c>
      <c r="Q823" t="s">
        <v>27</v>
      </c>
      <c r="R823" t="s">
        <v>45</v>
      </c>
      <c r="S823" t="s">
        <v>45</v>
      </c>
      <c r="T823" t="s">
        <v>21</v>
      </c>
      <c r="U823" t="s">
        <v>21</v>
      </c>
      <c r="V823" t="s">
        <v>42</v>
      </c>
      <c r="W823" s="2" t="s">
        <v>48</v>
      </c>
      <c r="Y823">
        <f>IF(J823=Legend!$B$3,0,IF(J823=Legend!$B$4,1,IF(J823=Legend!$B$5,2,0)))</f>
        <v>0</v>
      </c>
      <c r="Z823">
        <f t="shared" si="85"/>
        <v>1</v>
      </c>
      <c r="AA823">
        <f t="shared" si="86"/>
        <v>0</v>
      </c>
      <c r="AB823">
        <f t="shared" si="87"/>
        <v>1</v>
      </c>
      <c r="AC823">
        <f>IF(N823=Legend!$D$3,3,IF(N823=Legend!$D$4,2,IF(N823=Legend!$D$5,1,0)))</f>
        <v>1</v>
      </c>
      <c r="AD823">
        <f t="shared" si="88"/>
        <v>0</v>
      </c>
      <c r="AF823">
        <f t="shared" si="89"/>
        <v>0</v>
      </c>
      <c r="AG823">
        <f>IF(R823=Legend!$F$3,3,IF(R823=Legend!$F$4,2,IF(R823=Legend!$F$5,1,0)))</f>
        <v>1</v>
      </c>
      <c r="AH823">
        <f>IF(S823=Legend!$F$3,3,IF(S823=Legend!$F$4,2,IF(S823=Legend!$F$5,1,0)))</f>
        <v>1</v>
      </c>
      <c r="AK823">
        <f>IF(V823=Legend!$H$3,3,IF(V823=Legend!$H$4,2,IF(V823=Legend!$H$5,1,0)))</f>
        <v>0</v>
      </c>
      <c r="AM823">
        <f t="shared" si="90"/>
        <v>5</v>
      </c>
    </row>
    <row r="824" spans="1:39" ht="140.4" x14ac:dyDescent="0.3">
      <c r="A824" t="s">
        <v>141</v>
      </c>
      <c r="B824" t="s">
        <v>174</v>
      </c>
      <c r="C824" t="s">
        <v>1064</v>
      </c>
      <c r="D824" t="s">
        <v>3746</v>
      </c>
      <c r="E824" t="str">
        <f t="shared" si="84"/>
        <v>DIVA BARU</v>
      </c>
      <c r="F824" t="s">
        <v>74</v>
      </c>
      <c r="G824" t="s">
        <v>21</v>
      </c>
      <c r="H824" t="s">
        <v>21</v>
      </c>
      <c r="I824" t="s">
        <v>22</v>
      </c>
      <c r="J824" t="s">
        <v>35</v>
      </c>
      <c r="K824" t="s">
        <v>24</v>
      </c>
      <c r="L824" t="s">
        <v>25</v>
      </c>
      <c r="M824" t="s">
        <v>25</v>
      </c>
      <c r="N824" t="s">
        <v>26</v>
      </c>
      <c r="O824" t="s">
        <v>25</v>
      </c>
      <c r="P824" t="s">
        <v>21</v>
      </c>
      <c r="Q824" t="s">
        <v>80</v>
      </c>
      <c r="R824" t="s">
        <v>28</v>
      </c>
      <c r="S824" t="s">
        <v>29</v>
      </c>
      <c r="T824" t="s">
        <v>21</v>
      </c>
      <c r="U824" t="s">
        <v>21</v>
      </c>
      <c r="V824" t="s">
        <v>33</v>
      </c>
      <c r="W824" s="2" t="s">
        <v>34</v>
      </c>
      <c r="Y824">
        <f>IF(J824=Legend!$B$3,0,IF(J824=Legend!$B$4,1,IF(J824=Legend!$B$5,2,0)))</f>
        <v>0</v>
      </c>
      <c r="Z824">
        <f t="shared" si="85"/>
        <v>1</v>
      </c>
      <c r="AA824">
        <f t="shared" si="86"/>
        <v>1</v>
      </c>
      <c r="AB824">
        <f t="shared" si="87"/>
        <v>1</v>
      </c>
      <c r="AC824">
        <f>IF(N824=Legend!$D$3,3,IF(N824=Legend!$D$4,2,IF(N824=Legend!$D$5,1,0)))</f>
        <v>2</v>
      </c>
      <c r="AD824">
        <f t="shared" si="88"/>
        <v>1</v>
      </c>
      <c r="AF824">
        <f t="shared" si="89"/>
        <v>2</v>
      </c>
      <c r="AG824">
        <f>IF(R824=Legend!$F$3,3,IF(R824=Legend!$F$4,2,IF(R824=Legend!$F$5,1,0)))</f>
        <v>2</v>
      </c>
      <c r="AH824">
        <f>IF(S824=Legend!$F$3,3,IF(S824=Legend!$F$4,2,IF(S824=Legend!$F$5,1,0)))</f>
        <v>3</v>
      </c>
      <c r="AK824">
        <f>IF(V824=Legend!$H$3,3,IF(V824=Legend!$H$4,2,IF(V824=Legend!$H$5,1,0)))</f>
        <v>1</v>
      </c>
      <c r="AM824">
        <f t="shared" si="90"/>
        <v>14</v>
      </c>
    </row>
    <row r="825" spans="1:39" ht="140.4" x14ac:dyDescent="0.3">
      <c r="A825" t="s">
        <v>39</v>
      </c>
      <c r="B825" t="s">
        <v>478</v>
      </c>
      <c r="C825" t="s">
        <v>558</v>
      </c>
      <c r="D825" t="s">
        <v>723</v>
      </c>
      <c r="E825" t="str">
        <f t="shared" si="84"/>
        <v>DIVA BERBAH</v>
      </c>
      <c r="F825" t="s">
        <v>39</v>
      </c>
      <c r="G825" t="s">
        <v>21</v>
      </c>
      <c r="H825" t="s">
        <v>21</v>
      </c>
      <c r="I825" t="s">
        <v>50</v>
      </c>
      <c r="J825" t="s">
        <v>23</v>
      </c>
      <c r="K825" t="s">
        <v>24</v>
      </c>
      <c r="L825" t="s">
        <v>25</v>
      </c>
      <c r="M825" t="s">
        <v>25</v>
      </c>
      <c r="N825" t="s">
        <v>26</v>
      </c>
      <c r="O825" t="s">
        <v>25</v>
      </c>
      <c r="P825" t="s">
        <v>21</v>
      </c>
      <c r="Q825" t="s">
        <v>27</v>
      </c>
      <c r="R825" t="s">
        <v>28</v>
      </c>
      <c r="S825" t="s">
        <v>29</v>
      </c>
      <c r="T825" t="s">
        <v>21</v>
      </c>
      <c r="U825" t="s">
        <v>21</v>
      </c>
      <c r="V825" t="s">
        <v>30</v>
      </c>
      <c r="W825" s="2" t="s">
        <v>34</v>
      </c>
      <c r="Y825">
        <f>IF(J825=Legend!$B$3,0,IF(J825=Legend!$B$4,1,IF(J825=Legend!$B$5,2,0)))</f>
        <v>1</v>
      </c>
      <c r="Z825">
        <f t="shared" si="85"/>
        <v>1</v>
      </c>
      <c r="AA825">
        <f t="shared" si="86"/>
        <v>1</v>
      </c>
      <c r="AB825">
        <f t="shared" si="87"/>
        <v>1</v>
      </c>
      <c r="AC825">
        <f>IF(N825=Legend!$D$3,3,IF(N825=Legend!$D$4,2,IF(N825=Legend!$D$5,1,0)))</f>
        <v>2</v>
      </c>
      <c r="AD825">
        <f t="shared" si="88"/>
        <v>1</v>
      </c>
      <c r="AF825">
        <f t="shared" si="89"/>
        <v>0</v>
      </c>
      <c r="AG825">
        <f>IF(R825=Legend!$F$3,3,IF(R825=Legend!$F$4,2,IF(R825=Legend!$F$5,1,0)))</f>
        <v>2</v>
      </c>
      <c r="AH825">
        <f>IF(S825=Legend!$F$3,3,IF(S825=Legend!$F$4,2,IF(S825=Legend!$F$5,1,0)))</f>
        <v>3</v>
      </c>
      <c r="AK825">
        <f>IF(V825=Legend!$H$3,3,IF(V825=Legend!$H$4,2,IF(V825=Legend!$H$5,1,0)))</f>
        <v>2</v>
      </c>
      <c r="AM825">
        <f t="shared" si="90"/>
        <v>14</v>
      </c>
    </row>
    <row r="826" spans="1:39" ht="156" x14ac:dyDescent="0.3">
      <c r="A826" t="s">
        <v>79</v>
      </c>
      <c r="B826" t="s">
        <v>478</v>
      </c>
      <c r="C826" t="s">
        <v>5325</v>
      </c>
      <c r="D826" t="s">
        <v>481</v>
      </c>
      <c r="E826" t="str">
        <f t="shared" si="84"/>
        <v>DIVA MART</v>
      </c>
      <c r="F826" t="s">
        <v>79</v>
      </c>
      <c r="G826" t="s">
        <v>21</v>
      </c>
      <c r="H826" t="s">
        <v>21</v>
      </c>
      <c r="I826" t="s">
        <v>22</v>
      </c>
      <c r="J826" t="s">
        <v>35</v>
      </c>
      <c r="K826" t="s">
        <v>24</v>
      </c>
      <c r="L826" t="s">
        <v>25</v>
      </c>
      <c r="M826" t="s">
        <v>25</v>
      </c>
      <c r="N826" t="s">
        <v>47</v>
      </c>
      <c r="O826" t="s">
        <v>21</v>
      </c>
      <c r="P826" t="s">
        <v>21</v>
      </c>
      <c r="Q826" t="s">
        <v>60</v>
      </c>
      <c r="R826" t="s">
        <v>45</v>
      </c>
      <c r="S826" t="s">
        <v>45</v>
      </c>
      <c r="T826" t="s">
        <v>21</v>
      </c>
      <c r="U826" t="s">
        <v>21</v>
      </c>
      <c r="V826" t="s">
        <v>42</v>
      </c>
      <c r="W826" s="2" t="s">
        <v>31</v>
      </c>
      <c r="Y826">
        <f>IF(J826=Legend!$B$3,0,IF(J826=Legend!$B$4,1,IF(J826=Legend!$B$5,2,0)))</f>
        <v>0</v>
      </c>
      <c r="Z826">
        <f t="shared" si="85"/>
        <v>1</v>
      </c>
      <c r="AA826">
        <f t="shared" si="86"/>
        <v>1</v>
      </c>
      <c r="AB826">
        <f t="shared" si="87"/>
        <v>1</v>
      </c>
      <c r="AC826">
        <f>IF(N826=Legend!$D$3,3,IF(N826=Legend!$D$4,2,IF(N826=Legend!$D$5,1,0)))</f>
        <v>0</v>
      </c>
      <c r="AD826">
        <f t="shared" si="88"/>
        <v>0</v>
      </c>
      <c r="AF826">
        <f t="shared" si="89"/>
        <v>2</v>
      </c>
      <c r="AG826">
        <f>IF(R826=Legend!$F$3,3,IF(R826=Legend!$F$4,2,IF(R826=Legend!$F$5,1,0)))</f>
        <v>1</v>
      </c>
      <c r="AH826">
        <f>IF(S826=Legend!$F$3,3,IF(S826=Legend!$F$4,2,IF(S826=Legend!$F$5,1,0)))</f>
        <v>1</v>
      </c>
      <c r="AK826">
        <f>IF(V826=Legend!$H$3,3,IF(V826=Legend!$H$4,2,IF(V826=Legend!$H$5,1,0)))</f>
        <v>0</v>
      </c>
      <c r="AM826">
        <f t="shared" si="90"/>
        <v>7</v>
      </c>
    </row>
    <row r="827" spans="1:39" ht="109.2" x14ac:dyDescent="0.3">
      <c r="A827" t="s">
        <v>52</v>
      </c>
      <c r="B827" t="s">
        <v>932</v>
      </c>
      <c r="C827" t="s">
        <v>933</v>
      </c>
      <c r="D827" t="s">
        <v>939</v>
      </c>
      <c r="E827" t="str">
        <f t="shared" si="84"/>
        <v>DIVA SWALAYAN</v>
      </c>
      <c r="F827" t="s">
        <v>52</v>
      </c>
      <c r="G827" t="s">
        <v>21</v>
      </c>
      <c r="H827" t="s">
        <v>21</v>
      </c>
      <c r="I827" t="s">
        <v>22</v>
      </c>
      <c r="J827" t="s">
        <v>23</v>
      </c>
      <c r="K827" t="s">
        <v>24</v>
      </c>
      <c r="L827" t="s">
        <v>25</v>
      </c>
      <c r="M827" t="s">
        <v>25</v>
      </c>
      <c r="N827" t="s">
        <v>28</v>
      </c>
      <c r="O827" t="s">
        <v>25</v>
      </c>
      <c r="P827" t="s">
        <v>21</v>
      </c>
      <c r="Q827" t="s">
        <v>27</v>
      </c>
      <c r="R827" t="s">
        <v>29</v>
      </c>
      <c r="S827" t="s">
        <v>29</v>
      </c>
      <c r="T827" t="s">
        <v>21</v>
      </c>
      <c r="U827" t="s">
        <v>21</v>
      </c>
      <c r="V827" t="s">
        <v>30</v>
      </c>
      <c r="W827" s="2" t="s">
        <v>66</v>
      </c>
      <c r="Y827">
        <f>IF(J827=Legend!$B$3,0,IF(J827=Legend!$B$4,1,IF(J827=Legend!$B$5,2,0)))</f>
        <v>1</v>
      </c>
      <c r="Z827">
        <f t="shared" si="85"/>
        <v>1</v>
      </c>
      <c r="AA827">
        <f t="shared" si="86"/>
        <v>1</v>
      </c>
      <c r="AB827">
        <f t="shared" si="87"/>
        <v>1</v>
      </c>
      <c r="AC827">
        <f>IF(N827=Legend!$D$3,3,IF(N827=Legend!$D$4,2,IF(N827=Legend!$D$5,1,0)))</f>
        <v>1</v>
      </c>
      <c r="AD827">
        <f t="shared" si="88"/>
        <v>1</v>
      </c>
      <c r="AF827">
        <f t="shared" si="89"/>
        <v>0</v>
      </c>
      <c r="AG827">
        <f>IF(R827=Legend!$F$3,3,IF(R827=Legend!$F$4,2,IF(R827=Legend!$F$5,1,0)))</f>
        <v>3</v>
      </c>
      <c r="AH827">
        <f>IF(S827=Legend!$F$3,3,IF(S827=Legend!$F$4,2,IF(S827=Legend!$F$5,1,0)))</f>
        <v>3</v>
      </c>
      <c r="AK827">
        <f>IF(V827=Legend!$H$3,3,IF(V827=Legend!$H$4,2,IF(V827=Legend!$H$5,1,0)))</f>
        <v>2</v>
      </c>
      <c r="AM827">
        <f t="shared" si="90"/>
        <v>14</v>
      </c>
    </row>
    <row r="828" spans="1:39" ht="140.4" x14ac:dyDescent="0.3">
      <c r="A828" t="s">
        <v>83</v>
      </c>
      <c r="B828" t="s">
        <v>932</v>
      </c>
      <c r="C828" t="s">
        <v>1374</v>
      </c>
      <c r="D828" t="s">
        <v>5000</v>
      </c>
      <c r="E828" t="str">
        <f t="shared" si="84"/>
        <v>DIVA SWALAYAN 2</v>
      </c>
      <c r="F828" t="s">
        <v>83</v>
      </c>
      <c r="G828" t="s">
        <v>21</v>
      </c>
      <c r="H828" t="s">
        <v>21</v>
      </c>
      <c r="I828" t="s">
        <v>22</v>
      </c>
      <c r="J828" t="s">
        <v>35</v>
      </c>
      <c r="K828" t="s">
        <v>24</v>
      </c>
      <c r="L828" t="s">
        <v>25</v>
      </c>
      <c r="M828" t="s">
        <v>25</v>
      </c>
      <c r="N828" t="s">
        <v>26</v>
      </c>
      <c r="O828" t="s">
        <v>25</v>
      </c>
      <c r="P828" t="s">
        <v>21</v>
      </c>
      <c r="Q828" t="s">
        <v>27</v>
      </c>
      <c r="R828" t="s">
        <v>28</v>
      </c>
      <c r="S828" t="s">
        <v>29</v>
      </c>
      <c r="T828" t="s">
        <v>21</v>
      </c>
      <c r="U828" t="s">
        <v>21</v>
      </c>
      <c r="V828" t="s">
        <v>33</v>
      </c>
      <c r="W828" s="2" t="s">
        <v>34</v>
      </c>
      <c r="Y828">
        <f>IF(J828=Legend!$B$3,0,IF(J828=Legend!$B$4,1,IF(J828=Legend!$B$5,2,0)))</f>
        <v>0</v>
      </c>
      <c r="Z828">
        <f t="shared" si="85"/>
        <v>1</v>
      </c>
      <c r="AA828">
        <f t="shared" si="86"/>
        <v>1</v>
      </c>
      <c r="AB828">
        <f t="shared" si="87"/>
        <v>1</v>
      </c>
      <c r="AC828">
        <f>IF(N828=Legend!$D$3,3,IF(N828=Legend!$D$4,2,IF(N828=Legend!$D$5,1,0)))</f>
        <v>2</v>
      </c>
      <c r="AD828">
        <f t="shared" si="88"/>
        <v>1</v>
      </c>
      <c r="AF828">
        <f t="shared" si="89"/>
        <v>0</v>
      </c>
      <c r="AG828">
        <f>IF(R828=Legend!$F$3,3,IF(R828=Legend!$F$4,2,IF(R828=Legend!$F$5,1,0)))</f>
        <v>2</v>
      </c>
      <c r="AH828">
        <f>IF(S828=Legend!$F$3,3,IF(S828=Legend!$F$4,2,IF(S828=Legend!$F$5,1,0)))</f>
        <v>3</v>
      </c>
      <c r="AK828">
        <f>IF(V828=Legend!$H$3,3,IF(V828=Legend!$H$4,2,IF(V828=Legend!$H$5,1,0)))</f>
        <v>1</v>
      </c>
      <c r="AM828">
        <f t="shared" si="90"/>
        <v>12</v>
      </c>
    </row>
    <row r="829" spans="1:39" ht="156" x14ac:dyDescent="0.3">
      <c r="A829" t="s">
        <v>71</v>
      </c>
      <c r="B829" t="s">
        <v>1602</v>
      </c>
      <c r="C829" t="s">
        <v>2574</v>
      </c>
      <c r="D829" t="s">
        <v>2881</v>
      </c>
      <c r="E829" t="str">
        <f t="shared" si="84"/>
        <v>DIVA, MM.</v>
      </c>
      <c r="F829" t="s">
        <v>71</v>
      </c>
      <c r="G829" t="s">
        <v>21</v>
      </c>
      <c r="H829" t="s">
        <v>21</v>
      </c>
      <c r="I829" t="s">
        <v>22</v>
      </c>
      <c r="J829" t="s">
        <v>23</v>
      </c>
      <c r="K829" t="s">
        <v>24</v>
      </c>
      <c r="L829" t="s">
        <v>25</v>
      </c>
      <c r="M829" t="s">
        <v>25</v>
      </c>
      <c r="N829" t="s">
        <v>38</v>
      </c>
      <c r="O829" t="s">
        <v>25</v>
      </c>
      <c r="P829" t="s">
        <v>21</v>
      </c>
      <c r="Q829" t="s">
        <v>80</v>
      </c>
      <c r="R829" t="s">
        <v>45</v>
      </c>
      <c r="S829" t="s">
        <v>29</v>
      </c>
      <c r="T829" t="s">
        <v>21</v>
      </c>
      <c r="U829" t="s">
        <v>21</v>
      </c>
      <c r="V829" t="s">
        <v>33</v>
      </c>
      <c r="W829" s="2" t="s">
        <v>31</v>
      </c>
      <c r="Y829">
        <f>IF(J829=Legend!$B$3,0,IF(J829=Legend!$B$4,1,IF(J829=Legend!$B$5,2,0)))</f>
        <v>1</v>
      </c>
      <c r="Z829">
        <f t="shared" si="85"/>
        <v>1</v>
      </c>
      <c r="AA829">
        <f t="shared" si="86"/>
        <v>1</v>
      </c>
      <c r="AB829">
        <f t="shared" si="87"/>
        <v>1</v>
      </c>
      <c r="AC829">
        <f>IF(N829=Legend!$D$3,3,IF(N829=Legend!$D$4,2,IF(N829=Legend!$D$5,1,0)))</f>
        <v>3</v>
      </c>
      <c r="AD829">
        <f t="shared" si="88"/>
        <v>1</v>
      </c>
      <c r="AF829">
        <f t="shared" si="89"/>
        <v>2</v>
      </c>
      <c r="AG829">
        <f>IF(R829=Legend!$F$3,3,IF(R829=Legend!$F$4,2,IF(R829=Legend!$F$5,1,0)))</f>
        <v>1</v>
      </c>
      <c r="AH829">
        <f>IF(S829=Legend!$F$3,3,IF(S829=Legend!$F$4,2,IF(S829=Legend!$F$5,1,0)))</f>
        <v>3</v>
      </c>
      <c r="AK829">
        <f>IF(V829=Legend!$H$3,3,IF(V829=Legend!$H$4,2,IF(V829=Legend!$H$5,1,0)))</f>
        <v>1</v>
      </c>
      <c r="AM829">
        <f t="shared" si="90"/>
        <v>15</v>
      </c>
    </row>
    <row r="830" spans="1:39" ht="62.4" x14ac:dyDescent="0.3">
      <c r="A830" t="s">
        <v>74</v>
      </c>
      <c r="B830" t="s">
        <v>174</v>
      </c>
      <c r="C830" t="s">
        <v>4009</v>
      </c>
      <c r="D830" t="s">
        <v>4063</v>
      </c>
      <c r="E830" t="str">
        <f t="shared" si="84"/>
        <v>DJITU</v>
      </c>
      <c r="F830" t="s">
        <v>74</v>
      </c>
      <c r="G830" t="s">
        <v>21</v>
      </c>
      <c r="H830" t="s">
        <v>21</v>
      </c>
      <c r="I830" t="s">
        <v>22</v>
      </c>
      <c r="J830" t="s">
        <v>35</v>
      </c>
      <c r="K830" t="s">
        <v>47</v>
      </c>
      <c r="L830" t="s">
        <v>21</v>
      </c>
      <c r="M830" t="s">
        <v>21</v>
      </c>
      <c r="N830" t="s">
        <v>47</v>
      </c>
      <c r="O830" t="s">
        <v>21</v>
      </c>
      <c r="P830" t="s">
        <v>21</v>
      </c>
      <c r="Q830" t="s">
        <v>60</v>
      </c>
      <c r="R830" t="s">
        <v>45</v>
      </c>
      <c r="S830" t="s">
        <v>47</v>
      </c>
      <c r="T830" t="s">
        <v>21</v>
      </c>
      <c r="U830" t="s">
        <v>21</v>
      </c>
      <c r="V830" t="s">
        <v>30</v>
      </c>
      <c r="W830" s="2" t="s">
        <v>68</v>
      </c>
      <c r="Y830">
        <f>IF(J830=Legend!$B$3,0,IF(J830=Legend!$B$4,1,IF(J830=Legend!$B$5,2,0)))</f>
        <v>0</v>
      </c>
      <c r="Z830">
        <f t="shared" si="85"/>
        <v>0</v>
      </c>
      <c r="AA830">
        <f t="shared" si="86"/>
        <v>0</v>
      </c>
      <c r="AB830">
        <f t="shared" si="87"/>
        <v>0</v>
      </c>
      <c r="AC830">
        <f>IF(N830=Legend!$D$3,3,IF(N830=Legend!$D$4,2,IF(N830=Legend!$D$5,1,0)))</f>
        <v>0</v>
      </c>
      <c r="AD830">
        <f t="shared" si="88"/>
        <v>0</v>
      </c>
      <c r="AF830">
        <f t="shared" si="89"/>
        <v>2</v>
      </c>
      <c r="AG830">
        <f>IF(R830=Legend!$F$3,3,IF(R830=Legend!$F$4,2,IF(R830=Legend!$F$5,1,0)))</f>
        <v>1</v>
      </c>
      <c r="AH830">
        <f>IF(S830=Legend!$F$3,3,IF(S830=Legend!$F$4,2,IF(S830=Legend!$F$5,1,0)))</f>
        <v>0</v>
      </c>
      <c r="AK830">
        <f>IF(V830=Legend!$H$3,3,IF(V830=Legend!$H$4,2,IF(V830=Legend!$H$5,1,0)))</f>
        <v>2</v>
      </c>
      <c r="AM830">
        <f t="shared" si="90"/>
        <v>5</v>
      </c>
    </row>
    <row r="831" spans="1:39" ht="140.4" x14ac:dyDescent="0.3">
      <c r="A831" t="s">
        <v>39</v>
      </c>
      <c r="B831" t="s">
        <v>478</v>
      </c>
      <c r="C831" t="s">
        <v>5325</v>
      </c>
      <c r="D831" t="s">
        <v>707</v>
      </c>
      <c r="E831" t="str">
        <f t="shared" si="84"/>
        <v>DM BARU 3</v>
      </c>
      <c r="F831" t="s">
        <v>39</v>
      </c>
      <c r="G831" t="s">
        <v>21</v>
      </c>
      <c r="H831" t="s">
        <v>21</v>
      </c>
      <c r="I831" t="s">
        <v>22</v>
      </c>
      <c r="J831" t="s">
        <v>41</v>
      </c>
      <c r="K831" t="s">
        <v>24</v>
      </c>
      <c r="L831" t="s">
        <v>25</v>
      </c>
      <c r="M831" t="s">
        <v>25</v>
      </c>
      <c r="N831" t="s">
        <v>38</v>
      </c>
      <c r="O831" t="s">
        <v>25</v>
      </c>
      <c r="P831" t="s">
        <v>21</v>
      </c>
      <c r="Q831" t="s">
        <v>27</v>
      </c>
      <c r="R831" t="s">
        <v>29</v>
      </c>
      <c r="S831" t="s">
        <v>29</v>
      </c>
      <c r="T831" t="s">
        <v>21</v>
      </c>
      <c r="U831" t="s">
        <v>21</v>
      </c>
      <c r="V831" t="s">
        <v>30</v>
      </c>
      <c r="W831" s="2" t="s">
        <v>34</v>
      </c>
      <c r="Y831">
        <f>IF(J831=Legend!$B$3,0,IF(J831=Legend!$B$4,1,IF(J831=Legend!$B$5,2,0)))</f>
        <v>2</v>
      </c>
      <c r="Z831">
        <f t="shared" si="85"/>
        <v>1</v>
      </c>
      <c r="AA831">
        <f t="shared" si="86"/>
        <v>1</v>
      </c>
      <c r="AB831">
        <f t="shared" si="87"/>
        <v>1</v>
      </c>
      <c r="AC831">
        <f>IF(N831=Legend!$D$3,3,IF(N831=Legend!$D$4,2,IF(N831=Legend!$D$5,1,0)))</f>
        <v>3</v>
      </c>
      <c r="AD831">
        <f t="shared" si="88"/>
        <v>1</v>
      </c>
      <c r="AF831">
        <f t="shared" si="89"/>
        <v>0</v>
      </c>
      <c r="AG831">
        <f>IF(R831=Legend!$F$3,3,IF(R831=Legend!$F$4,2,IF(R831=Legend!$F$5,1,0)))</f>
        <v>3</v>
      </c>
      <c r="AH831">
        <f>IF(S831=Legend!$F$3,3,IF(S831=Legend!$F$4,2,IF(S831=Legend!$F$5,1,0)))</f>
        <v>3</v>
      </c>
      <c r="AK831">
        <f>IF(V831=Legend!$H$3,3,IF(V831=Legend!$H$4,2,IF(V831=Legend!$H$5,1,0)))</f>
        <v>2</v>
      </c>
      <c r="AM831">
        <f t="shared" si="90"/>
        <v>17</v>
      </c>
    </row>
    <row r="832" spans="1:39" ht="140.4" x14ac:dyDescent="0.3">
      <c r="A832" t="s">
        <v>39</v>
      </c>
      <c r="B832" t="s">
        <v>478</v>
      </c>
      <c r="C832" t="s">
        <v>5325</v>
      </c>
      <c r="D832" t="s">
        <v>706</v>
      </c>
      <c r="E832" t="str">
        <f t="shared" si="84"/>
        <v>DM BARU 6</v>
      </c>
      <c r="F832" t="s">
        <v>39</v>
      </c>
      <c r="G832" t="s">
        <v>21</v>
      </c>
      <c r="H832" t="s">
        <v>21</v>
      </c>
      <c r="I832" t="s">
        <v>22</v>
      </c>
      <c r="J832" t="s">
        <v>23</v>
      </c>
      <c r="K832" t="s">
        <v>24</v>
      </c>
      <c r="L832" t="s">
        <v>25</v>
      </c>
      <c r="M832" t="s">
        <v>25</v>
      </c>
      <c r="N832" t="s">
        <v>26</v>
      </c>
      <c r="O832" t="s">
        <v>25</v>
      </c>
      <c r="P832" t="s">
        <v>21</v>
      </c>
      <c r="Q832" t="s">
        <v>27</v>
      </c>
      <c r="R832" t="s">
        <v>29</v>
      </c>
      <c r="S832" t="s">
        <v>29</v>
      </c>
      <c r="T832" t="s">
        <v>21</v>
      </c>
      <c r="U832" t="s">
        <v>21</v>
      </c>
      <c r="V832" t="s">
        <v>30</v>
      </c>
      <c r="W832" s="2" t="s">
        <v>34</v>
      </c>
      <c r="Y832">
        <f>IF(J832=Legend!$B$3,0,IF(J832=Legend!$B$4,1,IF(J832=Legend!$B$5,2,0)))</f>
        <v>1</v>
      </c>
      <c r="Z832">
        <f t="shared" si="85"/>
        <v>1</v>
      </c>
      <c r="AA832">
        <f t="shared" si="86"/>
        <v>1</v>
      </c>
      <c r="AB832">
        <f t="shared" si="87"/>
        <v>1</v>
      </c>
      <c r="AC832">
        <f>IF(N832=Legend!$D$3,3,IF(N832=Legend!$D$4,2,IF(N832=Legend!$D$5,1,0)))</f>
        <v>2</v>
      </c>
      <c r="AD832">
        <f t="shared" si="88"/>
        <v>1</v>
      </c>
      <c r="AF832">
        <f t="shared" si="89"/>
        <v>0</v>
      </c>
      <c r="AG832">
        <f>IF(R832=Legend!$F$3,3,IF(R832=Legend!$F$4,2,IF(R832=Legend!$F$5,1,0)))</f>
        <v>3</v>
      </c>
      <c r="AH832">
        <f>IF(S832=Legend!$F$3,3,IF(S832=Legend!$F$4,2,IF(S832=Legend!$F$5,1,0)))</f>
        <v>3</v>
      </c>
      <c r="AK832">
        <f>IF(V832=Legend!$H$3,3,IF(V832=Legend!$H$4,2,IF(V832=Legend!$H$5,1,0)))</f>
        <v>2</v>
      </c>
      <c r="AM832">
        <f t="shared" si="90"/>
        <v>15</v>
      </c>
    </row>
    <row r="833" spans="1:39" ht="109.2" x14ac:dyDescent="0.3">
      <c r="A833" t="s">
        <v>150</v>
      </c>
      <c r="B833" t="s">
        <v>475</v>
      </c>
      <c r="C833" t="s">
        <v>1005</v>
      </c>
      <c r="D833" t="s">
        <v>5216</v>
      </c>
      <c r="E833" t="str">
        <f t="shared" si="84"/>
        <v>DM INDAH MART</v>
      </c>
      <c r="F833" t="s">
        <v>150</v>
      </c>
      <c r="G833" t="s">
        <v>21</v>
      </c>
      <c r="H833" t="s">
        <v>21</v>
      </c>
      <c r="I833" t="s">
        <v>22</v>
      </c>
      <c r="J833" t="s">
        <v>23</v>
      </c>
      <c r="K833" t="s">
        <v>24</v>
      </c>
      <c r="L833" t="s">
        <v>25</v>
      </c>
      <c r="M833" t="s">
        <v>25</v>
      </c>
      <c r="N833" t="s">
        <v>26</v>
      </c>
      <c r="O833" t="s">
        <v>25</v>
      </c>
      <c r="P833" t="s">
        <v>21</v>
      </c>
      <c r="Q833" t="s">
        <v>27</v>
      </c>
      <c r="R833" t="s">
        <v>45</v>
      </c>
      <c r="S833" t="s">
        <v>29</v>
      </c>
      <c r="T833" t="s">
        <v>21</v>
      </c>
      <c r="U833" t="s">
        <v>21</v>
      </c>
      <c r="V833" t="s">
        <v>42</v>
      </c>
      <c r="W833" s="2" t="s">
        <v>91</v>
      </c>
      <c r="Y833">
        <f>IF(J833=Legend!$B$3,0,IF(J833=Legend!$B$4,1,IF(J833=Legend!$B$5,2,0)))</f>
        <v>1</v>
      </c>
      <c r="Z833">
        <f t="shared" si="85"/>
        <v>1</v>
      </c>
      <c r="AA833">
        <f t="shared" si="86"/>
        <v>1</v>
      </c>
      <c r="AB833">
        <f t="shared" si="87"/>
        <v>1</v>
      </c>
      <c r="AC833">
        <f>IF(N833=Legend!$D$3,3,IF(N833=Legend!$D$4,2,IF(N833=Legend!$D$5,1,0)))</f>
        <v>2</v>
      </c>
      <c r="AD833">
        <f t="shared" si="88"/>
        <v>1</v>
      </c>
      <c r="AF833">
        <f t="shared" si="89"/>
        <v>0</v>
      </c>
      <c r="AG833">
        <f>IF(R833=Legend!$F$3,3,IF(R833=Legend!$F$4,2,IF(R833=Legend!$F$5,1,0)))</f>
        <v>1</v>
      </c>
      <c r="AH833">
        <f>IF(S833=Legend!$F$3,3,IF(S833=Legend!$F$4,2,IF(S833=Legend!$F$5,1,0)))</f>
        <v>3</v>
      </c>
      <c r="AK833">
        <f>IF(V833=Legend!$H$3,3,IF(V833=Legend!$H$4,2,IF(V833=Legend!$H$5,1,0)))</f>
        <v>0</v>
      </c>
      <c r="AM833">
        <f t="shared" si="90"/>
        <v>11</v>
      </c>
    </row>
    <row r="834" spans="1:39" ht="140.4" x14ac:dyDescent="0.3">
      <c r="A834" t="s">
        <v>52</v>
      </c>
      <c r="B834" t="s">
        <v>475</v>
      </c>
      <c r="C834" t="s">
        <v>981</v>
      </c>
      <c r="D834" t="s">
        <v>997</v>
      </c>
      <c r="E834" t="str">
        <f t="shared" si="84"/>
        <v>DN JAYA II, TOSERBA</v>
      </c>
      <c r="F834" t="s">
        <v>52</v>
      </c>
      <c r="G834" t="s">
        <v>21</v>
      </c>
      <c r="H834" t="s">
        <v>21</v>
      </c>
      <c r="I834" t="s">
        <v>50</v>
      </c>
      <c r="J834" t="s">
        <v>35</v>
      </c>
      <c r="K834" t="s">
        <v>24</v>
      </c>
      <c r="L834" t="s">
        <v>25</v>
      </c>
      <c r="M834" t="s">
        <v>25</v>
      </c>
      <c r="N834" t="s">
        <v>26</v>
      </c>
      <c r="O834" t="s">
        <v>25</v>
      </c>
      <c r="P834" t="s">
        <v>21</v>
      </c>
      <c r="Q834" t="s">
        <v>27</v>
      </c>
      <c r="R834" t="s">
        <v>45</v>
      </c>
      <c r="S834" t="s">
        <v>29</v>
      </c>
      <c r="T834" t="s">
        <v>21</v>
      </c>
      <c r="U834" t="s">
        <v>21</v>
      </c>
      <c r="V834" t="s">
        <v>33</v>
      </c>
      <c r="W834" s="2" t="s">
        <v>34</v>
      </c>
      <c r="Y834">
        <f>IF(J834=Legend!$B$3,0,IF(J834=Legend!$B$4,1,IF(J834=Legend!$B$5,2,0)))</f>
        <v>0</v>
      </c>
      <c r="Z834">
        <f t="shared" si="85"/>
        <v>1</v>
      </c>
      <c r="AA834">
        <f t="shared" si="86"/>
        <v>1</v>
      </c>
      <c r="AB834">
        <f t="shared" si="87"/>
        <v>1</v>
      </c>
      <c r="AC834">
        <f>IF(N834=Legend!$D$3,3,IF(N834=Legend!$D$4,2,IF(N834=Legend!$D$5,1,0)))</f>
        <v>2</v>
      </c>
      <c r="AD834">
        <f t="shared" si="88"/>
        <v>1</v>
      </c>
      <c r="AF834">
        <f t="shared" si="89"/>
        <v>0</v>
      </c>
      <c r="AG834">
        <f>IF(R834=Legend!$F$3,3,IF(R834=Legend!$F$4,2,IF(R834=Legend!$F$5,1,0)))</f>
        <v>1</v>
      </c>
      <c r="AH834">
        <f>IF(S834=Legend!$F$3,3,IF(S834=Legend!$F$4,2,IF(S834=Legend!$F$5,1,0)))</f>
        <v>3</v>
      </c>
      <c r="AK834">
        <f>IF(V834=Legend!$H$3,3,IF(V834=Legend!$H$4,2,IF(V834=Legend!$H$5,1,0)))</f>
        <v>1</v>
      </c>
      <c r="AM834">
        <f t="shared" si="90"/>
        <v>11</v>
      </c>
    </row>
    <row r="835" spans="1:39" ht="140.4" x14ac:dyDescent="0.3">
      <c r="A835" t="s">
        <v>52</v>
      </c>
      <c r="B835" t="s">
        <v>475</v>
      </c>
      <c r="C835" t="s">
        <v>981</v>
      </c>
      <c r="D835" t="s">
        <v>992</v>
      </c>
      <c r="E835" t="str">
        <f t="shared" si="84"/>
        <v>DN JAYA, TOSERBA</v>
      </c>
      <c r="F835" t="s">
        <v>52</v>
      </c>
      <c r="G835" t="s">
        <v>21</v>
      </c>
      <c r="H835" t="s">
        <v>21</v>
      </c>
      <c r="I835" t="s">
        <v>50</v>
      </c>
      <c r="J835" t="s">
        <v>35</v>
      </c>
      <c r="K835" t="s">
        <v>24</v>
      </c>
      <c r="L835" t="s">
        <v>25</v>
      </c>
      <c r="M835" t="s">
        <v>25</v>
      </c>
      <c r="N835" t="s">
        <v>28</v>
      </c>
      <c r="O835" t="s">
        <v>25</v>
      </c>
      <c r="P835" t="s">
        <v>21</v>
      </c>
      <c r="Q835" t="s">
        <v>27</v>
      </c>
      <c r="R835" t="s">
        <v>28</v>
      </c>
      <c r="S835" t="s">
        <v>29</v>
      </c>
      <c r="T835" t="s">
        <v>21</v>
      </c>
      <c r="U835" t="s">
        <v>21</v>
      </c>
      <c r="V835" t="s">
        <v>33</v>
      </c>
      <c r="W835" s="2" t="s">
        <v>34</v>
      </c>
      <c r="Y835">
        <f>IF(J835=Legend!$B$3,0,IF(J835=Legend!$B$4,1,IF(J835=Legend!$B$5,2,0)))</f>
        <v>0</v>
      </c>
      <c r="Z835">
        <f t="shared" si="85"/>
        <v>1</v>
      </c>
      <c r="AA835">
        <f t="shared" si="86"/>
        <v>1</v>
      </c>
      <c r="AB835">
        <f t="shared" si="87"/>
        <v>1</v>
      </c>
      <c r="AC835">
        <f>IF(N835=Legend!$D$3,3,IF(N835=Legend!$D$4,2,IF(N835=Legend!$D$5,1,0)))</f>
        <v>1</v>
      </c>
      <c r="AD835">
        <f t="shared" si="88"/>
        <v>1</v>
      </c>
      <c r="AF835">
        <f t="shared" si="89"/>
        <v>0</v>
      </c>
      <c r="AG835">
        <f>IF(R835=Legend!$F$3,3,IF(R835=Legend!$F$4,2,IF(R835=Legend!$F$5,1,0)))</f>
        <v>2</v>
      </c>
      <c r="AH835">
        <f>IF(S835=Legend!$F$3,3,IF(S835=Legend!$F$4,2,IF(S835=Legend!$F$5,1,0)))</f>
        <v>3</v>
      </c>
      <c r="AK835">
        <f>IF(V835=Legend!$H$3,3,IF(V835=Legend!$H$4,2,IF(V835=Legend!$H$5,1,0)))</f>
        <v>1</v>
      </c>
      <c r="AM835">
        <f t="shared" si="90"/>
        <v>11</v>
      </c>
    </row>
    <row r="836" spans="1:39" ht="156" x14ac:dyDescent="0.3">
      <c r="A836" t="s">
        <v>136</v>
      </c>
      <c r="B836" t="s">
        <v>519</v>
      </c>
      <c r="C836" t="s">
        <v>4825</v>
      </c>
      <c r="D836" t="s">
        <v>4829</v>
      </c>
      <c r="E836" t="str">
        <f t="shared" si="84"/>
        <v>DORA/SABAR NAIBAHO.SE</v>
      </c>
      <c r="F836" t="s">
        <v>136</v>
      </c>
      <c r="G836" t="s">
        <v>21</v>
      </c>
      <c r="H836" t="s">
        <v>21</v>
      </c>
      <c r="I836" t="s">
        <v>22</v>
      </c>
      <c r="J836" t="s">
        <v>35</v>
      </c>
      <c r="K836" t="s">
        <v>24</v>
      </c>
      <c r="L836" t="s">
        <v>25</v>
      </c>
      <c r="M836" t="s">
        <v>21</v>
      </c>
      <c r="N836" t="s">
        <v>28</v>
      </c>
      <c r="O836" t="s">
        <v>21</v>
      </c>
      <c r="P836" t="s">
        <v>21</v>
      </c>
      <c r="Q836" t="s">
        <v>60</v>
      </c>
      <c r="R836" t="s">
        <v>47</v>
      </c>
      <c r="S836" t="s">
        <v>45</v>
      </c>
      <c r="T836" t="s">
        <v>21</v>
      </c>
      <c r="U836" t="s">
        <v>21</v>
      </c>
      <c r="V836" t="s">
        <v>75</v>
      </c>
      <c r="W836" s="2" t="s">
        <v>31</v>
      </c>
      <c r="Y836">
        <f>IF(J836=Legend!$B$3,0,IF(J836=Legend!$B$4,1,IF(J836=Legend!$B$5,2,0)))</f>
        <v>0</v>
      </c>
      <c r="Z836">
        <f t="shared" si="85"/>
        <v>1</v>
      </c>
      <c r="AA836">
        <f t="shared" si="86"/>
        <v>1</v>
      </c>
      <c r="AB836">
        <f t="shared" si="87"/>
        <v>0</v>
      </c>
      <c r="AC836">
        <f>IF(N836=Legend!$D$3,3,IF(N836=Legend!$D$4,2,IF(N836=Legend!$D$5,1,0)))</f>
        <v>1</v>
      </c>
      <c r="AD836">
        <f t="shared" si="88"/>
        <v>0</v>
      </c>
      <c r="AF836">
        <f t="shared" si="89"/>
        <v>2</v>
      </c>
      <c r="AG836">
        <f>IF(R836=Legend!$F$3,3,IF(R836=Legend!$F$4,2,IF(R836=Legend!$F$5,1,0)))</f>
        <v>0</v>
      </c>
      <c r="AH836">
        <f>IF(S836=Legend!$F$3,3,IF(S836=Legend!$F$4,2,IF(S836=Legend!$F$5,1,0)))</f>
        <v>1</v>
      </c>
      <c r="AK836">
        <f>IF(V836=Legend!$H$3,3,IF(V836=Legend!$H$4,2,IF(V836=Legend!$H$5,1,0)))</f>
        <v>3</v>
      </c>
      <c r="AM836">
        <f t="shared" si="90"/>
        <v>9</v>
      </c>
    </row>
    <row r="837" spans="1:39" ht="140.4" x14ac:dyDescent="0.3">
      <c r="A837" t="s">
        <v>74</v>
      </c>
      <c r="B837" t="s">
        <v>174</v>
      </c>
      <c r="C837" t="s">
        <v>886</v>
      </c>
      <c r="D837" t="s">
        <v>4003</v>
      </c>
      <c r="E837" t="str">
        <f t="shared" ref="E837:E900" si="91">TRIM(D837)</f>
        <v>DR.TIAR/BASIS</v>
      </c>
      <c r="F837" t="s">
        <v>74</v>
      </c>
      <c r="G837" t="s">
        <v>21</v>
      </c>
      <c r="H837" t="s">
        <v>21</v>
      </c>
      <c r="I837" t="s">
        <v>22</v>
      </c>
      <c r="J837" t="s">
        <v>23</v>
      </c>
      <c r="K837" t="s">
        <v>24</v>
      </c>
      <c r="L837" t="s">
        <v>25</v>
      </c>
      <c r="M837" t="s">
        <v>25</v>
      </c>
      <c r="N837" t="s">
        <v>28</v>
      </c>
      <c r="O837" t="s">
        <v>21</v>
      </c>
      <c r="P837" t="s">
        <v>21</v>
      </c>
      <c r="Q837" t="s">
        <v>60</v>
      </c>
      <c r="R837" t="s">
        <v>45</v>
      </c>
      <c r="S837" t="s">
        <v>28</v>
      </c>
      <c r="T837" t="s">
        <v>21</v>
      </c>
      <c r="U837" t="s">
        <v>21</v>
      </c>
      <c r="V837" t="s">
        <v>33</v>
      </c>
      <c r="W837" s="2" t="s">
        <v>34</v>
      </c>
      <c r="Y837">
        <f>IF(J837=Legend!$B$3,0,IF(J837=Legend!$B$4,1,IF(J837=Legend!$B$5,2,0)))</f>
        <v>1</v>
      </c>
      <c r="Z837">
        <f t="shared" ref="Z837:Z900" si="92">IF(K837="Ada",1,0)</f>
        <v>1</v>
      </c>
      <c r="AA837">
        <f t="shared" ref="AA837:AA900" si="93">IF(L837="Ya",1,0)</f>
        <v>1</v>
      </c>
      <c r="AB837">
        <f t="shared" ref="AB837:AB900" si="94">IF(M837="Ya",1,0)</f>
        <v>1</v>
      </c>
      <c r="AC837">
        <f>IF(N837=Legend!$D$3,3,IF(N837=Legend!$D$4,2,IF(N837=Legend!$D$5,1,0)))</f>
        <v>1</v>
      </c>
      <c r="AD837">
        <f t="shared" ref="AD837:AD900" si="95">IF(O837="Ya",1,0)</f>
        <v>0</v>
      </c>
      <c r="AF837">
        <f t="shared" ref="AF837:AF900" si="96">IF(Q837="Tidak ber-mitra",0,2)</f>
        <v>2</v>
      </c>
      <c r="AG837">
        <f>IF(R837=Legend!$F$3,3,IF(R837=Legend!$F$4,2,IF(R837=Legend!$F$5,1,0)))</f>
        <v>1</v>
      </c>
      <c r="AH837">
        <f>IF(S837=Legend!$F$3,3,IF(S837=Legend!$F$4,2,IF(S837=Legend!$F$5,1,0)))</f>
        <v>2</v>
      </c>
      <c r="AK837">
        <f>IF(V837=Legend!$H$3,3,IF(V837=Legend!$H$4,2,IF(V837=Legend!$H$5,1,0)))</f>
        <v>1</v>
      </c>
      <c r="AM837">
        <f t="shared" ref="AM837:AM900" si="97">SUM(Y837:AL837)</f>
        <v>11</v>
      </c>
    </row>
    <row r="838" spans="1:39" ht="140.4" x14ac:dyDescent="0.3">
      <c r="A838" t="s">
        <v>74</v>
      </c>
      <c r="B838" t="s">
        <v>174</v>
      </c>
      <c r="C838" t="s">
        <v>2721</v>
      </c>
      <c r="D838" t="s">
        <v>4082</v>
      </c>
      <c r="E838" t="str">
        <f t="shared" si="91"/>
        <v>DRAGON MM (MAGETAN)</v>
      </c>
      <c r="F838" t="s">
        <v>74</v>
      </c>
      <c r="G838" t="s">
        <v>21</v>
      </c>
      <c r="H838" t="s">
        <v>21</v>
      </c>
      <c r="I838" t="s">
        <v>22</v>
      </c>
      <c r="J838" t="s">
        <v>23</v>
      </c>
      <c r="K838" t="s">
        <v>24</v>
      </c>
      <c r="L838" t="s">
        <v>25</v>
      </c>
      <c r="M838" t="s">
        <v>25</v>
      </c>
      <c r="N838" t="s">
        <v>26</v>
      </c>
      <c r="O838" t="s">
        <v>25</v>
      </c>
      <c r="P838" t="s">
        <v>21</v>
      </c>
      <c r="Q838" t="s">
        <v>27</v>
      </c>
      <c r="R838" t="s">
        <v>45</v>
      </c>
      <c r="S838" t="s">
        <v>28</v>
      </c>
      <c r="T838" t="s">
        <v>21</v>
      </c>
      <c r="U838" t="s">
        <v>21</v>
      </c>
      <c r="V838" t="s">
        <v>30</v>
      </c>
      <c r="W838" s="2" t="s">
        <v>34</v>
      </c>
      <c r="Y838">
        <f>IF(J838=Legend!$B$3,0,IF(J838=Legend!$B$4,1,IF(J838=Legend!$B$5,2,0)))</f>
        <v>1</v>
      </c>
      <c r="Z838">
        <f t="shared" si="92"/>
        <v>1</v>
      </c>
      <c r="AA838">
        <f t="shared" si="93"/>
        <v>1</v>
      </c>
      <c r="AB838">
        <f t="shared" si="94"/>
        <v>1</v>
      </c>
      <c r="AC838">
        <f>IF(N838=Legend!$D$3,3,IF(N838=Legend!$D$4,2,IF(N838=Legend!$D$5,1,0)))</f>
        <v>2</v>
      </c>
      <c r="AD838">
        <f t="shared" si="95"/>
        <v>1</v>
      </c>
      <c r="AF838">
        <f t="shared" si="96"/>
        <v>0</v>
      </c>
      <c r="AG838">
        <f>IF(R838=Legend!$F$3,3,IF(R838=Legend!$F$4,2,IF(R838=Legend!$F$5,1,0)))</f>
        <v>1</v>
      </c>
      <c r="AH838">
        <f>IF(S838=Legend!$F$3,3,IF(S838=Legend!$F$4,2,IF(S838=Legend!$F$5,1,0)))</f>
        <v>2</v>
      </c>
      <c r="AK838">
        <f>IF(V838=Legend!$H$3,3,IF(V838=Legend!$H$4,2,IF(V838=Legend!$H$5,1,0)))</f>
        <v>2</v>
      </c>
      <c r="AM838">
        <f t="shared" si="97"/>
        <v>12</v>
      </c>
    </row>
    <row r="839" spans="1:39" ht="156" x14ac:dyDescent="0.3">
      <c r="A839" t="s">
        <v>135</v>
      </c>
      <c r="B839" t="s">
        <v>2870</v>
      </c>
      <c r="C839" t="s">
        <v>3618</v>
      </c>
      <c r="D839" t="s">
        <v>4861</v>
      </c>
      <c r="E839" t="str">
        <f t="shared" si="91"/>
        <v>DS MINIMARKET</v>
      </c>
      <c r="F839" t="s">
        <v>135</v>
      </c>
      <c r="G839" t="s">
        <v>21</v>
      </c>
      <c r="H839" t="s">
        <v>21</v>
      </c>
      <c r="I839" t="s">
        <v>22</v>
      </c>
      <c r="J839" t="s">
        <v>23</v>
      </c>
      <c r="K839" t="s">
        <v>24</v>
      </c>
      <c r="L839" t="s">
        <v>25</v>
      </c>
      <c r="M839" t="s">
        <v>25</v>
      </c>
      <c r="N839" t="s">
        <v>26</v>
      </c>
      <c r="O839" t="s">
        <v>25</v>
      </c>
      <c r="P839" t="s">
        <v>21</v>
      </c>
      <c r="Q839" t="s">
        <v>27</v>
      </c>
      <c r="R839" t="s">
        <v>28</v>
      </c>
      <c r="S839" t="s">
        <v>29</v>
      </c>
      <c r="T839" t="s">
        <v>21</v>
      </c>
      <c r="U839" t="s">
        <v>21</v>
      </c>
      <c r="V839" t="s">
        <v>33</v>
      </c>
      <c r="W839" s="2" t="s">
        <v>31</v>
      </c>
      <c r="Y839">
        <f>IF(J839=Legend!$B$3,0,IF(J839=Legend!$B$4,1,IF(J839=Legend!$B$5,2,0)))</f>
        <v>1</v>
      </c>
      <c r="Z839">
        <f t="shared" si="92"/>
        <v>1</v>
      </c>
      <c r="AA839">
        <f t="shared" si="93"/>
        <v>1</v>
      </c>
      <c r="AB839">
        <f t="shared" si="94"/>
        <v>1</v>
      </c>
      <c r="AC839">
        <f>IF(N839=Legend!$D$3,3,IF(N839=Legend!$D$4,2,IF(N839=Legend!$D$5,1,0)))</f>
        <v>2</v>
      </c>
      <c r="AD839">
        <f t="shared" si="95"/>
        <v>1</v>
      </c>
      <c r="AF839">
        <f t="shared" si="96"/>
        <v>0</v>
      </c>
      <c r="AG839">
        <f>IF(R839=Legend!$F$3,3,IF(R839=Legend!$F$4,2,IF(R839=Legend!$F$5,1,0)))</f>
        <v>2</v>
      </c>
      <c r="AH839">
        <f>IF(S839=Legend!$F$3,3,IF(S839=Legend!$F$4,2,IF(S839=Legend!$F$5,1,0)))</f>
        <v>3</v>
      </c>
      <c r="AK839">
        <f>IF(V839=Legend!$H$3,3,IF(V839=Legend!$H$4,2,IF(V839=Legend!$H$5,1,0)))</f>
        <v>1</v>
      </c>
      <c r="AM839">
        <f t="shared" si="97"/>
        <v>13</v>
      </c>
    </row>
    <row r="840" spans="1:39" ht="31.2" x14ac:dyDescent="0.3">
      <c r="A840" t="s">
        <v>136</v>
      </c>
      <c r="B840" t="s">
        <v>475</v>
      </c>
      <c r="C840" t="s">
        <v>476</v>
      </c>
      <c r="D840" t="s">
        <v>4803</v>
      </c>
      <c r="E840" t="str">
        <f t="shared" si="91"/>
        <v>D'SRUPUT</v>
      </c>
      <c r="F840" t="s">
        <v>136</v>
      </c>
      <c r="G840" t="s">
        <v>21</v>
      </c>
      <c r="H840" t="s">
        <v>21</v>
      </c>
      <c r="I840" t="s">
        <v>22</v>
      </c>
      <c r="J840" t="s">
        <v>23</v>
      </c>
      <c r="K840" t="s">
        <v>47</v>
      </c>
      <c r="L840" t="s">
        <v>21</v>
      </c>
      <c r="M840" t="s">
        <v>21</v>
      </c>
      <c r="N840" t="s">
        <v>47</v>
      </c>
      <c r="O840" t="s">
        <v>21</v>
      </c>
      <c r="P840" t="s">
        <v>21</v>
      </c>
      <c r="Q840" t="s">
        <v>27</v>
      </c>
      <c r="R840" t="s">
        <v>45</v>
      </c>
      <c r="S840" t="s">
        <v>28</v>
      </c>
      <c r="T840" t="s">
        <v>21</v>
      </c>
      <c r="U840" t="s">
        <v>21</v>
      </c>
      <c r="V840" t="s">
        <v>42</v>
      </c>
      <c r="W840" s="18" t="s">
        <v>101</v>
      </c>
      <c r="Y840">
        <f>IF(J840=Legend!$B$3,0,IF(J840=Legend!$B$4,1,IF(J840=Legend!$B$5,2,0)))</f>
        <v>1</v>
      </c>
      <c r="Z840">
        <f t="shared" si="92"/>
        <v>0</v>
      </c>
      <c r="AA840">
        <f t="shared" si="93"/>
        <v>0</v>
      </c>
      <c r="AB840">
        <f t="shared" si="94"/>
        <v>0</v>
      </c>
      <c r="AC840">
        <f>IF(N840=Legend!$D$3,3,IF(N840=Legend!$D$4,2,IF(N840=Legend!$D$5,1,0)))</f>
        <v>0</v>
      </c>
      <c r="AD840">
        <f t="shared" si="95"/>
        <v>0</v>
      </c>
      <c r="AF840">
        <f t="shared" si="96"/>
        <v>0</v>
      </c>
      <c r="AG840">
        <f>IF(R840=Legend!$F$3,3,IF(R840=Legend!$F$4,2,IF(R840=Legend!$F$5,1,0)))</f>
        <v>1</v>
      </c>
      <c r="AH840">
        <f>IF(S840=Legend!$F$3,3,IF(S840=Legend!$F$4,2,IF(S840=Legend!$F$5,1,0)))</f>
        <v>2</v>
      </c>
      <c r="AK840">
        <f>IF(V840=Legend!$H$3,3,IF(V840=Legend!$H$4,2,IF(V840=Legend!$H$5,1,0)))</f>
        <v>0</v>
      </c>
      <c r="AM840">
        <f t="shared" si="97"/>
        <v>4</v>
      </c>
    </row>
    <row r="841" spans="1:39" ht="140.4" x14ac:dyDescent="0.3">
      <c r="A841" t="s">
        <v>36</v>
      </c>
      <c r="B841" t="s">
        <v>174</v>
      </c>
      <c r="C841" t="s">
        <v>886</v>
      </c>
      <c r="D841" t="s">
        <v>2717</v>
      </c>
      <c r="E841" t="str">
        <f t="shared" si="91"/>
        <v>DUA</v>
      </c>
      <c r="F841" t="s">
        <v>36</v>
      </c>
      <c r="G841" t="s">
        <v>21</v>
      </c>
      <c r="H841" t="s">
        <v>21</v>
      </c>
      <c r="I841" t="s">
        <v>22</v>
      </c>
      <c r="J841" t="s">
        <v>35</v>
      </c>
      <c r="K841" t="s">
        <v>24</v>
      </c>
      <c r="L841" t="s">
        <v>21</v>
      </c>
      <c r="M841" t="s">
        <v>21</v>
      </c>
      <c r="N841" t="s">
        <v>47</v>
      </c>
      <c r="O841" t="s">
        <v>21</v>
      </c>
      <c r="P841" t="s">
        <v>21</v>
      </c>
      <c r="Q841" t="s">
        <v>27</v>
      </c>
      <c r="R841" t="s">
        <v>45</v>
      </c>
      <c r="S841" t="s">
        <v>28</v>
      </c>
      <c r="T841" t="s">
        <v>21</v>
      </c>
      <c r="U841" t="s">
        <v>21</v>
      </c>
      <c r="V841" t="s">
        <v>33</v>
      </c>
      <c r="W841" s="2" t="s">
        <v>34</v>
      </c>
      <c r="Y841">
        <f>IF(J841=Legend!$B$3,0,IF(J841=Legend!$B$4,1,IF(J841=Legend!$B$5,2,0)))</f>
        <v>0</v>
      </c>
      <c r="Z841">
        <f t="shared" si="92"/>
        <v>1</v>
      </c>
      <c r="AA841">
        <f t="shared" si="93"/>
        <v>0</v>
      </c>
      <c r="AB841">
        <f t="shared" si="94"/>
        <v>0</v>
      </c>
      <c r="AC841">
        <f>IF(N841=Legend!$D$3,3,IF(N841=Legend!$D$4,2,IF(N841=Legend!$D$5,1,0)))</f>
        <v>0</v>
      </c>
      <c r="AD841">
        <f t="shared" si="95"/>
        <v>0</v>
      </c>
      <c r="AF841">
        <f t="shared" si="96"/>
        <v>0</v>
      </c>
      <c r="AG841">
        <f>IF(R841=Legend!$F$3,3,IF(R841=Legend!$F$4,2,IF(R841=Legend!$F$5,1,0)))</f>
        <v>1</v>
      </c>
      <c r="AH841">
        <f>IF(S841=Legend!$F$3,3,IF(S841=Legend!$F$4,2,IF(S841=Legend!$F$5,1,0)))</f>
        <v>2</v>
      </c>
      <c r="AK841">
        <f>IF(V841=Legend!$H$3,3,IF(V841=Legend!$H$4,2,IF(V841=Legend!$H$5,1,0)))</f>
        <v>1</v>
      </c>
      <c r="AM841">
        <f t="shared" si="97"/>
        <v>5</v>
      </c>
    </row>
    <row r="842" spans="1:39" ht="109.2" x14ac:dyDescent="0.3">
      <c r="A842" t="s">
        <v>135</v>
      </c>
      <c r="B842" t="s">
        <v>2870</v>
      </c>
      <c r="C842" t="s">
        <v>3618</v>
      </c>
      <c r="D842" t="s">
        <v>4904</v>
      </c>
      <c r="E842" t="str">
        <f t="shared" si="91"/>
        <v>DUA PUTRI MINIMARKET</v>
      </c>
      <c r="F842" t="s">
        <v>135</v>
      </c>
      <c r="G842" t="s">
        <v>21</v>
      </c>
      <c r="H842" t="s">
        <v>21</v>
      </c>
      <c r="I842" t="s">
        <v>22</v>
      </c>
      <c r="J842" t="s">
        <v>23</v>
      </c>
      <c r="K842" t="s">
        <v>24</v>
      </c>
      <c r="L842" t="s">
        <v>25</v>
      </c>
      <c r="M842" t="s">
        <v>25</v>
      </c>
      <c r="N842" t="s">
        <v>26</v>
      </c>
      <c r="O842" t="s">
        <v>25</v>
      </c>
      <c r="P842" t="s">
        <v>21</v>
      </c>
      <c r="Q842" t="s">
        <v>27</v>
      </c>
      <c r="R842" t="s">
        <v>45</v>
      </c>
      <c r="S842" t="s">
        <v>29</v>
      </c>
      <c r="T842" t="s">
        <v>21</v>
      </c>
      <c r="U842" t="s">
        <v>21</v>
      </c>
      <c r="V842" t="s">
        <v>42</v>
      </c>
      <c r="W842" s="2" t="s">
        <v>99</v>
      </c>
      <c r="Y842">
        <f>IF(J842=Legend!$B$3,0,IF(J842=Legend!$B$4,1,IF(J842=Legend!$B$5,2,0)))</f>
        <v>1</v>
      </c>
      <c r="Z842">
        <f t="shared" si="92"/>
        <v>1</v>
      </c>
      <c r="AA842">
        <f t="shared" si="93"/>
        <v>1</v>
      </c>
      <c r="AB842">
        <f t="shared" si="94"/>
        <v>1</v>
      </c>
      <c r="AC842">
        <f>IF(N842=Legend!$D$3,3,IF(N842=Legend!$D$4,2,IF(N842=Legend!$D$5,1,0)))</f>
        <v>2</v>
      </c>
      <c r="AD842">
        <f t="shared" si="95"/>
        <v>1</v>
      </c>
      <c r="AF842">
        <f t="shared" si="96"/>
        <v>0</v>
      </c>
      <c r="AG842">
        <f>IF(R842=Legend!$F$3,3,IF(R842=Legend!$F$4,2,IF(R842=Legend!$F$5,1,0)))</f>
        <v>1</v>
      </c>
      <c r="AH842">
        <f>IF(S842=Legend!$F$3,3,IF(S842=Legend!$F$4,2,IF(S842=Legend!$F$5,1,0)))</f>
        <v>3</v>
      </c>
      <c r="AK842">
        <f>IF(V842=Legend!$H$3,3,IF(V842=Legend!$H$4,2,IF(V842=Legend!$H$5,1,0)))</f>
        <v>0</v>
      </c>
      <c r="AM842">
        <f t="shared" si="97"/>
        <v>11</v>
      </c>
    </row>
    <row r="843" spans="1:39" ht="140.4" x14ac:dyDescent="0.3">
      <c r="A843" t="s">
        <v>19</v>
      </c>
      <c r="B843" t="s">
        <v>162</v>
      </c>
      <c r="C843" t="s">
        <v>181</v>
      </c>
      <c r="D843" t="s">
        <v>231</v>
      </c>
      <c r="E843" t="str">
        <f t="shared" si="91"/>
        <v>DUA SAUDARA/HARTATIK</v>
      </c>
      <c r="F843" t="s">
        <v>62</v>
      </c>
      <c r="G843" t="s">
        <v>21</v>
      </c>
      <c r="H843" t="s">
        <v>21</v>
      </c>
      <c r="I843" t="s">
        <v>22</v>
      </c>
      <c r="J843" t="s">
        <v>23</v>
      </c>
      <c r="K843" t="s">
        <v>24</v>
      </c>
      <c r="L843" t="s">
        <v>25</v>
      </c>
      <c r="M843" t="s">
        <v>25</v>
      </c>
      <c r="N843" t="s">
        <v>28</v>
      </c>
      <c r="O843" t="s">
        <v>25</v>
      </c>
      <c r="P843" t="s">
        <v>21</v>
      </c>
      <c r="Q843" t="s">
        <v>27</v>
      </c>
      <c r="R843" t="s">
        <v>45</v>
      </c>
      <c r="S843" t="s">
        <v>29</v>
      </c>
      <c r="T843" t="s">
        <v>21</v>
      </c>
      <c r="U843" t="s">
        <v>21</v>
      </c>
      <c r="V843" t="s">
        <v>33</v>
      </c>
      <c r="W843" s="2" t="s">
        <v>34</v>
      </c>
      <c r="Y843">
        <f>IF(J843=Legend!$B$3,0,IF(J843=Legend!$B$4,1,IF(J843=Legend!$B$5,2,0)))</f>
        <v>1</v>
      </c>
      <c r="Z843">
        <f t="shared" si="92"/>
        <v>1</v>
      </c>
      <c r="AA843">
        <f t="shared" si="93"/>
        <v>1</v>
      </c>
      <c r="AB843">
        <f t="shared" si="94"/>
        <v>1</v>
      </c>
      <c r="AC843">
        <f>IF(N843=Legend!$D$3,3,IF(N843=Legend!$D$4,2,IF(N843=Legend!$D$5,1,0)))</f>
        <v>1</v>
      </c>
      <c r="AD843">
        <f t="shared" si="95"/>
        <v>1</v>
      </c>
      <c r="AF843">
        <f t="shared" si="96"/>
        <v>0</v>
      </c>
      <c r="AG843">
        <f>IF(R843=Legend!$F$3,3,IF(R843=Legend!$F$4,2,IF(R843=Legend!$F$5,1,0)))</f>
        <v>1</v>
      </c>
      <c r="AH843">
        <f>IF(S843=Legend!$F$3,3,IF(S843=Legend!$F$4,2,IF(S843=Legend!$F$5,1,0)))</f>
        <v>3</v>
      </c>
      <c r="AK843">
        <f>IF(V843=Legend!$H$3,3,IF(V843=Legend!$H$4,2,IF(V843=Legend!$H$5,1,0)))</f>
        <v>1</v>
      </c>
      <c r="AM843">
        <f t="shared" si="97"/>
        <v>11</v>
      </c>
    </row>
    <row r="844" spans="1:39" ht="156" x14ac:dyDescent="0.3">
      <c r="A844" t="s">
        <v>61</v>
      </c>
      <c r="B844" t="s">
        <v>847</v>
      </c>
      <c r="C844" t="s">
        <v>1084</v>
      </c>
      <c r="D844" t="s">
        <v>1099</v>
      </c>
      <c r="E844" t="str">
        <f t="shared" si="91"/>
        <v>DUBAI MART</v>
      </c>
      <c r="F844" t="s">
        <v>61</v>
      </c>
      <c r="G844" t="s">
        <v>21</v>
      </c>
      <c r="H844" t="s">
        <v>21</v>
      </c>
      <c r="I844" t="s">
        <v>22</v>
      </c>
      <c r="J844" t="s">
        <v>41</v>
      </c>
      <c r="K844" t="s">
        <v>24</v>
      </c>
      <c r="L844" t="s">
        <v>25</v>
      </c>
      <c r="M844" t="s">
        <v>25</v>
      </c>
      <c r="N844" t="s">
        <v>26</v>
      </c>
      <c r="O844" t="s">
        <v>21</v>
      </c>
      <c r="P844" t="s">
        <v>21</v>
      </c>
      <c r="Q844" t="s">
        <v>27</v>
      </c>
      <c r="R844" t="s">
        <v>45</v>
      </c>
      <c r="S844" t="s">
        <v>28</v>
      </c>
      <c r="T844" t="s">
        <v>21</v>
      </c>
      <c r="U844" t="s">
        <v>21</v>
      </c>
      <c r="V844" t="s">
        <v>30</v>
      </c>
      <c r="W844" s="2" t="s">
        <v>31</v>
      </c>
      <c r="Y844">
        <f>IF(J844=Legend!$B$3,0,IF(J844=Legend!$B$4,1,IF(J844=Legend!$B$5,2,0)))</f>
        <v>2</v>
      </c>
      <c r="Z844">
        <f t="shared" si="92"/>
        <v>1</v>
      </c>
      <c r="AA844">
        <f t="shared" si="93"/>
        <v>1</v>
      </c>
      <c r="AB844">
        <f t="shared" si="94"/>
        <v>1</v>
      </c>
      <c r="AC844">
        <f>IF(N844=Legend!$D$3,3,IF(N844=Legend!$D$4,2,IF(N844=Legend!$D$5,1,0)))</f>
        <v>2</v>
      </c>
      <c r="AD844">
        <f t="shared" si="95"/>
        <v>0</v>
      </c>
      <c r="AF844">
        <f t="shared" si="96"/>
        <v>0</v>
      </c>
      <c r="AG844">
        <f>IF(R844=Legend!$F$3,3,IF(R844=Legend!$F$4,2,IF(R844=Legend!$F$5,1,0)))</f>
        <v>1</v>
      </c>
      <c r="AH844">
        <f>IF(S844=Legend!$F$3,3,IF(S844=Legend!$F$4,2,IF(S844=Legend!$F$5,1,0)))</f>
        <v>2</v>
      </c>
      <c r="AK844">
        <f>IF(V844=Legend!$H$3,3,IF(V844=Legend!$H$4,2,IF(V844=Legend!$H$5,1,0)))</f>
        <v>2</v>
      </c>
      <c r="AM844">
        <f t="shared" si="97"/>
        <v>12</v>
      </c>
    </row>
    <row r="845" spans="1:39" ht="93.6" x14ac:dyDescent="0.3">
      <c r="A845" t="s">
        <v>40</v>
      </c>
      <c r="B845" t="s">
        <v>637</v>
      </c>
      <c r="C845" t="s">
        <v>905</v>
      </c>
      <c r="D845" t="s">
        <v>3323</v>
      </c>
      <c r="E845" t="str">
        <f t="shared" si="91"/>
        <v>DUNIA PUTRA ABADI/CAPITAL FRUIT</v>
      </c>
      <c r="F845" t="s">
        <v>44</v>
      </c>
      <c r="G845" t="s">
        <v>21</v>
      </c>
      <c r="H845" t="s">
        <v>21</v>
      </c>
      <c r="I845" t="s">
        <v>22</v>
      </c>
      <c r="J845" t="s">
        <v>35</v>
      </c>
      <c r="K845" t="s">
        <v>24</v>
      </c>
      <c r="L845" t="s">
        <v>25</v>
      </c>
      <c r="M845" t="s">
        <v>25</v>
      </c>
      <c r="N845" t="s">
        <v>26</v>
      </c>
      <c r="O845" t="s">
        <v>25</v>
      </c>
      <c r="P845" t="s">
        <v>21</v>
      </c>
      <c r="Q845" t="s">
        <v>27</v>
      </c>
      <c r="R845" t="s">
        <v>45</v>
      </c>
      <c r="S845" t="s">
        <v>28</v>
      </c>
      <c r="T845" t="s">
        <v>21</v>
      </c>
      <c r="U845" t="s">
        <v>21</v>
      </c>
      <c r="V845" t="s">
        <v>42</v>
      </c>
      <c r="W845" s="2" t="s">
        <v>51</v>
      </c>
      <c r="Y845">
        <f>IF(J845=Legend!$B$3,0,IF(J845=Legend!$B$4,1,IF(J845=Legend!$B$5,2,0)))</f>
        <v>0</v>
      </c>
      <c r="Z845">
        <f t="shared" si="92"/>
        <v>1</v>
      </c>
      <c r="AA845">
        <f t="shared" si="93"/>
        <v>1</v>
      </c>
      <c r="AB845">
        <f t="shared" si="94"/>
        <v>1</v>
      </c>
      <c r="AC845">
        <f>IF(N845=Legend!$D$3,3,IF(N845=Legend!$D$4,2,IF(N845=Legend!$D$5,1,0)))</f>
        <v>2</v>
      </c>
      <c r="AD845">
        <f t="shared" si="95"/>
        <v>1</v>
      </c>
      <c r="AF845">
        <f t="shared" si="96"/>
        <v>0</v>
      </c>
      <c r="AG845">
        <f>IF(R845=Legend!$F$3,3,IF(R845=Legend!$F$4,2,IF(R845=Legend!$F$5,1,0)))</f>
        <v>1</v>
      </c>
      <c r="AH845">
        <f>IF(S845=Legend!$F$3,3,IF(S845=Legend!$F$4,2,IF(S845=Legend!$F$5,1,0)))</f>
        <v>2</v>
      </c>
      <c r="AK845">
        <f>IF(V845=Legend!$H$3,3,IF(V845=Legend!$H$4,2,IF(V845=Legend!$H$5,1,0)))</f>
        <v>0</v>
      </c>
      <c r="AM845">
        <f t="shared" si="97"/>
        <v>9</v>
      </c>
    </row>
    <row r="846" spans="1:39" ht="156" x14ac:dyDescent="0.3">
      <c r="A846" t="s">
        <v>102</v>
      </c>
      <c r="B846" t="s">
        <v>174</v>
      </c>
      <c r="C846" t="s">
        <v>195</v>
      </c>
      <c r="D846" t="s">
        <v>3788</v>
      </c>
      <c r="E846" t="str">
        <f t="shared" si="91"/>
        <v>DUTA CELL</v>
      </c>
      <c r="F846" t="s">
        <v>102</v>
      </c>
      <c r="G846" t="s">
        <v>21</v>
      </c>
      <c r="H846" t="s">
        <v>21</v>
      </c>
      <c r="I846" t="s">
        <v>22</v>
      </c>
      <c r="J846" t="s">
        <v>35</v>
      </c>
      <c r="K846" t="s">
        <v>24</v>
      </c>
      <c r="L846" t="s">
        <v>21</v>
      </c>
      <c r="M846" t="s">
        <v>25</v>
      </c>
      <c r="N846" t="s">
        <v>28</v>
      </c>
      <c r="O846" t="s">
        <v>25</v>
      </c>
      <c r="P846" t="s">
        <v>21</v>
      </c>
      <c r="Q846" t="s">
        <v>27</v>
      </c>
      <c r="R846" t="s">
        <v>45</v>
      </c>
      <c r="S846" t="s">
        <v>28</v>
      </c>
      <c r="T846" t="s">
        <v>21</v>
      </c>
      <c r="U846" t="s">
        <v>21</v>
      </c>
      <c r="V846" t="s">
        <v>42</v>
      </c>
      <c r="W846" s="2" t="s">
        <v>31</v>
      </c>
      <c r="Y846">
        <f>IF(J846=Legend!$B$3,0,IF(J846=Legend!$B$4,1,IF(J846=Legend!$B$5,2,0)))</f>
        <v>0</v>
      </c>
      <c r="Z846">
        <f t="shared" si="92"/>
        <v>1</v>
      </c>
      <c r="AA846">
        <f t="shared" si="93"/>
        <v>0</v>
      </c>
      <c r="AB846">
        <f t="shared" si="94"/>
        <v>1</v>
      </c>
      <c r="AC846">
        <f>IF(N846=Legend!$D$3,3,IF(N846=Legend!$D$4,2,IF(N846=Legend!$D$5,1,0)))</f>
        <v>1</v>
      </c>
      <c r="AD846">
        <f t="shared" si="95"/>
        <v>1</v>
      </c>
      <c r="AF846">
        <f t="shared" si="96"/>
        <v>0</v>
      </c>
      <c r="AG846">
        <f>IF(R846=Legend!$F$3,3,IF(R846=Legend!$F$4,2,IF(R846=Legend!$F$5,1,0)))</f>
        <v>1</v>
      </c>
      <c r="AH846">
        <f>IF(S846=Legend!$F$3,3,IF(S846=Legend!$F$4,2,IF(S846=Legend!$F$5,1,0)))</f>
        <v>2</v>
      </c>
      <c r="AK846">
        <f>IF(V846=Legend!$H$3,3,IF(V846=Legend!$H$4,2,IF(V846=Legend!$H$5,1,0)))</f>
        <v>0</v>
      </c>
      <c r="AM846">
        <f t="shared" si="97"/>
        <v>7</v>
      </c>
    </row>
    <row r="847" spans="1:39" ht="156" x14ac:dyDescent="0.3">
      <c r="A847" t="s">
        <v>39</v>
      </c>
      <c r="B847" t="s">
        <v>162</v>
      </c>
      <c r="C847" t="s">
        <v>656</v>
      </c>
      <c r="D847" t="s">
        <v>685</v>
      </c>
      <c r="E847" t="str">
        <f t="shared" si="91"/>
        <v>Duta Mart</v>
      </c>
      <c r="F847" t="s">
        <v>39</v>
      </c>
      <c r="G847" t="s">
        <v>21</v>
      </c>
      <c r="H847" t="s">
        <v>21</v>
      </c>
      <c r="I847" t="s">
        <v>22</v>
      </c>
      <c r="J847" t="s">
        <v>23</v>
      </c>
      <c r="K847" t="s">
        <v>24</v>
      </c>
      <c r="L847" t="s">
        <v>25</v>
      </c>
      <c r="M847" t="s">
        <v>25</v>
      </c>
      <c r="N847" t="s">
        <v>26</v>
      </c>
      <c r="O847" t="s">
        <v>25</v>
      </c>
      <c r="P847" t="s">
        <v>25</v>
      </c>
      <c r="Q847" t="s">
        <v>72</v>
      </c>
      <c r="R847" t="s">
        <v>28</v>
      </c>
      <c r="S847" t="s">
        <v>28</v>
      </c>
      <c r="T847" t="s">
        <v>21</v>
      </c>
      <c r="U847" t="s">
        <v>21</v>
      </c>
      <c r="V847" t="s">
        <v>30</v>
      </c>
      <c r="W847" s="2" t="s">
        <v>31</v>
      </c>
      <c r="Y847">
        <f>IF(J847=Legend!$B$3,0,IF(J847=Legend!$B$4,1,IF(J847=Legend!$B$5,2,0)))</f>
        <v>1</v>
      </c>
      <c r="Z847">
        <f t="shared" si="92"/>
        <v>1</v>
      </c>
      <c r="AA847">
        <f t="shared" si="93"/>
        <v>1</v>
      </c>
      <c r="AB847">
        <f t="shared" si="94"/>
        <v>1</v>
      </c>
      <c r="AC847">
        <f>IF(N847=Legend!$D$3,3,IF(N847=Legend!$D$4,2,IF(N847=Legend!$D$5,1,0)))</f>
        <v>2</v>
      </c>
      <c r="AD847">
        <f t="shared" si="95"/>
        <v>1</v>
      </c>
      <c r="AF847">
        <f t="shared" si="96"/>
        <v>2</v>
      </c>
      <c r="AG847">
        <f>IF(R847=Legend!$F$3,3,IF(R847=Legend!$F$4,2,IF(R847=Legend!$F$5,1,0)))</f>
        <v>2</v>
      </c>
      <c r="AH847">
        <f>IF(S847=Legend!$F$3,3,IF(S847=Legend!$F$4,2,IF(S847=Legend!$F$5,1,0)))</f>
        <v>2</v>
      </c>
      <c r="AK847">
        <f>IF(V847=Legend!$H$3,3,IF(V847=Legend!$H$4,2,IF(V847=Legend!$H$5,1,0)))</f>
        <v>2</v>
      </c>
      <c r="AM847">
        <f t="shared" si="97"/>
        <v>15</v>
      </c>
    </row>
    <row r="848" spans="1:39" ht="78" x14ac:dyDescent="0.3">
      <c r="A848" t="s">
        <v>61</v>
      </c>
      <c r="B848" t="s">
        <v>1056</v>
      </c>
      <c r="C848" t="s">
        <v>1124</v>
      </c>
      <c r="D848" t="s">
        <v>1142</v>
      </c>
      <c r="E848" t="str">
        <f t="shared" si="91"/>
        <v>DUTA SWALAYAN</v>
      </c>
      <c r="F848" t="s">
        <v>61</v>
      </c>
      <c r="G848" t="s">
        <v>21</v>
      </c>
      <c r="H848" t="s">
        <v>21</v>
      </c>
      <c r="I848" t="s">
        <v>50</v>
      </c>
      <c r="J848" t="s">
        <v>23</v>
      </c>
      <c r="K848" t="s">
        <v>47</v>
      </c>
      <c r="L848" t="s">
        <v>21</v>
      </c>
      <c r="M848" t="s">
        <v>25</v>
      </c>
      <c r="N848" t="s">
        <v>26</v>
      </c>
      <c r="O848" t="s">
        <v>25</v>
      </c>
      <c r="P848" t="s">
        <v>21</v>
      </c>
      <c r="Q848" t="s">
        <v>27</v>
      </c>
      <c r="R848" t="s">
        <v>45</v>
      </c>
      <c r="S848" t="s">
        <v>28</v>
      </c>
      <c r="T848" t="s">
        <v>21</v>
      </c>
      <c r="U848" t="s">
        <v>21</v>
      </c>
      <c r="V848" t="s">
        <v>33</v>
      </c>
      <c r="W848" s="2" t="s">
        <v>57</v>
      </c>
      <c r="Y848">
        <f>IF(J848=Legend!$B$3,0,IF(J848=Legend!$B$4,1,IF(J848=Legend!$B$5,2,0)))</f>
        <v>1</v>
      </c>
      <c r="Z848">
        <f t="shared" si="92"/>
        <v>0</v>
      </c>
      <c r="AA848">
        <f t="shared" si="93"/>
        <v>0</v>
      </c>
      <c r="AB848">
        <f t="shared" si="94"/>
        <v>1</v>
      </c>
      <c r="AC848">
        <f>IF(N848=Legend!$D$3,3,IF(N848=Legend!$D$4,2,IF(N848=Legend!$D$5,1,0)))</f>
        <v>2</v>
      </c>
      <c r="AD848">
        <f t="shared" si="95"/>
        <v>1</v>
      </c>
      <c r="AF848">
        <f t="shared" si="96"/>
        <v>0</v>
      </c>
      <c r="AG848">
        <f>IF(R848=Legend!$F$3,3,IF(R848=Legend!$F$4,2,IF(R848=Legend!$F$5,1,0)))</f>
        <v>1</v>
      </c>
      <c r="AH848">
        <f>IF(S848=Legend!$F$3,3,IF(S848=Legend!$F$4,2,IF(S848=Legend!$F$5,1,0)))</f>
        <v>2</v>
      </c>
      <c r="AK848">
        <f>IF(V848=Legend!$H$3,3,IF(V848=Legend!$H$4,2,IF(V848=Legend!$H$5,1,0)))</f>
        <v>1</v>
      </c>
      <c r="AM848">
        <f t="shared" si="97"/>
        <v>9</v>
      </c>
    </row>
    <row r="849" spans="1:39" ht="140.4" x14ac:dyDescent="0.3">
      <c r="A849" t="s">
        <v>67</v>
      </c>
      <c r="B849" t="s">
        <v>174</v>
      </c>
      <c r="C849" t="s">
        <v>1938</v>
      </c>
      <c r="D849" t="s">
        <v>2413</v>
      </c>
      <c r="E849" t="str">
        <f t="shared" si="91"/>
        <v>DUTA TOSERBA (MOJOKERTO)</v>
      </c>
      <c r="F849" t="s">
        <v>67</v>
      </c>
      <c r="G849" t="s">
        <v>21</v>
      </c>
      <c r="H849" t="s">
        <v>21</v>
      </c>
      <c r="I849" t="s">
        <v>22</v>
      </c>
      <c r="J849" t="s">
        <v>41</v>
      </c>
      <c r="K849" t="s">
        <v>24</v>
      </c>
      <c r="L849" t="s">
        <v>25</v>
      </c>
      <c r="M849" t="s">
        <v>25</v>
      </c>
      <c r="N849" t="s">
        <v>38</v>
      </c>
      <c r="O849" t="s">
        <v>25</v>
      </c>
      <c r="P849" t="s">
        <v>21</v>
      </c>
      <c r="Q849" t="s">
        <v>27</v>
      </c>
      <c r="R849" t="s">
        <v>29</v>
      </c>
      <c r="S849" t="s">
        <v>29</v>
      </c>
      <c r="T849" t="s">
        <v>21</v>
      </c>
      <c r="U849" t="s">
        <v>21</v>
      </c>
      <c r="V849" t="s">
        <v>75</v>
      </c>
      <c r="W849" s="2" t="s">
        <v>34</v>
      </c>
      <c r="Y849">
        <f>IF(J849=Legend!$B$3,0,IF(J849=Legend!$B$4,1,IF(J849=Legend!$B$5,2,0)))</f>
        <v>2</v>
      </c>
      <c r="Z849">
        <f t="shared" si="92"/>
        <v>1</v>
      </c>
      <c r="AA849">
        <f t="shared" si="93"/>
        <v>1</v>
      </c>
      <c r="AB849">
        <f t="shared" si="94"/>
        <v>1</v>
      </c>
      <c r="AC849">
        <f>IF(N849=Legend!$D$3,3,IF(N849=Legend!$D$4,2,IF(N849=Legend!$D$5,1,0)))</f>
        <v>3</v>
      </c>
      <c r="AD849">
        <f t="shared" si="95"/>
        <v>1</v>
      </c>
      <c r="AF849">
        <f t="shared" si="96"/>
        <v>0</v>
      </c>
      <c r="AG849">
        <f>IF(R849=Legend!$F$3,3,IF(R849=Legend!$F$4,2,IF(R849=Legend!$F$5,1,0)))</f>
        <v>3</v>
      </c>
      <c r="AH849">
        <f>IF(S849=Legend!$F$3,3,IF(S849=Legend!$F$4,2,IF(S849=Legend!$F$5,1,0)))</f>
        <v>3</v>
      </c>
      <c r="AK849">
        <f>IF(V849=Legend!$H$3,3,IF(V849=Legend!$H$4,2,IF(V849=Legend!$H$5,1,0)))</f>
        <v>3</v>
      </c>
      <c r="AM849">
        <f t="shared" si="97"/>
        <v>18</v>
      </c>
    </row>
    <row r="850" spans="1:39" ht="109.2" x14ac:dyDescent="0.3">
      <c r="A850" t="s">
        <v>43</v>
      </c>
      <c r="B850" t="s">
        <v>174</v>
      </c>
      <c r="C850" t="s">
        <v>822</v>
      </c>
      <c r="D850" t="s">
        <v>3958</v>
      </c>
      <c r="E850" t="str">
        <f t="shared" si="91"/>
        <v>D'VINO</v>
      </c>
      <c r="F850" t="s">
        <v>43</v>
      </c>
      <c r="G850" t="s">
        <v>21</v>
      </c>
      <c r="H850" t="s">
        <v>21</v>
      </c>
      <c r="I850" t="s">
        <v>54</v>
      </c>
      <c r="J850" t="s">
        <v>35</v>
      </c>
      <c r="K850" t="s">
        <v>24</v>
      </c>
      <c r="L850" t="s">
        <v>25</v>
      </c>
      <c r="M850" t="s">
        <v>21</v>
      </c>
      <c r="N850" t="s">
        <v>47</v>
      </c>
      <c r="O850" t="s">
        <v>21</v>
      </c>
      <c r="P850" t="s">
        <v>21</v>
      </c>
      <c r="Q850" t="s">
        <v>27</v>
      </c>
      <c r="R850" t="s">
        <v>45</v>
      </c>
      <c r="S850" t="s">
        <v>45</v>
      </c>
      <c r="T850" t="s">
        <v>21</v>
      </c>
      <c r="U850" t="s">
        <v>21</v>
      </c>
      <c r="V850" t="s">
        <v>33</v>
      </c>
      <c r="W850" s="2" t="s">
        <v>66</v>
      </c>
      <c r="Y850">
        <f>IF(J850=Legend!$B$3,0,IF(J850=Legend!$B$4,1,IF(J850=Legend!$B$5,2,0)))</f>
        <v>0</v>
      </c>
      <c r="Z850">
        <f t="shared" si="92"/>
        <v>1</v>
      </c>
      <c r="AA850">
        <f t="shared" si="93"/>
        <v>1</v>
      </c>
      <c r="AB850">
        <f t="shared" si="94"/>
        <v>0</v>
      </c>
      <c r="AC850">
        <f>IF(N850=Legend!$D$3,3,IF(N850=Legend!$D$4,2,IF(N850=Legend!$D$5,1,0)))</f>
        <v>0</v>
      </c>
      <c r="AD850">
        <f t="shared" si="95"/>
        <v>0</v>
      </c>
      <c r="AF850">
        <f t="shared" si="96"/>
        <v>0</v>
      </c>
      <c r="AG850">
        <f>IF(R850=Legend!$F$3,3,IF(R850=Legend!$F$4,2,IF(R850=Legend!$F$5,1,0)))</f>
        <v>1</v>
      </c>
      <c r="AH850">
        <f>IF(S850=Legend!$F$3,3,IF(S850=Legend!$F$4,2,IF(S850=Legend!$F$5,1,0)))</f>
        <v>1</v>
      </c>
      <c r="AK850">
        <f>IF(V850=Legend!$H$3,3,IF(V850=Legend!$H$4,2,IF(V850=Legend!$H$5,1,0)))</f>
        <v>1</v>
      </c>
      <c r="AM850">
        <f t="shared" si="97"/>
        <v>5</v>
      </c>
    </row>
    <row r="851" spans="1:39" ht="62.4" x14ac:dyDescent="0.3">
      <c r="A851" t="s">
        <v>39</v>
      </c>
      <c r="B851" t="s">
        <v>174</v>
      </c>
      <c r="C851" t="s">
        <v>781</v>
      </c>
      <c r="D851" t="s">
        <v>782</v>
      </c>
      <c r="E851" t="str">
        <f t="shared" si="91"/>
        <v>DWI MANUGGAL</v>
      </c>
      <c r="F851" t="s">
        <v>39</v>
      </c>
      <c r="G851" t="s">
        <v>21</v>
      </c>
      <c r="H851" t="s">
        <v>21</v>
      </c>
      <c r="I851" t="s">
        <v>22</v>
      </c>
      <c r="J851" t="s">
        <v>23</v>
      </c>
      <c r="K851" t="s">
        <v>47</v>
      </c>
      <c r="L851" t="s">
        <v>25</v>
      </c>
      <c r="M851" t="s">
        <v>25</v>
      </c>
      <c r="N851" t="s">
        <v>26</v>
      </c>
      <c r="O851" t="s">
        <v>25</v>
      </c>
      <c r="P851" t="s">
        <v>21</v>
      </c>
      <c r="Q851" t="s">
        <v>27</v>
      </c>
      <c r="R851" t="s">
        <v>45</v>
      </c>
      <c r="S851" t="s">
        <v>28</v>
      </c>
      <c r="T851" t="s">
        <v>21</v>
      </c>
      <c r="U851" t="s">
        <v>21</v>
      </c>
      <c r="V851" t="s">
        <v>33</v>
      </c>
      <c r="W851" s="2" t="s">
        <v>48</v>
      </c>
      <c r="Y851">
        <f>IF(J851=Legend!$B$3,0,IF(J851=Legend!$B$4,1,IF(J851=Legend!$B$5,2,0)))</f>
        <v>1</v>
      </c>
      <c r="Z851">
        <f t="shared" si="92"/>
        <v>0</v>
      </c>
      <c r="AA851">
        <f t="shared" si="93"/>
        <v>1</v>
      </c>
      <c r="AB851">
        <f t="shared" si="94"/>
        <v>1</v>
      </c>
      <c r="AC851">
        <f>IF(N851=Legend!$D$3,3,IF(N851=Legend!$D$4,2,IF(N851=Legend!$D$5,1,0)))</f>
        <v>2</v>
      </c>
      <c r="AD851">
        <f t="shared" si="95"/>
        <v>1</v>
      </c>
      <c r="AF851">
        <f t="shared" si="96"/>
        <v>0</v>
      </c>
      <c r="AG851">
        <f>IF(R851=Legend!$F$3,3,IF(R851=Legend!$F$4,2,IF(R851=Legend!$F$5,1,0)))</f>
        <v>1</v>
      </c>
      <c r="AH851">
        <f>IF(S851=Legend!$F$3,3,IF(S851=Legend!$F$4,2,IF(S851=Legend!$F$5,1,0)))</f>
        <v>2</v>
      </c>
      <c r="AK851">
        <f>IF(V851=Legend!$H$3,3,IF(V851=Legend!$H$4,2,IF(V851=Legend!$H$5,1,0)))</f>
        <v>1</v>
      </c>
      <c r="AM851">
        <f t="shared" si="97"/>
        <v>10</v>
      </c>
    </row>
    <row r="852" spans="1:39" ht="46.8" x14ac:dyDescent="0.3">
      <c r="A852" t="s">
        <v>73</v>
      </c>
      <c r="B852" t="s">
        <v>162</v>
      </c>
      <c r="C852" t="s">
        <v>359</v>
      </c>
      <c r="D852" t="s">
        <v>384</v>
      </c>
      <c r="E852" t="str">
        <f t="shared" si="91"/>
        <v>DWI MM</v>
      </c>
      <c r="F852" t="s">
        <v>58</v>
      </c>
      <c r="G852" t="s">
        <v>21</v>
      </c>
      <c r="H852" t="s">
        <v>21</v>
      </c>
      <c r="I852" t="s">
        <v>22</v>
      </c>
      <c r="J852" t="s">
        <v>35</v>
      </c>
      <c r="K852" t="s">
        <v>24</v>
      </c>
      <c r="L852" t="s">
        <v>21</v>
      </c>
      <c r="M852" t="s">
        <v>25</v>
      </c>
      <c r="N852" t="s">
        <v>28</v>
      </c>
      <c r="O852" t="s">
        <v>25</v>
      </c>
      <c r="P852" t="s">
        <v>21</v>
      </c>
      <c r="Q852" t="s">
        <v>27</v>
      </c>
      <c r="R852" t="s">
        <v>45</v>
      </c>
      <c r="S852" t="s">
        <v>29</v>
      </c>
      <c r="T852" t="s">
        <v>21</v>
      </c>
      <c r="U852" t="s">
        <v>21</v>
      </c>
      <c r="V852" t="s">
        <v>42</v>
      </c>
      <c r="W852" s="2" t="s">
        <v>81</v>
      </c>
      <c r="Y852">
        <f>IF(J852=Legend!$B$3,0,IF(J852=Legend!$B$4,1,IF(J852=Legend!$B$5,2,0)))</f>
        <v>0</v>
      </c>
      <c r="Z852">
        <f t="shared" si="92"/>
        <v>1</v>
      </c>
      <c r="AA852">
        <f t="shared" si="93"/>
        <v>0</v>
      </c>
      <c r="AB852">
        <f t="shared" si="94"/>
        <v>1</v>
      </c>
      <c r="AC852">
        <f>IF(N852=Legend!$D$3,3,IF(N852=Legend!$D$4,2,IF(N852=Legend!$D$5,1,0)))</f>
        <v>1</v>
      </c>
      <c r="AD852">
        <f t="shared" si="95"/>
        <v>1</v>
      </c>
      <c r="AF852">
        <f t="shared" si="96"/>
        <v>0</v>
      </c>
      <c r="AG852">
        <f>IF(R852=Legend!$F$3,3,IF(R852=Legend!$F$4,2,IF(R852=Legend!$F$5,1,0)))</f>
        <v>1</v>
      </c>
      <c r="AH852">
        <f>IF(S852=Legend!$F$3,3,IF(S852=Legend!$F$4,2,IF(S852=Legend!$F$5,1,0)))</f>
        <v>3</v>
      </c>
      <c r="AK852">
        <f>IF(V852=Legend!$H$3,3,IF(V852=Legend!$H$4,2,IF(V852=Legend!$H$5,1,0)))</f>
        <v>0</v>
      </c>
      <c r="AM852">
        <f t="shared" si="97"/>
        <v>8</v>
      </c>
    </row>
    <row r="853" spans="1:39" ht="31.2" x14ac:dyDescent="0.3">
      <c r="A853" t="s">
        <v>43</v>
      </c>
      <c r="B853" t="s">
        <v>174</v>
      </c>
      <c r="C853" t="s">
        <v>175</v>
      </c>
      <c r="D853" t="s">
        <v>3896</v>
      </c>
      <c r="E853" t="str">
        <f t="shared" si="91"/>
        <v>DWIKA MART</v>
      </c>
      <c r="F853" t="s">
        <v>43</v>
      </c>
      <c r="G853" t="s">
        <v>21</v>
      </c>
      <c r="H853" t="s">
        <v>21</v>
      </c>
      <c r="I853" t="s">
        <v>22</v>
      </c>
      <c r="J853" t="s">
        <v>35</v>
      </c>
      <c r="K853" t="s">
        <v>24</v>
      </c>
      <c r="L853" t="s">
        <v>25</v>
      </c>
      <c r="M853" t="s">
        <v>25</v>
      </c>
      <c r="N853" t="s">
        <v>26</v>
      </c>
      <c r="O853" t="s">
        <v>25</v>
      </c>
      <c r="P853" t="s">
        <v>21</v>
      </c>
      <c r="Q853" t="s">
        <v>27</v>
      </c>
      <c r="R853" t="s">
        <v>45</v>
      </c>
      <c r="S853" t="s">
        <v>28</v>
      </c>
      <c r="T853" t="s">
        <v>21</v>
      </c>
      <c r="U853" t="s">
        <v>21</v>
      </c>
      <c r="V853" t="s">
        <v>42</v>
      </c>
      <c r="W853" s="18" t="s">
        <v>103</v>
      </c>
      <c r="Y853">
        <f>IF(J853=Legend!$B$3,0,IF(J853=Legend!$B$4,1,IF(J853=Legend!$B$5,2,0)))</f>
        <v>0</v>
      </c>
      <c r="Z853">
        <f t="shared" si="92"/>
        <v>1</v>
      </c>
      <c r="AA853">
        <f t="shared" si="93"/>
        <v>1</v>
      </c>
      <c r="AB853">
        <f t="shared" si="94"/>
        <v>1</v>
      </c>
      <c r="AC853">
        <f>IF(N853=Legend!$D$3,3,IF(N853=Legend!$D$4,2,IF(N853=Legend!$D$5,1,0)))</f>
        <v>2</v>
      </c>
      <c r="AD853">
        <f t="shared" si="95"/>
        <v>1</v>
      </c>
      <c r="AF853">
        <f t="shared" si="96"/>
        <v>0</v>
      </c>
      <c r="AG853">
        <f>IF(R853=Legend!$F$3,3,IF(R853=Legend!$F$4,2,IF(R853=Legend!$F$5,1,0)))</f>
        <v>1</v>
      </c>
      <c r="AH853">
        <f>IF(S853=Legend!$F$3,3,IF(S853=Legend!$F$4,2,IF(S853=Legend!$F$5,1,0)))</f>
        <v>2</v>
      </c>
      <c r="AK853">
        <f>IF(V853=Legend!$H$3,3,IF(V853=Legend!$H$4,2,IF(V853=Legend!$H$5,1,0)))</f>
        <v>0</v>
      </c>
      <c r="AM853">
        <f t="shared" si="97"/>
        <v>9</v>
      </c>
    </row>
    <row r="854" spans="1:39" ht="78" x14ac:dyDescent="0.3">
      <c r="A854" t="s">
        <v>137</v>
      </c>
      <c r="B854" t="s">
        <v>637</v>
      </c>
      <c r="C854" t="s">
        <v>640</v>
      </c>
      <c r="D854" t="s">
        <v>4683</v>
      </c>
      <c r="E854" t="str">
        <f t="shared" si="91"/>
        <v>DYNAMIC NATURAL</v>
      </c>
      <c r="F854" t="s">
        <v>136</v>
      </c>
      <c r="G854" t="s">
        <v>21</v>
      </c>
      <c r="H854" t="s">
        <v>21</v>
      </c>
      <c r="I854" t="s">
        <v>22</v>
      </c>
      <c r="J854" t="s">
        <v>35</v>
      </c>
      <c r="K854" t="s">
        <v>24</v>
      </c>
      <c r="L854" t="s">
        <v>25</v>
      </c>
      <c r="M854" t="s">
        <v>25</v>
      </c>
      <c r="N854" t="s">
        <v>28</v>
      </c>
      <c r="O854" t="s">
        <v>21</v>
      </c>
      <c r="P854" t="s">
        <v>21</v>
      </c>
      <c r="Q854" t="s">
        <v>27</v>
      </c>
      <c r="R854" t="s">
        <v>45</v>
      </c>
      <c r="S854" t="s">
        <v>28</v>
      </c>
      <c r="T854" t="s">
        <v>21</v>
      </c>
      <c r="U854" t="s">
        <v>21</v>
      </c>
      <c r="V854" t="s">
        <v>42</v>
      </c>
      <c r="W854" s="2" t="s">
        <v>77</v>
      </c>
      <c r="Y854">
        <f>IF(J854=Legend!$B$3,0,IF(J854=Legend!$B$4,1,IF(J854=Legend!$B$5,2,0)))</f>
        <v>0</v>
      </c>
      <c r="Z854">
        <f t="shared" si="92"/>
        <v>1</v>
      </c>
      <c r="AA854">
        <f t="shared" si="93"/>
        <v>1</v>
      </c>
      <c r="AB854">
        <f t="shared" si="94"/>
        <v>1</v>
      </c>
      <c r="AC854">
        <f>IF(N854=Legend!$D$3,3,IF(N854=Legend!$D$4,2,IF(N854=Legend!$D$5,1,0)))</f>
        <v>1</v>
      </c>
      <c r="AD854">
        <f t="shared" si="95"/>
        <v>0</v>
      </c>
      <c r="AF854">
        <f t="shared" si="96"/>
        <v>0</v>
      </c>
      <c r="AG854">
        <f>IF(R854=Legend!$F$3,3,IF(R854=Legend!$F$4,2,IF(R854=Legend!$F$5,1,0)))</f>
        <v>1</v>
      </c>
      <c r="AH854">
        <f>IF(S854=Legend!$F$3,3,IF(S854=Legend!$F$4,2,IF(S854=Legend!$F$5,1,0)))</f>
        <v>2</v>
      </c>
      <c r="AK854">
        <f>IF(V854=Legend!$H$3,3,IF(V854=Legend!$H$4,2,IF(V854=Legend!$H$5,1,0)))</f>
        <v>0</v>
      </c>
      <c r="AM854">
        <f t="shared" si="97"/>
        <v>7</v>
      </c>
    </row>
    <row r="855" spans="1:39" ht="156" x14ac:dyDescent="0.3">
      <c r="A855" t="s">
        <v>43</v>
      </c>
      <c r="B855" t="s">
        <v>174</v>
      </c>
      <c r="C855" t="s">
        <v>2097</v>
      </c>
      <c r="D855" t="s">
        <v>3929</v>
      </c>
      <c r="E855" t="str">
        <f t="shared" si="91"/>
        <v>DYSA MART</v>
      </c>
      <c r="F855" t="s">
        <v>43</v>
      </c>
      <c r="G855" t="s">
        <v>21</v>
      </c>
      <c r="H855" t="s">
        <v>21</v>
      </c>
      <c r="I855" t="s">
        <v>22</v>
      </c>
      <c r="J855" t="s">
        <v>23</v>
      </c>
      <c r="K855" t="s">
        <v>24</v>
      </c>
      <c r="L855" t="s">
        <v>25</v>
      </c>
      <c r="M855" t="s">
        <v>25</v>
      </c>
      <c r="N855" t="s">
        <v>26</v>
      </c>
      <c r="O855" t="s">
        <v>25</v>
      </c>
      <c r="P855" t="s">
        <v>21</v>
      </c>
      <c r="Q855" t="s">
        <v>27</v>
      </c>
      <c r="R855" t="s">
        <v>45</v>
      </c>
      <c r="S855" t="s">
        <v>29</v>
      </c>
      <c r="T855" t="s">
        <v>21</v>
      </c>
      <c r="U855" t="s">
        <v>21</v>
      </c>
      <c r="V855" t="s">
        <v>33</v>
      </c>
      <c r="W855" s="2" t="s">
        <v>31</v>
      </c>
      <c r="Y855">
        <f>IF(J855=Legend!$B$3,0,IF(J855=Legend!$B$4,1,IF(J855=Legend!$B$5,2,0)))</f>
        <v>1</v>
      </c>
      <c r="Z855">
        <f t="shared" si="92"/>
        <v>1</v>
      </c>
      <c r="AA855">
        <f t="shared" si="93"/>
        <v>1</v>
      </c>
      <c r="AB855">
        <f t="shared" si="94"/>
        <v>1</v>
      </c>
      <c r="AC855">
        <f>IF(N855=Legend!$D$3,3,IF(N855=Legend!$D$4,2,IF(N855=Legend!$D$5,1,0)))</f>
        <v>2</v>
      </c>
      <c r="AD855">
        <f t="shared" si="95"/>
        <v>1</v>
      </c>
      <c r="AF855">
        <f t="shared" si="96"/>
        <v>0</v>
      </c>
      <c r="AG855">
        <f>IF(R855=Legend!$F$3,3,IF(R855=Legend!$F$4,2,IF(R855=Legend!$F$5,1,0)))</f>
        <v>1</v>
      </c>
      <c r="AH855">
        <f>IF(S855=Legend!$F$3,3,IF(S855=Legend!$F$4,2,IF(S855=Legend!$F$5,1,0)))</f>
        <v>3</v>
      </c>
      <c r="AK855">
        <f>IF(V855=Legend!$H$3,3,IF(V855=Legend!$H$4,2,IF(V855=Legend!$H$5,1,0)))</f>
        <v>1</v>
      </c>
      <c r="AM855">
        <f t="shared" si="97"/>
        <v>12</v>
      </c>
    </row>
    <row r="856" spans="1:39" ht="140.4" x14ac:dyDescent="0.3">
      <c r="A856" t="s">
        <v>19</v>
      </c>
      <c r="B856" t="s">
        <v>162</v>
      </c>
      <c r="C856" t="s">
        <v>163</v>
      </c>
      <c r="D856" t="s">
        <v>166</v>
      </c>
      <c r="E856" t="str">
        <f t="shared" si="91"/>
        <v>EASY MART/ARIYANI LISNAWATI</v>
      </c>
      <c r="F856" t="s">
        <v>32</v>
      </c>
      <c r="G856" t="s">
        <v>21</v>
      </c>
      <c r="H856" t="s">
        <v>21</v>
      </c>
      <c r="I856" t="s">
        <v>22</v>
      </c>
      <c r="J856" t="s">
        <v>35</v>
      </c>
      <c r="K856" t="s">
        <v>24</v>
      </c>
      <c r="L856" t="s">
        <v>25</v>
      </c>
      <c r="M856" t="s">
        <v>25</v>
      </c>
      <c r="N856" t="s">
        <v>26</v>
      </c>
      <c r="O856" t="s">
        <v>25</v>
      </c>
      <c r="P856" t="s">
        <v>21</v>
      </c>
      <c r="Q856" t="s">
        <v>27</v>
      </c>
      <c r="R856" t="s">
        <v>28</v>
      </c>
      <c r="S856" t="s">
        <v>29</v>
      </c>
      <c r="T856" t="s">
        <v>21</v>
      </c>
      <c r="U856" t="s">
        <v>21</v>
      </c>
      <c r="V856" t="s">
        <v>30</v>
      </c>
      <c r="W856" s="2" t="s">
        <v>34</v>
      </c>
      <c r="Y856">
        <f>IF(J856=Legend!$B$3,0,IF(J856=Legend!$B$4,1,IF(J856=Legend!$B$5,2,0)))</f>
        <v>0</v>
      </c>
      <c r="Z856">
        <f t="shared" si="92"/>
        <v>1</v>
      </c>
      <c r="AA856">
        <f t="shared" si="93"/>
        <v>1</v>
      </c>
      <c r="AB856">
        <f t="shared" si="94"/>
        <v>1</v>
      </c>
      <c r="AC856">
        <f>IF(N856=Legend!$D$3,3,IF(N856=Legend!$D$4,2,IF(N856=Legend!$D$5,1,0)))</f>
        <v>2</v>
      </c>
      <c r="AD856">
        <f t="shared" si="95"/>
        <v>1</v>
      </c>
      <c r="AF856">
        <f t="shared" si="96"/>
        <v>0</v>
      </c>
      <c r="AG856">
        <f>IF(R856=Legend!$F$3,3,IF(R856=Legend!$F$4,2,IF(R856=Legend!$F$5,1,0)))</f>
        <v>2</v>
      </c>
      <c r="AH856">
        <f>IF(S856=Legend!$F$3,3,IF(S856=Legend!$F$4,2,IF(S856=Legend!$F$5,1,0)))</f>
        <v>3</v>
      </c>
      <c r="AK856">
        <f>IF(V856=Legend!$H$3,3,IF(V856=Legend!$H$4,2,IF(V856=Legend!$H$5,1,0)))</f>
        <v>2</v>
      </c>
      <c r="AM856">
        <f t="shared" si="97"/>
        <v>13</v>
      </c>
    </row>
    <row r="857" spans="1:39" ht="140.4" x14ac:dyDescent="0.3">
      <c r="A857" t="s">
        <v>52</v>
      </c>
      <c r="B857" t="s">
        <v>932</v>
      </c>
      <c r="C857" t="s">
        <v>949</v>
      </c>
      <c r="D857" t="s">
        <v>957</v>
      </c>
      <c r="E857" t="str">
        <f t="shared" si="91"/>
        <v>EB MART</v>
      </c>
      <c r="F857" t="s">
        <v>52</v>
      </c>
      <c r="G857" t="s">
        <v>21</v>
      </c>
      <c r="H857" t="s">
        <v>21</v>
      </c>
      <c r="I857" t="s">
        <v>22</v>
      </c>
      <c r="J857" t="s">
        <v>35</v>
      </c>
      <c r="K857" t="s">
        <v>24</v>
      </c>
      <c r="L857" t="s">
        <v>21</v>
      </c>
      <c r="M857" t="s">
        <v>25</v>
      </c>
      <c r="N857" t="s">
        <v>47</v>
      </c>
      <c r="O857" t="s">
        <v>21</v>
      </c>
      <c r="P857" t="s">
        <v>21</v>
      </c>
      <c r="Q857" t="s">
        <v>27</v>
      </c>
      <c r="R857" t="s">
        <v>45</v>
      </c>
      <c r="S857" t="s">
        <v>29</v>
      </c>
      <c r="T857" t="s">
        <v>21</v>
      </c>
      <c r="U857" t="s">
        <v>21</v>
      </c>
      <c r="V857" t="s">
        <v>42</v>
      </c>
      <c r="W857" s="2" t="s">
        <v>34</v>
      </c>
      <c r="Y857">
        <f>IF(J857=Legend!$B$3,0,IF(J857=Legend!$B$4,1,IF(J857=Legend!$B$5,2,0)))</f>
        <v>0</v>
      </c>
      <c r="Z857">
        <f t="shared" si="92"/>
        <v>1</v>
      </c>
      <c r="AA857">
        <f t="shared" si="93"/>
        <v>0</v>
      </c>
      <c r="AB857">
        <f t="shared" si="94"/>
        <v>1</v>
      </c>
      <c r="AC857">
        <f>IF(N857=Legend!$D$3,3,IF(N857=Legend!$D$4,2,IF(N857=Legend!$D$5,1,0)))</f>
        <v>0</v>
      </c>
      <c r="AD857">
        <f t="shared" si="95"/>
        <v>0</v>
      </c>
      <c r="AF857">
        <f t="shared" si="96"/>
        <v>0</v>
      </c>
      <c r="AG857">
        <f>IF(R857=Legend!$F$3,3,IF(R857=Legend!$F$4,2,IF(R857=Legend!$F$5,1,0)))</f>
        <v>1</v>
      </c>
      <c r="AH857">
        <f>IF(S857=Legend!$F$3,3,IF(S857=Legend!$F$4,2,IF(S857=Legend!$F$5,1,0)))</f>
        <v>3</v>
      </c>
      <c r="AK857">
        <f>IF(V857=Legend!$H$3,3,IF(V857=Legend!$H$4,2,IF(V857=Legend!$H$5,1,0)))</f>
        <v>0</v>
      </c>
      <c r="AM857">
        <f t="shared" si="97"/>
        <v>6</v>
      </c>
    </row>
    <row r="858" spans="1:39" ht="140.4" x14ac:dyDescent="0.3">
      <c r="A858" t="s">
        <v>43</v>
      </c>
      <c r="B858" t="s">
        <v>2570</v>
      </c>
      <c r="C858" t="s">
        <v>2571</v>
      </c>
      <c r="D858" t="s">
        <v>3962</v>
      </c>
      <c r="E858" t="str">
        <f t="shared" si="91"/>
        <v>EDELWEIS MARKET / IBU ENY</v>
      </c>
      <c r="F858" t="s">
        <v>43</v>
      </c>
      <c r="G858" t="s">
        <v>21</v>
      </c>
      <c r="H858" t="s">
        <v>21</v>
      </c>
      <c r="I858" t="s">
        <v>54</v>
      </c>
      <c r="J858" t="s">
        <v>23</v>
      </c>
      <c r="K858" t="s">
        <v>24</v>
      </c>
      <c r="L858" t="s">
        <v>25</v>
      </c>
      <c r="M858" t="s">
        <v>25</v>
      </c>
      <c r="N858" t="s">
        <v>38</v>
      </c>
      <c r="O858" t="s">
        <v>25</v>
      </c>
      <c r="P858" t="s">
        <v>21</v>
      </c>
      <c r="Q858" t="s">
        <v>27</v>
      </c>
      <c r="R858" t="s">
        <v>45</v>
      </c>
      <c r="S858" t="s">
        <v>29</v>
      </c>
      <c r="T858" t="s">
        <v>21</v>
      </c>
      <c r="U858" t="s">
        <v>21</v>
      </c>
      <c r="V858" t="s">
        <v>33</v>
      </c>
      <c r="W858" s="2" t="s">
        <v>34</v>
      </c>
      <c r="Y858">
        <f>IF(J858=Legend!$B$3,0,IF(J858=Legend!$B$4,1,IF(J858=Legend!$B$5,2,0)))</f>
        <v>1</v>
      </c>
      <c r="Z858">
        <f t="shared" si="92"/>
        <v>1</v>
      </c>
      <c r="AA858">
        <f t="shared" si="93"/>
        <v>1</v>
      </c>
      <c r="AB858">
        <f t="shared" si="94"/>
        <v>1</v>
      </c>
      <c r="AC858">
        <f>IF(N858=Legend!$D$3,3,IF(N858=Legend!$D$4,2,IF(N858=Legend!$D$5,1,0)))</f>
        <v>3</v>
      </c>
      <c r="AD858">
        <f t="shared" si="95"/>
        <v>1</v>
      </c>
      <c r="AF858">
        <f t="shared" si="96"/>
        <v>0</v>
      </c>
      <c r="AG858">
        <f>IF(R858=Legend!$F$3,3,IF(R858=Legend!$F$4,2,IF(R858=Legend!$F$5,1,0)))</f>
        <v>1</v>
      </c>
      <c r="AH858">
        <f>IF(S858=Legend!$F$3,3,IF(S858=Legend!$F$4,2,IF(S858=Legend!$F$5,1,0)))</f>
        <v>3</v>
      </c>
      <c r="AK858">
        <f>IF(V858=Legend!$H$3,3,IF(V858=Legend!$H$4,2,IF(V858=Legend!$H$5,1,0)))</f>
        <v>1</v>
      </c>
      <c r="AM858">
        <f t="shared" si="97"/>
        <v>13</v>
      </c>
    </row>
    <row r="859" spans="1:39" ht="140.4" x14ac:dyDescent="0.3">
      <c r="A859" t="s">
        <v>61</v>
      </c>
      <c r="B859" t="s">
        <v>1190</v>
      </c>
      <c r="C859" t="s">
        <v>1195</v>
      </c>
      <c r="D859" t="s">
        <v>1269</v>
      </c>
      <c r="E859" t="str">
        <f t="shared" si="91"/>
        <v>Edelwiss Supermarket ( Panbil )</v>
      </c>
      <c r="F859" t="s">
        <v>61</v>
      </c>
      <c r="G859" t="s">
        <v>21</v>
      </c>
      <c r="H859" t="s">
        <v>21</v>
      </c>
      <c r="I859" t="s">
        <v>54</v>
      </c>
      <c r="J859" t="s">
        <v>23</v>
      </c>
      <c r="K859" t="s">
        <v>24</v>
      </c>
      <c r="L859" t="s">
        <v>25</v>
      </c>
      <c r="M859" t="s">
        <v>25</v>
      </c>
      <c r="N859" t="s">
        <v>38</v>
      </c>
      <c r="O859" t="s">
        <v>25</v>
      </c>
      <c r="P859" t="s">
        <v>21</v>
      </c>
      <c r="Q859" t="s">
        <v>27</v>
      </c>
      <c r="R859" t="s">
        <v>28</v>
      </c>
      <c r="S859" t="s">
        <v>29</v>
      </c>
      <c r="T859" t="s">
        <v>21</v>
      </c>
      <c r="U859" t="s">
        <v>21</v>
      </c>
      <c r="V859" t="s">
        <v>30</v>
      </c>
      <c r="W859" s="2" t="s">
        <v>34</v>
      </c>
      <c r="Y859">
        <f>IF(J859=Legend!$B$3,0,IF(J859=Legend!$B$4,1,IF(J859=Legend!$B$5,2,0)))</f>
        <v>1</v>
      </c>
      <c r="Z859">
        <f t="shared" si="92"/>
        <v>1</v>
      </c>
      <c r="AA859">
        <f t="shared" si="93"/>
        <v>1</v>
      </c>
      <c r="AB859">
        <f t="shared" si="94"/>
        <v>1</v>
      </c>
      <c r="AC859">
        <f>IF(N859=Legend!$D$3,3,IF(N859=Legend!$D$4,2,IF(N859=Legend!$D$5,1,0)))</f>
        <v>3</v>
      </c>
      <c r="AD859">
        <f t="shared" si="95"/>
        <v>1</v>
      </c>
      <c r="AF859">
        <f t="shared" si="96"/>
        <v>0</v>
      </c>
      <c r="AG859">
        <f>IF(R859=Legend!$F$3,3,IF(R859=Legend!$F$4,2,IF(R859=Legend!$F$5,1,0)))</f>
        <v>2</v>
      </c>
      <c r="AH859">
        <f>IF(S859=Legend!$F$3,3,IF(S859=Legend!$F$4,2,IF(S859=Legend!$F$5,1,0)))</f>
        <v>3</v>
      </c>
      <c r="AK859">
        <f>IF(V859=Legend!$H$3,3,IF(V859=Legend!$H$4,2,IF(V859=Legend!$H$5,1,0)))</f>
        <v>2</v>
      </c>
      <c r="AM859">
        <f t="shared" si="97"/>
        <v>15</v>
      </c>
    </row>
    <row r="860" spans="1:39" ht="156" x14ac:dyDescent="0.3">
      <c r="A860" t="s">
        <v>74</v>
      </c>
      <c r="B860" t="s">
        <v>174</v>
      </c>
      <c r="C860" t="s">
        <v>2026</v>
      </c>
      <c r="D860" t="s">
        <v>4094</v>
      </c>
      <c r="E860" t="str">
        <f t="shared" si="91"/>
        <v>EDI TAMA</v>
      </c>
      <c r="F860" t="s">
        <v>74</v>
      </c>
      <c r="G860" t="s">
        <v>21</v>
      </c>
      <c r="H860" t="s">
        <v>21</v>
      </c>
      <c r="I860" t="s">
        <v>22</v>
      </c>
      <c r="J860" t="s">
        <v>35</v>
      </c>
      <c r="K860" t="s">
        <v>24</v>
      </c>
      <c r="L860" t="s">
        <v>25</v>
      </c>
      <c r="M860" t="s">
        <v>25</v>
      </c>
      <c r="N860" t="s">
        <v>26</v>
      </c>
      <c r="O860" t="s">
        <v>25</v>
      </c>
      <c r="P860" t="s">
        <v>21</v>
      </c>
      <c r="Q860" t="s">
        <v>60</v>
      </c>
      <c r="R860" t="s">
        <v>45</v>
      </c>
      <c r="S860" t="s">
        <v>28</v>
      </c>
      <c r="T860" t="s">
        <v>21</v>
      </c>
      <c r="U860" t="s">
        <v>21</v>
      </c>
      <c r="V860" t="s">
        <v>33</v>
      </c>
      <c r="W860" s="2" t="s">
        <v>31</v>
      </c>
      <c r="Y860">
        <f>IF(J860=Legend!$B$3,0,IF(J860=Legend!$B$4,1,IF(J860=Legend!$B$5,2,0)))</f>
        <v>0</v>
      </c>
      <c r="Z860">
        <f t="shared" si="92"/>
        <v>1</v>
      </c>
      <c r="AA860">
        <f t="shared" si="93"/>
        <v>1</v>
      </c>
      <c r="AB860">
        <f t="shared" si="94"/>
        <v>1</v>
      </c>
      <c r="AC860">
        <f>IF(N860=Legend!$D$3,3,IF(N860=Legend!$D$4,2,IF(N860=Legend!$D$5,1,0)))</f>
        <v>2</v>
      </c>
      <c r="AD860">
        <f t="shared" si="95"/>
        <v>1</v>
      </c>
      <c r="AF860">
        <f t="shared" si="96"/>
        <v>2</v>
      </c>
      <c r="AG860">
        <f>IF(R860=Legend!$F$3,3,IF(R860=Legend!$F$4,2,IF(R860=Legend!$F$5,1,0)))</f>
        <v>1</v>
      </c>
      <c r="AH860">
        <f>IF(S860=Legend!$F$3,3,IF(S860=Legend!$F$4,2,IF(S860=Legend!$F$5,1,0)))</f>
        <v>2</v>
      </c>
      <c r="AK860">
        <f>IF(V860=Legend!$H$3,3,IF(V860=Legend!$H$4,2,IF(V860=Legend!$H$5,1,0)))</f>
        <v>1</v>
      </c>
      <c r="AM860">
        <f t="shared" si="97"/>
        <v>12</v>
      </c>
    </row>
    <row r="861" spans="1:39" ht="140.4" x14ac:dyDescent="0.3">
      <c r="A861" t="s">
        <v>70</v>
      </c>
      <c r="B861" t="s">
        <v>3366</v>
      </c>
      <c r="C861" t="s">
        <v>4327</v>
      </c>
      <c r="D861" t="s">
        <v>4349</v>
      </c>
      <c r="E861" t="str">
        <f t="shared" si="91"/>
        <v>EDI TOKO OBAT</v>
      </c>
      <c r="F861" t="s">
        <v>70</v>
      </c>
      <c r="G861" t="s">
        <v>21</v>
      </c>
      <c r="H861" t="s">
        <v>21</v>
      </c>
      <c r="I861" t="s">
        <v>22</v>
      </c>
      <c r="J861" t="s">
        <v>35</v>
      </c>
      <c r="K861" t="s">
        <v>24</v>
      </c>
      <c r="L861" t="s">
        <v>21</v>
      </c>
      <c r="M861" t="s">
        <v>25</v>
      </c>
      <c r="N861" t="s">
        <v>28</v>
      </c>
      <c r="O861" t="s">
        <v>25</v>
      </c>
      <c r="P861" t="s">
        <v>21</v>
      </c>
      <c r="Q861" t="s">
        <v>27</v>
      </c>
      <c r="R861" t="s">
        <v>45</v>
      </c>
      <c r="S861" t="s">
        <v>29</v>
      </c>
      <c r="T861" t="s">
        <v>21</v>
      </c>
      <c r="U861" t="s">
        <v>21</v>
      </c>
      <c r="V861" t="s">
        <v>42</v>
      </c>
      <c r="W861" s="2" t="s">
        <v>34</v>
      </c>
      <c r="Y861">
        <f>IF(J861=Legend!$B$3,0,IF(J861=Legend!$B$4,1,IF(J861=Legend!$B$5,2,0)))</f>
        <v>0</v>
      </c>
      <c r="Z861">
        <f t="shared" si="92"/>
        <v>1</v>
      </c>
      <c r="AA861">
        <f t="shared" si="93"/>
        <v>0</v>
      </c>
      <c r="AB861">
        <f t="shared" si="94"/>
        <v>1</v>
      </c>
      <c r="AC861">
        <f>IF(N861=Legend!$D$3,3,IF(N861=Legend!$D$4,2,IF(N861=Legend!$D$5,1,0)))</f>
        <v>1</v>
      </c>
      <c r="AD861">
        <f t="shared" si="95"/>
        <v>1</v>
      </c>
      <c r="AF861">
        <f t="shared" si="96"/>
        <v>0</v>
      </c>
      <c r="AG861">
        <f>IF(R861=Legend!$F$3,3,IF(R861=Legend!$F$4,2,IF(R861=Legend!$F$5,1,0)))</f>
        <v>1</v>
      </c>
      <c r="AH861">
        <f>IF(S861=Legend!$F$3,3,IF(S861=Legend!$F$4,2,IF(S861=Legend!$F$5,1,0)))</f>
        <v>3</v>
      </c>
      <c r="AK861">
        <f>IF(V861=Legend!$H$3,3,IF(V861=Legend!$H$4,2,IF(V861=Legend!$H$5,1,0)))</f>
        <v>0</v>
      </c>
      <c r="AM861">
        <f t="shared" si="97"/>
        <v>8</v>
      </c>
    </row>
    <row r="862" spans="1:39" ht="31.2" x14ac:dyDescent="0.3">
      <c r="A862" t="s">
        <v>85</v>
      </c>
      <c r="B862" t="s">
        <v>174</v>
      </c>
      <c r="C862" t="s">
        <v>700</v>
      </c>
      <c r="D862" t="s">
        <v>4449</v>
      </c>
      <c r="E862" t="str">
        <f t="shared" si="91"/>
        <v>EDI VIVI</v>
      </c>
      <c r="F862" t="s">
        <v>85</v>
      </c>
      <c r="G862" t="s">
        <v>21</v>
      </c>
      <c r="H862" t="s">
        <v>21</v>
      </c>
      <c r="I862" t="s">
        <v>22</v>
      </c>
      <c r="J862" t="s">
        <v>35</v>
      </c>
      <c r="K862" t="s">
        <v>47</v>
      </c>
      <c r="L862" t="s">
        <v>25</v>
      </c>
      <c r="M862" t="s">
        <v>25</v>
      </c>
      <c r="N862" t="s">
        <v>47</v>
      </c>
      <c r="O862" t="s">
        <v>21</v>
      </c>
      <c r="P862" t="s">
        <v>21</v>
      </c>
      <c r="Q862" t="s">
        <v>27</v>
      </c>
      <c r="R862" t="s">
        <v>47</v>
      </c>
      <c r="S862" t="s">
        <v>28</v>
      </c>
      <c r="T862" t="s">
        <v>21</v>
      </c>
      <c r="U862" t="s">
        <v>21</v>
      </c>
      <c r="V862" t="s">
        <v>42</v>
      </c>
      <c r="W862" s="18" t="s">
        <v>103</v>
      </c>
      <c r="Y862">
        <f>IF(J862=Legend!$B$3,0,IF(J862=Legend!$B$4,1,IF(J862=Legend!$B$5,2,0)))</f>
        <v>0</v>
      </c>
      <c r="Z862">
        <f t="shared" si="92"/>
        <v>0</v>
      </c>
      <c r="AA862">
        <f t="shared" si="93"/>
        <v>1</v>
      </c>
      <c r="AB862">
        <f t="shared" si="94"/>
        <v>1</v>
      </c>
      <c r="AC862">
        <f>IF(N862=Legend!$D$3,3,IF(N862=Legend!$D$4,2,IF(N862=Legend!$D$5,1,0)))</f>
        <v>0</v>
      </c>
      <c r="AD862">
        <f t="shared" si="95"/>
        <v>0</v>
      </c>
      <c r="AF862">
        <f t="shared" si="96"/>
        <v>0</v>
      </c>
      <c r="AG862">
        <f>IF(R862=Legend!$F$3,3,IF(R862=Legend!$F$4,2,IF(R862=Legend!$F$5,1,0)))</f>
        <v>0</v>
      </c>
      <c r="AH862">
        <f>IF(S862=Legend!$F$3,3,IF(S862=Legend!$F$4,2,IF(S862=Legend!$F$5,1,0)))</f>
        <v>2</v>
      </c>
      <c r="AK862">
        <f>IF(V862=Legend!$H$3,3,IF(V862=Legend!$H$4,2,IF(V862=Legend!$H$5,1,0)))</f>
        <v>0</v>
      </c>
      <c r="AM862">
        <f t="shared" si="97"/>
        <v>4</v>
      </c>
    </row>
    <row r="863" spans="1:39" ht="140.4" x14ac:dyDescent="0.3">
      <c r="A863" t="s">
        <v>64</v>
      </c>
      <c r="B863" t="s">
        <v>162</v>
      </c>
      <c r="C863" t="s">
        <v>505</v>
      </c>
      <c r="D863" t="s">
        <v>3142</v>
      </c>
      <c r="E863" t="str">
        <f t="shared" si="91"/>
        <v>EDU MART TOKO UNSUD</v>
      </c>
      <c r="F863" t="s">
        <v>37</v>
      </c>
      <c r="G863" t="s">
        <v>21</v>
      </c>
      <c r="H863" t="s">
        <v>21</v>
      </c>
      <c r="I863" t="s">
        <v>54</v>
      </c>
      <c r="J863" t="s">
        <v>23</v>
      </c>
      <c r="K863" t="s">
        <v>24</v>
      </c>
      <c r="L863" t="s">
        <v>25</v>
      </c>
      <c r="M863" t="s">
        <v>25</v>
      </c>
      <c r="N863" t="s">
        <v>26</v>
      </c>
      <c r="O863" t="s">
        <v>25</v>
      </c>
      <c r="P863" t="s">
        <v>21</v>
      </c>
      <c r="Q863" t="s">
        <v>27</v>
      </c>
      <c r="R863" t="s">
        <v>28</v>
      </c>
      <c r="S863" t="s">
        <v>29</v>
      </c>
      <c r="T863" t="s">
        <v>21</v>
      </c>
      <c r="U863" t="s">
        <v>21</v>
      </c>
      <c r="V863" t="s">
        <v>33</v>
      </c>
      <c r="W863" s="2" t="s">
        <v>34</v>
      </c>
      <c r="Y863">
        <f>IF(J863=Legend!$B$3,0,IF(J863=Legend!$B$4,1,IF(J863=Legend!$B$5,2,0)))</f>
        <v>1</v>
      </c>
      <c r="Z863">
        <f t="shared" si="92"/>
        <v>1</v>
      </c>
      <c r="AA863">
        <f t="shared" si="93"/>
        <v>1</v>
      </c>
      <c r="AB863">
        <f t="shared" si="94"/>
        <v>1</v>
      </c>
      <c r="AC863">
        <f>IF(N863=Legend!$D$3,3,IF(N863=Legend!$D$4,2,IF(N863=Legend!$D$5,1,0)))</f>
        <v>2</v>
      </c>
      <c r="AD863">
        <f t="shared" si="95"/>
        <v>1</v>
      </c>
      <c r="AF863">
        <f t="shared" si="96"/>
        <v>0</v>
      </c>
      <c r="AG863">
        <f>IF(R863=Legend!$F$3,3,IF(R863=Legend!$F$4,2,IF(R863=Legend!$F$5,1,0)))</f>
        <v>2</v>
      </c>
      <c r="AH863">
        <f>IF(S863=Legend!$F$3,3,IF(S863=Legend!$F$4,2,IF(S863=Legend!$F$5,1,0)))</f>
        <v>3</v>
      </c>
      <c r="AK863">
        <f>IF(V863=Legend!$H$3,3,IF(V863=Legend!$H$4,2,IF(V863=Legend!$H$5,1,0)))</f>
        <v>1</v>
      </c>
      <c r="AM863">
        <f t="shared" si="97"/>
        <v>13</v>
      </c>
    </row>
    <row r="864" spans="1:39" ht="140.4" x14ac:dyDescent="0.3">
      <c r="A864" t="s">
        <v>70</v>
      </c>
      <c r="B864" t="s">
        <v>3366</v>
      </c>
      <c r="C864" t="s">
        <v>4327</v>
      </c>
      <c r="D864" t="s">
        <v>4348</v>
      </c>
      <c r="E864" t="str">
        <f t="shared" si="91"/>
        <v>EDUARNIAREDA</v>
      </c>
      <c r="F864" t="s">
        <v>70</v>
      </c>
      <c r="G864" t="s">
        <v>21</v>
      </c>
      <c r="H864" t="s">
        <v>21</v>
      </c>
      <c r="I864" t="s">
        <v>22</v>
      </c>
      <c r="J864" t="s">
        <v>35</v>
      </c>
      <c r="K864" t="s">
        <v>24</v>
      </c>
      <c r="L864" t="s">
        <v>21</v>
      </c>
      <c r="M864" t="s">
        <v>21</v>
      </c>
      <c r="N864" t="s">
        <v>28</v>
      </c>
      <c r="O864" t="s">
        <v>25</v>
      </c>
      <c r="P864" t="s">
        <v>21</v>
      </c>
      <c r="Q864" t="s">
        <v>27</v>
      </c>
      <c r="R864" t="s">
        <v>45</v>
      </c>
      <c r="S864" t="s">
        <v>45</v>
      </c>
      <c r="T864" t="s">
        <v>21</v>
      </c>
      <c r="U864" t="s">
        <v>21</v>
      </c>
      <c r="V864" t="s">
        <v>42</v>
      </c>
      <c r="W864" s="2" t="s">
        <v>34</v>
      </c>
      <c r="Y864">
        <f>IF(J864=Legend!$B$3,0,IF(J864=Legend!$B$4,1,IF(J864=Legend!$B$5,2,0)))</f>
        <v>0</v>
      </c>
      <c r="Z864">
        <f t="shared" si="92"/>
        <v>1</v>
      </c>
      <c r="AA864">
        <f t="shared" si="93"/>
        <v>0</v>
      </c>
      <c r="AB864">
        <f t="shared" si="94"/>
        <v>0</v>
      </c>
      <c r="AC864">
        <f>IF(N864=Legend!$D$3,3,IF(N864=Legend!$D$4,2,IF(N864=Legend!$D$5,1,0)))</f>
        <v>1</v>
      </c>
      <c r="AD864">
        <f t="shared" si="95"/>
        <v>1</v>
      </c>
      <c r="AF864">
        <f t="shared" si="96"/>
        <v>0</v>
      </c>
      <c r="AG864">
        <f>IF(R864=Legend!$F$3,3,IF(R864=Legend!$F$4,2,IF(R864=Legend!$F$5,1,0)))</f>
        <v>1</v>
      </c>
      <c r="AH864">
        <f>IF(S864=Legend!$F$3,3,IF(S864=Legend!$F$4,2,IF(S864=Legend!$F$5,1,0)))</f>
        <v>1</v>
      </c>
      <c r="AK864">
        <f>IF(V864=Legend!$H$3,3,IF(V864=Legend!$H$4,2,IF(V864=Legend!$H$5,1,0)))</f>
        <v>0</v>
      </c>
      <c r="AM864">
        <f t="shared" si="97"/>
        <v>5</v>
      </c>
    </row>
    <row r="865" spans="1:39" ht="109.2" x14ac:dyDescent="0.3">
      <c r="A865" t="s">
        <v>102</v>
      </c>
      <c r="B865" t="s">
        <v>284</v>
      </c>
      <c r="C865" t="s">
        <v>3830</v>
      </c>
      <c r="D865" t="s">
        <v>3831</v>
      </c>
      <c r="E865" t="str">
        <f t="shared" si="91"/>
        <v>EDWIN - SINAR SURYA</v>
      </c>
      <c r="F865" t="s">
        <v>102</v>
      </c>
      <c r="G865" t="s">
        <v>21</v>
      </c>
      <c r="H865" t="s">
        <v>21</v>
      </c>
      <c r="I865" t="s">
        <v>54</v>
      </c>
      <c r="J865" t="s">
        <v>35</v>
      </c>
      <c r="K865" t="s">
        <v>24</v>
      </c>
      <c r="L865" t="s">
        <v>25</v>
      </c>
      <c r="M865" t="s">
        <v>25</v>
      </c>
      <c r="N865" t="s">
        <v>26</v>
      </c>
      <c r="O865" t="s">
        <v>25</v>
      </c>
      <c r="P865" t="s">
        <v>21</v>
      </c>
      <c r="Q865" t="s">
        <v>27</v>
      </c>
      <c r="R865" t="s">
        <v>45</v>
      </c>
      <c r="S865" t="s">
        <v>47</v>
      </c>
      <c r="T865" t="s">
        <v>21</v>
      </c>
      <c r="U865" t="s">
        <v>21</v>
      </c>
      <c r="V865" t="s">
        <v>42</v>
      </c>
      <c r="W865" s="2" t="s">
        <v>46</v>
      </c>
      <c r="Y865">
        <f>IF(J865=Legend!$B$3,0,IF(J865=Legend!$B$4,1,IF(J865=Legend!$B$5,2,0)))</f>
        <v>0</v>
      </c>
      <c r="Z865">
        <f t="shared" si="92"/>
        <v>1</v>
      </c>
      <c r="AA865">
        <f t="shared" si="93"/>
        <v>1</v>
      </c>
      <c r="AB865">
        <f t="shared" si="94"/>
        <v>1</v>
      </c>
      <c r="AC865">
        <f>IF(N865=Legend!$D$3,3,IF(N865=Legend!$D$4,2,IF(N865=Legend!$D$5,1,0)))</f>
        <v>2</v>
      </c>
      <c r="AD865">
        <f t="shared" si="95"/>
        <v>1</v>
      </c>
      <c r="AF865">
        <f t="shared" si="96"/>
        <v>0</v>
      </c>
      <c r="AG865">
        <f>IF(R865=Legend!$F$3,3,IF(R865=Legend!$F$4,2,IF(R865=Legend!$F$5,1,0)))</f>
        <v>1</v>
      </c>
      <c r="AH865">
        <f>IF(S865=Legend!$F$3,3,IF(S865=Legend!$F$4,2,IF(S865=Legend!$F$5,1,0)))</f>
        <v>0</v>
      </c>
      <c r="AK865">
        <f>IF(V865=Legend!$H$3,3,IF(V865=Legend!$H$4,2,IF(V865=Legend!$H$5,1,0)))</f>
        <v>0</v>
      </c>
      <c r="AM865">
        <f t="shared" si="97"/>
        <v>7</v>
      </c>
    </row>
    <row r="866" spans="1:39" ht="156" x14ac:dyDescent="0.3">
      <c r="A866" t="s">
        <v>67</v>
      </c>
      <c r="B866" t="s">
        <v>843</v>
      </c>
      <c r="C866" t="s">
        <v>844</v>
      </c>
      <c r="D866" t="s">
        <v>2376</v>
      </c>
      <c r="E866" t="str">
        <f t="shared" si="91"/>
        <v>EDY/GIOK</v>
      </c>
      <c r="F866" t="s">
        <v>36</v>
      </c>
      <c r="G866" t="s">
        <v>21</v>
      </c>
      <c r="H866" t="s">
        <v>21</v>
      </c>
      <c r="I866" t="s">
        <v>22</v>
      </c>
      <c r="J866" t="s">
        <v>23</v>
      </c>
      <c r="K866" t="s">
        <v>24</v>
      </c>
      <c r="L866" t="s">
        <v>25</v>
      </c>
      <c r="M866" t="s">
        <v>25</v>
      </c>
      <c r="N866" t="s">
        <v>28</v>
      </c>
      <c r="O866" t="s">
        <v>21</v>
      </c>
      <c r="P866" t="s">
        <v>21</v>
      </c>
      <c r="Q866" t="s">
        <v>72</v>
      </c>
      <c r="R866" t="s">
        <v>47</v>
      </c>
      <c r="S866" t="s">
        <v>45</v>
      </c>
      <c r="T866" t="s">
        <v>21</v>
      </c>
      <c r="U866" t="s">
        <v>21</v>
      </c>
      <c r="V866" t="s">
        <v>33</v>
      </c>
      <c r="W866" s="2" t="s">
        <v>31</v>
      </c>
      <c r="Y866">
        <f>IF(J866=Legend!$B$3,0,IF(J866=Legend!$B$4,1,IF(J866=Legend!$B$5,2,0)))</f>
        <v>1</v>
      </c>
      <c r="Z866">
        <f t="shared" si="92"/>
        <v>1</v>
      </c>
      <c r="AA866">
        <f t="shared" si="93"/>
        <v>1</v>
      </c>
      <c r="AB866">
        <f t="shared" si="94"/>
        <v>1</v>
      </c>
      <c r="AC866">
        <f>IF(N866=Legend!$D$3,3,IF(N866=Legend!$D$4,2,IF(N866=Legend!$D$5,1,0)))</f>
        <v>1</v>
      </c>
      <c r="AD866">
        <f t="shared" si="95"/>
        <v>0</v>
      </c>
      <c r="AF866">
        <f t="shared" si="96"/>
        <v>2</v>
      </c>
      <c r="AG866">
        <f>IF(R866=Legend!$F$3,3,IF(R866=Legend!$F$4,2,IF(R866=Legend!$F$5,1,0)))</f>
        <v>0</v>
      </c>
      <c r="AH866">
        <f>IF(S866=Legend!$F$3,3,IF(S866=Legend!$F$4,2,IF(S866=Legend!$F$5,1,0)))</f>
        <v>1</v>
      </c>
      <c r="AK866">
        <f>IF(V866=Legend!$H$3,3,IF(V866=Legend!$H$4,2,IF(V866=Legend!$H$5,1,0)))</f>
        <v>1</v>
      </c>
      <c r="AM866">
        <f t="shared" si="97"/>
        <v>9</v>
      </c>
    </row>
    <row r="867" spans="1:39" ht="140.4" x14ac:dyDescent="0.3">
      <c r="A867" t="s">
        <v>70</v>
      </c>
      <c r="B867" t="s">
        <v>1602</v>
      </c>
      <c r="C867" t="s">
        <v>3703</v>
      </c>
      <c r="D867" t="s">
        <v>4172</v>
      </c>
      <c r="E867" t="str">
        <f t="shared" si="91"/>
        <v>EFATA MART</v>
      </c>
      <c r="F867" t="s">
        <v>70</v>
      </c>
      <c r="G867" t="s">
        <v>21</v>
      </c>
      <c r="H867" t="s">
        <v>21</v>
      </c>
      <c r="I867" t="s">
        <v>22</v>
      </c>
      <c r="J867" t="s">
        <v>23</v>
      </c>
      <c r="K867" t="s">
        <v>24</v>
      </c>
      <c r="L867" t="s">
        <v>25</v>
      </c>
      <c r="M867" t="s">
        <v>25</v>
      </c>
      <c r="N867" t="s">
        <v>26</v>
      </c>
      <c r="O867" t="s">
        <v>25</v>
      </c>
      <c r="P867" t="s">
        <v>21</v>
      </c>
      <c r="Q867" t="s">
        <v>80</v>
      </c>
      <c r="R867" t="s">
        <v>45</v>
      </c>
      <c r="S867" t="s">
        <v>29</v>
      </c>
      <c r="T867" t="s">
        <v>21</v>
      </c>
      <c r="U867" t="s">
        <v>21</v>
      </c>
      <c r="V867" t="s">
        <v>42</v>
      </c>
      <c r="W867" s="2" t="s">
        <v>34</v>
      </c>
      <c r="Y867">
        <f>IF(J867=Legend!$B$3,0,IF(J867=Legend!$B$4,1,IF(J867=Legend!$B$5,2,0)))</f>
        <v>1</v>
      </c>
      <c r="Z867">
        <f t="shared" si="92"/>
        <v>1</v>
      </c>
      <c r="AA867">
        <f t="shared" si="93"/>
        <v>1</v>
      </c>
      <c r="AB867">
        <f t="shared" si="94"/>
        <v>1</v>
      </c>
      <c r="AC867">
        <f>IF(N867=Legend!$D$3,3,IF(N867=Legend!$D$4,2,IF(N867=Legend!$D$5,1,0)))</f>
        <v>2</v>
      </c>
      <c r="AD867">
        <f t="shared" si="95"/>
        <v>1</v>
      </c>
      <c r="AF867">
        <f t="shared" si="96"/>
        <v>2</v>
      </c>
      <c r="AG867">
        <f>IF(R867=Legend!$F$3,3,IF(R867=Legend!$F$4,2,IF(R867=Legend!$F$5,1,0)))</f>
        <v>1</v>
      </c>
      <c r="AH867">
        <f>IF(S867=Legend!$F$3,3,IF(S867=Legend!$F$4,2,IF(S867=Legend!$F$5,1,0)))</f>
        <v>3</v>
      </c>
      <c r="AK867">
        <f>IF(V867=Legend!$H$3,3,IF(V867=Legend!$H$4,2,IF(V867=Legend!$H$5,1,0)))</f>
        <v>0</v>
      </c>
      <c r="AM867">
        <f t="shared" si="97"/>
        <v>13</v>
      </c>
    </row>
    <row r="868" spans="1:39" ht="140.4" x14ac:dyDescent="0.3">
      <c r="A868" t="s">
        <v>155</v>
      </c>
      <c r="B868" t="s">
        <v>3634</v>
      </c>
      <c r="C868" t="s">
        <v>3637</v>
      </c>
      <c r="D868" t="s">
        <v>5128</v>
      </c>
      <c r="E868" t="str">
        <f t="shared" si="91"/>
        <v>EFFENDI MART</v>
      </c>
      <c r="F868" t="s">
        <v>155</v>
      </c>
      <c r="G868" t="s">
        <v>21</v>
      </c>
      <c r="H868" t="s">
        <v>21</v>
      </c>
      <c r="I868" t="s">
        <v>22</v>
      </c>
      <c r="J868" t="s">
        <v>41</v>
      </c>
      <c r="K868" t="s">
        <v>24</v>
      </c>
      <c r="L868" t="s">
        <v>25</v>
      </c>
      <c r="M868" t="s">
        <v>25</v>
      </c>
      <c r="N868" t="s">
        <v>26</v>
      </c>
      <c r="O868" t="s">
        <v>25</v>
      </c>
      <c r="P868" t="s">
        <v>21</v>
      </c>
      <c r="Q868" t="s">
        <v>27</v>
      </c>
      <c r="R868" t="s">
        <v>28</v>
      </c>
      <c r="S868" t="s">
        <v>29</v>
      </c>
      <c r="T868" t="s">
        <v>21</v>
      </c>
      <c r="U868" t="s">
        <v>21</v>
      </c>
      <c r="V868" t="s">
        <v>30</v>
      </c>
      <c r="W868" s="2" t="s">
        <v>34</v>
      </c>
      <c r="Y868">
        <f>IF(J868=Legend!$B$3,0,IF(J868=Legend!$B$4,1,IF(J868=Legend!$B$5,2,0)))</f>
        <v>2</v>
      </c>
      <c r="Z868">
        <f t="shared" si="92"/>
        <v>1</v>
      </c>
      <c r="AA868">
        <f t="shared" si="93"/>
        <v>1</v>
      </c>
      <c r="AB868">
        <f t="shared" si="94"/>
        <v>1</v>
      </c>
      <c r="AC868">
        <f>IF(N868=Legend!$D$3,3,IF(N868=Legend!$D$4,2,IF(N868=Legend!$D$5,1,0)))</f>
        <v>2</v>
      </c>
      <c r="AD868">
        <f t="shared" si="95"/>
        <v>1</v>
      </c>
      <c r="AF868">
        <f t="shared" si="96"/>
        <v>0</v>
      </c>
      <c r="AG868">
        <f>IF(R868=Legend!$F$3,3,IF(R868=Legend!$F$4,2,IF(R868=Legend!$F$5,1,0)))</f>
        <v>2</v>
      </c>
      <c r="AH868">
        <f>IF(S868=Legend!$F$3,3,IF(S868=Legend!$F$4,2,IF(S868=Legend!$F$5,1,0)))</f>
        <v>3</v>
      </c>
      <c r="AK868">
        <f>IF(V868=Legend!$H$3,3,IF(V868=Legend!$H$4,2,IF(V868=Legend!$H$5,1,0)))</f>
        <v>2</v>
      </c>
      <c r="AM868">
        <f t="shared" si="97"/>
        <v>15</v>
      </c>
    </row>
    <row r="869" spans="1:39" ht="109.2" x14ac:dyDescent="0.3">
      <c r="A869" t="s">
        <v>61</v>
      </c>
      <c r="B869" t="s">
        <v>1190</v>
      </c>
      <c r="C869" t="s">
        <v>1191</v>
      </c>
      <c r="D869" t="s">
        <v>1261</v>
      </c>
      <c r="E869" t="str">
        <f t="shared" si="91"/>
        <v>EKA SURYA PINANG</v>
      </c>
      <c r="F869" t="s">
        <v>61</v>
      </c>
      <c r="G869" t="s">
        <v>21</v>
      </c>
      <c r="H869" t="s">
        <v>21</v>
      </c>
      <c r="I869" t="s">
        <v>22</v>
      </c>
      <c r="J869" t="s">
        <v>23</v>
      </c>
      <c r="K869" t="s">
        <v>24</v>
      </c>
      <c r="L869" t="s">
        <v>25</v>
      </c>
      <c r="M869" t="s">
        <v>25</v>
      </c>
      <c r="N869" t="s">
        <v>38</v>
      </c>
      <c r="O869" t="s">
        <v>25</v>
      </c>
      <c r="P869" t="s">
        <v>21</v>
      </c>
      <c r="Q869" t="s">
        <v>27</v>
      </c>
      <c r="R869" t="s">
        <v>28</v>
      </c>
      <c r="S869" t="s">
        <v>29</v>
      </c>
      <c r="T869" t="s">
        <v>21</v>
      </c>
      <c r="U869" t="s">
        <v>21</v>
      </c>
      <c r="V869" t="s">
        <v>42</v>
      </c>
      <c r="W869" s="2" t="s">
        <v>66</v>
      </c>
      <c r="Y869">
        <f>IF(J869=Legend!$B$3,0,IF(J869=Legend!$B$4,1,IF(J869=Legend!$B$5,2,0)))</f>
        <v>1</v>
      </c>
      <c r="Z869">
        <f t="shared" si="92"/>
        <v>1</v>
      </c>
      <c r="AA869">
        <f t="shared" si="93"/>
        <v>1</v>
      </c>
      <c r="AB869">
        <f t="shared" si="94"/>
        <v>1</v>
      </c>
      <c r="AC869">
        <f>IF(N869=Legend!$D$3,3,IF(N869=Legend!$D$4,2,IF(N869=Legend!$D$5,1,0)))</f>
        <v>3</v>
      </c>
      <c r="AD869">
        <f t="shared" si="95"/>
        <v>1</v>
      </c>
      <c r="AF869">
        <f t="shared" si="96"/>
        <v>0</v>
      </c>
      <c r="AG869">
        <f>IF(R869=Legend!$F$3,3,IF(R869=Legend!$F$4,2,IF(R869=Legend!$F$5,1,0)))</f>
        <v>2</v>
      </c>
      <c r="AH869">
        <f>IF(S869=Legend!$F$3,3,IF(S869=Legend!$F$4,2,IF(S869=Legend!$F$5,1,0)))</f>
        <v>3</v>
      </c>
      <c r="AK869">
        <f>IF(V869=Legend!$H$3,3,IF(V869=Legend!$H$4,2,IF(V869=Legend!$H$5,1,0)))</f>
        <v>0</v>
      </c>
      <c r="AM869">
        <f t="shared" si="97"/>
        <v>13</v>
      </c>
    </row>
    <row r="870" spans="1:39" ht="140.4" x14ac:dyDescent="0.3">
      <c r="A870" t="s">
        <v>64</v>
      </c>
      <c r="B870" t="s">
        <v>162</v>
      </c>
      <c r="C870" t="s">
        <v>505</v>
      </c>
      <c r="D870" t="s">
        <v>3141</v>
      </c>
      <c r="E870" t="str">
        <f t="shared" si="91"/>
        <v>EKA SWALAYAN</v>
      </c>
      <c r="F870" t="s">
        <v>37</v>
      </c>
      <c r="G870" t="s">
        <v>21</v>
      </c>
      <c r="H870" t="s">
        <v>21</v>
      </c>
      <c r="I870" t="s">
        <v>22</v>
      </c>
      <c r="J870" t="s">
        <v>23</v>
      </c>
      <c r="K870" t="s">
        <v>24</v>
      </c>
      <c r="L870" t="s">
        <v>25</v>
      </c>
      <c r="M870" t="s">
        <v>25</v>
      </c>
      <c r="N870" t="s">
        <v>26</v>
      </c>
      <c r="O870" t="s">
        <v>25</v>
      </c>
      <c r="P870" t="s">
        <v>21</v>
      </c>
      <c r="Q870" t="s">
        <v>27</v>
      </c>
      <c r="R870" t="s">
        <v>28</v>
      </c>
      <c r="S870" t="s">
        <v>29</v>
      </c>
      <c r="T870" t="s">
        <v>21</v>
      </c>
      <c r="U870" t="s">
        <v>21</v>
      </c>
      <c r="V870" t="s">
        <v>33</v>
      </c>
      <c r="W870" s="2" t="s">
        <v>34</v>
      </c>
      <c r="Y870">
        <f>IF(J870=Legend!$B$3,0,IF(J870=Legend!$B$4,1,IF(J870=Legend!$B$5,2,0)))</f>
        <v>1</v>
      </c>
      <c r="Z870">
        <f t="shared" si="92"/>
        <v>1</v>
      </c>
      <c r="AA870">
        <f t="shared" si="93"/>
        <v>1</v>
      </c>
      <c r="AB870">
        <f t="shared" si="94"/>
        <v>1</v>
      </c>
      <c r="AC870">
        <f>IF(N870=Legend!$D$3,3,IF(N870=Legend!$D$4,2,IF(N870=Legend!$D$5,1,0)))</f>
        <v>2</v>
      </c>
      <c r="AD870">
        <f t="shared" si="95"/>
        <v>1</v>
      </c>
      <c r="AF870">
        <f t="shared" si="96"/>
        <v>0</v>
      </c>
      <c r="AG870">
        <f>IF(R870=Legend!$F$3,3,IF(R870=Legend!$F$4,2,IF(R870=Legend!$F$5,1,0)))</f>
        <v>2</v>
      </c>
      <c r="AH870">
        <f>IF(S870=Legend!$F$3,3,IF(S870=Legend!$F$4,2,IF(S870=Legend!$F$5,1,0)))</f>
        <v>3</v>
      </c>
      <c r="AK870">
        <f>IF(V870=Legend!$H$3,3,IF(V870=Legend!$H$4,2,IF(V870=Legend!$H$5,1,0)))</f>
        <v>1</v>
      </c>
      <c r="AM870">
        <f t="shared" si="97"/>
        <v>13</v>
      </c>
    </row>
    <row r="871" spans="1:39" ht="93.6" x14ac:dyDescent="0.3">
      <c r="A871" t="s">
        <v>43</v>
      </c>
      <c r="B871" t="s">
        <v>174</v>
      </c>
      <c r="C871" t="s">
        <v>1159</v>
      </c>
      <c r="D871" t="s">
        <v>3908</v>
      </c>
      <c r="E871" t="str">
        <f t="shared" si="91"/>
        <v>EKO KAPTI</v>
      </c>
      <c r="F871" t="s">
        <v>43</v>
      </c>
      <c r="G871" t="s">
        <v>21</v>
      </c>
      <c r="H871" t="s">
        <v>21</v>
      </c>
      <c r="I871" t="s">
        <v>22</v>
      </c>
      <c r="J871" t="s">
        <v>35</v>
      </c>
      <c r="K871" t="s">
        <v>24</v>
      </c>
      <c r="L871" t="s">
        <v>25</v>
      </c>
      <c r="M871" t="s">
        <v>25</v>
      </c>
      <c r="N871" t="s">
        <v>26</v>
      </c>
      <c r="O871" t="s">
        <v>25</v>
      </c>
      <c r="P871" t="s">
        <v>21</v>
      </c>
      <c r="Q871" t="s">
        <v>27</v>
      </c>
      <c r="R871" t="s">
        <v>45</v>
      </c>
      <c r="S871" t="s">
        <v>28</v>
      </c>
      <c r="T871" t="s">
        <v>21</v>
      </c>
      <c r="U871" t="s">
        <v>21</v>
      </c>
      <c r="V871" t="s">
        <v>42</v>
      </c>
      <c r="W871" s="2" t="s">
        <v>51</v>
      </c>
      <c r="Y871">
        <f>IF(J871=Legend!$B$3,0,IF(J871=Legend!$B$4,1,IF(J871=Legend!$B$5,2,0)))</f>
        <v>0</v>
      </c>
      <c r="Z871">
        <f t="shared" si="92"/>
        <v>1</v>
      </c>
      <c r="AA871">
        <f t="shared" si="93"/>
        <v>1</v>
      </c>
      <c r="AB871">
        <f t="shared" si="94"/>
        <v>1</v>
      </c>
      <c r="AC871">
        <f>IF(N871=Legend!$D$3,3,IF(N871=Legend!$D$4,2,IF(N871=Legend!$D$5,1,0)))</f>
        <v>2</v>
      </c>
      <c r="AD871">
        <f t="shared" si="95"/>
        <v>1</v>
      </c>
      <c r="AF871">
        <f t="shared" si="96"/>
        <v>0</v>
      </c>
      <c r="AG871">
        <f>IF(R871=Legend!$F$3,3,IF(R871=Legend!$F$4,2,IF(R871=Legend!$F$5,1,0)))</f>
        <v>1</v>
      </c>
      <c r="AH871">
        <f>IF(S871=Legend!$F$3,3,IF(S871=Legend!$F$4,2,IF(S871=Legend!$F$5,1,0)))</f>
        <v>2</v>
      </c>
      <c r="AK871">
        <f>IF(V871=Legend!$H$3,3,IF(V871=Legend!$H$4,2,IF(V871=Legend!$H$5,1,0)))</f>
        <v>0</v>
      </c>
      <c r="AM871">
        <f t="shared" si="97"/>
        <v>9</v>
      </c>
    </row>
    <row r="872" spans="1:39" ht="140.4" x14ac:dyDescent="0.3">
      <c r="A872" t="s">
        <v>73</v>
      </c>
      <c r="B872" t="s">
        <v>162</v>
      </c>
      <c r="C872" t="s">
        <v>323</v>
      </c>
      <c r="D872" t="s">
        <v>347</v>
      </c>
      <c r="E872" t="str">
        <f t="shared" si="91"/>
        <v>ELKA</v>
      </c>
      <c r="F872" t="s">
        <v>79</v>
      </c>
      <c r="G872" t="s">
        <v>21</v>
      </c>
      <c r="H872" t="s">
        <v>21</v>
      </c>
      <c r="I872" t="s">
        <v>22</v>
      </c>
      <c r="J872" t="s">
        <v>35</v>
      </c>
      <c r="K872" t="s">
        <v>24</v>
      </c>
      <c r="L872" t="s">
        <v>25</v>
      </c>
      <c r="M872" t="s">
        <v>25</v>
      </c>
      <c r="N872" t="s">
        <v>28</v>
      </c>
      <c r="O872" t="s">
        <v>25</v>
      </c>
      <c r="P872" t="s">
        <v>21</v>
      </c>
      <c r="Q872" t="s">
        <v>27</v>
      </c>
      <c r="R872" t="s">
        <v>45</v>
      </c>
      <c r="S872" t="s">
        <v>28</v>
      </c>
      <c r="T872" t="s">
        <v>21</v>
      </c>
      <c r="U872" t="s">
        <v>21</v>
      </c>
      <c r="V872" t="s">
        <v>33</v>
      </c>
      <c r="W872" s="2" t="s">
        <v>34</v>
      </c>
      <c r="Y872">
        <f>IF(J872=Legend!$B$3,0,IF(J872=Legend!$B$4,1,IF(J872=Legend!$B$5,2,0)))</f>
        <v>0</v>
      </c>
      <c r="Z872">
        <f t="shared" si="92"/>
        <v>1</v>
      </c>
      <c r="AA872">
        <f t="shared" si="93"/>
        <v>1</v>
      </c>
      <c r="AB872">
        <f t="shared" si="94"/>
        <v>1</v>
      </c>
      <c r="AC872">
        <f>IF(N872=Legend!$D$3,3,IF(N872=Legend!$D$4,2,IF(N872=Legend!$D$5,1,0)))</f>
        <v>1</v>
      </c>
      <c r="AD872">
        <f t="shared" si="95"/>
        <v>1</v>
      </c>
      <c r="AF872">
        <f t="shared" si="96"/>
        <v>0</v>
      </c>
      <c r="AG872">
        <f>IF(R872=Legend!$F$3,3,IF(R872=Legend!$F$4,2,IF(R872=Legend!$F$5,1,0)))</f>
        <v>1</v>
      </c>
      <c r="AH872">
        <f>IF(S872=Legend!$F$3,3,IF(S872=Legend!$F$4,2,IF(S872=Legend!$F$5,1,0)))</f>
        <v>2</v>
      </c>
      <c r="AK872">
        <f>IF(V872=Legend!$H$3,3,IF(V872=Legend!$H$4,2,IF(V872=Legend!$H$5,1,0)))</f>
        <v>1</v>
      </c>
      <c r="AM872">
        <f t="shared" si="97"/>
        <v>9</v>
      </c>
    </row>
    <row r="873" spans="1:39" ht="156" x14ac:dyDescent="0.3">
      <c r="A873" t="s">
        <v>65</v>
      </c>
      <c r="B873" t="s">
        <v>162</v>
      </c>
      <c r="C873" t="s">
        <v>503</v>
      </c>
      <c r="D873" t="s">
        <v>3096</v>
      </c>
      <c r="E873" t="str">
        <f t="shared" si="91"/>
        <v>ELLITA SWALY - KAJEN</v>
      </c>
      <c r="F873" t="s">
        <v>65</v>
      </c>
      <c r="G873" t="s">
        <v>21</v>
      </c>
      <c r="H873" t="s">
        <v>21</v>
      </c>
      <c r="I873" t="s">
        <v>22</v>
      </c>
      <c r="J873" t="s">
        <v>23</v>
      </c>
      <c r="K873" t="s">
        <v>24</v>
      </c>
      <c r="L873" t="s">
        <v>25</v>
      </c>
      <c r="M873" t="s">
        <v>25</v>
      </c>
      <c r="N873" t="s">
        <v>38</v>
      </c>
      <c r="O873" t="s">
        <v>25</v>
      </c>
      <c r="P873" t="s">
        <v>21</v>
      </c>
      <c r="Q873" t="s">
        <v>27</v>
      </c>
      <c r="R873" t="s">
        <v>28</v>
      </c>
      <c r="S873" t="s">
        <v>29</v>
      </c>
      <c r="T873" t="s">
        <v>21</v>
      </c>
      <c r="U873" t="s">
        <v>21</v>
      </c>
      <c r="V873" t="s">
        <v>75</v>
      </c>
      <c r="W873" s="2" t="s">
        <v>31</v>
      </c>
      <c r="Y873">
        <f>IF(J873=Legend!$B$3,0,IF(J873=Legend!$B$4,1,IF(J873=Legend!$B$5,2,0)))</f>
        <v>1</v>
      </c>
      <c r="Z873">
        <f t="shared" si="92"/>
        <v>1</v>
      </c>
      <c r="AA873">
        <f t="shared" si="93"/>
        <v>1</v>
      </c>
      <c r="AB873">
        <f t="shared" si="94"/>
        <v>1</v>
      </c>
      <c r="AC873">
        <f>IF(N873=Legend!$D$3,3,IF(N873=Legend!$D$4,2,IF(N873=Legend!$D$5,1,0)))</f>
        <v>3</v>
      </c>
      <c r="AD873">
        <f t="shared" si="95"/>
        <v>1</v>
      </c>
      <c r="AF873">
        <f t="shared" si="96"/>
        <v>0</v>
      </c>
      <c r="AG873">
        <f>IF(R873=Legend!$F$3,3,IF(R873=Legend!$F$4,2,IF(R873=Legend!$F$5,1,0)))</f>
        <v>2</v>
      </c>
      <c r="AH873">
        <f>IF(S873=Legend!$F$3,3,IF(S873=Legend!$F$4,2,IF(S873=Legend!$F$5,1,0)))</f>
        <v>3</v>
      </c>
      <c r="AK873">
        <f>IF(V873=Legend!$H$3,3,IF(V873=Legend!$H$4,2,IF(V873=Legend!$H$5,1,0)))</f>
        <v>3</v>
      </c>
      <c r="AM873">
        <f t="shared" si="97"/>
        <v>16</v>
      </c>
    </row>
    <row r="874" spans="1:39" ht="140.4" x14ac:dyDescent="0.3">
      <c r="A874" t="s">
        <v>65</v>
      </c>
      <c r="B874" t="s">
        <v>162</v>
      </c>
      <c r="C874" t="s">
        <v>509</v>
      </c>
      <c r="D874" t="s">
        <v>3086</v>
      </c>
      <c r="E874" t="str">
        <f t="shared" si="91"/>
        <v>ELLITA SWLYN</v>
      </c>
      <c r="F874" t="s">
        <v>65</v>
      </c>
      <c r="G874" t="s">
        <v>21</v>
      </c>
      <c r="H874" t="s">
        <v>21</v>
      </c>
      <c r="I874" t="s">
        <v>22</v>
      </c>
      <c r="J874" t="s">
        <v>41</v>
      </c>
      <c r="K874" t="s">
        <v>24</v>
      </c>
      <c r="L874" t="s">
        <v>25</v>
      </c>
      <c r="M874" t="s">
        <v>25</v>
      </c>
      <c r="N874" t="s">
        <v>38</v>
      </c>
      <c r="O874" t="s">
        <v>25</v>
      </c>
      <c r="P874" t="s">
        <v>21</v>
      </c>
      <c r="Q874" t="s">
        <v>27</v>
      </c>
      <c r="R874" t="s">
        <v>28</v>
      </c>
      <c r="S874" t="s">
        <v>29</v>
      </c>
      <c r="T874" t="s">
        <v>21</v>
      </c>
      <c r="U874" t="s">
        <v>21</v>
      </c>
      <c r="V874" t="s">
        <v>75</v>
      </c>
      <c r="W874" s="2" t="s">
        <v>34</v>
      </c>
      <c r="Y874">
        <f>IF(J874=Legend!$B$3,0,IF(J874=Legend!$B$4,1,IF(J874=Legend!$B$5,2,0)))</f>
        <v>2</v>
      </c>
      <c r="Z874">
        <f t="shared" si="92"/>
        <v>1</v>
      </c>
      <c r="AA874">
        <f t="shared" si="93"/>
        <v>1</v>
      </c>
      <c r="AB874">
        <f t="shared" si="94"/>
        <v>1</v>
      </c>
      <c r="AC874">
        <f>IF(N874=Legend!$D$3,3,IF(N874=Legend!$D$4,2,IF(N874=Legend!$D$5,1,0)))</f>
        <v>3</v>
      </c>
      <c r="AD874">
        <f t="shared" si="95"/>
        <v>1</v>
      </c>
      <c r="AF874">
        <f t="shared" si="96"/>
        <v>0</v>
      </c>
      <c r="AG874">
        <f>IF(R874=Legend!$F$3,3,IF(R874=Legend!$F$4,2,IF(R874=Legend!$F$5,1,0)))</f>
        <v>2</v>
      </c>
      <c r="AH874">
        <f>IF(S874=Legend!$F$3,3,IF(S874=Legend!$F$4,2,IF(S874=Legend!$F$5,1,0)))</f>
        <v>3</v>
      </c>
      <c r="AK874">
        <f>IF(V874=Legend!$H$3,3,IF(V874=Legend!$H$4,2,IF(V874=Legend!$H$5,1,0)))</f>
        <v>3</v>
      </c>
      <c r="AM874">
        <f t="shared" si="97"/>
        <v>17</v>
      </c>
    </row>
    <row r="875" spans="1:39" ht="140.4" x14ac:dyDescent="0.3">
      <c r="A875" t="s">
        <v>36</v>
      </c>
      <c r="B875" t="s">
        <v>1602</v>
      </c>
      <c r="C875" t="s">
        <v>2574</v>
      </c>
      <c r="D875" t="s">
        <v>2750</v>
      </c>
      <c r="E875" t="str">
        <f t="shared" si="91"/>
        <v>ELMART, TK.</v>
      </c>
      <c r="F875" t="s">
        <v>36</v>
      </c>
      <c r="G875" t="s">
        <v>21</v>
      </c>
      <c r="H875" t="s">
        <v>21</v>
      </c>
      <c r="I875" t="s">
        <v>22</v>
      </c>
      <c r="J875" t="s">
        <v>41</v>
      </c>
      <c r="K875" t="s">
        <v>24</v>
      </c>
      <c r="L875" t="s">
        <v>25</v>
      </c>
      <c r="M875" t="s">
        <v>25</v>
      </c>
      <c r="N875" t="s">
        <v>38</v>
      </c>
      <c r="O875" t="s">
        <v>21</v>
      </c>
      <c r="P875" t="s">
        <v>21</v>
      </c>
      <c r="Q875" t="s">
        <v>60</v>
      </c>
      <c r="R875" t="s">
        <v>45</v>
      </c>
      <c r="S875" t="s">
        <v>29</v>
      </c>
      <c r="T875" t="s">
        <v>21</v>
      </c>
      <c r="U875" t="s">
        <v>21</v>
      </c>
      <c r="V875" t="s">
        <v>75</v>
      </c>
      <c r="W875" s="2" t="s">
        <v>34</v>
      </c>
      <c r="Y875">
        <f>IF(J875=Legend!$B$3,0,IF(J875=Legend!$B$4,1,IF(J875=Legend!$B$5,2,0)))</f>
        <v>2</v>
      </c>
      <c r="Z875">
        <f t="shared" si="92"/>
        <v>1</v>
      </c>
      <c r="AA875">
        <f t="shared" si="93"/>
        <v>1</v>
      </c>
      <c r="AB875">
        <f t="shared" si="94"/>
        <v>1</v>
      </c>
      <c r="AC875">
        <f>IF(N875=Legend!$D$3,3,IF(N875=Legend!$D$4,2,IF(N875=Legend!$D$5,1,0)))</f>
        <v>3</v>
      </c>
      <c r="AD875">
        <f t="shared" si="95"/>
        <v>0</v>
      </c>
      <c r="AF875">
        <f t="shared" si="96"/>
        <v>2</v>
      </c>
      <c r="AG875">
        <f>IF(R875=Legend!$F$3,3,IF(R875=Legend!$F$4,2,IF(R875=Legend!$F$5,1,0)))</f>
        <v>1</v>
      </c>
      <c r="AH875">
        <f>IF(S875=Legend!$F$3,3,IF(S875=Legend!$F$4,2,IF(S875=Legend!$F$5,1,0)))</f>
        <v>3</v>
      </c>
      <c r="AK875">
        <f>IF(V875=Legend!$H$3,3,IF(V875=Legend!$H$4,2,IF(V875=Legend!$H$5,1,0)))</f>
        <v>3</v>
      </c>
      <c r="AM875">
        <f t="shared" si="97"/>
        <v>17</v>
      </c>
    </row>
    <row r="876" spans="1:39" ht="140.4" x14ac:dyDescent="0.3">
      <c r="A876" t="s">
        <v>67</v>
      </c>
      <c r="B876" t="s">
        <v>174</v>
      </c>
      <c r="C876" t="s">
        <v>2152</v>
      </c>
      <c r="D876" t="s">
        <v>2388</v>
      </c>
      <c r="E876" t="str">
        <f t="shared" si="91"/>
        <v>EM EM</v>
      </c>
      <c r="F876" t="s">
        <v>67</v>
      </c>
      <c r="G876" t="s">
        <v>21</v>
      </c>
      <c r="H876" t="s">
        <v>21</v>
      </c>
      <c r="I876" t="s">
        <v>54</v>
      </c>
      <c r="J876" t="s">
        <v>35</v>
      </c>
      <c r="K876" t="s">
        <v>24</v>
      </c>
      <c r="L876" t="s">
        <v>25</v>
      </c>
      <c r="M876" t="s">
        <v>25</v>
      </c>
      <c r="N876" t="s">
        <v>28</v>
      </c>
      <c r="O876" t="s">
        <v>25</v>
      </c>
      <c r="P876" t="s">
        <v>21</v>
      </c>
      <c r="Q876" t="s">
        <v>27</v>
      </c>
      <c r="R876" t="s">
        <v>45</v>
      </c>
      <c r="S876" t="s">
        <v>28</v>
      </c>
      <c r="T876" t="s">
        <v>21</v>
      </c>
      <c r="U876" t="s">
        <v>21</v>
      </c>
      <c r="V876" t="s">
        <v>42</v>
      </c>
      <c r="W876" s="2" t="s">
        <v>34</v>
      </c>
      <c r="Y876">
        <f>IF(J876=Legend!$B$3,0,IF(J876=Legend!$B$4,1,IF(J876=Legend!$B$5,2,0)))</f>
        <v>0</v>
      </c>
      <c r="Z876">
        <f t="shared" si="92"/>
        <v>1</v>
      </c>
      <c r="AA876">
        <f t="shared" si="93"/>
        <v>1</v>
      </c>
      <c r="AB876">
        <f t="shared" si="94"/>
        <v>1</v>
      </c>
      <c r="AC876">
        <f>IF(N876=Legend!$D$3,3,IF(N876=Legend!$D$4,2,IF(N876=Legend!$D$5,1,0)))</f>
        <v>1</v>
      </c>
      <c r="AD876">
        <f t="shared" si="95"/>
        <v>1</v>
      </c>
      <c r="AF876">
        <f t="shared" si="96"/>
        <v>0</v>
      </c>
      <c r="AG876">
        <f>IF(R876=Legend!$F$3,3,IF(R876=Legend!$F$4,2,IF(R876=Legend!$F$5,1,0)))</f>
        <v>1</v>
      </c>
      <c r="AH876">
        <f>IF(S876=Legend!$F$3,3,IF(S876=Legend!$F$4,2,IF(S876=Legend!$F$5,1,0)))</f>
        <v>2</v>
      </c>
      <c r="AK876">
        <f>IF(V876=Legend!$H$3,3,IF(V876=Legend!$H$4,2,IF(V876=Legend!$H$5,1,0)))</f>
        <v>0</v>
      </c>
      <c r="AM876">
        <f t="shared" si="97"/>
        <v>8</v>
      </c>
    </row>
    <row r="877" spans="1:39" ht="156" x14ac:dyDescent="0.3">
      <c r="A877" t="s">
        <v>147</v>
      </c>
      <c r="B877" t="s">
        <v>983</v>
      </c>
      <c r="C877" t="s">
        <v>3650</v>
      </c>
      <c r="D877" t="s">
        <v>5156</v>
      </c>
      <c r="E877" t="str">
        <f t="shared" si="91"/>
        <v>EMAS</v>
      </c>
      <c r="F877" t="s">
        <v>150</v>
      </c>
      <c r="G877" t="s">
        <v>21</v>
      </c>
      <c r="H877" t="s">
        <v>21</v>
      </c>
      <c r="I877" t="s">
        <v>22</v>
      </c>
      <c r="J877" t="s">
        <v>23</v>
      </c>
      <c r="K877" t="s">
        <v>24</v>
      </c>
      <c r="L877" t="s">
        <v>25</v>
      </c>
      <c r="M877" t="s">
        <v>25</v>
      </c>
      <c r="N877" t="s">
        <v>28</v>
      </c>
      <c r="O877" t="s">
        <v>21</v>
      </c>
      <c r="P877" t="s">
        <v>21</v>
      </c>
      <c r="Q877" t="s">
        <v>27</v>
      </c>
      <c r="R877" t="s">
        <v>45</v>
      </c>
      <c r="S877" t="s">
        <v>45</v>
      </c>
      <c r="T877" t="s">
        <v>21</v>
      </c>
      <c r="U877" t="s">
        <v>21</v>
      </c>
      <c r="V877" t="s">
        <v>30</v>
      </c>
      <c r="W877" s="2" t="s">
        <v>31</v>
      </c>
      <c r="Y877">
        <f>IF(J877=Legend!$B$3,0,IF(J877=Legend!$B$4,1,IF(J877=Legend!$B$5,2,0)))</f>
        <v>1</v>
      </c>
      <c r="Z877">
        <f t="shared" si="92"/>
        <v>1</v>
      </c>
      <c r="AA877">
        <f t="shared" si="93"/>
        <v>1</v>
      </c>
      <c r="AB877">
        <f t="shared" si="94"/>
        <v>1</v>
      </c>
      <c r="AC877">
        <f>IF(N877=Legend!$D$3,3,IF(N877=Legend!$D$4,2,IF(N877=Legend!$D$5,1,0)))</f>
        <v>1</v>
      </c>
      <c r="AD877">
        <f t="shared" si="95"/>
        <v>0</v>
      </c>
      <c r="AF877">
        <f t="shared" si="96"/>
        <v>0</v>
      </c>
      <c r="AG877">
        <f>IF(R877=Legend!$F$3,3,IF(R877=Legend!$F$4,2,IF(R877=Legend!$F$5,1,0)))</f>
        <v>1</v>
      </c>
      <c r="AH877">
        <f>IF(S877=Legend!$F$3,3,IF(S877=Legend!$F$4,2,IF(S877=Legend!$F$5,1,0)))</f>
        <v>1</v>
      </c>
      <c r="AK877">
        <f>IF(V877=Legend!$H$3,3,IF(V877=Legend!$H$4,2,IF(V877=Legend!$H$5,1,0)))</f>
        <v>2</v>
      </c>
      <c r="AM877">
        <f t="shared" si="97"/>
        <v>9</v>
      </c>
    </row>
    <row r="878" spans="1:39" ht="140.4" x14ac:dyDescent="0.3">
      <c r="A878" t="s">
        <v>70</v>
      </c>
      <c r="B878" t="s">
        <v>174</v>
      </c>
      <c r="C878" t="s">
        <v>886</v>
      </c>
      <c r="D878" t="s">
        <v>4236</v>
      </c>
      <c r="E878" t="str">
        <f t="shared" si="91"/>
        <v>EMBAHE MURAH MM</v>
      </c>
      <c r="F878" t="s">
        <v>70</v>
      </c>
      <c r="G878" t="s">
        <v>21</v>
      </c>
      <c r="H878" t="s">
        <v>21</v>
      </c>
      <c r="I878" t="s">
        <v>22</v>
      </c>
      <c r="J878" t="s">
        <v>23</v>
      </c>
      <c r="K878" t="s">
        <v>24</v>
      </c>
      <c r="L878" t="s">
        <v>25</v>
      </c>
      <c r="M878" t="s">
        <v>25</v>
      </c>
      <c r="N878" t="s">
        <v>26</v>
      </c>
      <c r="O878" t="s">
        <v>25</v>
      </c>
      <c r="P878" t="s">
        <v>21</v>
      </c>
      <c r="Q878" t="s">
        <v>27</v>
      </c>
      <c r="R878" t="s">
        <v>45</v>
      </c>
      <c r="S878" t="s">
        <v>29</v>
      </c>
      <c r="T878" t="s">
        <v>21</v>
      </c>
      <c r="U878" t="s">
        <v>21</v>
      </c>
      <c r="V878" t="s">
        <v>33</v>
      </c>
      <c r="W878" s="2" t="s">
        <v>34</v>
      </c>
      <c r="Y878">
        <f>IF(J878=Legend!$B$3,0,IF(J878=Legend!$B$4,1,IF(J878=Legend!$B$5,2,0)))</f>
        <v>1</v>
      </c>
      <c r="Z878">
        <f t="shared" si="92"/>
        <v>1</v>
      </c>
      <c r="AA878">
        <f t="shared" si="93"/>
        <v>1</v>
      </c>
      <c r="AB878">
        <f t="shared" si="94"/>
        <v>1</v>
      </c>
      <c r="AC878">
        <f>IF(N878=Legend!$D$3,3,IF(N878=Legend!$D$4,2,IF(N878=Legend!$D$5,1,0)))</f>
        <v>2</v>
      </c>
      <c r="AD878">
        <f t="shared" si="95"/>
        <v>1</v>
      </c>
      <c r="AF878">
        <f t="shared" si="96"/>
        <v>0</v>
      </c>
      <c r="AG878">
        <f>IF(R878=Legend!$F$3,3,IF(R878=Legend!$F$4,2,IF(R878=Legend!$F$5,1,0)))</f>
        <v>1</v>
      </c>
      <c r="AH878">
        <f>IF(S878=Legend!$F$3,3,IF(S878=Legend!$F$4,2,IF(S878=Legend!$F$5,1,0)))</f>
        <v>3</v>
      </c>
      <c r="AK878">
        <f>IF(V878=Legend!$H$3,3,IF(V878=Legend!$H$4,2,IF(V878=Legend!$H$5,1,0)))</f>
        <v>1</v>
      </c>
      <c r="AM878">
        <f t="shared" si="97"/>
        <v>12</v>
      </c>
    </row>
    <row r="879" spans="1:39" ht="156" x14ac:dyDescent="0.3">
      <c r="A879" t="s">
        <v>20</v>
      </c>
      <c r="B879" t="s">
        <v>311</v>
      </c>
      <c r="C879" t="s">
        <v>597</v>
      </c>
      <c r="D879" t="s">
        <v>3023</v>
      </c>
      <c r="E879" t="str">
        <f t="shared" si="91"/>
        <v>EMPAT PUTRI</v>
      </c>
      <c r="F879" t="s">
        <v>20</v>
      </c>
      <c r="G879" t="s">
        <v>21</v>
      </c>
      <c r="H879" t="s">
        <v>21</v>
      </c>
      <c r="I879" t="s">
        <v>54</v>
      </c>
      <c r="J879" t="s">
        <v>23</v>
      </c>
      <c r="K879" t="s">
        <v>24</v>
      </c>
      <c r="L879" t="s">
        <v>25</v>
      </c>
      <c r="M879" t="s">
        <v>25</v>
      </c>
      <c r="N879" t="s">
        <v>26</v>
      </c>
      <c r="O879" t="s">
        <v>21</v>
      </c>
      <c r="P879" t="s">
        <v>21</v>
      </c>
      <c r="Q879" t="s">
        <v>60</v>
      </c>
      <c r="R879" t="s">
        <v>45</v>
      </c>
      <c r="S879" t="s">
        <v>29</v>
      </c>
      <c r="T879" t="s">
        <v>21</v>
      </c>
      <c r="U879" t="s">
        <v>21</v>
      </c>
      <c r="V879" t="s">
        <v>33</v>
      </c>
      <c r="W879" s="2" t="s">
        <v>31</v>
      </c>
      <c r="Y879">
        <f>IF(J879=Legend!$B$3,0,IF(J879=Legend!$B$4,1,IF(J879=Legend!$B$5,2,0)))</f>
        <v>1</v>
      </c>
      <c r="Z879">
        <f t="shared" si="92"/>
        <v>1</v>
      </c>
      <c r="AA879">
        <f t="shared" si="93"/>
        <v>1</v>
      </c>
      <c r="AB879">
        <f t="shared" si="94"/>
        <v>1</v>
      </c>
      <c r="AC879">
        <f>IF(N879=Legend!$D$3,3,IF(N879=Legend!$D$4,2,IF(N879=Legend!$D$5,1,0)))</f>
        <v>2</v>
      </c>
      <c r="AD879">
        <f t="shared" si="95"/>
        <v>0</v>
      </c>
      <c r="AF879">
        <f t="shared" si="96"/>
        <v>2</v>
      </c>
      <c r="AG879">
        <f>IF(R879=Legend!$F$3,3,IF(R879=Legend!$F$4,2,IF(R879=Legend!$F$5,1,0)))</f>
        <v>1</v>
      </c>
      <c r="AH879">
        <f>IF(S879=Legend!$F$3,3,IF(S879=Legend!$F$4,2,IF(S879=Legend!$F$5,1,0)))</f>
        <v>3</v>
      </c>
      <c r="AK879">
        <f>IF(V879=Legend!$H$3,3,IF(V879=Legend!$H$4,2,IF(V879=Legend!$H$5,1,0)))</f>
        <v>1</v>
      </c>
      <c r="AM879">
        <f t="shared" si="97"/>
        <v>13</v>
      </c>
    </row>
    <row r="880" spans="1:39" ht="109.2" x14ac:dyDescent="0.3">
      <c r="A880" t="s">
        <v>52</v>
      </c>
      <c r="B880" t="s">
        <v>932</v>
      </c>
      <c r="C880" t="s">
        <v>949</v>
      </c>
      <c r="D880" t="s">
        <v>956</v>
      </c>
      <c r="E880" t="str">
        <f t="shared" si="91"/>
        <v>EMPAT SAUDARA MM (RENI)</v>
      </c>
      <c r="F880" t="s">
        <v>52</v>
      </c>
      <c r="G880" t="s">
        <v>21</v>
      </c>
      <c r="H880" t="s">
        <v>21</v>
      </c>
      <c r="I880" t="s">
        <v>22</v>
      </c>
      <c r="J880" t="s">
        <v>35</v>
      </c>
      <c r="K880" t="s">
        <v>47</v>
      </c>
      <c r="L880" t="s">
        <v>21</v>
      </c>
      <c r="M880" t="s">
        <v>21</v>
      </c>
      <c r="N880" t="s">
        <v>47</v>
      </c>
      <c r="O880" t="s">
        <v>21</v>
      </c>
      <c r="P880" t="s">
        <v>21</v>
      </c>
      <c r="Q880" t="s">
        <v>27</v>
      </c>
      <c r="R880" t="s">
        <v>47</v>
      </c>
      <c r="S880" t="s">
        <v>29</v>
      </c>
      <c r="T880" t="s">
        <v>21</v>
      </c>
      <c r="U880" t="s">
        <v>21</v>
      </c>
      <c r="V880" t="s">
        <v>42</v>
      </c>
      <c r="W880" s="2" t="s">
        <v>66</v>
      </c>
      <c r="Y880">
        <f>IF(J880=Legend!$B$3,0,IF(J880=Legend!$B$4,1,IF(J880=Legend!$B$5,2,0)))</f>
        <v>0</v>
      </c>
      <c r="Z880">
        <f t="shared" si="92"/>
        <v>0</v>
      </c>
      <c r="AA880">
        <f t="shared" si="93"/>
        <v>0</v>
      </c>
      <c r="AB880">
        <f t="shared" si="94"/>
        <v>0</v>
      </c>
      <c r="AC880">
        <f>IF(N880=Legend!$D$3,3,IF(N880=Legend!$D$4,2,IF(N880=Legend!$D$5,1,0)))</f>
        <v>0</v>
      </c>
      <c r="AD880">
        <f t="shared" si="95"/>
        <v>0</v>
      </c>
      <c r="AF880">
        <f t="shared" si="96"/>
        <v>0</v>
      </c>
      <c r="AG880">
        <f>IF(R880=Legend!$F$3,3,IF(R880=Legend!$F$4,2,IF(R880=Legend!$F$5,1,0)))</f>
        <v>0</v>
      </c>
      <c r="AH880">
        <f>IF(S880=Legend!$F$3,3,IF(S880=Legend!$F$4,2,IF(S880=Legend!$F$5,1,0)))</f>
        <v>3</v>
      </c>
      <c r="AK880">
        <f>IF(V880=Legend!$H$3,3,IF(V880=Legend!$H$4,2,IF(V880=Legend!$H$5,1,0)))</f>
        <v>0</v>
      </c>
      <c r="AM880">
        <f t="shared" si="97"/>
        <v>3</v>
      </c>
    </row>
    <row r="881" spans="1:39" ht="140.4" x14ac:dyDescent="0.3">
      <c r="A881" t="s">
        <v>79</v>
      </c>
      <c r="B881" t="s">
        <v>162</v>
      </c>
      <c r="C881" t="s">
        <v>513</v>
      </c>
      <c r="D881" t="s">
        <v>524</v>
      </c>
      <c r="E881" t="str">
        <f t="shared" si="91"/>
        <v>ENDANG Jl Raya Purwahamba TEGAL</v>
      </c>
      <c r="F881" t="s">
        <v>79</v>
      </c>
      <c r="G881" t="s">
        <v>21</v>
      </c>
      <c r="H881" t="s">
        <v>21</v>
      </c>
      <c r="I881" t="s">
        <v>50</v>
      </c>
      <c r="J881" t="s">
        <v>35</v>
      </c>
      <c r="K881" t="s">
        <v>24</v>
      </c>
      <c r="L881" t="s">
        <v>25</v>
      </c>
      <c r="M881" t="s">
        <v>25</v>
      </c>
      <c r="N881" t="s">
        <v>26</v>
      </c>
      <c r="O881" t="s">
        <v>25</v>
      </c>
      <c r="P881" t="s">
        <v>21</v>
      </c>
      <c r="Q881" t="s">
        <v>27</v>
      </c>
      <c r="R881" t="s">
        <v>45</v>
      </c>
      <c r="S881" t="s">
        <v>29</v>
      </c>
      <c r="T881" t="s">
        <v>21</v>
      </c>
      <c r="U881" t="s">
        <v>21</v>
      </c>
      <c r="V881" t="s">
        <v>33</v>
      </c>
      <c r="W881" s="2" t="s">
        <v>34</v>
      </c>
      <c r="Y881">
        <f>IF(J881=Legend!$B$3,0,IF(J881=Legend!$B$4,1,IF(J881=Legend!$B$5,2,0)))</f>
        <v>0</v>
      </c>
      <c r="Z881">
        <f t="shared" si="92"/>
        <v>1</v>
      </c>
      <c r="AA881">
        <f t="shared" si="93"/>
        <v>1</v>
      </c>
      <c r="AB881">
        <f t="shared" si="94"/>
        <v>1</v>
      </c>
      <c r="AC881">
        <f>IF(N881=Legend!$D$3,3,IF(N881=Legend!$D$4,2,IF(N881=Legend!$D$5,1,0)))</f>
        <v>2</v>
      </c>
      <c r="AD881">
        <f t="shared" si="95"/>
        <v>1</v>
      </c>
      <c r="AF881">
        <f t="shared" si="96"/>
        <v>0</v>
      </c>
      <c r="AG881">
        <f>IF(R881=Legend!$F$3,3,IF(R881=Legend!$F$4,2,IF(R881=Legend!$F$5,1,0)))</f>
        <v>1</v>
      </c>
      <c r="AH881">
        <f>IF(S881=Legend!$F$3,3,IF(S881=Legend!$F$4,2,IF(S881=Legend!$F$5,1,0)))</f>
        <v>3</v>
      </c>
      <c r="AK881">
        <f>IF(V881=Legend!$H$3,3,IF(V881=Legend!$H$4,2,IF(V881=Legend!$H$5,1,0)))</f>
        <v>1</v>
      </c>
      <c r="AM881">
        <f t="shared" si="97"/>
        <v>11</v>
      </c>
    </row>
    <row r="882" spans="1:39" ht="109.2" x14ac:dyDescent="0.3">
      <c r="A882" t="s">
        <v>52</v>
      </c>
      <c r="B882" t="s">
        <v>475</v>
      </c>
      <c r="C882" t="s">
        <v>981</v>
      </c>
      <c r="D882" t="s">
        <v>996</v>
      </c>
      <c r="E882" t="str">
        <f t="shared" si="91"/>
        <v>ENGGAL WARAS, TOKO</v>
      </c>
      <c r="F882" t="s">
        <v>52</v>
      </c>
      <c r="G882" t="s">
        <v>21</v>
      </c>
      <c r="H882" t="s">
        <v>21</v>
      </c>
      <c r="I882" t="s">
        <v>22</v>
      </c>
      <c r="J882" t="s">
        <v>35</v>
      </c>
      <c r="K882" t="s">
        <v>47</v>
      </c>
      <c r="L882" t="s">
        <v>21</v>
      </c>
      <c r="M882" t="s">
        <v>21</v>
      </c>
      <c r="N882" t="s">
        <v>47</v>
      </c>
      <c r="O882" t="s">
        <v>21</v>
      </c>
      <c r="P882" t="s">
        <v>21</v>
      </c>
      <c r="Q882" t="s">
        <v>27</v>
      </c>
      <c r="R882" t="s">
        <v>45</v>
      </c>
      <c r="S882" t="s">
        <v>28</v>
      </c>
      <c r="T882" t="s">
        <v>21</v>
      </c>
      <c r="U882" t="s">
        <v>21</v>
      </c>
      <c r="V882" t="s">
        <v>33</v>
      </c>
      <c r="W882" s="2" t="s">
        <v>66</v>
      </c>
      <c r="Y882">
        <f>IF(J882=Legend!$B$3,0,IF(J882=Legend!$B$4,1,IF(J882=Legend!$B$5,2,0)))</f>
        <v>0</v>
      </c>
      <c r="Z882">
        <f t="shared" si="92"/>
        <v>0</v>
      </c>
      <c r="AA882">
        <f t="shared" si="93"/>
        <v>0</v>
      </c>
      <c r="AB882">
        <f t="shared" si="94"/>
        <v>0</v>
      </c>
      <c r="AC882">
        <f>IF(N882=Legend!$D$3,3,IF(N882=Legend!$D$4,2,IF(N882=Legend!$D$5,1,0)))</f>
        <v>0</v>
      </c>
      <c r="AD882">
        <f t="shared" si="95"/>
        <v>0</v>
      </c>
      <c r="AF882">
        <f t="shared" si="96"/>
        <v>0</v>
      </c>
      <c r="AG882">
        <f>IF(R882=Legend!$F$3,3,IF(R882=Legend!$F$4,2,IF(R882=Legend!$F$5,1,0)))</f>
        <v>1</v>
      </c>
      <c r="AH882">
        <f>IF(S882=Legend!$F$3,3,IF(S882=Legend!$F$4,2,IF(S882=Legend!$F$5,1,0)))</f>
        <v>2</v>
      </c>
      <c r="AK882">
        <f>IF(V882=Legend!$H$3,3,IF(V882=Legend!$H$4,2,IF(V882=Legend!$H$5,1,0)))</f>
        <v>1</v>
      </c>
      <c r="AM882">
        <f t="shared" si="97"/>
        <v>4</v>
      </c>
    </row>
    <row r="883" spans="1:39" ht="31.2" x14ac:dyDescent="0.3">
      <c r="A883" t="s">
        <v>61</v>
      </c>
      <c r="B883" t="s">
        <v>475</v>
      </c>
      <c r="C883" t="s">
        <v>970</v>
      </c>
      <c r="D883" t="s">
        <v>1113</v>
      </c>
      <c r="E883" t="str">
        <f t="shared" si="91"/>
        <v>ENGSENG , TOKO</v>
      </c>
      <c r="F883" t="s">
        <v>61</v>
      </c>
      <c r="G883" t="s">
        <v>21</v>
      </c>
      <c r="H883" t="s">
        <v>21</v>
      </c>
      <c r="I883" t="s">
        <v>54</v>
      </c>
      <c r="J883" t="s">
        <v>23</v>
      </c>
      <c r="K883" t="s">
        <v>24</v>
      </c>
      <c r="L883" t="s">
        <v>25</v>
      </c>
      <c r="M883" t="s">
        <v>21</v>
      </c>
      <c r="N883" t="s">
        <v>47</v>
      </c>
      <c r="O883" t="s">
        <v>21</v>
      </c>
      <c r="P883" t="s">
        <v>21</v>
      </c>
      <c r="Q883" t="s">
        <v>60</v>
      </c>
      <c r="R883" t="s">
        <v>47</v>
      </c>
      <c r="S883" t="s">
        <v>45</v>
      </c>
      <c r="T883" t="s">
        <v>21</v>
      </c>
      <c r="U883" t="s">
        <v>21</v>
      </c>
      <c r="V883" t="s">
        <v>33</v>
      </c>
      <c r="W883" s="18" t="s">
        <v>101</v>
      </c>
      <c r="Y883">
        <f>IF(J883=Legend!$B$3,0,IF(J883=Legend!$B$4,1,IF(J883=Legend!$B$5,2,0)))</f>
        <v>1</v>
      </c>
      <c r="Z883">
        <f t="shared" si="92"/>
        <v>1</v>
      </c>
      <c r="AA883">
        <f t="shared" si="93"/>
        <v>1</v>
      </c>
      <c r="AB883">
        <f t="shared" si="94"/>
        <v>0</v>
      </c>
      <c r="AC883">
        <f>IF(N883=Legend!$D$3,3,IF(N883=Legend!$D$4,2,IF(N883=Legend!$D$5,1,0)))</f>
        <v>0</v>
      </c>
      <c r="AD883">
        <f t="shared" si="95"/>
        <v>0</v>
      </c>
      <c r="AF883">
        <f t="shared" si="96"/>
        <v>2</v>
      </c>
      <c r="AG883">
        <f>IF(R883=Legend!$F$3,3,IF(R883=Legend!$F$4,2,IF(R883=Legend!$F$5,1,0)))</f>
        <v>0</v>
      </c>
      <c r="AH883">
        <f>IF(S883=Legend!$F$3,3,IF(S883=Legend!$F$4,2,IF(S883=Legend!$F$5,1,0)))</f>
        <v>1</v>
      </c>
      <c r="AK883">
        <f>IF(V883=Legend!$H$3,3,IF(V883=Legend!$H$4,2,IF(V883=Legend!$H$5,1,0)))</f>
        <v>1</v>
      </c>
      <c r="AM883">
        <f t="shared" si="97"/>
        <v>7</v>
      </c>
    </row>
    <row r="884" spans="1:39" ht="140.4" x14ac:dyDescent="0.3">
      <c r="A884" t="s">
        <v>138</v>
      </c>
      <c r="B884" t="s">
        <v>2870</v>
      </c>
      <c r="C884" t="s">
        <v>3618</v>
      </c>
      <c r="D884" t="s">
        <v>4729</v>
      </c>
      <c r="E884" t="str">
        <f t="shared" si="91"/>
        <v>ENHA SUPERMARKET</v>
      </c>
      <c r="F884" t="s">
        <v>138</v>
      </c>
      <c r="G884" t="s">
        <v>21</v>
      </c>
      <c r="H884" t="s">
        <v>21</v>
      </c>
      <c r="I884" t="s">
        <v>22</v>
      </c>
      <c r="J884" t="s">
        <v>35</v>
      </c>
      <c r="K884" t="s">
        <v>24</v>
      </c>
      <c r="L884" t="s">
        <v>25</v>
      </c>
      <c r="M884" t="s">
        <v>25</v>
      </c>
      <c r="N884" t="s">
        <v>38</v>
      </c>
      <c r="O884" t="s">
        <v>25</v>
      </c>
      <c r="P884" t="s">
        <v>21</v>
      </c>
      <c r="Q884" t="s">
        <v>27</v>
      </c>
      <c r="R884" t="s">
        <v>29</v>
      </c>
      <c r="S884" t="s">
        <v>29</v>
      </c>
      <c r="T884" t="s">
        <v>21</v>
      </c>
      <c r="U884" t="s">
        <v>21</v>
      </c>
      <c r="V884" t="s">
        <v>33</v>
      </c>
      <c r="W884" s="2" t="s">
        <v>34</v>
      </c>
      <c r="Y884">
        <f>IF(J884=Legend!$B$3,0,IF(J884=Legend!$B$4,1,IF(J884=Legend!$B$5,2,0)))</f>
        <v>0</v>
      </c>
      <c r="Z884">
        <f t="shared" si="92"/>
        <v>1</v>
      </c>
      <c r="AA884">
        <f t="shared" si="93"/>
        <v>1</v>
      </c>
      <c r="AB884">
        <f t="shared" si="94"/>
        <v>1</v>
      </c>
      <c r="AC884">
        <f>IF(N884=Legend!$D$3,3,IF(N884=Legend!$D$4,2,IF(N884=Legend!$D$5,1,0)))</f>
        <v>3</v>
      </c>
      <c r="AD884">
        <f t="shared" si="95"/>
        <v>1</v>
      </c>
      <c r="AF884">
        <f t="shared" si="96"/>
        <v>0</v>
      </c>
      <c r="AG884">
        <f>IF(R884=Legend!$F$3,3,IF(R884=Legend!$F$4,2,IF(R884=Legend!$F$5,1,0)))</f>
        <v>3</v>
      </c>
      <c r="AH884">
        <f>IF(S884=Legend!$F$3,3,IF(S884=Legend!$F$4,2,IF(S884=Legend!$F$5,1,0)))</f>
        <v>3</v>
      </c>
      <c r="AK884">
        <f>IF(V884=Legend!$H$3,3,IF(V884=Legend!$H$4,2,IF(V884=Legend!$H$5,1,0)))</f>
        <v>1</v>
      </c>
      <c r="AM884">
        <f t="shared" si="97"/>
        <v>14</v>
      </c>
    </row>
    <row r="885" spans="1:39" ht="140.4" x14ac:dyDescent="0.3">
      <c r="A885" t="s">
        <v>32</v>
      </c>
      <c r="B885" t="s">
        <v>1880</v>
      </c>
      <c r="C885" t="s">
        <v>1881</v>
      </c>
      <c r="D885" t="s">
        <v>1924</v>
      </c>
      <c r="E885" t="str">
        <f t="shared" si="91"/>
        <v>Enny Nauza / SURYA MART</v>
      </c>
      <c r="F885" t="s">
        <v>67</v>
      </c>
      <c r="G885" t="s">
        <v>21</v>
      </c>
      <c r="H885" t="s">
        <v>21</v>
      </c>
      <c r="I885" t="s">
        <v>22</v>
      </c>
      <c r="J885" t="s">
        <v>35</v>
      </c>
      <c r="K885" t="s">
        <v>24</v>
      </c>
      <c r="L885" t="s">
        <v>25</v>
      </c>
      <c r="M885" t="s">
        <v>25</v>
      </c>
      <c r="N885" t="s">
        <v>26</v>
      </c>
      <c r="O885" t="s">
        <v>25</v>
      </c>
      <c r="P885" t="s">
        <v>21</v>
      </c>
      <c r="Q885" t="s">
        <v>27</v>
      </c>
      <c r="R885" t="s">
        <v>45</v>
      </c>
      <c r="S885" t="s">
        <v>29</v>
      </c>
      <c r="T885" t="s">
        <v>21</v>
      </c>
      <c r="U885" t="s">
        <v>21</v>
      </c>
      <c r="V885" t="s">
        <v>42</v>
      </c>
      <c r="W885" s="2" t="s">
        <v>34</v>
      </c>
      <c r="Y885">
        <f>IF(J885=Legend!$B$3,0,IF(J885=Legend!$B$4,1,IF(J885=Legend!$B$5,2,0)))</f>
        <v>0</v>
      </c>
      <c r="Z885">
        <f t="shared" si="92"/>
        <v>1</v>
      </c>
      <c r="AA885">
        <f t="shared" si="93"/>
        <v>1</v>
      </c>
      <c r="AB885">
        <f t="shared" si="94"/>
        <v>1</v>
      </c>
      <c r="AC885">
        <f>IF(N885=Legend!$D$3,3,IF(N885=Legend!$D$4,2,IF(N885=Legend!$D$5,1,0)))</f>
        <v>2</v>
      </c>
      <c r="AD885">
        <f t="shared" si="95"/>
        <v>1</v>
      </c>
      <c r="AF885">
        <f t="shared" si="96"/>
        <v>0</v>
      </c>
      <c r="AG885">
        <f>IF(R885=Legend!$F$3,3,IF(R885=Legend!$F$4,2,IF(R885=Legend!$F$5,1,0)))</f>
        <v>1</v>
      </c>
      <c r="AH885">
        <f>IF(S885=Legend!$F$3,3,IF(S885=Legend!$F$4,2,IF(S885=Legend!$F$5,1,0)))</f>
        <v>3</v>
      </c>
      <c r="AK885">
        <f>IF(V885=Legend!$H$3,3,IF(V885=Legend!$H$4,2,IF(V885=Legend!$H$5,1,0)))</f>
        <v>0</v>
      </c>
      <c r="AM885">
        <f t="shared" si="97"/>
        <v>10</v>
      </c>
    </row>
    <row r="886" spans="1:39" ht="140.4" x14ac:dyDescent="0.3">
      <c r="A886" t="s">
        <v>49</v>
      </c>
      <c r="B886" t="s">
        <v>843</v>
      </c>
      <c r="C886" t="s">
        <v>1591</v>
      </c>
      <c r="D886" t="s">
        <v>1592</v>
      </c>
      <c r="E886" t="str">
        <f t="shared" si="91"/>
        <v>EPY</v>
      </c>
      <c r="F886" t="s">
        <v>119</v>
      </c>
      <c r="G886" t="s">
        <v>21</v>
      </c>
      <c r="H886" t="s">
        <v>21</v>
      </c>
      <c r="I886" t="s">
        <v>22</v>
      </c>
      <c r="J886" t="s">
        <v>23</v>
      </c>
      <c r="K886" t="s">
        <v>24</v>
      </c>
      <c r="L886" t="s">
        <v>25</v>
      </c>
      <c r="M886" t="s">
        <v>25</v>
      </c>
      <c r="N886" t="s">
        <v>26</v>
      </c>
      <c r="O886" t="s">
        <v>25</v>
      </c>
      <c r="P886" t="s">
        <v>21</v>
      </c>
      <c r="Q886" t="s">
        <v>27</v>
      </c>
      <c r="R886" t="s">
        <v>45</v>
      </c>
      <c r="S886" t="s">
        <v>47</v>
      </c>
      <c r="T886" t="s">
        <v>21</v>
      </c>
      <c r="U886" t="s">
        <v>21</v>
      </c>
      <c r="V886" t="s">
        <v>42</v>
      </c>
      <c r="W886" s="2" t="s">
        <v>34</v>
      </c>
      <c r="Y886">
        <f>IF(J886=Legend!$B$3,0,IF(J886=Legend!$B$4,1,IF(J886=Legend!$B$5,2,0)))</f>
        <v>1</v>
      </c>
      <c r="Z886">
        <f t="shared" si="92"/>
        <v>1</v>
      </c>
      <c r="AA886">
        <f t="shared" si="93"/>
        <v>1</v>
      </c>
      <c r="AB886">
        <f t="shared" si="94"/>
        <v>1</v>
      </c>
      <c r="AC886">
        <f>IF(N886=Legend!$D$3,3,IF(N886=Legend!$D$4,2,IF(N886=Legend!$D$5,1,0)))</f>
        <v>2</v>
      </c>
      <c r="AD886">
        <f t="shared" si="95"/>
        <v>1</v>
      </c>
      <c r="AF886">
        <f t="shared" si="96"/>
        <v>0</v>
      </c>
      <c r="AG886">
        <f>IF(R886=Legend!$F$3,3,IF(R886=Legend!$F$4,2,IF(R886=Legend!$F$5,1,0)))</f>
        <v>1</v>
      </c>
      <c r="AH886">
        <f>IF(S886=Legend!$F$3,3,IF(S886=Legend!$F$4,2,IF(S886=Legend!$F$5,1,0)))</f>
        <v>0</v>
      </c>
      <c r="AK886">
        <f>IF(V886=Legend!$H$3,3,IF(V886=Legend!$H$4,2,IF(V886=Legend!$H$5,1,0)))</f>
        <v>0</v>
      </c>
      <c r="AM886">
        <f t="shared" si="97"/>
        <v>8</v>
      </c>
    </row>
    <row r="887" spans="1:39" ht="156" x14ac:dyDescent="0.3">
      <c r="A887" t="s">
        <v>59</v>
      </c>
      <c r="B887" t="s">
        <v>3366</v>
      </c>
      <c r="C887" t="s">
        <v>3593</v>
      </c>
      <c r="D887" t="s">
        <v>3659</v>
      </c>
      <c r="E887" t="str">
        <f t="shared" si="91"/>
        <v>ERAMART CIPTO MANGUNKUSUMO II</v>
      </c>
      <c r="F887" t="s">
        <v>59</v>
      </c>
      <c r="G887" t="s">
        <v>21</v>
      </c>
      <c r="H887" t="s">
        <v>21</v>
      </c>
      <c r="I887" t="s">
        <v>22</v>
      </c>
      <c r="J887" t="s">
        <v>23</v>
      </c>
      <c r="K887" t="s">
        <v>24</v>
      </c>
      <c r="L887" t="s">
        <v>25</v>
      </c>
      <c r="M887" t="s">
        <v>25</v>
      </c>
      <c r="N887" t="s">
        <v>38</v>
      </c>
      <c r="O887" t="s">
        <v>25</v>
      </c>
      <c r="P887" t="s">
        <v>21</v>
      </c>
      <c r="Q887" t="s">
        <v>27</v>
      </c>
      <c r="R887" t="s">
        <v>28</v>
      </c>
      <c r="S887" t="s">
        <v>29</v>
      </c>
      <c r="T887" t="s">
        <v>21</v>
      </c>
      <c r="U887" t="s">
        <v>21</v>
      </c>
      <c r="V887" t="s">
        <v>30</v>
      </c>
      <c r="W887" s="2" t="s">
        <v>31</v>
      </c>
      <c r="Y887">
        <f>IF(J887=Legend!$B$3,0,IF(J887=Legend!$B$4,1,IF(J887=Legend!$B$5,2,0)))</f>
        <v>1</v>
      </c>
      <c r="Z887">
        <f t="shared" si="92"/>
        <v>1</v>
      </c>
      <c r="AA887">
        <f t="shared" si="93"/>
        <v>1</v>
      </c>
      <c r="AB887">
        <f t="shared" si="94"/>
        <v>1</v>
      </c>
      <c r="AC887">
        <f>IF(N887=Legend!$D$3,3,IF(N887=Legend!$D$4,2,IF(N887=Legend!$D$5,1,0)))</f>
        <v>3</v>
      </c>
      <c r="AD887">
        <f t="shared" si="95"/>
        <v>1</v>
      </c>
      <c r="AF887">
        <f t="shared" si="96"/>
        <v>0</v>
      </c>
      <c r="AG887">
        <f>IF(R887=Legend!$F$3,3,IF(R887=Legend!$F$4,2,IF(R887=Legend!$F$5,1,0)))</f>
        <v>2</v>
      </c>
      <c r="AH887">
        <f>IF(S887=Legend!$F$3,3,IF(S887=Legend!$F$4,2,IF(S887=Legend!$F$5,1,0)))</f>
        <v>3</v>
      </c>
      <c r="AK887">
        <f>IF(V887=Legend!$H$3,3,IF(V887=Legend!$H$4,2,IF(V887=Legend!$H$5,1,0)))</f>
        <v>2</v>
      </c>
      <c r="AM887">
        <f t="shared" si="97"/>
        <v>15</v>
      </c>
    </row>
    <row r="888" spans="1:39" ht="156" x14ac:dyDescent="0.3">
      <c r="A888" t="s">
        <v>59</v>
      </c>
      <c r="B888" t="s">
        <v>3366</v>
      </c>
      <c r="C888" t="s">
        <v>3590</v>
      </c>
      <c r="D888" t="s">
        <v>3657</v>
      </c>
      <c r="E888" t="str">
        <f t="shared" si="91"/>
        <v>ERAMART KOTA BANGUN</v>
      </c>
      <c r="F888" t="s">
        <v>59</v>
      </c>
      <c r="G888" t="s">
        <v>21</v>
      </c>
      <c r="H888" t="s">
        <v>21</v>
      </c>
      <c r="I888" t="s">
        <v>22</v>
      </c>
      <c r="J888" t="s">
        <v>23</v>
      </c>
      <c r="K888" t="s">
        <v>24</v>
      </c>
      <c r="L888" t="s">
        <v>25</v>
      </c>
      <c r="M888" t="s">
        <v>25</v>
      </c>
      <c r="N888" t="s">
        <v>26</v>
      </c>
      <c r="O888" t="s">
        <v>25</v>
      </c>
      <c r="P888" t="s">
        <v>21</v>
      </c>
      <c r="Q888" t="s">
        <v>27</v>
      </c>
      <c r="R888" t="s">
        <v>28</v>
      </c>
      <c r="S888" t="s">
        <v>29</v>
      </c>
      <c r="T888" t="s">
        <v>21</v>
      </c>
      <c r="U888" t="s">
        <v>21</v>
      </c>
      <c r="V888" t="s">
        <v>30</v>
      </c>
      <c r="W888" s="2" t="s">
        <v>31</v>
      </c>
      <c r="Y888">
        <f>IF(J888=Legend!$B$3,0,IF(J888=Legend!$B$4,1,IF(J888=Legend!$B$5,2,0)))</f>
        <v>1</v>
      </c>
      <c r="Z888">
        <f t="shared" si="92"/>
        <v>1</v>
      </c>
      <c r="AA888">
        <f t="shared" si="93"/>
        <v>1</v>
      </c>
      <c r="AB888">
        <f t="shared" si="94"/>
        <v>1</v>
      </c>
      <c r="AC888">
        <f>IF(N888=Legend!$D$3,3,IF(N888=Legend!$D$4,2,IF(N888=Legend!$D$5,1,0)))</f>
        <v>2</v>
      </c>
      <c r="AD888">
        <f t="shared" si="95"/>
        <v>1</v>
      </c>
      <c r="AF888">
        <f t="shared" si="96"/>
        <v>0</v>
      </c>
      <c r="AG888">
        <f>IF(R888=Legend!$F$3,3,IF(R888=Legend!$F$4,2,IF(R888=Legend!$F$5,1,0)))</f>
        <v>2</v>
      </c>
      <c r="AH888">
        <f>IF(S888=Legend!$F$3,3,IF(S888=Legend!$F$4,2,IF(S888=Legend!$F$5,1,0)))</f>
        <v>3</v>
      </c>
      <c r="AK888">
        <f>IF(V888=Legend!$H$3,3,IF(V888=Legend!$H$4,2,IF(V888=Legend!$H$5,1,0)))</f>
        <v>2</v>
      </c>
      <c r="AM888">
        <f t="shared" si="97"/>
        <v>14</v>
      </c>
    </row>
    <row r="889" spans="1:39" ht="156" x14ac:dyDescent="0.3">
      <c r="A889" t="s">
        <v>59</v>
      </c>
      <c r="B889" t="s">
        <v>3366</v>
      </c>
      <c r="C889" t="s">
        <v>3593</v>
      </c>
      <c r="D889" t="s">
        <v>3656</v>
      </c>
      <c r="E889" t="str">
        <f t="shared" si="91"/>
        <v>ERAMART MAKROMAN 2</v>
      </c>
      <c r="F889" t="s">
        <v>59</v>
      </c>
      <c r="G889" t="s">
        <v>21</v>
      </c>
      <c r="H889" t="s">
        <v>21</v>
      </c>
      <c r="I889" t="s">
        <v>22</v>
      </c>
      <c r="J889" t="s">
        <v>23</v>
      </c>
      <c r="K889" t="s">
        <v>24</v>
      </c>
      <c r="L889" t="s">
        <v>25</v>
      </c>
      <c r="M889" t="s">
        <v>25</v>
      </c>
      <c r="N889" t="s">
        <v>26</v>
      </c>
      <c r="O889" t="s">
        <v>25</v>
      </c>
      <c r="P889" t="s">
        <v>21</v>
      </c>
      <c r="Q889" t="s">
        <v>27</v>
      </c>
      <c r="R889" t="s">
        <v>45</v>
      </c>
      <c r="S889" t="s">
        <v>29</v>
      </c>
      <c r="T889" t="s">
        <v>21</v>
      </c>
      <c r="U889" t="s">
        <v>21</v>
      </c>
      <c r="V889" t="s">
        <v>33</v>
      </c>
      <c r="W889" s="2" t="s">
        <v>31</v>
      </c>
      <c r="Y889">
        <f>IF(J889=Legend!$B$3,0,IF(J889=Legend!$B$4,1,IF(J889=Legend!$B$5,2,0)))</f>
        <v>1</v>
      </c>
      <c r="Z889">
        <f t="shared" si="92"/>
        <v>1</v>
      </c>
      <c r="AA889">
        <f t="shared" si="93"/>
        <v>1</v>
      </c>
      <c r="AB889">
        <f t="shared" si="94"/>
        <v>1</v>
      </c>
      <c r="AC889">
        <f>IF(N889=Legend!$D$3,3,IF(N889=Legend!$D$4,2,IF(N889=Legend!$D$5,1,0)))</f>
        <v>2</v>
      </c>
      <c r="AD889">
        <f t="shared" si="95"/>
        <v>1</v>
      </c>
      <c r="AF889">
        <f t="shared" si="96"/>
        <v>0</v>
      </c>
      <c r="AG889">
        <f>IF(R889=Legend!$F$3,3,IF(R889=Legend!$F$4,2,IF(R889=Legend!$F$5,1,0)))</f>
        <v>1</v>
      </c>
      <c r="AH889">
        <f>IF(S889=Legend!$F$3,3,IF(S889=Legend!$F$4,2,IF(S889=Legend!$F$5,1,0)))</f>
        <v>3</v>
      </c>
      <c r="AK889">
        <f>IF(V889=Legend!$H$3,3,IF(V889=Legend!$H$4,2,IF(V889=Legend!$H$5,1,0)))</f>
        <v>1</v>
      </c>
      <c r="AM889">
        <f t="shared" si="97"/>
        <v>12</v>
      </c>
    </row>
    <row r="890" spans="1:39" ht="156" x14ac:dyDescent="0.3">
      <c r="A890" t="s">
        <v>59</v>
      </c>
      <c r="B890" t="s">
        <v>3366</v>
      </c>
      <c r="C890" t="s">
        <v>3590</v>
      </c>
      <c r="D890" t="s">
        <v>3655</v>
      </c>
      <c r="E890" t="str">
        <f t="shared" si="91"/>
        <v>ERAMART SANGA SANGA</v>
      </c>
      <c r="F890" t="s">
        <v>59</v>
      </c>
      <c r="G890" t="s">
        <v>21</v>
      </c>
      <c r="H890" t="s">
        <v>21</v>
      </c>
      <c r="I890" t="s">
        <v>22</v>
      </c>
      <c r="J890" t="s">
        <v>23</v>
      </c>
      <c r="K890" t="s">
        <v>24</v>
      </c>
      <c r="L890" t="s">
        <v>25</v>
      </c>
      <c r="M890" t="s">
        <v>25</v>
      </c>
      <c r="N890" t="s">
        <v>38</v>
      </c>
      <c r="O890" t="s">
        <v>25</v>
      </c>
      <c r="P890" t="s">
        <v>21</v>
      </c>
      <c r="Q890" t="s">
        <v>27</v>
      </c>
      <c r="R890" t="s">
        <v>28</v>
      </c>
      <c r="S890" t="s">
        <v>29</v>
      </c>
      <c r="T890" t="s">
        <v>21</v>
      </c>
      <c r="U890" t="s">
        <v>21</v>
      </c>
      <c r="V890" t="s">
        <v>33</v>
      </c>
      <c r="W890" s="2" t="s">
        <v>31</v>
      </c>
      <c r="Y890">
        <f>IF(J890=Legend!$B$3,0,IF(J890=Legend!$B$4,1,IF(J890=Legend!$B$5,2,0)))</f>
        <v>1</v>
      </c>
      <c r="Z890">
        <f t="shared" si="92"/>
        <v>1</v>
      </c>
      <c r="AA890">
        <f t="shared" si="93"/>
        <v>1</v>
      </c>
      <c r="AB890">
        <f t="shared" si="94"/>
        <v>1</v>
      </c>
      <c r="AC890">
        <f>IF(N890=Legend!$D$3,3,IF(N890=Legend!$D$4,2,IF(N890=Legend!$D$5,1,0)))</f>
        <v>3</v>
      </c>
      <c r="AD890">
        <f t="shared" si="95"/>
        <v>1</v>
      </c>
      <c r="AF890">
        <f t="shared" si="96"/>
        <v>0</v>
      </c>
      <c r="AG890">
        <f>IF(R890=Legend!$F$3,3,IF(R890=Legend!$F$4,2,IF(R890=Legend!$F$5,1,0)))</f>
        <v>2</v>
      </c>
      <c r="AH890">
        <f>IF(S890=Legend!$F$3,3,IF(S890=Legend!$F$4,2,IF(S890=Legend!$F$5,1,0)))</f>
        <v>3</v>
      </c>
      <c r="AK890">
        <f>IF(V890=Legend!$H$3,3,IF(V890=Legend!$H$4,2,IF(V890=Legend!$H$5,1,0)))</f>
        <v>1</v>
      </c>
      <c r="AM890">
        <f t="shared" si="97"/>
        <v>14</v>
      </c>
    </row>
    <row r="891" spans="1:39" ht="156" x14ac:dyDescent="0.3">
      <c r="A891" t="s">
        <v>59</v>
      </c>
      <c r="B891" t="s">
        <v>3366</v>
      </c>
      <c r="C891" t="s">
        <v>3593</v>
      </c>
      <c r="D891" t="s">
        <v>3654</v>
      </c>
      <c r="E891" t="str">
        <f t="shared" si="91"/>
        <v>ERAMART SIMPANG PASIR</v>
      </c>
      <c r="F891" t="s">
        <v>59</v>
      </c>
      <c r="G891" t="s">
        <v>21</v>
      </c>
      <c r="H891" t="s">
        <v>21</v>
      </c>
      <c r="I891" t="s">
        <v>22</v>
      </c>
      <c r="J891" t="s">
        <v>23</v>
      </c>
      <c r="K891" t="s">
        <v>24</v>
      </c>
      <c r="L891" t="s">
        <v>25</v>
      </c>
      <c r="M891" t="s">
        <v>25</v>
      </c>
      <c r="N891" t="s">
        <v>26</v>
      </c>
      <c r="O891" t="s">
        <v>25</v>
      </c>
      <c r="P891" t="s">
        <v>21</v>
      </c>
      <c r="Q891" t="s">
        <v>27</v>
      </c>
      <c r="R891" t="s">
        <v>45</v>
      </c>
      <c r="S891" t="s">
        <v>29</v>
      </c>
      <c r="T891" t="s">
        <v>21</v>
      </c>
      <c r="U891" t="s">
        <v>21</v>
      </c>
      <c r="V891" t="s">
        <v>33</v>
      </c>
      <c r="W891" s="2" t="s">
        <v>31</v>
      </c>
      <c r="Y891">
        <f>IF(J891=Legend!$B$3,0,IF(J891=Legend!$B$4,1,IF(J891=Legend!$B$5,2,0)))</f>
        <v>1</v>
      </c>
      <c r="Z891">
        <f t="shared" si="92"/>
        <v>1</v>
      </c>
      <c r="AA891">
        <f t="shared" si="93"/>
        <v>1</v>
      </c>
      <c r="AB891">
        <f t="shared" si="94"/>
        <v>1</v>
      </c>
      <c r="AC891">
        <f>IF(N891=Legend!$D$3,3,IF(N891=Legend!$D$4,2,IF(N891=Legend!$D$5,1,0)))</f>
        <v>2</v>
      </c>
      <c r="AD891">
        <f t="shared" si="95"/>
        <v>1</v>
      </c>
      <c r="AF891">
        <f t="shared" si="96"/>
        <v>0</v>
      </c>
      <c r="AG891">
        <f>IF(R891=Legend!$F$3,3,IF(R891=Legend!$F$4,2,IF(R891=Legend!$F$5,1,0)))</f>
        <v>1</v>
      </c>
      <c r="AH891">
        <f>IF(S891=Legend!$F$3,3,IF(S891=Legend!$F$4,2,IF(S891=Legend!$F$5,1,0)))</f>
        <v>3</v>
      </c>
      <c r="AK891">
        <f>IF(V891=Legend!$H$3,3,IF(V891=Legend!$H$4,2,IF(V891=Legend!$H$5,1,0)))</f>
        <v>1</v>
      </c>
      <c r="AM891">
        <f t="shared" si="97"/>
        <v>12</v>
      </c>
    </row>
    <row r="892" spans="1:39" ht="31.2" x14ac:dyDescent="0.3">
      <c r="A892" t="s">
        <v>56</v>
      </c>
      <c r="B892" t="s">
        <v>1861</v>
      </c>
      <c r="C892" t="s">
        <v>1870</v>
      </c>
      <c r="D892" t="s">
        <v>2160</v>
      </c>
      <c r="E892" t="str">
        <f t="shared" si="91"/>
        <v>ERI KVS/PASAR TOLAI</v>
      </c>
      <c r="F892" t="s">
        <v>67</v>
      </c>
      <c r="G892" t="s">
        <v>21</v>
      </c>
      <c r="H892" t="s">
        <v>21</v>
      </c>
      <c r="I892" t="s">
        <v>50</v>
      </c>
      <c r="J892" t="s">
        <v>23</v>
      </c>
      <c r="K892" t="s">
        <v>47</v>
      </c>
      <c r="L892" t="s">
        <v>21</v>
      </c>
      <c r="M892" t="s">
        <v>21</v>
      </c>
      <c r="N892" t="s">
        <v>47</v>
      </c>
      <c r="O892" t="s">
        <v>21</v>
      </c>
      <c r="P892" t="s">
        <v>21</v>
      </c>
      <c r="Q892" t="s">
        <v>60</v>
      </c>
      <c r="R892" t="s">
        <v>45</v>
      </c>
      <c r="S892" t="s">
        <v>29</v>
      </c>
      <c r="T892" t="s">
        <v>21</v>
      </c>
      <c r="U892" t="s">
        <v>21</v>
      </c>
      <c r="V892" t="s">
        <v>33</v>
      </c>
      <c r="W892" s="18" t="s">
        <v>63</v>
      </c>
      <c r="Y892">
        <f>IF(J892=Legend!$B$3,0,IF(J892=Legend!$B$4,1,IF(J892=Legend!$B$5,2,0)))</f>
        <v>1</v>
      </c>
      <c r="Z892">
        <f t="shared" si="92"/>
        <v>0</v>
      </c>
      <c r="AA892">
        <f t="shared" si="93"/>
        <v>0</v>
      </c>
      <c r="AB892">
        <f t="shared" si="94"/>
        <v>0</v>
      </c>
      <c r="AC892">
        <f>IF(N892=Legend!$D$3,3,IF(N892=Legend!$D$4,2,IF(N892=Legend!$D$5,1,0)))</f>
        <v>0</v>
      </c>
      <c r="AD892">
        <f t="shared" si="95"/>
        <v>0</v>
      </c>
      <c r="AF892">
        <f t="shared" si="96"/>
        <v>2</v>
      </c>
      <c r="AG892">
        <f>IF(R892=Legend!$F$3,3,IF(R892=Legend!$F$4,2,IF(R892=Legend!$F$5,1,0)))</f>
        <v>1</v>
      </c>
      <c r="AH892">
        <f>IF(S892=Legend!$F$3,3,IF(S892=Legend!$F$4,2,IF(S892=Legend!$F$5,1,0)))</f>
        <v>3</v>
      </c>
      <c r="AK892">
        <f>IF(V892=Legend!$H$3,3,IF(V892=Legend!$H$4,2,IF(V892=Legend!$H$5,1,0)))</f>
        <v>1</v>
      </c>
      <c r="AM892">
        <f t="shared" si="97"/>
        <v>8</v>
      </c>
    </row>
    <row r="893" spans="1:39" ht="109.2" x14ac:dyDescent="0.3">
      <c r="A893" t="s">
        <v>37</v>
      </c>
      <c r="B893" t="s">
        <v>519</v>
      </c>
      <c r="C893" t="s">
        <v>520</v>
      </c>
      <c r="D893" t="s">
        <v>3448</v>
      </c>
      <c r="E893" t="str">
        <f t="shared" si="91"/>
        <v>ERICK FANDRA</v>
      </c>
      <c r="F893" t="s">
        <v>136</v>
      </c>
      <c r="G893" t="s">
        <v>21</v>
      </c>
      <c r="H893" t="s">
        <v>21</v>
      </c>
      <c r="I893" t="s">
        <v>22</v>
      </c>
      <c r="J893" t="s">
        <v>35</v>
      </c>
      <c r="K893" t="s">
        <v>24</v>
      </c>
      <c r="L893" t="s">
        <v>25</v>
      </c>
      <c r="M893" t="s">
        <v>25</v>
      </c>
      <c r="N893" t="s">
        <v>38</v>
      </c>
      <c r="O893" t="s">
        <v>25</v>
      </c>
      <c r="P893" t="s">
        <v>21</v>
      </c>
      <c r="Q893" t="s">
        <v>27</v>
      </c>
      <c r="R893" t="s">
        <v>28</v>
      </c>
      <c r="S893" t="s">
        <v>29</v>
      </c>
      <c r="T893" t="s">
        <v>21</v>
      </c>
      <c r="U893" t="s">
        <v>21</v>
      </c>
      <c r="V893" t="s">
        <v>33</v>
      </c>
      <c r="W893" s="2" t="s">
        <v>66</v>
      </c>
      <c r="Y893">
        <f>IF(J893=Legend!$B$3,0,IF(J893=Legend!$B$4,1,IF(J893=Legend!$B$5,2,0)))</f>
        <v>0</v>
      </c>
      <c r="Z893">
        <f t="shared" si="92"/>
        <v>1</v>
      </c>
      <c r="AA893">
        <f t="shared" si="93"/>
        <v>1</v>
      </c>
      <c r="AB893">
        <f t="shared" si="94"/>
        <v>1</v>
      </c>
      <c r="AC893">
        <f>IF(N893=Legend!$D$3,3,IF(N893=Legend!$D$4,2,IF(N893=Legend!$D$5,1,0)))</f>
        <v>3</v>
      </c>
      <c r="AD893">
        <f t="shared" si="95"/>
        <v>1</v>
      </c>
      <c r="AF893">
        <f t="shared" si="96"/>
        <v>0</v>
      </c>
      <c r="AG893">
        <f>IF(R893=Legend!$F$3,3,IF(R893=Legend!$F$4,2,IF(R893=Legend!$F$5,1,0)))</f>
        <v>2</v>
      </c>
      <c r="AH893">
        <f>IF(S893=Legend!$F$3,3,IF(S893=Legend!$F$4,2,IF(S893=Legend!$F$5,1,0)))</f>
        <v>3</v>
      </c>
      <c r="AK893">
        <f>IF(V893=Legend!$H$3,3,IF(V893=Legend!$H$4,2,IF(V893=Legend!$H$5,1,0)))</f>
        <v>1</v>
      </c>
      <c r="AM893">
        <f t="shared" si="97"/>
        <v>13</v>
      </c>
    </row>
    <row r="894" spans="1:39" ht="124.8" x14ac:dyDescent="0.3">
      <c r="A894" t="s">
        <v>83</v>
      </c>
      <c r="B894" t="s">
        <v>932</v>
      </c>
      <c r="C894" t="s">
        <v>1374</v>
      </c>
      <c r="D894" t="s">
        <v>4997</v>
      </c>
      <c r="E894" t="str">
        <f t="shared" si="91"/>
        <v>ERIK MINI MARKET</v>
      </c>
      <c r="F894" t="s">
        <v>83</v>
      </c>
      <c r="G894" t="s">
        <v>21</v>
      </c>
      <c r="H894" t="s">
        <v>21</v>
      </c>
      <c r="I894" t="s">
        <v>22</v>
      </c>
      <c r="J894" t="s">
        <v>35</v>
      </c>
      <c r="K894" t="s">
        <v>47</v>
      </c>
      <c r="L894" t="s">
        <v>25</v>
      </c>
      <c r="M894" t="s">
        <v>25</v>
      </c>
      <c r="N894" t="s">
        <v>28</v>
      </c>
      <c r="O894" t="s">
        <v>21</v>
      </c>
      <c r="P894" t="s">
        <v>21</v>
      </c>
      <c r="Q894" t="s">
        <v>27</v>
      </c>
      <c r="R894" t="s">
        <v>45</v>
      </c>
      <c r="S894" t="s">
        <v>45</v>
      </c>
      <c r="T894" t="s">
        <v>21</v>
      </c>
      <c r="U894" t="s">
        <v>21</v>
      </c>
      <c r="V894" t="s">
        <v>33</v>
      </c>
      <c r="W894" s="2" t="s">
        <v>94</v>
      </c>
      <c r="Y894">
        <f>IF(J894=Legend!$B$3,0,IF(J894=Legend!$B$4,1,IF(J894=Legend!$B$5,2,0)))</f>
        <v>0</v>
      </c>
      <c r="Z894">
        <f t="shared" si="92"/>
        <v>0</v>
      </c>
      <c r="AA894">
        <f t="shared" si="93"/>
        <v>1</v>
      </c>
      <c r="AB894">
        <f t="shared" si="94"/>
        <v>1</v>
      </c>
      <c r="AC894">
        <f>IF(N894=Legend!$D$3,3,IF(N894=Legend!$D$4,2,IF(N894=Legend!$D$5,1,0)))</f>
        <v>1</v>
      </c>
      <c r="AD894">
        <f t="shared" si="95"/>
        <v>0</v>
      </c>
      <c r="AF894">
        <f t="shared" si="96"/>
        <v>0</v>
      </c>
      <c r="AG894">
        <f>IF(R894=Legend!$F$3,3,IF(R894=Legend!$F$4,2,IF(R894=Legend!$F$5,1,0)))</f>
        <v>1</v>
      </c>
      <c r="AH894">
        <f>IF(S894=Legend!$F$3,3,IF(S894=Legend!$F$4,2,IF(S894=Legend!$F$5,1,0)))</f>
        <v>1</v>
      </c>
      <c r="AK894">
        <f>IF(V894=Legend!$H$3,3,IF(V894=Legend!$H$4,2,IF(V894=Legend!$H$5,1,0)))</f>
        <v>1</v>
      </c>
      <c r="AM894">
        <f t="shared" si="97"/>
        <v>6</v>
      </c>
    </row>
    <row r="895" spans="1:39" ht="62.4" x14ac:dyDescent="0.3">
      <c r="A895" t="s">
        <v>43</v>
      </c>
      <c r="B895" t="s">
        <v>174</v>
      </c>
      <c r="C895" t="s">
        <v>175</v>
      </c>
      <c r="D895" t="s">
        <v>3894</v>
      </c>
      <c r="E895" t="str">
        <f t="shared" si="91"/>
        <v>ERIN</v>
      </c>
      <c r="F895" t="s">
        <v>43</v>
      </c>
      <c r="G895" t="s">
        <v>21</v>
      </c>
      <c r="H895" t="s">
        <v>21</v>
      </c>
      <c r="I895" t="s">
        <v>50</v>
      </c>
      <c r="J895" t="s">
        <v>35</v>
      </c>
      <c r="K895" t="s">
        <v>47</v>
      </c>
      <c r="L895" t="s">
        <v>21</v>
      </c>
      <c r="M895" t="s">
        <v>25</v>
      </c>
      <c r="N895" t="s">
        <v>28</v>
      </c>
      <c r="O895" t="s">
        <v>21</v>
      </c>
      <c r="P895" t="s">
        <v>21</v>
      </c>
      <c r="Q895" t="s">
        <v>27</v>
      </c>
      <c r="R895" t="s">
        <v>47</v>
      </c>
      <c r="S895" t="s">
        <v>28</v>
      </c>
      <c r="T895" t="s">
        <v>21</v>
      </c>
      <c r="U895" t="s">
        <v>21</v>
      </c>
      <c r="V895" t="s">
        <v>42</v>
      </c>
      <c r="W895" s="2" t="s">
        <v>48</v>
      </c>
      <c r="Y895">
        <f>IF(J895=Legend!$B$3,0,IF(J895=Legend!$B$4,1,IF(J895=Legend!$B$5,2,0)))</f>
        <v>0</v>
      </c>
      <c r="Z895">
        <f t="shared" si="92"/>
        <v>0</v>
      </c>
      <c r="AA895">
        <f t="shared" si="93"/>
        <v>0</v>
      </c>
      <c r="AB895">
        <f t="shared" si="94"/>
        <v>1</v>
      </c>
      <c r="AC895">
        <f>IF(N895=Legend!$D$3,3,IF(N895=Legend!$D$4,2,IF(N895=Legend!$D$5,1,0)))</f>
        <v>1</v>
      </c>
      <c r="AD895">
        <f t="shared" si="95"/>
        <v>0</v>
      </c>
      <c r="AF895">
        <f t="shared" si="96"/>
        <v>0</v>
      </c>
      <c r="AG895">
        <f>IF(R895=Legend!$F$3,3,IF(R895=Legend!$F$4,2,IF(R895=Legend!$F$5,1,0)))</f>
        <v>0</v>
      </c>
      <c r="AH895">
        <f>IF(S895=Legend!$F$3,3,IF(S895=Legend!$F$4,2,IF(S895=Legend!$F$5,1,0)))</f>
        <v>2</v>
      </c>
      <c r="AK895">
        <f>IF(V895=Legend!$H$3,3,IF(V895=Legend!$H$4,2,IF(V895=Legend!$H$5,1,0)))</f>
        <v>0</v>
      </c>
      <c r="AM895">
        <f t="shared" si="97"/>
        <v>4</v>
      </c>
    </row>
    <row r="896" spans="1:39" ht="140.4" x14ac:dyDescent="0.3">
      <c r="A896" t="s">
        <v>83</v>
      </c>
      <c r="B896" t="s">
        <v>3634</v>
      </c>
      <c r="C896" t="s">
        <v>3637</v>
      </c>
      <c r="D896" t="s">
        <v>5058</v>
      </c>
      <c r="E896" t="str">
        <f t="shared" si="91"/>
        <v>ERNA / EMELDA TURESSIA</v>
      </c>
      <c r="F896" t="s">
        <v>83</v>
      </c>
      <c r="G896" t="s">
        <v>21</v>
      </c>
      <c r="H896" t="s">
        <v>21</v>
      </c>
      <c r="I896" t="s">
        <v>22</v>
      </c>
      <c r="J896" t="s">
        <v>35</v>
      </c>
      <c r="K896" t="s">
        <v>24</v>
      </c>
      <c r="L896" t="s">
        <v>21</v>
      </c>
      <c r="M896" t="s">
        <v>25</v>
      </c>
      <c r="N896" t="s">
        <v>47</v>
      </c>
      <c r="O896" t="s">
        <v>21</v>
      </c>
      <c r="P896" t="s">
        <v>21</v>
      </c>
      <c r="Q896" t="s">
        <v>27</v>
      </c>
      <c r="R896" t="s">
        <v>47</v>
      </c>
      <c r="S896" t="s">
        <v>45</v>
      </c>
      <c r="T896" t="s">
        <v>21</v>
      </c>
      <c r="U896" t="s">
        <v>21</v>
      </c>
      <c r="V896" t="s">
        <v>42</v>
      </c>
      <c r="W896" s="2" t="s">
        <v>34</v>
      </c>
      <c r="Y896">
        <f>IF(J896=Legend!$B$3,0,IF(J896=Legend!$B$4,1,IF(J896=Legend!$B$5,2,0)))</f>
        <v>0</v>
      </c>
      <c r="Z896">
        <f t="shared" si="92"/>
        <v>1</v>
      </c>
      <c r="AA896">
        <f t="shared" si="93"/>
        <v>0</v>
      </c>
      <c r="AB896">
        <f t="shared" si="94"/>
        <v>1</v>
      </c>
      <c r="AC896">
        <f>IF(N896=Legend!$D$3,3,IF(N896=Legend!$D$4,2,IF(N896=Legend!$D$5,1,0)))</f>
        <v>0</v>
      </c>
      <c r="AD896">
        <f t="shared" si="95"/>
        <v>0</v>
      </c>
      <c r="AF896">
        <f t="shared" si="96"/>
        <v>0</v>
      </c>
      <c r="AG896">
        <f>IF(R896=Legend!$F$3,3,IF(R896=Legend!$F$4,2,IF(R896=Legend!$F$5,1,0)))</f>
        <v>0</v>
      </c>
      <c r="AH896">
        <f>IF(S896=Legend!$F$3,3,IF(S896=Legend!$F$4,2,IF(S896=Legend!$F$5,1,0)))</f>
        <v>1</v>
      </c>
      <c r="AK896">
        <f>IF(V896=Legend!$H$3,3,IF(V896=Legend!$H$4,2,IF(V896=Legend!$H$5,1,0)))</f>
        <v>0</v>
      </c>
      <c r="AM896">
        <f t="shared" si="97"/>
        <v>3</v>
      </c>
    </row>
    <row r="897" spans="1:39" ht="109.2" x14ac:dyDescent="0.3">
      <c r="A897" t="s">
        <v>70</v>
      </c>
      <c r="B897" t="s">
        <v>174</v>
      </c>
      <c r="C897" t="s">
        <v>2394</v>
      </c>
      <c r="D897" t="s">
        <v>4255</v>
      </c>
      <c r="E897" t="str">
        <f t="shared" si="91"/>
        <v>ERSAN PUTRA</v>
      </c>
      <c r="F897" t="s">
        <v>70</v>
      </c>
      <c r="G897" t="s">
        <v>21</v>
      </c>
      <c r="H897" t="s">
        <v>21</v>
      </c>
      <c r="I897" t="s">
        <v>50</v>
      </c>
      <c r="J897" t="s">
        <v>35</v>
      </c>
      <c r="K897" t="s">
        <v>24</v>
      </c>
      <c r="L897" t="s">
        <v>21</v>
      </c>
      <c r="M897" t="s">
        <v>25</v>
      </c>
      <c r="N897" t="s">
        <v>28</v>
      </c>
      <c r="O897" t="s">
        <v>25</v>
      </c>
      <c r="P897" t="s">
        <v>21</v>
      </c>
      <c r="Q897" t="s">
        <v>27</v>
      </c>
      <c r="R897" t="s">
        <v>45</v>
      </c>
      <c r="S897" t="s">
        <v>28</v>
      </c>
      <c r="T897" t="s">
        <v>21</v>
      </c>
      <c r="U897" t="s">
        <v>21</v>
      </c>
      <c r="V897" t="s">
        <v>42</v>
      </c>
      <c r="W897" s="2" t="s">
        <v>66</v>
      </c>
      <c r="Y897">
        <f>IF(J897=Legend!$B$3,0,IF(J897=Legend!$B$4,1,IF(J897=Legend!$B$5,2,0)))</f>
        <v>0</v>
      </c>
      <c r="Z897">
        <f t="shared" si="92"/>
        <v>1</v>
      </c>
      <c r="AA897">
        <f t="shared" si="93"/>
        <v>0</v>
      </c>
      <c r="AB897">
        <f t="shared" si="94"/>
        <v>1</v>
      </c>
      <c r="AC897">
        <f>IF(N897=Legend!$D$3,3,IF(N897=Legend!$D$4,2,IF(N897=Legend!$D$5,1,0)))</f>
        <v>1</v>
      </c>
      <c r="AD897">
        <f t="shared" si="95"/>
        <v>1</v>
      </c>
      <c r="AF897">
        <f t="shared" si="96"/>
        <v>0</v>
      </c>
      <c r="AG897">
        <f>IF(R897=Legend!$F$3,3,IF(R897=Legend!$F$4,2,IF(R897=Legend!$F$5,1,0)))</f>
        <v>1</v>
      </c>
      <c r="AH897">
        <f>IF(S897=Legend!$F$3,3,IF(S897=Legend!$F$4,2,IF(S897=Legend!$F$5,1,0)))</f>
        <v>2</v>
      </c>
      <c r="AK897">
        <f>IF(V897=Legend!$H$3,3,IF(V897=Legend!$H$4,2,IF(V897=Legend!$H$5,1,0)))</f>
        <v>0</v>
      </c>
      <c r="AM897">
        <f t="shared" si="97"/>
        <v>7</v>
      </c>
    </row>
    <row r="898" spans="1:39" ht="31.2" x14ac:dyDescent="0.3">
      <c r="A898" t="s">
        <v>40</v>
      </c>
      <c r="B898" t="s">
        <v>637</v>
      </c>
      <c r="C898" t="s">
        <v>640</v>
      </c>
      <c r="D898" t="s">
        <v>3322</v>
      </c>
      <c r="E898" t="str">
        <f t="shared" si="91"/>
        <v>ES LIMA KELAPA GADING</v>
      </c>
      <c r="F898" t="s">
        <v>44</v>
      </c>
      <c r="G898" t="s">
        <v>21</v>
      </c>
      <c r="H898" t="s">
        <v>21</v>
      </c>
      <c r="I898" t="s">
        <v>22</v>
      </c>
      <c r="J898" t="s">
        <v>35</v>
      </c>
      <c r="K898" t="s">
        <v>47</v>
      </c>
      <c r="L898" t="s">
        <v>25</v>
      </c>
      <c r="M898" t="s">
        <v>21</v>
      </c>
      <c r="N898" t="s">
        <v>47</v>
      </c>
      <c r="O898" t="s">
        <v>21</v>
      </c>
      <c r="P898" t="s">
        <v>21</v>
      </c>
      <c r="Q898" t="s">
        <v>27</v>
      </c>
      <c r="R898" t="s">
        <v>47</v>
      </c>
      <c r="S898" t="s">
        <v>45</v>
      </c>
      <c r="T898" t="s">
        <v>21</v>
      </c>
      <c r="U898" t="s">
        <v>21</v>
      </c>
      <c r="V898" t="s">
        <v>42</v>
      </c>
      <c r="W898" s="18" t="s">
        <v>63</v>
      </c>
      <c r="Y898">
        <f>IF(J898=Legend!$B$3,0,IF(J898=Legend!$B$4,1,IF(J898=Legend!$B$5,2,0)))</f>
        <v>0</v>
      </c>
      <c r="Z898">
        <f t="shared" si="92"/>
        <v>0</v>
      </c>
      <c r="AA898">
        <f t="shared" si="93"/>
        <v>1</v>
      </c>
      <c r="AB898">
        <f t="shared" si="94"/>
        <v>0</v>
      </c>
      <c r="AC898">
        <f>IF(N898=Legend!$D$3,3,IF(N898=Legend!$D$4,2,IF(N898=Legend!$D$5,1,0)))</f>
        <v>0</v>
      </c>
      <c r="AD898">
        <f t="shared" si="95"/>
        <v>0</v>
      </c>
      <c r="AF898">
        <f t="shared" si="96"/>
        <v>0</v>
      </c>
      <c r="AG898">
        <f>IF(R898=Legend!$F$3,3,IF(R898=Legend!$F$4,2,IF(R898=Legend!$F$5,1,0)))</f>
        <v>0</v>
      </c>
      <c r="AH898">
        <f>IF(S898=Legend!$F$3,3,IF(S898=Legend!$F$4,2,IF(S898=Legend!$F$5,1,0)))</f>
        <v>1</v>
      </c>
      <c r="AK898">
        <f>IF(V898=Legend!$H$3,3,IF(V898=Legend!$H$4,2,IF(V898=Legend!$H$5,1,0)))</f>
        <v>0</v>
      </c>
      <c r="AM898">
        <f t="shared" si="97"/>
        <v>2</v>
      </c>
    </row>
    <row r="899" spans="1:39" ht="140.4" x14ac:dyDescent="0.3">
      <c r="A899" t="s">
        <v>87</v>
      </c>
      <c r="B899" t="s">
        <v>637</v>
      </c>
      <c r="C899" t="s">
        <v>638</v>
      </c>
      <c r="D899" t="s">
        <v>5259</v>
      </c>
      <c r="E899" t="str">
        <f t="shared" si="91"/>
        <v>ESBE MART</v>
      </c>
      <c r="F899" t="s">
        <v>87</v>
      </c>
      <c r="G899" t="s">
        <v>21</v>
      </c>
      <c r="H899" t="s">
        <v>21</v>
      </c>
      <c r="I899" t="s">
        <v>22</v>
      </c>
      <c r="J899" t="s">
        <v>23</v>
      </c>
      <c r="K899" t="s">
        <v>24</v>
      </c>
      <c r="L899" t="s">
        <v>25</v>
      </c>
      <c r="M899" t="s">
        <v>25</v>
      </c>
      <c r="N899" t="s">
        <v>38</v>
      </c>
      <c r="O899" t="s">
        <v>25</v>
      </c>
      <c r="P899" t="s">
        <v>21</v>
      </c>
      <c r="Q899" t="s">
        <v>27</v>
      </c>
      <c r="R899" t="s">
        <v>45</v>
      </c>
      <c r="S899" t="s">
        <v>29</v>
      </c>
      <c r="T899" t="s">
        <v>21</v>
      </c>
      <c r="U899" t="s">
        <v>21</v>
      </c>
      <c r="V899" t="s">
        <v>33</v>
      </c>
      <c r="W899" s="2" t="s">
        <v>34</v>
      </c>
      <c r="Y899">
        <f>IF(J899=Legend!$B$3,0,IF(J899=Legend!$B$4,1,IF(J899=Legend!$B$5,2,0)))</f>
        <v>1</v>
      </c>
      <c r="Z899">
        <f t="shared" si="92"/>
        <v>1</v>
      </c>
      <c r="AA899">
        <f t="shared" si="93"/>
        <v>1</v>
      </c>
      <c r="AB899">
        <f t="shared" si="94"/>
        <v>1</v>
      </c>
      <c r="AC899">
        <f>IF(N899=Legend!$D$3,3,IF(N899=Legend!$D$4,2,IF(N899=Legend!$D$5,1,0)))</f>
        <v>3</v>
      </c>
      <c r="AD899">
        <f t="shared" si="95"/>
        <v>1</v>
      </c>
      <c r="AF899">
        <f t="shared" si="96"/>
        <v>0</v>
      </c>
      <c r="AG899">
        <f>IF(R899=Legend!$F$3,3,IF(R899=Legend!$F$4,2,IF(R899=Legend!$F$5,1,0)))</f>
        <v>1</v>
      </c>
      <c r="AH899">
        <f>IF(S899=Legend!$F$3,3,IF(S899=Legend!$F$4,2,IF(S899=Legend!$F$5,1,0)))</f>
        <v>3</v>
      </c>
      <c r="AK899">
        <f>IF(V899=Legend!$H$3,3,IF(V899=Legend!$H$4,2,IF(V899=Legend!$H$5,1,0)))</f>
        <v>1</v>
      </c>
      <c r="AM899">
        <f t="shared" si="97"/>
        <v>13</v>
      </c>
    </row>
    <row r="900" spans="1:39" ht="31.2" x14ac:dyDescent="0.3">
      <c r="A900" t="s">
        <v>40</v>
      </c>
      <c r="B900" t="s">
        <v>637</v>
      </c>
      <c r="C900" t="s">
        <v>905</v>
      </c>
      <c r="D900" t="s">
        <v>3321</v>
      </c>
      <c r="E900" t="str">
        <f t="shared" si="91"/>
        <v>ESTIKA JAYA</v>
      </c>
      <c r="F900" t="s">
        <v>137</v>
      </c>
      <c r="G900" t="s">
        <v>21</v>
      </c>
      <c r="H900" t="s">
        <v>21</v>
      </c>
      <c r="I900" t="s">
        <v>22</v>
      </c>
      <c r="J900" t="s">
        <v>35</v>
      </c>
      <c r="K900" t="s">
        <v>47</v>
      </c>
      <c r="L900" t="s">
        <v>21</v>
      </c>
      <c r="M900" t="s">
        <v>21</v>
      </c>
      <c r="N900" t="s">
        <v>47</v>
      </c>
      <c r="O900" t="s">
        <v>21</v>
      </c>
      <c r="P900" t="s">
        <v>21</v>
      </c>
      <c r="Q900" t="s">
        <v>27</v>
      </c>
      <c r="R900" t="s">
        <v>45</v>
      </c>
      <c r="S900" t="s">
        <v>45</v>
      </c>
      <c r="T900" t="s">
        <v>21</v>
      </c>
      <c r="U900" t="s">
        <v>21</v>
      </c>
      <c r="V900" t="s">
        <v>42</v>
      </c>
      <c r="W900" s="18" t="s">
        <v>63</v>
      </c>
      <c r="Y900">
        <f>IF(J900=Legend!$B$3,0,IF(J900=Legend!$B$4,1,IF(J900=Legend!$B$5,2,0)))</f>
        <v>0</v>
      </c>
      <c r="Z900">
        <f t="shared" si="92"/>
        <v>0</v>
      </c>
      <c r="AA900">
        <f t="shared" si="93"/>
        <v>0</v>
      </c>
      <c r="AB900">
        <f t="shared" si="94"/>
        <v>0</v>
      </c>
      <c r="AC900">
        <f>IF(N900=Legend!$D$3,3,IF(N900=Legend!$D$4,2,IF(N900=Legend!$D$5,1,0)))</f>
        <v>0</v>
      </c>
      <c r="AD900">
        <f t="shared" si="95"/>
        <v>0</v>
      </c>
      <c r="AF900">
        <f t="shared" si="96"/>
        <v>0</v>
      </c>
      <c r="AG900">
        <f>IF(R900=Legend!$F$3,3,IF(R900=Legend!$F$4,2,IF(R900=Legend!$F$5,1,0)))</f>
        <v>1</v>
      </c>
      <c r="AH900">
        <f>IF(S900=Legend!$F$3,3,IF(S900=Legend!$F$4,2,IF(S900=Legend!$F$5,1,0)))</f>
        <v>1</v>
      </c>
      <c r="AK900">
        <f>IF(V900=Legend!$H$3,3,IF(V900=Legend!$H$4,2,IF(V900=Legend!$H$5,1,0)))</f>
        <v>0</v>
      </c>
      <c r="AM900">
        <f t="shared" si="97"/>
        <v>2</v>
      </c>
    </row>
    <row r="901" spans="1:39" ht="109.2" x14ac:dyDescent="0.3">
      <c r="A901" t="s">
        <v>102</v>
      </c>
      <c r="B901" t="s">
        <v>1602</v>
      </c>
      <c r="C901" t="s">
        <v>3703</v>
      </c>
      <c r="D901" t="s">
        <v>3817</v>
      </c>
      <c r="E901" t="str">
        <f t="shared" ref="E901:E964" si="98">TRIM(D901)</f>
        <v>ETERNA MART</v>
      </c>
      <c r="F901" t="s">
        <v>102</v>
      </c>
      <c r="G901" t="s">
        <v>21</v>
      </c>
      <c r="H901" t="s">
        <v>21</v>
      </c>
      <c r="I901" t="s">
        <v>50</v>
      </c>
      <c r="J901" t="s">
        <v>35</v>
      </c>
      <c r="K901" t="s">
        <v>24</v>
      </c>
      <c r="L901" t="s">
        <v>25</v>
      </c>
      <c r="M901" t="s">
        <v>25</v>
      </c>
      <c r="N901" t="s">
        <v>26</v>
      </c>
      <c r="O901" t="s">
        <v>25</v>
      </c>
      <c r="P901" t="s">
        <v>21</v>
      </c>
      <c r="Q901" t="s">
        <v>27</v>
      </c>
      <c r="R901" t="s">
        <v>28</v>
      </c>
      <c r="S901" t="s">
        <v>29</v>
      </c>
      <c r="T901" t="s">
        <v>21</v>
      </c>
      <c r="U901" t="s">
        <v>21</v>
      </c>
      <c r="V901" t="s">
        <v>42</v>
      </c>
      <c r="W901" s="2" t="s">
        <v>66</v>
      </c>
      <c r="Y901">
        <f>IF(J901=Legend!$B$3,0,IF(J901=Legend!$B$4,1,IF(J901=Legend!$B$5,2,0)))</f>
        <v>0</v>
      </c>
      <c r="Z901">
        <f t="shared" ref="Z901:Z964" si="99">IF(K901="Ada",1,0)</f>
        <v>1</v>
      </c>
      <c r="AA901">
        <f t="shared" ref="AA901:AA964" si="100">IF(L901="Ya",1,0)</f>
        <v>1</v>
      </c>
      <c r="AB901">
        <f t="shared" ref="AB901:AB964" si="101">IF(M901="Ya",1,0)</f>
        <v>1</v>
      </c>
      <c r="AC901">
        <f>IF(N901=Legend!$D$3,3,IF(N901=Legend!$D$4,2,IF(N901=Legend!$D$5,1,0)))</f>
        <v>2</v>
      </c>
      <c r="AD901">
        <f t="shared" ref="AD901:AD964" si="102">IF(O901="Ya",1,0)</f>
        <v>1</v>
      </c>
      <c r="AF901">
        <f t="shared" ref="AF901:AF964" si="103">IF(Q901="Tidak ber-mitra",0,2)</f>
        <v>0</v>
      </c>
      <c r="AG901">
        <f>IF(R901=Legend!$F$3,3,IF(R901=Legend!$F$4,2,IF(R901=Legend!$F$5,1,0)))</f>
        <v>2</v>
      </c>
      <c r="AH901">
        <f>IF(S901=Legend!$F$3,3,IF(S901=Legend!$F$4,2,IF(S901=Legend!$F$5,1,0)))</f>
        <v>3</v>
      </c>
      <c r="AK901">
        <f>IF(V901=Legend!$H$3,3,IF(V901=Legend!$H$4,2,IF(V901=Legend!$H$5,1,0)))</f>
        <v>0</v>
      </c>
      <c r="AM901">
        <f t="shared" ref="AM901:AM964" si="104">SUM(Y901:AL901)</f>
        <v>11</v>
      </c>
    </row>
    <row r="902" spans="1:39" ht="156" x14ac:dyDescent="0.3">
      <c r="A902" t="s">
        <v>85</v>
      </c>
      <c r="B902" t="s">
        <v>3366</v>
      </c>
      <c r="C902" t="s">
        <v>4360</v>
      </c>
      <c r="D902" t="s">
        <v>4425</v>
      </c>
      <c r="E902" t="str">
        <f t="shared" si="98"/>
        <v>ETIKA SWALAYAN</v>
      </c>
      <c r="F902" t="s">
        <v>85</v>
      </c>
      <c r="G902" t="s">
        <v>21</v>
      </c>
      <c r="H902" t="s">
        <v>21</v>
      </c>
      <c r="I902" t="s">
        <v>22</v>
      </c>
      <c r="J902" t="s">
        <v>35</v>
      </c>
      <c r="K902" t="s">
        <v>24</v>
      </c>
      <c r="L902" t="s">
        <v>25</v>
      </c>
      <c r="M902" t="s">
        <v>25</v>
      </c>
      <c r="N902" t="s">
        <v>28</v>
      </c>
      <c r="O902" t="s">
        <v>25</v>
      </c>
      <c r="P902" t="s">
        <v>21</v>
      </c>
      <c r="Q902" t="s">
        <v>27</v>
      </c>
      <c r="R902" t="s">
        <v>45</v>
      </c>
      <c r="S902" t="s">
        <v>29</v>
      </c>
      <c r="T902" t="s">
        <v>21</v>
      </c>
      <c r="U902" t="s">
        <v>21</v>
      </c>
      <c r="V902" t="s">
        <v>33</v>
      </c>
      <c r="W902" s="2" t="s">
        <v>31</v>
      </c>
      <c r="Y902">
        <f>IF(J902=Legend!$B$3,0,IF(J902=Legend!$B$4,1,IF(J902=Legend!$B$5,2,0)))</f>
        <v>0</v>
      </c>
      <c r="Z902">
        <f t="shared" si="99"/>
        <v>1</v>
      </c>
      <c r="AA902">
        <f t="shared" si="100"/>
        <v>1</v>
      </c>
      <c r="AB902">
        <f t="shared" si="101"/>
        <v>1</v>
      </c>
      <c r="AC902">
        <f>IF(N902=Legend!$D$3,3,IF(N902=Legend!$D$4,2,IF(N902=Legend!$D$5,1,0)))</f>
        <v>1</v>
      </c>
      <c r="AD902">
        <f t="shared" si="102"/>
        <v>1</v>
      </c>
      <c r="AF902">
        <f t="shared" si="103"/>
        <v>0</v>
      </c>
      <c r="AG902">
        <f>IF(R902=Legend!$F$3,3,IF(R902=Legend!$F$4,2,IF(R902=Legend!$F$5,1,0)))</f>
        <v>1</v>
      </c>
      <c r="AH902">
        <f>IF(S902=Legend!$F$3,3,IF(S902=Legend!$F$4,2,IF(S902=Legend!$F$5,1,0)))</f>
        <v>3</v>
      </c>
      <c r="AK902">
        <f>IF(V902=Legend!$H$3,3,IF(V902=Legend!$H$4,2,IF(V902=Legend!$H$5,1,0)))</f>
        <v>1</v>
      </c>
      <c r="AM902">
        <f t="shared" si="104"/>
        <v>10</v>
      </c>
    </row>
    <row r="903" spans="1:39" ht="140.4" x14ac:dyDescent="0.3">
      <c r="A903" t="s">
        <v>56</v>
      </c>
      <c r="B903" t="s">
        <v>1861</v>
      </c>
      <c r="C903" t="s">
        <v>2199</v>
      </c>
      <c r="D903" t="s">
        <v>2200</v>
      </c>
      <c r="E903" t="str">
        <f t="shared" si="98"/>
        <v>EVARY / JL TRANS SULAWESI ±20 M DARI TOKO MUTIARA</v>
      </c>
      <c r="F903" t="s">
        <v>56</v>
      </c>
      <c r="G903" t="s">
        <v>21</v>
      </c>
      <c r="H903" t="s">
        <v>21</v>
      </c>
      <c r="I903" t="s">
        <v>22</v>
      </c>
      <c r="J903" t="s">
        <v>35</v>
      </c>
      <c r="K903" t="s">
        <v>24</v>
      </c>
      <c r="L903" t="s">
        <v>25</v>
      </c>
      <c r="M903" t="s">
        <v>21</v>
      </c>
      <c r="N903" t="s">
        <v>47</v>
      </c>
      <c r="O903" t="s">
        <v>21</v>
      </c>
      <c r="P903" t="s">
        <v>21</v>
      </c>
      <c r="Q903" t="s">
        <v>80</v>
      </c>
      <c r="R903" t="s">
        <v>45</v>
      </c>
      <c r="S903" t="s">
        <v>29</v>
      </c>
      <c r="T903" t="s">
        <v>21</v>
      </c>
      <c r="U903" t="s">
        <v>21</v>
      </c>
      <c r="V903" t="s">
        <v>42</v>
      </c>
      <c r="W903" s="2" t="s">
        <v>34</v>
      </c>
      <c r="Y903">
        <f>IF(J903=Legend!$B$3,0,IF(J903=Legend!$B$4,1,IF(J903=Legend!$B$5,2,0)))</f>
        <v>0</v>
      </c>
      <c r="Z903">
        <f t="shared" si="99"/>
        <v>1</v>
      </c>
      <c r="AA903">
        <f t="shared" si="100"/>
        <v>1</v>
      </c>
      <c r="AB903">
        <f t="shared" si="101"/>
        <v>0</v>
      </c>
      <c r="AC903">
        <f>IF(N903=Legend!$D$3,3,IF(N903=Legend!$D$4,2,IF(N903=Legend!$D$5,1,0)))</f>
        <v>0</v>
      </c>
      <c r="AD903">
        <f t="shared" si="102"/>
        <v>0</v>
      </c>
      <c r="AF903">
        <f t="shared" si="103"/>
        <v>2</v>
      </c>
      <c r="AG903">
        <f>IF(R903=Legend!$F$3,3,IF(R903=Legend!$F$4,2,IF(R903=Legend!$F$5,1,0)))</f>
        <v>1</v>
      </c>
      <c r="AH903">
        <f>IF(S903=Legend!$F$3,3,IF(S903=Legend!$F$4,2,IF(S903=Legend!$F$5,1,0)))</f>
        <v>3</v>
      </c>
      <c r="AK903">
        <f>IF(V903=Legend!$H$3,3,IF(V903=Legend!$H$4,2,IF(V903=Legend!$H$5,1,0)))</f>
        <v>0</v>
      </c>
      <c r="AM903">
        <f t="shared" si="104"/>
        <v>8</v>
      </c>
    </row>
    <row r="904" spans="1:39" ht="109.2" x14ac:dyDescent="0.3">
      <c r="A904" t="s">
        <v>52</v>
      </c>
      <c r="B904" t="s">
        <v>932</v>
      </c>
      <c r="C904" t="s">
        <v>940</v>
      </c>
      <c r="D904" t="s">
        <v>941</v>
      </c>
      <c r="E904" t="str">
        <f t="shared" si="98"/>
        <v>EVI FARMA</v>
      </c>
      <c r="F904" t="s">
        <v>52</v>
      </c>
      <c r="G904" t="s">
        <v>21</v>
      </c>
      <c r="H904" t="s">
        <v>21</v>
      </c>
      <c r="I904" t="s">
        <v>22</v>
      </c>
      <c r="J904" t="s">
        <v>35</v>
      </c>
      <c r="K904" t="s">
        <v>47</v>
      </c>
      <c r="L904" t="s">
        <v>21</v>
      </c>
      <c r="M904" t="s">
        <v>25</v>
      </c>
      <c r="N904" t="s">
        <v>47</v>
      </c>
      <c r="O904" t="s">
        <v>21</v>
      </c>
      <c r="P904" t="s">
        <v>21</v>
      </c>
      <c r="Q904" t="s">
        <v>27</v>
      </c>
      <c r="R904" t="s">
        <v>45</v>
      </c>
      <c r="S904" t="s">
        <v>29</v>
      </c>
      <c r="T904" t="s">
        <v>21</v>
      </c>
      <c r="U904" t="s">
        <v>21</v>
      </c>
      <c r="V904" t="s">
        <v>42</v>
      </c>
      <c r="W904" s="2" t="s">
        <v>66</v>
      </c>
      <c r="Y904">
        <f>IF(J904=Legend!$B$3,0,IF(J904=Legend!$B$4,1,IF(J904=Legend!$B$5,2,0)))</f>
        <v>0</v>
      </c>
      <c r="Z904">
        <f t="shared" si="99"/>
        <v>0</v>
      </c>
      <c r="AA904">
        <f t="shared" si="100"/>
        <v>0</v>
      </c>
      <c r="AB904">
        <f t="shared" si="101"/>
        <v>1</v>
      </c>
      <c r="AC904">
        <f>IF(N904=Legend!$D$3,3,IF(N904=Legend!$D$4,2,IF(N904=Legend!$D$5,1,0)))</f>
        <v>0</v>
      </c>
      <c r="AD904">
        <f t="shared" si="102"/>
        <v>0</v>
      </c>
      <c r="AF904">
        <f t="shared" si="103"/>
        <v>0</v>
      </c>
      <c r="AG904">
        <f>IF(R904=Legend!$F$3,3,IF(R904=Legend!$F$4,2,IF(R904=Legend!$F$5,1,0)))</f>
        <v>1</v>
      </c>
      <c r="AH904">
        <f>IF(S904=Legend!$F$3,3,IF(S904=Legend!$F$4,2,IF(S904=Legend!$F$5,1,0)))</f>
        <v>3</v>
      </c>
      <c r="AK904">
        <f>IF(V904=Legend!$H$3,3,IF(V904=Legend!$H$4,2,IF(V904=Legend!$H$5,1,0)))</f>
        <v>0</v>
      </c>
      <c r="AM904">
        <f t="shared" si="104"/>
        <v>5</v>
      </c>
    </row>
    <row r="905" spans="1:39" ht="109.2" x14ac:dyDescent="0.3">
      <c r="A905" t="s">
        <v>61</v>
      </c>
      <c r="B905" t="s">
        <v>475</v>
      </c>
      <c r="C905" t="s">
        <v>1323</v>
      </c>
      <c r="D905" t="s">
        <v>1329</v>
      </c>
      <c r="E905" t="str">
        <f t="shared" si="98"/>
        <v>EXBOUW UTAMA</v>
      </c>
      <c r="F905" t="s">
        <v>61</v>
      </c>
      <c r="G905" t="s">
        <v>21</v>
      </c>
      <c r="H905" t="s">
        <v>21</v>
      </c>
      <c r="I905" t="s">
        <v>22</v>
      </c>
      <c r="J905" t="s">
        <v>23</v>
      </c>
      <c r="K905" t="s">
        <v>47</v>
      </c>
      <c r="L905" t="s">
        <v>25</v>
      </c>
      <c r="M905" t="s">
        <v>21</v>
      </c>
      <c r="N905" t="s">
        <v>47</v>
      </c>
      <c r="O905" t="s">
        <v>21</v>
      </c>
      <c r="P905" t="s">
        <v>21</v>
      </c>
      <c r="Q905" t="s">
        <v>80</v>
      </c>
      <c r="R905" t="s">
        <v>45</v>
      </c>
      <c r="S905" t="s">
        <v>29</v>
      </c>
      <c r="T905" t="s">
        <v>21</v>
      </c>
      <c r="U905" t="s">
        <v>21</v>
      </c>
      <c r="V905" t="s">
        <v>33</v>
      </c>
      <c r="W905" s="2" t="s">
        <v>66</v>
      </c>
      <c r="Y905">
        <f>IF(J905=Legend!$B$3,0,IF(J905=Legend!$B$4,1,IF(J905=Legend!$B$5,2,0)))</f>
        <v>1</v>
      </c>
      <c r="Z905">
        <f t="shared" si="99"/>
        <v>0</v>
      </c>
      <c r="AA905">
        <f t="shared" si="100"/>
        <v>1</v>
      </c>
      <c r="AB905">
        <f t="shared" si="101"/>
        <v>0</v>
      </c>
      <c r="AC905">
        <f>IF(N905=Legend!$D$3,3,IF(N905=Legend!$D$4,2,IF(N905=Legend!$D$5,1,0)))</f>
        <v>0</v>
      </c>
      <c r="AD905">
        <f t="shared" si="102"/>
        <v>0</v>
      </c>
      <c r="AF905">
        <f t="shared" si="103"/>
        <v>2</v>
      </c>
      <c r="AG905">
        <f>IF(R905=Legend!$F$3,3,IF(R905=Legend!$F$4,2,IF(R905=Legend!$F$5,1,0)))</f>
        <v>1</v>
      </c>
      <c r="AH905">
        <f>IF(S905=Legend!$F$3,3,IF(S905=Legend!$F$4,2,IF(S905=Legend!$F$5,1,0)))</f>
        <v>3</v>
      </c>
      <c r="AK905">
        <f>IF(V905=Legend!$H$3,3,IF(V905=Legend!$H$4,2,IF(V905=Legend!$H$5,1,0)))</f>
        <v>1</v>
      </c>
      <c r="AM905">
        <f t="shared" si="104"/>
        <v>9</v>
      </c>
    </row>
    <row r="906" spans="1:39" ht="140.4" x14ac:dyDescent="0.3">
      <c r="A906" t="s">
        <v>64</v>
      </c>
      <c r="B906" t="s">
        <v>807</v>
      </c>
      <c r="C906" t="s">
        <v>815</v>
      </c>
      <c r="D906" t="s">
        <v>3244</v>
      </c>
      <c r="E906" t="str">
        <f t="shared" si="98"/>
        <v>EXEL</v>
      </c>
      <c r="F906" t="s">
        <v>64</v>
      </c>
      <c r="G906" t="s">
        <v>21</v>
      </c>
      <c r="H906" t="s">
        <v>21</v>
      </c>
      <c r="I906" t="s">
        <v>22</v>
      </c>
      <c r="J906" t="s">
        <v>35</v>
      </c>
      <c r="K906" t="s">
        <v>24</v>
      </c>
      <c r="L906" t="s">
        <v>25</v>
      </c>
      <c r="M906" t="s">
        <v>25</v>
      </c>
      <c r="N906" t="s">
        <v>26</v>
      </c>
      <c r="O906" t="s">
        <v>25</v>
      </c>
      <c r="P906" t="s">
        <v>21</v>
      </c>
      <c r="Q906" t="s">
        <v>27</v>
      </c>
      <c r="R906" t="s">
        <v>45</v>
      </c>
      <c r="S906" t="s">
        <v>29</v>
      </c>
      <c r="T906" t="s">
        <v>21</v>
      </c>
      <c r="U906" t="s">
        <v>21</v>
      </c>
      <c r="V906" t="s">
        <v>33</v>
      </c>
      <c r="W906" s="2" t="s">
        <v>34</v>
      </c>
      <c r="Y906">
        <f>IF(J906=Legend!$B$3,0,IF(J906=Legend!$B$4,1,IF(J906=Legend!$B$5,2,0)))</f>
        <v>0</v>
      </c>
      <c r="Z906">
        <f t="shared" si="99"/>
        <v>1</v>
      </c>
      <c r="AA906">
        <f t="shared" si="100"/>
        <v>1</v>
      </c>
      <c r="AB906">
        <f t="shared" si="101"/>
        <v>1</v>
      </c>
      <c r="AC906">
        <f>IF(N906=Legend!$D$3,3,IF(N906=Legend!$D$4,2,IF(N906=Legend!$D$5,1,0)))</f>
        <v>2</v>
      </c>
      <c r="AD906">
        <f t="shared" si="102"/>
        <v>1</v>
      </c>
      <c r="AF906">
        <f t="shared" si="103"/>
        <v>0</v>
      </c>
      <c r="AG906">
        <f>IF(R906=Legend!$F$3,3,IF(R906=Legend!$F$4,2,IF(R906=Legend!$F$5,1,0)))</f>
        <v>1</v>
      </c>
      <c r="AH906">
        <f>IF(S906=Legend!$F$3,3,IF(S906=Legend!$F$4,2,IF(S906=Legend!$F$5,1,0)))</f>
        <v>3</v>
      </c>
      <c r="AK906">
        <f>IF(V906=Legend!$H$3,3,IF(V906=Legend!$H$4,2,IF(V906=Legend!$H$5,1,0)))</f>
        <v>1</v>
      </c>
      <c r="AM906">
        <f t="shared" si="104"/>
        <v>11</v>
      </c>
    </row>
    <row r="907" spans="1:39" ht="109.2" x14ac:dyDescent="0.3">
      <c r="A907" t="s">
        <v>56</v>
      </c>
      <c r="B907" t="s">
        <v>1742</v>
      </c>
      <c r="C907" t="s">
        <v>1834</v>
      </c>
      <c r="D907" t="s">
        <v>2276</v>
      </c>
      <c r="E907" t="str">
        <f t="shared" si="98"/>
        <v>FADILA MART</v>
      </c>
      <c r="F907" t="s">
        <v>56</v>
      </c>
      <c r="G907" t="s">
        <v>21</v>
      </c>
      <c r="H907" t="s">
        <v>21</v>
      </c>
      <c r="I907" t="s">
        <v>22</v>
      </c>
      <c r="J907" t="s">
        <v>23</v>
      </c>
      <c r="K907" t="s">
        <v>24</v>
      </c>
      <c r="L907" t="s">
        <v>25</v>
      </c>
      <c r="M907" t="s">
        <v>25</v>
      </c>
      <c r="N907" t="s">
        <v>26</v>
      </c>
      <c r="O907" t="s">
        <v>21</v>
      </c>
      <c r="P907" t="s">
        <v>21</v>
      </c>
      <c r="Q907" t="s">
        <v>27</v>
      </c>
      <c r="R907" t="s">
        <v>45</v>
      </c>
      <c r="S907" t="s">
        <v>45</v>
      </c>
      <c r="T907" t="s">
        <v>21</v>
      </c>
      <c r="U907" t="s">
        <v>21</v>
      </c>
      <c r="V907" t="s">
        <v>33</v>
      </c>
      <c r="W907" s="2" t="s">
        <v>66</v>
      </c>
      <c r="Y907">
        <f>IF(J907=Legend!$B$3,0,IF(J907=Legend!$B$4,1,IF(J907=Legend!$B$5,2,0)))</f>
        <v>1</v>
      </c>
      <c r="Z907">
        <f t="shared" si="99"/>
        <v>1</v>
      </c>
      <c r="AA907">
        <f t="shared" si="100"/>
        <v>1</v>
      </c>
      <c r="AB907">
        <f t="shared" si="101"/>
        <v>1</v>
      </c>
      <c r="AC907">
        <f>IF(N907=Legend!$D$3,3,IF(N907=Legend!$D$4,2,IF(N907=Legend!$D$5,1,0)))</f>
        <v>2</v>
      </c>
      <c r="AD907">
        <f t="shared" si="102"/>
        <v>0</v>
      </c>
      <c r="AF907">
        <f t="shared" si="103"/>
        <v>0</v>
      </c>
      <c r="AG907">
        <f>IF(R907=Legend!$F$3,3,IF(R907=Legend!$F$4,2,IF(R907=Legend!$F$5,1,0)))</f>
        <v>1</v>
      </c>
      <c r="AH907">
        <f>IF(S907=Legend!$F$3,3,IF(S907=Legend!$F$4,2,IF(S907=Legend!$F$5,1,0)))</f>
        <v>1</v>
      </c>
      <c r="AK907">
        <f>IF(V907=Legend!$H$3,3,IF(V907=Legend!$H$4,2,IF(V907=Legend!$H$5,1,0)))</f>
        <v>1</v>
      </c>
      <c r="AM907">
        <f t="shared" si="104"/>
        <v>9</v>
      </c>
    </row>
    <row r="908" spans="1:39" ht="140.4" x14ac:dyDescent="0.3">
      <c r="A908" t="s">
        <v>49</v>
      </c>
      <c r="B908" t="s">
        <v>1190</v>
      </c>
      <c r="C908" t="s">
        <v>1195</v>
      </c>
      <c r="D908" t="s">
        <v>1559</v>
      </c>
      <c r="E908" t="str">
        <f t="shared" si="98"/>
        <v>Fadzil (Kemuning)</v>
      </c>
      <c r="F908" t="s">
        <v>49</v>
      </c>
      <c r="G908" t="s">
        <v>21</v>
      </c>
      <c r="H908" t="s">
        <v>21</v>
      </c>
      <c r="I908" t="s">
        <v>54</v>
      </c>
      <c r="J908" t="s">
        <v>23</v>
      </c>
      <c r="K908" t="s">
        <v>47</v>
      </c>
      <c r="L908" t="s">
        <v>25</v>
      </c>
      <c r="M908" t="s">
        <v>25</v>
      </c>
      <c r="N908" t="s">
        <v>38</v>
      </c>
      <c r="O908" t="s">
        <v>25</v>
      </c>
      <c r="P908" t="s">
        <v>21</v>
      </c>
      <c r="Q908" t="s">
        <v>27</v>
      </c>
      <c r="R908" t="s">
        <v>45</v>
      </c>
      <c r="S908" t="s">
        <v>29</v>
      </c>
      <c r="T908" t="s">
        <v>21</v>
      </c>
      <c r="U908" t="s">
        <v>21</v>
      </c>
      <c r="V908" t="s">
        <v>30</v>
      </c>
      <c r="W908" s="2" t="s">
        <v>34</v>
      </c>
      <c r="Y908">
        <f>IF(J908=Legend!$B$3,0,IF(J908=Legend!$B$4,1,IF(J908=Legend!$B$5,2,0)))</f>
        <v>1</v>
      </c>
      <c r="Z908">
        <f t="shared" si="99"/>
        <v>0</v>
      </c>
      <c r="AA908">
        <f t="shared" si="100"/>
        <v>1</v>
      </c>
      <c r="AB908">
        <f t="shared" si="101"/>
        <v>1</v>
      </c>
      <c r="AC908">
        <f>IF(N908=Legend!$D$3,3,IF(N908=Legend!$D$4,2,IF(N908=Legend!$D$5,1,0)))</f>
        <v>3</v>
      </c>
      <c r="AD908">
        <f t="shared" si="102"/>
        <v>1</v>
      </c>
      <c r="AF908">
        <f t="shared" si="103"/>
        <v>0</v>
      </c>
      <c r="AG908">
        <f>IF(R908=Legend!$F$3,3,IF(R908=Legend!$F$4,2,IF(R908=Legend!$F$5,1,0)))</f>
        <v>1</v>
      </c>
      <c r="AH908">
        <f>IF(S908=Legend!$F$3,3,IF(S908=Legend!$F$4,2,IF(S908=Legend!$F$5,1,0)))</f>
        <v>3</v>
      </c>
      <c r="AK908">
        <f>IF(V908=Legend!$H$3,3,IF(V908=Legend!$H$4,2,IF(V908=Legend!$H$5,1,0)))</f>
        <v>2</v>
      </c>
      <c r="AM908">
        <f t="shared" si="104"/>
        <v>13</v>
      </c>
    </row>
    <row r="909" spans="1:39" ht="140.4" x14ac:dyDescent="0.3">
      <c r="A909" t="s">
        <v>49</v>
      </c>
      <c r="B909" t="s">
        <v>1190</v>
      </c>
      <c r="C909" t="s">
        <v>1195</v>
      </c>
      <c r="D909" t="s">
        <v>1557</v>
      </c>
      <c r="E909" t="str">
        <f t="shared" si="98"/>
        <v>Fadzil 2 MM</v>
      </c>
      <c r="F909" t="s">
        <v>49</v>
      </c>
      <c r="G909" t="s">
        <v>21</v>
      </c>
      <c r="H909" t="s">
        <v>21</v>
      </c>
      <c r="I909" t="s">
        <v>22</v>
      </c>
      <c r="J909" t="s">
        <v>23</v>
      </c>
      <c r="K909" t="s">
        <v>24</v>
      </c>
      <c r="L909" t="s">
        <v>25</v>
      </c>
      <c r="M909" t="s">
        <v>25</v>
      </c>
      <c r="N909" t="s">
        <v>26</v>
      </c>
      <c r="O909" t="s">
        <v>25</v>
      </c>
      <c r="P909" t="s">
        <v>21</v>
      </c>
      <c r="Q909" t="s">
        <v>27</v>
      </c>
      <c r="R909" t="s">
        <v>45</v>
      </c>
      <c r="S909" t="s">
        <v>29</v>
      </c>
      <c r="T909" t="s">
        <v>21</v>
      </c>
      <c r="U909" t="s">
        <v>21</v>
      </c>
      <c r="V909" t="s">
        <v>30</v>
      </c>
      <c r="W909" s="2" t="s">
        <v>34</v>
      </c>
      <c r="Y909">
        <f>IF(J909=Legend!$B$3,0,IF(J909=Legend!$B$4,1,IF(J909=Legend!$B$5,2,0)))</f>
        <v>1</v>
      </c>
      <c r="Z909">
        <f t="shared" si="99"/>
        <v>1</v>
      </c>
      <c r="AA909">
        <f t="shared" si="100"/>
        <v>1</v>
      </c>
      <c r="AB909">
        <f t="shared" si="101"/>
        <v>1</v>
      </c>
      <c r="AC909">
        <f>IF(N909=Legend!$D$3,3,IF(N909=Legend!$D$4,2,IF(N909=Legend!$D$5,1,0)))</f>
        <v>2</v>
      </c>
      <c r="AD909">
        <f t="shared" si="102"/>
        <v>1</v>
      </c>
      <c r="AF909">
        <f t="shared" si="103"/>
        <v>0</v>
      </c>
      <c r="AG909">
        <f>IF(R909=Legend!$F$3,3,IF(R909=Legend!$F$4,2,IF(R909=Legend!$F$5,1,0)))</f>
        <v>1</v>
      </c>
      <c r="AH909">
        <f>IF(S909=Legend!$F$3,3,IF(S909=Legend!$F$4,2,IF(S909=Legend!$F$5,1,0)))</f>
        <v>3</v>
      </c>
      <c r="AK909">
        <f>IF(V909=Legend!$H$3,3,IF(V909=Legend!$H$4,2,IF(V909=Legend!$H$5,1,0)))</f>
        <v>2</v>
      </c>
      <c r="AM909">
        <f t="shared" si="104"/>
        <v>13</v>
      </c>
    </row>
    <row r="910" spans="1:39" ht="156" x14ac:dyDescent="0.3">
      <c r="A910" t="s">
        <v>61</v>
      </c>
      <c r="B910" t="s">
        <v>847</v>
      </c>
      <c r="C910" t="s">
        <v>1052</v>
      </c>
      <c r="D910" t="s">
        <v>1055</v>
      </c>
      <c r="E910" t="str">
        <f t="shared" si="98"/>
        <v>FAEYZA MART</v>
      </c>
      <c r="F910" t="s">
        <v>71</v>
      </c>
      <c r="G910" t="s">
        <v>21</v>
      </c>
      <c r="H910" t="s">
        <v>21</v>
      </c>
      <c r="I910" t="s">
        <v>50</v>
      </c>
      <c r="J910" t="s">
        <v>23</v>
      </c>
      <c r="K910" t="s">
        <v>24</v>
      </c>
      <c r="L910" t="s">
        <v>21</v>
      </c>
      <c r="M910" t="s">
        <v>25</v>
      </c>
      <c r="N910" t="s">
        <v>28</v>
      </c>
      <c r="O910" t="s">
        <v>21</v>
      </c>
      <c r="P910" t="s">
        <v>21</v>
      </c>
      <c r="Q910" t="s">
        <v>27</v>
      </c>
      <c r="R910" t="s">
        <v>45</v>
      </c>
      <c r="S910" t="s">
        <v>29</v>
      </c>
      <c r="T910" t="s">
        <v>21</v>
      </c>
      <c r="U910" t="s">
        <v>21</v>
      </c>
      <c r="V910" t="s">
        <v>75</v>
      </c>
      <c r="W910" s="2" t="s">
        <v>31</v>
      </c>
      <c r="Y910">
        <f>IF(J910=Legend!$B$3,0,IF(J910=Legend!$B$4,1,IF(J910=Legend!$B$5,2,0)))</f>
        <v>1</v>
      </c>
      <c r="Z910">
        <f t="shared" si="99"/>
        <v>1</v>
      </c>
      <c r="AA910">
        <f t="shared" si="100"/>
        <v>0</v>
      </c>
      <c r="AB910">
        <f t="shared" si="101"/>
        <v>1</v>
      </c>
      <c r="AC910">
        <f>IF(N910=Legend!$D$3,3,IF(N910=Legend!$D$4,2,IF(N910=Legend!$D$5,1,0)))</f>
        <v>1</v>
      </c>
      <c r="AD910">
        <f t="shared" si="102"/>
        <v>0</v>
      </c>
      <c r="AF910">
        <f t="shared" si="103"/>
        <v>0</v>
      </c>
      <c r="AG910">
        <f>IF(R910=Legend!$F$3,3,IF(R910=Legend!$F$4,2,IF(R910=Legend!$F$5,1,0)))</f>
        <v>1</v>
      </c>
      <c r="AH910">
        <f>IF(S910=Legend!$F$3,3,IF(S910=Legend!$F$4,2,IF(S910=Legend!$F$5,1,0)))</f>
        <v>3</v>
      </c>
      <c r="AK910">
        <f>IF(V910=Legend!$H$3,3,IF(V910=Legend!$H$4,2,IF(V910=Legend!$H$5,1,0)))</f>
        <v>3</v>
      </c>
      <c r="AM910">
        <f t="shared" si="104"/>
        <v>11</v>
      </c>
    </row>
    <row r="911" spans="1:39" ht="109.2" x14ac:dyDescent="0.3">
      <c r="A911" t="s">
        <v>70</v>
      </c>
      <c r="B911" t="s">
        <v>475</v>
      </c>
      <c r="C911" t="s">
        <v>4166</v>
      </c>
      <c r="D911" t="s">
        <v>4185</v>
      </c>
      <c r="E911" t="str">
        <f t="shared" si="98"/>
        <v>FAEYZA TOKO SUSU</v>
      </c>
      <c r="F911" t="s">
        <v>70</v>
      </c>
      <c r="G911" t="s">
        <v>21</v>
      </c>
      <c r="H911" t="s">
        <v>21</v>
      </c>
      <c r="I911" t="s">
        <v>22</v>
      </c>
      <c r="J911" t="s">
        <v>41</v>
      </c>
      <c r="K911" t="s">
        <v>47</v>
      </c>
      <c r="L911" t="s">
        <v>21</v>
      </c>
      <c r="M911" t="s">
        <v>21</v>
      </c>
      <c r="N911" t="s">
        <v>28</v>
      </c>
      <c r="O911" t="s">
        <v>21</v>
      </c>
      <c r="P911" t="s">
        <v>21</v>
      </c>
      <c r="Q911" t="s">
        <v>27</v>
      </c>
      <c r="R911" t="s">
        <v>45</v>
      </c>
      <c r="S911" t="s">
        <v>45</v>
      </c>
      <c r="T911" t="s">
        <v>21</v>
      </c>
      <c r="U911" t="s">
        <v>21</v>
      </c>
      <c r="V911" t="s">
        <v>33</v>
      </c>
      <c r="W911" s="2" t="s">
        <v>66</v>
      </c>
      <c r="Y911">
        <f>IF(J911=Legend!$B$3,0,IF(J911=Legend!$B$4,1,IF(J911=Legend!$B$5,2,0)))</f>
        <v>2</v>
      </c>
      <c r="Z911">
        <f t="shared" si="99"/>
        <v>0</v>
      </c>
      <c r="AA911">
        <f t="shared" si="100"/>
        <v>0</v>
      </c>
      <c r="AB911">
        <f t="shared" si="101"/>
        <v>0</v>
      </c>
      <c r="AC911">
        <f>IF(N911=Legend!$D$3,3,IF(N911=Legend!$D$4,2,IF(N911=Legend!$D$5,1,0)))</f>
        <v>1</v>
      </c>
      <c r="AD911">
        <f t="shared" si="102"/>
        <v>0</v>
      </c>
      <c r="AF911">
        <f t="shared" si="103"/>
        <v>0</v>
      </c>
      <c r="AG911">
        <f>IF(R911=Legend!$F$3,3,IF(R911=Legend!$F$4,2,IF(R911=Legend!$F$5,1,0)))</f>
        <v>1</v>
      </c>
      <c r="AH911">
        <f>IF(S911=Legend!$F$3,3,IF(S911=Legend!$F$4,2,IF(S911=Legend!$F$5,1,0)))</f>
        <v>1</v>
      </c>
      <c r="AK911">
        <f>IF(V911=Legend!$H$3,3,IF(V911=Legend!$H$4,2,IF(V911=Legend!$H$5,1,0)))</f>
        <v>1</v>
      </c>
      <c r="AM911">
        <f t="shared" si="104"/>
        <v>6</v>
      </c>
    </row>
    <row r="912" spans="1:39" ht="156" x14ac:dyDescent="0.3">
      <c r="A912" t="s">
        <v>73</v>
      </c>
      <c r="B912" t="s">
        <v>162</v>
      </c>
      <c r="C912" t="s">
        <v>363</v>
      </c>
      <c r="D912" t="s">
        <v>431</v>
      </c>
      <c r="E912" t="str">
        <f t="shared" si="98"/>
        <v>FAHMI (PT02-RONGGOKUSUMO NGEMP</v>
      </c>
      <c r="F912" t="s">
        <v>52</v>
      </c>
      <c r="G912" t="s">
        <v>21</v>
      </c>
      <c r="H912" t="s">
        <v>21</v>
      </c>
      <c r="I912" t="s">
        <v>22</v>
      </c>
      <c r="J912" t="s">
        <v>41</v>
      </c>
      <c r="K912" t="s">
        <v>24</v>
      </c>
      <c r="L912" t="s">
        <v>25</v>
      </c>
      <c r="M912" t="s">
        <v>25</v>
      </c>
      <c r="N912" t="s">
        <v>38</v>
      </c>
      <c r="O912" t="s">
        <v>25</v>
      </c>
      <c r="P912" t="s">
        <v>21</v>
      </c>
      <c r="Q912" t="s">
        <v>27</v>
      </c>
      <c r="R912" t="s">
        <v>45</v>
      </c>
      <c r="S912" t="s">
        <v>28</v>
      </c>
      <c r="T912" t="s">
        <v>21</v>
      </c>
      <c r="U912" t="s">
        <v>21</v>
      </c>
      <c r="V912" t="s">
        <v>30</v>
      </c>
      <c r="W912" s="2" t="s">
        <v>31</v>
      </c>
      <c r="Y912">
        <f>IF(J912=Legend!$B$3,0,IF(J912=Legend!$B$4,1,IF(J912=Legend!$B$5,2,0)))</f>
        <v>2</v>
      </c>
      <c r="Z912">
        <f t="shared" si="99"/>
        <v>1</v>
      </c>
      <c r="AA912">
        <f t="shared" si="100"/>
        <v>1</v>
      </c>
      <c r="AB912">
        <f t="shared" si="101"/>
        <v>1</v>
      </c>
      <c r="AC912">
        <f>IF(N912=Legend!$D$3,3,IF(N912=Legend!$D$4,2,IF(N912=Legend!$D$5,1,0)))</f>
        <v>3</v>
      </c>
      <c r="AD912">
        <f t="shared" si="102"/>
        <v>1</v>
      </c>
      <c r="AF912">
        <f t="shared" si="103"/>
        <v>0</v>
      </c>
      <c r="AG912">
        <f>IF(R912=Legend!$F$3,3,IF(R912=Legend!$F$4,2,IF(R912=Legend!$F$5,1,0)))</f>
        <v>1</v>
      </c>
      <c r="AH912">
        <f>IF(S912=Legend!$F$3,3,IF(S912=Legend!$F$4,2,IF(S912=Legend!$F$5,1,0)))</f>
        <v>2</v>
      </c>
      <c r="AK912">
        <f>IF(V912=Legend!$H$3,3,IF(V912=Legend!$H$4,2,IF(V912=Legend!$H$5,1,0)))</f>
        <v>2</v>
      </c>
      <c r="AM912">
        <f t="shared" si="104"/>
        <v>14</v>
      </c>
    </row>
    <row r="913" spans="1:39" ht="124.8" x14ac:dyDescent="0.3">
      <c r="A913" t="s">
        <v>113</v>
      </c>
      <c r="B913" t="s">
        <v>519</v>
      </c>
      <c r="C913" t="s">
        <v>1341</v>
      </c>
      <c r="D913" t="s">
        <v>1357</v>
      </c>
      <c r="E913" t="str">
        <f t="shared" si="98"/>
        <v>FAIDO / SITI SOFIYAH</v>
      </c>
      <c r="F913" t="s">
        <v>113</v>
      </c>
      <c r="G913" t="s">
        <v>21</v>
      </c>
      <c r="H913" t="s">
        <v>21</v>
      </c>
      <c r="I913" t="s">
        <v>22</v>
      </c>
      <c r="J913" t="s">
        <v>41</v>
      </c>
      <c r="K913" t="s">
        <v>24</v>
      </c>
      <c r="L913" t="s">
        <v>21</v>
      </c>
      <c r="M913" t="s">
        <v>21</v>
      </c>
      <c r="N913" t="s">
        <v>47</v>
      </c>
      <c r="O913" t="s">
        <v>21</v>
      </c>
      <c r="P913" t="s">
        <v>21</v>
      </c>
      <c r="Q913" t="s">
        <v>27</v>
      </c>
      <c r="R913" t="s">
        <v>45</v>
      </c>
      <c r="S913" t="s">
        <v>29</v>
      </c>
      <c r="T913" t="s">
        <v>21</v>
      </c>
      <c r="U913" t="s">
        <v>21</v>
      </c>
      <c r="V913" t="s">
        <v>75</v>
      </c>
      <c r="W913" s="2" t="s">
        <v>94</v>
      </c>
      <c r="Y913">
        <f>IF(J913=Legend!$B$3,0,IF(J913=Legend!$B$4,1,IF(J913=Legend!$B$5,2,0)))</f>
        <v>2</v>
      </c>
      <c r="Z913">
        <f t="shared" si="99"/>
        <v>1</v>
      </c>
      <c r="AA913">
        <f t="shared" si="100"/>
        <v>0</v>
      </c>
      <c r="AB913">
        <f t="shared" si="101"/>
        <v>0</v>
      </c>
      <c r="AC913">
        <f>IF(N913=Legend!$D$3,3,IF(N913=Legend!$D$4,2,IF(N913=Legend!$D$5,1,0)))</f>
        <v>0</v>
      </c>
      <c r="AD913">
        <f t="shared" si="102"/>
        <v>0</v>
      </c>
      <c r="AF913">
        <f t="shared" si="103"/>
        <v>0</v>
      </c>
      <c r="AG913">
        <f>IF(R913=Legend!$F$3,3,IF(R913=Legend!$F$4,2,IF(R913=Legend!$F$5,1,0)))</f>
        <v>1</v>
      </c>
      <c r="AH913">
        <f>IF(S913=Legend!$F$3,3,IF(S913=Legend!$F$4,2,IF(S913=Legend!$F$5,1,0)))</f>
        <v>3</v>
      </c>
      <c r="AK913">
        <f>IF(V913=Legend!$H$3,3,IF(V913=Legend!$H$4,2,IF(V913=Legend!$H$5,1,0)))</f>
        <v>3</v>
      </c>
      <c r="AM913">
        <f t="shared" si="104"/>
        <v>10</v>
      </c>
    </row>
    <row r="914" spans="1:39" ht="140.4" x14ac:dyDescent="0.3">
      <c r="A914" t="s">
        <v>19</v>
      </c>
      <c r="B914" t="s">
        <v>162</v>
      </c>
      <c r="C914" t="s">
        <v>239</v>
      </c>
      <c r="D914" t="s">
        <v>267</v>
      </c>
      <c r="E914" t="str">
        <f t="shared" si="98"/>
        <v>FAJAR II, TOKO /HENI LUKMAWATI AMD</v>
      </c>
      <c r="F914" t="s">
        <v>71</v>
      </c>
      <c r="G914" t="s">
        <v>21</v>
      </c>
      <c r="H914" t="s">
        <v>21</v>
      </c>
      <c r="I914" t="s">
        <v>22</v>
      </c>
      <c r="J914" t="s">
        <v>35</v>
      </c>
      <c r="K914" t="s">
        <v>24</v>
      </c>
      <c r="L914" t="s">
        <v>21</v>
      </c>
      <c r="M914" t="s">
        <v>25</v>
      </c>
      <c r="N914" t="s">
        <v>28</v>
      </c>
      <c r="O914" t="s">
        <v>25</v>
      </c>
      <c r="P914" t="s">
        <v>21</v>
      </c>
      <c r="Q914" t="s">
        <v>27</v>
      </c>
      <c r="R914" t="s">
        <v>28</v>
      </c>
      <c r="S914" t="s">
        <v>29</v>
      </c>
      <c r="T914" t="s">
        <v>21</v>
      </c>
      <c r="U914" t="s">
        <v>21</v>
      </c>
      <c r="V914" t="s">
        <v>33</v>
      </c>
      <c r="W914" s="2" t="s">
        <v>34</v>
      </c>
      <c r="Y914">
        <f>IF(J914=Legend!$B$3,0,IF(J914=Legend!$B$4,1,IF(J914=Legend!$B$5,2,0)))</f>
        <v>0</v>
      </c>
      <c r="Z914">
        <f t="shared" si="99"/>
        <v>1</v>
      </c>
      <c r="AA914">
        <f t="shared" si="100"/>
        <v>0</v>
      </c>
      <c r="AB914">
        <f t="shared" si="101"/>
        <v>1</v>
      </c>
      <c r="AC914">
        <f>IF(N914=Legend!$D$3,3,IF(N914=Legend!$D$4,2,IF(N914=Legend!$D$5,1,0)))</f>
        <v>1</v>
      </c>
      <c r="AD914">
        <f t="shared" si="102"/>
        <v>1</v>
      </c>
      <c r="AF914">
        <f t="shared" si="103"/>
        <v>0</v>
      </c>
      <c r="AG914">
        <f>IF(R914=Legend!$F$3,3,IF(R914=Legend!$F$4,2,IF(R914=Legend!$F$5,1,0)))</f>
        <v>2</v>
      </c>
      <c r="AH914">
        <f>IF(S914=Legend!$F$3,3,IF(S914=Legend!$F$4,2,IF(S914=Legend!$F$5,1,0)))</f>
        <v>3</v>
      </c>
      <c r="AK914">
        <f>IF(V914=Legend!$H$3,3,IF(V914=Legend!$H$4,2,IF(V914=Legend!$H$5,1,0)))</f>
        <v>1</v>
      </c>
      <c r="AM914">
        <f t="shared" si="104"/>
        <v>10</v>
      </c>
    </row>
    <row r="915" spans="1:39" ht="140.4" x14ac:dyDescent="0.3">
      <c r="A915" t="s">
        <v>19</v>
      </c>
      <c r="B915" t="s">
        <v>162</v>
      </c>
      <c r="C915" t="s">
        <v>163</v>
      </c>
      <c r="D915" t="s">
        <v>165</v>
      </c>
      <c r="E915" t="str">
        <f t="shared" si="98"/>
        <v>FAJAR/HENI LUKMAWATI AMD</v>
      </c>
      <c r="F915" t="s">
        <v>20</v>
      </c>
      <c r="G915" t="s">
        <v>21</v>
      </c>
      <c r="H915" t="s">
        <v>21</v>
      </c>
      <c r="I915" t="s">
        <v>22</v>
      </c>
      <c r="J915" t="s">
        <v>23</v>
      </c>
      <c r="K915" t="s">
        <v>24</v>
      </c>
      <c r="L915" t="s">
        <v>25</v>
      </c>
      <c r="M915" t="s">
        <v>25</v>
      </c>
      <c r="N915" t="s">
        <v>26</v>
      </c>
      <c r="O915" t="s">
        <v>25</v>
      </c>
      <c r="P915" t="s">
        <v>21</v>
      </c>
      <c r="Q915" t="s">
        <v>27</v>
      </c>
      <c r="R915" t="s">
        <v>29</v>
      </c>
      <c r="S915" t="s">
        <v>29</v>
      </c>
      <c r="T915" t="s">
        <v>21</v>
      </c>
      <c r="U915" t="s">
        <v>21</v>
      </c>
      <c r="V915" t="s">
        <v>33</v>
      </c>
      <c r="W915" s="2" t="s">
        <v>34</v>
      </c>
      <c r="Y915">
        <f>IF(J915=Legend!$B$3,0,IF(J915=Legend!$B$4,1,IF(J915=Legend!$B$5,2,0)))</f>
        <v>1</v>
      </c>
      <c r="Z915">
        <f t="shared" si="99"/>
        <v>1</v>
      </c>
      <c r="AA915">
        <f t="shared" si="100"/>
        <v>1</v>
      </c>
      <c r="AB915">
        <f t="shared" si="101"/>
        <v>1</v>
      </c>
      <c r="AC915">
        <f>IF(N915=Legend!$D$3,3,IF(N915=Legend!$D$4,2,IF(N915=Legend!$D$5,1,0)))</f>
        <v>2</v>
      </c>
      <c r="AD915">
        <f t="shared" si="102"/>
        <v>1</v>
      </c>
      <c r="AF915">
        <f t="shared" si="103"/>
        <v>0</v>
      </c>
      <c r="AG915">
        <f>IF(R915=Legend!$F$3,3,IF(R915=Legend!$F$4,2,IF(R915=Legend!$F$5,1,0)))</f>
        <v>3</v>
      </c>
      <c r="AH915">
        <f>IF(S915=Legend!$F$3,3,IF(S915=Legend!$F$4,2,IF(S915=Legend!$F$5,1,0)))</f>
        <v>3</v>
      </c>
      <c r="AK915">
        <f>IF(V915=Legend!$H$3,3,IF(V915=Legend!$H$4,2,IF(V915=Legend!$H$5,1,0)))</f>
        <v>1</v>
      </c>
      <c r="AM915">
        <f t="shared" si="104"/>
        <v>14</v>
      </c>
    </row>
    <row r="916" spans="1:39" ht="109.2" x14ac:dyDescent="0.3">
      <c r="A916" t="s">
        <v>67</v>
      </c>
      <c r="B916" t="s">
        <v>1602</v>
      </c>
      <c r="C916" t="s">
        <v>1633</v>
      </c>
      <c r="D916" t="s">
        <v>2344</v>
      </c>
      <c r="E916" t="str">
        <f t="shared" si="98"/>
        <v>FAM DJIU SIAN</v>
      </c>
      <c r="F916" t="s">
        <v>67</v>
      </c>
      <c r="G916" t="s">
        <v>21</v>
      </c>
      <c r="H916" t="s">
        <v>21</v>
      </c>
      <c r="I916" t="s">
        <v>22</v>
      </c>
      <c r="J916" t="s">
        <v>41</v>
      </c>
      <c r="K916" t="s">
        <v>24</v>
      </c>
      <c r="L916" t="s">
        <v>25</v>
      </c>
      <c r="M916" t="s">
        <v>25</v>
      </c>
      <c r="N916" t="s">
        <v>26</v>
      </c>
      <c r="O916" t="s">
        <v>25</v>
      </c>
      <c r="P916" t="s">
        <v>21</v>
      </c>
      <c r="Q916" t="s">
        <v>27</v>
      </c>
      <c r="R916" t="s">
        <v>29</v>
      </c>
      <c r="S916" t="s">
        <v>29</v>
      </c>
      <c r="T916" t="s">
        <v>21</v>
      </c>
      <c r="U916" t="s">
        <v>21</v>
      </c>
      <c r="V916" t="s">
        <v>75</v>
      </c>
      <c r="W916" s="2" t="s">
        <v>46</v>
      </c>
      <c r="Y916">
        <f>IF(J916=Legend!$B$3,0,IF(J916=Legend!$B$4,1,IF(J916=Legend!$B$5,2,0)))</f>
        <v>2</v>
      </c>
      <c r="Z916">
        <f t="shared" si="99"/>
        <v>1</v>
      </c>
      <c r="AA916">
        <f t="shared" si="100"/>
        <v>1</v>
      </c>
      <c r="AB916">
        <f t="shared" si="101"/>
        <v>1</v>
      </c>
      <c r="AC916">
        <f>IF(N916=Legend!$D$3,3,IF(N916=Legend!$D$4,2,IF(N916=Legend!$D$5,1,0)))</f>
        <v>2</v>
      </c>
      <c r="AD916">
        <f t="shared" si="102"/>
        <v>1</v>
      </c>
      <c r="AF916">
        <f t="shared" si="103"/>
        <v>0</v>
      </c>
      <c r="AG916">
        <f>IF(R916=Legend!$F$3,3,IF(R916=Legend!$F$4,2,IF(R916=Legend!$F$5,1,0)))</f>
        <v>3</v>
      </c>
      <c r="AH916">
        <f>IF(S916=Legend!$F$3,3,IF(S916=Legend!$F$4,2,IF(S916=Legend!$F$5,1,0)))</f>
        <v>3</v>
      </c>
      <c r="AK916">
        <f>IF(V916=Legend!$H$3,3,IF(V916=Legend!$H$4,2,IF(V916=Legend!$H$5,1,0)))</f>
        <v>3</v>
      </c>
      <c r="AM916">
        <f t="shared" si="104"/>
        <v>17</v>
      </c>
    </row>
    <row r="917" spans="1:39" ht="140.4" x14ac:dyDescent="0.3">
      <c r="A917" t="s">
        <v>67</v>
      </c>
      <c r="B917" t="s">
        <v>1602</v>
      </c>
      <c r="C917" t="s">
        <v>1633</v>
      </c>
      <c r="D917" t="s">
        <v>2343</v>
      </c>
      <c r="E917" t="str">
        <f t="shared" si="98"/>
        <v>FAM JUN FO</v>
      </c>
      <c r="F917" t="s">
        <v>67</v>
      </c>
      <c r="G917" t="s">
        <v>21</v>
      </c>
      <c r="H917" t="s">
        <v>21</v>
      </c>
      <c r="I917" t="s">
        <v>22</v>
      </c>
      <c r="J917" t="s">
        <v>23</v>
      </c>
      <c r="K917" t="s">
        <v>24</v>
      </c>
      <c r="L917" t="s">
        <v>25</v>
      </c>
      <c r="M917" t="s">
        <v>25</v>
      </c>
      <c r="N917" t="s">
        <v>26</v>
      </c>
      <c r="O917" t="s">
        <v>25</v>
      </c>
      <c r="P917" t="s">
        <v>21</v>
      </c>
      <c r="Q917" t="s">
        <v>27</v>
      </c>
      <c r="R917" t="s">
        <v>28</v>
      </c>
      <c r="S917" t="s">
        <v>29</v>
      </c>
      <c r="T917" t="s">
        <v>21</v>
      </c>
      <c r="U917" t="s">
        <v>21</v>
      </c>
      <c r="V917" t="s">
        <v>30</v>
      </c>
      <c r="W917" s="2" t="s">
        <v>34</v>
      </c>
      <c r="Y917">
        <f>IF(J917=Legend!$B$3,0,IF(J917=Legend!$B$4,1,IF(J917=Legend!$B$5,2,0)))</f>
        <v>1</v>
      </c>
      <c r="Z917">
        <f t="shared" si="99"/>
        <v>1</v>
      </c>
      <c r="AA917">
        <f t="shared" si="100"/>
        <v>1</v>
      </c>
      <c r="AB917">
        <f t="shared" si="101"/>
        <v>1</v>
      </c>
      <c r="AC917">
        <f>IF(N917=Legend!$D$3,3,IF(N917=Legend!$D$4,2,IF(N917=Legend!$D$5,1,0)))</f>
        <v>2</v>
      </c>
      <c r="AD917">
        <f t="shared" si="102"/>
        <v>1</v>
      </c>
      <c r="AF917">
        <f t="shared" si="103"/>
        <v>0</v>
      </c>
      <c r="AG917">
        <f>IF(R917=Legend!$F$3,3,IF(R917=Legend!$F$4,2,IF(R917=Legend!$F$5,1,0)))</f>
        <v>2</v>
      </c>
      <c r="AH917">
        <f>IF(S917=Legend!$F$3,3,IF(S917=Legend!$F$4,2,IF(S917=Legend!$F$5,1,0)))</f>
        <v>3</v>
      </c>
      <c r="AK917">
        <f>IF(V917=Legend!$H$3,3,IF(V917=Legend!$H$4,2,IF(V917=Legend!$H$5,1,0)))</f>
        <v>2</v>
      </c>
      <c r="AM917">
        <f t="shared" si="104"/>
        <v>14</v>
      </c>
    </row>
    <row r="918" spans="1:39" ht="109.2" x14ac:dyDescent="0.3">
      <c r="A918" t="s">
        <v>74</v>
      </c>
      <c r="B918" t="s">
        <v>174</v>
      </c>
      <c r="C918" t="s">
        <v>3918</v>
      </c>
      <c r="D918" t="s">
        <v>4096</v>
      </c>
      <c r="E918" t="str">
        <f t="shared" si="98"/>
        <v>FAMILY BABY SHOP (GRESIK)</v>
      </c>
      <c r="F918" t="s">
        <v>74</v>
      </c>
      <c r="G918" t="s">
        <v>21</v>
      </c>
      <c r="H918" t="s">
        <v>21</v>
      </c>
      <c r="I918" t="s">
        <v>22</v>
      </c>
      <c r="J918" t="s">
        <v>23</v>
      </c>
      <c r="K918" t="s">
        <v>47</v>
      </c>
      <c r="L918" t="s">
        <v>21</v>
      </c>
      <c r="M918" t="s">
        <v>25</v>
      </c>
      <c r="N918" t="s">
        <v>28</v>
      </c>
      <c r="O918" t="s">
        <v>25</v>
      </c>
      <c r="P918" t="s">
        <v>21</v>
      </c>
      <c r="Q918" t="s">
        <v>27</v>
      </c>
      <c r="R918" t="s">
        <v>45</v>
      </c>
      <c r="S918" t="s">
        <v>29</v>
      </c>
      <c r="T918" t="s">
        <v>21</v>
      </c>
      <c r="U918" t="s">
        <v>21</v>
      </c>
      <c r="V918" t="s">
        <v>30</v>
      </c>
      <c r="W918" s="2" t="s">
        <v>66</v>
      </c>
      <c r="Y918">
        <f>IF(J918=Legend!$B$3,0,IF(J918=Legend!$B$4,1,IF(J918=Legend!$B$5,2,0)))</f>
        <v>1</v>
      </c>
      <c r="Z918">
        <f t="shared" si="99"/>
        <v>0</v>
      </c>
      <c r="AA918">
        <f t="shared" si="100"/>
        <v>0</v>
      </c>
      <c r="AB918">
        <f t="shared" si="101"/>
        <v>1</v>
      </c>
      <c r="AC918">
        <f>IF(N918=Legend!$D$3,3,IF(N918=Legend!$D$4,2,IF(N918=Legend!$D$5,1,0)))</f>
        <v>1</v>
      </c>
      <c r="AD918">
        <f t="shared" si="102"/>
        <v>1</v>
      </c>
      <c r="AF918">
        <f t="shared" si="103"/>
        <v>0</v>
      </c>
      <c r="AG918">
        <f>IF(R918=Legend!$F$3,3,IF(R918=Legend!$F$4,2,IF(R918=Legend!$F$5,1,0)))</f>
        <v>1</v>
      </c>
      <c r="AH918">
        <f>IF(S918=Legend!$F$3,3,IF(S918=Legend!$F$4,2,IF(S918=Legend!$F$5,1,0)))</f>
        <v>3</v>
      </c>
      <c r="AK918">
        <f>IF(V918=Legend!$H$3,3,IF(V918=Legend!$H$4,2,IF(V918=Legend!$H$5,1,0)))</f>
        <v>2</v>
      </c>
      <c r="AM918">
        <f t="shared" si="104"/>
        <v>10</v>
      </c>
    </row>
    <row r="919" spans="1:39" ht="156" x14ac:dyDescent="0.3">
      <c r="A919" t="s">
        <v>61</v>
      </c>
      <c r="B919" t="s">
        <v>1056</v>
      </c>
      <c r="C919" t="s">
        <v>1124</v>
      </c>
      <c r="D919" t="s">
        <v>1129</v>
      </c>
      <c r="E919" t="str">
        <f t="shared" si="98"/>
        <v>FAMILY MART, M YAMIN</v>
      </c>
      <c r="F919" t="s">
        <v>61</v>
      </c>
      <c r="G919" t="s">
        <v>21</v>
      </c>
      <c r="H919" t="s">
        <v>21</v>
      </c>
      <c r="I919" t="s">
        <v>50</v>
      </c>
      <c r="J919" t="s">
        <v>41</v>
      </c>
      <c r="K919" t="s">
        <v>24</v>
      </c>
      <c r="L919" t="s">
        <v>25</v>
      </c>
      <c r="M919" t="s">
        <v>25</v>
      </c>
      <c r="N919" t="s">
        <v>26</v>
      </c>
      <c r="O919" t="s">
        <v>25</v>
      </c>
      <c r="P919" t="s">
        <v>21</v>
      </c>
      <c r="Q919" t="s">
        <v>27</v>
      </c>
      <c r="R919" t="s">
        <v>28</v>
      </c>
      <c r="S919" t="s">
        <v>29</v>
      </c>
      <c r="T919" t="s">
        <v>21</v>
      </c>
      <c r="U919" t="s">
        <v>21</v>
      </c>
      <c r="V919" t="s">
        <v>33</v>
      </c>
      <c r="W919" s="2" t="s">
        <v>31</v>
      </c>
      <c r="Y919">
        <f>IF(J919=Legend!$B$3,0,IF(J919=Legend!$B$4,1,IF(J919=Legend!$B$5,2,0)))</f>
        <v>2</v>
      </c>
      <c r="Z919">
        <f t="shared" si="99"/>
        <v>1</v>
      </c>
      <c r="AA919">
        <f t="shared" si="100"/>
        <v>1</v>
      </c>
      <c r="AB919">
        <f t="shared" si="101"/>
        <v>1</v>
      </c>
      <c r="AC919">
        <f>IF(N919=Legend!$D$3,3,IF(N919=Legend!$D$4,2,IF(N919=Legend!$D$5,1,0)))</f>
        <v>2</v>
      </c>
      <c r="AD919">
        <f t="shared" si="102"/>
        <v>1</v>
      </c>
      <c r="AF919">
        <f t="shared" si="103"/>
        <v>0</v>
      </c>
      <c r="AG919">
        <f>IF(R919=Legend!$F$3,3,IF(R919=Legend!$F$4,2,IF(R919=Legend!$F$5,1,0)))</f>
        <v>2</v>
      </c>
      <c r="AH919">
        <f>IF(S919=Legend!$F$3,3,IF(S919=Legend!$F$4,2,IF(S919=Legend!$F$5,1,0)))</f>
        <v>3</v>
      </c>
      <c r="AK919">
        <f>IF(V919=Legend!$H$3,3,IF(V919=Legend!$H$4,2,IF(V919=Legend!$H$5,1,0)))</f>
        <v>1</v>
      </c>
      <c r="AM919">
        <f t="shared" si="104"/>
        <v>14</v>
      </c>
    </row>
    <row r="920" spans="1:39" ht="109.2" x14ac:dyDescent="0.3">
      <c r="A920" t="s">
        <v>39</v>
      </c>
      <c r="B920" t="s">
        <v>162</v>
      </c>
      <c r="C920" t="s">
        <v>656</v>
      </c>
      <c r="D920" t="s">
        <v>681</v>
      </c>
      <c r="E920" t="str">
        <f t="shared" si="98"/>
        <v>Family MM,kutowinangun</v>
      </c>
      <c r="F920" t="s">
        <v>39</v>
      </c>
      <c r="G920" t="s">
        <v>21</v>
      </c>
      <c r="H920" t="s">
        <v>21</v>
      </c>
      <c r="I920" t="s">
        <v>22</v>
      </c>
      <c r="J920" t="s">
        <v>35</v>
      </c>
      <c r="K920" t="s">
        <v>24</v>
      </c>
      <c r="L920" t="s">
        <v>25</v>
      </c>
      <c r="M920" t="s">
        <v>25</v>
      </c>
      <c r="N920" t="s">
        <v>28</v>
      </c>
      <c r="O920" t="s">
        <v>21</v>
      </c>
      <c r="P920" t="s">
        <v>21</v>
      </c>
      <c r="Q920" t="s">
        <v>27</v>
      </c>
      <c r="R920" t="s">
        <v>45</v>
      </c>
      <c r="S920" t="s">
        <v>29</v>
      </c>
      <c r="T920" t="s">
        <v>21</v>
      </c>
      <c r="U920" t="s">
        <v>21</v>
      </c>
      <c r="V920" t="s">
        <v>42</v>
      </c>
      <c r="W920" s="2" t="s">
        <v>46</v>
      </c>
      <c r="Y920">
        <f>IF(J920=Legend!$B$3,0,IF(J920=Legend!$B$4,1,IF(J920=Legend!$B$5,2,0)))</f>
        <v>0</v>
      </c>
      <c r="Z920">
        <f t="shared" si="99"/>
        <v>1</v>
      </c>
      <c r="AA920">
        <f t="shared" si="100"/>
        <v>1</v>
      </c>
      <c r="AB920">
        <f t="shared" si="101"/>
        <v>1</v>
      </c>
      <c r="AC920">
        <f>IF(N920=Legend!$D$3,3,IF(N920=Legend!$D$4,2,IF(N920=Legend!$D$5,1,0)))</f>
        <v>1</v>
      </c>
      <c r="AD920">
        <f t="shared" si="102"/>
        <v>0</v>
      </c>
      <c r="AF920">
        <f t="shared" si="103"/>
        <v>0</v>
      </c>
      <c r="AG920">
        <f>IF(R920=Legend!$F$3,3,IF(R920=Legend!$F$4,2,IF(R920=Legend!$F$5,1,0)))</f>
        <v>1</v>
      </c>
      <c r="AH920">
        <f>IF(S920=Legend!$F$3,3,IF(S920=Legend!$F$4,2,IF(S920=Legend!$F$5,1,0)))</f>
        <v>3</v>
      </c>
      <c r="AK920">
        <f>IF(V920=Legend!$H$3,3,IF(V920=Legend!$H$4,2,IF(V920=Legend!$H$5,1,0)))</f>
        <v>0</v>
      </c>
      <c r="AM920">
        <f t="shared" si="104"/>
        <v>8</v>
      </c>
    </row>
    <row r="921" spans="1:39" ht="156" x14ac:dyDescent="0.3">
      <c r="A921" t="s">
        <v>61</v>
      </c>
      <c r="B921" t="s">
        <v>847</v>
      </c>
      <c r="C921" t="s">
        <v>1069</v>
      </c>
      <c r="D921" t="s">
        <v>1075</v>
      </c>
      <c r="E921" t="str">
        <f t="shared" si="98"/>
        <v>FAMILY SWALAYAN KAHJU</v>
      </c>
      <c r="F921" t="s">
        <v>69</v>
      </c>
      <c r="G921" t="s">
        <v>21</v>
      </c>
      <c r="H921" t="s">
        <v>21</v>
      </c>
      <c r="I921" t="s">
        <v>22</v>
      </c>
      <c r="J921" t="s">
        <v>41</v>
      </c>
      <c r="K921" t="s">
        <v>24</v>
      </c>
      <c r="L921" t="s">
        <v>25</v>
      </c>
      <c r="M921" t="s">
        <v>25</v>
      </c>
      <c r="N921" t="s">
        <v>38</v>
      </c>
      <c r="O921" t="s">
        <v>25</v>
      </c>
      <c r="P921" t="s">
        <v>21</v>
      </c>
      <c r="Q921" t="s">
        <v>27</v>
      </c>
      <c r="R921" t="s">
        <v>45</v>
      </c>
      <c r="S921" t="s">
        <v>28</v>
      </c>
      <c r="T921" t="s">
        <v>21</v>
      </c>
      <c r="U921" t="s">
        <v>21</v>
      </c>
      <c r="V921" t="s">
        <v>75</v>
      </c>
      <c r="W921" s="2" t="s">
        <v>31</v>
      </c>
      <c r="Y921">
        <f>IF(J921=Legend!$B$3,0,IF(J921=Legend!$B$4,1,IF(J921=Legend!$B$5,2,0)))</f>
        <v>2</v>
      </c>
      <c r="Z921">
        <f t="shared" si="99"/>
        <v>1</v>
      </c>
      <c r="AA921">
        <f t="shared" si="100"/>
        <v>1</v>
      </c>
      <c r="AB921">
        <f t="shared" si="101"/>
        <v>1</v>
      </c>
      <c r="AC921">
        <f>IF(N921=Legend!$D$3,3,IF(N921=Legend!$D$4,2,IF(N921=Legend!$D$5,1,0)))</f>
        <v>3</v>
      </c>
      <c r="AD921">
        <f t="shared" si="102"/>
        <v>1</v>
      </c>
      <c r="AF921">
        <f t="shared" si="103"/>
        <v>0</v>
      </c>
      <c r="AG921">
        <f>IF(R921=Legend!$F$3,3,IF(R921=Legend!$F$4,2,IF(R921=Legend!$F$5,1,0)))</f>
        <v>1</v>
      </c>
      <c r="AH921">
        <f>IF(S921=Legend!$F$3,3,IF(S921=Legend!$F$4,2,IF(S921=Legend!$F$5,1,0)))</f>
        <v>2</v>
      </c>
      <c r="AK921">
        <f>IF(V921=Legend!$H$3,3,IF(V921=Legend!$H$4,2,IF(V921=Legend!$H$5,1,0)))</f>
        <v>3</v>
      </c>
      <c r="AM921">
        <f t="shared" si="104"/>
        <v>15</v>
      </c>
    </row>
    <row r="922" spans="1:39" ht="62.4" x14ac:dyDescent="0.3">
      <c r="A922" t="s">
        <v>61</v>
      </c>
      <c r="B922" t="s">
        <v>1056</v>
      </c>
      <c r="C922" t="s">
        <v>1127</v>
      </c>
      <c r="D922" t="s">
        <v>1148</v>
      </c>
      <c r="E922" t="str">
        <f t="shared" si="98"/>
        <v>FAMILY SWY</v>
      </c>
      <c r="F922" t="s">
        <v>61</v>
      </c>
      <c r="G922" t="s">
        <v>21</v>
      </c>
      <c r="H922" t="s">
        <v>21</v>
      </c>
      <c r="I922" t="s">
        <v>22</v>
      </c>
      <c r="J922" t="s">
        <v>35</v>
      </c>
      <c r="K922" t="s">
        <v>24</v>
      </c>
      <c r="L922" t="s">
        <v>21</v>
      </c>
      <c r="M922" t="s">
        <v>25</v>
      </c>
      <c r="N922" t="s">
        <v>26</v>
      </c>
      <c r="O922" t="s">
        <v>25</v>
      </c>
      <c r="P922" t="s">
        <v>21</v>
      </c>
      <c r="Q922" t="s">
        <v>27</v>
      </c>
      <c r="R922" t="s">
        <v>45</v>
      </c>
      <c r="S922" t="s">
        <v>45</v>
      </c>
      <c r="T922" t="s">
        <v>21</v>
      </c>
      <c r="U922" t="s">
        <v>21</v>
      </c>
      <c r="V922" t="s">
        <v>42</v>
      </c>
      <c r="W922" s="2" t="s">
        <v>48</v>
      </c>
      <c r="Y922">
        <f>IF(J922=Legend!$B$3,0,IF(J922=Legend!$B$4,1,IF(J922=Legend!$B$5,2,0)))</f>
        <v>0</v>
      </c>
      <c r="Z922">
        <f t="shared" si="99"/>
        <v>1</v>
      </c>
      <c r="AA922">
        <f t="shared" si="100"/>
        <v>0</v>
      </c>
      <c r="AB922">
        <f t="shared" si="101"/>
        <v>1</v>
      </c>
      <c r="AC922">
        <f>IF(N922=Legend!$D$3,3,IF(N922=Legend!$D$4,2,IF(N922=Legend!$D$5,1,0)))</f>
        <v>2</v>
      </c>
      <c r="AD922">
        <f t="shared" si="102"/>
        <v>1</v>
      </c>
      <c r="AF922">
        <f t="shared" si="103"/>
        <v>0</v>
      </c>
      <c r="AG922">
        <f>IF(R922=Legend!$F$3,3,IF(R922=Legend!$F$4,2,IF(R922=Legend!$F$5,1,0)))</f>
        <v>1</v>
      </c>
      <c r="AH922">
        <f>IF(S922=Legend!$F$3,3,IF(S922=Legend!$F$4,2,IF(S922=Legend!$F$5,1,0)))</f>
        <v>1</v>
      </c>
      <c r="AK922">
        <f>IF(V922=Legend!$H$3,3,IF(V922=Legend!$H$4,2,IF(V922=Legend!$H$5,1,0)))</f>
        <v>0</v>
      </c>
      <c r="AM922">
        <f t="shared" si="104"/>
        <v>7</v>
      </c>
    </row>
    <row r="923" spans="1:39" ht="156" x14ac:dyDescent="0.3">
      <c r="A923" t="s">
        <v>56</v>
      </c>
      <c r="B923" t="s">
        <v>174</v>
      </c>
      <c r="C923" t="s">
        <v>2138</v>
      </c>
      <c r="D923" t="s">
        <v>2240</v>
      </c>
      <c r="E923" t="str">
        <f t="shared" si="98"/>
        <v>FAMILY TOSERBA</v>
      </c>
      <c r="F923" t="s">
        <v>56</v>
      </c>
      <c r="G923" t="s">
        <v>21</v>
      </c>
      <c r="H923" t="s">
        <v>21</v>
      </c>
      <c r="I923" t="s">
        <v>54</v>
      </c>
      <c r="J923" t="s">
        <v>23</v>
      </c>
      <c r="K923" t="s">
        <v>24</v>
      </c>
      <c r="L923" t="s">
        <v>25</v>
      </c>
      <c r="M923" t="s">
        <v>25</v>
      </c>
      <c r="N923" t="s">
        <v>38</v>
      </c>
      <c r="O923" t="s">
        <v>25</v>
      </c>
      <c r="P923" t="s">
        <v>21</v>
      </c>
      <c r="Q923" t="s">
        <v>27</v>
      </c>
      <c r="R923" t="s">
        <v>28</v>
      </c>
      <c r="S923" t="s">
        <v>29</v>
      </c>
      <c r="T923" t="s">
        <v>21</v>
      </c>
      <c r="U923" t="s">
        <v>21</v>
      </c>
      <c r="V923" t="s">
        <v>30</v>
      </c>
      <c r="W923" s="2" t="s">
        <v>31</v>
      </c>
      <c r="Y923">
        <f>IF(J923=Legend!$B$3,0,IF(J923=Legend!$B$4,1,IF(J923=Legend!$B$5,2,0)))</f>
        <v>1</v>
      </c>
      <c r="Z923">
        <f t="shared" si="99"/>
        <v>1</v>
      </c>
      <c r="AA923">
        <f t="shared" si="100"/>
        <v>1</v>
      </c>
      <c r="AB923">
        <f t="shared" si="101"/>
        <v>1</v>
      </c>
      <c r="AC923">
        <f>IF(N923=Legend!$D$3,3,IF(N923=Legend!$D$4,2,IF(N923=Legend!$D$5,1,0)))</f>
        <v>3</v>
      </c>
      <c r="AD923">
        <f t="shared" si="102"/>
        <v>1</v>
      </c>
      <c r="AF923">
        <f t="shared" si="103"/>
        <v>0</v>
      </c>
      <c r="AG923">
        <f>IF(R923=Legend!$F$3,3,IF(R923=Legend!$F$4,2,IF(R923=Legend!$F$5,1,0)))</f>
        <v>2</v>
      </c>
      <c r="AH923">
        <f>IF(S923=Legend!$F$3,3,IF(S923=Legend!$F$4,2,IF(S923=Legend!$F$5,1,0)))</f>
        <v>3</v>
      </c>
      <c r="AK923">
        <f>IF(V923=Legend!$H$3,3,IF(V923=Legend!$H$4,2,IF(V923=Legend!$H$5,1,0)))</f>
        <v>2</v>
      </c>
      <c r="AM923">
        <f t="shared" si="104"/>
        <v>15</v>
      </c>
    </row>
    <row r="924" spans="1:39" ht="140.4" x14ac:dyDescent="0.3">
      <c r="A924" t="s">
        <v>36</v>
      </c>
      <c r="B924" t="s">
        <v>1602</v>
      </c>
      <c r="C924" t="s">
        <v>2574</v>
      </c>
      <c r="D924" t="s">
        <v>2749</v>
      </c>
      <c r="E924" t="str">
        <f t="shared" si="98"/>
        <v>FAMILY, MM.</v>
      </c>
      <c r="F924" t="s">
        <v>36</v>
      </c>
      <c r="G924" t="s">
        <v>21</v>
      </c>
      <c r="H924" t="s">
        <v>21</v>
      </c>
      <c r="I924" t="s">
        <v>22</v>
      </c>
      <c r="J924" t="s">
        <v>41</v>
      </c>
      <c r="K924" t="s">
        <v>24</v>
      </c>
      <c r="L924" t="s">
        <v>25</v>
      </c>
      <c r="M924" t="s">
        <v>25</v>
      </c>
      <c r="N924" t="s">
        <v>38</v>
      </c>
      <c r="O924" t="s">
        <v>21</v>
      </c>
      <c r="P924" t="s">
        <v>21</v>
      </c>
      <c r="Q924" t="s">
        <v>80</v>
      </c>
      <c r="R924" t="s">
        <v>45</v>
      </c>
      <c r="S924" t="s">
        <v>28</v>
      </c>
      <c r="T924" t="s">
        <v>21</v>
      </c>
      <c r="U924" t="s">
        <v>21</v>
      </c>
      <c r="V924" t="s">
        <v>30</v>
      </c>
      <c r="W924" s="2" t="s">
        <v>34</v>
      </c>
      <c r="Y924">
        <f>IF(J924=Legend!$B$3,0,IF(J924=Legend!$B$4,1,IF(J924=Legend!$B$5,2,0)))</f>
        <v>2</v>
      </c>
      <c r="Z924">
        <f t="shared" si="99"/>
        <v>1</v>
      </c>
      <c r="AA924">
        <f t="shared" si="100"/>
        <v>1</v>
      </c>
      <c r="AB924">
        <f t="shared" si="101"/>
        <v>1</v>
      </c>
      <c r="AC924">
        <f>IF(N924=Legend!$D$3,3,IF(N924=Legend!$D$4,2,IF(N924=Legend!$D$5,1,0)))</f>
        <v>3</v>
      </c>
      <c r="AD924">
        <f t="shared" si="102"/>
        <v>0</v>
      </c>
      <c r="AF924">
        <f t="shared" si="103"/>
        <v>2</v>
      </c>
      <c r="AG924">
        <f>IF(R924=Legend!$F$3,3,IF(R924=Legend!$F$4,2,IF(R924=Legend!$F$5,1,0)))</f>
        <v>1</v>
      </c>
      <c r="AH924">
        <f>IF(S924=Legend!$F$3,3,IF(S924=Legend!$F$4,2,IF(S924=Legend!$F$5,1,0)))</f>
        <v>2</v>
      </c>
      <c r="AK924">
        <f>IF(V924=Legend!$H$3,3,IF(V924=Legend!$H$4,2,IF(V924=Legend!$H$5,1,0)))</f>
        <v>2</v>
      </c>
      <c r="AM924">
        <f t="shared" si="104"/>
        <v>15</v>
      </c>
    </row>
    <row r="925" spans="1:39" ht="124.8" x14ac:dyDescent="0.3">
      <c r="A925" t="s">
        <v>74</v>
      </c>
      <c r="B925" t="s">
        <v>174</v>
      </c>
      <c r="C925" t="s">
        <v>2097</v>
      </c>
      <c r="D925" t="s">
        <v>4015</v>
      </c>
      <c r="E925" t="str">
        <f t="shared" si="98"/>
        <v>FANAHA MART</v>
      </c>
      <c r="F925" t="s">
        <v>74</v>
      </c>
      <c r="G925" t="s">
        <v>21</v>
      </c>
      <c r="H925" t="s">
        <v>21</v>
      </c>
      <c r="I925" t="s">
        <v>22</v>
      </c>
      <c r="J925" t="s">
        <v>35</v>
      </c>
      <c r="K925" t="s">
        <v>24</v>
      </c>
      <c r="L925" t="s">
        <v>25</v>
      </c>
      <c r="M925" t="s">
        <v>25</v>
      </c>
      <c r="N925" t="s">
        <v>26</v>
      </c>
      <c r="O925" t="s">
        <v>25</v>
      </c>
      <c r="P925" t="s">
        <v>21</v>
      </c>
      <c r="Q925" t="s">
        <v>27</v>
      </c>
      <c r="R925" t="s">
        <v>45</v>
      </c>
      <c r="S925" t="s">
        <v>29</v>
      </c>
      <c r="T925" t="s">
        <v>21</v>
      </c>
      <c r="U925" t="s">
        <v>21</v>
      </c>
      <c r="V925" t="s">
        <v>33</v>
      </c>
      <c r="W925" s="2" t="s">
        <v>94</v>
      </c>
      <c r="Y925">
        <f>IF(J925=Legend!$B$3,0,IF(J925=Legend!$B$4,1,IF(J925=Legend!$B$5,2,0)))</f>
        <v>0</v>
      </c>
      <c r="Z925">
        <f t="shared" si="99"/>
        <v>1</v>
      </c>
      <c r="AA925">
        <f t="shared" si="100"/>
        <v>1</v>
      </c>
      <c r="AB925">
        <f t="shared" si="101"/>
        <v>1</v>
      </c>
      <c r="AC925">
        <f>IF(N925=Legend!$D$3,3,IF(N925=Legend!$D$4,2,IF(N925=Legend!$D$5,1,0)))</f>
        <v>2</v>
      </c>
      <c r="AD925">
        <f t="shared" si="102"/>
        <v>1</v>
      </c>
      <c r="AF925">
        <f t="shared" si="103"/>
        <v>0</v>
      </c>
      <c r="AG925">
        <f>IF(R925=Legend!$F$3,3,IF(R925=Legend!$F$4,2,IF(R925=Legend!$F$5,1,0)))</f>
        <v>1</v>
      </c>
      <c r="AH925">
        <f>IF(S925=Legend!$F$3,3,IF(S925=Legend!$F$4,2,IF(S925=Legend!$F$5,1,0)))</f>
        <v>3</v>
      </c>
      <c r="AK925">
        <f>IF(V925=Legend!$H$3,3,IF(V925=Legend!$H$4,2,IF(V925=Legend!$H$5,1,0)))</f>
        <v>1</v>
      </c>
      <c r="AM925">
        <f t="shared" si="104"/>
        <v>11</v>
      </c>
    </row>
    <row r="926" spans="1:39" ht="124.8" x14ac:dyDescent="0.3">
      <c r="A926" t="s">
        <v>32</v>
      </c>
      <c r="B926" t="s">
        <v>174</v>
      </c>
      <c r="C926" t="s">
        <v>1856</v>
      </c>
      <c r="D926" t="s">
        <v>1933</v>
      </c>
      <c r="E926" t="str">
        <f t="shared" si="98"/>
        <v>FANY/B IIS</v>
      </c>
      <c r="F926" t="s">
        <v>32</v>
      </c>
      <c r="G926" t="s">
        <v>21</v>
      </c>
      <c r="H926" t="s">
        <v>21</v>
      </c>
      <c r="I926" t="s">
        <v>54</v>
      </c>
      <c r="J926" t="s">
        <v>35</v>
      </c>
      <c r="K926" t="s">
        <v>24</v>
      </c>
      <c r="L926" t="s">
        <v>25</v>
      </c>
      <c r="M926" t="s">
        <v>25</v>
      </c>
      <c r="N926" t="s">
        <v>28</v>
      </c>
      <c r="O926" t="s">
        <v>25</v>
      </c>
      <c r="P926" t="s">
        <v>21</v>
      </c>
      <c r="Q926" t="s">
        <v>27</v>
      </c>
      <c r="R926" t="s">
        <v>45</v>
      </c>
      <c r="S926" t="s">
        <v>45</v>
      </c>
      <c r="T926" t="s">
        <v>21</v>
      </c>
      <c r="U926" t="s">
        <v>21</v>
      </c>
      <c r="V926" t="s">
        <v>30</v>
      </c>
      <c r="W926" s="2" t="s">
        <v>97</v>
      </c>
      <c r="Y926">
        <f>IF(J926=Legend!$B$3,0,IF(J926=Legend!$B$4,1,IF(J926=Legend!$B$5,2,0)))</f>
        <v>0</v>
      </c>
      <c r="Z926">
        <f t="shared" si="99"/>
        <v>1</v>
      </c>
      <c r="AA926">
        <f t="shared" si="100"/>
        <v>1</v>
      </c>
      <c r="AB926">
        <f t="shared" si="101"/>
        <v>1</v>
      </c>
      <c r="AC926">
        <f>IF(N926=Legend!$D$3,3,IF(N926=Legend!$D$4,2,IF(N926=Legend!$D$5,1,0)))</f>
        <v>1</v>
      </c>
      <c r="AD926">
        <f t="shared" si="102"/>
        <v>1</v>
      </c>
      <c r="AF926">
        <f t="shared" si="103"/>
        <v>0</v>
      </c>
      <c r="AG926">
        <f>IF(R926=Legend!$F$3,3,IF(R926=Legend!$F$4,2,IF(R926=Legend!$F$5,1,0)))</f>
        <v>1</v>
      </c>
      <c r="AH926">
        <f>IF(S926=Legend!$F$3,3,IF(S926=Legend!$F$4,2,IF(S926=Legend!$F$5,1,0)))</f>
        <v>1</v>
      </c>
      <c r="AK926">
        <f>IF(V926=Legend!$H$3,3,IF(V926=Legend!$H$4,2,IF(V926=Legend!$H$5,1,0)))</f>
        <v>2</v>
      </c>
      <c r="AM926">
        <f t="shared" si="104"/>
        <v>9</v>
      </c>
    </row>
    <row r="927" spans="1:39" ht="156" x14ac:dyDescent="0.3">
      <c r="A927" t="s">
        <v>79</v>
      </c>
      <c r="B927" t="s">
        <v>162</v>
      </c>
      <c r="C927" t="s">
        <v>505</v>
      </c>
      <c r="D927" t="s">
        <v>506</v>
      </c>
      <c r="E927" t="str">
        <f t="shared" si="98"/>
        <v>FAQIH - RAWALO</v>
      </c>
      <c r="F927" t="s">
        <v>39</v>
      </c>
      <c r="G927" t="s">
        <v>21</v>
      </c>
      <c r="H927" t="s">
        <v>21</v>
      </c>
      <c r="I927" t="s">
        <v>22</v>
      </c>
      <c r="J927" t="s">
        <v>23</v>
      </c>
      <c r="K927" t="s">
        <v>24</v>
      </c>
      <c r="L927" t="s">
        <v>25</v>
      </c>
      <c r="M927" t="s">
        <v>25</v>
      </c>
      <c r="N927" t="s">
        <v>26</v>
      </c>
      <c r="O927" t="s">
        <v>25</v>
      </c>
      <c r="P927" t="s">
        <v>21</v>
      </c>
      <c r="Q927" t="s">
        <v>72</v>
      </c>
      <c r="R927" t="s">
        <v>28</v>
      </c>
      <c r="S927" t="s">
        <v>29</v>
      </c>
      <c r="T927" t="s">
        <v>21</v>
      </c>
      <c r="U927" t="s">
        <v>21</v>
      </c>
      <c r="V927" t="s">
        <v>33</v>
      </c>
      <c r="W927" s="2" t="s">
        <v>31</v>
      </c>
      <c r="Y927">
        <f>IF(J927=Legend!$B$3,0,IF(J927=Legend!$B$4,1,IF(J927=Legend!$B$5,2,0)))</f>
        <v>1</v>
      </c>
      <c r="Z927">
        <f t="shared" si="99"/>
        <v>1</v>
      </c>
      <c r="AA927">
        <f t="shared" si="100"/>
        <v>1</v>
      </c>
      <c r="AB927">
        <f t="shared" si="101"/>
        <v>1</v>
      </c>
      <c r="AC927">
        <f>IF(N927=Legend!$D$3,3,IF(N927=Legend!$D$4,2,IF(N927=Legend!$D$5,1,0)))</f>
        <v>2</v>
      </c>
      <c r="AD927">
        <f t="shared" si="102"/>
        <v>1</v>
      </c>
      <c r="AF927">
        <f t="shared" si="103"/>
        <v>2</v>
      </c>
      <c r="AG927">
        <f>IF(R927=Legend!$F$3,3,IF(R927=Legend!$F$4,2,IF(R927=Legend!$F$5,1,0)))</f>
        <v>2</v>
      </c>
      <c r="AH927">
        <f>IF(S927=Legend!$F$3,3,IF(S927=Legend!$F$4,2,IF(S927=Legend!$F$5,1,0)))</f>
        <v>3</v>
      </c>
      <c r="AK927">
        <f>IF(V927=Legend!$H$3,3,IF(V927=Legend!$H$4,2,IF(V927=Legend!$H$5,1,0)))</f>
        <v>1</v>
      </c>
      <c r="AM927">
        <f t="shared" si="104"/>
        <v>15</v>
      </c>
    </row>
    <row r="928" spans="1:39" ht="156" x14ac:dyDescent="0.3">
      <c r="A928" t="s">
        <v>61</v>
      </c>
      <c r="B928" t="s">
        <v>519</v>
      </c>
      <c r="C928" t="s">
        <v>833</v>
      </c>
      <c r="D928" t="s">
        <v>1021</v>
      </c>
      <c r="E928" t="str">
        <f t="shared" si="98"/>
        <v>FARIDA/MARTAHAN SIBUEA</v>
      </c>
      <c r="F928" t="s">
        <v>61</v>
      </c>
      <c r="G928" t="s">
        <v>21</v>
      </c>
      <c r="H928" t="s">
        <v>21</v>
      </c>
      <c r="I928" t="s">
        <v>54</v>
      </c>
      <c r="J928" t="s">
        <v>35</v>
      </c>
      <c r="K928" t="s">
        <v>24</v>
      </c>
      <c r="L928" t="s">
        <v>25</v>
      </c>
      <c r="M928" t="s">
        <v>25</v>
      </c>
      <c r="N928" t="s">
        <v>28</v>
      </c>
      <c r="O928" t="s">
        <v>21</v>
      </c>
      <c r="P928" t="s">
        <v>21</v>
      </c>
      <c r="Q928" s="2" t="s">
        <v>109</v>
      </c>
      <c r="R928" t="s">
        <v>45</v>
      </c>
      <c r="S928" t="s">
        <v>45</v>
      </c>
      <c r="T928" t="s">
        <v>21</v>
      </c>
      <c r="U928" t="s">
        <v>21</v>
      </c>
      <c r="V928" t="s">
        <v>33</v>
      </c>
      <c r="W928" s="2" t="s">
        <v>31</v>
      </c>
      <c r="Y928">
        <f>IF(J928=Legend!$B$3,0,IF(J928=Legend!$B$4,1,IF(J928=Legend!$B$5,2,0)))</f>
        <v>0</v>
      </c>
      <c r="Z928">
        <f t="shared" si="99"/>
        <v>1</v>
      </c>
      <c r="AA928">
        <f t="shared" si="100"/>
        <v>1</v>
      </c>
      <c r="AB928">
        <f t="shared" si="101"/>
        <v>1</v>
      </c>
      <c r="AC928">
        <f>IF(N928=Legend!$D$3,3,IF(N928=Legend!$D$4,2,IF(N928=Legend!$D$5,1,0)))</f>
        <v>1</v>
      </c>
      <c r="AD928">
        <f t="shared" si="102"/>
        <v>0</v>
      </c>
      <c r="AF928">
        <f t="shared" si="103"/>
        <v>2</v>
      </c>
      <c r="AG928">
        <f>IF(R928=Legend!$F$3,3,IF(R928=Legend!$F$4,2,IF(R928=Legend!$F$5,1,0)))</f>
        <v>1</v>
      </c>
      <c r="AH928">
        <f>IF(S928=Legend!$F$3,3,IF(S928=Legend!$F$4,2,IF(S928=Legend!$F$5,1,0)))</f>
        <v>1</v>
      </c>
      <c r="AK928">
        <f>IF(V928=Legend!$H$3,3,IF(V928=Legend!$H$4,2,IF(V928=Legend!$H$5,1,0)))</f>
        <v>1</v>
      </c>
      <c r="AM928">
        <f t="shared" si="104"/>
        <v>9</v>
      </c>
    </row>
    <row r="929" spans="1:39" ht="140.4" x14ac:dyDescent="0.3">
      <c r="A929" t="s">
        <v>61</v>
      </c>
      <c r="B929" t="s">
        <v>1056</v>
      </c>
      <c r="C929" t="s">
        <v>1127</v>
      </c>
      <c r="D929" t="s">
        <v>1146</v>
      </c>
      <c r="E929" t="str">
        <f t="shared" si="98"/>
        <v>FARIZ MART</v>
      </c>
      <c r="F929" t="s">
        <v>61</v>
      </c>
      <c r="G929" t="s">
        <v>21</v>
      </c>
      <c r="H929" t="s">
        <v>21</v>
      </c>
      <c r="I929" t="s">
        <v>22</v>
      </c>
      <c r="J929" t="s">
        <v>23</v>
      </c>
      <c r="K929" t="s">
        <v>24</v>
      </c>
      <c r="L929" t="s">
        <v>25</v>
      </c>
      <c r="M929" t="s">
        <v>25</v>
      </c>
      <c r="N929" t="s">
        <v>38</v>
      </c>
      <c r="O929" t="s">
        <v>25</v>
      </c>
      <c r="P929" t="s">
        <v>21</v>
      </c>
      <c r="Q929" t="s">
        <v>27</v>
      </c>
      <c r="R929" t="s">
        <v>28</v>
      </c>
      <c r="S929" t="s">
        <v>29</v>
      </c>
      <c r="T929" t="s">
        <v>21</v>
      </c>
      <c r="U929" t="s">
        <v>21</v>
      </c>
      <c r="V929" t="s">
        <v>33</v>
      </c>
      <c r="W929" s="2" t="s">
        <v>34</v>
      </c>
      <c r="Y929">
        <f>IF(J929=Legend!$B$3,0,IF(J929=Legend!$B$4,1,IF(J929=Legend!$B$5,2,0)))</f>
        <v>1</v>
      </c>
      <c r="Z929">
        <f t="shared" si="99"/>
        <v>1</v>
      </c>
      <c r="AA929">
        <f t="shared" si="100"/>
        <v>1</v>
      </c>
      <c r="AB929">
        <f t="shared" si="101"/>
        <v>1</v>
      </c>
      <c r="AC929">
        <f>IF(N929=Legend!$D$3,3,IF(N929=Legend!$D$4,2,IF(N929=Legend!$D$5,1,0)))</f>
        <v>3</v>
      </c>
      <c r="AD929">
        <f t="shared" si="102"/>
        <v>1</v>
      </c>
      <c r="AF929">
        <f t="shared" si="103"/>
        <v>0</v>
      </c>
      <c r="AG929">
        <f>IF(R929=Legend!$F$3,3,IF(R929=Legend!$F$4,2,IF(R929=Legend!$F$5,1,0)))</f>
        <v>2</v>
      </c>
      <c r="AH929">
        <f>IF(S929=Legend!$F$3,3,IF(S929=Legend!$F$4,2,IF(S929=Legend!$F$5,1,0)))</f>
        <v>3</v>
      </c>
      <c r="AK929">
        <f>IF(V929=Legend!$H$3,3,IF(V929=Legend!$H$4,2,IF(V929=Legend!$H$5,1,0)))</f>
        <v>1</v>
      </c>
      <c r="AM929">
        <f t="shared" si="104"/>
        <v>14</v>
      </c>
    </row>
    <row r="930" spans="1:39" ht="140.4" x14ac:dyDescent="0.3">
      <c r="A930" t="s">
        <v>61</v>
      </c>
      <c r="B930" t="s">
        <v>1056</v>
      </c>
      <c r="C930" t="s">
        <v>1127</v>
      </c>
      <c r="D930" t="s">
        <v>1145</v>
      </c>
      <c r="E930" t="str">
        <f t="shared" si="98"/>
        <v>FARIZ MART II</v>
      </c>
      <c r="F930" t="s">
        <v>61</v>
      </c>
      <c r="G930" t="s">
        <v>21</v>
      </c>
      <c r="H930" t="s">
        <v>21</v>
      </c>
      <c r="I930" t="s">
        <v>22</v>
      </c>
      <c r="J930" t="s">
        <v>23</v>
      </c>
      <c r="K930" t="s">
        <v>24</v>
      </c>
      <c r="L930" t="s">
        <v>25</v>
      </c>
      <c r="M930" t="s">
        <v>25</v>
      </c>
      <c r="N930" t="s">
        <v>26</v>
      </c>
      <c r="O930" t="s">
        <v>25</v>
      </c>
      <c r="P930" t="s">
        <v>21</v>
      </c>
      <c r="Q930" t="s">
        <v>27</v>
      </c>
      <c r="R930" t="s">
        <v>28</v>
      </c>
      <c r="S930" t="s">
        <v>29</v>
      </c>
      <c r="T930" t="s">
        <v>21</v>
      </c>
      <c r="U930" t="s">
        <v>21</v>
      </c>
      <c r="V930" t="s">
        <v>33</v>
      </c>
      <c r="W930" s="2" t="s">
        <v>34</v>
      </c>
      <c r="Y930">
        <f>IF(J930=Legend!$B$3,0,IF(J930=Legend!$B$4,1,IF(J930=Legend!$B$5,2,0)))</f>
        <v>1</v>
      </c>
      <c r="Z930">
        <f t="shared" si="99"/>
        <v>1</v>
      </c>
      <c r="AA930">
        <f t="shared" si="100"/>
        <v>1</v>
      </c>
      <c r="AB930">
        <f t="shared" si="101"/>
        <v>1</v>
      </c>
      <c r="AC930">
        <f>IF(N930=Legend!$D$3,3,IF(N930=Legend!$D$4,2,IF(N930=Legend!$D$5,1,0)))</f>
        <v>2</v>
      </c>
      <c r="AD930">
        <f t="shared" si="102"/>
        <v>1</v>
      </c>
      <c r="AF930">
        <f t="shared" si="103"/>
        <v>0</v>
      </c>
      <c r="AG930">
        <f>IF(R930=Legend!$F$3,3,IF(R930=Legend!$F$4,2,IF(R930=Legend!$F$5,1,0)))</f>
        <v>2</v>
      </c>
      <c r="AH930">
        <f>IF(S930=Legend!$F$3,3,IF(S930=Legend!$F$4,2,IF(S930=Legend!$F$5,1,0)))</f>
        <v>3</v>
      </c>
      <c r="AK930">
        <f>IF(V930=Legend!$H$3,3,IF(V930=Legend!$H$4,2,IF(V930=Legend!$H$5,1,0)))</f>
        <v>1</v>
      </c>
      <c r="AM930">
        <f t="shared" si="104"/>
        <v>13</v>
      </c>
    </row>
    <row r="931" spans="1:39" ht="140.4" x14ac:dyDescent="0.3">
      <c r="A931" t="s">
        <v>52</v>
      </c>
      <c r="B931" t="s">
        <v>847</v>
      </c>
      <c r="C931" t="s">
        <v>922</v>
      </c>
      <c r="D931" t="s">
        <v>924</v>
      </c>
      <c r="E931" t="str">
        <f t="shared" si="98"/>
        <v>FASCO MARKET</v>
      </c>
      <c r="F931" t="s">
        <v>52</v>
      </c>
      <c r="G931" t="s">
        <v>21</v>
      </c>
      <c r="H931" t="s">
        <v>21</v>
      </c>
      <c r="I931" t="s">
        <v>22</v>
      </c>
      <c r="J931" t="s">
        <v>23</v>
      </c>
      <c r="K931" t="s">
        <v>24</v>
      </c>
      <c r="L931" t="s">
        <v>25</v>
      </c>
      <c r="M931" t="s">
        <v>25</v>
      </c>
      <c r="N931" t="s">
        <v>38</v>
      </c>
      <c r="O931" t="s">
        <v>25</v>
      </c>
      <c r="P931" t="s">
        <v>21</v>
      </c>
      <c r="Q931" t="s">
        <v>27</v>
      </c>
      <c r="R931" t="s">
        <v>28</v>
      </c>
      <c r="S931" t="s">
        <v>29</v>
      </c>
      <c r="T931" t="s">
        <v>21</v>
      </c>
      <c r="U931" t="s">
        <v>21</v>
      </c>
      <c r="V931" t="s">
        <v>30</v>
      </c>
      <c r="W931" s="2" t="s">
        <v>34</v>
      </c>
      <c r="Y931">
        <f>IF(J931=Legend!$B$3,0,IF(J931=Legend!$B$4,1,IF(J931=Legend!$B$5,2,0)))</f>
        <v>1</v>
      </c>
      <c r="Z931">
        <f t="shared" si="99"/>
        <v>1</v>
      </c>
      <c r="AA931">
        <f t="shared" si="100"/>
        <v>1</v>
      </c>
      <c r="AB931">
        <f t="shared" si="101"/>
        <v>1</v>
      </c>
      <c r="AC931">
        <f>IF(N931=Legend!$D$3,3,IF(N931=Legend!$D$4,2,IF(N931=Legend!$D$5,1,0)))</f>
        <v>3</v>
      </c>
      <c r="AD931">
        <f t="shared" si="102"/>
        <v>1</v>
      </c>
      <c r="AF931">
        <f t="shared" si="103"/>
        <v>0</v>
      </c>
      <c r="AG931">
        <f>IF(R931=Legend!$F$3,3,IF(R931=Legend!$F$4,2,IF(R931=Legend!$F$5,1,0)))</f>
        <v>2</v>
      </c>
      <c r="AH931">
        <f>IF(S931=Legend!$F$3,3,IF(S931=Legend!$F$4,2,IF(S931=Legend!$F$5,1,0)))</f>
        <v>3</v>
      </c>
      <c r="AK931">
        <f>IF(V931=Legend!$H$3,3,IF(V931=Legend!$H$4,2,IF(V931=Legend!$H$5,1,0)))</f>
        <v>2</v>
      </c>
      <c r="AM931">
        <f t="shared" si="104"/>
        <v>15</v>
      </c>
    </row>
    <row r="932" spans="1:39" ht="156" x14ac:dyDescent="0.3">
      <c r="A932" t="s">
        <v>73</v>
      </c>
      <c r="B932" t="s">
        <v>162</v>
      </c>
      <c r="C932" t="s">
        <v>363</v>
      </c>
      <c r="D932" t="s">
        <v>424</v>
      </c>
      <c r="E932" t="str">
        <f t="shared" si="98"/>
        <v>FASTABIQ SWALAYAN (TY-RUNTING)</v>
      </c>
      <c r="F932" t="s">
        <v>52</v>
      </c>
      <c r="G932" t="s">
        <v>21</v>
      </c>
      <c r="H932" t="s">
        <v>21</v>
      </c>
      <c r="I932" t="s">
        <v>22</v>
      </c>
      <c r="J932" t="s">
        <v>23</v>
      </c>
      <c r="K932" t="s">
        <v>24</v>
      </c>
      <c r="L932" t="s">
        <v>25</v>
      </c>
      <c r="M932" t="s">
        <v>25</v>
      </c>
      <c r="N932" t="s">
        <v>38</v>
      </c>
      <c r="O932" t="s">
        <v>25</v>
      </c>
      <c r="P932" t="s">
        <v>21</v>
      </c>
      <c r="Q932" t="s">
        <v>27</v>
      </c>
      <c r="R932" t="s">
        <v>45</v>
      </c>
      <c r="S932" t="s">
        <v>28</v>
      </c>
      <c r="T932" t="s">
        <v>21</v>
      </c>
      <c r="U932" t="s">
        <v>21</v>
      </c>
      <c r="V932" t="s">
        <v>30</v>
      </c>
      <c r="W932" s="2" t="s">
        <v>31</v>
      </c>
      <c r="Y932">
        <f>IF(J932=Legend!$B$3,0,IF(J932=Legend!$B$4,1,IF(J932=Legend!$B$5,2,0)))</f>
        <v>1</v>
      </c>
      <c r="Z932">
        <f t="shared" si="99"/>
        <v>1</v>
      </c>
      <c r="AA932">
        <f t="shared" si="100"/>
        <v>1</v>
      </c>
      <c r="AB932">
        <f t="shared" si="101"/>
        <v>1</v>
      </c>
      <c r="AC932">
        <f>IF(N932=Legend!$D$3,3,IF(N932=Legend!$D$4,2,IF(N932=Legend!$D$5,1,0)))</f>
        <v>3</v>
      </c>
      <c r="AD932">
        <f t="shared" si="102"/>
        <v>1</v>
      </c>
      <c r="AF932">
        <f t="shared" si="103"/>
        <v>0</v>
      </c>
      <c r="AG932">
        <f>IF(R932=Legend!$F$3,3,IF(R932=Legend!$F$4,2,IF(R932=Legend!$F$5,1,0)))</f>
        <v>1</v>
      </c>
      <c r="AH932">
        <f>IF(S932=Legend!$F$3,3,IF(S932=Legend!$F$4,2,IF(S932=Legend!$F$5,1,0)))</f>
        <v>2</v>
      </c>
      <c r="AK932">
        <f>IF(V932=Legend!$H$3,3,IF(V932=Legend!$H$4,2,IF(V932=Legend!$H$5,1,0)))</f>
        <v>2</v>
      </c>
      <c r="AM932">
        <f t="shared" si="104"/>
        <v>13</v>
      </c>
    </row>
    <row r="933" spans="1:39" ht="109.2" x14ac:dyDescent="0.3">
      <c r="A933" t="s">
        <v>44</v>
      </c>
      <c r="B933" t="s">
        <v>174</v>
      </c>
      <c r="C933" t="s">
        <v>175</v>
      </c>
      <c r="D933" t="s">
        <v>3723</v>
      </c>
      <c r="E933" t="str">
        <f t="shared" si="98"/>
        <v>FATMAH.-</v>
      </c>
      <c r="F933" t="s">
        <v>44</v>
      </c>
      <c r="G933" t="s">
        <v>21</v>
      </c>
      <c r="H933" t="s">
        <v>21</v>
      </c>
      <c r="I933" t="s">
        <v>50</v>
      </c>
      <c r="J933" t="s">
        <v>23</v>
      </c>
      <c r="K933" t="s">
        <v>24</v>
      </c>
      <c r="L933" t="s">
        <v>21</v>
      </c>
      <c r="M933" t="s">
        <v>21</v>
      </c>
      <c r="N933" t="s">
        <v>47</v>
      </c>
      <c r="O933" t="s">
        <v>21</v>
      </c>
      <c r="P933" t="s">
        <v>21</v>
      </c>
      <c r="Q933" t="s">
        <v>27</v>
      </c>
      <c r="R933" t="s">
        <v>47</v>
      </c>
      <c r="S933" t="s">
        <v>29</v>
      </c>
      <c r="T933" t="s">
        <v>21</v>
      </c>
      <c r="U933" t="s">
        <v>21</v>
      </c>
      <c r="V933" t="s">
        <v>33</v>
      </c>
      <c r="W933" s="2" t="s">
        <v>46</v>
      </c>
      <c r="Y933">
        <f>IF(J933=Legend!$B$3,0,IF(J933=Legend!$B$4,1,IF(J933=Legend!$B$5,2,0)))</f>
        <v>1</v>
      </c>
      <c r="Z933">
        <f t="shared" si="99"/>
        <v>1</v>
      </c>
      <c r="AA933">
        <f t="shared" si="100"/>
        <v>0</v>
      </c>
      <c r="AB933">
        <f t="shared" si="101"/>
        <v>0</v>
      </c>
      <c r="AC933">
        <f>IF(N933=Legend!$D$3,3,IF(N933=Legend!$D$4,2,IF(N933=Legend!$D$5,1,0)))</f>
        <v>0</v>
      </c>
      <c r="AD933">
        <f t="shared" si="102"/>
        <v>0</v>
      </c>
      <c r="AF933">
        <f t="shared" si="103"/>
        <v>0</v>
      </c>
      <c r="AG933">
        <f>IF(R933=Legend!$F$3,3,IF(R933=Legend!$F$4,2,IF(R933=Legend!$F$5,1,0)))</f>
        <v>0</v>
      </c>
      <c r="AH933">
        <f>IF(S933=Legend!$F$3,3,IF(S933=Legend!$F$4,2,IF(S933=Legend!$F$5,1,0)))</f>
        <v>3</v>
      </c>
      <c r="AK933">
        <f>IF(V933=Legend!$H$3,3,IF(V933=Legend!$H$4,2,IF(V933=Legend!$H$5,1,0)))</f>
        <v>1</v>
      </c>
      <c r="AM933">
        <f t="shared" si="104"/>
        <v>6</v>
      </c>
    </row>
    <row r="934" spans="1:39" ht="109.2" x14ac:dyDescent="0.3">
      <c r="A934" t="s">
        <v>137</v>
      </c>
      <c r="B934" t="s">
        <v>2870</v>
      </c>
      <c r="C934" t="s">
        <v>3618</v>
      </c>
      <c r="D934" t="s">
        <v>4696</v>
      </c>
      <c r="E934" t="str">
        <f t="shared" si="98"/>
        <v>FAVORIT MINIMARKET</v>
      </c>
      <c r="F934" t="s">
        <v>137</v>
      </c>
      <c r="G934" t="s">
        <v>21</v>
      </c>
      <c r="H934" t="s">
        <v>21</v>
      </c>
      <c r="I934" t="s">
        <v>22</v>
      </c>
      <c r="J934" t="s">
        <v>35</v>
      </c>
      <c r="K934" t="s">
        <v>24</v>
      </c>
      <c r="L934" t="s">
        <v>25</v>
      </c>
      <c r="M934" t="s">
        <v>25</v>
      </c>
      <c r="N934" t="s">
        <v>26</v>
      </c>
      <c r="O934" t="s">
        <v>25</v>
      </c>
      <c r="P934" t="s">
        <v>21</v>
      </c>
      <c r="Q934" t="s">
        <v>27</v>
      </c>
      <c r="R934" t="s">
        <v>28</v>
      </c>
      <c r="S934" t="s">
        <v>29</v>
      </c>
      <c r="T934" t="s">
        <v>21</v>
      </c>
      <c r="U934" t="s">
        <v>21</v>
      </c>
      <c r="V934" t="s">
        <v>33</v>
      </c>
      <c r="W934" s="2" t="s">
        <v>46</v>
      </c>
      <c r="Y934">
        <f>IF(J934=Legend!$B$3,0,IF(J934=Legend!$B$4,1,IF(J934=Legend!$B$5,2,0)))</f>
        <v>0</v>
      </c>
      <c r="Z934">
        <f t="shared" si="99"/>
        <v>1</v>
      </c>
      <c r="AA934">
        <f t="shared" si="100"/>
        <v>1</v>
      </c>
      <c r="AB934">
        <f t="shared" si="101"/>
        <v>1</v>
      </c>
      <c r="AC934">
        <f>IF(N934=Legend!$D$3,3,IF(N934=Legend!$D$4,2,IF(N934=Legend!$D$5,1,0)))</f>
        <v>2</v>
      </c>
      <c r="AD934">
        <f t="shared" si="102"/>
        <v>1</v>
      </c>
      <c r="AF934">
        <f t="shared" si="103"/>
        <v>0</v>
      </c>
      <c r="AG934">
        <f>IF(R934=Legend!$F$3,3,IF(R934=Legend!$F$4,2,IF(R934=Legend!$F$5,1,0)))</f>
        <v>2</v>
      </c>
      <c r="AH934">
        <f>IF(S934=Legend!$F$3,3,IF(S934=Legend!$F$4,2,IF(S934=Legend!$F$5,1,0)))</f>
        <v>3</v>
      </c>
      <c r="AK934">
        <f>IF(V934=Legend!$H$3,3,IF(V934=Legend!$H$4,2,IF(V934=Legend!$H$5,1,0)))</f>
        <v>1</v>
      </c>
      <c r="AM934">
        <f t="shared" si="104"/>
        <v>12</v>
      </c>
    </row>
    <row r="935" spans="1:39" ht="140.4" x14ac:dyDescent="0.3">
      <c r="A935" t="s">
        <v>59</v>
      </c>
      <c r="B935" t="s">
        <v>2870</v>
      </c>
      <c r="C935" t="s">
        <v>3618</v>
      </c>
      <c r="D935" t="s">
        <v>3621</v>
      </c>
      <c r="E935" t="str">
        <f t="shared" si="98"/>
        <v>FAVORITE 88 MM</v>
      </c>
      <c r="F935" t="s">
        <v>59</v>
      </c>
      <c r="G935" t="s">
        <v>21</v>
      </c>
      <c r="H935" t="s">
        <v>21</v>
      </c>
      <c r="I935" t="s">
        <v>22</v>
      </c>
      <c r="J935" t="s">
        <v>23</v>
      </c>
      <c r="K935" t="s">
        <v>24</v>
      </c>
      <c r="L935" t="s">
        <v>25</v>
      </c>
      <c r="M935" t="s">
        <v>25</v>
      </c>
      <c r="N935" t="s">
        <v>26</v>
      </c>
      <c r="O935" t="s">
        <v>25</v>
      </c>
      <c r="P935" t="s">
        <v>21</v>
      </c>
      <c r="Q935" t="s">
        <v>60</v>
      </c>
      <c r="R935" t="s">
        <v>28</v>
      </c>
      <c r="S935" t="s">
        <v>29</v>
      </c>
      <c r="T935" t="s">
        <v>21</v>
      </c>
      <c r="U935" t="s">
        <v>21</v>
      </c>
      <c r="V935" t="s">
        <v>33</v>
      </c>
      <c r="W935" s="2" t="s">
        <v>34</v>
      </c>
      <c r="Y935">
        <f>IF(J935=Legend!$B$3,0,IF(J935=Legend!$B$4,1,IF(J935=Legend!$B$5,2,0)))</f>
        <v>1</v>
      </c>
      <c r="Z935">
        <f t="shared" si="99"/>
        <v>1</v>
      </c>
      <c r="AA935">
        <f t="shared" si="100"/>
        <v>1</v>
      </c>
      <c r="AB935">
        <f t="shared" si="101"/>
        <v>1</v>
      </c>
      <c r="AC935">
        <f>IF(N935=Legend!$D$3,3,IF(N935=Legend!$D$4,2,IF(N935=Legend!$D$5,1,0)))</f>
        <v>2</v>
      </c>
      <c r="AD935">
        <f t="shared" si="102"/>
        <v>1</v>
      </c>
      <c r="AF935">
        <f t="shared" si="103"/>
        <v>2</v>
      </c>
      <c r="AG935">
        <f>IF(R935=Legend!$F$3,3,IF(R935=Legend!$F$4,2,IF(R935=Legend!$F$5,1,0)))</f>
        <v>2</v>
      </c>
      <c r="AH935">
        <f>IF(S935=Legend!$F$3,3,IF(S935=Legend!$F$4,2,IF(S935=Legend!$F$5,1,0)))</f>
        <v>3</v>
      </c>
      <c r="AK935">
        <f>IF(V935=Legend!$H$3,3,IF(V935=Legend!$H$4,2,IF(V935=Legend!$H$5,1,0)))</f>
        <v>1</v>
      </c>
      <c r="AM935">
        <f t="shared" si="104"/>
        <v>15</v>
      </c>
    </row>
    <row r="936" spans="1:39" ht="140.4" x14ac:dyDescent="0.3">
      <c r="A936" t="s">
        <v>20</v>
      </c>
      <c r="B936" t="s">
        <v>1880</v>
      </c>
      <c r="C936" t="s">
        <v>1881</v>
      </c>
      <c r="D936" t="s">
        <v>3004</v>
      </c>
      <c r="E936" t="str">
        <f t="shared" si="98"/>
        <v>FC. TUMAKA</v>
      </c>
      <c r="F936" t="s">
        <v>58</v>
      </c>
      <c r="G936" t="s">
        <v>21</v>
      </c>
      <c r="H936" t="s">
        <v>21</v>
      </c>
      <c r="I936" t="s">
        <v>22</v>
      </c>
      <c r="J936" t="s">
        <v>23</v>
      </c>
      <c r="K936" t="s">
        <v>24</v>
      </c>
      <c r="L936" t="s">
        <v>25</v>
      </c>
      <c r="M936" t="s">
        <v>25</v>
      </c>
      <c r="N936" t="s">
        <v>26</v>
      </c>
      <c r="O936" t="s">
        <v>25</v>
      </c>
      <c r="P936" t="s">
        <v>21</v>
      </c>
      <c r="Q936" t="s">
        <v>27</v>
      </c>
      <c r="R936" t="s">
        <v>28</v>
      </c>
      <c r="S936" t="s">
        <v>29</v>
      </c>
      <c r="T936" t="s">
        <v>21</v>
      </c>
      <c r="U936" t="s">
        <v>21</v>
      </c>
      <c r="V936" t="s">
        <v>33</v>
      </c>
      <c r="W936" s="2" t="s">
        <v>34</v>
      </c>
      <c r="Y936">
        <f>IF(J936=Legend!$B$3,0,IF(J936=Legend!$B$4,1,IF(J936=Legend!$B$5,2,0)))</f>
        <v>1</v>
      </c>
      <c r="Z936">
        <f t="shared" si="99"/>
        <v>1</v>
      </c>
      <c r="AA936">
        <f t="shared" si="100"/>
        <v>1</v>
      </c>
      <c r="AB936">
        <f t="shared" si="101"/>
        <v>1</v>
      </c>
      <c r="AC936">
        <f>IF(N936=Legend!$D$3,3,IF(N936=Legend!$D$4,2,IF(N936=Legend!$D$5,1,0)))</f>
        <v>2</v>
      </c>
      <c r="AD936">
        <f t="shared" si="102"/>
        <v>1</v>
      </c>
      <c r="AF936">
        <f t="shared" si="103"/>
        <v>0</v>
      </c>
      <c r="AG936">
        <f>IF(R936=Legend!$F$3,3,IF(R936=Legend!$F$4,2,IF(R936=Legend!$F$5,1,0)))</f>
        <v>2</v>
      </c>
      <c r="AH936">
        <f>IF(S936=Legend!$F$3,3,IF(S936=Legend!$F$4,2,IF(S936=Legend!$F$5,1,0)))</f>
        <v>3</v>
      </c>
      <c r="AK936">
        <f>IF(V936=Legend!$H$3,3,IF(V936=Legend!$H$4,2,IF(V936=Legend!$H$5,1,0)))</f>
        <v>1</v>
      </c>
      <c r="AM936">
        <f t="shared" si="104"/>
        <v>13</v>
      </c>
    </row>
    <row r="937" spans="1:39" ht="140.4" x14ac:dyDescent="0.3">
      <c r="A937" t="s">
        <v>74</v>
      </c>
      <c r="B937" t="s">
        <v>174</v>
      </c>
      <c r="C937" t="s">
        <v>3738</v>
      </c>
      <c r="D937" t="s">
        <v>4078</v>
      </c>
      <c r="E937" t="str">
        <f t="shared" si="98"/>
        <v>FEBRIKA</v>
      </c>
      <c r="F937" t="s">
        <v>74</v>
      </c>
      <c r="G937" t="s">
        <v>21</v>
      </c>
      <c r="H937" t="s">
        <v>21</v>
      </c>
      <c r="I937" t="s">
        <v>22</v>
      </c>
      <c r="J937" t="s">
        <v>35</v>
      </c>
      <c r="K937" t="s">
        <v>24</v>
      </c>
      <c r="L937" t="s">
        <v>25</v>
      </c>
      <c r="M937" t="s">
        <v>25</v>
      </c>
      <c r="N937" t="s">
        <v>26</v>
      </c>
      <c r="O937" t="s">
        <v>25</v>
      </c>
      <c r="P937" t="s">
        <v>21</v>
      </c>
      <c r="Q937" t="s">
        <v>27</v>
      </c>
      <c r="R937" t="s">
        <v>45</v>
      </c>
      <c r="S937" t="s">
        <v>28</v>
      </c>
      <c r="T937" t="s">
        <v>21</v>
      </c>
      <c r="U937" t="s">
        <v>21</v>
      </c>
      <c r="V937" t="s">
        <v>33</v>
      </c>
      <c r="W937" s="2" t="s">
        <v>34</v>
      </c>
      <c r="Y937">
        <f>IF(J937=Legend!$B$3,0,IF(J937=Legend!$B$4,1,IF(J937=Legend!$B$5,2,0)))</f>
        <v>0</v>
      </c>
      <c r="Z937">
        <f t="shared" si="99"/>
        <v>1</v>
      </c>
      <c r="AA937">
        <f t="shared" si="100"/>
        <v>1</v>
      </c>
      <c r="AB937">
        <f t="shared" si="101"/>
        <v>1</v>
      </c>
      <c r="AC937">
        <f>IF(N937=Legend!$D$3,3,IF(N937=Legend!$D$4,2,IF(N937=Legend!$D$5,1,0)))</f>
        <v>2</v>
      </c>
      <c r="AD937">
        <f t="shared" si="102"/>
        <v>1</v>
      </c>
      <c r="AF937">
        <f t="shared" si="103"/>
        <v>0</v>
      </c>
      <c r="AG937">
        <f>IF(R937=Legend!$F$3,3,IF(R937=Legend!$F$4,2,IF(R937=Legend!$F$5,1,0)))</f>
        <v>1</v>
      </c>
      <c r="AH937">
        <f>IF(S937=Legend!$F$3,3,IF(S937=Legend!$F$4,2,IF(S937=Legend!$F$5,1,0)))</f>
        <v>2</v>
      </c>
      <c r="AK937">
        <f>IF(V937=Legend!$H$3,3,IF(V937=Legend!$H$4,2,IF(V937=Legend!$H$5,1,0)))</f>
        <v>1</v>
      </c>
      <c r="AM937">
        <f t="shared" si="104"/>
        <v>10</v>
      </c>
    </row>
    <row r="938" spans="1:39" ht="109.2" x14ac:dyDescent="0.3">
      <c r="A938" t="s">
        <v>136</v>
      </c>
      <c r="B938" t="s">
        <v>1683</v>
      </c>
      <c r="C938" t="s">
        <v>4794</v>
      </c>
      <c r="D938" t="s">
        <v>4807</v>
      </c>
      <c r="E938" t="str">
        <f t="shared" si="98"/>
        <v>FELIX WONGKAR OEY / MUSTIKA</v>
      </c>
      <c r="F938" t="s">
        <v>136</v>
      </c>
      <c r="G938" t="s">
        <v>21</v>
      </c>
      <c r="H938" t="s">
        <v>21</v>
      </c>
      <c r="I938" t="s">
        <v>54</v>
      </c>
      <c r="J938" t="s">
        <v>23</v>
      </c>
      <c r="K938" t="s">
        <v>24</v>
      </c>
      <c r="L938" t="s">
        <v>25</v>
      </c>
      <c r="M938" t="s">
        <v>21</v>
      </c>
      <c r="N938" t="s">
        <v>47</v>
      </c>
      <c r="O938" t="s">
        <v>21</v>
      </c>
      <c r="P938" t="s">
        <v>21</v>
      </c>
      <c r="Q938" t="s">
        <v>27</v>
      </c>
      <c r="R938" t="s">
        <v>45</v>
      </c>
      <c r="S938" t="s">
        <v>29</v>
      </c>
      <c r="T938" t="s">
        <v>21</v>
      </c>
      <c r="U938" t="s">
        <v>21</v>
      </c>
      <c r="V938" t="s">
        <v>33</v>
      </c>
      <c r="W938" s="2" t="s">
        <v>91</v>
      </c>
      <c r="Y938">
        <f>IF(J938=Legend!$B$3,0,IF(J938=Legend!$B$4,1,IF(J938=Legend!$B$5,2,0)))</f>
        <v>1</v>
      </c>
      <c r="Z938">
        <f t="shared" si="99"/>
        <v>1</v>
      </c>
      <c r="AA938">
        <f t="shared" si="100"/>
        <v>1</v>
      </c>
      <c r="AB938">
        <f t="shared" si="101"/>
        <v>0</v>
      </c>
      <c r="AC938">
        <f>IF(N938=Legend!$D$3,3,IF(N938=Legend!$D$4,2,IF(N938=Legend!$D$5,1,0)))</f>
        <v>0</v>
      </c>
      <c r="AD938">
        <f t="shared" si="102"/>
        <v>0</v>
      </c>
      <c r="AF938">
        <f t="shared" si="103"/>
        <v>0</v>
      </c>
      <c r="AG938">
        <f>IF(R938=Legend!$F$3,3,IF(R938=Legend!$F$4,2,IF(R938=Legend!$F$5,1,0)))</f>
        <v>1</v>
      </c>
      <c r="AH938">
        <f>IF(S938=Legend!$F$3,3,IF(S938=Legend!$F$4,2,IF(S938=Legend!$F$5,1,0)))</f>
        <v>3</v>
      </c>
      <c r="AK938">
        <f>IF(V938=Legend!$H$3,3,IF(V938=Legend!$H$4,2,IF(V938=Legend!$H$5,1,0)))</f>
        <v>1</v>
      </c>
      <c r="AM938">
        <f t="shared" si="104"/>
        <v>8</v>
      </c>
    </row>
    <row r="939" spans="1:39" ht="140.4" x14ac:dyDescent="0.3">
      <c r="A939" t="s">
        <v>39</v>
      </c>
      <c r="B939" t="s">
        <v>478</v>
      </c>
      <c r="C939" t="s">
        <v>558</v>
      </c>
      <c r="D939" t="s">
        <v>722</v>
      </c>
      <c r="E939" t="str">
        <f t="shared" si="98"/>
        <v>FELLA ROSA MART</v>
      </c>
      <c r="F939" t="s">
        <v>39</v>
      </c>
      <c r="G939" t="s">
        <v>21</v>
      </c>
      <c r="H939" t="s">
        <v>21</v>
      </c>
      <c r="I939" t="s">
        <v>50</v>
      </c>
      <c r="J939" t="s">
        <v>23</v>
      </c>
      <c r="K939" t="s">
        <v>24</v>
      </c>
      <c r="L939" t="s">
        <v>25</v>
      </c>
      <c r="M939" t="s">
        <v>25</v>
      </c>
      <c r="N939" t="s">
        <v>26</v>
      </c>
      <c r="O939" t="s">
        <v>25</v>
      </c>
      <c r="P939" t="s">
        <v>21</v>
      </c>
      <c r="Q939" t="s">
        <v>27</v>
      </c>
      <c r="R939" t="s">
        <v>45</v>
      </c>
      <c r="S939" t="s">
        <v>29</v>
      </c>
      <c r="T939" t="s">
        <v>21</v>
      </c>
      <c r="U939" t="s">
        <v>21</v>
      </c>
      <c r="V939" t="s">
        <v>30</v>
      </c>
      <c r="W939" s="2" t="s">
        <v>34</v>
      </c>
      <c r="Y939">
        <f>IF(J939=Legend!$B$3,0,IF(J939=Legend!$B$4,1,IF(J939=Legend!$B$5,2,0)))</f>
        <v>1</v>
      </c>
      <c r="Z939">
        <f t="shared" si="99"/>
        <v>1</v>
      </c>
      <c r="AA939">
        <f t="shared" si="100"/>
        <v>1</v>
      </c>
      <c r="AB939">
        <f t="shared" si="101"/>
        <v>1</v>
      </c>
      <c r="AC939">
        <f>IF(N939=Legend!$D$3,3,IF(N939=Legend!$D$4,2,IF(N939=Legend!$D$5,1,0)))</f>
        <v>2</v>
      </c>
      <c r="AD939">
        <f t="shared" si="102"/>
        <v>1</v>
      </c>
      <c r="AF939">
        <f t="shared" si="103"/>
        <v>0</v>
      </c>
      <c r="AG939">
        <f>IF(R939=Legend!$F$3,3,IF(R939=Legend!$F$4,2,IF(R939=Legend!$F$5,1,0)))</f>
        <v>1</v>
      </c>
      <c r="AH939">
        <f>IF(S939=Legend!$F$3,3,IF(S939=Legend!$F$4,2,IF(S939=Legend!$F$5,1,0)))</f>
        <v>3</v>
      </c>
      <c r="AK939">
        <f>IF(V939=Legend!$H$3,3,IF(V939=Legend!$H$4,2,IF(V939=Legend!$H$5,1,0)))</f>
        <v>2</v>
      </c>
      <c r="AM939">
        <f t="shared" si="104"/>
        <v>13</v>
      </c>
    </row>
    <row r="940" spans="1:39" ht="140.4" x14ac:dyDescent="0.3">
      <c r="A940" t="s">
        <v>39</v>
      </c>
      <c r="B940" t="s">
        <v>478</v>
      </c>
      <c r="C940" t="s">
        <v>558</v>
      </c>
      <c r="D940" t="s">
        <v>721</v>
      </c>
      <c r="E940" t="str">
        <f t="shared" si="98"/>
        <v>FELLA ROSA SWALAYAN</v>
      </c>
      <c r="F940" t="s">
        <v>39</v>
      </c>
      <c r="G940" t="s">
        <v>21</v>
      </c>
      <c r="H940" t="s">
        <v>21</v>
      </c>
      <c r="I940" t="s">
        <v>22</v>
      </c>
      <c r="J940" t="s">
        <v>23</v>
      </c>
      <c r="K940" t="s">
        <v>24</v>
      </c>
      <c r="L940" t="s">
        <v>25</v>
      </c>
      <c r="M940" t="s">
        <v>25</v>
      </c>
      <c r="N940" t="s">
        <v>38</v>
      </c>
      <c r="O940" t="s">
        <v>25</v>
      </c>
      <c r="P940" t="s">
        <v>21</v>
      </c>
      <c r="Q940" t="s">
        <v>27</v>
      </c>
      <c r="R940" t="s">
        <v>28</v>
      </c>
      <c r="S940" t="s">
        <v>29</v>
      </c>
      <c r="T940" t="s">
        <v>21</v>
      </c>
      <c r="U940" t="s">
        <v>21</v>
      </c>
      <c r="V940" t="s">
        <v>30</v>
      </c>
      <c r="W940" s="2" t="s">
        <v>34</v>
      </c>
      <c r="Y940">
        <f>IF(J940=Legend!$B$3,0,IF(J940=Legend!$B$4,1,IF(J940=Legend!$B$5,2,0)))</f>
        <v>1</v>
      </c>
      <c r="Z940">
        <f t="shared" si="99"/>
        <v>1</v>
      </c>
      <c r="AA940">
        <f t="shared" si="100"/>
        <v>1</v>
      </c>
      <c r="AB940">
        <f t="shared" si="101"/>
        <v>1</v>
      </c>
      <c r="AC940">
        <f>IF(N940=Legend!$D$3,3,IF(N940=Legend!$D$4,2,IF(N940=Legend!$D$5,1,0)))</f>
        <v>3</v>
      </c>
      <c r="AD940">
        <f t="shared" si="102"/>
        <v>1</v>
      </c>
      <c r="AF940">
        <f t="shared" si="103"/>
        <v>0</v>
      </c>
      <c r="AG940">
        <f>IF(R940=Legend!$F$3,3,IF(R940=Legend!$F$4,2,IF(R940=Legend!$F$5,1,0)))</f>
        <v>2</v>
      </c>
      <c r="AH940">
        <f>IF(S940=Legend!$F$3,3,IF(S940=Legend!$F$4,2,IF(S940=Legend!$F$5,1,0)))</f>
        <v>3</v>
      </c>
      <c r="AK940">
        <f>IF(V940=Legend!$H$3,3,IF(V940=Legend!$H$4,2,IF(V940=Legend!$H$5,1,0)))</f>
        <v>2</v>
      </c>
      <c r="AM940">
        <f t="shared" si="104"/>
        <v>15</v>
      </c>
    </row>
    <row r="941" spans="1:39" ht="109.2" x14ac:dyDescent="0.3">
      <c r="A941" t="s">
        <v>82</v>
      </c>
      <c r="B941" t="s">
        <v>475</v>
      </c>
      <c r="C941" t="s">
        <v>4505</v>
      </c>
      <c r="D941" t="s">
        <v>4594</v>
      </c>
      <c r="E941" t="str">
        <f t="shared" si="98"/>
        <v>FENNY, MM</v>
      </c>
      <c r="F941" t="s">
        <v>150</v>
      </c>
      <c r="G941" t="s">
        <v>21</v>
      </c>
      <c r="H941" t="s">
        <v>21</v>
      </c>
      <c r="I941" t="s">
        <v>22</v>
      </c>
      <c r="J941" t="s">
        <v>35</v>
      </c>
      <c r="K941" t="s">
        <v>24</v>
      </c>
      <c r="L941" t="s">
        <v>25</v>
      </c>
      <c r="M941" t="s">
        <v>21</v>
      </c>
      <c r="N941" t="s">
        <v>47</v>
      </c>
      <c r="O941" t="s">
        <v>25</v>
      </c>
      <c r="P941" t="s">
        <v>21</v>
      </c>
      <c r="Q941" t="s">
        <v>27</v>
      </c>
      <c r="R941" t="s">
        <v>45</v>
      </c>
      <c r="S941" t="s">
        <v>28</v>
      </c>
      <c r="T941" t="s">
        <v>21</v>
      </c>
      <c r="U941" t="s">
        <v>21</v>
      </c>
      <c r="V941" t="s">
        <v>33</v>
      </c>
      <c r="W941" s="2" t="s">
        <v>91</v>
      </c>
      <c r="Y941">
        <f>IF(J941=Legend!$B$3,0,IF(J941=Legend!$B$4,1,IF(J941=Legend!$B$5,2,0)))</f>
        <v>0</v>
      </c>
      <c r="Z941">
        <f t="shared" si="99"/>
        <v>1</v>
      </c>
      <c r="AA941">
        <f t="shared" si="100"/>
        <v>1</v>
      </c>
      <c r="AB941">
        <f t="shared" si="101"/>
        <v>0</v>
      </c>
      <c r="AC941">
        <f>IF(N941=Legend!$D$3,3,IF(N941=Legend!$D$4,2,IF(N941=Legend!$D$5,1,0)))</f>
        <v>0</v>
      </c>
      <c r="AD941">
        <f t="shared" si="102"/>
        <v>1</v>
      </c>
      <c r="AF941">
        <f t="shared" si="103"/>
        <v>0</v>
      </c>
      <c r="AG941">
        <f>IF(R941=Legend!$F$3,3,IF(R941=Legend!$F$4,2,IF(R941=Legend!$F$5,1,0)))</f>
        <v>1</v>
      </c>
      <c r="AH941">
        <f>IF(S941=Legend!$F$3,3,IF(S941=Legend!$F$4,2,IF(S941=Legend!$F$5,1,0)))</f>
        <v>2</v>
      </c>
      <c r="AK941">
        <f>IF(V941=Legend!$H$3,3,IF(V941=Legend!$H$4,2,IF(V941=Legend!$H$5,1,0)))</f>
        <v>1</v>
      </c>
      <c r="AM941">
        <f t="shared" si="104"/>
        <v>7</v>
      </c>
    </row>
    <row r="942" spans="1:39" ht="140.4" x14ac:dyDescent="0.3">
      <c r="A942" t="s">
        <v>113</v>
      </c>
      <c r="B942" t="s">
        <v>983</v>
      </c>
      <c r="C942" t="s">
        <v>984</v>
      </c>
      <c r="D942" t="s">
        <v>1407</v>
      </c>
      <c r="E942" t="str">
        <f t="shared" si="98"/>
        <v>FEREN</v>
      </c>
      <c r="F942" t="s">
        <v>113</v>
      </c>
      <c r="G942" t="s">
        <v>21</v>
      </c>
      <c r="H942" t="s">
        <v>21</v>
      </c>
      <c r="I942" t="s">
        <v>54</v>
      </c>
      <c r="J942" t="s">
        <v>35</v>
      </c>
      <c r="K942" t="s">
        <v>24</v>
      </c>
      <c r="L942" t="s">
        <v>21</v>
      </c>
      <c r="M942" t="s">
        <v>21</v>
      </c>
      <c r="N942" t="s">
        <v>47</v>
      </c>
      <c r="O942" t="s">
        <v>21</v>
      </c>
      <c r="P942" t="s">
        <v>21</v>
      </c>
      <c r="Q942" t="s">
        <v>27</v>
      </c>
      <c r="R942" t="s">
        <v>45</v>
      </c>
      <c r="S942" t="s">
        <v>47</v>
      </c>
      <c r="T942" t="s">
        <v>21</v>
      </c>
      <c r="U942" t="s">
        <v>21</v>
      </c>
      <c r="V942" t="s">
        <v>42</v>
      </c>
      <c r="W942" s="2" t="s">
        <v>34</v>
      </c>
      <c r="Y942">
        <f>IF(J942=Legend!$B$3,0,IF(J942=Legend!$B$4,1,IF(J942=Legend!$B$5,2,0)))</f>
        <v>0</v>
      </c>
      <c r="Z942">
        <f t="shared" si="99"/>
        <v>1</v>
      </c>
      <c r="AA942">
        <f t="shared" si="100"/>
        <v>0</v>
      </c>
      <c r="AB942">
        <f t="shared" si="101"/>
        <v>0</v>
      </c>
      <c r="AC942">
        <f>IF(N942=Legend!$D$3,3,IF(N942=Legend!$D$4,2,IF(N942=Legend!$D$5,1,0)))</f>
        <v>0</v>
      </c>
      <c r="AD942">
        <f t="shared" si="102"/>
        <v>0</v>
      </c>
      <c r="AF942">
        <f t="shared" si="103"/>
        <v>0</v>
      </c>
      <c r="AG942">
        <f>IF(R942=Legend!$F$3,3,IF(R942=Legend!$F$4,2,IF(R942=Legend!$F$5,1,0)))</f>
        <v>1</v>
      </c>
      <c r="AH942">
        <f>IF(S942=Legend!$F$3,3,IF(S942=Legend!$F$4,2,IF(S942=Legend!$F$5,1,0)))</f>
        <v>0</v>
      </c>
      <c r="AK942">
        <f>IF(V942=Legend!$H$3,3,IF(V942=Legend!$H$4,2,IF(V942=Legend!$H$5,1,0)))</f>
        <v>0</v>
      </c>
      <c r="AM942">
        <f t="shared" si="104"/>
        <v>2</v>
      </c>
    </row>
    <row r="943" spans="1:39" ht="140.4" x14ac:dyDescent="0.3">
      <c r="A943" t="s">
        <v>67</v>
      </c>
      <c r="B943" t="s">
        <v>1683</v>
      </c>
      <c r="C943" t="s">
        <v>2320</v>
      </c>
      <c r="D943" t="s">
        <v>2355</v>
      </c>
      <c r="E943" t="str">
        <f t="shared" si="98"/>
        <v>Ferlina Agustin ( Toko Metro Larantuka)</v>
      </c>
      <c r="F943" t="s">
        <v>58</v>
      </c>
      <c r="G943" t="s">
        <v>21</v>
      </c>
      <c r="H943" t="s">
        <v>21</v>
      </c>
      <c r="I943" t="s">
        <v>22</v>
      </c>
      <c r="J943" t="s">
        <v>35</v>
      </c>
      <c r="K943" t="s">
        <v>24</v>
      </c>
      <c r="L943" t="s">
        <v>21</v>
      </c>
      <c r="M943" t="s">
        <v>25</v>
      </c>
      <c r="N943" t="s">
        <v>26</v>
      </c>
      <c r="O943" t="s">
        <v>25</v>
      </c>
      <c r="P943" t="s">
        <v>21</v>
      </c>
      <c r="Q943" t="s">
        <v>27</v>
      </c>
      <c r="R943" t="s">
        <v>28</v>
      </c>
      <c r="S943" t="s">
        <v>29</v>
      </c>
      <c r="T943" t="s">
        <v>21</v>
      </c>
      <c r="U943" t="s">
        <v>21</v>
      </c>
      <c r="V943" t="s">
        <v>33</v>
      </c>
      <c r="W943" s="2" t="s">
        <v>34</v>
      </c>
      <c r="Y943">
        <f>IF(J943=Legend!$B$3,0,IF(J943=Legend!$B$4,1,IF(J943=Legend!$B$5,2,0)))</f>
        <v>0</v>
      </c>
      <c r="Z943">
        <f t="shared" si="99"/>
        <v>1</v>
      </c>
      <c r="AA943">
        <f t="shared" si="100"/>
        <v>0</v>
      </c>
      <c r="AB943">
        <f t="shared" si="101"/>
        <v>1</v>
      </c>
      <c r="AC943">
        <f>IF(N943=Legend!$D$3,3,IF(N943=Legend!$D$4,2,IF(N943=Legend!$D$5,1,0)))</f>
        <v>2</v>
      </c>
      <c r="AD943">
        <f t="shared" si="102"/>
        <v>1</v>
      </c>
      <c r="AF943">
        <f t="shared" si="103"/>
        <v>0</v>
      </c>
      <c r="AG943">
        <f>IF(R943=Legend!$F$3,3,IF(R943=Legend!$F$4,2,IF(R943=Legend!$F$5,1,0)))</f>
        <v>2</v>
      </c>
      <c r="AH943">
        <f>IF(S943=Legend!$F$3,3,IF(S943=Legend!$F$4,2,IF(S943=Legend!$F$5,1,0)))</f>
        <v>3</v>
      </c>
      <c r="AK943">
        <f>IF(V943=Legend!$H$3,3,IF(V943=Legend!$H$4,2,IF(V943=Legend!$H$5,1,0)))</f>
        <v>1</v>
      </c>
      <c r="AM943">
        <f t="shared" si="104"/>
        <v>11</v>
      </c>
    </row>
    <row r="944" spans="1:39" ht="156" x14ac:dyDescent="0.3">
      <c r="A944" t="s">
        <v>79</v>
      </c>
      <c r="B944" t="s">
        <v>478</v>
      </c>
      <c r="C944" t="s">
        <v>5325</v>
      </c>
      <c r="D944" t="s">
        <v>480</v>
      </c>
      <c r="E944" t="str">
        <f t="shared" si="98"/>
        <v>FIA MART</v>
      </c>
      <c r="F944" t="s">
        <v>79</v>
      </c>
      <c r="G944" t="s">
        <v>21</v>
      </c>
      <c r="H944" t="s">
        <v>21</v>
      </c>
      <c r="I944" t="s">
        <v>22</v>
      </c>
      <c r="J944" t="s">
        <v>35</v>
      </c>
      <c r="K944" t="s">
        <v>24</v>
      </c>
      <c r="L944" t="s">
        <v>25</v>
      </c>
      <c r="M944" t="s">
        <v>25</v>
      </c>
      <c r="N944" t="s">
        <v>47</v>
      </c>
      <c r="O944" t="s">
        <v>21</v>
      </c>
      <c r="P944" t="s">
        <v>21</v>
      </c>
      <c r="Q944" t="s">
        <v>60</v>
      </c>
      <c r="R944" t="s">
        <v>45</v>
      </c>
      <c r="S944" t="s">
        <v>45</v>
      </c>
      <c r="T944" t="s">
        <v>21</v>
      </c>
      <c r="U944" t="s">
        <v>21</v>
      </c>
      <c r="V944" t="s">
        <v>42</v>
      </c>
      <c r="W944" s="2" t="s">
        <v>31</v>
      </c>
      <c r="Y944">
        <f>IF(J944=Legend!$B$3,0,IF(J944=Legend!$B$4,1,IF(J944=Legend!$B$5,2,0)))</f>
        <v>0</v>
      </c>
      <c r="Z944">
        <f t="shared" si="99"/>
        <v>1</v>
      </c>
      <c r="AA944">
        <f t="shared" si="100"/>
        <v>1</v>
      </c>
      <c r="AB944">
        <f t="shared" si="101"/>
        <v>1</v>
      </c>
      <c r="AC944">
        <f>IF(N944=Legend!$D$3,3,IF(N944=Legend!$D$4,2,IF(N944=Legend!$D$5,1,0)))</f>
        <v>0</v>
      </c>
      <c r="AD944">
        <f t="shared" si="102"/>
        <v>0</v>
      </c>
      <c r="AF944">
        <f t="shared" si="103"/>
        <v>2</v>
      </c>
      <c r="AG944">
        <f>IF(R944=Legend!$F$3,3,IF(R944=Legend!$F$4,2,IF(R944=Legend!$F$5,1,0)))</f>
        <v>1</v>
      </c>
      <c r="AH944">
        <f>IF(S944=Legend!$F$3,3,IF(S944=Legend!$F$4,2,IF(S944=Legend!$F$5,1,0)))</f>
        <v>1</v>
      </c>
      <c r="AK944">
        <f>IF(V944=Legend!$H$3,3,IF(V944=Legend!$H$4,2,IF(V944=Legend!$H$5,1,0)))</f>
        <v>0</v>
      </c>
      <c r="AM944">
        <f t="shared" si="104"/>
        <v>7</v>
      </c>
    </row>
    <row r="945" spans="1:39" ht="109.2" x14ac:dyDescent="0.3">
      <c r="A945" t="s">
        <v>32</v>
      </c>
      <c r="B945" t="s">
        <v>1880</v>
      </c>
      <c r="C945" t="s">
        <v>1881</v>
      </c>
      <c r="D945" t="s">
        <v>1922</v>
      </c>
      <c r="E945" t="str">
        <f t="shared" si="98"/>
        <v>FIESLY Mart I</v>
      </c>
      <c r="F945" t="s">
        <v>71</v>
      </c>
      <c r="G945" t="s">
        <v>21</v>
      </c>
      <c r="H945" t="s">
        <v>21</v>
      </c>
      <c r="I945" t="s">
        <v>22</v>
      </c>
      <c r="J945" t="s">
        <v>35</v>
      </c>
      <c r="K945" t="s">
        <v>24</v>
      </c>
      <c r="L945" t="s">
        <v>25</v>
      </c>
      <c r="M945" t="s">
        <v>25</v>
      </c>
      <c r="N945" t="s">
        <v>28</v>
      </c>
      <c r="O945" t="s">
        <v>21</v>
      </c>
      <c r="P945" t="s">
        <v>21</v>
      </c>
      <c r="Q945" t="s">
        <v>27</v>
      </c>
      <c r="R945" t="s">
        <v>45</v>
      </c>
      <c r="S945" t="s">
        <v>28</v>
      </c>
      <c r="T945" t="s">
        <v>21</v>
      </c>
      <c r="U945" t="s">
        <v>21</v>
      </c>
      <c r="V945" t="s">
        <v>42</v>
      </c>
      <c r="W945" s="2" t="s">
        <v>66</v>
      </c>
      <c r="Y945">
        <f>IF(J945=Legend!$B$3,0,IF(J945=Legend!$B$4,1,IF(J945=Legend!$B$5,2,0)))</f>
        <v>0</v>
      </c>
      <c r="Z945">
        <f t="shared" si="99"/>
        <v>1</v>
      </c>
      <c r="AA945">
        <f t="shared" si="100"/>
        <v>1</v>
      </c>
      <c r="AB945">
        <f t="shared" si="101"/>
        <v>1</v>
      </c>
      <c r="AC945">
        <f>IF(N945=Legend!$D$3,3,IF(N945=Legend!$D$4,2,IF(N945=Legend!$D$5,1,0)))</f>
        <v>1</v>
      </c>
      <c r="AD945">
        <f t="shared" si="102"/>
        <v>0</v>
      </c>
      <c r="AF945">
        <f t="shared" si="103"/>
        <v>0</v>
      </c>
      <c r="AG945">
        <f>IF(R945=Legend!$F$3,3,IF(R945=Legend!$F$4,2,IF(R945=Legend!$F$5,1,0)))</f>
        <v>1</v>
      </c>
      <c r="AH945">
        <f>IF(S945=Legend!$F$3,3,IF(S945=Legend!$F$4,2,IF(S945=Legend!$F$5,1,0)))</f>
        <v>2</v>
      </c>
      <c r="AK945">
        <f>IF(V945=Legend!$H$3,3,IF(V945=Legend!$H$4,2,IF(V945=Legend!$H$5,1,0)))</f>
        <v>0</v>
      </c>
      <c r="AM945">
        <f t="shared" si="104"/>
        <v>7</v>
      </c>
    </row>
    <row r="946" spans="1:39" ht="31.2" x14ac:dyDescent="0.3">
      <c r="A946" t="s">
        <v>56</v>
      </c>
      <c r="B946" t="s">
        <v>1861</v>
      </c>
      <c r="C946" t="s">
        <v>2177</v>
      </c>
      <c r="D946" t="s">
        <v>2189</v>
      </c>
      <c r="E946" t="str">
        <f t="shared" si="98"/>
        <v>FIJRA / JL TRANS ±15M DARI PSR BOLANO</v>
      </c>
      <c r="F946" t="s">
        <v>56</v>
      </c>
      <c r="G946" t="s">
        <v>21</v>
      </c>
      <c r="H946" t="s">
        <v>21</v>
      </c>
      <c r="I946" t="s">
        <v>50</v>
      </c>
      <c r="J946" t="s">
        <v>35</v>
      </c>
      <c r="K946" t="s">
        <v>24</v>
      </c>
      <c r="L946" t="s">
        <v>25</v>
      </c>
      <c r="M946" t="s">
        <v>25</v>
      </c>
      <c r="N946" t="s">
        <v>28</v>
      </c>
      <c r="O946" t="s">
        <v>21</v>
      </c>
      <c r="P946" t="s">
        <v>21</v>
      </c>
      <c r="Q946" t="s">
        <v>27</v>
      </c>
      <c r="R946" t="s">
        <v>45</v>
      </c>
      <c r="S946" t="s">
        <v>29</v>
      </c>
      <c r="T946" t="s">
        <v>21</v>
      </c>
      <c r="U946" t="s">
        <v>21</v>
      </c>
      <c r="V946" t="s">
        <v>42</v>
      </c>
      <c r="W946" s="18" t="s">
        <v>63</v>
      </c>
      <c r="Y946">
        <f>IF(J946=Legend!$B$3,0,IF(J946=Legend!$B$4,1,IF(J946=Legend!$B$5,2,0)))</f>
        <v>0</v>
      </c>
      <c r="Z946">
        <f t="shared" si="99"/>
        <v>1</v>
      </c>
      <c r="AA946">
        <f t="shared" si="100"/>
        <v>1</v>
      </c>
      <c r="AB946">
        <f t="shared" si="101"/>
        <v>1</v>
      </c>
      <c r="AC946">
        <f>IF(N946=Legend!$D$3,3,IF(N946=Legend!$D$4,2,IF(N946=Legend!$D$5,1,0)))</f>
        <v>1</v>
      </c>
      <c r="AD946">
        <f t="shared" si="102"/>
        <v>0</v>
      </c>
      <c r="AF946">
        <f t="shared" si="103"/>
        <v>0</v>
      </c>
      <c r="AG946">
        <f>IF(R946=Legend!$F$3,3,IF(R946=Legend!$F$4,2,IF(R946=Legend!$F$5,1,0)))</f>
        <v>1</v>
      </c>
      <c r="AH946">
        <f>IF(S946=Legend!$F$3,3,IF(S946=Legend!$F$4,2,IF(S946=Legend!$F$5,1,0)))</f>
        <v>3</v>
      </c>
      <c r="AK946">
        <f>IF(V946=Legend!$H$3,3,IF(V946=Legend!$H$4,2,IF(V946=Legend!$H$5,1,0)))</f>
        <v>0</v>
      </c>
      <c r="AM946">
        <f t="shared" si="104"/>
        <v>8</v>
      </c>
    </row>
    <row r="947" spans="1:39" ht="156" x14ac:dyDescent="0.3">
      <c r="A947" t="s">
        <v>85</v>
      </c>
      <c r="B947" t="s">
        <v>3366</v>
      </c>
      <c r="C947" t="s">
        <v>4360</v>
      </c>
      <c r="D947" t="s">
        <v>4424</v>
      </c>
      <c r="E947" t="str">
        <f t="shared" si="98"/>
        <v>FINA MART</v>
      </c>
      <c r="F947" t="s">
        <v>85</v>
      </c>
      <c r="G947" t="s">
        <v>21</v>
      </c>
      <c r="H947" t="s">
        <v>21</v>
      </c>
      <c r="I947" t="s">
        <v>22</v>
      </c>
      <c r="J947" t="s">
        <v>35</v>
      </c>
      <c r="K947" t="s">
        <v>24</v>
      </c>
      <c r="L947" t="s">
        <v>25</v>
      </c>
      <c r="M947" t="s">
        <v>25</v>
      </c>
      <c r="N947" t="s">
        <v>26</v>
      </c>
      <c r="O947" t="s">
        <v>25</v>
      </c>
      <c r="P947" t="s">
        <v>21</v>
      </c>
      <c r="Q947" t="s">
        <v>27</v>
      </c>
      <c r="R947" t="s">
        <v>28</v>
      </c>
      <c r="S947" t="s">
        <v>29</v>
      </c>
      <c r="T947" t="s">
        <v>21</v>
      </c>
      <c r="U947" t="s">
        <v>21</v>
      </c>
      <c r="V947" t="s">
        <v>33</v>
      </c>
      <c r="W947" s="2" t="s">
        <v>31</v>
      </c>
      <c r="Y947">
        <f>IF(J947=Legend!$B$3,0,IF(J947=Legend!$B$4,1,IF(J947=Legend!$B$5,2,0)))</f>
        <v>0</v>
      </c>
      <c r="Z947">
        <f t="shared" si="99"/>
        <v>1</v>
      </c>
      <c r="AA947">
        <f t="shared" si="100"/>
        <v>1</v>
      </c>
      <c r="AB947">
        <f t="shared" si="101"/>
        <v>1</v>
      </c>
      <c r="AC947">
        <f>IF(N947=Legend!$D$3,3,IF(N947=Legend!$D$4,2,IF(N947=Legend!$D$5,1,0)))</f>
        <v>2</v>
      </c>
      <c r="AD947">
        <f t="shared" si="102"/>
        <v>1</v>
      </c>
      <c r="AF947">
        <f t="shared" si="103"/>
        <v>0</v>
      </c>
      <c r="AG947">
        <f>IF(R947=Legend!$F$3,3,IF(R947=Legend!$F$4,2,IF(R947=Legend!$F$5,1,0)))</f>
        <v>2</v>
      </c>
      <c r="AH947">
        <f>IF(S947=Legend!$F$3,3,IF(S947=Legend!$F$4,2,IF(S947=Legend!$F$5,1,0)))</f>
        <v>3</v>
      </c>
      <c r="AK947">
        <f>IF(V947=Legend!$H$3,3,IF(V947=Legend!$H$4,2,IF(V947=Legend!$H$5,1,0)))</f>
        <v>1</v>
      </c>
      <c r="AM947">
        <f t="shared" si="104"/>
        <v>12</v>
      </c>
    </row>
    <row r="948" spans="1:39" ht="31.2" x14ac:dyDescent="0.3">
      <c r="A948" t="s">
        <v>56</v>
      </c>
      <c r="B948" t="s">
        <v>1861</v>
      </c>
      <c r="C948" t="s">
        <v>1870</v>
      </c>
      <c r="D948" t="s">
        <v>2157</v>
      </c>
      <c r="E948" t="str">
        <f t="shared" si="98"/>
        <v>FINA RUDI/PETTALOLO</v>
      </c>
      <c r="F948" t="s">
        <v>65</v>
      </c>
      <c r="G948" t="s">
        <v>21</v>
      </c>
      <c r="H948" t="s">
        <v>21</v>
      </c>
      <c r="I948" t="s">
        <v>22</v>
      </c>
      <c r="J948" t="s">
        <v>35</v>
      </c>
      <c r="K948" t="s">
        <v>47</v>
      </c>
      <c r="L948" t="s">
        <v>21</v>
      </c>
      <c r="M948" t="s">
        <v>21</v>
      </c>
      <c r="N948" t="s">
        <v>47</v>
      </c>
      <c r="O948" t="s">
        <v>21</v>
      </c>
      <c r="P948" t="s">
        <v>21</v>
      </c>
      <c r="Q948" t="s">
        <v>27</v>
      </c>
      <c r="R948" t="s">
        <v>45</v>
      </c>
      <c r="S948" t="s">
        <v>29</v>
      </c>
      <c r="T948" t="s">
        <v>21</v>
      </c>
      <c r="U948" t="s">
        <v>21</v>
      </c>
      <c r="V948" t="s">
        <v>42</v>
      </c>
      <c r="W948" s="18" t="s">
        <v>63</v>
      </c>
      <c r="Y948">
        <f>IF(J948=Legend!$B$3,0,IF(J948=Legend!$B$4,1,IF(J948=Legend!$B$5,2,0)))</f>
        <v>0</v>
      </c>
      <c r="Z948">
        <f t="shared" si="99"/>
        <v>0</v>
      </c>
      <c r="AA948">
        <f t="shared" si="100"/>
        <v>0</v>
      </c>
      <c r="AB948">
        <f t="shared" si="101"/>
        <v>0</v>
      </c>
      <c r="AC948">
        <f>IF(N948=Legend!$D$3,3,IF(N948=Legend!$D$4,2,IF(N948=Legend!$D$5,1,0)))</f>
        <v>0</v>
      </c>
      <c r="AD948">
        <f t="shared" si="102"/>
        <v>0</v>
      </c>
      <c r="AF948">
        <f t="shared" si="103"/>
        <v>0</v>
      </c>
      <c r="AG948">
        <f>IF(R948=Legend!$F$3,3,IF(R948=Legend!$F$4,2,IF(R948=Legend!$F$5,1,0)))</f>
        <v>1</v>
      </c>
      <c r="AH948">
        <f>IF(S948=Legend!$F$3,3,IF(S948=Legend!$F$4,2,IF(S948=Legend!$F$5,1,0)))</f>
        <v>3</v>
      </c>
      <c r="AK948">
        <f>IF(V948=Legend!$H$3,3,IF(V948=Legend!$H$4,2,IF(V948=Legend!$H$5,1,0)))</f>
        <v>0</v>
      </c>
      <c r="AM948">
        <f t="shared" si="104"/>
        <v>4</v>
      </c>
    </row>
    <row r="949" spans="1:39" ht="140.4" x14ac:dyDescent="0.3">
      <c r="A949" t="s">
        <v>67</v>
      </c>
      <c r="B949" t="s">
        <v>174</v>
      </c>
      <c r="C949" t="s">
        <v>2152</v>
      </c>
      <c r="D949" t="s">
        <v>2387</v>
      </c>
      <c r="E949" t="str">
        <f t="shared" si="98"/>
        <v>FINDA MART</v>
      </c>
      <c r="F949" t="s">
        <v>67</v>
      </c>
      <c r="G949" t="s">
        <v>21</v>
      </c>
      <c r="H949" t="s">
        <v>21</v>
      </c>
      <c r="I949" t="s">
        <v>22</v>
      </c>
      <c r="J949" t="s">
        <v>35</v>
      </c>
      <c r="K949" t="s">
        <v>24</v>
      </c>
      <c r="L949" t="s">
        <v>25</v>
      </c>
      <c r="M949" t="s">
        <v>25</v>
      </c>
      <c r="N949" t="s">
        <v>26</v>
      </c>
      <c r="O949" t="s">
        <v>25</v>
      </c>
      <c r="P949" t="s">
        <v>21</v>
      </c>
      <c r="Q949" t="s">
        <v>27</v>
      </c>
      <c r="R949" t="s">
        <v>45</v>
      </c>
      <c r="S949" t="s">
        <v>28</v>
      </c>
      <c r="T949" t="s">
        <v>21</v>
      </c>
      <c r="U949" t="s">
        <v>21</v>
      </c>
      <c r="V949" t="s">
        <v>42</v>
      </c>
      <c r="W949" s="2" t="s">
        <v>34</v>
      </c>
      <c r="Y949">
        <f>IF(J949=Legend!$B$3,0,IF(J949=Legend!$B$4,1,IF(J949=Legend!$B$5,2,0)))</f>
        <v>0</v>
      </c>
      <c r="Z949">
        <f t="shared" si="99"/>
        <v>1</v>
      </c>
      <c r="AA949">
        <f t="shared" si="100"/>
        <v>1</v>
      </c>
      <c r="AB949">
        <f t="shared" si="101"/>
        <v>1</v>
      </c>
      <c r="AC949">
        <f>IF(N949=Legend!$D$3,3,IF(N949=Legend!$D$4,2,IF(N949=Legend!$D$5,1,0)))</f>
        <v>2</v>
      </c>
      <c r="AD949">
        <f t="shared" si="102"/>
        <v>1</v>
      </c>
      <c r="AF949">
        <f t="shared" si="103"/>
        <v>0</v>
      </c>
      <c r="AG949">
        <f>IF(R949=Legend!$F$3,3,IF(R949=Legend!$F$4,2,IF(R949=Legend!$F$5,1,0)))</f>
        <v>1</v>
      </c>
      <c r="AH949">
        <f>IF(S949=Legend!$F$3,3,IF(S949=Legend!$F$4,2,IF(S949=Legend!$F$5,1,0)))</f>
        <v>2</v>
      </c>
      <c r="AK949">
        <f>IF(V949=Legend!$H$3,3,IF(V949=Legend!$H$4,2,IF(V949=Legend!$H$5,1,0)))</f>
        <v>0</v>
      </c>
      <c r="AM949">
        <f t="shared" si="104"/>
        <v>9</v>
      </c>
    </row>
    <row r="950" spans="1:39" ht="140.4" x14ac:dyDescent="0.3">
      <c r="A950" t="s">
        <v>36</v>
      </c>
      <c r="B950" t="s">
        <v>284</v>
      </c>
      <c r="C950" t="s">
        <v>2615</v>
      </c>
      <c r="D950" t="s">
        <v>2655</v>
      </c>
      <c r="E950" t="str">
        <f t="shared" si="98"/>
        <v>FITRI DURI. KIOS</v>
      </c>
      <c r="F950" t="s">
        <v>36</v>
      </c>
      <c r="G950" t="s">
        <v>21</v>
      </c>
      <c r="H950" t="s">
        <v>21</v>
      </c>
      <c r="I950" t="s">
        <v>54</v>
      </c>
      <c r="J950" t="s">
        <v>35</v>
      </c>
      <c r="K950" t="s">
        <v>24</v>
      </c>
      <c r="L950" t="s">
        <v>25</v>
      </c>
      <c r="M950" t="s">
        <v>25</v>
      </c>
      <c r="N950" t="s">
        <v>28</v>
      </c>
      <c r="O950" t="s">
        <v>25</v>
      </c>
      <c r="P950" t="s">
        <v>21</v>
      </c>
      <c r="Q950" t="s">
        <v>27</v>
      </c>
      <c r="R950" t="s">
        <v>47</v>
      </c>
      <c r="S950" t="s">
        <v>47</v>
      </c>
      <c r="T950" t="s">
        <v>21</v>
      </c>
      <c r="U950" t="s">
        <v>21</v>
      </c>
      <c r="V950" t="s">
        <v>42</v>
      </c>
      <c r="W950" s="2" t="s">
        <v>34</v>
      </c>
      <c r="Y950">
        <f>IF(J950=Legend!$B$3,0,IF(J950=Legend!$B$4,1,IF(J950=Legend!$B$5,2,0)))</f>
        <v>0</v>
      </c>
      <c r="Z950">
        <f t="shared" si="99"/>
        <v>1</v>
      </c>
      <c r="AA950">
        <f t="shared" si="100"/>
        <v>1</v>
      </c>
      <c r="AB950">
        <f t="shared" si="101"/>
        <v>1</v>
      </c>
      <c r="AC950">
        <f>IF(N950=Legend!$D$3,3,IF(N950=Legend!$D$4,2,IF(N950=Legend!$D$5,1,0)))</f>
        <v>1</v>
      </c>
      <c r="AD950">
        <f t="shared" si="102"/>
        <v>1</v>
      </c>
      <c r="AF950">
        <f t="shared" si="103"/>
        <v>0</v>
      </c>
      <c r="AG950">
        <f>IF(R950=Legend!$F$3,3,IF(R950=Legend!$F$4,2,IF(R950=Legend!$F$5,1,0)))</f>
        <v>0</v>
      </c>
      <c r="AH950">
        <f>IF(S950=Legend!$F$3,3,IF(S950=Legend!$F$4,2,IF(S950=Legend!$F$5,1,0)))</f>
        <v>0</v>
      </c>
      <c r="AK950">
        <f>IF(V950=Legend!$H$3,3,IF(V950=Legend!$H$4,2,IF(V950=Legend!$H$5,1,0)))</f>
        <v>0</v>
      </c>
      <c r="AM950">
        <f t="shared" si="104"/>
        <v>5</v>
      </c>
    </row>
    <row r="951" spans="1:39" ht="156" x14ac:dyDescent="0.3">
      <c r="A951" t="s">
        <v>67</v>
      </c>
      <c r="B951" t="s">
        <v>1861</v>
      </c>
      <c r="C951" t="s">
        <v>1877</v>
      </c>
      <c r="D951" t="s">
        <v>2465</v>
      </c>
      <c r="E951" t="str">
        <f t="shared" si="98"/>
        <v>FITRI NUSAGRIYA</v>
      </c>
      <c r="F951" t="s">
        <v>67</v>
      </c>
      <c r="G951" t="s">
        <v>21</v>
      </c>
      <c r="H951" t="s">
        <v>21</v>
      </c>
      <c r="I951" t="s">
        <v>54</v>
      </c>
      <c r="J951" t="s">
        <v>35</v>
      </c>
      <c r="K951" t="s">
        <v>24</v>
      </c>
      <c r="L951" t="s">
        <v>25</v>
      </c>
      <c r="M951" t="s">
        <v>25</v>
      </c>
      <c r="N951" t="s">
        <v>26</v>
      </c>
      <c r="O951" t="s">
        <v>21</v>
      </c>
      <c r="P951" t="s">
        <v>21</v>
      </c>
      <c r="Q951" t="s">
        <v>27</v>
      </c>
      <c r="R951" t="s">
        <v>45</v>
      </c>
      <c r="S951" t="s">
        <v>28</v>
      </c>
      <c r="T951" t="s">
        <v>21</v>
      </c>
      <c r="U951" t="s">
        <v>21</v>
      </c>
      <c r="V951" t="s">
        <v>33</v>
      </c>
      <c r="W951" s="2" t="s">
        <v>31</v>
      </c>
      <c r="Y951">
        <f>IF(J951=Legend!$B$3,0,IF(J951=Legend!$B$4,1,IF(J951=Legend!$B$5,2,0)))</f>
        <v>0</v>
      </c>
      <c r="Z951">
        <f t="shared" si="99"/>
        <v>1</v>
      </c>
      <c r="AA951">
        <f t="shared" si="100"/>
        <v>1</v>
      </c>
      <c r="AB951">
        <f t="shared" si="101"/>
        <v>1</v>
      </c>
      <c r="AC951">
        <f>IF(N951=Legend!$D$3,3,IF(N951=Legend!$D$4,2,IF(N951=Legend!$D$5,1,0)))</f>
        <v>2</v>
      </c>
      <c r="AD951">
        <f t="shared" si="102"/>
        <v>0</v>
      </c>
      <c r="AF951">
        <f t="shared" si="103"/>
        <v>0</v>
      </c>
      <c r="AG951">
        <f>IF(R951=Legend!$F$3,3,IF(R951=Legend!$F$4,2,IF(R951=Legend!$F$5,1,0)))</f>
        <v>1</v>
      </c>
      <c r="AH951">
        <f>IF(S951=Legend!$F$3,3,IF(S951=Legend!$F$4,2,IF(S951=Legend!$F$5,1,0)))</f>
        <v>2</v>
      </c>
      <c r="AK951">
        <f>IF(V951=Legend!$H$3,3,IF(V951=Legend!$H$4,2,IF(V951=Legend!$H$5,1,0)))</f>
        <v>1</v>
      </c>
      <c r="AM951">
        <f t="shared" si="104"/>
        <v>9</v>
      </c>
    </row>
    <row r="952" spans="1:39" ht="46.8" x14ac:dyDescent="0.3">
      <c r="A952" t="s">
        <v>62</v>
      </c>
      <c r="B952" t="s">
        <v>1190</v>
      </c>
      <c r="C952" t="s">
        <v>1191</v>
      </c>
      <c r="D952" t="s">
        <v>1631</v>
      </c>
      <c r="E952" t="str">
        <f t="shared" si="98"/>
        <v>FITRIANI SUSANTI / TOP JESS</v>
      </c>
      <c r="F952" t="s">
        <v>62</v>
      </c>
      <c r="G952" t="s">
        <v>21</v>
      </c>
      <c r="H952" t="s">
        <v>21</v>
      </c>
      <c r="I952" t="s">
        <v>22</v>
      </c>
      <c r="J952" t="s">
        <v>41</v>
      </c>
      <c r="K952" t="s">
        <v>24</v>
      </c>
      <c r="L952" t="s">
        <v>25</v>
      </c>
      <c r="M952" t="s">
        <v>25</v>
      </c>
      <c r="N952" t="s">
        <v>38</v>
      </c>
      <c r="O952" t="s">
        <v>21</v>
      </c>
      <c r="P952" t="s">
        <v>21</v>
      </c>
      <c r="Q952" t="s">
        <v>27</v>
      </c>
      <c r="R952" t="s">
        <v>29</v>
      </c>
      <c r="S952" t="s">
        <v>29</v>
      </c>
      <c r="T952" t="s">
        <v>21</v>
      </c>
      <c r="U952" t="s">
        <v>21</v>
      </c>
      <c r="V952" t="s">
        <v>33</v>
      </c>
      <c r="W952" s="18" t="s">
        <v>111</v>
      </c>
      <c r="Y952">
        <f>IF(J952=Legend!$B$3,0,IF(J952=Legend!$B$4,1,IF(J952=Legend!$B$5,2,0)))</f>
        <v>2</v>
      </c>
      <c r="Z952">
        <f t="shared" si="99"/>
        <v>1</v>
      </c>
      <c r="AA952">
        <f t="shared" si="100"/>
        <v>1</v>
      </c>
      <c r="AB952">
        <f t="shared" si="101"/>
        <v>1</v>
      </c>
      <c r="AC952">
        <f>IF(N952=Legend!$D$3,3,IF(N952=Legend!$D$4,2,IF(N952=Legend!$D$5,1,0)))</f>
        <v>3</v>
      </c>
      <c r="AD952">
        <f t="shared" si="102"/>
        <v>0</v>
      </c>
      <c r="AF952">
        <f t="shared" si="103"/>
        <v>0</v>
      </c>
      <c r="AG952">
        <f>IF(R952=Legend!$F$3,3,IF(R952=Legend!$F$4,2,IF(R952=Legend!$F$5,1,0)))</f>
        <v>3</v>
      </c>
      <c r="AH952">
        <f>IF(S952=Legend!$F$3,3,IF(S952=Legend!$F$4,2,IF(S952=Legend!$F$5,1,0)))</f>
        <v>3</v>
      </c>
      <c r="AK952">
        <f>IF(V952=Legend!$H$3,3,IF(V952=Legend!$H$4,2,IF(V952=Legend!$H$5,1,0)))</f>
        <v>1</v>
      </c>
      <c r="AM952">
        <f t="shared" si="104"/>
        <v>15</v>
      </c>
    </row>
    <row r="953" spans="1:39" ht="109.2" x14ac:dyDescent="0.3">
      <c r="A953" t="s">
        <v>85</v>
      </c>
      <c r="B953" t="s">
        <v>2938</v>
      </c>
      <c r="C953" t="s">
        <v>4376</v>
      </c>
      <c r="D953" t="s">
        <v>4399</v>
      </c>
      <c r="E953" t="str">
        <f t="shared" si="98"/>
        <v>FLAMBOYAN TK.</v>
      </c>
      <c r="F953" t="s">
        <v>82</v>
      </c>
      <c r="G953" t="s">
        <v>21</v>
      </c>
      <c r="H953" t="s">
        <v>21</v>
      </c>
      <c r="I953" t="s">
        <v>22</v>
      </c>
      <c r="J953" t="s">
        <v>23</v>
      </c>
      <c r="K953" t="s">
        <v>24</v>
      </c>
      <c r="L953" t="s">
        <v>25</v>
      </c>
      <c r="M953" t="s">
        <v>25</v>
      </c>
      <c r="N953" t="s">
        <v>28</v>
      </c>
      <c r="O953" t="s">
        <v>25</v>
      </c>
      <c r="P953" t="s">
        <v>21</v>
      </c>
      <c r="Q953" t="s">
        <v>27</v>
      </c>
      <c r="R953" t="s">
        <v>45</v>
      </c>
      <c r="S953" t="s">
        <v>28</v>
      </c>
      <c r="T953" t="s">
        <v>21</v>
      </c>
      <c r="U953" t="s">
        <v>21</v>
      </c>
      <c r="V953" t="s">
        <v>33</v>
      </c>
      <c r="W953" s="2" t="s">
        <v>66</v>
      </c>
      <c r="Y953">
        <f>IF(J953=Legend!$B$3,0,IF(J953=Legend!$B$4,1,IF(J953=Legend!$B$5,2,0)))</f>
        <v>1</v>
      </c>
      <c r="Z953">
        <f t="shared" si="99"/>
        <v>1</v>
      </c>
      <c r="AA953">
        <f t="shared" si="100"/>
        <v>1</v>
      </c>
      <c r="AB953">
        <f t="shared" si="101"/>
        <v>1</v>
      </c>
      <c r="AC953">
        <f>IF(N953=Legend!$D$3,3,IF(N953=Legend!$D$4,2,IF(N953=Legend!$D$5,1,0)))</f>
        <v>1</v>
      </c>
      <c r="AD953">
        <f t="shared" si="102"/>
        <v>1</v>
      </c>
      <c r="AF953">
        <f t="shared" si="103"/>
        <v>0</v>
      </c>
      <c r="AG953">
        <f>IF(R953=Legend!$F$3,3,IF(R953=Legend!$F$4,2,IF(R953=Legend!$F$5,1,0)))</f>
        <v>1</v>
      </c>
      <c r="AH953">
        <f>IF(S953=Legend!$F$3,3,IF(S953=Legend!$F$4,2,IF(S953=Legend!$F$5,1,0)))</f>
        <v>2</v>
      </c>
      <c r="AK953">
        <f>IF(V953=Legend!$H$3,3,IF(V953=Legend!$H$4,2,IF(V953=Legend!$H$5,1,0)))</f>
        <v>1</v>
      </c>
      <c r="AM953">
        <f t="shared" si="104"/>
        <v>10</v>
      </c>
    </row>
    <row r="954" spans="1:39" ht="140.4" x14ac:dyDescent="0.3">
      <c r="A954" t="s">
        <v>137</v>
      </c>
      <c r="B954" t="s">
        <v>637</v>
      </c>
      <c r="C954" t="s">
        <v>905</v>
      </c>
      <c r="D954" t="s">
        <v>4686</v>
      </c>
      <c r="E954" t="str">
        <f t="shared" si="98"/>
        <v>FOODMAX BOUGENVILE</v>
      </c>
      <c r="F954" t="s">
        <v>138</v>
      </c>
      <c r="G954" t="s">
        <v>21</v>
      </c>
      <c r="H954" t="s">
        <v>21</v>
      </c>
      <c r="I954" t="s">
        <v>22</v>
      </c>
      <c r="J954" t="s">
        <v>23</v>
      </c>
      <c r="K954" t="s">
        <v>24</v>
      </c>
      <c r="L954" t="s">
        <v>25</v>
      </c>
      <c r="M954" t="s">
        <v>25</v>
      </c>
      <c r="N954" t="s">
        <v>38</v>
      </c>
      <c r="O954" t="s">
        <v>25</v>
      </c>
      <c r="P954" t="s">
        <v>21</v>
      </c>
      <c r="Q954" t="s">
        <v>27</v>
      </c>
      <c r="R954" t="s">
        <v>45</v>
      </c>
      <c r="S954" t="s">
        <v>29</v>
      </c>
      <c r="T954" t="s">
        <v>21</v>
      </c>
      <c r="U954" t="s">
        <v>21</v>
      </c>
      <c r="V954" t="s">
        <v>42</v>
      </c>
      <c r="W954" s="2" t="s">
        <v>34</v>
      </c>
      <c r="Y954">
        <f>IF(J954=Legend!$B$3,0,IF(J954=Legend!$B$4,1,IF(J954=Legend!$B$5,2,0)))</f>
        <v>1</v>
      </c>
      <c r="Z954">
        <f t="shared" si="99"/>
        <v>1</v>
      </c>
      <c r="AA954">
        <f t="shared" si="100"/>
        <v>1</v>
      </c>
      <c r="AB954">
        <f t="shared" si="101"/>
        <v>1</v>
      </c>
      <c r="AC954">
        <f>IF(N954=Legend!$D$3,3,IF(N954=Legend!$D$4,2,IF(N954=Legend!$D$5,1,0)))</f>
        <v>3</v>
      </c>
      <c r="AD954">
        <f t="shared" si="102"/>
        <v>1</v>
      </c>
      <c r="AF954">
        <f t="shared" si="103"/>
        <v>0</v>
      </c>
      <c r="AG954">
        <f>IF(R954=Legend!$F$3,3,IF(R954=Legend!$F$4,2,IF(R954=Legend!$F$5,1,0)))</f>
        <v>1</v>
      </c>
      <c r="AH954">
        <f>IF(S954=Legend!$F$3,3,IF(S954=Legend!$F$4,2,IF(S954=Legend!$F$5,1,0)))</f>
        <v>3</v>
      </c>
      <c r="AK954">
        <f>IF(V954=Legend!$H$3,3,IF(V954=Legend!$H$4,2,IF(V954=Legend!$H$5,1,0)))</f>
        <v>0</v>
      </c>
      <c r="AM954">
        <f t="shared" si="104"/>
        <v>12</v>
      </c>
    </row>
    <row r="955" spans="1:39" ht="140.4" x14ac:dyDescent="0.3">
      <c r="A955" t="s">
        <v>83</v>
      </c>
      <c r="B955" t="s">
        <v>3634</v>
      </c>
      <c r="C955" t="s">
        <v>3637</v>
      </c>
      <c r="D955" t="s">
        <v>5092</v>
      </c>
      <c r="E955" t="str">
        <f t="shared" si="98"/>
        <v>FORTUNA / BONG SE MAN</v>
      </c>
      <c r="F955" t="s">
        <v>83</v>
      </c>
      <c r="G955" t="s">
        <v>21</v>
      </c>
      <c r="H955" t="s">
        <v>21</v>
      </c>
      <c r="I955" t="s">
        <v>22</v>
      </c>
      <c r="J955" t="s">
        <v>23</v>
      </c>
      <c r="K955" t="s">
        <v>24</v>
      </c>
      <c r="L955" t="s">
        <v>21</v>
      </c>
      <c r="M955" t="s">
        <v>21</v>
      </c>
      <c r="N955" t="s">
        <v>47</v>
      </c>
      <c r="O955" t="s">
        <v>21</v>
      </c>
      <c r="P955" t="s">
        <v>21</v>
      </c>
      <c r="Q955" t="s">
        <v>27</v>
      </c>
      <c r="R955" t="s">
        <v>45</v>
      </c>
      <c r="S955" t="s">
        <v>28</v>
      </c>
      <c r="T955" t="s">
        <v>21</v>
      </c>
      <c r="U955" t="s">
        <v>21</v>
      </c>
      <c r="V955" t="s">
        <v>33</v>
      </c>
      <c r="W955" s="2" t="s">
        <v>34</v>
      </c>
      <c r="Y955">
        <f>IF(J955=Legend!$B$3,0,IF(J955=Legend!$B$4,1,IF(J955=Legend!$B$5,2,0)))</f>
        <v>1</v>
      </c>
      <c r="Z955">
        <f t="shared" si="99"/>
        <v>1</v>
      </c>
      <c r="AA955">
        <f t="shared" si="100"/>
        <v>0</v>
      </c>
      <c r="AB955">
        <f t="shared" si="101"/>
        <v>0</v>
      </c>
      <c r="AC955">
        <f>IF(N955=Legend!$D$3,3,IF(N955=Legend!$D$4,2,IF(N955=Legend!$D$5,1,0)))</f>
        <v>0</v>
      </c>
      <c r="AD955">
        <f t="shared" si="102"/>
        <v>0</v>
      </c>
      <c r="AF955">
        <f t="shared" si="103"/>
        <v>0</v>
      </c>
      <c r="AG955">
        <f>IF(R955=Legend!$F$3,3,IF(R955=Legend!$F$4,2,IF(R955=Legend!$F$5,1,0)))</f>
        <v>1</v>
      </c>
      <c r="AH955">
        <f>IF(S955=Legend!$F$3,3,IF(S955=Legend!$F$4,2,IF(S955=Legend!$F$5,1,0)))</f>
        <v>2</v>
      </c>
      <c r="AK955">
        <f>IF(V955=Legend!$H$3,3,IF(V955=Legend!$H$4,2,IF(V955=Legend!$H$5,1,0)))</f>
        <v>1</v>
      </c>
      <c r="AM955">
        <f t="shared" si="104"/>
        <v>6</v>
      </c>
    </row>
    <row r="956" spans="1:39" ht="140.4" x14ac:dyDescent="0.3">
      <c r="A956" t="s">
        <v>83</v>
      </c>
      <c r="B956" t="s">
        <v>3634</v>
      </c>
      <c r="C956" t="s">
        <v>3637</v>
      </c>
      <c r="D956" t="s">
        <v>5091</v>
      </c>
      <c r="E956" t="str">
        <f t="shared" si="98"/>
        <v>FORTUNA / LIN SOEK TJOE</v>
      </c>
      <c r="F956" t="s">
        <v>83</v>
      </c>
      <c r="G956" t="s">
        <v>21</v>
      </c>
      <c r="H956" t="s">
        <v>21</v>
      </c>
      <c r="I956" t="s">
        <v>22</v>
      </c>
      <c r="J956" t="s">
        <v>23</v>
      </c>
      <c r="K956" t="s">
        <v>24</v>
      </c>
      <c r="L956" t="s">
        <v>21</v>
      </c>
      <c r="M956" t="s">
        <v>21</v>
      </c>
      <c r="N956" t="s">
        <v>47</v>
      </c>
      <c r="O956" t="s">
        <v>21</v>
      </c>
      <c r="P956" t="s">
        <v>21</v>
      </c>
      <c r="Q956" t="s">
        <v>27</v>
      </c>
      <c r="R956" t="s">
        <v>47</v>
      </c>
      <c r="S956" t="s">
        <v>28</v>
      </c>
      <c r="T956" t="s">
        <v>21</v>
      </c>
      <c r="U956" t="s">
        <v>21</v>
      </c>
      <c r="V956" t="s">
        <v>33</v>
      </c>
      <c r="W956" s="2" t="s">
        <v>34</v>
      </c>
      <c r="Y956">
        <f>IF(J956=Legend!$B$3,0,IF(J956=Legend!$B$4,1,IF(J956=Legend!$B$5,2,0)))</f>
        <v>1</v>
      </c>
      <c r="Z956">
        <f t="shared" si="99"/>
        <v>1</v>
      </c>
      <c r="AA956">
        <f t="shared" si="100"/>
        <v>0</v>
      </c>
      <c r="AB956">
        <f t="shared" si="101"/>
        <v>0</v>
      </c>
      <c r="AC956">
        <f>IF(N956=Legend!$D$3,3,IF(N956=Legend!$D$4,2,IF(N956=Legend!$D$5,1,0)))</f>
        <v>0</v>
      </c>
      <c r="AD956">
        <f t="shared" si="102"/>
        <v>0</v>
      </c>
      <c r="AF956">
        <f t="shared" si="103"/>
        <v>0</v>
      </c>
      <c r="AG956">
        <f>IF(R956=Legend!$F$3,3,IF(R956=Legend!$F$4,2,IF(R956=Legend!$F$5,1,0)))</f>
        <v>0</v>
      </c>
      <c r="AH956">
        <f>IF(S956=Legend!$F$3,3,IF(S956=Legend!$F$4,2,IF(S956=Legend!$F$5,1,0)))</f>
        <v>2</v>
      </c>
      <c r="AK956">
        <f>IF(V956=Legend!$H$3,3,IF(V956=Legend!$H$4,2,IF(V956=Legend!$H$5,1,0)))</f>
        <v>1</v>
      </c>
      <c r="AM956">
        <f t="shared" si="104"/>
        <v>5</v>
      </c>
    </row>
    <row r="957" spans="1:39" ht="140.4" x14ac:dyDescent="0.3">
      <c r="A957" t="s">
        <v>136</v>
      </c>
      <c r="B957" t="s">
        <v>519</v>
      </c>
      <c r="C957" t="s">
        <v>520</v>
      </c>
      <c r="D957" t="s">
        <v>4822</v>
      </c>
      <c r="E957" t="str">
        <f t="shared" si="98"/>
        <v>FRESH PASAR BUAH/SUDIRWAN</v>
      </c>
      <c r="F957" t="s">
        <v>136</v>
      </c>
      <c r="G957" t="s">
        <v>21</v>
      </c>
      <c r="H957" t="s">
        <v>21</v>
      </c>
      <c r="I957" t="s">
        <v>22</v>
      </c>
      <c r="J957" t="s">
        <v>23</v>
      </c>
      <c r="K957" t="s">
        <v>24</v>
      </c>
      <c r="L957" t="s">
        <v>25</v>
      </c>
      <c r="M957" t="s">
        <v>25</v>
      </c>
      <c r="N957" t="s">
        <v>26</v>
      </c>
      <c r="O957" t="s">
        <v>25</v>
      </c>
      <c r="P957" t="s">
        <v>25</v>
      </c>
      <c r="Q957" t="s">
        <v>27</v>
      </c>
      <c r="R957" t="s">
        <v>45</v>
      </c>
      <c r="S957" t="s">
        <v>29</v>
      </c>
      <c r="T957" t="s">
        <v>21</v>
      </c>
      <c r="U957" t="s">
        <v>21</v>
      </c>
      <c r="V957" t="s">
        <v>33</v>
      </c>
      <c r="W957" s="2" t="s">
        <v>34</v>
      </c>
      <c r="Y957">
        <f>IF(J957=Legend!$B$3,0,IF(J957=Legend!$B$4,1,IF(J957=Legend!$B$5,2,0)))</f>
        <v>1</v>
      </c>
      <c r="Z957">
        <f t="shared" si="99"/>
        <v>1</v>
      </c>
      <c r="AA957">
        <f t="shared" si="100"/>
        <v>1</v>
      </c>
      <c r="AB957">
        <f t="shared" si="101"/>
        <v>1</v>
      </c>
      <c r="AC957">
        <f>IF(N957=Legend!$D$3,3,IF(N957=Legend!$D$4,2,IF(N957=Legend!$D$5,1,0)))</f>
        <v>2</v>
      </c>
      <c r="AD957">
        <f t="shared" si="102"/>
        <v>1</v>
      </c>
      <c r="AF957">
        <f t="shared" si="103"/>
        <v>0</v>
      </c>
      <c r="AG957">
        <f>IF(R957=Legend!$F$3,3,IF(R957=Legend!$F$4,2,IF(R957=Legend!$F$5,1,0)))</f>
        <v>1</v>
      </c>
      <c r="AH957">
        <f>IF(S957=Legend!$F$3,3,IF(S957=Legend!$F$4,2,IF(S957=Legend!$F$5,1,0)))</f>
        <v>3</v>
      </c>
      <c r="AK957">
        <f>IF(V957=Legend!$H$3,3,IF(V957=Legend!$H$4,2,IF(V957=Legend!$H$5,1,0)))</f>
        <v>1</v>
      </c>
      <c r="AM957">
        <f t="shared" si="104"/>
        <v>12</v>
      </c>
    </row>
    <row r="958" spans="1:39" ht="156" x14ac:dyDescent="0.3">
      <c r="A958" t="s">
        <v>67</v>
      </c>
      <c r="B958" t="s">
        <v>1861</v>
      </c>
      <c r="C958" t="s">
        <v>1877</v>
      </c>
      <c r="D958" t="s">
        <v>2461</v>
      </c>
      <c r="E958" t="str">
        <f t="shared" si="98"/>
        <v>FRESH SWALAYAN</v>
      </c>
      <c r="F958" t="s">
        <v>67</v>
      </c>
      <c r="G958" t="s">
        <v>21</v>
      </c>
      <c r="H958" t="s">
        <v>21</v>
      </c>
      <c r="I958" t="s">
        <v>22</v>
      </c>
      <c r="J958" t="s">
        <v>35</v>
      </c>
      <c r="K958" t="s">
        <v>24</v>
      </c>
      <c r="L958" t="s">
        <v>25</v>
      </c>
      <c r="M958" t="s">
        <v>25</v>
      </c>
      <c r="N958" t="s">
        <v>26</v>
      </c>
      <c r="O958" t="s">
        <v>21</v>
      </c>
      <c r="P958" t="s">
        <v>21</v>
      </c>
      <c r="Q958" t="s">
        <v>27</v>
      </c>
      <c r="R958" t="s">
        <v>45</v>
      </c>
      <c r="S958" t="s">
        <v>29</v>
      </c>
      <c r="T958" t="s">
        <v>21</v>
      </c>
      <c r="U958" t="s">
        <v>21</v>
      </c>
      <c r="V958" t="s">
        <v>33</v>
      </c>
      <c r="W958" s="2" t="s">
        <v>31</v>
      </c>
      <c r="Y958">
        <f>IF(J958=Legend!$B$3,0,IF(J958=Legend!$B$4,1,IF(J958=Legend!$B$5,2,0)))</f>
        <v>0</v>
      </c>
      <c r="Z958">
        <f t="shared" si="99"/>
        <v>1</v>
      </c>
      <c r="AA958">
        <f t="shared" si="100"/>
        <v>1</v>
      </c>
      <c r="AB958">
        <f t="shared" si="101"/>
        <v>1</v>
      </c>
      <c r="AC958">
        <f>IF(N958=Legend!$D$3,3,IF(N958=Legend!$D$4,2,IF(N958=Legend!$D$5,1,0)))</f>
        <v>2</v>
      </c>
      <c r="AD958">
        <f t="shared" si="102"/>
        <v>0</v>
      </c>
      <c r="AF958">
        <f t="shared" si="103"/>
        <v>0</v>
      </c>
      <c r="AG958">
        <f>IF(R958=Legend!$F$3,3,IF(R958=Legend!$F$4,2,IF(R958=Legend!$F$5,1,0)))</f>
        <v>1</v>
      </c>
      <c r="AH958">
        <f>IF(S958=Legend!$F$3,3,IF(S958=Legend!$F$4,2,IF(S958=Legend!$F$5,1,0)))</f>
        <v>3</v>
      </c>
      <c r="AK958">
        <f>IF(V958=Legend!$H$3,3,IF(V958=Legend!$H$4,2,IF(V958=Legend!$H$5,1,0)))</f>
        <v>1</v>
      </c>
      <c r="AM958">
        <f t="shared" si="104"/>
        <v>10</v>
      </c>
    </row>
    <row r="959" spans="1:39" ht="31.2" x14ac:dyDescent="0.3">
      <c r="A959" t="s">
        <v>74</v>
      </c>
      <c r="B959" t="s">
        <v>1733</v>
      </c>
      <c r="C959" t="s">
        <v>1859</v>
      </c>
      <c r="D959" t="s">
        <v>4032</v>
      </c>
      <c r="E959" t="str">
        <f t="shared" si="98"/>
        <v>FROZENFOOD MOMKEN</v>
      </c>
      <c r="F959" t="s">
        <v>74</v>
      </c>
      <c r="G959" t="s">
        <v>21</v>
      </c>
      <c r="H959" t="s">
        <v>21</v>
      </c>
      <c r="I959" t="s">
        <v>22</v>
      </c>
      <c r="J959" t="s">
        <v>23</v>
      </c>
      <c r="K959" t="s">
        <v>24</v>
      </c>
      <c r="L959" t="s">
        <v>25</v>
      </c>
      <c r="M959" t="s">
        <v>25</v>
      </c>
      <c r="N959" t="s">
        <v>26</v>
      </c>
      <c r="O959" t="s">
        <v>25</v>
      </c>
      <c r="P959" t="s">
        <v>25</v>
      </c>
      <c r="Q959" t="s">
        <v>27</v>
      </c>
      <c r="R959" t="s">
        <v>45</v>
      </c>
      <c r="S959" t="s">
        <v>29</v>
      </c>
      <c r="T959" t="s">
        <v>21</v>
      </c>
      <c r="U959" t="s">
        <v>21</v>
      </c>
      <c r="V959" t="s">
        <v>42</v>
      </c>
      <c r="W959" s="18" t="s">
        <v>101</v>
      </c>
      <c r="Y959">
        <f>IF(J959=Legend!$B$3,0,IF(J959=Legend!$B$4,1,IF(J959=Legend!$B$5,2,0)))</f>
        <v>1</v>
      </c>
      <c r="Z959">
        <f t="shared" si="99"/>
        <v>1</v>
      </c>
      <c r="AA959">
        <f t="shared" si="100"/>
        <v>1</v>
      </c>
      <c r="AB959">
        <f t="shared" si="101"/>
        <v>1</v>
      </c>
      <c r="AC959">
        <f>IF(N959=Legend!$D$3,3,IF(N959=Legend!$D$4,2,IF(N959=Legend!$D$5,1,0)))</f>
        <v>2</v>
      </c>
      <c r="AD959">
        <f t="shared" si="102"/>
        <v>1</v>
      </c>
      <c r="AF959">
        <f t="shared" si="103"/>
        <v>0</v>
      </c>
      <c r="AG959">
        <f>IF(R959=Legend!$F$3,3,IF(R959=Legend!$F$4,2,IF(R959=Legend!$F$5,1,0)))</f>
        <v>1</v>
      </c>
      <c r="AH959">
        <f>IF(S959=Legend!$F$3,3,IF(S959=Legend!$F$4,2,IF(S959=Legend!$F$5,1,0)))</f>
        <v>3</v>
      </c>
      <c r="AK959">
        <f>IF(V959=Legend!$H$3,3,IF(V959=Legend!$H$4,2,IF(V959=Legend!$H$5,1,0)))</f>
        <v>0</v>
      </c>
      <c r="AM959">
        <f t="shared" si="104"/>
        <v>11</v>
      </c>
    </row>
    <row r="960" spans="1:39" ht="140.4" x14ac:dyDescent="0.3">
      <c r="A960" t="s">
        <v>64</v>
      </c>
      <c r="B960" t="s">
        <v>162</v>
      </c>
      <c r="C960" t="s">
        <v>505</v>
      </c>
      <c r="D960" t="s">
        <v>3140</v>
      </c>
      <c r="E960" t="str">
        <f t="shared" si="98"/>
        <v>FUNG LUKITO</v>
      </c>
      <c r="F960" t="s">
        <v>37</v>
      </c>
      <c r="G960" t="s">
        <v>21</v>
      </c>
      <c r="H960" t="s">
        <v>21</v>
      </c>
      <c r="I960" t="s">
        <v>22</v>
      </c>
      <c r="J960" t="s">
        <v>23</v>
      </c>
      <c r="K960" t="s">
        <v>24</v>
      </c>
      <c r="L960" t="s">
        <v>25</v>
      </c>
      <c r="M960" t="s">
        <v>25</v>
      </c>
      <c r="N960" t="s">
        <v>26</v>
      </c>
      <c r="O960" t="s">
        <v>25</v>
      </c>
      <c r="P960" t="s">
        <v>21</v>
      </c>
      <c r="Q960" t="s">
        <v>27</v>
      </c>
      <c r="R960" t="s">
        <v>28</v>
      </c>
      <c r="S960" t="s">
        <v>29</v>
      </c>
      <c r="T960" t="s">
        <v>21</v>
      </c>
      <c r="U960" t="s">
        <v>21</v>
      </c>
      <c r="V960" t="s">
        <v>33</v>
      </c>
      <c r="W960" s="2" t="s">
        <v>34</v>
      </c>
      <c r="Y960">
        <f>IF(J960=Legend!$B$3,0,IF(J960=Legend!$B$4,1,IF(J960=Legend!$B$5,2,0)))</f>
        <v>1</v>
      </c>
      <c r="Z960">
        <f t="shared" si="99"/>
        <v>1</v>
      </c>
      <c r="AA960">
        <f t="shared" si="100"/>
        <v>1</v>
      </c>
      <c r="AB960">
        <f t="shared" si="101"/>
        <v>1</v>
      </c>
      <c r="AC960">
        <f>IF(N960=Legend!$D$3,3,IF(N960=Legend!$D$4,2,IF(N960=Legend!$D$5,1,0)))</f>
        <v>2</v>
      </c>
      <c r="AD960">
        <f t="shared" si="102"/>
        <v>1</v>
      </c>
      <c r="AF960">
        <f t="shared" si="103"/>
        <v>0</v>
      </c>
      <c r="AG960">
        <f>IF(R960=Legend!$F$3,3,IF(R960=Legend!$F$4,2,IF(R960=Legend!$F$5,1,0)))</f>
        <v>2</v>
      </c>
      <c r="AH960">
        <f>IF(S960=Legend!$F$3,3,IF(S960=Legend!$F$4,2,IF(S960=Legend!$F$5,1,0)))</f>
        <v>3</v>
      </c>
      <c r="AK960">
        <f>IF(V960=Legend!$H$3,3,IF(V960=Legend!$H$4,2,IF(V960=Legend!$H$5,1,0)))</f>
        <v>1</v>
      </c>
      <c r="AM960">
        <f t="shared" si="104"/>
        <v>13</v>
      </c>
    </row>
    <row r="961" spans="1:39" ht="140.4" x14ac:dyDescent="0.3">
      <c r="A961" t="s">
        <v>43</v>
      </c>
      <c r="B961" t="s">
        <v>174</v>
      </c>
      <c r="C961" t="s">
        <v>1162</v>
      </c>
      <c r="D961" t="s">
        <v>3935</v>
      </c>
      <c r="E961" t="str">
        <f t="shared" si="98"/>
        <v>G CELL</v>
      </c>
      <c r="F961" t="s">
        <v>43</v>
      </c>
      <c r="G961" t="s">
        <v>21</v>
      </c>
      <c r="H961" t="s">
        <v>21</v>
      </c>
      <c r="I961" t="s">
        <v>50</v>
      </c>
      <c r="J961" t="s">
        <v>23</v>
      </c>
      <c r="K961" t="s">
        <v>24</v>
      </c>
      <c r="L961" t="s">
        <v>21</v>
      </c>
      <c r="M961" t="s">
        <v>25</v>
      </c>
      <c r="N961" t="s">
        <v>28</v>
      </c>
      <c r="O961" t="s">
        <v>25</v>
      </c>
      <c r="P961" t="s">
        <v>21</v>
      </c>
      <c r="Q961" t="s">
        <v>27</v>
      </c>
      <c r="R961" t="s">
        <v>47</v>
      </c>
      <c r="S961" t="s">
        <v>28</v>
      </c>
      <c r="T961" t="s">
        <v>21</v>
      </c>
      <c r="U961" t="s">
        <v>21</v>
      </c>
      <c r="V961" t="s">
        <v>33</v>
      </c>
      <c r="W961" s="2" t="s">
        <v>34</v>
      </c>
      <c r="Y961">
        <f>IF(J961=Legend!$B$3,0,IF(J961=Legend!$B$4,1,IF(J961=Legend!$B$5,2,0)))</f>
        <v>1</v>
      </c>
      <c r="Z961">
        <f t="shared" si="99"/>
        <v>1</v>
      </c>
      <c r="AA961">
        <f t="shared" si="100"/>
        <v>0</v>
      </c>
      <c r="AB961">
        <f t="shared" si="101"/>
        <v>1</v>
      </c>
      <c r="AC961">
        <f>IF(N961=Legend!$D$3,3,IF(N961=Legend!$D$4,2,IF(N961=Legend!$D$5,1,0)))</f>
        <v>1</v>
      </c>
      <c r="AD961">
        <f t="shared" si="102"/>
        <v>1</v>
      </c>
      <c r="AF961">
        <f t="shared" si="103"/>
        <v>0</v>
      </c>
      <c r="AG961">
        <f>IF(R961=Legend!$F$3,3,IF(R961=Legend!$F$4,2,IF(R961=Legend!$F$5,1,0)))</f>
        <v>0</v>
      </c>
      <c r="AH961">
        <f>IF(S961=Legend!$F$3,3,IF(S961=Legend!$F$4,2,IF(S961=Legend!$F$5,1,0)))</f>
        <v>2</v>
      </c>
      <c r="AK961">
        <f>IF(V961=Legend!$H$3,3,IF(V961=Legend!$H$4,2,IF(V961=Legend!$H$5,1,0)))</f>
        <v>1</v>
      </c>
      <c r="AM961">
        <f t="shared" si="104"/>
        <v>8</v>
      </c>
    </row>
    <row r="962" spans="1:39" ht="78" x14ac:dyDescent="0.3">
      <c r="A962" t="s">
        <v>59</v>
      </c>
      <c r="B962" t="s">
        <v>3366</v>
      </c>
      <c r="C962" t="s">
        <v>3533</v>
      </c>
      <c r="D962" t="s">
        <v>3537</v>
      </c>
      <c r="E962" t="str">
        <f t="shared" si="98"/>
        <v>G.S</v>
      </c>
      <c r="F962" t="s">
        <v>83</v>
      </c>
      <c r="G962" t="s">
        <v>21</v>
      </c>
      <c r="H962" t="s">
        <v>21</v>
      </c>
      <c r="I962" t="s">
        <v>22</v>
      </c>
      <c r="J962" t="s">
        <v>35</v>
      </c>
      <c r="K962" t="s">
        <v>24</v>
      </c>
      <c r="L962" t="s">
        <v>21</v>
      </c>
      <c r="M962" t="s">
        <v>21</v>
      </c>
      <c r="N962" t="s">
        <v>47</v>
      </c>
      <c r="O962" t="s">
        <v>21</v>
      </c>
      <c r="P962" t="s">
        <v>21</v>
      </c>
      <c r="Q962" t="s">
        <v>27</v>
      </c>
      <c r="R962" t="s">
        <v>45</v>
      </c>
      <c r="S962" t="s">
        <v>47</v>
      </c>
      <c r="T962" t="s">
        <v>21</v>
      </c>
      <c r="U962" t="s">
        <v>21</v>
      </c>
      <c r="V962" t="s">
        <v>42</v>
      </c>
      <c r="W962" s="2" t="s">
        <v>76</v>
      </c>
      <c r="Y962">
        <f>IF(J962=Legend!$B$3,0,IF(J962=Legend!$B$4,1,IF(J962=Legend!$B$5,2,0)))</f>
        <v>0</v>
      </c>
      <c r="Z962">
        <f t="shared" si="99"/>
        <v>1</v>
      </c>
      <c r="AA962">
        <f t="shared" si="100"/>
        <v>0</v>
      </c>
      <c r="AB962">
        <f t="shared" si="101"/>
        <v>0</v>
      </c>
      <c r="AC962">
        <f>IF(N962=Legend!$D$3,3,IF(N962=Legend!$D$4,2,IF(N962=Legend!$D$5,1,0)))</f>
        <v>0</v>
      </c>
      <c r="AD962">
        <f t="shared" si="102"/>
        <v>0</v>
      </c>
      <c r="AF962">
        <f t="shared" si="103"/>
        <v>0</v>
      </c>
      <c r="AG962">
        <f>IF(R962=Legend!$F$3,3,IF(R962=Legend!$F$4,2,IF(R962=Legend!$F$5,1,0)))</f>
        <v>1</v>
      </c>
      <c r="AH962">
        <f>IF(S962=Legend!$F$3,3,IF(S962=Legend!$F$4,2,IF(S962=Legend!$F$5,1,0)))</f>
        <v>0</v>
      </c>
      <c r="AK962">
        <f>IF(V962=Legend!$H$3,3,IF(V962=Legend!$H$4,2,IF(V962=Legend!$H$5,1,0)))</f>
        <v>0</v>
      </c>
      <c r="AM962">
        <f t="shared" si="104"/>
        <v>2</v>
      </c>
    </row>
    <row r="963" spans="1:39" ht="140.4" x14ac:dyDescent="0.3">
      <c r="A963" t="s">
        <v>19</v>
      </c>
      <c r="B963" t="s">
        <v>162</v>
      </c>
      <c r="C963" t="s">
        <v>239</v>
      </c>
      <c r="D963" t="s">
        <v>266</v>
      </c>
      <c r="E963" t="str">
        <f t="shared" si="98"/>
        <v>GABUS JAYA</v>
      </c>
      <c r="F963" t="s">
        <v>61</v>
      </c>
      <c r="G963" t="s">
        <v>21</v>
      </c>
      <c r="H963" t="s">
        <v>21</v>
      </c>
      <c r="I963" t="s">
        <v>22</v>
      </c>
      <c r="J963" t="s">
        <v>23</v>
      </c>
      <c r="K963" t="s">
        <v>24</v>
      </c>
      <c r="L963" t="s">
        <v>25</v>
      </c>
      <c r="M963" t="s">
        <v>25</v>
      </c>
      <c r="N963" t="s">
        <v>26</v>
      </c>
      <c r="O963" t="s">
        <v>25</v>
      </c>
      <c r="P963" t="s">
        <v>21</v>
      </c>
      <c r="Q963" t="s">
        <v>27</v>
      </c>
      <c r="R963" t="s">
        <v>29</v>
      </c>
      <c r="S963" t="s">
        <v>29</v>
      </c>
      <c r="T963" t="s">
        <v>21</v>
      </c>
      <c r="U963" t="s">
        <v>21</v>
      </c>
      <c r="V963" t="s">
        <v>33</v>
      </c>
      <c r="W963" s="2" t="s">
        <v>34</v>
      </c>
      <c r="Y963">
        <f>IF(J963=Legend!$B$3,0,IF(J963=Legend!$B$4,1,IF(J963=Legend!$B$5,2,0)))</f>
        <v>1</v>
      </c>
      <c r="Z963">
        <f t="shared" si="99"/>
        <v>1</v>
      </c>
      <c r="AA963">
        <f t="shared" si="100"/>
        <v>1</v>
      </c>
      <c r="AB963">
        <f t="shared" si="101"/>
        <v>1</v>
      </c>
      <c r="AC963">
        <f>IF(N963=Legend!$D$3,3,IF(N963=Legend!$D$4,2,IF(N963=Legend!$D$5,1,0)))</f>
        <v>2</v>
      </c>
      <c r="AD963">
        <f t="shared" si="102"/>
        <v>1</v>
      </c>
      <c r="AF963">
        <f t="shared" si="103"/>
        <v>0</v>
      </c>
      <c r="AG963">
        <f>IF(R963=Legend!$F$3,3,IF(R963=Legend!$F$4,2,IF(R963=Legend!$F$5,1,0)))</f>
        <v>3</v>
      </c>
      <c r="AH963">
        <f>IF(S963=Legend!$F$3,3,IF(S963=Legend!$F$4,2,IF(S963=Legend!$F$5,1,0)))</f>
        <v>3</v>
      </c>
      <c r="AK963">
        <f>IF(V963=Legend!$H$3,3,IF(V963=Legend!$H$4,2,IF(V963=Legend!$H$5,1,0)))</f>
        <v>1</v>
      </c>
      <c r="AM963">
        <f t="shared" si="104"/>
        <v>14</v>
      </c>
    </row>
    <row r="964" spans="1:39" ht="140.4" x14ac:dyDescent="0.3">
      <c r="A964" t="s">
        <v>73</v>
      </c>
      <c r="B964" t="s">
        <v>162</v>
      </c>
      <c r="C964" t="s">
        <v>274</v>
      </c>
      <c r="D964" t="s">
        <v>302</v>
      </c>
      <c r="E964" t="str">
        <f t="shared" si="98"/>
        <v>GABUS JAYA 2</v>
      </c>
      <c r="F964" t="s">
        <v>58</v>
      </c>
      <c r="G964" t="s">
        <v>21</v>
      </c>
      <c r="H964" t="s">
        <v>21</v>
      </c>
      <c r="I964" t="s">
        <v>50</v>
      </c>
      <c r="J964" t="s">
        <v>41</v>
      </c>
      <c r="K964" t="s">
        <v>24</v>
      </c>
      <c r="L964" t="s">
        <v>25</v>
      </c>
      <c r="M964" t="s">
        <v>25</v>
      </c>
      <c r="N964" t="s">
        <v>26</v>
      </c>
      <c r="O964" t="s">
        <v>25</v>
      </c>
      <c r="P964" t="s">
        <v>21</v>
      </c>
      <c r="Q964" t="s">
        <v>27</v>
      </c>
      <c r="R964" t="s">
        <v>29</v>
      </c>
      <c r="S964" t="s">
        <v>29</v>
      </c>
      <c r="T964" t="s">
        <v>21</v>
      </c>
      <c r="U964" t="s">
        <v>21</v>
      </c>
      <c r="V964" t="s">
        <v>30</v>
      </c>
      <c r="W964" s="2" t="s">
        <v>34</v>
      </c>
      <c r="Y964">
        <f>IF(J964=Legend!$B$3,0,IF(J964=Legend!$B$4,1,IF(J964=Legend!$B$5,2,0)))</f>
        <v>2</v>
      </c>
      <c r="Z964">
        <f t="shared" si="99"/>
        <v>1</v>
      </c>
      <c r="AA964">
        <f t="shared" si="100"/>
        <v>1</v>
      </c>
      <c r="AB964">
        <f t="shared" si="101"/>
        <v>1</v>
      </c>
      <c r="AC964">
        <f>IF(N964=Legend!$D$3,3,IF(N964=Legend!$D$4,2,IF(N964=Legend!$D$5,1,0)))</f>
        <v>2</v>
      </c>
      <c r="AD964">
        <f t="shared" si="102"/>
        <v>1</v>
      </c>
      <c r="AF964">
        <f t="shared" si="103"/>
        <v>0</v>
      </c>
      <c r="AG964">
        <f>IF(R964=Legend!$F$3,3,IF(R964=Legend!$F$4,2,IF(R964=Legend!$F$5,1,0)))</f>
        <v>3</v>
      </c>
      <c r="AH964">
        <f>IF(S964=Legend!$F$3,3,IF(S964=Legend!$F$4,2,IF(S964=Legend!$F$5,1,0)))</f>
        <v>3</v>
      </c>
      <c r="AK964">
        <f>IF(V964=Legend!$H$3,3,IF(V964=Legend!$H$4,2,IF(V964=Legend!$H$5,1,0)))</f>
        <v>2</v>
      </c>
      <c r="AM964">
        <f t="shared" si="104"/>
        <v>16</v>
      </c>
    </row>
    <row r="965" spans="1:39" ht="31.2" x14ac:dyDescent="0.3">
      <c r="A965" t="s">
        <v>49</v>
      </c>
      <c r="B965" t="s">
        <v>890</v>
      </c>
      <c r="C965" t="s">
        <v>1169</v>
      </c>
      <c r="D965" t="s">
        <v>1610</v>
      </c>
      <c r="E965" t="str">
        <f t="shared" ref="E965:E1028" si="105">TRIM(D965)</f>
        <v>GADING IBU, TK</v>
      </c>
      <c r="F965" t="s">
        <v>120</v>
      </c>
      <c r="G965" t="s">
        <v>21</v>
      </c>
      <c r="H965" t="s">
        <v>21</v>
      </c>
      <c r="I965" t="s">
        <v>50</v>
      </c>
      <c r="J965" t="s">
        <v>35</v>
      </c>
      <c r="K965" t="s">
        <v>47</v>
      </c>
      <c r="L965" t="s">
        <v>21</v>
      </c>
      <c r="M965" t="s">
        <v>25</v>
      </c>
      <c r="N965" t="s">
        <v>47</v>
      </c>
      <c r="O965" t="s">
        <v>21</v>
      </c>
      <c r="P965" t="s">
        <v>21</v>
      </c>
      <c r="Q965" t="s">
        <v>27</v>
      </c>
      <c r="R965" t="s">
        <v>47</v>
      </c>
      <c r="S965" t="s">
        <v>45</v>
      </c>
      <c r="T965" t="s">
        <v>21</v>
      </c>
      <c r="U965" t="s">
        <v>21</v>
      </c>
      <c r="V965" t="s">
        <v>33</v>
      </c>
      <c r="W965" s="18" t="s">
        <v>63</v>
      </c>
      <c r="Y965">
        <f>IF(J965=Legend!$B$3,0,IF(J965=Legend!$B$4,1,IF(J965=Legend!$B$5,2,0)))</f>
        <v>0</v>
      </c>
      <c r="Z965">
        <f t="shared" ref="Z965:Z1028" si="106">IF(K965="Ada",1,0)</f>
        <v>0</v>
      </c>
      <c r="AA965">
        <f t="shared" ref="AA965:AA1028" si="107">IF(L965="Ya",1,0)</f>
        <v>0</v>
      </c>
      <c r="AB965">
        <f t="shared" ref="AB965:AB1028" si="108">IF(M965="Ya",1,0)</f>
        <v>1</v>
      </c>
      <c r="AC965">
        <f>IF(N965=Legend!$D$3,3,IF(N965=Legend!$D$4,2,IF(N965=Legend!$D$5,1,0)))</f>
        <v>0</v>
      </c>
      <c r="AD965">
        <f t="shared" ref="AD965:AD1028" si="109">IF(O965="Ya",1,0)</f>
        <v>0</v>
      </c>
      <c r="AF965">
        <f t="shared" ref="AF965:AF1028" si="110">IF(Q965="Tidak ber-mitra",0,2)</f>
        <v>0</v>
      </c>
      <c r="AG965">
        <f>IF(R965=Legend!$F$3,3,IF(R965=Legend!$F$4,2,IF(R965=Legend!$F$5,1,0)))</f>
        <v>0</v>
      </c>
      <c r="AH965">
        <f>IF(S965=Legend!$F$3,3,IF(S965=Legend!$F$4,2,IF(S965=Legend!$F$5,1,0)))</f>
        <v>1</v>
      </c>
      <c r="AK965">
        <f>IF(V965=Legend!$H$3,3,IF(V965=Legend!$H$4,2,IF(V965=Legend!$H$5,1,0)))</f>
        <v>1</v>
      </c>
      <c r="AM965">
        <f t="shared" ref="AM965:AM1028" si="111">SUM(Y965:AL965)</f>
        <v>3</v>
      </c>
    </row>
    <row r="966" spans="1:39" ht="46.8" x14ac:dyDescent="0.3">
      <c r="A966" t="s">
        <v>52</v>
      </c>
      <c r="B966" t="s">
        <v>932</v>
      </c>
      <c r="C966" t="s">
        <v>933</v>
      </c>
      <c r="D966" t="s">
        <v>938</v>
      </c>
      <c r="E966" t="str">
        <f t="shared" si="105"/>
        <v>GADUT MART</v>
      </c>
      <c r="F966" t="s">
        <v>52</v>
      </c>
      <c r="G966" t="s">
        <v>21</v>
      </c>
      <c r="H966" t="s">
        <v>21</v>
      </c>
      <c r="I966" t="s">
        <v>22</v>
      </c>
      <c r="J966" t="s">
        <v>35</v>
      </c>
      <c r="K966" t="s">
        <v>47</v>
      </c>
      <c r="L966" t="s">
        <v>21</v>
      </c>
      <c r="M966" t="s">
        <v>21</v>
      </c>
      <c r="N966" t="s">
        <v>47</v>
      </c>
      <c r="O966" t="s">
        <v>21</v>
      </c>
      <c r="P966" t="s">
        <v>21</v>
      </c>
      <c r="Q966" t="s">
        <v>27</v>
      </c>
      <c r="R966" t="s">
        <v>45</v>
      </c>
      <c r="S966" t="s">
        <v>47</v>
      </c>
      <c r="T966" t="s">
        <v>21</v>
      </c>
      <c r="U966" t="s">
        <v>21</v>
      </c>
      <c r="V966" t="s">
        <v>42</v>
      </c>
      <c r="W966" s="2" t="s">
        <v>81</v>
      </c>
      <c r="Y966">
        <f>IF(J966=Legend!$B$3,0,IF(J966=Legend!$B$4,1,IF(J966=Legend!$B$5,2,0)))</f>
        <v>0</v>
      </c>
      <c r="Z966">
        <f t="shared" si="106"/>
        <v>0</v>
      </c>
      <c r="AA966">
        <f t="shared" si="107"/>
        <v>0</v>
      </c>
      <c r="AB966">
        <f t="shared" si="108"/>
        <v>0</v>
      </c>
      <c r="AC966">
        <f>IF(N966=Legend!$D$3,3,IF(N966=Legend!$D$4,2,IF(N966=Legend!$D$5,1,0)))</f>
        <v>0</v>
      </c>
      <c r="AD966">
        <f t="shared" si="109"/>
        <v>0</v>
      </c>
      <c r="AF966">
        <f t="shared" si="110"/>
        <v>0</v>
      </c>
      <c r="AG966">
        <f>IF(R966=Legend!$F$3,3,IF(R966=Legend!$F$4,2,IF(R966=Legend!$F$5,1,0)))</f>
        <v>1</v>
      </c>
      <c r="AH966">
        <f>IF(S966=Legend!$F$3,3,IF(S966=Legend!$F$4,2,IF(S966=Legend!$F$5,1,0)))</f>
        <v>0</v>
      </c>
      <c r="AK966">
        <f>IF(V966=Legend!$H$3,3,IF(V966=Legend!$H$4,2,IF(V966=Legend!$H$5,1,0)))</f>
        <v>0</v>
      </c>
      <c r="AM966">
        <f t="shared" si="111"/>
        <v>1</v>
      </c>
    </row>
    <row r="967" spans="1:39" ht="46.8" x14ac:dyDescent="0.3">
      <c r="A967" t="s">
        <v>52</v>
      </c>
      <c r="B967" t="s">
        <v>932</v>
      </c>
      <c r="C967" t="s">
        <v>933</v>
      </c>
      <c r="D967" t="s">
        <v>936</v>
      </c>
      <c r="E967" t="str">
        <f t="shared" si="105"/>
        <v>GADUT MART 2</v>
      </c>
      <c r="F967" t="s">
        <v>52</v>
      </c>
      <c r="G967" t="s">
        <v>21</v>
      </c>
      <c r="H967" t="s">
        <v>21</v>
      </c>
      <c r="I967" t="s">
        <v>22</v>
      </c>
      <c r="J967" t="s">
        <v>35</v>
      </c>
      <c r="K967" t="s">
        <v>47</v>
      </c>
      <c r="L967" t="s">
        <v>21</v>
      </c>
      <c r="M967" t="s">
        <v>21</v>
      </c>
      <c r="N967" t="s">
        <v>47</v>
      </c>
      <c r="O967" t="s">
        <v>21</v>
      </c>
      <c r="P967" t="s">
        <v>21</v>
      </c>
      <c r="Q967" t="s">
        <v>27</v>
      </c>
      <c r="R967" t="s">
        <v>45</v>
      </c>
      <c r="S967" t="s">
        <v>47</v>
      </c>
      <c r="T967" t="s">
        <v>21</v>
      </c>
      <c r="U967" t="s">
        <v>21</v>
      </c>
      <c r="V967" t="s">
        <v>42</v>
      </c>
      <c r="W967" s="2" t="s">
        <v>81</v>
      </c>
      <c r="Y967">
        <f>IF(J967=Legend!$B$3,0,IF(J967=Legend!$B$4,1,IF(J967=Legend!$B$5,2,0)))</f>
        <v>0</v>
      </c>
      <c r="Z967">
        <f t="shared" si="106"/>
        <v>0</v>
      </c>
      <c r="AA967">
        <f t="shared" si="107"/>
        <v>0</v>
      </c>
      <c r="AB967">
        <f t="shared" si="108"/>
        <v>0</v>
      </c>
      <c r="AC967">
        <f>IF(N967=Legend!$D$3,3,IF(N967=Legend!$D$4,2,IF(N967=Legend!$D$5,1,0)))</f>
        <v>0</v>
      </c>
      <c r="AD967">
        <f t="shared" si="109"/>
        <v>0</v>
      </c>
      <c r="AF967">
        <f t="shared" si="110"/>
        <v>0</v>
      </c>
      <c r="AG967">
        <f>IF(R967=Legend!$F$3,3,IF(R967=Legend!$F$4,2,IF(R967=Legend!$F$5,1,0)))</f>
        <v>1</v>
      </c>
      <c r="AH967">
        <f>IF(S967=Legend!$F$3,3,IF(S967=Legend!$F$4,2,IF(S967=Legend!$F$5,1,0)))</f>
        <v>0</v>
      </c>
      <c r="AK967">
        <f>IF(V967=Legend!$H$3,3,IF(V967=Legend!$H$4,2,IF(V967=Legend!$H$5,1,0)))</f>
        <v>0</v>
      </c>
      <c r="AM967">
        <f t="shared" si="111"/>
        <v>1</v>
      </c>
    </row>
    <row r="968" spans="1:39" ht="156" x14ac:dyDescent="0.3">
      <c r="A968" t="s">
        <v>70</v>
      </c>
      <c r="B968" t="s">
        <v>475</v>
      </c>
      <c r="C968" t="s">
        <v>4166</v>
      </c>
      <c r="D968" t="s">
        <v>4182</v>
      </c>
      <c r="E968" t="str">
        <f t="shared" si="105"/>
        <v>GAMA SERA, MM</v>
      </c>
      <c r="F968" t="s">
        <v>70</v>
      </c>
      <c r="G968" t="s">
        <v>21</v>
      </c>
      <c r="H968" t="s">
        <v>21</v>
      </c>
      <c r="I968" t="s">
        <v>22</v>
      </c>
      <c r="J968" t="s">
        <v>41</v>
      </c>
      <c r="K968" t="s">
        <v>24</v>
      </c>
      <c r="L968" t="s">
        <v>25</v>
      </c>
      <c r="M968" t="s">
        <v>25</v>
      </c>
      <c r="N968" t="s">
        <v>26</v>
      </c>
      <c r="O968" t="s">
        <v>25</v>
      </c>
      <c r="P968" t="s">
        <v>21</v>
      </c>
      <c r="Q968" t="s">
        <v>27</v>
      </c>
      <c r="R968" t="s">
        <v>45</v>
      </c>
      <c r="S968" t="s">
        <v>28</v>
      </c>
      <c r="T968" t="s">
        <v>21</v>
      </c>
      <c r="U968" t="s">
        <v>21</v>
      </c>
      <c r="V968" t="s">
        <v>42</v>
      </c>
      <c r="W968" s="2" t="s">
        <v>31</v>
      </c>
      <c r="Y968">
        <f>IF(J968=Legend!$B$3,0,IF(J968=Legend!$B$4,1,IF(J968=Legend!$B$5,2,0)))</f>
        <v>2</v>
      </c>
      <c r="Z968">
        <f t="shared" si="106"/>
        <v>1</v>
      </c>
      <c r="AA968">
        <f t="shared" si="107"/>
        <v>1</v>
      </c>
      <c r="AB968">
        <f t="shared" si="108"/>
        <v>1</v>
      </c>
      <c r="AC968">
        <f>IF(N968=Legend!$D$3,3,IF(N968=Legend!$D$4,2,IF(N968=Legend!$D$5,1,0)))</f>
        <v>2</v>
      </c>
      <c r="AD968">
        <f t="shared" si="109"/>
        <v>1</v>
      </c>
      <c r="AF968">
        <f t="shared" si="110"/>
        <v>0</v>
      </c>
      <c r="AG968">
        <f>IF(R968=Legend!$F$3,3,IF(R968=Legend!$F$4,2,IF(R968=Legend!$F$5,1,0)))</f>
        <v>1</v>
      </c>
      <c r="AH968">
        <f>IF(S968=Legend!$F$3,3,IF(S968=Legend!$F$4,2,IF(S968=Legend!$F$5,1,0)))</f>
        <v>2</v>
      </c>
      <c r="AK968">
        <f>IF(V968=Legend!$H$3,3,IF(V968=Legend!$H$4,2,IF(V968=Legend!$H$5,1,0)))</f>
        <v>0</v>
      </c>
      <c r="AM968">
        <f t="shared" si="111"/>
        <v>11</v>
      </c>
    </row>
    <row r="969" spans="1:39" ht="140.4" x14ac:dyDescent="0.3">
      <c r="A969" t="s">
        <v>64</v>
      </c>
      <c r="B969" t="s">
        <v>162</v>
      </c>
      <c r="C969" t="s">
        <v>3123</v>
      </c>
      <c r="D969" t="s">
        <v>3218</v>
      </c>
      <c r="E969" t="str">
        <f t="shared" si="105"/>
        <v>GAN Jl. Raya 26 Jatibarang</v>
      </c>
      <c r="F969" t="s">
        <v>64</v>
      </c>
      <c r="G969" t="s">
        <v>21</v>
      </c>
      <c r="H969" t="s">
        <v>21</v>
      </c>
      <c r="I969" t="s">
        <v>50</v>
      </c>
      <c r="J969" t="s">
        <v>35</v>
      </c>
      <c r="K969" t="s">
        <v>24</v>
      </c>
      <c r="L969" t="s">
        <v>21</v>
      </c>
      <c r="M969" t="s">
        <v>21</v>
      </c>
      <c r="N969" t="s">
        <v>47</v>
      </c>
      <c r="O969" t="s">
        <v>21</v>
      </c>
      <c r="P969" t="s">
        <v>21</v>
      </c>
      <c r="Q969" t="s">
        <v>27</v>
      </c>
      <c r="R969" t="s">
        <v>28</v>
      </c>
      <c r="S969" t="s">
        <v>29</v>
      </c>
      <c r="T969" t="s">
        <v>21</v>
      </c>
      <c r="U969" t="s">
        <v>21</v>
      </c>
      <c r="V969" t="s">
        <v>42</v>
      </c>
      <c r="W969" s="2" t="s">
        <v>34</v>
      </c>
      <c r="Y969">
        <f>IF(J969=Legend!$B$3,0,IF(J969=Legend!$B$4,1,IF(J969=Legend!$B$5,2,0)))</f>
        <v>0</v>
      </c>
      <c r="Z969">
        <f t="shared" si="106"/>
        <v>1</v>
      </c>
      <c r="AA969">
        <f t="shared" si="107"/>
        <v>0</v>
      </c>
      <c r="AB969">
        <f t="shared" si="108"/>
        <v>0</v>
      </c>
      <c r="AC969">
        <f>IF(N969=Legend!$D$3,3,IF(N969=Legend!$D$4,2,IF(N969=Legend!$D$5,1,0)))</f>
        <v>0</v>
      </c>
      <c r="AD969">
        <f t="shared" si="109"/>
        <v>0</v>
      </c>
      <c r="AF969">
        <f t="shared" si="110"/>
        <v>0</v>
      </c>
      <c r="AG969">
        <f>IF(R969=Legend!$F$3,3,IF(R969=Legend!$F$4,2,IF(R969=Legend!$F$5,1,0)))</f>
        <v>2</v>
      </c>
      <c r="AH969">
        <f>IF(S969=Legend!$F$3,3,IF(S969=Legend!$F$4,2,IF(S969=Legend!$F$5,1,0)))</f>
        <v>3</v>
      </c>
      <c r="AK969">
        <f>IF(V969=Legend!$H$3,3,IF(V969=Legend!$H$4,2,IF(V969=Legend!$H$5,1,0)))</f>
        <v>0</v>
      </c>
      <c r="AM969">
        <f t="shared" si="111"/>
        <v>6</v>
      </c>
    </row>
    <row r="970" spans="1:39" ht="109.2" x14ac:dyDescent="0.3">
      <c r="A970" t="s">
        <v>79</v>
      </c>
      <c r="B970" t="s">
        <v>519</v>
      </c>
      <c r="C970" t="s">
        <v>540</v>
      </c>
      <c r="D970" t="s">
        <v>555</v>
      </c>
      <c r="E970" t="str">
        <f t="shared" si="105"/>
        <v>GANDA / KANDO PASARIBU</v>
      </c>
      <c r="F970" t="s">
        <v>79</v>
      </c>
      <c r="G970" t="s">
        <v>21</v>
      </c>
      <c r="H970" t="s">
        <v>21</v>
      </c>
      <c r="I970" t="s">
        <v>22</v>
      </c>
      <c r="J970" t="s">
        <v>23</v>
      </c>
      <c r="K970" t="s">
        <v>24</v>
      </c>
      <c r="L970" t="s">
        <v>21</v>
      </c>
      <c r="M970" t="s">
        <v>21</v>
      </c>
      <c r="N970" t="s">
        <v>47</v>
      </c>
      <c r="O970" t="s">
        <v>21</v>
      </c>
      <c r="P970" t="s">
        <v>21</v>
      </c>
      <c r="Q970" t="s">
        <v>27</v>
      </c>
      <c r="R970" t="s">
        <v>45</v>
      </c>
      <c r="S970" t="s">
        <v>29</v>
      </c>
      <c r="T970" t="s">
        <v>21</v>
      </c>
      <c r="U970" t="s">
        <v>21</v>
      </c>
      <c r="V970" t="s">
        <v>30</v>
      </c>
      <c r="W970" s="2" t="s">
        <v>66</v>
      </c>
      <c r="Y970">
        <f>IF(J970=Legend!$B$3,0,IF(J970=Legend!$B$4,1,IF(J970=Legend!$B$5,2,0)))</f>
        <v>1</v>
      </c>
      <c r="Z970">
        <f t="shared" si="106"/>
        <v>1</v>
      </c>
      <c r="AA970">
        <f t="shared" si="107"/>
        <v>0</v>
      </c>
      <c r="AB970">
        <f t="shared" si="108"/>
        <v>0</v>
      </c>
      <c r="AC970">
        <f>IF(N970=Legend!$D$3,3,IF(N970=Legend!$D$4,2,IF(N970=Legend!$D$5,1,0)))</f>
        <v>0</v>
      </c>
      <c r="AD970">
        <f t="shared" si="109"/>
        <v>0</v>
      </c>
      <c r="AF970">
        <f t="shared" si="110"/>
        <v>0</v>
      </c>
      <c r="AG970">
        <f>IF(R970=Legend!$F$3,3,IF(R970=Legend!$F$4,2,IF(R970=Legend!$F$5,1,0)))</f>
        <v>1</v>
      </c>
      <c r="AH970">
        <f>IF(S970=Legend!$F$3,3,IF(S970=Legend!$F$4,2,IF(S970=Legend!$F$5,1,0)))</f>
        <v>3</v>
      </c>
      <c r="AK970">
        <f>IF(V970=Legend!$H$3,3,IF(V970=Legend!$H$4,2,IF(V970=Legend!$H$5,1,0)))</f>
        <v>2</v>
      </c>
      <c r="AM970">
        <f t="shared" si="111"/>
        <v>8</v>
      </c>
    </row>
    <row r="971" spans="1:39" ht="109.2" x14ac:dyDescent="0.3">
      <c r="A971" t="s">
        <v>56</v>
      </c>
      <c r="B971" t="s">
        <v>983</v>
      </c>
      <c r="C971" t="s">
        <v>1715</v>
      </c>
      <c r="D971" t="s">
        <v>2131</v>
      </c>
      <c r="E971" t="str">
        <f t="shared" si="105"/>
        <v>GANDA SARI/PIETER</v>
      </c>
      <c r="F971" t="s">
        <v>56</v>
      </c>
      <c r="G971" t="s">
        <v>21</v>
      </c>
      <c r="H971" t="s">
        <v>21</v>
      </c>
      <c r="I971" t="s">
        <v>22</v>
      </c>
      <c r="J971" t="s">
        <v>35</v>
      </c>
      <c r="K971" t="s">
        <v>24</v>
      </c>
      <c r="L971" t="s">
        <v>21</v>
      </c>
      <c r="M971" t="s">
        <v>25</v>
      </c>
      <c r="N971" t="s">
        <v>47</v>
      </c>
      <c r="O971" t="s">
        <v>21</v>
      </c>
      <c r="P971" t="s">
        <v>21</v>
      </c>
      <c r="Q971" t="s">
        <v>27</v>
      </c>
      <c r="R971" t="s">
        <v>47</v>
      </c>
      <c r="S971" t="s">
        <v>28</v>
      </c>
      <c r="T971" t="s">
        <v>21</v>
      </c>
      <c r="U971" t="s">
        <v>21</v>
      </c>
      <c r="V971" t="s">
        <v>33</v>
      </c>
      <c r="W971" s="2" t="s">
        <v>66</v>
      </c>
      <c r="Y971">
        <f>IF(J971=Legend!$B$3,0,IF(J971=Legend!$B$4,1,IF(J971=Legend!$B$5,2,0)))</f>
        <v>0</v>
      </c>
      <c r="Z971">
        <f t="shared" si="106"/>
        <v>1</v>
      </c>
      <c r="AA971">
        <f t="shared" si="107"/>
        <v>0</v>
      </c>
      <c r="AB971">
        <f t="shared" si="108"/>
        <v>1</v>
      </c>
      <c r="AC971">
        <f>IF(N971=Legend!$D$3,3,IF(N971=Legend!$D$4,2,IF(N971=Legend!$D$5,1,0)))</f>
        <v>0</v>
      </c>
      <c r="AD971">
        <f t="shared" si="109"/>
        <v>0</v>
      </c>
      <c r="AF971">
        <f t="shared" si="110"/>
        <v>0</v>
      </c>
      <c r="AG971">
        <f>IF(R971=Legend!$F$3,3,IF(R971=Legend!$F$4,2,IF(R971=Legend!$F$5,1,0)))</f>
        <v>0</v>
      </c>
      <c r="AH971">
        <f>IF(S971=Legend!$F$3,3,IF(S971=Legend!$F$4,2,IF(S971=Legend!$F$5,1,0)))</f>
        <v>2</v>
      </c>
      <c r="AK971">
        <f>IF(V971=Legend!$H$3,3,IF(V971=Legend!$H$4,2,IF(V971=Legend!$H$5,1,0)))</f>
        <v>1</v>
      </c>
      <c r="AM971">
        <f t="shared" si="111"/>
        <v>5</v>
      </c>
    </row>
    <row r="972" spans="1:39" ht="156" x14ac:dyDescent="0.3">
      <c r="A972" t="s">
        <v>56</v>
      </c>
      <c r="B972" t="s">
        <v>174</v>
      </c>
      <c r="C972" t="s">
        <v>2152</v>
      </c>
      <c r="D972" t="s">
        <v>2262</v>
      </c>
      <c r="E972" t="str">
        <f t="shared" si="105"/>
        <v>GANESHA</v>
      </c>
      <c r="F972" t="s">
        <v>56</v>
      </c>
      <c r="G972" t="s">
        <v>21</v>
      </c>
      <c r="H972" t="s">
        <v>21</v>
      </c>
      <c r="I972" t="s">
        <v>22</v>
      </c>
      <c r="J972" t="s">
        <v>23</v>
      </c>
      <c r="K972" t="s">
        <v>24</v>
      </c>
      <c r="L972" t="s">
        <v>25</v>
      </c>
      <c r="M972" t="s">
        <v>25</v>
      </c>
      <c r="N972" t="s">
        <v>26</v>
      </c>
      <c r="O972" t="s">
        <v>25</v>
      </c>
      <c r="P972" t="s">
        <v>21</v>
      </c>
      <c r="Q972" t="s">
        <v>27</v>
      </c>
      <c r="R972" t="s">
        <v>28</v>
      </c>
      <c r="S972" t="s">
        <v>29</v>
      </c>
      <c r="T972" t="s">
        <v>21</v>
      </c>
      <c r="U972" t="s">
        <v>21</v>
      </c>
      <c r="V972" t="s">
        <v>30</v>
      </c>
      <c r="W972" s="2" t="s">
        <v>31</v>
      </c>
      <c r="Y972">
        <f>IF(J972=Legend!$B$3,0,IF(J972=Legend!$B$4,1,IF(J972=Legend!$B$5,2,0)))</f>
        <v>1</v>
      </c>
      <c r="Z972">
        <f t="shared" si="106"/>
        <v>1</v>
      </c>
      <c r="AA972">
        <f t="shared" si="107"/>
        <v>1</v>
      </c>
      <c r="AB972">
        <f t="shared" si="108"/>
        <v>1</v>
      </c>
      <c r="AC972">
        <f>IF(N972=Legend!$D$3,3,IF(N972=Legend!$D$4,2,IF(N972=Legend!$D$5,1,0)))</f>
        <v>2</v>
      </c>
      <c r="AD972">
        <f t="shared" si="109"/>
        <v>1</v>
      </c>
      <c r="AF972">
        <f t="shared" si="110"/>
        <v>0</v>
      </c>
      <c r="AG972">
        <f>IF(R972=Legend!$F$3,3,IF(R972=Legend!$F$4,2,IF(R972=Legend!$F$5,1,0)))</f>
        <v>2</v>
      </c>
      <c r="AH972">
        <f>IF(S972=Legend!$F$3,3,IF(S972=Legend!$F$4,2,IF(S972=Legend!$F$5,1,0)))</f>
        <v>3</v>
      </c>
      <c r="AK972">
        <f>IF(V972=Legend!$H$3,3,IF(V972=Legend!$H$4,2,IF(V972=Legend!$H$5,1,0)))</f>
        <v>2</v>
      </c>
      <c r="AM972">
        <f t="shared" si="111"/>
        <v>14</v>
      </c>
    </row>
    <row r="973" spans="1:39" ht="31.2" x14ac:dyDescent="0.3">
      <c r="A973" t="s">
        <v>56</v>
      </c>
      <c r="B973" t="s">
        <v>1861</v>
      </c>
      <c r="C973" t="s">
        <v>1870</v>
      </c>
      <c r="D973" t="s">
        <v>2154</v>
      </c>
      <c r="E973" t="str">
        <f t="shared" si="105"/>
        <v>GANESHA/JL PUEBONGO GERBANG PUSKUD</v>
      </c>
      <c r="F973" t="s">
        <v>65</v>
      </c>
      <c r="G973" t="s">
        <v>21</v>
      </c>
      <c r="H973" t="s">
        <v>21</v>
      </c>
      <c r="I973" t="s">
        <v>22</v>
      </c>
      <c r="J973" t="s">
        <v>35</v>
      </c>
      <c r="K973" t="s">
        <v>47</v>
      </c>
      <c r="L973" t="s">
        <v>21</v>
      </c>
      <c r="M973" t="s">
        <v>21</v>
      </c>
      <c r="N973" t="s">
        <v>47</v>
      </c>
      <c r="O973" t="s">
        <v>21</v>
      </c>
      <c r="P973" t="s">
        <v>21</v>
      </c>
      <c r="Q973" t="s">
        <v>27</v>
      </c>
      <c r="R973" t="s">
        <v>45</v>
      </c>
      <c r="S973" t="s">
        <v>29</v>
      </c>
      <c r="T973" t="s">
        <v>21</v>
      </c>
      <c r="U973" t="s">
        <v>21</v>
      </c>
      <c r="V973" t="s">
        <v>42</v>
      </c>
      <c r="W973" s="18" t="s">
        <v>63</v>
      </c>
      <c r="Y973">
        <f>IF(J973=Legend!$B$3,0,IF(J973=Legend!$B$4,1,IF(J973=Legend!$B$5,2,0)))</f>
        <v>0</v>
      </c>
      <c r="Z973">
        <f t="shared" si="106"/>
        <v>0</v>
      </c>
      <c r="AA973">
        <f t="shared" si="107"/>
        <v>0</v>
      </c>
      <c r="AB973">
        <f t="shared" si="108"/>
        <v>0</v>
      </c>
      <c r="AC973">
        <f>IF(N973=Legend!$D$3,3,IF(N973=Legend!$D$4,2,IF(N973=Legend!$D$5,1,0)))</f>
        <v>0</v>
      </c>
      <c r="AD973">
        <f t="shared" si="109"/>
        <v>0</v>
      </c>
      <c r="AF973">
        <f t="shared" si="110"/>
        <v>0</v>
      </c>
      <c r="AG973">
        <f>IF(R973=Legend!$F$3,3,IF(R973=Legend!$F$4,2,IF(R973=Legend!$F$5,1,0)))</f>
        <v>1</v>
      </c>
      <c r="AH973">
        <f>IF(S973=Legend!$F$3,3,IF(S973=Legend!$F$4,2,IF(S973=Legend!$F$5,1,0)))</f>
        <v>3</v>
      </c>
      <c r="AK973">
        <f>IF(V973=Legend!$H$3,3,IF(V973=Legend!$H$4,2,IF(V973=Legend!$H$5,1,0)))</f>
        <v>0</v>
      </c>
      <c r="AM973">
        <f t="shared" si="111"/>
        <v>4</v>
      </c>
    </row>
    <row r="974" spans="1:39" ht="140.4" x14ac:dyDescent="0.3">
      <c r="A974" t="s">
        <v>137</v>
      </c>
      <c r="B974" t="s">
        <v>2870</v>
      </c>
      <c r="C974" t="s">
        <v>3618</v>
      </c>
      <c r="D974" t="s">
        <v>4721</v>
      </c>
      <c r="E974" t="str">
        <f t="shared" si="105"/>
        <v>GARUDA MM</v>
      </c>
      <c r="F974" t="s">
        <v>137</v>
      </c>
      <c r="G974" t="s">
        <v>21</v>
      </c>
      <c r="H974" t="s">
        <v>21</v>
      </c>
      <c r="I974" t="s">
        <v>22</v>
      </c>
      <c r="J974" t="s">
        <v>23</v>
      </c>
      <c r="K974" t="s">
        <v>24</v>
      </c>
      <c r="L974" t="s">
        <v>25</v>
      </c>
      <c r="M974" t="s">
        <v>25</v>
      </c>
      <c r="N974" t="s">
        <v>38</v>
      </c>
      <c r="O974" t="s">
        <v>25</v>
      </c>
      <c r="P974" t="s">
        <v>21</v>
      </c>
      <c r="Q974" t="s">
        <v>80</v>
      </c>
      <c r="R974" t="s">
        <v>28</v>
      </c>
      <c r="S974" t="s">
        <v>29</v>
      </c>
      <c r="T974" t="s">
        <v>21</v>
      </c>
      <c r="U974" t="s">
        <v>21</v>
      </c>
      <c r="V974" t="s">
        <v>33</v>
      </c>
      <c r="W974" s="2" t="s">
        <v>34</v>
      </c>
      <c r="Y974">
        <f>IF(J974=Legend!$B$3,0,IF(J974=Legend!$B$4,1,IF(J974=Legend!$B$5,2,0)))</f>
        <v>1</v>
      </c>
      <c r="Z974">
        <f t="shared" si="106"/>
        <v>1</v>
      </c>
      <c r="AA974">
        <f t="shared" si="107"/>
        <v>1</v>
      </c>
      <c r="AB974">
        <f t="shared" si="108"/>
        <v>1</v>
      </c>
      <c r="AC974">
        <f>IF(N974=Legend!$D$3,3,IF(N974=Legend!$D$4,2,IF(N974=Legend!$D$5,1,0)))</f>
        <v>3</v>
      </c>
      <c r="AD974">
        <f t="shared" si="109"/>
        <v>1</v>
      </c>
      <c r="AF974">
        <f t="shared" si="110"/>
        <v>2</v>
      </c>
      <c r="AG974">
        <f>IF(R974=Legend!$F$3,3,IF(R974=Legend!$F$4,2,IF(R974=Legend!$F$5,1,0)))</f>
        <v>2</v>
      </c>
      <c r="AH974">
        <f>IF(S974=Legend!$F$3,3,IF(S974=Legend!$F$4,2,IF(S974=Legend!$F$5,1,0)))</f>
        <v>3</v>
      </c>
      <c r="AK974">
        <f>IF(V974=Legend!$H$3,3,IF(V974=Legend!$H$4,2,IF(V974=Legend!$H$5,1,0)))</f>
        <v>1</v>
      </c>
      <c r="AM974">
        <f t="shared" si="111"/>
        <v>16</v>
      </c>
    </row>
    <row r="975" spans="1:39" ht="156" x14ac:dyDescent="0.3">
      <c r="A975" t="s">
        <v>43</v>
      </c>
      <c r="B975" t="s">
        <v>174</v>
      </c>
      <c r="C975" t="s">
        <v>2097</v>
      </c>
      <c r="D975" t="s">
        <v>3968</v>
      </c>
      <c r="E975" t="str">
        <f t="shared" si="105"/>
        <v>GATRA</v>
      </c>
      <c r="F975" t="s">
        <v>43</v>
      </c>
      <c r="G975" t="s">
        <v>21</v>
      </c>
      <c r="H975" t="s">
        <v>21</v>
      </c>
      <c r="I975" t="s">
        <v>50</v>
      </c>
      <c r="J975" t="s">
        <v>23</v>
      </c>
      <c r="K975" t="s">
        <v>24</v>
      </c>
      <c r="L975" t="s">
        <v>25</v>
      </c>
      <c r="M975" t="s">
        <v>25</v>
      </c>
      <c r="N975" t="s">
        <v>26</v>
      </c>
      <c r="O975" t="s">
        <v>25</v>
      </c>
      <c r="P975" t="s">
        <v>21</v>
      </c>
      <c r="Q975" t="s">
        <v>27</v>
      </c>
      <c r="R975" t="s">
        <v>45</v>
      </c>
      <c r="S975" t="s">
        <v>29</v>
      </c>
      <c r="T975" t="s">
        <v>21</v>
      </c>
      <c r="U975" t="s">
        <v>21</v>
      </c>
      <c r="V975" t="s">
        <v>33</v>
      </c>
      <c r="W975" s="2" t="s">
        <v>31</v>
      </c>
      <c r="Y975">
        <f>IF(J975=Legend!$B$3,0,IF(J975=Legend!$B$4,1,IF(J975=Legend!$B$5,2,0)))</f>
        <v>1</v>
      </c>
      <c r="Z975">
        <f t="shared" si="106"/>
        <v>1</v>
      </c>
      <c r="AA975">
        <f t="shared" si="107"/>
        <v>1</v>
      </c>
      <c r="AB975">
        <f t="shared" si="108"/>
        <v>1</v>
      </c>
      <c r="AC975">
        <f>IF(N975=Legend!$D$3,3,IF(N975=Legend!$D$4,2,IF(N975=Legend!$D$5,1,0)))</f>
        <v>2</v>
      </c>
      <c r="AD975">
        <f t="shared" si="109"/>
        <v>1</v>
      </c>
      <c r="AF975">
        <f t="shared" si="110"/>
        <v>0</v>
      </c>
      <c r="AG975">
        <f>IF(R975=Legend!$F$3,3,IF(R975=Legend!$F$4,2,IF(R975=Legend!$F$5,1,0)))</f>
        <v>1</v>
      </c>
      <c r="AH975">
        <f>IF(S975=Legend!$F$3,3,IF(S975=Legend!$F$4,2,IF(S975=Legend!$F$5,1,0)))</f>
        <v>3</v>
      </c>
      <c r="AK975">
        <f>IF(V975=Legend!$H$3,3,IF(V975=Legend!$H$4,2,IF(V975=Legend!$H$5,1,0)))</f>
        <v>1</v>
      </c>
      <c r="AM975">
        <f t="shared" si="111"/>
        <v>12</v>
      </c>
    </row>
    <row r="976" spans="1:39" ht="156" x14ac:dyDescent="0.3">
      <c r="A976" t="s">
        <v>74</v>
      </c>
      <c r="B976" t="s">
        <v>174</v>
      </c>
      <c r="C976" t="s">
        <v>3740</v>
      </c>
      <c r="D976" t="s">
        <v>4044</v>
      </c>
      <c r="E976" t="str">
        <f t="shared" si="105"/>
        <v>GAWANG MAKMUR</v>
      </c>
      <c r="F976" t="s">
        <v>74</v>
      </c>
      <c r="G976" t="s">
        <v>21</v>
      </c>
      <c r="H976" t="s">
        <v>21</v>
      </c>
      <c r="I976" t="s">
        <v>22</v>
      </c>
      <c r="J976" t="s">
        <v>35</v>
      </c>
      <c r="K976" t="s">
        <v>24</v>
      </c>
      <c r="L976" t="s">
        <v>25</v>
      </c>
      <c r="M976" t="s">
        <v>25</v>
      </c>
      <c r="N976" t="s">
        <v>26</v>
      </c>
      <c r="O976" t="s">
        <v>25</v>
      </c>
      <c r="P976" t="s">
        <v>21</v>
      </c>
      <c r="Q976" t="s">
        <v>27</v>
      </c>
      <c r="R976" t="s">
        <v>28</v>
      </c>
      <c r="S976" t="s">
        <v>29</v>
      </c>
      <c r="T976" t="s">
        <v>21</v>
      </c>
      <c r="U976" t="s">
        <v>21</v>
      </c>
      <c r="V976" t="s">
        <v>30</v>
      </c>
      <c r="W976" s="2" t="s">
        <v>31</v>
      </c>
      <c r="Y976">
        <f>IF(J976=Legend!$B$3,0,IF(J976=Legend!$B$4,1,IF(J976=Legend!$B$5,2,0)))</f>
        <v>0</v>
      </c>
      <c r="Z976">
        <f t="shared" si="106"/>
        <v>1</v>
      </c>
      <c r="AA976">
        <f t="shared" si="107"/>
        <v>1</v>
      </c>
      <c r="AB976">
        <f t="shared" si="108"/>
        <v>1</v>
      </c>
      <c r="AC976">
        <f>IF(N976=Legend!$D$3,3,IF(N976=Legend!$D$4,2,IF(N976=Legend!$D$5,1,0)))</f>
        <v>2</v>
      </c>
      <c r="AD976">
        <f t="shared" si="109"/>
        <v>1</v>
      </c>
      <c r="AF976">
        <f t="shared" si="110"/>
        <v>0</v>
      </c>
      <c r="AG976">
        <f>IF(R976=Legend!$F$3,3,IF(R976=Legend!$F$4,2,IF(R976=Legend!$F$5,1,0)))</f>
        <v>2</v>
      </c>
      <c r="AH976">
        <f>IF(S976=Legend!$F$3,3,IF(S976=Legend!$F$4,2,IF(S976=Legend!$F$5,1,0)))</f>
        <v>3</v>
      </c>
      <c r="AK976">
        <f>IF(V976=Legend!$H$3,3,IF(V976=Legend!$H$4,2,IF(V976=Legend!$H$5,1,0)))</f>
        <v>2</v>
      </c>
      <c r="AM976">
        <f t="shared" si="111"/>
        <v>13</v>
      </c>
    </row>
    <row r="977" spans="1:39" ht="140.4" x14ac:dyDescent="0.3">
      <c r="A977" t="s">
        <v>158</v>
      </c>
      <c r="B977" t="s">
        <v>162</v>
      </c>
      <c r="C977" t="s">
        <v>5261</v>
      </c>
      <c r="D977" t="s">
        <v>5282</v>
      </c>
      <c r="E977" t="str">
        <f t="shared" si="105"/>
        <v>GAYA FUTURE 2 SEMARANG</v>
      </c>
      <c r="F977" t="s">
        <v>158</v>
      </c>
      <c r="G977" t="s">
        <v>21</v>
      </c>
      <c r="H977" t="s">
        <v>21</v>
      </c>
      <c r="I977" t="s">
        <v>22</v>
      </c>
      <c r="J977" t="s">
        <v>23</v>
      </c>
      <c r="K977" t="s">
        <v>24</v>
      </c>
      <c r="L977" t="s">
        <v>25</v>
      </c>
      <c r="M977" t="s">
        <v>25</v>
      </c>
      <c r="N977" t="s">
        <v>38</v>
      </c>
      <c r="O977" t="s">
        <v>25</v>
      </c>
      <c r="P977" t="s">
        <v>21</v>
      </c>
      <c r="Q977" t="s">
        <v>27</v>
      </c>
      <c r="R977" t="s">
        <v>29</v>
      </c>
      <c r="S977" t="s">
        <v>29</v>
      </c>
      <c r="T977" t="s">
        <v>21</v>
      </c>
      <c r="U977" t="s">
        <v>21</v>
      </c>
      <c r="V977" t="s">
        <v>30</v>
      </c>
      <c r="W977" s="2" t="s">
        <v>34</v>
      </c>
      <c r="Y977">
        <f>IF(J977=Legend!$B$3,0,IF(J977=Legend!$B$4,1,IF(J977=Legend!$B$5,2,0)))</f>
        <v>1</v>
      </c>
      <c r="Z977">
        <f t="shared" si="106"/>
        <v>1</v>
      </c>
      <c r="AA977">
        <f t="shared" si="107"/>
        <v>1</v>
      </c>
      <c r="AB977">
        <f t="shared" si="108"/>
        <v>1</v>
      </c>
      <c r="AC977">
        <f>IF(N977=Legend!$D$3,3,IF(N977=Legend!$D$4,2,IF(N977=Legend!$D$5,1,0)))</f>
        <v>3</v>
      </c>
      <c r="AD977">
        <f t="shared" si="109"/>
        <v>1</v>
      </c>
      <c r="AF977">
        <f t="shared" si="110"/>
        <v>0</v>
      </c>
      <c r="AG977">
        <f>IF(R977=Legend!$F$3,3,IF(R977=Legend!$F$4,2,IF(R977=Legend!$F$5,1,0)))</f>
        <v>3</v>
      </c>
      <c r="AH977">
        <f>IF(S977=Legend!$F$3,3,IF(S977=Legend!$F$4,2,IF(S977=Legend!$F$5,1,0)))</f>
        <v>3</v>
      </c>
      <c r="AK977">
        <f>IF(V977=Legend!$H$3,3,IF(V977=Legend!$H$4,2,IF(V977=Legend!$H$5,1,0)))</f>
        <v>2</v>
      </c>
      <c r="AM977">
        <f t="shared" si="111"/>
        <v>16</v>
      </c>
    </row>
    <row r="978" spans="1:39" ht="140.4" x14ac:dyDescent="0.3">
      <c r="A978" t="s">
        <v>158</v>
      </c>
      <c r="B978" t="s">
        <v>162</v>
      </c>
      <c r="C978" t="s">
        <v>5261</v>
      </c>
      <c r="D978" t="s">
        <v>5281</v>
      </c>
      <c r="E978" t="str">
        <f t="shared" si="105"/>
        <v>GAYA FUTURE KEDUNGMUNDU</v>
      </c>
      <c r="F978" t="s">
        <v>158</v>
      </c>
      <c r="G978" t="s">
        <v>21</v>
      </c>
      <c r="H978" t="s">
        <v>21</v>
      </c>
      <c r="I978" t="s">
        <v>22</v>
      </c>
      <c r="J978" t="s">
        <v>23</v>
      </c>
      <c r="K978" t="s">
        <v>24</v>
      </c>
      <c r="L978" t="s">
        <v>25</v>
      </c>
      <c r="M978" t="s">
        <v>25</v>
      </c>
      <c r="N978" t="s">
        <v>38</v>
      </c>
      <c r="O978" t="s">
        <v>25</v>
      </c>
      <c r="P978" t="s">
        <v>21</v>
      </c>
      <c r="Q978" t="s">
        <v>27</v>
      </c>
      <c r="R978" t="s">
        <v>29</v>
      </c>
      <c r="S978" t="s">
        <v>29</v>
      </c>
      <c r="T978" t="s">
        <v>21</v>
      </c>
      <c r="U978" t="s">
        <v>21</v>
      </c>
      <c r="V978" t="s">
        <v>30</v>
      </c>
      <c r="W978" s="2" t="s">
        <v>34</v>
      </c>
      <c r="Y978">
        <f>IF(J978=Legend!$B$3,0,IF(J978=Legend!$B$4,1,IF(J978=Legend!$B$5,2,0)))</f>
        <v>1</v>
      </c>
      <c r="Z978">
        <f t="shared" si="106"/>
        <v>1</v>
      </c>
      <c r="AA978">
        <f t="shared" si="107"/>
        <v>1</v>
      </c>
      <c r="AB978">
        <f t="shared" si="108"/>
        <v>1</v>
      </c>
      <c r="AC978">
        <f>IF(N978=Legend!$D$3,3,IF(N978=Legend!$D$4,2,IF(N978=Legend!$D$5,1,0)))</f>
        <v>3</v>
      </c>
      <c r="AD978">
        <f t="shared" si="109"/>
        <v>1</v>
      </c>
      <c r="AF978">
        <f t="shared" si="110"/>
        <v>0</v>
      </c>
      <c r="AG978">
        <f>IF(R978=Legend!$F$3,3,IF(R978=Legend!$F$4,2,IF(R978=Legend!$F$5,1,0)))</f>
        <v>3</v>
      </c>
      <c r="AH978">
        <f>IF(S978=Legend!$F$3,3,IF(S978=Legend!$F$4,2,IF(S978=Legend!$F$5,1,0)))</f>
        <v>3</v>
      </c>
      <c r="AK978">
        <f>IF(V978=Legend!$H$3,3,IF(V978=Legend!$H$4,2,IF(V978=Legend!$H$5,1,0)))</f>
        <v>2</v>
      </c>
      <c r="AM978">
        <f t="shared" si="111"/>
        <v>16</v>
      </c>
    </row>
    <row r="979" spans="1:39" ht="140.4" x14ac:dyDescent="0.3">
      <c r="A979" t="s">
        <v>158</v>
      </c>
      <c r="B979" t="s">
        <v>162</v>
      </c>
      <c r="C979" t="s">
        <v>5261</v>
      </c>
      <c r="D979" t="s">
        <v>5280</v>
      </c>
      <c r="E979" t="str">
        <f t="shared" si="105"/>
        <v>GAYA FUTURE TLOGOSARI</v>
      </c>
      <c r="F979" t="s">
        <v>158</v>
      </c>
      <c r="G979" t="s">
        <v>21</v>
      </c>
      <c r="H979" t="s">
        <v>21</v>
      </c>
      <c r="I979" t="s">
        <v>22</v>
      </c>
      <c r="J979" t="s">
        <v>23</v>
      </c>
      <c r="K979" t="s">
        <v>24</v>
      </c>
      <c r="L979" t="s">
        <v>25</v>
      </c>
      <c r="M979" t="s">
        <v>25</v>
      </c>
      <c r="N979" t="s">
        <v>38</v>
      </c>
      <c r="O979" t="s">
        <v>25</v>
      </c>
      <c r="P979" t="s">
        <v>21</v>
      </c>
      <c r="Q979" t="s">
        <v>27</v>
      </c>
      <c r="R979" t="s">
        <v>29</v>
      </c>
      <c r="S979" t="s">
        <v>29</v>
      </c>
      <c r="T979" t="s">
        <v>21</v>
      </c>
      <c r="U979" t="s">
        <v>21</v>
      </c>
      <c r="V979" t="s">
        <v>30</v>
      </c>
      <c r="W979" s="2" t="s">
        <v>34</v>
      </c>
      <c r="Y979">
        <f>IF(J979=Legend!$B$3,0,IF(J979=Legend!$B$4,1,IF(J979=Legend!$B$5,2,0)))</f>
        <v>1</v>
      </c>
      <c r="Z979">
        <f t="shared" si="106"/>
        <v>1</v>
      </c>
      <c r="AA979">
        <f t="shared" si="107"/>
        <v>1</v>
      </c>
      <c r="AB979">
        <f t="shared" si="108"/>
        <v>1</v>
      </c>
      <c r="AC979">
        <f>IF(N979=Legend!$D$3,3,IF(N979=Legend!$D$4,2,IF(N979=Legend!$D$5,1,0)))</f>
        <v>3</v>
      </c>
      <c r="AD979">
        <f t="shared" si="109"/>
        <v>1</v>
      </c>
      <c r="AF979">
        <f t="shared" si="110"/>
        <v>0</v>
      </c>
      <c r="AG979">
        <f>IF(R979=Legend!$F$3,3,IF(R979=Legend!$F$4,2,IF(R979=Legend!$F$5,1,0)))</f>
        <v>3</v>
      </c>
      <c r="AH979">
        <f>IF(S979=Legend!$F$3,3,IF(S979=Legend!$F$4,2,IF(S979=Legend!$F$5,1,0)))</f>
        <v>3</v>
      </c>
      <c r="AK979">
        <f>IF(V979=Legend!$H$3,3,IF(V979=Legend!$H$4,2,IF(V979=Legend!$H$5,1,0)))</f>
        <v>2</v>
      </c>
      <c r="AM979">
        <f t="shared" si="111"/>
        <v>16</v>
      </c>
    </row>
    <row r="980" spans="1:39" ht="31.2" x14ac:dyDescent="0.3">
      <c r="A980" t="s">
        <v>102</v>
      </c>
      <c r="B980" t="s">
        <v>174</v>
      </c>
      <c r="C980" t="s">
        <v>1938</v>
      </c>
      <c r="D980" t="s">
        <v>3827</v>
      </c>
      <c r="E980" t="str">
        <f t="shared" si="105"/>
        <v>GAYO</v>
      </c>
      <c r="F980" t="s">
        <v>102</v>
      </c>
      <c r="G980" t="s">
        <v>21</v>
      </c>
      <c r="H980" t="s">
        <v>21</v>
      </c>
      <c r="I980" t="s">
        <v>22</v>
      </c>
      <c r="J980" t="s">
        <v>23</v>
      </c>
      <c r="K980" t="s">
        <v>24</v>
      </c>
      <c r="L980" t="s">
        <v>25</v>
      </c>
      <c r="M980" t="s">
        <v>25</v>
      </c>
      <c r="N980" t="s">
        <v>26</v>
      </c>
      <c r="O980" t="s">
        <v>25</v>
      </c>
      <c r="P980" t="s">
        <v>25</v>
      </c>
      <c r="Q980" t="s">
        <v>72</v>
      </c>
      <c r="R980" t="s">
        <v>45</v>
      </c>
      <c r="S980" t="s">
        <v>28</v>
      </c>
      <c r="T980" t="s">
        <v>21</v>
      </c>
      <c r="U980" t="s">
        <v>21</v>
      </c>
      <c r="V980" t="s">
        <v>42</v>
      </c>
      <c r="W980" s="18" t="s">
        <v>103</v>
      </c>
      <c r="Y980">
        <f>IF(J980=Legend!$B$3,0,IF(J980=Legend!$B$4,1,IF(J980=Legend!$B$5,2,0)))</f>
        <v>1</v>
      </c>
      <c r="Z980">
        <f t="shared" si="106"/>
        <v>1</v>
      </c>
      <c r="AA980">
        <f t="shared" si="107"/>
        <v>1</v>
      </c>
      <c r="AB980">
        <f t="shared" si="108"/>
        <v>1</v>
      </c>
      <c r="AC980">
        <f>IF(N980=Legend!$D$3,3,IF(N980=Legend!$D$4,2,IF(N980=Legend!$D$5,1,0)))</f>
        <v>2</v>
      </c>
      <c r="AD980">
        <f t="shared" si="109"/>
        <v>1</v>
      </c>
      <c r="AF980">
        <f t="shared" si="110"/>
        <v>2</v>
      </c>
      <c r="AG980">
        <f>IF(R980=Legend!$F$3,3,IF(R980=Legend!$F$4,2,IF(R980=Legend!$F$5,1,0)))</f>
        <v>1</v>
      </c>
      <c r="AH980">
        <f>IF(S980=Legend!$F$3,3,IF(S980=Legend!$F$4,2,IF(S980=Legend!$F$5,1,0)))</f>
        <v>2</v>
      </c>
      <c r="AK980">
        <f>IF(V980=Legend!$H$3,3,IF(V980=Legend!$H$4,2,IF(V980=Legend!$H$5,1,0)))</f>
        <v>0</v>
      </c>
      <c r="AM980">
        <f t="shared" si="111"/>
        <v>12</v>
      </c>
    </row>
    <row r="981" spans="1:39" ht="109.2" x14ac:dyDescent="0.3">
      <c r="A981" t="s">
        <v>138</v>
      </c>
      <c r="B981" t="s">
        <v>932</v>
      </c>
      <c r="C981" t="s">
        <v>949</v>
      </c>
      <c r="D981" t="s">
        <v>4780</v>
      </c>
      <c r="E981" t="str">
        <f t="shared" si="105"/>
        <v>GAZALI MART</v>
      </c>
      <c r="F981" t="s">
        <v>138</v>
      </c>
      <c r="G981" t="s">
        <v>21</v>
      </c>
      <c r="H981" t="s">
        <v>21</v>
      </c>
      <c r="I981" t="s">
        <v>22</v>
      </c>
      <c r="J981" t="s">
        <v>23</v>
      </c>
      <c r="K981" t="s">
        <v>24</v>
      </c>
      <c r="L981" t="s">
        <v>21</v>
      </c>
      <c r="M981" t="s">
        <v>25</v>
      </c>
      <c r="N981" t="s">
        <v>38</v>
      </c>
      <c r="O981" t="s">
        <v>21</v>
      </c>
      <c r="P981" t="s">
        <v>21</v>
      </c>
      <c r="Q981" t="s">
        <v>27</v>
      </c>
      <c r="R981" t="s">
        <v>45</v>
      </c>
      <c r="S981" t="s">
        <v>29</v>
      </c>
      <c r="T981" t="s">
        <v>21</v>
      </c>
      <c r="U981" t="s">
        <v>21</v>
      </c>
      <c r="V981" t="s">
        <v>33</v>
      </c>
      <c r="W981" s="2" t="s">
        <v>66</v>
      </c>
      <c r="Y981">
        <f>IF(J981=Legend!$B$3,0,IF(J981=Legend!$B$4,1,IF(J981=Legend!$B$5,2,0)))</f>
        <v>1</v>
      </c>
      <c r="Z981">
        <f t="shared" si="106"/>
        <v>1</v>
      </c>
      <c r="AA981">
        <f t="shared" si="107"/>
        <v>0</v>
      </c>
      <c r="AB981">
        <f t="shared" si="108"/>
        <v>1</v>
      </c>
      <c r="AC981">
        <f>IF(N981=Legend!$D$3,3,IF(N981=Legend!$D$4,2,IF(N981=Legend!$D$5,1,0)))</f>
        <v>3</v>
      </c>
      <c r="AD981">
        <f t="shared" si="109"/>
        <v>0</v>
      </c>
      <c r="AF981">
        <f t="shared" si="110"/>
        <v>0</v>
      </c>
      <c r="AG981">
        <f>IF(R981=Legend!$F$3,3,IF(R981=Legend!$F$4,2,IF(R981=Legend!$F$5,1,0)))</f>
        <v>1</v>
      </c>
      <c r="AH981">
        <f>IF(S981=Legend!$F$3,3,IF(S981=Legend!$F$4,2,IF(S981=Legend!$F$5,1,0)))</f>
        <v>3</v>
      </c>
      <c r="AK981">
        <f>IF(V981=Legend!$H$3,3,IF(V981=Legend!$H$4,2,IF(V981=Legend!$H$5,1,0)))</f>
        <v>1</v>
      </c>
      <c r="AM981">
        <f t="shared" si="111"/>
        <v>11</v>
      </c>
    </row>
    <row r="982" spans="1:39" ht="140.4" x14ac:dyDescent="0.3">
      <c r="A982" t="s">
        <v>137</v>
      </c>
      <c r="B982" t="s">
        <v>932</v>
      </c>
      <c r="C982" t="s">
        <v>4230</v>
      </c>
      <c r="D982" t="s">
        <v>4716</v>
      </c>
      <c r="E982" t="str">
        <f t="shared" si="105"/>
        <v>GDR MART</v>
      </c>
      <c r="F982" t="s">
        <v>137</v>
      </c>
      <c r="G982" t="s">
        <v>21</v>
      </c>
      <c r="H982" t="s">
        <v>21</v>
      </c>
      <c r="I982" t="s">
        <v>22</v>
      </c>
      <c r="J982" t="s">
        <v>35</v>
      </c>
      <c r="K982" t="s">
        <v>24</v>
      </c>
      <c r="L982" t="s">
        <v>25</v>
      </c>
      <c r="M982" t="s">
        <v>25</v>
      </c>
      <c r="N982" t="s">
        <v>26</v>
      </c>
      <c r="O982" t="s">
        <v>25</v>
      </c>
      <c r="P982" t="s">
        <v>21</v>
      </c>
      <c r="Q982" t="s">
        <v>27</v>
      </c>
      <c r="R982" t="s">
        <v>28</v>
      </c>
      <c r="S982" t="s">
        <v>29</v>
      </c>
      <c r="T982" t="s">
        <v>21</v>
      </c>
      <c r="U982" t="s">
        <v>21</v>
      </c>
      <c r="V982" t="s">
        <v>33</v>
      </c>
      <c r="W982" s="2" t="s">
        <v>34</v>
      </c>
      <c r="Y982">
        <f>IF(J982=Legend!$B$3,0,IF(J982=Legend!$B$4,1,IF(J982=Legend!$B$5,2,0)))</f>
        <v>0</v>
      </c>
      <c r="Z982">
        <f t="shared" si="106"/>
        <v>1</v>
      </c>
      <c r="AA982">
        <f t="shared" si="107"/>
        <v>1</v>
      </c>
      <c r="AB982">
        <f t="shared" si="108"/>
        <v>1</v>
      </c>
      <c r="AC982">
        <f>IF(N982=Legend!$D$3,3,IF(N982=Legend!$D$4,2,IF(N982=Legend!$D$5,1,0)))</f>
        <v>2</v>
      </c>
      <c r="AD982">
        <f t="shared" si="109"/>
        <v>1</v>
      </c>
      <c r="AF982">
        <f t="shared" si="110"/>
        <v>0</v>
      </c>
      <c r="AG982">
        <f>IF(R982=Legend!$F$3,3,IF(R982=Legend!$F$4,2,IF(R982=Legend!$F$5,1,0)))</f>
        <v>2</v>
      </c>
      <c r="AH982">
        <f>IF(S982=Legend!$F$3,3,IF(S982=Legend!$F$4,2,IF(S982=Legend!$F$5,1,0)))</f>
        <v>3</v>
      </c>
      <c r="AK982">
        <f>IF(V982=Legend!$H$3,3,IF(V982=Legend!$H$4,2,IF(V982=Legend!$H$5,1,0)))</f>
        <v>1</v>
      </c>
      <c r="AM982">
        <f t="shared" si="111"/>
        <v>12</v>
      </c>
    </row>
    <row r="983" spans="1:39" ht="140.4" x14ac:dyDescent="0.3">
      <c r="A983" t="s">
        <v>73</v>
      </c>
      <c r="B983" t="s">
        <v>311</v>
      </c>
      <c r="C983" t="s">
        <v>312</v>
      </c>
      <c r="D983" t="s">
        <v>336</v>
      </c>
      <c r="E983" t="str">
        <f t="shared" si="105"/>
        <v>GEBY TOKO</v>
      </c>
      <c r="F983" t="s">
        <v>73</v>
      </c>
      <c r="G983" t="s">
        <v>21</v>
      </c>
      <c r="H983" t="s">
        <v>21</v>
      </c>
      <c r="I983" t="s">
        <v>50</v>
      </c>
      <c r="J983" t="s">
        <v>35</v>
      </c>
      <c r="K983" t="s">
        <v>24</v>
      </c>
      <c r="L983" t="s">
        <v>25</v>
      </c>
      <c r="M983" t="s">
        <v>21</v>
      </c>
      <c r="N983" t="s">
        <v>47</v>
      </c>
      <c r="O983" t="s">
        <v>21</v>
      </c>
      <c r="P983" t="s">
        <v>21</v>
      </c>
      <c r="Q983" t="s">
        <v>27</v>
      </c>
      <c r="R983" t="s">
        <v>47</v>
      </c>
      <c r="S983" t="s">
        <v>29</v>
      </c>
      <c r="T983" t="s">
        <v>21</v>
      </c>
      <c r="U983" t="s">
        <v>21</v>
      </c>
      <c r="V983" t="s">
        <v>42</v>
      </c>
      <c r="W983" s="2" t="s">
        <v>34</v>
      </c>
      <c r="Y983">
        <f>IF(J983=Legend!$B$3,0,IF(J983=Legend!$B$4,1,IF(J983=Legend!$B$5,2,0)))</f>
        <v>0</v>
      </c>
      <c r="Z983">
        <f t="shared" si="106"/>
        <v>1</v>
      </c>
      <c r="AA983">
        <f t="shared" si="107"/>
        <v>1</v>
      </c>
      <c r="AB983">
        <f t="shared" si="108"/>
        <v>0</v>
      </c>
      <c r="AC983">
        <f>IF(N983=Legend!$D$3,3,IF(N983=Legend!$D$4,2,IF(N983=Legend!$D$5,1,0)))</f>
        <v>0</v>
      </c>
      <c r="AD983">
        <f t="shared" si="109"/>
        <v>0</v>
      </c>
      <c r="AF983">
        <f t="shared" si="110"/>
        <v>0</v>
      </c>
      <c r="AG983">
        <f>IF(R983=Legend!$F$3,3,IF(R983=Legend!$F$4,2,IF(R983=Legend!$F$5,1,0)))</f>
        <v>0</v>
      </c>
      <c r="AH983">
        <f>IF(S983=Legend!$F$3,3,IF(S983=Legend!$F$4,2,IF(S983=Legend!$F$5,1,0)))</f>
        <v>3</v>
      </c>
      <c r="AK983">
        <f>IF(V983=Legend!$H$3,3,IF(V983=Legend!$H$4,2,IF(V983=Legend!$H$5,1,0)))</f>
        <v>0</v>
      </c>
      <c r="AM983">
        <f t="shared" si="111"/>
        <v>5</v>
      </c>
    </row>
    <row r="984" spans="1:39" ht="140.4" x14ac:dyDescent="0.3">
      <c r="A984" t="s">
        <v>61</v>
      </c>
      <c r="B984" t="s">
        <v>1056</v>
      </c>
      <c r="C984" t="s">
        <v>1127</v>
      </c>
      <c r="D984" t="s">
        <v>1144</v>
      </c>
      <c r="E984" t="str">
        <f t="shared" si="105"/>
        <v>GEBYAR SWALAYAN</v>
      </c>
      <c r="F984" t="s">
        <v>61</v>
      </c>
      <c r="G984" t="s">
        <v>21</v>
      </c>
      <c r="H984" t="s">
        <v>21</v>
      </c>
      <c r="I984" t="s">
        <v>50</v>
      </c>
      <c r="J984" t="s">
        <v>35</v>
      </c>
      <c r="K984" t="s">
        <v>24</v>
      </c>
      <c r="L984" t="s">
        <v>21</v>
      </c>
      <c r="M984" t="s">
        <v>25</v>
      </c>
      <c r="N984" t="s">
        <v>28</v>
      </c>
      <c r="O984" t="s">
        <v>25</v>
      </c>
      <c r="P984" t="s">
        <v>21</v>
      </c>
      <c r="Q984" t="s">
        <v>27</v>
      </c>
      <c r="R984" t="s">
        <v>45</v>
      </c>
      <c r="S984" t="s">
        <v>45</v>
      </c>
      <c r="T984" t="s">
        <v>21</v>
      </c>
      <c r="U984" t="s">
        <v>21</v>
      </c>
      <c r="V984" t="s">
        <v>42</v>
      </c>
      <c r="W984" s="2" t="s">
        <v>34</v>
      </c>
      <c r="Y984">
        <f>IF(J984=Legend!$B$3,0,IF(J984=Legend!$B$4,1,IF(J984=Legend!$B$5,2,0)))</f>
        <v>0</v>
      </c>
      <c r="Z984">
        <f t="shared" si="106"/>
        <v>1</v>
      </c>
      <c r="AA984">
        <f t="shared" si="107"/>
        <v>0</v>
      </c>
      <c r="AB984">
        <f t="shared" si="108"/>
        <v>1</v>
      </c>
      <c r="AC984">
        <f>IF(N984=Legend!$D$3,3,IF(N984=Legend!$D$4,2,IF(N984=Legend!$D$5,1,0)))</f>
        <v>1</v>
      </c>
      <c r="AD984">
        <f t="shared" si="109"/>
        <v>1</v>
      </c>
      <c r="AF984">
        <f t="shared" si="110"/>
        <v>0</v>
      </c>
      <c r="AG984">
        <f>IF(R984=Legend!$F$3,3,IF(R984=Legend!$F$4,2,IF(R984=Legend!$F$5,1,0)))</f>
        <v>1</v>
      </c>
      <c r="AH984">
        <f>IF(S984=Legend!$F$3,3,IF(S984=Legend!$F$4,2,IF(S984=Legend!$F$5,1,0)))</f>
        <v>1</v>
      </c>
      <c r="AK984">
        <f>IF(V984=Legend!$H$3,3,IF(V984=Legend!$H$4,2,IF(V984=Legend!$H$5,1,0)))</f>
        <v>0</v>
      </c>
      <c r="AM984">
        <f t="shared" si="111"/>
        <v>6</v>
      </c>
    </row>
    <row r="985" spans="1:39" ht="124.8" x14ac:dyDescent="0.3">
      <c r="A985" t="s">
        <v>139</v>
      </c>
      <c r="B985" t="s">
        <v>519</v>
      </c>
      <c r="C985" t="s">
        <v>520</v>
      </c>
      <c r="D985" t="s">
        <v>4651</v>
      </c>
      <c r="E985" t="str">
        <f t="shared" si="105"/>
        <v>GELORA</v>
      </c>
      <c r="F985" t="s">
        <v>139</v>
      </c>
      <c r="G985" t="s">
        <v>21</v>
      </c>
      <c r="H985" t="s">
        <v>21</v>
      </c>
      <c r="I985" t="s">
        <v>22</v>
      </c>
      <c r="J985" t="s">
        <v>41</v>
      </c>
      <c r="K985" t="s">
        <v>24</v>
      </c>
      <c r="L985" t="s">
        <v>25</v>
      </c>
      <c r="M985" t="s">
        <v>25</v>
      </c>
      <c r="N985" t="s">
        <v>38</v>
      </c>
      <c r="O985" t="s">
        <v>25</v>
      </c>
      <c r="P985" t="s">
        <v>21</v>
      </c>
      <c r="Q985" t="s">
        <v>27</v>
      </c>
      <c r="R985" t="s">
        <v>29</v>
      </c>
      <c r="S985" t="s">
        <v>29</v>
      </c>
      <c r="T985" t="s">
        <v>21</v>
      </c>
      <c r="U985" t="s">
        <v>21</v>
      </c>
      <c r="V985" t="s">
        <v>33</v>
      </c>
      <c r="W985" s="2" t="s">
        <v>94</v>
      </c>
      <c r="Y985">
        <f>IF(J985=Legend!$B$3,0,IF(J985=Legend!$B$4,1,IF(J985=Legend!$B$5,2,0)))</f>
        <v>2</v>
      </c>
      <c r="Z985">
        <f t="shared" si="106"/>
        <v>1</v>
      </c>
      <c r="AA985">
        <f t="shared" si="107"/>
        <v>1</v>
      </c>
      <c r="AB985">
        <f t="shared" si="108"/>
        <v>1</v>
      </c>
      <c r="AC985">
        <f>IF(N985=Legend!$D$3,3,IF(N985=Legend!$D$4,2,IF(N985=Legend!$D$5,1,0)))</f>
        <v>3</v>
      </c>
      <c r="AD985">
        <f t="shared" si="109"/>
        <v>1</v>
      </c>
      <c r="AF985">
        <f t="shared" si="110"/>
        <v>0</v>
      </c>
      <c r="AG985">
        <f>IF(R985=Legend!$F$3,3,IF(R985=Legend!$F$4,2,IF(R985=Legend!$F$5,1,0)))</f>
        <v>3</v>
      </c>
      <c r="AH985">
        <f>IF(S985=Legend!$F$3,3,IF(S985=Legend!$F$4,2,IF(S985=Legend!$F$5,1,0)))</f>
        <v>3</v>
      </c>
      <c r="AK985">
        <f>IF(V985=Legend!$H$3,3,IF(V985=Legend!$H$4,2,IF(V985=Legend!$H$5,1,0)))</f>
        <v>1</v>
      </c>
      <c r="AM985">
        <f t="shared" si="111"/>
        <v>16</v>
      </c>
    </row>
    <row r="986" spans="1:39" ht="109.2" x14ac:dyDescent="0.3">
      <c r="A986" t="s">
        <v>136</v>
      </c>
      <c r="B986" t="s">
        <v>519</v>
      </c>
      <c r="C986" t="s">
        <v>4825</v>
      </c>
      <c r="D986" t="s">
        <v>4828</v>
      </c>
      <c r="E986" t="str">
        <f t="shared" si="105"/>
        <v>GEMBIRA/ROSANNA</v>
      </c>
      <c r="F986" t="s">
        <v>136</v>
      </c>
      <c r="G986" t="s">
        <v>21</v>
      </c>
      <c r="H986" t="s">
        <v>21</v>
      </c>
      <c r="I986" t="s">
        <v>50</v>
      </c>
      <c r="J986" t="s">
        <v>23</v>
      </c>
      <c r="K986" t="s">
        <v>47</v>
      </c>
      <c r="L986" t="s">
        <v>21</v>
      </c>
      <c r="M986" t="s">
        <v>25</v>
      </c>
      <c r="N986" t="s">
        <v>28</v>
      </c>
      <c r="O986" t="s">
        <v>21</v>
      </c>
      <c r="P986" t="s">
        <v>25</v>
      </c>
      <c r="Q986" t="s">
        <v>27</v>
      </c>
      <c r="R986" t="s">
        <v>45</v>
      </c>
      <c r="S986" t="s">
        <v>29</v>
      </c>
      <c r="T986" t="s">
        <v>21</v>
      </c>
      <c r="U986" t="s">
        <v>21</v>
      </c>
      <c r="V986" t="s">
        <v>33</v>
      </c>
      <c r="W986" s="2" t="s">
        <v>66</v>
      </c>
      <c r="Y986">
        <f>IF(J986=Legend!$B$3,0,IF(J986=Legend!$B$4,1,IF(J986=Legend!$B$5,2,0)))</f>
        <v>1</v>
      </c>
      <c r="Z986">
        <f t="shared" si="106"/>
        <v>0</v>
      </c>
      <c r="AA986">
        <f t="shared" si="107"/>
        <v>0</v>
      </c>
      <c r="AB986">
        <f t="shared" si="108"/>
        <v>1</v>
      </c>
      <c r="AC986">
        <f>IF(N986=Legend!$D$3,3,IF(N986=Legend!$D$4,2,IF(N986=Legend!$D$5,1,0)))</f>
        <v>1</v>
      </c>
      <c r="AD986">
        <f t="shared" si="109"/>
        <v>0</v>
      </c>
      <c r="AF986">
        <f t="shared" si="110"/>
        <v>0</v>
      </c>
      <c r="AG986">
        <f>IF(R986=Legend!$F$3,3,IF(R986=Legend!$F$4,2,IF(R986=Legend!$F$5,1,0)))</f>
        <v>1</v>
      </c>
      <c r="AH986">
        <f>IF(S986=Legend!$F$3,3,IF(S986=Legend!$F$4,2,IF(S986=Legend!$F$5,1,0)))</f>
        <v>3</v>
      </c>
      <c r="AK986">
        <f>IF(V986=Legend!$H$3,3,IF(V986=Legend!$H$4,2,IF(V986=Legend!$H$5,1,0)))</f>
        <v>1</v>
      </c>
      <c r="AM986">
        <f t="shared" si="111"/>
        <v>8</v>
      </c>
    </row>
    <row r="987" spans="1:39" ht="140.4" x14ac:dyDescent="0.3">
      <c r="A987" t="s">
        <v>135</v>
      </c>
      <c r="B987" t="s">
        <v>2870</v>
      </c>
      <c r="C987" t="s">
        <v>3618</v>
      </c>
      <c r="D987" t="s">
        <v>4902</v>
      </c>
      <c r="E987" t="str">
        <f t="shared" si="105"/>
        <v>GEMILANG MINIMARKET</v>
      </c>
      <c r="F987" t="s">
        <v>135</v>
      </c>
      <c r="G987" t="s">
        <v>21</v>
      </c>
      <c r="H987" t="s">
        <v>21</v>
      </c>
      <c r="I987" t="s">
        <v>22</v>
      </c>
      <c r="J987" t="s">
        <v>23</v>
      </c>
      <c r="K987" t="s">
        <v>24</v>
      </c>
      <c r="L987" t="s">
        <v>25</v>
      </c>
      <c r="M987" t="s">
        <v>25</v>
      </c>
      <c r="N987" t="s">
        <v>38</v>
      </c>
      <c r="O987" t="s">
        <v>25</v>
      </c>
      <c r="P987" t="s">
        <v>21</v>
      </c>
      <c r="Q987" t="s">
        <v>80</v>
      </c>
      <c r="R987" t="s">
        <v>28</v>
      </c>
      <c r="S987" t="s">
        <v>29</v>
      </c>
      <c r="T987" t="s">
        <v>21</v>
      </c>
      <c r="U987" t="s">
        <v>21</v>
      </c>
      <c r="V987" t="s">
        <v>30</v>
      </c>
      <c r="W987" s="2" t="s">
        <v>34</v>
      </c>
      <c r="Y987">
        <f>IF(J987=Legend!$B$3,0,IF(J987=Legend!$B$4,1,IF(J987=Legend!$B$5,2,0)))</f>
        <v>1</v>
      </c>
      <c r="Z987">
        <f t="shared" si="106"/>
        <v>1</v>
      </c>
      <c r="AA987">
        <f t="shared" si="107"/>
        <v>1</v>
      </c>
      <c r="AB987">
        <f t="shared" si="108"/>
        <v>1</v>
      </c>
      <c r="AC987">
        <f>IF(N987=Legend!$D$3,3,IF(N987=Legend!$D$4,2,IF(N987=Legend!$D$5,1,0)))</f>
        <v>3</v>
      </c>
      <c r="AD987">
        <f t="shared" si="109"/>
        <v>1</v>
      </c>
      <c r="AF987">
        <f t="shared" si="110"/>
        <v>2</v>
      </c>
      <c r="AG987">
        <f>IF(R987=Legend!$F$3,3,IF(R987=Legend!$F$4,2,IF(R987=Legend!$F$5,1,0)))</f>
        <v>2</v>
      </c>
      <c r="AH987">
        <f>IF(S987=Legend!$F$3,3,IF(S987=Legend!$F$4,2,IF(S987=Legend!$F$5,1,0)))</f>
        <v>3</v>
      </c>
      <c r="AK987">
        <f>IF(V987=Legend!$H$3,3,IF(V987=Legend!$H$4,2,IF(V987=Legend!$H$5,1,0)))</f>
        <v>2</v>
      </c>
      <c r="AM987">
        <f t="shared" si="111"/>
        <v>17</v>
      </c>
    </row>
    <row r="988" spans="1:39" ht="140.4" x14ac:dyDescent="0.3">
      <c r="A988" t="s">
        <v>158</v>
      </c>
      <c r="B988" t="s">
        <v>162</v>
      </c>
      <c r="C988" t="s">
        <v>5261</v>
      </c>
      <c r="D988" t="s">
        <v>5266</v>
      </c>
      <c r="E988" t="str">
        <f t="shared" si="105"/>
        <v>GENUK INDAH BANJARDOWO (MS)</v>
      </c>
      <c r="F988" t="s">
        <v>158</v>
      </c>
      <c r="G988" t="s">
        <v>21</v>
      </c>
      <c r="H988" t="s">
        <v>21</v>
      </c>
      <c r="I988" t="s">
        <v>54</v>
      </c>
      <c r="J988" t="s">
        <v>35</v>
      </c>
      <c r="K988" t="s">
        <v>24</v>
      </c>
      <c r="L988" t="s">
        <v>21</v>
      </c>
      <c r="M988" t="s">
        <v>25</v>
      </c>
      <c r="N988" t="s">
        <v>26</v>
      </c>
      <c r="O988" t="s">
        <v>25</v>
      </c>
      <c r="P988" t="s">
        <v>21</v>
      </c>
      <c r="Q988" t="s">
        <v>27</v>
      </c>
      <c r="R988" t="s">
        <v>45</v>
      </c>
      <c r="S988" t="s">
        <v>29</v>
      </c>
      <c r="T988" t="s">
        <v>21</v>
      </c>
      <c r="U988" t="s">
        <v>21</v>
      </c>
      <c r="V988" t="s">
        <v>33</v>
      </c>
      <c r="W988" s="2" t="s">
        <v>34</v>
      </c>
      <c r="Y988">
        <f>IF(J988=Legend!$B$3,0,IF(J988=Legend!$B$4,1,IF(J988=Legend!$B$5,2,0)))</f>
        <v>0</v>
      </c>
      <c r="Z988">
        <f t="shared" si="106"/>
        <v>1</v>
      </c>
      <c r="AA988">
        <f t="shared" si="107"/>
        <v>0</v>
      </c>
      <c r="AB988">
        <f t="shared" si="108"/>
        <v>1</v>
      </c>
      <c r="AC988">
        <f>IF(N988=Legend!$D$3,3,IF(N988=Legend!$D$4,2,IF(N988=Legend!$D$5,1,0)))</f>
        <v>2</v>
      </c>
      <c r="AD988">
        <f t="shared" si="109"/>
        <v>1</v>
      </c>
      <c r="AF988">
        <f t="shared" si="110"/>
        <v>0</v>
      </c>
      <c r="AG988">
        <f>IF(R988=Legend!$F$3,3,IF(R988=Legend!$F$4,2,IF(R988=Legend!$F$5,1,0)))</f>
        <v>1</v>
      </c>
      <c r="AH988">
        <f>IF(S988=Legend!$F$3,3,IF(S988=Legend!$F$4,2,IF(S988=Legend!$F$5,1,0)))</f>
        <v>3</v>
      </c>
      <c r="AK988">
        <f>IF(V988=Legend!$H$3,3,IF(V988=Legend!$H$4,2,IF(V988=Legend!$H$5,1,0)))</f>
        <v>1</v>
      </c>
      <c r="AM988">
        <f t="shared" si="111"/>
        <v>10</v>
      </c>
    </row>
    <row r="989" spans="1:39" ht="140.4" x14ac:dyDescent="0.3">
      <c r="A989" t="s">
        <v>36</v>
      </c>
      <c r="B989" t="s">
        <v>284</v>
      </c>
      <c r="C989" t="s">
        <v>2615</v>
      </c>
      <c r="D989" t="s">
        <v>2637</v>
      </c>
      <c r="E989" t="str">
        <f t="shared" si="105"/>
        <v>GERSON RUMBIAK - SUMBER BERKAT</v>
      </c>
      <c r="F989" t="s">
        <v>36</v>
      </c>
      <c r="G989" t="s">
        <v>21</v>
      </c>
      <c r="H989" t="s">
        <v>21</v>
      </c>
      <c r="I989" t="s">
        <v>22</v>
      </c>
      <c r="J989" t="s">
        <v>35</v>
      </c>
      <c r="K989" t="s">
        <v>24</v>
      </c>
      <c r="L989" t="s">
        <v>25</v>
      </c>
      <c r="M989" t="s">
        <v>25</v>
      </c>
      <c r="N989" t="s">
        <v>26</v>
      </c>
      <c r="O989" t="s">
        <v>25</v>
      </c>
      <c r="P989" t="s">
        <v>21</v>
      </c>
      <c r="Q989" t="s">
        <v>27</v>
      </c>
      <c r="R989" t="s">
        <v>45</v>
      </c>
      <c r="S989" t="s">
        <v>28</v>
      </c>
      <c r="T989" t="s">
        <v>21</v>
      </c>
      <c r="U989" t="s">
        <v>21</v>
      </c>
      <c r="V989" t="s">
        <v>33</v>
      </c>
      <c r="W989" s="2" t="s">
        <v>34</v>
      </c>
      <c r="Y989">
        <f>IF(J989=Legend!$B$3,0,IF(J989=Legend!$B$4,1,IF(J989=Legend!$B$5,2,0)))</f>
        <v>0</v>
      </c>
      <c r="Z989">
        <f t="shared" si="106"/>
        <v>1</v>
      </c>
      <c r="AA989">
        <f t="shared" si="107"/>
        <v>1</v>
      </c>
      <c r="AB989">
        <f t="shared" si="108"/>
        <v>1</v>
      </c>
      <c r="AC989">
        <f>IF(N989=Legend!$D$3,3,IF(N989=Legend!$D$4,2,IF(N989=Legend!$D$5,1,0)))</f>
        <v>2</v>
      </c>
      <c r="AD989">
        <f t="shared" si="109"/>
        <v>1</v>
      </c>
      <c r="AF989">
        <f t="shared" si="110"/>
        <v>0</v>
      </c>
      <c r="AG989">
        <f>IF(R989=Legend!$F$3,3,IF(R989=Legend!$F$4,2,IF(R989=Legend!$F$5,1,0)))</f>
        <v>1</v>
      </c>
      <c r="AH989">
        <f>IF(S989=Legend!$F$3,3,IF(S989=Legend!$F$4,2,IF(S989=Legend!$F$5,1,0)))</f>
        <v>2</v>
      </c>
      <c r="AK989">
        <f>IF(V989=Legend!$H$3,3,IF(V989=Legend!$H$4,2,IF(V989=Legend!$H$5,1,0)))</f>
        <v>1</v>
      </c>
      <c r="AM989">
        <f t="shared" si="111"/>
        <v>10</v>
      </c>
    </row>
    <row r="990" spans="1:39" ht="140.4" x14ac:dyDescent="0.3">
      <c r="A990" t="s">
        <v>44</v>
      </c>
      <c r="B990" t="s">
        <v>932</v>
      </c>
      <c r="C990" t="s">
        <v>1374</v>
      </c>
      <c r="D990" t="s">
        <v>3696</v>
      </c>
      <c r="E990" t="str">
        <f t="shared" si="105"/>
        <v>GGA MART</v>
      </c>
      <c r="F990" t="s">
        <v>82</v>
      </c>
      <c r="G990" t="s">
        <v>21</v>
      </c>
      <c r="H990" t="s">
        <v>21</v>
      </c>
      <c r="I990" t="s">
        <v>22</v>
      </c>
      <c r="J990" t="s">
        <v>41</v>
      </c>
      <c r="K990" t="s">
        <v>24</v>
      </c>
      <c r="L990" t="s">
        <v>25</v>
      </c>
      <c r="M990" t="s">
        <v>25</v>
      </c>
      <c r="N990" t="s">
        <v>26</v>
      </c>
      <c r="O990" t="s">
        <v>25</v>
      </c>
      <c r="P990" t="s">
        <v>21</v>
      </c>
      <c r="Q990" t="s">
        <v>27</v>
      </c>
      <c r="R990" t="s">
        <v>45</v>
      </c>
      <c r="S990" t="s">
        <v>29</v>
      </c>
      <c r="T990" t="s">
        <v>21</v>
      </c>
      <c r="U990" t="s">
        <v>21</v>
      </c>
      <c r="V990" t="s">
        <v>33</v>
      </c>
      <c r="W990" s="2" t="s">
        <v>34</v>
      </c>
      <c r="Y990">
        <f>IF(J990=Legend!$B$3,0,IF(J990=Legend!$B$4,1,IF(J990=Legend!$B$5,2,0)))</f>
        <v>2</v>
      </c>
      <c r="Z990">
        <f t="shared" si="106"/>
        <v>1</v>
      </c>
      <c r="AA990">
        <f t="shared" si="107"/>
        <v>1</v>
      </c>
      <c r="AB990">
        <f t="shared" si="108"/>
        <v>1</v>
      </c>
      <c r="AC990">
        <f>IF(N990=Legend!$D$3,3,IF(N990=Legend!$D$4,2,IF(N990=Legend!$D$5,1,0)))</f>
        <v>2</v>
      </c>
      <c r="AD990">
        <f t="shared" si="109"/>
        <v>1</v>
      </c>
      <c r="AF990">
        <f t="shared" si="110"/>
        <v>0</v>
      </c>
      <c r="AG990">
        <f>IF(R990=Legend!$F$3,3,IF(R990=Legend!$F$4,2,IF(R990=Legend!$F$5,1,0)))</f>
        <v>1</v>
      </c>
      <c r="AH990">
        <f>IF(S990=Legend!$F$3,3,IF(S990=Legend!$F$4,2,IF(S990=Legend!$F$5,1,0)))</f>
        <v>3</v>
      </c>
      <c r="AK990">
        <f>IF(V990=Legend!$H$3,3,IF(V990=Legend!$H$4,2,IF(V990=Legend!$H$5,1,0)))</f>
        <v>1</v>
      </c>
      <c r="AM990">
        <f t="shared" si="111"/>
        <v>13</v>
      </c>
    </row>
    <row r="991" spans="1:39" ht="31.2" x14ac:dyDescent="0.3">
      <c r="A991" t="s">
        <v>32</v>
      </c>
      <c r="B991" t="s">
        <v>1733</v>
      </c>
      <c r="C991" t="s">
        <v>1958</v>
      </c>
      <c r="D991" t="s">
        <v>2013</v>
      </c>
      <c r="E991" t="str">
        <f t="shared" si="105"/>
        <v>GHONY FARMA APT/PASAR SENTRAL LAMA</v>
      </c>
      <c r="F991" t="s">
        <v>32</v>
      </c>
      <c r="G991" t="s">
        <v>21</v>
      </c>
      <c r="H991" t="s">
        <v>21</v>
      </c>
      <c r="I991" t="s">
        <v>22</v>
      </c>
      <c r="J991" t="s">
        <v>35</v>
      </c>
      <c r="K991" t="s">
        <v>47</v>
      </c>
      <c r="L991" t="s">
        <v>21</v>
      </c>
      <c r="M991" t="s">
        <v>21</v>
      </c>
      <c r="N991" t="s">
        <v>47</v>
      </c>
      <c r="O991" t="s">
        <v>21</v>
      </c>
      <c r="P991" t="s">
        <v>21</v>
      </c>
      <c r="Q991" t="s">
        <v>27</v>
      </c>
      <c r="R991" t="s">
        <v>45</v>
      </c>
      <c r="S991" t="s">
        <v>28</v>
      </c>
      <c r="T991" t="s">
        <v>21</v>
      </c>
      <c r="U991" t="s">
        <v>21</v>
      </c>
      <c r="V991" t="s">
        <v>33</v>
      </c>
      <c r="W991" s="18" t="s">
        <v>101</v>
      </c>
      <c r="Y991">
        <f>IF(J991=Legend!$B$3,0,IF(J991=Legend!$B$4,1,IF(J991=Legend!$B$5,2,0)))</f>
        <v>0</v>
      </c>
      <c r="Z991">
        <f t="shared" si="106"/>
        <v>0</v>
      </c>
      <c r="AA991">
        <f t="shared" si="107"/>
        <v>0</v>
      </c>
      <c r="AB991">
        <f t="shared" si="108"/>
        <v>0</v>
      </c>
      <c r="AC991">
        <f>IF(N991=Legend!$D$3,3,IF(N991=Legend!$D$4,2,IF(N991=Legend!$D$5,1,0)))</f>
        <v>0</v>
      </c>
      <c r="AD991">
        <f t="shared" si="109"/>
        <v>0</v>
      </c>
      <c r="AF991">
        <f t="shared" si="110"/>
        <v>0</v>
      </c>
      <c r="AG991">
        <f>IF(R991=Legend!$F$3,3,IF(R991=Legend!$F$4,2,IF(R991=Legend!$F$5,1,0)))</f>
        <v>1</v>
      </c>
      <c r="AH991">
        <f>IF(S991=Legend!$F$3,3,IF(S991=Legend!$F$4,2,IF(S991=Legend!$F$5,1,0)))</f>
        <v>2</v>
      </c>
      <c r="AK991">
        <f>IF(V991=Legend!$H$3,3,IF(V991=Legend!$H$4,2,IF(V991=Legend!$H$5,1,0)))</f>
        <v>1</v>
      </c>
      <c r="AM991">
        <f t="shared" si="111"/>
        <v>4</v>
      </c>
    </row>
    <row r="992" spans="1:39" ht="109.2" x14ac:dyDescent="0.3">
      <c r="A992" t="s">
        <v>32</v>
      </c>
      <c r="B992" t="s">
        <v>311</v>
      </c>
      <c r="C992" t="s">
        <v>332</v>
      </c>
      <c r="D992" t="s">
        <v>1982</v>
      </c>
      <c r="E992" t="str">
        <f t="shared" si="105"/>
        <v>Gidion Farma</v>
      </c>
      <c r="F992" t="s">
        <v>32</v>
      </c>
      <c r="G992" t="s">
        <v>21</v>
      </c>
      <c r="H992" t="s">
        <v>21</v>
      </c>
      <c r="I992" t="s">
        <v>22</v>
      </c>
      <c r="J992" t="s">
        <v>41</v>
      </c>
      <c r="K992" t="s">
        <v>24</v>
      </c>
      <c r="L992" t="s">
        <v>21</v>
      </c>
      <c r="M992" t="s">
        <v>21</v>
      </c>
      <c r="N992" t="s">
        <v>47</v>
      </c>
      <c r="O992" t="s">
        <v>21</v>
      </c>
      <c r="P992" t="s">
        <v>21</v>
      </c>
      <c r="Q992" t="s">
        <v>27</v>
      </c>
      <c r="R992" t="s">
        <v>29</v>
      </c>
      <c r="S992" t="s">
        <v>29</v>
      </c>
      <c r="T992" t="s">
        <v>21</v>
      </c>
      <c r="U992" t="s">
        <v>21</v>
      </c>
      <c r="V992" t="s">
        <v>30</v>
      </c>
      <c r="W992" s="2" t="s">
        <v>66</v>
      </c>
      <c r="Y992">
        <f>IF(J992=Legend!$B$3,0,IF(J992=Legend!$B$4,1,IF(J992=Legend!$B$5,2,0)))</f>
        <v>2</v>
      </c>
      <c r="Z992">
        <f t="shared" si="106"/>
        <v>1</v>
      </c>
      <c r="AA992">
        <f t="shared" si="107"/>
        <v>0</v>
      </c>
      <c r="AB992">
        <f t="shared" si="108"/>
        <v>0</v>
      </c>
      <c r="AC992">
        <f>IF(N992=Legend!$D$3,3,IF(N992=Legend!$D$4,2,IF(N992=Legend!$D$5,1,0)))</f>
        <v>0</v>
      </c>
      <c r="AD992">
        <f t="shared" si="109"/>
        <v>0</v>
      </c>
      <c r="AF992">
        <f t="shared" si="110"/>
        <v>0</v>
      </c>
      <c r="AG992">
        <f>IF(R992=Legend!$F$3,3,IF(R992=Legend!$F$4,2,IF(R992=Legend!$F$5,1,0)))</f>
        <v>3</v>
      </c>
      <c r="AH992">
        <f>IF(S992=Legend!$F$3,3,IF(S992=Legend!$F$4,2,IF(S992=Legend!$F$5,1,0)))</f>
        <v>3</v>
      </c>
      <c r="AK992">
        <f>IF(V992=Legend!$H$3,3,IF(V992=Legend!$H$4,2,IF(V992=Legend!$H$5,1,0)))</f>
        <v>2</v>
      </c>
      <c r="AM992">
        <f t="shared" si="111"/>
        <v>11</v>
      </c>
    </row>
    <row r="993" spans="1:39" ht="156" x14ac:dyDescent="0.3">
      <c r="A993" t="s">
        <v>40</v>
      </c>
      <c r="B993" t="s">
        <v>963</v>
      </c>
      <c r="C993" t="s">
        <v>3369</v>
      </c>
      <c r="D993" t="s">
        <v>3386</v>
      </c>
      <c r="E993" t="str">
        <f t="shared" si="105"/>
        <v>GIHON/ PINI SEPTIANI</v>
      </c>
      <c r="F993" t="s">
        <v>40</v>
      </c>
      <c r="G993" t="s">
        <v>21</v>
      </c>
      <c r="H993" t="s">
        <v>21</v>
      </c>
      <c r="I993" t="s">
        <v>22</v>
      </c>
      <c r="J993" t="s">
        <v>35</v>
      </c>
      <c r="K993" t="s">
        <v>24</v>
      </c>
      <c r="L993" t="s">
        <v>25</v>
      </c>
      <c r="M993" t="s">
        <v>25</v>
      </c>
      <c r="N993" t="s">
        <v>26</v>
      </c>
      <c r="O993" t="s">
        <v>21</v>
      </c>
      <c r="P993" t="s">
        <v>21</v>
      </c>
      <c r="Q993" t="s">
        <v>27</v>
      </c>
      <c r="R993" t="s">
        <v>45</v>
      </c>
      <c r="S993" t="s">
        <v>47</v>
      </c>
      <c r="T993" t="s">
        <v>21</v>
      </c>
      <c r="U993" t="s">
        <v>21</v>
      </c>
      <c r="V993" t="s">
        <v>75</v>
      </c>
      <c r="W993" s="2" t="s">
        <v>31</v>
      </c>
      <c r="Y993">
        <f>IF(J993=Legend!$B$3,0,IF(J993=Legend!$B$4,1,IF(J993=Legend!$B$5,2,0)))</f>
        <v>0</v>
      </c>
      <c r="Z993">
        <f t="shared" si="106"/>
        <v>1</v>
      </c>
      <c r="AA993">
        <f t="shared" si="107"/>
        <v>1</v>
      </c>
      <c r="AB993">
        <f t="shared" si="108"/>
        <v>1</v>
      </c>
      <c r="AC993">
        <f>IF(N993=Legend!$D$3,3,IF(N993=Legend!$D$4,2,IF(N993=Legend!$D$5,1,0)))</f>
        <v>2</v>
      </c>
      <c r="AD993">
        <f t="shared" si="109"/>
        <v>0</v>
      </c>
      <c r="AF993">
        <f t="shared" si="110"/>
        <v>0</v>
      </c>
      <c r="AG993">
        <f>IF(R993=Legend!$F$3,3,IF(R993=Legend!$F$4,2,IF(R993=Legend!$F$5,1,0)))</f>
        <v>1</v>
      </c>
      <c r="AH993">
        <f>IF(S993=Legend!$F$3,3,IF(S993=Legend!$F$4,2,IF(S993=Legend!$F$5,1,0)))</f>
        <v>0</v>
      </c>
      <c r="AK993">
        <f>IF(V993=Legend!$H$3,3,IF(V993=Legend!$H$4,2,IF(V993=Legend!$H$5,1,0)))</f>
        <v>3</v>
      </c>
      <c r="AM993">
        <f t="shared" si="111"/>
        <v>9</v>
      </c>
    </row>
    <row r="994" spans="1:39" ht="109.2" x14ac:dyDescent="0.3">
      <c r="A994" t="s">
        <v>59</v>
      </c>
      <c r="B994" t="s">
        <v>3366</v>
      </c>
      <c r="C994" t="s">
        <v>3543</v>
      </c>
      <c r="D994" t="s">
        <v>3560</v>
      </c>
      <c r="E994" t="str">
        <f t="shared" si="105"/>
        <v>Gina Roti, Toko</v>
      </c>
      <c r="F994" t="s">
        <v>70</v>
      </c>
      <c r="G994" t="s">
        <v>21</v>
      </c>
      <c r="H994" t="s">
        <v>21</v>
      </c>
      <c r="I994" t="s">
        <v>22</v>
      </c>
      <c r="J994" t="s">
        <v>35</v>
      </c>
      <c r="K994" t="s">
        <v>24</v>
      </c>
      <c r="L994" t="s">
        <v>25</v>
      </c>
      <c r="M994" t="s">
        <v>21</v>
      </c>
      <c r="N994" t="s">
        <v>47</v>
      </c>
      <c r="O994" t="s">
        <v>21</v>
      </c>
      <c r="P994" t="s">
        <v>21</v>
      </c>
      <c r="Q994" t="s">
        <v>27</v>
      </c>
      <c r="R994" t="s">
        <v>45</v>
      </c>
      <c r="S994" t="s">
        <v>45</v>
      </c>
      <c r="T994" t="s">
        <v>21</v>
      </c>
      <c r="U994" t="s">
        <v>21</v>
      </c>
      <c r="V994" t="s">
        <v>33</v>
      </c>
      <c r="W994" s="2" t="s">
        <v>91</v>
      </c>
      <c r="Y994">
        <f>IF(J994=Legend!$B$3,0,IF(J994=Legend!$B$4,1,IF(J994=Legend!$B$5,2,0)))</f>
        <v>0</v>
      </c>
      <c r="Z994">
        <f t="shared" si="106"/>
        <v>1</v>
      </c>
      <c r="AA994">
        <f t="shared" si="107"/>
        <v>1</v>
      </c>
      <c r="AB994">
        <f t="shared" si="108"/>
        <v>0</v>
      </c>
      <c r="AC994">
        <f>IF(N994=Legend!$D$3,3,IF(N994=Legend!$D$4,2,IF(N994=Legend!$D$5,1,0)))</f>
        <v>0</v>
      </c>
      <c r="AD994">
        <f t="shared" si="109"/>
        <v>0</v>
      </c>
      <c r="AF994">
        <f t="shared" si="110"/>
        <v>0</v>
      </c>
      <c r="AG994">
        <f>IF(R994=Legend!$F$3,3,IF(R994=Legend!$F$4,2,IF(R994=Legend!$F$5,1,0)))</f>
        <v>1</v>
      </c>
      <c r="AH994">
        <f>IF(S994=Legend!$F$3,3,IF(S994=Legend!$F$4,2,IF(S994=Legend!$F$5,1,0)))</f>
        <v>1</v>
      </c>
      <c r="AK994">
        <f>IF(V994=Legend!$H$3,3,IF(V994=Legend!$H$4,2,IF(V994=Legend!$H$5,1,0)))</f>
        <v>1</v>
      </c>
      <c r="AM994">
        <f t="shared" si="111"/>
        <v>5</v>
      </c>
    </row>
    <row r="995" spans="1:39" ht="78" x14ac:dyDescent="0.3">
      <c r="A995" t="s">
        <v>74</v>
      </c>
      <c r="B995" t="s">
        <v>174</v>
      </c>
      <c r="C995" t="s">
        <v>2721</v>
      </c>
      <c r="D995" t="s">
        <v>4088</v>
      </c>
      <c r="E995" t="str">
        <f t="shared" si="105"/>
        <v>GIRI CELL</v>
      </c>
      <c r="F995" t="s">
        <v>74</v>
      </c>
      <c r="G995" t="s">
        <v>21</v>
      </c>
      <c r="H995" t="s">
        <v>21</v>
      </c>
      <c r="I995" t="s">
        <v>22</v>
      </c>
      <c r="J995" t="s">
        <v>35</v>
      </c>
      <c r="K995" t="s">
        <v>24</v>
      </c>
      <c r="L995" t="s">
        <v>25</v>
      </c>
      <c r="M995" t="s">
        <v>25</v>
      </c>
      <c r="N995" t="s">
        <v>26</v>
      </c>
      <c r="O995" t="s">
        <v>25</v>
      </c>
      <c r="P995" t="s">
        <v>21</v>
      </c>
      <c r="Q995" t="s">
        <v>60</v>
      </c>
      <c r="R995" t="s">
        <v>45</v>
      </c>
      <c r="S995" t="s">
        <v>28</v>
      </c>
      <c r="T995" t="s">
        <v>21</v>
      </c>
      <c r="U995" t="s">
        <v>21</v>
      </c>
      <c r="V995" t="s">
        <v>42</v>
      </c>
      <c r="W995" s="2" t="s">
        <v>77</v>
      </c>
      <c r="Y995">
        <f>IF(J995=Legend!$B$3,0,IF(J995=Legend!$B$4,1,IF(J995=Legend!$B$5,2,0)))</f>
        <v>0</v>
      </c>
      <c r="Z995">
        <f t="shared" si="106"/>
        <v>1</v>
      </c>
      <c r="AA995">
        <f t="shared" si="107"/>
        <v>1</v>
      </c>
      <c r="AB995">
        <f t="shared" si="108"/>
        <v>1</v>
      </c>
      <c r="AC995">
        <f>IF(N995=Legend!$D$3,3,IF(N995=Legend!$D$4,2,IF(N995=Legend!$D$5,1,0)))</f>
        <v>2</v>
      </c>
      <c r="AD995">
        <f t="shared" si="109"/>
        <v>1</v>
      </c>
      <c r="AF995">
        <f t="shared" si="110"/>
        <v>2</v>
      </c>
      <c r="AG995">
        <f>IF(R995=Legend!$F$3,3,IF(R995=Legend!$F$4,2,IF(R995=Legend!$F$5,1,0)))</f>
        <v>1</v>
      </c>
      <c r="AH995">
        <f>IF(S995=Legend!$F$3,3,IF(S995=Legend!$F$4,2,IF(S995=Legend!$F$5,1,0)))</f>
        <v>2</v>
      </c>
      <c r="AK995">
        <f>IF(V995=Legend!$H$3,3,IF(V995=Legend!$H$4,2,IF(V995=Legend!$H$5,1,0)))</f>
        <v>0</v>
      </c>
      <c r="AM995">
        <f t="shared" si="111"/>
        <v>11</v>
      </c>
    </row>
    <row r="996" spans="1:39" ht="140.4" x14ac:dyDescent="0.3">
      <c r="A996" t="s">
        <v>64</v>
      </c>
      <c r="B996" t="s">
        <v>162</v>
      </c>
      <c r="C996" t="s">
        <v>505</v>
      </c>
      <c r="D996" t="s">
        <v>3139</v>
      </c>
      <c r="E996" t="str">
        <f t="shared" si="105"/>
        <v>GITA-AJIBARANG</v>
      </c>
      <c r="F996" t="s">
        <v>37</v>
      </c>
      <c r="G996" t="s">
        <v>21</v>
      </c>
      <c r="H996" t="s">
        <v>21</v>
      </c>
      <c r="I996" t="s">
        <v>22</v>
      </c>
      <c r="J996" t="s">
        <v>23</v>
      </c>
      <c r="K996" t="s">
        <v>24</v>
      </c>
      <c r="L996" t="s">
        <v>25</v>
      </c>
      <c r="M996" t="s">
        <v>25</v>
      </c>
      <c r="N996" t="s">
        <v>38</v>
      </c>
      <c r="O996" t="s">
        <v>25</v>
      </c>
      <c r="P996" t="s">
        <v>21</v>
      </c>
      <c r="Q996" t="s">
        <v>27</v>
      </c>
      <c r="R996" t="s">
        <v>29</v>
      </c>
      <c r="S996" t="s">
        <v>29</v>
      </c>
      <c r="T996" t="s">
        <v>21</v>
      </c>
      <c r="U996" t="s">
        <v>21</v>
      </c>
      <c r="V996" t="s">
        <v>33</v>
      </c>
      <c r="W996" s="2" t="s">
        <v>34</v>
      </c>
      <c r="Y996">
        <f>IF(J996=Legend!$B$3,0,IF(J996=Legend!$B$4,1,IF(J996=Legend!$B$5,2,0)))</f>
        <v>1</v>
      </c>
      <c r="Z996">
        <f t="shared" si="106"/>
        <v>1</v>
      </c>
      <c r="AA996">
        <f t="shared" si="107"/>
        <v>1</v>
      </c>
      <c r="AB996">
        <f t="shared" si="108"/>
        <v>1</v>
      </c>
      <c r="AC996">
        <f>IF(N996=Legend!$D$3,3,IF(N996=Legend!$D$4,2,IF(N996=Legend!$D$5,1,0)))</f>
        <v>3</v>
      </c>
      <c r="AD996">
        <f t="shared" si="109"/>
        <v>1</v>
      </c>
      <c r="AF996">
        <f t="shared" si="110"/>
        <v>0</v>
      </c>
      <c r="AG996">
        <f>IF(R996=Legend!$F$3,3,IF(R996=Legend!$F$4,2,IF(R996=Legend!$F$5,1,0)))</f>
        <v>3</v>
      </c>
      <c r="AH996">
        <f>IF(S996=Legend!$F$3,3,IF(S996=Legend!$F$4,2,IF(S996=Legend!$F$5,1,0)))</f>
        <v>3</v>
      </c>
      <c r="AK996">
        <f>IF(V996=Legend!$H$3,3,IF(V996=Legend!$H$4,2,IF(V996=Legend!$H$5,1,0)))</f>
        <v>1</v>
      </c>
      <c r="AM996">
        <f t="shared" si="111"/>
        <v>15</v>
      </c>
    </row>
    <row r="997" spans="1:39" ht="109.2" x14ac:dyDescent="0.3">
      <c r="A997" t="s">
        <v>56</v>
      </c>
      <c r="B997" t="s">
        <v>1861</v>
      </c>
      <c r="C997" t="s">
        <v>2191</v>
      </c>
      <c r="D997" t="s">
        <v>2195</v>
      </c>
      <c r="E997" t="str">
        <f t="shared" si="105"/>
        <v>GLAUDIA LARISSA /EIFFEL MART</v>
      </c>
      <c r="F997" t="s">
        <v>124</v>
      </c>
      <c r="G997" t="s">
        <v>21</v>
      </c>
      <c r="H997" t="s">
        <v>21</v>
      </c>
      <c r="I997" t="s">
        <v>22</v>
      </c>
      <c r="J997" t="s">
        <v>35</v>
      </c>
      <c r="K997" t="s">
        <v>24</v>
      </c>
      <c r="L997" t="s">
        <v>25</v>
      </c>
      <c r="M997" t="s">
        <v>25</v>
      </c>
      <c r="N997" t="s">
        <v>28</v>
      </c>
      <c r="O997" t="s">
        <v>21</v>
      </c>
      <c r="P997" t="s">
        <v>21</v>
      </c>
      <c r="Q997" t="s">
        <v>72</v>
      </c>
      <c r="R997" t="s">
        <v>45</v>
      </c>
      <c r="S997" t="s">
        <v>29</v>
      </c>
      <c r="T997" t="s">
        <v>21</v>
      </c>
      <c r="U997" t="s">
        <v>21</v>
      </c>
      <c r="V997" t="s">
        <v>42</v>
      </c>
      <c r="W997" s="2" t="s">
        <v>99</v>
      </c>
      <c r="Y997">
        <f>IF(J997=Legend!$B$3,0,IF(J997=Legend!$B$4,1,IF(J997=Legend!$B$5,2,0)))</f>
        <v>0</v>
      </c>
      <c r="Z997">
        <f t="shared" si="106"/>
        <v>1</v>
      </c>
      <c r="AA997">
        <f t="shared" si="107"/>
        <v>1</v>
      </c>
      <c r="AB997">
        <f t="shared" si="108"/>
        <v>1</v>
      </c>
      <c r="AC997">
        <f>IF(N997=Legend!$D$3,3,IF(N997=Legend!$D$4,2,IF(N997=Legend!$D$5,1,0)))</f>
        <v>1</v>
      </c>
      <c r="AD997">
        <f t="shared" si="109"/>
        <v>0</v>
      </c>
      <c r="AF997">
        <f t="shared" si="110"/>
        <v>2</v>
      </c>
      <c r="AG997">
        <f>IF(R997=Legend!$F$3,3,IF(R997=Legend!$F$4,2,IF(R997=Legend!$F$5,1,0)))</f>
        <v>1</v>
      </c>
      <c r="AH997">
        <f>IF(S997=Legend!$F$3,3,IF(S997=Legend!$F$4,2,IF(S997=Legend!$F$5,1,0)))</f>
        <v>3</v>
      </c>
      <c r="AK997">
        <f>IF(V997=Legend!$H$3,3,IF(V997=Legend!$H$4,2,IF(V997=Legend!$H$5,1,0)))</f>
        <v>0</v>
      </c>
      <c r="AM997">
        <f t="shared" si="111"/>
        <v>10</v>
      </c>
    </row>
    <row r="998" spans="1:39" ht="140.4" x14ac:dyDescent="0.3">
      <c r="A998" t="s">
        <v>74</v>
      </c>
      <c r="B998" t="s">
        <v>174</v>
      </c>
      <c r="C998" t="s">
        <v>1049</v>
      </c>
      <c r="D998" t="s">
        <v>4157</v>
      </c>
      <c r="E998" t="str">
        <f t="shared" si="105"/>
        <v>GLOBAL MART</v>
      </c>
      <c r="F998" t="s">
        <v>74</v>
      </c>
      <c r="G998" t="s">
        <v>21</v>
      </c>
      <c r="H998" t="s">
        <v>21</v>
      </c>
      <c r="I998" t="s">
        <v>22</v>
      </c>
      <c r="J998" t="s">
        <v>41</v>
      </c>
      <c r="K998" t="s">
        <v>24</v>
      </c>
      <c r="L998" t="s">
        <v>25</v>
      </c>
      <c r="M998" t="s">
        <v>25</v>
      </c>
      <c r="N998" t="s">
        <v>38</v>
      </c>
      <c r="O998" t="s">
        <v>25</v>
      </c>
      <c r="P998" t="s">
        <v>25</v>
      </c>
      <c r="Q998" t="s">
        <v>27</v>
      </c>
      <c r="R998" t="s">
        <v>45</v>
      </c>
      <c r="S998" t="s">
        <v>29</v>
      </c>
      <c r="T998" t="s">
        <v>21</v>
      </c>
      <c r="U998" t="s">
        <v>21</v>
      </c>
      <c r="V998" t="s">
        <v>30</v>
      </c>
      <c r="W998" s="2" t="s">
        <v>34</v>
      </c>
      <c r="Y998">
        <f>IF(J998=Legend!$B$3,0,IF(J998=Legend!$B$4,1,IF(J998=Legend!$B$5,2,0)))</f>
        <v>2</v>
      </c>
      <c r="Z998">
        <f t="shared" si="106"/>
        <v>1</v>
      </c>
      <c r="AA998">
        <f t="shared" si="107"/>
        <v>1</v>
      </c>
      <c r="AB998">
        <f t="shared" si="108"/>
        <v>1</v>
      </c>
      <c r="AC998">
        <f>IF(N998=Legend!$D$3,3,IF(N998=Legend!$D$4,2,IF(N998=Legend!$D$5,1,0)))</f>
        <v>3</v>
      </c>
      <c r="AD998">
        <f t="shared" si="109"/>
        <v>1</v>
      </c>
      <c r="AF998">
        <f t="shared" si="110"/>
        <v>0</v>
      </c>
      <c r="AG998">
        <f>IF(R998=Legend!$F$3,3,IF(R998=Legend!$F$4,2,IF(R998=Legend!$F$5,1,0)))</f>
        <v>1</v>
      </c>
      <c r="AH998">
        <f>IF(S998=Legend!$F$3,3,IF(S998=Legend!$F$4,2,IF(S998=Legend!$F$5,1,0)))</f>
        <v>3</v>
      </c>
      <c r="AK998">
        <f>IF(V998=Legend!$H$3,3,IF(V998=Legend!$H$4,2,IF(V998=Legend!$H$5,1,0)))</f>
        <v>2</v>
      </c>
      <c r="AM998">
        <f t="shared" si="111"/>
        <v>15</v>
      </c>
    </row>
    <row r="999" spans="1:39" ht="78" x14ac:dyDescent="0.3">
      <c r="A999" t="s">
        <v>65</v>
      </c>
      <c r="B999" t="s">
        <v>3056</v>
      </c>
      <c r="C999" t="s">
        <v>3059</v>
      </c>
      <c r="D999" t="s">
        <v>3060</v>
      </c>
      <c r="E999" t="str">
        <f t="shared" si="105"/>
        <v>GLOBAL SUSU</v>
      </c>
      <c r="F999" t="s">
        <v>65</v>
      </c>
      <c r="G999" t="s">
        <v>21</v>
      </c>
      <c r="H999" t="s">
        <v>21</v>
      </c>
      <c r="I999" t="s">
        <v>22</v>
      </c>
      <c r="J999" t="s">
        <v>23</v>
      </c>
      <c r="K999" t="s">
        <v>24</v>
      </c>
      <c r="L999" t="s">
        <v>25</v>
      </c>
      <c r="M999" t="s">
        <v>25</v>
      </c>
      <c r="N999" t="s">
        <v>26</v>
      </c>
      <c r="O999" t="s">
        <v>25</v>
      </c>
      <c r="P999" t="s">
        <v>25</v>
      </c>
      <c r="Q999" t="s">
        <v>27</v>
      </c>
      <c r="R999" t="s">
        <v>45</v>
      </c>
      <c r="S999" t="s">
        <v>29</v>
      </c>
      <c r="T999" t="s">
        <v>21</v>
      </c>
      <c r="U999" t="s">
        <v>21</v>
      </c>
      <c r="V999" t="s">
        <v>75</v>
      </c>
      <c r="W999" s="2" t="s">
        <v>77</v>
      </c>
      <c r="Y999">
        <f>IF(J999=Legend!$B$3,0,IF(J999=Legend!$B$4,1,IF(J999=Legend!$B$5,2,0)))</f>
        <v>1</v>
      </c>
      <c r="Z999">
        <f t="shared" si="106"/>
        <v>1</v>
      </c>
      <c r="AA999">
        <f t="shared" si="107"/>
        <v>1</v>
      </c>
      <c r="AB999">
        <f t="shared" si="108"/>
        <v>1</v>
      </c>
      <c r="AC999">
        <f>IF(N999=Legend!$D$3,3,IF(N999=Legend!$D$4,2,IF(N999=Legend!$D$5,1,0)))</f>
        <v>2</v>
      </c>
      <c r="AD999">
        <f t="shared" si="109"/>
        <v>1</v>
      </c>
      <c r="AF999">
        <f t="shared" si="110"/>
        <v>0</v>
      </c>
      <c r="AG999">
        <f>IF(R999=Legend!$F$3,3,IF(R999=Legend!$F$4,2,IF(R999=Legend!$F$5,1,0)))</f>
        <v>1</v>
      </c>
      <c r="AH999">
        <f>IF(S999=Legend!$F$3,3,IF(S999=Legend!$F$4,2,IF(S999=Legend!$F$5,1,0)))</f>
        <v>3</v>
      </c>
      <c r="AK999">
        <f>IF(V999=Legend!$H$3,3,IF(V999=Legend!$H$4,2,IF(V999=Legend!$H$5,1,0)))</f>
        <v>3</v>
      </c>
      <c r="AM999">
        <f t="shared" si="111"/>
        <v>14</v>
      </c>
    </row>
    <row r="1000" spans="1:39" ht="140.4" x14ac:dyDescent="0.3">
      <c r="A1000" t="s">
        <v>135</v>
      </c>
      <c r="B1000" t="s">
        <v>4323</v>
      </c>
      <c r="C1000" t="s">
        <v>597</v>
      </c>
      <c r="D1000" t="s">
        <v>4949</v>
      </c>
      <c r="E1000" t="str">
        <f t="shared" si="105"/>
        <v>GLORIA SURYA KENCANA PT</v>
      </c>
      <c r="F1000" t="s">
        <v>135</v>
      </c>
      <c r="G1000" t="s">
        <v>21</v>
      </c>
      <c r="H1000" t="s">
        <v>21</v>
      </c>
      <c r="I1000" t="s">
        <v>50</v>
      </c>
      <c r="J1000" t="s">
        <v>35</v>
      </c>
      <c r="K1000" t="s">
        <v>24</v>
      </c>
      <c r="L1000" t="s">
        <v>25</v>
      </c>
      <c r="M1000" t="s">
        <v>25</v>
      </c>
      <c r="N1000" t="s">
        <v>38</v>
      </c>
      <c r="O1000" t="s">
        <v>25</v>
      </c>
      <c r="P1000" t="s">
        <v>21</v>
      </c>
      <c r="Q1000" t="s">
        <v>27</v>
      </c>
      <c r="R1000" t="s">
        <v>28</v>
      </c>
      <c r="S1000" t="s">
        <v>29</v>
      </c>
      <c r="T1000" t="s">
        <v>21</v>
      </c>
      <c r="U1000" t="s">
        <v>21</v>
      </c>
      <c r="V1000" t="s">
        <v>33</v>
      </c>
      <c r="W1000" s="2" t="s">
        <v>34</v>
      </c>
      <c r="Y1000">
        <f>IF(J1000=Legend!$B$3,0,IF(J1000=Legend!$B$4,1,IF(J1000=Legend!$B$5,2,0)))</f>
        <v>0</v>
      </c>
      <c r="Z1000">
        <f t="shared" si="106"/>
        <v>1</v>
      </c>
      <c r="AA1000">
        <f t="shared" si="107"/>
        <v>1</v>
      </c>
      <c r="AB1000">
        <f t="shared" si="108"/>
        <v>1</v>
      </c>
      <c r="AC1000">
        <f>IF(N1000=Legend!$D$3,3,IF(N1000=Legend!$D$4,2,IF(N1000=Legend!$D$5,1,0)))</f>
        <v>3</v>
      </c>
      <c r="AD1000">
        <f t="shared" si="109"/>
        <v>1</v>
      </c>
      <c r="AF1000">
        <f t="shared" si="110"/>
        <v>0</v>
      </c>
      <c r="AG1000">
        <f>IF(R1000=Legend!$F$3,3,IF(R1000=Legend!$F$4,2,IF(R1000=Legend!$F$5,1,0)))</f>
        <v>2</v>
      </c>
      <c r="AH1000">
        <f>IF(S1000=Legend!$F$3,3,IF(S1000=Legend!$F$4,2,IF(S1000=Legend!$F$5,1,0)))</f>
        <v>3</v>
      </c>
      <c r="AK1000">
        <f>IF(V1000=Legend!$H$3,3,IF(V1000=Legend!$H$4,2,IF(V1000=Legend!$H$5,1,0)))</f>
        <v>1</v>
      </c>
      <c r="AM1000">
        <f t="shared" si="111"/>
        <v>13</v>
      </c>
    </row>
    <row r="1001" spans="1:39" ht="140.4" x14ac:dyDescent="0.3">
      <c r="A1001" t="s">
        <v>139</v>
      </c>
      <c r="B1001" t="s">
        <v>2870</v>
      </c>
      <c r="C1001" t="s">
        <v>3618</v>
      </c>
      <c r="D1001" t="s">
        <v>4667</v>
      </c>
      <c r="E1001" t="str">
        <f t="shared" si="105"/>
        <v>GLORY MINIMARKET</v>
      </c>
      <c r="F1001" t="s">
        <v>139</v>
      </c>
      <c r="G1001" t="s">
        <v>21</v>
      </c>
      <c r="H1001" t="s">
        <v>21</v>
      </c>
      <c r="I1001" t="s">
        <v>22</v>
      </c>
      <c r="J1001" t="s">
        <v>23</v>
      </c>
      <c r="K1001" t="s">
        <v>24</v>
      </c>
      <c r="L1001" t="s">
        <v>25</v>
      </c>
      <c r="M1001" t="s">
        <v>25</v>
      </c>
      <c r="N1001" t="s">
        <v>38</v>
      </c>
      <c r="O1001" t="s">
        <v>25</v>
      </c>
      <c r="P1001" t="s">
        <v>21</v>
      </c>
      <c r="Q1001" s="2" t="s">
        <v>100</v>
      </c>
      <c r="R1001" t="s">
        <v>28</v>
      </c>
      <c r="S1001" t="s">
        <v>29</v>
      </c>
      <c r="T1001" t="s">
        <v>21</v>
      </c>
      <c r="U1001" t="s">
        <v>21</v>
      </c>
      <c r="V1001" t="s">
        <v>33</v>
      </c>
      <c r="W1001" s="2" t="s">
        <v>34</v>
      </c>
      <c r="Y1001">
        <f>IF(J1001=Legend!$B$3,0,IF(J1001=Legend!$B$4,1,IF(J1001=Legend!$B$5,2,0)))</f>
        <v>1</v>
      </c>
      <c r="Z1001">
        <f t="shared" si="106"/>
        <v>1</v>
      </c>
      <c r="AA1001">
        <f t="shared" si="107"/>
        <v>1</v>
      </c>
      <c r="AB1001">
        <f t="shared" si="108"/>
        <v>1</v>
      </c>
      <c r="AC1001">
        <f>IF(N1001=Legend!$D$3,3,IF(N1001=Legend!$D$4,2,IF(N1001=Legend!$D$5,1,0)))</f>
        <v>3</v>
      </c>
      <c r="AD1001">
        <f t="shared" si="109"/>
        <v>1</v>
      </c>
      <c r="AF1001">
        <f t="shared" si="110"/>
        <v>2</v>
      </c>
      <c r="AG1001">
        <f>IF(R1001=Legend!$F$3,3,IF(R1001=Legend!$F$4,2,IF(R1001=Legend!$F$5,1,0)))</f>
        <v>2</v>
      </c>
      <c r="AH1001">
        <f>IF(S1001=Legend!$F$3,3,IF(S1001=Legend!$F$4,2,IF(S1001=Legend!$F$5,1,0)))</f>
        <v>3</v>
      </c>
      <c r="AK1001">
        <f>IF(V1001=Legend!$H$3,3,IF(V1001=Legend!$H$4,2,IF(V1001=Legend!$H$5,1,0)))</f>
        <v>1</v>
      </c>
      <c r="AM1001">
        <f t="shared" si="111"/>
        <v>16</v>
      </c>
    </row>
    <row r="1002" spans="1:39" ht="140.4" x14ac:dyDescent="0.3">
      <c r="A1002" t="s">
        <v>158</v>
      </c>
      <c r="B1002" t="s">
        <v>162</v>
      </c>
      <c r="C1002" t="s">
        <v>5261</v>
      </c>
      <c r="D1002" t="s">
        <v>5279</v>
      </c>
      <c r="E1002" t="str">
        <f t="shared" si="105"/>
        <v>GLORY PURI ANJASMORO TAWANG MAS</v>
      </c>
      <c r="F1002" t="s">
        <v>158</v>
      </c>
      <c r="G1002" t="s">
        <v>21</v>
      </c>
      <c r="H1002" t="s">
        <v>21</v>
      </c>
      <c r="I1002" t="s">
        <v>54</v>
      </c>
      <c r="J1002" t="s">
        <v>35</v>
      </c>
      <c r="K1002" t="s">
        <v>24</v>
      </c>
      <c r="L1002" t="s">
        <v>21</v>
      </c>
      <c r="M1002" t="s">
        <v>25</v>
      </c>
      <c r="N1002" t="s">
        <v>26</v>
      </c>
      <c r="O1002" t="s">
        <v>21</v>
      </c>
      <c r="P1002" t="s">
        <v>21</v>
      </c>
      <c r="Q1002" t="s">
        <v>72</v>
      </c>
      <c r="R1002" t="s">
        <v>45</v>
      </c>
      <c r="S1002" t="s">
        <v>29</v>
      </c>
      <c r="T1002" t="s">
        <v>21</v>
      </c>
      <c r="U1002" t="s">
        <v>21</v>
      </c>
      <c r="V1002" t="s">
        <v>33</v>
      </c>
      <c r="W1002" s="2" t="s">
        <v>34</v>
      </c>
      <c r="Y1002">
        <f>IF(J1002=Legend!$B$3,0,IF(J1002=Legend!$B$4,1,IF(J1002=Legend!$B$5,2,0)))</f>
        <v>0</v>
      </c>
      <c r="Z1002">
        <f t="shared" si="106"/>
        <v>1</v>
      </c>
      <c r="AA1002">
        <f t="shared" si="107"/>
        <v>0</v>
      </c>
      <c r="AB1002">
        <f t="shared" si="108"/>
        <v>1</v>
      </c>
      <c r="AC1002">
        <f>IF(N1002=Legend!$D$3,3,IF(N1002=Legend!$D$4,2,IF(N1002=Legend!$D$5,1,0)))</f>
        <v>2</v>
      </c>
      <c r="AD1002">
        <f t="shared" si="109"/>
        <v>0</v>
      </c>
      <c r="AF1002">
        <f t="shared" si="110"/>
        <v>2</v>
      </c>
      <c r="AG1002">
        <f>IF(R1002=Legend!$F$3,3,IF(R1002=Legend!$F$4,2,IF(R1002=Legend!$F$5,1,0)))</f>
        <v>1</v>
      </c>
      <c r="AH1002">
        <f>IF(S1002=Legend!$F$3,3,IF(S1002=Legend!$F$4,2,IF(S1002=Legend!$F$5,1,0)))</f>
        <v>3</v>
      </c>
      <c r="AK1002">
        <f>IF(V1002=Legend!$H$3,3,IF(V1002=Legend!$H$4,2,IF(V1002=Legend!$H$5,1,0)))</f>
        <v>1</v>
      </c>
      <c r="AM1002">
        <f t="shared" si="111"/>
        <v>11</v>
      </c>
    </row>
    <row r="1003" spans="1:39" ht="156" x14ac:dyDescent="0.3">
      <c r="A1003" t="s">
        <v>19</v>
      </c>
      <c r="B1003" t="s">
        <v>162</v>
      </c>
      <c r="C1003" t="s">
        <v>163</v>
      </c>
      <c r="D1003" t="s">
        <v>164</v>
      </c>
      <c r="E1003" t="str">
        <f t="shared" si="105"/>
        <v>G-MART/DENI MUSLIKHIN</v>
      </c>
      <c r="F1003" t="s">
        <v>20</v>
      </c>
      <c r="G1003" t="s">
        <v>21</v>
      </c>
      <c r="H1003" t="s">
        <v>21</v>
      </c>
      <c r="I1003" t="s">
        <v>22</v>
      </c>
      <c r="J1003" t="s">
        <v>23</v>
      </c>
      <c r="K1003" t="s">
        <v>24</v>
      </c>
      <c r="L1003" t="s">
        <v>25</v>
      </c>
      <c r="M1003" t="s">
        <v>25</v>
      </c>
      <c r="N1003" t="s">
        <v>26</v>
      </c>
      <c r="O1003" t="s">
        <v>25</v>
      </c>
      <c r="P1003" t="s">
        <v>21</v>
      </c>
      <c r="Q1003" t="s">
        <v>27</v>
      </c>
      <c r="R1003" t="s">
        <v>28</v>
      </c>
      <c r="S1003" t="s">
        <v>29</v>
      </c>
      <c r="T1003" t="s">
        <v>21</v>
      </c>
      <c r="U1003" t="s">
        <v>21</v>
      </c>
      <c r="V1003" t="s">
        <v>30</v>
      </c>
      <c r="W1003" s="2" t="s">
        <v>31</v>
      </c>
      <c r="Y1003">
        <f>IF(J1003=Legend!$B$3,0,IF(J1003=Legend!$B$4,1,IF(J1003=Legend!$B$5,2,0)))</f>
        <v>1</v>
      </c>
      <c r="Z1003">
        <f t="shared" si="106"/>
        <v>1</v>
      </c>
      <c r="AA1003">
        <f t="shared" si="107"/>
        <v>1</v>
      </c>
      <c r="AB1003">
        <f t="shared" si="108"/>
        <v>1</v>
      </c>
      <c r="AC1003">
        <f>IF(N1003=Legend!$D$3,3,IF(N1003=Legend!$D$4,2,IF(N1003=Legend!$D$5,1,0)))</f>
        <v>2</v>
      </c>
      <c r="AD1003">
        <f t="shared" si="109"/>
        <v>1</v>
      </c>
      <c r="AF1003">
        <f t="shared" si="110"/>
        <v>0</v>
      </c>
      <c r="AG1003">
        <f>IF(R1003=Legend!$F$3,3,IF(R1003=Legend!$F$4,2,IF(R1003=Legend!$F$5,1,0)))</f>
        <v>2</v>
      </c>
      <c r="AH1003">
        <f>IF(S1003=Legend!$F$3,3,IF(S1003=Legend!$F$4,2,IF(S1003=Legend!$F$5,1,0)))</f>
        <v>3</v>
      </c>
      <c r="AK1003">
        <f>IF(V1003=Legend!$H$3,3,IF(V1003=Legend!$H$4,2,IF(V1003=Legend!$H$5,1,0)))</f>
        <v>2</v>
      </c>
      <c r="AM1003">
        <f t="shared" si="111"/>
        <v>14</v>
      </c>
    </row>
    <row r="1004" spans="1:39" ht="140.4" x14ac:dyDescent="0.3">
      <c r="A1004" t="s">
        <v>39</v>
      </c>
      <c r="B1004" t="s">
        <v>478</v>
      </c>
      <c r="C1004" t="s">
        <v>558</v>
      </c>
      <c r="D1004" t="s">
        <v>720</v>
      </c>
      <c r="E1004" t="str">
        <f t="shared" si="105"/>
        <v>GMT</v>
      </c>
      <c r="F1004" t="s">
        <v>39</v>
      </c>
      <c r="G1004" t="s">
        <v>21</v>
      </c>
      <c r="H1004" t="s">
        <v>21</v>
      </c>
      <c r="I1004" t="s">
        <v>22</v>
      </c>
      <c r="J1004" t="s">
        <v>23</v>
      </c>
      <c r="K1004" t="s">
        <v>24</v>
      </c>
      <c r="L1004" t="s">
        <v>25</v>
      </c>
      <c r="M1004" t="s">
        <v>25</v>
      </c>
      <c r="N1004" t="s">
        <v>38</v>
      </c>
      <c r="O1004" t="s">
        <v>25</v>
      </c>
      <c r="P1004" t="s">
        <v>21</v>
      </c>
      <c r="Q1004" t="s">
        <v>27</v>
      </c>
      <c r="R1004" t="s">
        <v>28</v>
      </c>
      <c r="S1004" t="s">
        <v>29</v>
      </c>
      <c r="T1004" t="s">
        <v>21</v>
      </c>
      <c r="U1004" t="s">
        <v>21</v>
      </c>
      <c r="V1004" t="s">
        <v>30</v>
      </c>
      <c r="W1004" s="2" t="s">
        <v>34</v>
      </c>
      <c r="Y1004">
        <f>IF(J1004=Legend!$B$3,0,IF(J1004=Legend!$B$4,1,IF(J1004=Legend!$B$5,2,0)))</f>
        <v>1</v>
      </c>
      <c r="Z1004">
        <f t="shared" si="106"/>
        <v>1</v>
      </c>
      <c r="AA1004">
        <f t="shared" si="107"/>
        <v>1</v>
      </c>
      <c r="AB1004">
        <f t="shared" si="108"/>
        <v>1</v>
      </c>
      <c r="AC1004">
        <f>IF(N1004=Legend!$D$3,3,IF(N1004=Legend!$D$4,2,IF(N1004=Legend!$D$5,1,0)))</f>
        <v>3</v>
      </c>
      <c r="AD1004">
        <f t="shared" si="109"/>
        <v>1</v>
      </c>
      <c r="AF1004">
        <f t="shared" si="110"/>
        <v>0</v>
      </c>
      <c r="AG1004">
        <f>IF(R1004=Legend!$F$3,3,IF(R1004=Legend!$F$4,2,IF(R1004=Legend!$F$5,1,0)))</f>
        <v>2</v>
      </c>
      <c r="AH1004">
        <f>IF(S1004=Legend!$F$3,3,IF(S1004=Legend!$F$4,2,IF(S1004=Legend!$F$5,1,0)))</f>
        <v>3</v>
      </c>
      <c r="AK1004">
        <f>IF(V1004=Legend!$H$3,3,IF(V1004=Legend!$H$4,2,IF(V1004=Legend!$H$5,1,0)))</f>
        <v>2</v>
      </c>
      <c r="AM1004">
        <f t="shared" si="111"/>
        <v>15</v>
      </c>
    </row>
    <row r="1005" spans="1:39" ht="140.4" x14ac:dyDescent="0.3">
      <c r="A1005" t="s">
        <v>74</v>
      </c>
      <c r="B1005" t="s">
        <v>174</v>
      </c>
      <c r="C1005" t="s">
        <v>1162</v>
      </c>
      <c r="D1005" t="s">
        <v>4084</v>
      </c>
      <c r="E1005" t="str">
        <f t="shared" si="105"/>
        <v>GOFUN SUPERMARKET</v>
      </c>
      <c r="F1005" t="s">
        <v>74</v>
      </c>
      <c r="G1005" t="s">
        <v>21</v>
      </c>
      <c r="H1005" t="s">
        <v>21</v>
      </c>
      <c r="I1005" t="s">
        <v>22</v>
      </c>
      <c r="J1005" t="s">
        <v>23</v>
      </c>
      <c r="K1005" t="s">
        <v>24</v>
      </c>
      <c r="L1005" t="s">
        <v>25</v>
      </c>
      <c r="M1005" t="s">
        <v>25</v>
      </c>
      <c r="N1005" t="s">
        <v>38</v>
      </c>
      <c r="O1005" t="s">
        <v>25</v>
      </c>
      <c r="P1005" t="s">
        <v>21</v>
      </c>
      <c r="Q1005" t="s">
        <v>27</v>
      </c>
      <c r="R1005" t="s">
        <v>29</v>
      </c>
      <c r="S1005" t="s">
        <v>29</v>
      </c>
      <c r="T1005" t="s">
        <v>21</v>
      </c>
      <c r="U1005" t="s">
        <v>21</v>
      </c>
      <c r="V1005" t="s">
        <v>30</v>
      </c>
      <c r="W1005" s="2" t="s">
        <v>34</v>
      </c>
      <c r="Y1005">
        <f>IF(J1005=Legend!$B$3,0,IF(J1005=Legend!$B$4,1,IF(J1005=Legend!$B$5,2,0)))</f>
        <v>1</v>
      </c>
      <c r="Z1005">
        <f t="shared" si="106"/>
        <v>1</v>
      </c>
      <c r="AA1005">
        <f t="shared" si="107"/>
        <v>1</v>
      </c>
      <c r="AB1005">
        <f t="shared" si="108"/>
        <v>1</v>
      </c>
      <c r="AC1005">
        <f>IF(N1005=Legend!$D$3,3,IF(N1005=Legend!$D$4,2,IF(N1005=Legend!$D$5,1,0)))</f>
        <v>3</v>
      </c>
      <c r="AD1005">
        <f t="shared" si="109"/>
        <v>1</v>
      </c>
      <c r="AF1005">
        <f t="shared" si="110"/>
        <v>0</v>
      </c>
      <c r="AG1005">
        <f>IF(R1005=Legend!$F$3,3,IF(R1005=Legend!$F$4,2,IF(R1005=Legend!$F$5,1,0)))</f>
        <v>3</v>
      </c>
      <c r="AH1005">
        <f>IF(S1005=Legend!$F$3,3,IF(S1005=Legend!$F$4,2,IF(S1005=Legend!$F$5,1,0)))</f>
        <v>3</v>
      </c>
      <c r="AK1005">
        <f>IF(V1005=Legend!$H$3,3,IF(V1005=Legend!$H$4,2,IF(V1005=Legend!$H$5,1,0)))</f>
        <v>2</v>
      </c>
      <c r="AM1005">
        <f t="shared" si="111"/>
        <v>16</v>
      </c>
    </row>
    <row r="1006" spans="1:39" ht="156" x14ac:dyDescent="0.3">
      <c r="A1006" t="s">
        <v>85</v>
      </c>
      <c r="B1006" t="s">
        <v>174</v>
      </c>
      <c r="C1006" t="s">
        <v>195</v>
      </c>
      <c r="D1006" t="s">
        <v>4493</v>
      </c>
      <c r="E1006" t="str">
        <f t="shared" si="105"/>
        <v>GOLDEN FRESH</v>
      </c>
      <c r="F1006" t="s">
        <v>85</v>
      </c>
      <c r="G1006" t="s">
        <v>21</v>
      </c>
      <c r="H1006" t="s">
        <v>21</v>
      </c>
      <c r="I1006" t="s">
        <v>22</v>
      </c>
      <c r="J1006" t="s">
        <v>35</v>
      </c>
      <c r="K1006" t="s">
        <v>24</v>
      </c>
      <c r="L1006" t="s">
        <v>25</v>
      </c>
      <c r="M1006" t="s">
        <v>25</v>
      </c>
      <c r="N1006" t="s">
        <v>26</v>
      </c>
      <c r="O1006" t="s">
        <v>25</v>
      </c>
      <c r="P1006" t="s">
        <v>21</v>
      </c>
      <c r="Q1006" t="s">
        <v>72</v>
      </c>
      <c r="R1006" t="s">
        <v>28</v>
      </c>
      <c r="S1006" t="s">
        <v>29</v>
      </c>
      <c r="T1006" t="s">
        <v>21</v>
      </c>
      <c r="U1006" t="s">
        <v>21</v>
      </c>
      <c r="V1006" t="s">
        <v>42</v>
      </c>
      <c r="W1006" s="2" t="s">
        <v>31</v>
      </c>
      <c r="Y1006">
        <f>IF(J1006=Legend!$B$3,0,IF(J1006=Legend!$B$4,1,IF(J1006=Legend!$B$5,2,0)))</f>
        <v>0</v>
      </c>
      <c r="Z1006">
        <f t="shared" si="106"/>
        <v>1</v>
      </c>
      <c r="AA1006">
        <f t="shared" si="107"/>
        <v>1</v>
      </c>
      <c r="AB1006">
        <f t="shared" si="108"/>
        <v>1</v>
      </c>
      <c r="AC1006">
        <f>IF(N1006=Legend!$D$3,3,IF(N1006=Legend!$D$4,2,IF(N1006=Legend!$D$5,1,0)))</f>
        <v>2</v>
      </c>
      <c r="AD1006">
        <f t="shared" si="109"/>
        <v>1</v>
      </c>
      <c r="AF1006">
        <f t="shared" si="110"/>
        <v>2</v>
      </c>
      <c r="AG1006">
        <f>IF(R1006=Legend!$F$3,3,IF(R1006=Legend!$F$4,2,IF(R1006=Legend!$F$5,1,0)))</f>
        <v>2</v>
      </c>
      <c r="AH1006">
        <f>IF(S1006=Legend!$F$3,3,IF(S1006=Legend!$F$4,2,IF(S1006=Legend!$F$5,1,0)))</f>
        <v>3</v>
      </c>
      <c r="AK1006">
        <f>IF(V1006=Legend!$H$3,3,IF(V1006=Legend!$H$4,2,IF(V1006=Legend!$H$5,1,0)))</f>
        <v>0</v>
      </c>
      <c r="AM1006">
        <f t="shared" si="111"/>
        <v>13</v>
      </c>
    </row>
    <row r="1007" spans="1:39" ht="140.4" x14ac:dyDescent="0.3">
      <c r="A1007" t="s">
        <v>70</v>
      </c>
      <c r="B1007" t="s">
        <v>475</v>
      </c>
      <c r="C1007" t="s">
        <v>4266</v>
      </c>
      <c r="D1007" t="s">
        <v>4271</v>
      </c>
      <c r="E1007" t="str">
        <f t="shared" si="105"/>
        <v>GOOD YEAR, KOP KAR</v>
      </c>
      <c r="F1007" t="s">
        <v>70</v>
      </c>
      <c r="G1007" t="s">
        <v>21</v>
      </c>
      <c r="H1007" t="s">
        <v>21</v>
      </c>
      <c r="I1007" t="s">
        <v>22</v>
      </c>
      <c r="J1007" t="s">
        <v>35</v>
      </c>
      <c r="K1007" t="s">
        <v>24</v>
      </c>
      <c r="L1007" t="s">
        <v>25</v>
      </c>
      <c r="M1007" t="s">
        <v>25</v>
      </c>
      <c r="N1007" t="s">
        <v>26</v>
      </c>
      <c r="O1007" t="s">
        <v>21</v>
      </c>
      <c r="P1007" t="s">
        <v>21</v>
      </c>
      <c r="Q1007" t="s">
        <v>27</v>
      </c>
      <c r="R1007" t="s">
        <v>45</v>
      </c>
      <c r="S1007" t="s">
        <v>29</v>
      </c>
      <c r="T1007" t="s">
        <v>21</v>
      </c>
      <c r="U1007" t="s">
        <v>21</v>
      </c>
      <c r="V1007" t="s">
        <v>75</v>
      </c>
      <c r="W1007" s="2" t="s">
        <v>34</v>
      </c>
      <c r="Y1007">
        <f>IF(J1007=Legend!$B$3,0,IF(J1007=Legend!$B$4,1,IF(J1007=Legend!$B$5,2,0)))</f>
        <v>0</v>
      </c>
      <c r="Z1007">
        <f t="shared" si="106"/>
        <v>1</v>
      </c>
      <c r="AA1007">
        <f t="shared" si="107"/>
        <v>1</v>
      </c>
      <c r="AB1007">
        <f t="shared" si="108"/>
        <v>1</v>
      </c>
      <c r="AC1007">
        <f>IF(N1007=Legend!$D$3,3,IF(N1007=Legend!$D$4,2,IF(N1007=Legend!$D$5,1,0)))</f>
        <v>2</v>
      </c>
      <c r="AD1007">
        <f t="shared" si="109"/>
        <v>0</v>
      </c>
      <c r="AF1007">
        <f t="shared" si="110"/>
        <v>0</v>
      </c>
      <c r="AG1007">
        <f>IF(R1007=Legend!$F$3,3,IF(R1007=Legend!$F$4,2,IF(R1007=Legend!$F$5,1,0)))</f>
        <v>1</v>
      </c>
      <c r="AH1007">
        <f>IF(S1007=Legend!$F$3,3,IF(S1007=Legend!$F$4,2,IF(S1007=Legend!$F$5,1,0)))</f>
        <v>3</v>
      </c>
      <c r="AK1007">
        <f>IF(V1007=Legend!$H$3,3,IF(V1007=Legend!$H$4,2,IF(V1007=Legend!$H$5,1,0)))</f>
        <v>3</v>
      </c>
      <c r="AM1007">
        <f t="shared" si="111"/>
        <v>12</v>
      </c>
    </row>
    <row r="1008" spans="1:39" ht="140.4" x14ac:dyDescent="0.3">
      <c r="A1008" t="s">
        <v>158</v>
      </c>
      <c r="B1008" t="s">
        <v>162</v>
      </c>
      <c r="C1008" t="s">
        <v>5261</v>
      </c>
      <c r="D1008" t="s">
        <v>5278</v>
      </c>
      <c r="E1008" t="str">
        <f t="shared" si="105"/>
        <v>GOORI MRANGGEN</v>
      </c>
      <c r="F1008" t="s">
        <v>158</v>
      </c>
      <c r="G1008" t="s">
        <v>21</v>
      </c>
      <c r="H1008" t="s">
        <v>21</v>
      </c>
      <c r="I1008" t="s">
        <v>22</v>
      </c>
      <c r="J1008" t="s">
        <v>23</v>
      </c>
      <c r="K1008" t="s">
        <v>24</v>
      </c>
      <c r="L1008" t="s">
        <v>25</v>
      </c>
      <c r="M1008" t="s">
        <v>25</v>
      </c>
      <c r="N1008" t="s">
        <v>38</v>
      </c>
      <c r="O1008" t="s">
        <v>25</v>
      </c>
      <c r="P1008" t="s">
        <v>21</v>
      </c>
      <c r="Q1008" t="s">
        <v>27</v>
      </c>
      <c r="R1008" t="s">
        <v>29</v>
      </c>
      <c r="S1008" t="s">
        <v>29</v>
      </c>
      <c r="T1008" t="s">
        <v>21</v>
      </c>
      <c r="U1008" t="s">
        <v>21</v>
      </c>
      <c r="V1008" t="s">
        <v>30</v>
      </c>
      <c r="W1008" s="2" t="s">
        <v>34</v>
      </c>
      <c r="Y1008">
        <f>IF(J1008=Legend!$B$3,0,IF(J1008=Legend!$B$4,1,IF(J1008=Legend!$B$5,2,0)))</f>
        <v>1</v>
      </c>
      <c r="Z1008">
        <f t="shared" si="106"/>
        <v>1</v>
      </c>
      <c r="AA1008">
        <f t="shared" si="107"/>
        <v>1</v>
      </c>
      <c r="AB1008">
        <f t="shared" si="108"/>
        <v>1</v>
      </c>
      <c r="AC1008">
        <f>IF(N1008=Legend!$D$3,3,IF(N1008=Legend!$D$4,2,IF(N1008=Legend!$D$5,1,0)))</f>
        <v>3</v>
      </c>
      <c r="AD1008">
        <f t="shared" si="109"/>
        <v>1</v>
      </c>
      <c r="AF1008">
        <f t="shared" si="110"/>
        <v>0</v>
      </c>
      <c r="AG1008">
        <f>IF(R1008=Legend!$F$3,3,IF(R1008=Legend!$F$4,2,IF(R1008=Legend!$F$5,1,0)))</f>
        <v>3</v>
      </c>
      <c r="AH1008">
        <f>IF(S1008=Legend!$F$3,3,IF(S1008=Legend!$F$4,2,IF(S1008=Legend!$F$5,1,0)))</f>
        <v>3</v>
      </c>
      <c r="AK1008">
        <f>IF(V1008=Legend!$H$3,3,IF(V1008=Legend!$H$4,2,IF(V1008=Legend!$H$5,1,0)))</f>
        <v>2</v>
      </c>
      <c r="AM1008">
        <f t="shared" si="111"/>
        <v>16</v>
      </c>
    </row>
    <row r="1009" spans="1:39" ht="156" x14ac:dyDescent="0.3">
      <c r="A1009" t="s">
        <v>40</v>
      </c>
      <c r="B1009" t="s">
        <v>162</v>
      </c>
      <c r="C1009" t="s">
        <v>3121</v>
      </c>
      <c r="D1009" t="s">
        <v>3288</v>
      </c>
      <c r="E1009" t="str">
        <f t="shared" si="105"/>
        <v>GR MART</v>
      </c>
      <c r="F1009" t="s">
        <v>37</v>
      </c>
      <c r="G1009" t="s">
        <v>21</v>
      </c>
      <c r="H1009" t="s">
        <v>21</v>
      </c>
      <c r="I1009" t="s">
        <v>22</v>
      </c>
      <c r="J1009" t="s">
        <v>35</v>
      </c>
      <c r="K1009" t="s">
        <v>24</v>
      </c>
      <c r="L1009" t="s">
        <v>25</v>
      </c>
      <c r="M1009" t="s">
        <v>25</v>
      </c>
      <c r="N1009" t="s">
        <v>26</v>
      </c>
      <c r="O1009" t="s">
        <v>25</v>
      </c>
      <c r="P1009" t="s">
        <v>21</v>
      </c>
      <c r="Q1009" t="s">
        <v>80</v>
      </c>
      <c r="R1009" t="s">
        <v>45</v>
      </c>
      <c r="S1009" t="s">
        <v>29</v>
      </c>
      <c r="T1009" t="s">
        <v>21</v>
      </c>
      <c r="U1009" t="s">
        <v>21</v>
      </c>
      <c r="V1009" t="s">
        <v>33</v>
      </c>
      <c r="W1009" s="2" t="s">
        <v>31</v>
      </c>
      <c r="Y1009">
        <f>IF(J1009=Legend!$B$3,0,IF(J1009=Legend!$B$4,1,IF(J1009=Legend!$B$5,2,0)))</f>
        <v>0</v>
      </c>
      <c r="Z1009">
        <f t="shared" si="106"/>
        <v>1</v>
      </c>
      <c r="AA1009">
        <f t="shared" si="107"/>
        <v>1</v>
      </c>
      <c r="AB1009">
        <f t="shared" si="108"/>
        <v>1</v>
      </c>
      <c r="AC1009">
        <f>IF(N1009=Legend!$D$3,3,IF(N1009=Legend!$D$4,2,IF(N1009=Legend!$D$5,1,0)))</f>
        <v>2</v>
      </c>
      <c r="AD1009">
        <f t="shared" si="109"/>
        <v>1</v>
      </c>
      <c r="AF1009">
        <f t="shared" si="110"/>
        <v>2</v>
      </c>
      <c r="AG1009">
        <f>IF(R1009=Legend!$F$3,3,IF(R1009=Legend!$F$4,2,IF(R1009=Legend!$F$5,1,0)))</f>
        <v>1</v>
      </c>
      <c r="AH1009">
        <f>IF(S1009=Legend!$F$3,3,IF(S1009=Legend!$F$4,2,IF(S1009=Legend!$F$5,1,0)))</f>
        <v>3</v>
      </c>
      <c r="AK1009">
        <f>IF(V1009=Legend!$H$3,3,IF(V1009=Legend!$H$4,2,IF(V1009=Legend!$H$5,1,0)))</f>
        <v>1</v>
      </c>
      <c r="AM1009">
        <f t="shared" si="111"/>
        <v>13</v>
      </c>
    </row>
    <row r="1010" spans="1:39" ht="156" x14ac:dyDescent="0.3">
      <c r="A1010" t="s">
        <v>73</v>
      </c>
      <c r="B1010" t="s">
        <v>162</v>
      </c>
      <c r="C1010" t="s">
        <v>363</v>
      </c>
      <c r="D1010" t="s">
        <v>419</v>
      </c>
      <c r="E1010" t="str">
        <f t="shared" si="105"/>
        <v>GRACIA MART (TY-NGAGEL-TAYU_PATI)</v>
      </c>
      <c r="F1010" t="s">
        <v>52</v>
      </c>
      <c r="G1010" t="s">
        <v>21</v>
      </c>
      <c r="H1010" t="s">
        <v>21</v>
      </c>
      <c r="I1010" t="s">
        <v>22</v>
      </c>
      <c r="J1010" t="s">
        <v>23</v>
      </c>
      <c r="K1010" t="s">
        <v>24</v>
      </c>
      <c r="L1010" t="s">
        <v>25</v>
      </c>
      <c r="M1010" t="s">
        <v>25</v>
      </c>
      <c r="N1010" t="s">
        <v>38</v>
      </c>
      <c r="O1010" t="s">
        <v>25</v>
      </c>
      <c r="P1010" t="s">
        <v>21</v>
      </c>
      <c r="Q1010" t="s">
        <v>27</v>
      </c>
      <c r="R1010" t="s">
        <v>45</v>
      </c>
      <c r="S1010" t="s">
        <v>28</v>
      </c>
      <c r="T1010" t="s">
        <v>21</v>
      </c>
      <c r="U1010" t="s">
        <v>21</v>
      </c>
      <c r="V1010" t="s">
        <v>30</v>
      </c>
      <c r="W1010" s="2" t="s">
        <v>31</v>
      </c>
      <c r="Y1010">
        <f>IF(J1010=Legend!$B$3,0,IF(J1010=Legend!$B$4,1,IF(J1010=Legend!$B$5,2,0)))</f>
        <v>1</v>
      </c>
      <c r="Z1010">
        <f t="shared" si="106"/>
        <v>1</v>
      </c>
      <c r="AA1010">
        <f t="shared" si="107"/>
        <v>1</v>
      </c>
      <c r="AB1010">
        <f t="shared" si="108"/>
        <v>1</v>
      </c>
      <c r="AC1010">
        <f>IF(N1010=Legend!$D$3,3,IF(N1010=Legend!$D$4,2,IF(N1010=Legend!$D$5,1,0)))</f>
        <v>3</v>
      </c>
      <c r="AD1010">
        <f t="shared" si="109"/>
        <v>1</v>
      </c>
      <c r="AF1010">
        <f t="shared" si="110"/>
        <v>0</v>
      </c>
      <c r="AG1010">
        <f>IF(R1010=Legend!$F$3,3,IF(R1010=Legend!$F$4,2,IF(R1010=Legend!$F$5,1,0)))</f>
        <v>1</v>
      </c>
      <c r="AH1010">
        <f>IF(S1010=Legend!$F$3,3,IF(S1010=Legend!$F$4,2,IF(S1010=Legend!$F$5,1,0)))</f>
        <v>2</v>
      </c>
      <c r="AK1010">
        <f>IF(V1010=Legend!$H$3,3,IF(V1010=Legend!$H$4,2,IF(V1010=Legend!$H$5,1,0)))</f>
        <v>2</v>
      </c>
      <c r="AM1010">
        <f t="shared" si="111"/>
        <v>13</v>
      </c>
    </row>
    <row r="1011" spans="1:39" ht="109.2" x14ac:dyDescent="0.3">
      <c r="A1011" t="s">
        <v>150</v>
      </c>
      <c r="B1011" t="s">
        <v>475</v>
      </c>
      <c r="C1011" t="s">
        <v>1005</v>
      </c>
      <c r="D1011" t="s">
        <v>5188</v>
      </c>
      <c r="E1011" t="str">
        <f t="shared" si="105"/>
        <v>GRACIKA, TOKO</v>
      </c>
      <c r="F1011" t="s">
        <v>150</v>
      </c>
      <c r="G1011" t="s">
        <v>21</v>
      </c>
      <c r="H1011" t="s">
        <v>21</v>
      </c>
      <c r="I1011" t="s">
        <v>22</v>
      </c>
      <c r="J1011" t="s">
        <v>35</v>
      </c>
      <c r="K1011" t="s">
        <v>24</v>
      </c>
      <c r="L1011" t="s">
        <v>25</v>
      </c>
      <c r="M1011" t="s">
        <v>25</v>
      </c>
      <c r="N1011" t="s">
        <v>26</v>
      </c>
      <c r="O1011" t="s">
        <v>25</v>
      </c>
      <c r="P1011" t="s">
        <v>21</v>
      </c>
      <c r="Q1011" t="s">
        <v>27</v>
      </c>
      <c r="R1011" t="s">
        <v>28</v>
      </c>
      <c r="S1011" t="s">
        <v>29</v>
      </c>
      <c r="T1011" t="s">
        <v>21</v>
      </c>
      <c r="U1011" t="s">
        <v>21</v>
      </c>
      <c r="V1011" t="s">
        <v>42</v>
      </c>
      <c r="W1011" s="2" t="s">
        <v>66</v>
      </c>
      <c r="Y1011">
        <f>IF(J1011=Legend!$B$3,0,IF(J1011=Legend!$B$4,1,IF(J1011=Legend!$B$5,2,0)))</f>
        <v>0</v>
      </c>
      <c r="Z1011">
        <f t="shared" si="106"/>
        <v>1</v>
      </c>
      <c r="AA1011">
        <f t="shared" si="107"/>
        <v>1</v>
      </c>
      <c r="AB1011">
        <f t="shared" si="108"/>
        <v>1</v>
      </c>
      <c r="AC1011">
        <f>IF(N1011=Legend!$D$3,3,IF(N1011=Legend!$D$4,2,IF(N1011=Legend!$D$5,1,0)))</f>
        <v>2</v>
      </c>
      <c r="AD1011">
        <f t="shared" si="109"/>
        <v>1</v>
      </c>
      <c r="AF1011">
        <f t="shared" si="110"/>
        <v>0</v>
      </c>
      <c r="AG1011">
        <f>IF(R1011=Legend!$F$3,3,IF(R1011=Legend!$F$4,2,IF(R1011=Legend!$F$5,1,0)))</f>
        <v>2</v>
      </c>
      <c r="AH1011">
        <f>IF(S1011=Legend!$F$3,3,IF(S1011=Legend!$F$4,2,IF(S1011=Legend!$F$5,1,0)))</f>
        <v>3</v>
      </c>
      <c r="AK1011">
        <f>IF(V1011=Legend!$H$3,3,IF(V1011=Legend!$H$4,2,IF(V1011=Legend!$H$5,1,0)))</f>
        <v>0</v>
      </c>
      <c r="AM1011">
        <f t="shared" si="111"/>
        <v>11</v>
      </c>
    </row>
    <row r="1012" spans="1:39" ht="140.4" x14ac:dyDescent="0.3">
      <c r="A1012" t="s">
        <v>74</v>
      </c>
      <c r="B1012" t="s">
        <v>174</v>
      </c>
      <c r="C1012" t="s">
        <v>2721</v>
      </c>
      <c r="D1012" t="s">
        <v>4097</v>
      </c>
      <c r="E1012" t="str">
        <f t="shared" si="105"/>
        <v>GRAND 8</v>
      </c>
      <c r="F1012" t="s">
        <v>74</v>
      </c>
      <c r="G1012" t="s">
        <v>21</v>
      </c>
      <c r="H1012" t="s">
        <v>21</v>
      </c>
      <c r="I1012" t="s">
        <v>54</v>
      </c>
      <c r="J1012" t="s">
        <v>23</v>
      </c>
      <c r="K1012" t="s">
        <v>24</v>
      </c>
      <c r="L1012" t="s">
        <v>25</v>
      </c>
      <c r="M1012" t="s">
        <v>25</v>
      </c>
      <c r="N1012" t="s">
        <v>38</v>
      </c>
      <c r="O1012" t="s">
        <v>25</v>
      </c>
      <c r="P1012" t="s">
        <v>21</v>
      </c>
      <c r="Q1012" t="s">
        <v>72</v>
      </c>
      <c r="R1012" t="s">
        <v>45</v>
      </c>
      <c r="S1012" t="s">
        <v>29</v>
      </c>
      <c r="T1012" t="s">
        <v>21</v>
      </c>
      <c r="U1012" t="s">
        <v>21</v>
      </c>
      <c r="V1012" t="s">
        <v>30</v>
      </c>
      <c r="W1012" s="2" t="s">
        <v>34</v>
      </c>
      <c r="Y1012">
        <f>IF(J1012=Legend!$B$3,0,IF(J1012=Legend!$B$4,1,IF(J1012=Legend!$B$5,2,0)))</f>
        <v>1</v>
      </c>
      <c r="Z1012">
        <f t="shared" si="106"/>
        <v>1</v>
      </c>
      <c r="AA1012">
        <f t="shared" si="107"/>
        <v>1</v>
      </c>
      <c r="AB1012">
        <f t="shared" si="108"/>
        <v>1</v>
      </c>
      <c r="AC1012">
        <f>IF(N1012=Legend!$D$3,3,IF(N1012=Legend!$D$4,2,IF(N1012=Legend!$D$5,1,0)))</f>
        <v>3</v>
      </c>
      <c r="AD1012">
        <f t="shared" si="109"/>
        <v>1</v>
      </c>
      <c r="AF1012">
        <f t="shared" si="110"/>
        <v>2</v>
      </c>
      <c r="AG1012">
        <f>IF(R1012=Legend!$F$3,3,IF(R1012=Legend!$F$4,2,IF(R1012=Legend!$F$5,1,0)))</f>
        <v>1</v>
      </c>
      <c r="AH1012">
        <f>IF(S1012=Legend!$F$3,3,IF(S1012=Legend!$F$4,2,IF(S1012=Legend!$F$5,1,0)))</f>
        <v>3</v>
      </c>
      <c r="AK1012">
        <f>IF(V1012=Legend!$H$3,3,IF(V1012=Legend!$H$4,2,IF(V1012=Legend!$H$5,1,0)))</f>
        <v>2</v>
      </c>
      <c r="AM1012">
        <f t="shared" si="111"/>
        <v>16</v>
      </c>
    </row>
    <row r="1013" spans="1:39" ht="140.4" x14ac:dyDescent="0.3">
      <c r="A1013" t="s">
        <v>61</v>
      </c>
      <c r="B1013" t="s">
        <v>847</v>
      </c>
      <c r="C1013" t="s">
        <v>1069</v>
      </c>
      <c r="D1013" t="s">
        <v>1282</v>
      </c>
      <c r="E1013" t="str">
        <f t="shared" si="105"/>
        <v>GRAND ACEH SWALAYAN</v>
      </c>
      <c r="F1013" t="s">
        <v>61</v>
      </c>
      <c r="G1013" t="s">
        <v>21</v>
      </c>
      <c r="H1013" t="s">
        <v>21</v>
      </c>
      <c r="I1013" t="s">
        <v>54</v>
      </c>
      <c r="J1013" t="s">
        <v>23</v>
      </c>
      <c r="K1013" t="s">
        <v>24</v>
      </c>
      <c r="L1013" t="s">
        <v>25</v>
      </c>
      <c r="M1013" t="s">
        <v>25</v>
      </c>
      <c r="N1013" t="s">
        <v>26</v>
      </c>
      <c r="O1013" t="s">
        <v>25</v>
      </c>
      <c r="P1013" t="s">
        <v>21</v>
      </c>
      <c r="Q1013" t="s">
        <v>27</v>
      </c>
      <c r="R1013" t="s">
        <v>45</v>
      </c>
      <c r="S1013" t="s">
        <v>28</v>
      </c>
      <c r="T1013" t="s">
        <v>21</v>
      </c>
      <c r="U1013" t="s">
        <v>21</v>
      </c>
      <c r="V1013" t="s">
        <v>33</v>
      </c>
      <c r="W1013" s="2" t="s">
        <v>34</v>
      </c>
      <c r="Y1013">
        <f>IF(J1013=Legend!$B$3,0,IF(J1013=Legend!$B$4,1,IF(J1013=Legend!$B$5,2,0)))</f>
        <v>1</v>
      </c>
      <c r="Z1013">
        <f t="shared" si="106"/>
        <v>1</v>
      </c>
      <c r="AA1013">
        <f t="shared" si="107"/>
        <v>1</v>
      </c>
      <c r="AB1013">
        <f t="shared" si="108"/>
        <v>1</v>
      </c>
      <c r="AC1013">
        <f>IF(N1013=Legend!$D$3,3,IF(N1013=Legend!$D$4,2,IF(N1013=Legend!$D$5,1,0)))</f>
        <v>2</v>
      </c>
      <c r="AD1013">
        <f t="shared" si="109"/>
        <v>1</v>
      </c>
      <c r="AF1013">
        <f t="shared" si="110"/>
        <v>0</v>
      </c>
      <c r="AG1013">
        <f>IF(R1013=Legend!$F$3,3,IF(R1013=Legend!$F$4,2,IF(R1013=Legend!$F$5,1,0)))</f>
        <v>1</v>
      </c>
      <c r="AH1013">
        <f>IF(S1013=Legend!$F$3,3,IF(S1013=Legend!$F$4,2,IF(S1013=Legend!$F$5,1,0)))</f>
        <v>2</v>
      </c>
      <c r="AK1013">
        <f>IF(V1013=Legend!$H$3,3,IF(V1013=Legend!$H$4,2,IF(V1013=Legend!$H$5,1,0)))</f>
        <v>1</v>
      </c>
      <c r="AM1013">
        <f t="shared" si="111"/>
        <v>11</v>
      </c>
    </row>
    <row r="1014" spans="1:39" ht="109.2" x14ac:dyDescent="0.3">
      <c r="A1014" t="s">
        <v>83</v>
      </c>
      <c r="B1014" t="s">
        <v>932</v>
      </c>
      <c r="C1014" t="s">
        <v>1374</v>
      </c>
      <c r="D1014" t="s">
        <v>4987</v>
      </c>
      <c r="E1014" t="str">
        <f t="shared" si="105"/>
        <v>GRAND CITRA SWALAYAN PADANG</v>
      </c>
      <c r="F1014" t="s">
        <v>83</v>
      </c>
      <c r="G1014" t="s">
        <v>21</v>
      </c>
      <c r="H1014" t="s">
        <v>21</v>
      </c>
      <c r="I1014" t="s">
        <v>22</v>
      </c>
      <c r="J1014" t="s">
        <v>35</v>
      </c>
      <c r="K1014" t="s">
        <v>24</v>
      </c>
      <c r="L1014" t="s">
        <v>25</v>
      </c>
      <c r="M1014" t="s">
        <v>25</v>
      </c>
      <c r="N1014" t="s">
        <v>28</v>
      </c>
      <c r="O1014" t="s">
        <v>25</v>
      </c>
      <c r="P1014" t="s">
        <v>21</v>
      </c>
      <c r="Q1014" t="s">
        <v>27</v>
      </c>
      <c r="R1014" t="s">
        <v>45</v>
      </c>
      <c r="S1014" t="s">
        <v>29</v>
      </c>
      <c r="T1014" t="s">
        <v>21</v>
      </c>
      <c r="U1014" t="s">
        <v>21</v>
      </c>
      <c r="V1014" t="s">
        <v>33</v>
      </c>
      <c r="W1014" s="2" t="s">
        <v>66</v>
      </c>
      <c r="Y1014">
        <f>IF(J1014=Legend!$B$3,0,IF(J1014=Legend!$B$4,1,IF(J1014=Legend!$B$5,2,0)))</f>
        <v>0</v>
      </c>
      <c r="Z1014">
        <f t="shared" si="106"/>
        <v>1</v>
      </c>
      <c r="AA1014">
        <f t="shared" si="107"/>
        <v>1</v>
      </c>
      <c r="AB1014">
        <f t="shared" si="108"/>
        <v>1</v>
      </c>
      <c r="AC1014">
        <f>IF(N1014=Legend!$D$3,3,IF(N1014=Legend!$D$4,2,IF(N1014=Legend!$D$5,1,0)))</f>
        <v>1</v>
      </c>
      <c r="AD1014">
        <f t="shared" si="109"/>
        <v>1</v>
      </c>
      <c r="AF1014">
        <f t="shared" si="110"/>
        <v>0</v>
      </c>
      <c r="AG1014">
        <f>IF(R1014=Legend!$F$3,3,IF(R1014=Legend!$F$4,2,IF(R1014=Legend!$F$5,1,0)))</f>
        <v>1</v>
      </c>
      <c r="AH1014">
        <f>IF(S1014=Legend!$F$3,3,IF(S1014=Legend!$F$4,2,IF(S1014=Legend!$F$5,1,0)))</f>
        <v>3</v>
      </c>
      <c r="AK1014">
        <f>IF(V1014=Legend!$H$3,3,IF(V1014=Legend!$H$4,2,IF(V1014=Legend!$H$5,1,0)))</f>
        <v>1</v>
      </c>
      <c r="AM1014">
        <f t="shared" si="111"/>
        <v>10</v>
      </c>
    </row>
    <row r="1015" spans="1:39" ht="156" x14ac:dyDescent="0.3">
      <c r="A1015" t="s">
        <v>56</v>
      </c>
      <c r="B1015" t="s">
        <v>174</v>
      </c>
      <c r="C1015" t="s">
        <v>2138</v>
      </c>
      <c r="D1015" t="s">
        <v>2139</v>
      </c>
      <c r="E1015" t="str">
        <f t="shared" si="105"/>
        <v>GRAND OLYMPIC - MT</v>
      </c>
      <c r="F1015" t="s">
        <v>56</v>
      </c>
      <c r="G1015" t="s">
        <v>21</v>
      </c>
      <c r="H1015" t="s">
        <v>21</v>
      </c>
      <c r="I1015" t="s">
        <v>22</v>
      </c>
      <c r="J1015" t="s">
        <v>41</v>
      </c>
      <c r="K1015" t="s">
        <v>24</v>
      </c>
      <c r="L1015" t="s">
        <v>25</v>
      </c>
      <c r="M1015" t="s">
        <v>25</v>
      </c>
      <c r="N1015" t="s">
        <v>38</v>
      </c>
      <c r="O1015" t="s">
        <v>25</v>
      </c>
      <c r="P1015" t="s">
        <v>21</v>
      </c>
      <c r="Q1015" t="s">
        <v>27</v>
      </c>
      <c r="R1015" t="s">
        <v>29</v>
      </c>
      <c r="S1015" t="s">
        <v>29</v>
      </c>
      <c r="T1015" t="s">
        <v>21</v>
      </c>
      <c r="U1015" t="s">
        <v>21</v>
      </c>
      <c r="V1015" t="s">
        <v>30</v>
      </c>
      <c r="W1015" s="2" t="s">
        <v>31</v>
      </c>
      <c r="Y1015">
        <f>IF(J1015=Legend!$B$3,0,IF(J1015=Legend!$B$4,1,IF(J1015=Legend!$B$5,2,0)))</f>
        <v>2</v>
      </c>
      <c r="Z1015">
        <f t="shared" si="106"/>
        <v>1</v>
      </c>
      <c r="AA1015">
        <f t="shared" si="107"/>
        <v>1</v>
      </c>
      <c r="AB1015">
        <f t="shared" si="108"/>
        <v>1</v>
      </c>
      <c r="AC1015">
        <f>IF(N1015=Legend!$D$3,3,IF(N1015=Legend!$D$4,2,IF(N1015=Legend!$D$5,1,0)))</f>
        <v>3</v>
      </c>
      <c r="AD1015">
        <f t="shared" si="109"/>
        <v>1</v>
      </c>
      <c r="AF1015">
        <f t="shared" si="110"/>
        <v>0</v>
      </c>
      <c r="AG1015">
        <f>IF(R1015=Legend!$F$3,3,IF(R1015=Legend!$F$4,2,IF(R1015=Legend!$F$5,1,0)))</f>
        <v>3</v>
      </c>
      <c r="AH1015">
        <f>IF(S1015=Legend!$F$3,3,IF(S1015=Legend!$F$4,2,IF(S1015=Legend!$F$5,1,0)))</f>
        <v>3</v>
      </c>
      <c r="AK1015">
        <f>IF(V1015=Legend!$H$3,3,IF(V1015=Legend!$H$4,2,IF(V1015=Legend!$H$5,1,0)))</f>
        <v>2</v>
      </c>
      <c r="AM1015">
        <f t="shared" si="111"/>
        <v>17</v>
      </c>
    </row>
    <row r="1016" spans="1:39" ht="31.2" x14ac:dyDescent="0.3">
      <c r="A1016" t="s">
        <v>52</v>
      </c>
      <c r="B1016" t="s">
        <v>881</v>
      </c>
      <c r="C1016" t="s">
        <v>993</v>
      </c>
      <c r="D1016" t="s">
        <v>994</v>
      </c>
      <c r="E1016" t="str">
        <f t="shared" si="105"/>
        <v>GRANDE HOTEL</v>
      </c>
      <c r="F1016" t="s">
        <v>52</v>
      </c>
      <c r="G1016" t="s">
        <v>21</v>
      </c>
      <c r="H1016" t="s">
        <v>21</v>
      </c>
      <c r="I1016" t="s">
        <v>22</v>
      </c>
      <c r="J1016" t="s">
        <v>35</v>
      </c>
      <c r="K1016" t="s">
        <v>24</v>
      </c>
      <c r="L1016" t="s">
        <v>21</v>
      </c>
      <c r="M1016" t="s">
        <v>21</v>
      </c>
      <c r="N1016" t="s">
        <v>47</v>
      </c>
      <c r="O1016" t="s">
        <v>21</v>
      </c>
      <c r="P1016" t="s">
        <v>21</v>
      </c>
      <c r="Q1016" t="s">
        <v>27</v>
      </c>
      <c r="R1016" t="s">
        <v>45</v>
      </c>
      <c r="S1016" t="s">
        <v>29</v>
      </c>
      <c r="T1016" t="s">
        <v>21</v>
      </c>
      <c r="U1016" t="s">
        <v>21</v>
      </c>
      <c r="V1016" t="s">
        <v>75</v>
      </c>
      <c r="W1016" s="18" t="s">
        <v>101</v>
      </c>
      <c r="Y1016">
        <f>IF(J1016=Legend!$B$3,0,IF(J1016=Legend!$B$4,1,IF(J1016=Legend!$B$5,2,0)))</f>
        <v>0</v>
      </c>
      <c r="Z1016">
        <f t="shared" si="106"/>
        <v>1</v>
      </c>
      <c r="AA1016">
        <f t="shared" si="107"/>
        <v>0</v>
      </c>
      <c r="AB1016">
        <f t="shared" si="108"/>
        <v>0</v>
      </c>
      <c r="AC1016">
        <f>IF(N1016=Legend!$D$3,3,IF(N1016=Legend!$D$4,2,IF(N1016=Legend!$D$5,1,0)))</f>
        <v>0</v>
      </c>
      <c r="AD1016">
        <f t="shared" si="109"/>
        <v>0</v>
      </c>
      <c r="AF1016">
        <f t="shared" si="110"/>
        <v>0</v>
      </c>
      <c r="AG1016">
        <f>IF(R1016=Legend!$F$3,3,IF(R1016=Legend!$F$4,2,IF(R1016=Legend!$F$5,1,0)))</f>
        <v>1</v>
      </c>
      <c r="AH1016">
        <f>IF(S1016=Legend!$F$3,3,IF(S1016=Legend!$F$4,2,IF(S1016=Legend!$F$5,1,0)))</f>
        <v>3</v>
      </c>
      <c r="AK1016">
        <f>IF(V1016=Legend!$H$3,3,IF(V1016=Legend!$H$4,2,IF(V1016=Legend!$H$5,1,0)))</f>
        <v>3</v>
      </c>
      <c r="AM1016">
        <f t="shared" si="111"/>
        <v>8</v>
      </c>
    </row>
    <row r="1017" spans="1:39" ht="140.4" x14ac:dyDescent="0.3">
      <c r="A1017" t="s">
        <v>70</v>
      </c>
      <c r="B1017" t="s">
        <v>1602</v>
      </c>
      <c r="C1017" t="s">
        <v>3703</v>
      </c>
      <c r="D1017" t="s">
        <v>4170</v>
      </c>
      <c r="E1017" t="str">
        <f t="shared" si="105"/>
        <v>GREAT MART</v>
      </c>
      <c r="F1017" t="s">
        <v>70</v>
      </c>
      <c r="G1017" t="s">
        <v>21</v>
      </c>
      <c r="H1017" t="s">
        <v>21</v>
      </c>
      <c r="I1017" t="s">
        <v>22</v>
      </c>
      <c r="J1017" t="s">
        <v>41</v>
      </c>
      <c r="K1017" t="s">
        <v>24</v>
      </c>
      <c r="L1017" t="s">
        <v>25</v>
      </c>
      <c r="M1017" t="s">
        <v>25</v>
      </c>
      <c r="N1017" t="s">
        <v>38</v>
      </c>
      <c r="O1017" t="s">
        <v>25</v>
      </c>
      <c r="P1017" t="s">
        <v>21</v>
      </c>
      <c r="Q1017" t="s">
        <v>27</v>
      </c>
      <c r="R1017" t="s">
        <v>28</v>
      </c>
      <c r="S1017" t="s">
        <v>29</v>
      </c>
      <c r="T1017" t="s">
        <v>21</v>
      </c>
      <c r="U1017" t="s">
        <v>21</v>
      </c>
      <c r="V1017" t="s">
        <v>33</v>
      </c>
      <c r="W1017" s="2" t="s">
        <v>34</v>
      </c>
      <c r="Y1017">
        <f>IF(J1017=Legend!$B$3,0,IF(J1017=Legend!$B$4,1,IF(J1017=Legend!$B$5,2,0)))</f>
        <v>2</v>
      </c>
      <c r="Z1017">
        <f t="shared" si="106"/>
        <v>1</v>
      </c>
      <c r="AA1017">
        <f t="shared" si="107"/>
        <v>1</v>
      </c>
      <c r="AB1017">
        <f t="shared" si="108"/>
        <v>1</v>
      </c>
      <c r="AC1017">
        <f>IF(N1017=Legend!$D$3,3,IF(N1017=Legend!$D$4,2,IF(N1017=Legend!$D$5,1,0)))</f>
        <v>3</v>
      </c>
      <c r="AD1017">
        <f t="shared" si="109"/>
        <v>1</v>
      </c>
      <c r="AF1017">
        <f t="shared" si="110"/>
        <v>0</v>
      </c>
      <c r="AG1017">
        <f>IF(R1017=Legend!$F$3,3,IF(R1017=Legend!$F$4,2,IF(R1017=Legend!$F$5,1,0)))</f>
        <v>2</v>
      </c>
      <c r="AH1017">
        <f>IF(S1017=Legend!$F$3,3,IF(S1017=Legend!$F$4,2,IF(S1017=Legend!$F$5,1,0)))</f>
        <v>3</v>
      </c>
      <c r="AK1017">
        <f>IF(V1017=Legend!$H$3,3,IF(V1017=Legend!$H$4,2,IF(V1017=Legend!$H$5,1,0)))</f>
        <v>1</v>
      </c>
      <c r="AM1017">
        <f t="shared" si="111"/>
        <v>15</v>
      </c>
    </row>
    <row r="1018" spans="1:39" ht="109.2" x14ac:dyDescent="0.3">
      <c r="A1018" t="s">
        <v>69</v>
      </c>
      <c r="B1018" t="s">
        <v>162</v>
      </c>
      <c r="C1018" t="s">
        <v>656</v>
      </c>
      <c r="D1018" t="s">
        <v>1335</v>
      </c>
      <c r="E1018" t="str">
        <f t="shared" si="105"/>
        <v>GREEN CELL</v>
      </c>
      <c r="F1018" t="s">
        <v>69</v>
      </c>
      <c r="G1018" t="s">
        <v>21</v>
      </c>
      <c r="H1018" t="s">
        <v>21</v>
      </c>
      <c r="I1018" t="s">
        <v>22</v>
      </c>
      <c r="J1018" t="s">
        <v>35</v>
      </c>
      <c r="K1018" t="s">
        <v>24</v>
      </c>
      <c r="L1018" t="s">
        <v>21</v>
      </c>
      <c r="M1018" t="s">
        <v>25</v>
      </c>
      <c r="N1018" t="s">
        <v>28</v>
      </c>
      <c r="O1018" t="s">
        <v>21</v>
      </c>
      <c r="P1018" t="s">
        <v>21</v>
      </c>
      <c r="Q1018" t="s">
        <v>27</v>
      </c>
      <c r="R1018" t="s">
        <v>45</v>
      </c>
      <c r="S1018" t="s">
        <v>28</v>
      </c>
      <c r="T1018" t="s">
        <v>21</v>
      </c>
      <c r="U1018" t="s">
        <v>21</v>
      </c>
      <c r="V1018" t="s">
        <v>42</v>
      </c>
      <c r="W1018" s="2" t="s">
        <v>91</v>
      </c>
      <c r="Y1018">
        <f>IF(J1018=Legend!$B$3,0,IF(J1018=Legend!$B$4,1,IF(J1018=Legend!$B$5,2,0)))</f>
        <v>0</v>
      </c>
      <c r="Z1018">
        <f t="shared" si="106"/>
        <v>1</v>
      </c>
      <c r="AA1018">
        <f t="shared" si="107"/>
        <v>0</v>
      </c>
      <c r="AB1018">
        <f t="shared" si="108"/>
        <v>1</v>
      </c>
      <c r="AC1018">
        <f>IF(N1018=Legend!$D$3,3,IF(N1018=Legend!$D$4,2,IF(N1018=Legend!$D$5,1,0)))</f>
        <v>1</v>
      </c>
      <c r="AD1018">
        <f t="shared" si="109"/>
        <v>0</v>
      </c>
      <c r="AF1018">
        <f t="shared" si="110"/>
        <v>0</v>
      </c>
      <c r="AG1018">
        <f>IF(R1018=Legend!$F$3,3,IF(R1018=Legend!$F$4,2,IF(R1018=Legend!$F$5,1,0)))</f>
        <v>1</v>
      </c>
      <c r="AH1018">
        <f>IF(S1018=Legend!$F$3,3,IF(S1018=Legend!$F$4,2,IF(S1018=Legend!$F$5,1,0)))</f>
        <v>2</v>
      </c>
      <c r="AK1018">
        <f>IF(V1018=Legend!$H$3,3,IF(V1018=Legend!$H$4,2,IF(V1018=Legend!$H$5,1,0)))</f>
        <v>0</v>
      </c>
      <c r="AM1018">
        <f t="shared" si="111"/>
        <v>6</v>
      </c>
    </row>
    <row r="1019" spans="1:39" ht="140.4" x14ac:dyDescent="0.3">
      <c r="A1019" t="s">
        <v>83</v>
      </c>
      <c r="B1019" t="s">
        <v>3634</v>
      </c>
      <c r="C1019" t="s">
        <v>3637</v>
      </c>
      <c r="D1019" t="s">
        <v>5057</v>
      </c>
      <c r="E1019" t="str">
        <f t="shared" si="105"/>
        <v>GREEN MART / FARIDA</v>
      </c>
      <c r="F1019" t="s">
        <v>83</v>
      </c>
      <c r="G1019" t="s">
        <v>21</v>
      </c>
      <c r="H1019" t="s">
        <v>21</v>
      </c>
      <c r="I1019" t="s">
        <v>22</v>
      </c>
      <c r="J1019" t="s">
        <v>23</v>
      </c>
      <c r="K1019" t="s">
        <v>24</v>
      </c>
      <c r="L1019" t="s">
        <v>25</v>
      </c>
      <c r="M1019" t="s">
        <v>25</v>
      </c>
      <c r="N1019" t="s">
        <v>47</v>
      </c>
      <c r="O1019" t="s">
        <v>21</v>
      </c>
      <c r="P1019" t="s">
        <v>21</v>
      </c>
      <c r="Q1019" t="s">
        <v>27</v>
      </c>
      <c r="R1019" t="s">
        <v>47</v>
      </c>
      <c r="S1019" t="s">
        <v>47</v>
      </c>
      <c r="T1019" t="s">
        <v>21</v>
      </c>
      <c r="U1019" t="s">
        <v>21</v>
      </c>
      <c r="V1019" t="s">
        <v>33</v>
      </c>
      <c r="W1019" s="2" t="s">
        <v>34</v>
      </c>
      <c r="Y1019">
        <f>IF(J1019=Legend!$B$3,0,IF(J1019=Legend!$B$4,1,IF(J1019=Legend!$B$5,2,0)))</f>
        <v>1</v>
      </c>
      <c r="Z1019">
        <f t="shared" si="106"/>
        <v>1</v>
      </c>
      <c r="AA1019">
        <f t="shared" si="107"/>
        <v>1</v>
      </c>
      <c r="AB1019">
        <f t="shared" si="108"/>
        <v>1</v>
      </c>
      <c r="AC1019">
        <f>IF(N1019=Legend!$D$3,3,IF(N1019=Legend!$D$4,2,IF(N1019=Legend!$D$5,1,0)))</f>
        <v>0</v>
      </c>
      <c r="AD1019">
        <f t="shared" si="109"/>
        <v>0</v>
      </c>
      <c r="AF1019">
        <f t="shared" si="110"/>
        <v>0</v>
      </c>
      <c r="AG1019">
        <f>IF(R1019=Legend!$F$3,3,IF(R1019=Legend!$F$4,2,IF(R1019=Legend!$F$5,1,0)))</f>
        <v>0</v>
      </c>
      <c r="AH1019">
        <f>IF(S1019=Legend!$F$3,3,IF(S1019=Legend!$F$4,2,IF(S1019=Legend!$F$5,1,0)))</f>
        <v>0</v>
      </c>
      <c r="AK1019">
        <f>IF(V1019=Legend!$H$3,3,IF(V1019=Legend!$H$4,2,IF(V1019=Legend!$H$5,1,0)))</f>
        <v>1</v>
      </c>
      <c r="AM1019">
        <f t="shared" si="111"/>
        <v>5</v>
      </c>
    </row>
    <row r="1020" spans="1:39" ht="109.2" x14ac:dyDescent="0.3">
      <c r="A1020" t="s">
        <v>67</v>
      </c>
      <c r="B1020" t="s">
        <v>1683</v>
      </c>
      <c r="C1020" t="s">
        <v>2320</v>
      </c>
      <c r="D1020" t="s">
        <v>2354</v>
      </c>
      <c r="E1020" t="str">
        <f t="shared" si="105"/>
        <v>Gregorius Sosimus Tanai</v>
      </c>
      <c r="F1020" t="s">
        <v>58</v>
      </c>
      <c r="G1020" t="s">
        <v>21</v>
      </c>
      <c r="H1020" t="s">
        <v>21</v>
      </c>
      <c r="I1020" t="s">
        <v>54</v>
      </c>
      <c r="J1020" t="s">
        <v>35</v>
      </c>
      <c r="K1020" t="s">
        <v>24</v>
      </c>
      <c r="L1020" t="s">
        <v>21</v>
      </c>
      <c r="M1020" t="s">
        <v>21</v>
      </c>
      <c r="N1020" t="s">
        <v>47</v>
      </c>
      <c r="O1020" t="s">
        <v>21</v>
      </c>
      <c r="P1020" t="s">
        <v>21</v>
      </c>
      <c r="Q1020" t="s">
        <v>27</v>
      </c>
      <c r="R1020" t="s">
        <v>45</v>
      </c>
      <c r="S1020" t="s">
        <v>29</v>
      </c>
      <c r="T1020" t="s">
        <v>21</v>
      </c>
      <c r="U1020" t="s">
        <v>21</v>
      </c>
      <c r="V1020" t="s">
        <v>33</v>
      </c>
      <c r="W1020" s="2" t="s">
        <v>46</v>
      </c>
      <c r="Y1020">
        <f>IF(J1020=Legend!$B$3,0,IF(J1020=Legend!$B$4,1,IF(J1020=Legend!$B$5,2,0)))</f>
        <v>0</v>
      </c>
      <c r="Z1020">
        <f t="shared" si="106"/>
        <v>1</v>
      </c>
      <c r="AA1020">
        <f t="shared" si="107"/>
        <v>0</v>
      </c>
      <c r="AB1020">
        <f t="shared" si="108"/>
        <v>0</v>
      </c>
      <c r="AC1020">
        <f>IF(N1020=Legend!$D$3,3,IF(N1020=Legend!$D$4,2,IF(N1020=Legend!$D$5,1,0)))</f>
        <v>0</v>
      </c>
      <c r="AD1020">
        <f t="shared" si="109"/>
        <v>0</v>
      </c>
      <c r="AF1020">
        <f t="shared" si="110"/>
        <v>0</v>
      </c>
      <c r="AG1020">
        <f>IF(R1020=Legend!$F$3,3,IF(R1020=Legend!$F$4,2,IF(R1020=Legend!$F$5,1,0)))</f>
        <v>1</v>
      </c>
      <c r="AH1020">
        <f>IF(S1020=Legend!$F$3,3,IF(S1020=Legend!$F$4,2,IF(S1020=Legend!$F$5,1,0)))</f>
        <v>3</v>
      </c>
      <c r="AK1020">
        <f>IF(V1020=Legend!$H$3,3,IF(V1020=Legend!$H$4,2,IF(V1020=Legend!$H$5,1,0)))</f>
        <v>1</v>
      </c>
      <c r="AM1020">
        <f t="shared" si="111"/>
        <v>6</v>
      </c>
    </row>
    <row r="1021" spans="1:39" ht="109.2" x14ac:dyDescent="0.3">
      <c r="A1021" t="s">
        <v>83</v>
      </c>
      <c r="B1021" t="s">
        <v>2570</v>
      </c>
      <c r="C1021" t="s">
        <v>4613</v>
      </c>
      <c r="D1021" t="s">
        <v>5072</v>
      </c>
      <c r="E1021" t="str">
        <f t="shared" si="105"/>
        <v>GRIYA MART</v>
      </c>
      <c r="F1021" t="s">
        <v>83</v>
      </c>
      <c r="G1021" t="s">
        <v>21</v>
      </c>
      <c r="H1021" t="s">
        <v>21</v>
      </c>
      <c r="I1021" t="s">
        <v>22</v>
      </c>
      <c r="J1021" t="s">
        <v>35</v>
      </c>
      <c r="K1021" t="s">
        <v>24</v>
      </c>
      <c r="L1021" t="s">
        <v>25</v>
      </c>
      <c r="M1021" t="s">
        <v>25</v>
      </c>
      <c r="N1021" t="s">
        <v>26</v>
      </c>
      <c r="O1021" t="s">
        <v>25</v>
      </c>
      <c r="P1021" t="s">
        <v>21</v>
      </c>
      <c r="Q1021" t="s">
        <v>27</v>
      </c>
      <c r="R1021" t="s">
        <v>28</v>
      </c>
      <c r="S1021" t="s">
        <v>29</v>
      </c>
      <c r="T1021" t="s">
        <v>21</v>
      </c>
      <c r="U1021" t="s">
        <v>21</v>
      </c>
      <c r="V1021" t="s">
        <v>42</v>
      </c>
      <c r="W1021" s="2" t="s">
        <v>66</v>
      </c>
      <c r="Y1021">
        <f>IF(J1021=Legend!$B$3,0,IF(J1021=Legend!$B$4,1,IF(J1021=Legend!$B$5,2,0)))</f>
        <v>0</v>
      </c>
      <c r="Z1021">
        <f t="shared" si="106"/>
        <v>1</v>
      </c>
      <c r="AA1021">
        <f t="shared" si="107"/>
        <v>1</v>
      </c>
      <c r="AB1021">
        <f t="shared" si="108"/>
        <v>1</v>
      </c>
      <c r="AC1021">
        <f>IF(N1021=Legend!$D$3,3,IF(N1021=Legend!$D$4,2,IF(N1021=Legend!$D$5,1,0)))</f>
        <v>2</v>
      </c>
      <c r="AD1021">
        <f t="shared" si="109"/>
        <v>1</v>
      </c>
      <c r="AF1021">
        <f t="shared" si="110"/>
        <v>0</v>
      </c>
      <c r="AG1021">
        <f>IF(R1021=Legend!$F$3,3,IF(R1021=Legend!$F$4,2,IF(R1021=Legend!$F$5,1,0)))</f>
        <v>2</v>
      </c>
      <c r="AH1021">
        <f>IF(S1021=Legend!$F$3,3,IF(S1021=Legend!$F$4,2,IF(S1021=Legend!$F$5,1,0)))</f>
        <v>3</v>
      </c>
      <c r="AK1021">
        <f>IF(V1021=Legend!$H$3,3,IF(V1021=Legend!$H$4,2,IF(V1021=Legend!$H$5,1,0)))</f>
        <v>0</v>
      </c>
      <c r="AM1021">
        <f t="shared" si="111"/>
        <v>11</v>
      </c>
    </row>
    <row r="1022" spans="1:39" ht="140.4" x14ac:dyDescent="0.3">
      <c r="A1022" t="s">
        <v>49</v>
      </c>
      <c r="B1022" t="s">
        <v>1190</v>
      </c>
      <c r="C1022" t="s">
        <v>1195</v>
      </c>
      <c r="D1022" t="s">
        <v>1553</v>
      </c>
      <c r="E1022" t="str">
        <f t="shared" si="105"/>
        <v>Grosir Achiang</v>
      </c>
      <c r="F1022" t="s">
        <v>49</v>
      </c>
      <c r="G1022" t="s">
        <v>21</v>
      </c>
      <c r="H1022" t="s">
        <v>21</v>
      </c>
      <c r="I1022" t="s">
        <v>50</v>
      </c>
      <c r="J1022" t="s">
        <v>41</v>
      </c>
      <c r="K1022" t="s">
        <v>47</v>
      </c>
      <c r="L1022" t="s">
        <v>21</v>
      </c>
      <c r="M1022" t="s">
        <v>25</v>
      </c>
      <c r="N1022" t="s">
        <v>26</v>
      </c>
      <c r="O1022" t="s">
        <v>25</v>
      </c>
      <c r="P1022" t="s">
        <v>21</v>
      </c>
      <c r="Q1022" t="s">
        <v>27</v>
      </c>
      <c r="R1022" t="s">
        <v>29</v>
      </c>
      <c r="S1022" t="s">
        <v>29</v>
      </c>
      <c r="T1022" t="s">
        <v>21</v>
      </c>
      <c r="U1022" t="s">
        <v>21</v>
      </c>
      <c r="V1022" t="s">
        <v>75</v>
      </c>
      <c r="W1022" s="2" t="s">
        <v>34</v>
      </c>
      <c r="Y1022">
        <f>IF(J1022=Legend!$B$3,0,IF(J1022=Legend!$B$4,1,IF(J1022=Legend!$B$5,2,0)))</f>
        <v>2</v>
      </c>
      <c r="Z1022">
        <f t="shared" si="106"/>
        <v>0</v>
      </c>
      <c r="AA1022">
        <f t="shared" si="107"/>
        <v>0</v>
      </c>
      <c r="AB1022">
        <f t="shared" si="108"/>
        <v>1</v>
      </c>
      <c r="AC1022">
        <f>IF(N1022=Legend!$D$3,3,IF(N1022=Legend!$D$4,2,IF(N1022=Legend!$D$5,1,0)))</f>
        <v>2</v>
      </c>
      <c r="AD1022">
        <f t="shared" si="109"/>
        <v>1</v>
      </c>
      <c r="AF1022">
        <f t="shared" si="110"/>
        <v>0</v>
      </c>
      <c r="AG1022">
        <f>IF(R1022=Legend!$F$3,3,IF(R1022=Legend!$F$4,2,IF(R1022=Legend!$F$5,1,0)))</f>
        <v>3</v>
      </c>
      <c r="AH1022">
        <f>IF(S1022=Legend!$F$3,3,IF(S1022=Legend!$F$4,2,IF(S1022=Legend!$F$5,1,0)))</f>
        <v>3</v>
      </c>
      <c r="AK1022">
        <f>IF(V1022=Legend!$H$3,3,IF(V1022=Legend!$H$4,2,IF(V1022=Legend!$H$5,1,0)))</f>
        <v>3</v>
      </c>
      <c r="AM1022">
        <f t="shared" si="111"/>
        <v>15</v>
      </c>
    </row>
    <row r="1023" spans="1:39" ht="140.4" x14ac:dyDescent="0.3">
      <c r="A1023" t="s">
        <v>49</v>
      </c>
      <c r="B1023" t="s">
        <v>1190</v>
      </c>
      <c r="C1023" t="s">
        <v>1195</v>
      </c>
      <c r="D1023" t="s">
        <v>1550</v>
      </c>
      <c r="E1023" t="str">
        <f t="shared" si="105"/>
        <v>Grosir City Botania</v>
      </c>
      <c r="F1023" t="s">
        <v>49</v>
      </c>
      <c r="G1023" t="s">
        <v>21</v>
      </c>
      <c r="H1023" t="s">
        <v>21</v>
      </c>
      <c r="I1023" t="s">
        <v>54</v>
      </c>
      <c r="J1023" t="s">
        <v>41</v>
      </c>
      <c r="K1023" t="s">
        <v>24</v>
      </c>
      <c r="L1023" t="s">
        <v>21</v>
      </c>
      <c r="M1023" t="s">
        <v>25</v>
      </c>
      <c r="N1023" t="s">
        <v>38</v>
      </c>
      <c r="O1023" t="s">
        <v>25</v>
      </c>
      <c r="P1023" t="s">
        <v>21</v>
      </c>
      <c r="Q1023" t="s">
        <v>27</v>
      </c>
      <c r="R1023" t="s">
        <v>28</v>
      </c>
      <c r="S1023" t="s">
        <v>29</v>
      </c>
      <c r="T1023" t="s">
        <v>21</v>
      </c>
      <c r="U1023" t="s">
        <v>21</v>
      </c>
      <c r="V1023" t="s">
        <v>30</v>
      </c>
      <c r="W1023" s="2" t="s">
        <v>34</v>
      </c>
      <c r="Y1023">
        <f>IF(J1023=Legend!$B$3,0,IF(J1023=Legend!$B$4,1,IF(J1023=Legend!$B$5,2,0)))</f>
        <v>2</v>
      </c>
      <c r="Z1023">
        <f t="shared" si="106"/>
        <v>1</v>
      </c>
      <c r="AA1023">
        <f t="shared" si="107"/>
        <v>0</v>
      </c>
      <c r="AB1023">
        <f t="shared" si="108"/>
        <v>1</v>
      </c>
      <c r="AC1023">
        <f>IF(N1023=Legend!$D$3,3,IF(N1023=Legend!$D$4,2,IF(N1023=Legend!$D$5,1,0)))</f>
        <v>3</v>
      </c>
      <c r="AD1023">
        <f t="shared" si="109"/>
        <v>1</v>
      </c>
      <c r="AF1023">
        <f t="shared" si="110"/>
        <v>0</v>
      </c>
      <c r="AG1023">
        <f>IF(R1023=Legend!$F$3,3,IF(R1023=Legend!$F$4,2,IF(R1023=Legend!$F$5,1,0)))</f>
        <v>2</v>
      </c>
      <c r="AH1023">
        <f>IF(S1023=Legend!$F$3,3,IF(S1023=Legend!$F$4,2,IF(S1023=Legend!$F$5,1,0)))</f>
        <v>3</v>
      </c>
      <c r="AK1023">
        <f>IF(V1023=Legend!$H$3,3,IF(V1023=Legend!$H$4,2,IF(V1023=Legend!$H$5,1,0)))</f>
        <v>2</v>
      </c>
      <c r="AM1023">
        <f t="shared" si="111"/>
        <v>15</v>
      </c>
    </row>
    <row r="1024" spans="1:39" ht="140.4" x14ac:dyDescent="0.3">
      <c r="A1024" t="s">
        <v>49</v>
      </c>
      <c r="B1024" t="s">
        <v>1190</v>
      </c>
      <c r="C1024" t="s">
        <v>1195</v>
      </c>
      <c r="D1024" t="s">
        <v>1548</v>
      </c>
      <c r="E1024" t="str">
        <f t="shared" si="105"/>
        <v>GROSS BOTANIA 2</v>
      </c>
      <c r="F1024" t="s">
        <v>49</v>
      </c>
      <c r="G1024" t="s">
        <v>21</v>
      </c>
      <c r="H1024" t="s">
        <v>21</v>
      </c>
      <c r="I1024" t="s">
        <v>50</v>
      </c>
      <c r="J1024" t="s">
        <v>41</v>
      </c>
      <c r="K1024" t="s">
        <v>24</v>
      </c>
      <c r="L1024" t="s">
        <v>21</v>
      </c>
      <c r="M1024" t="s">
        <v>25</v>
      </c>
      <c r="N1024" t="s">
        <v>38</v>
      </c>
      <c r="O1024" t="s">
        <v>25</v>
      </c>
      <c r="P1024" t="s">
        <v>21</v>
      </c>
      <c r="Q1024" t="s">
        <v>27</v>
      </c>
      <c r="R1024" t="s">
        <v>28</v>
      </c>
      <c r="S1024" t="s">
        <v>29</v>
      </c>
      <c r="T1024" t="s">
        <v>21</v>
      </c>
      <c r="U1024" t="s">
        <v>21</v>
      </c>
      <c r="V1024" t="s">
        <v>30</v>
      </c>
      <c r="W1024" s="2" t="s">
        <v>34</v>
      </c>
      <c r="Y1024">
        <f>IF(J1024=Legend!$B$3,0,IF(J1024=Legend!$B$4,1,IF(J1024=Legend!$B$5,2,0)))</f>
        <v>2</v>
      </c>
      <c r="Z1024">
        <f t="shared" si="106"/>
        <v>1</v>
      </c>
      <c r="AA1024">
        <f t="shared" si="107"/>
        <v>0</v>
      </c>
      <c r="AB1024">
        <f t="shared" si="108"/>
        <v>1</v>
      </c>
      <c r="AC1024">
        <f>IF(N1024=Legend!$D$3,3,IF(N1024=Legend!$D$4,2,IF(N1024=Legend!$D$5,1,0)))</f>
        <v>3</v>
      </c>
      <c r="AD1024">
        <f t="shared" si="109"/>
        <v>1</v>
      </c>
      <c r="AF1024">
        <f t="shared" si="110"/>
        <v>0</v>
      </c>
      <c r="AG1024">
        <f>IF(R1024=Legend!$F$3,3,IF(R1024=Legend!$F$4,2,IF(R1024=Legend!$F$5,1,0)))</f>
        <v>2</v>
      </c>
      <c r="AH1024">
        <f>IF(S1024=Legend!$F$3,3,IF(S1024=Legend!$F$4,2,IF(S1024=Legend!$F$5,1,0)))</f>
        <v>3</v>
      </c>
      <c r="AK1024">
        <f>IF(V1024=Legend!$H$3,3,IF(V1024=Legend!$H$4,2,IF(V1024=Legend!$H$5,1,0)))</f>
        <v>2</v>
      </c>
      <c r="AM1024">
        <f t="shared" si="111"/>
        <v>15</v>
      </c>
    </row>
    <row r="1025" spans="1:39" ht="140.4" x14ac:dyDescent="0.3">
      <c r="A1025" t="s">
        <v>49</v>
      </c>
      <c r="B1025" t="s">
        <v>1190</v>
      </c>
      <c r="C1025" t="s">
        <v>1195</v>
      </c>
      <c r="D1025" t="s">
        <v>1545</v>
      </c>
      <c r="E1025" t="str">
        <f t="shared" si="105"/>
        <v>Gross Mart (Piayu)</v>
      </c>
      <c r="F1025" t="s">
        <v>49</v>
      </c>
      <c r="G1025" t="s">
        <v>21</v>
      </c>
      <c r="H1025" t="s">
        <v>21</v>
      </c>
      <c r="I1025" t="s">
        <v>50</v>
      </c>
      <c r="J1025" t="s">
        <v>41</v>
      </c>
      <c r="K1025" t="s">
        <v>24</v>
      </c>
      <c r="L1025" t="s">
        <v>25</v>
      </c>
      <c r="M1025" t="s">
        <v>25</v>
      </c>
      <c r="N1025" t="s">
        <v>38</v>
      </c>
      <c r="O1025" t="s">
        <v>25</v>
      </c>
      <c r="P1025" t="s">
        <v>21</v>
      </c>
      <c r="Q1025" t="s">
        <v>27</v>
      </c>
      <c r="R1025" t="s">
        <v>29</v>
      </c>
      <c r="S1025" t="s">
        <v>29</v>
      </c>
      <c r="T1025" t="s">
        <v>21</v>
      </c>
      <c r="U1025" t="s">
        <v>21</v>
      </c>
      <c r="V1025" t="s">
        <v>30</v>
      </c>
      <c r="W1025" s="2" t="s">
        <v>34</v>
      </c>
      <c r="Y1025">
        <f>IF(J1025=Legend!$B$3,0,IF(J1025=Legend!$B$4,1,IF(J1025=Legend!$B$5,2,0)))</f>
        <v>2</v>
      </c>
      <c r="Z1025">
        <f t="shared" si="106"/>
        <v>1</v>
      </c>
      <c r="AA1025">
        <f t="shared" si="107"/>
        <v>1</v>
      </c>
      <c r="AB1025">
        <f t="shared" si="108"/>
        <v>1</v>
      </c>
      <c r="AC1025">
        <f>IF(N1025=Legend!$D$3,3,IF(N1025=Legend!$D$4,2,IF(N1025=Legend!$D$5,1,0)))</f>
        <v>3</v>
      </c>
      <c r="AD1025">
        <f t="shared" si="109"/>
        <v>1</v>
      </c>
      <c r="AF1025">
        <f t="shared" si="110"/>
        <v>0</v>
      </c>
      <c r="AG1025">
        <f>IF(R1025=Legend!$F$3,3,IF(R1025=Legend!$F$4,2,IF(R1025=Legend!$F$5,1,0)))</f>
        <v>3</v>
      </c>
      <c r="AH1025">
        <f>IF(S1025=Legend!$F$3,3,IF(S1025=Legend!$F$4,2,IF(S1025=Legend!$F$5,1,0)))</f>
        <v>3</v>
      </c>
      <c r="AK1025">
        <f>IF(V1025=Legend!$H$3,3,IF(V1025=Legend!$H$4,2,IF(V1025=Legend!$H$5,1,0)))</f>
        <v>2</v>
      </c>
      <c r="AM1025">
        <f t="shared" si="111"/>
        <v>17</v>
      </c>
    </row>
    <row r="1026" spans="1:39" ht="31.2" x14ac:dyDescent="0.3">
      <c r="A1026" t="s">
        <v>59</v>
      </c>
      <c r="B1026" t="s">
        <v>3366</v>
      </c>
      <c r="C1026" t="s">
        <v>3590</v>
      </c>
      <c r="D1026" t="s">
        <v>3652</v>
      </c>
      <c r="E1026" t="str">
        <f t="shared" si="105"/>
        <v>GS STORE</v>
      </c>
      <c r="F1026" t="s">
        <v>59</v>
      </c>
      <c r="G1026" t="s">
        <v>21</v>
      </c>
      <c r="H1026" t="s">
        <v>21</v>
      </c>
      <c r="I1026" t="s">
        <v>54</v>
      </c>
      <c r="J1026" t="s">
        <v>35</v>
      </c>
      <c r="K1026" t="s">
        <v>47</v>
      </c>
      <c r="L1026" t="s">
        <v>21</v>
      </c>
      <c r="M1026" t="s">
        <v>25</v>
      </c>
      <c r="N1026" t="s">
        <v>47</v>
      </c>
      <c r="O1026" t="s">
        <v>21</v>
      </c>
      <c r="P1026" t="s">
        <v>21</v>
      </c>
      <c r="Q1026" t="s">
        <v>27</v>
      </c>
      <c r="R1026" t="s">
        <v>45</v>
      </c>
      <c r="S1026" t="s">
        <v>45</v>
      </c>
      <c r="T1026" t="s">
        <v>21</v>
      </c>
      <c r="U1026" t="s">
        <v>21</v>
      </c>
      <c r="V1026" t="s">
        <v>42</v>
      </c>
      <c r="W1026" s="18" t="s">
        <v>101</v>
      </c>
      <c r="Y1026">
        <f>IF(J1026=Legend!$B$3,0,IF(J1026=Legend!$B$4,1,IF(J1026=Legend!$B$5,2,0)))</f>
        <v>0</v>
      </c>
      <c r="Z1026">
        <f t="shared" si="106"/>
        <v>0</v>
      </c>
      <c r="AA1026">
        <f t="shared" si="107"/>
        <v>0</v>
      </c>
      <c r="AB1026">
        <f t="shared" si="108"/>
        <v>1</v>
      </c>
      <c r="AC1026">
        <f>IF(N1026=Legend!$D$3,3,IF(N1026=Legend!$D$4,2,IF(N1026=Legend!$D$5,1,0)))</f>
        <v>0</v>
      </c>
      <c r="AD1026">
        <f t="shared" si="109"/>
        <v>0</v>
      </c>
      <c r="AF1026">
        <f t="shared" si="110"/>
        <v>0</v>
      </c>
      <c r="AG1026">
        <f>IF(R1026=Legend!$F$3,3,IF(R1026=Legend!$F$4,2,IF(R1026=Legend!$F$5,1,0)))</f>
        <v>1</v>
      </c>
      <c r="AH1026">
        <f>IF(S1026=Legend!$F$3,3,IF(S1026=Legend!$F$4,2,IF(S1026=Legend!$F$5,1,0)))</f>
        <v>1</v>
      </c>
      <c r="AK1026">
        <f>IF(V1026=Legend!$H$3,3,IF(V1026=Legend!$H$4,2,IF(V1026=Legend!$H$5,1,0)))</f>
        <v>0</v>
      </c>
      <c r="AM1026">
        <f t="shared" si="111"/>
        <v>3</v>
      </c>
    </row>
    <row r="1027" spans="1:39" ht="109.2" x14ac:dyDescent="0.3">
      <c r="A1027" t="s">
        <v>56</v>
      </c>
      <c r="B1027" t="s">
        <v>1683</v>
      </c>
      <c r="C1027" t="s">
        <v>1706</v>
      </c>
      <c r="D1027" t="s">
        <v>2304</v>
      </c>
      <c r="E1027" t="str">
        <f t="shared" si="105"/>
        <v>gudang mas toko</v>
      </c>
      <c r="F1027" t="s">
        <v>58</v>
      </c>
      <c r="G1027" t="s">
        <v>21</v>
      </c>
      <c r="H1027" t="s">
        <v>21</v>
      </c>
      <c r="I1027" t="s">
        <v>54</v>
      </c>
      <c r="J1027" t="s">
        <v>35</v>
      </c>
      <c r="K1027" t="s">
        <v>24</v>
      </c>
      <c r="L1027" t="s">
        <v>25</v>
      </c>
      <c r="M1027" t="s">
        <v>21</v>
      </c>
      <c r="N1027" t="s">
        <v>47</v>
      </c>
      <c r="O1027" t="s">
        <v>21</v>
      </c>
      <c r="P1027" t="s">
        <v>21</v>
      </c>
      <c r="Q1027" t="s">
        <v>27</v>
      </c>
      <c r="R1027" t="s">
        <v>45</v>
      </c>
      <c r="S1027" t="s">
        <v>28</v>
      </c>
      <c r="T1027" t="s">
        <v>21</v>
      </c>
      <c r="U1027" t="s">
        <v>21</v>
      </c>
      <c r="V1027" t="s">
        <v>33</v>
      </c>
      <c r="W1027" s="2" t="s">
        <v>46</v>
      </c>
      <c r="Y1027">
        <f>IF(J1027=Legend!$B$3,0,IF(J1027=Legend!$B$4,1,IF(J1027=Legend!$B$5,2,0)))</f>
        <v>0</v>
      </c>
      <c r="Z1027">
        <f t="shared" si="106"/>
        <v>1</v>
      </c>
      <c r="AA1027">
        <f t="shared" si="107"/>
        <v>1</v>
      </c>
      <c r="AB1027">
        <f t="shared" si="108"/>
        <v>0</v>
      </c>
      <c r="AC1027">
        <f>IF(N1027=Legend!$D$3,3,IF(N1027=Legend!$D$4,2,IF(N1027=Legend!$D$5,1,0)))</f>
        <v>0</v>
      </c>
      <c r="AD1027">
        <f t="shared" si="109"/>
        <v>0</v>
      </c>
      <c r="AF1027">
        <f t="shared" si="110"/>
        <v>0</v>
      </c>
      <c r="AG1027">
        <f>IF(R1027=Legend!$F$3,3,IF(R1027=Legend!$F$4,2,IF(R1027=Legend!$F$5,1,0)))</f>
        <v>1</v>
      </c>
      <c r="AH1027">
        <f>IF(S1027=Legend!$F$3,3,IF(S1027=Legend!$F$4,2,IF(S1027=Legend!$F$5,1,0)))</f>
        <v>2</v>
      </c>
      <c r="AK1027">
        <f>IF(V1027=Legend!$H$3,3,IF(V1027=Legend!$H$4,2,IF(V1027=Legend!$H$5,1,0)))</f>
        <v>1</v>
      </c>
      <c r="AM1027">
        <f t="shared" si="111"/>
        <v>6</v>
      </c>
    </row>
    <row r="1028" spans="1:39" ht="140.4" x14ac:dyDescent="0.3">
      <c r="A1028" t="s">
        <v>83</v>
      </c>
      <c r="B1028" t="s">
        <v>3634</v>
      </c>
      <c r="C1028" t="s">
        <v>3637</v>
      </c>
      <c r="D1028" t="s">
        <v>5056</v>
      </c>
      <c r="E1028" t="str">
        <f t="shared" si="105"/>
        <v>GUDANG NAMCHUN</v>
      </c>
      <c r="F1028" t="s">
        <v>83</v>
      </c>
      <c r="G1028" t="s">
        <v>21</v>
      </c>
      <c r="H1028" t="s">
        <v>21</v>
      </c>
      <c r="I1028" t="s">
        <v>22</v>
      </c>
      <c r="J1028" t="s">
        <v>23</v>
      </c>
      <c r="K1028" t="s">
        <v>24</v>
      </c>
      <c r="L1028" t="s">
        <v>21</v>
      </c>
      <c r="M1028" t="s">
        <v>21</v>
      </c>
      <c r="N1028" t="s">
        <v>47</v>
      </c>
      <c r="O1028" t="s">
        <v>21</v>
      </c>
      <c r="P1028" t="s">
        <v>21</v>
      </c>
      <c r="Q1028" s="2" t="s">
        <v>131</v>
      </c>
      <c r="R1028" t="s">
        <v>47</v>
      </c>
      <c r="S1028" t="s">
        <v>47</v>
      </c>
      <c r="T1028" t="s">
        <v>21</v>
      </c>
      <c r="U1028" t="s">
        <v>21</v>
      </c>
      <c r="V1028" t="s">
        <v>33</v>
      </c>
      <c r="W1028" s="2" t="s">
        <v>34</v>
      </c>
      <c r="Y1028">
        <f>IF(J1028=Legend!$B$3,0,IF(J1028=Legend!$B$4,1,IF(J1028=Legend!$B$5,2,0)))</f>
        <v>1</v>
      </c>
      <c r="Z1028">
        <f t="shared" si="106"/>
        <v>1</v>
      </c>
      <c r="AA1028">
        <f t="shared" si="107"/>
        <v>0</v>
      </c>
      <c r="AB1028">
        <f t="shared" si="108"/>
        <v>0</v>
      </c>
      <c r="AC1028">
        <f>IF(N1028=Legend!$D$3,3,IF(N1028=Legend!$D$4,2,IF(N1028=Legend!$D$5,1,0)))</f>
        <v>0</v>
      </c>
      <c r="AD1028">
        <f t="shared" si="109"/>
        <v>0</v>
      </c>
      <c r="AF1028">
        <f t="shared" si="110"/>
        <v>2</v>
      </c>
      <c r="AG1028">
        <f>IF(R1028=Legend!$F$3,3,IF(R1028=Legend!$F$4,2,IF(R1028=Legend!$F$5,1,0)))</f>
        <v>0</v>
      </c>
      <c r="AH1028">
        <f>IF(S1028=Legend!$F$3,3,IF(S1028=Legend!$F$4,2,IF(S1028=Legend!$F$5,1,0)))</f>
        <v>0</v>
      </c>
      <c r="AK1028">
        <f>IF(V1028=Legend!$H$3,3,IF(V1028=Legend!$H$4,2,IF(V1028=Legend!$H$5,1,0)))</f>
        <v>1</v>
      </c>
      <c r="AM1028">
        <f t="shared" si="111"/>
        <v>5</v>
      </c>
    </row>
    <row r="1029" spans="1:39" ht="124.8" x14ac:dyDescent="0.3">
      <c r="A1029" t="s">
        <v>61</v>
      </c>
      <c r="B1029" t="s">
        <v>519</v>
      </c>
      <c r="C1029" t="s">
        <v>833</v>
      </c>
      <c r="D1029" t="s">
        <v>1020</v>
      </c>
      <c r="E1029" t="str">
        <f t="shared" ref="E1029:E1092" si="112">TRIM(D1029)</f>
        <v>GUEST HOUSE/ARJUNA NUR PRIBADI</v>
      </c>
      <c r="F1029" t="s">
        <v>61</v>
      </c>
      <c r="G1029" t="s">
        <v>21</v>
      </c>
      <c r="H1029" t="s">
        <v>21</v>
      </c>
      <c r="I1029" t="s">
        <v>54</v>
      </c>
      <c r="J1029" t="s">
        <v>35</v>
      </c>
      <c r="K1029" t="s">
        <v>24</v>
      </c>
      <c r="L1029" t="s">
        <v>25</v>
      </c>
      <c r="M1029" t="s">
        <v>25</v>
      </c>
      <c r="N1029" t="s">
        <v>28</v>
      </c>
      <c r="O1029" t="s">
        <v>21</v>
      </c>
      <c r="P1029" t="s">
        <v>21</v>
      </c>
      <c r="Q1029" t="s">
        <v>27</v>
      </c>
      <c r="R1029" t="s">
        <v>45</v>
      </c>
      <c r="S1029" t="s">
        <v>47</v>
      </c>
      <c r="T1029" t="s">
        <v>21</v>
      </c>
      <c r="U1029" t="s">
        <v>21</v>
      </c>
      <c r="V1029" t="s">
        <v>42</v>
      </c>
      <c r="W1029" s="2" t="s">
        <v>97</v>
      </c>
      <c r="Y1029">
        <f>IF(J1029=Legend!$B$3,0,IF(J1029=Legend!$B$4,1,IF(J1029=Legend!$B$5,2,0)))</f>
        <v>0</v>
      </c>
      <c r="Z1029">
        <f t="shared" ref="Z1029:Z1092" si="113">IF(K1029="Ada",1,0)</f>
        <v>1</v>
      </c>
      <c r="AA1029">
        <f t="shared" ref="AA1029:AA1092" si="114">IF(L1029="Ya",1,0)</f>
        <v>1</v>
      </c>
      <c r="AB1029">
        <f t="shared" ref="AB1029:AB1092" si="115">IF(M1029="Ya",1,0)</f>
        <v>1</v>
      </c>
      <c r="AC1029">
        <f>IF(N1029=Legend!$D$3,3,IF(N1029=Legend!$D$4,2,IF(N1029=Legend!$D$5,1,0)))</f>
        <v>1</v>
      </c>
      <c r="AD1029">
        <f t="shared" ref="AD1029:AD1092" si="116">IF(O1029="Ya",1,0)</f>
        <v>0</v>
      </c>
      <c r="AF1029">
        <f t="shared" ref="AF1029:AF1092" si="117">IF(Q1029="Tidak ber-mitra",0,2)</f>
        <v>0</v>
      </c>
      <c r="AG1029">
        <f>IF(R1029=Legend!$F$3,3,IF(R1029=Legend!$F$4,2,IF(R1029=Legend!$F$5,1,0)))</f>
        <v>1</v>
      </c>
      <c r="AH1029">
        <f>IF(S1029=Legend!$F$3,3,IF(S1029=Legend!$F$4,2,IF(S1029=Legend!$F$5,1,0)))</f>
        <v>0</v>
      </c>
      <c r="AK1029">
        <f>IF(V1029=Legend!$H$3,3,IF(V1029=Legend!$H$4,2,IF(V1029=Legend!$H$5,1,0)))</f>
        <v>0</v>
      </c>
      <c r="AM1029">
        <f t="shared" ref="AM1029:AM1092" si="118">SUM(Y1029:AL1029)</f>
        <v>5</v>
      </c>
    </row>
    <row r="1030" spans="1:39" ht="156" x14ac:dyDescent="0.3">
      <c r="A1030" t="s">
        <v>73</v>
      </c>
      <c r="B1030" t="s">
        <v>162</v>
      </c>
      <c r="C1030" t="s">
        <v>274</v>
      </c>
      <c r="D1030" t="s">
        <v>301</v>
      </c>
      <c r="E1030" t="str">
        <f t="shared" si="112"/>
        <v>GULDEN SWA</v>
      </c>
      <c r="F1030" t="s">
        <v>58</v>
      </c>
      <c r="G1030" t="s">
        <v>21</v>
      </c>
      <c r="H1030" t="s">
        <v>21</v>
      </c>
      <c r="I1030" t="s">
        <v>22</v>
      </c>
      <c r="J1030" t="s">
        <v>23</v>
      </c>
      <c r="K1030" t="s">
        <v>24</v>
      </c>
      <c r="L1030" t="s">
        <v>25</v>
      </c>
      <c r="M1030" t="s">
        <v>25</v>
      </c>
      <c r="N1030" t="s">
        <v>28</v>
      </c>
      <c r="O1030" t="s">
        <v>25</v>
      </c>
      <c r="P1030" t="s">
        <v>21</v>
      </c>
      <c r="Q1030" t="s">
        <v>27</v>
      </c>
      <c r="R1030" t="s">
        <v>47</v>
      </c>
      <c r="S1030" t="s">
        <v>29</v>
      </c>
      <c r="T1030" t="s">
        <v>21</v>
      </c>
      <c r="U1030" t="s">
        <v>21</v>
      </c>
      <c r="V1030" t="s">
        <v>33</v>
      </c>
      <c r="W1030" s="2" t="s">
        <v>31</v>
      </c>
      <c r="Y1030">
        <f>IF(J1030=Legend!$B$3,0,IF(J1030=Legend!$B$4,1,IF(J1030=Legend!$B$5,2,0)))</f>
        <v>1</v>
      </c>
      <c r="Z1030">
        <f t="shared" si="113"/>
        <v>1</v>
      </c>
      <c r="AA1030">
        <f t="shared" si="114"/>
        <v>1</v>
      </c>
      <c r="AB1030">
        <f t="shared" si="115"/>
        <v>1</v>
      </c>
      <c r="AC1030">
        <f>IF(N1030=Legend!$D$3,3,IF(N1030=Legend!$D$4,2,IF(N1030=Legend!$D$5,1,0)))</f>
        <v>1</v>
      </c>
      <c r="AD1030">
        <f t="shared" si="116"/>
        <v>1</v>
      </c>
      <c r="AF1030">
        <f t="shared" si="117"/>
        <v>0</v>
      </c>
      <c r="AG1030">
        <f>IF(R1030=Legend!$F$3,3,IF(R1030=Legend!$F$4,2,IF(R1030=Legend!$F$5,1,0)))</f>
        <v>0</v>
      </c>
      <c r="AH1030">
        <f>IF(S1030=Legend!$F$3,3,IF(S1030=Legend!$F$4,2,IF(S1030=Legend!$F$5,1,0)))</f>
        <v>3</v>
      </c>
      <c r="AK1030">
        <f>IF(V1030=Legend!$H$3,3,IF(V1030=Legend!$H$4,2,IF(V1030=Legend!$H$5,1,0)))</f>
        <v>1</v>
      </c>
      <c r="AM1030">
        <f t="shared" si="118"/>
        <v>10</v>
      </c>
    </row>
    <row r="1031" spans="1:39" ht="140.4" x14ac:dyDescent="0.3">
      <c r="A1031" t="s">
        <v>36</v>
      </c>
      <c r="B1031" t="s">
        <v>1602</v>
      </c>
      <c r="C1031" t="s">
        <v>2574</v>
      </c>
      <c r="D1031" t="s">
        <v>2748</v>
      </c>
      <c r="E1031" t="str">
        <f t="shared" si="112"/>
        <v>GUNA JAYA, MM.</v>
      </c>
      <c r="F1031" t="s">
        <v>36</v>
      </c>
      <c r="G1031" t="s">
        <v>21</v>
      </c>
      <c r="H1031" t="s">
        <v>21</v>
      </c>
      <c r="I1031" t="s">
        <v>22</v>
      </c>
      <c r="J1031" t="s">
        <v>23</v>
      </c>
      <c r="K1031" t="s">
        <v>24</v>
      </c>
      <c r="L1031" t="s">
        <v>25</v>
      </c>
      <c r="M1031" t="s">
        <v>25</v>
      </c>
      <c r="N1031" t="s">
        <v>38</v>
      </c>
      <c r="O1031" t="s">
        <v>25</v>
      </c>
      <c r="P1031" t="s">
        <v>21</v>
      </c>
      <c r="Q1031" t="s">
        <v>80</v>
      </c>
      <c r="R1031" t="s">
        <v>45</v>
      </c>
      <c r="S1031" t="s">
        <v>28</v>
      </c>
      <c r="T1031" t="s">
        <v>21</v>
      </c>
      <c r="U1031" t="s">
        <v>21</v>
      </c>
      <c r="V1031" t="s">
        <v>75</v>
      </c>
      <c r="W1031" s="2" t="s">
        <v>34</v>
      </c>
      <c r="Y1031">
        <f>IF(J1031=Legend!$B$3,0,IF(J1031=Legend!$B$4,1,IF(J1031=Legend!$B$5,2,0)))</f>
        <v>1</v>
      </c>
      <c r="Z1031">
        <f t="shared" si="113"/>
        <v>1</v>
      </c>
      <c r="AA1031">
        <f t="shared" si="114"/>
        <v>1</v>
      </c>
      <c r="AB1031">
        <f t="shared" si="115"/>
        <v>1</v>
      </c>
      <c r="AC1031">
        <f>IF(N1031=Legend!$D$3,3,IF(N1031=Legend!$D$4,2,IF(N1031=Legend!$D$5,1,0)))</f>
        <v>3</v>
      </c>
      <c r="AD1031">
        <f t="shared" si="116"/>
        <v>1</v>
      </c>
      <c r="AF1031">
        <f t="shared" si="117"/>
        <v>2</v>
      </c>
      <c r="AG1031">
        <f>IF(R1031=Legend!$F$3,3,IF(R1031=Legend!$F$4,2,IF(R1031=Legend!$F$5,1,0)))</f>
        <v>1</v>
      </c>
      <c r="AH1031">
        <f>IF(S1031=Legend!$F$3,3,IF(S1031=Legend!$F$4,2,IF(S1031=Legend!$F$5,1,0)))</f>
        <v>2</v>
      </c>
      <c r="AK1031">
        <f>IF(V1031=Legend!$H$3,3,IF(V1031=Legend!$H$4,2,IF(V1031=Legend!$H$5,1,0)))</f>
        <v>3</v>
      </c>
      <c r="AM1031">
        <f t="shared" si="118"/>
        <v>16</v>
      </c>
    </row>
    <row r="1032" spans="1:39" ht="109.2" x14ac:dyDescent="0.3">
      <c r="A1032" t="s">
        <v>39</v>
      </c>
      <c r="B1032" t="s">
        <v>162</v>
      </c>
      <c r="C1032" t="s">
        <v>656</v>
      </c>
      <c r="D1032" t="s">
        <v>679</v>
      </c>
      <c r="E1032" t="str">
        <f t="shared" si="112"/>
        <v>Gunawan, Kebumen</v>
      </c>
      <c r="F1032" t="s">
        <v>39</v>
      </c>
      <c r="G1032" t="s">
        <v>21</v>
      </c>
      <c r="H1032" t="s">
        <v>21</v>
      </c>
      <c r="I1032" t="s">
        <v>22</v>
      </c>
      <c r="J1032" t="s">
        <v>23</v>
      </c>
      <c r="K1032" t="s">
        <v>24</v>
      </c>
      <c r="L1032" t="s">
        <v>21</v>
      </c>
      <c r="M1032" t="s">
        <v>25</v>
      </c>
      <c r="N1032" t="s">
        <v>47</v>
      </c>
      <c r="O1032" t="s">
        <v>21</v>
      </c>
      <c r="P1032" t="s">
        <v>21</v>
      </c>
      <c r="Q1032" t="s">
        <v>27</v>
      </c>
      <c r="R1032" t="s">
        <v>45</v>
      </c>
      <c r="S1032" t="s">
        <v>29</v>
      </c>
      <c r="T1032" t="s">
        <v>21</v>
      </c>
      <c r="U1032" t="s">
        <v>21</v>
      </c>
      <c r="V1032" t="s">
        <v>42</v>
      </c>
      <c r="W1032" s="2" t="s">
        <v>46</v>
      </c>
      <c r="Y1032">
        <f>IF(J1032=Legend!$B$3,0,IF(J1032=Legend!$B$4,1,IF(J1032=Legend!$B$5,2,0)))</f>
        <v>1</v>
      </c>
      <c r="Z1032">
        <f t="shared" si="113"/>
        <v>1</v>
      </c>
      <c r="AA1032">
        <f t="shared" si="114"/>
        <v>0</v>
      </c>
      <c r="AB1032">
        <f t="shared" si="115"/>
        <v>1</v>
      </c>
      <c r="AC1032">
        <f>IF(N1032=Legend!$D$3,3,IF(N1032=Legend!$D$4,2,IF(N1032=Legend!$D$5,1,0)))</f>
        <v>0</v>
      </c>
      <c r="AD1032">
        <f t="shared" si="116"/>
        <v>0</v>
      </c>
      <c r="AF1032">
        <f t="shared" si="117"/>
        <v>0</v>
      </c>
      <c r="AG1032">
        <f>IF(R1032=Legend!$F$3,3,IF(R1032=Legend!$F$4,2,IF(R1032=Legend!$F$5,1,0)))</f>
        <v>1</v>
      </c>
      <c r="AH1032">
        <f>IF(S1032=Legend!$F$3,3,IF(S1032=Legend!$F$4,2,IF(S1032=Legend!$F$5,1,0)))</f>
        <v>3</v>
      </c>
      <c r="AK1032">
        <f>IF(V1032=Legend!$H$3,3,IF(V1032=Legend!$H$4,2,IF(V1032=Legend!$H$5,1,0)))</f>
        <v>0</v>
      </c>
      <c r="AM1032">
        <f t="shared" si="118"/>
        <v>7</v>
      </c>
    </row>
    <row r="1033" spans="1:39" ht="156" x14ac:dyDescent="0.3">
      <c r="A1033" t="s">
        <v>61</v>
      </c>
      <c r="B1033" t="s">
        <v>475</v>
      </c>
      <c r="C1033" t="s">
        <v>1002</v>
      </c>
      <c r="D1033" t="s">
        <v>1123</v>
      </c>
      <c r="E1033" t="str">
        <f t="shared" si="112"/>
        <v>GUNUNG JATI TOKO</v>
      </c>
      <c r="F1033" t="s">
        <v>61</v>
      </c>
      <c r="G1033" t="s">
        <v>21</v>
      </c>
      <c r="H1033" t="s">
        <v>21</v>
      </c>
      <c r="I1033" t="s">
        <v>54</v>
      </c>
      <c r="J1033" t="s">
        <v>35</v>
      </c>
      <c r="K1033" t="s">
        <v>24</v>
      </c>
      <c r="L1033" t="s">
        <v>25</v>
      </c>
      <c r="M1033" t="s">
        <v>25</v>
      </c>
      <c r="N1033" t="s">
        <v>26</v>
      </c>
      <c r="O1033" t="s">
        <v>21</v>
      </c>
      <c r="P1033" t="s">
        <v>21</v>
      </c>
      <c r="Q1033" t="s">
        <v>60</v>
      </c>
      <c r="R1033" t="s">
        <v>45</v>
      </c>
      <c r="S1033" t="s">
        <v>29</v>
      </c>
      <c r="T1033" t="s">
        <v>21</v>
      </c>
      <c r="U1033" t="s">
        <v>21</v>
      </c>
      <c r="V1033" t="s">
        <v>33</v>
      </c>
      <c r="W1033" s="2" t="s">
        <v>31</v>
      </c>
      <c r="Y1033">
        <f>IF(J1033=Legend!$B$3,0,IF(J1033=Legend!$B$4,1,IF(J1033=Legend!$B$5,2,0)))</f>
        <v>0</v>
      </c>
      <c r="Z1033">
        <f t="shared" si="113"/>
        <v>1</v>
      </c>
      <c r="AA1033">
        <f t="shared" si="114"/>
        <v>1</v>
      </c>
      <c r="AB1033">
        <f t="shared" si="115"/>
        <v>1</v>
      </c>
      <c r="AC1033">
        <f>IF(N1033=Legend!$D$3,3,IF(N1033=Legend!$D$4,2,IF(N1033=Legend!$D$5,1,0)))</f>
        <v>2</v>
      </c>
      <c r="AD1033">
        <f t="shared" si="116"/>
        <v>0</v>
      </c>
      <c r="AF1033">
        <f t="shared" si="117"/>
        <v>2</v>
      </c>
      <c r="AG1033">
        <f>IF(R1033=Legend!$F$3,3,IF(R1033=Legend!$F$4,2,IF(R1033=Legend!$F$5,1,0)))</f>
        <v>1</v>
      </c>
      <c r="AH1033">
        <f>IF(S1033=Legend!$F$3,3,IF(S1033=Legend!$F$4,2,IF(S1033=Legend!$F$5,1,0)))</f>
        <v>3</v>
      </c>
      <c r="AK1033">
        <f>IF(V1033=Legend!$H$3,3,IF(V1033=Legend!$H$4,2,IF(V1033=Legend!$H$5,1,0)))</f>
        <v>1</v>
      </c>
      <c r="AM1033">
        <f t="shared" si="118"/>
        <v>12</v>
      </c>
    </row>
    <row r="1034" spans="1:39" ht="140.4" x14ac:dyDescent="0.3">
      <c r="A1034" t="s">
        <v>83</v>
      </c>
      <c r="B1034" t="s">
        <v>2570</v>
      </c>
      <c r="C1034" t="s">
        <v>4613</v>
      </c>
      <c r="D1034" t="s">
        <v>5071</v>
      </c>
      <c r="E1034" t="str">
        <f t="shared" si="112"/>
        <v>GUNUNG MAS</v>
      </c>
      <c r="F1034" t="s">
        <v>83</v>
      </c>
      <c r="G1034" t="s">
        <v>21</v>
      </c>
      <c r="H1034" t="s">
        <v>21</v>
      </c>
      <c r="I1034" t="s">
        <v>50</v>
      </c>
      <c r="J1034" t="s">
        <v>23</v>
      </c>
      <c r="K1034" t="s">
        <v>24</v>
      </c>
      <c r="L1034" t="s">
        <v>25</v>
      </c>
      <c r="M1034" t="s">
        <v>25</v>
      </c>
      <c r="N1034" t="s">
        <v>47</v>
      </c>
      <c r="O1034" t="s">
        <v>21</v>
      </c>
      <c r="P1034" t="s">
        <v>21</v>
      </c>
      <c r="Q1034" t="s">
        <v>27</v>
      </c>
      <c r="R1034" t="s">
        <v>29</v>
      </c>
      <c r="S1034" t="s">
        <v>29</v>
      </c>
      <c r="T1034" t="s">
        <v>21</v>
      </c>
      <c r="U1034" t="s">
        <v>21</v>
      </c>
      <c r="V1034" t="s">
        <v>33</v>
      </c>
      <c r="W1034" s="2" t="s">
        <v>34</v>
      </c>
      <c r="Y1034">
        <f>IF(J1034=Legend!$B$3,0,IF(J1034=Legend!$B$4,1,IF(J1034=Legend!$B$5,2,0)))</f>
        <v>1</v>
      </c>
      <c r="Z1034">
        <f t="shared" si="113"/>
        <v>1</v>
      </c>
      <c r="AA1034">
        <f t="shared" si="114"/>
        <v>1</v>
      </c>
      <c r="AB1034">
        <f t="shared" si="115"/>
        <v>1</v>
      </c>
      <c r="AC1034">
        <f>IF(N1034=Legend!$D$3,3,IF(N1034=Legend!$D$4,2,IF(N1034=Legend!$D$5,1,0)))</f>
        <v>0</v>
      </c>
      <c r="AD1034">
        <f t="shared" si="116"/>
        <v>0</v>
      </c>
      <c r="AF1034">
        <f t="shared" si="117"/>
        <v>0</v>
      </c>
      <c r="AG1034">
        <f>IF(R1034=Legend!$F$3,3,IF(R1034=Legend!$F$4,2,IF(R1034=Legend!$F$5,1,0)))</f>
        <v>3</v>
      </c>
      <c r="AH1034">
        <f>IF(S1034=Legend!$F$3,3,IF(S1034=Legend!$F$4,2,IF(S1034=Legend!$F$5,1,0)))</f>
        <v>3</v>
      </c>
      <c r="AK1034">
        <f>IF(V1034=Legend!$H$3,3,IF(V1034=Legend!$H$4,2,IF(V1034=Legend!$H$5,1,0)))</f>
        <v>1</v>
      </c>
      <c r="AM1034">
        <f t="shared" si="118"/>
        <v>11</v>
      </c>
    </row>
    <row r="1035" spans="1:39" ht="124.8" x14ac:dyDescent="0.3">
      <c r="A1035" t="s">
        <v>139</v>
      </c>
      <c r="B1035" t="s">
        <v>519</v>
      </c>
      <c r="C1035" t="s">
        <v>3183</v>
      </c>
      <c r="D1035" t="s">
        <v>4650</v>
      </c>
      <c r="E1035" t="str">
        <f t="shared" si="112"/>
        <v>GUNUNG MAS / ELIAN</v>
      </c>
      <c r="F1035" t="s">
        <v>139</v>
      </c>
      <c r="G1035" t="s">
        <v>21</v>
      </c>
      <c r="H1035" t="s">
        <v>21</v>
      </c>
      <c r="I1035" t="s">
        <v>22</v>
      </c>
      <c r="J1035" t="s">
        <v>35</v>
      </c>
      <c r="K1035" t="s">
        <v>24</v>
      </c>
      <c r="L1035" t="s">
        <v>25</v>
      </c>
      <c r="M1035" t="s">
        <v>25</v>
      </c>
      <c r="N1035" t="s">
        <v>38</v>
      </c>
      <c r="O1035" t="s">
        <v>25</v>
      </c>
      <c r="P1035" t="s">
        <v>21</v>
      </c>
      <c r="Q1035" t="s">
        <v>27</v>
      </c>
      <c r="R1035" t="s">
        <v>28</v>
      </c>
      <c r="S1035" t="s">
        <v>29</v>
      </c>
      <c r="T1035" t="s">
        <v>21</v>
      </c>
      <c r="U1035" t="s">
        <v>21</v>
      </c>
      <c r="V1035" t="s">
        <v>42</v>
      </c>
      <c r="W1035" s="2" t="s">
        <v>94</v>
      </c>
      <c r="Y1035">
        <f>IF(J1035=Legend!$B$3,0,IF(J1035=Legend!$B$4,1,IF(J1035=Legend!$B$5,2,0)))</f>
        <v>0</v>
      </c>
      <c r="Z1035">
        <f t="shared" si="113"/>
        <v>1</v>
      </c>
      <c r="AA1035">
        <f t="shared" si="114"/>
        <v>1</v>
      </c>
      <c r="AB1035">
        <f t="shared" si="115"/>
        <v>1</v>
      </c>
      <c r="AC1035">
        <f>IF(N1035=Legend!$D$3,3,IF(N1035=Legend!$D$4,2,IF(N1035=Legend!$D$5,1,0)))</f>
        <v>3</v>
      </c>
      <c r="AD1035">
        <f t="shared" si="116"/>
        <v>1</v>
      </c>
      <c r="AF1035">
        <f t="shared" si="117"/>
        <v>0</v>
      </c>
      <c r="AG1035">
        <f>IF(R1035=Legend!$F$3,3,IF(R1035=Legend!$F$4,2,IF(R1035=Legend!$F$5,1,0)))</f>
        <v>2</v>
      </c>
      <c r="AH1035">
        <f>IF(S1035=Legend!$F$3,3,IF(S1035=Legend!$F$4,2,IF(S1035=Legend!$F$5,1,0)))</f>
        <v>3</v>
      </c>
      <c r="AK1035">
        <f>IF(V1035=Legend!$H$3,3,IF(V1035=Legend!$H$4,2,IF(V1035=Legend!$H$5,1,0)))</f>
        <v>0</v>
      </c>
      <c r="AM1035">
        <f t="shared" si="118"/>
        <v>12</v>
      </c>
    </row>
    <row r="1036" spans="1:39" ht="140.4" x14ac:dyDescent="0.3">
      <c r="A1036" t="s">
        <v>102</v>
      </c>
      <c r="B1036" t="s">
        <v>174</v>
      </c>
      <c r="C1036" t="s">
        <v>175</v>
      </c>
      <c r="D1036" t="s">
        <v>3810</v>
      </c>
      <c r="E1036" t="str">
        <f t="shared" si="112"/>
        <v>GUNUNG TIMUR (SURABAYA)</v>
      </c>
      <c r="F1036" t="s">
        <v>102</v>
      </c>
      <c r="G1036" t="s">
        <v>21</v>
      </c>
      <c r="H1036" t="s">
        <v>21</v>
      </c>
      <c r="I1036" t="s">
        <v>22</v>
      </c>
      <c r="J1036" t="s">
        <v>41</v>
      </c>
      <c r="K1036" t="s">
        <v>24</v>
      </c>
      <c r="L1036" t="s">
        <v>25</v>
      </c>
      <c r="M1036" t="s">
        <v>25</v>
      </c>
      <c r="N1036" t="s">
        <v>38</v>
      </c>
      <c r="O1036" t="s">
        <v>25</v>
      </c>
      <c r="P1036" t="s">
        <v>21</v>
      </c>
      <c r="Q1036" t="s">
        <v>27</v>
      </c>
      <c r="R1036" t="s">
        <v>29</v>
      </c>
      <c r="S1036" t="s">
        <v>29</v>
      </c>
      <c r="T1036" t="s">
        <v>21</v>
      </c>
      <c r="U1036" t="s">
        <v>21</v>
      </c>
      <c r="V1036" t="s">
        <v>75</v>
      </c>
      <c r="W1036" s="2" t="s">
        <v>34</v>
      </c>
      <c r="Y1036">
        <f>IF(J1036=Legend!$B$3,0,IF(J1036=Legend!$B$4,1,IF(J1036=Legend!$B$5,2,0)))</f>
        <v>2</v>
      </c>
      <c r="Z1036">
        <f t="shared" si="113"/>
        <v>1</v>
      </c>
      <c r="AA1036">
        <f t="shared" si="114"/>
        <v>1</v>
      </c>
      <c r="AB1036">
        <f t="shared" si="115"/>
        <v>1</v>
      </c>
      <c r="AC1036">
        <f>IF(N1036=Legend!$D$3,3,IF(N1036=Legend!$D$4,2,IF(N1036=Legend!$D$5,1,0)))</f>
        <v>3</v>
      </c>
      <c r="AD1036">
        <f t="shared" si="116"/>
        <v>1</v>
      </c>
      <c r="AF1036">
        <f t="shared" si="117"/>
        <v>0</v>
      </c>
      <c r="AG1036">
        <f>IF(R1036=Legend!$F$3,3,IF(R1036=Legend!$F$4,2,IF(R1036=Legend!$F$5,1,0)))</f>
        <v>3</v>
      </c>
      <c r="AH1036">
        <f>IF(S1036=Legend!$F$3,3,IF(S1036=Legend!$F$4,2,IF(S1036=Legend!$F$5,1,0)))</f>
        <v>3</v>
      </c>
      <c r="AK1036">
        <f>IF(V1036=Legend!$H$3,3,IF(V1036=Legend!$H$4,2,IF(V1036=Legend!$H$5,1,0)))</f>
        <v>3</v>
      </c>
      <c r="AM1036">
        <f t="shared" si="118"/>
        <v>18</v>
      </c>
    </row>
    <row r="1037" spans="1:39" ht="78" x14ac:dyDescent="0.3">
      <c r="A1037" t="s">
        <v>67</v>
      </c>
      <c r="B1037" t="s">
        <v>1602</v>
      </c>
      <c r="C1037" t="s">
        <v>1633</v>
      </c>
      <c r="D1037" t="s">
        <v>2342</v>
      </c>
      <c r="E1037" t="str">
        <f t="shared" si="112"/>
        <v>GVL STORE TOKO - SKW</v>
      </c>
      <c r="F1037" t="s">
        <v>67</v>
      </c>
      <c r="G1037" t="s">
        <v>21</v>
      </c>
      <c r="H1037" t="s">
        <v>21</v>
      </c>
      <c r="I1037" t="s">
        <v>22</v>
      </c>
      <c r="J1037" t="s">
        <v>35</v>
      </c>
      <c r="K1037" t="s">
        <v>24</v>
      </c>
      <c r="L1037" t="s">
        <v>25</v>
      </c>
      <c r="M1037" t="s">
        <v>25</v>
      </c>
      <c r="N1037" t="s">
        <v>26</v>
      </c>
      <c r="O1037" t="s">
        <v>25</v>
      </c>
      <c r="P1037" t="s">
        <v>21</v>
      </c>
      <c r="Q1037" t="s">
        <v>27</v>
      </c>
      <c r="R1037" t="s">
        <v>28</v>
      </c>
      <c r="S1037" t="s">
        <v>29</v>
      </c>
      <c r="T1037" t="s">
        <v>21</v>
      </c>
      <c r="U1037" t="s">
        <v>21</v>
      </c>
      <c r="V1037" t="s">
        <v>42</v>
      </c>
      <c r="W1037" s="2" t="s">
        <v>76</v>
      </c>
      <c r="Y1037">
        <f>IF(J1037=Legend!$B$3,0,IF(J1037=Legend!$B$4,1,IF(J1037=Legend!$B$5,2,0)))</f>
        <v>0</v>
      </c>
      <c r="Z1037">
        <f t="shared" si="113"/>
        <v>1</v>
      </c>
      <c r="AA1037">
        <f t="shared" si="114"/>
        <v>1</v>
      </c>
      <c r="AB1037">
        <f t="shared" si="115"/>
        <v>1</v>
      </c>
      <c r="AC1037">
        <f>IF(N1037=Legend!$D$3,3,IF(N1037=Legend!$D$4,2,IF(N1037=Legend!$D$5,1,0)))</f>
        <v>2</v>
      </c>
      <c r="AD1037">
        <f t="shared" si="116"/>
        <v>1</v>
      </c>
      <c r="AF1037">
        <f t="shared" si="117"/>
        <v>0</v>
      </c>
      <c r="AG1037">
        <f>IF(R1037=Legend!$F$3,3,IF(R1037=Legend!$F$4,2,IF(R1037=Legend!$F$5,1,0)))</f>
        <v>2</v>
      </c>
      <c r="AH1037">
        <f>IF(S1037=Legend!$F$3,3,IF(S1037=Legend!$F$4,2,IF(S1037=Legend!$F$5,1,0)))</f>
        <v>3</v>
      </c>
      <c r="AK1037">
        <f>IF(V1037=Legend!$H$3,3,IF(V1037=Legend!$H$4,2,IF(V1037=Legend!$H$5,1,0)))</f>
        <v>0</v>
      </c>
      <c r="AM1037">
        <f t="shared" si="118"/>
        <v>11</v>
      </c>
    </row>
    <row r="1038" spans="1:39" ht="109.2" x14ac:dyDescent="0.3">
      <c r="A1038" t="s">
        <v>43</v>
      </c>
      <c r="B1038" t="s">
        <v>1602</v>
      </c>
      <c r="C1038" t="s">
        <v>3703</v>
      </c>
      <c r="D1038" t="s">
        <v>3852</v>
      </c>
      <c r="E1038" t="str">
        <f t="shared" si="112"/>
        <v>H Y MART</v>
      </c>
      <c r="F1038" t="s">
        <v>43</v>
      </c>
      <c r="G1038" t="s">
        <v>21</v>
      </c>
      <c r="H1038" t="s">
        <v>21</v>
      </c>
      <c r="I1038" t="s">
        <v>54</v>
      </c>
      <c r="J1038" t="s">
        <v>35</v>
      </c>
      <c r="K1038" t="s">
        <v>24</v>
      </c>
      <c r="L1038" t="s">
        <v>25</v>
      </c>
      <c r="M1038" t="s">
        <v>25</v>
      </c>
      <c r="N1038" t="s">
        <v>38</v>
      </c>
      <c r="O1038" t="s">
        <v>25</v>
      </c>
      <c r="P1038" t="s">
        <v>21</v>
      </c>
      <c r="Q1038" t="s">
        <v>27</v>
      </c>
      <c r="R1038" t="s">
        <v>28</v>
      </c>
      <c r="S1038" t="s">
        <v>29</v>
      </c>
      <c r="T1038" t="s">
        <v>21</v>
      </c>
      <c r="U1038" t="s">
        <v>21</v>
      </c>
      <c r="V1038" t="s">
        <v>42</v>
      </c>
      <c r="W1038" s="2" t="s">
        <v>66</v>
      </c>
      <c r="Y1038">
        <f>IF(J1038=Legend!$B$3,0,IF(J1038=Legend!$B$4,1,IF(J1038=Legend!$B$5,2,0)))</f>
        <v>0</v>
      </c>
      <c r="Z1038">
        <f t="shared" si="113"/>
        <v>1</v>
      </c>
      <c r="AA1038">
        <f t="shared" si="114"/>
        <v>1</v>
      </c>
      <c r="AB1038">
        <f t="shared" si="115"/>
        <v>1</v>
      </c>
      <c r="AC1038">
        <f>IF(N1038=Legend!$D$3,3,IF(N1038=Legend!$D$4,2,IF(N1038=Legend!$D$5,1,0)))</f>
        <v>3</v>
      </c>
      <c r="AD1038">
        <f t="shared" si="116"/>
        <v>1</v>
      </c>
      <c r="AF1038">
        <f t="shared" si="117"/>
        <v>0</v>
      </c>
      <c r="AG1038">
        <f>IF(R1038=Legend!$F$3,3,IF(R1038=Legend!$F$4,2,IF(R1038=Legend!$F$5,1,0)))</f>
        <v>2</v>
      </c>
      <c r="AH1038">
        <f>IF(S1038=Legend!$F$3,3,IF(S1038=Legend!$F$4,2,IF(S1038=Legend!$F$5,1,0)))</f>
        <v>3</v>
      </c>
      <c r="AK1038">
        <f>IF(V1038=Legend!$H$3,3,IF(V1038=Legend!$H$4,2,IF(V1038=Legend!$H$5,1,0)))</f>
        <v>0</v>
      </c>
      <c r="AM1038">
        <f t="shared" si="118"/>
        <v>12</v>
      </c>
    </row>
    <row r="1039" spans="1:39" ht="140.4" x14ac:dyDescent="0.3">
      <c r="A1039" t="s">
        <v>70</v>
      </c>
      <c r="B1039" t="s">
        <v>3366</v>
      </c>
      <c r="C1039" t="s">
        <v>4327</v>
      </c>
      <c r="D1039" t="s">
        <v>4347</v>
      </c>
      <c r="E1039" t="str">
        <f t="shared" si="112"/>
        <v>H. AMAN</v>
      </c>
      <c r="F1039" t="s">
        <v>70</v>
      </c>
      <c r="G1039" t="s">
        <v>21</v>
      </c>
      <c r="H1039" t="s">
        <v>21</v>
      </c>
      <c r="I1039" t="s">
        <v>22</v>
      </c>
      <c r="J1039" t="s">
        <v>35</v>
      </c>
      <c r="K1039" t="s">
        <v>24</v>
      </c>
      <c r="L1039" t="s">
        <v>21</v>
      </c>
      <c r="M1039" t="s">
        <v>25</v>
      </c>
      <c r="N1039" t="s">
        <v>28</v>
      </c>
      <c r="O1039" t="s">
        <v>25</v>
      </c>
      <c r="P1039" t="s">
        <v>21</v>
      </c>
      <c r="Q1039" t="s">
        <v>27</v>
      </c>
      <c r="R1039" t="s">
        <v>45</v>
      </c>
      <c r="S1039" t="s">
        <v>29</v>
      </c>
      <c r="T1039" t="s">
        <v>21</v>
      </c>
      <c r="U1039" t="s">
        <v>21</v>
      </c>
      <c r="V1039" t="s">
        <v>42</v>
      </c>
      <c r="W1039" s="2" t="s">
        <v>34</v>
      </c>
      <c r="Y1039">
        <f>IF(J1039=Legend!$B$3,0,IF(J1039=Legend!$B$4,1,IF(J1039=Legend!$B$5,2,0)))</f>
        <v>0</v>
      </c>
      <c r="Z1039">
        <f t="shared" si="113"/>
        <v>1</v>
      </c>
      <c r="AA1039">
        <f t="shared" si="114"/>
        <v>0</v>
      </c>
      <c r="AB1039">
        <f t="shared" si="115"/>
        <v>1</v>
      </c>
      <c r="AC1039">
        <f>IF(N1039=Legend!$D$3,3,IF(N1039=Legend!$D$4,2,IF(N1039=Legend!$D$5,1,0)))</f>
        <v>1</v>
      </c>
      <c r="AD1039">
        <f t="shared" si="116"/>
        <v>1</v>
      </c>
      <c r="AF1039">
        <f t="shared" si="117"/>
        <v>0</v>
      </c>
      <c r="AG1039">
        <f>IF(R1039=Legend!$F$3,3,IF(R1039=Legend!$F$4,2,IF(R1039=Legend!$F$5,1,0)))</f>
        <v>1</v>
      </c>
      <c r="AH1039">
        <f>IF(S1039=Legend!$F$3,3,IF(S1039=Legend!$F$4,2,IF(S1039=Legend!$F$5,1,0)))</f>
        <v>3</v>
      </c>
      <c r="AK1039">
        <f>IF(V1039=Legend!$H$3,3,IF(V1039=Legend!$H$4,2,IF(V1039=Legend!$H$5,1,0)))</f>
        <v>0</v>
      </c>
      <c r="AM1039">
        <f t="shared" si="118"/>
        <v>8</v>
      </c>
    </row>
    <row r="1040" spans="1:39" ht="140.4" x14ac:dyDescent="0.3">
      <c r="A1040" t="s">
        <v>85</v>
      </c>
      <c r="B1040" t="s">
        <v>3366</v>
      </c>
      <c r="C1040" t="s">
        <v>4360</v>
      </c>
      <c r="D1040" t="s">
        <v>4423</v>
      </c>
      <c r="E1040" t="str">
        <f t="shared" si="112"/>
        <v>H. ANTO</v>
      </c>
      <c r="F1040" t="s">
        <v>85</v>
      </c>
      <c r="G1040" t="s">
        <v>21</v>
      </c>
      <c r="H1040" t="s">
        <v>21</v>
      </c>
      <c r="I1040" t="s">
        <v>22</v>
      </c>
      <c r="J1040" t="s">
        <v>35</v>
      </c>
      <c r="K1040" t="s">
        <v>24</v>
      </c>
      <c r="L1040" t="s">
        <v>21</v>
      </c>
      <c r="M1040" t="s">
        <v>25</v>
      </c>
      <c r="N1040" t="s">
        <v>47</v>
      </c>
      <c r="O1040" t="s">
        <v>25</v>
      </c>
      <c r="P1040" t="s">
        <v>21</v>
      </c>
      <c r="Q1040" t="s">
        <v>27</v>
      </c>
      <c r="R1040" t="s">
        <v>45</v>
      </c>
      <c r="S1040" t="s">
        <v>28</v>
      </c>
      <c r="T1040" t="s">
        <v>21</v>
      </c>
      <c r="U1040" t="s">
        <v>21</v>
      </c>
      <c r="V1040" t="s">
        <v>33</v>
      </c>
      <c r="W1040" s="2" t="s">
        <v>34</v>
      </c>
      <c r="Y1040">
        <f>IF(J1040=Legend!$B$3,0,IF(J1040=Legend!$B$4,1,IF(J1040=Legend!$B$5,2,0)))</f>
        <v>0</v>
      </c>
      <c r="Z1040">
        <f t="shared" si="113"/>
        <v>1</v>
      </c>
      <c r="AA1040">
        <f t="shared" si="114"/>
        <v>0</v>
      </c>
      <c r="AB1040">
        <f t="shared" si="115"/>
        <v>1</v>
      </c>
      <c r="AC1040">
        <f>IF(N1040=Legend!$D$3,3,IF(N1040=Legend!$D$4,2,IF(N1040=Legend!$D$5,1,0)))</f>
        <v>0</v>
      </c>
      <c r="AD1040">
        <f t="shared" si="116"/>
        <v>1</v>
      </c>
      <c r="AF1040">
        <f t="shared" si="117"/>
        <v>0</v>
      </c>
      <c r="AG1040">
        <f>IF(R1040=Legend!$F$3,3,IF(R1040=Legend!$F$4,2,IF(R1040=Legend!$F$5,1,0)))</f>
        <v>1</v>
      </c>
      <c r="AH1040">
        <f>IF(S1040=Legend!$F$3,3,IF(S1040=Legend!$F$4,2,IF(S1040=Legend!$F$5,1,0)))</f>
        <v>2</v>
      </c>
      <c r="AK1040">
        <f>IF(V1040=Legend!$H$3,3,IF(V1040=Legend!$H$4,2,IF(V1040=Legend!$H$5,1,0)))</f>
        <v>1</v>
      </c>
      <c r="AM1040">
        <f t="shared" si="118"/>
        <v>7</v>
      </c>
    </row>
    <row r="1041" spans="1:39" ht="156" x14ac:dyDescent="0.3">
      <c r="A1041" t="s">
        <v>138</v>
      </c>
      <c r="B1041" t="s">
        <v>475</v>
      </c>
      <c r="C1041" t="s">
        <v>476</v>
      </c>
      <c r="D1041" t="s">
        <v>4744</v>
      </c>
      <c r="E1041" t="str">
        <f t="shared" si="112"/>
        <v>H. M. M. I KOPKAR</v>
      </c>
      <c r="F1041" t="s">
        <v>150</v>
      </c>
      <c r="G1041" t="s">
        <v>21</v>
      </c>
      <c r="H1041" t="s">
        <v>21</v>
      </c>
      <c r="I1041" t="s">
        <v>22</v>
      </c>
      <c r="J1041" t="s">
        <v>35</v>
      </c>
      <c r="K1041" t="s">
        <v>24</v>
      </c>
      <c r="L1041" t="s">
        <v>25</v>
      </c>
      <c r="M1041" t="s">
        <v>25</v>
      </c>
      <c r="N1041" t="s">
        <v>26</v>
      </c>
      <c r="O1041" t="s">
        <v>25</v>
      </c>
      <c r="P1041" t="s">
        <v>21</v>
      </c>
      <c r="Q1041" t="s">
        <v>27</v>
      </c>
      <c r="R1041" t="s">
        <v>45</v>
      </c>
      <c r="S1041" t="s">
        <v>28</v>
      </c>
      <c r="T1041" t="s">
        <v>21</v>
      </c>
      <c r="U1041" t="s">
        <v>21</v>
      </c>
      <c r="V1041" t="s">
        <v>30</v>
      </c>
      <c r="W1041" s="2" t="s">
        <v>31</v>
      </c>
      <c r="Y1041">
        <f>IF(J1041=Legend!$B$3,0,IF(J1041=Legend!$B$4,1,IF(J1041=Legend!$B$5,2,0)))</f>
        <v>0</v>
      </c>
      <c r="Z1041">
        <f t="shared" si="113"/>
        <v>1</v>
      </c>
      <c r="AA1041">
        <f t="shared" si="114"/>
        <v>1</v>
      </c>
      <c r="AB1041">
        <f t="shared" si="115"/>
        <v>1</v>
      </c>
      <c r="AC1041">
        <f>IF(N1041=Legend!$D$3,3,IF(N1041=Legend!$D$4,2,IF(N1041=Legend!$D$5,1,0)))</f>
        <v>2</v>
      </c>
      <c r="AD1041">
        <f t="shared" si="116"/>
        <v>1</v>
      </c>
      <c r="AF1041">
        <f t="shared" si="117"/>
        <v>0</v>
      </c>
      <c r="AG1041">
        <f>IF(R1041=Legend!$F$3,3,IF(R1041=Legend!$F$4,2,IF(R1041=Legend!$F$5,1,0)))</f>
        <v>1</v>
      </c>
      <c r="AH1041">
        <f>IF(S1041=Legend!$F$3,3,IF(S1041=Legend!$F$4,2,IF(S1041=Legend!$F$5,1,0)))</f>
        <v>2</v>
      </c>
      <c r="AK1041">
        <f>IF(V1041=Legend!$H$3,3,IF(V1041=Legend!$H$4,2,IF(V1041=Legend!$H$5,1,0)))</f>
        <v>2</v>
      </c>
      <c r="AM1041">
        <f t="shared" si="118"/>
        <v>11</v>
      </c>
    </row>
    <row r="1042" spans="1:39" ht="140.4" x14ac:dyDescent="0.3">
      <c r="A1042" t="s">
        <v>56</v>
      </c>
      <c r="B1042" t="s">
        <v>881</v>
      </c>
      <c r="C1042" t="s">
        <v>1848</v>
      </c>
      <c r="D1042" t="s">
        <v>2078</v>
      </c>
      <c r="E1042" t="str">
        <f t="shared" si="112"/>
        <v>H. PARJO</v>
      </c>
      <c r="F1042" t="s">
        <v>56</v>
      </c>
      <c r="G1042" t="s">
        <v>21</v>
      </c>
      <c r="H1042" t="s">
        <v>21</v>
      </c>
      <c r="I1042" t="s">
        <v>50</v>
      </c>
      <c r="J1042" t="s">
        <v>23</v>
      </c>
      <c r="K1042" t="s">
        <v>47</v>
      </c>
      <c r="L1042" t="s">
        <v>21</v>
      </c>
      <c r="M1042" t="s">
        <v>21</v>
      </c>
      <c r="N1042" t="s">
        <v>26</v>
      </c>
      <c r="O1042" t="s">
        <v>21</v>
      </c>
      <c r="P1042" t="s">
        <v>21</v>
      </c>
      <c r="Q1042" t="s">
        <v>27</v>
      </c>
      <c r="R1042" t="s">
        <v>28</v>
      </c>
      <c r="S1042" t="s">
        <v>29</v>
      </c>
      <c r="T1042" t="s">
        <v>21</v>
      </c>
      <c r="U1042" t="s">
        <v>21</v>
      </c>
      <c r="V1042" t="s">
        <v>75</v>
      </c>
      <c r="W1042" s="2" t="s">
        <v>34</v>
      </c>
      <c r="Y1042">
        <f>IF(J1042=Legend!$B$3,0,IF(J1042=Legend!$B$4,1,IF(J1042=Legend!$B$5,2,0)))</f>
        <v>1</v>
      </c>
      <c r="Z1042">
        <f t="shared" si="113"/>
        <v>0</v>
      </c>
      <c r="AA1042">
        <f t="shared" si="114"/>
        <v>0</v>
      </c>
      <c r="AB1042">
        <f t="shared" si="115"/>
        <v>0</v>
      </c>
      <c r="AC1042">
        <f>IF(N1042=Legend!$D$3,3,IF(N1042=Legend!$D$4,2,IF(N1042=Legend!$D$5,1,0)))</f>
        <v>2</v>
      </c>
      <c r="AD1042">
        <f t="shared" si="116"/>
        <v>0</v>
      </c>
      <c r="AF1042">
        <f t="shared" si="117"/>
        <v>0</v>
      </c>
      <c r="AG1042">
        <f>IF(R1042=Legend!$F$3,3,IF(R1042=Legend!$F$4,2,IF(R1042=Legend!$F$5,1,0)))</f>
        <v>2</v>
      </c>
      <c r="AH1042">
        <f>IF(S1042=Legend!$F$3,3,IF(S1042=Legend!$F$4,2,IF(S1042=Legend!$F$5,1,0)))</f>
        <v>3</v>
      </c>
      <c r="AK1042">
        <f>IF(V1042=Legend!$H$3,3,IF(V1042=Legend!$H$4,2,IF(V1042=Legend!$H$5,1,0)))</f>
        <v>3</v>
      </c>
      <c r="AM1042">
        <f t="shared" si="118"/>
        <v>11</v>
      </c>
    </row>
    <row r="1043" spans="1:39" ht="109.2" x14ac:dyDescent="0.3">
      <c r="A1043" t="s">
        <v>40</v>
      </c>
      <c r="B1043" t="s">
        <v>284</v>
      </c>
      <c r="C1043" t="s">
        <v>472</v>
      </c>
      <c r="D1043" t="s">
        <v>3357</v>
      </c>
      <c r="E1043" t="str">
        <f t="shared" si="112"/>
        <v>H. TUTU</v>
      </c>
      <c r="F1043" t="s">
        <v>40</v>
      </c>
      <c r="G1043" t="s">
        <v>21</v>
      </c>
      <c r="H1043" t="s">
        <v>21</v>
      </c>
      <c r="I1043" t="s">
        <v>22</v>
      </c>
      <c r="J1043" t="s">
        <v>35</v>
      </c>
      <c r="K1043" t="s">
        <v>24</v>
      </c>
      <c r="L1043" t="s">
        <v>25</v>
      </c>
      <c r="M1043" t="s">
        <v>25</v>
      </c>
      <c r="N1043" t="s">
        <v>28</v>
      </c>
      <c r="O1043" t="s">
        <v>25</v>
      </c>
      <c r="P1043" t="s">
        <v>21</v>
      </c>
      <c r="Q1043" t="s">
        <v>72</v>
      </c>
      <c r="R1043" t="s">
        <v>45</v>
      </c>
      <c r="S1043" t="s">
        <v>28</v>
      </c>
      <c r="T1043" t="s">
        <v>21</v>
      </c>
      <c r="U1043" t="s">
        <v>21</v>
      </c>
      <c r="V1043" t="s">
        <v>33</v>
      </c>
      <c r="W1043" s="2" t="s">
        <v>91</v>
      </c>
      <c r="Y1043">
        <f>IF(J1043=Legend!$B$3,0,IF(J1043=Legend!$B$4,1,IF(J1043=Legend!$B$5,2,0)))</f>
        <v>0</v>
      </c>
      <c r="Z1043">
        <f t="shared" si="113"/>
        <v>1</v>
      </c>
      <c r="AA1043">
        <f t="shared" si="114"/>
        <v>1</v>
      </c>
      <c r="AB1043">
        <f t="shared" si="115"/>
        <v>1</v>
      </c>
      <c r="AC1043">
        <f>IF(N1043=Legend!$D$3,3,IF(N1043=Legend!$D$4,2,IF(N1043=Legend!$D$5,1,0)))</f>
        <v>1</v>
      </c>
      <c r="AD1043">
        <f t="shared" si="116"/>
        <v>1</v>
      </c>
      <c r="AF1043">
        <f t="shared" si="117"/>
        <v>2</v>
      </c>
      <c r="AG1043">
        <f>IF(R1043=Legend!$F$3,3,IF(R1043=Legend!$F$4,2,IF(R1043=Legend!$F$5,1,0)))</f>
        <v>1</v>
      </c>
      <c r="AH1043">
        <f>IF(S1043=Legend!$F$3,3,IF(S1043=Legend!$F$4,2,IF(S1043=Legend!$F$5,1,0)))</f>
        <v>2</v>
      </c>
      <c r="AK1043">
        <f>IF(V1043=Legend!$H$3,3,IF(V1043=Legend!$H$4,2,IF(V1043=Legend!$H$5,1,0)))</f>
        <v>1</v>
      </c>
      <c r="AM1043">
        <f t="shared" si="118"/>
        <v>11</v>
      </c>
    </row>
    <row r="1044" spans="1:39" ht="140.4" x14ac:dyDescent="0.3">
      <c r="A1044" t="s">
        <v>70</v>
      </c>
      <c r="B1044" t="s">
        <v>3366</v>
      </c>
      <c r="C1044" t="s">
        <v>4327</v>
      </c>
      <c r="D1044" t="s">
        <v>4345</v>
      </c>
      <c r="E1044" t="str">
        <f t="shared" si="112"/>
        <v>H. WAGINI</v>
      </c>
      <c r="F1044" t="s">
        <v>70</v>
      </c>
      <c r="G1044" t="s">
        <v>21</v>
      </c>
      <c r="H1044" t="s">
        <v>21</v>
      </c>
      <c r="I1044" t="s">
        <v>22</v>
      </c>
      <c r="J1044" t="s">
        <v>35</v>
      </c>
      <c r="K1044" t="s">
        <v>24</v>
      </c>
      <c r="L1044" t="s">
        <v>21</v>
      </c>
      <c r="M1044" t="s">
        <v>21</v>
      </c>
      <c r="N1044" t="s">
        <v>28</v>
      </c>
      <c r="O1044" t="s">
        <v>25</v>
      </c>
      <c r="P1044" t="s">
        <v>21</v>
      </c>
      <c r="Q1044" t="s">
        <v>27</v>
      </c>
      <c r="R1044" t="s">
        <v>45</v>
      </c>
      <c r="S1044" t="s">
        <v>29</v>
      </c>
      <c r="T1044" t="s">
        <v>21</v>
      </c>
      <c r="U1044" t="s">
        <v>21</v>
      </c>
      <c r="V1044" t="s">
        <v>42</v>
      </c>
      <c r="W1044" s="2" t="s">
        <v>34</v>
      </c>
      <c r="Y1044">
        <f>IF(J1044=Legend!$B$3,0,IF(J1044=Legend!$B$4,1,IF(J1044=Legend!$B$5,2,0)))</f>
        <v>0</v>
      </c>
      <c r="Z1044">
        <f t="shared" si="113"/>
        <v>1</v>
      </c>
      <c r="AA1044">
        <f t="shared" si="114"/>
        <v>0</v>
      </c>
      <c r="AB1044">
        <f t="shared" si="115"/>
        <v>0</v>
      </c>
      <c r="AC1044">
        <f>IF(N1044=Legend!$D$3,3,IF(N1044=Legend!$D$4,2,IF(N1044=Legend!$D$5,1,0)))</f>
        <v>1</v>
      </c>
      <c r="AD1044">
        <f t="shared" si="116"/>
        <v>1</v>
      </c>
      <c r="AF1044">
        <f t="shared" si="117"/>
        <v>0</v>
      </c>
      <c r="AG1044">
        <f>IF(R1044=Legend!$F$3,3,IF(R1044=Legend!$F$4,2,IF(R1044=Legend!$F$5,1,0)))</f>
        <v>1</v>
      </c>
      <c r="AH1044">
        <f>IF(S1044=Legend!$F$3,3,IF(S1044=Legend!$F$4,2,IF(S1044=Legend!$F$5,1,0)))</f>
        <v>3</v>
      </c>
      <c r="AK1044">
        <f>IF(V1044=Legend!$H$3,3,IF(V1044=Legend!$H$4,2,IF(V1044=Legend!$H$5,1,0)))</f>
        <v>0</v>
      </c>
      <c r="AM1044">
        <f t="shared" si="118"/>
        <v>7</v>
      </c>
    </row>
    <row r="1045" spans="1:39" ht="140.4" x14ac:dyDescent="0.3">
      <c r="A1045" t="s">
        <v>20</v>
      </c>
      <c r="B1045" t="s">
        <v>1880</v>
      </c>
      <c r="C1045" t="s">
        <v>1881</v>
      </c>
      <c r="D1045" t="s">
        <v>2997</v>
      </c>
      <c r="E1045" t="str">
        <f t="shared" si="112"/>
        <v>H.Abd.Rachman Bafadal/SURYA Swalayan</v>
      </c>
      <c r="F1045" t="s">
        <v>65</v>
      </c>
      <c r="G1045" t="s">
        <v>21</v>
      </c>
      <c r="H1045" t="s">
        <v>21</v>
      </c>
      <c r="I1045" t="s">
        <v>22</v>
      </c>
      <c r="J1045" t="s">
        <v>23</v>
      </c>
      <c r="K1045" t="s">
        <v>24</v>
      </c>
      <c r="L1045" t="s">
        <v>25</v>
      </c>
      <c r="M1045" t="s">
        <v>25</v>
      </c>
      <c r="N1045" t="s">
        <v>38</v>
      </c>
      <c r="O1045" t="s">
        <v>25</v>
      </c>
      <c r="P1045" t="s">
        <v>21</v>
      </c>
      <c r="Q1045" t="s">
        <v>27</v>
      </c>
      <c r="R1045" t="s">
        <v>29</v>
      </c>
      <c r="S1045" t="s">
        <v>29</v>
      </c>
      <c r="T1045" t="s">
        <v>21</v>
      </c>
      <c r="U1045" t="s">
        <v>21</v>
      </c>
      <c r="V1045" t="s">
        <v>30</v>
      </c>
      <c r="W1045" s="2" t="s">
        <v>34</v>
      </c>
      <c r="Y1045">
        <f>IF(J1045=Legend!$B$3,0,IF(J1045=Legend!$B$4,1,IF(J1045=Legend!$B$5,2,0)))</f>
        <v>1</v>
      </c>
      <c r="Z1045">
        <f t="shared" si="113"/>
        <v>1</v>
      </c>
      <c r="AA1045">
        <f t="shared" si="114"/>
        <v>1</v>
      </c>
      <c r="AB1045">
        <f t="shared" si="115"/>
        <v>1</v>
      </c>
      <c r="AC1045">
        <f>IF(N1045=Legend!$D$3,3,IF(N1045=Legend!$D$4,2,IF(N1045=Legend!$D$5,1,0)))</f>
        <v>3</v>
      </c>
      <c r="AD1045">
        <f t="shared" si="116"/>
        <v>1</v>
      </c>
      <c r="AF1045">
        <f t="shared" si="117"/>
        <v>0</v>
      </c>
      <c r="AG1045">
        <f>IF(R1045=Legend!$F$3,3,IF(R1045=Legend!$F$4,2,IF(R1045=Legend!$F$5,1,0)))</f>
        <v>3</v>
      </c>
      <c r="AH1045">
        <f>IF(S1045=Legend!$F$3,3,IF(S1045=Legend!$F$4,2,IF(S1045=Legend!$F$5,1,0)))</f>
        <v>3</v>
      </c>
      <c r="AK1045">
        <f>IF(V1045=Legend!$H$3,3,IF(V1045=Legend!$H$4,2,IF(V1045=Legend!$H$5,1,0)))</f>
        <v>2</v>
      </c>
      <c r="AM1045">
        <f t="shared" si="118"/>
        <v>16</v>
      </c>
    </row>
    <row r="1046" spans="1:39" ht="78" x14ac:dyDescent="0.3">
      <c r="A1046" t="s">
        <v>74</v>
      </c>
      <c r="B1046" t="s">
        <v>174</v>
      </c>
      <c r="C1046" t="s">
        <v>886</v>
      </c>
      <c r="D1046" t="s">
        <v>4125</v>
      </c>
      <c r="E1046" t="str">
        <f t="shared" si="112"/>
        <v>H.THOLIBIN</v>
      </c>
      <c r="F1046" t="s">
        <v>74</v>
      </c>
      <c r="G1046" t="s">
        <v>21</v>
      </c>
      <c r="H1046" t="s">
        <v>21</v>
      </c>
      <c r="I1046" t="s">
        <v>54</v>
      </c>
      <c r="J1046" t="s">
        <v>35</v>
      </c>
      <c r="K1046" t="s">
        <v>47</v>
      </c>
      <c r="L1046" t="s">
        <v>25</v>
      </c>
      <c r="M1046" t="s">
        <v>25</v>
      </c>
      <c r="N1046" t="s">
        <v>47</v>
      </c>
      <c r="O1046" t="s">
        <v>25</v>
      </c>
      <c r="P1046" t="s">
        <v>21</v>
      </c>
      <c r="Q1046" t="s">
        <v>27</v>
      </c>
      <c r="R1046" t="s">
        <v>45</v>
      </c>
      <c r="S1046" t="s">
        <v>47</v>
      </c>
      <c r="T1046" t="s">
        <v>21</v>
      </c>
      <c r="U1046" t="s">
        <v>21</v>
      </c>
      <c r="V1046" t="s">
        <v>33</v>
      </c>
      <c r="W1046" s="2" t="s">
        <v>77</v>
      </c>
      <c r="Y1046">
        <f>IF(J1046=Legend!$B$3,0,IF(J1046=Legend!$B$4,1,IF(J1046=Legend!$B$5,2,0)))</f>
        <v>0</v>
      </c>
      <c r="Z1046">
        <f t="shared" si="113"/>
        <v>0</v>
      </c>
      <c r="AA1046">
        <f t="shared" si="114"/>
        <v>1</v>
      </c>
      <c r="AB1046">
        <f t="shared" si="115"/>
        <v>1</v>
      </c>
      <c r="AC1046">
        <f>IF(N1046=Legend!$D$3,3,IF(N1046=Legend!$D$4,2,IF(N1046=Legend!$D$5,1,0)))</f>
        <v>0</v>
      </c>
      <c r="AD1046">
        <f t="shared" si="116"/>
        <v>1</v>
      </c>
      <c r="AF1046">
        <f t="shared" si="117"/>
        <v>0</v>
      </c>
      <c r="AG1046">
        <f>IF(R1046=Legend!$F$3,3,IF(R1046=Legend!$F$4,2,IF(R1046=Legend!$F$5,1,0)))</f>
        <v>1</v>
      </c>
      <c r="AH1046">
        <f>IF(S1046=Legend!$F$3,3,IF(S1046=Legend!$F$4,2,IF(S1046=Legend!$F$5,1,0)))</f>
        <v>0</v>
      </c>
      <c r="AK1046">
        <f>IF(V1046=Legend!$H$3,3,IF(V1046=Legend!$H$4,2,IF(V1046=Legend!$H$5,1,0)))</f>
        <v>1</v>
      </c>
      <c r="AM1046">
        <f t="shared" si="118"/>
        <v>5</v>
      </c>
    </row>
    <row r="1047" spans="1:39" ht="31.2" x14ac:dyDescent="0.3">
      <c r="A1047" t="s">
        <v>74</v>
      </c>
      <c r="B1047" t="s">
        <v>174</v>
      </c>
      <c r="C1047" t="s">
        <v>3918</v>
      </c>
      <c r="D1047" t="s">
        <v>4034</v>
      </c>
      <c r="E1047" t="str">
        <f t="shared" si="112"/>
        <v>HA DENAN</v>
      </c>
      <c r="F1047" t="s">
        <v>74</v>
      </c>
      <c r="G1047" t="s">
        <v>21</v>
      </c>
      <c r="H1047" t="s">
        <v>21</v>
      </c>
      <c r="I1047" t="s">
        <v>22</v>
      </c>
      <c r="J1047" t="s">
        <v>23</v>
      </c>
      <c r="K1047" t="s">
        <v>24</v>
      </c>
      <c r="L1047" t="s">
        <v>25</v>
      </c>
      <c r="M1047" t="s">
        <v>25</v>
      </c>
      <c r="N1047" t="s">
        <v>26</v>
      </c>
      <c r="O1047" t="s">
        <v>25</v>
      </c>
      <c r="P1047" t="s">
        <v>25</v>
      </c>
      <c r="Q1047" t="s">
        <v>27</v>
      </c>
      <c r="R1047" t="s">
        <v>45</v>
      </c>
      <c r="S1047" t="s">
        <v>29</v>
      </c>
      <c r="T1047" t="s">
        <v>21</v>
      </c>
      <c r="U1047" t="s">
        <v>21</v>
      </c>
      <c r="V1047" t="s">
        <v>33</v>
      </c>
      <c r="W1047" s="18" t="s">
        <v>103</v>
      </c>
      <c r="Y1047">
        <f>IF(J1047=Legend!$B$3,0,IF(J1047=Legend!$B$4,1,IF(J1047=Legend!$B$5,2,0)))</f>
        <v>1</v>
      </c>
      <c r="Z1047">
        <f t="shared" si="113"/>
        <v>1</v>
      </c>
      <c r="AA1047">
        <f t="shared" si="114"/>
        <v>1</v>
      </c>
      <c r="AB1047">
        <f t="shared" si="115"/>
        <v>1</v>
      </c>
      <c r="AC1047">
        <f>IF(N1047=Legend!$D$3,3,IF(N1047=Legend!$D$4,2,IF(N1047=Legend!$D$5,1,0)))</f>
        <v>2</v>
      </c>
      <c r="AD1047">
        <f t="shared" si="116"/>
        <v>1</v>
      </c>
      <c r="AF1047">
        <f t="shared" si="117"/>
        <v>0</v>
      </c>
      <c r="AG1047">
        <f>IF(R1047=Legend!$F$3,3,IF(R1047=Legend!$F$4,2,IF(R1047=Legend!$F$5,1,0)))</f>
        <v>1</v>
      </c>
      <c r="AH1047">
        <f>IF(S1047=Legend!$F$3,3,IF(S1047=Legend!$F$4,2,IF(S1047=Legend!$F$5,1,0)))</f>
        <v>3</v>
      </c>
      <c r="AK1047">
        <f>IF(V1047=Legend!$H$3,3,IF(V1047=Legend!$H$4,2,IF(V1047=Legend!$H$5,1,0)))</f>
        <v>1</v>
      </c>
      <c r="AM1047">
        <f t="shared" si="118"/>
        <v>12</v>
      </c>
    </row>
    <row r="1048" spans="1:39" ht="156" x14ac:dyDescent="0.3">
      <c r="A1048" t="s">
        <v>74</v>
      </c>
      <c r="B1048" t="s">
        <v>1733</v>
      </c>
      <c r="C1048" t="s">
        <v>1859</v>
      </c>
      <c r="D1048" t="s">
        <v>4108</v>
      </c>
      <c r="E1048" t="str">
        <f t="shared" si="112"/>
        <v>HABAPUTRA PRIMANUSA-1, PT</v>
      </c>
      <c r="F1048" t="s">
        <v>74</v>
      </c>
      <c r="G1048" t="s">
        <v>21</v>
      </c>
      <c r="H1048" t="s">
        <v>21</v>
      </c>
      <c r="I1048" t="s">
        <v>22</v>
      </c>
      <c r="J1048" t="s">
        <v>23</v>
      </c>
      <c r="K1048" t="s">
        <v>24</v>
      </c>
      <c r="L1048" t="s">
        <v>25</v>
      </c>
      <c r="M1048" t="s">
        <v>25</v>
      </c>
      <c r="N1048" t="s">
        <v>38</v>
      </c>
      <c r="O1048" t="s">
        <v>25</v>
      </c>
      <c r="P1048" t="s">
        <v>21</v>
      </c>
      <c r="Q1048" t="s">
        <v>27</v>
      </c>
      <c r="R1048" t="s">
        <v>29</v>
      </c>
      <c r="S1048" t="s">
        <v>29</v>
      </c>
      <c r="T1048" t="s">
        <v>21</v>
      </c>
      <c r="U1048" t="s">
        <v>21</v>
      </c>
      <c r="V1048" t="s">
        <v>75</v>
      </c>
      <c r="W1048" s="2" t="s">
        <v>31</v>
      </c>
      <c r="Y1048">
        <f>IF(J1048=Legend!$B$3,0,IF(J1048=Legend!$B$4,1,IF(J1048=Legend!$B$5,2,0)))</f>
        <v>1</v>
      </c>
      <c r="Z1048">
        <f t="shared" si="113"/>
        <v>1</v>
      </c>
      <c r="AA1048">
        <f t="shared" si="114"/>
        <v>1</v>
      </c>
      <c r="AB1048">
        <f t="shared" si="115"/>
        <v>1</v>
      </c>
      <c r="AC1048">
        <f>IF(N1048=Legend!$D$3,3,IF(N1048=Legend!$D$4,2,IF(N1048=Legend!$D$5,1,0)))</f>
        <v>3</v>
      </c>
      <c r="AD1048">
        <f t="shared" si="116"/>
        <v>1</v>
      </c>
      <c r="AF1048">
        <f t="shared" si="117"/>
        <v>0</v>
      </c>
      <c r="AG1048">
        <f>IF(R1048=Legend!$F$3,3,IF(R1048=Legend!$F$4,2,IF(R1048=Legend!$F$5,1,0)))</f>
        <v>3</v>
      </c>
      <c r="AH1048">
        <f>IF(S1048=Legend!$F$3,3,IF(S1048=Legend!$F$4,2,IF(S1048=Legend!$F$5,1,0)))</f>
        <v>3</v>
      </c>
      <c r="AK1048">
        <f>IF(V1048=Legend!$H$3,3,IF(V1048=Legend!$H$4,2,IF(V1048=Legend!$H$5,1,0)))</f>
        <v>3</v>
      </c>
      <c r="AM1048">
        <f t="shared" si="118"/>
        <v>17</v>
      </c>
    </row>
    <row r="1049" spans="1:39" ht="156" x14ac:dyDescent="0.3">
      <c r="A1049" t="s">
        <v>79</v>
      </c>
      <c r="B1049" t="s">
        <v>311</v>
      </c>
      <c r="C1049" t="s">
        <v>612</v>
      </c>
      <c r="D1049" t="s">
        <v>613</v>
      </c>
      <c r="E1049" t="str">
        <f t="shared" si="112"/>
        <v>HABIB FARMA</v>
      </c>
      <c r="F1049" t="s">
        <v>79</v>
      </c>
      <c r="G1049" t="s">
        <v>21</v>
      </c>
      <c r="H1049" t="s">
        <v>21</v>
      </c>
      <c r="I1049" t="s">
        <v>22</v>
      </c>
      <c r="J1049" t="s">
        <v>35</v>
      </c>
      <c r="K1049" t="s">
        <v>24</v>
      </c>
      <c r="L1049" t="s">
        <v>25</v>
      </c>
      <c r="M1049" t="s">
        <v>25</v>
      </c>
      <c r="N1049" t="s">
        <v>26</v>
      </c>
      <c r="O1049" t="s">
        <v>25</v>
      </c>
      <c r="P1049" t="s">
        <v>21</v>
      </c>
      <c r="Q1049" t="s">
        <v>27</v>
      </c>
      <c r="R1049" t="s">
        <v>45</v>
      </c>
      <c r="S1049" t="s">
        <v>28</v>
      </c>
      <c r="T1049" t="s">
        <v>21</v>
      </c>
      <c r="U1049" t="s">
        <v>21</v>
      </c>
      <c r="V1049" t="s">
        <v>30</v>
      </c>
      <c r="W1049" s="2" t="s">
        <v>31</v>
      </c>
      <c r="Y1049">
        <f>IF(J1049=Legend!$B$3,0,IF(J1049=Legend!$B$4,1,IF(J1049=Legend!$B$5,2,0)))</f>
        <v>0</v>
      </c>
      <c r="Z1049">
        <f t="shared" si="113"/>
        <v>1</v>
      </c>
      <c r="AA1049">
        <f t="shared" si="114"/>
        <v>1</v>
      </c>
      <c r="AB1049">
        <f t="shared" si="115"/>
        <v>1</v>
      </c>
      <c r="AC1049">
        <f>IF(N1049=Legend!$D$3,3,IF(N1049=Legend!$D$4,2,IF(N1049=Legend!$D$5,1,0)))</f>
        <v>2</v>
      </c>
      <c r="AD1049">
        <f t="shared" si="116"/>
        <v>1</v>
      </c>
      <c r="AF1049">
        <f t="shared" si="117"/>
        <v>0</v>
      </c>
      <c r="AG1049">
        <f>IF(R1049=Legend!$F$3,3,IF(R1049=Legend!$F$4,2,IF(R1049=Legend!$F$5,1,0)))</f>
        <v>1</v>
      </c>
      <c r="AH1049">
        <f>IF(S1049=Legend!$F$3,3,IF(S1049=Legend!$F$4,2,IF(S1049=Legend!$F$5,1,0)))</f>
        <v>2</v>
      </c>
      <c r="AK1049">
        <f>IF(V1049=Legend!$H$3,3,IF(V1049=Legend!$H$4,2,IF(V1049=Legend!$H$5,1,0)))</f>
        <v>2</v>
      </c>
      <c r="AM1049">
        <f t="shared" si="118"/>
        <v>11</v>
      </c>
    </row>
    <row r="1050" spans="1:39" ht="156" x14ac:dyDescent="0.3">
      <c r="A1050" t="s">
        <v>20</v>
      </c>
      <c r="B1050" t="s">
        <v>311</v>
      </c>
      <c r="C1050" t="s">
        <v>612</v>
      </c>
      <c r="D1050" t="s">
        <v>3035</v>
      </c>
      <c r="E1050" t="str">
        <f t="shared" si="112"/>
        <v>HABIB MART</v>
      </c>
      <c r="F1050" t="s">
        <v>20</v>
      </c>
      <c r="G1050" t="s">
        <v>21</v>
      </c>
      <c r="H1050" t="s">
        <v>21</v>
      </c>
      <c r="I1050" t="s">
        <v>50</v>
      </c>
      <c r="J1050" t="s">
        <v>23</v>
      </c>
      <c r="K1050" t="s">
        <v>24</v>
      </c>
      <c r="L1050" t="s">
        <v>25</v>
      </c>
      <c r="M1050" t="s">
        <v>25</v>
      </c>
      <c r="N1050" t="s">
        <v>38</v>
      </c>
      <c r="O1050" t="s">
        <v>25</v>
      </c>
      <c r="P1050" t="s">
        <v>21</v>
      </c>
      <c r="Q1050" t="s">
        <v>27</v>
      </c>
      <c r="R1050" t="s">
        <v>28</v>
      </c>
      <c r="S1050" t="s">
        <v>29</v>
      </c>
      <c r="T1050" t="s">
        <v>21</v>
      </c>
      <c r="U1050" t="s">
        <v>21</v>
      </c>
      <c r="V1050" t="s">
        <v>30</v>
      </c>
      <c r="W1050" s="2" t="s">
        <v>31</v>
      </c>
      <c r="Y1050">
        <f>IF(J1050=Legend!$B$3,0,IF(J1050=Legend!$B$4,1,IF(J1050=Legend!$B$5,2,0)))</f>
        <v>1</v>
      </c>
      <c r="Z1050">
        <f t="shared" si="113"/>
        <v>1</v>
      </c>
      <c r="AA1050">
        <f t="shared" si="114"/>
        <v>1</v>
      </c>
      <c r="AB1050">
        <f t="shared" si="115"/>
        <v>1</v>
      </c>
      <c r="AC1050">
        <f>IF(N1050=Legend!$D$3,3,IF(N1050=Legend!$D$4,2,IF(N1050=Legend!$D$5,1,0)))</f>
        <v>3</v>
      </c>
      <c r="AD1050">
        <f t="shared" si="116"/>
        <v>1</v>
      </c>
      <c r="AF1050">
        <f t="shared" si="117"/>
        <v>0</v>
      </c>
      <c r="AG1050">
        <f>IF(R1050=Legend!$F$3,3,IF(R1050=Legend!$F$4,2,IF(R1050=Legend!$F$5,1,0)))</f>
        <v>2</v>
      </c>
      <c r="AH1050">
        <f>IF(S1050=Legend!$F$3,3,IF(S1050=Legend!$F$4,2,IF(S1050=Legend!$F$5,1,0)))</f>
        <v>3</v>
      </c>
      <c r="AK1050">
        <f>IF(V1050=Legend!$H$3,3,IF(V1050=Legend!$H$4,2,IF(V1050=Legend!$H$5,1,0)))</f>
        <v>2</v>
      </c>
      <c r="AM1050">
        <f t="shared" si="118"/>
        <v>15</v>
      </c>
    </row>
    <row r="1051" spans="1:39" ht="140.4" x14ac:dyDescent="0.3">
      <c r="A1051" t="s">
        <v>138</v>
      </c>
      <c r="B1051" t="s">
        <v>284</v>
      </c>
      <c r="C1051" t="s">
        <v>4783</v>
      </c>
      <c r="D1051" t="s">
        <v>4791</v>
      </c>
      <c r="E1051" t="str">
        <f t="shared" si="112"/>
        <v>HADI SUPERMARKET SERUI</v>
      </c>
      <c r="F1051" t="s">
        <v>138</v>
      </c>
      <c r="G1051" t="s">
        <v>21</v>
      </c>
      <c r="H1051" t="s">
        <v>21</v>
      </c>
      <c r="I1051" t="s">
        <v>22</v>
      </c>
      <c r="J1051" t="s">
        <v>23</v>
      </c>
      <c r="K1051" t="s">
        <v>24</v>
      </c>
      <c r="L1051" t="s">
        <v>25</v>
      </c>
      <c r="M1051" t="s">
        <v>25</v>
      </c>
      <c r="N1051" t="s">
        <v>38</v>
      </c>
      <c r="O1051" t="s">
        <v>25</v>
      </c>
      <c r="P1051" t="s">
        <v>21</v>
      </c>
      <c r="Q1051" t="s">
        <v>27</v>
      </c>
      <c r="R1051" t="s">
        <v>28</v>
      </c>
      <c r="S1051" t="s">
        <v>29</v>
      </c>
      <c r="T1051" t="s">
        <v>21</v>
      </c>
      <c r="U1051" t="s">
        <v>21</v>
      </c>
      <c r="V1051" t="s">
        <v>30</v>
      </c>
      <c r="W1051" s="2" t="s">
        <v>34</v>
      </c>
      <c r="Y1051">
        <f>IF(J1051=Legend!$B$3,0,IF(J1051=Legend!$B$4,1,IF(J1051=Legend!$B$5,2,0)))</f>
        <v>1</v>
      </c>
      <c r="Z1051">
        <f t="shared" si="113"/>
        <v>1</v>
      </c>
      <c r="AA1051">
        <f t="shared" si="114"/>
        <v>1</v>
      </c>
      <c r="AB1051">
        <f t="shared" si="115"/>
        <v>1</v>
      </c>
      <c r="AC1051">
        <f>IF(N1051=Legend!$D$3,3,IF(N1051=Legend!$D$4,2,IF(N1051=Legend!$D$5,1,0)))</f>
        <v>3</v>
      </c>
      <c r="AD1051">
        <f t="shared" si="116"/>
        <v>1</v>
      </c>
      <c r="AF1051">
        <f t="shared" si="117"/>
        <v>0</v>
      </c>
      <c r="AG1051">
        <f>IF(R1051=Legend!$F$3,3,IF(R1051=Legend!$F$4,2,IF(R1051=Legend!$F$5,1,0)))</f>
        <v>2</v>
      </c>
      <c r="AH1051">
        <f>IF(S1051=Legend!$F$3,3,IF(S1051=Legend!$F$4,2,IF(S1051=Legend!$F$5,1,0)))</f>
        <v>3</v>
      </c>
      <c r="AK1051">
        <f>IF(V1051=Legend!$H$3,3,IF(V1051=Legend!$H$4,2,IF(V1051=Legend!$H$5,1,0)))</f>
        <v>2</v>
      </c>
      <c r="AM1051">
        <f t="shared" si="118"/>
        <v>15</v>
      </c>
    </row>
    <row r="1052" spans="1:39" ht="140.4" x14ac:dyDescent="0.3">
      <c r="A1052" t="s">
        <v>135</v>
      </c>
      <c r="B1052" t="s">
        <v>932</v>
      </c>
      <c r="C1052" t="s">
        <v>4230</v>
      </c>
      <c r="D1052" t="s">
        <v>4891</v>
      </c>
      <c r="E1052" t="str">
        <f t="shared" si="112"/>
        <v>HAIFA MART</v>
      </c>
      <c r="F1052" t="s">
        <v>135</v>
      </c>
      <c r="G1052" t="s">
        <v>21</v>
      </c>
      <c r="H1052" t="s">
        <v>21</v>
      </c>
      <c r="I1052" t="s">
        <v>22</v>
      </c>
      <c r="J1052" t="s">
        <v>35</v>
      </c>
      <c r="K1052" t="s">
        <v>24</v>
      </c>
      <c r="L1052" t="s">
        <v>25</v>
      </c>
      <c r="M1052" t="s">
        <v>25</v>
      </c>
      <c r="N1052" t="s">
        <v>38</v>
      </c>
      <c r="O1052" t="s">
        <v>25</v>
      </c>
      <c r="P1052" t="s">
        <v>21</v>
      </c>
      <c r="Q1052" t="s">
        <v>27</v>
      </c>
      <c r="R1052" t="s">
        <v>28</v>
      </c>
      <c r="S1052" t="s">
        <v>29</v>
      </c>
      <c r="T1052" t="s">
        <v>21</v>
      </c>
      <c r="U1052" t="s">
        <v>21</v>
      </c>
      <c r="V1052" t="s">
        <v>33</v>
      </c>
      <c r="W1052" s="2" t="s">
        <v>34</v>
      </c>
      <c r="Y1052">
        <f>IF(J1052=Legend!$B$3,0,IF(J1052=Legend!$B$4,1,IF(J1052=Legend!$B$5,2,0)))</f>
        <v>0</v>
      </c>
      <c r="Z1052">
        <f t="shared" si="113"/>
        <v>1</v>
      </c>
      <c r="AA1052">
        <f t="shared" si="114"/>
        <v>1</v>
      </c>
      <c r="AB1052">
        <f t="shared" si="115"/>
        <v>1</v>
      </c>
      <c r="AC1052">
        <f>IF(N1052=Legend!$D$3,3,IF(N1052=Legend!$D$4,2,IF(N1052=Legend!$D$5,1,0)))</f>
        <v>3</v>
      </c>
      <c r="AD1052">
        <f t="shared" si="116"/>
        <v>1</v>
      </c>
      <c r="AF1052">
        <f t="shared" si="117"/>
        <v>0</v>
      </c>
      <c r="AG1052">
        <f>IF(R1052=Legend!$F$3,3,IF(R1052=Legend!$F$4,2,IF(R1052=Legend!$F$5,1,0)))</f>
        <v>2</v>
      </c>
      <c r="AH1052">
        <f>IF(S1052=Legend!$F$3,3,IF(S1052=Legend!$F$4,2,IF(S1052=Legend!$F$5,1,0)))</f>
        <v>3</v>
      </c>
      <c r="AK1052">
        <f>IF(V1052=Legend!$H$3,3,IF(V1052=Legend!$H$4,2,IF(V1052=Legend!$H$5,1,0)))</f>
        <v>1</v>
      </c>
      <c r="AM1052">
        <f t="shared" si="118"/>
        <v>13</v>
      </c>
    </row>
    <row r="1053" spans="1:39" ht="109.2" x14ac:dyDescent="0.3">
      <c r="A1053" t="s">
        <v>71</v>
      </c>
      <c r="B1053" t="s">
        <v>2427</v>
      </c>
      <c r="C1053" t="s">
        <v>2896</v>
      </c>
      <c r="D1053" t="s">
        <v>2900</v>
      </c>
      <c r="E1053" t="str">
        <f t="shared" si="112"/>
        <v>HAIL MART MOLIBAGU</v>
      </c>
      <c r="F1053" t="s">
        <v>71</v>
      </c>
      <c r="G1053" t="s">
        <v>21</v>
      </c>
      <c r="H1053" t="s">
        <v>21</v>
      </c>
      <c r="I1053" t="s">
        <v>22</v>
      </c>
      <c r="J1053" t="s">
        <v>23</v>
      </c>
      <c r="K1053" t="s">
        <v>24</v>
      </c>
      <c r="L1053" t="s">
        <v>25</v>
      </c>
      <c r="M1053" t="s">
        <v>25</v>
      </c>
      <c r="N1053" t="s">
        <v>26</v>
      </c>
      <c r="O1053" t="s">
        <v>21</v>
      </c>
      <c r="P1053" t="s">
        <v>21</v>
      </c>
      <c r="Q1053" t="s">
        <v>60</v>
      </c>
      <c r="R1053" t="s">
        <v>45</v>
      </c>
      <c r="S1053" t="s">
        <v>28</v>
      </c>
      <c r="T1053" t="s">
        <v>21</v>
      </c>
      <c r="U1053" t="s">
        <v>21</v>
      </c>
      <c r="V1053" t="s">
        <v>42</v>
      </c>
      <c r="W1053" s="2" t="s">
        <v>66</v>
      </c>
      <c r="Y1053">
        <f>IF(J1053=Legend!$B$3,0,IF(J1053=Legend!$B$4,1,IF(J1053=Legend!$B$5,2,0)))</f>
        <v>1</v>
      </c>
      <c r="Z1053">
        <f t="shared" si="113"/>
        <v>1</v>
      </c>
      <c r="AA1053">
        <f t="shared" si="114"/>
        <v>1</v>
      </c>
      <c r="AB1053">
        <f t="shared" si="115"/>
        <v>1</v>
      </c>
      <c r="AC1053">
        <f>IF(N1053=Legend!$D$3,3,IF(N1053=Legend!$D$4,2,IF(N1053=Legend!$D$5,1,0)))</f>
        <v>2</v>
      </c>
      <c r="AD1053">
        <f t="shared" si="116"/>
        <v>0</v>
      </c>
      <c r="AF1053">
        <f t="shared" si="117"/>
        <v>2</v>
      </c>
      <c r="AG1053">
        <f>IF(R1053=Legend!$F$3,3,IF(R1053=Legend!$F$4,2,IF(R1053=Legend!$F$5,1,0)))</f>
        <v>1</v>
      </c>
      <c r="AH1053">
        <f>IF(S1053=Legend!$F$3,3,IF(S1053=Legend!$F$4,2,IF(S1053=Legend!$F$5,1,0)))</f>
        <v>2</v>
      </c>
      <c r="AK1053">
        <f>IF(V1053=Legend!$H$3,3,IF(V1053=Legend!$H$4,2,IF(V1053=Legend!$H$5,1,0)))</f>
        <v>0</v>
      </c>
      <c r="AM1053">
        <f t="shared" si="118"/>
        <v>11</v>
      </c>
    </row>
    <row r="1054" spans="1:39" ht="46.8" x14ac:dyDescent="0.3">
      <c r="A1054" t="s">
        <v>132</v>
      </c>
      <c r="B1054" t="s">
        <v>963</v>
      </c>
      <c r="C1054" t="s">
        <v>2783</v>
      </c>
      <c r="D1054" t="s">
        <v>3112</v>
      </c>
      <c r="E1054" t="str">
        <f t="shared" si="112"/>
        <v>HAJI ADUL - H.ABDUL KADIR</v>
      </c>
      <c r="F1054" t="s">
        <v>132</v>
      </c>
      <c r="G1054" t="s">
        <v>21</v>
      </c>
      <c r="H1054" t="s">
        <v>21</v>
      </c>
      <c r="I1054" t="s">
        <v>54</v>
      </c>
      <c r="J1054" t="s">
        <v>23</v>
      </c>
      <c r="K1054" t="s">
        <v>24</v>
      </c>
      <c r="L1054" t="s">
        <v>21</v>
      </c>
      <c r="M1054" t="s">
        <v>25</v>
      </c>
      <c r="N1054" t="s">
        <v>26</v>
      </c>
      <c r="O1054" t="s">
        <v>21</v>
      </c>
      <c r="P1054" t="s">
        <v>21</v>
      </c>
      <c r="Q1054" t="s">
        <v>27</v>
      </c>
      <c r="R1054" t="s">
        <v>45</v>
      </c>
      <c r="S1054" t="s">
        <v>28</v>
      </c>
      <c r="T1054" t="s">
        <v>21</v>
      </c>
      <c r="U1054" t="s">
        <v>21</v>
      </c>
      <c r="V1054" t="s">
        <v>33</v>
      </c>
      <c r="W1054" s="2" t="s">
        <v>81</v>
      </c>
      <c r="Y1054">
        <f>IF(J1054=Legend!$B$3,0,IF(J1054=Legend!$B$4,1,IF(J1054=Legend!$B$5,2,0)))</f>
        <v>1</v>
      </c>
      <c r="Z1054">
        <f t="shared" si="113"/>
        <v>1</v>
      </c>
      <c r="AA1054">
        <f t="shared" si="114"/>
        <v>0</v>
      </c>
      <c r="AB1054">
        <f t="shared" si="115"/>
        <v>1</v>
      </c>
      <c r="AC1054">
        <f>IF(N1054=Legend!$D$3,3,IF(N1054=Legend!$D$4,2,IF(N1054=Legend!$D$5,1,0)))</f>
        <v>2</v>
      </c>
      <c r="AD1054">
        <f t="shared" si="116"/>
        <v>0</v>
      </c>
      <c r="AF1054">
        <f t="shared" si="117"/>
        <v>0</v>
      </c>
      <c r="AG1054">
        <f>IF(R1054=Legend!$F$3,3,IF(R1054=Legend!$F$4,2,IF(R1054=Legend!$F$5,1,0)))</f>
        <v>1</v>
      </c>
      <c r="AH1054">
        <f>IF(S1054=Legend!$F$3,3,IF(S1054=Legend!$F$4,2,IF(S1054=Legend!$F$5,1,0)))</f>
        <v>2</v>
      </c>
      <c r="AK1054">
        <f>IF(V1054=Legend!$H$3,3,IF(V1054=Legend!$H$4,2,IF(V1054=Legend!$H$5,1,0)))</f>
        <v>1</v>
      </c>
      <c r="AM1054">
        <f t="shared" si="118"/>
        <v>9</v>
      </c>
    </row>
    <row r="1055" spans="1:39" ht="140.4" x14ac:dyDescent="0.3">
      <c r="A1055" t="s">
        <v>61</v>
      </c>
      <c r="B1055" t="s">
        <v>475</v>
      </c>
      <c r="C1055" t="s">
        <v>981</v>
      </c>
      <c r="D1055" t="s">
        <v>1152</v>
      </c>
      <c r="E1055" t="str">
        <f t="shared" si="112"/>
        <v>HAJI MOMON, TOKO</v>
      </c>
      <c r="F1055" t="s">
        <v>61</v>
      </c>
      <c r="G1055" t="s">
        <v>21</v>
      </c>
      <c r="H1055" t="s">
        <v>21</v>
      </c>
      <c r="I1055" t="s">
        <v>50</v>
      </c>
      <c r="J1055" t="s">
        <v>23</v>
      </c>
      <c r="K1055" t="s">
        <v>24</v>
      </c>
      <c r="L1055" t="s">
        <v>25</v>
      </c>
      <c r="M1055" t="s">
        <v>21</v>
      </c>
      <c r="N1055" t="s">
        <v>47</v>
      </c>
      <c r="O1055" t="s">
        <v>21</v>
      </c>
      <c r="P1055" t="s">
        <v>21</v>
      </c>
      <c r="Q1055" t="s">
        <v>27</v>
      </c>
      <c r="R1055" t="s">
        <v>47</v>
      </c>
      <c r="S1055" t="s">
        <v>29</v>
      </c>
      <c r="T1055" t="s">
        <v>21</v>
      </c>
      <c r="U1055" t="s">
        <v>21</v>
      </c>
      <c r="V1055" t="s">
        <v>33</v>
      </c>
      <c r="W1055" s="2" t="s">
        <v>34</v>
      </c>
      <c r="Y1055">
        <f>IF(J1055=Legend!$B$3,0,IF(J1055=Legend!$B$4,1,IF(J1055=Legend!$B$5,2,0)))</f>
        <v>1</v>
      </c>
      <c r="Z1055">
        <f t="shared" si="113"/>
        <v>1</v>
      </c>
      <c r="AA1055">
        <f t="shared" si="114"/>
        <v>1</v>
      </c>
      <c r="AB1055">
        <f t="shared" si="115"/>
        <v>0</v>
      </c>
      <c r="AC1055">
        <f>IF(N1055=Legend!$D$3,3,IF(N1055=Legend!$D$4,2,IF(N1055=Legend!$D$5,1,0)))</f>
        <v>0</v>
      </c>
      <c r="AD1055">
        <f t="shared" si="116"/>
        <v>0</v>
      </c>
      <c r="AF1055">
        <f t="shared" si="117"/>
        <v>0</v>
      </c>
      <c r="AG1055">
        <f>IF(R1055=Legend!$F$3,3,IF(R1055=Legend!$F$4,2,IF(R1055=Legend!$F$5,1,0)))</f>
        <v>0</v>
      </c>
      <c r="AH1055">
        <f>IF(S1055=Legend!$F$3,3,IF(S1055=Legend!$F$4,2,IF(S1055=Legend!$F$5,1,0)))</f>
        <v>3</v>
      </c>
      <c r="AK1055">
        <f>IF(V1055=Legend!$H$3,3,IF(V1055=Legend!$H$4,2,IF(V1055=Legend!$H$5,1,0)))</f>
        <v>1</v>
      </c>
      <c r="AM1055">
        <f t="shared" si="118"/>
        <v>7</v>
      </c>
    </row>
    <row r="1056" spans="1:39" ht="140.4" x14ac:dyDescent="0.3">
      <c r="A1056" t="s">
        <v>135</v>
      </c>
      <c r="B1056" t="s">
        <v>478</v>
      </c>
      <c r="C1056" t="s">
        <v>4863</v>
      </c>
      <c r="D1056" t="s">
        <v>4871</v>
      </c>
      <c r="E1056" t="str">
        <f t="shared" si="112"/>
        <v>HALAGA</v>
      </c>
      <c r="F1056" t="s">
        <v>135</v>
      </c>
      <c r="G1056" t="s">
        <v>21</v>
      </c>
      <c r="H1056" t="s">
        <v>21</v>
      </c>
      <c r="I1056" t="s">
        <v>22</v>
      </c>
      <c r="J1056" t="s">
        <v>35</v>
      </c>
      <c r="K1056" t="s">
        <v>24</v>
      </c>
      <c r="L1056" t="s">
        <v>25</v>
      </c>
      <c r="M1056" t="s">
        <v>25</v>
      </c>
      <c r="N1056" t="s">
        <v>26</v>
      </c>
      <c r="O1056" t="s">
        <v>25</v>
      </c>
      <c r="P1056" t="s">
        <v>21</v>
      </c>
      <c r="Q1056" t="s">
        <v>27</v>
      </c>
      <c r="R1056" t="s">
        <v>28</v>
      </c>
      <c r="S1056" t="s">
        <v>29</v>
      </c>
      <c r="T1056" t="s">
        <v>21</v>
      </c>
      <c r="U1056" t="s">
        <v>21</v>
      </c>
      <c r="V1056" t="s">
        <v>30</v>
      </c>
      <c r="W1056" s="2" t="s">
        <v>34</v>
      </c>
      <c r="Y1056">
        <f>IF(J1056=Legend!$B$3,0,IF(J1056=Legend!$B$4,1,IF(J1056=Legend!$B$5,2,0)))</f>
        <v>0</v>
      </c>
      <c r="Z1056">
        <f t="shared" si="113"/>
        <v>1</v>
      </c>
      <c r="AA1056">
        <f t="shared" si="114"/>
        <v>1</v>
      </c>
      <c r="AB1056">
        <f t="shared" si="115"/>
        <v>1</v>
      </c>
      <c r="AC1056">
        <f>IF(N1056=Legend!$D$3,3,IF(N1056=Legend!$D$4,2,IF(N1056=Legend!$D$5,1,0)))</f>
        <v>2</v>
      </c>
      <c r="AD1056">
        <f t="shared" si="116"/>
        <v>1</v>
      </c>
      <c r="AF1056">
        <f t="shared" si="117"/>
        <v>0</v>
      </c>
      <c r="AG1056">
        <f>IF(R1056=Legend!$F$3,3,IF(R1056=Legend!$F$4,2,IF(R1056=Legend!$F$5,1,0)))</f>
        <v>2</v>
      </c>
      <c r="AH1056">
        <f>IF(S1056=Legend!$F$3,3,IF(S1056=Legend!$F$4,2,IF(S1056=Legend!$F$5,1,0)))</f>
        <v>3</v>
      </c>
      <c r="AK1056">
        <f>IF(V1056=Legend!$H$3,3,IF(V1056=Legend!$H$4,2,IF(V1056=Legend!$H$5,1,0)))</f>
        <v>2</v>
      </c>
      <c r="AM1056">
        <f t="shared" si="118"/>
        <v>13</v>
      </c>
    </row>
    <row r="1057" spans="1:39" ht="78" x14ac:dyDescent="0.3">
      <c r="A1057" t="s">
        <v>19</v>
      </c>
      <c r="B1057" t="s">
        <v>174</v>
      </c>
      <c r="C1057" t="s">
        <v>195</v>
      </c>
      <c r="D1057" t="s">
        <v>217</v>
      </c>
      <c r="E1057" t="str">
        <f t="shared" si="112"/>
        <v>HALILI</v>
      </c>
      <c r="F1057" t="s">
        <v>19</v>
      </c>
      <c r="G1057" t="s">
        <v>21</v>
      </c>
      <c r="H1057" t="s">
        <v>21</v>
      </c>
      <c r="I1057" t="s">
        <v>50</v>
      </c>
      <c r="J1057" t="s">
        <v>35</v>
      </c>
      <c r="K1057" t="s">
        <v>24</v>
      </c>
      <c r="L1057" t="s">
        <v>25</v>
      </c>
      <c r="M1057" t="s">
        <v>25</v>
      </c>
      <c r="N1057" t="s">
        <v>28</v>
      </c>
      <c r="O1057" t="s">
        <v>21</v>
      </c>
      <c r="P1057" t="s">
        <v>21</v>
      </c>
      <c r="Q1057" t="s">
        <v>27</v>
      </c>
      <c r="R1057" t="s">
        <v>45</v>
      </c>
      <c r="S1057" t="s">
        <v>45</v>
      </c>
      <c r="T1057" t="s">
        <v>21</v>
      </c>
      <c r="U1057" t="s">
        <v>21</v>
      </c>
      <c r="V1057" t="s">
        <v>42</v>
      </c>
      <c r="W1057" s="2" t="s">
        <v>57</v>
      </c>
      <c r="Y1057">
        <f>IF(J1057=Legend!$B$3,0,IF(J1057=Legend!$B$4,1,IF(J1057=Legend!$B$5,2,0)))</f>
        <v>0</v>
      </c>
      <c r="Z1057">
        <f t="shared" si="113"/>
        <v>1</v>
      </c>
      <c r="AA1057">
        <f t="shared" si="114"/>
        <v>1</v>
      </c>
      <c r="AB1057">
        <f t="shared" si="115"/>
        <v>1</v>
      </c>
      <c r="AC1057">
        <f>IF(N1057=Legend!$D$3,3,IF(N1057=Legend!$D$4,2,IF(N1057=Legend!$D$5,1,0)))</f>
        <v>1</v>
      </c>
      <c r="AD1057">
        <f t="shared" si="116"/>
        <v>0</v>
      </c>
      <c r="AF1057">
        <f t="shared" si="117"/>
        <v>0</v>
      </c>
      <c r="AG1057">
        <f>IF(R1057=Legend!$F$3,3,IF(R1057=Legend!$F$4,2,IF(R1057=Legend!$F$5,1,0)))</f>
        <v>1</v>
      </c>
      <c r="AH1057">
        <f>IF(S1057=Legend!$F$3,3,IF(S1057=Legend!$F$4,2,IF(S1057=Legend!$F$5,1,0)))</f>
        <v>1</v>
      </c>
      <c r="AK1057">
        <f>IF(V1057=Legend!$H$3,3,IF(V1057=Legend!$H$4,2,IF(V1057=Legend!$H$5,1,0)))</f>
        <v>0</v>
      </c>
      <c r="AM1057">
        <f t="shared" si="118"/>
        <v>6</v>
      </c>
    </row>
    <row r="1058" spans="1:39" ht="46.8" x14ac:dyDescent="0.3">
      <c r="A1058" t="s">
        <v>132</v>
      </c>
      <c r="B1058" t="s">
        <v>963</v>
      </c>
      <c r="C1058" t="s">
        <v>2783</v>
      </c>
      <c r="D1058" t="s">
        <v>3111</v>
      </c>
      <c r="E1058" t="str">
        <f t="shared" si="112"/>
        <v>HALIMAH - MAHMUJIANTO</v>
      </c>
      <c r="F1058" t="s">
        <v>132</v>
      </c>
      <c r="G1058" t="s">
        <v>21</v>
      </c>
      <c r="H1058" t="s">
        <v>21</v>
      </c>
      <c r="I1058" t="s">
        <v>22</v>
      </c>
      <c r="J1058" t="s">
        <v>23</v>
      </c>
      <c r="K1058" t="s">
        <v>24</v>
      </c>
      <c r="L1058" t="s">
        <v>25</v>
      </c>
      <c r="M1058" t="s">
        <v>25</v>
      </c>
      <c r="N1058" t="s">
        <v>26</v>
      </c>
      <c r="O1058" t="s">
        <v>25</v>
      </c>
      <c r="P1058" t="s">
        <v>25</v>
      </c>
      <c r="Q1058" t="s">
        <v>27</v>
      </c>
      <c r="R1058" t="s">
        <v>45</v>
      </c>
      <c r="S1058" t="s">
        <v>28</v>
      </c>
      <c r="T1058" t="s">
        <v>21</v>
      </c>
      <c r="U1058" t="s">
        <v>21</v>
      </c>
      <c r="V1058" t="s">
        <v>30</v>
      </c>
      <c r="W1058" s="18" t="s">
        <v>111</v>
      </c>
      <c r="Y1058">
        <f>IF(J1058=Legend!$B$3,0,IF(J1058=Legend!$B$4,1,IF(J1058=Legend!$B$5,2,0)))</f>
        <v>1</v>
      </c>
      <c r="Z1058">
        <f t="shared" si="113"/>
        <v>1</v>
      </c>
      <c r="AA1058">
        <f t="shared" si="114"/>
        <v>1</v>
      </c>
      <c r="AB1058">
        <f t="shared" si="115"/>
        <v>1</v>
      </c>
      <c r="AC1058">
        <f>IF(N1058=Legend!$D$3,3,IF(N1058=Legend!$D$4,2,IF(N1058=Legend!$D$5,1,0)))</f>
        <v>2</v>
      </c>
      <c r="AD1058">
        <f t="shared" si="116"/>
        <v>1</v>
      </c>
      <c r="AF1058">
        <f t="shared" si="117"/>
        <v>0</v>
      </c>
      <c r="AG1058">
        <f>IF(R1058=Legend!$F$3,3,IF(R1058=Legend!$F$4,2,IF(R1058=Legend!$F$5,1,0)))</f>
        <v>1</v>
      </c>
      <c r="AH1058">
        <f>IF(S1058=Legend!$F$3,3,IF(S1058=Legend!$F$4,2,IF(S1058=Legend!$F$5,1,0)))</f>
        <v>2</v>
      </c>
      <c r="AK1058">
        <f>IF(V1058=Legend!$H$3,3,IF(V1058=Legend!$H$4,2,IF(V1058=Legend!$H$5,1,0)))</f>
        <v>2</v>
      </c>
      <c r="AM1058">
        <f t="shared" si="118"/>
        <v>12</v>
      </c>
    </row>
    <row r="1059" spans="1:39" ht="140.4" x14ac:dyDescent="0.3">
      <c r="A1059" t="s">
        <v>61</v>
      </c>
      <c r="B1059" t="s">
        <v>1190</v>
      </c>
      <c r="C1059" t="s">
        <v>1195</v>
      </c>
      <c r="D1059" t="s">
        <v>1262</v>
      </c>
      <c r="E1059" t="str">
        <f t="shared" si="112"/>
        <v>HALIMAH PLAZA</v>
      </c>
      <c r="F1059" t="s">
        <v>61</v>
      </c>
      <c r="G1059" t="s">
        <v>21</v>
      </c>
      <c r="H1059" t="s">
        <v>21</v>
      </c>
      <c r="I1059" t="s">
        <v>54</v>
      </c>
      <c r="J1059" t="s">
        <v>23</v>
      </c>
      <c r="K1059" t="s">
        <v>24</v>
      </c>
      <c r="L1059" t="s">
        <v>21</v>
      </c>
      <c r="M1059" t="s">
        <v>25</v>
      </c>
      <c r="N1059" t="s">
        <v>38</v>
      </c>
      <c r="O1059" t="s">
        <v>25</v>
      </c>
      <c r="P1059" t="s">
        <v>21</v>
      </c>
      <c r="Q1059" t="s">
        <v>27</v>
      </c>
      <c r="R1059" t="s">
        <v>28</v>
      </c>
      <c r="S1059" t="s">
        <v>29</v>
      </c>
      <c r="T1059" t="s">
        <v>21</v>
      </c>
      <c r="U1059" t="s">
        <v>21</v>
      </c>
      <c r="V1059" t="s">
        <v>30</v>
      </c>
      <c r="W1059" s="2" t="s">
        <v>34</v>
      </c>
      <c r="Y1059">
        <f>IF(J1059=Legend!$B$3,0,IF(J1059=Legend!$B$4,1,IF(J1059=Legend!$B$5,2,0)))</f>
        <v>1</v>
      </c>
      <c r="Z1059">
        <f t="shared" si="113"/>
        <v>1</v>
      </c>
      <c r="AA1059">
        <f t="shared" si="114"/>
        <v>0</v>
      </c>
      <c r="AB1059">
        <f t="shared" si="115"/>
        <v>1</v>
      </c>
      <c r="AC1059">
        <f>IF(N1059=Legend!$D$3,3,IF(N1059=Legend!$D$4,2,IF(N1059=Legend!$D$5,1,0)))</f>
        <v>3</v>
      </c>
      <c r="AD1059">
        <f t="shared" si="116"/>
        <v>1</v>
      </c>
      <c r="AF1059">
        <f t="shared" si="117"/>
        <v>0</v>
      </c>
      <c r="AG1059">
        <f>IF(R1059=Legend!$F$3,3,IF(R1059=Legend!$F$4,2,IF(R1059=Legend!$F$5,1,0)))</f>
        <v>2</v>
      </c>
      <c r="AH1059">
        <f>IF(S1059=Legend!$F$3,3,IF(S1059=Legend!$F$4,2,IF(S1059=Legend!$F$5,1,0)))</f>
        <v>3</v>
      </c>
      <c r="AK1059">
        <f>IF(V1059=Legend!$H$3,3,IF(V1059=Legend!$H$4,2,IF(V1059=Legend!$H$5,1,0)))</f>
        <v>2</v>
      </c>
      <c r="AM1059">
        <f t="shared" si="118"/>
        <v>14</v>
      </c>
    </row>
    <row r="1060" spans="1:39" ht="109.2" x14ac:dyDescent="0.3">
      <c r="A1060" t="s">
        <v>102</v>
      </c>
      <c r="B1060" t="s">
        <v>174</v>
      </c>
      <c r="C1060" t="s">
        <v>1159</v>
      </c>
      <c r="D1060" t="s">
        <v>3756</v>
      </c>
      <c r="E1060" t="str">
        <f t="shared" si="112"/>
        <v>HAMDALAH</v>
      </c>
      <c r="F1060" t="s">
        <v>102</v>
      </c>
      <c r="G1060" t="s">
        <v>21</v>
      </c>
      <c r="H1060" t="s">
        <v>21</v>
      </c>
      <c r="I1060" t="s">
        <v>22</v>
      </c>
      <c r="J1060" t="s">
        <v>35</v>
      </c>
      <c r="K1060" t="s">
        <v>47</v>
      </c>
      <c r="L1060" t="s">
        <v>21</v>
      </c>
      <c r="M1060" t="s">
        <v>21</v>
      </c>
      <c r="N1060" t="s">
        <v>47</v>
      </c>
      <c r="O1060" t="s">
        <v>21</v>
      </c>
      <c r="P1060" t="s">
        <v>21</v>
      </c>
      <c r="Q1060" t="s">
        <v>27</v>
      </c>
      <c r="R1060" t="s">
        <v>47</v>
      </c>
      <c r="S1060" t="s">
        <v>28</v>
      </c>
      <c r="T1060" t="s">
        <v>21</v>
      </c>
      <c r="U1060" t="s">
        <v>21</v>
      </c>
      <c r="V1060" t="s">
        <v>33</v>
      </c>
      <c r="W1060" s="2" t="s">
        <v>46</v>
      </c>
      <c r="Y1060">
        <f>IF(J1060=Legend!$B$3,0,IF(J1060=Legend!$B$4,1,IF(J1060=Legend!$B$5,2,0)))</f>
        <v>0</v>
      </c>
      <c r="Z1060">
        <f t="shared" si="113"/>
        <v>0</v>
      </c>
      <c r="AA1060">
        <f t="shared" si="114"/>
        <v>0</v>
      </c>
      <c r="AB1060">
        <f t="shared" si="115"/>
        <v>0</v>
      </c>
      <c r="AC1060">
        <f>IF(N1060=Legend!$D$3,3,IF(N1060=Legend!$D$4,2,IF(N1060=Legend!$D$5,1,0)))</f>
        <v>0</v>
      </c>
      <c r="AD1060">
        <f t="shared" si="116"/>
        <v>0</v>
      </c>
      <c r="AF1060">
        <f t="shared" si="117"/>
        <v>0</v>
      </c>
      <c r="AG1060">
        <f>IF(R1060=Legend!$F$3,3,IF(R1060=Legend!$F$4,2,IF(R1060=Legend!$F$5,1,0)))</f>
        <v>0</v>
      </c>
      <c r="AH1060">
        <f>IF(S1060=Legend!$F$3,3,IF(S1060=Legend!$F$4,2,IF(S1060=Legend!$F$5,1,0)))</f>
        <v>2</v>
      </c>
      <c r="AK1060">
        <f>IF(V1060=Legend!$H$3,3,IF(V1060=Legend!$H$4,2,IF(V1060=Legend!$H$5,1,0)))</f>
        <v>1</v>
      </c>
      <c r="AM1060">
        <f t="shared" si="118"/>
        <v>3</v>
      </c>
    </row>
    <row r="1061" spans="1:39" ht="109.2" x14ac:dyDescent="0.3">
      <c r="A1061" t="s">
        <v>70</v>
      </c>
      <c r="B1061" t="s">
        <v>2938</v>
      </c>
      <c r="C1061" t="s">
        <v>4353</v>
      </c>
      <c r="D1061" t="s">
        <v>4357</v>
      </c>
      <c r="E1061" t="str">
        <f t="shared" si="112"/>
        <v>HAMI</v>
      </c>
      <c r="F1061" t="s">
        <v>70</v>
      </c>
      <c r="G1061" t="s">
        <v>21</v>
      </c>
      <c r="H1061" t="s">
        <v>21</v>
      </c>
      <c r="I1061" t="s">
        <v>22</v>
      </c>
      <c r="J1061" t="s">
        <v>23</v>
      </c>
      <c r="K1061" t="s">
        <v>24</v>
      </c>
      <c r="L1061" t="s">
        <v>21</v>
      </c>
      <c r="M1061" t="s">
        <v>25</v>
      </c>
      <c r="N1061" t="s">
        <v>47</v>
      </c>
      <c r="O1061" t="s">
        <v>21</v>
      </c>
      <c r="P1061" t="s">
        <v>21</v>
      </c>
      <c r="Q1061" t="s">
        <v>60</v>
      </c>
      <c r="R1061" t="s">
        <v>45</v>
      </c>
      <c r="S1061" t="s">
        <v>45</v>
      </c>
      <c r="T1061" t="s">
        <v>21</v>
      </c>
      <c r="U1061" t="s">
        <v>21</v>
      </c>
      <c r="V1061" t="s">
        <v>30</v>
      </c>
      <c r="W1061" s="2" t="s">
        <v>66</v>
      </c>
      <c r="Y1061">
        <f>IF(J1061=Legend!$B$3,0,IF(J1061=Legend!$B$4,1,IF(J1061=Legend!$B$5,2,0)))</f>
        <v>1</v>
      </c>
      <c r="Z1061">
        <f t="shared" si="113"/>
        <v>1</v>
      </c>
      <c r="AA1061">
        <f t="shared" si="114"/>
        <v>0</v>
      </c>
      <c r="AB1061">
        <f t="shared" si="115"/>
        <v>1</v>
      </c>
      <c r="AC1061">
        <f>IF(N1061=Legend!$D$3,3,IF(N1061=Legend!$D$4,2,IF(N1061=Legend!$D$5,1,0)))</f>
        <v>0</v>
      </c>
      <c r="AD1061">
        <f t="shared" si="116"/>
        <v>0</v>
      </c>
      <c r="AF1061">
        <f t="shared" si="117"/>
        <v>2</v>
      </c>
      <c r="AG1061">
        <f>IF(R1061=Legend!$F$3,3,IF(R1061=Legend!$F$4,2,IF(R1061=Legend!$F$5,1,0)))</f>
        <v>1</v>
      </c>
      <c r="AH1061">
        <f>IF(S1061=Legend!$F$3,3,IF(S1061=Legend!$F$4,2,IF(S1061=Legend!$F$5,1,0)))</f>
        <v>1</v>
      </c>
      <c r="AK1061">
        <f>IF(V1061=Legend!$H$3,3,IF(V1061=Legend!$H$4,2,IF(V1061=Legend!$H$5,1,0)))</f>
        <v>2</v>
      </c>
      <c r="AM1061">
        <f t="shared" si="118"/>
        <v>9</v>
      </c>
    </row>
    <row r="1062" spans="1:39" ht="140.4" x14ac:dyDescent="0.3">
      <c r="A1062" t="s">
        <v>64</v>
      </c>
      <c r="B1062" t="s">
        <v>162</v>
      </c>
      <c r="C1062" t="s">
        <v>505</v>
      </c>
      <c r="D1062" t="s">
        <v>3138</v>
      </c>
      <c r="E1062" t="str">
        <f t="shared" si="112"/>
        <v>HANGGAR</v>
      </c>
      <c r="F1062" t="s">
        <v>37</v>
      </c>
      <c r="G1062" t="s">
        <v>21</v>
      </c>
      <c r="H1062" t="s">
        <v>21</v>
      </c>
      <c r="I1062" t="s">
        <v>22</v>
      </c>
      <c r="J1062" t="s">
        <v>35</v>
      </c>
      <c r="K1062" t="s">
        <v>24</v>
      </c>
      <c r="L1062" t="s">
        <v>25</v>
      </c>
      <c r="M1062" t="s">
        <v>25</v>
      </c>
      <c r="N1062" t="s">
        <v>26</v>
      </c>
      <c r="O1062" t="s">
        <v>25</v>
      </c>
      <c r="P1062" t="s">
        <v>21</v>
      </c>
      <c r="Q1062" t="s">
        <v>80</v>
      </c>
      <c r="R1062" t="s">
        <v>28</v>
      </c>
      <c r="S1062" t="s">
        <v>29</v>
      </c>
      <c r="T1062" t="s">
        <v>21</v>
      </c>
      <c r="U1062" t="s">
        <v>21</v>
      </c>
      <c r="V1062" t="s">
        <v>33</v>
      </c>
      <c r="W1062" s="2" t="s">
        <v>34</v>
      </c>
      <c r="Y1062">
        <f>IF(J1062=Legend!$B$3,0,IF(J1062=Legend!$B$4,1,IF(J1062=Legend!$B$5,2,0)))</f>
        <v>0</v>
      </c>
      <c r="Z1062">
        <f t="shared" si="113"/>
        <v>1</v>
      </c>
      <c r="AA1062">
        <f t="shared" si="114"/>
        <v>1</v>
      </c>
      <c r="AB1062">
        <f t="shared" si="115"/>
        <v>1</v>
      </c>
      <c r="AC1062">
        <f>IF(N1062=Legend!$D$3,3,IF(N1062=Legend!$D$4,2,IF(N1062=Legend!$D$5,1,0)))</f>
        <v>2</v>
      </c>
      <c r="AD1062">
        <f t="shared" si="116"/>
        <v>1</v>
      </c>
      <c r="AF1062">
        <f t="shared" si="117"/>
        <v>2</v>
      </c>
      <c r="AG1062">
        <f>IF(R1062=Legend!$F$3,3,IF(R1062=Legend!$F$4,2,IF(R1062=Legend!$F$5,1,0)))</f>
        <v>2</v>
      </c>
      <c r="AH1062">
        <f>IF(S1062=Legend!$F$3,3,IF(S1062=Legend!$F$4,2,IF(S1062=Legend!$F$5,1,0)))</f>
        <v>3</v>
      </c>
      <c r="AK1062">
        <f>IF(V1062=Legend!$H$3,3,IF(V1062=Legend!$H$4,2,IF(V1062=Legend!$H$5,1,0)))</f>
        <v>1</v>
      </c>
      <c r="AM1062">
        <f t="shared" si="118"/>
        <v>14</v>
      </c>
    </row>
    <row r="1063" spans="1:39" ht="140.4" x14ac:dyDescent="0.3">
      <c r="A1063" t="s">
        <v>44</v>
      </c>
      <c r="B1063" t="s">
        <v>932</v>
      </c>
      <c r="C1063" t="s">
        <v>1374</v>
      </c>
      <c r="D1063" t="s">
        <v>3695</v>
      </c>
      <c r="E1063" t="str">
        <f t="shared" si="112"/>
        <v>HANI MART</v>
      </c>
      <c r="F1063" t="s">
        <v>82</v>
      </c>
      <c r="G1063" t="s">
        <v>21</v>
      </c>
      <c r="H1063" t="s">
        <v>21</v>
      </c>
      <c r="I1063" t="s">
        <v>22</v>
      </c>
      <c r="J1063" t="s">
        <v>41</v>
      </c>
      <c r="K1063" t="s">
        <v>24</v>
      </c>
      <c r="L1063" t="s">
        <v>25</v>
      </c>
      <c r="M1063" t="s">
        <v>25</v>
      </c>
      <c r="N1063" t="s">
        <v>26</v>
      </c>
      <c r="O1063" t="s">
        <v>25</v>
      </c>
      <c r="P1063" t="s">
        <v>21</v>
      </c>
      <c r="Q1063" t="s">
        <v>27</v>
      </c>
      <c r="R1063" t="s">
        <v>45</v>
      </c>
      <c r="S1063" t="s">
        <v>29</v>
      </c>
      <c r="T1063" t="s">
        <v>21</v>
      </c>
      <c r="U1063" t="s">
        <v>21</v>
      </c>
      <c r="V1063" t="s">
        <v>33</v>
      </c>
      <c r="W1063" s="2" t="s">
        <v>34</v>
      </c>
      <c r="Y1063">
        <f>IF(J1063=Legend!$B$3,0,IF(J1063=Legend!$B$4,1,IF(J1063=Legend!$B$5,2,0)))</f>
        <v>2</v>
      </c>
      <c r="Z1063">
        <f t="shared" si="113"/>
        <v>1</v>
      </c>
      <c r="AA1063">
        <f t="shared" si="114"/>
        <v>1</v>
      </c>
      <c r="AB1063">
        <f t="shared" si="115"/>
        <v>1</v>
      </c>
      <c r="AC1063">
        <f>IF(N1063=Legend!$D$3,3,IF(N1063=Legend!$D$4,2,IF(N1063=Legend!$D$5,1,0)))</f>
        <v>2</v>
      </c>
      <c r="AD1063">
        <f t="shared" si="116"/>
        <v>1</v>
      </c>
      <c r="AF1063">
        <f t="shared" si="117"/>
        <v>0</v>
      </c>
      <c r="AG1063">
        <f>IF(R1063=Legend!$F$3,3,IF(R1063=Legend!$F$4,2,IF(R1063=Legend!$F$5,1,0)))</f>
        <v>1</v>
      </c>
      <c r="AH1063">
        <f>IF(S1063=Legend!$F$3,3,IF(S1063=Legend!$F$4,2,IF(S1063=Legend!$F$5,1,0)))</f>
        <v>3</v>
      </c>
      <c r="AK1063">
        <f>IF(V1063=Legend!$H$3,3,IF(V1063=Legend!$H$4,2,IF(V1063=Legend!$H$5,1,0)))</f>
        <v>1</v>
      </c>
      <c r="AM1063">
        <f t="shared" si="118"/>
        <v>13</v>
      </c>
    </row>
    <row r="1064" spans="1:39" ht="140.4" x14ac:dyDescent="0.3">
      <c r="A1064" t="s">
        <v>150</v>
      </c>
      <c r="B1064" t="s">
        <v>475</v>
      </c>
      <c r="C1064" t="s">
        <v>1002</v>
      </c>
      <c r="D1064" t="s">
        <v>5204</v>
      </c>
      <c r="E1064" t="str">
        <f t="shared" si="112"/>
        <v>HANIF GROSIR</v>
      </c>
      <c r="F1064" t="s">
        <v>150</v>
      </c>
      <c r="G1064" t="s">
        <v>21</v>
      </c>
      <c r="H1064" t="s">
        <v>21</v>
      </c>
      <c r="I1064" t="s">
        <v>54</v>
      </c>
      <c r="J1064" t="s">
        <v>23</v>
      </c>
      <c r="K1064" t="s">
        <v>24</v>
      </c>
      <c r="L1064" t="s">
        <v>25</v>
      </c>
      <c r="M1064" t="s">
        <v>25</v>
      </c>
      <c r="N1064" t="s">
        <v>26</v>
      </c>
      <c r="O1064" t="s">
        <v>25</v>
      </c>
      <c r="P1064" t="s">
        <v>21</v>
      </c>
      <c r="Q1064" t="s">
        <v>27</v>
      </c>
      <c r="R1064" t="s">
        <v>28</v>
      </c>
      <c r="S1064" t="s">
        <v>28</v>
      </c>
      <c r="T1064" t="s">
        <v>21</v>
      </c>
      <c r="U1064" t="s">
        <v>21</v>
      </c>
      <c r="V1064" t="s">
        <v>33</v>
      </c>
      <c r="W1064" s="2" t="s">
        <v>34</v>
      </c>
      <c r="Y1064">
        <f>IF(J1064=Legend!$B$3,0,IF(J1064=Legend!$B$4,1,IF(J1064=Legend!$B$5,2,0)))</f>
        <v>1</v>
      </c>
      <c r="Z1064">
        <f t="shared" si="113"/>
        <v>1</v>
      </c>
      <c r="AA1064">
        <f t="shared" si="114"/>
        <v>1</v>
      </c>
      <c r="AB1064">
        <f t="shared" si="115"/>
        <v>1</v>
      </c>
      <c r="AC1064">
        <f>IF(N1064=Legend!$D$3,3,IF(N1064=Legend!$D$4,2,IF(N1064=Legend!$D$5,1,0)))</f>
        <v>2</v>
      </c>
      <c r="AD1064">
        <f t="shared" si="116"/>
        <v>1</v>
      </c>
      <c r="AF1064">
        <f t="shared" si="117"/>
        <v>0</v>
      </c>
      <c r="AG1064">
        <f>IF(R1064=Legend!$F$3,3,IF(R1064=Legend!$F$4,2,IF(R1064=Legend!$F$5,1,0)))</f>
        <v>2</v>
      </c>
      <c r="AH1064">
        <f>IF(S1064=Legend!$F$3,3,IF(S1064=Legend!$F$4,2,IF(S1064=Legend!$F$5,1,0)))</f>
        <v>2</v>
      </c>
      <c r="AK1064">
        <f>IF(V1064=Legend!$H$3,3,IF(V1064=Legend!$H$4,2,IF(V1064=Legend!$H$5,1,0)))</f>
        <v>1</v>
      </c>
      <c r="AM1064">
        <f t="shared" si="118"/>
        <v>12</v>
      </c>
    </row>
    <row r="1065" spans="1:39" ht="31.2" x14ac:dyDescent="0.3">
      <c r="A1065" t="s">
        <v>70</v>
      </c>
      <c r="B1065" t="s">
        <v>174</v>
      </c>
      <c r="C1065" t="s">
        <v>1162</v>
      </c>
      <c r="D1065" t="s">
        <v>4252</v>
      </c>
      <c r="E1065" t="str">
        <f t="shared" si="112"/>
        <v>HANNY MART</v>
      </c>
      <c r="F1065" t="s">
        <v>70</v>
      </c>
      <c r="G1065" t="s">
        <v>21</v>
      </c>
      <c r="H1065" t="s">
        <v>21</v>
      </c>
      <c r="I1065" t="s">
        <v>50</v>
      </c>
      <c r="J1065" t="s">
        <v>41</v>
      </c>
      <c r="K1065" t="s">
        <v>24</v>
      </c>
      <c r="L1065" t="s">
        <v>25</v>
      </c>
      <c r="M1065" t="s">
        <v>25</v>
      </c>
      <c r="N1065" t="s">
        <v>38</v>
      </c>
      <c r="O1065" t="s">
        <v>25</v>
      </c>
      <c r="P1065" t="s">
        <v>21</v>
      </c>
      <c r="Q1065" t="s">
        <v>27</v>
      </c>
      <c r="R1065" t="s">
        <v>29</v>
      </c>
      <c r="S1065" t="s">
        <v>29</v>
      </c>
      <c r="T1065" t="s">
        <v>21</v>
      </c>
      <c r="U1065" t="s">
        <v>21</v>
      </c>
      <c r="V1065" t="s">
        <v>33</v>
      </c>
      <c r="W1065" s="18" t="s">
        <v>103</v>
      </c>
      <c r="Y1065">
        <f>IF(J1065=Legend!$B$3,0,IF(J1065=Legend!$B$4,1,IF(J1065=Legend!$B$5,2,0)))</f>
        <v>2</v>
      </c>
      <c r="Z1065">
        <f t="shared" si="113"/>
        <v>1</v>
      </c>
      <c r="AA1065">
        <f t="shared" si="114"/>
        <v>1</v>
      </c>
      <c r="AB1065">
        <f t="shared" si="115"/>
        <v>1</v>
      </c>
      <c r="AC1065">
        <f>IF(N1065=Legend!$D$3,3,IF(N1065=Legend!$D$4,2,IF(N1065=Legend!$D$5,1,0)))</f>
        <v>3</v>
      </c>
      <c r="AD1065">
        <f t="shared" si="116"/>
        <v>1</v>
      </c>
      <c r="AF1065">
        <f t="shared" si="117"/>
        <v>0</v>
      </c>
      <c r="AG1065">
        <f>IF(R1065=Legend!$F$3,3,IF(R1065=Legend!$F$4,2,IF(R1065=Legend!$F$5,1,0)))</f>
        <v>3</v>
      </c>
      <c r="AH1065">
        <f>IF(S1065=Legend!$F$3,3,IF(S1065=Legend!$F$4,2,IF(S1065=Legend!$F$5,1,0)))</f>
        <v>3</v>
      </c>
      <c r="AK1065">
        <f>IF(V1065=Legend!$H$3,3,IF(V1065=Legend!$H$4,2,IF(V1065=Legend!$H$5,1,0)))</f>
        <v>1</v>
      </c>
      <c r="AM1065">
        <f t="shared" si="118"/>
        <v>16</v>
      </c>
    </row>
    <row r="1066" spans="1:39" ht="124.8" x14ac:dyDescent="0.3">
      <c r="A1066" t="s">
        <v>71</v>
      </c>
      <c r="B1066" t="s">
        <v>890</v>
      </c>
      <c r="C1066" t="s">
        <v>1169</v>
      </c>
      <c r="D1066" t="s">
        <v>2867</v>
      </c>
      <c r="E1066" t="str">
        <f t="shared" si="112"/>
        <v>HAPPY MART</v>
      </c>
      <c r="F1066" t="s">
        <v>71</v>
      </c>
      <c r="G1066" t="s">
        <v>21</v>
      </c>
      <c r="H1066" t="s">
        <v>21</v>
      </c>
      <c r="I1066" t="s">
        <v>22</v>
      </c>
      <c r="J1066" t="s">
        <v>35</v>
      </c>
      <c r="K1066" t="s">
        <v>24</v>
      </c>
      <c r="L1066" t="s">
        <v>25</v>
      </c>
      <c r="M1066" t="s">
        <v>25</v>
      </c>
      <c r="N1066" t="s">
        <v>38</v>
      </c>
      <c r="O1066" t="s">
        <v>25</v>
      </c>
      <c r="P1066" t="s">
        <v>21</v>
      </c>
      <c r="Q1066" t="s">
        <v>80</v>
      </c>
      <c r="R1066" t="s">
        <v>28</v>
      </c>
      <c r="S1066" t="s">
        <v>29</v>
      </c>
      <c r="T1066" t="s">
        <v>21</v>
      </c>
      <c r="U1066" t="s">
        <v>21</v>
      </c>
      <c r="V1066" t="s">
        <v>33</v>
      </c>
      <c r="W1066" s="2" t="s">
        <v>97</v>
      </c>
      <c r="Y1066">
        <f>IF(J1066=Legend!$B$3,0,IF(J1066=Legend!$B$4,1,IF(J1066=Legend!$B$5,2,0)))</f>
        <v>0</v>
      </c>
      <c r="Z1066">
        <f t="shared" si="113"/>
        <v>1</v>
      </c>
      <c r="AA1066">
        <f t="shared" si="114"/>
        <v>1</v>
      </c>
      <c r="AB1066">
        <f t="shared" si="115"/>
        <v>1</v>
      </c>
      <c r="AC1066">
        <f>IF(N1066=Legend!$D$3,3,IF(N1066=Legend!$D$4,2,IF(N1066=Legend!$D$5,1,0)))</f>
        <v>3</v>
      </c>
      <c r="AD1066">
        <f t="shared" si="116"/>
        <v>1</v>
      </c>
      <c r="AF1066">
        <f t="shared" si="117"/>
        <v>2</v>
      </c>
      <c r="AG1066">
        <f>IF(R1066=Legend!$F$3,3,IF(R1066=Legend!$F$4,2,IF(R1066=Legend!$F$5,1,0)))</f>
        <v>2</v>
      </c>
      <c r="AH1066">
        <f>IF(S1066=Legend!$F$3,3,IF(S1066=Legend!$F$4,2,IF(S1066=Legend!$F$5,1,0)))</f>
        <v>3</v>
      </c>
      <c r="AK1066">
        <f>IF(V1066=Legend!$H$3,3,IF(V1066=Legend!$H$4,2,IF(V1066=Legend!$H$5,1,0)))</f>
        <v>1</v>
      </c>
      <c r="AM1066">
        <f t="shared" si="118"/>
        <v>15</v>
      </c>
    </row>
    <row r="1067" spans="1:39" ht="140.4" x14ac:dyDescent="0.3">
      <c r="A1067" t="s">
        <v>56</v>
      </c>
      <c r="B1067" t="s">
        <v>1602</v>
      </c>
      <c r="C1067" t="s">
        <v>2155</v>
      </c>
      <c r="D1067" t="s">
        <v>2164</v>
      </c>
      <c r="E1067" t="str">
        <f t="shared" si="112"/>
        <v>HAPPY MART/GIBSON</v>
      </c>
      <c r="F1067" t="s">
        <v>56</v>
      </c>
      <c r="G1067" t="s">
        <v>21</v>
      </c>
      <c r="H1067" t="s">
        <v>21</v>
      </c>
      <c r="I1067" t="s">
        <v>22</v>
      </c>
      <c r="J1067" t="s">
        <v>35</v>
      </c>
      <c r="K1067" t="s">
        <v>24</v>
      </c>
      <c r="L1067" t="s">
        <v>25</v>
      </c>
      <c r="M1067" t="s">
        <v>25</v>
      </c>
      <c r="N1067" t="s">
        <v>38</v>
      </c>
      <c r="O1067" t="s">
        <v>25</v>
      </c>
      <c r="P1067" t="s">
        <v>21</v>
      </c>
      <c r="Q1067" t="s">
        <v>27</v>
      </c>
      <c r="R1067" t="s">
        <v>29</v>
      </c>
      <c r="S1067" t="s">
        <v>29</v>
      </c>
      <c r="T1067" t="s">
        <v>21</v>
      </c>
      <c r="U1067" t="s">
        <v>21</v>
      </c>
      <c r="V1067" t="s">
        <v>33</v>
      </c>
      <c r="W1067" s="2" t="s">
        <v>34</v>
      </c>
      <c r="Y1067">
        <f>IF(J1067=Legend!$B$3,0,IF(J1067=Legend!$B$4,1,IF(J1067=Legend!$B$5,2,0)))</f>
        <v>0</v>
      </c>
      <c r="Z1067">
        <f t="shared" si="113"/>
        <v>1</v>
      </c>
      <c r="AA1067">
        <f t="shared" si="114"/>
        <v>1</v>
      </c>
      <c r="AB1067">
        <f t="shared" si="115"/>
        <v>1</v>
      </c>
      <c r="AC1067">
        <f>IF(N1067=Legend!$D$3,3,IF(N1067=Legend!$D$4,2,IF(N1067=Legend!$D$5,1,0)))</f>
        <v>3</v>
      </c>
      <c r="AD1067">
        <f t="shared" si="116"/>
        <v>1</v>
      </c>
      <c r="AF1067">
        <f t="shared" si="117"/>
        <v>0</v>
      </c>
      <c r="AG1067">
        <f>IF(R1067=Legend!$F$3,3,IF(R1067=Legend!$F$4,2,IF(R1067=Legend!$F$5,1,0)))</f>
        <v>3</v>
      </c>
      <c r="AH1067">
        <f>IF(S1067=Legend!$F$3,3,IF(S1067=Legend!$F$4,2,IF(S1067=Legend!$F$5,1,0)))</f>
        <v>3</v>
      </c>
      <c r="AK1067">
        <f>IF(V1067=Legend!$H$3,3,IF(V1067=Legend!$H$4,2,IF(V1067=Legend!$H$5,1,0)))</f>
        <v>1</v>
      </c>
      <c r="AM1067">
        <f t="shared" si="118"/>
        <v>14</v>
      </c>
    </row>
    <row r="1068" spans="1:39" ht="31.2" x14ac:dyDescent="0.3">
      <c r="A1068" t="s">
        <v>82</v>
      </c>
      <c r="B1068" t="s">
        <v>2938</v>
      </c>
      <c r="C1068" t="s">
        <v>4579</v>
      </c>
      <c r="D1068" t="s">
        <v>4590</v>
      </c>
      <c r="E1068" t="str">
        <f t="shared" si="112"/>
        <v>HAPPY MM</v>
      </c>
      <c r="F1068" t="s">
        <v>82</v>
      </c>
      <c r="G1068" t="s">
        <v>21</v>
      </c>
      <c r="H1068" t="s">
        <v>21</v>
      </c>
      <c r="I1068" t="s">
        <v>54</v>
      </c>
      <c r="J1068" t="s">
        <v>35</v>
      </c>
      <c r="K1068" t="s">
        <v>24</v>
      </c>
      <c r="L1068" t="s">
        <v>25</v>
      </c>
      <c r="M1068" t="s">
        <v>25</v>
      </c>
      <c r="N1068" t="s">
        <v>26</v>
      </c>
      <c r="O1068" t="s">
        <v>21</v>
      </c>
      <c r="P1068" t="s">
        <v>21</v>
      </c>
      <c r="Q1068" t="s">
        <v>27</v>
      </c>
      <c r="R1068" t="s">
        <v>45</v>
      </c>
      <c r="S1068" t="s">
        <v>45</v>
      </c>
      <c r="T1068" t="s">
        <v>21</v>
      </c>
      <c r="U1068" t="s">
        <v>21</v>
      </c>
      <c r="V1068" t="s">
        <v>33</v>
      </c>
      <c r="W1068" s="18" t="s">
        <v>101</v>
      </c>
      <c r="Y1068">
        <f>IF(J1068=Legend!$B$3,0,IF(J1068=Legend!$B$4,1,IF(J1068=Legend!$B$5,2,0)))</f>
        <v>0</v>
      </c>
      <c r="Z1068">
        <f t="shared" si="113"/>
        <v>1</v>
      </c>
      <c r="AA1068">
        <f t="shared" si="114"/>
        <v>1</v>
      </c>
      <c r="AB1068">
        <f t="shared" si="115"/>
        <v>1</v>
      </c>
      <c r="AC1068">
        <f>IF(N1068=Legend!$D$3,3,IF(N1068=Legend!$D$4,2,IF(N1068=Legend!$D$5,1,0)))</f>
        <v>2</v>
      </c>
      <c r="AD1068">
        <f t="shared" si="116"/>
        <v>0</v>
      </c>
      <c r="AF1068">
        <f t="shared" si="117"/>
        <v>0</v>
      </c>
      <c r="AG1068">
        <f>IF(R1068=Legend!$F$3,3,IF(R1068=Legend!$F$4,2,IF(R1068=Legend!$F$5,1,0)))</f>
        <v>1</v>
      </c>
      <c r="AH1068">
        <f>IF(S1068=Legend!$F$3,3,IF(S1068=Legend!$F$4,2,IF(S1068=Legend!$F$5,1,0)))</f>
        <v>1</v>
      </c>
      <c r="AK1068">
        <f>IF(V1068=Legend!$H$3,3,IF(V1068=Legend!$H$4,2,IF(V1068=Legend!$H$5,1,0)))</f>
        <v>1</v>
      </c>
      <c r="AM1068">
        <f t="shared" si="118"/>
        <v>8</v>
      </c>
    </row>
    <row r="1069" spans="1:39" ht="109.2" x14ac:dyDescent="0.3">
      <c r="A1069" t="s">
        <v>43</v>
      </c>
      <c r="B1069" t="s">
        <v>1602</v>
      </c>
      <c r="C1069" t="s">
        <v>3703</v>
      </c>
      <c r="D1069" t="s">
        <v>3848</v>
      </c>
      <c r="E1069" t="str">
        <f t="shared" si="112"/>
        <v>HAPPY. MM</v>
      </c>
      <c r="F1069" t="s">
        <v>43</v>
      </c>
      <c r="G1069" t="s">
        <v>21</v>
      </c>
      <c r="H1069" t="s">
        <v>21</v>
      </c>
      <c r="I1069" t="s">
        <v>22</v>
      </c>
      <c r="J1069" t="s">
        <v>23</v>
      </c>
      <c r="K1069" t="s">
        <v>24</v>
      </c>
      <c r="L1069" t="s">
        <v>25</v>
      </c>
      <c r="M1069" t="s">
        <v>25</v>
      </c>
      <c r="N1069" t="s">
        <v>38</v>
      </c>
      <c r="O1069" t="s">
        <v>25</v>
      </c>
      <c r="P1069" t="s">
        <v>21</v>
      </c>
      <c r="Q1069" t="s">
        <v>27</v>
      </c>
      <c r="R1069" t="s">
        <v>45</v>
      </c>
      <c r="S1069" t="s">
        <v>29</v>
      </c>
      <c r="T1069" t="s">
        <v>21</v>
      </c>
      <c r="U1069" t="s">
        <v>21</v>
      </c>
      <c r="V1069" t="s">
        <v>42</v>
      </c>
      <c r="W1069" s="2" t="s">
        <v>66</v>
      </c>
      <c r="Y1069">
        <f>IF(J1069=Legend!$B$3,0,IF(J1069=Legend!$B$4,1,IF(J1069=Legend!$B$5,2,0)))</f>
        <v>1</v>
      </c>
      <c r="Z1069">
        <f t="shared" si="113"/>
        <v>1</v>
      </c>
      <c r="AA1069">
        <f t="shared" si="114"/>
        <v>1</v>
      </c>
      <c r="AB1069">
        <f t="shared" si="115"/>
        <v>1</v>
      </c>
      <c r="AC1069">
        <f>IF(N1069=Legend!$D$3,3,IF(N1069=Legend!$D$4,2,IF(N1069=Legend!$D$5,1,0)))</f>
        <v>3</v>
      </c>
      <c r="AD1069">
        <f t="shared" si="116"/>
        <v>1</v>
      </c>
      <c r="AF1069">
        <f t="shared" si="117"/>
        <v>0</v>
      </c>
      <c r="AG1069">
        <f>IF(R1069=Legend!$F$3,3,IF(R1069=Legend!$F$4,2,IF(R1069=Legend!$F$5,1,0)))</f>
        <v>1</v>
      </c>
      <c r="AH1069">
        <f>IF(S1069=Legend!$F$3,3,IF(S1069=Legend!$F$4,2,IF(S1069=Legend!$F$5,1,0)))</f>
        <v>3</v>
      </c>
      <c r="AK1069">
        <f>IF(V1069=Legend!$H$3,3,IF(V1069=Legend!$H$4,2,IF(V1069=Legend!$H$5,1,0)))</f>
        <v>0</v>
      </c>
      <c r="AM1069">
        <f t="shared" si="118"/>
        <v>12</v>
      </c>
    </row>
    <row r="1070" spans="1:39" ht="140.4" x14ac:dyDescent="0.3">
      <c r="A1070" t="s">
        <v>36</v>
      </c>
      <c r="B1070" t="s">
        <v>1602</v>
      </c>
      <c r="C1070" t="s">
        <v>2574</v>
      </c>
      <c r="D1070" t="s">
        <v>2747</v>
      </c>
      <c r="E1070" t="str">
        <f t="shared" si="112"/>
        <v>HAPPYMART</v>
      </c>
      <c r="F1070" t="s">
        <v>36</v>
      </c>
      <c r="G1070" t="s">
        <v>21</v>
      </c>
      <c r="H1070" t="s">
        <v>21</v>
      </c>
      <c r="I1070" t="s">
        <v>22</v>
      </c>
      <c r="J1070" t="s">
        <v>41</v>
      </c>
      <c r="K1070" t="s">
        <v>24</v>
      </c>
      <c r="L1070" t="s">
        <v>25</v>
      </c>
      <c r="M1070" t="s">
        <v>25</v>
      </c>
      <c r="N1070" t="s">
        <v>38</v>
      </c>
      <c r="O1070" t="s">
        <v>25</v>
      </c>
      <c r="P1070" t="s">
        <v>21</v>
      </c>
      <c r="Q1070" t="s">
        <v>80</v>
      </c>
      <c r="R1070" t="s">
        <v>45</v>
      </c>
      <c r="S1070" t="s">
        <v>29</v>
      </c>
      <c r="T1070" t="s">
        <v>21</v>
      </c>
      <c r="U1070" t="s">
        <v>21</v>
      </c>
      <c r="V1070" t="s">
        <v>75</v>
      </c>
      <c r="W1070" s="2" t="s">
        <v>34</v>
      </c>
      <c r="Y1070">
        <f>IF(J1070=Legend!$B$3,0,IF(J1070=Legend!$B$4,1,IF(J1070=Legend!$B$5,2,0)))</f>
        <v>2</v>
      </c>
      <c r="Z1070">
        <f t="shared" si="113"/>
        <v>1</v>
      </c>
      <c r="AA1070">
        <f t="shared" si="114"/>
        <v>1</v>
      </c>
      <c r="AB1070">
        <f t="shared" si="115"/>
        <v>1</v>
      </c>
      <c r="AC1070">
        <f>IF(N1070=Legend!$D$3,3,IF(N1070=Legend!$D$4,2,IF(N1070=Legend!$D$5,1,0)))</f>
        <v>3</v>
      </c>
      <c r="AD1070">
        <f t="shared" si="116"/>
        <v>1</v>
      </c>
      <c r="AF1070">
        <f t="shared" si="117"/>
        <v>2</v>
      </c>
      <c r="AG1070">
        <f>IF(R1070=Legend!$F$3,3,IF(R1070=Legend!$F$4,2,IF(R1070=Legend!$F$5,1,0)))</f>
        <v>1</v>
      </c>
      <c r="AH1070">
        <f>IF(S1070=Legend!$F$3,3,IF(S1070=Legend!$F$4,2,IF(S1070=Legend!$F$5,1,0)))</f>
        <v>3</v>
      </c>
      <c r="AK1070">
        <f>IF(V1070=Legend!$H$3,3,IF(V1070=Legend!$H$4,2,IF(V1070=Legend!$H$5,1,0)))</f>
        <v>3</v>
      </c>
      <c r="AM1070">
        <f t="shared" si="118"/>
        <v>18</v>
      </c>
    </row>
    <row r="1071" spans="1:39" ht="93.6" x14ac:dyDescent="0.3">
      <c r="A1071" t="s">
        <v>49</v>
      </c>
      <c r="B1071" t="s">
        <v>1190</v>
      </c>
      <c r="C1071" t="s">
        <v>1195</v>
      </c>
      <c r="D1071" t="s">
        <v>1541</v>
      </c>
      <c r="E1071" t="str">
        <f t="shared" si="112"/>
        <v>HARAPAN INDAH (NONGSA)</v>
      </c>
      <c r="F1071" t="s">
        <v>49</v>
      </c>
      <c r="G1071" t="s">
        <v>21</v>
      </c>
      <c r="H1071" t="s">
        <v>21</v>
      </c>
      <c r="I1071" t="s">
        <v>54</v>
      </c>
      <c r="J1071" t="s">
        <v>41</v>
      </c>
      <c r="K1071" t="s">
        <v>24</v>
      </c>
      <c r="L1071" t="s">
        <v>25</v>
      </c>
      <c r="M1071" t="s">
        <v>25</v>
      </c>
      <c r="N1071" t="s">
        <v>38</v>
      </c>
      <c r="O1071" t="s">
        <v>25</v>
      </c>
      <c r="P1071" t="s">
        <v>21</v>
      </c>
      <c r="Q1071" t="s">
        <v>27</v>
      </c>
      <c r="R1071" t="s">
        <v>29</v>
      </c>
      <c r="S1071" t="s">
        <v>29</v>
      </c>
      <c r="T1071" t="s">
        <v>21</v>
      </c>
      <c r="U1071" t="s">
        <v>21</v>
      </c>
      <c r="V1071" t="s">
        <v>30</v>
      </c>
      <c r="W1071" s="2" t="s">
        <v>51</v>
      </c>
      <c r="Y1071">
        <f>IF(J1071=Legend!$B$3,0,IF(J1071=Legend!$B$4,1,IF(J1071=Legend!$B$5,2,0)))</f>
        <v>2</v>
      </c>
      <c r="Z1071">
        <f t="shared" si="113"/>
        <v>1</v>
      </c>
      <c r="AA1071">
        <f t="shared" si="114"/>
        <v>1</v>
      </c>
      <c r="AB1071">
        <f t="shared" si="115"/>
        <v>1</v>
      </c>
      <c r="AC1071">
        <f>IF(N1071=Legend!$D$3,3,IF(N1071=Legend!$D$4,2,IF(N1071=Legend!$D$5,1,0)))</f>
        <v>3</v>
      </c>
      <c r="AD1071">
        <f t="shared" si="116"/>
        <v>1</v>
      </c>
      <c r="AF1071">
        <f t="shared" si="117"/>
        <v>0</v>
      </c>
      <c r="AG1071">
        <f>IF(R1071=Legend!$F$3,3,IF(R1071=Legend!$F$4,2,IF(R1071=Legend!$F$5,1,0)))</f>
        <v>3</v>
      </c>
      <c r="AH1071">
        <f>IF(S1071=Legend!$F$3,3,IF(S1071=Legend!$F$4,2,IF(S1071=Legend!$F$5,1,0)))</f>
        <v>3</v>
      </c>
      <c r="AK1071">
        <f>IF(V1071=Legend!$H$3,3,IF(V1071=Legend!$H$4,2,IF(V1071=Legend!$H$5,1,0)))</f>
        <v>2</v>
      </c>
      <c r="AM1071">
        <f t="shared" si="118"/>
        <v>17</v>
      </c>
    </row>
    <row r="1072" spans="1:39" ht="109.2" x14ac:dyDescent="0.3">
      <c r="A1072" t="s">
        <v>56</v>
      </c>
      <c r="B1072" t="s">
        <v>1683</v>
      </c>
      <c r="C1072" t="s">
        <v>1706</v>
      </c>
      <c r="D1072" t="s">
        <v>2301</v>
      </c>
      <c r="E1072" t="str">
        <f t="shared" si="112"/>
        <v>HARAPAN INDAH 2 UD</v>
      </c>
      <c r="F1072" t="s">
        <v>58</v>
      </c>
      <c r="G1072" t="s">
        <v>21</v>
      </c>
      <c r="H1072" t="s">
        <v>21</v>
      </c>
      <c r="I1072" t="s">
        <v>22</v>
      </c>
      <c r="J1072" t="s">
        <v>35</v>
      </c>
      <c r="K1072" t="s">
        <v>24</v>
      </c>
      <c r="L1072" t="s">
        <v>21</v>
      </c>
      <c r="M1072" t="s">
        <v>25</v>
      </c>
      <c r="N1072" t="s">
        <v>28</v>
      </c>
      <c r="O1072" t="s">
        <v>25</v>
      </c>
      <c r="P1072" t="s">
        <v>21</v>
      </c>
      <c r="Q1072" t="s">
        <v>27</v>
      </c>
      <c r="R1072" t="s">
        <v>45</v>
      </c>
      <c r="S1072" t="s">
        <v>28</v>
      </c>
      <c r="T1072" t="s">
        <v>21</v>
      </c>
      <c r="U1072" t="s">
        <v>21</v>
      </c>
      <c r="V1072" t="s">
        <v>33</v>
      </c>
      <c r="W1072" s="2" t="s">
        <v>66</v>
      </c>
      <c r="Y1072">
        <f>IF(J1072=Legend!$B$3,0,IF(J1072=Legend!$B$4,1,IF(J1072=Legend!$B$5,2,0)))</f>
        <v>0</v>
      </c>
      <c r="Z1072">
        <f t="shared" si="113"/>
        <v>1</v>
      </c>
      <c r="AA1072">
        <f t="shared" si="114"/>
        <v>0</v>
      </c>
      <c r="AB1072">
        <f t="shared" si="115"/>
        <v>1</v>
      </c>
      <c r="AC1072">
        <f>IF(N1072=Legend!$D$3,3,IF(N1072=Legend!$D$4,2,IF(N1072=Legend!$D$5,1,0)))</f>
        <v>1</v>
      </c>
      <c r="AD1072">
        <f t="shared" si="116"/>
        <v>1</v>
      </c>
      <c r="AF1072">
        <f t="shared" si="117"/>
        <v>0</v>
      </c>
      <c r="AG1072">
        <f>IF(R1072=Legend!$F$3,3,IF(R1072=Legend!$F$4,2,IF(R1072=Legend!$F$5,1,0)))</f>
        <v>1</v>
      </c>
      <c r="AH1072">
        <f>IF(S1072=Legend!$F$3,3,IF(S1072=Legend!$F$4,2,IF(S1072=Legend!$F$5,1,0)))</f>
        <v>2</v>
      </c>
      <c r="AK1072">
        <f>IF(V1072=Legend!$H$3,3,IF(V1072=Legend!$H$4,2,IF(V1072=Legend!$H$5,1,0)))</f>
        <v>1</v>
      </c>
      <c r="AM1072">
        <f t="shared" si="118"/>
        <v>8</v>
      </c>
    </row>
    <row r="1073" spans="1:39" ht="78" x14ac:dyDescent="0.3">
      <c r="A1073" t="s">
        <v>83</v>
      </c>
      <c r="B1073" t="s">
        <v>2570</v>
      </c>
      <c r="C1073" t="s">
        <v>4613</v>
      </c>
      <c r="D1073" t="s">
        <v>5070</v>
      </c>
      <c r="E1073" t="str">
        <f t="shared" si="112"/>
        <v>HARAPAN JAYA</v>
      </c>
      <c r="F1073" t="s">
        <v>83</v>
      </c>
      <c r="G1073" t="s">
        <v>21</v>
      </c>
      <c r="H1073" t="s">
        <v>21</v>
      </c>
      <c r="I1073" t="s">
        <v>22</v>
      </c>
      <c r="J1073" t="s">
        <v>35</v>
      </c>
      <c r="K1073" t="s">
        <v>24</v>
      </c>
      <c r="L1073" t="s">
        <v>25</v>
      </c>
      <c r="M1073" t="s">
        <v>25</v>
      </c>
      <c r="N1073" t="s">
        <v>47</v>
      </c>
      <c r="O1073" t="s">
        <v>21</v>
      </c>
      <c r="P1073" t="s">
        <v>21</v>
      </c>
      <c r="Q1073" t="s">
        <v>72</v>
      </c>
      <c r="R1073" t="s">
        <v>47</v>
      </c>
      <c r="S1073" t="s">
        <v>47</v>
      </c>
      <c r="T1073" t="s">
        <v>21</v>
      </c>
      <c r="U1073" t="s">
        <v>21</v>
      </c>
      <c r="V1073" t="s">
        <v>42</v>
      </c>
      <c r="W1073" s="2" t="s">
        <v>78</v>
      </c>
      <c r="Y1073">
        <f>IF(J1073=Legend!$B$3,0,IF(J1073=Legend!$B$4,1,IF(J1073=Legend!$B$5,2,0)))</f>
        <v>0</v>
      </c>
      <c r="Z1073">
        <f t="shared" si="113"/>
        <v>1</v>
      </c>
      <c r="AA1073">
        <f t="shared" si="114"/>
        <v>1</v>
      </c>
      <c r="AB1073">
        <f t="shared" si="115"/>
        <v>1</v>
      </c>
      <c r="AC1073">
        <f>IF(N1073=Legend!$D$3,3,IF(N1073=Legend!$D$4,2,IF(N1073=Legend!$D$5,1,0)))</f>
        <v>0</v>
      </c>
      <c r="AD1073">
        <f t="shared" si="116"/>
        <v>0</v>
      </c>
      <c r="AF1073">
        <f t="shared" si="117"/>
        <v>2</v>
      </c>
      <c r="AG1073">
        <f>IF(R1073=Legend!$F$3,3,IF(R1073=Legend!$F$4,2,IF(R1073=Legend!$F$5,1,0)))</f>
        <v>0</v>
      </c>
      <c r="AH1073">
        <f>IF(S1073=Legend!$F$3,3,IF(S1073=Legend!$F$4,2,IF(S1073=Legend!$F$5,1,0)))</f>
        <v>0</v>
      </c>
      <c r="AK1073">
        <f>IF(V1073=Legend!$H$3,3,IF(V1073=Legend!$H$4,2,IF(V1073=Legend!$H$5,1,0)))</f>
        <v>0</v>
      </c>
      <c r="AM1073">
        <f t="shared" si="118"/>
        <v>5</v>
      </c>
    </row>
    <row r="1074" spans="1:39" ht="140.4" x14ac:dyDescent="0.3">
      <c r="A1074" t="s">
        <v>74</v>
      </c>
      <c r="B1074" t="s">
        <v>174</v>
      </c>
      <c r="C1074" t="s">
        <v>886</v>
      </c>
      <c r="D1074" t="s">
        <v>3979</v>
      </c>
      <c r="E1074" t="str">
        <f t="shared" si="112"/>
        <v>HARAPAN JAYA'</v>
      </c>
      <c r="F1074" t="s">
        <v>74</v>
      </c>
      <c r="G1074" t="s">
        <v>21</v>
      </c>
      <c r="H1074" t="s">
        <v>21</v>
      </c>
      <c r="I1074" t="s">
        <v>50</v>
      </c>
      <c r="J1074" t="s">
        <v>23</v>
      </c>
      <c r="K1074" t="s">
        <v>47</v>
      </c>
      <c r="L1074" t="s">
        <v>25</v>
      </c>
      <c r="M1074" t="s">
        <v>21</v>
      </c>
      <c r="N1074" t="s">
        <v>47</v>
      </c>
      <c r="O1074" t="s">
        <v>21</v>
      </c>
      <c r="P1074" t="s">
        <v>21</v>
      </c>
      <c r="Q1074" t="s">
        <v>27</v>
      </c>
      <c r="R1074" t="s">
        <v>45</v>
      </c>
      <c r="S1074" t="s">
        <v>45</v>
      </c>
      <c r="T1074" t="s">
        <v>21</v>
      </c>
      <c r="U1074" t="s">
        <v>21</v>
      </c>
      <c r="V1074" t="s">
        <v>30</v>
      </c>
      <c r="W1074" s="2" t="s">
        <v>34</v>
      </c>
      <c r="Y1074">
        <f>IF(J1074=Legend!$B$3,0,IF(J1074=Legend!$B$4,1,IF(J1074=Legend!$B$5,2,0)))</f>
        <v>1</v>
      </c>
      <c r="Z1074">
        <f t="shared" si="113"/>
        <v>0</v>
      </c>
      <c r="AA1074">
        <f t="shared" si="114"/>
        <v>1</v>
      </c>
      <c r="AB1074">
        <f t="shared" si="115"/>
        <v>0</v>
      </c>
      <c r="AC1074">
        <f>IF(N1074=Legend!$D$3,3,IF(N1074=Legend!$D$4,2,IF(N1074=Legend!$D$5,1,0)))</f>
        <v>0</v>
      </c>
      <c r="AD1074">
        <f t="shared" si="116"/>
        <v>0</v>
      </c>
      <c r="AF1074">
        <f t="shared" si="117"/>
        <v>0</v>
      </c>
      <c r="AG1074">
        <f>IF(R1074=Legend!$F$3,3,IF(R1074=Legend!$F$4,2,IF(R1074=Legend!$F$5,1,0)))</f>
        <v>1</v>
      </c>
      <c r="AH1074">
        <f>IF(S1074=Legend!$F$3,3,IF(S1074=Legend!$F$4,2,IF(S1074=Legend!$F$5,1,0)))</f>
        <v>1</v>
      </c>
      <c r="AK1074">
        <f>IF(V1074=Legend!$H$3,3,IF(V1074=Legend!$H$4,2,IF(V1074=Legend!$H$5,1,0)))</f>
        <v>2</v>
      </c>
      <c r="AM1074">
        <f t="shared" si="118"/>
        <v>6</v>
      </c>
    </row>
    <row r="1075" spans="1:39" ht="78" x14ac:dyDescent="0.3">
      <c r="A1075" t="s">
        <v>20</v>
      </c>
      <c r="B1075" t="s">
        <v>1733</v>
      </c>
      <c r="C1075" t="s">
        <v>2917</v>
      </c>
      <c r="D1075" t="s">
        <v>3000</v>
      </c>
      <c r="E1075" t="str">
        <f t="shared" si="112"/>
        <v>HARAPAN JAYA / FRANS, TOKO</v>
      </c>
      <c r="F1075" t="s">
        <v>20</v>
      </c>
      <c r="G1075" t="s">
        <v>21</v>
      </c>
      <c r="H1075" t="s">
        <v>21</v>
      </c>
      <c r="I1075" t="s">
        <v>22</v>
      </c>
      <c r="J1075" t="s">
        <v>35</v>
      </c>
      <c r="K1075" t="s">
        <v>24</v>
      </c>
      <c r="L1075" t="s">
        <v>25</v>
      </c>
      <c r="M1075" t="s">
        <v>25</v>
      </c>
      <c r="N1075" t="s">
        <v>47</v>
      </c>
      <c r="O1075" t="s">
        <v>21</v>
      </c>
      <c r="P1075" t="s">
        <v>21</v>
      </c>
      <c r="Q1075" t="s">
        <v>27</v>
      </c>
      <c r="R1075" t="s">
        <v>47</v>
      </c>
      <c r="S1075" t="s">
        <v>47</v>
      </c>
      <c r="T1075" t="s">
        <v>21</v>
      </c>
      <c r="U1075" t="s">
        <v>21</v>
      </c>
      <c r="V1075" t="s">
        <v>33</v>
      </c>
      <c r="W1075" s="2" t="s">
        <v>78</v>
      </c>
      <c r="Y1075">
        <f>IF(J1075=Legend!$B$3,0,IF(J1075=Legend!$B$4,1,IF(J1075=Legend!$B$5,2,0)))</f>
        <v>0</v>
      </c>
      <c r="Z1075">
        <f t="shared" si="113"/>
        <v>1</v>
      </c>
      <c r="AA1075">
        <f t="shared" si="114"/>
        <v>1</v>
      </c>
      <c r="AB1075">
        <f t="shared" si="115"/>
        <v>1</v>
      </c>
      <c r="AC1075">
        <f>IF(N1075=Legend!$D$3,3,IF(N1075=Legend!$D$4,2,IF(N1075=Legend!$D$5,1,0)))</f>
        <v>0</v>
      </c>
      <c r="AD1075">
        <f t="shared" si="116"/>
        <v>0</v>
      </c>
      <c r="AF1075">
        <f t="shared" si="117"/>
        <v>0</v>
      </c>
      <c r="AG1075">
        <f>IF(R1075=Legend!$F$3,3,IF(R1075=Legend!$F$4,2,IF(R1075=Legend!$F$5,1,0)))</f>
        <v>0</v>
      </c>
      <c r="AH1075">
        <f>IF(S1075=Legend!$F$3,3,IF(S1075=Legend!$F$4,2,IF(S1075=Legend!$F$5,1,0)))</f>
        <v>0</v>
      </c>
      <c r="AK1075">
        <f>IF(V1075=Legend!$H$3,3,IF(V1075=Legend!$H$4,2,IF(V1075=Legend!$H$5,1,0)))</f>
        <v>1</v>
      </c>
      <c r="AM1075">
        <f t="shared" si="118"/>
        <v>4</v>
      </c>
    </row>
    <row r="1076" spans="1:39" ht="140.4" x14ac:dyDescent="0.3">
      <c r="A1076" t="s">
        <v>49</v>
      </c>
      <c r="B1076" t="s">
        <v>1190</v>
      </c>
      <c r="C1076" t="s">
        <v>1195</v>
      </c>
      <c r="D1076" t="s">
        <v>1537</v>
      </c>
      <c r="E1076" t="str">
        <f t="shared" si="112"/>
        <v>Harapan SP MM</v>
      </c>
      <c r="F1076" t="s">
        <v>49</v>
      </c>
      <c r="G1076" t="s">
        <v>21</v>
      </c>
      <c r="H1076" t="s">
        <v>21</v>
      </c>
      <c r="I1076" t="s">
        <v>50</v>
      </c>
      <c r="J1076" t="s">
        <v>41</v>
      </c>
      <c r="K1076" t="s">
        <v>47</v>
      </c>
      <c r="L1076" t="s">
        <v>21</v>
      </c>
      <c r="M1076" t="s">
        <v>25</v>
      </c>
      <c r="N1076" t="s">
        <v>38</v>
      </c>
      <c r="O1076" t="s">
        <v>25</v>
      </c>
      <c r="P1076" t="s">
        <v>21</v>
      </c>
      <c r="Q1076" t="s">
        <v>27</v>
      </c>
      <c r="R1076" t="s">
        <v>29</v>
      </c>
      <c r="S1076" t="s">
        <v>29</v>
      </c>
      <c r="T1076" t="s">
        <v>21</v>
      </c>
      <c r="U1076" t="s">
        <v>21</v>
      </c>
      <c r="V1076" t="s">
        <v>30</v>
      </c>
      <c r="W1076" s="2" t="s">
        <v>34</v>
      </c>
      <c r="Y1076">
        <f>IF(J1076=Legend!$B$3,0,IF(J1076=Legend!$B$4,1,IF(J1076=Legend!$B$5,2,0)))</f>
        <v>2</v>
      </c>
      <c r="Z1076">
        <f t="shared" si="113"/>
        <v>0</v>
      </c>
      <c r="AA1076">
        <f t="shared" si="114"/>
        <v>0</v>
      </c>
      <c r="AB1076">
        <f t="shared" si="115"/>
        <v>1</v>
      </c>
      <c r="AC1076">
        <f>IF(N1076=Legend!$D$3,3,IF(N1076=Legend!$D$4,2,IF(N1076=Legend!$D$5,1,0)))</f>
        <v>3</v>
      </c>
      <c r="AD1076">
        <f t="shared" si="116"/>
        <v>1</v>
      </c>
      <c r="AF1076">
        <f t="shared" si="117"/>
        <v>0</v>
      </c>
      <c r="AG1076">
        <f>IF(R1076=Legend!$F$3,3,IF(R1076=Legend!$F$4,2,IF(R1076=Legend!$F$5,1,0)))</f>
        <v>3</v>
      </c>
      <c r="AH1076">
        <f>IF(S1076=Legend!$F$3,3,IF(S1076=Legend!$F$4,2,IF(S1076=Legend!$F$5,1,0)))</f>
        <v>3</v>
      </c>
      <c r="AK1076">
        <f>IF(V1076=Legend!$H$3,3,IF(V1076=Legend!$H$4,2,IF(V1076=Legend!$H$5,1,0)))</f>
        <v>2</v>
      </c>
      <c r="AM1076">
        <f t="shared" si="118"/>
        <v>15</v>
      </c>
    </row>
    <row r="1077" spans="1:39" ht="156" x14ac:dyDescent="0.3">
      <c r="A1077" t="s">
        <v>70</v>
      </c>
      <c r="B1077" t="s">
        <v>174</v>
      </c>
      <c r="C1077" t="s">
        <v>2026</v>
      </c>
      <c r="D1077" t="s">
        <v>4251</v>
      </c>
      <c r="E1077" t="str">
        <f t="shared" si="112"/>
        <v>HARAPAN. MM</v>
      </c>
      <c r="F1077" t="s">
        <v>70</v>
      </c>
      <c r="G1077" t="s">
        <v>21</v>
      </c>
      <c r="H1077" t="s">
        <v>21</v>
      </c>
      <c r="I1077" t="s">
        <v>22</v>
      </c>
      <c r="J1077" t="s">
        <v>35</v>
      </c>
      <c r="K1077" t="s">
        <v>24</v>
      </c>
      <c r="L1077" t="s">
        <v>25</v>
      </c>
      <c r="M1077" t="s">
        <v>25</v>
      </c>
      <c r="N1077" t="s">
        <v>26</v>
      </c>
      <c r="O1077" t="s">
        <v>25</v>
      </c>
      <c r="P1077" t="s">
        <v>21</v>
      </c>
      <c r="Q1077" t="s">
        <v>27</v>
      </c>
      <c r="R1077" t="s">
        <v>45</v>
      </c>
      <c r="S1077" t="s">
        <v>28</v>
      </c>
      <c r="T1077" t="s">
        <v>21</v>
      </c>
      <c r="U1077" t="s">
        <v>21</v>
      </c>
      <c r="V1077" t="s">
        <v>33</v>
      </c>
      <c r="W1077" s="2" t="s">
        <v>31</v>
      </c>
      <c r="Y1077">
        <f>IF(J1077=Legend!$B$3,0,IF(J1077=Legend!$B$4,1,IF(J1077=Legend!$B$5,2,0)))</f>
        <v>0</v>
      </c>
      <c r="Z1077">
        <f t="shared" si="113"/>
        <v>1</v>
      </c>
      <c r="AA1077">
        <f t="shared" si="114"/>
        <v>1</v>
      </c>
      <c r="AB1077">
        <f t="shared" si="115"/>
        <v>1</v>
      </c>
      <c r="AC1077">
        <f>IF(N1077=Legend!$D$3,3,IF(N1077=Legend!$D$4,2,IF(N1077=Legend!$D$5,1,0)))</f>
        <v>2</v>
      </c>
      <c r="AD1077">
        <f t="shared" si="116"/>
        <v>1</v>
      </c>
      <c r="AF1077">
        <f t="shared" si="117"/>
        <v>0</v>
      </c>
      <c r="AG1077">
        <f>IF(R1077=Legend!$F$3,3,IF(R1077=Legend!$F$4,2,IF(R1077=Legend!$F$5,1,0)))</f>
        <v>1</v>
      </c>
      <c r="AH1077">
        <f>IF(S1077=Legend!$F$3,3,IF(S1077=Legend!$F$4,2,IF(S1077=Legend!$F$5,1,0)))</f>
        <v>2</v>
      </c>
      <c r="AK1077">
        <f>IF(V1077=Legend!$H$3,3,IF(V1077=Legend!$H$4,2,IF(V1077=Legend!$H$5,1,0)))</f>
        <v>1</v>
      </c>
      <c r="AM1077">
        <f t="shared" si="118"/>
        <v>10</v>
      </c>
    </row>
    <row r="1078" spans="1:39" ht="62.4" x14ac:dyDescent="0.3">
      <c r="A1078" t="s">
        <v>20</v>
      </c>
      <c r="B1078" t="s">
        <v>983</v>
      </c>
      <c r="C1078" t="s">
        <v>984</v>
      </c>
      <c r="D1078" t="s">
        <v>3008</v>
      </c>
      <c r="E1078" t="str">
        <f t="shared" si="112"/>
        <v>HARAPAN/ACHUN</v>
      </c>
      <c r="F1078" t="s">
        <v>20</v>
      </c>
      <c r="G1078" t="s">
        <v>21</v>
      </c>
      <c r="H1078" t="s">
        <v>21</v>
      </c>
      <c r="I1078" t="s">
        <v>22</v>
      </c>
      <c r="J1078" t="s">
        <v>35</v>
      </c>
      <c r="K1078" t="s">
        <v>47</v>
      </c>
      <c r="L1078" t="s">
        <v>21</v>
      </c>
      <c r="M1078" t="s">
        <v>21</v>
      </c>
      <c r="N1078" t="s">
        <v>47</v>
      </c>
      <c r="O1078" t="s">
        <v>21</v>
      </c>
      <c r="P1078" t="s">
        <v>21</v>
      </c>
      <c r="Q1078" t="s">
        <v>27</v>
      </c>
      <c r="R1078" t="s">
        <v>45</v>
      </c>
      <c r="S1078" t="s">
        <v>45</v>
      </c>
      <c r="T1078" t="s">
        <v>21</v>
      </c>
      <c r="U1078" t="s">
        <v>21</v>
      </c>
      <c r="V1078" t="s">
        <v>30</v>
      </c>
      <c r="W1078" s="2" t="s">
        <v>68</v>
      </c>
      <c r="Y1078">
        <f>IF(J1078=Legend!$B$3,0,IF(J1078=Legend!$B$4,1,IF(J1078=Legend!$B$5,2,0)))</f>
        <v>0</v>
      </c>
      <c r="Z1078">
        <f t="shared" si="113"/>
        <v>0</v>
      </c>
      <c r="AA1078">
        <f t="shared" si="114"/>
        <v>0</v>
      </c>
      <c r="AB1078">
        <f t="shared" si="115"/>
        <v>0</v>
      </c>
      <c r="AC1078">
        <f>IF(N1078=Legend!$D$3,3,IF(N1078=Legend!$D$4,2,IF(N1078=Legend!$D$5,1,0)))</f>
        <v>0</v>
      </c>
      <c r="AD1078">
        <f t="shared" si="116"/>
        <v>0</v>
      </c>
      <c r="AF1078">
        <f t="shared" si="117"/>
        <v>0</v>
      </c>
      <c r="AG1078">
        <f>IF(R1078=Legend!$F$3,3,IF(R1078=Legend!$F$4,2,IF(R1078=Legend!$F$5,1,0)))</f>
        <v>1</v>
      </c>
      <c r="AH1078">
        <f>IF(S1078=Legend!$F$3,3,IF(S1078=Legend!$F$4,2,IF(S1078=Legend!$F$5,1,0)))</f>
        <v>1</v>
      </c>
      <c r="AK1078">
        <f>IF(V1078=Legend!$H$3,3,IF(V1078=Legend!$H$4,2,IF(V1078=Legend!$H$5,1,0)))</f>
        <v>2</v>
      </c>
      <c r="AM1078">
        <f t="shared" si="118"/>
        <v>4</v>
      </c>
    </row>
    <row r="1079" spans="1:39" ht="156" x14ac:dyDescent="0.3">
      <c r="A1079" t="s">
        <v>71</v>
      </c>
      <c r="B1079" t="s">
        <v>890</v>
      </c>
      <c r="C1079" t="s">
        <v>1169</v>
      </c>
      <c r="D1079" t="s">
        <v>2884</v>
      </c>
      <c r="E1079" t="str">
        <f t="shared" si="112"/>
        <v>HARDY'S SANUR</v>
      </c>
      <c r="F1079" t="s">
        <v>71</v>
      </c>
      <c r="G1079" t="s">
        <v>21</v>
      </c>
      <c r="H1079" t="s">
        <v>21</v>
      </c>
      <c r="I1079" t="s">
        <v>22</v>
      </c>
      <c r="J1079" t="s">
        <v>23</v>
      </c>
      <c r="K1079" t="s">
        <v>24</v>
      </c>
      <c r="L1079" t="s">
        <v>25</v>
      </c>
      <c r="M1079" t="s">
        <v>25</v>
      </c>
      <c r="N1079" t="s">
        <v>38</v>
      </c>
      <c r="O1079" t="s">
        <v>25</v>
      </c>
      <c r="P1079" t="s">
        <v>25</v>
      </c>
      <c r="Q1079" t="s">
        <v>27</v>
      </c>
      <c r="R1079" t="s">
        <v>29</v>
      </c>
      <c r="S1079" t="s">
        <v>29</v>
      </c>
      <c r="T1079" t="s">
        <v>21</v>
      </c>
      <c r="U1079" t="s">
        <v>21</v>
      </c>
      <c r="V1079" t="s">
        <v>30</v>
      </c>
      <c r="W1079" s="2" t="s">
        <v>31</v>
      </c>
      <c r="Y1079">
        <f>IF(J1079=Legend!$B$3,0,IF(J1079=Legend!$B$4,1,IF(J1079=Legend!$B$5,2,0)))</f>
        <v>1</v>
      </c>
      <c r="Z1079">
        <f t="shared" si="113"/>
        <v>1</v>
      </c>
      <c r="AA1079">
        <f t="shared" si="114"/>
        <v>1</v>
      </c>
      <c r="AB1079">
        <f t="shared" si="115"/>
        <v>1</v>
      </c>
      <c r="AC1079">
        <f>IF(N1079=Legend!$D$3,3,IF(N1079=Legend!$D$4,2,IF(N1079=Legend!$D$5,1,0)))</f>
        <v>3</v>
      </c>
      <c r="AD1079">
        <f t="shared" si="116"/>
        <v>1</v>
      </c>
      <c r="AF1079">
        <f t="shared" si="117"/>
        <v>0</v>
      </c>
      <c r="AG1079">
        <f>IF(R1079=Legend!$F$3,3,IF(R1079=Legend!$F$4,2,IF(R1079=Legend!$F$5,1,0)))</f>
        <v>3</v>
      </c>
      <c r="AH1079">
        <f>IF(S1079=Legend!$F$3,3,IF(S1079=Legend!$F$4,2,IF(S1079=Legend!$F$5,1,0)))</f>
        <v>3</v>
      </c>
      <c r="AK1079">
        <f>IF(V1079=Legend!$H$3,3,IF(V1079=Legend!$H$4,2,IF(V1079=Legend!$H$5,1,0)))</f>
        <v>2</v>
      </c>
      <c r="AM1079">
        <f t="shared" si="118"/>
        <v>16</v>
      </c>
    </row>
    <row r="1080" spans="1:39" ht="156" x14ac:dyDescent="0.3">
      <c r="A1080" t="s">
        <v>71</v>
      </c>
      <c r="B1080" t="s">
        <v>1602</v>
      </c>
      <c r="C1080" t="s">
        <v>2574</v>
      </c>
      <c r="D1080" t="s">
        <v>2861</v>
      </c>
      <c r="E1080" t="str">
        <f t="shared" si="112"/>
        <v>HARI JAYA, MM.</v>
      </c>
      <c r="F1080" t="s">
        <v>71</v>
      </c>
      <c r="G1080" t="s">
        <v>21</v>
      </c>
      <c r="H1080" t="s">
        <v>21</v>
      </c>
      <c r="I1080" t="s">
        <v>22</v>
      </c>
      <c r="J1080" t="s">
        <v>23</v>
      </c>
      <c r="K1080" t="s">
        <v>24</v>
      </c>
      <c r="L1080" t="s">
        <v>25</v>
      </c>
      <c r="M1080" t="s">
        <v>25</v>
      </c>
      <c r="N1080" t="s">
        <v>26</v>
      </c>
      <c r="O1080" t="s">
        <v>25</v>
      </c>
      <c r="P1080" t="s">
        <v>21</v>
      </c>
      <c r="Q1080" t="s">
        <v>60</v>
      </c>
      <c r="R1080" t="s">
        <v>45</v>
      </c>
      <c r="S1080" t="s">
        <v>29</v>
      </c>
      <c r="T1080" t="s">
        <v>21</v>
      </c>
      <c r="U1080" t="s">
        <v>21</v>
      </c>
      <c r="V1080" t="s">
        <v>33</v>
      </c>
      <c r="W1080" s="2" t="s">
        <v>31</v>
      </c>
      <c r="Y1080">
        <f>IF(J1080=Legend!$B$3,0,IF(J1080=Legend!$B$4,1,IF(J1080=Legend!$B$5,2,0)))</f>
        <v>1</v>
      </c>
      <c r="Z1080">
        <f t="shared" si="113"/>
        <v>1</v>
      </c>
      <c r="AA1080">
        <f t="shared" si="114"/>
        <v>1</v>
      </c>
      <c r="AB1080">
        <f t="shared" si="115"/>
        <v>1</v>
      </c>
      <c r="AC1080">
        <f>IF(N1080=Legend!$D$3,3,IF(N1080=Legend!$D$4,2,IF(N1080=Legend!$D$5,1,0)))</f>
        <v>2</v>
      </c>
      <c r="AD1080">
        <f t="shared" si="116"/>
        <v>1</v>
      </c>
      <c r="AF1080">
        <f t="shared" si="117"/>
        <v>2</v>
      </c>
      <c r="AG1080">
        <f>IF(R1080=Legend!$F$3,3,IF(R1080=Legend!$F$4,2,IF(R1080=Legend!$F$5,1,0)))</f>
        <v>1</v>
      </c>
      <c r="AH1080">
        <f>IF(S1080=Legend!$F$3,3,IF(S1080=Legend!$F$4,2,IF(S1080=Legend!$F$5,1,0)))</f>
        <v>3</v>
      </c>
      <c r="AK1080">
        <f>IF(V1080=Legend!$H$3,3,IF(V1080=Legend!$H$4,2,IF(V1080=Legend!$H$5,1,0)))</f>
        <v>1</v>
      </c>
      <c r="AM1080">
        <f t="shared" si="118"/>
        <v>14</v>
      </c>
    </row>
    <row r="1081" spans="1:39" ht="140.4" x14ac:dyDescent="0.3">
      <c r="A1081" t="s">
        <v>40</v>
      </c>
      <c r="B1081" t="s">
        <v>284</v>
      </c>
      <c r="C1081" t="s">
        <v>472</v>
      </c>
      <c r="D1081" t="s">
        <v>3356</v>
      </c>
      <c r="E1081" t="str">
        <f t="shared" si="112"/>
        <v>HARI-HARI</v>
      </c>
      <c r="F1081" t="s">
        <v>40</v>
      </c>
      <c r="G1081" t="s">
        <v>21</v>
      </c>
      <c r="H1081" t="s">
        <v>21</v>
      </c>
      <c r="I1081" t="s">
        <v>22</v>
      </c>
      <c r="J1081" t="s">
        <v>35</v>
      </c>
      <c r="K1081" t="s">
        <v>24</v>
      </c>
      <c r="L1081" t="s">
        <v>25</v>
      </c>
      <c r="M1081" t="s">
        <v>25</v>
      </c>
      <c r="N1081" t="s">
        <v>26</v>
      </c>
      <c r="O1081" t="s">
        <v>25</v>
      </c>
      <c r="P1081" t="s">
        <v>21</v>
      </c>
      <c r="Q1081" t="s">
        <v>27</v>
      </c>
      <c r="R1081" t="s">
        <v>45</v>
      </c>
      <c r="S1081" t="s">
        <v>29</v>
      </c>
      <c r="T1081" t="s">
        <v>21</v>
      </c>
      <c r="U1081" t="s">
        <v>21</v>
      </c>
      <c r="V1081" t="s">
        <v>30</v>
      </c>
      <c r="W1081" s="2" t="s">
        <v>34</v>
      </c>
      <c r="Y1081">
        <f>IF(J1081=Legend!$B$3,0,IF(J1081=Legend!$B$4,1,IF(J1081=Legend!$B$5,2,0)))</f>
        <v>0</v>
      </c>
      <c r="Z1081">
        <f t="shared" si="113"/>
        <v>1</v>
      </c>
      <c r="AA1081">
        <f t="shared" si="114"/>
        <v>1</v>
      </c>
      <c r="AB1081">
        <f t="shared" si="115"/>
        <v>1</v>
      </c>
      <c r="AC1081">
        <f>IF(N1081=Legend!$D$3,3,IF(N1081=Legend!$D$4,2,IF(N1081=Legend!$D$5,1,0)))</f>
        <v>2</v>
      </c>
      <c r="AD1081">
        <f t="shared" si="116"/>
        <v>1</v>
      </c>
      <c r="AF1081">
        <f t="shared" si="117"/>
        <v>0</v>
      </c>
      <c r="AG1081">
        <f>IF(R1081=Legend!$F$3,3,IF(R1081=Legend!$F$4,2,IF(R1081=Legend!$F$5,1,0)))</f>
        <v>1</v>
      </c>
      <c r="AH1081">
        <f>IF(S1081=Legend!$F$3,3,IF(S1081=Legend!$F$4,2,IF(S1081=Legend!$F$5,1,0)))</f>
        <v>3</v>
      </c>
      <c r="AK1081">
        <f>IF(V1081=Legend!$H$3,3,IF(V1081=Legend!$H$4,2,IF(V1081=Legend!$H$5,1,0)))</f>
        <v>2</v>
      </c>
      <c r="AM1081">
        <f t="shared" si="118"/>
        <v>12</v>
      </c>
    </row>
    <row r="1082" spans="1:39" ht="62.4" x14ac:dyDescent="0.3">
      <c r="A1082" t="s">
        <v>67</v>
      </c>
      <c r="B1082" t="s">
        <v>1683</v>
      </c>
      <c r="C1082" t="s">
        <v>2320</v>
      </c>
      <c r="D1082" t="s">
        <v>2353</v>
      </c>
      <c r="E1082" t="str">
        <f t="shared" si="112"/>
        <v>Harmonis (Abdullah Azis)</v>
      </c>
      <c r="F1082" t="s">
        <v>58</v>
      </c>
      <c r="G1082" t="s">
        <v>21</v>
      </c>
      <c r="H1082" t="s">
        <v>21</v>
      </c>
      <c r="I1082" t="s">
        <v>54</v>
      </c>
      <c r="J1082" t="s">
        <v>23</v>
      </c>
      <c r="K1082" t="s">
        <v>24</v>
      </c>
      <c r="L1082" t="s">
        <v>21</v>
      </c>
      <c r="M1082" t="s">
        <v>25</v>
      </c>
      <c r="N1082" t="s">
        <v>28</v>
      </c>
      <c r="O1082" t="s">
        <v>21</v>
      </c>
      <c r="P1082" t="s">
        <v>21</v>
      </c>
      <c r="Q1082" t="s">
        <v>27</v>
      </c>
      <c r="R1082" t="s">
        <v>45</v>
      </c>
      <c r="S1082" t="s">
        <v>29</v>
      </c>
      <c r="T1082" t="s">
        <v>21</v>
      </c>
      <c r="U1082" t="s">
        <v>21</v>
      </c>
      <c r="V1082" t="s">
        <v>33</v>
      </c>
      <c r="W1082" s="2" t="s">
        <v>48</v>
      </c>
      <c r="Y1082">
        <f>IF(J1082=Legend!$B$3,0,IF(J1082=Legend!$B$4,1,IF(J1082=Legend!$B$5,2,0)))</f>
        <v>1</v>
      </c>
      <c r="Z1082">
        <f t="shared" si="113"/>
        <v>1</v>
      </c>
      <c r="AA1082">
        <f t="shared" si="114"/>
        <v>0</v>
      </c>
      <c r="AB1082">
        <f t="shared" si="115"/>
        <v>1</v>
      </c>
      <c r="AC1082">
        <f>IF(N1082=Legend!$D$3,3,IF(N1082=Legend!$D$4,2,IF(N1082=Legend!$D$5,1,0)))</f>
        <v>1</v>
      </c>
      <c r="AD1082">
        <f t="shared" si="116"/>
        <v>0</v>
      </c>
      <c r="AF1082">
        <f t="shared" si="117"/>
        <v>0</v>
      </c>
      <c r="AG1082">
        <f>IF(R1082=Legend!$F$3,3,IF(R1082=Legend!$F$4,2,IF(R1082=Legend!$F$5,1,0)))</f>
        <v>1</v>
      </c>
      <c r="AH1082">
        <f>IF(S1082=Legend!$F$3,3,IF(S1082=Legend!$F$4,2,IF(S1082=Legend!$F$5,1,0)))</f>
        <v>3</v>
      </c>
      <c r="AK1082">
        <f>IF(V1082=Legend!$H$3,3,IF(V1082=Legend!$H$4,2,IF(V1082=Legend!$H$5,1,0)))</f>
        <v>1</v>
      </c>
      <c r="AM1082">
        <f t="shared" si="118"/>
        <v>9</v>
      </c>
    </row>
    <row r="1083" spans="1:39" ht="140.4" x14ac:dyDescent="0.3">
      <c r="A1083" t="s">
        <v>19</v>
      </c>
      <c r="B1083" t="s">
        <v>162</v>
      </c>
      <c r="C1083" t="s">
        <v>239</v>
      </c>
      <c r="D1083" t="s">
        <v>265</v>
      </c>
      <c r="E1083" t="str">
        <f t="shared" si="112"/>
        <v>HARNO SURYA</v>
      </c>
      <c r="F1083" t="s">
        <v>56</v>
      </c>
      <c r="G1083" t="s">
        <v>21</v>
      </c>
      <c r="H1083" t="s">
        <v>21</v>
      </c>
      <c r="I1083" t="s">
        <v>22</v>
      </c>
      <c r="J1083" t="s">
        <v>23</v>
      </c>
      <c r="K1083" t="s">
        <v>24</v>
      </c>
      <c r="L1083" t="s">
        <v>25</v>
      </c>
      <c r="M1083" t="s">
        <v>25</v>
      </c>
      <c r="N1083" t="s">
        <v>28</v>
      </c>
      <c r="O1083" t="s">
        <v>25</v>
      </c>
      <c r="P1083" t="s">
        <v>21</v>
      </c>
      <c r="Q1083" t="s">
        <v>27</v>
      </c>
      <c r="R1083" t="s">
        <v>28</v>
      </c>
      <c r="S1083" t="s">
        <v>29</v>
      </c>
      <c r="T1083" t="s">
        <v>21</v>
      </c>
      <c r="U1083" t="s">
        <v>21</v>
      </c>
      <c r="V1083" t="s">
        <v>33</v>
      </c>
      <c r="W1083" s="2" t="s">
        <v>34</v>
      </c>
      <c r="Y1083">
        <f>IF(J1083=Legend!$B$3,0,IF(J1083=Legend!$B$4,1,IF(J1083=Legend!$B$5,2,0)))</f>
        <v>1</v>
      </c>
      <c r="Z1083">
        <f t="shared" si="113"/>
        <v>1</v>
      </c>
      <c r="AA1083">
        <f t="shared" si="114"/>
        <v>1</v>
      </c>
      <c r="AB1083">
        <f t="shared" si="115"/>
        <v>1</v>
      </c>
      <c r="AC1083">
        <f>IF(N1083=Legend!$D$3,3,IF(N1083=Legend!$D$4,2,IF(N1083=Legend!$D$5,1,0)))</f>
        <v>1</v>
      </c>
      <c r="AD1083">
        <f t="shared" si="116"/>
        <v>1</v>
      </c>
      <c r="AF1083">
        <f t="shared" si="117"/>
        <v>0</v>
      </c>
      <c r="AG1083">
        <f>IF(R1083=Legend!$F$3,3,IF(R1083=Legend!$F$4,2,IF(R1083=Legend!$F$5,1,0)))</f>
        <v>2</v>
      </c>
      <c r="AH1083">
        <f>IF(S1083=Legend!$F$3,3,IF(S1083=Legend!$F$4,2,IF(S1083=Legend!$F$5,1,0)))</f>
        <v>3</v>
      </c>
      <c r="AK1083">
        <f>IF(V1083=Legend!$H$3,3,IF(V1083=Legend!$H$4,2,IF(V1083=Legend!$H$5,1,0)))</f>
        <v>1</v>
      </c>
      <c r="AM1083">
        <f t="shared" si="118"/>
        <v>12</v>
      </c>
    </row>
    <row r="1084" spans="1:39" ht="62.4" x14ac:dyDescent="0.3">
      <c r="A1084" t="s">
        <v>56</v>
      </c>
      <c r="B1084" t="s">
        <v>1683</v>
      </c>
      <c r="C1084" t="s">
        <v>2320</v>
      </c>
      <c r="D1084" t="s">
        <v>2335</v>
      </c>
      <c r="E1084" t="str">
        <f t="shared" si="112"/>
        <v>Harry janto Jepira (Toko Sumber Jaya Raya)</v>
      </c>
      <c r="F1084" t="s">
        <v>20</v>
      </c>
      <c r="G1084" t="s">
        <v>21</v>
      </c>
      <c r="H1084" t="s">
        <v>21</v>
      </c>
      <c r="I1084" t="s">
        <v>50</v>
      </c>
      <c r="J1084" t="s">
        <v>35</v>
      </c>
      <c r="K1084" t="s">
        <v>24</v>
      </c>
      <c r="L1084" t="s">
        <v>21</v>
      </c>
      <c r="M1084" t="s">
        <v>25</v>
      </c>
      <c r="N1084" t="s">
        <v>47</v>
      </c>
      <c r="O1084" t="s">
        <v>21</v>
      </c>
      <c r="P1084" t="s">
        <v>21</v>
      </c>
      <c r="Q1084" t="s">
        <v>27</v>
      </c>
      <c r="R1084" t="s">
        <v>45</v>
      </c>
      <c r="S1084" t="s">
        <v>28</v>
      </c>
      <c r="T1084" t="s">
        <v>21</v>
      </c>
      <c r="U1084" t="s">
        <v>21</v>
      </c>
      <c r="V1084" t="s">
        <v>33</v>
      </c>
      <c r="W1084" s="2" t="s">
        <v>48</v>
      </c>
      <c r="Y1084">
        <f>IF(J1084=Legend!$B$3,0,IF(J1084=Legend!$B$4,1,IF(J1084=Legend!$B$5,2,0)))</f>
        <v>0</v>
      </c>
      <c r="Z1084">
        <f t="shared" si="113"/>
        <v>1</v>
      </c>
      <c r="AA1084">
        <f t="shared" si="114"/>
        <v>0</v>
      </c>
      <c r="AB1084">
        <f t="shared" si="115"/>
        <v>1</v>
      </c>
      <c r="AC1084">
        <f>IF(N1084=Legend!$D$3,3,IF(N1084=Legend!$D$4,2,IF(N1084=Legend!$D$5,1,0)))</f>
        <v>0</v>
      </c>
      <c r="AD1084">
        <f t="shared" si="116"/>
        <v>0</v>
      </c>
      <c r="AF1084">
        <f t="shared" si="117"/>
        <v>0</v>
      </c>
      <c r="AG1084">
        <f>IF(R1084=Legend!$F$3,3,IF(R1084=Legend!$F$4,2,IF(R1084=Legend!$F$5,1,0)))</f>
        <v>1</v>
      </c>
      <c r="AH1084">
        <f>IF(S1084=Legend!$F$3,3,IF(S1084=Legend!$F$4,2,IF(S1084=Legend!$F$5,1,0)))</f>
        <v>2</v>
      </c>
      <c r="AK1084">
        <f>IF(V1084=Legend!$H$3,3,IF(V1084=Legend!$H$4,2,IF(V1084=Legend!$H$5,1,0)))</f>
        <v>1</v>
      </c>
      <c r="AM1084">
        <f t="shared" si="118"/>
        <v>6</v>
      </c>
    </row>
    <row r="1085" spans="1:39" ht="156" x14ac:dyDescent="0.3">
      <c r="A1085" t="s">
        <v>79</v>
      </c>
      <c r="B1085" t="s">
        <v>478</v>
      </c>
      <c r="C1085" t="s">
        <v>562</v>
      </c>
      <c r="D1085" t="s">
        <v>580</v>
      </c>
      <c r="E1085" t="str">
        <f t="shared" si="112"/>
        <v>HARTO BU</v>
      </c>
      <c r="F1085" t="s">
        <v>79</v>
      </c>
      <c r="G1085" t="s">
        <v>21</v>
      </c>
      <c r="H1085" t="s">
        <v>21</v>
      </c>
      <c r="I1085" t="s">
        <v>54</v>
      </c>
      <c r="J1085" t="s">
        <v>23</v>
      </c>
      <c r="K1085" t="s">
        <v>24</v>
      </c>
      <c r="L1085" t="s">
        <v>25</v>
      </c>
      <c r="M1085" t="s">
        <v>25</v>
      </c>
      <c r="N1085" t="s">
        <v>26</v>
      </c>
      <c r="O1085" t="s">
        <v>25</v>
      </c>
      <c r="P1085" t="s">
        <v>21</v>
      </c>
      <c r="Q1085" t="s">
        <v>27</v>
      </c>
      <c r="R1085" t="s">
        <v>45</v>
      </c>
      <c r="S1085" t="s">
        <v>29</v>
      </c>
      <c r="T1085" t="s">
        <v>21</v>
      </c>
      <c r="U1085" t="s">
        <v>21</v>
      </c>
      <c r="V1085" t="s">
        <v>30</v>
      </c>
      <c r="W1085" s="2" t="s">
        <v>31</v>
      </c>
      <c r="Y1085">
        <f>IF(J1085=Legend!$B$3,0,IF(J1085=Legend!$B$4,1,IF(J1085=Legend!$B$5,2,0)))</f>
        <v>1</v>
      </c>
      <c r="Z1085">
        <f t="shared" si="113"/>
        <v>1</v>
      </c>
      <c r="AA1085">
        <f t="shared" si="114"/>
        <v>1</v>
      </c>
      <c r="AB1085">
        <f t="shared" si="115"/>
        <v>1</v>
      </c>
      <c r="AC1085">
        <f>IF(N1085=Legend!$D$3,3,IF(N1085=Legend!$D$4,2,IF(N1085=Legend!$D$5,1,0)))</f>
        <v>2</v>
      </c>
      <c r="AD1085">
        <f t="shared" si="116"/>
        <v>1</v>
      </c>
      <c r="AF1085">
        <f t="shared" si="117"/>
        <v>0</v>
      </c>
      <c r="AG1085">
        <f>IF(R1085=Legend!$F$3,3,IF(R1085=Legend!$F$4,2,IF(R1085=Legend!$F$5,1,0)))</f>
        <v>1</v>
      </c>
      <c r="AH1085">
        <f>IF(S1085=Legend!$F$3,3,IF(S1085=Legend!$F$4,2,IF(S1085=Legend!$F$5,1,0)))</f>
        <v>3</v>
      </c>
      <c r="AK1085">
        <f>IF(V1085=Legend!$H$3,3,IF(V1085=Legend!$H$4,2,IF(V1085=Legend!$H$5,1,0)))</f>
        <v>2</v>
      </c>
      <c r="AM1085">
        <f t="shared" si="118"/>
        <v>13</v>
      </c>
    </row>
    <row r="1086" spans="1:39" ht="31.2" x14ac:dyDescent="0.3">
      <c r="A1086" t="s">
        <v>85</v>
      </c>
      <c r="B1086" t="s">
        <v>174</v>
      </c>
      <c r="C1086" t="s">
        <v>2097</v>
      </c>
      <c r="D1086" t="s">
        <v>4492</v>
      </c>
      <c r="E1086" t="str">
        <f t="shared" si="112"/>
        <v>HARTO PAK</v>
      </c>
      <c r="F1086" t="s">
        <v>85</v>
      </c>
      <c r="G1086" t="s">
        <v>21</v>
      </c>
      <c r="H1086" t="s">
        <v>21</v>
      </c>
      <c r="I1086" t="s">
        <v>50</v>
      </c>
      <c r="J1086" t="s">
        <v>23</v>
      </c>
      <c r="K1086" t="s">
        <v>47</v>
      </c>
      <c r="L1086" t="s">
        <v>21</v>
      </c>
      <c r="M1086" t="s">
        <v>25</v>
      </c>
      <c r="N1086" t="s">
        <v>47</v>
      </c>
      <c r="O1086" t="s">
        <v>21</v>
      </c>
      <c r="P1086" t="s">
        <v>21</v>
      </c>
      <c r="Q1086" t="s">
        <v>27</v>
      </c>
      <c r="R1086" t="s">
        <v>45</v>
      </c>
      <c r="S1086" t="s">
        <v>28</v>
      </c>
      <c r="T1086" t="s">
        <v>21</v>
      </c>
      <c r="U1086" t="s">
        <v>21</v>
      </c>
      <c r="V1086" t="s">
        <v>42</v>
      </c>
      <c r="W1086" s="18" t="s">
        <v>63</v>
      </c>
      <c r="Y1086">
        <f>IF(J1086=Legend!$B$3,0,IF(J1086=Legend!$B$4,1,IF(J1086=Legend!$B$5,2,0)))</f>
        <v>1</v>
      </c>
      <c r="Z1086">
        <f t="shared" si="113"/>
        <v>0</v>
      </c>
      <c r="AA1086">
        <f t="shared" si="114"/>
        <v>0</v>
      </c>
      <c r="AB1086">
        <f t="shared" si="115"/>
        <v>1</v>
      </c>
      <c r="AC1086">
        <f>IF(N1086=Legend!$D$3,3,IF(N1086=Legend!$D$4,2,IF(N1086=Legend!$D$5,1,0)))</f>
        <v>0</v>
      </c>
      <c r="AD1086">
        <f t="shared" si="116"/>
        <v>0</v>
      </c>
      <c r="AF1086">
        <f t="shared" si="117"/>
        <v>0</v>
      </c>
      <c r="AG1086">
        <f>IF(R1086=Legend!$F$3,3,IF(R1086=Legend!$F$4,2,IF(R1086=Legend!$F$5,1,0)))</f>
        <v>1</v>
      </c>
      <c r="AH1086">
        <f>IF(S1086=Legend!$F$3,3,IF(S1086=Legend!$F$4,2,IF(S1086=Legend!$F$5,1,0)))</f>
        <v>2</v>
      </c>
      <c r="AK1086">
        <f>IF(V1086=Legend!$H$3,3,IF(V1086=Legend!$H$4,2,IF(V1086=Legend!$H$5,1,0)))</f>
        <v>0</v>
      </c>
      <c r="AM1086">
        <f t="shared" si="118"/>
        <v>5</v>
      </c>
    </row>
    <row r="1087" spans="1:39" ht="78" x14ac:dyDescent="0.3">
      <c r="A1087" t="s">
        <v>74</v>
      </c>
      <c r="B1087" t="s">
        <v>1733</v>
      </c>
      <c r="C1087" t="s">
        <v>1859</v>
      </c>
      <c r="D1087" t="s">
        <v>4025</v>
      </c>
      <c r="E1087" t="str">
        <f t="shared" si="112"/>
        <v>HARUM MANIS, TOKO</v>
      </c>
      <c r="F1087" t="s">
        <v>74</v>
      </c>
      <c r="G1087" t="s">
        <v>21</v>
      </c>
      <c r="H1087" t="s">
        <v>21</v>
      </c>
      <c r="I1087" t="s">
        <v>22</v>
      </c>
      <c r="J1087" t="s">
        <v>23</v>
      </c>
      <c r="K1087" t="s">
        <v>24</v>
      </c>
      <c r="L1087" t="s">
        <v>25</v>
      </c>
      <c r="M1087" t="s">
        <v>25</v>
      </c>
      <c r="N1087" t="s">
        <v>28</v>
      </c>
      <c r="O1087" t="s">
        <v>25</v>
      </c>
      <c r="P1087" t="s">
        <v>21</v>
      </c>
      <c r="Q1087" t="s">
        <v>27</v>
      </c>
      <c r="R1087" t="s">
        <v>45</v>
      </c>
      <c r="S1087" t="s">
        <v>28</v>
      </c>
      <c r="T1087" t="s">
        <v>21</v>
      </c>
      <c r="U1087" t="s">
        <v>21</v>
      </c>
      <c r="V1087" t="s">
        <v>42</v>
      </c>
      <c r="W1087" s="2" t="s">
        <v>57</v>
      </c>
      <c r="Y1087">
        <f>IF(J1087=Legend!$B$3,0,IF(J1087=Legend!$B$4,1,IF(J1087=Legend!$B$5,2,0)))</f>
        <v>1</v>
      </c>
      <c r="Z1087">
        <f t="shared" si="113"/>
        <v>1</v>
      </c>
      <c r="AA1087">
        <f t="shared" si="114"/>
        <v>1</v>
      </c>
      <c r="AB1087">
        <f t="shared" si="115"/>
        <v>1</v>
      </c>
      <c r="AC1087">
        <f>IF(N1087=Legend!$D$3,3,IF(N1087=Legend!$D$4,2,IF(N1087=Legend!$D$5,1,0)))</f>
        <v>1</v>
      </c>
      <c r="AD1087">
        <f t="shared" si="116"/>
        <v>1</v>
      </c>
      <c r="AF1087">
        <f t="shared" si="117"/>
        <v>0</v>
      </c>
      <c r="AG1087">
        <f>IF(R1087=Legend!$F$3,3,IF(R1087=Legend!$F$4,2,IF(R1087=Legend!$F$5,1,0)))</f>
        <v>1</v>
      </c>
      <c r="AH1087">
        <f>IF(S1087=Legend!$F$3,3,IF(S1087=Legend!$F$4,2,IF(S1087=Legend!$F$5,1,0)))</f>
        <v>2</v>
      </c>
      <c r="AK1087">
        <f>IF(V1087=Legend!$H$3,3,IF(V1087=Legend!$H$4,2,IF(V1087=Legend!$H$5,1,0)))</f>
        <v>0</v>
      </c>
      <c r="AM1087">
        <f t="shared" si="118"/>
        <v>9</v>
      </c>
    </row>
    <row r="1088" spans="1:39" ht="140.4" x14ac:dyDescent="0.3">
      <c r="A1088" t="s">
        <v>62</v>
      </c>
      <c r="B1088" t="s">
        <v>1056</v>
      </c>
      <c r="C1088" t="s">
        <v>1331</v>
      </c>
      <c r="D1088" t="s">
        <v>1667</v>
      </c>
      <c r="E1088" t="str">
        <f t="shared" si="112"/>
        <v>HASAN MM</v>
      </c>
      <c r="F1088" t="s">
        <v>62</v>
      </c>
      <c r="G1088" t="s">
        <v>21</v>
      </c>
      <c r="H1088" t="s">
        <v>21</v>
      </c>
      <c r="I1088" t="s">
        <v>22</v>
      </c>
      <c r="J1088" t="s">
        <v>35</v>
      </c>
      <c r="K1088" t="s">
        <v>24</v>
      </c>
      <c r="L1088" t="s">
        <v>25</v>
      </c>
      <c r="M1088" t="s">
        <v>25</v>
      </c>
      <c r="N1088" t="s">
        <v>28</v>
      </c>
      <c r="O1088" t="s">
        <v>25</v>
      </c>
      <c r="P1088" t="s">
        <v>21</v>
      </c>
      <c r="Q1088" t="s">
        <v>80</v>
      </c>
      <c r="R1088" t="s">
        <v>45</v>
      </c>
      <c r="S1088" t="s">
        <v>28</v>
      </c>
      <c r="T1088" t="s">
        <v>21</v>
      </c>
      <c r="U1088" t="s">
        <v>21</v>
      </c>
      <c r="V1088" t="s">
        <v>33</v>
      </c>
      <c r="W1088" s="2" t="s">
        <v>34</v>
      </c>
      <c r="Y1088">
        <f>IF(J1088=Legend!$B$3,0,IF(J1088=Legend!$B$4,1,IF(J1088=Legend!$B$5,2,0)))</f>
        <v>0</v>
      </c>
      <c r="Z1088">
        <f t="shared" si="113"/>
        <v>1</v>
      </c>
      <c r="AA1088">
        <f t="shared" si="114"/>
        <v>1</v>
      </c>
      <c r="AB1088">
        <f t="shared" si="115"/>
        <v>1</v>
      </c>
      <c r="AC1088">
        <f>IF(N1088=Legend!$D$3,3,IF(N1088=Legend!$D$4,2,IF(N1088=Legend!$D$5,1,0)))</f>
        <v>1</v>
      </c>
      <c r="AD1088">
        <f t="shared" si="116"/>
        <v>1</v>
      </c>
      <c r="AF1088">
        <f t="shared" si="117"/>
        <v>2</v>
      </c>
      <c r="AG1088">
        <f>IF(R1088=Legend!$F$3,3,IF(R1088=Legend!$F$4,2,IF(R1088=Legend!$F$5,1,0)))</f>
        <v>1</v>
      </c>
      <c r="AH1088">
        <f>IF(S1088=Legend!$F$3,3,IF(S1088=Legend!$F$4,2,IF(S1088=Legend!$F$5,1,0)))</f>
        <v>2</v>
      </c>
      <c r="AK1088">
        <f>IF(V1088=Legend!$H$3,3,IF(V1088=Legend!$H$4,2,IF(V1088=Legend!$H$5,1,0)))</f>
        <v>1</v>
      </c>
      <c r="AM1088">
        <f t="shared" si="118"/>
        <v>11</v>
      </c>
    </row>
    <row r="1089" spans="1:39" ht="156" x14ac:dyDescent="0.3">
      <c r="A1089" t="s">
        <v>147</v>
      </c>
      <c r="B1089" t="s">
        <v>983</v>
      </c>
      <c r="C1089" t="s">
        <v>3650</v>
      </c>
      <c r="D1089" t="s">
        <v>5155</v>
      </c>
      <c r="E1089" t="str">
        <f t="shared" si="112"/>
        <v>HASAN / HASAN FAHRI</v>
      </c>
      <c r="F1089" t="s">
        <v>150</v>
      </c>
      <c r="G1089" t="s">
        <v>21</v>
      </c>
      <c r="H1089" t="s">
        <v>21</v>
      </c>
      <c r="I1089" t="s">
        <v>22</v>
      </c>
      <c r="J1089" t="s">
        <v>23</v>
      </c>
      <c r="K1089" t="s">
        <v>24</v>
      </c>
      <c r="L1089" t="s">
        <v>25</v>
      </c>
      <c r="M1089" t="s">
        <v>25</v>
      </c>
      <c r="N1089" t="s">
        <v>28</v>
      </c>
      <c r="O1089" t="s">
        <v>21</v>
      </c>
      <c r="P1089" t="s">
        <v>21</v>
      </c>
      <c r="Q1089" t="s">
        <v>27</v>
      </c>
      <c r="R1089" t="s">
        <v>45</v>
      </c>
      <c r="S1089" t="s">
        <v>45</v>
      </c>
      <c r="T1089" t="s">
        <v>21</v>
      </c>
      <c r="U1089" t="s">
        <v>21</v>
      </c>
      <c r="V1089" t="s">
        <v>30</v>
      </c>
      <c r="W1089" s="2" t="s">
        <v>31</v>
      </c>
      <c r="Y1089">
        <f>IF(J1089=Legend!$B$3,0,IF(J1089=Legend!$B$4,1,IF(J1089=Legend!$B$5,2,0)))</f>
        <v>1</v>
      </c>
      <c r="Z1089">
        <f t="shared" si="113"/>
        <v>1</v>
      </c>
      <c r="AA1089">
        <f t="shared" si="114"/>
        <v>1</v>
      </c>
      <c r="AB1089">
        <f t="shared" si="115"/>
        <v>1</v>
      </c>
      <c r="AC1089">
        <f>IF(N1089=Legend!$D$3,3,IF(N1089=Legend!$D$4,2,IF(N1089=Legend!$D$5,1,0)))</f>
        <v>1</v>
      </c>
      <c r="AD1089">
        <f t="shared" si="116"/>
        <v>0</v>
      </c>
      <c r="AF1089">
        <f t="shared" si="117"/>
        <v>0</v>
      </c>
      <c r="AG1089">
        <f>IF(R1089=Legend!$F$3,3,IF(R1089=Legend!$F$4,2,IF(R1089=Legend!$F$5,1,0)))</f>
        <v>1</v>
      </c>
      <c r="AH1089">
        <f>IF(S1089=Legend!$F$3,3,IF(S1089=Legend!$F$4,2,IF(S1089=Legend!$F$5,1,0)))</f>
        <v>1</v>
      </c>
      <c r="AK1089">
        <f>IF(V1089=Legend!$H$3,3,IF(V1089=Legend!$H$4,2,IF(V1089=Legend!$H$5,1,0)))</f>
        <v>2</v>
      </c>
      <c r="AM1089">
        <f t="shared" si="118"/>
        <v>9</v>
      </c>
    </row>
    <row r="1090" spans="1:39" ht="62.4" x14ac:dyDescent="0.3">
      <c r="A1090" t="s">
        <v>37</v>
      </c>
      <c r="B1090" t="s">
        <v>519</v>
      </c>
      <c r="C1090" t="s">
        <v>520</v>
      </c>
      <c r="D1090" t="s">
        <v>3452</v>
      </c>
      <c r="E1090" t="str">
        <f t="shared" si="112"/>
        <v>HASAN CHANDRA / TIO KUI HUA</v>
      </c>
      <c r="F1090" t="s">
        <v>137</v>
      </c>
      <c r="G1090" t="s">
        <v>21</v>
      </c>
      <c r="H1090" t="s">
        <v>21</v>
      </c>
      <c r="I1090" t="s">
        <v>22</v>
      </c>
      <c r="J1090" t="s">
        <v>35</v>
      </c>
      <c r="K1090" t="s">
        <v>47</v>
      </c>
      <c r="L1090" t="s">
        <v>21</v>
      </c>
      <c r="M1090" t="s">
        <v>25</v>
      </c>
      <c r="N1090" t="s">
        <v>47</v>
      </c>
      <c r="O1090" t="s">
        <v>21</v>
      </c>
      <c r="P1090" t="s">
        <v>21</v>
      </c>
      <c r="Q1090" t="s">
        <v>27</v>
      </c>
      <c r="R1090" t="s">
        <v>47</v>
      </c>
      <c r="S1090" t="s">
        <v>29</v>
      </c>
      <c r="T1090" t="s">
        <v>21</v>
      </c>
      <c r="U1090" t="s">
        <v>21</v>
      </c>
      <c r="V1090" t="s">
        <v>42</v>
      </c>
      <c r="W1090" s="2" t="s">
        <v>68</v>
      </c>
      <c r="Y1090">
        <f>IF(J1090=Legend!$B$3,0,IF(J1090=Legend!$B$4,1,IF(J1090=Legend!$B$5,2,0)))</f>
        <v>0</v>
      </c>
      <c r="Z1090">
        <f t="shared" si="113"/>
        <v>0</v>
      </c>
      <c r="AA1090">
        <f t="shared" si="114"/>
        <v>0</v>
      </c>
      <c r="AB1090">
        <f t="shared" si="115"/>
        <v>1</v>
      </c>
      <c r="AC1090">
        <f>IF(N1090=Legend!$D$3,3,IF(N1090=Legend!$D$4,2,IF(N1090=Legend!$D$5,1,0)))</f>
        <v>0</v>
      </c>
      <c r="AD1090">
        <f t="shared" si="116"/>
        <v>0</v>
      </c>
      <c r="AF1090">
        <f t="shared" si="117"/>
        <v>0</v>
      </c>
      <c r="AG1090">
        <f>IF(R1090=Legend!$F$3,3,IF(R1090=Legend!$F$4,2,IF(R1090=Legend!$F$5,1,0)))</f>
        <v>0</v>
      </c>
      <c r="AH1090">
        <f>IF(S1090=Legend!$F$3,3,IF(S1090=Legend!$F$4,2,IF(S1090=Legend!$F$5,1,0)))</f>
        <v>3</v>
      </c>
      <c r="AK1090">
        <f>IF(V1090=Legend!$H$3,3,IF(V1090=Legend!$H$4,2,IF(V1090=Legend!$H$5,1,0)))</f>
        <v>0</v>
      </c>
      <c r="AM1090">
        <f t="shared" si="118"/>
        <v>4</v>
      </c>
    </row>
    <row r="1091" spans="1:39" ht="62.4" x14ac:dyDescent="0.3">
      <c r="A1091" t="s">
        <v>19</v>
      </c>
      <c r="B1091" t="s">
        <v>174</v>
      </c>
      <c r="C1091" t="s">
        <v>175</v>
      </c>
      <c r="D1091" t="s">
        <v>180</v>
      </c>
      <c r="E1091" t="str">
        <f t="shared" si="112"/>
        <v>HASBANAH</v>
      </c>
      <c r="F1091" t="s">
        <v>19</v>
      </c>
      <c r="G1091" t="s">
        <v>21</v>
      </c>
      <c r="H1091" t="s">
        <v>21</v>
      </c>
      <c r="I1091" t="s">
        <v>22</v>
      </c>
      <c r="J1091" t="s">
        <v>23</v>
      </c>
      <c r="K1091" t="s">
        <v>47</v>
      </c>
      <c r="L1091" t="s">
        <v>25</v>
      </c>
      <c r="M1091" t="s">
        <v>25</v>
      </c>
      <c r="N1091" t="s">
        <v>47</v>
      </c>
      <c r="O1091" t="s">
        <v>21</v>
      </c>
      <c r="P1091" t="s">
        <v>21</v>
      </c>
      <c r="Q1091" t="s">
        <v>27</v>
      </c>
      <c r="R1091" t="s">
        <v>45</v>
      </c>
      <c r="S1091" t="s">
        <v>45</v>
      </c>
      <c r="T1091" t="s">
        <v>21</v>
      </c>
      <c r="U1091" t="s">
        <v>21</v>
      </c>
      <c r="V1091" t="s">
        <v>33</v>
      </c>
      <c r="W1091" s="2" t="s">
        <v>48</v>
      </c>
      <c r="Y1091">
        <f>IF(J1091=Legend!$B$3,0,IF(J1091=Legend!$B$4,1,IF(J1091=Legend!$B$5,2,0)))</f>
        <v>1</v>
      </c>
      <c r="Z1091">
        <f t="shared" si="113"/>
        <v>0</v>
      </c>
      <c r="AA1091">
        <f t="shared" si="114"/>
        <v>1</v>
      </c>
      <c r="AB1091">
        <f t="shared" si="115"/>
        <v>1</v>
      </c>
      <c r="AC1091">
        <f>IF(N1091=Legend!$D$3,3,IF(N1091=Legend!$D$4,2,IF(N1091=Legend!$D$5,1,0)))</f>
        <v>0</v>
      </c>
      <c r="AD1091">
        <f t="shared" si="116"/>
        <v>0</v>
      </c>
      <c r="AF1091">
        <f t="shared" si="117"/>
        <v>0</v>
      </c>
      <c r="AG1091">
        <f>IF(R1091=Legend!$F$3,3,IF(R1091=Legend!$F$4,2,IF(R1091=Legend!$F$5,1,0)))</f>
        <v>1</v>
      </c>
      <c r="AH1091">
        <f>IF(S1091=Legend!$F$3,3,IF(S1091=Legend!$F$4,2,IF(S1091=Legend!$F$5,1,0)))</f>
        <v>1</v>
      </c>
      <c r="AK1091">
        <f>IF(V1091=Legend!$H$3,3,IF(V1091=Legend!$H$4,2,IF(V1091=Legend!$H$5,1,0)))</f>
        <v>1</v>
      </c>
      <c r="AM1091">
        <f t="shared" si="118"/>
        <v>6</v>
      </c>
    </row>
    <row r="1092" spans="1:39" ht="140.4" x14ac:dyDescent="0.3">
      <c r="A1092" t="s">
        <v>67</v>
      </c>
      <c r="B1092" t="s">
        <v>174</v>
      </c>
      <c r="C1092" t="s">
        <v>886</v>
      </c>
      <c r="D1092" t="s">
        <v>2511</v>
      </c>
      <c r="E1092" t="str">
        <f t="shared" si="112"/>
        <v>HASNA SAMBIT</v>
      </c>
      <c r="F1092" t="s">
        <v>67</v>
      </c>
      <c r="G1092" t="s">
        <v>21</v>
      </c>
      <c r="H1092" t="s">
        <v>21</v>
      </c>
      <c r="I1092" t="s">
        <v>22</v>
      </c>
      <c r="J1092" t="s">
        <v>23</v>
      </c>
      <c r="K1092" t="s">
        <v>24</v>
      </c>
      <c r="L1092" t="s">
        <v>25</v>
      </c>
      <c r="M1092" t="s">
        <v>25</v>
      </c>
      <c r="N1092" t="s">
        <v>28</v>
      </c>
      <c r="O1092" t="s">
        <v>25</v>
      </c>
      <c r="P1092" t="s">
        <v>21</v>
      </c>
      <c r="Q1092" t="s">
        <v>27</v>
      </c>
      <c r="R1092" t="s">
        <v>45</v>
      </c>
      <c r="S1092" t="s">
        <v>28</v>
      </c>
      <c r="T1092" t="s">
        <v>21</v>
      </c>
      <c r="U1092" t="s">
        <v>21</v>
      </c>
      <c r="V1092" t="s">
        <v>33</v>
      </c>
      <c r="W1092" s="2" t="s">
        <v>34</v>
      </c>
      <c r="Y1092">
        <f>IF(J1092=Legend!$B$3,0,IF(J1092=Legend!$B$4,1,IF(J1092=Legend!$B$5,2,0)))</f>
        <v>1</v>
      </c>
      <c r="Z1092">
        <f t="shared" si="113"/>
        <v>1</v>
      </c>
      <c r="AA1092">
        <f t="shared" si="114"/>
        <v>1</v>
      </c>
      <c r="AB1092">
        <f t="shared" si="115"/>
        <v>1</v>
      </c>
      <c r="AC1092">
        <f>IF(N1092=Legend!$D$3,3,IF(N1092=Legend!$D$4,2,IF(N1092=Legend!$D$5,1,0)))</f>
        <v>1</v>
      </c>
      <c r="AD1092">
        <f t="shared" si="116"/>
        <v>1</v>
      </c>
      <c r="AF1092">
        <f t="shared" si="117"/>
        <v>0</v>
      </c>
      <c r="AG1092">
        <f>IF(R1092=Legend!$F$3,3,IF(R1092=Legend!$F$4,2,IF(R1092=Legend!$F$5,1,0)))</f>
        <v>1</v>
      </c>
      <c r="AH1092">
        <f>IF(S1092=Legend!$F$3,3,IF(S1092=Legend!$F$4,2,IF(S1092=Legend!$F$5,1,0)))</f>
        <v>2</v>
      </c>
      <c r="AK1092">
        <f>IF(V1092=Legend!$H$3,3,IF(V1092=Legend!$H$4,2,IF(V1092=Legend!$H$5,1,0)))</f>
        <v>1</v>
      </c>
      <c r="AM1092">
        <f t="shared" si="118"/>
        <v>10</v>
      </c>
    </row>
    <row r="1093" spans="1:39" ht="140.4" x14ac:dyDescent="0.3">
      <c r="A1093" t="s">
        <v>20</v>
      </c>
      <c r="B1093" t="s">
        <v>1880</v>
      </c>
      <c r="C1093" t="s">
        <v>1881</v>
      </c>
      <c r="D1093" t="s">
        <v>2984</v>
      </c>
      <c r="E1093" t="str">
        <f t="shared" ref="E1093:E1156" si="119">TRIM(D1093)</f>
        <v>Havira Feriyanti / Tk. SOVIA MART 2</v>
      </c>
      <c r="F1093" t="s">
        <v>65</v>
      </c>
      <c r="G1093" t="s">
        <v>21</v>
      </c>
      <c r="H1093" t="s">
        <v>21</v>
      </c>
      <c r="I1093" t="s">
        <v>22</v>
      </c>
      <c r="J1093" t="s">
        <v>23</v>
      </c>
      <c r="K1093" t="s">
        <v>24</v>
      </c>
      <c r="L1093" t="s">
        <v>25</v>
      </c>
      <c r="M1093" t="s">
        <v>25</v>
      </c>
      <c r="N1093" t="s">
        <v>26</v>
      </c>
      <c r="O1093" t="s">
        <v>25</v>
      </c>
      <c r="P1093" t="s">
        <v>21</v>
      </c>
      <c r="Q1093" t="s">
        <v>27</v>
      </c>
      <c r="R1093" t="s">
        <v>45</v>
      </c>
      <c r="S1093" t="s">
        <v>29</v>
      </c>
      <c r="T1093" t="s">
        <v>21</v>
      </c>
      <c r="U1093" t="s">
        <v>21</v>
      </c>
      <c r="V1093" t="s">
        <v>33</v>
      </c>
      <c r="W1093" s="2" t="s">
        <v>34</v>
      </c>
      <c r="Y1093">
        <f>IF(J1093=Legend!$B$3,0,IF(J1093=Legend!$B$4,1,IF(J1093=Legend!$B$5,2,0)))</f>
        <v>1</v>
      </c>
      <c r="Z1093">
        <f t="shared" ref="Z1093:Z1156" si="120">IF(K1093="Ada",1,0)</f>
        <v>1</v>
      </c>
      <c r="AA1093">
        <f t="shared" ref="AA1093:AA1156" si="121">IF(L1093="Ya",1,0)</f>
        <v>1</v>
      </c>
      <c r="AB1093">
        <f t="shared" ref="AB1093:AB1156" si="122">IF(M1093="Ya",1,0)</f>
        <v>1</v>
      </c>
      <c r="AC1093">
        <f>IF(N1093=Legend!$D$3,3,IF(N1093=Legend!$D$4,2,IF(N1093=Legend!$D$5,1,0)))</f>
        <v>2</v>
      </c>
      <c r="AD1093">
        <f t="shared" ref="AD1093:AD1156" si="123">IF(O1093="Ya",1,0)</f>
        <v>1</v>
      </c>
      <c r="AF1093">
        <f t="shared" ref="AF1093:AF1156" si="124">IF(Q1093="Tidak ber-mitra",0,2)</f>
        <v>0</v>
      </c>
      <c r="AG1093">
        <f>IF(R1093=Legend!$F$3,3,IF(R1093=Legend!$F$4,2,IF(R1093=Legend!$F$5,1,0)))</f>
        <v>1</v>
      </c>
      <c r="AH1093">
        <f>IF(S1093=Legend!$F$3,3,IF(S1093=Legend!$F$4,2,IF(S1093=Legend!$F$5,1,0)))</f>
        <v>3</v>
      </c>
      <c r="AK1093">
        <f>IF(V1093=Legend!$H$3,3,IF(V1093=Legend!$H$4,2,IF(V1093=Legend!$H$5,1,0)))</f>
        <v>1</v>
      </c>
      <c r="AM1093">
        <f t="shared" ref="AM1093:AM1156" si="125">SUM(Y1093:AL1093)</f>
        <v>12</v>
      </c>
    </row>
    <row r="1094" spans="1:39" ht="31.2" x14ac:dyDescent="0.3">
      <c r="A1094" t="s">
        <v>36</v>
      </c>
      <c r="B1094" t="s">
        <v>284</v>
      </c>
      <c r="C1094" t="s">
        <v>2615</v>
      </c>
      <c r="D1094" t="s">
        <v>2653</v>
      </c>
      <c r="E1094" t="str">
        <f t="shared" si="119"/>
        <v>HAWAI BAKERY</v>
      </c>
      <c r="F1094" t="s">
        <v>36</v>
      </c>
      <c r="G1094" t="s">
        <v>21</v>
      </c>
      <c r="H1094" t="s">
        <v>21</v>
      </c>
      <c r="I1094" t="s">
        <v>22</v>
      </c>
      <c r="J1094" t="s">
        <v>35</v>
      </c>
      <c r="K1094" t="s">
        <v>47</v>
      </c>
      <c r="L1094" t="s">
        <v>21</v>
      </c>
      <c r="M1094" t="s">
        <v>25</v>
      </c>
      <c r="N1094" t="s">
        <v>28</v>
      </c>
      <c r="O1094" t="s">
        <v>21</v>
      </c>
      <c r="P1094" t="s">
        <v>21</v>
      </c>
      <c r="Q1094" t="s">
        <v>27</v>
      </c>
      <c r="R1094" t="s">
        <v>45</v>
      </c>
      <c r="S1094" t="s">
        <v>45</v>
      </c>
      <c r="T1094" t="s">
        <v>21</v>
      </c>
      <c r="U1094" t="s">
        <v>21</v>
      </c>
      <c r="V1094" t="s">
        <v>33</v>
      </c>
      <c r="W1094" s="18" t="s">
        <v>63</v>
      </c>
      <c r="Y1094">
        <f>IF(J1094=Legend!$B$3,0,IF(J1094=Legend!$B$4,1,IF(J1094=Legend!$B$5,2,0)))</f>
        <v>0</v>
      </c>
      <c r="Z1094">
        <f t="shared" si="120"/>
        <v>0</v>
      </c>
      <c r="AA1094">
        <f t="shared" si="121"/>
        <v>0</v>
      </c>
      <c r="AB1094">
        <f t="shared" si="122"/>
        <v>1</v>
      </c>
      <c r="AC1094">
        <f>IF(N1094=Legend!$D$3,3,IF(N1094=Legend!$D$4,2,IF(N1094=Legend!$D$5,1,0)))</f>
        <v>1</v>
      </c>
      <c r="AD1094">
        <f t="shared" si="123"/>
        <v>0</v>
      </c>
      <c r="AF1094">
        <f t="shared" si="124"/>
        <v>0</v>
      </c>
      <c r="AG1094">
        <f>IF(R1094=Legend!$F$3,3,IF(R1094=Legend!$F$4,2,IF(R1094=Legend!$F$5,1,0)))</f>
        <v>1</v>
      </c>
      <c r="AH1094">
        <f>IF(S1094=Legend!$F$3,3,IF(S1094=Legend!$F$4,2,IF(S1094=Legend!$F$5,1,0)))</f>
        <v>1</v>
      </c>
      <c r="AK1094">
        <f>IF(V1094=Legend!$H$3,3,IF(V1094=Legend!$H$4,2,IF(V1094=Legend!$H$5,1,0)))</f>
        <v>1</v>
      </c>
      <c r="AM1094">
        <f t="shared" si="125"/>
        <v>5</v>
      </c>
    </row>
    <row r="1095" spans="1:39" ht="140.4" x14ac:dyDescent="0.3">
      <c r="A1095" t="s">
        <v>56</v>
      </c>
      <c r="B1095" t="s">
        <v>1683</v>
      </c>
      <c r="C1095" t="s">
        <v>2320</v>
      </c>
      <c r="D1095" t="s">
        <v>2334</v>
      </c>
      <c r="E1095" t="str">
        <f t="shared" si="119"/>
        <v>Hekusuka Mart</v>
      </c>
      <c r="F1095" t="s">
        <v>20</v>
      </c>
      <c r="G1095" t="s">
        <v>21</v>
      </c>
      <c r="H1095" t="s">
        <v>21</v>
      </c>
      <c r="I1095" t="s">
        <v>22</v>
      </c>
      <c r="J1095" t="s">
        <v>35</v>
      </c>
      <c r="K1095" t="s">
        <v>24</v>
      </c>
      <c r="L1095" t="s">
        <v>25</v>
      </c>
      <c r="M1095" t="s">
        <v>25</v>
      </c>
      <c r="N1095" t="s">
        <v>26</v>
      </c>
      <c r="O1095" t="s">
        <v>25</v>
      </c>
      <c r="P1095" t="s">
        <v>21</v>
      </c>
      <c r="Q1095" t="s">
        <v>27</v>
      </c>
      <c r="R1095" t="s">
        <v>28</v>
      </c>
      <c r="S1095" t="s">
        <v>29</v>
      </c>
      <c r="T1095" t="s">
        <v>21</v>
      </c>
      <c r="U1095" t="s">
        <v>21</v>
      </c>
      <c r="V1095" t="s">
        <v>30</v>
      </c>
      <c r="W1095" s="2" t="s">
        <v>34</v>
      </c>
      <c r="Y1095">
        <f>IF(J1095=Legend!$B$3,0,IF(J1095=Legend!$B$4,1,IF(J1095=Legend!$B$5,2,0)))</f>
        <v>0</v>
      </c>
      <c r="Z1095">
        <f t="shared" si="120"/>
        <v>1</v>
      </c>
      <c r="AA1095">
        <f t="shared" si="121"/>
        <v>1</v>
      </c>
      <c r="AB1095">
        <f t="shared" si="122"/>
        <v>1</v>
      </c>
      <c r="AC1095">
        <f>IF(N1095=Legend!$D$3,3,IF(N1095=Legend!$D$4,2,IF(N1095=Legend!$D$5,1,0)))</f>
        <v>2</v>
      </c>
      <c r="AD1095">
        <f t="shared" si="123"/>
        <v>1</v>
      </c>
      <c r="AF1095">
        <f t="shared" si="124"/>
        <v>0</v>
      </c>
      <c r="AG1095">
        <f>IF(R1095=Legend!$F$3,3,IF(R1095=Legend!$F$4,2,IF(R1095=Legend!$F$5,1,0)))</f>
        <v>2</v>
      </c>
      <c r="AH1095">
        <f>IF(S1095=Legend!$F$3,3,IF(S1095=Legend!$F$4,2,IF(S1095=Legend!$F$5,1,0)))</f>
        <v>3</v>
      </c>
      <c r="AK1095">
        <f>IF(V1095=Legend!$H$3,3,IF(V1095=Legend!$H$4,2,IF(V1095=Legend!$H$5,1,0)))</f>
        <v>2</v>
      </c>
      <c r="AM1095">
        <f t="shared" si="125"/>
        <v>13</v>
      </c>
    </row>
    <row r="1096" spans="1:39" ht="140.4" x14ac:dyDescent="0.3">
      <c r="A1096" t="s">
        <v>20</v>
      </c>
      <c r="B1096" t="s">
        <v>2570</v>
      </c>
      <c r="C1096" t="s">
        <v>2571</v>
      </c>
      <c r="D1096" t="s">
        <v>3029</v>
      </c>
      <c r="E1096" t="str">
        <f t="shared" si="119"/>
        <v>HELLO MART</v>
      </c>
      <c r="F1096" t="s">
        <v>20</v>
      </c>
      <c r="G1096" t="s">
        <v>21</v>
      </c>
      <c r="H1096" t="s">
        <v>21</v>
      </c>
      <c r="I1096" t="s">
        <v>22</v>
      </c>
      <c r="J1096" t="s">
        <v>41</v>
      </c>
      <c r="K1096" t="s">
        <v>24</v>
      </c>
      <c r="L1096" t="s">
        <v>25</v>
      </c>
      <c r="M1096" t="s">
        <v>25</v>
      </c>
      <c r="N1096" t="s">
        <v>38</v>
      </c>
      <c r="O1096" t="s">
        <v>25</v>
      </c>
      <c r="P1096" t="s">
        <v>21</v>
      </c>
      <c r="Q1096" t="s">
        <v>27</v>
      </c>
      <c r="R1096" t="s">
        <v>45</v>
      </c>
      <c r="S1096" t="s">
        <v>29</v>
      </c>
      <c r="T1096" t="s">
        <v>21</v>
      </c>
      <c r="U1096" t="s">
        <v>21</v>
      </c>
      <c r="V1096" t="s">
        <v>33</v>
      </c>
      <c r="W1096" s="2" t="s">
        <v>34</v>
      </c>
      <c r="Y1096">
        <f>IF(J1096=Legend!$B$3,0,IF(J1096=Legend!$B$4,1,IF(J1096=Legend!$B$5,2,0)))</f>
        <v>2</v>
      </c>
      <c r="Z1096">
        <f t="shared" si="120"/>
        <v>1</v>
      </c>
      <c r="AA1096">
        <f t="shared" si="121"/>
        <v>1</v>
      </c>
      <c r="AB1096">
        <f t="shared" si="122"/>
        <v>1</v>
      </c>
      <c r="AC1096">
        <f>IF(N1096=Legend!$D$3,3,IF(N1096=Legend!$D$4,2,IF(N1096=Legend!$D$5,1,0)))</f>
        <v>3</v>
      </c>
      <c r="AD1096">
        <f t="shared" si="123"/>
        <v>1</v>
      </c>
      <c r="AF1096">
        <f t="shared" si="124"/>
        <v>0</v>
      </c>
      <c r="AG1096">
        <f>IF(R1096=Legend!$F$3,3,IF(R1096=Legend!$F$4,2,IF(R1096=Legend!$F$5,1,0)))</f>
        <v>1</v>
      </c>
      <c r="AH1096">
        <f>IF(S1096=Legend!$F$3,3,IF(S1096=Legend!$F$4,2,IF(S1096=Legend!$F$5,1,0)))</f>
        <v>3</v>
      </c>
      <c r="AK1096">
        <f>IF(V1096=Legend!$H$3,3,IF(V1096=Legend!$H$4,2,IF(V1096=Legend!$H$5,1,0)))</f>
        <v>1</v>
      </c>
      <c r="AM1096">
        <f t="shared" si="125"/>
        <v>14</v>
      </c>
    </row>
    <row r="1097" spans="1:39" ht="140.4" x14ac:dyDescent="0.3">
      <c r="A1097" t="s">
        <v>36</v>
      </c>
      <c r="B1097" t="s">
        <v>890</v>
      </c>
      <c r="C1097" t="s">
        <v>927</v>
      </c>
      <c r="D1097" t="s">
        <v>2661</v>
      </c>
      <c r="E1097" t="str">
        <f t="shared" si="119"/>
        <v>hemart</v>
      </c>
      <c r="F1097" t="s">
        <v>36</v>
      </c>
      <c r="G1097" t="s">
        <v>21</v>
      </c>
      <c r="H1097" t="s">
        <v>21</v>
      </c>
      <c r="I1097" t="s">
        <v>22</v>
      </c>
      <c r="J1097" t="s">
        <v>35</v>
      </c>
      <c r="K1097" t="s">
        <v>24</v>
      </c>
      <c r="L1097" t="s">
        <v>25</v>
      </c>
      <c r="M1097" t="s">
        <v>25</v>
      </c>
      <c r="N1097" t="s">
        <v>26</v>
      </c>
      <c r="O1097" t="s">
        <v>25</v>
      </c>
      <c r="P1097" t="s">
        <v>21</v>
      </c>
      <c r="Q1097" t="s">
        <v>27</v>
      </c>
      <c r="R1097" t="s">
        <v>28</v>
      </c>
      <c r="S1097" t="s">
        <v>29</v>
      </c>
      <c r="T1097" t="s">
        <v>21</v>
      </c>
      <c r="U1097" t="s">
        <v>21</v>
      </c>
      <c r="V1097" t="s">
        <v>42</v>
      </c>
      <c r="W1097" s="2" t="s">
        <v>34</v>
      </c>
      <c r="Y1097">
        <f>IF(J1097=Legend!$B$3,0,IF(J1097=Legend!$B$4,1,IF(J1097=Legend!$B$5,2,0)))</f>
        <v>0</v>
      </c>
      <c r="Z1097">
        <f t="shared" si="120"/>
        <v>1</v>
      </c>
      <c r="AA1097">
        <f t="shared" si="121"/>
        <v>1</v>
      </c>
      <c r="AB1097">
        <f t="shared" si="122"/>
        <v>1</v>
      </c>
      <c r="AC1097">
        <f>IF(N1097=Legend!$D$3,3,IF(N1097=Legend!$D$4,2,IF(N1097=Legend!$D$5,1,0)))</f>
        <v>2</v>
      </c>
      <c r="AD1097">
        <f t="shared" si="123"/>
        <v>1</v>
      </c>
      <c r="AF1097">
        <f t="shared" si="124"/>
        <v>0</v>
      </c>
      <c r="AG1097">
        <f>IF(R1097=Legend!$F$3,3,IF(R1097=Legend!$F$4,2,IF(R1097=Legend!$F$5,1,0)))</f>
        <v>2</v>
      </c>
      <c r="AH1097">
        <f>IF(S1097=Legend!$F$3,3,IF(S1097=Legend!$F$4,2,IF(S1097=Legend!$F$5,1,0)))</f>
        <v>3</v>
      </c>
      <c r="AK1097">
        <f>IF(V1097=Legend!$H$3,3,IF(V1097=Legend!$H$4,2,IF(V1097=Legend!$H$5,1,0)))</f>
        <v>0</v>
      </c>
      <c r="AM1097">
        <f t="shared" si="125"/>
        <v>11</v>
      </c>
    </row>
    <row r="1098" spans="1:39" ht="140.4" x14ac:dyDescent="0.3">
      <c r="A1098" t="s">
        <v>40</v>
      </c>
      <c r="B1098" t="s">
        <v>475</v>
      </c>
      <c r="C1098" t="s">
        <v>1587</v>
      </c>
      <c r="D1098" t="s">
        <v>3406</v>
      </c>
      <c r="E1098" t="str">
        <f t="shared" si="119"/>
        <v>HEMAT 2</v>
      </c>
      <c r="F1098" t="s">
        <v>40</v>
      </c>
      <c r="G1098" t="s">
        <v>21</v>
      </c>
      <c r="H1098" t="s">
        <v>21</v>
      </c>
      <c r="I1098" t="s">
        <v>22</v>
      </c>
      <c r="J1098" t="s">
        <v>41</v>
      </c>
      <c r="K1098" t="s">
        <v>24</v>
      </c>
      <c r="L1098" t="s">
        <v>25</v>
      </c>
      <c r="M1098" t="s">
        <v>25</v>
      </c>
      <c r="N1098" t="s">
        <v>38</v>
      </c>
      <c r="O1098" t="s">
        <v>25</v>
      </c>
      <c r="P1098" t="s">
        <v>21</v>
      </c>
      <c r="Q1098" t="s">
        <v>27</v>
      </c>
      <c r="R1098" t="s">
        <v>28</v>
      </c>
      <c r="S1098" t="s">
        <v>29</v>
      </c>
      <c r="T1098" t="s">
        <v>21</v>
      </c>
      <c r="U1098" t="s">
        <v>21</v>
      </c>
      <c r="V1098" t="s">
        <v>30</v>
      </c>
      <c r="W1098" s="2" t="s">
        <v>34</v>
      </c>
      <c r="Y1098">
        <f>IF(J1098=Legend!$B$3,0,IF(J1098=Legend!$B$4,1,IF(J1098=Legend!$B$5,2,0)))</f>
        <v>2</v>
      </c>
      <c r="Z1098">
        <f t="shared" si="120"/>
        <v>1</v>
      </c>
      <c r="AA1098">
        <f t="shared" si="121"/>
        <v>1</v>
      </c>
      <c r="AB1098">
        <f t="shared" si="122"/>
        <v>1</v>
      </c>
      <c r="AC1098">
        <f>IF(N1098=Legend!$D$3,3,IF(N1098=Legend!$D$4,2,IF(N1098=Legend!$D$5,1,0)))</f>
        <v>3</v>
      </c>
      <c r="AD1098">
        <f t="shared" si="123"/>
        <v>1</v>
      </c>
      <c r="AF1098">
        <f t="shared" si="124"/>
        <v>0</v>
      </c>
      <c r="AG1098">
        <f>IF(R1098=Legend!$F$3,3,IF(R1098=Legend!$F$4,2,IF(R1098=Legend!$F$5,1,0)))</f>
        <v>2</v>
      </c>
      <c r="AH1098">
        <f>IF(S1098=Legend!$F$3,3,IF(S1098=Legend!$F$4,2,IF(S1098=Legend!$F$5,1,0)))</f>
        <v>3</v>
      </c>
      <c r="AK1098">
        <f>IF(V1098=Legend!$H$3,3,IF(V1098=Legend!$H$4,2,IF(V1098=Legend!$H$5,1,0)))</f>
        <v>2</v>
      </c>
      <c r="AM1098">
        <f t="shared" si="125"/>
        <v>16</v>
      </c>
    </row>
    <row r="1099" spans="1:39" ht="140.4" x14ac:dyDescent="0.3">
      <c r="A1099" t="s">
        <v>40</v>
      </c>
      <c r="B1099" t="s">
        <v>475</v>
      </c>
      <c r="C1099" t="s">
        <v>1587</v>
      </c>
      <c r="D1099" t="s">
        <v>3405</v>
      </c>
      <c r="E1099" t="str">
        <f t="shared" si="119"/>
        <v>HEMAT 3</v>
      </c>
      <c r="F1099" t="s">
        <v>40</v>
      </c>
      <c r="G1099" t="s">
        <v>21</v>
      </c>
      <c r="H1099" t="s">
        <v>21</v>
      </c>
      <c r="I1099" t="s">
        <v>22</v>
      </c>
      <c r="J1099" t="s">
        <v>41</v>
      </c>
      <c r="K1099" t="s">
        <v>24</v>
      </c>
      <c r="L1099" t="s">
        <v>25</v>
      </c>
      <c r="M1099" t="s">
        <v>25</v>
      </c>
      <c r="N1099" t="s">
        <v>38</v>
      </c>
      <c r="O1099" t="s">
        <v>25</v>
      </c>
      <c r="P1099" t="s">
        <v>21</v>
      </c>
      <c r="Q1099" t="s">
        <v>27</v>
      </c>
      <c r="R1099" t="s">
        <v>28</v>
      </c>
      <c r="S1099" t="s">
        <v>29</v>
      </c>
      <c r="T1099" t="s">
        <v>21</v>
      </c>
      <c r="U1099" t="s">
        <v>21</v>
      </c>
      <c r="V1099" t="s">
        <v>30</v>
      </c>
      <c r="W1099" s="2" t="s">
        <v>34</v>
      </c>
      <c r="Y1099">
        <f>IF(J1099=Legend!$B$3,0,IF(J1099=Legend!$B$4,1,IF(J1099=Legend!$B$5,2,0)))</f>
        <v>2</v>
      </c>
      <c r="Z1099">
        <f t="shared" si="120"/>
        <v>1</v>
      </c>
      <c r="AA1099">
        <f t="shared" si="121"/>
        <v>1</v>
      </c>
      <c r="AB1099">
        <f t="shared" si="122"/>
        <v>1</v>
      </c>
      <c r="AC1099">
        <f>IF(N1099=Legend!$D$3,3,IF(N1099=Legend!$D$4,2,IF(N1099=Legend!$D$5,1,0)))</f>
        <v>3</v>
      </c>
      <c r="AD1099">
        <f t="shared" si="123"/>
        <v>1</v>
      </c>
      <c r="AF1099">
        <f t="shared" si="124"/>
        <v>0</v>
      </c>
      <c r="AG1099">
        <f>IF(R1099=Legend!$F$3,3,IF(R1099=Legend!$F$4,2,IF(R1099=Legend!$F$5,1,0)))</f>
        <v>2</v>
      </c>
      <c r="AH1099">
        <f>IF(S1099=Legend!$F$3,3,IF(S1099=Legend!$F$4,2,IF(S1099=Legend!$F$5,1,0)))</f>
        <v>3</v>
      </c>
      <c r="AK1099">
        <f>IF(V1099=Legend!$H$3,3,IF(V1099=Legend!$H$4,2,IF(V1099=Legend!$H$5,1,0)))</f>
        <v>2</v>
      </c>
      <c r="AM1099">
        <f t="shared" si="125"/>
        <v>16</v>
      </c>
    </row>
    <row r="1100" spans="1:39" ht="140.4" x14ac:dyDescent="0.3">
      <c r="A1100" t="s">
        <v>40</v>
      </c>
      <c r="B1100" t="s">
        <v>475</v>
      </c>
      <c r="C1100" t="s">
        <v>1587</v>
      </c>
      <c r="D1100" t="s">
        <v>3404</v>
      </c>
      <c r="E1100" t="str">
        <f t="shared" si="119"/>
        <v>HEMAT 4</v>
      </c>
      <c r="F1100" t="s">
        <v>40</v>
      </c>
      <c r="G1100" t="s">
        <v>21</v>
      </c>
      <c r="H1100" t="s">
        <v>21</v>
      </c>
      <c r="I1100" t="s">
        <v>22</v>
      </c>
      <c r="J1100" t="s">
        <v>41</v>
      </c>
      <c r="K1100" t="s">
        <v>24</v>
      </c>
      <c r="L1100" t="s">
        <v>25</v>
      </c>
      <c r="M1100" t="s">
        <v>25</v>
      </c>
      <c r="N1100" t="s">
        <v>38</v>
      </c>
      <c r="O1100" t="s">
        <v>25</v>
      </c>
      <c r="P1100" t="s">
        <v>21</v>
      </c>
      <c r="Q1100" t="s">
        <v>27</v>
      </c>
      <c r="R1100" t="s">
        <v>28</v>
      </c>
      <c r="S1100" t="s">
        <v>29</v>
      </c>
      <c r="T1100" t="s">
        <v>21</v>
      </c>
      <c r="U1100" t="s">
        <v>21</v>
      </c>
      <c r="V1100" t="s">
        <v>30</v>
      </c>
      <c r="W1100" s="2" t="s">
        <v>34</v>
      </c>
      <c r="Y1100">
        <f>IF(J1100=Legend!$B$3,0,IF(J1100=Legend!$B$4,1,IF(J1100=Legend!$B$5,2,0)))</f>
        <v>2</v>
      </c>
      <c r="Z1100">
        <f t="shared" si="120"/>
        <v>1</v>
      </c>
      <c r="AA1100">
        <f t="shared" si="121"/>
        <v>1</v>
      </c>
      <c r="AB1100">
        <f t="shared" si="122"/>
        <v>1</v>
      </c>
      <c r="AC1100">
        <f>IF(N1100=Legend!$D$3,3,IF(N1100=Legend!$D$4,2,IF(N1100=Legend!$D$5,1,0)))</f>
        <v>3</v>
      </c>
      <c r="AD1100">
        <f t="shared" si="123"/>
        <v>1</v>
      </c>
      <c r="AF1100">
        <f t="shared" si="124"/>
        <v>0</v>
      </c>
      <c r="AG1100">
        <f>IF(R1100=Legend!$F$3,3,IF(R1100=Legend!$F$4,2,IF(R1100=Legend!$F$5,1,0)))</f>
        <v>2</v>
      </c>
      <c r="AH1100">
        <f>IF(S1100=Legend!$F$3,3,IF(S1100=Legend!$F$4,2,IF(S1100=Legend!$F$5,1,0)))</f>
        <v>3</v>
      </c>
      <c r="AK1100">
        <f>IF(V1100=Legend!$H$3,3,IF(V1100=Legend!$H$4,2,IF(V1100=Legend!$H$5,1,0)))</f>
        <v>2</v>
      </c>
      <c r="AM1100">
        <f t="shared" si="125"/>
        <v>16</v>
      </c>
    </row>
    <row r="1101" spans="1:39" ht="109.2" x14ac:dyDescent="0.3">
      <c r="A1101" t="s">
        <v>20</v>
      </c>
      <c r="B1101" t="s">
        <v>1880</v>
      </c>
      <c r="C1101" t="s">
        <v>1881</v>
      </c>
      <c r="D1101" t="s">
        <v>2999</v>
      </c>
      <c r="E1101" t="str">
        <f t="shared" si="119"/>
        <v>Hendrawan Sumus Gia / Tk. NANA JAYA Swalayan</v>
      </c>
      <c r="F1101" t="s">
        <v>58</v>
      </c>
      <c r="G1101" t="s">
        <v>21</v>
      </c>
      <c r="H1101" t="s">
        <v>21</v>
      </c>
      <c r="I1101" t="s">
        <v>22</v>
      </c>
      <c r="J1101" t="s">
        <v>23</v>
      </c>
      <c r="K1101" t="s">
        <v>24</v>
      </c>
      <c r="L1101" t="s">
        <v>25</v>
      </c>
      <c r="M1101" t="s">
        <v>25</v>
      </c>
      <c r="N1101" t="s">
        <v>26</v>
      </c>
      <c r="O1101" t="s">
        <v>25</v>
      </c>
      <c r="P1101" t="s">
        <v>21</v>
      </c>
      <c r="Q1101" t="s">
        <v>27</v>
      </c>
      <c r="R1101" t="s">
        <v>28</v>
      </c>
      <c r="S1101" t="s">
        <v>29</v>
      </c>
      <c r="T1101" t="s">
        <v>21</v>
      </c>
      <c r="U1101" t="s">
        <v>21</v>
      </c>
      <c r="V1101" t="s">
        <v>30</v>
      </c>
      <c r="W1101" s="2" t="s">
        <v>66</v>
      </c>
      <c r="Y1101">
        <f>IF(J1101=Legend!$B$3,0,IF(J1101=Legend!$B$4,1,IF(J1101=Legend!$B$5,2,0)))</f>
        <v>1</v>
      </c>
      <c r="Z1101">
        <f t="shared" si="120"/>
        <v>1</v>
      </c>
      <c r="AA1101">
        <f t="shared" si="121"/>
        <v>1</v>
      </c>
      <c r="AB1101">
        <f t="shared" si="122"/>
        <v>1</v>
      </c>
      <c r="AC1101">
        <f>IF(N1101=Legend!$D$3,3,IF(N1101=Legend!$D$4,2,IF(N1101=Legend!$D$5,1,0)))</f>
        <v>2</v>
      </c>
      <c r="AD1101">
        <f t="shared" si="123"/>
        <v>1</v>
      </c>
      <c r="AF1101">
        <f t="shared" si="124"/>
        <v>0</v>
      </c>
      <c r="AG1101">
        <f>IF(R1101=Legend!$F$3,3,IF(R1101=Legend!$F$4,2,IF(R1101=Legend!$F$5,1,0)))</f>
        <v>2</v>
      </c>
      <c r="AH1101">
        <f>IF(S1101=Legend!$F$3,3,IF(S1101=Legend!$F$4,2,IF(S1101=Legend!$F$5,1,0)))</f>
        <v>3</v>
      </c>
      <c r="AK1101">
        <f>IF(V1101=Legend!$H$3,3,IF(V1101=Legend!$H$4,2,IF(V1101=Legend!$H$5,1,0)))</f>
        <v>2</v>
      </c>
      <c r="AM1101">
        <f t="shared" si="125"/>
        <v>14</v>
      </c>
    </row>
    <row r="1102" spans="1:39" ht="140.4" x14ac:dyDescent="0.3">
      <c r="A1102" t="s">
        <v>32</v>
      </c>
      <c r="B1102" t="s">
        <v>1880</v>
      </c>
      <c r="C1102" t="s">
        <v>1881</v>
      </c>
      <c r="D1102" t="s">
        <v>1921</v>
      </c>
      <c r="E1102" t="str">
        <f t="shared" si="119"/>
        <v>Hendrawan Sumus Gia / TK.NANA JAYA 2</v>
      </c>
      <c r="F1102" t="s">
        <v>36</v>
      </c>
      <c r="G1102" t="s">
        <v>21</v>
      </c>
      <c r="H1102" t="s">
        <v>21</v>
      </c>
      <c r="I1102" t="s">
        <v>50</v>
      </c>
      <c r="J1102" t="s">
        <v>35</v>
      </c>
      <c r="K1102" t="s">
        <v>24</v>
      </c>
      <c r="L1102" t="s">
        <v>25</v>
      </c>
      <c r="M1102" t="s">
        <v>25</v>
      </c>
      <c r="N1102" t="s">
        <v>26</v>
      </c>
      <c r="O1102" t="s">
        <v>21</v>
      </c>
      <c r="P1102" t="s">
        <v>21</v>
      </c>
      <c r="Q1102" t="s">
        <v>72</v>
      </c>
      <c r="R1102" t="s">
        <v>28</v>
      </c>
      <c r="S1102" t="s">
        <v>29</v>
      </c>
      <c r="T1102" t="s">
        <v>21</v>
      </c>
      <c r="U1102" t="s">
        <v>21</v>
      </c>
      <c r="V1102" t="s">
        <v>42</v>
      </c>
      <c r="W1102" s="2" t="s">
        <v>34</v>
      </c>
      <c r="Y1102">
        <f>IF(J1102=Legend!$B$3,0,IF(J1102=Legend!$B$4,1,IF(J1102=Legend!$B$5,2,0)))</f>
        <v>0</v>
      </c>
      <c r="Z1102">
        <f t="shared" si="120"/>
        <v>1</v>
      </c>
      <c r="AA1102">
        <f t="shared" si="121"/>
        <v>1</v>
      </c>
      <c r="AB1102">
        <f t="shared" si="122"/>
        <v>1</v>
      </c>
      <c r="AC1102">
        <f>IF(N1102=Legend!$D$3,3,IF(N1102=Legend!$D$4,2,IF(N1102=Legend!$D$5,1,0)))</f>
        <v>2</v>
      </c>
      <c r="AD1102">
        <f t="shared" si="123"/>
        <v>0</v>
      </c>
      <c r="AF1102">
        <f t="shared" si="124"/>
        <v>2</v>
      </c>
      <c r="AG1102">
        <f>IF(R1102=Legend!$F$3,3,IF(R1102=Legend!$F$4,2,IF(R1102=Legend!$F$5,1,0)))</f>
        <v>2</v>
      </c>
      <c r="AH1102">
        <f>IF(S1102=Legend!$F$3,3,IF(S1102=Legend!$F$4,2,IF(S1102=Legend!$F$5,1,0)))</f>
        <v>3</v>
      </c>
      <c r="AK1102">
        <f>IF(V1102=Legend!$H$3,3,IF(V1102=Legend!$H$4,2,IF(V1102=Legend!$H$5,1,0)))</f>
        <v>0</v>
      </c>
      <c r="AM1102">
        <f t="shared" si="125"/>
        <v>12</v>
      </c>
    </row>
    <row r="1103" spans="1:39" ht="31.2" x14ac:dyDescent="0.3">
      <c r="A1103" t="s">
        <v>62</v>
      </c>
      <c r="B1103" t="s">
        <v>1190</v>
      </c>
      <c r="C1103" t="s">
        <v>1191</v>
      </c>
      <c r="D1103" t="s">
        <v>1630</v>
      </c>
      <c r="E1103" t="str">
        <f t="shared" si="119"/>
        <v>HENDRI LEMBAH ASRI</v>
      </c>
      <c r="F1103" t="s">
        <v>62</v>
      </c>
      <c r="G1103" t="s">
        <v>21</v>
      </c>
      <c r="H1103" t="s">
        <v>21</v>
      </c>
      <c r="I1103" t="s">
        <v>22</v>
      </c>
      <c r="J1103" t="s">
        <v>23</v>
      </c>
      <c r="K1103" t="s">
        <v>24</v>
      </c>
      <c r="L1103" t="s">
        <v>25</v>
      </c>
      <c r="M1103" t="s">
        <v>25</v>
      </c>
      <c r="N1103" t="s">
        <v>38</v>
      </c>
      <c r="O1103" t="s">
        <v>25</v>
      </c>
      <c r="P1103" t="s">
        <v>21</v>
      </c>
      <c r="Q1103" t="s">
        <v>27</v>
      </c>
      <c r="R1103" t="s">
        <v>29</v>
      </c>
      <c r="S1103" t="s">
        <v>29</v>
      </c>
      <c r="T1103" t="s">
        <v>21</v>
      </c>
      <c r="U1103" t="s">
        <v>21</v>
      </c>
      <c r="V1103" t="s">
        <v>33</v>
      </c>
      <c r="W1103" s="18" t="s">
        <v>103</v>
      </c>
      <c r="Y1103">
        <f>IF(J1103=Legend!$B$3,0,IF(J1103=Legend!$B$4,1,IF(J1103=Legend!$B$5,2,0)))</f>
        <v>1</v>
      </c>
      <c r="Z1103">
        <f t="shared" si="120"/>
        <v>1</v>
      </c>
      <c r="AA1103">
        <f t="shared" si="121"/>
        <v>1</v>
      </c>
      <c r="AB1103">
        <f t="shared" si="122"/>
        <v>1</v>
      </c>
      <c r="AC1103">
        <f>IF(N1103=Legend!$D$3,3,IF(N1103=Legend!$D$4,2,IF(N1103=Legend!$D$5,1,0)))</f>
        <v>3</v>
      </c>
      <c r="AD1103">
        <f t="shared" si="123"/>
        <v>1</v>
      </c>
      <c r="AF1103">
        <f t="shared" si="124"/>
        <v>0</v>
      </c>
      <c r="AG1103">
        <f>IF(R1103=Legend!$F$3,3,IF(R1103=Legend!$F$4,2,IF(R1103=Legend!$F$5,1,0)))</f>
        <v>3</v>
      </c>
      <c r="AH1103">
        <f>IF(S1103=Legend!$F$3,3,IF(S1103=Legend!$F$4,2,IF(S1103=Legend!$F$5,1,0)))</f>
        <v>3</v>
      </c>
      <c r="AK1103">
        <f>IF(V1103=Legend!$H$3,3,IF(V1103=Legend!$H$4,2,IF(V1103=Legend!$H$5,1,0)))</f>
        <v>1</v>
      </c>
      <c r="AM1103">
        <f t="shared" si="125"/>
        <v>15</v>
      </c>
    </row>
    <row r="1104" spans="1:39" ht="62.4" x14ac:dyDescent="0.3">
      <c r="A1104" t="s">
        <v>59</v>
      </c>
      <c r="B1104" t="s">
        <v>3366</v>
      </c>
      <c r="C1104" t="s">
        <v>3590</v>
      </c>
      <c r="D1104" t="s">
        <v>3649</v>
      </c>
      <c r="E1104" t="str">
        <f t="shared" si="119"/>
        <v>HEPNI H. TOKO</v>
      </c>
      <c r="F1104" t="s">
        <v>59</v>
      </c>
      <c r="G1104" t="s">
        <v>21</v>
      </c>
      <c r="H1104" t="s">
        <v>21</v>
      </c>
      <c r="I1104" t="s">
        <v>22</v>
      </c>
      <c r="J1104" t="s">
        <v>23</v>
      </c>
      <c r="K1104" t="s">
        <v>47</v>
      </c>
      <c r="L1104" t="s">
        <v>21</v>
      </c>
      <c r="M1104" t="s">
        <v>25</v>
      </c>
      <c r="N1104" t="s">
        <v>47</v>
      </c>
      <c r="O1104" t="s">
        <v>21</v>
      </c>
      <c r="P1104" t="s">
        <v>21</v>
      </c>
      <c r="Q1104" t="s">
        <v>27</v>
      </c>
      <c r="R1104" t="s">
        <v>45</v>
      </c>
      <c r="S1104" t="s">
        <v>45</v>
      </c>
      <c r="T1104" t="s">
        <v>21</v>
      </c>
      <c r="U1104" t="s">
        <v>21</v>
      </c>
      <c r="V1104" t="s">
        <v>33</v>
      </c>
      <c r="W1104" s="2" t="s">
        <v>68</v>
      </c>
      <c r="Y1104">
        <f>IF(J1104=Legend!$B$3,0,IF(J1104=Legend!$B$4,1,IF(J1104=Legend!$B$5,2,0)))</f>
        <v>1</v>
      </c>
      <c r="Z1104">
        <f t="shared" si="120"/>
        <v>0</v>
      </c>
      <c r="AA1104">
        <f t="shared" si="121"/>
        <v>0</v>
      </c>
      <c r="AB1104">
        <f t="shared" si="122"/>
        <v>1</v>
      </c>
      <c r="AC1104">
        <f>IF(N1104=Legend!$D$3,3,IF(N1104=Legend!$D$4,2,IF(N1104=Legend!$D$5,1,0)))</f>
        <v>0</v>
      </c>
      <c r="AD1104">
        <f t="shared" si="123"/>
        <v>0</v>
      </c>
      <c r="AF1104">
        <f t="shared" si="124"/>
        <v>0</v>
      </c>
      <c r="AG1104">
        <f>IF(R1104=Legend!$F$3,3,IF(R1104=Legend!$F$4,2,IF(R1104=Legend!$F$5,1,0)))</f>
        <v>1</v>
      </c>
      <c r="AH1104">
        <f>IF(S1104=Legend!$F$3,3,IF(S1104=Legend!$F$4,2,IF(S1104=Legend!$F$5,1,0)))</f>
        <v>1</v>
      </c>
      <c r="AK1104">
        <f>IF(V1104=Legend!$H$3,3,IF(V1104=Legend!$H$4,2,IF(V1104=Legend!$H$5,1,0)))</f>
        <v>1</v>
      </c>
      <c r="AM1104">
        <f t="shared" si="125"/>
        <v>5</v>
      </c>
    </row>
    <row r="1105" spans="1:39" ht="140.4" x14ac:dyDescent="0.3">
      <c r="A1105" t="s">
        <v>56</v>
      </c>
      <c r="B1105" t="s">
        <v>983</v>
      </c>
      <c r="C1105" t="s">
        <v>1715</v>
      </c>
      <c r="D1105" t="s">
        <v>2220</v>
      </c>
      <c r="E1105" t="str">
        <f t="shared" si="119"/>
        <v>HEPPY MART</v>
      </c>
      <c r="F1105" t="s">
        <v>56</v>
      </c>
      <c r="G1105" t="s">
        <v>21</v>
      </c>
      <c r="H1105" t="s">
        <v>21</v>
      </c>
      <c r="I1105" t="s">
        <v>22</v>
      </c>
      <c r="J1105" t="s">
        <v>23</v>
      </c>
      <c r="K1105" t="s">
        <v>24</v>
      </c>
      <c r="L1105" t="s">
        <v>25</v>
      </c>
      <c r="M1105" t="s">
        <v>21</v>
      </c>
      <c r="N1105" t="s">
        <v>26</v>
      </c>
      <c r="O1105" t="s">
        <v>25</v>
      </c>
      <c r="P1105" t="s">
        <v>21</v>
      </c>
      <c r="Q1105" t="s">
        <v>27</v>
      </c>
      <c r="R1105" t="s">
        <v>45</v>
      </c>
      <c r="S1105" t="s">
        <v>29</v>
      </c>
      <c r="T1105" t="s">
        <v>21</v>
      </c>
      <c r="U1105" t="s">
        <v>21</v>
      </c>
      <c r="V1105" t="s">
        <v>42</v>
      </c>
      <c r="W1105" s="2" t="s">
        <v>34</v>
      </c>
      <c r="Y1105">
        <f>IF(J1105=Legend!$B$3,0,IF(J1105=Legend!$B$4,1,IF(J1105=Legend!$B$5,2,0)))</f>
        <v>1</v>
      </c>
      <c r="Z1105">
        <f t="shared" si="120"/>
        <v>1</v>
      </c>
      <c r="AA1105">
        <f t="shared" si="121"/>
        <v>1</v>
      </c>
      <c r="AB1105">
        <f t="shared" si="122"/>
        <v>0</v>
      </c>
      <c r="AC1105">
        <f>IF(N1105=Legend!$D$3,3,IF(N1105=Legend!$D$4,2,IF(N1105=Legend!$D$5,1,0)))</f>
        <v>2</v>
      </c>
      <c r="AD1105">
        <f t="shared" si="123"/>
        <v>1</v>
      </c>
      <c r="AF1105">
        <f t="shared" si="124"/>
        <v>0</v>
      </c>
      <c r="AG1105">
        <f>IF(R1105=Legend!$F$3,3,IF(R1105=Legend!$F$4,2,IF(R1105=Legend!$F$5,1,0)))</f>
        <v>1</v>
      </c>
      <c r="AH1105">
        <f>IF(S1105=Legend!$F$3,3,IF(S1105=Legend!$F$4,2,IF(S1105=Legend!$F$5,1,0)))</f>
        <v>3</v>
      </c>
      <c r="AK1105">
        <f>IF(V1105=Legend!$H$3,3,IF(V1105=Legend!$H$4,2,IF(V1105=Legend!$H$5,1,0)))</f>
        <v>0</v>
      </c>
      <c r="AM1105">
        <f t="shared" si="125"/>
        <v>10</v>
      </c>
    </row>
    <row r="1106" spans="1:39" ht="31.2" x14ac:dyDescent="0.3">
      <c r="A1106" t="s">
        <v>62</v>
      </c>
      <c r="B1106" t="s">
        <v>1190</v>
      </c>
      <c r="C1106" t="s">
        <v>1191</v>
      </c>
      <c r="D1106" t="s">
        <v>1629</v>
      </c>
      <c r="E1106" t="str">
        <f t="shared" si="119"/>
        <v>HERMANTO / H 2</v>
      </c>
      <c r="F1106" t="s">
        <v>62</v>
      </c>
      <c r="G1106" t="s">
        <v>21</v>
      </c>
      <c r="H1106" t="s">
        <v>21</v>
      </c>
      <c r="I1106" t="s">
        <v>22</v>
      </c>
      <c r="J1106" t="s">
        <v>23</v>
      </c>
      <c r="K1106" t="s">
        <v>24</v>
      </c>
      <c r="L1106" t="s">
        <v>25</v>
      </c>
      <c r="M1106" t="s">
        <v>25</v>
      </c>
      <c r="N1106" t="s">
        <v>38</v>
      </c>
      <c r="O1106" t="s">
        <v>25</v>
      </c>
      <c r="P1106" t="s">
        <v>21</v>
      </c>
      <c r="Q1106" t="s">
        <v>27</v>
      </c>
      <c r="R1106" t="s">
        <v>29</v>
      </c>
      <c r="S1106" t="s">
        <v>29</v>
      </c>
      <c r="T1106" t="s">
        <v>21</v>
      </c>
      <c r="U1106" t="s">
        <v>21</v>
      </c>
      <c r="V1106" t="s">
        <v>42</v>
      </c>
      <c r="W1106" s="18" t="s">
        <v>103</v>
      </c>
      <c r="Y1106">
        <f>IF(J1106=Legend!$B$3,0,IF(J1106=Legend!$B$4,1,IF(J1106=Legend!$B$5,2,0)))</f>
        <v>1</v>
      </c>
      <c r="Z1106">
        <f t="shared" si="120"/>
        <v>1</v>
      </c>
      <c r="AA1106">
        <f t="shared" si="121"/>
        <v>1</v>
      </c>
      <c r="AB1106">
        <f t="shared" si="122"/>
        <v>1</v>
      </c>
      <c r="AC1106">
        <f>IF(N1106=Legend!$D$3,3,IF(N1106=Legend!$D$4,2,IF(N1106=Legend!$D$5,1,0)))</f>
        <v>3</v>
      </c>
      <c r="AD1106">
        <f t="shared" si="123"/>
        <v>1</v>
      </c>
      <c r="AF1106">
        <f t="shared" si="124"/>
        <v>0</v>
      </c>
      <c r="AG1106">
        <f>IF(R1106=Legend!$F$3,3,IF(R1106=Legend!$F$4,2,IF(R1106=Legend!$F$5,1,0)))</f>
        <v>3</v>
      </c>
      <c r="AH1106">
        <f>IF(S1106=Legend!$F$3,3,IF(S1106=Legend!$F$4,2,IF(S1106=Legend!$F$5,1,0)))</f>
        <v>3</v>
      </c>
      <c r="AK1106">
        <f>IF(V1106=Legend!$H$3,3,IF(V1106=Legend!$H$4,2,IF(V1106=Legend!$H$5,1,0)))</f>
        <v>0</v>
      </c>
      <c r="AM1106">
        <f t="shared" si="125"/>
        <v>14</v>
      </c>
    </row>
    <row r="1107" spans="1:39" ht="140.4" x14ac:dyDescent="0.3">
      <c r="A1107" t="s">
        <v>74</v>
      </c>
      <c r="B1107" t="s">
        <v>174</v>
      </c>
      <c r="C1107" t="s">
        <v>886</v>
      </c>
      <c r="D1107" t="s">
        <v>4002</v>
      </c>
      <c r="E1107" t="str">
        <f t="shared" si="119"/>
        <v>HERO AR.HAKIM 1</v>
      </c>
      <c r="F1107" t="s">
        <v>74</v>
      </c>
      <c r="G1107" t="s">
        <v>21</v>
      </c>
      <c r="H1107" t="s">
        <v>21</v>
      </c>
      <c r="I1107" t="s">
        <v>22</v>
      </c>
      <c r="J1107" t="s">
        <v>35</v>
      </c>
      <c r="K1107" t="s">
        <v>24</v>
      </c>
      <c r="L1107" t="s">
        <v>25</v>
      </c>
      <c r="M1107" t="s">
        <v>21</v>
      </c>
      <c r="N1107" t="s">
        <v>47</v>
      </c>
      <c r="O1107" t="s">
        <v>21</v>
      </c>
      <c r="P1107" t="s">
        <v>25</v>
      </c>
      <c r="Q1107" t="s">
        <v>60</v>
      </c>
      <c r="R1107" t="s">
        <v>45</v>
      </c>
      <c r="S1107" t="s">
        <v>28</v>
      </c>
      <c r="T1107" t="s">
        <v>21</v>
      </c>
      <c r="U1107" t="s">
        <v>21</v>
      </c>
      <c r="V1107" t="s">
        <v>30</v>
      </c>
      <c r="W1107" s="2" t="s">
        <v>34</v>
      </c>
      <c r="Y1107">
        <f>IF(J1107=Legend!$B$3,0,IF(J1107=Legend!$B$4,1,IF(J1107=Legend!$B$5,2,0)))</f>
        <v>0</v>
      </c>
      <c r="Z1107">
        <f t="shared" si="120"/>
        <v>1</v>
      </c>
      <c r="AA1107">
        <f t="shared" si="121"/>
        <v>1</v>
      </c>
      <c r="AB1107">
        <f t="shared" si="122"/>
        <v>0</v>
      </c>
      <c r="AC1107">
        <f>IF(N1107=Legend!$D$3,3,IF(N1107=Legend!$D$4,2,IF(N1107=Legend!$D$5,1,0)))</f>
        <v>0</v>
      </c>
      <c r="AD1107">
        <f t="shared" si="123"/>
        <v>0</v>
      </c>
      <c r="AF1107">
        <f t="shared" si="124"/>
        <v>2</v>
      </c>
      <c r="AG1107">
        <f>IF(R1107=Legend!$F$3,3,IF(R1107=Legend!$F$4,2,IF(R1107=Legend!$F$5,1,0)))</f>
        <v>1</v>
      </c>
      <c r="AH1107">
        <f>IF(S1107=Legend!$F$3,3,IF(S1107=Legend!$F$4,2,IF(S1107=Legend!$F$5,1,0)))</f>
        <v>2</v>
      </c>
      <c r="AK1107">
        <f>IF(V1107=Legend!$H$3,3,IF(V1107=Legend!$H$4,2,IF(V1107=Legend!$H$5,1,0)))</f>
        <v>2</v>
      </c>
      <c r="AM1107">
        <f t="shared" si="125"/>
        <v>9</v>
      </c>
    </row>
    <row r="1108" spans="1:39" ht="156" x14ac:dyDescent="0.3">
      <c r="A1108" t="s">
        <v>71</v>
      </c>
      <c r="B1108" t="s">
        <v>1602</v>
      </c>
      <c r="C1108" t="s">
        <v>2574</v>
      </c>
      <c r="D1108" t="s">
        <v>2860</v>
      </c>
      <c r="E1108" t="str">
        <f t="shared" si="119"/>
        <v>HERO, MM.</v>
      </c>
      <c r="F1108" t="s">
        <v>71</v>
      </c>
      <c r="G1108" t="s">
        <v>21</v>
      </c>
      <c r="H1108" t="s">
        <v>21</v>
      </c>
      <c r="I1108" t="s">
        <v>22</v>
      </c>
      <c r="J1108" t="s">
        <v>35</v>
      </c>
      <c r="K1108" t="s">
        <v>24</v>
      </c>
      <c r="L1108" t="s">
        <v>25</v>
      </c>
      <c r="M1108" t="s">
        <v>25</v>
      </c>
      <c r="N1108" t="s">
        <v>26</v>
      </c>
      <c r="O1108" t="s">
        <v>21</v>
      </c>
      <c r="P1108" t="s">
        <v>21</v>
      </c>
      <c r="Q1108" t="s">
        <v>60</v>
      </c>
      <c r="R1108" t="s">
        <v>45</v>
      </c>
      <c r="S1108" t="s">
        <v>28</v>
      </c>
      <c r="T1108" t="s">
        <v>21</v>
      </c>
      <c r="U1108" t="s">
        <v>21</v>
      </c>
      <c r="V1108" t="s">
        <v>42</v>
      </c>
      <c r="W1108" s="2" t="s">
        <v>31</v>
      </c>
      <c r="Y1108">
        <f>IF(J1108=Legend!$B$3,0,IF(J1108=Legend!$B$4,1,IF(J1108=Legend!$B$5,2,0)))</f>
        <v>0</v>
      </c>
      <c r="Z1108">
        <f t="shared" si="120"/>
        <v>1</v>
      </c>
      <c r="AA1108">
        <f t="shared" si="121"/>
        <v>1</v>
      </c>
      <c r="AB1108">
        <f t="shared" si="122"/>
        <v>1</v>
      </c>
      <c r="AC1108">
        <f>IF(N1108=Legend!$D$3,3,IF(N1108=Legend!$D$4,2,IF(N1108=Legend!$D$5,1,0)))</f>
        <v>2</v>
      </c>
      <c r="AD1108">
        <f t="shared" si="123"/>
        <v>0</v>
      </c>
      <c r="AF1108">
        <f t="shared" si="124"/>
        <v>2</v>
      </c>
      <c r="AG1108">
        <f>IF(R1108=Legend!$F$3,3,IF(R1108=Legend!$F$4,2,IF(R1108=Legend!$F$5,1,0)))</f>
        <v>1</v>
      </c>
      <c r="AH1108">
        <f>IF(S1108=Legend!$F$3,3,IF(S1108=Legend!$F$4,2,IF(S1108=Legend!$F$5,1,0)))</f>
        <v>2</v>
      </c>
      <c r="AK1108">
        <f>IF(V1108=Legend!$H$3,3,IF(V1108=Legend!$H$4,2,IF(V1108=Legend!$H$5,1,0)))</f>
        <v>0</v>
      </c>
      <c r="AM1108">
        <f t="shared" si="125"/>
        <v>10</v>
      </c>
    </row>
    <row r="1109" spans="1:39" ht="140.4" x14ac:dyDescent="0.3">
      <c r="A1109" t="s">
        <v>70</v>
      </c>
      <c r="B1109" t="s">
        <v>475</v>
      </c>
      <c r="C1109" t="s">
        <v>4266</v>
      </c>
      <c r="D1109" t="s">
        <v>4267</v>
      </c>
      <c r="E1109" t="str">
        <f t="shared" si="119"/>
        <v>HERO,PD</v>
      </c>
      <c r="F1109" t="s">
        <v>70</v>
      </c>
      <c r="G1109" t="s">
        <v>21</v>
      </c>
      <c r="H1109" t="s">
        <v>21</v>
      </c>
      <c r="I1109" t="s">
        <v>50</v>
      </c>
      <c r="J1109" t="s">
        <v>35</v>
      </c>
      <c r="K1109" t="s">
        <v>24</v>
      </c>
      <c r="L1109" t="s">
        <v>25</v>
      </c>
      <c r="M1109" t="s">
        <v>25</v>
      </c>
      <c r="N1109" t="s">
        <v>26</v>
      </c>
      <c r="O1109" t="s">
        <v>21</v>
      </c>
      <c r="P1109" t="s">
        <v>21</v>
      </c>
      <c r="Q1109" t="s">
        <v>27</v>
      </c>
      <c r="R1109" t="s">
        <v>45</v>
      </c>
      <c r="S1109" t="s">
        <v>29</v>
      </c>
      <c r="T1109" t="s">
        <v>21</v>
      </c>
      <c r="U1109" t="s">
        <v>21</v>
      </c>
      <c r="V1109" t="s">
        <v>75</v>
      </c>
      <c r="W1109" s="2" t="s">
        <v>34</v>
      </c>
      <c r="Y1109">
        <f>IF(J1109=Legend!$B$3,0,IF(J1109=Legend!$B$4,1,IF(J1109=Legend!$B$5,2,0)))</f>
        <v>0</v>
      </c>
      <c r="Z1109">
        <f t="shared" si="120"/>
        <v>1</v>
      </c>
      <c r="AA1109">
        <f t="shared" si="121"/>
        <v>1</v>
      </c>
      <c r="AB1109">
        <f t="shared" si="122"/>
        <v>1</v>
      </c>
      <c r="AC1109">
        <f>IF(N1109=Legend!$D$3,3,IF(N1109=Legend!$D$4,2,IF(N1109=Legend!$D$5,1,0)))</f>
        <v>2</v>
      </c>
      <c r="AD1109">
        <f t="shared" si="123"/>
        <v>0</v>
      </c>
      <c r="AF1109">
        <f t="shared" si="124"/>
        <v>0</v>
      </c>
      <c r="AG1109">
        <f>IF(R1109=Legend!$F$3,3,IF(R1109=Legend!$F$4,2,IF(R1109=Legend!$F$5,1,0)))</f>
        <v>1</v>
      </c>
      <c r="AH1109">
        <f>IF(S1109=Legend!$F$3,3,IF(S1109=Legend!$F$4,2,IF(S1109=Legend!$F$5,1,0)))</f>
        <v>3</v>
      </c>
      <c r="AK1109">
        <f>IF(V1109=Legend!$H$3,3,IF(V1109=Legend!$H$4,2,IF(V1109=Legend!$H$5,1,0)))</f>
        <v>3</v>
      </c>
      <c r="AM1109">
        <f t="shared" si="125"/>
        <v>12</v>
      </c>
    </row>
    <row r="1110" spans="1:39" ht="140.4" x14ac:dyDescent="0.3">
      <c r="A1110" t="s">
        <v>36</v>
      </c>
      <c r="B1110" t="s">
        <v>284</v>
      </c>
      <c r="C1110" t="s">
        <v>2615</v>
      </c>
      <c r="D1110" t="s">
        <v>2618</v>
      </c>
      <c r="E1110" t="str">
        <f t="shared" si="119"/>
        <v>HERRY LEO - PHOENIX</v>
      </c>
      <c r="F1110" t="s">
        <v>36</v>
      </c>
      <c r="G1110" t="s">
        <v>21</v>
      </c>
      <c r="H1110" t="s">
        <v>21</v>
      </c>
      <c r="I1110" t="s">
        <v>22</v>
      </c>
      <c r="J1110" t="s">
        <v>35</v>
      </c>
      <c r="K1110" t="s">
        <v>24</v>
      </c>
      <c r="L1110" t="s">
        <v>25</v>
      </c>
      <c r="M1110" t="s">
        <v>25</v>
      </c>
      <c r="N1110" t="s">
        <v>26</v>
      </c>
      <c r="O1110" t="s">
        <v>25</v>
      </c>
      <c r="P1110" t="s">
        <v>21</v>
      </c>
      <c r="Q1110" t="s">
        <v>27</v>
      </c>
      <c r="R1110" t="s">
        <v>45</v>
      </c>
      <c r="S1110" t="s">
        <v>29</v>
      </c>
      <c r="T1110" t="s">
        <v>21</v>
      </c>
      <c r="U1110" t="s">
        <v>21</v>
      </c>
      <c r="V1110" t="s">
        <v>33</v>
      </c>
      <c r="W1110" s="2" t="s">
        <v>34</v>
      </c>
      <c r="Y1110">
        <f>IF(J1110=Legend!$B$3,0,IF(J1110=Legend!$B$4,1,IF(J1110=Legend!$B$5,2,0)))</f>
        <v>0</v>
      </c>
      <c r="Z1110">
        <f t="shared" si="120"/>
        <v>1</v>
      </c>
      <c r="AA1110">
        <f t="shared" si="121"/>
        <v>1</v>
      </c>
      <c r="AB1110">
        <f t="shared" si="122"/>
        <v>1</v>
      </c>
      <c r="AC1110">
        <f>IF(N1110=Legend!$D$3,3,IF(N1110=Legend!$D$4,2,IF(N1110=Legend!$D$5,1,0)))</f>
        <v>2</v>
      </c>
      <c r="AD1110">
        <f t="shared" si="123"/>
        <v>1</v>
      </c>
      <c r="AF1110">
        <f t="shared" si="124"/>
        <v>0</v>
      </c>
      <c r="AG1110">
        <f>IF(R1110=Legend!$F$3,3,IF(R1110=Legend!$F$4,2,IF(R1110=Legend!$F$5,1,0)))</f>
        <v>1</v>
      </c>
      <c r="AH1110">
        <f>IF(S1110=Legend!$F$3,3,IF(S1110=Legend!$F$4,2,IF(S1110=Legend!$F$5,1,0)))</f>
        <v>3</v>
      </c>
      <c r="AK1110">
        <f>IF(V1110=Legend!$H$3,3,IF(V1110=Legend!$H$4,2,IF(V1110=Legend!$H$5,1,0)))</f>
        <v>1</v>
      </c>
      <c r="AM1110">
        <f t="shared" si="125"/>
        <v>11</v>
      </c>
    </row>
    <row r="1111" spans="1:39" ht="31.2" x14ac:dyDescent="0.3">
      <c r="A1111" t="s">
        <v>39</v>
      </c>
      <c r="B1111" t="s">
        <v>174</v>
      </c>
      <c r="C1111" t="s">
        <v>779</v>
      </c>
      <c r="D1111" t="s">
        <v>784</v>
      </c>
      <c r="E1111" t="str">
        <f t="shared" si="119"/>
        <v>HERY</v>
      </c>
      <c r="F1111" t="s">
        <v>39</v>
      </c>
      <c r="G1111" t="s">
        <v>21</v>
      </c>
      <c r="H1111" t="s">
        <v>21</v>
      </c>
      <c r="I1111" t="s">
        <v>54</v>
      </c>
      <c r="J1111" t="s">
        <v>35</v>
      </c>
      <c r="K1111" t="s">
        <v>24</v>
      </c>
      <c r="L1111" t="s">
        <v>25</v>
      </c>
      <c r="M1111" t="s">
        <v>21</v>
      </c>
      <c r="N1111" t="s">
        <v>47</v>
      </c>
      <c r="O1111" t="s">
        <v>21</v>
      </c>
      <c r="P1111" t="s">
        <v>21</v>
      </c>
      <c r="Q1111" t="s">
        <v>27</v>
      </c>
      <c r="R1111" t="s">
        <v>47</v>
      </c>
      <c r="S1111" t="s">
        <v>28</v>
      </c>
      <c r="T1111" t="s">
        <v>21</v>
      </c>
      <c r="U1111" t="s">
        <v>21</v>
      </c>
      <c r="V1111" t="s">
        <v>33</v>
      </c>
      <c r="W1111" s="18" t="s">
        <v>63</v>
      </c>
      <c r="Y1111">
        <f>IF(J1111=Legend!$B$3,0,IF(J1111=Legend!$B$4,1,IF(J1111=Legend!$B$5,2,0)))</f>
        <v>0</v>
      </c>
      <c r="Z1111">
        <f t="shared" si="120"/>
        <v>1</v>
      </c>
      <c r="AA1111">
        <f t="shared" si="121"/>
        <v>1</v>
      </c>
      <c r="AB1111">
        <f t="shared" si="122"/>
        <v>0</v>
      </c>
      <c r="AC1111">
        <f>IF(N1111=Legend!$D$3,3,IF(N1111=Legend!$D$4,2,IF(N1111=Legend!$D$5,1,0)))</f>
        <v>0</v>
      </c>
      <c r="AD1111">
        <f t="shared" si="123"/>
        <v>0</v>
      </c>
      <c r="AF1111">
        <f t="shared" si="124"/>
        <v>0</v>
      </c>
      <c r="AG1111">
        <f>IF(R1111=Legend!$F$3,3,IF(R1111=Legend!$F$4,2,IF(R1111=Legend!$F$5,1,0)))</f>
        <v>0</v>
      </c>
      <c r="AH1111">
        <f>IF(S1111=Legend!$F$3,3,IF(S1111=Legend!$F$4,2,IF(S1111=Legend!$F$5,1,0)))</f>
        <v>2</v>
      </c>
      <c r="AK1111">
        <f>IF(V1111=Legend!$H$3,3,IF(V1111=Legend!$H$4,2,IF(V1111=Legend!$H$5,1,0)))</f>
        <v>1</v>
      </c>
      <c r="AM1111">
        <f t="shared" si="125"/>
        <v>5</v>
      </c>
    </row>
    <row r="1112" spans="1:39" ht="156" x14ac:dyDescent="0.3">
      <c r="A1112" t="s">
        <v>85</v>
      </c>
      <c r="B1112" t="s">
        <v>174</v>
      </c>
      <c r="C1112" t="s">
        <v>2097</v>
      </c>
      <c r="D1112" t="s">
        <v>4476</v>
      </c>
      <c r="E1112" t="str">
        <f t="shared" si="119"/>
        <v>HIDAYAH SWA</v>
      </c>
      <c r="F1112" t="s">
        <v>85</v>
      </c>
      <c r="G1112" t="s">
        <v>21</v>
      </c>
      <c r="H1112" t="s">
        <v>21</v>
      </c>
      <c r="I1112" t="s">
        <v>22</v>
      </c>
      <c r="J1112" t="s">
        <v>41</v>
      </c>
      <c r="K1112" t="s">
        <v>24</v>
      </c>
      <c r="L1112" t="s">
        <v>25</v>
      </c>
      <c r="M1112" t="s">
        <v>25</v>
      </c>
      <c r="N1112" t="s">
        <v>26</v>
      </c>
      <c r="O1112" t="s">
        <v>25</v>
      </c>
      <c r="P1112" t="s">
        <v>21</v>
      </c>
      <c r="Q1112" t="s">
        <v>27</v>
      </c>
      <c r="R1112" t="s">
        <v>28</v>
      </c>
      <c r="S1112" t="s">
        <v>29</v>
      </c>
      <c r="T1112" t="s">
        <v>21</v>
      </c>
      <c r="U1112" t="s">
        <v>21</v>
      </c>
      <c r="V1112" t="s">
        <v>33</v>
      </c>
      <c r="W1112" s="2" t="s">
        <v>31</v>
      </c>
      <c r="Y1112">
        <f>IF(J1112=Legend!$B$3,0,IF(J1112=Legend!$B$4,1,IF(J1112=Legend!$B$5,2,0)))</f>
        <v>2</v>
      </c>
      <c r="Z1112">
        <f t="shared" si="120"/>
        <v>1</v>
      </c>
      <c r="AA1112">
        <f t="shared" si="121"/>
        <v>1</v>
      </c>
      <c r="AB1112">
        <f t="shared" si="122"/>
        <v>1</v>
      </c>
      <c r="AC1112">
        <f>IF(N1112=Legend!$D$3,3,IF(N1112=Legend!$D$4,2,IF(N1112=Legend!$D$5,1,0)))</f>
        <v>2</v>
      </c>
      <c r="AD1112">
        <f t="shared" si="123"/>
        <v>1</v>
      </c>
      <c r="AF1112">
        <f t="shared" si="124"/>
        <v>0</v>
      </c>
      <c r="AG1112">
        <f>IF(R1112=Legend!$F$3,3,IF(R1112=Legend!$F$4,2,IF(R1112=Legend!$F$5,1,0)))</f>
        <v>2</v>
      </c>
      <c r="AH1112">
        <f>IF(S1112=Legend!$F$3,3,IF(S1112=Legend!$F$4,2,IF(S1112=Legend!$F$5,1,0)))</f>
        <v>3</v>
      </c>
      <c r="AK1112">
        <f>IF(V1112=Legend!$H$3,3,IF(V1112=Legend!$H$4,2,IF(V1112=Legend!$H$5,1,0)))</f>
        <v>1</v>
      </c>
      <c r="AM1112">
        <f t="shared" si="125"/>
        <v>14</v>
      </c>
    </row>
    <row r="1113" spans="1:39" ht="109.2" x14ac:dyDescent="0.3">
      <c r="A1113" t="s">
        <v>32</v>
      </c>
      <c r="B1113" t="s">
        <v>1602</v>
      </c>
      <c r="C1113" t="s">
        <v>1603</v>
      </c>
      <c r="D1113" t="s">
        <v>1844</v>
      </c>
      <c r="E1113" t="str">
        <f t="shared" si="119"/>
        <v>HIDUP BARU 2 / AJUN TOKO - JAWAI</v>
      </c>
      <c r="F1113" t="s">
        <v>32</v>
      </c>
      <c r="G1113" t="s">
        <v>21</v>
      </c>
      <c r="H1113" t="s">
        <v>21</v>
      </c>
      <c r="I1113" t="s">
        <v>22</v>
      </c>
      <c r="J1113" t="s">
        <v>41</v>
      </c>
      <c r="K1113" t="s">
        <v>24</v>
      </c>
      <c r="L1113" t="s">
        <v>25</v>
      </c>
      <c r="M1113" t="s">
        <v>25</v>
      </c>
      <c r="N1113" t="s">
        <v>28</v>
      </c>
      <c r="O1113" t="s">
        <v>25</v>
      </c>
      <c r="P1113" t="s">
        <v>21</v>
      </c>
      <c r="Q1113" t="s">
        <v>60</v>
      </c>
      <c r="R1113" t="s">
        <v>47</v>
      </c>
      <c r="S1113" t="s">
        <v>45</v>
      </c>
      <c r="T1113" t="s">
        <v>21</v>
      </c>
      <c r="U1113" t="s">
        <v>21</v>
      </c>
      <c r="V1113" t="s">
        <v>30</v>
      </c>
      <c r="W1113" s="2" t="s">
        <v>46</v>
      </c>
      <c r="Y1113">
        <f>IF(J1113=Legend!$B$3,0,IF(J1113=Legend!$B$4,1,IF(J1113=Legend!$B$5,2,0)))</f>
        <v>2</v>
      </c>
      <c r="Z1113">
        <f t="shared" si="120"/>
        <v>1</v>
      </c>
      <c r="AA1113">
        <f t="shared" si="121"/>
        <v>1</v>
      </c>
      <c r="AB1113">
        <f t="shared" si="122"/>
        <v>1</v>
      </c>
      <c r="AC1113">
        <f>IF(N1113=Legend!$D$3,3,IF(N1113=Legend!$D$4,2,IF(N1113=Legend!$D$5,1,0)))</f>
        <v>1</v>
      </c>
      <c r="AD1113">
        <f t="shared" si="123"/>
        <v>1</v>
      </c>
      <c r="AF1113">
        <f t="shared" si="124"/>
        <v>2</v>
      </c>
      <c r="AG1113">
        <f>IF(R1113=Legend!$F$3,3,IF(R1113=Legend!$F$4,2,IF(R1113=Legend!$F$5,1,0)))</f>
        <v>0</v>
      </c>
      <c r="AH1113">
        <f>IF(S1113=Legend!$F$3,3,IF(S1113=Legend!$F$4,2,IF(S1113=Legend!$F$5,1,0)))</f>
        <v>1</v>
      </c>
      <c r="AK1113">
        <f>IF(V1113=Legend!$H$3,3,IF(V1113=Legend!$H$4,2,IF(V1113=Legend!$H$5,1,0)))</f>
        <v>2</v>
      </c>
      <c r="AM1113">
        <f t="shared" si="125"/>
        <v>12</v>
      </c>
    </row>
    <row r="1114" spans="1:39" ht="109.2" x14ac:dyDescent="0.3">
      <c r="A1114" t="s">
        <v>83</v>
      </c>
      <c r="B1114" t="s">
        <v>932</v>
      </c>
      <c r="C1114" t="s">
        <v>1374</v>
      </c>
      <c r="D1114" t="s">
        <v>4985</v>
      </c>
      <c r="E1114" t="str">
        <f t="shared" si="119"/>
        <v>HIKMAH 4</v>
      </c>
      <c r="F1114" t="s">
        <v>83</v>
      </c>
      <c r="G1114" t="s">
        <v>21</v>
      </c>
      <c r="H1114" t="s">
        <v>21</v>
      </c>
      <c r="I1114" t="s">
        <v>22</v>
      </c>
      <c r="J1114" t="s">
        <v>35</v>
      </c>
      <c r="K1114" t="s">
        <v>24</v>
      </c>
      <c r="L1114" t="s">
        <v>25</v>
      </c>
      <c r="M1114" t="s">
        <v>25</v>
      </c>
      <c r="N1114" t="s">
        <v>28</v>
      </c>
      <c r="O1114" t="s">
        <v>25</v>
      </c>
      <c r="P1114" t="s">
        <v>21</v>
      </c>
      <c r="Q1114" t="s">
        <v>27</v>
      </c>
      <c r="R1114" t="s">
        <v>45</v>
      </c>
      <c r="S1114" t="s">
        <v>29</v>
      </c>
      <c r="T1114" t="s">
        <v>21</v>
      </c>
      <c r="U1114" t="s">
        <v>21</v>
      </c>
      <c r="V1114" t="s">
        <v>33</v>
      </c>
      <c r="W1114" s="2" t="s">
        <v>66</v>
      </c>
      <c r="Y1114">
        <f>IF(J1114=Legend!$B$3,0,IF(J1114=Legend!$B$4,1,IF(J1114=Legend!$B$5,2,0)))</f>
        <v>0</v>
      </c>
      <c r="Z1114">
        <f t="shared" si="120"/>
        <v>1</v>
      </c>
      <c r="AA1114">
        <f t="shared" si="121"/>
        <v>1</v>
      </c>
      <c r="AB1114">
        <f t="shared" si="122"/>
        <v>1</v>
      </c>
      <c r="AC1114">
        <f>IF(N1114=Legend!$D$3,3,IF(N1114=Legend!$D$4,2,IF(N1114=Legend!$D$5,1,0)))</f>
        <v>1</v>
      </c>
      <c r="AD1114">
        <f t="shared" si="123"/>
        <v>1</v>
      </c>
      <c r="AF1114">
        <f t="shared" si="124"/>
        <v>0</v>
      </c>
      <c r="AG1114">
        <f>IF(R1114=Legend!$F$3,3,IF(R1114=Legend!$F$4,2,IF(R1114=Legend!$F$5,1,0)))</f>
        <v>1</v>
      </c>
      <c r="AH1114">
        <f>IF(S1114=Legend!$F$3,3,IF(S1114=Legend!$F$4,2,IF(S1114=Legend!$F$5,1,0)))</f>
        <v>3</v>
      </c>
      <c r="AK1114">
        <f>IF(V1114=Legend!$H$3,3,IF(V1114=Legend!$H$4,2,IF(V1114=Legend!$H$5,1,0)))</f>
        <v>1</v>
      </c>
      <c r="AM1114">
        <f t="shared" si="125"/>
        <v>10</v>
      </c>
    </row>
    <row r="1115" spans="1:39" ht="140.4" x14ac:dyDescent="0.3">
      <c r="A1115" t="s">
        <v>44</v>
      </c>
      <c r="B1115" t="s">
        <v>174</v>
      </c>
      <c r="C1115" t="s">
        <v>175</v>
      </c>
      <c r="D1115" t="s">
        <v>3727</v>
      </c>
      <c r="E1115" t="str">
        <f t="shared" si="119"/>
        <v>HIKMAH MM (SURABAYA)</v>
      </c>
      <c r="F1115" t="s">
        <v>44</v>
      </c>
      <c r="G1115" t="s">
        <v>21</v>
      </c>
      <c r="H1115" t="s">
        <v>21</v>
      </c>
      <c r="I1115" t="s">
        <v>54</v>
      </c>
      <c r="J1115" t="s">
        <v>41</v>
      </c>
      <c r="K1115" t="s">
        <v>24</v>
      </c>
      <c r="L1115" t="s">
        <v>25</v>
      </c>
      <c r="M1115" t="s">
        <v>25</v>
      </c>
      <c r="N1115" t="s">
        <v>38</v>
      </c>
      <c r="O1115" t="s">
        <v>25</v>
      </c>
      <c r="P1115" t="s">
        <v>25</v>
      </c>
      <c r="Q1115" t="s">
        <v>27</v>
      </c>
      <c r="R1115" t="s">
        <v>28</v>
      </c>
      <c r="S1115" t="s">
        <v>29</v>
      </c>
      <c r="T1115" t="s">
        <v>21</v>
      </c>
      <c r="U1115" t="s">
        <v>21</v>
      </c>
      <c r="V1115" t="s">
        <v>42</v>
      </c>
      <c r="W1115" s="2" t="s">
        <v>34</v>
      </c>
      <c r="Y1115">
        <f>IF(J1115=Legend!$B$3,0,IF(J1115=Legend!$B$4,1,IF(J1115=Legend!$B$5,2,0)))</f>
        <v>2</v>
      </c>
      <c r="Z1115">
        <f t="shared" si="120"/>
        <v>1</v>
      </c>
      <c r="AA1115">
        <f t="shared" si="121"/>
        <v>1</v>
      </c>
      <c r="AB1115">
        <f t="shared" si="122"/>
        <v>1</v>
      </c>
      <c r="AC1115">
        <f>IF(N1115=Legend!$D$3,3,IF(N1115=Legend!$D$4,2,IF(N1115=Legend!$D$5,1,0)))</f>
        <v>3</v>
      </c>
      <c r="AD1115">
        <f t="shared" si="123"/>
        <v>1</v>
      </c>
      <c r="AF1115">
        <f t="shared" si="124"/>
        <v>0</v>
      </c>
      <c r="AG1115">
        <f>IF(R1115=Legend!$F$3,3,IF(R1115=Legend!$F$4,2,IF(R1115=Legend!$F$5,1,0)))</f>
        <v>2</v>
      </c>
      <c r="AH1115">
        <f>IF(S1115=Legend!$F$3,3,IF(S1115=Legend!$F$4,2,IF(S1115=Legend!$F$5,1,0)))</f>
        <v>3</v>
      </c>
      <c r="AK1115">
        <f>IF(V1115=Legend!$H$3,3,IF(V1115=Legend!$H$4,2,IF(V1115=Legend!$H$5,1,0)))</f>
        <v>0</v>
      </c>
      <c r="AM1115">
        <f t="shared" si="125"/>
        <v>14</v>
      </c>
    </row>
    <row r="1116" spans="1:39" ht="31.2" x14ac:dyDescent="0.3">
      <c r="A1116" t="s">
        <v>61</v>
      </c>
      <c r="B1116" t="s">
        <v>475</v>
      </c>
      <c r="C1116" t="s">
        <v>1153</v>
      </c>
      <c r="D1116" t="s">
        <v>1155</v>
      </c>
      <c r="E1116" t="str">
        <f t="shared" si="119"/>
        <v>HIKMAT, TOKO</v>
      </c>
      <c r="F1116" t="s">
        <v>61</v>
      </c>
      <c r="G1116" t="s">
        <v>21</v>
      </c>
      <c r="H1116" t="s">
        <v>21</v>
      </c>
      <c r="I1116" t="s">
        <v>22</v>
      </c>
      <c r="J1116" t="s">
        <v>41</v>
      </c>
      <c r="K1116" t="s">
        <v>24</v>
      </c>
      <c r="L1116" t="s">
        <v>25</v>
      </c>
      <c r="M1116" t="s">
        <v>25</v>
      </c>
      <c r="N1116" t="s">
        <v>47</v>
      </c>
      <c r="O1116" t="s">
        <v>21</v>
      </c>
      <c r="P1116" t="s">
        <v>21</v>
      </c>
      <c r="Q1116" t="s">
        <v>60</v>
      </c>
      <c r="R1116" t="s">
        <v>47</v>
      </c>
      <c r="S1116" t="s">
        <v>47</v>
      </c>
      <c r="T1116" t="s">
        <v>21</v>
      </c>
      <c r="U1116" t="s">
        <v>21</v>
      </c>
      <c r="V1116" t="s">
        <v>30</v>
      </c>
      <c r="W1116" s="18" t="s">
        <v>103</v>
      </c>
      <c r="Y1116">
        <f>IF(J1116=Legend!$B$3,0,IF(J1116=Legend!$B$4,1,IF(J1116=Legend!$B$5,2,0)))</f>
        <v>2</v>
      </c>
      <c r="Z1116">
        <f t="shared" si="120"/>
        <v>1</v>
      </c>
      <c r="AA1116">
        <f t="shared" si="121"/>
        <v>1</v>
      </c>
      <c r="AB1116">
        <f t="shared" si="122"/>
        <v>1</v>
      </c>
      <c r="AC1116">
        <f>IF(N1116=Legend!$D$3,3,IF(N1116=Legend!$D$4,2,IF(N1116=Legend!$D$5,1,0)))</f>
        <v>0</v>
      </c>
      <c r="AD1116">
        <f t="shared" si="123"/>
        <v>0</v>
      </c>
      <c r="AF1116">
        <f t="shared" si="124"/>
        <v>2</v>
      </c>
      <c r="AG1116">
        <f>IF(R1116=Legend!$F$3,3,IF(R1116=Legend!$F$4,2,IF(R1116=Legend!$F$5,1,0)))</f>
        <v>0</v>
      </c>
      <c r="AH1116">
        <f>IF(S1116=Legend!$F$3,3,IF(S1116=Legend!$F$4,2,IF(S1116=Legend!$F$5,1,0)))</f>
        <v>0</v>
      </c>
      <c r="AK1116">
        <f>IF(V1116=Legend!$H$3,3,IF(V1116=Legend!$H$4,2,IF(V1116=Legend!$H$5,1,0)))</f>
        <v>2</v>
      </c>
      <c r="AM1116">
        <f t="shared" si="125"/>
        <v>9</v>
      </c>
    </row>
    <row r="1117" spans="1:39" ht="31.2" x14ac:dyDescent="0.3">
      <c r="A1117" t="s">
        <v>61</v>
      </c>
      <c r="B1117" t="s">
        <v>475</v>
      </c>
      <c r="C1117" t="s">
        <v>981</v>
      </c>
      <c r="D1117" t="s">
        <v>1122</v>
      </c>
      <c r="E1117" t="str">
        <f t="shared" si="119"/>
        <v>HILDA TOKO</v>
      </c>
      <c r="F1117" t="s">
        <v>61</v>
      </c>
      <c r="G1117" t="s">
        <v>21</v>
      </c>
      <c r="H1117" t="s">
        <v>21</v>
      </c>
      <c r="I1117" t="s">
        <v>22</v>
      </c>
      <c r="J1117" t="s">
        <v>41</v>
      </c>
      <c r="K1117" t="s">
        <v>47</v>
      </c>
      <c r="L1117" t="s">
        <v>21</v>
      </c>
      <c r="M1117" t="s">
        <v>21</v>
      </c>
      <c r="N1117" t="s">
        <v>47</v>
      </c>
      <c r="O1117" t="s">
        <v>21</v>
      </c>
      <c r="P1117" t="s">
        <v>21</v>
      </c>
      <c r="Q1117" t="s">
        <v>27</v>
      </c>
      <c r="R1117" t="s">
        <v>47</v>
      </c>
      <c r="S1117" t="s">
        <v>29</v>
      </c>
      <c r="T1117" t="s">
        <v>21</v>
      </c>
      <c r="U1117" t="s">
        <v>21</v>
      </c>
      <c r="V1117" t="s">
        <v>33</v>
      </c>
      <c r="W1117" s="18" t="s">
        <v>101</v>
      </c>
      <c r="Y1117">
        <f>IF(J1117=Legend!$B$3,0,IF(J1117=Legend!$B$4,1,IF(J1117=Legend!$B$5,2,0)))</f>
        <v>2</v>
      </c>
      <c r="Z1117">
        <f t="shared" si="120"/>
        <v>0</v>
      </c>
      <c r="AA1117">
        <f t="shared" si="121"/>
        <v>0</v>
      </c>
      <c r="AB1117">
        <f t="shared" si="122"/>
        <v>0</v>
      </c>
      <c r="AC1117">
        <f>IF(N1117=Legend!$D$3,3,IF(N1117=Legend!$D$4,2,IF(N1117=Legend!$D$5,1,0)))</f>
        <v>0</v>
      </c>
      <c r="AD1117">
        <f t="shared" si="123"/>
        <v>0</v>
      </c>
      <c r="AF1117">
        <f t="shared" si="124"/>
        <v>0</v>
      </c>
      <c r="AG1117">
        <f>IF(R1117=Legend!$F$3,3,IF(R1117=Legend!$F$4,2,IF(R1117=Legend!$F$5,1,0)))</f>
        <v>0</v>
      </c>
      <c r="AH1117">
        <f>IF(S1117=Legend!$F$3,3,IF(S1117=Legend!$F$4,2,IF(S1117=Legend!$F$5,1,0)))</f>
        <v>3</v>
      </c>
      <c r="AK1117">
        <f>IF(V1117=Legend!$H$3,3,IF(V1117=Legend!$H$4,2,IF(V1117=Legend!$H$5,1,0)))</f>
        <v>1</v>
      </c>
      <c r="AM1117">
        <f t="shared" si="125"/>
        <v>6</v>
      </c>
    </row>
    <row r="1118" spans="1:39" ht="31.2" x14ac:dyDescent="0.3">
      <c r="A1118" t="s">
        <v>43</v>
      </c>
      <c r="B1118" t="s">
        <v>174</v>
      </c>
      <c r="C1118" t="s">
        <v>700</v>
      </c>
      <c r="D1118" t="s">
        <v>3964</v>
      </c>
      <c r="E1118" t="str">
        <f t="shared" si="119"/>
        <v>HIMA</v>
      </c>
      <c r="F1118" t="s">
        <v>43</v>
      </c>
      <c r="G1118" t="s">
        <v>21</v>
      </c>
      <c r="H1118" t="s">
        <v>21</v>
      </c>
      <c r="I1118" t="s">
        <v>22</v>
      </c>
      <c r="J1118" t="s">
        <v>23</v>
      </c>
      <c r="K1118" t="s">
        <v>24</v>
      </c>
      <c r="L1118" t="s">
        <v>21</v>
      </c>
      <c r="M1118" t="s">
        <v>21</v>
      </c>
      <c r="N1118" t="s">
        <v>47</v>
      </c>
      <c r="O1118" t="s">
        <v>21</v>
      </c>
      <c r="P1118" t="s">
        <v>21</v>
      </c>
      <c r="Q1118" t="s">
        <v>27</v>
      </c>
      <c r="R1118" t="s">
        <v>28</v>
      </c>
      <c r="S1118" t="s">
        <v>29</v>
      </c>
      <c r="T1118" t="s">
        <v>21</v>
      </c>
      <c r="U1118" t="s">
        <v>21</v>
      </c>
      <c r="V1118" t="s">
        <v>33</v>
      </c>
      <c r="W1118" s="18" t="s">
        <v>101</v>
      </c>
      <c r="Y1118">
        <f>IF(J1118=Legend!$B$3,0,IF(J1118=Legend!$B$4,1,IF(J1118=Legend!$B$5,2,0)))</f>
        <v>1</v>
      </c>
      <c r="Z1118">
        <f t="shared" si="120"/>
        <v>1</v>
      </c>
      <c r="AA1118">
        <f t="shared" si="121"/>
        <v>0</v>
      </c>
      <c r="AB1118">
        <f t="shared" si="122"/>
        <v>0</v>
      </c>
      <c r="AC1118">
        <f>IF(N1118=Legend!$D$3,3,IF(N1118=Legend!$D$4,2,IF(N1118=Legend!$D$5,1,0)))</f>
        <v>0</v>
      </c>
      <c r="AD1118">
        <f t="shared" si="123"/>
        <v>0</v>
      </c>
      <c r="AF1118">
        <f t="shared" si="124"/>
        <v>0</v>
      </c>
      <c r="AG1118">
        <f>IF(R1118=Legend!$F$3,3,IF(R1118=Legend!$F$4,2,IF(R1118=Legend!$F$5,1,0)))</f>
        <v>2</v>
      </c>
      <c r="AH1118">
        <f>IF(S1118=Legend!$F$3,3,IF(S1118=Legend!$F$4,2,IF(S1118=Legend!$F$5,1,0)))</f>
        <v>3</v>
      </c>
      <c r="AK1118">
        <f>IF(V1118=Legend!$H$3,3,IF(V1118=Legend!$H$4,2,IF(V1118=Legend!$H$5,1,0)))</f>
        <v>1</v>
      </c>
      <c r="AM1118">
        <f t="shared" si="125"/>
        <v>8</v>
      </c>
    </row>
    <row r="1119" spans="1:39" ht="156" x14ac:dyDescent="0.3">
      <c r="A1119" t="s">
        <v>74</v>
      </c>
      <c r="B1119" t="s">
        <v>1733</v>
      </c>
      <c r="C1119" t="s">
        <v>1859</v>
      </c>
      <c r="D1119" t="s">
        <v>4023</v>
      </c>
      <c r="E1119" t="str">
        <f t="shared" si="119"/>
        <v>HINDA MART</v>
      </c>
      <c r="F1119" t="s">
        <v>74</v>
      </c>
      <c r="G1119" t="s">
        <v>21</v>
      </c>
      <c r="H1119" t="s">
        <v>21</v>
      </c>
      <c r="I1119" t="s">
        <v>22</v>
      </c>
      <c r="J1119" t="s">
        <v>23</v>
      </c>
      <c r="K1119" t="s">
        <v>24</v>
      </c>
      <c r="L1119" t="s">
        <v>25</v>
      </c>
      <c r="M1119" t="s">
        <v>25</v>
      </c>
      <c r="N1119" t="s">
        <v>28</v>
      </c>
      <c r="O1119" t="s">
        <v>25</v>
      </c>
      <c r="P1119" t="s">
        <v>21</v>
      </c>
      <c r="Q1119" t="s">
        <v>27</v>
      </c>
      <c r="R1119" t="s">
        <v>45</v>
      </c>
      <c r="S1119" t="s">
        <v>28</v>
      </c>
      <c r="T1119" t="s">
        <v>21</v>
      </c>
      <c r="U1119" t="s">
        <v>21</v>
      </c>
      <c r="V1119" t="s">
        <v>42</v>
      </c>
      <c r="W1119" s="2" t="s">
        <v>31</v>
      </c>
      <c r="Y1119">
        <f>IF(J1119=Legend!$B$3,0,IF(J1119=Legend!$B$4,1,IF(J1119=Legend!$B$5,2,0)))</f>
        <v>1</v>
      </c>
      <c r="Z1119">
        <f t="shared" si="120"/>
        <v>1</v>
      </c>
      <c r="AA1119">
        <f t="shared" si="121"/>
        <v>1</v>
      </c>
      <c r="AB1119">
        <f t="shared" si="122"/>
        <v>1</v>
      </c>
      <c r="AC1119">
        <f>IF(N1119=Legend!$D$3,3,IF(N1119=Legend!$D$4,2,IF(N1119=Legend!$D$5,1,0)))</f>
        <v>1</v>
      </c>
      <c r="AD1119">
        <f t="shared" si="123"/>
        <v>1</v>
      </c>
      <c r="AF1119">
        <f t="shared" si="124"/>
        <v>0</v>
      </c>
      <c r="AG1119">
        <f>IF(R1119=Legend!$F$3,3,IF(R1119=Legend!$F$4,2,IF(R1119=Legend!$F$5,1,0)))</f>
        <v>1</v>
      </c>
      <c r="AH1119">
        <f>IF(S1119=Legend!$F$3,3,IF(S1119=Legend!$F$4,2,IF(S1119=Legend!$F$5,1,0)))</f>
        <v>2</v>
      </c>
      <c r="AK1119">
        <f>IF(V1119=Legend!$H$3,3,IF(V1119=Legend!$H$4,2,IF(V1119=Legend!$H$5,1,0)))</f>
        <v>0</v>
      </c>
      <c r="AM1119">
        <f t="shared" si="125"/>
        <v>9</v>
      </c>
    </row>
    <row r="1120" spans="1:39" ht="156" x14ac:dyDescent="0.3">
      <c r="A1120" t="s">
        <v>138</v>
      </c>
      <c r="B1120" t="s">
        <v>475</v>
      </c>
      <c r="C1120" t="s">
        <v>476</v>
      </c>
      <c r="D1120" t="s">
        <v>4743</v>
      </c>
      <c r="E1120" t="str">
        <f t="shared" si="119"/>
        <v>HINO 2</v>
      </c>
      <c r="F1120" t="s">
        <v>150</v>
      </c>
      <c r="G1120" t="s">
        <v>21</v>
      </c>
      <c r="H1120" t="s">
        <v>21</v>
      </c>
      <c r="I1120" t="s">
        <v>22</v>
      </c>
      <c r="J1120" t="s">
        <v>35</v>
      </c>
      <c r="K1120" t="s">
        <v>24</v>
      </c>
      <c r="L1120" t="s">
        <v>25</v>
      </c>
      <c r="M1120" t="s">
        <v>25</v>
      </c>
      <c r="N1120" t="s">
        <v>26</v>
      </c>
      <c r="O1120" t="s">
        <v>25</v>
      </c>
      <c r="P1120" t="s">
        <v>21</v>
      </c>
      <c r="Q1120" t="s">
        <v>27</v>
      </c>
      <c r="R1120" t="s">
        <v>45</v>
      </c>
      <c r="S1120" t="s">
        <v>28</v>
      </c>
      <c r="T1120" t="s">
        <v>21</v>
      </c>
      <c r="U1120" t="s">
        <v>21</v>
      </c>
      <c r="V1120" t="s">
        <v>30</v>
      </c>
      <c r="W1120" s="2" t="s">
        <v>31</v>
      </c>
      <c r="Y1120">
        <f>IF(J1120=Legend!$B$3,0,IF(J1120=Legend!$B$4,1,IF(J1120=Legend!$B$5,2,0)))</f>
        <v>0</v>
      </c>
      <c r="Z1120">
        <f t="shared" si="120"/>
        <v>1</v>
      </c>
      <c r="AA1120">
        <f t="shared" si="121"/>
        <v>1</v>
      </c>
      <c r="AB1120">
        <f t="shared" si="122"/>
        <v>1</v>
      </c>
      <c r="AC1120">
        <f>IF(N1120=Legend!$D$3,3,IF(N1120=Legend!$D$4,2,IF(N1120=Legend!$D$5,1,0)))</f>
        <v>2</v>
      </c>
      <c r="AD1120">
        <f t="shared" si="123"/>
        <v>1</v>
      </c>
      <c r="AF1120">
        <f t="shared" si="124"/>
        <v>0</v>
      </c>
      <c r="AG1120">
        <f>IF(R1120=Legend!$F$3,3,IF(R1120=Legend!$F$4,2,IF(R1120=Legend!$F$5,1,0)))</f>
        <v>1</v>
      </c>
      <c r="AH1120">
        <f>IF(S1120=Legend!$F$3,3,IF(S1120=Legend!$F$4,2,IF(S1120=Legend!$F$5,1,0)))</f>
        <v>2</v>
      </c>
      <c r="AK1120">
        <f>IF(V1120=Legend!$H$3,3,IF(V1120=Legend!$H$4,2,IF(V1120=Legend!$H$5,1,0)))</f>
        <v>2</v>
      </c>
      <c r="AM1120">
        <f t="shared" si="125"/>
        <v>11</v>
      </c>
    </row>
    <row r="1121" spans="1:39" ht="109.2" x14ac:dyDescent="0.3">
      <c r="A1121" t="s">
        <v>83</v>
      </c>
      <c r="B1121" t="s">
        <v>3634</v>
      </c>
      <c r="C1121" t="s">
        <v>3635</v>
      </c>
      <c r="D1121" t="s">
        <v>5018</v>
      </c>
      <c r="E1121" t="str">
        <f t="shared" si="119"/>
        <v>HIW WE LING</v>
      </c>
      <c r="F1121" t="s">
        <v>83</v>
      </c>
      <c r="G1121" t="s">
        <v>21</v>
      </c>
      <c r="H1121" t="s">
        <v>21</v>
      </c>
      <c r="I1121" t="s">
        <v>22</v>
      </c>
      <c r="J1121" t="s">
        <v>35</v>
      </c>
      <c r="K1121" t="s">
        <v>24</v>
      </c>
      <c r="L1121" t="s">
        <v>25</v>
      </c>
      <c r="M1121" t="s">
        <v>25</v>
      </c>
      <c r="N1121" t="s">
        <v>47</v>
      </c>
      <c r="O1121" t="s">
        <v>21</v>
      </c>
      <c r="P1121" t="s">
        <v>21</v>
      </c>
      <c r="Q1121" t="s">
        <v>27</v>
      </c>
      <c r="R1121" t="s">
        <v>47</v>
      </c>
      <c r="S1121" t="s">
        <v>47</v>
      </c>
      <c r="T1121" t="s">
        <v>21</v>
      </c>
      <c r="U1121" t="s">
        <v>21</v>
      </c>
      <c r="V1121" t="s">
        <v>42</v>
      </c>
      <c r="W1121" s="2" t="s">
        <v>46</v>
      </c>
      <c r="Y1121">
        <f>IF(J1121=Legend!$B$3,0,IF(J1121=Legend!$B$4,1,IF(J1121=Legend!$B$5,2,0)))</f>
        <v>0</v>
      </c>
      <c r="Z1121">
        <f t="shared" si="120"/>
        <v>1</v>
      </c>
      <c r="AA1121">
        <f t="shared" si="121"/>
        <v>1</v>
      </c>
      <c r="AB1121">
        <f t="shared" si="122"/>
        <v>1</v>
      </c>
      <c r="AC1121">
        <f>IF(N1121=Legend!$D$3,3,IF(N1121=Legend!$D$4,2,IF(N1121=Legend!$D$5,1,0)))</f>
        <v>0</v>
      </c>
      <c r="AD1121">
        <f t="shared" si="123"/>
        <v>0</v>
      </c>
      <c r="AF1121">
        <f t="shared" si="124"/>
        <v>0</v>
      </c>
      <c r="AG1121">
        <f>IF(R1121=Legend!$F$3,3,IF(R1121=Legend!$F$4,2,IF(R1121=Legend!$F$5,1,0)))</f>
        <v>0</v>
      </c>
      <c r="AH1121">
        <f>IF(S1121=Legend!$F$3,3,IF(S1121=Legend!$F$4,2,IF(S1121=Legend!$F$5,1,0)))</f>
        <v>0</v>
      </c>
      <c r="AK1121">
        <f>IF(V1121=Legend!$H$3,3,IF(V1121=Legend!$H$4,2,IF(V1121=Legend!$H$5,1,0)))</f>
        <v>0</v>
      </c>
      <c r="AM1121">
        <f t="shared" si="125"/>
        <v>3</v>
      </c>
    </row>
    <row r="1122" spans="1:39" ht="140.4" x14ac:dyDescent="0.3">
      <c r="A1122" t="s">
        <v>65</v>
      </c>
      <c r="B1122" t="s">
        <v>162</v>
      </c>
      <c r="C1122" t="s">
        <v>3068</v>
      </c>
      <c r="D1122" t="s">
        <v>3077</v>
      </c>
      <c r="E1122" t="str">
        <f t="shared" si="119"/>
        <v>HJ GROSIR - ASEM BINATUR</v>
      </c>
      <c r="F1122" t="s">
        <v>65</v>
      </c>
      <c r="G1122" t="s">
        <v>21</v>
      </c>
      <c r="H1122" t="s">
        <v>21</v>
      </c>
      <c r="I1122" t="s">
        <v>54</v>
      </c>
      <c r="J1122" t="s">
        <v>41</v>
      </c>
      <c r="K1122" t="s">
        <v>24</v>
      </c>
      <c r="L1122" t="s">
        <v>25</v>
      </c>
      <c r="M1122" t="s">
        <v>25</v>
      </c>
      <c r="N1122" t="s">
        <v>26</v>
      </c>
      <c r="O1122" t="s">
        <v>25</v>
      </c>
      <c r="P1122" t="s">
        <v>21</v>
      </c>
      <c r="Q1122" t="s">
        <v>60</v>
      </c>
      <c r="R1122" t="s">
        <v>28</v>
      </c>
      <c r="S1122" t="s">
        <v>29</v>
      </c>
      <c r="T1122" t="s">
        <v>21</v>
      </c>
      <c r="U1122" t="s">
        <v>21</v>
      </c>
      <c r="V1122" t="s">
        <v>75</v>
      </c>
      <c r="W1122" s="2" t="s">
        <v>34</v>
      </c>
      <c r="Y1122">
        <f>IF(J1122=Legend!$B$3,0,IF(J1122=Legend!$B$4,1,IF(J1122=Legend!$B$5,2,0)))</f>
        <v>2</v>
      </c>
      <c r="Z1122">
        <f t="shared" si="120"/>
        <v>1</v>
      </c>
      <c r="AA1122">
        <f t="shared" si="121"/>
        <v>1</v>
      </c>
      <c r="AB1122">
        <f t="shared" si="122"/>
        <v>1</v>
      </c>
      <c r="AC1122">
        <f>IF(N1122=Legend!$D$3,3,IF(N1122=Legend!$D$4,2,IF(N1122=Legend!$D$5,1,0)))</f>
        <v>2</v>
      </c>
      <c r="AD1122">
        <f t="shared" si="123"/>
        <v>1</v>
      </c>
      <c r="AF1122">
        <f t="shared" si="124"/>
        <v>2</v>
      </c>
      <c r="AG1122">
        <f>IF(R1122=Legend!$F$3,3,IF(R1122=Legend!$F$4,2,IF(R1122=Legend!$F$5,1,0)))</f>
        <v>2</v>
      </c>
      <c r="AH1122">
        <f>IF(S1122=Legend!$F$3,3,IF(S1122=Legend!$F$4,2,IF(S1122=Legend!$F$5,1,0)))</f>
        <v>3</v>
      </c>
      <c r="AK1122">
        <f>IF(V1122=Legend!$H$3,3,IF(V1122=Legend!$H$4,2,IF(V1122=Legend!$H$5,1,0)))</f>
        <v>3</v>
      </c>
      <c r="AM1122">
        <f t="shared" si="125"/>
        <v>18</v>
      </c>
    </row>
    <row r="1123" spans="1:39" ht="156" x14ac:dyDescent="0.3">
      <c r="A1123" t="s">
        <v>65</v>
      </c>
      <c r="B1123" t="s">
        <v>162</v>
      </c>
      <c r="C1123" t="s">
        <v>503</v>
      </c>
      <c r="D1123" t="s">
        <v>3095</v>
      </c>
      <c r="E1123" t="str">
        <f t="shared" si="119"/>
        <v>HJ GROSIR 2 KARANGANYAR</v>
      </c>
      <c r="F1123" t="s">
        <v>65</v>
      </c>
      <c r="G1123" t="s">
        <v>21</v>
      </c>
      <c r="H1123" t="s">
        <v>21</v>
      </c>
      <c r="I1123" t="s">
        <v>22</v>
      </c>
      <c r="J1123" t="s">
        <v>23</v>
      </c>
      <c r="K1123" t="s">
        <v>24</v>
      </c>
      <c r="L1123" t="s">
        <v>25</v>
      </c>
      <c r="M1123" t="s">
        <v>25</v>
      </c>
      <c r="N1123" t="s">
        <v>38</v>
      </c>
      <c r="O1123" t="s">
        <v>25</v>
      </c>
      <c r="P1123" t="s">
        <v>21</v>
      </c>
      <c r="Q1123" t="s">
        <v>27</v>
      </c>
      <c r="R1123" t="s">
        <v>45</v>
      </c>
      <c r="S1123" t="s">
        <v>29</v>
      </c>
      <c r="T1123" t="s">
        <v>21</v>
      </c>
      <c r="U1123" t="s">
        <v>21</v>
      </c>
      <c r="V1123" t="s">
        <v>75</v>
      </c>
      <c r="W1123" s="2" t="s">
        <v>31</v>
      </c>
      <c r="Y1123">
        <f>IF(J1123=Legend!$B$3,0,IF(J1123=Legend!$B$4,1,IF(J1123=Legend!$B$5,2,0)))</f>
        <v>1</v>
      </c>
      <c r="Z1123">
        <f t="shared" si="120"/>
        <v>1</v>
      </c>
      <c r="AA1123">
        <f t="shared" si="121"/>
        <v>1</v>
      </c>
      <c r="AB1123">
        <f t="shared" si="122"/>
        <v>1</v>
      </c>
      <c r="AC1123">
        <f>IF(N1123=Legend!$D$3,3,IF(N1123=Legend!$D$4,2,IF(N1123=Legend!$D$5,1,0)))</f>
        <v>3</v>
      </c>
      <c r="AD1123">
        <f t="shared" si="123"/>
        <v>1</v>
      </c>
      <c r="AF1123">
        <f t="shared" si="124"/>
        <v>0</v>
      </c>
      <c r="AG1123">
        <f>IF(R1123=Legend!$F$3,3,IF(R1123=Legend!$F$4,2,IF(R1123=Legend!$F$5,1,0)))</f>
        <v>1</v>
      </c>
      <c r="AH1123">
        <f>IF(S1123=Legend!$F$3,3,IF(S1123=Legend!$F$4,2,IF(S1123=Legend!$F$5,1,0)))</f>
        <v>3</v>
      </c>
      <c r="AK1123">
        <f>IF(V1123=Legend!$H$3,3,IF(V1123=Legend!$H$4,2,IF(V1123=Legend!$H$5,1,0)))</f>
        <v>3</v>
      </c>
      <c r="AM1123">
        <f t="shared" si="125"/>
        <v>15</v>
      </c>
    </row>
    <row r="1124" spans="1:39" ht="156" x14ac:dyDescent="0.3">
      <c r="A1124" t="s">
        <v>40</v>
      </c>
      <c r="B1124" t="s">
        <v>284</v>
      </c>
      <c r="C1124" t="s">
        <v>472</v>
      </c>
      <c r="D1124" t="s">
        <v>3355</v>
      </c>
      <c r="E1124" t="str">
        <f t="shared" si="119"/>
        <v>HJ. ATIK / MUHAMMAD YAHYA ITUNG</v>
      </c>
      <c r="F1124" t="s">
        <v>40</v>
      </c>
      <c r="G1124" t="s">
        <v>21</v>
      </c>
      <c r="H1124" t="s">
        <v>21</v>
      </c>
      <c r="I1124" t="s">
        <v>22</v>
      </c>
      <c r="J1124" t="s">
        <v>35</v>
      </c>
      <c r="K1124" t="s">
        <v>24</v>
      </c>
      <c r="L1124" t="s">
        <v>25</v>
      </c>
      <c r="M1124" t="s">
        <v>25</v>
      </c>
      <c r="N1124" t="s">
        <v>26</v>
      </c>
      <c r="O1124" t="s">
        <v>25</v>
      </c>
      <c r="P1124" t="s">
        <v>25</v>
      </c>
      <c r="Q1124" t="s">
        <v>60</v>
      </c>
      <c r="R1124" t="s">
        <v>28</v>
      </c>
      <c r="S1124" t="s">
        <v>29</v>
      </c>
      <c r="T1124" t="s">
        <v>21</v>
      </c>
      <c r="U1124" t="s">
        <v>21</v>
      </c>
      <c r="V1124" t="s">
        <v>33</v>
      </c>
      <c r="W1124" s="2" t="s">
        <v>31</v>
      </c>
      <c r="Y1124">
        <f>IF(J1124=Legend!$B$3,0,IF(J1124=Legend!$B$4,1,IF(J1124=Legend!$B$5,2,0)))</f>
        <v>0</v>
      </c>
      <c r="Z1124">
        <f t="shared" si="120"/>
        <v>1</v>
      </c>
      <c r="AA1124">
        <f t="shared" si="121"/>
        <v>1</v>
      </c>
      <c r="AB1124">
        <f t="shared" si="122"/>
        <v>1</v>
      </c>
      <c r="AC1124">
        <f>IF(N1124=Legend!$D$3,3,IF(N1124=Legend!$D$4,2,IF(N1124=Legend!$D$5,1,0)))</f>
        <v>2</v>
      </c>
      <c r="AD1124">
        <f t="shared" si="123"/>
        <v>1</v>
      </c>
      <c r="AF1124">
        <f t="shared" si="124"/>
        <v>2</v>
      </c>
      <c r="AG1124">
        <f>IF(R1124=Legend!$F$3,3,IF(R1124=Legend!$F$4,2,IF(R1124=Legend!$F$5,1,0)))</f>
        <v>2</v>
      </c>
      <c r="AH1124">
        <f>IF(S1124=Legend!$F$3,3,IF(S1124=Legend!$F$4,2,IF(S1124=Legend!$F$5,1,0)))</f>
        <v>3</v>
      </c>
      <c r="AK1124">
        <f>IF(V1124=Legend!$H$3,3,IF(V1124=Legend!$H$4,2,IF(V1124=Legend!$H$5,1,0)))</f>
        <v>1</v>
      </c>
      <c r="AM1124">
        <f t="shared" si="125"/>
        <v>14</v>
      </c>
    </row>
    <row r="1125" spans="1:39" ht="140.4" x14ac:dyDescent="0.3">
      <c r="A1125" t="s">
        <v>82</v>
      </c>
      <c r="B1125" t="s">
        <v>284</v>
      </c>
      <c r="C1125" t="s">
        <v>3830</v>
      </c>
      <c r="D1125" t="s">
        <v>4634</v>
      </c>
      <c r="E1125" t="str">
        <f t="shared" si="119"/>
        <v>HJ.FATIMAH (GALIMAS)</v>
      </c>
      <c r="F1125" t="s">
        <v>82</v>
      </c>
      <c r="G1125" t="s">
        <v>21</v>
      </c>
      <c r="H1125" t="s">
        <v>21</v>
      </c>
      <c r="I1125" t="s">
        <v>22</v>
      </c>
      <c r="J1125" t="s">
        <v>35</v>
      </c>
      <c r="K1125" t="s">
        <v>24</v>
      </c>
      <c r="L1125" t="s">
        <v>21</v>
      </c>
      <c r="M1125" t="s">
        <v>25</v>
      </c>
      <c r="N1125" t="s">
        <v>28</v>
      </c>
      <c r="O1125" t="s">
        <v>21</v>
      </c>
      <c r="P1125" t="s">
        <v>21</v>
      </c>
      <c r="Q1125" t="s">
        <v>27</v>
      </c>
      <c r="R1125" t="s">
        <v>45</v>
      </c>
      <c r="S1125" t="s">
        <v>29</v>
      </c>
      <c r="T1125" t="s">
        <v>21</v>
      </c>
      <c r="U1125" t="s">
        <v>21</v>
      </c>
      <c r="V1125" t="s">
        <v>33</v>
      </c>
      <c r="W1125" s="2" t="s">
        <v>34</v>
      </c>
      <c r="Y1125">
        <f>IF(J1125=Legend!$B$3,0,IF(J1125=Legend!$B$4,1,IF(J1125=Legend!$B$5,2,0)))</f>
        <v>0</v>
      </c>
      <c r="Z1125">
        <f t="shared" si="120"/>
        <v>1</v>
      </c>
      <c r="AA1125">
        <f t="shared" si="121"/>
        <v>0</v>
      </c>
      <c r="AB1125">
        <f t="shared" si="122"/>
        <v>1</v>
      </c>
      <c r="AC1125">
        <f>IF(N1125=Legend!$D$3,3,IF(N1125=Legend!$D$4,2,IF(N1125=Legend!$D$5,1,0)))</f>
        <v>1</v>
      </c>
      <c r="AD1125">
        <f t="shared" si="123"/>
        <v>0</v>
      </c>
      <c r="AF1125">
        <f t="shared" si="124"/>
        <v>0</v>
      </c>
      <c r="AG1125">
        <f>IF(R1125=Legend!$F$3,3,IF(R1125=Legend!$F$4,2,IF(R1125=Legend!$F$5,1,0)))</f>
        <v>1</v>
      </c>
      <c r="AH1125">
        <f>IF(S1125=Legend!$F$3,3,IF(S1125=Legend!$F$4,2,IF(S1125=Legend!$F$5,1,0)))</f>
        <v>3</v>
      </c>
      <c r="AK1125">
        <f>IF(V1125=Legend!$H$3,3,IF(V1125=Legend!$H$4,2,IF(V1125=Legend!$H$5,1,0)))</f>
        <v>1</v>
      </c>
      <c r="AM1125">
        <f t="shared" si="125"/>
        <v>8</v>
      </c>
    </row>
    <row r="1126" spans="1:39" ht="156" x14ac:dyDescent="0.3">
      <c r="A1126" t="s">
        <v>39</v>
      </c>
      <c r="B1126" t="s">
        <v>162</v>
      </c>
      <c r="C1126" t="s">
        <v>656</v>
      </c>
      <c r="D1126" t="s">
        <v>677</v>
      </c>
      <c r="E1126" t="str">
        <f t="shared" si="119"/>
        <v>HM Mart Gombong</v>
      </c>
      <c r="F1126" t="s">
        <v>39</v>
      </c>
      <c r="G1126" t="s">
        <v>21</v>
      </c>
      <c r="H1126" t="s">
        <v>21</v>
      </c>
      <c r="I1126" t="s">
        <v>22</v>
      </c>
      <c r="J1126" t="s">
        <v>23</v>
      </c>
      <c r="K1126" t="s">
        <v>24</v>
      </c>
      <c r="L1126" t="s">
        <v>25</v>
      </c>
      <c r="M1126" t="s">
        <v>25</v>
      </c>
      <c r="N1126" t="s">
        <v>26</v>
      </c>
      <c r="O1126" t="s">
        <v>21</v>
      </c>
      <c r="P1126" t="s">
        <v>21</v>
      </c>
      <c r="Q1126" t="s">
        <v>27</v>
      </c>
      <c r="R1126" t="s">
        <v>45</v>
      </c>
      <c r="S1126" t="s">
        <v>28</v>
      </c>
      <c r="T1126" t="s">
        <v>21</v>
      </c>
      <c r="U1126" t="s">
        <v>21</v>
      </c>
      <c r="V1126" t="s">
        <v>42</v>
      </c>
      <c r="W1126" s="2" t="s">
        <v>31</v>
      </c>
      <c r="Y1126">
        <f>IF(J1126=Legend!$B$3,0,IF(J1126=Legend!$B$4,1,IF(J1126=Legend!$B$5,2,0)))</f>
        <v>1</v>
      </c>
      <c r="Z1126">
        <f t="shared" si="120"/>
        <v>1</v>
      </c>
      <c r="AA1126">
        <f t="shared" si="121"/>
        <v>1</v>
      </c>
      <c r="AB1126">
        <f t="shared" si="122"/>
        <v>1</v>
      </c>
      <c r="AC1126">
        <f>IF(N1126=Legend!$D$3,3,IF(N1126=Legend!$D$4,2,IF(N1126=Legend!$D$5,1,0)))</f>
        <v>2</v>
      </c>
      <c r="AD1126">
        <f t="shared" si="123"/>
        <v>0</v>
      </c>
      <c r="AF1126">
        <f t="shared" si="124"/>
        <v>0</v>
      </c>
      <c r="AG1126">
        <f>IF(R1126=Legend!$F$3,3,IF(R1126=Legend!$F$4,2,IF(R1126=Legend!$F$5,1,0)))</f>
        <v>1</v>
      </c>
      <c r="AH1126">
        <f>IF(S1126=Legend!$F$3,3,IF(S1126=Legend!$F$4,2,IF(S1126=Legend!$F$5,1,0)))</f>
        <v>2</v>
      </c>
      <c r="AK1126">
        <f>IF(V1126=Legend!$H$3,3,IF(V1126=Legend!$H$4,2,IF(V1126=Legend!$H$5,1,0)))</f>
        <v>0</v>
      </c>
      <c r="AM1126">
        <f t="shared" si="125"/>
        <v>9</v>
      </c>
    </row>
    <row r="1127" spans="1:39" ht="140.4" x14ac:dyDescent="0.3">
      <c r="A1127" t="s">
        <v>135</v>
      </c>
      <c r="B1127" t="s">
        <v>2870</v>
      </c>
      <c r="C1127" t="s">
        <v>3618</v>
      </c>
      <c r="D1127" t="s">
        <v>4860</v>
      </c>
      <c r="E1127" t="str">
        <f t="shared" si="119"/>
        <v>HM MINIMARKET</v>
      </c>
      <c r="F1127" t="s">
        <v>135</v>
      </c>
      <c r="G1127" t="s">
        <v>21</v>
      </c>
      <c r="H1127" t="s">
        <v>21</v>
      </c>
      <c r="I1127" t="s">
        <v>22</v>
      </c>
      <c r="J1127" t="s">
        <v>35</v>
      </c>
      <c r="K1127" t="s">
        <v>24</v>
      </c>
      <c r="L1127" t="s">
        <v>25</v>
      </c>
      <c r="M1127" t="s">
        <v>25</v>
      </c>
      <c r="N1127" t="s">
        <v>38</v>
      </c>
      <c r="O1127" t="s">
        <v>25</v>
      </c>
      <c r="P1127" t="s">
        <v>21</v>
      </c>
      <c r="Q1127" t="s">
        <v>27</v>
      </c>
      <c r="R1127" t="s">
        <v>29</v>
      </c>
      <c r="S1127" t="s">
        <v>29</v>
      </c>
      <c r="T1127" t="s">
        <v>21</v>
      </c>
      <c r="U1127" t="s">
        <v>21</v>
      </c>
      <c r="V1127" t="s">
        <v>33</v>
      </c>
      <c r="W1127" s="2" t="s">
        <v>34</v>
      </c>
      <c r="Y1127">
        <f>IF(J1127=Legend!$B$3,0,IF(J1127=Legend!$B$4,1,IF(J1127=Legend!$B$5,2,0)))</f>
        <v>0</v>
      </c>
      <c r="Z1127">
        <f t="shared" si="120"/>
        <v>1</v>
      </c>
      <c r="AA1127">
        <f t="shared" si="121"/>
        <v>1</v>
      </c>
      <c r="AB1127">
        <f t="shared" si="122"/>
        <v>1</v>
      </c>
      <c r="AC1127">
        <f>IF(N1127=Legend!$D$3,3,IF(N1127=Legend!$D$4,2,IF(N1127=Legend!$D$5,1,0)))</f>
        <v>3</v>
      </c>
      <c r="AD1127">
        <f t="shared" si="123"/>
        <v>1</v>
      </c>
      <c r="AF1127">
        <f t="shared" si="124"/>
        <v>0</v>
      </c>
      <c r="AG1127">
        <f>IF(R1127=Legend!$F$3,3,IF(R1127=Legend!$F$4,2,IF(R1127=Legend!$F$5,1,0)))</f>
        <v>3</v>
      </c>
      <c r="AH1127">
        <f>IF(S1127=Legend!$F$3,3,IF(S1127=Legend!$F$4,2,IF(S1127=Legend!$F$5,1,0)))</f>
        <v>3</v>
      </c>
      <c r="AK1127">
        <f>IF(V1127=Legend!$H$3,3,IF(V1127=Legend!$H$4,2,IF(V1127=Legend!$H$5,1,0)))</f>
        <v>1</v>
      </c>
      <c r="AM1127">
        <f t="shared" si="125"/>
        <v>14</v>
      </c>
    </row>
    <row r="1128" spans="1:39" ht="140.4" x14ac:dyDescent="0.3">
      <c r="A1128" t="s">
        <v>52</v>
      </c>
      <c r="B1128" t="s">
        <v>847</v>
      </c>
      <c r="C1128" t="s">
        <v>898</v>
      </c>
      <c r="D1128" t="s">
        <v>916</v>
      </c>
      <c r="E1128" t="str">
        <f t="shared" si="119"/>
        <v>HN SWALAYAN</v>
      </c>
      <c r="F1128" t="s">
        <v>52</v>
      </c>
      <c r="G1128" t="s">
        <v>21</v>
      </c>
      <c r="H1128" t="s">
        <v>21</v>
      </c>
      <c r="I1128" t="s">
        <v>50</v>
      </c>
      <c r="J1128" t="s">
        <v>35</v>
      </c>
      <c r="K1128" t="s">
        <v>24</v>
      </c>
      <c r="L1128" t="s">
        <v>25</v>
      </c>
      <c r="M1128" t="s">
        <v>25</v>
      </c>
      <c r="N1128" t="s">
        <v>38</v>
      </c>
      <c r="O1128" t="s">
        <v>25</v>
      </c>
      <c r="P1128" t="s">
        <v>21</v>
      </c>
      <c r="Q1128" t="s">
        <v>27</v>
      </c>
      <c r="R1128" t="s">
        <v>45</v>
      </c>
      <c r="S1128" t="s">
        <v>29</v>
      </c>
      <c r="T1128" t="s">
        <v>21</v>
      </c>
      <c r="U1128" t="s">
        <v>21</v>
      </c>
      <c r="V1128" t="s">
        <v>75</v>
      </c>
      <c r="W1128" s="2" t="s">
        <v>34</v>
      </c>
      <c r="Y1128">
        <f>IF(J1128=Legend!$B$3,0,IF(J1128=Legend!$B$4,1,IF(J1128=Legend!$B$5,2,0)))</f>
        <v>0</v>
      </c>
      <c r="Z1128">
        <f t="shared" si="120"/>
        <v>1</v>
      </c>
      <c r="AA1128">
        <f t="shared" si="121"/>
        <v>1</v>
      </c>
      <c r="AB1128">
        <f t="shared" si="122"/>
        <v>1</v>
      </c>
      <c r="AC1128">
        <f>IF(N1128=Legend!$D$3,3,IF(N1128=Legend!$D$4,2,IF(N1128=Legend!$D$5,1,0)))</f>
        <v>3</v>
      </c>
      <c r="AD1128">
        <f t="shared" si="123"/>
        <v>1</v>
      </c>
      <c r="AF1128">
        <f t="shared" si="124"/>
        <v>0</v>
      </c>
      <c r="AG1128">
        <f>IF(R1128=Legend!$F$3,3,IF(R1128=Legend!$F$4,2,IF(R1128=Legend!$F$5,1,0)))</f>
        <v>1</v>
      </c>
      <c r="AH1128">
        <f>IF(S1128=Legend!$F$3,3,IF(S1128=Legend!$F$4,2,IF(S1128=Legend!$F$5,1,0)))</f>
        <v>3</v>
      </c>
      <c r="AK1128">
        <f>IF(V1128=Legend!$H$3,3,IF(V1128=Legend!$H$4,2,IF(V1128=Legend!$H$5,1,0)))</f>
        <v>3</v>
      </c>
      <c r="AM1128">
        <f t="shared" si="125"/>
        <v>14</v>
      </c>
    </row>
    <row r="1129" spans="1:39" ht="140.4" x14ac:dyDescent="0.3">
      <c r="A1129" t="s">
        <v>44</v>
      </c>
      <c r="B1129" t="s">
        <v>932</v>
      </c>
      <c r="C1129" t="s">
        <v>1374</v>
      </c>
      <c r="D1129" t="s">
        <v>3674</v>
      </c>
      <c r="E1129" t="str">
        <f t="shared" si="119"/>
        <v>HNH MARKET</v>
      </c>
      <c r="F1129" t="s">
        <v>44</v>
      </c>
      <c r="G1129" t="s">
        <v>21</v>
      </c>
      <c r="H1129" t="s">
        <v>21</v>
      </c>
      <c r="I1129" t="s">
        <v>22</v>
      </c>
      <c r="J1129" t="s">
        <v>41</v>
      </c>
      <c r="K1129" t="s">
        <v>24</v>
      </c>
      <c r="L1129" t="s">
        <v>25</v>
      </c>
      <c r="M1129" t="s">
        <v>25</v>
      </c>
      <c r="N1129" t="s">
        <v>28</v>
      </c>
      <c r="O1129" t="s">
        <v>25</v>
      </c>
      <c r="P1129" t="s">
        <v>21</v>
      </c>
      <c r="Q1129" t="s">
        <v>27</v>
      </c>
      <c r="R1129" t="s">
        <v>45</v>
      </c>
      <c r="S1129" t="s">
        <v>45</v>
      </c>
      <c r="T1129" t="s">
        <v>21</v>
      </c>
      <c r="U1129" t="s">
        <v>21</v>
      </c>
      <c r="V1129" t="s">
        <v>33</v>
      </c>
      <c r="W1129" s="2" t="s">
        <v>34</v>
      </c>
      <c r="Y1129">
        <f>IF(J1129=Legend!$B$3,0,IF(J1129=Legend!$B$4,1,IF(J1129=Legend!$B$5,2,0)))</f>
        <v>2</v>
      </c>
      <c r="Z1129">
        <f t="shared" si="120"/>
        <v>1</v>
      </c>
      <c r="AA1129">
        <f t="shared" si="121"/>
        <v>1</v>
      </c>
      <c r="AB1129">
        <f t="shared" si="122"/>
        <v>1</v>
      </c>
      <c r="AC1129">
        <f>IF(N1129=Legend!$D$3,3,IF(N1129=Legend!$D$4,2,IF(N1129=Legend!$D$5,1,0)))</f>
        <v>1</v>
      </c>
      <c r="AD1129">
        <f t="shared" si="123"/>
        <v>1</v>
      </c>
      <c r="AF1129">
        <f t="shared" si="124"/>
        <v>0</v>
      </c>
      <c r="AG1129">
        <f>IF(R1129=Legend!$F$3,3,IF(R1129=Legend!$F$4,2,IF(R1129=Legend!$F$5,1,0)))</f>
        <v>1</v>
      </c>
      <c r="AH1129">
        <f>IF(S1129=Legend!$F$3,3,IF(S1129=Legend!$F$4,2,IF(S1129=Legend!$F$5,1,0)))</f>
        <v>1</v>
      </c>
      <c r="AK1129">
        <f>IF(V1129=Legend!$H$3,3,IF(V1129=Legend!$H$4,2,IF(V1129=Legend!$H$5,1,0)))</f>
        <v>1</v>
      </c>
      <c r="AM1129">
        <f t="shared" si="125"/>
        <v>10</v>
      </c>
    </row>
    <row r="1130" spans="1:39" ht="140.4" x14ac:dyDescent="0.3">
      <c r="A1130" t="s">
        <v>44</v>
      </c>
      <c r="B1130" t="s">
        <v>932</v>
      </c>
      <c r="C1130" t="s">
        <v>1374</v>
      </c>
      <c r="D1130" t="s">
        <v>3675</v>
      </c>
      <c r="E1130" t="str">
        <f t="shared" si="119"/>
        <v>HNH MM</v>
      </c>
      <c r="F1130" t="s">
        <v>44</v>
      </c>
      <c r="G1130" t="s">
        <v>21</v>
      </c>
      <c r="H1130" t="s">
        <v>21</v>
      </c>
      <c r="I1130" t="s">
        <v>22</v>
      </c>
      <c r="J1130" t="s">
        <v>23</v>
      </c>
      <c r="K1130" t="s">
        <v>24</v>
      </c>
      <c r="L1130" t="s">
        <v>25</v>
      </c>
      <c r="M1130" t="s">
        <v>25</v>
      </c>
      <c r="N1130" t="s">
        <v>26</v>
      </c>
      <c r="O1130" t="s">
        <v>25</v>
      </c>
      <c r="P1130" t="s">
        <v>21</v>
      </c>
      <c r="Q1130" t="s">
        <v>27</v>
      </c>
      <c r="R1130" t="s">
        <v>45</v>
      </c>
      <c r="S1130" t="s">
        <v>29</v>
      </c>
      <c r="T1130" t="s">
        <v>21</v>
      </c>
      <c r="U1130" t="s">
        <v>21</v>
      </c>
      <c r="V1130" t="s">
        <v>33</v>
      </c>
      <c r="W1130" s="2" t="s">
        <v>34</v>
      </c>
      <c r="Y1130">
        <f>IF(J1130=Legend!$B$3,0,IF(J1130=Legend!$B$4,1,IF(J1130=Legend!$B$5,2,0)))</f>
        <v>1</v>
      </c>
      <c r="Z1130">
        <f t="shared" si="120"/>
        <v>1</v>
      </c>
      <c r="AA1130">
        <f t="shared" si="121"/>
        <v>1</v>
      </c>
      <c r="AB1130">
        <f t="shared" si="122"/>
        <v>1</v>
      </c>
      <c r="AC1130">
        <f>IF(N1130=Legend!$D$3,3,IF(N1130=Legend!$D$4,2,IF(N1130=Legend!$D$5,1,0)))</f>
        <v>2</v>
      </c>
      <c r="AD1130">
        <f t="shared" si="123"/>
        <v>1</v>
      </c>
      <c r="AF1130">
        <f t="shared" si="124"/>
        <v>0</v>
      </c>
      <c r="AG1130">
        <f>IF(R1130=Legend!$F$3,3,IF(R1130=Legend!$F$4,2,IF(R1130=Legend!$F$5,1,0)))</f>
        <v>1</v>
      </c>
      <c r="AH1130">
        <f>IF(S1130=Legend!$F$3,3,IF(S1130=Legend!$F$4,2,IF(S1130=Legend!$F$5,1,0)))</f>
        <v>3</v>
      </c>
      <c r="AK1130">
        <f>IF(V1130=Legend!$H$3,3,IF(V1130=Legend!$H$4,2,IF(V1130=Legend!$H$5,1,0)))</f>
        <v>1</v>
      </c>
      <c r="AM1130">
        <f t="shared" si="125"/>
        <v>12</v>
      </c>
    </row>
    <row r="1131" spans="1:39" ht="109.2" x14ac:dyDescent="0.3">
      <c r="A1131" t="s">
        <v>61</v>
      </c>
      <c r="B1131" t="s">
        <v>1190</v>
      </c>
      <c r="C1131" t="s">
        <v>1266</v>
      </c>
      <c r="D1131" t="s">
        <v>1276</v>
      </c>
      <c r="E1131" t="str">
        <f t="shared" si="119"/>
        <v>HOEI KUANG</v>
      </c>
      <c r="F1131" t="s">
        <v>61</v>
      </c>
      <c r="G1131" t="s">
        <v>21</v>
      </c>
      <c r="H1131" t="s">
        <v>21</v>
      </c>
      <c r="I1131" t="s">
        <v>22</v>
      </c>
      <c r="J1131" t="s">
        <v>41</v>
      </c>
      <c r="K1131" t="s">
        <v>24</v>
      </c>
      <c r="L1131" t="s">
        <v>25</v>
      </c>
      <c r="M1131" t="s">
        <v>25</v>
      </c>
      <c r="N1131" t="s">
        <v>38</v>
      </c>
      <c r="O1131" t="s">
        <v>25</v>
      </c>
      <c r="P1131" t="s">
        <v>21</v>
      </c>
      <c r="Q1131" t="s">
        <v>27</v>
      </c>
      <c r="R1131" t="s">
        <v>29</v>
      </c>
      <c r="S1131" t="s">
        <v>29</v>
      </c>
      <c r="T1131" t="s">
        <v>21</v>
      </c>
      <c r="U1131" t="s">
        <v>21</v>
      </c>
      <c r="V1131" t="s">
        <v>33</v>
      </c>
      <c r="W1131" s="2" t="s">
        <v>66</v>
      </c>
      <c r="Y1131">
        <f>IF(J1131=Legend!$B$3,0,IF(J1131=Legend!$B$4,1,IF(J1131=Legend!$B$5,2,0)))</f>
        <v>2</v>
      </c>
      <c r="Z1131">
        <f t="shared" si="120"/>
        <v>1</v>
      </c>
      <c r="AA1131">
        <f t="shared" si="121"/>
        <v>1</v>
      </c>
      <c r="AB1131">
        <f t="shared" si="122"/>
        <v>1</v>
      </c>
      <c r="AC1131">
        <f>IF(N1131=Legend!$D$3,3,IF(N1131=Legend!$D$4,2,IF(N1131=Legend!$D$5,1,0)))</f>
        <v>3</v>
      </c>
      <c r="AD1131">
        <f t="shared" si="123"/>
        <v>1</v>
      </c>
      <c r="AF1131">
        <f t="shared" si="124"/>
        <v>0</v>
      </c>
      <c r="AG1131">
        <f>IF(R1131=Legend!$F$3,3,IF(R1131=Legend!$F$4,2,IF(R1131=Legend!$F$5,1,0)))</f>
        <v>3</v>
      </c>
      <c r="AH1131">
        <f>IF(S1131=Legend!$F$3,3,IF(S1131=Legend!$F$4,2,IF(S1131=Legend!$F$5,1,0)))</f>
        <v>3</v>
      </c>
      <c r="AK1131">
        <f>IF(V1131=Legend!$H$3,3,IF(V1131=Legend!$H$4,2,IF(V1131=Legend!$H$5,1,0)))</f>
        <v>1</v>
      </c>
      <c r="AM1131">
        <f t="shared" si="125"/>
        <v>16</v>
      </c>
    </row>
    <row r="1132" spans="1:39" ht="140.4" x14ac:dyDescent="0.3">
      <c r="A1132" t="s">
        <v>43</v>
      </c>
      <c r="B1132" t="s">
        <v>174</v>
      </c>
      <c r="C1132" t="s">
        <v>3953</v>
      </c>
      <c r="D1132" t="s">
        <v>3954</v>
      </c>
      <c r="E1132" t="str">
        <f t="shared" si="119"/>
        <v>HOGYSS</v>
      </c>
      <c r="F1132" t="s">
        <v>43</v>
      </c>
      <c r="G1132" t="s">
        <v>21</v>
      </c>
      <c r="H1132" t="s">
        <v>21</v>
      </c>
      <c r="I1132" t="s">
        <v>22</v>
      </c>
      <c r="J1132" t="s">
        <v>23</v>
      </c>
      <c r="K1132" t="s">
        <v>24</v>
      </c>
      <c r="L1132" t="s">
        <v>25</v>
      </c>
      <c r="M1132" t="s">
        <v>25</v>
      </c>
      <c r="N1132" t="s">
        <v>26</v>
      </c>
      <c r="O1132" t="s">
        <v>25</v>
      </c>
      <c r="P1132" t="s">
        <v>21</v>
      </c>
      <c r="Q1132" t="s">
        <v>72</v>
      </c>
      <c r="R1132" t="s">
        <v>45</v>
      </c>
      <c r="S1132" t="s">
        <v>29</v>
      </c>
      <c r="T1132" t="s">
        <v>21</v>
      </c>
      <c r="U1132" t="s">
        <v>21</v>
      </c>
      <c r="V1132" t="s">
        <v>42</v>
      </c>
      <c r="W1132" s="2" t="s">
        <v>34</v>
      </c>
      <c r="Y1132">
        <f>IF(J1132=Legend!$B$3,0,IF(J1132=Legend!$B$4,1,IF(J1132=Legend!$B$5,2,0)))</f>
        <v>1</v>
      </c>
      <c r="Z1132">
        <f t="shared" si="120"/>
        <v>1</v>
      </c>
      <c r="AA1132">
        <f t="shared" si="121"/>
        <v>1</v>
      </c>
      <c r="AB1132">
        <f t="shared" si="122"/>
        <v>1</v>
      </c>
      <c r="AC1132">
        <f>IF(N1132=Legend!$D$3,3,IF(N1132=Legend!$D$4,2,IF(N1132=Legend!$D$5,1,0)))</f>
        <v>2</v>
      </c>
      <c r="AD1132">
        <f t="shared" si="123"/>
        <v>1</v>
      </c>
      <c r="AF1132">
        <f t="shared" si="124"/>
        <v>2</v>
      </c>
      <c r="AG1132">
        <f>IF(R1132=Legend!$F$3,3,IF(R1132=Legend!$F$4,2,IF(R1132=Legend!$F$5,1,0)))</f>
        <v>1</v>
      </c>
      <c r="AH1132">
        <f>IF(S1132=Legend!$F$3,3,IF(S1132=Legend!$F$4,2,IF(S1132=Legend!$F$5,1,0)))</f>
        <v>3</v>
      </c>
      <c r="AK1132">
        <f>IF(V1132=Legend!$H$3,3,IF(V1132=Legend!$H$4,2,IF(V1132=Legend!$H$5,1,0)))</f>
        <v>0</v>
      </c>
      <c r="AM1132">
        <f t="shared" si="125"/>
        <v>13</v>
      </c>
    </row>
    <row r="1133" spans="1:39" ht="140.4" x14ac:dyDescent="0.3">
      <c r="A1133" t="s">
        <v>74</v>
      </c>
      <c r="B1133" t="s">
        <v>174</v>
      </c>
      <c r="C1133" t="s">
        <v>3953</v>
      </c>
      <c r="D1133" t="s">
        <v>4127</v>
      </c>
      <c r="E1133" t="str">
        <f t="shared" si="119"/>
        <v>HOLLAND MART</v>
      </c>
      <c r="F1133" t="s">
        <v>74</v>
      </c>
      <c r="G1133" t="s">
        <v>21</v>
      </c>
      <c r="H1133" t="s">
        <v>21</v>
      </c>
      <c r="I1133" t="s">
        <v>22</v>
      </c>
      <c r="J1133" t="s">
        <v>35</v>
      </c>
      <c r="K1133" t="s">
        <v>24</v>
      </c>
      <c r="L1133" t="s">
        <v>25</v>
      </c>
      <c r="M1133" t="s">
        <v>25</v>
      </c>
      <c r="N1133" t="s">
        <v>26</v>
      </c>
      <c r="O1133" t="s">
        <v>25</v>
      </c>
      <c r="P1133" t="s">
        <v>21</v>
      </c>
      <c r="Q1133" t="s">
        <v>27</v>
      </c>
      <c r="R1133" t="s">
        <v>45</v>
      </c>
      <c r="S1133" t="s">
        <v>28</v>
      </c>
      <c r="T1133" t="s">
        <v>21</v>
      </c>
      <c r="U1133" t="s">
        <v>21</v>
      </c>
      <c r="V1133" t="s">
        <v>42</v>
      </c>
      <c r="W1133" s="2" t="s">
        <v>34</v>
      </c>
      <c r="Y1133">
        <f>IF(J1133=Legend!$B$3,0,IF(J1133=Legend!$B$4,1,IF(J1133=Legend!$B$5,2,0)))</f>
        <v>0</v>
      </c>
      <c r="Z1133">
        <f t="shared" si="120"/>
        <v>1</v>
      </c>
      <c r="AA1133">
        <f t="shared" si="121"/>
        <v>1</v>
      </c>
      <c r="AB1133">
        <f t="shared" si="122"/>
        <v>1</v>
      </c>
      <c r="AC1133">
        <f>IF(N1133=Legend!$D$3,3,IF(N1133=Legend!$D$4,2,IF(N1133=Legend!$D$5,1,0)))</f>
        <v>2</v>
      </c>
      <c r="AD1133">
        <f t="shared" si="123"/>
        <v>1</v>
      </c>
      <c r="AF1133">
        <f t="shared" si="124"/>
        <v>0</v>
      </c>
      <c r="AG1133">
        <f>IF(R1133=Legend!$F$3,3,IF(R1133=Legend!$F$4,2,IF(R1133=Legend!$F$5,1,0)))</f>
        <v>1</v>
      </c>
      <c r="AH1133">
        <f>IF(S1133=Legend!$F$3,3,IF(S1133=Legend!$F$4,2,IF(S1133=Legend!$F$5,1,0)))</f>
        <v>2</v>
      </c>
      <c r="AK1133">
        <f>IF(V1133=Legend!$H$3,3,IF(V1133=Legend!$H$4,2,IF(V1133=Legend!$H$5,1,0)))</f>
        <v>0</v>
      </c>
      <c r="AM1133">
        <f t="shared" si="125"/>
        <v>9</v>
      </c>
    </row>
    <row r="1134" spans="1:39" ht="140.4" x14ac:dyDescent="0.3">
      <c r="A1134" t="s">
        <v>49</v>
      </c>
      <c r="B1134" t="s">
        <v>174</v>
      </c>
      <c r="C1134" t="s">
        <v>200</v>
      </c>
      <c r="D1134" t="s">
        <v>1436</v>
      </c>
      <c r="E1134" t="str">
        <f t="shared" si="119"/>
        <v>HOMASTAS PALENGAAN 2</v>
      </c>
      <c r="F1134" t="s">
        <v>49</v>
      </c>
      <c r="G1134" t="s">
        <v>21</v>
      </c>
      <c r="H1134" t="s">
        <v>21</v>
      </c>
      <c r="I1134" t="s">
        <v>22</v>
      </c>
      <c r="J1134" t="s">
        <v>35</v>
      </c>
      <c r="K1134" t="s">
        <v>24</v>
      </c>
      <c r="L1134" t="s">
        <v>21</v>
      </c>
      <c r="M1134" t="s">
        <v>25</v>
      </c>
      <c r="N1134" t="s">
        <v>26</v>
      </c>
      <c r="O1134" t="s">
        <v>25</v>
      </c>
      <c r="P1134" t="s">
        <v>21</v>
      </c>
      <c r="Q1134" t="s">
        <v>27</v>
      </c>
      <c r="R1134" t="s">
        <v>29</v>
      </c>
      <c r="S1134" t="s">
        <v>29</v>
      </c>
      <c r="T1134" t="s">
        <v>21</v>
      </c>
      <c r="U1134" t="s">
        <v>21</v>
      </c>
      <c r="V1134" t="s">
        <v>33</v>
      </c>
      <c r="W1134" s="2" t="s">
        <v>34</v>
      </c>
      <c r="Y1134">
        <f>IF(J1134=Legend!$B$3,0,IF(J1134=Legend!$B$4,1,IF(J1134=Legend!$B$5,2,0)))</f>
        <v>0</v>
      </c>
      <c r="Z1134">
        <f t="shared" si="120"/>
        <v>1</v>
      </c>
      <c r="AA1134">
        <f t="shared" si="121"/>
        <v>0</v>
      </c>
      <c r="AB1134">
        <f t="shared" si="122"/>
        <v>1</v>
      </c>
      <c r="AC1134">
        <f>IF(N1134=Legend!$D$3,3,IF(N1134=Legend!$D$4,2,IF(N1134=Legend!$D$5,1,0)))</f>
        <v>2</v>
      </c>
      <c r="AD1134">
        <f t="shared" si="123"/>
        <v>1</v>
      </c>
      <c r="AF1134">
        <f t="shared" si="124"/>
        <v>0</v>
      </c>
      <c r="AG1134">
        <f>IF(R1134=Legend!$F$3,3,IF(R1134=Legend!$F$4,2,IF(R1134=Legend!$F$5,1,0)))</f>
        <v>3</v>
      </c>
      <c r="AH1134">
        <f>IF(S1134=Legend!$F$3,3,IF(S1134=Legend!$F$4,2,IF(S1134=Legend!$F$5,1,0)))</f>
        <v>3</v>
      </c>
      <c r="AK1134">
        <f>IF(V1134=Legend!$H$3,3,IF(V1134=Legend!$H$4,2,IF(V1134=Legend!$H$5,1,0)))</f>
        <v>1</v>
      </c>
      <c r="AM1134">
        <f t="shared" si="125"/>
        <v>12</v>
      </c>
    </row>
    <row r="1135" spans="1:39" ht="31.2" x14ac:dyDescent="0.3">
      <c r="A1135" t="s">
        <v>137</v>
      </c>
      <c r="B1135" t="s">
        <v>637</v>
      </c>
      <c r="C1135" t="s">
        <v>638</v>
      </c>
      <c r="D1135" t="s">
        <v>4681</v>
      </c>
      <c r="E1135" t="str">
        <f t="shared" si="119"/>
        <v>HONG SENG</v>
      </c>
      <c r="F1135" t="s">
        <v>147</v>
      </c>
      <c r="G1135" t="s">
        <v>21</v>
      </c>
      <c r="H1135" t="s">
        <v>21</v>
      </c>
      <c r="I1135" t="s">
        <v>22</v>
      </c>
      <c r="J1135" t="s">
        <v>35</v>
      </c>
      <c r="K1135" t="s">
        <v>47</v>
      </c>
      <c r="L1135" t="s">
        <v>21</v>
      </c>
      <c r="M1135" t="s">
        <v>21</v>
      </c>
      <c r="N1135" t="s">
        <v>47</v>
      </c>
      <c r="O1135" t="s">
        <v>21</v>
      </c>
      <c r="P1135" t="s">
        <v>21</v>
      </c>
      <c r="Q1135" t="s">
        <v>27</v>
      </c>
      <c r="R1135" t="s">
        <v>45</v>
      </c>
      <c r="S1135" t="s">
        <v>45</v>
      </c>
      <c r="T1135" t="s">
        <v>21</v>
      </c>
      <c r="U1135" t="s">
        <v>21</v>
      </c>
      <c r="V1135" t="s">
        <v>42</v>
      </c>
      <c r="W1135" s="18" t="s">
        <v>63</v>
      </c>
      <c r="Y1135">
        <f>IF(J1135=Legend!$B$3,0,IF(J1135=Legend!$B$4,1,IF(J1135=Legend!$B$5,2,0)))</f>
        <v>0</v>
      </c>
      <c r="Z1135">
        <f t="shared" si="120"/>
        <v>0</v>
      </c>
      <c r="AA1135">
        <f t="shared" si="121"/>
        <v>0</v>
      </c>
      <c r="AB1135">
        <f t="shared" si="122"/>
        <v>0</v>
      </c>
      <c r="AC1135">
        <f>IF(N1135=Legend!$D$3,3,IF(N1135=Legend!$D$4,2,IF(N1135=Legend!$D$5,1,0)))</f>
        <v>0</v>
      </c>
      <c r="AD1135">
        <f t="shared" si="123"/>
        <v>0</v>
      </c>
      <c r="AF1135">
        <f t="shared" si="124"/>
        <v>0</v>
      </c>
      <c r="AG1135">
        <f>IF(R1135=Legend!$F$3,3,IF(R1135=Legend!$F$4,2,IF(R1135=Legend!$F$5,1,0)))</f>
        <v>1</v>
      </c>
      <c r="AH1135">
        <f>IF(S1135=Legend!$F$3,3,IF(S1135=Legend!$F$4,2,IF(S1135=Legend!$F$5,1,0)))</f>
        <v>1</v>
      </c>
      <c r="AK1135">
        <f>IF(V1135=Legend!$H$3,3,IF(V1135=Legend!$H$4,2,IF(V1135=Legend!$H$5,1,0)))</f>
        <v>0</v>
      </c>
      <c r="AM1135">
        <f t="shared" si="125"/>
        <v>2</v>
      </c>
    </row>
    <row r="1136" spans="1:39" ht="46.8" x14ac:dyDescent="0.3">
      <c r="A1136" t="s">
        <v>49</v>
      </c>
      <c r="B1136" t="s">
        <v>519</v>
      </c>
      <c r="C1136" t="s">
        <v>1241</v>
      </c>
      <c r="D1136" t="s">
        <v>1495</v>
      </c>
      <c r="E1136" t="str">
        <f t="shared" si="119"/>
        <v>HORISAN/PUTRI NEVA SIMAMORA</v>
      </c>
      <c r="F1136" t="s">
        <v>49</v>
      </c>
      <c r="G1136" t="s">
        <v>21</v>
      </c>
      <c r="H1136" t="s">
        <v>21</v>
      </c>
      <c r="I1136" t="s">
        <v>50</v>
      </c>
      <c r="J1136" t="s">
        <v>35</v>
      </c>
      <c r="K1136" t="s">
        <v>47</v>
      </c>
      <c r="L1136" t="s">
        <v>21</v>
      </c>
      <c r="M1136" t="s">
        <v>25</v>
      </c>
      <c r="N1136" t="s">
        <v>47</v>
      </c>
      <c r="O1136" t="s">
        <v>21</v>
      </c>
      <c r="P1136" t="s">
        <v>21</v>
      </c>
      <c r="Q1136" t="s">
        <v>72</v>
      </c>
      <c r="R1136" t="s">
        <v>45</v>
      </c>
      <c r="S1136" t="s">
        <v>47</v>
      </c>
      <c r="T1136" t="s">
        <v>21</v>
      </c>
      <c r="U1136" t="s">
        <v>21</v>
      </c>
      <c r="V1136" t="s">
        <v>42</v>
      </c>
      <c r="W1136" s="2" t="s">
        <v>81</v>
      </c>
      <c r="Y1136">
        <f>IF(J1136=Legend!$B$3,0,IF(J1136=Legend!$B$4,1,IF(J1136=Legend!$B$5,2,0)))</f>
        <v>0</v>
      </c>
      <c r="Z1136">
        <f t="shared" si="120"/>
        <v>0</v>
      </c>
      <c r="AA1136">
        <f t="shared" si="121"/>
        <v>0</v>
      </c>
      <c r="AB1136">
        <f t="shared" si="122"/>
        <v>1</v>
      </c>
      <c r="AC1136">
        <f>IF(N1136=Legend!$D$3,3,IF(N1136=Legend!$D$4,2,IF(N1136=Legend!$D$5,1,0)))</f>
        <v>0</v>
      </c>
      <c r="AD1136">
        <f t="shared" si="123"/>
        <v>0</v>
      </c>
      <c r="AF1136">
        <f t="shared" si="124"/>
        <v>2</v>
      </c>
      <c r="AG1136">
        <f>IF(R1136=Legend!$F$3,3,IF(R1136=Legend!$F$4,2,IF(R1136=Legend!$F$5,1,0)))</f>
        <v>1</v>
      </c>
      <c r="AH1136">
        <f>IF(S1136=Legend!$F$3,3,IF(S1136=Legend!$F$4,2,IF(S1136=Legend!$F$5,1,0)))</f>
        <v>0</v>
      </c>
      <c r="AK1136">
        <f>IF(V1136=Legend!$H$3,3,IF(V1136=Legend!$H$4,2,IF(V1136=Legend!$H$5,1,0)))</f>
        <v>0</v>
      </c>
      <c r="AM1136">
        <f t="shared" si="125"/>
        <v>4</v>
      </c>
    </row>
    <row r="1137" spans="1:39" ht="140.4" x14ac:dyDescent="0.3">
      <c r="A1137" t="s">
        <v>70</v>
      </c>
      <c r="B1137" t="s">
        <v>174</v>
      </c>
      <c r="C1137" t="s">
        <v>195</v>
      </c>
      <c r="D1137" t="s">
        <v>4242</v>
      </c>
      <c r="E1137" t="str">
        <f t="shared" si="119"/>
        <v>HORISONTAL</v>
      </c>
      <c r="F1137" t="s">
        <v>70</v>
      </c>
      <c r="G1137" t="s">
        <v>21</v>
      </c>
      <c r="H1137" t="s">
        <v>21</v>
      </c>
      <c r="I1137" t="s">
        <v>22</v>
      </c>
      <c r="J1137" t="s">
        <v>35</v>
      </c>
      <c r="K1137" t="s">
        <v>24</v>
      </c>
      <c r="L1137" t="s">
        <v>25</v>
      </c>
      <c r="M1137" t="s">
        <v>25</v>
      </c>
      <c r="N1137" t="s">
        <v>38</v>
      </c>
      <c r="O1137" t="s">
        <v>25</v>
      </c>
      <c r="P1137" t="s">
        <v>21</v>
      </c>
      <c r="Q1137" t="s">
        <v>27</v>
      </c>
      <c r="R1137" t="s">
        <v>45</v>
      </c>
      <c r="S1137" t="s">
        <v>29</v>
      </c>
      <c r="T1137" t="s">
        <v>21</v>
      </c>
      <c r="U1137" t="s">
        <v>21</v>
      </c>
      <c r="V1137" t="s">
        <v>30</v>
      </c>
      <c r="W1137" s="2" t="s">
        <v>34</v>
      </c>
      <c r="Y1137">
        <f>IF(J1137=Legend!$B$3,0,IF(J1137=Legend!$B$4,1,IF(J1137=Legend!$B$5,2,0)))</f>
        <v>0</v>
      </c>
      <c r="Z1137">
        <f t="shared" si="120"/>
        <v>1</v>
      </c>
      <c r="AA1137">
        <f t="shared" si="121"/>
        <v>1</v>
      </c>
      <c r="AB1137">
        <f t="shared" si="122"/>
        <v>1</v>
      </c>
      <c r="AC1137">
        <f>IF(N1137=Legend!$D$3,3,IF(N1137=Legend!$D$4,2,IF(N1137=Legend!$D$5,1,0)))</f>
        <v>3</v>
      </c>
      <c r="AD1137">
        <f t="shared" si="123"/>
        <v>1</v>
      </c>
      <c r="AF1137">
        <f t="shared" si="124"/>
        <v>0</v>
      </c>
      <c r="AG1137">
        <f>IF(R1137=Legend!$F$3,3,IF(R1137=Legend!$F$4,2,IF(R1137=Legend!$F$5,1,0)))</f>
        <v>1</v>
      </c>
      <c r="AH1137">
        <f>IF(S1137=Legend!$F$3,3,IF(S1137=Legend!$F$4,2,IF(S1137=Legend!$F$5,1,0)))</f>
        <v>3</v>
      </c>
      <c r="AK1137">
        <f>IF(V1137=Legend!$H$3,3,IF(V1137=Legend!$H$4,2,IF(V1137=Legend!$H$5,1,0)))</f>
        <v>2</v>
      </c>
      <c r="AM1137">
        <f t="shared" si="125"/>
        <v>13</v>
      </c>
    </row>
    <row r="1138" spans="1:39" ht="140.4" x14ac:dyDescent="0.3">
      <c r="A1138" t="s">
        <v>64</v>
      </c>
      <c r="B1138" t="s">
        <v>162</v>
      </c>
      <c r="C1138" t="s">
        <v>505</v>
      </c>
      <c r="D1138" t="s">
        <v>3136</v>
      </c>
      <c r="E1138" t="str">
        <f t="shared" si="119"/>
        <v>HOSHIMAS TOKO SOKARAJA</v>
      </c>
      <c r="F1138" t="s">
        <v>40</v>
      </c>
      <c r="G1138" t="s">
        <v>21</v>
      </c>
      <c r="H1138" t="s">
        <v>21</v>
      </c>
      <c r="I1138" t="s">
        <v>22</v>
      </c>
      <c r="J1138" t="s">
        <v>35</v>
      </c>
      <c r="K1138" t="s">
        <v>24</v>
      </c>
      <c r="L1138" t="s">
        <v>25</v>
      </c>
      <c r="M1138" t="s">
        <v>25</v>
      </c>
      <c r="N1138" t="s">
        <v>38</v>
      </c>
      <c r="O1138" t="s">
        <v>25</v>
      </c>
      <c r="P1138" t="s">
        <v>21</v>
      </c>
      <c r="Q1138" t="s">
        <v>27</v>
      </c>
      <c r="R1138" t="s">
        <v>28</v>
      </c>
      <c r="S1138" t="s">
        <v>29</v>
      </c>
      <c r="T1138" t="s">
        <v>21</v>
      </c>
      <c r="U1138" t="s">
        <v>21</v>
      </c>
      <c r="V1138" t="s">
        <v>33</v>
      </c>
      <c r="W1138" s="2" t="s">
        <v>34</v>
      </c>
      <c r="Y1138">
        <f>IF(J1138=Legend!$B$3,0,IF(J1138=Legend!$B$4,1,IF(J1138=Legend!$B$5,2,0)))</f>
        <v>0</v>
      </c>
      <c r="Z1138">
        <f t="shared" si="120"/>
        <v>1</v>
      </c>
      <c r="AA1138">
        <f t="shared" si="121"/>
        <v>1</v>
      </c>
      <c r="AB1138">
        <f t="shared" si="122"/>
        <v>1</v>
      </c>
      <c r="AC1138">
        <f>IF(N1138=Legend!$D$3,3,IF(N1138=Legend!$D$4,2,IF(N1138=Legend!$D$5,1,0)))</f>
        <v>3</v>
      </c>
      <c r="AD1138">
        <f t="shared" si="123"/>
        <v>1</v>
      </c>
      <c r="AF1138">
        <f t="shared" si="124"/>
        <v>0</v>
      </c>
      <c r="AG1138">
        <f>IF(R1138=Legend!$F$3,3,IF(R1138=Legend!$F$4,2,IF(R1138=Legend!$F$5,1,0)))</f>
        <v>2</v>
      </c>
      <c r="AH1138">
        <f>IF(S1138=Legend!$F$3,3,IF(S1138=Legend!$F$4,2,IF(S1138=Legend!$F$5,1,0)))</f>
        <v>3</v>
      </c>
      <c r="AK1138">
        <f>IF(V1138=Legend!$H$3,3,IF(V1138=Legend!$H$4,2,IF(V1138=Legend!$H$5,1,0)))</f>
        <v>1</v>
      </c>
      <c r="AM1138">
        <f t="shared" si="125"/>
        <v>13</v>
      </c>
    </row>
    <row r="1139" spans="1:39" ht="140.4" x14ac:dyDescent="0.3">
      <c r="A1139" t="s">
        <v>61</v>
      </c>
      <c r="B1139" t="s">
        <v>519</v>
      </c>
      <c r="C1139" t="s">
        <v>833</v>
      </c>
      <c r="D1139" t="s">
        <v>1018</v>
      </c>
      <c r="E1139" t="str">
        <f t="shared" si="119"/>
        <v>HOSHING/FEPRI GUNAWAN TAMPUBOLON</v>
      </c>
      <c r="F1139" t="s">
        <v>61</v>
      </c>
      <c r="G1139" t="s">
        <v>21</v>
      </c>
      <c r="H1139" t="s">
        <v>21</v>
      </c>
      <c r="I1139" t="s">
        <v>50</v>
      </c>
      <c r="J1139" t="s">
        <v>35</v>
      </c>
      <c r="K1139" t="s">
        <v>47</v>
      </c>
      <c r="L1139" t="s">
        <v>21</v>
      </c>
      <c r="M1139" t="s">
        <v>21</v>
      </c>
      <c r="N1139" t="s">
        <v>47</v>
      </c>
      <c r="O1139" t="s">
        <v>21</v>
      </c>
      <c r="P1139" t="s">
        <v>21</v>
      </c>
      <c r="Q1139" t="s">
        <v>27</v>
      </c>
      <c r="R1139" t="s">
        <v>47</v>
      </c>
      <c r="S1139" t="s">
        <v>47</v>
      </c>
      <c r="T1139" t="s">
        <v>21</v>
      </c>
      <c r="U1139" t="s">
        <v>21</v>
      </c>
      <c r="V1139" t="s">
        <v>33</v>
      </c>
      <c r="W1139" s="2" t="s">
        <v>34</v>
      </c>
      <c r="Y1139">
        <f>IF(J1139=Legend!$B$3,0,IF(J1139=Legend!$B$4,1,IF(J1139=Legend!$B$5,2,0)))</f>
        <v>0</v>
      </c>
      <c r="Z1139">
        <f t="shared" si="120"/>
        <v>0</v>
      </c>
      <c r="AA1139">
        <f t="shared" si="121"/>
        <v>0</v>
      </c>
      <c r="AB1139">
        <f t="shared" si="122"/>
        <v>0</v>
      </c>
      <c r="AC1139">
        <f>IF(N1139=Legend!$D$3,3,IF(N1139=Legend!$D$4,2,IF(N1139=Legend!$D$5,1,0)))</f>
        <v>0</v>
      </c>
      <c r="AD1139">
        <f t="shared" si="123"/>
        <v>0</v>
      </c>
      <c r="AF1139">
        <f t="shared" si="124"/>
        <v>0</v>
      </c>
      <c r="AG1139">
        <f>IF(R1139=Legend!$F$3,3,IF(R1139=Legend!$F$4,2,IF(R1139=Legend!$F$5,1,0)))</f>
        <v>0</v>
      </c>
      <c r="AH1139">
        <f>IF(S1139=Legend!$F$3,3,IF(S1139=Legend!$F$4,2,IF(S1139=Legend!$F$5,1,0)))</f>
        <v>0</v>
      </c>
      <c r="AK1139">
        <f>IF(V1139=Legend!$H$3,3,IF(V1139=Legend!$H$4,2,IF(V1139=Legend!$H$5,1,0)))</f>
        <v>1</v>
      </c>
      <c r="AM1139">
        <f t="shared" si="125"/>
        <v>1</v>
      </c>
    </row>
    <row r="1140" spans="1:39" ht="78" x14ac:dyDescent="0.3">
      <c r="A1140" t="s">
        <v>73</v>
      </c>
      <c r="B1140" t="s">
        <v>284</v>
      </c>
      <c r="C1140" t="s">
        <v>285</v>
      </c>
      <c r="D1140" t="s">
        <v>304</v>
      </c>
      <c r="E1140" t="str">
        <f t="shared" si="119"/>
        <v>HOTEL 66 CENDERAWASIH</v>
      </c>
      <c r="F1140" t="s">
        <v>73</v>
      </c>
      <c r="G1140" t="s">
        <v>21</v>
      </c>
      <c r="H1140" t="s">
        <v>21</v>
      </c>
      <c r="I1140" t="s">
        <v>54</v>
      </c>
      <c r="J1140" t="s">
        <v>35</v>
      </c>
      <c r="K1140" t="s">
        <v>24</v>
      </c>
      <c r="L1140" t="s">
        <v>25</v>
      </c>
      <c r="M1140" t="s">
        <v>25</v>
      </c>
      <c r="N1140" t="s">
        <v>28</v>
      </c>
      <c r="O1140" t="s">
        <v>21</v>
      </c>
      <c r="P1140" t="s">
        <v>21</v>
      </c>
      <c r="Q1140" t="s">
        <v>27</v>
      </c>
      <c r="R1140" t="s">
        <v>45</v>
      </c>
      <c r="S1140" t="s">
        <v>45</v>
      </c>
      <c r="T1140" t="s">
        <v>21</v>
      </c>
      <c r="U1140" t="s">
        <v>21</v>
      </c>
      <c r="V1140" t="s">
        <v>33</v>
      </c>
      <c r="W1140" s="2" t="s">
        <v>77</v>
      </c>
      <c r="Y1140">
        <f>IF(J1140=Legend!$B$3,0,IF(J1140=Legend!$B$4,1,IF(J1140=Legend!$B$5,2,0)))</f>
        <v>0</v>
      </c>
      <c r="Z1140">
        <f t="shared" si="120"/>
        <v>1</v>
      </c>
      <c r="AA1140">
        <f t="shared" si="121"/>
        <v>1</v>
      </c>
      <c r="AB1140">
        <f t="shared" si="122"/>
        <v>1</v>
      </c>
      <c r="AC1140">
        <f>IF(N1140=Legend!$D$3,3,IF(N1140=Legend!$D$4,2,IF(N1140=Legend!$D$5,1,0)))</f>
        <v>1</v>
      </c>
      <c r="AD1140">
        <f t="shared" si="123"/>
        <v>0</v>
      </c>
      <c r="AF1140">
        <f t="shared" si="124"/>
        <v>0</v>
      </c>
      <c r="AG1140">
        <f>IF(R1140=Legend!$F$3,3,IF(R1140=Legend!$F$4,2,IF(R1140=Legend!$F$5,1,0)))</f>
        <v>1</v>
      </c>
      <c r="AH1140">
        <f>IF(S1140=Legend!$F$3,3,IF(S1140=Legend!$F$4,2,IF(S1140=Legend!$F$5,1,0)))</f>
        <v>1</v>
      </c>
      <c r="AK1140">
        <f>IF(V1140=Legend!$H$3,3,IF(V1140=Legend!$H$4,2,IF(V1140=Legend!$H$5,1,0)))</f>
        <v>1</v>
      </c>
      <c r="AM1140">
        <f t="shared" si="125"/>
        <v>7</v>
      </c>
    </row>
    <row r="1141" spans="1:39" ht="156" x14ac:dyDescent="0.3">
      <c r="A1141" t="s">
        <v>138</v>
      </c>
      <c r="B1141" t="s">
        <v>519</v>
      </c>
      <c r="C1141" t="s">
        <v>520</v>
      </c>
      <c r="D1141" t="s">
        <v>4778</v>
      </c>
      <c r="E1141" t="str">
        <f t="shared" si="119"/>
        <v>HRD SWALAYAN/AMIRUDDIN M DAUD</v>
      </c>
      <c r="F1141" t="s">
        <v>138</v>
      </c>
      <c r="G1141" t="s">
        <v>21</v>
      </c>
      <c r="H1141" t="s">
        <v>21</v>
      </c>
      <c r="I1141" t="s">
        <v>22</v>
      </c>
      <c r="J1141" t="s">
        <v>23</v>
      </c>
      <c r="K1141" t="s">
        <v>24</v>
      </c>
      <c r="L1141" t="s">
        <v>25</v>
      </c>
      <c r="M1141" t="s">
        <v>25</v>
      </c>
      <c r="N1141" t="s">
        <v>38</v>
      </c>
      <c r="O1141" t="s">
        <v>25</v>
      </c>
      <c r="P1141" t="s">
        <v>21</v>
      </c>
      <c r="Q1141" t="s">
        <v>27</v>
      </c>
      <c r="R1141" t="s">
        <v>28</v>
      </c>
      <c r="S1141" t="s">
        <v>29</v>
      </c>
      <c r="T1141" t="s">
        <v>21</v>
      </c>
      <c r="U1141" t="s">
        <v>21</v>
      </c>
      <c r="V1141" t="s">
        <v>30</v>
      </c>
      <c r="W1141" s="2" t="s">
        <v>31</v>
      </c>
      <c r="Y1141">
        <f>IF(J1141=Legend!$B$3,0,IF(J1141=Legend!$B$4,1,IF(J1141=Legend!$B$5,2,0)))</f>
        <v>1</v>
      </c>
      <c r="Z1141">
        <f t="shared" si="120"/>
        <v>1</v>
      </c>
      <c r="AA1141">
        <f t="shared" si="121"/>
        <v>1</v>
      </c>
      <c r="AB1141">
        <f t="shared" si="122"/>
        <v>1</v>
      </c>
      <c r="AC1141">
        <f>IF(N1141=Legend!$D$3,3,IF(N1141=Legend!$D$4,2,IF(N1141=Legend!$D$5,1,0)))</f>
        <v>3</v>
      </c>
      <c r="AD1141">
        <f t="shared" si="123"/>
        <v>1</v>
      </c>
      <c r="AF1141">
        <f t="shared" si="124"/>
        <v>0</v>
      </c>
      <c r="AG1141">
        <f>IF(R1141=Legend!$F$3,3,IF(R1141=Legend!$F$4,2,IF(R1141=Legend!$F$5,1,0)))</f>
        <v>2</v>
      </c>
      <c r="AH1141">
        <f>IF(S1141=Legend!$F$3,3,IF(S1141=Legend!$F$4,2,IF(S1141=Legend!$F$5,1,0)))</f>
        <v>3</v>
      </c>
      <c r="AK1141">
        <f>IF(V1141=Legend!$H$3,3,IF(V1141=Legend!$H$4,2,IF(V1141=Legend!$H$5,1,0)))</f>
        <v>2</v>
      </c>
      <c r="AM1141">
        <f t="shared" si="125"/>
        <v>15</v>
      </c>
    </row>
    <row r="1142" spans="1:39" ht="31.2" x14ac:dyDescent="0.3">
      <c r="A1142" t="s">
        <v>40</v>
      </c>
      <c r="B1142" t="s">
        <v>3366</v>
      </c>
      <c r="C1142" t="s">
        <v>3367</v>
      </c>
      <c r="D1142" t="s">
        <v>3377</v>
      </c>
      <c r="E1142" t="str">
        <f t="shared" si="119"/>
        <v>HUBAIBAH</v>
      </c>
      <c r="F1142" t="s">
        <v>40</v>
      </c>
      <c r="G1142" t="s">
        <v>21</v>
      </c>
      <c r="H1142" t="s">
        <v>21</v>
      </c>
      <c r="I1142" t="s">
        <v>54</v>
      </c>
      <c r="J1142" t="s">
        <v>35</v>
      </c>
      <c r="K1142" t="s">
        <v>47</v>
      </c>
      <c r="L1142" t="s">
        <v>21</v>
      </c>
      <c r="M1142" t="s">
        <v>21</v>
      </c>
      <c r="N1142" t="s">
        <v>47</v>
      </c>
      <c r="O1142" t="s">
        <v>21</v>
      </c>
      <c r="P1142" t="s">
        <v>21</v>
      </c>
      <c r="Q1142" t="s">
        <v>27</v>
      </c>
      <c r="R1142" t="s">
        <v>45</v>
      </c>
      <c r="S1142" t="s">
        <v>47</v>
      </c>
      <c r="T1142" t="s">
        <v>21</v>
      </c>
      <c r="U1142" t="s">
        <v>21</v>
      </c>
      <c r="V1142" t="s">
        <v>42</v>
      </c>
      <c r="W1142" s="18" t="s">
        <v>63</v>
      </c>
      <c r="Y1142">
        <f>IF(J1142=Legend!$B$3,0,IF(J1142=Legend!$B$4,1,IF(J1142=Legend!$B$5,2,0)))</f>
        <v>0</v>
      </c>
      <c r="Z1142">
        <f t="shared" si="120"/>
        <v>0</v>
      </c>
      <c r="AA1142">
        <f t="shared" si="121"/>
        <v>0</v>
      </c>
      <c r="AB1142">
        <f t="shared" si="122"/>
        <v>0</v>
      </c>
      <c r="AC1142">
        <f>IF(N1142=Legend!$D$3,3,IF(N1142=Legend!$D$4,2,IF(N1142=Legend!$D$5,1,0)))</f>
        <v>0</v>
      </c>
      <c r="AD1142">
        <f t="shared" si="123"/>
        <v>0</v>
      </c>
      <c r="AF1142">
        <f t="shared" si="124"/>
        <v>0</v>
      </c>
      <c r="AG1142">
        <f>IF(R1142=Legend!$F$3,3,IF(R1142=Legend!$F$4,2,IF(R1142=Legend!$F$5,1,0)))</f>
        <v>1</v>
      </c>
      <c r="AH1142">
        <f>IF(S1142=Legend!$F$3,3,IF(S1142=Legend!$F$4,2,IF(S1142=Legend!$F$5,1,0)))</f>
        <v>0</v>
      </c>
      <c r="AK1142">
        <f>IF(V1142=Legend!$H$3,3,IF(V1142=Legend!$H$4,2,IF(V1142=Legend!$H$5,1,0)))</f>
        <v>0</v>
      </c>
      <c r="AM1142">
        <f t="shared" si="125"/>
        <v>1</v>
      </c>
    </row>
    <row r="1143" spans="1:39" ht="140.4" x14ac:dyDescent="0.3">
      <c r="A1143" t="s">
        <v>82</v>
      </c>
      <c r="B1143" t="s">
        <v>284</v>
      </c>
      <c r="C1143" t="s">
        <v>3830</v>
      </c>
      <c r="D1143" t="s">
        <v>4633</v>
      </c>
      <c r="E1143" t="str">
        <f t="shared" si="119"/>
        <v>HUSENG WITONO</v>
      </c>
      <c r="F1143" t="s">
        <v>82</v>
      </c>
      <c r="G1143" t="s">
        <v>21</v>
      </c>
      <c r="H1143" t="s">
        <v>21</v>
      </c>
      <c r="I1143" t="s">
        <v>22</v>
      </c>
      <c r="J1143" t="s">
        <v>35</v>
      </c>
      <c r="K1143" t="s">
        <v>24</v>
      </c>
      <c r="L1143" t="s">
        <v>25</v>
      </c>
      <c r="M1143" t="s">
        <v>25</v>
      </c>
      <c r="N1143" t="s">
        <v>28</v>
      </c>
      <c r="O1143" t="s">
        <v>21</v>
      </c>
      <c r="P1143" t="s">
        <v>21</v>
      </c>
      <c r="Q1143" t="s">
        <v>27</v>
      </c>
      <c r="R1143" t="s">
        <v>45</v>
      </c>
      <c r="S1143" t="s">
        <v>28</v>
      </c>
      <c r="T1143" t="s">
        <v>21</v>
      </c>
      <c r="U1143" t="s">
        <v>21</v>
      </c>
      <c r="V1143" t="s">
        <v>33</v>
      </c>
      <c r="W1143" s="2" t="s">
        <v>34</v>
      </c>
      <c r="Y1143">
        <f>IF(J1143=Legend!$B$3,0,IF(J1143=Legend!$B$4,1,IF(J1143=Legend!$B$5,2,0)))</f>
        <v>0</v>
      </c>
      <c r="Z1143">
        <f t="shared" si="120"/>
        <v>1</v>
      </c>
      <c r="AA1143">
        <f t="shared" si="121"/>
        <v>1</v>
      </c>
      <c r="AB1143">
        <f t="shared" si="122"/>
        <v>1</v>
      </c>
      <c r="AC1143">
        <f>IF(N1143=Legend!$D$3,3,IF(N1143=Legend!$D$4,2,IF(N1143=Legend!$D$5,1,0)))</f>
        <v>1</v>
      </c>
      <c r="AD1143">
        <f t="shared" si="123"/>
        <v>0</v>
      </c>
      <c r="AF1143">
        <f t="shared" si="124"/>
        <v>0</v>
      </c>
      <c r="AG1143">
        <f>IF(R1143=Legend!$F$3,3,IF(R1143=Legend!$F$4,2,IF(R1143=Legend!$F$5,1,0)))</f>
        <v>1</v>
      </c>
      <c r="AH1143">
        <f>IF(S1143=Legend!$F$3,3,IF(S1143=Legend!$F$4,2,IF(S1143=Legend!$F$5,1,0)))</f>
        <v>2</v>
      </c>
      <c r="AK1143">
        <f>IF(V1143=Legend!$H$3,3,IF(V1143=Legend!$H$4,2,IF(V1143=Legend!$H$5,1,0)))</f>
        <v>1</v>
      </c>
      <c r="AM1143">
        <f t="shared" si="125"/>
        <v>8</v>
      </c>
    </row>
    <row r="1144" spans="1:39" ht="156" x14ac:dyDescent="0.3">
      <c r="A1144" t="s">
        <v>150</v>
      </c>
      <c r="B1144" t="s">
        <v>475</v>
      </c>
      <c r="C1144" t="s">
        <v>1000</v>
      </c>
      <c r="D1144" t="s">
        <v>5208</v>
      </c>
      <c r="E1144" t="str">
        <f t="shared" si="119"/>
        <v>HUSNUL KHOTIMAH, KOPERASI</v>
      </c>
      <c r="F1144" t="s">
        <v>150</v>
      </c>
      <c r="G1144" t="s">
        <v>21</v>
      </c>
      <c r="H1144" t="s">
        <v>21</v>
      </c>
      <c r="I1144" t="s">
        <v>54</v>
      </c>
      <c r="J1144" t="s">
        <v>23</v>
      </c>
      <c r="K1144" t="s">
        <v>24</v>
      </c>
      <c r="L1144" t="s">
        <v>25</v>
      </c>
      <c r="M1144" t="s">
        <v>25</v>
      </c>
      <c r="N1144" t="s">
        <v>38</v>
      </c>
      <c r="O1144" t="s">
        <v>25</v>
      </c>
      <c r="P1144" t="s">
        <v>21</v>
      </c>
      <c r="Q1144" t="s">
        <v>27</v>
      </c>
      <c r="R1144" t="s">
        <v>28</v>
      </c>
      <c r="S1144" t="s">
        <v>29</v>
      </c>
      <c r="T1144" t="s">
        <v>21</v>
      </c>
      <c r="U1144" t="s">
        <v>21</v>
      </c>
      <c r="V1144" t="s">
        <v>42</v>
      </c>
      <c r="W1144" s="2" t="s">
        <v>31</v>
      </c>
      <c r="Y1144">
        <f>IF(J1144=Legend!$B$3,0,IF(J1144=Legend!$B$4,1,IF(J1144=Legend!$B$5,2,0)))</f>
        <v>1</v>
      </c>
      <c r="Z1144">
        <f t="shared" si="120"/>
        <v>1</v>
      </c>
      <c r="AA1144">
        <f t="shared" si="121"/>
        <v>1</v>
      </c>
      <c r="AB1144">
        <f t="shared" si="122"/>
        <v>1</v>
      </c>
      <c r="AC1144">
        <f>IF(N1144=Legend!$D$3,3,IF(N1144=Legend!$D$4,2,IF(N1144=Legend!$D$5,1,0)))</f>
        <v>3</v>
      </c>
      <c r="AD1144">
        <f t="shared" si="123"/>
        <v>1</v>
      </c>
      <c r="AF1144">
        <f t="shared" si="124"/>
        <v>0</v>
      </c>
      <c r="AG1144">
        <f>IF(R1144=Legend!$F$3,3,IF(R1144=Legend!$F$4,2,IF(R1144=Legend!$F$5,1,0)))</f>
        <v>2</v>
      </c>
      <c r="AH1144">
        <f>IF(S1144=Legend!$F$3,3,IF(S1144=Legend!$F$4,2,IF(S1144=Legend!$F$5,1,0)))</f>
        <v>3</v>
      </c>
      <c r="AK1144">
        <f>IF(V1144=Legend!$H$3,3,IF(V1144=Legend!$H$4,2,IF(V1144=Legend!$H$5,1,0)))</f>
        <v>0</v>
      </c>
      <c r="AM1144">
        <f t="shared" si="125"/>
        <v>13</v>
      </c>
    </row>
    <row r="1145" spans="1:39" ht="124.8" x14ac:dyDescent="0.3">
      <c r="A1145" t="s">
        <v>150</v>
      </c>
      <c r="B1145" t="s">
        <v>475</v>
      </c>
      <c r="C1145" t="s">
        <v>1000</v>
      </c>
      <c r="D1145" t="s">
        <v>5207</v>
      </c>
      <c r="E1145" t="str">
        <f t="shared" si="119"/>
        <v>HUSNUL KHOTIMAH, KOPERASI (PUTRI)</v>
      </c>
      <c r="F1145" t="s">
        <v>150</v>
      </c>
      <c r="G1145" t="s">
        <v>21</v>
      </c>
      <c r="H1145" t="s">
        <v>21</v>
      </c>
      <c r="I1145" t="s">
        <v>54</v>
      </c>
      <c r="J1145" t="s">
        <v>23</v>
      </c>
      <c r="K1145" t="s">
        <v>24</v>
      </c>
      <c r="L1145" t="s">
        <v>25</v>
      </c>
      <c r="M1145" t="s">
        <v>25</v>
      </c>
      <c r="N1145" t="s">
        <v>38</v>
      </c>
      <c r="O1145" t="s">
        <v>25</v>
      </c>
      <c r="P1145" t="s">
        <v>21</v>
      </c>
      <c r="Q1145" t="s">
        <v>27</v>
      </c>
      <c r="R1145" t="s">
        <v>29</v>
      </c>
      <c r="S1145" t="s">
        <v>29</v>
      </c>
      <c r="T1145" t="s">
        <v>21</v>
      </c>
      <c r="U1145" t="s">
        <v>21</v>
      </c>
      <c r="V1145" t="s">
        <v>42</v>
      </c>
      <c r="W1145" s="2" t="s">
        <v>94</v>
      </c>
      <c r="Y1145">
        <f>IF(J1145=Legend!$B$3,0,IF(J1145=Legend!$B$4,1,IF(J1145=Legend!$B$5,2,0)))</f>
        <v>1</v>
      </c>
      <c r="Z1145">
        <f t="shared" si="120"/>
        <v>1</v>
      </c>
      <c r="AA1145">
        <f t="shared" si="121"/>
        <v>1</v>
      </c>
      <c r="AB1145">
        <f t="shared" si="122"/>
        <v>1</v>
      </c>
      <c r="AC1145">
        <f>IF(N1145=Legend!$D$3,3,IF(N1145=Legend!$D$4,2,IF(N1145=Legend!$D$5,1,0)))</f>
        <v>3</v>
      </c>
      <c r="AD1145">
        <f t="shared" si="123"/>
        <v>1</v>
      </c>
      <c r="AF1145">
        <f t="shared" si="124"/>
        <v>0</v>
      </c>
      <c r="AG1145">
        <f>IF(R1145=Legend!$F$3,3,IF(R1145=Legend!$F$4,2,IF(R1145=Legend!$F$5,1,0)))</f>
        <v>3</v>
      </c>
      <c r="AH1145">
        <f>IF(S1145=Legend!$F$3,3,IF(S1145=Legend!$F$4,2,IF(S1145=Legend!$F$5,1,0)))</f>
        <v>3</v>
      </c>
      <c r="AK1145">
        <f>IF(V1145=Legend!$H$3,3,IF(V1145=Legend!$H$4,2,IF(V1145=Legend!$H$5,1,0)))</f>
        <v>0</v>
      </c>
      <c r="AM1145">
        <f t="shared" si="125"/>
        <v>14</v>
      </c>
    </row>
    <row r="1146" spans="1:39" ht="124.8" x14ac:dyDescent="0.3">
      <c r="A1146" t="s">
        <v>67</v>
      </c>
      <c r="B1146" t="s">
        <v>1602</v>
      </c>
      <c r="C1146" t="s">
        <v>1633</v>
      </c>
      <c r="D1146" t="s">
        <v>2341</v>
      </c>
      <c r="E1146" t="str">
        <f t="shared" si="119"/>
        <v>HYPERMART SINGKAWANG</v>
      </c>
      <c r="F1146" t="s">
        <v>67</v>
      </c>
      <c r="G1146" t="s">
        <v>21</v>
      </c>
      <c r="H1146" t="s">
        <v>21</v>
      </c>
      <c r="I1146" t="s">
        <v>22</v>
      </c>
      <c r="J1146" t="s">
        <v>41</v>
      </c>
      <c r="K1146" t="s">
        <v>24</v>
      </c>
      <c r="L1146" t="s">
        <v>25</v>
      </c>
      <c r="M1146" t="s">
        <v>25</v>
      </c>
      <c r="N1146" t="s">
        <v>38</v>
      </c>
      <c r="O1146" t="s">
        <v>25</v>
      </c>
      <c r="P1146" t="s">
        <v>25</v>
      </c>
      <c r="Q1146" t="s">
        <v>27</v>
      </c>
      <c r="R1146" t="s">
        <v>29</v>
      </c>
      <c r="S1146" t="s">
        <v>29</v>
      </c>
      <c r="T1146" t="s">
        <v>21</v>
      </c>
      <c r="U1146" t="s">
        <v>21</v>
      </c>
      <c r="V1146" t="s">
        <v>75</v>
      </c>
      <c r="W1146" s="2" t="s">
        <v>94</v>
      </c>
      <c r="Y1146">
        <f>IF(J1146=Legend!$B$3,0,IF(J1146=Legend!$B$4,1,IF(J1146=Legend!$B$5,2,0)))</f>
        <v>2</v>
      </c>
      <c r="Z1146">
        <f t="shared" si="120"/>
        <v>1</v>
      </c>
      <c r="AA1146">
        <f t="shared" si="121"/>
        <v>1</v>
      </c>
      <c r="AB1146">
        <f t="shared" si="122"/>
        <v>1</v>
      </c>
      <c r="AC1146">
        <f>IF(N1146=Legend!$D$3,3,IF(N1146=Legend!$D$4,2,IF(N1146=Legend!$D$5,1,0)))</f>
        <v>3</v>
      </c>
      <c r="AD1146">
        <f t="shared" si="123"/>
        <v>1</v>
      </c>
      <c r="AF1146">
        <f t="shared" si="124"/>
        <v>0</v>
      </c>
      <c r="AG1146">
        <f>IF(R1146=Legend!$F$3,3,IF(R1146=Legend!$F$4,2,IF(R1146=Legend!$F$5,1,0)))</f>
        <v>3</v>
      </c>
      <c r="AH1146">
        <f>IF(S1146=Legend!$F$3,3,IF(S1146=Legend!$F$4,2,IF(S1146=Legend!$F$5,1,0)))</f>
        <v>3</v>
      </c>
      <c r="AK1146">
        <f>IF(V1146=Legend!$H$3,3,IF(V1146=Legend!$H$4,2,IF(V1146=Legend!$H$5,1,0)))</f>
        <v>3</v>
      </c>
      <c r="AM1146">
        <f t="shared" si="125"/>
        <v>18</v>
      </c>
    </row>
    <row r="1147" spans="1:39" ht="109.2" x14ac:dyDescent="0.3">
      <c r="A1147" t="s">
        <v>49</v>
      </c>
      <c r="B1147" t="s">
        <v>174</v>
      </c>
      <c r="C1147" t="s">
        <v>1376</v>
      </c>
      <c r="D1147" t="s">
        <v>1429</v>
      </c>
      <c r="E1147" t="str">
        <f t="shared" si="119"/>
        <v>IB</v>
      </c>
      <c r="F1147" t="s">
        <v>49</v>
      </c>
      <c r="G1147" t="s">
        <v>21</v>
      </c>
      <c r="H1147" t="s">
        <v>21</v>
      </c>
      <c r="I1147" t="s">
        <v>22</v>
      </c>
      <c r="J1147" t="s">
        <v>35</v>
      </c>
      <c r="K1147" t="s">
        <v>24</v>
      </c>
      <c r="L1147" t="s">
        <v>25</v>
      </c>
      <c r="M1147" t="s">
        <v>25</v>
      </c>
      <c r="N1147" t="s">
        <v>26</v>
      </c>
      <c r="O1147" t="s">
        <v>25</v>
      </c>
      <c r="P1147" t="s">
        <v>21</v>
      </c>
      <c r="Q1147" t="s">
        <v>72</v>
      </c>
      <c r="R1147" t="s">
        <v>45</v>
      </c>
      <c r="S1147" t="s">
        <v>29</v>
      </c>
      <c r="T1147" t="s">
        <v>21</v>
      </c>
      <c r="U1147" t="s">
        <v>21</v>
      </c>
      <c r="V1147" t="s">
        <v>33</v>
      </c>
      <c r="W1147" s="2" t="s">
        <v>46</v>
      </c>
      <c r="Y1147">
        <f>IF(J1147=Legend!$B$3,0,IF(J1147=Legend!$B$4,1,IF(J1147=Legend!$B$5,2,0)))</f>
        <v>0</v>
      </c>
      <c r="Z1147">
        <f t="shared" si="120"/>
        <v>1</v>
      </c>
      <c r="AA1147">
        <f t="shared" si="121"/>
        <v>1</v>
      </c>
      <c r="AB1147">
        <f t="shared" si="122"/>
        <v>1</v>
      </c>
      <c r="AC1147">
        <f>IF(N1147=Legend!$D$3,3,IF(N1147=Legend!$D$4,2,IF(N1147=Legend!$D$5,1,0)))</f>
        <v>2</v>
      </c>
      <c r="AD1147">
        <f t="shared" si="123"/>
        <v>1</v>
      </c>
      <c r="AF1147">
        <f t="shared" si="124"/>
        <v>2</v>
      </c>
      <c r="AG1147">
        <f>IF(R1147=Legend!$F$3,3,IF(R1147=Legend!$F$4,2,IF(R1147=Legend!$F$5,1,0)))</f>
        <v>1</v>
      </c>
      <c r="AH1147">
        <f>IF(S1147=Legend!$F$3,3,IF(S1147=Legend!$F$4,2,IF(S1147=Legend!$F$5,1,0)))</f>
        <v>3</v>
      </c>
      <c r="AK1147">
        <f>IF(V1147=Legend!$H$3,3,IF(V1147=Legend!$H$4,2,IF(V1147=Legend!$H$5,1,0)))</f>
        <v>1</v>
      </c>
      <c r="AM1147">
        <f t="shared" si="125"/>
        <v>13</v>
      </c>
    </row>
    <row r="1148" spans="1:39" ht="140.4" x14ac:dyDescent="0.3">
      <c r="A1148" t="s">
        <v>61</v>
      </c>
      <c r="B1148" t="s">
        <v>1190</v>
      </c>
      <c r="C1148" t="s">
        <v>1195</v>
      </c>
      <c r="D1148" t="s">
        <v>1259</v>
      </c>
      <c r="E1148" t="str">
        <f t="shared" si="119"/>
        <v>IBL</v>
      </c>
      <c r="F1148" t="s">
        <v>61</v>
      </c>
      <c r="G1148" t="s">
        <v>21</v>
      </c>
      <c r="H1148" t="s">
        <v>21</v>
      </c>
      <c r="I1148" t="s">
        <v>54</v>
      </c>
      <c r="J1148" t="s">
        <v>23</v>
      </c>
      <c r="K1148" t="s">
        <v>24</v>
      </c>
      <c r="L1148" t="s">
        <v>21</v>
      </c>
      <c r="M1148" t="s">
        <v>25</v>
      </c>
      <c r="N1148" t="s">
        <v>26</v>
      </c>
      <c r="O1148" t="s">
        <v>25</v>
      </c>
      <c r="P1148" t="s">
        <v>21</v>
      </c>
      <c r="Q1148" t="s">
        <v>27</v>
      </c>
      <c r="R1148" t="s">
        <v>28</v>
      </c>
      <c r="S1148" t="s">
        <v>29</v>
      </c>
      <c r="T1148" t="s">
        <v>21</v>
      </c>
      <c r="U1148" t="s">
        <v>21</v>
      </c>
      <c r="V1148" t="s">
        <v>30</v>
      </c>
      <c r="W1148" s="2" t="s">
        <v>34</v>
      </c>
      <c r="Y1148">
        <f>IF(J1148=Legend!$B$3,0,IF(J1148=Legend!$B$4,1,IF(J1148=Legend!$B$5,2,0)))</f>
        <v>1</v>
      </c>
      <c r="Z1148">
        <f t="shared" si="120"/>
        <v>1</v>
      </c>
      <c r="AA1148">
        <f t="shared" si="121"/>
        <v>0</v>
      </c>
      <c r="AB1148">
        <f t="shared" si="122"/>
        <v>1</v>
      </c>
      <c r="AC1148">
        <f>IF(N1148=Legend!$D$3,3,IF(N1148=Legend!$D$4,2,IF(N1148=Legend!$D$5,1,0)))</f>
        <v>2</v>
      </c>
      <c r="AD1148">
        <f t="shared" si="123"/>
        <v>1</v>
      </c>
      <c r="AF1148">
        <f t="shared" si="124"/>
        <v>0</v>
      </c>
      <c r="AG1148">
        <f>IF(R1148=Legend!$F$3,3,IF(R1148=Legend!$F$4,2,IF(R1148=Legend!$F$5,1,0)))</f>
        <v>2</v>
      </c>
      <c r="AH1148">
        <f>IF(S1148=Legend!$F$3,3,IF(S1148=Legend!$F$4,2,IF(S1148=Legend!$F$5,1,0)))</f>
        <v>3</v>
      </c>
      <c r="AK1148">
        <f>IF(V1148=Legend!$H$3,3,IF(V1148=Legend!$H$4,2,IF(V1148=Legend!$H$5,1,0)))</f>
        <v>2</v>
      </c>
      <c r="AM1148">
        <f t="shared" si="125"/>
        <v>13</v>
      </c>
    </row>
    <row r="1149" spans="1:39" ht="78" x14ac:dyDescent="0.3">
      <c r="A1149" t="s">
        <v>56</v>
      </c>
      <c r="B1149" t="s">
        <v>1683</v>
      </c>
      <c r="C1149" t="s">
        <v>1706</v>
      </c>
      <c r="D1149" t="s">
        <v>2300</v>
      </c>
      <c r="E1149" t="str">
        <f t="shared" si="119"/>
        <v>IBU FLORA NDOEN</v>
      </c>
      <c r="F1149" t="s">
        <v>58</v>
      </c>
      <c r="G1149" t="s">
        <v>21</v>
      </c>
      <c r="H1149" t="s">
        <v>21</v>
      </c>
      <c r="I1149" t="s">
        <v>22</v>
      </c>
      <c r="J1149" t="s">
        <v>35</v>
      </c>
      <c r="K1149" t="s">
        <v>24</v>
      </c>
      <c r="L1149" t="s">
        <v>21</v>
      </c>
      <c r="M1149" t="s">
        <v>25</v>
      </c>
      <c r="N1149" t="s">
        <v>28</v>
      </c>
      <c r="O1149" t="s">
        <v>25</v>
      </c>
      <c r="P1149" t="s">
        <v>21</v>
      </c>
      <c r="Q1149" t="s">
        <v>27</v>
      </c>
      <c r="R1149" t="s">
        <v>45</v>
      </c>
      <c r="S1149" t="s">
        <v>28</v>
      </c>
      <c r="T1149" t="s">
        <v>21</v>
      </c>
      <c r="U1149" t="s">
        <v>21</v>
      </c>
      <c r="V1149" t="s">
        <v>33</v>
      </c>
      <c r="W1149" s="2" t="s">
        <v>77</v>
      </c>
      <c r="Y1149">
        <f>IF(J1149=Legend!$B$3,0,IF(J1149=Legend!$B$4,1,IF(J1149=Legend!$B$5,2,0)))</f>
        <v>0</v>
      </c>
      <c r="Z1149">
        <f t="shared" si="120"/>
        <v>1</v>
      </c>
      <c r="AA1149">
        <f t="shared" si="121"/>
        <v>0</v>
      </c>
      <c r="AB1149">
        <f t="shared" si="122"/>
        <v>1</v>
      </c>
      <c r="AC1149">
        <f>IF(N1149=Legend!$D$3,3,IF(N1149=Legend!$D$4,2,IF(N1149=Legend!$D$5,1,0)))</f>
        <v>1</v>
      </c>
      <c r="AD1149">
        <f t="shared" si="123"/>
        <v>1</v>
      </c>
      <c r="AF1149">
        <f t="shared" si="124"/>
        <v>0</v>
      </c>
      <c r="AG1149">
        <f>IF(R1149=Legend!$F$3,3,IF(R1149=Legend!$F$4,2,IF(R1149=Legend!$F$5,1,0)))</f>
        <v>1</v>
      </c>
      <c r="AH1149">
        <f>IF(S1149=Legend!$F$3,3,IF(S1149=Legend!$F$4,2,IF(S1149=Legend!$F$5,1,0)))</f>
        <v>2</v>
      </c>
      <c r="AK1149">
        <f>IF(V1149=Legend!$H$3,3,IF(V1149=Legend!$H$4,2,IF(V1149=Legend!$H$5,1,0)))</f>
        <v>1</v>
      </c>
      <c r="AM1149">
        <f t="shared" si="125"/>
        <v>8</v>
      </c>
    </row>
    <row r="1150" spans="1:39" ht="156" x14ac:dyDescent="0.3">
      <c r="A1150" t="s">
        <v>36</v>
      </c>
      <c r="B1150" t="s">
        <v>284</v>
      </c>
      <c r="C1150" t="s">
        <v>2615</v>
      </c>
      <c r="D1150" t="s">
        <v>2652</v>
      </c>
      <c r="E1150" t="str">
        <f t="shared" si="119"/>
        <v>ICE MART</v>
      </c>
      <c r="F1150" t="s">
        <v>36</v>
      </c>
      <c r="G1150" t="s">
        <v>21</v>
      </c>
      <c r="H1150" t="s">
        <v>21</v>
      </c>
      <c r="I1150" t="s">
        <v>54</v>
      </c>
      <c r="J1150" t="s">
        <v>35</v>
      </c>
      <c r="K1150" t="s">
        <v>24</v>
      </c>
      <c r="L1150" t="s">
        <v>25</v>
      </c>
      <c r="M1150" t="s">
        <v>25</v>
      </c>
      <c r="N1150" t="s">
        <v>26</v>
      </c>
      <c r="O1150" t="s">
        <v>25</v>
      </c>
      <c r="P1150" t="s">
        <v>21</v>
      </c>
      <c r="Q1150" t="s">
        <v>27</v>
      </c>
      <c r="R1150" t="s">
        <v>45</v>
      </c>
      <c r="S1150" t="s">
        <v>45</v>
      </c>
      <c r="T1150" t="s">
        <v>21</v>
      </c>
      <c r="U1150" t="s">
        <v>21</v>
      </c>
      <c r="V1150" t="s">
        <v>33</v>
      </c>
      <c r="W1150" s="2" t="s">
        <v>31</v>
      </c>
      <c r="Y1150">
        <f>IF(J1150=Legend!$B$3,0,IF(J1150=Legend!$B$4,1,IF(J1150=Legend!$B$5,2,0)))</f>
        <v>0</v>
      </c>
      <c r="Z1150">
        <f t="shared" si="120"/>
        <v>1</v>
      </c>
      <c r="AA1150">
        <f t="shared" si="121"/>
        <v>1</v>
      </c>
      <c r="AB1150">
        <f t="shared" si="122"/>
        <v>1</v>
      </c>
      <c r="AC1150">
        <f>IF(N1150=Legend!$D$3,3,IF(N1150=Legend!$D$4,2,IF(N1150=Legend!$D$5,1,0)))</f>
        <v>2</v>
      </c>
      <c r="AD1150">
        <f t="shared" si="123"/>
        <v>1</v>
      </c>
      <c r="AF1150">
        <f t="shared" si="124"/>
        <v>0</v>
      </c>
      <c r="AG1150">
        <f>IF(R1150=Legend!$F$3,3,IF(R1150=Legend!$F$4,2,IF(R1150=Legend!$F$5,1,0)))</f>
        <v>1</v>
      </c>
      <c r="AH1150">
        <f>IF(S1150=Legend!$F$3,3,IF(S1150=Legend!$F$4,2,IF(S1150=Legend!$F$5,1,0)))</f>
        <v>1</v>
      </c>
      <c r="AK1150">
        <f>IF(V1150=Legend!$H$3,3,IF(V1150=Legend!$H$4,2,IF(V1150=Legend!$H$5,1,0)))</f>
        <v>1</v>
      </c>
      <c r="AM1150">
        <f t="shared" si="125"/>
        <v>9</v>
      </c>
    </row>
    <row r="1151" spans="1:39" ht="31.2" x14ac:dyDescent="0.3">
      <c r="A1151" t="s">
        <v>71</v>
      </c>
      <c r="B1151" t="s">
        <v>963</v>
      </c>
      <c r="C1151" t="s">
        <v>2783</v>
      </c>
      <c r="D1151" t="s">
        <v>2827</v>
      </c>
      <c r="E1151" t="str">
        <f t="shared" si="119"/>
        <v>ICHA - NURITAWATI</v>
      </c>
      <c r="F1151" t="s">
        <v>71</v>
      </c>
      <c r="G1151" t="s">
        <v>21</v>
      </c>
      <c r="H1151" t="s">
        <v>21</v>
      </c>
      <c r="I1151" t="s">
        <v>50</v>
      </c>
      <c r="J1151" t="s">
        <v>23</v>
      </c>
      <c r="K1151" t="s">
        <v>24</v>
      </c>
      <c r="L1151" t="s">
        <v>21</v>
      </c>
      <c r="M1151" t="s">
        <v>25</v>
      </c>
      <c r="N1151" t="s">
        <v>26</v>
      </c>
      <c r="O1151" t="s">
        <v>25</v>
      </c>
      <c r="P1151" t="s">
        <v>25</v>
      </c>
      <c r="Q1151" t="s">
        <v>60</v>
      </c>
      <c r="R1151" t="s">
        <v>45</v>
      </c>
      <c r="S1151" t="s">
        <v>45</v>
      </c>
      <c r="T1151" t="s">
        <v>21</v>
      </c>
      <c r="U1151" t="s">
        <v>21</v>
      </c>
      <c r="V1151" t="s">
        <v>30</v>
      </c>
      <c r="W1151" s="18" t="s">
        <v>103</v>
      </c>
      <c r="Y1151">
        <f>IF(J1151=Legend!$B$3,0,IF(J1151=Legend!$B$4,1,IF(J1151=Legend!$B$5,2,0)))</f>
        <v>1</v>
      </c>
      <c r="Z1151">
        <f t="shared" si="120"/>
        <v>1</v>
      </c>
      <c r="AA1151">
        <f t="shared" si="121"/>
        <v>0</v>
      </c>
      <c r="AB1151">
        <f t="shared" si="122"/>
        <v>1</v>
      </c>
      <c r="AC1151">
        <f>IF(N1151=Legend!$D$3,3,IF(N1151=Legend!$D$4,2,IF(N1151=Legend!$D$5,1,0)))</f>
        <v>2</v>
      </c>
      <c r="AD1151">
        <f t="shared" si="123"/>
        <v>1</v>
      </c>
      <c r="AF1151">
        <f t="shared" si="124"/>
        <v>2</v>
      </c>
      <c r="AG1151">
        <f>IF(R1151=Legend!$F$3,3,IF(R1151=Legend!$F$4,2,IF(R1151=Legend!$F$5,1,0)))</f>
        <v>1</v>
      </c>
      <c r="AH1151">
        <f>IF(S1151=Legend!$F$3,3,IF(S1151=Legend!$F$4,2,IF(S1151=Legend!$F$5,1,0)))</f>
        <v>1</v>
      </c>
      <c r="AK1151">
        <f>IF(V1151=Legend!$H$3,3,IF(V1151=Legend!$H$4,2,IF(V1151=Legend!$H$5,1,0)))</f>
        <v>2</v>
      </c>
      <c r="AM1151">
        <f t="shared" si="125"/>
        <v>12</v>
      </c>
    </row>
    <row r="1152" spans="1:39" ht="109.2" x14ac:dyDescent="0.3">
      <c r="A1152" t="s">
        <v>36</v>
      </c>
      <c r="B1152" t="s">
        <v>1602</v>
      </c>
      <c r="C1152" t="s">
        <v>2574</v>
      </c>
      <c r="D1152" t="s">
        <v>2746</v>
      </c>
      <c r="E1152" t="str">
        <f t="shared" si="119"/>
        <v>ICHA, MM.</v>
      </c>
      <c r="F1152" t="s">
        <v>36</v>
      </c>
      <c r="G1152" t="s">
        <v>21</v>
      </c>
      <c r="H1152" t="s">
        <v>21</v>
      </c>
      <c r="I1152" t="s">
        <v>22</v>
      </c>
      <c r="J1152" t="s">
        <v>35</v>
      </c>
      <c r="K1152" t="s">
        <v>24</v>
      </c>
      <c r="L1152" t="s">
        <v>25</v>
      </c>
      <c r="M1152" t="s">
        <v>21</v>
      </c>
      <c r="N1152" t="s">
        <v>26</v>
      </c>
      <c r="O1152" t="s">
        <v>21</v>
      </c>
      <c r="P1152" t="s">
        <v>21</v>
      </c>
      <c r="Q1152" t="s">
        <v>27</v>
      </c>
      <c r="R1152" t="s">
        <v>45</v>
      </c>
      <c r="S1152" t="s">
        <v>47</v>
      </c>
      <c r="T1152" t="s">
        <v>21</v>
      </c>
      <c r="U1152" t="s">
        <v>21</v>
      </c>
      <c r="V1152" t="s">
        <v>42</v>
      </c>
      <c r="W1152" s="2" t="s">
        <v>66</v>
      </c>
      <c r="Y1152">
        <f>IF(J1152=Legend!$B$3,0,IF(J1152=Legend!$B$4,1,IF(J1152=Legend!$B$5,2,0)))</f>
        <v>0</v>
      </c>
      <c r="Z1152">
        <f t="shared" si="120"/>
        <v>1</v>
      </c>
      <c r="AA1152">
        <f t="shared" si="121"/>
        <v>1</v>
      </c>
      <c r="AB1152">
        <f t="shared" si="122"/>
        <v>0</v>
      </c>
      <c r="AC1152">
        <f>IF(N1152=Legend!$D$3,3,IF(N1152=Legend!$D$4,2,IF(N1152=Legend!$D$5,1,0)))</f>
        <v>2</v>
      </c>
      <c r="AD1152">
        <f t="shared" si="123"/>
        <v>0</v>
      </c>
      <c r="AF1152">
        <f t="shared" si="124"/>
        <v>0</v>
      </c>
      <c r="AG1152">
        <f>IF(R1152=Legend!$F$3,3,IF(R1152=Legend!$F$4,2,IF(R1152=Legend!$F$5,1,0)))</f>
        <v>1</v>
      </c>
      <c r="AH1152">
        <f>IF(S1152=Legend!$F$3,3,IF(S1152=Legend!$F$4,2,IF(S1152=Legend!$F$5,1,0)))</f>
        <v>0</v>
      </c>
      <c r="AK1152">
        <f>IF(V1152=Legend!$H$3,3,IF(V1152=Legend!$H$4,2,IF(V1152=Legend!$H$5,1,0)))</f>
        <v>0</v>
      </c>
      <c r="AM1152">
        <f t="shared" si="125"/>
        <v>5</v>
      </c>
    </row>
    <row r="1153" spans="1:39" ht="140.4" x14ac:dyDescent="0.3">
      <c r="A1153" t="s">
        <v>44</v>
      </c>
      <c r="B1153" t="s">
        <v>932</v>
      </c>
      <c r="C1153" t="s">
        <v>1374</v>
      </c>
      <c r="D1153" t="s">
        <v>3693</v>
      </c>
      <c r="E1153" t="str">
        <f t="shared" si="119"/>
        <v>IDA THAMRIN</v>
      </c>
      <c r="F1153" t="s">
        <v>82</v>
      </c>
      <c r="G1153" t="s">
        <v>21</v>
      </c>
      <c r="H1153" t="s">
        <v>21</v>
      </c>
      <c r="I1153" t="s">
        <v>22</v>
      </c>
      <c r="J1153" t="s">
        <v>41</v>
      </c>
      <c r="K1153" t="s">
        <v>24</v>
      </c>
      <c r="L1153" t="s">
        <v>25</v>
      </c>
      <c r="M1153" t="s">
        <v>25</v>
      </c>
      <c r="N1153" t="s">
        <v>47</v>
      </c>
      <c r="O1153" t="s">
        <v>25</v>
      </c>
      <c r="P1153" t="s">
        <v>21</v>
      </c>
      <c r="Q1153" t="s">
        <v>27</v>
      </c>
      <c r="R1153" t="s">
        <v>45</v>
      </c>
      <c r="S1153" t="s">
        <v>29</v>
      </c>
      <c r="T1153" t="s">
        <v>21</v>
      </c>
      <c r="U1153" t="s">
        <v>21</v>
      </c>
      <c r="V1153" t="s">
        <v>33</v>
      </c>
      <c r="W1153" s="2" t="s">
        <v>34</v>
      </c>
      <c r="Y1153">
        <f>IF(J1153=Legend!$B$3,0,IF(J1153=Legend!$B$4,1,IF(J1153=Legend!$B$5,2,0)))</f>
        <v>2</v>
      </c>
      <c r="Z1153">
        <f t="shared" si="120"/>
        <v>1</v>
      </c>
      <c r="AA1153">
        <f t="shared" si="121"/>
        <v>1</v>
      </c>
      <c r="AB1153">
        <f t="shared" si="122"/>
        <v>1</v>
      </c>
      <c r="AC1153">
        <f>IF(N1153=Legend!$D$3,3,IF(N1153=Legend!$D$4,2,IF(N1153=Legend!$D$5,1,0)))</f>
        <v>0</v>
      </c>
      <c r="AD1153">
        <f t="shared" si="123"/>
        <v>1</v>
      </c>
      <c r="AF1153">
        <f t="shared" si="124"/>
        <v>0</v>
      </c>
      <c r="AG1153">
        <f>IF(R1153=Legend!$F$3,3,IF(R1153=Legend!$F$4,2,IF(R1153=Legend!$F$5,1,0)))</f>
        <v>1</v>
      </c>
      <c r="AH1153">
        <f>IF(S1153=Legend!$F$3,3,IF(S1153=Legend!$F$4,2,IF(S1153=Legend!$F$5,1,0)))</f>
        <v>3</v>
      </c>
      <c r="AK1153">
        <f>IF(V1153=Legend!$H$3,3,IF(V1153=Legend!$H$4,2,IF(V1153=Legend!$H$5,1,0)))</f>
        <v>1</v>
      </c>
      <c r="AM1153">
        <f t="shared" si="125"/>
        <v>11</v>
      </c>
    </row>
    <row r="1154" spans="1:39" ht="31.2" x14ac:dyDescent="0.3">
      <c r="A1154" t="s">
        <v>49</v>
      </c>
      <c r="B1154" t="s">
        <v>475</v>
      </c>
      <c r="C1154" t="s">
        <v>1005</v>
      </c>
      <c r="D1154" t="s">
        <v>1444</v>
      </c>
      <c r="E1154" t="str">
        <f t="shared" si="119"/>
        <v>IDAH, TOKO</v>
      </c>
      <c r="F1154" t="s">
        <v>49</v>
      </c>
      <c r="G1154" t="s">
        <v>21</v>
      </c>
      <c r="H1154" t="s">
        <v>21</v>
      </c>
      <c r="I1154" t="s">
        <v>22</v>
      </c>
      <c r="J1154" t="s">
        <v>35</v>
      </c>
      <c r="K1154" t="s">
        <v>24</v>
      </c>
      <c r="L1154" t="s">
        <v>25</v>
      </c>
      <c r="M1154" t="s">
        <v>25</v>
      </c>
      <c r="N1154" t="s">
        <v>28</v>
      </c>
      <c r="O1154" t="s">
        <v>21</v>
      </c>
      <c r="P1154" t="s">
        <v>21</v>
      </c>
      <c r="Q1154" t="s">
        <v>60</v>
      </c>
      <c r="R1154" t="s">
        <v>45</v>
      </c>
      <c r="S1154" t="s">
        <v>45</v>
      </c>
      <c r="T1154" t="s">
        <v>21</v>
      </c>
      <c r="U1154" t="s">
        <v>21</v>
      </c>
      <c r="V1154" t="s">
        <v>33</v>
      </c>
      <c r="W1154" s="18" t="s">
        <v>63</v>
      </c>
      <c r="Y1154">
        <f>IF(J1154=Legend!$B$3,0,IF(J1154=Legend!$B$4,1,IF(J1154=Legend!$B$5,2,0)))</f>
        <v>0</v>
      </c>
      <c r="Z1154">
        <f t="shared" si="120"/>
        <v>1</v>
      </c>
      <c r="AA1154">
        <f t="shared" si="121"/>
        <v>1</v>
      </c>
      <c r="AB1154">
        <f t="shared" si="122"/>
        <v>1</v>
      </c>
      <c r="AC1154">
        <f>IF(N1154=Legend!$D$3,3,IF(N1154=Legend!$D$4,2,IF(N1154=Legend!$D$5,1,0)))</f>
        <v>1</v>
      </c>
      <c r="AD1154">
        <f t="shared" si="123"/>
        <v>0</v>
      </c>
      <c r="AF1154">
        <f t="shared" si="124"/>
        <v>2</v>
      </c>
      <c r="AG1154">
        <f>IF(R1154=Legend!$F$3,3,IF(R1154=Legend!$F$4,2,IF(R1154=Legend!$F$5,1,0)))</f>
        <v>1</v>
      </c>
      <c r="AH1154">
        <f>IF(S1154=Legend!$F$3,3,IF(S1154=Legend!$F$4,2,IF(S1154=Legend!$F$5,1,0)))</f>
        <v>1</v>
      </c>
      <c r="AK1154">
        <f>IF(V1154=Legend!$H$3,3,IF(V1154=Legend!$H$4,2,IF(V1154=Legend!$H$5,1,0)))</f>
        <v>1</v>
      </c>
      <c r="AM1154">
        <f t="shared" si="125"/>
        <v>9</v>
      </c>
    </row>
    <row r="1155" spans="1:39" ht="156" x14ac:dyDescent="0.3">
      <c r="A1155" t="s">
        <v>39</v>
      </c>
      <c r="B1155" t="s">
        <v>162</v>
      </c>
      <c r="C1155" t="s">
        <v>656</v>
      </c>
      <c r="D1155" t="s">
        <v>676</v>
      </c>
      <c r="E1155" t="str">
        <f t="shared" si="119"/>
        <v>Idaman Mart</v>
      </c>
      <c r="F1155" t="s">
        <v>39</v>
      </c>
      <c r="G1155" t="s">
        <v>21</v>
      </c>
      <c r="H1155" t="s">
        <v>21</v>
      </c>
      <c r="I1155" t="s">
        <v>22</v>
      </c>
      <c r="J1155" t="s">
        <v>23</v>
      </c>
      <c r="K1155" t="s">
        <v>24</v>
      </c>
      <c r="L1155" t="s">
        <v>25</v>
      </c>
      <c r="M1155" t="s">
        <v>25</v>
      </c>
      <c r="N1155" t="s">
        <v>28</v>
      </c>
      <c r="O1155" t="s">
        <v>21</v>
      </c>
      <c r="P1155" t="s">
        <v>21</v>
      </c>
      <c r="Q1155" t="s">
        <v>27</v>
      </c>
      <c r="R1155" t="s">
        <v>45</v>
      </c>
      <c r="S1155" t="s">
        <v>29</v>
      </c>
      <c r="T1155" t="s">
        <v>21</v>
      </c>
      <c r="U1155" t="s">
        <v>21</v>
      </c>
      <c r="V1155" t="s">
        <v>42</v>
      </c>
      <c r="W1155" s="2" t="s">
        <v>31</v>
      </c>
      <c r="Y1155">
        <f>IF(J1155=Legend!$B$3,0,IF(J1155=Legend!$B$4,1,IF(J1155=Legend!$B$5,2,0)))</f>
        <v>1</v>
      </c>
      <c r="Z1155">
        <f t="shared" si="120"/>
        <v>1</v>
      </c>
      <c r="AA1155">
        <f t="shared" si="121"/>
        <v>1</v>
      </c>
      <c r="AB1155">
        <f t="shared" si="122"/>
        <v>1</v>
      </c>
      <c r="AC1155">
        <f>IF(N1155=Legend!$D$3,3,IF(N1155=Legend!$D$4,2,IF(N1155=Legend!$D$5,1,0)))</f>
        <v>1</v>
      </c>
      <c r="AD1155">
        <f t="shared" si="123"/>
        <v>0</v>
      </c>
      <c r="AF1155">
        <f t="shared" si="124"/>
        <v>0</v>
      </c>
      <c r="AG1155">
        <f>IF(R1155=Legend!$F$3,3,IF(R1155=Legend!$F$4,2,IF(R1155=Legend!$F$5,1,0)))</f>
        <v>1</v>
      </c>
      <c r="AH1155">
        <f>IF(S1155=Legend!$F$3,3,IF(S1155=Legend!$F$4,2,IF(S1155=Legend!$F$5,1,0)))</f>
        <v>3</v>
      </c>
      <c r="AK1155">
        <f>IF(V1155=Legend!$H$3,3,IF(V1155=Legend!$H$4,2,IF(V1155=Legend!$H$5,1,0)))</f>
        <v>0</v>
      </c>
      <c r="AM1155">
        <f t="shared" si="125"/>
        <v>9</v>
      </c>
    </row>
    <row r="1156" spans="1:39" ht="140.4" x14ac:dyDescent="0.3">
      <c r="A1156" t="s">
        <v>62</v>
      </c>
      <c r="B1156" t="s">
        <v>1742</v>
      </c>
      <c r="C1156" t="s">
        <v>1743</v>
      </c>
      <c r="D1156" t="s">
        <v>1754</v>
      </c>
      <c r="E1156" t="str">
        <f t="shared" si="119"/>
        <v>IDEAL/DELVINA</v>
      </c>
      <c r="F1156" t="s">
        <v>62</v>
      </c>
      <c r="G1156" t="s">
        <v>21</v>
      </c>
      <c r="H1156" t="s">
        <v>21</v>
      </c>
      <c r="I1156" t="s">
        <v>22</v>
      </c>
      <c r="J1156" t="s">
        <v>23</v>
      </c>
      <c r="K1156" t="s">
        <v>24</v>
      </c>
      <c r="L1156" t="s">
        <v>25</v>
      </c>
      <c r="M1156" t="s">
        <v>25</v>
      </c>
      <c r="N1156" t="s">
        <v>38</v>
      </c>
      <c r="O1156" t="s">
        <v>25</v>
      </c>
      <c r="P1156" t="s">
        <v>21</v>
      </c>
      <c r="Q1156" t="s">
        <v>27</v>
      </c>
      <c r="R1156" t="s">
        <v>45</v>
      </c>
      <c r="S1156" t="s">
        <v>29</v>
      </c>
      <c r="T1156" t="s">
        <v>21</v>
      </c>
      <c r="U1156" t="s">
        <v>21</v>
      </c>
      <c r="V1156" t="s">
        <v>30</v>
      </c>
      <c r="W1156" s="2" t="s">
        <v>34</v>
      </c>
      <c r="Y1156">
        <f>IF(J1156=Legend!$B$3,0,IF(J1156=Legend!$B$4,1,IF(J1156=Legend!$B$5,2,0)))</f>
        <v>1</v>
      </c>
      <c r="Z1156">
        <f t="shared" si="120"/>
        <v>1</v>
      </c>
      <c r="AA1156">
        <f t="shared" si="121"/>
        <v>1</v>
      </c>
      <c r="AB1156">
        <f t="shared" si="122"/>
        <v>1</v>
      </c>
      <c r="AC1156">
        <f>IF(N1156=Legend!$D$3,3,IF(N1156=Legend!$D$4,2,IF(N1156=Legend!$D$5,1,0)))</f>
        <v>3</v>
      </c>
      <c r="AD1156">
        <f t="shared" si="123"/>
        <v>1</v>
      </c>
      <c r="AF1156">
        <f t="shared" si="124"/>
        <v>0</v>
      </c>
      <c r="AG1156">
        <f>IF(R1156=Legend!$F$3,3,IF(R1156=Legend!$F$4,2,IF(R1156=Legend!$F$5,1,0)))</f>
        <v>1</v>
      </c>
      <c r="AH1156">
        <f>IF(S1156=Legend!$F$3,3,IF(S1156=Legend!$F$4,2,IF(S1156=Legend!$F$5,1,0)))</f>
        <v>3</v>
      </c>
      <c r="AK1156">
        <f>IF(V1156=Legend!$H$3,3,IF(V1156=Legend!$H$4,2,IF(V1156=Legend!$H$5,1,0)))</f>
        <v>2</v>
      </c>
      <c r="AM1156">
        <f t="shared" si="125"/>
        <v>14</v>
      </c>
    </row>
    <row r="1157" spans="1:39" ht="109.2" x14ac:dyDescent="0.3">
      <c r="A1157" t="s">
        <v>19</v>
      </c>
      <c r="B1157" t="s">
        <v>174</v>
      </c>
      <c r="C1157" t="s">
        <v>177</v>
      </c>
      <c r="D1157" t="s">
        <v>184</v>
      </c>
      <c r="E1157" t="str">
        <f t="shared" ref="E1157:E1220" si="126">TRIM(D1157)</f>
        <v>IDOLA SWALAYAN</v>
      </c>
      <c r="F1157" t="s">
        <v>19</v>
      </c>
      <c r="G1157" t="s">
        <v>21</v>
      </c>
      <c r="H1157" t="s">
        <v>21</v>
      </c>
      <c r="I1157" t="s">
        <v>50</v>
      </c>
      <c r="J1157" t="s">
        <v>35</v>
      </c>
      <c r="K1157" t="s">
        <v>24</v>
      </c>
      <c r="L1157" t="s">
        <v>25</v>
      </c>
      <c r="M1157" t="s">
        <v>25</v>
      </c>
      <c r="N1157" t="s">
        <v>28</v>
      </c>
      <c r="O1157" t="s">
        <v>21</v>
      </c>
      <c r="P1157" t="s">
        <v>21</v>
      </c>
      <c r="Q1157" t="s">
        <v>27</v>
      </c>
      <c r="R1157" t="s">
        <v>45</v>
      </c>
      <c r="S1157" t="s">
        <v>45</v>
      </c>
      <c r="T1157" t="s">
        <v>21</v>
      </c>
      <c r="U1157" t="s">
        <v>21</v>
      </c>
      <c r="V1157" t="s">
        <v>42</v>
      </c>
      <c r="W1157" s="2" t="s">
        <v>46</v>
      </c>
      <c r="Y1157">
        <f>IF(J1157=Legend!$B$3,0,IF(J1157=Legend!$B$4,1,IF(J1157=Legend!$B$5,2,0)))</f>
        <v>0</v>
      </c>
      <c r="Z1157">
        <f t="shared" ref="Z1157:Z1220" si="127">IF(K1157="Ada",1,0)</f>
        <v>1</v>
      </c>
      <c r="AA1157">
        <f t="shared" ref="AA1157:AA1220" si="128">IF(L1157="Ya",1,0)</f>
        <v>1</v>
      </c>
      <c r="AB1157">
        <f t="shared" ref="AB1157:AB1220" si="129">IF(M1157="Ya",1,0)</f>
        <v>1</v>
      </c>
      <c r="AC1157">
        <f>IF(N1157=Legend!$D$3,3,IF(N1157=Legend!$D$4,2,IF(N1157=Legend!$D$5,1,0)))</f>
        <v>1</v>
      </c>
      <c r="AD1157">
        <f t="shared" ref="AD1157:AD1220" si="130">IF(O1157="Ya",1,0)</f>
        <v>0</v>
      </c>
      <c r="AF1157">
        <f t="shared" ref="AF1157:AF1220" si="131">IF(Q1157="Tidak ber-mitra",0,2)</f>
        <v>0</v>
      </c>
      <c r="AG1157">
        <f>IF(R1157=Legend!$F$3,3,IF(R1157=Legend!$F$4,2,IF(R1157=Legend!$F$5,1,0)))</f>
        <v>1</v>
      </c>
      <c r="AH1157">
        <f>IF(S1157=Legend!$F$3,3,IF(S1157=Legend!$F$4,2,IF(S1157=Legend!$F$5,1,0)))</f>
        <v>1</v>
      </c>
      <c r="AK1157">
        <f>IF(V1157=Legend!$H$3,3,IF(V1157=Legend!$H$4,2,IF(V1157=Legend!$H$5,1,0)))</f>
        <v>0</v>
      </c>
      <c r="AM1157">
        <f t="shared" ref="AM1157:AM1220" si="132">SUM(Y1157:AL1157)</f>
        <v>6</v>
      </c>
    </row>
    <row r="1158" spans="1:39" ht="156" x14ac:dyDescent="0.3">
      <c r="A1158" t="s">
        <v>70</v>
      </c>
      <c r="B1158" t="s">
        <v>4323</v>
      </c>
      <c r="C1158" t="s">
        <v>597</v>
      </c>
      <c r="D1158" t="s">
        <v>4324</v>
      </c>
      <c r="E1158" t="str">
        <f t="shared" si="126"/>
        <v>IFA BTN</v>
      </c>
      <c r="F1158" t="s">
        <v>70</v>
      </c>
      <c r="G1158" t="s">
        <v>21</v>
      </c>
      <c r="H1158" t="s">
        <v>21</v>
      </c>
      <c r="I1158" t="s">
        <v>22</v>
      </c>
      <c r="J1158" t="s">
        <v>23</v>
      </c>
      <c r="K1158" t="s">
        <v>24</v>
      </c>
      <c r="L1158" t="s">
        <v>25</v>
      </c>
      <c r="M1158" t="s">
        <v>25</v>
      </c>
      <c r="N1158" t="s">
        <v>26</v>
      </c>
      <c r="O1158" t="s">
        <v>21</v>
      </c>
      <c r="P1158" t="s">
        <v>21</v>
      </c>
      <c r="Q1158" t="s">
        <v>60</v>
      </c>
      <c r="R1158" t="s">
        <v>45</v>
      </c>
      <c r="S1158" t="s">
        <v>28</v>
      </c>
      <c r="T1158" t="s">
        <v>21</v>
      </c>
      <c r="U1158" t="s">
        <v>21</v>
      </c>
      <c r="V1158" t="s">
        <v>33</v>
      </c>
      <c r="W1158" s="2" t="s">
        <v>31</v>
      </c>
      <c r="Y1158">
        <f>IF(J1158=Legend!$B$3,0,IF(J1158=Legend!$B$4,1,IF(J1158=Legend!$B$5,2,0)))</f>
        <v>1</v>
      </c>
      <c r="Z1158">
        <f t="shared" si="127"/>
        <v>1</v>
      </c>
      <c r="AA1158">
        <f t="shared" si="128"/>
        <v>1</v>
      </c>
      <c r="AB1158">
        <f t="shared" si="129"/>
        <v>1</v>
      </c>
      <c r="AC1158">
        <f>IF(N1158=Legend!$D$3,3,IF(N1158=Legend!$D$4,2,IF(N1158=Legend!$D$5,1,0)))</f>
        <v>2</v>
      </c>
      <c r="AD1158">
        <f t="shared" si="130"/>
        <v>0</v>
      </c>
      <c r="AF1158">
        <f t="shared" si="131"/>
        <v>2</v>
      </c>
      <c r="AG1158">
        <f>IF(R1158=Legend!$F$3,3,IF(R1158=Legend!$F$4,2,IF(R1158=Legend!$F$5,1,0)))</f>
        <v>1</v>
      </c>
      <c r="AH1158">
        <f>IF(S1158=Legend!$F$3,3,IF(S1158=Legend!$F$4,2,IF(S1158=Legend!$F$5,1,0)))</f>
        <v>2</v>
      </c>
      <c r="AK1158">
        <f>IF(V1158=Legend!$H$3,3,IF(V1158=Legend!$H$4,2,IF(V1158=Legend!$H$5,1,0)))</f>
        <v>1</v>
      </c>
      <c r="AM1158">
        <f t="shared" si="132"/>
        <v>12</v>
      </c>
    </row>
    <row r="1159" spans="1:39" ht="140.4" x14ac:dyDescent="0.3">
      <c r="A1159" t="s">
        <v>49</v>
      </c>
      <c r="B1159" t="s">
        <v>174</v>
      </c>
      <c r="C1159" t="s">
        <v>1414</v>
      </c>
      <c r="D1159" t="s">
        <v>1415</v>
      </c>
      <c r="E1159" t="str">
        <f t="shared" si="126"/>
        <v>IIN</v>
      </c>
      <c r="F1159" t="s">
        <v>49</v>
      </c>
      <c r="G1159" t="s">
        <v>21</v>
      </c>
      <c r="H1159" t="s">
        <v>21</v>
      </c>
      <c r="I1159" t="s">
        <v>22</v>
      </c>
      <c r="J1159" t="s">
        <v>23</v>
      </c>
      <c r="K1159" t="s">
        <v>24</v>
      </c>
      <c r="L1159" t="s">
        <v>25</v>
      </c>
      <c r="M1159" t="s">
        <v>25</v>
      </c>
      <c r="N1159" t="s">
        <v>38</v>
      </c>
      <c r="O1159" t="s">
        <v>25</v>
      </c>
      <c r="P1159" t="s">
        <v>21</v>
      </c>
      <c r="Q1159" t="s">
        <v>60</v>
      </c>
      <c r="R1159" t="s">
        <v>29</v>
      </c>
      <c r="S1159" t="s">
        <v>29</v>
      </c>
      <c r="T1159" t="s">
        <v>21</v>
      </c>
      <c r="U1159" t="s">
        <v>21</v>
      </c>
      <c r="V1159" t="s">
        <v>30</v>
      </c>
      <c r="W1159" s="2" t="s">
        <v>34</v>
      </c>
      <c r="Y1159">
        <f>IF(J1159=Legend!$B$3,0,IF(J1159=Legend!$B$4,1,IF(J1159=Legend!$B$5,2,0)))</f>
        <v>1</v>
      </c>
      <c r="Z1159">
        <f t="shared" si="127"/>
        <v>1</v>
      </c>
      <c r="AA1159">
        <f t="shared" si="128"/>
        <v>1</v>
      </c>
      <c r="AB1159">
        <f t="shared" si="129"/>
        <v>1</v>
      </c>
      <c r="AC1159">
        <f>IF(N1159=Legend!$D$3,3,IF(N1159=Legend!$D$4,2,IF(N1159=Legend!$D$5,1,0)))</f>
        <v>3</v>
      </c>
      <c r="AD1159">
        <f t="shared" si="130"/>
        <v>1</v>
      </c>
      <c r="AF1159">
        <f t="shared" si="131"/>
        <v>2</v>
      </c>
      <c r="AG1159">
        <f>IF(R1159=Legend!$F$3,3,IF(R1159=Legend!$F$4,2,IF(R1159=Legend!$F$5,1,0)))</f>
        <v>3</v>
      </c>
      <c r="AH1159">
        <f>IF(S1159=Legend!$F$3,3,IF(S1159=Legend!$F$4,2,IF(S1159=Legend!$F$5,1,0)))</f>
        <v>3</v>
      </c>
      <c r="AK1159">
        <f>IF(V1159=Legend!$H$3,3,IF(V1159=Legend!$H$4,2,IF(V1159=Legend!$H$5,1,0)))</f>
        <v>2</v>
      </c>
      <c r="AM1159">
        <f t="shared" si="132"/>
        <v>18</v>
      </c>
    </row>
    <row r="1160" spans="1:39" x14ac:dyDescent="0.3">
      <c r="A1160" t="s">
        <v>49</v>
      </c>
      <c r="B1160" t="s">
        <v>1190</v>
      </c>
      <c r="C1160" t="s">
        <v>1539</v>
      </c>
      <c r="D1160" t="s">
        <v>1566</v>
      </c>
      <c r="E1160" t="str">
        <f t="shared" si="126"/>
        <v>IIP NURHAYATI / RAJA PONSEL</v>
      </c>
      <c r="F1160" t="s">
        <v>49</v>
      </c>
      <c r="G1160" t="s">
        <v>21</v>
      </c>
      <c r="H1160" t="s">
        <v>21</v>
      </c>
      <c r="I1160" t="s">
        <v>22</v>
      </c>
      <c r="J1160" t="s">
        <v>35</v>
      </c>
      <c r="K1160" t="s">
        <v>47</v>
      </c>
      <c r="L1160" t="s">
        <v>21</v>
      </c>
      <c r="M1160" t="s">
        <v>21</v>
      </c>
      <c r="N1160" t="s">
        <v>47</v>
      </c>
      <c r="O1160" t="s">
        <v>21</v>
      </c>
      <c r="P1160" t="s">
        <v>21</v>
      </c>
      <c r="Q1160" t="s">
        <v>27</v>
      </c>
      <c r="R1160" t="s">
        <v>47</v>
      </c>
      <c r="S1160" t="s">
        <v>45</v>
      </c>
      <c r="T1160" t="s">
        <v>21</v>
      </c>
      <c r="U1160" t="s">
        <v>21</v>
      </c>
      <c r="V1160" t="s">
        <v>33</v>
      </c>
      <c r="W1160" s="18" t="s">
        <v>53</v>
      </c>
      <c r="Y1160">
        <f>IF(J1160=Legend!$B$3,0,IF(J1160=Legend!$B$4,1,IF(J1160=Legend!$B$5,2,0)))</f>
        <v>0</v>
      </c>
      <c r="Z1160">
        <f t="shared" si="127"/>
        <v>0</v>
      </c>
      <c r="AA1160">
        <f t="shared" si="128"/>
        <v>0</v>
      </c>
      <c r="AB1160">
        <f t="shared" si="129"/>
        <v>0</v>
      </c>
      <c r="AC1160">
        <f>IF(N1160=Legend!$D$3,3,IF(N1160=Legend!$D$4,2,IF(N1160=Legend!$D$5,1,0)))</f>
        <v>0</v>
      </c>
      <c r="AD1160">
        <f t="shared" si="130"/>
        <v>0</v>
      </c>
      <c r="AF1160">
        <f t="shared" si="131"/>
        <v>0</v>
      </c>
      <c r="AG1160">
        <f>IF(R1160=Legend!$F$3,3,IF(R1160=Legend!$F$4,2,IF(R1160=Legend!$F$5,1,0)))</f>
        <v>0</v>
      </c>
      <c r="AH1160">
        <f>IF(S1160=Legend!$F$3,3,IF(S1160=Legend!$F$4,2,IF(S1160=Legend!$F$5,1,0)))</f>
        <v>1</v>
      </c>
      <c r="AK1160">
        <f>IF(V1160=Legend!$H$3,3,IF(V1160=Legend!$H$4,2,IF(V1160=Legend!$H$5,1,0)))</f>
        <v>1</v>
      </c>
      <c r="AM1160">
        <f t="shared" si="132"/>
        <v>2</v>
      </c>
    </row>
    <row r="1161" spans="1:39" ht="156" x14ac:dyDescent="0.3">
      <c r="A1161" t="s">
        <v>70</v>
      </c>
      <c r="B1161" t="s">
        <v>637</v>
      </c>
      <c r="C1161" t="s">
        <v>3328</v>
      </c>
      <c r="D1161" t="s">
        <v>4246</v>
      </c>
      <c r="E1161" t="str">
        <f t="shared" si="126"/>
        <v>IKA MM.</v>
      </c>
      <c r="F1161" t="s">
        <v>146</v>
      </c>
      <c r="G1161" t="s">
        <v>21</v>
      </c>
      <c r="H1161" t="s">
        <v>21</v>
      </c>
      <c r="I1161" t="s">
        <v>22</v>
      </c>
      <c r="J1161" t="s">
        <v>23</v>
      </c>
      <c r="K1161" t="s">
        <v>24</v>
      </c>
      <c r="L1161" t="s">
        <v>25</v>
      </c>
      <c r="M1161" t="s">
        <v>21</v>
      </c>
      <c r="N1161" t="s">
        <v>38</v>
      </c>
      <c r="O1161" t="s">
        <v>25</v>
      </c>
      <c r="P1161" t="s">
        <v>21</v>
      </c>
      <c r="Q1161" t="s">
        <v>27</v>
      </c>
      <c r="R1161" t="s">
        <v>29</v>
      </c>
      <c r="S1161" t="s">
        <v>29</v>
      </c>
      <c r="T1161" t="s">
        <v>21</v>
      </c>
      <c r="U1161" t="s">
        <v>21</v>
      </c>
      <c r="V1161" t="s">
        <v>75</v>
      </c>
      <c r="W1161" s="2" t="s">
        <v>31</v>
      </c>
      <c r="Y1161">
        <f>IF(J1161=Legend!$B$3,0,IF(J1161=Legend!$B$4,1,IF(J1161=Legend!$B$5,2,0)))</f>
        <v>1</v>
      </c>
      <c r="Z1161">
        <f t="shared" si="127"/>
        <v>1</v>
      </c>
      <c r="AA1161">
        <f t="shared" si="128"/>
        <v>1</v>
      </c>
      <c r="AB1161">
        <f t="shared" si="129"/>
        <v>0</v>
      </c>
      <c r="AC1161">
        <f>IF(N1161=Legend!$D$3,3,IF(N1161=Legend!$D$4,2,IF(N1161=Legend!$D$5,1,0)))</f>
        <v>3</v>
      </c>
      <c r="AD1161">
        <f t="shared" si="130"/>
        <v>1</v>
      </c>
      <c r="AF1161">
        <f t="shared" si="131"/>
        <v>0</v>
      </c>
      <c r="AG1161">
        <f>IF(R1161=Legend!$F$3,3,IF(R1161=Legend!$F$4,2,IF(R1161=Legend!$F$5,1,0)))</f>
        <v>3</v>
      </c>
      <c r="AH1161">
        <f>IF(S1161=Legend!$F$3,3,IF(S1161=Legend!$F$4,2,IF(S1161=Legend!$F$5,1,0)))</f>
        <v>3</v>
      </c>
      <c r="AK1161">
        <f>IF(V1161=Legend!$H$3,3,IF(V1161=Legend!$H$4,2,IF(V1161=Legend!$H$5,1,0)))</f>
        <v>3</v>
      </c>
      <c r="AM1161">
        <f t="shared" si="132"/>
        <v>16</v>
      </c>
    </row>
    <row r="1162" spans="1:39" ht="109.2" x14ac:dyDescent="0.3">
      <c r="A1162" t="s">
        <v>147</v>
      </c>
      <c r="B1162" t="s">
        <v>475</v>
      </c>
      <c r="C1162" t="s">
        <v>1000</v>
      </c>
      <c r="D1162" t="s">
        <v>5185</v>
      </c>
      <c r="E1162" t="str">
        <f t="shared" si="126"/>
        <v>IKAN, TOKO</v>
      </c>
      <c r="F1162" t="s">
        <v>147</v>
      </c>
      <c r="G1162" t="s">
        <v>21</v>
      </c>
      <c r="H1162" t="s">
        <v>21</v>
      </c>
      <c r="I1162" t="s">
        <v>22</v>
      </c>
      <c r="J1162" t="s">
        <v>41</v>
      </c>
      <c r="K1162" t="s">
        <v>24</v>
      </c>
      <c r="L1162" t="s">
        <v>21</v>
      </c>
      <c r="M1162" t="s">
        <v>21</v>
      </c>
      <c r="N1162" t="s">
        <v>47</v>
      </c>
      <c r="O1162" t="s">
        <v>21</v>
      </c>
      <c r="P1162" t="s">
        <v>21</v>
      </c>
      <c r="Q1162" t="s">
        <v>27</v>
      </c>
      <c r="R1162" t="s">
        <v>45</v>
      </c>
      <c r="S1162" t="s">
        <v>29</v>
      </c>
      <c r="T1162" t="s">
        <v>21</v>
      </c>
      <c r="U1162" t="s">
        <v>21</v>
      </c>
      <c r="V1162" t="s">
        <v>33</v>
      </c>
      <c r="W1162" s="2" t="s">
        <v>66</v>
      </c>
      <c r="Y1162">
        <f>IF(J1162=Legend!$B$3,0,IF(J1162=Legend!$B$4,1,IF(J1162=Legend!$B$5,2,0)))</f>
        <v>2</v>
      </c>
      <c r="Z1162">
        <f t="shared" si="127"/>
        <v>1</v>
      </c>
      <c r="AA1162">
        <f t="shared" si="128"/>
        <v>0</v>
      </c>
      <c r="AB1162">
        <f t="shared" si="129"/>
        <v>0</v>
      </c>
      <c r="AC1162">
        <f>IF(N1162=Legend!$D$3,3,IF(N1162=Legend!$D$4,2,IF(N1162=Legend!$D$5,1,0)))</f>
        <v>0</v>
      </c>
      <c r="AD1162">
        <f t="shared" si="130"/>
        <v>0</v>
      </c>
      <c r="AF1162">
        <f t="shared" si="131"/>
        <v>0</v>
      </c>
      <c r="AG1162">
        <f>IF(R1162=Legend!$F$3,3,IF(R1162=Legend!$F$4,2,IF(R1162=Legend!$F$5,1,0)))</f>
        <v>1</v>
      </c>
      <c r="AH1162">
        <f>IF(S1162=Legend!$F$3,3,IF(S1162=Legend!$F$4,2,IF(S1162=Legend!$F$5,1,0)))</f>
        <v>3</v>
      </c>
      <c r="AK1162">
        <f>IF(V1162=Legend!$H$3,3,IF(V1162=Legend!$H$4,2,IF(V1162=Legend!$H$5,1,0)))</f>
        <v>1</v>
      </c>
      <c r="AM1162">
        <f t="shared" si="132"/>
        <v>8</v>
      </c>
    </row>
    <row r="1163" spans="1:39" ht="31.2" x14ac:dyDescent="0.3">
      <c r="A1163" t="s">
        <v>85</v>
      </c>
      <c r="B1163" t="s">
        <v>174</v>
      </c>
      <c r="C1163" t="s">
        <v>195</v>
      </c>
      <c r="D1163" t="s">
        <v>4454</v>
      </c>
      <c r="E1163" t="str">
        <f t="shared" si="126"/>
        <v>IKAS</v>
      </c>
      <c r="F1163" t="s">
        <v>85</v>
      </c>
      <c r="G1163" t="s">
        <v>21</v>
      </c>
      <c r="H1163" t="s">
        <v>21</v>
      </c>
      <c r="I1163" t="s">
        <v>54</v>
      </c>
      <c r="J1163" t="s">
        <v>35</v>
      </c>
      <c r="K1163" t="s">
        <v>47</v>
      </c>
      <c r="L1163" t="s">
        <v>21</v>
      </c>
      <c r="M1163" t="s">
        <v>21</v>
      </c>
      <c r="N1163" t="s">
        <v>47</v>
      </c>
      <c r="O1163" t="s">
        <v>21</v>
      </c>
      <c r="P1163" t="s">
        <v>21</v>
      </c>
      <c r="Q1163" t="s">
        <v>27</v>
      </c>
      <c r="R1163" t="s">
        <v>47</v>
      </c>
      <c r="S1163" t="s">
        <v>47</v>
      </c>
      <c r="T1163" t="s">
        <v>21</v>
      </c>
      <c r="U1163" t="s">
        <v>21</v>
      </c>
      <c r="V1163" t="s">
        <v>42</v>
      </c>
      <c r="W1163" s="18" t="s">
        <v>63</v>
      </c>
      <c r="Y1163">
        <f>IF(J1163=Legend!$B$3,0,IF(J1163=Legend!$B$4,1,IF(J1163=Legend!$B$5,2,0)))</f>
        <v>0</v>
      </c>
      <c r="Z1163">
        <f t="shared" si="127"/>
        <v>0</v>
      </c>
      <c r="AA1163">
        <f t="shared" si="128"/>
        <v>0</v>
      </c>
      <c r="AB1163">
        <f t="shared" si="129"/>
        <v>0</v>
      </c>
      <c r="AC1163">
        <f>IF(N1163=Legend!$D$3,3,IF(N1163=Legend!$D$4,2,IF(N1163=Legend!$D$5,1,0)))</f>
        <v>0</v>
      </c>
      <c r="AD1163">
        <f t="shared" si="130"/>
        <v>0</v>
      </c>
      <c r="AF1163">
        <f t="shared" si="131"/>
        <v>0</v>
      </c>
      <c r="AG1163">
        <f>IF(R1163=Legend!$F$3,3,IF(R1163=Legend!$F$4,2,IF(R1163=Legend!$F$5,1,0)))</f>
        <v>0</v>
      </c>
      <c r="AH1163">
        <f>IF(S1163=Legend!$F$3,3,IF(S1163=Legend!$F$4,2,IF(S1163=Legend!$F$5,1,0)))</f>
        <v>0</v>
      </c>
      <c r="AK1163">
        <f>IF(V1163=Legend!$H$3,3,IF(V1163=Legend!$H$4,2,IF(V1163=Legend!$H$5,1,0)))</f>
        <v>0</v>
      </c>
      <c r="AM1163">
        <f t="shared" si="132"/>
        <v>0</v>
      </c>
    </row>
    <row r="1164" spans="1:39" ht="124.8" x14ac:dyDescent="0.3">
      <c r="A1164" t="s">
        <v>85</v>
      </c>
      <c r="B1164" t="s">
        <v>174</v>
      </c>
      <c r="C1164" t="s">
        <v>195</v>
      </c>
      <c r="D1164" t="s">
        <v>4452</v>
      </c>
      <c r="E1164" t="str">
        <f t="shared" si="126"/>
        <v>IKSAN</v>
      </c>
      <c r="F1164" t="s">
        <v>85</v>
      </c>
      <c r="G1164" t="s">
        <v>21</v>
      </c>
      <c r="H1164" t="s">
        <v>21</v>
      </c>
      <c r="I1164" t="s">
        <v>22</v>
      </c>
      <c r="J1164" t="s">
        <v>35</v>
      </c>
      <c r="K1164" t="s">
        <v>24</v>
      </c>
      <c r="L1164" t="s">
        <v>25</v>
      </c>
      <c r="M1164" t="s">
        <v>25</v>
      </c>
      <c r="N1164" t="s">
        <v>38</v>
      </c>
      <c r="O1164" t="s">
        <v>25</v>
      </c>
      <c r="P1164" t="s">
        <v>21</v>
      </c>
      <c r="Q1164" t="s">
        <v>60</v>
      </c>
      <c r="R1164" t="s">
        <v>45</v>
      </c>
      <c r="S1164" t="s">
        <v>47</v>
      </c>
      <c r="T1164" t="s">
        <v>21</v>
      </c>
      <c r="U1164" t="s">
        <v>21</v>
      </c>
      <c r="V1164" t="s">
        <v>42</v>
      </c>
      <c r="W1164" s="2" t="s">
        <v>97</v>
      </c>
      <c r="Y1164">
        <f>IF(J1164=Legend!$B$3,0,IF(J1164=Legend!$B$4,1,IF(J1164=Legend!$B$5,2,0)))</f>
        <v>0</v>
      </c>
      <c r="Z1164">
        <f t="shared" si="127"/>
        <v>1</v>
      </c>
      <c r="AA1164">
        <f t="shared" si="128"/>
        <v>1</v>
      </c>
      <c r="AB1164">
        <f t="shared" si="129"/>
        <v>1</v>
      </c>
      <c r="AC1164">
        <f>IF(N1164=Legend!$D$3,3,IF(N1164=Legend!$D$4,2,IF(N1164=Legend!$D$5,1,0)))</f>
        <v>3</v>
      </c>
      <c r="AD1164">
        <f t="shared" si="130"/>
        <v>1</v>
      </c>
      <c r="AF1164">
        <f t="shared" si="131"/>
        <v>2</v>
      </c>
      <c r="AG1164">
        <f>IF(R1164=Legend!$F$3,3,IF(R1164=Legend!$F$4,2,IF(R1164=Legend!$F$5,1,0)))</f>
        <v>1</v>
      </c>
      <c r="AH1164">
        <f>IF(S1164=Legend!$F$3,3,IF(S1164=Legend!$F$4,2,IF(S1164=Legend!$F$5,1,0)))</f>
        <v>0</v>
      </c>
      <c r="AK1164">
        <f>IF(V1164=Legend!$H$3,3,IF(V1164=Legend!$H$4,2,IF(V1164=Legend!$H$5,1,0)))</f>
        <v>0</v>
      </c>
      <c r="AM1164">
        <f t="shared" si="132"/>
        <v>10</v>
      </c>
    </row>
    <row r="1165" spans="1:39" ht="109.2" x14ac:dyDescent="0.3">
      <c r="A1165" t="s">
        <v>79</v>
      </c>
      <c r="B1165" t="s">
        <v>519</v>
      </c>
      <c r="C1165" t="s">
        <v>540</v>
      </c>
      <c r="D1165" t="s">
        <v>554</v>
      </c>
      <c r="E1165" t="str">
        <f t="shared" si="126"/>
        <v>ILHAM BARU/SAMSIA</v>
      </c>
      <c r="F1165" t="s">
        <v>79</v>
      </c>
      <c r="G1165" t="s">
        <v>21</v>
      </c>
      <c r="H1165" t="s">
        <v>21</v>
      </c>
      <c r="I1165" t="s">
        <v>22</v>
      </c>
      <c r="J1165" t="s">
        <v>23</v>
      </c>
      <c r="K1165" t="s">
        <v>24</v>
      </c>
      <c r="L1165" t="s">
        <v>25</v>
      </c>
      <c r="M1165" t="s">
        <v>21</v>
      </c>
      <c r="N1165" t="s">
        <v>47</v>
      </c>
      <c r="O1165" t="s">
        <v>21</v>
      </c>
      <c r="P1165" t="s">
        <v>21</v>
      </c>
      <c r="Q1165" t="s">
        <v>27</v>
      </c>
      <c r="R1165" t="s">
        <v>45</v>
      </c>
      <c r="S1165" t="s">
        <v>45</v>
      </c>
      <c r="T1165" t="s">
        <v>21</v>
      </c>
      <c r="U1165" t="s">
        <v>21</v>
      </c>
      <c r="V1165" t="s">
        <v>30</v>
      </c>
      <c r="W1165" s="2" t="s">
        <v>66</v>
      </c>
      <c r="Y1165">
        <f>IF(J1165=Legend!$B$3,0,IF(J1165=Legend!$B$4,1,IF(J1165=Legend!$B$5,2,0)))</f>
        <v>1</v>
      </c>
      <c r="Z1165">
        <f t="shared" si="127"/>
        <v>1</v>
      </c>
      <c r="AA1165">
        <f t="shared" si="128"/>
        <v>1</v>
      </c>
      <c r="AB1165">
        <f t="shared" si="129"/>
        <v>0</v>
      </c>
      <c r="AC1165">
        <f>IF(N1165=Legend!$D$3,3,IF(N1165=Legend!$D$4,2,IF(N1165=Legend!$D$5,1,0)))</f>
        <v>0</v>
      </c>
      <c r="AD1165">
        <f t="shared" si="130"/>
        <v>0</v>
      </c>
      <c r="AF1165">
        <f t="shared" si="131"/>
        <v>0</v>
      </c>
      <c r="AG1165">
        <f>IF(R1165=Legend!$F$3,3,IF(R1165=Legend!$F$4,2,IF(R1165=Legend!$F$5,1,0)))</f>
        <v>1</v>
      </c>
      <c r="AH1165">
        <f>IF(S1165=Legend!$F$3,3,IF(S1165=Legend!$F$4,2,IF(S1165=Legend!$F$5,1,0)))</f>
        <v>1</v>
      </c>
      <c r="AK1165">
        <f>IF(V1165=Legend!$H$3,3,IF(V1165=Legend!$H$4,2,IF(V1165=Legend!$H$5,1,0)))</f>
        <v>2</v>
      </c>
      <c r="AM1165">
        <f t="shared" si="132"/>
        <v>7</v>
      </c>
    </row>
    <row r="1166" spans="1:39" ht="156" x14ac:dyDescent="0.3">
      <c r="A1166" t="s">
        <v>61</v>
      </c>
      <c r="B1166" t="s">
        <v>847</v>
      </c>
      <c r="C1166" t="s">
        <v>1069</v>
      </c>
      <c r="D1166" t="s">
        <v>1277</v>
      </c>
      <c r="E1166" t="str">
        <f t="shared" si="126"/>
        <v>ILHAM DUA SWALAYAN</v>
      </c>
      <c r="F1166" t="s">
        <v>69</v>
      </c>
      <c r="G1166" t="s">
        <v>21</v>
      </c>
      <c r="H1166" t="s">
        <v>21</v>
      </c>
      <c r="I1166" t="s">
        <v>22</v>
      </c>
      <c r="J1166" t="s">
        <v>23</v>
      </c>
      <c r="K1166" t="s">
        <v>24</v>
      </c>
      <c r="L1166" t="s">
        <v>25</v>
      </c>
      <c r="M1166" t="s">
        <v>25</v>
      </c>
      <c r="N1166" t="s">
        <v>26</v>
      </c>
      <c r="O1166" t="s">
        <v>25</v>
      </c>
      <c r="P1166" t="s">
        <v>21</v>
      </c>
      <c r="Q1166" t="s">
        <v>27</v>
      </c>
      <c r="R1166" t="s">
        <v>45</v>
      </c>
      <c r="S1166" t="s">
        <v>28</v>
      </c>
      <c r="T1166" t="s">
        <v>21</v>
      </c>
      <c r="U1166" t="s">
        <v>21</v>
      </c>
      <c r="V1166" t="s">
        <v>33</v>
      </c>
      <c r="W1166" s="2" t="s">
        <v>31</v>
      </c>
      <c r="Y1166">
        <f>IF(J1166=Legend!$B$3,0,IF(J1166=Legend!$B$4,1,IF(J1166=Legend!$B$5,2,0)))</f>
        <v>1</v>
      </c>
      <c r="Z1166">
        <f t="shared" si="127"/>
        <v>1</v>
      </c>
      <c r="AA1166">
        <f t="shared" si="128"/>
        <v>1</v>
      </c>
      <c r="AB1166">
        <f t="shared" si="129"/>
        <v>1</v>
      </c>
      <c r="AC1166">
        <f>IF(N1166=Legend!$D$3,3,IF(N1166=Legend!$D$4,2,IF(N1166=Legend!$D$5,1,0)))</f>
        <v>2</v>
      </c>
      <c r="AD1166">
        <f t="shared" si="130"/>
        <v>1</v>
      </c>
      <c r="AF1166">
        <f t="shared" si="131"/>
        <v>0</v>
      </c>
      <c r="AG1166">
        <f>IF(R1166=Legend!$F$3,3,IF(R1166=Legend!$F$4,2,IF(R1166=Legend!$F$5,1,0)))</f>
        <v>1</v>
      </c>
      <c r="AH1166">
        <f>IF(S1166=Legend!$F$3,3,IF(S1166=Legend!$F$4,2,IF(S1166=Legend!$F$5,1,0)))</f>
        <v>2</v>
      </c>
      <c r="AK1166">
        <f>IF(V1166=Legend!$H$3,3,IF(V1166=Legend!$H$4,2,IF(V1166=Legend!$H$5,1,0)))</f>
        <v>1</v>
      </c>
      <c r="AM1166">
        <f t="shared" si="132"/>
        <v>11</v>
      </c>
    </row>
    <row r="1167" spans="1:39" ht="140.4" x14ac:dyDescent="0.3">
      <c r="A1167" t="s">
        <v>32</v>
      </c>
      <c r="B1167" t="s">
        <v>1742</v>
      </c>
      <c r="C1167" t="s">
        <v>1834</v>
      </c>
      <c r="D1167" t="s">
        <v>2042</v>
      </c>
      <c r="E1167" t="str">
        <f t="shared" si="126"/>
        <v>ILYAS - KWANDANG</v>
      </c>
      <c r="F1167" t="s">
        <v>32</v>
      </c>
      <c r="G1167" t="s">
        <v>21</v>
      </c>
      <c r="H1167" t="s">
        <v>21</v>
      </c>
      <c r="I1167" t="s">
        <v>22</v>
      </c>
      <c r="J1167" t="s">
        <v>23</v>
      </c>
      <c r="K1167" t="s">
        <v>24</v>
      </c>
      <c r="L1167" t="s">
        <v>21</v>
      </c>
      <c r="M1167" t="s">
        <v>25</v>
      </c>
      <c r="N1167" t="s">
        <v>26</v>
      </c>
      <c r="O1167" t="s">
        <v>25</v>
      </c>
      <c r="P1167" t="s">
        <v>21</v>
      </c>
      <c r="Q1167" t="s">
        <v>80</v>
      </c>
      <c r="R1167" t="s">
        <v>45</v>
      </c>
      <c r="S1167" t="s">
        <v>45</v>
      </c>
      <c r="T1167" t="s">
        <v>21</v>
      </c>
      <c r="U1167" t="s">
        <v>21</v>
      </c>
      <c r="V1167" t="s">
        <v>30</v>
      </c>
      <c r="W1167" s="2" t="s">
        <v>34</v>
      </c>
      <c r="Y1167">
        <f>IF(J1167=Legend!$B$3,0,IF(J1167=Legend!$B$4,1,IF(J1167=Legend!$B$5,2,0)))</f>
        <v>1</v>
      </c>
      <c r="Z1167">
        <f t="shared" si="127"/>
        <v>1</v>
      </c>
      <c r="AA1167">
        <f t="shared" si="128"/>
        <v>0</v>
      </c>
      <c r="AB1167">
        <f t="shared" si="129"/>
        <v>1</v>
      </c>
      <c r="AC1167">
        <f>IF(N1167=Legend!$D$3,3,IF(N1167=Legend!$D$4,2,IF(N1167=Legend!$D$5,1,0)))</f>
        <v>2</v>
      </c>
      <c r="AD1167">
        <f t="shared" si="130"/>
        <v>1</v>
      </c>
      <c r="AF1167">
        <f t="shared" si="131"/>
        <v>2</v>
      </c>
      <c r="AG1167">
        <f>IF(R1167=Legend!$F$3,3,IF(R1167=Legend!$F$4,2,IF(R1167=Legend!$F$5,1,0)))</f>
        <v>1</v>
      </c>
      <c r="AH1167">
        <f>IF(S1167=Legend!$F$3,3,IF(S1167=Legend!$F$4,2,IF(S1167=Legend!$F$5,1,0)))</f>
        <v>1</v>
      </c>
      <c r="AK1167">
        <f>IF(V1167=Legend!$H$3,3,IF(V1167=Legend!$H$4,2,IF(V1167=Legend!$H$5,1,0)))</f>
        <v>2</v>
      </c>
      <c r="AM1167">
        <f t="shared" si="132"/>
        <v>12</v>
      </c>
    </row>
    <row r="1168" spans="1:39" ht="109.2" x14ac:dyDescent="0.3">
      <c r="A1168" t="s">
        <v>39</v>
      </c>
      <c r="B1168" t="s">
        <v>478</v>
      </c>
      <c r="C1168" t="s">
        <v>5325</v>
      </c>
      <c r="D1168" t="s">
        <v>705</v>
      </c>
      <c r="E1168" t="str">
        <f t="shared" si="126"/>
        <v>IMA TOKO</v>
      </c>
      <c r="F1168" t="s">
        <v>39</v>
      </c>
      <c r="G1168" t="s">
        <v>21</v>
      </c>
      <c r="H1168" t="s">
        <v>21</v>
      </c>
      <c r="I1168" t="s">
        <v>22</v>
      </c>
      <c r="J1168" t="s">
        <v>23</v>
      </c>
      <c r="K1168" t="s">
        <v>24</v>
      </c>
      <c r="L1168" t="s">
        <v>25</v>
      </c>
      <c r="M1168" t="s">
        <v>25</v>
      </c>
      <c r="N1168" t="s">
        <v>28</v>
      </c>
      <c r="O1168" t="s">
        <v>25</v>
      </c>
      <c r="P1168" t="s">
        <v>21</v>
      </c>
      <c r="Q1168" t="s">
        <v>27</v>
      </c>
      <c r="R1168" t="s">
        <v>28</v>
      </c>
      <c r="S1168" t="s">
        <v>29</v>
      </c>
      <c r="T1168" t="s">
        <v>21</v>
      </c>
      <c r="U1168" t="s">
        <v>21</v>
      </c>
      <c r="V1168" t="s">
        <v>33</v>
      </c>
      <c r="W1168" s="2" t="s">
        <v>66</v>
      </c>
      <c r="Y1168">
        <f>IF(J1168=Legend!$B$3,0,IF(J1168=Legend!$B$4,1,IF(J1168=Legend!$B$5,2,0)))</f>
        <v>1</v>
      </c>
      <c r="Z1168">
        <f t="shared" si="127"/>
        <v>1</v>
      </c>
      <c r="AA1168">
        <f t="shared" si="128"/>
        <v>1</v>
      </c>
      <c r="AB1168">
        <f t="shared" si="129"/>
        <v>1</v>
      </c>
      <c r="AC1168">
        <f>IF(N1168=Legend!$D$3,3,IF(N1168=Legend!$D$4,2,IF(N1168=Legend!$D$5,1,0)))</f>
        <v>1</v>
      </c>
      <c r="AD1168">
        <f t="shared" si="130"/>
        <v>1</v>
      </c>
      <c r="AF1168">
        <f t="shared" si="131"/>
        <v>0</v>
      </c>
      <c r="AG1168">
        <f>IF(R1168=Legend!$F$3,3,IF(R1168=Legend!$F$4,2,IF(R1168=Legend!$F$5,1,0)))</f>
        <v>2</v>
      </c>
      <c r="AH1168">
        <f>IF(S1168=Legend!$F$3,3,IF(S1168=Legend!$F$4,2,IF(S1168=Legend!$F$5,1,0)))</f>
        <v>3</v>
      </c>
      <c r="AK1168">
        <f>IF(V1168=Legend!$H$3,3,IF(V1168=Legend!$H$4,2,IF(V1168=Legend!$H$5,1,0)))</f>
        <v>1</v>
      </c>
      <c r="AM1168">
        <f t="shared" si="132"/>
        <v>12</v>
      </c>
    </row>
    <row r="1169" spans="1:39" ht="31.2" x14ac:dyDescent="0.3">
      <c r="A1169" t="s">
        <v>59</v>
      </c>
      <c r="B1169" t="s">
        <v>3366</v>
      </c>
      <c r="C1169" t="s">
        <v>3593</v>
      </c>
      <c r="D1169" t="s">
        <v>3647</v>
      </c>
      <c r="E1169" t="str">
        <f t="shared" si="126"/>
        <v>IMANUEL / SUBUR BERKAT JAYA</v>
      </c>
      <c r="F1169" t="s">
        <v>59</v>
      </c>
      <c r="G1169" t="s">
        <v>21</v>
      </c>
      <c r="H1169" t="s">
        <v>21</v>
      </c>
      <c r="I1169" t="s">
        <v>54</v>
      </c>
      <c r="J1169" t="s">
        <v>23</v>
      </c>
      <c r="K1169" t="s">
        <v>47</v>
      </c>
      <c r="L1169" t="s">
        <v>21</v>
      </c>
      <c r="M1169" t="s">
        <v>25</v>
      </c>
      <c r="N1169" t="s">
        <v>47</v>
      </c>
      <c r="O1169" t="s">
        <v>21</v>
      </c>
      <c r="P1169" t="s">
        <v>21</v>
      </c>
      <c r="Q1169" t="s">
        <v>27</v>
      </c>
      <c r="R1169" t="s">
        <v>45</v>
      </c>
      <c r="S1169" t="s">
        <v>45</v>
      </c>
      <c r="T1169" t="s">
        <v>21</v>
      </c>
      <c r="U1169" t="s">
        <v>21</v>
      </c>
      <c r="V1169" t="s">
        <v>42</v>
      </c>
      <c r="W1169" s="18" t="s">
        <v>63</v>
      </c>
      <c r="Y1169">
        <f>IF(J1169=Legend!$B$3,0,IF(J1169=Legend!$B$4,1,IF(J1169=Legend!$B$5,2,0)))</f>
        <v>1</v>
      </c>
      <c r="Z1169">
        <f t="shared" si="127"/>
        <v>0</v>
      </c>
      <c r="AA1169">
        <f t="shared" si="128"/>
        <v>0</v>
      </c>
      <c r="AB1169">
        <f t="shared" si="129"/>
        <v>1</v>
      </c>
      <c r="AC1169">
        <f>IF(N1169=Legend!$D$3,3,IF(N1169=Legend!$D$4,2,IF(N1169=Legend!$D$5,1,0)))</f>
        <v>0</v>
      </c>
      <c r="AD1169">
        <f t="shared" si="130"/>
        <v>0</v>
      </c>
      <c r="AF1169">
        <f t="shared" si="131"/>
        <v>0</v>
      </c>
      <c r="AG1169">
        <f>IF(R1169=Legend!$F$3,3,IF(R1169=Legend!$F$4,2,IF(R1169=Legend!$F$5,1,0)))</f>
        <v>1</v>
      </c>
      <c r="AH1169">
        <f>IF(S1169=Legend!$F$3,3,IF(S1169=Legend!$F$4,2,IF(S1169=Legend!$F$5,1,0)))</f>
        <v>1</v>
      </c>
      <c r="AK1169">
        <f>IF(V1169=Legend!$H$3,3,IF(V1169=Legend!$H$4,2,IF(V1169=Legend!$H$5,1,0)))</f>
        <v>0</v>
      </c>
      <c r="AM1169">
        <f t="shared" si="132"/>
        <v>4</v>
      </c>
    </row>
    <row r="1170" spans="1:39" ht="140.4" x14ac:dyDescent="0.3">
      <c r="A1170" t="s">
        <v>82</v>
      </c>
      <c r="B1170" t="s">
        <v>2938</v>
      </c>
      <c r="C1170" t="s">
        <v>4604</v>
      </c>
      <c r="D1170" t="s">
        <v>4608</v>
      </c>
      <c r="E1170" t="str">
        <f t="shared" si="126"/>
        <v>IMUH.H</v>
      </c>
      <c r="F1170" t="s">
        <v>82</v>
      </c>
      <c r="G1170" t="s">
        <v>21</v>
      </c>
      <c r="H1170" t="s">
        <v>21</v>
      </c>
      <c r="I1170" t="s">
        <v>50</v>
      </c>
      <c r="J1170" t="s">
        <v>35</v>
      </c>
      <c r="K1170" t="s">
        <v>47</v>
      </c>
      <c r="L1170" t="s">
        <v>21</v>
      </c>
      <c r="M1170" t="s">
        <v>21</v>
      </c>
      <c r="N1170" t="s">
        <v>47</v>
      </c>
      <c r="O1170" t="s">
        <v>21</v>
      </c>
      <c r="P1170" t="s">
        <v>21</v>
      </c>
      <c r="Q1170" t="s">
        <v>27</v>
      </c>
      <c r="R1170" t="s">
        <v>47</v>
      </c>
      <c r="S1170" t="s">
        <v>47</v>
      </c>
      <c r="T1170" t="s">
        <v>21</v>
      </c>
      <c r="U1170" t="s">
        <v>21</v>
      </c>
      <c r="V1170" t="s">
        <v>33</v>
      </c>
      <c r="W1170" s="2" t="s">
        <v>34</v>
      </c>
      <c r="Y1170">
        <f>IF(J1170=Legend!$B$3,0,IF(J1170=Legend!$B$4,1,IF(J1170=Legend!$B$5,2,0)))</f>
        <v>0</v>
      </c>
      <c r="Z1170">
        <f t="shared" si="127"/>
        <v>0</v>
      </c>
      <c r="AA1170">
        <f t="shared" si="128"/>
        <v>0</v>
      </c>
      <c r="AB1170">
        <f t="shared" si="129"/>
        <v>0</v>
      </c>
      <c r="AC1170">
        <f>IF(N1170=Legend!$D$3,3,IF(N1170=Legend!$D$4,2,IF(N1170=Legend!$D$5,1,0)))</f>
        <v>0</v>
      </c>
      <c r="AD1170">
        <f t="shared" si="130"/>
        <v>0</v>
      </c>
      <c r="AF1170">
        <f t="shared" si="131"/>
        <v>0</v>
      </c>
      <c r="AG1170">
        <f>IF(R1170=Legend!$F$3,3,IF(R1170=Legend!$F$4,2,IF(R1170=Legend!$F$5,1,0)))</f>
        <v>0</v>
      </c>
      <c r="AH1170">
        <f>IF(S1170=Legend!$F$3,3,IF(S1170=Legend!$F$4,2,IF(S1170=Legend!$F$5,1,0)))</f>
        <v>0</v>
      </c>
      <c r="AK1170">
        <f>IF(V1170=Legend!$H$3,3,IF(V1170=Legend!$H$4,2,IF(V1170=Legend!$H$5,1,0)))</f>
        <v>1</v>
      </c>
      <c r="AM1170">
        <f t="shared" si="132"/>
        <v>1</v>
      </c>
    </row>
    <row r="1171" spans="1:39" ht="140.4" x14ac:dyDescent="0.3">
      <c r="A1171" t="s">
        <v>70</v>
      </c>
      <c r="B1171" t="s">
        <v>1602</v>
      </c>
      <c r="C1171" t="s">
        <v>3703</v>
      </c>
      <c r="D1171" t="s">
        <v>4165</v>
      </c>
      <c r="E1171" t="str">
        <f t="shared" si="126"/>
        <v>IN MART</v>
      </c>
      <c r="F1171" t="s">
        <v>70</v>
      </c>
      <c r="G1171" t="s">
        <v>21</v>
      </c>
      <c r="H1171" t="s">
        <v>21</v>
      </c>
      <c r="I1171" t="s">
        <v>22</v>
      </c>
      <c r="J1171" t="s">
        <v>35</v>
      </c>
      <c r="K1171" t="s">
        <v>24</v>
      </c>
      <c r="L1171" t="s">
        <v>25</v>
      </c>
      <c r="M1171" t="s">
        <v>25</v>
      </c>
      <c r="N1171" t="s">
        <v>26</v>
      </c>
      <c r="O1171" t="s">
        <v>25</v>
      </c>
      <c r="P1171" t="s">
        <v>21</v>
      </c>
      <c r="Q1171" t="s">
        <v>27</v>
      </c>
      <c r="R1171" t="s">
        <v>28</v>
      </c>
      <c r="S1171" t="s">
        <v>29</v>
      </c>
      <c r="T1171" t="s">
        <v>21</v>
      </c>
      <c r="U1171" t="s">
        <v>21</v>
      </c>
      <c r="V1171" t="s">
        <v>42</v>
      </c>
      <c r="W1171" s="2" t="s">
        <v>34</v>
      </c>
      <c r="Y1171">
        <f>IF(J1171=Legend!$B$3,0,IF(J1171=Legend!$B$4,1,IF(J1171=Legend!$B$5,2,0)))</f>
        <v>0</v>
      </c>
      <c r="Z1171">
        <f t="shared" si="127"/>
        <v>1</v>
      </c>
      <c r="AA1171">
        <f t="shared" si="128"/>
        <v>1</v>
      </c>
      <c r="AB1171">
        <f t="shared" si="129"/>
        <v>1</v>
      </c>
      <c r="AC1171">
        <f>IF(N1171=Legend!$D$3,3,IF(N1171=Legend!$D$4,2,IF(N1171=Legend!$D$5,1,0)))</f>
        <v>2</v>
      </c>
      <c r="AD1171">
        <f t="shared" si="130"/>
        <v>1</v>
      </c>
      <c r="AF1171">
        <f t="shared" si="131"/>
        <v>0</v>
      </c>
      <c r="AG1171">
        <f>IF(R1171=Legend!$F$3,3,IF(R1171=Legend!$F$4,2,IF(R1171=Legend!$F$5,1,0)))</f>
        <v>2</v>
      </c>
      <c r="AH1171">
        <f>IF(S1171=Legend!$F$3,3,IF(S1171=Legend!$F$4,2,IF(S1171=Legend!$F$5,1,0)))</f>
        <v>3</v>
      </c>
      <c r="AK1171">
        <f>IF(V1171=Legend!$H$3,3,IF(V1171=Legend!$H$4,2,IF(V1171=Legend!$H$5,1,0)))</f>
        <v>0</v>
      </c>
      <c r="AM1171">
        <f t="shared" si="132"/>
        <v>11</v>
      </c>
    </row>
    <row r="1172" spans="1:39" ht="140.4" x14ac:dyDescent="0.3">
      <c r="A1172" t="s">
        <v>61</v>
      </c>
      <c r="B1172" t="s">
        <v>1190</v>
      </c>
      <c r="C1172" t="s">
        <v>1195</v>
      </c>
      <c r="D1172" t="s">
        <v>1255</v>
      </c>
      <c r="E1172" t="str">
        <f t="shared" si="126"/>
        <v>In Mart ( Batu Besar )</v>
      </c>
      <c r="F1172" t="s">
        <v>61</v>
      </c>
      <c r="G1172" t="s">
        <v>21</v>
      </c>
      <c r="H1172" t="s">
        <v>21</v>
      </c>
      <c r="I1172" t="s">
        <v>22</v>
      </c>
      <c r="J1172" t="s">
        <v>23</v>
      </c>
      <c r="K1172" t="s">
        <v>24</v>
      </c>
      <c r="L1172" t="s">
        <v>21</v>
      </c>
      <c r="M1172" t="s">
        <v>25</v>
      </c>
      <c r="N1172" t="s">
        <v>26</v>
      </c>
      <c r="O1172" t="s">
        <v>25</v>
      </c>
      <c r="P1172" t="s">
        <v>21</v>
      </c>
      <c r="Q1172" t="s">
        <v>27</v>
      </c>
      <c r="R1172" t="s">
        <v>45</v>
      </c>
      <c r="S1172" t="s">
        <v>29</v>
      </c>
      <c r="T1172" t="s">
        <v>21</v>
      </c>
      <c r="U1172" t="s">
        <v>21</v>
      </c>
      <c r="V1172" t="s">
        <v>30</v>
      </c>
      <c r="W1172" s="2" t="s">
        <v>34</v>
      </c>
      <c r="Y1172">
        <f>IF(J1172=Legend!$B$3,0,IF(J1172=Legend!$B$4,1,IF(J1172=Legend!$B$5,2,0)))</f>
        <v>1</v>
      </c>
      <c r="Z1172">
        <f t="shared" si="127"/>
        <v>1</v>
      </c>
      <c r="AA1172">
        <f t="shared" si="128"/>
        <v>0</v>
      </c>
      <c r="AB1172">
        <f t="shared" si="129"/>
        <v>1</v>
      </c>
      <c r="AC1172">
        <f>IF(N1172=Legend!$D$3,3,IF(N1172=Legend!$D$4,2,IF(N1172=Legend!$D$5,1,0)))</f>
        <v>2</v>
      </c>
      <c r="AD1172">
        <f t="shared" si="130"/>
        <v>1</v>
      </c>
      <c r="AF1172">
        <f t="shared" si="131"/>
        <v>0</v>
      </c>
      <c r="AG1172">
        <f>IF(R1172=Legend!$F$3,3,IF(R1172=Legend!$F$4,2,IF(R1172=Legend!$F$5,1,0)))</f>
        <v>1</v>
      </c>
      <c r="AH1172">
        <f>IF(S1172=Legend!$F$3,3,IF(S1172=Legend!$F$4,2,IF(S1172=Legend!$F$5,1,0)))</f>
        <v>3</v>
      </c>
      <c r="AK1172">
        <f>IF(V1172=Legend!$H$3,3,IF(V1172=Legend!$H$4,2,IF(V1172=Legend!$H$5,1,0)))</f>
        <v>2</v>
      </c>
      <c r="AM1172">
        <f t="shared" si="132"/>
        <v>12</v>
      </c>
    </row>
    <row r="1173" spans="1:39" ht="140.4" x14ac:dyDescent="0.3">
      <c r="A1173" t="s">
        <v>32</v>
      </c>
      <c r="B1173" t="s">
        <v>1742</v>
      </c>
      <c r="C1173" t="s">
        <v>1834</v>
      </c>
      <c r="D1173" t="s">
        <v>2041</v>
      </c>
      <c r="E1173" t="str">
        <f t="shared" si="126"/>
        <v>IN SHOLIK</v>
      </c>
      <c r="F1173" t="s">
        <v>32</v>
      </c>
      <c r="G1173" t="s">
        <v>21</v>
      </c>
      <c r="H1173" t="s">
        <v>21</v>
      </c>
      <c r="I1173" t="s">
        <v>22</v>
      </c>
      <c r="J1173" t="s">
        <v>23</v>
      </c>
      <c r="K1173" t="s">
        <v>24</v>
      </c>
      <c r="L1173" t="s">
        <v>25</v>
      </c>
      <c r="M1173" t="s">
        <v>25</v>
      </c>
      <c r="N1173" t="s">
        <v>38</v>
      </c>
      <c r="O1173" t="s">
        <v>25</v>
      </c>
      <c r="P1173" t="s">
        <v>21</v>
      </c>
      <c r="Q1173" t="s">
        <v>27</v>
      </c>
      <c r="R1173" t="s">
        <v>45</v>
      </c>
      <c r="S1173" t="s">
        <v>29</v>
      </c>
      <c r="T1173" t="s">
        <v>21</v>
      </c>
      <c r="U1173" t="s">
        <v>21</v>
      </c>
      <c r="V1173" t="s">
        <v>30</v>
      </c>
      <c r="W1173" s="2" t="s">
        <v>34</v>
      </c>
      <c r="Y1173">
        <f>IF(J1173=Legend!$B$3,0,IF(J1173=Legend!$B$4,1,IF(J1173=Legend!$B$5,2,0)))</f>
        <v>1</v>
      </c>
      <c r="Z1173">
        <f t="shared" si="127"/>
        <v>1</v>
      </c>
      <c r="AA1173">
        <f t="shared" si="128"/>
        <v>1</v>
      </c>
      <c r="AB1173">
        <f t="shared" si="129"/>
        <v>1</v>
      </c>
      <c r="AC1173">
        <f>IF(N1173=Legend!$D$3,3,IF(N1173=Legend!$D$4,2,IF(N1173=Legend!$D$5,1,0)))</f>
        <v>3</v>
      </c>
      <c r="AD1173">
        <f t="shared" si="130"/>
        <v>1</v>
      </c>
      <c r="AF1173">
        <f t="shared" si="131"/>
        <v>0</v>
      </c>
      <c r="AG1173">
        <f>IF(R1173=Legend!$F$3,3,IF(R1173=Legend!$F$4,2,IF(R1173=Legend!$F$5,1,0)))</f>
        <v>1</v>
      </c>
      <c r="AH1173">
        <f>IF(S1173=Legend!$F$3,3,IF(S1173=Legend!$F$4,2,IF(S1173=Legend!$F$5,1,0)))</f>
        <v>3</v>
      </c>
      <c r="AK1173">
        <f>IF(V1173=Legend!$H$3,3,IF(V1173=Legend!$H$4,2,IF(V1173=Legend!$H$5,1,0)))</f>
        <v>2</v>
      </c>
      <c r="AM1173">
        <f t="shared" si="132"/>
        <v>14</v>
      </c>
    </row>
    <row r="1174" spans="1:39" ht="62.4" x14ac:dyDescent="0.3">
      <c r="A1174" t="s">
        <v>32</v>
      </c>
      <c r="B1174" t="s">
        <v>1056</v>
      </c>
      <c r="C1174" t="s">
        <v>1057</v>
      </c>
      <c r="D1174" t="s">
        <v>1942</v>
      </c>
      <c r="E1174" t="str">
        <f t="shared" si="126"/>
        <v>INAR TOKO</v>
      </c>
      <c r="F1174" t="s">
        <v>32</v>
      </c>
      <c r="G1174" t="s">
        <v>21</v>
      </c>
      <c r="H1174" t="s">
        <v>21</v>
      </c>
      <c r="I1174" t="s">
        <v>22</v>
      </c>
      <c r="J1174" t="s">
        <v>35</v>
      </c>
      <c r="K1174" t="s">
        <v>24</v>
      </c>
      <c r="L1174" t="s">
        <v>25</v>
      </c>
      <c r="M1174" t="s">
        <v>25</v>
      </c>
      <c r="N1174" t="s">
        <v>28</v>
      </c>
      <c r="O1174" t="s">
        <v>21</v>
      </c>
      <c r="P1174" t="s">
        <v>21</v>
      </c>
      <c r="Q1174" t="s">
        <v>27</v>
      </c>
      <c r="R1174" t="s">
        <v>45</v>
      </c>
      <c r="S1174" t="s">
        <v>45</v>
      </c>
      <c r="T1174" t="s">
        <v>21</v>
      </c>
      <c r="U1174" t="s">
        <v>21</v>
      </c>
      <c r="V1174" t="s">
        <v>33</v>
      </c>
      <c r="W1174" s="2" t="s">
        <v>48</v>
      </c>
      <c r="Y1174">
        <f>IF(J1174=Legend!$B$3,0,IF(J1174=Legend!$B$4,1,IF(J1174=Legend!$B$5,2,0)))</f>
        <v>0</v>
      </c>
      <c r="Z1174">
        <f t="shared" si="127"/>
        <v>1</v>
      </c>
      <c r="AA1174">
        <f t="shared" si="128"/>
        <v>1</v>
      </c>
      <c r="AB1174">
        <f t="shared" si="129"/>
        <v>1</v>
      </c>
      <c r="AC1174">
        <f>IF(N1174=Legend!$D$3,3,IF(N1174=Legend!$D$4,2,IF(N1174=Legend!$D$5,1,0)))</f>
        <v>1</v>
      </c>
      <c r="AD1174">
        <f t="shared" si="130"/>
        <v>0</v>
      </c>
      <c r="AF1174">
        <f t="shared" si="131"/>
        <v>0</v>
      </c>
      <c r="AG1174">
        <f>IF(R1174=Legend!$F$3,3,IF(R1174=Legend!$F$4,2,IF(R1174=Legend!$F$5,1,0)))</f>
        <v>1</v>
      </c>
      <c r="AH1174">
        <f>IF(S1174=Legend!$F$3,3,IF(S1174=Legend!$F$4,2,IF(S1174=Legend!$F$5,1,0)))</f>
        <v>1</v>
      </c>
      <c r="AK1174">
        <f>IF(V1174=Legend!$H$3,3,IF(V1174=Legend!$H$4,2,IF(V1174=Legend!$H$5,1,0)))</f>
        <v>1</v>
      </c>
      <c r="AM1174">
        <f t="shared" si="132"/>
        <v>7</v>
      </c>
    </row>
    <row r="1175" spans="1:39" ht="156" x14ac:dyDescent="0.3">
      <c r="A1175" t="s">
        <v>61</v>
      </c>
      <c r="B1175" t="s">
        <v>847</v>
      </c>
      <c r="C1175" t="s">
        <v>1103</v>
      </c>
      <c r="D1175" t="s">
        <v>1104</v>
      </c>
      <c r="E1175" t="str">
        <f t="shared" si="126"/>
        <v>INAYA MARKET</v>
      </c>
      <c r="F1175" t="s">
        <v>61</v>
      </c>
      <c r="G1175" t="s">
        <v>21</v>
      </c>
      <c r="H1175" t="s">
        <v>21</v>
      </c>
      <c r="I1175" t="s">
        <v>22</v>
      </c>
      <c r="J1175" t="s">
        <v>23</v>
      </c>
      <c r="K1175" t="s">
        <v>24</v>
      </c>
      <c r="L1175" t="s">
        <v>25</v>
      </c>
      <c r="M1175" t="s">
        <v>25</v>
      </c>
      <c r="N1175" t="s">
        <v>26</v>
      </c>
      <c r="O1175" t="s">
        <v>21</v>
      </c>
      <c r="P1175" t="s">
        <v>21</v>
      </c>
      <c r="Q1175" t="s">
        <v>27</v>
      </c>
      <c r="R1175" t="s">
        <v>45</v>
      </c>
      <c r="S1175" t="s">
        <v>47</v>
      </c>
      <c r="T1175" t="s">
        <v>21</v>
      </c>
      <c r="U1175" t="s">
        <v>21</v>
      </c>
      <c r="V1175" t="s">
        <v>30</v>
      </c>
      <c r="W1175" s="2" t="s">
        <v>31</v>
      </c>
      <c r="Y1175">
        <f>IF(J1175=Legend!$B$3,0,IF(J1175=Legend!$B$4,1,IF(J1175=Legend!$B$5,2,0)))</f>
        <v>1</v>
      </c>
      <c r="Z1175">
        <f t="shared" si="127"/>
        <v>1</v>
      </c>
      <c r="AA1175">
        <f t="shared" si="128"/>
        <v>1</v>
      </c>
      <c r="AB1175">
        <f t="shared" si="129"/>
        <v>1</v>
      </c>
      <c r="AC1175">
        <f>IF(N1175=Legend!$D$3,3,IF(N1175=Legend!$D$4,2,IF(N1175=Legend!$D$5,1,0)))</f>
        <v>2</v>
      </c>
      <c r="AD1175">
        <f t="shared" si="130"/>
        <v>0</v>
      </c>
      <c r="AF1175">
        <f t="shared" si="131"/>
        <v>0</v>
      </c>
      <c r="AG1175">
        <f>IF(R1175=Legend!$F$3,3,IF(R1175=Legend!$F$4,2,IF(R1175=Legend!$F$5,1,0)))</f>
        <v>1</v>
      </c>
      <c r="AH1175">
        <f>IF(S1175=Legend!$F$3,3,IF(S1175=Legend!$F$4,2,IF(S1175=Legend!$F$5,1,0)))</f>
        <v>0</v>
      </c>
      <c r="AK1175">
        <f>IF(V1175=Legend!$H$3,3,IF(V1175=Legend!$H$4,2,IF(V1175=Legend!$H$5,1,0)))</f>
        <v>2</v>
      </c>
      <c r="AM1175">
        <f t="shared" si="132"/>
        <v>9</v>
      </c>
    </row>
    <row r="1176" spans="1:39" ht="31.2" x14ac:dyDescent="0.3">
      <c r="A1176" t="s">
        <v>71</v>
      </c>
      <c r="B1176" t="s">
        <v>963</v>
      </c>
      <c r="C1176" t="s">
        <v>2783</v>
      </c>
      <c r="D1176" t="s">
        <v>2824</v>
      </c>
      <c r="E1176" t="str">
        <f t="shared" si="126"/>
        <v>INAYAH - BAMBANG AHMAD CANDRA</v>
      </c>
      <c r="F1176" t="s">
        <v>71</v>
      </c>
      <c r="G1176" t="s">
        <v>21</v>
      </c>
      <c r="H1176" t="s">
        <v>21</v>
      </c>
      <c r="I1176" t="s">
        <v>50</v>
      </c>
      <c r="J1176" t="s">
        <v>23</v>
      </c>
      <c r="K1176" t="s">
        <v>24</v>
      </c>
      <c r="L1176" t="s">
        <v>21</v>
      </c>
      <c r="M1176" t="s">
        <v>25</v>
      </c>
      <c r="N1176" t="s">
        <v>28</v>
      </c>
      <c r="O1176" t="s">
        <v>25</v>
      </c>
      <c r="P1176" t="s">
        <v>21</v>
      </c>
      <c r="Q1176" t="s">
        <v>27</v>
      </c>
      <c r="R1176" t="s">
        <v>45</v>
      </c>
      <c r="S1176" t="s">
        <v>28</v>
      </c>
      <c r="T1176" t="s">
        <v>21</v>
      </c>
      <c r="U1176" t="s">
        <v>21</v>
      </c>
      <c r="V1176" t="s">
        <v>33</v>
      </c>
      <c r="W1176" s="18" t="s">
        <v>63</v>
      </c>
      <c r="Y1176">
        <f>IF(J1176=Legend!$B$3,0,IF(J1176=Legend!$B$4,1,IF(J1176=Legend!$B$5,2,0)))</f>
        <v>1</v>
      </c>
      <c r="Z1176">
        <f t="shared" si="127"/>
        <v>1</v>
      </c>
      <c r="AA1176">
        <f t="shared" si="128"/>
        <v>0</v>
      </c>
      <c r="AB1176">
        <f t="shared" si="129"/>
        <v>1</v>
      </c>
      <c r="AC1176">
        <f>IF(N1176=Legend!$D$3,3,IF(N1176=Legend!$D$4,2,IF(N1176=Legend!$D$5,1,0)))</f>
        <v>1</v>
      </c>
      <c r="AD1176">
        <f t="shared" si="130"/>
        <v>1</v>
      </c>
      <c r="AF1176">
        <f t="shared" si="131"/>
        <v>0</v>
      </c>
      <c r="AG1176">
        <f>IF(R1176=Legend!$F$3,3,IF(R1176=Legend!$F$4,2,IF(R1176=Legend!$F$5,1,0)))</f>
        <v>1</v>
      </c>
      <c r="AH1176">
        <f>IF(S1176=Legend!$F$3,3,IF(S1176=Legend!$F$4,2,IF(S1176=Legend!$F$5,1,0)))</f>
        <v>2</v>
      </c>
      <c r="AK1176">
        <f>IF(V1176=Legend!$H$3,3,IF(V1176=Legend!$H$4,2,IF(V1176=Legend!$H$5,1,0)))</f>
        <v>1</v>
      </c>
      <c r="AM1176">
        <f t="shared" si="132"/>
        <v>9</v>
      </c>
    </row>
    <row r="1177" spans="1:39" ht="140.4" x14ac:dyDescent="0.3">
      <c r="A1177" t="s">
        <v>73</v>
      </c>
      <c r="B1177" t="s">
        <v>162</v>
      </c>
      <c r="C1177" t="s">
        <v>359</v>
      </c>
      <c r="D1177" t="s">
        <v>383</v>
      </c>
      <c r="E1177" t="str">
        <f t="shared" si="126"/>
        <v>INDAH JAYA PALUR/ZULFIQOR,ST</v>
      </c>
      <c r="F1177" t="s">
        <v>58</v>
      </c>
      <c r="G1177" t="s">
        <v>21</v>
      </c>
      <c r="H1177" t="s">
        <v>21</v>
      </c>
      <c r="I1177" t="s">
        <v>22</v>
      </c>
      <c r="J1177" t="s">
        <v>35</v>
      </c>
      <c r="K1177" t="s">
        <v>24</v>
      </c>
      <c r="L1177" t="s">
        <v>21</v>
      </c>
      <c r="M1177" t="s">
        <v>25</v>
      </c>
      <c r="N1177" t="s">
        <v>28</v>
      </c>
      <c r="O1177" t="s">
        <v>25</v>
      </c>
      <c r="P1177" t="s">
        <v>21</v>
      </c>
      <c r="Q1177" t="s">
        <v>27</v>
      </c>
      <c r="R1177" t="s">
        <v>45</v>
      </c>
      <c r="S1177" t="s">
        <v>29</v>
      </c>
      <c r="T1177" t="s">
        <v>21</v>
      </c>
      <c r="U1177" t="s">
        <v>21</v>
      </c>
      <c r="V1177" t="s">
        <v>42</v>
      </c>
      <c r="W1177" s="2" t="s">
        <v>34</v>
      </c>
      <c r="Y1177">
        <f>IF(J1177=Legend!$B$3,0,IF(J1177=Legend!$B$4,1,IF(J1177=Legend!$B$5,2,0)))</f>
        <v>0</v>
      </c>
      <c r="Z1177">
        <f t="shared" si="127"/>
        <v>1</v>
      </c>
      <c r="AA1177">
        <f t="shared" si="128"/>
        <v>0</v>
      </c>
      <c r="AB1177">
        <f t="shared" si="129"/>
        <v>1</v>
      </c>
      <c r="AC1177">
        <f>IF(N1177=Legend!$D$3,3,IF(N1177=Legend!$D$4,2,IF(N1177=Legend!$D$5,1,0)))</f>
        <v>1</v>
      </c>
      <c r="AD1177">
        <f t="shared" si="130"/>
        <v>1</v>
      </c>
      <c r="AF1177">
        <f t="shared" si="131"/>
        <v>0</v>
      </c>
      <c r="AG1177">
        <f>IF(R1177=Legend!$F$3,3,IF(R1177=Legend!$F$4,2,IF(R1177=Legend!$F$5,1,0)))</f>
        <v>1</v>
      </c>
      <c r="AH1177">
        <f>IF(S1177=Legend!$F$3,3,IF(S1177=Legend!$F$4,2,IF(S1177=Legend!$F$5,1,0)))</f>
        <v>3</v>
      </c>
      <c r="AK1177">
        <f>IF(V1177=Legend!$H$3,3,IF(V1177=Legend!$H$4,2,IF(V1177=Legend!$H$5,1,0)))</f>
        <v>0</v>
      </c>
      <c r="AM1177">
        <f t="shared" si="132"/>
        <v>8</v>
      </c>
    </row>
    <row r="1178" spans="1:39" ht="140.4" x14ac:dyDescent="0.3">
      <c r="A1178" t="s">
        <v>83</v>
      </c>
      <c r="B1178" t="s">
        <v>932</v>
      </c>
      <c r="C1178" t="s">
        <v>1374</v>
      </c>
      <c r="D1178" t="s">
        <v>4999</v>
      </c>
      <c r="E1178" t="str">
        <f t="shared" si="126"/>
        <v>INDAH PUTRA</v>
      </c>
      <c r="F1178" t="s">
        <v>83</v>
      </c>
      <c r="G1178" t="s">
        <v>21</v>
      </c>
      <c r="H1178" t="s">
        <v>21</v>
      </c>
      <c r="I1178" t="s">
        <v>22</v>
      </c>
      <c r="J1178" t="s">
        <v>35</v>
      </c>
      <c r="K1178" t="s">
        <v>24</v>
      </c>
      <c r="L1178" t="s">
        <v>25</v>
      </c>
      <c r="M1178" t="s">
        <v>25</v>
      </c>
      <c r="N1178" t="s">
        <v>28</v>
      </c>
      <c r="O1178" t="s">
        <v>21</v>
      </c>
      <c r="P1178" t="s">
        <v>21</v>
      </c>
      <c r="Q1178" t="s">
        <v>27</v>
      </c>
      <c r="R1178" t="s">
        <v>45</v>
      </c>
      <c r="S1178" t="s">
        <v>28</v>
      </c>
      <c r="T1178" t="s">
        <v>21</v>
      </c>
      <c r="U1178" t="s">
        <v>21</v>
      </c>
      <c r="V1178" t="s">
        <v>33</v>
      </c>
      <c r="W1178" s="2" t="s">
        <v>34</v>
      </c>
      <c r="Y1178">
        <f>IF(J1178=Legend!$B$3,0,IF(J1178=Legend!$B$4,1,IF(J1178=Legend!$B$5,2,0)))</f>
        <v>0</v>
      </c>
      <c r="Z1178">
        <f t="shared" si="127"/>
        <v>1</v>
      </c>
      <c r="AA1178">
        <f t="shared" si="128"/>
        <v>1</v>
      </c>
      <c r="AB1178">
        <f t="shared" si="129"/>
        <v>1</v>
      </c>
      <c r="AC1178">
        <f>IF(N1178=Legend!$D$3,3,IF(N1178=Legend!$D$4,2,IF(N1178=Legend!$D$5,1,0)))</f>
        <v>1</v>
      </c>
      <c r="AD1178">
        <f t="shared" si="130"/>
        <v>0</v>
      </c>
      <c r="AF1178">
        <f t="shared" si="131"/>
        <v>0</v>
      </c>
      <c r="AG1178">
        <f>IF(R1178=Legend!$F$3,3,IF(R1178=Legend!$F$4,2,IF(R1178=Legend!$F$5,1,0)))</f>
        <v>1</v>
      </c>
      <c r="AH1178">
        <f>IF(S1178=Legend!$F$3,3,IF(S1178=Legend!$F$4,2,IF(S1178=Legend!$F$5,1,0)))</f>
        <v>2</v>
      </c>
      <c r="AK1178">
        <f>IF(V1178=Legend!$H$3,3,IF(V1178=Legend!$H$4,2,IF(V1178=Legend!$H$5,1,0)))</f>
        <v>1</v>
      </c>
      <c r="AM1178">
        <f t="shared" si="132"/>
        <v>8</v>
      </c>
    </row>
    <row r="1179" spans="1:39" ht="156" x14ac:dyDescent="0.3">
      <c r="A1179" t="s">
        <v>61</v>
      </c>
      <c r="B1179" t="s">
        <v>847</v>
      </c>
      <c r="C1179" t="s">
        <v>1084</v>
      </c>
      <c r="D1179" t="s">
        <v>1085</v>
      </c>
      <c r="E1179" t="str">
        <f t="shared" si="126"/>
        <v>INDAH SARI BLANG ASAN</v>
      </c>
      <c r="F1179" t="s">
        <v>61</v>
      </c>
      <c r="G1179" t="s">
        <v>21</v>
      </c>
      <c r="H1179" t="s">
        <v>21</v>
      </c>
      <c r="I1179" t="s">
        <v>22</v>
      </c>
      <c r="J1179" t="s">
        <v>41</v>
      </c>
      <c r="K1179" t="s">
        <v>24</v>
      </c>
      <c r="L1179" t="s">
        <v>25</v>
      </c>
      <c r="M1179" t="s">
        <v>25</v>
      </c>
      <c r="N1179" t="s">
        <v>38</v>
      </c>
      <c r="O1179" t="s">
        <v>25</v>
      </c>
      <c r="P1179" t="s">
        <v>21</v>
      </c>
      <c r="Q1179" t="s">
        <v>27</v>
      </c>
      <c r="R1179" t="s">
        <v>45</v>
      </c>
      <c r="S1179" t="s">
        <v>28</v>
      </c>
      <c r="T1179" t="s">
        <v>21</v>
      </c>
      <c r="U1179" t="s">
        <v>21</v>
      </c>
      <c r="V1179" t="s">
        <v>75</v>
      </c>
      <c r="W1179" s="2" t="s">
        <v>31</v>
      </c>
      <c r="Y1179">
        <f>IF(J1179=Legend!$B$3,0,IF(J1179=Legend!$B$4,1,IF(J1179=Legend!$B$5,2,0)))</f>
        <v>2</v>
      </c>
      <c r="Z1179">
        <f t="shared" si="127"/>
        <v>1</v>
      </c>
      <c r="AA1179">
        <f t="shared" si="128"/>
        <v>1</v>
      </c>
      <c r="AB1179">
        <f t="shared" si="129"/>
        <v>1</v>
      </c>
      <c r="AC1179">
        <f>IF(N1179=Legend!$D$3,3,IF(N1179=Legend!$D$4,2,IF(N1179=Legend!$D$5,1,0)))</f>
        <v>3</v>
      </c>
      <c r="AD1179">
        <f t="shared" si="130"/>
        <v>1</v>
      </c>
      <c r="AF1179">
        <f t="shared" si="131"/>
        <v>0</v>
      </c>
      <c r="AG1179">
        <f>IF(R1179=Legend!$F$3,3,IF(R1179=Legend!$F$4,2,IF(R1179=Legend!$F$5,1,0)))</f>
        <v>1</v>
      </c>
      <c r="AH1179">
        <f>IF(S1179=Legend!$F$3,3,IF(S1179=Legend!$F$4,2,IF(S1179=Legend!$F$5,1,0)))</f>
        <v>2</v>
      </c>
      <c r="AK1179">
        <f>IF(V1179=Legend!$H$3,3,IF(V1179=Legend!$H$4,2,IF(V1179=Legend!$H$5,1,0)))</f>
        <v>3</v>
      </c>
      <c r="AM1179">
        <f t="shared" si="132"/>
        <v>15</v>
      </c>
    </row>
    <row r="1180" spans="1:39" ht="156" x14ac:dyDescent="0.3">
      <c r="A1180" t="s">
        <v>61</v>
      </c>
      <c r="B1180" t="s">
        <v>847</v>
      </c>
      <c r="C1180" t="s">
        <v>1084</v>
      </c>
      <c r="D1180" t="s">
        <v>1086</v>
      </c>
      <c r="E1180" t="str">
        <f t="shared" si="126"/>
        <v>INDAH SARI BLOK SAWAH</v>
      </c>
      <c r="F1180" t="s">
        <v>61</v>
      </c>
      <c r="G1180" t="s">
        <v>21</v>
      </c>
      <c r="H1180" t="s">
        <v>21</v>
      </c>
      <c r="I1180" t="s">
        <v>22</v>
      </c>
      <c r="J1180" t="s">
        <v>41</v>
      </c>
      <c r="K1180" t="s">
        <v>24</v>
      </c>
      <c r="L1180" t="s">
        <v>25</v>
      </c>
      <c r="M1180" t="s">
        <v>25</v>
      </c>
      <c r="N1180" t="s">
        <v>38</v>
      </c>
      <c r="O1180" t="s">
        <v>25</v>
      </c>
      <c r="P1180" t="s">
        <v>21</v>
      </c>
      <c r="Q1180" t="s">
        <v>27</v>
      </c>
      <c r="R1180" t="s">
        <v>45</v>
      </c>
      <c r="S1180" t="s">
        <v>28</v>
      </c>
      <c r="T1180" t="s">
        <v>21</v>
      </c>
      <c r="U1180" t="s">
        <v>21</v>
      </c>
      <c r="V1180" t="s">
        <v>75</v>
      </c>
      <c r="W1180" s="2" t="s">
        <v>31</v>
      </c>
      <c r="Y1180">
        <f>IF(J1180=Legend!$B$3,0,IF(J1180=Legend!$B$4,1,IF(J1180=Legend!$B$5,2,0)))</f>
        <v>2</v>
      </c>
      <c r="Z1180">
        <f t="shared" si="127"/>
        <v>1</v>
      </c>
      <c r="AA1180">
        <f t="shared" si="128"/>
        <v>1</v>
      </c>
      <c r="AB1180">
        <f t="shared" si="129"/>
        <v>1</v>
      </c>
      <c r="AC1180">
        <f>IF(N1180=Legend!$D$3,3,IF(N1180=Legend!$D$4,2,IF(N1180=Legend!$D$5,1,0)))</f>
        <v>3</v>
      </c>
      <c r="AD1180">
        <f t="shared" si="130"/>
        <v>1</v>
      </c>
      <c r="AF1180">
        <f t="shared" si="131"/>
        <v>0</v>
      </c>
      <c r="AG1180">
        <f>IF(R1180=Legend!$F$3,3,IF(R1180=Legend!$F$4,2,IF(R1180=Legend!$F$5,1,0)))</f>
        <v>1</v>
      </c>
      <c r="AH1180">
        <f>IF(S1180=Legend!$F$3,3,IF(S1180=Legend!$F$4,2,IF(S1180=Legend!$F$5,1,0)))</f>
        <v>2</v>
      </c>
      <c r="AK1180">
        <f>IF(V1180=Legend!$H$3,3,IF(V1180=Legend!$H$4,2,IF(V1180=Legend!$H$5,1,0)))</f>
        <v>3</v>
      </c>
      <c r="AM1180">
        <f t="shared" si="132"/>
        <v>15</v>
      </c>
    </row>
    <row r="1181" spans="1:39" ht="156" x14ac:dyDescent="0.3">
      <c r="A1181" t="s">
        <v>61</v>
      </c>
      <c r="B1181" t="s">
        <v>847</v>
      </c>
      <c r="C1181" t="s">
        <v>1084</v>
      </c>
      <c r="D1181" t="s">
        <v>1088</v>
      </c>
      <c r="E1181" t="str">
        <f t="shared" si="126"/>
        <v>INDAH SARI KOTA</v>
      </c>
      <c r="F1181" t="s">
        <v>61</v>
      </c>
      <c r="G1181" t="s">
        <v>21</v>
      </c>
      <c r="H1181" t="s">
        <v>21</v>
      </c>
      <c r="I1181" t="s">
        <v>22</v>
      </c>
      <c r="J1181" t="s">
        <v>41</v>
      </c>
      <c r="K1181" t="s">
        <v>24</v>
      </c>
      <c r="L1181" t="s">
        <v>25</v>
      </c>
      <c r="M1181" t="s">
        <v>25</v>
      </c>
      <c r="N1181" t="s">
        <v>38</v>
      </c>
      <c r="O1181" t="s">
        <v>25</v>
      </c>
      <c r="P1181" t="s">
        <v>21</v>
      </c>
      <c r="Q1181" t="s">
        <v>27</v>
      </c>
      <c r="R1181" t="s">
        <v>45</v>
      </c>
      <c r="S1181" t="s">
        <v>28</v>
      </c>
      <c r="T1181" t="s">
        <v>21</v>
      </c>
      <c r="U1181" t="s">
        <v>21</v>
      </c>
      <c r="V1181" t="s">
        <v>75</v>
      </c>
      <c r="W1181" s="2" t="s">
        <v>31</v>
      </c>
      <c r="Y1181">
        <f>IF(J1181=Legend!$B$3,0,IF(J1181=Legend!$B$4,1,IF(J1181=Legend!$B$5,2,0)))</f>
        <v>2</v>
      </c>
      <c r="Z1181">
        <f t="shared" si="127"/>
        <v>1</v>
      </c>
      <c r="AA1181">
        <f t="shared" si="128"/>
        <v>1</v>
      </c>
      <c r="AB1181">
        <f t="shared" si="129"/>
        <v>1</v>
      </c>
      <c r="AC1181">
        <f>IF(N1181=Legend!$D$3,3,IF(N1181=Legend!$D$4,2,IF(N1181=Legend!$D$5,1,0)))</f>
        <v>3</v>
      </c>
      <c r="AD1181">
        <f t="shared" si="130"/>
        <v>1</v>
      </c>
      <c r="AF1181">
        <f t="shared" si="131"/>
        <v>0</v>
      </c>
      <c r="AG1181">
        <f>IF(R1181=Legend!$F$3,3,IF(R1181=Legend!$F$4,2,IF(R1181=Legend!$F$5,1,0)))</f>
        <v>1</v>
      </c>
      <c r="AH1181">
        <f>IF(S1181=Legend!$F$3,3,IF(S1181=Legend!$F$4,2,IF(S1181=Legend!$F$5,1,0)))</f>
        <v>2</v>
      </c>
      <c r="AK1181">
        <f>IF(V1181=Legend!$H$3,3,IF(V1181=Legend!$H$4,2,IF(V1181=Legend!$H$5,1,0)))</f>
        <v>3</v>
      </c>
      <c r="AM1181">
        <f t="shared" si="132"/>
        <v>15</v>
      </c>
    </row>
    <row r="1182" spans="1:39" ht="109.2" x14ac:dyDescent="0.3">
      <c r="A1182" t="s">
        <v>32</v>
      </c>
      <c r="B1182" t="s">
        <v>1767</v>
      </c>
      <c r="C1182" t="s">
        <v>1789</v>
      </c>
      <c r="D1182" t="s">
        <v>2009</v>
      </c>
      <c r="E1182" t="str">
        <f t="shared" si="126"/>
        <v>INDAH TK / KOMP PSR TARAILU</v>
      </c>
      <c r="F1182" t="s">
        <v>67</v>
      </c>
      <c r="G1182" t="s">
        <v>21</v>
      </c>
      <c r="H1182" t="s">
        <v>21</v>
      </c>
      <c r="I1182" t="s">
        <v>50</v>
      </c>
      <c r="J1182" t="s">
        <v>35</v>
      </c>
      <c r="K1182" t="s">
        <v>47</v>
      </c>
      <c r="L1182" t="s">
        <v>21</v>
      </c>
      <c r="M1182" t="s">
        <v>21</v>
      </c>
      <c r="N1182" t="s">
        <v>47</v>
      </c>
      <c r="O1182" t="s">
        <v>21</v>
      </c>
      <c r="P1182" t="s">
        <v>21</v>
      </c>
      <c r="Q1182" t="s">
        <v>27</v>
      </c>
      <c r="R1182" t="s">
        <v>45</v>
      </c>
      <c r="S1182" t="s">
        <v>45</v>
      </c>
      <c r="T1182" t="s">
        <v>21</v>
      </c>
      <c r="U1182" t="s">
        <v>21</v>
      </c>
      <c r="V1182" t="s">
        <v>33</v>
      </c>
      <c r="W1182" s="2" t="s">
        <v>66</v>
      </c>
      <c r="Y1182">
        <f>IF(J1182=Legend!$B$3,0,IF(J1182=Legend!$B$4,1,IF(J1182=Legend!$B$5,2,0)))</f>
        <v>0</v>
      </c>
      <c r="Z1182">
        <f t="shared" si="127"/>
        <v>0</v>
      </c>
      <c r="AA1182">
        <f t="shared" si="128"/>
        <v>0</v>
      </c>
      <c r="AB1182">
        <f t="shared" si="129"/>
        <v>0</v>
      </c>
      <c r="AC1182">
        <f>IF(N1182=Legend!$D$3,3,IF(N1182=Legend!$D$4,2,IF(N1182=Legend!$D$5,1,0)))</f>
        <v>0</v>
      </c>
      <c r="AD1182">
        <f t="shared" si="130"/>
        <v>0</v>
      </c>
      <c r="AF1182">
        <f t="shared" si="131"/>
        <v>0</v>
      </c>
      <c r="AG1182">
        <f>IF(R1182=Legend!$F$3,3,IF(R1182=Legend!$F$4,2,IF(R1182=Legend!$F$5,1,0)))</f>
        <v>1</v>
      </c>
      <c r="AH1182">
        <f>IF(S1182=Legend!$F$3,3,IF(S1182=Legend!$F$4,2,IF(S1182=Legend!$F$5,1,0)))</f>
        <v>1</v>
      </c>
      <c r="AK1182">
        <f>IF(V1182=Legend!$H$3,3,IF(V1182=Legend!$H$4,2,IF(V1182=Legend!$H$5,1,0)))</f>
        <v>1</v>
      </c>
      <c r="AM1182">
        <f t="shared" si="132"/>
        <v>3</v>
      </c>
    </row>
    <row r="1183" spans="1:39" ht="156" x14ac:dyDescent="0.3">
      <c r="A1183" t="s">
        <v>136</v>
      </c>
      <c r="B1183" t="s">
        <v>519</v>
      </c>
      <c r="C1183" t="s">
        <v>4825</v>
      </c>
      <c r="D1183" t="s">
        <v>4827</v>
      </c>
      <c r="E1183" t="str">
        <f t="shared" si="126"/>
        <v>INDAH/HEARA WARUWU</v>
      </c>
      <c r="F1183" t="s">
        <v>136</v>
      </c>
      <c r="G1183" t="s">
        <v>21</v>
      </c>
      <c r="H1183" t="s">
        <v>21</v>
      </c>
      <c r="I1183" t="s">
        <v>22</v>
      </c>
      <c r="J1183" t="s">
        <v>23</v>
      </c>
      <c r="K1183" t="s">
        <v>24</v>
      </c>
      <c r="L1183" t="s">
        <v>25</v>
      </c>
      <c r="M1183" t="s">
        <v>25</v>
      </c>
      <c r="N1183" t="s">
        <v>28</v>
      </c>
      <c r="O1183" t="s">
        <v>21</v>
      </c>
      <c r="P1183" t="s">
        <v>21</v>
      </c>
      <c r="Q1183" t="s">
        <v>60</v>
      </c>
      <c r="R1183" t="s">
        <v>45</v>
      </c>
      <c r="S1183" t="s">
        <v>28</v>
      </c>
      <c r="T1183" t="s">
        <v>21</v>
      </c>
      <c r="U1183" t="s">
        <v>21</v>
      </c>
      <c r="V1183" t="s">
        <v>33</v>
      </c>
      <c r="W1183" s="2" t="s">
        <v>31</v>
      </c>
      <c r="Y1183">
        <f>IF(J1183=Legend!$B$3,0,IF(J1183=Legend!$B$4,1,IF(J1183=Legend!$B$5,2,0)))</f>
        <v>1</v>
      </c>
      <c r="Z1183">
        <f t="shared" si="127"/>
        <v>1</v>
      </c>
      <c r="AA1183">
        <f t="shared" si="128"/>
        <v>1</v>
      </c>
      <c r="AB1183">
        <f t="shared" si="129"/>
        <v>1</v>
      </c>
      <c r="AC1183">
        <f>IF(N1183=Legend!$D$3,3,IF(N1183=Legend!$D$4,2,IF(N1183=Legend!$D$5,1,0)))</f>
        <v>1</v>
      </c>
      <c r="AD1183">
        <f t="shared" si="130"/>
        <v>0</v>
      </c>
      <c r="AF1183">
        <f t="shared" si="131"/>
        <v>2</v>
      </c>
      <c r="AG1183">
        <f>IF(R1183=Legend!$F$3,3,IF(R1183=Legend!$F$4,2,IF(R1183=Legend!$F$5,1,0)))</f>
        <v>1</v>
      </c>
      <c r="AH1183">
        <f>IF(S1183=Legend!$F$3,3,IF(S1183=Legend!$F$4,2,IF(S1183=Legend!$F$5,1,0)))</f>
        <v>2</v>
      </c>
      <c r="AK1183">
        <f>IF(V1183=Legend!$H$3,3,IF(V1183=Legend!$H$4,2,IF(V1183=Legend!$H$5,1,0)))</f>
        <v>1</v>
      </c>
      <c r="AM1183">
        <f t="shared" si="132"/>
        <v>11</v>
      </c>
    </row>
    <row r="1184" spans="1:39" ht="78" x14ac:dyDescent="0.3">
      <c r="A1184" t="s">
        <v>59</v>
      </c>
      <c r="B1184" t="s">
        <v>3366</v>
      </c>
      <c r="C1184" t="s">
        <v>3543</v>
      </c>
      <c r="D1184" t="s">
        <v>3559</v>
      </c>
      <c r="E1184" t="str">
        <f t="shared" si="126"/>
        <v>Indira, Toko</v>
      </c>
      <c r="F1184" t="s">
        <v>70</v>
      </c>
      <c r="G1184" t="s">
        <v>21</v>
      </c>
      <c r="H1184" t="s">
        <v>21</v>
      </c>
      <c r="I1184" t="s">
        <v>22</v>
      </c>
      <c r="J1184" t="s">
        <v>35</v>
      </c>
      <c r="K1184" t="s">
        <v>47</v>
      </c>
      <c r="L1184" t="s">
        <v>21</v>
      </c>
      <c r="M1184" t="s">
        <v>21</v>
      </c>
      <c r="N1184" t="s">
        <v>47</v>
      </c>
      <c r="O1184" t="s">
        <v>21</v>
      </c>
      <c r="P1184" t="s">
        <v>21</v>
      </c>
      <c r="Q1184" t="s">
        <v>27</v>
      </c>
      <c r="R1184" t="s">
        <v>45</v>
      </c>
      <c r="S1184" t="s">
        <v>45</v>
      </c>
      <c r="T1184" t="s">
        <v>21</v>
      </c>
      <c r="U1184" t="s">
        <v>21</v>
      </c>
      <c r="V1184" t="s">
        <v>33</v>
      </c>
      <c r="W1184" s="2" t="s">
        <v>76</v>
      </c>
      <c r="Y1184">
        <f>IF(J1184=Legend!$B$3,0,IF(J1184=Legend!$B$4,1,IF(J1184=Legend!$B$5,2,0)))</f>
        <v>0</v>
      </c>
      <c r="Z1184">
        <f t="shared" si="127"/>
        <v>0</v>
      </c>
      <c r="AA1184">
        <f t="shared" si="128"/>
        <v>0</v>
      </c>
      <c r="AB1184">
        <f t="shared" si="129"/>
        <v>0</v>
      </c>
      <c r="AC1184">
        <f>IF(N1184=Legend!$D$3,3,IF(N1184=Legend!$D$4,2,IF(N1184=Legend!$D$5,1,0)))</f>
        <v>0</v>
      </c>
      <c r="AD1184">
        <f t="shared" si="130"/>
        <v>0</v>
      </c>
      <c r="AF1184">
        <f t="shared" si="131"/>
        <v>0</v>
      </c>
      <c r="AG1184">
        <f>IF(R1184=Legend!$F$3,3,IF(R1184=Legend!$F$4,2,IF(R1184=Legend!$F$5,1,0)))</f>
        <v>1</v>
      </c>
      <c r="AH1184">
        <f>IF(S1184=Legend!$F$3,3,IF(S1184=Legend!$F$4,2,IF(S1184=Legend!$F$5,1,0)))</f>
        <v>1</v>
      </c>
      <c r="AK1184">
        <f>IF(V1184=Legend!$H$3,3,IF(V1184=Legend!$H$4,2,IF(V1184=Legend!$H$5,1,0)))</f>
        <v>1</v>
      </c>
      <c r="AM1184">
        <f t="shared" si="132"/>
        <v>3</v>
      </c>
    </row>
    <row r="1185" spans="1:39" ht="140.4" x14ac:dyDescent="0.3">
      <c r="A1185" t="s">
        <v>49</v>
      </c>
      <c r="B1185" t="s">
        <v>174</v>
      </c>
      <c r="C1185" t="s">
        <v>195</v>
      </c>
      <c r="D1185" t="s">
        <v>1423</v>
      </c>
      <c r="E1185" t="str">
        <f t="shared" si="126"/>
        <v>INDO BHAKTI GROUP</v>
      </c>
      <c r="F1185" t="s">
        <v>49</v>
      </c>
      <c r="G1185" t="s">
        <v>21</v>
      </c>
      <c r="H1185" t="s">
        <v>21</v>
      </c>
      <c r="I1185" t="s">
        <v>50</v>
      </c>
      <c r="J1185" t="s">
        <v>35</v>
      </c>
      <c r="K1185" t="s">
        <v>24</v>
      </c>
      <c r="L1185" t="s">
        <v>25</v>
      </c>
      <c r="M1185" t="s">
        <v>25</v>
      </c>
      <c r="N1185" t="s">
        <v>26</v>
      </c>
      <c r="O1185" t="s">
        <v>25</v>
      </c>
      <c r="P1185" t="s">
        <v>21</v>
      </c>
      <c r="Q1185" t="s">
        <v>60</v>
      </c>
      <c r="R1185" t="s">
        <v>45</v>
      </c>
      <c r="S1185" t="s">
        <v>29</v>
      </c>
      <c r="T1185" t="s">
        <v>21</v>
      </c>
      <c r="U1185" t="s">
        <v>21</v>
      </c>
      <c r="V1185" t="s">
        <v>33</v>
      </c>
      <c r="W1185" s="2" t="s">
        <v>34</v>
      </c>
      <c r="Y1185">
        <f>IF(J1185=Legend!$B$3,0,IF(J1185=Legend!$B$4,1,IF(J1185=Legend!$B$5,2,0)))</f>
        <v>0</v>
      </c>
      <c r="Z1185">
        <f t="shared" si="127"/>
        <v>1</v>
      </c>
      <c r="AA1185">
        <f t="shared" si="128"/>
        <v>1</v>
      </c>
      <c r="AB1185">
        <f t="shared" si="129"/>
        <v>1</v>
      </c>
      <c r="AC1185">
        <f>IF(N1185=Legend!$D$3,3,IF(N1185=Legend!$D$4,2,IF(N1185=Legend!$D$5,1,0)))</f>
        <v>2</v>
      </c>
      <c r="AD1185">
        <f t="shared" si="130"/>
        <v>1</v>
      </c>
      <c r="AF1185">
        <f t="shared" si="131"/>
        <v>2</v>
      </c>
      <c r="AG1185">
        <f>IF(R1185=Legend!$F$3,3,IF(R1185=Legend!$F$4,2,IF(R1185=Legend!$F$5,1,0)))</f>
        <v>1</v>
      </c>
      <c r="AH1185">
        <f>IF(S1185=Legend!$F$3,3,IF(S1185=Legend!$F$4,2,IF(S1185=Legend!$F$5,1,0)))</f>
        <v>3</v>
      </c>
      <c r="AK1185">
        <f>IF(V1185=Legend!$H$3,3,IF(V1185=Legend!$H$4,2,IF(V1185=Legend!$H$5,1,0)))</f>
        <v>1</v>
      </c>
      <c r="AM1185">
        <f t="shared" si="132"/>
        <v>13</v>
      </c>
    </row>
    <row r="1186" spans="1:39" ht="140.4" x14ac:dyDescent="0.3">
      <c r="A1186" t="s">
        <v>137</v>
      </c>
      <c r="B1186" t="s">
        <v>637</v>
      </c>
      <c r="C1186" t="s">
        <v>905</v>
      </c>
      <c r="D1186" t="s">
        <v>4680</v>
      </c>
      <c r="E1186" t="str">
        <f t="shared" si="126"/>
        <v>INDO JAYA MM*</v>
      </c>
      <c r="F1186" t="s">
        <v>147</v>
      </c>
      <c r="G1186" t="s">
        <v>21</v>
      </c>
      <c r="H1186" t="s">
        <v>21</v>
      </c>
      <c r="I1186" t="s">
        <v>22</v>
      </c>
      <c r="J1186" t="s">
        <v>35</v>
      </c>
      <c r="K1186" t="s">
        <v>47</v>
      </c>
      <c r="L1186" t="s">
        <v>21</v>
      </c>
      <c r="M1186" t="s">
        <v>25</v>
      </c>
      <c r="N1186" t="s">
        <v>28</v>
      </c>
      <c r="O1186" t="s">
        <v>25</v>
      </c>
      <c r="P1186" t="s">
        <v>21</v>
      </c>
      <c r="Q1186" t="s">
        <v>27</v>
      </c>
      <c r="R1186" t="s">
        <v>47</v>
      </c>
      <c r="S1186" t="s">
        <v>45</v>
      </c>
      <c r="T1186" t="s">
        <v>21</v>
      </c>
      <c r="U1186" t="s">
        <v>21</v>
      </c>
      <c r="V1186" t="s">
        <v>42</v>
      </c>
      <c r="W1186" s="2" t="s">
        <v>34</v>
      </c>
      <c r="Y1186">
        <f>IF(J1186=Legend!$B$3,0,IF(J1186=Legend!$B$4,1,IF(J1186=Legend!$B$5,2,0)))</f>
        <v>0</v>
      </c>
      <c r="Z1186">
        <f t="shared" si="127"/>
        <v>0</v>
      </c>
      <c r="AA1186">
        <f t="shared" si="128"/>
        <v>0</v>
      </c>
      <c r="AB1186">
        <f t="shared" si="129"/>
        <v>1</v>
      </c>
      <c r="AC1186">
        <f>IF(N1186=Legend!$D$3,3,IF(N1186=Legend!$D$4,2,IF(N1186=Legend!$D$5,1,0)))</f>
        <v>1</v>
      </c>
      <c r="AD1186">
        <f t="shared" si="130"/>
        <v>1</v>
      </c>
      <c r="AF1186">
        <f t="shared" si="131"/>
        <v>0</v>
      </c>
      <c r="AG1186">
        <f>IF(R1186=Legend!$F$3,3,IF(R1186=Legend!$F$4,2,IF(R1186=Legend!$F$5,1,0)))</f>
        <v>0</v>
      </c>
      <c r="AH1186">
        <f>IF(S1186=Legend!$F$3,3,IF(S1186=Legend!$F$4,2,IF(S1186=Legend!$F$5,1,0)))</f>
        <v>1</v>
      </c>
      <c r="AK1186">
        <f>IF(V1186=Legend!$H$3,3,IF(V1186=Legend!$H$4,2,IF(V1186=Legend!$H$5,1,0)))</f>
        <v>0</v>
      </c>
      <c r="AM1186">
        <f t="shared" si="132"/>
        <v>4</v>
      </c>
    </row>
    <row r="1187" spans="1:39" ht="140.4" x14ac:dyDescent="0.3">
      <c r="A1187" t="s">
        <v>113</v>
      </c>
      <c r="B1187" t="s">
        <v>174</v>
      </c>
      <c r="C1187" t="s">
        <v>200</v>
      </c>
      <c r="D1187" t="s">
        <v>1380</v>
      </c>
      <c r="E1187" t="str">
        <f t="shared" si="126"/>
        <v>INDO MAMA</v>
      </c>
      <c r="F1187" t="s">
        <v>113</v>
      </c>
      <c r="G1187" t="s">
        <v>21</v>
      </c>
      <c r="H1187" t="s">
        <v>21</v>
      </c>
      <c r="I1187" t="s">
        <v>22</v>
      </c>
      <c r="J1187" t="s">
        <v>41</v>
      </c>
      <c r="K1187" t="s">
        <v>24</v>
      </c>
      <c r="L1187" t="s">
        <v>25</v>
      </c>
      <c r="M1187" t="s">
        <v>25</v>
      </c>
      <c r="N1187" t="s">
        <v>26</v>
      </c>
      <c r="O1187" t="s">
        <v>21</v>
      </c>
      <c r="P1187" t="s">
        <v>21</v>
      </c>
      <c r="Q1187" t="s">
        <v>27</v>
      </c>
      <c r="R1187" t="s">
        <v>28</v>
      </c>
      <c r="S1187" t="s">
        <v>29</v>
      </c>
      <c r="T1187" t="s">
        <v>21</v>
      </c>
      <c r="U1187" t="s">
        <v>21</v>
      </c>
      <c r="V1187" t="s">
        <v>33</v>
      </c>
      <c r="W1187" s="2" t="s">
        <v>34</v>
      </c>
      <c r="Y1187">
        <f>IF(J1187=Legend!$B$3,0,IF(J1187=Legend!$B$4,1,IF(J1187=Legend!$B$5,2,0)))</f>
        <v>2</v>
      </c>
      <c r="Z1187">
        <f t="shared" si="127"/>
        <v>1</v>
      </c>
      <c r="AA1187">
        <f t="shared" si="128"/>
        <v>1</v>
      </c>
      <c r="AB1187">
        <f t="shared" si="129"/>
        <v>1</v>
      </c>
      <c r="AC1187">
        <f>IF(N1187=Legend!$D$3,3,IF(N1187=Legend!$D$4,2,IF(N1187=Legend!$D$5,1,0)))</f>
        <v>2</v>
      </c>
      <c r="AD1187">
        <f t="shared" si="130"/>
        <v>0</v>
      </c>
      <c r="AF1187">
        <f t="shared" si="131"/>
        <v>0</v>
      </c>
      <c r="AG1187">
        <f>IF(R1187=Legend!$F$3,3,IF(R1187=Legend!$F$4,2,IF(R1187=Legend!$F$5,1,0)))</f>
        <v>2</v>
      </c>
      <c r="AH1187">
        <f>IF(S1187=Legend!$F$3,3,IF(S1187=Legend!$F$4,2,IF(S1187=Legend!$F$5,1,0)))</f>
        <v>3</v>
      </c>
      <c r="AK1187">
        <f>IF(V1187=Legend!$H$3,3,IF(V1187=Legend!$H$4,2,IF(V1187=Legend!$H$5,1,0)))</f>
        <v>1</v>
      </c>
      <c r="AM1187">
        <f t="shared" si="132"/>
        <v>13</v>
      </c>
    </row>
    <row r="1188" spans="1:39" ht="109.2" x14ac:dyDescent="0.3">
      <c r="A1188" t="s">
        <v>102</v>
      </c>
      <c r="B1188" t="s">
        <v>1602</v>
      </c>
      <c r="C1188" t="s">
        <v>3703</v>
      </c>
      <c r="D1188" t="s">
        <v>3816</v>
      </c>
      <c r="E1188" t="str">
        <f t="shared" si="126"/>
        <v>INDO SARI TOKO</v>
      </c>
      <c r="F1188" t="s">
        <v>102</v>
      </c>
      <c r="G1188" t="s">
        <v>21</v>
      </c>
      <c r="H1188" t="s">
        <v>21</v>
      </c>
      <c r="I1188" t="s">
        <v>22</v>
      </c>
      <c r="J1188" t="s">
        <v>23</v>
      </c>
      <c r="K1188" t="s">
        <v>24</v>
      </c>
      <c r="L1188" t="s">
        <v>25</v>
      </c>
      <c r="M1188" t="s">
        <v>25</v>
      </c>
      <c r="N1188" t="s">
        <v>26</v>
      </c>
      <c r="O1188" t="s">
        <v>25</v>
      </c>
      <c r="P1188" t="s">
        <v>21</v>
      </c>
      <c r="Q1188" t="s">
        <v>27</v>
      </c>
      <c r="R1188" t="s">
        <v>45</v>
      </c>
      <c r="S1188" t="s">
        <v>29</v>
      </c>
      <c r="T1188" t="s">
        <v>21</v>
      </c>
      <c r="U1188" t="s">
        <v>21</v>
      </c>
      <c r="V1188" t="s">
        <v>33</v>
      </c>
      <c r="W1188" s="2" t="s">
        <v>66</v>
      </c>
      <c r="Y1188">
        <f>IF(J1188=Legend!$B$3,0,IF(J1188=Legend!$B$4,1,IF(J1188=Legend!$B$5,2,0)))</f>
        <v>1</v>
      </c>
      <c r="Z1188">
        <f t="shared" si="127"/>
        <v>1</v>
      </c>
      <c r="AA1188">
        <f t="shared" si="128"/>
        <v>1</v>
      </c>
      <c r="AB1188">
        <f t="shared" si="129"/>
        <v>1</v>
      </c>
      <c r="AC1188">
        <f>IF(N1188=Legend!$D$3,3,IF(N1188=Legend!$D$4,2,IF(N1188=Legend!$D$5,1,0)))</f>
        <v>2</v>
      </c>
      <c r="AD1188">
        <f t="shared" si="130"/>
        <v>1</v>
      </c>
      <c r="AF1188">
        <f t="shared" si="131"/>
        <v>0</v>
      </c>
      <c r="AG1188">
        <f>IF(R1188=Legend!$F$3,3,IF(R1188=Legend!$F$4,2,IF(R1188=Legend!$F$5,1,0)))</f>
        <v>1</v>
      </c>
      <c r="AH1188">
        <f>IF(S1188=Legend!$F$3,3,IF(S1188=Legend!$F$4,2,IF(S1188=Legend!$F$5,1,0)))</f>
        <v>3</v>
      </c>
      <c r="AK1188">
        <f>IF(V1188=Legend!$H$3,3,IF(V1188=Legend!$H$4,2,IF(V1188=Legend!$H$5,1,0)))</f>
        <v>1</v>
      </c>
      <c r="AM1188">
        <f t="shared" si="132"/>
        <v>12</v>
      </c>
    </row>
    <row r="1189" spans="1:39" ht="140.4" x14ac:dyDescent="0.3">
      <c r="A1189" t="s">
        <v>82</v>
      </c>
      <c r="B1189" t="s">
        <v>475</v>
      </c>
      <c r="C1189" t="s">
        <v>4505</v>
      </c>
      <c r="D1189" t="s">
        <v>4592</v>
      </c>
      <c r="E1189" t="str">
        <f t="shared" si="126"/>
        <v>INDO SUSU</v>
      </c>
      <c r="F1189" t="s">
        <v>150</v>
      </c>
      <c r="G1189" t="s">
        <v>21</v>
      </c>
      <c r="H1189" t="s">
        <v>21</v>
      </c>
      <c r="I1189" t="s">
        <v>22</v>
      </c>
      <c r="J1189" t="s">
        <v>35</v>
      </c>
      <c r="K1189" t="s">
        <v>24</v>
      </c>
      <c r="L1189" t="s">
        <v>21</v>
      </c>
      <c r="M1189" t="s">
        <v>21</v>
      </c>
      <c r="N1189" t="s">
        <v>47</v>
      </c>
      <c r="O1189" t="s">
        <v>21</v>
      </c>
      <c r="P1189" t="s">
        <v>21</v>
      </c>
      <c r="Q1189" t="s">
        <v>27</v>
      </c>
      <c r="R1189" t="s">
        <v>45</v>
      </c>
      <c r="S1189" t="s">
        <v>28</v>
      </c>
      <c r="T1189" t="s">
        <v>21</v>
      </c>
      <c r="U1189" t="s">
        <v>21</v>
      </c>
      <c r="V1189" t="s">
        <v>33</v>
      </c>
      <c r="W1189" s="2" t="s">
        <v>34</v>
      </c>
      <c r="Y1189">
        <f>IF(J1189=Legend!$B$3,0,IF(J1189=Legend!$B$4,1,IF(J1189=Legend!$B$5,2,0)))</f>
        <v>0</v>
      </c>
      <c r="Z1189">
        <f t="shared" si="127"/>
        <v>1</v>
      </c>
      <c r="AA1189">
        <f t="shared" si="128"/>
        <v>0</v>
      </c>
      <c r="AB1189">
        <f t="shared" si="129"/>
        <v>0</v>
      </c>
      <c r="AC1189">
        <f>IF(N1189=Legend!$D$3,3,IF(N1189=Legend!$D$4,2,IF(N1189=Legend!$D$5,1,0)))</f>
        <v>0</v>
      </c>
      <c r="AD1189">
        <f t="shared" si="130"/>
        <v>0</v>
      </c>
      <c r="AF1189">
        <f t="shared" si="131"/>
        <v>0</v>
      </c>
      <c r="AG1189">
        <f>IF(R1189=Legend!$F$3,3,IF(R1189=Legend!$F$4,2,IF(R1189=Legend!$F$5,1,0)))</f>
        <v>1</v>
      </c>
      <c r="AH1189">
        <f>IF(S1189=Legend!$F$3,3,IF(S1189=Legend!$F$4,2,IF(S1189=Legend!$F$5,1,0)))</f>
        <v>2</v>
      </c>
      <c r="AK1189">
        <f>IF(V1189=Legend!$H$3,3,IF(V1189=Legend!$H$4,2,IF(V1189=Legend!$H$5,1,0)))</f>
        <v>1</v>
      </c>
      <c r="AM1189">
        <f t="shared" si="132"/>
        <v>5</v>
      </c>
    </row>
    <row r="1190" spans="1:39" ht="46.8" x14ac:dyDescent="0.3">
      <c r="A1190" t="s">
        <v>43</v>
      </c>
      <c r="B1190" t="s">
        <v>1733</v>
      </c>
      <c r="C1190" t="s">
        <v>1859</v>
      </c>
      <c r="D1190" t="s">
        <v>3881</v>
      </c>
      <c r="E1190" t="str">
        <f t="shared" si="126"/>
        <v>INDOFOOD, KOP</v>
      </c>
      <c r="F1190" t="s">
        <v>43</v>
      </c>
      <c r="G1190" t="s">
        <v>21</v>
      </c>
      <c r="H1190" t="s">
        <v>21</v>
      </c>
      <c r="I1190" t="s">
        <v>50</v>
      </c>
      <c r="J1190" t="s">
        <v>35</v>
      </c>
      <c r="K1190" t="s">
        <v>24</v>
      </c>
      <c r="L1190" t="s">
        <v>25</v>
      </c>
      <c r="M1190" t="s">
        <v>25</v>
      </c>
      <c r="N1190" t="s">
        <v>28</v>
      </c>
      <c r="O1190" t="s">
        <v>21</v>
      </c>
      <c r="P1190" t="s">
        <v>21</v>
      </c>
      <c r="Q1190" t="s">
        <v>27</v>
      </c>
      <c r="R1190" t="s">
        <v>45</v>
      </c>
      <c r="S1190" t="s">
        <v>28</v>
      </c>
      <c r="T1190" t="s">
        <v>21</v>
      </c>
      <c r="U1190" t="s">
        <v>21</v>
      </c>
      <c r="V1190" t="s">
        <v>33</v>
      </c>
      <c r="W1190" s="18" t="s">
        <v>111</v>
      </c>
      <c r="Y1190">
        <f>IF(J1190=Legend!$B$3,0,IF(J1190=Legend!$B$4,1,IF(J1190=Legend!$B$5,2,0)))</f>
        <v>0</v>
      </c>
      <c r="Z1190">
        <f t="shared" si="127"/>
        <v>1</v>
      </c>
      <c r="AA1190">
        <f t="shared" si="128"/>
        <v>1</v>
      </c>
      <c r="AB1190">
        <f t="shared" si="129"/>
        <v>1</v>
      </c>
      <c r="AC1190">
        <f>IF(N1190=Legend!$D$3,3,IF(N1190=Legend!$D$4,2,IF(N1190=Legend!$D$5,1,0)))</f>
        <v>1</v>
      </c>
      <c r="AD1190">
        <f t="shared" si="130"/>
        <v>0</v>
      </c>
      <c r="AF1190">
        <f t="shared" si="131"/>
        <v>0</v>
      </c>
      <c r="AG1190">
        <f>IF(R1190=Legend!$F$3,3,IF(R1190=Legend!$F$4,2,IF(R1190=Legend!$F$5,1,0)))</f>
        <v>1</v>
      </c>
      <c r="AH1190">
        <f>IF(S1190=Legend!$F$3,3,IF(S1190=Legend!$F$4,2,IF(S1190=Legend!$F$5,1,0)))</f>
        <v>2</v>
      </c>
      <c r="AK1190">
        <f>IF(V1190=Legend!$H$3,3,IF(V1190=Legend!$H$4,2,IF(V1190=Legend!$H$5,1,0)))</f>
        <v>1</v>
      </c>
      <c r="AM1190">
        <f t="shared" si="132"/>
        <v>8</v>
      </c>
    </row>
    <row r="1191" spans="1:39" ht="156" x14ac:dyDescent="0.3">
      <c r="A1191" t="s">
        <v>56</v>
      </c>
      <c r="B1191" t="s">
        <v>174</v>
      </c>
      <c r="C1191" t="s">
        <v>2138</v>
      </c>
      <c r="D1191" t="s">
        <v>2141</v>
      </c>
      <c r="E1191" t="str">
        <f t="shared" si="126"/>
        <v>INDOMAMA</v>
      </c>
      <c r="F1191" t="s">
        <v>56</v>
      </c>
      <c r="G1191" t="s">
        <v>21</v>
      </c>
      <c r="H1191" t="s">
        <v>21</v>
      </c>
      <c r="I1191" t="s">
        <v>22</v>
      </c>
      <c r="J1191" t="s">
        <v>23</v>
      </c>
      <c r="K1191" t="s">
        <v>24</v>
      </c>
      <c r="L1191" t="s">
        <v>25</v>
      </c>
      <c r="M1191" t="s">
        <v>25</v>
      </c>
      <c r="N1191" t="s">
        <v>26</v>
      </c>
      <c r="O1191" t="s">
        <v>25</v>
      </c>
      <c r="P1191" t="s">
        <v>21</v>
      </c>
      <c r="Q1191" t="s">
        <v>27</v>
      </c>
      <c r="R1191" t="s">
        <v>28</v>
      </c>
      <c r="S1191" t="s">
        <v>28</v>
      </c>
      <c r="T1191" t="s">
        <v>21</v>
      </c>
      <c r="U1191" t="s">
        <v>21</v>
      </c>
      <c r="V1191" t="s">
        <v>33</v>
      </c>
      <c r="W1191" s="2" t="s">
        <v>31</v>
      </c>
      <c r="Y1191">
        <f>IF(J1191=Legend!$B$3,0,IF(J1191=Legend!$B$4,1,IF(J1191=Legend!$B$5,2,0)))</f>
        <v>1</v>
      </c>
      <c r="Z1191">
        <f t="shared" si="127"/>
        <v>1</v>
      </c>
      <c r="AA1191">
        <f t="shared" si="128"/>
        <v>1</v>
      </c>
      <c r="AB1191">
        <f t="shared" si="129"/>
        <v>1</v>
      </c>
      <c r="AC1191">
        <f>IF(N1191=Legend!$D$3,3,IF(N1191=Legend!$D$4,2,IF(N1191=Legend!$D$5,1,0)))</f>
        <v>2</v>
      </c>
      <c r="AD1191">
        <f t="shared" si="130"/>
        <v>1</v>
      </c>
      <c r="AF1191">
        <f t="shared" si="131"/>
        <v>0</v>
      </c>
      <c r="AG1191">
        <f>IF(R1191=Legend!$F$3,3,IF(R1191=Legend!$F$4,2,IF(R1191=Legend!$F$5,1,0)))</f>
        <v>2</v>
      </c>
      <c r="AH1191">
        <f>IF(S1191=Legend!$F$3,3,IF(S1191=Legend!$F$4,2,IF(S1191=Legend!$F$5,1,0)))</f>
        <v>2</v>
      </c>
      <c r="AK1191">
        <f>IF(V1191=Legend!$H$3,3,IF(V1191=Legend!$H$4,2,IF(V1191=Legend!$H$5,1,0)))</f>
        <v>1</v>
      </c>
      <c r="AM1191">
        <f t="shared" si="132"/>
        <v>12</v>
      </c>
    </row>
    <row r="1192" spans="1:39" ht="109.2" x14ac:dyDescent="0.3">
      <c r="A1192" t="s">
        <v>56</v>
      </c>
      <c r="B1192" t="s">
        <v>174</v>
      </c>
      <c r="C1192" t="s">
        <v>2152</v>
      </c>
      <c r="D1192" t="s">
        <v>2255</v>
      </c>
      <c r="E1192" t="str">
        <f t="shared" si="126"/>
        <v>INDOPAS</v>
      </c>
      <c r="F1192" t="s">
        <v>56</v>
      </c>
      <c r="G1192" t="s">
        <v>21</v>
      </c>
      <c r="H1192" t="s">
        <v>21</v>
      </c>
      <c r="I1192" t="s">
        <v>50</v>
      </c>
      <c r="J1192" t="s">
        <v>35</v>
      </c>
      <c r="K1192" t="s">
        <v>24</v>
      </c>
      <c r="L1192" t="s">
        <v>25</v>
      </c>
      <c r="M1192" t="s">
        <v>21</v>
      </c>
      <c r="N1192" t="s">
        <v>47</v>
      </c>
      <c r="O1192" t="s">
        <v>21</v>
      </c>
      <c r="P1192" t="s">
        <v>21</v>
      </c>
      <c r="Q1192" t="s">
        <v>27</v>
      </c>
      <c r="R1192" t="s">
        <v>45</v>
      </c>
      <c r="S1192" t="s">
        <v>28</v>
      </c>
      <c r="T1192" t="s">
        <v>21</v>
      </c>
      <c r="U1192" t="s">
        <v>21</v>
      </c>
      <c r="V1192" t="s">
        <v>33</v>
      </c>
      <c r="W1192" s="2" t="s">
        <v>66</v>
      </c>
      <c r="Y1192">
        <f>IF(J1192=Legend!$B$3,0,IF(J1192=Legend!$B$4,1,IF(J1192=Legend!$B$5,2,0)))</f>
        <v>0</v>
      </c>
      <c r="Z1192">
        <f t="shared" si="127"/>
        <v>1</v>
      </c>
      <c r="AA1192">
        <f t="shared" si="128"/>
        <v>1</v>
      </c>
      <c r="AB1192">
        <f t="shared" si="129"/>
        <v>0</v>
      </c>
      <c r="AC1192">
        <f>IF(N1192=Legend!$D$3,3,IF(N1192=Legend!$D$4,2,IF(N1192=Legend!$D$5,1,0)))</f>
        <v>0</v>
      </c>
      <c r="AD1192">
        <f t="shared" si="130"/>
        <v>0</v>
      </c>
      <c r="AF1192">
        <f t="shared" si="131"/>
        <v>0</v>
      </c>
      <c r="AG1192">
        <f>IF(R1192=Legend!$F$3,3,IF(R1192=Legend!$F$4,2,IF(R1192=Legend!$F$5,1,0)))</f>
        <v>1</v>
      </c>
      <c r="AH1192">
        <f>IF(S1192=Legend!$F$3,3,IF(S1192=Legend!$F$4,2,IF(S1192=Legend!$F$5,1,0)))</f>
        <v>2</v>
      </c>
      <c r="AK1192">
        <f>IF(V1192=Legend!$H$3,3,IF(V1192=Legend!$H$4,2,IF(V1192=Legend!$H$5,1,0)))</f>
        <v>1</v>
      </c>
      <c r="AM1192">
        <f t="shared" si="132"/>
        <v>6</v>
      </c>
    </row>
    <row r="1193" spans="1:39" ht="31.2" x14ac:dyDescent="0.3">
      <c r="A1193" t="s">
        <v>56</v>
      </c>
      <c r="B1193" t="s">
        <v>1861</v>
      </c>
      <c r="C1193" t="s">
        <v>2191</v>
      </c>
      <c r="D1193" t="s">
        <v>2194</v>
      </c>
      <c r="E1193" t="str">
        <f t="shared" si="126"/>
        <v>INDRA AKASE, S.H/ORION</v>
      </c>
      <c r="F1193" t="s">
        <v>36</v>
      </c>
      <c r="G1193" t="s">
        <v>21</v>
      </c>
      <c r="H1193" t="s">
        <v>21</v>
      </c>
      <c r="I1193" t="s">
        <v>54</v>
      </c>
      <c r="J1193" t="s">
        <v>35</v>
      </c>
      <c r="K1193" t="s">
        <v>24</v>
      </c>
      <c r="L1193" t="s">
        <v>25</v>
      </c>
      <c r="M1193" t="s">
        <v>21</v>
      </c>
      <c r="N1193" t="s">
        <v>28</v>
      </c>
      <c r="O1193" t="s">
        <v>21</v>
      </c>
      <c r="P1193" t="s">
        <v>21</v>
      </c>
      <c r="Q1193" t="s">
        <v>60</v>
      </c>
      <c r="R1193" t="s">
        <v>45</v>
      </c>
      <c r="S1193" t="s">
        <v>29</v>
      </c>
      <c r="T1193" t="s">
        <v>21</v>
      </c>
      <c r="U1193" t="s">
        <v>21</v>
      </c>
      <c r="V1193" t="s">
        <v>42</v>
      </c>
      <c r="W1193" s="18" t="s">
        <v>63</v>
      </c>
      <c r="Y1193">
        <f>IF(J1193=Legend!$B$3,0,IF(J1193=Legend!$B$4,1,IF(J1193=Legend!$B$5,2,0)))</f>
        <v>0</v>
      </c>
      <c r="Z1193">
        <f t="shared" si="127"/>
        <v>1</v>
      </c>
      <c r="AA1193">
        <f t="shared" si="128"/>
        <v>1</v>
      </c>
      <c r="AB1193">
        <f t="shared" si="129"/>
        <v>0</v>
      </c>
      <c r="AC1193">
        <f>IF(N1193=Legend!$D$3,3,IF(N1193=Legend!$D$4,2,IF(N1193=Legend!$D$5,1,0)))</f>
        <v>1</v>
      </c>
      <c r="AD1193">
        <f t="shared" si="130"/>
        <v>0</v>
      </c>
      <c r="AF1193">
        <f t="shared" si="131"/>
        <v>2</v>
      </c>
      <c r="AG1193">
        <f>IF(R1193=Legend!$F$3,3,IF(R1193=Legend!$F$4,2,IF(R1193=Legend!$F$5,1,0)))</f>
        <v>1</v>
      </c>
      <c r="AH1193">
        <f>IF(S1193=Legend!$F$3,3,IF(S1193=Legend!$F$4,2,IF(S1193=Legend!$F$5,1,0)))</f>
        <v>3</v>
      </c>
      <c r="AK1193">
        <f>IF(V1193=Legend!$H$3,3,IF(V1193=Legend!$H$4,2,IF(V1193=Legend!$H$5,1,0)))</f>
        <v>0</v>
      </c>
      <c r="AM1193">
        <f t="shared" si="132"/>
        <v>9</v>
      </c>
    </row>
    <row r="1194" spans="1:39" ht="140.4" x14ac:dyDescent="0.3">
      <c r="A1194" t="s">
        <v>83</v>
      </c>
      <c r="B1194" t="s">
        <v>2570</v>
      </c>
      <c r="C1194" t="s">
        <v>4613</v>
      </c>
      <c r="D1194" t="s">
        <v>5069</v>
      </c>
      <c r="E1194" t="str">
        <f t="shared" si="126"/>
        <v>INDRA MARKET</v>
      </c>
      <c r="F1194" t="s">
        <v>83</v>
      </c>
      <c r="G1194" t="s">
        <v>21</v>
      </c>
      <c r="H1194" t="s">
        <v>21</v>
      </c>
      <c r="I1194" t="s">
        <v>22</v>
      </c>
      <c r="J1194" t="s">
        <v>23</v>
      </c>
      <c r="K1194" t="s">
        <v>24</v>
      </c>
      <c r="L1194" t="s">
        <v>25</v>
      </c>
      <c r="M1194" t="s">
        <v>25</v>
      </c>
      <c r="N1194" t="s">
        <v>26</v>
      </c>
      <c r="O1194" t="s">
        <v>25</v>
      </c>
      <c r="P1194" t="s">
        <v>21</v>
      </c>
      <c r="Q1194" t="s">
        <v>27</v>
      </c>
      <c r="R1194" t="s">
        <v>28</v>
      </c>
      <c r="S1194" t="s">
        <v>29</v>
      </c>
      <c r="T1194" t="s">
        <v>21</v>
      </c>
      <c r="U1194" t="s">
        <v>21</v>
      </c>
      <c r="V1194" t="s">
        <v>30</v>
      </c>
      <c r="W1194" s="2" t="s">
        <v>34</v>
      </c>
      <c r="Y1194">
        <f>IF(J1194=Legend!$B$3,0,IF(J1194=Legend!$B$4,1,IF(J1194=Legend!$B$5,2,0)))</f>
        <v>1</v>
      </c>
      <c r="Z1194">
        <f t="shared" si="127"/>
        <v>1</v>
      </c>
      <c r="AA1194">
        <f t="shared" si="128"/>
        <v>1</v>
      </c>
      <c r="AB1194">
        <f t="shared" si="129"/>
        <v>1</v>
      </c>
      <c r="AC1194">
        <f>IF(N1194=Legend!$D$3,3,IF(N1194=Legend!$D$4,2,IF(N1194=Legend!$D$5,1,0)))</f>
        <v>2</v>
      </c>
      <c r="AD1194">
        <f t="shared" si="130"/>
        <v>1</v>
      </c>
      <c r="AF1194">
        <f t="shared" si="131"/>
        <v>0</v>
      </c>
      <c r="AG1194">
        <f>IF(R1194=Legend!$F$3,3,IF(R1194=Legend!$F$4,2,IF(R1194=Legend!$F$5,1,0)))</f>
        <v>2</v>
      </c>
      <c r="AH1194">
        <f>IF(S1194=Legend!$F$3,3,IF(S1194=Legend!$F$4,2,IF(S1194=Legend!$F$5,1,0)))</f>
        <v>3</v>
      </c>
      <c r="AK1194">
        <f>IF(V1194=Legend!$H$3,3,IF(V1194=Legend!$H$4,2,IF(V1194=Legend!$H$5,1,0)))</f>
        <v>2</v>
      </c>
      <c r="AM1194">
        <f t="shared" si="132"/>
        <v>14</v>
      </c>
    </row>
    <row r="1195" spans="1:39" ht="31.2" x14ac:dyDescent="0.3">
      <c r="A1195" t="s">
        <v>56</v>
      </c>
      <c r="B1195" t="s">
        <v>1861</v>
      </c>
      <c r="C1195" t="s">
        <v>1870</v>
      </c>
      <c r="D1195" t="s">
        <v>2150</v>
      </c>
      <c r="E1195" t="str">
        <f t="shared" si="126"/>
        <v>INDRA PURA/ DUSUN MAKUHI</v>
      </c>
      <c r="F1195" t="s">
        <v>56</v>
      </c>
      <c r="G1195" t="s">
        <v>21</v>
      </c>
      <c r="H1195" t="s">
        <v>21</v>
      </c>
      <c r="I1195" t="s">
        <v>22</v>
      </c>
      <c r="J1195" t="s">
        <v>23</v>
      </c>
      <c r="K1195" t="s">
        <v>47</v>
      </c>
      <c r="L1195" t="s">
        <v>21</v>
      </c>
      <c r="M1195" t="s">
        <v>21</v>
      </c>
      <c r="N1195" t="s">
        <v>47</v>
      </c>
      <c r="O1195" t="s">
        <v>21</v>
      </c>
      <c r="P1195" t="s">
        <v>21</v>
      </c>
      <c r="Q1195" t="s">
        <v>27</v>
      </c>
      <c r="R1195" t="s">
        <v>47</v>
      </c>
      <c r="S1195" t="s">
        <v>29</v>
      </c>
      <c r="T1195" t="s">
        <v>21</v>
      </c>
      <c r="U1195" t="s">
        <v>21</v>
      </c>
      <c r="V1195" t="s">
        <v>42</v>
      </c>
      <c r="W1195" s="18" t="s">
        <v>63</v>
      </c>
      <c r="Y1195">
        <f>IF(J1195=Legend!$B$3,0,IF(J1195=Legend!$B$4,1,IF(J1195=Legend!$B$5,2,0)))</f>
        <v>1</v>
      </c>
      <c r="Z1195">
        <f t="shared" si="127"/>
        <v>0</v>
      </c>
      <c r="AA1195">
        <f t="shared" si="128"/>
        <v>0</v>
      </c>
      <c r="AB1195">
        <f t="shared" si="129"/>
        <v>0</v>
      </c>
      <c r="AC1195">
        <f>IF(N1195=Legend!$D$3,3,IF(N1195=Legend!$D$4,2,IF(N1195=Legend!$D$5,1,0)))</f>
        <v>0</v>
      </c>
      <c r="AD1195">
        <f t="shared" si="130"/>
        <v>0</v>
      </c>
      <c r="AF1195">
        <f t="shared" si="131"/>
        <v>0</v>
      </c>
      <c r="AG1195">
        <f>IF(R1195=Legend!$F$3,3,IF(R1195=Legend!$F$4,2,IF(R1195=Legend!$F$5,1,0)))</f>
        <v>0</v>
      </c>
      <c r="AH1195">
        <f>IF(S1195=Legend!$F$3,3,IF(S1195=Legend!$F$4,2,IF(S1195=Legend!$F$5,1,0)))</f>
        <v>3</v>
      </c>
      <c r="AK1195">
        <f>IF(V1195=Legend!$H$3,3,IF(V1195=Legend!$H$4,2,IF(V1195=Legend!$H$5,1,0)))</f>
        <v>0</v>
      </c>
      <c r="AM1195">
        <f t="shared" si="132"/>
        <v>4</v>
      </c>
    </row>
    <row r="1196" spans="1:39" ht="156" x14ac:dyDescent="0.3">
      <c r="A1196" t="s">
        <v>61</v>
      </c>
      <c r="B1196" t="s">
        <v>847</v>
      </c>
      <c r="C1196" t="s">
        <v>1069</v>
      </c>
      <c r="D1196" t="s">
        <v>1074</v>
      </c>
      <c r="E1196" t="str">
        <f t="shared" si="126"/>
        <v>INDRA SWALAYAN (SEULIMEUM)</v>
      </c>
      <c r="F1196" t="s">
        <v>69</v>
      </c>
      <c r="G1196" t="s">
        <v>21</v>
      </c>
      <c r="H1196" t="s">
        <v>21</v>
      </c>
      <c r="I1196" t="s">
        <v>22</v>
      </c>
      <c r="J1196" t="s">
        <v>41</v>
      </c>
      <c r="K1196" t="s">
        <v>24</v>
      </c>
      <c r="L1196" t="s">
        <v>25</v>
      </c>
      <c r="M1196" t="s">
        <v>25</v>
      </c>
      <c r="N1196" t="s">
        <v>38</v>
      </c>
      <c r="O1196" t="s">
        <v>25</v>
      </c>
      <c r="P1196" t="s">
        <v>21</v>
      </c>
      <c r="Q1196" t="s">
        <v>27</v>
      </c>
      <c r="R1196" t="s">
        <v>45</v>
      </c>
      <c r="S1196" t="s">
        <v>28</v>
      </c>
      <c r="T1196" t="s">
        <v>21</v>
      </c>
      <c r="U1196" t="s">
        <v>21</v>
      </c>
      <c r="V1196" t="s">
        <v>75</v>
      </c>
      <c r="W1196" s="2" t="s">
        <v>31</v>
      </c>
      <c r="Y1196">
        <f>IF(J1196=Legend!$B$3,0,IF(J1196=Legend!$B$4,1,IF(J1196=Legend!$B$5,2,0)))</f>
        <v>2</v>
      </c>
      <c r="Z1196">
        <f t="shared" si="127"/>
        <v>1</v>
      </c>
      <c r="AA1196">
        <f t="shared" si="128"/>
        <v>1</v>
      </c>
      <c r="AB1196">
        <f t="shared" si="129"/>
        <v>1</v>
      </c>
      <c r="AC1196">
        <f>IF(N1196=Legend!$D$3,3,IF(N1196=Legend!$D$4,2,IF(N1196=Legend!$D$5,1,0)))</f>
        <v>3</v>
      </c>
      <c r="AD1196">
        <f t="shared" si="130"/>
        <v>1</v>
      </c>
      <c r="AF1196">
        <f t="shared" si="131"/>
        <v>0</v>
      </c>
      <c r="AG1196">
        <f>IF(R1196=Legend!$F$3,3,IF(R1196=Legend!$F$4,2,IF(R1196=Legend!$F$5,1,0)))</f>
        <v>1</v>
      </c>
      <c r="AH1196">
        <f>IF(S1196=Legend!$F$3,3,IF(S1196=Legend!$F$4,2,IF(S1196=Legend!$F$5,1,0)))</f>
        <v>2</v>
      </c>
      <c r="AK1196">
        <f>IF(V1196=Legend!$H$3,3,IF(V1196=Legend!$H$4,2,IF(V1196=Legend!$H$5,1,0)))</f>
        <v>3</v>
      </c>
      <c r="AM1196">
        <f t="shared" si="132"/>
        <v>15</v>
      </c>
    </row>
    <row r="1197" spans="1:39" ht="78" x14ac:dyDescent="0.3">
      <c r="A1197" t="s">
        <v>39</v>
      </c>
      <c r="B1197" t="s">
        <v>162</v>
      </c>
      <c r="C1197" t="s">
        <v>656</v>
      </c>
      <c r="D1197" t="s">
        <v>674</v>
      </c>
      <c r="E1197" t="str">
        <f t="shared" si="126"/>
        <v>INDRA. BONOROWO</v>
      </c>
      <c r="F1197" t="s">
        <v>39</v>
      </c>
      <c r="G1197" t="s">
        <v>21</v>
      </c>
      <c r="H1197" t="s">
        <v>21</v>
      </c>
      <c r="I1197" t="s">
        <v>22</v>
      </c>
      <c r="J1197" t="s">
        <v>35</v>
      </c>
      <c r="K1197" t="s">
        <v>24</v>
      </c>
      <c r="L1197" t="s">
        <v>21</v>
      </c>
      <c r="M1197" t="s">
        <v>25</v>
      </c>
      <c r="N1197" t="s">
        <v>28</v>
      </c>
      <c r="O1197" t="s">
        <v>21</v>
      </c>
      <c r="P1197" t="s">
        <v>21</v>
      </c>
      <c r="Q1197" t="s">
        <v>27</v>
      </c>
      <c r="R1197" t="s">
        <v>45</v>
      </c>
      <c r="S1197" t="s">
        <v>28</v>
      </c>
      <c r="T1197" t="s">
        <v>21</v>
      </c>
      <c r="U1197" t="s">
        <v>21</v>
      </c>
      <c r="V1197" t="s">
        <v>42</v>
      </c>
      <c r="W1197" s="2" t="s">
        <v>76</v>
      </c>
      <c r="Y1197">
        <f>IF(J1197=Legend!$B$3,0,IF(J1197=Legend!$B$4,1,IF(J1197=Legend!$B$5,2,0)))</f>
        <v>0</v>
      </c>
      <c r="Z1197">
        <f t="shared" si="127"/>
        <v>1</v>
      </c>
      <c r="AA1197">
        <f t="shared" si="128"/>
        <v>0</v>
      </c>
      <c r="AB1197">
        <f t="shared" si="129"/>
        <v>1</v>
      </c>
      <c r="AC1197">
        <f>IF(N1197=Legend!$D$3,3,IF(N1197=Legend!$D$4,2,IF(N1197=Legend!$D$5,1,0)))</f>
        <v>1</v>
      </c>
      <c r="AD1197">
        <f t="shared" si="130"/>
        <v>0</v>
      </c>
      <c r="AF1197">
        <f t="shared" si="131"/>
        <v>0</v>
      </c>
      <c r="AG1197">
        <f>IF(R1197=Legend!$F$3,3,IF(R1197=Legend!$F$4,2,IF(R1197=Legend!$F$5,1,0)))</f>
        <v>1</v>
      </c>
      <c r="AH1197">
        <f>IF(S1197=Legend!$F$3,3,IF(S1197=Legend!$F$4,2,IF(S1197=Legend!$F$5,1,0)))</f>
        <v>2</v>
      </c>
      <c r="AK1197">
        <f>IF(V1197=Legend!$H$3,3,IF(V1197=Legend!$H$4,2,IF(V1197=Legend!$H$5,1,0)))</f>
        <v>0</v>
      </c>
      <c r="AM1197">
        <f t="shared" si="132"/>
        <v>6</v>
      </c>
    </row>
    <row r="1198" spans="1:39" ht="156" x14ac:dyDescent="0.3">
      <c r="A1198" t="s">
        <v>79</v>
      </c>
      <c r="B1198" t="s">
        <v>311</v>
      </c>
      <c r="C1198" t="s">
        <v>608</v>
      </c>
      <c r="D1198" t="s">
        <v>625</v>
      </c>
      <c r="E1198" t="str">
        <f t="shared" si="126"/>
        <v>INDRAWATI 01 FAT HI - TIDORE</v>
      </c>
      <c r="F1198" t="s">
        <v>79</v>
      </c>
      <c r="G1198" t="s">
        <v>21</v>
      </c>
      <c r="H1198" t="s">
        <v>21</v>
      </c>
      <c r="I1198" t="s">
        <v>22</v>
      </c>
      <c r="J1198" t="s">
        <v>23</v>
      </c>
      <c r="K1198" t="s">
        <v>24</v>
      </c>
      <c r="L1198" t="s">
        <v>25</v>
      </c>
      <c r="M1198" t="s">
        <v>25</v>
      </c>
      <c r="N1198" t="s">
        <v>26</v>
      </c>
      <c r="O1198" t="s">
        <v>25</v>
      </c>
      <c r="P1198" t="s">
        <v>21</v>
      </c>
      <c r="Q1198" s="2" t="s">
        <v>96</v>
      </c>
      <c r="R1198" t="s">
        <v>45</v>
      </c>
      <c r="S1198" t="s">
        <v>29</v>
      </c>
      <c r="T1198" t="s">
        <v>21</v>
      </c>
      <c r="U1198" t="s">
        <v>21</v>
      </c>
      <c r="V1198" t="s">
        <v>33</v>
      </c>
      <c r="W1198" s="2" t="s">
        <v>31</v>
      </c>
      <c r="Y1198">
        <f>IF(J1198=Legend!$B$3,0,IF(J1198=Legend!$B$4,1,IF(J1198=Legend!$B$5,2,0)))</f>
        <v>1</v>
      </c>
      <c r="Z1198">
        <f t="shared" si="127"/>
        <v>1</v>
      </c>
      <c r="AA1198">
        <f t="shared" si="128"/>
        <v>1</v>
      </c>
      <c r="AB1198">
        <f t="shared" si="129"/>
        <v>1</v>
      </c>
      <c r="AC1198">
        <f>IF(N1198=Legend!$D$3,3,IF(N1198=Legend!$D$4,2,IF(N1198=Legend!$D$5,1,0)))</f>
        <v>2</v>
      </c>
      <c r="AD1198">
        <f t="shared" si="130"/>
        <v>1</v>
      </c>
      <c r="AF1198">
        <f t="shared" si="131"/>
        <v>2</v>
      </c>
      <c r="AG1198">
        <f>IF(R1198=Legend!$F$3,3,IF(R1198=Legend!$F$4,2,IF(R1198=Legend!$F$5,1,0)))</f>
        <v>1</v>
      </c>
      <c r="AH1198">
        <f>IF(S1198=Legend!$F$3,3,IF(S1198=Legend!$F$4,2,IF(S1198=Legend!$F$5,1,0)))</f>
        <v>3</v>
      </c>
      <c r="AK1198">
        <f>IF(V1198=Legend!$H$3,3,IF(V1198=Legend!$H$4,2,IF(V1198=Legend!$H$5,1,0)))</f>
        <v>1</v>
      </c>
      <c r="AM1198">
        <f t="shared" si="132"/>
        <v>14</v>
      </c>
    </row>
    <row r="1199" spans="1:39" ht="156" x14ac:dyDescent="0.3">
      <c r="A1199" t="s">
        <v>79</v>
      </c>
      <c r="B1199" t="s">
        <v>311</v>
      </c>
      <c r="C1199" t="s">
        <v>597</v>
      </c>
      <c r="D1199" t="s">
        <v>633</v>
      </c>
      <c r="E1199" t="str">
        <f t="shared" si="126"/>
        <v>INDRAWATI 03 IRFAN - TIDORE</v>
      </c>
      <c r="F1199" t="s">
        <v>79</v>
      </c>
      <c r="G1199" t="s">
        <v>21</v>
      </c>
      <c r="H1199" t="s">
        <v>21</v>
      </c>
      <c r="I1199" t="s">
        <v>22</v>
      </c>
      <c r="J1199" t="s">
        <v>23</v>
      </c>
      <c r="K1199" t="s">
        <v>24</v>
      </c>
      <c r="L1199" t="s">
        <v>25</v>
      </c>
      <c r="M1199" t="s">
        <v>25</v>
      </c>
      <c r="N1199" t="s">
        <v>26</v>
      </c>
      <c r="O1199" t="s">
        <v>25</v>
      </c>
      <c r="P1199" t="s">
        <v>21</v>
      </c>
      <c r="Q1199" t="s">
        <v>27</v>
      </c>
      <c r="R1199" t="s">
        <v>45</v>
      </c>
      <c r="S1199" t="s">
        <v>29</v>
      </c>
      <c r="T1199" t="s">
        <v>21</v>
      </c>
      <c r="U1199" t="s">
        <v>21</v>
      </c>
      <c r="V1199" t="s">
        <v>33</v>
      </c>
      <c r="W1199" s="2" t="s">
        <v>31</v>
      </c>
      <c r="Y1199">
        <f>IF(J1199=Legend!$B$3,0,IF(J1199=Legend!$B$4,1,IF(J1199=Legend!$B$5,2,0)))</f>
        <v>1</v>
      </c>
      <c r="Z1199">
        <f t="shared" si="127"/>
        <v>1</v>
      </c>
      <c r="AA1199">
        <f t="shared" si="128"/>
        <v>1</v>
      </c>
      <c r="AB1199">
        <f t="shared" si="129"/>
        <v>1</v>
      </c>
      <c r="AC1199">
        <f>IF(N1199=Legend!$D$3,3,IF(N1199=Legend!$D$4,2,IF(N1199=Legend!$D$5,1,0)))</f>
        <v>2</v>
      </c>
      <c r="AD1199">
        <f t="shared" si="130"/>
        <v>1</v>
      </c>
      <c r="AF1199">
        <f t="shared" si="131"/>
        <v>0</v>
      </c>
      <c r="AG1199">
        <f>IF(R1199=Legend!$F$3,3,IF(R1199=Legend!$F$4,2,IF(R1199=Legend!$F$5,1,0)))</f>
        <v>1</v>
      </c>
      <c r="AH1199">
        <f>IF(S1199=Legend!$F$3,3,IF(S1199=Legend!$F$4,2,IF(S1199=Legend!$F$5,1,0)))</f>
        <v>3</v>
      </c>
      <c r="AK1199">
        <f>IF(V1199=Legend!$H$3,3,IF(V1199=Legend!$H$4,2,IF(V1199=Legend!$H$5,1,0)))</f>
        <v>1</v>
      </c>
      <c r="AM1199">
        <f t="shared" si="132"/>
        <v>12</v>
      </c>
    </row>
    <row r="1200" spans="1:39" ht="156" x14ac:dyDescent="0.3">
      <c r="A1200" t="s">
        <v>79</v>
      </c>
      <c r="B1200" t="s">
        <v>311</v>
      </c>
      <c r="C1200" t="s">
        <v>597</v>
      </c>
      <c r="D1200" t="s">
        <v>631</v>
      </c>
      <c r="E1200" t="str">
        <f t="shared" si="126"/>
        <v>INDRAWATI 04 - TIDORE</v>
      </c>
      <c r="F1200" t="s">
        <v>79</v>
      </c>
      <c r="G1200" t="s">
        <v>21</v>
      </c>
      <c r="H1200" t="s">
        <v>21</v>
      </c>
      <c r="I1200" t="s">
        <v>22</v>
      </c>
      <c r="J1200" t="s">
        <v>23</v>
      </c>
      <c r="K1200" t="s">
        <v>24</v>
      </c>
      <c r="L1200" t="s">
        <v>25</v>
      </c>
      <c r="M1200" t="s">
        <v>25</v>
      </c>
      <c r="N1200" t="s">
        <v>26</v>
      </c>
      <c r="O1200" t="s">
        <v>25</v>
      </c>
      <c r="P1200" t="s">
        <v>21</v>
      </c>
      <c r="Q1200" t="s">
        <v>27</v>
      </c>
      <c r="R1200" t="s">
        <v>45</v>
      </c>
      <c r="S1200" t="s">
        <v>29</v>
      </c>
      <c r="T1200" t="s">
        <v>21</v>
      </c>
      <c r="U1200" t="s">
        <v>21</v>
      </c>
      <c r="V1200" t="s">
        <v>33</v>
      </c>
      <c r="W1200" s="2" t="s">
        <v>31</v>
      </c>
      <c r="Y1200">
        <f>IF(J1200=Legend!$B$3,0,IF(J1200=Legend!$B$4,1,IF(J1200=Legend!$B$5,2,0)))</f>
        <v>1</v>
      </c>
      <c r="Z1200">
        <f t="shared" si="127"/>
        <v>1</v>
      </c>
      <c r="AA1200">
        <f t="shared" si="128"/>
        <v>1</v>
      </c>
      <c r="AB1200">
        <f t="shared" si="129"/>
        <v>1</v>
      </c>
      <c r="AC1200">
        <f>IF(N1200=Legend!$D$3,3,IF(N1200=Legend!$D$4,2,IF(N1200=Legend!$D$5,1,0)))</f>
        <v>2</v>
      </c>
      <c r="AD1200">
        <f t="shared" si="130"/>
        <v>1</v>
      </c>
      <c r="AF1200">
        <f t="shared" si="131"/>
        <v>0</v>
      </c>
      <c r="AG1200">
        <f>IF(R1200=Legend!$F$3,3,IF(R1200=Legend!$F$4,2,IF(R1200=Legend!$F$5,1,0)))</f>
        <v>1</v>
      </c>
      <c r="AH1200">
        <f>IF(S1200=Legend!$F$3,3,IF(S1200=Legend!$F$4,2,IF(S1200=Legend!$F$5,1,0)))</f>
        <v>3</v>
      </c>
      <c r="AK1200">
        <f>IF(V1200=Legend!$H$3,3,IF(V1200=Legend!$H$4,2,IF(V1200=Legend!$H$5,1,0)))</f>
        <v>1</v>
      </c>
      <c r="AM1200">
        <f t="shared" si="132"/>
        <v>12</v>
      </c>
    </row>
    <row r="1201" spans="1:39" ht="78" x14ac:dyDescent="0.3">
      <c r="A1201" t="s">
        <v>56</v>
      </c>
      <c r="B1201" t="s">
        <v>1861</v>
      </c>
      <c r="C1201" t="s">
        <v>2177</v>
      </c>
      <c r="D1201" t="s">
        <v>2188</v>
      </c>
      <c r="E1201" t="str">
        <f t="shared" si="126"/>
        <v>INGGRID / TRANS MOUTONG DUSUN III</v>
      </c>
      <c r="F1201" t="s">
        <v>58</v>
      </c>
      <c r="G1201" t="s">
        <v>21</v>
      </c>
      <c r="H1201" t="s">
        <v>21</v>
      </c>
      <c r="I1201" t="s">
        <v>22</v>
      </c>
      <c r="J1201" t="s">
        <v>35</v>
      </c>
      <c r="K1201" t="s">
        <v>24</v>
      </c>
      <c r="L1201" t="s">
        <v>25</v>
      </c>
      <c r="M1201" t="s">
        <v>21</v>
      </c>
      <c r="N1201" t="s">
        <v>47</v>
      </c>
      <c r="O1201" t="s">
        <v>21</v>
      </c>
      <c r="P1201" t="s">
        <v>21</v>
      </c>
      <c r="Q1201" t="s">
        <v>80</v>
      </c>
      <c r="R1201" t="s">
        <v>45</v>
      </c>
      <c r="S1201" t="s">
        <v>29</v>
      </c>
      <c r="T1201" t="s">
        <v>21</v>
      </c>
      <c r="U1201" t="s">
        <v>21</v>
      </c>
      <c r="V1201" t="s">
        <v>42</v>
      </c>
      <c r="W1201" s="2" t="s">
        <v>78</v>
      </c>
      <c r="Y1201">
        <f>IF(J1201=Legend!$B$3,0,IF(J1201=Legend!$B$4,1,IF(J1201=Legend!$B$5,2,0)))</f>
        <v>0</v>
      </c>
      <c r="Z1201">
        <f t="shared" si="127"/>
        <v>1</v>
      </c>
      <c r="AA1201">
        <f t="shared" si="128"/>
        <v>1</v>
      </c>
      <c r="AB1201">
        <f t="shared" si="129"/>
        <v>0</v>
      </c>
      <c r="AC1201">
        <f>IF(N1201=Legend!$D$3,3,IF(N1201=Legend!$D$4,2,IF(N1201=Legend!$D$5,1,0)))</f>
        <v>0</v>
      </c>
      <c r="AD1201">
        <f t="shared" si="130"/>
        <v>0</v>
      </c>
      <c r="AF1201">
        <f t="shared" si="131"/>
        <v>2</v>
      </c>
      <c r="AG1201">
        <f>IF(R1201=Legend!$F$3,3,IF(R1201=Legend!$F$4,2,IF(R1201=Legend!$F$5,1,0)))</f>
        <v>1</v>
      </c>
      <c r="AH1201">
        <f>IF(S1201=Legend!$F$3,3,IF(S1201=Legend!$F$4,2,IF(S1201=Legend!$F$5,1,0)))</f>
        <v>3</v>
      </c>
      <c r="AK1201">
        <f>IF(V1201=Legend!$H$3,3,IF(V1201=Legend!$H$4,2,IF(V1201=Legend!$H$5,1,0)))</f>
        <v>0</v>
      </c>
      <c r="AM1201">
        <f t="shared" si="132"/>
        <v>8</v>
      </c>
    </row>
    <row r="1202" spans="1:39" x14ac:dyDescent="0.3">
      <c r="A1202" t="s">
        <v>61</v>
      </c>
      <c r="B1202" t="s">
        <v>1190</v>
      </c>
      <c r="C1202" t="s">
        <v>1191</v>
      </c>
      <c r="D1202" t="s">
        <v>1257</v>
      </c>
      <c r="E1202" t="str">
        <f t="shared" si="126"/>
        <v>INTAN CHALIZAH MAZLIN</v>
      </c>
      <c r="F1202" t="s">
        <v>61</v>
      </c>
      <c r="G1202" t="s">
        <v>21</v>
      </c>
      <c r="H1202" t="s">
        <v>21</v>
      </c>
      <c r="I1202" t="s">
        <v>22</v>
      </c>
      <c r="J1202" t="s">
        <v>35</v>
      </c>
      <c r="K1202" t="s">
        <v>47</v>
      </c>
      <c r="L1202" t="s">
        <v>21</v>
      </c>
      <c r="M1202" t="s">
        <v>21</v>
      </c>
      <c r="N1202" t="s">
        <v>47</v>
      </c>
      <c r="O1202" t="s">
        <v>21</v>
      </c>
      <c r="P1202" t="s">
        <v>21</v>
      </c>
      <c r="Q1202" t="s">
        <v>27</v>
      </c>
      <c r="R1202" t="s">
        <v>47</v>
      </c>
      <c r="S1202" t="s">
        <v>47</v>
      </c>
      <c r="T1202" t="s">
        <v>21</v>
      </c>
      <c r="U1202" t="s">
        <v>21</v>
      </c>
      <c r="V1202" t="s">
        <v>42</v>
      </c>
      <c r="W1202" s="18" t="s">
        <v>53</v>
      </c>
      <c r="Y1202">
        <f>IF(J1202=Legend!$B$3,0,IF(J1202=Legend!$B$4,1,IF(J1202=Legend!$B$5,2,0)))</f>
        <v>0</v>
      </c>
      <c r="Z1202">
        <f t="shared" si="127"/>
        <v>0</v>
      </c>
      <c r="AA1202">
        <f t="shared" si="128"/>
        <v>0</v>
      </c>
      <c r="AB1202">
        <f t="shared" si="129"/>
        <v>0</v>
      </c>
      <c r="AC1202">
        <f>IF(N1202=Legend!$D$3,3,IF(N1202=Legend!$D$4,2,IF(N1202=Legend!$D$5,1,0)))</f>
        <v>0</v>
      </c>
      <c r="AD1202">
        <f t="shared" si="130"/>
        <v>0</v>
      </c>
      <c r="AF1202">
        <f t="shared" si="131"/>
        <v>0</v>
      </c>
      <c r="AG1202">
        <f>IF(R1202=Legend!$F$3,3,IF(R1202=Legend!$F$4,2,IF(R1202=Legend!$F$5,1,0)))</f>
        <v>0</v>
      </c>
      <c r="AH1202">
        <f>IF(S1202=Legend!$F$3,3,IF(S1202=Legend!$F$4,2,IF(S1202=Legend!$F$5,1,0)))</f>
        <v>0</v>
      </c>
      <c r="AK1202">
        <f>IF(V1202=Legend!$H$3,3,IF(V1202=Legend!$H$4,2,IF(V1202=Legend!$H$5,1,0)))</f>
        <v>0</v>
      </c>
      <c r="AM1202">
        <f t="shared" si="132"/>
        <v>0</v>
      </c>
    </row>
    <row r="1203" spans="1:39" ht="156" x14ac:dyDescent="0.3">
      <c r="A1203" t="s">
        <v>136</v>
      </c>
      <c r="B1203" t="s">
        <v>807</v>
      </c>
      <c r="C1203" t="s">
        <v>3944</v>
      </c>
      <c r="D1203" t="s">
        <v>4846</v>
      </c>
      <c r="E1203" t="str">
        <f t="shared" si="126"/>
        <v>INTAN JAYA MART</v>
      </c>
      <c r="F1203" t="s">
        <v>136</v>
      </c>
      <c r="G1203" t="s">
        <v>21</v>
      </c>
      <c r="H1203" t="s">
        <v>21</v>
      </c>
      <c r="I1203" t="s">
        <v>22</v>
      </c>
      <c r="J1203" t="s">
        <v>35</v>
      </c>
      <c r="K1203" t="s">
        <v>24</v>
      </c>
      <c r="L1203" t="s">
        <v>25</v>
      </c>
      <c r="M1203" t="s">
        <v>25</v>
      </c>
      <c r="N1203" t="s">
        <v>26</v>
      </c>
      <c r="O1203" t="s">
        <v>25</v>
      </c>
      <c r="P1203" t="s">
        <v>21</v>
      </c>
      <c r="Q1203" t="s">
        <v>27</v>
      </c>
      <c r="R1203" t="s">
        <v>45</v>
      </c>
      <c r="S1203" t="s">
        <v>29</v>
      </c>
      <c r="T1203" t="s">
        <v>21</v>
      </c>
      <c r="U1203" t="s">
        <v>21</v>
      </c>
      <c r="V1203" t="s">
        <v>33</v>
      </c>
      <c r="W1203" s="2" t="s">
        <v>31</v>
      </c>
      <c r="Y1203">
        <f>IF(J1203=Legend!$B$3,0,IF(J1203=Legend!$B$4,1,IF(J1203=Legend!$B$5,2,0)))</f>
        <v>0</v>
      </c>
      <c r="Z1203">
        <f t="shared" si="127"/>
        <v>1</v>
      </c>
      <c r="AA1203">
        <f t="shared" si="128"/>
        <v>1</v>
      </c>
      <c r="AB1203">
        <f t="shared" si="129"/>
        <v>1</v>
      </c>
      <c r="AC1203">
        <f>IF(N1203=Legend!$D$3,3,IF(N1203=Legend!$D$4,2,IF(N1203=Legend!$D$5,1,0)))</f>
        <v>2</v>
      </c>
      <c r="AD1203">
        <f t="shared" si="130"/>
        <v>1</v>
      </c>
      <c r="AF1203">
        <f t="shared" si="131"/>
        <v>0</v>
      </c>
      <c r="AG1203">
        <f>IF(R1203=Legend!$F$3,3,IF(R1203=Legend!$F$4,2,IF(R1203=Legend!$F$5,1,0)))</f>
        <v>1</v>
      </c>
      <c r="AH1203">
        <f>IF(S1203=Legend!$F$3,3,IF(S1203=Legend!$F$4,2,IF(S1203=Legend!$F$5,1,0)))</f>
        <v>3</v>
      </c>
      <c r="AK1203">
        <f>IF(V1203=Legend!$H$3,3,IF(V1203=Legend!$H$4,2,IF(V1203=Legend!$H$5,1,0)))</f>
        <v>1</v>
      </c>
      <c r="AM1203">
        <f t="shared" si="132"/>
        <v>11</v>
      </c>
    </row>
    <row r="1204" spans="1:39" ht="140.4" x14ac:dyDescent="0.3">
      <c r="A1204" t="s">
        <v>56</v>
      </c>
      <c r="B1204" t="s">
        <v>1602</v>
      </c>
      <c r="C1204" t="s">
        <v>2111</v>
      </c>
      <c r="D1204" t="s">
        <v>2123</v>
      </c>
      <c r="E1204" t="str">
        <f t="shared" si="126"/>
        <v>INTAN MARKET</v>
      </c>
      <c r="F1204" t="s">
        <v>56</v>
      </c>
      <c r="G1204" t="s">
        <v>21</v>
      </c>
      <c r="H1204" t="s">
        <v>21</v>
      </c>
      <c r="I1204" t="s">
        <v>22</v>
      </c>
      <c r="J1204" t="s">
        <v>35</v>
      </c>
      <c r="K1204" t="s">
        <v>24</v>
      </c>
      <c r="L1204" t="s">
        <v>25</v>
      </c>
      <c r="M1204" t="s">
        <v>25</v>
      </c>
      <c r="N1204" t="s">
        <v>26</v>
      </c>
      <c r="O1204" t="s">
        <v>25</v>
      </c>
      <c r="P1204" t="s">
        <v>21</v>
      </c>
      <c r="Q1204" t="s">
        <v>27</v>
      </c>
      <c r="R1204" t="s">
        <v>28</v>
      </c>
      <c r="S1204" t="s">
        <v>29</v>
      </c>
      <c r="T1204" t="s">
        <v>21</v>
      </c>
      <c r="U1204" t="s">
        <v>21</v>
      </c>
      <c r="V1204" t="s">
        <v>33</v>
      </c>
      <c r="W1204" s="2" t="s">
        <v>34</v>
      </c>
      <c r="Y1204">
        <f>IF(J1204=Legend!$B$3,0,IF(J1204=Legend!$B$4,1,IF(J1204=Legend!$B$5,2,0)))</f>
        <v>0</v>
      </c>
      <c r="Z1204">
        <f t="shared" si="127"/>
        <v>1</v>
      </c>
      <c r="AA1204">
        <f t="shared" si="128"/>
        <v>1</v>
      </c>
      <c r="AB1204">
        <f t="shared" si="129"/>
        <v>1</v>
      </c>
      <c r="AC1204">
        <f>IF(N1204=Legend!$D$3,3,IF(N1204=Legend!$D$4,2,IF(N1204=Legend!$D$5,1,0)))</f>
        <v>2</v>
      </c>
      <c r="AD1204">
        <f t="shared" si="130"/>
        <v>1</v>
      </c>
      <c r="AF1204">
        <f t="shared" si="131"/>
        <v>0</v>
      </c>
      <c r="AG1204">
        <f>IF(R1204=Legend!$F$3,3,IF(R1204=Legend!$F$4,2,IF(R1204=Legend!$F$5,1,0)))</f>
        <v>2</v>
      </c>
      <c r="AH1204">
        <f>IF(S1204=Legend!$F$3,3,IF(S1204=Legend!$F$4,2,IF(S1204=Legend!$F$5,1,0)))</f>
        <v>3</v>
      </c>
      <c r="AK1204">
        <f>IF(V1204=Legend!$H$3,3,IF(V1204=Legend!$H$4,2,IF(V1204=Legend!$H$5,1,0)))</f>
        <v>1</v>
      </c>
      <c r="AM1204">
        <f t="shared" si="132"/>
        <v>12</v>
      </c>
    </row>
    <row r="1205" spans="1:39" ht="140.4" x14ac:dyDescent="0.3">
      <c r="A1205" t="s">
        <v>37</v>
      </c>
      <c r="B1205" t="s">
        <v>1602</v>
      </c>
      <c r="C1205" t="s">
        <v>2155</v>
      </c>
      <c r="D1205" t="s">
        <v>3425</v>
      </c>
      <c r="E1205" t="str">
        <f t="shared" si="126"/>
        <v>INTAN MARKET I / SYAMSUDIN</v>
      </c>
      <c r="F1205" t="s">
        <v>37</v>
      </c>
      <c r="G1205" t="s">
        <v>21</v>
      </c>
      <c r="H1205" t="s">
        <v>21</v>
      </c>
      <c r="I1205" t="s">
        <v>50</v>
      </c>
      <c r="J1205" t="s">
        <v>35</v>
      </c>
      <c r="K1205" t="s">
        <v>24</v>
      </c>
      <c r="L1205" t="s">
        <v>25</v>
      </c>
      <c r="M1205" t="s">
        <v>25</v>
      </c>
      <c r="N1205" t="s">
        <v>38</v>
      </c>
      <c r="O1205" t="s">
        <v>25</v>
      </c>
      <c r="P1205" t="s">
        <v>21</v>
      </c>
      <c r="Q1205" t="s">
        <v>27</v>
      </c>
      <c r="R1205" t="s">
        <v>29</v>
      </c>
      <c r="S1205" t="s">
        <v>29</v>
      </c>
      <c r="T1205" t="s">
        <v>21</v>
      </c>
      <c r="U1205" t="s">
        <v>21</v>
      </c>
      <c r="V1205" t="s">
        <v>42</v>
      </c>
      <c r="W1205" s="2" t="s">
        <v>34</v>
      </c>
      <c r="Y1205">
        <f>IF(J1205=Legend!$B$3,0,IF(J1205=Legend!$B$4,1,IF(J1205=Legend!$B$5,2,0)))</f>
        <v>0</v>
      </c>
      <c r="Z1205">
        <f t="shared" si="127"/>
        <v>1</v>
      </c>
      <c r="AA1205">
        <f t="shared" si="128"/>
        <v>1</v>
      </c>
      <c r="AB1205">
        <f t="shared" si="129"/>
        <v>1</v>
      </c>
      <c r="AC1205">
        <f>IF(N1205=Legend!$D$3,3,IF(N1205=Legend!$D$4,2,IF(N1205=Legend!$D$5,1,0)))</f>
        <v>3</v>
      </c>
      <c r="AD1205">
        <f t="shared" si="130"/>
        <v>1</v>
      </c>
      <c r="AF1205">
        <f t="shared" si="131"/>
        <v>0</v>
      </c>
      <c r="AG1205">
        <f>IF(R1205=Legend!$F$3,3,IF(R1205=Legend!$F$4,2,IF(R1205=Legend!$F$5,1,0)))</f>
        <v>3</v>
      </c>
      <c r="AH1205">
        <f>IF(S1205=Legend!$F$3,3,IF(S1205=Legend!$F$4,2,IF(S1205=Legend!$F$5,1,0)))</f>
        <v>3</v>
      </c>
      <c r="AK1205">
        <f>IF(V1205=Legend!$H$3,3,IF(V1205=Legend!$H$4,2,IF(V1205=Legend!$H$5,1,0)))</f>
        <v>0</v>
      </c>
      <c r="AM1205">
        <f t="shared" si="132"/>
        <v>13</v>
      </c>
    </row>
    <row r="1206" spans="1:39" ht="140.4" x14ac:dyDescent="0.3">
      <c r="A1206" t="s">
        <v>37</v>
      </c>
      <c r="B1206" t="s">
        <v>1602</v>
      </c>
      <c r="C1206" t="s">
        <v>2155</v>
      </c>
      <c r="D1206" t="s">
        <v>3426</v>
      </c>
      <c r="E1206" t="str">
        <f t="shared" si="126"/>
        <v>INTAN MARKET II / SYAMSUDIN</v>
      </c>
      <c r="F1206" t="s">
        <v>37</v>
      </c>
      <c r="G1206" t="s">
        <v>21</v>
      </c>
      <c r="H1206" t="s">
        <v>21</v>
      </c>
      <c r="I1206" t="s">
        <v>22</v>
      </c>
      <c r="J1206" t="s">
        <v>23</v>
      </c>
      <c r="K1206" t="s">
        <v>24</v>
      </c>
      <c r="L1206" t="s">
        <v>25</v>
      </c>
      <c r="M1206" t="s">
        <v>25</v>
      </c>
      <c r="N1206" t="s">
        <v>38</v>
      </c>
      <c r="O1206" t="s">
        <v>25</v>
      </c>
      <c r="P1206" t="s">
        <v>21</v>
      </c>
      <c r="Q1206" t="s">
        <v>27</v>
      </c>
      <c r="R1206" t="s">
        <v>29</v>
      </c>
      <c r="S1206" t="s">
        <v>29</v>
      </c>
      <c r="T1206" t="s">
        <v>21</v>
      </c>
      <c r="U1206" t="s">
        <v>21</v>
      </c>
      <c r="V1206" t="s">
        <v>33</v>
      </c>
      <c r="W1206" s="2" t="s">
        <v>34</v>
      </c>
      <c r="Y1206">
        <f>IF(J1206=Legend!$B$3,0,IF(J1206=Legend!$B$4,1,IF(J1206=Legend!$B$5,2,0)))</f>
        <v>1</v>
      </c>
      <c r="Z1206">
        <f t="shared" si="127"/>
        <v>1</v>
      </c>
      <c r="AA1206">
        <f t="shared" si="128"/>
        <v>1</v>
      </c>
      <c r="AB1206">
        <f t="shared" si="129"/>
        <v>1</v>
      </c>
      <c r="AC1206">
        <f>IF(N1206=Legend!$D$3,3,IF(N1206=Legend!$D$4,2,IF(N1206=Legend!$D$5,1,0)))</f>
        <v>3</v>
      </c>
      <c r="AD1206">
        <f t="shared" si="130"/>
        <v>1</v>
      </c>
      <c r="AF1206">
        <f t="shared" si="131"/>
        <v>0</v>
      </c>
      <c r="AG1206">
        <f>IF(R1206=Legend!$F$3,3,IF(R1206=Legend!$F$4,2,IF(R1206=Legend!$F$5,1,0)))</f>
        <v>3</v>
      </c>
      <c r="AH1206">
        <f>IF(S1206=Legend!$F$3,3,IF(S1206=Legend!$F$4,2,IF(S1206=Legend!$F$5,1,0)))</f>
        <v>3</v>
      </c>
      <c r="AK1206">
        <f>IF(V1206=Legend!$H$3,3,IF(V1206=Legend!$H$4,2,IF(V1206=Legend!$H$5,1,0)))</f>
        <v>1</v>
      </c>
      <c r="AM1206">
        <f t="shared" si="132"/>
        <v>15</v>
      </c>
    </row>
    <row r="1207" spans="1:39" ht="140.4" x14ac:dyDescent="0.3">
      <c r="A1207" t="s">
        <v>158</v>
      </c>
      <c r="B1207" t="s">
        <v>162</v>
      </c>
      <c r="C1207" t="s">
        <v>5261</v>
      </c>
      <c r="D1207" t="s">
        <v>5277</v>
      </c>
      <c r="E1207" t="str">
        <f t="shared" si="126"/>
        <v>INTAN PERMAI 2 METESEH</v>
      </c>
      <c r="F1207" t="s">
        <v>158</v>
      </c>
      <c r="G1207" t="s">
        <v>21</v>
      </c>
      <c r="H1207" t="s">
        <v>21</v>
      </c>
      <c r="I1207" t="s">
        <v>22</v>
      </c>
      <c r="J1207" t="s">
        <v>35</v>
      </c>
      <c r="K1207" t="s">
        <v>24</v>
      </c>
      <c r="L1207" t="s">
        <v>21</v>
      </c>
      <c r="M1207" t="s">
        <v>25</v>
      </c>
      <c r="N1207" t="s">
        <v>38</v>
      </c>
      <c r="O1207" t="s">
        <v>25</v>
      </c>
      <c r="P1207" t="s">
        <v>21</v>
      </c>
      <c r="Q1207" t="s">
        <v>27</v>
      </c>
      <c r="R1207" t="s">
        <v>28</v>
      </c>
      <c r="S1207" t="s">
        <v>29</v>
      </c>
      <c r="T1207" t="s">
        <v>21</v>
      </c>
      <c r="U1207" t="s">
        <v>21</v>
      </c>
      <c r="V1207" t="s">
        <v>33</v>
      </c>
      <c r="W1207" s="2" t="s">
        <v>34</v>
      </c>
      <c r="Y1207">
        <f>IF(J1207=Legend!$B$3,0,IF(J1207=Legend!$B$4,1,IF(J1207=Legend!$B$5,2,0)))</f>
        <v>0</v>
      </c>
      <c r="Z1207">
        <f t="shared" si="127"/>
        <v>1</v>
      </c>
      <c r="AA1207">
        <f t="shared" si="128"/>
        <v>0</v>
      </c>
      <c r="AB1207">
        <f t="shared" si="129"/>
        <v>1</v>
      </c>
      <c r="AC1207">
        <f>IF(N1207=Legend!$D$3,3,IF(N1207=Legend!$D$4,2,IF(N1207=Legend!$D$5,1,0)))</f>
        <v>3</v>
      </c>
      <c r="AD1207">
        <f t="shared" si="130"/>
        <v>1</v>
      </c>
      <c r="AF1207">
        <f t="shared" si="131"/>
        <v>0</v>
      </c>
      <c r="AG1207">
        <f>IF(R1207=Legend!$F$3,3,IF(R1207=Legend!$F$4,2,IF(R1207=Legend!$F$5,1,0)))</f>
        <v>2</v>
      </c>
      <c r="AH1207">
        <f>IF(S1207=Legend!$F$3,3,IF(S1207=Legend!$F$4,2,IF(S1207=Legend!$F$5,1,0)))</f>
        <v>3</v>
      </c>
      <c r="AK1207">
        <f>IF(V1207=Legend!$H$3,3,IF(V1207=Legend!$H$4,2,IF(V1207=Legend!$H$5,1,0)))</f>
        <v>1</v>
      </c>
      <c r="AM1207">
        <f t="shared" si="132"/>
        <v>12</v>
      </c>
    </row>
    <row r="1208" spans="1:39" ht="109.2" x14ac:dyDescent="0.3">
      <c r="A1208" t="s">
        <v>39</v>
      </c>
      <c r="B1208" t="s">
        <v>478</v>
      </c>
      <c r="C1208" t="s">
        <v>558</v>
      </c>
      <c r="D1208" t="s">
        <v>716</v>
      </c>
      <c r="E1208" t="str">
        <f t="shared" si="126"/>
        <v>INTAN SARANA</v>
      </c>
      <c r="F1208" t="s">
        <v>39</v>
      </c>
      <c r="G1208" t="s">
        <v>21</v>
      </c>
      <c r="H1208" t="s">
        <v>21</v>
      </c>
      <c r="I1208" t="s">
        <v>22</v>
      </c>
      <c r="J1208" t="s">
        <v>23</v>
      </c>
      <c r="K1208" t="s">
        <v>24</v>
      </c>
      <c r="L1208" t="s">
        <v>25</v>
      </c>
      <c r="M1208" t="s">
        <v>25</v>
      </c>
      <c r="N1208" t="s">
        <v>26</v>
      </c>
      <c r="O1208" t="s">
        <v>25</v>
      </c>
      <c r="P1208" t="s">
        <v>21</v>
      </c>
      <c r="Q1208" t="s">
        <v>27</v>
      </c>
      <c r="R1208" t="s">
        <v>45</v>
      </c>
      <c r="S1208" t="s">
        <v>29</v>
      </c>
      <c r="T1208" t="s">
        <v>21</v>
      </c>
      <c r="U1208" t="s">
        <v>21</v>
      </c>
      <c r="V1208" t="s">
        <v>30</v>
      </c>
      <c r="W1208" s="2" t="s">
        <v>66</v>
      </c>
      <c r="Y1208">
        <f>IF(J1208=Legend!$B$3,0,IF(J1208=Legend!$B$4,1,IF(J1208=Legend!$B$5,2,0)))</f>
        <v>1</v>
      </c>
      <c r="Z1208">
        <f t="shared" si="127"/>
        <v>1</v>
      </c>
      <c r="AA1208">
        <f t="shared" si="128"/>
        <v>1</v>
      </c>
      <c r="AB1208">
        <f t="shared" si="129"/>
        <v>1</v>
      </c>
      <c r="AC1208">
        <f>IF(N1208=Legend!$D$3,3,IF(N1208=Legend!$D$4,2,IF(N1208=Legend!$D$5,1,0)))</f>
        <v>2</v>
      </c>
      <c r="AD1208">
        <f t="shared" si="130"/>
        <v>1</v>
      </c>
      <c r="AF1208">
        <f t="shared" si="131"/>
        <v>0</v>
      </c>
      <c r="AG1208">
        <f>IF(R1208=Legend!$F$3,3,IF(R1208=Legend!$F$4,2,IF(R1208=Legend!$F$5,1,0)))</f>
        <v>1</v>
      </c>
      <c r="AH1208">
        <f>IF(S1208=Legend!$F$3,3,IF(S1208=Legend!$F$4,2,IF(S1208=Legend!$F$5,1,0)))</f>
        <v>3</v>
      </c>
      <c r="AK1208">
        <f>IF(V1208=Legend!$H$3,3,IF(V1208=Legend!$H$4,2,IF(V1208=Legend!$H$5,1,0)))</f>
        <v>2</v>
      </c>
      <c r="AM1208">
        <f t="shared" si="132"/>
        <v>13</v>
      </c>
    </row>
    <row r="1209" spans="1:39" ht="109.2" x14ac:dyDescent="0.3">
      <c r="A1209" t="s">
        <v>39</v>
      </c>
      <c r="B1209" t="s">
        <v>162</v>
      </c>
      <c r="C1209" t="s">
        <v>656</v>
      </c>
      <c r="D1209" t="s">
        <v>672</v>
      </c>
      <c r="E1209" t="str">
        <f t="shared" si="126"/>
        <v>Intan Tk, Dorowati</v>
      </c>
      <c r="F1209" t="s">
        <v>39</v>
      </c>
      <c r="G1209" t="s">
        <v>21</v>
      </c>
      <c r="H1209" t="s">
        <v>21</v>
      </c>
      <c r="I1209" t="s">
        <v>22</v>
      </c>
      <c r="J1209" t="s">
        <v>35</v>
      </c>
      <c r="K1209" t="s">
        <v>24</v>
      </c>
      <c r="L1209" t="s">
        <v>21</v>
      </c>
      <c r="M1209" t="s">
        <v>25</v>
      </c>
      <c r="N1209" t="s">
        <v>47</v>
      </c>
      <c r="O1209" t="s">
        <v>21</v>
      </c>
      <c r="P1209" t="s">
        <v>21</v>
      </c>
      <c r="Q1209" t="s">
        <v>27</v>
      </c>
      <c r="R1209" t="s">
        <v>45</v>
      </c>
      <c r="S1209" t="s">
        <v>28</v>
      </c>
      <c r="T1209" t="s">
        <v>21</v>
      </c>
      <c r="U1209" t="s">
        <v>21</v>
      </c>
      <c r="V1209" t="s">
        <v>42</v>
      </c>
      <c r="W1209" s="2" t="s">
        <v>46</v>
      </c>
      <c r="Y1209">
        <f>IF(J1209=Legend!$B$3,0,IF(J1209=Legend!$B$4,1,IF(J1209=Legend!$B$5,2,0)))</f>
        <v>0</v>
      </c>
      <c r="Z1209">
        <f t="shared" si="127"/>
        <v>1</v>
      </c>
      <c r="AA1209">
        <f t="shared" si="128"/>
        <v>0</v>
      </c>
      <c r="AB1209">
        <f t="shared" si="129"/>
        <v>1</v>
      </c>
      <c r="AC1209">
        <f>IF(N1209=Legend!$D$3,3,IF(N1209=Legend!$D$4,2,IF(N1209=Legend!$D$5,1,0)))</f>
        <v>0</v>
      </c>
      <c r="AD1209">
        <f t="shared" si="130"/>
        <v>0</v>
      </c>
      <c r="AF1209">
        <f t="shared" si="131"/>
        <v>0</v>
      </c>
      <c r="AG1209">
        <f>IF(R1209=Legend!$F$3,3,IF(R1209=Legend!$F$4,2,IF(R1209=Legend!$F$5,1,0)))</f>
        <v>1</v>
      </c>
      <c r="AH1209">
        <f>IF(S1209=Legend!$F$3,3,IF(S1209=Legend!$F$4,2,IF(S1209=Legend!$F$5,1,0)))</f>
        <v>2</v>
      </c>
      <c r="AK1209">
        <f>IF(V1209=Legend!$H$3,3,IF(V1209=Legend!$H$4,2,IF(V1209=Legend!$H$5,1,0)))</f>
        <v>0</v>
      </c>
      <c r="AM1209">
        <f t="shared" si="132"/>
        <v>5</v>
      </c>
    </row>
    <row r="1210" spans="1:39" ht="140.4" x14ac:dyDescent="0.3">
      <c r="A1210" t="s">
        <v>64</v>
      </c>
      <c r="B1210" t="s">
        <v>2570</v>
      </c>
      <c r="C1210" t="s">
        <v>2571</v>
      </c>
      <c r="D1210" t="s">
        <v>3232</v>
      </c>
      <c r="E1210" t="str">
        <f t="shared" si="126"/>
        <v>INTER NIAGA</v>
      </c>
      <c r="F1210" t="s">
        <v>64</v>
      </c>
      <c r="G1210" t="s">
        <v>21</v>
      </c>
      <c r="H1210" t="s">
        <v>21</v>
      </c>
      <c r="I1210" t="s">
        <v>22</v>
      </c>
      <c r="J1210" t="s">
        <v>41</v>
      </c>
      <c r="K1210" t="s">
        <v>24</v>
      </c>
      <c r="L1210" t="s">
        <v>25</v>
      </c>
      <c r="M1210" t="s">
        <v>25</v>
      </c>
      <c r="N1210" t="s">
        <v>38</v>
      </c>
      <c r="O1210" t="s">
        <v>25</v>
      </c>
      <c r="P1210" t="s">
        <v>21</v>
      </c>
      <c r="Q1210" t="s">
        <v>27</v>
      </c>
      <c r="R1210" t="s">
        <v>28</v>
      </c>
      <c r="S1210" t="s">
        <v>29</v>
      </c>
      <c r="T1210" t="s">
        <v>21</v>
      </c>
      <c r="U1210" t="s">
        <v>21</v>
      </c>
      <c r="V1210" t="s">
        <v>75</v>
      </c>
      <c r="W1210" s="2" t="s">
        <v>34</v>
      </c>
      <c r="Y1210">
        <f>IF(J1210=Legend!$B$3,0,IF(J1210=Legend!$B$4,1,IF(J1210=Legend!$B$5,2,0)))</f>
        <v>2</v>
      </c>
      <c r="Z1210">
        <f t="shared" si="127"/>
        <v>1</v>
      </c>
      <c r="AA1210">
        <f t="shared" si="128"/>
        <v>1</v>
      </c>
      <c r="AB1210">
        <f t="shared" si="129"/>
        <v>1</v>
      </c>
      <c r="AC1210">
        <f>IF(N1210=Legend!$D$3,3,IF(N1210=Legend!$D$4,2,IF(N1210=Legend!$D$5,1,0)))</f>
        <v>3</v>
      </c>
      <c r="AD1210">
        <f t="shared" si="130"/>
        <v>1</v>
      </c>
      <c r="AF1210">
        <f t="shared" si="131"/>
        <v>0</v>
      </c>
      <c r="AG1210">
        <f>IF(R1210=Legend!$F$3,3,IF(R1210=Legend!$F$4,2,IF(R1210=Legend!$F$5,1,0)))</f>
        <v>2</v>
      </c>
      <c r="AH1210">
        <f>IF(S1210=Legend!$F$3,3,IF(S1210=Legend!$F$4,2,IF(S1210=Legend!$F$5,1,0)))</f>
        <v>3</v>
      </c>
      <c r="AK1210">
        <f>IF(V1210=Legend!$H$3,3,IF(V1210=Legend!$H$4,2,IF(V1210=Legend!$H$5,1,0)))</f>
        <v>3</v>
      </c>
      <c r="AM1210">
        <f t="shared" si="132"/>
        <v>17</v>
      </c>
    </row>
    <row r="1211" spans="1:39" ht="140.4" x14ac:dyDescent="0.3">
      <c r="A1211" t="s">
        <v>82</v>
      </c>
      <c r="B1211" t="s">
        <v>475</v>
      </c>
      <c r="C1211" t="s">
        <v>4505</v>
      </c>
      <c r="D1211" t="s">
        <v>4589</v>
      </c>
      <c r="E1211" t="str">
        <f t="shared" si="126"/>
        <v>INTI EKA TRADING, PT</v>
      </c>
      <c r="F1211" t="s">
        <v>150</v>
      </c>
      <c r="G1211" t="s">
        <v>21</v>
      </c>
      <c r="H1211" t="s">
        <v>21</v>
      </c>
      <c r="I1211" t="s">
        <v>54</v>
      </c>
      <c r="J1211" t="s">
        <v>35</v>
      </c>
      <c r="K1211" t="s">
        <v>24</v>
      </c>
      <c r="L1211" t="s">
        <v>25</v>
      </c>
      <c r="M1211" t="s">
        <v>21</v>
      </c>
      <c r="N1211" t="s">
        <v>47</v>
      </c>
      <c r="O1211" t="s">
        <v>21</v>
      </c>
      <c r="P1211" t="s">
        <v>21</v>
      </c>
      <c r="Q1211" t="s">
        <v>27</v>
      </c>
      <c r="R1211" t="s">
        <v>45</v>
      </c>
      <c r="S1211" t="s">
        <v>28</v>
      </c>
      <c r="T1211" t="s">
        <v>21</v>
      </c>
      <c r="U1211" t="s">
        <v>21</v>
      </c>
      <c r="V1211" t="s">
        <v>33</v>
      </c>
      <c r="W1211" s="2" t="s">
        <v>34</v>
      </c>
      <c r="Y1211">
        <f>IF(J1211=Legend!$B$3,0,IF(J1211=Legend!$B$4,1,IF(J1211=Legend!$B$5,2,0)))</f>
        <v>0</v>
      </c>
      <c r="Z1211">
        <f t="shared" si="127"/>
        <v>1</v>
      </c>
      <c r="AA1211">
        <f t="shared" si="128"/>
        <v>1</v>
      </c>
      <c r="AB1211">
        <f t="shared" si="129"/>
        <v>0</v>
      </c>
      <c r="AC1211">
        <f>IF(N1211=Legend!$D$3,3,IF(N1211=Legend!$D$4,2,IF(N1211=Legend!$D$5,1,0)))</f>
        <v>0</v>
      </c>
      <c r="AD1211">
        <f t="shared" si="130"/>
        <v>0</v>
      </c>
      <c r="AF1211">
        <f t="shared" si="131"/>
        <v>0</v>
      </c>
      <c r="AG1211">
        <f>IF(R1211=Legend!$F$3,3,IF(R1211=Legend!$F$4,2,IF(R1211=Legend!$F$5,1,0)))</f>
        <v>1</v>
      </c>
      <c r="AH1211">
        <f>IF(S1211=Legend!$F$3,3,IF(S1211=Legend!$F$4,2,IF(S1211=Legend!$F$5,1,0)))</f>
        <v>2</v>
      </c>
      <c r="AK1211">
        <f>IF(V1211=Legend!$H$3,3,IF(V1211=Legend!$H$4,2,IF(V1211=Legend!$H$5,1,0)))</f>
        <v>1</v>
      </c>
      <c r="AM1211">
        <f t="shared" si="132"/>
        <v>6</v>
      </c>
    </row>
    <row r="1212" spans="1:39" ht="140.4" x14ac:dyDescent="0.3">
      <c r="A1212" t="s">
        <v>43</v>
      </c>
      <c r="B1212" t="s">
        <v>174</v>
      </c>
      <c r="C1212" t="s">
        <v>3953</v>
      </c>
      <c r="D1212" t="s">
        <v>3957</v>
      </c>
      <c r="E1212" t="str">
        <f t="shared" si="126"/>
        <v>INTISARI MART</v>
      </c>
      <c r="F1212" t="s">
        <v>43</v>
      </c>
      <c r="G1212" t="s">
        <v>21</v>
      </c>
      <c r="H1212" t="s">
        <v>21</v>
      </c>
      <c r="I1212" t="s">
        <v>22</v>
      </c>
      <c r="J1212" t="s">
        <v>41</v>
      </c>
      <c r="K1212" t="s">
        <v>24</v>
      </c>
      <c r="L1212" t="s">
        <v>21</v>
      </c>
      <c r="M1212" t="s">
        <v>25</v>
      </c>
      <c r="N1212" t="s">
        <v>38</v>
      </c>
      <c r="O1212" t="s">
        <v>25</v>
      </c>
      <c r="P1212" t="s">
        <v>21</v>
      </c>
      <c r="Q1212" t="s">
        <v>27</v>
      </c>
      <c r="R1212" t="s">
        <v>45</v>
      </c>
      <c r="S1212" t="s">
        <v>29</v>
      </c>
      <c r="T1212" t="s">
        <v>21</v>
      </c>
      <c r="U1212" t="s">
        <v>21</v>
      </c>
      <c r="V1212" t="s">
        <v>42</v>
      </c>
      <c r="W1212" s="2" t="s">
        <v>34</v>
      </c>
      <c r="Y1212">
        <f>IF(J1212=Legend!$B$3,0,IF(J1212=Legend!$B$4,1,IF(J1212=Legend!$B$5,2,0)))</f>
        <v>2</v>
      </c>
      <c r="Z1212">
        <f t="shared" si="127"/>
        <v>1</v>
      </c>
      <c r="AA1212">
        <f t="shared" si="128"/>
        <v>0</v>
      </c>
      <c r="AB1212">
        <f t="shared" si="129"/>
        <v>1</v>
      </c>
      <c r="AC1212">
        <f>IF(N1212=Legend!$D$3,3,IF(N1212=Legend!$D$4,2,IF(N1212=Legend!$D$5,1,0)))</f>
        <v>3</v>
      </c>
      <c r="AD1212">
        <f t="shared" si="130"/>
        <v>1</v>
      </c>
      <c r="AF1212">
        <f t="shared" si="131"/>
        <v>0</v>
      </c>
      <c r="AG1212">
        <f>IF(R1212=Legend!$F$3,3,IF(R1212=Legend!$F$4,2,IF(R1212=Legend!$F$5,1,0)))</f>
        <v>1</v>
      </c>
      <c r="AH1212">
        <f>IF(S1212=Legend!$F$3,3,IF(S1212=Legend!$F$4,2,IF(S1212=Legend!$F$5,1,0)))</f>
        <v>3</v>
      </c>
      <c r="AK1212">
        <f>IF(V1212=Legend!$H$3,3,IF(V1212=Legend!$H$4,2,IF(V1212=Legend!$H$5,1,0)))</f>
        <v>0</v>
      </c>
      <c r="AM1212">
        <f t="shared" si="132"/>
        <v>12</v>
      </c>
    </row>
    <row r="1213" spans="1:39" ht="156" x14ac:dyDescent="0.3">
      <c r="A1213" t="s">
        <v>138</v>
      </c>
      <c r="B1213" t="s">
        <v>519</v>
      </c>
      <c r="C1213" t="s">
        <v>520</v>
      </c>
      <c r="D1213" t="s">
        <v>4781</v>
      </c>
      <c r="E1213" t="str">
        <f t="shared" si="126"/>
        <v>IRAMA HOUSEWARE</v>
      </c>
      <c r="F1213" t="s">
        <v>138</v>
      </c>
      <c r="G1213" t="s">
        <v>21</v>
      </c>
      <c r="H1213" t="s">
        <v>21</v>
      </c>
      <c r="I1213" t="s">
        <v>22</v>
      </c>
      <c r="J1213" t="s">
        <v>23</v>
      </c>
      <c r="K1213" t="s">
        <v>24</v>
      </c>
      <c r="L1213" t="s">
        <v>21</v>
      </c>
      <c r="M1213" t="s">
        <v>25</v>
      </c>
      <c r="N1213" t="s">
        <v>38</v>
      </c>
      <c r="O1213" t="s">
        <v>25</v>
      </c>
      <c r="P1213" t="s">
        <v>21</v>
      </c>
      <c r="Q1213" t="s">
        <v>27</v>
      </c>
      <c r="R1213" t="s">
        <v>29</v>
      </c>
      <c r="S1213" t="s">
        <v>29</v>
      </c>
      <c r="T1213" t="s">
        <v>21</v>
      </c>
      <c r="U1213" t="s">
        <v>21</v>
      </c>
      <c r="V1213" t="s">
        <v>75</v>
      </c>
      <c r="W1213" s="2" t="s">
        <v>31</v>
      </c>
      <c r="Y1213">
        <f>IF(J1213=Legend!$B$3,0,IF(J1213=Legend!$B$4,1,IF(J1213=Legend!$B$5,2,0)))</f>
        <v>1</v>
      </c>
      <c r="Z1213">
        <f t="shared" si="127"/>
        <v>1</v>
      </c>
      <c r="AA1213">
        <f t="shared" si="128"/>
        <v>0</v>
      </c>
      <c r="AB1213">
        <f t="shared" si="129"/>
        <v>1</v>
      </c>
      <c r="AC1213">
        <f>IF(N1213=Legend!$D$3,3,IF(N1213=Legend!$D$4,2,IF(N1213=Legend!$D$5,1,0)))</f>
        <v>3</v>
      </c>
      <c r="AD1213">
        <f t="shared" si="130"/>
        <v>1</v>
      </c>
      <c r="AF1213">
        <f t="shared" si="131"/>
        <v>0</v>
      </c>
      <c r="AG1213">
        <f>IF(R1213=Legend!$F$3,3,IF(R1213=Legend!$F$4,2,IF(R1213=Legend!$F$5,1,0)))</f>
        <v>3</v>
      </c>
      <c r="AH1213">
        <f>IF(S1213=Legend!$F$3,3,IF(S1213=Legend!$F$4,2,IF(S1213=Legend!$F$5,1,0)))</f>
        <v>3</v>
      </c>
      <c r="AK1213">
        <f>IF(V1213=Legend!$H$3,3,IF(V1213=Legend!$H$4,2,IF(V1213=Legend!$H$5,1,0)))</f>
        <v>3</v>
      </c>
      <c r="AM1213">
        <f t="shared" si="132"/>
        <v>16</v>
      </c>
    </row>
    <row r="1214" spans="1:39" ht="124.8" x14ac:dyDescent="0.3">
      <c r="A1214" t="s">
        <v>32</v>
      </c>
      <c r="B1214" t="s">
        <v>519</v>
      </c>
      <c r="C1214" t="s">
        <v>1341</v>
      </c>
      <c r="D1214" t="s">
        <v>1858</v>
      </c>
      <c r="E1214" t="str">
        <f t="shared" si="126"/>
        <v>IRAVE / NETTY I .SIMANULLANG</v>
      </c>
      <c r="F1214" t="s">
        <v>32</v>
      </c>
      <c r="G1214" t="s">
        <v>21</v>
      </c>
      <c r="H1214" t="s">
        <v>21</v>
      </c>
      <c r="I1214" t="s">
        <v>22</v>
      </c>
      <c r="J1214" t="s">
        <v>41</v>
      </c>
      <c r="K1214" t="s">
        <v>24</v>
      </c>
      <c r="L1214" t="s">
        <v>25</v>
      </c>
      <c r="M1214" t="s">
        <v>21</v>
      </c>
      <c r="N1214" t="s">
        <v>47</v>
      </c>
      <c r="O1214" t="s">
        <v>21</v>
      </c>
      <c r="P1214" t="s">
        <v>21</v>
      </c>
      <c r="Q1214" t="s">
        <v>27</v>
      </c>
      <c r="R1214" t="s">
        <v>45</v>
      </c>
      <c r="S1214" t="s">
        <v>29</v>
      </c>
      <c r="T1214" t="s">
        <v>21</v>
      </c>
      <c r="U1214" t="s">
        <v>21</v>
      </c>
      <c r="V1214" t="s">
        <v>30</v>
      </c>
      <c r="W1214" s="2" t="s">
        <v>94</v>
      </c>
      <c r="Y1214">
        <f>IF(J1214=Legend!$B$3,0,IF(J1214=Legend!$B$4,1,IF(J1214=Legend!$B$5,2,0)))</f>
        <v>2</v>
      </c>
      <c r="Z1214">
        <f t="shared" si="127"/>
        <v>1</v>
      </c>
      <c r="AA1214">
        <f t="shared" si="128"/>
        <v>1</v>
      </c>
      <c r="AB1214">
        <f t="shared" si="129"/>
        <v>0</v>
      </c>
      <c r="AC1214">
        <f>IF(N1214=Legend!$D$3,3,IF(N1214=Legend!$D$4,2,IF(N1214=Legend!$D$5,1,0)))</f>
        <v>0</v>
      </c>
      <c r="AD1214">
        <f t="shared" si="130"/>
        <v>0</v>
      </c>
      <c r="AF1214">
        <f t="shared" si="131"/>
        <v>0</v>
      </c>
      <c r="AG1214">
        <f>IF(R1214=Legend!$F$3,3,IF(R1214=Legend!$F$4,2,IF(R1214=Legend!$F$5,1,0)))</f>
        <v>1</v>
      </c>
      <c r="AH1214">
        <f>IF(S1214=Legend!$F$3,3,IF(S1214=Legend!$F$4,2,IF(S1214=Legend!$F$5,1,0)))</f>
        <v>3</v>
      </c>
      <c r="AK1214">
        <f>IF(V1214=Legend!$H$3,3,IF(V1214=Legend!$H$4,2,IF(V1214=Legend!$H$5,1,0)))</f>
        <v>2</v>
      </c>
      <c r="AM1214">
        <f t="shared" si="132"/>
        <v>10</v>
      </c>
    </row>
    <row r="1215" spans="1:39" ht="140.4" x14ac:dyDescent="0.3">
      <c r="A1215" t="s">
        <v>62</v>
      </c>
      <c r="B1215" t="s">
        <v>1056</v>
      </c>
      <c r="C1215" t="s">
        <v>1331</v>
      </c>
      <c r="D1215" t="s">
        <v>1666</v>
      </c>
      <c r="E1215" t="str">
        <f t="shared" si="126"/>
        <v>IROS TOKO</v>
      </c>
      <c r="F1215" t="s">
        <v>62</v>
      </c>
      <c r="G1215" t="s">
        <v>21</v>
      </c>
      <c r="H1215" t="s">
        <v>21</v>
      </c>
      <c r="I1215" t="s">
        <v>22</v>
      </c>
      <c r="J1215" t="s">
        <v>35</v>
      </c>
      <c r="K1215" t="s">
        <v>24</v>
      </c>
      <c r="L1215" t="s">
        <v>25</v>
      </c>
      <c r="M1215" t="s">
        <v>25</v>
      </c>
      <c r="N1215" t="s">
        <v>28</v>
      </c>
      <c r="O1215" t="s">
        <v>25</v>
      </c>
      <c r="P1215" t="s">
        <v>21</v>
      </c>
      <c r="Q1215" t="s">
        <v>60</v>
      </c>
      <c r="R1215" t="s">
        <v>45</v>
      </c>
      <c r="S1215" t="s">
        <v>45</v>
      </c>
      <c r="T1215" t="s">
        <v>21</v>
      </c>
      <c r="U1215" t="s">
        <v>21</v>
      </c>
      <c r="V1215" t="s">
        <v>33</v>
      </c>
      <c r="W1215" s="2" t="s">
        <v>34</v>
      </c>
      <c r="Y1215">
        <f>IF(J1215=Legend!$B$3,0,IF(J1215=Legend!$B$4,1,IF(J1215=Legend!$B$5,2,0)))</f>
        <v>0</v>
      </c>
      <c r="Z1215">
        <f t="shared" si="127"/>
        <v>1</v>
      </c>
      <c r="AA1215">
        <f t="shared" si="128"/>
        <v>1</v>
      </c>
      <c r="AB1215">
        <f t="shared" si="129"/>
        <v>1</v>
      </c>
      <c r="AC1215">
        <f>IF(N1215=Legend!$D$3,3,IF(N1215=Legend!$D$4,2,IF(N1215=Legend!$D$5,1,0)))</f>
        <v>1</v>
      </c>
      <c r="AD1215">
        <f t="shared" si="130"/>
        <v>1</v>
      </c>
      <c r="AF1215">
        <f t="shared" si="131"/>
        <v>2</v>
      </c>
      <c r="AG1215">
        <f>IF(R1215=Legend!$F$3,3,IF(R1215=Legend!$F$4,2,IF(R1215=Legend!$F$5,1,0)))</f>
        <v>1</v>
      </c>
      <c r="AH1215">
        <f>IF(S1215=Legend!$F$3,3,IF(S1215=Legend!$F$4,2,IF(S1215=Legend!$F$5,1,0)))</f>
        <v>1</v>
      </c>
      <c r="AK1215">
        <f>IF(V1215=Legend!$H$3,3,IF(V1215=Legend!$H$4,2,IF(V1215=Legend!$H$5,1,0)))</f>
        <v>1</v>
      </c>
      <c r="AM1215">
        <f t="shared" si="132"/>
        <v>10</v>
      </c>
    </row>
    <row r="1216" spans="1:39" ht="78" x14ac:dyDescent="0.3">
      <c r="A1216" t="s">
        <v>85</v>
      </c>
      <c r="B1216" t="s">
        <v>174</v>
      </c>
      <c r="C1216" t="s">
        <v>3738</v>
      </c>
      <c r="D1216" t="s">
        <v>4409</v>
      </c>
      <c r="E1216" t="str">
        <f t="shared" si="126"/>
        <v>ISLAMIC MART</v>
      </c>
      <c r="F1216" t="s">
        <v>85</v>
      </c>
      <c r="G1216" t="s">
        <v>21</v>
      </c>
      <c r="H1216" t="s">
        <v>21</v>
      </c>
      <c r="I1216" t="s">
        <v>22</v>
      </c>
      <c r="J1216" t="s">
        <v>35</v>
      </c>
      <c r="K1216" t="s">
        <v>24</v>
      </c>
      <c r="L1216" t="s">
        <v>25</v>
      </c>
      <c r="M1216" t="s">
        <v>25</v>
      </c>
      <c r="N1216" t="s">
        <v>38</v>
      </c>
      <c r="O1216" t="s">
        <v>25</v>
      </c>
      <c r="P1216" t="s">
        <v>21</v>
      </c>
      <c r="Q1216" t="s">
        <v>27</v>
      </c>
      <c r="R1216" t="s">
        <v>45</v>
      </c>
      <c r="S1216" t="s">
        <v>45</v>
      </c>
      <c r="T1216" t="s">
        <v>21</v>
      </c>
      <c r="U1216" t="s">
        <v>21</v>
      </c>
      <c r="V1216" t="s">
        <v>42</v>
      </c>
      <c r="W1216" s="2" t="s">
        <v>105</v>
      </c>
      <c r="Y1216">
        <f>IF(J1216=Legend!$B$3,0,IF(J1216=Legend!$B$4,1,IF(J1216=Legend!$B$5,2,0)))</f>
        <v>0</v>
      </c>
      <c r="Z1216">
        <f t="shared" si="127"/>
        <v>1</v>
      </c>
      <c r="AA1216">
        <f t="shared" si="128"/>
        <v>1</v>
      </c>
      <c r="AB1216">
        <f t="shared" si="129"/>
        <v>1</v>
      </c>
      <c r="AC1216">
        <f>IF(N1216=Legend!$D$3,3,IF(N1216=Legend!$D$4,2,IF(N1216=Legend!$D$5,1,0)))</f>
        <v>3</v>
      </c>
      <c r="AD1216">
        <f t="shared" si="130"/>
        <v>1</v>
      </c>
      <c r="AF1216">
        <f t="shared" si="131"/>
        <v>0</v>
      </c>
      <c r="AG1216">
        <f>IF(R1216=Legend!$F$3,3,IF(R1216=Legend!$F$4,2,IF(R1216=Legend!$F$5,1,0)))</f>
        <v>1</v>
      </c>
      <c r="AH1216">
        <f>IF(S1216=Legend!$F$3,3,IF(S1216=Legend!$F$4,2,IF(S1216=Legend!$F$5,1,0)))</f>
        <v>1</v>
      </c>
      <c r="AK1216">
        <f>IF(V1216=Legend!$H$3,3,IF(V1216=Legend!$H$4,2,IF(V1216=Legend!$H$5,1,0)))</f>
        <v>0</v>
      </c>
      <c r="AM1216">
        <f t="shared" si="132"/>
        <v>9</v>
      </c>
    </row>
    <row r="1217" spans="1:39" ht="156" x14ac:dyDescent="0.3">
      <c r="A1217" t="s">
        <v>40</v>
      </c>
      <c r="B1217" t="s">
        <v>174</v>
      </c>
      <c r="C1217" t="s">
        <v>1938</v>
      </c>
      <c r="D1217" t="s">
        <v>3365</v>
      </c>
      <c r="E1217" t="str">
        <f t="shared" si="126"/>
        <v>ISMINI AMIN</v>
      </c>
      <c r="F1217" t="s">
        <v>40</v>
      </c>
      <c r="G1217" t="s">
        <v>21</v>
      </c>
      <c r="H1217" t="s">
        <v>21</v>
      </c>
      <c r="I1217" t="s">
        <v>22</v>
      </c>
      <c r="J1217" t="s">
        <v>23</v>
      </c>
      <c r="K1217" t="s">
        <v>24</v>
      </c>
      <c r="L1217" t="s">
        <v>25</v>
      </c>
      <c r="M1217" t="s">
        <v>25</v>
      </c>
      <c r="N1217" t="s">
        <v>38</v>
      </c>
      <c r="O1217" t="s">
        <v>25</v>
      </c>
      <c r="P1217" t="s">
        <v>21</v>
      </c>
      <c r="Q1217" t="s">
        <v>72</v>
      </c>
      <c r="R1217" t="s">
        <v>45</v>
      </c>
      <c r="S1217" t="s">
        <v>29</v>
      </c>
      <c r="T1217" t="s">
        <v>21</v>
      </c>
      <c r="U1217" t="s">
        <v>21</v>
      </c>
      <c r="V1217" t="s">
        <v>33</v>
      </c>
      <c r="W1217" s="2" t="s">
        <v>31</v>
      </c>
      <c r="Y1217">
        <f>IF(J1217=Legend!$B$3,0,IF(J1217=Legend!$B$4,1,IF(J1217=Legend!$B$5,2,0)))</f>
        <v>1</v>
      </c>
      <c r="Z1217">
        <f t="shared" si="127"/>
        <v>1</v>
      </c>
      <c r="AA1217">
        <f t="shared" si="128"/>
        <v>1</v>
      </c>
      <c r="AB1217">
        <f t="shared" si="129"/>
        <v>1</v>
      </c>
      <c r="AC1217">
        <f>IF(N1217=Legend!$D$3,3,IF(N1217=Legend!$D$4,2,IF(N1217=Legend!$D$5,1,0)))</f>
        <v>3</v>
      </c>
      <c r="AD1217">
        <f t="shared" si="130"/>
        <v>1</v>
      </c>
      <c r="AF1217">
        <f t="shared" si="131"/>
        <v>2</v>
      </c>
      <c r="AG1217">
        <f>IF(R1217=Legend!$F$3,3,IF(R1217=Legend!$F$4,2,IF(R1217=Legend!$F$5,1,0)))</f>
        <v>1</v>
      </c>
      <c r="AH1217">
        <f>IF(S1217=Legend!$F$3,3,IF(S1217=Legend!$F$4,2,IF(S1217=Legend!$F$5,1,0)))</f>
        <v>3</v>
      </c>
      <c r="AK1217">
        <f>IF(V1217=Legend!$H$3,3,IF(V1217=Legend!$H$4,2,IF(V1217=Legend!$H$5,1,0)))</f>
        <v>1</v>
      </c>
      <c r="AM1217">
        <f t="shared" si="132"/>
        <v>15</v>
      </c>
    </row>
    <row r="1218" spans="1:39" ht="109.2" x14ac:dyDescent="0.3">
      <c r="A1218" t="s">
        <v>135</v>
      </c>
      <c r="B1218" t="s">
        <v>478</v>
      </c>
      <c r="C1218" t="s">
        <v>4863</v>
      </c>
      <c r="D1218" t="s">
        <v>4869</v>
      </c>
      <c r="E1218" t="str">
        <f t="shared" si="126"/>
        <v>ISTANA 1</v>
      </c>
      <c r="F1218" t="s">
        <v>135</v>
      </c>
      <c r="G1218" t="s">
        <v>21</v>
      </c>
      <c r="H1218" t="s">
        <v>21</v>
      </c>
      <c r="I1218" t="s">
        <v>22</v>
      </c>
      <c r="J1218" t="s">
        <v>35</v>
      </c>
      <c r="K1218" t="s">
        <v>24</v>
      </c>
      <c r="L1218" t="s">
        <v>25</v>
      </c>
      <c r="M1218" t="s">
        <v>25</v>
      </c>
      <c r="N1218" t="s">
        <v>26</v>
      </c>
      <c r="O1218" t="s">
        <v>25</v>
      </c>
      <c r="P1218" t="s">
        <v>21</v>
      </c>
      <c r="Q1218" t="s">
        <v>27</v>
      </c>
      <c r="R1218" t="s">
        <v>28</v>
      </c>
      <c r="S1218" t="s">
        <v>29</v>
      </c>
      <c r="T1218" t="s">
        <v>21</v>
      </c>
      <c r="U1218" t="s">
        <v>21</v>
      </c>
      <c r="V1218" t="s">
        <v>30</v>
      </c>
      <c r="W1218" s="2" t="s">
        <v>66</v>
      </c>
      <c r="Y1218">
        <f>IF(J1218=Legend!$B$3,0,IF(J1218=Legend!$B$4,1,IF(J1218=Legend!$B$5,2,0)))</f>
        <v>0</v>
      </c>
      <c r="Z1218">
        <f t="shared" si="127"/>
        <v>1</v>
      </c>
      <c r="AA1218">
        <f t="shared" si="128"/>
        <v>1</v>
      </c>
      <c r="AB1218">
        <f t="shared" si="129"/>
        <v>1</v>
      </c>
      <c r="AC1218">
        <f>IF(N1218=Legend!$D$3,3,IF(N1218=Legend!$D$4,2,IF(N1218=Legend!$D$5,1,0)))</f>
        <v>2</v>
      </c>
      <c r="AD1218">
        <f t="shared" si="130"/>
        <v>1</v>
      </c>
      <c r="AF1218">
        <f t="shared" si="131"/>
        <v>0</v>
      </c>
      <c r="AG1218">
        <f>IF(R1218=Legend!$F$3,3,IF(R1218=Legend!$F$4,2,IF(R1218=Legend!$F$5,1,0)))</f>
        <v>2</v>
      </c>
      <c r="AH1218">
        <f>IF(S1218=Legend!$F$3,3,IF(S1218=Legend!$F$4,2,IF(S1218=Legend!$F$5,1,0)))</f>
        <v>3</v>
      </c>
      <c r="AK1218">
        <f>IF(V1218=Legend!$H$3,3,IF(V1218=Legend!$H$4,2,IF(V1218=Legend!$H$5,1,0)))</f>
        <v>2</v>
      </c>
      <c r="AM1218">
        <f t="shared" si="132"/>
        <v>13</v>
      </c>
    </row>
    <row r="1219" spans="1:39" ht="109.2" x14ac:dyDescent="0.3">
      <c r="A1219" t="s">
        <v>135</v>
      </c>
      <c r="B1219" t="s">
        <v>478</v>
      </c>
      <c r="C1219" t="s">
        <v>4863</v>
      </c>
      <c r="D1219" t="s">
        <v>4868</v>
      </c>
      <c r="E1219" t="str">
        <f t="shared" si="126"/>
        <v>ISTANA 7</v>
      </c>
      <c r="F1219" t="s">
        <v>135</v>
      </c>
      <c r="G1219" t="s">
        <v>21</v>
      </c>
      <c r="H1219" t="s">
        <v>21</v>
      </c>
      <c r="I1219" t="s">
        <v>22</v>
      </c>
      <c r="J1219" t="s">
        <v>23</v>
      </c>
      <c r="K1219" t="s">
        <v>24</v>
      </c>
      <c r="L1219" t="s">
        <v>25</v>
      </c>
      <c r="M1219" t="s">
        <v>25</v>
      </c>
      <c r="N1219" t="s">
        <v>26</v>
      </c>
      <c r="O1219" t="s">
        <v>25</v>
      </c>
      <c r="P1219" t="s">
        <v>21</v>
      </c>
      <c r="Q1219" t="s">
        <v>27</v>
      </c>
      <c r="R1219" t="s">
        <v>45</v>
      </c>
      <c r="S1219" t="s">
        <v>29</v>
      </c>
      <c r="T1219" t="s">
        <v>21</v>
      </c>
      <c r="U1219" t="s">
        <v>21</v>
      </c>
      <c r="V1219" t="s">
        <v>30</v>
      </c>
      <c r="W1219" s="2" t="s">
        <v>66</v>
      </c>
      <c r="Y1219">
        <f>IF(J1219=Legend!$B$3,0,IF(J1219=Legend!$B$4,1,IF(J1219=Legend!$B$5,2,0)))</f>
        <v>1</v>
      </c>
      <c r="Z1219">
        <f t="shared" si="127"/>
        <v>1</v>
      </c>
      <c r="AA1219">
        <f t="shared" si="128"/>
        <v>1</v>
      </c>
      <c r="AB1219">
        <f t="shared" si="129"/>
        <v>1</v>
      </c>
      <c r="AC1219">
        <f>IF(N1219=Legend!$D$3,3,IF(N1219=Legend!$D$4,2,IF(N1219=Legend!$D$5,1,0)))</f>
        <v>2</v>
      </c>
      <c r="AD1219">
        <f t="shared" si="130"/>
        <v>1</v>
      </c>
      <c r="AF1219">
        <f t="shared" si="131"/>
        <v>0</v>
      </c>
      <c r="AG1219">
        <f>IF(R1219=Legend!$F$3,3,IF(R1219=Legend!$F$4,2,IF(R1219=Legend!$F$5,1,0)))</f>
        <v>1</v>
      </c>
      <c r="AH1219">
        <f>IF(S1219=Legend!$F$3,3,IF(S1219=Legend!$F$4,2,IF(S1219=Legend!$F$5,1,0)))</f>
        <v>3</v>
      </c>
      <c r="AK1219">
        <f>IF(V1219=Legend!$H$3,3,IF(V1219=Legend!$H$4,2,IF(V1219=Legend!$H$5,1,0)))</f>
        <v>2</v>
      </c>
      <c r="AM1219">
        <f t="shared" si="132"/>
        <v>13</v>
      </c>
    </row>
    <row r="1220" spans="1:39" ht="109.2" x14ac:dyDescent="0.3">
      <c r="A1220" t="s">
        <v>65</v>
      </c>
      <c r="B1220" t="s">
        <v>162</v>
      </c>
      <c r="C1220" t="s">
        <v>3064</v>
      </c>
      <c r="D1220" t="s">
        <v>3066</v>
      </c>
      <c r="E1220" t="str">
        <f t="shared" si="126"/>
        <v>ISTANA BAYI JL YOS SUDARSO</v>
      </c>
      <c r="F1220" t="s">
        <v>65</v>
      </c>
      <c r="G1220" t="s">
        <v>21</v>
      </c>
      <c r="H1220" t="s">
        <v>21</v>
      </c>
      <c r="I1220" t="s">
        <v>22</v>
      </c>
      <c r="J1220" t="s">
        <v>35</v>
      </c>
      <c r="K1220" t="s">
        <v>24</v>
      </c>
      <c r="L1220" t="s">
        <v>25</v>
      </c>
      <c r="M1220" t="s">
        <v>25</v>
      </c>
      <c r="N1220" t="s">
        <v>47</v>
      </c>
      <c r="O1220" t="s">
        <v>21</v>
      </c>
      <c r="P1220" t="s">
        <v>21</v>
      </c>
      <c r="Q1220" t="s">
        <v>27</v>
      </c>
      <c r="R1220" t="s">
        <v>28</v>
      </c>
      <c r="S1220" t="s">
        <v>28</v>
      </c>
      <c r="T1220" t="s">
        <v>21</v>
      </c>
      <c r="U1220" t="s">
        <v>21</v>
      </c>
      <c r="V1220" t="s">
        <v>75</v>
      </c>
      <c r="W1220" s="2" t="s">
        <v>66</v>
      </c>
      <c r="Y1220">
        <f>IF(J1220=Legend!$B$3,0,IF(J1220=Legend!$B$4,1,IF(J1220=Legend!$B$5,2,0)))</f>
        <v>0</v>
      </c>
      <c r="Z1220">
        <f t="shared" si="127"/>
        <v>1</v>
      </c>
      <c r="AA1220">
        <f t="shared" si="128"/>
        <v>1</v>
      </c>
      <c r="AB1220">
        <f t="shared" si="129"/>
        <v>1</v>
      </c>
      <c r="AC1220">
        <f>IF(N1220=Legend!$D$3,3,IF(N1220=Legend!$D$4,2,IF(N1220=Legend!$D$5,1,0)))</f>
        <v>0</v>
      </c>
      <c r="AD1220">
        <f t="shared" si="130"/>
        <v>0</v>
      </c>
      <c r="AF1220">
        <f t="shared" si="131"/>
        <v>0</v>
      </c>
      <c r="AG1220">
        <f>IF(R1220=Legend!$F$3,3,IF(R1220=Legend!$F$4,2,IF(R1220=Legend!$F$5,1,0)))</f>
        <v>2</v>
      </c>
      <c r="AH1220">
        <f>IF(S1220=Legend!$F$3,3,IF(S1220=Legend!$F$4,2,IF(S1220=Legend!$F$5,1,0)))</f>
        <v>2</v>
      </c>
      <c r="AK1220">
        <f>IF(V1220=Legend!$H$3,3,IF(V1220=Legend!$H$4,2,IF(V1220=Legend!$H$5,1,0)))</f>
        <v>3</v>
      </c>
      <c r="AM1220">
        <f t="shared" si="132"/>
        <v>10</v>
      </c>
    </row>
    <row r="1221" spans="1:39" ht="109.2" x14ac:dyDescent="0.3">
      <c r="A1221" t="s">
        <v>102</v>
      </c>
      <c r="B1221" t="s">
        <v>174</v>
      </c>
      <c r="C1221" t="s">
        <v>779</v>
      </c>
      <c r="D1221" t="s">
        <v>3759</v>
      </c>
      <c r="E1221" t="str">
        <f t="shared" ref="E1221:E1284" si="133">TRIM(D1221)</f>
        <v>ISTANA BELANJA</v>
      </c>
      <c r="F1221" t="s">
        <v>102</v>
      </c>
      <c r="G1221" t="s">
        <v>21</v>
      </c>
      <c r="H1221" t="s">
        <v>21</v>
      </c>
      <c r="I1221" t="s">
        <v>22</v>
      </c>
      <c r="J1221" t="s">
        <v>35</v>
      </c>
      <c r="K1221" t="s">
        <v>24</v>
      </c>
      <c r="L1221" t="s">
        <v>25</v>
      </c>
      <c r="M1221" t="s">
        <v>25</v>
      </c>
      <c r="N1221" t="s">
        <v>38</v>
      </c>
      <c r="O1221" t="s">
        <v>25</v>
      </c>
      <c r="P1221" t="s">
        <v>21</v>
      </c>
      <c r="Q1221" t="s">
        <v>27</v>
      </c>
      <c r="R1221" t="s">
        <v>45</v>
      </c>
      <c r="S1221" t="s">
        <v>29</v>
      </c>
      <c r="T1221" t="s">
        <v>21</v>
      </c>
      <c r="U1221" t="s">
        <v>21</v>
      </c>
      <c r="V1221" t="s">
        <v>33</v>
      </c>
      <c r="W1221" s="2" t="s">
        <v>46</v>
      </c>
      <c r="Y1221">
        <f>IF(J1221=Legend!$B$3,0,IF(J1221=Legend!$B$4,1,IF(J1221=Legend!$B$5,2,0)))</f>
        <v>0</v>
      </c>
      <c r="Z1221">
        <f t="shared" ref="Z1221:Z1284" si="134">IF(K1221="Ada",1,0)</f>
        <v>1</v>
      </c>
      <c r="AA1221">
        <f t="shared" ref="AA1221:AA1284" si="135">IF(L1221="Ya",1,0)</f>
        <v>1</v>
      </c>
      <c r="AB1221">
        <f t="shared" ref="AB1221:AB1284" si="136">IF(M1221="Ya",1,0)</f>
        <v>1</v>
      </c>
      <c r="AC1221">
        <f>IF(N1221=Legend!$D$3,3,IF(N1221=Legend!$D$4,2,IF(N1221=Legend!$D$5,1,0)))</f>
        <v>3</v>
      </c>
      <c r="AD1221">
        <f t="shared" ref="AD1221:AD1284" si="137">IF(O1221="Ya",1,0)</f>
        <v>1</v>
      </c>
      <c r="AF1221">
        <f t="shared" ref="AF1221:AF1284" si="138">IF(Q1221="Tidak ber-mitra",0,2)</f>
        <v>0</v>
      </c>
      <c r="AG1221">
        <f>IF(R1221=Legend!$F$3,3,IF(R1221=Legend!$F$4,2,IF(R1221=Legend!$F$5,1,0)))</f>
        <v>1</v>
      </c>
      <c r="AH1221">
        <f>IF(S1221=Legend!$F$3,3,IF(S1221=Legend!$F$4,2,IF(S1221=Legend!$F$5,1,0)))</f>
        <v>3</v>
      </c>
      <c r="AK1221">
        <f>IF(V1221=Legend!$H$3,3,IF(V1221=Legend!$H$4,2,IF(V1221=Legend!$H$5,1,0)))</f>
        <v>1</v>
      </c>
      <c r="AM1221">
        <f t="shared" ref="AM1221:AM1284" si="139">SUM(Y1221:AL1221)</f>
        <v>12</v>
      </c>
    </row>
    <row r="1222" spans="1:39" ht="31.2" x14ac:dyDescent="0.3">
      <c r="A1222" t="s">
        <v>32</v>
      </c>
      <c r="B1222" t="s">
        <v>174</v>
      </c>
      <c r="C1222" t="s">
        <v>1929</v>
      </c>
      <c r="D1222" t="s">
        <v>1930</v>
      </c>
      <c r="E1222" t="str">
        <f t="shared" si="133"/>
        <v>Istana Buah</v>
      </c>
      <c r="F1222" t="s">
        <v>32</v>
      </c>
      <c r="G1222" t="s">
        <v>21</v>
      </c>
      <c r="H1222" t="s">
        <v>21</v>
      </c>
      <c r="I1222" t="s">
        <v>22</v>
      </c>
      <c r="J1222" t="s">
        <v>35</v>
      </c>
      <c r="K1222" t="s">
        <v>24</v>
      </c>
      <c r="L1222" t="s">
        <v>25</v>
      </c>
      <c r="M1222" t="s">
        <v>25</v>
      </c>
      <c r="N1222" t="s">
        <v>26</v>
      </c>
      <c r="O1222" t="s">
        <v>25</v>
      </c>
      <c r="P1222" t="s">
        <v>21</v>
      </c>
      <c r="Q1222" t="s">
        <v>27</v>
      </c>
      <c r="R1222" t="s">
        <v>45</v>
      </c>
      <c r="S1222" t="s">
        <v>29</v>
      </c>
      <c r="T1222" t="s">
        <v>21</v>
      </c>
      <c r="U1222" t="s">
        <v>21</v>
      </c>
      <c r="V1222" t="s">
        <v>33</v>
      </c>
      <c r="W1222" s="18" t="s">
        <v>101</v>
      </c>
      <c r="Y1222">
        <f>IF(J1222=Legend!$B$3,0,IF(J1222=Legend!$B$4,1,IF(J1222=Legend!$B$5,2,0)))</f>
        <v>0</v>
      </c>
      <c r="Z1222">
        <f t="shared" si="134"/>
        <v>1</v>
      </c>
      <c r="AA1222">
        <f t="shared" si="135"/>
        <v>1</v>
      </c>
      <c r="AB1222">
        <f t="shared" si="136"/>
        <v>1</v>
      </c>
      <c r="AC1222">
        <f>IF(N1222=Legend!$D$3,3,IF(N1222=Legend!$D$4,2,IF(N1222=Legend!$D$5,1,0)))</f>
        <v>2</v>
      </c>
      <c r="AD1222">
        <f t="shared" si="137"/>
        <v>1</v>
      </c>
      <c r="AF1222">
        <f t="shared" si="138"/>
        <v>0</v>
      </c>
      <c r="AG1222">
        <f>IF(R1222=Legend!$F$3,3,IF(R1222=Legend!$F$4,2,IF(R1222=Legend!$F$5,1,0)))</f>
        <v>1</v>
      </c>
      <c r="AH1222">
        <f>IF(S1222=Legend!$F$3,3,IF(S1222=Legend!$F$4,2,IF(S1222=Legend!$F$5,1,0)))</f>
        <v>3</v>
      </c>
      <c r="AK1222">
        <f>IF(V1222=Legend!$H$3,3,IF(V1222=Legend!$H$4,2,IF(V1222=Legend!$H$5,1,0)))</f>
        <v>1</v>
      </c>
      <c r="AM1222">
        <f t="shared" si="139"/>
        <v>11</v>
      </c>
    </row>
    <row r="1223" spans="1:39" ht="156" x14ac:dyDescent="0.3">
      <c r="A1223" t="s">
        <v>61</v>
      </c>
      <c r="B1223" t="s">
        <v>1056</v>
      </c>
      <c r="C1223" t="s">
        <v>1124</v>
      </c>
      <c r="D1223" t="s">
        <v>1125</v>
      </c>
      <c r="E1223" t="str">
        <f t="shared" si="133"/>
        <v>ISTANA MART</v>
      </c>
      <c r="F1223" t="s">
        <v>61</v>
      </c>
      <c r="G1223" t="s">
        <v>21</v>
      </c>
      <c r="H1223" t="s">
        <v>21</v>
      </c>
      <c r="I1223" t="s">
        <v>50</v>
      </c>
      <c r="J1223" t="s">
        <v>41</v>
      </c>
      <c r="K1223" t="s">
        <v>24</v>
      </c>
      <c r="L1223" t="s">
        <v>25</v>
      </c>
      <c r="M1223" t="s">
        <v>25</v>
      </c>
      <c r="N1223" t="s">
        <v>26</v>
      </c>
      <c r="O1223" t="s">
        <v>25</v>
      </c>
      <c r="P1223" t="s">
        <v>21</v>
      </c>
      <c r="Q1223" t="s">
        <v>27</v>
      </c>
      <c r="R1223" t="s">
        <v>28</v>
      </c>
      <c r="S1223" t="s">
        <v>29</v>
      </c>
      <c r="T1223" t="s">
        <v>21</v>
      </c>
      <c r="U1223" t="s">
        <v>21</v>
      </c>
      <c r="V1223" t="s">
        <v>33</v>
      </c>
      <c r="W1223" s="2" t="s">
        <v>31</v>
      </c>
      <c r="Y1223">
        <f>IF(J1223=Legend!$B$3,0,IF(J1223=Legend!$B$4,1,IF(J1223=Legend!$B$5,2,0)))</f>
        <v>2</v>
      </c>
      <c r="Z1223">
        <f t="shared" si="134"/>
        <v>1</v>
      </c>
      <c r="AA1223">
        <f t="shared" si="135"/>
        <v>1</v>
      </c>
      <c r="AB1223">
        <f t="shared" si="136"/>
        <v>1</v>
      </c>
      <c r="AC1223">
        <f>IF(N1223=Legend!$D$3,3,IF(N1223=Legend!$D$4,2,IF(N1223=Legend!$D$5,1,0)))</f>
        <v>2</v>
      </c>
      <c r="AD1223">
        <f t="shared" si="137"/>
        <v>1</v>
      </c>
      <c r="AF1223">
        <f t="shared" si="138"/>
        <v>0</v>
      </c>
      <c r="AG1223">
        <f>IF(R1223=Legend!$F$3,3,IF(R1223=Legend!$F$4,2,IF(R1223=Legend!$F$5,1,0)))</f>
        <v>2</v>
      </c>
      <c r="AH1223">
        <f>IF(S1223=Legend!$F$3,3,IF(S1223=Legend!$F$4,2,IF(S1223=Legend!$F$5,1,0)))</f>
        <v>3</v>
      </c>
      <c r="AK1223">
        <f>IF(V1223=Legend!$H$3,3,IF(V1223=Legend!$H$4,2,IF(V1223=Legend!$H$5,1,0)))</f>
        <v>1</v>
      </c>
      <c r="AM1223">
        <f t="shared" si="139"/>
        <v>14</v>
      </c>
    </row>
    <row r="1224" spans="1:39" ht="140.4" x14ac:dyDescent="0.3">
      <c r="A1224" t="s">
        <v>135</v>
      </c>
      <c r="B1224" t="s">
        <v>478</v>
      </c>
      <c r="C1224" t="s">
        <v>4863</v>
      </c>
      <c r="D1224" t="s">
        <v>4867</v>
      </c>
      <c r="E1224" t="str">
        <f t="shared" si="133"/>
        <v>ISTANA PLAYEN</v>
      </c>
      <c r="F1224" t="s">
        <v>135</v>
      </c>
      <c r="G1224" t="s">
        <v>21</v>
      </c>
      <c r="H1224" t="s">
        <v>21</v>
      </c>
      <c r="I1224" t="s">
        <v>50</v>
      </c>
      <c r="J1224" t="s">
        <v>35</v>
      </c>
      <c r="K1224" t="s">
        <v>24</v>
      </c>
      <c r="L1224" t="s">
        <v>25</v>
      </c>
      <c r="M1224" t="s">
        <v>25</v>
      </c>
      <c r="N1224" t="s">
        <v>26</v>
      </c>
      <c r="O1224" t="s">
        <v>25</v>
      </c>
      <c r="P1224" t="s">
        <v>21</v>
      </c>
      <c r="Q1224" t="s">
        <v>27</v>
      </c>
      <c r="R1224" t="s">
        <v>28</v>
      </c>
      <c r="S1224" t="s">
        <v>29</v>
      </c>
      <c r="T1224" t="s">
        <v>21</v>
      </c>
      <c r="U1224" t="s">
        <v>21</v>
      </c>
      <c r="V1224" t="s">
        <v>30</v>
      </c>
      <c r="W1224" s="2" t="s">
        <v>34</v>
      </c>
      <c r="Y1224">
        <f>IF(J1224=Legend!$B$3,0,IF(J1224=Legend!$B$4,1,IF(J1224=Legend!$B$5,2,0)))</f>
        <v>0</v>
      </c>
      <c r="Z1224">
        <f t="shared" si="134"/>
        <v>1</v>
      </c>
      <c r="AA1224">
        <f t="shared" si="135"/>
        <v>1</v>
      </c>
      <c r="AB1224">
        <f t="shared" si="136"/>
        <v>1</v>
      </c>
      <c r="AC1224">
        <f>IF(N1224=Legend!$D$3,3,IF(N1224=Legend!$D$4,2,IF(N1224=Legend!$D$5,1,0)))</f>
        <v>2</v>
      </c>
      <c r="AD1224">
        <f t="shared" si="137"/>
        <v>1</v>
      </c>
      <c r="AF1224">
        <f t="shared" si="138"/>
        <v>0</v>
      </c>
      <c r="AG1224">
        <f>IF(R1224=Legend!$F$3,3,IF(R1224=Legend!$F$4,2,IF(R1224=Legend!$F$5,1,0)))</f>
        <v>2</v>
      </c>
      <c r="AH1224">
        <f>IF(S1224=Legend!$F$3,3,IF(S1224=Legend!$F$4,2,IF(S1224=Legend!$F$5,1,0)))</f>
        <v>3</v>
      </c>
      <c r="AK1224">
        <f>IF(V1224=Legend!$H$3,3,IF(V1224=Legend!$H$4,2,IF(V1224=Legend!$H$5,1,0)))</f>
        <v>2</v>
      </c>
      <c r="AM1224">
        <f t="shared" si="139"/>
        <v>13</v>
      </c>
    </row>
    <row r="1225" spans="1:39" ht="62.4" x14ac:dyDescent="0.3">
      <c r="A1225" t="s">
        <v>62</v>
      </c>
      <c r="B1225" t="s">
        <v>1733</v>
      </c>
      <c r="C1225" t="s">
        <v>1734</v>
      </c>
      <c r="D1225" t="s">
        <v>1763</v>
      </c>
      <c r="E1225" t="str">
        <f t="shared" si="133"/>
        <v>ISTIQFAR FARMA/JL.POROS DKT PERTIGAAN BENDUNGAN SE</v>
      </c>
      <c r="F1225" t="s">
        <v>32</v>
      </c>
      <c r="G1225" t="s">
        <v>21</v>
      </c>
      <c r="H1225" t="s">
        <v>21</v>
      </c>
      <c r="I1225" t="s">
        <v>22</v>
      </c>
      <c r="J1225" t="s">
        <v>35</v>
      </c>
      <c r="K1225" t="s">
        <v>47</v>
      </c>
      <c r="L1225" t="s">
        <v>21</v>
      </c>
      <c r="M1225" t="s">
        <v>21</v>
      </c>
      <c r="N1225" t="s">
        <v>47</v>
      </c>
      <c r="O1225" t="s">
        <v>21</v>
      </c>
      <c r="P1225" t="s">
        <v>21</v>
      </c>
      <c r="Q1225" t="s">
        <v>27</v>
      </c>
      <c r="R1225" t="s">
        <v>45</v>
      </c>
      <c r="S1225" t="s">
        <v>45</v>
      </c>
      <c r="T1225" t="s">
        <v>21</v>
      </c>
      <c r="U1225" t="s">
        <v>21</v>
      </c>
      <c r="V1225" t="s">
        <v>42</v>
      </c>
      <c r="W1225" s="2" t="s">
        <v>106</v>
      </c>
      <c r="Y1225">
        <f>IF(J1225=Legend!$B$3,0,IF(J1225=Legend!$B$4,1,IF(J1225=Legend!$B$5,2,0)))</f>
        <v>0</v>
      </c>
      <c r="Z1225">
        <f t="shared" si="134"/>
        <v>0</v>
      </c>
      <c r="AA1225">
        <f t="shared" si="135"/>
        <v>0</v>
      </c>
      <c r="AB1225">
        <f t="shared" si="136"/>
        <v>0</v>
      </c>
      <c r="AC1225">
        <f>IF(N1225=Legend!$D$3,3,IF(N1225=Legend!$D$4,2,IF(N1225=Legend!$D$5,1,0)))</f>
        <v>0</v>
      </c>
      <c r="AD1225">
        <f t="shared" si="137"/>
        <v>0</v>
      </c>
      <c r="AF1225">
        <f t="shared" si="138"/>
        <v>0</v>
      </c>
      <c r="AG1225">
        <f>IF(R1225=Legend!$F$3,3,IF(R1225=Legend!$F$4,2,IF(R1225=Legend!$F$5,1,0)))</f>
        <v>1</v>
      </c>
      <c r="AH1225">
        <f>IF(S1225=Legend!$F$3,3,IF(S1225=Legend!$F$4,2,IF(S1225=Legend!$F$5,1,0)))</f>
        <v>1</v>
      </c>
      <c r="AK1225">
        <f>IF(V1225=Legend!$H$3,3,IF(V1225=Legend!$H$4,2,IF(V1225=Legend!$H$5,1,0)))</f>
        <v>0</v>
      </c>
      <c r="AM1225">
        <f t="shared" si="139"/>
        <v>2</v>
      </c>
    </row>
    <row r="1226" spans="1:39" ht="109.2" x14ac:dyDescent="0.3">
      <c r="A1226" t="s">
        <v>79</v>
      </c>
      <c r="B1226" t="s">
        <v>519</v>
      </c>
      <c r="C1226" t="s">
        <v>540</v>
      </c>
      <c r="D1226" t="s">
        <v>553</v>
      </c>
      <c r="E1226" t="str">
        <f t="shared" si="133"/>
        <v>ITA / ROSPITA BR REGAR</v>
      </c>
      <c r="F1226" t="s">
        <v>79</v>
      </c>
      <c r="G1226" t="s">
        <v>21</v>
      </c>
      <c r="H1226" t="s">
        <v>21</v>
      </c>
      <c r="I1226" t="s">
        <v>22</v>
      </c>
      <c r="J1226" t="s">
        <v>41</v>
      </c>
      <c r="K1226" t="s">
        <v>24</v>
      </c>
      <c r="L1226" t="s">
        <v>25</v>
      </c>
      <c r="M1226" t="s">
        <v>21</v>
      </c>
      <c r="N1226" t="s">
        <v>47</v>
      </c>
      <c r="O1226" t="s">
        <v>21</v>
      </c>
      <c r="P1226" t="s">
        <v>21</v>
      </c>
      <c r="Q1226" t="s">
        <v>27</v>
      </c>
      <c r="R1226" t="s">
        <v>45</v>
      </c>
      <c r="S1226" t="s">
        <v>29</v>
      </c>
      <c r="T1226" t="s">
        <v>21</v>
      </c>
      <c r="U1226" t="s">
        <v>21</v>
      </c>
      <c r="V1226" t="s">
        <v>30</v>
      </c>
      <c r="W1226" s="2" t="s">
        <v>66</v>
      </c>
      <c r="Y1226">
        <f>IF(J1226=Legend!$B$3,0,IF(J1226=Legend!$B$4,1,IF(J1226=Legend!$B$5,2,0)))</f>
        <v>2</v>
      </c>
      <c r="Z1226">
        <f t="shared" si="134"/>
        <v>1</v>
      </c>
      <c r="AA1226">
        <f t="shared" si="135"/>
        <v>1</v>
      </c>
      <c r="AB1226">
        <f t="shared" si="136"/>
        <v>0</v>
      </c>
      <c r="AC1226">
        <f>IF(N1226=Legend!$D$3,3,IF(N1226=Legend!$D$4,2,IF(N1226=Legend!$D$5,1,0)))</f>
        <v>0</v>
      </c>
      <c r="AD1226">
        <f t="shared" si="137"/>
        <v>0</v>
      </c>
      <c r="AF1226">
        <f t="shared" si="138"/>
        <v>0</v>
      </c>
      <c r="AG1226">
        <f>IF(R1226=Legend!$F$3,3,IF(R1226=Legend!$F$4,2,IF(R1226=Legend!$F$5,1,0)))</f>
        <v>1</v>
      </c>
      <c r="AH1226">
        <f>IF(S1226=Legend!$F$3,3,IF(S1226=Legend!$F$4,2,IF(S1226=Legend!$F$5,1,0)))</f>
        <v>3</v>
      </c>
      <c r="AK1226">
        <f>IF(V1226=Legend!$H$3,3,IF(V1226=Legend!$H$4,2,IF(V1226=Legend!$H$5,1,0)))</f>
        <v>2</v>
      </c>
      <c r="AM1226">
        <f t="shared" si="139"/>
        <v>10</v>
      </c>
    </row>
    <row r="1227" spans="1:39" ht="156" x14ac:dyDescent="0.3">
      <c r="A1227" t="s">
        <v>59</v>
      </c>
      <c r="B1227" t="s">
        <v>3366</v>
      </c>
      <c r="C1227" t="s">
        <v>3593</v>
      </c>
      <c r="D1227" t="s">
        <v>3646</v>
      </c>
      <c r="E1227" t="str">
        <f t="shared" si="133"/>
        <v>IWAN SWALAYAN AMPERA</v>
      </c>
      <c r="F1227" t="s">
        <v>59</v>
      </c>
      <c r="G1227" t="s">
        <v>21</v>
      </c>
      <c r="H1227" t="s">
        <v>21</v>
      </c>
      <c r="I1227" t="s">
        <v>22</v>
      </c>
      <c r="J1227" t="s">
        <v>35</v>
      </c>
      <c r="K1227" t="s">
        <v>24</v>
      </c>
      <c r="L1227" t="s">
        <v>25</v>
      </c>
      <c r="M1227" t="s">
        <v>25</v>
      </c>
      <c r="N1227" t="s">
        <v>26</v>
      </c>
      <c r="O1227" t="s">
        <v>25</v>
      </c>
      <c r="P1227" t="s">
        <v>21</v>
      </c>
      <c r="Q1227" t="s">
        <v>27</v>
      </c>
      <c r="R1227" t="s">
        <v>45</v>
      </c>
      <c r="S1227" t="s">
        <v>29</v>
      </c>
      <c r="T1227" t="s">
        <v>21</v>
      </c>
      <c r="U1227" t="s">
        <v>21</v>
      </c>
      <c r="V1227" t="s">
        <v>33</v>
      </c>
      <c r="W1227" s="2" t="s">
        <v>31</v>
      </c>
      <c r="Y1227">
        <f>IF(J1227=Legend!$B$3,0,IF(J1227=Legend!$B$4,1,IF(J1227=Legend!$B$5,2,0)))</f>
        <v>0</v>
      </c>
      <c r="Z1227">
        <f t="shared" si="134"/>
        <v>1</v>
      </c>
      <c r="AA1227">
        <f t="shared" si="135"/>
        <v>1</v>
      </c>
      <c r="AB1227">
        <f t="shared" si="136"/>
        <v>1</v>
      </c>
      <c r="AC1227">
        <f>IF(N1227=Legend!$D$3,3,IF(N1227=Legend!$D$4,2,IF(N1227=Legend!$D$5,1,0)))</f>
        <v>2</v>
      </c>
      <c r="AD1227">
        <f t="shared" si="137"/>
        <v>1</v>
      </c>
      <c r="AF1227">
        <f t="shared" si="138"/>
        <v>0</v>
      </c>
      <c r="AG1227">
        <f>IF(R1227=Legend!$F$3,3,IF(R1227=Legend!$F$4,2,IF(R1227=Legend!$F$5,1,0)))</f>
        <v>1</v>
      </c>
      <c r="AH1227">
        <f>IF(S1227=Legend!$F$3,3,IF(S1227=Legend!$F$4,2,IF(S1227=Legend!$F$5,1,0)))</f>
        <v>3</v>
      </c>
      <c r="AK1227">
        <f>IF(V1227=Legend!$H$3,3,IF(V1227=Legend!$H$4,2,IF(V1227=Legend!$H$5,1,0)))</f>
        <v>1</v>
      </c>
      <c r="AM1227">
        <f t="shared" si="139"/>
        <v>11</v>
      </c>
    </row>
    <row r="1228" spans="1:39" ht="156" x14ac:dyDescent="0.3">
      <c r="A1228" t="s">
        <v>64</v>
      </c>
      <c r="B1228" t="s">
        <v>174</v>
      </c>
      <c r="C1228" t="s">
        <v>1938</v>
      </c>
      <c r="D1228" t="s">
        <v>3178</v>
      </c>
      <c r="E1228" t="str">
        <f t="shared" si="133"/>
        <v>IZAL</v>
      </c>
      <c r="F1228" t="s">
        <v>64</v>
      </c>
      <c r="G1228" t="s">
        <v>21</v>
      </c>
      <c r="H1228" t="s">
        <v>21</v>
      </c>
      <c r="I1228" t="s">
        <v>22</v>
      </c>
      <c r="J1228" t="s">
        <v>23</v>
      </c>
      <c r="K1228" t="s">
        <v>24</v>
      </c>
      <c r="L1228" t="s">
        <v>25</v>
      </c>
      <c r="M1228" t="s">
        <v>25</v>
      </c>
      <c r="N1228" t="s">
        <v>26</v>
      </c>
      <c r="O1228" t="s">
        <v>25</v>
      </c>
      <c r="P1228" t="s">
        <v>21</v>
      </c>
      <c r="Q1228" t="s">
        <v>60</v>
      </c>
      <c r="R1228" t="s">
        <v>45</v>
      </c>
      <c r="S1228" t="s">
        <v>47</v>
      </c>
      <c r="T1228" t="s">
        <v>21</v>
      </c>
      <c r="U1228" t="s">
        <v>21</v>
      </c>
      <c r="V1228" t="s">
        <v>42</v>
      </c>
      <c r="W1228" s="2" t="s">
        <v>31</v>
      </c>
      <c r="Y1228">
        <f>IF(J1228=Legend!$B$3,0,IF(J1228=Legend!$B$4,1,IF(J1228=Legend!$B$5,2,0)))</f>
        <v>1</v>
      </c>
      <c r="Z1228">
        <f t="shared" si="134"/>
        <v>1</v>
      </c>
      <c r="AA1228">
        <f t="shared" si="135"/>
        <v>1</v>
      </c>
      <c r="AB1228">
        <f t="shared" si="136"/>
        <v>1</v>
      </c>
      <c r="AC1228">
        <f>IF(N1228=Legend!$D$3,3,IF(N1228=Legend!$D$4,2,IF(N1228=Legend!$D$5,1,0)))</f>
        <v>2</v>
      </c>
      <c r="AD1228">
        <f t="shared" si="137"/>
        <v>1</v>
      </c>
      <c r="AF1228">
        <f t="shared" si="138"/>
        <v>2</v>
      </c>
      <c r="AG1228">
        <f>IF(R1228=Legend!$F$3,3,IF(R1228=Legend!$F$4,2,IF(R1228=Legend!$F$5,1,0)))</f>
        <v>1</v>
      </c>
      <c r="AH1228">
        <f>IF(S1228=Legend!$F$3,3,IF(S1228=Legend!$F$4,2,IF(S1228=Legend!$F$5,1,0)))</f>
        <v>0</v>
      </c>
      <c r="AK1228">
        <f>IF(V1228=Legend!$H$3,3,IF(V1228=Legend!$H$4,2,IF(V1228=Legend!$H$5,1,0)))</f>
        <v>0</v>
      </c>
      <c r="AM1228">
        <f t="shared" si="139"/>
        <v>10</v>
      </c>
    </row>
    <row r="1229" spans="1:39" ht="140.4" x14ac:dyDescent="0.3">
      <c r="A1229" t="s">
        <v>82</v>
      </c>
      <c r="B1229" t="s">
        <v>475</v>
      </c>
      <c r="C1229" t="s">
        <v>4505</v>
      </c>
      <c r="D1229" t="s">
        <v>4588</v>
      </c>
      <c r="E1229" t="str">
        <f t="shared" si="133"/>
        <v>J7 MART</v>
      </c>
      <c r="F1229" t="s">
        <v>150</v>
      </c>
      <c r="G1229" t="s">
        <v>21</v>
      </c>
      <c r="H1229" t="s">
        <v>21</v>
      </c>
      <c r="I1229" t="s">
        <v>22</v>
      </c>
      <c r="J1229" t="s">
        <v>35</v>
      </c>
      <c r="K1229" t="s">
        <v>24</v>
      </c>
      <c r="L1229" t="s">
        <v>25</v>
      </c>
      <c r="M1229" t="s">
        <v>25</v>
      </c>
      <c r="N1229" t="s">
        <v>47</v>
      </c>
      <c r="O1229" t="s">
        <v>25</v>
      </c>
      <c r="P1229" t="s">
        <v>21</v>
      </c>
      <c r="Q1229" t="s">
        <v>27</v>
      </c>
      <c r="R1229" t="s">
        <v>45</v>
      </c>
      <c r="S1229" t="s">
        <v>28</v>
      </c>
      <c r="T1229" t="s">
        <v>21</v>
      </c>
      <c r="U1229" t="s">
        <v>21</v>
      </c>
      <c r="V1229" t="s">
        <v>33</v>
      </c>
      <c r="W1229" s="2" t="s">
        <v>34</v>
      </c>
      <c r="Y1229">
        <f>IF(J1229=Legend!$B$3,0,IF(J1229=Legend!$B$4,1,IF(J1229=Legend!$B$5,2,0)))</f>
        <v>0</v>
      </c>
      <c r="Z1229">
        <f t="shared" si="134"/>
        <v>1</v>
      </c>
      <c r="AA1229">
        <f t="shared" si="135"/>
        <v>1</v>
      </c>
      <c r="AB1229">
        <f t="shared" si="136"/>
        <v>1</v>
      </c>
      <c r="AC1229">
        <f>IF(N1229=Legend!$D$3,3,IF(N1229=Legend!$D$4,2,IF(N1229=Legend!$D$5,1,0)))</f>
        <v>0</v>
      </c>
      <c r="AD1229">
        <f t="shared" si="137"/>
        <v>1</v>
      </c>
      <c r="AF1229">
        <f t="shared" si="138"/>
        <v>0</v>
      </c>
      <c r="AG1229">
        <f>IF(R1229=Legend!$F$3,3,IF(R1229=Legend!$F$4,2,IF(R1229=Legend!$F$5,1,0)))</f>
        <v>1</v>
      </c>
      <c r="AH1229">
        <f>IF(S1229=Legend!$F$3,3,IF(S1229=Legend!$F$4,2,IF(S1229=Legend!$F$5,1,0)))</f>
        <v>2</v>
      </c>
      <c r="AK1229">
        <f>IF(V1229=Legend!$H$3,3,IF(V1229=Legend!$H$4,2,IF(V1229=Legend!$H$5,1,0)))</f>
        <v>1</v>
      </c>
      <c r="AM1229">
        <f t="shared" si="139"/>
        <v>8</v>
      </c>
    </row>
    <row r="1230" spans="1:39" ht="156" x14ac:dyDescent="0.3">
      <c r="A1230" t="s">
        <v>74</v>
      </c>
      <c r="B1230" t="s">
        <v>174</v>
      </c>
      <c r="C1230" t="s">
        <v>886</v>
      </c>
      <c r="D1230" t="s">
        <v>4000</v>
      </c>
      <c r="E1230" t="str">
        <f t="shared" si="133"/>
        <v>JADI'S</v>
      </c>
      <c r="F1230" t="s">
        <v>74</v>
      </c>
      <c r="G1230" t="s">
        <v>21</v>
      </c>
      <c r="H1230" t="s">
        <v>21</v>
      </c>
      <c r="I1230" t="s">
        <v>22</v>
      </c>
      <c r="J1230" t="s">
        <v>35</v>
      </c>
      <c r="K1230" t="s">
        <v>24</v>
      </c>
      <c r="L1230" t="s">
        <v>25</v>
      </c>
      <c r="M1230" t="s">
        <v>25</v>
      </c>
      <c r="N1230" t="s">
        <v>28</v>
      </c>
      <c r="O1230" t="s">
        <v>25</v>
      </c>
      <c r="P1230" t="s">
        <v>21</v>
      </c>
      <c r="Q1230" t="s">
        <v>27</v>
      </c>
      <c r="R1230" t="s">
        <v>45</v>
      </c>
      <c r="S1230" t="s">
        <v>28</v>
      </c>
      <c r="T1230" t="s">
        <v>21</v>
      </c>
      <c r="U1230" t="s">
        <v>21</v>
      </c>
      <c r="V1230" t="s">
        <v>33</v>
      </c>
      <c r="W1230" s="2" t="s">
        <v>31</v>
      </c>
      <c r="Y1230">
        <f>IF(J1230=Legend!$B$3,0,IF(J1230=Legend!$B$4,1,IF(J1230=Legend!$B$5,2,0)))</f>
        <v>0</v>
      </c>
      <c r="Z1230">
        <f t="shared" si="134"/>
        <v>1</v>
      </c>
      <c r="AA1230">
        <f t="shared" si="135"/>
        <v>1</v>
      </c>
      <c r="AB1230">
        <f t="shared" si="136"/>
        <v>1</v>
      </c>
      <c r="AC1230">
        <f>IF(N1230=Legend!$D$3,3,IF(N1230=Legend!$D$4,2,IF(N1230=Legend!$D$5,1,0)))</f>
        <v>1</v>
      </c>
      <c r="AD1230">
        <f t="shared" si="137"/>
        <v>1</v>
      </c>
      <c r="AF1230">
        <f t="shared" si="138"/>
        <v>0</v>
      </c>
      <c r="AG1230">
        <f>IF(R1230=Legend!$F$3,3,IF(R1230=Legend!$F$4,2,IF(R1230=Legend!$F$5,1,0)))</f>
        <v>1</v>
      </c>
      <c r="AH1230">
        <f>IF(S1230=Legend!$F$3,3,IF(S1230=Legend!$F$4,2,IF(S1230=Legend!$F$5,1,0)))</f>
        <v>2</v>
      </c>
      <c r="AK1230">
        <f>IF(V1230=Legend!$H$3,3,IF(V1230=Legend!$H$4,2,IF(V1230=Legend!$H$5,1,0)))</f>
        <v>1</v>
      </c>
      <c r="AM1230">
        <f t="shared" si="139"/>
        <v>9</v>
      </c>
    </row>
    <row r="1231" spans="1:39" ht="156" x14ac:dyDescent="0.3">
      <c r="A1231" t="s">
        <v>79</v>
      </c>
      <c r="B1231" t="s">
        <v>311</v>
      </c>
      <c r="C1231" t="s">
        <v>597</v>
      </c>
      <c r="D1231" t="s">
        <v>622</v>
      </c>
      <c r="E1231" t="str">
        <f t="shared" si="133"/>
        <v>JAFAR HI - TIDORE</v>
      </c>
      <c r="F1231" t="s">
        <v>79</v>
      </c>
      <c r="G1231" t="s">
        <v>21</v>
      </c>
      <c r="H1231" t="s">
        <v>21</v>
      </c>
      <c r="I1231" t="s">
        <v>22</v>
      </c>
      <c r="J1231" t="s">
        <v>35</v>
      </c>
      <c r="K1231" t="s">
        <v>24</v>
      </c>
      <c r="L1231" t="s">
        <v>25</v>
      </c>
      <c r="M1231" t="s">
        <v>25</v>
      </c>
      <c r="N1231" t="s">
        <v>26</v>
      </c>
      <c r="O1231" t="s">
        <v>25</v>
      </c>
      <c r="P1231" t="s">
        <v>21</v>
      </c>
      <c r="Q1231" t="s">
        <v>27</v>
      </c>
      <c r="R1231" t="s">
        <v>45</v>
      </c>
      <c r="S1231" t="s">
        <v>29</v>
      </c>
      <c r="T1231" t="s">
        <v>21</v>
      </c>
      <c r="U1231" t="s">
        <v>21</v>
      </c>
      <c r="V1231" t="s">
        <v>33</v>
      </c>
      <c r="W1231" s="2" t="s">
        <v>31</v>
      </c>
      <c r="Y1231">
        <f>IF(J1231=Legend!$B$3,0,IF(J1231=Legend!$B$4,1,IF(J1231=Legend!$B$5,2,0)))</f>
        <v>0</v>
      </c>
      <c r="Z1231">
        <f t="shared" si="134"/>
        <v>1</v>
      </c>
      <c r="AA1231">
        <f t="shared" si="135"/>
        <v>1</v>
      </c>
      <c r="AB1231">
        <f t="shared" si="136"/>
        <v>1</v>
      </c>
      <c r="AC1231">
        <f>IF(N1231=Legend!$D$3,3,IF(N1231=Legend!$D$4,2,IF(N1231=Legend!$D$5,1,0)))</f>
        <v>2</v>
      </c>
      <c r="AD1231">
        <f t="shared" si="137"/>
        <v>1</v>
      </c>
      <c r="AF1231">
        <f t="shared" si="138"/>
        <v>0</v>
      </c>
      <c r="AG1231">
        <f>IF(R1231=Legend!$F$3,3,IF(R1231=Legend!$F$4,2,IF(R1231=Legend!$F$5,1,0)))</f>
        <v>1</v>
      </c>
      <c r="AH1231">
        <f>IF(S1231=Legend!$F$3,3,IF(S1231=Legend!$F$4,2,IF(S1231=Legend!$F$5,1,0)))</f>
        <v>3</v>
      </c>
      <c r="AK1231">
        <f>IF(V1231=Legend!$H$3,3,IF(V1231=Legend!$H$4,2,IF(V1231=Legend!$H$5,1,0)))</f>
        <v>1</v>
      </c>
      <c r="AM1231">
        <f t="shared" si="139"/>
        <v>11</v>
      </c>
    </row>
    <row r="1232" spans="1:39" ht="140.4" x14ac:dyDescent="0.3">
      <c r="A1232" t="s">
        <v>79</v>
      </c>
      <c r="B1232" t="s">
        <v>478</v>
      </c>
      <c r="C1232" t="s">
        <v>562</v>
      </c>
      <c r="D1232" t="s">
        <v>579</v>
      </c>
      <c r="E1232" t="str">
        <f t="shared" si="133"/>
        <v>JAGO</v>
      </c>
      <c r="F1232" t="s">
        <v>79</v>
      </c>
      <c r="G1232" t="s">
        <v>21</v>
      </c>
      <c r="H1232" t="s">
        <v>21</v>
      </c>
      <c r="I1232" t="s">
        <v>54</v>
      </c>
      <c r="J1232" t="s">
        <v>23</v>
      </c>
      <c r="K1232" t="s">
        <v>24</v>
      </c>
      <c r="L1232" t="s">
        <v>25</v>
      </c>
      <c r="M1232" t="s">
        <v>25</v>
      </c>
      <c r="N1232" t="s">
        <v>28</v>
      </c>
      <c r="O1232" t="s">
        <v>21</v>
      </c>
      <c r="P1232" t="s">
        <v>21</v>
      </c>
      <c r="Q1232" t="s">
        <v>27</v>
      </c>
      <c r="R1232" t="s">
        <v>45</v>
      </c>
      <c r="S1232" t="s">
        <v>28</v>
      </c>
      <c r="T1232" t="s">
        <v>21</v>
      </c>
      <c r="U1232" t="s">
        <v>21</v>
      </c>
      <c r="V1232" t="s">
        <v>33</v>
      </c>
      <c r="W1232" s="2" t="s">
        <v>34</v>
      </c>
      <c r="Y1232">
        <f>IF(J1232=Legend!$B$3,0,IF(J1232=Legend!$B$4,1,IF(J1232=Legend!$B$5,2,0)))</f>
        <v>1</v>
      </c>
      <c r="Z1232">
        <f t="shared" si="134"/>
        <v>1</v>
      </c>
      <c r="AA1232">
        <f t="shared" si="135"/>
        <v>1</v>
      </c>
      <c r="AB1232">
        <f t="shared" si="136"/>
        <v>1</v>
      </c>
      <c r="AC1232">
        <f>IF(N1232=Legend!$D$3,3,IF(N1232=Legend!$D$4,2,IF(N1232=Legend!$D$5,1,0)))</f>
        <v>1</v>
      </c>
      <c r="AD1232">
        <f t="shared" si="137"/>
        <v>0</v>
      </c>
      <c r="AF1232">
        <f t="shared" si="138"/>
        <v>0</v>
      </c>
      <c r="AG1232">
        <f>IF(R1232=Legend!$F$3,3,IF(R1232=Legend!$F$4,2,IF(R1232=Legend!$F$5,1,0)))</f>
        <v>1</v>
      </c>
      <c r="AH1232">
        <f>IF(S1232=Legend!$F$3,3,IF(S1232=Legend!$F$4,2,IF(S1232=Legend!$F$5,1,0)))</f>
        <v>2</v>
      </c>
      <c r="AK1232">
        <f>IF(V1232=Legend!$H$3,3,IF(V1232=Legend!$H$4,2,IF(V1232=Legend!$H$5,1,0)))</f>
        <v>1</v>
      </c>
      <c r="AM1232">
        <f t="shared" si="139"/>
        <v>9</v>
      </c>
    </row>
    <row r="1233" spans="1:39" ht="140.4" x14ac:dyDescent="0.3">
      <c r="A1233" t="s">
        <v>73</v>
      </c>
      <c r="B1233" t="s">
        <v>162</v>
      </c>
      <c r="C1233" t="s">
        <v>323</v>
      </c>
      <c r="D1233" t="s">
        <v>340</v>
      </c>
      <c r="E1233" t="str">
        <f t="shared" si="133"/>
        <v>JAGO BARU</v>
      </c>
      <c r="F1233" t="s">
        <v>61</v>
      </c>
      <c r="G1233" t="s">
        <v>21</v>
      </c>
      <c r="H1233" t="s">
        <v>21</v>
      </c>
      <c r="I1233" t="s">
        <v>22</v>
      </c>
      <c r="J1233" t="s">
        <v>35</v>
      </c>
      <c r="K1233" t="s">
        <v>24</v>
      </c>
      <c r="L1233" t="s">
        <v>25</v>
      </c>
      <c r="M1233" t="s">
        <v>25</v>
      </c>
      <c r="N1233" t="s">
        <v>26</v>
      </c>
      <c r="O1233" t="s">
        <v>25</v>
      </c>
      <c r="P1233" t="s">
        <v>21</v>
      </c>
      <c r="Q1233" t="s">
        <v>27</v>
      </c>
      <c r="R1233" t="s">
        <v>45</v>
      </c>
      <c r="S1233" t="s">
        <v>29</v>
      </c>
      <c r="T1233" t="s">
        <v>21</v>
      </c>
      <c r="U1233" t="s">
        <v>21</v>
      </c>
      <c r="V1233" t="s">
        <v>33</v>
      </c>
      <c r="W1233" s="2" t="s">
        <v>34</v>
      </c>
      <c r="Y1233">
        <f>IF(J1233=Legend!$B$3,0,IF(J1233=Legend!$B$4,1,IF(J1233=Legend!$B$5,2,0)))</f>
        <v>0</v>
      </c>
      <c r="Z1233">
        <f t="shared" si="134"/>
        <v>1</v>
      </c>
      <c r="AA1233">
        <f t="shared" si="135"/>
        <v>1</v>
      </c>
      <c r="AB1233">
        <f t="shared" si="136"/>
        <v>1</v>
      </c>
      <c r="AC1233">
        <f>IF(N1233=Legend!$D$3,3,IF(N1233=Legend!$D$4,2,IF(N1233=Legend!$D$5,1,0)))</f>
        <v>2</v>
      </c>
      <c r="AD1233">
        <f t="shared" si="137"/>
        <v>1</v>
      </c>
      <c r="AF1233">
        <f t="shared" si="138"/>
        <v>0</v>
      </c>
      <c r="AG1233">
        <f>IF(R1233=Legend!$F$3,3,IF(R1233=Legend!$F$4,2,IF(R1233=Legend!$F$5,1,0)))</f>
        <v>1</v>
      </c>
      <c r="AH1233">
        <f>IF(S1233=Legend!$F$3,3,IF(S1233=Legend!$F$4,2,IF(S1233=Legend!$F$5,1,0)))</f>
        <v>3</v>
      </c>
      <c r="AK1233">
        <f>IF(V1233=Legend!$H$3,3,IF(V1233=Legend!$H$4,2,IF(V1233=Legend!$H$5,1,0)))</f>
        <v>1</v>
      </c>
      <c r="AM1233">
        <f t="shared" si="139"/>
        <v>11</v>
      </c>
    </row>
    <row r="1234" spans="1:39" ht="156" x14ac:dyDescent="0.3">
      <c r="A1234" t="s">
        <v>43</v>
      </c>
      <c r="B1234" t="s">
        <v>174</v>
      </c>
      <c r="C1234" t="s">
        <v>2097</v>
      </c>
      <c r="D1234" t="s">
        <v>3884</v>
      </c>
      <c r="E1234" t="str">
        <f t="shared" si="133"/>
        <v>JAGO PUSAT WARAS</v>
      </c>
      <c r="F1234" t="s">
        <v>43</v>
      </c>
      <c r="G1234" t="s">
        <v>21</v>
      </c>
      <c r="H1234" t="s">
        <v>21</v>
      </c>
      <c r="I1234" t="s">
        <v>22</v>
      </c>
      <c r="J1234" t="s">
        <v>23</v>
      </c>
      <c r="K1234" t="s">
        <v>24</v>
      </c>
      <c r="L1234" t="s">
        <v>25</v>
      </c>
      <c r="M1234" t="s">
        <v>25</v>
      </c>
      <c r="N1234" t="s">
        <v>38</v>
      </c>
      <c r="O1234" t="s">
        <v>25</v>
      </c>
      <c r="P1234" t="s">
        <v>21</v>
      </c>
      <c r="Q1234" t="s">
        <v>27</v>
      </c>
      <c r="R1234" t="s">
        <v>28</v>
      </c>
      <c r="S1234" t="s">
        <v>29</v>
      </c>
      <c r="T1234" t="s">
        <v>21</v>
      </c>
      <c r="U1234" t="s">
        <v>21</v>
      </c>
      <c r="V1234" t="s">
        <v>42</v>
      </c>
      <c r="W1234" s="2" t="s">
        <v>31</v>
      </c>
      <c r="Y1234">
        <f>IF(J1234=Legend!$B$3,0,IF(J1234=Legend!$B$4,1,IF(J1234=Legend!$B$5,2,0)))</f>
        <v>1</v>
      </c>
      <c r="Z1234">
        <f t="shared" si="134"/>
        <v>1</v>
      </c>
      <c r="AA1234">
        <f t="shared" si="135"/>
        <v>1</v>
      </c>
      <c r="AB1234">
        <f t="shared" si="136"/>
        <v>1</v>
      </c>
      <c r="AC1234">
        <f>IF(N1234=Legend!$D$3,3,IF(N1234=Legend!$D$4,2,IF(N1234=Legend!$D$5,1,0)))</f>
        <v>3</v>
      </c>
      <c r="AD1234">
        <f t="shared" si="137"/>
        <v>1</v>
      </c>
      <c r="AF1234">
        <f t="shared" si="138"/>
        <v>0</v>
      </c>
      <c r="AG1234">
        <f>IF(R1234=Legend!$F$3,3,IF(R1234=Legend!$F$4,2,IF(R1234=Legend!$F$5,1,0)))</f>
        <v>2</v>
      </c>
      <c r="AH1234">
        <f>IF(S1234=Legend!$F$3,3,IF(S1234=Legend!$F$4,2,IF(S1234=Legend!$F$5,1,0)))</f>
        <v>3</v>
      </c>
      <c r="AK1234">
        <f>IF(V1234=Legend!$H$3,3,IF(V1234=Legend!$H$4,2,IF(V1234=Legend!$H$5,1,0)))</f>
        <v>0</v>
      </c>
      <c r="AM1234">
        <f t="shared" si="139"/>
        <v>13</v>
      </c>
    </row>
    <row r="1235" spans="1:39" ht="156" x14ac:dyDescent="0.3">
      <c r="A1235" t="s">
        <v>56</v>
      </c>
      <c r="B1235" t="s">
        <v>174</v>
      </c>
      <c r="C1235" t="s">
        <v>2138</v>
      </c>
      <c r="D1235" t="s">
        <v>2242</v>
      </c>
      <c r="E1235" t="str">
        <f t="shared" si="133"/>
        <v>JAGUNG KUNING</v>
      </c>
      <c r="F1235" t="s">
        <v>56</v>
      </c>
      <c r="G1235" t="s">
        <v>21</v>
      </c>
      <c r="H1235" t="s">
        <v>21</v>
      </c>
      <c r="I1235" t="s">
        <v>22</v>
      </c>
      <c r="J1235" t="s">
        <v>35</v>
      </c>
      <c r="K1235" t="s">
        <v>24</v>
      </c>
      <c r="L1235" t="s">
        <v>25</v>
      </c>
      <c r="M1235" t="s">
        <v>25</v>
      </c>
      <c r="N1235" t="s">
        <v>38</v>
      </c>
      <c r="O1235" t="s">
        <v>25</v>
      </c>
      <c r="P1235" t="s">
        <v>21</v>
      </c>
      <c r="Q1235" t="s">
        <v>27</v>
      </c>
      <c r="R1235" t="s">
        <v>45</v>
      </c>
      <c r="S1235" t="s">
        <v>28</v>
      </c>
      <c r="T1235" t="s">
        <v>21</v>
      </c>
      <c r="U1235" t="s">
        <v>21</v>
      </c>
      <c r="V1235" t="s">
        <v>33</v>
      </c>
      <c r="W1235" s="2" t="s">
        <v>31</v>
      </c>
      <c r="Y1235">
        <f>IF(J1235=Legend!$B$3,0,IF(J1235=Legend!$B$4,1,IF(J1235=Legend!$B$5,2,0)))</f>
        <v>0</v>
      </c>
      <c r="Z1235">
        <f t="shared" si="134"/>
        <v>1</v>
      </c>
      <c r="AA1235">
        <f t="shared" si="135"/>
        <v>1</v>
      </c>
      <c r="AB1235">
        <f t="shared" si="136"/>
        <v>1</v>
      </c>
      <c r="AC1235">
        <f>IF(N1235=Legend!$D$3,3,IF(N1235=Legend!$D$4,2,IF(N1235=Legend!$D$5,1,0)))</f>
        <v>3</v>
      </c>
      <c r="AD1235">
        <f t="shared" si="137"/>
        <v>1</v>
      </c>
      <c r="AF1235">
        <f t="shared" si="138"/>
        <v>0</v>
      </c>
      <c r="AG1235">
        <f>IF(R1235=Legend!$F$3,3,IF(R1235=Legend!$F$4,2,IF(R1235=Legend!$F$5,1,0)))</f>
        <v>1</v>
      </c>
      <c r="AH1235">
        <f>IF(S1235=Legend!$F$3,3,IF(S1235=Legend!$F$4,2,IF(S1235=Legend!$F$5,1,0)))</f>
        <v>2</v>
      </c>
      <c r="AK1235">
        <f>IF(V1235=Legend!$H$3,3,IF(V1235=Legend!$H$4,2,IF(V1235=Legend!$H$5,1,0)))</f>
        <v>1</v>
      </c>
      <c r="AM1235">
        <f t="shared" si="139"/>
        <v>11</v>
      </c>
    </row>
    <row r="1236" spans="1:39" ht="109.2" x14ac:dyDescent="0.3">
      <c r="A1236" t="s">
        <v>56</v>
      </c>
      <c r="B1236" t="s">
        <v>1742</v>
      </c>
      <c r="C1236" t="s">
        <v>1834</v>
      </c>
      <c r="D1236" t="s">
        <v>2303</v>
      </c>
      <c r="E1236" t="str">
        <f t="shared" si="133"/>
        <v>JAGUNG MAS JAYA</v>
      </c>
      <c r="F1236" t="s">
        <v>56</v>
      </c>
      <c r="G1236" t="s">
        <v>21</v>
      </c>
      <c r="H1236" t="s">
        <v>21</v>
      </c>
      <c r="I1236" t="s">
        <v>22</v>
      </c>
      <c r="J1236" t="s">
        <v>23</v>
      </c>
      <c r="K1236" t="s">
        <v>24</v>
      </c>
      <c r="L1236" t="s">
        <v>25</v>
      </c>
      <c r="M1236" t="s">
        <v>25</v>
      </c>
      <c r="N1236" t="s">
        <v>38</v>
      </c>
      <c r="O1236" t="s">
        <v>25</v>
      </c>
      <c r="P1236" t="s">
        <v>21</v>
      </c>
      <c r="Q1236" t="s">
        <v>27</v>
      </c>
      <c r="R1236" t="s">
        <v>29</v>
      </c>
      <c r="S1236" t="s">
        <v>29</v>
      </c>
      <c r="T1236" t="s">
        <v>21</v>
      </c>
      <c r="U1236" t="s">
        <v>21</v>
      </c>
      <c r="V1236" t="s">
        <v>30</v>
      </c>
      <c r="W1236" s="2" t="s">
        <v>66</v>
      </c>
      <c r="Y1236">
        <f>IF(J1236=Legend!$B$3,0,IF(J1236=Legend!$B$4,1,IF(J1236=Legend!$B$5,2,0)))</f>
        <v>1</v>
      </c>
      <c r="Z1236">
        <f t="shared" si="134"/>
        <v>1</v>
      </c>
      <c r="AA1236">
        <f t="shared" si="135"/>
        <v>1</v>
      </c>
      <c r="AB1236">
        <f t="shared" si="136"/>
        <v>1</v>
      </c>
      <c r="AC1236">
        <f>IF(N1236=Legend!$D$3,3,IF(N1236=Legend!$D$4,2,IF(N1236=Legend!$D$5,1,0)))</f>
        <v>3</v>
      </c>
      <c r="AD1236">
        <f t="shared" si="137"/>
        <v>1</v>
      </c>
      <c r="AF1236">
        <f t="shared" si="138"/>
        <v>0</v>
      </c>
      <c r="AG1236">
        <f>IF(R1236=Legend!$F$3,3,IF(R1236=Legend!$F$4,2,IF(R1236=Legend!$F$5,1,0)))</f>
        <v>3</v>
      </c>
      <c r="AH1236">
        <f>IF(S1236=Legend!$F$3,3,IF(S1236=Legend!$F$4,2,IF(S1236=Legend!$F$5,1,0)))</f>
        <v>3</v>
      </c>
      <c r="AK1236">
        <f>IF(V1236=Legend!$H$3,3,IF(V1236=Legend!$H$4,2,IF(V1236=Legend!$H$5,1,0)))</f>
        <v>2</v>
      </c>
      <c r="AM1236">
        <f t="shared" si="139"/>
        <v>16</v>
      </c>
    </row>
    <row r="1237" spans="1:39" ht="140.4" x14ac:dyDescent="0.3">
      <c r="A1237" t="s">
        <v>82</v>
      </c>
      <c r="B1237" t="s">
        <v>475</v>
      </c>
      <c r="C1237" t="s">
        <v>4505</v>
      </c>
      <c r="D1237" t="s">
        <v>4585</v>
      </c>
      <c r="E1237" t="str">
        <f t="shared" si="133"/>
        <v>JASA MARGA BHAKTI VIII, KOPERASI</v>
      </c>
      <c r="F1237" t="s">
        <v>150</v>
      </c>
      <c r="G1237" t="s">
        <v>21</v>
      </c>
      <c r="H1237" t="s">
        <v>21</v>
      </c>
      <c r="I1237" t="s">
        <v>54</v>
      </c>
      <c r="J1237" t="s">
        <v>35</v>
      </c>
      <c r="K1237" t="s">
        <v>24</v>
      </c>
      <c r="L1237" t="s">
        <v>25</v>
      </c>
      <c r="M1237" t="s">
        <v>25</v>
      </c>
      <c r="N1237" t="s">
        <v>47</v>
      </c>
      <c r="O1237" t="s">
        <v>25</v>
      </c>
      <c r="P1237" t="s">
        <v>21</v>
      </c>
      <c r="Q1237" t="s">
        <v>27</v>
      </c>
      <c r="R1237" t="s">
        <v>45</v>
      </c>
      <c r="S1237" t="s">
        <v>28</v>
      </c>
      <c r="T1237" t="s">
        <v>21</v>
      </c>
      <c r="U1237" t="s">
        <v>21</v>
      </c>
      <c r="V1237" t="s">
        <v>30</v>
      </c>
      <c r="W1237" s="2" t="s">
        <v>34</v>
      </c>
      <c r="Y1237">
        <f>IF(J1237=Legend!$B$3,0,IF(J1237=Legend!$B$4,1,IF(J1237=Legend!$B$5,2,0)))</f>
        <v>0</v>
      </c>
      <c r="Z1237">
        <f t="shared" si="134"/>
        <v>1</v>
      </c>
      <c r="AA1237">
        <f t="shared" si="135"/>
        <v>1</v>
      </c>
      <c r="AB1237">
        <f t="shared" si="136"/>
        <v>1</v>
      </c>
      <c r="AC1237">
        <f>IF(N1237=Legend!$D$3,3,IF(N1237=Legend!$D$4,2,IF(N1237=Legend!$D$5,1,0)))</f>
        <v>0</v>
      </c>
      <c r="AD1237">
        <f t="shared" si="137"/>
        <v>1</v>
      </c>
      <c r="AF1237">
        <f t="shared" si="138"/>
        <v>0</v>
      </c>
      <c r="AG1237">
        <f>IF(R1237=Legend!$F$3,3,IF(R1237=Legend!$F$4,2,IF(R1237=Legend!$F$5,1,0)))</f>
        <v>1</v>
      </c>
      <c r="AH1237">
        <f>IF(S1237=Legend!$F$3,3,IF(S1237=Legend!$F$4,2,IF(S1237=Legend!$F$5,1,0)))</f>
        <v>2</v>
      </c>
      <c r="AK1237">
        <f>IF(V1237=Legend!$H$3,3,IF(V1237=Legend!$H$4,2,IF(V1237=Legend!$H$5,1,0)))</f>
        <v>2</v>
      </c>
      <c r="AM1237">
        <f t="shared" si="139"/>
        <v>9</v>
      </c>
    </row>
    <row r="1238" spans="1:39" ht="156" x14ac:dyDescent="0.3">
      <c r="A1238" t="s">
        <v>65</v>
      </c>
      <c r="B1238" t="s">
        <v>162</v>
      </c>
      <c r="C1238" t="s">
        <v>503</v>
      </c>
      <c r="D1238" t="s">
        <v>3094</v>
      </c>
      <c r="E1238" t="str">
        <f t="shared" si="133"/>
        <v>JASMINE TOKO KITA RY WULED</v>
      </c>
      <c r="F1238" t="s">
        <v>65</v>
      </c>
      <c r="G1238" t="s">
        <v>21</v>
      </c>
      <c r="H1238" t="s">
        <v>21</v>
      </c>
      <c r="I1238" t="s">
        <v>54</v>
      </c>
      <c r="J1238" t="s">
        <v>23</v>
      </c>
      <c r="K1238" t="s">
        <v>24</v>
      </c>
      <c r="L1238" t="s">
        <v>25</v>
      </c>
      <c r="M1238" t="s">
        <v>25</v>
      </c>
      <c r="N1238" t="s">
        <v>26</v>
      </c>
      <c r="O1238" t="s">
        <v>25</v>
      </c>
      <c r="P1238" t="s">
        <v>21</v>
      </c>
      <c r="Q1238" t="s">
        <v>27</v>
      </c>
      <c r="R1238" t="s">
        <v>45</v>
      </c>
      <c r="S1238" t="s">
        <v>29</v>
      </c>
      <c r="T1238" t="s">
        <v>21</v>
      </c>
      <c r="U1238" t="s">
        <v>21</v>
      </c>
      <c r="V1238" t="s">
        <v>75</v>
      </c>
      <c r="W1238" s="2" t="s">
        <v>31</v>
      </c>
      <c r="Y1238">
        <f>IF(J1238=Legend!$B$3,0,IF(J1238=Legend!$B$4,1,IF(J1238=Legend!$B$5,2,0)))</f>
        <v>1</v>
      </c>
      <c r="Z1238">
        <f t="shared" si="134"/>
        <v>1</v>
      </c>
      <c r="AA1238">
        <f t="shared" si="135"/>
        <v>1</v>
      </c>
      <c r="AB1238">
        <f t="shared" si="136"/>
        <v>1</v>
      </c>
      <c r="AC1238">
        <f>IF(N1238=Legend!$D$3,3,IF(N1238=Legend!$D$4,2,IF(N1238=Legend!$D$5,1,0)))</f>
        <v>2</v>
      </c>
      <c r="AD1238">
        <f t="shared" si="137"/>
        <v>1</v>
      </c>
      <c r="AF1238">
        <f t="shared" si="138"/>
        <v>0</v>
      </c>
      <c r="AG1238">
        <f>IF(R1238=Legend!$F$3,3,IF(R1238=Legend!$F$4,2,IF(R1238=Legend!$F$5,1,0)))</f>
        <v>1</v>
      </c>
      <c r="AH1238">
        <f>IF(S1238=Legend!$F$3,3,IF(S1238=Legend!$F$4,2,IF(S1238=Legend!$F$5,1,0)))</f>
        <v>3</v>
      </c>
      <c r="AK1238">
        <f>IF(V1238=Legend!$H$3,3,IF(V1238=Legend!$H$4,2,IF(V1238=Legend!$H$5,1,0)))</f>
        <v>3</v>
      </c>
      <c r="AM1238">
        <f t="shared" si="139"/>
        <v>14</v>
      </c>
    </row>
    <row r="1239" spans="1:39" ht="78" x14ac:dyDescent="0.3">
      <c r="A1239" t="s">
        <v>43</v>
      </c>
      <c r="B1239" t="s">
        <v>847</v>
      </c>
      <c r="C1239" t="s">
        <v>3904</v>
      </c>
      <c r="D1239" t="s">
        <v>3905</v>
      </c>
      <c r="E1239" t="str">
        <f t="shared" si="133"/>
        <v>JASTAM, TK</v>
      </c>
      <c r="F1239" t="s">
        <v>43</v>
      </c>
      <c r="G1239" t="s">
        <v>21</v>
      </c>
      <c r="H1239" t="s">
        <v>21</v>
      </c>
      <c r="I1239" t="s">
        <v>22</v>
      </c>
      <c r="J1239" t="s">
        <v>41</v>
      </c>
      <c r="K1239" t="s">
        <v>24</v>
      </c>
      <c r="L1239" t="s">
        <v>25</v>
      </c>
      <c r="M1239" t="s">
        <v>25</v>
      </c>
      <c r="N1239" t="s">
        <v>38</v>
      </c>
      <c r="O1239" t="s">
        <v>25</v>
      </c>
      <c r="P1239" t="s">
        <v>21</v>
      </c>
      <c r="Q1239" t="s">
        <v>27</v>
      </c>
      <c r="R1239" t="s">
        <v>45</v>
      </c>
      <c r="S1239" t="s">
        <v>29</v>
      </c>
      <c r="T1239" t="s">
        <v>21</v>
      </c>
      <c r="U1239" t="s">
        <v>21</v>
      </c>
      <c r="V1239" t="s">
        <v>30</v>
      </c>
      <c r="W1239" s="2" t="s">
        <v>77</v>
      </c>
      <c r="Y1239">
        <f>IF(J1239=Legend!$B$3,0,IF(J1239=Legend!$B$4,1,IF(J1239=Legend!$B$5,2,0)))</f>
        <v>2</v>
      </c>
      <c r="Z1239">
        <f t="shared" si="134"/>
        <v>1</v>
      </c>
      <c r="AA1239">
        <f t="shared" si="135"/>
        <v>1</v>
      </c>
      <c r="AB1239">
        <f t="shared" si="136"/>
        <v>1</v>
      </c>
      <c r="AC1239">
        <f>IF(N1239=Legend!$D$3,3,IF(N1239=Legend!$D$4,2,IF(N1239=Legend!$D$5,1,0)))</f>
        <v>3</v>
      </c>
      <c r="AD1239">
        <f t="shared" si="137"/>
        <v>1</v>
      </c>
      <c r="AF1239">
        <f t="shared" si="138"/>
        <v>0</v>
      </c>
      <c r="AG1239">
        <f>IF(R1239=Legend!$F$3,3,IF(R1239=Legend!$F$4,2,IF(R1239=Legend!$F$5,1,0)))</f>
        <v>1</v>
      </c>
      <c r="AH1239">
        <f>IF(S1239=Legend!$F$3,3,IF(S1239=Legend!$F$4,2,IF(S1239=Legend!$F$5,1,0)))</f>
        <v>3</v>
      </c>
      <c r="AK1239">
        <f>IF(V1239=Legend!$H$3,3,IF(V1239=Legend!$H$4,2,IF(V1239=Legend!$H$5,1,0)))</f>
        <v>2</v>
      </c>
      <c r="AM1239">
        <f t="shared" si="139"/>
        <v>15</v>
      </c>
    </row>
    <row r="1240" spans="1:39" ht="156" x14ac:dyDescent="0.3">
      <c r="A1240" t="s">
        <v>65</v>
      </c>
      <c r="B1240" t="s">
        <v>162</v>
      </c>
      <c r="C1240" t="s">
        <v>503</v>
      </c>
      <c r="D1240" t="s">
        <v>3093</v>
      </c>
      <c r="E1240" t="str">
        <f t="shared" si="133"/>
        <v>JAUHAR JAYA - SRAGI</v>
      </c>
      <c r="F1240" t="s">
        <v>65</v>
      </c>
      <c r="G1240" t="s">
        <v>21</v>
      </c>
      <c r="H1240" t="s">
        <v>21</v>
      </c>
      <c r="I1240" t="s">
        <v>22</v>
      </c>
      <c r="J1240" t="s">
        <v>35</v>
      </c>
      <c r="K1240" t="s">
        <v>24</v>
      </c>
      <c r="L1240" t="s">
        <v>25</v>
      </c>
      <c r="M1240" t="s">
        <v>25</v>
      </c>
      <c r="N1240" t="s">
        <v>26</v>
      </c>
      <c r="O1240" t="s">
        <v>25</v>
      </c>
      <c r="P1240" t="s">
        <v>21</v>
      </c>
      <c r="Q1240" t="s">
        <v>27</v>
      </c>
      <c r="R1240" t="s">
        <v>45</v>
      </c>
      <c r="S1240" t="s">
        <v>29</v>
      </c>
      <c r="T1240" t="s">
        <v>21</v>
      </c>
      <c r="U1240" t="s">
        <v>21</v>
      </c>
      <c r="V1240" t="s">
        <v>30</v>
      </c>
      <c r="W1240" s="2" t="s">
        <v>31</v>
      </c>
      <c r="Y1240">
        <f>IF(J1240=Legend!$B$3,0,IF(J1240=Legend!$B$4,1,IF(J1240=Legend!$B$5,2,0)))</f>
        <v>0</v>
      </c>
      <c r="Z1240">
        <f t="shared" si="134"/>
        <v>1</v>
      </c>
      <c r="AA1240">
        <f t="shared" si="135"/>
        <v>1</v>
      </c>
      <c r="AB1240">
        <f t="shared" si="136"/>
        <v>1</v>
      </c>
      <c r="AC1240">
        <f>IF(N1240=Legend!$D$3,3,IF(N1240=Legend!$D$4,2,IF(N1240=Legend!$D$5,1,0)))</f>
        <v>2</v>
      </c>
      <c r="AD1240">
        <f t="shared" si="137"/>
        <v>1</v>
      </c>
      <c r="AF1240">
        <f t="shared" si="138"/>
        <v>0</v>
      </c>
      <c r="AG1240">
        <f>IF(R1240=Legend!$F$3,3,IF(R1240=Legend!$F$4,2,IF(R1240=Legend!$F$5,1,0)))</f>
        <v>1</v>
      </c>
      <c r="AH1240">
        <f>IF(S1240=Legend!$F$3,3,IF(S1240=Legend!$F$4,2,IF(S1240=Legend!$F$5,1,0)))</f>
        <v>3</v>
      </c>
      <c r="AK1240">
        <f>IF(V1240=Legend!$H$3,3,IF(V1240=Legend!$H$4,2,IF(V1240=Legend!$H$5,1,0)))</f>
        <v>2</v>
      </c>
      <c r="AM1240">
        <f t="shared" si="139"/>
        <v>12</v>
      </c>
    </row>
    <row r="1241" spans="1:39" ht="62.4" x14ac:dyDescent="0.3">
      <c r="A1241" t="s">
        <v>44</v>
      </c>
      <c r="B1241" t="s">
        <v>174</v>
      </c>
      <c r="C1241" t="s">
        <v>175</v>
      </c>
      <c r="D1241" t="s">
        <v>3733</v>
      </c>
      <c r="E1241" t="str">
        <f t="shared" si="133"/>
        <v>JAUHARI</v>
      </c>
      <c r="F1241" t="s">
        <v>44</v>
      </c>
      <c r="G1241" t="s">
        <v>21</v>
      </c>
      <c r="H1241" t="s">
        <v>21</v>
      </c>
      <c r="I1241" t="s">
        <v>22</v>
      </c>
      <c r="J1241" t="s">
        <v>35</v>
      </c>
      <c r="K1241" t="s">
        <v>24</v>
      </c>
      <c r="L1241" t="s">
        <v>25</v>
      </c>
      <c r="M1241" t="s">
        <v>25</v>
      </c>
      <c r="N1241" t="s">
        <v>26</v>
      </c>
      <c r="O1241" t="s">
        <v>21</v>
      </c>
      <c r="P1241" t="s">
        <v>21</v>
      </c>
      <c r="Q1241" t="s">
        <v>60</v>
      </c>
      <c r="R1241" t="s">
        <v>45</v>
      </c>
      <c r="S1241" t="s">
        <v>45</v>
      </c>
      <c r="T1241" t="s">
        <v>21</v>
      </c>
      <c r="U1241" t="s">
        <v>21</v>
      </c>
      <c r="V1241" t="s">
        <v>30</v>
      </c>
      <c r="W1241" s="2" t="s">
        <v>48</v>
      </c>
      <c r="Y1241">
        <f>IF(J1241=Legend!$B$3,0,IF(J1241=Legend!$B$4,1,IF(J1241=Legend!$B$5,2,0)))</f>
        <v>0</v>
      </c>
      <c r="Z1241">
        <f t="shared" si="134"/>
        <v>1</v>
      </c>
      <c r="AA1241">
        <f t="shared" si="135"/>
        <v>1</v>
      </c>
      <c r="AB1241">
        <f t="shared" si="136"/>
        <v>1</v>
      </c>
      <c r="AC1241">
        <f>IF(N1241=Legend!$D$3,3,IF(N1241=Legend!$D$4,2,IF(N1241=Legend!$D$5,1,0)))</f>
        <v>2</v>
      </c>
      <c r="AD1241">
        <f t="shared" si="137"/>
        <v>0</v>
      </c>
      <c r="AF1241">
        <f t="shared" si="138"/>
        <v>2</v>
      </c>
      <c r="AG1241">
        <f>IF(R1241=Legend!$F$3,3,IF(R1241=Legend!$F$4,2,IF(R1241=Legend!$F$5,1,0)))</f>
        <v>1</v>
      </c>
      <c r="AH1241">
        <f>IF(S1241=Legend!$F$3,3,IF(S1241=Legend!$F$4,2,IF(S1241=Legend!$F$5,1,0)))</f>
        <v>1</v>
      </c>
      <c r="AK1241">
        <f>IF(V1241=Legend!$H$3,3,IF(V1241=Legend!$H$4,2,IF(V1241=Legend!$H$5,1,0)))</f>
        <v>2</v>
      </c>
      <c r="AM1241">
        <f t="shared" si="139"/>
        <v>11</v>
      </c>
    </row>
    <row r="1242" spans="1:39" ht="140.4" x14ac:dyDescent="0.3">
      <c r="A1242" t="s">
        <v>64</v>
      </c>
      <c r="B1242" t="s">
        <v>162</v>
      </c>
      <c r="C1242" t="s">
        <v>513</v>
      </c>
      <c r="D1242" t="s">
        <v>3192</v>
      </c>
      <c r="E1242" t="str">
        <f t="shared" si="133"/>
        <v>JAVA KITA JL SINGKIL ADIWERNA</v>
      </c>
      <c r="F1242" t="s">
        <v>64</v>
      </c>
      <c r="G1242" t="s">
        <v>21</v>
      </c>
      <c r="H1242" t="s">
        <v>21</v>
      </c>
      <c r="I1242" t="s">
        <v>22</v>
      </c>
      <c r="J1242" t="s">
        <v>23</v>
      </c>
      <c r="K1242" t="s">
        <v>24</v>
      </c>
      <c r="L1242" t="s">
        <v>25</v>
      </c>
      <c r="M1242" t="s">
        <v>25</v>
      </c>
      <c r="N1242" t="s">
        <v>26</v>
      </c>
      <c r="O1242" t="s">
        <v>25</v>
      </c>
      <c r="P1242" t="s">
        <v>21</v>
      </c>
      <c r="Q1242" t="s">
        <v>27</v>
      </c>
      <c r="R1242" t="s">
        <v>28</v>
      </c>
      <c r="S1242" t="s">
        <v>29</v>
      </c>
      <c r="T1242" t="s">
        <v>21</v>
      </c>
      <c r="U1242" t="s">
        <v>21</v>
      </c>
      <c r="V1242" t="s">
        <v>30</v>
      </c>
      <c r="W1242" s="2" t="s">
        <v>34</v>
      </c>
      <c r="Y1242">
        <f>IF(J1242=Legend!$B$3,0,IF(J1242=Legend!$B$4,1,IF(J1242=Legend!$B$5,2,0)))</f>
        <v>1</v>
      </c>
      <c r="Z1242">
        <f t="shared" si="134"/>
        <v>1</v>
      </c>
      <c r="AA1242">
        <f t="shared" si="135"/>
        <v>1</v>
      </c>
      <c r="AB1242">
        <f t="shared" si="136"/>
        <v>1</v>
      </c>
      <c r="AC1242">
        <f>IF(N1242=Legend!$D$3,3,IF(N1242=Legend!$D$4,2,IF(N1242=Legend!$D$5,1,0)))</f>
        <v>2</v>
      </c>
      <c r="AD1242">
        <f t="shared" si="137"/>
        <v>1</v>
      </c>
      <c r="AF1242">
        <f t="shared" si="138"/>
        <v>0</v>
      </c>
      <c r="AG1242">
        <f>IF(R1242=Legend!$F$3,3,IF(R1242=Legend!$F$4,2,IF(R1242=Legend!$F$5,1,0)))</f>
        <v>2</v>
      </c>
      <c r="AH1242">
        <f>IF(S1242=Legend!$F$3,3,IF(S1242=Legend!$F$4,2,IF(S1242=Legend!$F$5,1,0)))</f>
        <v>3</v>
      </c>
      <c r="AK1242">
        <f>IF(V1242=Legend!$H$3,3,IF(V1242=Legend!$H$4,2,IF(V1242=Legend!$H$5,1,0)))</f>
        <v>2</v>
      </c>
      <c r="AM1242">
        <f t="shared" si="139"/>
        <v>14</v>
      </c>
    </row>
    <row r="1243" spans="1:39" ht="31.2" x14ac:dyDescent="0.3">
      <c r="A1243" t="s">
        <v>56</v>
      </c>
      <c r="B1243" t="s">
        <v>1861</v>
      </c>
      <c r="C1243" t="s">
        <v>1870</v>
      </c>
      <c r="D1243" t="s">
        <v>2146</v>
      </c>
      <c r="E1243" t="str">
        <f t="shared" si="133"/>
        <v>JAWA TIMUR/MALUKU</v>
      </c>
      <c r="F1243" t="s">
        <v>36</v>
      </c>
      <c r="G1243" t="s">
        <v>21</v>
      </c>
      <c r="H1243" t="s">
        <v>21</v>
      </c>
      <c r="I1243" t="s">
        <v>22</v>
      </c>
      <c r="J1243" t="s">
        <v>35</v>
      </c>
      <c r="K1243" t="s">
        <v>24</v>
      </c>
      <c r="L1243" t="s">
        <v>21</v>
      </c>
      <c r="M1243" t="s">
        <v>21</v>
      </c>
      <c r="N1243" t="s">
        <v>47</v>
      </c>
      <c r="O1243" t="s">
        <v>21</v>
      </c>
      <c r="P1243" t="s">
        <v>21</v>
      </c>
      <c r="Q1243" t="s">
        <v>27</v>
      </c>
      <c r="R1243" t="s">
        <v>45</v>
      </c>
      <c r="S1243" t="s">
        <v>29</v>
      </c>
      <c r="T1243" t="s">
        <v>21</v>
      </c>
      <c r="U1243" t="s">
        <v>21</v>
      </c>
      <c r="V1243" t="s">
        <v>42</v>
      </c>
      <c r="W1243" s="18" t="s">
        <v>63</v>
      </c>
      <c r="Y1243">
        <f>IF(J1243=Legend!$B$3,0,IF(J1243=Legend!$B$4,1,IF(J1243=Legend!$B$5,2,0)))</f>
        <v>0</v>
      </c>
      <c r="Z1243">
        <f t="shared" si="134"/>
        <v>1</v>
      </c>
      <c r="AA1243">
        <f t="shared" si="135"/>
        <v>0</v>
      </c>
      <c r="AB1243">
        <f t="shared" si="136"/>
        <v>0</v>
      </c>
      <c r="AC1243">
        <f>IF(N1243=Legend!$D$3,3,IF(N1243=Legend!$D$4,2,IF(N1243=Legend!$D$5,1,0)))</f>
        <v>0</v>
      </c>
      <c r="AD1243">
        <f t="shared" si="137"/>
        <v>0</v>
      </c>
      <c r="AF1243">
        <f t="shared" si="138"/>
        <v>0</v>
      </c>
      <c r="AG1243">
        <f>IF(R1243=Legend!$F$3,3,IF(R1243=Legend!$F$4,2,IF(R1243=Legend!$F$5,1,0)))</f>
        <v>1</v>
      </c>
      <c r="AH1243">
        <f>IF(S1243=Legend!$F$3,3,IF(S1243=Legend!$F$4,2,IF(S1243=Legend!$F$5,1,0)))</f>
        <v>3</v>
      </c>
      <c r="AK1243">
        <f>IF(V1243=Legend!$H$3,3,IF(V1243=Legend!$H$4,2,IF(V1243=Legend!$H$5,1,0)))</f>
        <v>0</v>
      </c>
      <c r="AM1243">
        <f t="shared" si="139"/>
        <v>5</v>
      </c>
    </row>
    <row r="1244" spans="1:39" ht="109.2" x14ac:dyDescent="0.3">
      <c r="A1244" t="s">
        <v>65</v>
      </c>
      <c r="B1244" t="s">
        <v>162</v>
      </c>
      <c r="C1244" t="s">
        <v>3068</v>
      </c>
      <c r="D1244" t="s">
        <v>3076</v>
      </c>
      <c r="E1244" t="str">
        <f t="shared" si="133"/>
        <v>JAYA ABADI - PKL</v>
      </c>
      <c r="F1244" t="s">
        <v>65</v>
      </c>
      <c r="G1244" t="s">
        <v>21</v>
      </c>
      <c r="H1244" t="s">
        <v>21</v>
      </c>
      <c r="I1244" t="s">
        <v>54</v>
      </c>
      <c r="J1244" t="s">
        <v>35</v>
      </c>
      <c r="K1244" t="s">
        <v>47</v>
      </c>
      <c r="L1244" t="s">
        <v>25</v>
      </c>
      <c r="M1244" t="s">
        <v>21</v>
      </c>
      <c r="N1244" t="s">
        <v>47</v>
      </c>
      <c r="O1244" t="s">
        <v>21</v>
      </c>
      <c r="P1244" t="s">
        <v>21</v>
      </c>
      <c r="Q1244" t="s">
        <v>27</v>
      </c>
      <c r="R1244" t="s">
        <v>47</v>
      </c>
      <c r="S1244" t="s">
        <v>28</v>
      </c>
      <c r="T1244" t="s">
        <v>21</v>
      </c>
      <c r="U1244" t="s">
        <v>21</v>
      </c>
      <c r="V1244" t="s">
        <v>75</v>
      </c>
      <c r="W1244" s="2" t="s">
        <v>66</v>
      </c>
      <c r="Y1244">
        <f>IF(J1244=Legend!$B$3,0,IF(J1244=Legend!$B$4,1,IF(J1244=Legend!$B$5,2,0)))</f>
        <v>0</v>
      </c>
      <c r="Z1244">
        <f t="shared" si="134"/>
        <v>0</v>
      </c>
      <c r="AA1244">
        <f t="shared" si="135"/>
        <v>1</v>
      </c>
      <c r="AB1244">
        <f t="shared" si="136"/>
        <v>0</v>
      </c>
      <c r="AC1244">
        <f>IF(N1244=Legend!$D$3,3,IF(N1244=Legend!$D$4,2,IF(N1244=Legend!$D$5,1,0)))</f>
        <v>0</v>
      </c>
      <c r="AD1244">
        <f t="shared" si="137"/>
        <v>0</v>
      </c>
      <c r="AF1244">
        <f t="shared" si="138"/>
        <v>0</v>
      </c>
      <c r="AG1244">
        <f>IF(R1244=Legend!$F$3,3,IF(R1244=Legend!$F$4,2,IF(R1244=Legend!$F$5,1,0)))</f>
        <v>0</v>
      </c>
      <c r="AH1244">
        <f>IF(S1244=Legend!$F$3,3,IF(S1244=Legend!$F$4,2,IF(S1244=Legend!$F$5,1,0)))</f>
        <v>2</v>
      </c>
      <c r="AK1244">
        <f>IF(V1244=Legend!$H$3,3,IF(V1244=Legend!$H$4,2,IF(V1244=Legend!$H$5,1,0)))</f>
        <v>3</v>
      </c>
      <c r="AM1244">
        <f t="shared" si="139"/>
        <v>6</v>
      </c>
    </row>
    <row r="1245" spans="1:39" ht="156" x14ac:dyDescent="0.3">
      <c r="A1245" t="s">
        <v>74</v>
      </c>
      <c r="B1245" t="s">
        <v>1056</v>
      </c>
      <c r="C1245" t="s">
        <v>1943</v>
      </c>
      <c r="D1245" t="s">
        <v>4146</v>
      </c>
      <c r="E1245" t="str">
        <f t="shared" si="133"/>
        <v>JAYA GOODS</v>
      </c>
      <c r="F1245" t="s">
        <v>74</v>
      </c>
      <c r="G1245" t="s">
        <v>21</v>
      </c>
      <c r="H1245" t="s">
        <v>21</v>
      </c>
      <c r="I1245" t="s">
        <v>22</v>
      </c>
      <c r="J1245" t="s">
        <v>41</v>
      </c>
      <c r="K1245" t="s">
        <v>24</v>
      </c>
      <c r="L1245" t="s">
        <v>25</v>
      </c>
      <c r="M1245" t="s">
        <v>25</v>
      </c>
      <c r="N1245" t="s">
        <v>38</v>
      </c>
      <c r="O1245" t="s">
        <v>25</v>
      </c>
      <c r="P1245" t="s">
        <v>21</v>
      </c>
      <c r="Q1245" t="s">
        <v>27</v>
      </c>
      <c r="R1245" t="s">
        <v>28</v>
      </c>
      <c r="S1245" t="s">
        <v>29</v>
      </c>
      <c r="T1245" t="s">
        <v>21</v>
      </c>
      <c r="U1245" t="s">
        <v>21</v>
      </c>
      <c r="V1245" t="s">
        <v>33</v>
      </c>
      <c r="W1245" s="2" t="s">
        <v>31</v>
      </c>
      <c r="Y1245">
        <f>IF(J1245=Legend!$B$3,0,IF(J1245=Legend!$B$4,1,IF(J1245=Legend!$B$5,2,0)))</f>
        <v>2</v>
      </c>
      <c r="Z1245">
        <f t="shared" si="134"/>
        <v>1</v>
      </c>
      <c r="AA1245">
        <f t="shared" si="135"/>
        <v>1</v>
      </c>
      <c r="AB1245">
        <f t="shared" si="136"/>
        <v>1</v>
      </c>
      <c r="AC1245">
        <f>IF(N1245=Legend!$D$3,3,IF(N1245=Legend!$D$4,2,IF(N1245=Legend!$D$5,1,0)))</f>
        <v>3</v>
      </c>
      <c r="AD1245">
        <f t="shared" si="137"/>
        <v>1</v>
      </c>
      <c r="AF1245">
        <f t="shared" si="138"/>
        <v>0</v>
      </c>
      <c r="AG1245">
        <f>IF(R1245=Legend!$F$3,3,IF(R1245=Legend!$F$4,2,IF(R1245=Legend!$F$5,1,0)))</f>
        <v>2</v>
      </c>
      <c r="AH1245">
        <f>IF(S1245=Legend!$F$3,3,IF(S1245=Legend!$F$4,2,IF(S1245=Legend!$F$5,1,0)))</f>
        <v>3</v>
      </c>
      <c r="AK1245">
        <f>IF(V1245=Legend!$H$3,3,IF(V1245=Legend!$H$4,2,IF(V1245=Legend!$H$5,1,0)))</f>
        <v>1</v>
      </c>
      <c r="AM1245">
        <f t="shared" si="139"/>
        <v>15</v>
      </c>
    </row>
    <row r="1246" spans="1:39" ht="140.4" x14ac:dyDescent="0.3">
      <c r="A1246" t="s">
        <v>61</v>
      </c>
      <c r="B1246" t="s">
        <v>1190</v>
      </c>
      <c r="C1246" t="s">
        <v>1195</v>
      </c>
      <c r="D1246" t="s">
        <v>1252</v>
      </c>
      <c r="E1246" t="str">
        <f t="shared" si="133"/>
        <v>Jaya Holy</v>
      </c>
      <c r="F1246" t="s">
        <v>61</v>
      </c>
      <c r="G1246" t="s">
        <v>21</v>
      </c>
      <c r="H1246" t="s">
        <v>21</v>
      </c>
      <c r="I1246" t="s">
        <v>54</v>
      </c>
      <c r="J1246" t="s">
        <v>23</v>
      </c>
      <c r="K1246" t="s">
        <v>47</v>
      </c>
      <c r="L1246" t="s">
        <v>21</v>
      </c>
      <c r="M1246" t="s">
        <v>25</v>
      </c>
      <c r="N1246" t="s">
        <v>26</v>
      </c>
      <c r="O1246" t="s">
        <v>25</v>
      </c>
      <c r="P1246" t="s">
        <v>21</v>
      </c>
      <c r="Q1246" t="s">
        <v>27</v>
      </c>
      <c r="R1246" t="s">
        <v>28</v>
      </c>
      <c r="S1246" t="s">
        <v>29</v>
      </c>
      <c r="T1246" t="s">
        <v>21</v>
      </c>
      <c r="U1246" t="s">
        <v>21</v>
      </c>
      <c r="V1246" t="s">
        <v>30</v>
      </c>
      <c r="W1246" s="2" t="s">
        <v>34</v>
      </c>
      <c r="Y1246">
        <f>IF(J1246=Legend!$B$3,0,IF(J1246=Legend!$B$4,1,IF(J1246=Legend!$B$5,2,0)))</f>
        <v>1</v>
      </c>
      <c r="Z1246">
        <f t="shared" si="134"/>
        <v>0</v>
      </c>
      <c r="AA1246">
        <f t="shared" si="135"/>
        <v>0</v>
      </c>
      <c r="AB1246">
        <f t="shared" si="136"/>
        <v>1</v>
      </c>
      <c r="AC1246">
        <f>IF(N1246=Legend!$D$3,3,IF(N1246=Legend!$D$4,2,IF(N1246=Legend!$D$5,1,0)))</f>
        <v>2</v>
      </c>
      <c r="AD1246">
        <f t="shared" si="137"/>
        <v>1</v>
      </c>
      <c r="AF1246">
        <f t="shared" si="138"/>
        <v>0</v>
      </c>
      <c r="AG1246">
        <f>IF(R1246=Legend!$F$3,3,IF(R1246=Legend!$F$4,2,IF(R1246=Legend!$F$5,1,0)))</f>
        <v>2</v>
      </c>
      <c r="AH1246">
        <f>IF(S1246=Legend!$F$3,3,IF(S1246=Legend!$F$4,2,IF(S1246=Legend!$F$5,1,0)))</f>
        <v>3</v>
      </c>
      <c r="AK1246">
        <f>IF(V1246=Legend!$H$3,3,IF(V1246=Legend!$H$4,2,IF(V1246=Legend!$H$5,1,0)))</f>
        <v>2</v>
      </c>
      <c r="AM1246">
        <f t="shared" si="139"/>
        <v>12</v>
      </c>
    </row>
    <row r="1247" spans="1:39" ht="109.2" x14ac:dyDescent="0.3">
      <c r="A1247" t="s">
        <v>136</v>
      </c>
      <c r="B1247" t="s">
        <v>807</v>
      </c>
      <c r="C1247" t="s">
        <v>3944</v>
      </c>
      <c r="D1247" t="s">
        <v>4845</v>
      </c>
      <c r="E1247" t="str">
        <f t="shared" si="133"/>
        <v>JAYA MANDIRI, CV</v>
      </c>
      <c r="F1247" t="s">
        <v>136</v>
      </c>
      <c r="G1247" t="s">
        <v>21</v>
      </c>
      <c r="H1247" t="s">
        <v>21</v>
      </c>
      <c r="I1247" t="s">
        <v>22</v>
      </c>
      <c r="J1247" t="s">
        <v>35</v>
      </c>
      <c r="K1247" t="s">
        <v>24</v>
      </c>
      <c r="L1247" t="s">
        <v>25</v>
      </c>
      <c r="M1247" t="s">
        <v>25</v>
      </c>
      <c r="N1247" t="s">
        <v>26</v>
      </c>
      <c r="O1247" t="s">
        <v>25</v>
      </c>
      <c r="P1247" t="s">
        <v>21</v>
      </c>
      <c r="Q1247" t="s">
        <v>27</v>
      </c>
      <c r="R1247" t="s">
        <v>45</v>
      </c>
      <c r="S1247" t="s">
        <v>29</v>
      </c>
      <c r="T1247" t="s">
        <v>21</v>
      </c>
      <c r="U1247" t="s">
        <v>21</v>
      </c>
      <c r="V1247" t="s">
        <v>33</v>
      </c>
      <c r="W1247" s="2" t="s">
        <v>66</v>
      </c>
      <c r="Y1247">
        <f>IF(J1247=Legend!$B$3,0,IF(J1247=Legend!$B$4,1,IF(J1247=Legend!$B$5,2,0)))</f>
        <v>0</v>
      </c>
      <c r="Z1247">
        <f t="shared" si="134"/>
        <v>1</v>
      </c>
      <c r="AA1247">
        <f t="shared" si="135"/>
        <v>1</v>
      </c>
      <c r="AB1247">
        <f t="shared" si="136"/>
        <v>1</v>
      </c>
      <c r="AC1247">
        <f>IF(N1247=Legend!$D$3,3,IF(N1247=Legend!$D$4,2,IF(N1247=Legend!$D$5,1,0)))</f>
        <v>2</v>
      </c>
      <c r="AD1247">
        <f t="shared" si="137"/>
        <v>1</v>
      </c>
      <c r="AF1247">
        <f t="shared" si="138"/>
        <v>0</v>
      </c>
      <c r="AG1247">
        <f>IF(R1247=Legend!$F$3,3,IF(R1247=Legend!$F$4,2,IF(R1247=Legend!$F$5,1,0)))</f>
        <v>1</v>
      </c>
      <c r="AH1247">
        <f>IF(S1247=Legend!$F$3,3,IF(S1247=Legend!$F$4,2,IF(S1247=Legend!$F$5,1,0)))</f>
        <v>3</v>
      </c>
      <c r="AK1247">
        <f>IF(V1247=Legend!$H$3,3,IF(V1247=Legend!$H$4,2,IF(V1247=Legend!$H$5,1,0)))</f>
        <v>1</v>
      </c>
      <c r="AM1247">
        <f t="shared" si="139"/>
        <v>11</v>
      </c>
    </row>
    <row r="1248" spans="1:39" ht="140.4" x14ac:dyDescent="0.3">
      <c r="A1248" t="s">
        <v>65</v>
      </c>
      <c r="B1248" t="s">
        <v>162</v>
      </c>
      <c r="C1248" t="s">
        <v>3068</v>
      </c>
      <c r="D1248" t="s">
        <v>3075</v>
      </c>
      <c r="E1248" t="str">
        <f t="shared" si="133"/>
        <v>JAYA MARKET - BINA GRIYA</v>
      </c>
      <c r="F1248" t="s">
        <v>65</v>
      </c>
      <c r="G1248" t="s">
        <v>21</v>
      </c>
      <c r="H1248" t="s">
        <v>21</v>
      </c>
      <c r="I1248" t="s">
        <v>54</v>
      </c>
      <c r="J1248" t="s">
        <v>35</v>
      </c>
      <c r="K1248" t="s">
        <v>24</v>
      </c>
      <c r="L1248" t="s">
        <v>25</v>
      </c>
      <c r="M1248" t="s">
        <v>25</v>
      </c>
      <c r="N1248" t="s">
        <v>38</v>
      </c>
      <c r="O1248" t="s">
        <v>25</v>
      </c>
      <c r="P1248" t="s">
        <v>21</v>
      </c>
      <c r="Q1248" t="s">
        <v>27</v>
      </c>
      <c r="R1248" t="s">
        <v>45</v>
      </c>
      <c r="S1248" t="s">
        <v>29</v>
      </c>
      <c r="T1248" t="s">
        <v>21</v>
      </c>
      <c r="U1248" t="s">
        <v>21</v>
      </c>
      <c r="V1248" t="s">
        <v>30</v>
      </c>
      <c r="W1248" s="2" t="s">
        <v>34</v>
      </c>
      <c r="Y1248">
        <f>IF(J1248=Legend!$B$3,0,IF(J1248=Legend!$B$4,1,IF(J1248=Legend!$B$5,2,0)))</f>
        <v>0</v>
      </c>
      <c r="Z1248">
        <f t="shared" si="134"/>
        <v>1</v>
      </c>
      <c r="AA1248">
        <f t="shared" si="135"/>
        <v>1</v>
      </c>
      <c r="AB1248">
        <f t="shared" si="136"/>
        <v>1</v>
      </c>
      <c r="AC1248">
        <f>IF(N1248=Legend!$D$3,3,IF(N1248=Legend!$D$4,2,IF(N1248=Legend!$D$5,1,0)))</f>
        <v>3</v>
      </c>
      <c r="AD1248">
        <f t="shared" si="137"/>
        <v>1</v>
      </c>
      <c r="AF1248">
        <f t="shared" si="138"/>
        <v>0</v>
      </c>
      <c r="AG1248">
        <f>IF(R1248=Legend!$F$3,3,IF(R1248=Legend!$F$4,2,IF(R1248=Legend!$F$5,1,0)))</f>
        <v>1</v>
      </c>
      <c r="AH1248">
        <f>IF(S1248=Legend!$F$3,3,IF(S1248=Legend!$F$4,2,IF(S1248=Legend!$F$5,1,0)))</f>
        <v>3</v>
      </c>
      <c r="AK1248">
        <f>IF(V1248=Legend!$H$3,3,IF(V1248=Legend!$H$4,2,IF(V1248=Legend!$H$5,1,0)))</f>
        <v>2</v>
      </c>
      <c r="AM1248">
        <f t="shared" si="139"/>
        <v>13</v>
      </c>
    </row>
    <row r="1249" spans="1:39" ht="140.4" x14ac:dyDescent="0.3">
      <c r="A1249" t="s">
        <v>67</v>
      </c>
      <c r="B1249" t="s">
        <v>1602</v>
      </c>
      <c r="C1249" t="s">
        <v>1633</v>
      </c>
      <c r="D1249" t="s">
        <v>2340</v>
      </c>
      <c r="E1249" t="str">
        <f t="shared" si="133"/>
        <v>JAYA MART - JL. PRAMUKA</v>
      </c>
      <c r="F1249" t="s">
        <v>67</v>
      </c>
      <c r="G1249" t="s">
        <v>21</v>
      </c>
      <c r="H1249" t="s">
        <v>21</v>
      </c>
      <c r="I1249" t="s">
        <v>50</v>
      </c>
      <c r="J1249" t="s">
        <v>41</v>
      </c>
      <c r="K1249" t="s">
        <v>24</v>
      </c>
      <c r="L1249" t="s">
        <v>25</v>
      </c>
      <c r="M1249" t="s">
        <v>25</v>
      </c>
      <c r="N1249" t="s">
        <v>26</v>
      </c>
      <c r="O1249" t="s">
        <v>25</v>
      </c>
      <c r="P1249" t="s">
        <v>21</v>
      </c>
      <c r="Q1249" t="s">
        <v>27</v>
      </c>
      <c r="R1249" t="s">
        <v>28</v>
      </c>
      <c r="S1249" t="s">
        <v>29</v>
      </c>
      <c r="T1249" t="s">
        <v>21</v>
      </c>
      <c r="U1249" t="s">
        <v>21</v>
      </c>
      <c r="V1249" t="s">
        <v>33</v>
      </c>
      <c r="W1249" s="2" t="s">
        <v>34</v>
      </c>
      <c r="Y1249">
        <f>IF(J1249=Legend!$B$3,0,IF(J1249=Legend!$B$4,1,IF(J1249=Legend!$B$5,2,0)))</f>
        <v>2</v>
      </c>
      <c r="Z1249">
        <f t="shared" si="134"/>
        <v>1</v>
      </c>
      <c r="AA1249">
        <f t="shared" si="135"/>
        <v>1</v>
      </c>
      <c r="AB1249">
        <f t="shared" si="136"/>
        <v>1</v>
      </c>
      <c r="AC1249">
        <f>IF(N1249=Legend!$D$3,3,IF(N1249=Legend!$D$4,2,IF(N1249=Legend!$D$5,1,0)))</f>
        <v>2</v>
      </c>
      <c r="AD1249">
        <f t="shared" si="137"/>
        <v>1</v>
      </c>
      <c r="AF1249">
        <f t="shared" si="138"/>
        <v>0</v>
      </c>
      <c r="AG1249">
        <f>IF(R1249=Legend!$F$3,3,IF(R1249=Legend!$F$4,2,IF(R1249=Legend!$F$5,1,0)))</f>
        <v>2</v>
      </c>
      <c r="AH1249">
        <f>IF(S1249=Legend!$F$3,3,IF(S1249=Legend!$F$4,2,IF(S1249=Legend!$F$5,1,0)))</f>
        <v>3</v>
      </c>
      <c r="AK1249">
        <f>IF(V1249=Legend!$H$3,3,IF(V1249=Legend!$H$4,2,IF(V1249=Legend!$H$5,1,0)))</f>
        <v>1</v>
      </c>
      <c r="AM1249">
        <f t="shared" si="139"/>
        <v>14</v>
      </c>
    </row>
    <row r="1250" spans="1:39" ht="140.4" x14ac:dyDescent="0.3">
      <c r="A1250" t="s">
        <v>135</v>
      </c>
      <c r="B1250" t="s">
        <v>2870</v>
      </c>
      <c r="C1250" t="s">
        <v>3618</v>
      </c>
      <c r="D1250" t="s">
        <v>4903</v>
      </c>
      <c r="E1250" t="str">
        <f t="shared" si="133"/>
        <v>JAYA MINIMARKET</v>
      </c>
      <c r="F1250" t="s">
        <v>135</v>
      </c>
      <c r="G1250" t="s">
        <v>21</v>
      </c>
      <c r="H1250" t="s">
        <v>21</v>
      </c>
      <c r="I1250" t="s">
        <v>22</v>
      </c>
      <c r="J1250" t="s">
        <v>35</v>
      </c>
      <c r="K1250" t="s">
        <v>24</v>
      </c>
      <c r="L1250" t="s">
        <v>25</v>
      </c>
      <c r="M1250" t="s">
        <v>25</v>
      </c>
      <c r="N1250" t="s">
        <v>38</v>
      </c>
      <c r="O1250" t="s">
        <v>25</v>
      </c>
      <c r="P1250" t="s">
        <v>21</v>
      </c>
      <c r="Q1250" t="s">
        <v>27</v>
      </c>
      <c r="R1250" t="s">
        <v>28</v>
      </c>
      <c r="S1250" t="s">
        <v>29</v>
      </c>
      <c r="T1250" t="s">
        <v>21</v>
      </c>
      <c r="U1250" t="s">
        <v>21</v>
      </c>
      <c r="V1250" t="s">
        <v>33</v>
      </c>
      <c r="W1250" s="2" t="s">
        <v>34</v>
      </c>
      <c r="Y1250">
        <f>IF(J1250=Legend!$B$3,0,IF(J1250=Legend!$B$4,1,IF(J1250=Legend!$B$5,2,0)))</f>
        <v>0</v>
      </c>
      <c r="Z1250">
        <f t="shared" si="134"/>
        <v>1</v>
      </c>
      <c r="AA1250">
        <f t="shared" si="135"/>
        <v>1</v>
      </c>
      <c r="AB1250">
        <f t="shared" si="136"/>
        <v>1</v>
      </c>
      <c r="AC1250">
        <f>IF(N1250=Legend!$D$3,3,IF(N1250=Legend!$D$4,2,IF(N1250=Legend!$D$5,1,0)))</f>
        <v>3</v>
      </c>
      <c r="AD1250">
        <f t="shared" si="137"/>
        <v>1</v>
      </c>
      <c r="AF1250">
        <f t="shared" si="138"/>
        <v>0</v>
      </c>
      <c r="AG1250">
        <f>IF(R1250=Legend!$F$3,3,IF(R1250=Legend!$F$4,2,IF(R1250=Legend!$F$5,1,0)))</f>
        <v>2</v>
      </c>
      <c r="AH1250">
        <f>IF(S1250=Legend!$F$3,3,IF(S1250=Legend!$F$4,2,IF(S1250=Legend!$F$5,1,0)))</f>
        <v>3</v>
      </c>
      <c r="AK1250">
        <f>IF(V1250=Legend!$H$3,3,IF(V1250=Legend!$H$4,2,IF(V1250=Legend!$H$5,1,0)))</f>
        <v>1</v>
      </c>
      <c r="AM1250">
        <f t="shared" si="139"/>
        <v>13</v>
      </c>
    </row>
    <row r="1251" spans="1:39" ht="31.2" x14ac:dyDescent="0.3">
      <c r="A1251" t="s">
        <v>32</v>
      </c>
      <c r="B1251" t="s">
        <v>174</v>
      </c>
      <c r="C1251" t="s">
        <v>1064</v>
      </c>
      <c r="D1251" t="s">
        <v>1923</v>
      </c>
      <c r="E1251" t="str">
        <f t="shared" si="133"/>
        <v>JAYA RAYA</v>
      </c>
      <c r="F1251" t="s">
        <v>32</v>
      </c>
      <c r="G1251" t="s">
        <v>21</v>
      </c>
      <c r="H1251" t="s">
        <v>21</v>
      </c>
      <c r="I1251" t="s">
        <v>22</v>
      </c>
      <c r="J1251" t="s">
        <v>35</v>
      </c>
      <c r="K1251" t="s">
        <v>24</v>
      </c>
      <c r="L1251" t="s">
        <v>25</v>
      </c>
      <c r="M1251" t="s">
        <v>25</v>
      </c>
      <c r="N1251" t="s">
        <v>47</v>
      </c>
      <c r="O1251" t="s">
        <v>21</v>
      </c>
      <c r="P1251" t="s">
        <v>21</v>
      </c>
      <c r="Q1251" t="s">
        <v>27</v>
      </c>
      <c r="R1251" t="s">
        <v>45</v>
      </c>
      <c r="S1251" t="s">
        <v>28</v>
      </c>
      <c r="T1251" t="s">
        <v>21</v>
      </c>
      <c r="U1251" t="s">
        <v>21</v>
      </c>
      <c r="V1251" t="s">
        <v>33</v>
      </c>
      <c r="W1251" s="18" t="s">
        <v>63</v>
      </c>
      <c r="Y1251">
        <f>IF(J1251=Legend!$B$3,0,IF(J1251=Legend!$B$4,1,IF(J1251=Legend!$B$5,2,0)))</f>
        <v>0</v>
      </c>
      <c r="Z1251">
        <f t="shared" si="134"/>
        <v>1</v>
      </c>
      <c r="AA1251">
        <f t="shared" si="135"/>
        <v>1</v>
      </c>
      <c r="AB1251">
        <f t="shared" si="136"/>
        <v>1</v>
      </c>
      <c r="AC1251">
        <f>IF(N1251=Legend!$D$3,3,IF(N1251=Legend!$D$4,2,IF(N1251=Legend!$D$5,1,0)))</f>
        <v>0</v>
      </c>
      <c r="AD1251">
        <f t="shared" si="137"/>
        <v>0</v>
      </c>
      <c r="AF1251">
        <f t="shared" si="138"/>
        <v>0</v>
      </c>
      <c r="AG1251">
        <f>IF(R1251=Legend!$F$3,3,IF(R1251=Legend!$F$4,2,IF(R1251=Legend!$F$5,1,0)))</f>
        <v>1</v>
      </c>
      <c r="AH1251">
        <f>IF(S1251=Legend!$F$3,3,IF(S1251=Legend!$F$4,2,IF(S1251=Legend!$F$5,1,0)))</f>
        <v>2</v>
      </c>
      <c r="AK1251">
        <f>IF(V1251=Legend!$H$3,3,IF(V1251=Legend!$H$4,2,IF(V1251=Legend!$H$5,1,0)))</f>
        <v>1</v>
      </c>
      <c r="AM1251">
        <f t="shared" si="139"/>
        <v>7</v>
      </c>
    </row>
    <row r="1252" spans="1:39" ht="124.8" x14ac:dyDescent="0.3">
      <c r="A1252" t="s">
        <v>113</v>
      </c>
      <c r="B1252" t="s">
        <v>519</v>
      </c>
      <c r="C1252" t="s">
        <v>1341</v>
      </c>
      <c r="D1252" t="s">
        <v>1356</v>
      </c>
      <c r="E1252" t="str">
        <f t="shared" si="133"/>
        <v>JAYA RAYA BARU / DAULY WILLIAM WENDY</v>
      </c>
      <c r="F1252" t="s">
        <v>113</v>
      </c>
      <c r="G1252" t="s">
        <v>21</v>
      </c>
      <c r="H1252" t="s">
        <v>21</v>
      </c>
      <c r="I1252" t="s">
        <v>22</v>
      </c>
      <c r="J1252" t="s">
        <v>41</v>
      </c>
      <c r="K1252" t="s">
        <v>24</v>
      </c>
      <c r="L1252" t="s">
        <v>21</v>
      </c>
      <c r="M1252" t="s">
        <v>21</v>
      </c>
      <c r="N1252" t="s">
        <v>47</v>
      </c>
      <c r="O1252" t="s">
        <v>21</v>
      </c>
      <c r="P1252" t="s">
        <v>21</v>
      </c>
      <c r="Q1252" t="s">
        <v>27</v>
      </c>
      <c r="R1252" t="s">
        <v>45</v>
      </c>
      <c r="S1252" t="s">
        <v>29</v>
      </c>
      <c r="T1252" t="s">
        <v>21</v>
      </c>
      <c r="U1252" t="s">
        <v>21</v>
      </c>
      <c r="V1252" t="s">
        <v>75</v>
      </c>
      <c r="W1252" s="2" t="s">
        <v>94</v>
      </c>
      <c r="Y1252">
        <f>IF(J1252=Legend!$B$3,0,IF(J1252=Legend!$B$4,1,IF(J1252=Legend!$B$5,2,0)))</f>
        <v>2</v>
      </c>
      <c r="Z1252">
        <f t="shared" si="134"/>
        <v>1</v>
      </c>
      <c r="AA1252">
        <f t="shared" si="135"/>
        <v>0</v>
      </c>
      <c r="AB1252">
        <f t="shared" si="136"/>
        <v>0</v>
      </c>
      <c r="AC1252">
        <f>IF(N1252=Legend!$D$3,3,IF(N1252=Legend!$D$4,2,IF(N1252=Legend!$D$5,1,0)))</f>
        <v>0</v>
      </c>
      <c r="AD1252">
        <f t="shared" si="137"/>
        <v>0</v>
      </c>
      <c r="AF1252">
        <f t="shared" si="138"/>
        <v>0</v>
      </c>
      <c r="AG1252">
        <f>IF(R1252=Legend!$F$3,3,IF(R1252=Legend!$F$4,2,IF(R1252=Legend!$F$5,1,0)))</f>
        <v>1</v>
      </c>
      <c r="AH1252">
        <f>IF(S1252=Legend!$F$3,3,IF(S1252=Legend!$F$4,2,IF(S1252=Legend!$F$5,1,0)))</f>
        <v>3</v>
      </c>
      <c r="AK1252">
        <f>IF(V1252=Legend!$H$3,3,IF(V1252=Legend!$H$4,2,IF(V1252=Legend!$H$5,1,0)))</f>
        <v>3</v>
      </c>
      <c r="AM1252">
        <f t="shared" si="139"/>
        <v>10</v>
      </c>
    </row>
    <row r="1253" spans="1:39" ht="140.4" x14ac:dyDescent="0.3">
      <c r="A1253" t="s">
        <v>56</v>
      </c>
      <c r="B1253" t="s">
        <v>174</v>
      </c>
      <c r="C1253" t="s">
        <v>886</v>
      </c>
      <c r="D1253" t="s">
        <v>2211</v>
      </c>
      <c r="E1253" t="str">
        <f t="shared" si="133"/>
        <v>JAYA SWALAYAN</v>
      </c>
      <c r="F1253" t="s">
        <v>56</v>
      </c>
      <c r="G1253" t="s">
        <v>21</v>
      </c>
      <c r="H1253" t="s">
        <v>21</v>
      </c>
      <c r="I1253" t="s">
        <v>22</v>
      </c>
      <c r="J1253" t="s">
        <v>35</v>
      </c>
      <c r="K1253" t="s">
        <v>24</v>
      </c>
      <c r="L1253" t="s">
        <v>25</v>
      </c>
      <c r="M1253" t="s">
        <v>25</v>
      </c>
      <c r="N1253" t="s">
        <v>28</v>
      </c>
      <c r="O1253" t="s">
        <v>25</v>
      </c>
      <c r="P1253" t="s">
        <v>21</v>
      </c>
      <c r="Q1253" t="s">
        <v>27</v>
      </c>
      <c r="R1253" t="s">
        <v>45</v>
      </c>
      <c r="S1253" t="s">
        <v>28</v>
      </c>
      <c r="T1253" t="s">
        <v>21</v>
      </c>
      <c r="U1253" t="s">
        <v>21</v>
      </c>
      <c r="V1253" t="s">
        <v>33</v>
      </c>
      <c r="W1253" s="2" t="s">
        <v>34</v>
      </c>
      <c r="Y1253">
        <f>IF(J1253=Legend!$B$3,0,IF(J1253=Legend!$B$4,1,IF(J1253=Legend!$B$5,2,0)))</f>
        <v>0</v>
      </c>
      <c r="Z1253">
        <f t="shared" si="134"/>
        <v>1</v>
      </c>
      <c r="AA1253">
        <f t="shared" si="135"/>
        <v>1</v>
      </c>
      <c r="AB1253">
        <f t="shared" si="136"/>
        <v>1</v>
      </c>
      <c r="AC1253">
        <f>IF(N1253=Legend!$D$3,3,IF(N1253=Legend!$D$4,2,IF(N1253=Legend!$D$5,1,0)))</f>
        <v>1</v>
      </c>
      <c r="AD1253">
        <f t="shared" si="137"/>
        <v>1</v>
      </c>
      <c r="AF1253">
        <f t="shared" si="138"/>
        <v>0</v>
      </c>
      <c r="AG1253">
        <f>IF(R1253=Legend!$F$3,3,IF(R1253=Legend!$F$4,2,IF(R1253=Legend!$F$5,1,0)))</f>
        <v>1</v>
      </c>
      <c r="AH1253">
        <f>IF(S1253=Legend!$F$3,3,IF(S1253=Legend!$F$4,2,IF(S1253=Legend!$F$5,1,0)))</f>
        <v>2</v>
      </c>
      <c r="AK1253">
        <f>IF(V1253=Legend!$H$3,3,IF(V1253=Legend!$H$4,2,IF(V1253=Legend!$H$5,1,0)))</f>
        <v>1</v>
      </c>
      <c r="AM1253">
        <f t="shared" si="139"/>
        <v>9</v>
      </c>
    </row>
    <row r="1254" spans="1:39" ht="140.4" x14ac:dyDescent="0.3">
      <c r="A1254" t="s">
        <v>85</v>
      </c>
      <c r="B1254" t="s">
        <v>3366</v>
      </c>
      <c r="C1254" t="s">
        <v>4360</v>
      </c>
      <c r="D1254" t="s">
        <v>4422</v>
      </c>
      <c r="E1254" t="str">
        <f t="shared" si="133"/>
        <v>JC MOMS KITCHEN 2</v>
      </c>
      <c r="F1254" t="s">
        <v>85</v>
      </c>
      <c r="G1254" t="s">
        <v>21</v>
      </c>
      <c r="H1254" t="s">
        <v>21</v>
      </c>
      <c r="I1254" t="s">
        <v>22</v>
      </c>
      <c r="J1254" t="s">
        <v>35</v>
      </c>
      <c r="K1254" t="s">
        <v>24</v>
      </c>
      <c r="L1254" t="s">
        <v>21</v>
      </c>
      <c r="M1254" t="s">
        <v>25</v>
      </c>
      <c r="N1254" t="s">
        <v>28</v>
      </c>
      <c r="O1254" t="s">
        <v>25</v>
      </c>
      <c r="P1254" t="s">
        <v>21</v>
      </c>
      <c r="Q1254" t="s">
        <v>27</v>
      </c>
      <c r="R1254" t="s">
        <v>45</v>
      </c>
      <c r="S1254" t="s">
        <v>28</v>
      </c>
      <c r="T1254" t="s">
        <v>21</v>
      </c>
      <c r="U1254" t="s">
        <v>21</v>
      </c>
      <c r="V1254" t="s">
        <v>33</v>
      </c>
      <c r="W1254" s="2" t="s">
        <v>34</v>
      </c>
      <c r="Y1254">
        <f>IF(J1254=Legend!$B$3,0,IF(J1254=Legend!$B$4,1,IF(J1254=Legend!$B$5,2,0)))</f>
        <v>0</v>
      </c>
      <c r="Z1254">
        <f t="shared" si="134"/>
        <v>1</v>
      </c>
      <c r="AA1254">
        <f t="shared" si="135"/>
        <v>0</v>
      </c>
      <c r="AB1254">
        <f t="shared" si="136"/>
        <v>1</v>
      </c>
      <c r="AC1254">
        <f>IF(N1254=Legend!$D$3,3,IF(N1254=Legend!$D$4,2,IF(N1254=Legend!$D$5,1,0)))</f>
        <v>1</v>
      </c>
      <c r="AD1254">
        <f t="shared" si="137"/>
        <v>1</v>
      </c>
      <c r="AF1254">
        <f t="shared" si="138"/>
        <v>0</v>
      </c>
      <c r="AG1254">
        <f>IF(R1254=Legend!$F$3,3,IF(R1254=Legend!$F$4,2,IF(R1254=Legend!$F$5,1,0)))</f>
        <v>1</v>
      </c>
      <c r="AH1254">
        <f>IF(S1254=Legend!$F$3,3,IF(S1254=Legend!$F$4,2,IF(S1254=Legend!$F$5,1,0)))</f>
        <v>2</v>
      </c>
      <c r="AK1254">
        <f>IF(V1254=Legend!$H$3,3,IF(V1254=Legend!$H$4,2,IF(V1254=Legend!$H$5,1,0)))</f>
        <v>1</v>
      </c>
      <c r="AM1254">
        <f t="shared" si="139"/>
        <v>8</v>
      </c>
    </row>
    <row r="1255" spans="1:39" ht="109.2" x14ac:dyDescent="0.3">
      <c r="A1255" t="s">
        <v>39</v>
      </c>
      <c r="B1255" t="s">
        <v>478</v>
      </c>
      <c r="C1255" t="s">
        <v>5325</v>
      </c>
      <c r="D1255" t="s">
        <v>704</v>
      </c>
      <c r="E1255" t="str">
        <f t="shared" si="133"/>
        <v>JELITA MARKET</v>
      </c>
      <c r="F1255" t="s">
        <v>39</v>
      </c>
      <c r="G1255" t="s">
        <v>21</v>
      </c>
      <c r="H1255" t="s">
        <v>21</v>
      </c>
      <c r="I1255" t="s">
        <v>22</v>
      </c>
      <c r="J1255" t="s">
        <v>35</v>
      </c>
      <c r="K1255" t="s">
        <v>24</v>
      </c>
      <c r="L1255" t="s">
        <v>25</v>
      </c>
      <c r="M1255" t="s">
        <v>25</v>
      </c>
      <c r="N1255" t="s">
        <v>26</v>
      </c>
      <c r="O1255" t="s">
        <v>25</v>
      </c>
      <c r="P1255" t="s">
        <v>21</v>
      </c>
      <c r="Q1255" t="s">
        <v>27</v>
      </c>
      <c r="R1255" t="s">
        <v>28</v>
      </c>
      <c r="S1255" t="s">
        <v>29</v>
      </c>
      <c r="T1255" t="s">
        <v>21</v>
      </c>
      <c r="U1255" t="s">
        <v>21</v>
      </c>
      <c r="V1255" t="s">
        <v>33</v>
      </c>
      <c r="W1255" s="2" t="s">
        <v>66</v>
      </c>
      <c r="Y1255">
        <f>IF(J1255=Legend!$B$3,0,IF(J1255=Legend!$B$4,1,IF(J1255=Legend!$B$5,2,0)))</f>
        <v>0</v>
      </c>
      <c r="Z1255">
        <f t="shared" si="134"/>
        <v>1</v>
      </c>
      <c r="AA1255">
        <f t="shared" si="135"/>
        <v>1</v>
      </c>
      <c r="AB1255">
        <f t="shared" si="136"/>
        <v>1</v>
      </c>
      <c r="AC1255">
        <f>IF(N1255=Legend!$D$3,3,IF(N1255=Legend!$D$4,2,IF(N1255=Legend!$D$5,1,0)))</f>
        <v>2</v>
      </c>
      <c r="AD1255">
        <f t="shared" si="137"/>
        <v>1</v>
      </c>
      <c r="AF1255">
        <f t="shared" si="138"/>
        <v>0</v>
      </c>
      <c r="AG1255">
        <f>IF(R1255=Legend!$F$3,3,IF(R1255=Legend!$F$4,2,IF(R1255=Legend!$F$5,1,0)))</f>
        <v>2</v>
      </c>
      <c r="AH1255">
        <f>IF(S1255=Legend!$F$3,3,IF(S1255=Legend!$F$4,2,IF(S1255=Legend!$F$5,1,0)))</f>
        <v>3</v>
      </c>
      <c r="AK1255">
        <f>IF(V1255=Legend!$H$3,3,IF(V1255=Legend!$H$4,2,IF(V1255=Legend!$H$5,1,0)))</f>
        <v>1</v>
      </c>
      <c r="AM1255">
        <f t="shared" si="139"/>
        <v>12</v>
      </c>
    </row>
    <row r="1256" spans="1:39" ht="31.2" x14ac:dyDescent="0.3">
      <c r="A1256" t="s">
        <v>32</v>
      </c>
      <c r="B1256" t="s">
        <v>1602</v>
      </c>
      <c r="C1256" t="s">
        <v>1603</v>
      </c>
      <c r="D1256" t="s">
        <v>1843</v>
      </c>
      <c r="E1256" t="str">
        <f t="shared" si="133"/>
        <v>JELLY TOKO - JAWAI</v>
      </c>
      <c r="F1256" t="s">
        <v>32</v>
      </c>
      <c r="G1256" t="s">
        <v>21</v>
      </c>
      <c r="H1256" t="s">
        <v>21</v>
      </c>
      <c r="I1256" t="s">
        <v>22</v>
      </c>
      <c r="J1256" t="s">
        <v>23</v>
      </c>
      <c r="K1256" t="s">
        <v>24</v>
      </c>
      <c r="L1256" t="s">
        <v>21</v>
      </c>
      <c r="M1256" t="s">
        <v>25</v>
      </c>
      <c r="N1256" t="s">
        <v>28</v>
      </c>
      <c r="O1256" t="s">
        <v>25</v>
      </c>
      <c r="P1256" t="s">
        <v>21</v>
      </c>
      <c r="Q1256" t="s">
        <v>27</v>
      </c>
      <c r="R1256" t="s">
        <v>47</v>
      </c>
      <c r="S1256" t="s">
        <v>45</v>
      </c>
      <c r="T1256" t="s">
        <v>21</v>
      </c>
      <c r="U1256" t="s">
        <v>21</v>
      </c>
      <c r="V1256" t="s">
        <v>30</v>
      </c>
      <c r="W1256" s="18" t="s">
        <v>63</v>
      </c>
      <c r="Y1256">
        <f>IF(J1256=Legend!$B$3,0,IF(J1256=Legend!$B$4,1,IF(J1256=Legend!$B$5,2,0)))</f>
        <v>1</v>
      </c>
      <c r="Z1256">
        <f t="shared" si="134"/>
        <v>1</v>
      </c>
      <c r="AA1256">
        <f t="shared" si="135"/>
        <v>0</v>
      </c>
      <c r="AB1256">
        <f t="shared" si="136"/>
        <v>1</v>
      </c>
      <c r="AC1256">
        <f>IF(N1256=Legend!$D$3,3,IF(N1256=Legend!$D$4,2,IF(N1256=Legend!$D$5,1,0)))</f>
        <v>1</v>
      </c>
      <c r="AD1256">
        <f t="shared" si="137"/>
        <v>1</v>
      </c>
      <c r="AF1256">
        <f t="shared" si="138"/>
        <v>0</v>
      </c>
      <c r="AG1256">
        <f>IF(R1256=Legend!$F$3,3,IF(R1256=Legend!$F$4,2,IF(R1256=Legend!$F$5,1,0)))</f>
        <v>0</v>
      </c>
      <c r="AH1256">
        <f>IF(S1256=Legend!$F$3,3,IF(S1256=Legend!$F$4,2,IF(S1256=Legend!$F$5,1,0)))</f>
        <v>1</v>
      </c>
      <c r="AK1256">
        <f>IF(V1256=Legend!$H$3,3,IF(V1256=Legend!$H$4,2,IF(V1256=Legend!$H$5,1,0)))</f>
        <v>2</v>
      </c>
      <c r="AM1256">
        <f t="shared" si="139"/>
        <v>8</v>
      </c>
    </row>
    <row r="1257" spans="1:39" ht="109.2" x14ac:dyDescent="0.3">
      <c r="A1257" t="s">
        <v>150</v>
      </c>
      <c r="B1257" t="s">
        <v>475</v>
      </c>
      <c r="C1257" t="s">
        <v>4835</v>
      </c>
      <c r="D1257" t="s">
        <v>5187</v>
      </c>
      <c r="E1257" t="str">
        <f t="shared" si="133"/>
        <v>JEMBAR AGUNG, MM</v>
      </c>
      <c r="F1257" t="s">
        <v>150</v>
      </c>
      <c r="G1257" t="s">
        <v>21</v>
      </c>
      <c r="H1257" t="s">
        <v>21</v>
      </c>
      <c r="I1257" t="s">
        <v>50</v>
      </c>
      <c r="J1257" t="s">
        <v>23</v>
      </c>
      <c r="K1257" t="s">
        <v>24</v>
      </c>
      <c r="L1257" t="s">
        <v>25</v>
      </c>
      <c r="M1257" t="s">
        <v>25</v>
      </c>
      <c r="N1257" t="s">
        <v>38</v>
      </c>
      <c r="O1257" t="s">
        <v>25</v>
      </c>
      <c r="P1257" t="s">
        <v>21</v>
      </c>
      <c r="Q1257" t="s">
        <v>27</v>
      </c>
      <c r="R1257" t="s">
        <v>45</v>
      </c>
      <c r="S1257" t="s">
        <v>29</v>
      </c>
      <c r="T1257" t="s">
        <v>21</v>
      </c>
      <c r="U1257" t="s">
        <v>21</v>
      </c>
      <c r="V1257" t="s">
        <v>33</v>
      </c>
      <c r="W1257" s="2" t="s">
        <v>66</v>
      </c>
      <c r="Y1257">
        <f>IF(J1257=Legend!$B$3,0,IF(J1257=Legend!$B$4,1,IF(J1257=Legend!$B$5,2,0)))</f>
        <v>1</v>
      </c>
      <c r="Z1257">
        <f t="shared" si="134"/>
        <v>1</v>
      </c>
      <c r="AA1257">
        <f t="shared" si="135"/>
        <v>1</v>
      </c>
      <c r="AB1257">
        <f t="shared" si="136"/>
        <v>1</v>
      </c>
      <c r="AC1257">
        <f>IF(N1257=Legend!$D$3,3,IF(N1257=Legend!$D$4,2,IF(N1257=Legend!$D$5,1,0)))</f>
        <v>3</v>
      </c>
      <c r="AD1257">
        <f t="shared" si="137"/>
        <v>1</v>
      </c>
      <c r="AF1257">
        <f t="shared" si="138"/>
        <v>0</v>
      </c>
      <c r="AG1257">
        <f>IF(R1257=Legend!$F$3,3,IF(R1257=Legend!$F$4,2,IF(R1257=Legend!$F$5,1,0)))</f>
        <v>1</v>
      </c>
      <c r="AH1257">
        <f>IF(S1257=Legend!$F$3,3,IF(S1257=Legend!$F$4,2,IF(S1257=Legend!$F$5,1,0)))</f>
        <v>3</v>
      </c>
      <c r="AK1257">
        <f>IF(V1257=Legend!$H$3,3,IF(V1257=Legend!$H$4,2,IF(V1257=Legend!$H$5,1,0)))</f>
        <v>1</v>
      </c>
      <c r="AM1257">
        <f t="shared" si="139"/>
        <v>13</v>
      </c>
    </row>
    <row r="1258" spans="1:39" ht="31.2" x14ac:dyDescent="0.3">
      <c r="A1258" t="s">
        <v>62</v>
      </c>
      <c r="B1258" t="s">
        <v>1190</v>
      </c>
      <c r="C1258" t="s">
        <v>1191</v>
      </c>
      <c r="D1258" t="s">
        <v>1628</v>
      </c>
      <c r="E1258" t="str">
        <f t="shared" si="133"/>
        <v>JEMI / MING HUI</v>
      </c>
      <c r="F1258" t="s">
        <v>62</v>
      </c>
      <c r="G1258" t="s">
        <v>21</v>
      </c>
      <c r="H1258" t="s">
        <v>21</v>
      </c>
      <c r="I1258" t="s">
        <v>22</v>
      </c>
      <c r="J1258" t="s">
        <v>35</v>
      </c>
      <c r="K1258" t="s">
        <v>24</v>
      </c>
      <c r="L1258" t="s">
        <v>21</v>
      </c>
      <c r="M1258" t="s">
        <v>25</v>
      </c>
      <c r="N1258" t="s">
        <v>26</v>
      </c>
      <c r="O1258" t="s">
        <v>21</v>
      </c>
      <c r="P1258" t="s">
        <v>21</v>
      </c>
      <c r="Q1258" t="s">
        <v>27</v>
      </c>
      <c r="R1258" t="s">
        <v>45</v>
      </c>
      <c r="S1258" t="s">
        <v>29</v>
      </c>
      <c r="T1258" t="s">
        <v>21</v>
      </c>
      <c r="U1258" t="s">
        <v>21</v>
      </c>
      <c r="V1258" t="s">
        <v>42</v>
      </c>
      <c r="W1258" s="18" t="s">
        <v>63</v>
      </c>
      <c r="Y1258">
        <f>IF(J1258=Legend!$B$3,0,IF(J1258=Legend!$B$4,1,IF(J1258=Legend!$B$5,2,0)))</f>
        <v>0</v>
      </c>
      <c r="Z1258">
        <f t="shared" si="134"/>
        <v>1</v>
      </c>
      <c r="AA1258">
        <f t="shared" si="135"/>
        <v>0</v>
      </c>
      <c r="AB1258">
        <f t="shared" si="136"/>
        <v>1</v>
      </c>
      <c r="AC1258">
        <f>IF(N1258=Legend!$D$3,3,IF(N1258=Legend!$D$4,2,IF(N1258=Legend!$D$5,1,0)))</f>
        <v>2</v>
      </c>
      <c r="AD1258">
        <f t="shared" si="137"/>
        <v>0</v>
      </c>
      <c r="AF1258">
        <f t="shared" si="138"/>
        <v>0</v>
      </c>
      <c r="AG1258">
        <f>IF(R1258=Legend!$F$3,3,IF(R1258=Legend!$F$4,2,IF(R1258=Legend!$F$5,1,0)))</f>
        <v>1</v>
      </c>
      <c r="AH1258">
        <f>IF(S1258=Legend!$F$3,3,IF(S1258=Legend!$F$4,2,IF(S1258=Legend!$F$5,1,0)))</f>
        <v>3</v>
      </c>
      <c r="AK1258">
        <f>IF(V1258=Legend!$H$3,3,IF(V1258=Legend!$H$4,2,IF(V1258=Legend!$H$5,1,0)))</f>
        <v>0</v>
      </c>
      <c r="AM1258">
        <f t="shared" si="139"/>
        <v>8</v>
      </c>
    </row>
    <row r="1259" spans="1:39" ht="140.4" x14ac:dyDescent="0.3">
      <c r="A1259" t="s">
        <v>49</v>
      </c>
      <c r="B1259" t="s">
        <v>1190</v>
      </c>
      <c r="C1259" t="s">
        <v>1195</v>
      </c>
      <c r="D1259" t="s">
        <v>1535</v>
      </c>
      <c r="E1259" t="str">
        <f t="shared" si="133"/>
        <v>Jess Mart</v>
      </c>
      <c r="F1259" t="s">
        <v>49</v>
      </c>
      <c r="G1259" t="s">
        <v>21</v>
      </c>
      <c r="H1259" t="s">
        <v>21</v>
      </c>
      <c r="I1259" t="s">
        <v>50</v>
      </c>
      <c r="J1259" t="s">
        <v>23</v>
      </c>
      <c r="K1259" t="s">
        <v>47</v>
      </c>
      <c r="L1259" t="s">
        <v>21</v>
      </c>
      <c r="M1259" t="s">
        <v>25</v>
      </c>
      <c r="N1259" t="s">
        <v>38</v>
      </c>
      <c r="O1259" t="s">
        <v>25</v>
      </c>
      <c r="P1259" t="s">
        <v>21</v>
      </c>
      <c r="Q1259" t="s">
        <v>27</v>
      </c>
      <c r="R1259" t="s">
        <v>29</v>
      </c>
      <c r="S1259" t="s">
        <v>29</v>
      </c>
      <c r="T1259" t="s">
        <v>21</v>
      </c>
      <c r="U1259" t="s">
        <v>21</v>
      </c>
      <c r="V1259" t="s">
        <v>30</v>
      </c>
      <c r="W1259" s="2" t="s">
        <v>34</v>
      </c>
      <c r="Y1259">
        <f>IF(J1259=Legend!$B$3,0,IF(J1259=Legend!$B$4,1,IF(J1259=Legend!$B$5,2,0)))</f>
        <v>1</v>
      </c>
      <c r="Z1259">
        <f t="shared" si="134"/>
        <v>0</v>
      </c>
      <c r="AA1259">
        <f t="shared" si="135"/>
        <v>0</v>
      </c>
      <c r="AB1259">
        <f t="shared" si="136"/>
        <v>1</v>
      </c>
      <c r="AC1259">
        <f>IF(N1259=Legend!$D$3,3,IF(N1259=Legend!$D$4,2,IF(N1259=Legend!$D$5,1,0)))</f>
        <v>3</v>
      </c>
      <c r="AD1259">
        <f t="shared" si="137"/>
        <v>1</v>
      </c>
      <c r="AF1259">
        <f t="shared" si="138"/>
        <v>0</v>
      </c>
      <c r="AG1259">
        <f>IF(R1259=Legend!$F$3,3,IF(R1259=Legend!$F$4,2,IF(R1259=Legend!$F$5,1,0)))</f>
        <v>3</v>
      </c>
      <c r="AH1259">
        <f>IF(S1259=Legend!$F$3,3,IF(S1259=Legend!$F$4,2,IF(S1259=Legend!$F$5,1,0)))</f>
        <v>3</v>
      </c>
      <c r="AK1259">
        <f>IF(V1259=Legend!$H$3,3,IF(V1259=Legend!$H$4,2,IF(V1259=Legend!$H$5,1,0)))</f>
        <v>2</v>
      </c>
      <c r="AM1259">
        <f t="shared" si="139"/>
        <v>14</v>
      </c>
    </row>
    <row r="1260" spans="1:39" ht="140.4" x14ac:dyDescent="0.3">
      <c r="A1260" t="s">
        <v>32</v>
      </c>
      <c r="B1260" t="s">
        <v>1742</v>
      </c>
      <c r="C1260" t="s">
        <v>1834</v>
      </c>
      <c r="D1260" t="s">
        <v>2040</v>
      </c>
      <c r="E1260" t="str">
        <f t="shared" si="133"/>
        <v>JHON SEKAWAN</v>
      </c>
      <c r="F1260" t="s">
        <v>32</v>
      </c>
      <c r="G1260" t="s">
        <v>21</v>
      </c>
      <c r="H1260" t="s">
        <v>21</v>
      </c>
      <c r="I1260" t="s">
        <v>22</v>
      </c>
      <c r="J1260" t="s">
        <v>23</v>
      </c>
      <c r="K1260" t="s">
        <v>24</v>
      </c>
      <c r="L1260" t="s">
        <v>25</v>
      </c>
      <c r="M1260" t="s">
        <v>25</v>
      </c>
      <c r="N1260" t="s">
        <v>38</v>
      </c>
      <c r="O1260" t="s">
        <v>25</v>
      </c>
      <c r="P1260" t="s">
        <v>21</v>
      </c>
      <c r="Q1260" t="s">
        <v>80</v>
      </c>
      <c r="R1260" t="s">
        <v>28</v>
      </c>
      <c r="S1260" t="s">
        <v>28</v>
      </c>
      <c r="T1260" t="s">
        <v>21</v>
      </c>
      <c r="U1260" t="s">
        <v>21</v>
      </c>
      <c r="V1260" t="s">
        <v>30</v>
      </c>
      <c r="W1260" s="2" t="s">
        <v>34</v>
      </c>
      <c r="Y1260">
        <f>IF(J1260=Legend!$B$3,0,IF(J1260=Legend!$B$4,1,IF(J1260=Legend!$B$5,2,0)))</f>
        <v>1</v>
      </c>
      <c r="Z1260">
        <f t="shared" si="134"/>
        <v>1</v>
      </c>
      <c r="AA1260">
        <f t="shared" si="135"/>
        <v>1</v>
      </c>
      <c r="AB1260">
        <f t="shared" si="136"/>
        <v>1</v>
      </c>
      <c r="AC1260">
        <f>IF(N1260=Legend!$D$3,3,IF(N1260=Legend!$D$4,2,IF(N1260=Legend!$D$5,1,0)))</f>
        <v>3</v>
      </c>
      <c r="AD1260">
        <f t="shared" si="137"/>
        <v>1</v>
      </c>
      <c r="AF1260">
        <f t="shared" si="138"/>
        <v>2</v>
      </c>
      <c r="AG1260">
        <f>IF(R1260=Legend!$F$3,3,IF(R1260=Legend!$F$4,2,IF(R1260=Legend!$F$5,1,0)))</f>
        <v>2</v>
      </c>
      <c r="AH1260">
        <f>IF(S1260=Legend!$F$3,3,IF(S1260=Legend!$F$4,2,IF(S1260=Legend!$F$5,1,0)))</f>
        <v>2</v>
      </c>
      <c r="AK1260">
        <f>IF(V1260=Legend!$H$3,3,IF(V1260=Legend!$H$4,2,IF(V1260=Legend!$H$5,1,0)))</f>
        <v>2</v>
      </c>
      <c r="AM1260">
        <f t="shared" si="139"/>
        <v>16</v>
      </c>
    </row>
    <row r="1261" spans="1:39" ht="156" x14ac:dyDescent="0.3">
      <c r="A1261" t="s">
        <v>67</v>
      </c>
      <c r="B1261" t="s">
        <v>174</v>
      </c>
      <c r="C1261" t="s">
        <v>2152</v>
      </c>
      <c r="D1261" t="s">
        <v>2389</v>
      </c>
      <c r="E1261" t="str">
        <f t="shared" si="133"/>
        <v>JIDHA</v>
      </c>
      <c r="F1261" t="s">
        <v>67</v>
      </c>
      <c r="G1261" t="s">
        <v>21</v>
      </c>
      <c r="H1261" t="s">
        <v>21</v>
      </c>
      <c r="I1261" t="s">
        <v>50</v>
      </c>
      <c r="J1261" t="s">
        <v>23</v>
      </c>
      <c r="K1261" t="s">
        <v>24</v>
      </c>
      <c r="L1261" t="s">
        <v>25</v>
      </c>
      <c r="M1261" t="s">
        <v>25</v>
      </c>
      <c r="N1261" t="s">
        <v>26</v>
      </c>
      <c r="O1261" t="s">
        <v>25</v>
      </c>
      <c r="P1261" t="s">
        <v>21</v>
      </c>
      <c r="Q1261" t="s">
        <v>27</v>
      </c>
      <c r="R1261" t="s">
        <v>45</v>
      </c>
      <c r="S1261" t="s">
        <v>28</v>
      </c>
      <c r="T1261" t="s">
        <v>21</v>
      </c>
      <c r="U1261" t="s">
        <v>21</v>
      </c>
      <c r="V1261" t="s">
        <v>33</v>
      </c>
      <c r="W1261" s="2" t="s">
        <v>31</v>
      </c>
      <c r="Y1261">
        <f>IF(J1261=Legend!$B$3,0,IF(J1261=Legend!$B$4,1,IF(J1261=Legend!$B$5,2,0)))</f>
        <v>1</v>
      </c>
      <c r="Z1261">
        <f t="shared" si="134"/>
        <v>1</v>
      </c>
      <c r="AA1261">
        <f t="shared" si="135"/>
        <v>1</v>
      </c>
      <c r="AB1261">
        <f t="shared" si="136"/>
        <v>1</v>
      </c>
      <c r="AC1261">
        <f>IF(N1261=Legend!$D$3,3,IF(N1261=Legend!$D$4,2,IF(N1261=Legend!$D$5,1,0)))</f>
        <v>2</v>
      </c>
      <c r="AD1261">
        <f t="shared" si="137"/>
        <v>1</v>
      </c>
      <c r="AF1261">
        <f t="shared" si="138"/>
        <v>0</v>
      </c>
      <c r="AG1261">
        <f>IF(R1261=Legend!$F$3,3,IF(R1261=Legend!$F$4,2,IF(R1261=Legend!$F$5,1,0)))</f>
        <v>1</v>
      </c>
      <c r="AH1261">
        <f>IF(S1261=Legend!$F$3,3,IF(S1261=Legend!$F$4,2,IF(S1261=Legend!$F$5,1,0)))</f>
        <v>2</v>
      </c>
      <c r="AK1261">
        <f>IF(V1261=Legend!$H$3,3,IF(V1261=Legend!$H$4,2,IF(V1261=Legend!$H$5,1,0)))</f>
        <v>1</v>
      </c>
      <c r="AM1261">
        <f t="shared" si="139"/>
        <v>11</v>
      </c>
    </row>
    <row r="1262" spans="1:39" ht="109.2" x14ac:dyDescent="0.3">
      <c r="A1262" t="s">
        <v>20</v>
      </c>
      <c r="B1262" t="s">
        <v>2938</v>
      </c>
      <c r="C1262" t="s">
        <v>2939</v>
      </c>
      <c r="D1262" t="s">
        <v>2944</v>
      </c>
      <c r="E1262" t="str">
        <f t="shared" si="133"/>
        <v>JINGGA ELEKTRONIK</v>
      </c>
      <c r="F1262" t="s">
        <v>20</v>
      </c>
      <c r="G1262" t="s">
        <v>21</v>
      </c>
      <c r="H1262" t="s">
        <v>21</v>
      </c>
      <c r="I1262" t="s">
        <v>22</v>
      </c>
      <c r="J1262" t="s">
        <v>35</v>
      </c>
      <c r="K1262" t="s">
        <v>24</v>
      </c>
      <c r="L1262" t="s">
        <v>21</v>
      </c>
      <c r="M1262" t="s">
        <v>21</v>
      </c>
      <c r="N1262" t="s">
        <v>47</v>
      </c>
      <c r="O1262" t="s">
        <v>21</v>
      </c>
      <c r="P1262" t="s">
        <v>21</v>
      </c>
      <c r="Q1262" t="s">
        <v>27</v>
      </c>
      <c r="R1262" t="s">
        <v>45</v>
      </c>
      <c r="S1262" t="s">
        <v>45</v>
      </c>
      <c r="T1262" t="s">
        <v>21</v>
      </c>
      <c r="U1262" t="s">
        <v>21</v>
      </c>
      <c r="V1262" t="s">
        <v>33</v>
      </c>
      <c r="W1262" s="2" t="s">
        <v>66</v>
      </c>
      <c r="Y1262">
        <f>IF(J1262=Legend!$B$3,0,IF(J1262=Legend!$B$4,1,IF(J1262=Legend!$B$5,2,0)))</f>
        <v>0</v>
      </c>
      <c r="Z1262">
        <f t="shared" si="134"/>
        <v>1</v>
      </c>
      <c r="AA1262">
        <f t="shared" si="135"/>
        <v>0</v>
      </c>
      <c r="AB1262">
        <f t="shared" si="136"/>
        <v>0</v>
      </c>
      <c r="AC1262">
        <f>IF(N1262=Legend!$D$3,3,IF(N1262=Legend!$D$4,2,IF(N1262=Legend!$D$5,1,0)))</f>
        <v>0</v>
      </c>
      <c r="AD1262">
        <f t="shared" si="137"/>
        <v>0</v>
      </c>
      <c r="AF1262">
        <f t="shared" si="138"/>
        <v>0</v>
      </c>
      <c r="AG1262">
        <f>IF(R1262=Legend!$F$3,3,IF(R1262=Legend!$F$4,2,IF(R1262=Legend!$F$5,1,0)))</f>
        <v>1</v>
      </c>
      <c r="AH1262">
        <f>IF(S1262=Legend!$F$3,3,IF(S1262=Legend!$F$4,2,IF(S1262=Legend!$F$5,1,0)))</f>
        <v>1</v>
      </c>
      <c r="AK1262">
        <f>IF(V1262=Legend!$H$3,3,IF(V1262=Legend!$H$4,2,IF(V1262=Legend!$H$5,1,0)))</f>
        <v>1</v>
      </c>
      <c r="AM1262">
        <f t="shared" si="139"/>
        <v>4</v>
      </c>
    </row>
    <row r="1263" spans="1:39" ht="109.2" x14ac:dyDescent="0.3">
      <c r="A1263" t="s">
        <v>135</v>
      </c>
      <c r="B1263" t="s">
        <v>478</v>
      </c>
      <c r="C1263" t="s">
        <v>4874</v>
      </c>
      <c r="D1263" t="s">
        <v>4880</v>
      </c>
      <c r="E1263" t="str">
        <f t="shared" si="133"/>
        <v>JITSHO MART</v>
      </c>
      <c r="F1263" t="s">
        <v>135</v>
      </c>
      <c r="G1263" t="s">
        <v>21</v>
      </c>
      <c r="H1263" t="s">
        <v>21</v>
      </c>
      <c r="I1263" t="s">
        <v>22</v>
      </c>
      <c r="J1263" t="s">
        <v>35</v>
      </c>
      <c r="K1263" t="s">
        <v>24</v>
      </c>
      <c r="L1263" t="s">
        <v>25</v>
      </c>
      <c r="M1263" t="s">
        <v>25</v>
      </c>
      <c r="N1263" t="s">
        <v>26</v>
      </c>
      <c r="O1263" t="s">
        <v>25</v>
      </c>
      <c r="P1263" t="s">
        <v>21</v>
      </c>
      <c r="Q1263" t="s">
        <v>27</v>
      </c>
      <c r="R1263" t="s">
        <v>45</v>
      </c>
      <c r="S1263" t="s">
        <v>28</v>
      </c>
      <c r="T1263" t="s">
        <v>21</v>
      </c>
      <c r="U1263" t="s">
        <v>21</v>
      </c>
      <c r="V1263" t="s">
        <v>30</v>
      </c>
      <c r="W1263" s="2" t="s">
        <v>66</v>
      </c>
      <c r="Y1263">
        <f>IF(J1263=Legend!$B$3,0,IF(J1263=Legend!$B$4,1,IF(J1263=Legend!$B$5,2,0)))</f>
        <v>0</v>
      </c>
      <c r="Z1263">
        <f t="shared" si="134"/>
        <v>1</v>
      </c>
      <c r="AA1263">
        <f t="shared" si="135"/>
        <v>1</v>
      </c>
      <c r="AB1263">
        <f t="shared" si="136"/>
        <v>1</v>
      </c>
      <c r="AC1263">
        <f>IF(N1263=Legend!$D$3,3,IF(N1263=Legend!$D$4,2,IF(N1263=Legend!$D$5,1,0)))</f>
        <v>2</v>
      </c>
      <c r="AD1263">
        <f t="shared" si="137"/>
        <v>1</v>
      </c>
      <c r="AF1263">
        <f t="shared" si="138"/>
        <v>0</v>
      </c>
      <c r="AG1263">
        <f>IF(R1263=Legend!$F$3,3,IF(R1263=Legend!$F$4,2,IF(R1263=Legend!$F$5,1,0)))</f>
        <v>1</v>
      </c>
      <c r="AH1263">
        <f>IF(S1263=Legend!$F$3,3,IF(S1263=Legend!$F$4,2,IF(S1263=Legend!$F$5,1,0)))</f>
        <v>2</v>
      </c>
      <c r="AK1263">
        <f>IF(V1263=Legend!$H$3,3,IF(V1263=Legend!$H$4,2,IF(V1263=Legend!$H$5,1,0)))</f>
        <v>2</v>
      </c>
      <c r="AM1263">
        <f t="shared" si="139"/>
        <v>11</v>
      </c>
    </row>
    <row r="1264" spans="1:39" ht="156" x14ac:dyDescent="0.3">
      <c r="A1264" t="s">
        <v>135</v>
      </c>
      <c r="B1264" t="s">
        <v>2870</v>
      </c>
      <c r="C1264" t="s">
        <v>3618</v>
      </c>
      <c r="D1264" t="s">
        <v>4858</v>
      </c>
      <c r="E1264" t="str">
        <f t="shared" si="133"/>
        <v>J-LOVEABIN JAYA</v>
      </c>
      <c r="F1264" t="s">
        <v>135</v>
      </c>
      <c r="G1264" t="s">
        <v>21</v>
      </c>
      <c r="H1264" t="s">
        <v>21</v>
      </c>
      <c r="I1264" t="s">
        <v>22</v>
      </c>
      <c r="J1264" t="s">
        <v>35</v>
      </c>
      <c r="K1264" t="s">
        <v>24</v>
      </c>
      <c r="L1264" t="s">
        <v>25</v>
      </c>
      <c r="M1264" t="s">
        <v>25</v>
      </c>
      <c r="N1264" t="s">
        <v>26</v>
      </c>
      <c r="O1264" t="s">
        <v>21</v>
      </c>
      <c r="P1264" t="s">
        <v>21</v>
      </c>
      <c r="Q1264" t="s">
        <v>27</v>
      </c>
      <c r="R1264" t="s">
        <v>45</v>
      </c>
      <c r="S1264" t="s">
        <v>28</v>
      </c>
      <c r="T1264" t="s">
        <v>21</v>
      </c>
      <c r="U1264" t="s">
        <v>21</v>
      </c>
      <c r="V1264" t="s">
        <v>42</v>
      </c>
      <c r="W1264" s="2" t="s">
        <v>31</v>
      </c>
      <c r="Y1264">
        <f>IF(J1264=Legend!$B$3,0,IF(J1264=Legend!$B$4,1,IF(J1264=Legend!$B$5,2,0)))</f>
        <v>0</v>
      </c>
      <c r="Z1264">
        <f t="shared" si="134"/>
        <v>1</v>
      </c>
      <c r="AA1264">
        <f t="shared" si="135"/>
        <v>1</v>
      </c>
      <c r="AB1264">
        <f t="shared" si="136"/>
        <v>1</v>
      </c>
      <c r="AC1264">
        <f>IF(N1264=Legend!$D$3,3,IF(N1264=Legend!$D$4,2,IF(N1264=Legend!$D$5,1,0)))</f>
        <v>2</v>
      </c>
      <c r="AD1264">
        <f t="shared" si="137"/>
        <v>0</v>
      </c>
      <c r="AF1264">
        <f t="shared" si="138"/>
        <v>0</v>
      </c>
      <c r="AG1264">
        <f>IF(R1264=Legend!$F$3,3,IF(R1264=Legend!$F$4,2,IF(R1264=Legend!$F$5,1,0)))</f>
        <v>1</v>
      </c>
      <c r="AH1264">
        <f>IF(S1264=Legend!$F$3,3,IF(S1264=Legend!$F$4,2,IF(S1264=Legend!$F$5,1,0)))</f>
        <v>2</v>
      </c>
      <c r="AK1264">
        <f>IF(V1264=Legend!$H$3,3,IF(V1264=Legend!$H$4,2,IF(V1264=Legend!$H$5,1,0)))</f>
        <v>0</v>
      </c>
      <c r="AM1264">
        <f t="shared" si="139"/>
        <v>8</v>
      </c>
    </row>
    <row r="1265" spans="1:39" ht="140.4" x14ac:dyDescent="0.3">
      <c r="A1265" t="s">
        <v>85</v>
      </c>
      <c r="B1265" t="s">
        <v>174</v>
      </c>
      <c r="C1265" t="s">
        <v>700</v>
      </c>
      <c r="D1265" t="s">
        <v>4460</v>
      </c>
      <c r="E1265" t="str">
        <f t="shared" si="133"/>
        <v>JM MART</v>
      </c>
      <c r="F1265" t="s">
        <v>85</v>
      </c>
      <c r="G1265" t="s">
        <v>21</v>
      </c>
      <c r="H1265" t="s">
        <v>21</v>
      </c>
      <c r="I1265" t="s">
        <v>54</v>
      </c>
      <c r="J1265" t="s">
        <v>41</v>
      </c>
      <c r="K1265" t="s">
        <v>24</v>
      </c>
      <c r="L1265" t="s">
        <v>25</v>
      </c>
      <c r="M1265" t="s">
        <v>25</v>
      </c>
      <c r="N1265" t="s">
        <v>38</v>
      </c>
      <c r="O1265" t="s">
        <v>25</v>
      </c>
      <c r="P1265" t="s">
        <v>21</v>
      </c>
      <c r="Q1265" t="s">
        <v>27</v>
      </c>
      <c r="R1265" t="s">
        <v>29</v>
      </c>
      <c r="S1265" t="s">
        <v>29</v>
      </c>
      <c r="T1265" t="s">
        <v>21</v>
      </c>
      <c r="U1265" t="s">
        <v>21</v>
      </c>
      <c r="V1265" t="s">
        <v>75</v>
      </c>
      <c r="W1265" s="2" t="s">
        <v>34</v>
      </c>
      <c r="Y1265">
        <f>IF(J1265=Legend!$B$3,0,IF(J1265=Legend!$B$4,1,IF(J1265=Legend!$B$5,2,0)))</f>
        <v>2</v>
      </c>
      <c r="Z1265">
        <f t="shared" si="134"/>
        <v>1</v>
      </c>
      <c r="AA1265">
        <f t="shared" si="135"/>
        <v>1</v>
      </c>
      <c r="AB1265">
        <f t="shared" si="136"/>
        <v>1</v>
      </c>
      <c r="AC1265">
        <f>IF(N1265=Legend!$D$3,3,IF(N1265=Legend!$D$4,2,IF(N1265=Legend!$D$5,1,0)))</f>
        <v>3</v>
      </c>
      <c r="AD1265">
        <f t="shared" si="137"/>
        <v>1</v>
      </c>
      <c r="AF1265">
        <f t="shared" si="138"/>
        <v>0</v>
      </c>
      <c r="AG1265">
        <f>IF(R1265=Legend!$F$3,3,IF(R1265=Legend!$F$4,2,IF(R1265=Legend!$F$5,1,0)))</f>
        <v>3</v>
      </c>
      <c r="AH1265">
        <f>IF(S1265=Legend!$F$3,3,IF(S1265=Legend!$F$4,2,IF(S1265=Legend!$F$5,1,0)))</f>
        <v>3</v>
      </c>
      <c r="AK1265">
        <f>IF(V1265=Legend!$H$3,3,IF(V1265=Legend!$H$4,2,IF(V1265=Legend!$H$5,1,0)))</f>
        <v>3</v>
      </c>
      <c r="AM1265">
        <f t="shared" si="139"/>
        <v>18</v>
      </c>
    </row>
    <row r="1266" spans="1:39" ht="140.4" x14ac:dyDescent="0.3">
      <c r="A1266" t="s">
        <v>137</v>
      </c>
      <c r="B1266" t="s">
        <v>2870</v>
      </c>
      <c r="C1266" t="s">
        <v>3618</v>
      </c>
      <c r="D1266" t="s">
        <v>4700</v>
      </c>
      <c r="E1266" t="str">
        <f t="shared" si="133"/>
        <v>JOEHAN MART</v>
      </c>
      <c r="F1266" t="s">
        <v>135</v>
      </c>
      <c r="G1266" t="s">
        <v>21</v>
      </c>
      <c r="H1266" t="s">
        <v>21</v>
      </c>
      <c r="I1266" t="s">
        <v>22</v>
      </c>
      <c r="J1266" t="s">
        <v>23</v>
      </c>
      <c r="K1266" t="s">
        <v>24</v>
      </c>
      <c r="L1266" t="s">
        <v>25</v>
      </c>
      <c r="M1266" t="s">
        <v>25</v>
      </c>
      <c r="N1266" t="s">
        <v>26</v>
      </c>
      <c r="O1266" t="s">
        <v>25</v>
      </c>
      <c r="P1266" t="s">
        <v>21</v>
      </c>
      <c r="Q1266" t="s">
        <v>27</v>
      </c>
      <c r="R1266" t="s">
        <v>28</v>
      </c>
      <c r="S1266" t="s">
        <v>29</v>
      </c>
      <c r="T1266" t="s">
        <v>21</v>
      </c>
      <c r="U1266" t="s">
        <v>21</v>
      </c>
      <c r="V1266" t="s">
        <v>30</v>
      </c>
      <c r="W1266" s="2" t="s">
        <v>34</v>
      </c>
      <c r="Y1266">
        <f>IF(J1266=Legend!$B$3,0,IF(J1266=Legend!$B$4,1,IF(J1266=Legend!$B$5,2,0)))</f>
        <v>1</v>
      </c>
      <c r="Z1266">
        <f t="shared" si="134"/>
        <v>1</v>
      </c>
      <c r="AA1266">
        <f t="shared" si="135"/>
        <v>1</v>
      </c>
      <c r="AB1266">
        <f t="shared" si="136"/>
        <v>1</v>
      </c>
      <c r="AC1266">
        <f>IF(N1266=Legend!$D$3,3,IF(N1266=Legend!$D$4,2,IF(N1266=Legend!$D$5,1,0)))</f>
        <v>2</v>
      </c>
      <c r="AD1266">
        <f t="shared" si="137"/>
        <v>1</v>
      </c>
      <c r="AF1266">
        <f t="shared" si="138"/>
        <v>0</v>
      </c>
      <c r="AG1266">
        <f>IF(R1266=Legend!$F$3,3,IF(R1266=Legend!$F$4,2,IF(R1266=Legend!$F$5,1,0)))</f>
        <v>2</v>
      </c>
      <c r="AH1266">
        <f>IF(S1266=Legend!$F$3,3,IF(S1266=Legend!$F$4,2,IF(S1266=Legend!$F$5,1,0)))</f>
        <v>3</v>
      </c>
      <c r="AK1266">
        <f>IF(V1266=Legend!$H$3,3,IF(V1266=Legend!$H$4,2,IF(V1266=Legend!$H$5,1,0)))</f>
        <v>2</v>
      </c>
      <c r="AM1266">
        <f t="shared" si="139"/>
        <v>14</v>
      </c>
    </row>
    <row r="1267" spans="1:39" ht="140.4" x14ac:dyDescent="0.3">
      <c r="A1267" t="s">
        <v>59</v>
      </c>
      <c r="B1267" t="s">
        <v>3366</v>
      </c>
      <c r="C1267" t="s">
        <v>3593</v>
      </c>
      <c r="D1267" t="s">
        <v>3643</v>
      </c>
      <c r="E1267" t="str">
        <f t="shared" si="133"/>
        <v>JOHAN MINI MARKET</v>
      </c>
      <c r="F1267" t="s">
        <v>59</v>
      </c>
      <c r="G1267" t="s">
        <v>21</v>
      </c>
      <c r="H1267" t="s">
        <v>21</v>
      </c>
      <c r="I1267" t="s">
        <v>54</v>
      </c>
      <c r="J1267" t="s">
        <v>23</v>
      </c>
      <c r="K1267" t="s">
        <v>24</v>
      </c>
      <c r="L1267" t="s">
        <v>21</v>
      </c>
      <c r="M1267" t="s">
        <v>25</v>
      </c>
      <c r="N1267" t="s">
        <v>28</v>
      </c>
      <c r="O1267" t="s">
        <v>25</v>
      </c>
      <c r="P1267" t="s">
        <v>21</v>
      </c>
      <c r="Q1267" t="s">
        <v>27</v>
      </c>
      <c r="R1267" t="s">
        <v>45</v>
      </c>
      <c r="S1267" t="s">
        <v>45</v>
      </c>
      <c r="T1267" t="s">
        <v>21</v>
      </c>
      <c r="U1267" t="s">
        <v>21</v>
      </c>
      <c r="V1267" t="s">
        <v>33</v>
      </c>
      <c r="W1267" s="2" t="s">
        <v>34</v>
      </c>
      <c r="Y1267">
        <f>IF(J1267=Legend!$B$3,0,IF(J1267=Legend!$B$4,1,IF(J1267=Legend!$B$5,2,0)))</f>
        <v>1</v>
      </c>
      <c r="Z1267">
        <f t="shared" si="134"/>
        <v>1</v>
      </c>
      <c r="AA1267">
        <f t="shared" si="135"/>
        <v>0</v>
      </c>
      <c r="AB1267">
        <f t="shared" si="136"/>
        <v>1</v>
      </c>
      <c r="AC1267">
        <f>IF(N1267=Legend!$D$3,3,IF(N1267=Legend!$D$4,2,IF(N1267=Legend!$D$5,1,0)))</f>
        <v>1</v>
      </c>
      <c r="AD1267">
        <f t="shared" si="137"/>
        <v>1</v>
      </c>
      <c r="AF1267">
        <f t="shared" si="138"/>
        <v>0</v>
      </c>
      <c r="AG1267">
        <f>IF(R1267=Legend!$F$3,3,IF(R1267=Legend!$F$4,2,IF(R1267=Legend!$F$5,1,0)))</f>
        <v>1</v>
      </c>
      <c r="AH1267">
        <f>IF(S1267=Legend!$F$3,3,IF(S1267=Legend!$F$4,2,IF(S1267=Legend!$F$5,1,0)))</f>
        <v>1</v>
      </c>
      <c r="AK1267">
        <f>IF(V1267=Legend!$H$3,3,IF(V1267=Legend!$H$4,2,IF(V1267=Legend!$H$5,1,0)))</f>
        <v>1</v>
      </c>
      <c r="AM1267">
        <f t="shared" si="139"/>
        <v>8</v>
      </c>
    </row>
    <row r="1268" spans="1:39" ht="31.2" x14ac:dyDescent="0.3">
      <c r="A1268" t="s">
        <v>62</v>
      </c>
      <c r="B1268" t="s">
        <v>1190</v>
      </c>
      <c r="C1268" t="s">
        <v>1191</v>
      </c>
      <c r="D1268" t="s">
        <v>1627</v>
      </c>
      <c r="E1268" t="str">
        <f t="shared" si="133"/>
        <v>JOHAN, TANJUNG PINANG</v>
      </c>
      <c r="F1268" t="s">
        <v>62</v>
      </c>
      <c r="G1268" t="s">
        <v>21</v>
      </c>
      <c r="H1268" t="s">
        <v>21</v>
      </c>
      <c r="I1268" t="s">
        <v>22</v>
      </c>
      <c r="J1268" t="s">
        <v>41</v>
      </c>
      <c r="K1268" t="s">
        <v>24</v>
      </c>
      <c r="L1268" t="s">
        <v>25</v>
      </c>
      <c r="M1268" t="s">
        <v>25</v>
      </c>
      <c r="N1268" t="s">
        <v>38</v>
      </c>
      <c r="O1268" t="s">
        <v>25</v>
      </c>
      <c r="P1268" t="s">
        <v>21</v>
      </c>
      <c r="Q1268" t="s">
        <v>27</v>
      </c>
      <c r="R1268" t="s">
        <v>28</v>
      </c>
      <c r="S1268" t="s">
        <v>29</v>
      </c>
      <c r="T1268" t="s">
        <v>21</v>
      </c>
      <c r="U1268" t="s">
        <v>21</v>
      </c>
      <c r="V1268" t="s">
        <v>33</v>
      </c>
      <c r="W1268" s="18" t="s">
        <v>103</v>
      </c>
      <c r="Y1268">
        <f>IF(J1268=Legend!$B$3,0,IF(J1268=Legend!$B$4,1,IF(J1268=Legend!$B$5,2,0)))</f>
        <v>2</v>
      </c>
      <c r="Z1268">
        <f t="shared" si="134"/>
        <v>1</v>
      </c>
      <c r="AA1268">
        <f t="shared" si="135"/>
        <v>1</v>
      </c>
      <c r="AB1268">
        <f t="shared" si="136"/>
        <v>1</v>
      </c>
      <c r="AC1268">
        <f>IF(N1268=Legend!$D$3,3,IF(N1268=Legend!$D$4,2,IF(N1268=Legend!$D$5,1,0)))</f>
        <v>3</v>
      </c>
      <c r="AD1268">
        <f t="shared" si="137"/>
        <v>1</v>
      </c>
      <c r="AF1268">
        <f t="shared" si="138"/>
        <v>0</v>
      </c>
      <c r="AG1268">
        <f>IF(R1268=Legend!$F$3,3,IF(R1268=Legend!$F$4,2,IF(R1268=Legend!$F$5,1,0)))</f>
        <v>2</v>
      </c>
      <c r="AH1268">
        <f>IF(S1268=Legend!$F$3,3,IF(S1268=Legend!$F$4,2,IF(S1268=Legend!$F$5,1,0)))</f>
        <v>3</v>
      </c>
      <c r="AK1268">
        <f>IF(V1268=Legend!$H$3,3,IF(V1268=Legend!$H$4,2,IF(V1268=Legend!$H$5,1,0)))</f>
        <v>1</v>
      </c>
      <c r="AM1268">
        <f t="shared" si="139"/>
        <v>15</v>
      </c>
    </row>
    <row r="1269" spans="1:39" ht="156" x14ac:dyDescent="0.3">
      <c r="A1269" t="s">
        <v>70</v>
      </c>
      <c r="B1269" t="s">
        <v>174</v>
      </c>
      <c r="C1269" t="s">
        <v>2097</v>
      </c>
      <c r="D1269" t="s">
        <v>4218</v>
      </c>
      <c r="E1269" t="str">
        <f t="shared" si="133"/>
        <v>JOHAR</v>
      </c>
      <c r="F1269" t="s">
        <v>70</v>
      </c>
      <c r="G1269" t="s">
        <v>21</v>
      </c>
      <c r="H1269" t="s">
        <v>21</v>
      </c>
      <c r="I1269" t="s">
        <v>22</v>
      </c>
      <c r="J1269" t="s">
        <v>35</v>
      </c>
      <c r="K1269" t="s">
        <v>24</v>
      </c>
      <c r="L1269" t="s">
        <v>25</v>
      </c>
      <c r="M1269" t="s">
        <v>25</v>
      </c>
      <c r="N1269" t="s">
        <v>26</v>
      </c>
      <c r="O1269" t="s">
        <v>25</v>
      </c>
      <c r="P1269" t="s">
        <v>21</v>
      </c>
      <c r="Q1269" t="s">
        <v>27</v>
      </c>
      <c r="R1269" t="s">
        <v>45</v>
      </c>
      <c r="S1269" t="s">
        <v>28</v>
      </c>
      <c r="T1269" t="s">
        <v>21</v>
      </c>
      <c r="U1269" t="s">
        <v>21</v>
      </c>
      <c r="V1269" t="s">
        <v>42</v>
      </c>
      <c r="W1269" s="2" t="s">
        <v>31</v>
      </c>
      <c r="Y1269">
        <f>IF(J1269=Legend!$B$3,0,IF(J1269=Legend!$B$4,1,IF(J1269=Legend!$B$5,2,0)))</f>
        <v>0</v>
      </c>
      <c r="Z1269">
        <f t="shared" si="134"/>
        <v>1</v>
      </c>
      <c r="AA1269">
        <f t="shared" si="135"/>
        <v>1</v>
      </c>
      <c r="AB1269">
        <f t="shared" si="136"/>
        <v>1</v>
      </c>
      <c r="AC1269">
        <f>IF(N1269=Legend!$D$3,3,IF(N1269=Legend!$D$4,2,IF(N1269=Legend!$D$5,1,0)))</f>
        <v>2</v>
      </c>
      <c r="AD1269">
        <f t="shared" si="137"/>
        <v>1</v>
      </c>
      <c r="AF1269">
        <f t="shared" si="138"/>
        <v>0</v>
      </c>
      <c r="AG1269">
        <f>IF(R1269=Legend!$F$3,3,IF(R1269=Legend!$F$4,2,IF(R1269=Legend!$F$5,1,0)))</f>
        <v>1</v>
      </c>
      <c r="AH1269">
        <f>IF(S1269=Legend!$F$3,3,IF(S1269=Legend!$F$4,2,IF(S1269=Legend!$F$5,1,0)))</f>
        <v>2</v>
      </c>
      <c r="AK1269">
        <f>IF(V1269=Legend!$H$3,3,IF(V1269=Legend!$H$4,2,IF(V1269=Legend!$H$5,1,0)))</f>
        <v>0</v>
      </c>
      <c r="AM1269">
        <f t="shared" si="139"/>
        <v>9</v>
      </c>
    </row>
    <row r="1270" spans="1:39" ht="109.2" x14ac:dyDescent="0.3">
      <c r="A1270" t="s">
        <v>139</v>
      </c>
      <c r="B1270" t="s">
        <v>519</v>
      </c>
      <c r="C1270" t="s">
        <v>4543</v>
      </c>
      <c r="D1270" t="s">
        <v>4657</v>
      </c>
      <c r="E1270" t="str">
        <f t="shared" si="133"/>
        <v>JOICE / WEN SIONG</v>
      </c>
      <c r="F1270" t="s">
        <v>137</v>
      </c>
      <c r="G1270" t="s">
        <v>21</v>
      </c>
      <c r="H1270" t="s">
        <v>21</v>
      </c>
      <c r="I1270" t="s">
        <v>50</v>
      </c>
      <c r="J1270" t="s">
        <v>35</v>
      </c>
      <c r="K1270" t="s">
        <v>24</v>
      </c>
      <c r="L1270" t="s">
        <v>25</v>
      </c>
      <c r="M1270" t="s">
        <v>25</v>
      </c>
      <c r="N1270" t="s">
        <v>28</v>
      </c>
      <c r="O1270" t="s">
        <v>21</v>
      </c>
      <c r="P1270" t="s">
        <v>21</v>
      </c>
      <c r="Q1270" t="s">
        <v>27</v>
      </c>
      <c r="R1270" t="s">
        <v>45</v>
      </c>
      <c r="S1270" t="s">
        <v>45</v>
      </c>
      <c r="T1270" t="s">
        <v>21</v>
      </c>
      <c r="U1270" t="s">
        <v>21</v>
      </c>
      <c r="V1270" t="s">
        <v>42</v>
      </c>
      <c r="W1270" s="2" t="s">
        <v>66</v>
      </c>
      <c r="Y1270">
        <f>IF(J1270=Legend!$B$3,0,IF(J1270=Legend!$B$4,1,IF(J1270=Legend!$B$5,2,0)))</f>
        <v>0</v>
      </c>
      <c r="Z1270">
        <f t="shared" si="134"/>
        <v>1</v>
      </c>
      <c r="AA1270">
        <f t="shared" si="135"/>
        <v>1</v>
      </c>
      <c r="AB1270">
        <f t="shared" si="136"/>
        <v>1</v>
      </c>
      <c r="AC1270">
        <f>IF(N1270=Legend!$D$3,3,IF(N1270=Legend!$D$4,2,IF(N1270=Legend!$D$5,1,0)))</f>
        <v>1</v>
      </c>
      <c r="AD1270">
        <f t="shared" si="137"/>
        <v>0</v>
      </c>
      <c r="AF1270">
        <f t="shared" si="138"/>
        <v>0</v>
      </c>
      <c r="AG1270">
        <f>IF(R1270=Legend!$F$3,3,IF(R1270=Legend!$F$4,2,IF(R1270=Legend!$F$5,1,0)))</f>
        <v>1</v>
      </c>
      <c r="AH1270">
        <f>IF(S1270=Legend!$F$3,3,IF(S1270=Legend!$F$4,2,IF(S1270=Legend!$F$5,1,0)))</f>
        <v>1</v>
      </c>
      <c r="AK1270">
        <f>IF(V1270=Legend!$H$3,3,IF(V1270=Legend!$H$4,2,IF(V1270=Legend!$H$5,1,0)))</f>
        <v>0</v>
      </c>
      <c r="AM1270">
        <f t="shared" si="139"/>
        <v>6</v>
      </c>
    </row>
    <row r="1271" spans="1:39" ht="140.4" x14ac:dyDescent="0.3">
      <c r="A1271" t="s">
        <v>49</v>
      </c>
      <c r="B1271" t="s">
        <v>1190</v>
      </c>
      <c r="C1271" t="s">
        <v>1195</v>
      </c>
      <c r="D1271" t="s">
        <v>1534</v>
      </c>
      <c r="E1271" t="str">
        <f t="shared" si="133"/>
        <v>Join Mart MM</v>
      </c>
      <c r="F1271" t="s">
        <v>49</v>
      </c>
      <c r="G1271" t="s">
        <v>21</v>
      </c>
      <c r="H1271" t="s">
        <v>21</v>
      </c>
      <c r="I1271" t="s">
        <v>50</v>
      </c>
      <c r="J1271" t="s">
        <v>23</v>
      </c>
      <c r="K1271" t="s">
        <v>24</v>
      </c>
      <c r="L1271" t="s">
        <v>21</v>
      </c>
      <c r="M1271" t="s">
        <v>25</v>
      </c>
      <c r="N1271" t="s">
        <v>38</v>
      </c>
      <c r="O1271" t="s">
        <v>25</v>
      </c>
      <c r="P1271" t="s">
        <v>21</v>
      </c>
      <c r="Q1271" t="s">
        <v>27</v>
      </c>
      <c r="R1271" t="s">
        <v>28</v>
      </c>
      <c r="S1271" t="s">
        <v>29</v>
      </c>
      <c r="T1271" t="s">
        <v>21</v>
      </c>
      <c r="U1271" t="s">
        <v>21</v>
      </c>
      <c r="V1271" t="s">
        <v>30</v>
      </c>
      <c r="W1271" s="2" t="s">
        <v>34</v>
      </c>
      <c r="Y1271">
        <f>IF(J1271=Legend!$B$3,0,IF(J1271=Legend!$B$4,1,IF(J1271=Legend!$B$5,2,0)))</f>
        <v>1</v>
      </c>
      <c r="Z1271">
        <f t="shared" si="134"/>
        <v>1</v>
      </c>
      <c r="AA1271">
        <f t="shared" si="135"/>
        <v>0</v>
      </c>
      <c r="AB1271">
        <f t="shared" si="136"/>
        <v>1</v>
      </c>
      <c r="AC1271">
        <f>IF(N1271=Legend!$D$3,3,IF(N1271=Legend!$D$4,2,IF(N1271=Legend!$D$5,1,0)))</f>
        <v>3</v>
      </c>
      <c r="AD1271">
        <f t="shared" si="137"/>
        <v>1</v>
      </c>
      <c r="AF1271">
        <f t="shared" si="138"/>
        <v>0</v>
      </c>
      <c r="AG1271">
        <f>IF(R1271=Legend!$F$3,3,IF(R1271=Legend!$F$4,2,IF(R1271=Legend!$F$5,1,0)))</f>
        <v>2</v>
      </c>
      <c r="AH1271">
        <f>IF(S1271=Legend!$F$3,3,IF(S1271=Legend!$F$4,2,IF(S1271=Legend!$F$5,1,0)))</f>
        <v>3</v>
      </c>
      <c r="AK1271">
        <f>IF(V1271=Legend!$H$3,3,IF(V1271=Legend!$H$4,2,IF(V1271=Legend!$H$5,1,0)))</f>
        <v>2</v>
      </c>
      <c r="AM1271">
        <f t="shared" si="139"/>
        <v>14</v>
      </c>
    </row>
    <row r="1272" spans="1:39" ht="109.2" x14ac:dyDescent="0.3">
      <c r="A1272" t="s">
        <v>56</v>
      </c>
      <c r="B1272" t="s">
        <v>1602</v>
      </c>
      <c r="C1272" t="s">
        <v>1603</v>
      </c>
      <c r="D1272" t="s">
        <v>2311</v>
      </c>
      <c r="E1272" t="str">
        <f t="shared" si="133"/>
        <v>JOLY TOKO - TEBAS</v>
      </c>
      <c r="F1272" t="s">
        <v>67</v>
      </c>
      <c r="G1272" t="s">
        <v>21</v>
      </c>
      <c r="H1272" t="s">
        <v>21</v>
      </c>
      <c r="I1272" t="s">
        <v>22</v>
      </c>
      <c r="J1272" t="s">
        <v>23</v>
      </c>
      <c r="K1272" t="s">
        <v>24</v>
      </c>
      <c r="L1272" t="s">
        <v>25</v>
      </c>
      <c r="M1272" t="s">
        <v>25</v>
      </c>
      <c r="N1272" t="s">
        <v>28</v>
      </c>
      <c r="O1272" t="s">
        <v>25</v>
      </c>
      <c r="P1272" t="s">
        <v>21</v>
      </c>
      <c r="Q1272" t="s">
        <v>27</v>
      </c>
      <c r="R1272" t="s">
        <v>45</v>
      </c>
      <c r="S1272" t="s">
        <v>29</v>
      </c>
      <c r="T1272" t="s">
        <v>21</v>
      </c>
      <c r="U1272" t="s">
        <v>21</v>
      </c>
      <c r="V1272" t="s">
        <v>33</v>
      </c>
      <c r="W1272" s="2" t="s">
        <v>46</v>
      </c>
      <c r="Y1272">
        <f>IF(J1272=Legend!$B$3,0,IF(J1272=Legend!$B$4,1,IF(J1272=Legend!$B$5,2,0)))</f>
        <v>1</v>
      </c>
      <c r="Z1272">
        <f t="shared" si="134"/>
        <v>1</v>
      </c>
      <c r="AA1272">
        <f t="shared" si="135"/>
        <v>1</v>
      </c>
      <c r="AB1272">
        <f t="shared" si="136"/>
        <v>1</v>
      </c>
      <c r="AC1272">
        <f>IF(N1272=Legend!$D$3,3,IF(N1272=Legend!$D$4,2,IF(N1272=Legend!$D$5,1,0)))</f>
        <v>1</v>
      </c>
      <c r="AD1272">
        <f t="shared" si="137"/>
        <v>1</v>
      </c>
      <c r="AF1272">
        <f t="shared" si="138"/>
        <v>0</v>
      </c>
      <c r="AG1272">
        <f>IF(R1272=Legend!$F$3,3,IF(R1272=Legend!$F$4,2,IF(R1272=Legend!$F$5,1,0)))</f>
        <v>1</v>
      </c>
      <c r="AH1272">
        <f>IF(S1272=Legend!$F$3,3,IF(S1272=Legend!$F$4,2,IF(S1272=Legend!$F$5,1,0)))</f>
        <v>3</v>
      </c>
      <c r="AK1272">
        <f>IF(V1272=Legend!$H$3,3,IF(V1272=Legend!$H$4,2,IF(V1272=Legend!$H$5,1,0)))</f>
        <v>1</v>
      </c>
      <c r="AM1272">
        <f t="shared" si="139"/>
        <v>11</v>
      </c>
    </row>
    <row r="1273" spans="1:39" ht="140.4" x14ac:dyDescent="0.3">
      <c r="A1273" t="s">
        <v>114</v>
      </c>
      <c r="B1273" t="s">
        <v>2870</v>
      </c>
      <c r="C1273" t="s">
        <v>3618</v>
      </c>
      <c r="D1273" t="s">
        <v>4638</v>
      </c>
      <c r="E1273" t="str">
        <f t="shared" si="133"/>
        <v>JONDRA</v>
      </c>
      <c r="F1273" t="s">
        <v>139</v>
      </c>
      <c r="G1273" t="s">
        <v>21</v>
      </c>
      <c r="H1273" t="s">
        <v>21</v>
      </c>
      <c r="I1273" t="s">
        <v>22</v>
      </c>
      <c r="J1273" t="s">
        <v>41</v>
      </c>
      <c r="K1273" t="s">
        <v>24</v>
      </c>
      <c r="L1273" t="s">
        <v>25</v>
      </c>
      <c r="M1273" t="s">
        <v>25</v>
      </c>
      <c r="N1273" t="s">
        <v>26</v>
      </c>
      <c r="O1273" t="s">
        <v>25</v>
      </c>
      <c r="P1273" t="s">
        <v>21</v>
      </c>
      <c r="Q1273" t="s">
        <v>27</v>
      </c>
      <c r="R1273" t="s">
        <v>29</v>
      </c>
      <c r="S1273" t="s">
        <v>29</v>
      </c>
      <c r="T1273" t="s">
        <v>21</v>
      </c>
      <c r="U1273" t="s">
        <v>21</v>
      </c>
      <c r="V1273" t="s">
        <v>33</v>
      </c>
      <c r="W1273" s="2" t="s">
        <v>34</v>
      </c>
      <c r="Y1273">
        <f>IF(J1273=Legend!$B$3,0,IF(J1273=Legend!$B$4,1,IF(J1273=Legend!$B$5,2,0)))</f>
        <v>2</v>
      </c>
      <c r="Z1273">
        <f t="shared" si="134"/>
        <v>1</v>
      </c>
      <c r="AA1273">
        <f t="shared" si="135"/>
        <v>1</v>
      </c>
      <c r="AB1273">
        <f t="shared" si="136"/>
        <v>1</v>
      </c>
      <c r="AC1273">
        <f>IF(N1273=Legend!$D$3,3,IF(N1273=Legend!$D$4,2,IF(N1273=Legend!$D$5,1,0)))</f>
        <v>2</v>
      </c>
      <c r="AD1273">
        <f t="shared" si="137"/>
        <v>1</v>
      </c>
      <c r="AF1273">
        <f t="shared" si="138"/>
        <v>0</v>
      </c>
      <c r="AG1273">
        <f>IF(R1273=Legend!$F$3,3,IF(R1273=Legend!$F$4,2,IF(R1273=Legend!$F$5,1,0)))</f>
        <v>3</v>
      </c>
      <c r="AH1273">
        <f>IF(S1273=Legend!$F$3,3,IF(S1273=Legend!$F$4,2,IF(S1273=Legend!$F$5,1,0)))</f>
        <v>3</v>
      </c>
      <c r="AK1273">
        <f>IF(V1273=Legend!$H$3,3,IF(V1273=Legend!$H$4,2,IF(V1273=Legend!$H$5,1,0)))</f>
        <v>1</v>
      </c>
      <c r="AM1273">
        <f t="shared" si="139"/>
        <v>15</v>
      </c>
    </row>
    <row r="1274" spans="1:39" ht="31.2" x14ac:dyDescent="0.3">
      <c r="A1274" t="s">
        <v>83</v>
      </c>
      <c r="B1274" t="s">
        <v>3634</v>
      </c>
      <c r="C1274" t="s">
        <v>4970</v>
      </c>
      <c r="D1274" t="s">
        <v>4975</v>
      </c>
      <c r="E1274" t="str">
        <f t="shared" si="133"/>
        <v>Joni/Jaya Abadi/GTGJ003</v>
      </c>
      <c r="F1274" t="s">
        <v>83</v>
      </c>
      <c r="G1274" t="s">
        <v>21</v>
      </c>
      <c r="H1274" t="s">
        <v>21</v>
      </c>
      <c r="I1274" t="s">
        <v>22</v>
      </c>
      <c r="J1274" t="s">
        <v>35</v>
      </c>
      <c r="K1274" t="s">
        <v>47</v>
      </c>
      <c r="L1274" t="s">
        <v>21</v>
      </c>
      <c r="M1274" t="s">
        <v>21</v>
      </c>
      <c r="N1274" t="s">
        <v>47</v>
      </c>
      <c r="O1274" t="s">
        <v>21</v>
      </c>
      <c r="P1274" t="s">
        <v>21</v>
      </c>
      <c r="Q1274" t="s">
        <v>27</v>
      </c>
      <c r="R1274" t="s">
        <v>47</v>
      </c>
      <c r="S1274" t="s">
        <v>45</v>
      </c>
      <c r="T1274" t="s">
        <v>21</v>
      </c>
      <c r="U1274" t="s">
        <v>21</v>
      </c>
      <c r="V1274" t="s">
        <v>42</v>
      </c>
      <c r="W1274" s="18" t="s">
        <v>63</v>
      </c>
      <c r="Y1274">
        <f>IF(J1274=Legend!$B$3,0,IF(J1274=Legend!$B$4,1,IF(J1274=Legend!$B$5,2,0)))</f>
        <v>0</v>
      </c>
      <c r="Z1274">
        <f t="shared" si="134"/>
        <v>0</v>
      </c>
      <c r="AA1274">
        <f t="shared" si="135"/>
        <v>0</v>
      </c>
      <c r="AB1274">
        <f t="shared" si="136"/>
        <v>0</v>
      </c>
      <c r="AC1274">
        <f>IF(N1274=Legend!$D$3,3,IF(N1274=Legend!$D$4,2,IF(N1274=Legend!$D$5,1,0)))</f>
        <v>0</v>
      </c>
      <c r="AD1274">
        <f t="shared" si="137"/>
        <v>0</v>
      </c>
      <c r="AF1274">
        <f t="shared" si="138"/>
        <v>0</v>
      </c>
      <c r="AG1274">
        <f>IF(R1274=Legend!$F$3,3,IF(R1274=Legend!$F$4,2,IF(R1274=Legend!$F$5,1,0)))</f>
        <v>0</v>
      </c>
      <c r="AH1274">
        <f>IF(S1274=Legend!$F$3,3,IF(S1274=Legend!$F$4,2,IF(S1274=Legend!$F$5,1,0)))</f>
        <v>1</v>
      </c>
      <c r="AK1274">
        <f>IF(V1274=Legend!$H$3,3,IF(V1274=Legend!$H$4,2,IF(V1274=Legend!$H$5,1,0)))</f>
        <v>0</v>
      </c>
      <c r="AM1274">
        <f t="shared" si="139"/>
        <v>1</v>
      </c>
    </row>
    <row r="1275" spans="1:39" ht="140.4" x14ac:dyDescent="0.3">
      <c r="A1275" t="s">
        <v>20</v>
      </c>
      <c r="B1275" t="s">
        <v>1880</v>
      </c>
      <c r="C1275" t="s">
        <v>1881</v>
      </c>
      <c r="D1275" t="s">
        <v>2994</v>
      </c>
      <c r="E1275" t="str">
        <f t="shared" si="133"/>
        <v>Jonny Mulianto / CITRA MART</v>
      </c>
      <c r="F1275" t="s">
        <v>65</v>
      </c>
      <c r="G1275" t="s">
        <v>21</v>
      </c>
      <c r="H1275" t="s">
        <v>21</v>
      </c>
      <c r="I1275" t="s">
        <v>22</v>
      </c>
      <c r="J1275" t="s">
        <v>23</v>
      </c>
      <c r="K1275" t="s">
        <v>24</v>
      </c>
      <c r="L1275" t="s">
        <v>25</v>
      </c>
      <c r="M1275" t="s">
        <v>25</v>
      </c>
      <c r="N1275" t="s">
        <v>26</v>
      </c>
      <c r="O1275" t="s">
        <v>25</v>
      </c>
      <c r="P1275" t="s">
        <v>21</v>
      </c>
      <c r="Q1275" t="s">
        <v>27</v>
      </c>
      <c r="R1275" t="s">
        <v>28</v>
      </c>
      <c r="S1275" t="s">
        <v>29</v>
      </c>
      <c r="T1275" t="s">
        <v>21</v>
      </c>
      <c r="U1275" t="s">
        <v>21</v>
      </c>
      <c r="V1275" t="s">
        <v>33</v>
      </c>
      <c r="W1275" s="2" t="s">
        <v>34</v>
      </c>
      <c r="Y1275">
        <f>IF(J1275=Legend!$B$3,0,IF(J1275=Legend!$B$4,1,IF(J1275=Legend!$B$5,2,0)))</f>
        <v>1</v>
      </c>
      <c r="Z1275">
        <f t="shared" si="134"/>
        <v>1</v>
      </c>
      <c r="AA1275">
        <f t="shared" si="135"/>
        <v>1</v>
      </c>
      <c r="AB1275">
        <f t="shared" si="136"/>
        <v>1</v>
      </c>
      <c r="AC1275">
        <f>IF(N1275=Legend!$D$3,3,IF(N1275=Legend!$D$4,2,IF(N1275=Legend!$D$5,1,0)))</f>
        <v>2</v>
      </c>
      <c r="AD1275">
        <f t="shared" si="137"/>
        <v>1</v>
      </c>
      <c r="AF1275">
        <f t="shared" si="138"/>
        <v>0</v>
      </c>
      <c r="AG1275">
        <f>IF(R1275=Legend!$F$3,3,IF(R1275=Legend!$F$4,2,IF(R1275=Legend!$F$5,1,0)))</f>
        <v>2</v>
      </c>
      <c r="AH1275">
        <f>IF(S1275=Legend!$F$3,3,IF(S1275=Legend!$F$4,2,IF(S1275=Legend!$F$5,1,0)))</f>
        <v>3</v>
      </c>
      <c r="AK1275">
        <f>IF(V1275=Legend!$H$3,3,IF(V1275=Legend!$H$4,2,IF(V1275=Legend!$H$5,1,0)))</f>
        <v>1</v>
      </c>
      <c r="AM1275">
        <f t="shared" si="139"/>
        <v>13</v>
      </c>
    </row>
    <row r="1276" spans="1:39" ht="156" x14ac:dyDescent="0.3">
      <c r="A1276" t="s">
        <v>73</v>
      </c>
      <c r="B1276" t="s">
        <v>162</v>
      </c>
      <c r="C1276" t="s">
        <v>363</v>
      </c>
      <c r="D1276" t="s">
        <v>415</v>
      </c>
      <c r="E1276" t="str">
        <f t="shared" si="133"/>
        <v>JR MART (PT-JAKENAN)/</v>
      </c>
      <c r="F1276" t="s">
        <v>52</v>
      </c>
      <c r="G1276" t="s">
        <v>21</v>
      </c>
      <c r="H1276" t="s">
        <v>21</v>
      </c>
      <c r="I1276" t="s">
        <v>22</v>
      </c>
      <c r="J1276" t="s">
        <v>23</v>
      </c>
      <c r="K1276" t="s">
        <v>24</v>
      </c>
      <c r="L1276" t="s">
        <v>25</v>
      </c>
      <c r="M1276" t="s">
        <v>25</v>
      </c>
      <c r="N1276" t="s">
        <v>38</v>
      </c>
      <c r="O1276" t="s">
        <v>25</v>
      </c>
      <c r="P1276" t="s">
        <v>21</v>
      </c>
      <c r="Q1276" t="s">
        <v>27</v>
      </c>
      <c r="R1276" t="s">
        <v>28</v>
      </c>
      <c r="S1276" t="s">
        <v>28</v>
      </c>
      <c r="T1276" t="s">
        <v>21</v>
      </c>
      <c r="U1276" t="s">
        <v>21</v>
      </c>
      <c r="V1276" t="s">
        <v>30</v>
      </c>
      <c r="W1276" s="2" t="s">
        <v>31</v>
      </c>
      <c r="Y1276">
        <f>IF(J1276=Legend!$B$3,0,IF(J1276=Legend!$B$4,1,IF(J1276=Legend!$B$5,2,0)))</f>
        <v>1</v>
      </c>
      <c r="Z1276">
        <f t="shared" si="134"/>
        <v>1</v>
      </c>
      <c r="AA1276">
        <f t="shared" si="135"/>
        <v>1</v>
      </c>
      <c r="AB1276">
        <f t="shared" si="136"/>
        <v>1</v>
      </c>
      <c r="AC1276">
        <f>IF(N1276=Legend!$D$3,3,IF(N1276=Legend!$D$4,2,IF(N1276=Legend!$D$5,1,0)))</f>
        <v>3</v>
      </c>
      <c r="AD1276">
        <f t="shared" si="137"/>
        <v>1</v>
      </c>
      <c r="AF1276">
        <f t="shared" si="138"/>
        <v>0</v>
      </c>
      <c r="AG1276">
        <f>IF(R1276=Legend!$F$3,3,IF(R1276=Legend!$F$4,2,IF(R1276=Legend!$F$5,1,0)))</f>
        <v>2</v>
      </c>
      <c r="AH1276">
        <f>IF(S1276=Legend!$F$3,3,IF(S1276=Legend!$F$4,2,IF(S1276=Legend!$F$5,1,0)))</f>
        <v>2</v>
      </c>
      <c r="AK1276">
        <f>IF(V1276=Legend!$H$3,3,IF(V1276=Legend!$H$4,2,IF(V1276=Legend!$H$5,1,0)))</f>
        <v>2</v>
      </c>
      <c r="AM1276">
        <f t="shared" si="139"/>
        <v>14</v>
      </c>
    </row>
    <row r="1277" spans="1:39" ht="156" x14ac:dyDescent="0.3">
      <c r="A1277" t="s">
        <v>139</v>
      </c>
      <c r="B1277" t="s">
        <v>519</v>
      </c>
      <c r="C1277" t="s">
        <v>520</v>
      </c>
      <c r="D1277" t="s">
        <v>4647</v>
      </c>
      <c r="E1277" t="str">
        <f t="shared" si="133"/>
        <v>JULI JAYA / JULIANI</v>
      </c>
      <c r="F1277" t="s">
        <v>139</v>
      </c>
      <c r="G1277" t="s">
        <v>21</v>
      </c>
      <c r="H1277" t="s">
        <v>21</v>
      </c>
      <c r="I1277" t="s">
        <v>22</v>
      </c>
      <c r="J1277" t="s">
        <v>23</v>
      </c>
      <c r="K1277" t="s">
        <v>24</v>
      </c>
      <c r="L1277" t="s">
        <v>25</v>
      </c>
      <c r="M1277" t="s">
        <v>25</v>
      </c>
      <c r="N1277" t="s">
        <v>26</v>
      </c>
      <c r="O1277" t="s">
        <v>25</v>
      </c>
      <c r="P1277" t="s">
        <v>21</v>
      </c>
      <c r="Q1277" t="s">
        <v>27</v>
      </c>
      <c r="R1277" t="s">
        <v>45</v>
      </c>
      <c r="S1277" t="s">
        <v>29</v>
      </c>
      <c r="T1277" t="s">
        <v>21</v>
      </c>
      <c r="U1277" t="s">
        <v>21</v>
      </c>
      <c r="V1277" t="s">
        <v>30</v>
      </c>
      <c r="W1277" s="2" t="s">
        <v>31</v>
      </c>
      <c r="Y1277">
        <f>IF(J1277=Legend!$B$3,0,IF(J1277=Legend!$B$4,1,IF(J1277=Legend!$B$5,2,0)))</f>
        <v>1</v>
      </c>
      <c r="Z1277">
        <f t="shared" si="134"/>
        <v>1</v>
      </c>
      <c r="AA1277">
        <f t="shared" si="135"/>
        <v>1</v>
      </c>
      <c r="AB1277">
        <f t="shared" si="136"/>
        <v>1</v>
      </c>
      <c r="AC1277">
        <f>IF(N1277=Legend!$D$3,3,IF(N1277=Legend!$D$4,2,IF(N1277=Legend!$D$5,1,0)))</f>
        <v>2</v>
      </c>
      <c r="AD1277">
        <f t="shared" si="137"/>
        <v>1</v>
      </c>
      <c r="AF1277">
        <f t="shared" si="138"/>
        <v>0</v>
      </c>
      <c r="AG1277">
        <f>IF(R1277=Legend!$F$3,3,IF(R1277=Legend!$F$4,2,IF(R1277=Legend!$F$5,1,0)))</f>
        <v>1</v>
      </c>
      <c r="AH1277">
        <f>IF(S1277=Legend!$F$3,3,IF(S1277=Legend!$F$4,2,IF(S1277=Legend!$F$5,1,0)))</f>
        <v>3</v>
      </c>
      <c r="AK1277">
        <f>IF(V1277=Legend!$H$3,3,IF(V1277=Legend!$H$4,2,IF(V1277=Legend!$H$5,1,0)))</f>
        <v>2</v>
      </c>
      <c r="AM1277">
        <f t="shared" si="139"/>
        <v>13</v>
      </c>
    </row>
    <row r="1278" spans="1:39" ht="124.8" x14ac:dyDescent="0.3">
      <c r="A1278" t="s">
        <v>64</v>
      </c>
      <c r="B1278" t="s">
        <v>311</v>
      </c>
      <c r="C1278" t="s">
        <v>312</v>
      </c>
      <c r="D1278" t="s">
        <v>3259</v>
      </c>
      <c r="E1278" t="str">
        <f t="shared" si="133"/>
        <v>JUNES (RH ESA )</v>
      </c>
      <c r="F1278" t="s">
        <v>64</v>
      </c>
      <c r="G1278" t="s">
        <v>21</v>
      </c>
      <c r="H1278" t="s">
        <v>21</v>
      </c>
      <c r="I1278" t="s">
        <v>22</v>
      </c>
      <c r="J1278" t="s">
        <v>35</v>
      </c>
      <c r="K1278" t="s">
        <v>24</v>
      </c>
      <c r="L1278" t="s">
        <v>25</v>
      </c>
      <c r="M1278" t="s">
        <v>25</v>
      </c>
      <c r="N1278" t="s">
        <v>26</v>
      </c>
      <c r="O1278" t="s">
        <v>25</v>
      </c>
      <c r="P1278" t="s">
        <v>21</v>
      </c>
      <c r="Q1278" t="s">
        <v>27</v>
      </c>
      <c r="R1278" t="s">
        <v>45</v>
      </c>
      <c r="S1278" t="s">
        <v>29</v>
      </c>
      <c r="T1278" t="s">
        <v>21</v>
      </c>
      <c r="U1278" t="s">
        <v>21</v>
      </c>
      <c r="V1278" t="s">
        <v>30</v>
      </c>
      <c r="W1278" s="2" t="s">
        <v>94</v>
      </c>
      <c r="Y1278">
        <f>IF(J1278=Legend!$B$3,0,IF(J1278=Legend!$B$4,1,IF(J1278=Legend!$B$5,2,0)))</f>
        <v>0</v>
      </c>
      <c r="Z1278">
        <f t="shared" si="134"/>
        <v>1</v>
      </c>
      <c r="AA1278">
        <f t="shared" si="135"/>
        <v>1</v>
      </c>
      <c r="AB1278">
        <f t="shared" si="136"/>
        <v>1</v>
      </c>
      <c r="AC1278">
        <f>IF(N1278=Legend!$D$3,3,IF(N1278=Legend!$D$4,2,IF(N1278=Legend!$D$5,1,0)))</f>
        <v>2</v>
      </c>
      <c r="AD1278">
        <f t="shared" si="137"/>
        <v>1</v>
      </c>
      <c r="AF1278">
        <f t="shared" si="138"/>
        <v>0</v>
      </c>
      <c r="AG1278">
        <f>IF(R1278=Legend!$F$3,3,IF(R1278=Legend!$F$4,2,IF(R1278=Legend!$F$5,1,0)))</f>
        <v>1</v>
      </c>
      <c r="AH1278">
        <f>IF(S1278=Legend!$F$3,3,IF(S1278=Legend!$F$4,2,IF(S1278=Legend!$F$5,1,0)))</f>
        <v>3</v>
      </c>
      <c r="AK1278">
        <f>IF(V1278=Legend!$H$3,3,IF(V1278=Legend!$H$4,2,IF(V1278=Legend!$H$5,1,0)))</f>
        <v>2</v>
      </c>
      <c r="AM1278">
        <f t="shared" si="139"/>
        <v>12</v>
      </c>
    </row>
    <row r="1279" spans="1:39" ht="78" x14ac:dyDescent="0.3">
      <c r="A1279" t="s">
        <v>36</v>
      </c>
      <c r="B1279" t="s">
        <v>881</v>
      </c>
      <c r="C1279" t="s">
        <v>2278</v>
      </c>
      <c r="D1279" t="s">
        <v>2606</v>
      </c>
      <c r="E1279" t="str">
        <f t="shared" si="133"/>
        <v>JUSI MART</v>
      </c>
      <c r="F1279" t="s">
        <v>36</v>
      </c>
      <c r="G1279" t="s">
        <v>21</v>
      </c>
      <c r="H1279" t="s">
        <v>21</v>
      </c>
      <c r="I1279" t="s">
        <v>22</v>
      </c>
      <c r="J1279" t="s">
        <v>35</v>
      </c>
      <c r="K1279" t="s">
        <v>24</v>
      </c>
      <c r="L1279" t="s">
        <v>25</v>
      </c>
      <c r="M1279" t="s">
        <v>25</v>
      </c>
      <c r="N1279" t="s">
        <v>26</v>
      </c>
      <c r="O1279" t="s">
        <v>25</v>
      </c>
      <c r="P1279" t="s">
        <v>21</v>
      </c>
      <c r="Q1279" t="s">
        <v>27</v>
      </c>
      <c r="R1279" t="s">
        <v>45</v>
      </c>
      <c r="S1279" t="s">
        <v>28</v>
      </c>
      <c r="T1279" t="s">
        <v>21</v>
      </c>
      <c r="U1279" t="s">
        <v>21</v>
      </c>
      <c r="V1279" t="s">
        <v>33</v>
      </c>
      <c r="W1279" s="2" t="s">
        <v>125</v>
      </c>
      <c r="Y1279">
        <f>IF(J1279=Legend!$B$3,0,IF(J1279=Legend!$B$4,1,IF(J1279=Legend!$B$5,2,0)))</f>
        <v>0</v>
      </c>
      <c r="Z1279">
        <f t="shared" si="134"/>
        <v>1</v>
      </c>
      <c r="AA1279">
        <f t="shared" si="135"/>
        <v>1</v>
      </c>
      <c r="AB1279">
        <f t="shared" si="136"/>
        <v>1</v>
      </c>
      <c r="AC1279">
        <f>IF(N1279=Legend!$D$3,3,IF(N1279=Legend!$D$4,2,IF(N1279=Legend!$D$5,1,0)))</f>
        <v>2</v>
      </c>
      <c r="AD1279">
        <f t="shared" si="137"/>
        <v>1</v>
      </c>
      <c r="AF1279">
        <f t="shared" si="138"/>
        <v>0</v>
      </c>
      <c r="AG1279">
        <f>IF(R1279=Legend!$F$3,3,IF(R1279=Legend!$F$4,2,IF(R1279=Legend!$F$5,1,0)))</f>
        <v>1</v>
      </c>
      <c r="AH1279">
        <f>IF(S1279=Legend!$F$3,3,IF(S1279=Legend!$F$4,2,IF(S1279=Legend!$F$5,1,0)))</f>
        <v>2</v>
      </c>
      <c r="AK1279">
        <f>IF(V1279=Legend!$H$3,3,IF(V1279=Legend!$H$4,2,IF(V1279=Legend!$H$5,1,0)))</f>
        <v>1</v>
      </c>
      <c r="AM1279">
        <f t="shared" si="139"/>
        <v>10</v>
      </c>
    </row>
    <row r="1280" spans="1:39" ht="156" x14ac:dyDescent="0.3">
      <c r="A1280" t="s">
        <v>64</v>
      </c>
      <c r="B1280" t="s">
        <v>1056</v>
      </c>
      <c r="C1280" t="s">
        <v>1943</v>
      </c>
      <c r="D1280" t="s">
        <v>3187</v>
      </c>
      <c r="E1280" t="str">
        <f t="shared" si="133"/>
        <v>JY MART</v>
      </c>
      <c r="F1280" t="s">
        <v>64</v>
      </c>
      <c r="G1280" t="s">
        <v>21</v>
      </c>
      <c r="H1280" t="s">
        <v>21</v>
      </c>
      <c r="I1280" t="s">
        <v>22</v>
      </c>
      <c r="J1280" t="s">
        <v>41</v>
      </c>
      <c r="K1280" t="s">
        <v>24</v>
      </c>
      <c r="L1280" t="s">
        <v>25</v>
      </c>
      <c r="M1280" t="s">
        <v>25</v>
      </c>
      <c r="N1280" t="s">
        <v>38</v>
      </c>
      <c r="O1280" t="s">
        <v>25</v>
      </c>
      <c r="P1280" t="s">
        <v>21</v>
      </c>
      <c r="Q1280" t="s">
        <v>27</v>
      </c>
      <c r="R1280" t="s">
        <v>28</v>
      </c>
      <c r="S1280" t="s">
        <v>29</v>
      </c>
      <c r="T1280" t="s">
        <v>21</v>
      </c>
      <c r="U1280" t="s">
        <v>21</v>
      </c>
      <c r="V1280" t="s">
        <v>33</v>
      </c>
      <c r="W1280" s="2" t="s">
        <v>31</v>
      </c>
      <c r="Y1280">
        <f>IF(J1280=Legend!$B$3,0,IF(J1280=Legend!$B$4,1,IF(J1280=Legend!$B$5,2,0)))</f>
        <v>2</v>
      </c>
      <c r="Z1280">
        <f t="shared" si="134"/>
        <v>1</v>
      </c>
      <c r="AA1280">
        <f t="shared" si="135"/>
        <v>1</v>
      </c>
      <c r="AB1280">
        <f t="shared" si="136"/>
        <v>1</v>
      </c>
      <c r="AC1280">
        <f>IF(N1280=Legend!$D$3,3,IF(N1280=Legend!$D$4,2,IF(N1280=Legend!$D$5,1,0)))</f>
        <v>3</v>
      </c>
      <c r="AD1280">
        <f t="shared" si="137"/>
        <v>1</v>
      </c>
      <c r="AF1280">
        <f t="shared" si="138"/>
        <v>0</v>
      </c>
      <c r="AG1280">
        <f>IF(R1280=Legend!$F$3,3,IF(R1280=Legend!$F$4,2,IF(R1280=Legend!$F$5,1,0)))</f>
        <v>2</v>
      </c>
      <c r="AH1280">
        <f>IF(S1280=Legend!$F$3,3,IF(S1280=Legend!$F$4,2,IF(S1280=Legend!$F$5,1,0)))</f>
        <v>3</v>
      </c>
      <c r="AK1280">
        <f>IF(V1280=Legend!$H$3,3,IF(V1280=Legend!$H$4,2,IF(V1280=Legend!$H$5,1,0)))</f>
        <v>1</v>
      </c>
      <c r="AM1280">
        <f t="shared" si="139"/>
        <v>15</v>
      </c>
    </row>
    <row r="1281" spans="1:39" ht="46.8" x14ac:dyDescent="0.3">
      <c r="A1281" t="s">
        <v>61</v>
      </c>
      <c r="B1281" t="s">
        <v>519</v>
      </c>
      <c r="C1281" t="s">
        <v>1027</v>
      </c>
      <c r="D1281" t="s">
        <v>1041</v>
      </c>
      <c r="E1281" t="str">
        <f t="shared" si="133"/>
        <v>K.SIBARANI/MARLINA OKTARIA SIBARANI</v>
      </c>
      <c r="F1281" t="s">
        <v>61</v>
      </c>
      <c r="G1281" t="s">
        <v>21</v>
      </c>
      <c r="H1281" t="s">
        <v>21</v>
      </c>
      <c r="I1281" t="s">
        <v>50</v>
      </c>
      <c r="J1281" t="s">
        <v>23</v>
      </c>
      <c r="K1281" t="s">
        <v>47</v>
      </c>
      <c r="L1281" t="s">
        <v>21</v>
      </c>
      <c r="M1281" t="s">
        <v>21</v>
      </c>
      <c r="N1281" t="s">
        <v>47</v>
      </c>
      <c r="O1281" t="s">
        <v>21</v>
      </c>
      <c r="P1281" t="s">
        <v>21</v>
      </c>
      <c r="Q1281" t="s">
        <v>72</v>
      </c>
      <c r="R1281" t="s">
        <v>45</v>
      </c>
      <c r="S1281" t="s">
        <v>47</v>
      </c>
      <c r="T1281" t="s">
        <v>21</v>
      </c>
      <c r="U1281" t="s">
        <v>21</v>
      </c>
      <c r="V1281" t="s">
        <v>42</v>
      </c>
      <c r="W1281" s="2" t="s">
        <v>81</v>
      </c>
      <c r="Y1281">
        <f>IF(J1281=Legend!$B$3,0,IF(J1281=Legend!$B$4,1,IF(J1281=Legend!$B$5,2,0)))</f>
        <v>1</v>
      </c>
      <c r="Z1281">
        <f t="shared" si="134"/>
        <v>0</v>
      </c>
      <c r="AA1281">
        <f t="shared" si="135"/>
        <v>0</v>
      </c>
      <c r="AB1281">
        <f t="shared" si="136"/>
        <v>0</v>
      </c>
      <c r="AC1281">
        <f>IF(N1281=Legend!$D$3,3,IF(N1281=Legend!$D$4,2,IF(N1281=Legend!$D$5,1,0)))</f>
        <v>0</v>
      </c>
      <c r="AD1281">
        <f t="shared" si="137"/>
        <v>0</v>
      </c>
      <c r="AF1281">
        <f t="shared" si="138"/>
        <v>2</v>
      </c>
      <c r="AG1281">
        <f>IF(R1281=Legend!$F$3,3,IF(R1281=Legend!$F$4,2,IF(R1281=Legend!$F$5,1,0)))</f>
        <v>1</v>
      </c>
      <c r="AH1281">
        <f>IF(S1281=Legend!$F$3,3,IF(S1281=Legend!$F$4,2,IF(S1281=Legend!$F$5,1,0)))</f>
        <v>0</v>
      </c>
      <c r="AK1281">
        <f>IF(V1281=Legend!$H$3,3,IF(V1281=Legend!$H$4,2,IF(V1281=Legend!$H$5,1,0)))</f>
        <v>0</v>
      </c>
      <c r="AM1281">
        <f t="shared" si="139"/>
        <v>4</v>
      </c>
    </row>
    <row r="1282" spans="1:39" ht="109.2" x14ac:dyDescent="0.3">
      <c r="A1282" t="s">
        <v>74</v>
      </c>
      <c r="B1282" t="s">
        <v>174</v>
      </c>
      <c r="C1282" t="s">
        <v>779</v>
      </c>
      <c r="D1282" t="s">
        <v>4132</v>
      </c>
      <c r="E1282" t="str">
        <f t="shared" si="133"/>
        <v>K.USAHA MANDIRI LESTARI MAKMUR</v>
      </c>
      <c r="F1282" t="s">
        <v>74</v>
      </c>
      <c r="G1282" t="s">
        <v>21</v>
      </c>
      <c r="H1282" t="s">
        <v>21</v>
      </c>
      <c r="I1282" t="s">
        <v>22</v>
      </c>
      <c r="J1282" t="s">
        <v>23</v>
      </c>
      <c r="K1282" t="s">
        <v>24</v>
      </c>
      <c r="L1282" t="s">
        <v>25</v>
      </c>
      <c r="M1282" t="s">
        <v>25</v>
      </c>
      <c r="N1282" t="s">
        <v>26</v>
      </c>
      <c r="O1282" t="s">
        <v>25</v>
      </c>
      <c r="P1282" t="s">
        <v>21</v>
      </c>
      <c r="Q1282" t="s">
        <v>27</v>
      </c>
      <c r="R1282" t="s">
        <v>28</v>
      </c>
      <c r="S1282" t="s">
        <v>29</v>
      </c>
      <c r="T1282" t="s">
        <v>21</v>
      </c>
      <c r="U1282" t="s">
        <v>21</v>
      </c>
      <c r="V1282" t="s">
        <v>33</v>
      </c>
      <c r="W1282" s="2" t="s">
        <v>66</v>
      </c>
      <c r="Y1282">
        <f>IF(J1282=Legend!$B$3,0,IF(J1282=Legend!$B$4,1,IF(J1282=Legend!$B$5,2,0)))</f>
        <v>1</v>
      </c>
      <c r="Z1282">
        <f t="shared" si="134"/>
        <v>1</v>
      </c>
      <c r="AA1282">
        <f t="shared" si="135"/>
        <v>1</v>
      </c>
      <c r="AB1282">
        <f t="shared" si="136"/>
        <v>1</v>
      </c>
      <c r="AC1282">
        <f>IF(N1282=Legend!$D$3,3,IF(N1282=Legend!$D$4,2,IF(N1282=Legend!$D$5,1,0)))</f>
        <v>2</v>
      </c>
      <c r="AD1282">
        <f t="shared" si="137"/>
        <v>1</v>
      </c>
      <c r="AF1282">
        <f t="shared" si="138"/>
        <v>0</v>
      </c>
      <c r="AG1282">
        <f>IF(R1282=Legend!$F$3,3,IF(R1282=Legend!$F$4,2,IF(R1282=Legend!$F$5,1,0)))</f>
        <v>2</v>
      </c>
      <c r="AH1282">
        <f>IF(S1282=Legend!$F$3,3,IF(S1282=Legend!$F$4,2,IF(S1282=Legend!$F$5,1,0)))</f>
        <v>3</v>
      </c>
      <c r="AK1282">
        <f>IF(V1282=Legend!$H$3,3,IF(V1282=Legend!$H$4,2,IF(V1282=Legend!$H$5,1,0)))</f>
        <v>1</v>
      </c>
      <c r="AM1282">
        <f t="shared" si="139"/>
        <v>13</v>
      </c>
    </row>
    <row r="1283" spans="1:39" ht="109.2" x14ac:dyDescent="0.3">
      <c r="A1283" t="s">
        <v>150</v>
      </c>
      <c r="B1283" t="s">
        <v>475</v>
      </c>
      <c r="C1283" t="s">
        <v>1005</v>
      </c>
      <c r="D1283" t="s">
        <v>5217</v>
      </c>
      <c r="E1283" t="str">
        <f t="shared" si="133"/>
        <v>K.W.P, WASERBA</v>
      </c>
      <c r="F1283" t="s">
        <v>150</v>
      </c>
      <c r="G1283" t="s">
        <v>21</v>
      </c>
      <c r="H1283" t="s">
        <v>21</v>
      </c>
      <c r="I1283" t="s">
        <v>54</v>
      </c>
      <c r="J1283" t="s">
        <v>23</v>
      </c>
      <c r="K1283" t="s">
        <v>24</v>
      </c>
      <c r="L1283" t="s">
        <v>25</v>
      </c>
      <c r="M1283" t="s">
        <v>25</v>
      </c>
      <c r="N1283" t="s">
        <v>26</v>
      </c>
      <c r="O1283" t="s">
        <v>25</v>
      </c>
      <c r="P1283" t="s">
        <v>21</v>
      </c>
      <c r="Q1283" t="s">
        <v>27</v>
      </c>
      <c r="R1283" t="s">
        <v>45</v>
      </c>
      <c r="S1283" t="s">
        <v>29</v>
      </c>
      <c r="T1283" t="s">
        <v>21</v>
      </c>
      <c r="U1283" t="s">
        <v>21</v>
      </c>
      <c r="V1283" t="s">
        <v>42</v>
      </c>
      <c r="W1283" s="2" t="s">
        <v>91</v>
      </c>
      <c r="Y1283">
        <f>IF(J1283=Legend!$B$3,0,IF(J1283=Legend!$B$4,1,IF(J1283=Legend!$B$5,2,0)))</f>
        <v>1</v>
      </c>
      <c r="Z1283">
        <f t="shared" si="134"/>
        <v>1</v>
      </c>
      <c r="AA1283">
        <f t="shared" si="135"/>
        <v>1</v>
      </c>
      <c r="AB1283">
        <f t="shared" si="136"/>
        <v>1</v>
      </c>
      <c r="AC1283">
        <f>IF(N1283=Legend!$D$3,3,IF(N1283=Legend!$D$4,2,IF(N1283=Legend!$D$5,1,0)))</f>
        <v>2</v>
      </c>
      <c r="AD1283">
        <f t="shared" si="137"/>
        <v>1</v>
      </c>
      <c r="AF1283">
        <f t="shared" si="138"/>
        <v>0</v>
      </c>
      <c r="AG1283">
        <f>IF(R1283=Legend!$F$3,3,IF(R1283=Legend!$F$4,2,IF(R1283=Legend!$F$5,1,0)))</f>
        <v>1</v>
      </c>
      <c r="AH1283">
        <f>IF(S1283=Legend!$F$3,3,IF(S1283=Legend!$F$4,2,IF(S1283=Legend!$F$5,1,0)))</f>
        <v>3</v>
      </c>
      <c r="AK1283">
        <f>IF(V1283=Legend!$H$3,3,IF(V1283=Legend!$H$4,2,IF(V1283=Legend!$H$5,1,0)))</f>
        <v>0</v>
      </c>
      <c r="AM1283">
        <f t="shared" si="139"/>
        <v>11</v>
      </c>
    </row>
    <row r="1284" spans="1:39" ht="140.4" x14ac:dyDescent="0.3">
      <c r="A1284" t="s">
        <v>37</v>
      </c>
      <c r="B1284" t="s">
        <v>1602</v>
      </c>
      <c r="C1284" t="s">
        <v>3427</v>
      </c>
      <c r="D1284" t="s">
        <v>3428</v>
      </c>
      <c r="E1284" t="str">
        <f t="shared" si="133"/>
        <v>K-52 SWALAYAN</v>
      </c>
      <c r="F1284" t="s">
        <v>37</v>
      </c>
      <c r="G1284" t="s">
        <v>21</v>
      </c>
      <c r="H1284" t="s">
        <v>21</v>
      </c>
      <c r="I1284" t="s">
        <v>54</v>
      </c>
      <c r="J1284" t="s">
        <v>35</v>
      </c>
      <c r="K1284" t="s">
        <v>24</v>
      </c>
      <c r="L1284" t="s">
        <v>25</v>
      </c>
      <c r="M1284" t="s">
        <v>25</v>
      </c>
      <c r="N1284" t="s">
        <v>26</v>
      </c>
      <c r="O1284" t="s">
        <v>25</v>
      </c>
      <c r="P1284" t="s">
        <v>21</v>
      </c>
      <c r="Q1284" t="s">
        <v>27</v>
      </c>
      <c r="R1284" t="s">
        <v>28</v>
      </c>
      <c r="S1284" t="s">
        <v>28</v>
      </c>
      <c r="T1284" t="s">
        <v>21</v>
      </c>
      <c r="U1284" t="s">
        <v>21</v>
      </c>
      <c r="V1284" t="s">
        <v>42</v>
      </c>
      <c r="W1284" s="2" t="s">
        <v>34</v>
      </c>
      <c r="Y1284">
        <f>IF(J1284=Legend!$B$3,0,IF(J1284=Legend!$B$4,1,IF(J1284=Legend!$B$5,2,0)))</f>
        <v>0</v>
      </c>
      <c r="Z1284">
        <f t="shared" si="134"/>
        <v>1</v>
      </c>
      <c r="AA1284">
        <f t="shared" si="135"/>
        <v>1</v>
      </c>
      <c r="AB1284">
        <f t="shared" si="136"/>
        <v>1</v>
      </c>
      <c r="AC1284">
        <f>IF(N1284=Legend!$D$3,3,IF(N1284=Legend!$D$4,2,IF(N1284=Legend!$D$5,1,0)))</f>
        <v>2</v>
      </c>
      <c r="AD1284">
        <f t="shared" si="137"/>
        <v>1</v>
      </c>
      <c r="AF1284">
        <f t="shared" si="138"/>
        <v>0</v>
      </c>
      <c r="AG1284">
        <f>IF(R1284=Legend!$F$3,3,IF(R1284=Legend!$F$4,2,IF(R1284=Legend!$F$5,1,0)))</f>
        <v>2</v>
      </c>
      <c r="AH1284">
        <f>IF(S1284=Legend!$F$3,3,IF(S1284=Legend!$F$4,2,IF(S1284=Legend!$F$5,1,0)))</f>
        <v>2</v>
      </c>
      <c r="AK1284">
        <f>IF(V1284=Legend!$H$3,3,IF(V1284=Legend!$H$4,2,IF(V1284=Legend!$H$5,1,0)))</f>
        <v>0</v>
      </c>
      <c r="AM1284">
        <f t="shared" si="139"/>
        <v>10</v>
      </c>
    </row>
    <row r="1285" spans="1:39" ht="156" x14ac:dyDescent="0.3">
      <c r="A1285" t="s">
        <v>79</v>
      </c>
      <c r="B1285" t="s">
        <v>311</v>
      </c>
      <c r="C1285" t="s">
        <v>597</v>
      </c>
      <c r="D1285" t="s">
        <v>620</v>
      </c>
      <c r="E1285" t="str">
        <f t="shared" ref="E1285:E1348" si="140">TRIM(D1285)</f>
        <v>KABIR HI - TIDORE</v>
      </c>
      <c r="F1285" t="s">
        <v>79</v>
      </c>
      <c r="G1285" t="s">
        <v>21</v>
      </c>
      <c r="H1285" t="s">
        <v>21</v>
      </c>
      <c r="I1285" t="s">
        <v>22</v>
      </c>
      <c r="J1285" t="s">
        <v>35</v>
      </c>
      <c r="K1285" t="s">
        <v>24</v>
      </c>
      <c r="L1285" t="s">
        <v>25</v>
      </c>
      <c r="M1285" t="s">
        <v>25</v>
      </c>
      <c r="N1285" t="s">
        <v>26</v>
      </c>
      <c r="O1285" t="s">
        <v>25</v>
      </c>
      <c r="P1285" t="s">
        <v>21</v>
      </c>
      <c r="Q1285" t="s">
        <v>27</v>
      </c>
      <c r="R1285" t="s">
        <v>45</v>
      </c>
      <c r="S1285" t="s">
        <v>28</v>
      </c>
      <c r="T1285" t="s">
        <v>21</v>
      </c>
      <c r="U1285" t="s">
        <v>21</v>
      </c>
      <c r="V1285" t="s">
        <v>33</v>
      </c>
      <c r="W1285" s="2" t="s">
        <v>31</v>
      </c>
      <c r="Y1285">
        <f>IF(J1285=Legend!$B$3,0,IF(J1285=Legend!$B$4,1,IF(J1285=Legend!$B$5,2,0)))</f>
        <v>0</v>
      </c>
      <c r="Z1285">
        <f t="shared" ref="Z1285:Z1348" si="141">IF(K1285="Ada",1,0)</f>
        <v>1</v>
      </c>
      <c r="AA1285">
        <f t="shared" ref="AA1285:AA1348" si="142">IF(L1285="Ya",1,0)</f>
        <v>1</v>
      </c>
      <c r="AB1285">
        <f t="shared" ref="AB1285:AB1348" si="143">IF(M1285="Ya",1,0)</f>
        <v>1</v>
      </c>
      <c r="AC1285">
        <f>IF(N1285=Legend!$D$3,3,IF(N1285=Legend!$D$4,2,IF(N1285=Legend!$D$5,1,0)))</f>
        <v>2</v>
      </c>
      <c r="AD1285">
        <f t="shared" ref="AD1285:AD1348" si="144">IF(O1285="Ya",1,0)</f>
        <v>1</v>
      </c>
      <c r="AF1285">
        <f t="shared" ref="AF1285:AF1348" si="145">IF(Q1285="Tidak ber-mitra",0,2)</f>
        <v>0</v>
      </c>
      <c r="AG1285">
        <f>IF(R1285=Legend!$F$3,3,IF(R1285=Legend!$F$4,2,IF(R1285=Legend!$F$5,1,0)))</f>
        <v>1</v>
      </c>
      <c r="AH1285">
        <f>IF(S1285=Legend!$F$3,3,IF(S1285=Legend!$F$4,2,IF(S1285=Legend!$F$5,1,0)))</f>
        <v>2</v>
      </c>
      <c r="AK1285">
        <f>IF(V1285=Legend!$H$3,3,IF(V1285=Legend!$H$4,2,IF(V1285=Legend!$H$5,1,0)))</f>
        <v>1</v>
      </c>
      <c r="AM1285">
        <f t="shared" ref="AM1285:AM1348" si="146">SUM(Y1285:AL1285)</f>
        <v>10</v>
      </c>
    </row>
    <row r="1286" spans="1:39" ht="140.4" x14ac:dyDescent="0.3">
      <c r="A1286" t="s">
        <v>19</v>
      </c>
      <c r="B1286" t="s">
        <v>162</v>
      </c>
      <c r="C1286" t="s">
        <v>181</v>
      </c>
      <c r="D1286" t="s">
        <v>230</v>
      </c>
      <c r="E1286" t="str">
        <f t="shared" si="140"/>
        <v>KADIMO MART/ANEKAWATI</v>
      </c>
      <c r="F1286" t="s">
        <v>55</v>
      </c>
      <c r="G1286" t="s">
        <v>21</v>
      </c>
      <c r="H1286" t="s">
        <v>21</v>
      </c>
      <c r="I1286" t="s">
        <v>22</v>
      </c>
      <c r="J1286" t="s">
        <v>23</v>
      </c>
      <c r="K1286" t="s">
        <v>24</v>
      </c>
      <c r="L1286" t="s">
        <v>25</v>
      </c>
      <c r="M1286" t="s">
        <v>25</v>
      </c>
      <c r="N1286" t="s">
        <v>26</v>
      </c>
      <c r="O1286" t="s">
        <v>25</v>
      </c>
      <c r="P1286" t="s">
        <v>21</v>
      </c>
      <c r="Q1286" t="s">
        <v>27</v>
      </c>
      <c r="R1286" t="s">
        <v>28</v>
      </c>
      <c r="S1286" t="s">
        <v>29</v>
      </c>
      <c r="T1286" t="s">
        <v>21</v>
      </c>
      <c r="U1286" t="s">
        <v>21</v>
      </c>
      <c r="V1286" t="s">
        <v>33</v>
      </c>
      <c r="W1286" s="2" t="s">
        <v>34</v>
      </c>
      <c r="Y1286">
        <f>IF(J1286=Legend!$B$3,0,IF(J1286=Legend!$B$4,1,IF(J1286=Legend!$B$5,2,0)))</f>
        <v>1</v>
      </c>
      <c r="Z1286">
        <f t="shared" si="141"/>
        <v>1</v>
      </c>
      <c r="AA1286">
        <f t="shared" si="142"/>
        <v>1</v>
      </c>
      <c r="AB1286">
        <f t="shared" si="143"/>
        <v>1</v>
      </c>
      <c r="AC1286">
        <f>IF(N1286=Legend!$D$3,3,IF(N1286=Legend!$D$4,2,IF(N1286=Legend!$D$5,1,0)))</f>
        <v>2</v>
      </c>
      <c r="AD1286">
        <f t="shared" si="144"/>
        <v>1</v>
      </c>
      <c r="AF1286">
        <f t="shared" si="145"/>
        <v>0</v>
      </c>
      <c r="AG1286">
        <f>IF(R1286=Legend!$F$3,3,IF(R1286=Legend!$F$4,2,IF(R1286=Legend!$F$5,1,0)))</f>
        <v>2</v>
      </c>
      <c r="AH1286">
        <f>IF(S1286=Legend!$F$3,3,IF(S1286=Legend!$F$4,2,IF(S1286=Legend!$F$5,1,0)))</f>
        <v>3</v>
      </c>
      <c r="AK1286">
        <f>IF(V1286=Legend!$H$3,3,IF(V1286=Legend!$H$4,2,IF(V1286=Legend!$H$5,1,0)))</f>
        <v>1</v>
      </c>
      <c r="AM1286">
        <f t="shared" si="146"/>
        <v>13</v>
      </c>
    </row>
    <row r="1287" spans="1:39" ht="156" x14ac:dyDescent="0.3">
      <c r="A1287" t="s">
        <v>74</v>
      </c>
      <c r="B1287" t="s">
        <v>174</v>
      </c>
      <c r="C1287" t="s">
        <v>1159</v>
      </c>
      <c r="D1287" t="s">
        <v>4139</v>
      </c>
      <c r="E1287" t="str">
        <f t="shared" si="140"/>
        <v>KAFA MM</v>
      </c>
      <c r="F1287" t="s">
        <v>74</v>
      </c>
      <c r="G1287" t="s">
        <v>21</v>
      </c>
      <c r="H1287" t="s">
        <v>21</v>
      </c>
      <c r="I1287" t="s">
        <v>22</v>
      </c>
      <c r="J1287" t="s">
        <v>35</v>
      </c>
      <c r="K1287" t="s">
        <v>24</v>
      </c>
      <c r="L1287" t="s">
        <v>25</v>
      </c>
      <c r="M1287" t="s">
        <v>25</v>
      </c>
      <c r="N1287" t="s">
        <v>26</v>
      </c>
      <c r="O1287" t="s">
        <v>25</v>
      </c>
      <c r="P1287" t="s">
        <v>21</v>
      </c>
      <c r="Q1287" t="s">
        <v>27</v>
      </c>
      <c r="R1287" t="s">
        <v>45</v>
      </c>
      <c r="S1287" t="s">
        <v>29</v>
      </c>
      <c r="T1287" t="s">
        <v>21</v>
      </c>
      <c r="U1287" t="s">
        <v>21</v>
      </c>
      <c r="V1287" t="s">
        <v>33</v>
      </c>
      <c r="W1287" s="2" t="s">
        <v>31</v>
      </c>
      <c r="Y1287">
        <f>IF(J1287=Legend!$B$3,0,IF(J1287=Legend!$B$4,1,IF(J1287=Legend!$B$5,2,0)))</f>
        <v>0</v>
      </c>
      <c r="Z1287">
        <f t="shared" si="141"/>
        <v>1</v>
      </c>
      <c r="AA1287">
        <f t="shared" si="142"/>
        <v>1</v>
      </c>
      <c r="AB1287">
        <f t="shared" si="143"/>
        <v>1</v>
      </c>
      <c r="AC1287">
        <f>IF(N1287=Legend!$D$3,3,IF(N1287=Legend!$D$4,2,IF(N1287=Legend!$D$5,1,0)))</f>
        <v>2</v>
      </c>
      <c r="AD1287">
        <f t="shared" si="144"/>
        <v>1</v>
      </c>
      <c r="AF1287">
        <f t="shared" si="145"/>
        <v>0</v>
      </c>
      <c r="AG1287">
        <f>IF(R1287=Legend!$F$3,3,IF(R1287=Legend!$F$4,2,IF(R1287=Legend!$F$5,1,0)))</f>
        <v>1</v>
      </c>
      <c r="AH1287">
        <f>IF(S1287=Legend!$F$3,3,IF(S1287=Legend!$F$4,2,IF(S1287=Legend!$F$5,1,0)))</f>
        <v>3</v>
      </c>
      <c r="AK1287">
        <f>IF(V1287=Legend!$H$3,3,IF(V1287=Legend!$H$4,2,IF(V1287=Legend!$H$5,1,0)))</f>
        <v>1</v>
      </c>
      <c r="AM1287">
        <f t="shared" si="146"/>
        <v>11</v>
      </c>
    </row>
    <row r="1288" spans="1:39" ht="109.2" x14ac:dyDescent="0.3">
      <c r="A1288" t="s">
        <v>102</v>
      </c>
      <c r="B1288" t="s">
        <v>1602</v>
      </c>
      <c r="C1288" t="s">
        <v>3703</v>
      </c>
      <c r="D1288" t="s">
        <v>3801</v>
      </c>
      <c r="E1288" t="str">
        <f t="shared" si="140"/>
        <v>KAISAR SIANTAN. SM</v>
      </c>
      <c r="F1288" t="s">
        <v>102</v>
      </c>
      <c r="G1288" t="s">
        <v>21</v>
      </c>
      <c r="H1288" t="s">
        <v>21</v>
      </c>
      <c r="I1288" t="s">
        <v>22</v>
      </c>
      <c r="J1288" t="s">
        <v>41</v>
      </c>
      <c r="K1288" t="s">
        <v>24</v>
      </c>
      <c r="L1288" t="s">
        <v>25</v>
      </c>
      <c r="M1288" t="s">
        <v>25</v>
      </c>
      <c r="N1288" t="s">
        <v>38</v>
      </c>
      <c r="O1288" t="s">
        <v>25</v>
      </c>
      <c r="P1288" t="s">
        <v>21</v>
      </c>
      <c r="Q1288" t="s">
        <v>27</v>
      </c>
      <c r="R1288" t="s">
        <v>29</v>
      </c>
      <c r="S1288" t="s">
        <v>29</v>
      </c>
      <c r="T1288" t="s">
        <v>21</v>
      </c>
      <c r="U1288" t="s">
        <v>21</v>
      </c>
      <c r="V1288" t="s">
        <v>33</v>
      </c>
      <c r="W1288" s="2" t="s">
        <v>66</v>
      </c>
      <c r="Y1288">
        <f>IF(J1288=Legend!$B$3,0,IF(J1288=Legend!$B$4,1,IF(J1288=Legend!$B$5,2,0)))</f>
        <v>2</v>
      </c>
      <c r="Z1288">
        <f t="shared" si="141"/>
        <v>1</v>
      </c>
      <c r="AA1288">
        <f t="shared" si="142"/>
        <v>1</v>
      </c>
      <c r="AB1288">
        <f t="shared" si="143"/>
        <v>1</v>
      </c>
      <c r="AC1288">
        <f>IF(N1288=Legend!$D$3,3,IF(N1288=Legend!$D$4,2,IF(N1288=Legend!$D$5,1,0)))</f>
        <v>3</v>
      </c>
      <c r="AD1288">
        <f t="shared" si="144"/>
        <v>1</v>
      </c>
      <c r="AF1288">
        <f t="shared" si="145"/>
        <v>0</v>
      </c>
      <c r="AG1288">
        <f>IF(R1288=Legend!$F$3,3,IF(R1288=Legend!$F$4,2,IF(R1288=Legend!$F$5,1,0)))</f>
        <v>3</v>
      </c>
      <c r="AH1288">
        <f>IF(S1288=Legend!$F$3,3,IF(S1288=Legend!$F$4,2,IF(S1288=Legend!$F$5,1,0)))</f>
        <v>3</v>
      </c>
      <c r="AK1288">
        <f>IF(V1288=Legend!$H$3,3,IF(V1288=Legend!$H$4,2,IF(V1288=Legend!$H$5,1,0)))</f>
        <v>1</v>
      </c>
      <c r="AM1288">
        <f t="shared" si="146"/>
        <v>16</v>
      </c>
    </row>
    <row r="1289" spans="1:39" ht="93.6" x14ac:dyDescent="0.3">
      <c r="A1289" t="s">
        <v>56</v>
      </c>
      <c r="B1289" t="s">
        <v>1602</v>
      </c>
      <c r="C1289" t="s">
        <v>2111</v>
      </c>
      <c r="D1289" t="s">
        <v>2122</v>
      </c>
      <c r="E1289" t="str">
        <f t="shared" si="140"/>
        <v>KAK UCI #NIK6105134504770001</v>
      </c>
      <c r="F1289" t="s">
        <v>56</v>
      </c>
      <c r="G1289" t="s">
        <v>21</v>
      </c>
      <c r="H1289" t="s">
        <v>21</v>
      </c>
      <c r="I1289" t="s">
        <v>50</v>
      </c>
      <c r="J1289" t="s">
        <v>35</v>
      </c>
      <c r="K1289" t="s">
        <v>24</v>
      </c>
      <c r="L1289" t="s">
        <v>25</v>
      </c>
      <c r="M1289" t="s">
        <v>25</v>
      </c>
      <c r="N1289" t="s">
        <v>28</v>
      </c>
      <c r="O1289" t="s">
        <v>21</v>
      </c>
      <c r="P1289" t="s">
        <v>21</v>
      </c>
      <c r="Q1289" t="s">
        <v>27</v>
      </c>
      <c r="R1289" t="s">
        <v>45</v>
      </c>
      <c r="S1289" t="s">
        <v>28</v>
      </c>
      <c r="T1289" t="s">
        <v>21</v>
      </c>
      <c r="U1289" t="s">
        <v>21</v>
      </c>
      <c r="V1289" t="s">
        <v>33</v>
      </c>
      <c r="W1289" s="2" t="s">
        <v>51</v>
      </c>
      <c r="Y1289">
        <f>IF(J1289=Legend!$B$3,0,IF(J1289=Legend!$B$4,1,IF(J1289=Legend!$B$5,2,0)))</f>
        <v>0</v>
      </c>
      <c r="Z1289">
        <f t="shared" si="141"/>
        <v>1</v>
      </c>
      <c r="AA1289">
        <f t="shared" si="142"/>
        <v>1</v>
      </c>
      <c r="AB1289">
        <f t="shared" si="143"/>
        <v>1</v>
      </c>
      <c r="AC1289">
        <f>IF(N1289=Legend!$D$3,3,IF(N1289=Legend!$D$4,2,IF(N1289=Legend!$D$5,1,0)))</f>
        <v>1</v>
      </c>
      <c r="AD1289">
        <f t="shared" si="144"/>
        <v>0</v>
      </c>
      <c r="AF1289">
        <f t="shared" si="145"/>
        <v>0</v>
      </c>
      <c r="AG1289">
        <f>IF(R1289=Legend!$F$3,3,IF(R1289=Legend!$F$4,2,IF(R1289=Legend!$F$5,1,0)))</f>
        <v>1</v>
      </c>
      <c r="AH1289">
        <f>IF(S1289=Legend!$F$3,3,IF(S1289=Legend!$F$4,2,IF(S1289=Legend!$F$5,1,0)))</f>
        <v>2</v>
      </c>
      <c r="AK1289">
        <f>IF(V1289=Legend!$H$3,3,IF(V1289=Legend!$H$4,2,IF(V1289=Legend!$H$5,1,0)))</f>
        <v>1</v>
      </c>
      <c r="AM1289">
        <f t="shared" si="146"/>
        <v>8</v>
      </c>
    </row>
    <row r="1290" spans="1:39" ht="62.4" x14ac:dyDescent="0.3">
      <c r="A1290" t="s">
        <v>40</v>
      </c>
      <c r="B1290" t="s">
        <v>162</v>
      </c>
      <c r="C1290" t="s">
        <v>3121</v>
      </c>
      <c r="D1290" t="s">
        <v>3287</v>
      </c>
      <c r="E1290" t="str">
        <f t="shared" si="140"/>
        <v>KALIKA KALIKAJAR</v>
      </c>
      <c r="F1290" t="s">
        <v>37</v>
      </c>
      <c r="G1290" t="s">
        <v>21</v>
      </c>
      <c r="H1290" t="s">
        <v>21</v>
      </c>
      <c r="I1290" t="s">
        <v>54</v>
      </c>
      <c r="J1290" t="s">
        <v>35</v>
      </c>
      <c r="K1290" t="s">
        <v>24</v>
      </c>
      <c r="L1290" t="s">
        <v>25</v>
      </c>
      <c r="M1290" t="s">
        <v>25</v>
      </c>
      <c r="N1290" t="s">
        <v>26</v>
      </c>
      <c r="O1290" t="s">
        <v>25</v>
      </c>
      <c r="P1290" t="s">
        <v>21</v>
      </c>
      <c r="Q1290" t="s">
        <v>27</v>
      </c>
      <c r="R1290" t="s">
        <v>45</v>
      </c>
      <c r="S1290" t="s">
        <v>29</v>
      </c>
      <c r="T1290" t="s">
        <v>21</v>
      </c>
      <c r="U1290" t="s">
        <v>21</v>
      </c>
      <c r="V1290" t="s">
        <v>33</v>
      </c>
      <c r="W1290" s="2" t="s">
        <v>106</v>
      </c>
      <c r="Y1290">
        <f>IF(J1290=Legend!$B$3,0,IF(J1290=Legend!$B$4,1,IF(J1290=Legend!$B$5,2,0)))</f>
        <v>0</v>
      </c>
      <c r="Z1290">
        <f t="shared" si="141"/>
        <v>1</v>
      </c>
      <c r="AA1290">
        <f t="shared" si="142"/>
        <v>1</v>
      </c>
      <c r="AB1290">
        <f t="shared" si="143"/>
        <v>1</v>
      </c>
      <c r="AC1290">
        <f>IF(N1290=Legend!$D$3,3,IF(N1290=Legend!$D$4,2,IF(N1290=Legend!$D$5,1,0)))</f>
        <v>2</v>
      </c>
      <c r="AD1290">
        <f t="shared" si="144"/>
        <v>1</v>
      </c>
      <c r="AF1290">
        <f t="shared" si="145"/>
        <v>0</v>
      </c>
      <c r="AG1290">
        <f>IF(R1290=Legend!$F$3,3,IF(R1290=Legend!$F$4,2,IF(R1290=Legend!$F$5,1,0)))</f>
        <v>1</v>
      </c>
      <c r="AH1290">
        <f>IF(S1290=Legend!$F$3,3,IF(S1290=Legend!$F$4,2,IF(S1290=Legend!$F$5,1,0)))</f>
        <v>3</v>
      </c>
      <c r="AK1290">
        <f>IF(V1290=Legend!$H$3,3,IF(V1290=Legend!$H$4,2,IF(V1290=Legend!$H$5,1,0)))</f>
        <v>1</v>
      </c>
      <c r="AM1290">
        <f t="shared" si="146"/>
        <v>11</v>
      </c>
    </row>
    <row r="1291" spans="1:39" ht="140.4" x14ac:dyDescent="0.3">
      <c r="A1291" t="s">
        <v>104</v>
      </c>
      <c r="B1291" t="s">
        <v>890</v>
      </c>
      <c r="C1291" t="s">
        <v>1169</v>
      </c>
      <c r="D1291" t="s">
        <v>2594</v>
      </c>
      <c r="E1291" t="str">
        <f t="shared" si="140"/>
        <v>KAMADUK RSUP SANGLAH, KOPERASI</v>
      </c>
      <c r="F1291" t="s">
        <v>104</v>
      </c>
      <c r="G1291" t="s">
        <v>21</v>
      </c>
      <c r="H1291" t="s">
        <v>21</v>
      </c>
      <c r="I1291" t="s">
        <v>54</v>
      </c>
      <c r="J1291" t="s">
        <v>41</v>
      </c>
      <c r="K1291" t="s">
        <v>24</v>
      </c>
      <c r="L1291" t="s">
        <v>25</v>
      </c>
      <c r="M1291" t="s">
        <v>25</v>
      </c>
      <c r="N1291" t="s">
        <v>38</v>
      </c>
      <c r="O1291" t="s">
        <v>25</v>
      </c>
      <c r="P1291" t="s">
        <v>21</v>
      </c>
      <c r="Q1291" t="s">
        <v>27</v>
      </c>
      <c r="R1291" t="s">
        <v>29</v>
      </c>
      <c r="S1291" t="s">
        <v>29</v>
      </c>
      <c r="T1291" t="s">
        <v>21</v>
      </c>
      <c r="U1291" t="s">
        <v>21</v>
      </c>
      <c r="V1291" t="s">
        <v>30</v>
      </c>
      <c r="W1291" s="2" t="s">
        <v>34</v>
      </c>
      <c r="Y1291">
        <f>IF(J1291=Legend!$B$3,0,IF(J1291=Legend!$B$4,1,IF(J1291=Legend!$B$5,2,0)))</f>
        <v>2</v>
      </c>
      <c r="Z1291">
        <f t="shared" si="141"/>
        <v>1</v>
      </c>
      <c r="AA1291">
        <f t="shared" si="142"/>
        <v>1</v>
      </c>
      <c r="AB1291">
        <f t="shared" si="143"/>
        <v>1</v>
      </c>
      <c r="AC1291">
        <f>IF(N1291=Legend!$D$3,3,IF(N1291=Legend!$D$4,2,IF(N1291=Legend!$D$5,1,0)))</f>
        <v>3</v>
      </c>
      <c r="AD1291">
        <f t="shared" si="144"/>
        <v>1</v>
      </c>
      <c r="AF1291">
        <f t="shared" si="145"/>
        <v>0</v>
      </c>
      <c r="AG1291">
        <f>IF(R1291=Legend!$F$3,3,IF(R1291=Legend!$F$4,2,IF(R1291=Legend!$F$5,1,0)))</f>
        <v>3</v>
      </c>
      <c r="AH1291">
        <f>IF(S1291=Legend!$F$3,3,IF(S1291=Legend!$F$4,2,IF(S1291=Legend!$F$5,1,0)))</f>
        <v>3</v>
      </c>
      <c r="AK1291">
        <f>IF(V1291=Legend!$H$3,3,IF(V1291=Legend!$H$4,2,IF(V1291=Legend!$H$5,1,0)))</f>
        <v>2</v>
      </c>
      <c r="AM1291">
        <f t="shared" si="146"/>
        <v>17</v>
      </c>
    </row>
    <row r="1292" spans="1:39" ht="140.4" x14ac:dyDescent="0.3">
      <c r="A1292" t="s">
        <v>62</v>
      </c>
      <c r="B1292" t="s">
        <v>1683</v>
      </c>
      <c r="C1292" t="s">
        <v>1684</v>
      </c>
      <c r="D1292" t="s">
        <v>1701</v>
      </c>
      <c r="E1292" t="str">
        <f t="shared" si="140"/>
        <v>KAMPUNG MART</v>
      </c>
      <c r="F1292" t="s">
        <v>67</v>
      </c>
      <c r="G1292" t="s">
        <v>21</v>
      </c>
      <c r="H1292" t="s">
        <v>21</v>
      </c>
      <c r="I1292" t="s">
        <v>22</v>
      </c>
      <c r="J1292" t="s">
        <v>35</v>
      </c>
      <c r="K1292" t="s">
        <v>24</v>
      </c>
      <c r="L1292" t="s">
        <v>25</v>
      </c>
      <c r="M1292" t="s">
        <v>25</v>
      </c>
      <c r="N1292" t="s">
        <v>28</v>
      </c>
      <c r="O1292" t="s">
        <v>25</v>
      </c>
      <c r="P1292" t="s">
        <v>21</v>
      </c>
      <c r="Q1292" t="s">
        <v>27</v>
      </c>
      <c r="R1292" t="s">
        <v>45</v>
      </c>
      <c r="S1292" t="s">
        <v>28</v>
      </c>
      <c r="T1292" t="s">
        <v>21</v>
      </c>
      <c r="U1292" t="s">
        <v>21</v>
      </c>
      <c r="V1292" t="s">
        <v>33</v>
      </c>
      <c r="W1292" s="2" t="s">
        <v>34</v>
      </c>
      <c r="Y1292">
        <f>IF(J1292=Legend!$B$3,0,IF(J1292=Legend!$B$4,1,IF(J1292=Legend!$B$5,2,0)))</f>
        <v>0</v>
      </c>
      <c r="Z1292">
        <f t="shared" si="141"/>
        <v>1</v>
      </c>
      <c r="AA1292">
        <f t="shared" si="142"/>
        <v>1</v>
      </c>
      <c r="AB1292">
        <f t="shared" si="143"/>
        <v>1</v>
      </c>
      <c r="AC1292">
        <f>IF(N1292=Legend!$D$3,3,IF(N1292=Legend!$D$4,2,IF(N1292=Legend!$D$5,1,0)))</f>
        <v>1</v>
      </c>
      <c r="AD1292">
        <f t="shared" si="144"/>
        <v>1</v>
      </c>
      <c r="AF1292">
        <f t="shared" si="145"/>
        <v>0</v>
      </c>
      <c r="AG1292">
        <f>IF(R1292=Legend!$F$3,3,IF(R1292=Legend!$F$4,2,IF(R1292=Legend!$F$5,1,0)))</f>
        <v>1</v>
      </c>
      <c r="AH1292">
        <f>IF(S1292=Legend!$F$3,3,IF(S1292=Legend!$F$4,2,IF(S1292=Legend!$F$5,1,0)))</f>
        <v>2</v>
      </c>
      <c r="AK1292">
        <f>IF(V1292=Legend!$H$3,3,IF(V1292=Legend!$H$4,2,IF(V1292=Legend!$H$5,1,0)))</f>
        <v>1</v>
      </c>
      <c r="AM1292">
        <f t="shared" si="146"/>
        <v>9</v>
      </c>
    </row>
    <row r="1293" spans="1:39" ht="140.4" x14ac:dyDescent="0.3">
      <c r="A1293" t="s">
        <v>83</v>
      </c>
      <c r="B1293" t="s">
        <v>3634</v>
      </c>
      <c r="C1293" t="s">
        <v>3637</v>
      </c>
      <c r="D1293" t="s">
        <v>5094</v>
      </c>
      <c r="E1293" t="str">
        <f t="shared" si="140"/>
        <v>KANTOR POS PANGKALPINANG</v>
      </c>
      <c r="F1293" t="s">
        <v>83</v>
      </c>
      <c r="G1293" t="s">
        <v>21</v>
      </c>
      <c r="H1293" t="s">
        <v>21</v>
      </c>
      <c r="I1293" t="s">
        <v>22</v>
      </c>
      <c r="J1293" t="s">
        <v>35</v>
      </c>
      <c r="K1293" t="s">
        <v>47</v>
      </c>
      <c r="L1293" t="s">
        <v>21</v>
      </c>
      <c r="M1293" t="s">
        <v>21</v>
      </c>
      <c r="N1293" t="s">
        <v>47</v>
      </c>
      <c r="O1293" t="s">
        <v>21</v>
      </c>
      <c r="P1293" t="s">
        <v>21</v>
      </c>
      <c r="Q1293" t="s">
        <v>27</v>
      </c>
      <c r="R1293" t="s">
        <v>47</v>
      </c>
      <c r="S1293" t="s">
        <v>29</v>
      </c>
      <c r="T1293" t="s">
        <v>21</v>
      </c>
      <c r="U1293" t="s">
        <v>21</v>
      </c>
      <c r="V1293" t="s">
        <v>42</v>
      </c>
      <c r="W1293" s="2" t="s">
        <v>34</v>
      </c>
      <c r="Y1293">
        <f>IF(J1293=Legend!$B$3,0,IF(J1293=Legend!$B$4,1,IF(J1293=Legend!$B$5,2,0)))</f>
        <v>0</v>
      </c>
      <c r="Z1293">
        <f t="shared" si="141"/>
        <v>0</v>
      </c>
      <c r="AA1293">
        <f t="shared" si="142"/>
        <v>0</v>
      </c>
      <c r="AB1293">
        <f t="shared" si="143"/>
        <v>0</v>
      </c>
      <c r="AC1293">
        <f>IF(N1293=Legend!$D$3,3,IF(N1293=Legend!$D$4,2,IF(N1293=Legend!$D$5,1,0)))</f>
        <v>0</v>
      </c>
      <c r="AD1293">
        <f t="shared" si="144"/>
        <v>0</v>
      </c>
      <c r="AF1293">
        <f t="shared" si="145"/>
        <v>0</v>
      </c>
      <c r="AG1293">
        <f>IF(R1293=Legend!$F$3,3,IF(R1293=Legend!$F$4,2,IF(R1293=Legend!$F$5,1,0)))</f>
        <v>0</v>
      </c>
      <c r="AH1293">
        <f>IF(S1293=Legend!$F$3,3,IF(S1293=Legend!$F$4,2,IF(S1293=Legend!$F$5,1,0)))</f>
        <v>3</v>
      </c>
      <c r="AK1293">
        <f>IF(V1293=Legend!$H$3,3,IF(V1293=Legend!$H$4,2,IF(V1293=Legend!$H$5,1,0)))</f>
        <v>0</v>
      </c>
      <c r="AM1293">
        <f t="shared" si="146"/>
        <v>3</v>
      </c>
    </row>
    <row r="1294" spans="1:39" ht="109.2" x14ac:dyDescent="0.3">
      <c r="A1294" t="s">
        <v>19</v>
      </c>
      <c r="B1294" t="s">
        <v>174</v>
      </c>
      <c r="C1294" t="s">
        <v>177</v>
      </c>
      <c r="D1294" t="s">
        <v>219</v>
      </c>
      <c r="E1294" t="str">
        <f t="shared" si="140"/>
        <v>KAP.SYAICHONA</v>
      </c>
      <c r="F1294" t="s">
        <v>19</v>
      </c>
      <c r="G1294" t="s">
        <v>21</v>
      </c>
      <c r="H1294" t="s">
        <v>21</v>
      </c>
      <c r="I1294" t="s">
        <v>22</v>
      </c>
      <c r="J1294" t="s">
        <v>35</v>
      </c>
      <c r="K1294" t="s">
        <v>24</v>
      </c>
      <c r="L1294" t="s">
        <v>25</v>
      </c>
      <c r="M1294" t="s">
        <v>25</v>
      </c>
      <c r="N1294" t="s">
        <v>28</v>
      </c>
      <c r="O1294" t="s">
        <v>21</v>
      </c>
      <c r="P1294" t="s">
        <v>21</v>
      </c>
      <c r="Q1294" t="s">
        <v>27</v>
      </c>
      <c r="R1294" t="s">
        <v>45</v>
      </c>
      <c r="S1294" t="s">
        <v>45</v>
      </c>
      <c r="T1294" t="s">
        <v>21</v>
      </c>
      <c r="U1294" t="s">
        <v>21</v>
      </c>
      <c r="V1294" t="s">
        <v>33</v>
      </c>
      <c r="W1294" s="2" t="s">
        <v>46</v>
      </c>
      <c r="Y1294">
        <f>IF(J1294=Legend!$B$3,0,IF(J1294=Legend!$B$4,1,IF(J1294=Legend!$B$5,2,0)))</f>
        <v>0</v>
      </c>
      <c r="Z1294">
        <f t="shared" si="141"/>
        <v>1</v>
      </c>
      <c r="AA1294">
        <f t="shared" si="142"/>
        <v>1</v>
      </c>
      <c r="AB1294">
        <f t="shared" si="143"/>
        <v>1</v>
      </c>
      <c r="AC1294">
        <f>IF(N1294=Legend!$D$3,3,IF(N1294=Legend!$D$4,2,IF(N1294=Legend!$D$5,1,0)))</f>
        <v>1</v>
      </c>
      <c r="AD1294">
        <f t="shared" si="144"/>
        <v>0</v>
      </c>
      <c r="AF1294">
        <f t="shared" si="145"/>
        <v>0</v>
      </c>
      <c r="AG1294">
        <f>IF(R1294=Legend!$F$3,3,IF(R1294=Legend!$F$4,2,IF(R1294=Legend!$F$5,1,0)))</f>
        <v>1</v>
      </c>
      <c r="AH1294">
        <f>IF(S1294=Legend!$F$3,3,IF(S1294=Legend!$F$4,2,IF(S1294=Legend!$F$5,1,0)))</f>
        <v>1</v>
      </c>
      <c r="AK1294">
        <f>IF(V1294=Legend!$H$3,3,IF(V1294=Legend!$H$4,2,IF(V1294=Legend!$H$5,1,0)))</f>
        <v>1</v>
      </c>
      <c r="AM1294">
        <f t="shared" si="146"/>
        <v>7</v>
      </c>
    </row>
    <row r="1295" spans="1:39" ht="109.2" x14ac:dyDescent="0.3">
      <c r="A1295" t="s">
        <v>19</v>
      </c>
      <c r="B1295" t="s">
        <v>174</v>
      </c>
      <c r="C1295" t="s">
        <v>177</v>
      </c>
      <c r="D1295" t="s">
        <v>186</v>
      </c>
      <c r="E1295" t="str">
        <f t="shared" si="140"/>
        <v>KAPONTREN SIDOGIRI</v>
      </c>
      <c r="F1295" t="s">
        <v>19</v>
      </c>
      <c r="G1295" t="s">
        <v>21</v>
      </c>
      <c r="H1295" t="s">
        <v>21</v>
      </c>
      <c r="I1295" t="s">
        <v>22</v>
      </c>
      <c r="J1295" t="s">
        <v>35</v>
      </c>
      <c r="K1295" t="s">
        <v>24</v>
      </c>
      <c r="L1295" t="s">
        <v>25</v>
      </c>
      <c r="M1295" t="s">
        <v>25</v>
      </c>
      <c r="N1295" t="s">
        <v>28</v>
      </c>
      <c r="O1295" t="s">
        <v>21</v>
      </c>
      <c r="P1295" t="s">
        <v>21</v>
      </c>
      <c r="Q1295" t="s">
        <v>27</v>
      </c>
      <c r="R1295" t="s">
        <v>28</v>
      </c>
      <c r="S1295" t="s">
        <v>28</v>
      </c>
      <c r="T1295" t="s">
        <v>21</v>
      </c>
      <c r="U1295" t="s">
        <v>21</v>
      </c>
      <c r="V1295" t="s">
        <v>33</v>
      </c>
      <c r="W1295" s="2" t="s">
        <v>46</v>
      </c>
      <c r="Y1295">
        <f>IF(J1295=Legend!$B$3,0,IF(J1295=Legend!$B$4,1,IF(J1295=Legend!$B$5,2,0)))</f>
        <v>0</v>
      </c>
      <c r="Z1295">
        <f t="shared" si="141"/>
        <v>1</v>
      </c>
      <c r="AA1295">
        <f t="shared" si="142"/>
        <v>1</v>
      </c>
      <c r="AB1295">
        <f t="shared" si="143"/>
        <v>1</v>
      </c>
      <c r="AC1295">
        <f>IF(N1295=Legend!$D$3,3,IF(N1295=Legend!$D$4,2,IF(N1295=Legend!$D$5,1,0)))</f>
        <v>1</v>
      </c>
      <c r="AD1295">
        <f t="shared" si="144"/>
        <v>0</v>
      </c>
      <c r="AF1295">
        <f t="shared" si="145"/>
        <v>0</v>
      </c>
      <c r="AG1295">
        <f>IF(R1295=Legend!$F$3,3,IF(R1295=Legend!$F$4,2,IF(R1295=Legend!$F$5,1,0)))</f>
        <v>2</v>
      </c>
      <c r="AH1295">
        <f>IF(S1295=Legend!$F$3,3,IF(S1295=Legend!$F$4,2,IF(S1295=Legend!$F$5,1,0)))</f>
        <v>2</v>
      </c>
      <c r="AK1295">
        <f>IF(V1295=Legend!$H$3,3,IF(V1295=Legend!$H$4,2,IF(V1295=Legend!$H$5,1,0)))</f>
        <v>1</v>
      </c>
      <c r="AM1295">
        <f t="shared" si="146"/>
        <v>9</v>
      </c>
    </row>
    <row r="1296" spans="1:39" ht="93.6" x14ac:dyDescent="0.3">
      <c r="A1296" t="s">
        <v>19</v>
      </c>
      <c r="B1296" t="s">
        <v>174</v>
      </c>
      <c r="C1296" t="s">
        <v>175</v>
      </c>
      <c r="D1296" t="s">
        <v>187</v>
      </c>
      <c r="E1296" t="str">
        <f t="shared" si="140"/>
        <v>KAPOTREN SIDOGIRI</v>
      </c>
      <c r="F1296" t="s">
        <v>19</v>
      </c>
      <c r="G1296" t="s">
        <v>21</v>
      </c>
      <c r="H1296" t="s">
        <v>21</v>
      </c>
      <c r="I1296" t="s">
        <v>22</v>
      </c>
      <c r="J1296" t="s">
        <v>35</v>
      </c>
      <c r="K1296" t="s">
        <v>24</v>
      </c>
      <c r="L1296" t="s">
        <v>25</v>
      </c>
      <c r="M1296" t="s">
        <v>25</v>
      </c>
      <c r="N1296" t="s">
        <v>26</v>
      </c>
      <c r="O1296" t="s">
        <v>25</v>
      </c>
      <c r="P1296" t="s">
        <v>21</v>
      </c>
      <c r="Q1296" t="s">
        <v>27</v>
      </c>
      <c r="R1296" t="s">
        <v>45</v>
      </c>
      <c r="S1296" t="s">
        <v>45</v>
      </c>
      <c r="T1296" t="s">
        <v>21</v>
      </c>
      <c r="U1296" t="s">
        <v>21</v>
      </c>
      <c r="V1296" t="s">
        <v>42</v>
      </c>
      <c r="W1296" s="2" t="s">
        <v>51</v>
      </c>
      <c r="Y1296">
        <f>IF(J1296=Legend!$B$3,0,IF(J1296=Legend!$B$4,1,IF(J1296=Legend!$B$5,2,0)))</f>
        <v>0</v>
      </c>
      <c r="Z1296">
        <f t="shared" si="141"/>
        <v>1</v>
      </c>
      <c r="AA1296">
        <f t="shared" si="142"/>
        <v>1</v>
      </c>
      <c r="AB1296">
        <f t="shared" si="143"/>
        <v>1</v>
      </c>
      <c r="AC1296">
        <f>IF(N1296=Legend!$D$3,3,IF(N1296=Legend!$D$4,2,IF(N1296=Legend!$D$5,1,0)))</f>
        <v>2</v>
      </c>
      <c r="AD1296">
        <f t="shared" si="144"/>
        <v>1</v>
      </c>
      <c r="AF1296">
        <f t="shared" si="145"/>
        <v>0</v>
      </c>
      <c r="AG1296">
        <f>IF(R1296=Legend!$F$3,3,IF(R1296=Legend!$F$4,2,IF(R1296=Legend!$F$5,1,0)))</f>
        <v>1</v>
      </c>
      <c r="AH1296">
        <f>IF(S1296=Legend!$F$3,3,IF(S1296=Legend!$F$4,2,IF(S1296=Legend!$F$5,1,0)))</f>
        <v>1</v>
      </c>
      <c r="AK1296">
        <f>IF(V1296=Legend!$H$3,3,IF(V1296=Legend!$H$4,2,IF(V1296=Legend!$H$5,1,0)))</f>
        <v>0</v>
      </c>
      <c r="AM1296">
        <f t="shared" si="146"/>
        <v>8</v>
      </c>
    </row>
    <row r="1297" spans="1:39" x14ac:dyDescent="0.3">
      <c r="A1297" t="s">
        <v>70</v>
      </c>
      <c r="B1297" t="s">
        <v>174</v>
      </c>
      <c r="C1297" t="s">
        <v>781</v>
      </c>
      <c r="D1297" t="s">
        <v>4235</v>
      </c>
      <c r="E1297" t="str">
        <f t="shared" si="140"/>
        <v>KARAOKE BLUE</v>
      </c>
      <c r="F1297" t="s">
        <v>70</v>
      </c>
      <c r="G1297" t="s">
        <v>21</v>
      </c>
      <c r="H1297" t="s">
        <v>21</v>
      </c>
      <c r="I1297" t="s">
        <v>22</v>
      </c>
      <c r="J1297" t="s">
        <v>35</v>
      </c>
      <c r="K1297" t="s">
        <v>24</v>
      </c>
      <c r="L1297" t="s">
        <v>21</v>
      </c>
      <c r="M1297" t="s">
        <v>21</v>
      </c>
      <c r="N1297" t="s">
        <v>47</v>
      </c>
      <c r="O1297" t="s">
        <v>21</v>
      </c>
      <c r="P1297" t="s">
        <v>21</v>
      </c>
      <c r="Q1297" t="s">
        <v>27</v>
      </c>
      <c r="R1297" t="s">
        <v>45</v>
      </c>
      <c r="S1297" t="s">
        <v>29</v>
      </c>
      <c r="T1297" t="s">
        <v>21</v>
      </c>
      <c r="U1297" t="s">
        <v>21</v>
      </c>
      <c r="V1297" t="s">
        <v>42</v>
      </c>
      <c r="W1297" s="18" t="s">
        <v>53</v>
      </c>
      <c r="Y1297">
        <f>IF(J1297=Legend!$B$3,0,IF(J1297=Legend!$B$4,1,IF(J1297=Legend!$B$5,2,0)))</f>
        <v>0</v>
      </c>
      <c r="Z1297">
        <f t="shared" si="141"/>
        <v>1</v>
      </c>
      <c r="AA1297">
        <f t="shared" si="142"/>
        <v>0</v>
      </c>
      <c r="AB1297">
        <f t="shared" si="143"/>
        <v>0</v>
      </c>
      <c r="AC1297">
        <f>IF(N1297=Legend!$D$3,3,IF(N1297=Legend!$D$4,2,IF(N1297=Legend!$D$5,1,0)))</f>
        <v>0</v>
      </c>
      <c r="AD1297">
        <f t="shared" si="144"/>
        <v>0</v>
      </c>
      <c r="AF1297">
        <f t="shared" si="145"/>
        <v>0</v>
      </c>
      <c r="AG1297">
        <f>IF(R1297=Legend!$F$3,3,IF(R1297=Legend!$F$4,2,IF(R1297=Legend!$F$5,1,0)))</f>
        <v>1</v>
      </c>
      <c r="AH1297">
        <f>IF(S1297=Legend!$F$3,3,IF(S1297=Legend!$F$4,2,IF(S1297=Legend!$F$5,1,0)))</f>
        <v>3</v>
      </c>
      <c r="AK1297">
        <f>IF(V1297=Legend!$H$3,3,IF(V1297=Legend!$H$4,2,IF(V1297=Legend!$H$5,1,0)))</f>
        <v>0</v>
      </c>
      <c r="AM1297">
        <f t="shared" si="146"/>
        <v>5</v>
      </c>
    </row>
    <row r="1298" spans="1:39" ht="156" x14ac:dyDescent="0.3">
      <c r="A1298" t="s">
        <v>56</v>
      </c>
      <c r="B1298" t="s">
        <v>1861</v>
      </c>
      <c r="C1298" t="s">
        <v>1870</v>
      </c>
      <c r="D1298" t="s">
        <v>2143</v>
      </c>
      <c r="E1298" t="str">
        <f t="shared" si="140"/>
        <v>KAREN`S MART / JL YOS SUDARSO DPN LAPANGAN ABADI</v>
      </c>
      <c r="F1298" t="s">
        <v>36</v>
      </c>
      <c r="G1298" t="s">
        <v>21</v>
      </c>
      <c r="H1298" t="s">
        <v>21</v>
      </c>
      <c r="I1298" t="s">
        <v>22</v>
      </c>
      <c r="J1298" t="s">
        <v>23</v>
      </c>
      <c r="K1298" t="s">
        <v>24</v>
      </c>
      <c r="L1298" t="s">
        <v>25</v>
      </c>
      <c r="M1298" t="s">
        <v>25</v>
      </c>
      <c r="N1298" t="s">
        <v>26</v>
      </c>
      <c r="O1298" t="s">
        <v>25</v>
      </c>
      <c r="P1298" t="s">
        <v>21</v>
      </c>
      <c r="Q1298" t="s">
        <v>60</v>
      </c>
      <c r="R1298" t="s">
        <v>28</v>
      </c>
      <c r="S1298" t="s">
        <v>29</v>
      </c>
      <c r="T1298" t="s">
        <v>21</v>
      </c>
      <c r="U1298" t="s">
        <v>21</v>
      </c>
      <c r="V1298" t="s">
        <v>33</v>
      </c>
      <c r="W1298" s="2" t="s">
        <v>31</v>
      </c>
      <c r="Y1298">
        <f>IF(J1298=Legend!$B$3,0,IF(J1298=Legend!$B$4,1,IF(J1298=Legend!$B$5,2,0)))</f>
        <v>1</v>
      </c>
      <c r="Z1298">
        <f t="shared" si="141"/>
        <v>1</v>
      </c>
      <c r="AA1298">
        <f t="shared" si="142"/>
        <v>1</v>
      </c>
      <c r="AB1298">
        <f t="shared" si="143"/>
        <v>1</v>
      </c>
      <c r="AC1298">
        <f>IF(N1298=Legend!$D$3,3,IF(N1298=Legend!$D$4,2,IF(N1298=Legend!$D$5,1,0)))</f>
        <v>2</v>
      </c>
      <c r="AD1298">
        <f t="shared" si="144"/>
        <v>1</v>
      </c>
      <c r="AF1298">
        <f t="shared" si="145"/>
        <v>2</v>
      </c>
      <c r="AG1298">
        <f>IF(R1298=Legend!$F$3,3,IF(R1298=Legend!$F$4,2,IF(R1298=Legend!$F$5,1,0)))</f>
        <v>2</v>
      </c>
      <c r="AH1298">
        <f>IF(S1298=Legend!$F$3,3,IF(S1298=Legend!$F$4,2,IF(S1298=Legend!$F$5,1,0)))</f>
        <v>3</v>
      </c>
      <c r="AK1298">
        <f>IF(V1298=Legend!$H$3,3,IF(V1298=Legend!$H$4,2,IF(V1298=Legend!$H$5,1,0)))</f>
        <v>1</v>
      </c>
      <c r="AM1298">
        <f t="shared" si="146"/>
        <v>15</v>
      </c>
    </row>
    <row r="1299" spans="1:39" ht="31.2" x14ac:dyDescent="0.3">
      <c r="A1299" t="s">
        <v>65</v>
      </c>
      <c r="B1299" t="s">
        <v>890</v>
      </c>
      <c r="C1299" t="s">
        <v>891</v>
      </c>
      <c r="D1299" t="s">
        <v>3062</v>
      </c>
      <c r="E1299" t="str">
        <f t="shared" si="140"/>
        <v>KARISMA SHOP</v>
      </c>
      <c r="F1299" t="s">
        <v>65</v>
      </c>
      <c r="G1299" t="s">
        <v>21</v>
      </c>
      <c r="H1299" t="s">
        <v>21</v>
      </c>
      <c r="I1299" t="s">
        <v>54</v>
      </c>
      <c r="J1299" t="s">
        <v>35</v>
      </c>
      <c r="K1299" t="s">
        <v>24</v>
      </c>
      <c r="L1299" t="s">
        <v>25</v>
      </c>
      <c r="M1299" t="s">
        <v>25</v>
      </c>
      <c r="N1299" t="s">
        <v>47</v>
      </c>
      <c r="O1299" t="s">
        <v>21</v>
      </c>
      <c r="P1299" t="s">
        <v>21</v>
      </c>
      <c r="Q1299" t="s">
        <v>27</v>
      </c>
      <c r="R1299" t="s">
        <v>45</v>
      </c>
      <c r="S1299" t="s">
        <v>47</v>
      </c>
      <c r="T1299" t="s">
        <v>21</v>
      </c>
      <c r="U1299" t="s">
        <v>21</v>
      </c>
      <c r="V1299" t="s">
        <v>42</v>
      </c>
      <c r="W1299" s="18" t="s">
        <v>63</v>
      </c>
      <c r="Y1299">
        <f>IF(J1299=Legend!$B$3,0,IF(J1299=Legend!$B$4,1,IF(J1299=Legend!$B$5,2,0)))</f>
        <v>0</v>
      </c>
      <c r="Z1299">
        <f t="shared" si="141"/>
        <v>1</v>
      </c>
      <c r="AA1299">
        <f t="shared" si="142"/>
        <v>1</v>
      </c>
      <c r="AB1299">
        <f t="shared" si="143"/>
        <v>1</v>
      </c>
      <c r="AC1299">
        <f>IF(N1299=Legend!$D$3,3,IF(N1299=Legend!$D$4,2,IF(N1299=Legend!$D$5,1,0)))</f>
        <v>0</v>
      </c>
      <c r="AD1299">
        <f t="shared" si="144"/>
        <v>0</v>
      </c>
      <c r="AF1299">
        <f t="shared" si="145"/>
        <v>0</v>
      </c>
      <c r="AG1299">
        <f>IF(R1299=Legend!$F$3,3,IF(R1299=Legend!$F$4,2,IF(R1299=Legend!$F$5,1,0)))</f>
        <v>1</v>
      </c>
      <c r="AH1299">
        <f>IF(S1299=Legend!$F$3,3,IF(S1299=Legend!$F$4,2,IF(S1299=Legend!$F$5,1,0)))</f>
        <v>0</v>
      </c>
      <c r="AK1299">
        <f>IF(V1299=Legend!$H$3,3,IF(V1299=Legend!$H$4,2,IF(V1299=Legend!$H$5,1,0)))</f>
        <v>0</v>
      </c>
      <c r="AM1299">
        <f t="shared" si="146"/>
        <v>4</v>
      </c>
    </row>
    <row r="1300" spans="1:39" ht="156" x14ac:dyDescent="0.3">
      <c r="A1300" t="s">
        <v>56</v>
      </c>
      <c r="B1300" t="s">
        <v>174</v>
      </c>
      <c r="C1300" t="s">
        <v>2138</v>
      </c>
      <c r="D1300" t="s">
        <v>2222</v>
      </c>
      <c r="E1300" t="str">
        <f t="shared" si="140"/>
        <v>KAROMAH ABADI</v>
      </c>
      <c r="F1300" t="s">
        <v>56</v>
      </c>
      <c r="G1300" t="s">
        <v>21</v>
      </c>
      <c r="H1300" t="s">
        <v>21</v>
      </c>
      <c r="I1300" t="s">
        <v>50</v>
      </c>
      <c r="J1300" t="s">
        <v>35</v>
      </c>
      <c r="K1300" t="s">
        <v>24</v>
      </c>
      <c r="L1300" t="s">
        <v>25</v>
      </c>
      <c r="M1300" t="s">
        <v>25</v>
      </c>
      <c r="N1300" t="s">
        <v>28</v>
      </c>
      <c r="O1300" t="s">
        <v>25</v>
      </c>
      <c r="P1300" t="s">
        <v>21</v>
      </c>
      <c r="Q1300" t="s">
        <v>27</v>
      </c>
      <c r="R1300" t="s">
        <v>45</v>
      </c>
      <c r="S1300" t="s">
        <v>28</v>
      </c>
      <c r="T1300" t="s">
        <v>21</v>
      </c>
      <c r="U1300" t="s">
        <v>21</v>
      </c>
      <c r="V1300" t="s">
        <v>33</v>
      </c>
      <c r="W1300" s="2" t="s">
        <v>31</v>
      </c>
      <c r="Y1300">
        <f>IF(J1300=Legend!$B$3,0,IF(J1300=Legend!$B$4,1,IF(J1300=Legend!$B$5,2,0)))</f>
        <v>0</v>
      </c>
      <c r="Z1300">
        <f t="shared" si="141"/>
        <v>1</v>
      </c>
      <c r="AA1300">
        <f t="shared" si="142"/>
        <v>1</v>
      </c>
      <c r="AB1300">
        <f t="shared" si="143"/>
        <v>1</v>
      </c>
      <c r="AC1300">
        <f>IF(N1300=Legend!$D$3,3,IF(N1300=Legend!$D$4,2,IF(N1300=Legend!$D$5,1,0)))</f>
        <v>1</v>
      </c>
      <c r="AD1300">
        <f t="shared" si="144"/>
        <v>1</v>
      </c>
      <c r="AF1300">
        <f t="shared" si="145"/>
        <v>0</v>
      </c>
      <c r="AG1300">
        <f>IF(R1300=Legend!$F$3,3,IF(R1300=Legend!$F$4,2,IF(R1300=Legend!$F$5,1,0)))</f>
        <v>1</v>
      </c>
      <c r="AH1300">
        <f>IF(S1300=Legend!$F$3,3,IF(S1300=Legend!$F$4,2,IF(S1300=Legend!$F$5,1,0)))</f>
        <v>2</v>
      </c>
      <c r="AK1300">
        <f>IF(V1300=Legend!$H$3,3,IF(V1300=Legend!$H$4,2,IF(V1300=Legend!$H$5,1,0)))</f>
        <v>1</v>
      </c>
      <c r="AM1300">
        <f t="shared" si="146"/>
        <v>9</v>
      </c>
    </row>
    <row r="1301" spans="1:39" ht="140.4" x14ac:dyDescent="0.3">
      <c r="A1301" t="s">
        <v>150</v>
      </c>
      <c r="B1301" t="s">
        <v>475</v>
      </c>
      <c r="C1301" t="s">
        <v>1002</v>
      </c>
      <c r="D1301" t="s">
        <v>5200</v>
      </c>
      <c r="E1301" t="str">
        <f t="shared" si="140"/>
        <v>KAROMAH, TOKO</v>
      </c>
      <c r="F1301" t="s">
        <v>150</v>
      </c>
      <c r="G1301" t="s">
        <v>21</v>
      </c>
      <c r="H1301" t="s">
        <v>21</v>
      </c>
      <c r="I1301" t="s">
        <v>22</v>
      </c>
      <c r="J1301" t="s">
        <v>23</v>
      </c>
      <c r="K1301" t="s">
        <v>24</v>
      </c>
      <c r="L1301" t="s">
        <v>25</v>
      </c>
      <c r="M1301" t="s">
        <v>25</v>
      </c>
      <c r="N1301" t="s">
        <v>38</v>
      </c>
      <c r="O1301" t="s">
        <v>25</v>
      </c>
      <c r="P1301" t="s">
        <v>21</v>
      </c>
      <c r="Q1301" t="s">
        <v>27</v>
      </c>
      <c r="R1301" t="s">
        <v>28</v>
      </c>
      <c r="S1301" t="s">
        <v>29</v>
      </c>
      <c r="T1301" t="s">
        <v>21</v>
      </c>
      <c r="U1301" t="s">
        <v>21</v>
      </c>
      <c r="V1301" t="s">
        <v>30</v>
      </c>
      <c r="W1301" s="2" t="s">
        <v>34</v>
      </c>
      <c r="Y1301">
        <f>IF(J1301=Legend!$B$3,0,IF(J1301=Legend!$B$4,1,IF(J1301=Legend!$B$5,2,0)))</f>
        <v>1</v>
      </c>
      <c r="Z1301">
        <f t="shared" si="141"/>
        <v>1</v>
      </c>
      <c r="AA1301">
        <f t="shared" si="142"/>
        <v>1</v>
      </c>
      <c r="AB1301">
        <f t="shared" si="143"/>
        <v>1</v>
      </c>
      <c r="AC1301">
        <f>IF(N1301=Legend!$D$3,3,IF(N1301=Legend!$D$4,2,IF(N1301=Legend!$D$5,1,0)))</f>
        <v>3</v>
      </c>
      <c r="AD1301">
        <f t="shared" si="144"/>
        <v>1</v>
      </c>
      <c r="AF1301">
        <f t="shared" si="145"/>
        <v>0</v>
      </c>
      <c r="AG1301">
        <f>IF(R1301=Legend!$F$3,3,IF(R1301=Legend!$F$4,2,IF(R1301=Legend!$F$5,1,0)))</f>
        <v>2</v>
      </c>
      <c r="AH1301">
        <f>IF(S1301=Legend!$F$3,3,IF(S1301=Legend!$F$4,2,IF(S1301=Legend!$F$5,1,0)))</f>
        <v>3</v>
      </c>
      <c r="AK1301">
        <f>IF(V1301=Legend!$H$3,3,IF(V1301=Legend!$H$4,2,IF(V1301=Legend!$H$5,1,0)))</f>
        <v>2</v>
      </c>
      <c r="AM1301">
        <f t="shared" si="146"/>
        <v>15</v>
      </c>
    </row>
    <row r="1302" spans="1:39" ht="140.4" x14ac:dyDescent="0.3">
      <c r="A1302" t="s">
        <v>104</v>
      </c>
      <c r="B1302" t="s">
        <v>890</v>
      </c>
      <c r="C1302" t="s">
        <v>1169</v>
      </c>
      <c r="D1302" t="s">
        <v>2564</v>
      </c>
      <c r="E1302" t="str">
        <f t="shared" si="140"/>
        <v>KARTIKA TOKO</v>
      </c>
      <c r="F1302" t="s">
        <v>104</v>
      </c>
      <c r="G1302" t="s">
        <v>21</v>
      </c>
      <c r="H1302" t="s">
        <v>21</v>
      </c>
      <c r="I1302" t="s">
        <v>54</v>
      </c>
      <c r="J1302" t="s">
        <v>23</v>
      </c>
      <c r="K1302" t="s">
        <v>24</v>
      </c>
      <c r="L1302" t="s">
        <v>25</v>
      </c>
      <c r="M1302" t="s">
        <v>25</v>
      </c>
      <c r="N1302" t="s">
        <v>38</v>
      </c>
      <c r="O1302" t="s">
        <v>25</v>
      </c>
      <c r="P1302" t="s">
        <v>21</v>
      </c>
      <c r="Q1302" t="s">
        <v>27</v>
      </c>
      <c r="R1302" t="s">
        <v>45</v>
      </c>
      <c r="S1302" t="s">
        <v>29</v>
      </c>
      <c r="T1302" t="s">
        <v>21</v>
      </c>
      <c r="U1302" t="s">
        <v>21</v>
      </c>
      <c r="V1302" t="s">
        <v>33</v>
      </c>
      <c r="W1302" s="2" t="s">
        <v>34</v>
      </c>
      <c r="Y1302">
        <f>IF(J1302=Legend!$B$3,0,IF(J1302=Legend!$B$4,1,IF(J1302=Legend!$B$5,2,0)))</f>
        <v>1</v>
      </c>
      <c r="Z1302">
        <f t="shared" si="141"/>
        <v>1</v>
      </c>
      <c r="AA1302">
        <f t="shared" si="142"/>
        <v>1</v>
      </c>
      <c r="AB1302">
        <f t="shared" si="143"/>
        <v>1</v>
      </c>
      <c r="AC1302">
        <f>IF(N1302=Legend!$D$3,3,IF(N1302=Legend!$D$4,2,IF(N1302=Legend!$D$5,1,0)))</f>
        <v>3</v>
      </c>
      <c r="AD1302">
        <f t="shared" si="144"/>
        <v>1</v>
      </c>
      <c r="AF1302">
        <f t="shared" si="145"/>
        <v>0</v>
      </c>
      <c r="AG1302">
        <f>IF(R1302=Legend!$F$3,3,IF(R1302=Legend!$F$4,2,IF(R1302=Legend!$F$5,1,0)))</f>
        <v>1</v>
      </c>
      <c r="AH1302">
        <f>IF(S1302=Legend!$F$3,3,IF(S1302=Legend!$F$4,2,IF(S1302=Legend!$F$5,1,0)))</f>
        <v>3</v>
      </c>
      <c r="AK1302">
        <f>IF(V1302=Legend!$H$3,3,IF(V1302=Legend!$H$4,2,IF(V1302=Legend!$H$5,1,0)))</f>
        <v>1</v>
      </c>
      <c r="AM1302">
        <f t="shared" si="146"/>
        <v>13</v>
      </c>
    </row>
    <row r="1303" spans="1:39" ht="140.4" x14ac:dyDescent="0.3">
      <c r="A1303" t="s">
        <v>59</v>
      </c>
      <c r="B1303" t="s">
        <v>983</v>
      </c>
      <c r="C1303" t="s">
        <v>3650</v>
      </c>
      <c r="D1303" t="s">
        <v>3651</v>
      </c>
      <c r="E1303" t="str">
        <f t="shared" si="140"/>
        <v>KARTINI / ALIANTO</v>
      </c>
      <c r="F1303" t="s">
        <v>59</v>
      </c>
      <c r="G1303" t="s">
        <v>21</v>
      </c>
      <c r="H1303" t="s">
        <v>21</v>
      </c>
      <c r="I1303" t="s">
        <v>22</v>
      </c>
      <c r="J1303" t="s">
        <v>23</v>
      </c>
      <c r="K1303" t="s">
        <v>24</v>
      </c>
      <c r="L1303" t="s">
        <v>25</v>
      </c>
      <c r="M1303" t="s">
        <v>25</v>
      </c>
      <c r="N1303" t="s">
        <v>28</v>
      </c>
      <c r="O1303" t="s">
        <v>25</v>
      </c>
      <c r="P1303" t="s">
        <v>21</v>
      </c>
      <c r="Q1303" t="s">
        <v>27</v>
      </c>
      <c r="R1303" t="s">
        <v>45</v>
      </c>
      <c r="S1303" t="s">
        <v>47</v>
      </c>
      <c r="T1303" t="s">
        <v>21</v>
      </c>
      <c r="U1303" t="s">
        <v>21</v>
      </c>
      <c r="V1303" t="s">
        <v>33</v>
      </c>
      <c r="W1303" s="2" t="s">
        <v>34</v>
      </c>
      <c r="Y1303">
        <f>IF(J1303=Legend!$B$3,0,IF(J1303=Legend!$B$4,1,IF(J1303=Legend!$B$5,2,0)))</f>
        <v>1</v>
      </c>
      <c r="Z1303">
        <f t="shared" si="141"/>
        <v>1</v>
      </c>
      <c r="AA1303">
        <f t="shared" si="142"/>
        <v>1</v>
      </c>
      <c r="AB1303">
        <f t="shared" si="143"/>
        <v>1</v>
      </c>
      <c r="AC1303">
        <f>IF(N1303=Legend!$D$3,3,IF(N1303=Legend!$D$4,2,IF(N1303=Legend!$D$5,1,0)))</f>
        <v>1</v>
      </c>
      <c r="AD1303">
        <f t="shared" si="144"/>
        <v>1</v>
      </c>
      <c r="AF1303">
        <f t="shared" si="145"/>
        <v>0</v>
      </c>
      <c r="AG1303">
        <f>IF(R1303=Legend!$F$3,3,IF(R1303=Legend!$F$4,2,IF(R1303=Legend!$F$5,1,0)))</f>
        <v>1</v>
      </c>
      <c r="AH1303">
        <f>IF(S1303=Legend!$F$3,3,IF(S1303=Legend!$F$4,2,IF(S1303=Legend!$F$5,1,0)))</f>
        <v>0</v>
      </c>
      <c r="AK1303">
        <f>IF(V1303=Legend!$H$3,3,IF(V1303=Legend!$H$4,2,IF(V1303=Legend!$H$5,1,0)))</f>
        <v>1</v>
      </c>
      <c r="AM1303">
        <f t="shared" si="146"/>
        <v>8</v>
      </c>
    </row>
    <row r="1304" spans="1:39" ht="109.2" x14ac:dyDescent="0.3">
      <c r="A1304" t="s">
        <v>70</v>
      </c>
      <c r="B1304" t="s">
        <v>174</v>
      </c>
      <c r="C1304" t="s">
        <v>3740</v>
      </c>
      <c r="D1304" t="s">
        <v>4279</v>
      </c>
      <c r="E1304" t="str">
        <f t="shared" si="140"/>
        <v>KARUNIA MM</v>
      </c>
      <c r="F1304" t="s">
        <v>70</v>
      </c>
      <c r="G1304" t="s">
        <v>21</v>
      </c>
      <c r="H1304" t="s">
        <v>21</v>
      </c>
      <c r="I1304" t="s">
        <v>22</v>
      </c>
      <c r="J1304" t="s">
        <v>35</v>
      </c>
      <c r="K1304" t="s">
        <v>24</v>
      </c>
      <c r="L1304" t="s">
        <v>25</v>
      </c>
      <c r="M1304" t="s">
        <v>25</v>
      </c>
      <c r="N1304" t="s">
        <v>28</v>
      </c>
      <c r="O1304" t="s">
        <v>25</v>
      </c>
      <c r="P1304" t="s">
        <v>21</v>
      </c>
      <c r="Q1304" t="s">
        <v>72</v>
      </c>
      <c r="R1304" t="s">
        <v>45</v>
      </c>
      <c r="S1304" t="s">
        <v>45</v>
      </c>
      <c r="T1304" t="s">
        <v>21</v>
      </c>
      <c r="U1304" t="s">
        <v>21</v>
      </c>
      <c r="V1304" t="s">
        <v>33</v>
      </c>
      <c r="W1304" s="2" t="s">
        <v>66</v>
      </c>
      <c r="Y1304">
        <f>IF(J1304=Legend!$B$3,0,IF(J1304=Legend!$B$4,1,IF(J1304=Legend!$B$5,2,0)))</f>
        <v>0</v>
      </c>
      <c r="Z1304">
        <f t="shared" si="141"/>
        <v>1</v>
      </c>
      <c r="AA1304">
        <f t="shared" si="142"/>
        <v>1</v>
      </c>
      <c r="AB1304">
        <f t="shared" si="143"/>
        <v>1</v>
      </c>
      <c r="AC1304">
        <f>IF(N1304=Legend!$D$3,3,IF(N1304=Legend!$D$4,2,IF(N1304=Legend!$D$5,1,0)))</f>
        <v>1</v>
      </c>
      <c r="AD1304">
        <f t="shared" si="144"/>
        <v>1</v>
      </c>
      <c r="AF1304">
        <f t="shared" si="145"/>
        <v>2</v>
      </c>
      <c r="AG1304">
        <f>IF(R1304=Legend!$F$3,3,IF(R1304=Legend!$F$4,2,IF(R1304=Legend!$F$5,1,0)))</f>
        <v>1</v>
      </c>
      <c r="AH1304">
        <f>IF(S1304=Legend!$F$3,3,IF(S1304=Legend!$F$4,2,IF(S1304=Legend!$F$5,1,0)))</f>
        <v>1</v>
      </c>
      <c r="AK1304">
        <f>IF(V1304=Legend!$H$3,3,IF(V1304=Legend!$H$4,2,IF(V1304=Legend!$H$5,1,0)))</f>
        <v>1</v>
      </c>
      <c r="AM1304">
        <f t="shared" si="146"/>
        <v>10</v>
      </c>
    </row>
    <row r="1305" spans="1:39" ht="140.4" x14ac:dyDescent="0.3">
      <c r="A1305" t="s">
        <v>74</v>
      </c>
      <c r="B1305" t="s">
        <v>174</v>
      </c>
      <c r="C1305" t="s">
        <v>175</v>
      </c>
      <c r="D1305" t="s">
        <v>4137</v>
      </c>
      <c r="E1305" t="str">
        <f t="shared" si="140"/>
        <v>KARUNIA MM (SIDOARJO)</v>
      </c>
      <c r="F1305" t="s">
        <v>74</v>
      </c>
      <c r="G1305" t="s">
        <v>21</v>
      </c>
      <c r="H1305" t="s">
        <v>21</v>
      </c>
      <c r="I1305" t="s">
        <v>54</v>
      </c>
      <c r="J1305" t="s">
        <v>35</v>
      </c>
      <c r="K1305" t="s">
        <v>24</v>
      </c>
      <c r="L1305" t="s">
        <v>25</v>
      </c>
      <c r="M1305" t="s">
        <v>25</v>
      </c>
      <c r="N1305" t="s">
        <v>26</v>
      </c>
      <c r="O1305" t="s">
        <v>25</v>
      </c>
      <c r="P1305" t="s">
        <v>21</v>
      </c>
      <c r="Q1305" t="s">
        <v>80</v>
      </c>
      <c r="R1305" t="s">
        <v>28</v>
      </c>
      <c r="S1305" t="s">
        <v>29</v>
      </c>
      <c r="T1305" t="s">
        <v>21</v>
      </c>
      <c r="U1305" t="s">
        <v>21</v>
      </c>
      <c r="V1305" t="s">
        <v>33</v>
      </c>
      <c r="W1305" s="2" t="s">
        <v>34</v>
      </c>
      <c r="Y1305">
        <f>IF(J1305=Legend!$B$3,0,IF(J1305=Legend!$B$4,1,IF(J1305=Legend!$B$5,2,0)))</f>
        <v>0</v>
      </c>
      <c r="Z1305">
        <f t="shared" si="141"/>
        <v>1</v>
      </c>
      <c r="AA1305">
        <f t="shared" si="142"/>
        <v>1</v>
      </c>
      <c r="AB1305">
        <f t="shared" si="143"/>
        <v>1</v>
      </c>
      <c r="AC1305">
        <f>IF(N1305=Legend!$D$3,3,IF(N1305=Legend!$D$4,2,IF(N1305=Legend!$D$5,1,0)))</f>
        <v>2</v>
      </c>
      <c r="AD1305">
        <f t="shared" si="144"/>
        <v>1</v>
      </c>
      <c r="AF1305">
        <f t="shared" si="145"/>
        <v>2</v>
      </c>
      <c r="AG1305">
        <f>IF(R1305=Legend!$F$3,3,IF(R1305=Legend!$F$4,2,IF(R1305=Legend!$F$5,1,0)))</f>
        <v>2</v>
      </c>
      <c r="AH1305">
        <f>IF(S1305=Legend!$F$3,3,IF(S1305=Legend!$F$4,2,IF(S1305=Legend!$F$5,1,0)))</f>
        <v>3</v>
      </c>
      <c r="AK1305">
        <f>IF(V1305=Legend!$H$3,3,IF(V1305=Legend!$H$4,2,IF(V1305=Legend!$H$5,1,0)))</f>
        <v>1</v>
      </c>
      <c r="AM1305">
        <f t="shared" si="146"/>
        <v>14</v>
      </c>
    </row>
    <row r="1306" spans="1:39" ht="109.2" x14ac:dyDescent="0.3">
      <c r="A1306" t="s">
        <v>49</v>
      </c>
      <c r="B1306" t="s">
        <v>174</v>
      </c>
      <c r="C1306" t="s">
        <v>200</v>
      </c>
      <c r="D1306" t="s">
        <v>1435</v>
      </c>
      <c r="E1306" t="str">
        <f t="shared" si="140"/>
        <v>KARYA BAKTI TOSERBA</v>
      </c>
      <c r="F1306" t="s">
        <v>49</v>
      </c>
      <c r="G1306" t="s">
        <v>21</v>
      </c>
      <c r="H1306" t="s">
        <v>21</v>
      </c>
      <c r="I1306" t="s">
        <v>22</v>
      </c>
      <c r="J1306" t="s">
        <v>35</v>
      </c>
      <c r="K1306" t="s">
        <v>24</v>
      </c>
      <c r="L1306" t="s">
        <v>21</v>
      </c>
      <c r="M1306" t="s">
        <v>25</v>
      </c>
      <c r="N1306" t="s">
        <v>26</v>
      </c>
      <c r="O1306" t="s">
        <v>25</v>
      </c>
      <c r="P1306" t="s">
        <v>21</v>
      </c>
      <c r="Q1306" t="s">
        <v>72</v>
      </c>
      <c r="R1306" t="s">
        <v>45</v>
      </c>
      <c r="S1306" t="s">
        <v>29</v>
      </c>
      <c r="T1306" t="s">
        <v>21</v>
      </c>
      <c r="U1306" t="s">
        <v>21</v>
      </c>
      <c r="V1306" t="s">
        <v>33</v>
      </c>
      <c r="W1306" s="2" t="s">
        <v>46</v>
      </c>
      <c r="Y1306">
        <f>IF(J1306=Legend!$B$3,0,IF(J1306=Legend!$B$4,1,IF(J1306=Legend!$B$5,2,0)))</f>
        <v>0</v>
      </c>
      <c r="Z1306">
        <f t="shared" si="141"/>
        <v>1</v>
      </c>
      <c r="AA1306">
        <f t="shared" si="142"/>
        <v>0</v>
      </c>
      <c r="AB1306">
        <f t="shared" si="143"/>
        <v>1</v>
      </c>
      <c r="AC1306">
        <f>IF(N1306=Legend!$D$3,3,IF(N1306=Legend!$D$4,2,IF(N1306=Legend!$D$5,1,0)))</f>
        <v>2</v>
      </c>
      <c r="AD1306">
        <f t="shared" si="144"/>
        <v>1</v>
      </c>
      <c r="AF1306">
        <f t="shared" si="145"/>
        <v>2</v>
      </c>
      <c r="AG1306">
        <f>IF(R1306=Legend!$F$3,3,IF(R1306=Legend!$F$4,2,IF(R1306=Legend!$F$5,1,0)))</f>
        <v>1</v>
      </c>
      <c r="AH1306">
        <f>IF(S1306=Legend!$F$3,3,IF(S1306=Legend!$F$4,2,IF(S1306=Legend!$F$5,1,0)))</f>
        <v>3</v>
      </c>
      <c r="AK1306">
        <f>IF(V1306=Legend!$H$3,3,IF(V1306=Legend!$H$4,2,IF(V1306=Legend!$H$5,1,0)))</f>
        <v>1</v>
      </c>
      <c r="AM1306">
        <f t="shared" si="146"/>
        <v>12</v>
      </c>
    </row>
    <row r="1307" spans="1:39" ht="109.2" x14ac:dyDescent="0.3">
      <c r="A1307" t="s">
        <v>49</v>
      </c>
      <c r="B1307" t="s">
        <v>1190</v>
      </c>
      <c r="C1307" t="s">
        <v>1195</v>
      </c>
      <c r="D1307" t="s">
        <v>1533</v>
      </c>
      <c r="E1307" t="str">
        <f t="shared" si="140"/>
        <v>Karya Baru MM</v>
      </c>
      <c r="F1307" t="s">
        <v>49</v>
      </c>
      <c r="G1307" t="s">
        <v>21</v>
      </c>
      <c r="H1307" t="s">
        <v>21</v>
      </c>
      <c r="I1307" t="s">
        <v>50</v>
      </c>
      <c r="J1307" t="s">
        <v>41</v>
      </c>
      <c r="K1307" t="s">
        <v>24</v>
      </c>
      <c r="L1307" t="s">
        <v>21</v>
      </c>
      <c r="M1307" t="s">
        <v>25</v>
      </c>
      <c r="N1307" t="s">
        <v>38</v>
      </c>
      <c r="O1307" t="s">
        <v>25</v>
      </c>
      <c r="P1307" t="s">
        <v>21</v>
      </c>
      <c r="Q1307" t="s">
        <v>27</v>
      </c>
      <c r="R1307" t="s">
        <v>28</v>
      </c>
      <c r="S1307" t="s">
        <v>29</v>
      </c>
      <c r="T1307" t="s">
        <v>21</v>
      </c>
      <c r="U1307" t="s">
        <v>21</v>
      </c>
      <c r="V1307" t="s">
        <v>30</v>
      </c>
      <c r="W1307" s="2" t="s">
        <v>99</v>
      </c>
      <c r="Y1307">
        <f>IF(J1307=Legend!$B$3,0,IF(J1307=Legend!$B$4,1,IF(J1307=Legend!$B$5,2,0)))</f>
        <v>2</v>
      </c>
      <c r="Z1307">
        <f t="shared" si="141"/>
        <v>1</v>
      </c>
      <c r="AA1307">
        <f t="shared" si="142"/>
        <v>0</v>
      </c>
      <c r="AB1307">
        <f t="shared" si="143"/>
        <v>1</v>
      </c>
      <c r="AC1307">
        <f>IF(N1307=Legend!$D$3,3,IF(N1307=Legend!$D$4,2,IF(N1307=Legend!$D$5,1,0)))</f>
        <v>3</v>
      </c>
      <c r="AD1307">
        <f t="shared" si="144"/>
        <v>1</v>
      </c>
      <c r="AF1307">
        <f t="shared" si="145"/>
        <v>0</v>
      </c>
      <c r="AG1307">
        <f>IF(R1307=Legend!$F$3,3,IF(R1307=Legend!$F$4,2,IF(R1307=Legend!$F$5,1,0)))</f>
        <v>2</v>
      </c>
      <c r="AH1307">
        <f>IF(S1307=Legend!$F$3,3,IF(S1307=Legend!$F$4,2,IF(S1307=Legend!$F$5,1,0)))</f>
        <v>3</v>
      </c>
      <c r="AK1307">
        <f>IF(V1307=Legend!$H$3,3,IF(V1307=Legend!$H$4,2,IF(V1307=Legend!$H$5,1,0)))</f>
        <v>2</v>
      </c>
      <c r="AM1307">
        <f t="shared" si="146"/>
        <v>15</v>
      </c>
    </row>
    <row r="1308" spans="1:39" ht="156" x14ac:dyDescent="0.3">
      <c r="A1308" t="s">
        <v>59</v>
      </c>
      <c r="B1308" t="s">
        <v>3366</v>
      </c>
      <c r="C1308" t="s">
        <v>3593</v>
      </c>
      <c r="D1308" t="s">
        <v>3642</v>
      </c>
      <c r="E1308" t="str">
        <f t="shared" si="140"/>
        <v>KARYA MART</v>
      </c>
      <c r="F1308" t="s">
        <v>59</v>
      </c>
      <c r="G1308" t="s">
        <v>21</v>
      </c>
      <c r="H1308" t="s">
        <v>21</v>
      </c>
      <c r="I1308" t="s">
        <v>22</v>
      </c>
      <c r="J1308" t="s">
        <v>23</v>
      </c>
      <c r="K1308" t="s">
        <v>24</v>
      </c>
      <c r="L1308" t="s">
        <v>25</v>
      </c>
      <c r="M1308" t="s">
        <v>25</v>
      </c>
      <c r="N1308" t="s">
        <v>26</v>
      </c>
      <c r="O1308" t="s">
        <v>25</v>
      </c>
      <c r="P1308" t="s">
        <v>21</v>
      </c>
      <c r="Q1308" t="s">
        <v>27</v>
      </c>
      <c r="R1308" t="s">
        <v>28</v>
      </c>
      <c r="S1308" t="s">
        <v>29</v>
      </c>
      <c r="T1308" t="s">
        <v>21</v>
      </c>
      <c r="U1308" t="s">
        <v>21</v>
      </c>
      <c r="V1308" t="s">
        <v>33</v>
      </c>
      <c r="W1308" s="2" t="s">
        <v>31</v>
      </c>
      <c r="Y1308">
        <f>IF(J1308=Legend!$B$3,0,IF(J1308=Legend!$B$4,1,IF(J1308=Legend!$B$5,2,0)))</f>
        <v>1</v>
      </c>
      <c r="Z1308">
        <f t="shared" si="141"/>
        <v>1</v>
      </c>
      <c r="AA1308">
        <f t="shared" si="142"/>
        <v>1</v>
      </c>
      <c r="AB1308">
        <f t="shared" si="143"/>
        <v>1</v>
      </c>
      <c r="AC1308">
        <f>IF(N1308=Legend!$D$3,3,IF(N1308=Legend!$D$4,2,IF(N1308=Legend!$D$5,1,0)))</f>
        <v>2</v>
      </c>
      <c r="AD1308">
        <f t="shared" si="144"/>
        <v>1</v>
      </c>
      <c r="AF1308">
        <f t="shared" si="145"/>
        <v>0</v>
      </c>
      <c r="AG1308">
        <f>IF(R1308=Legend!$F$3,3,IF(R1308=Legend!$F$4,2,IF(R1308=Legend!$F$5,1,0)))</f>
        <v>2</v>
      </c>
      <c r="AH1308">
        <f>IF(S1308=Legend!$F$3,3,IF(S1308=Legend!$F$4,2,IF(S1308=Legend!$F$5,1,0)))</f>
        <v>3</v>
      </c>
      <c r="AK1308">
        <f>IF(V1308=Legend!$H$3,3,IF(V1308=Legend!$H$4,2,IF(V1308=Legend!$H$5,1,0)))</f>
        <v>1</v>
      </c>
      <c r="AM1308">
        <f t="shared" si="146"/>
        <v>13</v>
      </c>
    </row>
    <row r="1309" spans="1:39" ht="140.4" x14ac:dyDescent="0.3">
      <c r="A1309" t="s">
        <v>43</v>
      </c>
      <c r="B1309" t="s">
        <v>174</v>
      </c>
      <c r="C1309" t="s">
        <v>1159</v>
      </c>
      <c r="D1309" t="s">
        <v>3912</v>
      </c>
      <c r="E1309" t="str">
        <f t="shared" si="140"/>
        <v>KARYA WARGA</v>
      </c>
      <c r="F1309" t="s">
        <v>43</v>
      </c>
      <c r="G1309" t="s">
        <v>21</v>
      </c>
      <c r="H1309" t="s">
        <v>21</v>
      </c>
      <c r="I1309" t="s">
        <v>22</v>
      </c>
      <c r="J1309" t="s">
        <v>35</v>
      </c>
      <c r="K1309" t="s">
        <v>24</v>
      </c>
      <c r="L1309" t="s">
        <v>25</v>
      </c>
      <c r="M1309" t="s">
        <v>25</v>
      </c>
      <c r="N1309" t="s">
        <v>26</v>
      </c>
      <c r="O1309" t="s">
        <v>25</v>
      </c>
      <c r="P1309" t="s">
        <v>21</v>
      </c>
      <c r="Q1309" t="s">
        <v>27</v>
      </c>
      <c r="R1309" t="s">
        <v>45</v>
      </c>
      <c r="S1309" t="s">
        <v>29</v>
      </c>
      <c r="T1309" t="s">
        <v>21</v>
      </c>
      <c r="U1309" t="s">
        <v>21</v>
      </c>
      <c r="V1309" t="s">
        <v>33</v>
      </c>
      <c r="W1309" s="2" t="s">
        <v>34</v>
      </c>
      <c r="Y1309">
        <f>IF(J1309=Legend!$B$3,0,IF(J1309=Legend!$B$4,1,IF(J1309=Legend!$B$5,2,0)))</f>
        <v>0</v>
      </c>
      <c r="Z1309">
        <f t="shared" si="141"/>
        <v>1</v>
      </c>
      <c r="AA1309">
        <f t="shared" si="142"/>
        <v>1</v>
      </c>
      <c r="AB1309">
        <f t="shared" si="143"/>
        <v>1</v>
      </c>
      <c r="AC1309">
        <f>IF(N1309=Legend!$D$3,3,IF(N1309=Legend!$D$4,2,IF(N1309=Legend!$D$5,1,0)))</f>
        <v>2</v>
      </c>
      <c r="AD1309">
        <f t="shared" si="144"/>
        <v>1</v>
      </c>
      <c r="AF1309">
        <f t="shared" si="145"/>
        <v>0</v>
      </c>
      <c r="AG1309">
        <f>IF(R1309=Legend!$F$3,3,IF(R1309=Legend!$F$4,2,IF(R1309=Legend!$F$5,1,0)))</f>
        <v>1</v>
      </c>
      <c r="AH1309">
        <f>IF(S1309=Legend!$F$3,3,IF(S1309=Legend!$F$4,2,IF(S1309=Legend!$F$5,1,0)))</f>
        <v>3</v>
      </c>
      <c r="AK1309">
        <f>IF(V1309=Legend!$H$3,3,IF(V1309=Legend!$H$4,2,IF(V1309=Legend!$H$5,1,0)))</f>
        <v>1</v>
      </c>
      <c r="AM1309">
        <f t="shared" si="146"/>
        <v>11</v>
      </c>
    </row>
    <row r="1310" spans="1:39" ht="124.8" x14ac:dyDescent="0.3">
      <c r="A1310" t="s">
        <v>79</v>
      </c>
      <c r="B1310" t="s">
        <v>519</v>
      </c>
      <c r="C1310" t="s">
        <v>540</v>
      </c>
      <c r="D1310" t="s">
        <v>552</v>
      </c>
      <c r="E1310" t="str">
        <f t="shared" si="140"/>
        <v>KARYA/ATJIK ARIAS EFENDI</v>
      </c>
      <c r="F1310" t="s">
        <v>79</v>
      </c>
      <c r="G1310" t="s">
        <v>21</v>
      </c>
      <c r="H1310" t="s">
        <v>21</v>
      </c>
      <c r="I1310" t="s">
        <v>22</v>
      </c>
      <c r="J1310" t="s">
        <v>23</v>
      </c>
      <c r="K1310" t="s">
        <v>24</v>
      </c>
      <c r="L1310" t="s">
        <v>25</v>
      </c>
      <c r="M1310" t="s">
        <v>21</v>
      </c>
      <c r="N1310" t="s">
        <v>47</v>
      </c>
      <c r="O1310" t="s">
        <v>21</v>
      </c>
      <c r="P1310" t="s">
        <v>21</v>
      </c>
      <c r="Q1310" t="s">
        <v>27</v>
      </c>
      <c r="R1310" t="s">
        <v>45</v>
      </c>
      <c r="S1310" t="s">
        <v>29</v>
      </c>
      <c r="T1310" t="s">
        <v>21</v>
      </c>
      <c r="U1310" t="s">
        <v>21</v>
      </c>
      <c r="V1310" t="s">
        <v>30</v>
      </c>
      <c r="W1310" s="2" t="s">
        <v>94</v>
      </c>
      <c r="Y1310">
        <f>IF(J1310=Legend!$B$3,0,IF(J1310=Legend!$B$4,1,IF(J1310=Legend!$B$5,2,0)))</f>
        <v>1</v>
      </c>
      <c r="Z1310">
        <f t="shared" si="141"/>
        <v>1</v>
      </c>
      <c r="AA1310">
        <f t="shared" si="142"/>
        <v>1</v>
      </c>
      <c r="AB1310">
        <f t="shared" si="143"/>
        <v>0</v>
      </c>
      <c r="AC1310">
        <f>IF(N1310=Legend!$D$3,3,IF(N1310=Legend!$D$4,2,IF(N1310=Legend!$D$5,1,0)))</f>
        <v>0</v>
      </c>
      <c r="AD1310">
        <f t="shared" si="144"/>
        <v>0</v>
      </c>
      <c r="AF1310">
        <f t="shared" si="145"/>
        <v>0</v>
      </c>
      <c r="AG1310">
        <f>IF(R1310=Legend!$F$3,3,IF(R1310=Legend!$F$4,2,IF(R1310=Legend!$F$5,1,0)))</f>
        <v>1</v>
      </c>
      <c r="AH1310">
        <f>IF(S1310=Legend!$F$3,3,IF(S1310=Legend!$F$4,2,IF(S1310=Legend!$F$5,1,0)))</f>
        <v>3</v>
      </c>
      <c r="AK1310">
        <f>IF(V1310=Legend!$H$3,3,IF(V1310=Legend!$H$4,2,IF(V1310=Legend!$H$5,1,0)))</f>
        <v>2</v>
      </c>
      <c r="AM1310">
        <f t="shared" si="146"/>
        <v>9</v>
      </c>
    </row>
    <row r="1311" spans="1:39" ht="31.2" x14ac:dyDescent="0.3">
      <c r="A1311" t="s">
        <v>59</v>
      </c>
      <c r="B1311" t="s">
        <v>3366</v>
      </c>
      <c r="C1311" t="s">
        <v>3543</v>
      </c>
      <c r="D1311" t="s">
        <v>3558</v>
      </c>
      <c r="E1311" t="str">
        <f t="shared" si="140"/>
        <v>Karyawan Gtp</v>
      </c>
      <c r="F1311" t="s">
        <v>85</v>
      </c>
      <c r="G1311" t="s">
        <v>21</v>
      </c>
      <c r="H1311" t="s">
        <v>21</v>
      </c>
      <c r="I1311" t="s">
        <v>22</v>
      </c>
      <c r="J1311" t="s">
        <v>35</v>
      </c>
      <c r="K1311" t="s">
        <v>47</v>
      </c>
      <c r="L1311" t="s">
        <v>21</v>
      </c>
      <c r="M1311" t="s">
        <v>21</v>
      </c>
      <c r="N1311" t="s">
        <v>47</v>
      </c>
      <c r="O1311" t="s">
        <v>21</v>
      </c>
      <c r="P1311" t="s">
        <v>21</v>
      </c>
      <c r="Q1311" t="s">
        <v>27</v>
      </c>
      <c r="R1311" t="s">
        <v>47</v>
      </c>
      <c r="S1311" t="s">
        <v>47</v>
      </c>
      <c r="T1311" t="s">
        <v>21</v>
      </c>
      <c r="U1311" t="s">
        <v>21</v>
      </c>
      <c r="V1311" t="s">
        <v>42</v>
      </c>
      <c r="W1311" s="18" t="s">
        <v>103</v>
      </c>
      <c r="Y1311">
        <f>IF(J1311=Legend!$B$3,0,IF(J1311=Legend!$B$4,1,IF(J1311=Legend!$B$5,2,0)))</f>
        <v>0</v>
      </c>
      <c r="Z1311">
        <f t="shared" si="141"/>
        <v>0</v>
      </c>
      <c r="AA1311">
        <f t="shared" si="142"/>
        <v>0</v>
      </c>
      <c r="AB1311">
        <f t="shared" si="143"/>
        <v>0</v>
      </c>
      <c r="AC1311">
        <f>IF(N1311=Legend!$D$3,3,IF(N1311=Legend!$D$4,2,IF(N1311=Legend!$D$5,1,0)))</f>
        <v>0</v>
      </c>
      <c r="AD1311">
        <f t="shared" si="144"/>
        <v>0</v>
      </c>
      <c r="AF1311">
        <f t="shared" si="145"/>
        <v>0</v>
      </c>
      <c r="AG1311">
        <f>IF(R1311=Legend!$F$3,3,IF(R1311=Legend!$F$4,2,IF(R1311=Legend!$F$5,1,0)))</f>
        <v>0</v>
      </c>
      <c r="AH1311">
        <f>IF(S1311=Legend!$F$3,3,IF(S1311=Legend!$F$4,2,IF(S1311=Legend!$F$5,1,0)))</f>
        <v>0</v>
      </c>
      <c r="AK1311">
        <f>IF(V1311=Legend!$H$3,3,IF(V1311=Legend!$H$4,2,IF(V1311=Legend!$H$5,1,0)))</f>
        <v>0</v>
      </c>
      <c r="AM1311">
        <f t="shared" si="146"/>
        <v>0</v>
      </c>
    </row>
    <row r="1312" spans="1:39" ht="140.4" x14ac:dyDescent="0.3">
      <c r="A1312" t="s">
        <v>158</v>
      </c>
      <c r="B1312" t="s">
        <v>162</v>
      </c>
      <c r="C1312" t="s">
        <v>5261</v>
      </c>
      <c r="D1312" t="s">
        <v>5276</v>
      </c>
      <c r="E1312" t="str">
        <f t="shared" si="140"/>
        <v>KARYAWAN KOPERAS KOKABI PELEBURAN</v>
      </c>
      <c r="F1312" t="s">
        <v>158</v>
      </c>
      <c r="G1312" t="s">
        <v>21</v>
      </c>
      <c r="H1312" t="s">
        <v>21</v>
      </c>
      <c r="I1312" t="s">
        <v>54</v>
      </c>
      <c r="J1312" t="s">
        <v>35</v>
      </c>
      <c r="K1312" t="s">
        <v>47</v>
      </c>
      <c r="L1312" t="s">
        <v>21</v>
      </c>
      <c r="M1312" t="s">
        <v>25</v>
      </c>
      <c r="N1312" t="s">
        <v>28</v>
      </c>
      <c r="O1312" t="s">
        <v>25</v>
      </c>
      <c r="P1312" t="s">
        <v>21</v>
      </c>
      <c r="Q1312" t="s">
        <v>27</v>
      </c>
      <c r="R1312" t="s">
        <v>45</v>
      </c>
      <c r="S1312" t="s">
        <v>29</v>
      </c>
      <c r="T1312" t="s">
        <v>21</v>
      </c>
      <c r="U1312" t="s">
        <v>21</v>
      </c>
      <c r="V1312" t="s">
        <v>33</v>
      </c>
      <c r="W1312" s="2" t="s">
        <v>34</v>
      </c>
      <c r="Y1312">
        <f>IF(J1312=Legend!$B$3,0,IF(J1312=Legend!$B$4,1,IF(J1312=Legend!$B$5,2,0)))</f>
        <v>0</v>
      </c>
      <c r="Z1312">
        <f t="shared" si="141"/>
        <v>0</v>
      </c>
      <c r="AA1312">
        <f t="shared" si="142"/>
        <v>0</v>
      </c>
      <c r="AB1312">
        <f t="shared" si="143"/>
        <v>1</v>
      </c>
      <c r="AC1312">
        <f>IF(N1312=Legend!$D$3,3,IF(N1312=Legend!$D$4,2,IF(N1312=Legend!$D$5,1,0)))</f>
        <v>1</v>
      </c>
      <c r="AD1312">
        <f t="shared" si="144"/>
        <v>1</v>
      </c>
      <c r="AF1312">
        <f t="shared" si="145"/>
        <v>0</v>
      </c>
      <c r="AG1312">
        <f>IF(R1312=Legend!$F$3,3,IF(R1312=Legend!$F$4,2,IF(R1312=Legend!$F$5,1,0)))</f>
        <v>1</v>
      </c>
      <c r="AH1312">
        <f>IF(S1312=Legend!$F$3,3,IF(S1312=Legend!$F$4,2,IF(S1312=Legend!$F$5,1,0)))</f>
        <v>3</v>
      </c>
      <c r="AK1312">
        <f>IF(V1312=Legend!$H$3,3,IF(V1312=Legend!$H$4,2,IF(V1312=Legend!$H$5,1,0)))</f>
        <v>1</v>
      </c>
      <c r="AM1312">
        <f t="shared" si="146"/>
        <v>8</v>
      </c>
    </row>
    <row r="1313" spans="1:39" ht="140.4" x14ac:dyDescent="0.3">
      <c r="A1313" t="s">
        <v>155</v>
      </c>
      <c r="B1313" t="s">
        <v>3634</v>
      </c>
      <c r="C1313" t="s">
        <v>3635</v>
      </c>
      <c r="D1313" t="s">
        <v>5135</v>
      </c>
      <c r="E1313" t="str">
        <f t="shared" si="140"/>
        <v>KASIH JAYA</v>
      </c>
      <c r="F1313" t="s">
        <v>155</v>
      </c>
      <c r="G1313" t="s">
        <v>21</v>
      </c>
      <c r="H1313" t="s">
        <v>21</v>
      </c>
      <c r="I1313" t="s">
        <v>22</v>
      </c>
      <c r="J1313" t="s">
        <v>41</v>
      </c>
      <c r="K1313" t="s">
        <v>24</v>
      </c>
      <c r="L1313" t="s">
        <v>25</v>
      </c>
      <c r="M1313" t="s">
        <v>25</v>
      </c>
      <c r="N1313" t="s">
        <v>26</v>
      </c>
      <c r="O1313" t="s">
        <v>25</v>
      </c>
      <c r="P1313" t="s">
        <v>21</v>
      </c>
      <c r="Q1313" t="s">
        <v>27</v>
      </c>
      <c r="R1313" t="s">
        <v>28</v>
      </c>
      <c r="S1313" t="s">
        <v>29</v>
      </c>
      <c r="T1313" t="s">
        <v>21</v>
      </c>
      <c r="U1313" t="s">
        <v>21</v>
      </c>
      <c r="V1313" t="s">
        <v>30</v>
      </c>
      <c r="W1313" s="2" t="s">
        <v>34</v>
      </c>
      <c r="Y1313">
        <f>IF(J1313=Legend!$B$3,0,IF(J1313=Legend!$B$4,1,IF(J1313=Legend!$B$5,2,0)))</f>
        <v>2</v>
      </c>
      <c r="Z1313">
        <f t="shared" si="141"/>
        <v>1</v>
      </c>
      <c r="AA1313">
        <f t="shared" si="142"/>
        <v>1</v>
      </c>
      <c r="AB1313">
        <f t="shared" si="143"/>
        <v>1</v>
      </c>
      <c r="AC1313">
        <f>IF(N1313=Legend!$D$3,3,IF(N1313=Legend!$D$4,2,IF(N1313=Legend!$D$5,1,0)))</f>
        <v>2</v>
      </c>
      <c r="AD1313">
        <f t="shared" si="144"/>
        <v>1</v>
      </c>
      <c r="AF1313">
        <f t="shared" si="145"/>
        <v>0</v>
      </c>
      <c r="AG1313">
        <f>IF(R1313=Legend!$F$3,3,IF(R1313=Legend!$F$4,2,IF(R1313=Legend!$F$5,1,0)))</f>
        <v>2</v>
      </c>
      <c r="AH1313">
        <f>IF(S1313=Legend!$F$3,3,IF(S1313=Legend!$F$4,2,IF(S1313=Legend!$F$5,1,0)))</f>
        <v>3</v>
      </c>
      <c r="AK1313">
        <f>IF(V1313=Legend!$H$3,3,IF(V1313=Legend!$H$4,2,IF(V1313=Legend!$H$5,1,0)))</f>
        <v>2</v>
      </c>
      <c r="AM1313">
        <f t="shared" si="146"/>
        <v>15</v>
      </c>
    </row>
    <row r="1314" spans="1:39" ht="140.4" x14ac:dyDescent="0.3">
      <c r="A1314" t="s">
        <v>61</v>
      </c>
      <c r="B1314" t="s">
        <v>847</v>
      </c>
      <c r="C1314" t="s">
        <v>1107</v>
      </c>
      <c r="D1314" t="s">
        <v>1118</v>
      </c>
      <c r="E1314" t="str">
        <f t="shared" si="140"/>
        <v>KASIH MURAH SWALAYAN</v>
      </c>
      <c r="F1314" t="s">
        <v>61</v>
      </c>
      <c r="G1314" t="s">
        <v>21</v>
      </c>
      <c r="H1314" t="s">
        <v>21</v>
      </c>
      <c r="I1314" t="s">
        <v>22</v>
      </c>
      <c r="J1314" t="s">
        <v>41</v>
      </c>
      <c r="K1314" t="s">
        <v>47</v>
      </c>
      <c r="L1314" t="s">
        <v>25</v>
      </c>
      <c r="M1314" t="s">
        <v>25</v>
      </c>
      <c r="N1314" t="s">
        <v>26</v>
      </c>
      <c r="O1314" t="s">
        <v>25</v>
      </c>
      <c r="P1314" t="s">
        <v>21</v>
      </c>
      <c r="Q1314" t="s">
        <v>27</v>
      </c>
      <c r="R1314" t="s">
        <v>28</v>
      </c>
      <c r="S1314" t="s">
        <v>28</v>
      </c>
      <c r="T1314" t="s">
        <v>21</v>
      </c>
      <c r="U1314" t="s">
        <v>21</v>
      </c>
      <c r="V1314" t="s">
        <v>33</v>
      </c>
      <c r="W1314" s="2" t="s">
        <v>34</v>
      </c>
      <c r="Y1314">
        <f>IF(J1314=Legend!$B$3,0,IF(J1314=Legend!$B$4,1,IF(J1314=Legend!$B$5,2,0)))</f>
        <v>2</v>
      </c>
      <c r="Z1314">
        <f t="shared" si="141"/>
        <v>0</v>
      </c>
      <c r="AA1314">
        <f t="shared" si="142"/>
        <v>1</v>
      </c>
      <c r="AB1314">
        <f t="shared" si="143"/>
        <v>1</v>
      </c>
      <c r="AC1314">
        <f>IF(N1314=Legend!$D$3,3,IF(N1314=Legend!$D$4,2,IF(N1314=Legend!$D$5,1,0)))</f>
        <v>2</v>
      </c>
      <c r="AD1314">
        <f t="shared" si="144"/>
        <v>1</v>
      </c>
      <c r="AF1314">
        <f t="shared" si="145"/>
        <v>0</v>
      </c>
      <c r="AG1314">
        <f>IF(R1314=Legend!$F$3,3,IF(R1314=Legend!$F$4,2,IF(R1314=Legend!$F$5,1,0)))</f>
        <v>2</v>
      </c>
      <c r="AH1314">
        <f>IF(S1314=Legend!$F$3,3,IF(S1314=Legend!$F$4,2,IF(S1314=Legend!$F$5,1,0)))</f>
        <v>2</v>
      </c>
      <c r="AK1314">
        <f>IF(V1314=Legend!$H$3,3,IF(V1314=Legend!$H$4,2,IF(V1314=Legend!$H$5,1,0)))</f>
        <v>1</v>
      </c>
      <c r="AM1314">
        <f t="shared" si="146"/>
        <v>12</v>
      </c>
    </row>
    <row r="1315" spans="1:39" ht="156" x14ac:dyDescent="0.3">
      <c r="A1315" t="s">
        <v>70</v>
      </c>
      <c r="B1315" t="s">
        <v>174</v>
      </c>
      <c r="C1315" t="s">
        <v>3953</v>
      </c>
      <c r="D1315" t="s">
        <v>4234</v>
      </c>
      <c r="E1315" t="str">
        <f t="shared" si="140"/>
        <v>KASINI</v>
      </c>
      <c r="F1315" t="s">
        <v>70</v>
      </c>
      <c r="G1315" t="s">
        <v>21</v>
      </c>
      <c r="H1315" t="s">
        <v>21</v>
      </c>
      <c r="I1315" t="s">
        <v>22</v>
      </c>
      <c r="J1315" t="s">
        <v>23</v>
      </c>
      <c r="K1315" t="s">
        <v>24</v>
      </c>
      <c r="L1315" t="s">
        <v>25</v>
      </c>
      <c r="M1315" t="s">
        <v>25</v>
      </c>
      <c r="N1315" t="s">
        <v>38</v>
      </c>
      <c r="O1315" t="s">
        <v>25</v>
      </c>
      <c r="P1315" t="s">
        <v>21</v>
      </c>
      <c r="Q1315" t="s">
        <v>60</v>
      </c>
      <c r="R1315" t="s">
        <v>45</v>
      </c>
      <c r="S1315" t="s">
        <v>29</v>
      </c>
      <c r="T1315" t="s">
        <v>21</v>
      </c>
      <c r="U1315" t="s">
        <v>21</v>
      </c>
      <c r="V1315" t="s">
        <v>42</v>
      </c>
      <c r="W1315" s="2" t="s">
        <v>31</v>
      </c>
      <c r="Y1315">
        <f>IF(J1315=Legend!$B$3,0,IF(J1315=Legend!$B$4,1,IF(J1315=Legend!$B$5,2,0)))</f>
        <v>1</v>
      </c>
      <c r="Z1315">
        <f t="shared" si="141"/>
        <v>1</v>
      </c>
      <c r="AA1315">
        <f t="shared" si="142"/>
        <v>1</v>
      </c>
      <c r="AB1315">
        <f t="shared" si="143"/>
        <v>1</v>
      </c>
      <c r="AC1315">
        <f>IF(N1315=Legend!$D$3,3,IF(N1315=Legend!$D$4,2,IF(N1315=Legend!$D$5,1,0)))</f>
        <v>3</v>
      </c>
      <c r="AD1315">
        <f t="shared" si="144"/>
        <v>1</v>
      </c>
      <c r="AF1315">
        <f t="shared" si="145"/>
        <v>2</v>
      </c>
      <c r="AG1315">
        <f>IF(R1315=Legend!$F$3,3,IF(R1315=Legend!$F$4,2,IF(R1315=Legend!$F$5,1,0)))</f>
        <v>1</v>
      </c>
      <c r="AH1315">
        <f>IF(S1315=Legend!$F$3,3,IF(S1315=Legend!$F$4,2,IF(S1315=Legend!$F$5,1,0)))</f>
        <v>3</v>
      </c>
      <c r="AK1315">
        <f>IF(V1315=Legend!$H$3,3,IF(V1315=Legend!$H$4,2,IF(V1315=Legend!$H$5,1,0)))</f>
        <v>0</v>
      </c>
      <c r="AM1315">
        <f t="shared" si="146"/>
        <v>14</v>
      </c>
    </row>
    <row r="1316" spans="1:39" ht="31.2" x14ac:dyDescent="0.3">
      <c r="A1316" t="s">
        <v>67</v>
      </c>
      <c r="B1316" t="s">
        <v>963</v>
      </c>
      <c r="C1316" t="s">
        <v>2441</v>
      </c>
      <c r="D1316" t="s">
        <v>2442</v>
      </c>
      <c r="E1316" t="str">
        <f t="shared" si="140"/>
        <v>KASTALANI</v>
      </c>
      <c r="F1316" t="s">
        <v>67</v>
      </c>
      <c r="G1316" t="s">
        <v>21</v>
      </c>
      <c r="H1316" t="s">
        <v>21</v>
      </c>
      <c r="I1316" t="s">
        <v>50</v>
      </c>
      <c r="J1316" t="s">
        <v>23</v>
      </c>
      <c r="K1316" t="s">
        <v>47</v>
      </c>
      <c r="L1316" t="s">
        <v>21</v>
      </c>
      <c r="M1316" t="s">
        <v>21</v>
      </c>
      <c r="N1316" t="s">
        <v>47</v>
      </c>
      <c r="O1316" t="s">
        <v>21</v>
      </c>
      <c r="P1316" t="s">
        <v>21</v>
      </c>
      <c r="Q1316" t="s">
        <v>27</v>
      </c>
      <c r="R1316" t="s">
        <v>47</v>
      </c>
      <c r="S1316" t="s">
        <v>47</v>
      </c>
      <c r="T1316" t="s">
        <v>21</v>
      </c>
      <c r="U1316" t="s">
        <v>21</v>
      </c>
      <c r="V1316" t="s">
        <v>33</v>
      </c>
      <c r="W1316" s="18" t="s">
        <v>63</v>
      </c>
      <c r="Y1316">
        <f>IF(J1316=Legend!$B$3,0,IF(J1316=Legend!$B$4,1,IF(J1316=Legend!$B$5,2,0)))</f>
        <v>1</v>
      </c>
      <c r="Z1316">
        <f t="shared" si="141"/>
        <v>0</v>
      </c>
      <c r="AA1316">
        <f t="shared" si="142"/>
        <v>0</v>
      </c>
      <c r="AB1316">
        <f t="shared" si="143"/>
        <v>0</v>
      </c>
      <c r="AC1316">
        <f>IF(N1316=Legend!$D$3,3,IF(N1316=Legend!$D$4,2,IF(N1316=Legend!$D$5,1,0)))</f>
        <v>0</v>
      </c>
      <c r="AD1316">
        <f t="shared" si="144"/>
        <v>0</v>
      </c>
      <c r="AF1316">
        <f t="shared" si="145"/>
        <v>0</v>
      </c>
      <c r="AG1316">
        <f>IF(R1316=Legend!$F$3,3,IF(R1316=Legend!$F$4,2,IF(R1316=Legend!$F$5,1,0)))</f>
        <v>0</v>
      </c>
      <c r="AH1316">
        <f>IF(S1316=Legend!$F$3,3,IF(S1316=Legend!$F$4,2,IF(S1316=Legend!$F$5,1,0)))</f>
        <v>0</v>
      </c>
      <c r="AK1316">
        <f>IF(V1316=Legend!$H$3,3,IF(V1316=Legend!$H$4,2,IF(V1316=Legend!$H$5,1,0)))</f>
        <v>1</v>
      </c>
      <c r="AM1316">
        <f t="shared" si="146"/>
        <v>2</v>
      </c>
    </row>
    <row r="1317" spans="1:39" ht="140.4" x14ac:dyDescent="0.3">
      <c r="A1317" t="s">
        <v>135</v>
      </c>
      <c r="B1317" t="s">
        <v>932</v>
      </c>
      <c r="C1317" t="s">
        <v>4820</v>
      </c>
      <c r="D1317" t="s">
        <v>4905</v>
      </c>
      <c r="E1317" t="str">
        <f t="shared" si="140"/>
        <v>KATARA SWALAYAN, TANAH DATAR</v>
      </c>
      <c r="F1317" t="s">
        <v>135</v>
      </c>
      <c r="G1317" t="s">
        <v>21</v>
      </c>
      <c r="H1317" t="s">
        <v>21</v>
      </c>
      <c r="I1317" t="s">
        <v>22</v>
      </c>
      <c r="J1317" t="s">
        <v>35</v>
      </c>
      <c r="K1317" t="s">
        <v>24</v>
      </c>
      <c r="L1317" t="s">
        <v>25</v>
      </c>
      <c r="M1317" t="s">
        <v>25</v>
      </c>
      <c r="N1317" t="s">
        <v>26</v>
      </c>
      <c r="O1317" t="s">
        <v>25</v>
      </c>
      <c r="P1317" t="s">
        <v>21</v>
      </c>
      <c r="Q1317" t="s">
        <v>27</v>
      </c>
      <c r="R1317" t="s">
        <v>45</v>
      </c>
      <c r="S1317" t="s">
        <v>29</v>
      </c>
      <c r="T1317" t="s">
        <v>21</v>
      </c>
      <c r="U1317" t="s">
        <v>21</v>
      </c>
      <c r="V1317" t="s">
        <v>33</v>
      </c>
      <c r="W1317" s="2" t="s">
        <v>34</v>
      </c>
      <c r="Y1317">
        <f>IF(J1317=Legend!$B$3,0,IF(J1317=Legend!$B$4,1,IF(J1317=Legend!$B$5,2,0)))</f>
        <v>0</v>
      </c>
      <c r="Z1317">
        <f t="shared" si="141"/>
        <v>1</v>
      </c>
      <c r="AA1317">
        <f t="shared" si="142"/>
        <v>1</v>
      </c>
      <c r="AB1317">
        <f t="shared" si="143"/>
        <v>1</v>
      </c>
      <c r="AC1317">
        <f>IF(N1317=Legend!$D$3,3,IF(N1317=Legend!$D$4,2,IF(N1317=Legend!$D$5,1,0)))</f>
        <v>2</v>
      </c>
      <c r="AD1317">
        <f t="shared" si="144"/>
        <v>1</v>
      </c>
      <c r="AF1317">
        <f t="shared" si="145"/>
        <v>0</v>
      </c>
      <c r="AG1317">
        <f>IF(R1317=Legend!$F$3,3,IF(R1317=Legend!$F$4,2,IF(R1317=Legend!$F$5,1,0)))</f>
        <v>1</v>
      </c>
      <c r="AH1317">
        <f>IF(S1317=Legend!$F$3,3,IF(S1317=Legend!$F$4,2,IF(S1317=Legend!$F$5,1,0)))</f>
        <v>3</v>
      </c>
      <c r="AK1317">
        <f>IF(V1317=Legend!$H$3,3,IF(V1317=Legend!$H$4,2,IF(V1317=Legend!$H$5,1,0)))</f>
        <v>1</v>
      </c>
      <c r="AM1317">
        <f t="shared" si="146"/>
        <v>11</v>
      </c>
    </row>
    <row r="1318" spans="1:39" ht="31.2" x14ac:dyDescent="0.3">
      <c r="A1318" t="s">
        <v>71</v>
      </c>
      <c r="B1318" t="s">
        <v>890</v>
      </c>
      <c r="C1318" t="s">
        <v>927</v>
      </c>
      <c r="D1318" t="s">
        <v>2849</v>
      </c>
      <c r="E1318" t="str">
        <f t="shared" si="140"/>
        <v>KAVANA ORGANIK</v>
      </c>
      <c r="F1318" t="s">
        <v>71</v>
      </c>
      <c r="G1318" t="s">
        <v>21</v>
      </c>
      <c r="H1318" t="s">
        <v>21</v>
      </c>
      <c r="I1318" t="s">
        <v>22</v>
      </c>
      <c r="J1318" t="s">
        <v>35</v>
      </c>
      <c r="K1318" t="s">
        <v>24</v>
      </c>
      <c r="L1318" t="s">
        <v>21</v>
      </c>
      <c r="M1318" t="s">
        <v>25</v>
      </c>
      <c r="N1318" t="s">
        <v>28</v>
      </c>
      <c r="O1318" t="s">
        <v>25</v>
      </c>
      <c r="P1318" t="s">
        <v>21</v>
      </c>
      <c r="Q1318" t="s">
        <v>27</v>
      </c>
      <c r="R1318" t="s">
        <v>45</v>
      </c>
      <c r="S1318" t="s">
        <v>28</v>
      </c>
      <c r="T1318" t="s">
        <v>21</v>
      </c>
      <c r="U1318" t="s">
        <v>21</v>
      </c>
      <c r="V1318" t="s">
        <v>33</v>
      </c>
      <c r="W1318" s="18" t="s">
        <v>103</v>
      </c>
      <c r="Y1318">
        <f>IF(J1318=Legend!$B$3,0,IF(J1318=Legend!$B$4,1,IF(J1318=Legend!$B$5,2,0)))</f>
        <v>0</v>
      </c>
      <c r="Z1318">
        <f t="shared" si="141"/>
        <v>1</v>
      </c>
      <c r="AA1318">
        <f t="shared" si="142"/>
        <v>0</v>
      </c>
      <c r="AB1318">
        <f t="shared" si="143"/>
        <v>1</v>
      </c>
      <c r="AC1318">
        <f>IF(N1318=Legend!$D$3,3,IF(N1318=Legend!$D$4,2,IF(N1318=Legend!$D$5,1,0)))</f>
        <v>1</v>
      </c>
      <c r="AD1318">
        <f t="shared" si="144"/>
        <v>1</v>
      </c>
      <c r="AF1318">
        <f t="shared" si="145"/>
        <v>0</v>
      </c>
      <c r="AG1318">
        <f>IF(R1318=Legend!$F$3,3,IF(R1318=Legend!$F$4,2,IF(R1318=Legend!$F$5,1,0)))</f>
        <v>1</v>
      </c>
      <c r="AH1318">
        <f>IF(S1318=Legend!$F$3,3,IF(S1318=Legend!$F$4,2,IF(S1318=Legend!$F$5,1,0)))</f>
        <v>2</v>
      </c>
      <c r="AK1318">
        <f>IF(V1318=Legend!$H$3,3,IF(V1318=Legend!$H$4,2,IF(V1318=Legend!$H$5,1,0)))</f>
        <v>1</v>
      </c>
      <c r="AM1318">
        <f t="shared" si="146"/>
        <v>8</v>
      </c>
    </row>
    <row r="1319" spans="1:39" ht="109.2" x14ac:dyDescent="0.3">
      <c r="A1319" t="s">
        <v>82</v>
      </c>
      <c r="B1319" t="s">
        <v>2938</v>
      </c>
      <c r="C1319" t="s">
        <v>4556</v>
      </c>
      <c r="D1319" t="s">
        <v>4610</v>
      </c>
      <c r="E1319" t="str">
        <f t="shared" si="140"/>
        <v>KAYLA SWALAYAN</v>
      </c>
      <c r="F1319" t="s">
        <v>82</v>
      </c>
      <c r="G1319" t="s">
        <v>21</v>
      </c>
      <c r="H1319" t="s">
        <v>21</v>
      </c>
      <c r="I1319" t="s">
        <v>22</v>
      </c>
      <c r="J1319" t="s">
        <v>41</v>
      </c>
      <c r="K1319" t="s">
        <v>24</v>
      </c>
      <c r="L1319" t="s">
        <v>25</v>
      </c>
      <c r="M1319" t="s">
        <v>25</v>
      </c>
      <c r="N1319" t="s">
        <v>38</v>
      </c>
      <c r="O1319" t="s">
        <v>25</v>
      </c>
      <c r="P1319" t="s">
        <v>21</v>
      </c>
      <c r="Q1319" t="s">
        <v>27</v>
      </c>
      <c r="R1319" t="s">
        <v>28</v>
      </c>
      <c r="S1319" t="s">
        <v>29</v>
      </c>
      <c r="T1319" t="s">
        <v>21</v>
      </c>
      <c r="U1319" t="s">
        <v>21</v>
      </c>
      <c r="V1319" t="s">
        <v>33</v>
      </c>
      <c r="W1319" s="2" t="s">
        <v>66</v>
      </c>
      <c r="Y1319">
        <f>IF(J1319=Legend!$B$3,0,IF(J1319=Legend!$B$4,1,IF(J1319=Legend!$B$5,2,0)))</f>
        <v>2</v>
      </c>
      <c r="Z1319">
        <f t="shared" si="141"/>
        <v>1</v>
      </c>
      <c r="AA1319">
        <f t="shared" si="142"/>
        <v>1</v>
      </c>
      <c r="AB1319">
        <f t="shared" si="143"/>
        <v>1</v>
      </c>
      <c r="AC1319">
        <f>IF(N1319=Legend!$D$3,3,IF(N1319=Legend!$D$4,2,IF(N1319=Legend!$D$5,1,0)))</f>
        <v>3</v>
      </c>
      <c r="AD1319">
        <f t="shared" si="144"/>
        <v>1</v>
      </c>
      <c r="AF1319">
        <f t="shared" si="145"/>
        <v>0</v>
      </c>
      <c r="AG1319">
        <f>IF(R1319=Legend!$F$3,3,IF(R1319=Legend!$F$4,2,IF(R1319=Legend!$F$5,1,0)))</f>
        <v>2</v>
      </c>
      <c r="AH1319">
        <f>IF(S1319=Legend!$F$3,3,IF(S1319=Legend!$F$4,2,IF(S1319=Legend!$F$5,1,0)))</f>
        <v>3</v>
      </c>
      <c r="AK1319">
        <f>IF(V1319=Legend!$H$3,3,IF(V1319=Legend!$H$4,2,IF(V1319=Legend!$H$5,1,0)))</f>
        <v>1</v>
      </c>
      <c r="AM1319">
        <f t="shared" si="146"/>
        <v>15</v>
      </c>
    </row>
    <row r="1320" spans="1:39" ht="140.4" x14ac:dyDescent="0.3">
      <c r="A1320" t="s">
        <v>49</v>
      </c>
      <c r="B1320" t="s">
        <v>174</v>
      </c>
      <c r="C1320" t="s">
        <v>200</v>
      </c>
      <c r="D1320" t="s">
        <v>1434</v>
      </c>
      <c r="E1320" t="str">
        <f t="shared" si="140"/>
        <v>KEBUN BARU</v>
      </c>
      <c r="F1320" t="s">
        <v>49</v>
      </c>
      <c r="G1320" t="s">
        <v>21</v>
      </c>
      <c r="H1320" t="s">
        <v>21</v>
      </c>
      <c r="I1320" t="s">
        <v>22</v>
      </c>
      <c r="J1320" t="s">
        <v>23</v>
      </c>
      <c r="K1320" t="s">
        <v>24</v>
      </c>
      <c r="L1320" t="s">
        <v>25</v>
      </c>
      <c r="M1320" t="s">
        <v>25</v>
      </c>
      <c r="N1320" t="s">
        <v>38</v>
      </c>
      <c r="O1320" t="s">
        <v>25</v>
      </c>
      <c r="P1320" t="s">
        <v>21</v>
      </c>
      <c r="Q1320" t="s">
        <v>27</v>
      </c>
      <c r="R1320" t="s">
        <v>29</v>
      </c>
      <c r="S1320" t="s">
        <v>29</v>
      </c>
      <c r="T1320" t="s">
        <v>21</v>
      </c>
      <c r="U1320" t="s">
        <v>21</v>
      </c>
      <c r="V1320" t="s">
        <v>33</v>
      </c>
      <c r="W1320" s="2" t="s">
        <v>34</v>
      </c>
      <c r="Y1320">
        <f>IF(J1320=Legend!$B$3,0,IF(J1320=Legend!$B$4,1,IF(J1320=Legend!$B$5,2,0)))</f>
        <v>1</v>
      </c>
      <c r="Z1320">
        <f t="shared" si="141"/>
        <v>1</v>
      </c>
      <c r="AA1320">
        <f t="shared" si="142"/>
        <v>1</v>
      </c>
      <c r="AB1320">
        <f t="shared" si="143"/>
        <v>1</v>
      </c>
      <c r="AC1320">
        <f>IF(N1320=Legend!$D$3,3,IF(N1320=Legend!$D$4,2,IF(N1320=Legend!$D$5,1,0)))</f>
        <v>3</v>
      </c>
      <c r="AD1320">
        <f t="shared" si="144"/>
        <v>1</v>
      </c>
      <c r="AF1320">
        <f t="shared" si="145"/>
        <v>0</v>
      </c>
      <c r="AG1320">
        <f>IF(R1320=Legend!$F$3,3,IF(R1320=Legend!$F$4,2,IF(R1320=Legend!$F$5,1,0)))</f>
        <v>3</v>
      </c>
      <c r="AH1320">
        <f>IF(S1320=Legend!$F$3,3,IF(S1320=Legend!$F$4,2,IF(S1320=Legend!$F$5,1,0)))</f>
        <v>3</v>
      </c>
      <c r="AK1320">
        <f>IF(V1320=Legend!$H$3,3,IF(V1320=Legend!$H$4,2,IF(V1320=Legend!$H$5,1,0)))</f>
        <v>1</v>
      </c>
      <c r="AM1320">
        <f t="shared" si="146"/>
        <v>15</v>
      </c>
    </row>
    <row r="1321" spans="1:39" ht="109.2" x14ac:dyDescent="0.3">
      <c r="A1321" t="s">
        <v>73</v>
      </c>
      <c r="B1321" t="s">
        <v>162</v>
      </c>
      <c r="C1321" t="s">
        <v>318</v>
      </c>
      <c r="D1321" t="s">
        <v>337</v>
      </c>
      <c r="E1321" t="str">
        <f t="shared" si="140"/>
        <v>KEDAI ORGANIK</v>
      </c>
      <c r="F1321" t="s">
        <v>55</v>
      </c>
      <c r="G1321" t="s">
        <v>21</v>
      </c>
      <c r="H1321" t="s">
        <v>21</v>
      </c>
      <c r="I1321" t="s">
        <v>22</v>
      </c>
      <c r="J1321" t="s">
        <v>35</v>
      </c>
      <c r="K1321" t="s">
        <v>47</v>
      </c>
      <c r="L1321" t="s">
        <v>21</v>
      </c>
      <c r="M1321" t="s">
        <v>25</v>
      </c>
      <c r="N1321" t="s">
        <v>47</v>
      </c>
      <c r="O1321" t="s">
        <v>21</v>
      </c>
      <c r="P1321" t="s">
        <v>21</v>
      </c>
      <c r="Q1321" t="s">
        <v>27</v>
      </c>
      <c r="R1321" t="s">
        <v>45</v>
      </c>
      <c r="S1321" t="s">
        <v>29</v>
      </c>
      <c r="T1321" t="s">
        <v>21</v>
      </c>
      <c r="U1321" t="s">
        <v>21</v>
      </c>
      <c r="V1321" t="s">
        <v>33</v>
      </c>
      <c r="W1321" s="2" t="s">
        <v>66</v>
      </c>
      <c r="Y1321">
        <f>IF(J1321=Legend!$B$3,0,IF(J1321=Legend!$B$4,1,IF(J1321=Legend!$B$5,2,0)))</f>
        <v>0</v>
      </c>
      <c r="Z1321">
        <f t="shared" si="141"/>
        <v>0</v>
      </c>
      <c r="AA1321">
        <f t="shared" si="142"/>
        <v>0</v>
      </c>
      <c r="AB1321">
        <f t="shared" si="143"/>
        <v>1</v>
      </c>
      <c r="AC1321">
        <f>IF(N1321=Legend!$D$3,3,IF(N1321=Legend!$D$4,2,IF(N1321=Legend!$D$5,1,0)))</f>
        <v>0</v>
      </c>
      <c r="AD1321">
        <f t="shared" si="144"/>
        <v>0</v>
      </c>
      <c r="AF1321">
        <f t="shared" si="145"/>
        <v>0</v>
      </c>
      <c r="AG1321">
        <f>IF(R1321=Legend!$F$3,3,IF(R1321=Legend!$F$4,2,IF(R1321=Legend!$F$5,1,0)))</f>
        <v>1</v>
      </c>
      <c r="AH1321">
        <f>IF(S1321=Legend!$F$3,3,IF(S1321=Legend!$F$4,2,IF(S1321=Legend!$F$5,1,0)))</f>
        <v>3</v>
      </c>
      <c r="AK1321">
        <f>IF(V1321=Legend!$H$3,3,IF(V1321=Legend!$H$4,2,IF(V1321=Legend!$H$5,1,0)))</f>
        <v>1</v>
      </c>
      <c r="AM1321">
        <f t="shared" si="146"/>
        <v>6</v>
      </c>
    </row>
    <row r="1322" spans="1:39" ht="140.4" x14ac:dyDescent="0.3">
      <c r="A1322" t="s">
        <v>43</v>
      </c>
      <c r="B1322" t="s">
        <v>174</v>
      </c>
      <c r="C1322" t="s">
        <v>175</v>
      </c>
      <c r="D1322" t="s">
        <v>3898</v>
      </c>
      <c r="E1322" t="str">
        <f t="shared" si="140"/>
        <v>KEDAMEAN MART</v>
      </c>
      <c r="F1322" t="s">
        <v>43</v>
      </c>
      <c r="G1322" t="s">
        <v>21</v>
      </c>
      <c r="H1322" t="s">
        <v>21</v>
      </c>
      <c r="I1322" t="s">
        <v>22</v>
      </c>
      <c r="J1322" t="s">
        <v>35</v>
      </c>
      <c r="K1322" t="s">
        <v>24</v>
      </c>
      <c r="L1322" t="s">
        <v>25</v>
      </c>
      <c r="M1322" t="s">
        <v>25</v>
      </c>
      <c r="N1322" t="s">
        <v>26</v>
      </c>
      <c r="O1322" t="s">
        <v>25</v>
      </c>
      <c r="P1322" t="s">
        <v>21</v>
      </c>
      <c r="Q1322" t="s">
        <v>27</v>
      </c>
      <c r="R1322" t="s">
        <v>45</v>
      </c>
      <c r="S1322" t="s">
        <v>45</v>
      </c>
      <c r="T1322" t="s">
        <v>21</v>
      </c>
      <c r="U1322" t="s">
        <v>21</v>
      </c>
      <c r="V1322" t="s">
        <v>33</v>
      </c>
      <c r="W1322" s="2" t="s">
        <v>34</v>
      </c>
      <c r="Y1322">
        <f>IF(J1322=Legend!$B$3,0,IF(J1322=Legend!$B$4,1,IF(J1322=Legend!$B$5,2,0)))</f>
        <v>0</v>
      </c>
      <c r="Z1322">
        <f t="shared" si="141"/>
        <v>1</v>
      </c>
      <c r="AA1322">
        <f t="shared" si="142"/>
        <v>1</v>
      </c>
      <c r="AB1322">
        <f t="shared" si="143"/>
        <v>1</v>
      </c>
      <c r="AC1322">
        <f>IF(N1322=Legend!$D$3,3,IF(N1322=Legend!$D$4,2,IF(N1322=Legend!$D$5,1,0)))</f>
        <v>2</v>
      </c>
      <c r="AD1322">
        <f t="shared" si="144"/>
        <v>1</v>
      </c>
      <c r="AF1322">
        <f t="shared" si="145"/>
        <v>0</v>
      </c>
      <c r="AG1322">
        <f>IF(R1322=Legend!$F$3,3,IF(R1322=Legend!$F$4,2,IF(R1322=Legend!$F$5,1,0)))</f>
        <v>1</v>
      </c>
      <c r="AH1322">
        <f>IF(S1322=Legend!$F$3,3,IF(S1322=Legend!$F$4,2,IF(S1322=Legend!$F$5,1,0)))</f>
        <v>1</v>
      </c>
      <c r="AK1322">
        <f>IF(V1322=Legend!$H$3,3,IF(V1322=Legend!$H$4,2,IF(V1322=Legend!$H$5,1,0)))</f>
        <v>1</v>
      </c>
      <c r="AM1322">
        <f t="shared" si="146"/>
        <v>9</v>
      </c>
    </row>
    <row r="1323" spans="1:39" ht="140.4" x14ac:dyDescent="0.3">
      <c r="A1323" t="s">
        <v>56</v>
      </c>
      <c r="B1323" t="s">
        <v>174</v>
      </c>
      <c r="C1323" t="s">
        <v>2138</v>
      </c>
      <c r="D1323" t="s">
        <v>2230</v>
      </c>
      <c r="E1323" t="str">
        <f t="shared" si="140"/>
        <v>KEDIRI PLAZA#(ONE BILL)</v>
      </c>
      <c r="F1323" t="s">
        <v>56</v>
      </c>
      <c r="G1323" t="s">
        <v>21</v>
      </c>
      <c r="H1323" t="s">
        <v>21</v>
      </c>
      <c r="I1323" t="s">
        <v>22</v>
      </c>
      <c r="J1323" t="s">
        <v>23</v>
      </c>
      <c r="K1323" t="s">
        <v>24</v>
      </c>
      <c r="L1323" t="s">
        <v>25</v>
      </c>
      <c r="M1323" t="s">
        <v>25</v>
      </c>
      <c r="N1323" t="s">
        <v>26</v>
      </c>
      <c r="O1323" t="s">
        <v>25</v>
      </c>
      <c r="P1323" t="s">
        <v>21</v>
      </c>
      <c r="Q1323" t="s">
        <v>27</v>
      </c>
      <c r="R1323" t="s">
        <v>45</v>
      </c>
      <c r="S1323" t="s">
        <v>28</v>
      </c>
      <c r="T1323" t="s">
        <v>21</v>
      </c>
      <c r="U1323" t="s">
        <v>21</v>
      </c>
      <c r="V1323" t="s">
        <v>33</v>
      </c>
      <c r="W1323" s="2" t="s">
        <v>34</v>
      </c>
      <c r="Y1323">
        <f>IF(J1323=Legend!$B$3,0,IF(J1323=Legend!$B$4,1,IF(J1323=Legend!$B$5,2,0)))</f>
        <v>1</v>
      </c>
      <c r="Z1323">
        <f t="shared" si="141"/>
        <v>1</v>
      </c>
      <c r="AA1323">
        <f t="shared" si="142"/>
        <v>1</v>
      </c>
      <c r="AB1323">
        <f t="shared" si="143"/>
        <v>1</v>
      </c>
      <c r="AC1323">
        <f>IF(N1323=Legend!$D$3,3,IF(N1323=Legend!$D$4,2,IF(N1323=Legend!$D$5,1,0)))</f>
        <v>2</v>
      </c>
      <c r="AD1323">
        <f t="shared" si="144"/>
        <v>1</v>
      </c>
      <c r="AF1323">
        <f t="shared" si="145"/>
        <v>0</v>
      </c>
      <c r="AG1323">
        <f>IF(R1323=Legend!$F$3,3,IF(R1323=Legend!$F$4,2,IF(R1323=Legend!$F$5,1,0)))</f>
        <v>1</v>
      </c>
      <c r="AH1323">
        <f>IF(S1323=Legend!$F$3,3,IF(S1323=Legend!$F$4,2,IF(S1323=Legend!$F$5,1,0)))</f>
        <v>2</v>
      </c>
      <c r="AK1323">
        <f>IF(V1323=Legend!$H$3,3,IF(V1323=Legend!$H$4,2,IF(V1323=Legend!$H$5,1,0)))</f>
        <v>1</v>
      </c>
      <c r="AM1323">
        <f t="shared" si="146"/>
        <v>11</v>
      </c>
    </row>
    <row r="1324" spans="1:39" ht="140.4" x14ac:dyDescent="0.3">
      <c r="A1324" t="s">
        <v>85</v>
      </c>
      <c r="B1324" t="s">
        <v>3366</v>
      </c>
      <c r="C1324" t="s">
        <v>4360</v>
      </c>
      <c r="D1324" t="s">
        <v>4421</v>
      </c>
      <c r="E1324" t="str">
        <f t="shared" si="140"/>
        <v>KEISYA TOKO</v>
      </c>
      <c r="F1324" t="s">
        <v>85</v>
      </c>
      <c r="G1324" t="s">
        <v>21</v>
      </c>
      <c r="H1324" t="s">
        <v>21</v>
      </c>
      <c r="I1324" t="s">
        <v>22</v>
      </c>
      <c r="J1324" t="s">
        <v>23</v>
      </c>
      <c r="K1324" t="s">
        <v>24</v>
      </c>
      <c r="L1324" t="s">
        <v>21</v>
      </c>
      <c r="M1324" t="s">
        <v>25</v>
      </c>
      <c r="N1324" t="s">
        <v>28</v>
      </c>
      <c r="O1324" t="s">
        <v>25</v>
      </c>
      <c r="P1324" t="s">
        <v>21</v>
      </c>
      <c r="Q1324" t="s">
        <v>27</v>
      </c>
      <c r="R1324" t="s">
        <v>45</v>
      </c>
      <c r="S1324" t="s">
        <v>29</v>
      </c>
      <c r="T1324" t="s">
        <v>21</v>
      </c>
      <c r="U1324" t="s">
        <v>21</v>
      </c>
      <c r="V1324" t="s">
        <v>33</v>
      </c>
      <c r="W1324" s="2" t="s">
        <v>34</v>
      </c>
      <c r="Y1324">
        <f>IF(J1324=Legend!$B$3,0,IF(J1324=Legend!$B$4,1,IF(J1324=Legend!$B$5,2,0)))</f>
        <v>1</v>
      </c>
      <c r="Z1324">
        <f t="shared" si="141"/>
        <v>1</v>
      </c>
      <c r="AA1324">
        <f t="shared" si="142"/>
        <v>0</v>
      </c>
      <c r="AB1324">
        <f t="shared" si="143"/>
        <v>1</v>
      </c>
      <c r="AC1324">
        <f>IF(N1324=Legend!$D$3,3,IF(N1324=Legend!$D$4,2,IF(N1324=Legend!$D$5,1,0)))</f>
        <v>1</v>
      </c>
      <c r="AD1324">
        <f t="shared" si="144"/>
        <v>1</v>
      </c>
      <c r="AF1324">
        <f t="shared" si="145"/>
        <v>0</v>
      </c>
      <c r="AG1324">
        <f>IF(R1324=Legend!$F$3,3,IF(R1324=Legend!$F$4,2,IF(R1324=Legend!$F$5,1,0)))</f>
        <v>1</v>
      </c>
      <c r="AH1324">
        <f>IF(S1324=Legend!$F$3,3,IF(S1324=Legend!$F$4,2,IF(S1324=Legend!$F$5,1,0)))</f>
        <v>3</v>
      </c>
      <c r="AK1324">
        <f>IF(V1324=Legend!$H$3,3,IF(V1324=Legend!$H$4,2,IF(V1324=Legend!$H$5,1,0)))</f>
        <v>1</v>
      </c>
      <c r="AM1324">
        <f t="shared" si="146"/>
        <v>10</v>
      </c>
    </row>
    <row r="1325" spans="1:39" ht="140.4" x14ac:dyDescent="0.3">
      <c r="A1325" t="s">
        <v>71</v>
      </c>
      <c r="B1325" t="s">
        <v>162</v>
      </c>
      <c r="C1325" t="s">
        <v>323</v>
      </c>
      <c r="D1325" t="s">
        <v>2786</v>
      </c>
      <c r="E1325" t="str">
        <f t="shared" si="140"/>
        <v>KEMBANG TANJUNG MM</v>
      </c>
      <c r="F1325" t="s">
        <v>71</v>
      </c>
      <c r="G1325" t="s">
        <v>21</v>
      </c>
      <c r="H1325" t="s">
        <v>21</v>
      </c>
      <c r="I1325" t="s">
        <v>22</v>
      </c>
      <c r="J1325" t="s">
        <v>35</v>
      </c>
      <c r="K1325" t="s">
        <v>24</v>
      </c>
      <c r="L1325" t="s">
        <v>25</v>
      </c>
      <c r="M1325" t="s">
        <v>25</v>
      </c>
      <c r="N1325" t="s">
        <v>26</v>
      </c>
      <c r="O1325" t="s">
        <v>25</v>
      </c>
      <c r="P1325" t="s">
        <v>21</v>
      </c>
      <c r="Q1325" t="s">
        <v>27</v>
      </c>
      <c r="R1325" t="s">
        <v>28</v>
      </c>
      <c r="S1325" t="s">
        <v>29</v>
      </c>
      <c r="T1325" t="s">
        <v>21</v>
      </c>
      <c r="U1325" t="s">
        <v>21</v>
      </c>
      <c r="V1325" t="s">
        <v>30</v>
      </c>
      <c r="W1325" s="2" t="s">
        <v>34</v>
      </c>
      <c r="Y1325">
        <f>IF(J1325=Legend!$B$3,0,IF(J1325=Legend!$B$4,1,IF(J1325=Legend!$B$5,2,0)))</f>
        <v>0</v>
      </c>
      <c r="Z1325">
        <f t="shared" si="141"/>
        <v>1</v>
      </c>
      <c r="AA1325">
        <f t="shared" si="142"/>
        <v>1</v>
      </c>
      <c r="AB1325">
        <f t="shared" si="143"/>
        <v>1</v>
      </c>
      <c r="AC1325">
        <f>IF(N1325=Legend!$D$3,3,IF(N1325=Legend!$D$4,2,IF(N1325=Legend!$D$5,1,0)))</f>
        <v>2</v>
      </c>
      <c r="AD1325">
        <f t="shared" si="144"/>
        <v>1</v>
      </c>
      <c r="AF1325">
        <f t="shared" si="145"/>
        <v>0</v>
      </c>
      <c r="AG1325">
        <f>IF(R1325=Legend!$F$3,3,IF(R1325=Legend!$F$4,2,IF(R1325=Legend!$F$5,1,0)))</f>
        <v>2</v>
      </c>
      <c r="AH1325">
        <f>IF(S1325=Legend!$F$3,3,IF(S1325=Legend!$F$4,2,IF(S1325=Legend!$F$5,1,0)))</f>
        <v>3</v>
      </c>
      <c r="AK1325">
        <f>IF(V1325=Legend!$H$3,3,IF(V1325=Legend!$H$4,2,IF(V1325=Legend!$H$5,1,0)))</f>
        <v>2</v>
      </c>
      <c r="AM1325">
        <f t="shared" si="146"/>
        <v>13</v>
      </c>
    </row>
    <row r="1326" spans="1:39" ht="140.4" x14ac:dyDescent="0.3">
      <c r="A1326" t="s">
        <v>71</v>
      </c>
      <c r="B1326" t="s">
        <v>2870</v>
      </c>
      <c r="C1326" t="s">
        <v>2871</v>
      </c>
      <c r="D1326" t="s">
        <v>2872</v>
      </c>
      <c r="E1326" t="str">
        <f t="shared" si="140"/>
        <v>KEMBANG TURI MINIMARKET</v>
      </c>
      <c r="F1326" t="s">
        <v>71</v>
      </c>
      <c r="G1326" t="s">
        <v>21</v>
      </c>
      <c r="H1326" t="s">
        <v>21</v>
      </c>
      <c r="I1326" t="s">
        <v>22</v>
      </c>
      <c r="J1326" t="s">
        <v>35</v>
      </c>
      <c r="K1326" t="s">
        <v>24</v>
      </c>
      <c r="L1326" t="s">
        <v>25</v>
      </c>
      <c r="M1326" t="s">
        <v>25</v>
      </c>
      <c r="N1326" t="s">
        <v>26</v>
      </c>
      <c r="O1326" t="s">
        <v>25</v>
      </c>
      <c r="P1326" t="s">
        <v>21</v>
      </c>
      <c r="Q1326" t="s">
        <v>27</v>
      </c>
      <c r="R1326" t="s">
        <v>28</v>
      </c>
      <c r="S1326" t="s">
        <v>29</v>
      </c>
      <c r="T1326" t="s">
        <v>21</v>
      </c>
      <c r="U1326" t="s">
        <v>21</v>
      </c>
      <c r="V1326" t="s">
        <v>30</v>
      </c>
      <c r="W1326" s="2" t="s">
        <v>34</v>
      </c>
      <c r="Y1326">
        <f>IF(J1326=Legend!$B$3,0,IF(J1326=Legend!$B$4,1,IF(J1326=Legend!$B$5,2,0)))</f>
        <v>0</v>
      </c>
      <c r="Z1326">
        <f t="shared" si="141"/>
        <v>1</v>
      </c>
      <c r="AA1326">
        <f t="shared" si="142"/>
        <v>1</v>
      </c>
      <c r="AB1326">
        <f t="shared" si="143"/>
        <v>1</v>
      </c>
      <c r="AC1326">
        <f>IF(N1326=Legend!$D$3,3,IF(N1326=Legend!$D$4,2,IF(N1326=Legend!$D$5,1,0)))</f>
        <v>2</v>
      </c>
      <c r="AD1326">
        <f t="shared" si="144"/>
        <v>1</v>
      </c>
      <c r="AF1326">
        <f t="shared" si="145"/>
        <v>0</v>
      </c>
      <c r="AG1326">
        <f>IF(R1326=Legend!$F$3,3,IF(R1326=Legend!$F$4,2,IF(R1326=Legend!$F$5,1,0)))</f>
        <v>2</v>
      </c>
      <c r="AH1326">
        <f>IF(S1326=Legend!$F$3,3,IF(S1326=Legend!$F$4,2,IF(S1326=Legend!$F$5,1,0)))</f>
        <v>3</v>
      </c>
      <c r="AK1326">
        <f>IF(V1326=Legend!$H$3,3,IF(V1326=Legend!$H$4,2,IF(V1326=Legend!$H$5,1,0)))</f>
        <v>2</v>
      </c>
      <c r="AM1326">
        <f t="shared" si="146"/>
        <v>13</v>
      </c>
    </row>
    <row r="1327" spans="1:39" ht="31.2" x14ac:dyDescent="0.3">
      <c r="A1327" t="s">
        <v>64</v>
      </c>
      <c r="B1327" t="s">
        <v>162</v>
      </c>
      <c r="C1327" t="s">
        <v>513</v>
      </c>
      <c r="D1327" t="s">
        <v>3208</v>
      </c>
      <c r="E1327" t="str">
        <f t="shared" si="140"/>
        <v>KEMBAR JAYA PUTRI, Batu Agung SLAWI</v>
      </c>
      <c r="F1327" t="s">
        <v>64</v>
      </c>
      <c r="G1327" t="s">
        <v>21</v>
      </c>
      <c r="H1327" t="s">
        <v>21</v>
      </c>
      <c r="I1327" t="s">
        <v>22</v>
      </c>
      <c r="J1327" t="s">
        <v>23</v>
      </c>
      <c r="K1327" t="s">
        <v>24</v>
      </c>
      <c r="L1327" t="s">
        <v>25</v>
      </c>
      <c r="M1327" t="s">
        <v>25</v>
      </c>
      <c r="N1327" t="s">
        <v>28</v>
      </c>
      <c r="O1327" t="s">
        <v>25</v>
      </c>
      <c r="P1327" t="s">
        <v>21</v>
      </c>
      <c r="Q1327" t="s">
        <v>60</v>
      </c>
      <c r="R1327" t="s">
        <v>45</v>
      </c>
      <c r="S1327" t="s">
        <v>28</v>
      </c>
      <c r="T1327" t="s">
        <v>21</v>
      </c>
      <c r="U1327" t="s">
        <v>21</v>
      </c>
      <c r="V1327" t="s">
        <v>30</v>
      </c>
      <c r="W1327" s="18" t="s">
        <v>63</v>
      </c>
      <c r="Y1327">
        <f>IF(J1327=Legend!$B$3,0,IF(J1327=Legend!$B$4,1,IF(J1327=Legend!$B$5,2,0)))</f>
        <v>1</v>
      </c>
      <c r="Z1327">
        <f t="shared" si="141"/>
        <v>1</v>
      </c>
      <c r="AA1327">
        <f t="shared" si="142"/>
        <v>1</v>
      </c>
      <c r="AB1327">
        <f t="shared" si="143"/>
        <v>1</v>
      </c>
      <c r="AC1327">
        <f>IF(N1327=Legend!$D$3,3,IF(N1327=Legend!$D$4,2,IF(N1327=Legend!$D$5,1,0)))</f>
        <v>1</v>
      </c>
      <c r="AD1327">
        <f t="shared" si="144"/>
        <v>1</v>
      </c>
      <c r="AF1327">
        <f t="shared" si="145"/>
        <v>2</v>
      </c>
      <c r="AG1327">
        <f>IF(R1327=Legend!$F$3,3,IF(R1327=Legend!$F$4,2,IF(R1327=Legend!$F$5,1,0)))</f>
        <v>1</v>
      </c>
      <c r="AH1327">
        <f>IF(S1327=Legend!$F$3,3,IF(S1327=Legend!$F$4,2,IF(S1327=Legend!$F$5,1,0)))</f>
        <v>2</v>
      </c>
      <c r="AK1327">
        <f>IF(V1327=Legend!$H$3,3,IF(V1327=Legend!$H$4,2,IF(V1327=Legend!$H$5,1,0)))</f>
        <v>2</v>
      </c>
      <c r="AM1327">
        <f t="shared" si="146"/>
        <v>13</v>
      </c>
    </row>
    <row r="1328" spans="1:39" ht="62.4" x14ac:dyDescent="0.3">
      <c r="A1328" t="s">
        <v>67</v>
      </c>
      <c r="B1328" t="s">
        <v>1602</v>
      </c>
      <c r="C1328" t="s">
        <v>1633</v>
      </c>
      <c r="D1328" t="s">
        <v>2339</v>
      </c>
      <c r="E1328" t="str">
        <f t="shared" si="140"/>
        <v>KEMBAR TIGA TOKO - SKW</v>
      </c>
      <c r="F1328" t="s">
        <v>67</v>
      </c>
      <c r="G1328" t="s">
        <v>21</v>
      </c>
      <c r="H1328" t="s">
        <v>21</v>
      </c>
      <c r="I1328" t="s">
        <v>50</v>
      </c>
      <c r="J1328" t="s">
        <v>35</v>
      </c>
      <c r="K1328" t="s">
        <v>24</v>
      </c>
      <c r="L1328" t="s">
        <v>25</v>
      </c>
      <c r="M1328" t="s">
        <v>25</v>
      </c>
      <c r="N1328" t="s">
        <v>26</v>
      </c>
      <c r="O1328" t="s">
        <v>25</v>
      </c>
      <c r="P1328" t="s">
        <v>21</v>
      </c>
      <c r="Q1328" t="s">
        <v>27</v>
      </c>
      <c r="R1328" t="s">
        <v>45</v>
      </c>
      <c r="S1328" t="s">
        <v>28</v>
      </c>
      <c r="T1328" t="s">
        <v>21</v>
      </c>
      <c r="U1328" t="s">
        <v>21</v>
      </c>
      <c r="V1328" t="s">
        <v>42</v>
      </c>
      <c r="W1328" s="2" t="s">
        <v>48</v>
      </c>
      <c r="Y1328">
        <f>IF(J1328=Legend!$B$3,0,IF(J1328=Legend!$B$4,1,IF(J1328=Legend!$B$5,2,0)))</f>
        <v>0</v>
      </c>
      <c r="Z1328">
        <f t="shared" si="141"/>
        <v>1</v>
      </c>
      <c r="AA1328">
        <f t="shared" si="142"/>
        <v>1</v>
      </c>
      <c r="AB1328">
        <f t="shared" si="143"/>
        <v>1</v>
      </c>
      <c r="AC1328">
        <f>IF(N1328=Legend!$D$3,3,IF(N1328=Legend!$D$4,2,IF(N1328=Legend!$D$5,1,0)))</f>
        <v>2</v>
      </c>
      <c r="AD1328">
        <f t="shared" si="144"/>
        <v>1</v>
      </c>
      <c r="AF1328">
        <f t="shared" si="145"/>
        <v>0</v>
      </c>
      <c r="AG1328">
        <f>IF(R1328=Legend!$F$3,3,IF(R1328=Legend!$F$4,2,IF(R1328=Legend!$F$5,1,0)))</f>
        <v>1</v>
      </c>
      <c r="AH1328">
        <f>IF(S1328=Legend!$F$3,3,IF(S1328=Legend!$F$4,2,IF(S1328=Legend!$F$5,1,0)))</f>
        <v>2</v>
      </c>
      <c r="AK1328">
        <f>IF(V1328=Legend!$H$3,3,IF(V1328=Legend!$H$4,2,IF(V1328=Legend!$H$5,1,0)))</f>
        <v>0</v>
      </c>
      <c r="AM1328">
        <f t="shared" si="146"/>
        <v>9</v>
      </c>
    </row>
    <row r="1329" spans="1:39" ht="109.2" x14ac:dyDescent="0.3">
      <c r="A1329" t="s">
        <v>137</v>
      </c>
      <c r="B1329" t="s">
        <v>637</v>
      </c>
      <c r="C1329" t="s">
        <v>640</v>
      </c>
      <c r="D1329" t="s">
        <v>4679</v>
      </c>
      <c r="E1329" t="str">
        <f t="shared" si="140"/>
        <v>KENANGAN</v>
      </c>
      <c r="F1329" t="s">
        <v>83</v>
      </c>
      <c r="G1329" t="s">
        <v>21</v>
      </c>
      <c r="H1329" t="s">
        <v>21</v>
      </c>
      <c r="I1329" t="s">
        <v>22</v>
      </c>
      <c r="J1329" t="s">
        <v>35</v>
      </c>
      <c r="K1329" t="s">
        <v>47</v>
      </c>
      <c r="L1329" t="s">
        <v>21</v>
      </c>
      <c r="M1329" t="s">
        <v>21</v>
      </c>
      <c r="N1329" t="s">
        <v>47</v>
      </c>
      <c r="O1329" t="s">
        <v>21</v>
      </c>
      <c r="P1329" t="s">
        <v>21</v>
      </c>
      <c r="Q1329" t="s">
        <v>27</v>
      </c>
      <c r="R1329" t="s">
        <v>45</v>
      </c>
      <c r="S1329" t="s">
        <v>45</v>
      </c>
      <c r="T1329" t="s">
        <v>21</v>
      </c>
      <c r="U1329" t="s">
        <v>21</v>
      </c>
      <c r="V1329" t="s">
        <v>42</v>
      </c>
      <c r="W1329" s="2" t="s">
        <v>46</v>
      </c>
      <c r="Y1329">
        <f>IF(J1329=Legend!$B$3,0,IF(J1329=Legend!$B$4,1,IF(J1329=Legend!$B$5,2,0)))</f>
        <v>0</v>
      </c>
      <c r="Z1329">
        <f t="shared" si="141"/>
        <v>0</v>
      </c>
      <c r="AA1329">
        <f t="shared" si="142"/>
        <v>0</v>
      </c>
      <c r="AB1329">
        <f t="shared" si="143"/>
        <v>0</v>
      </c>
      <c r="AC1329">
        <f>IF(N1329=Legend!$D$3,3,IF(N1329=Legend!$D$4,2,IF(N1329=Legend!$D$5,1,0)))</f>
        <v>0</v>
      </c>
      <c r="AD1329">
        <f t="shared" si="144"/>
        <v>0</v>
      </c>
      <c r="AF1329">
        <f t="shared" si="145"/>
        <v>0</v>
      </c>
      <c r="AG1329">
        <f>IF(R1329=Legend!$F$3,3,IF(R1329=Legend!$F$4,2,IF(R1329=Legend!$F$5,1,0)))</f>
        <v>1</v>
      </c>
      <c r="AH1329">
        <f>IF(S1329=Legend!$F$3,3,IF(S1329=Legend!$F$4,2,IF(S1329=Legend!$F$5,1,0)))</f>
        <v>1</v>
      </c>
      <c r="AK1329">
        <f>IF(V1329=Legend!$H$3,3,IF(V1329=Legend!$H$4,2,IF(V1329=Legend!$H$5,1,0)))</f>
        <v>0</v>
      </c>
      <c r="AM1329">
        <f t="shared" si="146"/>
        <v>2</v>
      </c>
    </row>
    <row r="1330" spans="1:39" ht="156" x14ac:dyDescent="0.3">
      <c r="A1330" t="s">
        <v>40</v>
      </c>
      <c r="B1330" t="s">
        <v>162</v>
      </c>
      <c r="C1330" t="s">
        <v>3121</v>
      </c>
      <c r="D1330" t="s">
        <v>3286</v>
      </c>
      <c r="E1330" t="str">
        <f t="shared" si="140"/>
        <v>KENJAYA</v>
      </c>
      <c r="F1330" t="s">
        <v>37</v>
      </c>
      <c r="G1330" t="s">
        <v>21</v>
      </c>
      <c r="H1330" t="s">
        <v>21</v>
      </c>
      <c r="I1330" t="s">
        <v>54</v>
      </c>
      <c r="J1330" t="s">
        <v>35</v>
      </c>
      <c r="K1330" t="s">
        <v>24</v>
      </c>
      <c r="L1330" t="s">
        <v>25</v>
      </c>
      <c r="M1330" t="s">
        <v>25</v>
      </c>
      <c r="N1330" t="s">
        <v>26</v>
      </c>
      <c r="O1330" t="s">
        <v>25</v>
      </c>
      <c r="P1330" t="s">
        <v>21</v>
      </c>
      <c r="Q1330" t="s">
        <v>60</v>
      </c>
      <c r="R1330" t="s">
        <v>45</v>
      </c>
      <c r="S1330" t="s">
        <v>29</v>
      </c>
      <c r="T1330" t="s">
        <v>21</v>
      </c>
      <c r="U1330" t="s">
        <v>21</v>
      </c>
      <c r="V1330" t="s">
        <v>33</v>
      </c>
      <c r="W1330" s="2" t="s">
        <v>31</v>
      </c>
      <c r="Y1330">
        <f>IF(J1330=Legend!$B$3,0,IF(J1330=Legend!$B$4,1,IF(J1330=Legend!$B$5,2,0)))</f>
        <v>0</v>
      </c>
      <c r="Z1330">
        <f t="shared" si="141"/>
        <v>1</v>
      </c>
      <c r="AA1330">
        <f t="shared" si="142"/>
        <v>1</v>
      </c>
      <c r="AB1330">
        <f t="shared" si="143"/>
        <v>1</v>
      </c>
      <c r="AC1330">
        <f>IF(N1330=Legend!$D$3,3,IF(N1330=Legend!$D$4,2,IF(N1330=Legend!$D$5,1,0)))</f>
        <v>2</v>
      </c>
      <c r="AD1330">
        <f t="shared" si="144"/>
        <v>1</v>
      </c>
      <c r="AF1330">
        <f t="shared" si="145"/>
        <v>2</v>
      </c>
      <c r="AG1330">
        <f>IF(R1330=Legend!$F$3,3,IF(R1330=Legend!$F$4,2,IF(R1330=Legend!$F$5,1,0)))</f>
        <v>1</v>
      </c>
      <c r="AH1330">
        <f>IF(S1330=Legend!$F$3,3,IF(S1330=Legend!$F$4,2,IF(S1330=Legend!$F$5,1,0)))</f>
        <v>3</v>
      </c>
      <c r="AK1330">
        <f>IF(V1330=Legend!$H$3,3,IF(V1330=Legend!$H$4,2,IF(V1330=Legend!$H$5,1,0)))</f>
        <v>1</v>
      </c>
      <c r="AM1330">
        <f t="shared" si="146"/>
        <v>13</v>
      </c>
    </row>
    <row r="1331" spans="1:39" ht="62.4" x14ac:dyDescent="0.3">
      <c r="A1331" t="s">
        <v>19</v>
      </c>
      <c r="B1331" t="s">
        <v>174</v>
      </c>
      <c r="C1331" t="s">
        <v>195</v>
      </c>
      <c r="D1331" t="s">
        <v>215</v>
      </c>
      <c r="E1331" t="str">
        <f t="shared" si="140"/>
        <v>KEPONTREN NURUL CHOLIL</v>
      </c>
      <c r="F1331" t="s">
        <v>19</v>
      </c>
      <c r="G1331" t="s">
        <v>21</v>
      </c>
      <c r="H1331" t="s">
        <v>21</v>
      </c>
      <c r="I1331" t="s">
        <v>22</v>
      </c>
      <c r="J1331" t="s">
        <v>35</v>
      </c>
      <c r="K1331" t="s">
        <v>24</v>
      </c>
      <c r="L1331" t="s">
        <v>25</v>
      </c>
      <c r="M1331" t="s">
        <v>25</v>
      </c>
      <c r="N1331" t="s">
        <v>28</v>
      </c>
      <c r="O1331" t="s">
        <v>25</v>
      </c>
      <c r="P1331" t="s">
        <v>21</v>
      </c>
      <c r="Q1331" t="s">
        <v>27</v>
      </c>
      <c r="R1331" t="s">
        <v>45</v>
      </c>
      <c r="S1331" t="s">
        <v>45</v>
      </c>
      <c r="T1331" t="s">
        <v>21</v>
      </c>
      <c r="U1331" t="s">
        <v>21</v>
      </c>
      <c r="V1331" t="s">
        <v>42</v>
      </c>
      <c r="W1331" s="2" t="s">
        <v>48</v>
      </c>
      <c r="Y1331">
        <f>IF(J1331=Legend!$B$3,0,IF(J1331=Legend!$B$4,1,IF(J1331=Legend!$B$5,2,0)))</f>
        <v>0</v>
      </c>
      <c r="Z1331">
        <f t="shared" si="141"/>
        <v>1</v>
      </c>
      <c r="AA1331">
        <f t="shared" si="142"/>
        <v>1</v>
      </c>
      <c r="AB1331">
        <f t="shared" si="143"/>
        <v>1</v>
      </c>
      <c r="AC1331">
        <f>IF(N1331=Legend!$D$3,3,IF(N1331=Legend!$D$4,2,IF(N1331=Legend!$D$5,1,0)))</f>
        <v>1</v>
      </c>
      <c r="AD1331">
        <f t="shared" si="144"/>
        <v>1</v>
      </c>
      <c r="AF1331">
        <f t="shared" si="145"/>
        <v>0</v>
      </c>
      <c r="AG1331">
        <f>IF(R1331=Legend!$F$3,3,IF(R1331=Legend!$F$4,2,IF(R1331=Legend!$F$5,1,0)))</f>
        <v>1</v>
      </c>
      <c r="AH1331">
        <f>IF(S1331=Legend!$F$3,3,IF(S1331=Legend!$F$4,2,IF(S1331=Legend!$F$5,1,0)))</f>
        <v>1</v>
      </c>
      <c r="AK1331">
        <f>IF(V1331=Legend!$H$3,3,IF(V1331=Legend!$H$4,2,IF(V1331=Legend!$H$5,1,0)))</f>
        <v>0</v>
      </c>
      <c r="AM1331">
        <f t="shared" si="146"/>
        <v>7</v>
      </c>
    </row>
    <row r="1332" spans="1:39" ht="140.4" x14ac:dyDescent="0.3">
      <c r="A1332" t="s">
        <v>61</v>
      </c>
      <c r="B1332" t="s">
        <v>174</v>
      </c>
      <c r="C1332" t="s">
        <v>1162</v>
      </c>
      <c r="D1332" t="s">
        <v>1163</v>
      </c>
      <c r="E1332" t="str">
        <f t="shared" si="140"/>
        <v>KERATON BBJ</v>
      </c>
      <c r="F1332" t="s">
        <v>61</v>
      </c>
      <c r="G1332" t="s">
        <v>21</v>
      </c>
      <c r="H1332" t="s">
        <v>21</v>
      </c>
      <c r="I1332" t="s">
        <v>22</v>
      </c>
      <c r="J1332" t="s">
        <v>41</v>
      </c>
      <c r="K1332" t="s">
        <v>24</v>
      </c>
      <c r="L1332" t="s">
        <v>25</v>
      </c>
      <c r="M1332" t="s">
        <v>25</v>
      </c>
      <c r="N1332" t="s">
        <v>38</v>
      </c>
      <c r="O1332" t="s">
        <v>25</v>
      </c>
      <c r="P1332" t="s">
        <v>25</v>
      </c>
      <c r="Q1332" t="s">
        <v>27</v>
      </c>
      <c r="R1332" t="s">
        <v>29</v>
      </c>
      <c r="S1332" t="s">
        <v>29</v>
      </c>
      <c r="T1332" t="s">
        <v>21</v>
      </c>
      <c r="U1332" t="s">
        <v>21</v>
      </c>
      <c r="V1332" t="s">
        <v>75</v>
      </c>
      <c r="W1332" s="2" t="s">
        <v>34</v>
      </c>
      <c r="Y1332">
        <f>IF(J1332=Legend!$B$3,0,IF(J1332=Legend!$B$4,1,IF(J1332=Legend!$B$5,2,0)))</f>
        <v>2</v>
      </c>
      <c r="Z1332">
        <f t="shared" si="141"/>
        <v>1</v>
      </c>
      <c r="AA1332">
        <f t="shared" si="142"/>
        <v>1</v>
      </c>
      <c r="AB1332">
        <f t="shared" si="143"/>
        <v>1</v>
      </c>
      <c r="AC1332">
        <f>IF(N1332=Legend!$D$3,3,IF(N1332=Legend!$D$4,2,IF(N1332=Legend!$D$5,1,0)))</f>
        <v>3</v>
      </c>
      <c r="AD1332">
        <f t="shared" si="144"/>
        <v>1</v>
      </c>
      <c r="AF1332">
        <f t="shared" si="145"/>
        <v>0</v>
      </c>
      <c r="AG1332">
        <f>IF(R1332=Legend!$F$3,3,IF(R1332=Legend!$F$4,2,IF(R1332=Legend!$F$5,1,0)))</f>
        <v>3</v>
      </c>
      <c r="AH1332">
        <f>IF(S1332=Legend!$F$3,3,IF(S1332=Legend!$F$4,2,IF(S1332=Legend!$F$5,1,0)))</f>
        <v>3</v>
      </c>
      <c r="AK1332">
        <f>IF(V1332=Legend!$H$3,3,IF(V1332=Legend!$H$4,2,IF(V1332=Legend!$H$5,1,0)))</f>
        <v>3</v>
      </c>
      <c r="AM1332">
        <f t="shared" si="146"/>
        <v>18</v>
      </c>
    </row>
    <row r="1333" spans="1:39" ht="140.4" x14ac:dyDescent="0.3">
      <c r="A1333" t="s">
        <v>19</v>
      </c>
      <c r="B1333" t="s">
        <v>162</v>
      </c>
      <c r="C1333" t="s">
        <v>181</v>
      </c>
      <c r="D1333" t="s">
        <v>228</v>
      </c>
      <c r="E1333" t="str">
        <f t="shared" si="140"/>
        <v>KERJO MM(HARRY SUTOTO)</v>
      </c>
      <c r="F1333" t="s">
        <v>49</v>
      </c>
      <c r="G1333" t="s">
        <v>21</v>
      </c>
      <c r="H1333" t="s">
        <v>21</v>
      </c>
      <c r="I1333" t="s">
        <v>22</v>
      </c>
      <c r="J1333" t="s">
        <v>23</v>
      </c>
      <c r="K1333" t="s">
        <v>24</v>
      </c>
      <c r="L1333" t="s">
        <v>25</v>
      </c>
      <c r="M1333" t="s">
        <v>25</v>
      </c>
      <c r="N1333" t="s">
        <v>26</v>
      </c>
      <c r="O1333" t="s">
        <v>25</v>
      </c>
      <c r="P1333" t="s">
        <v>21</v>
      </c>
      <c r="Q1333" t="s">
        <v>27</v>
      </c>
      <c r="R1333" t="s">
        <v>28</v>
      </c>
      <c r="S1333" t="s">
        <v>29</v>
      </c>
      <c r="T1333" t="s">
        <v>21</v>
      </c>
      <c r="U1333" t="s">
        <v>21</v>
      </c>
      <c r="V1333" t="s">
        <v>33</v>
      </c>
      <c r="W1333" s="2" t="s">
        <v>34</v>
      </c>
      <c r="Y1333">
        <f>IF(J1333=Legend!$B$3,0,IF(J1333=Legend!$B$4,1,IF(J1333=Legend!$B$5,2,0)))</f>
        <v>1</v>
      </c>
      <c r="Z1333">
        <f t="shared" si="141"/>
        <v>1</v>
      </c>
      <c r="AA1333">
        <f t="shared" si="142"/>
        <v>1</v>
      </c>
      <c r="AB1333">
        <f t="shared" si="143"/>
        <v>1</v>
      </c>
      <c r="AC1333">
        <f>IF(N1333=Legend!$D$3,3,IF(N1333=Legend!$D$4,2,IF(N1333=Legend!$D$5,1,0)))</f>
        <v>2</v>
      </c>
      <c r="AD1333">
        <f t="shared" si="144"/>
        <v>1</v>
      </c>
      <c r="AF1333">
        <f t="shared" si="145"/>
        <v>0</v>
      </c>
      <c r="AG1333">
        <f>IF(R1333=Legend!$F$3,3,IF(R1333=Legend!$F$4,2,IF(R1333=Legend!$F$5,1,0)))</f>
        <v>2</v>
      </c>
      <c r="AH1333">
        <f>IF(S1333=Legend!$F$3,3,IF(S1333=Legend!$F$4,2,IF(S1333=Legend!$F$5,1,0)))</f>
        <v>3</v>
      </c>
      <c r="AK1333">
        <f>IF(V1333=Legend!$H$3,3,IF(V1333=Legend!$H$4,2,IF(V1333=Legend!$H$5,1,0)))</f>
        <v>1</v>
      </c>
      <c r="AM1333">
        <f t="shared" si="146"/>
        <v>13</v>
      </c>
    </row>
    <row r="1334" spans="1:39" ht="78" x14ac:dyDescent="0.3">
      <c r="A1334" t="s">
        <v>85</v>
      </c>
      <c r="B1334" t="s">
        <v>475</v>
      </c>
      <c r="C1334" t="s">
        <v>4505</v>
      </c>
      <c r="D1334" t="s">
        <v>4525</v>
      </c>
      <c r="E1334" t="str">
        <f t="shared" si="140"/>
        <v>KERSIK PUTIH TOKO</v>
      </c>
      <c r="F1334" t="s">
        <v>147</v>
      </c>
      <c r="G1334" t="s">
        <v>21</v>
      </c>
      <c r="H1334" t="s">
        <v>21</v>
      </c>
      <c r="I1334" t="s">
        <v>22</v>
      </c>
      <c r="J1334" t="s">
        <v>35</v>
      </c>
      <c r="K1334" t="s">
        <v>24</v>
      </c>
      <c r="L1334" t="s">
        <v>25</v>
      </c>
      <c r="M1334" t="s">
        <v>25</v>
      </c>
      <c r="N1334" t="s">
        <v>28</v>
      </c>
      <c r="O1334" t="s">
        <v>25</v>
      </c>
      <c r="P1334" t="s">
        <v>21</v>
      </c>
      <c r="Q1334" t="s">
        <v>27</v>
      </c>
      <c r="R1334" t="s">
        <v>45</v>
      </c>
      <c r="S1334" t="s">
        <v>28</v>
      </c>
      <c r="T1334" t="s">
        <v>21</v>
      </c>
      <c r="U1334" t="s">
        <v>21</v>
      </c>
      <c r="V1334" t="s">
        <v>30</v>
      </c>
      <c r="W1334" s="2" t="s">
        <v>76</v>
      </c>
      <c r="Y1334">
        <f>IF(J1334=Legend!$B$3,0,IF(J1334=Legend!$B$4,1,IF(J1334=Legend!$B$5,2,0)))</f>
        <v>0</v>
      </c>
      <c r="Z1334">
        <f t="shared" si="141"/>
        <v>1</v>
      </c>
      <c r="AA1334">
        <f t="shared" si="142"/>
        <v>1</v>
      </c>
      <c r="AB1334">
        <f t="shared" si="143"/>
        <v>1</v>
      </c>
      <c r="AC1334">
        <f>IF(N1334=Legend!$D$3,3,IF(N1334=Legend!$D$4,2,IF(N1334=Legend!$D$5,1,0)))</f>
        <v>1</v>
      </c>
      <c r="AD1334">
        <f t="shared" si="144"/>
        <v>1</v>
      </c>
      <c r="AF1334">
        <f t="shared" si="145"/>
        <v>0</v>
      </c>
      <c r="AG1334">
        <f>IF(R1334=Legend!$F$3,3,IF(R1334=Legend!$F$4,2,IF(R1334=Legend!$F$5,1,0)))</f>
        <v>1</v>
      </c>
      <c r="AH1334">
        <f>IF(S1334=Legend!$F$3,3,IF(S1334=Legend!$F$4,2,IF(S1334=Legend!$F$5,1,0)))</f>
        <v>2</v>
      </c>
      <c r="AK1334">
        <f>IF(V1334=Legend!$H$3,3,IF(V1334=Legend!$H$4,2,IF(V1334=Legend!$H$5,1,0)))</f>
        <v>2</v>
      </c>
      <c r="AM1334">
        <f t="shared" si="146"/>
        <v>10</v>
      </c>
    </row>
    <row r="1335" spans="1:39" ht="93.6" x14ac:dyDescent="0.3">
      <c r="A1335" t="s">
        <v>59</v>
      </c>
      <c r="B1335" t="s">
        <v>3366</v>
      </c>
      <c r="C1335" t="s">
        <v>3590</v>
      </c>
      <c r="D1335" t="s">
        <v>3639</v>
      </c>
      <c r="E1335" t="str">
        <f t="shared" si="140"/>
        <v>KHAIRUNNISA</v>
      </c>
      <c r="F1335" t="s">
        <v>59</v>
      </c>
      <c r="G1335" t="s">
        <v>21</v>
      </c>
      <c r="H1335" t="s">
        <v>21</v>
      </c>
      <c r="I1335" t="s">
        <v>22</v>
      </c>
      <c r="J1335" t="s">
        <v>23</v>
      </c>
      <c r="K1335" t="s">
        <v>47</v>
      </c>
      <c r="L1335" t="s">
        <v>21</v>
      </c>
      <c r="M1335" t="s">
        <v>25</v>
      </c>
      <c r="N1335" t="s">
        <v>47</v>
      </c>
      <c r="O1335" t="s">
        <v>21</v>
      </c>
      <c r="P1335" t="s">
        <v>21</v>
      </c>
      <c r="Q1335" t="s">
        <v>27</v>
      </c>
      <c r="R1335" t="s">
        <v>45</v>
      </c>
      <c r="S1335" t="s">
        <v>28</v>
      </c>
      <c r="T1335" t="s">
        <v>21</v>
      </c>
      <c r="U1335" t="s">
        <v>21</v>
      </c>
      <c r="V1335" t="s">
        <v>33</v>
      </c>
      <c r="W1335" s="2" t="s">
        <v>51</v>
      </c>
      <c r="Y1335">
        <f>IF(J1335=Legend!$B$3,0,IF(J1335=Legend!$B$4,1,IF(J1335=Legend!$B$5,2,0)))</f>
        <v>1</v>
      </c>
      <c r="Z1335">
        <f t="shared" si="141"/>
        <v>0</v>
      </c>
      <c r="AA1335">
        <f t="shared" si="142"/>
        <v>0</v>
      </c>
      <c r="AB1335">
        <f t="shared" si="143"/>
        <v>1</v>
      </c>
      <c r="AC1335">
        <f>IF(N1335=Legend!$D$3,3,IF(N1335=Legend!$D$4,2,IF(N1335=Legend!$D$5,1,0)))</f>
        <v>0</v>
      </c>
      <c r="AD1335">
        <f t="shared" si="144"/>
        <v>0</v>
      </c>
      <c r="AF1335">
        <f t="shared" si="145"/>
        <v>0</v>
      </c>
      <c r="AG1335">
        <f>IF(R1335=Legend!$F$3,3,IF(R1335=Legend!$F$4,2,IF(R1335=Legend!$F$5,1,0)))</f>
        <v>1</v>
      </c>
      <c r="AH1335">
        <f>IF(S1335=Legend!$F$3,3,IF(S1335=Legend!$F$4,2,IF(S1335=Legend!$F$5,1,0)))</f>
        <v>2</v>
      </c>
      <c r="AK1335">
        <f>IF(V1335=Legend!$H$3,3,IF(V1335=Legend!$H$4,2,IF(V1335=Legend!$H$5,1,0)))</f>
        <v>1</v>
      </c>
      <c r="AM1335">
        <f t="shared" si="146"/>
        <v>6</v>
      </c>
    </row>
    <row r="1336" spans="1:39" ht="109.2" x14ac:dyDescent="0.3">
      <c r="A1336" t="s">
        <v>64</v>
      </c>
      <c r="B1336" t="s">
        <v>932</v>
      </c>
      <c r="C1336" t="s">
        <v>3119</v>
      </c>
      <c r="D1336" t="s">
        <v>3176</v>
      </c>
      <c r="E1336" t="str">
        <f t="shared" si="140"/>
        <v>KHAREN MART</v>
      </c>
      <c r="F1336" t="s">
        <v>64</v>
      </c>
      <c r="G1336" t="s">
        <v>21</v>
      </c>
      <c r="H1336" t="s">
        <v>21</v>
      </c>
      <c r="I1336" t="s">
        <v>22</v>
      </c>
      <c r="J1336" t="s">
        <v>23</v>
      </c>
      <c r="K1336" t="s">
        <v>24</v>
      </c>
      <c r="L1336" t="s">
        <v>25</v>
      </c>
      <c r="M1336" t="s">
        <v>25</v>
      </c>
      <c r="N1336" t="s">
        <v>38</v>
      </c>
      <c r="O1336" t="s">
        <v>25</v>
      </c>
      <c r="P1336" t="s">
        <v>21</v>
      </c>
      <c r="Q1336" s="2" t="s">
        <v>96</v>
      </c>
      <c r="R1336" t="s">
        <v>28</v>
      </c>
      <c r="S1336" t="s">
        <v>29</v>
      </c>
      <c r="T1336" t="s">
        <v>21</v>
      </c>
      <c r="U1336" t="s">
        <v>21</v>
      </c>
      <c r="V1336" t="s">
        <v>30</v>
      </c>
      <c r="W1336" s="2" t="s">
        <v>66</v>
      </c>
      <c r="Y1336">
        <f>IF(J1336=Legend!$B$3,0,IF(J1336=Legend!$B$4,1,IF(J1336=Legend!$B$5,2,0)))</f>
        <v>1</v>
      </c>
      <c r="Z1336">
        <f t="shared" si="141"/>
        <v>1</v>
      </c>
      <c r="AA1336">
        <f t="shared" si="142"/>
        <v>1</v>
      </c>
      <c r="AB1336">
        <f t="shared" si="143"/>
        <v>1</v>
      </c>
      <c r="AC1336">
        <f>IF(N1336=Legend!$D$3,3,IF(N1336=Legend!$D$4,2,IF(N1336=Legend!$D$5,1,0)))</f>
        <v>3</v>
      </c>
      <c r="AD1336">
        <f t="shared" si="144"/>
        <v>1</v>
      </c>
      <c r="AF1336">
        <f t="shared" si="145"/>
        <v>2</v>
      </c>
      <c r="AG1336">
        <f>IF(R1336=Legend!$F$3,3,IF(R1336=Legend!$F$4,2,IF(R1336=Legend!$F$5,1,0)))</f>
        <v>2</v>
      </c>
      <c r="AH1336">
        <f>IF(S1336=Legend!$F$3,3,IF(S1336=Legend!$F$4,2,IF(S1336=Legend!$F$5,1,0)))</f>
        <v>3</v>
      </c>
      <c r="AK1336">
        <f>IF(V1336=Legend!$H$3,3,IF(V1336=Legend!$H$4,2,IF(V1336=Legend!$H$5,1,0)))</f>
        <v>2</v>
      </c>
      <c r="AM1336">
        <f t="shared" si="146"/>
        <v>17</v>
      </c>
    </row>
    <row r="1337" spans="1:39" ht="140.4" x14ac:dyDescent="0.3">
      <c r="A1337" t="s">
        <v>102</v>
      </c>
      <c r="B1337" t="s">
        <v>1602</v>
      </c>
      <c r="C1337" t="s">
        <v>3703</v>
      </c>
      <c r="D1337" t="s">
        <v>3813</v>
      </c>
      <c r="E1337" t="str">
        <f t="shared" si="140"/>
        <v>KHATULISTIWA I TOKO - MEMPAWAH</v>
      </c>
      <c r="F1337" t="s">
        <v>102</v>
      </c>
      <c r="G1337" t="s">
        <v>21</v>
      </c>
      <c r="H1337" t="s">
        <v>21</v>
      </c>
      <c r="I1337" t="s">
        <v>50</v>
      </c>
      <c r="J1337" t="s">
        <v>35</v>
      </c>
      <c r="K1337" t="s">
        <v>24</v>
      </c>
      <c r="L1337" t="s">
        <v>25</v>
      </c>
      <c r="M1337" t="s">
        <v>25</v>
      </c>
      <c r="N1337" t="s">
        <v>28</v>
      </c>
      <c r="O1337" t="s">
        <v>21</v>
      </c>
      <c r="P1337" t="s">
        <v>21</v>
      </c>
      <c r="Q1337" t="s">
        <v>27</v>
      </c>
      <c r="R1337" t="s">
        <v>45</v>
      </c>
      <c r="S1337" t="s">
        <v>47</v>
      </c>
      <c r="T1337" t="s">
        <v>21</v>
      </c>
      <c r="U1337" t="s">
        <v>21</v>
      </c>
      <c r="V1337" t="s">
        <v>42</v>
      </c>
      <c r="W1337" s="2" t="s">
        <v>34</v>
      </c>
      <c r="Y1337">
        <f>IF(J1337=Legend!$B$3,0,IF(J1337=Legend!$B$4,1,IF(J1337=Legend!$B$5,2,0)))</f>
        <v>0</v>
      </c>
      <c r="Z1337">
        <f t="shared" si="141"/>
        <v>1</v>
      </c>
      <c r="AA1337">
        <f t="shared" si="142"/>
        <v>1</v>
      </c>
      <c r="AB1337">
        <f t="shared" si="143"/>
        <v>1</v>
      </c>
      <c r="AC1337">
        <f>IF(N1337=Legend!$D$3,3,IF(N1337=Legend!$D$4,2,IF(N1337=Legend!$D$5,1,0)))</f>
        <v>1</v>
      </c>
      <c r="AD1337">
        <f t="shared" si="144"/>
        <v>0</v>
      </c>
      <c r="AF1337">
        <f t="shared" si="145"/>
        <v>0</v>
      </c>
      <c r="AG1337">
        <f>IF(R1337=Legend!$F$3,3,IF(R1337=Legend!$F$4,2,IF(R1337=Legend!$F$5,1,0)))</f>
        <v>1</v>
      </c>
      <c r="AH1337">
        <f>IF(S1337=Legend!$F$3,3,IF(S1337=Legend!$F$4,2,IF(S1337=Legend!$F$5,1,0)))</f>
        <v>0</v>
      </c>
      <c r="AK1337">
        <f>IF(V1337=Legend!$H$3,3,IF(V1337=Legend!$H$4,2,IF(V1337=Legend!$H$5,1,0)))</f>
        <v>0</v>
      </c>
      <c r="AM1337">
        <f t="shared" si="146"/>
        <v>5</v>
      </c>
    </row>
    <row r="1338" spans="1:39" ht="140.4" x14ac:dyDescent="0.3">
      <c r="A1338" t="s">
        <v>49</v>
      </c>
      <c r="B1338" t="s">
        <v>174</v>
      </c>
      <c r="C1338" t="s">
        <v>175</v>
      </c>
      <c r="D1338" t="s">
        <v>1440</v>
      </c>
      <c r="E1338" t="str">
        <f t="shared" si="140"/>
        <v>KHIJRA AL GAZZA</v>
      </c>
      <c r="F1338" t="s">
        <v>49</v>
      </c>
      <c r="G1338" t="s">
        <v>21</v>
      </c>
      <c r="H1338" t="s">
        <v>21</v>
      </c>
      <c r="I1338" t="s">
        <v>22</v>
      </c>
      <c r="J1338" t="s">
        <v>41</v>
      </c>
      <c r="K1338" t="s">
        <v>24</v>
      </c>
      <c r="L1338" t="s">
        <v>25</v>
      </c>
      <c r="M1338" t="s">
        <v>25</v>
      </c>
      <c r="N1338" t="s">
        <v>38</v>
      </c>
      <c r="O1338" t="s">
        <v>25</v>
      </c>
      <c r="P1338" t="s">
        <v>21</v>
      </c>
      <c r="Q1338" t="s">
        <v>27</v>
      </c>
      <c r="R1338" t="s">
        <v>28</v>
      </c>
      <c r="S1338" t="s">
        <v>29</v>
      </c>
      <c r="T1338" t="s">
        <v>21</v>
      </c>
      <c r="U1338" t="s">
        <v>21</v>
      </c>
      <c r="V1338" t="s">
        <v>33</v>
      </c>
      <c r="W1338" s="2" t="s">
        <v>34</v>
      </c>
      <c r="Y1338">
        <f>IF(J1338=Legend!$B$3,0,IF(J1338=Legend!$B$4,1,IF(J1338=Legend!$B$5,2,0)))</f>
        <v>2</v>
      </c>
      <c r="Z1338">
        <f t="shared" si="141"/>
        <v>1</v>
      </c>
      <c r="AA1338">
        <f t="shared" si="142"/>
        <v>1</v>
      </c>
      <c r="AB1338">
        <f t="shared" si="143"/>
        <v>1</v>
      </c>
      <c r="AC1338">
        <f>IF(N1338=Legend!$D$3,3,IF(N1338=Legend!$D$4,2,IF(N1338=Legend!$D$5,1,0)))</f>
        <v>3</v>
      </c>
      <c r="AD1338">
        <f t="shared" si="144"/>
        <v>1</v>
      </c>
      <c r="AF1338">
        <f t="shared" si="145"/>
        <v>0</v>
      </c>
      <c r="AG1338">
        <f>IF(R1338=Legend!$F$3,3,IF(R1338=Legend!$F$4,2,IF(R1338=Legend!$F$5,1,0)))</f>
        <v>2</v>
      </c>
      <c r="AH1338">
        <f>IF(S1338=Legend!$F$3,3,IF(S1338=Legend!$F$4,2,IF(S1338=Legend!$F$5,1,0)))</f>
        <v>3</v>
      </c>
      <c r="AK1338">
        <f>IF(V1338=Legend!$H$3,3,IF(V1338=Legend!$H$4,2,IF(V1338=Legend!$H$5,1,0)))</f>
        <v>1</v>
      </c>
      <c r="AM1338">
        <f t="shared" si="146"/>
        <v>15</v>
      </c>
    </row>
    <row r="1339" spans="1:39" ht="156" x14ac:dyDescent="0.3">
      <c r="A1339" t="s">
        <v>67</v>
      </c>
      <c r="B1339" t="s">
        <v>843</v>
      </c>
      <c r="C1339" t="s">
        <v>2526</v>
      </c>
      <c r="D1339" t="s">
        <v>2527</v>
      </c>
      <c r="E1339" t="str">
        <f t="shared" si="140"/>
        <v>KIDI</v>
      </c>
      <c r="F1339" t="s">
        <v>67</v>
      </c>
      <c r="G1339" t="s">
        <v>21</v>
      </c>
      <c r="H1339" t="s">
        <v>21</v>
      </c>
      <c r="I1339" t="s">
        <v>22</v>
      </c>
      <c r="J1339" t="s">
        <v>41</v>
      </c>
      <c r="K1339" t="s">
        <v>24</v>
      </c>
      <c r="L1339" t="s">
        <v>25</v>
      </c>
      <c r="M1339" t="s">
        <v>25</v>
      </c>
      <c r="N1339" t="s">
        <v>38</v>
      </c>
      <c r="O1339" t="s">
        <v>25</v>
      </c>
      <c r="P1339" t="s">
        <v>21</v>
      </c>
      <c r="Q1339" t="s">
        <v>60</v>
      </c>
      <c r="R1339" t="s">
        <v>28</v>
      </c>
      <c r="S1339" t="s">
        <v>29</v>
      </c>
      <c r="T1339" t="s">
        <v>21</v>
      </c>
      <c r="U1339" t="s">
        <v>21</v>
      </c>
      <c r="V1339" t="s">
        <v>33</v>
      </c>
      <c r="W1339" s="2" t="s">
        <v>31</v>
      </c>
      <c r="Y1339">
        <f>IF(J1339=Legend!$B$3,0,IF(J1339=Legend!$B$4,1,IF(J1339=Legend!$B$5,2,0)))</f>
        <v>2</v>
      </c>
      <c r="Z1339">
        <f t="shared" si="141"/>
        <v>1</v>
      </c>
      <c r="AA1339">
        <f t="shared" si="142"/>
        <v>1</v>
      </c>
      <c r="AB1339">
        <f t="shared" si="143"/>
        <v>1</v>
      </c>
      <c r="AC1339">
        <f>IF(N1339=Legend!$D$3,3,IF(N1339=Legend!$D$4,2,IF(N1339=Legend!$D$5,1,0)))</f>
        <v>3</v>
      </c>
      <c r="AD1339">
        <f t="shared" si="144"/>
        <v>1</v>
      </c>
      <c r="AF1339">
        <f t="shared" si="145"/>
        <v>2</v>
      </c>
      <c r="AG1339">
        <f>IF(R1339=Legend!$F$3,3,IF(R1339=Legend!$F$4,2,IF(R1339=Legend!$F$5,1,0)))</f>
        <v>2</v>
      </c>
      <c r="AH1339">
        <f>IF(S1339=Legend!$F$3,3,IF(S1339=Legend!$F$4,2,IF(S1339=Legend!$F$5,1,0)))</f>
        <v>3</v>
      </c>
      <c r="AK1339">
        <f>IF(V1339=Legend!$H$3,3,IF(V1339=Legend!$H$4,2,IF(V1339=Legend!$H$5,1,0)))</f>
        <v>1</v>
      </c>
      <c r="AM1339">
        <f t="shared" si="146"/>
        <v>17</v>
      </c>
    </row>
    <row r="1340" spans="1:39" ht="140.4" x14ac:dyDescent="0.3">
      <c r="A1340" t="s">
        <v>39</v>
      </c>
      <c r="B1340" t="s">
        <v>174</v>
      </c>
      <c r="C1340" t="s">
        <v>175</v>
      </c>
      <c r="D1340" t="s">
        <v>769</v>
      </c>
      <c r="E1340" t="str">
        <f t="shared" si="140"/>
        <v>KIKI MARKET</v>
      </c>
      <c r="F1340" t="s">
        <v>39</v>
      </c>
      <c r="G1340" t="s">
        <v>21</v>
      </c>
      <c r="H1340" t="s">
        <v>21</v>
      </c>
      <c r="I1340" t="s">
        <v>22</v>
      </c>
      <c r="J1340" t="s">
        <v>35</v>
      </c>
      <c r="K1340" t="s">
        <v>24</v>
      </c>
      <c r="L1340" t="s">
        <v>25</v>
      </c>
      <c r="M1340" t="s">
        <v>25</v>
      </c>
      <c r="N1340" t="s">
        <v>38</v>
      </c>
      <c r="O1340" t="s">
        <v>25</v>
      </c>
      <c r="P1340" t="s">
        <v>21</v>
      </c>
      <c r="Q1340" t="s">
        <v>27</v>
      </c>
      <c r="R1340" t="s">
        <v>28</v>
      </c>
      <c r="S1340" t="s">
        <v>29</v>
      </c>
      <c r="T1340" t="s">
        <v>21</v>
      </c>
      <c r="U1340" t="s">
        <v>21</v>
      </c>
      <c r="V1340" t="s">
        <v>33</v>
      </c>
      <c r="W1340" s="2" t="s">
        <v>34</v>
      </c>
      <c r="Y1340">
        <f>IF(J1340=Legend!$B$3,0,IF(J1340=Legend!$B$4,1,IF(J1340=Legend!$B$5,2,0)))</f>
        <v>0</v>
      </c>
      <c r="Z1340">
        <f t="shared" si="141"/>
        <v>1</v>
      </c>
      <c r="AA1340">
        <f t="shared" si="142"/>
        <v>1</v>
      </c>
      <c r="AB1340">
        <f t="shared" si="143"/>
        <v>1</v>
      </c>
      <c r="AC1340">
        <f>IF(N1340=Legend!$D$3,3,IF(N1340=Legend!$D$4,2,IF(N1340=Legend!$D$5,1,0)))</f>
        <v>3</v>
      </c>
      <c r="AD1340">
        <f t="shared" si="144"/>
        <v>1</v>
      </c>
      <c r="AF1340">
        <f t="shared" si="145"/>
        <v>0</v>
      </c>
      <c r="AG1340">
        <f>IF(R1340=Legend!$F$3,3,IF(R1340=Legend!$F$4,2,IF(R1340=Legend!$F$5,1,0)))</f>
        <v>2</v>
      </c>
      <c r="AH1340">
        <f>IF(S1340=Legend!$F$3,3,IF(S1340=Legend!$F$4,2,IF(S1340=Legend!$F$5,1,0)))</f>
        <v>3</v>
      </c>
      <c r="AK1340">
        <f>IF(V1340=Legend!$H$3,3,IF(V1340=Legend!$H$4,2,IF(V1340=Legend!$H$5,1,0)))</f>
        <v>1</v>
      </c>
      <c r="AM1340">
        <f t="shared" si="146"/>
        <v>13</v>
      </c>
    </row>
    <row r="1341" spans="1:39" ht="140.4" x14ac:dyDescent="0.3">
      <c r="A1341" t="s">
        <v>155</v>
      </c>
      <c r="B1341" t="s">
        <v>3634</v>
      </c>
      <c r="C1341" t="s">
        <v>3635</v>
      </c>
      <c r="D1341" t="s">
        <v>5134</v>
      </c>
      <c r="E1341" t="str">
        <f t="shared" si="140"/>
        <v>KIMI MART</v>
      </c>
      <c r="F1341" t="s">
        <v>155</v>
      </c>
      <c r="G1341" t="s">
        <v>21</v>
      </c>
      <c r="H1341" t="s">
        <v>21</v>
      </c>
      <c r="I1341" t="s">
        <v>22</v>
      </c>
      <c r="J1341" t="s">
        <v>23</v>
      </c>
      <c r="K1341" t="s">
        <v>24</v>
      </c>
      <c r="L1341" t="s">
        <v>25</v>
      </c>
      <c r="M1341" t="s">
        <v>25</v>
      </c>
      <c r="N1341" t="s">
        <v>26</v>
      </c>
      <c r="O1341" t="s">
        <v>25</v>
      </c>
      <c r="P1341" t="s">
        <v>21</v>
      </c>
      <c r="Q1341" t="s">
        <v>27</v>
      </c>
      <c r="R1341" t="s">
        <v>28</v>
      </c>
      <c r="S1341" t="s">
        <v>29</v>
      </c>
      <c r="T1341" t="s">
        <v>21</v>
      </c>
      <c r="U1341" t="s">
        <v>21</v>
      </c>
      <c r="V1341" t="s">
        <v>30</v>
      </c>
      <c r="W1341" s="2" t="s">
        <v>34</v>
      </c>
      <c r="Y1341">
        <f>IF(J1341=Legend!$B$3,0,IF(J1341=Legend!$B$4,1,IF(J1341=Legend!$B$5,2,0)))</f>
        <v>1</v>
      </c>
      <c r="Z1341">
        <f t="shared" si="141"/>
        <v>1</v>
      </c>
      <c r="AA1341">
        <f t="shared" si="142"/>
        <v>1</v>
      </c>
      <c r="AB1341">
        <f t="shared" si="143"/>
        <v>1</v>
      </c>
      <c r="AC1341">
        <f>IF(N1341=Legend!$D$3,3,IF(N1341=Legend!$D$4,2,IF(N1341=Legend!$D$5,1,0)))</f>
        <v>2</v>
      </c>
      <c r="AD1341">
        <f t="shared" si="144"/>
        <v>1</v>
      </c>
      <c r="AF1341">
        <f t="shared" si="145"/>
        <v>0</v>
      </c>
      <c r="AG1341">
        <f>IF(R1341=Legend!$F$3,3,IF(R1341=Legend!$F$4,2,IF(R1341=Legend!$F$5,1,0)))</f>
        <v>2</v>
      </c>
      <c r="AH1341">
        <f>IF(S1341=Legend!$F$3,3,IF(S1341=Legend!$F$4,2,IF(S1341=Legend!$F$5,1,0)))</f>
        <v>3</v>
      </c>
      <c r="AK1341">
        <f>IF(V1341=Legend!$H$3,3,IF(V1341=Legend!$H$4,2,IF(V1341=Legend!$H$5,1,0)))</f>
        <v>2</v>
      </c>
      <c r="AM1341">
        <f t="shared" si="146"/>
        <v>14</v>
      </c>
    </row>
    <row r="1342" spans="1:39" ht="109.2" x14ac:dyDescent="0.3">
      <c r="A1342" t="s">
        <v>43</v>
      </c>
      <c r="B1342" t="s">
        <v>174</v>
      </c>
      <c r="C1342" t="s">
        <v>781</v>
      </c>
      <c r="D1342" t="s">
        <v>3886</v>
      </c>
      <c r="E1342" t="str">
        <f t="shared" si="140"/>
        <v>KINAR SWALAYAN</v>
      </c>
      <c r="F1342" t="s">
        <v>43</v>
      </c>
      <c r="G1342" t="s">
        <v>21</v>
      </c>
      <c r="H1342" t="s">
        <v>21</v>
      </c>
      <c r="I1342" t="s">
        <v>22</v>
      </c>
      <c r="J1342" t="s">
        <v>35</v>
      </c>
      <c r="K1342" t="s">
        <v>24</v>
      </c>
      <c r="L1342" t="s">
        <v>25</v>
      </c>
      <c r="M1342" t="s">
        <v>25</v>
      </c>
      <c r="N1342" t="s">
        <v>26</v>
      </c>
      <c r="O1342" t="s">
        <v>21</v>
      </c>
      <c r="P1342" t="s">
        <v>21</v>
      </c>
      <c r="Q1342" t="s">
        <v>27</v>
      </c>
      <c r="R1342" t="s">
        <v>45</v>
      </c>
      <c r="S1342" t="s">
        <v>28</v>
      </c>
      <c r="T1342" t="s">
        <v>21</v>
      </c>
      <c r="U1342" t="s">
        <v>21</v>
      </c>
      <c r="V1342" t="s">
        <v>33</v>
      </c>
      <c r="W1342" s="2" t="s">
        <v>66</v>
      </c>
      <c r="Y1342">
        <f>IF(J1342=Legend!$B$3,0,IF(J1342=Legend!$B$4,1,IF(J1342=Legend!$B$5,2,0)))</f>
        <v>0</v>
      </c>
      <c r="Z1342">
        <f t="shared" si="141"/>
        <v>1</v>
      </c>
      <c r="AA1342">
        <f t="shared" si="142"/>
        <v>1</v>
      </c>
      <c r="AB1342">
        <f t="shared" si="143"/>
        <v>1</v>
      </c>
      <c r="AC1342">
        <f>IF(N1342=Legend!$D$3,3,IF(N1342=Legend!$D$4,2,IF(N1342=Legend!$D$5,1,0)))</f>
        <v>2</v>
      </c>
      <c r="AD1342">
        <f t="shared" si="144"/>
        <v>0</v>
      </c>
      <c r="AF1342">
        <f t="shared" si="145"/>
        <v>0</v>
      </c>
      <c r="AG1342">
        <f>IF(R1342=Legend!$F$3,3,IF(R1342=Legend!$F$4,2,IF(R1342=Legend!$F$5,1,0)))</f>
        <v>1</v>
      </c>
      <c r="AH1342">
        <f>IF(S1342=Legend!$F$3,3,IF(S1342=Legend!$F$4,2,IF(S1342=Legend!$F$5,1,0)))</f>
        <v>2</v>
      </c>
      <c r="AK1342">
        <f>IF(V1342=Legend!$H$3,3,IF(V1342=Legend!$H$4,2,IF(V1342=Legend!$H$5,1,0)))</f>
        <v>1</v>
      </c>
      <c r="AM1342">
        <f t="shared" si="146"/>
        <v>9</v>
      </c>
    </row>
    <row r="1343" spans="1:39" ht="156" x14ac:dyDescent="0.3">
      <c r="A1343" t="s">
        <v>64</v>
      </c>
      <c r="B1343" t="s">
        <v>2870</v>
      </c>
      <c r="C1343" t="s">
        <v>2871</v>
      </c>
      <c r="D1343" t="s">
        <v>3148</v>
      </c>
      <c r="E1343" t="str">
        <f t="shared" si="140"/>
        <v>KING MART MM.</v>
      </c>
      <c r="F1343" t="s">
        <v>64</v>
      </c>
      <c r="G1343" t="s">
        <v>21</v>
      </c>
      <c r="H1343" t="s">
        <v>21</v>
      </c>
      <c r="I1343" t="s">
        <v>22</v>
      </c>
      <c r="J1343" t="s">
        <v>41</v>
      </c>
      <c r="K1343" t="s">
        <v>24</v>
      </c>
      <c r="L1343" t="s">
        <v>21</v>
      </c>
      <c r="M1343" t="s">
        <v>25</v>
      </c>
      <c r="N1343" t="s">
        <v>38</v>
      </c>
      <c r="O1343" t="s">
        <v>25</v>
      </c>
      <c r="P1343" t="s">
        <v>21</v>
      </c>
      <c r="Q1343" t="s">
        <v>27</v>
      </c>
      <c r="R1343" t="s">
        <v>28</v>
      </c>
      <c r="S1343" t="s">
        <v>29</v>
      </c>
      <c r="T1343" t="s">
        <v>21</v>
      </c>
      <c r="U1343" t="s">
        <v>21</v>
      </c>
      <c r="V1343" t="s">
        <v>30</v>
      </c>
      <c r="W1343" s="2" t="s">
        <v>31</v>
      </c>
      <c r="Y1343">
        <f>IF(J1343=Legend!$B$3,0,IF(J1343=Legend!$B$4,1,IF(J1343=Legend!$B$5,2,0)))</f>
        <v>2</v>
      </c>
      <c r="Z1343">
        <f t="shared" si="141"/>
        <v>1</v>
      </c>
      <c r="AA1343">
        <f t="shared" si="142"/>
        <v>0</v>
      </c>
      <c r="AB1343">
        <f t="shared" si="143"/>
        <v>1</v>
      </c>
      <c r="AC1343">
        <f>IF(N1343=Legend!$D$3,3,IF(N1343=Legend!$D$4,2,IF(N1343=Legend!$D$5,1,0)))</f>
        <v>3</v>
      </c>
      <c r="AD1343">
        <f t="shared" si="144"/>
        <v>1</v>
      </c>
      <c r="AF1343">
        <f t="shared" si="145"/>
        <v>0</v>
      </c>
      <c r="AG1343">
        <f>IF(R1343=Legend!$F$3,3,IF(R1343=Legend!$F$4,2,IF(R1343=Legend!$F$5,1,0)))</f>
        <v>2</v>
      </c>
      <c r="AH1343">
        <f>IF(S1343=Legend!$F$3,3,IF(S1343=Legend!$F$4,2,IF(S1343=Legend!$F$5,1,0)))</f>
        <v>3</v>
      </c>
      <c r="AK1343">
        <f>IF(V1343=Legend!$H$3,3,IF(V1343=Legend!$H$4,2,IF(V1343=Legend!$H$5,1,0)))</f>
        <v>2</v>
      </c>
      <c r="AM1343">
        <f t="shared" si="146"/>
        <v>15</v>
      </c>
    </row>
    <row r="1344" spans="1:39" ht="140.4" x14ac:dyDescent="0.3">
      <c r="A1344" t="s">
        <v>67</v>
      </c>
      <c r="B1344" t="s">
        <v>1733</v>
      </c>
      <c r="C1344" t="s">
        <v>1859</v>
      </c>
      <c r="D1344" t="s">
        <v>2472</v>
      </c>
      <c r="E1344" t="str">
        <f t="shared" si="140"/>
        <v>KING QUEEN MART TK</v>
      </c>
      <c r="F1344" t="s">
        <v>67</v>
      </c>
      <c r="G1344" t="s">
        <v>21</v>
      </c>
      <c r="H1344" t="s">
        <v>21</v>
      </c>
      <c r="I1344" t="s">
        <v>22</v>
      </c>
      <c r="J1344" t="s">
        <v>41</v>
      </c>
      <c r="K1344" t="s">
        <v>24</v>
      </c>
      <c r="L1344" t="s">
        <v>25</v>
      </c>
      <c r="M1344" t="s">
        <v>25</v>
      </c>
      <c r="N1344" t="s">
        <v>38</v>
      </c>
      <c r="O1344" t="s">
        <v>25</v>
      </c>
      <c r="P1344" t="s">
        <v>21</v>
      </c>
      <c r="Q1344" t="s">
        <v>27</v>
      </c>
      <c r="R1344" t="s">
        <v>29</v>
      </c>
      <c r="S1344" t="s">
        <v>29</v>
      </c>
      <c r="T1344" t="s">
        <v>21</v>
      </c>
      <c r="U1344" t="s">
        <v>21</v>
      </c>
      <c r="V1344" t="s">
        <v>30</v>
      </c>
      <c r="W1344" s="2" t="s">
        <v>34</v>
      </c>
      <c r="Y1344">
        <f>IF(J1344=Legend!$B$3,0,IF(J1344=Legend!$B$4,1,IF(J1344=Legend!$B$5,2,0)))</f>
        <v>2</v>
      </c>
      <c r="Z1344">
        <f t="shared" si="141"/>
        <v>1</v>
      </c>
      <c r="AA1344">
        <f t="shared" si="142"/>
        <v>1</v>
      </c>
      <c r="AB1344">
        <f t="shared" si="143"/>
        <v>1</v>
      </c>
      <c r="AC1344">
        <f>IF(N1344=Legend!$D$3,3,IF(N1344=Legend!$D$4,2,IF(N1344=Legend!$D$5,1,0)))</f>
        <v>3</v>
      </c>
      <c r="AD1344">
        <f t="shared" si="144"/>
        <v>1</v>
      </c>
      <c r="AF1344">
        <f t="shared" si="145"/>
        <v>0</v>
      </c>
      <c r="AG1344">
        <f>IF(R1344=Legend!$F$3,3,IF(R1344=Legend!$F$4,2,IF(R1344=Legend!$F$5,1,0)))</f>
        <v>3</v>
      </c>
      <c r="AH1344">
        <f>IF(S1344=Legend!$F$3,3,IF(S1344=Legend!$F$4,2,IF(S1344=Legend!$F$5,1,0)))</f>
        <v>3</v>
      </c>
      <c r="AK1344">
        <f>IF(V1344=Legend!$H$3,3,IF(V1344=Legend!$H$4,2,IF(V1344=Legend!$H$5,1,0)))</f>
        <v>2</v>
      </c>
      <c r="AM1344">
        <f t="shared" si="146"/>
        <v>17</v>
      </c>
    </row>
    <row r="1345" spans="1:39" ht="31.2" x14ac:dyDescent="0.3">
      <c r="A1345" t="s">
        <v>155</v>
      </c>
      <c r="B1345" t="s">
        <v>3634</v>
      </c>
      <c r="C1345" t="s">
        <v>5136</v>
      </c>
      <c r="D1345" t="s">
        <v>5141</v>
      </c>
      <c r="E1345" t="str">
        <f t="shared" si="140"/>
        <v>King/TGPK001</v>
      </c>
      <c r="F1345" t="s">
        <v>155</v>
      </c>
      <c r="G1345" t="s">
        <v>21</v>
      </c>
      <c r="H1345" t="s">
        <v>21</v>
      </c>
      <c r="I1345" t="s">
        <v>22</v>
      </c>
      <c r="J1345" t="s">
        <v>35</v>
      </c>
      <c r="K1345" t="s">
        <v>24</v>
      </c>
      <c r="L1345" t="s">
        <v>25</v>
      </c>
      <c r="M1345" t="s">
        <v>21</v>
      </c>
      <c r="N1345" t="s">
        <v>47</v>
      </c>
      <c r="O1345" t="s">
        <v>21</v>
      </c>
      <c r="P1345" t="s">
        <v>21</v>
      </c>
      <c r="Q1345" t="s">
        <v>27</v>
      </c>
      <c r="R1345" t="s">
        <v>45</v>
      </c>
      <c r="S1345" t="s">
        <v>28</v>
      </c>
      <c r="T1345" t="s">
        <v>21</v>
      </c>
      <c r="U1345" t="s">
        <v>21</v>
      </c>
      <c r="V1345" t="s">
        <v>42</v>
      </c>
      <c r="W1345" s="18" t="s">
        <v>103</v>
      </c>
      <c r="Y1345">
        <f>IF(J1345=Legend!$B$3,0,IF(J1345=Legend!$B$4,1,IF(J1345=Legend!$B$5,2,0)))</f>
        <v>0</v>
      </c>
      <c r="Z1345">
        <f t="shared" si="141"/>
        <v>1</v>
      </c>
      <c r="AA1345">
        <f t="shared" si="142"/>
        <v>1</v>
      </c>
      <c r="AB1345">
        <f t="shared" si="143"/>
        <v>0</v>
      </c>
      <c r="AC1345">
        <f>IF(N1345=Legend!$D$3,3,IF(N1345=Legend!$D$4,2,IF(N1345=Legend!$D$5,1,0)))</f>
        <v>0</v>
      </c>
      <c r="AD1345">
        <f t="shared" si="144"/>
        <v>0</v>
      </c>
      <c r="AF1345">
        <f t="shared" si="145"/>
        <v>0</v>
      </c>
      <c r="AG1345">
        <f>IF(R1345=Legend!$F$3,3,IF(R1345=Legend!$F$4,2,IF(R1345=Legend!$F$5,1,0)))</f>
        <v>1</v>
      </c>
      <c r="AH1345">
        <f>IF(S1345=Legend!$F$3,3,IF(S1345=Legend!$F$4,2,IF(S1345=Legend!$F$5,1,0)))</f>
        <v>2</v>
      </c>
      <c r="AK1345">
        <f>IF(V1345=Legend!$H$3,3,IF(V1345=Legend!$H$4,2,IF(V1345=Legend!$H$5,1,0)))</f>
        <v>0</v>
      </c>
      <c r="AM1345">
        <f t="shared" si="146"/>
        <v>5</v>
      </c>
    </row>
    <row r="1346" spans="1:39" ht="156" x14ac:dyDescent="0.3">
      <c r="A1346" t="s">
        <v>104</v>
      </c>
      <c r="B1346" t="s">
        <v>284</v>
      </c>
      <c r="C1346" t="s">
        <v>472</v>
      </c>
      <c r="D1346" t="s">
        <v>2556</v>
      </c>
      <c r="E1346" t="str">
        <f t="shared" si="140"/>
        <v>KIOS ALAMANDA</v>
      </c>
      <c r="F1346" t="s">
        <v>104</v>
      </c>
      <c r="G1346" t="s">
        <v>21</v>
      </c>
      <c r="H1346" t="s">
        <v>21</v>
      </c>
      <c r="I1346" t="s">
        <v>22</v>
      </c>
      <c r="J1346" t="s">
        <v>35</v>
      </c>
      <c r="K1346" t="s">
        <v>24</v>
      </c>
      <c r="L1346" t="s">
        <v>25</v>
      </c>
      <c r="M1346" t="s">
        <v>25</v>
      </c>
      <c r="N1346" t="s">
        <v>26</v>
      </c>
      <c r="O1346" t="s">
        <v>25</v>
      </c>
      <c r="P1346" t="s">
        <v>21</v>
      </c>
      <c r="Q1346" t="s">
        <v>72</v>
      </c>
      <c r="R1346" t="s">
        <v>45</v>
      </c>
      <c r="S1346" t="s">
        <v>29</v>
      </c>
      <c r="T1346" t="s">
        <v>21</v>
      </c>
      <c r="U1346" t="s">
        <v>21</v>
      </c>
      <c r="V1346" t="s">
        <v>33</v>
      </c>
      <c r="W1346" s="2" t="s">
        <v>31</v>
      </c>
      <c r="Y1346">
        <f>IF(J1346=Legend!$B$3,0,IF(J1346=Legend!$B$4,1,IF(J1346=Legend!$B$5,2,0)))</f>
        <v>0</v>
      </c>
      <c r="Z1346">
        <f t="shared" si="141"/>
        <v>1</v>
      </c>
      <c r="AA1346">
        <f t="shared" si="142"/>
        <v>1</v>
      </c>
      <c r="AB1346">
        <f t="shared" si="143"/>
        <v>1</v>
      </c>
      <c r="AC1346">
        <f>IF(N1346=Legend!$D$3,3,IF(N1346=Legend!$D$4,2,IF(N1346=Legend!$D$5,1,0)))</f>
        <v>2</v>
      </c>
      <c r="AD1346">
        <f t="shared" si="144"/>
        <v>1</v>
      </c>
      <c r="AF1346">
        <f t="shared" si="145"/>
        <v>2</v>
      </c>
      <c r="AG1346">
        <f>IF(R1346=Legend!$F$3,3,IF(R1346=Legend!$F$4,2,IF(R1346=Legend!$F$5,1,0)))</f>
        <v>1</v>
      </c>
      <c r="AH1346">
        <f>IF(S1346=Legend!$F$3,3,IF(S1346=Legend!$F$4,2,IF(S1346=Legend!$F$5,1,0)))</f>
        <v>3</v>
      </c>
      <c r="AK1346">
        <f>IF(V1346=Legend!$H$3,3,IF(V1346=Legend!$H$4,2,IF(V1346=Legend!$H$5,1,0)))</f>
        <v>1</v>
      </c>
      <c r="AM1346">
        <f t="shared" si="146"/>
        <v>13</v>
      </c>
    </row>
    <row r="1347" spans="1:39" ht="31.2" x14ac:dyDescent="0.3">
      <c r="A1347" t="s">
        <v>59</v>
      </c>
      <c r="B1347" t="s">
        <v>3366</v>
      </c>
      <c r="C1347" t="s">
        <v>3595</v>
      </c>
      <c r="D1347" t="s">
        <v>3632</v>
      </c>
      <c r="E1347" t="str">
        <f t="shared" si="140"/>
        <v>KIOS ENGGAR</v>
      </c>
      <c r="F1347" t="s">
        <v>59</v>
      </c>
      <c r="G1347" t="s">
        <v>21</v>
      </c>
      <c r="H1347" t="s">
        <v>21</v>
      </c>
      <c r="I1347" t="s">
        <v>50</v>
      </c>
      <c r="J1347" t="s">
        <v>23</v>
      </c>
      <c r="K1347" t="s">
        <v>47</v>
      </c>
      <c r="L1347" t="s">
        <v>21</v>
      </c>
      <c r="M1347" t="s">
        <v>25</v>
      </c>
      <c r="N1347" t="s">
        <v>47</v>
      </c>
      <c r="O1347" t="s">
        <v>21</v>
      </c>
      <c r="P1347" t="s">
        <v>21</v>
      </c>
      <c r="Q1347" t="s">
        <v>27</v>
      </c>
      <c r="R1347" t="s">
        <v>45</v>
      </c>
      <c r="S1347" t="s">
        <v>28</v>
      </c>
      <c r="T1347" t="s">
        <v>21</v>
      </c>
      <c r="U1347" t="s">
        <v>21</v>
      </c>
      <c r="V1347" t="s">
        <v>33</v>
      </c>
      <c r="W1347" s="18" t="s">
        <v>63</v>
      </c>
      <c r="Y1347">
        <f>IF(J1347=Legend!$B$3,0,IF(J1347=Legend!$B$4,1,IF(J1347=Legend!$B$5,2,0)))</f>
        <v>1</v>
      </c>
      <c r="Z1347">
        <f t="shared" si="141"/>
        <v>0</v>
      </c>
      <c r="AA1347">
        <f t="shared" si="142"/>
        <v>0</v>
      </c>
      <c r="AB1347">
        <f t="shared" si="143"/>
        <v>1</v>
      </c>
      <c r="AC1347">
        <f>IF(N1347=Legend!$D$3,3,IF(N1347=Legend!$D$4,2,IF(N1347=Legend!$D$5,1,0)))</f>
        <v>0</v>
      </c>
      <c r="AD1347">
        <f t="shared" si="144"/>
        <v>0</v>
      </c>
      <c r="AF1347">
        <f t="shared" si="145"/>
        <v>0</v>
      </c>
      <c r="AG1347">
        <f>IF(R1347=Legend!$F$3,3,IF(R1347=Legend!$F$4,2,IF(R1347=Legend!$F$5,1,0)))</f>
        <v>1</v>
      </c>
      <c r="AH1347">
        <f>IF(S1347=Legend!$F$3,3,IF(S1347=Legend!$F$4,2,IF(S1347=Legend!$F$5,1,0)))</f>
        <v>2</v>
      </c>
      <c r="AK1347">
        <f>IF(V1347=Legend!$H$3,3,IF(V1347=Legend!$H$4,2,IF(V1347=Legend!$H$5,1,0)))</f>
        <v>1</v>
      </c>
      <c r="AM1347">
        <f t="shared" si="146"/>
        <v>6</v>
      </c>
    </row>
    <row r="1348" spans="1:39" ht="78" x14ac:dyDescent="0.3">
      <c r="A1348" t="s">
        <v>20</v>
      </c>
      <c r="B1348" t="s">
        <v>963</v>
      </c>
      <c r="C1348" t="s">
        <v>2960</v>
      </c>
      <c r="D1348" t="s">
        <v>2979</v>
      </c>
      <c r="E1348" t="str">
        <f t="shared" si="140"/>
        <v>Kios FADILAH PCH</v>
      </c>
      <c r="F1348" t="s">
        <v>20</v>
      </c>
      <c r="G1348" t="s">
        <v>21</v>
      </c>
      <c r="H1348" t="s">
        <v>21</v>
      </c>
      <c r="I1348" t="s">
        <v>22</v>
      </c>
      <c r="J1348" t="s">
        <v>35</v>
      </c>
      <c r="K1348" t="s">
        <v>24</v>
      </c>
      <c r="L1348" t="s">
        <v>21</v>
      </c>
      <c r="M1348" t="s">
        <v>21</v>
      </c>
      <c r="N1348" t="s">
        <v>47</v>
      </c>
      <c r="O1348" t="s">
        <v>21</v>
      </c>
      <c r="P1348" t="s">
        <v>21</v>
      </c>
      <c r="Q1348" t="s">
        <v>60</v>
      </c>
      <c r="R1348" t="s">
        <v>45</v>
      </c>
      <c r="S1348" t="s">
        <v>45</v>
      </c>
      <c r="T1348" t="s">
        <v>21</v>
      </c>
      <c r="U1348" t="s">
        <v>21</v>
      </c>
      <c r="V1348" t="s">
        <v>33</v>
      </c>
      <c r="W1348" s="2" t="s">
        <v>76</v>
      </c>
      <c r="Y1348">
        <f>IF(J1348=Legend!$B$3,0,IF(J1348=Legend!$B$4,1,IF(J1348=Legend!$B$5,2,0)))</f>
        <v>0</v>
      </c>
      <c r="Z1348">
        <f t="shared" si="141"/>
        <v>1</v>
      </c>
      <c r="AA1348">
        <f t="shared" si="142"/>
        <v>0</v>
      </c>
      <c r="AB1348">
        <f t="shared" si="143"/>
        <v>0</v>
      </c>
      <c r="AC1348">
        <f>IF(N1348=Legend!$D$3,3,IF(N1348=Legend!$D$4,2,IF(N1348=Legend!$D$5,1,0)))</f>
        <v>0</v>
      </c>
      <c r="AD1348">
        <f t="shared" si="144"/>
        <v>0</v>
      </c>
      <c r="AF1348">
        <f t="shared" si="145"/>
        <v>2</v>
      </c>
      <c r="AG1348">
        <f>IF(R1348=Legend!$F$3,3,IF(R1348=Legend!$F$4,2,IF(R1348=Legend!$F$5,1,0)))</f>
        <v>1</v>
      </c>
      <c r="AH1348">
        <f>IF(S1348=Legend!$F$3,3,IF(S1348=Legend!$F$4,2,IF(S1348=Legend!$F$5,1,0)))</f>
        <v>1</v>
      </c>
      <c r="AK1348">
        <f>IF(V1348=Legend!$H$3,3,IF(V1348=Legend!$H$4,2,IF(V1348=Legend!$H$5,1,0)))</f>
        <v>1</v>
      </c>
      <c r="AM1348">
        <f t="shared" si="146"/>
        <v>6</v>
      </c>
    </row>
    <row r="1349" spans="1:39" ht="78" x14ac:dyDescent="0.3">
      <c r="A1349" t="s">
        <v>70</v>
      </c>
      <c r="B1349" t="s">
        <v>963</v>
      </c>
      <c r="C1349" t="s">
        <v>2490</v>
      </c>
      <c r="D1349" t="s">
        <v>4371</v>
      </c>
      <c r="E1349" t="str">
        <f t="shared" ref="E1349:E1412" si="147">TRIM(D1349)</f>
        <v>Kios H. ASRI (KANVAS)</v>
      </c>
      <c r="F1349" t="s">
        <v>70</v>
      </c>
      <c r="G1349" t="s">
        <v>21</v>
      </c>
      <c r="H1349" t="s">
        <v>21</v>
      </c>
      <c r="I1349" t="s">
        <v>54</v>
      </c>
      <c r="J1349" t="s">
        <v>35</v>
      </c>
      <c r="K1349" t="s">
        <v>24</v>
      </c>
      <c r="L1349" t="s">
        <v>21</v>
      </c>
      <c r="M1349" t="s">
        <v>21</v>
      </c>
      <c r="N1349" t="s">
        <v>47</v>
      </c>
      <c r="O1349" t="s">
        <v>21</v>
      </c>
      <c r="P1349" t="s">
        <v>21</v>
      </c>
      <c r="Q1349" t="s">
        <v>60</v>
      </c>
      <c r="R1349" t="s">
        <v>47</v>
      </c>
      <c r="S1349" t="s">
        <v>47</v>
      </c>
      <c r="T1349" t="s">
        <v>21</v>
      </c>
      <c r="U1349" t="s">
        <v>21</v>
      </c>
      <c r="V1349" t="s">
        <v>33</v>
      </c>
      <c r="W1349" s="2" t="s">
        <v>76</v>
      </c>
      <c r="Y1349">
        <f>IF(J1349=Legend!$B$3,0,IF(J1349=Legend!$B$4,1,IF(J1349=Legend!$B$5,2,0)))</f>
        <v>0</v>
      </c>
      <c r="Z1349">
        <f t="shared" ref="Z1349:Z1412" si="148">IF(K1349="Ada",1,0)</f>
        <v>1</v>
      </c>
      <c r="AA1349">
        <f t="shared" ref="AA1349:AA1412" si="149">IF(L1349="Ya",1,0)</f>
        <v>0</v>
      </c>
      <c r="AB1349">
        <f t="shared" ref="AB1349:AB1412" si="150">IF(M1349="Ya",1,0)</f>
        <v>0</v>
      </c>
      <c r="AC1349">
        <f>IF(N1349=Legend!$D$3,3,IF(N1349=Legend!$D$4,2,IF(N1349=Legend!$D$5,1,0)))</f>
        <v>0</v>
      </c>
      <c r="AD1349">
        <f t="shared" ref="AD1349:AD1412" si="151">IF(O1349="Ya",1,0)</f>
        <v>0</v>
      </c>
      <c r="AF1349">
        <f t="shared" ref="AF1349:AF1412" si="152">IF(Q1349="Tidak ber-mitra",0,2)</f>
        <v>2</v>
      </c>
      <c r="AG1349">
        <f>IF(R1349=Legend!$F$3,3,IF(R1349=Legend!$F$4,2,IF(R1349=Legend!$F$5,1,0)))</f>
        <v>0</v>
      </c>
      <c r="AH1349">
        <f>IF(S1349=Legend!$F$3,3,IF(S1349=Legend!$F$4,2,IF(S1349=Legend!$F$5,1,0)))</f>
        <v>0</v>
      </c>
      <c r="AK1349">
        <f>IF(V1349=Legend!$H$3,3,IF(V1349=Legend!$H$4,2,IF(V1349=Legend!$H$5,1,0)))</f>
        <v>1</v>
      </c>
      <c r="AM1349">
        <f t="shared" ref="AM1349:AM1412" si="153">SUM(Y1349:AL1349)</f>
        <v>4</v>
      </c>
    </row>
    <row r="1350" spans="1:39" ht="31.2" x14ac:dyDescent="0.3">
      <c r="A1350" t="s">
        <v>137</v>
      </c>
      <c r="B1350" t="s">
        <v>963</v>
      </c>
      <c r="C1350" t="s">
        <v>2490</v>
      </c>
      <c r="D1350" t="s">
        <v>4712</v>
      </c>
      <c r="E1350" t="str">
        <f t="shared" si="147"/>
        <v>Kios Mahfuzah</v>
      </c>
      <c r="F1350" t="s">
        <v>137</v>
      </c>
      <c r="G1350" t="s">
        <v>21</v>
      </c>
      <c r="H1350" t="s">
        <v>21</v>
      </c>
      <c r="I1350" t="s">
        <v>54</v>
      </c>
      <c r="J1350" t="s">
        <v>35</v>
      </c>
      <c r="K1350" t="s">
        <v>47</v>
      </c>
      <c r="L1350" t="s">
        <v>21</v>
      </c>
      <c r="M1350" t="s">
        <v>21</v>
      </c>
      <c r="N1350" t="s">
        <v>47</v>
      </c>
      <c r="O1350" t="s">
        <v>21</v>
      </c>
      <c r="P1350" t="s">
        <v>21</v>
      </c>
      <c r="Q1350" t="s">
        <v>27</v>
      </c>
      <c r="R1350" t="s">
        <v>45</v>
      </c>
      <c r="S1350" t="s">
        <v>47</v>
      </c>
      <c r="T1350" t="s">
        <v>21</v>
      </c>
      <c r="U1350" t="s">
        <v>21</v>
      </c>
      <c r="V1350" t="s">
        <v>33</v>
      </c>
      <c r="W1350" s="18" t="s">
        <v>103</v>
      </c>
      <c r="Y1350">
        <f>IF(J1350=Legend!$B$3,0,IF(J1350=Legend!$B$4,1,IF(J1350=Legend!$B$5,2,0)))</f>
        <v>0</v>
      </c>
      <c r="Z1350">
        <f t="shared" si="148"/>
        <v>0</v>
      </c>
      <c r="AA1350">
        <f t="shared" si="149"/>
        <v>0</v>
      </c>
      <c r="AB1350">
        <f t="shared" si="150"/>
        <v>0</v>
      </c>
      <c r="AC1350">
        <f>IF(N1350=Legend!$D$3,3,IF(N1350=Legend!$D$4,2,IF(N1350=Legend!$D$5,1,0)))</f>
        <v>0</v>
      </c>
      <c r="AD1350">
        <f t="shared" si="151"/>
        <v>0</v>
      </c>
      <c r="AF1350">
        <f t="shared" si="152"/>
        <v>0</v>
      </c>
      <c r="AG1350">
        <f>IF(R1350=Legend!$F$3,3,IF(R1350=Legend!$F$4,2,IF(R1350=Legend!$F$5,1,0)))</f>
        <v>1</v>
      </c>
      <c r="AH1350">
        <f>IF(S1350=Legend!$F$3,3,IF(S1350=Legend!$F$4,2,IF(S1350=Legend!$F$5,1,0)))</f>
        <v>0</v>
      </c>
      <c r="AK1350">
        <f>IF(V1350=Legend!$H$3,3,IF(V1350=Legend!$H$4,2,IF(V1350=Legend!$H$5,1,0)))</f>
        <v>1</v>
      </c>
      <c r="AM1350">
        <f t="shared" si="153"/>
        <v>2</v>
      </c>
    </row>
    <row r="1351" spans="1:39" ht="62.4" x14ac:dyDescent="0.3">
      <c r="A1351" t="s">
        <v>56</v>
      </c>
      <c r="B1351" t="s">
        <v>1683</v>
      </c>
      <c r="C1351" t="s">
        <v>2320</v>
      </c>
      <c r="D1351" t="s">
        <v>2333</v>
      </c>
      <c r="E1351" t="str">
        <f t="shared" si="147"/>
        <v>Kios Merpati (M Ali Husen)</v>
      </c>
      <c r="F1351" t="s">
        <v>20</v>
      </c>
      <c r="G1351" t="s">
        <v>21</v>
      </c>
      <c r="H1351" t="s">
        <v>21</v>
      </c>
      <c r="I1351" t="s">
        <v>54</v>
      </c>
      <c r="J1351" t="s">
        <v>35</v>
      </c>
      <c r="K1351" t="s">
        <v>47</v>
      </c>
      <c r="L1351" t="s">
        <v>21</v>
      </c>
      <c r="M1351" t="s">
        <v>21</v>
      </c>
      <c r="N1351" t="s">
        <v>47</v>
      </c>
      <c r="O1351" t="s">
        <v>21</v>
      </c>
      <c r="P1351" t="s">
        <v>21</v>
      </c>
      <c r="Q1351" t="s">
        <v>27</v>
      </c>
      <c r="R1351" t="s">
        <v>45</v>
      </c>
      <c r="S1351" t="s">
        <v>45</v>
      </c>
      <c r="T1351" t="s">
        <v>21</v>
      </c>
      <c r="U1351" t="s">
        <v>21</v>
      </c>
      <c r="V1351" t="s">
        <v>42</v>
      </c>
      <c r="W1351" s="2" t="s">
        <v>48</v>
      </c>
      <c r="Y1351">
        <f>IF(J1351=Legend!$B$3,0,IF(J1351=Legend!$B$4,1,IF(J1351=Legend!$B$5,2,0)))</f>
        <v>0</v>
      </c>
      <c r="Z1351">
        <f t="shared" si="148"/>
        <v>0</v>
      </c>
      <c r="AA1351">
        <f t="shared" si="149"/>
        <v>0</v>
      </c>
      <c r="AB1351">
        <f t="shared" si="150"/>
        <v>0</v>
      </c>
      <c r="AC1351">
        <f>IF(N1351=Legend!$D$3,3,IF(N1351=Legend!$D$4,2,IF(N1351=Legend!$D$5,1,0)))</f>
        <v>0</v>
      </c>
      <c r="AD1351">
        <f t="shared" si="151"/>
        <v>0</v>
      </c>
      <c r="AF1351">
        <f t="shared" si="152"/>
        <v>0</v>
      </c>
      <c r="AG1351">
        <f>IF(R1351=Legend!$F$3,3,IF(R1351=Legend!$F$4,2,IF(R1351=Legend!$F$5,1,0)))</f>
        <v>1</v>
      </c>
      <c r="AH1351">
        <f>IF(S1351=Legend!$F$3,3,IF(S1351=Legend!$F$4,2,IF(S1351=Legend!$F$5,1,0)))</f>
        <v>1</v>
      </c>
      <c r="AK1351">
        <f>IF(V1351=Legend!$H$3,3,IF(V1351=Legend!$H$4,2,IF(V1351=Legend!$H$5,1,0)))</f>
        <v>0</v>
      </c>
      <c r="AM1351">
        <f t="shared" si="153"/>
        <v>2</v>
      </c>
    </row>
    <row r="1352" spans="1:39" ht="31.2" x14ac:dyDescent="0.3">
      <c r="A1352" t="s">
        <v>20</v>
      </c>
      <c r="B1352" t="s">
        <v>963</v>
      </c>
      <c r="C1352" t="s">
        <v>2960</v>
      </c>
      <c r="D1352" t="s">
        <v>2978</v>
      </c>
      <c r="E1352" t="str">
        <f t="shared" si="147"/>
        <v>Kios Nazahan PCH</v>
      </c>
      <c r="F1352" t="s">
        <v>20</v>
      </c>
      <c r="G1352" t="s">
        <v>21</v>
      </c>
      <c r="H1352" t="s">
        <v>21</v>
      </c>
      <c r="I1352" t="s">
        <v>22</v>
      </c>
      <c r="J1352" t="s">
        <v>35</v>
      </c>
      <c r="K1352" t="s">
        <v>47</v>
      </c>
      <c r="L1352" t="s">
        <v>21</v>
      </c>
      <c r="M1352" t="s">
        <v>21</v>
      </c>
      <c r="N1352" t="s">
        <v>28</v>
      </c>
      <c r="O1352" t="s">
        <v>21</v>
      </c>
      <c r="P1352" t="s">
        <v>21</v>
      </c>
      <c r="Q1352" t="s">
        <v>60</v>
      </c>
      <c r="R1352" t="s">
        <v>45</v>
      </c>
      <c r="S1352" t="s">
        <v>47</v>
      </c>
      <c r="T1352" t="s">
        <v>21</v>
      </c>
      <c r="U1352" t="s">
        <v>21</v>
      </c>
      <c r="V1352" t="s">
        <v>33</v>
      </c>
      <c r="W1352" s="18" t="s">
        <v>103</v>
      </c>
      <c r="Y1352">
        <f>IF(J1352=Legend!$B$3,0,IF(J1352=Legend!$B$4,1,IF(J1352=Legend!$B$5,2,0)))</f>
        <v>0</v>
      </c>
      <c r="Z1352">
        <f t="shared" si="148"/>
        <v>0</v>
      </c>
      <c r="AA1352">
        <f t="shared" si="149"/>
        <v>0</v>
      </c>
      <c r="AB1352">
        <f t="shared" si="150"/>
        <v>0</v>
      </c>
      <c r="AC1352">
        <f>IF(N1352=Legend!$D$3,3,IF(N1352=Legend!$D$4,2,IF(N1352=Legend!$D$5,1,0)))</f>
        <v>1</v>
      </c>
      <c r="AD1352">
        <f t="shared" si="151"/>
        <v>0</v>
      </c>
      <c r="AF1352">
        <f t="shared" si="152"/>
        <v>2</v>
      </c>
      <c r="AG1352">
        <f>IF(R1352=Legend!$F$3,3,IF(R1352=Legend!$F$4,2,IF(R1352=Legend!$F$5,1,0)))</f>
        <v>1</v>
      </c>
      <c r="AH1352">
        <f>IF(S1352=Legend!$F$3,3,IF(S1352=Legend!$F$4,2,IF(S1352=Legend!$F$5,1,0)))</f>
        <v>0</v>
      </c>
      <c r="AK1352">
        <f>IF(V1352=Legend!$H$3,3,IF(V1352=Legend!$H$4,2,IF(V1352=Legend!$H$5,1,0)))</f>
        <v>1</v>
      </c>
      <c r="AM1352">
        <f t="shared" si="153"/>
        <v>5</v>
      </c>
    </row>
    <row r="1353" spans="1:39" ht="124.8" x14ac:dyDescent="0.3">
      <c r="A1353" t="s">
        <v>104</v>
      </c>
      <c r="B1353" t="s">
        <v>284</v>
      </c>
      <c r="C1353" t="s">
        <v>472</v>
      </c>
      <c r="D1353" t="s">
        <v>2555</v>
      </c>
      <c r="E1353" t="str">
        <f t="shared" si="147"/>
        <v>KIOS NOARI INDAH / ANIK SAROFAH</v>
      </c>
      <c r="F1353" t="s">
        <v>104</v>
      </c>
      <c r="G1353" t="s">
        <v>21</v>
      </c>
      <c r="H1353" t="s">
        <v>21</v>
      </c>
      <c r="I1353" t="s">
        <v>22</v>
      </c>
      <c r="J1353" t="s">
        <v>35</v>
      </c>
      <c r="K1353" t="s">
        <v>24</v>
      </c>
      <c r="L1353" t="s">
        <v>25</v>
      </c>
      <c r="M1353" t="s">
        <v>25</v>
      </c>
      <c r="N1353" t="s">
        <v>28</v>
      </c>
      <c r="O1353" t="s">
        <v>25</v>
      </c>
      <c r="P1353" t="s">
        <v>21</v>
      </c>
      <c r="Q1353" t="s">
        <v>72</v>
      </c>
      <c r="R1353" t="s">
        <v>45</v>
      </c>
      <c r="S1353" t="s">
        <v>28</v>
      </c>
      <c r="T1353" t="s">
        <v>21</v>
      </c>
      <c r="U1353" t="s">
        <v>21</v>
      </c>
      <c r="V1353" t="s">
        <v>33</v>
      </c>
      <c r="W1353" s="2" t="s">
        <v>94</v>
      </c>
      <c r="Y1353">
        <f>IF(J1353=Legend!$B$3,0,IF(J1353=Legend!$B$4,1,IF(J1353=Legend!$B$5,2,0)))</f>
        <v>0</v>
      </c>
      <c r="Z1353">
        <f t="shared" si="148"/>
        <v>1</v>
      </c>
      <c r="AA1353">
        <f t="shared" si="149"/>
        <v>1</v>
      </c>
      <c r="AB1353">
        <f t="shared" si="150"/>
        <v>1</v>
      </c>
      <c r="AC1353">
        <f>IF(N1353=Legend!$D$3,3,IF(N1353=Legend!$D$4,2,IF(N1353=Legend!$D$5,1,0)))</f>
        <v>1</v>
      </c>
      <c r="AD1353">
        <f t="shared" si="151"/>
        <v>1</v>
      </c>
      <c r="AF1353">
        <f t="shared" si="152"/>
        <v>2</v>
      </c>
      <c r="AG1353">
        <f>IF(R1353=Legend!$F$3,3,IF(R1353=Legend!$F$4,2,IF(R1353=Legend!$F$5,1,0)))</f>
        <v>1</v>
      </c>
      <c r="AH1353">
        <f>IF(S1353=Legend!$F$3,3,IF(S1353=Legend!$F$4,2,IF(S1353=Legend!$F$5,1,0)))</f>
        <v>2</v>
      </c>
      <c r="AK1353">
        <f>IF(V1353=Legend!$H$3,3,IF(V1353=Legend!$H$4,2,IF(V1353=Legend!$H$5,1,0)))</f>
        <v>1</v>
      </c>
      <c r="AM1353">
        <f t="shared" si="153"/>
        <v>11</v>
      </c>
    </row>
    <row r="1354" spans="1:39" ht="156" x14ac:dyDescent="0.3">
      <c r="A1354" t="s">
        <v>104</v>
      </c>
      <c r="B1354" t="s">
        <v>284</v>
      </c>
      <c r="C1354" t="s">
        <v>472</v>
      </c>
      <c r="D1354" t="s">
        <v>2554</v>
      </c>
      <c r="E1354" t="str">
        <f t="shared" si="147"/>
        <v>KIOS SUNDARI / PAK SETYAWAN</v>
      </c>
      <c r="F1354" t="s">
        <v>104</v>
      </c>
      <c r="G1354" t="s">
        <v>21</v>
      </c>
      <c r="H1354" t="s">
        <v>21</v>
      </c>
      <c r="I1354" t="s">
        <v>22</v>
      </c>
      <c r="J1354" t="s">
        <v>35</v>
      </c>
      <c r="K1354" t="s">
        <v>24</v>
      </c>
      <c r="L1354" t="s">
        <v>25</v>
      </c>
      <c r="M1354" t="s">
        <v>25</v>
      </c>
      <c r="N1354" t="s">
        <v>28</v>
      </c>
      <c r="O1354" t="s">
        <v>25</v>
      </c>
      <c r="P1354" t="s">
        <v>21</v>
      </c>
      <c r="Q1354" t="s">
        <v>60</v>
      </c>
      <c r="R1354" t="s">
        <v>45</v>
      </c>
      <c r="S1354" t="s">
        <v>28</v>
      </c>
      <c r="T1354" t="s">
        <v>21</v>
      </c>
      <c r="U1354" t="s">
        <v>21</v>
      </c>
      <c r="V1354" t="s">
        <v>33</v>
      </c>
      <c r="W1354" s="2" t="s">
        <v>31</v>
      </c>
      <c r="Y1354">
        <f>IF(J1354=Legend!$B$3,0,IF(J1354=Legend!$B$4,1,IF(J1354=Legend!$B$5,2,0)))</f>
        <v>0</v>
      </c>
      <c r="Z1354">
        <f t="shared" si="148"/>
        <v>1</v>
      </c>
      <c r="AA1354">
        <f t="shared" si="149"/>
        <v>1</v>
      </c>
      <c r="AB1354">
        <f t="shared" si="150"/>
        <v>1</v>
      </c>
      <c r="AC1354">
        <f>IF(N1354=Legend!$D$3,3,IF(N1354=Legend!$D$4,2,IF(N1354=Legend!$D$5,1,0)))</f>
        <v>1</v>
      </c>
      <c r="AD1354">
        <f t="shared" si="151"/>
        <v>1</v>
      </c>
      <c r="AF1354">
        <f t="shared" si="152"/>
        <v>2</v>
      </c>
      <c r="AG1354">
        <f>IF(R1354=Legend!$F$3,3,IF(R1354=Legend!$F$4,2,IF(R1354=Legend!$F$5,1,0)))</f>
        <v>1</v>
      </c>
      <c r="AH1354">
        <f>IF(S1354=Legend!$F$3,3,IF(S1354=Legend!$F$4,2,IF(S1354=Legend!$F$5,1,0)))</f>
        <v>2</v>
      </c>
      <c r="AK1354">
        <f>IF(V1354=Legend!$H$3,3,IF(V1354=Legend!$H$4,2,IF(V1354=Legend!$H$5,1,0)))</f>
        <v>1</v>
      </c>
      <c r="AM1354">
        <f t="shared" si="153"/>
        <v>11</v>
      </c>
    </row>
    <row r="1355" spans="1:39" ht="156" x14ac:dyDescent="0.3">
      <c r="A1355" t="s">
        <v>67</v>
      </c>
      <c r="B1355" t="s">
        <v>843</v>
      </c>
      <c r="C1355" t="s">
        <v>844</v>
      </c>
      <c r="D1355" t="s">
        <v>2373</v>
      </c>
      <c r="E1355" t="str">
        <f t="shared" si="147"/>
        <v>KIRA MART</v>
      </c>
      <c r="F1355" t="s">
        <v>67</v>
      </c>
      <c r="G1355" t="s">
        <v>21</v>
      </c>
      <c r="H1355" t="s">
        <v>21</v>
      </c>
      <c r="I1355" t="s">
        <v>22</v>
      </c>
      <c r="J1355" t="s">
        <v>23</v>
      </c>
      <c r="K1355" t="s">
        <v>24</v>
      </c>
      <c r="L1355" t="s">
        <v>25</v>
      </c>
      <c r="M1355" t="s">
        <v>25</v>
      </c>
      <c r="N1355" t="s">
        <v>26</v>
      </c>
      <c r="O1355" t="s">
        <v>25</v>
      </c>
      <c r="P1355" t="s">
        <v>25</v>
      </c>
      <c r="Q1355" t="s">
        <v>27</v>
      </c>
      <c r="R1355" t="s">
        <v>28</v>
      </c>
      <c r="S1355" t="s">
        <v>29</v>
      </c>
      <c r="T1355" t="s">
        <v>21</v>
      </c>
      <c r="U1355" t="s">
        <v>21</v>
      </c>
      <c r="V1355" t="s">
        <v>33</v>
      </c>
      <c r="W1355" s="2" t="s">
        <v>31</v>
      </c>
      <c r="Y1355">
        <f>IF(J1355=Legend!$B$3,0,IF(J1355=Legend!$B$4,1,IF(J1355=Legend!$B$5,2,0)))</f>
        <v>1</v>
      </c>
      <c r="Z1355">
        <f t="shared" si="148"/>
        <v>1</v>
      </c>
      <c r="AA1355">
        <f t="shared" si="149"/>
        <v>1</v>
      </c>
      <c r="AB1355">
        <f t="shared" si="150"/>
        <v>1</v>
      </c>
      <c r="AC1355">
        <f>IF(N1355=Legend!$D$3,3,IF(N1355=Legend!$D$4,2,IF(N1355=Legend!$D$5,1,0)))</f>
        <v>2</v>
      </c>
      <c r="AD1355">
        <f t="shared" si="151"/>
        <v>1</v>
      </c>
      <c r="AF1355">
        <f t="shared" si="152"/>
        <v>0</v>
      </c>
      <c r="AG1355">
        <f>IF(R1355=Legend!$F$3,3,IF(R1355=Legend!$F$4,2,IF(R1355=Legend!$F$5,1,0)))</f>
        <v>2</v>
      </c>
      <c r="AH1355">
        <f>IF(S1355=Legend!$F$3,3,IF(S1355=Legend!$F$4,2,IF(S1355=Legend!$F$5,1,0)))</f>
        <v>3</v>
      </c>
      <c r="AK1355">
        <f>IF(V1355=Legend!$H$3,3,IF(V1355=Legend!$H$4,2,IF(V1355=Legend!$H$5,1,0)))</f>
        <v>1</v>
      </c>
      <c r="AM1355">
        <f t="shared" si="153"/>
        <v>13</v>
      </c>
    </row>
    <row r="1356" spans="1:39" ht="62.4" x14ac:dyDescent="0.3">
      <c r="A1356" t="s">
        <v>62</v>
      </c>
      <c r="B1356" t="s">
        <v>1683</v>
      </c>
      <c r="C1356" t="s">
        <v>1684</v>
      </c>
      <c r="D1356" t="s">
        <v>1697</v>
      </c>
      <c r="E1356" t="str">
        <f t="shared" si="147"/>
        <v>KIRANA</v>
      </c>
      <c r="F1356" t="s">
        <v>56</v>
      </c>
      <c r="G1356" t="s">
        <v>21</v>
      </c>
      <c r="H1356" t="s">
        <v>21</v>
      </c>
      <c r="I1356" t="s">
        <v>54</v>
      </c>
      <c r="J1356" t="s">
        <v>23</v>
      </c>
      <c r="K1356" t="s">
        <v>24</v>
      </c>
      <c r="L1356" t="s">
        <v>21</v>
      </c>
      <c r="M1356" t="s">
        <v>21</v>
      </c>
      <c r="N1356" t="s">
        <v>47</v>
      </c>
      <c r="O1356" t="s">
        <v>21</v>
      </c>
      <c r="P1356" t="s">
        <v>21</v>
      </c>
      <c r="Q1356" t="s">
        <v>27</v>
      </c>
      <c r="R1356" t="s">
        <v>45</v>
      </c>
      <c r="S1356" t="s">
        <v>28</v>
      </c>
      <c r="T1356" t="s">
        <v>21</v>
      </c>
      <c r="U1356" t="s">
        <v>21</v>
      </c>
      <c r="V1356" t="s">
        <v>33</v>
      </c>
      <c r="W1356" s="2" t="s">
        <v>48</v>
      </c>
      <c r="Y1356">
        <f>IF(J1356=Legend!$B$3,0,IF(J1356=Legend!$B$4,1,IF(J1356=Legend!$B$5,2,0)))</f>
        <v>1</v>
      </c>
      <c r="Z1356">
        <f t="shared" si="148"/>
        <v>1</v>
      </c>
      <c r="AA1356">
        <f t="shared" si="149"/>
        <v>0</v>
      </c>
      <c r="AB1356">
        <f t="shared" si="150"/>
        <v>0</v>
      </c>
      <c r="AC1356">
        <f>IF(N1356=Legend!$D$3,3,IF(N1356=Legend!$D$4,2,IF(N1356=Legend!$D$5,1,0)))</f>
        <v>0</v>
      </c>
      <c r="AD1356">
        <f t="shared" si="151"/>
        <v>0</v>
      </c>
      <c r="AF1356">
        <f t="shared" si="152"/>
        <v>0</v>
      </c>
      <c r="AG1356">
        <f>IF(R1356=Legend!$F$3,3,IF(R1356=Legend!$F$4,2,IF(R1356=Legend!$F$5,1,0)))</f>
        <v>1</v>
      </c>
      <c r="AH1356">
        <f>IF(S1356=Legend!$F$3,3,IF(S1356=Legend!$F$4,2,IF(S1356=Legend!$F$5,1,0)))</f>
        <v>2</v>
      </c>
      <c r="AK1356">
        <f>IF(V1356=Legend!$H$3,3,IF(V1356=Legend!$H$4,2,IF(V1356=Legend!$H$5,1,0)))</f>
        <v>1</v>
      </c>
      <c r="AM1356">
        <f t="shared" si="153"/>
        <v>6</v>
      </c>
    </row>
    <row r="1357" spans="1:39" ht="140.4" x14ac:dyDescent="0.3">
      <c r="A1357" t="s">
        <v>82</v>
      </c>
      <c r="B1357" t="s">
        <v>847</v>
      </c>
      <c r="C1357" t="s">
        <v>4549</v>
      </c>
      <c r="D1357" t="s">
        <v>4554</v>
      </c>
      <c r="E1357" t="str">
        <f t="shared" si="147"/>
        <v>KIRANA, TK</v>
      </c>
      <c r="F1357" t="s">
        <v>82</v>
      </c>
      <c r="G1357" t="s">
        <v>21</v>
      </c>
      <c r="H1357" t="s">
        <v>21</v>
      </c>
      <c r="I1357" t="s">
        <v>22</v>
      </c>
      <c r="J1357" t="s">
        <v>35</v>
      </c>
      <c r="K1357" t="s">
        <v>24</v>
      </c>
      <c r="L1357" t="s">
        <v>25</v>
      </c>
      <c r="M1357" t="s">
        <v>25</v>
      </c>
      <c r="N1357" t="s">
        <v>38</v>
      </c>
      <c r="O1357" t="s">
        <v>25</v>
      </c>
      <c r="P1357" t="s">
        <v>21</v>
      </c>
      <c r="Q1357" t="s">
        <v>27</v>
      </c>
      <c r="R1357" t="s">
        <v>28</v>
      </c>
      <c r="S1357" t="s">
        <v>29</v>
      </c>
      <c r="T1357" t="s">
        <v>21</v>
      </c>
      <c r="U1357" t="s">
        <v>21</v>
      </c>
      <c r="V1357" t="s">
        <v>33</v>
      </c>
      <c r="W1357" s="2" t="s">
        <v>34</v>
      </c>
      <c r="Y1357">
        <f>IF(J1357=Legend!$B$3,0,IF(J1357=Legend!$B$4,1,IF(J1357=Legend!$B$5,2,0)))</f>
        <v>0</v>
      </c>
      <c r="Z1357">
        <f t="shared" si="148"/>
        <v>1</v>
      </c>
      <c r="AA1357">
        <f t="shared" si="149"/>
        <v>1</v>
      </c>
      <c r="AB1357">
        <f t="shared" si="150"/>
        <v>1</v>
      </c>
      <c r="AC1357">
        <f>IF(N1357=Legend!$D$3,3,IF(N1357=Legend!$D$4,2,IF(N1357=Legend!$D$5,1,0)))</f>
        <v>3</v>
      </c>
      <c r="AD1357">
        <f t="shared" si="151"/>
        <v>1</v>
      </c>
      <c r="AF1357">
        <f t="shared" si="152"/>
        <v>0</v>
      </c>
      <c r="AG1357">
        <f>IF(R1357=Legend!$F$3,3,IF(R1357=Legend!$F$4,2,IF(R1357=Legend!$F$5,1,0)))</f>
        <v>2</v>
      </c>
      <c r="AH1357">
        <f>IF(S1357=Legend!$F$3,3,IF(S1357=Legend!$F$4,2,IF(S1357=Legend!$F$5,1,0)))</f>
        <v>3</v>
      </c>
      <c r="AK1357">
        <f>IF(V1357=Legend!$H$3,3,IF(V1357=Legend!$H$4,2,IF(V1357=Legend!$H$5,1,0)))</f>
        <v>1</v>
      </c>
      <c r="AM1357">
        <f t="shared" si="153"/>
        <v>13</v>
      </c>
    </row>
    <row r="1358" spans="1:39" ht="140.4" x14ac:dyDescent="0.3">
      <c r="A1358" t="s">
        <v>40</v>
      </c>
      <c r="B1358" t="s">
        <v>162</v>
      </c>
      <c r="C1358" t="s">
        <v>3123</v>
      </c>
      <c r="D1358" t="s">
        <v>3337</v>
      </c>
      <c r="E1358" t="str">
        <f t="shared" si="147"/>
        <v>Kita Bersama Bulakamba BREBES</v>
      </c>
      <c r="F1358" t="s">
        <v>40</v>
      </c>
      <c r="G1358" t="s">
        <v>21</v>
      </c>
      <c r="H1358" t="s">
        <v>21</v>
      </c>
      <c r="I1358" t="s">
        <v>22</v>
      </c>
      <c r="J1358" t="s">
        <v>35</v>
      </c>
      <c r="K1358" t="s">
        <v>24</v>
      </c>
      <c r="L1358" t="s">
        <v>25</v>
      </c>
      <c r="M1358" t="s">
        <v>25</v>
      </c>
      <c r="N1358" t="s">
        <v>26</v>
      </c>
      <c r="O1358" t="s">
        <v>25</v>
      </c>
      <c r="P1358" t="s">
        <v>21</v>
      </c>
      <c r="Q1358" t="s">
        <v>27</v>
      </c>
      <c r="R1358" t="s">
        <v>28</v>
      </c>
      <c r="S1358" t="s">
        <v>29</v>
      </c>
      <c r="T1358" t="s">
        <v>21</v>
      </c>
      <c r="U1358" t="s">
        <v>21</v>
      </c>
      <c r="V1358" t="s">
        <v>33</v>
      </c>
      <c r="W1358" s="2" t="s">
        <v>34</v>
      </c>
      <c r="Y1358">
        <f>IF(J1358=Legend!$B$3,0,IF(J1358=Legend!$B$4,1,IF(J1358=Legend!$B$5,2,0)))</f>
        <v>0</v>
      </c>
      <c r="Z1358">
        <f t="shared" si="148"/>
        <v>1</v>
      </c>
      <c r="AA1358">
        <f t="shared" si="149"/>
        <v>1</v>
      </c>
      <c r="AB1358">
        <f t="shared" si="150"/>
        <v>1</v>
      </c>
      <c r="AC1358">
        <f>IF(N1358=Legend!$D$3,3,IF(N1358=Legend!$D$4,2,IF(N1358=Legend!$D$5,1,0)))</f>
        <v>2</v>
      </c>
      <c r="AD1358">
        <f t="shared" si="151"/>
        <v>1</v>
      </c>
      <c r="AF1358">
        <f t="shared" si="152"/>
        <v>0</v>
      </c>
      <c r="AG1358">
        <f>IF(R1358=Legend!$F$3,3,IF(R1358=Legend!$F$4,2,IF(R1358=Legend!$F$5,1,0)))</f>
        <v>2</v>
      </c>
      <c r="AH1358">
        <f>IF(S1358=Legend!$F$3,3,IF(S1358=Legend!$F$4,2,IF(S1358=Legend!$F$5,1,0)))</f>
        <v>3</v>
      </c>
      <c r="AK1358">
        <f>IF(V1358=Legend!$H$3,3,IF(V1358=Legend!$H$4,2,IF(V1358=Legend!$H$5,1,0)))</f>
        <v>1</v>
      </c>
      <c r="AM1358">
        <f t="shared" si="153"/>
        <v>12</v>
      </c>
    </row>
    <row r="1359" spans="1:39" ht="140.4" x14ac:dyDescent="0.3">
      <c r="A1359" t="s">
        <v>40</v>
      </c>
      <c r="B1359" t="s">
        <v>162</v>
      </c>
      <c r="C1359" t="s">
        <v>513</v>
      </c>
      <c r="D1359" t="s">
        <v>3336</v>
      </c>
      <c r="E1359" t="str">
        <f t="shared" si="147"/>
        <v>KITA BERSAMA SURODADI</v>
      </c>
      <c r="F1359" t="s">
        <v>40</v>
      </c>
      <c r="G1359" t="s">
        <v>21</v>
      </c>
      <c r="H1359" t="s">
        <v>21</v>
      </c>
      <c r="I1359" t="s">
        <v>50</v>
      </c>
      <c r="J1359" t="s">
        <v>35</v>
      </c>
      <c r="K1359" t="s">
        <v>24</v>
      </c>
      <c r="L1359" t="s">
        <v>25</v>
      </c>
      <c r="M1359" t="s">
        <v>25</v>
      </c>
      <c r="N1359" t="s">
        <v>38</v>
      </c>
      <c r="O1359" t="s">
        <v>25</v>
      </c>
      <c r="P1359" t="s">
        <v>21</v>
      </c>
      <c r="Q1359" t="s">
        <v>27</v>
      </c>
      <c r="R1359" t="s">
        <v>45</v>
      </c>
      <c r="S1359" t="s">
        <v>29</v>
      </c>
      <c r="T1359" t="s">
        <v>21</v>
      </c>
      <c r="U1359" t="s">
        <v>21</v>
      </c>
      <c r="V1359" t="s">
        <v>33</v>
      </c>
      <c r="W1359" s="2" t="s">
        <v>34</v>
      </c>
      <c r="Y1359">
        <f>IF(J1359=Legend!$B$3,0,IF(J1359=Legend!$B$4,1,IF(J1359=Legend!$B$5,2,0)))</f>
        <v>0</v>
      </c>
      <c r="Z1359">
        <f t="shared" si="148"/>
        <v>1</v>
      </c>
      <c r="AA1359">
        <f t="shared" si="149"/>
        <v>1</v>
      </c>
      <c r="AB1359">
        <f t="shared" si="150"/>
        <v>1</v>
      </c>
      <c r="AC1359">
        <f>IF(N1359=Legend!$D$3,3,IF(N1359=Legend!$D$4,2,IF(N1359=Legend!$D$5,1,0)))</f>
        <v>3</v>
      </c>
      <c r="AD1359">
        <f t="shared" si="151"/>
        <v>1</v>
      </c>
      <c r="AF1359">
        <f t="shared" si="152"/>
        <v>0</v>
      </c>
      <c r="AG1359">
        <f>IF(R1359=Legend!$F$3,3,IF(R1359=Legend!$F$4,2,IF(R1359=Legend!$F$5,1,0)))</f>
        <v>1</v>
      </c>
      <c r="AH1359">
        <f>IF(S1359=Legend!$F$3,3,IF(S1359=Legend!$F$4,2,IF(S1359=Legend!$F$5,1,0)))</f>
        <v>3</v>
      </c>
      <c r="AK1359">
        <f>IF(V1359=Legend!$H$3,3,IF(V1359=Legend!$H$4,2,IF(V1359=Legend!$H$5,1,0)))</f>
        <v>1</v>
      </c>
      <c r="AM1359">
        <f t="shared" si="153"/>
        <v>12</v>
      </c>
    </row>
    <row r="1360" spans="1:39" ht="140.4" x14ac:dyDescent="0.3">
      <c r="A1360" t="s">
        <v>40</v>
      </c>
      <c r="B1360" t="s">
        <v>162</v>
      </c>
      <c r="C1360" t="s">
        <v>513</v>
      </c>
      <c r="D1360" t="s">
        <v>3335</v>
      </c>
      <c r="E1360" t="str">
        <f t="shared" si="147"/>
        <v>KITA KALIMATI</v>
      </c>
      <c r="F1360" t="s">
        <v>40</v>
      </c>
      <c r="G1360" t="s">
        <v>21</v>
      </c>
      <c r="H1360" t="s">
        <v>21</v>
      </c>
      <c r="I1360" t="s">
        <v>22</v>
      </c>
      <c r="J1360" t="s">
        <v>23</v>
      </c>
      <c r="K1360" t="s">
        <v>24</v>
      </c>
      <c r="L1360" t="s">
        <v>25</v>
      </c>
      <c r="M1360" t="s">
        <v>25</v>
      </c>
      <c r="N1360" t="s">
        <v>38</v>
      </c>
      <c r="O1360" t="s">
        <v>25</v>
      </c>
      <c r="P1360" t="s">
        <v>21</v>
      </c>
      <c r="Q1360" t="s">
        <v>27</v>
      </c>
      <c r="R1360" t="s">
        <v>28</v>
      </c>
      <c r="S1360" t="s">
        <v>29</v>
      </c>
      <c r="T1360" t="s">
        <v>21</v>
      </c>
      <c r="U1360" t="s">
        <v>21</v>
      </c>
      <c r="V1360" t="s">
        <v>33</v>
      </c>
      <c r="W1360" s="2" t="s">
        <v>34</v>
      </c>
      <c r="Y1360">
        <f>IF(J1360=Legend!$B$3,0,IF(J1360=Legend!$B$4,1,IF(J1360=Legend!$B$5,2,0)))</f>
        <v>1</v>
      </c>
      <c r="Z1360">
        <f t="shared" si="148"/>
        <v>1</v>
      </c>
      <c r="AA1360">
        <f t="shared" si="149"/>
        <v>1</v>
      </c>
      <c r="AB1360">
        <f t="shared" si="150"/>
        <v>1</v>
      </c>
      <c r="AC1360">
        <f>IF(N1360=Legend!$D$3,3,IF(N1360=Legend!$D$4,2,IF(N1360=Legend!$D$5,1,0)))</f>
        <v>3</v>
      </c>
      <c r="AD1360">
        <f t="shared" si="151"/>
        <v>1</v>
      </c>
      <c r="AF1360">
        <f t="shared" si="152"/>
        <v>0</v>
      </c>
      <c r="AG1360">
        <f>IF(R1360=Legend!$F$3,3,IF(R1360=Legend!$F$4,2,IF(R1360=Legend!$F$5,1,0)))</f>
        <v>2</v>
      </c>
      <c r="AH1360">
        <f>IF(S1360=Legend!$F$3,3,IF(S1360=Legend!$F$4,2,IF(S1360=Legend!$F$5,1,0)))</f>
        <v>3</v>
      </c>
      <c r="AK1360">
        <f>IF(V1360=Legend!$H$3,3,IF(V1360=Legend!$H$4,2,IF(V1360=Legend!$H$5,1,0)))</f>
        <v>1</v>
      </c>
      <c r="AM1360">
        <f t="shared" si="153"/>
        <v>14</v>
      </c>
    </row>
    <row r="1361" spans="1:39" ht="109.2" x14ac:dyDescent="0.3">
      <c r="A1361" t="s">
        <v>62</v>
      </c>
      <c r="B1361" t="s">
        <v>890</v>
      </c>
      <c r="C1361" t="s">
        <v>1169</v>
      </c>
      <c r="D1361" t="s">
        <v>1671</v>
      </c>
      <c r="E1361" t="str">
        <f t="shared" si="147"/>
        <v>KITA, TOKO</v>
      </c>
      <c r="F1361" t="s">
        <v>62</v>
      </c>
      <c r="G1361" t="s">
        <v>21</v>
      </c>
      <c r="H1361" t="s">
        <v>21</v>
      </c>
      <c r="I1361" t="s">
        <v>22</v>
      </c>
      <c r="J1361" t="s">
        <v>35</v>
      </c>
      <c r="K1361" t="s">
        <v>24</v>
      </c>
      <c r="L1361" t="s">
        <v>25</v>
      </c>
      <c r="M1361" t="s">
        <v>25</v>
      </c>
      <c r="N1361" t="s">
        <v>38</v>
      </c>
      <c r="O1361" t="s">
        <v>25</v>
      </c>
      <c r="P1361" t="s">
        <v>21</v>
      </c>
      <c r="Q1361" t="s">
        <v>27</v>
      </c>
      <c r="R1361" t="s">
        <v>28</v>
      </c>
      <c r="S1361" t="s">
        <v>29</v>
      </c>
      <c r="T1361" t="s">
        <v>21</v>
      </c>
      <c r="U1361" t="s">
        <v>21</v>
      </c>
      <c r="V1361" t="s">
        <v>33</v>
      </c>
      <c r="W1361" s="2" t="s">
        <v>66</v>
      </c>
      <c r="Y1361">
        <f>IF(J1361=Legend!$B$3,0,IF(J1361=Legend!$B$4,1,IF(J1361=Legend!$B$5,2,0)))</f>
        <v>0</v>
      </c>
      <c r="Z1361">
        <f t="shared" si="148"/>
        <v>1</v>
      </c>
      <c r="AA1361">
        <f t="shared" si="149"/>
        <v>1</v>
      </c>
      <c r="AB1361">
        <f t="shared" si="150"/>
        <v>1</v>
      </c>
      <c r="AC1361">
        <f>IF(N1361=Legend!$D$3,3,IF(N1361=Legend!$D$4,2,IF(N1361=Legend!$D$5,1,0)))</f>
        <v>3</v>
      </c>
      <c r="AD1361">
        <f t="shared" si="151"/>
        <v>1</v>
      </c>
      <c r="AF1361">
        <f t="shared" si="152"/>
        <v>0</v>
      </c>
      <c r="AG1361">
        <f>IF(R1361=Legend!$F$3,3,IF(R1361=Legend!$F$4,2,IF(R1361=Legend!$F$5,1,0)))</f>
        <v>2</v>
      </c>
      <c r="AH1361">
        <f>IF(S1361=Legend!$F$3,3,IF(S1361=Legend!$F$4,2,IF(S1361=Legend!$F$5,1,0)))</f>
        <v>3</v>
      </c>
      <c r="AK1361">
        <f>IF(V1361=Legend!$H$3,3,IF(V1361=Legend!$H$4,2,IF(V1361=Legend!$H$5,1,0)))</f>
        <v>1</v>
      </c>
      <c r="AM1361">
        <f t="shared" si="153"/>
        <v>13</v>
      </c>
    </row>
    <row r="1362" spans="1:39" ht="156" x14ac:dyDescent="0.3">
      <c r="A1362" t="s">
        <v>85</v>
      </c>
      <c r="B1362" t="s">
        <v>174</v>
      </c>
      <c r="C1362" t="s">
        <v>3953</v>
      </c>
      <c r="D1362" t="s">
        <v>4455</v>
      </c>
      <c r="E1362" t="str">
        <f t="shared" si="147"/>
        <v>KLAMPIS KOP</v>
      </c>
      <c r="F1362" t="s">
        <v>85</v>
      </c>
      <c r="G1362" t="s">
        <v>21</v>
      </c>
      <c r="H1362" t="s">
        <v>21</v>
      </c>
      <c r="I1362" t="s">
        <v>22</v>
      </c>
      <c r="J1362" t="s">
        <v>35</v>
      </c>
      <c r="K1362" t="s">
        <v>24</v>
      </c>
      <c r="L1362" t="s">
        <v>25</v>
      </c>
      <c r="M1362" t="s">
        <v>25</v>
      </c>
      <c r="N1362" t="s">
        <v>26</v>
      </c>
      <c r="O1362" t="s">
        <v>25</v>
      </c>
      <c r="P1362" t="s">
        <v>21</v>
      </c>
      <c r="Q1362" t="s">
        <v>27</v>
      </c>
      <c r="R1362" t="s">
        <v>45</v>
      </c>
      <c r="S1362" t="s">
        <v>29</v>
      </c>
      <c r="T1362" t="s">
        <v>21</v>
      </c>
      <c r="U1362" t="s">
        <v>21</v>
      </c>
      <c r="V1362" t="s">
        <v>42</v>
      </c>
      <c r="W1362" s="2" t="s">
        <v>31</v>
      </c>
      <c r="Y1362">
        <f>IF(J1362=Legend!$B$3,0,IF(J1362=Legend!$B$4,1,IF(J1362=Legend!$B$5,2,0)))</f>
        <v>0</v>
      </c>
      <c r="Z1362">
        <f t="shared" si="148"/>
        <v>1</v>
      </c>
      <c r="AA1362">
        <f t="shared" si="149"/>
        <v>1</v>
      </c>
      <c r="AB1362">
        <f t="shared" si="150"/>
        <v>1</v>
      </c>
      <c r="AC1362">
        <f>IF(N1362=Legend!$D$3,3,IF(N1362=Legend!$D$4,2,IF(N1362=Legend!$D$5,1,0)))</f>
        <v>2</v>
      </c>
      <c r="AD1362">
        <f t="shared" si="151"/>
        <v>1</v>
      </c>
      <c r="AF1362">
        <f t="shared" si="152"/>
        <v>0</v>
      </c>
      <c r="AG1362">
        <f>IF(R1362=Legend!$F$3,3,IF(R1362=Legend!$F$4,2,IF(R1362=Legend!$F$5,1,0)))</f>
        <v>1</v>
      </c>
      <c r="AH1362">
        <f>IF(S1362=Legend!$F$3,3,IF(S1362=Legend!$F$4,2,IF(S1362=Legend!$F$5,1,0)))</f>
        <v>3</v>
      </c>
      <c r="AK1362">
        <f>IF(V1362=Legend!$H$3,3,IF(V1362=Legend!$H$4,2,IF(V1362=Legend!$H$5,1,0)))</f>
        <v>0</v>
      </c>
      <c r="AM1362">
        <f t="shared" si="153"/>
        <v>10</v>
      </c>
    </row>
    <row r="1363" spans="1:39" ht="31.2" x14ac:dyDescent="0.3">
      <c r="A1363" t="s">
        <v>67</v>
      </c>
      <c r="B1363" t="s">
        <v>983</v>
      </c>
      <c r="C1363" t="s">
        <v>984</v>
      </c>
      <c r="D1363" t="s">
        <v>2350</v>
      </c>
      <c r="E1363" t="str">
        <f t="shared" si="147"/>
        <v>KLEO/JOHAN</v>
      </c>
      <c r="F1363" t="s">
        <v>32</v>
      </c>
      <c r="G1363" t="s">
        <v>21</v>
      </c>
      <c r="H1363" t="s">
        <v>21</v>
      </c>
      <c r="I1363" t="s">
        <v>22</v>
      </c>
      <c r="J1363" t="s">
        <v>35</v>
      </c>
      <c r="K1363" t="s">
        <v>47</v>
      </c>
      <c r="L1363" t="s">
        <v>21</v>
      </c>
      <c r="M1363" t="s">
        <v>21</v>
      </c>
      <c r="N1363" t="s">
        <v>47</v>
      </c>
      <c r="O1363" t="s">
        <v>21</v>
      </c>
      <c r="P1363" t="s">
        <v>21</v>
      </c>
      <c r="Q1363" t="s">
        <v>27</v>
      </c>
      <c r="R1363" t="s">
        <v>45</v>
      </c>
      <c r="S1363" t="s">
        <v>45</v>
      </c>
      <c r="T1363" t="s">
        <v>21</v>
      </c>
      <c r="U1363" t="s">
        <v>21</v>
      </c>
      <c r="V1363" t="s">
        <v>42</v>
      </c>
      <c r="W1363" s="18" t="s">
        <v>63</v>
      </c>
      <c r="Y1363">
        <f>IF(J1363=Legend!$B$3,0,IF(J1363=Legend!$B$4,1,IF(J1363=Legend!$B$5,2,0)))</f>
        <v>0</v>
      </c>
      <c r="Z1363">
        <f t="shared" si="148"/>
        <v>0</v>
      </c>
      <c r="AA1363">
        <f t="shared" si="149"/>
        <v>0</v>
      </c>
      <c r="AB1363">
        <f t="shared" si="150"/>
        <v>0</v>
      </c>
      <c r="AC1363">
        <f>IF(N1363=Legend!$D$3,3,IF(N1363=Legend!$D$4,2,IF(N1363=Legend!$D$5,1,0)))</f>
        <v>0</v>
      </c>
      <c r="AD1363">
        <f t="shared" si="151"/>
        <v>0</v>
      </c>
      <c r="AF1363">
        <f t="shared" si="152"/>
        <v>0</v>
      </c>
      <c r="AG1363">
        <f>IF(R1363=Legend!$F$3,3,IF(R1363=Legend!$F$4,2,IF(R1363=Legend!$F$5,1,0)))</f>
        <v>1</v>
      </c>
      <c r="AH1363">
        <f>IF(S1363=Legend!$F$3,3,IF(S1363=Legend!$F$4,2,IF(S1363=Legend!$F$5,1,0)))</f>
        <v>1</v>
      </c>
      <c r="AK1363">
        <f>IF(V1363=Legend!$H$3,3,IF(V1363=Legend!$H$4,2,IF(V1363=Legend!$H$5,1,0)))</f>
        <v>0</v>
      </c>
      <c r="AM1363">
        <f t="shared" si="153"/>
        <v>2</v>
      </c>
    </row>
    <row r="1364" spans="1:39" ht="109.2" x14ac:dyDescent="0.3">
      <c r="A1364" t="s">
        <v>36</v>
      </c>
      <c r="B1364" t="s">
        <v>284</v>
      </c>
      <c r="C1364" t="s">
        <v>2615</v>
      </c>
      <c r="D1364" t="s">
        <v>2620</v>
      </c>
      <c r="E1364" t="str">
        <f t="shared" si="147"/>
        <v>KM. 9. KIOS</v>
      </c>
      <c r="F1364" t="s">
        <v>36</v>
      </c>
      <c r="G1364" t="s">
        <v>21</v>
      </c>
      <c r="H1364" t="s">
        <v>21</v>
      </c>
      <c r="I1364" t="s">
        <v>22</v>
      </c>
      <c r="J1364" t="s">
        <v>35</v>
      </c>
      <c r="K1364" t="s">
        <v>24</v>
      </c>
      <c r="L1364" t="s">
        <v>25</v>
      </c>
      <c r="M1364" t="s">
        <v>25</v>
      </c>
      <c r="N1364" t="s">
        <v>28</v>
      </c>
      <c r="O1364" t="s">
        <v>21</v>
      </c>
      <c r="P1364" t="s">
        <v>21</v>
      </c>
      <c r="Q1364" t="s">
        <v>27</v>
      </c>
      <c r="R1364" t="s">
        <v>45</v>
      </c>
      <c r="S1364" t="s">
        <v>45</v>
      </c>
      <c r="T1364" t="s">
        <v>21</v>
      </c>
      <c r="U1364" t="s">
        <v>21</v>
      </c>
      <c r="V1364" t="s">
        <v>33</v>
      </c>
      <c r="W1364" s="2" t="s">
        <v>91</v>
      </c>
      <c r="Y1364">
        <f>IF(J1364=Legend!$B$3,0,IF(J1364=Legend!$B$4,1,IF(J1364=Legend!$B$5,2,0)))</f>
        <v>0</v>
      </c>
      <c r="Z1364">
        <f t="shared" si="148"/>
        <v>1</v>
      </c>
      <c r="AA1364">
        <f t="shared" si="149"/>
        <v>1</v>
      </c>
      <c r="AB1364">
        <f t="shared" si="150"/>
        <v>1</v>
      </c>
      <c r="AC1364">
        <f>IF(N1364=Legend!$D$3,3,IF(N1364=Legend!$D$4,2,IF(N1364=Legend!$D$5,1,0)))</f>
        <v>1</v>
      </c>
      <c r="AD1364">
        <f t="shared" si="151"/>
        <v>0</v>
      </c>
      <c r="AF1364">
        <f t="shared" si="152"/>
        <v>0</v>
      </c>
      <c r="AG1364">
        <f>IF(R1364=Legend!$F$3,3,IF(R1364=Legend!$F$4,2,IF(R1364=Legend!$F$5,1,0)))</f>
        <v>1</v>
      </c>
      <c r="AH1364">
        <f>IF(S1364=Legend!$F$3,3,IF(S1364=Legend!$F$4,2,IF(S1364=Legend!$F$5,1,0)))</f>
        <v>1</v>
      </c>
      <c r="AK1364">
        <f>IF(V1364=Legend!$H$3,3,IF(V1364=Legend!$H$4,2,IF(V1364=Legend!$H$5,1,0)))</f>
        <v>1</v>
      </c>
      <c r="AM1364">
        <f t="shared" si="153"/>
        <v>7</v>
      </c>
    </row>
    <row r="1365" spans="1:39" ht="156" x14ac:dyDescent="0.3">
      <c r="A1365" t="s">
        <v>61</v>
      </c>
      <c r="B1365" t="s">
        <v>847</v>
      </c>
      <c r="C1365" t="s">
        <v>919</v>
      </c>
      <c r="D1365" t="s">
        <v>1247</v>
      </c>
      <c r="E1365" t="str">
        <f t="shared" si="147"/>
        <v>KMANDIRI</v>
      </c>
      <c r="F1365" t="s">
        <v>61</v>
      </c>
      <c r="G1365" t="s">
        <v>21</v>
      </c>
      <c r="H1365" t="s">
        <v>21</v>
      </c>
      <c r="I1365" t="s">
        <v>22</v>
      </c>
      <c r="J1365" t="s">
        <v>41</v>
      </c>
      <c r="K1365" t="s">
        <v>24</v>
      </c>
      <c r="L1365" t="s">
        <v>25</v>
      </c>
      <c r="M1365" t="s">
        <v>25</v>
      </c>
      <c r="N1365" t="s">
        <v>28</v>
      </c>
      <c r="O1365" t="s">
        <v>21</v>
      </c>
      <c r="P1365" t="s">
        <v>21</v>
      </c>
      <c r="Q1365" t="s">
        <v>60</v>
      </c>
      <c r="R1365" t="s">
        <v>45</v>
      </c>
      <c r="S1365" t="s">
        <v>28</v>
      </c>
      <c r="T1365" t="s">
        <v>21</v>
      </c>
      <c r="U1365" t="s">
        <v>21</v>
      </c>
      <c r="V1365" t="s">
        <v>33</v>
      </c>
      <c r="W1365" s="2" t="s">
        <v>31</v>
      </c>
      <c r="Y1365">
        <f>IF(J1365=Legend!$B$3,0,IF(J1365=Legend!$B$4,1,IF(J1365=Legend!$B$5,2,0)))</f>
        <v>2</v>
      </c>
      <c r="Z1365">
        <f t="shared" si="148"/>
        <v>1</v>
      </c>
      <c r="AA1365">
        <f t="shared" si="149"/>
        <v>1</v>
      </c>
      <c r="AB1365">
        <f t="shared" si="150"/>
        <v>1</v>
      </c>
      <c r="AC1365">
        <f>IF(N1365=Legend!$D$3,3,IF(N1365=Legend!$D$4,2,IF(N1365=Legend!$D$5,1,0)))</f>
        <v>1</v>
      </c>
      <c r="AD1365">
        <f t="shared" si="151"/>
        <v>0</v>
      </c>
      <c r="AF1365">
        <f t="shared" si="152"/>
        <v>2</v>
      </c>
      <c r="AG1365">
        <f>IF(R1365=Legend!$F$3,3,IF(R1365=Legend!$F$4,2,IF(R1365=Legend!$F$5,1,0)))</f>
        <v>1</v>
      </c>
      <c r="AH1365">
        <f>IF(S1365=Legend!$F$3,3,IF(S1365=Legend!$F$4,2,IF(S1365=Legend!$F$5,1,0)))</f>
        <v>2</v>
      </c>
      <c r="AK1365">
        <f>IF(V1365=Legend!$H$3,3,IF(V1365=Legend!$H$4,2,IF(V1365=Legend!$H$5,1,0)))</f>
        <v>1</v>
      </c>
      <c r="AM1365">
        <f t="shared" si="153"/>
        <v>12</v>
      </c>
    </row>
    <row r="1366" spans="1:39" ht="140.4" x14ac:dyDescent="0.3">
      <c r="A1366" t="s">
        <v>73</v>
      </c>
      <c r="B1366" t="s">
        <v>162</v>
      </c>
      <c r="C1366" t="s">
        <v>404</v>
      </c>
      <c r="D1366" t="s">
        <v>447</v>
      </c>
      <c r="E1366" t="str">
        <f t="shared" si="147"/>
        <v>KN JAYA SIMO</v>
      </c>
      <c r="F1366" t="s">
        <v>87</v>
      </c>
      <c r="G1366" t="s">
        <v>21</v>
      </c>
      <c r="H1366" t="s">
        <v>21</v>
      </c>
      <c r="I1366" t="s">
        <v>22</v>
      </c>
      <c r="J1366" t="s">
        <v>23</v>
      </c>
      <c r="K1366" t="s">
        <v>24</v>
      </c>
      <c r="L1366" t="s">
        <v>25</v>
      </c>
      <c r="M1366" t="s">
        <v>25</v>
      </c>
      <c r="N1366" t="s">
        <v>26</v>
      </c>
      <c r="O1366" t="s">
        <v>25</v>
      </c>
      <c r="P1366" t="s">
        <v>21</v>
      </c>
      <c r="Q1366" t="s">
        <v>27</v>
      </c>
      <c r="R1366" t="s">
        <v>29</v>
      </c>
      <c r="S1366" t="s">
        <v>29</v>
      </c>
      <c r="T1366" t="s">
        <v>21</v>
      </c>
      <c r="U1366" t="s">
        <v>21</v>
      </c>
      <c r="V1366" t="s">
        <v>33</v>
      </c>
      <c r="W1366" s="2" t="s">
        <v>34</v>
      </c>
      <c r="Y1366">
        <f>IF(J1366=Legend!$B$3,0,IF(J1366=Legend!$B$4,1,IF(J1366=Legend!$B$5,2,0)))</f>
        <v>1</v>
      </c>
      <c r="Z1366">
        <f t="shared" si="148"/>
        <v>1</v>
      </c>
      <c r="AA1366">
        <f t="shared" si="149"/>
        <v>1</v>
      </c>
      <c r="AB1366">
        <f t="shared" si="150"/>
        <v>1</v>
      </c>
      <c r="AC1366">
        <f>IF(N1366=Legend!$D$3,3,IF(N1366=Legend!$D$4,2,IF(N1366=Legend!$D$5,1,0)))</f>
        <v>2</v>
      </c>
      <c r="AD1366">
        <f t="shared" si="151"/>
        <v>1</v>
      </c>
      <c r="AF1366">
        <f t="shared" si="152"/>
        <v>0</v>
      </c>
      <c r="AG1366">
        <f>IF(R1366=Legend!$F$3,3,IF(R1366=Legend!$F$4,2,IF(R1366=Legend!$F$5,1,0)))</f>
        <v>3</v>
      </c>
      <c r="AH1366">
        <f>IF(S1366=Legend!$F$3,3,IF(S1366=Legend!$F$4,2,IF(S1366=Legend!$F$5,1,0)))</f>
        <v>3</v>
      </c>
      <c r="AK1366">
        <f>IF(V1366=Legend!$H$3,3,IF(V1366=Legend!$H$4,2,IF(V1366=Legend!$H$5,1,0)))</f>
        <v>1</v>
      </c>
      <c r="AM1366">
        <f t="shared" si="153"/>
        <v>14</v>
      </c>
    </row>
    <row r="1367" spans="1:39" ht="140.4" x14ac:dyDescent="0.3">
      <c r="A1367" t="s">
        <v>37</v>
      </c>
      <c r="B1367" t="s">
        <v>162</v>
      </c>
      <c r="C1367" t="s">
        <v>323</v>
      </c>
      <c r="D1367" t="s">
        <v>3432</v>
      </c>
      <c r="E1367" t="str">
        <f t="shared" si="147"/>
        <v>KN PUTRA</v>
      </c>
      <c r="F1367" t="s">
        <v>37</v>
      </c>
      <c r="G1367" t="s">
        <v>21</v>
      </c>
      <c r="H1367" t="s">
        <v>21</v>
      </c>
      <c r="I1367" t="s">
        <v>22</v>
      </c>
      <c r="J1367" t="s">
        <v>23</v>
      </c>
      <c r="K1367" t="s">
        <v>24</v>
      </c>
      <c r="L1367" t="s">
        <v>25</v>
      </c>
      <c r="M1367" t="s">
        <v>25</v>
      </c>
      <c r="N1367" t="s">
        <v>38</v>
      </c>
      <c r="O1367" t="s">
        <v>25</v>
      </c>
      <c r="P1367" t="s">
        <v>21</v>
      </c>
      <c r="Q1367" t="s">
        <v>27</v>
      </c>
      <c r="R1367" t="s">
        <v>28</v>
      </c>
      <c r="S1367" t="s">
        <v>29</v>
      </c>
      <c r="T1367" t="s">
        <v>21</v>
      </c>
      <c r="U1367" t="s">
        <v>21</v>
      </c>
      <c r="V1367" t="s">
        <v>33</v>
      </c>
      <c r="W1367" s="2" t="s">
        <v>34</v>
      </c>
      <c r="Y1367">
        <f>IF(J1367=Legend!$B$3,0,IF(J1367=Legend!$B$4,1,IF(J1367=Legend!$B$5,2,0)))</f>
        <v>1</v>
      </c>
      <c r="Z1367">
        <f t="shared" si="148"/>
        <v>1</v>
      </c>
      <c r="AA1367">
        <f t="shared" si="149"/>
        <v>1</v>
      </c>
      <c r="AB1367">
        <f t="shared" si="150"/>
        <v>1</v>
      </c>
      <c r="AC1367">
        <f>IF(N1367=Legend!$D$3,3,IF(N1367=Legend!$D$4,2,IF(N1367=Legend!$D$5,1,0)))</f>
        <v>3</v>
      </c>
      <c r="AD1367">
        <f t="shared" si="151"/>
        <v>1</v>
      </c>
      <c r="AF1367">
        <f t="shared" si="152"/>
        <v>0</v>
      </c>
      <c r="AG1367">
        <f>IF(R1367=Legend!$F$3,3,IF(R1367=Legend!$F$4,2,IF(R1367=Legend!$F$5,1,0)))</f>
        <v>2</v>
      </c>
      <c r="AH1367">
        <f>IF(S1367=Legend!$F$3,3,IF(S1367=Legend!$F$4,2,IF(S1367=Legend!$F$5,1,0)))</f>
        <v>3</v>
      </c>
      <c r="AK1367">
        <f>IF(V1367=Legend!$H$3,3,IF(V1367=Legend!$H$4,2,IF(V1367=Legend!$H$5,1,0)))</f>
        <v>1</v>
      </c>
      <c r="AM1367">
        <f t="shared" si="153"/>
        <v>14</v>
      </c>
    </row>
    <row r="1368" spans="1:39" ht="140.4" x14ac:dyDescent="0.3">
      <c r="A1368" t="s">
        <v>39</v>
      </c>
      <c r="B1368" t="s">
        <v>478</v>
      </c>
      <c r="C1368" t="s">
        <v>558</v>
      </c>
      <c r="D1368" t="s">
        <v>714</v>
      </c>
      <c r="E1368" t="str">
        <f t="shared" si="147"/>
        <v>KN SW</v>
      </c>
      <c r="F1368" t="s">
        <v>39</v>
      </c>
      <c r="G1368" t="s">
        <v>21</v>
      </c>
      <c r="H1368" t="s">
        <v>21</v>
      </c>
      <c r="I1368" t="s">
        <v>50</v>
      </c>
      <c r="J1368" t="s">
        <v>23</v>
      </c>
      <c r="K1368" t="s">
        <v>24</v>
      </c>
      <c r="L1368" t="s">
        <v>25</v>
      </c>
      <c r="M1368" t="s">
        <v>25</v>
      </c>
      <c r="N1368" t="s">
        <v>26</v>
      </c>
      <c r="O1368" t="s">
        <v>25</v>
      </c>
      <c r="P1368" t="s">
        <v>21</v>
      </c>
      <c r="Q1368" t="s">
        <v>27</v>
      </c>
      <c r="R1368" t="s">
        <v>45</v>
      </c>
      <c r="S1368" t="s">
        <v>29</v>
      </c>
      <c r="T1368" t="s">
        <v>21</v>
      </c>
      <c r="U1368" t="s">
        <v>21</v>
      </c>
      <c r="V1368" t="s">
        <v>30</v>
      </c>
      <c r="W1368" s="2" t="s">
        <v>34</v>
      </c>
      <c r="Y1368">
        <f>IF(J1368=Legend!$B$3,0,IF(J1368=Legend!$B$4,1,IF(J1368=Legend!$B$5,2,0)))</f>
        <v>1</v>
      </c>
      <c r="Z1368">
        <f t="shared" si="148"/>
        <v>1</v>
      </c>
      <c r="AA1368">
        <f t="shared" si="149"/>
        <v>1</v>
      </c>
      <c r="AB1368">
        <f t="shared" si="150"/>
        <v>1</v>
      </c>
      <c r="AC1368">
        <f>IF(N1368=Legend!$D$3,3,IF(N1368=Legend!$D$4,2,IF(N1368=Legend!$D$5,1,0)))</f>
        <v>2</v>
      </c>
      <c r="AD1368">
        <f t="shared" si="151"/>
        <v>1</v>
      </c>
      <c r="AF1368">
        <f t="shared" si="152"/>
        <v>0</v>
      </c>
      <c r="AG1368">
        <f>IF(R1368=Legend!$F$3,3,IF(R1368=Legend!$F$4,2,IF(R1368=Legend!$F$5,1,0)))</f>
        <v>1</v>
      </c>
      <c r="AH1368">
        <f>IF(S1368=Legend!$F$3,3,IF(S1368=Legend!$F$4,2,IF(S1368=Legend!$F$5,1,0)))</f>
        <v>3</v>
      </c>
      <c r="AK1368">
        <f>IF(V1368=Legend!$H$3,3,IF(V1368=Legend!$H$4,2,IF(V1368=Legend!$H$5,1,0)))</f>
        <v>2</v>
      </c>
      <c r="AM1368">
        <f t="shared" si="153"/>
        <v>13</v>
      </c>
    </row>
    <row r="1369" spans="1:39" ht="46.8" x14ac:dyDescent="0.3">
      <c r="A1369" t="s">
        <v>69</v>
      </c>
      <c r="B1369" t="s">
        <v>932</v>
      </c>
      <c r="C1369" t="s">
        <v>1337</v>
      </c>
      <c r="D1369" t="s">
        <v>1338</v>
      </c>
      <c r="E1369" t="str">
        <f t="shared" si="147"/>
        <v>KOBTA</v>
      </c>
      <c r="F1369" t="s">
        <v>69</v>
      </c>
      <c r="G1369" t="s">
        <v>21</v>
      </c>
      <c r="H1369" t="s">
        <v>21</v>
      </c>
      <c r="I1369" t="s">
        <v>22</v>
      </c>
      <c r="J1369" t="s">
        <v>23</v>
      </c>
      <c r="K1369" t="s">
        <v>24</v>
      </c>
      <c r="L1369" t="s">
        <v>25</v>
      </c>
      <c r="M1369" t="s">
        <v>25</v>
      </c>
      <c r="N1369" t="s">
        <v>26</v>
      </c>
      <c r="O1369" t="s">
        <v>25</v>
      </c>
      <c r="P1369" t="s">
        <v>21</v>
      </c>
      <c r="Q1369" t="s">
        <v>27</v>
      </c>
      <c r="R1369" t="s">
        <v>45</v>
      </c>
      <c r="S1369" t="s">
        <v>29</v>
      </c>
      <c r="T1369" t="s">
        <v>21</v>
      </c>
      <c r="U1369" t="s">
        <v>21</v>
      </c>
      <c r="V1369" t="s">
        <v>33</v>
      </c>
      <c r="W1369" s="18" t="s">
        <v>111</v>
      </c>
      <c r="Y1369">
        <f>IF(J1369=Legend!$B$3,0,IF(J1369=Legend!$B$4,1,IF(J1369=Legend!$B$5,2,0)))</f>
        <v>1</v>
      </c>
      <c r="Z1369">
        <f t="shared" si="148"/>
        <v>1</v>
      </c>
      <c r="AA1369">
        <f t="shared" si="149"/>
        <v>1</v>
      </c>
      <c r="AB1369">
        <f t="shared" si="150"/>
        <v>1</v>
      </c>
      <c r="AC1369">
        <f>IF(N1369=Legend!$D$3,3,IF(N1369=Legend!$D$4,2,IF(N1369=Legend!$D$5,1,0)))</f>
        <v>2</v>
      </c>
      <c r="AD1369">
        <f t="shared" si="151"/>
        <v>1</v>
      </c>
      <c r="AF1369">
        <f t="shared" si="152"/>
        <v>0</v>
      </c>
      <c r="AG1369">
        <f>IF(R1369=Legend!$F$3,3,IF(R1369=Legend!$F$4,2,IF(R1369=Legend!$F$5,1,0)))</f>
        <v>1</v>
      </c>
      <c r="AH1369">
        <f>IF(S1369=Legend!$F$3,3,IF(S1369=Legend!$F$4,2,IF(S1369=Legend!$F$5,1,0)))</f>
        <v>3</v>
      </c>
      <c r="AK1369">
        <f>IF(V1369=Legend!$H$3,3,IF(V1369=Legend!$H$4,2,IF(V1369=Legend!$H$5,1,0)))</f>
        <v>1</v>
      </c>
      <c r="AM1369">
        <f t="shared" si="153"/>
        <v>12</v>
      </c>
    </row>
    <row r="1370" spans="1:39" ht="140.4" x14ac:dyDescent="0.3">
      <c r="A1370" t="s">
        <v>158</v>
      </c>
      <c r="B1370" t="s">
        <v>162</v>
      </c>
      <c r="C1370" t="s">
        <v>5261</v>
      </c>
      <c r="D1370" t="s">
        <v>5275</v>
      </c>
      <c r="E1370" t="str">
        <f t="shared" si="147"/>
        <v>KOH MIMING_HARI JAYA</v>
      </c>
      <c r="F1370" t="s">
        <v>158</v>
      </c>
      <c r="G1370" t="s">
        <v>21</v>
      </c>
      <c r="H1370" t="s">
        <v>21</v>
      </c>
      <c r="I1370" t="s">
        <v>50</v>
      </c>
      <c r="J1370" t="s">
        <v>23</v>
      </c>
      <c r="K1370" t="s">
        <v>47</v>
      </c>
      <c r="L1370" t="s">
        <v>21</v>
      </c>
      <c r="M1370" t="s">
        <v>21</v>
      </c>
      <c r="N1370" t="s">
        <v>28</v>
      </c>
      <c r="O1370" t="s">
        <v>21</v>
      </c>
      <c r="P1370" t="s">
        <v>25</v>
      </c>
      <c r="Q1370" t="s">
        <v>27</v>
      </c>
      <c r="R1370" t="s">
        <v>45</v>
      </c>
      <c r="S1370" t="s">
        <v>29</v>
      </c>
      <c r="T1370" t="s">
        <v>21</v>
      </c>
      <c r="U1370" t="s">
        <v>21</v>
      </c>
      <c r="V1370" t="s">
        <v>75</v>
      </c>
      <c r="W1370" s="2" t="s">
        <v>34</v>
      </c>
      <c r="Y1370">
        <f>IF(J1370=Legend!$B$3,0,IF(J1370=Legend!$B$4,1,IF(J1370=Legend!$B$5,2,0)))</f>
        <v>1</v>
      </c>
      <c r="Z1370">
        <f t="shared" si="148"/>
        <v>0</v>
      </c>
      <c r="AA1370">
        <f t="shared" si="149"/>
        <v>0</v>
      </c>
      <c r="AB1370">
        <f t="shared" si="150"/>
        <v>0</v>
      </c>
      <c r="AC1370">
        <f>IF(N1370=Legend!$D$3,3,IF(N1370=Legend!$D$4,2,IF(N1370=Legend!$D$5,1,0)))</f>
        <v>1</v>
      </c>
      <c r="AD1370">
        <f t="shared" si="151"/>
        <v>0</v>
      </c>
      <c r="AF1370">
        <f t="shared" si="152"/>
        <v>0</v>
      </c>
      <c r="AG1370">
        <f>IF(R1370=Legend!$F$3,3,IF(R1370=Legend!$F$4,2,IF(R1370=Legend!$F$5,1,0)))</f>
        <v>1</v>
      </c>
      <c r="AH1370">
        <f>IF(S1370=Legend!$F$3,3,IF(S1370=Legend!$F$4,2,IF(S1370=Legend!$F$5,1,0)))</f>
        <v>3</v>
      </c>
      <c r="AK1370">
        <f>IF(V1370=Legend!$H$3,3,IF(V1370=Legend!$H$4,2,IF(V1370=Legend!$H$5,1,0)))</f>
        <v>3</v>
      </c>
      <c r="AM1370">
        <f t="shared" si="153"/>
        <v>9</v>
      </c>
    </row>
    <row r="1371" spans="1:39" ht="140.4" x14ac:dyDescent="0.3">
      <c r="A1371" t="s">
        <v>49</v>
      </c>
      <c r="B1371" t="s">
        <v>174</v>
      </c>
      <c r="C1371" t="s">
        <v>175</v>
      </c>
      <c r="D1371" t="s">
        <v>1609</v>
      </c>
      <c r="E1371" t="str">
        <f t="shared" si="147"/>
        <v>KOIM</v>
      </c>
      <c r="F1371" t="s">
        <v>49</v>
      </c>
      <c r="G1371" t="s">
        <v>21</v>
      </c>
      <c r="H1371" t="s">
        <v>21</v>
      </c>
      <c r="I1371" t="s">
        <v>22</v>
      </c>
      <c r="J1371" t="s">
        <v>35</v>
      </c>
      <c r="K1371" t="s">
        <v>24</v>
      </c>
      <c r="L1371" t="s">
        <v>25</v>
      </c>
      <c r="M1371" t="s">
        <v>25</v>
      </c>
      <c r="N1371" t="s">
        <v>26</v>
      </c>
      <c r="O1371" t="s">
        <v>25</v>
      </c>
      <c r="P1371" t="s">
        <v>21</v>
      </c>
      <c r="Q1371" t="s">
        <v>27</v>
      </c>
      <c r="R1371" t="s">
        <v>28</v>
      </c>
      <c r="S1371" t="s">
        <v>28</v>
      </c>
      <c r="T1371" t="s">
        <v>21</v>
      </c>
      <c r="U1371" t="s">
        <v>21</v>
      </c>
      <c r="V1371" t="s">
        <v>33</v>
      </c>
      <c r="W1371" s="2" t="s">
        <v>34</v>
      </c>
      <c r="Y1371">
        <f>IF(J1371=Legend!$B$3,0,IF(J1371=Legend!$B$4,1,IF(J1371=Legend!$B$5,2,0)))</f>
        <v>0</v>
      </c>
      <c r="Z1371">
        <f t="shared" si="148"/>
        <v>1</v>
      </c>
      <c r="AA1371">
        <f t="shared" si="149"/>
        <v>1</v>
      </c>
      <c r="AB1371">
        <f t="shared" si="150"/>
        <v>1</v>
      </c>
      <c r="AC1371">
        <f>IF(N1371=Legend!$D$3,3,IF(N1371=Legend!$D$4,2,IF(N1371=Legend!$D$5,1,0)))</f>
        <v>2</v>
      </c>
      <c r="AD1371">
        <f t="shared" si="151"/>
        <v>1</v>
      </c>
      <c r="AF1371">
        <f t="shared" si="152"/>
        <v>0</v>
      </c>
      <c r="AG1371">
        <f>IF(R1371=Legend!$F$3,3,IF(R1371=Legend!$F$4,2,IF(R1371=Legend!$F$5,1,0)))</f>
        <v>2</v>
      </c>
      <c r="AH1371">
        <f>IF(S1371=Legend!$F$3,3,IF(S1371=Legend!$F$4,2,IF(S1371=Legend!$F$5,1,0)))</f>
        <v>2</v>
      </c>
      <c r="AK1371">
        <f>IF(V1371=Legend!$H$3,3,IF(V1371=Legend!$H$4,2,IF(V1371=Legend!$H$5,1,0)))</f>
        <v>1</v>
      </c>
      <c r="AM1371">
        <f t="shared" si="153"/>
        <v>11</v>
      </c>
    </row>
    <row r="1372" spans="1:39" ht="140.4" x14ac:dyDescent="0.3">
      <c r="A1372" t="s">
        <v>49</v>
      </c>
      <c r="B1372" t="s">
        <v>174</v>
      </c>
      <c r="C1372" t="s">
        <v>223</v>
      </c>
      <c r="D1372" t="s">
        <v>1616</v>
      </c>
      <c r="E1372" t="str">
        <f t="shared" si="147"/>
        <v>KOIM 2</v>
      </c>
      <c r="F1372" t="s">
        <v>49</v>
      </c>
      <c r="G1372" t="s">
        <v>21</v>
      </c>
      <c r="H1372" t="s">
        <v>21</v>
      </c>
      <c r="I1372" t="s">
        <v>22</v>
      </c>
      <c r="J1372" t="s">
        <v>35</v>
      </c>
      <c r="K1372" t="s">
        <v>24</v>
      </c>
      <c r="L1372" t="s">
        <v>25</v>
      </c>
      <c r="M1372" t="s">
        <v>25</v>
      </c>
      <c r="N1372" t="s">
        <v>26</v>
      </c>
      <c r="O1372" t="s">
        <v>25</v>
      </c>
      <c r="P1372" t="s">
        <v>21</v>
      </c>
      <c r="Q1372" t="s">
        <v>27</v>
      </c>
      <c r="R1372" t="s">
        <v>45</v>
      </c>
      <c r="S1372" t="s">
        <v>28</v>
      </c>
      <c r="T1372" t="s">
        <v>21</v>
      </c>
      <c r="U1372" t="s">
        <v>21</v>
      </c>
      <c r="V1372" t="s">
        <v>33</v>
      </c>
      <c r="W1372" s="2" t="s">
        <v>34</v>
      </c>
      <c r="Y1372">
        <f>IF(J1372=Legend!$B$3,0,IF(J1372=Legend!$B$4,1,IF(J1372=Legend!$B$5,2,0)))</f>
        <v>0</v>
      </c>
      <c r="Z1372">
        <f t="shared" si="148"/>
        <v>1</v>
      </c>
      <c r="AA1372">
        <f t="shared" si="149"/>
        <v>1</v>
      </c>
      <c r="AB1372">
        <f t="shared" si="150"/>
        <v>1</v>
      </c>
      <c r="AC1372">
        <f>IF(N1372=Legend!$D$3,3,IF(N1372=Legend!$D$4,2,IF(N1372=Legend!$D$5,1,0)))</f>
        <v>2</v>
      </c>
      <c r="AD1372">
        <f t="shared" si="151"/>
        <v>1</v>
      </c>
      <c r="AF1372">
        <f t="shared" si="152"/>
        <v>0</v>
      </c>
      <c r="AG1372">
        <f>IF(R1372=Legend!$F$3,3,IF(R1372=Legend!$F$4,2,IF(R1372=Legend!$F$5,1,0)))</f>
        <v>1</v>
      </c>
      <c r="AH1372">
        <f>IF(S1372=Legend!$F$3,3,IF(S1372=Legend!$F$4,2,IF(S1372=Legend!$F$5,1,0)))</f>
        <v>2</v>
      </c>
      <c r="AK1372">
        <f>IF(V1372=Legend!$H$3,3,IF(V1372=Legend!$H$4,2,IF(V1372=Legend!$H$5,1,0)))</f>
        <v>1</v>
      </c>
      <c r="AM1372">
        <f t="shared" si="153"/>
        <v>10</v>
      </c>
    </row>
    <row r="1373" spans="1:39" ht="31.2" x14ac:dyDescent="0.3">
      <c r="A1373" t="s">
        <v>40</v>
      </c>
      <c r="B1373" t="s">
        <v>637</v>
      </c>
      <c r="C1373" t="s">
        <v>905</v>
      </c>
      <c r="D1373" t="s">
        <v>3320</v>
      </c>
      <c r="E1373" t="str">
        <f t="shared" si="147"/>
        <v>KOKO</v>
      </c>
      <c r="F1373" t="s">
        <v>135</v>
      </c>
      <c r="G1373" t="s">
        <v>21</v>
      </c>
      <c r="H1373" t="s">
        <v>21</v>
      </c>
      <c r="I1373" t="s">
        <v>22</v>
      </c>
      <c r="J1373" t="s">
        <v>35</v>
      </c>
      <c r="K1373" t="s">
        <v>47</v>
      </c>
      <c r="L1373" t="s">
        <v>21</v>
      </c>
      <c r="M1373" t="s">
        <v>21</v>
      </c>
      <c r="N1373" t="s">
        <v>47</v>
      </c>
      <c r="O1373" t="s">
        <v>21</v>
      </c>
      <c r="P1373" t="s">
        <v>21</v>
      </c>
      <c r="Q1373" t="s">
        <v>27</v>
      </c>
      <c r="R1373" t="s">
        <v>45</v>
      </c>
      <c r="S1373" t="s">
        <v>45</v>
      </c>
      <c r="T1373" t="s">
        <v>21</v>
      </c>
      <c r="U1373" t="s">
        <v>21</v>
      </c>
      <c r="V1373" t="s">
        <v>42</v>
      </c>
      <c r="W1373" s="18" t="s">
        <v>63</v>
      </c>
      <c r="Y1373">
        <f>IF(J1373=Legend!$B$3,0,IF(J1373=Legend!$B$4,1,IF(J1373=Legend!$B$5,2,0)))</f>
        <v>0</v>
      </c>
      <c r="Z1373">
        <f t="shared" si="148"/>
        <v>0</v>
      </c>
      <c r="AA1373">
        <f t="shared" si="149"/>
        <v>0</v>
      </c>
      <c r="AB1373">
        <f t="shared" si="150"/>
        <v>0</v>
      </c>
      <c r="AC1373">
        <f>IF(N1373=Legend!$D$3,3,IF(N1373=Legend!$D$4,2,IF(N1373=Legend!$D$5,1,0)))</f>
        <v>0</v>
      </c>
      <c r="AD1373">
        <f t="shared" si="151"/>
        <v>0</v>
      </c>
      <c r="AF1373">
        <f t="shared" si="152"/>
        <v>0</v>
      </c>
      <c r="AG1373">
        <f>IF(R1373=Legend!$F$3,3,IF(R1373=Legend!$F$4,2,IF(R1373=Legend!$F$5,1,0)))</f>
        <v>1</v>
      </c>
      <c r="AH1373">
        <f>IF(S1373=Legend!$F$3,3,IF(S1373=Legend!$F$4,2,IF(S1373=Legend!$F$5,1,0)))</f>
        <v>1</v>
      </c>
      <c r="AK1373">
        <f>IF(V1373=Legend!$H$3,3,IF(V1373=Legend!$H$4,2,IF(V1373=Legend!$H$5,1,0)))</f>
        <v>0</v>
      </c>
      <c r="AM1373">
        <f t="shared" si="153"/>
        <v>2</v>
      </c>
    </row>
    <row r="1374" spans="1:39" ht="109.2" x14ac:dyDescent="0.3">
      <c r="A1374" t="s">
        <v>32</v>
      </c>
      <c r="B1374" t="s">
        <v>1880</v>
      </c>
      <c r="C1374" t="s">
        <v>1881</v>
      </c>
      <c r="D1374" t="s">
        <v>1917</v>
      </c>
      <c r="E1374" t="str">
        <f t="shared" si="147"/>
        <v>KOKO Mart</v>
      </c>
      <c r="F1374" t="s">
        <v>56</v>
      </c>
      <c r="G1374" t="s">
        <v>21</v>
      </c>
      <c r="H1374" t="s">
        <v>21</v>
      </c>
      <c r="I1374" t="s">
        <v>54</v>
      </c>
      <c r="J1374" t="s">
        <v>35</v>
      </c>
      <c r="K1374" t="s">
        <v>24</v>
      </c>
      <c r="L1374" t="s">
        <v>25</v>
      </c>
      <c r="M1374" t="s">
        <v>25</v>
      </c>
      <c r="N1374" t="s">
        <v>28</v>
      </c>
      <c r="O1374" t="s">
        <v>21</v>
      </c>
      <c r="P1374" t="s">
        <v>21</v>
      </c>
      <c r="Q1374" t="s">
        <v>27</v>
      </c>
      <c r="R1374" t="s">
        <v>45</v>
      </c>
      <c r="S1374" t="s">
        <v>45</v>
      </c>
      <c r="T1374" t="s">
        <v>21</v>
      </c>
      <c r="U1374" t="s">
        <v>21</v>
      </c>
      <c r="V1374" t="s">
        <v>42</v>
      </c>
      <c r="W1374" s="2" t="s">
        <v>46</v>
      </c>
      <c r="Y1374">
        <f>IF(J1374=Legend!$B$3,0,IF(J1374=Legend!$B$4,1,IF(J1374=Legend!$B$5,2,0)))</f>
        <v>0</v>
      </c>
      <c r="Z1374">
        <f t="shared" si="148"/>
        <v>1</v>
      </c>
      <c r="AA1374">
        <f t="shared" si="149"/>
        <v>1</v>
      </c>
      <c r="AB1374">
        <f t="shared" si="150"/>
        <v>1</v>
      </c>
      <c r="AC1374">
        <f>IF(N1374=Legend!$D$3,3,IF(N1374=Legend!$D$4,2,IF(N1374=Legend!$D$5,1,0)))</f>
        <v>1</v>
      </c>
      <c r="AD1374">
        <f t="shared" si="151"/>
        <v>0</v>
      </c>
      <c r="AF1374">
        <f t="shared" si="152"/>
        <v>0</v>
      </c>
      <c r="AG1374">
        <f>IF(R1374=Legend!$F$3,3,IF(R1374=Legend!$F$4,2,IF(R1374=Legend!$F$5,1,0)))</f>
        <v>1</v>
      </c>
      <c r="AH1374">
        <f>IF(S1374=Legend!$F$3,3,IF(S1374=Legend!$F$4,2,IF(S1374=Legend!$F$5,1,0)))</f>
        <v>1</v>
      </c>
      <c r="AK1374">
        <f>IF(V1374=Legend!$H$3,3,IF(V1374=Legend!$H$4,2,IF(V1374=Legend!$H$5,1,0)))</f>
        <v>0</v>
      </c>
      <c r="AM1374">
        <f t="shared" si="153"/>
        <v>6</v>
      </c>
    </row>
    <row r="1375" spans="1:39" ht="46.8" x14ac:dyDescent="0.3">
      <c r="A1375" t="s">
        <v>40</v>
      </c>
      <c r="B1375" t="s">
        <v>3366</v>
      </c>
      <c r="C1375" t="s">
        <v>3367</v>
      </c>
      <c r="D1375" t="s">
        <v>3375</v>
      </c>
      <c r="E1375" t="str">
        <f t="shared" si="147"/>
        <v>KOMANG GUNAWAN</v>
      </c>
      <c r="F1375" t="s">
        <v>40</v>
      </c>
      <c r="G1375" t="s">
        <v>21</v>
      </c>
      <c r="H1375" t="s">
        <v>21</v>
      </c>
      <c r="I1375" t="s">
        <v>54</v>
      </c>
      <c r="J1375" t="s">
        <v>35</v>
      </c>
      <c r="K1375" t="s">
        <v>47</v>
      </c>
      <c r="L1375" t="s">
        <v>21</v>
      </c>
      <c r="M1375" t="s">
        <v>25</v>
      </c>
      <c r="N1375" t="s">
        <v>47</v>
      </c>
      <c r="O1375" t="s">
        <v>21</v>
      </c>
      <c r="P1375" t="s">
        <v>21</v>
      </c>
      <c r="Q1375" s="2" t="s">
        <v>96</v>
      </c>
      <c r="R1375" t="s">
        <v>45</v>
      </c>
      <c r="S1375" t="s">
        <v>47</v>
      </c>
      <c r="T1375" t="s">
        <v>21</v>
      </c>
      <c r="U1375" t="s">
        <v>21</v>
      </c>
      <c r="V1375" t="s">
        <v>42</v>
      </c>
      <c r="W1375" s="18" t="s">
        <v>63</v>
      </c>
      <c r="Y1375">
        <f>IF(J1375=Legend!$B$3,0,IF(J1375=Legend!$B$4,1,IF(J1375=Legend!$B$5,2,0)))</f>
        <v>0</v>
      </c>
      <c r="Z1375">
        <f t="shared" si="148"/>
        <v>0</v>
      </c>
      <c r="AA1375">
        <f t="shared" si="149"/>
        <v>0</v>
      </c>
      <c r="AB1375">
        <f t="shared" si="150"/>
        <v>1</v>
      </c>
      <c r="AC1375">
        <f>IF(N1375=Legend!$D$3,3,IF(N1375=Legend!$D$4,2,IF(N1375=Legend!$D$5,1,0)))</f>
        <v>0</v>
      </c>
      <c r="AD1375">
        <f t="shared" si="151"/>
        <v>0</v>
      </c>
      <c r="AF1375">
        <f t="shared" si="152"/>
        <v>2</v>
      </c>
      <c r="AG1375">
        <f>IF(R1375=Legend!$F$3,3,IF(R1375=Legend!$F$4,2,IF(R1375=Legend!$F$5,1,0)))</f>
        <v>1</v>
      </c>
      <c r="AH1375">
        <f>IF(S1375=Legend!$F$3,3,IF(S1375=Legend!$F$4,2,IF(S1375=Legend!$F$5,1,0)))</f>
        <v>0</v>
      </c>
      <c r="AK1375">
        <f>IF(V1375=Legend!$H$3,3,IF(V1375=Legend!$H$4,2,IF(V1375=Legend!$H$5,1,0)))</f>
        <v>0</v>
      </c>
      <c r="AM1375">
        <f t="shared" si="153"/>
        <v>4</v>
      </c>
    </row>
    <row r="1376" spans="1:39" ht="140.4" x14ac:dyDescent="0.3">
      <c r="A1376" t="s">
        <v>70</v>
      </c>
      <c r="B1376" t="s">
        <v>174</v>
      </c>
      <c r="C1376" t="s">
        <v>3953</v>
      </c>
      <c r="D1376" t="s">
        <v>4238</v>
      </c>
      <c r="E1376" t="str">
        <f t="shared" si="147"/>
        <v>KOMAS SWALAYAN</v>
      </c>
      <c r="F1376" t="s">
        <v>70</v>
      </c>
      <c r="G1376" t="s">
        <v>21</v>
      </c>
      <c r="H1376" t="s">
        <v>21</v>
      </c>
      <c r="I1376" t="s">
        <v>22</v>
      </c>
      <c r="J1376" t="s">
        <v>35</v>
      </c>
      <c r="K1376" t="s">
        <v>24</v>
      </c>
      <c r="L1376" t="s">
        <v>25</v>
      </c>
      <c r="M1376" t="s">
        <v>25</v>
      </c>
      <c r="N1376" t="s">
        <v>26</v>
      </c>
      <c r="O1376" t="s">
        <v>25</v>
      </c>
      <c r="P1376" t="s">
        <v>21</v>
      </c>
      <c r="Q1376" t="s">
        <v>27</v>
      </c>
      <c r="R1376" t="s">
        <v>45</v>
      </c>
      <c r="S1376" t="s">
        <v>28</v>
      </c>
      <c r="T1376" t="s">
        <v>21</v>
      </c>
      <c r="U1376" t="s">
        <v>21</v>
      </c>
      <c r="V1376" t="s">
        <v>42</v>
      </c>
      <c r="W1376" s="2" t="s">
        <v>34</v>
      </c>
      <c r="Y1376">
        <f>IF(J1376=Legend!$B$3,0,IF(J1376=Legend!$B$4,1,IF(J1376=Legend!$B$5,2,0)))</f>
        <v>0</v>
      </c>
      <c r="Z1376">
        <f t="shared" si="148"/>
        <v>1</v>
      </c>
      <c r="AA1376">
        <f t="shared" si="149"/>
        <v>1</v>
      </c>
      <c r="AB1376">
        <f t="shared" si="150"/>
        <v>1</v>
      </c>
      <c r="AC1376">
        <f>IF(N1376=Legend!$D$3,3,IF(N1376=Legend!$D$4,2,IF(N1376=Legend!$D$5,1,0)))</f>
        <v>2</v>
      </c>
      <c r="AD1376">
        <f t="shared" si="151"/>
        <v>1</v>
      </c>
      <c r="AF1376">
        <f t="shared" si="152"/>
        <v>0</v>
      </c>
      <c r="AG1376">
        <f>IF(R1376=Legend!$F$3,3,IF(R1376=Legend!$F$4,2,IF(R1376=Legend!$F$5,1,0)))</f>
        <v>1</v>
      </c>
      <c r="AH1376">
        <f>IF(S1376=Legend!$F$3,3,IF(S1376=Legend!$F$4,2,IF(S1376=Legend!$F$5,1,0)))</f>
        <v>2</v>
      </c>
      <c r="AK1376">
        <f>IF(V1376=Legend!$H$3,3,IF(V1376=Legend!$H$4,2,IF(V1376=Legend!$H$5,1,0)))</f>
        <v>0</v>
      </c>
      <c r="AM1376">
        <f t="shared" si="153"/>
        <v>9</v>
      </c>
    </row>
    <row r="1377" spans="1:39" ht="140.4" x14ac:dyDescent="0.3">
      <c r="A1377" t="s">
        <v>135</v>
      </c>
      <c r="B1377" t="s">
        <v>478</v>
      </c>
      <c r="C1377" t="s">
        <v>4874</v>
      </c>
      <c r="D1377" t="s">
        <v>4879</v>
      </c>
      <c r="E1377" t="str">
        <f t="shared" si="147"/>
        <v>KONDE MM</v>
      </c>
      <c r="F1377" t="s">
        <v>135</v>
      </c>
      <c r="G1377" t="s">
        <v>21</v>
      </c>
      <c r="H1377" t="s">
        <v>21</v>
      </c>
      <c r="I1377" t="s">
        <v>54</v>
      </c>
      <c r="J1377" t="s">
        <v>23</v>
      </c>
      <c r="K1377" t="s">
        <v>24</v>
      </c>
      <c r="L1377" t="s">
        <v>25</v>
      </c>
      <c r="M1377" t="s">
        <v>25</v>
      </c>
      <c r="N1377" t="s">
        <v>26</v>
      </c>
      <c r="O1377" t="s">
        <v>25</v>
      </c>
      <c r="P1377" t="s">
        <v>21</v>
      </c>
      <c r="Q1377" t="s">
        <v>27</v>
      </c>
      <c r="R1377" t="s">
        <v>28</v>
      </c>
      <c r="S1377" t="s">
        <v>29</v>
      </c>
      <c r="T1377" t="s">
        <v>21</v>
      </c>
      <c r="U1377" t="s">
        <v>21</v>
      </c>
      <c r="V1377" t="s">
        <v>30</v>
      </c>
      <c r="W1377" s="2" t="s">
        <v>34</v>
      </c>
      <c r="Y1377">
        <f>IF(J1377=Legend!$B$3,0,IF(J1377=Legend!$B$4,1,IF(J1377=Legend!$B$5,2,0)))</f>
        <v>1</v>
      </c>
      <c r="Z1377">
        <f t="shared" si="148"/>
        <v>1</v>
      </c>
      <c r="AA1377">
        <f t="shared" si="149"/>
        <v>1</v>
      </c>
      <c r="AB1377">
        <f t="shared" si="150"/>
        <v>1</v>
      </c>
      <c r="AC1377">
        <f>IF(N1377=Legend!$D$3,3,IF(N1377=Legend!$D$4,2,IF(N1377=Legend!$D$5,1,0)))</f>
        <v>2</v>
      </c>
      <c r="AD1377">
        <f t="shared" si="151"/>
        <v>1</v>
      </c>
      <c r="AF1377">
        <f t="shared" si="152"/>
        <v>0</v>
      </c>
      <c r="AG1377">
        <f>IF(R1377=Legend!$F$3,3,IF(R1377=Legend!$F$4,2,IF(R1377=Legend!$F$5,1,0)))</f>
        <v>2</v>
      </c>
      <c r="AH1377">
        <f>IF(S1377=Legend!$F$3,3,IF(S1377=Legend!$F$4,2,IF(S1377=Legend!$F$5,1,0)))</f>
        <v>3</v>
      </c>
      <c r="AK1377">
        <f>IF(V1377=Legend!$H$3,3,IF(V1377=Legend!$H$4,2,IF(V1377=Legend!$H$5,1,0)))</f>
        <v>2</v>
      </c>
      <c r="AM1377">
        <f t="shared" si="153"/>
        <v>14</v>
      </c>
    </row>
    <row r="1378" spans="1:39" ht="62.4" x14ac:dyDescent="0.3">
      <c r="A1378" t="s">
        <v>19</v>
      </c>
      <c r="B1378" t="s">
        <v>174</v>
      </c>
      <c r="C1378" t="s">
        <v>177</v>
      </c>
      <c r="D1378" t="s">
        <v>193</v>
      </c>
      <c r="E1378" t="str">
        <f t="shared" si="147"/>
        <v>KONI</v>
      </c>
      <c r="F1378" t="s">
        <v>19</v>
      </c>
      <c r="G1378" t="s">
        <v>21</v>
      </c>
      <c r="H1378" t="s">
        <v>21</v>
      </c>
      <c r="I1378" t="s">
        <v>54</v>
      </c>
      <c r="J1378" t="s">
        <v>35</v>
      </c>
      <c r="K1378" t="s">
        <v>24</v>
      </c>
      <c r="L1378" t="s">
        <v>25</v>
      </c>
      <c r="M1378" t="s">
        <v>25</v>
      </c>
      <c r="N1378" t="s">
        <v>28</v>
      </c>
      <c r="O1378" t="s">
        <v>21</v>
      </c>
      <c r="P1378" t="s">
        <v>21</v>
      </c>
      <c r="Q1378" t="s">
        <v>27</v>
      </c>
      <c r="R1378" t="s">
        <v>29</v>
      </c>
      <c r="S1378" t="s">
        <v>29</v>
      </c>
      <c r="T1378" t="s">
        <v>21</v>
      </c>
      <c r="U1378" t="s">
        <v>21</v>
      </c>
      <c r="V1378" t="s">
        <v>42</v>
      </c>
      <c r="W1378" s="2" t="s">
        <v>48</v>
      </c>
      <c r="Y1378">
        <f>IF(J1378=Legend!$B$3,0,IF(J1378=Legend!$B$4,1,IF(J1378=Legend!$B$5,2,0)))</f>
        <v>0</v>
      </c>
      <c r="Z1378">
        <f t="shared" si="148"/>
        <v>1</v>
      </c>
      <c r="AA1378">
        <f t="shared" si="149"/>
        <v>1</v>
      </c>
      <c r="AB1378">
        <f t="shared" si="150"/>
        <v>1</v>
      </c>
      <c r="AC1378">
        <f>IF(N1378=Legend!$D$3,3,IF(N1378=Legend!$D$4,2,IF(N1378=Legend!$D$5,1,0)))</f>
        <v>1</v>
      </c>
      <c r="AD1378">
        <f t="shared" si="151"/>
        <v>0</v>
      </c>
      <c r="AF1378">
        <f t="shared" si="152"/>
        <v>0</v>
      </c>
      <c r="AG1378">
        <f>IF(R1378=Legend!$F$3,3,IF(R1378=Legend!$F$4,2,IF(R1378=Legend!$F$5,1,0)))</f>
        <v>3</v>
      </c>
      <c r="AH1378">
        <f>IF(S1378=Legend!$F$3,3,IF(S1378=Legend!$F$4,2,IF(S1378=Legend!$F$5,1,0)))</f>
        <v>3</v>
      </c>
      <c r="AK1378">
        <f>IF(V1378=Legend!$H$3,3,IF(V1378=Legend!$H$4,2,IF(V1378=Legend!$H$5,1,0)))</f>
        <v>0</v>
      </c>
      <c r="AM1378">
        <f t="shared" si="153"/>
        <v>10</v>
      </c>
    </row>
    <row r="1379" spans="1:39" ht="109.2" x14ac:dyDescent="0.3">
      <c r="A1379" t="s">
        <v>137</v>
      </c>
      <c r="B1379" t="s">
        <v>637</v>
      </c>
      <c r="C1379" t="s">
        <v>640</v>
      </c>
      <c r="D1379" t="s">
        <v>4678</v>
      </c>
      <c r="E1379" t="str">
        <f t="shared" si="147"/>
        <v>KOP BPJS KESEHATAN</v>
      </c>
      <c r="F1379" t="s">
        <v>83</v>
      </c>
      <c r="G1379" t="s">
        <v>21</v>
      </c>
      <c r="H1379" t="s">
        <v>21</v>
      </c>
      <c r="I1379" t="s">
        <v>22</v>
      </c>
      <c r="J1379" t="s">
        <v>35</v>
      </c>
      <c r="K1379" t="s">
        <v>47</v>
      </c>
      <c r="L1379" t="s">
        <v>21</v>
      </c>
      <c r="M1379" t="s">
        <v>21</v>
      </c>
      <c r="N1379" t="s">
        <v>28</v>
      </c>
      <c r="O1379" t="s">
        <v>21</v>
      </c>
      <c r="P1379" t="s">
        <v>21</v>
      </c>
      <c r="Q1379" t="s">
        <v>27</v>
      </c>
      <c r="R1379" t="s">
        <v>45</v>
      </c>
      <c r="S1379" t="s">
        <v>28</v>
      </c>
      <c r="T1379" t="s">
        <v>21</v>
      </c>
      <c r="U1379" t="s">
        <v>21</v>
      </c>
      <c r="V1379" t="s">
        <v>42</v>
      </c>
      <c r="W1379" s="2" t="s">
        <v>46</v>
      </c>
      <c r="Y1379">
        <f>IF(J1379=Legend!$B$3,0,IF(J1379=Legend!$B$4,1,IF(J1379=Legend!$B$5,2,0)))</f>
        <v>0</v>
      </c>
      <c r="Z1379">
        <f t="shared" si="148"/>
        <v>0</v>
      </c>
      <c r="AA1379">
        <f t="shared" si="149"/>
        <v>0</v>
      </c>
      <c r="AB1379">
        <f t="shared" si="150"/>
        <v>0</v>
      </c>
      <c r="AC1379">
        <f>IF(N1379=Legend!$D$3,3,IF(N1379=Legend!$D$4,2,IF(N1379=Legend!$D$5,1,0)))</f>
        <v>1</v>
      </c>
      <c r="AD1379">
        <f t="shared" si="151"/>
        <v>0</v>
      </c>
      <c r="AF1379">
        <f t="shared" si="152"/>
        <v>0</v>
      </c>
      <c r="AG1379">
        <f>IF(R1379=Legend!$F$3,3,IF(R1379=Legend!$F$4,2,IF(R1379=Legend!$F$5,1,0)))</f>
        <v>1</v>
      </c>
      <c r="AH1379">
        <f>IF(S1379=Legend!$F$3,3,IF(S1379=Legend!$F$4,2,IF(S1379=Legend!$F$5,1,0)))</f>
        <v>2</v>
      </c>
      <c r="AK1379">
        <f>IF(V1379=Legend!$H$3,3,IF(V1379=Legend!$H$4,2,IF(V1379=Legend!$H$5,1,0)))</f>
        <v>0</v>
      </c>
      <c r="AM1379">
        <f t="shared" si="153"/>
        <v>4</v>
      </c>
    </row>
    <row r="1380" spans="1:39" ht="156" x14ac:dyDescent="0.3">
      <c r="A1380" t="s">
        <v>85</v>
      </c>
      <c r="B1380" t="s">
        <v>174</v>
      </c>
      <c r="C1380" t="s">
        <v>779</v>
      </c>
      <c r="D1380" t="s">
        <v>4444</v>
      </c>
      <c r="E1380" t="str">
        <f t="shared" si="147"/>
        <v>KOP INDUK PUTRA NURUL JADID</v>
      </c>
      <c r="F1380" t="s">
        <v>85</v>
      </c>
      <c r="G1380" t="s">
        <v>21</v>
      </c>
      <c r="H1380" t="s">
        <v>21</v>
      </c>
      <c r="I1380" t="s">
        <v>22</v>
      </c>
      <c r="J1380" t="s">
        <v>35</v>
      </c>
      <c r="K1380" t="s">
        <v>24</v>
      </c>
      <c r="L1380" t="s">
        <v>25</v>
      </c>
      <c r="M1380" t="s">
        <v>25</v>
      </c>
      <c r="N1380" t="s">
        <v>38</v>
      </c>
      <c r="O1380" t="s">
        <v>25</v>
      </c>
      <c r="P1380" t="s">
        <v>21</v>
      </c>
      <c r="Q1380" t="s">
        <v>27</v>
      </c>
      <c r="R1380" t="s">
        <v>28</v>
      </c>
      <c r="S1380" t="s">
        <v>28</v>
      </c>
      <c r="T1380" t="s">
        <v>21</v>
      </c>
      <c r="U1380" t="s">
        <v>21</v>
      </c>
      <c r="V1380" t="s">
        <v>33</v>
      </c>
      <c r="W1380" s="2" t="s">
        <v>31</v>
      </c>
      <c r="Y1380">
        <f>IF(J1380=Legend!$B$3,0,IF(J1380=Legend!$B$4,1,IF(J1380=Legend!$B$5,2,0)))</f>
        <v>0</v>
      </c>
      <c r="Z1380">
        <f t="shared" si="148"/>
        <v>1</v>
      </c>
      <c r="AA1380">
        <f t="shared" si="149"/>
        <v>1</v>
      </c>
      <c r="AB1380">
        <f t="shared" si="150"/>
        <v>1</v>
      </c>
      <c r="AC1380">
        <f>IF(N1380=Legend!$D$3,3,IF(N1380=Legend!$D$4,2,IF(N1380=Legend!$D$5,1,0)))</f>
        <v>3</v>
      </c>
      <c r="AD1380">
        <f t="shared" si="151"/>
        <v>1</v>
      </c>
      <c r="AF1380">
        <f t="shared" si="152"/>
        <v>0</v>
      </c>
      <c r="AG1380">
        <f>IF(R1380=Legend!$F$3,3,IF(R1380=Legend!$F$4,2,IF(R1380=Legend!$F$5,1,0)))</f>
        <v>2</v>
      </c>
      <c r="AH1380">
        <f>IF(S1380=Legend!$F$3,3,IF(S1380=Legend!$F$4,2,IF(S1380=Legend!$F$5,1,0)))</f>
        <v>2</v>
      </c>
      <c r="AK1380">
        <f>IF(V1380=Legend!$H$3,3,IF(V1380=Legend!$H$4,2,IF(V1380=Legend!$H$5,1,0)))</f>
        <v>1</v>
      </c>
      <c r="AM1380">
        <f t="shared" si="153"/>
        <v>12</v>
      </c>
    </row>
    <row r="1381" spans="1:39" ht="109.2" x14ac:dyDescent="0.3">
      <c r="A1381" t="s">
        <v>102</v>
      </c>
      <c r="B1381" t="s">
        <v>174</v>
      </c>
      <c r="C1381" t="s">
        <v>822</v>
      </c>
      <c r="D1381" t="s">
        <v>3803</v>
      </c>
      <c r="E1381" t="str">
        <f t="shared" si="147"/>
        <v>KOP JAYA MART</v>
      </c>
      <c r="F1381" t="s">
        <v>102</v>
      </c>
      <c r="G1381" t="s">
        <v>21</v>
      </c>
      <c r="H1381" t="s">
        <v>21</v>
      </c>
      <c r="I1381" t="s">
        <v>22</v>
      </c>
      <c r="J1381" t="s">
        <v>23</v>
      </c>
      <c r="K1381" t="s">
        <v>24</v>
      </c>
      <c r="L1381" t="s">
        <v>25</v>
      </c>
      <c r="M1381" t="s">
        <v>25</v>
      </c>
      <c r="N1381" t="s">
        <v>38</v>
      </c>
      <c r="O1381" t="s">
        <v>25</v>
      </c>
      <c r="P1381" t="s">
        <v>21</v>
      </c>
      <c r="Q1381" t="s">
        <v>80</v>
      </c>
      <c r="R1381" t="s">
        <v>45</v>
      </c>
      <c r="S1381" t="s">
        <v>45</v>
      </c>
      <c r="T1381" t="s">
        <v>21</v>
      </c>
      <c r="U1381" t="s">
        <v>21</v>
      </c>
      <c r="V1381" t="s">
        <v>30</v>
      </c>
      <c r="W1381" s="2" t="s">
        <v>66</v>
      </c>
      <c r="Y1381">
        <f>IF(J1381=Legend!$B$3,0,IF(J1381=Legend!$B$4,1,IF(J1381=Legend!$B$5,2,0)))</f>
        <v>1</v>
      </c>
      <c r="Z1381">
        <f t="shared" si="148"/>
        <v>1</v>
      </c>
      <c r="AA1381">
        <f t="shared" si="149"/>
        <v>1</v>
      </c>
      <c r="AB1381">
        <f t="shared" si="150"/>
        <v>1</v>
      </c>
      <c r="AC1381">
        <f>IF(N1381=Legend!$D$3,3,IF(N1381=Legend!$D$4,2,IF(N1381=Legend!$D$5,1,0)))</f>
        <v>3</v>
      </c>
      <c r="AD1381">
        <f t="shared" si="151"/>
        <v>1</v>
      </c>
      <c r="AF1381">
        <f t="shared" si="152"/>
        <v>2</v>
      </c>
      <c r="AG1381">
        <f>IF(R1381=Legend!$F$3,3,IF(R1381=Legend!$F$4,2,IF(R1381=Legend!$F$5,1,0)))</f>
        <v>1</v>
      </c>
      <c r="AH1381">
        <f>IF(S1381=Legend!$F$3,3,IF(S1381=Legend!$F$4,2,IF(S1381=Legend!$F$5,1,0)))</f>
        <v>1</v>
      </c>
      <c r="AK1381">
        <f>IF(V1381=Legend!$H$3,3,IF(V1381=Legend!$H$4,2,IF(V1381=Legend!$H$5,1,0)))</f>
        <v>2</v>
      </c>
      <c r="AM1381">
        <f t="shared" si="153"/>
        <v>14</v>
      </c>
    </row>
    <row r="1382" spans="1:39" ht="140.4" x14ac:dyDescent="0.3">
      <c r="A1382" t="s">
        <v>85</v>
      </c>
      <c r="B1382" t="s">
        <v>475</v>
      </c>
      <c r="C1382" t="s">
        <v>4505</v>
      </c>
      <c r="D1382" t="s">
        <v>4523</v>
      </c>
      <c r="E1382" t="str">
        <f t="shared" si="147"/>
        <v>KOP KAR PT. BUKAKA TEHNIKUTAMA</v>
      </c>
      <c r="F1382" t="s">
        <v>85</v>
      </c>
      <c r="G1382" t="s">
        <v>21</v>
      </c>
      <c r="H1382" t="s">
        <v>21</v>
      </c>
      <c r="I1382" t="s">
        <v>54</v>
      </c>
      <c r="J1382" t="s">
        <v>35</v>
      </c>
      <c r="K1382" t="s">
        <v>24</v>
      </c>
      <c r="L1382" t="s">
        <v>25</v>
      </c>
      <c r="M1382" t="s">
        <v>25</v>
      </c>
      <c r="N1382" t="s">
        <v>28</v>
      </c>
      <c r="O1382" t="s">
        <v>25</v>
      </c>
      <c r="P1382" t="s">
        <v>21</v>
      </c>
      <c r="Q1382" t="s">
        <v>27</v>
      </c>
      <c r="R1382" t="s">
        <v>45</v>
      </c>
      <c r="S1382" t="s">
        <v>28</v>
      </c>
      <c r="T1382" t="s">
        <v>21</v>
      </c>
      <c r="U1382" t="s">
        <v>21</v>
      </c>
      <c r="V1382" t="s">
        <v>30</v>
      </c>
      <c r="W1382" s="2" t="s">
        <v>34</v>
      </c>
      <c r="Y1382">
        <f>IF(J1382=Legend!$B$3,0,IF(J1382=Legend!$B$4,1,IF(J1382=Legend!$B$5,2,0)))</f>
        <v>0</v>
      </c>
      <c r="Z1382">
        <f t="shared" si="148"/>
        <v>1</v>
      </c>
      <c r="AA1382">
        <f t="shared" si="149"/>
        <v>1</v>
      </c>
      <c r="AB1382">
        <f t="shared" si="150"/>
        <v>1</v>
      </c>
      <c r="AC1382">
        <f>IF(N1382=Legend!$D$3,3,IF(N1382=Legend!$D$4,2,IF(N1382=Legend!$D$5,1,0)))</f>
        <v>1</v>
      </c>
      <c r="AD1382">
        <f t="shared" si="151"/>
        <v>1</v>
      </c>
      <c r="AF1382">
        <f t="shared" si="152"/>
        <v>0</v>
      </c>
      <c r="AG1382">
        <f>IF(R1382=Legend!$F$3,3,IF(R1382=Legend!$F$4,2,IF(R1382=Legend!$F$5,1,0)))</f>
        <v>1</v>
      </c>
      <c r="AH1382">
        <f>IF(S1382=Legend!$F$3,3,IF(S1382=Legend!$F$4,2,IF(S1382=Legend!$F$5,1,0)))</f>
        <v>2</v>
      </c>
      <c r="AK1382">
        <f>IF(V1382=Legend!$H$3,3,IF(V1382=Legend!$H$4,2,IF(V1382=Legend!$H$5,1,0)))</f>
        <v>2</v>
      </c>
      <c r="AM1382">
        <f t="shared" si="153"/>
        <v>10</v>
      </c>
    </row>
    <row r="1383" spans="1:39" ht="140.4" x14ac:dyDescent="0.3">
      <c r="A1383" t="s">
        <v>102</v>
      </c>
      <c r="B1383" t="s">
        <v>174</v>
      </c>
      <c r="C1383" t="s">
        <v>886</v>
      </c>
      <c r="D1383" t="s">
        <v>3819</v>
      </c>
      <c r="E1383" t="str">
        <f t="shared" si="147"/>
        <v>KOP KARYAWAN ECCINDO</v>
      </c>
      <c r="F1383" t="s">
        <v>102</v>
      </c>
      <c r="G1383" t="s">
        <v>21</v>
      </c>
      <c r="H1383" t="s">
        <v>21</v>
      </c>
      <c r="I1383" t="s">
        <v>22</v>
      </c>
      <c r="J1383" t="s">
        <v>41</v>
      </c>
      <c r="K1383" t="s">
        <v>24</v>
      </c>
      <c r="L1383" t="s">
        <v>25</v>
      </c>
      <c r="M1383" t="s">
        <v>25</v>
      </c>
      <c r="N1383" t="s">
        <v>26</v>
      </c>
      <c r="O1383" t="s">
        <v>25</v>
      </c>
      <c r="P1383" t="s">
        <v>21</v>
      </c>
      <c r="Q1383" t="s">
        <v>27</v>
      </c>
      <c r="R1383" t="s">
        <v>28</v>
      </c>
      <c r="S1383" t="s">
        <v>29</v>
      </c>
      <c r="T1383" t="s">
        <v>21</v>
      </c>
      <c r="U1383" t="s">
        <v>21</v>
      </c>
      <c r="V1383" t="s">
        <v>75</v>
      </c>
      <c r="W1383" s="2" t="s">
        <v>34</v>
      </c>
      <c r="Y1383">
        <f>IF(J1383=Legend!$B$3,0,IF(J1383=Legend!$B$4,1,IF(J1383=Legend!$B$5,2,0)))</f>
        <v>2</v>
      </c>
      <c r="Z1383">
        <f t="shared" si="148"/>
        <v>1</v>
      </c>
      <c r="AA1383">
        <f t="shared" si="149"/>
        <v>1</v>
      </c>
      <c r="AB1383">
        <f t="shared" si="150"/>
        <v>1</v>
      </c>
      <c r="AC1383">
        <f>IF(N1383=Legend!$D$3,3,IF(N1383=Legend!$D$4,2,IF(N1383=Legend!$D$5,1,0)))</f>
        <v>2</v>
      </c>
      <c r="AD1383">
        <f t="shared" si="151"/>
        <v>1</v>
      </c>
      <c r="AF1383">
        <f t="shared" si="152"/>
        <v>0</v>
      </c>
      <c r="AG1383">
        <f>IF(R1383=Legend!$F$3,3,IF(R1383=Legend!$F$4,2,IF(R1383=Legend!$F$5,1,0)))</f>
        <v>2</v>
      </c>
      <c r="AH1383">
        <f>IF(S1383=Legend!$F$3,3,IF(S1383=Legend!$F$4,2,IF(S1383=Legend!$F$5,1,0)))</f>
        <v>3</v>
      </c>
      <c r="AK1383">
        <f>IF(V1383=Legend!$H$3,3,IF(V1383=Legend!$H$4,2,IF(V1383=Legend!$H$5,1,0)))</f>
        <v>3</v>
      </c>
      <c r="AM1383">
        <f t="shared" si="153"/>
        <v>16</v>
      </c>
    </row>
    <row r="1384" spans="1:39" ht="140.4" x14ac:dyDescent="0.3">
      <c r="A1384" t="s">
        <v>67</v>
      </c>
      <c r="B1384" t="s">
        <v>174</v>
      </c>
      <c r="C1384" t="s">
        <v>2138</v>
      </c>
      <c r="D1384" t="s">
        <v>2397</v>
      </c>
      <c r="E1384" t="str">
        <f t="shared" si="147"/>
        <v>KOP KEPONTREN TEKAD MANDIRI</v>
      </c>
      <c r="F1384" t="s">
        <v>67</v>
      </c>
      <c r="G1384" t="s">
        <v>21</v>
      </c>
      <c r="H1384" t="s">
        <v>21</v>
      </c>
      <c r="I1384" t="s">
        <v>22</v>
      </c>
      <c r="J1384" t="s">
        <v>23</v>
      </c>
      <c r="K1384" t="s">
        <v>24</v>
      </c>
      <c r="L1384" t="s">
        <v>25</v>
      </c>
      <c r="M1384" t="s">
        <v>21</v>
      </c>
      <c r="N1384" t="s">
        <v>47</v>
      </c>
      <c r="O1384" t="s">
        <v>21</v>
      </c>
      <c r="P1384" t="s">
        <v>21</v>
      </c>
      <c r="Q1384" t="s">
        <v>27</v>
      </c>
      <c r="R1384" t="s">
        <v>45</v>
      </c>
      <c r="S1384" t="s">
        <v>28</v>
      </c>
      <c r="T1384" t="s">
        <v>21</v>
      </c>
      <c r="U1384" t="s">
        <v>21</v>
      </c>
      <c r="V1384" t="s">
        <v>42</v>
      </c>
      <c r="W1384" s="2" t="s">
        <v>34</v>
      </c>
      <c r="Y1384">
        <f>IF(J1384=Legend!$B$3,0,IF(J1384=Legend!$B$4,1,IF(J1384=Legend!$B$5,2,0)))</f>
        <v>1</v>
      </c>
      <c r="Z1384">
        <f t="shared" si="148"/>
        <v>1</v>
      </c>
      <c r="AA1384">
        <f t="shared" si="149"/>
        <v>1</v>
      </c>
      <c r="AB1384">
        <f t="shared" si="150"/>
        <v>0</v>
      </c>
      <c r="AC1384">
        <f>IF(N1384=Legend!$D$3,3,IF(N1384=Legend!$D$4,2,IF(N1384=Legend!$D$5,1,0)))</f>
        <v>0</v>
      </c>
      <c r="AD1384">
        <f t="shared" si="151"/>
        <v>0</v>
      </c>
      <c r="AF1384">
        <f t="shared" si="152"/>
        <v>0</v>
      </c>
      <c r="AG1384">
        <f>IF(R1384=Legend!$F$3,3,IF(R1384=Legend!$F$4,2,IF(R1384=Legend!$F$5,1,0)))</f>
        <v>1</v>
      </c>
      <c r="AH1384">
        <f>IF(S1384=Legend!$F$3,3,IF(S1384=Legend!$F$4,2,IF(S1384=Legend!$F$5,1,0)))</f>
        <v>2</v>
      </c>
      <c r="AK1384">
        <f>IF(V1384=Legend!$H$3,3,IF(V1384=Legend!$H$4,2,IF(V1384=Legend!$H$5,1,0)))</f>
        <v>0</v>
      </c>
      <c r="AM1384">
        <f t="shared" si="153"/>
        <v>6</v>
      </c>
    </row>
    <row r="1385" spans="1:39" ht="140.4" x14ac:dyDescent="0.3">
      <c r="A1385" t="s">
        <v>56</v>
      </c>
      <c r="B1385" t="s">
        <v>174</v>
      </c>
      <c r="C1385" t="s">
        <v>2152</v>
      </c>
      <c r="D1385" t="s">
        <v>2337</v>
      </c>
      <c r="E1385" t="str">
        <f t="shared" si="147"/>
        <v>KOP PEMBANGUNAN</v>
      </c>
      <c r="F1385" t="s">
        <v>56</v>
      </c>
      <c r="G1385" t="s">
        <v>21</v>
      </c>
      <c r="H1385" t="s">
        <v>21</v>
      </c>
      <c r="I1385" t="s">
        <v>22</v>
      </c>
      <c r="J1385" t="s">
        <v>35</v>
      </c>
      <c r="K1385" t="s">
        <v>24</v>
      </c>
      <c r="L1385" t="s">
        <v>25</v>
      </c>
      <c r="M1385" t="s">
        <v>25</v>
      </c>
      <c r="N1385" t="s">
        <v>26</v>
      </c>
      <c r="O1385" t="s">
        <v>25</v>
      </c>
      <c r="P1385" t="s">
        <v>21</v>
      </c>
      <c r="Q1385" t="s">
        <v>27</v>
      </c>
      <c r="R1385" t="s">
        <v>45</v>
      </c>
      <c r="S1385" t="s">
        <v>28</v>
      </c>
      <c r="T1385" t="s">
        <v>21</v>
      </c>
      <c r="U1385" t="s">
        <v>21</v>
      </c>
      <c r="V1385" t="s">
        <v>33</v>
      </c>
      <c r="W1385" s="2" t="s">
        <v>34</v>
      </c>
      <c r="Y1385">
        <f>IF(J1385=Legend!$B$3,0,IF(J1385=Legend!$B$4,1,IF(J1385=Legend!$B$5,2,0)))</f>
        <v>0</v>
      </c>
      <c r="Z1385">
        <f t="shared" si="148"/>
        <v>1</v>
      </c>
      <c r="AA1385">
        <f t="shared" si="149"/>
        <v>1</v>
      </c>
      <c r="AB1385">
        <f t="shared" si="150"/>
        <v>1</v>
      </c>
      <c r="AC1385">
        <f>IF(N1385=Legend!$D$3,3,IF(N1385=Legend!$D$4,2,IF(N1385=Legend!$D$5,1,0)))</f>
        <v>2</v>
      </c>
      <c r="AD1385">
        <f t="shared" si="151"/>
        <v>1</v>
      </c>
      <c r="AF1385">
        <f t="shared" si="152"/>
        <v>0</v>
      </c>
      <c r="AG1385">
        <f>IF(R1385=Legend!$F$3,3,IF(R1385=Legend!$F$4,2,IF(R1385=Legend!$F$5,1,0)))</f>
        <v>1</v>
      </c>
      <c r="AH1385">
        <f>IF(S1385=Legend!$F$3,3,IF(S1385=Legend!$F$4,2,IF(S1385=Legend!$F$5,1,0)))</f>
        <v>2</v>
      </c>
      <c r="AK1385">
        <f>IF(V1385=Legend!$H$3,3,IF(V1385=Legend!$H$4,2,IF(V1385=Legend!$H$5,1,0)))</f>
        <v>1</v>
      </c>
      <c r="AM1385">
        <f t="shared" si="153"/>
        <v>10</v>
      </c>
    </row>
    <row r="1386" spans="1:39" ht="140.4" x14ac:dyDescent="0.3">
      <c r="A1386" t="s">
        <v>65</v>
      </c>
      <c r="B1386" t="s">
        <v>162</v>
      </c>
      <c r="C1386" t="s">
        <v>3068</v>
      </c>
      <c r="D1386" t="s">
        <v>3074</v>
      </c>
      <c r="E1386" t="str">
        <f t="shared" si="147"/>
        <v>KOP SMP IT ASSALAM</v>
      </c>
      <c r="F1386" t="s">
        <v>65</v>
      </c>
      <c r="G1386" t="s">
        <v>21</v>
      </c>
      <c r="H1386" t="s">
        <v>21</v>
      </c>
      <c r="I1386" t="s">
        <v>54</v>
      </c>
      <c r="J1386" t="s">
        <v>35</v>
      </c>
      <c r="K1386" t="s">
        <v>24</v>
      </c>
      <c r="L1386" t="s">
        <v>25</v>
      </c>
      <c r="M1386" t="s">
        <v>25</v>
      </c>
      <c r="N1386" t="s">
        <v>28</v>
      </c>
      <c r="O1386" t="s">
        <v>25</v>
      </c>
      <c r="P1386" t="s">
        <v>21</v>
      </c>
      <c r="Q1386" t="s">
        <v>27</v>
      </c>
      <c r="R1386" t="s">
        <v>28</v>
      </c>
      <c r="S1386" t="s">
        <v>29</v>
      </c>
      <c r="T1386" t="s">
        <v>21</v>
      </c>
      <c r="U1386" t="s">
        <v>21</v>
      </c>
      <c r="V1386" t="s">
        <v>75</v>
      </c>
      <c r="W1386" s="2" t="s">
        <v>34</v>
      </c>
      <c r="Y1386">
        <f>IF(J1386=Legend!$B$3,0,IF(J1386=Legend!$B$4,1,IF(J1386=Legend!$B$5,2,0)))</f>
        <v>0</v>
      </c>
      <c r="Z1386">
        <f t="shared" si="148"/>
        <v>1</v>
      </c>
      <c r="AA1386">
        <f t="shared" si="149"/>
        <v>1</v>
      </c>
      <c r="AB1386">
        <f t="shared" si="150"/>
        <v>1</v>
      </c>
      <c r="AC1386">
        <f>IF(N1386=Legend!$D$3,3,IF(N1386=Legend!$D$4,2,IF(N1386=Legend!$D$5,1,0)))</f>
        <v>1</v>
      </c>
      <c r="AD1386">
        <f t="shared" si="151"/>
        <v>1</v>
      </c>
      <c r="AF1386">
        <f t="shared" si="152"/>
        <v>0</v>
      </c>
      <c r="AG1386">
        <f>IF(R1386=Legend!$F$3,3,IF(R1386=Legend!$F$4,2,IF(R1386=Legend!$F$5,1,0)))</f>
        <v>2</v>
      </c>
      <c r="AH1386">
        <f>IF(S1386=Legend!$F$3,3,IF(S1386=Legend!$F$4,2,IF(S1386=Legend!$F$5,1,0)))</f>
        <v>3</v>
      </c>
      <c r="AK1386">
        <f>IF(V1386=Legend!$H$3,3,IF(V1386=Legend!$H$4,2,IF(V1386=Legend!$H$5,1,0)))</f>
        <v>3</v>
      </c>
      <c r="AM1386">
        <f t="shared" si="153"/>
        <v>13</v>
      </c>
    </row>
    <row r="1387" spans="1:39" ht="46.8" x14ac:dyDescent="0.3">
      <c r="A1387" t="s">
        <v>37</v>
      </c>
      <c r="B1387" t="s">
        <v>174</v>
      </c>
      <c r="C1387" t="s">
        <v>1938</v>
      </c>
      <c r="D1387" t="s">
        <v>3473</v>
      </c>
      <c r="E1387" t="str">
        <f t="shared" si="147"/>
        <v>KOP. ANGKASA PURA</v>
      </c>
      <c r="F1387" t="s">
        <v>37</v>
      </c>
      <c r="G1387" t="s">
        <v>21</v>
      </c>
      <c r="H1387" t="s">
        <v>21</v>
      </c>
      <c r="I1387" t="s">
        <v>22</v>
      </c>
      <c r="J1387" t="s">
        <v>35</v>
      </c>
      <c r="K1387" t="s">
        <v>24</v>
      </c>
      <c r="L1387" t="s">
        <v>25</v>
      </c>
      <c r="M1387" t="s">
        <v>25</v>
      </c>
      <c r="N1387" t="s">
        <v>28</v>
      </c>
      <c r="O1387" t="s">
        <v>25</v>
      </c>
      <c r="P1387" t="s">
        <v>21</v>
      </c>
      <c r="Q1387" t="s">
        <v>27</v>
      </c>
      <c r="R1387" t="s">
        <v>45</v>
      </c>
      <c r="S1387" t="s">
        <v>28</v>
      </c>
      <c r="T1387" t="s">
        <v>21</v>
      </c>
      <c r="U1387" t="s">
        <v>21</v>
      </c>
      <c r="V1387" t="s">
        <v>42</v>
      </c>
      <c r="W1387" s="18" t="s">
        <v>111</v>
      </c>
      <c r="Y1387">
        <f>IF(J1387=Legend!$B$3,0,IF(J1387=Legend!$B$4,1,IF(J1387=Legend!$B$5,2,0)))</f>
        <v>0</v>
      </c>
      <c r="Z1387">
        <f t="shared" si="148"/>
        <v>1</v>
      </c>
      <c r="AA1387">
        <f t="shared" si="149"/>
        <v>1</v>
      </c>
      <c r="AB1387">
        <f t="shared" si="150"/>
        <v>1</v>
      </c>
      <c r="AC1387">
        <f>IF(N1387=Legend!$D$3,3,IF(N1387=Legend!$D$4,2,IF(N1387=Legend!$D$5,1,0)))</f>
        <v>1</v>
      </c>
      <c r="AD1387">
        <f t="shared" si="151"/>
        <v>1</v>
      </c>
      <c r="AF1387">
        <f t="shared" si="152"/>
        <v>0</v>
      </c>
      <c r="AG1387">
        <f>IF(R1387=Legend!$F$3,3,IF(R1387=Legend!$F$4,2,IF(R1387=Legend!$F$5,1,0)))</f>
        <v>1</v>
      </c>
      <c r="AH1387">
        <f>IF(S1387=Legend!$F$3,3,IF(S1387=Legend!$F$4,2,IF(S1387=Legend!$F$5,1,0)))</f>
        <v>2</v>
      </c>
      <c r="AK1387">
        <f>IF(V1387=Legend!$H$3,3,IF(V1387=Legend!$H$4,2,IF(V1387=Legend!$H$5,1,0)))</f>
        <v>0</v>
      </c>
      <c r="AM1387">
        <f t="shared" si="153"/>
        <v>8</v>
      </c>
    </row>
    <row r="1388" spans="1:39" ht="140.4" x14ac:dyDescent="0.3">
      <c r="A1388" t="s">
        <v>141</v>
      </c>
      <c r="B1388" t="s">
        <v>174</v>
      </c>
      <c r="C1388" t="s">
        <v>1064</v>
      </c>
      <c r="D1388" t="s">
        <v>3736</v>
      </c>
      <c r="E1388" t="str">
        <f t="shared" si="147"/>
        <v>KOP. CITRA KARTINI</v>
      </c>
      <c r="F1388" t="s">
        <v>74</v>
      </c>
      <c r="G1388" t="s">
        <v>21</v>
      </c>
      <c r="H1388" t="s">
        <v>21</v>
      </c>
      <c r="I1388" t="s">
        <v>22</v>
      </c>
      <c r="J1388" t="s">
        <v>35</v>
      </c>
      <c r="K1388" t="s">
        <v>47</v>
      </c>
      <c r="L1388" t="s">
        <v>21</v>
      </c>
      <c r="M1388" t="s">
        <v>25</v>
      </c>
      <c r="N1388" t="s">
        <v>28</v>
      </c>
      <c r="O1388" t="s">
        <v>25</v>
      </c>
      <c r="P1388" t="s">
        <v>21</v>
      </c>
      <c r="Q1388" t="s">
        <v>27</v>
      </c>
      <c r="R1388" t="s">
        <v>45</v>
      </c>
      <c r="S1388" t="s">
        <v>28</v>
      </c>
      <c r="T1388" t="s">
        <v>21</v>
      </c>
      <c r="U1388" t="s">
        <v>21</v>
      </c>
      <c r="V1388" t="s">
        <v>33</v>
      </c>
      <c r="W1388" s="2" t="s">
        <v>34</v>
      </c>
      <c r="Y1388">
        <f>IF(J1388=Legend!$B$3,0,IF(J1388=Legend!$B$4,1,IF(J1388=Legend!$B$5,2,0)))</f>
        <v>0</v>
      </c>
      <c r="Z1388">
        <f t="shared" si="148"/>
        <v>0</v>
      </c>
      <c r="AA1388">
        <f t="shared" si="149"/>
        <v>0</v>
      </c>
      <c r="AB1388">
        <f t="shared" si="150"/>
        <v>1</v>
      </c>
      <c r="AC1388">
        <f>IF(N1388=Legend!$D$3,3,IF(N1388=Legend!$D$4,2,IF(N1388=Legend!$D$5,1,0)))</f>
        <v>1</v>
      </c>
      <c r="AD1388">
        <f t="shared" si="151"/>
        <v>1</v>
      </c>
      <c r="AF1388">
        <f t="shared" si="152"/>
        <v>0</v>
      </c>
      <c r="AG1388">
        <f>IF(R1388=Legend!$F$3,3,IF(R1388=Legend!$F$4,2,IF(R1388=Legend!$F$5,1,0)))</f>
        <v>1</v>
      </c>
      <c r="AH1388">
        <f>IF(S1388=Legend!$F$3,3,IF(S1388=Legend!$F$4,2,IF(S1388=Legend!$F$5,1,0)))</f>
        <v>2</v>
      </c>
      <c r="AK1388">
        <f>IF(V1388=Legend!$H$3,3,IF(V1388=Legend!$H$4,2,IF(V1388=Legend!$H$5,1,0)))</f>
        <v>1</v>
      </c>
      <c r="AM1388">
        <f t="shared" si="153"/>
        <v>7</v>
      </c>
    </row>
    <row r="1389" spans="1:39" ht="140.4" x14ac:dyDescent="0.3">
      <c r="A1389" t="s">
        <v>74</v>
      </c>
      <c r="B1389" t="s">
        <v>174</v>
      </c>
      <c r="C1389" t="s">
        <v>3953</v>
      </c>
      <c r="D1389" t="s">
        <v>4131</v>
      </c>
      <c r="E1389" t="str">
        <f t="shared" si="147"/>
        <v>KOP. K U G</v>
      </c>
      <c r="F1389" t="s">
        <v>74</v>
      </c>
      <c r="G1389" t="s">
        <v>21</v>
      </c>
      <c r="H1389" t="s">
        <v>21</v>
      </c>
      <c r="I1389" t="s">
        <v>22</v>
      </c>
      <c r="J1389" t="s">
        <v>35</v>
      </c>
      <c r="K1389" t="s">
        <v>24</v>
      </c>
      <c r="L1389" t="s">
        <v>25</v>
      </c>
      <c r="M1389" t="s">
        <v>25</v>
      </c>
      <c r="N1389" t="s">
        <v>38</v>
      </c>
      <c r="O1389" t="s">
        <v>25</v>
      </c>
      <c r="P1389" t="s">
        <v>21</v>
      </c>
      <c r="Q1389" t="s">
        <v>72</v>
      </c>
      <c r="R1389" t="s">
        <v>45</v>
      </c>
      <c r="S1389" t="s">
        <v>29</v>
      </c>
      <c r="T1389" t="s">
        <v>21</v>
      </c>
      <c r="U1389" t="s">
        <v>21</v>
      </c>
      <c r="V1389" t="s">
        <v>42</v>
      </c>
      <c r="W1389" s="2" t="s">
        <v>34</v>
      </c>
      <c r="Y1389">
        <f>IF(J1389=Legend!$B$3,0,IF(J1389=Legend!$B$4,1,IF(J1389=Legend!$B$5,2,0)))</f>
        <v>0</v>
      </c>
      <c r="Z1389">
        <f t="shared" si="148"/>
        <v>1</v>
      </c>
      <c r="AA1389">
        <f t="shared" si="149"/>
        <v>1</v>
      </c>
      <c r="AB1389">
        <f t="shared" si="150"/>
        <v>1</v>
      </c>
      <c r="AC1389">
        <f>IF(N1389=Legend!$D$3,3,IF(N1389=Legend!$D$4,2,IF(N1389=Legend!$D$5,1,0)))</f>
        <v>3</v>
      </c>
      <c r="AD1389">
        <f t="shared" si="151"/>
        <v>1</v>
      </c>
      <c r="AF1389">
        <f t="shared" si="152"/>
        <v>2</v>
      </c>
      <c r="AG1389">
        <f>IF(R1389=Legend!$F$3,3,IF(R1389=Legend!$F$4,2,IF(R1389=Legend!$F$5,1,0)))</f>
        <v>1</v>
      </c>
      <c r="AH1389">
        <f>IF(S1389=Legend!$F$3,3,IF(S1389=Legend!$F$4,2,IF(S1389=Legend!$F$5,1,0)))</f>
        <v>3</v>
      </c>
      <c r="AK1389">
        <f>IF(V1389=Legend!$H$3,3,IF(V1389=Legend!$H$4,2,IF(V1389=Legend!$H$5,1,0)))</f>
        <v>0</v>
      </c>
      <c r="AM1389">
        <f t="shared" si="153"/>
        <v>13</v>
      </c>
    </row>
    <row r="1390" spans="1:39" ht="140.4" x14ac:dyDescent="0.3">
      <c r="A1390" t="s">
        <v>74</v>
      </c>
      <c r="B1390" t="s">
        <v>174</v>
      </c>
      <c r="C1390" t="s">
        <v>3918</v>
      </c>
      <c r="D1390" t="s">
        <v>4040</v>
      </c>
      <c r="E1390" t="str">
        <f t="shared" si="147"/>
        <v>KOP. KPRI MAKMUR</v>
      </c>
      <c r="F1390" t="s">
        <v>74</v>
      </c>
      <c r="G1390" t="s">
        <v>21</v>
      </c>
      <c r="H1390" t="s">
        <v>21</v>
      </c>
      <c r="I1390" t="s">
        <v>22</v>
      </c>
      <c r="J1390" t="s">
        <v>35</v>
      </c>
      <c r="K1390" t="s">
        <v>24</v>
      </c>
      <c r="L1390" t="s">
        <v>21</v>
      </c>
      <c r="M1390" t="s">
        <v>25</v>
      </c>
      <c r="N1390" t="s">
        <v>26</v>
      </c>
      <c r="O1390" t="s">
        <v>25</v>
      </c>
      <c r="P1390" t="s">
        <v>21</v>
      </c>
      <c r="Q1390" t="s">
        <v>27</v>
      </c>
      <c r="R1390" t="s">
        <v>45</v>
      </c>
      <c r="S1390" t="s">
        <v>29</v>
      </c>
      <c r="T1390" t="s">
        <v>21</v>
      </c>
      <c r="U1390" t="s">
        <v>21</v>
      </c>
      <c r="V1390" t="s">
        <v>33</v>
      </c>
      <c r="W1390" s="2" t="s">
        <v>34</v>
      </c>
      <c r="Y1390">
        <f>IF(J1390=Legend!$B$3,0,IF(J1390=Legend!$B$4,1,IF(J1390=Legend!$B$5,2,0)))</f>
        <v>0</v>
      </c>
      <c r="Z1390">
        <f t="shared" si="148"/>
        <v>1</v>
      </c>
      <c r="AA1390">
        <f t="shared" si="149"/>
        <v>0</v>
      </c>
      <c r="AB1390">
        <f t="shared" si="150"/>
        <v>1</v>
      </c>
      <c r="AC1390">
        <f>IF(N1390=Legend!$D$3,3,IF(N1390=Legend!$D$4,2,IF(N1390=Legend!$D$5,1,0)))</f>
        <v>2</v>
      </c>
      <c r="AD1390">
        <f t="shared" si="151"/>
        <v>1</v>
      </c>
      <c r="AF1390">
        <f t="shared" si="152"/>
        <v>0</v>
      </c>
      <c r="AG1390">
        <f>IF(R1390=Legend!$F$3,3,IF(R1390=Legend!$F$4,2,IF(R1390=Legend!$F$5,1,0)))</f>
        <v>1</v>
      </c>
      <c r="AH1390">
        <f>IF(S1390=Legend!$F$3,3,IF(S1390=Legend!$F$4,2,IF(S1390=Legend!$F$5,1,0)))</f>
        <v>3</v>
      </c>
      <c r="AK1390">
        <f>IF(V1390=Legend!$H$3,3,IF(V1390=Legend!$H$4,2,IF(V1390=Legend!$H$5,1,0)))</f>
        <v>1</v>
      </c>
      <c r="AM1390">
        <f t="shared" si="153"/>
        <v>10</v>
      </c>
    </row>
    <row r="1391" spans="1:39" ht="140.4" x14ac:dyDescent="0.3">
      <c r="A1391" t="s">
        <v>74</v>
      </c>
      <c r="B1391" t="s">
        <v>174</v>
      </c>
      <c r="C1391" t="s">
        <v>886</v>
      </c>
      <c r="D1391" t="s">
        <v>3992</v>
      </c>
      <c r="E1391" t="str">
        <f t="shared" si="147"/>
        <v>KOP. MULTI GUNA</v>
      </c>
      <c r="F1391" t="s">
        <v>74</v>
      </c>
      <c r="G1391" t="s">
        <v>21</v>
      </c>
      <c r="H1391" t="s">
        <v>21</v>
      </c>
      <c r="I1391" t="s">
        <v>22</v>
      </c>
      <c r="J1391" t="s">
        <v>23</v>
      </c>
      <c r="K1391" t="s">
        <v>24</v>
      </c>
      <c r="L1391" t="s">
        <v>25</v>
      </c>
      <c r="M1391" t="s">
        <v>21</v>
      </c>
      <c r="N1391" t="s">
        <v>47</v>
      </c>
      <c r="O1391" t="s">
        <v>21</v>
      </c>
      <c r="P1391" t="s">
        <v>21</v>
      </c>
      <c r="Q1391" t="s">
        <v>27</v>
      </c>
      <c r="R1391" t="s">
        <v>45</v>
      </c>
      <c r="S1391" t="s">
        <v>28</v>
      </c>
      <c r="T1391" t="s">
        <v>21</v>
      </c>
      <c r="U1391" t="s">
        <v>21</v>
      </c>
      <c r="V1391" t="s">
        <v>30</v>
      </c>
      <c r="W1391" s="2" t="s">
        <v>34</v>
      </c>
      <c r="Y1391">
        <f>IF(J1391=Legend!$B$3,0,IF(J1391=Legend!$B$4,1,IF(J1391=Legend!$B$5,2,0)))</f>
        <v>1</v>
      </c>
      <c r="Z1391">
        <f t="shared" si="148"/>
        <v>1</v>
      </c>
      <c r="AA1391">
        <f t="shared" si="149"/>
        <v>1</v>
      </c>
      <c r="AB1391">
        <f t="shared" si="150"/>
        <v>0</v>
      </c>
      <c r="AC1391">
        <f>IF(N1391=Legend!$D$3,3,IF(N1391=Legend!$D$4,2,IF(N1391=Legend!$D$5,1,0)))</f>
        <v>0</v>
      </c>
      <c r="AD1391">
        <f t="shared" si="151"/>
        <v>0</v>
      </c>
      <c r="AF1391">
        <f t="shared" si="152"/>
        <v>0</v>
      </c>
      <c r="AG1391">
        <f>IF(R1391=Legend!$F$3,3,IF(R1391=Legend!$F$4,2,IF(R1391=Legend!$F$5,1,0)))</f>
        <v>1</v>
      </c>
      <c r="AH1391">
        <f>IF(S1391=Legend!$F$3,3,IF(S1391=Legend!$F$4,2,IF(S1391=Legend!$F$5,1,0)))</f>
        <v>2</v>
      </c>
      <c r="AK1391">
        <f>IF(V1391=Legend!$H$3,3,IF(V1391=Legend!$H$4,2,IF(V1391=Legend!$H$5,1,0)))</f>
        <v>2</v>
      </c>
      <c r="AM1391">
        <f t="shared" si="153"/>
        <v>8</v>
      </c>
    </row>
    <row r="1392" spans="1:39" ht="124.8" x14ac:dyDescent="0.3">
      <c r="A1392" t="s">
        <v>40</v>
      </c>
      <c r="B1392" t="s">
        <v>162</v>
      </c>
      <c r="C1392" t="s">
        <v>505</v>
      </c>
      <c r="D1392" t="s">
        <v>3299</v>
      </c>
      <c r="E1392" t="str">
        <f t="shared" si="147"/>
        <v>KOP. NYINAU EKONOMI UTOMO</v>
      </c>
      <c r="F1392" t="s">
        <v>37</v>
      </c>
      <c r="G1392" t="s">
        <v>21</v>
      </c>
      <c r="H1392" t="s">
        <v>21</v>
      </c>
      <c r="I1392" t="s">
        <v>22</v>
      </c>
      <c r="J1392" t="s">
        <v>35</v>
      </c>
      <c r="K1392" t="s">
        <v>24</v>
      </c>
      <c r="L1392" t="s">
        <v>25</v>
      </c>
      <c r="M1392" t="s">
        <v>25</v>
      </c>
      <c r="N1392" t="s">
        <v>26</v>
      </c>
      <c r="O1392" t="s">
        <v>25</v>
      </c>
      <c r="P1392" t="s">
        <v>21</v>
      </c>
      <c r="Q1392" t="s">
        <v>27</v>
      </c>
      <c r="R1392" t="s">
        <v>28</v>
      </c>
      <c r="S1392" t="s">
        <v>29</v>
      </c>
      <c r="T1392" t="s">
        <v>21</v>
      </c>
      <c r="U1392" t="s">
        <v>21</v>
      </c>
      <c r="V1392" t="s">
        <v>33</v>
      </c>
      <c r="W1392" s="2" t="s">
        <v>94</v>
      </c>
      <c r="Y1392">
        <f>IF(J1392=Legend!$B$3,0,IF(J1392=Legend!$B$4,1,IF(J1392=Legend!$B$5,2,0)))</f>
        <v>0</v>
      </c>
      <c r="Z1392">
        <f t="shared" si="148"/>
        <v>1</v>
      </c>
      <c r="AA1392">
        <f t="shared" si="149"/>
        <v>1</v>
      </c>
      <c r="AB1392">
        <f t="shared" si="150"/>
        <v>1</v>
      </c>
      <c r="AC1392">
        <f>IF(N1392=Legend!$D$3,3,IF(N1392=Legend!$D$4,2,IF(N1392=Legend!$D$5,1,0)))</f>
        <v>2</v>
      </c>
      <c r="AD1392">
        <f t="shared" si="151"/>
        <v>1</v>
      </c>
      <c r="AF1392">
        <f t="shared" si="152"/>
        <v>0</v>
      </c>
      <c r="AG1392">
        <f>IF(R1392=Legend!$F$3,3,IF(R1392=Legend!$F$4,2,IF(R1392=Legend!$F$5,1,0)))</f>
        <v>2</v>
      </c>
      <c r="AH1392">
        <f>IF(S1392=Legend!$F$3,3,IF(S1392=Legend!$F$4,2,IF(S1392=Legend!$F$5,1,0)))</f>
        <v>3</v>
      </c>
      <c r="AK1392">
        <f>IF(V1392=Legend!$H$3,3,IF(V1392=Legend!$H$4,2,IF(V1392=Legend!$H$5,1,0)))</f>
        <v>1</v>
      </c>
      <c r="AM1392">
        <f t="shared" si="153"/>
        <v>12</v>
      </c>
    </row>
    <row r="1393" spans="1:39" ht="109.2" x14ac:dyDescent="0.3">
      <c r="A1393" t="s">
        <v>59</v>
      </c>
      <c r="B1393" t="s">
        <v>3366</v>
      </c>
      <c r="C1393" t="s">
        <v>3533</v>
      </c>
      <c r="D1393" t="s">
        <v>3536</v>
      </c>
      <c r="E1393" t="str">
        <f t="shared" si="147"/>
        <v>KOP. PERUMAHAN HOP</v>
      </c>
      <c r="F1393" t="s">
        <v>135</v>
      </c>
      <c r="G1393" t="s">
        <v>21</v>
      </c>
      <c r="H1393" t="s">
        <v>21</v>
      </c>
      <c r="I1393" t="s">
        <v>54</v>
      </c>
      <c r="J1393" t="s">
        <v>23</v>
      </c>
      <c r="K1393" t="s">
        <v>24</v>
      </c>
      <c r="L1393" t="s">
        <v>25</v>
      </c>
      <c r="M1393" t="s">
        <v>25</v>
      </c>
      <c r="N1393" t="s">
        <v>28</v>
      </c>
      <c r="O1393" t="s">
        <v>25</v>
      </c>
      <c r="P1393" t="s">
        <v>21</v>
      </c>
      <c r="Q1393" t="s">
        <v>27</v>
      </c>
      <c r="R1393" t="s">
        <v>45</v>
      </c>
      <c r="S1393" t="s">
        <v>45</v>
      </c>
      <c r="T1393" t="s">
        <v>21</v>
      </c>
      <c r="U1393" t="s">
        <v>21</v>
      </c>
      <c r="V1393" t="s">
        <v>30</v>
      </c>
      <c r="W1393" s="2" t="s">
        <v>91</v>
      </c>
      <c r="Y1393">
        <f>IF(J1393=Legend!$B$3,0,IF(J1393=Legend!$B$4,1,IF(J1393=Legend!$B$5,2,0)))</f>
        <v>1</v>
      </c>
      <c r="Z1393">
        <f t="shared" si="148"/>
        <v>1</v>
      </c>
      <c r="AA1393">
        <f t="shared" si="149"/>
        <v>1</v>
      </c>
      <c r="AB1393">
        <f t="shared" si="150"/>
        <v>1</v>
      </c>
      <c r="AC1393">
        <f>IF(N1393=Legend!$D$3,3,IF(N1393=Legend!$D$4,2,IF(N1393=Legend!$D$5,1,0)))</f>
        <v>1</v>
      </c>
      <c r="AD1393">
        <f t="shared" si="151"/>
        <v>1</v>
      </c>
      <c r="AF1393">
        <f t="shared" si="152"/>
        <v>0</v>
      </c>
      <c r="AG1393">
        <f>IF(R1393=Legend!$F$3,3,IF(R1393=Legend!$F$4,2,IF(R1393=Legend!$F$5,1,0)))</f>
        <v>1</v>
      </c>
      <c r="AH1393">
        <f>IF(S1393=Legend!$F$3,3,IF(S1393=Legend!$F$4,2,IF(S1393=Legend!$F$5,1,0)))</f>
        <v>1</v>
      </c>
      <c r="AK1393">
        <f>IF(V1393=Legend!$H$3,3,IF(V1393=Legend!$H$4,2,IF(V1393=Legend!$H$5,1,0)))</f>
        <v>2</v>
      </c>
      <c r="AM1393">
        <f t="shared" si="153"/>
        <v>10</v>
      </c>
    </row>
    <row r="1394" spans="1:39" ht="109.2" x14ac:dyDescent="0.3">
      <c r="A1394" t="s">
        <v>61</v>
      </c>
      <c r="B1394" t="s">
        <v>475</v>
      </c>
      <c r="C1394" t="s">
        <v>1323</v>
      </c>
      <c r="D1394" t="s">
        <v>1328</v>
      </c>
      <c r="E1394" t="str">
        <f t="shared" si="147"/>
        <v>KOP. PRIMA KOPAD</v>
      </c>
      <c r="F1394" t="s">
        <v>61</v>
      </c>
      <c r="G1394" t="s">
        <v>21</v>
      </c>
      <c r="H1394" t="s">
        <v>21</v>
      </c>
      <c r="I1394" t="s">
        <v>50</v>
      </c>
      <c r="J1394" t="s">
        <v>23</v>
      </c>
      <c r="K1394" t="s">
        <v>24</v>
      </c>
      <c r="L1394" t="s">
        <v>25</v>
      </c>
      <c r="M1394" t="s">
        <v>25</v>
      </c>
      <c r="N1394" t="s">
        <v>28</v>
      </c>
      <c r="O1394" t="s">
        <v>21</v>
      </c>
      <c r="P1394" t="s">
        <v>21</v>
      </c>
      <c r="Q1394" t="s">
        <v>27</v>
      </c>
      <c r="R1394" t="s">
        <v>45</v>
      </c>
      <c r="S1394" t="s">
        <v>45</v>
      </c>
      <c r="T1394" t="s">
        <v>21</v>
      </c>
      <c r="U1394" t="s">
        <v>21</v>
      </c>
      <c r="V1394" t="s">
        <v>33</v>
      </c>
      <c r="W1394" s="2" t="s">
        <v>66</v>
      </c>
      <c r="Y1394">
        <f>IF(J1394=Legend!$B$3,0,IF(J1394=Legend!$B$4,1,IF(J1394=Legend!$B$5,2,0)))</f>
        <v>1</v>
      </c>
      <c r="Z1394">
        <f t="shared" si="148"/>
        <v>1</v>
      </c>
      <c r="AA1394">
        <f t="shared" si="149"/>
        <v>1</v>
      </c>
      <c r="AB1394">
        <f t="shared" si="150"/>
        <v>1</v>
      </c>
      <c r="AC1394">
        <f>IF(N1394=Legend!$D$3,3,IF(N1394=Legend!$D$4,2,IF(N1394=Legend!$D$5,1,0)))</f>
        <v>1</v>
      </c>
      <c r="AD1394">
        <f t="shared" si="151"/>
        <v>0</v>
      </c>
      <c r="AF1394">
        <f t="shared" si="152"/>
        <v>0</v>
      </c>
      <c r="AG1394">
        <f>IF(R1394=Legend!$F$3,3,IF(R1394=Legend!$F$4,2,IF(R1394=Legend!$F$5,1,0)))</f>
        <v>1</v>
      </c>
      <c r="AH1394">
        <f>IF(S1394=Legend!$F$3,3,IF(S1394=Legend!$F$4,2,IF(S1394=Legend!$F$5,1,0)))</f>
        <v>1</v>
      </c>
      <c r="AK1394">
        <f>IF(V1394=Legend!$H$3,3,IF(V1394=Legend!$H$4,2,IF(V1394=Legend!$H$5,1,0)))</f>
        <v>1</v>
      </c>
      <c r="AM1394">
        <f t="shared" si="153"/>
        <v>8</v>
      </c>
    </row>
    <row r="1395" spans="1:39" ht="140.4" x14ac:dyDescent="0.3">
      <c r="A1395" t="s">
        <v>65</v>
      </c>
      <c r="B1395" t="s">
        <v>162</v>
      </c>
      <c r="C1395" t="s">
        <v>3064</v>
      </c>
      <c r="D1395" t="s">
        <v>3065</v>
      </c>
      <c r="E1395" t="str">
        <f t="shared" si="147"/>
        <v>KOP. PRIMATEXCO - BTG</v>
      </c>
      <c r="F1395" t="s">
        <v>65</v>
      </c>
      <c r="G1395" t="s">
        <v>21</v>
      </c>
      <c r="H1395" t="s">
        <v>21</v>
      </c>
      <c r="I1395" t="s">
        <v>22</v>
      </c>
      <c r="J1395" t="s">
        <v>23</v>
      </c>
      <c r="K1395" t="s">
        <v>24</v>
      </c>
      <c r="L1395" t="s">
        <v>25</v>
      </c>
      <c r="M1395" t="s">
        <v>25</v>
      </c>
      <c r="N1395" t="s">
        <v>38</v>
      </c>
      <c r="O1395" t="s">
        <v>25</v>
      </c>
      <c r="P1395" t="s">
        <v>21</v>
      </c>
      <c r="Q1395" t="s">
        <v>27</v>
      </c>
      <c r="R1395" t="s">
        <v>45</v>
      </c>
      <c r="S1395" t="s">
        <v>29</v>
      </c>
      <c r="T1395" t="s">
        <v>21</v>
      </c>
      <c r="U1395" t="s">
        <v>21</v>
      </c>
      <c r="V1395" t="s">
        <v>75</v>
      </c>
      <c r="W1395" s="2" t="s">
        <v>34</v>
      </c>
      <c r="Y1395">
        <f>IF(J1395=Legend!$B$3,0,IF(J1395=Legend!$B$4,1,IF(J1395=Legend!$B$5,2,0)))</f>
        <v>1</v>
      </c>
      <c r="Z1395">
        <f t="shared" si="148"/>
        <v>1</v>
      </c>
      <c r="AA1395">
        <f t="shared" si="149"/>
        <v>1</v>
      </c>
      <c r="AB1395">
        <f t="shared" si="150"/>
        <v>1</v>
      </c>
      <c r="AC1395">
        <f>IF(N1395=Legend!$D$3,3,IF(N1395=Legend!$D$4,2,IF(N1395=Legend!$D$5,1,0)))</f>
        <v>3</v>
      </c>
      <c r="AD1395">
        <f t="shared" si="151"/>
        <v>1</v>
      </c>
      <c r="AF1395">
        <f t="shared" si="152"/>
        <v>0</v>
      </c>
      <c r="AG1395">
        <f>IF(R1395=Legend!$F$3,3,IF(R1395=Legend!$F$4,2,IF(R1395=Legend!$F$5,1,0)))</f>
        <v>1</v>
      </c>
      <c r="AH1395">
        <f>IF(S1395=Legend!$F$3,3,IF(S1395=Legend!$F$4,2,IF(S1395=Legend!$F$5,1,0)))</f>
        <v>3</v>
      </c>
      <c r="AK1395">
        <f>IF(V1395=Legend!$H$3,3,IF(V1395=Legend!$H$4,2,IF(V1395=Legend!$H$5,1,0)))</f>
        <v>3</v>
      </c>
      <c r="AM1395">
        <f t="shared" si="153"/>
        <v>15</v>
      </c>
    </row>
    <row r="1396" spans="1:39" ht="109.2" x14ac:dyDescent="0.3">
      <c r="A1396" t="s">
        <v>59</v>
      </c>
      <c r="B1396" t="s">
        <v>3366</v>
      </c>
      <c r="C1396" t="s">
        <v>3593</v>
      </c>
      <c r="D1396" t="s">
        <v>3631</v>
      </c>
      <c r="E1396" t="str">
        <f t="shared" si="147"/>
        <v>KOP. PRIMKOPAD KOREM 091</v>
      </c>
      <c r="F1396" t="s">
        <v>59</v>
      </c>
      <c r="G1396" t="s">
        <v>21</v>
      </c>
      <c r="H1396" t="s">
        <v>21</v>
      </c>
      <c r="I1396" t="s">
        <v>54</v>
      </c>
      <c r="J1396" t="s">
        <v>35</v>
      </c>
      <c r="K1396" t="s">
        <v>24</v>
      </c>
      <c r="L1396" t="s">
        <v>21</v>
      </c>
      <c r="M1396" t="s">
        <v>25</v>
      </c>
      <c r="N1396" t="s">
        <v>47</v>
      </c>
      <c r="O1396" t="s">
        <v>21</v>
      </c>
      <c r="P1396" t="s">
        <v>21</v>
      </c>
      <c r="Q1396" t="s">
        <v>27</v>
      </c>
      <c r="R1396" t="s">
        <v>45</v>
      </c>
      <c r="S1396" t="s">
        <v>45</v>
      </c>
      <c r="T1396" t="s">
        <v>21</v>
      </c>
      <c r="U1396" t="s">
        <v>21</v>
      </c>
      <c r="V1396" t="s">
        <v>33</v>
      </c>
      <c r="W1396" s="2" t="s">
        <v>99</v>
      </c>
      <c r="Y1396">
        <f>IF(J1396=Legend!$B$3,0,IF(J1396=Legend!$B$4,1,IF(J1396=Legend!$B$5,2,0)))</f>
        <v>0</v>
      </c>
      <c r="Z1396">
        <f t="shared" si="148"/>
        <v>1</v>
      </c>
      <c r="AA1396">
        <f t="shared" si="149"/>
        <v>0</v>
      </c>
      <c r="AB1396">
        <f t="shared" si="150"/>
        <v>1</v>
      </c>
      <c r="AC1396">
        <f>IF(N1396=Legend!$D$3,3,IF(N1396=Legend!$D$4,2,IF(N1396=Legend!$D$5,1,0)))</f>
        <v>0</v>
      </c>
      <c r="AD1396">
        <f t="shared" si="151"/>
        <v>0</v>
      </c>
      <c r="AF1396">
        <f t="shared" si="152"/>
        <v>0</v>
      </c>
      <c r="AG1396">
        <f>IF(R1396=Legend!$F$3,3,IF(R1396=Legend!$F$4,2,IF(R1396=Legend!$F$5,1,0)))</f>
        <v>1</v>
      </c>
      <c r="AH1396">
        <f>IF(S1396=Legend!$F$3,3,IF(S1396=Legend!$F$4,2,IF(S1396=Legend!$F$5,1,0)))</f>
        <v>1</v>
      </c>
      <c r="AK1396">
        <f>IF(V1396=Legend!$H$3,3,IF(V1396=Legend!$H$4,2,IF(V1396=Legend!$H$5,1,0)))</f>
        <v>1</v>
      </c>
      <c r="AM1396">
        <f t="shared" si="153"/>
        <v>5</v>
      </c>
    </row>
    <row r="1397" spans="1:39" ht="46.8" x14ac:dyDescent="0.3">
      <c r="A1397" t="s">
        <v>43</v>
      </c>
      <c r="B1397" t="s">
        <v>174</v>
      </c>
      <c r="C1397" t="s">
        <v>1938</v>
      </c>
      <c r="D1397" t="s">
        <v>3931</v>
      </c>
      <c r="E1397" t="str">
        <f t="shared" si="147"/>
        <v>KOP. PS. GUBENG</v>
      </c>
      <c r="F1397" t="s">
        <v>43</v>
      </c>
      <c r="G1397" t="s">
        <v>21</v>
      </c>
      <c r="H1397" t="s">
        <v>21</v>
      </c>
      <c r="I1397" t="s">
        <v>54</v>
      </c>
      <c r="J1397" t="s">
        <v>23</v>
      </c>
      <c r="K1397" t="s">
        <v>24</v>
      </c>
      <c r="L1397" t="s">
        <v>25</v>
      </c>
      <c r="M1397" t="s">
        <v>25</v>
      </c>
      <c r="N1397" t="s">
        <v>28</v>
      </c>
      <c r="O1397" t="s">
        <v>21</v>
      </c>
      <c r="P1397" t="s">
        <v>21</v>
      </c>
      <c r="Q1397" t="s">
        <v>27</v>
      </c>
      <c r="R1397" t="s">
        <v>45</v>
      </c>
      <c r="S1397" t="s">
        <v>47</v>
      </c>
      <c r="T1397" t="s">
        <v>21</v>
      </c>
      <c r="U1397" t="s">
        <v>21</v>
      </c>
      <c r="V1397" t="s">
        <v>42</v>
      </c>
      <c r="W1397" s="2" t="s">
        <v>81</v>
      </c>
      <c r="Y1397">
        <f>IF(J1397=Legend!$B$3,0,IF(J1397=Legend!$B$4,1,IF(J1397=Legend!$B$5,2,0)))</f>
        <v>1</v>
      </c>
      <c r="Z1397">
        <f t="shared" si="148"/>
        <v>1</v>
      </c>
      <c r="AA1397">
        <f t="shared" si="149"/>
        <v>1</v>
      </c>
      <c r="AB1397">
        <f t="shared" si="150"/>
        <v>1</v>
      </c>
      <c r="AC1397">
        <f>IF(N1397=Legend!$D$3,3,IF(N1397=Legend!$D$4,2,IF(N1397=Legend!$D$5,1,0)))</f>
        <v>1</v>
      </c>
      <c r="AD1397">
        <f t="shared" si="151"/>
        <v>0</v>
      </c>
      <c r="AF1397">
        <f t="shared" si="152"/>
        <v>0</v>
      </c>
      <c r="AG1397">
        <f>IF(R1397=Legend!$F$3,3,IF(R1397=Legend!$F$4,2,IF(R1397=Legend!$F$5,1,0)))</f>
        <v>1</v>
      </c>
      <c r="AH1397">
        <f>IF(S1397=Legend!$F$3,3,IF(S1397=Legend!$F$4,2,IF(S1397=Legend!$F$5,1,0)))</f>
        <v>0</v>
      </c>
      <c r="AK1397">
        <f>IF(V1397=Legend!$H$3,3,IF(V1397=Legend!$H$4,2,IF(V1397=Legend!$H$5,1,0)))</f>
        <v>0</v>
      </c>
      <c r="AM1397">
        <f t="shared" si="153"/>
        <v>6</v>
      </c>
    </row>
    <row r="1398" spans="1:39" ht="156" x14ac:dyDescent="0.3">
      <c r="A1398" t="s">
        <v>73</v>
      </c>
      <c r="B1398" t="s">
        <v>162</v>
      </c>
      <c r="C1398" t="s">
        <v>429</v>
      </c>
      <c r="D1398" t="s">
        <v>435</v>
      </c>
      <c r="E1398" t="str">
        <f t="shared" si="147"/>
        <v>KOP. RSK</v>
      </c>
      <c r="F1398" t="s">
        <v>73</v>
      </c>
      <c r="G1398" t="s">
        <v>21</v>
      </c>
      <c r="H1398" t="s">
        <v>21</v>
      </c>
      <c r="I1398" t="s">
        <v>22</v>
      </c>
      <c r="J1398" t="s">
        <v>35</v>
      </c>
      <c r="K1398" t="s">
        <v>24</v>
      </c>
      <c r="L1398" t="s">
        <v>25</v>
      </c>
      <c r="M1398" t="s">
        <v>25</v>
      </c>
      <c r="N1398" t="s">
        <v>26</v>
      </c>
      <c r="O1398" t="s">
        <v>21</v>
      </c>
      <c r="P1398" t="s">
        <v>21</v>
      </c>
      <c r="Q1398" t="s">
        <v>27</v>
      </c>
      <c r="R1398" t="s">
        <v>45</v>
      </c>
      <c r="S1398" t="s">
        <v>28</v>
      </c>
      <c r="T1398" t="s">
        <v>21</v>
      </c>
      <c r="U1398" t="s">
        <v>21</v>
      </c>
      <c r="V1398" t="s">
        <v>33</v>
      </c>
      <c r="W1398" s="2" t="s">
        <v>31</v>
      </c>
      <c r="Y1398">
        <f>IF(J1398=Legend!$B$3,0,IF(J1398=Legend!$B$4,1,IF(J1398=Legend!$B$5,2,0)))</f>
        <v>0</v>
      </c>
      <c r="Z1398">
        <f t="shared" si="148"/>
        <v>1</v>
      </c>
      <c r="AA1398">
        <f t="shared" si="149"/>
        <v>1</v>
      </c>
      <c r="AB1398">
        <f t="shared" si="150"/>
        <v>1</v>
      </c>
      <c r="AC1398">
        <f>IF(N1398=Legend!$D$3,3,IF(N1398=Legend!$D$4,2,IF(N1398=Legend!$D$5,1,0)))</f>
        <v>2</v>
      </c>
      <c r="AD1398">
        <f t="shared" si="151"/>
        <v>0</v>
      </c>
      <c r="AF1398">
        <f t="shared" si="152"/>
        <v>0</v>
      </c>
      <c r="AG1398">
        <f>IF(R1398=Legend!$F$3,3,IF(R1398=Legend!$F$4,2,IF(R1398=Legend!$F$5,1,0)))</f>
        <v>1</v>
      </c>
      <c r="AH1398">
        <f>IF(S1398=Legend!$F$3,3,IF(S1398=Legend!$F$4,2,IF(S1398=Legend!$F$5,1,0)))</f>
        <v>2</v>
      </c>
      <c r="AK1398">
        <f>IF(V1398=Legend!$H$3,3,IF(V1398=Legend!$H$4,2,IF(V1398=Legend!$H$5,1,0)))</f>
        <v>1</v>
      </c>
      <c r="AM1398">
        <f t="shared" si="153"/>
        <v>9</v>
      </c>
    </row>
    <row r="1399" spans="1:39" ht="93.6" x14ac:dyDescent="0.3">
      <c r="A1399" t="s">
        <v>64</v>
      </c>
      <c r="B1399" t="s">
        <v>162</v>
      </c>
      <c r="C1399" t="s">
        <v>505</v>
      </c>
      <c r="D1399" t="s">
        <v>3133</v>
      </c>
      <c r="E1399" t="str">
        <f t="shared" si="147"/>
        <v>KOP. SEHAT RS.MARGONO</v>
      </c>
      <c r="F1399" t="s">
        <v>40</v>
      </c>
      <c r="G1399" t="s">
        <v>21</v>
      </c>
      <c r="H1399" t="s">
        <v>21</v>
      </c>
      <c r="I1399" t="s">
        <v>54</v>
      </c>
      <c r="J1399" t="s">
        <v>23</v>
      </c>
      <c r="K1399" t="s">
        <v>24</v>
      </c>
      <c r="L1399" t="s">
        <v>25</v>
      </c>
      <c r="M1399" t="s">
        <v>25</v>
      </c>
      <c r="N1399" t="s">
        <v>26</v>
      </c>
      <c r="O1399" t="s">
        <v>21</v>
      </c>
      <c r="P1399" t="s">
        <v>21</v>
      </c>
      <c r="Q1399" t="s">
        <v>27</v>
      </c>
      <c r="R1399" t="s">
        <v>28</v>
      </c>
      <c r="S1399" t="s">
        <v>29</v>
      </c>
      <c r="T1399" t="s">
        <v>21</v>
      </c>
      <c r="U1399" t="s">
        <v>21</v>
      </c>
      <c r="V1399" t="s">
        <v>42</v>
      </c>
      <c r="W1399" s="2" t="s">
        <v>133</v>
      </c>
      <c r="Y1399">
        <f>IF(J1399=Legend!$B$3,0,IF(J1399=Legend!$B$4,1,IF(J1399=Legend!$B$5,2,0)))</f>
        <v>1</v>
      </c>
      <c r="Z1399">
        <f t="shared" si="148"/>
        <v>1</v>
      </c>
      <c r="AA1399">
        <f t="shared" si="149"/>
        <v>1</v>
      </c>
      <c r="AB1399">
        <f t="shared" si="150"/>
        <v>1</v>
      </c>
      <c r="AC1399">
        <f>IF(N1399=Legend!$D$3,3,IF(N1399=Legend!$D$4,2,IF(N1399=Legend!$D$5,1,0)))</f>
        <v>2</v>
      </c>
      <c r="AD1399">
        <f t="shared" si="151"/>
        <v>0</v>
      </c>
      <c r="AF1399">
        <f t="shared" si="152"/>
        <v>0</v>
      </c>
      <c r="AG1399">
        <f>IF(R1399=Legend!$F$3,3,IF(R1399=Legend!$F$4,2,IF(R1399=Legend!$F$5,1,0)))</f>
        <v>2</v>
      </c>
      <c r="AH1399">
        <f>IF(S1399=Legend!$F$3,3,IF(S1399=Legend!$F$4,2,IF(S1399=Legend!$F$5,1,0)))</f>
        <v>3</v>
      </c>
      <c r="AK1399">
        <f>IF(V1399=Legend!$H$3,3,IF(V1399=Legend!$H$4,2,IF(V1399=Legend!$H$5,1,0)))</f>
        <v>0</v>
      </c>
      <c r="AM1399">
        <f t="shared" si="153"/>
        <v>11</v>
      </c>
    </row>
    <row r="1400" spans="1:39" ht="140.4" x14ac:dyDescent="0.3">
      <c r="A1400" t="s">
        <v>79</v>
      </c>
      <c r="B1400" t="s">
        <v>478</v>
      </c>
      <c r="C1400" t="s">
        <v>562</v>
      </c>
      <c r="D1400" t="s">
        <v>578</v>
      </c>
      <c r="E1400" t="str">
        <f t="shared" si="147"/>
        <v>KOP. TAMAN SISWA</v>
      </c>
      <c r="F1400" t="s">
        <v>79</v>
      </c>
      <c r="G1400" t="s">
        <v>21</v>
      </c>
      <c r="H1400" t="s">
        <v>21</v>
      </c>
      <c r="I1400" t="s">
        <v>22</v>
      </c>
      <c r="J1400" t="s">
        <v>23</v>
      </c>
      <c r="K1400" t="s">
        <v>24</v>
      </c>
      <c r="L1400" t="s">
        <v>25</v>
      </c>
      <c r="M1400" t="s">
        <v>25</v>
      </c>
      <c r="N1400" t="s">
        <v>26</v>
      </c>
      <c r="O1400" t="s">
        <v>25</v>
      </c>
      <c r="P1400" t="s">
        <v>21</v>
      </c>
      <c r="Q1400" t="s">
        <v>27</v>
      </c>
      <c r="R1400" t="s">
        <v>28</v>
      </c>
      <c r="S1400" t="s">
        <v>29</v>
      </c>
      <c r="T1400" t="s">
        <v>21</v>
      </c>
      <c r="U1400" t="s">
        <v>21</v>
      </c>
      <c r="V1400" t="s">
        <v>30</v>
      </c>
      <c r="W1400" s="2" t="s">
        <v>34</v>
      </c>
      <c r="Y1400">
        <f>IF(J1400=Legend!$B$3,0,IF(J1400=Legend!$B$4,1,IF(J1400=Legend!$B$5,2,0)))</f>
        <v>1</v>
      </c>
      <c r="Z1400">
        <f t="shared" si="148"/>
        <v>1</v>
      </c>
      <c r="AA1400">
        <f t="shared" si="149"/>
        <v>1</v>
      </c>
      <c r="AB1400">
        <f t="shared" si="150"/>
        <v>1</v>
      </c>
      <c r="AC1400">
        <f>IF(N1400=Legend!$D$3,3,IF(N1400=Legend!$D$4,2,IF(N1400=Legend!$D$5,1,0)))</f>
        <v>2</v>
      </c>
      <c r="AD1400">
        <f t="shared" si="151"/>
        <v>1</v>
      </c>
      <c r="AF1400">
        <f t="shared" si="152"/>
        <v>0</v>
      </c>
      <c r="AG1400">
        <f>IF(R1400=Legend!$F$3,3,IF(R1400=Legend!$F$4,2,IF(R1400=Legend!$F$5,1,0)))</f>
        <v>2</v>
      </c>
      <c r="AH1400">
        <f>IF(S1400=Legend!$F$3,3,IF(S1400=Legend!$F$4,2,IF(S1400=Legend!$F$5,1,0)))</f>
        <v>3</v>
      </c>
      <c r="AK1400">
        <f>IF(V1400=Legend!$H$3,3,IF(V1400=Legend!$H$4,2,IF(V1400=Legend!$H$5,1,0)))</f>
        <v>2</v>
      </c>
      <c r="AM1400">
        <f t="shared" si="153"/>
        <v>14</v>
      </c>
    </row>
    <row r="1401" spans="1:39" ht="78" x14ac:dyDescent="0.3">
      <c r="A1401" t="s">
        <v>102</v>
      </c>
      <c r="B1401" t="s">
        <v>174</v>
      </c>
      <c r="C1401" t="s">
        <v>886</v>
      </c>
      <c r="D1401" t="s">
        <v>3783</v>
      </c>
      <c r="E1401" t="str">
        <f t="shared" si="147"/>
        <v>KOP.AL MAWADAH</v>
      </c>
      <c r="F1401" t="s">
        <v>102</v>
      </c>
      <c r="G1401" t="s">
        <v>21</v>
      </c>
      <c r="H1401" t="s">
        <v>21</v>
      </c>
      <c r="I1401" t="s">
        <v>22</v>
      </c>
      <c r="J1401" t="s">
        <v>35</v>
      </c>
      <c r="K1401" t="s">
        <v>47</v>
      </c>
      <c r="L1401" t="s">
        <v>21</v>
      </c>
      <c r="M1401" t="s">
        <v>25</v>
      </c>
      <c r="N1401" t="s">
        <v>47</v>
      </c>
      <c r="O1401" t="s">
        <v>21</v>
      </c>
      <c r="P1401" t="s">
        <v>21</v>
      </c>
      <c r="Q1401" t="s">
        <v>27</v>
      </c>
      <c r="R1401" t="s">
        <v>45</v>
      </c>
      <c r="S1401" t="s">
        <v>47</v>
      </c>
      <c r="T1401" t="s">
        <v>21</v>
      </c>
      <c r="U1401" t="s">
        <v>21</v>
      </c>
      <c r="V1401" t="s">
        <v>42</v>
      </c>
      <c r="W1401" s="2" t="s">
        <v>77</v>
      </c>
      <c r="Y1401">
        <f>IF(J1401=Legend!$B$3,0,IF(J1401=Legend!$B$4,1,IF(J1401=Legend!$B$5,2,0)))</f>
        <v>0</v>
      </c>
      <c r="Z1401">
        <f t="shared" si="148"/>
        <v>0</v>
      </c>
      <c r="AA1401">
        <f t="shared" si="149"/>
        <v>0</v>
      </c>
      <c r="AB1401">
        <f t="shared" si="150"/>
        <v>1</v>
      </c>
      <c r="AC1401">
        <f>IF(N1401=Legend!$D$3,3,IF(N1401=Legend!$D$4,2,IF(N1401=Legend!$D$5,1,0)))</f>
        <v>0</v>
      </c>
      <c r="AD1401">
        <f t="shared" si="151"/>
        <v>0</v>
      </c>
      <c r="AF1401">
        <f t="shared" si="152"/>
        <v>0</v>
      </c>
      <c r="AG1401">
        <f>IF(R1401=Legend!$F$3,3,IF(R1401=Legend!$F$4,2,IF(R1401=Legend!$F$5,1,0)))</f>
        <v>1</v>
      </c>
      <c r="AH1401">
        <f>IF(S1401=Legend!$F$3,3,IF(S1401=Legend!$F$4,2,IF(S1401=Legend!$F$5,1,0)))</f>
        <v>0</v>
      </c>
      <c r="AK1401">
        <f>IF(V1401=Legend!$H$3,3,IF(V1401=Legend!$H$4,2,IF(V1401=Legend!$H$5,1,0)))</f>
        <v>0</v>
      </c>
      <c r="AM1401">
        <f t="shared" si="153"/>
        <v>2</v>
      </c>
    </row>
    <row r="1402" spans="1:39" ht="78" x14ac:dyDescent="0.3">
      <c r="A1402" t="s">
        <v>137</v>
      </c>
      <c r="B1402" t="s">
        <v>637</v>
      </c>
      <c r="C1402" t="s">
        <v>905</v>
      </c>
      <c r="D1402" t="s">
        <v>4677</v>
      </c>
      <c r="E1402" t="str">
        <f t="shared" si="147"/>
        <v>KOP.DIRJEN KEUANGAN</v>
      </c>
      <c r="F1402" t="s">
        <v>83</v>
      </c>
      <c r="G1402" t="s">
        <v>21</v>
      </c>
      <c r="H1402" t="s">
        <v>21</v>
      </c>
      <c r="I1402" t="s">
        <v>22</v>
      </c>
      <c r="J1402" t="s">
        <v>35</v>
      </c>
      <c r="K1402" t="s">
        <v>47</v>
      </c>
      <c r="L1402" t="s">
        <v>25</v>
      </c>
      <c r="M1402" t="s">
        <v>25</v>
      </c>
      <c r="N1402" t="s">
        <v>28</v>
      </c>
      <c r="O1402" t="s">
        <v>21</v>
      </c>
      <c r="P1402" t="s">
        <v>21</v>
      </c>
      <c r="Q1402" t="s">
        <v>27</v>
      </c>
      <c r="R1402" t="s">
        <v>45</v>
      </c>
      <c r="S1402" t="s">
        <v>45</v>
      </c>
      <c r="T1402" t="s">
        <v>21</v>
      </c>
      <c r="U1402" t="s">
        <v>21</v>
      </c>
      <c r="V1402" t="s">
        <v>42</v>
      </c>
      <c r="W1402" s="2" t="s">
        <v>77</v>
      </c>
      <c r="Y1402">
        <f>IF(J1402=Legend!$B$3,0,IF(J1402=Legend!$B$4,1,IF(J1402=Legend!$B$5,2,0)))</f>
        <v>0</v>
      </c>
      <c r="Z1402">
        <f t="shared" si="148"/>
        <v>0</v>
      </c>
      <c r="AA1402">
        <f t="shared" si="149"/>
        <v>1</v>
      </c>
      <c r="AB1402">
        <f t="shared" si="150"/>
        <v>1</v>
      </c>
      <c r="AC1402">
        <f>IF(N1402=Legend!$D$3,3,IF(N1402=Legend!$D$4,2,IF(N1402=Legend!$D$5,1,0)))</f>
        <v>1</v>
      </c>
      <c r="AD1402">
        <f t="shared" si="151"/>
        <v>0</v>
      </c>
      <c r="AF1402">
        <f t="shared" si="152"/>
        <v>0</v>
      </c>
      <c r="AG1402">
        <f>IF(R1402=Legend!$F$3,3,IF(R1402=Legend!$F$4,2,IF(R1402=Legend!$F$5,1,0)))</f>
        <v>1</v>
      </c>
      <c r="AH1402">
        <f>IF(S1402=Legend!$F$3,3,IF(S1402=Legend!$F$4,2,IF(S1402=Legend!$F$5,1,0)))</f>
        <v>1</v>
      </c>
      <c r="AK1402">
        <f>IF(V1402=Legend!$H$3,3,IF(V1402=Legend!$H$4,2,IF(V1402=Legend!$H$5,1,0)))</f>
        <v>0</v>
      </c>
      <c r="AM1402">
        <f t="shared" si="153"/>
        <v>5</v>
      </c>
    </row>
    <row r="1403" spans="1:39" ht="78" x14ac:dyDescent="0.3">
      <c r="A1403" t="s">
        <v>74</v>
      </c>
      <c r="B1403" t="s">
        <v>174</v>
      </c>
      <c r="C1403" t="s">
        <v>4009</v>
      </c>
      <c r="D1403" t="s">
        <v>4010</v>
      </c>
      <c r="E1403" t="str">
        <f t="shared" si="147"/>
        <v>KOP.DWIJO SAROJO</v>
      </c>
      <c r="F1403" t="s">
        <v>74</v>
      </c>
      <c r="G1403" t="s">
        <v>21</v>
      </c>
      <c r="H1403" t="s">
        <v>21</v>
      </c>
      <c r="I1403" t="s">
        <v>54</v>
      </c>
      <c r="J1403" t="s">
        <v>35</v>
      </c>
      <c r="K1403" t="s">
        <v>24</v>
      </c>
      <c r="L1403" t="s">
        <v>21</v>
      </c>
      <c r="M1403" t="s">
        <v>25</v>
      </c>
      <c r="N1403" t="s">
        <v>26</v>
      </c>
      <c r="O1403" t="s">
        <v>25</v>
      </c>
      <c r="P1403" t="s">
        <v>21</v>
      </c>
      <c r="Q1403" t="s">
        <v>27</v>
      </c>
      <c r="R1403" t="s">
        <v>45</v>
      </c>
      <c r="S1403" t="s">
        <v>29</v>
      </c>
      <c r="T1403" t="s">
        <v>21</v>
      </c>
      <c r="U1403" t="s">
        <v>21</v>
      </c>
      <c r="V1403" t="s">
        <v>75</v>
      </c>
      <c r="W1403" s="2" t="s">
        <v>76</v>
      </c>
      <c r="Y1403">
        <f>IF(J1403=Legend!$B$3,0,IF(J1403=Legend!$B$4,1,IF(J1403=Legend!$B$5,2,0)))</f>
        <v>0</v>
      </c>
      <c r="Z1403">
        <f t="shared" si="148"/>
        <v>1</v>
      </c>
      <c r="AA1403">
        <f t="shared" si="149"/>
        <v>0</v>
      </c>
      <c r="AB1403">
        <f t="shared" si="150"/>
        <v>1</v>
      </c>
      <c r="AC1403">
        <f>IF(N1403=Legend!$D$3,3,IF(N1403=Legend!$D$4,2,IF(N1403=Legend!$D$5,1,0)))</f>
        <v>2</v>
      </c>
      <c r="AD1403">
        <f t="shared" si="151"/>
        <v>1</v>
      </c>
      <c r="AF1403">
        <f t="shared" si="152"/>
        <v>0</v>
      </c>
      <c r="AG1403">
        <f>IF(R1403=Legend!$F$3,3,IF(R1403=Legend!$F$4,2,IF(R1403=Legend!$F$5,1,0)))</f>
        <v>1</v>
      </c>
      <c r="AH1403">
        <f>IF(S1403=Legend!$F$3,3,IF(S1403=Legend!$F$4,2,IF(S1403=Legend!$F$5,1,0)))</f>
        <v>3</v>
      </c>
      <c r="AK1403">
        <f>IF(V1403=Legend!$H$3,3,IF(V1403=Legend!$H$4,2,IF(V1403=Legend!$H$5,1,0)))</f>
        <v>3</v>
      </c>
      <c r="AM1403">
        <f t="shared" si="153"/>
        <v>12</v>
      </c>
    </row>
    <row r="1404" spans="1:39" ht="140.4" x14ac:dyDescent="0.3">
      <c r="A1404" t="s">
        <v>150</v>
      </c>
      <c r="B1404" t="s">
        <v>637</v>
      </c>
      <c r="C1404" t="s">
        <v>638</v>
      </c>
      <c r="D1404" t="s">
        <v>5248</v>
      </c>
      <c r="E1404" t="str">
        <f t="shared" si="147"/>
        <v>KOP.GROUP 3 PRIMKOPAD KOPASUS</v>
      </c>
      <c r="F1404" t="s">
        <v>150</v>
      </c>
      <c r="G1404" t="s">
        <v>21</v>
      </c>
      <c r="H1404" t="s">
        <v>21</v>
      </c>
      <c r="I1404" t="s">
        <v>54</v>
      </c>
      <c r="J1404" t="s">
        <v>35</v>
      </c>
      <c r="K1404" t="s">
        <v>24</v>
      </c>
      <c r="L1404" t="s">
        <v>25</v>
      </c>
      <c r="M1404" t="s">
        <v>25</v>
      </c>
      <c r="N1404" t="s">
        <v>26</v>
      </c>
      <c r="O1404" t="s">
        <v>25</v>
      </c>
      <c r="P1404" t="s">
        <v>21</v>
      </c>
      <c r="Q1404" t="s">
        <v>27</v>
      </c>
      <c r="R1404" t="s">
        <v>45</v>
      </c>
      <c r="S1404" t="s">
        <v>28</v>
      </c>
      <c r="T1404" t="s">
        <v>21</v>
      </c>
      <c r="U1404" t="s">
        <v>21</v>
      </c>
      <c r="V1404" t="s">
        <v>33</v>
      </c>
      <c r="W1404" s="2" t="s">
        <v>34</v>
      </c>
      <c r="Y1404">
        <f>IF(J1404=Legend!$B$3,0,IF(J1404=Legend!$B$4,1,IF(J1404=Legend!$B$5,2,0)))</f>
        <v>0</v>
      </c>
      <c r="Z1404">
        <f t="shared" si="148"/>
        <v>1</v>
      </c>
      <c r="AA1404">
        <f t="shared" si="149"/>
        <v>1</v>
      </c>
      <c r="AB1404">
        <f t="shared" si="150"/>
        <v>1</v>
      </c>
      <c r="AC1404">
        <f>IF(N1404=Legend!$D$3,3,IF(N1404=Legend!$D$4,2,IF(N1404=Legend!$D$5,1,0)))</f>
        <v>2</v>
      </c>
      <c r="AD1404">
        <f t="shared" si="151"/>
        <v>1</v>
      </c>
      <c r="AF1404">
        <f t="shared" si="152"/>
        <v>0</v>
      </c>
      <c r="AG1404">
        <f>IF(R1404=Legend!$F$3,3,IF(R1404=Legend!$F$4,2,IF(R1404=Legend!$F$5,1,0)))</f>
        <v>1</v>
      </c>
      <c r="AH1404">
        <f>IF(S1404=Legend!$F$3,3,IF(S1404=Legend!$F$4,2,IF(S1404=Legend!$F$5,1,0)))</f>
        <v>2</v>
      </c>
      <c r="AK1404">
        <f>IF(V1404=Legend!$H$3,3,IF(V1404=Legend!$H$4,2,IF(V1404=Legend!$H$5,1,0)))</f>
        <v>1</v>
      </c>
      <c r="AM1404">
        <f t="shared" si="153"/>
        <v>10</v>
      </c>
    </row>
    <row r="1405" spans="1:39" ht="156" x14ac:dyDescent="0.3">
      <c r="A1405" t="s">
        <v>70</v>
      </c>
      <c r="B1405" t="s">
        <v>174</v>
      </c>
      <c r="C1405" t="s">
        <v>2394</v>
      </c>
      <c r="D1405" t="s">
        <v>4206</v>
      </c>
      <c r="E1405" t="str">
        <f t="shared" si="147"/>
        <v>KOP.HUSADA SEJAHTERA</v>
      </c>
      <c r="F1405" t="s">
        <v>70</v>
      </c>
      <c r="G1405" t="s">
        <v>21</v>
      </c>
      <c r="H1405" t="s">
        <v>21</v>
      </c>
      <c r="I1405" t="s">
        <v>22</v>
      </c>
      <c r="J1405" t="s">
        <v>35</v>
      </c>
      <c r="K1405" t="s">
        <v>24</v>
      </c>
      <c r="L1405" t="s">
        <v>25</v>
      </c>
      <c r="M1405" t="s">
        <v>25</v>
      </c>
      <c r="N1405" t="s">
        <v>28</v>
      </c>
      <c r="O1405" t="s">
        <v>25</v>
      </c>
      <c r="P1405" t="s">
        <v>21</v>
      </c>
      <c r="Q1405" t="s">
        <v>27</v>
      </c>
      <c r="R1405" t="s">
        <v>45</v>
      </c>
      <c r="S1405" t="s">
        <v>28</v>
      </c>
      <c r="T1405" t="s">
        <v>21</v>
      </c>
      <c r="U1405" t="s">
        <v>21</v>
      </c>
      <c r="V1405" t="s">
        <v>33</v>
      </c>
      <c r="W1405" s="2" t="s">
        <v>31</v>
      </c>
      <c r="Y1405">
        <f>IF(J1405=Legend!$B$3,0,IF(J1405=Legend!$B$4,1,IF(J1405=Legend!$B$5,2,0)))</f>
        <v>0</v>
      </c>
      <c r="Z1405">
        <f t="shared" si="148"/>
        <v>1</v>
      </c>
      <c r="AA1405">
        <f t="shared" si="149"/>
        <v>1</v>
      </c>
      <c r="AB1405">
        <f t="shared" si="150"/>
        <v>1</v>
      </c>
      <c r="AC1405">
        <f>IF(N1405=Legend!$D$3,3,IF(N1405=Legend!$D$4,2,IF(N1405=Legend!$D$5,1,0)))</f>
        <v>1</v>
      </c>
      <c r="AD1405">
        <f t="shared" si="151"/>
        <v>1</v>
      </c>
      <c r="AF1405">
        <f t="shared" si="152"/>
        <v>0</v>
      </c>
      <c r="AG1405">
        <f>IF(R1405=Legend!$F$3,3,IF(R1405=Legend!$F$4,2,IF(R1405=Legend!$F$5,1,0)))</f>
        <v>1</v>
      </c>
      <c r="AH1405">
        <f>IF(S1405=Legend!$F$3,3,IF(S1405=Legend!$F$4,2,IF(S1405=Legend!$F$5,1,0)))</f>
        <v>2</v>
      </c>
      <c r="AK1405">
        <f>IF(V1405=Legend!$H$3,3,IF(V1405=Legend!$H$4,2,IF(V1405=Legend!$H$5,1,0)))</f>
        <v>1</v>
      </c>
      <c r="AM1405">
        <f t="shared" si="153"/>
        <v>9</v>
      </c>
    </row>
    <row r="1406" spans="1:39" ht="140.4" x14ac:dyDescent="0.3">
      <c r="A1406" t="s">
        <v>74</v>
      </c>
      <c r="B1406" t="s">
        <v>174</v>
      </c>
      <c r="C1406" t="s">
        <v>3918</v>
      </c>
      <c r="D1406" t="s">
        <v>4039</v>
      </c>
      <c r="E1406" t="str">
        <f t="shared" si="147"/>
        <v>KOP.KARYA BHAKTI</v>
      </c>
      <c r="F1406" t="s">
        <v>74</v>
      </c>
      <c r="G1406" t="s">
        <v>21</v>
      </c>
      <c r="H1406" t="s">
        <v>21</v>
      </c>
      <c r="I1406" t="s">
        <v>22</v>
      </c>
      <c r="J1406" t="s">
        <v>35</v>
      </c>
      <c r="K1406" t="s">
        <v>24</v>
      </c>
      <c r="L1406" t="s">
        <v>21</v>
      </c>
      <c r="M1406" t="s">
        <v>25</v>
      </c>
      <c r="N1406" t="s">
        <v>28</v>
      </c>
      <c r="O1406" t="s">
        <v>25</v>
      </c>
      <c r="P1406" t="s">
        <v>21</v>
      </c>
      <c r="Q1406" t="s">
        <v>27</v>
      </c>
      <c r="R1406" t="s">
        <v>45</v>
      </c>
      <c r="S1406" t="s">
        <v>29</v>
      </c>
      <c r="T1406" t="s">
        <v>21</v>
      </c>
      <c r="U1406" t="s">
        <v>21</v>
      </c>
      <c r="V1406" t="s">
        <v>33</v>
      </c>
      <c r="W1406" s="2" t="s">
        <v>34</v>
      </c>
      <c r="Y1406">
        <f>IF(J1406=Legend!$B$3,0,IF(J1406=Legend!$B$4,1,IF(J1406=Legend!$B$5,2,0)))</f>
        <v>0</v>
      </c>
      <c r="Z1406">
        <f t="shared" si="148"/>
        <v>1</v>
      </c>
      <c r="AA1406">
        <f t="shared" si="149"/>
        <v>0</v>
      </c>
      <c r="AB1406">
        <f t="shared" si="150"/>
        <v>1</v>
      </c>
      <c r="AC1406">
        <f>IF(N1406=Legend!$D$3,3,IF(N1406=Legend!$D$4,2,IF(N1406=Legend!$D$5,1,0)))</f>
        <v>1</v>
      </c>
      <c r="AD1406">
        <f t="shared" si="151"/>
        <v>1</v>
      </c>
      <c r="AF1406">
        <f t="shared" si="152"/>
        <v>0</v>
      </c>
      <c r="AG1406">
        <f>IF(R1406=Legend!$F$3,3,IF(R1406=Legend!$F$4,2,IF(R1406=Legend!$F$5,1,0)))</f>
        <v>1</v>
      </c>
      <c r="AH1406">
        <f>IF(S1406=Legend!$F$3,3,IF(S1406=Legend!$F$4,2,IF(S1406=Legend!$F$5,1,0)))</f>
        <v>3</v>
      </c>
      <c r="AK1406">
        <f>IF(V1406=Legend!$H$3,3,IF(V1406=Legend!$H$4,2,IF(V1406=Legend!$H$5,1,0)))</f>
        <v>1</v>
      </c>
      <c r="AM1406">
        <f t="shared" si="153"/>
        <v>9</v>
      </c>
    </row>
    <row r="1407" spans="1:39" ht="109.2" x14ac:dyDescent="0.3">
      <c r="A1407" t="s">
        <v>79</v>
      </c>
      <c r="B1407" t="s">
        <v>519</v>
      </c>
      <c r="C1407" t="s">
        <v>536</v>
      </c>
      <c r="D1407" t="s">
        <v>537</v>
      </c>
      <c r="E1407" t="str">
        <f t="shared" si="147"/>
        <v>KOP.KOKALUM</v>
      </c>
      <c r="F1407" t="s">
        <v>79</v>
      </c>
      <c r="G1407" t="s">
        <v>21</v>
      </c>
      <c r="H1407" t="s">
        <v>21</v>
      </c>
      <c r="I1407" t="s">
        <v>22</v>
      </c>
      <c r="J1407" t="s">
        <v>23</v>
      </c>
      <c r="K1407" t="s">
        <v>24</v>
      </c>
      <c r="L1407" t="s">
        <v>25</v>
      </c>
      <c r="M1407" t="s">
        <v>21</v>
      </c>
      <c r="N1407" t="s">
        <v>47</v>
      </c>
      <c r="O1407" t="s">
        <v>21</v>
      </c>
      <c r="P1407" t="s">
        <v>21</v>
      </c>
      <c r="Q1407" t="s">
        <v>27</v>
      </c>
      <c r="R1407" t="s">
        <v>45</v>
      </c>
      <c r="S1407" t="s">
        <v>29</v>
      </c>
      <c r="T1407" t="s">
        <v>21</v>
      </c>
      <c r="U1407" t="s">
        <v>21</v>
      </c>
      <c r="V1407" t="s">
        <v>30</v>
      </c>
      <c r="W1407" s="2" t="s">
        <v>66</v>
      </c>
      <c r="Y1407">
        <f>IF(J1407=Legend!$B$3,0,IF(J1407=Legend!$B$4,1,IF(J1407=Legend!$B$5,2,0)))</f>
        <v>1</v>
      </c>
      <c r="Z1407">
        <f t="shared" si="148"/>
        <v>1</v>
      </c>
      <c r="AA1407">
        <f t="shared" si="149"/>
        <v>1</v>
      </c>
      <c r="AB1407">
        <f t="shared" si="150"/>
        <v>0</v>
      </c>
      <c r="AC1407">
        <f>IF(N1407=Legend!$D$3,3,IF(N1407=Legend!$D$4,2,IF(N1407=Legend!$D$5,1,0)))</f>
        <v>0</v>
      </c>
      <c r="AD1407">
        <f t="shared" si="151"/>
        <v>0</v>
      </c>
      <c r="AF1407">
        <f t="shared" si="152"/>
        <v>0</v>
      </c>
      <c r="AG1407">
        <f>IF(R1407=Legend!$F$3,3,IF(R1407=Legend!$F$4,2,IF(R1407=Legend!$F$5,1,0)))</f>
        <v>1</v>
      </c>
      <c r="AH1407">
        <f>IF(S1407=Legend!$F$3,3,IF(S1407=Legend!$F$4,2,IF(S1407=Legend!$F$5,1,0)))</f>
        <v>3</v>
      </c>
      <c r="AK1407">
        <f>IF(V1407=Legend!$H$3,3,IF(V1407=Legend!$H$4,2,IF(V1407=Legend!$H$5,1,0)))</f>
        <v>2</v>
      </c>
      <c r="AM1407">
        <f t="shared" si="153"/>
        <v>9</v>
      </c>
    </row>
    <row r="1408" spans="1:39" ht="78" x14ac:dyDescent="0.3">
      <c r="A1408" t="s">
        <v>40</v>
      </c>
      <c r="B1408" t="s">
        <v>637</v>
      </c>
      <c r="C1408" t="s">
        <v>640</v>
      </c>
      <c r="D1408" t="s">
        <v>3318</v>
      </c>
      <c r="E1408" t="str">
        <f t="shared" si="147"/>
        <v>KOP.KOPRINDO</v>
      </c>
      <c r="F1408" t="s">
        <v>44</v>
      </c>
      <c r="G1408" t="s">
        <v>21</v>
      </c>
      <c r="H1408" t="s">
        <v>21</v>
      </c>
      <c r="I1408" t="s">
        <v>54</v>
      </c>
      <c r="J1408" t="s">
        <v>35</v>
      </c>
      <c r="K1408" t="s">
        <v>24</v>
      </c>
      <c r="L1408" t="s">
        <v>21</v>
      </c>
      <c r="M1408" t="s">
        <v>25</v>
      </c>
      <c r="N1408" t="s">
        <v>28</v>
      </c>
      <c r="O1408" t="s">
        <v>21</v>
      </c>
      <c r="P1408" t="s">
        <v>21</v>
      </c>
      <c r="Q1408" t="s">
        <v>27</v>
      </c>
      <c r="R1408" t="s">
        <v>45</v>
      </c>
      <c r="S1408" t="s">
        <v>28</v>
      </c>
      <c r="T1408" t="s">
        <v>21</v>
      </c>
      <c r="U1408" t="s">
        <v>21</v>
      </c>
      <c r="V1408" t="s">
        <v>42</v>
      </c>
      <c r="W1408" s="2" t="s">
        <v>57</v>
      </c>
      <c r="Y1408">
        <f>IF(J1408=Legend!$B$3,0,IF(J1408=Legend!$B$4,1,IF(J1408=Legend!$B$5,2,0)))</f>
        <v>0</v>
      </c>
      <c r="Z1408">
        <f t="shared" si="148"/>
        <v>1</v>
      </c>
      <c r="AA1408">
        <f t="shared" si="149"/>
        <v>0</v>
      </c>
      <c r="AB1408">
        <f t="shared" si="150"/>
        <v>1</v>
      </c>
      <c r="AC1408">
        <f>IF(N1408=Legend!$D$3,3,IF(N1408=Legend!$D$4,2,IF(N1408=Legend!$D$5,1,0)))</f>
        <v>1</v>
      </c>
      <c r="AD1408">
        <f t="shared" si="151"/>
        <v>0</v>
      </c>
      <c r="AF1408">
        <f t="shared" si="152"/>
        <v>0</v>
      </c>
      <c r="AG1408">
        <f>IF(R1408=Legend!$F$3,3,IF(R1408=Legend!$F$4,2,IF(R1408=Legend!$F$5,1,0)))</f>
        <v>1</v>
      </c>
      <c r="AH1408">
        <f>IF(S1408=Legend!$F$3,3,IF(S1408=Legend!$F$4,2,IF(S1408=Legend!$F$5,1,0)))</f>
        <v>2</v>
      </c>
      <c r="AK1408">
        <f>IF(V1408=Legend!$H$3,3,IF(V1408=Legend!$H$4,2,IF(V1408=Legend!$H$5,1,0)))</f>
        <v>0</v>
      </c>
      <c r="AM1408">
        <f t="shared" si="153"/>
        <v>6</v>
      </c>
    </row>
    <row r="1409" spans="1:39" ht="109.2" x14ac:dyDescent="0.3">
      <c r="A1409" t="s">
        <v>74</v>
      </c>
      <c r="B1409" t="s">
        <v>174</v>
      </c>
      <c r="C1409" t="s">
        <v>1159</v>
      </c>
      <c r="D1409" t="s">
        <v>4138</v>
      </c>
      <c r="E1409" t="str">
        <f t="shared" si="147"/>
        <v>KOP.KUD PAKIS</v>
      </c>
      <c r="F1409" t="s">
        <v>74</v>
      </c>
      <c r="G1409" t="s">
        <v>21</v>
      </c>
      <c r="H1409" t="s">
        <v>21</v>
      </c>
      <c r="I1409" t="s">
        <v>22</v>
      </c>
      <c r="J1409" t="s">
        <v>23</v>
      </c>
      <c r="K1409" t="s">
        <v>24</v>
      </c>
      <c r="L1409" t="s">
        <v>25</v>
      </c>
      <c r="M1409" t="s">
        <v>25</v>
      </c>
      <c r="N1409" t="s">
        <v>26</v>
      </c>
      <c r="O1409" t="s">
        <v>25</v>
      </c>
      <c r="P1409" t="s">
        <v>21</v>
      </c>
      <c r="Q1409" t="s">
        <v>27</v>
      </c>
      <c r="R1409" t="s">
        <v>45</v>
      </c>
      <c r="S1409" t="s">
        <v>29</v>
      </c>
      <c r="T1409" t="s">
        <v>21</v>
      </c>
      <c r="U1409" t="s">
        <v>21</v>
      </c>
      <c r="V1409" t="s">
        <v>33</v>
      </c>
      <c r="W1409" s="2" t="s">
        <v>66</v>
      </c>
      <c r="Y1409">
        <f>IF(J1409=Legend!$B$3,0,IF(J1409=Legend!$B$4,1,IF(J1409=Legend!$B$5,2,0)))</f>
        <v>1</v>
      </c>
      <c r="Z1409">
        <f t="shared" si="148"/>
        <v>1</v>
      </c>
      <c r="AA1409">
        <f t="shared" si="149"/>
        <v>1</v>
      </c>
      <c r="AB1409">
        <f t="shared" si="150"/>
        <v>1</v>
      </c>
      <c r="AC1409">
        <f>IF(N1409=Legend!$D$3,3,IF(N1409=Legend!$D$4,2,IF(N1409=Legend!$D$5,1,0)))</f>
        <v>2</v>
      </c>
      <c r="AD1409">
        <f t="shared" si="151"/>
        <v>1</v>
      </c>
      <c r="AF1409">
        <f t="shared" si="152"/>
        <v>0</v>
      </c>
      <c r="AG1409">
        <f>IF(R1409=Legend!$F$3,3,IF(R1409=Legend!$F$4,2,IF(R1409=Legend!$F$5,1,0)))</f>
        <v>1</v>
      </c>
      <c r="AH1409">
        <f>IF(S1409=Legend!$F$3,3,IF(S1409=Legend!$F$4,2,IF(S1409=Legend!$F$5,1,0)))</f>
        <v>3</v>
      </c>
      <c r="AK1409">
        <f>IF(V1409=Legend!$H$3,3,IF(V1409=Legend!$H$4,2,IF(V1409=Legend!$H$5,1,0)))</f>
        <v>1</v>
      </c>
      <c r="AM1409">
        <f t="shared" si="153"/>
        <v>12</v>
      </c>
    </row>
    <row r="1410" spans="1:39" ht="140.4" x14ac:dyDescent="0.3">
      <c r="A1410" t="s">
        <v>40</v>
      </c>
      <c r="B1410" t="s">
        <v>637</v>
      </c>
      <c r="C1410" t="s">
        <v>905</v>
      </c>
      <c r="D1410" t="s">
        <v>3317</v>
      </c>
      <c r="E1410" t="str">
        <f t="shared" si="147"/>
        <v>KOP.PEGAWAI BANK INDONESIA</v>
      </c>
      <c r="F1410" t="s">
        <v>37</v>
      </c>
      <c r="G1410" t="s">
        <v>21</v>
      </c>
      <c r="H1410" t="s">
        <v>21</v>
      </c>
      <c r="I1410" t="s">
        <v>22</v>
      </c>
      <c r="J1410" t="s">
        <v>35</v>
      </c>
      <c r="K1410" t="s">
        <v>24</v>
      </c>
      <c r="L1410" t="s">
        <v>25</v>
      </c>
      <c r="M1410" t="s">
        <v>25</v>
      </c>
      <c r="N1410" t="s">
        <v>26</v>
      </c>
      <c r="O1410" t="s">
        <v>25</v>
      </c>
      <c r="P1410" t="s">
        <v>21</v>
      </c>
      <c r="Q1410" t="s">
        <v>27</v>
      </c>
      <c r="R1410" t="s">
        <v>45</v>
      </c>
      <c r="S1410" t="s">
        <v>28</v>
      </c>
      <c r="T1410" t="s">
        <v>21</v>
      </c>
      <c r="U1410" t="s">
        <v>21</v>
      </c>
      <c r="V1410" t="s">
        <v>42</v>
      </c>
      <c r="W1410" s="2" t="s">
        <v>34</v>
      </c>
      <c r="Y1410">
        <f>IF(J1410=Legend!$B$3,0,IF(J1410=Legend!$B$4,1,IF(J1410=Legend!$B$5,2,0)))</f>
        <v>0</v>
      </c>
      <c r="Z1410">
        <f t="shared" si="148"/>
        <v>1</v>
      </c>
      <c r="AA1410">
        <f t="shared" si="149"/>
        <v>1</v>
      </c>
      <c r="AB1410">
        <f t="shared" si="150"/>
        <v>1</v>
      </c>
      <c r="AC1410">
        <f>IF(N1410=Legend!$D$3,3,IF(N1410=Legend!$D$4,2,IF(N1410=Legend!$D$5,1,0)))</f>
        <v>2</v>
      </c>
      <c r="AD1410">
        <f t="shared" si="151"/>
        <v>1</v>
      </c>
      <c r="AF1410">
        <f t="shared" si="152"/>
        <v>0</v>
      </c>
      <c r="AG1410">
        <f>IF(R1410=Legend!$F$3,3,IF(R1410=Legend!$F$4,2,IF(R1410=Legend!$F$5,1,0)))</f>
        <v>1</v>
      </c>
      <c r="AH1410">
        <f>IF(S1410=Legend!$F$3,3,IF(S1410=Legend!$F$4,2,IF(S1410=Legend!$F$5,1,0)))</f>
        <v>2</v>
      </c>
      <c r="AK1410">
        <f>IF(V1410=Legend!$H$3,3,IF(V1410=Legend!$H$4,2,IF(V1410=Legend!$H$5,1,0)))</f>
        <v>0</v>
      </c>
      <c r="AM1410">
        <f t="shared" si="153"/>
        <v>9</v>
      </c>
    </row>
    <row r="1411" spans="1:39" x14ac:dyDescent="0.3">
      <c r="A1411" t="s">
        <v>141</v>
      </c>
      <c r="B1411" t="s">
        <v>174</v>
      </c>
      <c r="C1411" t="s">
        <v>1159</v>
      </c>
      <c r="D1411" t="s">
        <v>3751</v>
      </c>
      <c r="E1411" t="str">
        <f t="shared" si="147"/>
        <v>KOP.PEGAWAI TELKOM MALANG</v>
      </c>
      <c r="F1411" t="s">
        <v>102</v>
      </c>
      <c r="G1411" t="s">
        <v>21</v>
      </c>
      <c r="H1411" t="s">
        <v>21</v>
      </c>
      <c r="I1411" t="s">
        <v>22</v>
      </c>
      <c r="J1411" t="s">
        <v>35</v>
      </c>
      <c r="K1411" t="s">
        <v>47</v>
      </c>
      <c r="L1411" t="s">
        <v>21</v>
      </c>
      <c r="M1411" t="s">
        <v>21</v>
      </c>
      <c r="N1411" t="s">
        <v>47</v>
      </c>
      <c r="O1411" t="s">
        <v>21</v>
      </c>
      <c r="P1411" t="s">
        <v>21</v>
      </c>
      <c r="Q1411" t="s">
        <v>27</v>
      </c>
      <c r="R1411" t="s">
        <v>47</v>
      </c>
      <c r="S1411" t="s">
        <v>47</v>
      </c>
      <c r="T1411" t="s">
        <v>21</v>
      </c>
      <c r="U1411" t="s">
        <v>21</v>
      </c>
      <c r="V1411" t="s">
        <v>42</v>
      </c>
      <c r="W1411" s="18" t="s">
        <v>53</v>
      </c>
      <c r="Y1411">
        <f>IF(J1411=Legend!$B$3,0,IF(J1411=Legend!$B$4,1,IF(J1411=Legend!$B$5,2,0)))</f>
        <v>0</v>
      </c>
      <c r="Z1411">
        <f t="shared" si="148"/>
        <v>0</v>
      </c>
      <c r="AA1411">
        <f t="shared" si="149"/>
        <v>0</v>
      </c>
      <c r="AB1411">
        <f t="shared" si="150"/>
        <v>0</v>
      </c>
      <c r="AC1411">
        <f>IF(N1411=Legend!$D$3,3,IF(N1411=Legend!$D$4,2,IF(N1411=Legend!$D$5,1,0)))</f>
        <v>0</v>
      </c>
      <c r="AD1411">
        <f t="shared" si="151"/>
        <v>0</v>
      </c>
      <c r="AF1411">
        <f t="shared" si="152"/>
        <v>0</v>
      </c>
      <c r="AG1411">
        <f>IF(R1411=Legend!$F$3,3,IF(R1411=Legend!$F$4,2,IF(R1411=Legend!$F$5,1,0)))</f>
        <v>0</v>
      </c>
      <c r="AH1411">
        <f>IF(S1411=Legend!$F$3,3,IF(S1411=Legend!$F$4,2,IF(S1411=Legend!$F$5,1,0)))</f>
        <v>0</v>
      </c>
      <c r="AK1411">
        <f>IF(V1411=Legend!$H$3,3,IF(V1411=Legend!$H$4,2,IF(V1411=Legend!$H$5,1,0)))</f>
        <v>0</v>
      </c>
      <c r="AM1411">
        <f t="shared" si="153"/>
        <v>0</v>
      </c>
    </row>
    <row r="1412" spans="1:39" ht="156" x14ac:dyDescent="0.3">
      <c r="A1412" t="s">
        <v>70</v>
      </c>
      <c r="B1412" t="s">
        <v>174</v>
      </c>
      <c r="C1412" t="s">
        <v>2394</v>
      </c>
      <c r="D1412" t="s">
        <v>4204</v>
      </c>
      <c r="E1412" t="str">
        <f t="shared" si="147"/>
        <v>KOP.RANGGA/KANTOR DEPAG KODYA</v>
      </c>
      <c r="F1412" t="s">
        <v>70</v>
      </c>
      <c r="G1412" t="s">
        <v>21</v>
      </c>
      <c r="H1412" t="s">
        <v>21</v>
      </c>
      <c r="I1412" t="s">
        <v>22</v>
      </c>
      <c r="J1412" t="s">
        <v>35</v>
      </c>
      <c r="K1412" t="s">
        <v>24</v>
      </c>
      <c r="L1412" t="s">
        <v>21</v>
      </c>
      <c r="M1412" t="s">
        <v>21</v>
      </c>
      <c r="N1412" t="s">
        <v>47</v>
      </c>
      <c r="O1412" t="s">
        <v>21</v>
      </c>
      <c r="P1412" t="s">
        <v>21</v>
      </c>
      <c r="Q1412" t="s">
        <v>27</v>
      </c>
      <c r="R1412" t="s">
        <v>45</v>
      </c>
      <c r="S1412" t="s">
        <v>28</v>
      </c>
      <c r="T1412" t="s">
        <v>21</v>
      </c>
      <c r="U1412" t="s">
        <v>21</v>
      </c>
      <c r="V1412" t="s">
        <v>33</v>
      </c>
      <c r="W1412" s="2" t="s">
        <v>31</v>
      </c>
      <c r="Y1412">
        <f>IF(J1412=Legend!$B$3,0,IF(J1412=Legend!$B$4,1,IF(J1412=Legend!$B$5,2,0)))</f>
        <v>0</v>
      </c>
      <c r="Z1412">
        <f t="shared" si="148"/>
        <v>1</v>
      </c>
      <c r="AA1412">
        <f t="shared" si="149"/>
        <v>0</v>
      </c>
      <c r="AB1412">
        <f t="shared" si="150"/>
        <v>0</v>
      </c>
      <c r="AC1412">
        <f>IF(N1412=Legend!$D$3,3,IF(N1412=Legend!$D$4,2,IF(N1412=Legend!$D$5,1,0)))</f>
        <v>0</v>
      </c>
      <c r="AD1412">
        <f t="shared" si="151"/>
        <v>0</v>
      </c>
      <c r="AF1412">
        <f t="shared" si="152"/>
        <v>0</v>
      </c>
      <c r="AG1412">
        <f>IF(R1412=Legend!$F$3,3,IF(R1412=Legend!$F$4,2,IF(R1412=Legend!$F$5,1,0)))</f>
        <v>1</v>
      </c>
      <c r="AH1412">
        <f>IF(S1412=Legend!$F$3,3,IF(S1412=Legend!$F$4,2,IF(S1412=Legend!$F$5,1,0)))</f>
        <v>2</v>
      </c>
      <c r="AK1412">
        <f>IF(V1412=Legend!$H$3,3,IF(V1412=Legend!$H$4,2,IF(V1412=Legend!$H$5,1,0)))</f>
        <v>1</v>
      </c>
      <c r="AM1412">
        <f t="shared" si="153"/>
        <v>5</v>
      </c>
    </row>
    <row r="1413" spans="1:39" ht="140.4" x14ac:dyDescent="0.3">
      <c r="A1413" t="s">
        <v>141</v>
      </c>
      <c r="B1413" t="s">
        <v>174</v>
      </c>
      <c r="C1413" t="s">
        <v>1159</v>
      </c>
      <c r="D1413" t="s">
        <v>3737</v>
      </c>
      <c r="E1413" t="str">
        <f t="shared" ref="E1413:E1476" si="154">TRIM(D1413)</f>
        <v>KOP.SRI REJEKI</v>
      </c>
      <c r="F1413" t="s">
        <v>85</v>
      </c>
      <c r="G1413" t="s">
        <v>21</v>
      </c>
      <c r="H1413" t="s">
        <v>21</v>
      </c>
      <c r="I1413" t="s">
        <v>22</v>
      </c>
      <c r="J1413" t="s">
        <v>35</v>
      </c>
      <c r="K1413" t="s">
        <v>24</v>
      </c>
      <c r="L1413" t="s">
        <v>25</v>
      </c>
      <c r="M1413" t="s">
        <v>21</v>
      </c>
      <c r="N1413" t="s">
        <v>28</v>
      </c>
      <c r="O1413" t="s">
        <v>25</v>
      </c>
      <c r="P1413" t="s">
        <v>21</v>
      </c>
      <c r="Q1413" t="s">
        <v>27</v>
      </c>
      <c r="R1413" t="s">
        <v>45</v>
      </c>
      <c r="S1413" t="s">
        <v>29</v>
      </c>
      <c r="T1413" t="s">
        <v>21</v>
      </c>
      <c r="U1413" t="s">
        <v>21</v>
      </c>
      <c r="V1413" t="s">
        <v>33</v>
      </c>
      <c r="W1413" s="2" t="s">
        <v>34</v>
      </c>
      <c r="Y1413">
        <f>IF(J1413=Legend!$B$3,0,IF(J1413=Legend!$B$4,1,IF(J1413=Legend!$B$5,2,0)))</f>
        <v>0</v>
      </c>
      <c r="Z1413">
        <f t="shared" ref="Z1413:Z1476" si="155">IF(K1413="Ada",1,0)</f>
        <v>1</v>
      </c>
      <c r="AA1413">
        <f t="shared" ref="AA1413:AA1476" si="156">IF(L1413="Ya",1,0)</f>
        <v>1</v>
      </c>
      <c r="AB1413">
        <f t="shared" ref="AB1413:AB1476" si="157">IF(M1413="Ya",1,0)</f>
        <v>0</v>
      </c>
      <c r="AC1413">
        <f>IF(N1413=Legend!$D$3,3,IF(N1413=Legend!$D$4,2,IF(N1413=Legend!$D$5,1,0)))</f>
        <v>1</v>
      </c>
      <c r="AD1413">
        <f t="shared" ref="AD1413:AD1476" si="158">IF(O1413="Ya",1,0)</f>
        <v>1</v>
      </c>
      <c r="AF1413">
        <f t="shared" ref="AF1413:AF1476" si="159">IF(Q1413="Tidak ber-mitra",0,2)</f>
        <v>0</v>
      </c>
      <c r="AG1413">
        <f>IF(R1413=Legend!$F$3,3,IF(R1413=Legend!$F$4,2,IF(R1413=Legend!$F$5,1,0)))</f>
        <v>1</v>
      </c>
      <c r="AH1413">
        <f>IF(S1413=Legend!$F$3,3,IF(S1413=Legend!$F$4,2,IF(S1413=Legend!$F$5,1,0)))</f>
        <v>3</v>
      </c>
      <c r="AK1413">
        <f>IF(V1413=Legend!$H$3,3,IF(V1413=Legend!$H$4,2,IF(V1413=Legend!$H$5,1,0)))</f>
        <v>1</v>
      </c>
      <c r="AM1413">
        <f t="shared" ref="AM1413:AM1476" si="160">SUM(Y1413:AL1413)</f>
        <v>9</v>
      </c>
    </row>
    <row r="1414" spans="1:39" ht="109.2" x14ac:dyDescent="0.3">
      <c r="A1414" t="s">
        <v>102</v>
      </c>
      <c r="B1414" t="s">
        <v>174</v>
      </c>
      <c r="C1414" t="s">
        <v>1159</v>
      </c>
      <c r="D1414" t="s">
        <v>3764</v>
      </c>
      <c r="E1414" t="str">
        <f t="shared" si="154"/>
        <v>KOP.UGORO</v>
      </c>
      <c r="F1414" t="s">
        <v>102</v>
      </c>
      <c r="G1414" t="s">
        <v>21</v>
      </c>
      <c r="H1414" t="s">
        <v>21</v>
      </c>
      <c r="I1414" t="s">
        <v>54</v>
      </c>
      <c r="J1414" t="s">
        <v>23</v>
      </c>
      <c r="K1414" t="s">
        <v>24</v>
      </c>
      <c r="L1414" t="s">
        <v>25</v>
      </c>
      <c r="M1414" t="s">
        <v>25</v>
      </c>
      <c r="N1414" t="s">
        <v>26</v>
      </c>
      <c r="O1414" t="s">
        <v>25</v>
      </c>
      <c r="P1414" t="s">
        <v>21</v>
      </c>
      <c r="Q1414" t="s">
        <v>27</v>
      </c>
      <c r="R1414" t="s">
        <v>45</v>
      </c>
      <c r="S1414" t="s">
        <v>28</v>
      </c>
      <c r="T1414" t="s">
        <v>21</v>
      </c>
      <c r="U1414" t="s">
        <v>21</v>
      </c>
      <c r="V1414" t="s">
        <v>75</v>
      </c>
      <c r="W1414" s="2" t="s">
        <v>46</v>
      </c>
      <c r="Y1414">
        <f>IF(J1414=Legend!$B$3,0,IF(J1414=Legend!$B$4,1,IF(J1414=Legend!$B$5,2,0)))</f>
        <v>1</v>
      </c>
      <c r="Z1414">
        <f t="shared" si="155"/>
        <v>1</v>
      </c>
      <c r="AA1414">
        <f t="shared" si="156"/>
        <v>1</v>
      </c>
      <c r="AB1414">
        <f t="shared" si="157"/>
        <v>1</v>
      </c>
      <c r="AC1414">
        <f>IF(N1414=Legend!$D$3,3,IF(N1414=Legend!$D$4,2,IF(N1414=Legend!$D$5,1,0)))</f>
        <v>2</v>
      </c>
      <c r="AD1414">
        <f t="shared" si="158"/>
        <v>1</v>
      </c>
      <c r="AF1414">
        <f t="shared" si="159"/>
        <v>0</v>
      </c>
      <c r="AG1414">
        <f>IF(R1414=Legend!$F$3,3,IF(R1414=Legend!$F$4,2,IF(R1414=Legend!$F$5,1,0)))</f>
        <v>1</v>
      </c>
      <c r="AH1414">
        <f>IF(S1414=Legend!$F$3,3,IF(S1414=Legend!$F$4,2,IF(S1414=Legend!$F$5,1,0)))</f>
        <v>2</v>
      </c>
      <c r="AK1414">
        <f>IF(V1414=Legend!$H$3,3,IF(V1414=Legend!$H$4,2,IF(V1414=Legend!$H$5,1,0)))</f>
        <v>3</v>
      </c>
      <c r="AM1414">
        <f t="shared" si="160"/>
        <v>13</v>
      </c>
    </row>
    <row r="1415" spans="1:39" ht="140.4" x14ac:dyDescent="0.3">
      <c r="A1415" t="s">
        <v>70</v>
      </c>
      <c r="B1415" t="s">
        <v>174</v>
      </c>
      <c r="C1415" t="s">
        <v>2394</v>
      </c>
      <c r="D1415" t="s">
        <v>4306</v>
      </c>
      <c r="E1415" t="str">
        <f t="shared" si="154"/>
        <v>KOP.WALISONGO</v>
      </c>
      <c r="F1415" t="s">
        <v>70</v>
      </c>
      <c r="G1415" t="s">
        <v>21</v>
      </c>
      <c r="H1415" t="s">
        <v>21</v>
      </c>
      <c r="I1415" t="s">
        <v>22</v>
      </c>
      <c r="J1415" t="s">
        <v>35</v>
      </c>
      <c r="K1415" t="s">
        <v>24</v>
      </c>
      <c r="L1415" t="s">
        <v>21</v>
      </c>
      <c r="M1415" t="s">
        <v>25</v>
      </c>
      <c r="N1415" t="s">
        <v>28</v>
      </c>
      <c r="O1415" t="s">
        <v>25</v>
      </c>
      <c r="P1415" t="s">
        <v>21</v>
      </c>
      <c r="Q1415" t="s">
        <v>27</v>
      </c>
      <c r="R1415" t="s">
        <v>45</v>
      </c>
      <c r="S1415" t="s">
        <v>28</v>
      </c>
      <c r="T1415" t="s">
        <v>21</v>
      </c>
      <c r="U1415" t="s">
        <v>21</v>
      </c>
      <c r="V1415" t="s">
        <v>42</v>
      </c>
      <c r="W1415" s="2" t="s">
        <v>34</v>
      </c>
      <c r="Y1415">
        <f>IF(J1415=Legend!$B$3,0,IF(J1415=Legend!$B$4,1,IF(J1415=Legend!$B$5,2,0)))</f>
        <v>0</v>
      </c>
      <c r="Z1415">
        <f t="shared" si="155"/>
        <v>1</v>
      </c>
      <c r="AA1415">
        <f t="shared" si="156"/>
        <v>0</v>
      </c>
      <c r="AB1415">
        <f t="shared" si="157"/>
        <v>1</v>
      </c>
      <c r="AC1415">
        <f>IF(N1415=Legend!$D$3,3,IF(N1415=Legend!$D$4,2,IF(N1415=Legend!$D$5,1,0)))</f>
        <v>1</v>
      </c>
      <c r="AD1415">
        <f t="shared" si="158"/>
        <v>1</v>
      </c>
      <c r="AF1415">
        <f t="shared" si="159"/>
        <v>0</v>
      </c>
      <c r="AG1415">
        <f>IF(R1415=Legend!$F$3,3,IF(R1415=Legend!$F$4,2,IF(R1415=Legend!$F$5,1,0)))</f>
        <v>1</v>
      </c>
      <c r="AH1415">
        <f>IF(S1415=Legend!$F$3,3,IF(S1415=Legend!$F$4,2,IF(S1415=Legend!$F$5,1,0)))</f>
        <v>2</v>
      </c>
      <c r="AK1415">
        <f>IF(V1415=Legend!$H$3,3,IF(V1415=Legend!$H$4,2,IF(V1415=Legend!$H$5,1,0)))</f>
        <v>0</v>
      </c>
      <c r="AM1415">
        <f t="shared" si="160"/>
        <v>7</v>
      </c>
    </row>
    <row r="1416" spans="1:39" ht="140.4" x14ac:dyDescent="0.3">
      <c r="A1416" t="s">
        <v>43</v>
      </c>
      <c r="B1416" t="s">
        <v>174</v>
      </c>
      <c r="C1416" t="s">
        <v>1159</v>
      </c>
      <c r="D1416" t="s">
        <v>3973</v>
      </c>
      <c r="E1416" t="str">
        <f t="shared" si="154"/>
        <v>KOP.WIDYA GAMA</v>
      </c>
      <c r="F1416" t="s">
        <v>43</v>
      </c>
      <c r="G1416" t="s">
        <v>21</v>
      </c>
      <c r="H1416" t="s">
        <v>21</v>
      </c>
      <c r="I1416" t="s">
        <v>22</v>
      </c>
      <c r="J1416" t="s">
        <v>23</v>
      </c>
      <c r="K1416" t="s">
        <v>24</v>
      </c>
      <c r="L1416" t="s">
        <v>25</v>
      </c>
      <c r="M1416" t="s">
        <v>25</v>
      </c>
      <c r="N1416" t="s">
        <v>26</v>
      </c>
      <c r="O1416" t="s">
        <v>25</v>
      </c>
      <c r="P1416" t="s">
        <v>21</v>
      </c>
      <c r="Q1416" t="s">
        <v>27</v>
      </c>
      <c r="R1416" t="s">
        <v>45</v>
      </c>
      <c r="S1416" t="s">
        <v>29</v>
      </c>
      <c r="T1416" t="s">
        <v>21</v>
      </c>
      <c r="U1416" t="s">
        <v>21</v>
      </c>
      <c r="V1416" t="s">
        <v>33</v>
      </c>
      <c r="W1416" s="2" t="s">
        <v>34</v>
      </c>
      <c r="Y1416">
        <f>IF(J1416=Legend!$B$3,0,IF(J1416=Legend!$B$4,1,IF(J1416=Legend!$B$5,2,0)))</f>
        <v>1</v>
      </c>
      <c r="Z1416">
        <f t="shared" si="155"/>
        <v>1</v>
      </c>
      <c r="AA1416">
        <f t="shared" si="156"/>
        <v>1</v>
      </c>
      <c r="AB1416">
        <f t="shared" si="157"/>
        <v>1</v>
      </c>
      <c r="AC1416">
        <f>IF(N1416=Legend!$D$3,3,IF(N1416=Legend!$D$4,2,IF(N1416=Legend!$D$5,1,0)))</f>
        <v>2</v>
      </c>
      <c r="AD1416">
        <f t="shared" si="158"/>
        <v>1</v>
      </c>
      <c r="AF1416">
        <f t="shared" si="159"/>
        <v>0</v>
      </c>
      <c r="AG1416">
        <f>IF(R1416=Legend!$F$3,3,IF(R1416=Legend!$F$4,2,IF(R1416=Legend!$F$5,1,0)))</f>
        <v>1</v>
      </c>
      <c r="AH1416">
        <f>IF(S1416=Legend!$F$3,3,IF(S1416=Legend!$F$4,2,IF(S1416=Legend!$F$5,1,0)))</f>
        <v>3</v>
      </c>
      <c r="AK1416">
        <f>IF(V1416=Legend!$H$3,3,IF(V1416=Legend!$H$4,2,IF(V1416=Legend!$H$5,1,0)))</f>
        <v>1</v>
      </c>
      <c r="AM1416">
        <f t="shared" si="160"/>
        <v>12</v>
      </c>
    </row>
    <row r="1417" spans="1:39" ht="78" x14ac:dyDescent="0.3">
      <c r="A1417" t="s">
        <v>40</v>
      </c>
      <c r="B1417" t="s">
        <v>637</v>
      </c>
      <c r="C1417" t="s">
        <v>640</v>
      </c>
      <c r="D1417" t="s">
        <v>3316</v>
      </c>
      <c r="E1417" t="str">
        <f t="shared" si="154"/>
        <v>KOP-CIPTA PANGAN</v>
      </c>
      <c r="F1417" t="s">
        <v>44</v>
      </c>
      <c r="G1417" t="s">
        <v>21</v>
      </c>
      <c r="H1417" t="s">
        <v>21</v>
      </c>
      <c r="I1417" t="s">
        <v>22</v>
      </c>
      <c r="J1417" t="s">
        <v>35</v>
      </c>
      <c r="K1417" t="s">
        <v>24</v>
      </c>
      <c r="L1417" t="s">
        <v>21</v>
      </c>
      <c r="M1417" t="s">
        <v>25</v>
      </c>
      <c r="N1417" t="s">
        <v>28</v>
      </c>
      <c r="O1417" t="s">
        <v>21</v>
      </c>
      <c r="P1417" t="s">
        <v>21</v>
      </c>
      <c r="Q1417" t="s">
        <v>27</v>
      </c>
      <c r="R1417" t="s">
        <v>45</v>
      </c>
      <c r="S1417" t="s">
        <v>47</v>
      </c>
      <c r="T1417" t="s">
        <v>21</v>
      </c>
      <c r="U1417" t="s">
        <v>21</v>
      </c>
      <c r="V1417" t="s">
        <v>42</v>
      </c>
      <c r="W1417" s="2" t="s">
        <v>105</v>
      </c>
      <c r="Y1417">
        <f>IF(J1417=Legend!$B$3,0,IF(J1417=Legend!$B$4,1,IF(J1417=Legend!$B$5,2,0)))</f>
        <v>0</v>
      </c>
      <c r="Z1417">
        <f t="shared" si="155"/>
        <v>1</v>
      </c>
      <c r="AA1417">
        <f t="shared" si="156"/>
        <v>0</v>
      </c>
      <c r="AB1417">
        <f t="shared" si="157"/>
        <v>1</v>
      </c>
      <c r="AC1417">
        <f>IF(N1417=Legend!$D$3,3,IF(N1417=Legend!$D$4,2,IF(N1417=Legend!$D$5,1,0)))</f>
        <v>1</v>
      </c>
      <c r="AD1417">
        <f t="shared" si="158"/>
        <v>0</v>
      </c>
      <c r="AF1417">
        <f t="shared" si="159"/>
        <v>0</v>
      </c>
      <c r="AG1417">
        <f>IF(R1417=Legend!$F$3,3,IF(R1417=Legend!$F$4,2,IF(R1417=Legend!$F$5,1,0)))</f>
        <v>1</v>
      </c>
      <c r="AH1417">
        <f>IF(S1417=Legend!$F$3,3,IF(S1417=Legend!$F$4,2,IF(S1417=Legend!$F$5,1,0)))</f>
        <v>0</v>
      </c>
      <c r="AK1417">
        <f>IF(V1417=Legend!$H$3,3,IF(V1417=Legend!$H$4,2,IF(V1417=Legend!$H$5,1,0)))</f>
        <v>0</v>
      </c>
      <c r="AM1417">
        <f t="shared" si="160"/>
        <v>4</v>
      </c>
    </row>
    <row r="1418" spans="1:39" ht="140.4" x14ac:dyDescent="0.3">
      <c r="A1418" t="s">
        <v>70</v>
      </c>
      <c r="B1418" t="s">
        <v>3366</v>
      </c>
      <c r="C1418" t="s">
        <v>4327</v>
      </c>
      <c r="D1418" t="s">
        <v>4344</v>
      </c>
      <c r="E1418" t="str">
        <f t="shared" si="154"/>
        <v>KOPERASI PAMANDIRI</v>
      </c>
      <c r="F1418" t="s">
        <v>70</v>
      </c>
      <c r="G1418" t="s">
        <v>21</v>
      </c>
      <c r="H1418" t="s">
        <v>21</v>
      </c>
      <c r="I1418" t="s">
        <v>22</v>
      </c>
      <c r="J1418" t="s">
        <v>35</v>
      </c>
      <c r="K1418" t="s">
        <v>47</v>
      </c>
      <c r="L1418" t="s">
        <v>21</v>
      </c>
      <c r="M1418" t="s">
        <v>21</v>
      </c>
      <c r="N1418" t="s">
        <v>28</v>
      </c>
      <c r="O1418" t="s">
        <v>25</v>
      </c>
      <c r="P1418" t="s">
        <v>21</v>
      </c>
      <c r="Q1418" t="s">
        <v>27</v>
      </c>
      <c r="R1418" t="s">
        <v>45</v>
      </c>
      <c r="S1418" t="s">
        <v>28</v>
      </c>
      <c r="T1418" t="s">
        <v>21</v>
      </c>
      <c r="U1418" t="s">
        <v>21</v>
      </c>
      <c r="V1418" t="s">
        <v>42</v>
      </c>
      <c r="W1418" s="2" t="s">
        <v>34</v>
      </c>
      <c r="Y1418">
        <f>IF(J1418=Legend!$B$3,0,IF(J1418=Legend!$B$4,1,IF(J1418=Legend!$B$5,2,0)))</f>
        <v>0</v>
      </c>
      <c r="Z1418">
        <f t="shared" si="155"/>
        <v>0</v>
      </c>
      <c r="AA1418">
        <f t="shared" si="156"/>
        <v>0</v>
      </c>
      <c r="AB1418">
        <f t="shared" si="157"/>
        <v>0</v>
      </c>
      <c r="AC1418">
        <f>IF(N1418=Legend!$D$3,3,IF(N1418=Legend!$D$4,2,IF(N1418=Legend!$D$5,1,0)))</f>
        <v>1</v>
      </c>
      <c r="AD1418">
        <f t="shared" si="158"/>
        <v>1</v>
      </c>
      <c r="AF1418">
        <f t="shared" si="159"/>
        <v>0</v>
      </c>
      <c r="AG1418">
        <f>IF(R1418=Legend!$F$3,3,IF(R1418=Legend!$F$4,2,IF(R1418=Legend!$F$5,1,0)))</f>
        <v>1</v>
      </c>
      <c r="AH1418">
        <f>IF(S1418=Legend!$F$3,3,IF(S1418=Legend!$F$4,2,IF(S1418=Legend!$F$5,1,0)))</f>
        <v>2</v>
      </c>
      <c r="AK1418">
        <f>IF(V1418=Legend!$H$3,3,IF(V1418=Legend!$H$4,2,IF(V1418=Legend!$H$5,1,0)))</f>
        <v>0</v>
      </c>
      <c r="AM1418">
        <f t="shared" si="160"/>
        <v>5</v>
      </c>
    </row>
    <row r="1419" spans="1:39" ht="140.4" x14ac:dyDescent="0.3">
      <c r="A1419" t="s">
        <v>40</v>
      </c>
      <c r="B1419" t="s">
        <v>963</v>
      </c>
      <c r="C1419" t="s">
        <v>3369</v>
      </c>
      <c r="D1419" t="s">
        <v>3384</v>
      </c>
      <c r="E1419" t="str">
        <f t="shared" si="154"/>
        <v>KOPERASI ANTANG (ANTANG MART)/ DEDE SETIAWAN</v>
      </c>
      <c r="F1419" t="s">
        <v>40</v>
      </c>
      <c r="G1419" t="s">
        <v>21</v>
      </c>
      <c r="H1419" t="s">
        <v>21</v>
      </c>
      <c r="I1419" t="s">
        <v>22</v>
      </c>
      <c r="J1419" t="s">
        <v>35</v>
      </c>
      <c r="K1419" t="s">
        <v>24</v>
      </c>
      <c r="L1419" t="s">
        <v>25</v>
      </c>
      <c r="M1419" t="s">
        <v>25</v>
      </c>
      <c r="N1419" t="s">
        <v>28</v>
      </c>
      <c r="O1419" t="s">
        <v>21</v>
      </c>
      <c r="P1419" t="s">
        <v>21</v>
      </c>
      <c r="Q1419" t="s">
        <v>27</v>
      </c>
      <c r="R1419" t="s">
        <v>45</v>
      </c>
      <c r="S1419" t="s">
        <v>47</v>
      </c>
      <c r="T1419" t="s">
        <v>21</v>
      </c>
      <c r="U1419" t="s">
        <v>21</v>
      </c>
      <c r="V1419" t="s">
        <v>30</v>
      </c>
      <c r="W1419" s="2" t="s">
        <v>34</v>
      </c>
      <c r="Y1419">
        <f>IF(J1419=Legend!$B$3,0,IF(J1419=Legend!$B$4,1,IF(J1419=Legend!$B$5,2,0)))</f>
        <v>0</v>
      </c>
      <c r="Z1419">
        <f t="shared" si="155"/>
        <v>1</v>
      </c>
      <c r="AA1419">
        <f t="shared" si="156"/>
        <v>1</v>
      </c>
      <c r="AB1419">
        <f t="shared" si="157"/>
        <v>1</v>
      </c>
      <c r="AC1419">
        <f>IF(N1419=Legend!$D$3,3,IF(N1419=Legend!$D$4,2,IF(N1419=Legend!$D$5,1,0)))</f>
        <v>1</v>
      </c>
      <c r="AD1419">
        <f t="shared" si="158"/>
        <v>0</v>
      </c>
      <c r="AF1419">
        <f t="shared" si="159"/>
        <v>0</v>
      </c>
      <c r="AG1419">
        <f>IF(R1419=Legend!$F$3,3,IF(R1419=Legend!$F$4,2,IF(R1419=Legend!$F$5,1,0)))</f>
        <v>1</v>
      </c>
      <c r="AH1419">
        <f>IF(S1419=Legend!$F$3,3,IF(S1419=Legend!$F$4,2,IF(S1419=Legend!$F$5,1,0)))</f>
        <v>0</v>
      </c>
      <c r="AK1419">
        <f>IF(V1419=Legend!$H$3,3,IF(V1419=Legend!$H$4,2,IF(V1419=Legend!$H$5,1,0)))</f>
        <v>2</v>
      </c>
      <c r="AM1419">
        <f t="shared" si="160"/>
        <v>7</v>
      </c>
    </row>
    <row r="1420" spans="1:39" x14ac:dyDescent="0.3">
      <c r="A1420" t="s">
        <v>44</v>
      </c>
      <c r="B1420" t="s">
        <v>932</v>
      </c>
      <c r="C1420" t="s">
        <v>1374</v>
      </c>
      <c r="D1420" t="s">
        <v>3692</v>
      </c>
      <c r="E1420" t="str">
        <f t="shared" si="154"/>
        <v>KOPERASI BANK BI</v>
      </c>
      <c r="F1420" t="s">
        <v>82</v>
      </c>
      <c r="G1420" t="s">
        <v>21</v>
      </c>
      <c r="H1420" t="s">
        <v>21</v>
      </c>
      <c r="I1420" t="s">
        <v>22</v>
      </c>
      <c r="J1420" t="s">
        <v>35</v>
      </c>
      <c r="K1420" t="s">
        <v>24</v>
      </c>
      <c r="L1420" t="s">
        <v>21</v>
      </c>
      <c r="M1420" t="s">
        <v>25</v>
      </c>
      <c r="N1420" t="s">
        <v>28</v>
      </c>
      <c r="O1420" t="s">
        <v>25</v>
      </c>
      <c r="P1420" t="s">
        <v>21</v>
      </c>
      <c r="Q1420" t="s">
        <v>27</v>
      </c>
      <c r="R1420" t="s">
        <v>45</v>
      </c>
      <c r="S1420" t="s">
        <v>45</v>
      </c>
      <c r="T1420" t="s">
        <v>21</v>
      </c>
      <c r="U1420" t="s">
        <v>21</v>
      </c>
      <c r="V1420" t="s">
        <v>33</v>
      </c>
      <c r="W1420" s="18" t="s">
        <v>53</v>
      </c>
      <c r="Y1420">
        <f>IF(J1420=Legend!$B$3,0,IF(J1420=Legend!$B$4,1,IF(J1420=Legend!$B$5,2,0)))</f>
        <v>0</v>
      </c>
      <c r="Z1420">
        <f t="shared" si="155"/>
        <v>1</v>
      </c>
      <c r="AA1420">
        <f t="shared" si="156"/>
        <v>0</v>
      </c>
      <c r="AB1420">
        <f t="shared" si="157"/>
        <v>1</v>
      </c>
      <c r="AC1420">
        <f>IF(N1420=Legend!$D$3,3,IF(N1420=Legend!$D$4,2,IF(N1420=Legend!$D$5,1,0)))</f>
        <v>1</v>
      </c>
      <c r="AD1420">
        <f t="shared" si="158"/>
        <v>1</v>
      </c>
      <c r="AF1420">
        <f t="shared" si="159"/>
        <v>0</v>
      </c>
      <c r="AG1420">
        <f>IF(R1420=Legend!$F$3,3,IF(R1420=Legend!$F$4,2,IF(R1420=Legend!$F$5,1,0)))</f>
        <v>1</v>
      </c>
      <c r="AH1420">
        <f>IF(S1420=Legend!$F$3,3,IF(S1420=Legend!$F$4,2,IF(S1420=Legend!$F$5,1,0)))</f>
        <v>1</v>
      </c>
      <c r="AK1420">
        <f>IF(V1420=Legend!$H$3,3,IF(V1420=Legend!$H$4,2,IF(V1420=Legend!$H$5,1,0)))</f>
        <v>1</v>
      </c>
      <c r="AM1420">
        <f t="shared" si="160"/>
        <v>7</v>
      </c>
    </row>
    <row r="1421" spans="1:39" ht="124.8" x14ac:dyDescent="0.3">
      <c r="A1421" t="s">
        <v>56</v>
      </c>
      <c r="B1421" t="s">
        <v>881</v>
      </c>
      <c r="C1421" t="s">
        <v>2278</v>
      </c>
      <c r="D1421" t="s">
        <v>2279</v>
      </c>
      <c r="E1421" t="str">
        <f t="shared" si="154"/>
        <v>KOPERASI BANK EKA</v>
      </c>
      <c r="F1421" t="s">
        <v>56</v>
      </c>
      <c r="G1421" t="s">
        <v>21</v>
      </c>
      <c r="H1421" t="s">
        <v>21</v>
      </c>
      <c r="I1421" t="s">
        <v>22</v>
      </c>
      <c r="J1421" t="s">
        <v>35</v>
      </c>
      <c r="K1421" t="s">
        <v>24</v>
      </c>
      <c r="L1421" t="s">
        <v>25</v>
      </c>
      <c r="M1421" t="s">
        <v>25</v>
      </c>
      <c r="N1421" t="s">
        <v>28</v>
      </c>
      <c r="O1421" t="s">
        <v>25</v>
      </c>
      <c r="P1421" t="s">
        <v>21</v>
      </c>
      <c r="Q1421" t="s">
        <v>27</v>
      </c>
      <c r="R1421" t="s">
        <v>45</v>
      </c>
      <c r="S1421" t="s">
        <v>28</v>
      </c>
      <c r="T1421" t="s">
        <v>21</v>
      </c>
      <c r="U1421" t="s">
        <v>21</v>
      </c>
      <c r="V1421" t="s">
        <v>33</v>
      </c>
      <c r="W1421" s="2" t="s">
        <v>94</v>
      </c>
      <c r="Y1421">
        <f>IF(J1421=Legend!$B$3,0,IF(J1421=Legend!$B$4,1,IF(J1421=Legend!$B$5,2,0)))</f>
        <v>0</v>
      </c>
      <c r="Z1421">
        <f t="shared" si="155"/>
        <v>1</v>
      </c>
      <c r="AA1421">
        <f t="shared" si="156"/>
        <v>1</v>
      </c>
      <c r="AB1421">
        <f t="shared" si="157"/>
        <v>1</v>
      </c>
      <c r="AC1421">
        <f>IF(N1421=Legend!$D$3,3,IF(N1421=Legend!$D$4,2,IF(N1421=Legend!$D$5,1,0)))</f>
        <v>1</v>
      </c>
      <c r="AD1421">
        <f t="shared" si="158"/>
        <v>1</v>
      </c>
      <c r="AF1421">
        <f t="shared" si="159"/>
        <v>0</v>
      </c>
      <c r="AG1421">
        <f>IF(R1421=Legend!$F$3,3,IF(R1421=Legend!$F$4,2,IF(R1421=Legend!$F$5,1,0)))</f>
        <v>1</v>
      </c>
      <c r="AH1421">
        <f>IF(S1421=Legend!$F$3,3,IF(S1421=Legend!$F$4,2,IF(S1421=Legend!$F$5,1,0)))</f>
        <v>2</v>
      </c>
      <c r="AK1421">
        <f>IF(V1421=Legend!$H$3,3,IF(V1421=Legend!$H$4,2,IF(V1421=Legend!$H$5,1,0)))</f>
        <v>1</v>
      </c>
      <c r="AM1421">
        <f t="shared" si="160"/>
        <v>9</v>
      </c>
    </row>
    <row r="1422" spans="1:39" ht="156" x14ac:dyDescent="0.3">
      <c r="A1422" t="s">
        <v>44</v>
      </c>
      <c r="B1422" t="s">
        <v>932</v>
      </c>
      <c r="C1422" t="s">
        <v>1374</v>
      </c>
      <c r="D1422" t="s">
        <v>3686</v>
      </c>
      <c r="E1422" t="str">
        <f t="shared" si="154"/>
        <v>KOPERASI BNI</v>
      </c>
      <c r="F1422" t="s">
        <v>55</v>
      </c>
      <c r="G1422" t="s">
        <v>21</v>
      </c>
      <c r="H1422" t="s">
        <v>21</v>
      </c>
      <c r="I1422" t="s">
        <v>22</v>
      </c>
      <c r="J1422" t="s">
        <v>23</v>
      </c>
      <c r="K1422" t="s">
        <v>24</v>
      </c>
      <c r="L1422" t="s">
        <v>21</v>
      </c>
      <c r="M1422" t="s">
        <v>25</v>
      </c>
      <c r="N1422" t="s">
        <v>28</v>
      </c>
      <c r="O1422" t="s">
        <v>25</v>
      </c>
      <c r="P1422" t="s">
        <v>21</v>
      </c>
      <c r="Q1422" t="s">
        <v>27</v>
      </c>
      <c r="R1422" t="s">
        <v>45</v>
      </c>
      <c r="S1422" t="s">
        <v>47</v>
      </c>
      <c r="T1422" t="s">
        <v>21</v>
      </c>
      <c r="U1422" t="s">
        <v>21</v>
      </c>
      <c r="V1422" t="s">
        <v>33</v>
      </c>
      <c r="W1422" s="2" t="s">
        <v>31</v>
      </c>
      <c r="Y1422">
        <f>IF(J1422=Legend!$B$3,0,IF(J1422=Legend!$B$4,1,IF(J1422=Legend!$B$5,2,0)))</f>
        <v>1</v>
      </c>
      <c r="Z1422">
        <f t="shared" si="155"/>
        <v>1</v>
      </c>
      <c r="AA1422">
        <f t="shared" si="156"/>
        <v>0</v>
      </c>
      <c r="AB1422">
        <f t="shared" si="157"/>
        <v>1</v>
      </c>
      <c r="AC1422">
        <f>IF(N1422=Legend!$D$3,3,IF(N1422=Legend!$D$4,2,IF(N1422=Legend!$D$5,1,0)))</f>
        <v>1</v>
      </c>
      <c r="AD1422">
        <f t="shared" si="158"/>
        <v>1</v>
      </c>
      <c r="AF1422">
        <f t="shared" si="159"/>
        <v>0</v>
      </c>
      <c r="AG1422">
        <f>IF(R1422=Legend!$F$3,3,IF(R1422=Legend!$F$4,2,IF(R1422=Legend!$F$5,1,0)))</f>
        <v>1</v>
      </c>
      <c r="AH1422">
        <f>IF(S1422=Legend!$F$3,3,IF(S1422=Legend!$F$4,2,IF(S1422=Legend!$F$5,1,0)))</f>
        <v>0</v>
      </c>
      <c r="AK1422">
        <f>IF(V1422=Legend!$H$3,3,IF(V1422=Legend!$H$4,2,IF(V1422=Legend!$H$5,1,0)))</f>
        <v>1</v>
      </c>
      <c r="AM1422">
        <f t="shared" si="160"/>
        <v>7</v>
      </c>
    </row>
    <row r="1423" spans="1:39" ht="31.2" x14ac:dyDescent="0.3">
      <c r="A1423" t="s">
        <v>52</v>
      </c>
      <c r="B1423" t="s">
        <v>637</v>
      </c>
      <c r="C1423" t="s">
        <v>905</v>
      </c>
      <c r="D1423" t="s">
        <v>915</v>
      </c>
      <c r="E1423" t="str">
        <f t="shared" si="154"/>
        <v>KOPERASI BPPT*</v>
      </c>
      <c r="F1423" t="s">
        <v>56</v>
      </c>
      <c r="G1423" t="s">
        <v>21</v>
      </c>
      <c r="H1423" t="s">
        <v>21</v>
      </c>
      <c r="I1423" t="s">
        <v>22</v>
      </c>
      <c r="J1423" t="s">
        <v>35</v>
      </c>
      <c r="K1423" t="s">
        <v>24</v>
      </c>
      <c r="L1423" t="s">
        <v>25</v>
      </c>
      <c r="M1423" t="s">
        <v>25</v>
      </c>
      <c r="N1423" t="s">
        <v>28</v>
      </c>
      <c r="O1423" t="s">
        <v>25</v>
      </c>
      <c r="P1423" t="s">
        <v>21</v>
      </c>
      <c r="Q1423" t="s">
        <v>27</v>
      </c>
      <c r="R1423" t="s">
        <v>45</v>
      </c>
      <c r="S1423" t="s">
        <v>28</v>
      </c>
      <c r="T1423" t="s">
        <v>21</v>
      </c>
      <c r="U1423" t="s">
        <v>21</v>
      </c>
      <c r="V1423" t="s">
        <v>42</v>
      </c>
      <c r="W1423" s="18" t="s">
        <v>63</v>
      </c>
      <c r="Y1423">
        <f>IF(J1423=Legend!$B$3,0,IF(J1423=Legend!$B$4,1,IF(J1423=Legend!$B$5,2,0)))</f>
        <v>0</v>
      </c>
      <c r="Z1423">
        <f t="shared" si="155"/>
        <v>1</v>
      </c>
      <c r="AA1423">
        <f t="shared" si="156"/>
        <v>1</v>
      </c>
      <c r="AB1423">
        <f t="shared" si="157"/>
        <v>1</v>
      </c>
      <c r="AC1423">
        <f>IF(N1423=Legend!$D$3,3,IF(N1423=Legend!$D$4,2,IF(N1423=Legend!$D$5,1,0)))</f>
        <v>1</v>
      </c>
      <c r="AD1423">
        <f t="shared" si="158"/>
        <v>1</v>
      </c>
      <c r="AF1423">
        <f t="shared" si="159"/>
        <v>0</v>
      </c>
      <c r="AG1423">
        <f>IF(R1423=Legend!$F$3,3,IF(R1423=Legend!$F$4,2,IF(R1423=Legend!$F$5,1,0)))</f>
        <v>1</v>
      </c>
      <c r="AH1423">
        <f>IF(S1423=Legend!$F$3,3,IF(S1423=Legend!$F$4,2,IF(S1423=Legend!$F$5,1,0)))</f>
        <v>2</v>
      </c>
      <c r="AK1423">
        <f>IF(V1423=Legend!$H$3,3,IF(V1423=Legend!$H$4,2,IF(V1423=Legend!$H$5,1,0)))</f>
        <v>0</v>
      </c>
      <c r="AM1423">
        <f t="shared" si="160"/>
        <v>8</v>
      </c>
    </row>
    <row r="1424" spans="1:39" ht="31.2" x14ac:dyDescent="0.3">
      <c r="A1424" t="s">
        <v>43</v>
      </c>
      <c r="B1424" t="s">
        <v>1733</v>
      </c>
      <c r="C1424" t="s">
        <v>1859</v>
      </c>
      <c r="D1424" t="s">
        <v>3879</v>
      </c>
      <c r="E1424" t="str">
        <f t="shared" si="154"/>
        <v>KOPERASI DARUL AMAN PUTRI</v>
      </c>
      <c r="F1424" t="s">
        <v>43</v>
      </c>
      <c r="G1424" t="s">
        <v>21</v>
      </c>
      <c r="H1424" t="s">
        <v>21</v>
      </c>
      <c r="I1424" t="s">
        <v>54</v>
      </c>
      <c r="J1424" t="s">
        <v>23</v>
      </c>
      <c r="K1424" t="s">
        <v>24</v>
      </c>
      <c r="L1424" t="s">
        <v>25</v>
      </c>
      <c r="M1424" t="s">
        <v>25</v>
      </c>
      <c r="N1424" t="s">
        <v>28</v>
      </c>
      <c r="O1424" t="s">
        <v>25</v>
      </c>
      <c r="P1424" t="s">
        <v>21</v>
      </c>
      <c r="Q1424" t="s">
        <v>27</v>
      </c>
      <c r="R1424" t="s">
        <v>45</v>
      </c>
      <c r="S1424" t="s">
        <v>28</v>
      </c>
      <c r="T1424" t="s">
        <v>21</v>
      </c>
      <c r="U1424" t="s">
        <v>21</v>
      </c>
      <c r="V1424" t="s">
        <v>33</v>
      </c>
      <c r="W1424" s="18" t="s">
        <v>103</v>
      </c>
      <c r="Y1424">
        <f>IF(J1424=Legend!$B$3,0,IF(J1424=Legend!$B$4,1,IF(J1424=Legend!$B$5,2,0)))</f>
        <v>1</v>
      </c>
      <c r="Z1424">
        <f t="shared" si="155"/>
        <v>1</v>
      </c>
      <c r="AA1424">
        <f t="shared" si="156"/>
        <v>1</v>
      </c>
      <c r="AB1424">
        <f t="shared" si="157"/>
        <v>1</v>
      </c>
      <c r="AC1424">
        <f>IF(N1424=Legend!$D$3,3,IF(N1424=Legend!$D$4,2,IF(N1424=Legend!$D$5,1,0)))</f>
        <v>1</v>
      </c>
      <c r="AD1424">
        <f t="shared" si="158"/>
        <v>1</v>
      </c>
      <c r="AF1424">
        <f t="shared" si="159"/>
        <v>0</v>
      </c>
      <c r="AG1424">
        <f>IF(R1424=Legend!$F$3,3,IF(R1424=Legend!$F$4,2,IF(R1424=Legend!$F$5,1,0)))</f>
        <v>1</v>
      </c>
      <c r="AH1424">
        <f>IF(S1424=Legend!$F$3,3,IF(S1424=Legend!$F$4,2,IF(S1424=Legend!$F$5,1,0)))</f>
        <v>2</v>
      </c>
      <c r="AK1424">
        <f>IF(V1424=Legend!$H$3,3,IF(V1424=Legend!$H$4,2,IF(V1424=Legend!$H$5,1,0)))</f>
        <v>1</v>
      </c>
      <c r="AM1424">
        <f t="shared" si="160"/>
        <v>10</v>
      </c>
    </row>
    <row r="1425" spans="1:39" ht="124.8" x14ac:dyDescent="0.3">
      <c r="A1425" t="s">
        <v>83</v>
      </c>
      <c r="B1425" t="s">
        <v>475</v>
      </c>
      <c r="C1425" t="s">
        <v>4505</v>
      </c>
      <c r="D1425" t="s">
        <v>5110</v>
      </c>
      <c r="E1425" t="str">
        <f t="shared" si="154"/>
        <v>KOPERASI HERMINA RS</v>
      </c>
      <c r="F1425" t="s">
        <v>83</v>
      </c>
      <c r="G1425" t="s">
        <v>21</v>
      </c>
      <c r="H1425" t="s">
        <v>21</v>
      </c>
      <c r="I1425" t="s">
        <v>54</v>
      </c>
      <c r="J1425" t="s">
        <v>35</v>
      </c>
      <c r="K1425" t="s">
        <v>24</v>
      </c>
      <c r="L1425" t="s">
        <v>21</v>
      </c>
      <c r="M1425" t="s">
        <v>25</v>
      </c>
      <c r="N1425" t="s">
        <v>47</v>
      </c>
      <c r="O1425" t="s">
        <v>25</v>
      </c>
      <c r="P1425" t="s">
        <v>21</v>
      </c>
      <c r="Q1425" t="s">
        <v>27</v>
      </c>
      <c r="R1425" t="s">
        <v>45</v>
      </c>
      <c r="S1425" t="s">
        <v>28</v>
      </c>
      <c r="T1425" t="s">
        <v>21</v>
      </c>
      <c r="U1425" t="s">
        <v>21</v>
      </c>
      <c r="V1425" t="s">
        <v>33</v>
      </c>
      <c r="W1425" s="2" t="s">
        <v>94</v>
      </c>
      <c r="Y1425">
        <f>IF(J1425=Legend!$B$3,0,IF(J1425=Legend!$B$4,1,IF(J1425=Legend!$B$5,2,0)))</f>
        <v>0</v>
      </c>
      <c r="Z1425">
        <f t="shared" si="155"/>
        <v>1</v>
      </c>
      <c r="AA1425">
        <f t="shared" si="156"/>
        <v>0</v>
      </c>
      <c r="AB1425">
        <f t="shared" si="157"/>
        <v>1</v>
      </c>
      <c r="AC1425">
        <f>IF(N1425=Legend!$D$3,3,IF(N1425=Legend!$D$4,2,IF(N1425=Legend!$D$5,1,0)))</f>
        <v>0</v>
      </c>
      <c r="AD1425">
        <f t="shared" si="158"/>
        <v>1</v>
      </c>
      <c r="AF1425">
        <f t="shared" si="159"/>
        <v>0</v>
      </c>
      <c r="AG1425">
        <f>IF(R1425=Legend!$F$3,3,IF(R1425=Legend!$F$4,2,IF(R1425=Legend!$F$5,1,0)))</f>
        <v>1</v>
      </c>
      <c r="AH1425">
        <f>IF(S1425=Legend!$F$3,3,IF(S1425=Legend!$F$4,2,IF(S1425=Legend!$F$5,1,0)))</f>
        <v>2</v>
      </c>
      <c r="AK1425">
        <f>IF(V1425=Legend!$H$3,3,IF(V1425=Legend!$H$4,2,IF(V1425=Legend!$H$5,1,0)))</f>
        <v>1</v>
      </c>
      <c r="AM1425">
        <f t="shared" si="160"/>
        <v>7</v>
      </c>
    </row>
    <row r="1426" spans="1:39" ht="46.8" x14ac:dyDescent="0.3">
      <c r="A1426" t="s">
        <v>43</v>
      </c>
      <c r="B1426" t="s">
        <v>1733</v>
      </c>
      <c r="C1426" t="s">
        <v>1859</v>
      </c>
      <c r="D1426" t="s">
        <v>3878</v>
      </c>
      <c r="E1426" t="str">
        <f t="shared" si="154"/>
        <v>KOPERASI IMMIM PUTRA</v>
      </c>
      <c r="F1426" t="s">
        <v>43</v>
      </c>
      <c r="G1426" t="s">
        <v>21</v>
      </c>
      <c r="H1426" t="s">
        <v>21</v>
      </c>
      <c r="I1426" t="s">
        <v>54</v>
      </c>
      <c r="J1426" t="s">
        <v>35</v>
      </c>
      <c r="K1426" t="s">
        <v>24</v>
      </c>
      <c r="L1426" t="s">
        <v>25</v>
      </c>
      <c r="M1426" t="s">
        <v>25</v>
      </c>
      <c r="N1426" t="s">
        <v>26</v>
      </c>
      <c r="O1426" t="s">
        <v>25</v>
      </c>
      <c r="P1426" t="s">
        <v>21</v>
      </c>
      <c r="Q1426" t="s">
        <v>27</v>
      </c>
      <c r="R1426" t="s">
        <v>45</v>
      </c>
      <c r="S1426" t="s">
        <v>28</v>
      </c>
      <c r="T1426" t="s">
        <v>21</v>
      </c>
      <c r="U1426" t="s">
        <v>21</v>
      </c>
      <c r="V1426" t="s">
        <v>30</v>
      </c>
      <c r="W1426" s="18" t="s">
        <v>111</v>
      </c>
      <c r="Y1426">
        <f>IF(J1426=Legend!$B$3,0,IF(J1426=Legend!$B$4,1,IF(J1426=Legend!$B$5,2,0)))</f>
        <v>0</v>
      </c>
      <c r="Z1426">
        <f t="shared" si="155"/>
        <v>1</v>
      </c>
      <c r="AA1426">
        <f t="shared" si="156"/>
        <v>1</v>
      </c>
      <c r="AB1426">
        <f t="shared" si="157"/>
        <v>1</v>
      </c>
      <c r="AC1426">
        <f>IF(N1426=Legend!$D$3,3,IF(N1426=Legend!$D$4,2,IF(N1426=Legend!$D$5,1,0)))</f>
        <v>2</v>
      </c>
      <c r="AD1426">
        <f t="shared" si="158"/>
        <v>1</v>
      </c>
      <c r="AF1426">
        <f t="shared" si="159"/>
        <v>0</v>
      </c>
      <c r="AG1426">
        <f>IF(R1426=Legend!$F$3,3,IF(R1426=Legend!$F$4,2,IF(R1426=Legend!$F$5,1,0)))</f>
        <v>1</v>
      </c>
      <c r="AH1426">
        <f>IF(S1426=Legend!$F$3,3,IF(S1426=Legend!$F$4,2,IF(S1426=Legend!$F$5,1,0)))</f>
        <v>2</v>
      </c>
      <c r="AK1426">
        <f>IF(V1426=Legend!$H$3,3,IF(V1426=Legend!$H$4,2,IF(V1426=Legend!$H$5,1,0)))</f>
        <v>2</v>
      </c>
      <c r="AM1426">
        <f t="shared" si="160"/>
        <v>11</v>
      </c>
    </row>
    <row r="1427" spans="1:39" ht="31.2" x14ac:dyDescent="0.3">
      <c r="A1427" t="s">
        <v>67</v>
      </c>
      <c r="B1427" t="s">
        <v>983</v>
      </c>
      <c r="C1427" t="s">
        <v>984</v>
      </c>
      <c r="D1427" t="s">
        <v>2349</v>
      </c>
      <c r="E1427" t="str">
        <f t="shared" si="154"/>
        <v>KOPERASI INDOFOOD</v>
      </c>
      <c r="F1427" t="s">
        <v>52</v>
      </c>
      <c r="G1427" t="s">
        <v>21</v>
      </c>
      <c r="H1427" t="s">
        <v>21</v>
      </c>
      <c r="I1427" t="s">
        <v>54</v>
      </c>
      <c r="J1427" t="s">
        <v>23</v>
      </c>
      <c r="K1427" t="s">
        <v>24</v>
      </c>
      <c r="L1427" t="s">
        <v>21</v>
      </c>
      <c r="M1427" t="s">
        <v>25</v>
      </c>
      <c r="N1427" t="s">
        <v>47</v>
      </c>
      <c r="O1427" t="s">
        <v>25</v>
      </c>
      <c r="P1427" t="s">
        <v>21</v>
      </c>
      <c r="Q1427" t="s">
        <v>27</v>
      </c>
      <c r="R1427" t="s">
        <v>45</v>
      </c>
      <c r="S1427" t="s">
        <v>47</v>
      </c>
      <c r="T1427" t="s">
        <v>21</v>
      </c>
      <c r="U1427" t="s">
        <v>21</v>
      </c>
      <c r="V1427" t="s">
        <v>33</v>
      </c>
      <c r="W1427" s="18" t="s">
        <v>63</v>
      </c>
      <c r="Y1427">
        <f>IF(J1427=Legend!$B$3,0,IF(J1427=Legend!$B$4,1,IF(J1427=Legend!$B$5,2,0)))</f>
        <v>1</v>
      </c>
      <c r="Z1427">
        <f t="shared" si="155"/>
        <v>1</v>
      </c>
      <c r="AA1427">
        <f t="shared" si="156"/>
        <v>0</v>
      </c>
      <c r="AB1427">
        <f t="shared" si="157"/>
        <v>1</v>
      </c>
      <c r="AC1427">
        <f>IF(N1427=Legend!$D$3,3,IF(N1427=Legend!$D$4,2,IF(N1427=Legend!$D$5,1,0)))</f>
        <v>0</v>
      </c>
      <c r="AD1427">
        <f t="shared" si="158"/>
        <v>1</v>
      </c>
      <c r="AF1427">
        <f t="shared" si="159"/>
        <v>0</v>
      </c>
      <c r="AG1427">
        <f>IF(R1427=Legend!$F$3,3,IF(R1427=Legend!$F$4,2,IF(R1427=Legend!$F$5,1,0)))</f>
        <v>1</v>
      </c>
      <c r="AH1427">
        <f>IF(S1427=Legend!$F$3,3,IF(S1427=Legend!$F$4,2,IF(S1427=Legend!$F$5,1,0)))</f>
        <v>0</v>
      </c>
      <c r="AK1427">
        <f>IF(V1427=Legend!$H$3,3,IF(V1427=Legend!$H$4,2,IF(V1427=Legend!$H$5,1,0)))</f>
        <v>1</v>
      </c>
      <c r="AM1427">
        <f t="shared" si="160"/>
        <v>6</v>
      </c>
    </row>
    <row r="1428" spans="1:39" ht="140.4" x14ac:dyDescent="0.3">
      <c r="A1428" t="s">
        <v>150</v>
      </c>
      <c r="B1428" t="s">
        <v>637</v>
      </c>
      <c r="C1428" t="s">
        <v>638</v>
      </c>
      <c r="D1428" t="s">
        <v>5247</v>
      </c>
      <c r="E1428" t="str">
        <f t="shared" si="154"/>
        <v>KOPERASI KARY.RSIA HERMINA</v>
      </c>
      <c r="F1428" t="s">
        <v>150</v>
      </c>
      <c r="G1428" t="s">
        <v>21</v>
      </c>
      <c r="H1428" t="s">
        <v>21</v>
      </c>
      <c r="I1428" t="s">
        <v>22</v>
      </c>
      <c r="J1428" t="s">
        <v>35</v>
      </c>
      <c r="K1428" t="s">
        <v>24</v>
      </c>
      <c r="L1428" t="s">
        <v>25</v>
      </c>
      <c r="M1428" t="s">
        <v>21</v>
      </c>
      <c r="N1428" t="s">
        <v>26</v>
      </c>
      <c r="O1428" t="s">
        <v>25</v>
      </c>
      <c r="P1428" t="s">
        <v>21</v>
      </c>
      <c r="Q1428" t="s">
        <v>27</v>
      </c>
      <c r="R1428" t="s">
        <v>45</v>
      </c>
      <c r="S1428" t="s">
        <v>28</v>
      </c>
      <c r="T1428" t="s">
        <v>21</v>
      </c>
      <c r="U1428" t="s">
        <v>21</v>
      </c>
      <c r="V1428" t="s">
        <v>33</v>
      </c>
      <c r="W1428" s="2" t="s">
        <v>34</v>
      </c>
      <c r="Y1428">
        <f>IF(J1428=Legend!$B$3,0,IF(J1428=Legend!$B$4,1,IF(J1428=Legend!$B$5,2,0)))</f>
        <v>0</v>
      </c>
      <c r="Z1428">
        <f t="shared" si="155"/>
        <v>1</v>
      </c>
      <c r="AA1428">
        <f t="shared" si="156"/>
        <v>1</v>
      </c>
      <c r="AB1428">
        <f t="shared" si="157"/>
        <v>0</v>
      </c>
      <c r="AC1428">
        <f>IF(N1428=Legend!$D$3,3,IF(N1428=Legend!$D$4,2,IF(N1428=Legend!$D$5,1,0)))</f>
        <v>2</v>
      </c>
      <c r="AD1428">
        <f t="shared" si="158"/>
        <v>1</v>
      </c>
      <c r="AF1428">
        <f t="shared" si="159"/>
        <v>0</v>
      </c>
      <c r="AG1428">
        <f>IF(R1428=Legend!$F$3,3,IF(R1428=Legend!$F$4,2,IF(R1428=Legend!$F$5,1,0)))</f>
        <v>1</v>
      </c>
      <c r="AH1428">
        <f>IF(S1428=Legend!$F$3,3,IF(S1428=Legend!$F$4,2,IF(S1428=Legend!$F$5,1,0)))</f>
        <v>2</v>
      </c>
      <c r="AK1428">
        <f>IF(V1428=Legend!$H$3,3,IF(V1428=Legend!$H$4,2,IF(V1428=Legend!$H$5,1,0)))</f>
        <v>1</v>
      </c>
      <c r="AM1428">
        <f t="shared" si="160"/>
        <v>9</v>
      </c>
    </row>
    <row r="1429" spans="1:39" ht="124.8" x14ac:dyDescent="0.3">
      <c r="A1429" t="s">
        <v>70</v>
      </c>
      <c r="B1429" t="s">
        <v>475</v>
      </c>
      <c r="C1429" t="s">
        <v>4166</v>
      </c>
      <c r="D1429" t="s">
        <v>4180</v>
      </c>
      <c r="E1429" t="str">
        <f t="shared" si="154"/>
        <v>KOPERASI KARYAWAN RSIA HERMINA GROUP</v>
      </c>
      <c r="F1429" t="s">
        <v>70</v>
      </c>
      <c r="G1429" t="s">
        <v>21</v>
      </c>
      <c r="H1429" t="s">
        <v>21</v>
      </c>
      <c r="I1429" t="s">
        <v>22</v>
      </c>
      <c r="J1429" t="s">
        <v>41</v>
      </c>
      <c r="K1429" t="s">
        <v>24</v>
      </c>
      <c r="L1429" t="s">
        <v>21</v>
      </c>
      <c r="M1429" t="s">
        <v>25</v>
      </c>
      <c r="N1429" t="s">
        <v>26</v>
      </c>
      <c r="O1429" t="s">
        <v>25</v>
      </c>
      <c r="P1429" t="s">
        <v>21</v>
      </c>
      <c r="Q1429" t="s">
        <v>27</v>
      </c>
      <c r="R1429" t="s">
        <v>45</v>
      </c>
      <c r="S1429" t="s">
        <v>29</v>
      </c>
      <c r="T1429" t="s">
        <v>21</v>
      </c>
      <c r="U1429" t="s">
        <v>21</v>
      </c>
      <c r="V1429" t="s">
        <v>42</v>
      </c>
      <c r="W1429" s="2" t="s">
        <v>94</v>
      </c>
      <c r="Y1429">
        <f>IF(J1429=Legend!$B$3,0,IF(J1429=Legend!$B$4,1,IF(J1429=Legend!$B$5,2,0)))</f>
        <v>2</v>
      </c>
      <c r="Z1429">
        <f t="shared" si="155"/>
        <v>1</v>
      </c>
      <c r="AA1429">
        <f t="shared" si="156"/>
        <v>0</v>
      </c>
      <c r="AB1429">
        <f t="shared" si="157"/>
        <v>1</v>
      </c>
      <c r="AC1429">
        <f>IF(N1429=Legend!$D$3,3,IF(N1429=Legend!$D$4,2,IF(N1429=Legend!$D$5,1,0)))</f>
        <v>2</v>
      </c>
      <c r="AD1429">
        <f t="shared" si="158"/>
        <v>1</v>
      </c>
      <c r="AF1429">
        <f t="shared" si="159"/>
        <v>0</v>
      </c>
      <c r="AG1429">
        <f>IF(R1429=Legend!$F$3,3,IF(R1429=Legend!$F$4,2,IF(R1429=Legend!$F$5,1,0)))</f>
        <v>1</v>
      </c>
      <c r="AH1429">
        <f>IF(S1429=Legend!$F$3,3,IF(S1429=Legend!$F$4,2,IF(S1429=Legend!$F$5,1,0)))</f>
        <v>3</v>
      </c>
      <c r="AK1429">
        <f>IF(V1429=Legend!$H$3,3,IF(V1429=Legend!$H$4,2,IF(V1429=Legend!$H$5,1,0)))</f>
        <v>0</v>
      </c>
      <c r="AM1429">
        <f t="shared" si="160"/>
        <v>11</v>
      </c>
    </row>
    <row r="1430" spans="1:39" ht="124.8" x14ac:dyDescent="0.3">
      <c r="A1430" t="s">
        <v>150</v>
      </c>
      <c r="B1430" t="s">
        <v>637</v>
      </c>
      <c r="C1430" t="s">
        <v>638</v>
      </c>
      <c r="D1430" t="s">
        <v>5246</v>
      </c>
      <c r="E1430" t="str">
        <f t="shared" si="154"/>
        <v>KOPERASI KARYAWAN UNINDRA</v>
      </c>
      <c r="F1430" t="s">
        <v>150</v>
      </c>
      <c r="G1430" t="s">
        <v>21</v>
      </c>
      <c r="H1430" t="s">
        <v>21</v>
      </c>
      <c r="I1430" t="s">
        <v>22</v>
      </c>
      <c r="J1430" t="s">
        <v>35</v>
      </c>
      <c r="K1430" t="s">
        <v>24</v>
      </c>
      <c r="L1430" t="s">
        <v>21</v>
      </c>
      <c r="M1430" t="s">
        <v>25</v>
      </c>
      <c r="N1430" t="s">
        <v>28</v>
      </c>
      <c r="O1430" t="s">
        <v>25</v>
      </c>
      <c r="P1430" t="s">
        <v>21</v>
      </c>
      <c r="Q1430" t="s">
        <v>27</v>
      </c>
      <c r="R1430" t="s">
        <v>45</v>
      </c>
      <c r="S1430" t="s">
        <v>28</v>
      </c>
      <c r="T1430" t="s">
        <v>21</v>
      </c>
      <c r="U1430" t="s">
        <v>21</v>
      </c>
      <c r="V1430" t="s">
        <v>33</v>
      </c>
      <c r="W1430" s="2" t="s">
        <v>94</v>
      </c>
      <c r="Y1430">
        <f>IF(J1430=Legend!$B$3,0,IF(J1430=Legend!$B$4,1,IF(J1430=Legend!$B$5,2,0)))</f>
        <v>0</v>
      </c>
      <c r="Z1430">
        <f t="shared" si="155"/>
        <v>1</v>
      </c>
      <c r="AA1430">
        <f t="shared" si="156"/>
        <v>0</v>
      </c>
      <c r="AB1430">
        <f t="shared" si="157"/>
        <v>1</v>
      </c>
      <c r="AC1430">
        <f>IF(N1430=Legend!$D$3,3,IF(N1430=Legend!$D$4,2,IF(N1430=Legend!$D$5,1,0)))</f>
        <v>1</v>
      </c>
      <c r="AD1430">
        <f t="shared" si="158"/>
        <v>1</v>
      </c>
      <c r="AF1430">
        <f t="shared" si="159"/>
        <v>0</v>
      </c>
      <c r="AG1430">
        <f>IF(R1430=Legend!$F$3,3,IF(R1430=Legend!$F$4,2,IF(R1430=Legend!$F$5,1,0)))</f>
        <v>1</v>
      </c>
      <c r="AH1430">
        <f>IF(S1430=Legend!$F$3,3,IF(S1430=Legend!$F$4,2,IF(S1430=Legend!$F$5,1,0)))</f>
        <v>2</v>
      </c>
      <c r="AK1430">
        <f>IF(V1430=Legend!$H$3,3,IF(V1430=Legend!$H$4,2,IF(V1430=Legend!$H$5,1,0)))</f>
        <v>1</v>
      </c>
      <c r="AM1430">
        <f t="shared" si="160"/>
        <v>8</v>
      </c>
    </row>
    <row r="1431" spans="1:39" ht="31.2" x14ac:dyDescent="0.3">
      <c r="A1431" t="s">
        <v>82</v>
      </c>
      <c r="B1431" t="s">
        <v>2938</v>
      </c>
      <c r="C1431" t="s">
        <v>4353</v>
      </c>
      <c r="D1431" t="s">
        <v>4540</v>
      </c>
      <c r="E1431" t="str">
        <f t="shared" si="154"/>
        <v>KOPERASI KPN</v>
      </c>
      <c r="F1431" t="s">
        <v>82</v>
      </c>
      <c r="G1431" t="s">
        <v>21</v>
      </c>
      <c r="H1431" t="s">
        <v>21</v>
      </c>
      <c r="I1431" t="s">
        <v>50</v>
      </c>
      <c r="J1431" t="s">
        <v>35</v>
      </c>
      <c r="K1431" t="s">
        <v>47</v>
      </c>
      <c r="L1431" t="s">
        <v>21</v>
      </c>
      <c r="M1431" t="s">
        <v>25</v>
      </c>
      <c r="N1431" t="s">
        <v>47</v>
      </c>
      <c r="O1431" t="s">
        <v>21</v>
      </c>
      <c r="P1431" t="s">
        <v>21</v>
      </c>
      <c r="Q1431" t="s">
        <v>27</v>
      </c>
      <c r="R1431" t="s">
        <v>45</v>
      </c>
      <c r="S1431" t="s">
        <v>47</v>
      </c>
      <c r="T1431" t="s">
        <v>21</v>
      </c>
      <c r="U1431" t="s">
        <v>21</v>
      </c>
      <c r="V1431" t="s">
        <v>33</v>
      </c>
      <c r="W1431" s="18" t="s">
        <v>103</v>
      </c>
      <c r="Y1431">
        <f>IF(J1431=Legend!$B$3,0,IF(J1431=Legend!$B$4,1,IF(J1431=Legend!$B$5,2,0)))</f>
        <v>0</v>
      </c>
      <c r="Z1431">
        <f t="shared" si="155"/>
        <v>0</v>
      </c>
      <c r="AA1431">
        <f t="shared" si="156"/>
        <v>0</v>
      </c>
      <c r="AB1431">
        <f t="shared" si="157"/>
        <v>1</v>
      </c>
      <c r="AC1431">
        <f>IF(N1431=Legend!$D$3,3,IF(N1431=Legend!$D$4,2,IF(N1431=Legend!$D$5,1,0)))</f>
        <v>0</v>
      </c>
      <c r="AD1431">
        <f t="shared" si="158"/>
        <v>0</v>
      </c>
      <c r="AF1431">
        <f t="shared" si="159"/>
        <v>0</v>
      </c>
      <c r="AG1431">
        <f>IF(R1431=Legend!$F$3,3,IF(R1431=Legend!$F$4,2,IF(R1431=Legend!$F$5,1,0)))</f>
        <v>1</v>
      </c>
      <c r="AH1431">
        <f>IF(S1431=Legend!$F$3,3,IF(S1431=Legend!$F$4,2,IF(S1431=Legend!$F$5,1,0)))</f>
        <v>0</v>
      </c>
      <c r="AK1431">
        <f>IF(V1431=Legend!$H$3,3,IF(V1431=Legend!$H$4,2,IF(V1431=Legend!$H$5,1,0)))</f>
        <v>1</v>
      </c>
      <c r="AM1431">
        <f t="shared" si="160"/>
        <v>3</v>
      </c>
    </row>
    <row r="1432" spans="1:39" ht="62.4" x14ac:dyDescent="0.3">
      <c r="A1432" t="s">
        <v>56</v>
      </c>
      <c r="B1432" t="s">
        <v>1683</v>
      </c>
      <c r="C1432" t="s">
        <v>2320</v>
      </c>
      <c r="D1432" t="s">
        <v>2331</v>
      </c>
      <c r="E1432" t="str">
        <f t="shared" si="154"/>
        <v>Koperasi KPRI Gelekat Nara</v>
      </c>
      <c r="F1432" t="s">
        <v>20</v>
      </c>
      <c r="G1432" t="s">
        <v>21</v>
      </c>
      <c r="H1432" t="s">
        <v>21</v>
      </c>
      <c r="I1432" t="s">
        <v>54</v>
      </c>
      <c r="J1432" t="s">
        <v>35</v>
      </c>
      <c r="K1432" t="s">
        <v>47</v>
      </c>
      <c r="L1432" t="s">
        <v>21</v>
      </c>
      <c r="M1432" t="s">
        <v>25</v>
      </c>
      <c r="N1432" t="s">
        <v>28</v>
      </c>
      <c r="O1432" t="s">
        <v>21</v>
      </c>
      <c r="P1432" t="s">
        <v>21</v>
      </c>
      <c r="Q1432" t="s">
        <v>27</v>
      </c>
      <c r="R1432" t="s">
        <v>45</v>
      </c>
      <c r="S1432" t="s">
        <v>45</v>
      </c>
      <c r="T1432" t="s">
        <v>21</v>
      </c>
      <c r="U1432" t="s">
        <v>21</v>
      </c>
      <c r="V1432" t="s">
        <v>33</v>
      </c>
      <c r="W1432" s="2" t="s">
        <v>106</v>
      </c>
      <c r="Y1432">
        <f>IF(J1432=Legend!$B$3,0,IF(J1432=Legend!$B$4,1,IF(J1432=Legend!$B$5,2,0)))</f>
        <v>0</v>
      </c>
      <c r="Z1432">
        <f t="shared" si="155"/>
        <v>0</v>
      </c>
      <c r="AA1432">
        <f t="shared" si="156"/>
        <v>0</v>
      </c>
      <c r="AB1432">
        <f t="shared" si="157"/>
        <v>1</v>
      </c>
      <c r="AC1432">
        <f>IF(N1432=Legend!$D$3,3,IF(N1432=Legend!$D$4,2,IF(N1432=Legend!$D$5,1,0)))</f>
        <v>1</v>
      </c>
      <c r="AD1432">
        <f t="shared" si="158"/>
        <v>0</v>
      </c>
      <c r="AF1432">
        <f t="shared" si="159"/>
        <v>0</v>
      </c>
      <c r="AG1432">
        <f>IF(R1432=Legend!$F$3,3,IF(R1432=Legend!$F$4,2,IF(R1432=Legend!$F$5,1,0)))</f>
        <v>1</v>
      </c>
      <c r="AH1432">
        <f>IF(S1432=Legend!$F$3,3,IF(S1432=Legend!$F$4,2,IF(S1432=Legend!$F$5,1,0)))</f>
        <v>1</v>
      </c>
      <c r="AK1432">
        <f>IF(V1432=Legend!$H$3,3,IF(V1432=Legend!$H$4,2,IF(V1432=Legend!$H$5,1,0)))</f>
        <v>1</v>
      </c>
      <c r="AM1432">
        <f t="shared" si="160"/>
        <v>5</v>
      </c>
    </row>
    <row r="1433" spans="1:39" ht="109.2" x14ac:dyDescent="0.3">
      <c r="A1433" t="s">
        <v>150</v>
      </c>
      <c r="B1433" t="s">
        <v>637</v>
      </c>
      <c r="C1433" t="s">
        <v>638</v>
      </c>
      <c r="D1433" t="s">
        <v>5232</v>
      </c>
      <c r="E1433" t="str">
        <f t="shared" si="154"/>
        <v>KOPERASI PEGAWAI BKN</v>
      </c>
      <c r="F1433" t="s">
        <v>150</v>
      </c>
      <c r="G1433" t="s">
        <v>21</v>
      </c>
      <c r="H1433" t="s">
        <v>21</v>
      </c>
      <c r="I1433" t="s">
        <v>22</v>
      </c>
      <c r="J1433" t="s">
        <v>35</v>
      </c>
      <c r="K1433" t="s">
        <v>24</v>
      </c>
      <c r="L1433" t="s">
        <v>25</v>
      </c>
      <c r="M1433" t="s">
        <v>25</v>
      </c>
      <c r="N1433" t="s">
        <v>26</v>
      </c>
      <c r="O1433" t="s">
        <v>25</v>
      </c>
      <c r="P1433" t="s">
        <v>21</v>
      </c>
      <c r="Q1433" t="s">
        <v>27</v>
      </c>
      <c r="R1433" t="s">
        <v>45</v>
      </c>
      <c r="S1433" t="s">
        <v>45</v>
      </c>
      <c r="T1433" t="s">
        <v>21</v>
      </c>
      <c r="U1433" t="s">
        <v>21</v>
      </c>
      <c r="V1433" t="s">
        <v>33</v>
      </c>
      <c r="W1433" s="2" t="s">
        <v>66</v>
      </c>
      <c r="Y1433">
        <f>IF(J1433=Legend!$B$3,0,IF(J1433=Legend!$B$4,1,IF(J1433=Legend!$B$5,2,0)))</f>
        <v>0</v>
      </c>
      <c r="Z1433">
        <f t="shared" si="155"/>
        <v>1</v>
      </c>
      <c r="AA1433">
        <f t="shared" si="156"/>
        <v>1</v>
      </c>
      <c r="AB1433">
        <f t="shared" si="157"/>
        <v>1</v>
      </c>
      <c r="AC1433">
        <f>IF(N1433=Legend!$D$3,3,IF(N1433=Legend!$D$4,2,IF(N1433=Legend!$D$5,1,0)))</f>
        <v>2</v>
      </c>
      <c r="AD1433">
        <f t="shared" si="158"/>
        <v>1</v>
      </c>
      <c r="AF1433">
        <f t="shared" si="159"/>
        <v>0</v>
      </c>
      <c r="AG1433">
        <f>IF(R1433=Legend!$F$3,3,IF(R1433=Legend!$F$4,2,IF(R1433=Legend!$F$5,1,0)))</f>
        <v>1</v>
      </c>
      <c r="AH1433">
        <f>IF(S1433=Legend!$F$3,3,IF(S1433=Legend!$F$4,2,IF(S1433=Legend!$F$5,1,0)))</f>
        <v>1</v>
      </c>
      <c r="AK1433">
        <f>IF(V1433=Legend!$H$3,3,IF(V1433=Legend!$H$4,2,IF(V1433=Legend!$H$5,1,0)))</f>
        <v>1</v>
      </c>
      <c r="AM1433">
        <f t="shared" si="160"/>
        <v>9</v>
      </c>
    </row>
    <row r="1434" spans="1:39" ht="156" x14ac:dyDescent="0.3">
      <c r="A1434" t="s">
        <v>44</v>
      </c>
      <c r="B1434" t="s">
        <v>932</v>
      </c>
      <c r="C1434" t="s">
        <v>1374</v>
      </c>
      <c r="D1434" t="s">
        <v>3685</v>
      </c>
      <c r="E1434" t="str">
        <f t="shared" si="154"/>
        <v>KOPERASI POLTABES</v>
      </c>
      <c r="F1434" t="s">
        <v>85</v>
      </c>
      <c r="G1434" t="s">
        <v>21</v>
      </c>
      <c r="H1434" t="s">
        <v>21</v>
      </c>
      <c r="I1434" t="s">
        <v>22</v>
      </c>
      <c r="J1434" t="s">
        <v>23</v>
      </c>
      <c r="K1434" t="s">
        <v>24</v>
      </c>
      <c r="L1434" t="s">
        <v>21</v>
      </c>
      <c r="M1434" t="s">
        <v>25</v>
      </c>
      <c r="N1434" t="s">
        <v>47</v>
      </c>
      <c r="O1434" t="s">
        <v>25</v>
      </c>
      <c r="P1434" t="s">
        <v>21</v>
      </c>
      <c r="Q1434" t="s">
        <v>27</v>
      </c>
      <c r="R1434" t="s">
        <v>45</v>
      </c>
      <c r="S1434" t="s">
        <v>47</v>
      </c>
      <c r="T1434" t="s">
        <v>21</v>
      </c>
      <c r="U1434" t="s">
        <v>21</v>
      </c>
      <c r="V1434" t="s">
        <v>33</v>
      </c>
      <c r="W1434" s="2" t="s">
        <v>31</v>
      </c>
      <c r="Y1434">
        <f>IF(J1434=Legend!$B$3,0,IF(J1434=Legend!$B$4,1,IF(J1434=Legend!$B$5,2,0)))</f>
        <v>1</v>
      </c>
      <c r="Z1434">
        <f t="shared" si="155"/>
        <v>1</v>
      </c>
      <c r="AA1434">
        <f t="shared" si="156"/>
        <v>0</v>
      </c>
      <c r="AB1434">
        <f t="shared" si="157"/>
        <v>1</v>
      </c>
      <c r="AC1434">
        <f>IF(N1434=Legend!$D$3,3,IF(N1434=Legend!$D$4,2,IF(N1434=Legend!$D$5,1,0)))</f>
        <v>0</v>
      </c>
      <c r="AD1434">
        <f t="shared" si="158"/>
        <v>1</v>
      </c>
      <c r="AF1434">
        <f t="shared" si="159"/>
        <v>0</v>
      </c>
      <c r="AG1434">
        <f>IF(R1434=Legend!$F$3,3,IF(R1434=Legend!$F$4,2,IF(R1434=Legend!$F$5,1,0)))</f>
        <v>1</v>
      </c>
      <c r="AH1434">
        <f>IF(S1434=Legend!$F$3,3,IF(S1434=Legend!$F$4,2,IF(S1434=Legend!$F$5,1,0)))</f>
        <v>0</v>
      </c>
      <c r="AK1434">
        <f>IF(V1434=Legend!$H$3,3,IF(V1434=Legend!$H$4,2,IF(V1434=Legend!$H$5,1,0)))</f>
        <v>1</v>
      </c>
      <c r="AM1434">
        <f t="shared" si="160"/>
        <v>6</v>
      </c>
    </row>
    <row r="1435" spans="1:39" ht="31.2" x14ac:dyDescent="0.3">
      <c r="A1435" t="s">
        <v>43</v>
      </c>
      <c r="B1435" t="s">
        <v>1733</v>
      </c>
      <c r="C1435" t="s">
        <v>1859</v>
      </c>
      <c r="D1435" t="s">
        <v>3877</v>
      </c>
      <c r="E1435" t="str">
        <f t="shared" si="154"/>
        <v>KOPERASI PPUM</v>
      </c>
      <c r="F1435" t="s">
        <v>43</v>
      </c>
      <c r="G1435" t="s">
        <v>21</v>
      </c>
      <c r="H1435" t="s">
        <v>21</v>
      </c>
      <c r="I1435" t="s">
        <v>54</v>
      </c>
      <c r="J1435" t="s">
        <v>35</v>
      </c>
      <c r="K1435" t="s">
        <v>24</v>
      </c>
      <c r="L1435" t="s">
        <v>25</v>
      </c>
      <c r="M1435" t="s">
        <v>25</v>
      </c>
      <c r="N1435" t="s">
        <v>28</v>
      </c>
      <c r="O1435" t="s">
        <v>25</v>
      </c>
      <c r="P1435" t="s">
        <v>21</v>
      </c>
      <c r="Q1435" t="s">
        <v>27</v>
      </c>
      <c r="R1435" t="s">
        <v>45</v>
      </c>
      <c r="S1435" t="s">
        <v>29</v>
      </c>
      <c r="T1435" t="s">
        <v>21</v>
      </c>
      <c r="U1435" t="s">
        <v>21</v>
      </c>
      <c r="V1435" t="s">
        <v>30</v>
      </c>
      <c r="W1435" s="18" t="s">
        <v>103</v>
      </c>
      <c r="Y1435">
        <f>IF(J1435=Legend!$B$3,0,IF(J1435=Legend!$B$4,1,IF(J1435=Legend!$B$5,2,0)))</f>
        <v>0</v>
      </c>
      <c r="Z1435">
        <f t="shared" si="155"/>
        <v>1</v>
      </c>
      <c r="AA1435">
        <f t="shared" si="156"/>
        <v>1</v>
      </c>
      <c r="AB1435">
        <f t="shared" si="157"/>
        <v>1</v>
      </c>
      <c r="AC1435">
        <f>IF(N1435=Legend!$D$3,3,IF(N1435=Legend!$D$4,2,IF(N1435=Legend!$D$5,1,0)))</f>
        <v>1</v>
      </c>
      <c r="AD1435">
        <f t="shared" si="158"/>
        <v>1</v>
      </c>
      <c r="AF1435">
        <f t="shared" si="159"/>
        <v>0</v>
      </c>
      <c r="AG1435">
        <f>IF(R1435=Legend!$F$3,3,IF(R1435=Legend!$F$4,2,IF(R1435=Legend!$F$5,1,0)))</f>
        <v>1</v>
      </c>
      <c r="AH1435">
        <f>IF(S1435=Legend!$F$3,3,IF(S1435=Legend!$F$4,2,IF(S1435=Legend!$F$5,1,0)))</f>
        <v>3</v>
      </c>
      <c r="AK1435">
        <f>IF(V1435=Legend!$H$3,3,IF(V1435=Legend!$H$4,2,IF(V1435=Legend!$H$5,1,0)))</f>
        <v>2</v>
      </c>
      <c r="AM1435">
        <f t="shared" si="160"/>
        <v>11</v>
      </c>
    </row>
    <row r="1436" spans="1:39" ht="156" x14ac:dyDescent="0.3">
      <c r="A1436" t="s">
        <v>70</v>
      </c>
      <c r="B1436" t="s">
        <v>637</v>
      </c>
      <c r="C1436" t="s">
        <v>3328</v>
      </c>
      <c r="D1436" t="s">
        <v>4245</v>
      </c>
      <c r="E1436" t="str">
        <f t="shared" si="154"/>
        <v>KOPERASI RS.PURI CINERE</v>
      </c>
      <c r="F1436" t="s">
        <v>146</v>
      </c>
      <c r="G1436" t="s">
        <v>21</v>
      </c>
      <c r="H1436" t="s">
        <v>21</v>
      </c>
      <c r="I1436" t="s">
        <v>22</v>
      </c>
      <c r="J1436" t="s">
        <v>23</v>
      </c>
      <c r="K1436" t="s">
        <v>24</v>
      </c>
      <c r="L1436" t="s">
        <v>25</v>
      </c>
      <c r="M1436" t="s">
        <v>21</v>
      </c>
      <c r="N1436" t="s">
        <v>38</v>
      </c>
      <c r="O1436" t="s">
        <v>25</v>
      </c>
      <c r="P1436" t="s">
        <v>21</v>
      </c>
      <c r="Q1436" t="s">
        <v>27</v>
      </c>
      <c r="R1436" t="s">
        <v>29</v>
      </c>
      <c r="S1436" t="s">
        <v>29</v>
      </c>
      <c r="T1436" t="s">
        <v>21</v>
      </c>
      <c r="U1436" t="s">
        <v>21</v>
      </c>
      <c r="V1436" t="s">
        <v>75</v>
      </c>
      <c r="W1436" s="2" t="s">
        <v>31</v>
      </c>
      <c r="Y1436">
        <f>IF(J1436=Legend!$B$3,0,IF(J1436=Legend!$B$4,1,IF(J1436=Legend!$B$5,2,0)))</f>
        <v>1</v>
      </c>
      <c r="Z1436">
        <f t="shared" si="155"/>
        <v>1</v>
      </c>
      <c r="AA1436">
        <f t="shared" si="156"/>
        <v>1</v>
      </c>
      <c r="AB1436">
        <f t="shared" si="157"/>
        <v>0</v>
      </c>
      <c r="AC1436">
        <f>IF(N1436=Legend!$D$3,3,IF(N1436=Legend!$D$4,2,IF(N1436=Legend!$D$5,1,0)))</f>
        <v>3</v>
      </c>
      <c r="AD1436">
        <f t="shared" si="158"/>
        <v>1</v>
      </c>
      <c r="AF1436">
        <f t="shared" si="159"/>
        <v>0</v>
      </c>
      <c r="AG1436">
        <f>IF(R1436=Legend!$F$3,3,IF(R1436=Legend!$F$4,2,IF(R1436=Legend!$F$5,1,0)))</f>
        <v>3</v>
      </c>
      <c r="AH1436">
        <f>IF(S1436=Legend!$F$3,3,IF(S1436=Legend!$F$4,2,IF(S1436=Legend!$F$5,1,0)))</f>
        <v>3</v>
      </c>
      <c r="AK1436">
        <f>IF(V1436=Legend!$H$3,3,IF(V1436=Legend!$H$4,2,IF(V1436=Legend!$H$5,1,0)))</f>
        <v>3</v>
      </c>
      <c r="AM1436">
        <f t="shared" si="160"/>
        <v>16</v>
      </c>
    </row>
    <row r="1437" spans="1:39" ht="140.4" x14ac:dyDescent="0.3">
      <c r="A1437" t="s">
        <v>87</v>
      </c>
      <c r="B1437" t="s">
        <v>637</v>
      </c>
      <c r="C1437" t="s">
        <v>638</v>
      </c>
      <c r="D1437" t="s">
        <v>5256</v>
      </c>
      <c r="E1437" t="str">
        <f t="shared" si="154"/>
        <v>KOPERASI RUMAH SAKIT PS.REBO</v>
      </c>
      <c r="F1437" t="s">
        <v>87</v>
      </c>
      <c r="G1437" t="s">
        <v>21</v>
      </c>
      <c r="H1437" t="s">
        <v>21</v>
      </c>
      <c r="I1437" t="s">
        <v>54</v>
      </c>
      <c r="J1437" t="s">
        <v>35</v>
      </c>
      <c r="K1437" t="s">
        <v>24</v>
      </c>
      <c r="L1437" t="s">
        <v>25</v>
      </c>
      <c r="M1437" t="s">
        <v>25</v>
      </c>
      <c r="N1437" t="s">
        <v>26</v>
      </c>
      <c r="O1437" t="s">
        <v>25</v>
      </c>
      <c r="P1437" t="s">
        <v>21</v>
      </c>
      <c r="Q1437" t="s">
        <v>27</v>
      </c>
      <c r="R1437" t="s">
        <v>45</v>
      </c>
      <c r="S1437" t="s">
        <v>29</v>
      </c>
      <c r="T1437" t="s">
        <v>21</v>
      </c>
      <c r="U1437" t="s">
        <v>21</v>
      </c>
      <c r="V1437" t="s">
        <v>33</v>
      </c>
      <c r="W1437" s="2" t="s">
        <v>34</v>
      </c>
      <c r="Y1437">
        <f>IF(J1437=Legend!$B$3,0,IF(J1437=Legend!$B$4,1,IF(J1437=Legend!$B$5,2,0)))</f>
        <v>0</v>
      </c>
      <c r="Z1437">
        <f t="shared" si="155"/>
        <v>1</v>
      </c>
      <c r="AA1437">
        <f t="shared" si="156"/>
        <v>1</v>
      </c>
      <c r="AB1437">
        <f t="shared" si="157"/>
        <v>1</v>
      </c>
      <c r="AC1437">
        <f>IF(N1437=Legend!$D$3,3,IF(N1437=Legend!$D$4,2,IF(N1437=Legend!$D$5,1,0)))</f>
        <v>2</v>
      </c>
      <c r="AD1437">
        <f t="shared" si="158"/>
        <v>1</v>
      </c>
      <c r="AF1437">
        <f t="shared" si="159"/>
        <v>0</v>
      </c>
      <c r="AG1437">
        <f>IF(R1437=Legend!$F$3,3,IF(R1437=Legend!$F$4,2,IF(R1437=Legend!$F$5,1,0)))</f>
        <v>1</v>
      </c>
      <c r="AH1437">
        <f>IF(S1437=Legend!$F$3,3,IF(S1437=Legend!$F$4,2,IF(S1437=Legend!$F$5,1,0)))</f>
        <v>3</v>
      </c>
      <c r="AK1437">
        <f>IF(V1437=Legend!$H$3,3,IF(V1437=Legend!$H$4,2,IF(V1437=Legend!$H$5,1,0)))</f>
        <v>1</v>
      </c>
      <c r="AM1437">
        <f t="shared" si="160"/>
        <v>11</v>
      </c>
    </row>
    <row r="1438" spans="1:39" ht="31.2" x14ac:dyDescent="0.3">
      <c r="A1438" t="s">
        <v>56</v>
      </c>
      <c r="B1438" t="s">
        <v>1602</v>
      </c>
      <c r="C1438" t="s">
        <v>2111</v>
      </c>
      <c r="D1438" t="s">
        <v>2121</v>
      </c>
      <c r="E1438" t="str">
        <f t="shared" si="154"/>
        <v>KOPERASI TUB</v>
      </c>
      <c r="F1438" t="s">
        <v>56</v>
      </c>
      <c r="G1438" t="s">
        <v>21</v>
      </c>
      <c r="H1438" t="s">
        <v>21</v>
      </c>
      <c r="I1438" t="s">
        <v>50</v>
      </c>
      <c r="J1438" t="s">
        <v>35</v>
      </c>
      <c r="K1438" t="s">
        <v>24</v>
      </c>
      <c r="L1438" t="s">
        <v>25</v>
      </c>
      <c r="M1438" t="s">
        <v>25</v>
      </c>
      <c r="N1438" t="s">
        <v>28</v>
      </c>
      <c r="O1438" t="s">
        <v>21</v>
      </c>
      <c r="P1438" t="s">
        <v>21</v>
      </c>
      <c r="Q1438" t="s">
        <v>27</v>
      </c>
      <c r="R1438" t="s">
        <v>45</v>
      </c>
      <c r="S1438" t="s">
        <v>28</v>
      </c>
      <c r="T1438" t="s">
        <v>21</v>
      </c>
      <c r="U1438" t="s">
        <v>21</v>
      </c>
      <c r="V1438" t="s">
        <v>33</v>
      </c>
      <c r="W1438" s="18" t="s">
        <v>63</v>
      </c>
      <c r="Y1438">
        <f>IF(J1438=Legend!$B$3,0,IF(J1438=Legend!$B$4,1,IF(J1438=Legend!$B$5,2,0)))</f>
        <v>0</v>
      </c>
      <c r="Z1438">
        <f t="shared" si="155"/>
        <v>1</v>
      </c>
      <c r="AA1438">
        <f t="shared" si="156"/>
        <v>1</v>
      </c>
      <c r="AB1438">
        <f t="shared" si="157"/>
        <v>1</v>
      </c>
      <c r="AC1438">
        <f>IF(N1438=Legend!$D$3,3,IF(N1438=Legend!$D$4,2,IF(N1438=Legend!$D$5,1,0)))</f>
        <v>1</v>
      </c>
      <c r="AD1438">
        <f t="shared" si="158"/>
        <v>0</v>
      </c>
      <c r="AF1438">
        <f t="shared" si="159"/>
        <v>0</v>
      </c>
      <c r="AG1438">
        <f>IF(R1438=Legend!$F$3,3,IF(R1438=Legend!$F$4,2,IF(R1438=Legend!$F$5,1,0)))</f>
        <v>1</v>
      </c>
      <c r="AH1438">
        <f>IF(S1438=Legend!$F$3,3,IF(S1438=Legend!$F$4,2,IF(S1438=Legend!$F$5,1,0)))</f>
        <v>2</v>
      </c>
      <c r="AK1438">
        <f>IF(V1438=Legend!$H$3,3,IF(V1438=Legend!$H$4,2,IF(V1438=Legend!$H$5,1,0)))</f>
        <v>1</v>
      </c>
      <c r="AM1438">
        <f t="shared" si="160"/>
        <v>8</v>
      </c>
    </row>
    <row r="1439" spans="1:39" ht="140.4" x14ac:dyDescent="0.3">
      <c r="A1439" t="s">
        <v>150</v>
      </c>
      <c r="B1439" t="s">
        <v>637</v>
      </c>
      <c r="C1439" t="s">
        <v>638</v>
      </c>
      <c r="D1439" t="s">
        <v>5243</v>
      </c>
      <c r="E1439" t="str">
        <f t="shared" si="154"/>
        <v>KOPERASI ZEBRA KAV 37-38</v>
      </c>
      <c r="F1439" t="s">
        <v>150</v>
      </c>
      <c r="G1439" t="s">
        <v>21</v>
      </c>
      <c r="H1439" t="s">
        <v>21</v>
      </c>
      <c r="I1439" t="s">
        <v>54</v>
      </c>
      <c r="J1439" t="s">
        <v>35</v>
      </c>
      <c r="K1439" t="s">
        <v>24</v>
      </c>
      <c r="L1439" t="s">
        <v>25</v>
      </c>
      <c r="M1439" t="s">
        <v>25</v>
      </c>
      <c r="N1439" t="s">
        <v>26</v>
      </c>
      <c r="O1439" t="s">
        <v>25</v>
      </c>
      <c r="P1439" t="s">
        <v>21</v>
      </c>
      <c r="Q1439" t="s">
        <v>27</v>
      </c>
      <c r="R1439" t="s">
        <v>45</v>
      </c>
      <c r="S1439" t="s">
        <v>28</v>
      </c>
      <c r="T1439" t="s">
        <v>21</v>
      </c>
      <c r="U1439" t="s">
        <v>21</v>
      </c>
      <c r="V1439" t="s">
        <v>33</v>
      </c>
      <c r="W1439" s="2" t="s">
        <v>34</v>
      </c>
      <c r="Y1439">
        <f>IF(J1439=Legend!$B$3,0,IF(J1439=Legend!$B$4,1,IF(J1439=Legend!$B$5,2,0)))</f>
        <v>0</v>
      </c>
      <c r="Z1439">
        <f t="shared" si="155"/>
        <v>1</v>
      </c>
      <c r="AA1439">
        <f t="shared" si="156"/>
        <v>1</v>
      </c>
      <c r="AB1439">
        <f t="shared" si="157"/>
        <v>1</v>
      </c>
      <c r="AC1439">
        <f>IF(N1439=Legend!$D$3,3,IF(N1439=Legend!$D$4,2,IF(N1439=Legend!$D$5,1,0)))</f>
        <v>2</v>
      </c>
      <c r="AD1439">
        <f t="shared" si="158"/>
        <v>1</v>
      </c>
      <c r="AF1439">
        <f t="shared" si="159"/>
        <v>0</v>
      </c>
      <c r="AG1439">
        <f>IF(R1439=Legend!$F$3,3,IF(R1439=Legend!$F$4,2,IF(R1439=Legend!$F$5,1,0)))</f>
        <v>1</v>
      </c>
      <c r="AH1439">
        <f>IF(S1439=Legend!$F$3,3,IF(S1439=Legend!$F$4,2,IF(S1439=Legend!$F$5,1,0)))</f>
        <v>2</v>
      </c>
      <c r="AK1439">
        <f>IF(V1439=Legend!$H$3,3,IF(V1439=Legend!$H$4,2,IF(V1439=Legend!$H$5,1,0)))</f>
        <v>1</v>
      </c>
      <c r="AM1439">
        <f t="shared" si="160"/>
        <v>10</v>
      </c>
    </row>
    <row r="1440" spans="1:39" ht="140.4" x14ac:dyDescent="0.3">
      <c r="A1440" t="s">
        <v>79</v>
      </c>
      <c r="B1440" t="s">
        <v>478</v>
      </c>
      <c r="C1440" t="s">
        <v>562</v>
      </c>
      <c r="D1440" t="s">
        <v>577</v>
      </c>
      <c r="E1440" t="str">
        <f t="shared" si="154"/>
        <v>KOPERKASA</v>
      </c>
      <c r="F1440" t="s">
        <v>79</v>
      </c>
      <c r="G1440" t="s">
        <v>21</v>
      </c>
      <c r="H1440" t="s">
        <v>21</v>
      </c>
      <c r="I1440" t="s">
        <v>22</v>
      </c>
      <c r="J1440" t="s">
        <v>23</v>
      </c>
      <c r="K1440" t="s">
        <v>24</v>
      </c>
      <c r="L1440" t="s">
        <v>25</v>
      </c>
      <c r="M1440" t="s">
        <v>25</v>
      </c>
      <c r="N1440" t="s">
        <v>26</v>
      </c>
      <c r="O1440" t="s">
        <v>25</v>
      </c>
      <c r="P1440" t="s">
        <v>21</v>
      </c>
      <c r="Q1440" t="s">
        <v>27</v>
      </c>
      <c r="R1440" t="s">
        <v>45</v>
      </c>
      <c r="S1440" t="s">
        <v>29</v>
      </c>
      <c r="T1440" t="s">
        <v>21</v>
      </c>
      <c r="U1440" t="s">
        <v>21</v>
      </c>
      <c r="V1440" t="s">
        <v>30</v>
      </c>
      <c r="W1440" s="2" t="s">
        <v>34</v>
      </c>
      <c r="Y1440">
        <f>IF(J1440=Legend!$B$3,0,IF(J1440=Legend!$B$4,1,IF(J1440=Legend!$B$5,2,0)))</f>
        <v>1</v>
      </c>
      <c r="Z1440">
        <f t="shared" si="155"/>
        <v>1</v>
      </c>
      <c r="AA1440">
        <f t="shared" si="156"/>
        <v>1</v>
      </c>
      <c r="AB1440">
        <f t="shared" si="157"/>
        <v>1</v>
      </c>
      <c r="AC1440">
        <f>IF(N1440=Legend!$D$3,3,IF(N1440=Legend!$D$4,2,IF(N1440=Legend!$D$5,1,0)))</f>
        <v>2</v>
      </c>
      <c r="AD1440">
        <f t="shared" si="158"/>
        <v>1</v>
      </c>
      <c r="AF1440">
        <f t="shared" si="159"/>
        <v>0</v>
      </c>
      <c r="AG1440">
        <f>IF(R1440=Legend!$F$3,3,IF(R1440=Legend!$F$4,2,IF(R1440=Legend!$F$5,1,0)))</f>
        <v>1</v>
      </c>
      <c r="AH1440">
        <f>IF(S1440=Legend!$F$3,3,IF(S1440=Legend!$F$4,2,IF(S1440=Legend!$F$5,1,0)))</f>
        <v>3</v>
      </c>
      <c r="AK1440">
        <f>IF(V1440=Legend!$H$3,3,IF(V1440=Legend!$H$4,2,IF(V1440=Legend!$H$5,1,0)))</f>
        <v>2</v>
      </c>
      <c r="AM1440">
        <f t="shared" si="160"/>
        <v>13</v>
      </c>
    </row>
    <row r="1441" spans="1:39" ht="31.2" x14ac:dyDescent="0.3">
      <c r="A1441" t="s">
        <v>52</v>
      </c>
      <c r="B1441" t="s">
        <v>637</v>
      </c>
      <c r="C1441" t="s">
        <v>905</v>
      </c>
      <c r="D1441" t="s">
        <v>914</v>
      </c>
      <c r="E1441" t="str">
        <f t="shared" si="154"/>
        <v>KOPERSADA*</v>
      </c>
      <c r="F1441" t="s">
        <v>56</v>
      </c>
      <c r="G1441" t="s">
        <v>21</v>
      </c>
      <c r="H1441" t="s">
        <v>21</v>
      </c>
      <c r="I1441" t="s">
        <v>22</v>
      </c>
      <c r="J1441" t="s">
        <v>35</v>
      </c>
      <c r="K1441" t="s">
        <v>24</v>
      </c>
      <c r="L1441" t="s">
        <v>21</v>
      </c>
      <c r="M1441" t="s">
        <v>25</v>
      </c>
      <c r="N1441" t="s">
        <v>28</v>
      </c>
      <c r="O1441" t="s">
        <v>21</v>
      </c>
      <c r="P1441" t="s">
        <v>21</v>
      </c>
      <c r="Q1441" t="s">
        <v>27</v>
      </c>
      <c r="R1441" t="s">
        <v>45</v>
      </c>
      <c r="S1441" t="s">
        <v>28</v>
      </c>
      <c r="T1441" t="s">
        <v>21</v>
      </c>
      <c r="U1441" t="s">
        <v>21</v>
      </c>
      <c r="V1441" t="s">
        <v>42</v>
      </c>
      <c r="W1441" s="18" t="s">
        <v>63</v>
      </c>
      <c r="Y1441">
        <f>IF(J1441=Legend!$B$3,0,IF(J1441=Legend!$B$4,1,IF(J1441=Legend!$B$5,2,0)))</f>
        <v>0</v>
      </c>
      <c r="Z1441">
        <f t="shared" si="155"/>
        <v>1</v>
      </c>
      <c r="AA1441">
        <f t="shared" si="156"/>
        <v>0</v>
      </c>
      <c r="AB1441">
        <f t="shared" si="157"/>
        <v>1</v>
      </c>
      <c r="AC1441">
        <f>IF(N1441=Legend!$D$3,3,IF(N1441=Legend!$D$4,2,IF(N1441=Legend!$D$5,1,0)))</f>
        <v>1</v>
      </c>
      <c r="AD1441">
        <f t="shared" si="158"/>
        <v>0</v>
      </c>
      <c r="AF1441">
        <f t="shared" si="159"/>
        <v>0</v>
      </c>
      <c r="AG1441">
        <f>IF(R1441=Legend!$F$3,3,IF(R1441=Legend!$F$4,2,IF(R1441=Legend!$F$5,1,0)))</f>
        <v>1</v>
      </c>
      <c r="AH1441">
        <f>IF(S1441=Legend!$F$3,3,IF(S1441=Legend!$F$4,2,IF(S1441=Legend!$F$5,1,0)))</f>
        <v>2</v>
      </c>
      <c r="AK1441">
        <f>IF(V1441=Legend!$H$3,3,IF(V1441=Legend!$H$4,2,IF(V1441=Legend!$H$5,1,0)))</f>
        <v>0</v>
      </c>
      <c r="AM1441">
        <f t="shared" si="160"/>
        <v>6</v>
      </c>
    </row>
    <row r="1442" spans="1:39" ht="62.4" x14ac:dyDescent="0.3">
      <c r="A1442" t="s">
        <v>158</v>
      </c>
      <c r="B1442" t="s">
        <v>162</v>
      </c>
      <c r="C1442" t="s">
        <v>5261</v>
      </c>
      <c r="D1442" t="s">
        <v>5274</v>
      </c>
      <c r="E1442" t="str">
        <f t="shared" si="154"/>
        <v>KOPERSEMAR</v>
      </c>
      <c r="F1442" t="s">
        <v>158</v>
      </c>
      <c r="G1442" t="s">
        <v>21</v>
      </c>
      <c r="H1442" t="s">
        <v>21</v>
      </c>
      <c r="I1442" t="s">
        <v>54</v>
      </c>
      <c r="J1442" t="s">
        <v>35</v>
      </c>
      <c r="K1442" t="s">
        <v>24</v>
      </c>
      <c r="L1442" t="s">
        <v>25</v>
      </c>
      <c r="M1442" t="s">
        <v>25</v>
      </c>
      <c r="N1442" t="s">
        <v>28</v>
      </c>
      <c r="O1442" t="s">
        <v>21</v>
      </c>
      <c r="P1442" t="s">
        <v>21</v>
      </c>
      <c r="Q1442" t="s">
        <v>27</v>
      </c>
      <c r="R1442" t="s">
        <v>45</v>
      </c>
      <c r="S1442" t="s">
        <v>29</v>
      </c>
      <c r="T1442" t="s">
        <v>21</v>
      </c>
      <c r="U1442" t="s">
        <v>21</v>
      </c>
      <c r="V1442" t="s">
        <v>33</v>
      </c>
      <c r="W1442" s="2" t="s">
        <v>68</v>
      </c>
      <c r="Y1442">
        <f>IF(J1442=Legend!$B$3,0,IF(J1442=Legend!$B$4,1,IF(J1442=Legend!$B$5,2,0)))</f>
        <v>0</v>
      </c>
      <c r="Z1442">
        <f t="shared" si="155"/>
        <v>1</v>
      </c>
      <c r="AA1442">
        <f t="shared" si="156"/>
        <v>1</v>
      </c>
      <c r="AB1442">
        <f t="shared" si="157"/>
        <v>1</v>
      </c>
      <c r="AC1442">
        <f>IF(N1442=Legend!$D$3,3,IF(N1442=Legend!$D$4,2,IF(N1442=Legend!$D$5,1,0)))</f>
        <v>1</v>
      </c>
      <c r="AD1442">
        <f t="shared" si="158"/>
        <v>0</v>
      </c>
      <c r="AF1442">
        <f t="shared" si="159"/>
        <v>0</v>
      </c>
      <c r="AG1442">
        <f>IF(R1442=Legend!$F$3,3,IF(R1442=Legend!$F$4,2,IF(R1442=Legend!$F$5,1,0)))</f>
        <v>1</v>
      </c>
      <c r="AH1442">
        <f>IF(S1442=Legend!$F$3,3,IF(S1442=Legend!$F$4,2,IF(S1442=Legend!$F$5,1,0)))</f>
        <v>3</v>
      </c>
      <c r="AK1442">
        <f>IF(V1442=Legend!$H$3,3,IF(V1442=Legend!$H$4,2,IF(V1442=Legend!$H$5,1,0)))</f>
        <v>1</v>
      </c>
      <c r="AM1442">
        <f t="shared" si="160"/>
        <v>9</v>
      </c>
    </row>
    <row r="1443" spans="1:39" ht="31.2" x14ac:dyDescent="0.3">
      <c r="A1443" t="s">
        <v>150</v>
      </c>
      <c r="B1443" t="s">
        <v>475</v>
      </c>
      <c r="C1443" t="s">
        <v>5112</v>
      </c>
      <c r="D1443" t="s">
        <v>5225</v>
      </c>
      <c r="E1443" t="str">
        <f t="shared" si="154"/>
        <v>KOPKARMINA GRAND WISATA</v>
      </c>
      <c r="F1443" t="s">
        <v>150</v>
      </c>
      <c r="G1443" t="s">
        <v>21</v>
      </c>
      <c r="H1443" t="s">
        <v>21</v>
      </c>
      <c r="I1443" t="s">
        <v>54</v>
      </c>
      <c r="J1443" t="s">
        <v>35</v>
      </c>
      <c r="K1443" t="s">
        <v>24</v>
      </c>
      <c r="L1443" t="s">
        <v>25</v>
      </c>
      <c r="M1443" t="s">
        <v>25</v>
      </c>
      <c r="N1443" t="s">
        <v>47</v>
      </c>
      <c r="O1443" t="s">
        <v>21</v>
      </c>
      <c r="P1443" t="s">
        <v>21</v>
      </c>
      <c r="Q1443" t="s">
        <v>27</v>
      </c>
      <c r="R1443" t="s">
        <v>45</v>
      </c>
      <c r="S1443" t="s">
        <v>28</v>
      </c>
      <c r="T1443" t="s">
        <v>21</v>
      </c>
      <c r="U1443" t="s">
        <v>21</v>
      </c>
      <c r="V1443" t="s">
        <v>42</v>
      </c>
      <c r="W1443" s="18" t="s">
        <v>101</v>
      </c>
      <c r="Y1443">
        <f>IF(J1443=Legend!$B$3,0,IF(J1443=Legend!$B$4,1,IF(J1443=Legend!$B$5,2,0)))</f>
        <v>0</v>
      </c>
      <c r="Z1443">
        <f t="shared" si="155"/>
        <v>1</v>
      </c>
      <c r="AA1443">
        <f t="shared" si="156"/>
        <v>1</v>
      </c>
      <c r="AB1443">
        <f t="shared" si="157"/>
        <v>1</v>
      </c>
      <c r="AC1443">
        <f>IF(N1443=Legend!$D$3,3,IF(N1443=Legend!$D$4,2,IF(N1443=Legend!$D$5,1,0)))</f>
        <v>0</v>
      </c>
      <c r="AD1443">
        <f t="shared" si="158"/>
        <v>0</v>
      </c>
      <c r="AF1443">
        <f t="shared" si="159"/>
        <v>0</v>
      </c>
      <c r="AG1443">
        <f>IF(R1443=Legend!$F$3,3,IF(R1443=Legend!$F$4,2,IF(R1443=Legend!$F$5,1,0)))</f>
        <v>1</v>
      </c>
      <c r="AH1443">
        <f>IF(S1443=Legend!$F$3,3,IF(S1443=Legend!$F$4,2,IF(S1443=Legend!$F$5,1,0)))</f>
        <v>2</v>
      </c>
      <c r="AK1443">
        <f>IF(V1443=Legend!$H$3,3,IF(V1443=Legend!$H$4,2,IF(V1443=Legend!$H$5,1,0)))</f>
        <v>0</v>
      </c>
      <c r="AM1443">
        <f t="shared" si="160"/>
        <v>6</v>
      </c>
    </row>
    <row r="1444" spans="1:39" ht="93.6" x14ac:dyDescent="0.3">
      <c r="A1444" t="s">
        <v>64</v>
      </c>
      <c r="B1444" t="s">
        <v>162</v>
      </c>
      <c r="C1444" t="s">
        <v>505</v>
      </c>
      <c r="D1444" t="s">
        <v>3132</v>
      </c>
      <c r="E1444" t="str">
        <f t="shared" si="154"/>
        <v>KOPKUN PWT</v>
      </c>
      <c r="F1444" t="s">
        <v>40</v>
      </c>
      <c r="G1444" t="s">
        <v>21</v>
      </c>
      <c r="H1444" t="s">
        <v>21</v>
      </c>
      <c r="I1444" t="s">
        <v>22</v>
      </c>
      <c r="J1444" t="s">
        <v>35</v>
      </c>
      <c r="K1444" t="s">
        <v>24</v>
      </c>
      <c r="L1444" t="s">
        <v>25</v>
      </c>
      <c r="M1444" t="s">
        <v>25</v>
      </c>
      <c r="N1444" t="s">
        <v>26</v>
      </c>
      <c r="O1444" t="s">
        <v>25</v>
      </c>
      <c r="P1444" t="s">
        <v>21</v>
      </c>
      <c r="Q1444" t="s">
        <v>27</v>
      </c>
      <c r="R1444" t="s">
        <v>28</v>
      </c>
      <c r="S1444" t="s">
        <v>29</v>
      </c>
      <c r="T1444" t="s">
        <v>21</v>
      </c>
      <c r="U1444" t="s">
        <v>21</v>
      </c>
      <c r="V1444" t="s">
        <v>42</v>
      </c>
      <c r="W1444" s="2" t="s">
        <v>133</v>
      </c>
      <c r="Y1444">
        <f>IF(J1444=Legend!$B$3,0,IF(J1444=Legend!$B$4,1,IF(J1444=Legend!$B$5,2,0)))</f>
        <v>0</v>
      </c>
      <c r="Z1444">
        <f t="shared" si="155"/>
        <v>1</v>
      </c>
      <c r="AA1444">
        <f t="shared" si="156"/>
        <v>1</v>
      </c>
      <c r="AB1444">
        <f t="shared" si="157"/>
        <v>1</v>
      </c>
      <c r="AC1444">
        <f>IF(N1444=Legend!$D$3,3,IF(N1444=Legend!$D$4,2,IF(N1444=Legend!$D$5,1,0)))</f>
        <v>2</v>
      </c>
      <c r="AD1444">
        <f t="shared" si="158"/>
        <v>1</v>
      </c>
      <c r="AF1444">
        <f t="shared" si="159"/>
        <v>0</v>
      </c>
      <c r="AG1444">
        <f>IF(R1444=Legend!$F$3,3,IF(R1444=Legend!$F$4,2,IF(R1444=Legend!$F$5,1,0)))</f>
        <v>2</v>
      </c>
      <c r="AH1444">
        <f>IF(S1444=Legend!$F$3,3,IF(S1444=Legend!$F$4,2,IF(S1444=Legend!$F$5,1,0)))</f>
        <v>3</v>
      </c>
      <c r="AK1444">
        <f>IF(V1444=Legend!$H$3,3,IF(V1444=Legend!$H$4,2,IF(V1444=Legend!$H$5,1,0)))</f>
        <v>0</v>
      </c>
      <c r="AM1444">
        <f t="shared" si="160"/>
        <v>11</v>
      </c>
    </row>
    <row r="1445" spans="1:39" ht="62.4" x14ac:dyDescent="0.3">
      <c r="A1445" t="s">
        <v>52</v>
      </c>
      <c r="B1445" t="s">
        <v>637</v>
      </c>
      <c r="C1445" t="s">
        <v>905</v>
      </c>
      <c r="D1445" t="s">
        <v>912</v>
      </c>
      <c r="E1445" t="str">
        <f t="shared" si="154"/>
        <v>KOPPOSINDO JAK PUS*</v>
      </c>
      <c r="F1445" t="s">
        <v>32</v>
      </c>
      <c r="G1445" t="s">
        <v>21</v>
      </c>
      <c r="H1445" t="s">
        <v>21</v>
      </c>
      <c r="I1445" t="s">
        <v>22</v>
      </c>
      <c r="J1445" t="s">
        <v>35</v>
      </c>
      <c r="K1445" t="s">
        <v>47</v>
      </c>
      <c r="L1445" t="s">
        <v>21</v>
      </c>
      <c r="M1445" t="s">
        <v>25</v>
      </c>
      <c r="N1445" t="s">
        <v>28</v>
      </c>
      <c r="O1445" t="s">
        <v>25</v>
      </c>
      <c r="P1445" t="s">
        <v>21</v>
      </c>
      <c r="Q1445" t="s">
        <v>27</v>
      </c>
      <c r="R1445" t="s">
        <v>45</v>
      </c>
      <c r="S1445" t="s">
        <v>28</v>
      </c>
      <c r="T1445" t="s">
        <v>21</v>
      </c>
      <c r="U1445" t="s">
        <v>21</v>
      </c>
      <c r="V1445" t="s">
        <v>42</v>
      </c>
      <c r="W1445" s="2" t="s">
        <v>48</v>
      </c>
      <c r="Y1445">
        <f>IF(J1445=Legend!$B$3,0,IF(J1445=Legend!$B$4,1,IF(J1445=Legend!$B$5,2,0)))</f>
        <v>0</v>
      </c>
      <c r="Z1445">
        <f t="shared" si="155"/>
        <v>0</v>
      </c>
      <c r="AA1445">
        <f t="shared" si="156"/>
        <v>0</v>
      </c>
      <c r="AB1445">
        <f t="shared" si="157"/>
        <v>1</v>
      </c>
      <c r="AC1445">
        <f>IF(N1445=Legend!$D$3,3,IF(N1445=Legend!$D$4,2,IF(N1445=Legend!$D$5,1,0)))</f>
        <v>1</v>
      </c>
      <c r="AD1445">
        <f t="shared" si="158"/>
        <v>1</v>
      </c>
      <c r="AF1445">
        <f t="shared" si="159"/>
        <v>0</v>
      </c>
      <c r="AG1445">
        <f>IF(R1445=Legend!$F$3,3,IF(R1445=Legend!$F$4,2,IF(R1445=Legend!$F$5,1,0)))</f>
        <v>1</v>
      </c>
      <c r="AH1445">
        <f>IF(S1445=Legend!$F$3,3,IF(S1445=Legend!$F$4,2,IF(S1445=Legend!$F$5,1,0)))</f>
        <v>2</v>
      </c>
      <c r="AK1445">
        <f>IF(V1445=Legend!$H$3,3,IF(V1445=Legend!$H$4,2,IF(V1445=Legend!$H$5,1,0)))</f>
        <v>0</v>
      </c>
      <c r="AM1445">
        <f t="shared" si="160"/>
        <v>6</v>
      </c>
    </row>
    <row r="1446" spans="1:39" ht="156" x14ac:dyDescent="0.3">
      <c r="A1446" t="s">
        <v>43</v>
      </c>
      <c r="B1446" t="s">
        <v>174</v>
      </c>
      <c r="C1446" t="s">
        <v>2097</v>
      </c>
      <c r="D1446" t="s">
        <v>3866</v>
      </c>
      <c r="E1446" t="str">
        <f t="shared" si="154"/>
        <v>KOPTAN</v>
      </c>
      <c r="F1446" t="s">
        <v>43</v>
      </c>
      <c r="G1446" t="s">
        <v>21</v>
      </c>
      <c r="H1446" t="s">
        <v>21</v>
      </c>
      <c r="I1446" t="s">
        <v>22</v>
      </c>
      <c r="J1446" t="s">
        <v>23</v>
      </c>
      <c r="K1446" t="s">
        <v>24</v>
      </c>
      <c r="L1446" t="s">
        <v>25</v>
      </c>
      <c r="M1446" t="s">
        <v>25</v>
      </c>
      <c r="N1446" t="s">
        <v>26</v>
      </c>
      <c r="O1446" t="s">
        <v>25</v>
      </c>
      <c r="P1446" t="s">
        <v>21</v>
      </c>
      <c r="Q1446" t="s">
        <v>27</v>
      </c>
      <c r="R1446" t="s">
        <v>45</v>
      </c>
      <c r="S1446" t="s">
        <v>29</v>
      </c>
      <c r="T1446" t="s">
        <v>21</v>
      </c>
      <c r="U1446" t="s">
        <v>21</v>
      </c>
      <c r="V1446" t="s">
        <v>33</v>
      </c>
      <c r="W1446" s="2" t="s">
        <v>31</v>
      </c>
      <c r="Y1446">
        <f>IF(J1446=Legend!$B$3,0,IF(J1446=Legend!$B$4,1,IF(J1446=Legend!$B$5,2,0)))</f>
        <v>1</v>
      </c>
      <c r="Z1446">
        <f t="shared" si="155"/>
        <v>1</v>
      </c>
      <c r="AA1446">
        <f t="shared" si="156"/>
        <v>1</v>
      </c>
      <c r="AB1446">
        <f t="shared" si="157"/>
        <v>1</v>
      </c>
      <c r="AC1446">
        <f>IF(N1446=Legend!$D$3,3,IF(N1446=Legend!$D$4,2,IF(N1446=Legend!$D$5,1,0)))</f>
        <v>2</v>
      </c>
      <c r="AD1446">
        <f t="shared" si="158"/>
        <v>1</v>
      </c>
      <c r="AF1446">
        <f t="shared" si="159"/>
        <v>0</v>
      </c>
      <c r="AG1446">
        <f>IF(R1446=Legend!$F$3,3,IF(R1446=Legend!$F$4,2,IF(R1446=Legend!$F$5,1,0)))</f>
        <v>1</v>
      </c>
      <c r="AH1446">
        <f>IF(S1446=Legend!$F$3,3,IF(S1446=Legend!$F$4,2,IF(S1446=Legend!$F$5,1,0)))</f>
        <v>3</v>
      </c>
      <c r="AK1446">
        <f>IF(V1446=Legend!$H$3,3,IF(V1446=Legend!$H$4,2,IF(V1446=Legend!$H$5,1,0)))</f>
        <v>1</v>
      </c>
      <c r="AM1446">
        <f t="shared" si="160"/>
        <v>12</v>
      </c>
    </row>
    <row r="1447" spans="1:39" ht="156" x14ac:dyDescent="0.3">
      <c r="A1447" t="s">
        <v>43</v>
      </c>
      <c r="B1447" t="s">
        <v>174</v>
      </c>
      <c r="C1447" t="s">
        <v>2097</v>
      </c>
      <c r="D1447" t="s">
        <v>3865</v>
      </c>
      <c r="E1447" t="str">
        <f t="shared" si="154"/>
        <v>KOPTAN 2</v>
      </c>
      <c r="F1447" t="s">
        <v>43</v>
      </c>
      <c r="G1447" t="s">
        <v>21</v>
      </c>
      <c r="H1447" t="s">
        <v>21</v>
      </c>
      <c r="I1447" t="s">
        <v>22</v>
      </c>
      <c r="J1447" t="s">
        <v>23</v>
      </c>
      <c r="K1447" t="s">
        <v>24</v>
      </c>
      <c r="L1447" t="s">
        <v>25</v>
      </c>
      <c r="M1447" t="s">
        <v>25</v>
      </c>
      <c r="N1447" t="s">
        <v>26</v>
      </c>
      <c r="O1447" t="s">
        <v>25</v>
      </c>
      <c r="P1447" t="s">
        <v>21</v>
      </c>
      <c r="Q1447" t="s">
        <v>27</v>
      </c>
      <c r="R1447" t="s">
        <v>45</v>
      </c>
      <c r="S1447" t="s">
        <v>29</v>
      </c>
      <c r="T1447" t="s">
        <v>21</v>
      </c>
      <c r="U1447" t="s">
        <v>21</v>
      </c>
      <c r="V1447" t="s">
        <v>33</v>
      </c>
      <c r="W1447" s="2" t="s">
        <v>31</v>
      </c>
      <c r="Y1447">
        <f>IF(J1447=Legend!$B$3,0,IF(J1447=Legend!$B$4,1,IF(J1447=Legend!$B$5,2,0)))</f>
        <v>1</v>
      </c>
      <c r="Z1447">
        <f t="shared" si="155"/>
        <v>1</v>
      </c>
      <c r="AA1447">
        <f t="shared" si="156"/>
        <v>1</v>
      </c>
      <c r="AB1447">
        <f t="shared" si="157"/>
        <v>1</v>
      </c>
      <c r="AC1447">
        <f>IF(N1447=Legend!$D$3,3,IF(N1447=Legend!$D$4,2,IF(N1447=Legend!$D$5,1,0)))</f>
        <v>2</v>
      </c>
      <c r="AD1447">
        <f t="shared" si="158"/>
        <v>1</v>
      </c>
      <c r="AF1447">
        <f t="shared" si="159"/>
        <v>0</v>
      </c>
      <c r="AG1447">
        <f>IF(R1447=Legend!$F$3,3,IF(R1447=Legend!$F$4,2,IF(R1447=Legend!$F$5,1,0)))</f>
        <v>1</v>
      </c>
      <c r="AH1447">
        <f>IF(S1447=Legend!$F$3,3,IF(S1447=Legend!$F$4,2,IF(S1447=Legend!$F$5,1,0)))</f>
        <v>3</v>
      </c>
      <c r="AK1447">
        <f>IF(V1447=Legend!$H$3,3,IF(V1447=Legend!$H$4,2,IF(V1447=Legend!$H$5,1,0)))</f>
        <v>1</v>
      </c>
      <c r="AM1447">
        <f t="shared" si="160"/>
        <v>12</v>
      </c>
    </row>
    <row r="1448" spans="1:39" ht="156" x14ac:dyDescent="0.3">
      <c r="A1448" t="s">
        <v>74</v>
      </c>
      <c r="B1448" t="s">
        <v>174</v>
      </c>
      <c r="C1448" t="s">
        <v>2097</v>
      </c>
      <c r="D1448" t="s">
        <v>4120</v>
      </c>
      <c r="E1448" t="str">
        <f t="shared" si="154"/>
        <v>KOPTAN BANGOAN</v>
      </c>
      <c r="F1448" t="s">
        <v>74</v>
      </c>
      <c r="G1448" t="s">
        <v>21</v>
      </c>
      <c r="H1448" t="s">
        <v>21</v>
      </c>
      <c r="I1448" t="s">
        <v>50</v>
      </c>
      <c r="J1448" t="s">
        <v>35</v>
      </c>
      <c r="K1448" t="s">
        <v>24</v>
      </c>
      <c r="L1448" t="s">
        <v>25</v>
      </c>
      <c r="M1448" t="s">
        <v>25</v>
      </c>
      <c r="N1448" t="s">
        <v>38</v>
      </c>
      <c r="O1448" t="s">
        <v>25</v>
      </c>
      <c r="P1448" t="s">
        <v>21</v>
      </c>
      <c r="Q1448" s="2" t="s">
        <v>128</v>
      </c>
      <c r="R1448" t="s">
        <v>45</v>
      </c>
      <c r="S1448" t="s">
        <v>28</v>
      </c>
      <c r="T1448" t="s">
        <v>21</v>
      </c>
      <c r="U1448" t="s">
        <v>21</v>
      </c>
      <c r="V1448" t="s">
        <v>42</v>
      </c>
      <c r="W1448" s="2" t="s">
        <v>31</v>
      </c>
      <c r="Y1448">
        <f>IF(J1448=Legend!$B$3,0,IF(J1448=Legend!$B$4,1,IF(J1448=Legend!$B$5,2,0)))</f>
        <v>0</v>
      </c>
      <c r="Z1448">
        <f t="shared" si="155"/>
        <v>1</v>
      </c>
      <c r="AA1448">
        <f t="shared" si="156"/>
        <v>1</v>
      </c>
      <c r="AB1448">
        <f t="shared" si="157"/>
        <v>1</v>
      </c>
      <c r="AC1448">
        <f>IF(N1448=Legend!$D$3,3,IF(N1448=Legend!$D$4,2,IF(N1448=Legend!$D$5,1,0)))</f>
        <v>3</v>
      </c>
      <c r="AD1448">
        <f t="shared" si="158"/>
        <v>1</v>
      </c>
      <c r="AF1448">
        <f t="shared" si="159"/>
        <v>2</v>
      </c>
      <c r="AG1448">
        <f>IF(R1448=Legend!$F$3,3,IF(R1448=Legend!$F$4,2,IF(R1448=Legend!$F$5,1,0)))</f>
        <v>1</v>
      </c>
      <c r="AH1448">
        <f>IF(S1448=Legend!$F$3,3,IF(S1448=Legend!$F$4,2,IF(S1448=Legend!$F$5,1,0)))</f>
        <v>2</v>
      </c>
      <c r="AK1448">
        <f>IF(V1448=Legend!$H$3,3,IF(V1448=Legend!$H$4,2,IF(V1448=Legend!$H$5,1,0)))</f>
        <v>0</v>
      </c>
      <c r="AM1448">
        <f t="shared" si="160"/>
        <v>12</v>
      </c>
    </row>
    <row r="1449" spans="1:39" ht="140.4" x14ac:dyDescent="0.3">
      <c r="A1449" t="s">
        <v>56</v>
      </c>
      <c r="B1449" t="s">
        <v>174</v>
      </c>
      <c r="C1449" t="s">
        <v>2138</v>
      </c>
      <c r="D1449" t="s">
        <v>2238</v>
      </c>
      <c r="E1449" t="str">
        <f t="shared" si="154"/>
        <v>KOREKSI</v>
      </c>
      <c r="F1449" t="s">
        <v>56</v>
      </c>
      <c r="G1449" t="s">
        <v>21</v>
      </c>
      <c r="H1449" t="s">
        <v>21</v>
      </c>
      <c r="I1449" t="s">
        <v>54</v>
      </c>
      <c r="J1449" t="s">
        <v>23</v>
      </c>
      <c r="K1449" t="s">
        <v>24</v>
      </c>
      <c r="L1449" t="s">
        <v>25</v>
      </c>
      <c r="M1449" t="s">
        <v>25</v>
      </c>
      <c r="N1449" t="s">
        <v>26</v>
      </c>
      <c r="O1449" t="s">
        <v>25</v>
      </c>
      <c r="P1449" t="s">
        <v>21</v>
      </c>
      <c r="Q1449" t="s">
        <v>27</v>
      </c>
      <c r="R1449" t="s">
        <v>47</v>
      </c>
      <c r="S1449" t="s">
        <v>29</v>
      </c>
      <c r="T1449" t="s">
        <v>21</v>
      </c>
      <c r="U1449" t="s">
        <v>21</v>
      </c>
      <c r="V1449" t="s">
        <v>33</v>
      </c>
      <c r="W1449" s="2" t="s">
        <v>34</v>
      </c>
      <c r="Y1449">
        <f>IF(J1449=Legend!$B$3,0,IF(J1449=Legend!$B$4,1,IF(J1449=Legend!$B$5,2,0)))</f>
        <v>1</v>
      </c>
      <c r="Z1449">
        <f t="shared" si="155"/>
        <v>1</v>
      </c>
      <c r="AA1449">
        <f t="shared" si="156"/>
        <v>1</v>
      </c>
      <c r="AB1449">
        <f t="shared" si="157"/>
        <v>1</v>
      </c>
      <c r="AC1449">
        <f>IF(N1449=Legend!$D$3,3,IF(N1449=Legend!$D$4,2,IF(N1449=Legend!$D$5,1,0)))</f>
        <v>2</v>
      </c>
      <c r="AD1449">
        <f t="shared" si="158"/>
        <v>1</v>
      </c>
      <c r="AF1449">
        <f t="shared" si="159"/>
        <v>0</v>
      </c>
      <c r="AG1449">
        <f>IF(R1449=Legend!$F$3,3,IF(R1449=Legend!$F$4,2,IF(R1449=Legend!$F$5,1,0)))</f>
        <v>0</v>
      </c>
      <c r="AH1449">
        <f>IF(S1449=Legend!$F$3,3,IF(S1449=Legend!$F$4,2,IF(S1449=Legend!$F$5,1,0)))</f>
        <v>3</v>
      </c>
      <c r="AK1449">
        <f>IF(V1449=Legend!$H$3,3,IF(V1449=Legend!$H$4,2,IF(V1449=Legend!$H$5,1,0)))</f>
        <v>1</v>
      </c>
      <c r="AM1449">
        <f t="shared" si="160"/>
        <v>11</v>
      </c>
    </row>
    <row r="1450" spans="1:39" ht="140.4" x14ac:dyDescent="0.3">
      <c r="A1450" t="s">
        <v>79</v>
      </c>
      <c r="B1450" t="s">
        <v>478</v>
      </c>
      <c r="C1450" t="s">
        <v>562</v>
      </c>
      <c r="D1450" t="s">
        <v>576</v>
      </c>
      <c r="E1450" t="str">
        <f t="shared" si="154"/>
        <v>KOSUDGAMA</v>
      </c>
      <c r="F1450" t="s">
        <v>79</v>
      </c>
      <c r="G1450" t="s">
        <v>21</v>
      </c>
      <c r="H1450" t="s">
        <v>21</v>
      </c>
      <c r="I1450" t="s">
        <v>22</v>
      </c>
      <c r="J1450" t="s">
        <v>23</v>
      </c>
      <c r="K1450" t="s">
        <v>24</v>
      </c>
      <c r="L1450" t="s">
        <v>25</v>
      </c>
      <c r="M1450" t="s">
        <v>25</v>
      </c>
      <c r="N1450" t="s">
        <v>26</v>
      </c>
      <c r="O1450" t="s">
        <v>25</v>
      </c>
      <c r="P1450" t="s">
        <v>21</v>
      </c>
      <c r="Q1450" t="s">
        <v>27</v>
      </c>
      <c r="R1450" t="s">
        <v>45</v>
      </c>
      <c r="S1450" t="s">
        <v>29</v>
      </c>
      <c r="T1450" t="s">
        <v>21</v>
      </c>
      <c r="U1450" t="s">
        <v>21</v>
      </c>
      <c r="V1450" t="s">
        <v>30</v>
      </c>
      <c r="W1450" s="2" t="s">
        <v>34</v>
      </c>
      <c r="Y1450">
        <f>IF(J1450=Legend!$B$3,0,IF(J1450=Legend!$B$4,1,IF(J1450=Legend!$B$5,2,0)))</f>
        <v>1</v>
      </c>
      <c r="Z1450">
        <f t="shared" si="155"/>
        <v>1</v>
      </c>
      <c r="AA1450">
        <f t="shared" si="156"/>
        <v>1</v>
      </c>
      <c r="AB1450">
        <f t="shared" si="157"/>
        <v>1</v>
      </c>
      <c r="AC1450">
        <f>IF(N1450=Legend!$D$3,3,IF(N1450=Legend!$D$4,2,IF(N1450=Legend!$D$5,1,0)))</f>
        <v>2</v>
      </c>
      <c r="AD1450">
        <f t="shared" si="158"/>
        <v>1</v>
      </c>
      <c r="AF1450">
        <f t="shared" si="159"/>
        <v>0</v>
      </c>
      <c r="AG1450">
        <f>IF(R1450=Legend!$F$3,3,IF(R1450=Legend!$F$4,2,IF(R1450=Legend!$F$5,1,0)))</f>
        <v>1</v>
      </c>
      <c r="AH1450">
        <f>IF(S1450=Legend!$F$3,3,IF(S1450=Legend!$F$4,2,IF(S1450=Legend!$F$5,1,0)))</f>
        <v>3</v>
      </c>
      <c r="AK1450">
        <f>IF(V1450=Legend!$H$3,3,IF(V1450=Legend!$H$4,2,IF(V1450=Legend!$H$5,1,0)))</f>
        <v>2</v>
      </c>
      <c r="AM1450">
        <f t="shared" si="160"/>
        <v>13</v>
      </c>
    </row>
    <row r="1451" spans="1:39" ht="140.4" x14ac:dyDescent="0.3">
      <c r="A1451" t="s">
        <v>136</v>
      </c>
      <c r="B1451" t="s">
        <v>932</v>
      </c>
      <c r="C1451" t="s">
        <v>4820</v>
      </c>
      <c r="D1451" t="s">
        <v>4821</v>
      </c>
      <c r="E1451" t="str">
        <f t="shared" si="154"/>
        <v>KPN BL KOTA</v>
      </c>
      <c r="F1451" t="s">
        <v>136</v>
      </c>
      <c r="G1451" t="s">
        <v>21</v>
      </c>
      <c r="H1451" t="s">
        <v>21</v>
      </c>
      <c r="I1451" t="s">
        <v>22</v>
      </c>
      <c r="J1451" t="s">
        <v>35</v>
      </c>
      <c r="K1451" t="s">
        <v>24</v>
      </c>
      <c r="L1451" t="s">
        <v>25</v>
      </c>
      <c r="M1451" t="s">
        <v>25</v>
      </c>
      <c r="N1451" t="s">
        <v>26</v>
      </c>
      <c r="O1451" t="s">
        <v>25</v>
      </c>
      <c r="P1451" t="s">
        <v>21</v>
      </c>
      <c r="Q1451" t="s">
        <v>27</v>
      </c>
      <c r="R1451" t="s">
        <v>45</v>
      </c>
      <c r="S1451" t="s">
        <v>29</v>
      </c>
      <c r="T1451" t="s">
        <v>21</v>
      </c>
      <c r="U1451" t="s">
        <v>21</v>
      </c>
      <c r="V1451" t="s">
        <v>33</v>
      </c>
      <c r="W1451" s="2" t="s">
        <v>34</v>
      </c>
      <c r="Y1451">
        <f>IF(J1451=Legend!$B$3,0,IF(J1451=Legend!$B$4,1,IF(J1451=Legend!$B$5,2,0)))</f>
        <v>0</v>
      </c>
      <c r="Z1451">
        <f t="shared" si="155"/>
        <v>1</v>
      </c>
      <c r="AA1451">
        <f t="shared" si="156"/>
        <v>1</v>
      </c>
      <c r="AB1451">
        <f t="shared" si="157"/>
        <v>1</v>
      </c>
      <c r="AC1451">
        <f>IF(N1451=Legend!$D$3,3,IF(N1451=Legend!$D$4,2,IF(N1451=Legend!$D$5,1,0)))</f>
        <v>2</v>
      </c>
      <c r="AD1451">
        <f t="shared" si="158"/>
        <v>1</v>
      </c>
      <c r="AF1451">
        <f t="shared" si="159"/>
        <v>0</v>
      </c>
      <c r="AG1451">
        <f>IF(R1451=Legend!$F$3,3,IF(R1451=Legend!$F$4,2,IF(R1451=Legend!$F$5,1,0)))</f>
        <v>1</v>
      </c>
      <c r="AH1451">
        <f>IF(S1451=Legend!$F$3,3,IF(S1451=Legend!$F$4,2,IF(S1451=Legend!$F$5,1,0)))</f>
        <v>3</v>
      </c>
      <c r="AK1451">
        <f>IF(V1451=Legend!$H$3,3,IF(V1451=Legend!$H$4,2,IF(V1451=Legend!$H$5,1,0)))</f>
        <v>1</v>
      </c>
      <c r="AM1451">
        <f t="shared" si="160"/>
        <v>11</v>
      </c>
    </row>
    <row r="1452" spans="1:39" ht="156" x14ac:dyDescent="0.3">
      <c r="A1452" t="s">
        <v>85</v>
      </c>
      <c r="B1452" t="s">
        <v>174</v>
      </c>
      <c r="C1452" t="s">
        <v>3953</v>
      </c>
      <c r="D1452" t="s">
        <v>4457</v>
      </c>
      <c r="E1452" t="str">
        <f t="shared" si="154"/>
        <v>KPN HANDAYANI</v>
      </c>
      <c r="F1452" t="s">
        <v>85</v>
      </c>
      <c r="G1452" t="s">
        <v>21</v>
      </c>
      <c r="H1452" t="s">
        <v>21</v>
      </c>
      <c r="I1452" t="s">
        <v>22</v>
      </c>
      <c r="J1452" t="s">
        <v>23</v>
      </c>
      <c r="K1452" t="s">
        <v>24</v>
      </c>
      <c r="L1452" t="s">
        <v>25</v>
      </c>
      <c r="M1452" t="s">
        <v>25</v>
      </c>
      <c r="N1452" t="s">
        <v>38</v>
      </c>
      <c r="O1452" t="s">
        <v>25</v>
      </c>
      <c r="P1452" t="s">
        <v>21</v>
      </c>
      <c r="Q1452" t="s">
        <v>27</v>
      </c>
      <c r="R1452" t="s">
        <v>45</v>
      </c>
      <c r="S1452" t="s">
        <v>29</v>
      </c>
      <c r="T1452" t="s">
        <v>21</v>
      </c>
      <c r="U1452" t="s">
        <v>21</v>
      </c>
      <c r="V1452" t="s">
        <v>42</v>
      </c>
      <c r="W1452" s="2" t="s">
        <v>31</v>
      </c>
      <c r="Y1452">
        <f>IF(J1452=Legend!$B$3,0,IF(J1452=Legend!$B$4,1,IF(J1452=Legend!$B$5,2,0)))</f>
        <v>1</v>
      </c>
      <c r="Z1452">
        <f t="shared" si="155"/>
        <v>1</v>
      </c>
      <c r="AA1452">
        <f t="shared" si="156"/>
        <v>1</v>
      </c>
      <c r="AB1452">
        <f t="shared" si="157"/>
        <v>1</v>
      </c>
      <c r="AC1452">
        <f>IF(N1452=Legend!$D$3,3,IF(N1452=Legend!$D$4,2,IF(N1452=Legend!$D$5,1,0)))</f>
        <v>3</v>
      </c>
      <c r="AD1452">
        <f t="shared" si="158"/>
        <v>1</v>
      </c>
      <c r="AF1452">
        <f t="shared" si="159"/>
        <v>0</v>
      </c>
      <c r="AG1452">
        <f>IF(R1452=Legend!$F$3,3,IF(R1452=Legend!$F$4,2,IF(R1452=Legend!$F$5,1,0)))</f>
        <v>1</v>
      </c>
      <c r="AH1452">
        <f>IF(S1452=Legend!$F$3,3,IF(S1452=Legend!$F$4,2,IF(S1452=Legend!$F$5,1,0)))</f>
        <v>3</v>
      </c>
      <c r="AK1452">
        <f>IF(V1452=Legend!$H$3,3,IF(V1452=Legend!$H$4,2,IF(V1452=Legend!$H$5,1,0)))</f>
        <v>0</v>
      </c>
      <c r="AM1452">
        <f t="shared" si="160"/>
        <v>12</v>
      </c>
    </row>
    <row r="1453" spans="1:39" ht="156" x14ac:dyDescent="0.3">
      <c r="A1453" t="s">
        <v>79</v>
      </c>
      <c r="B1453" t="s">
        <v>478</v>
      </c>
      <c r="C1453" t="s">
        <v>562</v>
      </c>
      <c r="D1453" t="s">
        <v>575</v>
      </c>
      <c r="E1453" t="str">
        <f t="shared" si="154"/>
        <v>KPRI BANGUN</v>
      </c>
      <c r="F1453" t="s">
        <v>79</v>
      </c>
      <c r="G1453" t="s">
        <v>21</v>
      </c>
      <c r="H1453" t="s">
        <v>21</v>
      </c>
      <c r="I1453" t="s">
        <v>22</v>
      </c>
      <c r="J1453" t="s">
        <v>23</v>
      </c>
      <c r="K1453" t="s">
        <v>24</v>
      </c>
      <c r="L1453" t="s">
        <v>25</v>
      </c>
      <c r="M1453" t="s">
        <v>25</v>
      </c>
      <c r="N1453" t="s">
        <v>26</v>
      </c>
      <c r="O1453" t="s">
        <v>25</v>
      </c>
      <c r="P1453" t="s">
        <v>21</v>
      </c>
      <c r="Q1453" t="s">
        <v>27</v>
      </c>
      <c r="R1453" t="s">
        <v>45</v>
      </c>
      <c r="S1453" t="s">
        <v>29</v>
      </c>
      <c r="T1453" t="s">
        <v>21</v>
      </c>
      <c r="U1453" t="s">
        <v>21</v>
      </c>
      <c r="V1453" t="s">
        <v>30</v>
      </c>
      <c r="W1453" s="2" t="s">
        <v>31</v>
      </c>
      <c r="Y1453">
        <f>IF(J1453=Legend!$B$3,0,IF(J1453=Legend!$B$4,1,IF(J1453=Legend!$B$5,2,0)))</f>
        <v>1</v>
      </c>
      <c r="Z1453">
        <f t="shared" si="155"/>
        <v>1</v>
      </c>
      <c r="AA1453">
        <f t="shared" si="156"/>
        <v>1</v>
      </c>
      <c r="AB1453">
        <f t="shared" si="157"/>
        <v>1</v>
      </c>
      <c r="AC1453">
        <f>IF(N1453=Legend!$D$3,3,IF(N1453=Legend!$D$4,2,IF(N1453=Legend!$D$5,1,0)))</f>
        <v>2</v>
      </c>
      <c r="AD1453">
        <f t="shared" si="158"/>
        <v>1</v>
      </c>
      <c r="AF1453">
        <f t="shared" si="159"/>
        <v>0</v>
      </c>
      <c r="AG1453">
        <f>IF(R1453=Legend!$F$3,3,IF(R1453=Legend!$F$4,2,IF(R1453=Legend!$F$5,1,0)))</f>
        <v>1</v>
      </c>
      <c r="AH1453">
        <f>IF(S1453=Legend!$F$3,3,IF(S1453=Legend!$F$4,2,IF(S1453=Legend!$F$5,1,0)))</f>
        <v>3</v>
      </c>
      <c r="AK1453">
        <f>IF(V1453=Legend!$H$3,3,IF(V1453=Legend!$H$4,2,IF(V1453=Legend!$H$5,1,0)))</f>
        <v>2</v>
      </c>
      <c r="AM1453">
        <f t="shared" si="160"/>
        <v>13</v>
      </c>
    </row>
    <row r="1454" spans="1:39" ht="140.4" x14ac:dyDescent="0.3">
      <c r="A1454" t="s">
        <v>43</v>
      </c>
      <c r="B1454" t="s">
        <v>174</v>
      </c>
      <c r="C1454" t="s">
        <v>175</v>
      </c>
      <c r="D1454" t="s">
        <v>3876</v>
      </c>
      <c r="E1454" t="str">
        <f t="shared" si="154"/>
        <v>KPRI BINA KARYA</v>
      </c>
      <c r="F1454" t="s">
        <v>43</v>
      </c>
      <c r="G1454" t="s">
        <v>21</v>
      </c>
      <c r="H1454" t="s">
        <v>21</v>
      </c>
      <c r="I1454" t="s">
        <v>22</v>
      </c>
      <c r="J1454" t="s">
        <v>35</v>
      </c>
      <c r="K1454" t="s">
        <v>24</v>
      </c>
      <c r="L1454" t="s">
        <v>21</v>
      </c>
      <c r="M1454" t="s">
        <v>25</v>
      </c>
      <c r="N1454" t="s">
        <v>26</v>
      </c>
      <c r="O1454" t="s">
        <v>25</v>
      </c>
      <c r="P1454" t="s">
        <v>21</v>
      </c>
      <c r="Q1454" t="s">
        <v>27</v>
      </c>
      <c r="R1454" t="s">
        <v>45</v>
      </c>
      <c r="S1454" t="s">
        <v>28</v>
      </c>
      <c r="T1454" t="s">
        <v>21</v>
      </c>
      <c r="U1454" t="s">
        <v>21</v>
      </c>
      <c r="V1454" t="s">
        <v>33</v>
      </c>
      <c r="W1454" s="2" t="s">
        <v>34</v>
      </c>
      <c r="Y1454">
        <f>IF(J1454=Legend!$B$3,0,IF(J1454=Legend!$B$4,1,IF(J1454=Legend!$B$5,2,0)))</f>
        <v>0</v>
      </c>
      <c r="Z1454">
        <f t="shared" si="155"/>
        <v>1</v>
      </c>
      <c r="AA1454">
        <f t="shared" si="156"/>
        <v>0</v>
      </c>
      <c r="AB1454">
        <f t="shared" si="157"/>
        <v>1</v>
      </c>
      <c r="AC1454">
        <f>IF(N1454=Legend!$D$3,3,IF(N1454=Legend!$D$4,2,IF(N1454=Legend!$D$5,1,0)))</f>
        <v>2</v>
      </c>
      <c r="AD1454">
        <f t="shared" si="158"/>
        <v>1</v>
      </c>
      <c r="AF1454">
        <f t="shared" si="159"/>
        <v>0</v>
      </c>
      <c r="AG1454">
        <f>IF(R1454=Legend!$F$3,3,IF(R1454=Legend!$F$4,2,IF(R1454=Legend!$F$5,1,0)))</f>
        <v>1</v>
      </c>
      <c r="AH1454">
        <f>IF(S1454=Legend!$F$3,3,IF(S1454=Legend!$F$4,2,IF(S1454=Legend!$F$5,1,0)))</f>
        <v>2</v>
      </c>
      <c r="AK1454">
        <f>IF(V1454=Legend!$H$3,3,IF(V1454=Legend!$H$4,2,IF(V1454=Legend!$H$5,1,0)))</f>
        <v>1</v>
      </c>
      <c r="AM1454">
        <f t="shared" si="160"/>
        <v>9</v>
      </c>
    </row>
    <row r="1455" spans="1:39" ht="140.4" x14ac:dyDescent="0.3">
      <c r="A1455" t="s">
        <v>135</v>
      </c>
      <c r="B1455" t="s">
        <v>478</v>
      </c>
      <c r="C1455" t="s">
        <v>4863</v>
      </c>
      <c r="D1455" t="s">
        <v>4866</v>
      </c>
      <c r="E1455" t="str">
        <f t="shared" si="154"/>
        <v>KPRI GURU</v>
      </c>
      <c r="F1455" t="s">
        <v>135</v>
      </c>
      <c r="G1455" t="s">
        <v>21</v>
      </c>
      <c r="H1455" t="s">
        <v>21</v>
      </c>
      <c r="I1455" t="s">
        <v>22</v>
      </c>
      <c r="J1455" t="s">
        <v>23</v>
      </c>
      <c r="K1455" t="s">
        <v>24</v>
      </c>
      <c r="L1455" t="s">
        <v>25</v>
      </c>
      <c r="M1455" t="s">
        <v>25</v>
      </c>
      <c r="N1455" t="s">
        <v>26</v>
      </c>
      <c r="O1455" t="s">
        <v>25</v>
      </c>
      <c r="P1455" t="s">
        <v>21</v>
      </c>
      <c r="Q1455" t="s">
        <v>27</v>
      </c>
      <c r="R1455" t="s">
        <v>45</v>
      </c>
      <c r="S1455" t="s">
        <v>29</v>
      </c>
      <c r="T1455" t="s">
        <v>21</v>
      </c>
      <c r="U1455" t="s">
        <v>21</v>
      </c>
      <c r="V1455" t="s">
        <v>30</v>
      </c>
      <c r="W1455" s="2" t="s">
        <v>34</v>
      </c>
      <c r="Y1455">
        <f>IF(J1455=Legend!$B$3,0,IF(J1455=Legend!$B$4,1,IF(J1455=Legend!$B$5,2,0)))</f>
        <v>1</v>
      </c>
      <c r="Z1455">
        <f t="shared" si="155"/>
        <v>1</v>
      </c>
      <c r="AA1455">
        <f t="shared" si="156"/>
        <v>1</v>
      </c>
      <c r="AB1455">
        <f t="shared" si="157"/>
        <v>1</v>
      </c>
      <c r="AC1455">
        <f>IF(N1455=Legend!$D$3,3,IF(N1455=Legend!$D$4,2,IF(N1455=Legend!$D$5,1,0)))</f>
        <v>2</v>
      </c>
      <c r="AD1455">
        <f t="shared" si="158"/>
        <v>1</v>
      </c>
      <c r="AF1455">
        <f t="shared" si="159"/>
        <v>0</v>
      </c>
      <c r="AG1455">
        <f>IF(R1455=Legend!$F$3,3,IF(R1455=Legend!$F$4,2,IF(R1455=Legend!$F$5,1,0)))</f>
        <v>1</v>
      </c>
      <c r="AH1455">
        <f>IF(S1455=Legend!$F$3,3,IF(S1455=Legend!$F$4,2,IF(S1455=Legend!$F$5,1,0)))</f>
        <v>3</v>
      </c>
      <c r="AK1455">
        <f>IF(V1455=Legend!$H$3,3,IF(V1455=Legend!$H$4,2,IF(V1455=Legend!$H$5,1,0)))</f>
        <v>2</v>
      </c>
      <c r="AM1455">
        <f t="shared" si="160"/>
        <v>13</v>
      </c>
    </row>
    <row r="1456" spans="1:39" ht="140.4" x14ac:dyDescent="0.3">
      <c r="A1456" t="s">
        <v>79</v>
      </c>
      <c r="B1456" t="s">
        <v>478</v>
      </c>
      <c r="C1456" t="s">
        <v>562</v>
      </c>
      <c r="D1456" t="s">
        <v>574</v>
      </c>
      <c r="E1456" t="str">
        <f t="shared" si="154"/>
        <v>KPRI HANDAYANI</v>
      </c>
      <c r="F1456" t="s">
        <v>79</v>
      </c>
      <c r="G1456" t="s">
        <v>21</v>
      </c>
      <c r="H1456" t="s">
        <v>21</v>
      </c>
      <c r="I1456" t="s">
        <v>22</v>
      </c>
      <c r="J1456" t="s">
        <v>23</v>
      </c>
      <c r="K1456" t="s">
        <v>24</v>
      </c>
      <c r="L1456" t="s">
        <v>25</v>
      </c>
      <c r="M1456" t="s">
        <v>25</v>
      </c>
      <c r="N1456" t="s">
        <v>28</v>
      </c>
      <c r="O1456" t="s">
        <v>21</v>
      </c>
      <c r="P1456" t="s">
        <v>21</v>
      </c>
      <c r="Q1456" t="s">
        <v>27</v>
      </c>
      <c r="R1456" t="s">
        <v>45</v>
      </c>
      <c r="S1456" t="s">
        <v>29</v>
      </c>
      <c r="T1456" t="s">
        <v>21</v>
      </c>
      <c r="U1456" t="s">
        <v>21</v>
      </c>
      <c r="V1456" t="s">
        <v>30</v>
      </c>
      <c r="W1456" s="2" t="s">
        <v>34</v>
      </c>
      <c r="Y1456">
        <f>IF(J1456=Legend!$B$3,0,IF(J1456=Legend!$B$4,1,IF(J1456=Legend!$B$5,2,0)))</f>
        <v>1</v>
      </c>
      <c r="Z1456">
        <f t="shared" si="155"/>
        <v>1</v>
      </c>
      <c r="AA1456">
        <f t="shared" si="156"/>
        <v>1</v>
      </c>
      <c r="AB1456">
        <f t="shared" si="157"/>
        <v>1</v>
      </c>
      <c r="AC1456">
        <f>IF(N1456=Legend!$D$3,3,IF(N1456=Legend!$D$4,2,IF(N1456=Legend!$D$5,1,0)))</f>
        <v>1</v>
      </c>
      <c r="AD1456">
        <f t="shared" si="158"/>
        <v>0</v>
      </c>
      <c r="AF1456">
        <f t="shared" si="159"/>
        <v>0</v>
      </c>
      <c r="AG1456">
        <f>IF(R1456=Legend!$F$3,3,IF(R1456=Legend!$F$4,2,IF(R1456=Legend!$F$5,1,0)))</f>
        <v>1</v>
      </c>
      <c r="AH1456">
        <f>IF(S1456=Legend!$F$3,3,IF(S1456=Legend!$F$4,2,IF(S1456=Legend!$F$5,1,0)))</f>
        <v>3</v>
      </c>
      <c r="AK1456">
        <f>IF(V1456=Legend!$H$3,3,IF(V1456=Legend!$H$4,2,IF(V1456=Legend!$H$5,1,0)))</f>
        <v>2</v>
      </c>
      <c r="AM1456">
        <f t="shared" si="160"/>
        <v>11</v>
      </c>
    </row>
    <row r="1457" spans="1:39" ht="140.4" x14ac:dyDescent="0.3">
      <c r="A1457" t="s">
        <v>43</v>
      </c>
      <c r="B1457" t="s">
        <v>174</v>
      </c>
      <c r="C1457" t="s">
        <v>1159</v>
      </c>
      <c r="D1457" t="s">
        <v>3972</v>
      </c>
      <c r="E1457" t="str">
        <f t="shared" si="154"/>
        <v>KPRI IKIP (MALANG)</v>
      </c>
      <c r="F1457" t="s">
        <v>43</v>
      </c>
      <c r="G1457" t="s">
        <v>21</v>
      </c>
      <c r="H1457" t="s">
        <v>21</v>
      </c>
      <c r="I1457" t="s">
        <v>54</v>
      </c>
      <c r="J1457" t="s">
        <v>23</v>
      </c>
      <c r="K1457" t="s">
        <v>24</v>
      </c>
      <c r="L1457" t="s">
        <v>25</v>
      </c>
      <c r="M1457" t="s">
        <v>25</v>
      </c>
      <c r="N1457" t="s">
        <v>26</v>
      </c>
      <c r="O1457" t="s">
        <v>25</v>
      </c>
      <c r="P1457" t="s">
        <v>21</v>
      </c>
      <c r="Q1457" t="s">
        <v>27</v>
      </c>
      <c r="R1457" t="s">
        <v>45</v>
      </c>
      <c r="S1457" t="s">
        <v>29</v>
      </c>
      <c r="T1457" t="s">
        <v>21</v>
      </c>
      <c r="U1457" t="s">
        <v>21</v>
      </c>
      <c r="V1457" t="s">
        <v>33</v>
      </c>
      <c r="W1457" s="2" t="s">
        <v>34</v>
      </c>
      <c r="Y1457">
        <f>IF(J1457=Legend!$B$3,0,IF(J1457=Legend!$B$4,1,IF(J1457=Legend!$B$5,2,0)))</f>
        <v>1</v>
      </c>
      <c r="Z1457">
        <f t="shared" si="155"/>
        <v>1</v>
      </c>
      <c r="AA1457">
        <f t="shared" si="156"/>
        <v>1</v>
      </c>
      <c r="AB1457">
        <f t="shared" si="157"/>
        <v>1</v>
      </c>
      <c r="AC1457">
        <f>IF(N1457=Legend!$D$3,3,IF(N1457=Legend!$D$4,2,IF(N1457=Legend!$D$5,1,0)))</f>
        <v>2</v>
      </c>
      <c r="AD1457">
        <f t="shared" si="158"/>
        <v>1</v>
      </c>
      <c r="AF1457">
        <f t="shared" si="159"/>
        <v>0</v>
      </c>
      <c r="AG1457">
        <f>IF(R1457=Legend!$F$3,3,IF(R1457=Legend!$F$4,2,IF(R1457=Legend!$F$5,1,0)))</f>
        <v>1</v>
      </c>
      <c r="AH1457">
        <f>IF(S1457=Legend!$F$3,3,IF(S1457=Legend!$F$4,2,IF(S1457=Legend!$F$5,1,0)))</f>
        <v>3</v>
      </c>
      <c r="AK1457">
        <f>IF(V1457=Legend!$H$3,3,IF(V1457=Legend!$H$4,2,IF(V1457=Legend!$H$5,1,0)))</f>
        <v>1</v>
      </c>
      <c r="AM1457">
        <f t="shared" si="160"/>
        <v>12</v>
      </c>
    </row>
    <row r="1458" spans="1:39" ht="109.2" x14ac:dyDescent="0.3">
      <c r="A1458" t="s">
        <v>70</v>
      </c>
      <c r="B1458" t="s">
        <v>174</v>
      </c>
      <c r="C1458" t="s">
        <v>781</v>
      </c>
      <c r="D1458" t="s">
        <v>4259</v>
      </c>
      <c r="E1458" t="str">
        <f t="shared" si="154"/>
        <v>KPRI JAYA</v>
      </c>
      <c r="F1458" t="s">
        <v>70</v>
      </c>
      <c r="G1458" t="s">
        <v>21</v>
      </c>
      <c r="H1458" t="s">
        <v>21</v>
      </c>
      <c r="I1458" t="s">
        <v>22</v>
      </c>
      <c r="J1458" t="s">
        <v>23</v>
      </c>
      <c r="K1458" t="s">
        <v>24</v>
      </c>
      <c r="L1458" t="s">
        <v>25</v>
      </c>
      <c r="M1458" t="s">
        <v>25</v>
      </c>
      <c r="N1458" t="s">
        <v>26</v>
      </c>
      <c r="O1458" t="s">
        <v>25</v>
      </c>
      <c r="P1458" t="s">
        <v>21</v>
      </c>
      <c r="Q1458" t="s">
        <v>80</v>
      </c>
      <c r="R1458" t="s">
        <v>45</v>
      </c>
      <c r="S1458" t="s">
        <v>29</v>
      </c>
      <c r="T1458" t="s">
        <v>21</v>
      </c>
      <c r="U1458" t="s">
        <v>21</v>
      </c>
      <c r="V1458" t="s">
        <v>33</v>
      </c>
      <c r="W1458" s="2" t="s">
        <v>66</v>
      </c>
      <c r="Y1458">
        <f>IF(J1458=Legend!$B$3,0,IF(J1458=Legend!$B$4,1,IF(J1458=Legend!$B$5,2,0)))</f>
        <v>1</v>
      </c>
      <c r="Z1458">
        <f t="shared" si="155"/>
        <v>1</v>
      </c>
      <c r="AA1458">
        <f t="shared" si="156"/>
        <v>1</v>
      </c>
      <c r="AB1458">
        <f t="shared" si="157"/>
        <v>1</v>
      </c>
      <c r="AC1458">
        <f>IF(N1458=Legend!$D$3,3,IF(N1458=Legend!$D$4,2,IF(N1458=Legend!$D$5,1,0)))</f>
        <v>2</v>
      </c>
      <c r="AD1458">
        <f t="shared" si="158"/>
        <v>1</v>
      </c>
      <c r="AF1458">
        <f t="shared" si="159"/>
        <v>2</v>
      </c>
      <c r="AG1458">
        <f>IF(R1458=Legend!$F$3,3,IF(R1458=Legend!$F$4,2,IF(R1458=Legend!$F$5,1,0)))</f>
        <v>1</v>
      </c>
      <c r="AH1458">
        <f>IF(S1458=Legend!$F$3,3,IF(S1458=Legend!$F$4,2,IF(S1458=Legend!$F$5,1,0)))</f>
        <v>3</v>
      </c>
      <c r="AK1458">
        <f>IF(V1458=Legend!$H$3,3,IF(V1458=Legend!$H$4,2,IF(V1458=Legend!$H$5,1,0)))</f>
        <v>1</v>
      </c>
      <c r="AM1458">
        <f t="shared" si="160"/>
        <v>14</v>
      </c>
    </row>
    <row r="1459" spans="1:39" ht="109.2" x14ac:dyDescent="0.3">
      <c r="A1459" t="s">
        <v>49</v>
      </c>
      <c r="B1459" t="s">
        <v>174</v>
      </c>
      <c r="C1459" t="s">
        <v>223</v>
      </c>
      <c r="D1459" t="s">
        <v>1422</v>
      </c>
      <c r="E1459" t="str">
        <f t="shared" si="154"/>
        <v>KPRI KELUARGA</v>
      </c>
      <c r="F1459" t="s">
        <v>49</v>
      </c>
      <c r="G1459" t="s">
        <v>21</v>
      </c>
      <c r="H1459" t="s">
        <v>21</v>
      </c>
      <c r="I1459" t="s">
        <v>22</v>
      </c>
      <c r="J1459" t="s">
        <v>35</v>
      </c>
      <c r="K1459" t="s">
        <v>24</v>
      </c>
      <c r="L1459" t="s">
        <v>25</v>
      </c>
      <c r="M1459" t="s">
        <v>25</v>
      </c>
      <c r="N1459" t="s">
        <v>26</v>
      </c>
      <c r="O1459" t="s">
        <v>25</v>
      </c>
      <c r="P1459" t="s">
        <v>21</v>
      </c>
      <c r="Q1459" t="s">
        <v>60</v>
      </c>
      <c r="R1459" t="s">
        <v>45</v>
      </c>
      <c r="S1459" t="s">
        <v>29</v>
      </c>
      <c r="T1459" t="s">
        <v>21</v>
      </c>
      <c r="U1459" t="s">
        <v>21</v>
      </c>
      <c r="V1459" t="s">
        <v>33</v>
      </c>
      <c r="W1459" s="2" t="s">
        <v>46</v>
      </c>
      <c r="Y1459">
        <f>IF(J1459=Legend!$B$3,0,IF(J1459=Legend!$B$4,1,IF(J1459=Legend!$B$5,2,0)))</f>
        <v>0</v>
      </c>
      <c r="Z1459">
        <f t="shared" si="155"/>
        <v>1</v>
      </c>
      <c r="AA1459">
        <f t="shared" si="156"/>
        <v>1</v>
      </c>
      <c r="AB1459">
        <f t="shared" si="157"/>
        <v>1</v>
      </c>
      <c r="AC1459">
        <f>IF(N1459=Legend!$D$3,3,IF(N1459=Legend!$D$4,2,IF(N1459=Legend!$D$5,1,0)))</f>
        <v>2</v>
      </c>
      <c r="AD1459">
        <f t="shared" si="158"/>
        <v>1</v>
      </c>
      <c r="AF1459">
        <f t="shared" si="159"/>
        <v>2</v>
      </c>
      <c r="AG1459">
        <f>IF(R1459=Legend!$F$3,3,IF(R1459=Legend!$F$4,2,IF(R1459=Legend!$F$5,1,0)))</f>
        <v>1</v>
      </c>
      <c r="AH1459">
        <f>IF(S1459=Legend!$F$3,3,IF(S1459=Legend!$F$4,2,IF(S1459=Legend!$F$5,1,0)))</f>
        <v>3</v>
      </c>
      <c r="AK1459">
        <f>IF(V1459=Legend!$H$3,3,IF(V1459=Legend!$H$4,2,IF(V1459=Legend!$H$5,1,0)))</f>
        <v>1</v>
      </c>
      <c r="AM1459">
        <f t="shared" si="160"/>
        <v>13</v>
      </c>
    </row>
    <row r="1460" spans="1:39" ht="31.2" x14ac:dyDescent="0.3">
      <c r="A1460" t="s">
        <v>74</v>
      </c>
      <c r="B1460" t="s">
        <v>1733</v>
      </c>
      <c r="C1460" t="s">
        <v>1859</v>
      </c>
      <c r="D1460" t="s">
        <v>4020</v>
      </c>
      <c r="E1460" t="str">
        <f t="shared" si="154"/>
        <v>KPRI PEDATI SEJAHTERA</v>
      </c>
      <c r="F1460" t="s">
        <v>74</v>
      </c>
      <c r="G1460" t="s">
        <v>21</v>
      </c>
      <c r="H1460" t="s">
        <v>21</v>
      </c>
      <c r="I1460" t="s">
        <v>54</v>
      </c>
      <c r="J1460" t="s">
        <v>35</v>
      </c>
      <c r="K1460" t="s">
        <v>24</v>
      </c>
      <c r="L1460" t="s">
        <v>21</v>
      </c>
      <c r="M1460" t="s">
        <v>25</v>
      </c>
      <c r="N1460" t="s">
        <v>47</v>
      </c>
      <c r="O1460" t="s">
        <v>21</v>
      </c>
      <c r="P1460" t="s">
        <v>21</v>
      </c>
      <c r="Q1460" t="s">
        <v>27</v>
      </c>
      <c r="R1460" t="s">
        <v>47</v>
      </c>
      <c r="S1460" t="s">
        <v>47</v>
      </c>
      <c r="T1460" t="s">
        <v>21</v>
      </c>
      <c r="U1460" t="s">
        <v>21</v>
      </c>
      <c r="V1460" t="s">
        <v>42</v>
      </c>
      <c r="W1460" s="18" t="s">
        <v>103</v>
      </c>
      <c r="Y1460">
        <f>IF(J1460=Legend!$B$3,0,IF(J1460=Legend!$B$4,1,IF(J1460=Legend!$B$5,2,0)))</f>
        <v>0</v>
      </c>
      <c r="Z1460">
        <f t="shared" si="155"/>
        <v>1</v>
      </c>
      <c r="AA1460">
        <f t="shared" si="156"/>
        <v>0</v>
      </c>
      <c r="AB1460">
        <f t="shared" si="157"/>
        <v>1</v>
      </c>
      <c r="AC1460">
        <f>IF(N1460=Legend!$D$3,3,IF(N1460=Legend!$D$4,2,IF(N1460=Legend!$D$5,1,0)))</f>
        <v>0</v>
      </c>
      <c r="AD1460">
        <f t="shared" si="158"/>
        <v>0</v>
      </c>
      <c r="AF1460">
        <f t="shared" si="159"/>
        <v>0</v>
      </c>
      <c r="AG1460">
        <f>IF(R1460=Legend!$F$3,3,IF(R1460=Legend!$F$4,2,IF(R1460=Legend!$F$5,1,0)))</f>
        <v>0</v>
      </c>
      <c r="AH1460">
        <f>IF(S1460=Legend!$F$3,3,IF(S1460=Legend!$F$4,2,IF(S1460=Legend!$F$5,1,0)))</f>
        <v>0</v>
      </c>
      <c r="AK1460">
        <f>IF(V1460=Legend!$H$3,3,IF(V1460=Legend!$H$4,2,IF(V1460=Legend!$H$5,1,0)))</f>
        <v>0</v>
      </c>
      <c r="AM1460">
        <f t="shared" si="160"/>
        <v>2</v>
      </c>
    </row>
    <row r="1461" spans="1:39" ht="140.4" x14ac:dyDescent="0.3">
      <c r="A1461" t="s">
        <v>19</v>
      </c>
      <c r="B1461" t="s">
        <v>162</v>
      </c>
      <c r="C1461" t="s">
        <v>181</v>
      </c>
      <c r="D1461" t="s">
        <v>227</v>
      </c>
      <c r="E1461" t="str">
        <f t="shared" si="154"/>
        <v>KPRI PLUPUH/SAWAL WALUYO</v>
      </c>
      <c r="F1461" t="s">
        <v>49</v>
      </c>
      <c r="G1461" t="s">
        <v>21</v>
      </c>
      <c r="H1461" t="s">
        <v>21</v>
      </c>
      <c r="I1461" t="s">
        <v>22</v>
      </c>
      <c r="J1461" t="s">
        <v>23</v>
      </c>
      <c r="K1461" t="s">
        <v>24</v>
      </c>
      <c r="L1461" t="s">
        <v>25</v>
      </c>
      <c r="M1461" t="s">
        <v>25</v>
      </c>
      <c r="N1461" t="s">
        <v>26</v>
      </c>
      <c r="O1461" t="s">
        <v>25</v>
      </c>
      <c r="P1461" t="s">
        <v>21</v>
      </c>
      <c r="Q1461" t="s">
        <v>27</v>
      </c>
      <c r="R1461" t="s">
        <v>28</v>
      </c>
      <c r="S1461" t="s">
        <v>29</v>
      </c>
      <c r="T1461" t="s">
        <v>21</v>
      </c>
      <c r="U1461" t="s">
        <v>21</v>
      </c>
      <c r="V1461" t="s">
        <v>33</v>
      </c>
      <c r="W1461" s="2" t="s">
        <v>34</v>
      </c>
      <c r="Y1461">
        <f>IF(J1461=Legend!$B$3,0,IF(J1461=Legend!$B$4,1,IF(J1461=Legend!$B$5,2,0)))</f>
        <v>1</v>
      </c>
      <c r="Z1461">
        <f t="shared" si="155"/>
        <v>1</v>
      </c>
      <c r="AA1461">
        <f t="shared" si="156"/>
        <v>1</v>
      </c>
      <c r="AB1461">
        <f t="shared" si="157"/>
        <v>1</v>
      </c>
      <c r="AC1461">
        <f>IF(N1461=Legend!$D$3,3,IF(N1461=Legend!$D$4,2,IF(N1461=Legend!$D$5,1,0)))</f>
        <v>2</v>
      </c>
      <c r="AD1461">
        <f t="shared" si="158"/>
        <v>1</v>
      </c>
      <c r="AF1461">
        <f t="shared" si="159"/>
        <v>0</v>
      </c>
      <c r="AG1461">
        <f>IF(R1461=Legend!$F$3,3,IF(R1461=Legend!$F$4,2,IF(R1461=Legend!$F$5,1,0)))</f>
        <v>2</v>
      </c>
      <c r="AH1461">
        <f>IF(S1461=Legend!$F$3,3,IF(S1461=Legend!$F$4,2,IF(S1461=Legend!$F$5,1,0)))</f>
        <v>3</v>
      </c>
      <c r="AK1461">
        <f>IF(V1461=Legend!$H$3,3,IF(V1461=Legend!$H$4,2,IF(V1461=Legend!$H$5,1,0)))</f>
        <v>1</v>
      </c>
      <c r="AM1461">
        <f t="shared" si="160"/>
        <v>13</v>
      </c>
    </row>
    <row r="1462" spans="1:39" ht="140.4" x14ac:dyDescent="0.3">
      <c r="A1462" t="s">
        <v>158</v>
      </c>
      <c r="B1462" t="s">
        <v>162</v>
      </c>
      <c r="C1462" t="s">
        <v>5261</v>
      </c>
      <c r="D1462" t="s">
        <v>5265</v>
      </c>
      <c r="E1462" t="str">
        <f t="shared" si="154"/>
        <v>KPRI POLINES BANYUMANIK</v>
      </c>
      <c r="F1462" t="s">
        <v>158</v>
      </c>
      <c r="G1462" t="s">
        <v>21</v>
      </c>
      <c r="H1462" t="s">
        <v>21</v>
      </c>
      <c r="I1462" t="s">
        <v>54</v>
      </c>
      <c r="J1462" t="s">
        <v>23</v>
      </c>
      <c r="K1462" t="s">
        <v>24</v>
      </c>
      <c r="L1462" t="s">
        <v>21</v>
      </c>
      <c r="M1462" t="s">
        <v>25</v>
      </c>
      <c r="N1462" t="s">
        <v>26</v>
      </c>
      <c r="O1462" t="s">
        <v>25</v>
      </c>
      <c r="P1462" t="s">
        <v>21</v>
      </c>
      <c r="Q1462" t="s">
        <v>27</v>
      </c>
      <c r="R1462" t="s">
        <v>28</v>
      </c>
      <c r="S1462" t="s">
        <v>29</v>
      </c>
      <c r="T1462" t="s">
        <v>21</v>
      </c>
      <c r="U1462" t="s">
        <v>21</v>
      </c>
      <c r="V1462" t="s">
        <v>33</v>
      </c>
      <c r="W1462" s="2" t="s">
        <v>34</v>
      </c>
      <c r="Y1462">
        <f>IF(J1462=Legend!$B$3,0,IF(J1462=Legend!$B$4,1,IF(J1462=Legend!$B$5,2,0)))</f>
        <v>1</v>
      </c>
      <c r="Z1462">
        <f t="shared" si="155"/>
        <v>1</v>
      </c>
      <c r="AA1462">
        <f t="shared" si="156"/>
        <v>0</v>
      </c>
      <c r="AB1462">
        <f t="shared" si="157"/>
        <v>1</v>
      </c>
      <c r="AC1462">
        <f>IF(N1462=Legend!$D$3,3,IF(N1462=Legend!$D$4,2,IF(N1462=Legend!$D$5,1,0)))</f>
        <v>2</v>
      </c>
      <c r="AD1462">
        <f t="shared" si="158"/>
        <v>1</v>
      </c>
      <c r="AF1462">
        <f t="shared" si="159"/>
        <v>0</v>
      </c>
      <c r="AG1462">
        <f>IF(R1462=Legend!$F$3,3,IF(R1462=Legend!$F$4,2,IF(R1462=Legend!$F$5,1,0)))</f>
        <v>2</v>
      </c>
      <c r="AH1462">
        <f>IF(S1462=Legend!$F$3,3,IF(S1462=Legend!$F$4,2,IF(S1462=Legend!$F$5,1,0)))</f>
        <v>3</v>
      </c>
      <c r="AK1462">
        <f>IF(V1462=Legend!$H$3,3,IF(V1462=Legend!$H$4,2,IF(V1462=Legend!$H$5,1,0)))</f>
        <v>1</v>
      </c>
      <c r="AM1462">
        <f t="shared" si="160"/>
        <v>12</v>
      </c>
    </row>
    <row r="1463" spans="1:39" ht="140.4" x14ac:dyDescent="0.3">
      <c r="A1463" t="s">
        <v>135</v>
      </c>
      <c r="B1463" t="s">
        <v>478</v>
      </c>
      <c r="C1463" t="s">
        <v>4863</v>
      </c>
      <c r="D1463" t="s">
        <v>4865</v>
      </c>
      <c r="E1463" t="str">
        <f t="shared" si="154"/>
        <v>KPRI SEHAT</v>
      </c>
      <c r="F1463" t="s">
        <v>135</v>
      </c>
      <c r="G1463" t="s">
        <v>21</v>
      </c>
      <c r="H1463" t="s">
        <v>21</v>
      </c>
      <c r="I1463" t="s">
        <v>22</v>
      </c>
      <c r="J1463" t="s">
        <v>23</v>
      </c>
      <c r="K1463" t="s">
        <v>24</v>
      </c>
      <c r="L1463" t="s">
        <v>25</v>
      </c>
      <c r="M1463" t="s">
        <v>25</v>
      </c>
      <c r="N1463" t="s">
        <v>26</v>
      </c>
      <c r="O1463" t="s">
        <v>25</v>
      </c>
      <c r="P1463" t="s">
        <v>21</v>
      </c>
      <c r="Q1463" t="s">
        <v>27</v>
      </c>
      <c r="R1463" t="s">
        <v>45</v>
      </c>
      <c r="S1463" t="s">
        <v>29</v>
      </c>
      <c r="T1463" t="s">
        <v>21</v>
      </c>
      <c r="U1463" t="s">
        <v>21</v>
      </c>
      <c r="V1463" t="s">
        <v>30</v>
      </c>
      <c r="W1463" s="2" t="s">
        <v>34</v>
      </c>
      <c r="Y1463">
        <f>IF(J1463=Legend!$B$3,0,IF(J1463=Legend!$B$4,1,IF(J1463=Legend!$B$5,2,0)))</f>
        <v>1</v>
      </c>
      <c r="Z1463">
        <f t="shared" si="155"/>
        <v>1</v>
      </c>
      <c r="AA1463">
        <f t="shared" si="156"/>
        <v>1</v>
      </c>
      <c r="AB1463">
        <f t="shared" si="157"/>
        <v>1</v>
      </c>
      <c r="AC1463">
        <f>IF(N1463=Legend!$D$3,3,IF(N1463=Legend!$D$4,2,IF(N1463=Legend!$D$5,1,0)))</f>
        <v>2</v>
      </c>
      <c r="AD1463">
        <f t="shared" si="158"/>
        <v>1</v>
      </c>
      <c r="AF1463">
        <f t="shared" si="159"/>
        <v>0</v>
      </c>
      <c r="AG1463">
        <f>IF(R1463=Legend!$F$3,3,IF(R1463=Legend!$F$4,2,IF(R1463=Legend!$F$5,1,0)))</f>
        <v>1</v>
      </c>
      <c r="AH1463">
        <f>IF(S1463=Legend!$F$3,3,IF(S1463=Legend!$F$4,2,IF(S1463=Legend!$F$5,1,0)))</f>
        <v>3</v>
      </c>
      <c r="AK1463">
        <f>IF(V1463=Legend!$H$3,3,IF(V1463=Legend!$H$4,2,IF(V1463=Legend!$H$5,1,0)))</f>
        <v>2</v>
      </c>
      <c r="AM1463">
        <f t="shared" si="160"/>
        <v>13</v>
      </c>
    </row>
    <row r="1464" spans="1:39" ht="140.4" x14ac:dyDescent="0.3">
      <c r="A1464" t="s">
        <v>70</v>
      </c>
      <c r="B1464" t="s">
        <v>174</v>
      </c>
      <c r="C1464" t="s">
        <v>886</v>
      </c>
      <c r="D1464" t="s">
        <v>4283</v>
      </c>
      <c r="E1464" t="str">
        <f t="shared" si="154"/>
        <v>KPRI TABARI</v>
      </c>
      <c r="F1464" t="s">
        <v>70</v>
      </c>
      <c r="G1464" t="s">
        <v>21</v>
      </c>
      <c r="H1464" t="s">
        <v>21</v>
      </c>
      <c r="I1464" t="s">
        <v>22</v>
      </c>
      <c r="J1464" t="s">
        <v>35</v>
      </c>
      <c r="K1464" t="s">
        <v>24</v>
      </c>
      <c r="L1464" t="s">
        <v>25</v>
      </c>
      <c r="M1464" t="s">
        <v>25</v>
      </c>
      <c r="N1464" t="s">
        <v>26</v>
      </c>
      <c r="O1464" t="s">
        <v>25</v>
      </c>
      <c r="P1464" t="s">
        <v>21</v>
      </c>
      <c r="Q1464" t="s">
        <v>80</v>
      </c>
      <c r="R1464" t="s">
        <v>45</v>
      </c>
      <c r="S1464" t="s">
        <v>28</v>
      </c>
      <c r="T1464" t="s">
        <v>21</v>
      </c>
      <c r="U1464" t="s">
        <v>21</v>
      </c>
      <c r="V1464" t="s">
        <v>33</v>
      </c>
      <c r="W1464" s="2" t="s">
        <v>34</v>
      </c>
      <c r="Y1464">
        <f>IF(J1464=Legend!$B$3,0,IF(J1464=Legend!$B$4,1,IF(J1464=Legend!$B$5,2,0)))</f>
        <v>0</v>
      </c>
      <c r="Z1464">
        <f t="shared" si="155"/>
        <v>1</v>
      </c>
      <c r="AA1464">
        <f t="shared" si="156"/>
        <v>1</v>
      </c>
      <c r="AB1464">
        <f t="shared" si="157"/>
        <v>1</v>
      </c>
      <c r="AC1464">
        <f>IF(N1464=Legend!$D$3,3,IF(N1464=Legend!$D$4,2,IF(N1464=Legend!$D$5,1,0)))</f>
        <v>2</v>
      </c>
      <c r="AD1464">
        <f t="shared" si="158"/>
        <v>1</v>
      </c>
      <c r="AF1464">
        <f t="shared" si="159"/>
        <v>2</v>
      </c>
      <c r="AG1464">
        <f>IF(R1464=Legend!$F$3,3,IF(R1464=Legend!$F$4,2,IF(R1464=Legend!$F$5,1,0)))</f>
        <v>1</v>
      </c>
      <c r="AH1464">
        <f>IF(S1464=Legend!$F$3,3,IF(S1464=Legend!$F$4,2,IF(S1464=Legend!$F$5,1,0)))</f>
        <v>2</v>
      </c>
      <c r="AK1464">
        <f>IF(V1464=Legend!$H$3,3,IF(V1464=Legend!$H$4,2,IF(V1464=Legend!$H$5,1,0)))</f>
        <v>1</v>
      </c>
      <c r="AM1464">
        <f t="shared" si="160"/>
        <v>12</v>
      </c>
    </row>
    <row r="1465" spans="1:39" ht="140.4" x14ac:dyDescent="0.3">
      <c r="A1465" t="s">
        <v>158</v>
      </c>
      <c r="B1465" t="s">
        <v>162</v>
      </c>
      <c r="C1465" t="s">
        <v>5261</v>
      </c>
      <c r="D1465" t="s">
        <v>5264</v>
      </c>
      <c r="E1465" t="str">
        <f t="shared" si="154"/>
        <v>KPRI UNDIP TEMBALANG</v>
      </c>
      <c r="F1465" t="s">
        <v>158</v>
      </c>
      <c r="G1465" t="s">
        <v>21</v>
      </c>
      <c r="H1465" t="s">
        <v>21</v>
      </c>
      <c r="I1465" t="s">
        <v>54</v>
      </c>
      <c r="J1465" t="s">
        <v>23</v>
      </c>
      <c r="K1465" t="s">
        <v>24</v>
      </c>
      <c r="L1465" t="s">
        <v>25</v>
      </c>
      <c r="M1465" t="s">
        <v>25</v>
      </c>
      <c r="N1465" t="s">
        <v>38</v>
      </c>
      <c r="O1465" t="s">
        <v>25</v>
      </c>
      <c r="P1465" t="s">
        <v>21</v>
      </c>
      <c r="Q1465" t="s">
        <v>27</v>
      </c>
      <c r="R1465" t="s">
        <v>29</v>
      </c>
      <c r="S1465" t="s">
        <v>29</v>
      </c>
      <c r="T1465" t="s">
        <v>21</v>
      </c>
      <c r="U1465" t="s">
        <v>21</v>
      </c>
      <c r="V1465" t="s">
        <v>30</v>
      </c>
      <c r="W1465" s="2" t="s">
        <v>34</v>
      </c>
      <c r="Y1465">
        <f>IF(J1465=Legend!$B$3,0,IF(J1465=Legend!$B$4,1,IF(J1465=Legend!$B$5,2,0)))</f>
        <v>1</v>
      </c>
      <c r="Z1465">
        <f t="shared" si="155"/>
        <v>1</v>
      </c>
      <c r="AA1465">
        <f t="shared" si="156"/>
        <v>1</v>
      </c>
      <c r="AB1465">
        <f t="shared" si="157"/>
        <v>1</v>
      </c>
      <c r="AC1465">
        <f>IF(N1465=Legend!$D$3,3,IF(N1465=Legend!$D$4,2,IF(N1465=Legend!$D$5,1,0)))</f>
        <v>3</v>
      </c>
      <c r="AD1465">
        <f t="shared" si="158"/>
        <v>1</v>
      </c>
      <c r="AF1465">
        <f t="shared" si="159"/>
        <v>0</v>
      </c>
      <c r="AG1465">
        <f>IF(R1465=Legend!$F$3,3,IF(R1465=Legend!$F$4,2,IF(R1465=Legend!$F$5,1,0)))</f>
        <v>3</v>
      </c>
      <c r="AH1465">
        <f>IF(S1465=Legend!$F$3,3,IF(S1465=Legend!$F$4,2,IF(S1465=Legend!$F$5,1,0)))</f>
        <v>3</v>
      </c>
      <c r="AK1465">
        <f>IF(V1465=Legend!$H$3,3,IF(V1465=Legend!$H$4,2,IF(V1465=Legend!$H$5,1,0)))</f>
        <v>2</v>
      </c>
      <c r="AM1465">
        <f t="shared" si="160"/>
        <v>16</v>
      </c>
    </row>
    <row r="1466" spans="1:39" ht="62.4" x14ac:dyDescent="0.3">
      <c r="A1466" t="s">
        <v>59</v>
      </c>
      <c r="B1466" t="s">
        <v>3366</v>
      </c>
      <c r="C1466" t="s">
        <v>3593</v>
      </c>
      <c r="D1466" t="s">
        <v>3629</v>
      </c>
      <c r="E1466" t="str">
        <f t="shared" si="154"/>
        <v>KRAMAT JATI</v>
      </c>
      <c r="F1466" t="s">
        <v>59</v>
      </c>
      <c r="G1466" t="s">
        <v>21</v>
      </c>
      <c r="H1466" t="s">
        <v>21</v>
      </c>
      <c r="I1466" t="s">
        <v>22</v>
      </c>
      <c r="J1466" t="s">
        <v>23</v>
      </c>
      <c r="K1466" t="s">
        <v>47</v>
      </c>
      <c r="L1466" t="s">
        <v>21</v>
      </c>
      <c r="M1466" t="s">
        <v>21</v>
      </c>
      <c r="N1466" t="s">
        <v>47</v>
      </c>
      <c r="O1466" t="s">
        <v>21</v>
      </c>
      <c r="P1466" t="s">
        <v>21</v>
      </c>
      <c r="Q1466" t="s">
        <v>27</v>
      </c>
      <c r="R1466" t="s">
        <v>45</v>
      </c>
      <c r="S1466" t="s">
        <v>45</v>
      </c>
      <c r="T1466" t="s">
        <v>21</v>
      </c>
      <c r="U1466" t="s">
        <v>21</v>
      </c>
      <c r="V1466" t="s">
        <v>33</v>
      </c>
      <c r="W1466" s="2" t="s">
        <v>68</v>
      </c>
      <c r="Y1466">
        <f>IF(J1466=Legend!$B$3,0,IF(J1466=Legend!$B$4,1,IF(J1466=Legend!$B$5,2,0)))</f>
        <v>1</v>
      </c>
      <c r="Z1466">
        <f t="shared" si="155"/>
        <v>0</v>
      </c>
      <c r="AA1466">
        <f t="shared" si="156"/>
        <v>0</v>
      </c>
      <c r="AB1466">
        <f t="shared" si="157"/>
        <v>0</v>
      </c>
      <c r="AC1466">
        <f>IF(N1466=Legend!$D$3,3,IF(N1466=Legend!$D$4,2,IF(N1466=Legend!$D$5,1,0)))</f>
        <v>0</v>
      </c>
      <c r="AD1466">
        <f t="shared" si="158"/>
        <v>0</v>
      </c>
      <c r="AF1466">
        <f t="shared" si="159"/>
        <v>0</v>
      </c>
      <c r="AG1466">
        <f>IF(R1466=Legend!$F$3,3,IF(R1466=Legend!$F$4,2,IF(R1466=Legend!$F$5,1,0)))</f>
        <v>1</v>
      </c>
      <c r="AH1466">
        <f>IF(S1466=Legend!$F$3,3,IF(S1466=Legend!$F$4,2,IF(S1466=Legend!$F$5,1,0)))</f>
        <v>1</v>
      </c>
      <c r="AK1466">
        <f>IF(V1466=Legend!$H$3,3,IF(V1466=Legend!$H$4,2,IF(V1466=Legend!$H$5,1,0)))</f>
        <v>1</v>
      </c>
      <c r="AM1466">
        <f t="shared" si="160"/>
        <v>4</v>
      </c>
    </row>
    <row r="1467" spans="1:39" ht="140.4" x14ac:dyDescent="0.3">
      <c r="A1467" t="s">
        <v>74</v>
      </c>
      <c r="B1467" t="s">
        <v>174</v>
      </c>
      <c r="C1467" t="s">
        <v>1049</v>
      </c>
      <c r="D1467" t="s">
        <v>4122</v>
      </c>
      <c r="E1467" t="str">
        <f t="shared" si="154"/>
        <v>KRATON (JOMBANG)</v>
      </c>
      <c r="F1467" t="s">
        <v>74</v>
      </c>
      <c r="G1467" t="s">
        <v>21</v>
      </c>
      <c r="H1467" t="s">
        <v>21</v>
      </c>
      <c r="I1467" t="s">
        <v>22</v>
      </c>
      <c r="J1467" t="s">
        <v>23</v>
      </c>
      <c r="K1467" t="s">
        <v>24</v>
      </c>
      <c r="L1467" t="s">
        <v>25</v>
      </c>
      <c r="M1467" t="s">
        <v>25</v>
      </c>
      <c r="N1467" t="s">
        <v>38</v>
      </c>
      <c r="O1467" t="s">
        <v>25</v>
      </c>
      <c r="P1467" t="s">
        <v>21</v>
      </c>
      <c r="Q1467" t="s">
        <v>27</v>
      </c>
      <c r="R1467" t="s">
        <v>29</v>
      </c>
      <c r="S1467" t="s">
        <v>29</v>
      </c>
      <c r="T1467" t="s">
        <v>21</v>
      </c>
      <c r="U1467" t="s">
        <v>21</v>
      </c>
      <c r="V1467" t="s">
        <v>33</v>
      </c>
      <c r="W1467" s="2" t="s">
        <v>34</v>
      </c>
      <c r="Y1467">
        <f>IF(J1467=Legend!$B$3,0,IF(J1467=Legend!$B$4,1,IF(J1467=Legend!$B$5,2,0)))</f>
        <v>1</v>
      </c>
      <c r="Z1467">
        <f t="shared" si="155"/>
        <v>1</v>
      </c>
      <c r="AA1467">
        <f t="shared" si="156"/>
        <v>1</v>
      </c>
      <c r="AB1467">
        <f t="shared" si="157"/>
        <v>1</v>
      </c>
      <c r="AC1467">
        <f>IF(N1467=Legend!$D$3,3,IF(N1467=Legend!$D$4,2,IF(N1467=Legend!$D$5,1,0)))</f>
        <v>3</v>
      </c>
      <c r="AD1467">
        <f t="shared" si="158"/>
        <v>1</v>
      </c>
      <c r="AF1467">
        <f t="shared" si="159"/>
        <v>0</v>
      </c>
      <c r="AG1467">
        <f>IF(R1467=Legend!$F$3,3,IF(R1467=Legend!$F$4,2,IF(R1467=Legend!$F$5,1,0)))</f>
        <v>3</v>
      </c>
      <c r="AH1467">
        <f>IF(S1467=Legend!$F$3,3,IF(S1467=Legend!$F$4,2,IF(S1467=Legend!$F$5,1,0)))</f>
        <v>3</v>
      </c>
      <c r="AK1467">
        <f>IF(V1467=Legend!$H$3,3,IF(V1467=Legend!$H$4,2,IF(V1467=Legend!$H$5,1,0)))</f>
        <v>1</v>
      </c>
      <c r="AM1467">
        <f t="shared" si="160"/>
        <v>15</v>
      </c>
    </row>
    <row r="1468" spans="1:39" ht="31.2" x14ac:dyDescent="0.3">
      <c r="A1468" t="s">
        <v>37</v>
      </c>
      <c r="B1468" t="s">
        <v>174</v>
      </c>
      <c r="C1468" t="s">
        <v>1938</v>
      </c>
      <c r="D1468" t="s">
        <v>3475</v>
      </c>
      <c r="E1468" t="str">
        <f t="shared" si="154"/>
        <v>KRIDA UTAMA II</v>
      </c>
      <c r="F1468" t="s">
        <v>37</v>
      </c>
      <c r="G1468" t="s">
        <v>21</v>
      </c>
      <c r="H1468" t="s">
        <v>21</v>
      </c>
      <c r="I1468" t="s">
        <v>54</v>
      </c>
      <c r="J1468" t="s">
        <v>35</v>
      </c>
      <c r="K1468" t="s">
        <v>24</v>
      </c>
      <c r="L1468" t="s">
        <v>25</v>
      </c>
      <c r="M1468" t="s">
        <v>21</v>
      </c>
      <c r="N1468" t="s">
        <v>47</v>
      </c>
      <c r="O1468" t="s">
        <v>21</v>
      </c>
      <c r="P1468" t="s">
        <v>21</v>
      </c>
      <c r="Q1468" t="s">
        <v>27</v>
      </c>
      <c r="R1468" t="s">
        <v>45</v>
      </c>
      <c r="S1468" t="s">
        <v>28</v>
      </c>
      <c r="T1468" t="s">
        <v>21</v>
      </c>
      <c r="U1468" t="s">
        <v>21</v>
      </c>
      <c r="V1468" t="s">
        <v>42</v>
      </c>
      <c r="W1468" s="18" t="s">
        <v>103</v>
      </c>
      <c r="Y1468">
        <f>IF(J1468=Legend!$B$3,0,IF(J1468=Legend!$B$4,1,IF(J1468=Legend!$B$5,2,0)))</f>
        <v>0</v>
      </c>
      <c r="Z1468">
        <f t="shared" si="155"/>
        <v>1</v>
      </c>
      <c r="AA1468">
        <f t="shared" si="156"/>
        <v>1</v>
      </c>
      <c r="AB1468">
        <f t="shared" si="157"/>
        <v>0</v>
      </c>
      <c r="AC1468">
        <f>IF(N1468=Legend!$D$3,3,IF(N1468=Legend!$D$4,2,IF(N1468=Legend!$D$5,1,0)))</f>
        <v>0</v>
      </c>
      <c r="AD1468">
        <f t="shared" si="158"/>
        <v>0</v>
      </c>
      <c r="AF1468">
        <f t="shared" si="159"/>
        <v>0</v>
      </c>
      <c r="AG1468">
        <f>IF(R1468=Legend!$F$3,3,IF(R1468=Legend!$F$4,2,IF(R1468=Legend!$F$5,1,0)))</f>
        <v>1</v>
      </c>
      <c r="AH1468">
        <f>IF(S1468=Legend!$F$3,3,IF(S1468=Legend!$F$4,2,IF(S1468=Legend!$F$5,1,0)))</f>
        <v>2</v>
      </c>
      <c r="AK1468">
        <f>IF(V1468=Legend!$H$3,3,IF(V1468=Legend!$H$4,2,IF(V1468=Legend!$H$5,1,0)))</f>
        <v>0</v>
      </c>
      <c r="AM1468">
        <f t="shared" si="160"/>
        <v>5</v>
      </c>
    </row>
    <row r="1469" spans="1:39" ht="31.2" x14ac:dyDescent="0.3">
      <c r="A1469" t="s">
        <v>59</v>
      </c>
      <c r="B1469" t="s">
        <v>3366</v>
      </c>
      <c r="C1469" t="s">
        <v>3543</v>
      </c>
      <c r="D1469" t="s">
        <v>3557</v>
      </c>
      <c r="E1469" t="str">
        <f t="shared" si="154"/>
        <v>KRISHNA FARMA, APOTEK</v>
      </c>
      <c r="F1469" t="s">
        <v>85</v>
      </c>
      <c r="G1469" t="s">
        <v>21</v>
      </c>
      <c r="H1469" t="s">
        <v>21</v>
      </c>
      <c r="I1469" t="s">
        <v>22</v>
      </c>
      <c r="J1469" t="s">
        <v>23</v>
      </c>
      <c r="K1469" t="s">
        <v>24</v>
      </c>
      <c r="L1469" t="s">
        <v>21</v>
      </c>
      <c r="M1469" t="s">
        <v>25</v>
      </c>
      <c r="N1469" t="s">
        <v>28</v>
      </c>
      <c r="O1469" t="s">
        <v>25</v>
      </c>
      <c r="P1469" t="s">
        <v>21</v>
      </c>
      <c r="Q1469" t="s">
        <v>27</v>
      </c>
      <c r="R1469" t="s">
        <v>45</v>
      </c>
      <c r="S1469" t="s">
        <v>28</v>
      </c>
      <c r="T1469" t="s">
        <v>21</v>
      </c>
      <c r="U1469" t="s">
        <v>21</v>
      </c>
      <c r="V1469" t="s">
        <v>33</v>
      </c>
      <c r="W1469" s="18" t="s">
        <v>101</v>
      </c>
      <c r="Y1469">
        <f>IF(J1469=Legend!$B$3,0,IF(J1469=Legend!$B$4,1,IF(J1469=Legend!$B$5,2,0)))</f>
        <v>1</v>
      </c>
      <c r="Z1469">
        <f t="shared" si="155"/>
        <v>1</v>
      </c>
      <c r="AA1469">
        <f t="shared" si="156"/>
        <v>0</v>
      </c>
      <c r="AB1469">
        <f t="shared" si="157"/>
        <v>1</v>
      </c>
      <c r="AC1469">
        <f>IF(N1469=Legend!$D$3,3,IF(N1469=Legend!$D$4,2,IF(N1469=Legend!$D$5,1,0)))</f>
        <v>1</v>
      </c>
      <c r="AD1469">
        <f t="shared" si="158"/>
        <v>1</v>
      </c>
      <c r="AF1469">
        <f t="shared" si="159"/>
        <v>0</v>
      </c>
      <c r="AG1469">
        <f>IF(R1469=Legend!$F$3,3,IF(R1469=Legend!$F$4,2,IF(R1469=Legend!$F$5,1,0)))</f>
        <v>1</v>
      </c>
      <c r="AH1469">
        <f>IF(S1469=Legend!$F$3,3,IF(S1469=Legend!$F$4,2,IF(S1469=Legend!$F$5,1,0)))</f>
        <v>2</v>
      </c>
      <c r="AK1469">
        <f>IF(V1469=Legend!$H$3,3,IF(V1469=Legend!$H$4,2,IF(V1469=Legend!$H$5,1,0)))</f>
        <v>1</v>
      </c>
      <c r="AM1469">
        <f t="shared" si="160"/>
        <v>9</v>
      </c>
    </row>
    <row r="1470" spans="1:39" ht="140.4" x14ac:dyDescent="0.3">
      <c r="A1470" t="s">
        <v>83</v>
      </c>
      <c r="B1470" t="s">
        <v>3634</v>
      </c>
      <c r="C1470" t="s">
        <v>3637</v>
      </c>
      <c r="D1470" t="s">
        <v>5054</v>
      </c>
      <c r="E1470" t="str">
        <f t="shared" si="154"/>
        <v>KRISTIN / CHRISTIN ANGGRENI</v>
      </c>
      <c r="F1470" t="s">
        <v>83</v>
      </c>
      <c r="G1470" t="s">
        <v>21</v>
      </c>
      <c r="H1470" t="s">
        <v>21</v>
      </c>
      <c r="I1470" t="s">
        <v>22</v>
      </c>
      <c r="J1470" t="s">
        <v>35</v>
      </c>
      <c r="K1470" t="s">
        <v>24</v>
      </c>
      <c r="L1470" t="s">
        <v>21</v>
      </c>
      <c r="M1470" t="s">
        <v>25</v>
      </c>
      <c r="N1470" t="s">
        <v>47</v>
      </c>
      <c r="O1470" t="s">
        <v>21</v>
      </c>
      <c r="P1470" t="s">
        <v>21</v>
      </c>
      <c r="Q1470" t="s">
        <v>60</v>
      </c>
      <c r="R1470" t="s">
        <v>45</v>
      </c>
      <c r="S1470" t="s">
        <v>47</v>
      </c>
      <c r="T1470" t="s">
        <v>21</v>
      </c>
      <c r="U1470" t="s">
        <v>21</v>
      </c>
      <c r="V1470" t="s">
        <v>42</v>
      </c>
      <c r="W1470" s="2" t="s">
        <v>34</v>
      </c>
      <c r="Y1470">
        <f>IF(J1470=Legend!$B$3,0,IF(J1470=Legend!$B$4,1,IF(J1470=Legend!$B$5,2,0)))</f>
        <v>0</v>
      </c>
      <c r="Z1470">
        <f t="shared" si="155"/>
        <v>1</v>
      </c>
      <c r="AA1470">
        <f t="shared" si="156"/>
        <v>0</v>
      </c>
      <c r="AB1470">
        <f t="shared" si="157"/>
        <v>1</v>
      </c>
      <c r="AC1470">
        <f>IF(N1470=Legend!$D$3,3,IF(N1470=Legend!$D$4,2,IF(N1470=Legend!$D$5,1,0)))</f>
        <v>0</v>
      </c>
      <c r="AD1470">
        <f t="shared" si="158"/>
        <v>0</v>
      </c>
      <c r="AF1470">
        <f t="shared" si="159"/>
        <v>2</v>
      </c>
      <c r="AG1470">
        <f>IF(R1470=Legend!$F$3,3,IF(R1470=Legend!$F$4,2,IF(R1470=Legend!$F$5,1,0)))</f>
        <v>1</v>
      </c>
      <c r="AH1470">
        <f>IF(S1470=Legend!$F$3,3,IF(S1470=Legend!$F$4,2,IF(S1470=Legend!$F$5,1,0)))</f>
        <v>0</v>
      </c>
      <c r="AK1470">
        <f>IF(V1470=Legend!$H$3,3,IF(V1470=Legend!$H$4,2,IF(V1470=Legend!$H$5,1,0)))</f>
        <v>0</v>
      </c>
      <c r="AM1470">
        <f t="shared" si="160"/>
        <v>5</v>
      </c>
    </row>
    <row r="1471" spans="1:39" ht="140.4" x14ac:dyDescent="0.3">
      <c r="A1471" t="s">
        <v>36</v>
      </c>
      <c r="B1471" t="s">
        <v>890</v>
      </c>
      <c r="C1471" t="s">
        <v>1169</v>
      </c>
      <c r="D1471" t="s">
        <v>2611</v>
      </c>
      <c r="E1471" t="str">
        <f t="shared" si="154"/>
        <v>KSU S I D I</v>
      </c>
      <c r="F1471" t="s">
        <v>36</v>
      </c>
      <c r="G1471" t="s">
        <v>21</v>
      </c>
      <c r="H1471" t="s">
        <v>21</v>
      </c>
      <c r="I1471" t="s">
        <v>22</v>
      </c>
      <c r="J1471" t="s">
        <v>23</v>
      </c>
      <c r="K1471" t="s">
        <v>24</v>
      </c>
      <c r="L1471" t="s">
        <v>25</v>
      </c>
      <c r="M1471" t="s">
        <v>25</v>
      </c>
      <c r="N1471" t="s">
        <v>26</v>
      </c>
      <c r="O1471" t="s">
        <v>25</v>
      </c>
      <c r="P1471" t="s">
        <v>21</v>
      </c>
      <c r="Q1471" t="s">
        <v>27</v>
      </c>
      <c r="R1471" t="s">
        <v>28</v>
      </c>
      <c r="S1471" t="s">
        <v>29</v>
      </c>
      <c r="T1471" t="s">
        <v>21</v>
      </c>
      <c r="U1471" t="s">
        <v>21</v>
      </c>
      <c r="V1471" t="s">
        <v>33</v>
      </c>
      <c r="W1471" s="2" t="s">
        <v>34</v>
      </c>
      <c r="Y1471">
        <f>IF(J1471=Legend!$B$3,0,IF(J1471=Legend!$B$4,1,IF(J1471=Legend!$B$5,2,0)))</f>
        <v>1</v>
      </c>
      <c r="Z1471">
        <f t="shared" si="155"/>
        <v>1</v>
      </c>
      <c r="AA1471">
        <f t="shared" si="156"/>
        <v>1</v>
      </c>
      <c r="AB1471">
        <f t="shared" si="157"/>
        <v>1</v>
      </c>
      <c r="AC1471">
        <f>IF(N1471=Legend!$D$3,3,IF(N1471=Legend!$D$4,2,IF(N1471=Legend!$D$5,1,0)))</f>
        <v>2</v>
      </c>
      <c r="AD1471">
        <f t="shared" si="158"/>
        <v>1</v>
      </c>
      <c r="AF1471">
        <f t="shared" si="159"/>
        <v>0</v>
      </c>
      <c r="AG1471">
        <f>IF(R1471=Legend!$F$3,3,IF(R1471=Legend!$F$4,2,IF(R1471=Legend!$F$5,1,0)))</f>
        <v>2</v>
      </c>
      <c r="AH1471">
        <f>IF(S1471=Legend!$F$3,3,IF(S1471=Legend!$F$4,2,IF(S1471=Legend!$F$5,1,0)))</f>
        <v>3</v>
      </c>
      <c r="AK1471">
        <f>IF(V1471=Legend!$H$3,3,IF(V1471=Legend!$H$4,2,IF(V1471=Legend!$H$5,1,0)))</f>
        <v>1</v>
      </c>
      <c r="AM1471">
        <f t="shared" si="160"/>
        <v>13</v>
      </c>
    </row>
    <row r="1472" spans="1:39" ht="140.4" x14ac:dyDescent="0.3">
      <c r="A1472" t="s">
        <v>36</v>
      </c>
      <c r="B1472" t="s">
        <v>890</v>
      </c>
      <c r="C1472" t="s">
        <v>1169</v>
      </c>
      <c r="D1472" t="s">
        <v>2610</v>
      </c>
      <c r="E1472" t="str">
        <f t="shared" si="154"/>
        <v>KSU SIDI SANUR</v>
      </c>
      <c r="F1472" t="s">
        <v>36</v>
      </c>
      <c r="G1472" t="s">
        <v>21</v>
      </c>
      <c r="H1472" t="s">
        <v>21</v>
      </c>
      <c r="I1472" t="s">
        <v>22</v>
      </c>
      <c r="J1472" t="s">
        <v>23</v>
      </c>
      <c r="K1472" t="s">
        <v>24</v>
      </c>
      <c r="L1472" t="s">
        <v>25</v>
      </c>
      <c r="M1472" t="s">
        <v>25</v>
      </c>
      <c r="N1472" t="s">
        <v>38</v>
      </c>
      <c r="O1472" t="s">
        <v>25</v>
      </c>
      <c r="P1472" t="s">
        <v>21</v>
      </c>
      <c r="Q1472" t="s">
        <v>27</v>
      </c>
      <c r="R1472" t="s">
        <v>28</v>
      </c>
      <c r="S1472" t="s">
        <v>29</v>
      </c>
      <c r="T1472" t="s">
        <v>21</v>
      </c>
      <c r="U1472" t="s">
        <v>21</v>
      </c>
      <c r="V1472" t="s">
        <v>33</v>
      </c>
      <c r="W1472" s="2" t="s">
        <v>34</v>
      </c>
      <c r="Y1472">
        <f>IF(J1472=Legend!$B$3,0,IF(J1472=Legend!$B$4,1,IF(J1472=Legend!$B$5,2,0)))</f>
        <v>1</v>
      </c>
      <c r="Z1472">
        <f t="shared" si="155"/>
        <v>1</v>
      </c>
      <c r="AA1472">
        <f t="shared" si="156"/>
        <v>1</v>
      </c>
      <c r="AB1472">
        <f t="shared" si="157"/>
        <v>1</v>
      </c>
      <c r="AC1472">
        <f>IF(N1472=Legend!$D$3,3,IF(N1472=Legend!$D$4,2,IF(N1472=Legend!$D$5,1,0)))</f>
        <v>3</v>
      </c>
      <c r="AD1472">
        <f t="shared" si="158"/>
        <v>1</v>
      </c>
      <c r="AF1472">
        <f t="shared" si="159"/>
        <v>0</v>
      </c>
      <c r="AG1472">
        <f>IF(R1472=Legend!$F$3,3,IF(R1472=Legend!$F$4,2,IF(R1472=Legend!$F$5,1,0)))</f>
        <v>2</v>
      </c>
      <c r="AH1472">
        <f>IF(S1472=Legend!$F$3,3,IF(S1472=Legend!$F$4,2,IF(S1472=Legend!$F$5,1,0)))</f>
        <v>3</v>
      </c>
      <c r="AK1472">
        <f>IF(V1472=Legend!$H$3,3,IF(V1472=Legend!$H$4,2,IF(V1472=Legend!$H$5,1,0)))</f>
        <v>1</v>
      </c>
      <c r="AM1472">
        <f t="shared" si="160"/>
        <v>14</v>
      </c>
    </row>
    <row r="1473" spans="1:39" ht="156" x14ac:dyDescent="0.3">
      <c r="A1473" t="s">
        <v>43</v>
      </c>
      <c r="B1473" t="s">
        <v>174</v>
      </c>
      <c r="C1473" t="s">
        <v>2097</v>
      </c>
      <c r="D1473" t="s">
        <v>3951</v>
      </c>
      <c r="E1473" t="str">
        <f t="shared" si="154"/>
        <v>KSU SUMBER MAKMUR</v>
      </c>
      <c r="F1473" t="s">
        <v>43</v>
      </c>
      <c r="G1473" t="s">
        <v>21</v>
      </c>
      <c r="H1473" t="s">
        <v>21</v>
      </c>
      <c r="I1473" t="s">
        <v>22</v>
      </c>
      <c r="J1473" t="s">
        <v>23</v>
      </c>
      <c r="K1473" t="s">
        <v>24</v>
      </c>
      <c r="L1473" t="s">
        <v>25</v>
      </c>
      <c r="M1473" t="s">
        <v>25</v>
      </c>
      <c r="N1473" t="s">
        <v>38</v>
      </c>
      <c r="O1473" t="s">
        <v>25</v>
      </c>
      <c r="P1473" t="s">
        <v>21</v>
      </c>
      <c r="Q1473" t="s">
        <v>27</v>
      </c>
      <c r="R1473" t="s">
        <v>45</v>
      </c>
      <c r="S1473" t="s">
        <v>29</v>
      </c>
      <c r="T1473" t="s">
        <v>21</v>
      </c>
      <c r="U1473" t="s">
        <v>21</v>
      </c>
      <c r="V1473" t="s">
        <v>42</v>
      </c>
      <c r="W1473" s="2" t="s">
        <v>31</v>
      </c>
      <c r="Y1473">
        <f>IF(J1473=Legend!$B$3,0,IF(J1473=Legend!$B$4,1,IF(J1473=Legend!$B$5,2,0)))</f>
        <v>1</v>
      </c>
      <c r="Z1473">
        <f t="shared" si="155"/>
        <v>1</v>
      </c>
      <c r="AA1473">
        <f t="shared" si="156"/>
        <v>1</v>
      </c>
      <c r="AB1473">
        <f t="shared" si="157"/>
        <v>1</v>
      </c>
      <c r="AC1473">
        <f>IF(N1473=Legend!$D$3,3,IF(N1473=Legend!$D$4,2,IF(N1473=Legend!$D$5,1,0)))</f>
        <v>3</v>
      </c>
      <c r="AD1473">
        <f t="shared" si="158"/>
        <v>1</v>
      </c>
      <c r="AF1473">
        <f t="shared" si="159"/>
        <v>0</v>
      </c>
      <c r="AG1473">
        <f>IF(R1473=Legend!$F$3,3,IF(R1473=Legend!$F$4,2,IF(R1473=Legend!$F$5,1,0)))</f>
        <v>1</v>
      </c>
      <c r="AH1473">
        <f>IF(S1473=Legend!$F$3,3,IF(S1473=Legend!$F$4,2,IF(S1473=Legend!$F$5,1,0)))</f>
        <v>3</v>
      </c>
      <c r="AK1473">
        <f>IF(V1473=Legend!$H$3,3,IF(V1473=Legend!$H$4,2,IF(V1473=Legend!$H$5,1,0)))</f>
        <v>0</v>
      </c>
      <c r="AM1473">
        <f t="shared" si="160"/>
        <v>12</v>
      </c>
    </row>
    <row r="1474" spans="1:39" ht="140.4" x14ac:dyDescent="0.3">
      <c r="A1474" t="s">
        <v>62</v>
      </c>
      <c r="B1474" t="s">
        <v>1056</v>
      </c>
      <c r="C1474" t="s">
        <v>1331</v>
      </c>
      <c r="D1474" t="s">
        <v>1664</v>
      </c>
      <c r="E1474" t="str">
        <f t="shared" si="154"/>
        <v>KUANSING MART</v>
      </c>
      <c r="F1474" t="s">
        <v>62</v>
      </c>
      <c r="G1474" t="s">
        <v>21</v>
      </c>
      <c r="H1474" t="s">
        <v>21</v>
      </c>
      <c r="I1474" t="s">
        <v>22</v>
      </c>
      <c r="J1474" t="s">
        <v>23</v>
      </c>
      <c r="K1474" t="s">
        <v>24</v>
      </c>
      <c r="L1474" t="s">
        <v>25</v>
      </c>
      <c r="M1474" t="s">
        <v>25</v>
      </c>
      <c r="N1474" t="s">
        <v>26</v>
      </c>
      <c r="O1474" t="s">
        <v>25</v>
      </c>
      <c r="P1474" t="s">
        <v>21</v>
      </c>
      <c r="Q1474" t="s">
        <v>27</v>
      </c>
      <c r="R1474" t="s">
        <v>45</v>
      </c>
      <c r="S1474" t="s">
        <v>29</v>
      </c>
      <c r="T1474" t="s">
        <v>21</v>
      </c>
      <c r="U1474" t="s">
        <v>21</v>
      </c>
      <c r="V1474" t="s">
        <v>33</v>
      </c>
      <c r="W1474" s="2" t="s">
        <v>34</v>
      </c>
      <c r="Y1474">
        <f>IF(J1474=Legend!$B$3,0,IF(J1474=Legend!$B$4,1,IF(J1474=Legend!$B$5,2,0)))</f>
        <v>1</v>
      </c>
      <c r="Z1474">
        <f t="shared" si="155"/>
        <v>1</v>
      </c>
      <c r="AA1474">
        <f t="shared" si="156"/>
        <v>1</v>
      </c>
      <c r="AB1474">
        <f t="shared" si="157"/>
        <v>1</v>
      </c>
      <c r="AC1474">
        <f>IF(N1474=Legend!$D$3,3,IF(N1474=Legend!$D$4,2,IF(N1474=Legend!$D$5,1,0)))</f>
        <v>2</v>
      </c>
      <c r="AD1474">
        <f t="shared" si="158"/>
        <v>1</v>
      </c>
      <c r="AF1474">
        <f t="shared" si="159"/>
        <v>0</v>
      </c>
      <c r="AG1474">
        <f>IF(R1474=Legend!$F$3,3,IF(R1474=Legend!$F$4,2,IF(R1474=Legend!$F$5,1,0)))</f>
        <v>1</v>
      </c>
      <c r="AH1474">
        <f>IF(S1474=Legend!$F$3,3,IF(S1474=Legend!$F$4,2,IF(S1474=Legend!$F$5,1,0)))</f>
        <v>3</v>
      </c>
      <c r="AK1474">
        <f>IF(V1474=Legend!$H$3,3,IF(V1474=Legend!$H$4,2,IF(V1474=Legend!$H$5,1,0)))</f>
        <v>1</v>
      </c>
      <c r="AM1474">
        <f t="shared" si="160"/>
        <v>12</v>
      </c>
    </row>
    <row r="1475" spans="1:39" ht="46.8" x14ac:dyDescent="0.3">
      <c r="A1475" t="s">
        <v>39</v>
      </c>
      <c r="B1475" t="s">
        <v>162</v>
      </c>
      <c r="C1475" t="s">
        <v>656</v>
      </c>
      <c r="D1475" t="s">
        <v>671</v>
      </c>
      <c r="E1475" t="str">
        <f t="shared" si="154"/>
        <v>KUD (Usaha Karya Tani), Gombong</v>
      </c>
      <c r="F1475" t="s">
        <v>39</v>
      </c>
      <c r="G1475" t="s">
        <v>21</v>
      </c>
      <c r="H1475" t="s">
        <v>21</v>
      </c>
      <c r="I1475" t="s">
        <v>22</v>
      </c>
      <c r="J1475" t="s">
        <v>23</v>
      </c>
      <c r="K1475" t="s">
        <v>24</v>
      </c>
      <c r="L1475" t="s">
        <v>21</v>
      </c>
      <c r="M1475" t="s">
        <v>25</v>
      </c>
      <c r="N1475" t="s">
        <v>28</v>
      </c>
      <c r="O1475" t="s">
        <v>21</v>
      </c>
      <c r="P1475" t="s">
        <v>21</v>
      </c>
      <c r="Q1475" t="s">
        <v>27</v>
      </c>
      <c r="R1475" t="s">
        <v>45</v>
      </c>
      <c r="S1475" t="s">
        <v>28</v>
      </c>
      <c r="T1475" t="s">
        <v>21</v>
      </c>
      <c r="U1475" t="s">
        <v>21</v>
      </c>
      <c r="V1475" t="s">
        <v>42</v>
      </c>
      <c r="W1475" s="2" t="s">
        <v>81</v>
      </c>
      <c r="Y1475">
        <f>IF(J1475=Legend!$B$3,0,IF(J1475=Legend!$B$4,1,IF(J1475=Legend!$B$5,2,0)))</f>
        <v>1</v>
      </c>
      <c r="Z1475">
        <f t="shared" si="155"/>
        <v>1</v>
      </c>
      <c r="AA1475">
        <f t="shared" si="156"/>
        <v>0</v>
      </c>
      <c r="AB1475">
        <f t="shared" si="157"/>
        <v>1</v>
      </c>
      <c r="AC1475">
        <f>IF(N1475=Legend!$D$3,3,IF(N1475=Legend!$D$4,2,IF(N1475=Legend!$D$5,1,0)))</f>
        <v>1</v>
      </c>
      <c r="AD1475">
        <f t="shared" si="158"/>
        <v>0</v>
      </c>
      <c r="AF1475">
        <f t="shared" si="159"/>
        <v>0</v>
      </c>
      <c r="AG1475">
        <f>IF(R1475=Legend!$F$3,3,IF(R1475=Legend!$F$4,2,IF(R1475=Legend!$F$5,1,0)))</f>
        <v>1</v>
      </c>
      <c r="AH1475">
        <f>IF(S1475=Legend!$F$3,3,IF(S1475=Legend!$F$4,2,IF(S1475=Legend!$F$5,1,0)))</f>
        <v>2</v>
      </c>
      <c r="AK1475">
        <f>IF(V1475=Legend!$H$3,3,IF(V1475=Legend!$H$4,2,IF(V1475=Legend!$H$5,1,0)))</f>
        <v>0</v>
      </c>
      <c r="AM1475">
        <f t="shared" si="160"/>
        <v>7</v>
      </c>
    </row>
    <row r="1476" spans="1:39" ht="93.6" x14ac:dyDescent="0.3">
      <c r="A1476" t="s">
        <v>138</v>
      </c>
      <c r="B1476" t="s">
        <v>807</v>
      </c>
      <c r="C1476" t="s">
        <v>3836</v>
      </c>
      <c r="D1476" t="s">
        <v>4764</v>
      </c>
      <c r="E1476" t="str">
        <f t="shared" si="154"/>
        <v>KUD DANI MULYA</v>
      </c>
      <c r="F1476" t="s">
        <v>138</v>
      </c>
      <c r="G1476" t="s">
        <v>21</v>
      </c>
      <c r="H1476" t="s">
        <v>21</v>
      </c>
      <c r="I1476" t="s">
        <v>22</v>
      </c>
      <c r="J1476" t="s">
        <v>41</v>
      </c>
      <c r="K1476" t="s">
        <v>24</v>
      </c>
      <c r="L1476" t="s">
        <v>25</v>
      </c>
      <c r="M1476" t="s">
        <v>25</v>
      </c>
      <c r="N1476" t="s">
        <v>26</v>
      </c>
      <c r="O1476" t="s">
        <v>25</v>
      </c>
      <c r="P1476" t="s">
        <v>21</v>
      </c>
      <c r="Q1476" t="s">
        <v>60</v>
      </c>
      <c r="R1476" t="s">
        <v>45</v>
      </c>
      <c r="S1476" t="s">
        <v>28</v>
      </c>
      <c r="T1476" t="s">
        <v>21</v>
      </c>
      <c r="U1476" t="s">
        <v>21</v>
      </c>
      <c r="V1476" t="s">
        <v>30</v>
      </c>
      <c r="W1476" s="2" t="s">
        <v>51</v>
      </c>
      <c r="Y1476">
        <f>IF(J1476=Legend!$B$3,0,IF(J1476=Legend!$B$4,1,IF(J1476=Legend!$B$5,2,0)))</f>
        <v>2</v>
      </c>
      <c r="Z1476">
        <f t="shared" si="155"/>
        <v>1</v>
      </c>
      <c r="AA1476">
        <f t="shared" si="156"/>
        <v>1</v>
      </c>
      <c r="AB1476">
        <f t="shared" si="157"/>
        <v>1</v>
      </c>
      <c r="AC1476">
        <f>IF(N1476=Legend!$D$3,3,IF(N1476=Legend!$D$4,2,IF(N1476=Legend!$D$5,1,0)))</f>
        <v>2</v>
      </c>
      <c r="AD1476">
        <f t="shared" si="158"/>
        <v>1</v>
      </c>
      <c r="AF1476">
        <f t="shared" si="159"/>
        <v>2</v>
      </c>
      <c r="AG1476">
        <f>IF(R1476=Legend!$F$3,3,IF(R1476=Legend!$F$4,2,IF(R1476=Legend!$F$5,1,0)))</f>
        <v>1</v>
      </c>
      <c r="AH1476">
        <f>IF(S1476=Legend!$F$3,3,IF(S1476=Legend!$F$4,2,IF(S1476=Legend!$F$5,1,0)))</f>
        <v>2</v>
      </c>
      <c r="AK1476">
        <f>IF(V1476=Legend!$H$3,3,IF(V1476=Legend!$H$4,2,IF(V1476=Legend!$H$5,1,0)))</f>
        <v>2</v>
      </c>
      <c r="AM1476">
        <f t="shared" si="160"/>
        <v>15</v>
      </c>
    </row>
    <row r="1477" spans="1:39" ht="140.4" x14ac:dyDescent="0.3">
      <c r="A1477" t="s">
        <v>56</v>
      </c>
      <c r="B1477" t="s">
        <v>174</v>
      </c>
      <c r="C1477" t="s">
        <v>2152</v>
      </c>
      <c r="D1477" t="s">
        <v>2168</v>
      </c>
      <c r="E1477" t="str">
        <f t="shared" ref="E1477:E1540" si="161">TRIM(D1477)</f>
        <v>KUD SUBUR</v>
      </c>
      <c r="F1477" t="s">
        <v>56</v>
      </c>
      <c r="G1477" t="s">
        <v>21</v>
      </c>
      <c r="H1477" t="s">
        <v>21</v>
      </c>
      <c r="I1477" t="s">
        <v>22</v>
      </c>
      <c r="J1477" t="s">
        <v>23</v>
      </c>
      <c r="K1477" t="s">
        <v>24</v>
      </c>
      <c r="L1477" t="s">
        <v>25</v>
      </c>
      <c r="M1477" t="s">
        <v>25</v>
      </c>
      <c r="N1477" t="s">
        <v>26</v>
      </c>
      <c r="O1477" t="s">
        <v>25</v>
      </c>
      <c r="P1477" t="s">
        <v>21</v>
      </c>
      <c r="Q1477" t="s">
        <v>27</v>
      </c>
      <c r="R1477" t="s">
        <v>28</v>
      </c>
      <c r="S1477" t="s">
        <v>29</v>
      </c>
      <c r="T1477" t="s">
        <v>21</v>
      </c>
      <c r="U1477" t="s">
        <v>21</v>
      </c>
      <c r="V1477" t="s">
        <v>30</v>
      </c>
      <c r="W1477" s="2" t="s">
        <v>34</v>
      </c>
      <c r="Y1477">
        <f>IF(J1477=Legend!$B$3,0,IF(J1477=Legend!$B$4,1,IF(J1477=Legend!$B$5,2,0)))</f>
        <v>1</v>
      </c>
      <c r="Z1477">
        <f t="shared" ref="Z1477:Z1540" si="162">IF(K1477="Ada",1,0)</f>
        <v>1</v>
      </c>
      <c r="AA1477">
        <f t="shared" ref="AA1477:AA1540" si="163">IF(L1477="Ya",1,0)</f>
        <v>1</v>
      </c>
      <c r="AB1477">
        <f t="shared" ref="AB1477:AB1540" si="164">IF(M1477="Ya",1,0)</f>
        <v>1</v>
      </c>
      <c r="AC1477">
        <f>IF(N1477=Legend!$D$3,3,IF(N1477=Legend!$D$4,2,IF(N1477=Legend!$D$5,1,0)))</f>
        <v>2</v>
      </c>
      <c r="AD1477">
        <f t="shared" ref="AD1477:AD1540" si="165">IF(O1477="Ya",1,0)</f>
        <v>1</v>
      </c>
      <c r="AF1477">
        <f t="shared" ref="AF1477:AF1540" si="166">IF(Q1477="Tidak ber-mitra",0,2)</f>
        <v>0</v>
      </c>
      <c r="AG1477">
        <f>IF(R1477=Legend!$F$3,3,IF(R1477=Legend!$F$4,2,IF(R1477=Legend!$F$5,1,0)))</f>
        <v>2</v>
      </c>
      <c r="AH1477">
        <f>IF(S1477=Legend!$F$3,3,IF(S1477=Legend!$F$4,2,IF(S1477=Legend!$F$5,1,0)))</f>
        <v>3</v>
      </c>
      <c r="AK1477">
        <f>IF(V1477=Legend!$H$3,3,IF(V1477=Legend!$H$4,2,IF(V1477=Legend!$H$5,1,0)))</f>
        <v>2</v>
      </c>
      <c r="AM1477">
        <f t="shared" ref="AM1477:AM1540" si="167">SUM(Y1477:AL1477)</f>
        <v>14</v>
      </c>
    </row>
    <row r="1478" spans="1:39" ht="156" x14ac:dyDescent="0.3">
      <c r="A1478" t="s">
        <v>150</v>
      </c>
      <c r="B1478" t="s">
        <v>475</v>
      </c>
      <c r="C1478" t="s">
        <v>1000</v>
      </c>
      <c r="D1478" t="s">
        <v>5206</v>
      </c>
      <c r="E1478" t="str">
        <f t="shared" si="161"/>
        <v>KUD SUKA MEKAR</v>
      </c>
      <c r="F1478" t="s">
        <v>150</v>
      </c>
      <c r="G1478" t="s">
        <v>21</v>
      </c>
      <c r="H1478" t="s">
        <v>21</v>
      </c>
      <c r="I1478" t="s">
        <v>22</v>
      </c>
      <c r="J1478" t="s">
        <v>35</v>
      </c>
      <c r="K1478" t="s">
        <v>24</v>
      </c>
      <c r="L1478" t="s">
        <v>25</v>
      </c>
      <c r="M1478" t="s">
        <v>25</v>
      </c>
      <c r="N1478" t="s">
        <v>38</v>
      </c>
      <c r="O1478" t="s">
        <v>21</v>
      </c>
      <c r="P1478" t="s">
        <v>21</v>
      </c>
      <c r="Q1478" t="s">
        <v>27</v>
      </c>
      <c r="R1478" t="s">
        <v>28</v>
      </c>
      <c r="S1478" t="s">
        <v>29</v>
      </c>
      <c r="T1478" t="s">
        <v>21</v>
      </c>
      <c r="U1478" t="s">
        <v>21</v>
      </c>
      <c r="V1478" t="s">
        <v>42</v>
      </c>
      <c r="W1478" s="2" t="s">
        <v>31</v>
      </c>
      <c r="Y1478">
        <f>IF(J1478=Legend!$B$3,0,IF(J1478=Legend!$B$4,1,IF(J1478=Legend!$B$5,2,0)))</f>
        <v>0</v>
      </c>
      <c r="Z1478">
        <f t="shared" si="162"/>
        <v>1</v>
      </c>
      <c r="AA1478">
        <f t="shared" si="163"/>
        <v>1</v>
      </c>
      <c r="AB1478">
        <f t="shared" si="164"/>
        <v>1</v>
      </c>
      <c r="AC1478">
        <f>IF(N1478=Legend!$D$3,3,IF(N1478=Legend!$D$4,2,IF(N1478=Legend!$D$5,1,0)))</f>
        <v>3</v>
      </c>
      <c r="AD1478">
        <f t="shared" si="165"/>
        <v>0</v>
      </c>
      <c r="AF1478">
        <f t="shared" si="166"/>
        <v>0</v>
      </c>
      <c r="AG1478">
        <f>IF(R1478=Legend!$F$3,3,IF(R1478=Legend!$F$4,2,IF(R1478=Legend!$F$5,1,0)))</f>
        <v>2</v>
      </c>
      <c r="AH1478">
        <f>IF(S1478=Legend!$F$3,3,IF(S1478=Legend!$F$4,2,IF(S1478=Legend!$F$5,1,0)))</f>
        <v>3</v>
      </c>
      <c r="AK1478">
        <f>IF(V1478=Legend!$H$3,3,IF(V1478=Legend!$H$4,2,IF(V1478=Legend!$H$5,1,0)))</f>
        <v>0</v>
      </c>
      <c r="AM1478">
        <f t="shared" si="167"/>
        <v>11</v>
      </c>
    </row>
    <row r="1479" spans="1:39" ht="156" x14ac:dyDescent="0.3">
      <c r="A1479" t="s">
        <v>70</v>
      </c>
      <c r="B1479" t="s">
        <v>174</v>
      </c>
      <c r="C1479" t="s">
        <v>2529</v>
      </c>
      <c r="D1479" t="s">
        <v>4202</v>
      </c>
      <c r="E1479" t="str">
        <f t="shared" si="161"/>
        <v>KUD TANI JAYA</v>
      </c>
      <c r="F1479" t="s">
        <v>70</v>
      </c>
      <c r="G1479" t="s">
        <v>21</v>
      </c>
      <c r="H1479" t="s">
        <v>21</v>
      </c>
      <c r="I1479" t="s">
        <v>22</v>
      </c>
      <c r="J1479" t="s">
        <v>35</v>
      </c>
      <c r="K1479" t="s">
        <v>24</v>
      </c>
      <c r="L1479" t="s">
        <v>25</v>
      </c>
      <c r="M1479" t="s">
        <v>25</v>
      </c>
      <c r="N1479" t="s">
        <v>28</v>
      </c>
      <c r="O1479" t="s">
        <v>21</v>
      </c>
      <c r="P1479" t="s">
        <v>21</v>
      </c>
      <c r="Q1479" t="s">
        <v>27</v>
      </c>
      <c r="R1479" t="s">
        <v>45</v>
      </c>
      <c r="S1479" t="s">
        <v>45</v>
      </c>
      <c r="T1479" t="s">
        <v>21</v>
      </c>
      <c r="U1479" t="s">
        <v>21</v>
      </c>
      <c r="V1479" t="s">
        <v>33</v>
      </c>
      <c r="W1479" s="2" t="s">
        <v>31</v>
      </c>
      <c r="Y1479">
        <f>IF(J1479=Legend!$B$3,0,IF(J1479=Legend!$B$4,1,IF(J1479=Legend!$B$5,2,0)))</f>
        <v>0</v>
      </c>
      <c r="Z1479">
        <f t="shared" si="162"/>
        <v>1</v>
      </c>
      <c r="AA1479">
        <f t="shared" si="163"/>
        <v>1</v>
      </c>
      <c r="AB1479">
        <f t="shared" si="164"/>
        <v>1</v>
      </c>
      <c r="AC1479">
        <f>IF(N1479=Legend!$D$3,3,IF(N1479=Legend!$D$4,2,IF(N1479=Legend!$D$5,1,0)))</f>
        <v>1</v>
      </c>
      <c r="AD1479">
        <f t="shared" si="165"/>
        <v>0</v>
      </c>
      <c r="AF1479">
        <f t="shared" si="166"/>
        <v>0</v>
      </c>
      <c r="AG1479">
        <f>IF(R1479=Legend!$F$3,3,IF(R1479=Legend!$F$4,2,IF(R1479=Legend!$F$5,1,0)))</f>
        <v>1</v>
      </c>
      <c r="AH1479">
        <f>IF(S1479=Legend!$F$3,3,IF(S1479=Legend!$F$4,2,IF(S1479=Legend!$F$5,1,0)))</f>
        <v>1</v>
      </c>
      <c r="AK1479">
        <f>IF(V1479=Legend!$H$3,3,IF(V1479=Legend!$H$4,2,IF(V1479=Legend!$H$5,1,0)))</f>
        <v>1</v>
      </c>
      <c r="AM1479">
        <f t="shared" si="167"/>
        <v>7</v>
      </c>
    </row>
    <row r="1480" spans="1:39" ht="140.4" x14ac:dyDescent="0.3">
      <c r="A1480" t="s">
        <v>56</v>
      </c>
      <c r="B1480" t="s">
        <v>174</v>
      </c>
      <c r="C1480" t="s">
        <v>2152</v>
      </c>
      <c r="D1480" t="s">
        <v>2236</v>
      </c>
      <c r="E1480" t="str">
        <f t="shared" si="161"/>
        <v>KUD TULUS BHAKTI</v>
      </c>
      <c r="F1480" t="s">
        <v>56</v>
      </c>
      <c r="G1480" t="s">
        <v>21</v>
      </c>
      <c r="H1480" t="s">
        <v>21</v>
      </c>
      <c r="I1480" t="s">
        <v>22</v>
      </c>
      <c r="J1480" t="s">
        <v>23</v>
      </c>
      <c r="K1480" t="s">
        <v>47</v>
      </c>
      <c r="L1480" t="s">
        <v>25</v>
      </c>
      <c r="M1480" t="s">
        <v>25</v>
      </c>
      <c r="N1480" t="s">
        <v>26</v>
      </c>
      <c r="O1480" t="s">
        <v>25</v>
      </c>
      <c r="P1480" t="s">
        <v>21</v>
      </c>
      <c r="Q1480" t="s">
        <v>27</v>
      </c>
      <c r="R1480" t="s">
        <v>45</v>
      </c>
      <c r="S1480" t="s">
        <v>29</v>
      </c>
      <c r="T1480" t="s">
        <v>21</v>
      </c>
      <c r="U1480" t="s">
        <v>21</v>
      </c>
      <c r="V1480" t="s">
        <v>33</v>
      </c>
      <c r="W1480" s="2" t="s">
        <v>34</v>
      </c>
      <c r="Y1480">
        <f>IF(J1480=Legend!$B$3,0,IF(J1480=Legend!$B$4,1,IF(J1480=Legend!$B$5,2,0)))</f>
        <v>1</v>
      </c>
      <c r="Z1480">
        <f t="shared" si="162"/>
        <v>0</v>
      </c>
      <c r="AA1480">
        <f t="shared" si="163"/>
        <v>1</v>
      </c>
      <c r="AB1480">
        <f t="shared" si="164"/>
        <v>1</v>
      </c>
      <c r="AC1480">
        <f>IF(N1480=Legend!$D$3,3,IF(N1480=Legend!$D$4,2,IF(N1480=Legend!$D$5,1,0)))</f>
        <v>2</v>
      </c>
      <c r="AD1480">
        <f t="shared" si="165"/>
        <v>1</v>
      </c>
      <c r="AF1480">
        <f t="shared" si="166"/>
        <v>0</v>
      </c>
      <c r="AG1480">
        <f>IF(R1480=Legend!$F$3,3,IF(R1480=Legend!$F$4,2,IF(R1480=Legend!$F$5,1,0)))</f>
        <v>1</v>
      </c>
      <c r="AH1480">
        <f>IF(S1480=Legend!$F$3,3,IF(S1480=Legend!$F$4,2,IF(S1480=Legend!$F$5,1,0)))</f>
        <v>3</v>
      </c>
      <c r="AK1480">
        <f>IF(V1480=Legend!$H$3,3,IF(V1480=Legend!$H$4,2,IF(V1480=Legend!$H$5,1,0)))</f>
        <v>1</v>
      </c>
      <c r="AM1480">
        <f t="shared" si="167"/>
        <v>11</v>
      </c>
    </row>
    <row r="1481" spans="1:39" ht="140.4" x14ac:dyDescent="0.3">
      <c r="A1481" t="s">
        <v>55</v>
      </c>
      <c r="B1481" t="s">
        <v>174</v>
      </c>
      <c r="C1481" t="s">
        <v>886</v>
      </c>
      <c r="D1481" t="s">
        <v>888</v>
      </c>
      <c r="E1481" t="str">
        <f t="shared" si="161"/>
        <v>KUD WARAS</v>
      </c>
      <c r="F1481" t="s">
        <v>55</v>
      </c>
      <c r="G1481" t="s">
        <v>21</v>
      </c>
      <c r="H1481" t="s">
        <v>21</v>
      </c>
      <c r="I1481" t="s">
        <v>22</v>
      </c>
      <c r="J1481" t="s">
        <v>35</v>
      </c>
      <c r="K1481" t="s">
        <v>24</v>
      </c>
      <c r="L1481" t="s">
        <v>25</v>
      </c>
      <c r="M1481" t="s">
        <v>25</v>
      </c>
      <c r="N1481" t="s">
        <v>28</v>
      </c>
      <c r="O1481" t="s">
        <v>25</v>
      </c>
      <c r="P1481" t="s">
        <v>21</v>
      </c>
      <c r="Q1481" t="s">
        <v>27</v>
      </c>
      <c r="R1481" t="s">
        <v>45</v>
      </c>
      <c r="S1481" t="s">
        <v>28</v>
      </c>
      <c r="T1481" t="s">
        <v>21</v>
      </c>
      <c r="U1481" t="s">
        <v>21</v>
      </c>
      <c r="V1481" t="s">
        <v>33</v>
      </c>
      <c r="W1481" s="2" t="s">
        <v>34</v>
      </c>
      <c r="Y1481">
        <f>IF(J1481=Legend!$B$3,0,IF(J1481=Legend!$B$4,1,IF(J1481=Legend!$B$5,2,0)))</f>
        <v>0</v>
      </c>
      <c r="Z1481">
        <f t="shared" si="162"/>
        <v>1</v>
      </c>
      <c r="AA1481">
        <f t="shared" si="163"/>
        <v>1</v>
      </c>
      <c r="AB1481">
        <f t="shared" si="164"/>
        <v>1</v>
      </c>
      <c r="AC1481">
        <f>IF(N1481=Legend!$D$3,3,IF(N1481=Legend!$D$4,2,IF(N1481=Legend!$D$5,1,0)))</f>
        <v>1</v>
      </c>
      <c r="AD1481">
        <f t="shared" si="165"/>
        <v>1</v>
      </c>
      <c r="AF1481">
        <f t="shared" si="166"/>
        <v>0</v>
      </c>
      <c r="AG1481">
        <f>IF(R1481=Legend!$F$3,3,IF(R1481=Legend!$F$4,2,IF(R1481=Legend!$F$5,1,0)))</f>
        <v>1</v>
      </c>
      <c r="AH1481">
        <f>IF(S1481=Legend!$F$3,3,IF(S1481=Legend!$F$4,2,IF(S1481=Legend!$F$5,1,0)))</f>
        <v>2</v>
      </c>
      <c r="AK1481">
        <f>IF(V1481=Legend!$H$3,3,IF(V1481=Legend!$H$4,2,IF(V1481=Legend!$H$5,1,0)))</f>
        <v>1</v>
      </c>
      <c r="AM1481">
        <f t="shared" si="167"/>
        <v>9</v>
      </c>
    </row>
    <row r="1482" spans="1:39" ht="156" x14ac:dyDescent="0.3">
      <c r="A1482" t="s">
        <v>83</v>
      </c>
      <c r="B1482" t="s">
        <v>2570</v>
      </c>
      <c r="C1482" t="s">
        <v>4613</v>
      </c>
      <c r="D1482" t="s">
        <v>5068</v>
      </c>
      <c r="E1482" t="str">
        <f t="shared" si="161"/>
        <v>KUDA MAS</v>
      </c>
      <c r="F1482" t="s">
        <v>83</v>
      </c>
      <c r="G1482" t="s">
        <v>21</v>
      </c>
      <c r="H1482" t="s">
        <v>21</v>
      </c>
      <c r="I1482" t="s">
        <v>50</v>
      </c>
      <c r="J1482" t="s">
        <v>23</v>
      </c>
      <c r="K1482" t="s">
        <v>24</v>
      </c>
      <c r="L1482" t="s">
        <v>25</v>
      </c>
      <c r="M1482" t="s">
        <v>21</v>
      </c>
      <c r="N1482" t="s">
        <v>47</v>
      </c>
      <c r="O1482" t="s">
        <v>21</v>
      </c>
      <c r="P1482" t="s">
        <v>21</v>
      </c>
      <c r="Q1482" t="s">
        <v>27</v>
      </c>
      <c r="R1482" t="s">
        <v>29</v>
      </c>
      <c r="S1482" t="s">
        <v>29</v>
      </c>
      <c r="T1482" t="s">
        <v>21</v>
      </c>
      <c r="U1482" t="s">
        <v>21</v>
      </c>
      <c r="V1482" t="s">
        <v>33</v>
      </c>
      <c r="W1482" s="2" t="s">
        <v>31</v>
      </c>
      <c r="Y1482">
        <f>IF(J1482=Legend!$B$3,0,IF(J1482=Legend!$B$4,1,IF(J1482=Legend!$B$5,2,0)))</f>
        <v>1</v>
      </c>
      <c r="Z1482">
        <f t="shared" si="162"/>
        <v>1</v>
      </c>
      <c r="AA1482">
        <f t="shared" si="163"/>
        <v>1</v>
      </c>
      <c r="AB1482">
        <f t="shared" si="164"/>
        <v>0</v>
      </c>
      <c r="AC1482">
        <f>IF(N1482=Legend!$D$3,3,IF(N1482=Legend!$D$4,2,IF(N1482=Legend!$D$5,1,0)))</f>
        <v>0</v>
      </c>
      <c r="AD1482">
        <f t="shared" si="165"/>
        <v>0</v>
      </c>
      <c r="AF1482">
        <f t="shared" si="166"/>
        <v>0</v>
      </c>
      <c r="AG1482">
        <f>IF(R1482=Legend!$F$3,3,IF(R1482=Legend!$F$4,2,IF(R1482=Legend!$F$5,1,0)))</f>
        <v>3</v>
      </c>
      <c r="AH1482">
        <f>IF(S1482=Legend!$F$3,3,IF(S1482=Legend!$F$4,2,IF(S1482=Legend!$F$5,1,0)))</f>
        <v>3</v>
      </c>
      <c r="AK1482">
        <f>IF(V1482=Legend!$H$3,3,IF(V1482=Legend!$H$4,2,IF(V1482=Legend!$H$5,1,0)))</f>
        <v>1</v>
      </c>
      <c r="AM1482">
        <f t="shared" si="167"/>
        <v>10</v>
      </c>
    </row>
    <row r="1483" spans="1:39" ht="31.2" x14ac:dyDescent="0.3">
      <c r="A1483" t="s">
        <v>135</v>
      </c>
      <c r="B1483" t="s">
        <v>284</v>
      </c>
      <c r="C1483" t="s">
        <v>4847</v>
      </c>
      <c r="D1483" t="s">
        <v>4852</v>
      </c>
      <c r="E1483" t="str">
        <f t="shared" si="161"/>
        <v>KUMAWA MART</v>
      </c>
      <c r="F1483" t="s">
        <v>84</v>
      </c>
      <c r="G1483" t="s">
        <v>21</v>
      </c>
      <c r="H1483" t="s">
        <v>21</v>
      </c>
      <c r="I1483" t="s">
        <v>22</v>
      </c>
      <c r="J1483" t="s">
        <v>35</v>
      </c>
      <c r="K1483" t="s">
        <v>24</v>
      </c>
      <c r="L1483" t="s">
        <v>25</v>
      </c>
      <c r="M1483" t="s">
        <v>25</v>
      </c>
      <c r="N1483" t="s">
        <v>38</v>
      </c>
      <c r="O1483" t="s">
        <v>25</v>
      </c>
      <c r="P1483" t="s">
        <v>21</v>
      </c>
      <c r="Q1483" t="s">
        <v>72</v>
      </c>
      <c r="R1483" t="s">
        <v>29</v>
      </c>
      <c r="S1483" t="s">
        <v>29</v>
      </c>
      <c r="T1483" t="s">
        <v>21</v>
      </c>
      <c r="U1483" t="s">
        <v>21</v>
      </c>
      <c r="V1483" t="s">
        <v>33</v>
      </c>
      <c r="W1483" s="18" t="s">
        <v>63</v>
      </c>
      <c r="Y1483">
        <f>IF(J1483=Legend!$B$3,0,IF(J1483=Legend!$B$4,1,IF(J1483=Legend!$B$5,2,0)))</f>
        <v>0</v>
      </c>
      <c r="Z1483">
        <f t="shared" si="162"/>
        <v>1</v>
      </c>
      <c r="AA1483">
        <f t="shared" si="163"/>
        <v>1</v>
      </c>
      <c r="AB1483">
        <f t="shared" si="164"/>
        <v>1</v>
      </c>
      <c r="AC1483">
        <f>IF(N1483=Legend!$D$3,3,IF(N1483=Legend!$D$4,2,IF(N1483=Legend!$D$5,1,0)))</f>
        <v>3</v>
      </c>
      <c r="AD1483">
        <f t="shared" si="165"/>
        <v>1</v>
      </c>
      <c r="AF1483">
        <f t="shared" si="166"/>
        <v>2</v>
      </c>
      <c r="AG1483">
        <f>IF(R1483=Legend!$F$3,3,IF(R1483=Legend!$F$4,2,IF(R1483=Legend!$F$5,1,0)))</f>
        <v>3</v>
      </c>
      <c r="AH1483">
        <f>IF(S1483=Legend!$F$3,3,IF(S1483=Legend!$F$4,2,IF(S1483=Legend!$F$5,1,0)))</f>
        <v>3</v>
      </c>
      <c r="AK1483">
        <f>IF(V1483=Legend!$H$3,3,IF(V1483=Legend!$H$4,2,IF(V1483=Legend!$H$5,1,0)))</f>
        <v>1</v>
      </c>
      <c r="AM1483">
        <f t="shared" si="167"/>
        <v>16</v>
      </c>
    </row>
    <row r="1484" spans="1:39" ht="93.6" x14ac:dyDescent="0.3">
      <c r="A1484" t="s">
        <v>36</v>
      </c>
      <c r="B1484" t="s">
        <v>284</v>
      </c>
      <c r="C1484" t="s">
        <v>2615</v>
      </c>
      <c r="D1484" t="s">
        <v>2651</v>
      </c>
      <c r="E1484" t="str">
        <f t="shared" si="161"/>
        <v>KUN SUNARTO (KIOS MAJU LANCAR)</v>
      </c>
      <c r="F1484" t="s">
        <v>36</v>
      </c>
      <c r="G1484" t="s">
        <v>21</v>
      </c>
      <c r="H1484" t="s">
        <v>21</v>
      </c>
      <c r="I1484" t="s">
        <v>50</v>
      </c>
      <c r="J1484" t="s">
        <v>35</v>
      </c>
      <c r="K1484" t="s">
        <v>24</v>
      </c>
      <c r="L1484" t="s">
        <v>21</v>
      </c>
      <c r="M1484" t="s">
        <v>21</v>
      </c>
      <c r="N1484" t="s">
        <v>47</v>
      </c>
      <c r="O1484" t="s">
        <v>21</v>
      </c>
      <c r="P1484" t="s">
        <v>21</v>
      </c>
      <c r="Q1484" t="s">
        <v>27</v>
      </c>
      <c r="R1484" t="s">
        <v>47</v>
      </c>
      <c r="S1484" t="s">
        <v>47</v>
      </c>
      <c r="T1484" t="s">
        <v>21</v>
      </c>
      <c r="U1484" t="s">
        <v>21</v>
      </c>
      <c r="V1484" t="s">
        <v>42</v>
      </c>
      <c r="W1484" s="2" t="s">
        <v>51</v>
      </c>
      <c r="Y1484">
        <f>IF(J1484=Legend!$B$3,0,IF(J1484=Legend!$B$4,1,IF(J1484=Legend!$B$5,2,0)))</f>
        <v>0</v>
      </c>
      <c r="Z1484">
        <f t="shared" si="162"/>
        <v>1</v>
      </c>
      <c r="AA1484">
        <f t="shared" si="163"/>
        <v>0</v>
      </c>
      <c r="AB1484">
        <f t="shared" si="164"/>
        <v>0</v>
      </c>
      <c r="AC1484">
        <f>IF(N1484=Legend!$D$3,3,IF(N1484=Legend!$D$4,2,IF(N1484=Legend!$D$5,1,0)))</f>
        <v>0</v>
      </c>
      <c r="AD1484">
        <f t="shared" si="165"/>
        <v>0</v>
      </c>
      <c r="AF1484">
        <f t="shared" si="166"/>
        <v>0</v>
      </c>
      <c r="AG1484">
        <f>IF(R1484=Legend!$F$3,3,IF(R1484=Legend!$F$4,2,IF(R1484=Legend!$F$5,1,0)))</f>
        <v>0</v>
      </c>
      <c r="AH1484">
        <f>IF(S1484=Legend!$F$3,3,IF(S1484=Legend!$F$4,2,IF(S1484=Legend!$F$5,1,0)))</f>
        <v>0</v>
      </c>
      <c r="AK1484">
        <f>IF(V1484=Legend!$H$3,3,IF(V1484=Legend!$H$4,2,IF(V1484=Legend!$H$5,1,0)))</f>
        <v>0</v>
      </c>
      <c r="AM1484">
        <f t="shared" si="167"/>
        <v>1</v>
      </c>
    </row>
    <row r="1485" spans="1:39" ht="109.2" x14ac:dyDescent="0.3">
      <c r="A1485" t="s">
        <v>73</v>
      </c>
      <c r="B1485" t="s">
        <v>162</v>
      </c>
      <c r="C1485" t="s">
        <v>454</v>
      </c>
      <c r="D1485" t="s">
        <v>464</v>
      </c>
      <c r="E1485" t="str">
        <f t="shared" si="161"/>
        <v>KURNIA GAS (PW-BAYANGKARA)</v>
      </c>
      <c r="F1485" t="s">
        <v>65</v>
      </c>
      <c r="G1485" t="s">
        <v>21</v>
      </c>
      <c r="H1485" t="s">
        <v>21</v>
      </c>
      <c r="I1485" t="s">
        <v>22</v>
      </c>
      <c r="J1485" t="s">
        <v>35</v>
      </c>
      <c r="K1485" t="s">
        <v>47</v>
      </c>
      <c r="L1485" t="s">
        <v>25</v>
      </c>
      <c r="M1485" t="s">
        <v>25</v>
      </c>
      <c r="N1485" t="s">
        <v>47</v>
      </c>
      <c r="O1485" t="s">
        <v>21</v>
      </c>
      <c r="P1485" t="s">
        <v>21</v>
      </c>
      <c r="Q1485" t="s">
        <v>27</v>
      </c>
      <c r="R1485" t="s">
        <v>47</v>
      </c>
      <c r="S1485" t="s">
        <v>28</v>
      </c>
      <c r="T1485" t="s">
        <v>21</v>
      </c>
      <c r="U1485" t="s">
        <v>21</v>
      </c>
      <c r="V1485" t="s">
        <v>33</v>
      </c>
      <c r="W1485" s="2" t="s">
        <v>91</v>
      </c>
      <c r="Y1485">
        <f>IF(J1485=Legend!$B$3,0,IF(J1485=Legend!$B$4,1,IF(J1485=Legend!$B$5,2,0)))</f>
        <v>0</v>
      </c>
      <c r="Z1485">
        <f t="shared" si="162"/>
        <v>0</v>
      </c>
      <c r="AA1485">
        <f t="shared" si="163"/>
        <v>1</v>
      </c>
      <c r="AB1485">
        <f t="shared" si="164"/>
        <v>1</v>
      </c>
      <c r="AC1485">
        <f>IF(N1485=Legend!$D$3,3,IF(N1485=Legend!$D$4,2,IF(N1485=Legend!$D$5,1,0)))</f>
        <v>0</v>
      </c>
      <c r="AD1485">
        <f t="shared" si="165"/>
        <v>0</v>
      </c>
      <c r="AF1485">
        <f t="shared" si="166"/>
        <v>0</v>
      </c>
      <c r="AG1485">
        <f>IF(R1485=Legend!$F$3,3,IF(R1485=Legend!$F$4,2,IF(R1485=Legend!$F$5,1,0)))</f>
        <v>0</v>
      </c>
      <c r="AH1485">
        <f>IF(S1485=Legend!$F$3,3,IF(S1485=Legend!$F$4,2,IF(S1485=Legend!$F$5,1,0)))</f>
        <v>2</v>
      </c>
      <c r="AK1485">
        <f>IF(V1485=Legend!$H$3,3,IF(V1485=Legend!$H$4,2,IF(V1485=Legend!$H$5,1,0)))</f>
        <v>1</v>
      </c>
      <c r="AM1485">
        <f t="shared" si="167"/>
        <v>5</v>
      </c>
    </row>
    <row r="1486" spans="1:39" ht="62.4" x14ac:dyDescent="0.3">
      <c r="A1486" t="s">
        <v>19</v>
      </c>
      <c r="B1486" t="s">
        <v>174</v>
      </c>
      <c r="C1486" t="s">
        <v>195</v>
      </c>
      <c r="D1486" t="s">
        <v>196</v>
      </c>
      <c r="E1486" t="str">
        <f t="shared" si="161"/>
        <v>KURNIA ILLAHI</v>
      </c>
      <c r="F1486" t="s">
        <v>19</v>
      </c>
      <c r="G1486" t="s">
        <v>21</v>
      </c>
      <c r="H1486" t="s">
        <v>21</v>
      </c>
      <c r="I1486" t="s">
        <v>54</v>
      </c>
      <c r="J1486" t="s">
        <v>35</v>
      </c>
      <c r="K1486" t="s">
        <v>24</v>
      </c>
      <c r="L1486" t="s">
        <v>25</v>
      </c>
      <c r="M1486" t="s">
        <v>21</v>
      </c>
      <c r="N1486" t="s">
        <v>47</v>
      </c>
      <c r="O1486" t="s">
        <v>21</v>
      </c>
      <c r="P1486" t="s">
        <v>21</v>
      </c>
      <c r="Q1486" t="s">
        <v>27</v>
      </c>
      <c r="R1486" t="s">
        <v>45</v>
      </c>
      <c r="S1486" t="s">
        <v>45</v>
      </c>
      <c r="T1486" t="s">
        <v>21</v>
      </c>
      <c r="U1486" t="s">
        <v>21</v>
      </c>
      <c r="V1486" t="s">
        <v>42</v>
      </c>
      <c r="W1486" s="2" t="s">
        <v>48</v>
      </c>
      <c r="Y1486">
        <f>IF(J1486=Legend!$B$3,0,IF(J1486=Legend!$B$4,1,IF(J1486=Legend!$B$5,2,0)))</f>
        <v>0</v>
      </c>
      <c r="Z1486">
        <f t="shared" si="162"/>
        <v>1</v>
      </c>
      <c r="AA1486">
        <f t="shared" si="163"/>
        <v>1</v>
      </c>
      <c r="AB1486">
        <f t="shared" si="164"/>
        <v>0</v>
      </c>
      <c r="AC1486">
        <f>IF(N1486=Legend!$D$3,3,IF(N1486=Legend!$D$4,2,IF(N1486=Legend!$D$5,1,0)))</f>
        <v>0</v>
      </c>
      <c r="AD1486">
        <f t="shared" si="165"/>
        <v>0</v>
      </c>
      <c r="AF1486">
        <f t="shared" si="166"/>
        <v>0</v>
      </c>
      <c r="AG1486">
        <f>IF(R1486=Legend!$F$3,3,IF(R1486=Legend!$F$4,2,IF(R1486=Legend!$F$5,1,0)))</f>
        <v>1</v>
      </c>
      <c r="AH1486">
        <f>IF(S1486=Legend!$F$3,3,IF(S1486=Legend!$F$4,2,IF(S1486=Legend!$F$5,1,0)))</f>
        <v>1</v>
      </c>
      <c r="AK1486">
        <f>IF(V1486=Legend!$H$3,3,IF(V1486=Legend!$H$4,2,IF(V1486=Legend!$H$5,1,0)))</f>
        <v>0</v>
      </c>
      <c r="AM1486">
        <f t="shared" si="167"/>
        <v>4</v>
      </c>
    </row>
    <row r="1487" spans="1:39" ht="140.4" x14ac:dyDescent="0.3">
      <c r="A1487" t="s">
        <v>85</v>
      </c>
      <c r="B1487" t="s">
        <v>3366</v>
      </c>
      <c r="C1487" t="s">
        <v>4360</v>
      </c>
      <c r="D1487" t="s">
        <v>4420</v>
      </c>
      <c r="E1487" t="str">
        <f t="shared" si="161"/>
        <v>KURNIAWAN JAYA 1</v>
      </c>
      <c r="F1487" t="s">
        <v>85</v>
      </c>
      <c r="G1487" t="s">
        <v>21</v>
      </c>
      <c r="H1487" t="s">
        <v>21</v>
      </c>
      <c r="I1487" t="s">
        <v>22</v>
      </c>
      <c r="J1487" t="s">
        <v>23</v>
      </c>
      <c r="K1487" t="s">
        <v>47</v>
      </c>
      <c r="L1487" t="s">
        <v>25</v>
      </c>
      <c r="M1487" t="s">
        <v>25</v>
      </c>
      <c r="N1487" t="s">
        <v>28</v>
      </c>
      <c r="O1487" t="s">
        <v>25</v>
      </c>
      <c r="P1487" t="s">
        <v>21</v>
      </c>
      <c r="Q1487" t="s">
        <v>27</v>
      </c>
      <c r="R1487" t="s">
        <v>45</v>
      </c>
      <c r="S1487" t="s">
        <v>29</v>
      </c>
      <c r="T1487" t="s">
        <v>21</v>
      </c>
      <c r="U1487" t="s">
        <v>21</v>
      </c>
      <c r="V1487" t="s">
        <v>33</v>
      </c>
      <c r="W1487" s="2" t="s">
        <v>34</v>
      </c>
      <c r="Y1487">
        <f>IF(J1487=Legend!$B$3,0,IF(J1487=Legend!$B$4,1,IF(J1487=Legend!$B$5,2,0)))</f>
        <v>1</v>
      </c>
      <c r="Z1487">
        <f t="shared" si="162"/>
        <v>0</v>
      </c>
      <c r="AA1487">
        <f t="shared" si="163"/>
        <v>1</v>
      </c>
      <c r="AB1487">
        <f t="shared" si="164"/>
        <v>1</v>
      </c>
      <c r="AC1487">
        <f>IF(N1487=Legend!$D$3,3,IF(N1487=Legend!$D$4,2,IF(N1487=Legend!$D$5,1,0)))</f>
        <v>1</v>
      </c>
      <c r="AD1487">
        <f t="shared" si="165"/>
        <v>1</v>
      </c>
      <c r="AF1487">
        <f t="shared" si="166"/>
        <v>0</v>
      </c>
      <c r="AG1487">
        <f>IF(R1487=Legend!$F$3,3,IF(R1487=Legend!$F$4,2,IF(R1487=Legend!$F$5,1,0)))</f>
        <v>1</v>
      </c>
      <c r="AH1487">
        <f>IF(S1487=Legend!$F$3,3,IF(S1487=Legend!$F$4,2,IF(S1487=Legend!$F$5,1,0)))</f>
        <v>3</v>
      </c>
      <c r="AK1487">
        <f>IF(V1487=Legend!$H$3,3,IF(V1487=Legend!$H$4,2,IF(V1487=Legend!$H$5,1,0)))</f>
        <v>1</v>
      </c>
      <c r="AM1487">
        <f t="shared" si="167"/>
        <v>10</v>
      </c>
    </row>
    <row r="1488" spans="1:39" ht="156" x14ac:dyDescent="0.3">
      <c r="A1488" t="s">
        <v>135</v>
      </c>
      <c r="B1488" t="s">
        <v>4323</v>
      </c>
      <c r="C1488" t="s">
        <v>597</v>
      </c>
      <c r="D1488" t="s">
        <v>4937</v>
      </c>
      <c r="E1488" t="str">
        <f t="shared" si="161"/>
        <v>KUSUMA SAMUDERA</v>
      </c>
      <c r="F1488" t="s">
        <v>135</v>
      </c>
      <c r="G1488" t="s">
        <v>21</v>
      </c>
      <c r="H1488" t="s">
        <v>21</v>
      </c>
      <c r="I1488" t="s">
        <v>22</v>
      </c>
      <c r="J1488" t="s">
        <v>23</v>
      </c>
      <c r="K1488" t="s">
        <v>24</v>
      </c>
      <c r="L1488" t="s">
        <v>25</v>
      </c>
      <c r="M1488" t="s">
        <v>25</v>
      </c>
      <c r="N1488" t="s">
        <v>26</v>
      </c>
      <c r="O1488" t="s">
        <v>21</v>
      </c>
      <c r="P1488" t="s">
        <v>21</v>
      </c>
      <c r="Q1488" t="s">
        <v>60</v>
      </c>
      <c r="R1488" t="s">
        <v>45</v>
      </c>
      <c r="S1488" t="s">
        <v>29</v>
      </c>
      <c r="T1488" t="s">
        <v>21</v>
      </c>
      <c r="U1488" t="s">
        <v>21</v>
      </c>
      <c r="V1488" t="s">
        <v>33</v>
      </c>
      <c r="W1488" s="2" t="s">
        <v>31</v>
      </c>
      <c r="Y1488">
        <f>IF(J1488=Legend!$B$3,0,IF(J1488=Legend!$B$4,1,IF(J1488=Legend!$B$5,2,0)))</f>
        <v>1</v>
      </c>
      <c r="Z1488">
        <f t="shared" si="162"/>
        <v>1</v>
      </c>
      <c r="AA1488">
        <f t="shared" si="163"/>
        <v>1</v>
      </c>
      <c r="AB1488">
        <f t="shared" si="164"/>
        <v>1</v>
      </c>
      <c r="AC1488">
        <f>IF(N1488=Legend!$D$3,3,IF(N1488=Legend!$D$4,2,IF(N1488=Legend!$D$5,1,0)))</f>
        <v>2</v>
      </c>
      <c r="AD1488">
        <f t="shared" si="165"/>
        <v>0</v>
      </c>
      <c r="AF1488">
        <f t="shared" si="166"/>
        <v>2</v>
      </c>
      <c r="AG1488">
        <f>IF(R1488=Legend!$F$3,3,IF(R1488=Legend!$F$4,2,IF(R1488=Legend!$F$5,1,0)))</f>
        <v>1</v>
      </c>
      <c r="AH1488">
        <f>IF(S1488=Legend!$F$3,3,IF(S1488=Legend!$F$4,2,IF(S1488=Legend!$F$5,1,0)))</f>
        <v>3</v>
      </c>
      <c r="AK1488">
        <f>IF(V1488=Legend!$H$3,3,IF(V1488=Legend!$H$4,2,IF(V1488=Legend!$H$5,1,0)))</f>
        <v>1</v>
      </c>
      <c r="AM1488">
        <f t="shared" si="167"/>
        <v>13</v>
      </c>
    </row>
    <row r="1489" spans="1:39" ht="156" x14ac:dyDescent="0.3">
      <c r="A1489" t="s">
        <v>49</v>
      </c>
      <c r="B1489" t="s">
        <v>519</v>
      </c>
      <c r="C1489" t="s">
        <v>1241</v>
      </c>
      <c r="D1489" t="s">
        <v>1493</v>
      </c>
      <c r="E1489" t="str">
        <f t="shared" si="161"/>
        <v>L.SIRAIT/EPELINDA SIANTURI</v>
      </c>
      <c r="F1489" t="s">
        <v>49</v>
      </c>
      <c r="G1489" t="s">
        <v>21</v>
      </c>
      <c r="H1489" t="s">
        <v>21</v>
      </c>
      <c r="I1489" t="s">
        <v>50</v>
      </c>
      <c r="J1489" t="s">
        <v>23</v>
      </c>
      <c r="K1489" t="s">
        <v>24</v>
      </c>
      <c r="L1489" t="s">
        <v>25</v>
      </c>
      <c r="M1489" t="s">
        <v>25</v>
      </c>
      <c r="N1489" t="s">
        <v>28</v>
      </c>
      <c r="O1489" t="s">
        <v>25</v>
      </c>
      <c r="P1489" t="s">
        <v>21</v>
      </c>
      <c r="Q1489" t="s">
        <v>27</v>
      </c>
      <c r="R1489" t="s">
        <v>45</v>
      </c>
      <c r="S1489" t="s">
        <v>28</v>
      </c>
      <c r="T1489" t="s">
        <v>21</v>
      </c>
      <c r="U1489" t="s">
        <v>21</v>
      </c>
      <c r="V1489" t="s">
        <v>30</v>
      </c>
      <c r="W1489" s="2" t="s">
        <v>31</v>
      </c>
      <c r="Y1489">
        <f>IF(J1489=Legend!$B$3,0,IF(J1489=Legend!$B$4,1,IF(J1489=Legend!$B$5,2,0)))</f>
        <v>1</v>
      </c>
      <c r="Z1489">
        <f t="shared" si="162"/>
        <v>1</v>
      </c>
      <c r="AA1489">
        <f t="shared" si="163"/>
        <v>1</v>
      </c>
      <c r="AB1489">
        <f t="shared" si="164"/>
        <v>1</v>
      </c>
      <c r="AC1489">
        <f>IF(N1489=Legend!$D$3,3,IF(N1489=Legend!$D$4,2,IF(N1489=Legend!$D$5,1,0)))</f>
        <v>1</v>
      </c>
      <c r="AD1489">
        <f t="shared" si="165"/>
        <v>1</v>
      </c>
      <c r="AF1489">
        <f t="shared" si="166"/>
        <v>0</v>
      </c>
      <c r="AG1489">
        <f>IF(R1489=Legend!$F$3,3,IF(R1489=Legend!$F$4,2,IF(R1489=Legend!$F$5,1,0)))</f>
        <v>1</v>
      </c>
      <c r="AH1489">
        <f>IF(S1489=Legend!$F$3,3,IF(S1489=Legend!$F$4,2,IF(S1489=Legend!$F$5,1,0)))</f>
        <v>2</v>
      </c>
      <c r="AK1489">
        <f>IF(V1489=Legend!$H$3,3,IF(V1489=Legend!$H$4,2,IF(V1489=Legend!$H$5,1,0)))</f>
        <v>2</v>
      </c>
      <c r="AM1489">
        <f t="shared" si="167"/>
        <v>11</v>
      </c>
    </row>
    <row r="1490" spans="1:39" ht="156" x14ac:dyDescent="0.3">
      <c r="A1490" t="s">
        <v>74</v>
      </c>
      <c r="B1490" t="s">
        <v>174</v>
      </c>
      <c r="C1490" t="s">
        <v>781</v>
      </c>
      <c r="D1490" t="s">
        <v>4153</v>
      </c>
      <c r="E1490" t="str">
        <f t="shared" si="161"/>
        <v>L4</v>
      </c>
      <c r="F1490" t="s">
        <v>74</v>
      </c>
      <c r="G1490" t="s">
        <v>21</v>
      </c>
      <c r="H1490" t="s">
        <v>21</v>
      </c>
      <c r="I1490" t="s">
        <v>22</v>
      </c>
      <c r="J1490" t="s">
        <v>35</v>
      </c>
      <c r="K1490" t="s">
        <v>24</v>
      </c>
      <c r="L1490" t="s">
        <v>25</v>
      </c>
      <c r="M1490" t="s">
        <v>25</v>
      </c>
      <c r="N1490" t="s">
        <v>26</v>
      </c>
      <c r="O1490" t="s">
        <v>25</v>
      </c>
      <c r="P1490" t="s">
        <v>25</v>
      </c>
      <c r="Q1490" t="s">
        <v>27</v>
      </c>
      <c r="R1490" t="s">
        <v>28</v>
      </c>
      <c r="S1490" t="s">
        <v>29</v>
      </c>
      <c r="T1490" t="s">
        <v>21</v>
      </c>
      <c r="U1490" t="s">
        <v>21</v>
      </c>
      <c r="V1490" t="s">
        <v>33</v>
      </c>
      <c r="W1490" s="2" t="s">
        <v>31</v>
      </c>
      <c r="Y1490">
        <f>IF(J1490=Legend!$B$3,0,IF(J1490=Legend!$B$4,1,IF(J1490=Legend!$B$5,2,0)))</f>
        <v>0</v>
      </c>
      <c r="Z1490">
        <f t="shared" si="162"/>
        <v>1</v>
      </c>
      <c r="AA1490">
        <f t="shared" si="163"/>
        <v>1</v>
      </c>
      <c r="AB1490">
        <f t="shared" si="164"/>
        <v>1</v>
      </c>
      <c r="AC1490">
        <f>IF(N1490=Legend!$D$3,3,IF(N1490=Legend!$D$4,2,IF(N1490=Legend!$D$5,1,0)))</f>
        <v>2</v>
      </c>
      <c r="AD1490">
        <f t="shared" si="165"/>
        <v>1</v>
      </c>
      <c r="AF1490">
        <f t="shared" si="166"/>
        <v>0</v>
      </c>
      <c r="AG1490">
        <f>IF(R1490=Legend!$F$3,3,IF(R1490=Legend!$F$4,2,IF(R1490=Legend!$F$5,1,0)))</f>
        <v>2</v>
      </c>
      <c r="AH1490">
        <f>IF(S1490=Legend!$F$3,3,IF(S1490=Legend!$F$4,2,IF(S1490=Legend!$F$5,1,0)))</f>
        <v>3</v>
      </c>
      <c r="AK1490">
        <f>IF(V1490=Legend!$H$3,3,IF(V1490=Legend!$H$4,2,IF(V1490=Legend!$H$5,1,0)))</f>
        <v>1</v>
      </c>
      <c r="AM1490">
        <f t="shared" si="167"/>
        <v>12</v>
      </c>
    </row>
    <row r="1491" spans="1:39" ht="140.4" x14ac:dyDescent="0.3">
      <c r="A1491" t="s">
        <v>70</v>
      </c>
      <c r="B1491" t="s">
        <v>174</v>
      </c>
      <c r="C1491" t="s">
        <v>886</v>
      </c>
      <c r="D1491" t="s">
        <v>4253</v>
      </c>
      <c r="E1491" t="str">
        <f t="shared" si="161"/>
        <v>LABAIKA</v>
      </c>
      <c r="F1491" t="s">
        <v>70</v>
      </c>
      <c r="G1491" t="s">
        <v>21</v>
      </c>
      <c r="H1491" t="s">
        <v>21</v>
      </c>
      <c r="I1491" t="s">
        <v>22</v>
      </c>
      <c r="J1491" t="s">
        <v>35</v>
      </c>
      <c r="K1491" t="s">
        <v>24</v>
      </c>
      <c r="L1491" t="s">
        <v>25</v>
      </c>
      <c r="M1491" t="s">
        <v>25</v>
      </c>
      <c r="N1491" t="s">
        <v>26</v>
      </c>
      <c r="O1491" t="s">
        <v>25</v>
      </c>
      <c r="P1491" t="s">
        <v>21</v>
      </c>
      <c r="Q1491" t="s">
        <v>27</v>
      </c>
      <c r="R1491" t="s">
        <v>45</v>
      </c>
      <c r="S1491" t="s">
        <v>28</v>
      </c>
      <c r="T1491" t="s">
        <v>21</v>
      </c>
      <c r="U1491" t="s">
        <v>21</v>
      </c>
      <c r="V1491" t="s">
        <v>33</v>
      </c>
      <c r="W1491" s="2" t="s">
        <v>34</v>
      </c>
      <c r="Y1491">
        <f>IF(J1491=Legend!$B$3,0,IF(J1491=Legend!$B$4,1,IF(J1491=Legend!$B$5,2,0)))</f>
        <v>0</v>
      </c>
      <c r="Z1491">
        <f t="shared" si="162"/>
        <v>1</v>
      </c>
      <c r="AA1491">
        <f t="shared" si="163"/>
        <v>1</v>
      </c>
      <c r="AB1491">
        <f t="shared" si="164"/>
        <v>1</v>
      </c>
      <c r="AC1491">
        <f>IF(N1491=Legend!$D$3,3,IF(N1491=Legend!$D$4,2,IF(N1491=Legend!$D$5,1,0)))</f>
        <v>2</v>
      </c>
      <c r="AD1491">
        <f t="shared" si="165"/>
        <v>1</v>
      </c>
      <c r="AF1491">
        <f t="shared" si="166"/>
        <v>0</v>
      </c>
      <c r="AG1491">
        <f>IF(R1491=Legend!$F$3,3,IF(R1491=Legend!$F$4,2,IF(R1491=Legend!$F$5,1,0)))</f>
        <v>1</v>
      </c>
      <c r="AH1491">
        <f>IF(S1491=Legend!$F$3,3,IF(S1491=Legend!$F$4,2,IF(S1491=Legend!$F$5,1,0)))</f>
        <v>2</v>
      </c>
      <c r="AK1491">
        <f>IF(V1491=Legend!$H$3,3,IF(V1491=Legend!$H$4,2,IF(V1491=Legend!$H$5,1,0)))</f>
        <v>1</v>
      </c>
      <c r="AM1491">
        <f t="shared" si="167"/>
        <v>10</v>
      </c>
    </row>
    <row r="1492" spans="1:39" ht="109.2" x14ac:dyDescent="0.3">
      <c r="A1492" t="s">
        <v>49</v>
      </c>
      <c r="B1492" t="s">
        <v>519</v>
      </c>
      <c r="C1492" t="s">
        <v>1341</v>
      </c>
      <c r="D1492" t="s">
        <v>1416</v>
      </c>
      <c r="E1492" t="str">
        <f t="shared" si="161"/>
        <v>LABORA / ERVINA SIMANJUNTAK</v>
      </c>
      <c r="F1492" t="s">
        <v>117</v>
      </c>
      <c r="G1492" t="s">
        <v>21</v>
      </c>
      <c r="H1492" t="s">
        <v>21</v>
      </c>
      <c r="I1492" t="s">
        <v>22</v>
      </c>
      <c r="J1492" t="s">
        <v>41</v>
      </c>
      <c r="K1492" t="s">
        <v>24</v>
      </c>
      <c r="L1492" t="s">
        <v>21</v>
      </c>
      <c r="M1492" t="s">
        <v>21</v>
      </c>
      <c r="N1492" t="s">
        <v>47</v>
      </c>
      <c r="O1492" t="s">
        <v>21</v>
      </c>
      <c r="P1492" t="s">
        <v>21</v>
      </c>
      <c r="Q1492" t="s">
        <v>27</v>
      </c>
      <c r="R1492" t="s">
        <v>45</v>
      </c>
      <c r="S1492" t="s">
        <v>29</v>
      </c>
      <c r="T1492" t="s">
        <v>21</v>
      </c>
      <c r="U1492" t="s">
        <v>21</v>
      </c>
      <c r="V1492" t="s">
        <v>33</v>
      </c>
      <c r="W1492" s="2" t="s">
        <v>66</v>
      </c>
      <c r="Y1492">
        <f>IF(J1492=Legend!$B$3,0,IF(J1492=Legend!$B$4,1,IF(J1492=Legend!$B$5,2,0)))</f>
        <v>2</v>
      </c>
      <c r="Z1492">
        <f t="shared" si="162"/>
        <v>1</v>
      </c>
      <c r="AA1492">
        <f t="shared" si="163"/>
        <v>0</v>
      </c>
      <c r="AB1492">
        <f t="shared" si="164"/>
        <v>0</v>
      </c>
      <c r="AC1492">
        <f>IF(N1492=Legend!$D$3,3,IF(N1492=Legend!$D$4,2,IF(N1492=Legend!$D$5,1,0)))</f>
        <v>0</v>
      </c>
      <c r="AD1492">
        <f t="shared" si="165"/>
        <v>0</v>
      </c>
      <c r="AF1492">
        <f t="shared" si="166"/>
        <v>0</v>
      </c>
      <c r="AG1492">
        <f>IF(R1492=Legend!$F$3,3,IF(R1492=Legend!$F$4,2,IF(R1492=Legend!$F$5,1,0)))</f>
        <v>1</v>
      </c>
      <c r="AH1492">
        <f>IF(S1492=Legend!$F$3,3,IF(S1492=Legend!$F$4,2,IF(S1492=Legend!$F$5,1,0)))</f>
        <v>3</v>
      </c>
      <c r="AK1492">
        <f>IF(V1492=Legend!$H$3,3,IF(V1492=Legend!$H$4,2,IF(V1492=Legend!$H$5,1,0)))</f>
        <v>1</v>
      </c>
      <c r="AM1492">
        <f t="shared" si="167"/>
        <v>8</v>
      </c>
    </row>
    <row r="1493" spans="1:39" ht="109.2" x14ac:dyDescent="0.3">
      <c r="A1493" t="s">
        <v>56</v>
      </c>
      <c r="B1493" t="s">
        <v>1602</v>
      </c>
      <c r="C1493" t="s">
        <v>1638</v>
      </c>
      <c r="D1493" t="s">
        <v>2054</v>
      </c>
      <c r="E1493" t="str">
        <f t="shared" si="161"/>
        <v>LALA JAYA 2</v>
      </c>
      <c r="F1493" t="s">
        <v>56</v>
      </c>
      <c r="G1493" t="s">
        <v>21</v>
      </c>
      <c r="H1493" t="s">
        <v>21</v>
      </c>
      <c r="I1493" t="s">
        <v>50</v>
      </c>
      <c r="J1493" t="s">
        <v>23</v>
      </c>
      <c r="K1493" t="s">
        <v>24</v>
      </c>
      <c r="L1493" t="s">
        <v>25</v>
      </c>
      <c r="M1493" t="s">
        <v>25</v>
      </c>
      <c r="N1493" t="s">
        <v>26</v>
      </c>
      <c r="O1493" t="s">
        <v>25</v>
      </c>
      <c r="P1493" t="s">
        <v>21</v>
      </c>
      <c r="Q1493" t="s">
        <v>27</v>
      </c>
      <c r="R1493" t="s">
        <v>45</v>
      </c>
      <c r="S1493" t="s">
        <v>29</v>
      </c>
      <c r="T1493" t="s">
        <v>21</v>
      </c>
      <c r="U1493" t="s">
        <v>21</v>
      </c>
      <c r="V1493" t="s">
        <v>33</v>
      </c>
      <c r="W1493" s="2" t="s">
        <v>46</v>
      </c>
      <c r="Y1493">
        <f>IF(J1493=Legend!$B$3,0,IF(J1493=Legend!$B$4,1,IF(J1493=Legend!$B$5,2,0)))</f>
        <v>1</v>
      </c>
      <c r="Z1493">
        <f t="shared" si="162"/>
        <v>1</v>
      </c>
      <c r="AA1493">
        <f t="shared" si="163"/>
        <v>1</v>
      </c>
      <c r="AB1493">
        <f t="shared" si="164"/>
        <v>1</v>
      </c>
      <c r="AC1493">
        <f>IF(N1493=Legend!$D$3,3,IF(N1493=Legend!$D$4,2,IF(N1493=Legend!$D$5,1,0)))</f>
        <v>2</v>
      </c>
      <c r="AD1493">
        <f t="shared" si="165"/>
        <v>1</v>
      </c>
      <c r="AF1493">
        <f t="shared" si="166"/>
        <v>0</v>
      </c>
      <c r="AG1493">
        <f>IF(R1493=Legend!$F$3,3,IF(R1493=Legend!$F$4,2,IF(R1493=Legend!$F$5,1,0)))</f>
        <v>1</v>
      </c>
      <c r="AH1493">
        <f>IF(S1493=Legend!$F$3,3,IF(S1493=Legend!$F$4,2,IF(S1493=Legend!$F$5,1,0)))</f>
        <v>3</v>
      </c>
      <c r="AK1493">
        <f>IF(V1493=Legend!$H$3,3,IF(V1493=Legend!$H$4,2,IF(V1493=Legend!$H$5,1,0)))</f>
        <v>1</v>
      </c>
      <c r="AM1493">
        <f t="shared" si="167"/>
        <v>12</v>
      </c>
    </row>
    <row r="1494" spans="1:39" ht="78" x14ac:dyDescent="0.3">
      <c r="A1494" t="s">
        <v>32</v>
      </c>
      <c r="B1494" t="s">
        <v>1602</v>
      </c>
      <c r="C1494" t="s">
        <v>1638</v>
      </c>
      <c r="D1494" t="s">
        <v>1956</v>
      </c>
      <c r="E1494" t="str">
        <f t="shared" si="161"/>
        <v>LALA MART</v>
      </c>
      <c r="F1494" t="s">
        <v>56</v>
      </c>
      <c r="G1494" t="s">
        <v>21</v>
      </c>
      <c r="H1494" t="s">
        <v>21</v>
      </c>
      <c r="I1494" t="s">
        <v>22</v>
      </c>
      <c r="J1494" t="s">
        <v>23</v>
      </c>
      <c r="K1494" t="s">
        <v>24</v>
      </c>
      <c r="L1494" t="s">
        <v>25</v>
      </c>
      <c r="M1494" t="s">
        <v>25</v>
      </c>
      <c r="N1494" t="s">
        <v>38</v>
      </c>
      <c r="O1494" t="s">
        <v>25</v>
      </c>
      <c r="P1494" t="s">
        <v>21</v>
      </c>
      <c r="Q1494" t="s">
        <v>27</v>
      </c>
      <c r="R1494" t="s">
        <v>28</v>
      </c>
      <c r="S1494" t="s">
        <v>29</v>
      </c>
      <c r="T1494" t="s">
        <v>21</v>
      </c>
      <c r="U1494" t="s">
        <v>21</v>
      </c>
      <c r="V1494" t="s">
        <v>30</v>
      </c>
      <c r="W1494" s="2" t="s">
        <v>77</v>
      </c>
      <c r="Y1494">
        <f>IF(J1494=Legend!$B$3,0,IF(J1494=Legend!$B$4,1,IF(J1494=Legend!$B$5,2,0)))</f>
        <v>1</v>
      </c>
      <c r="Z1494">
        <f t="shared" si="162"/>
        <v>1</v>
      </c>
      <c r="AA1494">
        <f t="shared" si="163"/>
        <v>1</v>
      </c>
      <c r="AB1494">
        <f t="shared" si="164"/>
        <v>1</v>
      </c>
      <c r="AC1494">
        <f>IF(N1494=Legend!$D$3,3,IF(N1494=Legend!$D$4,2,IF(N1494=Legend!$D$5,1,0)))</f>
        <v>3</v>
      </c>
      <c r="AD1494">
        <f t="shared" si="165"/>
        <v>1</v>
      </c>
      <c r="AF1494">
        <f t="shared" si="166"/>
        <v>0</v>
      </c>
      <c r="AG1494">
        <f>IF(R1494=Legend!$F$3,3,IF(R1494=Legend!$F$4,2,IF(R1494=Legend!$F$5,1,0)))</f>
        <v>2</v>
      </c>
      <c r="AH1494">
        <f>IF(S1494=Legend!$F$3,3,IF(S1494=Legend!$F$4,2,IF(S1494=Legend!$F$5,1,0)))</f>
        <v>3</v>
      </c>
      <c r="AK1494">
        <f>IF(V1494=Legend!$H$3,3,IF(V1494=Legend!$H$4,2,IF(V1494=Legend!$H$5,1,0)))</f>
        <v>2</v>
      </c>
      <c r="AM1494">
        <f t="shared" si="167"/>
        <v>15</v>
      </c>
    </row>
    <row r="1495" spans="1:39" ht="140.4" x14ac:dyDescent="0.3">
      <c r="A1495" t="s">
        <v>135</v>
      </c>
      <c r="B1495" t="s">
        <v>847</v>
      </c>
      <c r="C1495" t="s">
        <v>4883</v>
      </c>
      <c r="D1495" t="s">
        <v>4889</v>
      </c>
      <c r="E1495" t="str">
        <f t="shared" si="161"/>
        <v>LAMA INONG SWALAYAN</v>
      </c>
      <c r="F1495" t="s">
        <v>135</v>
      </c>
      <c r="G1495" t="s">
        <v>21</v>
      </c>
      <c r="H1495" t="s">
        <v>21</v>
      </c>
      <c r="I1495" t="s">
        <v>22</v>
      </c>
      <c r="J1495" t="s">
        <v>35</v>
      </c>
      <c r="K1495" t="s">
        <v>24</v>
      </c>
      <c r="L1495" t="s">
        <v>25</v>
      </c>
      <c r="M1495" t="s">
        <v>25</v>
      </c>
      <c r="N1495" t="s">
        <v>26</v>
      </c>
      <c r="O1495" t="s">
        <v>25</v>
      </c>
      <c r="P1495" t="s">
        <v>21</v>
      </c>
      <c r="Q1495" t="s">
        <v>27</v>
      </c>
      <c r="R1495" t="s">
        <v>28</v>
      </c>
      <c r="S1495" t="s">
        <v>29</v>
      </c>
      <c r="T1495" t="s">
        <v>21</v>
      </c>
      <c r="U1495" t="s">
        <v>21</v>
      </c>
      <c r="V1495" t="s">
        <v>33</v>
      </c>
      <c r="W1495" s="2" t="s">
        <v>34</v>
      </c>
      <c r="Y1495">
        <f>IF(J1495=Legend!$B$3,0,IF(J1495=Legend!$B$4,1,IF(J1495=Legend!$B$5,2,0)))</f>
        <v>0</v>
      </c>
      <c r="Z1495">
        <f t="shared" si="162"/>
        <v>1</v>
      </c>
      <c r="AA1495">
        <f t="shared" si="163"/>
        <v>1</v>
      </c>
      <c r="AB1495">
        <f t="shared" si="164"/>
        <v>1</v>
      </c>
      <c r="AC1495">
        <f>IF(N1495=Legend!$D$3,3,IF(N1495=Legend!$D$4,2,IF(N1495=Legend!$D$5,1,0)))</f>
        <v>2</v>
      </c>
      <c r="AD1495">
        <f t="shared" si="165"/>
        <v>1</v>
      </c>
      <c r="AF1495">
        <f t="shared" si="166"/>
        <v>0</v>
      </c>
      <c r="AG1495">
        <f>IF(R1495=Legend!$F$3,3,IF(R1495=Legend!$F$4,2,IF(R1495=Legend!$F$5,1,0)))</f>
        <v>2</v>
      </c>
      <c r="AH1495">
        <f>IF(S1495=Legend!$F$3,3,IF(S1495=Legend!$F$4,2,IF(S1495=Legend!$F$5,1,0)))</f>
        <v>3</v>
      </c>
      <c r="AK1495">
        <f>IF(V1495=Legend!$H$3,3,IF(V1495=Legend!$H$4,2,IF(V1495=Legend!$H$5,1,0)))</f>
        <v>1</v>
      </c>
      <c r="AM1495">
        <f t="shared" si="167"/>
        <v>12</v>
      </c>
    </row>
    <row r="1496" spans="1:39" ht="109.2" x14ac:dyDescent="0.3">
      <c r="A1496" t="s">
        <v>52</v>
      </c>
      <c r="B1496" t="s">
        <v>932</v>
      </c>
      <c r="C1496" t="s">
        <v>949</v>
      </c>
      <c r="D1496" t="s">
        <v>955</v>
      </c>
      <c r="E1496" t="str">
        <f t="shared" si="161"/>
        <v>LAMBOK JAYA</v>
      </c>
      <c r="F1496" t="s">
        <v>52</v>
      </c>
      <c r="G1496" t="s">
        <v>21</v>
      </c>
      <c r="H1496" t="s">
        <v>21</v>
      </c>
      <c r="I1496" t="s">
        <v>22</v>
      </c>
      <c r="J1496" t="s">
        <v>35</v>
      </c>
      <c r="K1496" t="s">
        <v>47</v>
      </c>
      <c r="L1496" t="s">
        <v>21</v>
      </c>
      <c r="M1496" t="s">
        <v>25</v>
      </c>
      <c r="N1496" t="s">
        <v>47</v>
      </c>
      <c r="O1496" t="s">
        <v>21</v>
      </c>
      <c r="P1496" t="s">
        <v>21</v>
      </c>
      <c r="Q1496" t="s">
        <v>27</v>
      </c>
      <c r="R1496" t="s">
        <v>45</v>
      </c>
      <c r="S1496" t="s">
        <v>29</v>
      </c>
      <c r="T1496" t="s">
        <v>21</v>
      </c>
      <c r="U1496" t="s">
        <v>21</v>
      </c>
      <c r="V1496" t="s">
        <v>42</v>
      </c>
      <c r="W1496" s="2" t="s">
        <v>46</v>
      </c>
      <c r="Y1496">
        <f>IF(J1496=Legend!$B$3,0,IF(J1496=Legend!$B$4,1,IF(J1496=Legend!$B$5,2,0)))</f>
        <v>0</v>
      </c>
      <c r="Z1496">
        <f t="shared" si="162"/>
        <v>0</v>
      </c>
      <c r="AA1496">
        <f t="shared" si="163"/>
        <v>0</v>
      </c>
      <c r="AB1496">
        <f t="shared" si="164"/>
        <v>1</v>
      </c>
      <c r="AC1496">
        <f>IF(N1496=Legend!$D$3,3,IF(N1496=Legend!$D$4,2,IF(N1496=Legend!$D$5,1,0)))</f>
        <v>0</v>
      </c>
      <c r="AD1496">
        <f t="shared" si="165"/>
        <v>0</v>
      </c>
      <c r="AF1496">
        <f t="shared" si="166"/>
        <v>0</v>
      </c>
      <c r="AG1496">
        <f>IF(R1496=Legend!$F$3,3,IF(R1496=Legend!$F$4,2,IF(R1496=Legend!$F$5,1,0)))</f>
        <v>1</v>
      </c>
      <c r="AH1496">
        <f>IF(S1496=Legend!$F$3,3,IF(S1496=Legend!$F$4,2,IF(S1496=Legend!$F$5,1,0)))</f>
        <v>3</v>
      </c>
      <c r="AK1496">
        <f>IF(V1496=Legend!$H$3,3,IF(V1496=Legend!$H$4,2,IF(V1496=Legend!$H$5,1,0)))</f>
        <v>0</v>
      </c>
      <c r="AM1496">
        <f t="shared" si="167"/>
        <v>5</v>
      </c>
    </row>
    <row r="1497" spans="1:39" ht="156" x14ac:dyDescent="0.3">
      <c r="A1497" t="s">
        <v>44</v>
      </c>
      <c r="B1497" t="s">
        <v>637</v>
      </c>
      <c r="C1497" t="s">
        <v>3328</v>
      </c>
      <c r="D1497" t="s">
        <v>3716</v>
      </c>
      <c r="E1497" t="str">
        <f t="shared" si="161"/>
        <v>LAMPUNG, TOKO</v>
      </c>
      <c r="F1497" t="s">
        <v>144</v>
      </c>
      <c r="G1497" t="s">
        <v>21</v>
      </c>
      <c r="H1497" t="s">
        <v>21</v>
      </c>
      <c r="I1497" t="s">
        <v>50</v>
      </c>
      <c r="J1497" t="s">
        <v>35</v>
      </c>
      <c r="K1497" t="s">
        <v>47</v>
      </c>
      <c r="L1497" t="s">
        <v>21</v>
      </c>
      <c r="M1497" t="s">
        <v>21</v>
      </c>
      <c r="N1497" t="s">
        <v>47</v>
      </c>
      <c r="O1497" t="s">
        <v>21</v>
      </c>
      <c r="P1497" t="s">
        <v>21</v>
      </c>
      <c r="Q1497" t="s">
        <v>27</v>
      </c>
      <c r="R1497" t="s">
        <v>45</v>
      </c>
      <c r="S1497" t="s">
        <v>28</v>
      </c>
      <c r="T1497" t="s">
        <v>21</v>
      </c>
      <c r="U1497" t="s">
        <v>21</v>
      </c>
      <c r="V1497" t="s">
        <v>75</v>
      </c>
      <c r="W1497" s="2" t="s">
        <v>31</v>
      </c>
      <c r="Y1497">
        <f>IF(J1497=Legend!$B$3,0,IF(J1497=Legend!$B$4,1,IF(J1497=Legend!$B$5,2,0)))</f>
        <v>0</v>
      </c>
      <c r="Z1497">
        <f t="shared" si="162"/>
        <v>0</v>
      </c>
      <c r="AA1497">
        <f t="shared" si="163"/>
        <v>0</v>
      </c>
      <c r="AB1497">
        <f t="shared" si="164"/>
        <v>0</v>
      </c>
      <c r="AC1497">
        <f>IF(N1497=Legend!$D$3,3,IF(N1497=Legend!$D$4,2,IF(N1497=Legend!$D$5,1,0)))</f>
        <v>0</v>
      </c>
      <c r="AD1497">
        <f t="shared" si="165"/>
        <v>0</v>
      </c>
      <c r="AF1497">
        <f t="shared" si="166"/>
        <v>0</v>
      </c>
      <c r="AG1497">
        <f>IF(R1497=Legend!$F$3,3,IF(R1497=Legend!$F$4,2,IF(R1497=Legend!$F$5,1,0)))</f>
        <v>1</v>
      </c>
      <c r="AH1497">
        <f>IF(S1497=Legend!$F$3,3,IF(S1497=Legend!$F$4,2,IF(S1497=Legend!$F$5,1,0)))</f>
        <v>2</v>
      </c>
      <c r="AK1497">
        <f>IF(V1497=Legend!$H$3,3,IF(V1497=Legend!$H$4,2,IF(V1497=Legend!$H$5,1,0)))</f>
        <v>3</v>
      </c>
      <c r="AM1497">
        <f t="shared" si="167"/>
        <v>6</v>
      </c>
    </row>
    <row r="1498" spans="1:39" ht="140.4" x14ac:dyDescent="0.3">
      <c r="A1498" t="s">
        <v>65</v>
      </c>
      <c r="B1498" t="s">
        <v>162</v>
      </c>
      <c r="C1498" t="s">
        <v>3068</v>
      </c>
      <c r="D1498" t="s">
        <v>3072</v>
      </c>
      <c r="E1498" t="str">
        <f t="shared" si="161"/>
        <v>LANA JL DR WAHIDIN</v>
      </c>
      <c r="F1498" t="s">
        <v>65</v>
      </c>
      <c r="G1498" t="s">
        <v>21</v>
      </c>
      <c r="H1498" t="s">
        <v>21</v>
      </c>
      <c r="I1498" t="s">
        <v>54</v>
      </c>
      <c r="J1498" t="s">
        <v>35</v>
      </c>
      <c r="K1498" t="s">
        <v>24</v>
      </c>
      <c r="L1498" t="s">
        <v>25</v>
      </c>
      <c r="M1498" t="s">
        <v>25</v>
      </c>
      <c r="N1498" t="s">
        <v>26</v>
      </c>
      <c r="O1498" t="s">
        <v>25</v>
      </c>
      <c r="P1498" t="s">
        <v>21</v>
      </c>
      <c r="Q1498" t="s">
        <v>27</v>
      </c>
      <c r="R1498" t="s">
        <v>47</v>
      </c>
      <c r="S1498" t="s">
        <v>29</v>
      </c>
      <c r="T1498" t="s">
        <v>21</v>
      </c>
      <c r="U1498" t="s">
        <v>21</v>
      </c>
      <c r="V1498" t="s">
        <v>33</v>
      </c>
      <c r="W1498" s="2" t="s">
        <v>34</v>
      </c>
      <c r="Y1498">
        <f>IF(J1498=Legend!$B$3,0,IF(J1498=Legend!$B$4,1,IF(J1498=Legend!$B$5,2,0)))</f>
        <v>0</v>
      </c>
      <c r="Z1498">
        <f t="shared" si="162"/>
        <v>1</v>
      </c>
      <c r="AA1498">
        <f t="shared" si="163"/>
        <v>1</v>
      </c>
      <c r="AB1498">
        <f t="shared" si="164"/>
        <v>1</v>
      </c>
      <c r="AC1498">
        <f>IF(N1498=Legend!$D$3,3,IF(N1498=Legend!$D$4,2,IF(N1498=Legend!$D$5,1,0)))</f>
        <v>2</v>
      </c>
      <c r="AD1498">
        <f t="shared" si="165"/>
        <v>1</v>
      </c>
      <c r="AF1498">
        <f t="shared" si="166"/>
        <v>0</v>
      </c>
      <c r="AG1498">
        <f>IF(R1498=Legend!$F$3,3,IF(R1498=Legend!$F$4,2,IF(R1498=Legend!$F$5,1,0)))</f>
        <v>0</v>
      </c>
      <c r="AH1498">
        <f>IF(S1498=Legend!$F$3,3,IF(S1498=Legend!$F$4,2,IF(S1498=Legend!$F$5,1,0)))</f>
        <v>3</v>
      </c>
      <c r="AK1498">
        <f>IF(V1498=Legend!$H$3,3,IF(V1498=Legend!$H$4,2,IF(V1498=Legend!$H$5,1,0)))</f>
        <v>1</v>
      </c>
      <c r="AM1498">
        <f t="shared" si="167"/>
        <v>10</v>
      </c>
    </row>
    <row r="1499" spans="1:39" ht="156" x14ac:dyDescent="0.3">
      <c r="A1499" t="s">
        <v>32</v>
      </c>
      <c r="B1499" t="s">
        <v>174</v>
      </c>
      <c r="C1499" t="s">
        <v>781</v>
      </c>
      <c r="D1499" t="s">
        <v>2021</v>
      </c>
      <c r="E1499" t="str">
        <f t="shared" si="161"/>
        <v>LANCAR MART 1</v>
      </c>
      <c r="F1499" t="s">
        <v>32</v>
      </c>
      <c r="G1499" t="s">
        <v>21</v>
      </c>
      <c r="H1499" t="s">
        <v>21</v>
      </c>
      <c r="I1499" t="s">
        <v>22</v>
      </c>
      <c r="J1499" t="s">
        <v>35</v>
      </c>
      <c r="K1499" t="s">
        <v>24</v>
      </c>
      <c r="L1499" t="s">
        <v>25</v>
      </c>
      <c r="M1499" t="s">
        <v>25</v>
      </c>
      <c r="N1499" t="s">
        <v>28</v>
      </c>
      <c r="O1499" t="s">
        <v>25</v>
      </c>
      <c r="P1499" t="s">
        <v>21</v>
      </c>
      <c r="Q1499" t="s">
        <v>27</v>
      </c>
      <c r="R1499" t="s">
        <v>45</v>
      </c>
      <c r="S1499" t="s">
        <v>28</v>
      </c>
      <c r="T1499" t="s">
        <v>21</v>
      </c>
      <c r="U1499" t="s">
        <v>21</v>
      </c>
      <c r="V1499" t="s">
        <v>33</v>
      </c>
      <c r="W1499" s="2" t="s">
        <v>31</v>
      </c>
      <c r="Y1499">
        <f>IF(J1499=Legend!$B$3,0,IF(J1499=Legend!$B$4,1,IF(J1499=Legend!$B$5,2,0)))</f>
        <v>0</v>
      </c>
      <c r="Z1499">
        <f t="shared" si="162"/>
        <v>1</v>
      </c>
      <c r="AA1499">
        <f t="shared" si="163"/>
        <v>1</v>
      </c>
      <c r="AB1499">
        <f t="shared" si="164"/>
        <v>1</v>
      </c>
      <c r="AC1499">
        <f>IF(N1499=Legend!$D$3,3,IF(N1499=Legend!$D$4,2,IF(N1499=Legend!$D$5,1,0)))</f>
        <v>1</v>
      </c>
      <c r="AD1499">
        <f t="shared" si="165"/>
        <v>1</v>
      </c>
      <c r="AF1499">
        <f t="shared" si="166"/>
        <v>0</v>
      </c>
      <c r="AG1499">
        <f>IF(R1499=Legend!$F$3,3,IF(R1499=Legend!$F$4,2,IF(R1499=Legend!$F$5,1,0)))</f>
        <v>1</v>
      </c>
      <c r="AH1499">
        <f>IF(S1499=Legend!$F$3,3,IF(S1499=Legend!$F$4,2,IF(S1499=Legend!$F$5,1,0)))</f>
        <v>2</v>
      </c>
      <c r="AK1499">
        <f>IF(V1499=Legend!$H$3,3,IF(V1499=Legend!$H$4,2,IF(V1499=Legend!$H$5,1,0)))</f>
        <v>1</v>
      </c>
      <c r="AM1499">
        <f t="shared" si="167"/>
        <v>9</v>
      </c>
    </row>
    <row r="1500" spans="1:39" ht="140.4" x14ac:dyDescent="0.3">
      <c r="A1500" t="s">
        <v>73</v>
      </c>
      <c r="B1500" t="s">
        <v>162</v>
      </c>
      <c r="C1500" t="s">
        <v>274</v>
      </c>
      <c r="D1500" t="s">
        <v>300</v>
      </c>
      <c r="E1500" t="str">
        <f t="shared" si="161"/>
        <v>LANGGAM SWA/MOH. WAGIMIN, SPD.</v>
      </c>
      <c r="F1500" t="s">
        <v>36</v>
      </c>
      <c r="G1500" t="s">
        <v>21</v>
      </c>
      <c r="H1500" t="s">
        <v>21</v>
      </c>
      <c r="I1500" t="s">
        <v>22</v>
      </c>
      <c r="J1500" t="s">
        <v>23</v>
      </c>
      <c r="K1500" t="s">
        <v>24</v>
      </c>
      <c r="L1500" t="s">
        <v>25</v>
      </c>
      <c r="M1500" t="s">
        <v>25</v>
      </c>
      <c r="N1500" t="s">
        <v>28</v>
      </c>
      <c r="O1500" t="s">
        <v>25</v>
      </c>
      <c r="P1500" t="s">
        <v>21</v>
      </c>
      <c r="Q1500" t="s">
        <v>27</v>
      </c>
      <c r="R1500" t="s">
        <v>28</v>
      </c>
      <c r="S1500" t="s">
        <v>29</v>
      </c>
      <c r="T1500" t="s">
        <v>21</v>
      </c>
      <c r="U1500" t="s">
        <v>21</v>
      </c>
      <c r="V1500" t="s">
        <v>33</v>
      </c>
      <c r="W1500" s="2" t="s">
        <v>34</v>
      </c>
      <c r="Y1500">
        <f>IF(J1500=Legend!$B$3,0,IF(J1500=Legend!$B$4,1,IF(J1500=Legend!$B$5,2,0)))</f>
        <v>1</v>
      </c>
      <c r="Z1500">
        <f t="shared" si="162"/>
        <v>1</v>
      </c>
      <c r="AA1500">
        <f t="shared" si="163"/>
        <v>1</v>
      </c>
      <c r="AB1500">
        <f t="shared" si="164"/>
        <v>1</v>
      </c>
      <c r="AC1500">
        <f>IF(N1500=Legend!$D$3,3,IF(N1500=Legend!$D$4,2,IF(N1500=Legend!$D$5,1,0)))</f>
        <v>1</v>
      </c>
      <c r="AD1500">
        <f t="shared" si="165"/>
        <v>1</v>
      </c>
      <c r="AF1500">
        <f t="shared" si="166"/>
        <v>0</v>
      </c>
      <c r="AG1500">
        <f>IF(R1500=Legend!$F$3,3,IF(R1500=Legend!$F$4,2,IF(R1500=Legend!$F$5,1,0)))</f>
        <v>2</v>
      </c>
      <c r="AH1500">
        <f>IF(S1500=Legend!$F$3,3,IF(S1500=Legend!$F$4,2,IF(S1500=Legend!$F$5,1,0)))</f>
        <v>3</v>
      </c>
      <c r="AK1500">
        <f>IF(V1500=Legend!$H$3,3,IF(V1500=Legend!$H$4,2,IF(V1500=Legend!$H$5,1,0)))</f>
        <v>1</v>
      </c>
      <c r="AM1500">
        <f t="shared" si="167"/>
        <v>12</v>
      </c>
    </row>
    <row r="1501" spans="1:39" ht="140.4" x14ac:dyDescent="0.3">
      <c r="A1501" t="s">
        <v>147</v>
      </c>
      <c r="B1501" t="s">
        <v>983</v>
      </c>
      <c r="C1501" t="s">
        <v>3650</v>
      </c>
      <c r="D1501" t="s">
        <v>5160</v>
      </c>
      <c r="E1501" t="str">
        <f t="shared" si="161"/>
        <v>LANGGANAN KANTOR LLG</v>
      </c>
      <c r="F1501" t="s">
        <v>150</v>
      </c>
      <c r="G1501" t="s">
        <v>21</v>
      </c>
      <c r="H1501" t="s">
        <v>21</v>
      </c>
      <c r="I1501" t="s">
        <v>22</v>
      </c>
      <c r="J1501" t="s">
        <v>23</v>
      </c>
      <c r="K1501" t="s">
        <v>24</v>
      </c>
      <c r="L1501" t="s">
        <v>21</v>
      </c>
      <c r="M1501" t="s">
        <v>25</v>
      </c>
      <c r="N1501" t="s">
        <v>28</v>
      </c>
      <c r="O1501" t="s">
        <v>25</v>
      </c>
      <c r="P1501" t="s">
        <v>21</v>
      </c>
      <c r="Q1501" t="s">
        <v>27</v>
      </c>
      <c r="R1501" t="s">
        <v>45</v>
      </c>
      <c r="S1501" t="s">
        <v>28</v>
      </c>
      <c r="T1501" t="s">
        <v>21</v>
      </c>
      <c r="U1501" t="s">
        <v>21</v>
      </c>
      <c r="V1501" t="s">
        <v>30</v>
      </c>
      <c r="W1501" s="2" t="s">
        <v>34</v>
      </c>
      <c r="Y1501">
        <f>IF(J1501=Legend!$B$3,0,IF(J1501=Legend!$B$4,1,IF(J1501=Legend!$B$5,2,0)))</f>
        <v>1</v>
      </c>
      <c r="Z1501">
        <f t="shared" si="162"/>
        <v>1</v>
      </c>
      <c r="AA1501">
        <f t="shared" si="163"/>
        <v>0</v>
      </c>
      <c r="AB1501">
        <f t="shared" si="164"/>
        <v>1</v>
      </c>
      <c r="AC1501">
        <f>IF(N1501=Legend!$D$3,3,IF(N1501=Legend!$D$4,2,IF(N1501=Legend!$D$5,1,0)))</f>
        <v>1</v>
      </c>
      <c r="AD1501">
        <f t="shared" si="165"/>
        <v>1</v>
      </c>
      <c r="AF1501">
        <f t="shared" si="166"/>
        <v>0</v>
      </c>
      <c r="AG1501">
        <f>IF(R1501=Legend!$F$3,3,IF(R1501=Legend!$F$4,2,IF(R1501=Legend!$F$5,1,0)))</f>
        <v>1</v>
      </c>
      <c r="AH1501">
        <f>IF(S1501=Legend!$F$3,3,IF(S1501=Legend!$F$4,2,IF(S1501=Legend!$F$5,1,0)))</f>
        <v>2</v>
      </c>
      <c r="AK1501">
        <f>IF(V1501=Legend!$H$3,3,IF(V1501=Legend!$H$4,2,IF(V1501=Legend!$H$5,1,0)))</f>
        <v>2</v>
      </c>
      <c r="AM1501">
        <f t="shared" si="167"/>
        <v>10</v>
      </c>
    </row>
    <row r="1502" spans="1:39" ht="109.2" x14ac:dyDescent="0.3">
      <c r="A1502" t="s">
        <v>39</v>
      </c>
      <c r="B1502" t="s">
        <v>478</v>
      </c>
      <c r="C1502" t="s">
        <v>558</v>
      </c>
      <c r="D1502" t="s">
        <v>711</v>
      </c>
      <c r="E1502" t="str">
        <f t="shared" si="161"/>
        <v>LANGGENG COZY</v>
      </c>
      <c r="F1502" t="s">
        <v>39</v>
      </c>
      <c r="G1502" t="s">
        <v>21</v>
      </c>
      <c r="H1502" t="s">
        <v>21</v>
      </c>
      <c r="I1502" t="s">
        <v>22</v>
      </c>
      <c r="J1502" t="s">
        <v>23</v>
      </c>
      <c r="K1502" t="s">
        <v>24</v>
      </c>
      <c r="L1502" t="s">
        <v>25</v>
      </c>
      <c r="M1502" t="s">
        <v>25</v>
      </c>
      <c r="N1502" t="s">
        <v>26</v>
      </c>
      <c r="O1502" t="s">
        <v>25</v>
      </c>
      <c r="P1502" t="s">
        <v>21</v>
      </c>
      <c r="Q1502" t="s">
        <v>27</v>
      </c>
      <c r="R1502" t="s">
        <v>28</v>
      </c>
      <c r="S1502" t="s">
        <v>29</v>
      </c>
      <c r="T1502" t="s">
        <v>21</v>
      </c>
      <c r="U1502" t="s">
        <v>21</v>
      </c>
      <c r="V1502" t="s">
        <v>30</v>
      </c>
      <c r="W1502" s="2" t="s">
        <v>66</v>
      </c>
      <c r="Y1502">
        <f>IF(J1502=Legend!$B$3,0,IF(J1502=Legend!$B$4,1,IF(J1502=Legend!$B$5,2,0)))</f>
        <v>1</v>
      </c>
      <c r="Z1502">
        <f t="shared" si="162"/>
        <v>1</v>
      </c>
      <c r="AA1502">
        <f t="shared" si="163"/>
        <v>1</v>
      </c>
      <c r="AB1502">
        <f t="shared" si="164"/>
        <v>1</v>
      </c>
      <c r="AC1502">
        <f>IF(N1502=Legend!$D$3,3,IF(N1502=Legend!$D$4,2,IF(N1502=Legend!$D$5,1,0)))</f>
        <v>2</v>
      </c>
      <c r="AD1502">
        <f t="shared" si="165"/>
        <v>1</v>
      </c>
      <c r="AF1502">
        <f t="shared" si="166"/>
        <v>0</v>
      </c>
      <c r="AG1502">
        <f>IF(R1502=Legend!$F$3,3,IF(R1502=Legend!$F$4,2,IF(R1502=Legend!$F$5,1,0)))</f>
        <v>2</v>
      </c>
      <c r="AH1502">
        <f>IF(S1502=Legend!$F$3,3,IF(S1502=Legend!$F$4,2,IF(S1502=Legend!$F$5,1,0)))</f>
        <v>3</v>
      </c>
      <c r="AK1502">
        <f>IF(V1502=Legend!$H$3,3,IF(V1502=Legend!$H$4,2,IF(V1502=Legend!$H$5,1,0)))</f>
        <v>2</v>
      </c>
      <c r="AM1502">
        <f t="shared" si="167"/>
        <v>14</v>
      </c>
    </row>
    <row r="1503" spans="1:39" ht="109.2" x14ac:dyDescent="0.3">
      <c r="A1503" t="s">
        <v>67</v>
      </c>
      <c r="B1503" t="s">
        <v>890</v>
      </c>
      <c r="C1503" t="s">
        <v>1169</v>
      </c>
      <c r="D1503" t="s">
        <v>2512</v>
      </c>
      <c r="E1503" t="str">
        <f t="shared" si="161"/>
        <v>LANGGENG JAYA, TOKO</v>
      </c>
      <c r="F1503" t="s">
        <v>67</v>
      </c>
      <c r="G1503" t="s">
        <v>21</v>
      </c>
      <c r="H1503" t="s">
        <v>21</v>
      </c>
      <c r="I1503" t="s">
        <v>22</v>
      </c>
      <c r="J1503" t="s">
        <v>35</v>
      </c>
      <c r="K1503" t="s">
        <v>24</v>
      </c>
      <c r="L1503" t="s">
        <v>25</v>
      </c>
      <c r="M1503" t="s">
        <v>21</v>
      </c>
      <c r="N1503" t="s">
        <v>28</v>
      </c>
      <c r="O1503" t="s">
        <v>25</v>
      </c>
      <c r="P1503" t="s">
        <v>21</v>
      </c>
      <c r="Q1503" t="s">
        <v>27</v>
      </c>
      <c r="R1503" t="s">
        <v>45</v>
      </c>
      <c r="S1503" t="s">
        <v>28</v>
      </c>
      <c r="T1503" t="s">
        <v>21</v>
      </c>
      <c r="U1503" t="s">
        <v>21</v>
      </c>
      <c r="V1503" t="s">
        <v>42</v>
      </c>
      <c r="W1503" s="2" t="s">
        <v>66</v>
      </c>
      <c r="Y1503">
        <f>IF(J1503=Legend!$B$3,0,IF(J1503=Legend!$B$4,1,IF(J1503=Legend!$B$5,2,0)))</f>
        <v>0</v>
      </c>
      <c r="Z1503">
        <f t="shared" si="162"/>
        <v>1</v>
      </c>
      <c r="AA1503">
        <f t="shared" si="163"/>
        <v>1</v>
      </c>
      <c r="AB1503">
        <f t="shared" si="164"/>
        <v>0</v>
      </c>
      <c r="AC1503">
        <f>IF(N1503=Legend!$D$3,3,IF(N1503=Legend!$D$4,2,IF(N1503=Legend!$D$5,1,0)))</f>
        <v>1</v>
      </c>
      <c r="AD1503">
        <f t="shared" si="165"/>
        <v>1</v>
      </c>
      <c r="AF1503">
        <f t="shared" si="166"/>
        <v>0</v>
      </c>
      <c r="AG1503">
        <f>IF(R1503=Legend!$F$3,3,IF(R1503=Legend!$F$4,2,IF(R1503=Legend!$F$5,1,0)))</f>
        <v>1</v>
      </c>
      <c r="AH1503">
        <f>IF(S1503=Legend!$F$3,3,IF(S1503=Legend!$F$4,2,IF(S1503=Legend!$F$5,1,0)))</f>
        <v>2</v>
      </c>
      <c r="AK1503">
        <f>IF(V1503=Legend!$H$3,3,IF(V1503=Legend!$H$4,2,IF(V1503=Legend!$H$5,1,0)))</f>
        <v>0</v>
      </c>
      <c r="AM1503">
        <f t="shared" si="167"/>
        <v>7</v>
      </c>
    </row>
    <row r="1504" spans="1:39" ht="140.4" x14ac:dyDescent="0.3">
      <c r="A1504" t="s">
        <v>67</v>
      </c>
      <c r="B1504" t="s">
        <v>174</v>
      </c>
      <c r="C1504" t="s">
        <v>2138</v>
      </c>
      <c r="D1504" t="s">
        <v>2385</v>
      </c>
      <c r="E1504" t="str">
        <f t="shared" si="161"/>
        <v>LANGGENG SWALAYAN</v>
      </c>
      <c r="F1504" t="s">
        <v>67</v>
      </c>
      <c r="G1504" t="s">
        <v>21</v>
      </c>
      <c r="H1504" t="s">
        <v>21</v>
      </c>
      <c r="I1504" t="s">
        <v>54</v>
      </c>
      <c r="J1504" t="s">
        <v>35</v>
      </c>
      <c r="K1504" t="s">
        <v>24</v>
      </c>
      <c r="L1504" t="s">
        <v>25</v>
      </c>
      <c r="M1504" t="s">
        <v>25</v>
      </c>
      <c r="N1504" t="s">
        <v>28</v>
      </c>
      <c r="O1504" t="s">
        <v>25</v>
      </c>
      <c r="P1504" t="s">
        <v>21</v>
      </c>
      <c r="Q1504" t="s">
        <v>27</v>
      </c>
      <c r="R1504" t="s">
        <v>45</v>
      </c>
      <c r="S1504" t="s">
        <v>28</v>
      </c>
      <c r="T1504" t="s">
        <v>21</v>
      </c>
      <c r="U1504" t="s">
        <v>21</v>
      </c>
      <c r="V1504" t="s">
        <v>42</v>
      </c>
      <c r="W1504" s="2" t="s">
        <v>34</v>
      </c>
      <c r="Y1504">
        <f>IF(J1504=Legend!$B$3,0,IF(J1504=Legend!$B$4,1,IF(J1504=Legend!$B$5,2,0)))</f>
        <v>0</v>
      </c>
      <c r="Z1504">
        <f t="shared" si="162"/>
        <v>1</v>
      </c>
      <c r="AA1504">
        <f t="shared" si="163"/>
        <v>1</v>
      </c>
      <c r="AB1504">
        <f t="shared" si="164"/>
        <v>1</v>
      </c>
      <c r="AC1504">
        <f>IF(N1504=Legend!$D$3,3,IF(N1504=Legend!$D$4,2,IF(N1504=Legend!$D$5,1,0)))</f>
        <v>1</v>
      </c>
      <c r="AD1504">
        <f t="shared" si="165"/>
        <v>1</v>
      </c>
      <c r="AF1504">
        <f t="shared" si="166"/>
        <v>0</v>
      </c>
      <c r="AG1504">
        <f>IF(R1504=Legend!$F$3,3,IF(R1504=Legend!$F$4,2,IF(R1504=Legend!$F$5,1,0)))</f>
        <v>1</v>
      </c>
      <c r="AH1504">
        <f>IF(S1504=Legend!$F$3,3,IF(S1504=Legend!$F$4,2,IF(S1504=Legend!$F$5,1,0)))</f>
        <v>2</v>
      </c>
      <c r="AK1504">
        <f>IF(V1504=Legend!$H$3,3,IF(V1504=Legend!$H$4,2,IF(V1504=Legend!$H$5,1,0)))</f>
        <v>0</v>
      </c>
      <c r="AM1504">
        <f t="shared" si="167"/>
        <v>8</v>
      </c>
    </row>
    <row r="1505" spans="1:39" ht="156" x14ac:dyDescent="0.3">
      <c r="A1505" t="s">
        <v>44</v>
      </c>
      <c r="B1505" t="s">
        <v>932</v>
      </c>
      <c r="C1505" t="s">
        <v>1374</v>
      </c>
      <c r="D1505" t="s">
        <v>3684</v>
      </c>
      <c r="E1505" t="str">
        <f t="shared" si="161"/>
        <v>LAPAN DELAPAN</v>
      </c>
      <c r="F1505" t="s">
        <v>82</v>
      </c>
      <c r="G1505" t="s">
        <v>21</v>
      </c>
      <c r="H1505" t="s">
        <v>21</v>
      </c>
      <c r="I1505" t="s">
        <v>22</v>
      </c>
      <c r="J1505" t="s">
        <v>41</v>
      </c>
      <c r="K1505" t="s">
        <v>24</v>
      </c>
      <c r="L1505" t="s">
        <v>25</v>
      </c>
      <c r="M1505" t="s">
        <v>25</v>
      </c>
      <c r="N1505" t="s">
        <v>26</v>
      </c>
      <c r="O1505" t="s">
        <v>25</v>
      </c>
      <c r="P1505" t="s">
        <v>21</v>
      </c>
      <c r="Q1505" t="s">
        <v>27</v>
      </c>
      <c r="R1505" t="s">
        <v>28</v>
      </c>
      <c r="S1505" t="s">
        <v>29</v>
      </c>
      <c r="T1505" t="s">
        <v>21</v>
      </c>
      <c r="U1505" t="s">
        <v>21</v>
      </c>
      <c r="V1505" t="s">
        <v>33</v>
      </c>
      <c r="W1505" s="2" t="s">
        <v>31</v>
      </c>
      <c r="Y1505">
        <f>IF(J1505=Legend!$B$3,0,IF(J1505=Legend!$B$4,1,IF(J1505=Legend!$B$5,2,0)))</f>
        <v>2</v>
      </c>
      <c r="Z1505">
        <f t="shared" si="162"/>
        <v>1</v>
      </c>
      <c r="AA1505">
        <f t="shared" si="163"/>
        <v>1</v>
      </c>
      <c r="AB1505">
        <f t="shared" si="164"/>
        <v>1</v>
      </c>
      <c r="AC1505">
        <f>IF(N1505=Legend!$D$3,3,IF(N1505=Legend!$D$4,2,IF(N1505=Legend!$D$5,1,0)))</f>
        <v>2</v>
      </c>
      <c r="AD1505">
        <f t="shared" si="165"/>
        <v>1</v>
      </c>
      <c r="AF1505">
        <f t="shared" si="166"/>
        <v>0</v>
      </c>
      <c r="AG1505">
        <f>IF(R1505=Legend!$F$3,3,IF(R1505=Legend!$F$4,2,IF(R1505=Legend!$F$5,1,0)))</f>
        <v>2</v>
      </c>
      <c r="AH1505">
        <f>IF(S1505=Legend!$F$3,3,IF(S1505=Legend!$F$4,2,IF(S1505=Legend!$F$5,1,0)))</f>
        <v>3</v>
      </c>
      <c r="AK1505">
        <f>IF(V1505=Legend!$H$3,3,IF(V1505=Legend!$H$4,2,IF(V1505=Legend!$H$5,1,0)))</f>
        <v>1</v>
      </c>
      <c r="AM1505">
        <f t="shared" si="167"/>
        <v>14</v>
      </c>
    </row>
    <row r="1506" spans="1:39" ht="109.2" x14ac:dyDescent="0.3">
      <c r="A1506" t="s">
        <v>113</v>
      </c>
      <c r="B1506" t="s">
        <v>932</v>
      </c>
      <c r="C1506" t="s">
        <v>1388</v>
      </c>
      <c r="D1506" t="s">
        <v>1398</v>
      </c>
      <c r="E1506" t="str">
        <f t="shared" si="161"/>
        <v>LAPAU JAYA</v>
      </c>
      <c r="F1506" t="s">
        <v>67</v>
      </c>
      <c r="G1506" t="s">
        <v>21</v>
      </c>
      <c r="H1506" t="s">
        <v>21</v>
      </c>
      <c r="I1506" t="s">
        <v>22</v>
      </c>
      <c r="J1506" t="s">
        <v>35</v>
      </c>
      <c r="K1506" t="s">
        <v>24</v>
      </c>
      <c r="L1506" t="s">
        <v>25</v>
      </c>
      <c r="M1506" t="s">
        <v>25</v>
      </c>
      <c r="N1506" t="s">
        <v>28</v>
      </c>
      <c r="O1506" t="s">
        <v>21</v>
      </c>
      <c r="P1506" t="s">
        <v>21</v>
      </c>
      <c r="Q1506" t="s">
        <v>27</v>
      </c>
      <c r="R1506" t="s">
        <v>45</v>
      </c>
      <c r="S1506" t="s">
        <v>45</v>
      </c>
      <c r="T1506" t="s">
        <v>21</v>
      </c>
      <c r="U1506" t="s">
        <v>21</v>
      </c>
      <c r="V1506" t="s">
        <v>33</v>
      </c>
      <c r="W1506" s="2" t="s">
        <v>46</v>
      </c>
      <c r="Y1506">
        <f>IF(J1506=Legend!$B$3,0,IF(J1506=Legend!$B$4,1,IF(J1506=Legend!$B$5,2,0)))</f>
        <v>0</v>
      </c>
      <c r="Z1506">
        <f t="shared" si="162"/>
        <v>1</v>
      </c>
      <c r="AA1506">
        <f t="shared" si="163"/>
        <v>1</v>
      </c>
      <c r="AB1506">
        <f t="shared" si="164"/>
        <v>1</v>
      </c>
      <c r="AC1506">
        <f>IF(N1506=Legend!$D$3,3,IF(N1506=Legend!$D$4,2,IF(N1506=Legend!$D$5,1,0)))</f>
        <v>1</v>
      </c>
      <c r="AD1506">
        <f t="shared" si="165"/>
        <v>0</v>
      </c>
      <c r="AF1506">
        <f t="shared" si="166"/>
        <v>0</v>
      </c>
      <c r="AG1506">
        <f>IF(R1506=Legend!$F$3,3,IF(R1506=Legend!$F$4,2,IF(R1506=Legend!$F$5,1,0)))</f>
        <v>1</v>
      </c>
      <c r="AH1506">
        <f>IF(S1506=Legend!$F$3,3,IF(S1506=Legend!$F$4,2,IF(S1506=Legend!$F$5,1,0)))</f>
        <v>1</v>
      </c>
      <c r="AK1506">
        <f>IF(V1506=Legend!$H$3,3,IF(V1506=Legend!$H$4,2,IF(V1506=Legend!$H$5,1,0)))</f>
        <v>1</v>
      </c>
      <c r="AM1506">
        <f t="shared" si="167"/>
        <v>7</v>
      </c>
    </row>
    <row r="1507" spans="1:39" ht="140.4" x14ac:dyDescent="0.3">
      <c r="A1507" t="s">
        <v>85</v>
      </c>
      <c r="B1507" t="s">
        <v>3366</v>
      </c>
      <c r="C1507" t="s">
        <v>4360</v>
      </c>
      <c r="D1507" t="s">
        <v>4419</v>
      </c>
      <c r="E1507" t="str">
        <f t="shared" si="161"/>
        <v>LARAS MITRA GN.SARI</v>
      </c>
      <c r="F1507" t="s">
        <v>85</v>
      </c>
      <c r="G1507" t="s">
        <v>21</v>
      </c>
      <c r="H1507" t="s">
        <v>21</v>
      </c>
      <c r="I1507" t="s">
        <v>22</v>
      </c>
      <c r="J1507" t="s">
        <v>35</v>
      </c>
      <c r="K1507" t="s">
        <v>24</v>
      </c>
      <c r="L1507" t="s">
        <v>21</v>
      </c>
      <c r="M1507" t="s">
        <v>25</v>
      </c>
      <c r="N1507" t="s">
        <v>47</v>
      </c>
      <c r="O1507" t="s">
        <v>25</v>
      </c>
      <c r="P1507" t="s">
        <v>21</v>
      </c>
      <c r="Q1507" t="s">
        <v>27</v>
      </c>
      <c r="R1507" t="s">
        <v>45</v>
      </c>
      <c r="S1507" t="s">
        <v>29</v>
      </c>
      <c r="T1507" t="s">
        <v>21</v>
      </c>
      <c r="U1507" t="s">
        <v>21</v>
      </c>
      <c r="V1507" t="s">
        <v>33</v>
      </c>
      <c r="W1507" s="2" t="s">
        <v>34</v>
      </c>
      <c r="Y1507">
        <f>IF(J1507=Legend!$B$3,0,IF(J1507=Legend!$B$4,1,IF(J1507=Legend!$B$5,2,0)))</f>
        <v>0</v>
      </c>
      <c r="Z1507">
        <f t="shared" si="162"/>
        <v>1</v>
      </c>
      <c r="AA1507">
        <f t="shared" si="163"/>
        <v>0</v>
      </c>
      <c r="AB1507">
        <f t="shared" si="164"/>
        <v>1</v>
      </c>
      <c r="AC1507">
        <f>IF(N1507=Legend!$D$3,3,IF(N1507=Legend!$D$4,2,IF(N1507=Legend!$D$5,1,0)))</f>
        <v>0</v>
      </c>
      <c r="AD1507">
        <f t="shared" si="165"/>
        <v>1</v>
      </c>
      <c r="AF1507">
        <f t="shared" si="166"/>
        <v>0</v>
      </c>
      <c r="AG1507">
        <f>IF(R1507=Legend!$F$3,3,IF(R1507=Legend!$F$4,2,IF(R1507=Legend!$F$5,1,0)))</f>
        <v>1</v>
      </c>
      <c r="AH1507">
        <f>IF(S1507=Legend!$F$3,3,IF(S1507=Legend!$F$4,2,IF(S1507=Legend!$F$5,1,0)))</f>
        <v>3</v>
      </c>
      <c r="AK1507">
        <f>IF(V1507=Legend!$H$3,3,IF(V1507=Legend!$H$4,2,IF(V1507=Legend!$H$5,1,0)))</f>
        <v>1</v>
      </c>
      <c r="AM1507">
        <f t="shared" si="167"/>
        <v>8</v>
      </c>
    </row>
    <row r="1508" spans="1:39" ht="31.2" x14ac:dyDescent="0.3">
      <c r="A1508" t="s">
        <v>85</v>
      </c>
      <c r="B1508" t="s">
        <v>3366</v>
      </c>
      <c r="C1508" t="s">
        <v>4360</v>
      </c>
      <c r="D1508" t="s">
        <v>4418</v>
      </c>
      <c r="E1508" t="str">
        <f t="shared" si="161"/>
        <v>LARAS MITRA TOKO BUAH</v>
      </c>
      <c r="F1508" t="s">
        <v>85</v>
      </c>
      <c r="G1508" t="s">
        <v>21</v>
      </c>
      <c r="H1508" t="s">
        <v>21</v>
      </c>
      <c r="I1508" t="s">
        <v>22</v>
      </c>
      <c r="J1508" t="s">
        <v>35</v>
      </c>
      <c r="K1508" t="s">
        <v>24</v>
      </c>
      <c r="L1508" t="s">
        <v>21</v>
      </c>
      <c r="M1508" t="s">
        <v>25</v>
      </c>
      <c r="N1508" t="s">
        <v>47</v>
      </c>
      <c r="O1508" t="s">
        <v>25</v>
      </c>
      <c r="P1508" t="s">
        <v>21</v>
      </c>
      <c r="Q1508" t="s">
        <v>27</v>
      </c>
      <c r="R1508" t="s">
        <v>45</v>
      </c>
      <c r="S1508" t="s">
        <v>29</v>
      </c>
      <c r="T1508" t="s">
        <v>21</v>
      </c>
      <c r="U1508" t="s">
        <v>21</v>
      </c>
      <c r="V1508" t="s">
        <v>33</v>
      </c>
      <c r="W1508" s="18" t="s">
        <v>101</v>
      </c>
      <c r="Y1508">
        <f>IF(J1508=Legend!$B$3,0,IF(J1508=Legend!$B$4,1,IF(J1508=Legend!$B$5,2,0)))</f>
        <v>0</v>
      </c>
      <c r="Z1508">
        <f t="shared" si="162"/>
        <v>1</v>
      </c>
      <c r="AA1508">
        <f t="shared" si="163"/>
        <v>0</v>
      </c>
      <c r="AB1508">
        <f t="shared" si="164"/>
        <v>1</v>
      </c>
      <c r="AC1508">
        <f>IF(N1508=Legend!$D$3,3,IF(N1508=Legend!$D$4,2,IF(N1508=Legend!$D$5,1,0)))</f>
        <v>0</v>
      </c>
      <c r="AD1508">
        <f t="shared" si="165"/>
        <v>1</v>
      </c>
      <c r="AF1508">
        <f t="shared" si="166"/>
        <v>0</v>
      </c>
      <c r="AG1508">
        <f>IF(R1508=Legend!$F$3,3,IF(R1508=Legend!$F$4,2,IF(R1508=Legend!$F$5,1,0)))</f>
        <v>1</v>
      </c>
      <c r="AH1508">
        <f>IF(S1508=Legend!$F$3,3,IF(S1508=Legend!$F$4,2,IF(S1508=Legend!$F$5,1,0)))</f>
        <v>3</v>
      </c>
      <c r="AK1508">
        <f>IF(V1508=Legend!$H$3,3,IF(V1508=Legend!$H$4,2,IF(V1508=Legend!$H$5,1,0)))</f>
        <v>1</v>
      </c>
      <c r="AM1508">
        <f t="shared" si="167"/>
        <v>8</v>
      </c>
    </row>
    <row r="1509" spans="1:39" ht="140.4" x14ac:dyDescent="0.3">
      <c r="A1509" t="s">
        <v>74</v>
      </c>
      <c r="B1509" t="s">
        <v>174</v>
      </c>
      <c r="C1509" t="s">
        <v>1159</v>
      </c>
      <c r="D1509" t="s">
        <v>4154</v>
      </c>
      <c r="E1509" t="str">
        <f t="shared" si="161"/>
        <v>LARIS (PERMATA JINGGA)</v>
      </c>
      <c r="F1509" t="s">
        <v>74</v>
      </c>
      <c r="G1509" t="s">
        <v>21</v>
      </c>
      <c r="H1509" t="s">
        <v>21</v>
      </c>
      <c r="I1509" t="s">
        <v>54</v>
      </c>
      <c r="J1509" t="s">
        <v>41</v>
      </c>
      <c r="K1509" t="s">
        <v>24</v>
      </c>
      <c r="L1509" t="s">
        <v>25</v>
      </c>
      <c r="M1509" t="s">
        <v>25</v>
      </c>
      <c r="N1509" t="s">
        <v>26</v>
      </c>
      <c r="O1509" t="s">
        <v>25</v>
      </c>
      <c r="P1509" t="s">
        <v>21</v>
      </c>
      <c r="Q1509" t="s">
        <v>60</v>
      </c>
      <c r="R1509" t="s">
        <v>28</v>
      </c>
      <c r="S1509" t="s">
        <v>29</v>
      </c>
      <c r="T1509" t="s">
        <v>21</v>
      </c>
      <c r="U1509" t="s">
        <v>21</v>
      </c>
      <c r="V1509" t="s">
        <v>30</v>
      </c>
      <c r="W1509" s="2" t="s">
        <v>34</v>
      </c>
      <c r="Y1509">
        <f>IF(J1509=Legend!$B$3,0,IF(J1509=Legend!$B$4,1,IF(J1509=Legend!$B$5,2,0)))</f>
        <v>2</v>
      </c>
      <c r="Z1509">
        <f t="shared" si="162"/>
        <v>1</v>
      </c>
      <c r="AA1509">
        <f t="shared" si="163"/>
        <v>1</v>
      </c>
      <c r="AB1509">
        <f t="shared" si="164"/>
        <v>1</v>
      </c>
      <c r="AC1509">
        <f>IF(N1509=Legend!$D$3,3,IF(N1509=Legend!$D$4,2,IF(N1509=Legend!$D$5,1,0)))</f>
        <v>2</v>
      </c>
      <c r="AD1509">
        <f t="shared" si="165"/>
        <v>1</v>
      </c>
      <c r="AF1509">
        <f t="shared" si="166"/>
        <v>2</v>
      </c>
      <c r="AG1509">
        <f>IF(R1509=Legend!$F$3,3,IF(R1509=Legend!$F$4,2,IF(R1509=Legend!$F$5,1,0)))</f>
        <v>2</v>
      </c>
      <c r="AH1509">
        <f>IF(S1509=Legend!$F$3,3,IF(S1509=Legend!$F$4,2,IF(S1509=Legend!$F$5,1,0)))</f>
        <v>3</v>
      </c>
      <c r="AK1509">
        <f>IF(V1509=Legend!$H$3,3,IF(V1509=Legend!$H$4,2,IF(V1509=Legend!$H$5,1,0)))</f>
        <v>2</v>
      </c>
      <c r="AM1509">
        <f t="shared" si="167"/>
        <v>17</v>
      </c>
    </row>
    <row r="1510" spans="1:39" ht="140.4" x14ac:dyDescent="0.3">
      <c r="A1510" t="s">
        <v>19</v>
      </c>
      <c r="B1510" t="s">
        <v>162</v>
      </c>
      <c r="C1510" t="s">
        <v>239</v>
      </c>
      <c r="D1510" t="s">
        <v>264</v>
      </c>
      <c r="E1510" t="str">
        <f t="shared" si="161"/>
        <v>LARIS MAJU/JUMIYEM</v>
      </c>
      <c r="F1510" t="s">
        <v>52</v>
      </c>
      <c r="G1510" t="s">
        <v>21</v>
      </c>
      <c r="H1510" t="s">
        <v>21</v>
      </c>
      <c r="I1510" t="s">
        <v>22</v>
      </c>
      <c r="J1510" t="s">
        <v>23</v>
      </c>
      <c r="K1510" t="s">
        <v>24</v>
      </c>
      <c r="L1510" t="s">
        <v>25</v>
      </c>
      <c r="M1510" t="s">
        <v>25</v>
      </c>
      <c r="N1510" t="s">
        <v>26</v>
      </c>
      <c r="O1510" t="s">
        <v>25</v>
      </c>
      <c r="P1510" t="s">
        <v>21</v>
      </c>
      <c r="Q1510" t="s">
        <v>27</v>
      </c>
      <c r="R1510" t="s">
        <v>28</v>
      </c>
      <c r="S1510" t="s">
        <v>29</v>
      </c>
      <c r="T1510" t="s">
        <v>21</v>
      </c>
      <c r="U1510" t="s">
        <v>21</v>
      </c>
      <c r="V1510" t="s">
        <v>33</v>
      </c>
      <c r="W1510" s="2" t="s">
        <v>34</v>
      </c>
      <c r="Y1510">
        <f>IF(J1510=Legend!$B$3,0,IF(J1510=Legend!$B$4,1,IF(J1510=Legend!$B$5,2,0)))</f>
        <v>1</v>
      </c>
      <c r="Z1510">
        <f t="shared" si="162"/>
        <v>1</v>
      </c>
      <c r="AA1510">
        <f t="shared" si="163"/>
        <v>1</v>
      </c>
      <c r="AB1510">
        <f t="shared" si="164"/>
        <v>1</v>
      </c>
      <c r="AC1510">
        <f>IF(N1510=Legend!$D$3,3,IF(N1510=Legend!$D$4,2,IF(N1510=Legend!$D$5,1,0)))</f>
        <v>2</v>
      </c>
      <c r="AD1510">
        <f t="shared" si="165"/>
        <v>1</v>
      </c>
      <c r="AF1510">
        <f t="shared" si="166"/>
        <v>0</v>
      </c>
      <c r="AG1510">
        <f>IF(R1510=Legend!$F$3,3,IF(R1510=Legend!$F$4,2,IF(R1510=Legend!$F$5,1,0)))</f>
        <v>2</v>
      </c>
      <c r="AH1510">
        <f>IF(S1510=Legend!$F$3,3,IF(S1510=Legend!$F$4,2,IF(S1510=Legend!$F$5,1,0)))</f>
        <v>3</v>
      </c>
      <c r="AK1510">
        <f>IF(V1510=Legend!$H$3,3,IF(V1510=Legend!$H$4,2,IF(V1510=Legend!$H$5,1,0)))</f>
        <v>1</v>
      </c>
      <c r="AM1510">
        <f t="shared" si="167"/>
        <v>13</v>
      </c>
    </row>
    <row r="1511" spans="1:39" ht="109.2" x14ac:dyDescent="0.3">
      <c r="A1511" t="s">
        <v>104</v>
      </c>
      <c r="B1511" t="s">
        <v>1602</v>
      </c>
      <c r="C1511" t="s">
        <v>2574</v>
      </c>
      <c r="D1511" t="s">
        <v>2584</v>
      </c>
      <c r="E1511" t="str">
        <f t="shared" si="161"/>
        <v>LARIS MANIS, MM.</v>
      </c>
      <c r="F1511" t="s">
        <v>104</v>
      </c>
      <c r="G1511" t="s">
        <v>21</v>
      </c>
      <c r="H1511" t="s">
        <v>21</v>
      </c>
      <c r="I1511" t="s">
        <v>22</v>
      </c>
      <c r="J1511" t="s">
        <v>35</v>
      </c>
      <c r="K1511" t="s">
        <v>24</v>
      </c>
      <c r="L1511" t="s">
        <v>25</v>
      </c>
      <c r="M1511" t="s">
        <v>25</v>
      </c>
      <c r="N1511" t="s">
        <v>26</v>
      </c>
      <c r="O1511" t="s">
        <v>25</v>
      </c>
      <c r="P1511" t="s">
        <v>21</v>
      </c>
      <c r="Q1511" t="s">
        <v>27</v>
      </c>
      <c r="R1511" t="s">
        <v>45</v>
      </c>
      <c r="S1511" t="s">
        <v>29</v>
      </c>
      <c r="T1511" t="s">
        <v>21</v>
      </c>
      <c r="U1511" t="s">
        <v>21</v>
      </c>
      <c r="V1511" t="s">
        <v>30</v>
      </c>
      <c r="W1511" s="2" t="s">
        <v>66</v>
      </c>
      <c r="Y1511">
        <f>IF(J1511=Legend!$B$3,0,IF(J1511=Legend!$B$4,1,IF(J1511=Legend!$B$5,2,0)))</f>
        <v>0</v>
      </c>
      <c r="Z1511">
        <f t="shared" si="162"/>
        <v>1</v>
      </c>
      <c r="AA1511">
        <f t="shared" si="163"/>
        <v>1</v>
      </c>
      <c r="AB1511">
        <f t="shared" si="164"/>
        <v>1</v>
      </c>
      <c r="AC1511">
        <f>IF(N1511=Legend!$D$3,3,IF(N1511=Legend!$D$4,2,IF(N1511=Legend!$D$5,1,0)))</f>
        <v>2</v>
      </c>
      <c r="AD1511">
        <f t="shared" si="165"/>
        <v>1</v>
      </c>
      <c r="AF1511">
        <f t="shared" si="166"/>
        <v>0</v>
      </c>
      <c r="AG1511">
        <f>IF(R1511=Legend!$F$3,3,IF(R1511=Legend!$F$4,2,IF(R1511=Legend!$F$5,1,0)))</f>
        <v>1</v>
      </c>
      <c r="AH1511">
        <f>IF(S1511=Legend!$F$3,3,IF(S1511=Legend!$F$4,2,IF(S1511=Legend!$F$5,1,0)))</f>
        <v>3</v>
      </c>
      <c r="AK1511">
        <f>IF(V1511=Legend!$H$3,3,IF(V1511=Legend!$H$4,2,IF(V1511=Legend!$H$5,1,0)))</f>
        <v>2</v>
      </c>
      <c r="AM1511">
        <f t="shared" si="167"/>
        <v>12</v>
      </c>
    </row>
    <row r="1512" spans="1:39" ht="156" x14ac:dyDescent="0.3">
      <c r="A1512" t="s">
        <v>135</v>
      </c>
      <c r="B1512" t="s">
        <v>4323</v>
      </c>
      <c r="C1512" t="s">
        <v>597</v>
      </c>
      <c r="D1512" t="s">
        <v>4938</v>
      </c>
      <c r="E1512" t="str">
        <f t="shared" si="161"/>
        <v>LARIS MINI MARKET</v>
      </c>
      <c r="F1512" t="s">
        <v>135</v>
      </c>
      <c r="G1512" t="s">
        <v>21</v>
      </c>
      <c r="H1512" t="s">
        <v>21</v>
      </c>
      <c r="I1512" t="s">
        <v>22</v>
      </c>
      <c r="J1512" t="s">
        <v>23</v>
      </c>
      <c r="K1512" t="s">
        <v>24</v>
      </c>
      <c r="L1512" t="s">
        <v>25</v>
      </c>
      <c r="M1512" t="s">
        <v>25</v>
      </c>
      <c r="N1512" t="s">
        <v>26</v>
      </c>
      <c r="O1512" t="s">
        <v>25</v>
      </c>
      <c r="P1512" t="s">
        <v>21</v>
      </c>
      <c r="Q1512" t="s">
        <v>60</v>
      </c>
      <c r="R1512" t="s">
        <v>45</v>
      </c>
      <c r="S1512" t="s">
        <v>29</v>
      </c>
      <c r="T1512" t="s">
        <v>21</v>
      </c>
      <c r="U1512" t="s">
        <v>21</v>
      </c>
      <c r="V1512" t="s">
        <v>33</v>
      </c>
      <c r="W1512" s="2" t="s">
        <v>31</v>
      </c>
      <c r="Y1512">
        <f>IF(J1512=Legend!$B$3,0,IF(J1512=Legend!$B$4,1,IF(J1512=Legend!$B$5,2,0)))</f>
        <v>1</v>
      </c>
      <c r="Z1512">
        <f t="shared" si="162"/>
        <v>1</v>
      </c>
      <c r="AA1512">
        <f t="shared" si="163"/>
        <v>1</v>
      </c>
      <c r="AB1512">
        <f t="shared" si="164"/>
        <v>1</v>
      </c>
      <c r="AC1512">
        <f>IF(N1512=Legend!$D$3,3,IF(N1512=Legend!$D$4,2,IF(N1512=Legend!$D$5,1,0)))</f>
        <v>2</v>
      </c>
      <c r="AD1512">
        <f t="shared" si="165"/>
        <v>1</v>
      </c>
      <c r="AF1512">
        <f t="shared" si="166"/>
        <v>2</v>
      </c>
      <c r="AG1512">
        <f>IF(R1512=Legend!$F$3,3,IF(R1512=Legend!$F$4,2,IF(R1512=Legend!$F$5,1,0)))</f>
        <v>1</v>
      </c>
      <c r="AH1512">
        <f>IF(S1512=Legend!$F$3,3,IF(S1512=Legend!$F$4,2,IF(S1512=Legend!$F$5,1,0)))</f>
        <v>3</v>
      </c>
      <c r="AK1512">
        <f>IF(V1512=Legend!$H$3,3,IF(V1512=Legend!$H$4,2,IF(V1512=Legend!$H$5,1,0)))</f>
        <v>1</v>
      </c>
      <c r="AM1512">
        <f t="shared" si="167"/>
        <v>14</v>
      </c>
    </row>
    <row r="1513" spans="1:39" ht="109.2" x14ac:dyDescent="0.3">
      <c r="A1513" t="s">
        <v>71</v>
      </c>
      <c r="B1513" t="s">
        <v>162</v>
      </c>
      <c r="C1513" t="s">
        <v>656</v>
      </c>
      <c r="D1513" t="s">
        <v>2774</v>
      </c>
      <c r="E1513" t="str">
        <f t="shared" si="161"/>
        <v>LARIS MULIA. KUWARASAN</v>
      </c>
      <c r="F1513" t="s">
        <v>71</v>
      </c>
      <c r="G1513" t="s">
        <v>21</v>
      </c>
      <c r="H1513" t="s">
        <v>21</v>
      </c>
      <c r="I1513" t="s">
        <v>50</v>
      </c>
      <c r="J1513" t="s">
        <v>23</v>
      </c>
      <c r="K1513" t="s">
        <v>24</v>
      </c>
      <c r="L1513" t="s">
        <v>25</v>
      </c>
      <c r="M1513" t="s">
        <v>25</v>
      </c>
      <c r="N1513" t="s">
        <v>28</v>
      </c>
      <c r="O1513" t="s">
        <v>25</v>
      </c>
      <c r="P1513" t="s">
        <v>21</v>
      </c>
      <c r="Q1513" t="s">
        <v>27</v>
      </c>
      <c r="R1513" t="s">
        <v>45</v>
      </c>
      <c r="S1513" t="s">
        <v>29</v>
      </c>
      <c r="T1513" t="s">
        <v>21</v>
      </c>
      <c r="U1513" t="s">
        <v>21</v>
      </c>
      <c r="V1513" t="s">
        <v>33</v>
      </c>
      <c r="W1513" s="2" t="s">
        <v>66</v>
      </c>
      <c r="Y1513">
        <f>IF(J1513=Legend!$B$3,0,IF(J1513=Legend!$B$4,1,IF(J1513=Legend!$B$5,2,0)))</f>
        <v>1</v>
      </c>
      <c r="Z1513">
        <f t="shared" si="162"/>
        <v>1</v>
      </c>
      <c r="AA1513">
        <f t="shared" si="163"/>
        <v>1</v>
      </c>
      <c r="AB1513">
        <f t="shared" si="164"/>
        <v>1</v>
      </c>
      <c r="AC1513">
        <f>IF(N1513=Legend!$D$3,3,IF(N1513=Legend!$D$4,2,IF(N1513=Legend!$D$5,1,0)))</f>
        <v>1</v>
      </c>
      <c r="AD1513">
        <f t="shared" si="165"/>
        <v>1</v>
      </c>
      <c r="AF1513">
        <f t="shared" si="166"/>
        <v>0</v>
      </c>
      <c r="AG1513">
        <f>IF(R1513=Legend!$F$3,3,IF(R1513=Legend!$F$4,2,IF(R1513=Legend!$F$5,1,0)))</f>
        <v>1</v>
      </c>
      <c r="AH1513">
        <f>IF(S1513=Legend!$F$3,3,IF(S1513=Legend!$F$4,2,IF(S1513=Legend!$F$5,1,0)))</f>
        <v>3</v>
      </c>
      <c r="AK1513">
        <f>IF(V1513=Legend!$H$3,3,IF(V1513=Legend!$H$4,2,IF(V1513=Legend!$H$5,1,0)))</f>
        <v>1</v>
      </c>
      <c r="AM1513">
        <f t="shared" si="167"/>
        <v>11</v>
      </c>
    </row>
    <row r="1514" spans="1:39" ht="140.4" x14ac:dyDescent="0.3">
      <c r="A1514" t="s">
        <v>79</v>
      </c>
      <c r="B1514" t="s">
        <v>311</v>
      </c>
      <c r="C1514" t="s">
        <v>614</v>
      </c>
      <c r="D1514" t="s">
        <v>626</v>
      </c>
      <c r="E1514" t="str">
        <f t="shared" si="161"/>
        <v>LARUMI TOKO - BABANG</v>
      </c>
      <c r="F1514" t="s">
        <v>79</v>
      </c>
      <c r="G1514" t="s">
        <v>21</v>
      </c>
      <c r="H1514" t="s">
        <v>21</v>
      </c>
      <c r="I1514" t="s">
        <v>54</v>
      </c>
      <c r="J1514" t="s">
        <v>35</v>
      </c>
      <c r="K1514" t="s">
        <v>24</v>
      </c>
      <c r="L1514" t="s">
        <v>25</v>
      </c>
      <c r="M1514" t="s">
        <v>25</v>
      </c>
      <c r="N1514" t="s">
        <v>26</v>
      </c>
      <c r="O1514" t="s">
        <v>25</v>
      </c>
      <c r="P1514" t="s">
        <v>21</v>
      </c>
      <c r="Q1514" t="s">
        <v>27</v>
      </c>
      <c r="R1514" t="s">
        <v>45</v>
      </c>
      <c r="S1514" t="s">
        <v>28</v>
      </c>
      <c r="T1514" t="s">
        <v>21</v>
      </c>
      <c r="U1514" t="s">
        <v>21</v>
      </c>
      <c r="V1514" t="s">
        <v>30</v>
      </c>
      <c r="W1514" s="2" t="s">
        <v>34</v>
      </c>
      <c r="Y1514">
        <f>IF(J1514=Legend!$B$3,0,IF(J1514=Legend!$B$4,1,IF(J1514=Legend!$B$5,2,0)))</f>
        <v>0</v>
      </c>
      <c r="Z1514">
        <f t="shared" si="162"/>
        <v>1</v>
      </c>
      <c r="AA1514">
        <f t="shared" si="163"/>
        <v>1</v>
      </c>
      <c r="AB1514">
        <f t="shared" si="164"/>
        <v>1</v>
      </c>
      <c r="AC1514">
        <f>IF(N1514=Legend!$D$3,3,IF(N1514=Legend!$D$4,2,IF(N1514=Legend!$D$5,1,0)))</f>
        <v>2</v>
      </c>
      <c r="AD1514">
        <f t="shared" si="165"/>
        <v>1</v>
      </c>
      <c r="AF1514">
        <f t="shared" si="166"/>
        <v>0</v>
      </c>
      <c r="AG1514">
        <f>IF(R1514=Legend!$F$3,3,IF(R1514=Legend!$F$4,2,IF(R1514=Legend!$F$5,1,0)))</f>
        <v>1</v>
      </c>
      <c r="AH1514">
        <f>IF(S1514=Legend!$F$3,3,IF(S1514=Legend!$F$4,2,IF(S1514=Legend!$F$5,1,0)))</f>
        <v>2</v>
      </c>
      <c r="AK1514">
        <f>IF(V1514=Legend!$H$3,3,IF(V1514=Legend!$H$4,2,IF(V1514=Legend!$H$5,1,0)))</f>
        <v>2</v>
      </c>
      <c r="AM1514">
        <f t="shared" si="167"/>
        <v>11</v>
      </c>
    </row>
    <row r="1515" spans="1:39" ht="140.4" x14ac:dyDescent="0.3">
      <c r="A1515" t="s">
        <v>56</v>
      </c>
      <c r="B1515" t="s">
        <v>174</v>
      </c>
      <c r="C1515" t="s">
        <v>2138</v>
      </c>
      <c r="D1515" t="s">
        <v>2267</v>
      </c>
      <c r="E1515" t="str">
        <f t="shared" si="161"/>
        <v>LASAKA</v>
      </c>
      <c r="F1515" t="s">
        <v>56</v>
      </c>
      <c r="G1515" t="s">
        <v>21</v>
      </c>
      <c r="H1515" t="s">
        <v>21</v>
      </c>
      <c r="I1515" t="s">
        <v>22</v>
      </c>
      <c r="J1515" t="s">
        <v>23</v>
      </c>
      <c r="K1515" t="s">
        <v>24</v>
      </c>
      <c r="L1515" t="s">
        <v>25</v>
      </c>
      <c r="M1515" t="s">
        <v>21</v>
      </c>
      <c r="N1515" t="s">
        <v>26</v>
      </c>
      <c r="O1515" t="s">
        <v>25</v>
      </c>
      <c r="P1515" t="s">
        <v>21</v>
      </c>
      <c r="Q1515" t="s">
        <v>27</v>
      </c>
      <c r="R1515" t="s">
        <v>45</v>
      </c>
      <c r="S1515" t="s">
        <v>28</v>
      </c>
      <c r="T1515" t="s">
        <v>21</v>
      </c>
      <c r="U1515" t="s">
        <v>21</v>
      </c>
      <c r="V1515" t="s">
        <v>33</v>
      </c>
      <c r="W1515" s="2" t="s">
        <v>34</v>
      </c>
      <c r="Y1515">
        <f>IF(J1515=Legend!$B$3,0,IF(J1515=Legend!$B$4,1,IF(J1515=Legend!$B$5,2,0)))</f>
        <v>1</v>
      </c>
      <c r="Z1515">
        <f t="shared" si="162"/>
        <v>1</v>
      </c>
      <c r="AA1515">
        <f t="shared" si="163"/>
        <v>1</v>
      </c>
      <c r="AB1515">
        <f t="shared" si="164"/>
        <v>0</v>
      </c>
      <c r="AC1515">
        <f>IF(N1515=Legend!$D$3,3,IF(N1515=Legend!$D$4,2,IF(N1515=Legend!$D$5,1,0)))</f>
        <v>2</v>
      </c>
      <c r="AD1515">
        <f t="shared" si="165"/>
        <v>1</v>
      </c>
      <c r="AF1515">
        <f t="shared" si="166"/>
        <v>0</v>
      </c>
      <c r="AG1515">
        <f>IF(R1515=Legend!$F$3,3,IF(R1515=Legend!$F$4,2,IF(R1515=Legend!$F$5,1,0)))</f>
        <v>1</v>
      </c>
      <c r="AH1515">
        <f>IF(S1515=Legend!$F$3,3,IF(S1515=Legend!$F$4,2,IF(S1515=Legend!$F$5,1,0)))</f>
        <v>2</v>
      </c>
      <c r="AK1515">
        <f>IF(V1515=Legend!$H$3,3,IF(V1515=Legend!$H$4,2,IF(V1515=Legend!$H$5,1,0)))</f>
        <v>1</v>
      </c>
      <c r="AM1515">
        <f t="shared" si="167"/>
        <v>10</v>
      </c>
    </row>
    <row r="1516" spans="1:39" ht="78" x14ac:dyDescent="0.3">
      <c r="A1516" t="s">
        <v>40</v>
      </c>
      <c r="B1516" t="s">
        <v>162</v>
      </c>
      <c r="C1516" t="s">
        <v>654</v>
      </c>
      <c r="D1516" t="s">
        <v>3399</v>
      </c>
      <c r="E1516" t="str">
        <f t="shared" si="161"/>
        <v>LATANZA, TK</v>
      </c>
      <c r="F1516" t="s">
        <v>40</v>
      </c>
      <c r="G1516" t="s">
        <v>21</v>
      </c>
      <c r="H1516" t="s">
        <v>21</v>
      </c>
      <c r="I1516" t="s">
        <v>22</v>
      </c>
      <c r="J1516" t="s">
        <v>35</v>
      </c>
      <c r="K1516" t="s">
        <v>47</v>
      </c>
      <c r="L1516" t="s">
        <v>25</v>
      </c>
      <c r="M1516" t="s">
        <v>25</v>
      </c>
      <c r="N1516" t="s">
        <v>26</v>
      </c>
      <c r="O1516" t="s">
        <v>25</v>
      </c>
      <c r="P1516" t="s">
        <v>21</v>
      </c>
      <c r="Q1516" t="s">
        <v>27</v>
      </c>
      <c r="R1516" t="s">
        <v>45</v>
      </c>
      <c r="S1516" t="s">
        <v>28</v>
      </c>
      <c r="T1516" t="s">
        <v>21</v>
      </c>
      <c r="U1516" t="s">
        <v>21</v>
      </c>
      <c r="V1516" t="s">
        <v>33</v>
      </c>
      <c r="W1516" s="2" t="s">
        <v>125</v>
      </c>
      <c r="Y1516">
        <f>IF(J1516=Legend!$B$3,0,IF(J1516=Legend!$B$4,1,IF(J1516=Legend!$B$5,2,0)))</f>
        <v>0</v>
      </c>
      <c r="Z1516">
        <f t="shared" si="162"/>
        <v>0</v>
      </c>
      <c r="AA1516">
        <f t="shared" si="163"/>
        <v>1</v>
      </c>
      <c r="AB1516">
        <f t="shared" si="164"/>
        <v>1</v>
      </c>
      <c r="AC1516">
        <f>IF(N1516=Legend!$D$3,3,IF(N1516=Legend!$D$4,2,IF(N1516=Legend!$D$5,1,0)))</f>
        <v>2</v>
      </c>
      <c r="AD1516">
        <f t="shared" si="165"/>
        <v>1</v>
      </c>
      <c r="AF1516">
        <f t="shared" si="166"/>
        <v>0</v>
      </c>
      <c r="AG1516">
        <f>IF(R1516=Legend!$F$3,3,IF(R1516=Legend!$F$4,2,IF(R1516=Legend!$F$5,1,0)))</f>
        <v>1</v>
      </c>
      <c r="AH1516">
        <f>IF(S1516=Legend!$F$3,3,IF(S1516=Legend!$F$4,2,IF(S1516=Legend!$F$5,1,0)))</f>
        <v>2</v>
      </c>
      <c r="AK1516">
        <f>IF(V1516=Legend!$H$3,3,IF(V1516=Legend!$H$4,2,IF(V1516=Legend!$H$5,1,0)))</f>
        <v>1</v>
      </c>
      <c r="AM1516">
        <f t="shared" si="167"/>
        <v>9</v>
      </c>
    </row>
    <row r="1517" spans="1:39" ht="140.4" x14ac:dyDescent="0.3">
      <c r="A1517" t="s">
        <v>150</v>
      </c>
      <c r="B1517" t="s">
        <v>475</v>
      </c>
      <c r="C1517" t="s">
        <v>1002</v>
      </c>
      <c r="D1517" t="s">
        <v>5219</v>
      </c>
      <c r="E1517" t="str">
        <f t="shared" si="161"/>
        <v>LATIFA, TOKO</v>
      </c>
      <c r="F1517" t="s">
        <v>150</v>
      </c>
      <c r="G1517" t="s">
        <v>21</v>
      </c>
      <c r="H1517" t="s">
        <v>21</v>
      </c>
      <c r="I1517" t="s">
        <v>22</v>
      </c>
      <c r="J1517" t="s">
        <v>35</v>
      </c>
      <c r="K1517" t="s">
        <v>24</v>
      </c>
      <c r="L1517" t="s">
        <v>25</v>
      </c>
      <c r="M1517" t="s">
        <v>25</v>
      </c>
      <c r="N1517" t="s">
        <v>38</v>
      </c>
      <c r="O1517" t="s">
        <v>25</v>
      </c>
      <c r="P1517" t="s">
        <v>21</v>
      </c>
      <c r="Q1517" t="s">
        <v>80</v>
      </c>
      <c r="R1517" t="s">
        <v>45</v>
      </c>
      <c r="S1517" t="s">
        <v>29</v>
      </c>
      <c r="T1517" t="s">
        <v>21</v>
      </c>
      <c r="U1517" t="s">
        <v>21</v>
      </c>
      <c r="V1517" t="s">
        <v>33</v>
      </c>
      <c r="W1517" s="2" t="s">
        <v>34</v>
      </c>
      <c r="Y1517">
        <f>IF(J1517=Legend!$B$3,0,IF(J1517=Legend!$B$4,1,IF(J1517=Legend!$B$5,2,0)))</f>
        <v>0</v>
      </c>
      <c r="Z1517">
        <f t="shared" si="162"/>
        <v>1</v>
      </c>
      <c r="AA1517">
        <f t="shared" si="163"/>
        <v>1</v>
      </c>
      <c r="AB1517">
        <f t="shared" si="164"/>
        <v>1</v>
      </c>
      <c r="AC1517">
        <f>IF(N1517=Legend!$D$3,3,IF(N1517=Legend!$D$4,2,IF(N1517=Legend!$D$5,1,0)))</f>
        <v>3</v>
      </c>
      <c r="AD1517">
        <f t="shared" si="165"/>
        <v>1</v>
      </c>
      <c r="AF1517">
        <f t="shared" si="166"/>
        <v>2</v>
      </c>
      <c r="AG1517">
        <f>IF(R1517=Legend!$F$3,3,IF(R1517=Legend!$F$4,2,IF(R1517=Legend!$F$5,1,0)))</f>
        <v>1</v>
      </c>
      <c r="AH1517">
        <f>IF(S1517=Legend!$F$3,3,IF(S1517=Legend!$F$4,2,IF(S1517=Legend!$F$5,1,0)))</f>
        <v>3</v>
      </c>
      <c r="AK1517">
        <f>IF(V1517=Legend!$H$3,3,IF(V1517=Legend!$H$4,2,IF(V1517=Legend!$H$5,1,0)))</f>
        <v>1</v>
      </c>
      <c r="AM1517">
        <f t="shared" si="167"/>
        <v>14</v>
      </c>
    </row>
    <row r="1518" spans="1:39" ht="109.2" x14ac:dyDescent="0.3">
      <c r="A1518" t="s">
        <v>43</v>
      </c>
      <c r="B1518" t="s">
        <v>1733</v>
      </c>
      <c r="C1518" t="s">
        <v>1859</v>
      </c>
      <c r="D1518" t="s">
        <v>3875</v>
      </c>
      <c r="E1518" t="str">
        <f t="shared" si="161"/>
        <v>LATONKU, TOKO</v>
      </c>
      <c r="F1518" t="s">
        <v>43</v>
      </c>
      <c r="G1518" t="s">
        <v>21</v>
      </c>
      <c r="H1518" t="s">
        <v>21</v>
      </c>
      <c r="I1518" t="s">
        <v>22</v>
      </c>
      <c r="J1518" t="s">
        <v>35</v>
      </c>
      <c r="K1518" t="s">
        <v>24</v>
      </c>
      <c r="L1518" t="s">
        <v>25</v>
      </c>
      <c r="M1518" t="s">
        <v>25</v>
      </c>
      <c r="N1518" t="s">
        <v>47</v>
      </c>
      <c r="O1518" t="s">
        <v>21</v>
      </c>
      <c r="P1518" t="s">
        <v>21</v>
      </c>
      <c r="Q1518" t="s">
        <v>27</v>
      </c>
      <c r="R1518" t="s">
        <v>45</v>
      </c>
      <c r="S1518" t="s">
        <v>28</v>
      </c>
      <c r="T1518" t="s">
        <v>21</v>
      </c>
      <c r="U1518" t="s">
        <v>21</v>
      </c>
      <c r="V1518" t="s">
        <v>30</v>
      </c>
      <c r="W1518" s="2" t="s">
        <v>66</v>
      </c>
      <c r="Y1518">
        <f>IF(J1518=Legend!$B$3,0,IF(J1518=Legend!$B$4,1,IF(J1518=Legend!$B$5,2,0)))</f>
        <v>0</v>
      </c>
      <c r="Z1518">
        <f t="shared" si="162"/>
        <v>1</v>
      </c>
      <c r="AA1518">
        <f t="shared" si="163"/>
        <v>1</v>
      </c>
      <c r="AB1518">
        <f t="shared" si="164"/>
        <v>1</v>
      </c>
      <c r="AC1518">
        <f>IF(N1518=Legend!$D$3,3,IF(N1518=Legend!$D$4,2,IF(N1518=Legend!$D$5,1,0)))</f>
        <v>0</v>
      </c>
      <c r="AD1518">
        <f t="shared" si="165"/>
        <v>0</v>
      </c>
      <c r="AF1518">
        <f t="shared" si="166"/>
        <v>0</v>
      </c>
      <c r="AG1518">
        <f>IF(R1518=Legend!$F$3,3,IF(R1518=Legend!$F$4,2,IF(R1518=Legend!$F$5,1,0)))</f>
        <v>1</v>
      </c>
      <c r="AH1518">
        <f>IF(S1518=Legend!$F$3,3,IF(S1518=Legend!$F$4,2,IF(S1518=Legend!$F$5,1,0)))</f>
        <v>2</v>
      </c>
      <c r="AK1518">
        <f>IF(V1518=Legend!$H$3,3,IF(V1518=Legend!$H$4,2,IF(V1518=Legend!$H$5,1,0)))</f>
        <v>2</v>
      </c>
      <c r="AM1518">
        <f t="shared" si="167"/>
        <v>8</v>
      </c>
    </row>
    <row r="1519" spans="1:39" ht="156" x14ac:dyDescent="0.3">
      <c r="A1519" t="s">
        <v>56</v>
      </c>
      <c r="B1519" t="s">
        <v>174</v>
      </c>
      <c r="C1519" t="s">
        <v>1049</v>
      </c>
      <c r="D1519" t="s">
        <v>2182</v>
      </c>
      <c r="E1519" t="str">
        <f t="shared" si="161"/>
        <v>LAURA SWALAYAN</v>
      </c>
      <c r="F1519" t="s">
        <v>56</v>
      </c>
      <c r="G1519" t="s">
        <v>21</v>
      </c>
      <c r="H1519" t="s">
        <v>21</v>
      </c>
      <c r="I1519" t="s">
        <v>22</v>
      </c>
      <c r="J1519" t="s">
        <v>23</v>
      </c>
      <c r="K1519" t="s">
        <v>24</v>
      </c>
      <c r="L1519" t="s">
        <v>25</v>
      </c>
      <c r="M1519" t="s">
        <v>25</v>
      </c>
      <c r="N1519" t="s">
        <v>26</v>
      </c>
      <c r="O1519" t="s">
        <v>25</v>
      </c>
      <c r="P1519" t="s">
        <v>21</v>
      </c>
      <c r="Q1519" t="s">
        <v>60</v>
      </c>
      <c r="R1519" t="s">
        <v>45</v>
      </c>
      <c r="S1519" t="s">
        <v>28</v>
      </c>
      <c r="T1519" t="s">
        <v>21</v>
      </c>
      <c r="U1519" t="s">
        <v>21</v>
      </c>
      <c r="V1519" t="s">
        <v>33</v>
      </c>
      <c r="W1519" s="2" t="s">
        <v>31</v>
      </c>
      <c r="Y1519">
        <f>IF(J1519=Legend!$B$3,0,IF(J1519=Legend!$B$4,1,IF(J1519=Legend!$B$5,2,0)))</f>
        <v>1</v>
      </c>
      <c r="Z1519">
        <f t="shared" si="162"/>
        <v>1</v>
      </c>
      <c r="AA1519">
        <f t="shared" si="163"/>
        <v>1</v>
      </c>
      <c r="AB1519">
        <f t="shared" si="164"/>
        <v>1</v>
      </c>
      <c r="AC1519">
        <f>IF(N1519=Legend!$D$3,3,IF(N1519=Legend!$D$4,2,IF(N1519=Legend!$D$5,1,0)))</f>
        <v>2</v>
      </c>
      <c r="AD1519">
        <f t="shared" si="165"/>
        <v>1</v>
      </c>
      <c r="AF1519">
        <f t="shared" si="166"/>
        <v>2</v>
      </c>
      <c r="AG1519">
        <f>IF(R1519=Legend!$F$3,3,IF(R1519=Legend!$F$4,2,IF(R1519=Legend!$F$5,1,0)))</f>
        <v>1</v>
      </c>
      <c r="AH1519">
        <f>IF(S1519=Legend!$F$3,3,IF(S1519=Legend!$F$4,2,IF(S1519=Legend!$F$5,1,0)))</f>
        <v>2</v>
      </c>
      <c r="AK1519">
        <f>IF(V1519=Legend!$H$3,3,IF(V1519=Legend!$H$4,2,IF(V1519=Legend!$H$5,1,0)))</f>
        <v>1</v>
      </c>
      <c r="AM1519">
        <f t="shared" si="167"/>
        <v>13</v>
      </c>
    </row>
    <row r="1520" spans="1:39" ht="109.2" x14ac:dyDescent="0.3">
      <c r="A1520" t="s">
        <v>39</v>
      </c>
      <c r="B1520" t="s">
        <v>478</v>
      </c>
      <c r="C1520" t="s">
        <v>5325</v>
      </c>
      <c r="D1520" t="s">
        <v>702</v>
      </c>
      <c r="E1520" t="str">
        <f t="shared" si="161"/>
        <v>LAVIMA</v>
      </c>
      <c r="F1520" t="s">
        <v>39</v>
      </c>
      <c r="G1520" t="s">
        <v>21</v>
      </c>
      <c r="H1520" t="s">
        <v>21</v>
      </c>
      <c r="I1520" t="s">
        <v>54</v>
      </c>
      <c r="J1520" t="s">
        <v>35</v>
      </c>
      <c r="K1520" t="s">
        <v>24</v>
      </c>
      <c r="L1520" t="s">
        <v>25</v>
      </c>
      <c r="M1520" t="s">
        <v>25</v>
      </c>
      <c r="N1520" t="s">
        <v>26</v>
      </c>
      <c r="O1520" t="s">
        <v>25</v>
      </c>
      <c r="P1520" t="s">
        <v>21</v>
      </c>
      <c r="Q1520" t="s">
        <v>27</v>
      </c>
      <c r="R1520" t="s">
        <v>28</v>
      </c>
      <c r="S1520" t="s">
        <v>29</v>
      </c>
      <c r="T1520" t="s">
        <v>21</v>
      </c>
      <c r="U1520" t="s">
        <v>21</v>
      </c>
      <c r="V1520" t="s">
        <v>33</v>
      </c>
      <c r="W1520" s="2" t="s">
        <v>66</v>
      </c>
      <c r="Y1520">
        <f>IF(J1520=Legend!$B$3,0,IF(J1520=Legend!$B$4,1,IF(J1520=Legend!$B$5,2,0)))</f>
        <v>0</v>
      </c>
      <c r="Z1520">
        <f t="shared" si="162"/>
        <v>1</v>
      </c>
      <c r="AA1520">
        <f t="shared" si="163"/>
        <v>1</v>
      </c>
      <c r="AB1520">
        <f t="shared" si="164"/>
        <v>1</v>
      </c>
      <c r="AC1520">
        <f>IF(N1520=Legend!$D$3,3,IF(N1520=Legend!$D$4,2,IF(N1520=Legend!$D$5,1,0)))</f>
        <v>2</v>
      </c>
      <c r="AD1520">
        <f t="shared" si="165"/>
        <v>1</v>
      </c>
      <c r="AF1520">
        <f t="shared" si="166"/>
        <v>0</v>
      </c>
      <c r="AG1520">
        <f>IF(R1520=Legend!$F$3,3,IF(R1520=Legend!$F$4,2,IF(R1520=Legend!$F$5,1,0)))</f>
        <v>2</v>
      </c>
      <c r="AH1520">
        <f>IF(S1520=Legend!$F$3,3,IF(S1520=Legend!$F$4,2,IF(S1520=Legend!$F$5,1,0)))</f>
        <v>3</v>
      </c>
      <c r="AK1520">
        <f>IF(V1520=Legend!$H$3,3,IF(V1520=Legend!$H$4,2,IF(V1520=Legend!$H$5,1,0)))</f>
        <v>1</v>
      </c>
      <c r="AM1520">
        <f t="shared" si="167"/>
        <v>12</v>
      </c>
    </row>
    <row r="1521" spans="1:39" ht="124.8" x14ac:dyDescent="0.3">
      <c r="A1521" t="s">
        <v>102</v>
      </c>
      <c r="B1521" t="s">
        <v>174</v>
      </c>
      <c r="C1521" t="s">
        <v>1064</v>
      </c>
      <c r="D1521" t="s">
        <v>3771</v>
      </c>
      <c r="E1521" t="str">
        <f t="shared" si="161"/>
        <v>LAZARUS MINIMARKET</v>
      </c>
      <c r="F1521" t="s">
        <v>102</v>
      </c>
      <c r="G1521" t="s">
        <v>21</v>
      </c>
      <c r="H1521" t="s">
        <v>21</v>
      </c>
      <c r="I1521" t="s">
        <v>22</v>
      </c>
      <c r="J1521" t="s">
        <v>35</v>
      </c>
      <c r="K1521" t="s">
        <v>24</v>
      </c>
      <c r="L1521" t="s">
        <v>25</v>
      </c>
      <c r="M1521" t="s">
        <v>25</v>
      </c>
      <c r="N1521" t="s">
        <v>38</v>
      </c>
      <c r="O1521" t="s">
        <v>25</v>
      </c>
      <c r="P1521" t="s">
        <v>21</v>
      </c>
      <c r="Q1521" t="s">
        <v>27</v>
      </c>
      <c r="R1521" t="s">
        <v>45</v>
      </c>
      <c r="S1521" t="s">
        <v>29</v>
      </c>
      <c r="T1521" t="s">
        <v>21</v>
      </c>
      <c r="U1521" t="s">
        <v>21</v>
      </c>
      <c r="V1521" t="s">
        <v>30</v>
      </c>
      <c r="W1521" s="2" t="s">
        <v>97</v>
      </c>
      <c r="Y1521">
        <f>IF(J1521=Legend!$B$3,0,IF(J1521=Legend!$B$4,1,IF(J1521=Legend!$B$5,2,0)))</f>
        <v>0</v>
      </c>
      <c r="Z1521">
        <f t="shared" si="162"/>
        <v>1</v>
      </c>
      <c r="AA1521">
        <f t="shared" si="163"/>
        <v>1</v>
      </c>
      <c r="AB1521">
        <f t="shared" si="164"/>
        <v>1</v>
      </c>
      <c r="AC1521">
        <f>IF(N1521=Legend!$D$3,3,IF(N1521=Legend!$D$4,2,IF(N1521=Legend!$D$5,1,0)))</f>
        <v>3</v>
      </c>
      <c r="AD1521">
        <f t="shared" si="165"/>
        <v>1</v>
      </c>
      <c r="AF1521">
        <f t="shared" si="166"/>
        <v>0</v>
      </c>
      <c r="AG1521">
        <f>IF(R1521=Legend!$F$3,3,IF(R1521=Legend!$F$4,2,IF(R1521=Legend!$F$5,1,0)))</f>
        <v>1</v>
      </c>
      <c r="AH1521">
        <f>IF(S1521=Legend!$F$3,3,IF(S1521=Legend!$F$4,2,IF(S1521=Legend!$F$5,1,0)))</f>
        <v>3</v>
      </c>
      <c r="AK1521">
        <f>IF(V1521=Legend!$H$3,3,IF(V1521=Legend!$H$4,2,IF(V1521=Legend!$H$5,1,0)))</f>
        <v>2</v>
      </c>
      <c r="AM1521">
        <f t="shared" si="167"/>
        <v>13</v>
      </c>
    </row>
    <row r="1522" spans="1:39" ht="109.2" x14ac:dyDescent="0.3">
      <c r="A1522" t="s">
        <v>82</v>
      </c>
      <c r="B1522" t="s">
        <v>2938</v>
      </c>
      <c r="C1522" t="s">
        <v>4556</v>
      </c>
      <c r="D1522" t="s">
        <v>4566</v>
      </c>
      <c r="E1522" t="str">
        <f t="shared" si="161"/>
        <v>LC 4,5 MM</v>
      </c>
      <c r="F1522" t="s">
        <v>148</v>
      </c>
      <c r="G1522" t="s">
        <v>21</v>
      </c>
      <c r="H1522" t="s">
        <v>21</v>
      </c>
      <c r="I1522" t="s">
        <v>22</v>
      </c>
      <c r="J1522" t="s">
        <v>35</v>
      </c>
      <c r="K1522" t="s">
        <v>24</v>
      </c>
      <c r="L1522" t="s">
        <v>25</v>
      </c>
      <c r="M1522" t="s">
        <v>25</v>
      </c>
      <c r="N1522" t="s">
        <v>38</v>
      </c>
      <c r="O1522" t="s">
        <v>25</v>
      </c>
      <c r="P1522" t="s">
        <v>21</v>
      </c>
      <c r="Q1522" t="s">
        <v>27</v>
      </c>
      <c r="R1522" t="s">
        <v>45</v>
      </c>
      <c r="S1522" t="s">
        <v>29</v>
      </c>
      <c r="T1522" t="s">
        <v>21</v>
      </c>
      <c r="U1522" t="s">
        <v>21</v>
      </c>
      <c r="V1522" t="s">
        <v>33</v>
      </c>
      <c r="W1522" s="2" t="s">
        <v>66</v>
      </c>
      <c r="Y1522">
        <f>IF(J1522=Legend!$B$3,0,IF(J1522=Legend!$B$4,1,IF(J1522=Legend!$B$5,2,0)))</f>
        <v>0</v>
      </c>
      <c r="Z1522">
        <f t="shared" si="162"/>
        <v>1</v>
      </c>
      <c r="AA1522">
        <f t="shared" si="163"/>
        <v>1</v>
      </c>
      <c r="AB1522">
        <f t="shared" si="164"/>
        <v>1</v>
      </c>
      <c r="AC1522">
        <f>IF(N1522=Legend!$D$3,3,IF(N1522=Legend!$D$4,2,IF(N1522=Legend!$D$5,1,0)))</f>
        <v>3</v>
      </c>
      <c r="AD1522">
        <f t="shared" si="165"/>
        <v>1</v>
      </c>
      <c r="AF1522">
        <f t="shared" si="166"/>
        <v>0</v>
      </c>
      <c r="AG1522">
        <f>IF(R1522=Legend!$F$3,3,IF(R1522=Legend!$F$4,2,IF(R1522=Legend!$F$5,1,0)))</f>
        <v>1</v>
      </c>
      <c r="AH1522">
        <f>IF(S1522=Legend!$F$3,3,IF(S1522=Legend!$F$4,2,IF(S1522=Legend!$F$5,1,0)))</f>
        <v>3</v>
      </c>
      <c r="AK1522">
        <f>IF(V1522=Legend!$H$3,3,IF(V1522=Legend!$H$4,2,IF(V1522=Legend!$H$5,1,0)))</f>
        <v>1</v>
      </c>
      <c r="AM1522">
        <f t="shared" si="167"/>
        <v>12</v>
      </c>
    </row>
    <row r="1523" spans="1:39" ht="140.4" x14ac:dyDescent="0.3">
      <c r="A1523" t="s">
        <v>71</v>
      </c>
      <c r="B1523" t="s">
        <v>890</v>
      </c>
      <c r="C1523" t="s">
        <v>1169</v>
      </c>
      <c r="D1523" t="s">
        <v>2779</v>
      </c>
      <c r="E1523" t="str">
        <f t="shared" si="161"/>
        <v>LELY SULI</v>
      </c>
      <c r="F1523" t="s">
        <v>71</v>
      </c>
      <c r="G1523" t="s">
        <v>21</v>
      </c>
      <c r="H1523" t="s">
        <v>21</v>
      </c>
      <c r="I1523" t="s">
        <v>22</v>
      </c>
      <c r="J1523" t="s">
        <v>35</v>
      </c>
      <c r="K1523" t="s">
        <v>24</v>
      </c>
      <c r="L1523" t="s">
        <v>25</v>
      </c>
      <c r="M1523" t="s">
        <v>25</v>
      </c>
      <c r="N1523" t="s">
        <v>26</v>
      </c>
      <c r="O1523" t="s">
        <v>25</v>
      </c>
      <c r="P1523" t="s">
        <v>21</v>
      </c>
      <c r="Q1523" t="s">
        <v>27</v>
      </c>
      <c r="R1523" t="s">
        <v>28</v>
      </c>
      <c r="S1523" t="s">
        <v>29</v>
      </c>
      <c r="T1523" t="s">
        <v>21</v>
      </c>
      <c r="U1523" t="s">
        <v>21</v>
      </c>
      <c r="V1523" t="s">
        <v>42</v>
      </c>
      <c r="W1523" s="2" t="s">
        <v>34</v>
      </c>
      <c r="Y1523">
        <f>IF(J1523=Legend!$B$3,0,IF(J1523=Legend!$B$4,1,IF(J1523=Legend!$B$5,2,0)))</f>
        <v>0</v>
      </c>
      <c r="Z1523">
        <f t="shared" si="162"/>
        <v>1</v>
      </c>
      <c r="AA1523">
        <f t="shared" si="163"/>
        <v>1</v>
      </c>
      <c r="AB1523">
        <f t="shared" si="164"/>
        <v>1</v>
      </c>
      <c r="AC1523">
        <f>IF(N1523=Legend!$D$3,3,IF(N1523=Legend!$D$4,2,IF(N1523=Legend!$D$5,1,0)))</f>
        <v>2</v>
      </c>
      <c r="AD1523">
        <f t="shared" si="165"/>
        <v>1</v>
      </c>
      <c r="AF1523">
        <f t="shared" si="166"/>
        <v>0</v>
      </c>
      <c r="AG1523">
        <f>IF(R1523=Legend!$F$3,3,IF(R1523=Legend!$F$4,2,IF(R1523=Legend!$F$5,1,0)))</f>
        <v>2</v>
      </c>
      <c r="AH1523">
        <f>IF(S1523=Legend!$F$3,3,IF(S1523=Legend!$F$4,2,IF(S1523=Legend!$F$5,1,0)))</f>
        <v>3</v>
      </c>
      <c r="AK1523">
        <f>IF(V1523=Legend!$H$3,3,IF(V1523=Legend!$H$4,2,IF(V1523=Legend!$H$5,1,0)))</f>
        <v>0</v>
      </c>
      <c r="AM1523">
        <f t="shared" si="167"/>
        <v>11</v>
      </c>
    </row>
    <row r="1524" spans="1:39" ht="156" x14ac:dyDescent="0.3">
      <c r="A1524" t="s">
        <v>36</v>
      </c>
      <c r="B1524" t="s">
        <v>284</v>
      </c>
      <c r="C1524" t="s">
        <v>2615</v>
      </c>
      <c r="D1524" t="s">
        <v>2650</v>
      </c>
      <c r="E1524" t="str">
        <f t="shared" si="161"/>
        <v>LEMBAH TIDAR</v>
      </c>
      <c r="F1524" t="s">
        <v>36</v>
      </c>
      <c r="G1524" t="s">
        <v>21</v>
      </c>
      <c r="H1524" t="s">
        <v>21</v>
      </c>
      <c r="I1524" t="s">
        <v>22</v>
      </c>
      <c r="J1524" t="s">
        <v>23</v>
      </c>
      <c r="K1524" t="s">
        <v>24</v>
      </c>
      <c r="L1524" t="s">
        <v>25</v>
      </c>
      <c r="M1524" t="s">
        <v>25</v>
      </c>
      <c r="N1524" t="s">
        <v>28</v>
      </c>
      <c r="O1524" t="s">
        <v>25</v>
      </c>
      <c r="P1524" t="s">
        <v>21</v>
      </c>
      <c r="Q1524" t="s">
        <v>27</v>
      </c>
      <c r="R1524" t="s">
        <v>45</v>
      </c>
      <c r="S1524" t="s">
        <v>45</v>
      </c>
      <c r="T1524" t="s">
        <v>21</v>
      </c>
      <c r="U1524" t="s">
        <v>21</v>
      </c>
      <c r="V1524" t="s">
        <v>33</v>
      </c>
      <c r="W1524" s="2" t="s">
        <v>31</v>
      </c>
      <c r="Y1524">
        <f>IF(J1524=Legend!$B$3,0,IF(J1524=Legend!$B$4,1,IF(J1524=Legend!$B$5,2,0)))</f>
        <v>1</v>
      </c>
      <c r="Z1524">
        <f t="shared" si="162"/>
        <v>1</v>
      </c>
      <c r="AA1524">
        <f t="shared" si="163"/>
        <v>1</v>
      </c>
      <c r="AB1524">
        <f t="shared" si="164"/>
        <v>1</v>
      </c>
      <c r="AC1524">
        <f>IF(N1524=Legend!$D$3,3,IF(N1524=Legend!$D$4,2,IF(N1524=Legend!$D$5,1,0)))</f>
        <v>1</v>
      </c>
      <c r="AD1524">
        <f t="shared" si="165"/>
        <v>1</v>
      </c>
      <c r="AF1524">
        <f t="shared" si="166"/>
        <v>0</v>
      </c>
      <c r="AG1524">
        <f>IF(R1524=Legend!$F$3,3,IF(R1524=Legend!$F$4,2,IF(R1524=Legend!$F$5,1,0)))</f>
        <v>1</v>
      </c>
      <c r="AH1524">
        <f>IF(S1524=Legend!$F$3,3,IF(S1524=Legend!$F$4,2,IF(S1524=Legend!$F$5,1,0)))</f>
        <v>1</v>
      </c>
      <c r="AK1524">
        <f>IF(V1524=Legend!$H$3,3,IF(V1524=Legend!$H$4,2,IF(V1524=Legend!$H$5,1,0)))</f>
        <v>1</v>
      </c>
      <c r="AM1524">
        <f t="shared" si="167"/>
        <v>9</v>
      </c>
    </row>
    <row r="1525" spans="1:39" ht="78" x14ac:dyDescent="0.3">
      <c r="A1525" t="s">
        <v>56</v>
      </c>
      <c r="B1525" t="s">
        <v>1602</v>
      </c>
      <c r="C1525" t="s">
        <v>1638</v>
      </c>
      <c r="D1525" t="s">
        <v>2053</v>
      </c>
      <c r="E1525" t="str">
        <f t="shared" si="161"/>
        <v>LEMON</v>
      </c>
      <c r="F1525" t="s">
        <v>56</v>
      </c>
      <c r="G1525" t="s">
        <v>21</v>
      </c>
      <c r="H1525" t="s">
        <v>21</v>
      </c>
      <c r="I1525" t="s">
        <v>50</v>
      </c>
      <c r="J1525" t="s">
        <v>35</v>
      </c>
      <c r="K1525" t="s">
        <v>47</v>
      </c>
      <c r="L1525" t="s">
        <v>25</v>
      </c>
      <c r="M1525" t="s">
        <v>25</v>
      </c>
      <c r="N1525" t="s">
        <v>28</v>
      </c>
      <c r="O1525" t="s">
        <v>21</v>
      </c>
      <c r="P1525" t="s">
        <v>21</v>
      </c>
      <c r="Q1525" t="s">
        <v>27</v>
      </c>
      <c r="R1525" t="s">
        <v>45</v>
      </c>
      <c r="S1525" t="s">
        <v>28</v>
      </c>
      <c r="T1525" t="s">
        <v>21</v>
      </c>
      <c r="U1525" t="s">
        <v>21</v>
      </c>
      <c r="V1525" t="s">
        <v>33</v>
      </c>
      <c r="W1525" s="2" t="s">
        <v>77</v>
      </c>
      <c r="Y1525">
        <f>IF(J1525=Legend!$B$3,0,IF(J1525=Legend!$B$4,1,IF(J1525=Legend!$B$5,2,0)))</f>
        <v>0</v>
      </c>
      <c r="Z1525">
        <f t="shared" si="162"/>
        <v>0</v>
      </c>
      <c r="AA1525">
        <f t="shared" si="163"/>
        <v>1</v>
      </c>
      <c r="AB1525">
        <f t="shared" si="164"/>
        <v>1</v>
      </c>
      <c r="AC1525">
        <f>IF(N1525=Legend!$D$3,3,IF(N1525=Legend!$D$4,2,IF(N1525=Legend!$D$5,1,0)))</f>
        <v>1</v>
      </c>
      <c r="AD1525">
        <f t="shared" si="165"/>
        <v>0</v>
      </c>
      <c r="AF1525">
        <f t="shared" si="166"/>
        <v>0</v>
      </c>
      <c r="AG1525">
        <f>IF(R1525=Legend!$F$3,3,IF(R1525=Legend!$F$4,2,IF(R1525=Legend!$F$5,1,0)))</f>
        <v>1</v>
      </c>
      <c r="AH1525">
        <f>IF(S1525=Legend!$F$3,3,IF(S1525=Legend!$F$4,2,IF(S1525=Legend!$F$5,1,0)))</f>
        <v>2</v>
      </c>
      <c r="AK1525">
        <f>IF(V1525=Legend!$H$3,3,IF(V1525=Legend!$H$4,2,IF(V1525=Legend!$H$5,1,0)))</f>
        <v>1</v>
      </c>
      <c r="AM1525">
        <f t="shared" si="167"/>
        <v>7</v>
      </c>
    </row>
    <row r="1526" spans="1:39" ht="109.2" x14ac:dyDescent="0.3">
      <c r="A1526" t="s">
        <v>56</v>
      </c>
      <c r="B1526" t="s">
        <v>1683</v>
      </c>
      <c r="C1526" t="s">
        <v>1706</v>
      </c>
      <c r="D1526" t="s">
        <v>2296</v>
      </c>
      <c r="E1526" t="str">
        <f t="shared" si="161"/>
        <v>LENA</v>
      </c>
      <c r="F1526" t="s">
        <v>20</v>
      </c>
      <c r="G1526" t="s">
        <v>21</v>
      </c>
      <c r="H1526" t="s">
        <v>21</v>
      </c>
      <c r="I1526" t="s">
        <v>54</v>
      </c>
      <c r="J1526" t="s">
        <v>35</v>
      </c>
      <c r="K1526" t="s">
        <v>24</v>
      </c>
      <c r="L1526" t="s">
        <v>21</v>
      </c>
      <c r="M1526" t="s">
        <v>21</v>
      </c>
      <c r="N1526" t="s">
        <v>47</v>
      </c>
      <c r="O1526" t="s">
        <v>21</v>
      </c>
      <c r="P1526" t="s">
        <v>21</v>
      </c>
      <c r="Q1526" t="s">
        <v>27</v>
      </c>
      <c r="R1526" t="s">
        <v>45</v>
      </c>
      <c r="S1526" t="s">
        <v>28</v>
      </c>
      <c r="T1526" t="s">
        <v>21</v>
      </c>
      <c r="U1526" t="s">
        <v>21</v>
      </c>
      <c r="V1526" t="s">
        <v>33</v>
      </c>
      <c r="W1526" s="2" t="s">
        <v>46</v>
      </c>
      <c r="Y1526">
        <f>IF(J1526=Legend!$B$3,0,IF(J1526=Legend!$B$4,1,IF(J1526=Legend!$B$5,2,0)))</f>
        <v>0</v>
      </c>
      <c r="Z1526">
        <f t="shared" si="162"/>
        <v>1</v>
      </c>
      <c r="AA1526">
        <f t="shared" si="163"/>
        <v>0</v>
      </c>
      <c r="AB1526">
        <f t="shared" si="164"/>
        <v>0</v>
      </c>
      <c r="AC1526">
        <f>IF(N1526=Legend!$D$3,3,IF(N1526=Legend!$D$4,2,IF(N1526=Legend!$D$5,1,0)))</f>
        <v>0</v>
      </c>
      <c r="AD1526">
        <f t="shared" si="165"/>
        <v>0</v>
      </c>
      <c r="AF1526">
        <f t="shared" si="166"/>
        <v>0</v>
      </c>
      <c r="AG1526">
        <f>IF(R1526=Legend!$F$3,3,IF(R1526=Legend!$F$4,2,IF(R1526=Legend!$F$5,1,0)))</f>
        <v>1</v>
      </c>
      <c r="AH1526">
        <f>IF(S1526=Legend!$F$3,3,IF(S1526=Legend!$F$4,2,IF(S1526=Legend!$F$5,1,0)))</f>
        <v>2</v>
      </c>
      <c r="AK1526">
        <f>IF(V1526=Legend!$H$3,3,IF(V1526=Legend!$H$4,2,IF(V1526=Legend!$H$5,1,0)))</f>
        <v>1</v>
      </c>
      <c r="AM1526">
        <f t="shared" si="167"/>
        <v>5</v>
      </c>
    </row>
    <row r="1527" spans="1:39" ht="140.4" x14ac:dyDescent="0.3">
      <c r="A1527" t="s">
        <v>73</v>
      </c>
      <c r="B1527" t="s">
        <v>162</v>
      </c>
      <c r="C1527" t="s">
        <v>404</v>
      </c>
      <c r="D1527" t="s">
        <v>445</v>
      </c>
      <c r="E1527" t="str">
        <f t="shared" si="161"/>
        <v>LESTARI BARU 2</v>
      </c>
      <c r="F1527" t="s">
        <v>88</v>
      </c>
      <c r="G1527" t="s">
        <v>21</v>
      </c>
      <c r="H1527" t="s">
        <v>21</v>
      </c>
      <c r="I1527" t="s">
        <v>22</v>
      </c>
      <c r="J1527" t="s">
        <v>41</v>
      </c>
      <c r="K1527" t="s">
        <v>24</v>
      </c>
      <c r="L1527" t="s">
        <v>25</v>
      </c>
      <c r="M1527" t="s">
        <v>25</v>
      </c>
      <c r="N1527" t="s">
        <v>38</v>
      </c>
      <c r="O1527" t="s">
        <v>25</v>
      </c>
      <c r="P1527" t="s">
        <v>21</v>
      </c>
      <c r="Q1527" t="s">
        <v>27</v>
      </c>
      <c r="R1527" t="s">
        <v>29</v>
      </c>
      <c r="S1527" t="s">
        <v>29</v>
      </c>
      <c r="T1527" t="s">
        <v>21</v>
      </c>
      <c r="U1527" t="s">
        <v>21</v>
      </c>
      <c r="V1527" t="s">
        <v>33</v>
      </c>
      <c r="W1527" s="2" t="s">
        <v>34</v>
      </c>
      <c r="Y1527">
        <f>IF(J1527=Legend!$B$3,0,IF(J1527=Legend!$B$4,1,IF(J1527=Legend!$B$5,2,0)))</f>
        <v>2</v>
      </c>
      <c r="Z1527">
        <f t="shared" si="162"/>
        <v>1</v>
      </c>
      <c r="AA1527">
        <f t="shared" si="163"/>
        <v>1</v>
      </c>
      <c r="AB1527">
        <f t="shared" si="164"/>
        <v>1</v>
      </c>
      <c r="AC1527">
        <f>IF(N1527=Legend!$D$3,3,IF(N1527=Legend!$D$4,2,IF(N1527=Legend!$D$5,1,0)))</f>
        <v>3</v>
      </c>
      <c r="AD1527">
        <f t="shared" si="165"/>
        <v>1</v>
      </c>
      <c r="AF1527">
        <f t="shared" si="166"/>
        <v>0</v>
      </c>
      <c r="AG1527">
        <f>IF(R1527=Legend!$F$3,3,IF(R1527=Legend!$F$4,2,IF(R1527=Legend!$F$5,1,0)))</f>
        <v>3</v>
      </c>
      <c r="AH1527">
        <f>IF(S1527=Legend!$F$3,3,IF(S1527=Legend!$F$4,2,IF(S1527=Legend!$F$5,1,0)))</f>
        <v>3</v>
      </c>
      <c r="AK1527">
        <f>IF(V1527=Legend!$H$3,3,IF(V1527=Legend!$H$4,2,IF(V1527=Legend!$H$5,1,0)))</f>
        <v>1</v>
      </c>
      <c r="AM1527">
        <f t="shared" si="167"/>
        <v>16</v>
      </c>
    </row>
    <row r="1528" spans="1:39" ht="140.4" x14ac:dyDescent="0.3">
      <c r="A1528" t="s">
        <v>19</v>
      </c>
      <c r="B1528" t="s">
        <v>162</v>
      </c>
      <c r="C1528" t="s">
        <v>181</v>
      </c>
      <c r="D1528" t="s">
        <v>226</v>
      </c>
      <c r="E1528" t="str">
        <f t="shared" si="161"/>
        <v>LESTARI BARU 4</v>
      </c>
      <c r="F1528" t="s">
        <v>37</v>
      </c>
      <c r="G1528" t="s">
        <v>21</v>
      </c>
      <c r="H1528" t="s">
        <v>21</v>
      </c>
      <c r="I1528" t="s">
        <v>22</v>
      </c>
      <c r="J1528" t="s">
        <v>41</v>
      </c>
      <c r="K1528" t="s">
        <v>24</v>
      </c>
      <c r="L1528" t="s">
        <v>25</v>
      </c>
      <c r="M1528" t="s">
        <v>25</v>
      </c>
      <c r="N1528" t="s">
        <v>38</v>
      </c>
      <c r="O1528" t="s">
        <v>25</v>
      </c>
      <c r="P1528" t="s">
        <v>21</v>
      </c>
      <c r="Q1528" t="s">
        <v>27</v>
      </c>
      <c r="R1528" t="s">
        <v>29</v>
      </c>
      <c r="S1528" t="s">
        <v>29</v>
      </c>
      <c r="T1528" t="s">
        <v>21</v>
      </c>
      <c r="U1528" t="s">
        <v>21</v>
      </c>
      <c r="V1528" t="s">
        <v>30</v>
      </c>
      <c r="W1528" s="2" t="s">
        <v>34</v>
      </c>
      <c r="Y1528">
        <f>IF(J1528=Legend!$B$3,0,IF(J1528=Legend!$B$4,1,IF(J1528=Legend!$B$5,2,0)))</f>
        <v>2</v>
      </c>
      <c r="Z1528">
        <f t="shared" si="162"/>
        <v>1</v>
      </c>
      <c r="AA1528">
        <f t="shared" si="163"/>
        <v>1</v>
      </c>
      <c r="AB1528">
        <f t="shared" si="164"/>
        <v>1</v>
      </c>
      <c r="AC1528">
        <f>IF(N1528=Legend!$D$3,3,IF(N1528=Legend!$D$4,2,IF(N1528=Legend!$D$5,1,0)))</f>
        <v>3</v>
      </c>
      <c r="AD1528">
        <f t="shared" si="165"/>
        <v>1</v>
      </c>
      <c r="AF1528">
        <f t="shared" si="166"/>
        <v>0</v>
      </c>
      <c r="AG1528">
        <f>IF(R1528=Legend!$F$3,3,IF(R1528=Legend!$F$4,2,IF(R1528=Legend!$F$5,1,0)))</f>
        <v>3</v>
      </c>
      <c r="AH1528">
        <f>IF(S1528=Legend!$F$3,3,IF(S1528=Legend!$F$4,2,IF(S1528=Legend!$F$5,1,0)))</f>
        <v>3</v>
      </c>
      <c r="AK1528">
        <f>IF(V1528=Legend!$H$3,3,IF(V1528=Legend!$H$4,2,IF(V1528=Legend!$H$5,1,0)))</f>
        <v>2</v>
      </c>
      <c r="AM1528">
        <f t="shared" si="167"/>
        <v>17</v>
      </c>
    </row>
    <row r="1529" spans="1:39" ht="140.4" x14ac:dyDescent="0.3">
      <c r="A1529" t="s">
        <v>19</v>
      </c>
      <c r="B1529" t="s">
        <v>162</v>
      </c>
      <c r="C1529" t="s">
        <v>181</v>
      </c>
      <c r="D1529" t="s">
        <v>225</v>
      </c>
      <c r="E1529" t="str">
        <f t="shared" si="161"/>
        <v>LESTARI BARU I</v>
      </c>
      <c r="F1529" t="s">
        <v>58</v>
      </c>
      <c r="G1529" t="s">
        <v>21</v>
      </c>
      <c r="H1529" t="s">
        <v>21</v>
      </c>
      <c r="I1529" t="s">
        <v>22</v>
      </c>
      <c r="J1529" t="s">
        <v>41</v>
      </c>
      <c r="K1529" t="s">
        <v>24</v>
      </c>
      <c r="L1529" t="s">
        <v>25</v>
      </c>
      <c r="M1529" t="s">
        <v>25</v>
      </c>
      <c r="N1529" t="s">
        <v>38</v>
      </c>
      <c r="O1529" t="s">
        <v>25</v>
      </c>
      <c r="P1529" t="s">
        <v>21</v>
      </c>
      <c r="Q1529" t="s">
        <v>27</v>
      </c>
      <c r="R1529" t="s">
        <v>29</v>
      </c>
      <c r="S1529" t="s">
        <v>29</v>
      </c>
      <c r="T1529" t="s">
        <v>21</v>
      </c>
      <c r="U1529" t="s">
        <v>21</v>
      </c>
      <c r="V1529" t="s">
        <v>30</v>
      </c>
      <c r="W1529" s="2" t="s">
        <v>34</v>
      </c>
      <c r="Y1529">
        <f>IF(J1529=Legend!$B$3,0,IF(J1529=Legend!$B$4,1,IF(J1529=Legend!$B$5,2,0)))</f>
        <v>2</v>
      </c>
      <c r="Z1529">
        <f t="shared" si="162"/>
        <v>1</v>
      </c>
      <c r="AA1529">
        <f t="shared" si="163"/>
        <v>1</v>
      </c>
      <c r="AB1529">
        <f t="shared" si="164"/>
        <v>1</v>
      </c>
      <c r="AC1529">
        <f>IF(N1529=Legend!$D$3,3,IF(N1529=Legend!$D$4,2,IF(N1529=Legend!$D$5,1,0)))</f>
        <v>3</v>
      </c>
      <c r="AD1529">
        <f t="shared" si="165"/>
        <v>1</v>
      </c>
      <c r="AF1529">
        <f t="shared" si="166"/>
        <v>0</v>
      </c>
      <c r="AG1529">
        <f>IF(R1529=Legend!$F$3,3,IF(R1529=Legend!$F$4,2,IF(R1529=Legend!$F$5,1,0)))</f>
        <v>3</v>
      </c>
      <c r="AH1529">
        <f>IF(S1529=Legend!$F$3,3,IF(S1529=Legend!$F$4,2,IF(S1529=Legend!$F$5,1,0)))</f>
        <v>3</v>
      </c>
      <c r="AK1529">
        <f>IF(V1529=Legend!$H$3,3,IF(V1529=Legend!$H$4,2,IF(V1529=Legend!$H$5,1,0)))</f>
        <v>2</v>
      </c>
      <c r="AM1529">
        <f t="shared" si="167"/>
        <v>17</v>
      </c>
    </row>
    <row r="1530" spans="1:39" ht="140.4" x14ac:dyDescent="0.3">
      <c r="A1530" t="s">
        <v>19</v>
      </c>
      <c r="B1530" t="s">
        <v>162</v>
      </c>
      <c r="C1530" t="s">
        <v>181</v>
      </c>
      <c r="D1530" t="s">
        <v>222</v>
      </c>
      <c r="E1530" t="str">
        <f t="shared" si="161"/>
        <v>LESTARI WAHYU SEJAHTERA</v>
      </c>
      <c r="F1530" t="s">
        <v>62</v>
      </c>
      <c r="G1530" t="s">
        <v>21</v>
      </c>
      <c r="H1530" t="s">
        <v>21</v>
      </c>
      <c r="I1530" t="s">
        <v>22</v>
      </c>
      <c r="J1530" t="s">
        <v>23</v>
      </c>
      <c r="K1530" t="s">
        <v>24</v>
      </c>
      <c r="L1530" t="s">
        <v>25</v>
      </c>
      <c r="M1530" t="s">
        <v>25</v>
      </c>
      <c r="N1530" t="s">
        <v>26</v>
      </c>
      <c r="O1530" t="s">
        <v>25</v>
      </c>
      <c r="P1530" t="s">
        <v>21</v>
      </c>
      <c r="Q1530" t="s">
        <v>27</v>
      </c>
      <c r="R1530" t="s">
        <v>28</v>
      </c>
      <c r="S1530" t="s">
        <v>29</v>
      </c>
      <c r="T1530" t="s">
        <v>21</v>
      </c>
      <c r="U1530" t="s">
        <v>21</v>
      </c>
      <c r="V1530" t="s">
        <v>30</v>
      </c>
      <c r="W1530" s="2" t="s">
        <v>34</v>
      </c>
      <c r="Y1530">
        <f>IF(J1530=Legend!$B$3,0,IF(J1530=Legend!$B$4,1,IF(J1530=Legend!$B$5,2,0)))</f>
        <v>1</v>
      </c>
      <c r="Z1530">
        <f t="shared" si="162"/>
        <v>1</v>
      </c>
      <c r="AA1530">
        <f t="shared" si="163"/>
        <v>1</v>
      </c>
      <c r="AB1530">
        <f t="shared" si="164"/>
        <v>1</v>
      </c>
      <c r="AC1530">
        <f>IF(N1530=Legend!$D$3,3,IF(N1530=Legend!$D$4,2,IF(N1530=Legend!$D$5,1,0)))</f>
        <v>2</v>
      </c>
      <c r="AD1530">
        <f t="shared" si="165"/>
        <v>1</v>
      </c>
      <c r="AF1530">
        <f t="shared" si="166"/>
        <v>0</v>
      </c>
      <c r="AG1530">
        <f>IF(R1530=Legend!$F$3,3,IF(R1530=Legend!$F$4,2,IF(R1530=Legend!$F$5,1,0)))</f>
        <v>2</v>
      </c>
      <c r="AH1530">
        <f>IF(S1530=Legend!$F$3,3,IF(S1530=Legend!$F$4,2,IF(S1530=Legend!$F$5,1,0)))</f>
        <v>3</v>
      </c>
      <c r="AK1530">
        <f>IF(V1530=Legend!$H$3,3,IF(V1530=Legend!$H$4,2,IF(V1530=Legend!$H$5,1,0)))</f>
        <v>2</v>
      </c>
      <c r="AM1530">
        <f t="shared" si="167"/>
        <v>14</v>
      </c>
    </row>
    <row r="1531" spans="1:39" ht="140.4" x14ac:dyDescent="0.3">
      <c r="A1531" t="s">
        <v>82</v>
      </c>
      <c r="B1531" t="s">
        <v>847</v>
      </c>
      <c r="C1531" t="s">
        <v>4549</v>
      </c>
      <c r="D1531" t="s">
        <v>4553</v>
      </c>
      <c r="E1531" t="str">
        <f t="shared" si="161"/>
        <v>LIA JAYA, TK</v>
      </c>
      <c r="F1531" t="s">
        <v>82</v>
      </c>
      <c r="G1531" t="s">
        <v>21</v>
      </c>
      <c r="H1531" t="s">
        <v>21</v>
      </c>
      <c r="I1531" t="s">
        <v>22</v>
      </c>
      <c r="J1531" t="s">
        <v>35</v>
      </c>
      <c r="K1531" t="s">
        <v>24</v>
      </c>
      <c r="L1531" t="s">
        <v>25</v>
      </c>
      <c r="M1531" t="s">
        <v>25</v>
      </c>
      <c r="N1531" t="s">
        <v>38</v>
      </c>
      <c r="O1531" t="s">
        <v>25</v>
      </c>
      <c r="P1531" t="s">
        <v>21</v>
      </c>
      <c r="Q1531" t="s">
        <v>27</v>
      </c>
      <c r="R1531" t="s">
        <v>28</v>
      </c>
      <c r="S1531" t="s">
        <v>29</v>
      </c>
      <c r="T1531" t="s">
        <v>21</v>
      </c>
      <c r="U1531" t="s">
        <v>21</v>
      </c>
      <c r="V1531" t="s">
        <v>33</v>
      </c>
      <c r="W1531" s="2" t="s">
        <v>34</v>
      </c>
      <c r="Y1531">
        <f>IF(J1531=Legend!$B$3,0,IF(J1531=Legend!$B$4,1,IF(J1531=Legend!$B$5,2,0)))</f>
        <v>0</v>
      </c>
      <c r="Z1531">
        <f t="shared" si="162"/>
        <v>1</v>
      </c>
      <c r="AA1531">
        <f t="shared" si="163"/>
        <v>1</v>
      </c>
      <c r="AB1531">
        <f t="shared" si="164"/>
        <v>1</v>
      </c>
      <c r="AC1531">
        <f>IF(N1531=Legend!$D$3,3,IF(N1531=Legend!$D$4,2,IF(N1531=Legend!$D$5,1,0)))</f>
        <v>3</v>
      </c>
      <c r="AD1531">
        <f t="shared" si="165"/>
        <v>1</v>
      </c>
      <c r="AF1531">
        <f t="shared" si="166"/>
        <v>0</v>
      </c>
      <c r="AG1531">
        <f>IF(R1531=Legend!$F$3,3,IF(R1531=Legend!$F$4,2,IF(R1531=Legend!$F$5,1,0)))</f>
        <v>2</v>
      </c>
      <c r="AH1531">
        <f>IF(S1531=Legend!$F$3,3,IF(S1531=Legend!$F$4,2,IF(S1531=Legend!$F$5,1,0)))</f>
        <v>3</v>
      </c>
      <c r="AK1531">
        <f>IF(V1531=Legend!$H$3,3,IF(V1531=Legend!$H$4,2,IF(V1531=Legend!$H$5,1,0)))</f>
        <v>1</v>
      </c>
      <c r="AM1531">
        <f t="shared" si="167"/>
        <v>13</v>
      </c>
    </row>
    <row r="1532" spans="1:39" ht="156" x14ac:dyDescent="0.3">
      <c r="A1532" t="s">
        <v>113</v>
      </c>
      <c r="B1532" t="s">
        <v>519</v>
      </c>
      <c r="C1532" t="s">
        <v>1341</v>
      </c>
      <c r="D1532" t="s">
        <v>1355</v>
      </c>
      <c r="E1532" t="str">
        <f t="shared" si="161"/>
        <v>LIA JAYA/GRESS NAOMI WIANA PARDOSI</v>
      </c>
      <c r="F1532" t="s">
        <v>113</v>
      </c>
      <c r="G1532" t="s">
        <v>21</v>
      </c>
      <c r="H1532" t="s">
        <v>21</v>
      </c>
      <c r="I1532" t="s">
        <v>22</v>
      </c>
      <c r="J1532" t="s">
        <v>41</v>
      </c>
      <c r="K1532" t="s">
        <v>24</v>
      </c>
      <c r="L1532" t="s">
        <v>25</v>
      </c>
      <c r="M1532" t="s">
        <v>21</v>
      </c>
      <c r="N1532" t="s">
        <v>47</v>
      </c>
      <c r="O1532" t="s">
        <v>21</v>
      </c>
      <c r="P1532" t="s">
        <v>21</v>
      </c>
      <c r="Q1532" t="s">
        <v>27</v>
      </c>
      <c r="R1532" t="s">
        <v>45</v>
      </c>
      <c r="S1532" t="s">
        <v>29</v>
      </c>
      <c r="T1532" t="s">
        <v>21</v>
      </c>
      <c r="U1532" t="s">
        <v>21</v>
      </c>
      <c r="V1532" t="s">
        <v>75</v>
      </c>
      <c r="W1532" s="2" t="s">
        <v>31</v>
      </c>
      <c r="Y1532">
        <f>IF(J1532=Legend!$B$3,0,IF(J1532=Legend!$B$4,1,IF(J1532=Legend!$B$5,2,0)))</f>
        <v>2</v>
      </c>
      <c r="Z1532">
        <f t="shared" si="162"/>
        <v>1</v>
      </c>
      <c r="AA1532">
        <f t="shared" si="163"/>
        <v>1</v>
      </c>
      <c r="AB1532">
        <f t="shared" si="164"/>
        <v>0</v>
      </c>
      <c r="AC1532">
        <f>IF(N1532=Legend!$D$3,3,IF(N1532=Legend!$D$4,2,IF(N1532=Legend!$D$5,1,0)))</f>
        <v>0</v>
      </c>
      <c r="AD1532">
        <f t="shared" si="165"/>
        <v>0</v>
      </c>
      <c r="AF1532">
        <f t="shared" si="166"/>
        <v>0</v>
      </c>
      <c r="AG1532">
        <f>IF(R1532=Legend!$F$3,3,IF(R1532=Legend!$F$4,2,IF(R1532=Legend!$F$5,1,0)))</f>
        <v>1</v>
      </c>
      <c r="AH1532">
        <f>IF(S1532=Legend!$F$3,3,IF(S1532=Legend!$F$4,2,IF(S1532=Legend!$F$5,1,0)))</f>
        <v>3</v>
      </c>
      <c r="AK1532">
        <f>IF(V1532=Legend!$H$3,3,IF(V1532=Legend!$H$4,2,IF(V1532=Legend!$H$5,1,0)))</f>
        <v>3</v>
      </c>
      <c r="AM1532">
        <f t="shared" si="167"/>
        <v>11</v>
      </c>
    </row>
    <row r="1533" spans="1:39" ht="46.8" x14ac:dyDescent="0.3">
      <c r="A1533" t="s">
        <v>40</v>
      </c>
      <c r="B1533" t="s">
        <v>637</v>
      </c>
      <c r="C1533" t="s">
        <v>905</v>
      </c>
      <c r="D1533" t="s">
        <v>3307</v>
      </c>
      <c r="E1533" t="str">
        <f t="shared" si="161"/>
        <v>LIANA</v>
      </c>
      <c r="F1533" t="s">
        <v>70</v>
      </c>
      <c r="G1533" t="s">
        <v>21</v>
      </c>
      <c r="H1533" t="s">
        <v>21</v>
      </c>
      <c r="I1533" t="s">
        <v>22</v>
      </c>
      <c r="J1533" t="s">
        <v>35</v>
      </c>
      <c r="K1533" t="s">
        <v>47</v>
      </c>
      <c r="L1533" t="s">
        <v>21</v>
      </c>
      <c r="M1533" t="s">
        <v>21</v>
      </c>
      <c r="N1533" t="s">
        <v>47</v>
      </c>
      <c r="O1533" t="s">
        <v>21</v>
      </c>
      <c r="P1533" t="s">
        <v>21</v>
      </c>
      <c r="Q1533" t="s">
        <v>27</v>
      </c>
      <c r="R1533" t="s">
        <v>47</v>
      </c>
      <c r="S1533" t="s">
        <v>45</v>
      </c>
      <c r="T1533" t="s">
        <v>21</v>
      </c>
      <c r="U1533" t="s">
        <v>21</v>
      </c>
      <c r="V1533" t="s">
        <v>42</v>
      </c>
      <c r="W1533" s="2" t="s">
        <v>81</v>
      </c>
      <c r="Y1533">
        <f>IF(J1533=Legend!$B$3,0,IF(J1533=Legend!$B$4,1,IF(J1533=Legend!$B$5,2,0)))</f>
        <v>0</v>
      </c>
      <c r="Z1533">
        <f t="shared" si="162"/>
        <v>0</v>
      </c>
      <c r="AA1533">
        <f t="shared" si="163"/>
        <v>0</v>
      </c>
      <c r="AB1533">
        <f t="shared" si="164"/>
        <v>0</v>
      </c>
      <c r="AC1533">
        <f>IF(N1533=Legend!$D$3,3,IF(N1533=Legend!$D$4,2,IF(N1533=Legend!$D$5,1,0)))</f>
        <v>0</v>
      </c>
      <c r="AD1533">
        <f t="shared" si="165"/>
        <v>0</v>
      </c>
      <c r="AF1533">
        <f t="shared" si="166"/>
        <v>0</v>
      </c>
      <c r="AG1533">
        <f>IF(R1533=Legend!$F$3,3,IF(R1533=Legend!$F$4,2,IF(R1533=Legend!$F$5,1,0)))</f>
        <v>0</v>
      </c>
      <c r="AH1533">
        <f>IF(S1533=Legend!$F$3,3,IF(S1533=Legend!$F$4,2,IF(S1533=Legend!$F$5,1,0)))</f>
        <v>1</v>
      </c>
      <c r="AK1533">
        <f>IF(V1533=Legend!$H$3,3,IF(V1533=Legend!$H$4,2,IF(V1533=Legend!$H$5,1,0)))</f>
        <v>0</v>
      </c>
      <c r="AM1533">
        <f t="shared" si="167"/>
        <v>1</v>
      </c>
    </row>
    <row r="1534" spans="1:39" ht="31.2" x14ac:dyDescent="0.3">
      <c r="A1534" t="s">
        <v>37</v>
      </c>
      <c r="B1534" t="s">
        <v>983</v>
      </c>
      <c r="C1534" t="s">
        <v>984</v>
      </c>
      <c r="D1534" t="s">
        <v>3490</v>
      </c>
      <c r="E1534" t="str">
        <f t="shared" si="161"/>
        <v>LIANG/PO LIANG</v>
      </c>
      <c r="F1534" t="s">
        <v>37</v>
      </c>
      <c r="G1534" t="s">
        <v>21</v>
      </c>
      <c r="H1534" t="s">
        <v>21</v>
      </c>
      <c r="I1534" t="s">
        <v>50</v>
      </c>
      <c r="J1534" t="s">
        <v>35</v>
      </c>
      <c r="K1534" t="s">
        <v>47</v>
      </c>
      <c r="L1534" t="s">
        <v>21</v>
      </c>
      <c r="M1534" t="s">
        <v>21</v>
      </c>
      <c r="N1534" t="s">
        <v>47</v>
      </c>
      <c r="O1534" t="s">
        <v>21</v>
      </c>
      <c r="P1534" t="s">
        <v>21</v>
      </c>
      <c r="Q1534" t="s">
        <v>27</v>
      </c>
      <c r="R1534" t="s">
        <v>45</v>
      </c>
      <c r="S1534" t="s">
        <v>45</v>
      </c>
      <c r="T1534" t="s">
        <v>21</v>
      </c>
      <c r="U1534" t="s">
        <v>21</v>
      </c>
      <c r="V1534" t="s">
        <v>33</v>
      </c>
      <c r="W1534" s="18" t="s">
        <v>63</v>
      </c>
      <c r="Y1534">
        <f>IF(J1534=Legend!$B$3,0,IF(J1534=Legend!$B$4,1,IF(J1534=Legend!$B$5,2,0)))</f>
        <v>0</v>
      </c>
      <c r="Z1534">
        <f t="shared" si="162"/>
        <v>0</v>
      </c>
      <c r="AA1534">
        <f t="shared" si="163"/>
        <v>0</v>
      </c>
      <c r="AB1534">
        <f t="shared" si="164"/>
        <v>0</v>
      </c>
      <c r="AC1534">
        <f>IF(N1534=Legend!$D$3,3,IF(N1534=Legend!$D$4,2,IF(N1534=Legend!$D$5,1,0)))</f>
        <v>0</v>
      </c>
      <c r="AD1534">
        <f t="shared" si="165"/>
        <v>0</v>
      </c>
      <c r="AF1534">
        <f t="shared" si="166"/>
        <v>0</v>
      </c>
      <c r="AG1534">
        <f>IF(R1534=Legend!$F$3,3,IF(R1534=Legend!$F$4,2,IF(R1534=Legend!$F$5,1,0)))</f>
        <v>1</v>
      </c>
      <c r="AH1534">
        <f>IF(S1534=Legend!$F$3,3,IF(S1534=Legend!$F$4,2,IF(S1534=Legend!$F$5,1,0)))</f>
        <v>1</v>
      </c>
      <c r="AK1534">
        <f>IF(V1534=Legend!$H$3,3,IF(V1534=Legend!$H$4,2,IF(V1534=Legend!$H$5,1,0)))</f>
        <v>1</v>
      </c>
      <c r="AM1534">
        <f t="shared" si="167"/>
        <v>3</v>
      </c>
    </row>
    <row r="1535" spans="1:39" ht="31.2" x14ac:dyDescent="0.3">
      <c r="A1535" t="s">
        <v>40</v>
      </c>
      <c r="B1535" t="s">
        <v>637</v>
      </c>
      <c r="C1535" t="s">
        <v>905</v>
      </c>
      <c r="D1535" t="s">
        <v>3306</v>
      </c>
      <c r="E1535" t="str">
        <f t="shared" si="161"/>
        <v>LIANYAN</v>
      </c>
      <c r="F1535" t="s">
        <v>70</v>
      </c>
      <c r="G1535" t="s">
        <v>21</v>
      </c>
      <c r="H1535" t="s">
        <v>21</v>
      </c>
      <c r="I1535" t="s">
        <v>22</v>
      </c>
      <c r="J1535" t="s">
        <v>35</v>
      </c>
      <c r="K1535" t="s">
        <v>47</v>
      </c>
      <c r="L1535" t="s">
        <v>21</v>
      </c>
      <c r="M1535" t="s">
        <v>21</v>
      </c>
      <c r="N1535" t="s">
        <v>47</v>
      </c>
      <c r="O1535" t="s">
        <v>21</v>
      </c>
      <c r="P1535" t="s">
        <v>21</v>
      </c>
      <c r="Q1535" t="s">
        <v>27</v>
      </c>
      <c r="R1535" t="s">
        <v>45</v>
      </c>
      <c r="S1535" t="s">
        <v>45</v>
      </c>
      <c r="T1535" t="s">
        <v>21</v>
      </c>
      <c r="U1535" t="s">
        <v>21</v>
      </c>
      <c r="V1535" t="s">
        <v>42</v>
      </c>
      <c r="W1535" s="18" t="s">
        <v>63</v>
      </c>
      <c r="Y1535">
        <f>IF(J1535=Legend!$B$3,0,IF(J1535=Legend!$B$4,1,IF(J1535=Legend!$B$5,2,0)))</f>
        <v>0</v>
      </c>
      <c r="Z1535">
        <f t="shared" si="162"/>
        <v>0</v>
      </c>
      <c r="AA1535">
        <f t="shared" si="163"/>
        <v>0</v>
      </c>
      <c r="AB1535">
        <f t="shared" si="164"/>
        <v>0</v>
      </c>
      <c r="AC1535">
        <f>IF(N1535=Legend!$D$3,3,IF(N1535=Legend!$D$4,2,IF(N1535=Legend!$D$5,1,0)))</f>
        <v>0</v>
      </c>
      <c r="AD1535">
        <f t="shared" si="165"/>
        <v>0</v>
      </c>
      <c r="AF1535">
        <f t="shared" si="166"/>
        <v>0</v>
      </c>
      <c r="AG1535">
        <f>IF(R1535=Legend!$F$3,3,IF(R1535=Legend!$F$4,2,IF(R1535=Legend!$F$5,1,0)))</f>
        <v>1</v>
      </c>
      <c r="AH1535">
        <f>IF(S1535=Legend!$F$3,3,IF(S1535=Legend!$F$4,2,IF(S1535=Legend!$F$5,1,0)))</f>
        <v>1</v>
      </c>
      <c r="AK1535">
        <f>IF(V1535=Legend!$H$3,3,IF(V1535=Legend!$H$4,2,IF(V1535=Legend!$H$5,1,0)))</f>
        <v>0</v>
      </c>
      <c r="AM1535">
        <f t="shared" si="167"/>
        <v>2</v>
      </c>
    </row>
    <row r="1536" spans="1:39" ht="109.2" x14ac:dyDescent="0.3">
      <c r="A1536" t="s">
        <v>71</v>
      </c>
      <c r="B1536" t="s">
        <v>162</v>
      </c>
      <c r="C1536" t="s">
        <v>656</v>
      </c>
      <c r="D1536" t="s">
        <v>2773</v>
      </c>
      <c r="E1536" t="str">
        <f t="shared" si="161"/>
        <v>Libby, Mirit</v>
      </c>
      <c r="F1536" t="s">
        <v>71</v>
      </c>
      <c r="G1536" t="s">
        <v>21</v>
      </c>
      <c r="H1536" t="s">
        <v>21</v>
      </c>
      <c r="I1536" t="s">
        <v>22</v>
      </c>
      <c r="J1536" t="s">
        <v>23</v>
      </c>
      <c r="K1536" t="s">
        <v>24</v>
      </c>
      <c r="L1536" t="s">
        <v>25</v>
      </c>
      <c r="M1536" t="s">
        <v>25</v>
      </c>
      <c r="N1536" t="s">
        <v>26</v>
      </c>
      <c r="O1536" t="s">
        <v>25</v>
      </c>
      <c r="P1536" t="s">
        <v>21</v>
      </c>
      <c r="Q1536" t="s">
        <v>27</v>
      </c>
      <c r="R1536" t="s">
        <v>45</v>
      </c>
      <c r="S1536" t="s">
        <v>29</v>
      </c>
      <c r="T1536" t="s">
        <v>21</v>
      </c>
      <c r="U1536" t="s">
        <v>21</v>
      </c>
      <c r="V1536" t="s">
        <v>33</v>
      </c>
      <c r="W1536" s="2" t="s">
        <v>66</v>
      </c>
      <c r="Y1536">
        <f>IF(J1536=Legend!$B$3,0,IF(J1536=Legend!$B$4,1,IF(J1536=Legend!$B$5,2,0)))</f>
        <v>1</v>
      </c>
      <c r="Z1536">
        <f t="shared" si="162"/>
        <v>1</v>
      </c>
      <c r="AA1536">
        <f t="shared" si="163"/>
        <v>1</v>
      </c>
      <c r="AB1536">
        <f t="shared" si="164"/>
        <v>1</v>
      </c>
      <c r="AC1536">
        <f>IF(N1536=Legend!$D$3,3,IF(N1536=Legend!$D$4,2,IF(N1536=Legend!$D$5,1,0)))</f>
        <v>2</v>
      </c>
      <c r="AD1536">
        <f t="shared" si="165"/>
        <v>1</v>
      </c>
      <c r="AF1536">
        <f t="shared" si="166"/>
        <v>0</v>
      </c>
      <c r="AG1536">
        <f>IF(R1536=Legend!$F$3,3,IF(R1536=Legend!$F$4,2,IF(R1536=Legend!$F$5,1,0)))</f>
        <v>1</v>
      </c>
      <c r="AH1536">
        <f>IF(S1536=Legend!$F$3,3,IF(S1536=Legend!$F$4,2,IF(S1536=Legend!$F$5,1,0)))</f>
        <v>3</v>
      </c>
      <c r="AK1536">
        <f>IF(V1536=Legend!$H$3,3,IF(V1536=Legend!$H$4,2,IF(V1536=Legend!$H$5,1,0)))</f>
        <v>1</v>
      </c>
      <c r="AM1536">
        <f t="shared" si="167"/>
        <v>12</v>
      </c>
    </row>
    <row r="1537" spans="1:39" ht="140.4" x14ac:dyDescent="0.3">
      <c r="A1537" t="s">
        <v>73</v>
      </c>
      <c r="B1537" t="s">
        <v>162</v>
      </c>
      <c r="C1537" t="s">
        <v>404</v>
      </c>
      <c r="D1537" t="s">
        <v>444</v>
      </c>
      <c r="E1537" t="str">
        <f t="shared" si="161"/>
        <v>LIBERTY 2 ANDONG</v>
      </c>
      <c r="F1537" t="s">
        <v>90</v>
      </c>
      <c r="G1537" t="s">
        <v>21</v>
      </c>
      <c r="H1537" t="s">
        <v>21</v>
      </c>
      <c r="I1537" t="s">
        <v>22</v>
      </c>
      <c r="J1537" t="s">
        <v>23</v>
      </c>
      <c r="K1537" t="s">
        <v>24</v>
      </c>
      <c r="L1537" t="s">
        <v>25</v>
      </c>
      <c r="M1537" t="s">
        <v>25</v>
      </c>
      <c r="N1537" t="s">
        <v>26</v>
      </c>
      <c r="O1537" t="s">
        <v>25</v>
      </c>
      <c r="P1537" t="s">
        <v>21</v>
      </c>
      <c r="Q1537" t="s">
        <v>27</v>
      </c>
      <c r="R1537" t="s">
        <v>28</v>
      </c>
      <c r="S1537" t="s">
        <v>29</v>
      </c>
      <c r="T1537" t="s">
        <v>21</v>
      </c>
      <c r="U1537" t="s">
        <v>21</v>
      </c>
      <c r="V1537" t="s">
        <v>33</v>
      </c>
      <c r="W1537" s="2" t="s">
        <v>34</v>
      </c>
      <c r="Y1537">
        <f>IF(J1537=Legend!$B$3,0,IF(J1537=Legend!$B$4,1,IF(J1537=Legend!$B$5,2,0)))</f>
        <v>1</v>
      </c>
      <c r="Z1537">
        <f t="shared" si="162"/>
        <v>1</v>
      </c>
      <c r="AA1537">
        <f t="shared" si="163"/>
        <v>1</v>
      </c>
      <c r="AB1537">
        <f t="shared" si="164"/>
        <v>1</v>
      </c>
      <c r="AC1537">
        <f>IF(N1537=Legend!$D$3,3,IF(N1537=Legend!$D$4,2,IF(N1537=Legend!$D$5,1,0)))</f>
        <v>2</v>
      </c>
      <c r="AD1537">
        <f t="shared" si="165"/>
        <v>1</v>
      </c>
      <c r="AF1537">
        <f t="shared" si="166"/>
        <v>0</v>
      </c>
      <c r="AG1537">
        <f>IF(R1537=Legend!$F$3,3,IF(R1537=Legend!$F$4,2,IF(R1537=Legend!$F$5,1,0)))</f>
        <v>2</v>
      </c>
      <c r="AH1537">
        <f>IF(S1537=Legend!$F$3,3,IF(S1537=Legend!$F$4,2,IF(S1537=Legend!$F$5,1,0)))</f>
        <v>3</v>
      </c>
      <c r="AK1537">
        <f>IF(V1537=Legend!$H$3,3,IF(V1537=Legend!$H$4,2,IF(V1537=Legend!$H$5,1,0)))</f>
        <v>1</v>
      </c>
      <c r="AM1537">
        <f t="shared" si="167"/>
        <v>13</v>
      </c>
    </row>
    <row r="1538" spans="1:39" ht="140.4" x14ac:dyDescent="0.3">
      <c r="A1538" t="s">
        <v>73</v>
      </c>
      <c r="B1538" t="s">
        <v>162</v>
      </c>
      <c r="C1538" t="s">
        <v>404</v>
      </c>
      <c r="D1538" t="s">
        <v>443</v>
      </c>
      <c r="E1538" t="str">
        <f t="shared" si="161"/>
        <v>LIBERTY 3 KLEGO</v>
      </c>
      <c r="F1538" t="s">
        <v>90</v>
      </c>
      <c r="G1538" t="s">
        <v>21</v>
      </c>
      <c r="H1538" t="s">
        <v>21</v>
      </c>
      <c r="I1538" t="s">
        <v>22</v>
      </c>
      <c r="J1538" t="s">
        <v>23</v>
      </c>
      <c r="K1538" t="s">
        <v>24</v>
      </c>
      <c r="L1538" t="s">
        <v>25</v>
      </c>
      <c r="M1538" t="s">
        <v>25</v>
      </c>
      <c r="N1538" t="s">
        <v>26</v>
      </c>
      <c r="O1538" t="s">
        <v>25</v>
      </c>
      <c r="P1538" t="s">
        <v>21</v>
      </c>
      <c r="Q1538" t="s">
        <v>27</v>
      </c>
      <c r="R1538" t="s">
        <v>28</v>
      </c>
      <c r="S1538" t="s">
        <v>29</v>
      </c>
      <c r="T1538" t="s">
        <v>21</v>
      </c>
      <c r="U1538" t="s">
        <v>21</v>
      </c>
      <c r="V1538" t="s">
        <v>33</v>
      </c>
      <c r="W1538" s="2" t="s">
        <v>34</v>
      </c>
      <c r="Y1538">
        <f>IF(J1538=Legend!$B$3,0,IF(J1538=Legend!$B$4,1,IF(J1538=Legend!$B$5,2,0)))</f>
        <v>1</v>
      </c>
      <c r="Z1538">
        <f t="shared" si="162"/>
        <v>1</v>
      </c>
      <c r="AA1538">
        <f t="shared" si="163"/>
        <v>1</v>
      </c>
      <c r="AB1538">
        <f t="shared" si="164"/>
        <v>1</v>
      </c>
      <c r="AC1538">
        <f>IF(N1538=Legend!$D$3,3,IF(N1538=Legend!$D$4,2,IF(N1538=Legend!$D$5,1,0)))</f>
        <v>2</v>
      </c>
      <c r="AD1538">
        <f t="shared" si="165"/>
        <v>1</v>
      </c>
      <c r="AF1538">
        <f t="shared" si="166"/>
        <v>0</v>
      </c>
      <c r="AG1538">
        <f>IF(R1538=Legend!$F$3,3,IF(R1538=Legend!$F$4,2,IF(R1538=Legend!$F$5,1,0)))</f>
        <v>2</v>
      </c>
      <c r="AH1538">
        <f>IF(S1538=Legend!$F$3,3,IF(S1538=Legend!$F$4,2,IF(S1538=Legend!$F$5,1,0)))</f>
        <v>3</v>
      </c>
      <c r="AK1538">
        <f>IF(V1538=Legend!$H$3,3,IF(V1538=Legend!$H$4,2,IF(V1538=Legend!$H$5,1,0)))</f>
        <v>1</v>
      </c>
      <c r="AM1538">
        <f t="shared" si="167"/>
        <v>13</v>
      </c>
    </row>
    <row r="1539" spans="1:39" x14ac:dyDescent="0.3">
      <c r="A1539" t="s">
        <v>83</v>
      </c>
      <c r="B1539" t="s">
        <v>3634</v>
      </c>
      <c r="C1539" t="s">
        <v>4970</v>
      </c>
      <c r="D1539" t="s">
        <v>4984</v>
      </c>
      <c r="E1539" t="str">
        <f t="shared" si="161"/>
        <v>Libra/GTGL004</v>
      </c>
      <c r="F1539" t="s">
        <v>83</v>
      </c>
      <c r="G1539" t="s">
        <v>21</v>
      </c>
      <c r="H1539" t="s">
        <v>21</v>
      </c>
      <c r="I1539" t="s">
        <v>22</v>
      </c>
      <c r="J1539" t="s">
        <v>35</v>
      </c>
      <c r="K1539" t="s">
        <v>47</v>
      </c>
      <c r="L1539" t="s">
        <v>21</v>
      </c>
      <c r="M1539" t="s">
        <v>21</v>
      </c>
      <c r="N1539" t="s">
        <v>28</v>
      </c>
      <c r="O1539" t="s">
        <v>21</v>
      </c>
      <c r="P1539" t="s">
        <v>21</v>
      </c>
      <c r="Q1539" t="s">
        <v>27</v>
      </c>
      <c r="R1539" t="s">
        <v>47</v>
      </c>
      <c r="S1539" t="s">
        <v>45</v>
      </c>
      <c r="T1539" t="s">
        <v>21</v>
      </c>
      <c r="U1539" t="s">
        <v>21</v>
      </c>
      <c r="V1539" t="s">
        <v>42</v>
      </c>
      <c r="W1539" s="18" t="s">
        <v>53</v>
      </c>
      <c r="Y1539">
        <f>IF(J1539=Legend!$B$3,0,IF(J1539=Legend!$B$4,1,IF(J1539=Legend!$B$5,2,0)))</f>
        <v>0</v>
      </c>
      <c r="Z1539">
        <f t="shared" si="162"/>
        <v>0</v>
      </c>
      <c r="AA1539">
        <f t="shared" si="163"/>
        <v>0</v>
      </c>
      <c r="AB1539">
        <f t="shared" si="164"/>
        <v>0</v>
      </c>
      <c r="AC1539">
        <f>IF(N1539=Legend!$D$3,3,IF(N1539=Legend!$D$4,2,IF(N1539=Legend!$D$5,1,0)))</f>
        <v>1</v>
      </c>
      <c r="AD1539">
        <f t="shared" si="165"/>
        <v>0</v>
      </c>
      <c r="AF1539">
        <f t="shared" si="166"/>
        <v>0</v>
      </c>
      <c r="AG1539">
        <f>IF(R1539=Legend!$F$3,3,IF(R1539=Legend!$F$4,2,IF(R1539=Legend!$F$5,1,0)))</f>
        <v>0</v>
      </c>
      <c r="AH1539">
        <f>IF(S1539=Legend!$F$3,3,IF(S1539=Legend!$F$4,2,IF(S1539=Legend!$F$5,1,0)))</f>
        <v>1</v>
      </c>
      <c r="AK1539">
        <f>IF(V1539=Legend!$H$3,3,IF(V1539=Legend!$H$4,2,IF(V1539=Legend!$H$5,1,0)))</f>
        <v>0</v>
      </c>
      <c r="AM1539">
        <f t="shared" si="167"/>
        <v>2</v>
      </c>
    </row>
    <row r="1540" spans="1:39" ht="140.4" x14ac:dyDescent="0.3">
      <c r="A1540" t="s">
        <v>85</v>
      </c>
      <c r="B1540" t="s">
        <v>3366</v>
      </c>
      <c r="C1540" t="s">
        <v>4360</v>
      </c>
      <c r="D1540" t="s">
        <v>4417</v>
      </c>
      <c r="E1540" t="str">
        <f t="shared" si="161"/>
        <v>LIDYA</v>
      </c>
      <c r="F1540" t="s">
        <v>85</v>
      </c>
      <c r="G1540" t="s">
        <v>21</v>
      </c>
      <c r="H1540" t="s">
        <v>21</v>
      </c>
      <c r="I1540" t="s">
        <v>22</v>
      </c>
      <c r="J1540" t="s">
        <v>35</v>
      </c>
      <c r="K1540" t="s">
        <v>24</v>
      </c>
      <c r="L1540" t="s">
        <v>25</v>
      </c>
      <c r="M1540" t="s">
        <v>25</v>
      </c>
      <c r="N1540" t="s">
        <v>47</v>
      </c>
      <c r="O1540" t="s">
        <v>25</v>
      </c>
      <c r="P1540" t="s">
        <v>21</v>
      </c>
      <c r="Q1540" t="s">
        <v>27</v>
      </c>
      <c r="R1540" t="s">
        <v>45</v>
      </c>
      <c r="S1540" t="s">
        <v>29</v>
      </c>
      <c r="T1540" t="s">
        <v>21</v>
      </c>
      <c r="U1540" t="s">
        <v>21</v>
      </c>
      <c r="V1540" t="s">
        <v>33</v>
      </c>
      <c r="W1540" s="2" t="s">
        <v>34</v>
      </c>
      <c r="Y1540">
        <f>IF(J1540=Legend!$B$3,0,IF(J1540=Legend!$B$4,1,IF(J1540=Legend!$B$5,2,0)))</f>
        <v>0</v>
      </c>
      <c r="Z1540">
        <f t="shared" si="162"/>
        <v>1</v>
      </c>
      <c r="AA1540">
        <f t="shared" si="163"/>
        <v>1</v>
      </c>
      <c r="AB1540">
        <f t="shared" si="164"/>
        <v>1</v>
      </c>
      <c r="AC1540">
        <f>IF(N1540=Legend!$D$3,3,IF(N1540=Legend!$D$4,2,IF(N1540=Legend!$D$5,1,0)))</f>
        <v>0</v>
      </c>
      <c r="AD1540">
        <f t="shared" si="165"/>
        <v>1</v>
      </c>
      <c r="AF1540">
        <f t="shared" si="166"/>
        <v>0</v>
      </c>
      <c r="AG1540">
        <f>IF(R1540=Legend!$F$3,3,IF(R1540=Legend!$F$4,2,IF(R1540=Legend!$F$5,1,0)))</f>
        <v>1</v>
      </c>
      <c r="AH1540">
        <f>IF(S1540=Legend!$F$3,3,IF(S1540=Legend!$F$4,2,IF(S1540=Legend!$F$5,1,0)))</f>
        <v>3</v>
      </c>
      <c r="AK1540">
        <f>IF(V1540=Legend!$H$3,3,IF(V1540=Legend!$H$4,2,IF(V1540=Legend!$H$5,1,0)))</f>
        <v>1</v>
      </c>
      <c r="AM1540">
        <f t="shared" si="167"/>
        <v>9</v>
      </c>
    </row>
    <row r="1541" spans="1:39" ht="78" x14ac:dyDescent="0.3">
      <c r="A1541" t="s">
        <v>20</v>
      </c>
      <c r="B1541" t="s">
        <v>1880</v>
      </c>
      <c r="C1541" t="s">
        <v>1881</v>
      </c>
      <c r="D1541" t="s">
        <v>3007</v>
      </c>
      <c r="E1541" t="str">
        <f t="shared" ref="E1541:E1604" si="168">TRIM(D1541)</f>
        <v>Lidyawati Tunggala / QK FOOD MART</v>
      </c>
      <c r="F1541" t="s">
        <v>20</v>
      </c>
      <c r="G1541" t="s">
        <v>21</v>
      </c>
      <c r="H1541" t="s">
        <v>21</v>
      </c>
      <c r="I1541" t="s">
        <v>22</v>
      </c>
      <c r="J1541" t="s">
        <v>35</v>
      </c>
      <c r="K1541" t="s">
        <v>24</v>
      </c>
      <c r="L1541" t="s">
        <v>25</v>
      </c>
      <c r="M1541" t="s">
        <v>25</v>
      </c>
      <c r="N1541" t="s">
        <v>38</v>
      </c>
      <c r="O1541" t="s">
        <v>25</v>
      </c>
      <c r="P1541" t="s">
        <v>21</v>
      </c>
      <c r="Q1541" t="s">
        <v>27</v>
      </c>
      <c r="R1541" t="s">
        <v>28</v>
      </c>
      <c r="S1541" t="s">
        <v>29</v>
      </c>
      <c r="T1541" t="s">
        <v>21</v>
      </c>
      <c r="U1541" t="s">
        <v>21</v>
      </c>
      <c r="V1541" t="s">
        <v>33</v>
      </c>
      <c r="W1541" s="2" t="s">
        <v>105</v>
      </c>
      <c r="Y1541">
        <f>IF(J1541=Legend!$B$3,0,IF(J1541=Legend!$B$4,1,IF(J1541=Legend!$B$5,2,0)))</f>
        <v>0</v>
      </c>
      <c r="Z1541">
        <f t="shared" ref="Z1541:Z1604" si="169">IF(K1541="Ada",1,0)</f>
        <v>1</v>
      </c>
      <c r="AA1541">
        <f t="shared" ref="AA1541:AA1604" si="170">IF(L1541="Ya",1,0)</f>
        <v>1</v>
      </c>
      <c r="AB1541">
        <f t="shared" ref="AB1541:AB1604" si="171">IF(M1541="Ya",1,0)</f>
        <v>1</v>
      </c>
      <c r="AC1541">
        <f>IF(N1541=Legend!$D$3,3,IF(N1541=Legend!$D$4,2,IF(N1541=Legend!$D$5,1,0)))</f>
        <v>3</v>
      </c>
      <c r="AD1541">
        <f t="shared" ref="AD1541:AD1604" si="172">IF(O1541="Ya",1,0)</f>
        <v>1</v>
      </c>
      <c r="AF1541">
        <f t="shared" ref="AF1541:AF1604" si="173">IF(Q1541="Tidak ber-mitra",0,2)</f>
        <v>0</v>
      </c>
      <c r="AG1541">
        <f>IF(R1541=Legend!$F$3,3,IF(R1541=Legend!$F$4,2,IF(R1541=Legend!$F$5,1,0)))</f>
        <v>2</v>
      </c>
      <c r="AH1541">
        <f>IF(S1541=Legend!$F$3,3,IF(S1541=Legend!$F$4,2,IF(S1541=Legend!$F$5,1,0)))</f>
        <v>3</v>
      </c>
      <c r="AK1541">
        <f>IF(V1541=Legend!$H$3,3,IF(V1541=Legend!$H$4,2,IF(V1541=Legend!$H$5,1,0)))</f>
        <v>1</v>
      </c>
      <c r="AM1541">
        <f t="shared" ref="AM1541:AM1604" si="174">SUM(Y1541:AL1541)</f>
        <v>13</v>
      </c>
    </row>
    <row r="1542" spans="1:39" ht="78" x14ac:dyDescent="0.3">
      <c r="A1542" t="s">
        <v>56</v>
      </c>
      <c r="B1542" t="s">
        <v>1602</v>
      </c>
      <c r="C1542" t="s">
        <v>1638</v>
      </c>
      <c r="D1542" t="s">
        <v>2052</v>
      </c>
      <c r="E1542" t="str">
        <f t="shared" si="168"/>
        <v>LIE MENG</v>
      </c>
      <c r="F1542" t="s">
        <v>56</v>
      </c>
      <c r="G1542" t="s">
        <v>21</v>
      </c>
      <c r="H1542" t="s">
        <v>21</v>
      </c>
      <c r="I1542" t="s">
        <v>50</v>
      </c>
      <c r="J1542" t="s">
        <v>35</v>
      </c>
      <c r="K1542" t="s">
        <v>47</v>
      </c>
      <c r="L1542" t="s">
        <v>25</v>
      </c>
      <c r="M1542" t="s">
        <v>25</v>
      </c>
      <c r="N1542" t="s">
        <v>28</v>
      </c>
      <c r="O1542" t="s">
        <v>21</v>
      </c>
      <c r="P1542" t="s">
        <v>21</v>
      </c>
      <c r="Q1542" t="s">
        <v>60</v>
      </c>
      <c r="R1542" t="s">
        <v>45</v>
      </c>
      <c r="S1542" t="s">
        <v>47</v>
      </c>
      <c r="T1542" t="s">
        <v>21</v>
      </c>
      <c r="U1542" t="s">
        <v>21</v>
      </c>
      <c r="V1542" t="s">
        <v>33</v>
      </c>
      <c r="W1542" s="2" t="s">
        <v>77</v>
      </c>
      <c r="Y1542">
        <f>IF(J1542=Legend!$B$3,0,IF(J1542=Legend!$B$4,1,IF(J1542=Legend!$B$5,2,0)))</f>
        <v>0</v>
      </c>
      <c r="Z1542">
        <f t="shared" si="169"/>
        <v>0</v>
      </c>
      <c r="AA1542">
        <f t="shared" si="170"/>
        <v>1</v>
      </c>
      <c r="AB1542">
        <f t="shared" si="171"/>
        <v>1</v>
      </c>
      <c r="AC1542">
        <f>IF(N1542=Legend!$D$3,3,IF(N1542=Legend!$D$4,2,IF(N1542=Legend!$D$5,1,0)))</f>
        <v>1</v>
      </c>
      <c r="AD1542">
        <f t="shared" si="172"/>
        <v>0</v>
      </c>
      <c r="AF1542">
        <f t="shared" si="173"/>
        <v>2</v>
      </c>
      <c r="AG1542">
        <f>IF(R1542=Legend!$F$3,3,IF(R1542=Legend!$F$4,2,IF(R1542=Legend!$F$5,1,0)))</f>
        <v>1</v>
      </c>
      <c r="AH1542">
        <f>IF(S1542=Legend!$F$3,3,IF(S1542=Legend!$F$4,2,IF(S1542=Legend!$F$5,1,0)))</f>
        <v>0</v>
      </c>
      <c r="AK1542">
        <f>IF(V1542=Legend!$H$3,3,IF(V1542=Legend!$H$4,2,IF(V1542=Legend!$H$5,1,0)))</f>
        <v>1</v>
      </c>
      <c r="AM1542">
        <f t="shared" si="174"/>
        <v>7</v>
      </c>
    </row>
    <row r="1543" spans="1:39" ht="46.8" x14ac:dyDescent="0.3">
      <c r="A1543" t="s">
        <v>49</v>
      </c>
      <c r="B1543" t="s">
        <v>1190</v>
      </c>
      <c r="C1543" t="s">
        <v>1539</v>
      </c>
      <c r="D1543" t="s">
        <v>1540</v>
      </c>
      <c r="E1543" t="str">
        <f t="shared" si="168"/>
        <v>LIE MENG / AMENG</v>
      </c>
      <c r="F1543" t="s">
        <v>49</v>
      </c>
      <c r="G1543" t="s">
        <v>21</v>
      </c>
      <c r="H1543" t="s">
        <v>21</v>
      </c>
      <c r="I1543" t="s">
        <v>50</v>
      </c>
      <c r="J1543" t="s">
        <v>35</v>
      </c>
      <c r="K1543" t="s">
        <v>24</v>
      </c>
      <c r="L1543" t="s">
        <v>21</v>
      </c>
      <c r="M1543" t="s">
        <v>25</v>
      </c>
      <c r="N1543" t="s">
        <v>28</v>
      </c>
      <c r="O1543" t="s">
        <v>21</v>
      </c>
      <c r="P1543" t="s">
        <v>21</v>
      </c>
      <c r="Q1543" t="s">
        <v>27</v>
      </c>
      <c r="R1543" t="s">
        <v>45</v>
      </c>
      <c r="S1543" t="s">
        <v>45</v>
      </c>
      <c r="T1543" t="s">
        <v>21</v>
      </c>
      <c r="U1543" t="s">
        <v>21</v>
      </c>
      <c r="V1543" t="s">
        <v>42</v>
      </c>
      <c r="W1543" s="2" t="s">
        <v>81</v>
      </c>
      <c r="Y1543">
        <f>IF(J1543=Legend!$B$3,0,IF(J1543=Legend!$B$4,1,IF(J1543=Legend!$B$5,2,0)))</f>
        <v>0</v>
      </c>
      <c r="Z1543">
        <f t="shared" si="169"/>
        <v>1</v>
      </c>
      <c r="AA1543">
        <f t="shared" si="170"/>
        <v>0</v>
      </c>
      <c r="AB1543">
        <f t="shared" si="171"/>
        <v>1</v>
      </c>
      <c r="AC1543">
        <f>IF(N1543=Legend!$D$3,3,IF(N1543=Legend!$D$4,2,IF(N1543=Legend!$D$5,1,0)))</f>
        <v>1</v>
      </c>
      <c r="AD1543">
        <f t="shared" si="172"/>
        <v>0</v>
      </c>
      <c r="AF1543">
        <f t="shared" si="173"/>
        <v>0</v>
      </c>
      <c r="AG1543">
        <f>IF(R1543=Legend!$F$3,3,IF(R1543=Legend!$F$4,2,IF(R1543=Legend!$F$5,1,0)))</f>
        <v>1</v>
      </c>
      <c r="AH1543">
        <f>IF(S1543=Legend!$F$3,3,IF(S1543=Legend!$F$4,2,IF(S1543=Legend!$F$5,1,0)))</f>
        <v>1</v>
      </c>
      <c r="AK1543">
        <f>IF(V1543=Legend!$H$3,3,IF(V1543=Legend!$H$4,2,IF(V1543=Legend!$H$5,1,0)))</f>
        <v>0</v>
      </c>
      <c r="AM1543">
        <f t="shared" si="174"/>
        <v>5</v>
      </c>
    </row>
    <row r="1544" spans="1:39" ht="140.4" x14ac:dyDescent="0.3">
      <c r="A1544" t="s">
        <v>40</v>
      </c>
      <c r="B1544" t="s">
        <v>162</v>
      </c>
      <c r="C1544" t="s">
        <v>3123</v>
      </c>
      <c r="D1544" t="s">
        <v>3333</v>
      </c>
      <c r="E1544" t="str">
        <f t="shared" si="168"/>
        <v>LIMA PUTRA Jl.P.Diponegoro No.55 KETANGGUNGAN</v>
      </c>
      <c r="F1544" t="s">
        <v>40</v>
      </c>
      <c r="G1544" t="s">
        <v>21</v>
      </c>
      <c r="H1544" t="s">
        <v>21</v>
      </c>
      <c r="I1544" t="s">
        <v>50</v>
      </c>
      <c r="J1544" t="s">
        <v>23</v>
      </c>
      <c r="K1544" t="s">
        <v>24</v>
      </c>
      <c r="L1544" t="s">
        <v>25</v>
      </c>
      <c r="M1544" t="s">
        <v>25</v>
      </c>
      <c r="N1544" t="s">
        <v>26</v>
      </c>
      <c r="O1544" t="s">
        <v>21</v>
      </c>
      <c r="P1544" t="s">
        <v>21</v>
      </c>
      <c r="Q1544" t="s">
        <v>27</v>
      </c>
      <c r="R1544" t="s">
        <v>45</v>
      </c>
      <c r="S1544" t="s">
        <v>29</v>
      </c>
      <c r="T1544" t="s">
        <v>21</v>
      </c>
      <c r="U1544" t="s">
        <v>21</v>
      </c>
      <c r="V1544" t="s">
        <v>33</v>
      </c>
      <c r="W1544" s="2" t="s">
        <v>34</v>
      </c>
      <c r="Y1544">
        <f>IF(J1544=Legend!$B$3,0,IF(J1544=Legend!$B$4,1,IF(J1544=Legend!$B$5,2,0)))</f>
        <v>1</v>
      </c>
      <c r="Z1544">
        <f t="shared" si="169"/>
        <v>1</v>
      </c>
      <c r="AA1544">
        <f t="shared" si="170"/>
        <v>1</v>
      </c>
      <c r="AB1544">
        <f t="shared" si="171"/>
        <v>1</v>
      </c>
      <c r="AC1544">
        <f>IF(N1544=Legend!$D$3,3,IF(N1544=Legend!$D$4,2,IF(N1544=Legend!$D$5,1,0)))</f>
        <v>2</v>
      </c>
      <c r="AD1544">
        <f t="shared" si="172"/>
        <v>0</v>
      </c>
      <c r="AF1544">
        <f t="shared" si="173"/>
        <v>0</v>
      </c>
      <c r="AG1544">
        <f>IF(R1544=Legend!$F$3,3,IF(R1544=Legend!$F$4,2,IF(R1544=Legend!$F$5,1,0)))</f>
        <v>1</v>
      </c>
      <c r="AH1544">
        <f>IF(S1544=Legend!$F$3,3,IF(S1544=Legend!$F$4,2,IF(S1544=Legend!$F$5,1,0)))</f>
        <v>3</v>
      </c>
      <c r="AK1544">
        <f>IF(V1544=Legend!$H$3,3,IF(V1544=Legend!$H$4,2,IF(V1544=Legend!$H$5,1,0)))</f>
        <v>1</v>
      </c>
      <c r="AM1544">
        <f t="shared" si="174"/>
        <v>11</v>
      </c>
    </row>
    <row r="1545" spans="1:39" ht="62.4" x14ac:dyDescent="0.3">
      <c r="A1545" t="s">
        <v>39</v>
      </c>
      <c r="B1545" t="s">
        <v>174</v>
      </c>
      <c r="C1545" t="s">
        <v>700</v>
      </c>
      <c r="D1545" t="s">
        <v>783</v>
      </c>
      <c r="E1545" t="str">
        <f t="shared" si="168"/>
        <v>LIMA TIGA'</v>
      </c>
      <c r="F1545" t="s">
        <v>39</v>
      </c>
      <c r="G1545" t="s">
        <v>21</v>
      </c>
      <c r="H1545" t="s">
        <v>21</v>
      </c>
      <c r="I1545" t="s">
        <v>54</v>
      </c>
      <c r="J1545" t="s">
        <v>23</v>
      </c>
      <c r="K1545" t="s">
        <v>24</v>
      </c>
      <c r="L1545" t="s">
        <v>21</v>
      </c>
      <c r="M1545" t="s">
        <v>21</v>
      </c>
      <c r="N1545" t="s">
        <v>47</v>
      </c>
      <c r="O1545" t="s">
        <v>21</v>
      </c>
      <c r="P1545" t="s">
        <v>21</v>
      </c>
      <c r="Q1545" t="s">
        <v>27</v>
      </c>
      <c r="R1545" t="s">
        <v>47</v>
      </c>
      <c r="S1545" t="s">
        <v>28</v>
      </c>
      <c r="T1545" t="s">
        <v>21</v>
      </c>
      <c r="U1545" t="s">
        <v>21</v>
      </c>
      <c r="V1545" t="s">
        <v>30</v>
      </c>
      <c r="W1545" s="2" t="s">
        <v>48</v>
      </c>
      <c r="Y1545">
        <f>IF(J1545=Legend!$B$3,0,IF(J1545=Legend!$B$4,1,IF(J1545=Legend!$B$5,2,0)))</f>
        <v>1</v>
      </c>
      <c r="Z1545">
        <f t="shared" si="169"/>
        <v>1</v>
      </c>
      <c r="AA1545">
        <f t="shared" si="170"/>
        <v>0</v>
      </c>
      <c r="AB1545">
        <f t="shared" si="171"/>
        <v>0</v>
      </c>
      <c r="AC1545">
        <f>IF(N1545=Legend!$D$3,3,IF(N1545=Legend!$D$4,2,IF(N1545=Legend!$D$5,1,0)))</f>
        <v>0</v>
      </c>
      <c r="AD1545">
        <f t="shared" si="172"/>
        <v>0</v>
      </c>
      <c r="AF1545">
        <f t="shared" si="173"/>
        <v>0</v>
      </c>
      <c r="AG1545">
        <f>IF(R1545=Legend!$F$3,3,IF(R1545=Legend!$F$4,2,IF(R1545=Legend!$F$5,1,0)))</f>
        <v>0</v>
      </c>
      <c r="AH1545">
        <f>IF(S1545=Legend!$F$3,3,IF(S1545=Legend!$F$4,2,IF(S1545=Legend!$F$5,1,0)))</f>
        <v>2</v>
      </c>
      <c r="AK1545">
        <f>IF(V1545=Legend!$H$3,3,IF(V1545=Legend!$H$4,2,IF(V1545=Legend!$H$5,1,0)))</f>
        <v>2</v>
      </c>
      <c r="AM1545">
        <f t="shared" si="174"/>
        <v>6</v>
      </c>
    </row>
    <row r="1546" spans="1:39" ht="156" x14ac:dyDescent="0.3">
      <c r="A1546" t="s">
        <v>138</v>
      </c>
      <c r="B1546" t="s">
        <v>284</v>
      </c>
      <c r="C1546" t="s">
        <v>4783</v>
      </c>
      <c r="D1546" t="s">
        <v>4789</v>
      </c>
      <c r="E1546" t="str">
        <f t="shared" si="168"/>
        <v>LIMAS TOKO</v>
      </c>
      <c r="F1546" t="s">
        <v>138</v>
      </c>
      <c r="G1546" t="s">
        <v>21</v>
      </c>
      <c r="H1546" t="s">
        <v>21</v>
      </c>
      <c r="I1546" t="s">
        <v>22</v>
      </c>
      <c r="J1546" t="s">
        <v>23</v>
      </c>
      <c r="K1546" t="s">
        <v>24</v>
      </c>
      <c r="L1546" t="s">
        <v>25</v>
      </c>
      <c r="M1546" t="s">
        <v>25</v>
      </c>
      <c r="N1546" t="s">
        <v>26</v>
      </c>
      <c r="O1546" t="s">
        <v>25</v>
      </c>
      <c r="P1546" t="s">
        <v>21</v>
      </c>
      <c r="Q1546" t="s">
        <v>60</v>
      </c>
      <c r="R1546" t="s">
        <v>45</v>
      </c>
      <c r="S1546" t="s">
        <v>29</v>
      </c>
      <c r="T1546" t="s">
        <v>21</v>
      </c>
      <c r="U1546" t="s">
        <v>21</v>
      </c>
      <c r="V1546" t="s">
        <v>33</v>
      </c>
      <c r="W1546" s="2" t="s">
        <v>31</v>
      </c>
      <c r="Y1546">
        <f>IF(J1546=Legend!$B$3,0,IF(J1546=Legend!$B$4,1,IF(J1546=Legend!$B$5,2,0)))</f>
        <v>1</v>
      </c>
      <c r="Z1546">
        <f t="shared" si="169"/>
        <v>1</v>
      </c>
      <c r="AA1546">
        <f t="shared" si="170"/>
        <v>1</v>
      </c>
      <c r="AB1546">
        <f t="shared" si="171"/>
        <v>1</v>
      </c>
      <c r="AC1546">
        <f>IF(N1546=Legend!$D$3,3,IF(N1546=Legend!$D$4,2,IF(N1546=Legend!$D$5,1,0)))</f>
        <v>2</v>
      </c>
      <c r="AD1546">
        <f t="shared" si="172"/>
        <v>1</v>
      </c>
      <c r="AF1546">
        <f t="shared" si="173"/>
        <v>2</v>
      </c>
      <c r="AG1546">
        <f>IF(R1546=Legend!$F$3,3,IF(R1546=Legend!$F$4,2,IF(R1546=Legend!$F$5,1,0)))</f>
        <v>1</v>
      </c>
      <c r="AH1546">
        <f>IF(S1546=Legend!$F$3,3,IF(S1546=Legend!$F$4,2,IF(S1546=Legend!$F$5,1,0)))</f>
        <v>3</v>
      </c>
      <c r="AK1546">
        <f>IF(V1546=Legend!$H$3,3,IF(V1546=Legend!$H$4,2,IF(V1546=Legend!$H$5,1,0)))</f>
        <v>1</v>
      </c>
      <c r="AM1546">
        <f t="shared" si="174"/>
        <v>14</v>
      </c>
    </row>
    <row r="1547" spans="1:39" ht="31.2" x14ac:dyDescent="0.3">
      <c r="A1547" t="s">
        <v>62</v>
      </c>
      <c r="B1547" t="s">
        <v>1190</v>
      </c>
      <c r="C1547" t="s">
        <v>1191</v>
      </c>
      <c r="D1547" t="s">
        <v>1618</v>
      </c>
      <c r="E1547" t="str">
        <f t="shared" si="168"/>
        <v>LINA / FIONES</v>
      </c>
      <c r="F1547" t="s">
        <v>62</v>
      </c>
      <c r="G1547" t="s">
        <v>21</v>
      </c>
      <c r="H1547" t="s">
        <v>21</v>
      </c>
      <c r="I1547" t="s">
        <v>22</v>
      </c>
      <c r="J1547" t="s">
        <v>35</v>
      </c>
      <c r="K1547" t="s">
        <v>24</v>
      </c>
      <c r="L1547" t="s">
        <v>21</v>
      </c>
      <c r="M1547" t="s">
        <v>25</v>
      </c>
      <c r="N1547" t="s">
        <v>26</v>
      </c>
      <c r="O1547" t="s">
        <v>21</v>
      </c>
      <c r="P1547" t="s">
        <v>21</v>
      </c>
      <c r="Q1547" t="s">
        <v>27</v>
      </c>
      <c r="R1547" t="s">
        <v>45</v>
      </c>
      <c r="S1547" t="s">
        <v>28</v>
      </c>
      <c r="T1547" t="s">
        <v>21</v>
      </c>
      <c r="U1547" t="s">
        <v>21</v>
      </c>
      <c r="V1547" t="s">
        <v>42</v>
      </c>
      <c r="W1547" s="18" t="s">
        <v>63</v>
      </c>
      <c r="Y1547">
        <f>IF(J1547=Legend!$B$3,0,IF(J1547=Legend!$B$4,1,IF(J1547=Legend!$B$5,2,0)))</f>
        <v>0</v>
      </c>
      <c r="Z1547">
        <f t="shared" si="169"/>
        <v>1</v>
      </c>
      <c r="AA1547">
        <f t="shared" si="170"/>
        <v>0</v>
      </c>
      <c r="AB1547">
        <f t="shared" si="171"/>
        <v>1</v>
      </c>
      <c r="AC1547">
        <f>IF(N1547=Legend!$D$3,3,IF(N1547=Legend!$D$4,2,IF(N1547=Legend!$D$5,1,0)))</f>
        <v>2</v>
      </c>
      <c r="AD1547">
        <f t="shared" si="172"/>
        <v>0</v>
      </c>
      <c r="AF1547">
        <f t="shared" si="173"/>
        <v>0</v>
      </c>
      <c r="AG1547">
        <f>IF(R1547=Legend!$F$3,3,IF(R1547=Legend!$F$4,2,IF(R1547=Legend!$F$5,1,0)))</f>
        <v>1</v>
      </c>
      <c r="AH1547">
        <f>IF(S1547=Legend!$F$3,3,IF(S1547=Legend!$F$4,2,IF(S1547=Legend!$F$5,1,0)))</f>
        <v>2</v>
      </c>
      <c r="AK1547">
        <f>IF(V1547=Legend!$H$3,3,IF(V1547=Legend!$H$4,2,IF(V1547=Legend!$H$5,1,0)))</f>
        <v>0</v>
      </c>
      <c r="AM1547">
        <f t="shared" si="174"/>
        <v>7</v>
      </c>
    </row>
    <row r="1548" spans="1:39" ht="62.4" x14ac:dyDescent="0.3">
      <c r="A1548" t="s">
        <v>59</v>
      </c>
      <c r="B1548" t="s">
        <v>3366</v>
      </c>
      <c r="C1548" t="s">
        <v>3590</v>
      </c>
      <c r="D1548" t="s">
        <v>3628</v>
      </c>
      <c r="E1548" t="str">
        <f t="shared" si="168"/>
        <v>LINA AKA.SIMPANG TK</v>
      </c>
      <c r="F1548" t="s">
        <v>59</v>
      </c>
      <c r="G1548" t="s">
        <v>21</v>
      </c>
      <c r="H1548" t="s">
        <v>21</v>
      </c>
      <c r="I1548" t="s">
        <v>22</v>
      </c>
      <c r="J1548" t="s">
        <v>23</v>
      </c>
      <c r="K1548" t="s">
        <v>47</v>
      </c>
      <c r="L1548" t="s">
        <v>21</v>
      </c>
      <c r="M1548" t="s">
        <v>21</v>
      </c>
      <c r="N1548" t="s">
        <v>47</v>
      </c>
      <c r="O1548" t="s">
        <v>21</v>
      </c>
      <c r="P1548" t="s">
        <v>21</v>
      </c>
      <c r="Q1548" t="s">
        <v>27</v>
      </c>
      <c r="R1548" t="s">
        <v>45</v>
      </c>
      <c r="S1548" t="s">
        <v>45</v>
      </c>
      <c r="T1548" t="s">
        <v>21</v>
      </c>
      <c r="U1548" t="s">
        <v>21</v>
      </c>
      <c r="V1548" t="s">
        <v>33</v>
      </c>
      <c r="W1548" s="2" t="s">
        <v>68</v>
      </c>
      <c r="Y1548">
        <f>IF(J1548=Legend!$B$3,0,IF(J1548=Legend!$B$4,1,IF(J1548=Legend!$B$5,2,0)))</f>
        <v>1</v>
      </c>
      <c r="Z1548">
        <f t="shared" si="169"/>
        <v>0</v>
      </c>
      <c r="AA1548">
        <f t="shared" si="170"/>
        <v>0</v>
      </c>
      <c r="AB1548">
        <f t="shared" si="171"/>
        <v>0</v>
      </c>
      <c r="AC1548">
        <f>IF(N1548=Legend!$D$3,3,IF(N1548=Legend!$D$4,2,IF(N1548=Legend!$D$5,1,0)))</f>
        <v>0</v>
      </c>
      <c r="AD1548">
        <f t="shared" si="172"/>
        <v>0</v>
      </c>
      <c r="AF1548">
        <f t="shared" si="173"/>
        <v>0</v>
      </c>
      <c r="AG1548">
        <f>IF(R1548=Legend!$F$3,3,IF(R1548=Legend!$F$4,2,IF(R1548=Legend!$F$5,1,0)))</f>
        <v>1</v>
      </c>
      <c r="AH1548">
        <f>IF(S1548=Legend!$F$3,3,IF(S1548=Legend!$F$4,2,IF(S1548=Legend!$F$5,1,0)))</f>
        <v>1</v>
      </c>
      <c r="AK1548">
        <f>IF(V1548=Legend!$H$3,3,IF(V1548=Legend!$H$4,2,IF(V1548=Legend!$H$5,1,0)))</f>
        <v>1</v>
      </c>
      <c r="AM1548">
        <f t="shared" si="174"/>
        <v>4</v>
      </c>
    </row>
    <row r="1549" spans="1:39" ht="78" x14ac:dyDescent="0.3">
      <c r="A1549" t="s">
        <v>56</v>
      </c>
      <c r="B1549" t="s">
        <v>1861</v>
      </c>
      <c r="C1549" t="s">
        <v>2191</v>
      </c>
      <c r="D1549" t="s">
        <v>2193</v>
      </c>
      <c r="E1549" t="str">
        <f t="shared" si="168"/>
        <v>LINA SANDALA/ SEDERHANA</v>
      </c>
      <c r="F1549" t="s">
        <v>64</v>
      </c>
      <c r="G1549" t="s">
        <v>21</v>
      </c>
      <c r="H1549" t="s">
        <v>21</v>
      </c>
      <c r="I1549" t="s">
        <v>22</v>
      </c>
      <c r="J1549" t="s">
        <v>35</v>
      </c>
      <c r="K1549" t="s">
        <v>24</v>
      </c>
      <c r="L1549" t="s">
        <v>21</v>
      </c>
      <c r="M1549" t="s">
        <v>21</v>
      </c>
      <c r="N1549" t="s">
        <v>47</v>
      </c>
      <c r="O1549" t="s">
        <v>21</v>
      </c>
      <c r="P1549" t="s">
        <v>21</v>
      </c>
      <c r="Q1549" t="s">
        <v>27</v>
      </c>
      <c r="R1549" t="s">
        <v>45</v>
      </c>
      <c r="S1549" t="s">
        <v>28</v>
      </c>
      <c r="T1549" t="s">
        <v>21</v>
      </c>
      <c r="U1549" t="s">
        <v>21</v>
      </c>
      <c r="V1549" t="s">
        <v>42</v>
      </c>
      <c r="W1549" s="2" t="s">
        <v>105</v>
      </c>
      <c r="Y1549">
        <f>IF(J1549=Legend!$B$3,0,IF(J1549=Legend!$B$4,1,IF(J1549=Legend!$B$5,2,0)))</f>
        <v>0</v>
      </c>
      <c r="Z1549">
        <f t="shared" si="169"/>
        <v>1</v>
      </c>
      <c r="AA1549">
        <f t="shared" si="170"/>
        <v>0</v>
      </c>
      <c r="AB1549">
        <f t="shared" si="171"/>
        <v>0</v>
      </c>
      <c r="AC1549">
        <f>IF(N1549=Legend!$D$3,3,IF(N1549=Legend!$D$4,2,IF(N1549=Legend!$D$5,1,0)))</f>
        <v>0</v>
      </c>
      <c r="AD1549">
        <f t="shared" si="172"/>
        <v>0</v>
      </c>
      <c r="AF1549">
        <f t="shared" si="173"/>
        <v>0</v>
      </c>
      <c r="AG1549">
        <f>IF(R1549=Legend!$F$3,3,IF(R1549=Legend!$F$4,2,IF(R1549=Legend!$F$5,1,0)))</f>
        <v>1</v>
      </c>
      <c r="AH1549">
        <f>IF(S1549=Legend!$F$3,3,IF(S1549=Legend!$F$4,2,IF(S1549=Legend!$F$5,1,0)))</f>
        <v>2</v>
      </c>
      <c r="AK1549">
        <f>IF(V1549=Legend!$H$3,3,IF(V1549=Legend!$H$4,2,IF(V1549=Legend!$H$5,1,0)))</f>
        <v>0</v>
      </c>
      <c r="AM1549">
        <f t="shared" si="174"/>
        <v>4</v>
      </c>
    </row>
    <row r="1550" spans="1:39" ht="140.4" x14ac:dyDescent="0.3">
      <c r="A1550" t="s">
        <v>102</v>
      </c>
      <c r="B1550" t="s">
        <v>174</v>
      </c>
      <c r="C1550" t="s">
        <v>175</v>
      </c>
      <c r="D1550" t="s">
        <v>3787</v>
      </c>
      <c r="E1550" t="str">
        <f t="shared" si="168"/>
        <v>LINDA (SURABAYA)</v>
      </c>
      <c r="F1550" t="s">
        <v>102</v>
      </c>
      <c r="G1550" t="s">
        <v>21</v>
      </c>
      <c r="H1550" t="s">
        <v>21</v>
      </c>
      <c r="I1550" t="s">
        <v>22</v>
      </c>
      <c r="J1550" t="s">
        <v>23</v>
      </c>
      <c r="K1550" t="s">
        <v>24</v>
      </c>
      <c r="L1550" t="s">
        <v>25</v>
      </c>
      <c r="M1550" t="s">
        <v>25</v>
      </c>
      <c r="N1550" t="s">
        <v>26</v>
      </c>
      <c r="O1550" t="s">
        <v>25</v>
      </c>
      <c r="P1550" t="s">
        <v>25</v>
      </c>
      <c r="Q1550" t="s">
        <v>27</v>
      </c>
      <c r="R1550" t="s">
        <v>28</v>
      </c>
      <c r="S1550" t="s">
        <v>29</v>
      </c>
      <c r="T1550" t="s">
        <v>21</v>
      </c>
      <c r="U1550" t="s">
        <v>21</v>
      </c>
      <c r="V1550" t="s">
        <v>33</v>
      </c>
      <c r="W1550" s="2" t="s">
        <v>34</v>
      </c>
      <c r="Y1550">
        <f>IF(J1550=Legend!$B$3,0,IF(J1550=Legend!$B$4,1,IF(J1550=Legend!$B$5,2,0)))</f>
        <v>1</v>
      </c>
      <c r="Z1550">
        <f t="shared" si="169"/>
        <v>1</v>
      </c>
      <c r="AA1550">
        <f t="shared" si="170"/>
        <v>1</v>
      </c>
      <c r="AB1550">
        <f t="shared" si="171"/>
        <v>1</v>
      </c>
      <c r="AC1550">
        <f>IF(N1550=Legend!$D$3,3,IF(N1550=Legend!$D$4,2,IF(N1550=Legend!$D$5,1,0)))</f>
        <v>2</v>
      </c>
      <c r="AD1550">
        <f t="shared" si="172"/>
        <v>1</v>
      </c>
      <c r="AF1550">
        <f t="shared" si="173"/>
        <v>0</v>
      </c>
      <c r="AG1550">
        <f>IF(R1550=Legend!$F$3,3,IF(R1550=Legend!$F$4,2,IF(R1550=Legend!$F$5,1,0)))</f>
        <v>2</v>
      </c>
      <c r="AH1550">
        <f>IF(S1550=Legend!$F$3,3,IF(S1550=Legend!$F$4,2,IF(S1550=Legend!$F$5,1,0)))</f>
        <v>3</v>
      </c>
      <c r="AK1550">
        <f>IF(V1550=Legend!$H$3,3,IF(V1550=Legend!$H$4,2,IF(V1550=Legend!$H$5,1,0)))</f>
        <v>1</v>
      </c>
      <c r="AM1550">
        <f t="shared" si="174"/>
        <v>13</v>
      </c>
    </row>
    <row r="1551" spans="1:39" ht="31.2" x14ac:dyDescent="0.3">
      <c r="A1551" t="s">
        <v>62</v>
      </c>
      <c r="B1551" t="s">
        <v>1190</v>
      </c>
      <c r="C1551" t="s">
        <v>1191</v>
      </c>
      <c r="D1551" t="s">
        <v>1617</v>
      </c>
      <c r="E1551" t="str">
        <f t="shared" si="168"/>
        <v>LINDA MARLIANA / ATEK DABOK</v>
      </c>
      <c r="F1551" t="s">
        <v>62</v>
      </c>
      <c r="G1551" t="s">
        <v>21</v>
      </c>
      <c r="H1551" t="s">
        <v>21</v>
      </c>
      <c r="I1551" t="s">
        <v>22</v>
      </c>
      <c r="J1551" t="s">
        <v>35</v>
      </c>
      <c r="K1551" t="s">
        <v>24</v>
      </c>
      <c r="L1551" t="s">
        <v>21</v>
      </c>
      <c r="M1551" t="s">
        <v>25</v>
      </c>
      <c r="N1551" t="s">
        <v>26</v>
      </c>
      <c r="O1551" t="s">
        <v>21</v>
      </c>
      <c r="P1551" t="s">
        <v>21</v>
      </c>
      <c r="Q1551" t="s">
        <v>27</v>
      </c>
      <c r="R1551" t="s">
        <v>45</v>
      </c>
      <c r="S1551" t="s">
        <v>28</v>
      </c>
      <c r="T1551" t="s">
        <v>21</v>
      </c>
      <c r="U1551" t="s">
        <v>21</v>
      </c>
      <c r="V1551" t="s">
        <v>42</v>
      </c>
      <c r="W1551" s="18" t="s">
        <v>103</v>
      </c>
      <c r="Y1551">
        <f>IF(J1551=Legend!$B$3,0,IF(J1551=Legend!$B$4,1,IF(J1551=Legend!$B$5,2,0)))</f>
        <v>0</v>
      </c>
      <c r="Z1551">
        <f t="shared" si="169"/>
        <v>1</v>
      </c>
      <c r="AA1551">
        <f t="shared" si="170"/>
        <v>0</v>
      </c>
      <c r="AB1551">
        <f t="shared" si="171"/>
        <v>1</v>
      </c>
      <c r="AC1551">
        <f>IF(N1551=Legend!$D$3,3,IF(N1551=Legend!$D$4,2,IF(N1551=Legend!$D$5,1,0)))</f>
        <v>2</v>
      </c>
      <c r="AD1551">
        <f t="shared" si="172"/>
        <v>0</v>
      </c>
      <c r="AF1551">
        <f t="shared" si="173"/>
        <v>0</v>
      </c>
      <c r="AG1551">
        <f>IF(R1551=Legend!$F$3,3,IF(R1551=Legend!$F$4,2,IF(R1551=Legend!$F$5,1,0)))</f>
        <v>1</v>
      </c>
      <c r="AH1551">
        <f>IF(S1551=Legend!$F$3,3,IF(S1551=Legend!$F$4,2,IF(S1551=Legend!$F$5,1,0)))</f>
        <v>2</v>
      </c>
      <c r="AK1551">
        <f>IF(V1551=Legend!$H$3,3,IF(V1551=Legend!$H$4,2,IF(V1551=Legend!$H$5,1,0)))</f>
        <v>0</v>
      </c>
      <c r="AM1551">
        <f t="shared" si="174"/>
        <v>7</v>
      </c>
    </row>
    <row r="1552" spans="1:39" ht="46.8" x14ac:dyDescent="0.3">
      <c r="A1552" t="s">
        <v>20</v>
      </c>
      <c r="B1552" t="s">
        <v>963</v>
      </c>
      <c r="C1552" t="s">
        <v>2490</v>
      </c>
      <c r="D1552" t="s">
        <v>2981</v>
      </c>
      <c r="E1552" t="str">
        <f t="shared" si="168"/>
        <v>Linda pdp</v>
      </c>
      <c r="F1552" t="s">
        <v>20</v>
      </c>
      <c r="G1552" t="s">
        <v>21</v>
      </c>
      <c r="H1552" t="s">
        <v>21</v>
      </c>
      <c r="I1552" t="s">
        <v>54</v>
      </c>
      <c r="J1552" t="s">
        <v>35</v>
      </c>
      <c r="K1552" t="s">
        <v>47</v>
      </c>
      <c r="L1552" t="s">
        <v>21</v>
      </c>
      <c r="M1552" t="s">
        <v>25</v>
      </c>
      <c r="N1552" t="s">
        <v>28</v>
      </c>
      <c r="O1552" t="s">
        <v>21</v>
      </c>
      <c r="P1552" t="s">
        <v>21</v>
      </c>
      <c r="Q1552" t="s">
        <v>27</v>
      </c>
      <c r="R1552" t="s">
        <v>45</v>
      </c>
      <c r="S1552" t="s">
        <v>45</v>
      </c>
      <c r="T1552" t="s">
        <v>21</v>
      </c>
      <c r="U1552" t="s">
        <v>21</v>
      </c>
      <c r="V1552" t="s">
        <v>33</v>
      </c>
      <c r="W1552" s="2" t="s">
        <v>108</v>
      </c>
      <c r="Y1552">
        <f>IF(J1552=Legend!$B$3,0,IF(J1552=Legend!$B$4,1,IF(J1552=Legend!$B$5,2,0)))</f>
        <v>0</v>
      </c>
      <c r="Z1552">
        <f t="shared" si="169"/>
        <v>0</v>
      </c>
      <c r="AA1552">
        <f t="shared" si="170"/>
        <v>0</v>
      </c>
      <c r="AB1552">
        <f t="shared" si="171"/>
        <v>1</v>
      </c>
      <c r="AC1552">
        <f>IF(N1552=Legend!$D$3,3,IF(N1552=Legend!$D$4,2,IF(N1552=Legend!$D$5,1,0)))</f>
        <v>1</v>
      </c>
      <c r="AD1552">
        <f t="shared" si="172"/>
        <v>0</v>
      </c>
      <c r="AF1552">
        <f t="shared" si="173"/>
        <v>0</v>
      </c>
      <c r="AG1552">
        <f>IF(R1552=Legend!$F$3,3,IF(R1552=Legend!$F$4,2,IF(R1552=Legend!$F$5,1,0)))</f>
        <v>1</v>
      </c>
      <c r="AH1552">
        <f>IF(S1552=Legend!$F$3,3,IF(S1552=Legend!$F$4,2,IF(S1552=Legend!$F$5,1,0)))</f>
        <v>1</v>
      </c>
      <c r="AK1552">
        <f>IF(V1552=Legend!$H$3,3,IF(V1552=Legend!$H$4,2,IF(V1552=Legend!$H$5,1,0)))</f>
        <v>1</v>
      </c>
      <c r="AM1552">
        <f t="shared" si="174"/>
        <v>5</v>
      </c>
    </row>
    <row r="1553" spans="1:39" ht="109.2" x14ac:dyDescent="0.3">
      <c r="A1553" t="s">
        <v>40</v>
      </c>
      <c r="B1553" t="s">
        <v>162</v>
      </c>
      <c r="C1553" t="s">
        <v>513</v>
      </c>
      <c r="D1553" t="s">
        <v>3332</v>
      </c>
      <c r="E1553" t="str">
        <f t="shared" si="168"/>
        <v>LINET MART</v>
      </c>
      <c r="F1553" t="s">
        <v>40</v>
      </c>
      <c r="G1553" t="s">
        <v>21</v>
      </c>
      <c r="H1553" t="s">
        <v>21</v>
      </c>
      <c r="I1553" t="s">
        <v>22</v>
      </c>
      <c r="J1553" t="s">
        <v>35</v>
      </c>
      <c r="K1553" t="s">
        <v>24</v>
      </c>
      <c r="L1553" t="s">
        <v>25</v>
      </c>
      <c r="M1553" t="s">
        <v>25</v>
      </c>
      <c r="N1553" t="s">
        <v>26</v>
      </c>
      <c r="O1553" t="s">
        <v>25</v>
      </c>
      <c r="P1553" t="s">
        <v>21</v>
      </c>
      <c r="Q1553" t="s">
        <v>27</v>
      </c>
      <c r="R1553" t="s">
        <v>45</v>
      </c>
      <c r="S1553" t="s">
        <v>28</v>
      </c>
      <c r="T1553" t="s">
        <v>21</v>
      </c>
      <c r="U1553" t="s">
        <v>21</v>
      </c>
      <c r="V1553" t="s">
        <v>42</v>
      </c>
      <c r="W1553" s="2" t="s">
        <v>46</v>
      </c>
      <c r="Y1553">
        <f>IF(J1553=Legend!$B$3,0,IF(J1553=Legend!$B$4,1,IF(J1553=Legend!$B$5,2,0)))</f>
        <v>0</v>
      </c>
      <c r="Z1553">
        <f t="shared" si="169"/>
        <v>1</v>
      </c>
      <c r="AA1553">
        <f t="shared" si="170"/>
        <v>1</v>
      </c>
      <c r="AB1553">
        <f t="shared" si="171"/>
        <v>1</v>
      </c>
      <c r="AC1553">
        <f>IF(N1553=Legend!$D$3,3,IF(N1553=Legend!$D$4,2,IF(N1553=Legend!$D$5,1,0)))</f>
        <v>2</v>
      </c>
      <c r="AD1553">
        <f t="shared" si="172"/>
        <v>1</v>
      </c>
      <c r="AF1553">
        <f t="shared" si="173"/>
        <v>0</v>
      </c>
      <c r="AG1553">
        <f>IF(R1553=Legend!$F$3,3,IF(R1553=Legend!$F$4,2,IF(R1553=Legend!$F$5,1,0)))</f>
        <v>1</v>
      </c>
      <c r="AH1553">
        <f>IF(S1553=Legend!$F$3,3,IF(S1553=Legend!$F$4,2,IF(S1553=Legend!$F$5,1,0)))</f>
        <v>2</v>
      </c>
      <c r="AK1553">
        <f>IF(V1553=Legend!$H$3,3,IF(V1553=Legend!$H$4,2,IF(V1553=Legend!$H$5,1,0)))</f>
        <v>0</v>
      </c>
      <c r="AM1553">
        <f t="shared" si="174"/>
        <v>9</v>
      </c>
    </row>
    <row r="1554" spans="1:39" ht="156" x14ac:dyDescent="0.3">
      <c r="A1554" t="s">
        <v>71</v>
      </c>
      <c r="B1554" t="s">
        <v>311</v>
      </c>
      <c r="C1554" t="s">
        <v>614</v>
      </c>
      <c r="D1554" t="s">
        <v>2911</v>
      </c>
      <c r="E1554" t="str">
        <f t="shared" si="168"/>
        <v>LISANTI JAYA</v>
      </c>
      <c r="F1554" t="s">
        <v>71</v>
      </c>
      <c r="G1554" t="s">
        <v>21</v>
      </c>
      <c r="H1554" t="s">
        <v>21</v>
      </c>
      <c r="I1554" t="s">
        <v>22</v>
      </c>
      <c r="J1554" t="s">
        <v>23</v>
      </c>
      <c r="K1554" t="s">
        <v>24</v>
      </c>
      <c r="L1554" t="s">
        <v>25</v>
      </c>
      <c r="M1554" t="s">
        <v>21</v>
      </c>
      <c r="N1554" t="s">
        <v>28</v>
      </c>
      <c r="O1554" t="s">
        <v>25</v>
      </c>
      <c r="P1554" t="s">
        <v>21</v>
      </c>
      <c r="Q1554" t="s">
        <v>27</v>
      </c>
      <c r="R1554" t="s">
        <v>45</v>
      </c>
      <c r="S1554" t="s">
        <v>28</v>
      </c>
      <c r="T1554" t="s">
        <v>21</v>
      </c>
      <c r="U1554" t="s">
        <v>21</v>
      </c>
      <c r="V1554" t="s">
        <v>33</v>
      </c>
      <c r="W1554" s="2" t="s">
        <v>31</v>
      </c>
      <c r="Y1554">
        <f>IF(J1554=Legend!$B$3,0,IF(J1554=Legend!$B$4,1,IF(J1554=Legend!$B$5,2,0)))</f>
        <v>1</v>
      </c>
      <c r="Z1554">
        <f t="shared" si="169"/>
        <v>1</v>
      </c>
      <c r="AA1554">
        <f t="shared" si="170"/>
        <v>1</v>
      </c>
      <c r="AB1554">
        <f t="shared" si="171"/>
        <v>0</v>
      </c>
      <c r="AC1554">
        <f>IF(N1554=Legend!$D$3,3,IF(N1554=Legend!$D$4,2,IF(N1554=Legend!$D$5,1,0)))</f>
        <v>1</v>
      </c>
      <c r="AD1554">
        <f t="shared" si="172"/>
        <v>1</v>
      </c>
      <c r="AF1554">
        <f t="shared" si="173"/>
        <v>0</v>
      </c>
      <c r="AG1554">
        <f>IF(R1554=Legend!$F$3,3,IF(R1554=Legend!$F$4,2,IF(R1554=Legend!$F$5,1,0)))</f>
        <v>1</v>
      </c>
      <c r="AH1554">
        <f>IF(S1554=Legend!$F$3,3,IF(S1554=Legend!$F$4,2,IF(S1554=Legend!$F$5,1,0)))</f>
        <v>2</v>
      </c>
      <c r="AK1554">
        <f>IF(V1554=Legend!$H$3,3,IF(V1554=Legend!$H$4,2,IF(V1554=Legend!$H$5,1,0)))</f>
        <v>1</v>
      </c>
      <c r="AM1554">
        <f t="shared" si="174"/>
        <v>9</v>
      </c>
    </row>
    <row r="1555" spans="1:39" ht="78" x14ac:dyDescent="0.3">
      <c r="A1555" t="s">
        <v>49</v>
      </c>
      <c r="B1555" t="s">
        <v>1190</v>
      </c>
      <c r="C1555" t="s">
        <v>1539</v>
      </c>
      <c r="D1555" t="s">
        <v>1565</v>
      </c>
      <c r="E1555" t="str">
        <f t="shared" si="168"/>
        <v>LIYANTI / LINGGA MART</v>
      </c>
      <c r="F1555" t="s">
        <v>49</v>
      </c>
      <c r="G1555" t="s">
        <v>21</v>
      </c>
      <c r="H1555" t="s">
        <v>21</v>
      </c>
      <c r="I1555" t="s">
        <v>50</v>
      </c>
      <c r="J1555" t="s">
        <v>23</v>
      </c>
      <c r="K1555" t="s">
        <v>24</v>
      </c>
      <c r="L1555" t="s">
        <v>25</v>
      </c>
      <c r="M1555" t="s">
        <v>25</v>
      </c>
      <c r="N1555" t="s">
        <v>26</v>
      </c>
      <c r="O1555" t="s">
        <v>25</v>
      </c>
      <c r="P1555" t="s">
        <v>21</v>
      </c>
      <c r="Q1555" t="s">
        <v>27</v>
      </c>
      <c r="R1555" t="s">
        <v>45</v>
      </c>
      <c r="S1555" t="s">
        <v>28</v>
      </c>
      <c r="T1555" t="s">
        <v>21</v>
      </c>
      <c r="U1555" t="s">
        <v>21</v>
      </c>
      <c r="V1555" t="s">
        <v>33</v>
      </c>
      <c r="W1555" s="2" t="s">
        <v>76</v>
      </c>
      <c r="Y1555">
        <f>IF(J1555=Legend!$B$3,0,IF(J1555=Legend!$B$4,1,IF(J1555=Legend!$B$5,2,0)))</f>
        <v>1</v>
      </c>
      <c r="Z1555">
        <f t="shared" si="169"/>
        <v>1</v>
      </c>
      <c r="AA1555">
        <f t="shared" si="170"/>
        <v>1</v>
      </c>
      <c r="AB1555">
        <f t="shared" si="171"/>
        <v>1</v>
      </c>
      <c r="AC1555">
        <f>IF(N1555=Legend!$D$3,3,IF(N1555=Legend!$D$4,2,IF(N1555=Legend!$D$5,1,0)))</f>
        <v>2</v>
      </c>
      <c r="AD1555">
        <f t="shared" si="172"/>
        <v>1</v>
      </c>
      <c r="AF1555">
        <f t="shared" si="173"/>
        <v>0</v>
      </c>
      <c r="AG1555">
        <f>IF(R1555=Legend!$F$3,3,IF(R1555=Legend!$F$4,2,IF(R1555=Legend!$F$5,1,0)))</f>
        <v>1</v>
      </c>
      <c r="AH1555">
        <f>IF(S1555=Legend!$F$3,3,IF(S1555=Legend!$F$4,2,IF(S1555=Legend!$F$5,1,0)))</f>
        <v>2</v>
      </c>
      <c r="AK1555">
        <f>IF(V1555=Legend!$H$3,3,IF(V1555=Legend!$H$4,2,IF(V1555=Legend!$H$5,1,0)))</f>
        <v>1</v>
      </c>
      <c r="AM1555">
        <f t="shared" si="174"/>
        <v>11</v>
      </c>
    </row>
    <row r="1556" spans="1:39" ht="140.4" x14ac:dyDescent="0.3">
      <c r="A1556" t="s">
        <v>113</v>
      </c>
      <c r="B1556" t="s">
        <v>174</v>
      </c>
      <c r="C1556" t="s">
        <v>195</v>
      </c>
      <c r="D1556" t="s">
        <v>1384</v>
      </c>
      <c r="E1556" t="str">
        <f t="shared" si="168"/>
        <v>LJ - STAR</v>
      </c>
      <c r="F1556" t="s">
        <v>113</v>
      </c>
      <c r="G1556" t="s">
        <v>21</v>
      </c>
      <c r="H1556" t="s">
        <v>21</v>
      </c>
      <c r="I1556" t="s">
        <v>22</v>
      </c>
      <c r="J1556" t="s">
        <v>41</v>
      </c>
      <c r="K1556" t="s">
        <v>24</v>
      </c>
      <c r="L1556" t="s">
        <v>25</v>
      </c>
      <c r="M1556" t="s">
        <v>25</v>
      </c>
      <c r="N1556" t="s">
        <v>38</v>
      </c>
      <c r="O1556" t="s">
        <v>25</v>
      </c>
      <c r="P1556" t="s">
        <v>21</v>
      </c>
      <c r="Q1556" t="s">
        <v>27</v>
      </c>
      <c r="R1556" t="s">
        <v>29</v>
      </c>
      <c r="S1556" t="s">
        <v>29</v>
      </c>
      <c r="T1556" t="s">
        <v>21</v>
      </c>
      <c r="U1556" t="s">
        <v>21</v>
      </c>
      <c r="V1556" t="s">
        <v>33</v>
      </c>
      <c r="W1556" s="2" t="s">
        <v>34</v>
      </c>
      <c r="Y1556">
        <f>IF(J1556=Legend!$B$3,0,IF(J1556=Legend!$B$4,1,IF(J1556=Legend!$B$5,2,0)))</f>
        <v>2</v>
      </c>
      <c r="Z1556">
        <f t="shared" si="169"/>
        <v>1</v>
      </c>
      <c r="AA1556">
        <f t="shared" si="170"/>
        <v>1</v>
      </c>
      <c r="AB1556">
        <f t="shared" si="171"/>
        <v>1</v>
      </c>
      <c r="AC1556">
        <f>IF(N1556=Legend!$D$3,3,IF(N1556=Legend!$D$4,2,IF(N1556=Legend!$D$5,1,0)))</f>
        <v>3</v>
      </c>
      <c r="AD1556">
        <f t="shared" si="172"/>
        <v>1</v>
      </c>
      <c r="AF1556">
        <f t="shared" si="173"/>
        <v>0</v>
      </c>
      <c r="AG1556">
        <f>IF(R1556=Legend!$F$3,3,IF(R1556=Legend!$F$4,2,IF(R1556=Legend!$F$5,1,0)))</f>
        <v>3</v>
      </c>
      <c r="AH1556">
        <f>IF(S1556=Legend!$F$3,3,IF(S1556=Legend!$F$4,2,IF(S1556=Legend!$F$5,1,0)))</f>
        <v>3</v>
      </c>
      <c r="AK1556">
        <f>IF(V1556=Legend!$H$3,3,IF(V1556=Legend!$H$4,2,IF(V1556=Legend!$H$5,1,0)))</f>
        <v>1</v>
      </c>
      <c r="AM1556">
        <f t="shared" si="174"/>
        <v>16</v>
      </c>
    </row>
    <row r="1557" spans="1:39" ht="156" x14ac:dyDescent="0.3">
      <c r="A1557" t="s">
        <v>56</v>
      </c>
      <c r="B1557" t="s">
        <v>174</v>
      </c>
      <c r="C1557" t="s">
        <v>195</v>
      </c>
      <c r="D1557" t="s">
        <v>2258</v>
      </c>
      <c r="E1557" t="str">
        <f t="shared" si="168"/>
        <v>LK MART</v>
      </c>
      <c r="F1557" t="s">
        <v>56</v>
      </c>
      <c r="G1557" t="s">
        <v>21</v>
      </c>
      <c r="H1557" t="s">
        <v>21</v>
      </c>
      <c r="I1557" t="s">
        <v>22</v>
      </c>
      <c r="J1557" t="s">
        <v>35</v>
      </c>
      <c r="K1557" t="s">
        <v>24</v>
      </c>
      <c r="L1557" t="s">
        <v>25</v>
      </c>
      <c r="M1557" t="s">
        <v>25</v>
      </c>
      <c r="N1557" t="s">
        <v>26</v>
      </c>
      <c r="O1557" t="s">
        <v>25</v>
      </c>
      <c r="P1557" t="s">
        <v>21</v>
      </c>
      <c r="Q1557" t="s">
        <v>27</v>
      </c>
      <c r="R1557" t="s">
        <v>28</v>
      </c>
      <c r="S1557" t="s">
        <v>28</v>
      </c>
      <c r="T1557" t="s">
        <v>21</v>
      </c>
      <c r="U1557" t="s">
        <v>21</v>
      </c>
      <c r="V1557" t="s">
        <v>42</v>
      </c>
      <c r="W1557" s="2" t="s">
        <v>31</v>
      </c>
      <c r="Y1557">
        <f>IF(J1557=Legend!$B$3,0,IF(J1557=Legend!$B$4,1,IF(J1557=Legend!$B$5,2,0)))</f>
        <v>0</v>
      </c>
      <c r="Z1557">
        <f t="shared" si="169"/>
        <v>1</v>
      </c>
      <c r="AA1557">
        <f t="shared" si="170"/>
        <v>1</v>
      </c>
      <c r="AB1557">
        <f t="shared" si="171"/>
        <v>1</v>
      </c>
      <c r="AC1557">
        <f>IF(N1557=Legend!$D$3,3,IF(N1557=Legend!$D$4,2,IF(N1557=Legend!$D$5,1,0)))</f>
        <v>2</v>
      </c>
      <c r="AD1557">
        <f t="shared" si="172"/>
        <v>1</v>
      </c>
      <c r="AF1557">
        <f t="shared" si="173"/>
        <v>0</v>
      </c>
      <c r="AG1557">
        <f>IF(R1557=Legend!$F$3,3,IF(R1557=Legend!$F$4,2,IF(R1557=Legend!$F$5,1,0)))</f>
        <v>2</v>
      </c>
      <c r="AH1557">
        <f>IF(S1557=Legend!$F$3,3,IF(S1557=Legend!$F$4,2,IF(S1557=Legend!$F$5,1,0)))</f>
        <v>2</v>
      </c>
      <c r="AK1557">
        <f>IF(V1557=Legend!$H$3,3,IF(V1557=Legend!$H$4,2,IF(V1557=Legend!$H$5,1,0)))</f>
        <v>0</v>
      </c>
      <c r="AM1557">
        <f t="shared" si="174"/>
        <v>10</v>
      </c>
    </row>
    <row r="1558" spans="1:39" ht="140.4" x14ac:dyDescent="0.3">
      <c r="A1558" t="s">
        <v>82</v>
      </c>
      <c r="B1558" t="s">
        <v>847</v>
      </c>
      <c r="C1558" t="s">
        <v>3904</v>
      </c>
      <c r="D1558" t="s">
        <v>4555</v>
      </c>
      <c r="E1558" t="str">
        <f t="shared" si="168"/>
        <v>LM MARKET</v>
      </c>
      <c r="F1558" t="s">
        <v>82</v>
      </c>
      <c r="G1558" t="s">
        <v>21</v>
      </c>
      <c r="H1558" t="s">
        <v>21</v>
      </c>
      <c r="I1558" t="s">
        <v>50</v>
      </c>
      <c r="J1558" t="s">
        <v>35</v>
      </c>
      <c r="K1558" t="s">
        <v>24</v>
      </c>
      <c r="L1558" t="s">
        <v>25</v>
      </c>
      <c r="M1558" t="s">
        <v>25</v>
      </c>
      <c r="N1558" t="s">
        <v>28</v>
      </c>
      <c r="O1558" t="s">
        <v>21</v>
      </c>
      <c r="P1558" t="s">
        <v>21</v>
      </c>
      <c r="Q1558" t="s">
        <v>27</v>
      </c>
      <c r="R1558" t="s">
        <v>45</v>
      </c>
      <c r="S1558" t="s">
        <v>28</v>
      </c>
      <c r="T1558" t="s">
        <v>21</v>
      </c>
      <c r="U1558" t="s">
        <v>21</v>
      </c>
      <c r="V1558" t="s">
        <v>42</v>
      </c>
      <c r="W1558" s="2" t="s">
        <v>34</v>
      </c>
      <c r="Y1558">
        <f>IF(J1558=Legend!$B$3,0,IF(J1558=Legend!$B$4,1,IF(J1558=Legend!$B$5,2,0)))</f>
        <v>0</v>
      </c>
      <c r="Z1558">
        <f t="shared" si="169"/>
        <v>1</v>
      </c>
      <c r="AA1558">
        <f t="shared" si="170"/>
        <v>1</v>
      </c>
      <c r="AB1558">
        <f t="shared" si="171"/>
        <v>1</v>
      </c>
      <c r="AC1558">
        <f>IF(N1558=Legend!$D$3,3,IF(N1558=Legend!$D$4,2,IF(N1558=Legend!$D$5,1,0)))</f>
        <v>1</v>
      </c>
      <c r="AD1558">
        <f t="shared" si="172"/>
        <v>0</v>
      </c>
      <c r="AF1558">
        <f t="shared" si="173"/>
        <v>0</v>
      </c>
      <c r="AG1558">
        <f>IF(R1558=Legend!$F$3,3,IF(R1558=Legend!$F$4,2,IF(R1558=Legend!$F$5,1,0)))</f>
        <v>1</v>
      </c>
      <c r="AH1558">
        <f>IF(S1558=Legend!$F$3,3,IF(S1558=Legend!$F$4,2,IF(S1558=Legend!$F$5,1,0)))</f>
        <v>2</v>
      </c>
      <c r="AK1558">
        <f>IF(V1558=Legend!$H$3,3,IF(V1558=Legend!$H$4,2,IF(V1558=Legend!$H$5,1,0)))</f>
        <v>0</v>
      </c>
      <c r="AM1558">
        <f t="shared" si="174"/>
        <v>7</v>
      </c>
    </row>
    <row r="1559" spans="1:39" ht="109.2" x14ac:dyDescent="0.3">
      <c r="A1559" t="s">
        <v>39</v>
      </c>
      <c r="B1559" t="s">
        <v>478</v>
      </c>
      <c r="C1559" t="s">
        <v>558</v>
      </c>
      <c r="D1559" t="s">
        <v>709</v>
      </c>
      <c r="E1559" t="str">
        <f t="shared" si="168"/>
        <v>LOIS MART</v>
      </c>
      <c r="F1559" t="s">
        <v>39</v>
      </c>
      <c r="G1559" t="s">
        <v>21</v>
      </c>
      <c r="H1559" t="s">
        <v>21</v>
      </c>
      <c r="I1559" t="s">
        <v>54</v>
      </c>
      <c r="J1559" t="s">
        <v>23</v>
      </c>
      <c r="K1559" t="s">
        <v>24</v>
      </c>
      <c r="L1559" t="s">
        <v>25</v>
      </c>
      <c r="M1559" t="s">
        <v>25</v>
      </c>
      <c r="N1559" t="s">
        <v>26</v>
      </c>
      <c r="O1559" t="s">
        <v>25</v>
      </c>
      <c r="P1559" t="s">
        <v>21</v>
      </c>
      <c r="Q1559" t="s">
        <v>27</v>
      </c>
      <c r="R1559" t="s">
        <v>45</v>
      </c>
      <c r="S1559" t="s">
        <v>29</v>
      </c>
      <c r="T1559" t="s">
        <v>21</v>
      </c>
      <c r="U1559" t="s">
        <v>21</v>
      </c>
      <c r="V1559" t="s">
        <v>30</v>
      </c>
      <c r="W1559" s="2" t="s">
        <v>66</v>
      </c>
      <c r="Y1559">
        <f>IF(J1559=Legend!$B$3,0,IF(J1559=Legend!$B$4,1,IF(J1559=Legend!$B$5,2,0)))</f>
        <v>1</v>
      </c>
      <c r="Z1559">
        <f t="shared" si="169"/>
        <v>1</v>
      </c>
      <c r="AA1559">
        <f t="shared" si="170"/>
        <v>1</v>
      </c>
      <c r="AB1559">
        <f t="shared" si="171"/>
        <v>1</v>
      </c>
      <c r="AC1559">
        <f>IF(N1559=Legend!$D$3,3,IF(N1559=Legend!$D$4,2,IF(N1559=Legend!$D$5,1,0)))</f>
        <v>2</v>
      </c>
      <c r="AD1559">
        <f t="shared" si="172"/>
        <v>1</v>
      </c>
      <c r="AF1559">
        <f t="shared" si="173"/>
        <v>0</v>
      </c>
      <c r="AG1559">
        <f>IF(R1559=Legend!$F$3,3,IF(R1559=Legend!$F$4,2,IF(R1559=Legend!$F$5,1,0)))</f>
        <v>1</v>
      </c>
      <c r="AH1559">
        <f>IF(S1559=Legend!$F$3,3,IF(S1559=Legend!$F$4,2,IF(S1559=Legend!$F$5,1,0)))</f>
        <v>3</v>
      </c>
      <c r="AK1559">
        <f>IF(V1559=Legend!$H$3,3,IF(V1559=Legend!$H$4,2,IF(V1559=Legend!$H$5,1,0)))</f>
        <v>2</v>
      </c>
      <c r="AM1559">
        <f t="shared" si="174"/>
        <v>13</v>
      </c>
    </row>
    <row r="1560" spans="1:39" ht="140.4" x14ac:dyDescent="0.3">
      <c r="A1560" t="s">
        <v>49</v>
      </c>
      <c r="B1560" t="s">
        <v>1190</v>
      </c>
      <c r="C1560" t="s">
        <v>1195</v>
      </c>
      <c r="D1560" t="s">
        <v>1532</v>
      </c>
      <c r="E1560" t="str">
        <f t="shared" si="168"/>
        <v>Lok Jaya Mart</v>
      </c>
      <c r="F1560" t="s">
        <v>49</v>
      </c>
      <c r="G1560" t="s">
        <v>21</v>
      </c>
      <c r="H1560" t="s">
        <v>21</v>
      </c>
      <c r="I1560" t="s">
        <v>54</v>
      </c>
      <c r="J1560" t="s">
        <v>23</v>
      </c>
      <c r="K1560" t="s">
        <v>47</v>
      </c>
      <c r="L1560" t="s">
        <v>21</v>
      </c>
      <c r="M1560" t="s">
        <v>25</v>
      </c>
      <c r="N1560" t="s">
        <v>38</v>
      </c>
      <c r="O1560" t="s">
        <v>25</v>
      </c>
      <c r="P1560" t="s">
        <v>21</v>
      </c>
      <c r="Q1560" t="s">
        <v>27</v>
      </c>
      <c r="R1560" t="s">
        <v>28</v>
      </c>
      <c r="S1560" t="s">
        <v>29</v>
      </c>
      <c r="T1560" t="s">
        <v>21</v>
      </c>
      <c r="U1560" t="s">
        <v>21</v>
      </c>
      <c r="V1560" t="s">
        <v>30</v>
      </c>
      <c r="W1560" s="2" t="s">
        <v>34</v>
      </c>
      <c r="Y1560">
        <f>IF(J1560=Legend!$B$3,0,IF(J1560=Legend!$B$4,1,IF(J1560=Legend!$B$5,2,0)))</f>
        <v>1</v>
      </c>
      <c r="Z1560">
        <f t="shared" si="169"/>
        <v>0</v>
      </c>
      <c r="AA1560">
        <f t="shared" si="170"/>
        <v>0</v>
      </c>
      <c r="AB1560">
        <f t="shared" si="171"/>
        <v>1</v>
      </c>
      <c r="AC1560">
        <f>IF(N1560=Legend!$D$3,3,IF(N1560=Legend!$D$4,2,IF(N1560=Legend!$D$5,1,0)))</f>
        <v>3</v>
      </c>
      <c r="AD1560">
        <f t="shared" si="172"/>
        <v>1</v>
      </c>
      <c r="AF1560">
        <f t="shared" si="173"/>
        <v>0</v>
      </c>
      <c r="AG1560">
        <f>IF(R1560=Legend!$F$3,3,IF(R1560=Legend!$F$4,2,IF(R1560=Legend!$F$5,1,0)))</f>
        <v>2</v>
      </c>
      <c r="AH1560">
        <f>IF(S1560=Legend!$F$3,3,IF(S1560=Legend!$F$4,2,IF(S1560=Legend!$F$5,1,0)))</f>
        <v>3</v>
      </c>
      <c r="AK1560">
        <f>IF(V1560=Legend!$H$3,3,IF(V1560=Legend!$H$4,2,IF(V1560=Legend!$H$5,1,0)))</f>
        <v>2</v>
      </c>
      <c r="AM1560">
        <f t="shared" si="174"/>
        <v>13</v>
      </c>
    </row>
    <row r="1561" spans="1:39" ht="140.4" x14ac:dyDescent="0.3">
      <c r="A1561" t="s">
        <v>44</v>
      </c>
      <c r="B1561" t="s">
        <v>932</v>
      </c>
      <c r="C1561" t="s">
        <v>1374</v>
      </c>
      <c r="D1561" t="s">
        <v>3676</v>
      </c>
      <c r="E1561" t="str">
        <f t="shared" si="168"/>
        <v>LOK TOKO</v>
      </c>
      <c r="F1561" t="s">
        <v>44</v>
      </c>
      <c r="G1561" t="s">
        <v>21</v>
      </c>
      <c r="H1561" t="s">
        <v>21</v>
      </c>
      <c r="I1561" t="s">
        <v>50</v>
      </c>
      <c r="J1561" t="s">
        <v>23</v>
      </c>
      <c r="K1561" t="s">
        <v>47</v>
      </c>
      <c r="L1561" t="s">
        <v>21</v>
      </c>
      <c r="M1561" t="s">
        <v>25</v>
      </c>
      <c r="N1561" t="s">
        <v>47</v>
      </c>
      <c r="O1561" t="s">
        <v>21</v>
      </c>
      <c r="P1561" t="s">
        <v>21</v>
      </c>
      <c r="Q1561" t="s">
        <v>27</v>
      </c>
      <c r="R1561" t="s">
        <v>45</v>
      </c>
      <c r="S1561" t="s">
        <v>45</v>
      </c>
      <c r="T1561" t="s">
        <v>21</v>
      </c>
      <c r="U1561" t="s">
        <v>21</v>
      </c>
      <c r="V1561" t="s">
        <v>33</v>
      </c>
      <c r="W1561" s="2" t="s">
        <v>34</v>
      </c>
      <c r="Y1561">
        <f>IF(J1561=Legend!$B$3,0,IF(J1561=Legend!$B$4,1,IF(J1561=Legend!$B$5,2,0)))</f>
        <v>1</v>
      </c>
      <c r="Z1561">
        <f t="shared" si="169"/>
        <v>0</v>
      </c>
      <c r="AA1561">
        <f t="shared" si="170"/>
        <v>0</v>
      </c>
      <c r="AB1561">
        <f t="shared" si="171"/>
        <v>1</v>
      </c>
      <c r="AC1561">
        <f>IF(N1561=Legend!$D$3,3,IF(N1561=Legend!$D$4,2,IF(N1561=Legend!$D$5,1,0)))</f>
        <v>0</v>
      </c>
      <c r="AD1561">
        <f t="shared" si="172"/>
        <v>0</v>
      </c>
      <c r="AF1561">
        <f t="shared" si="173"/>
        <v>0</v>
      </c>
      <c r="AG1561">
        <f>IF(R1561=Legend!$F$3,3,IF(R1561=Legend!$F$4,2,IF(R1561=Legend!$F$5,1,0)))</f>
        <v>1</v>
      </c>
      <c r="AH1561">
        <f>IF(S1561=Legend!$F$3,3,IF(S1561=Legend!$F$4,2,IF(S1561=Legend!$F$5,1,0)))</f>
        <v>1</v>
      </c>
      <c r="AK1561">
        <f>IF(V1561=Legend!$H$3,3,IF(V1561=Legend!$H$4,2,IF(V1561=Legend!$H$5,1,0)))</f>
        <v>1</v>
      </c>
      <c r="AM1561">
        <f t="shared" si="174"/>
        <v>5</v>
      </c>
    </row>
    <row r="1562" spans="1:39" ht="156" x14ac:dyDescent="0.3">
      <c r="A1562" t="s">
        <v>43</v>
      </c>
      <c r="B1562" t="s">
        <v>174</v>
      </c>
      <c r="C1562" t="s">
        <v>3740</v>
      </c>
      <c r="D1562" t="s">
        <v>3883</v>
      </c>
      <c r="E1562" t="str">
        <f t="shared" si="168"/>
        <v>LOKA SWALAYAN</v>
      </c>
      <c r="F1562" t="s">
        <v>43</v>
      </c>
      <c r="G1562" t="s">
        <v>21</v>
      </c>
      <c r="H1562" t="s">
        <v>21</v>
      </c>
      <c r="I1562" t="s">
        <v>22</v>
      </c>
      <c r="J1562" t="s">
        <v>35</v>
      </c>
      <c r="K1562" t="s">
        <v>24</v>
      </c>
      <c r="L1562" t="s">
        <v>25</v>
      </c>
      <c r="M1562" t="s">
        <v>25</v>
      </c>
      <c r="N1562" t="s">
        <v>26</v>
      </c>
      <c r="O1562" t="s">
        <v>25</v>
      </c>
      <c r="P1562" t="s">
        <v>21</v>
      </c>
      <c r="Q1562" t="s">
        <v>27</v>
      </c>
      <c r="R1562" t="s">
        <v>28</v>
      </c>
      <c r="S1562" t="s">
        <v>29</v>
      </c>
      <c r="T1562" t="s">
        <v>21</v>
      </c>
      <c r="U1562" t="s">
        <v>21</v>
      </c>
      <c r="V1562" t="s">
        <v>42</v>
      </c>
      <c r="W1562" s="2" t="s">
        <v>31</v>
      </c>
      <c r="Y1562">
        <f>IF(J1562=Legend!$B$3,0,IF(J1562=Legend!$B$4,1,IF(J1562=Legend!$B$5,2,0)))</f>
        <v>0</v>
      </c>
      <c r="Z1562">
        <f t="shared" si="169"/>
        <v>1</v>
      </c>
      <c r="AA1562">
        <f t="shared" si="170"/>
        <v>1</v>
      </c>
      <c r="AB1562">
        <f t="shared" si="171"/>
        <v>1</v>
      </c>
      <c r="AC1562">
        <f>IF(N1562=Legend!$D$3,3,IF(N1562=Legend!$D$4,2,IF(N1562=Legend!$D$5,1,0)))</f>
        <v>2</v>
      </c>
      <c r="AD1562">
        <f t="shared" si="172"/>
        <v>1</v>
      </c>
      <c r="AF1562">
        <f t="shared" si="173"/>
        <v>0</v>
      </c>
      <c r="AG1562">
        <f>IF(R1562=Legend!$F$3,3,IF(R1562=Legend!$F$4,2,IF(R1562=Legend!$F$5,1,0)))</f>
        <v>2</v>
      </c>
      <c r="AH1562">
        <f>IF(S1562=Legend!$F$3,3,IF(S1562=Legend!$F$4,2,IF(S1562=Legend!$F$5,1,0)))</f>
        <v>3</v>
      </c>
      <c r="AK1562">
        <f>IF(V1562=Legend!$H$3,3,IF(V1562=Legend!$H$4,2,IF(V1562=Legend!$H$5,1,0)))</f>
        <v>0</v>
      </c>
      <c r="AM1562">
        <f t="shared" si="174"/>
        <v>11</v>
      </c>
    </row>
    <row r="1563" spans="1:39" ht="109.2" x14ac:dyDescent="0.3">
      <c r="A1563" t="s">
        <v>83</v>
      </c>
      <c r="B1563" t="s">
        <v>3634</v>
      </c>
      <c r="C1563" t="s">
        <v>5002</v>
      </c>
      <c r="D1563" t="s">
        <v>5006</v>
      </c>
      <c r="E1563" t="str">
        <f t="shared" si="168"/>
        <v>LOLY MART</v>
      </c>
      <c r="F1563" t="s">
        <v>83</v>
      </c>
      <c r="G1563" t="s">
        <v>21</v>
      </c>
      <c r="H1563" t="s">
        <v>21</v>
      </c>
      <c r="I1563" t="s">
        <v>22</v>
      </c>
      <c r="J1563" t="s">
        <v>23</v>
      </c>
      <c r="K1563" t="s">
        <v>24</v>
      </c>
      <c r="L1563" t="s">
        <v>25</v>
      </c>
      <c r="M1563" t="s">
        <v>25</v>
      </c>
      <c r="N1563" t="s">
        <v>26</v>
      </c>
      <c r="O1563" t="s">
        <v>25</v>
      </c>
      <c r="P1563" t="s">
        <v>21</v>
      </c>
      <c r="Q1563" t="s">
        <v>27</v>
      </c>
      <c r="R1563" t="s">
        <v>28</v>
      </c>
      <c r="S1563" t="s">
        <v>29</v>
      </c>
      <c r="T1563" t="s">
        <v>21</v>
      </c>
      <c r="U1563" t="s">
        <v>21</v>
      </c>
      <c r="V1563" t="s">
        <v>33</v>
      </c>
      <c r="W1563" s="2" t="s">
        <v>46</v>
      </c>
      <c r="Y1563">
        <f>IF(J1563=Legend!$B$3,0,IF(J1563=Legend!$B$4,1,IF(J1563=Legend!$B$5,2,0)))</f>
        <v>1</v>
      </c>
      <c r="Z1563">
        <f t="shared" si="169"/>
        <v>1</v>
      </c>
      <c r="AA1563">
        <f t="shared" si="170"/>
        <v>1</v>
      </c>
      <c r="AB1563">
        <f t="shared" si="171"/>
        <v>1</v>
      </c>
      <c r="AC1563">
        <f>IF(N1563=Legend!$D$3,3,IF(N1563=Legend!$D$4,2,IF(N1563=Legend!$D$5,1,0)))</f>
        <v>2</v>
      </c>
      <c r="AD1563">
        <f t="shared" si="172"/>
        <v>1</v>
      </c>
      <c r="AF1563">
        <f t="shared" si="173"/>
        <v>0</v>
      </c>
      <c r="AG1563">
        <f>IF(R1563=Legend!$F$3,3,IF(R1563=Legend!$F$4,2,IF(R1563=Legend!$F$5,1,0)))</f>
        <v>2</v>
      </c>
      <c r="AH1563">
        <f>IF(S1563=Legend!$F$3,3,IF(S1563=Legend!$F$4,2,IF(S1563=Legend!$F$5,1,0)))</f>
        <v>3</v>
      </c>
      <c r="AK1563">
        <f>IF(V1563=Legend!$H$3,3,IF(V1563=Legend!$H$4,2,IF(V1563=Legend!$H$5,1,0)))</f>
        <v>1</v>
      </c>
      <c r="AM1563">
        <f t="shared" si="174"/>
        <v>13</v>
      </c>
    </row>
    <row r="1564" spans="1:39" ht="140.4" x14ac:dyDescent="0.3">
      <c r="A1564" t="s">
        <v>79</v>
      </c>
      <c r="B1564" t="s">
        <v>478</v>
      </c>
      <c r="C1564" t="s">
        <v>558</v>
      </c>
      <c r="D1564" t="s">
        <v>596</v>
      </c>
      <c r="E1564" t="str">
        <f t="shared" si="168"/>
        <v>LONDON TOKO</v>
      </c>
      <c r="F1564" t="s">
        <v>79</v>
      </c>
      <c r="G1564" t="s">
        <v>21</v>
      </c>
      <c r="H1564" t="s">
        <v>21</v>
      </c>
      <c r="I1564" t="s">
        <v>22</v>
      </c>
      <c r="J1564" t="s">
        <v>23</v>
      </c>
      <c r="K1564" t="s">
        <v>24</v>
      </c>
      <c r="L1564" t="s">
        <v>25</v>
      </c>
      <c r="M1564" t="s">
        <v>25</v>
      </c>
      <c r="N1564" t="s">
        <v>26</v>
      </c>
      <c r="O1564" t="s">
        <v>25</v>
      </c>
      <c r="P1564" t="s">
        <v>21</v>
      </c>
      <c r="Q1564" t="s">
        <v>27</v>
      </c>
      <c r="R1564" t="s">
        <v>45</v>
      </c>
      <c r="S1564" t="s">
        <v>29</v>
      </c>
      <c r="T1564" t="s">
        <v>21</v>
      </c>
      <c r="U1564" t="s">
        <v>21</v>
      </c>
      <c r="V1564" t="s">
        <v>30</v>
      </c>
      <c r="W1564" s="2" t="s">
        <v>34</v>
      </c>
      <c r="Y1564">
        <f>IF(J1564=Legend!$B$3,0,IF(J1564=Legend!$B$4,1,IF(J1564=Legend!$B$5,2,0)))</f>
        <v>1</v>
      </c>
      <c r="Z1564">
        <f t="shared" si="169"/>
        <v>1</v>
      </c>
      <c r="AA1564">
        <f t="shared" si="170"/>
        <v>1</v>
      </c>
      <c r="AB1564">
        <f t="shared" si="171"/>
        <v>1</v>
      </c>
      <c r="AC1564">
        <f>IF(N1564=Legend!$D$3,3,IF(N1564=Legend!$D$4,2,IF(N1564=Legend!$D$5,1,0)))</f>
        <v>2</v>
      </c>
      <c r="AD1564">
        <f t="shared" si="172"/>
        <v>1</v>
      </c>
      <c r="AF1564">
        <f t="shared" si="173"/>
        <v>0</v>
      </c>
      <c r="AG1564">
        <f>IF(R1564=Legend!$F$3,3,IF(R1564=Legend!$F$4,2,IF(R1564=Legend!$F$5,1,0)))</f>
        <v>1</v>
      </c>
      <c r="AH1564">
        <f>IF(S1564=Legend!$F$3,3,IF(S1564=Legend!$F$4,2,IF(S1564=Legend!$F$5,1,0)))</f>
        <v>3</v>
      </c>
      <c r="AK1564">
        <f>IF(V1564=Legend!$H$3,3,IF(V1564=Legend!$H$4,2,IF(V1564=Legend!$H$5,1,0)))</f>
        <v>2</v>
      </c>
      <c r="AM1564">
        <f t="shared" si="174"/>
        <v>13</v>
      </c>
    </row>
    <row r="1565" spans="1:39" ht="124.8" x14ac:dyDescent="0.3">
      <c r="A1565" t="s">
        <v>155</v>
      </c>
      <c r="B1565" t="s">
        <v>3634</v>
      </c>
      <c r="C1565" t="s">
        <v>5136</v>
      </c>
      <c r="D1565" t="s">
        <v>5139</v>
      </c>
      <c r="E1565" t="str">
        <f t="shared" si="168"/>
        <v>Lotus Mart/TGPL039</v>
      </c>
      <c r="F1565" t="s">
        <v>155</v>
      </c>
      <c r="G1565" t="s">
        <v>21</v>
      </c>
      <c r="H1565" t="s">
        <v>21</v>
      </c>
      <c r="I1565" t="s">
        <v>22</v>
      </c>
      <c r="J1565" t="s">
        <v>35</v>
      </c>
      <c r="K1565" t="s">
        <v>24</v>
      </c>
      <c r="L1565" t="s">
        <v>25</v>
      </c>
      <c r="M1565" t="s">
        <v>25</v>
      </c>
      <c r="N1565" t="s">
        <v>26</v>
      </c>
      <c r="O1565" t="s">
        <v>25</v>
      </c>
      <c r="P1565" t="s">
        <v>21</v>
      </c>
      <c r="Q1565" t="s">
        <v>27</v>
      </c>
      <c r="R1565" t="s">
        <v>45</v>
      </c>
      <c r="S1565" t="s">
        <v>29</v>
      </c>
      <c r="T1565" t="s">
        <v>21</v>
      </c>
      <c r="U1565" t="s">
        <v>21</v>
      </c>
      <c r="V1565" t="s">
        <v>33</v>
      </c>
      <c r="W1565" s="2" t="s">
        <v>94</v>
      </c>
      <c r="Y1565">
        <f>IF(J1565=Legend!$B$3,0,IF(J1565=Legend!$B$4,1,IF(J1565=Legend!$B$5,2,0)))</f>
        <v>0</v>
      </c>
      <c r="Z1565">
        <f t="shared" si="169"/>
        <v>1</v>
      </c>
      <c r="AA1565">
        <f t="shared" si="170"/>
        <v>1</v>
      </c>
      <c r="AB1565">
        <f t="shared" si="171"/>
        <v>1</v>
      </c>
      <c r="AC1565">
        <f>IF(N1565=Legend!$D$3,3,IF(N1565=Legend!$D$4,2,IF(N1565=Legend!$D$5,1,0)))</f>
        <v>2</v>
      </c>
      <c r="AD1565">
        <f t="shared" si="172"/>
        <v>1</v>
      </c>
      <c r="AF1565">
        <f t="shared" si="173"/>
        <v>0</v>
      </c>
      <c r="AG1565">
        <f>IF(R1565=Legend!$F$3,3,IF(R1565=Legend!$F$4,2,IF(R1565=Legend!$F$5,1,0)))</f>
        <v>1</v>
      </c>
      <c r="AH1565">
        <f>IF(S1565=Legend!$F$3,3,IF(S1565=Legend!$F$4,2,IF(S1565=Legend!$F$5,1,0)))</f>
        <v>3</v>
      </c>
      <c r="AK1565">
        <f>IF(V1565=Legend!$H$3,3,IF(V1565=Legend!$H$4,2,IF(V1565=Legend!$H$5,1,0)))</f>
        <v>1</v>
      </c>
      <c r="AM1565">
        <f t="shared" si="174"/>
        <v>11</v>
      </c>
    </row>
    <row r="1566" spans="1:39" ht="31.2" x14ac:dyDescent="0.3">
      <c r="A1566" t="s">
        <v>43</v>
      </c>
      <c r="B1566" t="s">
        <v>174</v>
      </c>
      <c r="C1566" t="s">
        <v>1159</v>
      </c>
      <c r="D1566" t="s">
        <v>3910</v>
      </c>
      <c r="E1566" t="str">
        <f t="shared" si="168"/>
        <v>LOTUS SHOP</v>
      </c>
      <c r="F1566" t="s">
        <v>43</v>
      </c>
      <c r="G1566" t="s">
        <v>21</v>
      </c>
      <c r="H1566" t="s">
        <v>21</v>
      </c>
      <c r="I1566" t="s">
        <v>54</v>
      </c>
      <c r="J1566" t="s">
        <v>35</v>
      </c>
      <c r="K1566" t="s">
        <v>47</v>
      </c>
      <c r="L1566" t="s">
        <v>21</v>
      </c>
      <c r="M1566" t="s">
        <v>21</v>
      </c>
      <c r="N1566" t="s">
        <v>47</v>
      </c>
      <c r="O1566" t="s">
        <v>21</v>
      </c>
      <c r="P1566" t="s">
        <v>21</v>
      </c>
      <c r="Q1566" t="s">
        <v>27</v>
      </c>
      <c r="R1566" t="s">
        <v>45</v>
      </c>
      <c r="S1566" t="s">
        <v>45</v>
      </c>
      <c r="T1566" t="s">
        <v>21</v>
      </c>
      <c r="U1566" t="s">
        <v>21</v>
      </c>
      <c r="V1566" t="s">
        <v>42</v>
      </c>
      <c r="W1566" s="18" t="s">
        <v>63</v>
      </c>
      <c r="Y1566">
        <f>IF(J1566=Legend!$B$3,0,IF(J1566=Legend!$B$4,1,IF(J1566=Legend!$B$5,2,0)))</f>
        <v>0</v>
      </c>
      <c r="Z1566">
        <f t="shared" si="169"/>
        <v>0</v>
      </c>
      <c r="AA1566">
        <f t="shared" si="170"/>
        <v>0</v>
      </c>
      <c r="AB1566">
        <f t="shared" si="171"/>
        <v>0</v>
      </c>
      <c r="AC1566">
        <f>IF(N1566=Legend!$D$3,3,IF(N1566=Legend!$D$4,2,IF(N1566=Legend!$D$5,1,0)))</f>
        <v>0</v>
      </c>
      <c r="AD1566">
        <f t="shared" si="172"/>
        <v>0</v>
      </c>
      <c r="AF1566">
        <f t="shared" si="173"/>
        <v>0</v>
      </c>
      <c r="AG1566">
        <f>IF(R1566=Legend!$F$3,3,IF(R1566=Legend!$F$4,2,IF(R1566=Legend!$F$5,1,0)))</f>
        <v>1</v>
      </c>
      <c r="AH1566">
        <f>IF(S1566=Legend!$F$3,3,IF(S1566=Legend!$F$4,2,IF(S1566=Legend!$F$5,1,0)))</f>
        <v>1</v>
      </c>
      <c r="AK1566">
        <f>IF(V1566=Legend!$H$3,3,IF(V1566=Legend!$H$4,2,IF(V1566=Legend!$H$5,1,0)))</f>
        <v>0</v>
      </c>
      <c r="AM1566">
        <f t="shared" si="174"/>
        <v>2</v>
      </c>
    </row>
    <row r="1567" spans="1:39" x14ac:dyDescent="0.3">
      <c r="A1567" t="s">
        <v>155</v>
      </c>
      <c r="B1567" t="s">
        <v>3634</v>
      </c>
      <c r="C1567" t="s">
        <v>5136</v>
      </c>
      <c r="D1567" t="s">
        <v>5138</v>
      </c>
      <c r="E1567" t="str">
        <f t="shared" si="168"/>
        <v>Lotus Sriwijaya/TGPL001</v>
      </c>
      <c r="F1567" t="s">
        <v>155</v>
      </c>
      <c r="G1567" t="s">
        <v>21</v>
      </c>
      <c r="H1567" t="s">
        <v>21</v>
      </c>
      <c r="I1567" t="s">
        <v>22</v>
      </c>
      <c r="J1567" t="s">
        <v>35</v>
      </c>
      <c r="K1567" t="s">
        <v>24</v>
      </c>
      <c r="L1567" t="s">
        <v>25</v>
      </c>
      <c r="M1567" t="s">
        <v>25</v>
      </c>
      <c r="N1567" t="s">
        <v>47</v>
      </c>
      <c r="O1567" t="s">
        <v>21</v>
      </c>
      <c r="P1567" t="s">
        <v>21</v>
      </c>
      <c r="Q1567" t="s">
        <v>27</v>
      </c>
      <c r="R1567" t="s">
        <v>47</v>
      </c>
      <c r="S1567" t="s">
        <v>45</v>
      </c>
      <c r="T1567" t="s">
        <v>21</v>
      </c>
      <c r="U1567" t="s">
        <v>21</v>
      </c>
      <c r="V1567" t="s">
        <v>42</v>
      </c>
      <c r="W1567" s="18" t="s">
        <v>53</v>
      </c>
      <c r="Y1567">
        <f>IF(J1567=Legend!$B$3,0,IF(J1567=Legend!$B$4,1,IF(J1567=Legend!$B$5,2,0)))</f>
        <v>0</v>
      </c>
      <c r="Z1567">
        <f t="shared" si="169"/>
        <v>1</v>
      </c>
      <c r="AA1567">
        <f t="shared" si="170"/>
        <v>1</v>
      </c>
      <c r="AB1567">
        <f t="shared" si="171"/>
        <v>1</v>
      </c>
      <c r="AC1567">
        <f>IF(N1567=Legend!$D$3,3,IF(N1567=Legend!$D$4,2,IF(N1567=Legend!$D$5,1,0)))</f>
        <v>0</v>
      </c>
      <c r="AD1567">
        <f t="shared" si="172"/>
        <v>0</v>
      </c>
      <c r="AF1567">
        <f t="shared" si="173"/>
        <v>0</v>
      </c>
      <c r="AG1567">
        <f>IF(R1567=Legend!$F$3,3,IF(R1567=Legend!$F$4,2,IF(R1567=Legend!$F$5,1,0)))</f>
        <v>0</v>
      </c>
      <c r="AH1567">
        <f>IF(S1567=Legend!$F$3,3,IF(S1567=Legend!$F$4,2,IF(S1567=Legend!$F$5,1,0)))</f>
        <v>1</v>
      </c>
      <c r="AK1567">
        <f>IF(V1567=Legend!$H$3,3,IF(V1567=Legend!$H$4,2,IF(V1567=Legend!$H$5,1,0)))</f>
        <v>0</v>
      </c>
      <c r="AM1567">
        <f t="shared" si="174"/>
        <v>4</v>
      </c>
    </row>
    <row r="1568" spans="1:39" ht="31.2" x14ac:dyDescent="0.3">
      <c r="A1568" t="s">
        <v>52</v>
      </c>
      <c r="B1568" t="s">
        <v>637</v>
      </c>
      <c r="C1568" t="s">
        <v>640</v>
      </c>
      <c r="D1568" t="s">
        <v>911</v>
      </c>
      <c r="E1568" t="str">
        <f t="shared" si="168"/>
        <v>LUCKY BABY SHOP</v>
      </c>
      <c r="F1568" t="s">
        <v>32</v>
      </c>
      <c r="G1568" t="s">
        <v>21</v>
      </c>
      <c r="H1568" t="s">
        <v>21</v>
      </c>
      <c r="I1568" t="s">
        <v>22</v>
      </c>
      <c r="J1568" t="s">
        <v>35</v>
      </c>
      <c r="K1568" t="s">
        <v>47</v>
      </c>
      <c r="L1568" t="s">
        <v>21</v>
      </c>
      <c r="M1568" t="s">
        <v>25</v>
      </c>
      <c r="N1568" t="s">
        <v>47</v>
      </c>
      <c r="O1568" t="s">
        <v>21</v>
      </c>
      <c r="P1568" t="s">
        <v>21</v>
      </c>
      <c r="Q1568" t="s">
        <v>27</v>
      </c>
      <c r="R1568" t="s">
        <v>45</v>
      </c>
      <c r="S1568" t="s">
        <v>45</v>
      </c>
      <c r="T1568" t="s">
        <v>21</v>
      </c>
      <c r="U1568" t="s">
        <v>21</v>
      </c>
      <c r="V1568" t="s">
        <v>42</v>
      </c>
      <c r="W1568" s="18" t="s">
        <v>103</v>
      </c>
      <c r="Y1568">
        <f>IF(J1568=Legend!$B$3,0,IF(J1568=Legend!$B$4,1,IF(J1568=Legend!$B$5,2,0)))</f>
        <v>0</v>
      </c>
      <c r="Z1568">
        <f t="shared" si="169"/>
        <v>0</v>
      </c>
      <c r="AA1568">
        <f t="shared" si="170"/>
        <v>0</v>
      </c>
      <c r="AB1568">
        <f t="shared" si="171"/>
        <v>1</v>
      </c>
      <c r="AC1568">
        <f>IF(N1568=Legend!$D$3,3,IF(N1568=Legend!$D$4,2,IF(N1568=Legend!$D$5,1,0)))</f>
        <v>0</v>
      </c>
      <c r="AD1568">
        <f t="shared" si="172"/>
        <v>0</v>
      </c>
      <c r="AF1568">
        <f t="shared" si="173"/>
        <v>0</v>
      </c>
      <c r="AG1568">
        <f>IF(R1568=Legend!$F$3,3,IF(R1568=Legend!$F$4,2,IF(R1568=Legend!$F$5,1,0)))</f>
        <v>1</v>
      </c>
      <c r="AH1568">
        <f>IF(S1568=Legend!$F$3,3,IF(S1568=Legend!$F$4,2,IF(S1568=Legend!$F$5,1,0)))</f>
        <v>1</v>
      </c>
      <c r="AK1568">
        <f>IF(V1568=Legend!$H$3,3,IF(V1568=Legend!$H$4,2,IF(V1568=Legend!$H$5,1,0)))</f>
        <v>0</v>
      </c>
      <c r="AM1568">
        <f t="shared" si="174"/>
        <v>3</v>
      </c>
    </row>
    <row r="1569" spans="1:39" ht="156" x14ac:dyDescent="0.3">
      <c r="A1569" t="s">
        <v>136</v>
      </c>
      <c r="B1569" t="s">
        <v>519</v>
      </c>
      <c r="C1569" t="s">
        <v>520</v>
      </c>
      <c r="D1569" t="s">
        <v>4818</v>
      </c>
      <c r="E1569" t="str">
        <f t="shared" si="168"/>
        <v>LUCKY JAYA/JOCK ERWING ST</v>
      </c>
      <c r="F1569" t="s">
        <v>136</v>
      </c>
      <c r="G1569" t="s">
        <v>21</v>
      </c>
      <c r="H1569" t="s">
        <v>21</v>
      </c>
      <c r="I1569" t="s">
        <v>22</v>
      </c>
      <c r="J1569" t="s">
        <v>23</v>
      </c>
      <c r="K1569" t="s">
        <v>24</v>
      </c>
      <c r="L1569" t="s">
        <v>25</v>
      </c>
      <c r="M1569" t="s">
        <v>25</v>
      </c>
      <c r="N1569" t="s">
        <v>26</v>
      </c>
      <c r="O1569" t="s">
        <v>25</v>
      </c>
      <c r="P1569" t="s">
        <v>21</v>
      </c>
      <c r="Q1569" t="s">
        <v>27</v>
      </c>
      <c r="R1569" t="s">
        <v>45</v>
      </c>
      <c r="S1569" t="s">
        <v>29</v>
      </c>
      <c r="T1569" t="s">
        <v>21</v>
      </c>
      <c r="U1569" t="s">
        <v>21</v>
      </c>
      <c r="V1569" t="s">
        <v>33</v>
      </c>
      <c r="W1569" s="2" t="s">
        <v>31</v>
      </c>
      <c r="Y1569">
        <f>IF(J1569=Legend!$B$3,0,IF(J1569=Legend!$B$4,1,IF(J1569=Legend!$B$5,2,0)))</f>
        <v>1</v>
      </c>
      <c r="Z1569">
        <f t="shared" si="169"/>
        <v>1</v>
      </c>
      <c r="AA1569">
        <f t="shared" si="170"/>
        <v>1</v>
      </c>
      <c r="AB1569">
        <f t="shared" si="171"/>
        <v>1</v>
      </c>
      <c r="AC1569">
        <f>IF(N1569=Legend!$D$3,3,IF(N1569=Legend!$D$4,2,IF(N1569=Legend!$D$5,1,0)))</f>
        <v>2</v>
      </c>
      <c r="AD1569">
        <f t="shared" si="172"/>
        <v>1</v>
      </c>
      <c r="AF1569">
        <f t="shared" si="173"/>
        <v>0</v>
      </c>
      <c r="AG1569">
        <f>IF(R1569=Legend!$F$3,3,IF(R1569=Legend!$F$4,2,IF(R1569=Legend!$F$5,1,0)))</f>
        <v>1</v>
      </c>
      <c r="AH1569">
        <f>IF(S1569=Legend!$F$3,3,IF(S1569=Legend!$F$4,2,IF(S1569=Legend!$F$5,1,0)))</f>
        <v>3</v>
      </c>
      <c r="AK1569">
        <f>IF(V1569=Legend!$H$3,3,IF(V1569=Legend!$H$4,2,IF(V1569=Legend!$H$5,1,0)))</f>
        <v>1</v>
      </c>
      <c r="AM1569">
        <f t="shared" si="174"/>
        <v>12</v>
      </c>
    </row>
    <row r="1570" spans="1:39" ht="109.2" x14ac:dyDescent="0.3">
      <c r="A1570" t="s">
        <v>102</v>
      </c>
      <c r="B1570" t="s">
        <v>174</v>
      </c>
      <c r="C1570" t="s">
        <v>822</v>
      </c>
      <c r="D1570" t="s">
        <v>3820</v>
      </c>
      <c r="E1570" t="str">
        <f t="shared" si="168"/>
        <v>LUCKY MART</v>
      </c>
      <c r="F1570" t="s">
        <v>102</v>
      </c>
      <c r="G1570" t="s">
        <v>21</v>
      </c>
      <c r="H1570" t="s">
        <v>21</v>
      </c>
      <c r="I1570" t="s">
        <v>54</v>
      </c>
      <c r="J1570" t="s">
        <v>35</v>
      </c>
      <c r="K1570" t="s">
        <v>24</v>
      </c>
      <c r="L1570" t="s">
        <v>25</v>
      </c>
      <c r="M1570" t="s">
        <v>25</v>
      </c>
      <c r="N1570" t="s">
        <v>26</v>
      </c>
      <c r="O1570" t="s">
        <v>25</v>
      </c>
      <c r="P1570" t="s">
        <v>21</v>
      </c>
      <c r="Q1570" t="s">
        <v>27</v>
      </c>
      <c r="R1570" t="s">
        <v>45</v>
      </c>
      <c r="S1570" t="s">
        <v>45</v>
      </c>
      <c r="T1570" t="s">
        <v>21</v>
      </c>
      <c r="U1570" t="s">
        <v>21</v>
      </c>
      <c r="V1570" t="s">
        <v>42</v>
      </c>
      <c r="W1570" s="2" t="s">
        <v>66</v>
      </c>
      <c r="Y1570">
        <f>IF(J1570=Legend!$B$3,0,IF(J1570=Legend!$B$4,1,IF(J1570=Legend!$B$5,2,0)))</f>
        <v>0</v>
      </c>
      <c r="Z1570">
        <f t="shared" si="169"/>
        <v>1</v>
      </c>
      <c r="AA1570">
        <f t="shared" si="170"/>
        <v>1</v>
      </c>
      <c r="AB1570">
        <f t="shared" si="171"/>
        <v>1</v>
      </c>
      <c r="AC1570">
        <f>IF(N1570=Legend!$D$3,3,IF(N1570=Legend!$D$4,2,IF(N1570=Legend!$D$5,1,0)))</f>
        <v>2</v>
      </c>
      <c r="AD1570">
        <f t="shared" si="172"/>
        <v>1</v>
      </c>
      <c r="AF1570">
        <f t="shared" si="173"/>
        <v>0</v>
      </c>
      <c r="AG1570">
        <f>IF(R1570=Legend!$F$3,3,IF(R1570=Legend!$F$4,2,IF(R1570=Legend!$F$5,1,0)))</f>
        <v>1</v>
      </c>
      <c r="AH1570">
        <f>IF(S1570=Legend!$F$3,3,IF(S1570=Legend!$F$4,2,IF(S1570=Legend!$F$5,1,0)))</f>
        <v>1</v>
      </c>
      <c r="AK1570">
        <f>IF(V1570=Legend!$H$3,3,IF(V1570=Legend!$H$4,2,IF(V1570=Legend!$H$5,1,0)))</f>
        <v>0</v>
      </c>
      <c r="AM1570">
        <f t="shared" si="174"/>
        <v>8</v>
      </c>
    </row>
    <row r="1571" spans="1:39" ht="109.2" x14ac:dyDescent="0.3">
      <c r="A1571" t="s">
        <v>37</v>
      </c>
      <c r="B1571" t="s">
        <v>519</v>
      </c>
      <c r="C1571" t="s">
        <v>520</v>
      </c>
      <c r="D1571" t="s">
        <v>3447</v>
      </c>
      <c r="E1571" t="str">
        <f t="shared" si="168"/>
        <v>LUCKY SWALAYAN/JOCK ERWING ST</v>
      </c>
      <c r="F1571" t="s">
        <v>136</v>
      </c>
      <c r="G1571" t="s">
        <v>21</v>
      </c>
      <c r="H1571" t="s">
        <v>21</v>
      </c>
      <c r="I1571" t="s">
        <v>22</v>
      </c>
      <c r="J1571" t="s">
        <v>35</v>
      </c>
      <c r="K1571" t="s">
        <v>24</v>
      </c>
      <c r="L1571" t="s">
        <v>25</v>
      </c>
      <c r="M1571" t="s">
        <v>25</v>
      </c>
      <c r="N1571" t="s">
        <v>38</v>
      </c>
      <c r="O1571" t="s">
        <v>25</v>
      </c>
      <c r="P1571" t="s">
        <v>21</v>
      </c>
      <c r="Q1571" t="s">
        <v>27</v>
      </c>
      <c r="R1571" t="s">
        <v>28</v>
      </c>
      <c r="S1571" t="s">
        <v>29</v>
      </c>
      <c r="T1571" t="s">
        <v>21</v>
      </c>
      <c r="U1571" t="s">
        <v>21</v>
      </c>
      <c r="V1571" t="s">
        <v>42</v>
      </c>
      <c r="W1571" s="2" t="s">
        <v>66</v>
      </c>
      <c r="Y1571">
        <f>IF(J1571=Legend!$B$3,0,IF(J1571=Legend!$B$4,1,IF(J1571=Legend!$B$5,2,0)))</f>
        <v>0</v>
      </c>
      <c r="Z1571">
        <f t="shared" si="169"/>
        <v>1</v>
      </c>
      <c r="AA1571">
        <f t="shared" si="170"/>
        <v>1</v>
      </c>
      <c r="AB1571">
        <f t="shared" si="171"/>
        <v>1</v>
      </c>
      <c r="AC1571">
        <f>IF(N1571=Legend!$D$3,3,IF(N1571=Legend!$D$4,2,IF(N1571=Legend!$D$5,1,0)))</f>
        <v>3</v>
      </c>
      <c r="AD1571">
        <f t="shared" si="172"/>
        <v>1</v>
      </c>
      <c r="AF1571">
        <f t="shared" si="173"/>
        <v>0</v>
      </c>
      <c r="AG1571">
        <f>IF(R1571=Legend!$F$3,3,IF(R1571=Legend!$F$4,2,IF(R1571=Legend!$F$5,1,0)))</f>
        <v>2</v>
      </c>
      <c r="AH1571">
        <f>IF(S1571=Legend!$F$3,3,IF(S1571=Legend!$F$4,2,IF(S1571=Legend!$F$5,1,0)))</f>
        <v>3</v>
      </c>
      <c r="AK1571">
        <f>IF(V1571=Legend!$H$3,3,IF(V1571=Legend!$H$4,2,IF(V1571=Legend!$H$5,1,0)))</f>
        <v>0</v>
      </c>
      <c r="AM1571">
        <f t="shared" si="174"/>
        <v>12</v>
      </c>
    </row>
    <row r="1572" spans="1:39" ht="140.4" x14ac:dyDescent="0.3">
      <c r="A1572" t="s">
        <v>56</v>
      </c>
      <c r="B1572" t="s">
        <v>881</v>
      </c>
      <c r="C1572" t="s">
        <v>1848</v>
      </c>
      <c r="D1572" t="s">
        <v>2077</v>
      </c>
      <c r="E1572" t="str">
        <f t="shared" si="168"/>
        <v>LUKI MART</v>
      </c>
      <c r="F1572" t="s">
        <v>56</v>
      </c>
      <c r="G1572" t="s">
        <v>21</v>
      </c>
      <c r="H1572" t="s">
        <v>21</v>
      </c>
      <c r="I1572" t="s">
        <v>22</v>
      </c>
      <c r="J1572" t="s">
        <v>35</v>
      </c>
      <c r="K1572" t="s">
        <v>24</v>
      </c>
      <c r="L1572" t="s">
        <v>25</v>
      </c>
      <c r="M1572" t="s">
        <v>25</v>
      </c>
      <c r="N1572" t="s">
        <v>28</v>
      </c>
      <c r="O1572" t="s">
        <v>21</v>
      </c>
      <c r="P1572" t="s">
        <v>21</v>
      </c>
      <c r="Q1572" t="s">
        <v>27</v>
      </c>
      <c r="R1572" t="s">
        <v>45</v>
      </c>
      <c r="S1572" t="s">
        <v>28</v>
      </c>
      <c r="T1572" t="s">
        <v>21</v>
      </c>
      <c r="U1572" t="s">
        <v>21</v>
      </c>
      <c r="V1572" t="s">
        <v>33</v>
      </c>
      <c r="W1572" s="2" t="s">
        <v>34</v>
      </c>
      <c r="Y1572">
        <f>IF(J1572=Legend!$B$3,0,IF(J1572=Legend!$B$4,1,IF(J1572=Legend!$B$5,2,0)))</f>
        <v>0</v>
      </c>
      <c r="Z1572">
        <f t="shared" si="169"/>
        <v>1</v>
      </c>
      <c r="AA1572">
        <f t="shared" si="170"/>
        <v>1</v>
      </c>
      <c r="AB1572">
        <f t="shared" si="171"/>
        <v>1</v>
      </c>
      <c r="AC1572">
        <f>IF(N1572=Legend!$D$3,3,IF(N1572=Legend!$D$4,2,IF(N1572=Legend!$D$5,1,0)))</f>
        <v>1</v>
      </c>
      <c r="AD1572">
        <f t="shared" si="172"/>
        <v>0</v>
      </c>
      <c r="AF1572">
        <f t="shared" si="173"/>
        <v>0</v>
      </c>
      <c r="AG1572">
        <f>IF(R1572=Legend!$F$3,3,IF(R1572=Legend!$F$4,2,IF(R1572=Legend!$F$5,1,0)))</f>
        <v>1</v>
      </c>
      <c r="AH1572">
        <f>IF(S1572=Legend!$F$3,3,IF(S1572=Legend!$F$4,2,IF(S1572=Legend!$F$5,1,0)))</f>
        <v>2</v>
      </c>
      <c r="AK1572">
        <f>IF(V1572=Legend!$H$3,3,IF(V1572=Legend!$H$4,2,IF(V1572=Legend!$H$5,1,0)))</f>
        <v>1</v>
      </c>
      <c r="AM1572">
        <f t="shared" si="174"/>
        <v>8</v>
      </c>
    </row>
    <row r="1573" spans="1:39" ht="156" x14ac:dyDescent="0.3">
      <c r="A1573" t="s">
        <v>64</v>
      </c>
      <c r="B1573" t="s">
        <v>983</v>
      </c>
      <c r="C1573" t="s">
        <v>984</v>
      </c>
      <c r="D1573" t="s">
        <v>3151</v>
      </c>
      <c r="E1573" t="str">
        <f t="shared" si="168"/>
        <v>LUMPATAN</v>
      </c>
      <c r="F1573" t="s">
        <v>64</v>
      </c>
      <c r="G1573" t="s">
        <v>21</v>
      </c>
      <c r="H1573" t="s">
        <v>21</v>
      </c>
      <c r="I1573" t="s">
        <v>50</v>
      </c>
      <c r="J1573" t="s">
        <v>23</v>
      </c>
      <c r="K1573" t="s">
        <v>47</v>
      </c>
      <c r="L1573" t="s">
        <v>21</v>
      </c>
      <c r="M1573" t="s">
        <v>21</v>
      </c>
      <c r="N1573" t="s">
        <v>47</v>
      </c>
      <c r="O1573" t="s">
        <v>21</v>
      </c>
      <c r="P1573" t="s">
        <v>21</v>
      </c>
      <c r="Q1573" t="s">
        <v>27</v>
      </c>
      <c r="R1573" t="s">
        <v>47</v>
      </c>
      <c r="S1573" t="s">
        <v>29</v>
      </c>
      <c r="T1573" t="s">
        <v>21</v>
      </c>
      <c r="U1573" t="s">
        <v>21</v>
      </c>
      <c r="V1573" t="s">
        <v>75</v>
      </c>
      <c r="W1573" s="2" t="s">
        <v>31</v>
      </c>
      <c r="Y1573">
        <f>IF(J1573=Legend!$B$3,0,IF(J1573=Legend!$B$4,1,IF(J1573=Legend!$B$5,2,0)))</f>
        <v>1</v>
      </c>
      <c r="Z1573">
        <f t="shared" si="169"/>
        <v>0</v>
      </c>
      <c r="AA1573">
        <f t="shared" si="170"/>
        <v>0</v>
      </c>
      <c r="AB1573">
        <f t="shared" si="171"/>
        <v>0</v>
      </c>
      <c r="AC1573">
        <f>IF(N1573=Legend!$D$3,3,IF(N1573=Legend!$D$4,2,IF(N1573=Legend!$D$5,1,0)))</f>
        <v>0</v>
      </c>
      <c r="AD1573">
        <f t="shared" si="172"/>
        <v>0</v>
      </c>
      <c r="AF1573">
        <f t="shared" si="173"/>
        <v>0</v>
      </c>
      <c r="AG1573">
        <f>IF(R1573=Legend!$F$3,3,IF(R1573=Legend!$F$4,2,IF(R1573=Legend!$F$5,1,0)))</f>
        <v>0</v>
      </c>
      <c r="AH1573">
        <f>IF(S1573=Legend!$F$3,3,IF(S1573=Legend!$F$4,2,IF(S1573=Legend!$F$5,1,0)))</f>
        <v>3</v>
      </c>
      <c r="AK1573">
        <f>IF(V1573=Legend!$H$3,3,IF(V1573=Legend!$H$4,2,IF(V1573=Legend!$H$5,1,0)))</f>
        <v>3</v>
      </c>
      <c r="AM1573">
        <f t="shared" si="174"/>
        <v>7</v>
      </c>
    </row>
    <row r="1574" spans="1:39" ht="156" x14ac:dyDescent="0.3">
      <c r="A1574" t="s">
        <v>147</v>
      </c>
      <c r="B1574" t="s">
        <v>983</v>
      </c>
      <c r="C1574" t="s">
        <v>3650</v>
      </c>
      <c r="D1574" t="s">
        <v>5154</v>
      </c>
      <c r="E1574" t="str">
        <f t="shared" si="168"/>
        <v>LUNANG</v>
      </c>
      <c r="F1574" t="s">
        <v>147</v>
      </c>
      <c r="G1574" t="s">
        <v>21</v>
      </c>
      <c r="H1574" t="s">
        <v>21</v>
      </c>
      <c r="I1574" t="s">
        <v>22</v>
      </c>
      <c r="J1574" t="s">
        <v>23</v>
      </c>
      <c r="K1574" t="s">
        <v>24</v>
      </c>
      <c r="L1574" t="s">
        <v>25</v>
      </c>
      <c r="M1574" t="s">
        <v>25</v>
      </c>
      <c r="N1574" t="s">
        <v>28</v>
      </c>
      <c r="O1574" t="s">
        <v>21</v>
      </c>
      <c r="P1574" t="s">
        <v>21</v>
      </c>
      <c r="Q1574" t="s">
        <v>27</v>
      </c>
      <c r="R1574" t="s">
        <v>45</v>
      </c>
      <c r="S1574" t="s">
        <v>45</v>
      </c>
      <c r="T1574" t="s">
        <v>21</v>
      </c>
      <c r="U1574" t="s">
        <v>21</v>
      </c>
      <c r="V1574" t="s">
        <v>30</v>
      </c>
      <c r="W1574" s="2" t="s">
        <v>31</v>
      </c>
      <c r="Y1574">
        <f>IF(J1574=Legend!$B$3,0,IF(J1574=Legend!$B$4,1,IF(J1574=Legend!$B$5,2,0)))</f>
        <v>1</v>
      </c>
      <c r="Z1574">
        <f t="shared" si="169"/>
        <v>1</v>
      </c>
      <c r="AA1574">
        <f t="shared" si="170"/>
        <v>1</v>
      </c>
      <c r="AB1574">
        <f t="shared" si="171"/>
        <v>1</v>
      </c>
      <c r="AC1574">
        <f>IF(N1574=Legend!$D$3,3,IF(N1574=Legend!$D$4,2,IF(N1574=Legend!$D$5,1,0)))</f>
        <v>1</v>
      </c>
      <c r="AD1574">
        <f t="shared" si="172"/>
        <v>0</v>
      </c>
      <c r="AF1574">
        <f t="shared" si="173"/>
        <v>0</v>
      </c>
      <c r="AG1574">
        <f>IF(R1574=Legend!$F$3,3,IF(R1574=Legend!$F$4,2,IF(R1574=Legend!$F$5,1,0)))</f>
        <v>1</v>
      </c>
      <c r="AH1574">
        <f>IF(S1574=Legend!$F$3,3,IF(S1574=Legend!$F$4,2,IF(S1574=Legend!$F$5,1,0)))</f>
        <v>1</v>
      </c>
      <c r="AK1574">
        <f>IF(V1574=Legend!$H$3,3,IF(V1574=Legend!$H$4,2,IF(V1574=Legend!$H$5,1,0)))</f>
        <v>2</v>
      </c>
      <c r="AM1574">
        <f t="shared" si="174"/>
        <v>9</v>
      </c>
    </row>
    <row r="1575" spans="1:39" ht="140.4" x14ac:dyDescent="0.3">
      <c r="A1575" t="s">
        <v>82</v>
      </c>
      <c r="B1575" t="s">
        <v>284</v>
      </c>
      <c r="C1575" t="s">
        <v>3830</v>
      </c>
      <c r="D1575" t="s">
        <v>4632</v>
      </c>
      <c r="E1575" t="str">
        <f t="shared" si="168"/>
        <v>LUSYE SELVI KALVARI - ALFA OMEGA</v>
      </c>
      <c r="F1575" t="s">
        <v>82</v>
      </c>
      <c r="G1575" t="s">
        <v>21</v>
      </c>
      <c r="H1575" t="s">
        <v>21</v>
      </c>
      <c r="I1575" t="s">
        <v>22</v>
      </c>
      <c r="J1575" t="s">
        <v>35</v>
      </c>
      <c r="K1575" t="s">
        <v>24</v>
      </c>
      <c r="L1575" t="s">
        <v>21</v>
      </c>
      <c r="M1575" t="s">
        <v>25</v>
      </c>
      <c r="N1575" t="s">
        <v>28</v>
      </c>
      <c r="O1575" t="s">
        <v>21</v>
      </c>
      <c r="P1575" t="s">
        <v>21</v>
      </c>
      <c r="Q1575" t="s">
        <v>27</v>
      </c>
      <c r="R1575" t="s">
        <v>45</v>
      </c>
      <c r="S1575" t="s">
        <v>29</v>
      </c>
      <c r="T1575" t="s">
        <v>21</v>
      </c>
      <c r="U1575" t="s">
        <v>21</v>
      </c>
      <c r="V1575" t="s">
        <v>42</v>
      </c>
      <c r="W1575" s="2" t="s">
        <v>34</v>
      </c>
      <c r="Y1575">
        <f>IF(J1575=Legend!$B$3,0,IF(J1575=Legend!$B$4,1,IF(J1575=Legend!$B$5,2,0)))</f>
        <v>0</v>
      </c>
      <c r="Z1575">
        <f t="shared" si="169"/>
        <v>1</v>
      </c>
      <c r="AA1575">
        <f t="shared" si="170"/>
        <v>0</v>
      </c>
      <c r="AB1575">
        <f t="shared" si="171"/>
        <v>1</v>
      </c>
      <c r="AC1575">
        <f>IF(N1575=Legend!$D$3,3,IF(N1575=Legend!$D$4,2,IF(N1575=Legend!$D$5,1,0)))</f>
        <v>1</v>
      </c>
      <c r="AD1575">
        <f t="shared" si="172"/>
        <v>0</v>
      </c>
      <c r="AF1575">
        <f t="shared" si="173"/>
        <v>0</v>
      </c>
      <c r="AG1575">
        <f>IF(R1575=Legend!$F$3,3,IF(R1575=Legend!$F$4,2,IF(R1575=Legend!$F$5,1,0)))</f>
        <v>1</v>
      </c>
      <c r="AH1575">
        <f>IF(S1575=Legend!$F$3,3,IF(S1575=Legend!$F$4,2,IF(S1575=Legend!$F$5,1,0)))</f>
        <v>3</v>
      </c>
      <c r="AK1575">
        <f>IF(V1575=Legend!$H$3,3,IF(V1575=Legend!$H$4,2,IF(V1575=Legend!$H$5,1,0)))</f>
        <v>0</v>
      </c>
      <c r="AM1575">
        <f t="shared" si="174"/>
        <v>7</v>
      </c>
    </row>
    <row r="1576" spans="1:39" ht="156" x14ac:dyDescent="0.3">
      <c r="A1576" t="s">
        <v>44</v>
      </c>
      <c r="B1576" t="s">
        <v>932</v>
      </c>
      <c r="C1576" t="s">
        <v>1374</v>
      </c>
      <c r="D1576" t="s">
        <v>3683</v>
      </c>
      <c r="E1576" t="str">
        <f t="shared" si="168"/>
        <v>LUTHFI SWALAYAN</v>
      </c>
      <c r="F1576" t="s">
        <v>70</v>
      </c>
      <c r="G1576" t="s">
        <v>21</v>
      </c>
      <c r="H1576" t="s">
        <v>21</v>
      </c>
      <c r="I1576" t="s">
        <v>22</v>
      </c>
      <c r="J1576" t="s">
        <v>41</v>
      </c>
      <c r="K1576" t="s">
        <v>24</v>
      </c>
      <c r="L1576" t="s">
        <v>25</v>
      </c>
      <c r="M1576" t="s">
        <v>25</v>
      </c>
      <c r="N1576" t="s">
        <v>28</v>
      </c>
      <c r="O1576" t="s">
        <v>25</v>
      </c>
      <c r="P1576" t="s">
        <v>21</v>
      </c>
      <c r="Q1576" t="s">
        <v>27</v>
      </c>
      <c r="R1576" t="s">
        <v>28</v>
      </c>
      <c r="S1576" t="s">
        <v>29</v>
      </c>
      <c r="T1576" t="s">
        <v>21</v>
      </c>
      <c r="U1576" t="s">
        <v>21</v>
      </c>
      <c r="V1576" t="s">
        <v>33</v>
      </c>
      <c r="W1576" s="2" t="s">
        <v>31</v>
      </c>
      <c r="Y1576">
        <f>IF(J1576=Legend!$B$3,0,IF(J1576=Legend!$B$4,1,IF(J1576=Legend!$B$5,2,0)))</f>
        <v>2</v>
      </c>
      <c r="Z1576">
        <f t="shared" si="169"/>
        <v>1</v>
      </c>
      <c r="AA1576">
        <f t="shared" si="170"/>
        <v>1</v>
      </c>
      <c r="AB1576">
        <f t="shared" si="171"/>
        <v>1</v>
      </c>
      <c r="AC1576">
        <f>IF(N1576=Legend!$D$3,3,IF(N1576=Legend!$D$4,2,IF(N1576=Legend!$D$5,1,0)))</f>
        <v>1</v>
      </c>
      <c r="AD1576">
        <f t="shared" si="172"/>
        <v>1</v>
      </c>
      <c r="AF1576">
        <f t="shared" si="173"/>
        <v>0</v>
      </c>
      <c r="AG1576">
        <f>IF(R1576=Legend!$F$3,3,IF(R1576=Legend!$F$4,2,IF(R1576=Legend!$F$5,1,0)))</f>
        <v>2</v>
      </c>
      <c r="AH1576">
        <f>IF(S1576=Legend!$F$3,3,IF(S1576=Legend!$F$4,2,IF(S1576=Legend!$F$5,1,0)))</f>
        <v>3</v>
      </c>
      <c r="AK1576">
        <f>IF(V1576=Legend!$H$3,3,IF(V1576=Legend!$H$4,2,IF(V1576=Legend!$H$5,1,0)))</f>
        <v>1</v>
      </c>
      <c r="AM1576">
        <f t="shared" si="174"/>
        <v>13</v>
      </c>
    </row>
    <row r="1577" spans="1:39" ht="140.4" x14ac:dyDescent="0.3">
      <c r="A1577" t="s">
        <v>19</v>
      </c>
      <c r="B1577" t="s">
        <v>162</v>
      </c>
      <c r="C1577" t="s">
        <v>181</v>
      </c>
      <c r="D1577" t="s">
        <v>220</v>
      </c>
      <c r="E1577" t="str">
        <f t="shared" si="168"/>
        <v>LUWES GROSIR(LIEM BIAUWLING)</v>
      </c>
      <c r="F1577" t="s">
        <v>20</v>
      </c>
      <c r="G1577" t="s">
        <v>21</v>
      </c>
      <c r="H1577" t="s">
        <v>21</v>
      </c>
      <c r="I1577" t="s">
        <v>22</v>
      </c>
      <c r="J1577" t="s">
        <v>23</v>
      </c>
      <c r="K1577" t="s">
        <v>24</v>
      </c>
      <c r="L1577" t="s">
        <v>25</v>
      </c>
      <c r="M1577" t="s">
        <v>25</v>
      </c>
      <c r="N1577" t="s">
        <v>38</v>
      </c>
      <c r="O1577" t="s">
        <v>25</v>
      </c>
      <c r="P1577" t="s">
        <v>21</v>
      </c>
      <c r="Q1577" t="s">
        <v>27</v>
      </c>
      <c r="R1577" t="s">
        <v>28</v>
      </c>
      <c r="S1577" t="s">
        <v>29</v>
      </c>
      <c r="T1577" t="s">
        <v>21</v>
      </c>
      <c r="U1577" t="s">
        <v>21</v>
      </c>
      <c r="V1577" t="s">
        <v>30</v>
      </c>
      <c r="W1577" s="2" t="s">
        <v>34</v>
      </c>
      <c r="Y1577">
        <f>IF(J1577=Legend!$B$3,0,IF(J1577=Legend!$B$4,1,IF(J1577=Legend!$B$5,2,0)))</f>
        <v>1</v>
      </c>
      <c r="Z1577">
        <f t="shared" si="169"/>
        <v>1</v>
      </c>
      <c r="AA1577">
        <f t="shared" si="170"/>
        <v>1</v>
      </c>
      <c r="AB1577">
        <f t="shared" si="171"/>
        <v>1</v>
      </c>
      <c r="AC1577">
        <f>IF(N1577=Legend!$D$3,3,IF(N1577=Legend!$D$4,2,IF(N1577=Legend!$D$5,1,0)))</f>
        <v>3</v>
      </c>
      <c r="AD1577">
        <f t="shared" si="172"/>
        <v>1</v>
      </c>
      <c r="AF1577">
        <f t="shared" si="173"/>
        <v>0</v>
      </c>
      <c r="AG1577">
        <f>IF(R1577=Legend!$F$3,3,IF(R1577=Legend!$F$4,2,IF(R1577=Legend!$F$5,1,0)))</f>
        <v>2</v>
      </c>
      <c r="AH1577">
        <f>IF(S1577=Legend!$F$3,3,IF(S1577=Legend!$F$4,2,IF(S1577=Legend!$F$5,1,0)))</f>
        <v>3</v>
      </c>
      <c r="AK1577">
        <f>IF(V1577=Legend!$H$3,3,IF(V1577=Legend!$H$4,2,IF(V1577=Legend!$H$5,1,0)))</f>
        <v>2</v>
      </c>
      <c r="AM1577">
        <f t="shared" si="174"/>
        <v>15</v>
      </c>
    </row>
    <row r="1578" spans="1:39" ht="156" x14ac:dyDescent="0.3">
      <c r="A1578" t="s">
        <v>62</v>
      </c>
      <c r="B1578" t="s">
        <v>890</v>
      </c>
      <c r="C1578" t="s">
        <v>927</v>
      </c>
      <c r="D1578" t="s">
        <v>1724</v>
      </c>
      <c r="E1578" t="str">
        <f t="shared" si="168"/>
        <v>LYS MART</v>
      </c>
      <c r="F1578" t="s">
        <v>71</v>
      </c>
      <c r="G1578" t="s">
        <v>21</v>
      </c>
      <c r="H1578" t="s">
        <v>21</v>
      </c>
      <c r="I1578" t="s">
        <v>54</v>
      </c>
      <c r="J1578" t="s">
        <v>35</v>
      </c>
      <c r="K1578" t="s">
        <v>24</v>
      </c>
      <c r="L1578" t="s">
        <v>25</v>
      </c>
      <c r="M1578" t="s">
        <v>25</v>
      </c>
      <c r="N1578" t="s">
        <v>26</v>
      </c>
      <c r="O1578" t="s">
        <v>25</v>
      </c>
      <c r="P1578" t="s">
        <v>21</v>
      </c>
      <c r="Q1578" t="s">
        <v>80</v>
      </c>
      <c r="R1578" t="s">
        <v>45</v>
      </c>
      <c r="S1578" t="s">
        <v>29</v>
      </c>
      <c r="T1578" t="s">
        <v>21</v>
      </c>
      <c r="U1578" t="s">
        <v>21</v>
      </c>
      <c r="V1578" t="s">
        <v>33</v>
      </c>
      <c r="W1578" s="2" t="s">
        <v>31</v>
      </c>
      <c r="Y1578">
        <f>IF(J1578=Legend!$B$3,0,IF(J1578=Legend!$B$4,1,IF(J1578=Legend!$B$5,2,0)))</f>
        <v>0</v>
      </c>
      <c r="Z1578">
        <f t="shared" si="169"/>
        <v>1</v>
      </c>
      <c r="AA1578">
        <f t="shared" si="170"/>
        <v>1</v>
      </c>
      <c r="AB1578">
        <f t="shared" si="171"/>
        <v>1</v>
      </c>
      <c r="AC1578">
        <f>IF(N1578=Legend!$D$3,3,IF(N1578=Legend!$D$4,2,IF(N1578=Legend!$D$5,1,0)))</f>
        <v>2</v>
      </c>
      <c r="AD1578">
        <f t="shared" si="172"/>
        <v>1</v>
      </c>
      <c r="AF1578">
        <f t="shared" si="173"/>
        <v>2</v>
      </c>
      <c r="AG1578">
        <f>IF(R1578=Legend!$F$3,3,IF(R1578=Legend!$F$4,2,IF(R1578=Legend!$F$5,1,0)))</f>
        <v>1</v>
      </c>
      <c r="AH1578">
        <f>IF(S1578=Legend!$F$3,3,IF(S1578=Legend!$F$4,2,IF(S1578=Legend!$F$5,1,0)))</f>
        <v>3</v>
      </c>
      <c r="AK1578">
        <f>IF(V1578=Legend!$H$3,3,IF(V1578=Legend!$H$4,2,IF(V1578=Legend!$H$5,1,0)))</f>
        <v>1</v>
      </c>
      <c r="AM1578">
        <f t="shared" si="174"/>
        <v>13</v>
      </c>
    </row>
    <row r="1579" spans="1:39" ht="156" x14ac:dyDescent="0.3">
      <c r="A1579" t="s">
        <v>73</v>
      </c>
      <c r="B1579" t="s">
        <v>162</v>
      </c>
      <c r="C1579" t="s">
        <v>363</v>
      </c>
      <c r="D1579" t="s">
        <v>409</v>
      </c>
      <c r="E1579" t="str">
        <f t="shared" si="168"/>
        <v>M &amp; B (PT03-RY SUKOLILO)</v>
      </c>
      <c r="F1579" t="s">
        <v>52</v>
      </c>
      <c r="G1579" t="s">
        <v>21</v>
      </c>
      <c r="H1579" t="s">
        <v>21</v>
      </c>
      <c r="I1579" t="s">
        <v>22</v>
      </c>
      <c r="J1579" t="s">
        <v>41</v>
      </c>
      <c r="K1579" t="s">
        <v>24</v>
      </c>
      <c r="L1579" t="s">
        <v>25</v>
      </c>
      <c r="M1579" t="s">
        <v>25</v>
      </c>
      <c r="N1579" t="s">
        <v>38</v>
      </c>
      <c r="O1579" t="s">
        <v>25</v>
      </c>
      <c r="P1579" t="s">
        <v>21</v>
      </c>
      <c r="Q1579" t="s">
        <v>27</v>
      </c>
      <c r="R1579" t="s">
        <v>28</v>
      </c>
      <c r="S1579" t="s">
        <v>28</v>
      </c>
      <c r="T1579" t="s">
        <v>21</v>
      </c>
      <c r="U1579" t="s">
        <v>21</v>
      </c>
      <c r="V1579" t="s">
        <v>30</v>
      </c>
      <c r="W1579" s="2" t="s">
        <v>31</v>
      </c>
      <c r="Y1579">
        <f>IF(J1579=Legend!$B$3,0,IF(J1579=Legend!$B$4,1,IF(J1579=Legend!$B$5,2,0)))</f>
        <v>2</v>
      </c>
      <c r="Z1579">
        <f t="shared" si="169"/>
        <v>1</v>
      </c>
      <c r="AA1579">
        <f t="shared" si="170"/>
        <v>1</v>
      </c>
      <c r="AB1579">
        <f t="shared" si="171"/>
        <v>1</v>
      </c>
      <c r="AC1579">
        <f>IF(N1579=Legend!$D$3,3,IF(N1579=Legend!$D$4,2,IF(N1579=Legend!$D$5,1,0)))</f>
        <v>3</v>
      </c>
      <c r="AD1579">
        <f t="shared" si="172"/>
        <v>1</v>
      </c>
      <c r="AF1579">
        <f t="shared" si="173"/>
        <v>0</v>
      </c>
      <c r="AG1579">
        <f>IF(R1579=Legend!$F$3,3,IF(R1579=Legend!$F$4,2,IF(R1579=Legend!$F$5,1,0)))</f>
        <v>2</v>
      </c>
      <c r="AH1579">
        <f>IF(S1579=Legend!$F$3,3,IF(S1579=Legend!$F$4,2,IF(S1579=Legend!$F$5,1,0)))</f>
        <v>2</v>
      </c>
      <c r="AK1579">
        <f>IF(V1579=Legend!$H$3,3,IF(V1579=Legend!$H$4,2,IF(V1579=Legend!$H$5,1,0)))</f>
        <v>2</v>
      </c>
      <c r="AM1579">
        <f t="shared" si="174"/>
        <v>15</v>
      </c>
    </row>
    <row r="1580" spans="1:39" ht="140.4" x14ac:dyDescent="0.3">
      <c r="A1580" t="s">
        <v>59</v>
      </c>
      <c r="B1580" t="s">
        <v>3366</v>
      </c>
      <c r="C1580" t="s">
        <v>3590</v>
      </c>
      <c r="D1580" t="s">
        <v>3626</v>
      </c>
      <c r="E1580" t="str">
        <f t="shared" si="168"/>
        <v>M. ALI MART</v>
      </c>
      <c r="F1580" t="s">
        <v>59</v>
      </c>
      <c r="G1580" t="s">
        <v>21</v>
      </c>
      <c r="H1580" t="s">
        <v>21</v>
      </c>
      <c r="I1580" t="s">
        <v>22</v>
      </c>
      <c r="J1580" t="s">
        <v>23</v>
      </c>
      <c r="K1580" t="s">
        <v>24</v>
      </c>
      <c r="L1580" t="s">
        <v>25</v>
      </c>
      <c r="M1580" t="s">
        <v>25</v>
      </c>
      <c r="N1580" t="s">
        <v>28</v>
      </c>
      <c r="O1580" t="s">
        <v>25</v>
      </c>
      <c r="P1580" t="s">
        <v>21</v>
      </c>
      <c r="Q1580" t="s">
        <v>27</v>
      </c>
      <c r="R1580" t="s">
        <v>45</v>
      </c>
      <c r="S1580" t="s">
        <v>45</v>
      </c>
      <c r="T1580" t="s">
        <v>21</v>
      </c>
      <c r="U1580" t="s">
        <v>21</v>
      </c>
      <c r="V1580" t="s">
        <v>33</v>
      </c>
      <c r="W1580" s="2" t="s">
        <v>34</v>
      </c>
      <c r="Y1580">
        <f>IF(J1580=Legend!$B$3,0,IF(J1580=Legend!$B$4,1,IF(J1580=Legend!$B$5,2,0)))</f>
        <v>1</v>
      </c>
      <c r="Z1580">
        <f t="shared" si="169"/>
        <v>1</v>
      </c>
      <c r="AA1580">
        <f t="shared" si="170"/>
        <v>1</v>
      </c>
      <c r="AB1580">
        <f t="shared" si="171"/>
        <v>1</v>
      </c>
      <c r="AC1580">
        <f>IF(N1580=Legend!$D$3,3,IF(N1580=Legend!$D$4,2,IF(N1580=Legend!$D$5,1,0)))</f>
        <v>1</v>
      </c>
      <c r="AD1580">
        <f t="shared" si="172"/>
        <v>1</v>
      </c>
      <c r="AF1580">
        <f t="shared" si="173"/>
        <v>0</v>
      </c>
      <c r="AG1580">
        <f>IF(R1580=Legend!$F$3,3,IF(R1580=Legend!$F$4,2,IF(R1580=Legend!$F$5,1,0)))</f>
        <v>1</v>
      </c>
      <c r="AH1580">
        <f>IF(S1580=Legend!$F$3,3,IF(S1580=Legend!$F$4,2,IF(S1580=Legend!$F$5,1,0)))</f>
        <v>1</v>
      </c>
      <c r="AK1580">
        <f>IF(V1580=Legend!$H$3,3,IF(V1580=Legend!$H$4,2,IF(V1580=Legend!$H$5,1,0)))</f>
        <v>1</v>
      </c>
      <c r="AM1580">
        <f t="shared" si="174"/>
        <v>9</v>
      </c>
    </row>
    <row r="1581" spans="1:39" ht="156" x14ac:dyDescent="0.3">
      <c r="A1581" t="s">
        <v>36</v>
      </c>
      <c r="B1581" t="s">
        <v>284</v>
      </c>
      <c r="C1581" t="s">
        <v>2615</v>
      </c>
      <c r="D1581" t="s">
        <v>2649</v>
      </c>
      <c r="E1581" t="str">
        <f t="shared" si="168"/>
        <v>M. HASDAR RAIS - FURIA JAYA</v>
      </c>
      <c r="F1581" t="s">
        <v>36</v>
      </c>
      <c r="G1581" t="s">
        <v>21</v>
      </c>
      <c r="H1581" t="s">
        <v>21</v>
      </c>
      <c r="I1581" t="s">
        <v>54</v>
      </c>
      <c r="J1581" t="s">
        <v>35</v>
      </c>
      <c r="K1581" t="s">
        <v>24</v>
      </c>
      <c r="L1581" t="s">
        <v>25</v>
      </c>
      <c r="M1581" t="s">
        <v>25</v>
      </c>
      <c r="N1581" t="s">
        <v>28</v>
      </c>
      <c r="O1581" t="s">
        <v>21</v>
      </c>
      <c r="P1581" t="s">
        <v>21</v>
      </c>
      <c r="Q1581" t="s">
        <v>27</v>
      </c>
      <c r="R1581" t="s">
        <v>45</v>
      </c>
      <c r="S1581" t="s">
        <v>47</v>
      </c>
      <c r="T1581" t="s">
        <v>21</v>
      </c>
      <c r="U1581" t="s">
        <v>21</v>
      </c>
      <c r="V1581" t="s">
        <v>42</v>
      </c>
      <c r="W1581" s="2" t="s">
        <v>31</v>
      </c>
      <c r="Y1581">
        <f>IF(J1581=Legend!$B$3,0,IF(J1581=Legend!$B$4,1,IF(J1581=Legend!$B$5,2,0)))</f>
        <v>0</v>
      </c>
      <c r="Z1581">
        <f t="shared" si="169"/>
        <v>1</v>
      </c>
      <c r="AA1581">
        <f t="shared" si="170"/>
        <v>1</v>
      </c>
      <c r="AB1581">
        <f t="shared" si="171"/>
        <v>1</v>
      </c>
      <c r="AC1581">
        <f>IF(N1581=Legend!$D$3,3,IF(N1581=Legend!$D$4,2,IF(N1581=Legend!$D$5,1,0)))</f>
        <v>1</v>
      </c>
      <c r="AD1581">
        <f t="shared" si="172"/>
        <v>0</v>
      </c>
      <c r="AF1581">
        <f t="shared" si="173"/>
        <v>0</v>
      </c>
      <c r="AG1581">
        <f>IF(R1581=Legend!$F$3,3,IF(R1581=Legend!$F$4,2,IF(R1581=Legend!$F$5,1,0)))</f>
        <v>1</v>
      </c>
      <c r="AH1581">
        <f>IF(S1581=Legend!$F$3,3,IF(S1581=Legend!$F$4,2,IF(S1581=Legend!$F$5,1,0)))</f>
        <v>0</v>
      </c>
      <c r="AK1581">
        <f>IF(V1581=Legend!$H$3,3,IF(V1581=Legend!$H$4,2,IF(V1581=Legend!$H$5,1,0)))</f>
        <v>0</v>
      </c>
      <c r="AM1581">
        <f t="shared" si="174"/>
        <v>5</v>
      </c>
    </row>
    <row r="1582" spans="1:39" ht="140.4" x14ac:dyDescent="0.3">
      <c r="A1582" t="s">
        <v>102</v>
      </c>
      <c r="B1582" t="s">
        <v>1602</v>
      </c>
      <c r="C1582" t="s">
        <v>3703</v>
      </c>
      <c r="D1582" t="s">
        <v>3811</v>
      </c>
      <c r="E1582" t="str">
        <f t="shared" si="168"/>
        <v>M. JAYA</v>
      </c>
      <c r="F1582" t="s">
        <v>102</v>
      </c>
      <c r="G1582" t="s">
        <v>21</v>
      </c>
      <c r="H1582" t="s">
        <v>21</v>
      </c>
      <c r="I1582" t="s">
        <v>22</v>
      </c>
      <c r="J1582" t="s">
        <v>23</v>
      </c>
      <c r="K1582" t="s">
        <v>24</v>
      </c>
      <c r="L1582" t="s">
        <v>25</v>
      </c>
      <c r="M1582" t="s">
        <v>25</v>
      </c>
      <c r="N1582" t="s">
        <v>26</v>
      </c>
      <c r="O1582" t="s">
        <v>21</v>
      </c>
      <c r="P1582" t="s">
        <v>21</v>
      </c>
      <c r="Q1582" t="s">
        <v>27</v>
      </c>
      <c r="R1582" t="s">
        <v>45</v>
      </c>
      <c r="S1582" t="s">
        <v>29</v>
      </c>
      <c r="T1582" t="s">
        <v>21</v>
      </c>
      <c r="U1582" t="s">
        <v>21</v>
      </c>
      <c r="V1582" t="s">
        <v>33</v>
      </c>
      <c r="W1582" s="2" t="s">
        <v>34</v>
      </c>
      <c r="Y1582">
        <f>IF(J1582=Legend!$B$3,0,IF(J1582=Legend!$B$4,1,IF(J1582=Legend!$B$5,2,0)))</f>
        <v>1</v>
      </c>
      <c r="Z1582">
        <f t="shared" si="169"/>
        <v>1</v>
      </c>
      <c r="AA1582">
        <f t="shared" si="170"/>
        <v>1</v>
      </c>
      <c r="AB1582">
        <f t="shared" si="171"/>
        <v>1</v>
      </c>
      <c r="AC1582">
        <f>IF(N1582=Legend!$D$3,3,IF(N1582=Legend!$D$4,2,IF(N1582=Legend!$D$5,1,0)))</f>
        <v>2</v>
      </c>
      <c r="AD1582">
        <f t="shared" si="172"/>
        <v>0</v>
      </c>
      <c r="AF1582">
        <f t="shared" si="173"/>
        <v>0</v>
      </c>
      <c r="AG1582">
        <f>IF(R1582=Legend!$F$3,3,IF(R1582=Legend!$F$4,2,IF(R1582=Legend!$F$5,1,0)))</f>
        <v>1</v>
      </c>
      <c r="AH1582">
        <f>IF(S1582=Legend!$F$3,3,IF(S1582=Legend!$F$4,2,IF(S1582=Legend!$F$5,1,0)))</f>
        <v>3</v>
      </c>
      <c r="AK1582">
        <f>IF(V1582=Legend!$H$3,3,IF(V1582=Legend!$H$4,2,IF(V1582=Legend!$H$5,1,0)))</f>
        <v>1</v>
      </c>
      <c r="AM1582">
        <f t="shared" si="174"/>
        <v>11</v>
      </c>
    </row>
    <row r="1583" spans="1:39" ht="140.4" x14ac:dyDescent="0.3">
      <c r="A1583" t="s">
        <v>71</v>
      </c>
      <c r="B1583" t="s">
        <v>2427</v>
      </c>
      <c r="C1583" t="s">
        <v>2428</v>
      </c>
      <c r="D1583" t="s">
        <v>2763</v>
      </c>
      <c r="E1583" t="str">
        <f t="shared" si="168"/>
        <v>M.M PERKAMIL</v>
      </c>
      <c r="F1583" t="s">
        <v>71</v>
      </c>
      <c r="G1583" t="s">
        <v>21</v>
      </c>
      <c r="H1583" t="s">
        <v>21</v>
      </c>
      <c r="I1583" t="s">
        <v>22</v>
      </c>
      <c r="J1583" t="s">
        <v>41</v>
      </c>
      <c r="K1583" t="s">
        <v>24</v>
      </c>
      <c r="L1583" t="s">
        <v>21</v>
      </c>
      <c r="M1583" t="s">
        <v>25</v>
      </c>
      <c r="N1583" t="s">
        <v>26</v>
      </c>
      <c r="O1583" t="s">
        <v>25</v>
      </c>
      <c r="P1583" t="s">
        <v>21</v>
      </c>
      <c r="Q1583" t="s">
        <v>27</v>
      </c>
      <c r="R1583" t="s">
        <v>28</v>
      </c>
      <c r="S1583" t="s">
        <v>29</v>
      </c>
      <c r="T1583" t="s">
        <v>21</v>
      </c>
      <c r="U1583" t="s">
        <v>21</v>
      </c>
      <c r="V1583" t="s">
        <v>33</v>
      </c>
      <c r="W1583" s="2" t="s">
        <v>34</v>
      </c>
      <c r="Y1583">
        <f>IF(J1583=Legend!$B$3,0,IF(J1583=Legend!$B$4,1,IF(J1583=Legend!$B$5,2,0)))</f>
        <v>2</v>
      </c>
      <c r="Z1583">
        <f t="shared" si="169"/>
        <v>1</v>
      </c>
      <c r="AA1583">
        <f t="shared" si="170"/>
        <v>0</v>
      </c>
      <c r="AB1583">
        <f t="shared" si="171"/>
        <v>1</v>
      </c>
      <c r="AC1583">
        <f>IF(N1583=Legend!$D$3,3,IF(N1583=Legend!$D$4,2,IF(N1583=Legend!$D$5,1,0)))</f>
        <v>2</v>
      </c>
      <c r="AD1583">
        <f t="shared" si="172"/>
        <v>1</v>
      </c>
      <c r="AF1583">
        <f t="shared" si="173"/>
        <v>0</v>
      </c>
      <c r="AG1583">
        <f>IF(R1583=Legend!$F$3,3,IF(R1583=Legend!$F$4,2,IF(R1583=Legend!$F$5,1,0)))</f>
        <v>2</v>
      </c>
      <c r="AH1583">
        <f>IF(S1583=Legend!$F$3,3,IF(S1583=Legend!$F$4,2,IF(S1583=Legend!$F$5,1,0)))</f>
        <v>3</v>
      </c>
      <c r="AK1583">
        <f>IF(V1583=Legend!$H$3,3,IF(V1583=Legend!$H$4,2,IF(V1583=Legend!$H$5,1,0)))</f>
        <v>1</v>
      </c>
      <c r="AM1583">
        <f t="shared" si="174"/>
        <v>13</v>
      </c>
    </row>
    <row r="1584" spans="1:39" ht="156" x14ac:dyDescent="0.3">
      <c r="A1584" t="s">
        <v>67</v>
      </c>
      <c r="B1584" t="s">
        <v>843</v>
      </c>
      <c r="C1584" t="s">
        <v>844</v>
      </c>
      <c r="D1584" t="s">
        <v>2371</v>
      </c>
      <c r="E1584" t="str">
        <f t="shared" si="168"/>
        <v>M.M. BUTINARA/MARDIYANTI</v>
      </c>
      <c r="F1584" t="s">
        <v>67</v>
      </c>
      <c r="G1584" t="s">
        <v>21</v>
      </c>
      <c r="H1584" t="s">
        <v>21</v>
      </c>
      <c r="I1584" t="s">
        <v>22</v>
      </c>
      <c r="J1584" t="s">
        <v>23</v>
      </c>
      <c r="K1584" t="s">
        <v>24</v>
      </c>
      <c r="L1584" t="s">
        <v>25</v>
      </c>
      <c r="M1584" t="s">
        <v>25</v>
      </c>
      <c r="N1584" t="s">
        <v>38</v>
      </c>
      <c r="O1584" t="s">
        <v>25</v>
      </c>
      <c r="P1584" t="s">
        <v>25</v>
      </c>
      <c r="Q1584" s="2" t="s">
        <v>96</v>
      </c>
      <c r="R1584" t="s">
        <v>28</v>
      </c>
      <c r="S1584" t="s">
        <v>29</v>
      </c>
      <c r="T1584" t="s">
        <v>21</v>
      </c>
      <c r="U1584" t="s">
        <v>21</v>
      </c>
      <c r="V1584" t="s">
        <v>33</v>
      </c>
      <c r="W1584" s="2" t="s">
        <v>31</v>
      </c>
      <c r="Y1584">
        <f>IF(J1584=Legend!$B$3,0,IF(J1584=Legend!$B$4,1,IF(J1584=Legend!$B$5,2,0)))</f>
        <v>1</v>
      </c>
      <c r="Z1584">
        <f t="shared" si="169"/>
        <v>1</v>
      </c>
      <c r="AA1584">
        <f t="shared" si="170"/>
        <v>1</v>
      </c>
      <c r="AB1584">
        <f t="shared" si="171"/>
        <v>1</v>
      </c>
      <c r="AC1584">
        <f>IF(N1584=Legend!$D$3,3,IF(N1584=Legend!$D$4,2,IF(N1584=Legend!$D$5,1,0)))</f>
        <v>3</v>
      </c>
      <c r="AD1584">
        <f t="shared" si="172"/>
        <v>1</v>
      </c>
      <c r="AF1584">
        <f t="shared" si="173"/>
        <v>2</v>
      </c>
      <c r="AG1584">
        <f>IF(R1584=Legend!$F$3,3,IF(R1584=Legend!$F$4,2,IF(R1584=Legend!$F$5,1,0)))</f>
        <v>2</v>
      </c>
      <c r="AH1584">
        <f>IF(S1584=Legend!$F$3,3,IF(S1584=Legend!$F$4,2,IF(S1584=Legend!$F$5,1,0)))</f>
        <v>3</v>
      </c>
      <c r="AK1584">
        <f>IF(V1584=Legend!$H$3,3,IF(V1584=Legend!$H$4,2,IF(V1584=Legend!$H$5,1,0)))</f>
        <v>1</v>
      </c>
      <c r="AM1584">
        <f t="shared" si="174"/>
        <v>16</v>
      </c>
    </row>
    <row r="1585" spans="1:39" ht="140.4" x14ac:dyDescent="0.3">
      <c r="A1585" t="s">
        <v>147</v>
      </c>
      <c r="B1585" t="s">
        <v>983</v>
      </c>
      <c r="C1585" t="s">
        <v>3650</v>
      </c>
      <c r="D1585" t="s">
        <v>5176</v>
      </c>
      <c r="E1585" t="str">
        <f t="shared" si="168"/>
        <v>M.M. MINIMARKET/HENRY</v>
      </c>
      <c r="F1585" t="s">
        <v>150</v>
      </c>
      <c r="G1585" t="s">
        <v>21</v>
      </c>
      <c r="H1585" t="s">
        <v>21</v>
      </c>
      <c r="I1585" t="s">
        <v>22</v>
      </c>
      <c r="J1585" t="s">
        <v>41</v>
      </c>
      <c r="K1585" t="s">
        <v>24</v>
      </c>
      <c r="L1585" t="s">
        <v>25</v>
      </c>
      <c r="M1585" t="s">
        <v>21</v>
      </c>
      <c r="N1585" t="s">
        <v>28</v>
      </c>
      <c r="O1585" t="s">
        <v>21</v>
      </c>
      <c r="P1585" t="s">
        <v>21</v>
      </c>
      <c r="Q1585" t="s">
        <v>27</v>
      </c>
      <c r="R1585" t="s">
        <v>28</v>
      </c>
      <c r="S1585" t="s">
        <v>29</v>
      </c>
      <c r="T1585" t="s">
        <v>21</v>
      </c>
      <c r="U1585" t="s">
        <v>21</v>
      </c>
      <c r="V1585" t="s">
        <v>30</v>
      </c>
      <c r="W1585" s="2" t="s">
        <v>34</v>
      </c>
      <c r="Y1585">
        <f>IF(J1585=Legend!$B$3,0,IF(J1585=Legend!$B$4,1,IF(J1585=Legend!$B$5,2,0)))</f>
        <v>2</v>
      </c>
      <c r="Z1585">
        <f t="shared" si="169"/>
        <v>1</v>
      </c>
      <c r="AA1585">
        <f t="shared" si="170"/>
        <v>1</v>
      </c>
      <c r="AB1585">
        <f t="shared" si="171"/>
        <v>0</v>
      </c>
      <c r="AC1585">
        <f>IF(N1585=Legend!$D$3,3,IF(N1585=Legend!$D$4,2,IF(N1585=Legend!$D$5,1,0)))</f>
        <v>1</v>
      </c>
      <c r="AD1585">
        <f t="shared" si="172"/>
        <v>0</v>
      </c>
      <c r="AF1585">
        <f t="shared" si="173"/>
        <v>0</v>
      </c>
      <c r="AG1585">
        <f>IF(R1585=Legend!$F$3,3,IF(R1585=Legend!$F$4,2,IF(R1585=Legend!$F$5,1,0)))</f>
        <v>2</v>
      </c>
      <c r="AH1585">
        <f>IF(S1585=Legend!$F$3,3,IF(S1585=Legend!$F$4,2,IF(S1585=Legend!$F$5,1,0)))</f>
        <v>3</v>
      </c>
      <c r="AK1585">
        <f>IF(V1585=Legend!$H$3,3,IF(V1585=Legend!$H$4,2,IF(V1585=Legend!$H$5,1,0)))</f>
        <v>2</v>
      </c>
      <c r="AM1585">
        <f t="shared" si="174"/>
        <v>12</v>
      </c>
    </row>
    <row r="1586" spans="1:39" ht="140.4" x14ac:dyDescent="0.3">
      <c r="A1586" t="s">
        <v>49</v>
      </c>
      <c r="B1586" t="s">
        <v>843</v>
      </c>
      <c r="C1586" t="s">
        <v>844</v>
      </c>
      <c r="D1586" t="s">
        <v>1580</v>
      </c>
      <c r="E1586" t="str">
        <f t="shared" si="168"/>
        <v>M.M. TEGAR</v>
      </c>
      <c r="F1586" t="s">
        <v>32</v>
      </c>
      <c r="G1586" t="s">
        <v>21</v>
      </c>
      <c r="H1586" t="s">
        <v>21</v>
      </c>
      <c r="I1586" t="s">
        <v>22</v>
      </c>
      <c r="J1586" t="s">
        <v>23</v>
      </c>
      <c r="K1586" t="s">
        <v>24</v>
      </c>
      <c r="L1586" t="s">
        <v>25</v>
      </c>
      <c r="M1586" t="s">
        <v>25</v>
      </c>
      <c r="N1586" t="s">
        <v>26</v>
      </c>
      <c r="O1586" t="s">
        <v>25</v>
      </c>
      <c r="P1586" t="s">
        <v>21</v>
      </c>
      <c r="Q1586" t="s">
        <v>27</v>
      </c>
      <c r="R1586" t="s">
        <v>28</v>
      </c>
      <c r="S1586" t="s">
        <v>29</v>
      </c>
      <c r="T1586" t="s">
        <v>21</v>
      </c>
      <c r="U1586" t="s">
        <v>21</v>
      </c>
      <c r="V1586" t="s">
        <v>75</v>
      </c>
      <c r="W1586" s="2" t="s">
        <v>34</v>
      </c>
      <c r="Y1586">
        <f>IF(J1586=Legend!$B$3,0,IF(J1586=Legend!$B$4,1,IF(J1586=Legend!$B$5,2,0)))</f>
        <v>1</v>
      </c>
      <c r="Z1586">
        <f t="shared" si="169"/>
        <v>1</v>
      </c>
      <c r="AA1586">
        <f t="shared" si="170"/>
        <v>1</v>
      </c>
      <c r="AB1586">
        <f t="shared" si="171"/>
        <v>1</v>
      </c>
      <c r="AC1586">
        <f>IF(N1586=Legend!$D$3,3,IF(N1586=Legend!$D$4,2,IF(N1586=Legend!$D$5,1,0)))</f>
        <v>2</v>
      </c>
      <c r="AD1586">
        <f t="shared" si="172"/>
        <v>1</v>
      </c>
      <c r="AF1586">
        <f t="shared" si="173"/>
        <v>0</v>
      </c>
      <c r="AG1586">
        <f>IF(R1586=Legend!$F$3,3,IF(R1586=Legend!$F$4,2,IF(R1586=Legend!$F$5,1,0)))</f>
        <v>2</v>
      </c>
      <c r="AH1586">
        <f>IF(S1586=Legend!$F$3,3,IF(S1586=Legend!$F$4,2,IF(S1586=Legend!$F$5,1,0)))</f>
        <v>3</v>
      </c>
      <c r="AK1586">
        <f>IF(V1586=Legend!$H$3,3,IF(V1586=Legend!$H$4,2,IF(V1586=Legend!$H$5,1,0)))</f>
        <v>3</v>
      </c>
      <c r="AM1586">
        <f t="shared" si="174"/>
        <v>15</v>
      </c>
    </row>
    <row r="1587" spans="1:39" ht="124.8" x14ac:dyDescent="0.3">
      <c r="A1587" t="s">
        <v>49</v>
      </c>
      <c r="B1587" t="s">
        <v>519</v>
      </c>
      <c r="C1587" t="s">
        <v>1241</v>
      </c>
      <c r="D1587" t="s">
        <v>1492</v>
      </c>
      <c r="E1587" t="str">
        <f t="shared" si="168"/>
        <v>M.SEBAYANG/IRWANA SEMBIRING</v>
      </c>
      <c r="F1587" t="s">
        <v>49</v>
      </c>
      <c r="G1587" t="s">
        <v>21</v>
      </c>
      <c r="H1587" t="s">
        <v>21</v>
      </c>
      <c r="I1587" t="s">
        <v>50</v>
      </c>
      <c r="J1587" t="s">
        <v>41</v>
      </c>
      <c r="K1587" t="s">
        <v>24</v>
      </c>
      <c r="L1587" t="s">
        <v>21</v>
      </c>
      <c r="M1587" t="s">
        <v>21</v>
      </c>
      <c r="N1587" t="s">
        <v>47</v>
      </c>
      <c r="O1587" t="s">
        <v>21</v>
      </c>
      <c r="P1587" t="s">
        <v>21</v>
      </c>
      <c r="Q1587" t="s">
        <v>27</v>
      </c>
      <c r="R1587" t="s">
        <v>45</v>
      </c>
      <c r="S1587" t="s">
        <v>28</v>
      </c>
      <c r="T1587" t="s">
        <v>21</v>
      </c>
      <c r="U1587" t="s">
        <v>21</v>
      </c>
      <c r="V1587" t="s">
        <v>30</v>
      </c>
      <c r="W1587" s="2" t="s">
        <v>97</v>
      </c>
      <c r="Y1587">
        <f>IF(J1587=Legend!$B$3,0,IF(J1587=Legend!$B$4,1,IF(J1587=Legend!$B$5,2,0)))</f>
        <v>2</v>
      </c>
      <c r="Z1587">
        <f t="shared" si="169"/>
        <v>1</v>
      </c>
      <c r="AA1587">
        <f t="shared" si="170"/>
        <v>0</v>
      </c>
      <c r="AB1587">
        <f t="shared" si="171"/>
        <v>0</v>
      </c>
      <c r="AC1587">
        <f>IF(N1587=Legend!$D$3,3,IF(N1587=Legend!$D$4,2,IF(N1587=Legend!$D$5,1,0)))</f>
        <v>0</v>
      </c>
      <c r="AD1587">
        <f t="shared" si="172"/>
        <v>0</v>
      </c>
      <c r="AF1587">
        <f t="shared" si="173"/>
        <v>0</v>
      </c>
      <c r="AG1587">
        <f>IF(R1587=Legend!$F$3,3,IF(R1587=Legend!$F$4,2,IF(R1587=Legend!$F$5,1,0)))</f>
        <v>1</v>
      </c>
      <c r="AH1587">
        <f>IF(S1587=Legend!$F$3,3,IF(S1587=Legend!$F$4,2,IF(S1587=Legend!$F$5,1,0)))</f>
        <v>2</v>
      </c>
      <c r="AK1587">
        <f>IF(V1587=Legend!$H$3,3,IF(V1587=Legend!$H$4,2,IF(V1587=Legend!$H$5,1,0)))</f>
        <v>2</v>
      </c>
      <c r="AM1587">
        <f t="shared" si="174"/>
        <v>8</v>
      </c>
    </row>
    <row r="1588" spans="1:39" ht="109.2" x14ac:dyDescent="0.3">
      <c r="A1588" t="s">
        <v>62</v>
      </c>
      <c r="B1588" t="s">
        <v>1602</v>
      </c>
      <c r="C1588" t="s">
        <v>1633</v>
      </c>
      <c r="D1588" t="s">
        <v>1634</v>
      </c>
      <c r="E1588" t="str">
        <f t="shared" si="168"/>
        <v>MABIT. TOKO</v>
      </c>
      <c r="F1588" t="s">
        <v>62</v>
      </c>
      <c r="G1588" t="s">
        <v>21</v>
      </c>
      <c r="H1588" t="s">
        <v>21</v>
      </c>
      <c r="I1588" t="s">
        <v>22</v>
      </c>
      <c r="J1588" t="s">
        <v>35</v>
      </c>
      <c r="K1588" t="s">
        <v>24</v>
      </c>
      <c r="L1588" t="s">
        <v>25</v>
      </c>
      <c r="M1588" t="s">
        <v>25</v>
      </c>
      <c r="N1588" t="s">
        <v>26</v>
      </c>
      <c r="O1588" t="s">
        <v>21</v>
      </c>
      <c r="P1588" t="s">
        <v>21</v>
      </c>
      <c r="Q1588" t="s">
        <v>27</v>
      </c>
      <c r="R1588" t="s">
        <v>45</v>
      </c>
      <c r="S1588" t="s">
        <v>29</v>
      </c>
      <c r="T1588" t="s">
        <v>21</v>
      </c>
      <c r="U1588" t="s">
        <v>21</v>
      </c>
      <c r="V1588" t="s">
        <v>42</v>
      </c>
      <c r="W1588" s="2" t="s">
        <v>46</v>
      </c>
      <c r="Y1588">
        <f>IF(J1588=Legend!$B$3,0,IF(J1588=Legend!$B$4,1,IF(J1588=Legend!$B$5,2,0)))</f>
        <v>0</v>
      </c>
      <c r="Z1588">
        <f t="shared" si="169"/>
        <v>1</v>
      </c>
      <c r="AA1588">
        <f t="shared" si="170"/>
        <v>1</v>
      </c>
      <c r="AB1588">
        <f t="shared" si="171"/>
        <v>1</v>
      </c>
      <c r="AC1588">
        <f>IF(N1588=Legend!$D$3,3,IF(N1588=Legend!$D$4,2,IF(N1588=Legend!$D$5,1,0)))</f>
        <v>2</v>
      </c>
      <c r="AD1588">
        <f t="shared" si="172"/>
        <v>0</v>
      </c>
      <c r="AF1588">
        <f t="shared" si="173"/>
        <v>0</v>
      </c>
      <c r="AG1588">
        <f>IF(R1588=Legend!$F$3,3,IF(R1588=Legend!$F$4,2,IF(R1588=Legend!$F$5,1,0)))</f>
        <v>1</v>
      </c>
      <c r="AH1588">
        <f>IF(S1588=Legend!$F$3,3,IF(S1588=Legend!$F$4,2,IF(S1588=Legend!$F$5,1,0)))</f>
        <v>3</v>
      </c>
      <c r="AK1588">
        <f>IF(V1588=Legend!$H$3,3,IF(V1588=Legend!$H$4,2,IF(V1588=Legend!$H$5,1,0)))</f>
        <v>0</v>
      </c>
      <c r="AM1588">
        <f t="shared" si="174"/>
        <v>9</v>
      </c>
    </row>
    <row r="1589" spans="1:39" ht="124.8" x14ac:dyDescent="0.3">
      <c r="A1589" t="s">
        <v>20</v>
      </c>
      <c r="B1589" t="s">
        <v>1733</v>
      </c>
      <c r="C1589" t="s">
        <v>2430</v>
      </c>
      <c r="D1589" t="s">
        <v>2936</v>
      </c>
      <c r="E1589" t="str">
        <f t="shared" si="168"/>
        <v>MACCA MART</v>
      </c>
      <c r="F1589" t="s">
        <v>20</v>
      </c>
      <c r="G1589" t="s">
        <v>21</v>
      </c>
      <c r="H1589" t="s">
        <v>21</v>
      </c>
      <c r="I1589" t="s">
        <v>22</v>
      </c>
      <c r="J1589" t="s">
        <v>35</v>
      </c>
      <c r="K1589" t="s">
        <v>24</v>
      </c>
      <c r="L1589" t="s">
        <v>21</v>
      </c>
      <c r="M1589" t="s">
        <v>21</v>
      </c>
      <c r="N1589" t="s">
        <v>26</v>
      </c>
      <c r="O1589" t="s">
        <v>21</v>
      </c>
      <c r="P1589" t="s">
        <v>21</v>
      </c>
      <c r="Q1589" t="s">
        <v>27</v>
      </c>
      <c r="R1589" t="s">
        <v>45</v>
      </c>
      <c r="S1589" t="s">
        <v>29</v>
      </c>
      <c r="T1589" t="s">
        <v>21</v>
      </c>
      <c r="U1589" t="s">
        <v>21</v>
      </c>
      <c r="V1589" t="s">
        <v>30</v>
      </c>
      <c r="W1589" s="2" t="s">
        <v>94</v>
      </c>
      <c r="Y1589">
        <f>IF(J1589=Legend!$B$3,0,IF(J1589=Legend!$B$4,1,IF(J1589=Legend!$B$5,2,0)))</f>
        <v>0</v>
      </c>
      <c r="Z1589">
        <f t="shared" si="169"/>
        <v>1</v>
      </c>
      <c r="AA1589">
        <f t="shared" si="170"/>
        <v>0</v>
      </c>
      <c r="AB1589">
        <f t="shared" si="171"/>
        <v>0</v>
      </c>
      <c r="AC1589">
        <f>IF(N1589=Legend!$D$3,3,IF(N1589=Legend!$D$4,2,IF(N1589=Legend!$D$5,1,0)))</f>
        <v>2</v>
      </c>
      <c r="AD1589">
        <f t="shared" si="172"/>
        <v>0</v>
      </c>
      <c r="AF1589">
        <f t="shared" si="173"/>
        <v>0</v>
      </c>
      <c r="AG1589">
        <f>IF(R1589=Legend!$F$3,3,IF(R1589=Legend!$F$4,2,IF(R1589=Legend!$F$5,1,0)))</f>
        <v>1</v>
      </c>
      <c r="AH1589">
        <f>IF(S1589=Legend!$F$3,3,IF(S1589=Legend!$F$4,2,IF(S1589=Legend!$F$5,1,0)))</f>
        <v>3</v>
      </c>
      <c r="AK1589">
        <f>IF(V1589=Legend!$H$3,3,IF(V1589=Legend!$H$4,2,IF(V1589=Legend!$H$5,1,0)))</f>
        <v>2</v>
      </c>
      <c r="AM1589">
        <f t="shared" si="174"/>
        <v>9</v>
      </c>
    </row>
    <row r="1590" spans="1:39" ht="93.6" x14ac:dyDescent="0.3">
      <c r="A1590" t="s">
        <v>62</v>
      </c>
      <c r="B1590" t="s">
        <v>890</v>
      </c>
      <c r="C1590" t="s">
        <v>927</v>
      </c>
      <c r="D1590" t="s">
        <v>1679</v>
      </c>
      <c r="E1590" t="str">
        <f t="shared" si="168"/>
        <v>MADE TOKO</v>
      </c>
      <c r="F1590" t="s">
        <v>62</v>
      </c>
      <c r="G1590" t="s">
        <v>21</v>
      </c>
      <c r="H1590" t="s">
        <v>21</v>
      </c>
      <c r="I1590" t="s">
        <v>54</v>
      </c>
      <c r="J1590" t="s">
        <v>35</v>
      </c>
      <c r="K1590" t="s">
        <v>24</v>
      </c>
      <c r="L1590" t="s">
        <v>25</v>
      </c>
      <c r="M1590" t="s">
        <v>25</v>
      </c>
      <c r="N1590" t="s">
        <v>26</v>
      </c>
      <c r="O1590" t="s">
        <v>25</v>
      </c>
      <c r="P1590" t="s">
        <v>21</v>
      </c>
      <c r="Q1590" t="s">
        <v>27</v>
      </c>
      <c r="R1590" t="s">
        <v>29</v>
      </c>
      <c r="S1590" t="s">
        <v>28</v>
      </c>
      <c r="T1590" t="s">
        <v>21</v>
      </c>
      <c r="U1590" t="s">
        <v>21</v>
      </c>
      <c r="V1590" t="s">
        <v>42</v>
      </c>
      <c r="W1590" s="2" t="s">
        <v>51</v>
      </c>
      <c r="Y1590">
        <f>IF(J1590=Legend!$B$3,0,IF(J1590=Legend!$B$4,1,IF(J1590=Legend!$B$5,2,0)))</f>
        <v>0</v>
      </c>
      <c r="Z1590">
        <f t="shared" si="169"/>
        <v>1</v>
      </c>
      <c r="AA1590">
        <f t="shared" si="170"/>
        <v>1</v>
      </c>
      <c r="AB1590">
        <f t="shared" si="171"/>
        <v>1</v>
      </c>
      <c r="AC1590">
        <f>IF(N1590=Legend!$D$3,3,IF(N1590=Legend!$D$4,2,IF(N1590=Legend!$D$5,1,0)))</f>
        <v>2</v>
      </c>
      <c r="AD1590">
        <f t="shared" si="172"/>
        <v>1</v>
      </c>
      <c r="AF1590">
        <f t="shared" si="173"/>
        <v>0</v>
      </c>
      <c r="AG1590">
        <f>IF(R1590=Legend!$F$3,3,IF(R1590=Legend!$F$4,2,IF(R1590=Legend!$F$5,1,0)))</f>
        <v>3</v>
      </c>
      <c r="AH1590">
        <f>IF(S1590=Legend!$F$3,3,IF(S1590=Legend!$F$4,2,IF(S1590=Legend!$F$5,1,0)))</f>
        <v>2</v>
      </c>
      <c r="AK1590">
        <f>IF(V1590=Legend!$H$3,3,IF(V1590=Legend!$H$4,2,IF(V1590=Legend!$H$5,1,0)))</f>
        <v>0</v>
      </c>
      <c r="AM1590">
        <f t="shared" si="174"/>
        <v>11</v>
      </c>
    </row>
    <row r="1591" spans="1:39" ht="156" x14ac:dyDescent="0.3">
      <c r="A1591" t="s">
        <v>65</v>
      </c>
      <c r="B1591" t="s">
        <v>162</v>
      </c>
      <c r="C1591" t="s">
        <v>509</v>
      </c>
      <c r="D1591" t="s">
        <v>3085</v>
      </c>
      <c r="E1591" t="str">
        <f t="shared" si="168"/>
        <v>MADINA - PAGERGUNUNG</v>
      </c>
      <c r="F1591" t="s">
        <v>65</v>
      </c>
      <c r="G1591" t="s">
        <v>21</v>
      </c>
      <c r="H1591" t="s">
        <v>21</v>
      </c>
      <c r="I1591" t="s">
        <v>54</v>
      </c>
      <c r="J1591" t="s">
        <v>35</v>
      </c>
      <c r="K1591" t="s">
        <v>24</v>
      </c>
      <c r="L1591" t="s">
        <v>25</v>
      </c>
      <c r="M1591" t="s">
        <v>25</v>
      </c>
      <c r="N1591" t="s">
        <v>38</v>
      </c>
      <c r="O1591" t="s">
        <v>25</v>
      </c>
      <c r="P1591" t="s">
        <v>21</v>
      </c>
      <c r="Q1591" t="s">
        <v>27</v>
      </c>
      <c r="R1591" t="s">
        <v>28</v>
      </c>
      <c r="S1591" t="s">
        <v>29</v>
      </c>
      <c r="T1591" t="s">
        <v>21</v>
      </c>
      <c r="U1591" t="s">
        <v>21</v>
      </c>
      <c r="V1591" t="s">
        <v>75</v>
      </c>
      <c r="W1591" s="2" t="s">
        <v>31</v>
      </c>
      <c r="Y1591">
        <f>IF(J1591=Legend!$B$3,0,IF(J1591=Legend!$B$4,1,IF(J1591=Legend!$B$5,2,0)))</f>
        <v>0</v>
      </c>
      <c r="Z1591">
        <f t="shared" si="169"/>
        <v>1</v>
      </c>
      <c r="AA1591">
        <f t="shared" si="170"/>
        <v>1</v>
      </c>
      <c r="AB1591">
        <f t="shared" si="171"/>
        <v>1</v>
      </c>
      <c r="AC1591">
        <f>IF(N1591=Legend!$D$3,3,IF(N1591=Legend!$D$4,2,IF(N1591=Legend!$D$5,1,0)))</f>
        <v>3</v>
      </c>
      <c r="AD1591">
        <f t="shared" si="172"/>
        <v>1</v>
      </c>
      <c r="AF1591">
        <f t="shared" si="173"/>
        <v>0</v>
      </c>
      <c r="AG1591">
        <f>IF(R1591=Legend!$F$3,3,IF(R1591=Legend!$F$4,2,IF(R1591=Legend!$F$5,1,0)))</f>
        <v>2</v>
      </c>
      <c r="AH1591">
        <f>IF(S1591=Legend!$F$3,3,IF(S1591=Legend!$F$4,2,IF(S1591=Legend!$F$5,1,0)))</f>
        <v>3</v>
      </c>
      <c r="AK1591">
        <f>IF(V1591=Legend!$H$3,3,IF(V1591=Legend!$H$4,2,IF(V1591=Legend!$H$5,1,0)))</f>
        <v>3</v>
      </c>
      <c r="AM1591">
        <f t="shared" si="174"/>
        <v>15</v>
      </c>
    </row>
    <row r="1592" spans="1:39" ht="140.4" x14ac:dyDescent="0.3">
      <c r="A1592" t="s">
        <v>79</v>
      </c>
      <c r="B1592" t="s">
        <v>478</v>
      </c>
      <c r="C1592" t="s">
        <v>558</v>
      </c>
      <c r="D1592" t="s">
        <v>595</v>
      </c>
      <c r="E1592" t="str">
        <f t="shared" si="168"/>
        <v>MADU REJEKI</v>
      </c>
      <c r="F1592" t="s">
        <v>79</v>
      </c>
      <c r="G1592" t="s">
        <v>21</v>
      </c>
      <c r="H1592" t="s">
        <v>21</v>
      </c>
      <c r="I1592" t="s">
        <v>22</v>
      </c>
      <c r="J1592" t="s">
        <v>23</v>
      </c>
      <c r="K1592" t="s">
        <v>24</v>
      </c>
      <c r="L1592" t="s">
        <v>25</v>
      </c>
      <c r="M1592" t="s">
        <v>25</v>
      </c>
      <c r="N1592" t="s">
        <v>26</v>
      </c>
      <c r="O1592" t="s">
        <v>25</v>
      </c>
      <c r="P1592" t="s">
        <v>21</v>
      </c>
      <c r="Q1592" t="s">
        <v>27</v>
      </c>
      <c r="R1592" t="s">
        <v>45</v>
      </c>
      <c r="S1592" t="s">
        <v>29</v>
      </c>
      <c r="T1592" t="s">
        <v>21</v>
      </c>
      <c r="U1592" t="s">
        <v>21</v>
      </c>
      <c r="V1592" t="s">
        <v>30</v>
      </c>
      <c r="W1592" s="2" t="s">
        <v>34</v>
      </c>
      <c r="Y1592">
        <f>IF(J1592=Legend!$B$3,0,IF(J1592=Legend!$B$4,1,IF(J1592=Legend!$B$5,2,0)))</f>
        <v>1</v>
      </c>
      <c r="Z1592">
        <f t="shared" si="169"/>
        <v>1</v>
      </c>
      <c r="AA1592">
        <f t="shared" si="170"/>
        <v>1</v>
      </c>
      <c r="AB1592">
        <f t="shared" si="171"/>
        <v>1</v>
      </c>
      <c r="AC1592">
        <f>IF(N1592=Legend!$D$3,3,IF(N1592=Legend!$D$4,2,IF(N1592=Legend!$D$5,1,0)))</f>
        <v>2</v>
      </c>
      <c r="AD1592">
        <f t="shared" si="172"/>
        <v>1</v>
      </c>
      <c r="AF1592">
        <f t="shared" si="173"/>
        <v>0</v>
      </c>
      <c r="AG1592">
        <f>IF(R1592=Legend!$F$3,3,IF(R1592=Legend!$F$4,2,IF(R1592=Legend!$F$5,1,0)))</f>
        <v>1</v>
      </c>
      <c r="AH1592">
        <f>IF(S1592=Legend!$F$3,3,IF(S1592=Legend!$F$4,2,IF(S1592=Legend!$F$5,1,0)))</f>
        <v>3</v>
      </c>
      <c r="AK1592">
        <f>IF(V1592=Legend!$H$3,3,IF(V1592=Legend!$H$4,2,IF(V1592=Legend!$H$5,1,0)))</f>
        <v>2</v>
      </c>
      <c r="AM1592">
        <f t="shared" si="174"/>
        <v>13</v>
      </c>
    </row>
    <row r="1593" spans="1:39" ht="140.4" x14ac:dyDescent="0.3">
      <c r="A1593" t="s">
        <v>79</v>
      </c>
      <c r="B1593" t="s">
        <v>162</v>
      </c>
      <c r="C1593" t="s">
        <v>507</v>
      </c>
      <c r="D1593" t="s">
        <v>523</v>
      </c>
      <c r="E1593" t="str">
        <f t="shared" si="168"/>
        <v>MAESTRO JL M Toha Kaligangsa</v>
      </c>
      <c r="F1593" t="s">
        <v>79</v>
      </c>
      <c r="G1593" t="s">
        <v>21</v>
      </c>
      <c r="H1593" t="s">
        <v>21</v>
      </c>
      <c r="I1593" t="s">
        <v>54</v>
      </c>
      <c r="J1593" t="s">
        <v>35</v>
      </c>
      <c r="K1593" t="s">
        <v>24</v>
      </c>
      <c r="L1593" t="s">
        <v>25</v>
      </c>
      <c r="M1593" t="s">
        <v>25</v>
      </c>
      <c r="N1593" t="s">
        <v>26</v>
      </c>
      <c r="O1593" t="s">
        <v>25</v>
      </c>
      <c r="P1593" t="s">
        <v>21</v>
      </c>
      <c r="Q1593" t="s">
        <v>27</v>
      </c>
      <c r="R1593" t="s">
        <v>45</v>
      </c>
      <c r="S1593" t="s">
        <v>45</v>
      </c>
      <c r="T1593" t="s">
        <v>21</v>
      </c>
      <c r="U1593" t="s">
        <v>21</v>
      </c>
      <c r="V1593" t="s">
        <v>42</v>
      </c>
      <c r="W1593" s="2" t="s">
        <v>34</v>
      </c>
      <c r="Y1593">
        <f>IF(J1593=Legend!$B$3,0,IF(J1593=Legend!$B$4,1,IF(J1593=Legend!$B$5,2,0)))</f>
        <v>0</v>
      </c>
      <c r="Z1593">
        <f t="shared" si="169"/>
        <v>1</v>
      </c>
      <c r="AA1593">
        <f t="shared" si="170"/>
        <v>1</v>
      </c>
      <c r="AB1593">
        <f t="shared" si="171"/>
        <v>1</v>
      </c>
      <c r="AC1593">
        <f>IF(N1593=Legend!$D$3,3,IF(N1593=Legend!$D$4,2,IF(N1593=Legend!$D$5,1,0)))</f>
        <v>2</v>
      </c>
      <c r="AD1593">
        <f t="shared" si="172"/>
        <v>1</v>
      </c>
      <c r="AF1593">
        <f t="shared" si="173"/>
        <v>0</v>
      </c>
      <c r="AG1593">
        <f>IF(R1593=Legend!$F$3,3,IF(R1593=Legend!$F$4,2,IF(R1593=Legend!$F$5,1,0)))</f>
        <v>1</v>
      </c>
      <c r="AH1593">
        <f>IF(S1593=Legend!$F$3,3,IF(S1593=Legend!$F$4,2,IF(S1593=Legend!$F$5,1,0)))</f>
        <v>1</v>
      </c>
      <c r="AK1593">
        <f>IF(V1593=Legend!$H$3,3,IF(V1593=Legend!$H$4,2,IF(V1593=Legend!$H$5,1,0)))</f>
        <v>0</v>
      </c>
      <c r="AM1593">
        <f t="shared" si="174"/>
        <v>8</v>
      </c>
    </row>
    <row r="1594" spans="1:39" ht="140.4" x14ac:dyDescent="0.3">
      <c r="A1594" t="s">
        <v>39</v>
      </c>
      <c r="B1594" t="s">
        <v>478</v>
      </c>
      <c r="C1594" t="s">
        <v>562</v>
      </c>
      <c r="D1594" t="s">
        <v>703</v>
      </c>
      <c r="E1594" t="str">
        <f t="shared" si="168"/>
        <v>MAGA 1</v>
      </c>
      <c r="F1594" t="s">
        <v>39</v>
      </c>
      <c r="G1594" t="s">
        <v>21</v>
      </c>
      <c r="H1594" t="s">
        <v>21</v>
      </c>
      <c r="I1594" t="s">
        <v>22</v>
      </c>
      <c r="J1594" t="s">
        <v>41</v>
      </c>
      <c r="K1594" t="s">
        <v>24</v>
      </c>
      <c r="L1594" t="s">
        <v>25</v>
      </c>
      <c r="M1594" t="s">
        <v>25</v>
      </c>
      <c r="N1594" t="s">
        <v>38</v>
      </c>
      <c r="O1594" t="s">
        <v>25</v>
      </c>
      <c r="P1594" t="s">
        <v>21</v>
      </c>
      <c r="Q1594" t="s">
        <v>27</v>
      </c>
      <c r="R1594" t="s">
        <v>29</v>
      </c>
      <c r="S1594" t="s">
        <v>29</v>
      </c>
      <c r="T1594" t="s">
        <v>21</v>
      </c>
      <c r="U1594" t="s">
        <v>21</v>
      </c>
      <c r="V1594" t="s">
        <v>33</v>
      </c>
      <c r="W1594" s="2" t="s">
        <v>34</v>
      </c>
      <c r="Y1594">
        <f>IF(J1594=Legend!$B$3,0,IF(J1594=Legend!$B$4,1,IF(J1594=Legend!$B$5,2,0)))</f>
        <v>2</v>
      </c>
      <c r="Z1594">
        <f t="shared" si="169"/>
        <v>1</v>
      </c>
      <c r="AA1594">
        <f t="shared" si="170"/>
        <v>1</v>
      </c>
      <c r="AB1594">
        <f t="shared" si="171"/>
        <v>1</v>
      </c>
      <c r="AC1594">
        <f>IF(N1594=Legend!$D$3,3,IF(N1594=Legend!$D$4,2,IF(N1594=Legend!$D$5,1,0)))</f>
        <v>3</v>
      </c>
      <c r="AD1594">
        <f t="shared" si="172"/>
        <v>1</v>
      </c>
      <c r="AF1594">
        <f t="shared" si="173"/>
        <v>0</v>
      </c>
      <c r="AG1594">
        <f>IF(R1594=Legend!$F$3,3,IF(R1594=Legend!$F$4,2,IF(R1594=Legend!$F$5,1,0)))</f>
        <v>3</v>
      </c>
      <c r="AH1594">
        <f>IF(S1594=Legend!$F$3,3,IF(S1594=Legend!$F$4,2,IF(S1594=Legend!$F$5,1,0)))</f>
        <v>3</v>
      </c>
      <c r="AK1594">
        <f>IF(V1594=Legend!$H$3,3,IF(V1594=Legend!$H$4,2,IF(V1594=Legend!$H$5,1,0)))</f>
        <v>1</v>
      </c>
      <c r="AM1594">
        <f t="shared" si="174"/>
        <v>16</v>
      </c>
    </row>
    <row r="1595" spans="1:39" ht="156" x14ac:dyDescent="0.3">
      <c r="A1595" t="s">
        <v>56</v>
      </c>
      <c r="B1595" t="s">
        <v>1742</v>
      </c>
      <c r="C1595" t="s">
        <v>1834</v>
      </c>
      <c r="D1595" t="s">
        <v>2129</v>
      </c>
      <c r="E1595" t="str">
        <f t="shared" si="168"/>
        <v>MAGFIRA</v>
      </c>
      <c r="F1595" t="s">
        <v>56</v>
      </c>
      <c r="G1595" t="s">
        <v>21</v>
      </c>
      <c r="H1595" t="s">
        <v>21</v>
      </c>
      <c r="I1595" t="s">
        <v>22</v>
      </c>
      <c r="J1595" t="s">
        <v>23</v>
      </c>
      <c r="K1595" t="s">
        <v>24</v>
      </c>
      <c r="L1595" t="s">
        <v>25</v>
      </c>
      <c r="M1595" t="s">
        <v>25</v>
      </c>
      <c r="N1595" t="s">
        <v>38</v>
      </c>
      <c r="O1595" t="s">
        <v>21</v>
      </c>
      <c r="P1595" t="s">
        <v>21</v>
      </c>
      <c r="Q1595" t="s">
        <v>27</v>
      </c>
      <c r="R1595" t="s">
        <v>28</v>
      </c>
      <c r="S1595" t="s">
        <v>29</v>
      </c>
      <c r="T1595" t="s">
        <v>21</v>
      </c>
      <c r="U1595" t="s">
        <v>21</v>
      </c>
      <c r="V1595" t="s">
        <v>30</v>
      </c>
      <c r="W1595" s="2" t="s">
        <v>31</v>
      </c>
      <c r="Y1595">
        <f>IF(J1595=Legend!$B$3,0,IF(J1595=Legend!$B$4,1,IF(J1595=Legend!$B$5,2,0)))</f>
        <v>1</v>
      </c>
      <c r="Z1595">
        <f t="shared" si="169"/>
        <v>1</v>
      </c>
      <c r="AA1595">
        <f t="shared" si="170"/>
        <v>1</v>
      </c>
      <c r="AB1595">
        <f t="shared" si="171"/>
        <v>1</v>
      </c>
      <c r="AC1595">
        <f>IF(N1595=Legend!$D$3,3,IF(N1595=Legend!$D$4,2,IF(N1595=Legend!$D$5,1,0)))</f>
        <v>3</v>
      </c>
      <c r="AD1595">
        <f t="shared" si="172"/>
        <v>0</v>
      </c>
      <c r="AF1595">
        <f t="shared" si="173"/>
        <v>0</v>
      </c>
      <c r="AG1595">
        <f>IF(R1595=Legend!$F$3,3,IF(R1595=Legend!$F$4,2,IF(R1595=Legend!$F$5,1,0)))</f>
        <v>2</v>
      </c>
      <c r="AH1595">
        <f>IF(S1595=Legend!$F$3,3,IF(S1595=Legend!$F$4,2,IF(S1595=Legend!$F$5,1,0)))</f>
        <v>3</v>
      </c>
      <c r="AK1595">
        <f>IF(V1595=Legend!$H$3,3,IF(V1595=Legend!$H$4,2,IF(V1595=Legend!$H$5,1,0)))</f>
        <v>2</v>
      </c>
      <c r="AM1595">
        <f t="shared" si="174"/>
        <v>14</v>
      </c>
    </row>
    <row r="1596" spans="1:39" ht="156" x14ac:dyDescent="0.3">
      <c r="A1596" t="s">
        <v>74</v>
      </c>
      <c r="B1596" t="s">
        <v>174</v>
      </c>
      <c r="C1596" t="s">
        <v>781</v>
      </c>
      <c r="D1596" t="s">
        <v>4140</v>
      </c>
      <c r="E1596" t="str">
        <f t="shared" si="168"/>
        <v>MAHAJCA</v>
      </c>
      <c r="F1596" t="s">
        <v>74</v>
      </c>
      <c r="G1596" t="s">
        <v>21</v>
      </c>
      <c r="H1596" t="s">
        <v>21</v>
      </c>
      <c r="I1596" t="s">
        <v>22</v>
      </c>
      <c r="J1596" t="s">
        <v>23</v>
      </c>
      <c r="K1596" t="s">
        <v>24</v>
      </c>
      <c r="L1596" t="s">
        <v>25</v>
      </c>
      <c r="M1596" t="s">
        <v>25</v>
      </c>
      <c r="N1596" t="s">
        <v>38</v>
      </c>
      <c r="O1596" t="s">
        <v>25</v>
      </c>
      <c r="P1596" t="s">
        <v>21</v>
      </c>
      <c r="Q1596" t="s">
        <v>60</v>
      </c>
      <c r="R1596" t="s">
        <v>28</v>
      </c>
      <c r="S1596" t="s">
        <v>29</v>
      </c>
      <c r="T1596" t="s">
        <v>21</v>
      </c>
      <c r="U1596" t="s">
        <v>21</v>
      </c>
      <c r="V1596" t="s">
        <v>33</v>
      </c>
      <c r="W1596" s="2" t="s">
        <v>31</v>
      </c>
      <c r="Y1596">
        <f>IF(J1596=Legend!$B$3,0,IF(J1596=Legend!$B$4,1,IF(J1596=Legend!$B$5,2,0)))</f>
        <v>1</v>
      </c>
      <c r="Z1596">
        <f t="shared" si="169"/>
        <v>1</v>
      </c>
      <c r="AA1596">
        <f t="shared" si="170"/>
        <v>1</v>
      </c>
      <c r="AB1596">
        <f t="shared" si="171"/>
        <v>1</v>
      </c>
      <c r="AC1596">
        <f>IF(N1596=Legend!$D$3,3,IF(N1596=Legend!$D$4,2,IF(N1596=Legend!$D$5,1,0)))</f>
        <v>3</v>
      </c>
      <c r="AD1596">
        <f t="shared" si="172"/>
        <v>1</v>
      </c>
      <c r="AF1596">
        <f t="shared" si="173"/>
        <v>2</v>
      </c>
      <c r="AG1596">
        <f>IF(R1596=Legend!$F$3,3,IF(R1596=Legend!$F$4,2,IF(R1596=Legend!$F$5,1,0)))</f>
        <v>2</v>
      </c>
      <c r="AH1596">
        <f>IF(S1596=Legend!$F$3,3,IF(S1596=Legend!$F$4,2,IF(S1596=Legend!$F$5,1,0)))</f>
        <v>3</v>
      </c>
      <c r="AK1596">
        <f>IF(V1596=Legend!$H$3,3,IF(V1596=Legend!$H$4,2,IF(V1596=Legend!$H$5,1,0)))</f>
        <v>1</v>
      </c>
      <c r="AM1596">
        <f t="shared" si="174"/>
        <v>16</v>
      </c>
    </row>
    <row r="1597" spans="1:39" ht="78" x14ac:dyDescent="0.3">
      <c r="A1597" t="s">
        <v>85</v>
      </c>
      <c r="B1597" t="s">
        <v>174</v>
      </c>
      <c r="C1597" t="s">
        <v>195</v>
      </c>
      <c r="D1597" t="s">
        <v>4503</v>
      </c>
      <c r="E1597" t="str">
        <f t="shared" si="168"/>
        <v>MAHARANI MM</v>
      </c>
      <c r="F1597" t="s">
        <v>85</v>
      </c>
      <c r="G1597" t="s">
        <v>21</v>
      </c>
      <c r="H1597" t="s">
        <v>21</v>
      </c>
      <c r="I1597" t="s">
        <v>50</v>
      </c>
      <c r="J1597" t="s">
        <v>35</v>
      </c>
      <c r="K1597" t="s">
        <v>24</v>
      </c>
      <c r="L1597" t="s">
        <v>25</v>
      </c>
      <c r="M1597" t="s">
        <v>25</v>
      </c>
      <c r="N1597" t="s">
        <v>38</v>
      </c>
      <c r="O1597" t="s">
        <v>25</v>
      </c>
      <c r="P1597" t="s">
        <v>21</v>
      </c>
      <c r="Q1597" t="s">
        <v>27</v>
      </c>
      <c r="R1597" t="s">
        <v>45</v>
      </c>
      <c r="S1597" t="s">
        <v>45</v>
      </c>
      <c r="T1597" t="s">
        <v>21</v>
      </c>
      <c r="U1597" t="s">
        <v>21</v>
      </c>
      <c r="V1597" t="s">
        <v>30</v>
      </c>
      <c r="W1597" s="2" t="s">
        <v>77</v>
      </c>
      <c r="Y1597">
        <f>IF(J1597=Legend!$B$3,0,IF(J1597=Legend!$B$4,1,IF(J1597=Legend!$B$5,2,0)))</f>
        <v>0</v>
      </c>
      <c r="Z1597">
        <f t="shared" si="169"/>
        <v>1</v>
      </c>
      <c r="AA1597">
        <f t="shared" si="170"/>
        <v>1</v>
      </c>
      <c r="AB1597">
        <f t="shared" si="171"/>
        <v>1</v>
      </c>
      <c r="AC1597">
        <f>IF(N1597=Legend!$D$3,3,IF(N1597=Legend!$D$4,2,IF(N1597=Legend!$D$5,1,0)))</f>
        <v>3</v>
      </c>
      <c r="AD1597">
        <f t="shared" si="172"/>
        <v>1</v>
      </c>
      <c r="AF1597">
        <f t="shared" si="173"/>
        <v>0</v>
      </c>
      <c r="AG1597">
        <f>IF(R1597=Legend!$F$3,3,IF(R1597=Legend!$F$4,2,IF(R1597=Legend!$F$5,1,0)))</f>
        <v>1</v>
      </c>
      <c r="AH1597">
        <f>IF(S1597=Legend!$F$3,3,IF(S1597=Legend!$F$4,2,IF(S1597=Legend!$F$5,1,0)))</f>
        <v>1</v>
      </c>
      <c r="AK1597">
        <f>IF(V1597=Legend!$H$3,3,IF(V1597=Legend!$H$4,2,IF(V1597=Legend!$H$5,1,0)))</f>
        <v>2</v>
      </c>
      <c r="AM1597">
        <f t="shared" si="174"/>
        <v>11</v>
      </c>
    </row>
    <row r="1598" spans="1:39" ht="140.4" x14ac:dyDescent="0.3">
      <c r="A1598" t="s">
        <v>79</v>
      </c>
      <c r="B1598" t="s">
        <v>162</v>
      </c>
      <c r="C1598" t="s">
        <v>509</v>
      </c>
      <c r="D1598" t="s">
        <v>510</v>
      </c>
      <c r="E1598" t="str">
        <f t="shared" si="168"/>
        <v>MAHEKA JAYA - BAGUSAN</v>
      </c>
      <c r="F1598" t="s">
        <v>79</v>
      </c>
      <c r="G1598" t="s">
        <v>21</v>
      </c>
      <c r="H1598" t="s">
        <v>21</v>
      </c>
      <c r="I1598" t="s">
        <v>54</v>
      </c>
      <c r="J1598" t="s">
        <v>35</v>
      </c>
      <c r="K1598" t="s">
        <v>47</v>
      </c>
      <c r="L1598" t="s">
        <v>25</v>
      </c>
      <c r="M1598" t="s">
        <v>21</v>
      </c>
      <c r="N1598" t="s">
        <v>47</v>
      </c>
      <c r="O1598" t="s">
        <v>21</v>
      </c>
      <c r="P1598" t="s">
        <v>21</v>
      </c>
      <c r="Q1598" t="s">
        <v>27</v>
      </c>
      <c r="R1598" t="s">
        <v>45</v>
      </c>
      <c r="S1598" t="s">
        <v>45</v>
      </c>
      <c r="T1598" t="s">
        <v>21</v>
      </c>
      <c r="U1598" t="s">
        <v>21</v>
      </c>
      <c r="V1598" t="s">
        <v>42</v>
      </c>
      <c r="W1598" s="2" t="s">
        <v>34</v>
      </c>
      <c r="Y1598">
        <f>IF(J1598=Legend!$B$3,0,IF(J1598=Legend!$B$4,1,IF(J1598=Legend!$B$5,2,0)))</f>
        <v>0</v>
      </c>
      <c r="Z1598">
        <f t="shared" si="169"/>
        <v>0</v>
      </c>
      <c r="AA1598">
        <f t="shared" si="170"/>
        <v>1</v>
      </c>
      <c r="AB1598">
        <f t="shared" si="171"/>
        <v>0</v>
      </c>
      <c r="AC1598">
        <f>IF(N1598=Legend!$D$3,3,IF(N1598=Legend!$D$4,2,IF(N1598=Legend!$D$5,1,0)))</f>
        <v>0</v>
      </c>
      <c r="AD1598">
        <f t="shared" si="172"/>
        <v>0</v>
      </c>
      <c r="AF1598">
        <f t="shared" si="173"/>
        <v>0</v>
      </c>
      <c r="AG1598">
        <f>IF(R1598=Legend!$F$3,3,IF(R1598=Legend!$F$4,2,IF(R1598=Legend!$F$5,1,0)))</f>
        <v>1</v>
      </c>
      <c r="AH1598">
        <f>IF(S1598=Legend!$F$3,3,IF(S1598=Legend!$F$4,2,IF(S1598=Legend!$F$5,1,0)))</f>
        <v>1</v>
      </c>
      <c r="AK1598">
        <f>IF(V1598=Legend!$H$3,3,IF(V1598=Legend!$H$4,2,IF(V1598=Legend!$H$5,1,0)))</f>
        <v>0</v>
      </c>
      <c r="AM1598">
        <f t="shared" si="174"/>
        <v>3</v>
      </c>
    </row>
    <row r="1599" spans="1:39" ht="93.6" x14ac:dyDescent="0.3">
      <c r="A1599" t="s">
        <v>37</v>
      </c>
      <c r="B1599" t="s">
        <v>932</v>
      </c>
      <c r="C1599" t="s">
        <v>3416</v>
      </c>
      <c r="D1599" t="s">
        <v>3417</v>
      </c>
      <c r="E1599" t="str">
        <f t="shared" si="168"/>
        <v>MAHKOTA MART</v>
      </c>
      <c r="F1599" t="s">
        <v>37</v>
      </c>
      <c r="G1599" t="s">
        <v>21</v>
      </c>
      <c r="H1599" t="s">
        <v>21</v>
      </c>
      <c r="I1599" t="s">
        <v>22</v>
      </c>
      <c r="J1599" t="s">
        <v>23</v>
      </c>
      <c r="K1599" t="s">
        <v>24</v>
      </c>
      <c r="L1599" t="s">
        <v>25</v>
      </c>
      <c r="M1599" t="s">
        <v>25</v>
      </c>
      <c r="N1599" t="s">
        <v>26</v>
      </c>
      <c r="O1599" t="s">
        <v>25</v>
      </c>
      <c r="P1599" t="s">
        <v>21</v>
      </c>
      <c r="Q1599" t="s">
        <v>27</v>
      </c>
      <c r="R1599" t="s">
        <v>28</v>
      </c>
      <c r="S1599" t="s">
        <v>29</v>
      </c>
      <c r="T1599" t="s">
        <v>21</v>
      </c>
      <c r="U1599" t="s">
        <v>21</v>
      </c>
      <c r="V1599" t="s">
        <v>33</v>
      </c>
      <c r="W1599" s="2" t="s">
        <v>51</v>
      </c>
      <c r="Y1599">
        <f>IF(J1599=Legend!$B$3,0,IF(J1599=Legend!$B$4,1,IF(J1599=Legend!$B$5,2,0)))</f>
        <v>1</v>
      </c>
      <c r="Z1599">
        <f t="shared" si="169"/>
        <v>1</v>
      </c>
      <c r="AA1599">
        <f t="shared" si="170"/>
        <v>1</v>
      </c>
      <c r="AB1599">
        <f t="shared" si="171"/>
        <v>1</v>
      </c>
      <c r="AC1599">
        <f>IF(N1599=Legend!$D$3,3,IF(N1599=Legend!$D$4,2,IF(N1599=Legend!$D$5,1,0)))</f>
        <v>2</v>
      </c>
      <c r="AD1599">
        <f t="shared" si="172"/>
        <v>1</v>
      </c>
      <c r="AF1599">
        <f t="shared" si="173"/>
        <v>0</v>
      </c>
      <c r="AG1599">
        <f>IF(R1599=Legend!$F$3,3,IF(R1599=Legend!$F$4,2,IF(R1599=Legend!$F$5,1,0)))</f>
        <v>2</v>
      </c>
      <c r="AH1599">
        <f>IF(S1599=Legend!$F$3,3,IF(S1599=Legend!$F$4,2,IF(S1599=Legend!$F$5,1,0)))</f>
        <v>3</v>
      </c>
      <c r="AK1599">
        <f>IF(V1599=Legend!$H$3,3,IF(V1599=Legend!$H$4,2,IF(V1599=Legend!$H$5,1,0)))</f>
        <v>1</v>
      </c>
      <c r="AM1599">
        <f t="shared" si="174"/>
        <v>13</v>
      </c>
    </row>
    <row r="1600" spans="1:39" ht="140.4" x14ac:dyDescent="0.3">
      <c r="A1600" t="s">
        <v>70</v>
      </c>
      <c r="B1600" t="s">
        <v>174</v>
      </c>
      <c r="C1600" t="s">
        <v>2394</v>
      </c>
      <c r="D1600" t="s">
        <v>4305</v>
      </c>
      <c r="E1600" t="str">
        <f t="shared" si="168"/>
        <v>MAHKOTA SALON</v>
      </c>
      <c r="F1600" t="s">
        <v>70</v>
      </c>
      <c r="G1600" t="s">
        <v>21</v>
      </c>
      <c r="H1600" t="s">
        <v>21</v>
      </c>
      <c r="I1600" t="s">
        <v>22</v>
      </c>
      <c r="J1600" t="s">
        <v>35</v>
      </c>
      <c r="K1600" t="s">
        <v>24</v>
      </c>
      <c r="L1600" t="s">
        <v>25</v>
      </c>
      <c r="M1600" t="s">
        <v>25</v>
      </c>
      <c r="N1600" t="s">
        <v>28</v>
      </c>
      <c r="O1600" t="s">
        <v>25</v>
      </c>
      <c r="P1600" t="s">
        <v>21</v>
      </c>
      <c r="Q1600" t="s">
        <v>27</v>
      </c>
      <c r="R1600" t="s">
        <v>45</v>
      </c>
      <c r="S1600" t="s">
        <v>28</v>
      </c>
      <c r="T1600" t="s">
        <v>21</v>
      </c>
      <c r="U1600" t="s">
        <v>21</v>
      </c>
      <c r="V1600" t="s">
        <v>42</v>
      </c>
      <c r="W1600" s="2" t="s">
        <v>34</v>
      </c>
      <c r="Y1600">
        <f>IF(J1600=Legend!$B$3,0,IF(J1600=Legend!$B$4,1,IF(J1600=Legend!$B$5,2,0)))</f>
        <v>0</v>
      </c>
      <c r="Z1600">
        <f t="shared" si="169"/>
        <v>1</v>
      </c>
      <c r="AA1600">
        <f t="shared" si="170"/>
        <v>1</v>
      </c>
      <c r="AB1600">
        <f t="shared" si="171"/>
        <v>1</v>
      </c>
      <c r="AC1600">
        <f>IF(N1600=Legend!$D$3,3,IF(N1600=Legend!$D$4,2,IF(N1600=Legend!$D$5,1,0)))</f>
        <v>1</v>
      </c>
      <c r="AD1600">
        <f t="shared" si="172"/>
        <v>1</v>
      </c>
      <c r="AF1600">
        <f t="shared" si="173"/>
        <v>0</v>
      </c>
      <c r="AG1600">
        <f>IF(R1600=Legend!$F$3,3,IF(R1600=Legend!$F$4,2,IF(R1600=Legend!$F$5,1,0)))</f>
        <v>1</v>
      </c>
      <c r="AH1600">
        <f>IF(S1600=Legend!$F$3,3,IF(S1600=Legend!$F$4,2,IF(S1600=Legend!$F$5,1,0)))</f>
        <v>2</v>
      </c>
      <c r="AK1600">
        <f>IF(V1600=Legend!$H$3,3,IF(V1600=Legend!$H$4,2,IF(V1600=Legend!$H$5,1,0)))</f>
        <v>0</v>
      </c>
      <c r="AM1600">
        <f t="shared" si="174"/>
        <v>8</v>
      </c>
    </row>
    <row r="1601" spans="1:39" ht="156" x14ac:dyDescent="0.3">
      <c r="A1601" t="s">
        <v>150</v>
      </c>
      <c r="B1601" t="s">
        <v>475</v>
      </c>
      <c r="C1601" t="s">
        <v>1000</v>
      </c>
      <c r="D1601" t="s">
        <v>5205</v>
      </c>
      <c r="E1601" t="str">
        <f t="shared" si="168"/>
        <v>MAHKOTA, TOSERBA</v>
      </c>
      <c r="F1601" t="s">
        <v>150</v>
      </c>
      <c r="G1601" t="s">
        <v>21</v>
      </c>
      <c r="H1601" t="s">
        <v>21</v>
      </c>
      <c r="I1601" t="s">
        <v>22</v>
      </c>
      <c r="J1601" t="s">
        <v>35</v>
      </c>
      <c r="K1601" t="s">
        <v>24</v>
      </c>
      <c r="L1601" t="s">
        <v>25</v>
      </c>
      <c r="M1601" t="s">
        <v>25</v>
      </c>
      <c r="N1601" t="s">
        <v>38</v>
      </c>
      <c r="O1601" t="s">
        <v>21</v>
      </c>
      <c r="P1601" t="s">
        <v>21</v>
      </c>
      <c r="Q1601" t="s">
        <v>27</v>
      </c>
      <c r="R1601" t="s">
        <v>28</v>
      </c>
      <c r="S1601" t="s">
        <v>29</v>
      </c>
      <c r="T1601" t="s">
        <v>21</v>
      </c>
      <c r="U1601" t="s">
        <v>21</v>
      </c>
      <c r="V1601" t="s">
        <v>42</v>
      </c>
      <c r="W1601" s="2" t="s">
        <v>31</v>
      </c>
      <c r="Y1601">
        <f>IF(J1601=Legend!$B$3,0,IF(J1601=Legend!$B$4,1,IF(J1601=Legend!$B$5,2,0)))</f>
        <v>0</v>
      </c>
      <c r="Z1601">
        <f t="shared" si="169"/>
        <v>1</v>
      </c>
      <c r="AA1601">
        <f t="shared" si="170"/>
        <v>1</v>
      </c>
      <c r="AB1601">
        <f t="shared" si="171"/>
        <v>1</v>
      </c>
      <c r="AC1601">
        <f>IF(N1601=Legend!$D$3,3,IF(N1601=Legend!$D$4,2,IF(N1601=Legend!$D$5,1,0)))</f>
        <v>3</v>
      </c>
      <c r="AD1601">
        <f t="shared" si="172"/>
        <v>0</v>
      </c>
      <c r="AF1601">
        <f t="shared" si="173"/>
        <v>0</v>
      </c>
      <c r="AG1601">
        <f>IF(R1601=Legend!$F$3,3,IF(R1601=Legend!$F$4,2,IF(R1601=Legend!$F$5,1,0)))</f>
        <v>2</v>
      </c>
      <c r="AH1601">
        <f>IF(S1601=Legend!$F$3,3,IF(S1601=Legend!$F$4,2,IF(S1601=Legend!$F$5,1,0)))</f>
        <v>3</v>
      </c>
      <c r="AK1601">
        <f>IF(V1601=Legend!$H$3,3,IF(V1601=Legend!$H$4,2,IF(V1601=Legend!$H$5,1,0)))</f>
        <v>0</v>
      </c>
      <c r="AM1601">
        <f t="shared" si="174"/>
        <v>11</v>
      </c>
    </row>
    <row r="1602" spans="1:39" ht="140.4" x14ac:dyDescent="0.3">
      <c r="A1602" t="s">
        <v>61</v>
      </c>
      <c r="B1602" t="s">
        <v>847</v>
      </c>
      <c r="C1602" t="s">
        <v>1069</v>
      </c>
      <c r="D1602" t="s">
        <v>1272</v>
      </c>
      <c r="E1602" t="str">
        <f t="shared" si="168"/>
        <v>MAHLI BARU BEUTARI</v>
      </c>
      <c r="F1602" t="s">
        <v>69</v>
      </c>
      <c r="G1602" t="s">
        <v>21</v>
      </c>
      <c r="H1602" t="s">
        <v>21</v>
      </c>
      <c r="I1602" t="s">
        <v>54</v>
      </c>
      <c r="J1602" t="s">
        <v>35</v>
      </c>
      <c r="K1602" t="s">
        <v>24</v>
      </c>
      <c r="L1602" t="s">
        <v>25</v>
      </c>
      <c r="M1602" t="s">
        <v>25</v>
      </c>
      <c r="N1602" t="s">
        <v>26</v>
      </c>
      <c r="O1602" t="s">
        <v>25</v>
      </c>
      <c r="P1602" t="s">
        <v>21</v>
      </c>
      <c r="Q1602" t="s">
        <v>27</v>
      </c>
      <c r="R1602" t="s">
        <v>45</v>
      </c>
      <c r="S1602" t="s">
        <v>28</v>
      </c>
      <c r="T1602" t="s">
        <v>21</v>
      </c>
      <c r="U1602" t="s">
        <v>21</v>
      </c>
      <c r="V1602" t="s">
        <v>33</v>
      </c>
      <c r="W1602" s="2" t="s">
        <v>34</v>
      </c>
      <c r="Y1602">
        <f>IF(J1602=Legend!$B$3,0,IF(J1602=Legend!$B$4,1,IF(J1602=Legend!$B$5,2,0)))</f>
        <v>0</v>
      </c>
      <c r="Z1602">
        <f t="shared" si="169"/>
        <v>1</v>
      </c>
      <c r="AA1602">
        <f t="shared" si="170"/>
        <v>1</v>
      </c>
      <c r="AB1602">
        <f t="shared" si="171"/>
        <v>1</v>
      </c>
      <c r="AC1602">
        <f>IF(N1602=Legend!$D$3,3,IF(N1602=Legend!$D$4,2,IF(N1602=Legend!$D$5,1,0)))</f>
        <v>2</v>
      </c>
      <c r="AD1602">
        <f t="shared" si="172"/>
        <v>1</v>
      </c>
      <c r="AF1602">
        <f t="shared" si="173"/>
        <v>0</v>
      </c>
      <c r="AG1602">
        <f>IF(R1602=Legend!$F$3,3,IF(R1602=Legend!$F$4,2,IF(R1602=Legend!$F$5,1,0)))</f>
        <v>1</v>
      </c>
      <c r="AH1602">
        <f>IF(S1602=Legend!$F$3,3,IF(S1602=Legend!$F$4,2,IF(S1602=Legend!$F$5,1,0)))</f>
        <v>2</v>
      </c>
      <c r="AK1602">
        <f>IF(V1602=Legend!$H$3,3,IF(V1602=Legend!$H$4,2,IF(V1602=Legend!$H$5,1,0)))</f>
        <v>1</v>
      </c>
      <c r="AM1602">
        <f t="shared" si="174"/>
        <v>10</v>
      </c>
    </row>
    <row r="1603" spans="1:39" ht="140.4" x14ac:dyDescent="0.3">
      <c r="A1603" t="s">
        <v>61</v>
      </c>
      <c r="B1603" t="s">
        <v>847</v>
      </c>
      <c r="C1603" t="s">
        <v>1069</v>
      </c>
      <c r="D1603" t="s">
        <v>1265</v>
      </c>
      <c r="E1603" t="str">
        <f t="shared" si="168"/>
        <v>MAHLI BARU LESTARI</v>
      </c>
      <c r="F1603" t="s">
        <v>113</v>
      </c>
      <c r="G1603" t="s">
        <v>21</v>
      </c>
      <c r="H1603" t="s">
        <v>21</v>
      </c>
      <c r="I1603" t="s">
        <v>22</v>
      </c>
      <c r="J1603" t="s">
        <v>35</v>
      </c>
      <c r="K1603" t="s">
        <v>24</v>
      </c>
      <c r="L1603" t="s">
        <v>25</v>
      </c>
      <c r="M1603" t="s">
        <v>25</v>
      </c>
      <c r="N1603" t="s">
        <v>26</v>
      </c>
      <c r="O1603" t="s">
        <v>25</v>
      </c>
      <c r="P1603" t="s">
        <v>21</v>
      </c>
      <c r="Q1603" t="s">
        <v>27</v>
      </c>
      <c r="R1603" t="s">
        <v>45</v>
      </c>
      <c r="S1603" t="s">
        <v>28</v>
      </c>
      <c r="T1603" t="s">
        <v>21</v>
      </c>
      <c r="U1603" t="s">
        <v>21</v>
      </c>
      <c r="V1603" t="s">
        <v>33</v>
      </c>
      <c r="W1603" s="2" t="s">
        <v>34</v>
      </c>
      <c r="Y1603">
        <f>IF(J1603=Legend!$B$3,0,IF(J1603=Legend!$B$4,1,IF(J1603=Legend!$B$5,2,0)))</f>
        <v>0</v>
      </c>
      <c r="Z1603">
        <f t="shared" si="169"/>
        <v>1</v>
      </c>
      <c r="AA1603">
        <f t="shared" si="170"/>
        <v>1</v>
      </c>
      <c r="AB1603">
        <f t="shared" si="171"/>
        <v>1</v>
      </c>
      <c r="AC1603">
        <f>IF(N1603=Legend!$D$3,3,IF(N1603=Legend!$D$4,2,IF(N1603=Legend!$D$5,1,0)))</f>
        <v>2</v>
      </c>
      <c r="AD1603">
        <f t="shared" si="172"/>
        <v>1</v>
      </c>
      <c r="AF1603">
        <f t="shared" si="173"/>
        <v>0</v>
      </c>
      <c r="AG1603">
        <f>IF(R1603=Legend!$F$3,3,IF(R1603=Legend!$F$4,2,IF(R1603=Legend!$F$5,1,0)))</f>
        <v>1</v>
      </c>
      <c r="AH1603">
        <f>IF(S1603=Legend!$F$3,3,IF(S1603=Legend!$F$4,2,IF(S1603=Legend!$F$5,1,0)))</f>
        <v>2</v>
      </c>
      <c r="AK1603">
        <f>IF(V1603=Legend!$H$3,3,IF(V1603=Legend!$H$4,2,IF(V1603=Legend!$H$5,1,0)))</f>
        <v>1</v>
      </c>
      <c r="AM1603">
        <f t="shared" si="174"/>
        <v>10</v>
      </c>
    </row>
    <row r="1604" spans="1:39" ht="156" x14ac:dyDescent="0.3">
      <c r="A1604" t="s">
        <v>39</v>
      </c>
      <c r="B1604" t="s">
        <v>162</v>
      </c>
      <c r="C1604" t="s">
        <v>656</v>
      </c>
      <c r="D1604" t="s">
        <v>683</v>
      </c>
      <c r="E1604" t="str">
        <f t="shared" si="168"/>
        <v>Mahya, Selang</v>
      </c>
      <c r="F1604" t="s">
        <v>39</v>
      </c>
      <c r="G1604" t="s">
        <v>21</v>
      </c>
      <c r="H1604" t="s">
        <v>21</v>
      </c>
      <c r="I1604" t="s">
        <v>22</v>
      </c>
      <c r="J1604" t="s">
        <v>23</v>
      </c>
      <c r="K1604" t="s">
        <v>24</v>
      </c>
      <c r="L1604" t="s">
        <v>25</v>
      </c>
      <c r="M1604" t="s">
        <v>25</v>
      </c>
      <c r="N1604" t="s">
        <v>26</v>
      </c>
      <c r="O1604" t="s">
        <v>25</v>
      </c>
      <c r="P1604" t="s">
        <v>21</v>
      </c>
      <c r="Q1604" t="s">
        <v>27</v>
      </c>
      <c r="R1604" t="s">
        <v>28</v>
      </c>
      <c r="S1604" t="s">
        <v>28</v>
      </c>
      <c r="T1604" t="s">
        <v>21</v>
      </c>
      <c r="U1604" t="s">
        <v>21</v>
      </c>
      <c r="V1604" t="s">
        <v>30</v>
      </c>
      <c r="W1604" s="2" t="s">
        <v>31</v>
      </c>
      <c r="Y1604">
        <f>IF(J1604=Legend!$B$3,0,IF(J1604=Legend!$B$4,1,IF(J1604=Legend!$B$5,2,0)))</f>
        <v>1</v>
      </c>
      <c r="Z1604">
        <f t="shared" si="169"/>
        <v>1</v>
      </c>
      <c r="AA1604">
        <f t="shared" si="170"/>
        <v>1</v>
      </c>
      <c r="AB1604">
        <f t="shared" si="171"/>
        <v>1</v>
      </c>
      <c r="AC1604">
        <f>IF(N1604=Legend!$D$3,3,IF(N1604=Legend!$D$4,2,IF(N1604=Legend!$D$5,1,0)))</f>
        <v>2</v>
      </c>
      <c r="AD1604">
        <f t="shared" si="172"/>
        <v>1</v>
      </c>
      <c r="AF1604">
        <f t="shared" si="173"/>
        <v>0</v>
      </c>
      <c r="AG1604">
        <f>IF(R1604=Legend!$F$3,3,IF(R1604=Legend!$F$4,2,IF(R1604=Legend!$F$5,1,0)))</f>
        <v>2</v>
      </c>
      <c r="AH1604">
        <f>IF(S1604=Legend!$F$3,3,IF(S1604=Legend!$F$4,2,IF(S1604=Legend!$F$5,1,0)))</f>
        <v>2</v>
      </c>
      <c r="AK1604">
        <f>IF(V1604=Legend!$H$3,3,IF(V1604=Legend!$H$4,2,IF(V1604=Legend!$H$5,1,0)))</f>
        <v>2</v>
      </c>
      <c r="AM1604">
        <f t="shared" si="174"/>
        <v>13</v>
      </c>
    </row>
    <row r="1605" spans="1:39" ht="156" x14ac:dyDescent="0.3">
      <c r="A1605" t="s">
        <v>37</v>
      </c>
      <c r="B1605" t="s">
        <v>890</v>
      </c>
      <c r="C1605" t="s">
        <v>891</v>
      </c>
      <c r="D1605" t="s">
        <v>3442</v>
      </c>
      <c r="E1605" t="str">
        <f t="shared" ref="E1605:E1668" si="175">TRIM(D1605)</f>
        <v>MAI LAKU II</v>
      </c>
      <c r="F1605" t="s">
        <v>37</v>
      </c>
      <c r="G1605" t="s">
        <v>21</v>
      </c>
      <c r="H1605" t="s">
        <v>21</v>
      </c>
      <c r="I1605" t="s">
        <v>22</v>
      </c>
      <c r="J1605" t="s">
        <v>41</v>
      </c>
      <c r="K1605" t="s">
        <v>24</v>
      </c>
      <c r="L1605" t="s">
        <v>25</v>
      </c>
      <c r="M1605" t="s">
        <v>25</v>
      </c>
      <c r="N1605" t="s">
        <v>38</v>
      </c>
      <c r="O1605" t="s">
        <v>25</v>
      </c>
      <c r="P1605" t="s">
        <v>25</v>
      </c>
      <c r="Q1605" t="s">
        <v>27</v>
      </c>
      <c r="R1605" t="s">
        <v>28</v>
      </c>
      <c r="S1605" t="s">
        <v>29</v>
      </c>
      <c r="T1605" t="s">
        <v>21</v>
      </c>
      <c r="U1605" t="s">
        <v>21</v>
      </c>
      <c r="V1605" t="s">
        <v>30</v>
      </c>
      <c r="W1605" s="2" t="s">
        <v>31</v>
      </c>
      <c r="Y1605">
        <f>IF(J1605=Legend!$B$3,0,IF(J1605=Legend!$B$4,1,IF(J1605=Legend!$B$5,2,0)))</f>
        <v>2</v>
      </c>
      <c r="Z1605">
        <f t="shared" ref="Z1605:Z1668" si="176">IF(K1605="Ada",1,0)</f>
        <v>1</v>
      </c>
      <c r="AA1605">
        <f t="shared" ref="AA1605:AA1668" si="177">IF(L1605="Ya",1,0)</f>
        <v>1</v>
      </c>
      <c r="AB1605">
        <f t="shared" ref="AB1605:AB1668" si="178">IF(M1605="Ya",1,0)</f>
        <v>1</v>
      </c>
      <c r="AC1605">
        <f>IF(N1605=Legend!$D$3,3,IF(N1605=Legend!$D$4,2,IF(N1605=Legend!$D$5,1,0)))</f>
        <v>3</v>
      </c>
      <c r="AD1605">
        <f t="shared" ref="AD1605:AD1668" si="179">IF(O1605="Ya",1,0)</f>
        <v>1</v>
      </c>
      <c r="AF1605">
        <f t="shared" ref="AF1605:AF1668" si="180">IF(Q1605="Tidak ber-mitra",0,2)</f>
        <v>0</v>
      </c>
      <c r="AG1605">
        <f>IF(R1605=Legend!$F$3,3,IF(R1605=Legend!$F$4,2,IF(R1605=Legend!$F$5,1,0)))</f>
        <v>2</v>
      </c>
      <c r="AH1605">
        <f>IF(S1605=Legend!$F$3,3,IF(S1605=Legend!$F$4,2,IF(S1605=Legend!$F$5,1,0)))</f>
        <v>3</v>
      </c>
      <c r="AK1605">
        <f>IF(V1605=Legend!$H$3,3,IF(V1605=Legend!$H$4,2,IF(V1605=Legend!$H$5,1,0)))</f>
        <v>2</v>
      </c>
      <c r="AM1605">
        <f t="shared" ref="AM1605:AM1668" si="181">SUM(Y1605:AL1605)</f>
        <v>16</v>
      </c>
    </row>
    <row r="1606" spans="1:39" ht="109.2" x14ac:dyDescent="0.3">
      <c r="A1606" t="s">
        <v>39</v>
      </c>
      <c r="B1606" t="s">
        <v>162</v>
      </c>
      <c r="C1606" t="s">
        <v>760</v>
      </c>
      <c r="D1606" t="s">
        <v>768</v>
      </c>
      <c r="E1606" t="str">
        <f t="shared" si="175"/>
        <v>MAJU BERSAMA BENGKEL (PW-GETAS)</v>
      </c>
      <c r="F1606" t="s">
        <v>69</v>
      </c>
      <c r="G1606" t="s">
        <v>21</v>
      </c>
      <c r="H1606" t="s">
        <v>21</v>
      </c>
      <c r="I1606" t="s">
        <v>22</v>
      </c>
      <c r="J1606" t="s">
        <v>35</v>
      </c>
      <c r="K1606" t="s">
        <v>47</v>
      </c>
      <c r="L1606" t="s">
        <v>25</v>
      </c>
      <c r="M1606" t="s">
        <v>21</v>
      </c>
      <c r="N1606" t="s">
        <v>47</v>
      </c>
      <c r="O1606" t="s">
        <v>21</v>
      </c>
      <c r="P1606" t="s">
        <v>21</v>
      </c>
      <c r="Q1606" t="s">
        <v>27</v>
      </c>
      <c r="R1606" t="s">
        <v>47</v>
      </c>
      <c r="S1606" t="s">
        <v>45</v>
      </c>
      <c r="T1606" t="s">
        <v>21</v>
      </c>
      <c r="U1606" t="s">
        <v>21</v>
      </c>
      <c r="V1606" t="s">
        <v>33</v>
      </c>
      <c r="W1606" s="2" t="s">
        <v>91</v>
      </c>
      <c r="Y1606">
        <f>IF(J1606=Legend!$B$3,0,IF(J1606=Legend!$B$4,1,IF(J1606=Legend!$B$5,2,0)))</f>
        <v>0</v>
      </c>
      <c r="Z1606">
        <f t="shared" si="176"/>
        <v>0</v>
      </c>
      <c r="AA1606">
        <f t="shared" si="177"/>
        <v>1</v>
      </c>
      <c r="AB1606">
        <f t="shared" si="178"/>
        <v>0</v>
      </c>
      <c r="AC1606">
        <f>IF(N1606=Legend!$D$3,3,IF(N1606=Legend!$D$4,2,IF(N1606=Legend!$D$5,1,0)))</f>
        <v>0</v>
      </c>
      <c r="AD1606">
        <f t="shared" si="179"/>
        <v>0</v>
      </c>
      <c r="AF1606">
        <f t="shared" si="180"/>
        <v>0</v>
      </c>
      <c r="AG1606">
        <f>IF(R1606=Legend!$F$3,3,IF(R1606=Legend!$F$4,2,IF(R1606=Legend!$F$5,1,0)))</f>
        <v>0</v>
      </c>
      <c r="AH1606">
        <f>IF(S1606=Legend!$F$3,3,IF(S1606=Legend!$F$4,2,IF(S1606=Legend!$F$5,1,0)))</f>
        <v>1</v>
      </c>
      <c r="AK1606">
        <f>IF(V1606=Legend!$H$3,3,IF(V1606=Legend!$H$4,2,IF(V1606=Legend!$H$5,1,0)))</f>
        <v>1</v>
      </c>
      <c r="AM1606">
        <f t="shared" si="181"/>
        <v>3</v>
      </c>
    </row>
    <row r="1607" spans="1:39" ht="156" x14ac:dyDescent="0.3">
      <c r="A1607" t="s">
        <v>36</v>
      </c>
      <c r="B1607" t="s">
        <v>1602</v>
      </c>
      <c r="C1607" t="s">
        <v>2574</v>
      </c>
      <c r="D1607" t="s">
        <v>2745</v>
      </c>
      <c r="E1607" t="str">
        <f t="shared" si="175"/>
        <v>MAJU JAYA, TK. / ALANG</v>
      </c>
      <c r="F1607" t="s">
        <v>36</v>
      </c>
      <c r="G1607" t="s">
        <v>21</v>
      </c>
      <c r="H1607" t="s">
        <v>21</v>
      </c>
      <c r="I1607" t="s">
        <v>22</v>
      </c>
      <c r="J1607" t="s">
        <v>23</v>
      </c>
      <c r="K1607" t="s">
        <v>24</v>
      </c>
      <c r="L1607" t="s">
        <v>25</v>
      </c>
      <c r="M1607" t="s">
        <v>25</v>
      </c>
      <c r="N1607" t="s">
        <v>38</v>
      </c>
      <c r="O1607" t="s">
        <v>25</v>
      </c>
      <c r="P1607" t="s">
        <v>21</v>
      </c>
      <c r="Q1607" t="s">
        <v>80</v>
      </c>
      <c r="R1607" t="s">
        <v>45</v>
      </c>
      <c r="S1607" t="s">
        <v>29</v>
      </c>
      <c r="T1607" t="s">
        <v>21</v>
      </c>
      <c r="U1607" t="s">
        <v>21</v>
      </c>
      <c r="V1607" t="s">
        <v>75</v>
      </c>
      <c r="W1607" s="2" t="s">
        <v>31</v>
      </c>
      <c r="Y1607">
        <f>IF(J1607=Legend!$B$3,0,IF(J1607=Legend!$B$4,1,IF(J1607=Legend!$B$5,2,0)))</f>
        <v>1</v>
      </c>
      <c r="Z1607">
        <f t="shared" si="176"/>
        <v>1</v>
      </c>
      <c r="AA1607">
        <f t="shared" si="177"/>
        <v>1</v>
      </c>
      <c r="AB1607">
        <f t="shared" si="178"/>
        <v>1</v>
      </c>
      <c r="AC1607">
        <f>IF(N1607=Legend!$D$3,3,IF(N1607=Legend!$D$4,2,IF(N1607=Legend!$D$5,1,0)))</f>
        <v>3</v>
      </c>
      <c r="AD1607">
        <f t="shared" si="179"/>
        <v>1</v>
      </c>
      <c r="AF1607">
        <f t="shared" si="180"/>
        <v>2</v>
      </c>
      <c r="AG1607">
        <f>IF(R1607=Legend!$F$3,3,IF(R1607=Legend!$F$4,2,IF(R1607=Legend!$F$5,1,0)))</f>
        <v>1</v>
      </c>
      <c r="AH1607">
        <f>IF(S1607=Legend!$F$3,3,IF(S1607=Legend!$F$4,2,IF(S1607=Legend!$F$5,1,0)))</f>
        <v>3</v>
      </c>
      <c r="AK1607">
        <f>IF(V1607=Legend!$H$3,3,IF(V1607=Legend!$H$4,2,IF(V1607=Legend!$H$5,1,0)))</f>
        <v>3</v>
      </c>
      <c r="AM1607">
        <f t="shared" si="181"/>
        <v>17</v>
      </c>
    </row>
    <row r="1608" spans="1:39" ht="140.4" x14ac:dyDescent="0.3">
      <c r="A1608" t="s">
        <v>67</v>
      </c>
      <c r="B1608" t="s">
        <v>1861</v>
      </c>
      <c r="C1608" t="s">
        <v>1877</v>
      </c>
      <c r="D1608" t="s">
        <v>2459</v>
      </c>
      <c r="E1608" t="str">
        <f t="shared" si="175"/>
        <v>MAJU MART</v>
      </c>
      <c r="F1608" t="s">
        <v>67</v>
      </c>
      <c r="G1608" t="s">
        <v>21</v>
      </c>
      <c r="H1608" t="s">
        <v>21</v>
      </c>
      <c r="I1608" t="s">
        <v>22</v>
      </c>
      <c r="J1608" t="s">
        <v>23</v>
      </c>
      <c r="K1608" t="s">
        <v>24</v>
      </c>
      <c r="L1608" t="s">
        <v>25</v>
      </c>
      <c r="M1608" t="s">
        <v>25</v>
      </c>
      <c r="N1608" t="s">
        <v>26</v>
      </c>
      <c r="O1608" t="s">
        <v>25</v>
      </c>
      <c r="P1608" t="s">
        <v>21</v>
      </c>
      <c r="Q1608" t="s">
        <v>27</v>
      </c>
      <c r="R1608" t="s">
        <v>45</v>
      </c>
      <c r="S1608" t="s">
        <v>29</v>
      </c>
      <c r="T1608" t="s">
        <v>21</v>
      </c>
      <c r="U1608" t="s">
        <v>21</v>
      </c>
      <c r="V1608" t="s">
        <v>33</v>
      </c>
      <c r="W1608" s="2" t="s">
        <v>34</v>
      </c>
      <c r="Y1608">
        <f>IF(J1608=Legend!$B$3,0,IF(J1608=Legend!$B$4,1,IF(J1608=Legend!$B$5,2,0)))</f>
        <v>1</v>
      </c>
      <c r="Z1608">
        <f t="shared" si="176"/>
        <v>1</v>
      </c>
      <c r="AA1608">
        <f t="shared" si="177"/>
        <v>1</v>
      </c>
      <c r="AB1608">
        <f t="shared" si="178"/>
        <v>1</v>
      </c>
      <c r="AC1608">
        <f>IF(N1608=Legend!$D$3,3,IF(N1608=Legend!$D$4,2,IF(N1608=Legend!$D$5,1,0)))</f>
        <v>2</v>
      </c>
      <c r="AD1608">
        <f t="shared" si="179"/>
        <v>1</v>
      </c>
      <c r="AF1608">
        <f t="shared" si="180"/>
        <v>0</v>
      </c>
      <c r="AG1608">
        <f>IF(R1608=Legend!$F$3,3,IF(R1608=Legend!$F$4,2,IF(R1608=Legend!$F$5,1,0)))</f>
        <v>1</v>
      </c>
      <c r="AH1608">
        <f>IF(S1608=Legend!$F$3,3,IF(S1608=Legend!$F$4,2,IF(S1608=Legend!$F$5,1,0)))</f>
        <v>3</v>
      </c>
      <c r="AK1608">
        <f>IF(V1608=Legend!$H$3,3,IF(V1608=Legend!$H$4,2,IF(V1608=Legend!$H$5,1,0)))</f>
        <v>1</v>
      </c>
      <c r="AM1608">
        <f t="shared" si="181"/>
        <v>12</v>
      </c>
    </row>
    <row r="1609" spans="1:39" ht="140.4" x14ac:dyDescent="0.3">
      <c r="A1609" t="s">
        <v>65</v>
      </c>
      <c r="B1609" t="s">
        <v>162</v>
      </c>
      <c r="C1609" t="s">
        <v>3068</v>
      </c>
      <c r="D1609" t="s">
        <v>3071</v>
      </c>
      <c r="E1609" t="str">
        <f t="shared" si="175"/>
        <v>MAJU MM</v>
      </c>
      <c r="F1609" t="s">
        <v>65</v>
      </c>
      <c r="G1609" t="s">
        <v>21</v>
      </c>
      <c r="H1609" t="s">
        <v>21</v>
      </c>
      <c r="I1609" t="s">
        <v>54</v>
      </c>
      <c r="J1609" t="s">
        <v>41</v>
      </c>
      <c r="K1609" t="s">
        <v>24</v>
      </c>
      <c r="L1609" t="s">
        <v>25</v>
      </c>
      <c r="M1609" t="s">
        <v>25</v>
      </c>
      <c r="N1609" t="s">
        <v>38</v>
      </c>
      <c r="O1609" t="s">
        <v>25</v>
      </c>
      <c r="P1609" t="s">
        <v>21</v>
      </c>
      <c r="Q1609" t="s">
        <v>27</v>
      </c>
      <c r="R1609" t="s">
        <v>28</v>
      </c>
      <c r="S1609" t="s">
        <v>29</v>
      </c>
      <c r="T1609" t="s">
        <v>21</v>
      </c>
      <c r="U1609" t="s">
        <v>21</v>
      </c>
      <c r="V1609" t="s">
        <v>75</v>
      </c>
      <c r="W1609" s="2" t="s">
        <v>34</v>
      </c>
      <c r="Y1609">
        <f>IF(J1609=Legend!$B$3,0,IF(J1609=Legend!$B$4,1,IF(J1609=Legend!$B$5,2,0)))</f>
        <v>2</v>
      </c>
      <c r="Z1609">
        <f t="shared" si="176"/>
        <v>1</v>
      </c>
      <c r="AA1609">
        <f t="shared" si="177"/>
        <v>1</v>
      </c>
      <c r="AB1609">
        <f t="shared" si="178"/>
        <v>1</v>
      </c>
      <c r="AC1609">
        <f>IF(N1609=Legend!$D$3,3,IF(N1609=Legend!$D$4,2,IF(N1609=Legend!$D$5,1,0)))</f>
        <v>3</v>
      </c>
      <c r="AD1609">
        <f t="shared" si="179"/>
        <v>1</v>
      </c>
      <c r="AF1609">
        <f t="shared" si="180"/>
        <v>0</v>
      </c>
      <c r="AG1609">
        <f>IF(R1609=Legend!$F$3,3,IF(R1609=Legend!$F$4,2,IF(R1609=Legend!$F$5,1,0)))</f>
        <v>2</v>
      </c>
      <c r="AH1609">
        <f>IF(S1609=Legend!$F$3,3,IF(S1609=Legend!$F$4,2,IF(S1609=Legend!$F$5,1,0)))</f>
        <v>3</v>
      </c>
      <c r="AK1609">
        <f>IF(V1609=Legend!$H$3,3,IF(V1609=Legend!$H$4,2,IF(V1609=Legend!$H$5,1,0)))</f>
        <v>3</v>
      </c>
      <c r="AM1609">
        <f t="shared" si="181"/>
        <v>17</v>
      </c>
    </row>
    <row r="1610" spans="1:39" ht="109.2" x14ac:dyDescent="0.3">
      <c r="A1610" t="s">
        <v>43</v>
      </c>
      <c r="B1610" t="s">
        <v>1602</v>
      </c>
      <c r="C1610" t="s">
        <v>3703</v>
      </c>
      <c r="D1610" t="s">
        <v>3855</v>
      </c>
      <c r="E1610" t="str">
        <f t="shared" si="175"/>
        <v>MAJU. MM</v>
      </c>
      <c r="F1610" t="s">
        <v>43</v>
      </c>
      <c r="G1610" t="s">
        <v>21</v>
      </c>
      <c r="H1610" t="s">
        <v>21</v>
      </c>
      <c r="I1610" t="s">
        <v>54</v>
      </c>
      <c r="J1610" t="s">
        <v>35</v>
      </c>
      <c r="K1610" t="s">
        <v>24</v>
      </c>
      <c r="L1610" t="s">
        <v>25</v>
      </c>
      <c r="M1610" t="s">
        <v>25</v>
      </c>
      <c r="N1610" t="s">
        <v>26</v>
      </c>
      <c r="O1610" t="s">
        <v>25</v>
      </c>
      <c r="P1610" t="s">
        <v>21</v>
      </c>
      <c r="Q1610" t="s">
        <v>27</v>
      </c>
      <c r="R1610" t="s">
        <v>45</v>
      </c>
      <c r="S1610" t="s">
        <v>45</v>
      </c>
      <c r="T1610" t="s">
        <v>21</v>
      </c>
      <c r="U1610" t="s">
        <v>21</v>
      </c>
      <c r="V1610" t="s">
        <v>42</v>
      </c>
      <c r="W1610" s="2" t="s">
        <v>66</v>
      </c>
      <c r="Y1610">
        <f>IF(J1610=Legend!$B$3,0,IF(J1610=Legend!$B$4,1,IF(J1610=Legend!$B$5,2,0)))</f>
        <v>0</v>
      </c>
      <c r="Z1610">
        <f t="shared" si="176"/>
        <v>1</v>
      </c>
      <c r="AA1610">
        <f t="shared" si="177"/>
        <v>1</v>
      </c>
      <c r="AB1610">
        <f t="shared" si="178"/>
        <v>1</v>
      </c>
      <c r="AC1610">
        <f>IF(N1610=Legend!$D$3,3,IF(N1610=Legend!$D$4,2,IF(N1610=Legend!$D$5,1,0)))</f>
        <v>2</v>
      </c>
      <c r="AD1610">
        <f t="shared" si="179"/>
        <v>1</v>
      </c>
      <c r="AF1610">
        <f t="shared" si="180"/>
        <v>0</v>
      </c>
      <c r="AG1610">
        <f>IF(R1610=Legend!$F$3,3,IF(R1610=Legend!$F$4,2,IF(R1610=Legend!$F$5,1,0)))</f>
        <v>1</v>
      </c>
      <c r="AH1610">
        <f>IF(S1610=Legend!$F$3,3,IF(S1610=Legend!$F$4,2,IF(S1610=Legend!$F$5,1,0)))</f>
        <v>1</v>
      </c>
      <c r="AK1610">
        <f>IF(V1610=Legend!$H$3,3,IF(V1610=Legend!$H$4,2,IF(V1610=Legend!$H$5,1,0)))</f>
        <v>0</v>
      </c>
      <c r="AM1610">
        <f t="shared" si="181"/>
        <v>8</v>
      </c>
    </row>
    <row r="1611" spans="1:39" ht="109.2" x14ac:dyDescent="0.3">
      <c r="A1611" t="s">
        <v>49</v>
      </c>
      <c r="B1611" t="s">
        <v>519</v>
      </c>
      <c r="C1611" t="s">
        <v>1341</v>
      </c>
      <c r="D1611" t="s">
        <v>1419</v>
      </c>
      <c r="E1611" t="str">
        <f t="shared" si="175"/>
        <v>MAKMUR / BAK IN</v>
      </c>
      <c r="F1611" t="s">
        <v>49</v>
      </c>
      <c r="G1611" t="s">
        <v>21</v>
      </c>
      <c r="H1611" t="s">
        <v>21</v>
      </c>
      <c r="I1611" t="s">
        <v>22</v>
      </c>
      <c r="J1611" t="s">
        <v>41</v>
      </c>
      <c r="K1611" t="s">
        <v>24</v>
      </c>
      <c r="L1611" t="s">
        <v>21</v>
      </c>
      <c r="M1611" t="s">
        <v>21</v>
      </c>
      <c r="N1611" t="s">
        <v>47</v>
      </c>
      <c r="O1611" t="s">
        <v>21</v>
      </c>
      <c r="P1611" t="s">
        <v>21</v>
      </c>
      <c r="Q1611" t="s">
        <v>27</v>
      </c>
      <c r="R1611" t="s">
        <v>45</v>
      </c>
      <c r="S1611" t="s">
        <v>29</v>
      </c>
      <c r="T1611" t="s">
        <v>21</v>
      </c>
      <c r="U1611" t="s">
        <v>21</v>
      </c>
      <c r="V1611" t="s">
        <v>33</v>
      </c>
      <c r="W1611" s="2" t="s">
        <v>66</v>
      </c>
      <c r="Y1611">
        <f>IF(J1611=Legend!$B$3,0,IF(J1611=Legend!$B$4,1,IF(J1611=Legend!$B$5,2,0)))</f>
        <v>2</v>
      </c>
      <c r="Z1611">
        <f t="shared" si="176"/>
        <v>1</v>
      </c>
      <c r="AA1611">
        <f t="shared" si="177"/>
        <v>0</v>
      </c>
      <c r="AB1611">
        <f t="shared" si="178"/>
        <v>0</v>
      </c>
      <c r="AC1611">
        <f>IF(N1611=Legend!$D$3,3,IF(N1611=Legend!$D$4,2,IF(N1611=Legend!$D$5,1,0)))</f>
        <v>0</v>
      </c>
      <c r="AD1611">
        <f t="shared" si="179"/>
        <v>0</v>
      </c>
      <c r="AF1611">
        <f t="shared" si="180"/>
        <v>0</v>
      </c>
      <c r="AG1611">
        <f>IF(R1611=Legend!$F$3,3,IF(R1611=Legend!$F$4,2,IF(R1611=Legend!$F$5,1,0)))</f>
        <v>1</v>
      </c>
      <c r="AH1611">
        <f>IF(S1611=Legend!$F$3,3,IF(S1611=Legend!$F$4,2,IF(S1611=Legend!$F$5,1,0)))</f>
        <v>3</v>
      </c>
      <c r="AK1611">
        <f>IF(V1611=Legend!$H$3,3,IF(V1611=Legend!$H$4,2,IF(V1611=Legend!$H$5,1,0)))</f>
        <v>1</v>
      </c>
      <c r="AM1611">
        <f t="shared" si="181"/>
        <v>8</v>
      </c>
    </row>
    <row r="1612" spans="1:39" ht="156" x14ac:dyDescent="0.3">
      <c r="A1612" t="s">
        <v>138</v>
      </c>
      <c r="B1612" t="s">
        <v>932</v>
      </c>
      <c r="C1612" t="s">
        <v>949</v>
      </c>
      <c r="D1612" t="s">
        <v>4747</v>
      </c>
      <c r="E1612" t="str">
        <f t="shared" si="175"/>
        <v>MAKMUR JAYA MART</v>
      </c>
      <c r="F1612" t="s">
        <v>138</v>
      </c>
      <c r="G1612" t="s">
        <v>21</v>
      </c>
      <c r="H1612" t="s">
        <v>21</v>
      </c>
      <c r="I1612" t="s">
        <v>22</v>
      </c>
      <c r="J1612" t="s">
        <v>35</v>
      </c>
      <c r="K1612" t="s">
        <v>24</v>
      </c>
      <c r="L1612" t="s">
        <v>25</v>
      </c>
      <c r="M1612" t="s">
        <v>25</v>
      </c>
      <c r="N1612" t="s">
        <v>38</v>
      </c>
      <c r="O1612" t="s">
        <v>25</v>
      </c>
      <c r="P1612" t="s">
        <v>21</v>
      </c>
      <c r="Q1612" t="s">
        <v>27</v>
      </c>
      <c r="R1612" t="s">
        <v>28</v>
      </c>
      <c r="S1612" t="s">
        <v>29</v>
      </c>
      <c r="T1612" t="s">
        <v>21</v>
      </c>
      <c r="U1612" t="s">
        <v>21</v>
      </c>
      <c r="V1612" t="s">
        <v>42</v>
      </c>
      <c r="W1612" s="2" t="s">
        <v>31</v>
      </c>
      <c r="Y1612">
        <f>IF(J1612=Legend!$B$3,0,IF(J1612=Legend!$B$4,1,IF(J1612=Legend!$B$5,2,0)))</f>
        <v>0</v>
      </c>
      <c r="Z1612">
        <f t="shared" si="176"/>
        <v>1</v>
      </c>
      <c r="AA1612">
        <f t="shared" si="177"/>
        <v>1</v>
      </c>
      <c r="AB1612">
        <f t="shared" si="178"/>
        <v>1</v>
      </c>
      <c r="AC1612">
        <f>IF(N1612=Legend!$D$3,3,IF(N1612=Legend!$D$4,2,IF(N1612=Legend!$D$5,1,0)))</f>
        <v>3</v>
      </c>
      <c r="AD1612">
        <f t="shared" si="179"/>
        <v>1</v>
      </c>
      <c r="AF1612">
        <f t="shared" si="180"/>
        <v>0</v>
      </c>
      <c r="AG1612">
        <f>IF(R1612=Legend!$F$3,3,IF(R1612=Legend!$F$4,2,IF(R1612=Legend!$F$5,1,0)))</f>
        <v>2</v>
      </c>
      <c r="AH1612">
        <f>IF(S1612=Legend!$F$3,3,IF(S1612=Legend!$F$4,2,IF(S1612=Legend!$F$5,1,0)))</f>
        <v>3</v>
      </c>
      <c r="AK1612">
        <f>IF(V1612=Legend!$H$3,3,IF(V1612=Legend!$H$4,2,IF(V1612=Legend!$H$5,1,0)))</f>
        <v>0</v>
      </c>
      <c r="AM1612">
        <f t="shared" si="181"/>
        <v>12</v>
      </c>
    </row>
    <row r="1613" spans="1:39" ht="31.2" x14ac:dyDescent="0.3">
      <c r="A1613" t="s">
        <v>52</v>
      </c>
      <c r="B1613" t="s">
        <v>637</v>
      </c>
      <c r="C1613" t="s">
        <v>905</v>
      </c>
      <c r="D1613" t="s">
        <v>910</v>
      </c>
      <c r="E1613" t="str">
        <f t="shared" si="175"/>
        <v>MAKMUR SENEN</v>
      </c>
      <c r="F1613" t="s">
        <v>56</v>
      </c>
      <c r="G1613" t="s">
        <v>21</v>
      </c>
      <c r="H1613" t="s">
        <v>21</v>
      </c>
      <c r="I1613" t="s">
        <v>22</v>
      </c>
      <c r="J1613" t="s">
        <v>35</v>
      </c>
      <c r="K1613" t="s">
        <v>47</v>
      </c>
      <c r="L1613" t="s">
        <v>21</v>
      </c>
      <c r="M1613" t="s">
        <v>21</v>
      </c>
      <c r="N1613" t="s">
        <v>47</v>
      </c>
      <c r="O1613" t="s">
        <v>21</v>
      </c>
      <c r="P1613" t="s">
        <v>21</v>
      </c>
      <c r="Q1613" t="s">
        <v>27</v>
      </c>
      <c r="R1613" t="s">
        <v>45</v>
      </c>
      <c r="S1613" t="s">
        <v>28</v>
      </c>
      <c r="T1613" t="s">
        <v>21</v>
      </c>
      <c r="U1613" t="s">
        <v>21</v>
      </c>
      <c r="V1613" t="s">
        <v>42</v>
      </c>
      <c r="W1613" s="18" t="s">
        <v>63</v>
      </c>
      <c r="Y1613">
        <f>IF(J1613=Legend!$B$3,0,IF(J1613=Legend!$B$4,1,IF(J1613=Legend!$B$5,2,0)))</f>
        <v>0</v>
      </c>
      <c r="Z1613">
        <f t="shared" si="176"/>
        <v>0</v>
      </c>
      <c r="AA1613">
        <f t="shared" si="177"/>
        <v>0</v>
      </c>
      <c r="AB1613">
        <f t="shared" si="178"/>
        <v>0</v>
      </c>
      <c r="AC1613">
        <f>IF(N1613=Legend!$D$3,3,IF(N1613=Legend!$D$4,2,IF(N1613=Legend!$D$5,1,0)))</f>
        <v>0</v>
      </c>
      <c r="AD1613">
        <f t="shared" si="179"/>
        <v>0</v>
      </c>
      <c r="AF1613">
        <f t="shared" si="180"/>
        <v>0</v>
      </c>
      <c r="AG1613">
        <f>IF(R1613=Legend!$F$3,3,IF(R1613=Legend!$F$4,2,IF(R1613=Legend!$F$5,1,0)))</f>
        <v>1</v>
      </c>
      <c r="AH1613">
        <f>IF(S1613=Legend!$F$3,3,IF(S1613=Legend!$F$4,2,IF(S1613=Legend!$F$5,1,0)))</f>
        <v>2</v>
      </c>
      <c r="AK1613">
        <f>IF(V1613=Legend!$H$3,3,IF(V1613=Legend!$H$4,2,IF(V1613=Legend!$H$5,1,0)))</f>
        <v>0</v>
      </c>
      <c r="AM1613">
        <f t="shared" si="181"/>
        <v>3</v>
      </c>
    </row>
    <row r="1614" spans="1:39" ht="156" x14ac:dyDescent="0.3">
      <c r="A1614" t="s">
        <v>85</v>
      </c>
      <c r="B1614" t="s">
        <v>174</v>
      </c>
      <c r="C1614" t="s">
        <v>700</v>
      </c>
      <c r="D1614" t="s">
        <v>4469</v>
      </c>
      <c r="E1614" t="str">
        <f t="shared" si="175"/>
        <v>MAKRO</v>
      </c>
      <c r="F1614" t="s">
        <v>85</v>
      </c>
      <c r="G1614" t="s">
        <v>21</v>
      </c>
      <c r="H1614" t="s">
        <v>21</v>
      </c>
      <c r="I1614" t="s">
        <v>22</v>
      </c>
      <c r="J1614" t="s">
        <v>23</v>
      </c>
      <c r="K1614" t="s">
        <v>24</v>
      </c>
      <c r="L1614" t="s">
        <v>25</v>
      </c>
      <c r="M1614" t="s">
        <v>25</v>
      </c>
      <c r="N1614" t="s">
        <v>38</v>
      </c>
      <c r="O1614" t="s">
        <v>25</v>
      </c>
      <c r="P1614" t="s">
        <v>21</v>
      </c>
      <c r="Q1614" t="s">
        <v>72</v>
      </c>
      <c r="R1614" t="s">
        <v>29</v>
      </c>
      <c r="S1614" t="s">
        <v>29</v>
      </c>
      <c r="T1614" t="s">
        <v>21</v>
      </c>
      <c r="U1614" t="s">
        <v>21</v>
      </c>
      <c r="V1614" t="s">
        <v>30</v>
      </c>
      <c r="W1614" s="2" t="s">
        <v>31</v>
      </c>
      <c r="Y1614">
        <f>IF(J1614=Legend!$B$3,0,IF(J1614=Legend!$B$4,1,IF(J1614=Legend!$B$5,2,0)))</f>
        <v>1</v>
      </c>
      <c r="Z1614">
        <f t="shared" si="176"/>
        <v>1</v>
      </c>
      <c r="AA1614">
        <f t="shared" si="177"/>
        <v>1</v>
      </c>
      <c r="AB1614">
        <f t="shared" si="178"/>
        <v>1</v>
      </c>
      <c r="AC1614">
        <f>IF(N1614=Legend!$D$3,3,IF(N1614=Legend!$D$4,2,IF(N1614=Legend!$D$5,1,0)))</f>
        <v>3</v>
      </c>
      <c r="AD1614">
        <f t="shared" si="179"/>
        <v>1</v>
      </c>
      <c r="AF1614">
        <f t="shared" si="180"/>
        <v>2</v>
      </c>
      <c r="AG1614">
        <f>IF(R1614=Legend!$F$3,3,IF(R1614=Legend!$F$4,2,IF(R1614=Legend!$F$5,1,0)))</f>
        <v>3</v>
      </c>
      <c r="AH1614">
        <f>IF(S1614=Legend!$F$3,3,IF(S1614=Legend!$F$4,2,IF(S1614=Legend!$F$5,1,0)))</f>
        <v>3</v>
      </c>
      <c r="AK1614">
        <f>IF(V1614=Legend!$H$3,3,IF(V1614=Legend!$H$4,2,IF(V1614=Legend!$H$5,1,0)))</f>
        <v>2</v>
      </c>
      <c r="AM1614">
        <f t="shared" si="181"/>
        <v>18</v>
      </c>
    </row>
    <row r="1615" spans="1:39" ht="93.6" x14ac:dyDescent="0.3">
      <c r="A1615" t="s">
        <v>150</v>
      </c>
      <c r="B1615" t="s">
        <v>637</v>
      </c>
      <c r="C1615" t="s">
        <v>638</v>
      </c>
      <c r="D1615" t="s">
        <v>5233</v>
      </c>
      <c r="E1615" t="str">
        <f t="shared" si="175"/>
        <v>MALAKA MM</v>
      </c>
      <c r="F1615" t="s">
        <v>150</v>
      </c>
      <c r="G1615" t="s">
        <v>21</v>
      </c>
      <c r="H1615" t="s">
        <v>21</v>
      </c>
      <c r="I1615" t="s">
        <v>54</v>
      </c>
      <c r="J1615" t="s">
        <v>35</v>
      </c>
      <c r="K1615" t="s">
        <v>24</v>
      </c>
      <c r="L1615" t="s">
        <v>25</v>
      </c>
      <c r="M1615" t="s">
        <v>25</v>
      </c>
      <c r="N1615" t="s">
        <v>26</v>
      </c>
      <c r="O1615" t="s">
        <v>25</v>
      </c>
      <c r="P1615" t="s">
        <v>21</v>
      </c>
      <c r="Q1615" t="s">
        <v>27</v>
      </c>
      <c r="R1615" t="s">
        <v>45</v>
      </c>
      <c r="S1615" t="s">
        <v>28</v>
      </c>
      <c r="T1615" t="s">
        <v>21</v>
      </c>
      <c r="U1615" t="s">
        <v>21</v>
      </c>
      <c r="V1615" t="s">
        <v>33</v>
      </c>
      <c r="W1615" s="2" t="s">
        <v>51</v>
      </c>
      <c r="Y1615">
        <f>IF(J1615=Legend!$B$3,0,IF(J1615=Legend!$B$4,1,IF(J1615=Legend!$B$5,2,0)))</f>
        <v>0</v>
      </c>
      <c r="Z1615">
        <f t="shared" si="176"/>
        <v>1</v>
      </c>
      <c r="AA1615">
        <f t="shared" si="177"/>
        <v>1</v>
      </c>
      <c r="AB1615">
        <f t="shared" si="178"/>
        <v>1</v>
      </c>
      <c r="AC1615">
        <f>IF(N1615=Legend!$D$3,3,IF(N1615=Legend!$D$4,2,IF(N1615=Legend!$D$5,1,0)))</f>
        <v>2</v>
      </c>
      <c r="AD1615">
        <f t="shared" si="179"/>
        <v>1</v>
      </c>
      <c r="AF1615">
        <f t="shared" si="180"/>
        <v>0</v>
      </c>
      <c r="AG1615">
        <f>IF(R1615=Legend!$F$3,3,IF(R1615=Legend!$F$4,2,IF(R1615=Legend!$F$5,1,0)))</f>
        <v>1</v>
      </c>
      <c r="AH1615">
        <f>IF(S1615=Legend!$F$3,3,IF(S1615=Legend!$F$4,2,IF(S1615=Legend!$F$5,1,0)))</f>
        <v>2</v>
      </c>
      <c r="AK1615">
        <f>IF(V1615=Legend!$H$3,3,IF(V1615=Legend!$H$4,2,IF(V1615=Legend!$H$5,1,0)))</f>
        <v>1</v>
      </c>
      <c r="AM1615">
        <f t="shared" si="181"/>
        <v>10</v>
      </c>
    </row>
    <row r="1616" spans="1:39" ht="156" x14ac:dyDescent="0.3">
      <c r="A1616" t="s">
        <v>85</v>
      </c>
      <c r="B1616" t="s">
        <v>3366</v>
      </c>
      <c r="C1616" t="s">
        <v>4360</v>
      </c>
      <c r="D1616" t="s">
        <v>4416</v>
      </c>
      <c r="E1616" t="str">
        <f t="shared" si="175"/>
        <v>MALIBU MART</v>
      </c>
      <c r="F1616" t="s">
        <v>85</v>
      </c>
      <c r="G1616" t="s">
        <v>21</v>
      </c>
      <c r="H1616" t="s">
        <v>21</v>
      </c>
      <c r="I1616" t="s">
        <v>22</v>
      </c>
      <c r="J1616" t="s">
        <v>35</v>
      </c>
      <c r="K1616" t="s">
        <v>24</v>
      </c>
      <c r="L1616" t="s">
        <v>25</v>
      </c>
      <c r="M1616" t="s">
        <v>25</v>
      </c>
      <c r="N1616" t="s">
        <v>28</v>
      </c>
      <c r="O1616" t="s">
        <v>25</v>
      </c>
      <c r="P1616" t="s">
        <v>21</v>
      </c>
      <c r="Q1616" t="s">
        <v>27</v>
      </c>
      <c r="R1616" t="s">
        <v>45</v>
      </c>
      <c r="S1616" t="s">
        <v>29</v>
      </c>
      <c r="T1616" t="s">
        <v>21</v>
      </c>
      <c r="U1616" t="s">
        <v>21</v>
      </c>
      <c r="V1616" t="s">
        <v>33</v>
      </c>
      <c r="W1616" s="2" t="s">
        <v>31</v>
      </c>
      <c r="Y1616">
        <f>IF(J1616=Legend!$B$3,0,IF(J1616=Legend!$B$4,1,IF(J1616=Legend!$B$5,2,0)))</f>
        <v>0</v>
      </c>
      <c r="Z1616">
        <f t="shared" si="176"/>
        <v>1</v>
      </c>
      <c r="AA1616">
        <f t="shared" si="177"/>
        <v>1</v>
      </c>
      <c r="AB1616">
        <f t="shared" si="178"/>
        <v>1</v>
      </c>
      <c r="AC1616">
        <f>IF(N1616=Legend!$D$3,3,IF(N1616=Legend!$D$4,2,IF(N1616=Legend!$D$5,1,0)))</f>
        <v>1</v>
      </c>
      <c r="AD1616">
        <f t="shared" si="179"/>
        <v>1</v>
      </c>
      <c r="AF1616">
        <f t="shared" si="180"/>
        <v>0</v>
      </c>
      <c r="AG1616">
        <f>IF(R1616=Legend!$F$3,3,IF(R1616=Legend!$F$4,2,IF(R1616=Legend!$F$5,1,0)))</f>
        <v>1</v>
      </c>
      <c r="AH1616">
        <f>IF(S1616=Legend!$F$3,3,IF(S1616=Legend!$F$4,2,IF(S1616=Legend!$F$5,1,0)))</f>
        <v>3</v>
      </c>
      <c r="AK1616">
        <f>IF(V1616=Legend!$H$3,3,IF(V1616=Legend!$H$4,2,IF(V1616=Legend!$H$5,1,0)))</f>
        <v>1</v>
      </c>
      <c r="AM1616">
        <f t="shared" si="181"/>
        <v>10</v>
      </c>
    </row>
    <row r="1617" spans="1:39" ht="140.4" x14ac:dyDescent="0.3">
      <c r="A1617" t="s">
        <v>79</v>
      </c>
      <c r="B1617" t="s">
        <v>478</v>
      </c>
      <c r="C1617" t="s">
        <v>562</v>
      </c>
      <c r="D1617" t="s">
        <v>573</v>
      </c>
      <c r="E1617" t="str">
        <f t="shared" si="175"/>
        <v>MALIOBORO MINIMARKET</v>
      </c>
      <c r="F1617" t="s">
        <v>79</v>
      </c>
      <c r="G1617" t="s">
        <v>21</v>
      </c>
      <c r="H1617" t="s">
        <v>21</v>
      </c>
      <c r="I1617" t="s">
        <v>54</v>
      </c>
      <c r="J1617" t="s">
        <v>23</v>
      </c>
      <c r="K1617" t="s">
        <v>24</v>
      </c>
      <c r="L1617" t="s">
        <v>25</v>
      </c>
      <c r="M1617" t="s">
        <v>25</v>
      </c>
      <c r="N1617" t="s">
        <v>26</v>
      </c>
      <c r="O1617" t="s">
        <v>25</v>
      </c>
      <c r="P1617" t="s">
        <v>21</v>
      </c>
      <c r="Q1617" t="s">
        <v>27</v>
      </c>
      <c r="R1617" t="s">
        <v>29</v>
      </c>
      <c r="S1617" t="s">
        <v>29</v>
      </c>
      <c r="T1617" t="s">
        <v>21</v>
      </c>
      <c r="U1617" t="s">
        <v>21</v>
      </c>
      <c r="V1617" t="s">
        <v>30</v>
      </c>
      <c r="W1617" s="2" t="s">
        <v>34</v>
      </c>
      <c r="Y1617">
        <f>IF(J1617=Legend!$B$3,0,IF(J1617=Legend!$B$4,1,IF(J1617=Legend!$B$5,2,0)))</f>
        <v>1</v>
      </c>
      <c r="Z1617">
        <f t="shared" si="176"/>
        <v>1</v>
      </c>
      <c r="AA1617">
        <f t="shared" si="177"/>
        <v>1</v>
      </c>
      <c r="AB1617">
        <f t="shared" si="178"/>
        <v>1</v>
      </c>
      <c r="AC1617">
        <f>IF(N1617=Legend!$D$3,3,IF(N1617=Legend!$D$4,2,IF(N1617=Legend!$D$5,1,0)))</f>
        <v>2</v>
      </c>
      <c r="AD1617">
        <f t="shared" si="179"/>
        <v>1</v>
      </c>
      <c r="AF1617">
        <f t="shared" si="180"/>
        <v>0</v>
      </c>
      <c r="AG1617">
        <f>IF(R1617=Legend!$F$3,3,IF(R1617=Legend!$F$4,2,IF(R1617=Legend!$F$5,1,0)))</f>
        <v>3</v>
      </c>
      <c r="AH1617">
        <f>IF(S1617=Legend!$F$3,3,IF(S1617=Legend!$F$4,2,IF(S1617=Legend!$F$5,1,0)))</f>
        <v>3</v>
      </c>
      <c r="AK1617">
        <f>IF(V1617=Legend!$H$3,3,IF(V1617=Legend!$H$4,2,IF(V1617=Legend!$H$5,1,0)))</f>
        <v>2</v>
      </c>
      <c r="AM1617">
        <f t="shared" si="181"/>
        <v>15</v>
      </c>
    </row>
    <row r="1618" spans="1:39" ht="140.4" x14ac:dyDescent="0.3">
      <c r="A1618" t="s">
        <v>71</v>
      </c>
      <c r="B1618" t="s">
        <v>162</v>
      </c>
      <c r="C1618" t="s">
        <v>318</v>
      </c>
      <c r="D1618" t="s">
        <v>2803</v>
      </c>
      <c r="E1618" t="str">
        <f t="shared" si="175"/>
        <v>MALTA</v>
      </c>
      <c r="F1618" t="s">
        <v>71</v>
      </c>
      <c r="G1618" t="s">
        <v>21</v>
      </c>
      <c r="H1618" t="s">
        <v>21</v>
      </c>
      <c r="I1618" t="s">
        <v>22</v>
      </c>
      <c r="J1618" t="s">
        <v>35</v>
      </c>
      <c r="K1618" t="s">
        <v>24</v>
      </c>
      <c r="L1618" t="s">
        <v>25</v>
      </c>
      <c r="M1618" t="s">
        <v>25</v>
      </c>
      <c r="N1618" t="s">
        <v>38</v>
      </c>
      <c r="O1618" t="s">
        <v>25</v>
      </c>
      <c r="P1618" t="s">
        <v>21</v>
      </c>
      <c r="Q1618" t="s">
        <v>27</v>
      </c>
      <c r="R1618" t="s">
        <v>45</v>
      </c>
      <c r="S1618" t="s">
        <v>29</v>
      </c>
      <c r="T1618" t="s">
        <v>21</v>
      </c>
      <c r="U1618" t="s">
        <v>21</v>
      </c>
      <c r="V1618" t="s">
        <v>30</v>
      </c>
      <c r="W1618" s="2" t="s">
        <v>34</v>
      </c>
      <c r="Y1618">
        <f>IF(J1618=Legend!$B$3,0,IF(J1618=Legend!$B$4,1,IF(J1618=Legend!$B$5,2,0)))</f>
        <v>0</v>
      </c>
      <c r="Z1618">
        <f t="shared" si="176"/>
        <v>1</v>
      </c>
      <c r="AA1618">
        <f t="shared" si="177"/>
        <v>1</v>
      </c>
      <c r="AB1618">
        <f t="shared" si="178"/>
        <v>1</v>
      </c>
      <c r="AC1618">
        <f>IF(N1618=Legend!$D$3,3,IF(N1618=Legend!$D$4,2,IF(N1618=Legend!$D$5,1,0)))</f>
        <v>3</v>
      </c>
      <c r="AD1618">
        <f t="shared" si="179"/>
        <v>1</v>
      </c>
      <c r="AF1618">
        <f t="shared" si="180"/>
        <v>0</v>
      </c>
      <c r="AG1618">
        <f>IF(R1618=Legend!$F$3,3,IF(R1618=Legend!$F$4,2,IF(R1618=Legend!$F$5,1,0)))</f>
        <v>1</v>
      </c>
      <c r="AH1618">
        <f>IF(S1618=Legend!$F$3,3,IF(S1618=Legend!$F$4,2,IF(S1618=Legend!$F$5,1,0)))</f>
        <v>3</v>
      </c>
      <c r="AK1618">
        <f>IF(V1618=Legend!$H$3,3,IF(V1618=Legend!$H$4,2,IF(V1618=Legend!$H$5,1,0)))</f>
        <v>2</v>
      </c>
      <c r="AM1618">
        <f t="shared" si="181"/>
        <v>13</v>
      </c>
    </row>
    <row r="1619" spans="1:39" ht="78" x14ac:dyDescent="0.3">
      <c r="A1619" t="s">
        <v>20</v>
      </c>
      <c r="B1619" t="s">
        <v>963</v>
      </c>
      <c r="C1619" t="s">
        <v>2960</v>
      </c>
      <c r="D1619" t="s">
        <v>2977</v>
      </c>
      <c r="E1619" t="str">
        <f t="shared" si="175"/>
        <v>Mama ALWI</v>
      </c>
      <c r="F1619" t="s">
        <v>20</v>
      </c>
      <c r="G1619" t="s">
        <v>21</v>
      </c>
      <c r="H1619" t="s">
        <v>21</v>
      </c>
      <c r="I1619" t="s">
        <v>22</v>
      </c>
      <c r="J1619" t="s">
        <v>35</v>
      </c>
      <c r="K1619" t="s">
        <v>24</v>
      </c>
      <c r="L1619" t="s">
        <v>21</v>
      </c>
      <c r="M1619" t="s">
        <v>21</v>
      </c>
      <c r="N1619" t="s">
        <v>47</v>
      </c>
      <c r="O1619" t="s">
        <v>21</v>
      </c>
      <c r="P1619" t="s">
        <v>21</v>
      </c>
      <c r="Q1619" s="2" t="s">
        <v>123</v>
      </c>
      <c r="R1619" t="s">
        <v>47</v>
      </c>
      <c r="S1619" t="s">
        <v>45</v>
      </c>
      <c r="T1619" t="s">
        <v>21</v>
      </c>
      <c r="U1619" t="s">
        <v>21</v>
      </c>
      <c r="V1619" t="s">
        <v>33</v>
      </c>
      <c r="W1619" s="2" t="s">
        <v>76</v>
      </c>
      <c r="Y1619">
        <f>IF(J1619=Legend!$B$3,0,IF(J1619=Legend!$B$4,1,IF(J1619=Legend!$B$5,2,0)))</f>
        <v>0</v>
      </c>
      <c r="Z1619">
        <f t="shared" si="176"/>
        <v>1</v>
      </c>
      <c r="AA1619">
        <f t="shared" si="177"/>
        <v>0</v>
      </c>
      <c r="AB1619">
        <f t="shared" si="178"/>
        <v>0</v>
      </c>
      <c r="AC1619">
        <f>IF(N1619=Legend!$D$3,3,IF(N1619=Legend!$D$4,2,IF(N1619=Legend!$D$5,1,0)))</f>
        <v>0</v>
      </c>
      <c r="AD1619">
        <f t="shared" si="179"/>
        <v>0</v>
      </c>
      <c r="AF1619">
        <f t="shared" si="180"/>
        <v>2</v>
      </c>
      <c r="AG1619">
        <f>IF(R1619=Legend!$F$3,3,IF(R1619=Legend!$F$4,2,IF(R1619=Legend!$F$5,1,0)))</f>
        <v>0</v>
      </c>
      <c r="AH1619">
        <f>IF(S1619=Legend!$F$3,3,IF(S1619=Legend!$F$4,2,IF(S1619=Legend!$F$5,1,0)))</f>
        <v>1</v>
      </c>
      <c r="AK1619">
        <f>IF(V1619=Legend!$H$3,3,IF(V1619=Legend!$H$4,2,IF(V1619=Legend!$H$5,1,0)))</f>
        <v>1</v>
      </c>
      <c r="AM1619">
        <f t="shared" si="181"/>
        <v>5</v>
      </c>
    </row>
    <row r="1620" spans="1:39" ht="46.8" x14ac:dyDescent="0.3">
      <c r="A1620" t="s">
        <v>40</v>
      </c>
      <c r="B1620" t="s">
        <v>3366</v>
      </c>
      <c r="C1620" t="s">
        <v>3367</v>
      </c>
      <c r="D1620" t="s">
        <v>3373</v>
      </c>
      <c r="E1620" t="str">
        <f t="shared" si="175"/>
        <v>MAMA IKA</v>
      </c>
      <c r="F1620" t="s">
        <v>40</v>
      </c>
      <c r="G1620" t="s">
        <v>21</v>
      </c>
      <c r="H1620" t="s">
        <v>21</v>
      </c>
      <c r="I1620" t="s">
        <v>54</v>
      </c>
      <c r="J1620" t="s">
        <v>35</v>
      </c>
      <c r="K1620" t="s">
        <v>47</v>
      </c>
      <c r="L1620" t="s">
        <v>21</v>
      </c>
      <c r="M1620" t="s">
        <v>25</v>
      </c>
      <c r="N1620" t="s">
        <v>47</v>
      </c>
      <c r="O1620" t="s">
        <v>21</v>
      </c>
      <c r="P1620" t="s">
        <v>21</v>
      </c>
      <c r="Q1620" s="2" t="s">
        <v>96</v>
      </c>
      <c r="R1620" t="s">
        <v>45</v>
      </c>
      <c r="S1620" t="s">
        <v>47</v>
      </c>
      <c r="T1620" t="s">
        <v>21</v>
      </c>
      <c r="U1620" t="s">
        <v>21</v>
      </c>
      <c r="V1620" t="s">
        <v>42</v>
      </c>
      <c r="W1620" s="18" t="s">
        <v>63</v>
      </c>
      <c r="Y1620">
        <f>IF(J1620=Legend!$B$3,0,IF(J1620=Legend!$B$4,1,IF(J1620=Legend!$B$5,2,0)))</f>
        <v>0</v>
      </c>
      <c r="Z1620">
        <f t="shared" si="176"/>
        <v>0</v>
      </c>
      <c r="AA1620">
        <f t="shared" si="177"/>
        <v>0</v>
      </c>
      <c r="AB1620">
        <f t="shared" si="178"/>
        <v>1</v>
      </c>
      <c r="AC1620">
        <f>IF(N1620=Legend!$D$3,3,IF(N1620=Legend!$D$4,2,IF(N1620=Legend!$D$5,1,0)))</f>
        <v>0</v>
      </c>
      <c r="AD1620">
        <f t="shared" si="179"/>
        <v>0</v>
      </c>
      <c r="AF1620">
        <f t="shared" si="180"/>
        <v>2</v>
      </c>
      <c r="AG1620">
        <f>IF(R1620=Legend!$F$3,3,IF(R1620=Legend!$F$4,2,IF(R1620=Legend!$F$5,1,0)))</f>
        <v>1</v>
      </c>
      <c r="AH1620">
        <f>IF(S1620=Legend!$F$3,3,IF(S1620=Legend!$F$4,2,IF(S1620=Legend!$F$5,1,0)))</f>
        <v>0</v>
      </c>
      <c r="AK1620">
        <f>IF(V1620=Legend!$H$3,3,IF(V1620=Legend!$H$4,2,IF(V1620=Legend!$H$5,1,0)))</f>
        <v>0</v>
      </c>
      <c r="AM1620">
        <f t="shared" si="181"/>
        <v>4</v>
      </c>
    </row>
    <row r="1621" spans="1:39" ht="62.4" x14ac:dyDescent="0.3">
      <c r="A1621" t="s">
        <v>82</v>
      </c>
      <c r="B1621" t="s">
        <v>2938</v>
      </c>
      <c r="C1621" t="s">
        <v>4541</v>
      </c>
      <c r="D1621" t="s">
        <v>4542</v>
      </c>
      <c r="E1621" t="str">
        <f t="shared" si="175"/>
        <v>MAMA IWAN</v>
      </c>
      <c r="F1621" t="s">
        <v>82</v>
      </c>
      <c r="G1621" t="s">
        <v>21</v>
      </c>
      <c r="H1621" t="s">
        <v>21</v>
      </c>
      <c r="I1621" t="s">
        <v>50</v>
      </c>
      <c r="J1621" t="s">
        <v>35</v>
      </c>
      <c r="K1621" t="s">
        <v>47</v>
      </c>
      <c r="L1621" t="s">
        <v>21</v>
      </c>
      <c r="M1621" t="s">
        <v>25</v>
      </c>
      <c r="N1621" t="s">
        <v>47</v>
      </c>
      <c r="O1621" t="s">
        <v>21</v>
      </c>
      <c r="P1621" t="s">
        <v>21</v>
      </c>
      <c r="Q1621" t="s">
        <v>27</v>
      </c>
      <c r="R1621" t="s">
        <v>47</v>
      </c>
      <c r="S1621" t="s">
        <v>45</v>
      </c>
      <c r="T1621" t="s">
        <v>21</v>
      </c>
      <c r="U1621" t="s">
        <v>21</v>
      </c>
      <c r="V1621" t="s">
        <v>33</v>
      </c>
      <c r="W1621" s="2" t="s">
        <v>48</v>
      </c>
      <c r="Y1621">
        <f>IF(J1621=Legend!$B$3,0,IF(J1621=Legend!$B$4,1,IF(J1621=Legend!$B$5,2,0)))</f>
        <v>0</v>
      </c>
      <c r="Z1621">
        <f t="shared" si="176"/>
        <v>0</v>
      </c>
      <c r="AA1621">
        <f t="shared" si="177"/>
        <v>0</v>
      </c>
      <c r="AB1621">
        <f t="shared" si="178"/>
        <v>1</v>
      </c>
      <c r="AC1621">
        <f>IF(N1621=Legend!$D$3,3,IF(N1621=Legend!$D$4,2,IF(N1621=Legend!$D$5,1,0)))</f>
        <v>0</v>
      </c>
      <c r="AD1621">
        <f t="shared" si="179"/>
        <v>0</v>
      </c>
      <c r="AF1621">
        <f t="shared" si="180"/>
        <v>0</v>
      </c>
      <c r="AG1621">
        <f>IF(R1621=Legend!$F$3,3,IF(R1621=Legend!$F$4,2,IF(R1621=Legend!$F$5,1,0)))</f>
        <v>0</v>
      </c>
      <c r="AH1621">
        <f>IF(S1621=Legend!$F$3,3,IF(S1621=Legend!$F$4,2,IF(S1621=Legend!$F$5,1,0)))</f>
        <v>1</v>
      </c>
      <c r="AK1621">
        <f>IF(V1621=Legend!$H$3,3,IF(V1621=Legend!$H$4,2,IF(V1621=Legend!$H$5,1,0)))</f>
        <v>1</v>
      </c>
      <c r="AM1621">
        <f t="shared" si="181"/>
        <v>3</v>
      </c>
    </row>
    <row r="1622" spans="1:39" ht="140.4" x14ac:dyDescent="0.3">
      <c r="A1622" t="s">
        <v>43</v>
      </c>
      <c r="B1622" t="s">
        <v>1602</v>
      </c>
      <c r="C1622" t="s">
        <v>3703</v>
      </c>
      <c r="D1622" t="s">
        <v>3847</v>
      </c>
      <c r="E1622" t="str">
        <f t="shared" si="175"/>
        <v>MAMA MARKET</v>
      </c>
      <c r="F1622" t="s">
        <v>43</v>
      </c>
      <c r="G1622" t="s">
        <v>21</v>
      </c>
      <c r="H1622" t="s">
        <v>21</v>
      </c>
      <c r="I1622" t="s">
        <v>54</v>
      </c>
      <c r="J1622" t="s">
        <v>23</v>
      </c>
      <c r="K1622" t="s">
        <v>24</v>
      </c>
      <c r="L1622" t="s">
        <v>25</v>
      </c>
      <c r="M1622" t="s">
        <v>25</v>
      </c>
      <c r="N1622" t="s">
        <v>26</v>
      </c>
      <c r="O1622" t="s">
        <v>25</v>
      </c>
      <c r="P1622" t="s">
        <v>21</v>
      </c>
      <c r="Q1622" t="s">
        <v>80</v>
      </c>
      <c r="R1622" t="s">
        <v>28</v>
      </c>
      <c r="S1622" t="s">
        <v>29</v>
      </c>
      <c r="T1622" t="s">
        <v>21</v>
      </c>
      <c r="U1622" t="s">
        <v>21</v>
      </c>
      <c r="V1622" t="s">
        <v>33</v>
      </c>
      <c r="W1622" s="2" t="s">
        <v>34</v>
      </c>
      <c r="Y1622">
        <f>IF(J1622=Legend!$B$3,0,IF(J1622=Legend!$B$4,1,IF(J1622=Legend!$B$5,2,0)))</f>
        <v>1</v>
      </c>
      <c r="Z1622">
        <f t="shared" si="176"/>
        <v>1</v>
      </c>
      <c r="AA1622">
        <f t="shared" si="177"/>
        <v>1</v>
      </c>
      <c r="AB1622">
        <f t="shared" si="178"/>
        <v>1</v>
      </c>
      <c r="AC1622">
        <f>IF(N1622=Legend!$D$3,3,IF(N1622=Legend!$D$4,2,IF(N1622=Legend!$D$5,1,0)))</f>
        <v>2</v>
      </c>
      <c r="AD1622">
        <f t="shared" si="179"/>
        <v>1</v>
      </c>
      <c r="AF1622">
        <f t="shared" si="180"/>
        <v>2</v>
      </c>
      <c r="AG1622">
        <f>IF(R1622=Legend!$F$3,3,IF(R1622=Legend!$F$4,2,IF(R1622=Legend!$F$5,1,0)))</f>
        <v>2</v>
      </c>
      <c r="AH1622">
        <f>IF(S1622=Legend!$F$3,3,IF(S1622=Legend!$F$4,2,IF(S1622=Legend!$F$5,1,0)))</f>
        <v>3</v>
      </c>
      <c r="AK1622">
        <f>IF(V1622=Legend!$H$3,3,IF(V1622=Legend!$H$4,2,IF(V1622=Legend!$H$5,1,0)))</f>
        <v>1</v>
      </c>
      <c r="AM1622">
        <f t="shared" si="181"/>
        <v>15</v>
      </c>
    </row>
    <row r="1623" spans="1:39" ht="109.2" x14ac:dyDescent="0.3">
      <c r="A1623" t="s">
        <v>36</v>
      </c>
      <c r="B1623" t="s">
        <v>284</v>
      </c>
      <c r="C1623" t="s">
        <v>2615</v>
      </c>
      <c r="D1623" t="s">
        <v>2622</v>
      </c>
      <c r="E1623" t="str">
        <f t="shared" si="175"/>
        <v>MAMA NENENG</v>
      </c>
      <c r="F1623" t="s">
        <v>36</v>
      </c>
      <c r="G1623" t="s">
        <v>21</v>
      </c>
      <c r="H1623" t="s">
        <v>21</v>
      </c>
      <c r="I1623" t="s">
        <v>22</v>
      </c>
      <c r="J1623" t="s">
        <v>35</v>
      </c>
      <c r="K1623" t="s">
        <v>24</v>
      </c>
      <c r="L1623" t="s">
        <v>25</v>
      </c>
      <c r="M1623" t="s">
        <v>25</v>
      </c>
      <c r="N1623" t="s">
        <v>47</v>
      </c>
      <c r="O1623" t="s">
        <v>21</v>
      </c>
      <c r="P1623" t="s">
        <v>21</v>
      </c>
      <c r="Q1623" t="s">
        <v>27</v>
      </c>
      <c r="R1623" t="s">
        <v>45</v>
      </c>
      <c r="S1623" t="s">
        <v>45</v>
      </c>
      <c r="T1623" t="s">
        <v>21</v>
      </c>
      <c r="U1623" t="s">
        <v>21</v>
      </c>
      <c r="V1623" t="s">
        <v>33</v>
      </c>
      <c r="W1623" s="2" t="s">
        <v>91</v>
      </c>
      <c r="Y1623">
        <f>IF(J1623=Legend!$B$3,0,IF(J1623=Legend!$B$4,1,IF(J1623=Legend!$B$5,2,0)))</f>
        <v>0</v>
      </c>
      <c r="Z1623">
        <f t="shared" si="176"/>
        <v>1</v>
      </c>
      <c r="AA1623">
        <f t="shared" si="177"/>
        <v>1</v>
      </c>
      <c r="AB1623">
        <f t="shared" si="178"/>
        <v>1</v>
      </c>
      <c r="AC1623">
        <f>IF(N1623=Legend!$D$3,3,IF(N1623=Legend!$D$4,2,IF(N1623=Legend!$D$5,1,0)))</f>
        <v>0</v>
      </c>
      <c r="AD1623">
        <f t="shared" si="179"/>
        <v>0</v>
      </c>
      <c r="AF1623">
        <f t="shared" si="180"/>
        <v>0</v>
      </c>
      <c r="AG1623">
        <f>IF(R1623=Legend!$F$3,3,IF(R1623=Legend!$F$4,2,IF(R1623=Legend!$F$5,1,0)))</f>
        <v>1</v>
      </c>
      <c r="AH1623">
        <f>IF(S1623=Legend!$F$3,3,IF(S1623=Legend!$F$4,2,IF(S1623=Legend!$F$5,1,0)))</f>
        <v>1</v>
      </c>
      <c r="AK1623">
        <f>IF(V1623=Legend!$H$3,3,IF(V1623=Legend!$H$4,2,IF(V1623=Legend!$H$5,1,0)))</f>
        <v>1</v>
      </c>
      <c r="AM1623">
        <f t="shared" si="181"/>
        <v>6</v>
      </c>
    </row>
    <row r="1624" spans="1:39" ht="124.8" x14ac:dyDescent="0.3">
      <c r="A1624" t="s">
        <v>104</v>
      </c>
      <c r="B1624" t="s">
        <v>284</v>
      </c>
      <c r="C1624" t="s">
        <v>472</v>
      </c>
      <c r="D1624" t="s">
        <v>2553</v>
      </c>
      <c r="E1624" t="str">
        <f t="shared" si="175"/>
        <v>MANDALA INDAH / CV HALIJAYA</v>
      </c>
      <c r="F1624" t="s">
        <v>104</v>
      </c>
      <c r="G1624" t="s">
        <v>21</v>
      </c>
      <c r="H1624" t="s">
        <v>21</v>
      </c>
      <c r="I1624" t="s">
        <v>22</v>
      </c>
      <c r="J1624" t="s">
        <v>35</v>
      </c>
      <c r="K1624" t="s">
        <v>24</v>
      </c>
      <c r="L1624" t="s">
        <v>25</v>
      </c>
      <c r="M1624" t="s">
        <v>25</v>
      </c>
      <c r="N1624" t="s">
        <v>26</v>
      </c>
      <c r="O1624" t="s">
        <v>25</v>
      </c>
      <c r="P1624" t="s">
        <v>25</v>
      </c>
      <c r="Q1624" t="s">
        <v>60</v>
      </c>
      <c r="R1624" t="s">
        <v>45</v>
      </c>
      <c r="S1624" t="s">
        <v>29</v>
      </c>
      <c r="T1624" t="s">
        <v>21</v>
      </c>
      <c r="U1624" t="s">
        <v>21</v>
      </c>
      <c r="V1624" t="s">
        <v>33</v>
      </c>
      <c r="W1624" s="2" t="s">
        <v>94</v>
      </c>
      <c r="Y1624">
        <f>IF(J1624=Legend!$B$3,0,IF(J1624=Legend!$B$4,1,IF(J1624=Legend!$B$5,2,0)))</f>
        <v>0</v>
      </c>
      <c r="Z1624">
        <f t="shared" si="176"/>
        <v>1</v>
      </c>
      <c r="AA1624">
        <f t="shared" si="177"/>
        <v>1</v>
      </c>
      <c r="AB1624">
        <f t="shared" si="178"/>
        <v>1</v>
      </c>
      <c r="AC1624">
        <f>IF(N1624=Legend!$D$3,3,IF(N1624=Legend!$D$4,2,IF(N1624=Legend!$D$5,1,0)))</f>
        <v>2</v>
      </c>
      <c r="AD1624">
        <f t="shared" si="179"/>
        <v>1</v>
      </c>
      <c r="AF1624">
        <f t="shared" si="180"/>
        <v>2</v>
      </c>
      <c r="AG1624">
        <f>IF(R1624=Legend!$F$3,3,IF(R1624=Legend!$F$4,2,IF(R1624=Legend!$F$5,1,0)))</f>
        <v>1</v>
      </c>
      <c r="AH1624">
        <f>IF(S1624=Legend!$F$3,3,IF(S1624=Legend!$F$4,2,IF(S1624=Legend!$F$5,1,0)))</f>
        <v>3</v>
      </c>
      <c r="AK1624">
        <f>IF(V1624=Legend!$H$3,3,IF(V1624=Legend!$H$4,2,IF(V1624=Legend!$H$5,1,0)))</f>
        <v>1</v>
      </c>
      <c r="AM1624">
        <f t="shared" si="181"/>
        <v>13</v>
      </c>
    </row>
    <row r="1625" spans="1:39" ht="156" x14ac:dyDescent="0.3">
      <c r="A1625" t="s">
        <v>67</v>
      </c>
      <c r="B1625" t="s">
        <v>284</v>
      </c>
      <c r="C1625" t="s">
        <v>472</v>
      </c>
      <c r="D1625" t="s">
        <v>2547</v>
      </c>
      <c r="E1625" t="str">
        <f t="shared" si="175"/>
        <v>MANDALA INDAH / PUTRA HALI JAYA</v>
      </c>
      <c r="F1625" t="s">
        <v>67</v>
      </c>
      <c r="G1625" t="s">
        <v>21</v>
      </c>
      <c r="H1625" t="s">
        <v>21</v>
      </c>
      <c r="I1625" t="s">
        <v>22</v>
      </c>
      <c r="J1625" t="s">
        <v>35</v>
      </c>
      <c r="K1625" t="s">
        <v>24</v>
      </c>
      <c r="L1625" t="s">
        <v>25</v>
      </c>
      <c r="M1625" t="s">
        <v>25</v>
      </c>
      <c r="N1625" t="s">
        <v>26</v>
      </c>
      <c r="O1625" t="s">
        <v>25</v>
      </c>
      <c r="P1625" t="s">
        <v>25</v>
      </c>
      <c r="Q1625" t="s">
        <v>60</v>
      </c>
      <c r="R1625" t="s">
        <v>45</v>
      </c>
      <c r="S1625" t="s">
        <v>29</v>
      </c>
      <c r="T1625" t="s">
        <v>21</v>
      </c>
      <c r="U1625" t="s">
        <v>21</v>
      </c>
      <c r="V1625" t="s">
        <v>33</v>
      </c>
      <c r="W1625" s="2" t="s">
        <v>31</v>
      </c>
      <c r="Y1625">
        <f>IF(J1625=Legend!$B$3,0,IF(J1625=Legend!$B$4,1,IF(J1625=Legend!$B$5,2,0)))</f>
        <v>0</v>
      </c>
      <c r="Z1625">
        <f t="shared" si="176"/>
        <v>1</v>
      </c>
      <c r="AA1625">
        <f t="shared" si="177"/>
        <v>1</v>
      </c>
      <c r="AB1625">
        <f t="shared" si="178"/>
        <v>1</v>
      </c>
      <c r="AC1625">
        <f>IF(N1625=Legend!$D$3,3,IF(N1625=Legend!$D$4,2,IF(N1625=Legend!$D$5,1,0)))</f>
        <v>2</v>
      </c>
      <c r="AD1625">
        <f t="shared" si="179"/>
        <v>1</v>
      </c>
      <c r="AF1625">
        <f t="shared" si="180"/>
        <v>2</v>
      </c>
      <c r="AG1625">
        <f>IF(R1625=Legend!$F$3,3,IF(R1625=Legend!$F$4,2,IF(R1625=Legend!$F$5,1,0)))</f>
        <v>1</v>
      </c>
      <c r="AH1625">
        <f>IF(S1625=Legend!$F$3,3,IF(S1625=Legend!$F$4,2,IF(S1625=Legend!$F$5,1,0)))</f>
        <v>3</v>
      </c>
      <c r="AK1625">
        <f>IF(V1625=Legend!$H$3,3,IF(V1625=Legend!$H$4,2,IF(V1625=Legend!$H$5,1,0)))</f>
        <v>1</v>
      </c>
      <c r="AM1625">
        <f t="shared" si="181"/>
        <v>13</v>
      </c>
    </row>
    <row r="1626" spans="1:39" ht="140.4" x14ac:dyDescent="0.3">
      <c r="A1626" t="s">
        <v>49</v>
      </c>
      <c r="B1626" t="s">
        <v>1190</v>
      </c>
      <c r="C1626" t="s">
        <v>1195</v>
      </c>
      <c r="D1626" t="s">
        <v>1531</v>
      </c>
      <c r="E1626" t="str">
        <f t="shared" si="175"/>
        <v>Mandalay ( Grosir )</v>
      </c>
      <c r="F1626" t="s">
        <v>49</v>
      </c>
      <c r="G1626" t="s">
        <v>21</v>
      </c>
      <c r="H1626" t="s">
        <v>21</v>
      </c>
      <c r="I1626" t="s">
        <v>54</v>
      </c>
      <c r="J1626" t="s">
        <v>23</v>
      </c>
      <c r="K1626" t="s">
        <v>24</v>
      </c>
      <c r="L1626" t="s">
        <v>25</v>
      </c>
      <c r="M1626" t="s">
        <v>25</v>
      </c>
      <c r="N1626" t="s">
        <v>38</v>
      </c>
      <c r="O1626" t="s">
        <v>25</v>
      </c>
      <c r="P1626" t="s">
        <v>21</v>
      </c>
      <c r="Q1626" t="s">
        <v>27</v>
      </c>
      <c r="R1626" t="s">
        <v>28</v>
      </c>
      <c r="S1626" t="s">
        <v>29</v>
      </c>
      <c r="T1626" t="s">
        <v>21</v>
      </c>
      <c r="U1626" t="s">
        <v>21</v>
      </c>
      <c r="V1626" t="s">
        <v>30</v>
      </c>
      <c r="W1626" s="2" t="s">
        <v>34</v>
      </c>
      <c r="Y1626">
        <f>IF(J1626=Legend!$B$3,0,IF(J1626=Legend!$B$4,1,IF(J1626=Legend!$B$5,2,0)))</f>
        <v>1</v>
      </c>
      <c r="Z1626">
        <f t="shared" si="176"/>
        <v>1</v>
      </c>
      <c r="AA1626">
        <f t="shared" si="177"/>
        <v>1</v>
      </c>
      <c r="AB1626">
        <f t="shared" si="178"/>
        <v>1</v>
      </c>
      <c r="AC1626">
        <f>IF(N1626=Legend!$D$3,3,IF(N1626=Legend!$D$4,2,IF(N1626=Legend!$D$5,1,0)))</f>
        <v>3</v>
      </c>
      <c r="AD1626">
        <f t="shared" si="179"/>
        <v>1</v>
      </c>
      <c r="AF1626">
        <f t="shared" si="180"/>
        <v>0</v>
      </c>
      <c r="AG1626">
        <f>IF(R1626=Legend!$F$3,3,IF(R1626=Legend!$F$4,2,IF(R1626=Legend!$F$5,1,0)))</f>
        <v>2</v>
      </c>
      <c r="AH1626">
        <f>IF(S1626=Legend!$F$3,3,IF(S1626=Legend!$F$4,2,IF(S1626=Legend!$F$5,1,0)))</f>
        <v>3</v>
      </c>
      <c r="AK1626">
        <f>IF(V1626=Legend!$H$3,3,IF(V1626=Legend!$H$4,2,IF(V1626=Legend!$H$5,1,0)))</f>
        <v>2</v>
      </c>
      <c r="AM1626">
        <f t="shared" si="181"/>
        <v>15</v>
      </c>
    </row>
    <row r="1627" spans="1:39" ht="140.4" x14ac:dyDescent="0.3">
      <c r="A1627" t="s">
        <v>73</v>
      </c>
      <c r="B1627" t="s">
        <v>162</v>
      </c>
      <c r="C1627" t="s">
        <v>274</v>
      </c>
      <c r="D1627" t="s">
        <v>298</v>
      </c>
      <c r="E1627" t="str">
        <f t="shared" si="175"/>
        <v>MANDIRI SWALAYAN/SRI WURYANI</v>
      </c>
      <c r="F1627" t="s">
        <v>37</v>
      </c>
      <c r="G1627" t="s">
        <v>21</v>
      </c>
      <c r="H1627" t="s">
        <v>21</v>
      </c>
      <c r="I1627" t="s">
        <v>22</v>
      </c>
      <c r="J1627" t="s">
        <v>23</v>
      </c>
      <c r="K1627" t="s">
        <v>24</v>
      </c>
      <c r="L1627" t="s">
        <v>25</v>
      </c>
      <c r="M1627" t="s">
        <v>25</v>
      </c>
      <c r="N1627" t="s">
        <v>28</v>
      </c>
      <c r="O1627" t="s">
        <v>25</v>
      </c>
      <c r="P1627" t="s">
        <v>21</v>
      </c>
      <c r="Q1627" t="s">
        <v>27</v>
      </c>
      <c r="R1627" t="s">
        <v>45</v>
      </c>
      <c r="S1627" t="s">
        <v>29</v>
      </c>
      <c r="T1627" t="s">
        <v>21</v>
      </c>
      <c r="U1627" t="s">
        <v>21</v>
      </c>
      <c r="V1627" t="s">
        <v>33</v>
      </c>
      <c r="W1627" s="2" t="s">
        <v>34</v>
      </c>
      <c r="Y1627">
        <f>IF(J1627=Legend!$B$3,0,IF(J1627=Legend!$B$4,1,IF(J1627=Legend!$B$5,2,0)))</f>
        <v>1</v>
      </c>
      <c r="Z1627">
        <f t="shared" si="176"/>
        <v>1</v>
      </c>
      <c r="AA1627">
        <f t="shared" si="177"/>
        <v>1</v>
      </c>
      <c r="AB1627">
        <f t="shared" si="178"/>
        <v>1</v>
      </c>
      <c r="AC1627">
        <f>IF(N1627=Legend!$D$3,3,IF(N1627=Legend!$D$4,2,IF(N1627=Legend!$D$5,1,0)))</f>
        <v>1</v>
      </c>
      <c r="AD1627">
        <f t="shared" si="179"/>
        <v>1</v>
      </c>
      <c r="AF1627">
        <f t="shared" si="180"/>
        <v>0</v>
      </c>
      <c r="AG1627">
        <f>IF(R1627=Legend!$F$3,3,IF(R1627=Legend!$F$4,2,IF(R1627=Legend!$F$5,1,0)))</f>
        <v>1</v>
      </c>
      <c r="AH1627">
        <f>IF(S1627=Legend!$F$3,3,IF(S1627=Legend!$F$4,2,IF(S1627=Legend!$F$5,1,0)))</f>
        <v>3</v>
      </c>
      <c r="AK1627">
        <f>IF(V1627=Legend!$H$3,3,IF(V1627=Legend!$H$4,2,IF(V1627=Legend!$H$5,1,0)))</f>
        <v>1</v>
      </c>
      <c r="AM1627">
        <f t="shared" si="181"/>
        <v>11</v>
      </c>
    </row>
    <row r="1628" spans="1:39" ht="140.4" x14ac:dyDescent="0.3">
      <c r="A1628" t="s">
        <v>74</v>
      </c>
      <c r="B1628" t="s">
        <v>174</v>
      </c>
      <c r="C1628" t="s">
        <v>4009</v>
      </c>
      <c r="D1628" t="s">
        <v>4011</v>
      </c>
      <c r="E1628" t="str">
        <f t="shared" si="175"/>
        <v>MANFAAT SWALAYAN</v>
      </c>
      <c r="F1628" t="s">
        <v>74</v>
      </c>
      <c r="G1628" t="s">
        <v>21</v>
      </c>
      <c r="H1628" t="s">
        <v>21</v>
      </c>
      <c r="I1628" t="s">
        <v>22</v>
      </c>
      <c r="J1628" t="s">
        <v>23</v>
      </c>
      <c r="K1628" t="s">
        <v>24</v>
      </c>
      <c r="L1628" t="s">
        <v>25</v>
      </c>
      <c r="M1628" t="s">
        <v>25</v>
      </c>
      <c r="N1628" t="s">
        <v>47</v>
      </c>
      <c r="O1628" t="s">
        <v>25</v>
      </c>
      <c r="P1628" t="s">
        <v>21</v>
      </c>
      <c r="Q1628" t="s">
        <v>27</v>
      </c>
      <c r="R1628" t="s">
        <v>45</v>
      </c>
      <c r="S1628" t="s">
        <v>29</v>
      </c>
      <c r="T1628" t="s">
        <v>21</v>
      </c>
      <c r="U1628" t="s">
        <v>21</v>
      </c>
      <c r="V1628" t="s">
        <v>75</v>
      </c>
      <c r="W1628" s="2" t="s">
        <v>34</v>
      </c>
      <c r="Y1628">
        <f>IF(J1628=Legend!$B$3,0,IF(J1628=Legend!$B$4,1,IF(J1628=Legend!$B$5,2,0)))</f>
        <v>1</v>
      </c>
      <c r="Z1628">
        <f t="shared" si="176"/>
        <v>1</v>
      </c>
      <c r="AA1628">
        <f t="shared" si="177"/>
        <v>1</v>
      </c>
      <c r="AB1628">
        <f t="shared" si="178"/>
        <v>1</v>
      </c>
      <c r="AC1628">
        <f>IF(N1628=Legend!$D$3,3,IF(N1628=Legend!$D$4,2,IF(N1628=Legend!$D$5,1,0)))</f>
        <v>0</v>
      </c>
      <c r="AD1628">
        <f t="shared" si="179"/>
        <v>1</v>
      </c>
      <c r="AF1628">
        <f t="shared" si="180"/>
        <v>0</v>
      </c>
      <c r="AG1628">
        <f>IF(R1628=Legend!$F$3,3,IF(R1628=Legend!$F$4,2,IF(R1628=Legend!$F$5,1,0)))</f>
        <v>1</v>
      </c>
      <c r="AH1628">
        <f>IF(S1628=Legend!$F$3,3,IF(S1628=Legend!$F$4,2,IF(S1628=Legend!$F$5,1,0)))</f>
        <v>3</v>
      </c>
      <c r="AK1628">
        <f>IF(V1628=Legend!$H$3,3,IF(V1628=Legend!$H$4,2,IF(V1628=Legend!$H$5,1,0)))</f>
        <v>3</v>
      </c>
      <c r="AM1628">
        <f t="shared" si="181"/>
        <v>12</v>
      </c>
    </row>
    <row r="1629" spans="1:39" ht="140.4" x14ac:dyDescent="0.3">
      <c r="A1629" t="s">
        <v>39</v>
      </c>
      <c r="B1629" t="s">
        <v>478</v>
      </c>
      <c r="C1629" t="s">
        <v>5325</v>
      </c>
      <c r="D1629" t="s">
        <v>653</v>
      </c>
      <c r="E1629" t="str">
        <f t="shared" si="175"/>
        <v>MANGESTONI</v>
      </c>
      <c r="F1629" t="s">
        <v>39</v>
      </c>
      <c r="G1629" t="s">
        <v>21</v>
      </c>
      <c r="H1629" t="s">
        <v>21</v>
      </c>
      <c r="I1629" t="s">
        <v>54</v>
      </c>
      <c r="J1629" t="s">
        <v>23</v>
      </c>
      <c r="K1629" t="s">
        <v>24</v>
      </c>
      <c r="L1629" t="s">
        <v>25</v>
      </c>
      <c r="M1629" t="s">
        <v>25</v>
      </c>
      <c r="N1629" t="s">
        <v>26</v>
      </c>
      <c r="O1629" t="s">
        <v>25</v>
      </c>
      <c r="P1629" t="s">
        <v>21</v>
      </c>
      <c r="Q1629" t="s">
        <v>27</v>
      </c>
      <c r="R1629" t="s">
        <v>28</v>
      </c>
      <c r="S1629" t="s">
        <v>29</v>
      </c>
      <c r="T1629" t="s">
        <v>21</v>
      </c>
      <c r="U1629" t="s">
        <v>21</v>
      </c>
      <c r="V1629" t="s">
        <v>33</v>
      </c>
      <c r="W1629" s="2" t="s">
        <v>34</v>
      </c>
      <c r="Y1629">
        <f>IF(J1629=Legend!$B$3,0,IF(J1629=Legend!$B$4,1,IF(J1629=Legend!$B$5,2,0)))</f>
        <v>1</v>
      </c>
      <c r="Z1629">
        <f t="shared" si="176"/>
        <v>1</v>
      </c>
      <c r="AA1629">
        <f t="shared" si="177"/>
        <v>1</v>
      </c>
      <c r="AB1629">
        <f t="shared" si="178"/>
        <v>1</v>
      </c>
      <c r="AC1629">
        <f>IF(N1629=Legend!$D$3,3,IF(N1629=Legend!$D$4,2,IF(N1629=Legend!$D$5,1,0)))</f>
        <v>2</v>
      </c>
      <c r="AD1629">
        <f t="shared" si="179"/>
        <v>1</v>
      </c>
      <c r="AF1629">
        <f t="shared" si="180"/>
        <v>0</v>
      </c>
      <c r="AG1629">
        <f>IF(R1629=Legend!$F$3,3,IF(R1629=Legend!$F$4,2,IF(R1629=Legend!$F$5,1,0)))</f>
        <v>2</v>
      </c>
      <c r="AH1629">
        <f>IF(S1629=Legend!$F$3,3,IF(S1629=Legend!$F$4,2,IF(S1629=Legend!$F$5,1,0)))</f>
        <v>3</v>
      </c>
      <c r="AK1629">
        <f>IF(V1629=Legend!$H$3,3,IF(V1629=Legend!$H$4,2,IF(V1629=Legend!$H$5,1,0)))</f>
        <v>1</v>
      </c>
      <c r="AM1629">
        <f t="shared" si="181"/>
        <v>13</v>
      </c>
    </row>
    <row r="1630" spans="1:39" ht="140.4" x14ac:dyDescent="0.3">
      <c r="A1630" t="s">
        <v>67</v>
      </c>
      <c r="B1630" t="s">
        <v>174</v>
      </c>
      <c r="C1630" t="s">
        <v>2152</v>
      </c>
      <c r="D1630" t="s">
        <v>2391</v>
      </c>
      <c r="E1630" t="str">
        <f t="shared" si="175"/>
        <v>MANGGIS INDAH</v>
      </c>
      <c r="F1630" t="s">
        <v>67</v>
      </c>
      <c r="G1630" t="s">
        <v>21</v>
      </c>
      <c r="H1630" t="s">
        <v>21</v>
      </c>
      <c r="I1630" t="s">
        <v>22</v>
      </c>
      <c r="J1630" t="s">
        <v>35</v>
      </c>
      <c r="K1630" t="s">
        <v>24</v>
      </c>
      <c r="L1630" t="s">
        <v>25</v>
      </c>
      <c r="M1630" t="s">
        <v>25</v>
      </c>
      <c r="N1630" t="s">
        <v>28</v>
      </c>
      <c r="O1630" t="s">
        <v>25</v>
      </c>
      <c r="P1630" t="s">
        <v>21</v>
      </c>
      <c r="Q1630" t="s">
        <v>27</v>
      </c>
      <c r="R1630" t="s">
        <v>45</v>
      </c>
      <c r="S1630" t="s">
        <v>28</v>
      </c>
      <c r="T1630" t="s">
        <v>21</v>
      </c>
      <c r="U1630" t="s">
        <v>21</v>
      </c>
      <c r="V1630" t="s">
        <v>33</v>
      </c>
      <c r="W1630" s="2" t="s">
        <v>34</v>
      </c>
      <c r="Y1630">
        <f>IF(J1630=Legend!$B$3,0,IF(J1630=Legend!$B$4,1,IF(J1630=Legend!$B$5,2,0)))</f>
        <v>0</v>
      </c>
      <c r="Z1630">
        <f t="shared" si="176"/>
        <v>1</v>
      </c>
      <c r="AA1630">
        <f t="shared" si="177"/>
        <v>1</v>
      </c>
      <c r="AB1630">
        <f t="shared" si="178"/>
        <v>1</v>
      </c>
      <c r="AC1630">
        <f>IF(N1630=Legend!$D$3,3,IF(N1630=Legend!$D$4,2,IF(N1630=Legend!$D$5,1,0)))</f>
        <v>1</v>
      </c>
      <c r="AD1630">
        <f t="shared" si="179"/>
        <v>1</v>
      </c>
      <c r="AF1630">
        <f t="shared" si="180"/>
        <v>0</v>
      </c>
      <c r="AG1630">
        <f>IF(R1630=Legend!$F$3,3,IF(R1630=Legend!$F$4,2,IF(R1630=Legend!$F$5,1,0)))</f>
        <v>1</v>
      </c>
      <c r="AH1630">
        <f>IF(S1630=Legend!$F$3,3,IF(S1630=Legend!$F$4,2,IF(S1630=Legend!$F$5,1,0)))</f>
        <v>2</v>
      </c>
      <c r="AK1630">
        <f>IF(V1630=Legend!$H$3,3,IF(V1630=Legend!$H$4,2,IF(V1630=Legend!$H$5,1,0)))</f>
        <v>1</v>
      </c>
      <c r="AM1630">
        <f t="shared" si="181"/>
        <v>9</v>
      </c>
    </row>
    <row r="1631" spans="1:39" ht="124.8" x14ac:dyDescent="0.3">
      <c r="A1631" t="s">
        <v>136</v>
      </c>
      <c r="B1631" t="s">
        <v>1683</v>
      </c>
      <c r="C1631" t="s">
        <v>4794</v>
      </c>
      <c r="D1631" t="s">
        <v>4806</v>
      </c>
      <c r="E1631" t="str">
        <f t="shared" si="175"/>
        <v>MANTIKA MART</v>
      </c>
      <c r="F1631" t="s">
        <v>155</v>
      </c>
      <c r="G1631" t="s">
        <v>21</v>
      </c>
      <c r="H1631" t="s">
        <v>21</v>
      </c>
      <c r="I1631" t="s">
        <v>54</v>
      </c>
      <c r="J1631" t="s">
        <v>35</v>
      </c>
      <c r="K1631" t="s">
        <v>24</v>
      </c>
      <c r="L1631" t="s">
        <v>25</v>
      </c>
      <c r="M1631" t="s">
        <v>25</v>
      </c>
      <c r="N1631" t="s">
        <v>26</v>
      </c>
      <c r="O1631" t="s">
        <v>25</v>
      </c>
      <c r="P1631" t="s">
        <v>21</v>
      </c>
      <c r="Q1631" t="s">
        <v>27</v>
      </c>
      <c r="R1631" t="s">
        <v>45</v>
      </c>
      <c r="S1631" t="s">
        <v>29</v>
      </c>
      <c r="T1631" t="s">
        <v>21</v>
      </c>
      <c r="U1631" t="s">
        <v>21</v>
      </c>
      <c r="V1631" t="s">
        <v>33</v>
      </c>
      <c r="W1631" s="2" t="s">
        <v>94</v>
      </c>
      <c r="Y1631">
        <f>IF(J1631=Legend!$B$3,0,IF(J1631=Legend!$B$4,1,IF(J1631=Legend!$B$5,2,0)))</f>
        <v>0</v>
      </c>
      <c r="Z1631">
        <f t="shared" si="176"/>
        <v>1</v>
      </c>
      <c r="AA1631">
        <f t="shared" si="177"/>
        <v>1</v>
      </c>
      <c r="AB1631">
        <f t="shared" si="178"/>
        <v>1</v>
      </c>
      <c r="AC1631">
        <f>IF(N1631=Legend!$D$3,3,IF(N1631=Legend!$D$4,2,IF(N1631=Legend!$D$5,1,0)))</f>
        <v>2</v>
      </c>
      <c r="AD1631">
        <f t="shared" si="179"/>
        <v>1</v>
      </c>
      <c r="AF1631">
        <f t="shared" si="180"/>
        <v>0</v>
      </c>
      <c r="AG1631">
        <f>IF(R1631=Legend!$F$3,3,IF(R1631=Legend!$F$4,2,IF(R1631=Legend!$F$5,1,0)))</f>
        <v>1</v>
      </c>
      <c r="AH1631">
        <f>IF(S1631=Legend!$F$3,3,IF(S1631=Legend!$F$4,2,IF(S1631=Legend!$F$5,1,0)))</f>
        <v>3</v>
      </c>
      <c r="AK1631">
        <f>IF(V1631=Legend!$H$3,3,IF(V1631=Legend!$H$4,2,IF(V1631=Legend!$H$5,1,0)))</f>
        <v>1</v>
      </c>
      <c r="AM1631">
        <f t="shared" si="181"/>
        <v>11</v>
      </c>
    </row>
    <row r="1632" spans="1:39" x14ac:dyDescent="0.3">
      <c r="A1632" t="s">
        <v>64</v>
      </c>
      <c r="B1632" t="s">
        <v>983</v>
      </c>
      <c r="C1632" t="s">
        <v>984</v>
      </c>
      <c r="D1632" t="s">
        <v>3152</v>
      </c>
      <c r="E1632" t="str">
        <f t="shared" si="175"/>
        <v>MANUD</v>
      </c>
      <c r="F1632" t="s">
        <v>64</v>
      </c>
      <c r="G1632" t="s">
        <v>21</v>
      </c>
      <c r="H1632" t="s">
        <v>21</v>
      </c>
      <c r="I1632" t="s">
        <v>22</v>
      </c>
      <c r="J1632" t="s">
        <v>23</v>
      </c>
      <c r="K1632" t="s">
        <v>47</v>
      </c>
      <c r="L1632" t="s">
        <v>21</v>
      </c>
      <c r="M1632" t="s">
        <v>21</v>
      </c>
      <c r="N1632" t="s">
        <v>47</v>
      </c>
      <c r="O1632" t="s">
        <v>21</v>
      </c>
      <c r="P1632" t="s">
        <v>21</v>
      </c>
      <c r="Q1632" t="s">
        <v>27</v>
      </c>
      <c r="R1632" t="s">
        <v>47</v>
      </c>
      <c r="S1632" t="s">
        <v>45</v>
      </c>
      <c r="T1632" t="s">
        <v>21</v>
      </c>
      <c r="U1632" t="s">
        <v>21</v>
      </c>
      <c r="V1632" t="s">
        <v>75</v>
      </c>
      <c r="W1632" s="18" t="s">
        <v>53</v>
      </c>
      <c r="Y1632">
        <f>IF(J1632=Legend!$B$3,0,IF(J1632=Legend!$B$4,1,IF(J1632=Legend!$B$5,2,0)))</f>
        <v>1</v>
      </c>
      <c r="Z1632">
        <f t="shared" si="176"/>
        <v>0</v>
      </c>
      <c r="AA1632">
        <f t="shared" si="177"/>
        <v>0</v>
      </c>
      <c r="AB1632">
        <f t="shared" si="178"/>
        <v>0</v>
      </c>
      <c r="AC1632">
        <f>IF(N1632=Legend!$D$3,3,IF(N1632=Legend!$D$4,2,IF(N1632=Legend!$D$5,1,0)))</f>
        <v>0</v>
      </c>
      <c r="AD1632">
        <f t="shared" si="179"/>
        <v>0</v>
      </c>
      <c r="AF1632">
        <f t="shared" si="180"/>
        <v>0</v>
      </c>
      <c r="AG1632">
        <f>IF(R1632=Legend!$F$3,3,IF(R1632=Legend!$F$4,2,IF(R1632=Legend!$F$5,1,0)))</f>
        <v>0</v>
      </c>
      <c r="AH1632">
        <f>IF(S1632=Legend!$F$3,3,IF(S1632=Legend!$F$4,2,IF(S1632=Legend!$F$5,1,0)))</f>
        <v>1</v>
      </c>
      <c r="AK1632">
        <f>IF(V1632=Legend!$H$3,3,IF(V1632=Legend!$H$4,2,IF(V1632=Legend!$H$5,1,0)))</f>
        <v>3</v>
      </c>
      <c r="AM1632">
        <f t="shared" si="181"/>
        <v>5</v>
      </c>
    </row>
    <row r="1633" spans="1:39" ht="140.4" x14ac:dyDescent="0.3">
      <c r="A1633" t="s">
        <v>20</v>
      </c>
      <c r="B1633" t="s">
        <v>2938</v>
      </c>
      <c r="C1633" t="s">
        <v>2939</v>
      </c>
      <c r="D1633" t="s">
        <v>2962</v>
      </c>
      <c r="E1633" t="str">
        <f t="shared" si="175"/>
        <v>MARANATHA ANGSANA</v>
      </c>
      <c r="F1633" t="s">
        <v>65</v>
      </c>
      <c r="G1633" t="s">
        <v>21</v>
      </c>
      <c r="H1633" t="s">
        <v>21</v>
      </c>
      <c r="I1633" t="s">
        <v>22</v>
      </c>
      <c r="J1633" t="s">
        <v>35</v>
      </c>
      <c r="K1633" t="s">
        <v>24</v>
      </c>
      <c r="L1633" t="s">
        <v>21</v>
      </c>
      <c r="M1633" t="s">
        <v>25</v>
      </c>
      <c r="N1633" t="s">
        <v>26</v>
      </c>
      <c r="O1633" t="s">
        <v>25</v>
      </c>
      <c r="P1633" t="s">
        <v>21</v>
      </c>
      <c r="Q1633" t="s">
        <v>60</v>
      </c>
      <c r="R1633" t="s">
        <v>45</v>
      </c>
      <c r="S1633" t="s">
        <v>45</v>
      </c>
      <c r="T1633" t="s">
        <v>21</v>
      </c>
      <c r="U1633" t="s">
        <v>21</v>
      </c>
      <c r="V1633" t="s">
        <v>30</v>
      </c>
      <c r="W1633" s="2" t="s">
        <v>34</v>
      </c>
      <c r="Y1633">
        <f>IF(J1633=Legend!$B$3,0,IF(J1633=Legend!$B$4,1,IF(J1633=Legend!$B$5,2,0)))</f>
        <v>0</v>
      </c>
      <c r="Z1633">
        <f t="shared" si="176"/>
        <v>1</v>
      </c>
      <c r="AA1633">
        <f t="shared" si="177"/>
        <v>0</v>
      </c>
      <c r="AB1633">
        <f t="shared" si="178"/>
        <v>1</v>
      </c>
      <c r="AC1633">
        <f>IF(N1633=Legend!$D$3,3,IF(N1633=Legend!$D$4,2,IF(N1633=Legend!$D$5,1,0)))</f>
        <v>2</v>
      </c>
      <c r="AD1633">
        <f t="shared" si="179"/>
        <v>1</v>
      </c>
      <c r="AF1633">
        <f t="shared" si="180"/>
        <v>2</v>
      </c>
      <c r="AG1633">
        <f>IF(R1633=Legend!$F$3,3,IF(R1633=Legend!$F$4,2,IF(R1633=Legend!$F$5,1,0)))</f>
        <v>1</v>
      </c>
      <c r="AH1633">
        <f>IF(S1633=Legend!$F$3,3,IF(S1633=Legend!$F$4,2,IF(S1633=Legend!$F$5,1,0)))</f>
        <v>1</v>
      </c>
      <c r="AK1633">
        <f>IF(V1633=Legend!$H$3,3,IF(V1633=Legend!$H$4,2,IF(V1633=Legend!$H$5,1,0)))</f>
        <v>2</v>
      </c>
      <c r="AM1633">
        <f t="shared" si="181"/>
        <v>11</v>
      </c>
    </row>
    <row r="1634" spans="1:39" ht="156" x14ac:dyDescent="0.3">
      <c r="A1634" t="s">
        <v>82</v>
      </c>
      <c r="B1634" t="s">
        <v>843</v>
      </c>
      <c r="C1634" t="s">
        <v>4615</v>
      </c>
      <c r="D1634" t="s">
        <v>4618</v>
      </c>
      <c r="E1634" t="str">
        <f t="shared" si="175"/>
        <v>MARATHON BARU</v>
      </c>
      <c r="F1634" t="s">
        <v>139</v>
      </c>
      <c r="G1634" t="s">
        <v>21</v>
      </c>
      <c r="H1634" t="s">
        <v>21</v>
      </c>
      <c r="I1634" t="s">
        <v>22</v>
      </c>
      <c r="J1634" t="s">
        <v>23</v>
      </c>
      <c r="K1634" t="s">
        <v>24</v>
      </c>
      <c r="L1634" t="s">
        <v>25</v>
      </c>
      <c r="M1634" t="s">
        <v>25</v>
      </c>
      <c r="N1634" t="s">
        <v>28</v>
      </c>
      <c r="O1634" t="s">
        <v>25</v>
      </c>
      <c r="P1634" t="s">
        <v>21</v>
      </c>
      <c r="Q1634" t="s">
        <v>27</v>
      </c>
      <c r="R1634" t="s">
        <v>45</v>
      </c>
      <c r="S1634" t="s">
        <v>28</v>
      </c>
      <c r="T1634" t="s">
        <v>21</v>
      </c>
      <c r="U1634" t="s">
        <v>21</v>
      </c>
      <c r="V1634" t="s">
        <v>30</v>
      </c>
      <c r="W1634" s="2" t="s">
        <v>31</v>
      </c>
      <c r="Y1634">
        <f>IF(J1634=Legend!$B$3,0,IF(J1634=Legend!$B$4,1,IF(J1634=Legend!$B$5,2,0)))</f>
        <v>1</v>
      </c>
      <c r="Z1634">
        <f t="shared" si="176"/>
        <v>1</v>
      </c>
      <c r="AA1634">
        <f t="shared" si="177"/>
        <v>1</v>
      </c>
      <c r="AB1634">
        <f t="shared" si="178"/>
        <v>1</v>
      </c>
      <c r="AC1634">
        <f>IF(N1634=Legend!$D$3,3,IF(N1634=Legend!$D$4,2,IF(N1634=Legend!$D$5,1,0)))</f>
        <v>1</v>
      </c>
      <c r="AD1634">
        <f t="shared" si="179"/>
        <v>1</v>
      </c>
      <c r="AF1634">
        <f t="shared" si="180"/>
        <v>0</v>
      </c>
      <c r="AG1634">
        <f>IF(R1634=Legend!$F$3,3,IF(R1634=Legend!$F$4,2,IF(R1634=Legend!$F$5,1,0)))</f>
        <v>1</v>
      </c>
      <c r="AH1634">
        <f>IF(S1634=Legend!$F$3,3,IF(S1634=Legend!$F$4,2,IF(S1634=Legend!$F$5,1,0)))</f>
        <v>2</v>
      </c>
      <c r="AK1634">
        <f>IF(V1634=Legend!$H$3,3,IF(V1634=Legend!$H$4,2,IF(V1634=Legend!$H$5,1,0)))</f>
        <v>2</v>
      </c>
      <c r="AM1634">
        <f t="shared" si="181"/>
        <v>11</v>
      </c>
    </row>
    <row r="1635" spans="1:39" ht="62.4" x14ac:dyDescent="0.3">
      <c r="A1635" t="s">
        <v>36</v>
      </c>
      <c r="B1635" t="s">
        <v>881</v>
      </c>
      <c r="C1635" t="s">
        <v>2278</v>
      </c>
      <c r="D1635" t="s">
        <v>2604</v>
      </c>
      <c r="E1635" t="str">
        <f t="shared" si="175"/>
        <v>MARDI MART</v>
      </c>
      <c r="F1635" t="s">
        <v>36</v>
      </c>
      <c r="G1635" t="s">
        <v>21</v>
      </c>
      <c r="H1635" t="s">
        <v>21</v>
      </c>
      <c r="I1635" t="s">
        <v>22</v>
      </c>
      <c r="J1635" t="s">
        <v>35</v>
      </c>
      <c r="K1635" t="s">
        <v>24</v>
      </c>
      <c r="L1635" t="s">
        <v>25</v>
      </c>
      <c r="M1635" t="s">
        <v>25</v>
      </c>
      <c r="N1635" t="s">
        <v>26</v>
      </c>
      <c r="O1635" t="s">
        <v>21</v>
      </c>
      <c r="P1635" t="s">
        <v>21</v>
      </c>
      <c r="Q1635" t="s">
        <v>27</v>
      </c>
      <c r="R1635" t="s">
        <v>45</v>
      </c>
      <c r="S1635" t="s">
        <v>28</v>
      </c>
      <c r="T1635" t="s">
        <v>21</v>
      </c>
      <c r="U1635" t="s">
        <v>21</v>
      </c>
      <c r="V1635" t="s">
        <v>33</v>
      </c>
      <c r="W1635" s="2" t="s">
        <v>106</v>
      </c>
      <c r="Y1635">
        <f>IF(J1635=Legend!$B$3,0,IF(J1635=Legend!$B$4,1,IF(J1635=Legend!$B$5,2,0)))</f>
        <v>0</v>
      </c>
      <c r="Z1635">
        <f t="shared" si="176"/>
        <v>1</v>
      </c>
      <c r="AA1635">
        <f t="shared" si="177"/>
        <v>1</v>
      </c>
      <c r="AB1635">
        <f t="shared" si="178"/>
        <v>1</v>
      </c>
      <c r="AC1635">
        <f>IF(N1635=Legend!$D$3,3,IF(N1635=Legend!$D$4,2,IF(N1635=Legend!$D$5,1,0)))</f>
        <v>2</v>
      </c>
      <c r="AD1635">
        <f t="shared" si="179"/>
        <v>0</v>
      </c>
      <c r="AF1635">
        <f t="shared" si="180"/>
        <v>0</v>
      </c>
      <c r="AG1635">
        <f>IF(R1635=Legend!$F$3,3,IF(R1635=Legend!$F$4,2,IF(R1635=Legend!$F$5,1,0)))</f>
        <v>1</v>
      </c>
      <c r="AH1635">
        <f>IF(S1635=Legend!$F$3,3,IF(S1635=Legend!$F$4,2,IF(S1635=Legend!$F$5,1,0)))</f>
        <v>2</v>
      </c>
      <c r="AK1635">
        <f>IF(V1635=Legend!$H$3,3,IF(V1635=Legend!$H$4,2,IF(V1635=Legend!$H$5,1,0)))</f>
        <v>1</v>
      </c>
      <c r="AM1635">
        <f t="shared" si="181"/>
        <v>9</v>
      </c>
    </row>
    <row r="1636" spans="1:39" ht="93.6" x14ac:dyDescent="0.3">
      <c r="A1636" t="s">
        <v>62</v>
      </c>
      <c r="B1636" t="s">
        <v>890</v>
      </c>
      <c r="C1636" t="s">
        <v>1169</v>
      </c>
      <c r="D1636" t="s">
        <v>1674</v>
      </c>
      <c r="E1636" t="str">
        <f t="shared" si="175"/>
        <v>MARDIKA MART</v>
      </c>
      <c r="F1636" t="s">
        <v>62</v>
      </c>
      <c r="G1636" t="s">
        <v>21</v>
      </c>
      <c r="H1636" t="s">
        <v>21</v>
      </c>
      <c r="I1636" t="s">
        <v>22</v>
      </c>
      <c r="J1636" t="s">
        <v>35</v>
      </c>
      <c r="K1636" t="s">
        <v>24</v>
      </c>
      <c r="L1636" t="s">
        <v>25</v>
      </c>
      <c r="M1636" t="s">
        <v>21</v>
      </c>
      <c r="N1636" t="s">
        <v>26</v>
      </c>
      <c r="O1636" t="s">
        <v>25</v>
      </c>
      <c r="P1636" t="s">
        <v>21</v>
      </c>
      <c r="Q1636" t="s">
        <v>27</v>
      </c>
      <c r="R1636" t="s">
        <v>45</v>
      </c>
      <c r="S1636" t="s">
        <v>28</v>
      </c>
      <c r="T1636" t="s">
        <v>21</v>
      </c>
      <c r="U1636" t="s">
        <v>21</v>
      </c>
      <c r="V1636" t="s">
        <v>42</v>
      </c>
      <c r="W1636" s="2" t="s">
        <v>51</v>
      </c>
      <c r="Y1636">
        <f>IF(J1636=Legend!$B$3,0,IF(J1636=Legend!$B$4,1,IF(J1636=Legend!$B$5,2,0)))</f>
        <v>0</v>
      </c>
      <c r="Z1636">
        <f t="shared" si="176"/>
        <v>1</v>
      </c>
      <c r="AA1636">
        <f t="shared" si="177"/>
        <v>1</v>
      </c>
      <c r="AB1636">
        <f t="shared" si="178"/>
        <v>0</v>
      </c>
      <c r="AC1636">
        <f>IF(N1636=Legend!$D$3,3,IF(N1636=Legend!$D$4,2,IF(N1636=Legend!$D$5,1,0)))</f>
        <v>2</v>
      </c>
      <c r="AD1636">
        <f t="shared" si="179"/>
        <v>1</v>
      </c>
      <c r="AF1636">
        <f t="shared" si="180"/>
        <v>0</v>
      </c>
      <c r="AG1636">
        <f>IF(R1636=Legend!$F$3,3,IF(R1636=Legend!$F$4,2,IF(R1636=Legend!$F$5,1,0)))</f>
        <v>1</v>
      </c>
      <c r="AH1636">
        <f>IF(S1636=Legend!$F$3,3,IF(S1636=Legend!$F$4,2,IF(S1636=Legend!$F$5,1,0)))</f>
        <v>2</v>
      </c>
      <c r="AK1636">
        <f>IF(V1636=Legend!$H$3,3,IF(V1636=Legend!$H$4,2,IF(V1636=Legend!$H$5,1,0)))</f>
        <v>0</v>
      </c>
      <c r="AM1636">
        <f t="shared" si="181"/>
        <v>8</v>
      </c>
    </row>
    <row r="1637" spans="1:39" ht="78" x14ac:dyDescent="0.3">
      <c r="A1637" t="s">
        <v>40</v>
      </c>
      <c r="B1637" t="s">
        <v>162</v>
      </c>
      <c r="C1637" t="s">
        <v>505</v>
      </c>
      <c r="D1637" t="s">
        <v>3297</v>
      </c>
      <c r="E1637" t="str">
        <f t="shared" si="175"/>
        <v>MARGAHAYU- SOMAGEDE</v>
      </c>
      <c r="F1637" t="s">
        <v>37</v>
      </c>
      <c r="G1637" t="s">
        <v>21</v>
      </c>
      <c r="H1637" t="s">
        <v>21</v>
      </c>
      <c r="I1637" t="s">
        <v>50</v>
      </c>
      <c r="J1637" t="s">
        <v>23</v>
      </c>
      <c r="K1637" t="s">
        <v>24</v>
      </c>
      <c r="L1637" t="s">
        <v>25</v>
      </c>
      <c r="M1637" t="s">
        <v>25</v>
      </c>
      <c r="N1637" t="s">
        <v>26</v>
      </c>
      <c r="O1637" t="s">
        <v>25</v>
      </c>
      <c r="P1637" t="s">
        <v>21</v>
      </c>
      <c r="Q1637" t="s">
        <v>27</v>
      </c>
      <c r="R1637" t="s">
        <v>45</v>
      </c>
      <c r="S1637" t="s">
        <v>29</v>
      </c>
      <c r="T1637" t="s">
        <v>21</v>
      </c>
      <c r="U1637" t="s">
        <v>21</v>
      </c>
      <c r="V1637" t="s">
        <v>33</v>
      </c>
      <c r="W1637" s="2" t="s">
        <v>125</v>
      </c>
      <c r="Y1637">
        <f>IF(J1637=Legend!$B$3,0,IF(J1637=Legend!$B$4,1,IF(J1637=Legend!$B$5,2,0)))</f>
        <v>1</v>
      </c>
      <c r="Z1637">
        <f t="shared" si="176"/>
        <v>1</v>
      </c>
      <c r="AA1637">
        <f t="shared" si="177"/>
        <v>1</v>
      </c>
      <c r="AB1637">
        <f t="shared" si="178"/>
        <v>1</v>
      </c>
      <c r="AC1637">
        <f>IF(N1637=Legend!$D$3,3,IF(N1637=Legend!$D$4,2,IF(N1637=Legend!$D$5,1,0)))</f>
        <v>2</v>
      </c>
      <c r="AD1637">
        <f t="shared" si="179"/>
        <v>1</v>
      </c>
      <c r="AF1637">
        <f t="shared" si="180"/>
        <v>0</v>
      </c>
      <c r="AG1637">
        <f>IF(R1637=Legend!$F$3,3,IF(R1637=Legend!$F$4,2,IF(R1637=Legend!$F$5,1,0)))</f>
        <v>1</v>
      </c>
      <c r="AH1637">
        <f>IF(S1637=Legend!$F$3,3,IF(S1637=Legend!$F$4,2,IF(S1637=Legend!$F$5,1,0)))</f>
        <v>3</v>
      </c>
      <c r="AK1637">
        <f>IF(V1637=Legend!$H$3,3,IF(V1637=Legend!$H$4,2,IF(V1637=Legend!$H$5,1,0)))</f>
        <v>1</v>
      </c>
      <c r="AM1637">
        <f t="shared" si="181"/>
        <v>12</v>
      </c>
    </row>
    <row r="1638" spans="1:39" ht="78" x14ac:dyDescent="0.3">
      <c r="A1638" t="s">
        <v>39</v>
      </c>
      <c r="B1638" t="s">
        <v>162</v>
      </c>
      <c r="C1638" t="s">
        <v>656</v>
      </c>
      <c r="D1638" t="s">
        <v>669</v>
      </c>
      <c r="E1638" t="str">
        <f t="shared" si="175"/>
        <v>Margo Rizky swalayan</v>
      </c>
      <c r="F1638" t="s">
        <v>39</v>
      </c>
      <c r="G1638" t="s">
        <v>21</v>
      </c>
      <c r="H1638" t="s">
        <v>21</v>
      </c>
      <c r="I1638" t="s">
        <v>22</v>
      </c>
      <c r="J1638" t="s">
        <v>23</v>
      </c>
      <c r="K1638" t="s">
        <v>24</v>
      </c>
      <c r="L1638" t="s">
        <v>21</v>
      </c>
      <c r="M1638" t="s">
        <v>25</v>
      </c>
      <c r="N1638" t="s">
        <v>47</v>
      </c>
      <c r="O1638" t="s">
        <v>21</v>
      </c>
      <c r="P1638" t="s">
        <v>21</v>
      </c>
      <c r="Q1638" t="s">
        <v>27</v>
      </c>
      <c r="R1638" t="s">
        <v>45</v>
      </c>
      <c r="S1638" t="s">
        <v>29</v>
      </c>
      <c r="T1638" t="s">
        <v>21</v>
      </c>
      <c r="U1638" t="s">
        <v>21</v>
      </c>
      <c r="V1638" t="s">
        <v>33</v>
      </c>
      <c r="W1638" s="2" t="s">
        <v>76</v>
      </c>
      <c r="Y1638">
        <f>IF(J1638=Legend!$B$3,0,IF(J1638=Legend!$B$4,1,IF(J1638=Legend!$B$5,2,0)))</f>
        <v>1</v>
      </c>
      <c r="Z1638">
        <f t="shared" si="176"/>
        <v>1</v>
      </c>
      <c r="AA1638">
        <f t="shared" si="177"/>
        <v>0</v>
      </c>
      <c r="AB1638">
        <f t="shared" si="178"/>
        <v>1</v>
      </c>
      <c r="AC1638">
        <f>IF(N1638=Legend!$D$3,3,IF(N1638=Legend!$D$4,2,IF(N1638=Legend!$D$5,1,0)))</f>
        <v>0</v>
      </c>
      <c r="AD1638">
        <f t="shared" si="179"/>
        <v>0</v>
      </c>
      <c r="AF1638">
        <f t="shared" si="180"/>
        <v>0</v>
      </c>
      <c r="AG1638">
        <f>IF(R1638=Legend!$F$3,3,IF(R1638=Legend!$F$4,2,IF(R1638=Legend!$F$5,1,0)))</f>
        <v>1</v>
      </c>
      <c r="AH1638">
        <f>IF(S1638=Legend!$F$3,3,IF(S1638=Legend!$F$4,2,IF(S1638=Legend!$F$5,1,0)))</f>
        <v>3</v>
      </c>
      <c r="AK1638">
        <f>IF(V1638=Legend!$H$3,3,IF(V1638=Legend!$H$4,2,IF(V1638=Legend!$H$5,1,0)))</f>
        <v>1</v>
      </c>
      <c r="AM1638">
        <f t="shared" si="181"/>
        <v>8</v>
      </c>
    </row>
    <row r="1639" spans="1:39" ht="93.6" x14ac:dyDescent="0.3">
      <c r="A1639" t="s">
        <v>52</v>
      </c>
      <c r="B1639" t="s">
        <v>637</v>
      </c>
      <c r="C1639" t="s">
        <v>640</v>
      </c>
      <c r="D1639" t="s">
        <v>909</v>
      </c>
      <c r="E1639" t="str">
        <f t="shared" si="175"/>
        <v>MARI MAJU</v>
      </c>
      <c r="F1639" t="s">
        <v>62</v>
      </c>
      <c r="G1639" t="s">
        <v>21</v>
      </c>
      <c r="H1639" t="s">
        <v>21</v>
      </c>
      <c r="I1639" t="s">
        <v>22</v>
      </c>
      <c r="J1639" t="s">
        <v>35</v>
      </c>
      <c r="K1639" t="s">
        <v>24</v>
      </c>
      <c r="L1639" t="s">
        <v>21</v>
      </c>
      <c r="M1639" t="s">
        <v>25</v>
      </c>
      <c r="N1639" t="s">
        <v>28</v>
      </c>
      <c r="O1639" t="s">
        <v>25</v>
      </c>
      <c r="P1639" t="s">
        <v>21</v>
      </c>
      <c r="Q1639" t="s">
        <v>27</v>
      </c>
      <c r="R1639" t="s">
        <v>45</v>
      </c>
      <c r="S1639" t="s">
        <v>28</v>
      </c>
      <c r="T1639" t="s">
        <v>21</v>
      </c>
      <c r="U1639" t="s">
        <v>21</v>
      </c>
      <c r="V1639" t="s">
        <v>42</v>
      </c>
      <c r="W1639" s="2" t="s">
        <v>51</v>
      </c>
      <c r="Y1639">
        <f>IF(J1639=Legend!$B$3,0,IF(J1639=Legend!$B$4,1,IF(J1639=Legend!$B$5,2,0)))</f>
        <v>0</v>
      </c>
      <c r="Z1639">
        <f t="shared" si="176"/>
        <v>1</v>
      </c>
      <c r="AA1639">
        <f t="shared" si="177"/>
        <v>0</v>
      </c>
      <c r="AB1639">
        <f t="shared" si="178"/>
        <v>1</v>
      </c>
      <c r="AC1639">
        <f>IF(N1639=Legend!$D$3,3,IF(N1639=Legend!$D$4,2,IF(N1639=Legend!$D$5,1,0)))</f>
        <v>1</v>
      </c>
      <c r="AD1639">
        <f t="shared" si="179"/>
        <v>1</v>
      </c>
      <c r="AF1639">
        <f t="shared" si="180"/>
        <v>0</v>
      </c>
      <c r="AG1639">
        <f>IF(R1639=Legend!$F$3,3,IF(R1639=Legend!$F$4,2,IF(R1639=Legend!$F$5,1,0)))</f>
        <v>1</v>
      </c>
      <c r="AH1639">
        <f>IF(S1639=Legend!$F$3,3,IF(S1639=Legend!$F$4,2,IF(S1639=Legend!$F$5,1,0)))</f>
        <v>2</v>
      </c>
      <c r="AK1639">
        <f>IF(V1639=Legend!$H$3,3,IF(V1639=Legend!$H$4,2,IF(V1639=Legend!$H$5,1,0)))</f>
        <v>0</v>
      </c>
      <c r="AM1639">
        <f t="shared" si="181"/>
        <v>7</v>
      </c>
    </row>
    <row r="1640" spans="1:39" ht="140.4" x14ac:dyDescent="0.3">
      <c r="A1640" t="s">
        <v>83</v>
      </c>
      <c r="B1640" t="s">
        <v>3634</v>
      </c>
      <c r="C1640" t="s">
        <v>3637</v>
      </c>
      <c r="D1640" t="s">
        <v>5053</v>
      </c>
      <c r="E1640" t="str">
        <f t="shared" si="175"/>
        <v>MARLINA / MARLINA</v>
      </c>
      <c r="F1640" t="s">
        <v>83</v>
      </c>
      <c r="G1640" t="s">
        <v>21</v>
      </c>
      <c r="H1640" t="s">
        <v>21</v>
      </c>
      <c r="I1640" t="s">
        <v>22</v>
      </c>
      <c r="J1640" t="s">
        <v>35</v>
      </c>
      <c r="K1640" t="s">
        <v>24</v>
      </c>
      <c r="L1640" t="s">
        <v>21</v>
      </c>
      <c r="M1640" t="s">
        <v>25</v>
      </c>
      <c r="N1640" t="s">
        <v>47</v>
      </c>
      <c r="O1640" t="s">
        <v>21</v>
      </c>
      <c r="P1640" t="s">
        <v>21</v>
      </c>
      <c r="Q1640" t="s">
        <v>27</v>
      </c>
      <c r="R1640" t="s">
        <v>47</v>
      </c>
      <c r="S1640" t="s">
        <v>45</v>
      </c>
      <c r="T1640" t="s">
        <v>21</v>
      </c>
      <c r="U1640" t="s">
        <v>21</v>
      </c>
      <c r="V1640" t="s">
        <v>33</v>
      </c>
      <c r="W1640" s="2" t="s">
        <v>34</v>
      </c>
      <c r="Y1640">
        <f>IF(J1640=Legend!$B$3,0,IF(J1640=Legend!$B$4,1,IF(J1640=Legend!$B$5,2,0)))</f>
        <v>0</v>
      </c>
      <c r="Z1640">
        <f t="shared" si="176"/>
        <v>1</v>
      </c>
      <c r="AA1640">
        <f t="shared" si="177"/>
        <v>0</v>
      </c>
      <c r="AB1640">
        <f t="shared" si="178"/>
        <v>1</v>
      </c>
      <c r="AC1640">
        <f>IF(N1640=Legend!$D$3,3,IF(N1640=Legend!$D$4,2,IF(N1640=Legend!$D$5,1,0)))</f>
        <v>0</v>
      </c>
      <c r="AD1640">
        <f t="shared" si="179"/>
        <v>0</v>
      </c>
      <c r="AF1640">
        <f t="shared" si="180"/>
        <v>0</v>
      </c>
      <c r="AG1640">
        <f>IF(R1640=Legend!$F$3,3,IF(R1640=Legend!$F$4,2,IF(R1640=Legend!$F$5,1,0)))</f>
        <v>0</v>
      </c>
      <c r="AH1640">
        <f>IF(S1640=Legend!$F$3,3,IF(S1640=Legend!$F$4,2,IF(S1640=Legend!$F$5,1,0)))</f>
        <v>1</v>
      </c>
      <c r="AK1640">
        <f>IF(V1640=Legend!$H$3,3,IF(V1640=Legend!$H$4,2,IF(V1640=Legend!$H$5,1,0)))</f>
        <v>1</v>
      </c>
      <c r="AM1640">
        <f t="shared" si="181"/>
        <v>4</v>
      </c>
    </row>
    <row r="1641" spans="1:39" ht="46.8" x14ac:dyDescent="0.3">
      <c r="A1641" t="s">
        <v>49</v>
      </c>
      <c r="B1641" t="s">
        <v>519</v>
      </c>
      <c r="C1641" t="s">
        <v>1501</v>
      </c>
      <c r="D1641" t="s">
        <v>1505</v>
      </c>
      <c r="E1641" t="str">
        <f t="shared" si="175"/>
        <v>MARNATA/DINAR EDITA MANALU</v>
      </c>
      <c r="F1641" t="s">
        <v>49</v>
      </c>
      <c r="G1641" t="s">
        <v>21</v>
      </c>
      <c r="H1641" t="s">
        <v>21</v>
      </c>
      <c r="I1641" t="s">
        <v>50</v>
      </c>
      <c r="J1641" t="s">
        <v>41</v>
      </c>
      <c r="K1641" t="s">
        <v>47</v>
      </c>
      <c r="L1641" t="s">
        <v>21</v>
      </c>
      <c r="M1641" t="s">
        <v>21</v>
      </c>
      <c r="N1641" t="s">
        <v>47</v>
      </c>
      <c r="O1641" t="s">
        <v>21</v>
      </c>
      <c r="P1641" t="s">
        <v>21</v>
      </c>
      <c r="Q1641" t="s">
        <v>27</v>
      </c>
      <c r="R1641" t="s">
        <v>47</v>
      </c>
      <c r="S1641" t="s">
        <v>45</v>
      </c>
      <c r="T1641" t="s">
        <v>21</v>
      </c>
      <c r="U1641" t="s">
        <v>21</v>
      </c>
      <c r="V1641" t="s">
        <v>42</v>
      </c>
      <c r="W1641" s="2" t="s">
        <v>81</v>
      </c>
      <c r="Y1641">
        <f>IF(J1641=Legend!$B$3,0,IF(J1641=Legend!$B$4,1,IF(J1641=Legend!$B$5,2,0)))</f>
        <v>2</v>
      </c>
      <c r="Z1641">
        <f t="shared" si="176"/>
        <v>0</v>
      </c>
      <c r="AA1641">
        <f t="shared" si="177"/>
        <v>0</v>
      </c>
      <c r="AB1641">
        <f t="shared" si="178"/>
        <v>0</v>
      </c>
      <c r="AC1641">
        <f>IF(N1641=Legend!$D$3,3,IF(N1641=Legend!$D$4,2,IF(N1641=Legend!$D$5,1,0)))</f>
        <v>0</v>
      </c>
      <c r="AD1641">
        <f t="shared" si="179"/>
        <v>0</v>
      </c>
      <c r="AF1641">
        <f t="shared" si="180"/>
        <v>0</v>
      </c>
      <c r="AG1641">
        <f>IF(R1641=Legend!$F$3,3,IF(R1641=Legend!$F$4,2,IF(R1641=Legend!$F$5,1,0)))</f>
        <v>0</v>
      </c>
      <c r="AH1641">
        <f>IF(S1641=Legend!$F$3,3,IF(S1641=Legend!$F$4,2,IF(S1641=Legend!$F$5,1,0)))</f>
        <v>1</v>
      </c>
      <c r="AK1641">
        <f>IF(V1641=Legend!$H$3,3,IF(V1641=Legend!$H$4,2,IF(V1641=Legend!$H$5,1,0)))</f>
        <v>0</v>
      </c>
      <c r="AM1641">
        <f t="shared" si="181"/>
        <v>3</v>
      </c>
    </row>
    <row r="1642" spans="1:39" ht="140.4" x14ac:dyDescent="0.3">
      <c r="A1642" t="s">
        <v>52</v>
      </c>
      <c r="B1642" t="s">
        <v>475</v>
      </c>
      <c r="C1642" t="s">
        <v>981</v>
      </c>
      <c r="D1642" t="s">
        <v>989</v>
      </c>
      <c r="E1642" t="str">
        <f t="shared" si="175"/>
        <v>MARYONK. M</v>
      </c>
      <c r="F1642" t="s">
        <v>52</v>
      </c>
      <c r="G1642" t="s">
        <v>21</v>
      </c>
      <c r="H1642" t="s">
        <v>21</v>
      </c>
      <c r="I1642" t="s">
        <v>54</v>
      </c>
      <c r="J1642" t="s">
        <v>35</v>
      </c>
      <c r="K1642" t="s">
        <v>24</v>
      </c>
      <c r="L1642" t="s">
        <v>25</v>
      </c>
      <c r="M1642" t="s">
        <v>25</v>
      </c>
      <c r="N1642" t="s">
        <v>26</v>
      </c>
      <c r="O1642" t="s">
        <v>25</v>
      </c>
      <c r="P1642" t="s">
        <v>21</v>
      </c>
      <c r="Q1642" t="s">
        <v>27</v>
      </c>
      <c r="R1642" t="s">
        <v>28</v>
      </c>
      <c r="S1642" t="s">
        <v>29</v>
      </c>
      <c r="T1642" t="s">
        <v>21</v>
      </c>
      <c r="U1642" t="s">
        <v>21</v>
      </c>
      <c r="V1642" t="s">
        <v>33</v>
      </c>
      <c r="W1642" s="2" t="s">
        <v>34</v>
      </c>
      <c r="Y1642">
        <f>IF(J1642=Legend!$B$3,0,IF(J1642=Legend!$B$4,1,IF(J1642=Legend!$B$5,2,0)))</f>
        <v>0</v>
      </c>
      <c r="Z1642">
        <f t="shared" si="176"/>
        <v>1</v>
      </c>
      <c r="AA1642">
        <f t="shared" si="177"/>
        <v>1</v>
      </c>
      <c r="AB1642">
        <f t="shared" si="178"/>
        <v>1</v>
      </c>
      <c r="AC1642">
        <f>IF(N1642=Legend!$D$3,3,IF(N1642=Legend!$D$4,2,IF(N1642=Legend!$D$5,1,0)))</f>
        <v>2</v>
      </c>
      <c r="AD1642">
        <f t="shared" si="179"/>
        <v>1</v>
      </c>
      <c r="AF1642">
        <f t="shared" si="180"/>
        <v>0</v>
      </c>
      <c r="AG1642">
        <f>IF(R1642=Legend!$F$3,3,IF(R1642=Legend!$F$4,2,IF(R1642=Legend!$F$5,1,0)))</f>
        <v>2</v>
      </c>
      <c r="AH1642">
        <f>IF(S1642=Legend!$F$3,3,IF(S1642=Legend!$F$4,2,IF(S1642=Legend!$F$5,1,0)))</f>
        <v>3</v>
      </c>
      <c r="AK1642">
        <f>IF(V1642=Legend!$H$3,3,IF(V1642=Legend!$H$4,2,IF(V1642=Legend!$H$5,1,0)))</f>
        <v>1</v>
      </c>
      <c r="AM1642">
        <f t="shared" si="181"/>
        <v>12</v>
      </c>
    </row>
    <row r="1643" spans="1:39" ht="140.4" x14ac:dyDescent="0.3">
      <c r="A1643" t="s">
        <v>61</v>
      </c>
      <c r="B1643" t="s">
        <v>1056</v>
      </c>
      <c r="C1643" t="s">
        <v>1127</v>
      </c>
      <c r="D1643" t="s">
        <v>1141</v>
      </c>
      <c r="E1643" t="str">
        <f t="shared" si="175"/>
        <v>MAS RAN 2 SWA</v>
      </c>
      <c r="F1643" t="s">
        <v>61</v>
      </c>
      <c r="G1643" t="s">
        <v>21</v>
      </c>
      <c r="H1643" t="s">
        <v>21</v>
      </c>
      <c r="I1643" t="s">
        <v>22</v>
      </c>
      <c r="J1643" t="s">
        <v>41</v>
      </c>
      <c r="K1643" t="s">
        <v>24</v>
      </c>
      <c r="L1643" t="s">
        <v>25</v>
      </c>
      <c r="M1643" t="s">
        <v>25</v>
      </c>
      <c r="N1643" t="s">
        <v>38</v>
      </c>
      <c r="O1643" t="s">
        <v>25</v>
      </c>
      <c r="P1643" t="s">
        <v>21</v>
      </c>
      <c r="Q1643" t="s">
        <v>27</v>
      </c>
      <c r="R1643" t="s">
        <v>28</v>
      </c>
      <c r="S1643" t="s">
        <v>29</v>
      </c>
      <c r="T1643" t="s">
        <v>21</v>
      </c>
      <c r="U1643" t="s">
        <v>21</v>
      </c>
      <c r="V1643" t="s">
        <v>30</v>
      </c>
      <c r="W1643" s="2" t="s">
        <v>34</v>
      </c>
      <c r="Y1643">
        <f>IF(J1643=Legend!$B$3,0,IF(J1643=Legend!$B$4,1,IF(J1643=Legend!$B$5,2,0)))</f>
        <v>2</v>
      </c>
      <c r="Z1643">
        <f t="shared" si="176"/>
        <v>1</v>
      </c>
      <c r="AA1643">
        <f t="shared" si="177"/>
        <v>1</v>
      </c>
      <c r="AB1643">
        <f t="shared" si="178"/>
        <v>1</v>
      </c>
      <c r="AC1643">
        <f>IF(N1643=Legend!$D$3,3,IF(N1643=Legend!$D$4,2,IF(N1643=Legend!$D$5,1,0)))</f>
        <v>3</v>
      </c>
      <c r="AD1643">
        <f t="shared" si="179"/>
        <v>1</v>
      </c>
      <c r="AF1643">
        <f t="shared" si="180"/>
        <v>0</v>
      </c>
      <c r="AG1643">
        <f>IF(R1643=Legend!$F$3,3,IF(R1643=Legend!$F$4,2,IF(R1643=Legend!$F$5,1,0)))</f>
        <v>2</v>
      </c>
      <c r="AH1643">
        <f>IF(S1643=Legend!$F$3,3,IF(S1643=Legend!$F$4,2,IF(S1643=Legend!$F$5,1,0)))</f>
        <v>3</v>
      </c>
      <c r="AK1643">
        <f>IF(V1643=Legend!$H$3,3,IF(V1643=Legend!$H$4,2,IF(V1643=Legend!$H$5,1,0)))</f>
        <v>2</v>
      </c>
      <c r="AM1643">
        <f t="shared" si="181"/>
        <v>16</v>
      </c>
    </row>
    <row r="1644" spans="1:39" ht="156" x14ac:dyDescent="0.3">
      <c r="A1644" t="s">
        <v>135</v>
      </c>
      <c r="B1644" t="s">
        <v>478</v>
      </c>
      <c r="C1644" t="s">
        <v>558</v>
      </c>
      <c r="D1644" t="s">
        <v>4923</v>
      </c>
      <c r="E1644" t="str">
        <f t="shared" si="175"/>
        <v>MAS SWALAYAN</v>
      </c>
      <c r="F1644" t="s">
        <v>135</v>
      </c>
      <c r="G1644" t="s">
        <v>21</v>
      </c>
      <c r="H1644" t="s">
        <v>21</v>
      </c>
      <c r="I1644" t="s">
        <v>22</v>
      </c>
      <c r="J1644" t="s">
        <v>35</v>
      </c>
      <c r="K1644" t="s">
        <v>24</v>
      </c>
      <c r="L1644" t="s">
        <v>25</v>
      </c>
      <c r="M1644" t="s">
        <v>25</v>
      </c>
      <c r="N1644" t="s">
        <v>26</v>
      </c>
      <c r="O1644" t="s">
        <v>25</v>
      </c>
      <c r="P1644" t="s">
        <v>21</v>
      </c>
      <c r="Q1644" t="s">
        <v>27</v>
      </c>
      <c r="R1644" t="s">
        <v>45</v>
      </c>
      <c r="S1644" t="s">
        <v>29</v>
      </c>
      <c r="T1644" t="s">
        <v>21</v>
      </c>
      <c r="U1644" t="s">
        <v>21</v>
      </c>
      <c r="V1644" t="s">
        <v>42</v>
      </c>
      <c r="W1644" s="2" t="s">
        <v>31</v>
      </c>
      <c r="Y1644">
        <f>IF(J1644=Legend!$B$3,0,IF(J1644=Legend!$B$4,1,IF(J1644=Legend!$B$5,2,0)))</f>
        <v>0</v>
      </c>
      <c r="Z1644">
        <f t="shared" si="176"/>
        <v>1</v>
      </c>
      <c r="AA1644">
        <f t="shared" si="177"/>
        <v>1</v>
      </c>
      <c r="AB1644">
        <f t="shared" si="178"/>
        <v>1</v>
      </c>
      <c r="AC1644">
        <f>IF(N1644=Legend!$D$3,3,IF(N1644=Legend!$D$4,2,IF(N1644=Legend!$D$5,1,0)))</f>
        <v>2</v>
      </c>
      <c r="AD1644">
        <f t="shared" si="179"/>
        <v>1</v>
      </c>
      <c r="AF1644">
        <f t="shared" si="180"/>
        <v>0</v>
      </c>
      <c r="AG1644">
        <f>IF(R1644=Legend!$F$3,3,IF(R1644=Legend!$F$4,2,IF(R1644=Legend!$F$5,1,0)))</f>
        <v>1</v>
      </c>
      <c r="AH1644">
        <f>IF(S1644=Legend!$F$3,3,IF(S1644=Legend!$F$4,2,IF(S1644=Legend!$F$5,1,0)))</f>
        <v>3</v>
      </c>
      <c r="AK1644">
        <f>IF(V1644=Legend!$H$3,3,IF(V1644=Legend!$H$4,2,IF(V1644=Legend!$H$5,1,0)))</f>
        <v>0</v>
      </c>
      <c r="AM1644">
        <f t="shared" si="181"/>
        <v>10</v>
      </c>
    </row>
    <row r="1645" spans="1:39" ht="140.4" x14ac:dyDescent="0.3">
      <c r="A1645" t="s">
        <v>52</v>
      </c>
      <c r="B1645" t="s">
        <v>637</v>
      </c>
      <c r="C1645" t="s">
        <v>640</v>
      </c>
      <c r="D1645" t="s">
        <v>904</v>
      </c>
      <c r="E1645" t="str">
        <f t="shared" si="175"/>
        <v>MASA KINI MM</v>
      </c>
      <c r="F1645" t="s">
        <v>49</v>
      </c>
      <c r="G1645" t="s">
        <v>21</v>
      </c>
      <c r="H1645" t="s">
        <v>21</v>
      </c>
      <c r="I1645" t="s">
        <v>22</v>
      </c>
      <c r="J1645" t="s">
        <v>35</v>
      </c>
      <c r="K1645" t="s">
        <v>24</v>
      </c>
      <c r="L1645" t="s">
        <v>21</v>
      </c>
      <c r="M1645" t="s">
        <v>25</v>
      </c>
      <c r="N1645" t="s">
        <v>26</v>
      </c>
      <c r="O1645" t="s">
        <v>25</v>
      </c>
      <c r="P1645" t="s">
        <v>21</v>
      </c>
      <c r="Q1645" t="s">
        <v>27</v>
      </c>
      <c r="R1645" t="s">
        <v>45</v>
      </c>
      <c r="S1645" t="s">
        <v>29</v>
      </c>
      <c r="T1645" t="s">
        <v>21</v>
      </c>
      <c r="U1645" t="s">
        <v>21</v>
      </c>
      <c r="V1645" t="s">
        <v>33</v>
      </c>
      <c r="W1645" s="2" t="s">
        <v>34</v>
      </c>
      <c r="Y1645">
        <f>IF(J1645=Legend!$B$3,0,IF(J1645=Legend!$B$4,1,IF(J1645=Legend!$B$5,2,0)))</f>
        <v>0</v>
      </c>
      <c r="Z1645">
        <f t="shared" si="176"/>
        <v>1</v>
      </c>
      <c r="AA1645">
        <f t="shared" si="177"/>
        <v>0</v>
      </c>
      <c r="AB1645">
        <f t="shared" si="178"/>
        <v>1</v>
      </c>
      <c r="AC1645">
        <f>IF(N1645=Legend!$D$3,3,IF(N1645=Legend!$D$4,2,IF(N1645=Legend!$D$5,1,0)))</f>
        <v>2</v>
      </c>
      <c r="AD1645">
        <f t="shared" si="179"/>
        <v>1</v>
      </c>
      <c r="AF1645">
        <f t="shared" si="180"/>
        <v>0</v>
      </c>
      <c r="AG1645">
        <f>IF(R1645=Legend!$F$3,3,IF(R1645=Legend!$F$4,2,IF(R1645=Legend!$F$5,1,0)))</f>
        <v>1</v>
      </c>
      <c r="AH1645">
        <f>IF(S1645=Legend!$F$3,3,IF(S1645=Legend!$F$4,2,IF(S1645=Legend!$F$5,1,0)))</f>
        <v>3</v>
      </c>
      <c r="AK1645">
        <f>IF(V1645=Legend!$H$3,3,IF(V1645=Legend!$H$4,2,IF(V1645=Legend!$H$5,1,0)))</f>
        <v>1</v>
      </c>
      <c r="AM1645">
        <f t="shared" si="181"/>
        <v>10</v>
      </c>
    </row>
    <row r="1646" spans="1:39" ht="156" x14ac:dyDescent="0.3">
      <c r="A1646" t="s">
        <v>113</v>
      </c>
      <c r="B1646" t="s">
        <v>519</v>
      </c>
      <c r="C1646" t="s">
        <v>1341</v>
      </c>
      <c r="D1646" t="s">
        <v>1354</v>
      </c>
      <c r="E1646" t="str">
        <f t="shared" si="175"/>
        <v>MASITA / ELVINA SARI</v>
      </c>
      <c r="F1646" t="s">
        <v>113</v>
      </c>
      <c r="G1646" t="s">
        <v>21</v>
      </c>
      <c r="H1646" t="s">
        <v>21</v>
      </c>
      <c r="I1646" t="s">
        <v>22</v>
      </c>
      <c r="J1646" t="s">
        <v>41</v>
      </c>
      <c r="K1646" t="s">
        <v>24</v>
      </c>
      <c r="L1646" t="s">
        <v>25</v>
      </c>
      <c r="M1646" t="s">
        <v>21</v>
      </c>
      <c r="N1646" t="s">
        <v>47</v>
      </c>
      <c r="O1646" t="s">
        <v>21</v>
      </c>
      <c r="P1646" t="s">
        <v>21</v>
      </c>
      <c r="Q1646" t="s">
        <v>27</v>
      </c>
      <c r="R1646" t="s">
        <v>45</v>
      </c>
      <c r="S1646" t="s">
        <v>29</v>
      </c>
      <c r="T1646" t="s">
        <v>21</v>
      </c>
      <c r="U1646" t="s">
        <v>21</v>
      </c>
      <c r="V1646" t="s">
        <v>75</v>
      </c>
      <c r="W1646" s="2" t="s">
        <v>31</v>
      </c>
      <c r="Y1646">
        <f>IF(J1646=Legend!$B$3,0,IF(J1646=Legend!$B$4,1,IF(J1646=Legend!$B$5,2,0)))</f>
        <v>2</v>
      </c>
      <c r="Z1646">
        <f t="shared" si="176"/>
        <v>1</v>
      </c>
      <c r="AA1646">
        <f t="shared" si="177"/>
        <v>1</v>
      </c>
      <c r="AB1646">
        <f t="shared" si="178"/>
        <v>0</v>
      </c>
      <c r="AC1646">
        <f>IF(N1646=Legend!$D$3,3,IF(N1646=Legend!$D$4,2,IF(N1646=Legend!$D$5,1,0)))</f>
        <v>0</v>
      </c>
      <c r="AD1646">
        <f t="shared" si="179"/>
        <v>0</v>
      </c>
      <c r="AF1646">
        <f t="shared" si="180"/>
        <v>0</v>
      </c>
      <c r="AG1646">
        <f>IF(R1646=Legend!$F$3,3,IF(R1646=Legend!$F$4,2,IF(R1646=Legend!$F$5,1,0)))</f>
        <v>1</v>
      </c>
      <c r="AH1646">
        <f>IF(S1646=Legend!$F$3,3,IF(S1646=Legend!$F$4,2,IF(S1646=Legend!$F$5,1,0)))</f>
        <v>3</v>
      </c>
      <c r="AK1646">
        <f>IF(V1646=Legend!$H$3,3,IF(V1646=Legend!$H$4,2,IF(V1646=Legend!$H$5,1,0)))</f>
        <v>3</v>
      </c>
      <c r="AM1646">
        <f t="shared" si="181"/>
        <v>11</v>
      </c>
    </row>
    <row r="1647" spans="1:39" ht="109.2" x14ac:dyDescent="0.3">
      <c r="A1647" t="s">
        <v>58</v>
      </c>
      <c r="B1647" t="s">
        <v>284</v>
      </c>
      <c r="C1647" t="s">
        <v>472</v>
      </c>
      <c r="D1647" t="s">
        <v>3055</v>
      </c>
      <c r="E1647" t="str">
        <f t="shared" si="175"/>
        <v>MATAHARI</v>
      </c>
      <c r="F1647" t="s">
        <v>58</v>
      </c>
      <c r="G1647" t="s">
        <v>21</v>
      </c>
      <c r="H1647" t="s">
        <v>21</v>
      </c>
      <c r="I1647" t="s">
        <v>22</v>
      </c>
      <c r="J1647" t="s">
        <v>35</v>
      </c>
      <c r="K1647" t="s">
        <v>24</v>
      </c>
      <c r="L1647" t="s">
        <v>25</v>
      </c>
      <c r="M1647" t="s">
        <v>25</v>
      </c>
      <c r="N1647" t="s">
        <v>26</v>
      </c>
      <c r="O1647" t="s">
        <v>25</v>
      </c>
      <c r="P1647" t="s">
        <v>21</v>
      </c>
      <c r="Q1647" t="s">
        <v>27</v>
      </c>
      <c r="R1647" t="s">
        <v>28</v>
      </c>
      <c r="S1647" t="s">
        <v>29</v>
      </c>
      <c r="T1647" t="s">
        <v>21</v>
      </c>
      <c r="U1647" t="s">
        <v>21</v>
      </c>
      <c r="V1647" t="s">
        <v>30</v>
      </c>
      <c r="W1647" s="2" t="s">
        <v>66</v>
      </c>
      <c r="Y1647">
        <f>IF(J1647=Legend!$B$3,0,IF(J1647=Legend!$B$4,1,IF(J1647=Legend!$B$5,2,0)))</f>
        <v>0</v>
      </c>
      <c r="Z1647">
        <f t="shared" si="176"/>
        <v>1</v>
      </c>
      <c r="AA1647">
        <f t="shared" si="177"/>
        <v>1</v>
      </c>
      <c r="AB1647">
        <f t="shared" si="178"/>
        <v>1</v>
      </c>
      <c r="AC1647">
        <f>IF(N1647=Legend!$D$3,3,IF(N1647=Legend!$D$4,2,IF(N1647=Legend!$D$5,1,0)))</f>
        <v>2</v>
      </c>
      <c r="AD1647">
        <f t="shared" si="179"/>
        <v>1</v>
      </c>
      <c r="AF1647">
        <f t="shared" si="180"/>
        <v>0</v>
      </c>
      <c r="AG1647">
        <f>IF(R1647=Legend!$F$3,3,IF(R1647=Legend!$F$4,2,IF(R1647=Legend!$F$5,1,0)))</f>
        <v>2</v>
      </c>
      <c r="AH1647">
        <f>IF(S1647=Legend!$F$3,3,IF(S1647=Legend!$F$4,2,IF(S1647=Legend!$F$5,1,0)))</f>
        <v>3</v>
      </c>
      <c r="AK1647">
        <f>IF(V1647=Legend!$H$3,3,IF(V1647=Legend!$H$4,2,IF(V1647=Legend!$H$5,1,0)))</f>
        <v>2</v>
      </c>
      <c r="AM1647">
        <f t="shared" si="181"/>
        <v>13</v>
      </c>
    </row>
    <row r="1648" spans="1:39" ht="109.2" x14ac:dyDescent="0.3">
      <c r="A1648" t="s">
        <v>85</v>
      </c>
      <c r="B1648" t="s">
        <v>475</v>
      </c>
      <c r="C1648" t="s">
        <v>4505</v>
      </c>
      <c r="D1648" t="s">
        <v>4521</v>
      </c>
      <c r="E1648" t="str">
        <f t="shared" si="175"/>
        <v>MATAHARI, TOKO</v>
      </c>
      <c r="F1648" t="s">
        <v>147</v>
      </c>
      <c r="G1648" t="s">
        <v>21</v>
      </c>
      <c r="H1648" t="s">
        <v>21</v>
      </c>
      <c r="I1648" t="s">
        <v>54</v>
      </c>
      <c r="J1648" t="s">
        <v>35</v>
      </c>
      <c r="K1648" t="s">
        <v>24</v>
      </c>
      <c r="L1648" t="s">
        <v>25</v>
      </c>
      <c r="M1648" t="s">
        <v>25</v>
      </c>
      <c r="N1648" t="s">
        <v>47</v>
      </c>
      <c r="O1648" t="s">
        <v>25</v>
      </c>
      <c r="P1648" t="s">
        <v>21</v>
      </c>
      <c r="Q1648" t="s">
        <v>27</v>
      </c>
      <c r="R1648" t="s">
        <v>45</v>
      </c>
      <c r="S1648" t="s">
        <v>28</v>
      </c>
      <c r="T1648" t="s">
        <v>21</v>
      </c>
      <c r="U1648" t="s">
        <v>21</v>
      </c>
      <c r="V1648" t="s">
        <v>30</v>
      </c>
      <c r="W1648" s="2" t="s">
        <v>91</v>
      </c>
      <c r="Y1648">
        <f>IF(J1648=Legend!$B$3,0,IF(J1648=Legend!$B$4,1,IF(J1648=Legend!$B$5,2,0)))</f>
        <v>0</v>
      </c>
      <c r="Z1648">
        <f t="shared" si="176"/>
        <v>1</v>
      </c>
      <c r="AA1648">
        <f t="shared" si="177"/>
        <v>1</v>
      </c>
      <c r="AB1648">
        <f t="shared" si="178"/>
        <v>1</v>
      </c>
      <c r="AC1648">
        <f>IF(N1648=Legend!$D$3,3,IF(N1648=Legend!$D$4,2,IF(N1648=Legend!$D$5,1,0)))</f>
        <v>0</v>
      </c>
      <c r="AD1648">
        <f t="shared" si="179"/>
        <v>1</v>
      </c>
      <c r="AF1648">
        <f t="shared" si="180"/>
        <v>0</v>
      </c>
      <c r="AG1648">
        <f>IF(R1648=Legend!$F$3,3,IF(R1648=Legend!$F$4,2,IF(R1648=Legend!$F$5,1,0)))</f>
        <v>1</v>
      </c>
      <c r="AH1648">
        <f>IF(S1648=Legend!$F$3,3,IF(S1648=Legend!$F$4,2,IF(S1648=Legend!$F$5,1,0)))</f>
        <v>2</v>
      </c>
      <c r="AK1648">
        <f>IF(V1648=Legend!$H$3,3,IF(V1648=Legend!$H$4,2,IF(V1648=Legend!$H$5,1,0)))</f>
        <v>2</v>
      </c>
      <c r="AM1648">
        <f t="shared" si="181"/>
        <v>9</v>
      </c>
    </row>
    <row r="1649" spans="1:39" ht="31.2" x14ac:dyDescent="0.3">
      <c r="A1649" t="s">
        <v>56</v>
      </c>
      <c r="B1649" t="s">
        <v>1861</v>
      </c>
      <c r="C1649" t="s">
        <v>1870</v>
      </c>
      <c r="D1649" t="s">
        <v>2142</v>
      </c>
      <c r="E1649" t="str">
        <f t="shared" si="175"/>
        <v>MATAHARI/PALU PLAZA DANAU LINDU</v>
      </c>
      <c r="F1649" t="s">
        <v>36</v>
      </c>
      <c r="G1649" t="s">
        <v>21</v>
      </c>
      <c r="H1649" t="s">
        <v>21</v>
      </c>
      <c r="I1649" t="s">
        <v>22</v>
      </c>
      <c r="J1649" t="s">
        <v>35</v>
      </c>
      <c r="K1649" t="s">
        <v>24</v>
      </c>
      <c r="L1649" t="s">
        <v>25</v>
      </c>
      <c r="M1649" t="s">
        <v>21</v>
      </c>
      <c r="N1649" t="s">
        <v>47</v>
      </c>
      <c r="O1649" t="s">
        <v>21</v>
      </c>
      <c r="P1649" t="s">
        <v>21</v>
      </c>
      <c r="Q1649" t="s">
        <v>27</v>
      </c>
      <c r="R1649" t="s">
        <v>45</v>
      </c>
      <c r="S1649" t="s">
        <v>29</v>
      </c>
      <c r="T1649" t="s">
        <v>21</v>
      </c>
      <c r="U1649" t="s">
        <v>21</v>
      </c>
      <c r="V1649" t="s">
        <v>42</v>
      </c>
      <c r="W1649" s="18" t="s">
        <v>63</v>
      </c>
      <c r="Y1649">
        <f>IF(J1649=Legend!$B$3,0,IF(J1649=Legend!$B$4,1,IF(J1649=Legend!$B$5,2,0)))</f>
        <v>0</v>
      </c>
      <c r="Z1649">
        <f t="shared" si="176"/>
        <v>1</v>
      </c>
      <c r="AA1649">
        <f t="shared" si="177"/>
        <v>1</v>
      </c>
      <c r="AB1649">
        <f t="shared" si="178"/>
        <v>0</v>
      </c>
      <c r="AC1649">
        <f>IF(N1649=Legend!$D$3,3,IF(N1649=Legend!$D$4,2,IF(N1649=Legend!$D$5,1,0)))</f>
        <v>0</v>
      </c>
      <c r="AD1649">
        <f t="shared" si="179"/>
        <v>0</v>
      </c>
      <c r="AF1649">
        <f t="shared" si="180"/>
        <v>0</v>
      </c>
      <c r="AG1649">
        <f>IF(R1649=Legend!$F$3,3,IF(R1649=Legend!$F$4,2,IF(R1649=Legend!$F$5,1,0)))</f>
        <v>1</v>
      </c>
      <c r="AH1649">
        <f>IF(S1649=Legend!$F$3,3,IF(S1649=Legend!$F$4,2,IF(S1649=Legend!$F$5,1,0)))</f>
        <v>3</v>
      </c>
      <c r="AK1649">
        <f>IF(V1649=Legend!$H$3,3,IF(V1649=Legend!$H$4,2,IF(V1649=Legend!$H$5,1,0)))</f>
        <v>0</v>
      </c>
      <c r="AM1649">
        <f t="shared" si="181"/>
        <v>6</v>
      </c>
    </row>
    <row r="1650" spans="1:39" ht="140.4" x14ac:dyDescent="0.3">
      <c r="A1650" t="s">
        <v>20</v>
      </c>
      <c r="B1650" t="s">
        <v>1733</v>
      </c>
      <c r="C1650" t="s">
        <v>2917</v>
      </c>
      <c r="D1650" t="s">
        <v>2935</v>
      </c>
      <c r="E1650" t="str">
        <f t="shared" si="175"/>
        <v>MAWAR,MART</v>
      </c>
      <c r="F1650" t="s">
        <v>20</v>
      </c>
      <c r="G1650" t="s">
        <v>21</v>
      </c>
      <c r="H1650" t="s">
        <v>21</v>
      </c>
      <c r="I1650" t="s">
        <v>22</v>
      </c>
      <c r="J1650" t="s">
        <v>23</v>
      </c>
      <c r="K1650" t="s">
        <v>24</v>
      </c>
      <c r="L1650" t="s">
        <v>25</v>
      </c>
      <c r="M1650" t="s">
        <v>25</v>
      </c>
      <c r="N1650" t="s">
        <v>38</v>
      </c>
      <c r="O1650" t="s">
        <v>25</v>
      </c>
      <c r="P1650" t="s">
        <v>21</v>
      </c>
      <c r="Q1650" t="s">
        <v>27</v>
      </c>
      <c r="R1650" t="s">
        <v>28</v>
      </c>
      <c r="S1650" t="s">
        <v>29</v>
      </c>
      <c r="T1650" t="s">
        <v>21</v>
      </c>
      <c r="U1650" t="s">
        <v>21</v>
      </c>
      <c r="V1650" t="s">
        <v>30</v>
      </c>
      <c r="W1650" s="2" t="s">
        <v>34</v>
      </c>
      <c r="Y1650">
        <f>IF(J1650=Legend!$B$3,0,IF(J1650=Legend!$B$4,1,IF(J1650=Legend!$B$5,2,0)))</f>
        <v>1</v>
      </c>
      <c r="Z1650">
        <f t="shared" si="176"/>
        <v>1</v>
      </c>
      <c r="AA1650">
        <f t="shared" si="177"/>
        <v>1</v>
      </c>
      <c r="AB1650">
        <f t="shared" si="178"/>
        <v>1</v>
      </c>
      <c r="AC1650">
        <f>IF(N1650=Legend!$D$3,3,IF(N1650=Legend!$D$4,2,IF(N1650=Legend!$D$5,1,0)))</f>
        <v>3</v>
      </c>
      <c r="AD1650">
        <f t="shared" si="179"/>
        <v>1</v>
      </c>
      <c r="AF1650">
        <f t="shared" si="180"/>
        <v>0</v>
      </c>
      <c r="AG1650">
        <f>IF(R1650=Legend!$F$3,3,IF(R1650=Legend!$F$4,2,IF(R1650=Legend!$F$5,1,0)))</f>
        <v>2</v>
      </c>
      <c r="AH1650">
        <f>IF(S1650=Legend!$F$3,3,IF(S1650=Legend!$F$4,2,IF(S1650=Legend!$F$5,1,0)))</f>
        <v>3</v>
      </c>
      <c r="AK1650">
        <f>IF(V1650=Legend!$H$3,3,IF(V1650=Legend!$H$4,2,IF(V1650=Legend!$H$5,1,0)))</f>
        <v>2</v>
      </c>
      <c r="AM1650">
        <f t="shared" si="181"/>
        <v>15</v>
      </c>
    </row>
    <row r="1651" spans="1:39" ht="140.4" x14ac:dyDescent="0.3">
      <c r="A1651" t="s">
        <v>40</v>
      </c>
      <c r="B1651" t="s">
        <v>637</v>
      </c>
      <c r="C1651" t="s">
        <v>3303</v>
      </c>
      <c r="D1651" t="s">
        <v>3304</v>
      </c>
      <c r="E1651" t="str">
        <f t="shared" si="175"/>
        <v>MAXIM FRUIT MARKET</v>
      </c>
      <c r="F1651" t="s">
        <v>74</v>
      </c>
      <c r="G1651" t="s">
        <v>21</v>
      </c>
      <c r="H1651" t="s">
        <v>21</v>
      </c>
      <c r="I1651" t="s">
        <v>22</v>
      </c>
      <c r="J1651" t="s">
        <v>23</v>
      </c>
      <c r="K1651" t="s">
        <v>24</v>
      </c>
      <c r="L1651" t="s">
        <v>25</v>
      </c>
      <c r="M1651" t="s">
        <v>25</v>
      </c>
      <c r="N1651" t="s">
        <v>26</v>
      </c>
      <c r="O1651" t="s">
        <v>25</v>
      </c>
      <c r="P1651" t="s">
        <v>21</v>
      </c>
      <c r="Q1651" t="s">
        <v>27</v>
      </c>
      <c r="R1651" t="s">
        <v>45</v>
      </c>
      <c r="S1651" t="s">
        <v>29</v>
      </c>
      <c r="T1651" t="s">
        <v>21</v>
      </c>
      <c r="U1651" t="s">
        <v>21</v>
      </c>
      <c r="V1651" t="s">
        <v>42</v>
      </c>
      <c r="W1651" s="2" t="s">
        <v>34</v>
      </c>
      <c r="Y1651">
        <f>IF(J1651=Legend!$B$3,0,IF(J1651=Legend!$B$4,1,IF(J1651=Legend!$B$5,2,0)))</f>
        <v>1</v>
      </c>
      <c r="Z1651">
        <f t="shared" si="176"/>
        <v>1</v>
      </c>
      <c r="AA1651">
        <f t="shared" si="177"/>
        <v>1</v>
      </c>
      <c r="AB1651">
        <f t="shared" si="178"/>
        <v>1</v>
      </c>
      <c r="AC1651">
        <f>IF(N1651=Legend!$D$3,3,IF(N1651=Legend!$D$4,2,IF(N1651=Legend!$D$5,1,0)))</f>
        <v>2</v>
      </c>
      <c r="AD1651">
        <f t="shared" si="179"/>
        <v>1</v>
      </c>
      <c r="AF1651">
        <f t="shared" si="180"/>
        <v>0</v>
      </c>
      <c r="AG1651">
        <f>IF(R1651=Legend!$F$3,3,IF(R1651=Legend!$F$4,2,IF(R1651=Legend!$F$5,1,0)))</f>
        <v>1</v>
      </c>
      <c r="AH1651">
        <f>IF(S1651=Legend!$F$3,3,IF(S1651=Legend!$F$4,2,IF(S1651=Legend!$F$5,1,0)))</f>
        <v>3</v>
      </c>
      <c r="AK1651">
        <f>IF(V1651=Legend!$H$3,3,IF(V1651=Legend!$H$4,2,IF(V1651=Legend!$H$5,1,0)))</f>
        <v>0</v>
      </c>
      <c r="AM1651">
        <f t="shared" si="181"/>
        <v>11</v>
      </c>
    </row>
    <row r="1652" spans="1:39" ht="140.4" x14ac:dyDescent="0.3">
      <c r="A1652" t="s">
        <v>36</v>
      </c>
      <c r="B1652" t="s">
        <v>284</v>
      </c>
      <c r="C1652" t="s">
        <v>2615</v>
      </c>
      <c r="D1652" t="s">
        <v>2625</v>
      </c>
      <c r="E1652" t="str">
        <f t="shared" si="175"/>
        <v>MAXIMART 1 / IRWANDI KAMARIUN</v>
      </c>
      <c r="F1652" t="s">
        <v>36</v>
      </c>
      <c r="G1652" t="s">
        <v>21</v>
      </c>
      <c r="H1652" t="s">
        <v>21</v>
      </c>
      <c r="I1652" t="s">
        <v>22</v>
      </c>
      <c r="J1652" t="s">
        <v>35</v>
      </c>
      <c r="K1652" t="s">
        <v>24</v>
      </c>
      <c r="L1652" t="s">
        <v>25</v>
      </c>
      <c r="M1652" t="s">
        <v>25</v>
      </c>
      <c r="N1652" t="s">
        <v>26</v>
      </c>
      <c r="O1652" t="s">
        <v>25</v>
      </c>
      <c r="P1652" t="s">
        <v>21</v>
      </c>
      <c r="Q1652" t="s">
        <v>27</v>
      </c>
      <c r="R1652" t="s">
        <v>45</v>
      </c>
      <c r="S1652" t="s">
        <v>29</v>
      </c>
      <c r="T1652" t="s">
        <v>21</v>
      </c>
      <c r="U1652" t="s">
        <v>21</v>
      </c>
      <c r="V1652" t="s">
        <v>33</v>
      </c>
      <c r="W1652" s="2" t="s">
        <v>34</v>
      </c>
      <c r="Y1652">
        <f>IF(J1652=Legend!$B$3,0,IF(J1652=Legend!$B$4,1,IF(J1652=Legend!$B$5,2,0)))</f>
        <v>0</v>
      </c>
      <c r="Z1652">
        <f t="shared" si="176"/>
        <v>1</v>
      </c>
      <c r="AA1652">
        <f t="shared" si="177"/>
        <v>1</v>
      </c>
      <c r="AB1652">
        <f t="shared" si="178"/>
        <v>1</v>
      </c>
      <c r="AC1652">
        <f>IF(N1652=Legend!$D$3,3,IF(N1652=Legend!$D$4,2,IF(N1652=Legend!$D$5,1,0)))</f>
        <v>2</v>
      </c>
      <c r="AD1652">
        <f t="shared" si="179"/>
        <v>1</v>
      </c>
      <c r="AF1652">
        <f t="shared" si="180"/>
        <v>0</v>
      </c>
      <c r="AG1652">
        <f>IF(R1652=Legend!$F$3,3,IF(R1652=Legend!$F$4,2,IF(R1652=Legend!$F$5,1,0)))</f>
        <v>1</v>
      </c>
      <c r="AH1652">
        <f>IF(S1652=Legend!$F$3,3,IF(S1652=Legend!$F$4,2,IF(S1652=Legend!$F$5,1,0)))</f>
        <v>3</v>
      </c>
      <c r="AK1652">
        <f>IF(V1652=Legend!$H$3,3,IF(V1652=Legend!$H$4,2,IF(V1652=Legend!$H$5,1,0)))</f>
        <v>1</v>
      </c>
      <c r="AM1652">
        <f t="shared" si="181"/>
        <v>11</v>
      </c>
    </row>
    <row r="1653" spans="1:39" ht="78" x14ac:dyDescent="0.3">
      <c r="A1653" t="s">
        <v>32</v>
      </c>
      <c r="B1653" t="s">
        <v>1733</v>
      </c>
      <c r="C1653" t="s">
        <v>1859</v>
      </c>
      <c r="D1653" t="s">
        <v>1869</v>
      </c>
      <c r="E1653" t="str">
        <f t="shared" si="175"/>
        <v>MAY TK</v>
      </c>
      <c r="F1653" t="s">
        <v>32</v>
      </c>
      <c r="G1653" t="s">
        <v>21</v>
      </c>
      <c r="H1653" t="s">
        <v>21</v>
      </c>
      <c r="I1653" t="s">
        <v>22</v>
      </c>
      <c r="J1653" t="s">
        <v>23</v>
      </c>
      <c r="K1653" t="s">
        <v>24</v>
      </c>
      <c r="L1653" t="s">
        <v>25</v>
      </c>
      <c r="M1653" t="s">
        <v>25</v>
      </c>
      <c r="N1653" t="s">
        <v>28</v>
      </c>
      <c r="O1653" t="s">
        <v>25</v>
      </c>
      <c r="P1653" t="s">
        <v>21</v>
      </c>
      <c r="Q1653" t="s">
        <v>27</v>
      </c>
      <c r="R1653" t="s">
        <v>45</v>
      </c>
      <c r="S1653" t="s">
        <v>29</v>
      </c>
      <c r="T1653" t="s">
        <v>21</v>
      </c>
      <c r="U1653" t="s">
        <v>21</v>
      </c>
      <c r="V1653" t="s">
        <v>33</v>
      </c>
      <c r="W1653" s="2" t="s">
        <v>105</v>
      </c>
      <c r="Y1653">
        <f>IF(J1653=Legend!$B$3,0,IF(J1653=Legend!$B$4,1,IF(J1653=Legend!$B$5,2,0)))</f>
        <v>1</v>
      </c>
      <c r="Z1653">
        <f t="shared" si="176"/>
        <v>1</v>
      </c>
      <c r="AA1653">
        <f t="shared" si="177"/>
        <v>1</v>
      </c>
      <c r="AB1653">
        <f t="shared" si="178"/>
        <v>1</v>
      </c>
      <c r="AC1653">
        <f>IF(N1653=Legend!$D$3,3,IF(N1653=Legend!$D$4,2,IF(N1653=Legend!$D$5,1,0)))</f>
        <v>1</v>
      </c>
      <c r="AD1653">
        <f t="shared" si="179"/>
        <v>1</v>
      </c>
      <c r="AF1653">
        <f t="shared" si="180"/>
        <v>0</v>
      </c>
      <c r="AG1653">
        <f>IF(R1653=Legend!$F$3,3,IF(R1653=Legend!$F$4,2,IF(R1653=Legend!$F$5,1,0)))</f>
        <v>1</v>
      </c>
      <c r="AH1653">
        <f>IF(S1653=Legend!$F$3,3,IF(S1653=Legend!$F$4,2,IF(S1653=Legend!$F$5,1,0)))</f>
        <v>3</v>
      </c>
      <c r="AK1653">
        <f>IF(V1653=Legend!$H$3,3,IF(V1653=Legend!$H$4,2,IF(V1653=Legend!$H$5,1,0)))</f>
        <v>1</v>
      </c>
      <c r="AM1653">
        <f t="shared" si="181"/>
        <v>11</v>
      </c>
    </row>
    <row r="1654" spans="1:39" ht="156" x14ac:dyDescent="0.3">
      <c r="A1654" t="s">
        <v>61</v>
      </c>
      <c r="B1654" t="s">
        <v>847</v>
      </c>
      <c r="C1654" t="s">
        <v>1084</v>
      </c>
      <c r="D1654" t="s">
        <v>1089</v>
      </c>
      <c r="E1654" t="str">
        <f t="shared" si="175"/>
        <v>MAYA BARU 2 SWALAYAN</v>
      </c>
      <c r="F1654" t="s">
        <v>69</v>
      </c>
      <c r="G1654" t="s">
        <v>21</v>
      </c>
      <c r="H1654" t="s">
        <v>21</v>
      </c>
      <c r="I1654" t="s">
        <v>22</v>
      </c>
      <c r="J1654" t="s">
        <v>41</v>
      </c>
      <c r="K1654" t="s">
        <v>24</v>
      </c>
      <c r="L1654" t="s">
        <v>25</v>
      </c>
      <c r="M1654" t="s">
        <v>25</v>
      </c>
      <c r="N1654" t="s">
        <v>38</v>
      </c>
      <c r="O1654" t="s">
        <v>25</v>
      </c>
      <c r="P1654" t="s">
        <v>21</v>
      </c>
      <c r="Q1654" t="s">
        <v>27</v>
      </c>
      <c r="R1654" t="s">
        <v>45</v>
      </c>
      <c r="S1654" t="s">
        <v>28</v>
      </c>
      <c r="T1654" t="s">
        <v>21</v>
      </c>
      <c r="U1654" t="s">
        <v>21</v>
      </c>
      <c r="V1654" t="s">
        <v>75</v>
      </c>
      <c r="W1654" s="2" t="s">
        <v>31</v>
      </c>
      <c r="Y1654">
        <f>IF(J1654=Legend!$B$3,0,IF(J1654=Legend!$B$4,1,IF(J1654=Legend!$B$5,2,0)))</f>
        <v>2</v>
      </c>
      <c r="Z1654">
        <f t="shared" si="176"/>
        <v>1</v>
      </c>
      <c r="AA1654">
        <f t="shared" si="177"/>
        <v>1</v>
      </c>
      <c r="AB1654">
        <f t="shared" si="178"/>
        <v>1</v>
      </c>
      <c r="AC1654">
        <f>IF(N1654=Legend!$D$3,3,IF(N1654=Legend!$D$4,2,IF(N1654=Legend!$D$5,1,0)))</f>
        <v>3</v>
      </c>
      <c r="AD1654">
        <f t="shared" si="179"/>
        <v>1</v>
      </c>
      <c r="AF1654">
        <f t="shared" si="180"/>
        <v>0</v>
      </c>
      <c r="AG1654">
        <f>IF(R1654=Legend!$F$3,3,IF(R1654=Legend!$F$4,2,IF(R1654=Legend!$F$5,1,0)))</f>
        <v>1</v>
      </c>
      <c r="AH1654">
        <f>IF(S1654=Legend!$F$3,3,IF(S1654=Legend!$F$4,2,IF(S1654=Legend!$F$5,1,0)))</f>
        <v>2</v>
      </c>
      <c r="AK1654">
        <f>IF(V1654=Legend!$H$3,3,IF(V1654=Legend!$H$4,2,IF(V1654=Legend!$H$5,1,0)))</f>
        <v>3</v>
      </c>
      <c r="AM1654">
        <f t="shared" si="181"/>
        <v>15</v>
      </c>
    </row>
    <row r="1655" spans="1:39" ht="156" x14ac:dyDescent="0.3">
      <c r="A1655" t="s">
        <v>61</v>
      </c>
      <c r="B1655" t="s">
        <v>847</v>
      </c>
      <c r="C1655" t="s">
        <v>1084</v>
      </c>
      <c r="D1655" t="s">
        <v>1091</v>
      </c>
      <c r="E1655" t="str">
        <f t="shared" si="175"/>
        <v>MAYA BARU SWALAYAN</v>
      </c>
      <c r="F1655" t="s">
        <v>69</v>
      </c>
      <c r="G1655" t="s">
        <v>21</v>
      </c>
      <c r="H1655" t="s">
        <v>21</v>
      </c>
      <c r="I1655" t="s">
        <v>22</v>
      </c>
      <c r="J1655" t="s">
        <v>41</v>
      </c>
      <c r="K1655" t="s">
        <v>24</v>
      </c>
      <c r="L1655" t="s">
        <v>25</v>
      </c>
      <c r="M1655" t="s">
        <v>25</v>
      </c>
      <c r="N1655" t="s">
        <v>38</v>
      </c>
      <c r="O1655" t="s">
        <v>25</v>
      </c>
      <c r="P1655" t="s">
        <v>21</v>
      </c>
      <c r="Q1655" t="s">
        <v>27</v>
      </c>
      <c r="R1655" t="s">
        <v>45</v>
      </c>
      <c r="S1655" t="s">
        <v>28</v>
      </c>
      <c r="T1655" t="s">
        <v>21</v>
      </c>
      <c r="U1655" t="s">
        <v>21</v>
      </c>
      <c r="V1655" t="s">
        <v>75</v>
      </c>
      <c r="W1655" s="2" t="s">
        <v>31</v>
      </c>
      <c r="Y1655">
        <f>IF(J1655=Legend!$B$3,0,IF(J1655=Legend!$B$4,1,IF(J1655=Legend!$B$5,2,0)))</f>
        <v>2</v>
      </c>
      <c r="Z1655">
        <f t="shared" si="176"/>
        <v>1</v>
      </c>
      <c r="AA1655">
        <f t="shared" si="177"/>
        <v>1</v>
      </c>
      <c r="AB1655">
        <f t="shared" si="178"/>
        <v>1</v>
      </c>
      <c r="AC1655">
        <f>IF(N1655=Legend!$D$3,3,IF(N1655=Legend!$D$4,2,IF(N1655=Legend!$D$5,1,0)))</f>
        <v>3</v>
      </c>
      <c r="AD1655">
        <f t="shared" si="179"/>
        <v>1</v>
      </c>
      <c r="AF1655">
        <f t="shared" si="180"/>
        <v>0</v>
      </c>
      <c r="AG1655">
        <f>IF(R1655=Legend!$F$3,3,IF(R1655=Legend!$F$4,2,IF(R1655=Legend!$F$5,1,0)))</f>
        <v>1</v>
      </c>
      <c r="AH1655">
        <f>IF(S1655=Legend!$F$3,3,IF(S1655=Legend!$F$4,2,IF(S1655=Legend!$F$5,1,0)))</f>
        <v>2</v>
      </c>
      <c r="AK1655">
        <f>IF(V1655=Legend!$H$3,3,IF(V1655=Legend!$H$4,2,IF(V1655=Legend!$H$5,1,0)))</f>
        <v>3</v>
      </c>
      <c r="AM1655">
        <f t="shared" si="181"/>
        <v>15</v>
      </c>
    </row>
    <row r="1656" spans="1:39" ht="62.4" x14ac:dyDescent="0.3">
      <c r="A1656" t="s">
        <v>56</v>
      </c>
      <c r="B1656" t="s">
        <v>1602</v>
      </c>
      <c r="C1656" t="s">
        <v>1638</v>
      </c>
      <c r="D1656" t="s">
        <v>2051</v>
      </c>
      <c r="E1656" t="str">
        <f t="shared" si="175"/>
        <v>MAYA TOKO - SANGGAU LEDO</v>
      </c>
      <c r="F1656" t="s">
        <v>56</v>
      </c>
      <c r="G1656" t="s">
        <v>21</v>
      </c>
      <c r="H1656" t="s">
        <v>21</v>
      </c>
      <c r="I1656" t="s">
        <v>50</v>
      </c>
      <c r="J1656" t="s">
        <v>35</v>
      </c>
      <c r="K1656" t="s">
        <v>47</v>
      </c>
      <c r="L1656" t="s">
        <v>25</v>
      </c>
      <c r="M1656" t="s">
        <v>25</v>
      </c>
      <c r="N1656" t="s">
        <v>28</v>
      </c>
      <c r="O1656" t="s">
        <v>21</v>
      </c>
      <c r="P1656" t="s">
        <v>21</v>
      </c>
      <c r="Q1656" t="s">
        <v>27</v>
      </c>
      <c r="R1656" t="s">
        <v>45</v>
      </c>
      <c r="S1656" t="s">
        <v>28</v>
      </c>
      <c r="T1656" t="s">
        <v>21</v>
      </c>
      <c r="U1656" t="s">
        <v>21</v>
      </c>
      <c r="V1656" t="s">
        <v>30</v>
      </c>
      <c r="W1656" s="2" t="s">
        <v>48</v>
      </c>
      <c r="Y1656">
        <f>IF(J1656=Legend!$B$3,0,IF(J1656=Legend!$B$4,1,IF(J1656=Legend!$B$5,2,0)))</f>
        <v>0</v>
      </c>
      <c r="Z1656">
        <f t="shared" si="176"/>
        <v>0</v>
      </c>
      <c r="AA1656">
        <f t="shared" si="177"/>
        <v>1</v>
      </c>
      <c r="AB1656">
        <f t="shared" si="178"/>
        <v>1</v>
      </c>
      <c r="AC1656">
        <f>IF(N1656=Legend!$D$3,3,IF(N1656=Legend!$D$4,2,IF(N1656=Legend!$D$5,1,0)))</f>
        <v>1</v>
      </c>
      <c r="AD1656">
        <f t="shared" si="179"/>
        <v>0</v>
      </c>
      <c r="AF1656">
        <f t="shared" si="180"/>
        <v>0</v>
      </c>
      <c r="AG1656">
        <f>IF(R1656=Legend!$F$3,3,IF(R1656=Legend!$F$4,2,IF(R1656=Legend!$F$5,1,0)))</f>
        <v>1</v>
      </c>
      <c r="AH1656">
        <f>IF(S1656=Legend!$F$3,3,IF(S1656=Legend!$F$4,2,IF(S1656=Legend!$F$5,1,0)))</f>
        <v>2</v>
      </c>
      <c r="AK1656">
        <f>IF(V1656=Legend!$H$3,3,IF(V1656=Legend!$H$4,2,IF(V1656=Legend!$H$5,1,0)))</f>
        <v>2</v>
      </c>
      <c r="AM1656">
        <f t="shared" si="181"/>
        <v>8</v>
      </c>
    </row>
    <row r="1657" spans="1:39" ht="140.4" x14ac:dyDescent="0.3">
      <c r="A1657" t="s">
        <v>40</v>
      </c>
      <c r="B1657" t="s">
        <v>162</v>
      </c>
      <c r="C1657" t="s">
        <v>3123</v>
      </c>
      <c r="D1657" t="s">
        <v>3331</v>
      </c>
      <c r="E1657" t="str">
        <f t="shared" si="175"/>
        <v>MAYGA Toserba Sitanggal</v>
      </c>
      <c r="F1657" t="s">
        <v>40</v>
      </c>
      <c r="G1657" t="s">
        <v>21</v>
      </c>
      <c r="H1657" t="s">
        <v>21</v>
      </c>
      <c r="I1657" t="s">
        <v>22</v>
      </c>
      <c r="J1657" t="s">
        <v>23</v>
      </c>
      <c r="K1657" t="s">
        <v>24</v>
      </c>
      <c r="L1657" t="s">
        <v>25</v>
      </c>
      <c r="M1657" t="s">
        <v>25</v>
      </c>
      <c r="N1657" t="s">
        <v>26</v>
      </c>
      <c r="O1657" t="s">
        <v>25</v>
      </c>
      <c r="P1657" t="s">
        <v>21</v>
      </c>
      <c r="Q1657" t="s">
        <v>27</v>
      </c>
      <c r="R1657" t="s">
        <v>45</v>
      </c>
      <c r="S1657" t="s">
        <v>29</v>
      </c>
      <c r="T1657" t="s">
        <v>21</v>
      </c>
      <c r="U1657" t="s">
        <v>21</v>
      </c>
      <c r="V1657" t="s">
        <v>33</v>
      </c>
      <c r="W1657" s="2" t="s">
        <v>34</v>
      </c>
      <c r="Y1657">
        <f>IF(J1657=Legend!$B$3,0,IF(J1657=Legend!$B$4,1,IF(J1657=Legend!$B$5,2,0)))</f>
        <v>1</v>
      </c>
      <c r="Z1657">
        <f t="shared" si="176"/>
        <v>1</v>
      </c>
      <c r="AA1657">
        <f t="shared" si="177"/>
        <v>1</v>
      </c>
      <c r="AB1657">
        <f t="shared" si="178"/>
        <v>1</v>
      </c>
      <c r="AC1657">
        <f>IF(N1657=Legend!$D$3,3,IF(N1657=Legend!$D$4,2,IF(N1657=Legend!$D$5,1,0)))</f>
        <v>2</v>
      </c>
      <c r="AD1657">
        <f t="shared" si="179"/>
        <v>1</v>
      </c>
      <c r="AF1657">
        <f t="shared" si="180"/>
        <v>0</v>
      </c>
      <c r="AG1657">
        <f>IF(R1657=Legend!$F$3,3,IF(R1657=Legend!$F$4,2,IF(R1657=Legend!$F$5,1,0)))</f>
        <v>1</v>
      </c>
      <c r="AH1657">
        <f>IF(S1657=Legend!$F$3,3,IF(S1657=Legend!$F$4,2,IF(S1657=Legend!$F$5,1,0)))</f>
        <v>3</v>
      </c>
      <c r="AK1657">
        <f>IF(V1657=Legend!$H$3,3,IF(V1657=Legend!$H$4,2,IF(V1657=Legend!$H$5,1,0)))</f>
        <v>1</v>
      </c>
      <c r="AM1657">
        <f t="shared" si="181"/>
        <v>12</v>
      </c>
    </row>
    <row r="1658" spans="1:39" ht="31.2" x14ac:dyDescent="0.3">
      <c r="A1658" t="s">
        <v>52</v>
      </c>
      <c r="B1658" t="s">
        <v>637</v>
      </c>
      <c r="C1658" t="s">
        <v>640</v>
      </c>
      <c r="D1658" t="s">
        <v>908</v>
      </c>
      <c r="E1658" t="str">
        <f t="shared" si="175"/>
        <v>MAYLAN</v>
      </c>
      <c r="F1658" t="s">
        <v>67</v>
      </c>
      <c r="G1658" t="s">
        <v>21</v>
      </c>
      <c r="H1658" t="s">
        <v>21</v>
      </c>
      <c r="I1658" t="s">
        <v>22</v>
      </c>
      <c r="J1658" t="s">
        <v>35</v>
      </c>
      <c r="K1658" t="s">
        <v>47</v>
      </c>
      <c r="L1658" t="s">
        <v>21</v>
      </c>
      <c r="M1658" t="s">
        <v>21</v>
      </c>
      <c r="N1658" t="s">
        <v>47</v>
      </c>
      <c r="O1658" t="s">
        <v>21</v>
      </c>
      <c r="P1658" t="s">
        <v>21</v>
      </c>
      <c r="Q1658" t="s">
        <v>27</v>
      </c>
      <c r="R1658" t="s">
        <v>45</v>
      </c>
      <c r="S1658" t="s">
        <v>45</v>
      </c>
      <c r="T1658" t="s">
        <v>21</v>
      </c>
      <c r="U1658" t="s">
        <v>21</v>
      </c>
      <c r="V1658" t="s">
        <v>42</v>
      </c>
      <c r="W1658" s="18" t="s">
        <v>63</v>
      </c>
      <c r="Y1658">
        <f>IF(J1658=Legend!$B$3,0,IF(J1658=Legend!$B$4,1,IF(J1658=Legend!$B$5,2,0)))</f>
        <v>0</v>
      </c>
      <c r="Z1658">
        <f t="shared" si="176"/>
        <v>0</v>
      </c>
      <c r="AA1658">
        <f t="shared" si="177"/>
        <v>0</v>
      </c>
      <c r="AB1658">
        <f t="shared" si="178"/>
        <v>0</v>
      </c>
      <c r="AC1658">
        <f>IF(N1658=Legend!$D$3,3,IF(N1658=Legend!$D$4,2,IF(N1658=Legend!$D$5,1,0)))</f>
        <v>0</v>
      </c>
      <c r="AD1658">
        <f t="shared" si="179"/>
        <v>0</v>
      </c>
      <c r="AF1658">
        <f t="shared" si="180"/>
        <v>0</v>
      </c>
      <c r="AG1658">
        <f>IF(R1658=Legend!$F$3,3,IF(R1658=Legend!$F$4,2,IF(R1658=Legend!$F$5,1,0)))</f>
        <v>1</v>
      </c>
      <c r="AH1658">
        <f>IF(S1658=Legend!$F$3,3,IF(S1658=Legend!$F$4,2,IF(S1658=Legend!$F$5,1,0)))</f>
        <v>1</v>
      </c>
      <c r="AK1658">
        <f>IF(V1658=Legend!$H$3,3,IF(V1658=Legend!$H$4,2,IF(V1658=Legend!$H$5,1,0)))</f>
        <v>0</v>
      </c>
      <c r="AM1658">
        <f t="shared" si="181"/>
        <v>2</v>
      </c>
    </row>
    <row r="1659" spans="1:39" ht="109.2" x14ac:dyDescent="0.3">
      <c r="A1659" t="s">
        <v>56</v>
      </c>
      <c r="B1659" t="s">
        <v>1602</v>
      </c>
      <c r="C1659" t="s">
        <v>1638</v>
      </c>
      <c r="D1659" t="s">
        <v>2050</v>
      </c>
      <c r="E1659" t="str">
        <f t="shared" si="175"/>
        <v>MAYORA</v>
      </c>
      <c r="F1659" t="s">
        <v>56</v>
      </c>
      <c r="G1659" t="s">
        <v>21</v>
      </c>
      <c r="H1659" t="s">
        <v>21</v>
      </c>
      <c r="I1659" t="s">
        <v>50</v>
      </c>
      <c r="J1659" t="s">
        <v>35</v>
      </c>
      <c r="K1659" t="s">
        <v>47</v>
      </c>
      <c r="L1659" t="s">
        <v>21</v>
      </c>
      <c r="M1659" t="s">
        <v>25</v>
      </c>
      <c r="N1659" t="s">
        <v>28</v>
      </c>
      <c r="O1659" t="s">
        <v>21</v>
      </c>
      <c r="P1659" t="s">
        <v>21</v>
      </c>
      <c r="Q1659" t="s">
        <v>27</v>
      </c>
      <c r="R1659" t="s">
        <v>28</v>
      </c>
      <c r="S1659" t="s">
        <v>29</v>
      </c>
      <c r="T1659" t="s">
        <v>21</v>
      </c>
      <c r="U1659" t="s">
        <v>21</v>
      </c>
      <c r="V1659" t="s">
        <v>30</v>
      </c>
      <c r="W1659" s="2" t="s">
        <v>46</v>
      </c>
      <c r="Y1659">
        <f>IF(J1659=Legend!$B$3,0,IF(J1659=Legend!$B$4,1,IF(J1659=Legend!$B$5,2,0)))</f>
        <v>0</v>
      </c>
      <c r="Z1659">
        <f t="shared" si="176"/>
        <v>0</v>
      </c>
      <c r="AA1659">
        <f t="shared" si="177"/>
        <v>0</v>
      </c>
      <c r="AB1659">
        <f t="shared" si="178"/>
        <v>1</v>
      </c>
      <c r="AC1659">
        <f>IF(N1659=Legend!$D$3,3,IF(N1659=Legend!$D$4,2,IF(N1659=Legend!$D$5,1,0)))</f>
        <v>1</v>
      </c>
      <c r="AD1659">
        <f t="shared" si="179"/>
        <v>0</v>
      </c>
      <c r="AF1659">
        <f t="shared" si="180"/>
        <v>0</v>
      </c>
      <c r="AG1659">
        <f>IF(R1659=Legend!$F$3,3,IF(R1659=Legend!$F$4,2,IF(R1659=Legend!$F$5,1,0)))</f>
        <v>2</v>
      </c>
      <c r="AH1659">
        <f>IF(S1659=Legend!$F$3,3,IF(S1659=Legend!$F$4,2,IF(S1659=Legend!$F$5,1,0)))</f>
        <v>3</v>
      </c>
      <c r="AK1659">
        <f>IF(V1659=Legend!$H$3,3,IF(V1659=Legend!$H$4,2,IF(V1659=Legend!$H$5,1,0)))</f>
        <v>2</v>
      </c>
      <c r="AM1659">
        <f t="shared" si="181"/>
        <v>9</v>
      </c>
    </row>
    <row r="1660" spans="1:39" ht="140.4" x14ac:dyDescent="0.3">
      <c r="A1660" t="s">
        <v>61</v>
      </c>
      <c r="B1660" t="s">
        <v>847</v>
      </c>
      <c r="C1660" t="s">
        <v>1069</v>
      </c>
      <c r="D1660" t="s">
        <v>1260</v>
      </c>
      <c r="E1660" t="str">
        <f t="shared" si="175"/>
        <v>MB MART (KAJHU)</v>
      </c>
      <c r="F1660" t="s">
        <v>69</v>
      </c>
      <c r="G1660" t="s">
        <v>21</v>
      </c>
      <c r="H1660" t="s">
        <v>21</v>
      </c>
      <c r="I1660" t="s">
        <v>22</v>
      </c>
      <c r="J1660" t="s">
        <v>35</v>
      </c>
      <c r="K1660" t="s">
        <v>24</v>
      </c>
      <c r="L1660" t="s">
        <v>25</v>
      </c>
      <c r="M1660" t="s">
        <v>25</v>
      </c>
      <c r="N1660" t="s">
        <v>26</v>
      </c>
      <c r="O1660" t="s">
        <v>25</v>
      </c>
      <c r="P1660" t="s">
        <v>21</v>
      </c>
      <c r="Q1660" t="s">
        <v>27</v>
      </c>
      <c r="R1660" t="s">
        <v>45</v>
      </c>
      <c r="S1660" t="s">
        <v>29</v>
      </c>
      <c r="T1660" t="s">
        <v>21</v>
      </c>
      <c r="U1660" t="s">
        <v>21</v>
      </c>
      <c r="V1660" t="s">
        <v>33</v>
      </c>
      <c r="W1660" s="2" t="s">
        <v>34</v>
      </c>
      <c r="Y1660">
        <f>IF(J1660=Legend!$B$3,0,IF(J1660=Legend!$B$4,1,IF(J1660=Legend!$B$5,2,0)))</f>
        <v>0</v>
      </c>
      <c r="Z1660">
        <f t="shared" si="176"/>
        <v>1</v>
      </c>
      <c r="AA1660">
        <f t="shared" si="177"/>
        <v>1</v>
      </c>
      <c r="AB1660">
        <f t="shared" si="178"/>
        <v>1</v>
      </c>
      <c r="AC1660">
        <f>IF(N1660=Legend!$D$3,3,IF(N1660=Legend!$D$4,2,IF(N1660=Legend!$D$5,1,0)))</f>
        <v>2</v>
      </c>
      <c r="AD1660">
        <f t="shared" si="179"/>
        <v>1</v>
      </c>
      <c r="AF1660">
        <f t="shared" si="180"/>
        <v>0</v>
      </c>
      <c r="AG1660">
        <f>IF(R1660=Legend!$F$3,3,IF(R1660=Legend!$F$4,2,IF(R1660=Legend!$F$5,1,0)))</f>
        <v>1</v>
      </c>
      <c r="AH1660">
        <f>IF(S1660=Legend!$F$3,3,IF(S1660=Legend!$F$4,2,IF(S1660=Legend!$F$5,1,0)))</f>
        <v>3</v>
      </c>
      <c r="AK1660">
        <f>IF(V1660=Legend!$H$3,3,IF(V1660=Legend!$H$4,2,IF(V1660=Legend!$H$5,1,0)))</f>
        <v>1</v>
      </c>
      <c r="AM1660">
        <f t="shared" si="181"/>
        <v>11</v>
      </c>
    </row>
    <row r="1661" spans="1:39" ht="156" x14ac:dyDescent="0.3">
      <c r="A1661" t="s">
        <v>61</v>
      </c>
      <c r="B1661" t="s">
        <v>847</v>
      </c>
      <c r="C1661" t="s">
        <v>1069</v>
      </c>
      <c r="D1661" t="s">
        <v>1256</v>
      </c>
      <c r="E1661" t="str">
        <f t="shared" si="175"/>
        <v>MB. LESTARI KAJHU</v>
      </c>
      <c r="F1661" t="s">
        <v>69</v>
      </c>
      <c r="G1661" t="s">
        <v>21</v>
      </c>
      <c r="H1661" t="s">
        <v>21</v>
      </c>
      <c r="I1661" t="s">
        <v>22</v>
      </c>
      <c r="J1661" t="s">
        <v>35</v>
      </c>
      <c r="K1661" t="s">
        <v>24</v>
      </c>
      <c r="L1661" t="s">
        <v>25</v>
      </c>
      <c r="M1661" t="s">
        <v>25</v>
      </c>
      <c r="N1661" t="s">
        <v>26</v>
      </c>
      <c r="O1661" t="s">
        <v>25</v>
      </c>
      <c r="P1661" t="s">
        <v>21</v>
      </c>
      <c r="Q1661" t="s">
        <v>27</v>
      </c>
      <c r="R1661" t="s">
        <v>45</v>
      </c>
      <c r="S1661" t="s">
        <v>28</v>
      </c>
      <c r="T1661" t="s">
        <v>21</v>
      </c>
      <c r="U1661" t="s">
        <v>21</v>
      </c>
      <c r="V1661" t="s">
        <v>33</v>
      </c>
      <c r="W1661" s="2" t="s">
        <v>31</v>
      </c>
      <c r="Y1661">
        <f>IF(J1661=Legend!$B$3,0,IF(J1661=Legend!$B$4,1,IF(J1661=Legend!$B$5,2,0)))</f>
        <v>0</v>
      </c>
      <c r="Z1661">
        <f t="shared" si="176"/>
        <v>1</v>
      </c>
      <c r="AA1661">
        <f t="shared" si="177"/>
        <v>1</v>
      </c>
      <c r="AB1661">
        <f t="shared" si="178"/>
        <v>1</v>
      </c>
      <c r="AC1661">
        <f>IF(N1661=Legend!$D$3,3,IF(N1661=Legend!$D$4,2,IF(N1661=Legend!$D$5,1,0)))</f>
        <v>2</v>
      </c>
      <c r="AD1661">
        <f t="shared" si="179"/>
        <v>1</v>
      </c>
      <c r="AF1661">
        <f t="shared" si="180"/>
        <v>0</v>
      </c>
      <c r="AG1661">
        <f>IF(R1661=Legend!$F$3,3,IF(R1661=Legend!$F$4,2,IF(R1661=Legend!$F$5,1,0)))</f>
        <v>1</v>
      </c>
      <c r="AH1661">
        <f>IF(S1661=Legend!$F$3,3,IF(S1661=Legend!$F$4,2,IF(S1661=Legend!$F$5,1,0)))</f>
        <v>2</v>
      </c>
      <c r="AK1661">
        <f>IF(V1661=Legend!$H$3,3,IF(V1661=Legend!$H$4,2,IF(V1661=Legend!$H$5,1,0)))</f>
        <v>1</v>
      </c>
      <c r="AM1661">
        <f t="shared" si="181"/>
        <v>10</v>
      </c>
    </row>
    <row r="1662" spans="1:39" ht="109.2" x14ac:dyDescent="0.3">
      <c r="A1662" t="s">
        <v>56</v>
      </c>
      <c r="B1662" t="s">
        <v>174</v>
      </c>
      <c r="C1662" t="s">
        <v>886</v>
      </c>
      <c r="D1662" t="s">
        <v>2205</v>
      </c>
      <c r="E1662" t="str">
        <f t="shared" si="175"/>
        <v>MBAHE MURAH</v>
      </c>
      <c r="F1662" t="s">
        <v>56</v>
      </c>
      <c r="G1662" t="s">
        <v>21</v>
      </c>
      <c r="H1662" t="s">
        <v>21</v>
      </c>
      <c r="I1662" t="s">
        <v>22</v>
      </c>
      <c r="J1662" t="s">
        <v>23</v>
      </c>
      <c r="K1662" t="s">
        <v>24</v>
      </c>
      <c r="L1662" t="s">
        <v>21</v>
      </c>
      <c r="M1662" t="s">
        <v>25</v>
      </c>
      <c r="N1662" t="s">
        <v>28</v>
      </c>
      <c r="O1662" t="s">
        <v>25</v>
      </c>
      <c r="P1662" t="s">
        <v>21</v>
      </c>
      <c r="Q1662" t="s">
        <v>27</v>
      </c>
      <c r="R1662" t="s">
        <v>45</v>
      </c>
      <c r="S1662" t="s">
        <v>29</v>
      </c>
      <c r="T1662" t="s">
        <v>21</v>
      </c>
      <c r="U1662" t="s">
        <v>21</v>
      </c>
      <c r="V1662" t="s">
        <v>33</v>
      </c>
      <c r="W1662" s="2" t="s">
        <v>46</v>
      </c>
      <c r="Y1662">
        <f>IF(J1662=Legend!$B$3,0,IF(J1662=Legend!$B$4,1,IF(J1662=Legend!$B$5,2,0)))</f>
        <v>1</v>
      </c>
      <c r="Z1662">
        <f t="shared" si="176"/>
        <v>1</v>
      </c>
      <c r="AA1662">
        <f t="shared" si="177"/>
        <v>0</v>
      </c>
      <c r="AB1662">
        <f t="shared" si="178"/>
        <v>1</v>
      </c>
      <c r="AC1662">
        <f>IF(N1662=Legend!$D$3,3,IF(N1662=Legend!$D$4,2,IF(N1662=Legend!$D$5,1,0)))</f>
        <v>1</v>
      </c>
      <c r="AD1662">
        <f t="shared" si="179"/>
        <v>1</v>
      </c>
      <c r="AF1662">
        <f t="shared" si="180"/>
        <v>0</v>
      </c>
      <c r="AG1662">
        <f>IF(R1662=Legend!$F$3,3,IF(R1662=Legend!$F$4,2,IF(R1662=Legend!$F$5,1,0)))</f>
        <v>1</v>
      </c>
      <c r="AH1662">
        <f>IF(S1662=Legend!$F$3,3,IF(S1662=Legend!$F$4,2,IF(S1662=Legend!$F$5,1,0)))</f>
        <v>3</v>
      </c>
      <c r="AK1662">
        <f>IF(V1662=Legend!$H$3,3,IF(V1662=Legend!$H$4,2,IF(V1662=Legend!$H$5,1,0)))</f>
        <v>1</v>
      </c>
      <c r="AM1662">
        <f t="shared" si="181"/>
        <v>10</v>
      </c>
    </row>
    <row r="1663" spans="1:39" ht="156" x14ac:dyDescent="0.3">
      <c r="A1663" t="s">
        <v>39</v>
      </c>
      <c r="B1663" t="s">
        <v>162</v>
      </c>
      <c r="C1663" t="s">
        <v>691</v>
      </c>
      <c r="D1663" t="s">
        <v>695</v>
      </c>
      <c r="E1663" t="str">
        <f t="shared" si="175"/>
        <v>MBAK SUS</v>
      </c>
      <c r="F1663" t="s">
        <v>39</v>
      </c>
      <c r="G1663" t="s">
        <v>21</v>
      </c>
      <c r="H1663" t="s">
        <v>21</v>
      </c>
      <c r="I1663" t="s">
        <v>50</v>
      </c>
      <c r="J1663" t="s">
        <v>35</v>
      </c>
      <c r="K1663" t="s">
        <v>24</v>
      </c>
      <c r="L1663" t="s">
        <v>25</v>
      </c>
      <c r="M1663" t="s">
        <v>25</v>
      </c>
      <c r="N1663" t="s">
        <v>26</v>
      </c>
      <c r="O1663" t="s">
        <v>25</v>
      </c>
      <c r="P1663" t="s">
        <v>21</v>
      </c>
      <c r="Q1663" t="s">
        <v>27</v>
      </c>
      <c r="R1663" t="s">
        <v>28</v>
      </c>
      <c r="S1663" t="s">
        <v>28</v>
      </c>
      <c r="T1663" t="s">
        <v>21</v>
      </c>
      <c r="U1663" t="s">
        <v>21</v>
      </c>
      <c r="V1663" t="s">
        <v>42</v>
      </c>
      <c r="W1663" s="2" t="s">
        <v>31</v>
      </c>
      <c r="Y1663">
        <f>IF(J1663=Legend!$B$3,0,IF(J1663=Legend!$B$4,1,IF(J1663=Legend!$B$5,2,0)))</f>
        <v>0</v>
      </c>
      <c r="Z1663">
        <f t="shared" si="176"/>
        <v>1</v>
      </c>
      <c r="AA1663">
        <f t="shared" si="177"/>
        <v>1</v>
      </c>
      <c r="AB1663">
        <f t="shared" si="178"/>
        <v>1</v>
      </c>
      <c r="AC1663">
        <f>IF(N1663=Legend!$D$3,3,IF(N1663=Legend!$D$4,2,IF(N1663=Legend!$D$5,1,0)))</f>
        <v>2</v>
      </c>
      <c r="AD1663">
        <f t="shared" si="179"/>
        <v>1</v>
      </c>
      <c r="AF1663">
        <f t="shared" si="180"/>
        <v>0</v>
      </c>
      <c r="AG1663">
        <f>IF(R1663=Legend!$F$3,3,IF(R1663=Legend!$F$4,2,IF(R1663=Legend!$F$5,1,0)))</f>
        <v>2</v>
      </c>
      <c r="AH1663">
        <f>IF(S1663=Legend!$F$3,3,IF(S1663=Legend!$F$4,2,IF(S1663=Legend!$F$5,1,0)))</f>
        <v>2</v>
      </c>
      <c r="AK1663">
        <f>IF(V1663=Legend!$H$3,3,IF(V1663=Legend!$H$4,2,IF(V1663=Legend!$H$5,1,0)))</f>
        <v>0</v>
      </c>
      <c r="AM1663">
        <f t="shared" si="181"/>
        <v>10</v>
      </c>
    </row>
    <row r="1664" spans="1:39" ht="31.2" x14ac:dyDescent="0.3">
      <c r="A1664" t="s">
        <v>59</v>
      </c>
      <c r="B1664" t="s">
        <v>3366</v>
      </c>
      <c r="C1664" t="s">
        <v>3543</v>
      </c>
      <c r="D1664" t="s">
        <v>3554</v>
      </c>
      <c r="E1664" t="str">
        <f t="shared" si="175"/>
        <v>MEDIKA FARMA 2, Apotek</v>
      </c>
      <c r="F1664" t="s">
        <v>82</v>
      </c>
      <c r="G1664" t="s">
        <v>21</v>
      </c>
      <c r="H1664" t="s">
        <v>21</v>
      </c>
      <c r="I1664" t="s">
        <v>22</v>
      </c>
      <c r="J1664" t="s">
        <v>41</v>
      </c>
      <c r="K1664" t="s">
        <v>47</v>
      </c>
      <c r="L1664" t="s">
        <v>21</v>
      </c>
      <c r="M1664" t="s">
        <v>25</v>
      </c>
      <c r="N1664" t="s">
        <v>28</v>
      </c>
      <c r="O1664" t="s">
        <v>25</v>
      </c>
      <c r="P1664" t="s">
        <v>21</v>
      </c>
      <c r="Q1664" t="s">
        <v>27</v>
      </c>
      <c r="R1664" t="s">
        <v>45</v>
      </c>
      <c r="S1664" t="s">
        <v>28</v>
      </c>
      <c r="T1664" t="s">
        <v>21</v>
      </c>
      <c r="U1664" t="s">
        <v>21</v>
      </c>
      <c r="V1664" t="s">
        <v>33</v>
      </c>
      <c r="W1664" s="18" t="s">
        <v>101</v>
      </c>
      <c r="Y1664">
        <f>IF(J1664=Legend!$B$3,0,IF(J1664=Legend!$B$4,1,IF(J1664=Legend!$B$5,2,0)))</f>
        <v>2</v>
      </c>
      <c r="Z1664">
        <f t="shared" si="176"/>
        <v>0</v>
      </c>
      <c r="AA1664">
        <f t="shared" si="177"/>
        <v>0</v>
      </c>
      <c r="AB1664">
        <f t="shared" si="178"/>
        <v>1</v>
      </c>
      <c r="AC1664">
        <f>IF(N1664=Legend!$D$3,3,IF(N1664=Legend!$D$4,2,IF(N1664=Legend!$D$5,1,0)))</f>
        <v>1</v>
      </c>
      <c r="AD1664">
        <f t="shared" si="179"/>
        <v>1</v>
      </c>
      <c r="AF1664">
        <f t="shared" si="180"/>
        <v>0</v>
      </c>
      <c r="AG1664">
        <f>IF(R1664=Legend!$F$3,3,IF(R1664=Legend!$F$4,2,IF(R1664=Legend!$F$5,1,0)))</f>
        <v>1</v>
      </c>
      <c r="AH1664">
        <f>IF(S1664=Legend!$F$3,3,IF(S1664=Legend!$F$4,2,IF(S1664=Legend!$F$5,1,0)))</f>
        <v>2</v>
      </c>
      <c r="AK1664">
        <f>IF(V1664=Legend!$H$3,3,IF(V1664=Legend!$H$4,2,IF(V1664=Legend!$H$5,1,0)))</f>
        <v>1</v>
      </c>
      <c r="AM1664">
        <f t="shared" si="181"/>
        <v>9</v>
      </c>
    </row>
    <row r="1665" spans="1:39" ht="62.4" x14ac:dyDescent="0.3">
      <c r="A1665" t="s">
        <v>61</v>
      </c>
      <c r="B1665" t="s">
        <v>890</v>
      </c>
      <c r="C1665" t="s">
        <v>1169</v>
      </c>
      <c r="D1665" t="s">
        <v>1306</v>
      </c>
      <c r="E1665" t="str">
        <f t="shared" si="175"/>
        <v>MEGA ARTA, TOKO</v>
      </c>
      <c r="F1665" t="s">
        <v>61</v>
      </c>
      <c r="G1665" t="s">
        <v>21</v>
      </c>
      <c r="H1665" t="s">
        <v>21</v>
      </c>
      <c r="I1665" t="s">
        <v>54</v>
      </c>
      <c r="J1665" t="s">
        <v>23</v>
      </c>
      <c r="K1665" t="s">
        <v>24</v>
      </c>
      <c r="L1665" t="s">
        <v>25</v>
      </c>
      <c r="M1665" t="s">
        <v>25</v>
      </c>
      <c r="N1665" t="s">
        <v>28</v>
      </c>
      <c r="O1665" t="s">
        <v>25</v>
      </c>
      <c r="P1665" t="s">
        <v>21</v>
      </c>
      <c r="Q1665" t="s">
        <v>27</v>
      </c>
      <c r="R1665" t="s">
        <v>45</v>
      </c>
      <c r="S1665" t="s">
        <v>29</v>
      </c>
      <c r="T1665" t="s">
        <v>21</v>
      </c>
      <c r="U1665" t="s">
        <v>21</v>
      </c>
      <c r="V1665" t="s">
        <v>33</v>
      </c>
      <c r="W1665" s="2" t="s">
        <v>48</v>
      </c>
      <c r="Y1665">
        <f>IF(J1665=Legend!$B$3,0,IF(J1665=Legend!$B$4,1,IF(J1665=Legend!$B$5,2,0)))</f>
        <v>1</v>
      </c>
      <c r="Z1665">
        <f t="shared" si="176"/>
        <v>1</v>
      </c>
      <c r="AA1665">
        <f t="shared" si="177"/>
        <v>1</v>
      </c>
      <c r="AB1665">
        <f t="shared" si="178"/>
        <v>1</v>
      </c>
      <c r="AC1665">
        <f>IF(N1665=Legend!$D$3,3,IF(N1665=Legend!$D$4,2,IF(N1665=Legend!$D$5,1,0)))</f>
        <v>1</v>
      </c>
      <c r="AD1665">
        <f t="shared" si="179"/>
        <v>1</v>
      </c>
      <c r="AF1665">
        <f t="shared" si="180"/>
        <v>0</v>
      </c>
      <c r="AG1665">
        <f>IF(R1665=Legend!$F$3,3,IF(R1665=Legend!$F$4,2,IF(R1665=Legend!$F$5,1,0)))</f>
        <v>1</v>
      </c>
      <c r="AH1665">
        <f>IF(S1665=Legend!$F$3,3,IF(S1665=Legend!$F$4,2,IF(S1665=Legend!$F$5,1,0)))</f>
        <v>3</v>
      </c>
      <c r="AK1665">
        <f>IF(V1665=Legend!$H$3,3,IF(V1665=Legend!$H$4,2,IF(V1665=Legend!$H$5,1,0)))</f>
        <v>1</v>
      </c>
      <c r="AM1665">
        <f t="shared" si="181"/>
        <v>11</v>
      </c>
    </row>
    <row r="1666" spans="1:39" ht="109.2" x14ac:dyDescent="0.3">
      <c r="A1666" t="s">
        <v>61</v>
      </c>
      <c r="B1666" t="s">
        <v>1190</v>
      </c>
      <c r="C1666" t="s">
        <v>1191</v>
      </c>
      <c r="D1666" t="s">
        <v>1254</v>
      </c>
      <c r="E1666" t="str">
        <f t="shared" si="175"/>
        <v>MEGA GLORY - CM020</v>
      </c>
      <c r="F1666" t="s">
        <v>61</v>
      </c>
      <c r="G1666" t="s">
        <v>21</v>
      </c>
      <c r="H1666" t="s">
        <v>21</v>
      </c>
      <c r="I1666" t="s">
        <v>22</v>
      </c>
      <c r="J1666" t="s">
        <v>35</v>
      </c>
      <c r="K1666" t="s">
        <v>24</v>
      </c>
      <c r="L1666" t="s">
        <v>25</v>
      </c>
      <c r="M1666" t="s">
        <v>25</v>
      </c>
      <c r="N1666" t="s">
        <v>38</v>
      </c>
      <c r="O1666" t="s">
        <v>25</v>
      </c>
      <c r="P1666" t="s">
        <v>21</v>
      </c>
      <c r="Q1666" t="s">
        <v>27</v>
      </c>
      <c r="R1666" t="s">
        <v>29</v>
      </c>
      <c r="S1666" t="s">
        <v>29</v>
      </c>
      <c r="T1666" t="s">
        <v>21</v>
      </c>
      <c r="U1666" t="s">
        <v>21</v>
      </c>
      <c r="V1666" t="s">
        <v>42</v>
      </c>
      <c r="W1666" s="2" t="s">
        <v>66</v>
      </c>
      <c r="Y1666">
        <f>IF(J1666=Legend!$B$3,0,IF(J1666=Legend!$B$4,1,IF(J1666=Legend!$B$5,2,0)))</f>
        <v>0</v>
      </c>
      <c r="Z1666">
        <f t="shared" si="176"/>
        <v>1</v>
      </c>
      <c r="AA1666">
        <f t="shared" si="177"/>
        <v>1</v>
      </c>
      <c r="AB1666">
        <f t="shared" si="178"/>
        <v>1</v>
      </c>
      <c r="AC1666">
        <f>IF(N1666=Legend!$D$3,3,IF(N1666=Legend!$D$4,2,IF(N1666=Legend!$D$5,1,0)))</f>
        <v>3</v>
      </c>
      <c r="AD1666">
        <f t="shared" si="179"/>
        <v>1</v>
      </c>
      <c r="AF1666">
        <f t="shared" si="180"/>
        <v>0</v>
      </c>
      <c r="AG1666">
        <f>IF(R1666=Legend!$F$3,3,IF(R1666=Legend!$F$4,2,IF(R1666=Legend!$F$5,1,0)))</f>
        <v>3</v>
      </c>
      <c r="AH1666">
        <f>IF(S1666=Legend!$F$3,3,IF(S1666=Legend!$F$4,2,IF(S1666=Legend!$F$5,1,0)))</f>
        <v>3</v>
      </c>
      <c r="AK1666">
        <f>IF(V1666=Legend!$H$3,3,IF(V1666=Legend!$H$4,2,IF(V1666=Legend!$H$5,1,0)))</f>
        <v>0</v>
      </c>
      <c r="AM1666">
        <f t="shared" si="181"/>
        <v>13</v>
      </c>
    </row>
    <row r="1667" spans="1:39" ht="93.6" x14ac:dyDescent="0.3">
      <c r="A1667" t="s">
        <v>67</v>
      </c>
      <c r="B1667" t="s">
        <v>1602</v>
      </c>
      <c r="C1667" t="s">
        <v>1633</v>
      </c>
      <c r="D1667" t="s">
        <v>2338</v>
      </c>
      <c r="E1667" t="str">
        <f t="shared" si="175"/>
        <v>MEGA MART (VICKY PENDY)</v>
      </c>
      <c r="F1667" t="s">
        <v>67</v>
      </c>
      <c r="G1667" t="s">
        <v>21</v>
      </c>
      <c r="H1667" t="s">
        <v>21</v>
      </c>
      <c r="I1667" t="s">
        <v>22</v>
      </c>
      <c r="J1667" t="s">
        <v>23</v>
      </c>
      <c r="K1667" t="s">
        <v>24</v>
      </c>
      <c r="L1667" t="s">
        <v>25</v>
      </c>
      <c r="M1667" t="s">
        <v>25</v>
      </c>
      <c r="N1667" t="s">
        <v>26</v>
      </c>
      <c r="O1667" t="s">
        <v>25</v>
      </c>
      <c r="P1667" t="s">
        <v>21</v>
      </c>
      <c r="Q1667" t="s">
        <v>27</v>
      </c>
      <c r="R1667" t="s">
        <v>28</v>
      </c>
      <c r="S1667" t="s">
        <v>29</v>
      </c>
      <c r="T1667" t="s">
        <v>21</v>
      </c>
      <c r="U1667" t="s">
        <v>21</v>
      </c>
      <c r="V1667" t="s">
        <v>30</v>
      </c>
      <c r="W1667" s="2" t="s">
        <v>51</v>
      </c>
      <c r="Y1667">
        <f>IF(J1667=Legend!$B$3,0,IF(J1667=Legend!$B$4,1,IF(J1667=Legend!$B$5,2,0)))</f>
        <v>1</v>
      </c>
      <c r="Z1667">
        <f t="shared" si="176"/>
        <v>1</v>
      </c>
      <c r="AA1667">
        <f t="shared" si="177"/>
        <v>1</v>
      </c>
      <c r="AB1667">
        <f t="shared" si="178"/>
        <v>1</v>
      </c>
      <c r="AC1667">
        <f>IF(N1667=Legend!$D$3,3,IF(N1667=Legend!$D$4,2,IF(N1667=Legend!$D$5,1,0)))</f>
        <v>2</v>
      </c>
      <c r="AD1667">
        <f t="shared" si="179"/>
        <v>1</v>
      </c>
      <c r="AF1667">
        <f t="shared" si="180"/>
        <v>0</v>
      </c>
      <c r="AG1667">
        <f>IF(R1667=Legend!$F$3,3,IF(R1667=Legend!$F$4,2,IF(R1667=Legend!$F$5,1,0)))</f>
        <v>2</v>
      </c>
      <c r="AH1667">
        <f>IF(S1667=Legend!$F$3,3,IF(S1667=Legend!$F$4,2,IF(S1667=Legend!$F$5,1,0)))</f>
        <v>3</v>
      </c>
      <c r="AK1667">
        <f>IF(V1667=Legend!$H$3,3,IF(V1667=Legend!$H$4,2,IF(V1667=Legend!$H$5,1,0)))</f>
        <v>2</v>
      </c>
      <c r="AM1667">
        <f t="shared" si="181"/>
        <v>14</v>
      </c>
    </row>
    <row r="1668" spans="1:39" ht="156" x14ac:dyDescent="0.3">
      <c r="A1668" t="s">
        <v>56</v>
      </c>
      <c r="B1668" t="s">
        <v>174</v>
      </c>
      <c r="C1668" t="s">
        <v>2152</v>
      </c>
      <c r="D1668" t="s">
        <v>2241</v>
      </c>
      <c r="E1668" t="str">
        <f t="shared" si="175"/>
        <v>MEGA NUSANTARA</v>
      </c>
      <c r="F1668" t="s">
        <v>56</v>
      </c>
      <c r="G1668" t="s">
        <v>21</v>
      </c>
      <c r="H1668" t="s">
        <v>21</v>
      </c>
      <c r="I1668" t="s">
        <v>54</v>
      </c>
      <c r="J1668" t="s">
        <v>23</v>
      </c>
      <c r="K1668" t="s">
        <v>24</v>
      </c>
      <c r="L1668" t="s">
        <v>25</v>
      </c>
      <c r="M1668" t="s">
        <v>25</v>
      </c>
      <c r="N1668" t="s">
        <v>26</v>
      </c>
      <c r="O1668" t="s">
        <v>25</v>
      </c>
      <c r="P1668" t="s">
        <v>21</v>
      </c>
      <c r="Q1668" t="s">
        <v>27</v>
      </c>
      <c r="R1668" t="s">
        <v>45</v>
      </c>
      <c r="S1668" t="s">
        <v>28</v>
      </c>
      <c r="T1668" t="s">
        <v>21</v>
      </c>
      <c r="U1668" t="s">
        <v>21</v>
      </c>
      <c r="V1668" t="s">
        <v>33</v>
      </c>
      <c r="W1668" s="2" t="s">
        <v>31</v>
      </c>
      <c r="Y1668">
        <f>IF(J1668=Legend!$B$3,0,IF(J1668=Legend!$B$4,1,IF(J1668=Legend!$B$5,2,0)))</f>
        <v>1</v>
      </c>
      <c r="Z1668">
        <f t="shared" si="176"/>
        <v>1</v>
      </c>
      <c r="AA1668">
        <f t="shared" si="177"/>
        <v>1</v>
      </c>
      <c r="AB1668">
        <f t="shared" si="178"/>
        <v>1</v>
      </c>
      <c r="AC1668">
        <f>IF(N1668=Legend!$D$3,3,IF(N1668=Legend!$D$4,2,IF(N1668=Legend!$D$5,1,0)))</f>
        <v>2</v>
      </c>
      <c r="AD1668">
        <f t="shared" si="179"/>
        <v>1</v>
      </c>
      <c r="AF1668">
        <f t="shared" si="180"/>
        <v>0</v>
      </c>
      <c r="AG1668">
        <f>IF(R1668=Legend!$F$3,3,IF(R1668=Legend!$F$4,2,IF(R1668=Legend!$F$5,1,0)))</f>
        <v>1</v>
      </c>
      <c r="AH1668">
        <f>IF(S1668=Legend!$F$3,3,IF(S1668=Legend!$F$4,2,IF(S1668=Legend!$F$5,1,0)))</f>
        <v>2</v>
      </c>
      <c r="AK1668">
        <f>IF(V1668=Legend!$H$3,3,IF(V1668=Legend!$H$4,2,IF(V1668=Legend!$H$5,1,0)))</f>
        <v>1</v>
      </c>
      <c r="AM1668">
        <f t="shared" si="181"/>
        <v>11</v>
      </c>
    </row>
    <row r="1669" spans="1:39" ht="156" x14ac:dyDescent="0.3">
      <c r="A1669" t="s">
        <v>61</v>
      </c>
      <c r="B1669" t="s">
        <v>847</v>
      </c>
      <c r="C1669" t="s">
        <v>1084</v>
      </c>
      <c r="D1669" t="s">
        <v>1093</v>
      </c>
      <c r="E1669" t="str">
        <f t="shared" ref="E1669:E1732" si="182">TRIM(D1669)</f>
        <v>MEGA PRATAMA MARKET</v>
      </c>
      <c r="F1669" t="s">
        <v>69</v>
      </c>
      <c r="G1669" t="s">
        <v>21</v>
      </c>
      <c r="H1669" t="s">
        <v>21</v>
      </c>
      <c r="I1669" t="s">
        <v>22</v>
      </c>
      <c r="J1669" t="s">
        <v>41</v>
      </c>
      <c r="K1669" t="s">
        <v>24</v>
      </c>
      <c r="L1669" t="s">
        <v>25</v>
      </c>
      <c r="M1669" t="s">
        <v>25</v>
      </c>
      <c r="N1669" t="s">
        <v>38</v>
      </c>
      <c r="O1669" t="s">
        <v>25</v>
      </c>
      <c r="P1669" t="s">
        <v>21</v>
      </c>
      <c r="Q1669" t="s">
        <v>27</v>
      </c>
      <c r="R1669" t="s">
        <v>45</v>
      </c>
      <c r="S1669" t="s">
        <v>28</v>
      </c>
      <c r="T1669" t="s">
        <v>21</v>
      </c>
      <c r="U1669" t="s">
        <v>21</v>
      </c>
      <c r="V1669" t="s">
        <v>75</v>
      </c>
      <c r="W1669" s="2" t="s">
        <v>31</v>
      </c>
      <c r="Y1669">
        <f>IF(J1669=Legend!$B$3,0,IF(J1669=Legend!$B$4,1,IF(J1669=Legend!$B$5,2,0)))</f>
        <v>2</v>
      </c>
      <c r="Z1669">
        <f t="shared" ref="Z1669:Z1732" si="183">IF(K1669="Ada",1,0)</f>
        <v>1</v>
      </c>
      <c r="AA1669">
        <f t="shared" ref="AA1669:AA1732" si="184">IF(L1669="Ya",1,0)</f>
        <v>1</v>
      </c>
      <c r="AB1669">
        <f t="shared" ref="AB1669:AB1732" si="185">IF(M1669="Ya",1,0)</f>
        <v>1</v>
      </c>
      <c r="AC1669">
        <f>IF(N1669=Legend!$D$3,3,IF(N1669=Legend!$D$4,2,IF(N1669=Legend!$D$5,1,0)))</f>
        <v>3</v>
      </c>
      <c r="AD1669">
        <f t="shared" ref="AD1669:AD1732" si="186">IF(O1669="Ya",1,0)</f>
        <v>1</v>
      </c>
      <c r="AF1669">
        <f t="shared" ref="AF1669:AF1732" si="187">IF(Q1669="Tidak ber-mitra",0,2)</f>
        <v>0</v>
      </c>
      <c r="AG1669">
        <f>IF(R1669=Legend!$F$3,3,IF(R1669=Legend!$F$4,2,IF(R1669=Legend!$F$5,1,0)))</f>
        <v>1</v>
      </c>
      <c r="AH1669">
        <f>IF(S1669=Legend!$F$3,3,IF(S1669=Legend!$F$4,2,IF(S1669=Legend!$F$5,1,0)))</f>
        <v>2</v>
      </c>
      <c r="AK1669">
        <f>IF(V1669=Legend!$H$3,3,IF(V1669=Legend!$H$4,2,IF(V1669=Legend!$H$5,1,0)))</f>
        <v>3</v>
      </c>
      <c r="AM1669">
        <f t="shared" ref="AM1669:AM1732" si="188">SUM(Y1669:AL1669)</f>
        <v>15</v>
      </c>
    </row>
    <row r="1670" spans="1:39" ht="140.4" x14ac:dyDescent="0.3">
      <c r="A1670" t="s">
        <v>141</v>
      </c>
      <c r="B1670" t="s">
        <v>174</v>
      </c>
      <c r="C1670" t="s">
        <v>1064</v>
      </c>
      <c r="D1670" t="s">
        <v>3742</v>
      </c>
      <c r="E1670" t="str">
        <f t="shared" si="182"/>
        <v>MEGA SWALAYAN</v>
      </c>
      <c r="F1670" t="s">
        <v>102</v>
      </c>
      <c r="G1670" t="s">
        <v>21</v>
      </c>
      <c r="H1670" t="s">
        <v>21</v>
      </c>
      <c r="I1670" t="s">
        <v>22</v>
      </c>
      <c r="J1670" t="s">
        <v>35</v>
      </c>
      <c r="K1670" t="s">
        <v>24</v>
      </c>
      <c r="L1670" t="s">
        <v>25</v>
      </c>
      <c r="M1670" t="s">
        <v>25</v>
      </c>
      <c r="N1670" t="s">
        <v>28</v>
      </c>
      <c r="O1670" t="s">
        <v>25</v>
      </c>
      <c r="P1670" t="s">
        <v>21</v>
      </c>
      <c r="Q1670" t="s">
        <v>27</v>
      </c>
      <c r="R1670" t="s">
        <v>45</v>
      </c>
      <c r="S1670" t="s">
        <v>29</v>
      </c>
      <c r="T1670" t="s">
        <v>21</v>
      </c>
      <c r="U1670" t="s">
        <v>21</v>
      </c>
      <c r="V1670" t="s">
        <v>33</v>
      </c>
      <c r="W1670" s="2" t="s">
        <v>34</v>
      </c>
      <c r="Y1670">
        <f>IF(J1670=Legend!$B$3,0,IF(J1670=Legend!$B$4,1,IF(J1670=Legend!$B$5,2,0)))</f>
        <v>0</v>
      </c>
      <c r="Z1670">
        <f t="shared" si="183"/>
        <v>1</v>
      </c>
      <c r="AA1670">
        <f t="shared" si="184"/>
        <v>1</v>
      </c>
      <c r="AB1670">
        <f t="shared" si="185"/>
        <v>1</v>
      </c>
      <c r="AC1670">
        <f>IF(N1670=Legend!$D$3,3,IF(N1670=Legend!$D$4,2,IF(N1670=Legend!$D$5,1,0)))</f>
        <v>1</v>
      </c>
      <c r="AD1670">
        <f t="shared" si="186"/>
        <v>1</v>
      </c>
      <c r="AF1670">
        <f t="shared" si="187"/>
        <v>0</v>
      </c>
      <c r="AG1670">
        <f>IF(R1670=Legend!$F$3,3,IF(R1670=Legend!$F$4,2,IF(R1670=Legend!$F$5,1,0)))</f>
        <v>1</v>
      </c>
      <c r="AH1670">
        <f>IF(S1670=Legend!$F$3,3,IF(S1670=Legend!$F$4,2,IF(S1670=Legend!$F$5,1,0)))</f>
        <v>3</v>
      </c>
      <c r="AK1670">
        <f>IF(V1670=Legend!$H$3,3,IF(V1670=Legend!$H$4,2,IF(V1670=Legend!$H$5,1,0)))</f>
        <v>1</v>
      </c>
      <c r="AM1670">
        <f t="shared" si="188"/>
        <v>10</v>
      </c>
    </row>
    <row r="1671" spans="1:39" ht="93.6" x14ac:dyDescent="0.3">
      <c r="A1671" t="s">
        <v>85</v>
      </c>
      <c r="B1671" t="s">
        <v>284</v>
      </c>
      <c r="C1671" t="s">
        <v>3784</v>
      </c>
      <c r="D1671" t="s">
        <v>4497</v>
      </c>
      <c r="E1671" t="str">
        <f t="shared" si="182"/>
        <v>MEGAH MAKMUR / EMI THERESIA</v>
      </c>
      <c r="F1671" t="s">
        <v>85</v>
      </c>
      <c r="G1671" t="s">
        <v>21</v>
      </c>
      <c r="H1671" t="s">
        <v>21</v>
      </c>
      <c r="I1671" t="s">
        <v>22</v>
      </c>
      <c r="J1671" t="s">
        <v>35</v>
      </c>
      <c r="K1671" t="s">
        <v>24</v>
      </c>
      <c r="L1671" t="s">
        <v>25</v>
      </c>
      <c r="M1671" t="s">
        <v>25</v>
      </c>
      <c r="N1671" t="s">
        <v>26</v>
      </c>
      <c r="O1671" t="s">
        <v>25</v>
      </c>
      <c r="P1671" t="s">
        <v>21</v>
      </c>
      <c r="Q1671" t="s">
        <v>60</v>
      </c>
      <c r="R1671" t="s">
        <v>45</v>
      </c>
      <c r="S1671" t="s">
        <v>29</v>
      </c>
      <c r="T1671" t="s">
        <v>21</v>
      </c>
      <c r="U1671" t="s">
        <v>21</v>
      </c>
      <c r="V1671" t="s">
        <v>33</v>
      </c>
      <c r="W1671" s="2" t="s">
        <v>51</v>
      </c>
      <c r="Y1671">
        <f>IF(J1671=Legend!$B$3,0,IF(J1671=Legend!$B$4,1,IF(J1671=Legend!$B$5,2,0)))</f>
        <v>0</v>
      </c>
      <c r="Z1671">
        <f t="shared" si="183"/>
        <v>1</v>
      </c>
      <c r="AA1671">
        <f t="shared" si="184"/>
        <v>1</v>
      </c>
      <c r="AB1671">
        <f t="shared" si="185"/>
        <v>1</v>
      </c>
      <c r="AC1671">
        <f>IF(N1671=Legend!$D$3,3,IF(N1671=Legend!$D$4,2,IF(N1671=Legend!$D$5,1,0)))</f>
        <v>2</v>
      </c>
      <c r="AD1671">
        <f t="shared" si="186"/>
        <v>1</v>
      </c>
      <c r="AF1671">
        <f t="shared" si="187"/>
        <v>2</v>
      </c>
      <c r="AG1671">
        <f>IF(R1671=Legend!$F$3,3,IF(R1671=Legend!$F$4,2,IF(R1671=Legend!$F$5,1,0)))</f>
        <v>1</v>
      </c>
      <c r="AH1671">
        <f>IF(S1671=Legend!$F$3,3,IF(S1671=Legend!$F$4,2,IF(S1671=Legend!$F$5,1,0)))</f>
        <v>3</v>
      </c>
      <c r="AK1671">
        <f>IF(V1671=Legend!$H$3,3,IF(V1671=Legend!$H$4,2,IF(V1671=Legend!$H$5,1,0)))</f>
        <v>1</v>
      </c>
      <c r="AM1671">
        <f t="shared" si="188"/>
        <v>13</v>
      </c>
    </row>
    <row r="1672" spans="1:39" ht="46.8" x14ac:dyDescent="0.3">
      <c r="A1672" t="s">
        <v>67</v>
      </c>
      <c r="B1672" t="s">
        <v>1733</v>
      </c>
      <c r="C1672" t="s">
        <v>1859</v>
      </c>
      <c r="D1672" t="s">
        <v>2463</v>
      </c>
      <c r="E1672" t="str">
        <f t="shared" si="182"/>
        <v>MEGAH SURYA</v>
      </c>
      <c r="F1672" t="s">
        <v>67</v>
      </c>
      <c r="G1672" t="s">
        <v>21</v>
      </c>
      <c r="H1672" t="s">
        <v>21</v>
      </c>
      <c r="I1672" t="s">
        <v>22</v>
      </c>
      <c r="J1672" t="s">
        <v>35</v>
      </c>
      <c r="K1672" t="s">
        <v>24</v>
      </c>
      <c r="L1672" t="s">
        <v>25</v>
      </c>
      <c r="M1672" t="s">
        <v>25</v>
      </c>
      <c r="N1672" t="s">
        <v>28</v>
      </c>
      <c r="O1672" t="s">
        <v>21</v>
      </c>
      <c r="P1672" t="s">
        <v>21</v>
      </c>
      <c r="Q1672" t="s">
        <v>27</v>
      </c>
      <c r="R1672" t="s">
        <v>45</v>
      </c>
      <c r="S1672" t="s">
        <v>45</v>
      </c>
      <c r="T1672" t="s">
        <v>21</v>
      </c>
      <c r="U1672" t="s">
        <v>21</v>
      </c>
      <c r="V1672" t="s">
        <v>33</v>
      </c>
      <c r="W1672" s="18" t="s">
        <v>111</v>
      </c>
      <c r="Y1672">
        <f>IF(J1672=Legend!$B$3,0,IF(J1672=Legend!$B$4,1,IF(J1672=Legend!$B$5,2,0)))</f>
        <v>0</v>
      </c>
      <c r="Z1672">
        <f t="shared" si="183"/>
        <v>1</v>
      </c>
      <c r="AA1672">
        <f t="shared" si="184"/>
        <v>1</v>
      </c>
      <c r="AB1672">
        <f t="shared" si="185"/>
        <v>1</v>
      </c>
      <c r="AC1672">
        <f>IF(N1672=Legend!$D$3,3,IF(N1672=Legend!$D$4,2,IF(N1672=Legend!$D$5,1,0)))</f>
        <v>1</v>
      </c>
      <c r="AD1672">
        <f t="shared" si="186"/>
        <v>0</v>
      </c>
      <c r="AF1672">
        <f t="shared" si="187"/>
        <v>0</v>
      </c>
      <c r="AG1672">
        <f>IF(R1672=Legend!$F$3,3,IF(R1672=Legend!$F$4,2,IF(R1672=Legend!$F$5,1,0)))</f>
        <v>1</v>
      </c>
      <c r="AH1672">
        <f>IF(S1672=Legend!$F$3,3,IF(S1672=Legend!$F$4,2,IF(S1672=Legend!$F$5,1,0)))</f>
        <v>1</v>
      </c>
      <c r="AK1672">
        <f>IF(V1672=Legend!$H$3,3,IF(V1672=Legend!$H$4,2,IF(V1672=Legend!$H$5,1,0)))</f>
        <v>1</v>
      </c>
      <c r="AM1672">
        <f t="shared" si="188"/>
        <v>7</v>
      </c>
    </row>
    <row r="1673" spans="1:39" ht="140.4" x14ac:dyDescent="0.3">
      <c r="A1673" t="s">
        <v>73</v>
      </c>
      <c r="B1673" t="s">
        <v>162</v>
      </c>
      <c r="C1673" t="s">
        <v>404</v>
      </c>
      <c r="D1673" t="s">
        <v>439</v>
      </c>
      <c r="E1673" t="str">
        <f t="shared" si="182"/>
        <v>MEGASARI MM/SUGITO</v>
      </c>
      <c r="F1673" t="s">
        <v>89</v>
      </c>
      <c r="G1673" t="s">
        <v>21</v>
      </c>
      <c r="H1673" t="s">
        <v>21</v>
      </c>
      <c r="I1673" t="s">
        <v>22</v>
      </c>
      <c r="J1673" t="s">
        <v>23</v>
      </c>
      <c r="K1673" t="s">
        <v>24</v>
      </c>
      <c r="L1673" t="s">
        <v>25</v>
      </c>
      <c r="M1673" t="s">
        <v>25</v>
      </c>
      <c r="N1673" t="s">
        <v>28</v>
      </c>
      <c r="O1673" t="s">
        <v>25</v>
      </c>
      <c r="P1673" t="s">
        <v>21</v>
      </c>
      <c r="Q1673" t="s">
        <v>72</v>
      </c>
      <c r="R1673" t="s">
        <v>28</v>
      </c>
      <c r="S1673" t="s">
        <v>29</v>
      </c>
      <c r="T1673" t="s">
        <v>21</v>
      </c>
      <c r="U1673" t="s">
        <v>21</v>
      </c>
      <c r="V1673" t="s">
        <v>33</v>
      </c>
      <c r="W1673" s="2" t="s">
        <v>34</v>
      </c>
      <c r="Y1673">
        <f>IF(J1673=Legend!$B$3,0,IF(J1673=Legend!$B$4,1,IF(J1673=Legend!$B$5,2,0)))</f>
        <v>1</v>
      </c>
      <c r="Z1673">
        <f t="shared" si="183"/>
        <v>1</v>
      </c>
      <c r="AA1673">
        <f t="shared" si="184"/>
        <v>1</v>
      </c>
      <c r="AB1673">
        <f t="shared" si="185"/>
        <v>1</v>
      </c>
      <c r="AC1673">
        <f>IF(N1673=Legend!$D$3,3,IF(N1673=Legend!$D$4,2,IF(N1673=Legend!$D$5,1,0)))</f>
        <v>1</v>
      </c>
      <c r="AD1673">
        <f t="shared" si="186"/>
        <v>1</v>
      </c>
      <c r="AF1673">
        <f t="shared" si="187"/>
        <v>2</v>
      </c>
      <c r="AG1673">
        <f>IF(R1673=Legend!$F$3,3,IF(R1673=Legend!$F$4,2,IF(R1673=Legend!$F$5,1,0)))</f>
        <v>2</v>
      </c>
      <c r="AH1673">
        <f>IF(S1673=Legend!$F$3,3,IF(S1673=Legend!$F$4,2,IF(S1673=Legend!$F$5,1,0)))</f>
        <v>3</v>
      </c>
      <c r="AK1673">
        <f>IF(V1673=Legend!$H$3,3,IF(V1673=Legend!$H$4,2,IF(V1673=Legend!$H$5,1,0)))</f>
        <v>1</v>
      </c>
      <c r="AM1673">
        <f t="shared" si="188"/>
        <v>14</v>
      </c>
    </row>
    <row r="1674" spans="1:39" ht="140.4" x14ac:dyDescent="0.3">
      <c r="A1674" t="s">
        <v>73</v>
      </c>
      <c r="B1674" t="s">
        <v>162</v>
      </c>
      <c r="C1674" t="s">
        <v>404</v>
      </c>
      <c r="D1674" t="s">
        <v>438</v>
      </c>
      <c r="E1674" t="str">
        <f t="shared" si="182"/>
        <v>MEGASARI TOSERBA/SUGITO</v>
      </c>
      <c r="F1674" t="s">
        <v>89</v>
      </c>
      <c r="G1674" t="s">
        <v>21</v>
      </c>
      <c r="H1674" t="s">
        <v>21</v>
      </c>
      <c r="I1674" t="s">
        <v>22</v>
      </c>
      <c r="J1674" t="s">
        <v>23</v>
      </c>
      <c r="K1674" t="s">
        <v>24</v>
      </c>
      <c r="L1674" t="s">
        <v>25</v>
      </c>
      <c r="M1674" t="s">
        <v>25</v>
      </c>
      <c r="N1674" t="s">
        <v>28</v>
      </c>
      <c r="O1674" t="s">
        <v>25</v>
      </c>
      <c r="P1674" t="s">
        <v>21</v>
      </c>
      <c r="Q1674" t="s">
        <v>27</v>
      </c>
      <c r="R1674" t="s">
        <v>28</v>
      </c>
      <c r="S1674" t="s">
        <v>29</v>
      </c>
      <c r="T1674" t="s">
        <v>21</v>
      </c>
      <c r="U1674" t="s">
        <v>21</v>
      </c>
      <c r="V1674" t="s">
        <v>33</v>
      </c>
      <c r="W1674" s="2" t="s">
        <v>34</v>
      </c>
      <c r="Y1674">
        <f>IF(J1674=Legend!$B$3,0,IF(J1674=Legend!$B$4,1,IF(J1674=Legend!$B$5,2,0)))</f>
        <v>1</v>
      </c>
      <c r="Z1674">
        <f t="shared" si="183"/>
        <v>1</v>
      </c>
      <c r="AA1674">
        <f t="shared" si="184"/>
        <v>1</v>
      </c>
      <c r="AB1674">
        <f t="shared" si="185"/>
        <v>1</v>
      </c>
      <c r="AC1674">
        <f>IF(N1674=Legend!$D$3,3,IF(N1674=Legend!$D$4,2,IF(N1674=Legend!$D$5,1,0)))</f>
        <v>1</v>
      </c>
      <c r="AD1674">
        <f t="shared" si="186"/>
        <v>1</v>
      </c>
      <c r="AF1674">
        <f t="shared" si="187"/>
        <v>0</v>
      </c>
      <c r="AG1674">
        <f>IF(R1674=Legend!$F$3,3,IF(R1674=Legend!$F$4,2,IF(R1674=Legend!$F$5,1,0)))</f>
        <v>2</v>
      </c>
      <c r="AH1674">
        <f>IF(S1674=Legend!$F$3,3,IF(S1674=Legend!$F$4,2,IF(S1674=Legend!$F$5,1,0)))</f>
        <v>3</v>
      </c>
      <c r="AK1674">
        <f>IF(V1674=Legend!$H$3,3,IF(V1674=Legend!$H$4,2,IF(V1674=Legend!$H$5,1,0)))</f>
        <v>1</v>
      </c>
      <c r="AM1674">
        <f t="shared" si="188"/>
        <v>12</v>
      </c>
    </row>
    <row r="1675" spans="1:39" ht="156" x14ac:dyDescent="0.3">
      <c r="A1675" t="s">
        <v>113</v>
      </c>
      <c r="B1675" t="s">
        <v>932</v>
      </c>
      <c r="C1675" t="s">
        <v>1388</v>
      </c>
      <c r="D1675" t="s">
        <v>1396</v>
      </c>
      <c r="E1675" t="str">
        <f t="shared" si="182"/>
        <v>MEGGA SARI MINI MARKET</v>
      </c>
      <c r="F1675" t="s">
        <v>67</v>
      </c>
      <c r="G1675" t="s">
        <v>21</v>
      </c>
      <c r="H1675" t="s">
        <v>21</v>
      </c>
      <c r="I1675" t="s">
        <v>22</v>
      </c>
      <c r="J1675" t="s">
        <v>23</v>
      </c>
      <c r="K1675" t="s">
        <v>24</v>
      </c>
      <c r="L1675" t="s">
        <v>25</v>
      </c>
      <c r="M1675" t="s">
        <v>25</v>
      </c>
      <c r="N1675" t="s">
        <v>26</v>
      </c>
      <c r="O1675" t="s">
        <v>25</v>
      </c>
      <c r="P1675" t="s">
        <v>21</v>
      </c>
      <c r="Q1675" t="s">
        <v>27</v>
      </c>
      <c r="R1675" t="s">
        <v>28</v>
      </c>
      <c r="S1675" t="s">
        <v>28</v>
      </c>
      <c r="T1675" t="s">
        <v>21</v>
      </c>
      <c r="U1675" t="s">
        <v>21</v>
      </c>
      <c r="V1675" t="s">
        <v>30</v>
      </c>
      <c r="W1675" s="2" t="s">
        <v>31</v>
      </c>
      <c r="Y1675">
        <f>IF(J1675=Legend!$B$3,0,IF(J1675=Legend!$B$4,1,IF(J1675=Legend!$B$5,2,0)))</f>
        <v>1</v>
      </c>
      <c r="Z1675">
        <f t="shared" si="183"/>
        <v>1</v>
      </c>
      <c r="AA1675">
        <f t="shared" si="184"/>
        <v>1</v>
      </c>
      <c r="AB1675">
        <f t="shared" si="185"/>
        <v>1</v>
      </c>
      <c r="AC1675">
        <f>IF(N1675=Legend!$D$3,3,IF(N1675=Legend!$D$4,2,IF(N1675=Legend!$D$5,1,0)))</f>
        <v>2</v>
      </c>
      <c r="AD1675">
        <f t="shared" si="186"/>
        <v>1</v>
      </c>
      <c r="AF1675">
        <f t="shared" si="187"/>
        <v>0</v>
      </c>
      <c r="AG1675">
        <f>IF(R1675=Legend!$F$3,3,IF(R1675=Legend!$F$4,2,IF(R1675=Legend!$F$5,1,0)))</f>
        <v>2</v>
      </c>
      <c r="AH1675">
        <f>IF(S1675=Legend!$F$3,3,IF(S1675=Legend!$F$4,2,IF(S1675=Legend!$F$5,1,0)))</f>
        <v>2</v>
      </c>
      <c r="AK1675">
        <f>IF(V1675=Legend!$H$3,3,IF(V1675=Legend!$H$4,2,IF(V1675=Legend!$H$5,1,0)))</f>
        <v>2</v>
      </c>
      <c r="AM1675">
        <f t="shared" si="188"/>
        <v>13</v>
      </c>
    </row>
    <row r="1676" spans="1:39" ht="140.4" x14ac:dyDescent="0.3">
      <c r="A1676" t="s">
        <v>73</v>
      </c>
      <c r="B1676" t="s">
        <v>162</v>
      </c>
      <c r="C1676" t="s">
        <v>359</v>
      </c>
      <c r="D1676" t="s">
        <v>380</v>
      </c>
      <c r="E1676" t="str">
        <f t="shared" si="182"/>
        <v>MEKAR ISTIQOMAH/ALBERT SUNDANA SUHENDI</v>
      </c>
      <c r="F1676" t="s">
        <v>56</v>
      </c>
      <c r="G1676" t="s">
        <v>21</v>
      </c>
      <c r="H1676" t="s">
        <v>21</v>
      </c>
      <c r="I1676" t="s">
        <v>22</v>
      </c>
      <c r="J1676" t="s">
        <v>23</v>
      </c>
      <c r="K1676" t="s">
        <v>24</v>
      </c>
      <c r="L1676" t="s">
        <v>21</v>
      </c>
      <c r="M1676" t="s">
        <v>25</v>
      </c>
      <c r="N1676" t="s">
        <v>28</v>
      </c>
      <c r="O1676" t="s">
        <v>25</v>
      </c>
      <c r="P1676" t="s">
        <v>21</v>
      </c>
      <c r="Q1676" t="s">
        <v>27</v>
      </c>
      <c r="R1676" t="s">
        <v>45</v>
      </c>
      <c r="S1676" t="s">
        <v>29</v>
      </c>
      <c r="T1676" t="s">
        <v>21</v>
      </c>
      <c r="U1676" t="s">
        <v>21</v>
      </c>
      <c r="V1676" t="s">
        <v>42</v>
      </c>
      <c r="W1676" s="2" t="s">
        <v>34</v>
      </c>
      <c r="Y1676">
        <f>IF(J1676=Legend!$B$3,0,IF(J1676=Legend!$B$4,1,IF(J1676=Legend!$B$5,2,0)))</f>
        <v>1</v>
      </c>
      <c r="Z1676">
        <f t="shared" si="183"/>
        <v>1</v>
      </c>
      <c r="AA1676">
        <f t="shared" si="184"/>
        <v>0</v>
      </c>
      <c r="AB1676">
        <f t="shared" si="185"/>
        <v>1</v>
      </c>
      <c r="AC1676">
        <f>IF(N1676=Legend!$D$3,3,IF(N1676=Legend!$D$4,2,IF(N1676=Legend!$D$5,1,0)))</f>
        <v>1</v>
      </c>
      <c r="AD1676">
        <f t="shared" si="186"/>
        <v>1</v>
      </c>
      <c r="AF1676">
        <f t="shared" si="187"/>
        <v>0</v>
      </c>
      <c r="AG1676">
        <f>IF(R1676=Legend!$F$3,3,IF(R1676=Legend!$F$4,2,IF(R1676=Legend!$F$5,1,0)))</f>
        <v>1</v>
      </c>
      <c r="AH1676">
        <f>IF(S1676=Legend!$F$3,3,IF(S1676=Legend!$F$4,2,IF(S1676=Legend!$F$5,1,0)))</f>
        <v>3</v>
      </c>
      <c r="AK1676">
        <f>IF(V1676=Legend!$H$3,3,IF(V1676=Legend!$H$4,2,IF(V1676=Legend!$H$5,1,0)))</f>
        <v>0</v>
      </c>
      <c r="AM1676">
        <f t="shared" si="188"/>
        <v>9</v>
      </c>
    </row>
    <row r="1677" spans="1:39" ht="31.2" x14ac:dyDescent="0.3">
      <c r="A1677" t="s">
        <v>56</v>
      </c>
      <c r="B1677" t="s">
        <v>1602</v>
      </c>
      <c r="C1677" t="s">
        <v>1638</v>
      </c>
      <c r="D1677" t="s">
        <v>2049</v>
      </c>
      <c r="E1677" t="str">
        <f t="shared" si="182"/>
        <v>MEKAR WANGI TOKO - BKY</v>
      </c>
      <c r="F1677" t="s">
        <v>56</v>
      </c>
      <c r="G1677" t="s">
        <v>21</v>
      </c>
      <c r="H1677" t="s">
        <v>21</v>
      </c>
      <c r="I1677" t="s">
        <v>50</v>
      </c>
      <c r="J1677" t="s">
        <v>35</v>
      </c>
      <c r="K1677" t="s">
        <v>47</v>
      </c>
      <c r="L1677" t="s">
        <v>25</v>
      </c>
      <c r="M1677" t="s">
        <v>25</v>
      </c>
      <c r="N1677" t="s">
        <v>28</v>
      </c>
      <c r="O1677" t="s">
        <v>25</v>
      </c>
      <c r="P1677" t="s">
        <v>21</v>
      </c>
      <c r="Q1677" t="s">
        <v>27</v>
      </c>
      <c r="R1677" t="s">
        <v>45</v>
      </c>
      <c r="S1677" t="s">
        <v>45</v>
      </c>
      <c r="T1677" t="s">
        <v>21</v>
      </c>
      <c r="U1677" t="s">
        <v>21</v>
      </c>
      <c r="V1677" t="s">
        <v>30</v>
      </c>
      <c r="W1677" s="18" t="s">
        <v>103</v>
      </c>
      <c r="Y1677">
        <f>IF(J1677=Legend!$B$3,0,IF(J1677=Legend!$B$4,1,IF(J1677=Legend!$B$5,2,0)))</f>
        <v>0</v>
      </c>
      <c r="Z1677">
        <f t="shared" si="183"/>
        <v>0</v>
      </c>
      <c r="AA1677">
        <f t="shared" si="184"/>
        <v>1</v>
      </c>
      <c r="AB1677">
        <f t="shared" si="185"/>
        <v>1</v>
      </c>
      <c r="AC1677">
        <f>IF(N1677=Legend!$D$3,3,IF(N1677=Legend!$D$4,2,IF(N1677=Legend!$D$5,1,0)))</f>
        <v>1</v>
      </c>
      <c r="AD1677">
        <f t="shared" si="186"/>
        <v>1</v>
      </c>
      <c r="AF1677">
        <f t="shared" si="187"/>
        <v>0</v>
      </c>
      <c r="AG1677">
        <f>IF(R1677=Legend!$F$3,3,IF(R1677=Legend!$F$4,2,IF(R1677=Legend!$F$5,1,0)))</f>
        <v>1</v>
      </c>
      <c r="AH1677">
        <f>IF(S1677=Legend!$F$3,3,IF(S1677=Legend!$F$4,2,IF(S1677=Legend!$F$5,1,0)))</f>
        <v>1</v>
      </c>
      <c r="AK1677">
        <f>IF(V1677=Legend!$H$3,3,IF(V1677=Legend!$H$4,2,IF(V1677=Legend!$H$5,1,0)))</f>
        <v>2</v>
      </c>
      <c r="AM1677">
        <f t="shared" si="188"/>
        <v>8</v>
      </c>
    </row>
    <row r="1678" spans="1:39" ht="109.2" x14ac:dyDescent="0.3">
      <c r="A1678" t="s">
        <v>150</v>
      </c>
      <c r="B1678" t="s">
        <v>475</v>
      </c>
      <c r="C1678" t="s">
        <v>1005</v>
      </c>
      <c r="D1678" t="s">
        <v>5213</v>
      </c>
      <c r="E1678" t="str">
        <f t="shared" si="182"/>
        <v>MELATI MART</v>
      </c>
      <c r="F1678" t="s">
        <v>150</v>
      </c>
      <c r="G1678" t="s">
        <v>21</v>
      </c>
      <c r="H1678" t="s">
        <v>21</v>
      </c>
      <c r="I1678" t="s">
        <v>22</v>
      </c>
      <c r="J1678" t="s">
        <v>35</v>
      </c>
      <c r="K1678" t="s">
        <v>24</v>
      </c>
      <c r="L1678" t="s">
        <v>25</v>
      </c>
      <c r="M1678" t="s">
        <v>25</v>
      </c>
      <c r="N1678" t="s">
        <v>28</v>
      </c>
      <c r="O1678" t="s">
        <v>25</v>
      </c>
      <c r="P1678" t="s">
        <v>21</v>
      </c>
      <c r="Q1678" t="s">
        <v>27</v>
      </c>
      <c r="R1678" t="s">
        <v>45</v>
      </c>
      <c r="S1678" t="s">
        <v>29</v>
      </c>
      <c r="T1678" t="s">
        <v>21</v>
      </c>
      <c r="U1678" t="s">
        <v>21</v>
      </c>
      <c r="V1678" t="s">
        <v>42</v>
      </c>
      <c r="W1678" s="2" t="s">
        <v>91</v>
      </c>
      <c r="Y1678">
        <f>IF(J1678=Legend!$B$3,0,IF(J1678=Legend!$B$4,1,IF(J1678=Legend!$B$5,2,0)))</f>
        <v>0</v>
      </c>
      <c r="Z1678">
        <f t="shared" si="183"/>
        <v>1</v>
      </c>
      <c r="AA1678">
        <f t="shared" si="184"/>
        <v>1</v>
      </c>
      <c r="AB1678">
        <f t="shared" si="185"/>
        <v>1</v>
      </c>
      <c r="AC1678">
        <f>IF(N1678=Legend!$D$3,3,IF(N1678=Legend!$D$4,2,IF(N1678=Legend!$D$5,1,0)))</f>
        <v>1</v>
      </c>
      <c r="AD1678">
        <f t="shared" si="186"/>
        <v>1</v>
      </c>
      <c r="AF1678">
        <f t="shared" si="187"/>
        <v>0</v>
      </c>
      <c r="AG1678">
        <f>IF(R1678=Legend!$F$3,3,IF(R1678=Legend!$F$4,2,IF(R1678=Legend!$F$5,1,0)))</f>
        <v>1</v>
      </c>
      <c r="AH1678">
        <f>IF(S1678=Legend!$F$3,3,IF(S1678=Legend!$F$4,2,IF(S1678=Legend!$F$5,1,0)))</f>
        <v>3</v>
      </c>
      <c r="AK1678">
        <f>IF(V1678=Legend!$H$3,3,IF(V1678=Legend!$H$4,2,IF(V1678=Legend!$H$5,1,0)))</f>
        <v>0</v>
      </c>
      <c r="AM1678">
        <f t="shared" si="188"/>
        <v>9</v>
      </c>
    </row>
    <row r="1679" spans="1:39" ht="140.4" x14ac:dyDescent="0.3">
      <c r="A1679" t="s">
        <v>85</v>
      </c>
      <c r="B1679" t="s">
        <v>2570</v>
      </c>
      <c r="C1679" t="s">
        <v>2571</v>
      </c>
      <c r="D1679" t="s">
        <v>4501</v>
      </c>
      <c r="E1679" t="str">
        <f t="shared" si="182"/>
        <v>MELATI MM/LINDA</v>
      </c>
      <c r="F1679" t="s">
        <v>85</v>
      </c>
      <c r="G1679" t="s">
        <v>21</v>
      </c>
      <c r="H1679" t="s">
        <v>21</v>
      </c>
      <c r="I1679" t="s">
        <v>54</v>
      </c>
      <c r="J1679" t="s">
        <v>35</v>
      </c>
      <c r="K1679" t="s">
        <v>24</v>
      </c>
      <c r="L1679" t="s">
        <v>25</v>
      </c>
      <c r="M1679" t="s">
        <v>25</v>
      </c>
      <c r="N1679" t="s">
        <v>38</v>
      </c>
      <c r="O1679" t="s">
        <v>25</v>
      </c>
      <c r="P1679" t="s">
        <v>21</v>
      </c>
      <c r="Q1679" t="s">
        <v>80</v>
      </c>
      <c r="R1679" t="s">
        <v>28</v>
      </c>
      <c r="S1679" t="s">
        <v>29</v>
      </c>
      <c r="T1679" t="s">
        <v>21</v>
      </c>
      <c r="U1679" t="s">
        <v>21</v>
      </c>
      <c r="V1679" t="s">
        <v>33</v>
      </c>
      <c r="W1679" s="2" t="s">
        <v>34</v>
      </c>
      <c r="Y1679">
        <f>IF(J1679=Legend!$B$3,0,IF(J1679=Legend!$B$4,1,IF(J1679=Legend!$B$5,2,0)))</f>
        <v>0</v>
      </c>
      <c r="Z1679">
        <f t="shared" si="183"/>
        <v>1</v>
      </c>
      <c r="AA1679">
        <f t="shared" si="184"/>
        <v>1</v>
      </c>
      <c r="AB1679">
        <f t="shared" si="185"/>
        <v>1</v>
      </c>
      <c r="AC1679">
        <f>IF(N1679=Legend!$D$3,3,IF(N1679=Legend!$D$4,2,IF(N1679=Legend!$D$5,1,0)))</f>
        <v>3</v>
      </c>
      <c r="AD1679">
        <f t="shared" si="186"/>
        <v>1</v>
      </c>
      <c r="AF1679">
        <f t="shared" si="187"/>
        <v>2</v>
      </c>
      <c r="AG1679">
        <f>IF(R1679=Legend!$F$3,3,IF(R1679=Legend!$F$4,2,IF(R1679=Legend!$F$5,1,0)))</f>
        <v>2</v>
      </c>
      <c r="AH1679">
        <f>IF(S1679=Legend!$F$3,3,IF(S1679=Legend!$F$4,2,IF(S1679=Legend!$F$5,1,0)))</f>
        <v>3</v>
      </c>
      <c r="AK1679">
        <f>IF(V1679=Legend!$H$3,3,IF(V1679=Legend!$H$4,2,IF(V1679=Legend!$H$5,1,0)))</f>
        <v>1</v>
      </c>
      <c r="AM1679">
        <f t="shared" si="188"/>
        <v>15</v>
      </c>
    </row>
    <row r="1680" spans="1:39" ht="124.8" x14ac:dyDescent="0.3">
      <c r="A1680" t="s">
        <v>32</v>
      </c>
      <c r="B1680" t="s">
        <v>1880</v>
      </c>
      <c r="C1680" t="s">
        <v>1961</v>
      </c>
      <c r="D1680" t="s">
        <v>2029</v>
      </c>
      <c r="E1680" t="str">
        <f t="shared" si="182"/>
        <v>Melati Pasar Wajo</v>
      </c>
      <c r="F1680" t="s">
        <v>56</v>
      </c>
      <c r="G1680" t="s">
        <v>21</v>
      </c>
      <c r="H1680" t="s">
        <v>21</v>
      </c>
      <c r="I1680" t="s">
        <v>22</v>
      </c>
      <c r="J1680" t="s">
        <v>35</v>
      </c>
      <c r="K1680" t="s">
        <v>47</v>
      </c>
      <c r="L1680" t="s">
        <v>21</v>
      </c>
      <c r="M1680" t="s">
        <v>25</v>
      </c>
      <c r="N1680" t="s">
        <v>47</v>
      </c>
      <c r="O1680" t="s">
        <v>21</v>
      </c>
      <c r="P1680" t="s">
        <v>21</v>
      </c>
      <c r="Q1680" t="s">
        <v>72</v>
      </c>
      <c r="R1680" t="s">
        <v>45</v>
      </c>
      <c r="S1680" t="s">
        <v>47</v>
      </c>
      <c r="T1680" t="s">
        <v>21</v>
      </c>
      <c r="U1680" t="s">
        <v>21</v>
      </c>
      <c r="V1680" t="s">
        <v>33</v>
      </c>
      <c r="W1680" s="2" t="s">
        <v>94</v>
      </c>
      <c r="Y1680">
        <f>IF(J1680=Legend!$B$3,0,IF(J1680=Legend!$B$4,1,IF(J1680=Legend!$B$5,2,0)))</f>
        <v>0</v>
      </c>
      <c r="Z1680">
        <f t="shared" si="183"/>
        <v>0</v>
      </c>
      <c r="AA1680">
        <f t="shared" si="184"/>
        <v>0</v>
      </c>
      <c r="AB1680">
        <f t="shared" si="185"/>
        <v>1</v>
      </c>
      <c r="AC1680">
        <f>IF(N1680=Legend!$D$3,3,IF(N1680=Legend!$D$4,2,IF(N1680=Legend!$D$5,1,0)))</f>
        <v>0</v>
      </c>
      <c r="AD1680">
        <f t="shared" si="186"/>
        <v>0</v>
      </c>
      <c r="AF1680">
        <f t="shared" si="187"/>
        <v>2</v>
      </c>
      <c r="AG1680">
        <f>IF(R1680=Legend!$F$3,3,IF(R1680=Legend!$F$4,2,IF(R1680=Legend!$F$5,1,0)))</f>
        <v>1</v>
      </c>
      <c r="AH1680">
        <f>IF(S1680=Legend!$F$3,3,IF(S1680=Legend!$F$4,2,IF(S1680=Legend!$F$5,1,0)))</f>
        <v>0</v>
      </c>
      <c r="AK1680">
        <f>IF(V1680=Legend!$H$3,3,IF(V1680=Legend!$H$4,2,IF(V1680=Legend!$H$5,1,0)))</f>
        <v>1</v>
      </c>
      <c r="AM1680">
        <f t="shared" si="188"/>
        <v>5</v>
      </c>
    </row>
    <row r="1681" spans="1:39" ht="140.4" x14ac:dyDescent="0.3">
      <c r="A1681" t="s">
        <v>83</v>
      </c>
      <c r="B1681" t="s">
        <v>3634</v>
      </c>
      <c r="C1681" t="s">
        <v>3637</v>
      </c>
      <c r="D1681" t="s">
        <v>5052</v>
      </c>
      <c r="E1681" t="str">
        <f t="shared" si="182"/>
        <v>MELI MART / YELI SETIOMURNI</v>
      </c>
      <c r="F1681" t="s">
        <v>83</v>
      </c>
      <c r="G1681" t="s">
        <v>21</v>
      </c>
      <c r="H1681" t="s">
        <v>21</v>
      </c>
      <c r="I1681" t="s">
        <v>22</v>
      </c>
      <c r="J1681" t="s">
        <v>23</v>
      </c>
      <c r="K1681" t="s">
        <v>24</v>
      </c>
      <c r="L1681" t="s">
        <v>25</v>
      </c>
      <c r="M1681" t="s">
        <v>25</v>
      </c>
      <c r="N1681" t="s">
        <v>28</v>
      </c>
      <c r="O1681" t="s">
        <v>21</v>
      </c>
      <c r="P1681" t="s">
        <v>21</v>
      </c>
      <c r="Q1681" t="s">
        <v>27</v>
      </c>
      <c r="R1681" t="s">
        <v>45</v>
      </c>
      <c r="S1681" t="s">
        <v>45</v>
      </c>
      <c r="T1681" t="s">
        <v>21</v>
      </c>
      <c r="U1681" t="s">
        <v>21</v>
      </c>
      <c r="V1681" t="s">
        <v>33</v>
      </c>
      <c r="W1681" s="2" t="s">
        <v>34</v>
      </c>
      <c r="Y1681">
        <f>IF(J1681=Legend!$B$3,0,IF(J1681=Legend!$B$4,1,IF(J1681=Legend!$B$5,2,0)))</f>
        <v>1</v>
      </c>
      <c r="Z1681">
        <f t="shared" si="183"/>
        <v>1</v>
      </c>
      <c r="AA1681">
        <f t="shared" si="184"/>
        <v>1</v>
      </c>
      <c r="AB1681">
        <f t="shared" si="185"/>
        <v>1</v>
      </c>
      <c r="AC1681">
        <f>IF(N1681=Legend!$D$3,3,IF(N1681=Legend!$D$4,2,IF(N1681=Legend!$D$5,1,0)))</f>
        <v>1</v>
      </c>
      <c r="AD1681">
        <f t="shared" si="186"/>
        <v>0</v>
      </c>
      <c r="AF1681">
        <f t="shared" si="187"/>
        <v>0</v>
      </c>
      <c r="AG1681">
        <f>IF(R1681=Legend!$F$3,3,IF(R1681=Legend!$F$4,2,IF(R1681=Legend!$F$5,1,0)))</f>
        <v>1</v>
      </c>
      <c r="AH1681">
        <f>IF(S1681=Legend!$F$3,3,IF(S1681=Legend!$F$4,2,IF(S1681=Legend!$F$5,1,0)))</f>
        <v>1</v>
      </c>
      <c r="AK1681">
        <f>IF(V1681=Legend!$H$3,3,IF(V1681=Legend!$H$4,2,IF(V1681=Legend!$H$5,1,0)))</f>
        <v>1</v>
      </c>
      <c r="AM1681">
        <f t="shared" si="188"/>
        <v>8</v>
      </c>
    </row>
    <row r="1682" spans="1:39" ht="140.4" x14ac:dyDescent="0.3">
      <c r="A1682" t="s">
        <v>83</v>
      </c>
      <c r="B1682" t="s">
        <v>3634</v>
      </c>
      <c r="C1682" t="s">
        <v>3635</v>
      </c>
      <c r="D1682" t="s">
        <v>5017</v>
      </c>
      <c r="E1682" t="str">
        <f t="shared" si="182"/>
        <v>MELIA JAYA 3</v>
      </c>
      <c r="F1682" t="s">
        <v>83</v>
      </c>
      <c r="G1682" t="s">
        <v>21</v>
      </c>
      <c r="H1682" t="s">
        <v>21</v>
      </c>
      <c r="I1682" t="s">
        <v>22</v>
      </c>
      <c r="J1682" t="s">
        <v>23</v>
      </c>
      <c r="K1682" t="s">
        <v>24</v>
      </c>
      <c r="L1682" t="s">
        <v>25</v>
      </c>
      <c r="M1682" t="s">
        <v>25</v>
      </c>
      <c r="N1682" t="s">
        <v>38</v>
      </c>
      <c r="O1682" t="s">
        <v>21</v>
      </c>
      <c r="P1682" t="s">
        <v>21</v>
      </c>
      <c r="Q1682" t="s">
        <v>27</v>
      </c>
      <c r="R1682" t="s">
        <v>45</v>
      </c>
      <c r="S1682" t="s">
        <v>29</v>
      </c>
      <c r="T1682" t="s">
        <v>21</v>
      </c>
      <c r="U1682" t="s">
        <v>21</v>
      </c>
      <c r="V1682" t="s">
        <v>33</v>
      </c>
      <c r="W1682" s="2" t="s">
        <v>34</v>
      </c>
      <c r="Y1682">
        <f>IF(J1682=Legend!$B$3,0,IF(J1682=Legend!$B$4,1,IF(J1682=Legend!$B$5,2,0)))</f>
        <v>1</v>
      </c>
      <c r="Z1682">
        <f t="shared" si="183"/>
        <v>1</v>
      </c>
      <c r="AA1682">
        <f t="shared" si="184"/>
        <v>1</v>
      </c>
      <c r="AB1682">
        <f t="shared" si="185"/>
        <v>1</v>
      </c>
      <c r="AC1682">
        <f>IF(N1682=Legend!$D$3,3,IF(N1682=Legend!$D$4,2,IF(N1682=Legend!$D$5,1,0)))</f>
        <v>3</v>
      </c>
      <c r="AD1682">
        <f t="shared" si="186"/>
        <v>0</v>
      </c>
      <c r="AF1682">
        <f t="shared" si="187"/>
        <v>0</v>
      </c>
      <c r="AG1682">
        <f>IF(R1682=Legend!$F$3,3,IF(R1682=Legend!$F$4,2,IF(R1682=Legend!$F$5,1,0)))</f>
        <v>1</v>
      </c>
      <c r="AH1682">
        <f>IF(S1682=Legend!$F$3,3,IF(S1682=Legend!$F$4,2,IF(S1682=Legend!$F$5,1,0)))</f>
        <v>3</v>
      </c>
      <c r="AK1682">
        <f>IF(V1682=Legend!$H$3,3,IF(V1682=Legend!$H$4,2,IF(V1682=Legend!$H$5,1,0)))</f>
        <v>1</v>
      </c>
      <c r="AM1682">
        <f t="shared" si="188"/>
        <v>12</v>
      </c>
    </row>
    <row r="1683" spans="1:39" ht="109.2" x14ac:dyDescent="0.3">
      <c r="A1683" t="s">
        <v>61</v>
      </c>
      <c r="B1683" t="s">
        <v>1190</v>
      </c>
      <c r="C1683" t="s">
        <v>1191</v>
      </c>
      <c r="D1683" t="s">
        <v>1250</v>
      </c>
      <c r="E1683" t="str">
        <f t="shared" si="182"/>
        <v>MELLY / (M - MART)</v>
      </c>
      <c r="F1683" t="s">
        <v>61</v>
      </c>
      <c r="G1683" t="s">
        <v>21</v>
      </c>
      <c r="H1683" t="s">
        <v>21</v>
      </c>
      <c r="I1683" t="s">
        <v>22</v>
      </c>
      <c r="J1683" t="s">
        <v>23</v>
      </c>
      <c r="K1683" t="s">
        <v>24</v>
      </c>
      <c r="L1683" t="s">
        <v>25</v>
      </c>
      <c r="M1683" t="s">
        <v>25</v>
      </c>
      <c r="N1683" t="s">
        <v>38</v>
      </c>
      <c r="O1683" t="s">
        <v>25</v>
      </c>
      <c r="P1683" t="s">
        <v>21</v>
      </c>
      <c r="Q1683" t="s">
        <v>27</v>
      </c>
      <c r="R1683" t="s">
        <v>29</v>
      </c>
      <c r="S1683" t="s">
        <v>29</v>
      </c>
      <c r="T1683" t="s">
        <v>21</v>
      </c>
      <c r="U1683" t="s">
        <v>21</v>
      </c>
      <c r="V1683" t="s">
        <v>42</v>
      </c>
      <c r="W1683" s="2" t="s">
        <v>66</v>
      </c>
      <c r="Y1683">
        <f>IF(J1683=Legend!$B$3,0,IF(J1683=Legend!$B$4,1,IF(J1683=Legend!$B$5,2,0)))</f>
        <v>1</v>
      </c>
      <c r="Z1683">
        <f t="shared" si="183"/>
        <v>1</v>
      </c>
      <c r="AA1683">
        <f t="shared" si="184"/>
        <v>1</v>
      </c>
      <c r="AB1683">
        <f t="shared" si="185"/>
        <v>1</v>
      </c>
      <c r="AC1683">
        <f>IF(N1683=Legend!$D$3,3,IF(N1683=Legend!$D$4,2,IF(N1683=Legend!$D$5,1,0)))</f>
        <v>3</v>
      </c>
      <c r="AD1683">
        <f t="shared" si="186"/>
        <v>1</v>
      </c>
      <c r="AF1683">
        <f t="shared" si="187"/>
        <v>0</v>
      </c>
      <c r="AG1683">
        <f>IF(R1683=Legend!$F$3,3,IF(R1683=Legend!$F$4,2,IF(R1683=Legend!$F$5,1,0)))</f>
        <v>3</v>
      </c>
      <c r="AH1683">
        <f>IF(S1683=Legend!$F$3,3,IF(S1683=Legend!$F$4,2,IF(S1683=Legend!$F$5,1,0)))</f>
        <v>3</v>
      </c>
      <c r="AK1683">
        <f>IF(V1683=Legend!$H$3,3,IF(V1683=Legend!$H$4,2,IF(V1683=Legend!$H$5,1,0)))</f>
        <v>0</v>
      </c>
      <c r="AM1683">
        <f t="shared" si="188"/>
        <v>14</v>
      </c>
    </row>
    <row r="1684" spans="1:39" ht="140.4" x14ac:dyDescent="0.3">
      <c r="A1684" t="s">
        <v>138</v>
      </c>
      <c r="B1684" t="s">
        <v>932</v>
      </c>
      <c r="C1684" t="s">
        <v>3416</v>
      </c>
      <c r="D1684" t="s">
        <v>4760</v>
      </c>
      <c r="E1684" t="str">
        <f t="shared" si="182"/>
        <v>MELLY MM 2</v>
      </c>
      <c r="F1684" t="s">
        <v>138</v>
      </c>
      <c r="G1684" t="s">
        <v>21</v>
      </c>
      <c r="H1684" t="s">
        <v>21</v>
      </c>
      <c r="I1684" t="s">
        <v>22</v>
      </c>
      <c r="J1684" t="s">
        <v>23</v>
      </c>
      <c r="K1684" t="s">
        <v>24</v>
      </c>
      <c r="L1684" t="s">
        <v>25</v>
      </c>
      <c r="M1684" t="s">
        <v>25</v>
      </c>
      <c r="N1684" t="s">
        <v>38</v>
      </c>
      <c r="O1684" t="s">
        <v>25</v>
      </c>
      <c r="P1684" t="s">
        <v>21</v>
      </c>
      <c r="Q1684" t="s">
        <v>27</v>
      </c>
      <c r="R1684" t="s">
        <v>28</v>
      </c>
      <c r="S1684" t="s">
        <v>29</v>
      </c>
      <c r="T1684" t="s">
        <v>21</v>
      </c>
      <c r="U1684" t="s">
        <v>21</v>
      </c>
      <c r="V1684" t="s">
        <v>33</v>
      </c>
      <c r="W1684" s="2" t="s">
        <v>34</v>
      </c>
      <c r="Y1684">
        <f>IF(J1684=Legend!$B$3,0,IF(J1684=Legend!$B$4,1,IF(J1684=Legend!$B$5,2,0)))</f>
        <v>1</v>
      </c>
      <c r="Z1684">
        <f t="shared" si="183"/>
        <v>1</v>
      </c>
      <c r="AA1684">
        <f t="shared" si="184"/>
        <v>1</v>
      </c>
      <c r="AB1684">
        <f t="shared" si="185"/>
        <v>1</v>
      </c>
      <c r="AC1684">
        <f>IF(N1684=Legend!$D$3,3,IF(N1684=Legend!$D$4,2,IF(N1684=Legend!$D$5,1,0)))</f>
        <v>3</v>
      </c>
      <c r="AD1684">
        <f t="shared" si="186"/>
        <v>1</v>
      </c>
      <c r="AF1684">
        <f t="shared" si="187"/>
        <v>0</v>
      </c>
      <c r="AG1684">
        <f>IF(R1684=Legend!$F$3,3,IF(R1684=Legend!$F$4,2,IF(R1684=Legend!$F$5,1,0)))</f>
        <v>2</v>
      </c>
      <c r="AH1684">
        <f>IF(S1684=Legend!$F$3,3,IF(S1684=Legend!$F$4,2,IF(S1684=Legend!$F$5,1,0)))</f>
        <v>3</v>
      </c>
      <c r="AK1684">
        <f>IF(V1684=Legend!$H$3,3,IF(V1684=Legend!$H$4,2,IF(V1684=Legend!$H$5,1,0)))</f>
        <v>1</v>
      </c>
      <c r="AM1684">
        <f t="shared" si="188"/>
        <v>14</v>
      </c>
    </row>
    <row r="1685" spans="1:39" ht="109.2" x14ac:dyDescent="0.3">
      <c r="A1685" t="s">
        <v>71</v>
      </c>
      <c r="B1685" t="s">
        <v>2427</v>
      </c>
      <c r="C1685" t="s">
        <v>2896</v>
      </c>
      <c r="D1685" t="s">
        <v>2897</v>
      </c>
      <c r="E1685" t="str">
        <f t="shared" si="182"/>
        <v>MELVIN</v>
      </c>
      <c r="F1685" t="s">
        <v>71</v>
      </c>
      <c r="G1685" t="s">
        <v>21</v>
      </c>
      <c r="H1685" t="s">
        <v>21</v>
      </c>
      <c r="I1685" t="s">
        <v>22</v>
      </c>
      <c r="J1685" t="s">
        <v>35</v>
      </c>
      <c r="K1685" t="s">
        <v>47</v>
      </c>
      <c r="L1685" t="s">
        <v>21</v>
      </c>
      <c r="M1685" t="s">
        <v>25</v>
      </c>
      <c r="N1685" t="s">
        <v>47</v>
      </c>
      <c r="O1685" t="s">
        <v>21</v>
      </c>
      <c r="P1685" t="s">
        <v>21</v>
      </c>
      <c r="Q1685" s="2" t="s">
        <v>96</v>
      </c>
      <c r="R1685" t="s">
        <v>45</v>
      </c>
      <c r="S1685" t="s">
        <v>47</v>
      </c>
      <c r="T1685" t="s">
        <v>21</v>
      </c>
      <c r="U1685" t="s">
        <v>21</v>
      </c>
      <c r="V1685" t="s">
        <v>42</v>
      </c>
      <c r="W1685" s="2" t="s">
        <v>46</v>
      </c>
      <c r="Y1685">
        <f>IF(J1685=Legend!$B$3,0,IF(J1685=Legend!$B$4,1,IF(J1685=Legend!$B$5,2,0)))</f>
        <v>0</v>
      </c>
      <c r="Z1685">
        <f t="shared" si="183"/>
        <v>0</v>
      </c>
      <c r="AA1685">
        <f t="shared" si="184"/>
        <v>0</v>
      </c>
      <c r="AB1685">
        <f t="shared" si="185"/>
        <v>1</v>
      </c>
      <c r="AC1685">
        <f>IF(N1685=Legend!$D$3,3,IF(N1685=Legend!$D$4,2,IF(N1685=Legend!$D$5,1,0)))</f>
        <v>0</v>
      </c>
      <c r="AD1685">
        <f t="shared" si="186"/>
        <v>0</v>
      </c>
      <c r="AF1685">
        <f t="shared" si="187"/>
        <v>2</v>
      </c>
      <c r="AG1685">
        <f>IF(R1685=Legend!$F$3,3,IF(R1685=Legend!$F$4,2,IF(R1685=Legend!$F$5,1,0)))</f>
        <v>1</v>
      </c>
      <c r="AH1685">
        <f>IF(S1685=Legend!$F$3,3,IF(S1685=Legend!$F$4,2,IF(S1685=Legend!$F$5,1,0)))</f>
        <v>0</v>
      </c>
      <c r="AK1685">
        <f>IF(V1685=Legend!$H$3,3,IF(V1685=Legend!$H$4,2,IF(V1685=Legend!$H$5,1,0)))</f>
        <v>0</v>
      </c>
      <c r="AM1685">
        <f t="shared" si="188"/>
        <v>4</v>
      </c>
    </row>
    <row r="1686" spans="1:39" ht="31.2" x14ac:dyDescent="0.3">
      <c r="A1686" t="s">
        <v>56</v>
      </c>
      <c r="B1686" t="s">
        <v>1861</v>
      </c>
      <c r="C1686" t="s">
        <v>1870</v>
      </c>
      <c r="D1686" t="s">
        <v>2140</v>
      </c>
      <c r="E1686" t="str">
        <f t="shared" si="182"/>
        <v>MEMORI 82/S.PARMAN</v>
      </c>
      <c r="F1686" t="s">
        <v>56</v>
      </c>
      <c r="G1686" t="s">
        <v>21</v>
      </c>
      <c r="H1686" t="s">
        <v>21</v>
      </c>
      <c r="I1686" t="s">
        <v>22</v>
      </c>
      <c r="J1686" t="s">
        <v>35</v>
      </c>
      <c r="K1686" t="s">
        <v>24</v>
      </c>
      <c r="L1686" t="s">
        <v>25</v>
      </c>
      <c r="M1686" t="s">
        <v>21</v>
      </c>
      <c r="N1686" t="s">
        <v>47</v>
      </c>
      <c r="O1686" t="s">
        <v>21</v>
      </c>
      <c r="P1686" t="s">
        <v>21</v>
      </c>
      <c r="Q1686" t="s">
        <v>72</v>
      </c>
      <c r="R1686" t="s">
        <v>45</v>
      </c>
      <c r="S1686" t="s">
        <v>29</v>
      </c>
      <c r="T1686" t="s">
        <v>21</v>
      </c>
      <c r="U1686" t="s">
        <v>21</v>
      </c>
      <c r="V1686" t="s">
        <v>42</v>
      </c>
      <c r="W1686" s="18" t="s">
        <v>63</v>
      </c>
      <c r="Y1686">
        <f>IF(J1686=Legend!$B$3,0,IF(J1686=Legend!$B$4,1,IF(J1686=Legend!$B$5,2,0)))</f>
        <v>0</v>
      </c>
      <c r="Z1686">
        <f t="shared" si="183"/>
        <v>1</v>
      </c>
      <c r="AA1686">
        <f t="shared" si="184"/>
        <v>1</v>
      </c>
      <c r="AB1686">
        <f t="shared" si="185"/>
        <v>0</v>
      </c>
      <c r="AC1686">
        <f>IF(N1686=Legend!$D$3,3,IF(N1686=Legend!$D$4,2,IF(N1686=Legend!$D$5,1,0)))</f>
        <v>0</v>
      </c>
      <c r="AD1686">
        <f t="shared" si="186"/>
        <v>0</v>
      </c>
      <c r="AF1686">
        <f t="shared" si="187"/>
        <v>2</v>
      </c>
      <c r="AG1686">
        <f>IF(R1686=Legend!$F$3,3,IF(R1686=Legend!$F$4,2,IF(R1686=Legend!$F$5,1,0)))</f>
        <v>1</v>
      </c>
      <c r="AH1686">
        <f>IF(S1686=Legend!$F$3,3,IF(S1686=Legend!$F$4,2,IF(S1686=Legend!$F$5,1,0)))</f>
        <v>3</v>
      </c>
      <c r="AK1686">
        <f>IF(V1686=Legend!$H$3,3,IF(V1686=Legend!$H$4,2,IF(V1686=Legend!$H$5,1,0)))</f>
        <v>0</v>
      </c>
      <c r="AM1686">
        <f t="shared" si="188"/>
        <v>8</v>
      </c>
    </row>
    <row r="1687" spans="1:39" ht="156" x14ac:dyDescent="0.3">
      <c r="A1687" t="s">
        <v>138</v>
      </c>
      <c r="B1687" t="s">
        <v>475</v>
      </c>
      <c r="C1687" t="s">
        <v>4730</v>
      </c>
      <c r="D1687" t="s">
        <v>4736</v>
      </c>
      <c r="E1687" t="str">
        <f t="shared" si="182"/>
        <v>MENANTI, TK</v>
      </c>
      <c r="F1687" t="s">
        <v>138</v>
      </c>
      <c r="G1687" t="s">
        <v>21</v>
      </c>
      <c r="H1687" t="s">
        <v>21</v>
      </c>
      <c r="I1687" t="s">
        <v>22</v>
      </c>
      <c r="J1687" t="s">
        <v>23</v>
      </c>
      <c r="K1687" t="s">
        <v>24</v>
      </c>
      <c r="L1687" t="s">
        <v>25</v>
      </c>
      <c r="M1687" t="s">
        <v>25</v>
      </c>
      <c r="N1687" t="s">
        <v>38</v>
      </c>
      <c r="O1687" t="s">
        <v>25</v>
      </c>
      <c r="P1687" t="s">
        <v>21</v>
      </c>
      <c r="Q1687" t="s">
        <v>27</v>
      </c>
      <c r="R1687" t="s">
        <v>28</v>
      </c>
      <c r="S1687" t="s">
        <v>29</v>
      </c>
      <c r="T1687" t="s">
        <v>21</v>
      </c>
      <c r="U1687" t="s">
        <v>21</v>
      </c>
      <c r="V1687" t="s">
        <v>33</v>
      </c>
      <c r="W1687" s="2" t="s">
        <v>31</v>
      </c>
      <c r="Y1687">
        <f>IF(J1687=Legend!$B$3,0,IF(J1687=Legend!$B$4,1,IF(J1687=Legend!$B$5,2,0)))</f>
        <v>1</v>
      </c>
      <c r="Z1687">
        <f t="shared" si="183"/>
        <v>1</v>
      </c>
      <c r="AA1687">
        <f t="shared" si="184"/>
        <v>1</v>
      </c>
      <c r="AB1687">
        <f t="shared" si="185"/>
        <v>1</v>
      </c>
      <c r="AC1687">
        <f>IF(N1687=Legend!$D$3,3,IF(N1687=Legend!$D$4,2,IF(N1687=Legend!$D$5,1,0)))</f>
        <v>3</v>
      </c>
      <c r="AD1687">
        <f t="shared" si="186"/>
        <v>1</v>
      </c>
      <c r="AF1687">
        <f t="shared" si="187"/>
        <v>0</v>
      </c>
      <c r="AG1687">
        <f>IF(R1687=Legend!$F$3,3,IF(R1687=Legend!$F$4,2,IF(R1687=Legend!$F$5,1,0)))</f>
        <v>2</v>
      </c>
      <c r="AH1687">
        <f>IF(S1687=Legend!$F$3,3,IF(S1687=Legend!$F$4,2,IF(S1687=Legend!$F$5,1,0)))</f>
        <v>3</v>
      </c>
      <c r="AK1687">
        <f>IF(V1687=Legend!$H$3,3,IF(V1687=Legend!$H$4,2,IF(V1687=Legend!$H$5,1,0)))</f>
        <v>1</v>
      </c>
      <c r="AM1687">
        <f t="shared" si="188"/>
        <v>14</v>
      </c>
    </row>
    <row r="1688" spans="1:39" ht="140.4" x14ac:dyDescent="0.3">
      <c r="A1688" t="s">
        <v>61</v>
      </c>
      <c r="B1688" t="s">
        <v>847</v>
      </c>
      <c r="C1688" t="s">
        <v>1069</v>
      </c>
      <c r="D1688" t="s">
        <v>1251</v>
      </c>
      <c r="E1688" t="str">
        <f t="shared" si="182"/>
        <v>MENARA KEMBAR</v>
      </c>
      <c r="F1688" t="s">
        <v>61</v>
      </c>
      <c r="G1688" t="s">
        <v>21</v>
      </c>
      <c r="H1688" t="s">
        <v>21</v>
      </c>
      <c r="I1688" t="s">
        <v>22</v>
      </c>
      <c r="J1688" t="s">
        <v>35</v>
      </c>
      <c r="K1688" t="s">
        <v>24</v>
      </c>
      <c r="L1688" t="s">
        <v>25</v>
      </c>
      <c r="M1688" t="s">
        <v>25</v>
      </c>
      <c r="N1688" t="s">
        <v>26</v>
      </c>
      <c r="O1688" t="s">
        <v>25</v>
      </c>
      <c r="P1688" t="s">
        <v>21</v>
      </c>
      <c r="Q1688" t="s">
        <v>27</v>
      </c>
      <c r="R1688" t="s">
        <v>45</v>
      </c>
      <c r="S1688" t="s">
        <v>29</v>
      </c>
      <c r="T1688" t="s">
        <v>21</v>
      </c>
      <c r="U1688" t="s">
        <v>21</v>
      </c>
      <c r="V1688" t="s">
        <v>33</v>
      </c>
      <c r="W1688" s="2" t="s">
        <v>34</v>
      </c>
      <c r="Y1688">
        <f>IF(J1688=Legend!$B$3,0,IF(J1688=Legend!$B$4,1,IF(J1688=Legend!$B$5,2,0)))</f>
        <v>0</v>
      </c>
      <c r="Z1688">
        <f t="shared" si="183"/>
        <v>1</v>
      </c>
      <c r="AA1688">
        <f t="shared" si="184"/>
        <v>1</v>
      </c>
      <c r="AB1688">
        <f t="shared" si="185"/>
        <v>1</v>
      </c>
      <c r="AC1688">
        <f>IF(N1688=Legend!$D$3,3,IF(N1688=Legend!$D$4,2,IF(N1688=Legend!$D$5,1,0)))</f>
        <v>2</v>
      </c>
      <c r="AD1688">
        <f t="shared" si="186"/>
        <v>1</v>
      </c>
      <c r="AF1688">
        <f t="shared" si="187"/>
        <v>0</v>
      </c>
      <c r="AG1688">
        <f>IF(R1688=Legend!$F$3,3,IF(R1688=Legend!$F$4,2,IF(R1688=Legend!$F$5,1,0)))</f>
        <v>1</v>
      </c>
      <c r="AH1688">
        <f>IF(S1688=Legend!$F$3,3,IF(S1688=Legend!$F$4,2,IF(S1688=Legend!$F$5,1,0)))</f>
        <v>3</v>
      </c>
      <c r="AK1688">
        <f>IF(V1688=Legend!$H$3,3,IF(V1688=Legend!$H$4,2,IF(V1688=Legend!$H$5,1,0)))</f>
        <v>1</v>
      </c>
      <c r="AM1688">
        <f t="shared" si="188"/>
        <v>11</v>
      </c>
    </row>
    <row r="1689" spans="1:39" ht="109.2" x14ac:dyDescent="0.3">
      <c r="A1689" t="s">
        <v>39</v>
      </c>
      <c r="B1689" t="s">
        <v>478</v>
      </c>
      <c r="C1689" t="s">
        <v>5325</v>
      </c>
      <c r="D1689" t="s">
        <v>652</v>
      </c>
      <c r="E1689" t="str">
        <f t="shared" si="182"/>
        <v>MENARA, TK</v>
      </c>
      <c r="F1689" t="s">
        <v>39</v>
      </c>
      <c r="G1689" t="s">
        <v>21</v>
      </c>
      <c r="H1689" t="s">
        <v>21</v>
      </c>
      <c r="I1689" t="s">
        <v>22</v>
      </c>
      <c r="J1689" t="s">
        <v>23</v>
      </c>
      <c r="K1689" t="s">
        <v>24</v>
      </c>
      <c r="L1689" t="s">
        <v>25</v>
      </c>
      <c r="M1689" t="s">
        <v>25</v>
      </c>
      <c r="N1689" t="s">
        <v>26</v>
      </c>
      <c r="O1689" t="s">
        <v>25</v>
      </c>
      <c r="P1689" t="s">
        <v>21</v>
      </c>
      <c r="Q1689" t="s">
        <v>27</v>
      </c>
      <c r="R1689" t="s">
        <v>45</v>
      </c>
      <c r="S1689" t="s">
        <v>29</v>
      </c>
      <c r="T1689" t="s">
        <v>21</v>
      </c>
      <c r="U1689" t="s">
        <v>21</v>
      </c>
      <c r="V1689" t="s">
        <v>33</v>
      </c>
      <c r="W1689" s="2" t="s">
        <v>66</v>
      </c>
      <c r="Y1689">
        <f>IF(J1689=Legend!$B$3,0,IF(J1689=Legend!$B$4,1,IF(J1689=Legend!$B$5,2,0)))</f>
        <v>1</v>
      </c>
      <c r="Z1689">
        <f t="shared" si="183"/>
        <v>1</v>
      </c>
      <c r="AA1689">
        <f t="shared" si="184"/>
        <v>1</v>
      </c>
      <c r="AB1689">
        <f t="shared" si="185"/>
        <v>1</v>
      </c>
      <c r="AC1689">
        <f>IF(N1689=Legend!$D$3,3,IF(N1689=Legend!$D$4,2,IF(N1689=Legend!$D$5,1,0)))</f>
        <v>2</v>
      </c>
      <c r="AD1689">
        <f t="shared" si="186"/>
        <v>1</v>
      </c>
      <c r="AF1689">
        <f t="shared" si="187"/>
        <v>0</v>
      </c>
      <c r="AG1689">
        <f>IF(R1689=Legend!$F$3,3,IF(R1689=Legend!$F$4,2,IF(R1689=Legend!$F$5,1,0)))</f>
        <v>1</v>
      </c>
      <c r="AH1689">
        <f>IF(S1689=Legend!$F$3,3,IF(S1689=Legend!$F$4,2,IF(S1689=Legend!$F$5,1,0)))</f>
        <v>3</v>
      </c>
      <c r="AK1689">
        <f>IF(V1689=Legend!$H$3,3,IF(V1689=Legend!$H$4,2,IF(V1689=Legend!$H$5,1,0)))</f>
        <v>1</v>
      </c>
      <c r="AM1689">
        <f t="shared" si="188"/>
        <v>12</v>
      </c>
    </row>
    <row r="1690" spans="1:39" ht="140.4" x14ac:dyDescent="0.3">
      <c r="A1690" t="s">
        <v>138</v>
      </c>
      <c r="B1690" t="s">
        <v>519</v>
      </c>
      <c r="C1690" t="s">
        <v>3183</v>
      </c>
      <c r="D1690" t="s">
        <v>4755</v>
      </c>
      <c r="E1690" t="str">
        <f t="shared" si="182"/>
        <v>MENCIRIM SWALAYAN</v>
      </c>
      <c r="F1690" t="s">
        <v>138</v>
      </c>
      <c r="G1690" t="s">
        <v>21</v>
      </c>
      <c r="H1690" t="s">
        <v>21</v>
      </c>
      <c r="I1690" t="s">
        <v>22</v>
      </c>
      <c r="J1690" t="s">
        <v>23</v>
      </c>
      <c r="K1690" t="s">
        <v>24</v>
      </c>
      <c r="L1690" t="s">
        <v>25</v>
      </c>
      <c r="M1690" t="s">
        <v>25</v>
      </c>
      <c r="N1690" t="s">
        <v>38</v>
      </c>
      <c r="O1690" t="s">
        <v>25</v>
      </c>
      <c r="P1690" t="s">
        <v>21</v>
      </c>
      <c r="Q1690" t="s">
        <v>27</v>
      </c>
      <c r="R1690" t="s">
        <v>29</v>
      </c>
      <c r="S1690" t="s">
        <v>29</v>
      </c>
      <c r="T1690" t="s">
        <v>21</v>
      </c>
      <c r="U1690" t="s">
        <v>21</v>
      </c>
      <c r="V1690" t="s">
        <v>33</v>
      </c>
      <c r="W1690" s="2" t="s">
        <v>34</v>
      </c>
      <c r="Y1690">
        <f>IF(J1690=Legend!$B$3,0,IF(J1690=Legend!$B$4,1,IF(J1690=Legend!$B$5,2,0)))</f>
        <v>1</v>
      </c>
      <c r="Z1690">
        <f t="shared" si="183"/>
        <v>1</v>
      </c>
      <c r="AA1690">
        <f t="shared" si="184"/>
        <v>1</v>
      </c>
      <c r="AB1690">
        <f t="shared" si="185"/>
        <v>1</v>
      </c>
      <c r="AC1690">
        <f>IF(N1690=Legend!$D$3,3,IF(N1690=Legend!$D$4,2,IF(N1690=Legend!$D$5,1,0)))</f>
        <v>3</v>
      </c>
      <c r="AD1690">
        <f t="shared" si="186"/>
        <v>1</v>
      </c>
      <c r="AF1690">
        <f t="shared" si="187"/>
        <v>0</v>
      </c>
      <c r="AG1690">
        <f>IF(R1690=Legend!$F$3,3,IF(R1690=Legend!$F$4,2,IF(R1690=Legend!$F$5,1,0)))</f>
        <v>3</v>
      </c>
      <c r="AH1690">
        <f>IF(S1690=Legend!$F$3,3,IF(S1690=Legend!$F$4,2,IF(S1690=Legend!$F$5,1,0)))</f>
        <v>3</v>
      </c>
      <c r="AK1690">
        <f>IF(V1690=Legend!$H$3,3,IF(V1690=Legend!$H$4,2,IF(V1690=Legend!$H$5,1,0)))</f>
        <v>1</v>
      </c>
      <c r="AM1690">
        <f t="shared" si="188"/>
        <v>15</v>
      </c>
    </row>
    <row r="1691" spans="1:39" ht="31.2" x14ac:dyDescent="0.3">
      <c r="A1691" t="s">
        <v>158</v>
      </c>
      <c r="B1691" t="s">
        <v>162</v>
      </c>
      <c r="C1691" t="s">
        <v>5261</v>
      </c>
      <c r="D1691" t="s">
        <v>5273</v>
      </c>
      <c r="E1691" t="str">
        <f t="shared" si="182"/>
        <v>MENER NYONYA GAYAMSARI</v>
      </c>
      <c r="F1691" t="s">
        <v>158</v>
      </c>
      <c r="G1691" t="s">
        <v>21</v>
      </c>
      <c r="H1691" t="s">
        <v>21</v>
      </c>
      <c r="I1691" t="s">
        <v>54</v>
      </c>
      <c r="J1691" t="s">
        <v>35</v>
      </c>
      <c r="K1691" t="s">
        <v>47</v>
      </c>
      <c r="L1691" t="s">
        <v>21</v>
      </c>
      <c r="M1691" t="s">
        <v>21</v>
      </c>
      <c r="N1691" t="s">
        <v>28</v>
      </c>
      <c r="O1691" t="s">
        <v>21</v>
      </c>
      <c r="P1691" t="s">
        <v>21</v>
      </c>
      <c r="Q1691" t="s">
        <v>27</v>
      </c>
      <c r="R1691" t="s">
        <v>45</v>
      </c>
      <c r="S1691" t="s">
        <v>29</v>
      </c>
      <c r="T1691" t="s">
        <v>21</v>
      </c>
      <c r="U1691" t="s">
        <v>21</v>
      </c>
      <c r="V1691" t="s">
        <v>33</v>
      </c>
      <c r="W1691" s="18" t="s">
        <v>101</v>
      </c>
      <c r="Y1691">
        <f>IF(J1691=Legend!$B$3,0,IF(J1691=Legend!$B$4,1,IF(J1691=Legend!$B$5,2,0)))</f>
        <v>0</v>
      </c>
      <c r="Z1691">
        <f t="shared" si="183"/>
        <v>0</v>
      </c>
      <c r="AA1691">
        <f t="shared" si="184"/>
        <v>0</v>
      </c>
      <c r="AB1691">
        <f t="shared" si="185"/>
        <v>0</v>
      </c>
      <c r="AC1691">
        <f>IF(N1691=Legend!$D$3,3,IF(N1691=Legend!$D$4,2,IF(N1691=Legend!$D$5,1,0)))</f>
        <v>1</v>
      </c>
      <c r="AD1691">
        <f t="shared" si="186"/>
        <v>0</v>
      </c>
      <c r="AF1691">
        <f t="shared" si="187"/>
        <v>0</v>
      </c>
      <c r="AG1691">
        <f>IF(R1691=Legend!$F$3,3,IF(R1691=Legend!$F$4,2,IF(R1691=Legend!$F$5,1,0)))</f>
        <v>1</v>
      </c>
      <c r="AH1691">
        <f>IF(S1691=Legend!$F$3,3,IF(S1691=Legend!$F$4,2,IF(S1691=Legend!$F$5,1,0)))</f>
        <v>3</v>
      </c>
      <c r="AK1691">
        <f>IF(V1691=Legend!$H$3,3,IF(V1691=Legend!$H$4,2,IF(V1691=Legend!$H$5,1,0)))</f>
        <v>1</v>
      </c>
      <c r="AM1691">
        <f t="shared" si="188"/>
        <v>6</v>
      </c>
    </row>
    <row r="1692" spans="1:39" ht="78" x14ac:dyDescent="0.3">
      <c r="A1692" t="s">
        <v>158</v>
      </c>
      <c r="B1692" t="s">
        <v>162</v>
      </c>
      <c r="C1692" t="s">
        <v>5261</v>
      </c>
      <c r="D1692" t="s">
        <v>5263</v>
      </c>
      <c r="E1692" t="str">
        <f t="shared" si="182"/>
        <v>MENJANGAN 6 KOPERASI SIMONGAN</v>
      </c>
      <c r="F1692" t="s">
        <v>158</v>
      </c>
      <c r="G1692" t="s">
        <v>21</v>
      </c>
      <c r="H1692" t="s">
        <v>21</v>
      </c>
      <c r="I1692" t="s">
        <v>54</v>
      </c>
      <c r="J1692" t="s">
        <v>35</v>
      </c>
      <c r="K1692" t="s">
        <v>24</v>
      </c>
      <c r="L1692" t="s">
        <v>21</v>
      </c>
      <c r="M1692" t="s">
        <v>25</v>
      </c>
      <c r="N1692" t="s">
        <v>28</v>
      </c>
      <c r="O1692" t="s">
        <v>25</v>
      </c>
      <c r="P1692" t="s">
        <v>21</v>
      </c>
      <c r="Q1692" t="s">
        <v>27</v>
      </c>
      <c r="R1692" t="s">
        <v>45</v>
      </c>
      <c r="S1692" t="s">
        <v>28</v>
      </c>
      <c r="T1692" t="s">
        <v>21</v>
      </c>
      <c r="U1692" t="s">
        <v>21</v>
      </c>
      <c r="V1692" t="s">
        <v>42</v>
      </c>
      <c r="W1692" s="2" t="s">
        <v>105</v>
      </c>
      <c r="Y1692">
        <f>IF(J1692=Legend!$B$3,0,IF(J1692=Legend!$B$4,1,IF(J1692=Legend!$B$5,2,0)))</f>
        <v>0</v>
      </c>
      <c r="Z1692">
        <f t="shared" si="183"/>
        <v>1</v>
      </c>
      <c r="AA1692">
        <f t="shared" si="184"/>
        <v>0</v>
      </c>
      <c r="AB1692">
        <f t="shared" si="185"/>
        <v>1</v>
      </c>
      <c r="AC1692">
        <f>IF(N1692=Legend!$D$3,3,IF(N1692=Legend!$D$4,2,IF(N1692=Legend!$D$5,1,0)))</f>
        <v>1</v>
      </c>
      <c r="AD1692">
        <f t="shared" si="186"/>
        <v>1</v>
      </c>
      <c r="AF1692">
        <f t="shared" si="187"/>
        <v>0</v>
      </c>
      <c r="AG1692">
        <f>IF(R1692=Legend!$F$3,3,IF(R1692=Legend!$F$4,2,IF(R1692=Legend!$F$5,1,0)))</f>
        <v>1</v>
      </c>
      <c r="AH1692">
        <f>IF(S1692=Legend!$F$3,3,IF(S1692=Legend!$F$4,2,IF(S1692=Legend!$F$5,1,0)))</f>
        <v>2</v>
      </c>
      <c r="AK1692">
        <f>IF(V1692=Legend!$H$3,3,IF(V1692=Legend!$H$4,2,IF(V1692=Legend!$H$5,1,0)))</f>
        <v>0</v>
      </c>
      <c r="AM1692">
        <f t="shared" si="188"/>
        <v>7</v>
      </c>
    </row>
    <row r="1693" spans="1:39" ht="140.4" x14ac:dyDescent="0.3">
      <c r="A1693" t="s">
        <v>62</v>
      </c>
      <c r="B1693" t="s">
        <v>1767</v>
      </c>
      <c r="C1693" t="s">
        <v>1789</v>
      </c>
      <c r="D1693" t="s">
        <v>1800</v>
      </c>
      <c r="E1693" t="str">
        <f t="shared" si="182"/>
        <v>MENTARI / JL.PAHLAWAN TASIU</v>
      </c>
      <c r="F1693" t="s">
        <v>32</v>
      </c>
      <c r="G1693" t="s">
        <v>21</v>
      </c>
      <c r="H1693" t="s">
        <v>21</v>
      </c>
      <c r="I1693" t="s">
        <v>22</v>
      </c>
      <c r="J1693" t="s">
        <v>41</v>
      </c>
      <c r="K1693" t="s">
        <v>24</v>
      </c>
      <c r="L1693" t="s">
        <v>21</v>
      </c>
      <c r="M1693" t="s">
        <v>21</v>
      </c>
      <c r="N1693" t="s">
        <v>47</v>
      </c>
      <c r="O1693" t="s">
        <v>21</v>
      </c>
      <c r="P1693" t="s">
        <v>21</v>
      </c>
      <c r="Q1693" t="s">
        <v>27</v>
      </c>
      <c r="R1693" t="s">
        <v>45</v>
      </c>
      <c r="S1693" t="s">
        <v>29</v>
      </c>
      <c r="T1693" t="s">
        <v>21</v>
      </c>
      <c r="U1693" t="s">
        <v>21</v>
      </c>
      <c r="V1693" t="s">
        <v>33</v>
      </c>
      <c r="W1693" s="2" t="s">
        <v>34</v>
      </c>
      <c r="Y1693">
        <f>IF(J1693=Legend!$B$3,0,IF(J1693=Legend!$B$4,1,IF(J1693=Legend!$B$5,2,0)))</f>
        <v>2</v>
      </c>
      <c r="Z1693">
        <f t="shared" si="183"/>
        <v>1</v>
      </c>
      <c r="AA1693">
        <f t="shared" si="184"/>
        <v>0</v>
      </c>
      <c r="AB1693">
        <f t="shared" si="185"/>
        <v>0</v>
      </c>
      <c r="AC1693">
        <f>IF(N1693=Legend!$D$3,3,IF(N1693=Legend!$D$4,2,IF(N1693=Legend!$D$5,1,0)))</f>
        <v>0</v>
      </c>
      <c r="AD1693">
        <f t="shared" si="186"/>
        <v>0</v>
      </c>
      <c r="AF1693">
        <f t="shared" si="187"/>
        <v>0</v>
      </c>
      <c r="AG1693">
        <f>IF(R1693=Legend!$F$3,3,IF(R1693=Legend!$F$4,2,IF(R1693=Legend!$F$5,1,0)))</f>
        <v>1</v>
      </c>
      <c r="AH1693">
        <f>IF(S1693=Legend!$F$3,3,IF(S1693=Legend!$F$4,2,IF(S1693=Legend!$F$5,1,0)))</f>
        <v>3</v>
      </c>
      <c r="AK1693">
        <f>IF(V1693=Legend!$H$3,3,IF(V1693=Legend!$H$4,2,IF(V1693=Legend!$H$5,1,0)))</f>
        <v>1</v>
      </c>
      <c r="AM1693">
        <f t="shared" si="188"/>
        <v>8</v>
      </c>
    </row>
    <row r="1694" spans="1:39" ht="140.4" x14ac:dyDescent="0.3">
      <c r="A1694" t="s">
        <v>136</v>
      </c>
      <c r="B1694" t="s">
        <v>2870</v>
      </c>
      <c r="C1694" t="s">
        <v>3618</v>
      </c>
      <c r="D1694" t="s">
        <v>4833</v>
      </c>
      <c r="E1694" t="str">
        <f t="shared" si="182"/>
        <v>MENTARI JAYA MART</v>
      </c>
      <c r="F1694" t="s">
        <v>136</v>
      </c>
      <c r="G1694" t="s">
        <v>21</v>
      </c>
      <c r="H1694" t="s">
        <v>21</v>
      </c>
      <c r="I1694" t="s">
        <v>22</v>
      </c>
      <c r="J1694" t="s">
        <v>23</v>
      </c>
      <c r="K1694" t="s">
        <v>24</v>
      </c>
      <c r="L1694" t="s">
        <v>25</v>
      </c>
      <c r="M1694" t="s">
        <v>25</v>
      </c>
      <c r="N1694" t="s">
        <v>38</v>
      </c>
      <c r="O1694" t="s">
        <v>25</v>
      </c>
      <c r="P1694" t="s">
        <v>21</v>
      </c>
      <c r="Q1694" s="2" t="s">
        <v>100</v>
      </c>
      <c r="R1694" t="s">
        <v>28</v>
      </c>
      <c r="S1694" t="s">
        <v>29</v>
      </c>
      <c r="T1694" t="s">
        <v>21</v>
      </c>
      <c r="U1694" t="s">
        <v>21</v>
      </c>
      <c r="V1694" t="s">
        <v>33</v>
      </c>
      <c r="W1694" s="2" t="s">
        <v>34</v>
      </c>
      <c r="Y1694">
        <f>IF(J1694=Legend!$B$3,0,IF(J1694=Legend!$B$4,1,IF(J1694=Legend!$B$5,2,0)))</f>
        <v>1</v>
      </c>
      <c r="Z1694">
        <f t="shared" si="183"/>
        <v>1</v>
      </c>
      <c r="AA1694">
        <f t="shared" si="184"/>
        <v>1</v>
      </c>
      <c r="AB1694">
        <f t="shared" si="185"/>
        <v>1</v>
      </c>
      <c r="AC1694">
        <f>IF(N1694=Legend!$D$3,3,IF(N1694=Legend!$D$4,2,IF(N1694=Legend!$D$5,1,0)))</f>
        <v>3</v>
      </c>
      <c r="AD1694">
        <f t="shared" si="186"/>
        <v>1</v>
      </c>
      <c r="AF1694">
        <f t="shared" si="187"/>
        <v>2</v>
      </c>
      <c r="AG1694">
        <f>IF(R1694=Legend!$F$3,3,IF(R1694=Legend!$F$4,2,IF(R1694=Legend!$F$5,1,0)))</f>
        <v>2</v>
      </c>
      <c r="AH1694">
        <f>IF(S1694=Legend!$F$3,3,IF(S1694=Legend!$F$4,2,IF(S1694=Legend!$F$5,1,0)))</f>
        <v>3</v>
      </c>
      <c r="AK1694">
        <f>IF(V1694=Legend!$H$3,3,IF(V1694=Legend!$H$4,2,IF(V1694=Legend!$H$5,1,0)))</f>
        <v>1</v>
      </c>
      <c r="AM1694">
        <f t="shared" si="188"/>
        <v>16</v>
      </c>
    </row>
    <row r="1695" spans="1:39" ht="156" x14ac:dyDescent="0.3">
      <c r="A1695" t="s">
        <v>40</v>
      </c>
      <c r="B1695" t="s">
        <v>963</v>
      </c>
      <c r="C1695" t="s">
        <v>3369</v>
      </c>
      <c r="D1695" t="s">
        <v>3383</v>
      </c>
      <c r="E1695" t="str">
        <f t="shared" si="182"/>
        <v>MENTARI, TK/ HUMAIDAH</v>
      </c>
      <c r="F1695" t="s">
        <v>40</v>
      </c>
      <c r="G1695" t="s">
        <v>21</v>
      </c>
      <c r="H1695" t="s">
        <v>21</v>
      </c>
      <c r="I1695" t="s">
        <v>54</v>
      </c>
      <c r="J1695" t="s">
        <v>35</v>
      </c>
      <c r="K1695" t="s">
        <v>24</v>
      </c>
      <c r="L1695" t="s">
        <v>25</v>
      </c>
      <c r="M1695" t="s">
        <v>25</v>
      </c>
      <c r="N1695" t="s">
        <v>28</v>
      </c>
      <c r="O1695" t="s">
        <v>21</v>
      </c>
      <c r="P1695" t="s">
        <v>21</v>
      </c>
      <c r="Q1695" t="s">
        <v>27</v>
      </c>
      <c r="R1695" t="s">
        <v>45</v>
      </c>
      <c r="S1695" t="s">
        <v>28</v>
      </c>
      <c r="T1695" t="s">
        <v>21</v>
      </c>
      <c r="U1695" t="s">
        <v>21</v>
      </c>
      <c r="V1695" t="s">
        <v>33</v>
      </c>
      <c r="W1695" s="2" t="s">
        <v>31</v>
      </c>
      <c r="Y1695">
        <f>IF(J1695=Legend!$B$3,0,IF(J1695=Legend!$B$4,1,IF(J1695=Legend!$B$5,2,0)))</f>
        <v>0</v>
      </c>
      <c r="Z1695">
        <f t="shared" si="183"/>
        <v>1</v>
      </c>
      <c r="AA1695">
        <f t="shared" si="184"/>
        <v>1</v>
      </c>
      <c r="AB1695">
        <f t="shared" si="185"/>
        <v>1</v>
      </c>
      <c r="AC1695">
        <f>IF(N1695=Legend!$D$3,3,IF(N1695=Legend!$D$4,2,IF(N1695=Legend!$D$5,1,0)))</f>
        <v>1</v>
      </c>
      <c r="AD1695">
        <f t="shared" si="186"/>
        <v>0</v>
      </c>
      <c r="AF1695">
        <f t="shared" si="187"/>
        <v>0</v>
      </c>
      <c r="AG1695">
        <f>IF(R1695=Legend!$F$3,3,IF(R1695=Legend!$F$4,2,IF(R1695=Legend!$F$5,1,0)))</f>
        <v>1</v>
      </c>
      <c r="AH1695">
        <f>IF(S1695=Legend!$F$3,3,IF(S1695=Legend!$F$4,2,IF(S1695=Legend!$F$5,1,0)))</f>
        <v>2</v>
      </c>
      <c r="AK1695">
        <f>IF(V1695=Legend!$H$3,3,IF(V1695=Legend!$H$4,2,IF(V1695=Legend!$H$5,1,0)))</f>
        <v>1</v>
      </c>
      <c r="AM1695">
        <f t="shared" si="188"/>
        <v>8</v>
      </c>
    </row>
    <row r="1696" spans="1:39" ht="62.4" x14ac:dyDescent="0.3">
      <c r="A1696" t="s">
        <v>59</v>
      </c>
      <c r="B1696" t="s">
        <v>3366</v>
      </c>
      <c r="C1696" t="s">
        <v>3590</v>
      </c>
      <c r="D1696" t="s">
        <v>3625</v>
      </c>
      <c r="E1696" t="str">
        <f t="shared" si="182"/>
        <v>MENTES/SUPARMAN</v>
      </c>
      <c r="F1696" t="s">
        <v>59</v>
      </c>
      <c r="G1696" t="s">
        <v>21</v>
      </c>
      <c r="H1696" t="s">
        <v>21</v>
      </c>
      <c r="I1696" t="s">
        <v>22</v>
      </c>
      <c r="J1696" t="s">
        <v>23</v>
      </c>
      <c r="K1696" t="s">
        <v>47</v>
      </c>
      <c r="L1696" t="s">
        <v>21</v>
      </c>
      <c r="M1696" t="s">
        <v>21</v>
      </c>
      <c r="N1696" t="s">
        <v>47</v>
      </c>
      <c r="O1696" t="s">
        <v>21</v>
      </c>
      <c r="P1696" t="s">
        <v>21</v>
      </c>
      <c r="Q1696" t="s">
        <v>27</v>
      </c>
      <c r="R1696" t="s">
        <v>45</v>
      </c>
      <c r="S1696" t="s">
        <v>45</v>
      </c>
      <c r="T1696" t="s">
        <v>21</v>
      </c>
      <c r="U1696" t="s">
        <v>21</v>
      </c>
      <c r="V1696" t="s">
        <v>33</v>
      </c>
      <c r="W1696" s="2" t="s">
        <v>68</v>
      </c>
      <c r="Y1696">
        <f>IF(J1696=Legend!$B$3,0,IF(J1696=Legend!$B$4,1,IF(J1696=Legend!$B$5,2,0)))</f>
        <v>1</v>
      </c>
      <c r="Z1696">
        <f t="shared" si="183"/>
        <v>0</v>
      </c>
      <c r="AA1696">
        <f t="shared" si="184"/>
        <v>0</v>
      </c>
      <c r="AB1696">
        <f t="shared" si="185"/>
        <v>0</v>
      </c>
      <c r="AC1696">
        <f>IF(N1696=Legend!$D$3,3,IF(N1696=Legend!$D$4,2,IF(N1696=Legend!$D$5,1,0)))</f>
        <v>0</v>
      </c>
      <c r="AD1696">
        <f t="shared" si="186"/>
        <v>0</v>
      </c>
      <c r="AF1696">
        <f t="shared" si="187"/>
        <v>0</v>
      </c>
      <c r="AG1696">
        <f>IF(R1696=Legend!$F$3,3,IF(R1696=Legend!$F$4,2,IF(R1696=Legend!$F$5,1,0)))</f>
        <v>1</v>
      </c>
      <c r="AH1696">
        <f>IF(S1696=Legend!$F$3,3,IF(S1696=Legend!$F$4,2,IF(S1696=Legend!$F$5,1,0)))</f>
        <v>1</v>
      </c>
      <c r="AK1696">
        <f>IF(V1696=Legend!$H$3,3,IF(V1696=Legend!$H$4,2,IF(V1696=Legend!$H$5,1,0)))</f>
        <v>1</v>
      </c>
      <c r="AM1696">
        <f t="shared" si="188"/>
        <v>4</v>
      </c>
    </row>
    <row r="1697" spans="1:39" ht="31.2" x14ac:dyDescent="0.3">
      <c r="A1697" t="s">
        <v>56</v>
      </c>
      <c r="B1697" t="s">
        <v>1861</v>
      </c>
      <c r="C1697" t="s">
        <v>2177</v>
      </c>
      <c r="D1697" t="s">
        <v>2186</v>
      </c>
      <c r="E1697" t="str">
        <f t="shared" si="182"/>
        <v>MERI KVS/TRANS SIDOAN</v>
      </c>
      <c r="F1697" t="s">
        <v>65</v>
      </c>
      <c r="G1697" t="s">
        <v>21</v>
      </c>
      <c r="H1697" t="s">
        <v>21</v>
      </c>
      <c r="I1697" t="s">
        <v>22</v>
      </c>
      <c r="J1697" t="s">
        <v>35</v>
      </c>
      <c r="K1697" t="s">
        <v>24</v>
      </c>
      <c r="L1697" t="s">
        <v>25</v>
      </c>
      <c r="M1697" t="s">
        <v>21</v>
      </c>
      <c r="N1697" t="s">
        <v>28</v>
      </c>
      <c r="O1697" t="s">
        <v>21</v>
      </c>
      <c r="P1697" t="s">
        <v>21</v>
      </c>
      <c r="Q1697" t="s">
        <v>80</v>
      </c>
      <c r="R1697" t="s">
        <v>45</v>
      </c>
      <c r="S1697" t="s">
        <v>29</v>
      </c>
      <c r="T1697" t="s">
        <v>21</v>
      </c>
      <c r="U1697" t="s">
        <v>21</v>
      </c>
      <c r="V1697" t="s">
        <v>42</v>
      </c>
      <c r="W1697" s="18" t="s">
        <v>63</v>
      </c>
      <c r="Y1697">
        <f>IF(J1697=Legend!$B$3,0,IF(J1697=Legend!$B$4,1,IF(J1697=Legend!$B$5,2,0)))</f>
        <v>0</v>
      </c>
      <c r="Z1697">
        <f t="shared" si="183"/>
        <v>1</v>
      </c>
      <c r="AA1697">
        <f t="shared" si="184"/>
        <v>1</v>
      </c>
      <c r="AB1697">
        <f t="shared" si="185"/>
        <v>0</v>
      </c>
      <c r="AC1697">
        <f>IF(N1697=Legend!$D$3,3,IF(N1697=Legend!$D$4,2,IF(N1697=Legend!$D$5,1,0)))</f>
        <v>1</v>
      </c>
      <c r="AD1697">
        <f t="shared" si="186"/>
        <v>0</v>
      </c>
      <c r="AF1697">
        <f t="shared" si="187"/>
        <v>2</v>
      </c>
      <c r="AG1697">
        <f>IF(R1697=Legend!$F$3,3,IF(R1697=Legend!$F$4,2,IF(R1697=Legend!$F$5,1,0)))</f>
        <v>1</v>
      </c>
      <c r="AH1697">
        <f>IF(S1697=Legend!$F$3,3,IF(S1697=Legend!$F$4,2,IF(S1697=Legend!$F$5,1,0)))</f>
        <v>3</v>
      </c>
      <c r="AK1697">
        <f>IF(V1697=Legend!$H$3,3,IF(V1697=Legend!$H$4,2,IF(V1697=Legend!$H$5,1,0)))</f>
        <v>0</v>
      </c>
      <c r="AM1697">
        <f t="shared" si="188"/>
        <v>9</v>
      </c>
    </row>
    <row r="1698" spans="1:39" ht="140.4" x14ac:dyDescent="0.3">
      <c r="A1698" t="s">
        <v>32</v>
      </c>
      <c r="B1698" t="s">
        <v>1602</v>
      </c>
      <c r="C1698" t="s">
        <v>1603</v>
      </c>
      <c r="D1698" t="s">
        <v>1842</v>
      </c>
      <c r="E1698" t="str">
        <f t="shared" si="182"/>
        <v>MERRIE TOKO - PMK</v>
      </c>
      <c r="F1698" t="s">
        <v>32</v>
      </c>
      <c r="G1698" t="s">
        <v>21</v>
      </c>
      <c r="H1698" t="s">
        <v>21</v>
      </c>
      <c r="I1698" t="s">
        <v>22</v>
      </c>
      <c r="J1698" t="s">
        <v>23</v>
      </c>
      <c r="K1698" t="s">
        <v>24</v>
      </c>
      <c r="L1698" t="s">
        <v>25</v>
      </c>
      <c r="M1698" t="s">
        <v>25</v>
      </c>
      <c r="N1698" t="s">
        <v>26</v>
      </c>
      <c r="O1698" t="s">
        <v>25</v>
      </c>
      <c r="P1698" t="s">
        <v>21</v>
      </c>
      <c r="Q1698" t="s">
        <v>27</v>
      </c>
      <c r="R1698" t="s">
        <v>47</v>
      </c>
      <c r="S1698" t="s">
        <v>29</v>
      </c>
      <c r="T1698" t="s">
        <v>21</v>
      </c>
      <c r="U1698" t="s">
        <v>21</v>
      </c>
      <c r="V1698" t="s">
        <v>30</v>
      </c>
      <c r="W1698" s="2" t="s">
        <v>34</v>
      </c>
      <c r="Y1698">
        <f>IF(J1698=Legend!$B$3,0,IF(J1698=Legend!$B$4,1,IF(J1698=Legend!$B$5,2,0)))</f>
        <v>1</v>
      </c>
      <c r="Z1698">
        <f t="shared" si="183"/>
        <v>1</v>
      </c>
      <c r="AA1698">
        <f t="shared" si="184"/>
        <v>1</v>
      </c>
      <c r="AB1698">
        <f t="shared" si="185"/>
        <v>1</v>
      </c>
      <c r="AC1698">
        <f>IF(N1698=Legend!$D$3,3,IF(N1698=Legend!$D$4,2,IF(N1698=Legend!$D$5,1,0)))</f>
        <v>2</v>
      </c>
      <c r="AD1698">
        <f t="shared" si="186"/>
        <v>1</v>
      </c>
      <c r="AF1698">
        <f t="shared" si="187"/>
        <v>0</v>
      </c>
      <c r="AG1698">
        <f>IF(R1698=Legend!$F$3,3,IF(R1698=Legend!$F$4,2,IF(R1698=Legend!$F$5,1,0)))</f>
        <v>0</v>
      </c>
      <c r="AH1698">
        <f>IF(S1698=Legend!$F$3,3,IF(S1698=Legend!$F$4,2,IF(S1698=Legend!$F$5,1,0)))</f>
        <v>3</v>
      </c>
      <c r="AK1698">
        <f>IF(V1698=Legend!$H$3,3,IF(V1698=Legend!$H$4,2,IF(V1698=Legend!$H$5,1,0)))</f>
        <v>2</v>
      </c>
      <c r="AM1698">
        <f t="shared" si="188"/>
        <v>12</v>
      </c>
    </row>
    <row r="1699" spans="1:39" x14ac:dyDescent="0.3">
      <c r="A1699" t="s">
        <v>83</v>
      </c>
      <c r="B1699" t="s">
        <v>3634</v>
      </c>
      <c r="C1699" t="s">
        <v>3637</v>
      </c>
      <c r="D1699" t="s">
        <v>5051</v>
      </c>
      <c r="E1699" t="str">
        <f t="shared" si="182"/>
        <v>MERY BABY SHOP / DIDI MERI</v>
      </c>
      <c r="F1699" t="s">
        <v>83</v>
      </c>
      <c r="G1699" t="s">
        <v>21</v>
      </c>
      <c r="H1699" t="s">
        <v>21</v>
      </c>
      <c r="I1699" t="s">
        <v>22</v>
      </c>
      <c r="J1699" t="s">
        <v>35</v>
      </c>
      <c r="K1699" t="s">
        <v>47</v>
      </c>
      <c r="L1699" t="s">
        <v>21</v>
      </c>
      <c r="M1699" t="s">
        <v>25</v>
      </c>
      <c r="N1699" t="s">
        <v>47</v>
      </c>
      <c r="O1699" t="s">
        <v>21</v>
      </c>
      <c r="P1699" t="s">
        <v>21</v>
      </c>
      <c r="Q1699" t="s">
        <v>27</v>
      </c>
      <c r="R1699" t="s">
        <v>45</v>
      </c>
      <c r="S1699" t="s">
        <v>29</v>
      </c>
      <c r="T1699" t="s">
        <v>21</v>
      </c>
      <c r="U1699" t="s">
        <v>21</v>
      </c>
      <c r="V1699" t="s">
        <v>33</v>
      </c>
      <c r="W1699" s="18" t="s">
        <v>53</v>
      </c>
      <c r="Y1699">
        <f>IF(J1699=Legend!$B$3,0,IF(J1699=Legend!$B$4,1,IF(J1699=Legend!$B$5,2,0)))</f>
        <v>0</v>
      </c>
      <c r="Z1699">
        <f t="shared" si="183"/>
        <v>0</v>
      </c>
      <c r="AA1699">
        <f t="shared" si="184"/>
        <v>0</v>
      </c>
      <c r="AB1699">
        <f t="shared" si="185"/>
        <v>1</v>
      </c>
      <c r="AC1699">
        <f>IF(N1699=Legend!$D$3,3,IF(N1699=Legend!$D$4,2,IF(N1699=Legend!$D$5,1,0)))</f>
        <v>0</v>
      </c>
      <c r="AD1699">
        <f t="shared" si="186"/>
        <v>0</v>
      </c>
      <c r="AF1699">
        <f t="shared" si="187"/>
        <v>0</v>
      </c>
      <c r="AG1699">
        <f>IF(R1699=Legend!$F$3,3,IF(R1699=Legend!$F$4,2,IF(R1699=Legend!$F$5,1,0)))</f>
        <v>1</v>
      </c>
      <c r="AH1699">
        <f>IF(S1699=Legend!$F$3,3,IF(S1699=Legend!$F$4,2,IF(S1699=Legend!$F$5,1,0)))</f>
        <v>3</v>
      </c>
      <c r="AK1699">
        <f>IF(V1699=Legend!$H$3,3,IF(V1699=Legend!$H$4,2,IF(V1699=Legend!$H$5,1,0)))</f>
        <v>1</v>
      </c>
      <c r="AM1699">
        <f t="shared" si="188"/>
        <v>6</v>
      </c>
    </row>
    <row r="1700" spans="1:39" ht="62.4" x14ac:dyDescent="0.3">
      <c r="A1700" t="s">
        <v>56</v>
      </c>
      <c r="B1700" t="s">
        <v>1602</v>
      </c>
      <c r="C1700" t="s">
        <v>2155</v>
      </c>
      <c r="D1700" t="s">
        <v>2162</v>
      </c>
      <c r="E1700" t="str">
        <f t="shared" si="182"/>
        <v>METEOR #NIK6105086507870003</v>
      </c>
      <c r="F1700" t="s">
        <v>56</v>
      </c>
      <c r="G1700" t="s">
        <v>21</v>
      </c>
      <c r="H1700" t="s">
        <v>21</v>
      </c>
      <c r="I1700" t="s">
        <v>50</v>
      </c>
      <c r="J1700" t="s">
        <v>35</v>
      </c>
      <c r="K1700" t="s">
        <v>47</v>
      </c>
      <c r="L1700" t="s">
        <v>21</v>
      </c>
      <c r="M1700" t="s">
        <v>25</v>
      </c>
      <c r="N1700" t="s">
        <v>47</v>
      </c>
      <c r="O1700" t="s">
        <v>21</v>
      </c>
      <c r="P1700" t="s">
        <v>21</v>
      </c>
      <c r="Q1700" t="s">
        <v>27</v>
      </c>
      <c r="R1700" t="s">
        <v>45</v>
      </c>
      <c r="S1700" t="s">
        <v>45</v>
      </c>
      <c r="T1700" t="s">
        <v>21</v>
      </c>
      <c r="U1700" t="s">
        <v>21</v>
      </c>
      <c r="V1700" t="s">
        <v>42</v>
      </c>
      <c r="W1700" s="2" t="s">
        <v>48</v>
      </c>
      <c r="Y1700">
        <f>IF(J1700=Legend!$B$3,0,IF(J1700=Legend!$B$4,1,IF(J1700=Legend!$B$5,2,0)))</f>
        <v>0</v>
      </c>
      <c r="Z1700">
        <f t="shared" si="183"/>
        <v>0</v>
      </c>
      <c r="AA1700">
        <f t="shared" si="184"/>
        <v>0</v>
      </c>
      <c r="AB1700">
        <f t="shared" si="185"/>
        <v>1</v>
      </c>
      <c r="AC1700">
        <f>IF(N1700=Legend!$D$3,3,IF(N1700=Legend!$D$4,2,IF(N1700=Legend!$D$5,1,0)))</f>
        <v>0</v>
      </c>
      <c r="AD1700">
        <f t="shared" si="186"/>
        <v>0</v>
      </c>
      <c r="AF1700">
        <f t="shared" si="187"/>
        <v>0</v>
      </c>
      <c r="AG1700">
        <f>IF(R1700=Legend!$F$3,3,IF(R1700=Legend!$F$4,2,IF(R1700=Legend!$F$5,1,0)))</f>
        <v>1</v>
      </c>
      <c r="AH1700">
        <f>IF(S1700=Legend!$F$3,3,IF(S1700=Legend!$F$4,2,IF(S1700=Legend!$F$5,1,0)))</f>
        <v>1</v>
      </c>
      <c r="AK1700">
        <f>IF(V1700=Legend!$H$3,3,IF(V1700=Legend!$H$4,2,IF(V1700=Legend!$H$5,1,0)))</f>
        <v>0</v>
      </c>
      <c r="AM1700">
        <f t="shared" si="188"/>
        <v>3</v>
      </c>
    </row>
    <row r="1701" spans="1:39" ht="62.4" x14ac:dyDescent="0.3">
      <c r="A1701" t="s">
        <v>49</v>
      </c>
      <c r="B1701" t="s">
        <v>890</v>
      </c>
      <c r="C1701" t="s">
        <v>1169</v>
      </c>
      <c r="D1701" t="s">
        <v>1613</v>
      </c>
      <c r="E1701" t="str">
        <f t="shared" si="182"/>
        <v>METRI, IBU</v>
      </c>
      <c r="F1701" t="s">
        <v>49</v>
      </c>
      <c r="G1701" t="s">
        <v>21</v>
      </c>
      <c r="H1701" t="s">
        <v>21</v>
      </c>
      <c r="I1701" t="s">
        <v>50</v>
      </c>
      <c r="J1701" t="s">
        <v>35</v>
      </c>
      <c r="K1701" t="s">
        <v>47</v>
      </c>
      <c r="L1701" t="s">
        <v>21</v>
      </c>
      <c r="M1701" t="s">
        <v>25</v>
      </c>
      <c r="N1701" t="s">
        <v>47</v>
      </c>
      <c r="O1701" t="s">
        <v>21</v>
      </c>
      <c r="P1701" t="s">
        <v>21</v>
      </c>
      <c r="Q1701" t="s">
        <v>27</v>
      </c>
      <c r="R1701" t="s">
        <v>47</v>
      </c>
      <c r="S1701" t="s">
        <v>28</v>
      </c>
      <c r="T1701" t="s">
        <v>21</v>
      </c>
      <c r="U1701" t="s">
        <v>21</v>
      </c>
      <c r="V1701" t="s">
        <v>33</v>
      </c>
      <c r="W1701" s="2" t="s">
        <v>48</v>
      </c>
      <c r="Y1701">
        <f>IF(J1701=Legend!$B$3,0,IF(J1701=Legend!$B$4,1,IF(J1701=Legend!$B$5,2,0)))</f>
        <v>0</v>
      </c>
      <c r="Z1701">
        <f t="shared" si="183"/>
        <v>0</v>
      </c>
      <c r="AA1701">
        <f t="shared" si="184"/>
        <v>0</v>
      </c>
      <c r="AB1701">
        <f t="shared" si="185"/>
        <v>1</v>
      </c>
      <c r="AC1701">
        <f>IF(N1701=Legend!$D$3,3,IF(N1701=Legend!$D$4,2,IF(N1701=Legend!$D$5,1,0)))</f>
        <v>0</v>
      </c>
      <c r="AD1701">
        <f t="shared" si="186"/>
        <v>0</v>
      </c>
      <c r="AF1701">
        <f t="shared" si="187"/>
        <v>0</v>
      </c>
      <c r="AG1701">
        <f>IF(R1701=Legend!$F$3,3,IF(R1701=Legend!$F$4,2,IF(R1701=Legend!$F$5,1,0)))</f>
        <v>0</v>
      </c>
      <c r="AH1701">
        <f>IF(S1701=Legend!$F$3,3,IF(S1701=Legend!$F$4,2,IF(S1701=Legend!$F$5,1,0)))</f>
        <v>2</v>
      </c>
      <c r="AK1701">
        <f>IF(V1701=Legend!$H$3,3,IF(V1701=Legend!$H$4,2,IF(V1701=Legend!$H$5,1,0)))</f>
        <v>1</v>
      </c>
      <c r="AM1701">
        <f t="shared" si="188"/>
        <v>4</v>
      </c>
    </row>
    <row r="1702" spans="1:39" ht="109.2" x14ac:dyDescent="0.3">
      <c r="A1702" t="s">
        <v>67</v>
      </c>
      <c r="B1702" t="s">
        <v>284</v>
      </c>
      <c r="C1702" t="s">
        <v>472</v>
      </c>
      <c r="D1702" t="s">
        <v>2546</v>
      </c>
      <c r="E1702" t="str">
        <f t="shared" si="182"/>
        <v>METRO</v>
      </c>
      <c r="F1702" t="s">
        <v>67</v>
      </c>
      <c r="G1702" t="s">
        <v>21</v>
      </c>
      <c r="H1702" t="s">
        <v>21</v>
      </c>
      <c r="I1702" t="s">
        <v>22</v>
      </c>
      <c r="J1702" t="s">
        <v>35</v>
      </c>
      <c r="K1702" t="s">
        <v>24</v>
      </c>
      <c r="L1702" t="s">
        <v>25</v>
      </c>
      <c r="M1702" t="s">
        <v>25</v>
      </c>
      <c r="N1702" t="s">
        <v>26</v>
      </c>
      <c r="O1702" t="s">
        <v>25</v>
      </c>
      <c r="P1702" t="s">
        <v>21</v>
      </c>
      <c r="Q1702" t="s">
        <v>27</v>
      </c>
      <c r="R1702" t="s">
        <v>28</v>
      </c>
      <c r="S1702" t="s">
        <v>29</v>
      </c>
      <c r="T1702" t="s">
        <v>21</v>
      </c>
      <c r="U1702" t="s">
        <v>21</v>
      </c>
      <c r="V1702" t="s">
        <v>30</v>
      </c>
      <c r="W1702" s="2" t="s">
        <v>66</v>
      </c>
      <c r="Y1702">
        <f>IF(J1702=Legend!$B$3,0,IF(J1702=Legend!$B$4,1,IF(J1702=Legend!$B$5,2,0)))</f>
        <v>0</v>
      </c>
      <c r="Z1702">
        <f t="shared" si="183"/>
        <v>1</v>
      </c>
      <c r="AA1702">
        <f t="shared" si="184"/>
        <v>1</v>
      </c>
      <c r="AB1702">
        <f t="shared" si="185"/>
        <v>1</v>
      </c>
      <c r="AC1702">
        <f>IF(N1702=Legend!$D$3,3,IF(N1702=Legend!$D$4,2,IF(N1702=Legend!$D$5,1,0)))</f>
        <v>2</v>
      </c>
      <c r="AD1702">
        <f t="shared" si="186"/>
        <v>1</v>
      </c>
      <c r="AF1702">
        <f t="shared" si="187"/>
        <v>0</v>
      </c>
      <c r="AG1702">
        <f>IF(R1702=Legend!$F$3,3,IF(R1702=Legend!$F$4,2,IF(R1702=Legend!$F$5,1,0)))</f>
        <v>2</v>
      </c>
      <c r="AH1702">
        <f>IF(S1702=Legend!$F$3,3,IF(S1702=Legend!$F$4,2,IF(S1702=Legend!$F$5,1,0)))</f>
        <v>3</v>
      </c>
      <c r="AK1702">
        <f>IF(V1702=Legend!$H$3,3,IF(V1702=Legend!$H$4,2,IF(V1702=Legend!$H$5,1,0)))</f>
        <v>2</v>
      </c>
      <c r="AM1702">
        <f t="shared" si="188"/>
        <v>13</v>
      </c>
    </row>
    <row r="1703" spans="1:39" ht="140.4" x14ac:dyDescent="0.3">
      <c r="A1703" t="s">
        <v>74</v>
      </c>
      <c r="B1703" t="s">
        <v>174</v>
      </c>
      <c r="C1703" t="s">
        <v>3869</v>
      </c>
      <c r="D1703" t="s">
        <v>4091</v>
      </c>
      <c r="E1703" t="str">
        <f t="shared" si="182"/>
        <v>METRO (MOJOKERTO)</v>
      </c>
      <c r="F1703" t="s">
        <v>74</v>
      </c>
      <c r="G1703" t="s">
        <v>21</v>
      </c>
      <c r="H1703" t="s">
        <v>21</v>
      </c>
      <c r="I1703" t="s">
        <v>22</v>
      </c>
      <c r="J1703" t="s">
        <v>41</v>
      </c>
      <c r="K1703" t="s">
        <v>24</v>
      </c>
      <c r="L1703" t="s">
        <v>25</v>
      </c>
      <c r="M1703" t="s">
        <v>25</v>
      </c>
      <c r="N1703" t="s">
        <v>26</v>
      </c>
      <c r="O1703" t="s">
        <v>25</v>
      </c>
      <c r="P1703" t="s">
        <v>21</v>
      </c>
      <c r="Q1703" t="s">
        <v>27</v>
      </c>
      <c r="R1703" t="s">
        <v>28</v>
      </c>
      <c r="S1703" t="s">
        <v>29</v>
      </c>
      <c r="T1703" t="s">
        <v>21</v>
      </c>
      <c r="U1703" t="s">
        <v>21</v>
      </c>
      <c r="V1703" t="s">
        <v>75</v>
      </c>
      <c r="W1703" s="2" t="s">
        <v>34</v>
      </c>
      <c r="Y1703">
        <f>IF(J1703=Legend!$B$3,0,IF(J1703=Legend!$B$4,1,IF(J1703=Legend!$B$5,2,0)))</f>
        <v>2</v>
      </c>
      <c r="Z1703">
        <f t="shared" si="183"/>
        <v>1</v>
      </c>
      <c r="AA1703">
        <f t="shared" si="184"/>
        <v>1</v>
      </c>
      <c r="AB1703">
        <f t="shared" si="185"/>
        <v>1</v>
      </c>
      <c r="AC1703">
        <f>IF(N1703=Legend!$D$3,3,IF(N1703=Legend!$D$4,2,IF(N1703=Legend!$D$5,1,0)))</f>
        <v>2</v>
      </c>
      <c r="AD1703">
        <f t="shared" si="186"/>
        <v>1</v>
      </c>
      <c r="AF1703">
        <f t="shared" si="187"/>
        <v>0</v>
      </c>
      <c r="AG1703">
        <f>IF(R1703=Legend!$F$3,3,IF(R1703=Legend!$F$4,2,IF(R1703=Legend!$F$5,1,0)))</f>
        <v>2</v>
      </c>
      <c r="AH1703">
        <f>IF(S1703=Legend!$F$3,3,IF(S1703=Legend!$F$4,2,IF(S1703=Legend!$F$5,1,0)))</f>
        <v>3</v>
      </c>
      <c r="AK1703">
        <f>IF(V1703=Legend!$H$3,3,IF(V1703=Legend!$H$4,2,IF(V1703=Legend!$H$5,1,0)))</f>
        <v>3</v>
      </c>
      <c r="AM1703">
        <f t="shared" si="188"/>
        <v>16</v>
      </c>
    </row>
    <row r="1704" spans="1:39" ht="109.2" x14ac:dyDescent="0.3">
      <c r="A1704" t="s">
        <v>52</v>
      </c>
      <c r="B1704" t="s">
        <v>637</v>
      </c>
      <c r="C1704" t="s">
        <v>905</v>
      </c>
      <c r="D1704" t="s">
        <v>906</v>
      </c>
      <c r="E1704" t="str">
        <f t="shared" si="182"/>
        <v>METRO PASAR BARU</v>
      </c>
      <c r="F1704" t="s">
        <v>67</v>
      </c>
      <c r="G1704" t="s">
        <v>21</v>
      </c>
      <c r="H1704" t="s">
        <v>21</v>
      </c>
      <c r="I1704" t="s">
        <v>22</v>
      </c>
      <c r="J1704" t="s">
        <v>23</v>
      </c>
      <c r="K1704" t="s">
        <v>24</v>
      </c>
      <c r="L1704" t="s">
        <v>25</v>
      </c>
      <c r="M1704" t="s">
        <v>25</v>
      </c>
      <c r="N1704" t="s">
        <v>38</v>
      </c>
      <c r="O1704" t="s">
        <v>25</v>
      </c>
      <c r="P1704" t="s">
        <v>21</v>
      </c>
      <c r="Q1704" t="s">
        <v>27</v>
      </c>
      <c r="R1704" t="s">
        <v>28</v>
      </c>
      <c r="S1704" t="s">
        <v>29</v>
      </c>
      <c r="T1704" t="s">
        <v>21</v>
      </c>
      <c r="U1704" t="s">
        <v>21</v>
      </c>
      <c r="V1704" t="s">
        <v>42</v>
      </c>
      <c r="W1704" s="2" t="s">
        <v>99</v>
      </c>
      <c r="Y1704">
        <f>IF(J1704=Legend!$B$3,0,IF(J1704=Legend!$B$4,1,IF(J1704=Legend!$B$5,2,0)))</f>
        <v>1</v>
      </c>
      <c r="Z1704">
        <f t="shared" si="183"/>
        <v>1</v>
      </c>
      <c r="AA1704">
        <f t="shared" si="184"/>
        <v>1</v>
      </c>
      <c r="AB1704">
        <f t="shared" si="185"/>
        <v>1</v>
      </c>
      <c r="AC1704">
        <f>IF(N1704=Legend!$D$3,3,IF(N1704=Legend!$D$4,2,IF(N1704=Legend!$D$5,1,0)))</f>
        <v>3</v>
      </c>
      <c r="AD1704">
        <f t="shared" si="186"/>
        <v>1</v>
      </c>
      <c r="AF1704">
        <f t="shared" si="187"/>
        <v>0</v>
      </c>
      <c r="AG1704">
        <f>IF(R1704=Legend!$F$3,3,IF(R1704=Legend!$F$4,2,IF(R1704=Legend!$F$5,1,0)))</f>
        <v>2</v>
      </c>
      <c r="AH1704">
        <f>IF(S1704=Legend!$F$3,3,IF(S1704=Legend!$F$4,2,IF(S1704=Legend!$F$5,1,0)))</f>
        <v>3</v>
      </c>
      <c r="AK1704">
        <f>IF(V1704=Legend!$H$3,3,IF(V1704=Legend!$H$4,2,IF(V1704=Legend!$H$5,1,0)))</f>
        <v>0</v>
      </c>
      <c r="AM1704">
        <f t="shared" si="188"/>
        <v>13</v>
      </c>
    </row>
    <row r="1705" spans="1:39" ht="140.4" x14ac:dyDescent="0.3">
      <c r="A1705" t="s">
        <v>73</v>
      </c>
      <c r="B1705" t="s">
        <v>162</v>
      </c>
      <c r="C1705" t="s">
        <v>274</v>
      </c>
      <c r="D1705" t="s">
        <v>296</v>
      </c>
      <c r="E1705" t="str">
        <f t="shared" si="182"/>
        <v>METRO SWALAYAN</v>
      </c>
      <c r="F1705" t="s">
        <v>20</v>
      </c>
      <c r="G1705" t="s">
        <v>21</v>
      </c>
      <c r="H1705" t="s">
        <v>21</v>
      </c>
      <c r="I1705" t="s">
        <v>22</v>
      </c>
      <c r="J1705" t="s">
        <v>35</v>
      </c>
      <c r="K1705" t="s">
        <v>24</v>
      </c>
      <c r="L1705" t="s">
        <v>25</v>
      </c>
      <c r="M1705" t="s">
        <v>25</v>
      </c>
      <c r="N1705" t="s">
        <v>47</v>
      </c>
      <c r="O1705" t="s">
        <v>25</v>
      </c>
      <c r="P1705" t="s">
        <v>21</v>
      </c>
      <c r="Q1705" t="s">
        <v>27</v>
      </c>
      <c r="R1705" t="s">
        <v>45</v>
      </c>
      <c r="S1705" t="s">
        <v>28</v>
      </c>
      <c r="T1705" t="s">
        <v>21</v>
      </c>
      <c r="U1705" t="s">
        <v>21</v>
      </c>
      <c r="V1705" t="s">
        <v>42</v>
      </c>
      <c r="W1705" s="2" t="s">
        <v>34</v>
      </c>
      <c r="Y1705">
        <f>IF(J1705=Legend!$B$3,0,IF(J1705=Legend!$B$4,1,IF(J1705=Legend!$B$5,2,0)))</f>
        <v>0</v>
      </c>
      <c r="Z1705">
        <f t="shared" si="183"/>
        <v>1</v>
      </c>
      <c r="AA1705">
        <f t="shared" si="184"/>
        <v>1</v>
      </c>
      <c r="AB1705">
        <f t="shared" si="185"/>
        <v>1</v>
      </c>
      <c r="AC1705">
        <f>IF(N1705=Legend!$D$3,3,IF(N1705=Legend!$D$4,2,IF(N1705=Legend!$D$5,1,0)))</f>
        <v>0</v>
      </c>
      <c r="AD1705">
        <f t="shared" si="186"/>
        <v>1</v>
      </c>
      <c r="AF1705">
        <f t="shared" si="187"/>
        <v>0</v>
      </c>
      <c r="AG1705">
        <f>IF(R1705=Legend!$F$3,3,IF(R1705=Legend!$F$4,2,IF(R1705=Legend!$F$5,1,0)))</f>
        <v>1</v>
      </c>
      <c r="AH1705">
        <f>IF(S1705=Legend!$F$3,3,IF(S1705=Legend!$F$4,2,IF(S1705=Legend!$F$5,1,0)))</f>
        <v>2</v>
      </c>
      <c r="AK1705">
        <f>IF(V1705=Legend!$H$3,3,IF(V1705=Legend!$H$4,2,IF(V1705=Legend!$H$5,1,0)))</f>
        <v>0</v>
      </c>
      <c r="AM1705">
        <f t="shared" si="188"/>
        <v>7</v>
      </c>
    </row>
    <row r="1706" spans="1:39" ht="156" x14ac:dyDescent="0.3">
      <c r="A1706" t="s">
        <v>61</v>
      </c>
      <c r="B1706" t="s">
        <v>847</v>
      </c>
      <c r="C1706" t="s">
        <v>1069</v>
      </c>
      <c r="D1706" t="s">
        <v>1072</v>
      </c>
      <c r="E1706" t="str">
        <f t="shared" si="182"/>
        <v>MEULIGOE SWALAYAN (LAMBARO ANGAN)</v>
      </c>
      <c r="F1706" t="s">
        <v>69</v>
      </c>
      <c r="G1706" t="s">
        <v>21</v>
      </c>
      <c r="H1706" t="s">
        <v>21</v>
      </c>
      <c r="I1706" t="s">
        <v>22</v>
      </c>
      <c r="J1706" t="s">
        <v>41</v>
      </c>
      <c r="K1706" t="s">
        <v>24</v>
      </c>
      <c r="L1706" t="s">
        <v>25</v>
      </c>
      <c r="M1706" t="s">
        <v>25</v>
      </c>
      <c r="N1706" t="s">
        <v>38</v>
      </c>
      <c r="O1706" t="s">
        <v>25</v>
      </c>
      <c r="P1706" t="s">
        <v>21</v>
      </c>
      <c r="Q1706" t="s">
        <v>27</v>
      </c>
      <c r="R1706" t="s">
        <v>45</v>
      </c>
      <c r="S1706" t="s">
        <v>28</v>
      </c>
      <c r="T1706" t="s">
        <v>21</v>
      </c>
      <c r="U1706" t="s">
        <v>21</v>
      </c>
      <c r="V1706" t="s">
        <v>75</v>
      </c>
      <c r="W1706" s="2" t="s">
        <v>31</v>
      </c>
      <c r="Y1706">
        <f>IF(J1706=Legend!$B$3,0,IF(J1706=Legend!$B$4,1,IF(J1706=Legend!$B$5,2,0)))</f>
        <v>2</v>
      </c>
      <c r="Z1706">
        <f t="shared" si="183"/>
        <v>1</v>
      </c>
      <c r="AA1706">
        <f t="shared" si="184"/>
        <v>1</v>
      </c>
      <c r="AB1706">
        <f t="shared" si="185"/>
        <v>1</v>
      </c>
      <c r="AC1706">
        <f>IF(N1706=Legend!$D$3,3,IF(N1706=Legend!$D$4,2,IF(N1706=Legend!$D$5,1,0)))</f>
        <v>3</v>
      </c>
      <c r="AD1706">
        <f t="shared" si="186"/>
        <v>1</v>
      </c>
      <c r="AF1706">
        <f t="shared" si="187"/>
        <v>0</v>
      </c>
      <c r="AG1706">
        <f>IF(R1706=Legend!$F$3,3,IF(R1706=Legend!$F$4,2,IF(R1706=Legend!$F$5,1,0)))</f>
        <v>1</v>
      </c>
      <c r="AH1706">
        <f>IF(S1706=Legend!$F$3,3,IF(S1706=Legend!$F$4,2,IF(S1706=Legend!$F$5,1,0)))</f>
        <v>2</v>
      </c>
      <c r="AK1706">
        <f>IF(V1706=Legend!$H$3,3,IF(V1706=Legend!$H$4,2,IF(V1706=Legend!$H$5,1,0)))</f>
        <v>3</v>
      </c>
      <c r="AM1706">
        <f t="shared" si="188"/>
        <v>15</v>
      </c>
    </row>
    <row r="1707" spans="1:39" ht="140.4" x14ac:dyDescent="0.3">
      <c r="A1707" t="s">
        <v>70</v>
      </c>
      <c r="B1707" t="s">
        <v>3366</v>
      </c>
      <c r="C1707" t="s">
        <v>4327</v>
      </c>
      <c r="D1707" t="s">
        <v>4343</v>
      </c>
      <c r="E1707" t="str">
        <f t="shared" si="182"/>
        <v>MEYING</v>
      </c>
      <c r="F1707" t="s">
        <v>70</v>
      </c>
      <c r="G1707" t="s">
        <v>21</v>
      </c>
      <c r="H1707" t="s">
        <v>21</v>
      </c>
      <c r="I1707" t="s">
        <v>22</v>
      </c>
      <c r="J1707" t="s">
        <v>35</v>
      </c>
      <c r="K1707" t="s">
        <v>24</v>
      </c>
      <c r="L1707" t="s">
        <v>25</v>
      </c>
      <c r="M1707" t="s">
        <v>25</v>
      </c>
      <c r="N1707" t="s">
        <v>28</v>
      </c>
      <c r="O1707" t="s">
        <v>25</v>
      </c>
      <c r="P1707" t="s">
        <v>21</v>
      </c>
      <c r="Q1707" s="2" t="s">
        <v>96</v>
      </c>
      <c r="R1707" t="s">
        <v>45</v>
      </c>
      <c r="S1707" t="s">
        <v>29</v>
      </c>
      <c r="T1707" t="s">
        <v>21</v>
      </c>
      <c r="U1707" t="s">
        <v>21</v>
      </c>
      <c r="V1707" t="s">
        <v>42</v>
      </c>
      <c r="W1707" s="2" t="s">
        <v>34</v>
      </c>
      <c r="Y1707">
        <f>IF(J1707=Legend!$B$3,0,IF(J1707=Legend!$B$4,1,IF(J1707=Legend!$B$5,2,0)))</f>
        <v>0</v>
      </c>
      <c r="Z1707">
        <f t="shared" si="183"/>
        <v>1</v>
      </c>
      <c r="AA1707">
        <f t="shared" si="184"/>
        <v>1</v>
      </c>
      <c r="AB1707">
        <f t="shared" si="185"/>
        <v>1</v>
      </c>
      <c r="AC1707">
        <f>IF(N1707=Legend!$D$3,3,IF(N1707=Legend!$D$4,2,IF(N1707=Legend!$D$5,1,0)))</f>
        <v>1</v>
      </c>
      <c r="AD1707">
        <f t="shared" si="186"/>
        <v>1</v>
      </c>
      <c r="AF1707">
        <f t="shared" si="187"/>
        <v>2</v>
      </c>
      <c r="AG1707">
        <f>IF(R1707=Legend!$F$3,3,IF(R1707=Legend!$F$4,2,IF(R1707=Legend!$F$5,1,0)))</f>
        <v>1</v>
      </c>
      <c r="AH1707">
        <f>IF(S1707=Legend!$F$3,3,IF(S1707=Legend!$F$4,2,IF(S1707=Legend!$F$5,1,0)))</f>
        <v>3</v>
      </c>
      <c r="AK1707">
        <f>IF(V1707=Legend!$H$3,3,IF(V1707=Legend!$H$4,2,IF(V1707=Legend!$H$5,1,0)))</f>
        <v>0</v>
      </c>
      <c r="AM1707">
        <f t="shared" si="188"/>
        <v>11</v>
      </c>
    </row>
    <row r="1708" spans="1:39" ht="140.4" x14ac:dyDescent="0.3">
      <c r="A1708" t="s">
        <v>82</v>
      </c>
      <c r="B1708" t="s">
        <v>2938</v>
      </c>
      <c r="C1708" t="s">
        <v>4556</v>
      </c>
      <c r="D1708" t="s">
        <v>4565</v>
      </c>
      <c r="E1708" t="str">
        <f t="shared" si="182"/>
        <v>MEYSA SEMBIRING TK</v>
      </c>
      <c r="F1708" t="s">
        <v>82</v>
      </c>
      <c r="G1708" t="s">
        <v>21</v>
      </c>
      <c r="H1708" t="s">
        <v>21</v>
      </c>
      <c r="I1708" t="s">
        <v>54</v>
      </c>
      <c r="J1708" t="s">
        <v>35</v>
      </c>
      <c r="K1708" t="s">
        <v>24</v>
      </c>
      <c r="L1708" t="s">
        <v>25</v>
      </c>
      <c r="M1708" t="s">
        <v>25</v>
      </c>
      <c r="N1708" t="s">
        <v>26</v>
      </c>
      <c r="O1708" t="s">
        <v>21</v>
      </c>
      <c r="P1708" t="s">
        <v>21</v>
      </c>
      <c r="Q1708" t="s">
        <v>60</v>
      </c>
      <c r="R1708" t="s">
        <v>45</v>
      </c>
      <c r="S1708" t="s">
        <v>29</v>
      </c>
      <c r="T1708" t="s">
        <v>21</v>
      </c>
      <c r="U1708" t="s">
        <v>21</v>
      </c>
      <c r="V1708" t="s">
        <v>33</v>
      </c>
      <c r="W1708" s="2" t="s">
        <v>34</v>
      </c>
      <c r="Y1708">
        <f>IF(J1708=Legend!$B$3,0,IF(J1708=Legend!$B$4,1,IF(J1708=Legend!$B$5,2,0)))</f>
        <v>0</v>
      </c>
      <c r="Z1708">
        <f t="shared" si="183"/>
        <v>1</v>
      </c>
      <c r="AA1708">
        <f t="shared" si="184"/>
        <v>1</v>
      </c>
      <c r="AB1708">
        <f t="shared" si="185"/>
        <v>1</v>
      </c>
      <c r="AC1708">
        <f>IF(N1708=Legend!$D$3,3,IF(N1708=Legend!$D$4,2,IF(N1708=Legend!$D$5,1,0)))</f>
        <v>2</v>
      </c>
      <c r="AD1708">
        <f t="shared" si="186"/>
        <v>0</v>
      </c>
      <c r="AF1708">
        <f t="shared" si="187"/>
        <v>2</v>
      </c>
      <c r="AG1708">
        <f>IF(R1708=Legend!$F$3,3,IF(R1708=Legend!$F$4,2,IF(R1708=Legend!$F$5,1,0)))</f>
        <v>1</v>
      </c>
      <c r="AH1708">
        <f>IF(S1708=Legend!$F$3,3,IF(S1708=Legend!$F$4,2,IF(S1708=Legend!$F$5,1,0)))</f>
        <v>3</v>
      </c>
      <c r="AK1708">
        <f>IF(V1708=Legend!$H$3,3,IF(V1708=Legend!$H$4,2,IF(V1708=Legend!$H$5,1,0)))</f>
        <v>1</v>
      </c>
      <c r="AM1708">
        <f t="shared" si="188"/>
        <v>12</v>
      </c>
    </row>
    <row r="1709" spans="1:39" ht="46.8" x14ac:dyDescent="0.3">
      <c r="A1709" t="s">
        <v>71</v>
      </c>
      <c r="B1709" t="s">
        <v>963</v>
      </c>
      <c r="C1709" t="s">
        <v>2783</v>
      </c>
      <c r="D1709" t="s">
        <v>2809</v>
      </c>
      <c r="E1709" t="str">
        <f t="shared" si="182"/>
        <v>MHU MART - JUMIATUN SE</v>
      </c>
      <c r="F1709" t="s">
        <v>71</v>
      </c>
      <c r="G1709" t="s">
        <v>21</v>
      </c>
      <c r="H1709" t="s">
        <v>21</v>
      </c>
      <c r="I1709" t="s">
        <v>22</v>
      </c>
      <c r="J1709" t="s">
        <v>41</v>
      </c>
      <c r="K1709" t="s">
        <v>24</v>
      </c>
      <c r="L1709" t="s">
        <v>25</v>
      </c>
      <c r="M1709" t="s">
        <v>25</v>
      </c>
      <c r="N1709" t="s">
        <v>26</v>
      </c>
      <c r="O1709" t="s">
        <v>25</v>
      </c>
      <c r="P1709" t="s">
        <v>25</v>
      </c>
      <c r="Q1709" t="s">
        <v>27</v>
      </c>
      <c r="R1709" t="s">
        <v>28</v>
      </c>
      <c r="S1709" t="s">
        <v>29</v>
      </c>
      <c r="T1709" t="s">
        <v>21</v>
      </c>
      <c r="U1709" t="s">
        <v>21</v>
      </c>
      <c r="V1709" t="s">
        <v>30</v>
      </c>
      <c r="W1709" s="18" t="s">
        <v>111</v>
      </c>
      <c r="Y1709">
        <f>IF(J1709=Legend!$B$3,0,IF(J1709=Legend!$B$4,1,IF(J1709=Legend!$B$5,2,0)))</f>
        <v>2</v>
      </c>
      <c r="Z1709">
        <f t="shared" si="183"/>
        <v>1</v>
      </c>
      <c r="AA1709">
        <f t="shared" si="184"/>
        <v>1</v>
      </c>
      <c r="AB1709">
        <f t="shared" si="185"/>
        <v>1</v>
      </c>
      <c r="AC1709">
        <f>IF(N1709=Legend!$D$3,3,IF(N1709=Legend!$D$4,2,IF(N1709=Legend!$D$5,1,0)))</f>
        <v>2</v>
      </c>
      <c r="AD1709">
        <f t="shared" si="186"/>
        <v>1</v>
      </c>
      <c r="AF1709">
        <f t="shared" si="187"/>
        <v>0</v>
      </c>
      <c r="AG1709">
        <f>IF(R1709=Legend!$F$3,3,IF(R1709=Legend!$F$4,2,IF(R1709=Legend!$F$5,1,0)))</f>
        <v>2</v>
      </c>
      <c r="AH1709">
        <f>IF(S1709=Legend!$F$3,3,IF(S1709=Legend!$F$4,2,IF(S1709=Legend!$F$5,1,0)))</f>
        <v>3</v>
      </c>
      <c r="AK1709">
        <f>IF(V1709=Legend!$H$3,3,IF(V1709=Legend!$H$4,2,IF(V1709=Legend!$H$5,1,0)))</f>
        <v>2</v>
      </c>
      <c r="AM1709">
        <f t="shared" si="188"/>
        <v>15</v>
      </c>
    </row>
    <row r="1710" spans="1:39" ht="156" x14ac:dyDescent="0.3">
      <c r="A1710" t="s">
        <v>147</v>
      </c>
      <c r="B1710" t="s">
        <v>983</v>
      </c>
      <c r="C1710" t="s">
        <v>3650</v>
      </c>
      <c r="D1710" t="s">
        <v>5173</v>
      </c>
      <c r="E1710" t="str">
        <f t="shared" si="182"/>
        <v>MIA COSMETIK</v>
      </c>
      <c r="F1710" t="s">
        <v>147</v>
      </c>
      <c r="G1710" t="s">
        <v>21</v>
      </c>
      <c r="H1710" t="s">
        <v>21</v>
      </c>
      <c r="I1710" t="s">
        <v>22</v>
      </c>
      <c r="J1710" t="s">
        <v>41</v>
      </c>
      <c r="K1710" t="s">
        <v>24</v>
      </c>
      <c r="L1710" t="s">
        <v>25</v>
      </c>
      <c r="M1710" t="s">
        <v>21</v>
      </c>
      <c r="N1710" t="s">
        <v>28</v>
      </c>
      <c r="O1710" t="s">
        <v>21</v>
      </c>
      <c r="P1710" t="s">
        <v>21</v>
      </c>
      <c r="Q1710" t="s">
        <v>27</v>
      </c>
      <c r="R1710" t="s">
        <v>28</v>
      </c>
      <c r="S1710" t="s">
        <v>29</v>
      </c>
      <c r="T1710" t="s">
        <v>21</v>
      </c>
      <c r="U1710" t="s">
        <v>21</v>
      </c>
      <c r="V1710" t="s">
        <v>30</v>
      </c>
      <c r="W1710" s="2" t="s">
        <v>31</v>
      </c>
      <c r="Y1710">
        <f>IF(J1710=Legend!$B$3,0,IF(J1710=Legend!$B$4,1,IF(J1710=Legend!$B$5,2,0)))</f>
        <v>2</v>
      </c>
      <c r="Z1710">
        <f t="shared" si="183"/>
        <v>1</v>
      </c>
      <c r="AA1710">
        <f t="shared" si="184"/>
        <v>1</v>
      </c>
      <c r="AB1710">
        <f t="shared" si="185"/>
        <v>0</v>
      </c>
      <c r="AC1710">
        <f>IF(N1710=Legend!$D$3,3,IF(N1710=Legend!$D$4,2,IF(N1710=Legend!$D$5,1,0)))</f>
        <v>1</v>
      </c>
      <c r="AD1710">
        <f t="shared" si="186"/>
        <v>0</v>
      </c>
      <c r="AF1710">
        <f t="shared" si="187"/>
        <v>0</v>
      </c>
      <c r="AG1710">
        <f>IF(R1710=Legend!$F$3,3,IF(R1710=Legend!$F$4,2,IF(R1710=Legend!$F$5,1,0)))</f>
        <v>2</v>
      </c>
      <c r="AH1710">
        <f>IF(S1710=Legend!$F$3,3,IF(S1710=Legend!$F$4,2,IF(S1710=Legend!$F$5,1,0)))</f>
        <v>3</v>
      </c>
      <c r="AK1710">
        <f>IF(V1710=Legend!$H$3,3,IF(V1710=Legend!$H$4,2,IF(V1710=Legend!$H$5,1,0)))</f>
        <v>2</v>
      </c>
      <c r="AM1710">
        <f t="shared" si="188"/>
        <v>12</v>
      </c>
    </row>
    <row r="1711" spans="1:39" ht="109.2" x14ac:dyDescent="0.3">
      <c r="A1711" t="s">
        <v>61</v>
      </c>
      <c r="B1711" t="s">
        <v>1190</v>
      </c>
      <c r="C1711" t="s">
        <v>1191</v>
      </c>
      <c r="D1711" t="s">
        <v>1244</v>
      </c>
      <c r="E1711" t="str">
        <f t="shared" si="182"/>
        <v>MICHAEL HENDRA / CV BINTAN MULIA</v>
      </c>
      <c r="F1711" t="s">
        <v>61</v>
      </c>
      <c r="G1711" t="s">
        <v>21</v>
      </c>
      <c r="H1711" t="s">
        <v>21</v>
      </c>
      <c r="I1711" t="s">
        <v>22</v>
      </c>
      <c r="J1711" t="s">
        <v>35</v>
      </c>
      <c r="K1711" t="s">
        <v>24</v>
      </c>
      <c r="L1711" t="s">
        <v>25</v>
      </c>
      <c r="M1711" t="s">
        <v>25</v>
      </c>
      <c r="N1711" t="s">
        <v>38</v>
      </c>
      <c r="O1711" t="s">
        <v>25</v>
      </c>
      <c r="P1711" t="s">
        <v>21</v>
      </c>
      <c r="Q1711" t="s">
        <v>27</v>
      </c>
      <c r="R1711" t="s">
        <v>28</v>
      </c>
      <c r="S1711" t="s">
        <v>29</v>
      </c>
      <c r="T1711" t="s">
        <v>21</v>
      </c>
      <c r="U1711" t="s">
        <v>21</v>
      </c>
      <c r="V1711" t="s">
        <v>42</v>
      </c>
      <c r="W1711" s="2" t="s">
        <v>66</v>
      </c>
      <c r="Y1711">
        <f>IF(J1711=Legend!$B$3,0,IF(J1711=Legend!$B$4,1,IF(J1711=Legend!$B$5,2,0)))</f>
        <v>0</v>
      </c>
      <c r="Z1711">
        <f t="shared" si="183"/>
        <v>1</v>
      </c>
      <c r="AA1711">
        <f t="shared" si="184"/>
        <v>1</v>
      </c>
      <c r="AB1711">
        <f t="shared" si="185"/>
        <v>1</v>
      </c>
      <c r="AC1711">
        <f>IF(N1711=Legend!$D$3,3,IF(N1711=Legend!$D$4,2,IF(N1711=Legend!$D$5,1,0)))</f>
        <v>3</v>
      </c>
      <c r="AD1711">
        <f t="shared" si="186"/>
        <v>1</v>
      </c>
      <c r="AF1711">
        <f t="shared" si="187"/>
        <v>0</v>
      </c>
      <c r="AG1711">
        <f>IF(R1711=Legend!$F$3,3,IF(R1711=Legend!$F$4,2,IF(R1711=Legend!$F$5,1,0)))</f>
        <v>2</v>
      </c>
      <c r="AH1711">
        <f>IF(S1711=Legend!$F$3,3,IF(S1711=Legend!$F$4,2,IF(S1711=Legend!$F$5,1,0)))</f>
        <v>3</v>
      </c>
      <c r="AK1711">
        <f>IF(V1711=Legend!$H$3,3,IF(V1711=Legend!$H$4,2,IF(V1711=Legend!$H$5,1,0)))</f>
        <v>0</v>
      </c>
      <c r="AM1711">
        <f t="shared" si="188"/>
        <v>12</v>
      </c>
    </row>
    <row r="1712" spans="1:39" ht="140.4" x14ac:dyDescent="0.3">
      <c r="A1712" t="s">
        <v>85</v>
      </c>
      <c r="B1712" t="s">
        <v>3366</v>
      </c>
      <c r="C1712" t="s">
        <v>4360</v>
      </c>
      <c r="D1712" t="s">
        <v>4413</v>
      </c>
      <c r="E1712" t="str">
        <f t="shared" si="182"/>
        <v>MICKY MM</v>
      </c>
      <c r="F1712" t="s">
        <v>85</v>
      </c>
      <c r="G1712" t="s">
        <v>21</v>
      </c>
      <c r="H1712" t="s">
        <v>21</v>
      </c>
      <c r="I1712" t="s">
        <v>22</v>
      </c>
      <c r="J1712" t="s">
        <v>35</v>
      </c>
      <c r="K1712" t="s">
        <v>24</v>
      </c>
      <c r="L1712" t="s">
        <v>25</v>
      </c>
      <c r="M1712" t="s">
        <v>25</v>
      </c>
      <c r="N1712" t="s">
        <v>28</v>
      </c>
      <c r="O1712" t="s">
        <v>25</v>
      </c>
      <c r="P1712" t="s">
        <v>21</v>
      </c>
      <c r="Q1712" t="s">
        <v>27</v>
      </c>
      <c r="R1712" t="s">
        <v>45</v>
      </c>
      <c r="S1712" t="s">
        <v>29</v>
      </c>
      <c r="T1712" t="s">
        <v>21</v>
      </c>
      <c r="U1712" t="s">
        <v>21</v>
      </c>
      <c r="V1712" t="s">
        <v>33</v>
      </c>
      <c r="W1712" s="2" t="s">
        <v>34</v>
      </c>
      <c r="Y1712">
        <f>IF(J1712=Legend!$B$3,0,IF(J1712=Legend!$B$4,1,IF(J1712=Legend!$B$5,2,0)))</f>
        <v>0</v>
      </c>
      <c r="Z1712">
        <f t="shared" si="183"/>
        <v>1</v>
      </c>
      <c r="AA1712">
        <f t="shared" si="184"/>
        <v>1</v>
      </c>
      <c r="AB1712">
        <f t="shared" si="185"/>
        <v>1</v>
      </c>
      <c r="AC1712">
        <f>IF(N1712=Legend!$D$3,3,IF(N1712=Legend!$D$4,2,IF(N1712=Legend!$D$5,1,0)))</f>
        <v>1</v>
      </c>
      <c r="AD1712">
        <f t="shared" si="186"/>
        <v>1</v>
      </c>
      <c r="AF1712">
        <f t="shared" si="187"/>
        <v>0</v>
      </c>
      <c r="AG1712">
        <f>IF(R1712=Legend!$F$3,3,IF(R1712=Legend!$F$4,2,IF(R1712=Legend!$F$5,1,0)))</f>
        <v>1</v>
      </c>
      <c r="AH1712">
        <f>IF(S1712=Legend!$F$3,3,IF(S1712=Legend!$F$4,2,IF(S1712=Legend!$F$5,1,0)))</f>
        <v>3</v>
      </c>
      <c r="AK1712">
        <f>IF(V1712=Legend!$H$3,3,IF(V1712=Legend!$H$4,2,IF(V1712=Legend!$H$5,1,0)))</f>
        <v>1</v>
      </c>
      <c r="AM1712">
        <f t="shared" si="188"/>
        <v>10</v>
      </c>
    </row>
    <row r="1713" spans="1:39" ht="31.2" x14ac:dyDescent="0.3">
      <c r="A1713" t="s">
        <v>102</v>
      </c>
      <c r="B1713" t="s">
        <v>174</v>
      </c>
      <c r="C1713" t="s">
        <v>779</v>
      </c>
      <c r="D1713" t="s">
        <v>3840</v>
      </c>
      <c r="E1713" t="str">
        <f t="shared" si="182"/>
        <v>MIE RACEK</v>
      </c>
      <c r="F1713" t="s">
        <v>102</v>
      </c>
      <c r="G1713" t="s">
        <v>21</v>
      </c>
      <c r="H1713" t="s">
        <v>21</v>
      </c>
      <c r="I1713" t="s">
        <v>54</v>
      </c>
      <c r="J1713" t="s">
        <v>23</v>
      </c>
      <c r="K1713" t="s">
        <v>47</v>
      </c>
      <c r="L1713" t="s">
        <v>21</v>
      </c>
      <c r="M1713" t="s">
        <v>21</v>
      </c>
      <c r="N1713" t="s">
        <v>47</v>
      </c>
      <c r="O1713" t="s">
        <v>21</v>
      </c>
      <c r="P1713" t="s">
        <v>21</v>
      </c>
      <c r="Q1713" t="s">
        <v>27</v>
      </c>
      <c r="R1713" t="s">
        <v>47</v>
      </c>
      <c r="S1713" t="s">
        <v>47</v>
      </c>
      <c r="T1713" t="s">
        <v>21</v>
      </c>
      <c r="U1713" t="s">
        <v>21</v>
      </c>
      <c r="V1713" t="s">
        <v>33</v>
      </c>
      <c r="W1713" s="18" t="s">
        <v>63</v>
      </c>
      <c r="Y1713">
        <f>IF(J1713=Legend!$B$3,0,IF(J1713=Legend!$B$4,1,IF(J1713=Legend!$B$5,2,0)))</f>
        <v>1</v>
      </c>
      <c r="Z1713">
        <f t="shared" si="183"/>
        <v>0</v>
      </c>
      <c r="AA1713">
        <f t="shared" si="184"/>
        <v>0</v>
      </c>
      <c r="AB1713">
        <f t="shared" si="185"/>
        <v>0</v>
      </c>
      <c r="AC1713">
        <f>IF(N1713=Legend!$D$3,3,IF(N1713=Legend!$D$4,2,IF(N1713=Legend!$D$5,1,0)))</f>
        <v>0</v>
      </c>
      <c r="AD1713">
        <f t="shared" si="186"/>
        <v>0</v>
      </c>
      <c r="AF1713">
        <f t="shared" si="187"/>
        <v>0</v>
      </c>
      <c r="AG1713">
        <f>IF(R1713=Legend!$F$3,3,IF(R1713=Legend!$F$4,2,IF(R1713=Legend!$F$5,1,0)))</f>
        <v>0</v>
      </c>
      <c r="AH1713">
        <f>IF(S1713=Legend!$F$3,3,IF(S1713=Legend!$F$4,2,IF(S1713=Legend!$F$5,1,0)))</f>
        <v>0</v>
      </c>
      <c r="AK1713">
        <f>IF(V1713=Legend!$H$3,3,IF(V1713=Legend!$H$4,2,IF(V1713=Legend!$H$5,1,0)))</f>
        <v>1</v>
      </c>
      <c r="AM1713">
        <f t="shared" si="188"/>
        <v>2</v>
      </c>
    </row>
    <row r="1714" spans="1:39" ht="124.8" x14ac:dyDescent="0.3">
      <c r="A1714" t="s">
        <v>85</v>
      </c>
      <c r="B1714" t="s">
        <v>174</v>
      </c>
      <c r="C1714" t="s">
        <v>195</v>
      </c>
      <c r="D1714" t="s">
        <v>4450</v>
      </c>
      <c r="E1714" t="str">
        <f t="shared" si="182"/>
        <v>MIKE</v>
      </c>
      <c r="F1714" t="s">
        <v>85</v>
      </c>
      <c r="G1714" t="s">
        <v>21</v>
      </c>
      <c r="H1714" t="s">
        <v>21</v>
      </c>
      <c r="I1714" t="s">
        <v>50</v>
      </c>
      <c r="J1714" t="s">
        <v>23</v>
      </c>
      <c r="K1714" t="s">
        <v>24</v>
      </c>
      <c r="L1714" t="s">
        <v>25</v>
      </c>
      <c r="M1714" t="s">
        <v>25</v>
      </c>
      <c r="N1714" t="s">
        <v>38</v>
      </c>
      <c r="O1714" t="s">
        <v>25</v>
      </c>
      <c r="P1714" t="s">
        <v>21</v>
      </c>
      <c r="Q1714" t="s">
        <v>27</v>
      </c>
      <c r="R1714" t="s">
        <v>45</v>
      </c>
      <c r="S1714" t="s">
        <v>29</v>
      </c>
      <c r="T1714" t="s">
        <v>21</v>
      </c>
      <c r="U1714" t="s">
        <v>21</v>
      </c>
      <c r="V1714" t="s">
        <v>30</v>
      </c>
      <c r="W1714" s="2" t="s">
        <v>97</v>
      </c>
      <c r="Y1714">
        <f>IF(J1714=Legend!$B$3,0,IF(J1714=Legend!$B$4,1,IF(J1714=Legend!$B$5,2,0)))</f>
        <v>1</v>
      </c>
      <c r="Z1714">
        <f t="shared" si="183"/>
        <v>1</v>
      </c>
      <c r="AA1714">
        <f t="shared" si="184"/>
        <v>1</v>
      </c>
      <c r="AB1714">
        <f t="shared" si="185"/>
        <v>1</v>
      </c>
      <c r="AC1714">
        <f>IF(N1714=Legend!$D$3,3,IF(N1714=Legend!$D$4,2,IF(N1714=Legend!$D$5,1,0)))</f>
        <v>3</v>
      </c>
      <c r="AD1714">
        <f t="shared" si="186"/>
        <v>1</v>
      </c>
      <c r="AF1714">
        <f t="shared" si="187"/>
        <v>0</v>
      </c>
      <c r="AG1714">
        <f>IF(R1714=Legend!$F$3,3,IF(R1714=Legend!$F$4,2,IF(R1714=Legend!$F$5,1,0)))</f>
        <v>1</v>
      </c>
      <c r="AH1714">
        <f>IF(S1714=Legend!$F$3,3,IF(S1714=Legend!$F$4,2,IF(S1714=Legend!$F$5,1,0)))</f>
        <v>3</v>
      </c>
      <c r="AK1714">
        <f>IF(V1714=Legend!$H$3,3,IF(V1714=Legend!$H$4,2,IF(V1714=Legend!$H$5,1,0)))</f>
        <v>2</v>
      </c>
      <c r="AM1714">
        <f t="shared" si="188"/>
        <v>14</v>
      </c>
    </row>
    <row r="1715" spans="1:39" ht="156" x14ac:dyDescent="0.3">
      <c r="A1715" t="s">
        <v>43</v>
      </c>
      <c r="B1715" t="s">
        <v>807</v>
      </c>
      <c r="C1715" t="s">
        <v>3944</v>
      </c>
      <c r="D1715" t="s">
        <v>3949</v>
      </c>
      <c r="E1715" t="str">
        <f t="shared" si="182"/>
        <v>MIKROMART</v>
      </c>
      <c r="F1715" t="s">
        <v>43</v>
      </c>
      <c r="G1715" t="s">
        <v>21</v>
      </c>
      <c r="H1715" t="s">
        <v>21</v>
      </c>
      <c r="I1715" t="s">
        <v>22</v>
      </c>
      <c r="J1715" t="s">
        <v>35</v>
      </c>
      <c r="K1715" t="s">
        <v>24</v>
      </c>
      <c r="L1715" t="s">
        <v>25</v>
      </c>
      <c r="M1715" t="s">
        <v>25</v>
      </c>
      <c r="N1715" t="s">
        <v>26</v>
      </c>
      <c r="O1715" t="s">
        <v>25</v>
      </c>
      <c r="P1715" t="s">
        <v>21</v>
      </c>
      <c r="Q1715" t="s">
        <v>27</v>
      </c>
      <c r="R1715" t="s">
        <v>45</v>
      </c>
      <c r="S1715" t="s">
        <v>29</v>
      </c>
      <c r="T1715" t="s">
        <v>21</v>
      </c>
      <c r="U1715" t="s">
        <v>21</v>
      </c>
      <c r="V1715" t="s">
        <v>33</v>
      </c>
      <c r="W1715" s="2" t="s">
        <v>31</v>
      </c>
      <c r="Y1715">
        <f>IF(J1715=Legend!$B$3,0,IF(J1715=Legend!$B$4,1,IF(J1715=Legend!$B$5,2,0)))</f>
        <v>0</v>
      </c>
      <c r="Z1715">
        <f t="shared" si="183"/>
        <v>1</v>
      </c>
      <c r="AA1715">
        <f t="shared" si="184"/>
        <v>1</v>
      </c>
      <c r="AB1715">
        <f t="shared" si="185"/>
        <v>1</v>
      </c>
      <c r="AC1715">
        <f>IF(N1715=Legend!$D$3,3,IF(N1715=Legend!$D$4,2,IF(N1715=Legend!$D$5,1,0)))</f>
        <v>2</v>
      </c>
      <c r="AD1715">
        <f t="shared" si="186"/>
        <v>1</v>
      </c>
      <c r="AF1715">
        <f t="shared" si="187"/>
        <v>0</v>
      </c>
      <c r="AG1715">
        <f>IF(R1715=Legend!$F$3,3,IF(R1715=Legend!$F$4,2,IF(R1715=Legend!$F$5,1,0)))</f>
        <v>1</v>
      </c>
      <c r="AH1715">
        <f>IF(S1715=Legend!$F$3,3,IF(S1715=Legend!$F$4,2,IF(S1715=Legend!$F$5,1,0)))</f>
        <v>3</v>
      </c>
      <c r="AK1715">
        <f>IF(V1715=Legend!$H$3,3,IF(V1715=Legend!$H$4,2,IF(V1715=Legend!$H$5,1,0)))</f>
        <v>1</v>
      </c>
      <c r="AM1715">
        <f t="shared" si="188"/>
        <v>11</v>
      </c>
    </row>
    <row r="1716" spans="1:39" ht="78" x14ac:dyDescent="0.3">
      <c r="A1716" t="s">
        <v>40</v>
      </c>
      <c r="B1716" t="s">
        <v>162</v>
      </c>
      <c r="C1716" t="s">
        <v>3121</v>
      </c>
      <c r="D1716" t="s">
        <v>3285</v>
      </c>
      <c r="E1716" t="str">
        <f t="shared" si="182"/>
        <v>MILI MART</v>
      </c>
      <c r="F1716" t="s">
        <v>37</v>
      </c>
      <c r="G1716" t="s">
        <v>21</v>
      </c>
      <c r="H1716" t="s">
        <v>21</v>
      </c>
      <c r="I1716" t="s">
        <v>22</v>
      </c>
      <c r="J1716" t="s">
        <v>35</v>
      </c>
      <c r="K1716" t="s">
        <v>24</v>
      </c>
      <c r="L1716" t="s">
        <v>25</v>
      </c>
      <c r="M1716" t="s">
        <v>25</v>
      </c>
      <c r="N1716" t="s">
        <v>26</v>
      </c>
      <c r="O1716" t="s">
        <v>25</v>
      </c>
      <c r="P1716" t="s">
        <v>21</v>
      </c>
      <c r="Q1716" t="s">
        <v>80</v>
      </c>
      <c r="R1716" t="s">
        <v>45</v>
      </c>
      <c r="S1716" t="s">
        <v>29</v>
      </c>
      <c r="T1716" t="s">
        <v>21</v>
      </c>
      <c r="U1716" t="s">
        <v>21</v>
      </c>
      <c r="V1716" t="s">
        <v>33</v>
      </c>
      <c r="W1716" s="2" t="s">
        <v>125</v>
      </c>
      <c r="Y1716">
        <f>IF(J1716=Legend!$B$3,0,IF(J1716=Legend!$B$4,1,IF(J1716=Legend!$B$5,2,0)))</f>
        <v>0</v>
      </c>
      <c r="Z1716">
        <f t="shared" si="183"/>
        <v>1</v>
      </c>
      <c r="AA1716">
        <f t="shared" si="184"/>
        <v>1</v>
      </c>
      <c r="AB1716">
        <f t="shared" si="185"/>
        <v>1</v>
      </c>
      <c r="AC1716">
        <f>IF(N1716=Legend!$D$3,3,IF(N1716=Legend!$D$4,2,IF(N1716=Legend!$D$5,1,0)))</f>
        <v>2</v>
      </c>
      <c r="AD1716">
        <f t="shared" si="186"/>
        <v>1</v>
      </c>
      <c r="AF1716">
        <f t="shared" si="187"/>
        <v>2</v>
      </c>
      <c r="AG1716">
        <f>IF(R1716=Legend!$F$3,3,IF(R1716=Legend!$F$4,2,IF(R1716=Legend!$F$5,1,0)))</f>
        <v>1</v>
      </c>
      <c r="AH1716">
        <f>IF(S1716=Legend!$F$3,3,IF(S1716=Legend!$F$4,2,IF(S1716=Legend!$F$5,1,0)))</f>
        <v>3</v>
      </c>
      <c r="AK1716">
        <f>IF(V1716=Legend!$H$3,3,IF(V1716=Legend!$H$4,2,IF(V1716=Legend!$H$5,1,0)))</f>
        <v>1</v>
      </c>
      <c r="AM1716">
        <f t="shared" si="188"/>
        <v>13</v>
      </c>
    </row>
    <row r="1717" spans="1:39" ht="156" x14ac:dyDescent="0.3">
      <c r="A1717" t="s">
        <v>56</v>
      </c>
      <c r="B1717" t="s">
        <v>174</v>
      </c>
      <c r="C1717" t="s">
        <v>2144</v>
      </c>
      <c r="D1717" t="s">
        <v>2145</v>
      </c>
      <c r="E1717" t="str">
        <f t="shared" si="182"/>
        <v>MILIMEWA (NGANJUK)</v>
      </c>
      <c r="F1717" t="s">
        <v>56</v>
      </c>
      <c r="G1717" t="s">
        <v>21</v>
      </c>
      <c r="H1717" t="s">
        <v>21</v>
      </c>
      <c r="I1717" t="s">
        <v>22</v>
      </c>
      <c r="J1717" t="s">
        <v>35</v>
      </c>
      <c r="K1717" t="s">
        <v>24</v>
      </c>
      <c r="L1717" t="s">
        <v>21</v>
      </c>
      <c r="M1717" t="s">
        <v>25</v>
      </c>
      <c r="N1717" t="s">
        <v>26</v>
      </c>
      <c r="O1717" t="s">
        <v>25</v>
      </c>
      <c r="P1717" t="s">
        <v>21</v>
      </c>
      <c r="Q1717" t="s">
        <v>27</v>
      </c>
      <c r="R1717" t="s">
        <v>45</v>
      </c>
      <c r="S1717" t="s">
        <v>45</v>
      </c>
      <c r="T1717" t="s">
        <v>21</v>
      </c>
      <c r="U1717" t="s">
        <v>21</v>
      </c>
      <c r="V1717" t="s">
        <v>42</v>
      </c>
      <c r="W1717" s="2" t="s">
        <v>31</v>
      </c>
      <c r="Y1717">
        <f>IF(J1717=Legend!$B$3,0,IF(J1717=Legend!$B$4,1,IF(J1717=Legend!$B$5,2,0)))</f>
        <v>0</v>
      </c>
      <c r="Z1717">
        <f t="shared" si="183"/>
        <v>1</v>
      </c>
      <c r="AA1717">
        <f t="shared" si="184"/>
        <v>0</v>
      </c>
      <c r="AB1717">
        <f t="shared" si="185"/>
        <v>1</v>
      </c>
      <c r="AC1717">
        <f>IF(N1717=Legend!$D$3,3,IF(N1717=Legend!$D$4,2,IF(N1717=Legend!$D$5,1,0)))</f>
        <v>2</v>
      </c>
      <c r="AD1717">
        <f t="shared" si="186"/>
        <v>1</v>
      </c>
      <c r="AF1717">
        <f t="shared" si="187"/>
        <v>0</v>
      </c>
      <c r="AG1717">
        <f>IF(R1717=Legend!$F$3,3,IF(R1717=Legend!$F$4,2,IF(R1717=Legend!$F$5,1,0)))</f>
        <v>1</v>
      </c>
      <c r="AH1717">
        <f>IF(S1717=Legend!$F$3,3,IF(S1717=Legend!$F$4,2,IF(S1717=Legend!$F$5,1,0)))</f>
        <v>1</v>
      </c>
      <c r="AK1717">
        <f>IF(V1717=Legend!$H$3,3,IF(V1717=Legend!$H$4,2,IF(V1717=Legend!$H$5,1,0)))</f>
        <v>0</v>
      </c>
      <c r="AM1717">
        <f t="shared" si="188"/>
        <v>7</v>
      </c>
    </row>
    <row r="1718" spans="1:39" ht="46.8" x14ac:dyDescent="0.3">
      <c r="A1718" t="s">
        <v>43</v>
      </c>
      <c r="B1718" t="s">
        <v>1733</v>
      </c>
      <c r="C1718" t="s">
        <v>1859</v>
      </c>
      <c r="D1718" t="s">
        <v>3874</v>
      </c>
      <c r="E1718" t="str">
        <f t="shared" si="182"/>
        <v>MILK BABY</v>
      </c>
      <c r="F1718" t="s">
        <v>43</v>
      </c>
      <c r="G1718" t="s">
        <v>21</v>
      </c>
      <c r="H1718" t="s">
        <v>21</v>
      </c>
      <c r="I1718" t="s">
        <v>22</v>
      </c>
      <c r="J1718" t="s">
        <v>35</v>
      </c>
      <c r="K1718" t="s">
        <v>24</v>
      </c>
      <c r="L1718" t="s">
        <v>21</v>
      </c>
      <c r="M1718" t="s">
        <v>25</v>
      </c>
      <c r="N1718" t="s">
        <v>26</v>
      </c>
      <c r="O1718" t="s">
        <v>21</v>
      </c>
      <c r="P1718" t="s">
        <v>21</v>
      </c>
      <c r="Q1718" t="s">
        <v>27</v>
      </c>
      <c r="R1718" t="s">
        <v>28</v>
      </c>
      <c r="S1718" t="s">
        <v>29</v>
      </c>
      <c r="T1718" t="s">
        <v>21</v>
      </c>
      <c r="U1718" t="s">
        <v>21</v>
      </c>
      <c r="V1718" t="s">
        <v>30</v>
      </c>
      <c r="W1718" s="18" t="s">
        <v>111</v>
      </c>
      <c r="Y1718">
        <f>IF(J1718=Legend!$B$3,0,IF(J1718=Legend!$B$4,1,IF(J1718=Legend!$B$5,2,0)))</f>
        <v>0</v>
      </c>
      <c r="Z1718">
        <f t="shared" si="183"/>
        <v>1</v>
      </c>
      <c r="AA1718">
        <f t="shared" si="184"/>
        <v>0</v>
      </c>
      <c r="AB1718">
        <f t="shared" si="185"/>
        <v>1</v>
      </c>
      <c r="AC1718">
        <f>IF(N1718=Legend!$D$3,3,IF(N1718=Legend!$D$4,2,IF(N1718=Legend!$D$5,1,0)))</f>
        <v>2</v>
      </c>
      <c r="AD1718">
        <f t="shared" si="186"/>
        <v>0</v>
      </c>
      <c r="AF1718">
        <f t="shared" si="187"/>
        <v>0</v>
      </c>
      <c r="AG1718">
        <f>IF(R1718=Legend!$F$3,3,IF(R1718=Legend!$F$4,2,IF(R1718=Legend!$F$5,1,0)))</f>
        <v>2</v>
      </c>
      <c r="AH1718">
        <f>IF(S1718=Legend!$F$3,3,IF(S1718=Legend!$F$4,2,IF(S1718=Legend!$F$5,1,0)))</f>
        <v>3</v>
      </c>
      <c r="AK1718">
        <f>IF(V1718=Legend!$H$3,3,IF(V1718=Legend!$H$4,2,IF(V1718=Legend!$H$5,1,0)))</f>
        <v>2</v>
      </c>
      <c r="AM1718">
        <f t="shared" si="188"/>
        <v>11</v>
      </c>
    </row>
    <row r="1719" spans="1:39" ht="109.2" x14ac:dyDescent="0.3">
      <c r="A1719" t="s">
        <v>32</v>
      </c>
      <c r="B1719" t="s">
        <v>1056</v>
      </c>
      <c r="C1719" t="s">
        <v>1827</v>
      </c>
      <c r="D1719" t="s">
        <v>1831</v>
      </c>
      <c r="E1719" t="str">
        <f t="shared" si="182"/>
        <v>MILLENIUM MART</v>
      </c>
      <c r="F1719" t="s">
        <v>32</v>
      </c>
      <c r="G1719" t="s">
        <v>21</v>
      </c>
      <c r="H1719" t="s">
        <v>21</v>
      </c>
      <c r="I1719" t="s">
        <v>22</v>
      </c>
      <c r="J1719" t="s">
        <v>41</v>
      </c>
      <c r="K1719" t="s">
        <v>24</v>
      </c>
      <c r="L1719" t="s">
        <v>25</v>
      </c>
      <c r="M1719" t="s">
        <v>25</v>
      </c>
      <c r="N1719" t="s">
        <v>26</v>
      </c>
      <c r="O1719" t="s">
        <v>25</v>
      </c>
      <c r="P1719" t="s">
        <v>21</v>
      </c>
      <c r="Q1719" t="s">
        <v>27</v>
      </c>
      <c r="R1719" t="s">
        <v>28</v>
      </c>
      <c r="S1719" t="s">
        <v>29</v>
      </c>
      <c r="T1719" t="s">
        <v>21</v>
      </c>
      <c r="U1719" t="s">
        <v>21</v>
      </c>
      <c r="V1719" t="s">
        <v>75</v>
      </c>
      <c r="W1719" s="2" t="s">
        <v>66</v>
      </c>
      <c r="Y1719">
        <f>IF(J1719=Legend!$B$3,0,IF(J1719=Legend!$B$4,1,IF(J1719=Legend!$B$5,2,0)))</f>
        <v>2</v>
      </c>
      <c r="Z1719">
        <f t="shared" si="183"/>
        <v>1</v>
      </c>
      <c r="AA1719">
        <f t="shared" si="184"/>
        <v>1</v>
      </c>
      <c r="AB1719">
        <f t="shared" si="185"/>
        <v>1</v>
      </c>
      <c r="AC1719">
        <f>IF(N1719=Legend!$D$3,3,IF(N1719=Legend!$D$4,2,IF(N1719=Legend!$D$5,1,0)))</f>
        <v>2</v>
      </c>
      <c r="AD1719">
        <f t="shared" si="186"/>
        <v>1</v>
      </c>
      <c r="AF1719">
        <f t="shared" si="187"/>
        <v>0</v>
      </c>
      <c r="AG1719">
        <f>IF(R1719=Legend!$F$3,3,IF(R1719=Legend!$F$4,2,IF(R1719=Legend!$F$5,1,0)))</f>
        <v>2</v>
      </c>
      <c r="AH1719">
        <f>IF(S1719=Legend!$F$3,3,IF(S1719=Legend!$F$4,2,IF(S1719=Legend!$F$5,1,0)))</f>
        <v>3</v>
      </c>
      <c r="AK1719">
        <f>IF(V1719=Legend!$H$3,3,IF(V1719=Legend!$H$4,2,IF(V1719=Legend!$H$5,1,0)))</f>
        <v>3</v>
      </c>
      <c r="AM1719">
        <f t="shared" si="188"/>
        <v>16</v>
      </c>
    </row>
    <row r="1720" spans="1:39" ht="140.4" x14ac:dyDescent="0.3">
      <c r="A1720" t="s">
        <v>83</v>
      </c>
      <c r="B1720" t="s">
        <v>932</v>
      </c>
      <c r="C1720" t="s">
        <v>4855</v>
      </c>
      <c r="D1720" t="s">
        <v>5088</v>
      </c>
      <c r="E1720" t="str">
        <f t="shared" si="182"/>
        <v>MIMIK KARYA TOKO</v>
      </c>
      <c r="F1720" t="s">
        <v>83</v>
      </c>
      <c r="G1720" t="s">
        <v>21</v>
      </c>
      <c r="H1720" t="s">
        <v>21</v>
      </c>
      <c r="I1720" t="s">
        <v>22</v>
      </c>
      <c r="J1720" t="s">
        <v>23</v>
      </c>
      <c r="K1720" t="s">
        <v>24</v>
      </c>
      <c r="L1720" t="s">
        <v>25</v>
      </c>
      <c r="M1720" t="s">
        <v>25</v>
      </c>
      <c r="N1720" t="s">
        <v>26</v>
      </c>
      <c r="O1720" t="s">
        <v>25</v>
      </c>
      <c r="P1720" t="s">
        <v>21</v>
      </c>
      <c r="Q1720" t="s">
        <v>27</v>
      </c>
      <c r="R1720" t="s">
        <v>45</v>
      </c>
      <c r="S1720" t="s">
        <v>28</v>
      </c>
      <c r="T1720" t="s">
        <v>21</v>
      </c>
      <c r="U1720" t="s">
        <v>21</v>
      </c>
      <c r="V1720" t="s">
        <v>33</v>
      </c>
      <c r="W1720" s="2" t="s">
        <v>34</v>
      </c>
      <c r="Y1720">
        <f>IF(J1720=Legend!$B$3,0,IF(J1720=Legend!$B$4,1,IF(J1720=Legend!$B$5,2,0)))</f>
        <v>1</v>
      </c>
      <c r="Z1720">
        <f t="shared" si="183"/>
        <v>1</v>
      </c>
      <c r="AA1720">
        <f t="shared" si="184"/>
        <v>1</v>
      </c>
      <c r="AB1720">
        <f t="shared" si="185"/>
        <v>1</v>
      </c>
      <c r="AC1720">
        <f>IF(N1720=Legend!$D$3,3,IF(N1720=Legend!$D$4,2,IF(N1720=Legend!$D$5,1,0)))</f>
        <v>2</v>
      </c>
      <c r="AD1720">
        <f t="shared" si="186"/>
        <v>1</v>
      </c>
      <c r="AF1720">
        <f t="shared" si="187"/>
        <v>0</v>
      </c>
      <c r="AG1720">
        <f>IF(R1720=Legend!$F$3,3,IF(R1720=Legend!$F$4,2,IF(R1720=Legend!$F$5,1,0)))</f>
        <v>1</v>
      </c>
      <c r="AH1720">
        <f>IF(S1720=Legend!$F$3,3,IF(S1720=Legend!$F$4,2,IF(S1720=Legend!$F$5,1,0)))</f>
        <v>2</v>
      </c>
      <c r="AK1720">
        <f>IF(V1720=Legend!$H$3,3,IF(V1720=Legend!$H$4,2,IF(V1720=Legend!$H$5,1,0)))</f>
        <v>1</v>
      </c>
      <c r="AM1720">
        <f t="shared" si="188"/>
        <v>11</v>
      </c>
    </row>
    <row r="1721" spans="1:39" ht="156" x14ac:dyDescent="0.3">
      <c r="A1721" t="s">
        <v>44</v>
      </c>
      <c r="B1721" t="s">
        <v>932</v>
      </c>
      <c r="C1721" t="s">
        <v>1374</v>
      </c>
      <c r="D1721" t="s">
        <v>3679</v>
      </c>
      <c r="E1721" t="str">
        <f t="shared" si="182"/>
        <v>MINANG MART ADZKIA</v>
      </c>
      <c r="F1721" t="s">
        <v>85</v>
      </c>
      <c r="G1721" t="s">
        <v>21</v>
      </c>
      <c r="H1721" t="s">
        <v>21</v>
      </c>
      <c r="I1721" t="s">
        <v>54</v>
      </c>
      <c r="J1721" t="s">
        <v>23</v>
      </c>
      <c r="K1721" t="s">
        <v>24</v>
      </c>
      <c r="L1721" t="s">
        <v>25</v>
      </c>
      <c r="M1721" t="s">
        <v>25</v>
      </c>
      <c r="N1721" t="s">
        <v>28</v>
      </c>
      <c r="O1721" t="s">
        <v>25</v>
      </c>
      <c r="P1721" t="s">
        <v>21</v>
      </c>
      <c r="Q1721" t="s">
        <v>27</v>
      </c>
      <c r="R1721" t="s">
        <v>45</v>
      </c>
      <c r="S1721" t="s">
        <v>28</v>
      </c>
      <c r="T1721" t="s">
        <v>21</v>
      </c>
      <c r="U1721" t="s">
        <v>21</v>
      </c>
      <c r="V1721" t="s">
        <v>33</v>
      </c>
      <c r="W1721" s="2" t="s">
        <v>31</v>
      </c>
      <c r="Y1721">
        <f>IF(J1721=Legend!$B$3,0,IF(J1721=Legend!$B$4,1,IF(J1721=Legend!$B$5,2,0)))</f>
        <v>1</v>
      </c>
      <c r="Z1721">
        <f t="shared" si="183"/>
        <v>1</v>
      </c>
      <c r="AA1721">
        <f t="shared" si="184"/>
        <v>1</v>
      </c>
      <c r="AB1721">
        <f t="shared" si="185"/>
        <v>1</v>
      </c>
      <c r="AC1721">
        <f>IF(N1721=Legend!$D$3,3,IF(N1721=Legend!$D$4,2,IF(N1721=Legend!$D$5,1,0)))</f>
        <v>1</v>
      </c>
      <c r="AD1721">
        <f t="shared" si="186"/>
        <v>1</v>
      </c>
      <c r="AF1721">
        <f t="shared" si="187"/>
        <v>0</v>
      </c>
      <c r="AG1721">
        <f>IF(R1721=Legend!$F$3,3,IF(R1721=Legend!$F$4,2,IF(R1721=Legend!$F$5,1,0)))</f>
        <v>1</v>
      </c>
      <c r="AH1721">
        <f>IF(S1721=Legend!$F$3,3,IF(S1721=Legend!$F$4,2,IF(S1721=Legend!$F$5,1,0)))</f>
        <v>2</v>
      </c>
      <c r="AK1721">
        <f>IF(V1721=Legend!$H$3,3,IF(V1721=Legend!$H$4,2,IF(V1721=Legend!$H$5,1,0)))</f>
        <v>1</v>
      </c>
      <c r="AM1721">
        <f t="shared" si="188"/>
        <v>10</v>
      </c>
    </row>
    <row r="1722" spans="1:39" ht="109.2" x14ac:dyDescent="0.3">
      <c r="A1722" t="s">
        <v>64</v>
      </c>
      <c r="B1722" t="s">
        <v>932</v>
      </c>
      <c r="C1722" t="s">
        <v>3119</v>
      </c>
      <c r="D1722" t="s">
        <v>3166</v>
      </c>
      <c r="E1722" t="str">
        <f t="shared" si="182"/>
        <v>MINANG MART, LUBUK GADANG</v>
      </c>
      <c r="F1722" t="s">
        <v>64</v>
      </c>
      <c r="G1722" t="s">
        <v>21</v>
      </c>
      <c r="H1722" t="s">
        <v>21</v>
      </c>
      <c r="I1722" t="s">
        <v>22</v>
      </c>
      <c r="J1722" t="s">
        <v>23</v>
      </c>
      <c r="K1722" t="s">
        <v>24</v>
      </c>
      <c r="L1722" t="s">
        <v>25</v>
      </c>
      <c r="M1722" t="s">
        <v>25</v>
      </c>
      <c r="N1722" t="s">
        <v>26</v>
      </c>
      <c r="O1722" t="s">
        <v>25</v>
      </c>
      <c r="P1722" t="s">
        <v>21</v>
      </c>
      <c r="Q1722" t="s">
        <v>27</v>
      </c>
      <c r="R1722" t="s">
        <v>45</v>
      </c>
      <c r="S1722" t="s">
        <v>29</v>
      </c>
      <c r="T1722" t="s">
        <v>21</v>
      </c>
      <c r="U1722" t="s">
        <v>21</v>
      </c>
      <c r="V1722" t="s">
        <v>33</v>
      </c>
      <c r="W1722" s="2" t="s">
        <v>66</v>
      </c>
      <c r="Y1722">
        <f>IF(J1722=Legend!$B$3,0,IF(J1722=Legend!$B$4,1,IF(J1722=Legend!$B$5,2,0)))</f>
        <v>1</v>
      </c>
      <c r="Z1722">
        <f t="shared" si="183"/>
        <v>1</v>
      </c>
      <c r="AA1722">
        <f t="shared" si="184"/>
        <v>1</v>
      </c>
      <c r="AB1722">
        <f t="shared" si="185"/>
        <v>1</v>
      </c>
      <c r="AC1722">
        <f>IF(N1722=Legend!$D$3,3,IF(N1722=Legend!$D$4,2,IF(N1722=Legend!$D$5,1,0)))</f>
        <v>2</v>
      </c>
      <c r="AD1722">
        <f t="shared" si="186"/>
        <v>1</v>
      </c>
      <c r="AF1722">
        <f t="shared" si="187"/>
        <v>0</v>
      </c>
      <c r="AG1722">
        <f>IF(R1722=Legend!$F$3,3,IF(R1722=Legend!$F$4,2,IF(R1722=Legend!$F$5,1,0)))</f>
        <v>1</v>
      </c>
      <c r="AH1722">
        <f>IF(S1722=Legend!$F$3,3,IF(S1722=Legend!$F$4,2,IF(S1722=Legend!$F$5,1,0)))</f>
        <v>3</v>
      </c>
      <c r="AK1722">
        <f>IF(V1722=Legend!$H$3,3,IF(V1722=Legend!$H$4,2,IF(V1722=Legend!$H$5,1,0)))</f>
        <v>1</v>
      </c>
      <c r="AM1722">
        <f t="shared" si="188"/>
        <v>12</v>
      </c>
    </row>
    <row r="1723" spans="1:39" ht="109.2" x14ac:dyDescent="0.3">
      <c r="A1723" t="s">
        <v>136</v>
      </c>
      <c r="B1723" t="s">
        <v>963</v>
      </c>
      <c r="C1723" t="s">
        <v>2490</v>
      </c>
      <c r="D1723" t="s">
        <v>4841</v>
      </c>
      <c r="E1723" t="str">
        <f t="shared" si="182"/>
        <v>Mini Market BB MART</v>
      </c>
      <c r="F1723" t="s">
        <v>136</v>
      </c>
      <c r="G1723" t="s">
        <v>21</v>
      </c>
      <c r="H1723" t="s">
        <v>21</v>
      </c>
      <c r="I1723" t="s">
        <v>54</v>
      </c>
      <c r="J1723" t="s">
        <v>35</v>
      </c>
      <c r="K1723" t="s">
        <v>24</v>
      </c>
      <c r="L1723" t="s">
        <v>25</v>
      </c>
      <c r="M1723" t="s">
        <v>25</v>
      </c>
      <c r="N1723" t="s">
        <v>26</v>
      </c>
      <c r="O1723" t="s">
        <v>25</v>
      </c>
      <c r="P1723" t="s">
        <v>21</v>
      </c>
      <c r="Q1723" t="s">
        <v>27</v>
      </c>
      <c r="R1723" t="s">
        <v>45</v>
      </c>
      <c r="S1723" t="s">
        <v>28</v>
      </c>
      <c r="T1723" t="s">
        <v>21</v>
      </c>
      <c r="U1723" t="s">
        <v>21</v>
      </c>
      <c r="V1723" t="s">
        <v>30</v>
      </c>
      <c r="W1723" s="2" t="s">
        <v>66</v>
      </c>
      <c r="Y1723">
        <f>IF(J1723=Legend!$B$3,0,IF(J1723=Legend!$B$4,1,IF(J1723=Legend!$B$5,2,0)))</f>
        <v>0</v>
      </c>
      <c r="Z1723">
        <f t="shared" si="183"/>
        <v>1</v>
      </c>
      <c r="AA1723">
        <f t="shared" si="184"/>
        <v>1</v>
      </c>
      <c r="AB1723">
        <f t="shared" si="185"/>
        <v>1</v>
      </c>
      <c r="AC1723">
        <f>IF(N1723=Legend!$D$3,3,IF(N1723=Legend!$D$4,2,IF(N1723=Legend!$D$5,1,0)))</f>
        <v>2</v>
      </c>
      <c r="AD1723">
        <f t="shared" si="186"/>
        <v>1</v>
      </c>
      <c r="AF1723">
        <f t="shared" si="187"/>
        <v>0</v>
      </c>
      <c r="AG1723">
        <f>IF(R1723=Legend!$F$3,3,IF(R1723=Legend!$F$4,2,IF(R1723=Legend!$F$5,1,0)))</f>
        <v>1</v>
      </c>
      <c r="AH1723">
        <f>IF(S1723=Legend!$F$3,3,IF(S1723=Legend!$F$4,2,IF(S1723=Legend!$F$5,1,0)))</f>
        <v>2</v>
      </c>
      <c r="AK1723">
        <f>IF(V1723=Legend!$H$3,3,IF(V1723=Legend!$H$4,2,IF(V1723=Legend!$H$5,1,0)))</f>
        <v>2</v>
      </c>
      <c r="AM1723">
        <f t="shared" si="188"/>
        <v>11</v>
      </c>
    </row>
    <row r="1724" spans="1:39" ht="124.8" x14ac:dyDescent="0.3">
      <c r="A1724" t="s">
        <v>20</v>
      </c>
      <c r="B1724" t="s">
        <v>963</v>
      </c>
      <c r="C1724" t="s">
        <v>2960</v>
      </c>
      <c r="D1724" t="s">
        <v>2976</v>
      </c>
      <c r="E1724" t="str">
        <f t="shared" si="182"/>
        <v>Mini Market IMJ</v>
      </c>
      <c r="F1724" t="s">
        <v>20</v>
      </c>
      <c r="G1724" t="s">
        <v>21</v>
      </c>
      <c r="H1724" t="s">
        <v>21</v>
      </c>
      <c r="I1724" t="s">
        <v>22</v>
      </c>
      <c r="J1724" t="s">
        <v>23</v>
      </c>
      <c r="K1724" t="s">
        <v>24</v>
      </c>
      <c r="L1724" t="s">
        <v>25</v>
      </c>
      <c r="M1724" t="s">
        <v>25</v>
      </c>
      <c r="N1724" t="s">
        <v>28</v>
      </c>
      <c r="O1724" t="s">
        <v>25</v>
      </c>
      <c r="P1724" t="s">
        <v>21</v>
      </c>
      <c r="Q1724" t="s">
        <v>27</v>
      </c>
      <c r="R1724" t="s">
        <v>45</v>
      </c>
      <c r="S1724" t="s">
        <v>28</v>
      </c>
      <c r="T1724" t="s">
        <v>21</v>
      </c>
      <c r="U1724" t="s">
        <v>21</v>
      </c>
      <c r="V1724" t="s">
        <v>30</v>
      </c>
      <c r="W1724" s="2" t="s">
        <v>94</v>
      </c>
      <c r="Y1724">
        <f>IF(J1724=Legend!$B$3,0,IF(J1724=Legend!$B$4,1,IF(J1724=Legend!$B$5,2,0)))</f>
        <v>1</v>
      </c>
      <c r="Z1724">
        <f t="shared" si="183"/>
        <v>1</v>
      </c>
      <c r="AA1724">
        <f t="shared" si="184"/>
        <v>1</v>
      </c>
      <c r="AB1724">
        <f t="shared" si="185"/>
        <v>1</v>
      </c>
      <c r="AC1724">
        <f>IF(N1724=Legend!$D$3,3,IF(N1724=Legend!$D$4,2,IF(N1724=Legend!$D$5,1,0)))</f>
        <v>1</v>
      </c>
      <c r="AD1724">
        <f t="shared" si="186"/>
        <v>1</v>
      </c>
      <c r="AF1724">
        <f t="shared" si="187"/>
        <v>0</v>
      </c>
      <c r="AG1724">
        <f>IF(R1724=Legend!$F$3,3,IF(R1724=Legend!$F$4,2,IF(R1724=Legend!$F$5,1,0)))</f>
        <v>1</v>
      </c>
      <c r="AH1724">
        <f>IF(S1724=Legend!$F$3,3,IF(S1724=Legend!$F$4,2,IF(S1724=Legend!$F$5,1,0)))</f>
        <v>2</v>
      </c>
      <c r="AK1724">
        <f>IF(V1724=Legend!$H$3,3,IF(V1724=Legend!$H$4,2,IF(V1724=Legend!$H$5,1,0)))</f>
        <v>2</v>
      </c>
      <c r="AM1724">
        <f t="shared" si="188"/>
        <v>11</v>
      </c>
    </row>
    <row r="1725" spans="1:39" ht="140.4" x14ac:dyDescent="0.3">
      <c r="A1725" t="s">
        <v>61</v>
      </c>
      <c r="B1725" t="s">
        <v>1190</v>
      </c>
      <c r="C1725" t="s">
        <v>1195</v>
      </c>
      <c r="D1725" t="s">
        <v>1245</v>
      </c>
      <c r="E1725" t="str">
        <f t="shared" si="182"/>
        <v>Mini Market Jodoh</v>
      </c>
      <c r="F1725" t="s">
        <v>61</v>
      </c>
      <c r="G1725" t="s">
        <v>21</v>
      </c>
      <c r="H1725" t="s">
        <v>21</v>
      </c>
      <c r="I1725" t="s">
        <v>54</v>
      </c>
      <c r="J1725" t="s">
        <v>23</v>
      </c>
      <c r="K1725" t="s">
        <v>24</v>
      </c>
      <c r="L1725" t="s">
        <v>25</v>
      </c>
      <c r="M1725" t="s">
        <v>25</v>
      </c>
      <c r="N1725" t="s">
        <v>26</v>
      </c>
      <c r="O1725" t="s">
        <v>25</v>
      </c>
      <c r="P1725" t="s">
        <v>21</v>
      </c>
      <c r="Q1725" t="s">
        <v>27</v>
      </c>
      <c r="R1725" t="s">
        <v>28</v>
      </c>
      <c r="S1725" t="s">
        <v>29</v>
      </c>
      <c r="T1725" t="s">
        <v>21</v>
      </c>
      <c r="U1725" t="s">
        <v>21</v>
      </c>
      <c r="V1725" t="s">
        <v>30</v>
      </c>
      <c r="W1725" s="2" t="s">
        <v>34</v>
      </c>
      <c r="Y1725">
        <f>IF(J1725=Legend!$B$3,0,IF(J1725=Legend!$B$4,1,IF(J1725=Legend!$B$5,2,0)))</f>
        <v>1</v>
      </c>
      <c r="Z1725">
        <f t="shared" si="183"/>
        <v>1</v>
      </c>
      <c r="AA1725">
        <f t="shared" si="184"/>
        <v>1</v>
      </c>
      <c r="AB1725">
        <f t="shared" si="185"/>
        <v>1</v>
      </c>
      <c r="AC1725">
        <f>IF(N1725=Legend!$D$3,3,IF(N1725=Legend!$D$4,2,IF(N1725=Legend!$D$5,1,0)))</f>
        <v>2</v>
      </c>
      <c r="AD1725">
        <f t="shared" si="186"/>
        <v>1</v>
      </c>
      <c r="AF1725">
        <f t="shared" si="187"/>
        <v>0</v>
      </c>
      <c r="AG1725">
        <f>IF(R1725=Legend!$F$3,3,IF(R1725=Legend!$F$4,2,IF(R1725=Legend!$F$5,1,0)))</f>
        <v>2</v>
      </c>
      <c r="AH1725">
        <f>IF(S1725=Legend!$F$3,3,IF(S1725=Legend!$F$4,2,IF(S1725=Legend!$F$5,1,0)))</f>
        <v>3</v>
      </c>
      <c r="AK1725">
        <f>IF(V1725=Legend!$H$3,3,IF(V1725=Legend!$H$4,2,IF(V1725=Legend!$H$5,1,0)))</f>
        <v>2</v>
      </c>
      <c r="AM1725">
        <f t="shared" si="188"/>
        <v>14</v>
      </c>
    </row>
    <row r="1726" spans="1:39" ht="156" x14ac:dyDescent="0.3">
      <c r="A1726" t="s">
        <v>59</v>
      </c>
      <c r="B1726" t="s">
        <v>807</v>
      </c>
      <c r="C1726" t="s">
        <v>808</v>
      </c>
      <c r="D1726" t="s">
        <v>3575</v>
      </c>
      <c r="E1726" t="str">
        <f t="shared" si="182"/>
        <v>MINIMARKET 12</v>
      </c>
      <c r="F1726" t="s">
        <v>59</v>
      </c>
      <c r="G1726" t="s">
        <v>21</v>
      </c>
      <c r="H1726" t="s">
        <v>21</v>
      </c>
      <c r="I1726" t="s">
        <v>54</v>
      </c>
      <c r="J1726" t="s">
        <v>23</v>
      </c>
      <c r="K1726" t="s">
        <v>24</v>
      </c>
      <c r="L1726" t="s">
        <v>25</v>
      </c>
      <c r="M1726" t="s">
        <v>25</v>
      </c>
      <c r="N1726" t="s">
        <v>38</v>
      </c>
      <c r="O1726" t="s">
        <v>25</v>
      </c>
      <c r="P1726" t="s">
        <v>21</v>
      </c>
      <c r="Q1726" s="2" t="s">
        <v>109</v>
      </c>
      <c r="R1726" t="s">
        <v>45</v>
      </c>
      <c r="S1726" t="s">
        <v>29</v>
      </c>
      <c r="T1726" t="s">
        <v>21</v>
      </c>
      <c r="U1726" t="s">
        <v>21</v>
      </c>
      <c r="V1726" t="s">
        <v>30</v>
      </c>
      <c r="W1726" s="2" t="s">
        <v>31</v>
      </c>
      <c r="Y1726">
        <f>IF(J1726=Legend!$B$3,0,IF(J1726=Legend!$B$4,1,IF(J1726=Legend!$B$5,2,0)))</f>
        <v>1</v>
      </c>
      <c r="Z1726">
        <f t="shared" si="183"/>
        <v>1</v>
      </c>
      <c r="AA1726">
        <f t="shared" si="184"/>
        <v>1</v>
      </c>
      <c r="AB1726">
        <f t="shared" si="185"/>
        <v>1</v>
      </c>
      <c r="AC1726">
        <f>IF(N1726=Legend!$D$3,3,IF(N1726=Legend!$D$4,2,IF(N1726=Legend!$D$5,1,0)))</f>
        <v>3</v>
      </c>
      <c r="AD1726">
        <f t="shared" si="186"/>
        <v>1</v>
      </c>
      <c r="AF1726">
        <f t="shared" si="187"/>
        <v>2</v>
      </c>
      <c r="AG1726">
        <f>IF(R1726=Legend!$F$3,3,IF(R1726=Legend!$F$4,2,IF(R1726=Legend!$F$5,1,0)))</f>
        <v>1</v>
      </c>
      <c r="AH1726">
        <f>IF(S1726=Legend!$F$3,3,IF(S1726=Legend!$F$4,2,IF(S1726=Legend!$F$5,1,0)))</f>
        <v>3</v>
      </c>
      <c r="AK1726">
        <f>IF(V1726=Legend!$H$3,3,IF(V1726=Legend!$H$4,2,IF(V1726=Legend!$H$5,1,0)))</f>
        <v>2</v>
      </c>
      <c r="AM1726">
        <f t="shared" si="188"/>
        <v>16</v>
      </c>
    </row>
    <row r="1727" spans="1:39" ht="156" x14ac:dyDescent="0.3">
      <c r="A1727" t="s">
        <v>73</v>
      </c>
      <c r="B1727" t="s">
        <v>162</v>
      </c>
      <c r="C1727" t="s">
        <v>363</v>
      </c>
      <c r="D1727" t="s">
        <v>411</v>
      </c>
      <c r="E1727" t="str">
        <f t="shared" si="182"/>
        <v>MIRAH JAYA (PT03-KOL SUGIONO)</v>
      </c>
      <c r="F1727" t="s">
        <v>52</v>
      </c>
      <c r="G1727" t="s">
        <v>21</v>
      </c>
      <c r="H1727" t="s">
        <v>21</v>
      </c>
      <c r="I1727" t="s">
        <v>22</v>
      </c>
      <c r="J1727" t="s">
        <v>41</v>
      </c>
      <c r="K1727" t="s">
        <v>24</v>
      </c>
      <c r="L1727" t="s">
        <v>25</v>
      </c>
      <c r="M1727" t="s">
        <v>25</v>
      </c>
      <c r="N1727" t="s">
        <v>47</v>
      </c>
      <c r="O1727" t="s">
        <v>25</v>
      </c>
      <c r="P1727" t="s">
        <v>21</v>
      </c>
      <c r="Q1727" t="s">
        <v>27</v>
      </c>
      <c r="R1727" t="s">
        <v>45</v>
      </c>
      <c r="S1727" t="s">
        <v>28</v>
      </c>
      <c r="T1727" t="s">
        <v>21</v>
      </c>
      <c r="U1727" t="s">
        <v>21</v>
      </c>
      <c r="V1727" t="s">
        <v>30</v>
      </c>
      <c r="W1727" s="2" t="s">
        <v>31</v>
      </c>
      <c r="Y1727">
        <f>IF(J1727=Legend!$B$3,0,IF(J1727=Legend!$B$4,1,IF(J1727=Legend!$B$5,2,0)))</f>
        <v>2</v>
      </c>
      <c r="Z1727">
        <f t="shared" si="183"/>
        <v>1</v>
      </c>
      <c r="AA1727">
        <f t="shared" si="184"/>
        <v>1</v>
      </c>
      <c r="AB1727">
        <f t="shared" si="185"/>
        <v>1</v>
      </c>
      <c r="AC1727">
        <f>IF(N1727=Legend!$D$3,3,IF(N1727=Legend!$D$4,2,IF(N1727=Legend!$D$5,1,0)))</f>
        <v>0</v>
      </c>
      <c r="AD1727">
        <f t="shared" si="186"/>
        <v>1</v>
      </c>
      <c r="AF1727">
        <f t="shared" si="187"/>
        <v>0</v>
      </c>
      <c r="AG1727">
        <f>IF(R1727=Legend!$F$3,3,IF(R1727=Legend!$F$4,2,IF(R1727=Legend!$F$5,1,0)))</f>
        <v>1</v>
      </c>
      <c r="AH1727">
        <f>IF(S1727=Legend!$F$3,3,IF(S1727=Legend!$F$4,2,IF(S1727=Legend!$F$5,1,0)))</f>
        <v>2</v>
      </c>
      <c r="AK1727">
        <f>IF(V1727=Legend!$H$3,3,IF(V1727=Legend!$H$4,2,IF(V1727=Legend!$H$5,1,0)))</f>
        <v>2</v>
      </c>
      <c r="AM1727">
        <f t="shared" si="188"/>
        <v>11</v>
      </c>
    </row>
    <row r="1728" spans="1:39" ht="140.4" x14ac:dyDescent="0.3">
      <c r="A1728" t="s">
        <v>79</v>
      </c>
      <c r="B1728" t="s">
        <v>478</v>
      </c>
      <c r="C1728" t="s">
        <v>5325</v>
      </c>
      <c r="D1728" t="s">
        <v>493</v>
      </c>
      <c r="E1728" t="str">
        <f t="shared" si="182"/>
        <v>MIRAH TOSERBA</v>
      </c>
      <c r="F1728" t="s">
        <v>79</v>
      </c>
      <c r="G1728" t="s">
        <v>21</v>
      </c>
      <c r="H1728" t="s">
        <v>21</v>
      </c>
      <c r="I1728" t="s">
        <v>22</v>
      </c>
      <c r="J1728" t="s">
        <v>35</v>
      </c>
      <c r="K1728" t="s">
        <v>24</v>
      </c>
      <c r="L1728" t="s">
        <v>25</v>
      </c>
      <c r="M1728" t="s">
        <v>25</v>
      </c>
      <c r="N1728" t="s">
        <v>47</v>
      </c>
      <c r="O1728" t="s">
        <v>21</v>
      </c>
      <c r="P1728" t="s">
        <v>21</v>
      </c>
      <c r="Q1728" t="s">
        <v>60</v>
      </c>
      <c r="R1728" t="s">
        <v>45</v>
      </c>
      <c r="S1728" t="s">
        <v>45</v>
      </c>
      <c r="T1728" t="s">
        <v>21</v>
      </c>
      <c r="U1728" t="s">
        <v>21</v>
      </c>
      <c r="V1728" t="s">
        <v>42</v>
      </c>
      <c r="W1728" s="2" t="s">
        <v>34</v>
      </c>
      <c r="Y1728">
        <f>IF(J1728=Legend!$B$3,0,IF(J1728=Legend!$B$4,1,IF(J1728=Legend!$B$5,2,0)))</f>
        <v>0</v>
      </c>
      <c r="Z1728">
        <f t="shared" si="183"/>
        <v>1</v>
      </c>
      <c r="AA1728">
        <f t="shared" si="184"/>
        <v>1</v>
      </c>
      <c r="AB1728">
        <f t="shared" si="185"/>
        <v>1</v>
      </c>
      <c r="AC1728">
        <f>IF(N1728=Legend!$D$3,3,IF(N1728=Legend!$D$4,2,IF(N1728=Legend!$D$5,1,0)))</f>
        <v>0</v>
      </c>
      <c r="AD1728">
        <f t="shared" si="186"/>
        <v>0</v>
      </c>
      <c r="AF1728">
        <f t="shared" si="187"/>
        <v>2</v>
      </c>
      <c r="AG1728">
        <f>IF(R1728=Legend!$F$3,3,IF(R1728=Legend!$F$4,2,IF(R1728=Legend!$F$5,1,0)))</f>
        <v>1</v>
      </c>
      <c r="AH1728">
        <f>IF(S1728=Legend!$F$3,3,IF(S1728=Legend!$F$4,2,IF(S1728=Legend!$F$5,1,0)))</f>
        <v>1</v>
      </c>
      <c r="AK1728">
        <f>IF(V1728=Legend!$H$3,3,IF(V1728=Legend!$H$4,2,IF(V1728=Legend!$H$5,1,0)))</f>
        <v>0</v>
      </c>
      <c r="AM1728">
        <f t="shared" si="188"/>
        <v>7</v>
      </c>
    </row>
    <row r="1729" spans="1:39" ht="109.2" x14ac:dyDescent="0.3">
      <c r="A1729" t="s">
        <v>85</v>
      </c>
      <c r="B1729" t="s">
        <v>475</v>
      </c>
      <c r="C1729" t="s">
        <v>4505</v>
      </c>
      <c r="D1729" t="s">
        <v>4520</v>
      </c>
      <c r="E1729" t="str">
        <f t="shared" si="182"/>
        <v>MIRAMA, TOKO</v>
      </c>
      <c r="F1729" t="s">
        <v>147</v>
      </c>
      <c r="G1729" t="s">
        <v>21</v>
      </c>
      <c r="H1729" t="s">
        <v>21</v>
      </c>
      <c r="I1729" t="s">
        <v>22</v>
      </c>
      <c r="J1729" t="s">
        <v>35</v>
      </c>
      <c r="K1729" t="s">
        <v>24</v>
      </c>
      <c r="L1729" t="s">
        <v>21</v>
      </c>
      <c r="M1729" t="s">
        <v>25</v>
      </c>
      <c r="N1729" t="s">
        <v>47</v>
      </c>
      <c r="O1729" t="s">
        <v>25</v>
      </c>
      <c r="P1729" t="s">
        <v>21</v>
      </c>
      <c r="Q1729" t="s">
        <v>27</v>
      </c>
      <c r="R1729" t="s">
        <v>45</v>
      </c>
      <c r="S1729" t="s">
        <v>28</v>
      </c>
      <c r="T1729" t="s">
        <v>21</v>
      </c>
      <c r="U1729" t="s">
        <v>21</v>
      </c>
      <c r="V1729" t="s">
        <v>30</v>
      </c>
      <c r="W1729" s="2" t="s">
        <v>91</v>
      </c>
      <c r="Y1729">
        <f>IF(J1729=Legend!$B$3,0,IF(J1729=Legend!$B$4,1,IF(J1729=Legend!$B$5,2,0)))</f>
        <v>0</v>
      </c>
      <c r="Z1729">
        <f t="shared" si="183"/>
        <v>1</v>
      </c>
      <c r="AA1729">
        <f t="shared" si="184"/>
        <v>0</v>
      </c>
      <c r="AB1729">
        <f t="shared" si="185"/>
        <v>1</v>
      </c>
      <c r="AC1729">
        <f>IF(N1729=Legend!$D$3,3,IF(N1729=Legend!$D$4,2,IF(N1729=Legend!$D$5,1,0)))</f>
        <v>0</v>
      </c>
      <c r="AD1729">
        <f t="shared" si="186"/>
        <v>1</v>
      </c>
      <c r="AF1729">
        <f t="shared" si="187"/>
        <v>0</v>
      </c>
      <c r="AG1729">
        <f>IF(R1729=Legend!$F$3,3,IF(R1729=Legend!$F$4,2,IF(R1729=Legend!$F$5,1,0)))</f>
        <v>1</v>
      </c>
      <c r="AH1729">
        <f>IF(S1729=Legend!$F$3,3,IF(S1729=Legend!$F$4,2,IF(S1729=Legend!$F$5,1,0)))</f>
        <v>2</v>
      </c>
      <c r="AK1729">
        <f>IF(V1729=Legend!$H$3,3,IF(V1729=Legend!$H$4,2,IF(V1729=Legend!$H$5,1,0)))</f>
        <v>2</v>
      </c>
      <c r="AM1729">
        <f t="shared" si="188"/>
        <v>8</v>
      </c>
    </row>
    <row r="1730" spans="1:39" ht="78" x14ac:dyDescent="0.3">
      <c r="A1730" t="s">
        <v>20</v>
      </c>
      <c r="B1730" t="s">
        <v>963</v>
      </c>
      <c r="C1730" t="s">
        <v>2490</v>
      </c>
      <c r="D1730" t="s">
        <v>2937</v>
      </c>
      <c r="E1730" t="str">
        <f t="shared" si="182"/>
        <v>MIRDAYANTO(JINGAH)</v>
      </c>
      <c r="F1730" t="s">
        <v>20</v>
      </c>
      <c r="G1730" t="s">
        <v>21</v>
      </c>
      <c r="H1730" t="s">
        <v>21</v>
      </c>
      <c r="I1730" t="s">
        <v>54</v>
      </c>
      <c r="J1730" t="s">
        <v>35</v>
      </c>
      <c r="K1730" t="s">
        <v>47</v>
      </c>
      <c r="L1730" t="s">
        <v>21</v>
      </c>
      <c r="M1730" t="s">
        <v>21</v>
      </c>
      <c r="N1730" t="s">
        <v>47</v>
      </c>
      <c r="O1730" t="s">
        <v>21</v>
      </c>
      <c r="P1730" t="s">
        <v>21</v>
      </c>
      <c r="Q1730" t="s">
        <v>80</v>
      </c>
      <c r="R1730" t="s">
        <v>45</v>
      </c>
      <c r="S1730" t="s">
        <v>45</v>
      </c>
      <c r="T1730" t="s">
        <v>21</v>
      </c>
      <c r="U1730" t="s">
        <v>21</v>
      </c>
      <c r="V1730" t="s">
        <v>33</v>
      </c>
      <c r="W1730" s="2" t="s">
        <v>105</v>
      </c>
      <c r="Y1730">
        <f>IF(J1730=Legend!$B$3,0,IF(J1730=Legend!$B$4,1,IF(J1730=Legend!$B$5,2,0)))</f>
        <v>0</v>
      </c>
      <c r="Z1730">
        <f t="shared" si="183"/>
        <v>0</v>
      </c>
      <c r="AA1730">
        <f t="shared" si="184"/>
        <v>0</v>
      </c>
      <c r="AB1730">
        <f t="shared" si="185"/>
        <v>0</v>
      </c>
      <c r="AC1730">
        <f>IF(N1730=Legend!$D$3,3,IF(N1730=Legend!$D$4,2,IF(N1730=Legend!$D$5,1,0)))</f>
        <v>0</v>
      </c>
      <c r="AD1730">
        <f t="shared" si="186"/>
        <v>0</v>
      </c>
      <c r="AF1730">
        <f t="shared" si="187"/>
        <v>2</v>
      </c>
      <c r="AG1730">
        <f>IF(R1730=Legend!$F$3,3,IF(R1730=Legend!$F$4,2,IF(R1730=Legend!$F$5,1,0)))</f>
        <v>1</v>
      </c>
      <c r="AH1730">
        <f>IF(S1730=Legend!$F$3,3,IF(S1730=Legend!$F$4,2,IF(S1730=Legend!$F$5,1,0)))</f>
        <v>1</v>
      </c>
      <c r="AK1730">
        <f>IF(V1730=Legend!$H$3,3,IF(V1730=Legend!$H$4,2,IF(V1730=Legend!$H$5,1,0)))</f>
        <v>1</v>
      </c>
      <c r="AM1730">
        <f t="shared" si="188"/>
        <v>5</v>
      </c>
    </row>
    <row r="1731" spans="1:39" ht="140.4" x14ac:dyDescent="0.3">
      <c r="A1731" t="s">
        <v>39</v>
      </c>
      <c r="B1731" t="s">
        <v>478</v>
      </c>
      <c r="C1731" t="s">
        <v>5325</v>
      </c>
      <c r="D1731" t="s">
        <v>715</v>
      </c>
      <c r="E1731" t="str">
        <f t="shared" si="182"/>
        <v>MIROTA IMOGIRI</v>
      </c>
      <c r="F1731" t="s">
        <v>39</v>
      </c>
      <c r="G1731" t="s">
        <v>21</v>
      </c>
      <c r="H1731" t="s">
        <v>21</v>
      </c>
      <c r="I1731" t="s">
        <v>22</v>
      </c>
      <c r="J1731" t="s">
        <v>41</v>
      </c>
      <c r="K1731" t="s">
        <v>24</v>
      </c>
      <c r="L1731" t="s">
        <v>25</v>
      </c>
      <c r="M1731" t="s">
        <v>25</v>
      </c>
      <c r="N1731" t="s">
        <v>38</v>
      </c>
      <c r="O1731" t="s">
        <v>25</v>
      </c>
      <c r="P1731" t="s">
        <v>25</v>
      </c>
      <c r="Q1731" t="s">
        <v>27</v>
      </c>
      <c r="R1731" t="s">
        <v>29</v>
      </c>
      <c r="S1731" t="s">
        <v>29</v>
      </c>
      <c r="T1731" t="s">
        <v>21</v>
      </c>
      <c r="U1731" t="s">
        <v>21</v>
      </c>
      <c r="V1731" t="s">
        <v>30</v>
      </c>
      <c r="W1731" s="2" t="s">
        <v>34</v>
      </c>
      <c r="Y1731">
        <f>IF(J1731=Legend!$B$3,0,IF(J1731=Legend!$B$4,1,IF(J1731=Legend!$B$5,2,0)))</f>
        <v>2</v>
      </c>
      <c r="Z1731">
        <f t="shared" si="183"/>
        <v>1</v>
      </c>
      <c r="AA1731">
        <f t="shared" si="184"/>
        <v>1</v>
      </c>
      <c r="AB1731">
        <f t="shared" si="185"/>
        <v>1</v>
      </c>
      <c r="AC1731">
        <f>IF(N1731=Legend!$D$3,3,IF(N1731=Legend!$D$4,2,IF(N1731=Legend!$D$5,1,0)))</f>
        <v>3</v>
      </c>
      <c r="AD1731">
        <f t="shared" si="186"/>
        <v>1</v>
      </c>
      <c r="AF1731">
        <f t="shared" si="187"/>
        <v>0</v>
      </c>
      <c r="AG1731">
        <f>IF(R1731=Legend!$F$3,3,IF(R1731=Legend!$F$4,2,IF(R1731=Legend!$F$5,1,0)))</f>
        <v>3</v>
      </c>
      <c r="AH1731">
        <f>IF(S1731=Legend!$F$3,3,IF(S1731=Legend!$F$4,2,IF(S1731=Legend!$F$5,1,0)))</f>
        <v>3</v>
      </c>
      <c r="AK1731">
        <f>IF(V1731=Legend!$H$3,3,IF(V1731=Legend!$H$4,2,IF(V1731=Legend!$H$5,1,0)))</f>
        <v>2</v>
      </c>
      <c r="AM1731">
        <f t="shared" si="188"/>
        <v>17</v>
      </c>
    </row>
    <row r="1732" spans="1:39" ht="109.2" x14ac:dyDescent="0.3">
      <c r="A1732" t="s">
        <v>67</v>
      </c>
      <c r="B1732" t="s">
        <v>2427</v>
      </c>
      <c r="C1732" t="s">
        <v>2428</v>
      </c>
      <c r="D1732" t="s">
        <v>2443</v>
      </c>
      <c r="E1732" t="str">
        <f t="shared" si="182"/>
        <v>MIS MART</v>
      </c>
      <c r="F1732" t="s">
        <v>67</v>
      </c>
      <c r="G1732" t="s">
        <v>21</v>
      </c>
      <c r="H1732" t="s">
        <v>21</v>
      </c>
      <c r="I1732" t="s">
        <v>22</v>
      </c>
      <c r="J1732" t="s">
        <v>35</v>
      </c>
      <c r="K1732" t="s">
        <v>24</v>
      </c>
      <c r="L1732" t="s">
        <v>25</v>
      </c>
      <c r="M1732" t="s">
        <v>25</v>
      </c>
      <c r="N1732" t="s">
        <v>26</v>
      </c>
      <c r="O1732" t="s">
        <v>25</v>
      </c>
      <c r="P1732" t="s">
        <v>21</v>
      </c>
      <c r="Q1732" t="s">
        <v>27</v>
      </c>
      <c r="R1732" t="s">
        <v>28</v>
      </c>
      <c r="S1732" t="s">
        <v>29</v>
      </c>
      <c r="T1732" t="s">
        <v>21</v>
      </c>
      <c r="U1732" t="s">
        <v>21</v>
      </c>
      <c r="V1732" t="s">
        <v>33</v>
      </c>
      <c r="W1732" s="2" t="s">
        <v>66</v>
      </c>
      <c r="Y1732">
        <f>IF(J1732=Legend!$B$3,0,IF(J1732=Legend!$B$4,1,IF(J1732=Legend!$B$5,2,0)))</f>
        <v>0</v>
      </c>
      <c r="Z1732">
        <f t="shared" si="183"/>
        <v>1</v>
      </c>
      <c r="AA1732">
        <f t="shared" si="184"/>
        <v>1</v>
      </c>
      <c r="AB1732">
        <f t="shared" si="185"/>
        <v>1</v>
      </c>
      <c r="AC1732">
        <f>IF(N1732=Legend!$D$3,3,IF(N1732=Legend!$D$4,2,IF(N1732=Legend!$D$5,1,0)))</f>
        <v>2</v>
      </c>
      <c r="AD1732">
        <f t="shared" si="186"/>
        <v>1</v>
      </c>
      <c r="AF1732">
        <f t="shared" si="187"/>
        <v>0</v>
      </c>
      <c r="AG1732">
        <f>IF(R1732=Legend!$F$3,3,IF(R1732=Legend!$F$4,2,IF(R1732=Legend!$F$5,1,0)))</f>
        <v>2</v>
      </c>
      <c r="AH1732">
        <f>IF(S1732=Legend!$F$3,3,IF(S1732=Legend!$F$4,2,IF(S1732=Legend!$F$5,1,0)))</f>
        <v>3</v>
      </c>
      <c r="AK1732">
        <f>IF(V1732=Legend!$H$3,3,IF(V1732=Legend!$H$4,2,IF(V1732=Legend!$H$5,1,0)))</f>
        <v>1</v>
      </c>
      <c r="AM1732">
        <f t="shared" si="188"/>
        <v>12</v>
      </c>
    </row>
    <row r="1733" spans="1:39" ht="109.2" x14ac:dyDescent="0.3">
      <c r="A1733" t="s">
        <v>79</v>
      </c>
      <c r="B1733" t="s">
        <v>519</v>
      </c>
      <c r="C1733" t="s">
        <v>540</v>
      </c>
      <c r="D1733" t="s">
        <v>551</v>
      </c>
      <c r="E1733" t="str">
        <f t="shared" ref="E1733:E1796" si="189">TRIM(D1733)</f>
        <v>MITRA / ERTITAWATI</v>
      </c>
      <c r="F1733" t="s">
        <v>79</v>
      </c>
      <c r="G1733" t="s">
        <v>21</v>
      </c>
      <c r="H1733" t="s">
        <v>21</v>
      </c>
      <c r="I1733" t="s">
        <v>22</v>
      </c>
      <c r="J1733" t="s">
        <v>23</v>
      </c>
      <c r="K1733" t="s">
        <v>24</v>
      </c>
      <c r="L1733" t="s">
        <v>25</v>
      </c>
      <c r="M1733" t="s">
        <v>21</v>
      </c>
      <c r="N1733" t="s">
        <v>47</v>
      </c>
      <c r="O1733" t="s">
        <v>21</v>
      </c>
      <c r="P1733" t="s">
        <v>21</v>
      </c>
      <c r="Q1733" t="s">
        <v>27</v>
      </c>
      <c r="R1733" t="s">
        <v>47</v>
      </c>
      <c r="S1733" t="s">
        <v>29</v>
      </c>
      <c r="T1733" t="s">
        <v>21</v>
      </c>
      <c r="U1733" t="s">
        <v>21</v>
      </c>
      <c r="V1733" t="s">
        <v>30</v>
      </c>
      <c r="W1733" s="2" t="s">
        <v>66</v>
      </c>
      <c r="Y1733">
        <f>IF(J1733=Legend!$B$3,0,IF(J1733=Legend!$B$4,1,IF(J1733=Legend!$B$5,2,0)))</f>
        <v>1</v>
      </c>
      <c r="Z1733">
        <f t="shared" ref="Z1733:Z1796" si="190">IF(K1733="Ada",1,0)</f>
        <v>1</v>
      </c>
      <c r="AA1733">
        <f t="shared" ref="AA1733:AA1796" si="191">IF(L1733="Ya",1,0)</f>
        <v>1</v>
      </c>
      <c r="AB1733">
        <f t="shared" ref="AB1733:AB1796" si="192">IF(M1733="Ya",1,0)</f>
        <v>0</v>
      </c>
      <c r="AC1733">
        <f>IF(N1733=Legend!$D$3,3,IF(N1733=Legend!$D$4,2,IF(N1733=Legend!$D$5,1,0)))</f>
        <v>0</v>
      </c>
      <c r="AD1733">
        <f t="shared" ref="AD1733:AD1796" si="193">IF(O1733="Ya",1,0)</f>
        <v>0</v>
      </c>
      <c r="AF1733">
        <f t="shared" ref="AF1733:AF1796" si="194">IF(Q1733="Tidak ber-mitra",0,2)</f>
        <v>0</v>
      </c>
      <c r="AG1733">
        <f>IF(R1733=Legend!$F$3,3,IF(R1733=Legend!$F$4,2,IF(R1733=Legend!$F$5,1,0)))</f>
        <v>0</v>
      </c>
      <c r="AH1733">
        <f>IF(S1733=Legend!$F$3,3,IF(S1733=Legend!$F$4,2,IF(S1733=Legend!$F$5,1,0)))</f>
        <v>3</v>
      </c>
      <c r="AK1733">
        <f>IF(V1733=Legend!$H$3,3,IF(V1733=Legend!$H$4,2,IF(V1733=Legend!$H$5,1,0)))</f>
        <v>2</v>
      </c>
      <c r="AM1733">
        <f t="shared" ref="AM1733:AM1796" si="195">SUM(Y1733:AL1733)</f>
        <v>8</v>
      </c>
    </row>
    <row r="1734" spans="1:39" ht="140.4" x14ac:dyDescent="0.3">
      <c r="A1734" t="s">
        <v>70</v>
      </c>
      <c r="B1734" t="s">
        <v>1602</v>
      </c>
      <c r="C1734" t="s">
        <v>3703</v>
      </c>
      <c r="D1734" t="s">
        <v>4164</v>
      </c>
      <c r="E1734" t="str">
        <f t="shared" si="189"/>
        <v>MITRA ABADI TOKO (CV. MITRA ABADI RITELINDO)</v>
      </c>
      <c r="F1734" t="s">
        <v>70</v>
      </c>
      <c r="G1734" t="s">
        <v>21</v>
      </c>
      <c r="H1734" t="s">
        <v>21</v>
      </c>
      <c r="I1734" t="s">
        <v>54</v>
      </c>
      <c r="J1734" t="s">
        <v>23</v>
      </c>
      <c r="K1734" t="s">
        <v>24</v>
      </c>
      <c r="L1734" t="s">
        <v>25</v>
      </c>
      <c r="M1734" t="s">
        <v>25</v>
      </c>
      <c r="N1734" t="s">
        <v>26</v>
      </c>
      <c r="O1734" t="s">
        <v>25</v>
      </c>
      <c r="P1734" t="s">
        <v>21</v>
      </c>
      <c r="Q1734" t="s">
        <v>27</v>
      </c>
      <c r="R1734" t="s">
        <v>28</v>
      </c>
      <c r="S1734" t="s">
        <v>29</v>
      </c>
      <c r="T1734" t="s">
        <v>21</v>
      </c>
      <c r="U1734" t="s">
        <v>21</v>
      </c>
      <c r="V1734" t="s">
        <v>33</v>
      </c>
      <c r="W1734" s="2" t="s">
        <v>34</v>
      </c>
      <c r="Y1734">
        <f>IF(J1734=Legend!$B$3,0,IF(J1734=Legend!$B$4,1,IF(J1734=Legend!$B$5,2,0)))</f>
        <v>1</v>
      </c>
      <c r="Z1734">
        <f t="shared" si="190"/>
        <v>1</v>
      </c>
      <c r="AA1734">
        <f t="shared" si="191"/>
        <v>1</v>
      </c>
      <c r="AB1734">
        <f t="shared" si="192"/>
        <v>1</v>
      </c>
      <c r="AC1734">
        <f>IF(N1734=Legend!$D$3,3,IF(N1734=Legend!$D$4,2,IF(N1734=Legend!$D$5,1,0)))</f>
        <v>2</v>
      </c>
      <c r="AD1734">
        <f t="shared" si="193"/>
        <v>1</v>
      </c>
      <c r="AF1734">
        <f t="shared" si="194"/>
        <v>0</v>
      </c>
      <c r="AG1734">
        <f>IF(R1734=Legend!$F$3,3,IF(R1734=Legend!$F$4,2,IF(R1734=Legend!$F$5,1,0)))</f>
        <v>2</v>
      </c>
      <c r="AH1734">
        <f>IF(S1734=Legend!$F$3,3,IF(S1734=Legend!$F$4,2,IF(S1734=Legend!$F$5,1,0)))</f>
        <v>3</v>
      </c>
      <c r="AK1734">
        <f>IF(V1734=Legend!$H$3,3,IF(V1734=Legend!$H$4,2,IF(V1734=Legend!$H$5,1,0)))</f>
        <v>1</v>
      </c>
      <c r="AM1734">
        <f t="shared" si="195"/>
        <v>13</v>
      </c>
    </row>
    <row r="1735" spans="1:39" ht="140.4" x14ac:dyDescent="0.3">
      <c r="A1735" t="s">
        <v>150</v>
      </c>
      <c r="B1735" t="s">
        <v>475</v>
      </c>
      <c r="C1735" t="s">
        <v>5112</v>
      </c>
      <c r="D1735" t="s">
        <v>5230</v>
      </c>
      <c r="E1735" t="str">
        <f t="shared" si="189"/>
        <v>MITRA AGUNG KIRANA</v>
      </c>
      <c r="F1735" t="s">
        <v>150</v>
      </c>
      <c r="G1735" t="s">
        <v>21</v>
      </c>
      <c r="H1735" t="s">
        <v>21</v>
      </c>
      <c r="I1735" t="s">
        <v>54</v>
      </c>
      <c r="J1735" t="s">
        <v>35</v>
      </c>
      <c r="K1735" t="s">
        <v>24</v>
      </c>
      <c r="L1735" t="s">
        <v>25</v>
      </c>
      <c r="M1735" t="s">
        <v>25</v>
      </c>
      <c r="N1735" t="s">
        <v>28</v>
      </c>
      <c r="O1735" t="s">
        <v>25</v>
      </c>
      <c r="P1735" t="s">
        <v>21</v>
      </c>
      <c r="Q1735" t="s">
        <v>27</v>
      </c>
      <c r="R1735" t="s">
        <v>28</v>
      </c>
      <c r="S1735" t="s">
        <v>29</v>
      </c>
      <c r="T1735" t="s">
        <v>21</v>
      </c>
      <c r="U1735" t="s">
        <v>21</v>
      </c>
      <c r="V1735" t="s">
        <v>30</v>
      </c>
      <c r="W1735" s="2" t="s">
        <v>34</v>
      </c>
      <c r="Y1735">
        <f>IF(J1735=Legend!$B$3,0,IF(J1735=Legend!$B$4,1,IF(J1735=Legend!$B$5,2,0)))</f>
        <v>0</v>
      </c>
      <c r="Z1735">
        <f t="shared" si="190"/>
        <v>1</v>
      </c>
      <c r="AA1735">
        <f t="shared" si="191"/>
        <v>1</v>
      </c>
      <c r="AB1735">
        <f t="shared" si="192"/>
        <v>1</v>
      </c>
      <c r="AC1735">
        <f>IF(N1735=Legend!$D$3,3,IF(N1735=Legend!$D$4,2,IF(N1735=Legend!$D$5,1,0)))</f>
        <v>1</v>
      </c>
      <c r="AD1735">
        <f t="shared" si="193"/>
        <v>1</v>
      </c>
      <c r="AF1735">
        <f t="shared" si="194"/>
        <v>0</v>
      </c>
      <c r="AG1735">
        <f>IF(R1735=Legend!$F$3,3,IF(R1735=Legend!$F$4,2,IF(R1735=Legend!$F$5,1,0)))</f>
        <v>2</v>
      </c>
      <c r="AH1735">
        <f>IF(S1735=Legend!$F$3,3,IF(S1735=Legend!$F$4,2,IF(S1735=Legend!$F$5,1,0)))</f>
        <v>3</v>
      </c>
      <c r="AK1735">
        <f>IF(V1735=Legend!$H$3,3,IF(V1735=Legend!$H$4,2,IF(V1735=Legend!$H$5,1,0)))</f>
        <v>2</v>
      </c>
      <c r="AM1735">
        <f t="shared" si="195"/>
        <v>12</v>
      </c>
    </row>
    <row r="1736" spans="1:39" ht="109.2" x14ac:dyDescent="0.3">
      <c r="A1736" t="s">
        <v>102</v>
      </c>
      <c r="B1736" t="s">
        <v>1602</v>
      </c>
      <c r="C1736" t="s">
        <v>3703</v>
      </c>
      <c r="D1736" t="s">
        <v>3774</v>
      </c>
      <c r="E1736" t="str">
        <f t="shared" si="189"/>
        <v>MITRA JAYA (M.YAMIN)</v>
      </c>
      <c r="F1736" t="s">
        <v>102</v>
      </c>
      <c r="G1736" t="s">
        <v>21</v>
      </c>
      <c r="H1736" t="s">
        <v>21</v>
      </c>
      <c r="I1736" t="s">
        <v>50</v>
      </c>
      <c r="J1736" t="s">
        <v>35</v>
      </c>
      <c r="K1736" t="s">
        <v>24</v>
      </c>
      <c r="L1736" t="s">
        <v>25</v>
      </c>
      <c r="M1736" t="s">
        <v>25</v>
      </c>
      <c r="N1736" t="s">
        <v>26</v>
      </c>
      <c r="O1736" t="s">
        <v>21</v>
      </c>
      <c r="P1736" t="s">
        <v>21</v>
      </c>
      <c r="Q1736" t="s">
        <v>27</v>
      </c>
      <c r="R1736" t="s">
        <v>45</v>
      </c>
      <c r="S1736" t="s">
        <v>28</v>
      </c>
      <c r="T1736" t="s">
        <v>21</v>
      </c>
      <c r="U1736" t="s">
        <v>21</v>
      </c>
      <c r="V1736" t="s">
        <v>42</v>
      </c>
      <c r="W1736" s="2" t="s">
        <v>66</v>
      </c>
      <c r="Y1736">
        <f>IF(J1736=Legend!$B$3,0,IF(J1736=Legend!$B$4,1,IF(J1736=Legend!$B$5,2,0)))</f>
        <v>0</v>
      </c>
      <c r="Z1736">
        <f t="shared" si="190"/>
        <v>1</v>
      </c>
      <c r="AA1736">
        <f t="shared" si="191"/>
        <v>1</v>
      </c>
      <c r="AB1736">
        <f t="shared" si="192"/>
        <v>1</v>
      </c>
      <c r="AC1736">
        <f>IF(N1736=Legend!$D$3,3,IF(N1736=Legend!$D$4,2,IF(N1736=Legend!$D$5,1,0)))</f>
        <v>2</v>
      </c>
      <c r="AD1736">
        <f t="shared" si="193"/>
        <v>0</v>
      </c>
      <c r="AF1736">
        <f t="shared" si="194"/>
        <v>0</v>
      </c>
      <c r="AG1736">
        <f>IF(R1736=Legend!$F$3,3,IF(R1736=Legend!$F$4,2,IF(R1736=Legend!$F$5,1,0)))</f>
        <v>1</v>
      </c>
      <c r="AH1736">
        <f>IF(S1736=Legend!$F$3,3,IF(S1736=Legend!$F$4,2,IF(S1736=Legend!$F$5,1,0)))</f>
        <v>2</v>
      </c>
      <c r="AK1736">
        <f>IF(V1736=Legend!$H$3,3,IF(V1736=Legend!$H$4,2,IF(V1736=Legend!$H$5,1,0)))</f>
        <v>0</v>
      </c>
      <c r="AM1736">
        <f t="shared" si="195"/>
        <v>8</v>
      </c>
    </row>
    <row r="1737" spans="1:39" ht="140.4" x14ac:dyDescent="0.3">
      <c r="A1737" t="s">
        <v>43</v>
      </c>
      <c r="B1737" t="s">
        <v>1602</v>
      </c>
      <c r="C1737" t="s">
        <v>3703</v>
      </c>
      <c r="D1737" t="s">
        <v>3851</v>
      </c>
      <c r="E1737" t="str">
        <f t="shared" si="189"/>
        <v>MITRA JAYA 88</v>
      </c>
      <c r="F1737" t="s">
        <v>43</v>
      </c>
      <c r="G1737" t="s">
        <v>21</v>
      </c>
      <c r="H1737" t="s">
        <v>21</v>
      </c>
      <c r="I1737" t="s">
        <v>22</v>
      </c>
      <c r="J1737" t="s">
        <v>35</v>
      </c>
      <c r="K1737" t="s">
        <v>24</v>
      </c>
      <c r="L1737" t="s">
        <v>25</v>
      </c>
      <c r="M1737" t="s">
        <v>25</v>
      </c>
      <c r="N1737" t="s">
        <v>38</v>
      </c>
      <c r="O1737" t="s">
        <v>25</v>
      </c>
      <c r="P1737" t="s">
        <v>21</v>
      </c>
      <c r="Q1737" t="s">
        <v>27</v>
      </c>
      <c r="R1737" t="s">
        <v>28</v>
      </c>
      <c r="S1737" t="s">
        <v>29</v>
      </c>
      <c r="T1737" t="s">
        <v>21</v>
      </c>
      <c r="U1737" t="s">
        <v>21</v>
      </c>
      <c r="V1737" t="s">
        <v>42</v>
      </c>
      <c r="W1737" s="2" t="s">
        <v>34</v>
      </c>
      <c r="Y1737">
        <f>IF(J1737=Legend!$B$3,0,IF(J1737=Legend!$B$4,1,IF(J1737=Legend!$B$5,2,0)))</f>
        <v>0</v>
      </c>
      <c r="Z1737">
        <f t="shared" si="190"/>
        <v>1</v>
      </c>
      <c r="AA1737">
        <f t="shared" si="191"/>
        <v>1</v>
      </c>
      <c r="AB1737">
        <f t="shared" si="192"/>
        <v>1</v>
      </c>
      <c r="AC1737">
        <f>IF(N1737=Legend!$D$3,3,IF(N1737=Legend!$D$4,2,IF(N1737=Legend!$D$5,1,0)))</f>
        <v>3</v>
      </c>
      <c r="AD1737">
        <f t="shared" si="193"/>
        <v>1</v>
      </c>
      <c r="AF1737">
        <f t="shared" si="194"/>
        <v>0</v>
      </c>
      <c r="AG1737">
        <f>IF(R1737=Legend!$F$3,3,IF(R1737=Legend!$F$4,2,IF(R1737=Legend!$F$5,1,0)))</f>
        <v>2</v>
      </c>
      <c r="AH1737">
        <f>IF(S1737=Legend!$F$3,3,IF(S1737=Legend!$F$4,2,IF(S1737=Legend!$F$5,1,0)))</f>
        <v>3</v>
      </c>
      <c r="AK1737">
        <f>IF(V1737=Legend!$H$3,3,IF(V1737=Legend!$H$4,2,IF(V1737=Legend!$H$5,1,0)))</f>
        <v>0</v>
      </c>
      <c r="AM1737">
        <f t="shared" si="195"/>
        <v>12</v>
      </c>
    </row>
    <row r="1738" spans="1:39" ht="140.4" x14ac:dyDescent="0.3">
      <c r="A1738" t="s">
        <v>43</v>
      </c>
      <c r="B1738" t="s">
        <v>1602</v>
      </c>
      <c r="C1738" t="s">
        <v>3703</v>
      </c>
      <c r="D1738" t="s">
        <v>3861</v>
      </c>
      <c r="E1738" t="str">
        <f t="shared" si="189"/>
        <v>MITRA JERUJU</v>
      </c>
      <c r="F1738" t="s">
        <v>43</v>
      </c>
      <c r="G1738" t="s">
        <v>21</v>
      </c>
      <c r="H1738" t="s">
        <v>21</v>
      </c>
      <c r="I1738" t="s">
        <v>22</v>
      </c>
      <c r="J1738" t="s">
        <v>41</v>
      </c>
      <c r="K1738" t="s">
        <v>24</v>
      </c>
      <c r="L1738" t="s">
        <v>25</v>
      </c>
      <c r="M1738" t="s">
        <v>25</v>
      </c>
      <c r="N1738" t="s">
        <v>38</v>
      </c>
      <c r="O1738" t="s">
        <v>25</v>
      </c>
      <c r="P1738" t="s">
        <v>21</v>
      </c>
      <c r="Q1738" t="s">
        <v>27</v>
      </c>
      <c r="R1738" t="s">
        <v>45</v>
      </c>
      <c r="S1738" t="s">
        <v>29</v>
      </c>
      <c r="T1738" t="s">
        <v>21</v>
      </c>
      <c r="U1738" t="s">
        <v>21</v>
      </c>
      <c r="V1738" t="s">
        <v>33</v>
      </c>
      <c r="W1738" s="2" t="s">
        <v>34</v>
      </c>
      <c r="Y1738">
        <f>IF(J1738=Legend!$B$3,0,IF(J1738=Legend!$B$4,1,IF(J1738=Legend!$B$5,2,0)))</f>
        <v>2</v>
      </c>
      <c r="Z1738">
        <f t="shared" si="190"/>
        <v>1</v>
      </c>
      <c r="AA1738">
        <f t="shared" si="191"/>
        <v>1</v>
      </c>
      <c r="AB1738">
        <f t="shared" si="192"/>
        <v>1</v>
      </c>
      <c r="AC1738">
        <f>IF(N1738=Legend!$D$3,3,IF(N1738=Legend!$D$4,2,IF(N1738=Legend!$D$5,1,0)))</f>
        <v>3</v>
      </c>
      <c r="AD1738">
        <f t="shared" si="193"/>
        <v>1</v>
      </c>
      <c r="AF1738">
        <f t="shared" si="194"/>
        <v>0</v>
      </c>
      <c r="AG1738">
        <f>IF(R1738=Legend!$F$3,3,IF(R1738=Legend!$F$4,2,IF(R1738=Legend!$F$5,1,0)))</f>
        <v>1</v>
      </c>
      <c r="AH1738">
        <f>IF(S1738=Legend!$F$3,3,IF(S1738=Legend!$F$4,2,IF(S1738=Legend!$F$5,1,0)))</f>
        <v>3</v>
      </c>
      <c r="AK1738">
        <f>IF(V1738=Legend!$H$3,3,IF(V1738=Legend!$H$4,2,IF(V1738=Legend!$H$5,1,0)))</f>
        <v>1</v>
      </c>
      <c r="AM1738">
        <f t="shared" si="195"/>
        <v>14</v>
      </c>
    </row>
    <row r="1739" spans="1:39" ht="140.4" x14ac:dyDescent="0.3">
      <c r="A1739" t="s">
        <v>150</v>
      </c>
      <c r="B1739" t="s">
        <v>475</v>
      </c>
      <c r="C1739" t="s">
        <v>5112</v>
      </c>
      <c r="D1739" t="s">
        <v>5229</v>
      </c>
      <c r="E1739" t="str">
        <f t="shared" si="189"/>
        <v>MITRA KITA TOKO</v>
      </c>
      <c r="F1739" t="s">
        <v>150</v>
      </c>
      <c r="G1739" t="s">
        <v>21</v>
      </c>
      <c r="H1739" t="s">
        <v>21</v>
      </c>
      <c r="I1739" t="s">
        <v>54</v>
      </c>
      <c r="J1739" t="s">
        <v>35</v>
      </c>
      <c r="K1739" t="s">
        <v>24</v>
      </c>
      <c r="L1739" t="s">
        <v>25</v>
      </c>
      <c r="M1739" t="s">
        <v>25</v>
      </c>
      <c r="N1739" t="s">
        <v>28</v>
      </c>
      <c r="O1739" t="s">
        <v>25</v>
      </c>
      <c r="P1739" t="s">
        <v>21</v>
      </c>
      <c r="Q1739" t="s">
        <v>27</v>
      </c>
      <c r="R1739" t="s">
        <v>28</v>
      </c>
      <c r="S1739" t="s">
        <v>29</v>
      </c>
      <c r="T1739" t="s">
        <v>21</v>
      </c>
      <c r="U1739" t="s">
        <v>21</v>
      </c>
      <c r="V1739" t="s">
        <v>30</v>
      </c>
      <c r="W1739" s="2" t="s">
        <v>34</v>
      </c>
      <c r="Y1739">
        <f>IF(J1739=Legend!$B$3,0,IF(J1739=Legend!$B$4,1,IF(J1739=Legend!$B$5,2,0)))</f>
        <v>0</v>
      </c>
      <c r="Z1739">
        <f t="shared" si="190"/>
        <v>1</v>
      </c>
      <c r="AA1739">
        <f t="shared" si="191"/>
        <v>1</v>
      </c>
      <c r="AB1739">
        <f t="shared" si="192"/>
        <v>1</v>
      </c>
      <c r="AC1739">
        <f>IF(N1739=Legend!$D$3,3,IF(N1739=Legend!$D$4,2,IF(N1739=Legend!$D$5,1,0)))</f>
        <v>1</v>
      </c>
      <c r="AD1739">
        <f t="shared" si="193"/>
        <v>1</v>
      </c>
      <c r="AF1739">
        <f t="shared" si="194"/>
        <v>0</v>
      </c>
      <c r="AG1739">
        <f>IF(R1739=Legend!$F$3,3,IF(R1739=Legend!$F$4,2,IF(R1739=Legend!$F$5,1,0)))</f>
        <v>2</v>
      </c>
      <c r="AH1739">
        <f>IF(S1739=Legend!$F$3,3,IF(S1739=Legend!$F$4,2,IF(S1739=Legend!$F$5,1,0)))</f>
        <v>3</v>
      </c>
      <c r="AK1739">
        <f>IF(V1739=Legend!$H$3,3,IF(V1739=Legend!$H$4,2,IF(V1739=Legend!$H$5,1,0)))</f>
        <v>2</v>
      </c>
      <c r="AM1739">
        <f t="shared" si="195"/>
        <v>12</v>
      </c>
    </row>
    <row r="1740" spans="1:39" ht="140.4" x14ac:dyDescent="0.3">
      <c r="A1740" t="s">
        <v>36</v>
      </c>
      <c r="B1740" t="s">
        <v>1602</v>
      </c>
      <c r="C1740" t="s">
        <v>2574</v>
      </c>
      <c r="D1740" t="s">
        <v>2744</v>
      </c>
      <c r="E1740" t="str">
        <f t="shared" si="189"/>
        <v>MITRA KITA, TK.</v>
      </c>
      <c r="F1740" t="s">
        <v>36</v>
      </c>
      <c r="G1740" t="s">
        <v>21</v>
      </c>
      <c r="H1740" t="s">
        <v>21</v>
      </c>
      <c r="I1740" t="s">
        <v>22</v>
      </c>
      <c r="J1740" t="s">
        <v>35</v>
      </c>
      <c r="K1740" t="s">
        <v>24</v>
      </c>
      <c r="L1740" t="s">
        <v>25</v>
      </c>
      <c r="M1740" t="s">
        <v>25</v>
      </c>
      <c r="N1740" t="s">
        <v>38</v>
      </c>
      <c r="O1740" t="s">
        <v>25</v>
      </c>
      <c r="P1740" t="s">
        <v>21</v>
      </c>
      <c r="Q1740" t="s">
        <v>60</v>
      </c>
      <c r="R1740" t="s">
        <v>45</v>
      </c>
      <c r="S1740" t="s">
        <v>28</v>
      </c>
      <c r="T1740" t="s">
        <v>21</v>
      </c>
      <c r="U1740" t="s">
        <v>21</v>
      </c>
      <c r="V1740" t="s">
        <v>75</v>
      </c>
      <c r="W1740" s="2" t="s">
        <v>34</v>
      </c>
      <c r="Y1740">
        <f>IF(J1740=Legend!$B$3,0,IF(J1740=Legend!$B$4,1,IF(J1740=Legend!$B$5,2,0)))</f>
        <v>0</v>
      </c>
      <c r="Z1740">
        <f t="shared" si="190"/>
        <v>1</v>
      </c>
      <c r="AA1740">
        <f t="shared" si="191"/>
        <v>1</v>
      </c>
      <c r="AB1740">
        <f t="shared" si="192"/>
        <v>1</v>
      </c>
      <c r="AC1740">
        <f>IF(N1740=Legend!$D$3,3,IF(N1740=Legend!$D$4,2,IF(N1740=Legend!$D$5,1,0)))</f>
        <v>3</v>
      </c>
      <c r="AD1740">
        <f t="shared" si="193"/>
        <v>1</v>
      </c>
      <c r="AF1740">
        <f t="shared" si="194"/>
        <v>2</v>
      </c>
      <c r="AG1740">
        <f>IF(R1740=Legend!$F$3,3,IF(R1740=Legend!$F$4,2,IF(R1740=Legend!$F$5,1,0)))</f>
        <v>1</v>
      </c>
      <c r="AH1740">
        <f>IF(S1740=Legend!$F$3,3,IF(S1740=Legend!$F$4,2,IF(S1740=Legend!$F$5,1,0)))</f>
        <v>2</v>
      </c>
      <c r="AK1740">
        <f>IF(V1740=Legend!$H$3,3,IF(V1740=Legend!$H$4,2,IF(V1740=Legend!$H$5,1,0)))</f>
        <v>3</v>
      </c>
      <c r="AM1740">
        <f t="shared" si="195"/>
        <v>15</v>
      </c>
    </row>
    <row r="1741" spans="1:39" ht="140.4" x14ac:dyDescent="0.3">
      <c r="A1741" t="s">
        <v>43</v>
      </c>
      <c r="B1741" t="s">
        <v>1602</v>
      </c>
      <c r="C1741" t="s">
        <v>3703</v>
      </c>
      <c r="D1741" t="s">
        <v>3846</v>
      </c>
      <c r="E1741" t="str">
        <f t="shared" si="189"/>
        <v>MITRA LESTARI</v>
      </c>
      <c r="F1741" t="s">
        <v>43</v>
      </c>
      <c r="G1741" t="s">
        <v>21</v>
      </c>
      <c r="H1741" t="s">
        <v>21</v>
      </c>
      <c r="I1741" t="s">
        <v>54</v>
      </c>
      <c r="J1741" t="s">
        <v>41</v>
      </c>
      <c r="K1741" t="s">
        <v>24</v>
      </c>
      <c r="L1741" t="s">
        <v>25</v>
      </c>
      <c r="M1741" t="s">
        <v>25</v>
      </c>
      <c r="N1741" t="s">
        <v>38</v>
      </c>
      <c r="O1741" t="s">
        <v>25</v>
      </c>
      <c r="P1741" t="s">
        <v>21</v>
      </c>
      <c r="Q1741" t="s">
        <v>72</v>
      </c>
      <c r="R1741" t="s">
        <v>28</v>
      </c>
      <c r="S1741" t="s">
        <v>29</v>
      </c>
      <c r="T1741" t="s">
        <v>21</v>
      </c>
      <c r="U1741" t="s">
        <v>21</v>
      </c>
      <c r="V1741" t="s">
        <v>33</v>
      </c>
      <c r="W1741" s="2" t="s">
        <v>34</v>
      </c>
      <c r="Y1741">
        <f>IF(J1741=Legend!$B$3,0,IF(J1741=Legend!$B$4,1,IF(J1741=Legend!$B$5,2,0)))</f>
        <v>2</v>
      </c>
      <c r="Z1741">
        <f t="shared" si="190"/>
        <v>1</v>
      </c>
      <c r="AA1741">
        <f t="shared" si="191"/>
        <v>1</v>
      </c>
      <c r="AB1741">
        <f t="shared" si="192"/>
        <v>1</v>
      </c>
      <c r="AC1741">
        <f>IF(N1741=Legend!$D$3,3,IF(N1741=Legend!$D$4,2,IF(N1741=Legend!$D$5,1,0)))</f>
        <v>3</v>
      </c>
      <c r="AD1741">
        <f t="shared" si="193"/>
        <v>1</v>
      </c>
      <c r="AF1741">
        <f t="shared" si="194"/>
        <v>2</v>
      </c>
      <c r="AG1741">
        <f>IF(R1741=Legend!$F$3,3,IF(R1741=Legend!$F$4,2,IF(R1741=Legend!$F$5,1,0)))</f>
        <v>2</v>
      </c>
      <c r="AH1741">
        <f>IF(S1741=Legend!$F$3,3,IF(S1741=Legend!$F$4,2,IF(S1741=Legend!$F$5,1,0)))</f>
        <v>3</v>
      </c>
      <c r="AK1741">
        <f>IF(V1741=Legend!$H$3,3,IF(V1741=Legend!$H$4,2,IF(V1741=Legend!$H$5,1,0)))</f>
        <v>1</v>
      </c>
      <c r="AM1741">
        <f t="shared" si="195"/>
        <v>17</v>
      </c>
    </row>
    <row r="1742" spans="1:39" ht="140.4" x14ac:dyDescent="0.3">
      <c r="A1742" t="s">
        <v>84</v>
      </c>
      <c r="B1742" t="s">
        <v>475</v>
      </c>
      <c r="C1742" t="s">
        <v>5112</v>
      </c>
      <c r="D1742" t="s">
        <v>5252</v>
      </c>
      <c r="E1742" t="str">
        <f t="shared" si="189"/>
        <v>MITRA LESTARI, TK</v>
      </c>
      <c r="F1742" t="s">
        <v>84</v>
      </c>
      <c r="G1742" t="s">
        <v>21</v>
      </c>
      <c r="H1742" t="s">
        <v>21</v>
      </c>
      <c r="I1742" t="s">
        <v>54</v>
      </c>
      <c r="J1742" t="s">
        <v>35</v>
      </c>
      <c r="K1742" t="s">
        <v>24</v>
      </c>
      <c r="L1742" t="s">
        <v>25</v>
      </c>
      <c r="M1742" t="s">
        <v>25</v>
      </c>
      <c r="N1742" t="s">
        <v>26</v>
      </c>
      <c r="O1742" t="s">
        <v>25</v>
      </c>
      <c r="P1742" t="s">
        <v>21</v>
      </c>
      <c r="Q1742" t="s">
        <v>27</v>
      </c>
      <c r="R1742" t="s">
        <v>28</v>
      </c>
      <c r="S1742" t="s">
        <v>29</v>
      </c>
      <c r="T1742" t="s">
        <v>21</v>
      </c>
      <c r="U1742" t="s">
        <v>21</v>
      </c>
      <c r="V1742" t="s">
        <v>33</v>
      </c>
      <c r="W1742" s="2" t="s">
        <v>34</v>
      </c>
      <c r="Y1742">
        <f>IF(J1742=Legend!$B$3,0,IF(J1742=Legend!$B$4,1,IF(J1742=Legend!$B$5,2,0)))</f>
        <v>0</v>
      </c>
      <c r="Z1742">
        <f t="shared" si="190"/>
        <v>1</v>
      </c>
      <c r="AA1742">
        <f t="shared" si="191"/>
        <v>1</v>
      </c>
      <c r="AB1742">
        <f t="shared" si="192"/>
        <v>1</v>
      </c>
      <c r="AC1742">
        <f>IF(N1742=Legend!$D$3,3,IF(N1742=Legend!$D$4,2,IF(N1742=Legend!$D$5,1,0)))</f>
        <v>2</v>
      </c>
      <c r="AD1742">
        <f t="shared" si="193"/>
        <v>1</v>
      </c>
      <c r="AF1742">
        <f t="shared" si="194"/>
        <v>0</v>
      </c>
      <c r="AG1742">
        <f>IF(R1742=Legend!$F$3,3,IF(R1742=Legend!$F$4,2,IF(R1742=Legend!$F$5,1,0)))</f>
        <v>2</v>
      </c>
      <c r="AH1742">
        <f>IF(S1742=Legend!$F$3,3,IF(S1742=Legend!$F$4,2,IF(S1742=Legend!$F$5,1,0)))</f>
        <v>3</v>
      </c>
      <c r="AK1742">
        <f>IF(V1742=Legend!$H$3,3,IF(V1742=Legend!$H$4,2,IF(V1742=Legend!$H$5,1,0)))</f>
        <v>1</v>
      </c>
      <c r="AM1742">
        <f t="shared" si="195"/>
        <v>12</v>
      </c>
    </row>
    <row r="1743" spans="1:39" ht="156" x14ac:dyDescent="0.3">
      <c r="A1743" t="s">
        <v>73</v>
      </c>
      <c r="B1743" t="s">
        <v>311</v>
      </c>
      <c r="C1743" t="s">
        <v>314</v>
      </c>
      <c r="D1743" t="s">
        <v>329</v>
      </c>
      <c r="E1743" t="str">
        <f t="shared" si="189"/>
        <v>MITRA MART</v>
      </c>
      <c r="F1743" t="s">
        <v>73</v>
      </c>
      <c r="G1743" t="s">
        <v>21</v>
      </c>
      <c r="H1743" t="s">
        <v>21</v>
      </c>
      <c r="I1743" t="s">
        <v>22</v>
      </c>
      <c r="J1743" t="s">
        <v>35</v>
      </c>
      <c r="K1743" t="s">
        <v>24</v>
      </c>
      <c r="L1743" t="s">
        <v>25</v>
      </c>
      <c r="M1743" t="s">
        <v>25</v>
      </c>
      <c r="N1743" t="s">
        <v>28</v>
      </c>
      <c r="O1743" t="s">
        <v>25</v>
      </c>
      <c r="P1743" t="s">
        <v>21</v>
      </c>
      <c r="Q1743" t="s">
        <v>60</v>
      </c>
      <c r="R1743" t="s">
        <v>45</v>
      </c>
      <c r="S1743" t="s">
        <v>29</v>
      </c>
      <c r="T1743" t="s">
        <v>21</v>
      </c>
      <c r="U1743" t="s">
        <v>21</v>
      </c>
      <c r="V1743" t="s">
        <v>42</v>
      </c>
      <c r="W1743" s="2" t="s">
        <v>31</v>
      </c>
      <c r="Y1743">
        <f>IF(J1743=Legend!$B$3,0,IF(J1743=Legend!$B$4,1,IF(J1743=Legend!$B$5,2,0)))</f>
        <v>0</v>
      </c>
      <c r="Z1743">
        <f t="shared" si="190"/>
        <v>1</v>
      </c>
      <c r="AA1743">
        <f t="shared" si="191"/>
        <v>1</v>
      </c>
      <c r="AB1743">
        <f t="shared" si="192"/>
        <v>1</v>
      </c>
      <c r="AC1743">
        <f>IF(N1743=Legend!$D$3,3,IF(N1743=Legend!$D$4,2,IF(N1743=Legend!$D$5,1,0)))</f>
        <v>1</v>
      </c>
      <c r="AD1743">
        <f t="shared" si="193"/>
        <v>1</v>
      </c>
      <c r="AF1743">
        <f t="shared" si="194"/>
        <v>2</v>
      </c>
      <c r="AG1743">
        <f>IF(R1743=Legend!$F$3,3,IF(R1743=Legend!$F$4,2,IF(R1743=Legend!$F$5,1,0)))</f>
        <v>1</v>
      </c>
      <c r="AH1743">
        <f>IF(S1743=Legend!$F$3,3,IF(S1743=Legend!$F$4,2,IF(S1743=Legend!$F$5,1,0)))</f>
        <v>3</v>
      </c>
      <c r="AK1743">
        <f>IF(V1743=Legend!$H$3,3,IF(V1743=Legend!$H$4,2,IF(V1743=Legend!$H$5,1,0)))</f>
        <v>0</v>
      </c>
      <c r="AM1743">
        <f t="shared" si="195"/>
        <v>11</v>
      </c>
    </row>
    <row r="1744" spans="1:39" ht="140.4" x14ac:dyDescent="0.3">
      <c r="A1744" t="s">
        <v>71</v>
      </c>
      <c r="B1744" t="s">
        <v>2427</v>
      </c>
      <c r="C1744" t="s">
        <v>2757</v>
      </c>
      <c r="D1744" t="s">
        <v>2841</v>
      </c>
      <c r="E1744" t="str">
        <f t="shared" si="189"/>
        <v>MITRA MART TAHUNA</v>
      </c>
      <c r="F1744" t="s">
        <v>71</v>
      </c>
      <c r="G1744" t="s">
        <v>21</v>
      </c>
      <c r="H1744" t="s">
        <v>21</v>
      </c>
      <c r="I1744" t="s">
        <v>22</v>
      </c>
      <c r="J1744" t="s">
        <v>41</v>
      </c>
      <c r="K1744" t="s">
        <v>24</v>
      </c>
      <c r="L1744" t="s">
        <v>25</v>
      </c>
      <c r="M1744" t="s">
        <v>25</v>
      </c>
      <c r="N1744" t="s">
        <v>38</v>
      </c>
      <c r="O1744" t="s">
        <v>25</v>
      </c>
      <c r="P1744" t="s">
        <v>21</v>
      </c>
      <c r="Q1744" t="s">
        <v>27</v>
      </c>
      <c r="R1744" t="s">
        <v>28</v>
      </c>
      <c r="S1744" t="s">
        <v>29</v>
      </c>
      <c r="T1744" t="s">
        <v>21</v>
      </c>
      <c r="U1744" t="s">
        <v>21</v>
      </c>
      <c r="V1744" t="s">
        <v>42</v>
      </c>
      <c r="W1744" s="2" t="s">
        <v>34</v>
      </c>
      <c r="Y1744">
        <f>IF(J1744=Legend!$B$3,0,IF(J1744=Legend!$B$4,1,IF(J1744=Legend!$B$5,2,0)))</f>
        <v>2</v>
      </c>
      <c r="Z1744">
        <f t="shared" si="190"/>
        <v>1</v>
      </c>
      <c r="AA1744">
        <f t="shared" si="191"/>
        <v>1</v>
      </c>
      <c r="AB1744">
        <f t="shared" si="192"/>
        <v>1</v>
      </c>
      <c r="AC1744">
        <f>IF(N1744=Legend!$D$3,3,IF(N1744=Legend!$D$4,2,IF(N1744=Legend!$D$5,1,0)))</f>
        <v>3</v>
      </c>
      <c r="AD1744">
        <f t="shared" si="193"/>
        <v>1</v>
      </c>
      <c r="AF1744">
        <f t="shared" si="194"/>
        <v>0</v>
      </c>
      <c r="AG1744">
        <f>IF(R1744=Legend!$F$3,3,IF(R1744=Legend!$F$4,2,IF(R1744=Legend!$F$5,1,0)))</f>
        <v>2</v>
      </c>
      <c r="AH1744">
        <f>IF(S1744=Legend!$F$3,3,IF(S1744=Legend!$F$4,2,IF(S1744=Legend!$F$5,1,0)))</f>
        <v>3</v>
      </c>
      <c r="AK1744">
        <f>IF(V1744=Legend!$H$3,3,IF(V1744=Legend!$H$4,2,IF(V1744=Legend!$H$5,1,0)))</f>
        <v>0</v>
      </c>
      <c r="AM1744">
        <f t="shared" si="195"/>
        <v>14</v>
      </c>
    </row>
    <row r="1745" spans="1:39" ht="62.4" x14ac:dyDescent="0.3">
      <c r="A1745" t="s">
        <v>136</v>
      </c>
      <c r="B1745" t="s">
        <v>2870</v>
      </c>
      <c r="C1745" t="s">
        <v>3618</v>
      </c>
      <c r="D1745" t="s">
        <v>4834</v>
      </c>
      <c r="E1745" t="str">
        <f t="shared" si="189"/>
        <v>MITRA MEDIA MM TB.</v>
      </c>
      <c r="F1745" t="s">
        <v>136</v>
      </c>
      <c r="G1745" t="s">
        <v>21</v>
      </c>
      <c r="H1745" t="s">
        <v>21</v>
      </c>
      <c r="I1745" t="s">
        <v>22</v>
      </c>
      <c r="J1745" t="s">
        <v>23</v>
      </c>
      <c r="K1745" t="s">
        <v>24</v>
      </c>
      <c r="L1745" t="s">
        <v>25</v>
      </c>
      <c r="M1745" t="s">
        <v>25</v>
      </c>
      <c r="N1745" t="s">
        <v>26</v>
      </c>
      <c r="O1745" t="s">
        <v>25</v>
      </c>
      <c r="P1745" t="s">
        <v>21</v>
      </c>
      <c r="Q1745" t="s">
        <v>27</v>
      </c>
      <c r="R1745" t="s">
        <v>28</v>
      </c>
      <c r="S1745" t="s">
        <v>29</v>
      </c>
      <c r="T1745" t="s">
        <v>21</v>
      </c>
      <c r="U1745" t="s">
        <v>21</v>
      </c>
      <c r="V1745" t="s">
        <v>42</v>
      </c>
      <c r="W1745" s="2" t="s">
        <v>48</v>
      </c>
      <c r="Y1745">
        <f>IF(J1745=Legend!$B$3,0,IF(J1745=Legend!$B$4,1,IF(J1745=Legend!$B$5,2,0)))</f>
        <v>1</v>
      </c>
      <c r="Z1745">
        <f t="shared" si="190"/>
        <v>1</v>
      </c>
      <c r="AA1745">
        <f t="shared" si="191"/>
        <v>1</v>
      </c>
      <c r="AB1745">
        <f t="shared" si="192"/>
        <v>1</v>
      </c>
      <c r="AC1745">
        <f>IF(N1745=Legend!$D$3,3,IF(N1745=Legend!$D$4,2,IF(N1745=Legend!$D$5,1,0)))</f>
        <v>2</v>
      </c>
      <c r="AD1745">
        <f t="shared" si="193"/>
        <v>1</v>
      </c>
      <c r="AF1745">
        <f t="shared" si="194"/>
        <v>0</v>
      </c>
      <c r="AG1745">
        <f>IF(R1745=Legend!$F$3,3,IF(R1745=Legend!$F$4,2,IF(R1745=Legend!$F$5,1,0)))</f>
        <v>2</v>
      </c>
      <c r="AH1745">
        <f>IF(S1745=Legend!$F$3,3,IF(S1745=Legend!$F$4,2,IF(S1745=Legend!$F$5,1,0)))</f>
        <v>3</v>
      </c>
      <c r="AK1745">
        <f>IF(V1745=Legend!$H$3,3,IF(V1745=Legend!$H$4,2,IF(V1745=Legend!$H$5,1,0)))</f>
        <v>0</v>
      </c>
      <c r="AM1745">
        <f t="shared" si="195"/>
        <v>12</v>
      </c>
    </row>
    <row r="1746" spans="1:39" ht="31.2" x14ac:dyDescent="0.3">
      <c r="A1746" t="s">
        <v>37</v>
      </c>
      <c r="B1746" t="s">
        <v>2570</v>
      </c>
      <c r="C1746" t="s">
        <v>2571</v>
      </c>
      <c r="D1746" t="s">
        <v>3462</v>
      </c>
      <c r="E1746" t="str">
        <f t="shared" si="189"/>
        <v>MITRA POTO</v>
      </c>
      <c r="F1746" t="s">
        <v>37</v>
      </c>
      <c r="G1746" t="s">
        <v>21</v>
      </c>
      <c r="H1746" t="s">
        <v>21</v>
      </c>
      <c r="I1746" t="s">
        <v>22</v>
      </c>
      <c r="J1746" t="s">
        <v>41</v>
      </c>
      <c r="K1746" t="s">
        <v>24</v>
      </c>
      <c r="L1746" t="s">
        <v>25</v>
      </c>
      <c r="M1746" t="s">
        <v>25</v>
      </c>
      <c r="N1746" t="s">
        <v>26</v>
      </c>
      <c r="O1746" t="s">
        <v>25</v>
      </c>
      <c r="P1746" t="s">
        <v>21</v>
      </c>
      <c r="Q1746" t="s">
        <v>60</v>
      </c>
      <c r="R1746" t="s">
        <v>45</v>
      </c>
      <c r="S1746" t="s">
        <v>29</v>
      </c>
      <c r="T1746" t="s">
        <v>21</v>
      </c>
      <c r="U1746" t="s">
        <v>21</v>
      </c>
      <c r="V1746" t="s">
        <v>75</v>
      </c>
      <c r="W1746" s="18" t="s">
        <v>63</v>
      </c>
      <c r="Y1746">
        <f>IF(J1746=Legend!$B$3,0,IF(J1746=Legend!$B$4,1,IF(J1746=Legend!$B$5,2,0)))</f>
        <v>2</v>
      </c>
      <c r="Z1746">
        <f t="shared" si="190"/>
        <v>1</v>
      </c>
      <c r="AA1746">
        <f t="shared" si="191"/>
        <v>1</v>
      </c>
      <c r="AB1746">
        <f t="shared" si="192"/>
        <v>1</v>
      </c>
      <c r="AC1746">
        <f>IF(N1746=Legend!$D$3,3,IF(N1746=Legend!$D$4,2,IF(N1746=Legend!$D$5,1,0)))</f>
        <v>2</v>
      </c>
      <c r="AD1746">
        <f t="shared" si="193"/>
        <v>1</v>
      </c>
      <c r="AF1746">
        <f t="shared" si="194"/>
        <v>2</v>
      </c>
      <c r="AG1746">
        <f>IF(R1746=Legend!$F$3,3,IF(R1746=Legend!$F$4,2,IF(R1746=Legend!$F$5,1,0)))</f>
        <v>1</v>
      </c>
      <c r="AH1746">
        <f>IF(S1746=Legend!$F$3,3,IF(S1746=Legend!$F$4,2,IF(S1746=Legend!$F$5,1,0)))</f>
        <v>3</v>
      </c>
      <c r="AK1746">
        <f>IF(V1746=Legend!$H$3,3,IF(V1746=Legend!$H$4,2,IF(V1746=Legend!$H$5,1,0)))</f>
        <v>3</v>
      </c>
      <c r="AM1746">
        <f t="shared" si="195"/>
        <v>17</v>
      </c>
    </row>
    <row r="1747" spans="1:39" ht="109.2" x14ac:dyDescent="0.3">
      <c r="A1747" t="s">
        <v>56</v>
      </c>
      <c r="B1747" t="s">
        <v>1861</v>
      </c>
      <c r="C1747" t="s">
        <v>2199</v>
      </c>
      <c r="D1747" t="s">
        <v>2202</v>
      </c>
      <c r="E1747" t="str">
        <f t="shared" si="189"/>
        <v>MITRA SEJAHTERA / JL TRANS TOLITOLI</v>
      </c>
      <c r="F1747" t="s">
        <v>56</v>
      </c>
      <c r="G1747" t="s">
        <v>21</v>
      </c>
      <c r="H1747" t="s">
        <v>21</v>
      </c>
      <c r="I1747" t="s">
        <v>22</v>
      </c>
      <c r="J1747" t="s">
        <v>23</v>
      </c>
      <c r="K1747" t="s">
        <v>24</v>
      </c>
      <c r="L1747" t="s">
        <v>25</v>
      </c>
      <c r="M1747" t="s">
        <v>25</v>
      </c>
      <c r="N1747" t="s">
        <v>38</v>
      </c>
      <c r="O1747" t="s">
        <v>25</v>
      </c>
      <c r="P1747" t="s">
        <v>21</v>
      </c>
      <c r="Q1747" t="s">
        <v>27</v>
      </c>
      <c r="R1747" t="s">
        <v>45</v>
      </c>
      <c r="S1747" t="s">
        <v>29</v>
      </c>
      <c r="T1747" t="s">
        <v>21</v>
      </c>
      <c r="U1747" t="s">
        <v>21</v>
      </c>
      <c r="V1747" t="s">
        <v>33</v>
      </c>
      <c r="W1747" s="2" t="s">
        <v>66</v>
      </c>
      <c r="Y1747">
        <f>IF(J1747=Legend!$B$3,0,IF(J1747=Legend!$B$4,1,IF(J1747=Legend!$B$5,2,0)))</f>
        <v>1</v>
      </c>
      <c r="Z1747">
        <f t="shared" si="190"/>
        <v>1</v>
      </c>
      <c r="AA1747">
        <f t="shared" si="191"/>
        <v>1</v>
      </c>
      <c r="AB1747">
        <f t="shared" si="192"/>
        <v>1</v>
      </c>
      <c r="AC1747">
        <f>IF(N1747=Legend!$D$3,3,IF(N1747=Legend!$D$4,2,IF(N1747=Legend!$D$5,1,0)))</f>
        <v>3</v>
      </c>
      <c r="AD1747">
        <f t="shared" si="193"/>
        <v>1</v>
      </c>
      <c r="AF1747">
        <f t="shared" si="194"/>
        <v>0</v>
      </c>
      <c r="AG1747">
        <f>IF(R1747=Legend!$F$3,3,IF(R1747=Legend!$F$4,2,IF(R1747=Legend!$F$5,1,0)))</f>
        <v>1</v>
      </c>
      <c r="AH1747">
        <f>IF(S1747=Legend!$F$3,3,IF(S1747=Legend!$F$4,2,IF(S1747=Legend!$F$5,1,0)))</f>
        <v>3</v>
      </c>
      <c r="AK1747">
        <f>IF(V1747=Legend!$H$3,3,IF(V1747=Legend!$H$4,2,IF(V1747=Legend!$H$5,1,0)))</f>
        <v>1</v>
      </c>
      <c r="AM1747">
        <f t="shared" si="195"/>
        <v>13</v>
      </c>
    </row>
    <row r="1748" spans="1:39" ht="156" x14ac:dyDescent="0.3">
      <c r="A1748" t="s">
        <v>37</v>
      </c>
      <c r="B1748" t="s">
        <v>2570</v>
      </c>
      <c r="C1748" t="s">
        <v>2571</v>
      </c>
      <c r="D1748" t="s">
        <v>3493</v>
      </c>
      <c r="E1748" t="str">
        <f t="shared" si="189"/>
        <v>MITRA SEJATI</v>
      </c>
      <c r="F1748" t="s">
        <v>37</v>
      </c>
      <c r="G1748" t="s">
        <v>21</v>
      </c>
      <c r="H1748" t="s">
        <v>21</v>
      </c>
      <c r="I1748" t="s">
        <v>54</v>
      </c>
      <c r="J1748" t="s">
        <v>41</v>
      </c>
      <c r="K1748" t="s">
        <v>24</v>
      </c>
      <c r="L1748" t="s">
        <v>25</v>
      </c>
      <c r="M1748" t="s">
        <v>25</v>
      </c>
      <c r="N1748" t="s">
        <v>38</v>
      </c>
      <c r="O1748" t="s">
        <v>25</v>
      </c>
      <c r="P1748" t="s">
        <v>21</v>
      </c>
      <c r="Q1748" t="s">
        <v>80</v>
      </c>
      <c r="R1748" t="s">
        <v>45</v>
      </c>
      <c r="S1748" t="s">
        <v>29</v>
      </c>
      <c r="T1748" t="s">
        <v>21</v>
      </c>
      <c r="U1748" t="s">
        <v>21</v>
      </c>
      <c r="V1748" t="s">
        <v>30</v>
      </c>
      <c r="W1748" s="2" t="s">
        <v>31</v>
      </c>
      <c r="Y1748">
        <f>IF(J1748=Legend!$B$3,0,IF(J1748=Legend!$B$4,1,IF(J1748=Legend!$B$5,2,0)))</f>
        <v>2</v>
      </c>
      <c r="Z1748">
        <f t="shared" si="190"/>
        <v>1</v>
      </c>
      <c r="AA1748">
        <f t="shared" si="191"/>
        <v>1</v>
      </c>
      <c r="AB1748">
        <f t="shared" si="192"/>
        <v>1</v>
      </c>
      <c r="AC1748">
        <f>IF(N1748=Legend!$D$3,3,IF(N1748=Legend!$D$4,2,IF(N1748=Legend!$D$5,1,0)))</f>
        <v>3</v>
      </c>
      <c r="AD1748">
        <f t="shared" si="193"/>
        <v>1</v>
      </c>
      <c r="AF1748">
        <f t="shared" si="194"/>
        <v>2</v>
      </c>
      <c r="AG1748">
        <f>IF(R1748=Legend!$F$3,3,IF(R1748=Legend!$F$4,2,IF(R1748=Legend!$F$5,1,0)))</f>
        <v>1</v>
      </c>
      <c r="AH1748">
        <f>IF(S1748=Legend!$F$3,3,IF(S1748=Legend!$F$4,2,IF(S1748=Legend!$F$5,1,0)))</f>
        <v>3</v>
      </c>
      <c r="AK1748">
        <f>IF(V1748=Legend!$H$3,3,IF(V1748=Legend!$H$4,2,IF(V1748=Legend!$H$5,1,0)))</f>
        <v>2</v>
      </c>
      <c r="AM1748">
        <f t="shared" si="195"/>
        <v>17</v>
      </c>
    </row>
    <row r="1749" spans="1:39" ht="124.8" x14ac:dyDescent="0.3">
      <c r="A1749" t="s">
        <v>104</v>
      </c>
      <c r="B1749" t="s">
        <v>1602</v>
      </c>
      <c r="C1749" t="s">
        <v>2574</v>
      </c>
      <c r="D1749" t="s">
        <v>2583</v>
      </c>
      <c r="E1749" t="str">
        <f t="shared" si="189"/>
        <v>MITRA SEKIPANG, MM.</v>
      </c>
      <c r="F1749" t="s">
        <v>104</v>
      </c>
      <c r="G1749" t="s">
        <v>21</v>
      </c>
      <c r="H1749" t="s">
        <v>21</v>
      </c>
      <c r="I1749" t="s">
        <v>22</v>
      </c>
      <c r="J1749" t="s">
        <v>23</v>
      </c>
      <c r="K1749" t="s">
        <v>24</v>
      </c>
      <c r="L1749" t="s">
        <v>25</v>
      </c>
      <c r="M1749" t="s">
        <v>25</v>
      </c>
      <c r="N1749" t="s">
        <v>38</v>
      </c>
      <c r="O1749" t="s">
        <v>25</v>
      </c>
      <c r="P1749" t="s">
        <v>21</v>
      </c>
      <c r="Q1749" t="s">
        <v>80</v>
      </c>
      <c r="R1749" t="s">
        <v>45</v>
      </c>
      <c r="S1749" t="s">
        <v>28</v>
      </c>
      <c r="T1749" t="s">
        <v>21</v>
      </c>
      <c r="U1749" t="s">
        <v>21</v>
      </c>
      <c r="V1749" t="s">
        <v>30</v>
      </c>
      <c r="W1749" s="2" t="s">
        <v>94</v>
      </c>
      <c r="Y1749">
        <f>IF(J1749=Legend!$B$3,0,IF(J1749=Legend!$B$4,1,IF(J1749=Legend!$B$5,2,0)))</f>
        <v>1</v>
      </c>
      <c r="Z1749">
        <f t="shared" si="190"/>
        <v>1</v>
      </c>
      <c r="AA1749">
        <f t="shared" si="191"/>
        <v>1</v>
      </c>
      <c r="AB1749">
        <f t="shared" si="192"/>
        <v>1</v>
      </c>
      <c r="AC1749">
        <f>IF(N1749=Legend!$D$3,3,IF(N1749=Legend!$D$4,2,IF(N1749=Legend!$D$5,1,0)))</f>
        <v>3</v>
      </c>
      <c r="AD1749">
        <f t="shared" si="193"/>
        <v>1</v>
      </c>
      <c r="AF1749">
        <f t="shared" si="194"/>
        <v>2</v>
      </c>
      <c r="AG1749">
        <f>IF(R1749=Legend!$F$3,3,IF(R1749=Legend!$F$4,2,IF(R1749=Legend!$F$5,1,0)))</f>
        <v>1</v>
      </c>
      <c r="AH1749">
        <f>IF(S1749=Legend!$F$3,3,IF(S1749=Legend!$F$4,2,IF(S1749=Legend!$F$5,1,0)))</f>
        <v>2</v>
      </c>
      <c r="AK1749">
        <f>IF(V1749=Legend!$H$3,3,IF(V1749=Legend!$H$4,2,IF(V1749=Legend!$H$5,1,0)))</f>
        <v>2</v>
      </c>
      <c r="AM1749">
        <f t="shared" si="195"/>
        <v>15</v>
      </c>
    </row>
    <row r="1750" spans="1:39" ht="140.4" x14ac:dyDescent="0.3">
      <c r="A1750" t="s">
        <v>61</v>
      </c>
      <c r="B1750" t="s">
        <v>1190</v>
      </c>
      <c r="C1750" t="s">
        <v>1195</v>
      </c>
      <c r="D1750" t="s">
        <v>1239</v>
      </c>
      <c r="E1750" t="str">
        <f t="shared" si="189"/>
        <v>Mitra Sukses</v>
      </c>
      <c r="F1750" t="s">
        <v>61</v>
      </c>
      <c r="G1750" t="s">
        <v>21</v>
      </c>
      <c r="H1750" t="s">
        <v>21</v>
      </c>
      <c r="I1750" t="s">
        <v>54</v>
      </c>
      <c r="J1750" t="s">
        <v>23</v>
      </c>
      <c r="K1750" t="s">
        <v>24</v>
      </c>
      <c r="L1750" t="s">
        <v>21</v>
      </c>
      <c r="M1750" t="s">
        <v>25</v>
      </c>
      <c r="N1750" t="s">
        <v>38</v>
      </c>
      <c r="O1750" t="s">
        <v>25</v>
      </c>
      <c r="P1750" t="s">
        <v>21</v>
      </c>
      <c r="Q1750" t="s">
        <v>27</v>
      </c>
      <c r="R1750" t="s">
        <v>28</v>
      </c>
      <c r="S1750" t="s">
        <v>29</v>
      </c>
      <c r="T1750" t="s">
        <v>21</v>
      </c>
      <c r="U1750" t="s">
        <v>21</v>
      </c>
      <c r="V1750" t="s">
        <v>30</v>
      </c>
      <c r="W1750" s="2" t="s">
        <v>34</v>
      </c>
      <c r="Y1750">
        <f>IF(J1750=Legend!$B$3,0,IF(J1750=Legend!$B$4,1,IF(J1750=Legend!$B$5,2,0)))</f>
        <v>1</v>
      </c>
      <c r="Z1750">
        <f t="shared" si="190"/>
        <v>1</v>
      </c>
      <c r="AA1750">
        <f t="shared" si="191"/>
        <v>0</v>
      </c>
      <c r="AB1750">
        <f t="shared" si="192"/>
        <v>1</v>
      </c>
      <c r="AC1750">
        <f>IF(N1750=Legend!$D$3,3,IF(N1750=Legend!$D$4,2,IF(N1750=Legend!$D$5,1,0)))</f>
        <v>3</v>
      </c>
      <c r="AD1750">
        <f t="shared" si="193"/>
        <v>1</v>
      </c>
      <c r="AF1750">
        <f t="shared" si="194"/>
        <v>0</v>
      </c>
      <c r="AG1750">
        <f>IF(R1750=Legend!$F$3,3,IF(R1750=Legend!$F$4,2,IF(R1750=Legend!$F$5,1,0)))</f>
        <v>2</v>
      </c>
      <c r="AH1750">
        <f>IF(S1750=Legend!$F$3,3,IF(S1750=Legend!$F$4,2,IF(S1750=Legend!$F$5,1,0)))</f>
        <v>3</v>
      </c>
      <c r="AK1750">
        <f>IF(V1750=Legend!$H$3,3,IF(V1750=Legend!$H$4,2,IF(V1750=Legend!$H$5,1,0)))</f>
        <v>2</v>
      </c>
      <c r="AM1750">
        <f t="shared" si="195"/>
        <v>14</v>
      </c>
    </row>
    <row r="1751" spans="1:39" ht="140.4" x14ac:dyDescent="0.3">
      <c r="A1751" t="s">
        <v>135</v>
      </c>
      <c r="B1751" t="s">
        <v>847</v>
      </c>
      <c r="C1751" t="s">
        <v>4883</v>
      </c>
      <c r="D1751" t="s">
        <v>4887</v>
      </c>
      <c r="E1751" t="str">
        <f t="shared" si="189"/>
        <v>MITRAMAR</v>
      </c>
      <c r="F1751" t="s">
        <v>135</v>
      </c>
      <c r="G1751" t="s">
        <v>21</v>
      </c>
      <c r="H1751" t="s">
        <v>21</v>
      </c>
      <c r="I1751" t="s">
        <v>22</v>
      </c>
      <c r="J1751" t="s">
        <v>35</v>
      </c>
      <c r="K1751" t="s">
        <v>24</v>
      </c>
      <c r="L1751" t="s">
        <v>25</v>
      </c>
      <c r="M1751" t="s">
        <v>25</v>
      </c>
      <c r="N1751" t="s">
        <v>26</v>
      </c>
      <c r="O1751" t="s">
        <v>21</v>
      </c>
      <c r="P1751" t="s">
        <v>21</v>
      </c>
      <c r="Q1751" t="s">
        <v>27</v>
      </c>
      <c r="R1751" t="s">
        <v>45</v>
      </c>
      <c r="S1751" t="s">
        <v>28</v>
      </c>
      <c r="T1751" t="s">
        <v>21</v>
      </c>
      <c r="U1751" t="s">
        <v>21</v>
      </c>
      <c r="V1751" t="s">
        <v>33</v>
      </c>
      <c r="W1751" s="2" t="s">
        <v>34</v>
      </c>
      <c r="Y1751">
        <f>IF(J1751=Legend!$B$3,0,IF(J1751=Legend!$B$4,1,IF(J1751=Legend!$B$5,2,0)))</f>
        <v>0</v>
      </c>
      <c r="Z1751">
        <f t="shared" si="190"/>
        <v>1</v>
      </c>
      <c r="AA1751">
        <f t="shared" si="191"/>
        <v>1</v>
      </c>
      <c r="AB1751">
        <f t="shared" si="192"/>
        <v>1</v>
      </c>
      <c r="AC1751">
        <f>IF(N1751=Legend!$D$3,3,IF(N1751=Legend!$D$4,2,IF(N1751=Legend!$D$5,1,0)))</f>
        <v>2</v>
      </c>
      <c r="AD1751">
        <f t="shared" si="193"/>
        <v>0</v>
      </c>
      <c r="AF1751">
        <f t="shared" si="194"/>
        <v>0</v>
      </c>
      <c r="AG1751">
        <f>IF(R1751=Legend!$F$3,3,IF(R1751=Legend!$F$4,2,IF(R1751=Legend!$F$5,1,0)))</f>
        <v>1</v>
      </c>
      <c r="AH1751">
        <f>IF(S1751=Legend!$F$3,3,IF(S1751=Legend!$F$4,2,IF(S1751=Legend!$F$5,1,0)))</f>
        <v>2</v>
      </c>
      <c r="AK1751">
        <f>IF(V1751=Legend!$H$3,3,IF(V1751=Legend!$H$4,2,IF(V1751=Legend!$H$5,1,0)))</f>
        <v>1</v>
      </c>
      <c r="AM1751">
        <f t="shared" si="195"/>
        <v>9</v>
      </c>
    </row>
    <row r="1752" spans="1:39" ht="140.4" x14ac:dyDescent="0.3">
      <c r="A1752" t="s">
        <v>70</v>
      </c>
      <c r="B1752" t="s">
        <v>3366</v>
      </c>
      <c r="C1752" t="s">
        <v>4327</v>
      </c>
      <c r="D1752" t="s">
        <v>4342</v>
      </c>
      <c r="E1752" t="str">
        <f t="shared" si="189"/>
        <v>MITRASRI MULYANIMBAH LURAH</v>
      </c>
      <c r="F1752" t="s">
        <v>70</v>
      </c>
      <c r="G1752" t="s">
        <v>21</v>
      </c>
      <c r="H1752" t="s">
        <v>21</v>
      </c>
      <c r="I1752" t="s">
        <v>22</v>
      </c>
      <c r="J1752" t="s">
        <v>35</v>
      </c>
      <c r="K1752" t="s">
        <v>24</v>
      </c>
      <c r="L1752" t="s">
        <v>21</v>
      </c>
      <c r="M1752" t="s">
        <v>21</v>
      </c>
      <c r="N1752" t="s">
        <v>28</v>
      </c>
      <c r="O1752" t="s">
        <v>21</v>
      </c>
      <c r="P1752" t="s">
        <v>21</v>
      </c>
      <c r="Q1752" t="s">
        <v>27</v>
      </c>
      <c r="R1752" t="s">
        <v>45</v>
      </c>
      <c r="S1752" t="s">
        <v>45</v>
      </c>
      <c r="T1752" t="s">
        <v>21</v>
      </c>
      <c r="U1752" t="s">
        <v>21</v>
      </c>
      <c r="V1752" t="s">
        <v>42</v>
      </c>
      <c r="W1752" s="2" t="s">
        <v>34</v>
      </c>
      <c r="Y1752">
        <f>IF(J1752=Legend!$B$3,0,IF(J1752=Legend!$B$4,1,IF(J1752=Legend!$B$5,2,0)))</f>
        <v>0</v>
      </c>
      <c r="Z1752">
        <f t="shared" si="190"/>
        <v>1</v>
      </c>
      <c r="AA1752">
        <f t="shared" si="191"/>
        <v>0</v>
      </c>
      <c r="AB1752">
        <f t="shared" si="192"/>
        <v>0</v>
      </c>
      <c r="AC1752">
        <f>IF(N1752=Legend!$D$3,3,IF(N1752=Legend!$D$4,2,IF(N1752=Legend!$D$5,1,0)))</f>
        <v>1</v>
      </c>
      <c r="AD1752">
        <f t="shared" si="193"/>
        <v>0</v>
      </c>
      <c r="AF1752">
        <f t="shared" si="194"/>
        <v>0</v>
      </c>
      <c r="AG1752">
        <f>IF(R1752=Legend!$F$3,3,IF(R1752=Legend!$F$4,2,IF(R1752=Legend!$F$5,1,0)))</f>
        <v>1</v>
      </c>
      <c r="AH1752">
        <f>IF(S1752=Legend!$F$3,3,IF(S1752=Legend!$F$4,2,IF(S1752=Legend!$F$5,1,0)))</f>
        <v>1</v>
      </c>
      <c r="AK1752">
        <f>IF(V1752=Legend!$H$3,3,IF(V1752=Legend!$H$4,2,IF(V1752=Legend!$H$5,1,0)))</f>
        <v>0</v>
      </c>
      <c r="AM1752">
        <f t="shared" si="195"/>
        <v>4</v>
      </c>
    </row>
    <row r="1753" spans="1:39" ht="156" x14ac:dyDescent="0.3">
      <c r="A1753" t="s">
        <v>71</v>
      </c>
      <c r="B1753" t="s">
        <v>2870</v>
      </c>
      <c r="C1753" t="s">
        <v>2871</v>
      </c>
      <c r="D1753" t="s">
        <v>2875</v>
      </c>
      <c r="E1753" t="str">
        <f t="shared" si="189"/>
        <v>MITUN</v>
      </c>
      <c r="F1753" t="s">
        <v>71</v>
      </c>
      <c r="G1753" t="s">
        <v>21</v>
      </c>
      <c r="H1753" t="s">
        <v>21</v>
      </c>
      <c r="I1753" t="s">
        <v>22</v>
      </c>
      <c r="J1753" t="s">
        <v>23</v>
      </c>
      <c r="K1753" t="s">
        <v>24</v>
      </c>
      <c r="L1753" t="s">
        <v>25</v>
      </c>
      <c r="M1753" t="s">
        <v>25</v>
      </c>
      <c r="N1753" t="s">
        <v>38</v>
      </c>
      <c r="O1753" t="s">
        <v>25</v>
      </c>
      <c r="P1753" t="s">
        <v>21</v>
      </c>
      <c r="Q1753" t="s">
        <v>60</v>
      </c>
      <c r="R1753" t="s">
        <v>28</v>
      </c>
      <c r="S1753" t="s">
        <v>29</v>
      </c>
      <c r="T1753" t="s">
        <v>21</v>
      </c>
      <c r="U1753" t="s">
        <v>21</v>
      </c>
      <c r="V1753" t="s">
        <v>33</v>
      </c>
      <c r="W1753" s="2" t="s">
        <v>31</v>
      </c>
      <c r="Y1753">
        <f>IF(J1753=Legend!$B$3,0,IF(J1753=Legend!$B$4,1,IF(J1753=Legend!$B$5,2,0)))</f>
        <v>1</v>
      </c>
      <c r="Z1753">
        <f t="shared" si="190"/>
        <v>1</v>
      </c>
      <c r="AA1753">
        <f t="shared" si="191"/>
        <v>1</v>
      </c>
      <c r="AB1753">
        <f t="shared" si="192"/>
        <v>1</v>
      </c>
      <c r="AC1753">
        <f>IF(N1753=Legend!$D$3,3,IF(N1753=Legend!$D$4,2,IF(N1753=Legend!$D$5,1,0)))</f>
        <v>3</v>
      </c>
      <c r="AD1753">
        <f t="shared" si="193"/>
        <v>1</v>
      </c>
      <c r="AF1753">
        <f t="shared" si="194"/>
        <v>2</v>
      </c>
      <c r="AG1753">
        <f>IF(R1753=Legend!$F$3,3,IF(R1753=Legend!$F$4,2,IF(R1753=Legend!$F$5,1,0)))</f>
        <v>2</v>
      </c>
      <c r="AH1753">
        <f>IF(S1753=Legend!$F$3,3,IF(S1753=Legend!$F$4,2,IF(S1753=Legend!$F$5,1,0)))</f>
        <v>3</v>
      </c>
      <c r="AK1753">
        <f>IF(V1753=Legend!$H$3,3,IF(V1753=Legend!$H$4,2,IF(V1753=Legend!$H$5,1,0)))</f>
        <v>1</v>
      </c>
      <c r="AM1753">
        <f t="shared" si="195"/>
        <v>16</v>
      </c>
    </row>
    <row r="1754" spans="1:39" ht="31.2" x14ac:dyDescent="0.3">
      <c r="A1754" t="s">
        <v>61</v>
      </c>
      <c r="B1754" t="s">
        <v>475</v>
      </c>
      <c r="C1754" t="s">
        <v>970</v>
      </c>
      <c r="D1754" t="s">
        <v>1095</v>
      </c>
      <c r="E1754" t="str">
        <f t="shared" si="189"/>
        <v>MIUN PAMOYANAN, TOKO</v>
      </c>
      <c r="F1754" t="s">
        <v>61</v>
      </c>
      <c r="G1754" t="s">
        <v>21</v>
      </c>
      <c r="H1754" t="s">
        <v>21</v>
      </c>
      <c r="I1754" t="s">
        <v>50</v>
      </c>
      <c r="J1754" t="s">
        <v>41</v>
      </c>
      <c r="K1754" t="s">
        <v>47</v>
      </c>
      <c r="L1754" t="s">
        <v>21</v>
      </c>
      <c r="M1754" t="s">
        <v>21</v>
      </c>
      <c r="N1754" t="s">
        <v>47</v>
      </c>
      <c r="O1754" t="s">
        <v>21</v>
      </c>
      <c r="P1754" t="s">
        <v>21</v>
      </c>
      <c r="Q1754" t="s">
        <v>27</v>
      </c>
      <c r="R1754" t="s">
        <v>47</v>
      </c>
      <c r="S1754" t="s">
        <v>45</v>
      </c>
      <c r="T1754" t="s">
        <v>21</v>
      </c>
      <c r="U1754" t="s">
        <v>21</v>
      </c>
      <c r="V1754" t="s">
        <v>33</v>
      </c>
      <c r="W1754" s="18" t="s">
        <v>63</v>
      </c>
      <c r="Y1754">
        <f>IF(J1754=Legend!$B$3,0,IF(J1754=Legend!$B$4,1,IF(J1754=Legend!$B$5,2,0)))</f>
        <v>2</v>
      </c>
      <c r="Z1754">
        <f t="shared" si="190"/>
        <v>0</v>
      </c>
      <c r="AA1754">
        <f t="shared" si="191"/>
        <v>0</v>
      </c>
      <c r="AB1754">
        <f t="shared" si="192"/>
        <v>0</v>
      </c>
      <c r="AC1754">
        <f>IF(N1754=Legend!$D$3,3,IF(N1754=Legend!$D$4,2,IF(N1754=Legend!$D$5,1,0)))</f>
        <v>0</v>
      </c>
      <c r="AD1754">
        <f t="shared" si="193"/>
        <v>0</v>
      </c>
      <c r="AF1754">
        <f t="shared" si="194"/>
        <v>0</v>
      </c>
      <c r="AG1754">
        <f>IF(R1754=Legend!$F$3,3,IF(R1754=Legend!$F$4,2,IF(R1754=Legend!$F$5,1,0)))</f>
        <v>0</v>
      </c>
      <c r="AH1754">
        <f>IF(S1754=Legend!$F$3,3,IF(S1754=Legend!$F$4,2,IF(S1754=Legend!$F$5,1,0)))</f>
        <v>1</v>
      </c>
      <c r="AK1754">
        <f>IF(V1754=Legend!$H$3,3,IF(V1754=Legend!$H$4,2,IF(V1754=Legend!$H$5,1,0)))</f>
        <v>1</v>
      </c>
      <c r="AM1754">
        <f t="shared" si="195"/>
        <v>4</v>
      </c>
    </row>
    <row r="1755" spans="1:39" ht="140.4" x14ac:dyDescent="0.3">
      <c r="A1755" t="s">
        <v>82</v>
      </c>
      <c r="B1755" t="s">
        <v>2938</v>
      </c>
      <c r="C1755" t="s">
        <v>4556</v>
      </c>
      <c r="D1755" t="s">
        <v>4564</v>
      </c>
      <c r="E1755" t="str">
        <f t="shared" si="189"/>
        <v>MIZ MART</v>
      </c>
      <c r="F1755" t="s">
        <v>82</v>
      </c>
      <c r="G1755" t="s">
        <v>21</v>
      </c>
      <c r="H1755" t="s">
        <v>21</v>
      </c>
      <c r="I1755" t="s">
        <v>54</v>
      </c>
      <c r="J1755" t="s">
        <v>35</v>
      </c>
      <c r="K1755" t="s">
        <v>24</v>
      </c>
      <c r="L1755" t="s">
        <v>25</v>
      </c>
      <c r="M1755" t="s">
        <v>25</v>
      </c>
      <c r="N1755" t="s">
        <v>26</v>
      </c>
      <c r="O1755" t="s">
        <v>25</v>
      </c>
      <c r="P1755" t="s">
        <v>21</v>
      </c>
      <c r="Q1755" t="s">
        <v>27</v>
      </c>
      <c r="R1755" t="s">
        <v>45</v>
      </c>
      <c r="S1755" t="s">
        <v>29</v>
      </c>
      <c r="T1755" t="s">
        <v>21</v>
      </c>
      <c r="U1755" t="s">
        <v>21</v>
      </c>
      <c r="V1755" t="s">
        <v>33</v>
      </c>
      <c r="W1755" s="2" t="s">
        <v>34</v>
      </c>
      <c r="Y1755">
        <f>IF(J1755=Legend!$B$3,0,IF(J1755=Legend!$B$4,1,IF(J1755=Legend!$B$5,2,0)))</f>
        <v>0</v>
      </c>
      <c r="Z1755">
        <f t="shared" si="190"/>
        <v>1</v>
      </c>
      <c r="AA1755">
        <f t="shared" si="191"/>
        <v>1</v>
      </c>
      <c r="AB1755">
        <f t="shared" si="192"/>
        <v>1</v>
      </c>
      <c r="AC1755">
        <f>IF(N1755=Legend!$D$3,3,IF(N1755=Legend!$D$4,2,IF(N1755=Legend!$D$5,1,0)))</f>
        <v>2</v>
      </c>
      <c r="AD1755">
        <f t="shared" si="193"/>
        <v>1</v>
      </c>
      <c r="AF1755">
        <f t="shared" si="194"/>
        <v>0</v>
      </c>
      <c r="AG1755">
        <f>IF(R1755=Legend!$F$3,3,IF(R1755=Legend!$F$4,2,IF(R1755=Legend!$F$5,1,0)))</f>
        <v>1</v>
      </c>
      <c r="AH1755">
        <f>IF(S1755=Legend!$F$3,3,IF(S1755=Legend!$F$4,2,IF(S1755=Legend!$F$5,1,0)))</f>
        <v>3</v>
      </c>
      <c r="AK1755">
        <f>IF(V1755=Legend!$H$3,3,IF(V1755=Legend!$H$4,2,IF(V1755=Legend!$H$5,1,0)))</f>
        <v>1</v>
      </c>
      <c r="AM1755">
        <f t="shared" si="195"/>
        <v>11</v>
      </c>
    </row>
    <row r="1756" spans="1:39" ht="156" x14ac:dyDescent="0.3">
      <c r="A1756" t="s">
        <v>61</v>
      </c>
      <c r="B1756" t="s">
        <v>847</v>
      </c>
      <c r="C1756" t="s">
        <v>1069</v>
      </c>
      <c r="D1756" t="s">
        <v>1224</v>
      </c>
      <c r="E1756" t="str">
        <f t="shared" si="189"/>
        <v>MJ, UD (ACEH BESAR)</v>
      </c>
      <c r="F1756" t="s">
        <v>61</v>
      </c>
      <c r="G1756" t="s">
        <v>21</v>
      </c>
      <c r="H1756" t="s">
        <v>21</v>
      </c>
      <c r="I1756" t="s">
        <v>22</v>
      </c>
      <c r="J1756" t="s">
        <v>35</v>
      </c>
      <c r="K1756" t="s">
        <v>24</v>
      </c>
      <c r="L1756" t="s">
        <v>25</v>
      </c>
      <c r="M1756" t="s">
        <v>25</v>
      </c>
      <c r="N1756" t="s">
        <v>28</v>
      </c>
      <c r="O1756" t="s">
        <v>25</v>
      </c>
      <c r="P1756" t="s">
        <v>21</v>
      </c>
      <c r="Q1756" t="s">
        <v>27</v>
      </c>
      <c r="R1756" t="s">
        <v>45</v>
      </c>
      <c r="S1756" t="s">
        <v>29</v>
      </c>
      <c r="T1756" t="s">
        <v>21</v>
      </c>
      <c r="U1756" t="s">
        <v>21</v>
      </c>
      <c r="V1756" t="s">
        <v>33</v>
      </c>
      <c r="W1756" s="2" t="s">
        <v>31</v>
      </c>
      <c r="Y1756">
        <f>IF(J1756=Legend!$B$3,0,IF(J1756=Legend!$B$4,1,IF(J1756=Legend!$B$5,2,0)))</f>
        <v>0</v>
      </c>
      <c r="Z1756">
        <f t="shared" si="190"/>
        <v>1</v>
      </c>
      <c r="AA1756">
        <f t="shared" si="191"/>
        <v>1</v>
      </c>
      <c r="AB1756">
        <f t="shared" si="192"/>
        <v>1</v>
      </c>
      <c r="AC1756">
        <f>IF(N1756=Legend!$D$3,3,IF(N1756=Legend!$D$4,2,IF(N1756=Legend!$D$5,1,0)))</f>
        <v>1</v>
      </c>
      <c r="AD1756">
        <f t="shared" si="193"/>
        <v>1</v>
      </c>
      <c r="AF1756">
        <f t="shared" si="194"/>
        <v>0</v>
      </c>
      <c r="AG1756">
        <f>IF(R1756=Legend!$F$3,3,IF(R1756=Legend!$F$4,2,IF(R1756=Legend!$F$5,1,0)))</f>
        <v>1</v>
      </c>
      <c r="AH1756">
        <f>IF(S1756=Legend!$F$3,3,IF(S1756=Legend!$F$4,2,IF(S1756=Legend!$F$5,1,0)))</f>
        <v>3</v>
      </c>
      <c r="AK1756">
        <f>IF(V1756=Legend!$H$3,3,IF(V1756=Legend!$H$4,2,IF(V1756=Legend!$H$5,1,0)))</f>
        <v>1</v>
      </c>
      <c r="AM1756">
        <f t="shared" si="195"/>
        <v>10</v>
      </c>
    </row>
    <row r="1757" spans="1:39" ht="140.4" x14ac:dyDescent="0.3">
      <c r="A1757" t="s">
        <v>70</v>
      </c>
      <c r="B1757" t="s">
        <v>174</v>
      </c>
      <c r="C1757" t="s">
        <v>2097</v>
      </c>
      <c r="D1757" t="s">
        <v>4257</v>
      </c>
      <c r="E1757" t="str">
        <f t="shared" si="189"/>
        <v>MK JAYA</v>
      </c>
      <c r="F1757" t="s">
        <v>70</v>
      </c>
      <c r="G1757" t="s">
        <v>21</v>
      </c>
      <c r="H1757" t="s">
        <v>21</v>
      </c>
      <c r="I1757" t="s">
        <v>22</v>
      </c>
      <c r="J1757" t="s">
        <v>35</v>
      </c>
      <c r="K1757" t="s">
        <v>24</v>
      </c>
      <c r="L1757" t="s">
        <v>25</v>
      </c>
      <c r="M1757" t="s">
        <v>25</v>
      </c>
      <c r="N1757" t="s">
        <v>26</v>
      </c>
      <c r="O1757" t="s">
        <v>25</v>
      </c>
      <c r="P1757" t="s">
        <v>21</v>
      </c>
      <c r="Q1757" t="s">
        <v>27</v>
      </c>
      <c r="R1757" t="s">
        <v>28</v>
      </c>
      <c r="S1757" t="s">
        <v>29</v>
      </c>
      <c r="T1757" t="s">
        <v>21</v>
      </c>
      <c r="U1757" t="s">
        <v>21</v>
      </c>
      <c r="V1757" t="s">
        <v>30</v>
      </c>
      <c r="W1757" s="2" t="s">
        <v>34</v>
      </c>
      <c r="Y1757">
        <f>IF(J1757=Legend!$B$3,0,IF(J1757=Legend!$B$4,1,IF(J1757=Legend!$B$5,2,0)))</f>
        <v>0</v>
      </c>
      <c r="Z1757">
        <f t="shared" si="190"/>
        <v>1</v>
      </c>
      <c r="AA1757">
        <f t="shared" si="191"/>
        <v>1</v>
      </c>
      <c r="AB1757">
        <f t="shared" si="192"/>
        <v>1</v>
      </c>
      <c r="AC1757">
        <f>IF(N1757=Legend!$D$3,3,IF(N1757=Legend!$D$4,2,IF(N1757=Legend!$D$5,1,0)))</f>
        <v>2</v>
      </c>
      <c r="AD1757">
        <f t="shared" si="193"/>
        <v>1</v>
      </c>
      <c r="AF1757">
        <f t="shared" si="194"/>
        <v>0</v>
      </c>
      <c r="AG1757">
        <f>IF(R1757=Legend!$F$3,3,IF(R1757=Legend!$F$4,2,IF(R1757=Legend!$F$5,1,0)))</f>
        <v>2</v>
      </c>
      <c r="AH1757">
        <f>IF(S1757=Legend!$F$3,3,IF(S1757=Legend!$F$4,2,IF(S1757=Legend!$F$5,1,0)))</f>
        <v>3</v>
      </c>
      <c r="AK1757">
        <f>IF(V1757=Legend!$H$3,3,IF(V1757=Legend!$H$4,2,IF(V1757=Legend!$H$5,1,0)))</f>
        <v>2</v>
      </c>
      <c r="AM1757">
        <f t="shared" si="195"/>
        <v>13</v>
      </c>
    </row>
    <row r="1758" spans="1:39" ht="140.4" x14ac:dyDescent="0.3">
      <c r="A1758" t="s">
        <v>85</v>
      </c>
      <c r="B1758" t="s">
        <v>475</v>
      </c>
      <c r="C1758" t="s">
        <v>4505</v>
      </c>
      <c r="D1758" t="s">
        <v>4518</v>
      </c>
      <c r="E1758" t="str">
        <f t="shared" si="189"/>
        <v>MM 2</v>
      </c>
      <c r="F1758" t="s">
        <v>147</v>
      </c>
      <c r="G1758" t="s">
        <v>21</v>
      </c>
      <c r="H1758" t="s">
        <v>21</v>
      </c>
      <c r="I1758" t="s">
        <v>54</v>
      </c>
      <c r="J1758" t="s">
        <v>23</v>
      </c>
      <c r="K1758" t="s">
        <v>24</v>
      </c>
      <c r="L1758" t="s">
        <v>21</v>
      </c>
      <c r="M1758" t="s">
        <v>25</v>
      </c>
      <c r="N1758" t="s">
        <v>28</v>
      </c>
      <c r="O1758" t="s">
        <v>25</v>
      </c>
      <c r="P1758" t="s">
        <v>21</v>
      </c>
      <c r="Q1758" t="s">
        <v>27</v>
      </c>
      <c r="R1758" t="s">
        <v>45</v>
      </c>
      <c r="S1758" t="s">
        <v>28</v>
      </c>
      <c r="T1758" t="s">
        <v>21</v>
      </c>
      <c r="U1758" t="s">
        <v>21</v>
      </c>
      <c r="V1758" t="s">
        <v>30</v>
      </c>
      <c r="W1758" s="2" t="s">
        <v>34</v>
      </c>
      <c r="Y1758">
        <f>IF(J1758=Legend!$B$3,0,IF(J1758=Legend!$B$4,1,IF(J1758=Legend!$B$5,2,0)))</f>
        <v>1</v>
      </c>
      <c r="Z1758">
        <f t="shared" si="190"/>
        <v>1</v>
      </c>
      <c r="AA1758">
        <f t="shared" si="191"/>
        <v>0</v>
      </c>
      <c r="AB1758">
        <f t="shared" si="192"/>
        <v>1</v>
      </c>
      <c r="AC1758">
        <f>IF(N1758=Legend!$D$3,3,IF(N1758=Legend!$D$4,2,IF(N1758=Legend!$D$5,1,0)))</f>
        <v>1</v>
      </c>
      <c r="AD1758">
        <f t="shared" si="193"/>
        <v>1</v>
      </c>
      <c r="AF1758">
        <f t="shared" si="194"/>
        <v>0</v>
      </c>
      <c r="AG1758">
        <f>IF(R1758=Legend!$F$3,3,IF(R1758=Legend!$F$4,2,IF(R1758=Legend!$F$5,1,0)))</f>
        <v>1</v>
      </c>
      <c r="AH1758">
        <f>IF(S1758=Legend!$F$3,3,IF(S1758=Legend!$F$4,2,IF(S1758=Legend!$F$5,1,0)))</f>
        <v>2</v>
      </c>
      <c r="AK1758">
        <f>IF(V1758=Legend!$H$3,3,IF(V1758=Legend!$H$4,2,IF(V1758=Legend!$H$5,1,0)))</f>
        <v>2</v>
      </c>
      <c r="AM1758">
        <f t="shared" si="195"/>
        <v>10</v>
      </c>
    </row>
    <row r="1759" spans="1:39" ht="109.2" x14ac:dyDescent="0.3">
      <c r="A1759" t="s">
        <v>37</v>
      </c>
      <c r="B1759" t="s">
        <v>983</v>
      </c>
      <c r="C1759" t="s">
        <v>984</v>
      </c>
      <c r="D1759" t="s">
        <v>3470</v>
      </c>
      <c r="E1759" t="str">
        <f t="shared" si="189"/>
        <v>MM 69</v>
      </c>
      <c r="F1759" t="s">
        <v>37</v>
      </c>
      <c r="G1759" t="s">
        <v>21</v>
      </c>
      <c r="H1759" t="s">
        <v>21</v>
      </c>
      <c r="I1759" t="s">
        <v>22</v>
      </c>
      <c r="J1759" t="s">
        <v>23</v>
      </c>
      <c r="K1759" t="s">
        <v>24</v>
      </c>
      <c r="L1759" t="s">
        <v>25</v>
      </c>
      <c r="M1759" t="s">
        <v>25</v>
      </c>
      <c r="N1759" t="s">
        <v>38</v>
      </c>
      <c r="O1759" t="s">
        <v>25</v>
      </c>
      <c r="P1759" t="s">
        <v>21</v>
      </c>
      <c r="Q1759" t="s">
        <v>27</v>
      </c>
      <c r="R1759" t="s">
        <v>28</v>
      </c>
      <c r="S1759" t="s">
        <v>29</v>
      </c>
      <c r="T1759" t="s">
        <v>21</v>
      </c>
      <c r="U1759" t="s">
        <v>21</v>
      </c>
      <c r="V1759" t="s">
        <v>33</v>
      </c>
      <c r="W1759" s="2" t="s">
        <v>66</v>
      </c>
      <c r="Y1759">
        <f>IF(J1759=Legend!$B$3,0,IF(J1759=Legend!$B$4,1,IF(J1759=Legend!$B$5,2,0)))</f>
        <v>1</v>
      </c>
      <c r="Z1759">
        <f t="shared" si="190"/>
        <v>1</v>
      </c>
      <c r="AA1759">
        <f t="shared" si="191"/>
        <v>1</v>
      </c>
      <c r="AB1759">
        <f t="shared" si="192"/>
        <v>1</v>
      </c>
      <c r="AC1759">
        <f>IF(N1759=Legend!$D$3,3,IF(N1759=Legend!$D$4,2,IF(N1759=Legend!$D$5,1,0)))</f>
        <v>3</v>
      </c>
      <c r="AD1759">
        <f t="shared" si="193"/>
        <v>1</v>
      </c>
      <c r="AF1759">
        <f t="shared" si="194"/>
        <v>0</v>
      </c>
      <c r="AG1759">
        <f>IF(R1759=Legend!$F$3,3,IF(R1759=Legend!$F$4,2,IF(R1759=Legend!$F$5,1,0)))</f>
        <v>2</v>
      </c>
      <c r="AH1759">
        <f>IF(S1759=Legend!$F$3,3,IF(S1759=Legend!$F$4,2,IF(S1759=Legend!$F$5,1,0)))</f>
        <v>3</v>
      </c>
      <c r="AK1759">
        <f>IF(V1759=Legend!$H$3,3,IF(V1759=Legend!$H$4,2,IF(V1759=Legend!$H$5,1,0)))</f>
        <v>1</v>
      </c>
      <c r="AM1759">
        <f t="shared" si="195"/>
        <v>14</v>
      </c>
    </row>
    <row r="1760" spans="1:39" ht="31.2" x14ac:dyDescent="0.3">
      <c r="A1760" t="s">
        <v>136</v>
      </c>
      <c r="B1760" t="s">
        <v>2870</v>
      </c>
      <c r="C1760" t="s">
        <v>3618</v>
      </c>
      <c r="D1760" t="s">
        <v>4840</v>
      </c>
      <c r="E1760" t="str">
        <f t="shared" si="189"/>
        <v>MM ANGKASA</v>
      </c>
      <c r="F1760" t="s">
        <v>83</v>
      </c>
      <c r="G1760" t="s">
        <v>21</v>
      </c>
      <c r="H1760" t="s">
        <v>21</v>
      </c>
      <c r="I1760" t="s">
        <v>22</v>
      </c>
      <c r="J1760" t="s">
        <v>23</v>
      </c>
      <c r="K1760" t="s">
        <v>24</v>
      </c>
      <c r="L1760" t="s">
        <v>25</v>
      </c>
      <c r="M1760" t="s">
        <v>25</v>
      </c>
      <c r="N1760" t="s">
        <v>26</v>
      </c>
      <c r="O1760" t="s">
        <v>25</v>
      </c>
      <c r="P1760" t="s">
        <v>21</v>
      </c>
      <c r="Q1760" t="s">
        <v>27</v>
      </c>
      <c r="R1760" t="s">
        <v>29</v>
      </c>
      <c r="S1760" t="s">
        <v>29</v>
      </c>
      <c r="T1760" t="s">
        <v>21</v>
      </c>
      <c r="U1760" t="s">
        <v>21</v>
      </c>
      <c r="V1760" t="s">
        <v>30</v>
      </c>
      <c r="W1760" s="18" t="s">
        <v>103</v>
      </c>
      <c r="Y1760">
        <f>IF(J1760=Legend!$B$3,0,IF(J1760=Legend!$B$4,1,IF(J1760=Legend!$B$5,2,0)))</f>
        <v>1</v>
      </c>
      <c r="Z1760">
        <f t="shared" si="190"/>
        <v>1</v>
      </c>
      <c r="AA1760">
        <f t="shared" si="191"/>
        <v>1</v>
      </c>
      <c r="AB1760">
        <f t="shared" si="192"/>
        <v>1</v>
      </c>
      <c r="AC1760">
        <f>IF(N1760=Legend!$D$3,3,IF(N1760=Legend!$D$4,2,IF(N1760=Legend!$D$5,1,0)))</f>
        <v>2</v>
      </c>
      <c r="AD1760">
        <f t="shared" si="193"/>
        <v>1</v>
      </c>
      <c r="AF1760">
        <f t="shared" si="194"/>
        <v>0</v>
      </c>
      <c r="AG1760">
        <f>IF(R1760=Legend!$F$3,3,IF(R1760=Legend!$F$4,2,IF(R1760=Legend!$F$5,1,0)))</f>
        <v>3</v>
      </c>
      <c r="AH1760">
        <f>IF(S1760=Legend!$F$3,3,IF(S1760=Legend!$F$4,2,IF(S1760=Legend!$F$5,1,0)))</f>
        <v>3</v>
      </c>
      <c r="AK1760">
        <f>IF(V1760=Legend!$H$3,3,IF(V1760=Legend!$H$4,2,IF(V1760=Legend!$H$5,1,0)))</f>
        <v>2</v>
      </c>
      <c r="AM1760">
        <f t="shared" si="195"/>
        <v>15</v>
      </c>
    </row>
    <row r="1761" spans="1:39" ht="78" x14ac:dyDescent="0.3">
      <c r="A1761" t="s">
        <v>39</v>
      </c>
      <c r="B1761" t="s">
        <v>162</v>
      </c>
      <c r="C1761" t="s">
        <v>656</v>
      </c>
      <c r="D1761" t="s">
        <v>667</v>
      </c>
      <c r="E1761" t="str">
        <f t="shared" si="189"/>
        <v>MM Anyar, Mirit</v>
      </c>
      <c r="F1761" t="s">
        <v>39</v>
      </c>
      <c r="G1761" t="s">
        <v>21</v>
      </c>
      <c r="H1761" t="s">
        <v>21</v>
      </c>
      <c r="I1761" t="s">
        <v>22</v>
      </c>
      <c r="J1761" t="s">
        <v>35</v>
      </c>
      <c r="K1761" t="s">
        <v>24</v>
      </c>
      <c r="L1761" t="s">
        <v>21</v>
      </c>
      <c r="M1761" t="s">
        <v>25</v>
      </c>
      <c r="N1761" t="s">
        <v>28</v>
      </c>
      <c r="O1761" t="s">
        <v>25</v>
      </c>
      <c r="P1761" t="s">
        <v>21</v>
      </c>
      <c r="Q1761" t="s">
        <v>27</v>
      </c>
      <c r="R1761" t="s">
        <v>45</v>
      </c>
      <c r="S1761" t="s">
        <v>29</v>
      </c>
      <c r="T1761" t="s">
        <v>21</v>
      </c>
      <c r="U1761" t="s">
        <v>21</v>
      </c>
      <c r="V1761" t="s">
        <v>33</v>
      </c>
      <c r="W1761" s="2" t="s">
        <v>76</v>
      </c>
      <c r="Y1761">
        <f>IF(J1761=Legend!$B$3,0,IF(J1761=Legend!$B$4,1,IF(J1761=Legend!$B$5,2,0)))</f>
        <v>0</v>
      </c>
      <c r="Z1761">
        <f t="shared" si="190"/>
        <v>1</v>
      </c>
      <c r="AA1761">
        <f t="shared" si="191"/>
        <v>0</v>
      </c>
      <c r="AB1761">
        <f t="shared" si="192"/>
        <v>1</v>
      </c>
      <c r="AC1761">
        <f>IF(N1761=Legend!$D$3,3,IF(N1761=Legend!$D$4,2,IF(N1761=Legend!$D$5,1,0)))</f>
        <v>1</v>
      </c>
      <c r="AD1761">
        <f t="shared" si="193"/>
        <v>1</v>
      </c>
      <c r="AF1761">
        <f t="shared" si="194"/>
        <v>0</v>
      </c>
      <c r="AG1761">
        <f>IF(R1761=Legend!$F$3,3,IF(R1761=Legend!$F$4,2,IF(R1761=Legend!$F$5,1,0)))</f>
        <v>1</v>
      </c>
      <c r="AH1761">
        <f>IF(S1761=Legend!$F$3,3,IF(S1761=Legend!$F$4,2,IF(S1761=Legend!$F$5,1,0)))</f>
        <v>3</v>
      </c>
      <c r="AK1761">
        <f>IF(V1761=Legend!$H$3,3,IF(V1761=Legend!$H$4,2,IF(V1761=Legend!$H$5,1,0)))</f>
        <v>1</v>
      </c>
      <c r="AM1761">
        <f t="shared" si="195"/>
        <v>9</v>
      </c>
    </row>
    <row r="1762" spans="1:39" ht="109.2" x14ac:dyDescent="0.3">
      <c r="A1762" t="s">
        <v>82</v>
      </c>
      <c r="B1762" t="s">
        <v>2938</v>
      </c>
      <c r="C1762" t="s">
        <v>4556</v>
      </c>
      <c r="D1762" t="s">
        <v>4561</v>
      </c>
      <c r="E1762" t="str">
        <f t="shared" si="189"/>
        <v>MM ARWANA</v>
      </c>
      <c r="F1762" t="s">
        <v>82</v>
      </c>
      <c r="G1762" t="s">
        <v>21</v>
      </c>
      <c r="H1762" t="s">
        <v>21</v>
      </c>
      <c r="I1762" t="s">
        <v>22</v>
      </c>
      <c r="J1762" t="s">
        <v>35</v>
      </c>
      <c r="K1762" t="s">
        <v>24</v>
      </c>
      <c r="L1762" t="s">
        <v>25</v>
      </c>
      <c r="M1762" t="s">
        <v>25</v>
      </c>
      <c r="N1762" t="s">
        <v>38</v>
      </c>
      <c r="O1762" t="s">
        <v>25</v>
      </c>
      <c r="P1762" t="s">
        <v>21</v>
      </c>
      <c r="Q1762" t="s">
        <v>27</v>
      </c>
      <c r="R1762" t="s">
        <v>28</v>
      </c>
      <c r="S1762" t="s">
        <v>29</v>
      </c>
      <c r="T1762" t="s">
        <v>21</v>
      </c>
      <c r="U1762" t="s">
        <v>21</v>
      </c>
      <c r="V1762" t="s">
        <v>33</v>
      </c>
      <c r="W1762" s="2" t="s">
        <v>66</v>
      </c>
      <c r="Y1762">
        <f>IF(J1762=Legend!$B$3,0,IF(J1762=Legend!$B$4,1,IF(J1762=Legend!$B$5,2,0)))</f>
        <v>0</v>
      </c>
      <c r="Z1762">
        <f t="shared" si="190"/>
        <v>1</v>
      </c>
      <c r="AA1762">
        <f t="shared" si="191"/>
        <v>1</v>
      </c>
      <c r="AB1762">
        <f t="shared" si="192"/>
        <v>1</v>
      </c>
      <c r="AC1762">
        <f>IF(N1762=Legend!$D$3,3,IF(N1762=Legend!$D$4,2,IF(N1762=Legend!$D$5,1,0)))</f>
        <v>3</v>
      </c>
      <c r="AD1762">
        <f t="shared" si="193"/>
        <v>1</v>
      </c>
      <c r="AF1762">
        <f t="shared" si="194"/>
        <v>0</v>
      </c>
      <c r="AG1762">
        <f>IF(R1762=Legend!$F$3,3,IF(R1762=Legend!$F$4,2,IF(R1762=Legend!$F$5,1,0)))</f>
        <v>2</v>
      </c>
      <c r="AH1762">
        <f>IF(S1762=Legend!$F$3,3,IF(S1762=Legend!$F$4,2,IF(S1762=Legend!$F$5,1,0)))</f>
        <v>3</v>
      </c>
      <c r="AK1762">
        <f>IF(V1762=Legend!$H$3,3,IF(V1762=Legend!$H$4,2,IF(V1762=Legend!$H$5,1,0)))</f>
        <v>1</v>
      </c>
      <c r="AM1762">
        <f t="shared" si="195"/>
        <v>13</v>
      </c>
    </row>
    <row r="1763" spans="1:39" ht="140.4" x14ac:dyDescent="0.3">
      <c r="A1763" t="s">
        <v>83</v>
      </c>
      <c r="B1763" t="s">
        <v>3634</v>
      </c>
      <c r="C1763" t="s">
        <v>3637</v>
      </c>
      <c r="D1763" t="s">
        <v>5050</v>
      </c>
      <c r="E1763" t="str">
        <f t="shared" si="189"/>
        <v>MM CAHAYA / EVI KASWARI</v>
      </c>
      <c r="F1763" t="s">
        <v>83</v>
      </c>
      <c r="G1763" t="s">
        <v>21</v>
      </c>
      <c r="H1763" t="s">
        <v>21</v>
      </c>
      <c r="I1763" t="s">
        <v>22</v>
      </c>
      <c r="J1763" t="s">
        <v>35</v>
      </c>
      <c r="K1763" t="s">
        <v>24</v>
      </c>
      <c r="L1763" t="s">
        <v>21</v>
      </c>
      <c r="M1763" t="s">
        <v>21</v>
      </c>
      <c r="N1763" t="s">
        <v>47</v>
      </c>
      <c r="O1763" t="s">
        <v>21</v>
      </c>
      <c r="P1763" t="s">
        <v>21</v>
      </c>
      <c r="Q1763" t="s">
        <v>27</v>
      </c>
      <c r="R1763" t="s">
        <v>45</v>
      </c>
      <c r="S1763" t="s">
        <v>47</v>
      </c>
      <c r="T1763" t="s">
        <v>21</v>
      </c>
      <c r="U1763" t="s">
        <v>21</v>
      </c>
      <c r="V1763" t="s">
        <v>42</v>
      </c>
      <c r="W1763" s="2" t="s">
        <v>34</v>
      </c>
      <c r="Y1763">
        <f>IF(J1763=Legend!$B$3,0,IF(J1763=Legend!$B$4,1,IF(J1763=Legend!$B$5,2,0)))</f>
        <v>0</v>
      </c>
      <c r="Z1763">
        <f t="shared" si="190"/>
        <v>1</v>
      </c>
      <c r="AA1763">
        <f t="shared" si="191"/>
        <v>0</v>
      </c>
      <c r="AB1763">
        <f t="shared" si="192"/>
        <v>0</v>
      </c>
      <c r="AC1763">
        <f>IF(N1763=Legend!$D$3,3,IF(N1763=Legend!$D$4,2,IF(N1763=Legend!$D$5,1,0)))</f>
        <v>0</v>
      </c>
      <c r="AD1763">
        <f t="shared" si="193"/>
        <v>0</v>
      </c>
      <c r="AF1763">
        <f t="shared" si="194"/>
        <v>0</v>
      </c>
      <c r="AG1763">
        <f>IF(R1763=Legend!$F$3,3,IF(R1763=Legend!$F$4,2,IF(R1763=Legend!$F$5,1,0)))</f>
        <v>1</v>
      </c>
      <c r="AH1763">
        <f>IF(S1763=Legend!$F$3,3,IF(S1763=Legend!$F$4,2,IF(S1763=Legend!$F$5,1,0)))</f>
        <v>0</v>
      </c>
      <c r="AK1763">
        <f>IF(V1763=Legend!$H$3,3,IF(V1763=Legend!$H$4,2,IF(V1763=Legend!$H$5,1,0)))</f>
        <v>0</v>
      </c>
      <c r="AM1763">
        <f t="shared" si="195"/>
        <v>2</v>
      </c>
    </row>
    <row r="1764" spans="1:39" ht="140.4" x14ac:dyDescent="0.3">
      <c r="A1764" t="s">
        <v>64</v>
      </c>
      <c r="B1764" t="s">
        <v>2870</v>
      </c>
      <c r="C1764" t="s">
        <v>2871</v>
      </c>
      <c r="D1764" t="s">
        <v>3147</v>
      </c>
      <c r="E1764" t="str">
        <f t="shared" si="189"/>
        <v>MM CITRA</v>
      </c>
      <c r="F1764" t="s">
        <v>64</v>
      </c>
      <c r="G1764" t="s">
        <v>21</v>
      </c>
      <c r="H1764" t="s">
        <v>21</v>
      </c>
      <c r="I1764" t="s">
        <v>22</v>
      </c>
      <c r="J1764" t="s">
        <v>41</v>
      </c>
      <c r="K1764" t="s">
        <v>24</v>
      </c>
      <c r="L1764" t="s">
        <v>25</v>
      </c>
      <c r="M1764" t="s">
        <v>25</v>
      </c>
      <c r="N1764" t="s">
        <v>28</v>
      </c>
      <c r="O1764" t="s">
        <v>25</v>
      </c>
      <c r="P1764" t="s">
        <v>21</v>
      </c>
      <c r="Q1764" t="s">
        <v>27</v>
      </c>
      <c r="R1764" t="s">
        <v>45</v>
      </c>
      <c r="S1764" t="s">
        <v>29</v>
      </c>
      <c r="T1764" t="s">
        <v>21</v>
      </c>
      <c r="U1764" t="s">
        <v>21</v>
      </c>
      <c r="V1764" t="s">
        <v>33</v>
      </c>
      <c r="W1764" s="2" t="s">
        <v>34</v>
      </c>
      <c r="Y1764">
        <f>IF(J1764=Legend!$B$3,0,IF(J1764=Legend!$B$4,1,IF(J1764=Legend!$B$5,2,0)))</f>
        <v>2</v>
      </c>
      <c r="Z1764">
        <f t="shared" si="190"/>
        <v>1</v>
      </c>
      <c r="AA1764">
        <f t="shared" si="191"/>
        <v>1</v>
      </c>
      <c r="AB1764">
        <f t="shared" si="192"/>
        <v>1</v>
      </c>
      <c r="AC1764">
        <f>IF(N1764=Legend!$D$3,3,IF(N1764=Legend!$D$4,2,IF(N1764=Legend!$D$5,1,0)))</f>
        <v>1</v>
      </c>
      <c r="AD1764">
        <f t="shared" si="193"/>
        <v>1</v>
      </c>
      <c r="AF1764">
        <f t="shared" si="194"/>
        <v>0</v>
      </c>
      <c r="AG1764">
        <f>IF(R1764=Legend!$F$3,3,IF(R1764=Legend!$F$4,2,IF(R1764=Legend!$F$5,1,0)))</f>
        <v>1</v>
      </c>
      <c r="AH1764">
        <f>IF(S1764=Legend!$F$3,3,IF(S1764=Legend!$F$4,2,IF(S1764=Legend!$F$5,1,0)))</f>
        <v>3</v>
      </c>
      <c r="AK1764">
        <f>IF(V1764=Legend!$H$3,3,IF(V1764=Legend!$H$4,2,IF(V1764=Legend!$H$5,1,0)))</f>
        <v>1</v>
      </c>
      <c r="AM1764">
        <f t="shared" si="195"/>
        <v>12</v>
      </c>
    </row>
    <row r="1765" spans="1:39" ht="140.4" x14ac:dyDescent="0.3">
      <c r="A1765" t="s">
        <v>70</v>
      </c>
      <c r="B1765" t="s">
        <v>174</v>
      </c>
      <c r="C1765" t="s">
        <v>2529</v>
      </c>
      <c r="D1765" t="s">
        <v>4201</v>
      </c>
      <c r="E1765" t="str">
        <f t="shared" si="189"/>
        <v>MM ELMA JAYA</v>
      </c>
      <c r="F1765" t="s">
        <v>70</v>
      </c>
      <c r="G1765" t="s">
        <v>21</v>
      </c>
      <c r="H1765" t="s">
        <v>21</v>
      </c>
      <c r="I1765" t="s">
        <v>22</v>
      </c>
      <c r="J1765" t="s">
        <v>35</v>
      </c>
      <c r="K1765" t="s">
        <v>24</v>
      </c>
      <c r="L1765" t="s">
        <v>25</v>
      </c>
      <c r="M1765" t="s">
        <v>25</v>
      </c>
      <c r="N1765" t="s">
        <v>28</v>
      </c>
      <c r="O1765" t="s">
        <v>25</v>
      </c>
      <c r="P1765" t="s">
        <v>21</v>
      </c>
      <c r="Q1765" t="s">
        <v>27</v>
      </c>
      <c r="R1765" t="s">
        <v>45</v>
      </c>
      <c r="S1765" t="s">
        <v>28</v>
      </c>
      <c r="T1765" t="s">
        <v>21</v>
      </c>
      <c r="U1765" t="s">
        <v>21</v>
      </c>
      <c r="V1765" t="s">
        <v>33</v>
      </c>
      <c r="W1765" s="2" t="s">
        <v>34</v>
      </c>
      <c r="Y1765">
        <f>IF(J1765=Legend!$B$3,0,IF(J1765=Legend!$B$4,1,IF(J1765=Legend!$B$5,2,0)))</f>
        <v>0</v>
      </c>
      <c r="Z1765">
        <f t="shared" si="190"/>
        <v>1</v>
      </c>
      <c r="AA1765">
        <f t="shared" si="191"/>
        <v>1</v>
      </c>
      <c r="AB1765">
        <f t="shared" si="192"/>
        <v>1</v>
      </c>
      <c r="AC1765">
        <f>IF(N1765=Legend!$D$3,3,IF(N1765=Legend!$D$4,2,IF(N1765=Legend!$D$5,1,0)))</f>
        <v>1</v>
      </c>
      <c r="AD1765">
        <f t="shared" si="193"/>
        <v>1</v>
      </c>
      <c r="AF1765">
        <f t="shared" si="194"/>
        <v>0</v>
      </c>
      <c r="AG1765">
        <f>IF(R1765=Legend!$F$3,3,IF(R1765=Legend!$F$4,2,IF(R1765=Legend!$F$5,1,0)))</f>
        <v>1</v>
      </c>
      <c r="AH1765">
        <f>IF(S1765=Legend!$F$3,3,IF(S1765=Legend!$F$4,2,IF(S1765=Legend!$F$5,1,0)))</f>
        <v>2</v>
      </c>
      <c r="AK1765">
        <f>IF(V1765=Legend!$H$3,3,IF(V1765=Legend!$H$4,2,IF(V1765=Legend!$H$5,1,0)))</f>
        <v>1</v>
      </c>
      <c r="AM1765">
        <f t="shared" si="195"/>
        <v>9</v>
      </c>
    </row>
    <row r="1766" spans="1:39" ht="109.2" x14ac:dyDescent="0.3">
      <c r="A1766" t="s">
        <v>61</v>
      </c>
      <c r="B1766" t="s">
        <v>1190</v>
      </c>
      <c r="C1766" t="s">
        <v>1191</v>
      </c>
      <c r="D1766" t="s">
        <v>1243</v>
      </c>
      <c r="E1766" t="str">
        <f t="shared" si="189"/>
        <v>MM GRAND MART</v>
      </c>
      <c r="F1766" t="s">
        <v>61</v>
      </c>
      <c r="G1766" t="s">
        <v>21</v>
      </c>
      <c r="H1766" t="s">
        <v>21</v>
      </c>
      <c r="I1766" t="s">
        <v>22</v>
      </c>
      <c r="J1766" t="s">
        <v>23</v>
      </c>
      <c r="K1766" t="s">
        <v>24</v>
      </c>
      <c r="L1766" t="s">
        <v>25</v>
      </c>
      <c r="M1766" t="s">
        <v>25</v>
      </c>
      <c r="N1766" t="s">
        <v>38</v>
      </c>
      <c r="O1766" t="s">
        <v>25</v>
      </c>
      <c r="P1766" t="s">
        <v>21</v>
      </c>
      <c r="Q1766" t="s">
        <v>27</v>
      </c>
      <c r="R1766" t="s">
        <v>28</v>
      </c>
      <c r="S1766" t="s">
        <v>29</v>
      </c>
      <c r="T1766" t="s">
        <v>21</v>
      </c>
      <c r="U1766" t="s">
        <v>21</v>
      </c>
      <c r="V1766" t="s">
        <v>42</v>
      </c>
      <c r="W1766" s="2" t="s">
        <v>66</v>
      </c>
      <c r="Y1766">
        <f>IF(J1766=Legend!$B$3,0,IF(J1766=Legend!$B$4,1,IF(J1766=Legend!$B$5,2,0)))</f>
        <v>1</v>
      </c>
      <c r="Z1766">
        <f t="shared" si="190"/>
        <v>1</v>
      </c>
      <c r="AA1766">
        <f t="shared" si="191"/>
        <v>1</v>
      </c>
      <c r="AB1766">
        <f t="shared" si="192"/>
        <v>1</v>
      </c>
      <c r="AC1766">
        <f>IF(N1766=Legend!$D$3,3,IF(N1766=Legend!$D$4,2,IF(N1766=Legend!$D$5,1,0)))</f>
        <v>3</v>
      </c>
      <c r="AD1766">
        <f t="shared" si="193"/>
        <v>1</v>
      </c>
      <c r="AF1766">
        <f t="shared" si="194"/>
        <v>0</v>
      </c>
      <c r="AG1766">
        <f>IF(R1766=Legend!$F$3,3,IF(R1766=Legend!$F$4,2,IF(R1766=Legend!$F$5,1,0)))</f>
        <v>2</v>
      </c>
      <c r="AH1766">
        <f>IF(S1766=Legend!$F$3,3,IF(S1766=Legend!$F$4,2,IF(S1766=Legend!$F$5,1,0)))</f>
        <v>3</v>
      </c>
      <c r="AK1766">
        <f>IF(V1766=Legend!$H$3,3,IF(V1766=Legend!$H$4,2,IF(V1766=Legend!$H$5,1,0)))</f>
        <v>0</v>
      </c>
      <c r="AM1766">
        <f t="shared" si="195"/>
        <v>13</v>
      </c>
    </row>
    <row r="1767" spans="1:39" ht="156" x14ac:dyDescent="0.3">
      <c r="A1767" t="s">
        <v>49</v>
      </c>
      <c r="B1767" t="s">
        <v>475</v>
      </c>
      <c r="C1767" t="s">
        <v>854</v>
      </c>
      <c r="D1767" t="s">
        <v>1455</v>
      </c>
      <c r="E1767" t="str">
        <f t="shared" si="189"/>
        <v>MM LABANA</v>
      </c>
      <c r="F1767" t="s">
        <v>49</v>
      </c>
      <c r="G1767" t="s">
        <v>21</v>
      </c>
      <c r="H1767" t="s">
        <v>21</v>
      </c>
      <c r="I1767" t="s">
        <v>22</v>
      </c>
      <c r="J1767" t="s">
        <v>23</v>
      </c>
      <c r="K1767" t="s">
        <v>24</v>
      </c>
      <c r="L1767" t="s">
        <v>25</v>
      </c>
      <c r="M1767" t="s">
        <v>21</v>
      </c>
      <c r="N1767" t="s">
        <v>38</v>
      </c>
      <c r="O1767" t="s">
        <v>25</v>
      </c>
      <c r="P1767" t="s">
        <v>21</v>
      </c>
      <c r="Q1767" t="s">
        <v>27</v>
      </c>
      <c r="R1767" t="s">
        <v>45</v>
      </c>
      <c r="S1767" t="s">
        <v>28</v>
      </c>
      <c r="T1767" t="s">
        <v>21</v>
      </c>
      <c r="U1767" t="s">
        <v>21</v>
      </c>
      <c r="V1767" t="s">
        <v>33</v>
      </c>
      <c r="W1767" s="2" t="s">
        <v>31</v>
      </c>
      <c r="Y1767">
        <f>IF(J1767=Legend!$B$3,0,IF(J1767=Legend!$B$4,1,IF(J1767=Legend!$B$5,2,0)))</f>
        <v>1</v>
      </c>
      <c r="Z1767">
        <f t="shared" si="190"/>
        <v>1</v>
      </c>
      <c r="AA1767">
        <f t="shared" si="191"/>
        <v>1</v>
      </c>
      <c r="AB1767">
        <f t="shared" si="192"/>
        <v>0</v>
      </c>
      <c r="AC1767">
        <f>IF(N1767=Legend!$D$3,3,IF(N1767=Legend!$D$4,2,IF(N1767=Legend!$D$5,1,0)))</f>
        <v>3</v>
      </c>
      <c r="AD1767">
        <f t="shared" si="193"/>
        <v>1</v>
      </c>
      <c r="AF1767">
        <f t="shared" si="194"/>
        <v>0</v>
      </c>
      <c r="AG1767">
        <f>IF(R1767=Legend!$F$3,3,IF(R1767=Legend!$F$4,2,IF(R1767=Legend!$F$5,1,0)))</f>
        <v>1</v>
      </c>
      <c r="AH1767">
        <f>IF(S1767=Legend!$F$3,3,IF(S1767=Legend!$F$4,2,IF(S1767=Legend!$F$5,1,0)))</f>
        <v>2</v>
      </c>
      <c r="AK1767">
        <f>IF(V1767=Legend!$H$3,3,IF(V1767=Legend!$H$4,2,IF(V1767=Legend!$H$5,1,0)))</f>
        <v>1</v>
      </c>
      <c r="AM1767">
        <f t="shared" si="195"/>
        <v>11</v>
      </c>
    </row>
    <row r="1768" spans="1:39" ht="140.4" x14ac:dyDescent="0.3">
      <c r="A1768" t="s">
        <v>19</v>
      </c>
      <c r="B1768" t="s">
        <v>162</v>
      </c>
      <c r="C1768" t="s">
        <v>239</v>
      </c>
      <c r="D1768" t="s">
        <v>262</v>
      </c>
      <c r="E1768" t="str">
        <f t="shared" si="189"/>
        <v>MM MAJU /ADRIAN SUTANTO</v>
      </c>
      <c r="F1768" t="s">
        <v>44</v>
      </c>
      <c r="G1768" t="s">
        <v>21</v>
      </c>
      <c r="H1768" t="s">
        <v>21</v>
      </c>
      <c r="I1768" t="s">
        <v>22</v>
      </c>
      <c r="J1768" t="s">
        <v>35</v>
      </c>
      <c r="K1768" t="s">
        <v>24</v>
      </c>
      <c r="L1768" t="s">
        <v>25</v>
      </c>
      <c r="M1768" t="s">
        <v>25</v>
      </c>
      <c r="N1768" t="s">
        <v>28</v>
      </c>
      <c r="O1768" t="s">
        <v>25</v>
      </c>
      <c r="P1768" t="s">
        <v>21</v>
      </c>
      <c r="Q1768" t="s">
        <v>27</v>
      </c>
      <c r="R1768" t="s">
        <v>45</v>
      </c>
      <c r="S1768" t="s">
        <v>29</v>
      </c>
      <c r="T1768" t="s">
        <v>21</v>
      </c>
      <c r="U1768" t="s">
        <v>21</v>
      </c>
      <c r="V1768" t="s">
        <v>33</v>
      </c>
      <c r="W1768" s="2" t="s">
        <v>34</v>
      </c>
      <c r="Y1768">
        <f>IF(J1768=Legend!$B$3,0,IF(J1768=Legend!$B$4,1,IF(J1768=Legend!$B$5,2,0)))</f>
        <v>0</v>
      </c>
      <c r="Z1768">
        <f t="shared" si="190"/>
        <v>1</v>
      </c>
      <c r="AA1768">
        <f t="shared" si="191"/>
        <v>1</v>
      </c>
      <c r="AB1768">
        <f t="shared" si="192"/>
        <v>1</v>
      </c>
      <c r="AC1768">
        <f>IF(N1768=Legend!$D$3,3,IF(N1768=Legend!$D$4,2,IF(N1768=Legend!$D$5,1,0)))</f>
        <v>1</v>
      </c>
      <c r="AD1768">
        <f t="shared" si="193"/>
        <v>1</v>
      </c>
      <c r="AF1768">
        <f t="shared" si="194"/>
        <v>0</v>
      </c>
      <c r="AG1768">
        <f>IF(R1768=Legend!$F$3,3,IF(R1768=Legend!$F$4,2,IF(R1768=Legend!$F$5,1,0)))</f>
        <v>1</v>
      </c>
      <c r="AH1768">
        <f>IF(S1768=Legend!$F$3,3,IF(S1768=Legend!$F$4,2,IF(S1768=Legend!$F$5,1,0)))</f>
        <v>3</v>
      </c>
      <c r="AK1768">
        <f>IF(V1768=Legend!$H$3,3,IF(V1768=Legend!$H$4,2,IF(V1768=Legend!$H$5,1,0)))</f>
        <v>1</v>
      </c>
      <c r="AM1768">
        <f t="shared" si="195"/>
        <v>10</v>
      </c>
    </row>
    <row r="1769" spans="1:39" ht="140.4" x14ac:dyDescent="0.3">
      <c r="A1769" t="s">
        <v>74</v>
      </c>
      <c r="B1769" t="s">
        <v>174</v>
      </c>
      <c r="C1769" t="s">
        <v>886</v>
      </c>
      <c r="D1769" t="s">
        <v>3989</v>
      </c>
      <c r="E1769" t="str">
        <f t="shared" si="189"/>
        <v>MM MOJO</v>
      </c>
      <c r="F1769" t="s">
        <v>74</v>
      </c>
      <c r="G1769" t="s">
        <v>21</v>
      </c>
      <c r="H1769" t="s">
        <v>21</v>
      </c>
      <c r="I1769" t="s">
        <v>54</v>
      </c>
      <c r="J1769" t="s">
        <v>23</v>
      </c>
      <c r="K1769" t="s">
        <v>24</v>
      </c>
      <c r="L1769" t="s">
        <v>25</v>
      </c>
      <c r="M1769" t="s">
        <v>25</v>
      </c>
      <c r="N1769" t="s">
        <v>26</v>
      </c>
      <c r="O1769" t="s">
        <v>25</v>
      </c>
      <c r="P1769" t="s">
        <v>21</v>
      </c>
      <c r="Q1769" t="s">
        <v>27</v>
      </c>
      <c r="R1769" t="s">
        <v>45</v>
      </c>
      <c r="S1769" t="s">
        <v>29</v>
      </c>
      <c r="T1769" t="s">
        <v>21</v>
      </c>
      <c r="U1769" t="s">
        <v>21</v>
      </c>
      <c r="V1769" t="s">
        <v>30</v>
      </c>
      <c r="W1769" s="2" t="s">
        <v>34</v>
      </c>
      <c r="Y1769">
        <f>IF(J1769=Legend!$B$3,0,IF(J1769=Legend!$B$4,1,IF(J1769=Legend!$B$5,2,0)))</f>
        <v>1</v>
      </c>
      <c r="Z1769">
        <f t="shared" si="190"/>
        <v>1</v>
      </c>
      <c r="AA1769">
        <f t="shared" si="191"/>
        <v>1</v>
      </c>
      <c r="AB1769">
        <f t="shared" si="192"/>
        <v>1</v>
      </c>
      <c r="AC1769">
        <f>IF(N1769=Legend!$D$3,3,IF(N1769=Legend!$D$4,2,IF(N1769=Legend!$D$5,1,0)))</f>
        <v>2</v>
      </c>
      <c r="AD1769">
        <f t="shared" si="193"/>
        <v>1</v>
      </c>
      <c r="AF1769">
        <f t="shared" si="194"/>
        <v>0</v>
      </c>
      <c r="AG1769">
        <f>IF(R1769=Legend!$F$3,3,IF(R1769=Legend!$F$4,2,IF(R1769=Legend!$F$5,1,0)))</f>
        <v>1</v>
      </c>
      <c r="AH1769">
        <f>IF(S1769=Legend!$F$3,3,IF(S1769=Legend!$F$4,2,IF(S1769=Legend!$F$5,1,0)))</f>
        <v>3</v>
      </c>
      <c r="AK1769">
        <f>IF(V1769=Legend!$H$3,3,IF(V1769=Legend!$H$4,2,IF(V1769=Legend!$H$5,1,0)))</f>
        <v>2</v>
      </c>
      <c r="AM1769">
        <f t="shared" si="195"/>
        <v>13</v>
      </c>
    </row>
    <row r="1770" spans="1:39" ht="140.4" x14ac:dyDescent="0.3">
      <c r="A1770" t="s">
        <v>135</v>
      </c>
      <c r="B1770" t="s">
        <v>2870</v>
      </c>
      <c r="C1770" t="s">
        <v>3618</v>
      </c>
      <c r="D1770" t="s">
        <v>4877</v>
      </c>
      <c r="E1770" t="str">
        <f t="shared" si="189"/>
        <v>MM PERMATA MARENE</v>
      </c>
      <c r="F1770" t="s">
        <v>135</v>
      </c>
      <c r="G1770" t="s">
        <v>21</v>
      </c>
      <c r="H1770" t="s">
        <v>21</v>
      </c>
      <c r="I1770" t="s">
        <v>22</v>
      </c>
      <c r="J1770" t="s">
        <v>23</v>
      </c>
      <c r="K1770" t="s">
        <v>24</v>
      </c>
      <c r="L1770" t="s">
        <v>25</v>
      </c>
      <c r="M1770" t="s">
        <v>25</v>
      </c>
      <c r="N1770" t="s">
        <v>38</v>
      </c>
      <c r="O1770" t="s">
        <v>25</v>
      </c>
      <c r="P1770" t="s">
        <v>21</v>
      </c>
      <c r="Q1770" t="s">
        <v>80</v>
      </c>
      <c r="R1770" t="s">
        <v>28</v>
      </c>
      <c r="S1770" t="s">
        <v>29</v>
      </c>
      <c r="T1770" t="s">
        <v>21</v>
      </c>
      <c r="U1770" t="s">
        <v>21</v>
      </c>
      <c r="V1770" t="s">
        <v>33</v>
      </c>
      <c r="W1770" s="2" t="s">
        <v>34</v>
      </c>
      <c r="Y1770">
        <f>IF(J1770=Legend!$B$3,0,IF(J1770=Legend!$B$4,1,IF(J1770=Legend!$B$5,2,0)))</f>
        <v>1</v>
      </c>
      <c r="Z1770">
        <f t="shared" si="190"/>
        <v>1</v>
      </c>
      <c r="AA1770">
        <f t="shared" si="191"/>
        <v>1</v>
      </c>
      <c r="AB1770">
        <f t="shared" si="192"/>
        <v>1</v>
      </c>
      <c r="AC1770">
        <f>IF(N1770=Legend!$D$3,3,IF(N1770=Legend!$D$4,2,IF(N1770=Legend!$D$5,1,0)))</f>
        <v>3</v>
      </c>
      <c r="AD1770">
        <f t="shared" si="193"/>
        <v>1</v>
      </c>
      <c r="AF1770">
        <f t="shared" si="194"/>
        <v>2</v>
      </c>
      <c r="AG1770">
        <f>IF(R1770=Legend!$F$3,3,IF(R1770=Legend!$F$4,2,IF(R1770=Legend!$F$5,1,0)))</f>
        <v>2</v>
      </c>
      <c r="AH1770">
        <f>IF(S1770=Legend!$F$3,3,IF(S1770=Legend!$F$4,2,IF(S1770=Legend!$F$5,1,0)))</f>
        <v>3</v>
      </c>
      <c r="AK1770">
        <f>IF(V1770=Legend!$H$3,3,IF(V1770=Legend!$H$4,2,IF(V1770=Legend!$H$5,1,0)))</f>
        <v>1</v>
      </c>
      <c r="AM1770">
        <f t="shared" si="195"/>
        <v>16</v>
      </c>
    </row>
    <row r="1771" spans="1:39" ht="109.2" x14ac:dyDescent="0.3">
      <c r="A1771" t="s">
        <v>49</v>
      </c>
      <c r="B1771" t="s">
        <v>1190</v>
      </c>
      <c r="C1771" t="s">
        <v>1539</v>
      </c>
      <c r="D1771" t="s">
        <v>1561</v>
      </c>
      <c r="E1771" t="str">
        <f t="shared" si="189"/>
        <v>MM PRIMA GLORY</v>
      </c>
      <c r="F1771" t="s">
        <v>49</v>
      </c>
      <c r="G1771" t="s">
        <v>21</v>
      </c>
      <c r="H1771" t="s">
        <v>21</v>
      </c>
      <c r="I1771" t="s">
        <v>22</v>
      </c>
      <c r="J1771" t="s">
        <v>35</v>
      </c>
      <c r="K1771" t="s">
        <v>24</v>
      </c>
      <c r="L1771" t="s">
        <v>25</v>
      </c>
      <c r="M1771" t="s">
        <v>25</v>
      </c>
      <c r="N1771" t="s">
        <v>26</v>
      </c>
      <c r="O1771" t="s">
        <v>25</v>
      </c>
      <c r="P1771" t="s">
        <v>21</v>
      </c>
      <c r="Q1771" t="s">
        <v>27</v>
      </c>
      <c r="R1771" t="s">
        <v>45</v>
      </c>
      <c r="S1771" t="s">
        <v>29</v>
      </c>
      <c r="T1771" t="s">
        <v>21</v>
      </c>
      <c r="U1771" t="s">
        <v>21</v>
      </c>
      <c r="V1771" t="s">
        <v>33</v>
      </c>
      <c r="W1771" s="2" t="s">
        <v>91</v>
      </c>
      <c r="Y1771">
        <f>IF(J1771=Legend!$B$3,0,IF(J1771=Legend!$B$4,1,IF(J1771=Legend!$B$5,2,0)))</f>
        <v>0</v>
      </c>
      <c r="Z1771">
        <f t="shared" si="190"/>
        <v>1</v>
      </c>
      <c r="AA1771">
        <f t="shared" si="191"/>
        <v>1</v>
      </c>
      <c r="AB1771">
        <f t="shared" si="192"/>
        <v>1</v>
      </c>
      <c r="AC1771">
        <f>IF(N1771=Legend!$D$3,3,IF(N1771=Legend!$D$4,2,IF(N1771=Legend!$D$5,1,0)))</f>
        <v>2</v>
      </c>
      <c r="AD1771">
        <f t="shared" si="193"/>
        <v>1</v>
      </c>
      <c r="AF1771">
        <f t="shared" si="194"/>
        <v>0</v>
      </c>
      <c r="AG1771">
        <f>IF(R1771=Legend!$F$3,3,IF(R1771=Legend!$F$4,2,IF(R1771=Legend!$F$5,1,0)))</f>
        <v>1</v>
      </c>
      <c r="AH1771">
        <f>IF(S1771=Legend!$F$3,3,IF(S1771=Legend!$F$4,2,IF(S1771=Legend!$F$5,1,0)))</f>
        <v>3</v>
      </c>
      <c r="AK1771">
        <f>IF(V1771=Legend!$H$3,3,IF(V1771=Legend!$H$4,2,IF(V1771=Legend!$H$5,1,0)))</f>
        <v>1</v>
      </c>
      <c r="AM1771">
        <f t="shared" si="195"/>
        <v>11</v>
      </c>
    </row>
    <row r="1772" spans="1:39" ht="140.4" x14ac:dyDescent="0.3">
      <c r="A1772" t="s">
        <v>150</v>
      </c>
      <c r="B1772" t="s">
        <v>2870</v>
      </c>
      <c r="C1772" t="s">
        <v>3618</v>
      </c>
      <c r="D1772" t="s">
        <v>5222</v>
      </c>
      <c r="E1772" t="str">
        <f t="shared" si="189"/>
        <v>MM PUTRA</v>
      </c>
      <c r="F1772" t="s">
        <v>150</v>
      </c>
      <c r="G1772" t="s">
        <v>21</v>
      </c>
      <c r="H1772" t="s">
        <v>21</v>
      </c>
      <c r="I1772" t="s">
        <v>22</v>
      </c>
      <c r="J1772" t="s">
        <v>41</v>
      </c>
      <c r="K1772" t="s">
        <v>24</v>
      </c>
      <c r="L1772" t="s">
        <v>25</v>
      </c>
      <c r="M1772" t="s">
        <v>25</v>
      </c>
      <c r="N1772" t="s">
        <v>38</v>
      </c>
      <c r="O1772" t="s">
        <v>25</v>
      </c>
      <c r="P1772" t="s">
        <v>21</v>
      </c>
      <c r="Q1772" t="s">
        <v>27</v>
      </c>
      <c r="R1772" t="s">
        <v>28</v>
      </c>
      <c r="S1772" t="s">
        <v>29</v>
      </c>
      <c r="T1772" t="s">
        <v>21</v>
      </c>
      <c r="U1772" t="s">
        <v>21</v>
      </c>
      <c r="V1772" t="s">
        <v>30</v>
      </c>
      <c r="W1772" s="2" t="s">
        <v>34</v>
      </c>
      <c r="Y1772">
        <f>IF(J1772=Legend!$B$3,0,IF(J1772=Legend!$B$4,1,IF(J1772=Legend!$B$5,2,0)))</f>
        <v>2</v>
      </c>
      <c r="Z1772">
        <f t="shared" si="190"/>
        <v>1</v>
      </c>
      <c r="AA1772">
        <f t="shared" si="191"/>
        <v>1</v>
      </c>
      <c r="AB1772">
        <f t="shared" si="192"/>
        <v>1</v>
      </c>
      <c r="AC1772">
        <f>IF(N1772=Legend!$D$3,3,IF(N1772=Legend!$D$4,2,IF(N1772=Legend!$D$5,1,0)))</f>
        <v>3</v>
      </c>
      <c r="AD1772">
        <f t="shared" si="193"/>
        <v>1</v>
      </c>
      <c r="AF1772">
        <f t="shared" si="194"/>
        <v>0</v>
      </c>
      <c r="AG1772">
        <f>IF(R1772=Legend!$F$3,3,IF(R1772=Legend!$F$4,2,IF(R1772=Legend!$F$5,1,0)))</f>
        <v>2</v>
      </c>
      <c r="AH1772">
        <f>IF(S1772=Legend!$F$3,3,IF(S1772=Legend!$F$4,2,IF(S1772=Legend!$F$5,1,0)))</f>
        <v>3</v>
      </c>
      <c r="AK1772">
        <f>IF(V1772=Legend!$H$3,3,IF(V1772=Legend!$H$4,2,IF(V1772=Legend!$H$5,1,0)))</f>
        <v>2</v>
      </c>
      <c r="AM1772">
        <f t="shared" si="195"/>
        <v>16</v>
      </c>
    </row>
    <row r="1773" spans="1:39" ht="140.4" x14ac:dyDescent="0.3">
      <c r="A1773" t="s">
        <v>70</v>
      </c>
      <c r="B1773" t="s">
        <v>174</v>
      </c>
      <c r="C1773" t="s">
        <v>886</v>
      </c>
      <c r="D1773" t="s">
        <v>4289</v>
      </c>
      <c r="E1773" t="str">
        <f t="shared" si="189"/>
        <v>MM SALAM</v>
      </c>
      <c r="F1773" t="s">
        <v>143</v>
      </c>
      <c r="G1773" t="s">
        <v>21</v>
      </c>
      <c r="H1773" t="s">
        <v>21</v>
      </c>
      <c r="I1773" t="s">
        <v>22</v>
      </c>
      <c r="J1773" t="s">
        <v>35</v>
      </c>
      <c r="K1773" t="s">
        <v>24</v>
      </c>
      <c r="L1773" t="s">
        <v>25</v>
      </c>
      <c r="M1773" t="s">
        <v>25</v>
      </c>
      <c r="N1773" t="s">
        <v>28</v>
      </c>
      <c r="O1773" t="s">
        <v>25</v>
      </c>
      <c r="P1773" t="s">
        <v>21</v>
      </c>
      <c r="Q1773" t="s">
        <v>27</v>
      </c>
      <c r="R1773" t="s">
        <v>45</v>
      </c>
      <c r="S1773" t="s">
        <v>28</v>
      </c>
      <c r="T1773" t="s">
        <v>21</v>
      </c>
      <c r="U1773" t="s">
        <v>21</v>
      </c>
      <c r="V1773" t="s">
        <v>42</v>
      </c>
      <c r="W1773" s="2" t="s">
        <v>34</v>
      </c>
      <c r="Y1773">
        <f>IF(J1773=Legend!$B$3,0,IF(J1773=Legend!$B$4,1,IF(J1773=Legend!$B$5,2,0)))</f>
        <v>0</v>
      </c>
      <c r="Z1773">
        <f t="shared" si="190"/>
        <v>1</v>
      </c>
      <c r="AA1773">
        <f t="shared" si="191"/>
        <v>1</v>
      </c>
      <c r="AB1773">
        <f t="shared" si="192"/>
        <v>1</v>
      </c>
      <c r="AC1773">
        <f>IF(N1773=Legend!$D$3,3,IF(N1773=Legend!$D$4,2,IF(N1773=Legend!$D$5,1,0)))</f>
        <v>1</v>
      </c>
      <c r="AD1773">
        <f t="shared" si="193"/>
        <v>1</v>
      </c>
      <c r="AF1773">
        <f t="shared" si="194"/>
        <v>0</v>
      </c>
      <c r="AG1773">
        <f>IF(R1773=Legend!$F$3,3,IF(R1773=Legend!$F$4,2,IF(R1773=Legend!$F$5,1,0)))</f>
        <v>1</v>
      </c>
      <c r="AH1773">
        <f>IF(S1773=Legend!$F$3,3,IF(S1773=Legend!$F$4,2,IF(S1773=Legend!$F$5,1,0)))</f>
        <v>2</v>
      </c>
      <c r="AK1773">
        <f>IF(V1773=Legend!$H$3,3,IF(V1773=Legend!$H$4,2,IF(V1773=Legend!$H$5,1,0)))</f>
        <v>0</v>
      </c>
      <c r="AM1773">
        <f t="shared" si="195"/>
        <v>8</v>
      </c>
    </row>
    <row r="1774" spans="1:39" ht="156" x14ac:dyDescent="0.3">
      <c r="A1774" t="s">
        <v>32</v>
      </c>
      <c r="B1774" t="s">
        <v>1733</v>
      </c>
      <c r="C1774" t="s">
        <v>1734</v>
      </c>
      <c r="D1774" t="s">
        <v>1949</v>
      </c>
      <c r="E1774" t="str">
        <f t="shared" si="189"/>
        <v>MM SENTOSA / JL GATOT SUBROTO</v>
      </c>
      <c r="F1774" t="s">
        <v>67</v>
      </c>
      <c r="G1774" t="s">
        <v>21</v>
      </c>
      <c r="H1774" t="s">
        <v>21</v>
      </c>
      <c r="I1774" t="s">
        <v>22</v>
      </c>
      <c r="J1774" t="s">
        <v>41</v>
      </c>
      <c r="K1774" t="s">
        <v>24</v>
      </c>
      <c r="L1774" t="s">
        <v>25</v>
      </c>
      <c r="M1774" t="s">
        <v>25</v>
      </c>
      <c r="N1774" t="s">
        <v>38</v>
      </c>
      <c r="O1774" t="s">
        <v>21</v>
      </c>
      <c r="P1774" t="s">
        <v>21</v>
      </c>
      <c r="Q1774" t="s">
        <v>60</v>
      </c>
      <c r="R1774" t="s">
        <v>45</v>
      </c>
      <c r="S1774" t="s">
        <v>28</v>
      </c>
      <c r="T1774" t="s">
        <v>21</v>
      </c>
      <c r="U1774" t="s">
        <v>21</v>
      </c>
      <c r="V1774" t="s">
        <v>33</v>
      </c>
      <c r="W1774" s="2" t="s">
        <v>31</v>
      </c>
      <c r="Y1774">
        <f>IF(J1774=Legend!$B$3,0,IF(J1774=Legend!$B$4,1,IF(J1774=Legend!$B$5,2,0)))</f>
        <v>2</v>
      </c>
      <c r="Z1774">
        <f t="shared" si="190"/>
        <v>1</v>
      </c>
      <c r="AA1774">
        <f t="shared" si="191"/>
        <v>1</v>
      </c>
      <c r="AB1774">
        <f t="shared" si="192"/>
        <v>1</v>
      </c>
      <c r="AC1774">
        <f>IF(N1774=Legend!$D$3,3,IF(N1774=Legend!$D$4,2,IF(N1774=Legend!$D$5,1,0)))</f>
        <v>3</v>
      </c>
      <c r="AD1774">
        <f t="shared" si="193"/>
        <v>0</v>
      </c>
      <c r="AF1774">
        <f t="shared" si="194"/>
        <v>2</v>
      </c>
      <c r="AG1774">
        <f>IF(R1774=Legend!$F$3,3,IF(R1774=Legend!$F$4,2,IF(R1774=Legend!$F$5,1,0)))</f>
        <v>1</v>
      </c>
      <c r="AH1774">
        <f>IF(S1774=Legend!$F$3,3,IF(S1774=Legend!$F$4,2,IF(S1774=Legend!$F$5,1,0)))</f>
        <v>2</v>
      </c>
      <c r="AK1774">
        <f>IF(V1774=Legend!$H$3,3,IF(V1774=Legend!$H$4,2,IF(V1774=Legend!$H$5,1,0)))</f>
        <v>1</v>
      </c>
      <c r="AM1774">
        <f t="shared" si="195"/>
        <v>14</v>
      </c>
    </row>
    <row r="1775" spans="1:39" ht="140.4" x14ac:dyDescent="0.3">
      <c r="A1775" t="s">
        <v>73</v>
      </c>
      <c r="B1775" t="s">
        <v>162</v>
      </c>
      <c r="C1775" t="s">
        <v>359</v>
      </c>
      <c r="D1775" t="s">
        <v>379</v>
      </c>
      <c r="E1775" t="str">
        <f t="shared" si="189"/>
        <v>MM SINAR INDAH</v>
      </c>
      <c r="F1775" t="s">
        <v>20</v>
      </c>
      <c r="G1775" t="s">
        <v>21</v>
      </c>
      <c r="H1775" t="s">
        <v>21</v>
      </c>
      <c r="I1775" t="s">
        <v>22</v>
      </c>
      <c r="J1775" t="s">
        <v>35</v>
      </c>
      <c r="K1775" t="s">
        <v>47</v>
      </c>
      <c r="L1775" t="s">
        <v>21</v>
      </c>
      <c r="M1775" t="s">
        <v>25</v>
      </c>
      <c r="N1775" t="s">
        <v>28</v>
      </c>
      <c r="O1775" t="s">
        <v>25</v>
      </c>
      <c r="P1775" t="s">
        <v>21</v>
      </c>
      <c r="Q1775" t="s">
        <v>27</v>
      </c>
      <c r="R1775" t="s">
        <v>45</v>
      </c>
      <c r="S1775" t="s">
        <v>29</v>
      </c>
      <c r="T1775" t="s">
        <v>21</v>
      </c>
      <c r="U1775" t="s">
        <v>21</v>
      </c>
      <c r="V1775" t="s">
        <v>42</v>
      </c>
      <c r="W1775" s="2" t="s">
        <v>34</v>
      </c>
      <c r="Y1775">
        <f>IF(J1775=Legend!$B$3,0,IF(J1775=Legend!$B$4,1,IF(J1775=Legend!$B$5,2,0)))</f>
        <v>0</v>
      </c>
      <c r="Z1775">
        <f t="shared" si="190"/>
        <v>0</v>
      </c>
      <c r="AA1775">
        <f t="shared" si="191"/>
        <v>0</v>
      </c>
      <c r="AB1775">
        <f t="shared" si="192"/>
        <v>1</v>
      </c>
      <c r="AC1775">
        <f>IF(N1775=Legend!$D$3,3,IF(N1775=Legend!$D$4,2,IF(N1775=Legend!$D$5,1,0)))</f>
        <v>1</v>
      </c>
      <c r="AD1775">
        <f t="shared" si="193"/>
        <v>1</v>
      </c>
      <c r="AF1775">
        <f t="shared" si="194"/>
        <v>0</v>
      </c>
      <c r="AG1775">
        <f>IF(R1775=Legend!$F$3,3,IF(R1775=Legend!$F$4,2,IF(R1775=Legend!$F$5,1,0)))</f>
        <v>1</v>
      </c>
      <c r="AH1775">
        <f>IF(S1775=Legend!$F$3,3,IF(S1775=Legend!$F$4,2,IF(S1775=Legend!$F$5,1,0)))</f>
        <v>3</v>
      </c>
      <c r="AK1775">
        <f>IF(V1775=Legend!$H$3,3,IF(V1775=Legend!$H$4,2,IF(V1775=Legend!$H$5,1,0)))</f>
        <v>0</v>
      </c>
      <c r="AM1775">
        <f t="shared" si="195"/>
        <v>7</v>
      </c>
    </row>
    <row r="1776" spans="1:39" ht="156" x14ac:dyDescent="0.3">
      <c r="A1776" t="s">
        <v>55</v>
      </c>
      <c r="B1776" t="s">
        <v>843</v>
      </c>
      <c r="C1776" t="s">
        <v>844</v>
      </c>
      <c r="D1776" t="s">
        <v>846</v>
      </c>
      <c r="E1776" t="str">
        <f t="shared" si="189"/>
        <v>MM SURABAYA</v>
      </c>
      <c r="F1776" t="s">
        <v>55</v>
      </c>
      <c r="G1776" t="s">
        <v>21</v>
      </c>
      <c r="H1776" t="s">
        <v>21</v>
      </c>
      <c r="I1776" t="s">
        <v>22</v>
      </c>
      <c r="J1776" t="s">
        <v>23</v>
      </c>
      <c r="K1776" t="s">
        <v>24</v>
      </c>
      <c r="L1776" t="s">
        <v>25</v>
      </c>
      <c r="M1776" t="s">
        <v>25</v>
      </c>
      <c r="N1776" t="s">
        <v>38</v>
      </c>
      <c r="O1776" t="s">
        <v>25</v>
      </c>
      <c r="P1776" t="s">
        <v>21</v>
      </c>
      <c r="Q1776" t="s">
        <v>27</v>
      </c>
      <c r="R1776" t="s">
        <v>28</v>
      </c>
      <c r="S1776" t="s">
        <v>29</v>
      </c>
      <c r="T1776" t="s">
        <v>21</v>
      </c>
      <c r="U1776" t="s">
        <v>21</v>
      </c>
      <c r="V1776" t="s">
        <v>33</v>
      </c>
      <c r="W1776" s="2" t="s">
        <v>31</v>
      </c>
      <c r="Y1776">
        <f>IF(J1776=Legend!$B$3,0,IF(J1776=Legend!$B$4,1,IF(J1776=Legend!$B$5,2,0)))</f>
        <v>1</v>
      </c>
      <c r="Z1776">
        <f t="shared" si="190"/>
        <v>1</v>
      </c>
      <c r="AA1776">
        <f t="shared" si="191"/>
        <v>1</v>
      </c>
      <c r="AB1776">
        <f t="shared" si="192"/>
        <v>1</v>
      </c>
      <c r="AC1776">
        <f>IF(N1776=Legend!$D$3,3,IF(N1776=Legend!$D$4,2,IF(N1776=Legend!$D$5,1,0)))</f>
        <v>3</v>
      </c>
      <c r="AD1776">
        <f t="shared" si="193"/>
        <v>1</v>
      </c>
      <c r="AF1776">
        <f t="shared" si="194"/>
        <v>0</v>
      </c>
      <c r="AG1776">
        <f>IF(R1776=Legend!$F$3,3,IF(R1776=Legend!$F$4,2,IF(R1776=Legend!$F$5,1,0)))</f>
        <v>2</v>
      </c>
      <c r="AH1776">
        <f>IF(S1776=Legend!$F$3,3,IF(S1776=Legend!$F$4,2,IF(S1776=Legend!$F$5,1,0)))</f>
        <v>3</v>
      </c>
      <c r="AK1776">
        <f>IF(V1776=Legend!$H$3,3,IF(V1776=Legend!$H$4,2,IF(V1776=Legend!$H$5,1,0)))</f>
        <v>1</v>
      </c>
      <c r="AM1776">
        <f t="shared" si="195"/>
        <v>14</v>
      </c>
    </row>
    <row r="1777" spans="1:39" ht="140.4" x14ac:dyDescent="0.3">
      <c r="A1777" t="s">
        <v>74</v>
      </c>
      <c r="B1777" t="s">
        <v>174</v>
      </c>
      <c r="C1777" t="s">
        <v>2721</v>
      </c>
      <c r="D1777" t="s">
        <v>4081</v>
      </c>
      <c r="E1777" t="str">
        <f t="shared" si="189"/>
        <v>MM SURYA KENCANA</v>
      </c>
      <c r="F1777" t="s">
        <v>74</v>
      </c>
      <c r="G1777" t="s">
        <v>21</v>
      </c>
      <c r="H1777" t="s">
        <v>21</v>
      </c>
      <c r="I1777" t="s">
        <v>22</v>
      </c>
      <c r="J1777" t="s">
        <v>23</v>
      </c>
      <c r="K1777" t="s">
        <v>24</v>
      </c>
      <c r="L1777" t="s">
        <v>25</v>
      </c>
      <c r="M1777" t="s">
        <v>25</v>
      </c>
      <c r="N1777" t="s">
        <v>38</v>
      </c>
      <c r="O1777" t="s">
        <v>25</v>
      </c>
      <c r="P1777" t="s">
        <v>21</v>
      </c>
      <c r="Q1777" t="s">
        <v>27</v>
      </c>
      <c r="R1777" t="s">
        <v>45</v>
      </c>
      <c r="S1777" t="s">
        <v>29</v>
      </c>
      <c r="T1777" t="s">
        <v>21</v>
      </c>
      <c r="U1777" t="s">
        <v>21</v>
      </c>
      <c r="V1777" t="s">
        <v>33</v>
      </c>
      <c r="W1777" s="2" t="s">
        <v>34</v>
      </c>
      <c r="Y1777">
        <f>IF(J1777=Legend!$B$3,0,IF(J1777=Legend!$B$4,1,IF(J1777=Legend!$B$5,2,0)))</f>
        <v>1</v>
      </c>
      <c r="Z1777">
        <f t="shared" si="190"/>
        <v>1</v>
      </c>
      <c r="AA1777">
        <f t="shared" si="191"/>
        <v>1</v>
      </c>
      <c r="AB1777">
        <f t="shared" si="192"/>
        <v>1</v>
      </c>
      <c r="AC1777">
        <f>IF(N1777=Legend!$D$3,3,IF(N1777=Legend!$D$4,2,IF(N1777=Legend!$D$5,1,0)))</f>
        <v>3</v>
      </c>
      <c r="AD1777">
        <f t="shared" si="193"/>
        <v>1</v>
      </c>
      <c r="AF1777">
        <f t="shared" si="194"/>
        <v>0</v>
      </c>
      <c r="AG1777">
        <f>IF(R1777=Legend!$F$3,3,IF(R1777=Legend!$F$4,2,IF(R1777=Legend!$F$5,1,0)))</f>
        <v>1</v>
      </c>
      <c r="AH1777">
        <f>IF(S1777=Legend!$F$3,3,IF(S1777=Legend!$F$4,2,IF(S1777=Legend!$F$5,1,0)))</f>
        <v>3</v>
      </c>
      <c r="AK1777">
        <f>IF(V1777=Legend!$H$3,3,IF(V1777=Legend!$H$4,2,IF(V1777=Legend!$H$5,1,0)))</f>
        <v>1</v>
      </c>
      <c r="AM1777">
        <f t="shared" si="195"/>
        <v>13</v>
      </c>
    </row>
    <row r="1778" spans="1:39" ht="78" x14ac:dyDescent="0.3">
      <c r="A1778" t="s">
        <v>83</v>
      </c>
      <c r="B1778" t="s">
        <v>3634</v>
      </c>
      <c r="C1778" t="s">
        <v>5002</v>
      </c>
      <c r="D1778" t="s">
        <v>5004</v>
      </c>
      <c r="E1778" t="str">
        <f t="shared" si="189"/>
        <v>MM TERBIT</v>
      </c>
      <c r="F1778" t="s">
        <v>83</v>
      </c>
      <c r="G1778" t="s">
        <v>21</v>
      </c>
      <c r="H1778" t="s">
        <v>21</v>
      </c>
      <c r="I1778" t="s">
        <v>22</v>
      </c>
      <c r="J1778" t="s">
        <v>23</v>
      </c>
      <c r="K1778" t="s">
        <v>24</v>
      </c>
      <c r="L1778" t="s">
        <v>25</v>
      </c>
      <c r="M1778" t="s">
        <v>25</v>
      </c>
      <c r="N1778" t="s">
        <v>26</v>
      </c>
      <c r="O1778" t="s">
        <v>25</v>
      </c>
      <c r="P1778" t="s">
        <v>21</v>
      </c>
      <c r="Q1778" t="s">
        <v>27</v>
      </c>
      <c r="R1778" t="s">
        <v>45</v>
      </c>
      <c r="S1778" t="s">
        <v>29</v>
      </c>
      <c r="T1778" t="s">
        <v>21</v>
      </c>
      <c r="U1778" t="s">
        <v>21</v>
      </c>
      <c r="V1778" t="s">
        <v>33</v>
      </c>
      <c r="W1778" s="2" t="s">
        <v>57</v>
      </c>
      <c r="Y1778">
        <f>IF(J1778=Legend!$B$3,0,IF(J1778=Legend!$B$4,1,IF(J1778=Legend!$B$5,2,0)))</f>
        <v>1</v>
      </c>
      <c r="Z1778">
        <f t="shared" si="190"/>
        <v>1</v>
      </c>
      <c r="AA1778">
        <f t="shared" si="191"/>
        <v>1</v>
      </c>
      <c r="AB1778">
        <f t="shared" si="192"/>
        <v>1</v>
      </c>
      <c r="AC1778">
        <f>IF(N1778=Legend!$D$3,3,IF(N1778=Legend!$D$4,2,IF(N1778=Legend!$D$5,1,0)))</f>
        <v>2</v>
      </c>
      <c r="AD1778">
        <f t="shared" si="193"/>
        <v>1</v>
      </c>
      <c r="AF1778">
        <f t="shared" si="194"/>
        <v>0</v>
      </c>
      <c r="AG1778">
        <f>IF(R1778=Legend!$F$3,3,IF(R1778=Legend!$F$4,2,IF(R1778=Legend!$F$5,1,0)))</f>
        <v>1</v>
      </c>
      <c r="AH1778">
        <f>IF(S1778=Legend!$F$3,3,IF(S1778=Legend!$F$4,2,IF(S1778=Legend!$F$5,1,0)))</f>
        <v>3</v>
      </c>
      <c r="AK1778">
        <f>IF(V1778=Legend!$H$3,3,IF(V1778=Legend!$H$4,2,IF(V1778=Legend!$H$5,1,0)))</f>
        <v>1</v>
      </c>
      <c r="AM1778">
        <f t="shared" si="195"/>
        <v>12</v>
      </c>
    </row>
    <row r="1779" spans="1:39" ht="140.4" x14ac:dyDescent="0.3">
      <c r="A1779" t="s">
        <v>147</v>
      </c>
      <c r="B1779" t="s">
        <v>2870</v>
      </c>
      <c r="C1779" t="s">
        <v>3618</v>
      </c>
      <c r="D1779" t="s">
        <v>5184</v>
      </c>
      <c r="E1779" t="str">
        <f t="shared" si="189"/>
        <v>MM VANESSA</v>
      </c>
      <c r="F1779" t="s">
        <v>147</v>
      </c>
      <c r="G1779" t="s">
        <v>21</v>
      </c>
      <c r="H1779" t="s">
        <v>21</v>
      </c>
      <c r="I1779" t="s">
        <v>22</v>
      </c>
      <c r="J1779" t="s">
        <v>23</v>
      </c>
      <c r="K1779" t="s">
        <v>24</v>
      </c>
      <c r="L1779" t="s">
        <v>25</v>
      </c>
      <c r="M1779" t="s">
        <v>25</v>
      </c>
      <c r="N1779" t="s">
        <v>38</v>
      </c>
      <c r="O1779" t="s">
        <v>25</v>
      </c>
      <c r="P1779" t="s">
        <v>21</v>
      </c>
      <c r="Q1779" t="s">
        <v>27</v>
      </c>
      <c r="R1779" t="s">
        <v>28</v>
      </c>
      <c r="S1779" t="s">
        <v>29</v>
      </c>
      <c r="T1779" t="s">
        <v>21</v>
      </c>
      <c r="U1779" t="s">
        <v>21</v>
      </c>
      <c r="V1779" t="s">
        <v>33</v>
      </c>
      <c r="W1779" s="2" t="s">
        <v>34</v>
      </c>
      <c r="Y1779">
        <f>IF(J1779=Legend!$B$3,0,IF(J1779=Legend!$B$4,1,IF(J1779=Legend!$B$5,2,0)))</f>
        <v>1</v>
      </c>
      <c r="Z1779">
        <f t="shared" si="190"/>
        <v>1</v>
      </c>
      <c r="AA1779">
        <f t="shared" si="191"/>
        <v>1</v>
      </c>
      <c r="AB1779">
        <f t="shared" si="192"/>
        <v>1</v>
      </c>
      <c r="AC1779">
        <f>IF(N1779=Legend!$D$3,3,IF(N1779=Legend!$D$4,2,IF(N1779=Legend!$D$5,1,0)))</f>
        <v>3</v>
      </c>
      <c r="AD1779">
        <f t="shared" si="193"/>
        <v>1</v>
      </c>
      <c r="AF1779">
        <f t="shared" si="194"/>
        <v>0</v>
      </c>
      <c r="AG1779">
        <f>IF(R1779=Legend!$F$3,3,IF(R1779=Legend!$F$4,2,IF(R1779=Legend!$F$5,1,0)))</f>
        <v>2</v>
      </c>
      <c r="AH1779">
        <f>IF(S1779=Legend!$F$3,3,IF(S1779=Legend!$F$4,2,IF(S1779=Legend!$F$5,1,0)))</f>
        <v>3</v>
      </c>
      <c r="AK1779">
        <f>IF(V1779=Legend!$H$3,3,IF(V1779=Legend!$H$4,2,IF(V1779=Legend!$H$5,1,0)))</f>
        <v>1</v>
      </c>
      <c r="AM1779">
        <f t="shared" si="195"/>
        <v>14</v>
      </c>
    </row>
    <row r="1780" spans="1:39" ht="31.2" x14ac:dyDescent="0.3">
      <c r="A1780" t="s">
        <v>138</v>
      </c>
      <c r="B1780" t="s">
        <v>2870</v>
      </c>
      <c r="C1780" t="s">
        <v>3618</v>
      </c>
      <c r="D1780" t="s">
        <v>4752</v>
      </c>
      <c r="E1780" t="str">
        <f t="shared" si="189"/>
        <v>MM WINAR</v>
      </c>
      <c r="F1780" t="s">
        <v>138</v>
      </c>
      <c r="G1780" t="s">
        <v>21</v>
      </c>
      <c r="H1780" t="s">
        <v>21</v>
      </c>
      <c r="I1780" t="s">
        <v>22</v>
      </c>
      <c r="J1780" t="s">
        <v>23</v>
      </c>
      <c r="K1780" t="s">
        <v>24</v>
      </c>
      <c r="L1780" t="s">
        <v>25</v>
      </c>
      <c r="M1780" t="s">
        <v>25</v>
      </c>
      <c r="N1780" t="s">
        <v>26</v>
      </c>
      <c r="O1780" t="s">
        <v>25</v>
      </c>
      <c r="P1780" t="s">
        <v>21</v>
      </c>
      <c r="Q1780" t="s">
        <v>27</v>
      </c>
      <c r="R1780" t="s">
        <v>28</v>
      </c>
      <c r="S1780" t="s">
        <v>29</v>
      </c>
      <c r="T1780" t="s">
        <v>21</v>
      </c>
      <c r="U1780" t="s">
        <v>21</v>
      </c>
      <c r="V1780" t="s">
        <v>30</v>
      </c>
      <c r="W1780" s="18" t="s">
        <v>63</v>
      </c>
      <c r="Y1780">
        <f>IF(J1780=Legend!$B$3,0,IF(J1780=Legend!$B$4,1,IF(J1780=Legend!$B$5,2,0)))</f>
        <v>1</v>
      </c>
      <c r="Z1780">
        <f t="shared" si="190"/>
        <v>1</v>
      </c>
      <c r="AA1780">
        <f t="shared" si="191"/>
        <v>1</v>
      </c>
      <c r="AB1780">
        <f t="shared" si="192"/>
        <v>1</v>
      </c>
      <c r="AC1780">
        <f>IF(N1780=Legend!$D$3,3,IF(N1780=Legend!$D$4,2,IF(N1780=Legend!$D$5,1,0)))</f>
        <v>2</v>
      </c>
      <c r="AD1780">
        <f t="shared" si="193"/>
        <v>1</v>
      </c>
      <c r="AF1780">
        <f t="shared" si="194"/>
        <v>0</v>
      </c>
      <c r="AG1780">
        <f>IF(R1780=Legend!$F$3,3,IF(R1780=Legend!$F$4,2,IF(R1780=Legend!$F$5,1,0)))</f>
        <v>2</v>
      </c>
      <c r="AH1780">
        <f>IF(S1780=Legend!$F$3,3,IF(S1780=Legend!$F$4,2,IF(S1780=Legend!$F$5,1,0)))</f>
        <v>3</v>
      </c>
      <c r="AK1780">
        <f>IF(V1780=Legend!$H$3,3,IF(V1780=Legend!$H$4,2,IF(V1780=Legend!$H$5,1,0)))</f>
        <v>2</v>
      </c>
      <c r="AM1780">
        <f t="shared" si="195"/>
        <v>14</v>
      </c>
    </row>
    <row r="1781" spans="1:39" ht="140.4" x14ac:dyDescent="0.3">
      <c r="A1781" t="s">
        <v>155</v>
      </c>
      <c r="B1781" t="s">
        <v>3634</v>
      </c>
      <c r="C1781" t="s">
        <v>3637</v>
      </c>
      <c r="D1781" t="s">
        <v>5126</v>
      </c>
      <c r="E1781" t="str">
        <f t="shared" si="189"/>
        <v>MM. ACHING JAYA</v>
      </c>
      <c r="F1781" t="s">
        <v>155</v>
      </c>
      <c r="G1781" t="s">
        <v>21</v>
      </c>
      <c r="H1781" t="s">
        <v>21</v>
      </c>
      <c r="I1781" t="s">
        <v>22</v>
      </c>
      <c r="J1781" t="s">
        <v>41</v>
      </c>
      <c r="K1781" t="s">
        <v>24</v>
      </c>
      <c r="L1781" t="s">
        <v>25</v>
      </c>
      <c r="M1781" t="s">
        <v>21</v>
      </c>
      <c r="N1781" t="s">
        <v>26</v>
      </c>
      <c r="O1781" t="s">
        <v>25</v>
      </c>
      <c r="P1781" t="s">
        <v>21</v>
      </c>
      <c r="Q1781" t="s">
        <v>27</v>
      </c>
      <c r="R1781" t="s">
        <v>45</v>
      </c>
      <c r="S1781" t="s">
        <v>29</v>
      </c>
      <c r="T1781" t="s">
        <v>21</v>
      </c>
      <c r="U1781" t="s">
        <v>21</v>
      </c>
      <c r="V1781" t="s">
        <v>33</v>
      </c>
      <c r="W1781" s="2" t="s">
        <v>34</v>
      </c>
      <c r="Y1781">
        <f>IF(J1781=Legend!$B$3,0,IF(J1781=Legend!$B$4,1,IF(J1781=Legend!$B$5,2,0)))</f>
        <v>2</v>
      </c>
      <c r="Z1781">
        <f t="shared" si="190"/>
        <v>1</v>
      </c>
      <c r="AA1781">
        <f t="shared" si="191"/>
        <v>1</v>
      </c>
      <c r="AB1781">
        <f t="shared" si="192"/>
        <v>0</v>
      </c>
      <c r="AC1781">
        <f>IF(N1781=Legend!$D$3,3,IF(N1781=Legend!$D$4,2,IF(N1781=Legend!$D$5,1,0)))</f>
        <v>2</v>
      </c>
      <c r="AD1781">
        <f t="shared" si="193"/>
        <v>1</v>
      </c>
      <c r="AF1781">
        <f t="shared" si="194"/>
        <v>0</v>
      </c>
      <c r="AG1781">
        <f>IF(R1781=Legend!$F$3,3,IF(R1781=Legend!$F$4,2,IF(R1781=Legend!$F$5,1,0)))</f>
        <v>1</v>
      </c>
      <c r="AH1781">
        <f>IF(S1781=Legend!$F$3,3,IF(S1781=Legend!$F$4,2,IF(S1781=Legend!$F$5,1,0)))</f>
        <v>3</v>
      </c>
      <c r="AK1781">
        <f>IF(V1781=Legend!$H$3,3,IF(V1781=Legend!$H$4,2,IF(V1781=Legend!$H$5,1,0)))</f>
        <v>1</v>
      </c>
      <c r="AM1781">
        <f t="shared" si="195"/>
        <v>12</v>
      </c>
    </row>
    <row r="1782" spans="1:39" ht="140.4" x14ac:dyDescent="0.3">
      <c r="A1782" t="s">
        <v>155</v>
      </c>
      <c r="B1782" t="s">
        <v>3634</v>
      </c>
      <c r="C1782" t="s">
        <v>3637</v>
      </c>
      <c r="D1782" t="s">
        <v>5125</v>
      </c>
      <c r="E1782" t="str">
        <f t="shared" si="189"/>
        <v>MM. ACHING JAYA 10</v>
      </c>
      <c r="F1782" t="s">
        <v>155</v>
      </c>
      <c r="G1782" t="s">
        <v>21</v>
      </c>
      <c r="H1782" t="s">
        <v>21</v>
      </c>
      <c r="I1782" t="s">
        <v>22</v>
      </c>
      <c r="J1782" t="s">
        <v>23</v>
      </c>
      <c r="K1782" t="s">
        <v>24</v>
      </c>
      <c r="L1782" t="s">
        <v>25</v>
      </c>
      <c r="M1782" t="s">
        <v>25</v>
      </c>
      <c r="N1782" t="s">
        <v>26</v>
      </c>
      <c r="O1782" t="s">
        <v>25</v>
      </c>
      <c r="P1782" t="s">
        <v>21</v>
      </c>
      <c r="Q1782" t="s">
        <v>27</v>
      </c>
      <c r="R1782" t="s">
        <v>45</v>
      </c>
      <c r="S1782" t="s">
        <v>29</v>
      </c>
      <c r="T1782" t="s">
        <v>21</v>
      </c>
      <c r="U1782" t="s">
        <v>21</v>
      </c>
      <c r="V1782" t="s">
        <v>33</v>
      </c>
      <c r="W1782" s="2" t="s">
        <v>34</v>
      </c>
      <c r="Y1782">
        <f>IF(J1782=Legend!$B$3,0,IF(J1782=Legend!$B$4,1,IF(J1782=Legend!$B$5,2,0)))</f>
        <v>1</v>
      </c>
      <c r="Z1782">
        <f t="shared" si="190"/>
        <v>1</v>
      </c>
      <c r="AA1782">
        <f t="shared" si="191"/>
        <v>1</v>
      </c>
      <c r="AB1782">
        <f t="shared" si="192"/>
        <v>1</v>
      </c>
      <c r="AC1782">
        <f>IF(N1782=Legend!$D$3,3,IF(N1782=Legend!$D$4,2,IF(N1782=Legend!$D$5,1,0)))</f>
        <v>2</v>
      </c>
      <c r="AD1782">
        <f t="shared" si="193"/>
        <v>1</v>
      </c>
      <c r="AF1782">
        <f t="shared" si="194"/>
        <v>0</v>
      </c>
      <c r="AG1782">
        <f>IF(R1782=Legend!$F$3,3,IF(R1782=Legend!$F$4,2,IF(R1782=Legend!$F$5,1,0)))</f>
        <v>1</v>
      </c>
      <c r="AH1782">
        <f>IF(S1782=Legend!$F$3,3,IF(S1782=Legend!$F$4,2,IF(S1782=Legend!$F$5,1,0)))</f>
        <v>3</v>
      </c>
      <c r="AK1782">
        <f>IF(V1782=Legend!$H$3,3,IF(V1782=Legend!$H$4,2,IF(V1782=Legend!$H$5,1,0)))</f>
        <v>1</v>
      </c>
      <c r="AM1782">
        <f t="shared" si="195"/>
        <v>12</v>
      </c>
    </row>
    <row r="1783" spans="1:39" ht="140.4" x14ac:dyDescent="0.3">
      <c r="A1783" t="s">
        <v>155</v>
      </c>
      <c r="B1783" t="s">
        <v>3634</v>
      </c>
      <c r="C1783" t="s">
        <v>3637</v>
      </c>
      <c r="D1783" t="s">
        <v>5124</v>
      </c>
      <c r="E1783" t="str">
        <f t="shared" si="189"/>
        <v>MM. ACHING JAYA 11 / KAMPAK</v>
      </c>
      <c r="F1783" t="s">
        <v>155</v>
      </c>
      <c r="G1783" t="s">
        <v>21</v>
      </c>
      <c r="H1783" t="s">
        <v>21</v>
      </c>
      <c r="I1783" t="s">
        <v>22</v>
      </c>
      <c r="J1783" t="s">
        <v>23</v>
      </c>
      <c r="K1783" t="s">
        <v>24</v>
      </c>
      <c r="L1783" t="s">
        <v>25</v>
      </c>
      <c r="M1783" t="s">
        <v>25</v>
      </c>
      <c r="N1783" t="s">
        <v>26</v>
      </c>
      <c r="O1783" t="s">
        <v>25</v>
      </c>
      <c r="P1783" t="s">
        <v>21</v>
      </c>
      <c r="Q1783" t="s">
        <v>27</v>
      </c>
      <c r="R1783" t="s">
        <v>45</v>
      </c>
      <c r="S1783" t="s">
        <v>29</v>
      </c>
      <c r="T1783" t="s">
        <v>21</v>
      </c>
      <c r="U1783" t="s">
        <v>21</v>
      </c>
      <c r="V1783" t="s">
        <v>33</v>
      </c>
      <c r="W1783" s="2" t="s">
        <v>34</v>
      </c>
      <c r="Y1783">
        <f>IF(J1783=Legend!$B$3,0,IF(J1783=Legend!$B$4,1,IF(J1783=Legend!$B$5,2,0)))</f>
        <v>1</v>
      </c>
      <c r="Z1783">
        <f t="shared" si="190"/>
        <v>1</v>
      </c>
      <c r="AA1783">
        <f t="shared" si="191"/>
        <v>1</v>
      </c>
      <c r="AB1783">
        <f t="shared" si="192"/>
        <v>1</v>
      </c>
      <c r="AC1783">
        <f>IF(N1783=Legend!$D$3,3,IF(N1783=Legend!$D$4,2,IF(N1783=Legend!$D$5,1,0)))</f>
        <v>2</v>
      </c>
      <c r="AD1783">
        <f t="shared" si="193"/>
        <v>1</v>
      </c>
      <c r="AF1783">
        <f t="shared" si="194"/>
        <v>0</v>
      </c>
      <c r="AG1783">
        <f>IF(R1783=Legend!$F$3,3,IF(R1783=Legend!$F$4,2,IF(R1783=Legend!$F$5,1,0)))</f>
        <v>1</v>
      </c>
      <c r="AH1783">
        <f>IF(S1783=Legend!$F$3,3,IF(S1783=Legend!$F$4,2,IF(S1783=Legend!$F$5,1,0)))</f>
        <v>3</v>
      </c>
      <c r="AK1783">
        <f>IF(V1783=Legend!$H$3,3,IF(V1783=Legend!$H$4,2,IF(V1783=Legend!$H$5,1,0)))</f>
        <v>1</v>
      </c>
      <c r="AM1783">
        <f t="shared" si="195"/>
        <v>12</v>
      </c>
    </row>
    <row r="1784" spans="1:39" ht="140.4" x14ac:dyDescent="0.3">
      <c r="A1784" t="s">
        <v>155</v>
      </c>
      <c r="B1784" t="s">
        <v>3634</v>
      </c>
      <c r="C1784" t="s">
        <v>3637</v>
      </c>
      <c r="D1784" t="s">
        <v>5123</v>
      </c>
      <c r="E1784" t="str">
        <f t="shared" si="189"/>
        <v>MM. ACHING JAYA 12</v>
      </c>
      <c r="F1784" t="s">
        <v>155</v>
      </c>
      <c r="G1784" t="s">
        <v>21</v>
      </c>
      <c r="H1784" t="s">
        <v>21</v>
      </c>
      <c r="I1784" t="s">
        <v>22</v>
      </c>
      <c r="J1784" t="s">
        <v>23</v>
      </c>
      <c r="K1784" t="s">
        <v>24</v>
      </c>
      <c r="L1784" t="s">
        <v>25</v>
      </c>
      <c r="M1784" t="s">
        <v>25</v>
      </c>
      <c r="N1784" t="s">
        <v>26</v>
      </c>
      <c r="O1784" t="s">
        <v>25</v>
      </c>
      <c r="P1784" t="s">
        <v>21</v>
      </c>
      <c r="Q1784" t="s">
        <v>27</v>
      </c>
      <c r="R1784" t="s">
        <v>45</v>
      </c>
      <c r="S1784" t="s">
        <v>29</v>
      </c>
      <c r="T1784" t="s">
        <v>21</v>
      </c>
      <c r="U1784" t="s">
        <v>21</v>
      </c>
      <c r="V1784" t="s">
        <v>33</v>
      </c>
      <c r="W1784" s="2" t="s">
        <v>34</v>
      </c>
      <c r="Y1784">
        <f>IF(J1784=Legend!$B$3,0,IF(J1784=Legend!$B$4,1,IF(J1784=Legend!$B$5,2,0)))</f>
        <v>1</v>
      </c>
      <c r="Z1784">
        <f t="shared" si="190"/>
        <v>1</v>
      </c>
      <c r="AA1784">
        <f t="shared" si="191"/>
        <v>1</v>
      </c>
      <c r="AB1784">
        <f t="shared" si="192"/>
        <v>1</v>
      </c>
      <c r="AC1784">
        <f>IF(N1784=Legend!$D$3,3,IF(N1784=Legend!$D$4,2,IF(N1784=Legend!$D$5,1,0)))</f>
        <v>2</v>
      </c>
      <c r="AD1784">
        <f t="shared" si="193"/>
        <v>1</v>
      </c>
      <c r="AF1784">
        <f t="shared" si="194"/>
        <v>0</v>
      </c>
      <c r="AG1784">
        <f>IF(R1784=Legend!$F$3,3,IF(R1784=Legend!$F$4,2,IF(R1784=Legend!$F$5,1,0)))</f>
        <v>1</v>
      </c>
      <c r="AH1784">
        <f>IF(S1784=Legend!$F$3,3,IF(S1784=Legend!$F$4,2,IF(S1784=Legend!$F$5,1,0)))</f>
        <v>3</v>
      </c>
      <c r="AK1784">
        <f>IF(V1784=Legend!$H$3,3,IF(V1784=Legend!$H$4,2,IF(V1784=Legend!$H$5,1,0)))</f>
        <v>1</v>
      </c>
      <c r="AM1784">
        <f t="shared" si="195"/>
        <v>12</v>
      </c>
    </row>
    <row r="1785" spans="1:39" ht="140.4" x14ac:dyDescent="0.3">
      <c r="A1785" t="s">
        <v>155</v>
      </c>
      <c r="B1785" t="s">
        <v>3634</v>
      </c>
      <c r="C1785" t="s">
        <v>3637</v>
      </c>
      <c r="D1785" t="s">
        <v>5122</v>
      </c>
      <c r="E1785" t="str">
        <f t="shared" si="189"/>
        <v>MM. ACHING JAYA 13 / JL.MENTOK</v>
      </c>
      <c r="F1785" t="s">
        <v>155</v>
      </c>
      <c r="G1785" t="s">
        <v>21</v>
      </c>
      <c r="H1785" t="s">
        <v>21</v>
      </c>
      <c r="I1785" t="s">
        <v>22</v>
      </c>
      <c r="J1785" t="s">
        <v>23</v>
      </c>
      <c r="K1785" t="s">
        <v>24</v>
      </c>
      <c r="L1785" t="s">
        <v>25</v>
      </c>
      <c r="M1785" t="s">
        <v>21</v>
      </c>
      <c r="N1785" t="s">
        <v>26</v>
      </c>
      <c r="O1785" t="s">
        <v>25</v>
      </c>
      <c r="P1785" t="s">
        <v>21</v>
      </c>
      <c r="Q1785" t="s">
        <v>27</v>
      </c>
      <c r="R1785" t="s">
        <v>45</v>
      </c>
      <c r="S1785" t="s">
        <v>29</v>
      </c>
      <c r="T1785" t="s">
        <v>21</v>
      </c>
      <c r="U1785" t="s">
        <v>21</v>
      </c>
      <c r="V1785" t="s">
        <v>33</v>
      </c>
      <c r="W1785" s="2" t="s">
        <v>34</v>
      </c>
      <c r="Y1785">
        <f>IF(J1785=Legend!$B$3,0,IF(J1785=Legend!$B$4,1,IF(J1785=Legend!$B$5,2,0)))</f>
        <v>1</v>
      </c>
      <c r="Z1785">
        <f t="shared" si="190"/>
        <v>1</v>
      </c>
      <c r="AA1785">
        <f t="shared" si="191"/>
        <v>1</v>
      </c>
      <c r="AB1785">
        <f t="shared" si="192"/>
        <v>0</v>
      </c>
      <c r="AC1785">
        <f>IF(N1785=Legend!$D$3,3,IF(N1785=Legend!$D$4,2,IF(N1785=Legend!$D$5,1,0)))</f>
        <v>2</v>
      </c>
      <c r="AD1785">
        <f t="shared" si="193"/>
        <v>1</v>
      </c>
      <c r="AF1785">
        <f t="shared" si="194"/>
        <v>0</v>
      </c>
      <c r="AG1785">
        <f>IF(R1785=Legend!$F$3,3,IF(R1785=Legend!$F$4,2,IF(R1785=Legend!$F$5,1,0)))</f>
        <v>1</v>
      </c>
      <c r="AH1785">
        <f>IF(S1785=Legend!$F$3,3,IF(S1785=Legend!$F$4,2,IF(S1785=Legend!$F$5,1,0)))</f>
        <v>3</v>
      </c>
      <c r="AK1785">
        <f>IF(V1785=Legend!$H$3,3,IF(V1785=Legend!$H$4,2,IF(V1785=Legend!$H$5,1,0)))</f>
        <v>1</v>
      </c>
      <c r="AM1785">
        <f t="shared" si="195"/>
        <v>11</v>
      </c>
    </row>
    <row r="1786" spans="1:39" ht="140.4" x14ac:dyDescent="0.3">
      <c r="A1786" t="s">
        <v>155</v>
      </c>
      <c r="B1786" t="s">
        <v>3634</v>
      </c>
      <c r="C1786" t="s">
        <v>3637</v>
      </c>
      <c r="D1786" t="s">
        <v>5121</v>
      </c>
      <c r="E1786" t="str">
        <f t="shared" si="189"/>
        <v>MM. ACHING JAYA 3</v>
      </c>
      <c r="F1786" t="s">
        <v>155</v>
      </c>
      <c r="G1786" t="s">
        <v>21</v>
      </c>
      <c r="H1786" t="s">
        <v>21</v>
      </c>
      <c r="I1786" t="s">
        <v>22</v>
      </c>
      <c r="J1786" t="s">
        <v>23</v>
      </c>
      <c r="K1786" t="s">
        <v>24</v>
      </c>
      <c r="L1786" t="s">
        <v>25</v>
      </c>
      <c r="M1786" t="s">
        <v>21</v>
      </c>
      <c r="N1786" t="s">
        <v>38</v>
      </c>
      <c r="O1786" t="s">
        <v>21</v>
      </c>
      <c r="P1786" t="s">
        <v>21</v>
      </c>
      <c r="Q1786" t="s">
        <v>27</v>
      </c>
      <c r="R1786" t="s">
        <v>45</v>
      </c>
      <c r="S1786" t="s">
        <v>29</v>
      </c>
      <c r="T1786" t="s">
        <v>21</v>
      </c>
      <c r="U1786" t="s">
        <v>21</v>
      </c>
      <c r="V1786" t="s">
        <v>33</v>
      </c>
      <c r="W1786" s="2" t="s">
        <v>34</v>
      </c>
      <c r="Y1786">
        <f>IF(J1786=Legend!$B$3,0,IF(J1786=Legend!$B$4,1,IF(J1786=Legend!$B$5,2,0)))</f>
        <v>1</v>
      </c>
      <c r="Z1786">
        <f t="shared" si="190"/>
        <v>1</v>
      </c>
      <c r="AA1786">
        <f t="shared" si="191"/>
        <v>1</v>
      </c>
      <c r="AB1786">
        <f t="shared" si="192"/>
        <v>0</v>
      </c>
      <c r="AC1786">
        <f>IF(N1786=Legend!$D$3,3,IF(N1786=Legend!$D$4,2,IF(N1786=Legend!$D$5,1,0)))</f>
        <v>3</v>
      </c>
      <c r="AD1786">
        <f t="shared" si="193"/>
        <v>0</v>
      </c>
      <c r="AF1786">
        <f t="shared" si="194"/>
        <v>0</v>
      </c>
      <c r="AG1786">
        <f>IF(R1786=Legend!$F$3,3,IF(R1786=Legend!$F$4,2,IF(R1786=Legend!$F$5,1,0)))</f>
        <v>1</v>
      </c>
      <c r="AH1786">
        <f>IF(S1786=Legend!$F$3,3,IF(S1786=Legend!$F$4,2,IF(S1786=Legend!$F$5,1,0)))</f>
        <v>3</v>
      </c>
      <c r="AK1786">
        <f>IF(V1786=Legend!$H$3,3,IF(V1786=Legend!$H$4,2,IF(V1786=Legend!$H$5,1,0)))</f>
        <v>1</v>
      </c>
      <c r="AM1786">
        <f t="shared" si="195"/>
        <v>11</v>
      </c>
    </row>
    <row r="1787" spans="1:39" ht="140.4" x14ac:dyDescent="0.3">
      <c r="A1787" t="s">
        <v>155</v>
      </c>
      <c r="B1787" t="s">
        <v>3634</v>
      </c>
      <c r="C1787" t="s">
        <v>3637</v>
      </c>
      <c r="D1787" t="s">
        <v>5120</v>
      </c>
      <c r="E1787" t="str">
        <f t="shared" si="189"/>
        <v>MM. ACHING JAYA 4</v>
      </c>
      <c r="F1787" t="s">
        <v>155</v>
      </c>
      <c r="G1787" t="s">
        <v>21</v>
      </c>
      <c r="H1787" t="s">
        <v>21</v>
      </c>
      <c r="I1787" t="s">
        <v>22</v>
      </c>
      <c r="J1787" t="s">
        <v>23</v>
      </c>
      <c r="K1787" t="s">
        <v>24</v>
      </c>
      <c r="L1787" t="s">
        <v>25</v>
      </c>
      <c r="M1787" t="s">
        <v>21</v>
      </c>
      <c r="N1787" t="s">
        <v>38</v>
      </c>
      <c r="O1787" t="s">
        <v>25</v>
      </c>
      <c r="P1787" t="s">
        <v>21</v>
      </c>
      <c r="Q1787" t="s">
        <v>27</v>
      </c>
      <c r="R1787" t="s">
        <v>45</v>
      </c>
      <c r="S1787" t="s">
        <v>29</v>
      </c>
      <c r="T1787" t="s">
        <v>21</v>
      </c>
      <c r="U1787" t="s">
        <v>21</v>
      </c>
      <c r="V1787" t="s">
        <v>33</v>
      </c>
      <c r="W1787" s="2" t="s">
        <v>34</v>
      </c>
      <c r="Y1787">
        <f>IF(J1787=Legend!$B$3,0,IF(J1787=Legend!$B$4,1,IF(J1787=Legend!$B$5,2,0)))</f>
        <v>1</v>
      </c>
      <c r="Z1787">
        <f t="shared" si="190"/>
        <v>1</v>
      </c>
      <c r="AA1787">
        <f t="shared" si="191"/>
        <v>1</v>
      </c>
      <c r="AB1787">
        <f t="shared" si="192"/>
        <v>0</v>
      </c>
      <c r="AC1787">
        <f>IF(N1787=Legend!$D$3,3,IF(N1787=Legend!$D$4,2,IF(N1787=Legend!$D$5,1,0)))</f>
        <v>3</v>
      </c>
      <c r="AD1787">
        <f t="shared" si="193"/>
        <v>1</v>
      </c>
      <c r="AF1787">
        <f t="shared" si="194"/>
        <v>0</v>
      </c>
      <c r="AG1787">
        <f>IF(R1787=Legend!$F$3,3,IF(R1787=Legend!$F$4,2,IF(R1787=Legend!$F$5,1,0)))</f>
        <v>1</v>
      </c>
      <c r="AH1787">
        <f>IF(S1787=Legend!$F$3,3,IF(S1787=Legend!$F$4,2,IF(S1787=Legend!$F$5,1,0)))</f>
        <v>3</v>
      </c>
      <c r="AK1787">
        <f>IF(V1787=Legend!$H$3,3,IF(V1787=Legend!$H$4,2,IF(V1787=Legend!$H$5,1,0)))</f>
        <v>1</v>
      </c>
      <c r="AM1787">
        <f t="shared" si="195"/>
        <v>12</v>
      </c>
    </row>
    <row r="1788" spans="1:39" ht="140.4" x14ac:dyDescent="0.3">
      <c r="A1788" t="s">
        <v>155</v>
      </c>
      <c r="B1788" t="s">
        <v>3634</v>
      </c>
      <c r="C1788" t="s">
        <v>3637</v>
      </c>
      <c r="D1788" t="s">
        <v>5119</v>
      </c>
      <c r="E1788" t="str">
        <f t="shared" si="189"/>
        <v>MM. ACHING JAYA 5</v>
      </c>
      <c r="F1788" t="s">
        <v>155</v>
      </c>
      <c r="G1788" t="s">
        <v>21</v>
      </c>
      <c r="H1788" t="s">
        <v>21</v>
      </c>
      <c r="I1788" t="s">
        <v>22</v>
      </c>
      <c r="J1788" t="s">
        <v>23</v>
      </c>
      <c r="K1788" t="s">
        <v>24</v>
      </c>
      <c r="L1788" t="s">
        <v>25</v>
      </c>
      <c r="M1788" t="s">
        <v>21</v>
      </c>
      <c r="N1788" t="s">
        <v>38</v>
      </c>
      <c r="O1788" t="s">
        <v>25</v>
      </c>
      <c r="P1788" t="s">
        <v>21</v>
      </c>
      <c r="Q1788" t="s">
        <v>27</v>
      </c>
      <c r="R1788" t="s">
        <v>45</v>
      </c>
      <c r="S1788" t="s">
        <v>29</v>
      </c>
      <c r="T1788" t="s">
        <v>21</v>
      </c>
      <c r="U1788" t="s">
        <v>21</v>
      </c>
      <c r="V1788" t="s">
        <v>33</v>
      </c>
      <c r="W1788" s="2" t="s">
        <v>34</v>
      </c>
      <c r="Y1788">
        <f>IF(J1788=Legend!$B$3,0,IF(J1788=Legend!$B$4,1,IF(J1788=Legend!$B$5,2,0)))</f>
        <v>1</v>
      </c>
      <c r="Z1788">
        <f t="shared" si="190"/>
        <v>1</v>
      </c>
      <c r="AA1788">
        <f t="shared" si="191"/>
        <v>1</v>
      </c>
      <c r="AB1788">
        <f t="shared" si="192"/>
        <v>0</v>
      </c>
      <c r="AC1788">
        <f>IF(N1788=Legend!$D$3,3,IF(N1788=Legend!$D$4,2,IF(N1788=Legend!$D$5,1,0)))</f>
        <v>3</v>
      </c>
      <c r="AD1788">
        <f t="shared" si="193"/>
        <v>1</v>
      </c>
      <c r="AF1788">
        <f t="shared" si="194"/>
        <v>0</v>
      </c>
      <c r="AG1788">
        <f>IF(R1788=Legend!$F$3,3,IF(R1788=Legend!$F$4,2,IF(R1788=Legend!$F$5,1,0)))</f>
        <v>1</v>
      </c>
      <c r="AH1788">
        <f>IF(S1788=Legend!$F$3,3,IF(S1788=Legend!$F$4,2,IF(S1788=Legend!$F$5,1,0)))</f>
        <v>3</v>
      </c>
      <c r="AK1788">
        <f>IF(V1788=Legend!$H$3,3,IF(V1788=Legend!$H$4,2,IF(V1788=Legend!$H$5,1,0)))</f>
        <v>1</v>
      </c>
      <c r="AM1788">
        <f t="shared" si="195"/>
        <v>12</v>
      </c>
    </row>
    <row r="1789" spans="1:39" ht="140.4" x14ac:dyDescent="0.3">
      <c r="A1789" t="s">
        <v>155</v>
      </c>
      <c r="B1789" t="s">
        <v>3634</v>
      </c>
      <c r="C1789" t="s">
        <v>3637</v>
      </c>
      <c r="D1789" t="s">
        <v>5118</v>
      </c>
      <c r="E1789" t="str">
        <f t="shared" si="189"/>
        <v>MM. ACHING JAYA 6</v>
      </c>
      <c r="F1789" t="s">
        <v>155</v>
      </c>
      <c r="G1789" t="s">
        <v>21</v>
      </c>
      <c r="H1789" t="s">
        <v>21</v>
      </c>
      <c r="I1789" t="s">
        <v>22</v>
      </c>
      <c r="J1789" t="s">
        <v>41</v>
      </c>
      <c r="K1789" t="s">
        <v>24</v>
      </c>
      <c r="L1789" t="s">
        <v>25</v>
      </c>
      <c r="M1789" t="s">
        <v>21</v>
      </c>
      <c r="N1789" t="s">
        <v>38</v>
      </c>
      <c r="O1789" t="s">
        <v>25</v>
      </c>
      <c r="P1789" t="s">
        <v>21</v>
      </c>
      <c r="Q1789" t="s">
        <v>27</v>
      </c>
      <c r="R1789" t="s">
        <v>45</v>
      </c>
      <c r="S1789" t="s">
        <v>29</v>
      </c>
      <c r="T1789" t="s">
        <v>21</v>
      </c>
      <c r="U1789" t="s">
        <v>21</v>
      </c>
      <c r="V1789" t="s">
        <v>33</v>
      </c>
      <c r="W1789" s="2" t="s">
        <v>34</v>
      </c>
      <c r="Y1789">
        <f>IF(J1789=Legend!$B$3,0,IF(J1789=Legend!$B$4,1,IF(J1789=Legend!$B$5,2,0)))</f>
        <v>2</v>
      </c>
      <c r="Z1789">
        <f t="shared" si="190"/>
        <v>1</v>
      </c>
      <c r="AA1789">
        <f t="shared" si="191"/>
        <v>1</v>
      </c>
      <c r="AB1789">
        <f t="shared" si="192"/>
        <v>0</v>
      </c>
      <c r="AC1789">
        <f>IF(N1789=Legend!$D$3,3,IF(N1789=Legend!$D$4,2,IF(N1789=Legend!$D$5,1,0)))</f>
        <v>3</v>
      </c>
      <c r="AD1789">
        <f t="shared" si="193"/>
        <v>1</v>
      </c>
      <c r="AF1789">
        <f t="shared" si="194"/>
        <v>0</v>
      </c>
      <c r="AG1789">
        <f>IF(R1789=Legend!$F$3,3,IF(R1789=Legend!$F$4,2,IF(R1789=Legend!$F$5,1,0)))</f>
        <v>1</v>
      </c>
      <c r="AH1789">
        <f>IF(S1789=Legend!$F$3,3,IF(S1789=Legend!$F$4,2,IF(S1789=Legend!$F$5,1,0)))</f>
        <v>3</v>
      </c>
      <c r="AK1789">
        <f>IF(V1789=Legend!$H$3,3,IF(V1789=Legend!$H$4,2,IF(V1789=Legend!$H$5,1,0)))</f>
        <v>1</v>
      </c>
      <c r="AM1789">
        <f t="shared" si="195"/>
        <v>13</v>
      </c>
    </row>
    <row r="1790" spans="1:39" ht="140.4" x14ac:dyDescent="0.3">
      <c r="A1790" t="s">
        <v>155</v>
      </c>
      <c r="B1790" t="s">
        <v>3634</v>
      </c>
      <c r="C1790" t="s">
        <v>3637</v>
      </c>
      <c r="D1790" t="s">
        <v>5117</v>
      </c>
      <c r="E1790" t="str">
        <f t="shared" si="189"/>
        <v>MM. ACHING JAYA 7</v>
      </c>
      <c r="F1790" t="s">
        <v>155</v>
      </c>
      <c r="G1790" t="s">
        <v>21</v>
      </c>
      <c r="H1790" t="s">
        <v>21</v>
      </c>
      <c r="I1790" t="s">
        <v>22</v>
      </c>
      <c r="J1790" t="s">
        <v>41</v>
      </c>
      <c r="K1790" t="s">
        <v>24</v>
      </c>
      <c r="L1790" t="s">
        <v>25</v>
      </c>
      <c r="M1790" t="s">
        <v>21</v>
      </c>
      <c r="N1790" t="s">
        <v>38</v>
      </c>
      <c r="O1790" t="s">
        <v>25</v>
      </c>
      <c r="P1790" t="s">
        <v>21</v>
      </c>
      <c r="Q1790" t="s">
        <v>27</v>
      </c>
      <c r="R1790" t="s">
        <v>45</v>
      </c>
      <c r="S1790" t="s">
        <v>29</v>
      </c>
      <c r="T1790" t="s">
        <v>21</v>
      </c>
      <c r="U1790" t="s">
        <v>21</v>
      </c>
      <c r="V1790" t="s">
        <v>30</v>
      </c>
      <c r="W1790" s="2" t="s">
        <v>34</v>
      </c>
      <c r="Y1790">
        <f>IF(J1790=Legend!$B$3,0,IF(J1790=Legend!$B$4,1,IF(J1790=Legend!$B$5,2,0)))</f>
        <v>2</v>
      </c>
      <c r="Z1790">
        <f t="shared" si="190"/>
        <v>1</v>
      </c>
      <c r="AA1790">
        <f t="shared" si="191"/>
        <v>1</v>
      </c>
      <c r="AB1790">
        <f t="shared" si="192"/>
        <v>0</v>
      </c>
      <c r="AC1790">
        <f>IF(N1790=Legend!$D$3,3,IF(N1790=Legend!$D$4,2,IF(N1790=Legend!$D$5,1,0)))</f>
        <v>3</v>
      </c>
      <c r="AD1790">
        <f t="shared" si="193"/>
        <v>1</v>
      </c>
      <c r="AF1790">
        <f t="shared" si="194"/>
        <v>0</v>
      </c>
      <c r="AG1790">
        <f>IF(R1790=Legend!$F$3,3,IF(R1790=Legend!$F$4,2,IF(R1790=Legend!$F$5,1,0)))</f>
        <v>1</v>
      </c>
      <c r="AH1790">
        <f>IF(S1790=Legend!$F$3,3,IF(S1790=Legend!$F$4,2,IF(S1790=Legend!$F$5,1,0)))</f>
        <v>3</v>
      </c>
      <c r="AK1790">
        <f>IF(V1790=Legend!$H$3,3,IF(V1790=Legend!$H$4,2,IF(V1790=Legend!$H$5,1,0)))</f>
        <v>2</v>
      </c>
      <c r="AM1790">
        <f t="shared" si="195"/>
        <v>14</v>
      </c>
    </row>
    <row r="1791" spans="1:39" ht="140.4" x14ac:dyDescent="0.3">
      <c r="A1791" t="s">
        <v>155</v>
      </c>
      <c r="B1791" t="s">
        <v>3634</v>
      </c>
      <c r="C1791" t="s">
        <v>3637</v>
      </c>
      <c r="D1791" t="s">
        <v>5116</v>
      </c>
      <c r="E1791" t="str">
        <f t="shared" si="189"/>
        <v>MM. ACHING JAYA 8</v>
      </c>
      <c r="F1791" t="s">
        <v>155</v>
      </c>
      <c r="G1791" t="s">
        <v>21</v>
      </c>
      <c r="H1791" t="s">
        <v>21</v>
      </c>
      <c r="I1791" t="s">
        <v>22</v>
      </c>
      <c r="J1791" t="s">
        <v>41</v>
      </c>
      <c r="K1791" t="s">
        <v>24</v>
      </c>
      <c r="L1791" t="s">
        <v>25</v>
      </c>
      <c r="M1791" t="s">
        <v>21</v>
      </c>
      <c r="N1791" t="s">
        <v>38</v>
      </c>
      <c r="O1791" t="s">
        <v>25</v>
      </c>
      <c r="P1791" t="s">
        <v>21</v>
      </c>
      <c r="Q1791" t="s">
        <v>27</v>
      </c>
      <c r="R1791" t="s">
        <v>45</v>
      </c>
      <c r="S1791" t="s">
        <v>29</v>
      </c>
      <c r="T1791" t="s">
        <v>21</v>
      </c>
      <c r="U1791" t="s">
        <v>21</v>
      </c>
      <c r="V1791" t="s">
        <v>33</v>
      </c>
      <c r="W1791" s="2" t="s">
        <v>34</v>
      </c>
      <c r="Y1791">
        <f>IF(J1791=Legend!$B$3,0,IF(J1791=Legend!$B$4,1,IF(J1791=Legend!$B$5,2,0)))</f>
        <v>2</v>
      </c>
      <c r="Z1791">
        <f t="shared" si="190"/>
        <v>1</v>
      </c>
      <c r="AA1791">
        <f t="shared" si="191"/>
        <v>1</v>
      </c>
      <c r="AB1791">
        <f t="shared" si="192"/>
        <v>0</v>
      </c>
      <c r="AC1791">
        <f>IF(N1791=Legend!$D$3,3,IF(N1791=Legend!$D$4,2,IF(N1791=Legend!$D$5,1,0)))</f>
        <v>3</v>
      </c>
      <c r="AD1791">
        <f t="shared" si="193"/>
        <v>1</v>
      </c>
      <c r="AF1791">
        <f t="shared" si="194"/>
        <v>0</v>
      </c>
      <c r="AG1791">
        <f>IF(R1791=Legend!$F$3,3,IF(R1791=Legend!$F$4,2,IF(R1791=Legend!$F$5,1,0)))</f>
        <v>1</v>
      </c>
      <c r="AH1791">
        <f>IF(S1791=Legend!$F$3,3,IF(S1791=Legend!$F$4,2,IF(S1791=Legend!$F$5,1,0)))</f>
        <v>3</v>
      </c>
      <c r="AK1791">
        <f>IF(V1791=Legend!$H$3,3,IF(V1791=Legend!$H$4,2,IF(V1791=Legend!$H$5,1,0)))</f>
        <v>1</v>
      </c>
      <c r="AM1791">
        <f t="shared" si="195"/>
        <v>13</v>
      </c>
    </row>
    <row r="1792" spans="1:39" ht="140.4" x14ac:dyDescent="0.3">
      <c r="A1792" t="s">
        <v>59</v>
      </c>
      <c r="B1792" t="s">
        <v>3634</v>
      </c>
      <c r="C1792" t="s">
        <v>3637</v>
      </c>
      <c r="D1792" t="s">
        <v>3638</v>
      </c>
      <c r="E1792" t="str">
        <f t="shared" si="189"/>
        <v>MM. ACHING JAYA 9</v>
      </c>
      <c r="F1792" t="s">
        <v>59</v>
      </c>
      <c r="G1792" t="s">
        <v>21</v>
      </c>
      <c r="H1792" t="s">
        <v>21</v>
      </c>
      <c r="I1792" t="s">
        <v>22</v>
      </c>
      <c r="J1792" t="s">
        <v>35</v>
      </c>
      <c r="K1792" t="s">
        <v>24</v>
      </c>
      <c r="L1792" t="s">
        <v>25</v>
      </c>
      <c r="M1792" t="s">
        <v>25</v>
      </c>
      <c r="N1792" t="s">
        <v>26</v>
      </c>
      <c r="O1792" t="s">
        <v>25</v>
      </c>
      <c r="P1792" t="s">
        <v>21</v>
      </c>
      <c r="Q1792" t="s">
        <v>27</v>
      </c>
      <c r="R1792" t="s">
        <v>45</v>
      </c>
      <c r="S1792" t="s">
        <v>29</v>
      </c>
      <c r="T1792" t="s">
        <v>21</v>
      </c>
      <c r="U1792" t="s">
        <v>21</v>
      </c>
      <c r="V1792" t="s">
        <v>33</v>
      </c>
      <c r="W1792" s="2" t="s">
        <v>34</v>
      </c>
      <c r="Y1792">
        <f>IF(J1792=Legend!$B$3,0,IF(J1792=Legend!$B$4,1,IF(J1792=Legend!$B$5,2,0)))</f>
        <v>0</v>
      </c>
      <c r="Z1792">
        <f t="shared" si="190"/>
        <v>1</v>
      </c>
      <c r="AA1792">
        <f t="shared" si="191"/>
        <v>1</v>
      </c>
      <c r="AB1792">
        <f t="shared" si="192"/>
        <v>1</v>
      </c>
      <c r="AC1792">
        <f>IF(N1792=Legend!$D$3,3,IF(N1792=Legend!$D$4,2,IF(N1792=Legend!$D$5,1,0)))</f>
        <v>2</v>
      </c>
      <c r="AD1792">
        <f t="shared" si="193"/>
        <v>1</v>
      </c>
      <c r="AF1792">
        <f t="shared" si="194"/>
        <v>0</v>
      </c>
      <c r="AG1792">
        <f>IF(R1792=Legend!$F$3,3,IF(R1792=Legend!$F$4,2,IF(R1792=Legend!$F$5,1,0)))</f>
        <v>1</v>
      </c>
      <c r="AH1792">
        <f>IF(S1792=Legend!$F$3,3,IF(S1792=Legend!$F$4,2,IF(S1792=Legend!$F$5,1,0)))</f>
        <v>3</v>
      </c>
      <c r="AK1792">
        <f>IF(V1792=Legend!$H$3,3,IF(V1792=Legend!$H$4,2,IF(V1792=Legend!$H$5,1,0)))</f>
        <v>1</v>
      </c>
      <c r="AM1792">
        <f t="shared" si="195"/>
        <v>11</v>
      </c>
    </row>
    <row r="1793" spans="1:39" ht="140.4" x14ac:dyDescent="0.3">
      <c r="A1793" t="s">
        <v>59</v>
      </c>
      <c r="B1793" t="s">
        <v>3366</v>
      </c>
      <c r="C1793" t="s">
        <v>3593</v>
      </c>
      <c r="D1793" t="s">
        <v>3624</v>
      </c>
      <c r="E1793" t="str">
        <f t="shared" si="189"/>
        <v>MM. AL-BAROKAH</v>
      </c>
      <c r="F1793" t="s">
        <v>59</v>
      </c>
      <c r="G1793" t="s">
        <v>21</v>
      </c>
      <c r="H1793" t="s">
        <v>21</v>
      </c>
      <c r="I1793" t="s">
        <v>22</v>
      </c>
      <c r="J1793" t="s">
        <v>23</v>
      </c>
      <c r="K1793" t="s">
        <v>24</v>
      </c>
      <c r="L1793" t="s">
        <v>25</v>
      </c>
      <c r="M1793" t="s">
        <v>25</v>
      </c>
      <c r="N1793" t="s">
        <v>26</v>
      </c>
      <c r="O1793" t="s">
        <v>25</v>
      </c>
      <c r="P1793" t="s">
        <v>21</v>
      </c>
      <c r="Q1793" t="s">
        <v>27</v>
      </c>
      <c r="R1793" t="s">
        <v>28</v>
      </c>
      <c r="S1793" t="s">
        <v>29</v>
      </c>
      <c r="T1793" t="s">
        <v>21</v>
      </c>
      <c r="U1793" t="s">
        <v>21</v>
      </c>
      <c r="V1793" t="s">
        <v>33</v>
      </c>
      <c r="W1793" s="2" t="s">
        <v>34</v>
      </c>
      <c r="Y1793">
        <f>IF(J1793=Legend!$B$3,0,IF(J1793=Legend!$B$4,1,IF(J1793=Legend!$B$5,2,0)))</f>
        <v>1</v>
      </c>
      <c r="Z1793">
        <f t="shared" si="190"/>
        <v>1</v>
      </c>
      <c r="AA1793">
        <f t="shared" si="191"/>
        <v>1</v>
      </c>
      <c r="AB1793">
        <f t="shared" si="192"/>
        <v>1</v>
      </c>
      <c r="AC1793">
        <f>IF(N1793=Legend!$D$3,3,IF(N1793=Legend!$D$4,2,IF(N1793=Legend!$D$5,1,0)))</f>
        <v>2</v>
      </c>
      <c r="AD1793">
        <f t="shared" si="193"/>
        <v>1</v>
      </c>
      <c r="AF1793">
        <f t="shared" si="194"/>
        <v>0</v>
      </c>
      <c r="AG1793">
        <f>IF(R1793=Legend!$F$3,3,IF(R1793=Legend!$F$4,2,IF(R1793=Legend!$F$5,1,0)))</f>
        <v>2</v>
      </c>
      <c r="AH1793">
        <f>IF(S1793=Legend!$F$3,3,IF(S1793=Legend!$F$4,2,IF(S1793=Legend!$F$5,1,0)))</f>
        <v>3</v>
      </c>
      <c r="AK1793">
        <f>IF(V1793=Legend!$H$3,3,IF(V1793=Legend!$H$4,2,IF(V1793=Legend!$H$5,1,0)))</f>
        <v>1</v>
      </c>
      <c r="AM1793">
        <f t="shared" si="195"/>
        <v>13</v>
      </c>
    </row>
    <row r="1794" spans="1:39" ht="140.4" x14ac:dyDescent="0.3">
      <c r="A1794" t="s">
        <v>59</v>
      </c>
      <c r="B1794" t="s">
        <v>3366</v>
      </c>
      <c r="C1794" t="s">
        <v>3593</v>
      </c>
      <c r="D1794" t="s">
        <v>3623</v>
      </c>
      <c r="E1794" t="str">
        <f t="shared" si="189"/>
        <v>MM. DAYA SUBUR</v>
      </c>
      <c r="F1794" t="s">
        <v>59</v>
      </c>
      <c r="G1794" t="s">
        <v>21</v>
      </c>
      <c r="H1794" t="s">
        <v>21</v>
      </c>
      <c r="I1794" t="s">
        <v>22</v>
      </c>
      <c r="J1794" t="s">
        <v>23</v>
      </c>
      <c r="K1794" t="s">
        <v>24</v>
      </c>
      <c r="L1794" t="s">
        <v>25</v>
      </c>
      <c r="M1794" t="s">
        <v>25</v>
      </c>
      <c r="N1794" t="s">
        <v>26</v>
      </c>
      <c r="O1794" t="s">
        <v>25</v>
      </c>
      <c r="P1794" t="s">
        <v>21</v>
      </c>
      <c r="Q1794" t="s">
        <v>27</v>
      </c>
      <c r="R1794" t="s">
        <v>28</v>
      </c>
      <c r="S1794" t="s">
        <v>28</v>
      </c>
      <c r="T1794" t="s">
        <v>21</v>
      </c>
      <c r="U1794" t="s">
        <v>21</v>
      </c>
      <c r="V1794" t="s">
        <v>33</v>
      </c>
      <c r="W1794" s="2" t="s">
        <v>34</v>
      </c>
      <c r="Y1794">
        <f>IF(J1794=Legend!$B$3,0,IF(J1794=Legend!$B$4,1,IF(J1794=Legend!$B$5,2,0)))</f>
        <v>1</v>
      </c>
      <c r="Z1794">
        <f t="shared" si="190"/>
        <v>1</v>
      </c>
      <c r="AA1794">
        <f t="shared" si="191"/>
        <v>1</v>
      </c>
      <c r="AB1794">
        <f t="shared" si="192"/>
        <v>1</v>
      </c>
      <c r="AC1794">
        <f>IF(N1794=Legend!$D$3,3,IF(N1794=Legend!$D$4,2,IF(N1794=Legend!$D$5,1,0)))</f>
        <v>2</v>
      </c>
      <c r="AD1794">
        <f t="shared" si="193"/>
        <v>1</v>
      </c>
      <c r="AF1794">
        <f t="shared" si="194"/>
        <v>0</v>
      </c>
      <c r="AG1794">
        <f>IF(R1794=Legend!$F$3,3,IF(R1794=Legend!$F$4,2,IF(R1794=Legend!$F$5,1,0)))</f>
        <v>2</v>
      </c>
      <c r="AH1794">
        <f>IF(S1794=Legend!$F$3,3,IF(S1794=Legend!$F$4,2,IF(S1794=Legend!$F$5,1,0)))</f>
        <v>2</v>
      </c>
      <c r="AK1794">
        <f>IF(V1794=Legend!$H$3,3,IF(V1794=Legend!$H$4,2,IF(V1794=Legend!$H$5,1,0)))</f>
        <v>1</v>
      </c>
      <c r="AM1794">
        <f t="shared" si="195"/>
        <v>12</v>
      </c>
    </row>
    <row r="1795" spans="1:39" ht="140.4" x14ac:dyDescent="0.3">
      <c r="A1795" t="s">
        <v>59</v>
      </c>
      <c r="B1795" t="s">
        <v>3366</v>
      </c>
      <c r="C1795" t="s">
        <v>3593</v>
      </c>
      <c r="D1795" t="s">
        <v>3622</v>
      </c>
      <c r="E1795" t="str">
        <f t="shared" si="189"/>
        <v>MM. FAMILY</v>
      </c>
      <c r="F1795" t="s">
        <v>59</v>
      </c>
      <c r="G1795" t="s">
        <v>21</v>
      </c>
      <c r="H1795" t="s">
        <v>21</v>
      </c>
      <c r="I1795" t="s">
        <v>50</v>
      </c>
      <c r="J1795" t="s">
        <v>23</v>
      </c>
      <c r="K1795" t="s">
        <v>24</v>
      </c>
      <c r="L1795" t="s">
        <v>25</v>
      </c>
      <c r="M1795" t="s">
        <v>25</v>
      </c>
      <c r="N1795" t="s">
        <v>28</v>
      </c>
      <c r="O1795" t="s">
        <v>25</v>
      </c>
      <c r="P1795" t="s">
        <v>21</v>
      </c>
      <c r="Q1795" t="s">
        <v>27</v>
      </c>
      <c r="R1795" t="s">
        <v>45</v>
      </c>
      <c r="S1795" t="s">
        <v>45</v>
      </c>
      <c r="T1795" t="s">
        <v>21</v>
      </c>
      <c r="U1795" t="s">
        <v>21</v>
      </c>
      <c r="V1795" t="s">
        <v>33</v>
      </c>
      <c r="W1795" s="2" t="s">
        <v>34</v>
      </c>
      <c r="Y1795">
        <f>IF(J1795=Legend!$B$3,0,IF(J1795=Legend!$B$4,1,IF(J1795=Legend!$B$5,2,0)))</f>
        <v>1</v>
      </c>
      <c r="Z1795">
        <f t="shared" si="190"/>
        <v>1</v>
      </c>
      <c r="AA1795">
        <f t="shared" si="191"/>
        <v>1</v>
      </c>
      <c r="AB1795">
        <f t="shared" si="192"/>
        <v>1</v>
      </c>
      <c r="AC1795">
        <f>IF(N1795=Legend!$D$3,3,IF(N1795=Legend!$D$4,2,IF(N1795=Legend!$D$5,1,0)))</f>
        <v>1</v>
      </c>
      <c r="AD1795">
        <f t="shared" si="193"/>
        <v>1</v>
      </c>
      <c r="AF1795">
        <f t="shared" si="194"/>
        <v>0</v>
      </c>
      <c r="AG1795">
        <f>IF(R1795=Legend!$F$3,3,IF(R1795=Legend!$F$4,2,IF(R1795=Legend!$F$5,1,0)))</f>
        <v>1</v>
      </c>
      <c r="AH1795">
        <f>IF(S1795=Legend!$F$3,3,IF(S1795=Legend!$F$4,2,IF(S1795=Legend!$F$5,1,0)))</f>
        <v>1</v>
      </c>
      <c r="AK1795">
        <f>IF(V1795=Legend!$H$3,3,IF(V1795=Legend!$H$4,2,IF(V1795=Legend!$H$5,1,0)))</f>
        <v>1</v>
      </c>
      <c r="AM1795">
        <f t="shared" si="195"/>
        <v>9</v>
      </c>
    </row>
    <row r="1796" spans="1:39" ht="156" x14ac:dyDescent="0.3">
      <c r="A1796" t="s">
        <v>147</v>
      </c>
      <c r="B1796" t="s">
        <v>983</v>
      </c>
      <c r="C1796" t="s">
        <v>3650</v>
      </c>
      <c r="D1796" t="s">
        <v>5175</v>
      </c>
      <c r="E1796" t="str">
        <f t="shared" si="189"/>
        <v>MM. MARS MART</v>
      </c>
      <c r="F1796" t="s">
        <v>150</v>
      </c>
      <c r="G1796" t="s">
        <v>21</v>
      </c>
      <c r="H1796" t="s">
        <v>21</v>
      </c>
      <c r="I1796" t="s">
        <v>22</v>
      </c>
      <c r="J1796" t="s">
        <v>41</v>
      </c>
      <c r="K1796" t="s">
        <v>24</v>
      </c>
      <c r="L1796" t="s">
        <v>25</v>
      </c>
      <c r="M1796" t="s">
        <v>21</v>
      </c>
      <c r="N1796" t="s">
        <v>28</v>
      </c>
      <c r="O1796" t="s">
        <v>21</v>
      </c>
      <c r="P1796" t="s">
        <v>21</v>
      </c>
      <c r="Q1796" t="s">
        <v>27</v>
      </c>
      <c r="R1796" t="s">
        <v>28</v>
      </c>
      <c r="S1796" t="s">
        <v>29</v>
      </c>
      <c r="T1796" t="s">
        <v>21</v>
      </c>
      <c r="U1796" t="s">
        <v>21</v>
      </c>
      <c r="V1796" t="s">
        <v>30</v>
      </c>
      <c r="W1796" s="2" t="s">
        <v>31</v>
      </c>
      <c r="Y1796">
        <f>IF(J1796=Legend!$B$3,0,IF(J1796=Legend!$B$4,1,IF(J1796=Legend!$B$5,2,0)))</f>
        <v>2</v>
      </c>
      <c r="Z1796">
        <f t="shared" si="190"/>
        <v>1</v>
      </c>
      <c r="AA1796">
        <f t="shared" si="191"/>
        <v>1</v>
      </c>
      <c r="AB1796">
        <f t="shared" si="192"/>
        <v>0</v>
      </c>
      <c r="AC1796">
        <f>IF(N1796=Legend!$D$3,3,IF(N1796=Legend!$D$4,2,IF(N1796=Legend!$D$5,1,0)))</f>
        <v>1</v>
      </c>
      <c r="AD1796">
        <f t="shared" si="193"/>
        <v>0</v>
      </c>
      <c r="AF1796">
        <f t="shared" si="194"/>
        <v>0</v>
      </c>
      <c r="AG1796">
        <f>IF(R1796=Legend!$F$3,3,IF(R1796=Legend!$F$4,2,IF(R1796=Legend!$F$5,1,0)))</f>
        <v>2</v>
      </c>
      <c r="AH1796">
        <f>IF(S1796=Legend!$F$3,3,IF(S1796=Legend!$F$4,2,IF(S1796=Legend!$F$5,1,0)))</f>
        <v>3</v>
      </c>
      <c r="AK1796">
        <f>IF(V1796=Legend!$H$3,3,IF(V1796=Legend!$H$4,2,IF(V1796=Legend!$H$5,1,0)))</f>
        <v>2</v>
      </c>
      <c r="AM1796">
        <f t="shared" si="195"/>
        <v>12</v>
      </c>
    </row>
    <row r="1797" spans="1:39" ht="140.4" x14ac:dyDescent="0.3">
      <c r="A1797" t="s">
        <v>59</v>
      </c>
      <c r="B1797" t="s">
        <v>3366</v>
      </c>
      <c r="C1797" t="s">
        <v>3593</v>
      </c>
      <c r="D1797" t="s">
        <v>3615</v>
      </c>
      <c r="E1797" t="str">
        <f t="shared" ref="E1797:E1860" si="196">TRIM(D1797)</f>
        <v>MM. MEGA MAKMUR</v>
      </c>
      <c r="F1797" t="s">
        <v>59</v>
      </c>
      <c r="G1797" t="s">
        <v>21</v>
      </c>
      <c r="H1797" t="s">
        <v>21</v>
      </c>
      <c r="I1797" t="s">
        <v>54</v>
      </c>
      <c r="J1797" t="s">
        <v>23</v>
      </c>
      <c r="K1797" t="s">
        <v>24</v>
      </c>
      <c r="L1797" t="s">
        <v>21</v>
      </c>
      <c r="M1797" t="s">
        <v>25</v>
      </c>
      <c r="N1797" t="s">
        <v>28</v>
      </c>
      <c r="O1797" t="s">
        <v>25</v>
      </c>
      <c r="P1797" t="s">
        <v>21</v>
      </c>
      <c r="Q1797" t="s">
        <v>27</v>
      </c>
      <c r="R1797" t="s">
        <v>45</v>
      </c>
      <c r="S1797" t="s">
        <v>45</v>
      </c>
      <c r="T1797" t="s">
        <v>21</v>
      </c>
      <c r="U1797" t="s">
        <v>21</v>
      </c>
      <c r="V1797" t="s">
        <v>33</v>
      </c>
      <c r="W1797" s="2" t="s">
        <v>34</v>
      </c>
      <c r="Y1797">
        <f>IF(J1797=Legend!$B$3,0,IF(J1797=Legend!$B$4,1,IF(J1797=Legend!$B$5,2,0)))</f>
        <v>1</v>
      </c>
      <c r="Z1797">
        <f t="shared" ref="Z1797:Z1860" si="197">IF(K1797="Ada",1,0)</f>
        <v>1</v>
      </c>
      <c r="AA1797">
        <f t="shared" ref="AA1797:AA1860" si="198">IF(L1797="Ya",1,0)</f>
        <v>0</v>
      </c>
      <c r="AB1797">
        <f t="shared" ref="AB1797:AB1860" si="199">IF(M1797="Ya",1,0)</f>
        <v>1</v>
      </c>
      <c r="AC1797">
        <f>IF(N1797=Legend!$D$3,3,IF(N1797=Legend!$D$4,2,IF(N1797=Legend!$D$5,1,0)))</f>
        <v>1</v>
      </c>
      <c r="AD1797">
        <f t="shared" ref="AD1797:AD1860" si="200">IF(O1797="Ya",1,0)</f>
        <v>1</v>
      </c>
      <c r="AF1797">
        <f t="shared" ref="AF1797:AF1860" si="201">IF(Q1797="Tidak ber-mitra",0,2)</f>
        <v>0</v>
      </c>
      <c r="AG1797">
        <f>IF(R1797=Legend!$F$3,3,IF(R1797=Legend!$F$4,2,IF(R1797=Legend!$F$5,1,0)))</f>
        <v>1</v>
      </c>
      <c r="AH1797">
        <f>IF(S1797=Legend!$F$3,3,IF(S1797=Legend!$F$4,2,IF(S1797=Legend!$F$5,1,0)))</f>
        <v>1</v>
      </c>
      <c r="AK1797">
        <f>IF(V1797=Legend!$H$3,3,IF(V1797=Legend!$H$4,2,IF(V1797=Legend!$H$5,1,0)))</f>
        <v>1</v>
      </c>
      <c r="AM1797">
        <f t="shared" ref="AM1797:AM1860" si="202">SUM(Y1797:AL1797)</f>
        <v>8</v>
      </c>
    </row>
    <row r="1798" spans="1:39" ht="140.4" x14ac:dyDescent="0.3">
      <c r="A1798" t="s">
        <v>61</v>
      </c>
      <c r="B1798" t="s">
        <v>475</v>
      </c>
      <c r="C1798" t="s">
        <v>841</v>
      </c>
      <c r="D1798" t="s">
        <v>1305</v>
      </c>
      <c r="E1798" t="str">
        <f t="shared" si="196"/>
        <v>MM. SAUDARA</v>
      </c>
      <c r="F1798" t="s">
        <v>61</v>
      </c>
      <c r="G1798" t="s">
        <v>21</v>
      </c>
      <c r="H1798" t="s">
        <v>21</v>
      </c>
      <c r="I1798" t="s">
        <v>22</v>
      </c>
      <c r="J1798" t="s">
        <v>23</v>
      </c>
      <c r="K1798" t="s">
        <v>24</v>
      </c>
      <c r="L1798" t="s">
        <v>25</v>
      </c>
      <c r="M1798" t="s">
        <v>25</v>
      </c>
      <c r="N1798" t="s">
        <v>38</v>
      </c>
      <c r="O1798" t="s">
        <v>25</v>
      </c>
      <c r="P1798" t="s">
        <v>21</v>
      </c>
      <c r="Q1798" t="s">
        <v>27</v>
      </c>
      <c r="R1798" t="s">
        <v>45</v>
      </c>
      <c r="S1798" t="s">
        <v>29</v>
      </c>
      <c r="T1798" t="s">
        <v>21</v>
      </c>
      <c r="U1798" t="s">
        <v>21</v>
      </c>
      <c r="V1798" t="s">
        <v>33</v>
      </c>
      <c r="W1798" s="2" t="s">
        <v>34</v>
      </c>
      <c r="Y1798">
        <f>IF(J1798=Legend!$B$3,0,IF(J1798=Legend!$B$4,1,IF(J1798=Legend!$B$5,2,0)))</f>
        <v>1</v>
      </c>
      <c r="Z1798">
        <f t="shared" si="197"/>
        <v>1</v>
      </c>
      <c r="AA1798">
        <f t="shared" si="198"/>
        <v>1</v>
      </c>
      <c r="AB1798">
        <f t="shared" si="199"/>
        <v>1</v>
      </c>
      <c r="AC1798">
        <f>IF(N1798=Legend!$D$3,3,IF(N1798=Legend!$D$4,2,IF(N1798=Legend!$D$5,1,0)))</f>
        <v>3</v>
      </c>
      <c r="AD1798">
        <f t="shared" si="200"/>
        <v>1</v>
      </c>
      <c r="AF1798">
        <f t="shared" si="201"/>
        <v>0</v>
      </c>
      <c r="AG1798">
        <f>IF(R1798=Legend!$F$3,3,IF(R1798=Legend!$F$4,2,IF(R1798=Legend!$F$5,1,0)))</f>
        <v>1</v>
      </c>
      <c r="AH1798">
        <f>IF(S1798=Legend!$F$3,3,IF(S1798=Legend!$F$4,2,IF(S1798=Legend!$F$5,1,0)))</f>
        <v>3</v>
      </c>
      <c r="AK1798">
        <f>IF(V1798=Legend!$H$3,3,IF(V1798=Legend!$H$4,2,IF(V1798=Legend!$H$5,1,0)))</f>
        <v>1</v>
      </c>
      <c r="AM1798">
        <f t="shared" si="202"/>
        <v>13</v>
      </c>
    </row>
    <row r="1799" spans="1:39" ht="140.4" x14ac:dyDescent="0.3">
      <c r="A1799" t="s">
        <v>43</v>
      </c>
      <c r="B1799" t="s">
        <v>1602</v>
      </c>
      <c r="C1799" t="s">
        <v>3703</v>
      </c>
      <c r="D1799" t="s">
        <v>3845</v>
      </c>
      <c r="E1799" t="str">
        <f t="shared" si="196"/>
        <v>MM. SHOPPING</v>
      </c>
      <c r="F1799" t="s">
        <v>43</v>
      </c>
      <c r="G1799" t="s">
        <v>21</v>
      </c>
      <c r="H1799" t="s">
        <v>21</v>
      </c>
      <c r="I1799" t="s">
        <v>54</v>
      </c>
      <c r="J1799" t="s">
        <v>35</v>
      </c>
      <c r="K1799" t="s">
        <v>24</v>
      </c>
      <c r="L1799" t="s">
        <v>25</v>
      </c>
      <c r="M1799" t="s">
        <v>25</v>
      </c>
      <c r="N1799" t="s">
        <v>38</v>
      </c>
      <c r="O1799" t="s">
        <v>25</v>
      </c>
      <c r="P1799" t="s">
        <v>21</v>
      </c>
      <c r="Q1799" t="s">
        <v>27</v>
      </c>
      <c r="R1799" t="s">
        <v>29</v>
      </c>
      <c r="S1799" t="s">
        <v>29</v>
      </c>
      <c r="T1799" t="s">
        <v>21</v>
      </c>
      <c r="U1799" t="s">
        <v>21</v>
      </c>
      <c r="V1799" t="s">
        <v>42</v>
      </c>
      <c r="W1799" s="2" t="s">
        <v>34</v>
      </c>
      <c r="Y1799">
        <f>IF(J1799=Legend!$B$3,0,IF(J1799=Legend!$B$4,1,IF(J1799=Legend!$B$5,2,0)))</f>
        <v>0</v>
      </c>
      <c r="Z1799">
        <f t="shared" si="197"/>
        <v>1</v>
      </c>
      <c r="AA1799">
        <f t="shared" si="198"/>
        <v>1</v>
      </c>
      <c r="AB1799">
        <f t="shared" si="199"/>
        <v>1</v>
      </c>
      <c r="AC1799">
        <f>IF(N1799=Legend!$D$3,3,IF(N1799=Legend!$D$4,2,IF(N1799=Legend!$D$5,1,0)))</f>
        <v>3</v>
      </c>
      <c r="AD1799">
        <f t="shared" si="200"/>
        <v>1</v>
      </c>
      <c r="AF1799">
        <f t="shared" si="201"/>
        <v>0</v>
      </c>
      <c r="AG1799">
        <f>IF(R1799=Legend!$F$3,3,IF(R1799=Legend!$F$4,2,IF(R1799=Legend!$F$5,1,0)))</f>
        <v>3</v>
      </c>
      <c r="AH1799">
        <f>IF(S1799=Legend!$F$3,3,IF(S1799=Legend!$F$4,2,IF(S1799=Legend!$F$5,1,0)))</f>
        <v>3</v>
      </c>
      <c r="AK1799">
        <f>IF(V1799=Legend!$H$3,3,IF(V1799=Legend!$H$4,2,IF(V1799=Legend!$H$5,1,0)))</f>
        <v>0</v>
      </c>
      <c r="AM1799">
        <f t="shared" si="202"/>
        <v>13</v>
      </c>
    </row>
    <row r="1800" spans="1:39" ht="156" x14ac:dyDescent="0.3">
      <c r="A1800" t="s">
        <v>147</v>
      </c>
      <c r="B1800" t="s">
        <v>983</v>
      </c>
      <c r="C1800" t="s">
        <v>3650</v>
      </c>
      <c r="D1800" t="s">
        <v>5174</v>
      </c>
      <c r="E1800" t="str">
        <f t="shared" si="196"/>
        <v>MM. SINAR BARU / YAYAN</v>
      </c>
      <c r="F1800" t="s">
        <v>150</v>
      </c>
      <c r="G1800" t="s">
        <v>21</v>
      </c>
      <c r="H1800" t="s">
        <v>21</v>
      </c>
      <c r="I1800" t="s">
        <v>22</v>
      </c>
      <c r="J1800" t="s">
        <v>41</v>
      </c>
      <c r="K1800" t="s">
        <v>24</v>
      </c>
      <c r="L1800" t="s">
        <v>25</v>
      </c>
      <c r="M1800" t="s">
        <v>21</v>
      </c>
      <c r="N1800" t="s">
        <v>28</v>
      </c>
      <c r="O1800" t="s">
        <v>21</v>
      </c>
      <c r="P1800" t="s">
        <v>21</v>
      </c>
      <c r="Q1800" t="s">
        <v>27</v>
      </c>
      <c r="R1800" t="s">
        <v>28</v>
      </c>
      <c r="S1800" t="s">
        <v>29</v>
      </c>
      <c r="T1800" t="s">
        <v>21</v>
      </c>
      <c r="U1800" t="s">
        <v>21</v>
      </c>
      <c r="V1800" t="s">
        <v>30</v>
      </c>
      <c r="W1800" s="2" t="s">
        <v>31</v>
      </c>
      <c r="Y1800">
        <f>IF(J1800=Legend!$B$3,0,IF(J1800=Legend!$B$4,1,IF(J1800=Legend!$B$5,2,0)))</f>
        <v>2</v>
      </c>
      <c r="Z1800">
        <f t="shared" si="197"/>
        <v>1</v>
      </c>
      <c r="AA1800">
        <f t="shared" si="198"/>
        <v>1</v>
      </c>
      <c r="AB1800">
        <f t="shared" si="199"/>
        <v>0</v>
      </c>
      <c r="AC1800">
        <f>IF(N1800=Legend!$D$3,3,IF(N1800=Legend!$D$4,2,IF(N1800=Legend!$D$5,1,0)))</f>
        <v>1</v>
      </c>
      <c r="AD1800">
        <f t="shared" si="200"/>
        <v>0</v>
      </c>
      <c r="AF1800">
        <f t="shared" si="201"/>
        <v>0</v>
      </c>
      <c r="AG1800">
        <f>IF(R1800=Legend!$F$3,3,IF(R1800=Legend!$F$4,2,IF(R1800=Legend!$F$5,1,0)))</f>
        <v>2</v>
      </c>
      <c r="AH1800">
        <f>IF(S1800=Legend!$F$3,3,IF(S1800=Legend!$F$4,2,IF(S1800=Legend!$F$5,1,0)))</f>
        <v>3</v>
      </c>
      <c r="AK1800">
        <f>IF(V1800=Legend!$H$3,3,IF(V1800=Legend!$H$4,2,IF(V1800=Legend!$H$5,1,0)))</f>
        <v>2</v>
      </c>
      <c r="AM1800">
        <f t="shared" si="202"/>
        <v>12</v>
      </c>
    </row>
    <row r="1801" spans="1:39" ht="140.4" x14ac:dyDescent="0.3">
      <c r="A1801" t="s">
        <v>64</v>
      </c>
      <c r="B1801" t="s">
        <v>519</v>
      </c>
      <c r="C1801" t="s">
        <v>3183</v>
      </c>
      <c r="D1801" t="s">
        <v>3184</v>
      </c>
      <c r="E1801" t="str">
        <f t="shared" si="196"/>
        <v>MM.ADIL/TARNAMA PANJAITAN ST</v>
      </c>
      <c r="F1801" t="s">
        <v>37</v>
      </c>
      <c r="G1801" t="s">
        <v>21</v>
      </c>
      <c r="H1801" t="s">
        <v>21</v>
      </c>
      <c r="I1801" t="s">
        <v>22</v>
      </c>
      <c r="J1801" t="s">
        <v>35</v>
      </c>
      <c r="K1801" t="s">
        <v>24</v>
      </c>
      <c r="L1801" t="s">
        <v>25</v>
      </c>
      <c r="M1801" t="s">
        <v>25</v>
      </c>
      <c r="N1801" t="s">
        <v>28</v>
      </c>
      <c r="O1801" t="s">
        <v>21</v>
      </c>
      <c r="P1801" t="s">
        <v>21</v>
      </c>
      <c r="Q1801" t="s">
        <v>27</v>
      </c>
      <c r="R1801" t="s">
        <v>45</v>
      </c>
      <c r="S1801" t="s">
        <v>28</v>
      </c>
      <c r="T1801" t="s">
        <v>21</v>
      </c>
      <c r="U1801" t="s">
        <v>21</v>
      </c>
      <c r="V1801" t="s">
        <v>33</v>
      </c>
      <c r="W1801" s="2" t="s">
        <v>34</v>
      </c>
      <c r="Y1801">
        <f>IF(J1801=Legend!$B$3,0,IF(J1801=Legend!$B$4,1,IF(J1801=Legend!$B$5,2,0)))</f>
        <v>0</v>
      </c>
      <c r="Z1801">
        <f t="shared" si="197"/>
        <v>1</v>
      </c>
      <c r="AA1801">
        <f t="shared" si="198"/>
        <v>1</v>
      </c>
      <c r="AB1801">
        <f t="shared" si="199"/>
        <v>1</v>
      </c>
      <c r="AC1801">
        <f>IF(N1801=Legend!$D$3,3,IF(N1801=Legend!$D$4,2,IF(N1801=Legend!$D$5,1,0)))</f>
        <v>1</v>
      </c>
      <c r="AD1801">
        <f t="shared" si="200"/>
        <v>0</v>
      </c>
      <c r="AF1801">
        <f t="shared" si="201"/>
        <v>0</v>
      </c>
      <c r="AG1801">
        <f>IF(R1801=Legend!$F$3,3,IF(R1801=Legend!$F$4,2,IF(R1801=Legend!$F$5,1,0)))</f>
        <v>1</v>
      </c>
      <c r="AH1801">
        <f>IF(S1801=Legend!$F$3,3,IF(S1801=Legend!$F$4,2,IF(S1801=Legend!$F$5,1,0)))</f>
        <v>2</v>
      </c>
      <c r="AK1801">
        <f>IF(V1801=Legend!$H$3,3,IF(V1801=Legend!$H$4,2,IF(V1801=Legend!$H$5,1,0)))</f>
        <v>1</v>
      </c>
      <c r="AM1801">
        <f t="shared" si="202"/>
        <v>8</v>
      </c>
    </row>
    <row r="1802" spans="1:39" ht="156" x14ac:dyDescent="0.3">
      <c r="A1802" t="s">
        <v>138</v>
      </c>
      <c r="B1802" t="s">
        <v>519</v>
      </c>
      <c r="C1802" t="s">
        <v>520</v>
      </c>
      <c r="D1802" t="s">
        <v>4758</v>
      </c>
      <c r="E1802" t="str">
        <f t="shared" si="196"/>
        <v>MM.CHYKES/NATANAEL SITEPU</v>
      </c>
      <c r="F1802" t="s">
        <v>138</v>
      </c>
      <c r="G1802" t="s">
        <v>21</v>
      </c>
      <c r="H1802" t="s">
        <v>21</v>
      </c>
      <c r="I1802" t="s">
        <v>22</v>
      </c>
      <c r="J1802" t="s">
        <v>41</v>
      </c>
      <c r="K1802" t="s">
        <v>24</v>
      </c>
      <c r="L1802" t="s">
        <v>25</v>
      </c>
      <c r="M1802" t="s">
        <v>25</v>
      </c>
      <c r="N1802" t="s">
        <v>38</v>
      </c>
      <c r="O1802" t="s">
        <v>25</v>
      </c>
      <c r="P1802" t="s">
        <v>21</v>
      </c>
      <c r="Q1802" t="s">
        <v>27</v>
      </c>
      <c r="R1802" t="s">
        <v>29</v>
      </c>
      <c r="S1802" t="s">
        <v>29</v>
      </c>
      <c r="T1802" t="s">
        <v>21</v>
      </c>
      <c r="U1802" t="s">
        <v>21</v>
      </c>
      <c r="V1802" t="s">
        <v>75</v>
      </c>
      <c r="W1802" s="2" t="s">
        <v>31</v>
      </c>
      <c r="Y1802">
        <f>IF(J1802=Legend!$B$3,0,IF(J1802=Legend!$B$4,1,IF(J1802=Legend!$B$5,2,0)))</f>
        <v>2</v>
      </c>
      <c r="Z1802">
        <f t="shared" si="197"/>
        <v>1</v>
      </c>
      <c r="AA1802">
        <f t="shared" si="198"/>
        <v>1</v>
      </c>
      <c r="AB1802">
        <f t="shared" si="199"/>
        <v>1</v>
      </c>
      <c r="AC1802">
        <f>IF(N1802=Legend!$D$3,3,IF(N1802=Legend!$D$4,2,IF(N1802=Legend!$D$5,1,0)))</f>
        <v>3</v>
      </c>
      <c r="AD1802">
        <f t="shared" si="200"/>
        <v>1</v>
      </c>
      <c r="AF1802">
        <f t="shared" si="201"/>
        <v>0</v>
      </c>
      <c r="AG1802">
        <f>IF(R1802=Legend!$F$3,3,IF(R1802=Legend!$F$4,2,IF(R1802=Legend!$F$5,1,0)))</f>
        <v>3</v>
      </c>
      <c r="AH1802">
        <f>IF(S1802=Legend!$F$3,3,IF(S1802=Legend!$F$4,2,IF(S1802=Legend!$F$5,1,0)))</f>
        <v>3</v>
      </c>
      <c r="AK1802">
        <f>IF(V1802=Legend!$H$3,3,IF(V1802=Legend!$H$4,2,IF(V1802=Legend!$H$5,1,0)))</f>
        <v>3</v>
      </c>
      <c r="AM1802">
        <f t="shared" si="202"/>
        <v>18</v>
      </c>
    </row>
    <row r="1803" spans="1:39" ht="140.4" x14ac:dyDescent="0.3">
      <c r="A1803" t="s">
        <v>56</v>
      </c>
      <c r="B1803" t="s">
        <v>1602</v>
      </c>
      <c r="C1803" t="s">
        <v>2111</v>
      </c>
      <c r="D1803" t="s">
        <v>2120</v>
      </c>
      <c r="E1803" t="str">
        <f t="shared" si="196"/>
        <v>MM.CITRA MUTIARA MART</v>
      </c>
      <c r="F1803" t="s">
        <v>56</v>
      </c>
      <c r="G1803" t="s">
        <v>21</v>
      </c>
      <c r="H1803" t="s">
        <v>21</v>
      </c>
      <c r="I1803" t="s">
        <v>22</v>
      </c>
      <c r="J1803" t="s">
        <v>35</v>
      </c>
      <c r="K1803" t="s">
        <v>24</v>
      </c>
      <c r="L1803" t="s">
        <v>25</v>
      </c>
      <c r="M1803" t="s">
        <v>25</v>
      </c>
      <c r="N1803" t="s">
        <v>26</v>
      </c>
      <c r="O1803" t="s">
        <v>25</v>
      </c>
      <c r="P1803" t="s">
        <v>21</v>
      </c>
      <c r="Q1803" t="s">
        <v>27</v>
      </c>
      <c r="R1803" t="s">
        <v>28</v>
      </c>
      <c r="S1803" t="s">
        <v>29</v>
      </c>
      <c r="T1803" t="s">
        <v>21</v>
      </c>
      <c r="U1803" t="s">
        <v>21</v>
      </c>
      <c r="V1803" t="s">
        <v>33</v>
      </c>
      <c r="W1803" s="2" t="s">
        <v>34</v>
      </c>
      <c r="Y1803">
        <f>IF(J1803=Legend!$B$3,0,IF(J1803=Legend!$B$4,1,IF(J1803=Legend!$B$5,2,0)))</f>
        <v>0</v>
      </c>
      <c r="Z1803">
        <f t="shared" si="197"/>
        <v>1</v>
      </c>
      <c r="AA1803">
        <f t="shared" si="198"/>
        <v>1</v>
      </c>
      <c r="AB1803">
        <f t="shared" si="199"/>
        <v>1</v>
      </c>
      <c r="AC1803">
        <f>IF(N1803=Legend!$D$3,3,IF(N1803=Legend!$D$4,2,IF(N1803=Legend!$D$5,1,0)))</f>
        <v>2</v>
      </c>
      <c r="AD1803">
        <f t="shared" si="200"/>
        <v>1</v>
      </c>
      <c r="AF1803">
        <f t="shared" si="201"/>
        <v>0</v>
      </c>
      <c r="AG1803">
        <f>IF(R1803=Legend!$F$3,3,IF(R1803=Legend!$F$4,2,IF(R1803=Legend!$F$5,1,0)))</f>
        <v>2</v>
      </c>
      <c r="AH1803">
        <f>IF(S1803=Legend!$F$3,3,IF(S1803=Legend!$F$4,2,IF(S1803=Legend!$F$5,1,0)))</f>
        <v>3</v>
      </c>
      <c r="AK1803">
        <f>IF(V1803=Legend!$H$3,3,IF(V1803=Legend!$H$4,2,IF(V1803=Legend!$H$5,1,0)))</f>
        <v>1</v>
      </c>
      <c r="AM1803">
        <f t="shared" si="202"/>
        <v>12</v>
      </c>
    </row>
    <row r="1804" spans="1:39" ht="140.4" x14ac:dyDescent="0.3">
      <c r="A1804" t="s">
        <v>37</v>
      </c>
      <c r="B1804" t="s">
        <v>1602</v>
      </c>
      <c r="C1804" t="s">
        <v>3429</v>
      </c>
      <c r="D1804" t="s">
        <v>3430</v>
      </c>
      <c r="E1804" t="str">
        <f t="shared" si="196"/>
        <v>MM.ELIZABETH/ RUDI HARTONO</v>
      </c>
      <c r="F1804" t="s">
        <v>37</v>
      </c>
      <c r="G1804" t="s">
        <v>21</v>
      </c>
      <c r="H1804" t="s">
        <v>21</v>
      </c>
      <c r="I1804" t="s">
        <v>22</v>
      </c>
      <c r="J1804" t="s">
        <v>35</v>
      </c>
      <c r="K1804" t="s">
        <v>24</v>
      </c>
      <c r="L1804" t="s">
        <v>25</v>
      </c>
      <c r="M1804" t="s">
        <v>25</v>
      </c>
      <c r="N1804" t="s">
        <v>26</v>
      </c>
      <c r="O1804" t="s">
        <v>25</v>
      </c>
      <c r="P1804" t="s">
        <v>21</v>
      </c>
      <c r="Q1804" t="s">
        <v>27</v>
      </c>
      <c r="R1804" t="s">
        <v>28</v>
      </c>
      <c r="S1804" t="s">
        <v>45</v>
      </c>
      <c r="T1804" t="s">
        <v>21</v>
      </c>
      <c r="U1804" t="s">
        <v>21</v>
      </c>
      <c r="V1804" t="s">
        <v>33</v>
      </c>
      <c r="W1804" s="2" t="s">
        <v>34</v>
      </c>
      <c r="Y1804">
        <f>IF(J1804=Legend!$B$3,0,IF(J1804=Legend!$B$4,1,IF(J1804=Legend!$B$5,2,0)))</f>
        <v>0</v>
      </c>
      <c r="Z1804">
        <f t="shared" si="197"/>
        <v>1</v>
      </c>
      <c r="AA1804">
        <f t="shared" si="198"/>
        <v>1</v>
      </c>
      <c r="AB1804">
        <f t="shared" si="199"/>
        <v>1</v>
      </c>
      <c r="AC1804">
        <f>IF(N1804=Legend!$D$3,3,IF(N1804=Legend!$D$4,2,IF(N1804=Legend!$D$5,1,0)))</f>
        <v>2</v>
      </c>
      <c r="AD1804">
        <f t="shared" si="200"/>
        <v>1</v>
      </c>
      <c r="AF1804">
        <f t="shared" si="201"/>
        <v>0</v>
      </c>
      <c r="AG1804">
        <f>IF(R1804=Legend!$F$3,3,IF(R1804=Legend!$F$4,2,IF(R1804=Legend!$F$5,1,0)))</f>
        <v>2</v>
      </c>
      <c r="AH1804">
        <f>IF(S1804=Legend!$F$3,3,IF(S1804=Legend!$F$4,2,IF(S1804=Legend!$F$5,1,0)))</f>
        <v>1</v>
      </c>
      <c r="AK1804">
        <f>IF(V1804=Legend!$H$3,3,IF(V1804=Legend!$H$4,2,IF(V1804=Legend!$H$5,1,0)))</f>
        <v>1</v>
      </c>
      <c r="AM1804">
        <f t="shared" si="202"/>
        <v>10</v>
      </c>
    </row>
    <row r="1805" spans="1:39" ht="140.4" x14ac:dyDescent="0.3">
      <c r="A1805" t="s">
        <v>56</v>
      </c>
      <c r="B1805" t="s">
        <v>1602</v>
      </c>
      <c r="C1805" t="s">
        <v>2111</v>
      </c>
      <c r="D1805" t="s">
        <v>2119</v>
      </c>
      <c r="E1805" t="str">
        <f t="shared" si="196"/>
        <v>MM.INTAN MARKET</v>
      </c>
      <c r="F1805" t="s">
        <v>56</v>
      </c>
      <c r="G1805" t="s">
        <v>21</v>
      </c>
      <c r="H1805" t="s">
        <v>21</v>
      </c>
      <c r="I1805" t="s">
        <v>22</v>
      </c>
      <c r="J1805" t="s">
        <v>35</v>
      </c>
      <c r="K1805" t="s">
        <v>24</v>
      </c>
      <c r="L1805" t="s">
        <v>25</v>
      </c>
      <c r="M1805" t="s">
        <v>25</v>
      </c>
      <c r="N1805" t="s">
        <v>26</v>
      </c>
      <c r="O1805" t="s">
        <v>25</v>
      </c>
      <c r="P1805" t="s">
        <v>21</v>
      </c>
      <c r="Q1805" t="s">
        <v>27</v>
      </c>
      <c r="R1805" t="s">
        <v>28</v>
      </c>
      <c r="S1805" t="s">
        <v>29</v>
      </c>
      <c r="T1805" t="s">
        <v>21</v>
      </c>
      <c r="U1805" t="s">
        <v>21</v>
      </c>
      <c r="V1805" t="s">
        <v>33</v>
      </c>
      <c r="W1805" s="2" t="s">
        <v>34</v>
      </c>
      <c r="Y1805">
        <f>IF(J1805=Legend!$B$3,0,IF(J1805=Legend!$B$4,1,IF(J1805=Legend!$B$5,2,0)))</f>
        <v>0</v>
      </c>
      <c r="Z1805">
        <f t="shared" si="197"/>
        <v>1</v>
      </c>
      <c r="AA1805">
        <f t="shared" si="198"/>
        <v>1</v>
      </c>
      <c r="AB1805">
        <f t="shared" si="199"/>
        <v>1</v>
      </c>
      <c r="AC1805">
        <f>IF(N1805=Legend!$D$3,3,IF(N1805=Legend!$D$4,2,IF(N1805=Legend!$D$5,1,0)))</f>
        <v>2</v>
      </c>
      <c r="AD1805">
        <f t="shared" si="200"/>
        <v>1</v>
      </c>
      <c r="AF1805">
        <f t="shared" si="201"/>
        <v>0</v>
      </c>
      <c r="AG1805">
        <f>IF(R1805=Legend!$F$3,3,IF(R1805=Legend!$F$4,2,IF(R1805=Legend!$F$5,1,0)))</f>
        <v>2</v>
      </c>
      <c r="AH1805">
        <f>IF(S1805=Legend!$F$3,3,IF(S1805=Legend!$F$4,2,IF(S1805=Legend!$F$5,1,0)))</f>
        <v>3</v>
      </c>
      <c r="AK1805">
        <f>IF(V1805=Legend!$H$3,3,IF(V1805=Legend!$H$4,2,IF(V1805=Legend!$H$5,1,0)))</f>
        <v>1</v>
      </c>
      <c r="AM1805">
        <f t="shared" si="202"/>
        <v>12</v>
      </c>
    </row>
    <row r="1806" spans="1:39" ht="140.4" x14ac:dyDescent="0.3">
      <c r="A1806" t="s">
        <v>56</v>
      </c>
      <c r="B1806" t="s">
        <v>1602</v>
      </c>
      <c r="C1806" t="s">
        <v>2111</v>
      </c>
      <c r="D1806" t="s">
        <v>2118</v>
      </c>
      <c r="E1806" t="str">
        <f t="shared" si="196"/>
        <v>MM.JAYA MURNI</v>
      </c>
      <c r="F1806" t="s">
        <v>56</v>
      </c>
      <c r="G1806" t="s">
        <v>21</v>
      </c>
      <c r="H1806" t="s">
        <v>21</v>
      </c>
      <c r="I1806" t="s">
        <v>22</v>
      </c>
      <c r="J1806" t="s">
        <v>35</v>
      </c>
      <c r="K1806" t="s">
        <v>24</v>
      </c>
      <c r="L1806" t="s">
        <v>25</v>
      </c>
      <c r="M1806" t="s">
        <v>25</v>
      </c>
      <c r="N1806" t="s">
        <v>26</v>
      </c>
      <c r="O1806" t="s">
        <v>25</v>
      </c>
      <c r="P1806" t="s">
        <v>21</v>
      </c>
      <c r="Q1806" t="s">
        <v>27</v>
      </c>
      <c r="R1806" t="s">
        <v>28</v>
      </c>
      <c r="S1806" t="s">
        <v>29</v>
      </c>
      <c r="T1806" t="s">
        <v>21</v>
      </c>
      <c r="U1806" t="s">
        <v>21</v>
      </c>
      <c r="V1806" t="s">
        <v>33</v>
      </c>
      <c r="W1806" s="2" t="s">
        <v>34</v>
      </c>
      <c r="Y1806">
        <f>IF(J1806=Legend!$B$3,0,IF(J1806=Legend!$B$4,1,IF(J1806=Legend!$B$5,2,0)))</f>
        <v>0</v>
      </c>
      <c r="Z1806">
        <f t="shared" si="197"/>
        <v>1</v>
      </c>
      <c r="AA1806">
        <f t="shared" si="198"/>
        <v>1</v>
      </c>
      <c r="AB1806">
        <f t="shared" si="199"/>
        <v>1</v>
      </c>
      <c r="AC1806">
        <f>IF(N1806=Legend!$D$3,3,IF(N1806=Legend!$D$4,2,IF(N1806=Legend!$D$5,1,0)))</f>
        <v>2</v>
      </c>
      <c r="AD1806">
        <f t="shared" si="200"/>
        <v>1</v>
      </c>
      <c r="AF1806">
        <f t="shared" si="201"/>
        <v>0</v>
      </c>
      <c r="AG1806">
        <f>IF(R1806=Legend!$F$3,3,IF(R1806=Legend!$F$4,2,IF(R1806=Legend!$F$5,1,0)))</f>
        <v>2</v>
      </c>
      <c r="AH1806">
        <f>IF(S1806=Legend!$F$3,3,IF(S1806=Legend!$F$4,2,IF(S1806=Legend!$F$5,1,0)))</f>
        <v>3</v>
      </c>
      <c r="AK1806">
        <f>IF(V1806=Legend!$H$3,3,IF(V1806=Legend!$H$4,2,IF(V1806=Legend!$H$5,1,0)))</f>
        <v>1</v>
      </c>
      <c r="AM1806">
        <f t="shared" si="202"/>
        <v>12</v>
      </c>
    </row>
    <row r="1807" spans="1:39" ht="93.6" x14ac:dyDescent="0.3">
      <c r="A1807" t="s">
        <v>139</v>
      </c>
      <c r="B1807" t="s">
        <v>519</v>
      </c>
      <c r="C1807" t="s">
        <v>3183</v>
      </c>
      <c r="D1807" t="s">
        <v>4659</v>
      </c>
      <c r="E1807" t="str">
        <f t="shared" si="196"/>
        <v>MM.MONA / SUMIATY</v>
      </c>
      <c r="F1807" t="s">
        <v>139</v>
      </c>
      <c r="G1807" t="s">
        <v>21</v>
      </c>
      <c r="H1807" t="s">
        <v>21</v>
      </c>
      <c r="I1807" t="s">
        <v>22</v>
      </c>
      <c r="J1807" t="s">
        <v>41</v>
      </c>
      <c r="K1807" t="s">
        <v>24</v>
      </c>
      <c r="L1807" t="s">
        <v>25</v>
      </c>
      <c r="M1807" t="s">
        <v>25</v>
      </c>
      <c r="N1807" t="s">
        <v>26</v>
      </c>
      <c r="O1807" t="s">
        <v>25</v>
      </c>
      <c r="P1807" t="s">
        <v>21</v>
      </c>
      <c r="Q1807" t="s">
        <v>27</v>
      </c>
      <c r="R1807" t="s">
        <v>47</v>
      </c>
      <c r="S1807" t="s">
        <v>29</v>
      </c>
      <c r="T1807" t="s">
        <v>21</v>
      </c>
      <c r="U1807" t="s">
        <v>21</v>
      </c>
      <c r="V1807" t="s">
        <v>33</v>
      </c>
      <c r="W1807" s="2" t="s">
        <v>51</v>
      </c>
      <c r="Y1807">
        <f>IF(J1807=Legend!$B$3,0,IF(J1807=Legend!$B$4,1,IF(J1807=Legend!$B$5,2,0)))</f>
        <v>2</v>
      </c>
      <c r="Z1807">
        <f t="shared" si="197"/>
        <v>1</v>
      </c>
      <c r="AA1807">
        <f t="shared" si="198"/>
        <v>1</v>
      </c>
      <c r="AB1807">
        <f t="shared" si="199"/>
        <v>1</v>
      </c>
      <c r="AC1807">
        <f>IF(N1807=Legend!$D$3,3,IF(N1807=Legend!$D$4,2,IF(N1807=Legend!$D$5,1,0)))</f>
        <v>2</v>
      </c>
      <c r="AD1807">
        <f t="shared" si="200"/>
        <v>1</v>
      </c>
      <c r="AF1807">
        <f t="shared" si="201"/>
        <v>0</v>
      </c>
      <c r="AG1807">
        <f>IF(R1807=Legend!$F$3,3,IF(R1807=Legend!$F$4,2,IF(R1807=Legend!$F$5,1,0)))</f>
        <v>0</v>
      </c>
      <c r="AH1807">
        <f>IF(S1807=Legend!$F$3,3,IF(S1807=Legend!$F$4,2,IF(S1807=Legend!$F$5,1,0)))</f>
        <v>3</v>
      </c>
      <c r="AK1807">
        <f>IF(V1807=Legend!$H$3,3,IF(V1807=Legend!$H$4,2,IF(V1807=Legend!$H$5,1,0)))</f>
        <v>1</v>
      </c>
      <c r="AM1807">
        <f t="shared" si="202"/>
        <v>12</v>
      </c>
    </row>
    <row r="1808" spans="1:39" ht="140.4" x14ac:dyDescent="0.3">
      <c r="A1808" t="s">
        <v>49</v>
      </c>
      <c r="B1808" t="s">
        <v>475</v>
      </c>
      <c r="C1808" t="s">
        <v>854</v>
      </c>
      <c r="D1808" t="s">
        <v>1454</v>
      </c>
      <c r="E1808" t="str">
        <f t="shared" si="196"/>
        <v>MM.SAHABAT</v>
      </c>
      <c r="F1808" t="s">
        <v>49</v>
      </c>
      <c r="G1808" t="s">
        <v>21</v>
      </c>
      <c r="H1808" t="s">
        <v>21</v>
      </c>
      <c r="I1808" t="s">
        <v>22</v>
      </c>
      <c r="J1808" t="s">
        <v>35</v>
      </c>
      <c r="K1808" t="s">
        <v>24</v>
      </c>
      <c r="L1808" t="s">
        <v>25</v>
      </c>
      <c r="M1808" t="s">
        <v>25</v>
      </c>
      <c r="N1808" t="s">
        <v>28</v>
      </c>
      <c r="O1808" t="s">
        <v>25</v>
      </c>
      <c r="P1808" t="s">
        <v>21</v>
      </c>
      <c r="Q1808" t="s">
        <v>72</v>
      </c>
      <c r="R1808" t="s">
        <v>28</v>
      </c>
      <c r="S1808" t="s">
        <v>28</v>
      </c>
      <c r="T1808" t="s">
        <v>21</v>
      </c>
      <c r="U1808" t="s">
        <v>21</v>
      </c>
      <c r="V1808" t="s">
        <v>33</v>
      </c>
      <c r="W1808" s="2" t="s">
        <v>34</v>
      </c>
      <c r="Y1808">
        <f>IF(J1808=Legend!$B$3,0,IF(J1808=Legend!$B$4,1,IF(J1808=Legend!$B$5,2,0)))</f>
        <v>0</v>
      </c>
      <c r="Z1808">
        <f t="shared" si="197"/>
        <v>1</v>
      </c>
      <c r="AA1808">
        <f t="shared" si="198"/>
        <v>1</v>
      </c>
      <c r="AB1808">
        <f t="shared" si="199"/>
        <v>1</v>
      </c>
      <c r="AC1808">
        <f>IF(N1808=Legend!$D$3,3,IF(N1808=Legend!$D$4,2,IF(N1808=Legend!$D$5,1,0)))</f>
        <v>1</v>
      </c>
      <c r="AD1808">
        <f t="shared" si="200"/>
        <v>1</v>
      </c>
      <c r="AF1808">
        <f t="shared" si="201"/>
        <v>2</v>
      </c>
      <c r="AG1808">
        <f>IF(R1808=Legend!$F$3,3,IF(R1808=Legend!$F$4,2,IF(R1808=Legend!$F$5,1,0)))</f>
        <v>2</v>
      </c>
      <c r="AH1808">
        <f>IF(S1808=Legend!$F$3,3,IF(S1808=Legend!$F$4,2,IF(S1808=Legend!$F$5,1,0)))</f>
        <v>2</v>
      </c>
      <c r="AK1808">
        <f>IF(V1808=Legend!$H$3,3,IF(V1808=Legend!$H$4,2,IF(V1808=Legend!$H$5,1,0)))</f>
        <v>1</v>
      </c>
      <c r="AM1808">
        <f t="shared" si="202"/>
        <v>12</v>
      </c>
    </row>
    <row r="1809" spans="1:39" ht="109.2" x14ac:dyDescent="0.3">
      <c r="A1809" t="s">
        <v>49</v>
      </c>
      <c r="B1809" t="s">
        <v>519</v>
      </c>
      <c r="C1809" t="s">
        <v>1341</v>
      </c>
      <c r="D1809" t="s">
        <v>1413</v>
      </c>
      <c r="E1809" t="str">
        <f t="shared" si="196"/>
        <v>MM.SPBU AEK NABARA / IRMA SURYANI NASUTION</v>
      </c>
      <c r="F1809" t="s">
        <v>49</v>
      </c>
      <c r="G1809" t="s">
        <v>21</v>
      </c>
      <c r="H1809" t="s">
        <v>21</v>
      </c>
      <c r="I1809" t="s">
        <v>22</v>
      </c>
      <c r="J1809" t="s">
        <v>41</v>
      </c>
      <c r="K1809" t="s">
        <v>24</v>
      </c>
      <c r="L1809" t="s">
        <v>25</v>
      </c>
      <c r="M1809" t="s">
        <v>25</v>
      </c>
      <c r="N1809" t="s">
        <v>38</v>
      </c>
      <c r="O1809" t="s">
        <v>25</v>
      </c>
      <c r="P1809" t="s">
        <v>21</v>
      </c>
      <c r="Q1809" t="s">
        <v>27</v>
      </c>
      <c r="R1809" t="s">
        <v>45</v>
      </c>
      <c r="S1809" t="s">
        <v>29</v>
      </c>
      <c r="T1809" t="s">
        <v>21</v>
      </c>
      <c r="U1809" t="s">
        <v>21</v>
      </c>
      <c r="V1809" t="s">
        <v>33</v>
      </c>
      <c r="W1809" s="2" t="s">
        <v>66</v>
      </c>
      <c r="Y1809">
        <f>IF(J1809=Legend!$B$3,0,IF(J1809=Legend!$B$4,1,IF(J1809=Legend!$B$5,2,0)))</f>
        <v>2</v>
      </c>
      <c r="Z1809">
        <f t="shared" si="197"/>
        <v>1</v>
      </c>
      <c r="AA1809">
        <f t="shared" si="198"/>
        <v>1</v>
      </c>
      <c r="AB1809">
        <f t="shared" si="199"/>
        <v>1</v>
      </c>
      <c r="AC1809">
        <f>IF(N1809=Legend!$D$3,3,IF(N1809=Legend!$D$4,2,IF(N1809=Legend!$D$5,1,0)))</f>
        <v>3</v>
      </c>
      <c r="AD1809">
        <f t="shared" si="200"/>
        <v>1</v>
      </c>
      <c r="AF1809">
        <f t="shared" si="201"/>
        <v>0</v>
      </c>
      <c r="AG1809">
        <f>IF(R1809=Legend!$F$3,3,IF(R1809=Legend!$F$4,2,IF(R1809=Legend!$F$5,1,0)))</f>
        <v>1</v>
      </c>
      <c r="AH1809">
        <f>IF(S1809=Legend!$F$3,3,IF(S1809=Legend!$F$4,2,IF(S1809=Legend!$F$5,1,0)))</f>
        <v>3</v>
      </c>
      <c r="AK1809">
        <f>IF(V1809=Legend!$H$3,3,IF(V1809=Legend!$H$4,2,IF(V1809=Legend!$H$5,1,0)))</f>
        <v>1</v>
      </c>
      <c r="AM1809">
        <f t="shared" si="202"/>
        <v>14</v>
      </c>
    </row>
    <row r="1810" spans="1:39" ht="140.4" x14ac:dyDescent="0.3">
      <c r="A1810" t="s">
        <v>70</v>
      </c>
      <c r="B1810" t="s">
        <v>174</v>
      </c>
      <c r="C1810" t="s">
        <v>3998</v>
      </c>
      <c r="D1810" t="s">
        <v>4319</v>
      </c>
      <c r="E1810" t="str">
        <f t="shared" si="196"/>
        <v>MM.SRI ( I )</v>
      </c>
      <c r="F1810" t="s">
        <v>70</v>
      </c>
      <c r="G1810" t="s">
        <v>21</v>
      </c>
      <c r="H1810" t="s">
        <v>21</v>
      </c>
      <c r="I1810" t="s">
        <v>22</v>
      </c>
      <c r="J1810" t="s">
        <v>35</v>
      </c>
      <c r="K1810" t="s">
        <v>24</v>
      </c>
      <c r="L1810" t="s">
        <v>25</v>
      </c>
      <c r="M1810" t="s">
        <v>25</v>
      </c>
      <c r="N1810" t="s">
        <v>28</v>
      </c>
      <c r="O1810" t="s">
        <v>25</v>
      </c>
      <c r="P1810" t="s">
        <v>21</v>
      </c>
      <c r="Q1810" t="s">
        <v>27</v>
      </c>
      <c r="R1810" t="s">
        <v>45</v>
      </c>
      <c r="S1810" t="s">
        <v>29</v>
      </c>
      <c r="T1810" t="s">
        <v>21</v>
      </c>
      <c r="U1810" t="s">
        <v>21</v>
      </c>
      <c r="V1810" t="s">
        <v>42</v>
      </c>
      <c r="W1810" s="2" t="s">
        <v>34</v>
      </c>
      <c r="Y1810">
        <f>IF(J1810=Legend!$B$3,0,IF(J1810=Legend!$B$4,1,IF(J1810=Legend!$B$5,2,0)))</f>
        <v>0</v>
      </c>
      <c r="Z1810">
        <f t="shared" si="197"/>
        <v>1</v>
      </c>
      <c r="AA1810">
        <f t="shared" si="198"/>
        <v>1</v>
      </c>
      <c r="AB1810">
        <f t="shared" si="199"/>
        <v>1</v>
      </c>
      <c r="AC1810">
        <f>IF(N1810=Legend!$D$3,3,IF(N1810=Legend!$D$4,2,IF(N1810=Legend!$D$5,1,0)))</f>
        <v>1</v>
      </c>
      <c r="AD1810">
        <f t="shared" si="200"/>
        <v>1</v>
      </c>
      <c r="AF1810">
        <f t="shared" si="201"/>
        <v>0</v>
      </c>
      <c r="AG1810">
        <f>IF(R1810=Legend!$F$3,3,IF(R1810=Legend!$F$4,2,IF(R1810=Legend!$F$5,1,0)))</f>
        <v>1</v>
      </c>
      <c r="AH1810">
        <f>IF(S1810=Legend!$F$3,3,IF(S1810=Legend!$F$4,2,IF(S1810=Legend!$F$5,1,0)))</f>
        <v>3</v>
      </c>
      <c r="AK1810">
        <f>IF(V1810=Legend!$H$3,3,IF(V1810=Legend!$H$4,2,IF(V1810=Legend!$H$5,1,0)))</f>
        <v>0</v>
      </c>
      <c r="AM1810">
        <f t="shared" si="202"/>
        <v>9</v>
      </c>
    </row>
    <row r="1811" spans="1:39" ht="156" x14ac:dyDescent="0.3">
      <c r="A1811" t="s">
        <v>139</v>
      </c>
      <c r="B1811" t="s">
        <v>519</v>
      </c>
      <c r="C1811" t="s">
        <v>3183</v>
      </c>
      <c r="D1811" t="s">
        <v>4658</v>
      </c>
      <c r="E1811" t="str">
        <f t="shared" si="196"/>
        <v>MM.TIMUR JAYA / ANTONY WIJAYA</v>
      </c>
      <c r="F1811" t="s">
        <v>139</v>
      </c>
      <c r="G1811" t="s">
        <v>21</v>
      </c>
      <c r="H1811" t="s">
        <v>21</v>
      </c>
      <c r="I1811" t="s">
        <v>22</v>
      </c>
      <c r="J1811" t="s">
        <v>41</v>
      </c>
      <c r="K1811" t="s">
        <v>24</v>
      </c>
      <c r="L1811" t="s">
        <v>25</v>
      </c>
      <c r="M1811" t="s">
        <v>25</v>
      </c>
      <c r="N1811" t="s">
        <v>26</v>
      </c>
      <c r="O1811" t="s">
        <v>25</v>
      </c>
      <c r="P1811" t="s">
        <v>21</v>
      </c>
      <c r="Q1811" t="s">
        <v>27</v>
      </c>
      <c r="R1811" t="s">
        <v>29</v>
      </c>
      <c r="S1811" t="s">
        <v>29</v>
      </c>
      <c r="T1811" t="s">
        <v>21</v>
      </c>
      <c r="U1811" t="s">
        <v>21</v>
      </c>
      <c r="V1811" t="s">
        <v>33</v>
      </c>
      <c r="W1811" s="2" t="s">
        <v>31</v>
      </c>
      <c r="Y1811">
        <f>IF(J1811=Legend!$B$3,0,IF(J1811=Legend!$B$4,1,IF(J1811=Legend!$B$5,2,0)))</f>
        <v>2</v>
      </c>
      <c r="Z1811">
        <f t="shared" si="197"/>
        <v>1</v>
      </c>
      <c r="AA1811">
        <f t="shared" si="198"/>
        <v>1</v>
      </c>
      <c r="AB1811">
        <f t="shared" si="199"/>
        <v>1</v>
      </c>
      <c r="AC1811">
        <f>IF(N1811=Legend!$D$3,3,IF(N1811=Legend!$D$4,2,IF(N1811=Legend!$D$5,1,0)))</f>
        <v>2</v>
      </c>
      <c r="AD1811">
        <f t="shared" si="200"/>
        <v>1</v>
      </c>
      <c r="AF1811">
        <f t="shared" si="201"/>
        <v>0</v>
      </c>
      <c r="AG1811">
        <f>IF(R1811=Legend!$F$3,3,IF(R1811=Legend!$F$4,2,IF(R1811=Legend!$F$5,1,0)))</f>
        <v>3</v>
      </c>
      <c r="AH1811">
        <f>IF(S1811=Legend!$F$3,3,IF(S1811=Legend!$F$4,2,IF(S1811=Legend!$F$5,1,0)))</f>
        <v>3</v>
      </c>
      <c r="AK1811">
        <f>IF(V1811=Legend!$H$3,3,IF(V1811=Legend!$H$4,2,IF(V1811=Legend!$H$5,1,0)))</f>
        <v>1</v>
      </c>
      <c r="AM1811">
        <f t="shared" si="202"/>
        <v>15</v>
      </c>
    </row>
    <row r="1812" spans="1:39" ht="140.4" x14ac:dyDescent="0.3">
      <c r="A1812" t="s">
        <v>74</v>
      </c>
      <c r="B1812" t="s">
        <v>174</v>
      </c>
      <c r="C1812" t="s">
        <v>1064</v>
      </c>
      <c r="D1812" t="s">
        <v>4128</v>
      </c>
      <c r="E1812" t="str">
        <f t="shared" si="196"/>
        <v>MODELLO</v>
      </c>
      <c r="F1812" t="s">
        <v>74</v>
      </c>
      <c r="G1812" t="s">
        <v>21</v>
      </c>
      <c r="H1812" t="s">
        <v>21</v>
      </c>
      <c r="I1812" t="s">
        <v>22</v>
      </c>
      <c r="J1812" t="s">
        <v>23</v>
      </c>
      <c r="K1812" t="s">
        <v>24</v>
      </c>
      <c r="L1812" t="s">
        <v>25</v>
      </c>
      <c r="M1812" t="s">
        <v>25</v>
      </c>
      <c r="N1812" t="s">
        <v>26</v>
      </c>
      <c r="O1812" t="s">
        <v>25</v>
      </c>
      <c r="P1812" t="s">
        <v>21</v>
      </c>
      <c r="Q1812" t="s">
        <v>27</v>
      </c>
      <c r="R1812" t="s">
        <v>28</v>
      </c>
      <c r="S1812" t="s">
        <v>29</v>
      </c>
      <c r="T1812" t="s">
        <v>21</v>
      </c>
      <c r="U1812" t="s">
        <v>21</v>
      </c>
      <c r="V1812" t="s">
        <v>33</v>
      </c>
      <c r="W1812" s="2" t="s">
        <v>34</v>
      </c>
      <c r="Y1812">
        <f>IF(J1812=Legend!$B$3,0,IF(J1812=Legend!$B$4,1,IF(J1812=Legend!$B$5,2,0)))</f>
        <v>1</v>
      </c>
      <c r="Z1812">
        <f t="shared" si="197"/>
        <v>1</v>
      </c>
      <c r="AA1812">
        <f t="shared" si="198"/>
        <v>1</v>
      </c>
      <c r="AB1812">
        <f t="shared" si="199"/>
        <v>1</v>
      </c>
      <c r="AC1812">
        <f>IF(N1812=Legend!$D$3,3,IF(N1812=Legend!$D$4,2,IF(N1812=Legend!$D$5,1,0)))</f>
        <v>2</v>
      </c>
      <c r="AD1812">
        <f t="shared" si="200"/>
        <v>1</v>
      </c>
      <c r="AF1812">
        <f t="shared" si="201"/>
        <v>0</v>
      </c>
      <c r="AG1812">
        <f>IF(R1812=Legend!$F$3,3,IF(R1812=Legend!$F$4,2,IF(R1812=Legend!$F$5,1,0)))</f>
        <v>2</v>
      </c>
      <c r="AH1812">
        <f>IF(S1812=Legend!$F$3,3,IF(S1812=Legend!$F$4,2,IF(S1812=Legend!$F$5,1,0)))</f>
        <v>3</v>
      </c>
      <c r="AK1812">
        <f>IF(V1812=Legend!$H$3,3,IF(V1812=Legend!$H$4,2,IF(V1812=Legend!$H$5,1,0)))</f>
        <v>1</v>
      </c>
      <c r="AM1812">
        <f t="shared" si="202"/>
        <v>13</v>
      </c>
    </row>
    <row r="1813" spans="1:39" ht="140.4" x14ac:dyDescent="0.3">
      <c r="A1813" t="s">
        <v>79</v>
      </c>
      <c r="B1813" t="s">
        <v>311</v>
      </c>
      <c r="C1813" t="s">
        <v>614</v>
      </c>
      <c r="D1813" t="s">
        <v>624</v>
      </c>
      <c r="E1813" t="str">
        <f t="shared" si="196"/>
        <v>MODERN MART - LABUHA</v>
      </c>
      <c r="F1813" t="s">
        <v>79</v>
      </c>
      <c r="G1813" t="s">
        <v>21</v>
      </c>
      <c r="H1813" t="s">
        <v>21</v>
      </c>
      <c r="I1813" t="s">
        <v>22</v>
      </c>
      <c r="J1813" t="s">
        <v>35</v>
      </c>
      <c r="K1813" t="s">
        <v>24</v>
      </c>
      <c r="L1813" t="s">
        <v>25</v>
      </c>
      <c r="M1813" t="s">
        <v>21</v>
      </c>
      <c r="N1813" t="s">
        <v>38</v>
      </c>
      <c r="O1813" t="s">
        <v>25</v>
      </c>
      <c r="P1813" t="s">
        <v>21</v>
      </c>
      <c r="Q1813" t="s">
        <v>27</v>
      </c>
      <c r="R1813" t="s">
        <v>28</v>
      </c>
      <c r="S1813" t="s">
        <v>29</v>
      </c>
      <c r="T1813" t="s">
        <v>21</v>
      </c>
      <c r="U1813" t="s">
        <v>21</v>
      </c>
      <c r="V1813" t="s">
        <v>75</v>
      </c>
      <c r="W1813" s="2" t="s">
        <v>34</v>
      </c>
      <c r="Y1813">
        <f>IF(J1813=Legend!$B$3,0,IF(J1813=Legend!$B$4,1,IF(J1813=Legend!$B$5,2,0)))</f>
        <v>0</v>
      </c>
      <c r="Z1813">
        <f t="shared" si="197"/>
        <v>1</v>
      </c>
      <c r="AA1813">
        <f t="shared" si="198"/>
        <v>1</v>
      </c>
      <c r="AB1813">
        <f t="shared" si="199"/>
        <v>0</v>
      </c>
      <c r="AC1813">
        <f>IF(N1813=Legend!$D$3,3,IF(N1813=Legend!$D$4,2,IF(N1813=Legend!$D$5,1,0)))</f>
        <v>3</v>
      </c>
      <c r="AD1813">
        <f t="shared" si="200"/>
        <v>1</v>
      </c>
      <c r="AF1813">
        <f t="shared" si="201"/>
        <v>0</v>
      </c>
      <c r="AG1813">
        <f>IF(R1813=Legend!$F$3,3,IF(R1813=Legend!$F$4,2,IF(R1813=Legend!$F$5,1,0)))</f>
        <v>2</v>
      </c>
      <c r="AH1813">
        <f>IF(S1813=Legend!$F$3,3,IF(S1813=Legend!$F$4,2,IF(S1813=Legend!$F$5,1,0)))</f>
        <v>3</v>
      </c>
      <c r="AK1813">
        <f>IF(V1813=Legend!$H$3,3,IF(V1813=Legend!$H$4,2,IF(V1813=Legend!$H$5,1,0)))</f>
        <v>3</v>
      </c>
      <c r="AM1813">
        <f t="shared" si="202"/>
        <v>14</v>
      </c>
    </row>
    <row r="1814" spans="1:39" ht="31.2" x14ac:dyDescent="0.3">
      <c r="A1814" t="s">
        <v>70</v>
      </c>
      <c r="B1814" t="s">
        <v>174</v>
      </c>
      <c r="C1814" t="s">
        <v>1162</v>
      </c>
      <c r="D1814" t="s">
        <v>4240</v>
      </c>
      <c r="E1814" t="str">
        <f t="shared" si="196"/>
        <v>MOEGI JAYA</v>
      </c>
      <c r="F1814" t="s">
        <v>70</v>
      </c>
      <c r="G1814" t="s">
        <v>21</v>
      </c>
      <c r="H1814" t="s">
        <v>21</v>
      </c>
      <c r="I1814" t="s">
        <v>22</v>
      </c>
      <c r="J1814" t="s">
        <v>41</v>
      </c>
      <c r="K1814" t="s">
        <v>24</v>
      </c>
      <c r="L1814" t="s">
        <v>25</v>
      </c>
      <c r="M1814" t="s">
        <v>25</v>
      </c>
      <c r="N1814" t="s">
        <v>28</v>
      </c>
      <c r="O1814" t="s">
        <v>25</v>
      </c>
      <c r="P1814" t="s">
        <v>21</v>
      </c>
      <c r="Q1814" t="s">
        <v>27</v>
      </c>
      <c r="R1814" t="s">
        <v>29</v>
      </c>
      <c r="S1814" t="s">
        <v>29</v>
      </c>
      <c r="T1814" t="s">
        <v>21</v>
      </c>
      <c r="U1814" t="s">
        <v>21</v>
      </c>
      <c r="V1814" t="s">
        <v>33</v>
      </c>
      <c r="W1814" s="18" t="s">
        <v>103</v>
      </c>
      <c r="Y1814">
        <f>IF(J1814=Legend!$B$3,0,IF(J1814=Legend!$B$4,1,IF(J1814=Legend!$B$5,2,0)))</f>
        <v>2</v>
      </c>
      <c r="Z1814">
        <f t="shared" si="197"/>
        <v>1</v>
      </c>
      <c r="AA1814">
        <f t="shared" si="198"/>
        <v>1</v>
      </c>
      <c r="AB1814">
        <f t="shared" si="199"/>
        <v>1</v>
      </c>
      <c r="AC1814">
        <f>IF(N1814=Legend!$D$3,3,IF(N1814=Legend!$D$4,2,IF(N1814=Legend!$D$5,1,0)))</f>
        <v>1</v>
      </c>
      <c r="AD1814">
        <f t="shared" si="200"/>
        <v>1</v>
      </c>
      <c r="AF1814">
        <f t="shared" si="201"/>
        <v>0</v>
      </c>
      <c r="AG1814">
        <f>IF(R1814=Legend!$F$3,3,IF(R1814=Legend!$F$4,2,IF(R1814=Legend!$F$5,1,0)))</f>
        <v>3</v>
      </c>
      <c r="AH1814">
        <f>IF(S1814=Legend!$F$3,3,IF(S1814=Legend!$F$4,2,IF(S1814=Legend!$F$5,1,0)))</f>
        <v>3</v>
      </c>
      <c r="AK1814">
        <f>IF(V1814=Legend!$H$3,3,IF(V1814=Legend!$H$4,2,IF(V1814=Legend!$H$5,1,0)))</f>
        <v>1</v>
      </c>
      <c r="AM1814">
        <f t="shared" si="202"/>
        <v>14</v>
      </c>
    </row>
    <row r="1815" spans="1:39" ht="140.4" x14ac:dyDescent="0.3">
      <c r="A1815" t="s">
        <v>73</v>
      </c>
      <c r="B1815" t="s">
        <v>162</v>
      </c>
      <c r="C1815" t="s">
        <v>359</v>
      </c>
      <c r="D1815" t="s">
        <v>377</v>
      </c>
      <c r="E1815" t="str">
        <f t="shared" si="196"/>
        <v>MOHA MART/SUR PRIH HASTANTI</v>
      </c>
      <c r="F1815" t="s">
        <v>32</v>
      </c>
      <c r="G1815" t="s">
        <v>21</v>
      </c>
      <c r="H1815" t="s">
        <v>21</v>
      </c>
      <c r="I1815" t="s">
        <v>22</v>
      </c>
      <c r="J1815" t="s">
        <v>23</v>
      </c>
      <c r="K1815" t="s">
        <v>24</v>
      </c>
      <c r="L1815" t="s">
        <v>21</v>
      </c>
      <c r="M1815" t="s">
        <v>25</v>
      </c>
      <c r="N1815" t="s">
        <v>28</v>
      </c>
      <c r="O1815" t="s">
        <v>25</v>
      </c>
      <c r="P1815" t="s">
        <v>21</v>
      </c>
      <c r="Q1815" t="s">
        <v>27</v>
      </c>
      <c r="R1815" t="s">
        <v>45</v>
      </c>
      <c r="S1815" t="s">
        <v>29</v>
      </c>
      <c r="T1815" t="s">
        <v>21</v>
      </c>
      <c r="U1815" t="s">
        <v>21</v>
      </c>
      <c r="V1815" t="s">
        <v>42</v>
      </c>
      <c r="W1815" s="2" t="s">
        <v>34</v>
      </c>
      <c r="Y1815">
        <f>IF(J1815=Legend!$B$3,0,IF(J1815=Legend!$B$4,1,IF(J1815=Legend!$B$5,2,0)))</f>
        <v>1</v>
      </c>
      <c r="Z1815">
        <f t="shared" si="197"/>
        <v>1</v>
      </c>
      <c r="AA1815">
        <f t="shared" si="198"/>
        <v>0</v>
      </c>
      <c r="AB1815">
        <f t="shared" si="199"/>
        <v>1</v>
      </c>
      <c r="AC1815">
        <f>IF(N1815=Legend!$D$3,3,IF(N1815=Legend!$D$4,2,IF(N1815=Legend!$D$5,1,0)))</f>
        <v>1</v>
      </c>
      <c r="AD1815">
        <f t="shared" si="200"/>
        <v>1</v>
      </c>
      <c r="AF1815">
        <f t="shared" si="201"/>
        <v>0</v>
      </c>
      <c r="AG1815">
        <f>IF(R1815=Legend!$F$3,3,IF(R1815=Legend!$F$4,2,IF(R1815=Legend!$F$5,1,0)))</f>
        <v>1</v>
      </c>
      <c r="AH1815">
        <f>IF(S1815=Legend!$F$3,3,IF(S1815=Legend!$F$4,2,IF(S1815=Legend!$F$5,1,0)))</f>
        <v>3</v>
      </c>
      <c r="AK1815">
        <f>IF(V1815=Legend!$H$3,3,IF(V1815=Legend!$H$4,2,IF(V1815=Legend!$H$5,1,0)))</f>
        <v>0</v>
      </c>
      <c r="AM1815">
        <f t="shared" si="202"/>
        <v>9</v>
      </c>
    </row>
    <row r="1816" spans="1:39" ht="31.2" x14ac:dyDescent="0.3">
      <c r="A1816" t="s">
        <v>61</v>
      </c>
      <c r="B1816" t="s">
        <v>1190</v>
      </c>
      <c r="C1816" t="s">
        <v>1191</v>
      </c>
      <c r="D1816" t="s">
        <v>1240</v>
      </c>
      <c r="E1816" t="str">
        <f t="shared" si="196"/>
        <v>MOHAMMAD SUHARMAN / PAK AMAT</v>
      </c>
      <c r="F1816" t="s">
        <v>61</v>
      </c>
      <c r="G1816" t="s">
        <v>21</v>
      </c>
      <c r="H1816" t="s">
        <v>21</v>
      </c>
      <c r="I1816" t="s">
        <v>22</v>
      </c>
      <c r="J1816" t="s">
        <v>35</v>
      </c>
      <c r="K1816" t="s">
        <v>24</v>
      </c>
      <c r="L1816" t="s">
        <v>21</v>
      </c>
      <c r="M1816" t="s">
        <v>25</v>
      </c>
      <c r="N1816" t="s">
        <v>28</v>
      </c>
      <c r="O1816" t="s">
        <v>21</v>
      </c>
      <c r="P1816" t="s">
        <v>21</v>
      </c>
      <c r="Q1816" t="s">
        <v>27</v>
      </c>
      <c r="R1816" t="s">
        <v>45</v>
      </c>
      <c r="S1816" t="s">
        <v>28</v>
      </c>
      <c r="T1816" t="s">
        <v>21</v>
      </c>
      <c r="U1816" t="s">
        <v>21</v>
      </c>
      <c r="V1816" t="s">
        <v>42</v>
      </c>
      <c r="W1816" s="18" t="s">
        <v>63</v>
      </c>
      <c r="Y1816">
        <f>IF(J1816=Legend!$B$3,0,IF(J1816=Legend!$B$4,1,IF(J1816=Legend!$B$5,2,0)))</f>
        <v>0</v>
      </c>
      <c r="Z1816">
        <f t="shared" si="197"/>
        <v>1</v>
      </c>
      <c r="AA1816">
        <f t="shared" si="198"/>
        <v>0</v>
      </c>
      <c r="AB1816">
        <f t="shared" si="199"/>
        <v>1</v>
      </c>
      <c r="AC1816">
        <f>IF(N1816=Legend!$D$3,3,IF(N1816=Legend!$D$4,2,IF(N1816=Legend!$D$5,1,0)))</f>
        <v>1</v>
      </c>
      <c r="AD1816">
        <f t="shared" si="200"/>
        <v>0</v>
      </c>
      <c r="AF1816">
        <f t="shared" si="201"/>
        <v>0</v>
      </c>
      <c r="AG1816">
        <f>IF(R1816=Legend!$F$3,3,IF(R1816=Legend!$F$4,2,IF(R1816=Legend!$F$5,1,0)))</f>
        <v>1</v>
      </c>
      <c r="AH1816">
        <f>IF(S1816=Legend!$F$3,3,IF(S1816=Legend!$F$4,2,IF(S1816=Legend!$F$5,1,0)))</f>
        <v>2</v>
      </c>
      <c r="AK1816">
        <f>IF(V1816=Legend!$H$3,3,IF(V1816=Legend!$H$4,2,IF(V1816=Legend!$H$5,1,0)))</f>
        <v>0</v>
      </c>
      <c r="AM1816">
        <f t="shared" si="202"/>
        <v>6</v>
      </c>
    </row>
    <row r="1817" spans="1:39" ht="140.4" x14ac:dyDescent="0.3">
      <c r="A1817" t="s">
        <v>137</v>
      </c>
      <c r="B1817" t="s">
        <v>519</v>
      </c>
      <c r="C1817" t="s">
        <v>520</v>
      </c>
      <c r="D1817" t="s">
        <v>4718</v>
      </c>
      <c r="E1817" t="str">
        <f t="shared" si="196"/>
        <v>MOHARE SWLY/NAOMI SARI KRISTIANI HAREFA</v>
      </c>
      <c r="F1817" t="s">
        <v>137</v>
      </c>
      <c r="G1817" t="s">
        <v>21</v>
      </c>
      <c r="H1817" t="s">
        <v>21</v>
      </c>
      <c r="I1817" t="s">
        <v>22</v>
      </c>
      <c r="J1817" t="s">
        <v>23</v>
      </c>
      <c r="K1817" t="s">
        <v>24</v>
      </c>
      <c r="L1817" t="s">
        <v>25</v>
      </c>
      <c r="M1817" t="s">
        <v>25</v>
      </c>
      <c r="N1817" t="s">
        <v>38</v>
      </c>
      <c r="O1817" t="s">
        <v>25</v>
      </c>
      <c r="P1817" t="s">
        <v>21</v>
      </c>
      <c r="Q1817" t="s">
        <v>27</v>
      </c>
      <c r="R1817" t="s">
        <v>45</v>
      </c>
      <c r="S1817" t="s">
        <v>29</v>
      </c>
      <c r="T1817" t="s">
        <v>21</v>
      </c>
      <c r="U1817" t="s">
        <v>21</v>
      </c>
      <c r="V1817" t="s">
        <v>33</v>
      </c>
      <c r="W1817" s="2" t="s">
        <v>34</v>
      </c>
      <c r="Y1817">
        <f>IF(J1817=Legend!$B$3,0,IF(J1817=Legend!$B$4,1,IF(J1817=Legend!$B$5,2,0)))</f>
        <v>1</v>
      </c>
      <c r="Z1817">
        <f t="shared" si="197"/>
        <v>1</v>
      </c>
      <c r="AA1817">
        <f t="shared" si="198"/>
        <v>1</v>
      </c>
      <c r="AB1817">
        <f t="shared" si="199"/>
        <v>1</v>
      </c>
      <c r="AC1817">
        <f>IF(N1817=Legend!$D$3,3,IF(N1817=Legend!$D$4,2,IF(N1817=Legend!$D$5,1,0)))</f>
        <v>3</v>
      </c>
      <c r="AD1817">
        <f t="shared" si="200"/>
        <v>1</v>
      </c>
      <c r="AF1817">
        <f t="shared" si="201"/>
        <v>0</v>
      </c>
      <c r="AG1817">
        <f>IF(R1817=Legend!$F$3,3,IF(R1817=Legend!$F$4,2,IF(R1817=Legend!$F$5,1,0)))</f>
        <v>1</v>
      </c>
      <c r="AH1817">
        <f>IF(S1817=Legend!$F$3,3,IF(S1817=Legend!$F$4,2,IF(S1817=Legend!$F$5,1,0)))</f>
        <v>3</v>
      </c>
      <c r="AK1817">
        <f>IF(V1817=Legend!$H$3,3,IF(V1817=Legend!$H$4,2,IF(V1817=Legend!$H$5,1,0)))</f>
        <v>1</v>
      </c>
      <c r="AM1817">
        <f t="shared" si="202"/>
        <v>13</v>
      </c>
    </row>
    <row r="1818" spans="1:39" ht="78" x14ac:dyDescent="0.3">
      <c r="A1818" t="s">
        <v>32</v>
      </c>
      <c r="B1818" t="s">
        <v>1733</v>
      </c>
      <c r="C1818" t="s">
        <v>1859</v>
      </c>
      <c r="D1818" t="s">
        <v>1867</v>
      </c>
      <c r="E1818" t="str">
        <f t="shared" si="196"/>
        <v>MOMQIL FROZEN FOOD TK</v>
      </c>
      <c r="F1818" t="s">
        <v>32</v>
      </c>
      <c r="G1818" t="s">
        <v>21</v>
      </c>
      <c r="H1818" t="s">
        <v>21</v>
      </c>
      <c r="I1818" t="s">
        <v>22</v>
      </c>
      <c r="J1818" t="s">
        <v>35</v>
      </c>
      <c r="K1818" t="s">
        <v>24</v>
      </c>
      <c r="L1818" t="s">
        <v>25</v>
      </c>
      <c r="M1818" t="s">
        <v>25</v>
      </c>
      <c r="N1818" t="s">
        <v>26</v>
      </c>
      <c r="O1818" t="s">
        <v>25</v>
      </c>
      <c r="P1818" t="s">
        <v>21</v>
      </c>
      <c r="Q1818" t="s">
        <v>27</v>
      </c>
      <c r="R1818" t="s">
        <v>45</v>
      </c>
      <c r="S1818" t="s">
        <v>29</v>
      </c>
      <c r="T1818" t="s">
        <v>21</v>
      </c>
      <c r="U1818" t="s">
        <v>21</v>
      </c>
      <c r="V1818" t="s">
        <v>33</v>
      </c>
      <c r="W1818" s="2" t="s">
        <v>105</v>
      </c>
      <c r="Y1818">
        <f>IF(J1818=Legend!$B$3,0,IF(J1818=Legend!$B$4,1,IF(J1818=Legend!$B$5,2,0)))</f>
        <v>0</v>
      </c>
      <c r="Z1818">
        <f t="shared" si="197"/>
        <v>1</v>
      </c>
      <c r="AA1818">
        <f t="shared" si="198"/>
        <v>1</v>
      </c>
      <c r="AB1818">
        <f t="shared" si="199"/>
        <v>1</v>
      </c>
      <c r="AC1818">
        <f>IF(N1818=Legend!$D$3,3,IF(N1818=Legend!$D$4,2,IF(N1818=Legend!$D$5,1,0)))</f>
        <v>2</v>
      </c>
      <c r="AD1818">
        <f t="shared" si="200"/>
        <v>1</v>
      </c>
      <c r="AF1818">
        <f t="shared" si="201"/>
        <v>0</v>
      </c>
      <c r="AG1818">
        <f>IF(R1818=Legend!$F$3,3,IF(R1818=Legend!$F$4,2,IF(R1818=Legend!$F$5,1,0)))</f>
        <v>1</v>
      </c>
      <c r="AH1818">
        <f>IF(S1818=Legend!$F$3,3,IF(S1818=Legend!$F$4,2,IF(S1818=Legend!$F$5,1,0)))</f>
        <v>3</v>
      </c>
      <c r="AK1818">
        <f>IF(V1818=Legend!$H$3,3,IF(V1818=Legend!$H$4,2,IF(V1818=Legend!$H$5,1,0)))</f>
        <v>1</v>
      </c>
      <c r="AM1818">
        <f t="shared" si="202"/>
        <v>11</v>
      </c>
    </row>
    <row r="1819" spans="1:39" ht="140.4" x14ac:dyDescent="0.3">
      <c r="A1819" t="s">
        <v>79</v>
      </c>
      <c r="B1819" t="s">
        <v>478</v>
      </c>
      <c r="C1819" t="s">
        <v>5325</v>
      </c>
      <c r="D1819" t="s">
        <v>492</v>
      </c>
      <c r="E1819" t="str">
        <f t="shared" si="196"/>
        <v>MONCER</v>
      </c>
      <c r="F1819" t="s">
        <v>79</v>
      </c>
      <c r="G1819" t="s">
        <v>21</v>
      </c>
      <c r="H1819" t="s">
        <v>21</v>
      </c>
      <c r="I1819" t="s">
        <v>22</v>
      </c>
      <c r="J1819" t="s">
        <v>35</v>
      </c>
      <c r="K1819" t="s">
        <v>24</v>
      </c>
      <c r="L1819" t="s">
        <v>25</v>
      </c>
      <c r="M1819" t="s">
        <v>25</v>
      </c>
      <c r="N1819" t="s">
        <v>47</v>
      </c>
      <c r="O1819" t="s">
        <v>21</v>
      </c>
      <c r="P1819" t="s">
        <v>21</v>
      </c>
      <c r="Q1819" t="s">
        <v>60</v>
      </c>
      <c r="R1819" t="s">
        <v>45</v>
      </c>
      <c r="S1819" t="s">
        <v>45</v>
      </c>
      <c r="T1819" t="s">
        <v>21</v>
      </c>
      <c r="U1819" t="s">
        <v>21</v>
      </c>
      <c r="V1819" t="s">
        <v>42</v>
      </c>
      <c r="W1819" s="2" t="s">
        <v>34</v>
      </c>
      <c r="Y1819">
        <f>IF(J1819=Legend!$B$3,0,IF(J1819=Legend!$B$4,1,IF(J1819=Legend!$B$5,2,0)))</f>
        <v>0</v>
      </c>
      <c r="Z1819">
        <f t="shared" si="197"/>
        <v>1</v>
      </c>
      <c r="AA1819">
        <f t="shared" si="198"/>
        <v>1</v>
      </c>
      <c r="AB1819">
        <f t="shared" si="199"/>
        <v>1</v>
      </c>
      <c r="AC1819">
        <f>IF(N1819=Legend!$D$3,3,IF(N1819=Legend!$D$4,2,IF(N1819=Legend!$D$5,1,0)))</f>
        <v>0</v>
      </c>
      <c r="AD1819">
        <f t="shared" si="200"/>
        <v>0</v>
      </c>
      <c r="AF1819">
        <f t="shared" si="201"/>
        <v>2</v>
      </c>
      <c r="AG1819">
        <f>IF(R1819=Legend!$F$3,3,IF(R1819=Legend!$F$4,2,IF(R1819=Legend!$F$5,1,0)))</f>
        <v>1</v>
      </c>
      <c r="AH1819">
        <f>IF(S1819=Legend!$F$3,3,IF(S1819=Legend!$F$4,2,IF(S1819=Legend!$F$5,1,0)))</f>
        <v>1</v>
      </c>
      <c r="AK1819">
        <f>IF(V1819=Legend!$H$3,3,IF(V1819=Legend!$H$4,2,IF(V1819=Legend!$H$5,1,0)))</f>
        <v>0</v>
      </c>
      <c r="AM1819">
        <f t="shared" si="202"/>
        <v>7</v>
      </c>
    </row>
    <row r="1820" spans="1:39" ht="78" x14ac:dyDescent="0.3">
      <c r="A1820" t="s">
        <v>19</v>
      </c>
      <c r="B1820" t="s">
        <v>174</v>
      </c>
      <c r="C1820" t="s">
        <v>175</v>
      </c>
      <c r="D1820" t="s">
        <v>205</v>
      </c>
      <c r="E1820" t="str">
        <f t="shared" si="196"/>
        <v>MONIKA</v>
      </c>
      <c r="F1820" t="s">
        <v>19</v>
      </c>
      <c r="G1820" t="s">
        <v>21</v>
      </c>
      <c r="H1820" t="s">
        <v>21</v>
      </c>
      <c r="I1820" t="s">
        <v>22</v>
      </c>
      <c r="J1820" t="s">
        <v>35</v>
      </c>
      <c r="K1820" t="s">
        <v>24</v>
      </c>
      <c r="L1820" t="s">
        <v>21</v>
      </c>
      <c r="M1820" t="s">
        <v>25</v>
      </c>
      <c r="N1820" t="s">
        <v>28</v>
      </c>
      <c r="O1820" t="s">
        <v>21</v>
      </c>
      <c r="P1820" t="s">
        <v>21</v>
      </c>
      <c r="Q1820" t="s">
        <v>27</v>
      </c>
      <c r="R1820" t="s">
        <v>45</v>
      </c>
      <c r="S1820" t="s">
        <v>45</v>
      </c>
      <c r="T1820" t="s">
        <v>21</v>
      </c>
      <c r="U1820" t="s">
        <v>21</v>
      </c>
      <c r="V1820" t="s">
        <v>42</v>
      </c>
      <c r="W1820" s="2" t="s">
        <v>57</v>
      </c>
      <c r="Y1820">
        <f>IF(J1820=Legend!$B$3,0,IF(J1820=Legend!$B$4,1,IF(J1820=Legend!$B$5,2,0)))</f>
        <v>0</v>
      </c>
      <c r="Z1820">
        <f t="shared" si="197"/>
        <v>1</v>
      </c>
      <c r="AA1820">
        <f t="shared" si="198"/>
        <v>0</v>
      </c>
      <c r="AB1820">
        <f t="shared" si="199"/>
        <v>1</v>
      </c>
      <c r="AC1820">
        <f>IF(N1820=Legend!$D$3,3,IF(N1820=Legend!$D$4,2,IF(N1820=Legend!$D$5,1,0)))</f>
        <v>1</v>
      </c>
      <c r="AD1820">
        <f t="shared" si="200"/>
        <v>0</v>
      </c>
      <c r="AF1820">
        <f t="shared" si="201"/>
        <v>0</v>
      </c>
      <c r="AG1820">
        <f>IF(R1820=Legend!$F$3,3,IF(R1820=Legend!$F$4,2,IF(R1820=Legend!$F$5,1,0)))</f>
        <v>1</v>
      </c>
      <c r="AH1820">
        <f>IF(S1820=Legend!$F$3,3,IF(S1820=Legend!$F$4,2,IF(S1820=Legend!$F$5,1,0)))</f>
        <v>1</v>
      </c>
      <c r="AK1820">
        <f>IF(V1820=Legend!$H$3,3,IF(V1820=Legend!$H$4,2,IF(V1820=Legend!$H$5,1,0)))</f>
        <v>0</v>
      </c>
      <c r="AM1820">
        <f t="shared" si="202"/>
        <v>5</v>
      </c>
    </row>
    <row r="1821" spans="1:39" ht="31.2" x14ac:dyDescent="0.3">
      <c r="A1821" t="s">
        <v>85</v>
      </c>
      <c r="B1821" t="s">
        <v>174</v>
      </c>
      <c r="C1821" t="s">
        <v>700</v>
      </c>
      <c r="D1821" t="s">
        <v>4517</v>
      </c>
      <c r="E1821" t="str">
        <f t="shared" si="196"/>
        <v>MORODADI/POJOK</v>
      </c>
      <c r="F1821" t="s">
        <v>85</v>
      </c>
      <c r="G1821" t="s">
        <v>21</v>
      </c>
      <c r="H1821" t="s">
        <v>21</v>
      </c>
      <c r="I1821" t="s">
        <v>22</v>
      </c>
      <c r="J1821" t="s">
        <v>35</v>
      </c>
      <c r="K1821" t="s">
        <v>24</v>
      </c>
      <c r="L1821" t="s">
        <v>25</v>
      </c>
      <c r="M1821" t="s">
        <v>25</v>
      </c>
      <c r="N1821" t="s">
        <v>26</v>
      </c>
      <c r="O1821" t="s">
        <v>25</v>
      </c>
      <c r="P1821" t="s">
        <v>21</v>
      </c>
      <c r="Q1821" t="s">
        <v>27</v>
      </c>
      <c r="R1821" t="s">
        <v>45</v>
      </c>
      <c r="S1821" t="s">
        <v>28</v>
      </c>
      <c r="T1821" t="s">
        <v>21</v>
      </c>
      <c r="U1821" t="s">
        <v>21</v>
      </c>
      <c r="V1821" t="s">
        <v>30</v>
      </c>
      <c r="W1821" s="18" t="s">
        <v>63</v>
      </c>
      <c r="Y1821">
        <f>IF(J1821=Legend!$B$3,0,IF(J1821=Legend!$B$4,1,IF(J1821=Legend!$B$5,2,0)))</f>
        <v>0</v>
      </c>
      <c r="Z1821">
        <f t="shared" si="197"/>
        <v>1</v>
      </c>
      <c r="AA1821">
        <f t="shared" si="198"/>
        <v>1</v>
      </c>
      <c r="AB1821">
        <f t="shared" si="199"/>
        <v>1</v>
      </c>
      <c r="AC1821">
        <f>IF(N1821=Legend!$D$3,3,IF(N1821=Legend!$D$4,2,IF(N1821=Legend!$D$5,1,0)))</f>
        <v>2</v>
      </c>
      <c r="AD1821">
        <f t="shared" si="200"/>
        <v>1</v>
      </c>
      <c r="AF1821">
        <f t="shared" si="201"/>
        <v>0</v>
      </c>
      <c r="AG1821">
        <f>IF(R1821=Legend!$F$3,3,IF(R1821=Legend!$F$4,2,IF(R1821=Legend!$F$5,1,0)))</f>
        <v>1</v>
      </c>
      <c r="AH1821">
        <f>IF(S1821=Legend!$F$3,3,IF(S1821=Legend!$F$4,2,IF(S1821=Legend!$F$5,1,0)))</f>
        <v>2</v>
      </c>
      <c r="AK1821">
        <f>IF(V1821=Legend!$H$3,3,IF(V1821=Legend!$H$4,2,IF(V1821=Legend!$H$5,1,0)))</f>
        <v>2</v>
      </c>
      <c r="AM1821">
        <f t="shared" si="202"/>
        <v>11</v>
      </c>
    </row>
    <row r="1822" spans="1:39" ht="140.4" x14ac:dyDescent="0.3">
      <c r="A1822" t="s">
        <v>73</v>
      </c>
      <c r="B1822" t="s">
        <v>162</v>
      </c>
      <c r="C1822" t="s">
        <v>274</v>
      </c>
      <c r="D1822" t="s">
        <v>295</v>
      </c>
      <c r="E1822" t="str">
        <f t="shared" si="196"/>
        <v>MR 74/AMIN</v>
      </c>
      <c r="F1822" t="s">
        <v>70</v>
      </c>
      <c r="G1822" t="s">
        <v>21</v>
      </c>
      <c r="H1822" t="s">
        <v>21</v>
      </c>
      <c r="I1822" t="s">
        <v>22</v>
      </c>
      <c r="J1822" t="s">
        <v>35</v>
      </c>
      <c r="K1822" t="s">
        <v>24</v>
      </c>
      <c r="L1822" t="s">
        <v>21</v>
      </c>
      <c r="M1822" t="s">
        <v>25</v>
      </c>
      <c r="N1822" t="s">
        <v>28</v>
      </c>
      <c r="O1822" t="s">
        <v>25</v>
      </c>
      <c r="P1822" t="s">
        <v>21</v>
      </c>
      <c r="Q1822" t="s">
        <v>27</v>
      </c>
      <c r="R1822" t="s">
        <v>45</v>
      </c>
      <c r="S1822" t="s">
        <v>29</v>
      </c>
      <c r="T1822" t="s">
        <v>21</v>
      </c>
      <c r="U1822" t="s">
        <v>21</v>
      </c>
      <c r="V1822" t="s">
        <v>33</v>
      </c>
      <c r="W1822" s="2" t="s">
        <v>34</v>
      </c>
      <c r="Y1822">
        <f>IF(J1822=Legend!$B$3,0,IF(J1822=Legend!$B$4,1,IF(J1822=Legend!$B$5,2,0)))</f>
        <v>0</v>
      </c>
      <c r="Z1822">
        <f t="shared" si="197"/>
        <v>1</v>
      </c>
      <c r="AA1822">
        <f t="shared" si="198"/>
        <v>0</v>
      </c>
      <c r="AB1822">
        <f t="shared" si="199"/>
        <v>1</v>
      </c>
      <c r="AC1822">
        <f>IF(N1822=Legend!$D$3,3,IF(N1822=Legend!$D$4,2,IF(N1822=Legend!$D$5,1,0)))</f>
        <v>1</v>
      </c>
      <c r="AD1822">
        <f t="shared" si="200"/>
        <v>1</v>
      </c>
      <c r="AF1822">
        <f t="shared" si="201"/>
        <v>0</v>
      </c>
      <c r="AG1822">
        <f>IF(R1822=Legend!$F$3,3,IF(R1822=Legend!$F$4,2,IF(R1822=Legend!$F$5,1,0)))</f>
        <v>1</v>
      </c>
      <c r="AH1822">
        <f>IF(S1822=Legend!$F$3,3,IF(S1822=Legend!$F$4,2,IF(S1822=Legend!$F$5,1,0)))</f>
        <v>3</v>
      </c>
      <c r="AK1822">
        <f>IF(V1822=Legend!$H$3,3,IF(V1822=Legend!$H$4,2,IF(V1822=Legend!$H$5,1,0)))</f>
        <v>1</v>
      </c>
      <c r="AM1822">
        <f t="shared" si="202"/>
        <v>9</v>
      </c>
    </row>
    <row r="1823" spans="1:39" ht="140.4" x14ac:dyDescent="0.3">
      <c r="A1823" t="s">
        <v>79</v>
      </c>
      <c r="B1823" t="s">
        <v>478</v>
      </c>
      <c r="C1823" t="s">
        <v>558</v>
      </c>
      <c r="D1823" t="s">
        <v>593</v>
      </c>
      <c r="E1823" t="str">
        <f t="shared" si="196"/>
        <v>MS SWALAYAN UNY</v>
      </c>
      <c r="F1823" t="s">
        <v>79</v>
      </c>
      <c r="G1823" t="s">
        <v>21</v>
      </c>
      <c r="H1823" t="s">
        <v>21</v>
      </c>
      <c r="I1823" t="s">
        <v>22</v>
      </c>
      <c r="J1823" t="s">
        <v>23</v>
      </c>
      <c r="K1823" t="s">
        <v>24</v>
      </c>
      <c r="L1823" t="s">
        <v>25</v>
      </c>
      <c r="M1823" t="s">
        <v>25</v>
      </c>
      <c r="N1823" t="s">
        <v>26</v>
      </c>
      <c r="O1823" t="s">
        <v>25</v>
      </c>
      <c r="P1823" t="s">
        <v>21</v>
      </c>
      <c r="Q1823" t="s">
        <v>27</v>
      </c>
      <c r="R1823" t="s">
        <v>45</v>
      </c>
      <c r="S1823" t="s">
        <v>29</v>
      </c>
      <c r="T1823" t="s">
        <v>21</v>
      </c>
      <c r="U1823" t="s">
        <v>21</v>
      </c>
      <c r="V1823" t="s">
        <v>30</v>
      </c>
      <c r="W1823" s="2" t="s">
        <v>34</v>
      </c>
      <c r="Y1823">
        <f>IF(J1823=Legend!$B$3,0,IF(J1823=Legend!$B$4,1,IF(J1823=Legend!$B$5,2,0)))</f>
        <v>1</v>
      </c>
      <c r="Z1823">
        <f t="shared" si="197"/>
        <v>1</v>
      </c>
      <c r="AA1823">
        <f t="shared" si="198"/>
        <v>1</v>
      </c>
      <c r="AB1823">
        <f t="shared" si="199"/>
        <v>1</v>
      </c>
      <c r="AC1823">
        <f>IF(N1823=Legend!$D$3,3,IF(N1823=Legend!$D$4,2,IF(N1823=Legend!$D$5,1,0)))</f>
        <v>2</v>
      </c>
      <c r="AD1823">
        <f t="shared" si="200"/>
        <v>1</v>
      </c>
      <c r="AF1823">
        <f t="shared" si="201"/>
        <v>0</v>
      </c>
      <c r="AG1823">
        <f>IF(R1823=Legend!$F$3,3,IF(R1823=Legend!$F$4,2,IF(R1823=Legend!$F$5,1,0)))</f>
        <v>1</v>
      </c>
      <c r="AH1823">
        <f>IF(S1823=Legend!$F$3,3,IF(S1823=Legend!$F$4,2,IF(S1823=Legend!$F$5,1,0)))</f>
        <v>3</v>
      </c>
      <c r="AK1823">
        <f>IF(V1823=Legend!$H$3,3,IF(V1823=Legend!$H$4,2,IF(V1823=Legend!$H$5,1,0)))</f>
        <v>2</v>
      </c>
      <c r="AM1823">
        <f t="shared" si="202"/>
        <v>13</v>
      </c>
    </row>
    <row r="1824" spans="1:39" ht="124.8" x14ac:dyDescent="0.3">
      <c r="A1824" t="s">
        <v>56</v>
      </c>
      <c r="B1824" t="s">
        <v>881</v>
      </c>
      <c r="C1824" t="s">
        <v>2082</v>
      </c>
      <c r="D1824" t="s">
        <v>2088</v>
      </c>
      <c r="E1824" t="str">
        <f t="shared" si="196"/>
        <v>MU 2</v>
      </c>
      <c r="F1824" t="s">
        <v>56</v>
      </c>
      <c r="G1824" t="s">
        <v>21</v>
      </c>
      <c r="H1824" t="s">
        <v>21</v>
      </c>
      <c r="I1824" t="s">
        <v>22</v>
      </c>
      <c r="J1824" t="s">
        <v>35</v>
      </c>
      <c r="K1824" t="s">
        <v>24</v>
      </c>
      <c r="L1824" t="s">
        <v>25</v>
      </c>
      <c r="M1824" t="s">
        <v>25</v>
      </c>
      <c r="N1824" t="s">
        <v>28</v>
      </c>
      <c r="O1824" t="s">
        <v>21</v>
      </c>
      <c r="P1824" t="s">
        <v>21</v>
      </c>
      <c r="Q1824" t="s">
        <v>27</v>
      </c>
      <c r="R1824" t="s">
        <v>45</v>
      </c>
      <c r="S1824" t="s">
        <v>29</v>
      </c>
      <c r="T1824" t="s">
        <v>21</v>
      </c>
      <c r="U1824" t="s">
        <v>21</v>
      </c>
      <c r="V1824" t="s">
        <v>33</v>
      </c>
      <c r="W1824" s="2" t="s">
        <v>97</v>
      </c>
      <c r="Y1824">
        <f>IF(J1824=Legend!$B$3,0,IF(J1824=Legend!$B$4,1,IF(J1824=Legend!$B$5,2,0)))</f>
        <v>0</v>
      </c>
      <c r="Z1824">
        <f t="shared" si="197"/>
        <v>1</v>
      </c>
      <c r="AA1824">
        <f t="shared" si="198"/>
        <v>1</v>
      </c>
      <c r="AB1824">
        <f t="shared" si="199"/>
        <v>1</v>
      </c>
      <c r="AC1824">
        <f>IF(N1824=Legend!$D$3,3,IF(N1824=Legend!$D$4,2,IF(N1824=Legend!$D$5,1,0)))</f>
        <v>1</v>
      </c>
      <c r="AD1824">
        <f t="shared" si="200"/>
        <v>0</v>
      </c>
      <c r="AF1824">
        <f t="shared" si="201"/>
        <v>0</v>
      </c>
      <c r="AG1824">
        <f>IF(R1824=Legend!$F$3,3,IF(R1824=Legend!$F$4,2,IF(R1824=Legend!$F$5,1,0)))</f>
        <v>1</v>
      </c>
      <c r="AH1824">
        <f>IF(S1824=Legend!$F$3,3,IF(S1824=Legend!$F$4,2,IF(S1824=Legend!$F$5,1,0)))</f>
        <v>3</v>
      </c>
      <c r="AK1824">
        <f>IF(V1824=Legend!$H$3,3,IF(V1824=Legend!$H$4,2,IF(V1824=Legend!$H$5,1,0)))</f>
        <v>1</v>
      </c>
      <c r="AM1824">
        <f t="shared" si="202"/>
        <v>9</v>
      </c>
    </row>
    <row r="1825" spans="1:39" ht="109.2" x14ac:dyDescent="0.3">
      <c r="A1825" t="s">
        <v>83</v>
      </c>
      <c r="B1825" t="s">
        <v>932</v>
      </c>
      <c r="C1825" t="s">
        <v>4855</v>
      </c>
      <c r="D1825" t="s">
        <v>5087</v>
      </c>
      <c r="E1825" t="str">
        <f t="shared" si="196"/>
        <v>MUARA INDAH TOKO</v>
      </c>
      <c r="F1825" t="s">
        <v>83</v>
      </c>
      <c r="G1825" t="s">
        <v>21</v>
      </c>
      <c r="H1825" t="s">
        <v>21</v>
      </c>
      <c r="I1825" t="s">
        <v>22</v>
      </c>
      <c r="J1825" t="s">
        <v>35</v>
      </c>
      <c r="K1825" t="s">
        <v>24</v>
      </c>
      <c r="L1825" t="s">
        <v>25</v>
      </c>
      <c r="M1825" t="s">
        <v>25</v>
      </c>
      <c r="N1825" t="s">
        <v>26</v>
      </c>
      <c r="O1825" t="s">
        <v>21</v>
      </c>
      <c r="P1825" t="s">
        <v>21</v>
      </c>
      <c r="Q1825" t="s">
        <v>60</v>
      </c>
      <c r="R1825" t="s">
        <v>47</v>
      </c>
      <c r="S1825" t="s">
        <v>47</v>
      </c>
      <c r="T1825" t="s">
        <v>21</v>
      </c>
      <c r="U1825" t="s">
        <v>21</v>
      </c>
      <c r="V1825" t="s">
        <v>42</v>
      </c>
      <c r="W1825" s="2" t="s">
        <v>66</v>
      </c>
      <c r="Y1825">
        <f>IF(J1825=Legend!$B$3,0,IF(J1825=Legend!$B$4,1,IF(J1825=Legend!$B$5,2,0)))</f>
        <v>0</v>
      </c>
      <c r="Z1825">
        <f t="shared" si="197"/>
        <v>1</v>
      </c>
      <c r="AA1825">
        <f t="shared" si="198"/>
        <v>1</v>
      </c>
      <c r="AB1825">
        <f t="shared" si="199"/>
        <v>1</v>
      </c>
      <c r="AC1825">
        <f>IF(N1825=Legend!$D$3,3,IF(N1825=Legend!$D$4,2,IF(N1825=Legend!$D$5,1,0)))</f>
        <v>2</v>
      </c>
      <c r="AD1825">
        <f t="shared" si="200"/>
        <v>0</v>
      </c>
      <c r="AF1825">
        <f t="shared" si="201"/>
        <v>2</v>
      </c>
      <c r="AG1825">
        <f>IF(R1825=Legend!$F$3,3,IF(R1825=Legend!$F$4,2,IF(R1825=Legend!$F$5,1,0)))</f>
        <v>0</v>
      </c>
      <c r="AH1825">
        <f>IF(S1825=Legend!$F$3,3,IF(S1825=Legend!$F$4,2,IF(S1825=Legend!$F$5,1,0)))</f>
        <v>0</v>
      </c>
      <c r="AK1825">
        <f>IF(V1825=Legend!$H$3,3,IF(V1825=Legend!$H$4,2,IF(V1825=Legend!$H$5,1,0)))</f>
        <v>0</v>
      </c>
      <c r="AM1825">
        <f t="shared" si="202"/>
        <v>7</v>
      </c>
    </row>
    <row r="1826" spans="1:39" ht="156" x14ac:dyDescent="0.3">
      <c r="A1826" t="s">
        <v>136</v>
      </c>
      <c r="B1826" t="s">
        <v>519</v>
      </c>
      <c r="C1826" t="s">
        <v>4825</v>
      </c>
      <c r="D1826" t="s">
        <v>4826</v>
      </c>
      <c r="E1826" t="str">
        <f t="shared" si="196"/>
        <v>MUARA MARKET/MARUAHAL SIANTURI</v>
      </c>
      <c r="F1826" t="s">
        <v>136</v>
      </c>
      <c r="G1826" t="s">
        <v>21</v>
      </c>
      <c r="H1826" t="s">
        <v>21</v>
      </c>
      <c r="I1826" t="s">
        <v>22</v>
      </c>
      <c r="J1826" t="s">
        <v>35</v>
      </c>
      <c r="K1826" t="s">
        <v>24</v>
      </c>
      <c r="L1826" t="s">
        <v>25</v>
      </c>
      <c r="M1826" t="s">
        <v>25</v>
      </c>
      <c r="N1826" t="s">
        <v>26</v>
      </c>
      <c r="O1826" t="s">
        <v>25</v>
      </c>
      <c r="P1826" t="s">
        <v>21</v>
      </c>
      <c r="Q1826" t="s">
        <v>27</v>
      </c>
      <c r="R1826" t="s">
        <v>45</v>
      </c>
      <c r="S1826" t="s">
        <v>28</v>
      </c>
      <c r="T1826" t="s">
        <v>21</v>
      </c>
      <c r="U1826" t="s">
        <v>21</v>
      </c>
      <c r="V1826" t="s">
        <v>33</v>
      </c>
      <c r="W1826" s="2" t="s">
        <v>31</v>
      </c>
      <c r="Y1826">
        <f>IF(J1826=Legend!$B$3,0,IF(J1826=Legend!$B$4,1,IF(J1826=Legend!$B$5,2,0)))</f>
        <v>0</v>
      </c>
      <c r="Z1826">
        <f t="shared" si="197"/>
        <v>1</v>
      </c>
      <c r="AA1826">
        <f t="shared" si="198"/>
        <v>1</v>
      </c>
      <c r="AB1826">
        <f t="shared" si="199"/>
        <v>1</v>
      </c>
      <c r="AC1826">
        <f>IF(N1826=Legend!$D$3,3,IF(N1826=Legend!$D$4,2,IF(N1826=Legend!$D$5,1,0)))</f>
        <v>2</v>
      </c>
      <c r="AD1826">
        <f t="shared" si="200"/>
        <v>1</v>
      </c>
      <c r="AF1826">
        <f t="shared" si="201"/>
        <v>0</v>
      </c>
      <c r="AG1826">
        <f>IF(R1826=Legend!$F$3,3,IF(R1826=Legend!$F$4,2,IF(R1826=Legend!$F$5,1,0)))</f>
        <v>1</v>
      </c>
      <c r="AH1826">
        <f>IF(S1826=Legend!$F$3,3,IF(S1826=Legend!$F$4,2,IF(S1826=Legend!$F$5,1,0)))</f>
        <v>2</v>
      </c>
      <c r="AK1826">
        <f>IF(V1826=Legend!$H$3,3,IF(V1826=Legend!$H$4,2,IF(V1826=Legend!$H$5,1,0)))</f>
        <v>1</v>
      </c>
      <c r="AM1826">
        <f t="shared" si="202"/>
        <v>10</v>
      </c>
    </row>
    <row r="1827" spans="1:39" ht="31.2" x14ac:dyDescent="0.3">
      <c r="A1827" t="s">
        <v>52</v>
      </c>
      <c r="B1827" t="s">
        <v>637</v>
      </c>
      <c r="C1827" t="s">
        <v>640</v>
      </c>
      <c r="D1827" t="s">
        <v>907</v>
      </c>
      <c r="E1827" t="str">
        <f t="shared" si="196"/>
        <v>MUARA TELUR</v>
      </c>
      <c r="F1827" t="s">
        <v>67</v>
      </c>
      <c r="G1827" t="s">
        <v>21</v>
      </c>
      <c r="H1827" t="s">
        <v>21</v>
      </c>
      <c r="I1827" t="s">
        <v>22</v>
      </c>
      <c r="J1827" t="s">
        <v>35</v>
      </c>
      <c r="K1827" t="s">
        <v>47</v>
      </c>
      <c r="L1827" t="s">
        <v>21</v>
      </c>
      <c r="M1827" t="s">
        <v>21</v>
      </c>
      <c r="N1827" t="s">
        <v>47</v>
      </c>
      <c r="O1827" t="s">
        <v>21</v>
      </c>
      <c r="P1827" t="s">
        <v>21</v>
      </c>
      <c r="Q1827" t="s">
        <v>27</v>
      </c>
      <c r="R1827" t="s">
        <v>45</v>
      </c>
      <c r="S1827" t="s">
        <v>45</v>
      </c>
      <c r="T1827" t="s">
        <v>21</v>
      </c>
      <c r="U1827" t="s">
        <v>21</v>
      </c>
      <c r="V1827" t="s">
        <v>42</v>
      </c>
      <c r="W1827" s="18" t="s">
        <v>63</v>
      </c>
      <c r="Y1827">
        <f>IF(J1827=Legend!$B$3,0,IF(J1827=Legend!$B$4,1,IF(J1827=Legend!$B$5,2,0)))</f>
        <v>0</v>
      </c>
      <c r="Z1827">
        <f t="shared" si="197"/>
        <v>0</v>
      </c>
      <c r="AA1827">
        <f t="shared" si="198"/>
        <v>0</v>
      </c>
      <c r="AB1827">
        <f t="shared" si="199"/>
        <v>0</v>
      </c>
      <c r="AC1827">
        <f>IF(N1827=Legend!$D$3,3,IF(N1827=Legend!$D$4,2,IF(N1827=Legend!$D$5,1,0)))</f>
        <v>0</v>
      </c>
      <c r="AD1827">
        <f t="shared" si="200"/>
        <v>0</v>
      </c>
      <c r="AF1827">
        <f t="shared" si="201"/>
        <v>0</v>
      </c>
      <c r="AG1827">
        <f>IF(R1827=Legend!$F$3,3,IF(R1827=Legend!$F$4,2,IF(R1827=Legend!$F$5,1,0)))</f>
        <v>1</v>
      </c>
      <c r="AH1827">
        <f>IF(S1827=Legend!$F$3,3,IF(S1827=Legend!$F$4,2,IF(S1827=Legend!$F$5,1,0)))</f>
        <v>1</v>
      </c>
      <c r="AK1827">
        <f>IF(V1827=Legend!$H$3,3,IF(V1827=Legend!$H$4,2,IF(V1827=Legend!$H$5,1,0)))</f>
        <v>0</v>
      </c>
      <c r="AM1827">
        <f t="shared" si="202"/>
        <v>2</v>
      </c>
    </row>
    <row r="1828" spans="1:39" ht="140.4" x14ac:dyDescent="0.3">
      <c r="A1828" t="s">
        <v>102</v>
      </c>
      <c r="B1828" t="s">
        <v>174</v>
      </c>
      <c r="C1828" t="s">
        <v>175</v>
      </c>
      <c r="D1828" t="s">
        <v>3795</v>
      </c>
      <c r="E1828" t="str">
        <f t="shared" si="196"/>
        <v>MUARA UTAMA</v>
      </c>
      <c r="F1828" t="s">
        <v>102</v>
      </c>
      <c r="G1828" t="s">
        <v>21</v>
      </c>
      <c r="H1828" t="s">
        <v>21</v>
      </c>
      <c r="I1828" t="s">
        <v>22</v>
      </c>
      <c r="J1828" t="s">
        <v>23</v>
      </c>
      <c r="K1828" t="s">
        <v>24</v>
      </c>
      <c r="L1828" t="s">
        <v>25</v>
      </c>
      <c r="M1828" t="s">
        <v>25</v>
      </c>
      <c r="N1828" t="s">
        <v>38</v>
      </c>
      <c r="O1828" t="s">
        <v>25</v>
      </c>
      <c r="P1828" t="s">
        <v>21</v>
      </c>
      <c r="Q1828" t="s">
        <v>27</v>
      </c>
      <c r="R1828" t="s">
        <v>45</v>
      </c>
      <c r="S1828" t="s">
        <v>29</v>
      </c>
      <c r="T1828" t="s">
        <v>21</v>
      </c>
      <c r="U1828" t="s">
        <v>21</v>
      </c>
      <c r="V1828" t="s">
        <v>75</v>
      </c>
      <c r="W1828" s="2" t="s">
        <v>34</v>
      </c>
      <c r="Y1828">
        <f>IF(J1828=Legend!$B$3,0,IF(J1828=Legend!$B$4,1,IF(J1828=Legend!$B$5,2,0)))</f>
        <v>1</v>
      </c>
      <c r="Z1828">
        <f t="shared" si="197"/>
        <v>1</v>
      </c>
      <c r="AA1828">
        <f t="shared" si="198"/>
        <v>1</v>
      </c>
      <c r="AB1828">
        <f t="shared" si="199"/>
        <v>1</v>
      </c>
      <c r="AC1828">
        <f>IF(N1828=Legend!$D$3,3,IF(N1828=Legend!$D$4,2,IF(N1828=Legend!$D$5,1,0)))</f>
        <v>3</v>
      </c>
      <c r="AD1828">
        <f t="shared" si="200"/>
        <v>1</v>
      </c>
      <c r="AF1828">
        <f t="shared" si="201"/>
        <v>0</v>
      </c>
      <c r="AG1828">
        <f>IF(R1828=Legend!$F$3,3,IF(R1828=Legend!$F$4,2,IF(R1828=Legend!$F$5,1,0)))</f>
        <v>1</v>
      </c>
      <c r="AH1828">
        <f>IF(S1828=Legend!$F$3,3,IF(S1828=Legend!$F$4,2,IF(S1828=Legend!$F$5,1,0)))</f>
        <v>3</v>
      </c>
      <c r="AK1828">
        <f>IF(V1828=Legend!$H$3,3,IF(V1828=Legend!$H$4,2,IF(V1828=Legend!$H$5,1,0)))</f>
        <v>3</v>
      </c>
      <c r="AM1828">
        <f t="shared" si="202"/>
        <v>15</v>
      </c>
    </row>
    <row r="1829" spans="1:39" ht="31.2" x14ac:dyDescent="0.3">
      <c r="A1829" t="s">
        <v>40</v>
      </c>
      <c r="B1829" t="s">
        <v>637</v>
      </c>
      <c r="C1829" t="s">
        <v>638</v>
      </c>
      <c r="D1829" t="s">
        <v>3302</v>
      </c>
      <c r="E1829" t="str">
        <f t="shared" si="196"/>
        <v>MUDRA</v>
      </c>
      <c r="F1829" t="s">
        <v>74</v>
      </c>
      <c r="G1829" t="s">
        <v>21</v>
      </c>
      <c r="H1829" t="s">
        <v>21</v>
      </c>
      <c r="I1829" t="s">
        <v>22</v>
      </c>
      <c r="J1829" t="s">
        <v>35</v>
      </c>
      <c r="K1829" t="s">
        <v>47</v>
      </c>
      <c r="L1829" t="s">
        <v>21</v>
      </c>
      <c r="M1829" t="s">
        <v>21</v>
      </c>
      <c r="N1829" t="s">
        <v>47</v>
      </c>
      <c r="O1829" t="s">
        <v>21</v>
      </c>
      <c r="P1829" t="s">
        <v>21</v>
      </c>
      <c r="Q1829" t="s">
        <v>27</v>
      </c>
      <c r="R1829" t="s">
        <v>45</v>
      </c>
      <c r="S1829" t="s">
        <v>45</v>
      </c>
      <c r="T1829" t="s">
        <v>21</v>
      </c>
      <c r="U1829" t="s">
        <v>21</v>
      </c>
      <c r="V1829" t="s">
        <v>42</v>
      </c>
      <c r="W1829" s="18" t="s">
        <v>63</v>
      </c>
      <c r="Y1829">
        <f>IF(J1829=Legend!$B$3,0,IF(J1829=Legend!$B$4,1,IF(J1829=Legend!$B$5,2,0)))</f>
        <v>0</v>
      </c>
      <c r="Z1829">
        <f t="shared" si="197"/>
        <v>0</v>
      </c>
      <c r="AA1829">
        <f t="shared" si="198"/>
        <v>0</v>
      </c>
      <c r="AB1829">
        <f t="shared" si="199"/>
        <v>0</v>
      </c>
      <c r="AC1829">
        <f>IF(N1829=Legend!$D$3,3,IF(N1829=Legend!$D$4,2,IF(N1829=Legend!$D$5,1,0)))</f>
        <v>0</v>
      </c>
      <c r="AD1829">
        <f t="shared" si="200"/>
        <v>0</v>
      </c>
      <c r="AF1829">
        <f t="shared" si="201"/>
        <v>0</v>
      </c>
      <c r="AG1829">
        <f>IF(R1829=Legend!$F$3,3,IF(R1829=Legend!$F$4,2,IF(R1829=Legend!$F$5,1,0)))</f>
        <v>1</v>
      </c>
      <c r="AH1829">
        <f>IF(S1829=Legend!$F$3,3,IF(S1829=Legend!$F$4,2,IF(S1829=Legend!$F$5,1,0)))</f>
        <v>1</v>
      </c>
      <c r="AK1829">
        <f>IF(V1829=Legend!$H$3,3,IF(V1829=Legend!$H$4,2,IF(V1829=Legend!$H$5,1,0)))</f>
        <v>0</v>
      </c>
      <c r="AM1829">
        <f t="shared" si="202"/>
        <v>2</v>
      </c>
    </row>
    <row r="1830" spans="1:39" ht="140.4" x14ac:dyDescent="0.3">
      <c r="A1830" t="s">
        <v>61</v>
      </c>
      <c r="B1830" t="s">
        <v>847</v>
      </c>
      <c r="C1830" t="s">
        <v>1052</v>
      </c>
      <c r="D1830" t="s">
        <v>1054</v>
      </c>
      <c r="E1830" t="str">
        <f t="shared" si="196"/>
        <v>MUFAKAT MARKET</v>
      </c>
      <c r="F1830" t="s">
        <v>20</v>
      </c>
      <c r="G1830" t="s">
        <v>21</v>
      </c>
      <c r="H1830" t="s">
        <v>21</v>
      </c>
      <c r="I1830" t="s">
        <v>22</v>
      </c>
      <c r="J1830" t="s">
        <v>35</v>
      </c>
      <c r="K1830" t="s">
        <v>24</v>
      </c>
      <c r="L1830" t="s">
        <v>21</v>
      </c>
      <c r="M1830" t="s">
        <v>25</v>
      </c>
      <c r="N1830" t="s">
        <v>28</v>
      </c>
      <c r="O1830" t="s">
        <v>21</v>
      </c>
      <c r="P1830" t="s">
        <v>21</v>
      </c>
      <c r="Q1830" t="s">
        <v>27</v>
      </c>
      <c r="R1830" t="s">
        <v>45</v>
      </c>
      <c r="S1830" t="s">
        <v>47</v>
      </c>
      <c r="T1830" t="s">
        <v>21</v>
      </c>
      <c r="U1830" t="s">
        <v>21</v>
      </c>
      <c r="V1830" t="s">
        <v>30</v>
      </c>
      <c r="W1830" s="2" t="s">
        <v>34</v>
      </c>
      <c r="Y1830">
        <f>IF(J1830=Legend!$B$3,0,IF(J1830=Legend!$B$4,1,IF(J1830=Legend!$B$5,2,0)))</f>
        <v>0</v>
      </c>
      <c r="Z1830">
        <f t="shared" si="197"/>
        <v>1</v>
      </c>
      <c r="AA1830">
        <f t="shared" si="198"/>
        <v>0</v>
      </c>
      <c r="AB1830">
        <f t="shared" si="199"/>
        <v>1</v>
      </c>
      <c r="AC1830">
        <f>IF(N1830=Legend!$D$3,3,IF(N1830=Legend!$D$4,2,IF(N1830=Legend!$D$5,1,0)))</f>
        <v>1</v>
      </c>
      <c r="AD1830">
        <f t="shared" si="200"/>
        <v>0</v>
      </c>
      <c r="AF1830">
        <f t="shared" si="201"/>
        <v>0</v>
      </c>
      <c r="AG1830">
        <f>IF(R1830=Legend!$F$3,3,IF(R1830=Legend!$F$4,2,IF(R1830=Legend!$F$5,1,0)))</f>
        <v>1</v>
      </c>
      <c r="AH1830">
        <f>IF(S1830=Legend!$F$3,3,IF(S1830=Legend!$F$4,2,IF(S1830=Legend!$F$5,1,0)))</f>
        <v>0</v>
      </c>
      <c r="AK1830">
        <f>IF(V1830=Legend!$H$3,3,IF(V1830=Legend!$H$4,2,IF(V1830=Legend!$H$5,1,0)))</f>
        <v>2</v>
      </c>
      <c r="AM1830">
        <f t="shared" si="202"/>
        <v>6</v>
      </c>
    </row>
    <row r="1831" spans="1:39" ht="140.4" x14ac:dyDescent="0.3">
      <c r="A1831" t="s">
        <v>65</v>
      </c>
      <c r="B1831" t="s">
        <v>162</v>
      </c>
      <c r="C1831" t="s">
        <v>509</v>
      </c>
      <c r="D1831" t="s">
        <v>3084</v>
      </c>
      <c r="E1831" t="str">
        <f t="shared" si="196"/>
        <v>MUGI ABADI 2 COMAL</v>
      </c>
      <c r="F1831" t="s">
        <v>65</v>
      </c>
      <c r="G1831" t="s">
        <v>21</v>
      </c>
      <c r="H1831" t="s">
        <v>21</v>
      </c>
      <c r="I1831" t="s">
        <v>54</v>
      </c>
      <c r="J1831" t="s">
        <v>23</v>
      </c>
      <c r="K1831" t="s">
        <v>24</v>
      </c>
      <c r="L1831" t="s">
        <v>25</v>
      </c>
      <c r="M1831" t="s">
        <v>25</v>
      </c>
      <c r="N1831" t="s">
        <v>26</v>
      </c>
      <c r="O1831" t="s">
        <v>25</v>
      </c>
      <c r="P1831" t="s">
        <v>21</v>
      </c>
      <c r="Q1831" t="s">
        <v>27</v>
      </c>
      <c r="R1831" t="s">
        <v>45</v>
      </c>
      <c r="S1831" t="s">
        <v>29</v>
      </c>
      <c r="T1831" t="s">
        <v>21</v>
      </c>
      <c r="U1831" t="s">
        <v>21</v>
      </c>
      <c r="V1831" t="s">
        <v>75</v>
      </c>
      <c r="W1831" s="2" t="s">
        <v>34</v>
      </c>
      <c r="Y1831">
        <f>IF(J1831=Legend!$B$3,0,IF(J1831=Legend!$B$4,1,IF(J1831=Legend!$B$5,2,0)))</f>
        <v>1</v>
      </c>
      <c r="Z1831">
        <f t="shared" si="197"/>
        <v>1</v>
      </c>
      <c r="AA1831">
        <f t="shared" si="198"/>
        <v>1</v>
      </c>
      <c r="AB1831">
        <f t="shared" si="199"/>
        <v>1</v>
      </c>
      <c r="AC1831">
        <f>IF(N1831=Legend!$D$3,3,IF(N1831=Legend!$D$4,2,IF(N1831=Legend!$D$5,1,0)))</f>
        <v>2</v>
      </c>
      <c r="AD1831">
        <f t="shared" si="200"/>
        <v>1</v>
      </c>
      <c r="AF1831">
        <f t="shared" si="201"/>
        <v>0</v>
      </c>
      <c r="AG1831">
        <f>IF(R1831=Legend!$F$3,3,IF(R1831=Legend!$F$4,2,IF(R1831=Legend!$F$5,1,0)))</f>
        <v>1</v>
      </c>
      <c r="AH1831">
        <f>IF(S1831=Legend!$F$3,3,IF(S1831=Legend!$F$4,2,IF(S1831=Legend!$F$5,1,0)))</f>
        <v>3</v>
      </c>
      <c r="AK1831">
        <f>IF(V1831=Legend!$H$3,3,IF(V1831=Legend!$H$4,2,IF(V1831=Legend!$H$5,1,0)))</f>
        <v>3</v>
      </c>
      <c r="AM1831">
        <f t="shared" si="202"/>
        <v>14</v>
      </c>
    </row>
    <row r="1832" spans="1:39" ht="62.4" x14ac:dyDescent="0.3">
      <c r="A1832" t="s">
        <v>79</v>
      </c>
      <c r="B1832" t="s">
        <v>311</v>
      </c>
      <c r="C1832" t="s">
        <v>597</v>
      </c>
      <c r="D1832" t="s">
        <v>618</v>
      </c>
      <c r="E1832" t="str">
        <f t="shared" si="196"/>
        <v>MUHAMMAD HJ</v>
      </c>
      <c r="F1832" t="s">
        <v>79</v>
      </c>
      <c r="G1832" t="s">
        <v>21</v>
      </c>
      <c r="H1832" t="s">
        <v>21</v>
      </c>
      <c r="I1832" t="s">
        <v>50</v>
      </c>
      <c r="J1832" t="s">
        <v>23</v>
      </c>
      <c r="K1832" t="s">
        <v>24</v>
      </c>
      <c r="L1832" t="s">
        <v>25</v>
      </c>
      <c r="M1832" t="s">
        <v>25</v>
      </c>
      <c r="N1832" t="s">
        <v>28</v>
      </c>
      <c r="O1832" t="s">
        <v>25</v>
      </c>
      <c r="P1832" t="s">
        <v>21</v>
      </c>
      <c r="Q1832" t="s">
        <v>27</v>
      </c>
      <c r="R1832" t="s">
        <v>45</v>
      </c>
      <c r="S1832" t="s">
        <v>28</v>
      </c>
      <c r="T1832" t="s">
        <v>21</v>
      </c>
      <c r="U1832" t="s">
        <v>21</v>
      </c>
      <c r="V1832" t="s">
        <v>33</v>
      </c>
      <c r="W1832" s="2" t="s">
        <v>48</v>
      </c>
      <c r="Y1832">
        <f>IF(J1832=Legend!$B$3,0,IF(J1832=Legend!$B$4,1,IF(J1832=Legend!$B$5,2,0)))</f>
        <v>1</v>
      </c>
      <c r="Z1832">
        <f t="shared" si="197"/>
        <v>1</v>
      </c>
      <c r="AA1832">
        <f t="shared" si="198"/>
        <v>1</v>
      </c>
      <c r="AB1832">
        <f t="shared" si="199"/>
        <v>1</v>
      </c>
      <c r="AC1832">
        <f>IF(N1832=Legend!$D$3,3,IF(N1832=Legend!$D$4,2,IF(N1832=Legend!$D$5,1,0)))</f>
        <v>1</v>
      </c>
      <c r="AD1832">
        <f t="shared" si="200"/>
        <v>1</v>
      </c>
      <c r="AF1832">
        <f t="shared" si="201"/>
        <v>0</v>
      </c>
      <c r="AG1832">
        <f>IF(R1832=Legend!$F$3,3,IF(R1832=Legend!$F$4,2,IF(R1832=Legend!$F$5,1,0)))</f>
        <v>1</v>
      </c>
      <c r="AH1832">
        <f>IF(S1832=Legend!$F$3,3,IF(S1832=Legend!$F$4,2,IF(S1832=Legend!$F$5,1,0)))</f>
        <v>2</v>
      </c>
      <c r="AK1832">
        <f>IF(V1832=Legend!$H$3,3,IF(V1832=Legend!$H$4,2,IF(V1832=Legend!$H$5,1,0)))</f>
        <v>1</v>
      </c>
      <c r="AM1832">
        <f t="shared" si="202"/>
        <v>10</v>
      </c>
    </row>
    <row r="1833" spans="1:39" ht="140.4" x14ac:dyDescent="0.3">
      <c r="A1833" t="s">
        <v>36</v>
      </c>
      <c r="B1833" t="s">
        <v>284</v>
      </c>
      <c r="C1833" t="s">
        <v>2615</v>
      </c>
      <c r="D1833" t="s">
        <v>2648</v>
      </c>
      <c r="E1833" t="str">
        <f t="shared" si="196"/>
        <v>MUHAMMAD NAWIR ( CAHAYA BARU )</v>
      </c>
      <c r="F1833" t="s">
        <v>36</v>
      </c>
      <c r="G1833" t="s">
        <v>21</v>
      </c>
      <c r="H1833" t="s">
        <v>21</v>
      </c>
      <c r="I1833" t="s">
        <v>50</v>
      </c>
      <c r="J1833" t="s">
        <v>23</v>
      </c>
      <c r="K1833" t="s">
        <v>24</v>
      </c>
      <c r="L1833" t="s">
        <v>25</v>
      </c>
      <c r="M1833" t="s">
        <v>25</v>
      </c>
      <c r="N1833" t="s">
        <v>26</v>
      </c>
      <c r="O1833" t="s">
        <v>25</v>
      </c>
      <c r="P1833" t="s">
        <v>21</v>
      </c>
      <c r="Q1833" t="s">
        <v>60</v>
      </c>
      <c r="R1833" t="s">
        <v>45</v>
      </c>
      <c r="S1833" t="s">
        <v>28</v>
      </c>
      <c r="T1833" t="s">
        <v>21</v>
      </c>
      <c r="U1833" t="s">
        <v>21</v>
      </c>
      <c r="V1833" t="s">
        <v>33</v>
      </c>
      <c r="W1833" s="2" t="s">
        <v>34</v>
      </c>
      <c r="Y1833">
        <f>IF(J1833=Legend!$B$3,0,IF(J1833=Legend!$B$4,1,IF(J1833=Legend!$B$5,2,0)))</f>
        <v>1</v>
      </c>
      <c r="Z1833">
        <f t="shared" si="197"/>
        <v>1</v>
      </c>
      <c r="AA1833">
        <f t="shared" si="198"/>
        <v>1</v>
      </c>
      <c r="AB1833">
        <f t="shared" si="199"/>
        <v>1</v>
      </c>
      <c r="AC1833">
        <f>IF(N1833=Legend!$D$3,3,IF(N1833=Legend!$D$4,2,IF(N1833=Legend!$D$5,1,0)))</f>
        <v>2</v>
      </c>
      <c r="AD1833">
        <f t="shared" si="200"/>
        <v>1</v>
      </c>
      <c r="AF1833">
        <f t="shared" si="201"/>
        <v>2</v>
      </c>
      <c r="AG1833">
        <f>IF(R1833=Legend!$F$3,3,IF(R1833=Legend!$F$4,2,IF(R1833=Legend!$F$5,1,0)))</f>
        <v>1</v>
      </c>
      <c r="AH1833">
        <f>IF(S1833=Legend!$F$3,3,IF(S1833=Legend!$F$4,2,IF(S1833=Legend!$F$5,1,0)))</f>
        <v>2</v>
      </c>
      <c r="AK1833">
        <f>IF(V1833=Legend!$H$3,3,IF(V1833=Legend!$H$4,2,IF(V1833=Legend!$H$5,1,0)))</f>
        <v>1</v>
      </c>
      <c r="AM1833">
        <f t="shared" si="202"/>
        <v>13</v>
      </c>
    </row>
    <row r="1834" spans="1:39" ht="31.2" x14ac:dyDescent="0.3">
      <c r="A1834" t="s">
        <v>61</v>
      </c>
      <c r="B1834" t="s">
        <v>1190</v>
      </c>
      <c r="C1834" t="s">
        <v>1266</v>
      </c>
      <c r="D1834" t="s">
        <v>1273</v>
      </c>
      <c r="E1834" t="str">
        <f t="shared" si="196"/>
        <v>MUHAMMAD TAUFIK / MM 212</v>
      </c>
      <c r="F1834" t="s">
        <v>61</v>
      </c>
      <c r="G1834" t="s">
        <v>21</v>
      </c>
      <c r="H1834" t="s">
        <v>21</v>
      </c>
      <c r="I1834" t="s">
        <v>22</v>
      </c>
      <c r="J1834" t="s">
        <v>35</v>
      </c>
      <c r="K1834" t="s">
        <v>24</v>
      </c>
      <c r="L1834" t="s">
        <v>21</v>
      </c>
      <c r="M1834" t="s">
        <v>25</v>
      </c>
      <c r="N1834" t="s">
        <v>26</v>
      </c>
      <c r="O1834" t="s">
        <v>21</v>
      </c>
      <c r="P1834" t="s">
        <v>21</v>
      </c>
      <c r="Q1834" t="s">
        <v>27</v>
      </c>
      <c r="R1834" t="s">
        <v>29</v>
      </c>
      <c r="S1834" t="s">
        <v>28</v>
      </c>
      <c r="T1834" t="s">
        <v>21</v>
      </c>
      <c r="U1834" t="s">
        <v>21</v>
      </c>
      <c r="V1834" t="s">
        <v>42</v>
      </c>
      <c r="W1834" s="18" t="s">
        <v>63</v>
      </c>
      <c r="Y1834">
        <f>IF(J1834=Legend!$B$3,0,IF(J1834=Legend!$B$4,1,IF(J1834=Legend!$B$5,2,0)))</f>
        <v>0</v>
      </c>
      <c r="Z1834">
        <f t="shared" si="197"/>
        <v>1</v>
      </c>
      <c r="AA1834">
        <f t="shared" si="198"/>
        <v>0</v>
      </c>
      <c r="AB1834">
        <f t="shared" si="199"/>
        <v>1</v>
      </c>
      <c r="AC1834">
        <f>IF(N1834=Legend!$D$3,3,IF(N1834=Legend!$D$4,2,IF(N1834=Legend!$D$5,1,0)))</f>
        <v>2</v>
      </c>
      <c r="AD1834">
        <f t="shared" si="200"/>
        <v>0</v>
      </c>
      <c r="AF1834">
        <f t="shared" si="201"/>
        <v>0</v>
      </c>
      <c r="AG1834">
        <f>IF(R1834=Legend!$F$3,3,IF(R1834=Legend!$F$4,2,IF(R1834=Legend!$F$5,1,0)))</f>
        <v>3</v>
      </c>
      <c r="AH1834">
        <f>IF(S1834=Legend!$F$3,3,IF(S1834=Legend!$F$4,2,IF(S1834=Legend!$F$5,1,0)))</f>
        <v>2</v>
      </c>
      <c r="AK1834">
        <f>IF(V1834=Legend!$H$3,3,IF(V1834=Legend!$H$4,2,IF(V1834=Legend!$H$5,1,0)))</f>
        <v>0</v>
      </c>
      <c r="AM1834">
        <f t="shared" si="202"/>
        <v>9</v>
      </c>
    </row>
    <row r="1835" spans="1:39" ht="140.4" x14ac:dyDescent="0.3">
      <c r="A1835" t="s">
        <v>43</v>
      </c>
      <c r="B1835" t="s">
        <v>174</v>
      </c>
      <c r="C1835" t="s">
        <v>3740</v>
      </c>
      <c r="D1835" t="s">
        <v>3960</v>
      </c>
      <c r="E1835" t="str">
        <f t="shared" si="196"/>
        <v>MUKANI</v>
      </c>
      <c r="F1835" t="s">
        <v>43</v>
      </c>
      <c r="G1835" t="s">
        <v>21</v>
      </c>
      <c r="H1835" t="s">
        <v>21</v>
      </c>
      <c r="I1835" t="s">
        <v>50</v>
      </c>
      <c r="J1835" t="s">
        <v>35</v>
      </c>
      <c r="K1835" t="s">
        <v>47</v>
      </c>
      <c r="L1835" t="s">
        <v>21</v>
      </c>
      <c r="M1835" t="s">
        <v>21</v>
      </c>
      <c r="N1835" t="s">
        <v>47</v>
      </c>
      <c r="O1835" t="s">
        <v>21</v>
      </c>
      <c r="P1835" t="s">
        <v>21</v>
      </c>
      <c r="Q1835" t="s">
        <v>27</v>
      </c>
      <c r="R1835" t="s">
        <v>45</v>
      </c>
      <c r="S1835" t="s">
        <v>47</v>
      </c>
      <c r="T1835" t="s">
        <v>21</v>
      </c>
      <c r="U1835" t="s">
        <v>21</v>
      </c>
      <c r="V1835" t="s">
        <v>42</v>
      </c>
      <c r="W1835" s="2" t="s">
        <v>34</v>
      </c>
      <c r="Y1835">
        <f>IF(J1835=Legend!$B$3,0,IF(J1835=Legend!$B$4,1,IF(J1835=Legend!$B$5,2,0)))</f>
        <v>0</v>
      </c>
      <c r="Z1835">
        <f t="shared" si="197"/>
        <v>0</v>
      </c>
      <c r="AA1835">
        <f t="shared" si="198"/>
        <v>0</v>
      </c>
      <c r="AB1835">
        <f t="shared" si="199"/>
        <v>0</v>
      </c>
      <c r="AC1835">
        <f>IF(N1835=Legend!$D$3,3,IF(N1835=Legend!$D$4,2,IF(N1835=Legend!$D$5,1,0)))</f>
        <v>0</v>
      </c>
      <c r="AD1835">
        <f t="shared" si="200"/>
        <v>0</v>
      </c>
      <c r="AF1835">
        <f t="shared" si="201"/>
        <v>0</v>
      </c>
      <c r="AG1835">
        <f>IF(R1835=Legend!$F$3,3,IF(R1835=Legend!$F$4,2,IF(R1835=Legend!$F$5,1,0)))</f>
        <v>1</v>
      </c>
      <c r="AH1835">
        <f>IF(S1835=Legend!$F$3,3,IF(S1835=Legend!$F$4,2,IF(S1835=Legend!$F$5,1,0)))</f>
        <v>0</v>
      </c>
      <c r="AK1835">
        <f>IF(V1835=Legend!$H$3,3,IF(V1835=Legend!$H$4,2,IF(V1835=Legend!$H$5,1,0)))</f>
        <v>0</v>
      </c>
      <c r="AM1835">
        <f t="shared" si="202"/>
        <v>1</v>
      </c>
    </row>
    <row r="1836" spans="1:39" ht="140.4" x14ac:dyDescent="0.3">
      <c r="A1836" t="s">
        <v>65</v>
      </c>
      <c r="B1836" t="s">
        <v>162</v>
      </c>
      <c r="C1836" t="s">
        <v>509</v>
      </c>
      <c r="D1836" t="s">
        <v>3083</v>
      </c>
      <c r="E1836" t="str">
        <f t="shared" si="196"/>
        <v>MUKARTO - KARANGASEM</v>
      </c>
      <c r="F1836" t="s">
        <v>65</v>
      </c>
      <c r="G1836" t="s">
        <v>21</v>
      </c>
      <c r="H1836" t="s">
        <v>21</v>
      </c>
      <c r="I1836" t="s">
        <v>54</v>
      </c>
      <c r="J1836" t="s">
        <v>35</v>
      </c>
      <c r="K1836" t="s">
        <v>47</v>
      </c>
      <c r="L1836" t="s">
        <v>25</v>
      </c>
      <c r="M1836" t="s">
        <v>25</v>
      </c>
      <c r="N1836" t="s">
        <v>26</v>
      </c>
      <c r="O1836" t="s">
        <v>21</v>
      </c>
      <c r="P1836" t="s">
        <v>21</v>
      </c>
      <c r="Q1836" t="s">
        <v>60</v>
      </c>
      <c r="R1836" t="s">
        <v>47</v>
      </c>
      <c r="S1836" t="s">
        <v>47</v>
      </c>
      <c r="T1836" t="s">
        <v>21</v>
      </c>
      <c r="U1836" t="s">
        <v>21</v>
      </c>
      <c r="V1836" t="s">
        <v>30</v>
      </c>
      <c r="W1836" s="2" t="s">
        <v>34</v>
      </c>
      <c r="Y1836">
        <f>IF(J1836=Legend!$B$3,0,IF(J1836=Legend!$B$4,1,IF(J1836=Legend!$B$5,2,0)))</f>
        <v>0</v>
      </c>
      <c r="Z1836">
        <f t="shared" si="197"/>
        <v>0</v>
      </c>
      <c r="AA1836">
        <f t="shared" si="198"/>
        <v>1</v>
      </c>
      <c r="AB1836">
        <f t="shared" si="199"/>
        <v>1</v>
      </c>
      <c r="AC1836">
        <f>IF(N1836=Legend!$D$3,3,IF(N1836=Legend!$D$4,2,IF(N1836=Legend!$D$5,1,0)))</f>
        <v>2</v>
      </c>
      <c r="AD1836">
        <f t="shared" si="200"/>
        <v>0</v>
      </c>
      <c r="AF1836">
        <f t="shared" si="201"/>
        <v>2</v>
      </c>
      <c r="AG1836">
        <f>IF(R1836=Legend!$F$3,3,IF(R1836=Legend!$F$4,2,IF(R1836=Legend!$F$5,1,0)))</f>
        <v>0</v>
      </c>
      <c r="AH1836">
        <f>IF(S1836=Legend!$F$3,3,IF(S1836=Legend!$F$4,2,IF(S1836=Legend!$F$5,1,0)))</f>
        <v>0</v>
      </c>
      <c r="AK1836">
        <f>IF(V1836=Legend!$H$3,3,IF(V1836=Legend!$H$4,2,IF(V1836=Legend!$H$5,1,0)))</f>
        <v>2</v>
      </c>
      <c r="AM1836">
        <f t="shared" si="202"/>
        <v>8</v>
      </c>
    </row>
    <row r="1837" spans="1:39" ht="140.4" x14ac:dyDescent="0.3">
      <c r="A1837" t="s">
        <v>39</v>
      </c>
      <c r="B1837" t="s">
        <v>174</v>
      </c>
      <c r="C1837" t="s">
        <v>822</v>
      </c>
      <c r="D1837" t="s">
        <v>823</v>
      </c>
      <c r="E1837" t="str">
        <f t="shared" si="196"/>
        <v>MULIA</v>
      </c>
      <c r="F1837" t="s">
        <v>39</v>
      </c>
      <c r="G1837" t="s">
        <v>21</v>
      </c>
      <c r="H1837" t="s">
        <v>21</v>
      </c>
      <c r="I1837" t="s">
        <v>22</v>
      </c>
      <c r="J1837" t="s">
        <v>41</v>
      </c>
      <c r="K1837" t="s">
        <v>24</v>
      </c>
      <c r="L1837" t="s">
        <v>25</v>
      </c>
      <c r="M1837" t="s">
        <v>25</v>
      </c>
      <c r="N1837" t="s">
        <v>26</v>
      </c>
      <c r="O1837" t="s">
        <v>25</v>
      </c>
      <c r="P1837" t="s">
        <v>21</v>
      </c>
      <c r="Q1837" t="s">
        <v>60</v>
      </c>
      <c r="R1837" t="s">
        <v>45</v>
      </c>
      <c r="S1837" t="s">
        <v>28</v>
      </c>
      <c r="T1837" t="s">
        <v>21</v>
      </c>
      <c r="U1837" t="s">
        <v>21</v>
      </c>
      <c r="V1837" t="s">
        <v>75</v>
      </c>
      <c r="W1837" s="2" t="s">
        <v>34</v>
      </c>
      <c r="Y1837">
        <f>IF(J1837=Legend!$B$3,0,IF(J1837=Legend!$B$4,1,IF(J1837=Legend!$B$5,2,0)))</f>
        <v>2</v>
      </c>
      <c r="Z1837">
        <f t="shared" si="197"/>
        <v>1</v>
      </c>
      <c r="AA1837">
        <f t="shared" si="198"/>
        <v>1</v>
      </c>
      <c r="AB1837">
        <f t="shared" si="199"/>
        <v>1</v>
      </c>
      <c r="AC1837">
        <f>IF(N1837=Legend!$D$3,3,IF(N1837=Legend!$D$4,2,IF(N1837=Legend!$D$5,1,0)))</f>
        <v>2</v>
      </c>
      <c r="AD1837">
        <f t="shared" si="200"/>
        <v>1</v>
      </c>
      <c r="AF1837">
        <f t="shared" si="201"/>
        <v>2</v>
      </c>
      <c r="AG1837">
        <f>IF(R1837=Legend!$F$3,3,IF(R1837=Legend!$F$4,2,IF(R1837=Legend!$F$5,1,0)))</f>
        <v>1</v>
      </c>
      <c r="AH1837">
        <f>IF(S1837=Legend!$F$3,3,IF(S1837=Legend!$F$4,2,IF(S1837=Legend!$F$5,1,0)))</f>
        <v>2</v>
      </c>
      <c r="AK1837">
        <f>IF(V1837=Legend!$H$3,3,IF(V1837=Legend!$H$4,2,IF(V1837=Legend!$H$5,1,0)))</f>
        <v>3</v>
      </c>
      <c r="AM1837">
        <f t="shared" si="202"/>
        <v>16</v>
      </c>
    </row>
    <row r="1838" spans="1:39" ht="140.4" x14ac:dyDescent="0.3">
      <c r="A1838" t="s">
        <v>32</v>
      </c>
      <c r="B1838" t="s">
        <v>1880</v>
      </c>
      <c r="C1838" t="s">
        <v>1961</v>
      </c>
      <c r="D1838" t="s">
        <v>2028</v>
      </c>
      <c r="E1838" t="str">
        <f t="shared" si="196"/>
        <v>Mulia / DRA. MELY SUKEANDRA</v>
      </c>
      <c r="F1838" t="s">
        <v>56</v>
      </c>
      <c r="G1838" t="s">
        <v>21</v>
      </c>
      <c r="H1838" t="s">
        <v>21</v>
      </c>
      <c r="I1838" t="s">
        <v>50</v>
      </c>
      <c r="J1838" t="s">
        <v>35</v>
      </c>
      <c r="K1838" t="s">
        <v>47</v>
      </c>
      <c r="L1838" t="s">
        <v>21</v>
      </c>
      <c r="M1838" t="s">
        <v>25</v>
      </c>
      <c r="N1838" t="s">
        <v>47</v>
      </c>
      <c r="O1838" t="s">
        <v>21</v>
      </c>
      <c r="P1838" t="s">
        <v>21</v>
      </c>
      <c r="Q1838" t="s">
        <v>27</v>
      </c>
      <c r="R1838" t="s">
        <v>45</v>
      </c>
      <c r="S1838" t="s">
        <v>28</v>
      </c>
      <c r="T1838" t="s">
        <v>21</v>
      </c>
      <c r="U1838" t="s">
        <v>21</v>
      </c>
      <c r="V1838" t="s">
        <v>33</v>
      </c>
      <c r="W1838" s="2" t="s">
        <v>34</v>
      </c>
      <c r="Y1838">
        <f>IF(J1838=Legend!$B$3,0,IF(J1838=Legend!$B$4,1,IF(J1838=Legend!$B$5,2,0)))</f>
        <v>0</v>
      </c>
      <c r="Z1838">
        <f t="shared" si="197"/>
        <v>0</v>
      </c>
      <c r="AA1838">
        <f t="shared" si="198"/>
        <v>0</v>
      </c>
      <c r="AB1838">
        <f t="shared" si="199"/>
        <v>1</v>
      </c>
      <c r="AC1838">
        <f>IF(N1838=Legend!$D$3,3,IF(N1838=Legend!$D$4,2,IF(N1838=Legend!$D$5,1,0)))</f>
        <v>0</v>
      </c>
      <c r="AD1838">
        <f t="shared" si="200"/>
        <v>0</v>
      </c>
      <c r="AF1838">
        <f t="shared" si="201"/>
        <v>0</v>
      </c>
      <c r="AG1838">
        <f>IF(R1838=Legend!$F$3,3,IF(R1838=Legend!$F$4,2,IF(R1838=Legend!$F$5,1,0)))</f>
        <v>1</v>
      </c>
      <c r="AH1838">
        <f>IF(S1838=Legend!$F$3,3,IF(S1838=Legend!$F$4,2,IF(S1838=Legend!$F$5,1,0)))</f>
        <v>2</v>
      </c>
      <c r="AK1838">
        <f>IF(V1838=Legend!$H$3,3,IF(V1838=Legend!$H$4,2,IF(V1838=Legend!$H$5,1,0)))</f>
        <v>1</v>
      </c>
      <c r="AM1838">
        <f t="shared" si="202"/>
        <v>5</v>
      </c>
    </row>
    <row r="1839" spans="1:39" ht="109.2" x14ac:dyDescent="0.3">
      <c r="A1839" t="s">
        <v>39</v>
      </c>
      <c r="B1839" t="s">
        <v>162</v>
      </c>
      <c r="C1839" t="s">
        <v>656</v>
      </c>
      <c r="D1839" t="s">
        <v>666</v>
      </c>
      <c r="E1839" t="str">
        <f t="shared" si="196"/>
        <v>Mulia Abadi tk/Dori,ayah</v>
      </c>
      <c r="F1839" t="s">
        <v>39</v>
      </c>
      <c r="G1839" t="s">
        <v>21</v>
      </c>
      <c r="H1839" t="s">
        <v>21</v>
      </c>
      <c r="I1839" t="s">
        <v>22</v>
      </c>
      <c r="J1839" t="s">
        <v>35</v>
      </c>
      <c r="K1839" t="s">
        <v>24</v>
      </c>
      <c r="L1839" t="s">
        <v>21</v>
      </c>
      <c r="M1839" t="s">
        <v>25</v>
      </c>
      <c r="N1839" t="s">
        <v>28</v>
      </c>
      <c r="O1839" t="s">
        <v>21</v>
      </c>
      <c r="P1839" t="s">
        <v>21</v>
      </c>
      <c r="Q1839" t="s">
        <v>27</v>
      </c>
      <c r="R1839" t="s">
        <v>45</v>
      </c>
      <c r="S1839" t="s">
        <v>29</v>
      </c>
      <c r="T1839" t="s">
        <v>21</v>
      </c>
      <c r="U1839" t="s">
        <v>21</v>
      </c>
      <c r="V1839" t="s">
        <v>42</v>
      </c>
      <c r="W1839" s="2" t="s">
        <v>46</v>
      </c>
      <c r="Y1839">
        <f>IF(J1839=Legend!$B$3,0,IF(J1839=Legend!$B$4,1,IF(J1839=Legend!$B$5,2,0)))</f>
        <v>0</v>
      </c>
      <c r="Z1839">
        <f t="shared" si="197"/>
        <v>1</v>
      </c>
      <c r="AA1839">
        <f t="shared" si="198"/>
        <v>0</v>
      </c>
      <c r="AB1839">
        <f t="shared" si="199"/>
        <v>1</v>
      </c>
      <c r="AC1839">
        <f>IF(N1839=Legend!$D$3,3,IF(N1839=Legend!$D$4,2,IF(N1839=Legend!$D$5,1,0)))</f>
        <v>1</v>
      </c>
      <c r="AD1839">
        <f t="shared" si="200"/>
        <v>0</v>
      </c>
      <c r="AF1839">
        <f t="shared" si="201"/>
        <v>0</v>
      </c>
      <c r="AG1839">
        <f>IF(R1839=Legend!$F$3,3,IF(R1839=Legend!$F$4,2,IF(R1839=Legend!$F$5,1,0)))</f>
        <v>1</v>
      </c>
      <c r="AH1839">
        <f>IF(S1839=Legend!$F$3,3,IF(S1839=Legend!$F$4,2,IF(S1839=Legend!$F$5,1,0)))</f>
        <v>3</v>
      </c>
      <c r="AK1839">
        <f>IF(V1839=Legend!$H$3,3,IF(V1839=Legend!$H$4,2,IF(V1839=Legend!$H$5,1,0)))</f>
        <v>0</v>
      </c>
      <c r="AM1839">
        <f t="shared" si="202"/>
        <v>7</v>
      </c>
    </row>
    <row r="1840" spans="1:39" ht="62.4" x14ac:dyDescent="0.3">
      <c r="A1840" t="s">
        <v>19</v>
      </c>
      <c r="B1840" t="s">
        <v>162</v>
      </c>
      <c r="C1840" t="s">
        <v>239</v>
      </c>
      <c r="D1840" t="s">
        <v>261</v>
      </c>
      <c r="E1840" t="str">
        <f t="shared" si="196"/>
        <v>MULIA BARU TOKO/TRI WIDYASTUTI</v>
      </c>
      <c r="F1840" t="s">
        <v>39</v>
      </c>
      <c r="G1840" t="s">
        <v>21</v>
      </c>
      <c r="H1840" t="s">
        <v>21</v>
      </c>
      <c r="I1840" t="s">
        <v>54</v>
      </c>
      <c r="J1840" t="s">
        <v>23</v>
      </c>
      <c r="K1840" t="s">
        <v>24</v>
      </c>
      <c r="L1840" t="s">
        <v>25</v>
      </c>
      <c r="M1840" t="s">
        <v>25</v>
      </c>
      <c r="N1840" t="s">
        <v>28</v>
      </c>
      <c r="O1840" t="s">
        <v>25</v>
      </c>
      <c r="P1840" t="s">
        <v>21</v>
      </c>
      <c r="Q1840" t="s">
        <v>27</v>
      </c>
      <c r="R1840" t="s">
        <v>45</v>
      </c>
      <c r="S1840" t="s">
        <v>28</v>
      </c>
      <c r="T1840" t="s">
        <v>21</v>
      </c>
      <c r="U1840" t="s">
        <v>21</v>
      </c>
      <c r="V1840" t="s">
        <v>33</v>
      </c>
      <c r="W1840" s="2" t="s">
        <v>68</v>
      </c>
      <c r="Y1840">
        <f>IF(J1840=Legend!$B$3,0,IF(J1840=Legend!$B$4,1,IF(J1840=Legend!$B$5,2,0)))</f>
        <v>1</v>
      </c>
      <c r="Z1840">
        <f t="shared" si="197"/>
        <v>1</v>
      </c>
      <c r="AA1840">
        <f t="shared" si="198"/>
        <v>1</v>
      </c>
      <c r="AB1840">
        <f t="shared" si="199"/>
        <v>1</v>
      </c>
      <c r="AC1840">
        <f>IF(N1840=Legend!$D$3,3,IF(N1840=Legend!$D$4,2,IF(N1840=Legend!$D$5,1,0)))</f>
        <v>1</v>
      </c>
      <c r="AD1840">
        <f t="shared" si="200"/>
        <v>1</v>
      </c>
      <c r="AF1840">
        <f t="shared" si="201"/>
        <v>0</v>
      </c>
      <c r="AG1840">
        <f>IF(R1840=Legend!$F$3,3,IF(R1840=Legend!$F$4,2,IF(R1840=Legend!$F$5,1,0)))</f>
        <v>1</v>
      </c>
      <c r="AH1840">
        <f>IF(S1840=Legend!$F$3,3,IF(S1840=Legend!$F$4,2,IF(S1840=Legend!$F$5,1,0)))</f>
        <v>2</v>
      </c>
      <c r="AK1840">
        <f>IF(V1840=Legend!$H$3,3,IF(V1840=Legend!$H$4,2,IF(V1840=Legend!$H$5,1,0)))</f>
        <v>1</v>
      </c>
      <c r="AM1840">
        <f t="shared" si="202"/>
        <v>10</v>
      </c>
    </row>
    <row r="1841" spans="1:39" ht="156" x14ac:dyDescent="0.3">
      <c r="A1841" t="s">
        <v>36</v>
      </c>
      <c r="B1841" t="s">
        <v>162</v>
      </c>
      <c r="C1841" t="s">
        <v>760</v>
      </c>
      <c r="D1841" t="s">
        <v>2707</v>
      </c>
      <c r="E1841" t="str">
        <f t="shared" si="196"/>
        <v>MULIA JAYA (KD-BACIN)</v>
      </c>
      <c r="F1841" t="s">
        <v>65</v>
      </c>
      <c r="G1841" t="s">
        <v>21</v>
      </c>
      <c r="H1841" t="s">
        <v>21</v>
      </c>
      <c r="I1841" t="s">
        <v>22</v>
      </c>
      <c r="J1841" t="s">
        <v>41</v>
      </c>
      <c r="K1841" t="s">
        <v>47</v>
      </c>
      <c r="L1841" t="s">
        <v>25</v>
      </c>
      <c r="M1841" t="s">
        <v>25</v>
      </c>
      <c r="N1841" t="s">
        <v>38</v>
      </c>
      <c r="O1841" t="s">
        <v>25</v>
      </c>
      <c r="P1841" t="s">
        <v>21</v>
      </c>
      <c r="Q1841" t="s">
        <v>27</v>
      </c>
      <c r="R1841" t="s">
        <v>29</v>
      </c>
      <c r="S1841" t="s">
        <v>29</v>
      </c>
      <c r="T1841" t="s">
        <v>21</v>
      </c>
      <c r="U1841" t="s">
        <v>21</v>
      </c>
      <c r="V1841" t="s">
        <v>33</v>
      </c>
      <c r="W1841" s="2" t="s">
        <v>31</v>
      </c>
      <c r="Y1841">
        <f>IF(J1841=Legend!$B$3,0,IF(J1841=Legend!$B$4,1,IF(J1841=Legend!$B$5,2,0)))</f>
        <v>2</v>
      </c>
      <c r="Z1841">
        <f t="shared" si="197"/>
        <v>0</v>
      </c>
      <c r="AA1841">
        <f t="shared" si="198"/>
        <v>1</v>
      </c>
      <c r="AB1841">
        <f t="shared" si="199"/>
        <v>1</v>
      </c>
      <c r="AC1841">
        <f>IF(N1841=Legend!$D$3,3,IF(N1841=Legend!$D$4,2,IF(N1841=Legend!$D$5,1,0)))</f>
        <v>3</v>
      </c>
      <c r="AD1841">
        <f t="shared" si="200"/>
        <v>1</v>
      </c>
      <c r="AF1841">
        <f t="shared" si="201"/>
        <v>0</v>
      </c>
      <c r="AG1841">
        <f>IF(R1841=Legend!$F$3,3,IF(R1841=Legend!$F$4,2,IF(R1841=Legend!$F$5,1,0)))</f>
        <v>3</v>
      </c>
      <c r="AH1841">
        <f>IF(S1841=Legend!$F$3,3,IF(S1841=Legend!$F$4,2,IF(S1841=Legend!$F$5,1,0)))</f>
        <v>3</v>
      </c>
      <c r="AK1841">
        <f>IF(V1841=Legend!$H$3,3,IF(V1841=Legend!$H$4,2,IF(V1841=Legend!$H$5,1,0)))</f>
        <v>1</v>
      </c>
      <c r="AM1841">
        <f t="shared" si="202"/>
        <v>15</v>
      </c>
    </row>
    <row r="1842" spans="1:39" ht="156" x14ac:dyDescent="0.3">
      <c r="A1842" t="s">
        <v>39</v>
      </c>
      <c r="B1842" t="s">
        <v>162</v>
      </c>
      <c r="C1842" t="s">
        <v>760</v>
      </c>
      <c r="D1842" t="s">
        <v>766</v>
      </c>
      <c r="E1842" t="str">
        <f t="shared" si="196"/>
        <v>MULIA JAYA KD- BACIN</v>
      </c>
      <c r="F1842" t="s">
        <v>69</v>
      </c>
      <c r="G1842" t="s">
        <v>21</v>
      </c>
      <c r="H1842" t="s">
        <v>21</v>
      </c>
      <c r="I1842" t="s">
        <v>22</v>
      </c>
      <c r="J1842" t="s">
        <v>41</v>
      </c>
      <c r="K1842" t="s">
        <v>47</v>
      </c>
      <c r="L1842" t="s">
        <v>25</v>
      </c>
      <c r="M1842" t="s">
        <v>25</v>
      </c>
      <c r="N1842" t="s">
        <v>38</v>
      </c>
      <c r="O1842" t="s">
        <v>25</v>
      </c>
      <c r="P1842" t="s">
        <v>21</v>
      </c>
      <c r="Q1842" t="s">
        <v>27</v>
      </c>
      <c r="R1842" t="s">
        <v>29</v>
      </c>
      <c r="S1842" t="s">
        <v>29</v>
      </c>
      <c r="T1842" t="s">
        <v>21</v>
      </c>
      <c r="U1842" t="s">
        <v>21</v>
      </c>
      <c r="V1842" t="s">
        <v>30</v>
      </c>
      <c r="W1842" s="2" t="s">
        <v>31</v>
      </c>
      <c r="Y1842">
        <f>IF(J1842=Legend!$B$3,0,IF(J1842=Legend!$B$4,1,IF(J1842=Legend!$B$5,2,0)))</f>
        <v>2</v>
      </c>
      <c r="Z1842">
        <f t="shared" si="197"/>
        <v>0</v>
      </c>
      <c r="AA1842">
        <f t="shared" si="198"/>
        <v>1</v>
      </c>
      <c r="AB1842">
        <f t="shared" si="199"/>
        <v>1</v>
      </c>
      <c r="AC1842">
        <f>IF(N1842=Legend!$D$3,3,IF(N1842=Legend!$D$4,2,IF(N1842=Legend!$D$5,1,0)))</f>
        <v>3</v>
      </c>
      <c r="AD1842">
        <f t="shared" si="200"/>
        <v>1</v>
      </c>
      <c r="AF1842">
        <f t="shared" si="201"/>
        <v>0</v>
      </c>
      <c r="AG1842">
        <f>IF(R1842=Legend!$F$3,3,IF(R1842=Legend!$F$4,2,IF(R1842=Legend!$F$5,1,0)))</f>
        <v>3</v>
      </c>
      <c r="AH1842">
        <f>IF(S1842=Legend!$F$3,3,IF(S1842=Legend!$F$4,2,IF(S1842=Legend!$F$5,1,0)))</f>
        <v>3</v>
      </c>
      <c r="AK1842">
        <f>IF(V1842=Legend!$H$3,3,IF(V1842=Legend!$H$4,2,IF(V1842=Legend!$H$5,1,0)))</f>
        <v>2</v>
      </c>
      <c r="AM1842">
        <f t="shared" si="202"/>
        <v>16</v>
      </c>
    </row>
    <row r="1843" spans="1:39" ht="140.4" x14ac:dyDescent="0.3">
      <c r="A1843" t="s">
        <v>36</v>
      </c>
      <c r="B1843" t="s">
        <v>1602</v>
      </c>
      <c r="C1843" t="s">
        <v>2574</v>
      </c>
      <c r="D1843" t="s">
        <v>2743</v>
      </c>
      <c r="E1843" t="str">
        <f t="shared" si="196"/>
        <v>MULIA JAYA, TK. / ACU-ANA</v>
      </c>
      <c r="F1843" t="s">
        <v>36</v>
      </c>
      <c r="G1843" t="s">
        <v>21</v>
      </c>
      <c r="H1843" t="s">
        <v>21</v>
      </c>
      <c r="I1843" t="s">
        <v>22</v>
      </c>
      <c r="J1843" t="s">
        <v>35</v>
      </c>
      <c r="K1843" t="s">
        <v>24</v>
      </c>
      <c r="L1843" t="s">
        <v>25</v>
      </c>
      <c r="M1843" t="s">
        <v>25</v>
      </c>
      <c r="N1843" t="s">
        <v>38</v>
      </c>
      <c r="O1843" t="s">
        <v>25</v>
      </c>
      <c r="P1843" t="s">
        <v>21</v>
      </c>
      <c r="Q1843" t="s">
        <v>80</v>
      </c>
      <c r="R1843" t="s">
        <v>45</v>
      </c>
      <c r="S1843" t="s">
        <v>45</v>
      </c>
      <c r="T1843" t="s">
        <v>21</v>
      </c>
      <c r="U1843" t="s">
        <v>21</v>
      </c>
      <c r="V1843" t="s">
        <v>30</v>
      </c>
      <c r="W1843" s="2" t="s">
        <v>34</v>
      </c>
      <c r="Y1843">
        <f>IF(J1843=Legend!$B$3,0,IF(J1843=Legend!$B$4,1,IF(J1843=Legend!$B$5,2,0)))</f>
        <v>0</v>
      </c>
      <c r="Z1843">
        <f t="shared" si="197"/>
        <v>1</v>
      </c>
      <c r="AA1843">
        <f t="shared" si="198"/>
        <v>1</v>
      </c>
      <c r="AB1843">
        <f t="shared" si="199"/>
        <v>1</v>
      </c>
      <c r="AC1843">
        <f>IF(N1843=Legend!$D$3,3,IF(N1843=Legend!$D$4,2,IF(N1843=Legend!$D$5,1,0)))</f>
        <v>3</v>
      </c>
      <c r="AD1843">
        <f t="shared" si="200"/>
        <v>1</v>
      </c>
      <c r="AF1843">
        <f t="shared" si="201"/>
        <v>2</v>
      </c>
      <c r="AG1843">
        <f>IF(R1843=Legend!$F$3,3,IF(R1843=Legend!$F$4,2,IF(R1843=Legend!$F$5,1,0)))</f>
        <v>1</v>
      </c>
      <c r="AH1843">
        <f>IF(S1843=Legend!$F$3,3,IF(S1843=Legend!$F$4,2,IF(S1843=Legend!$F$5,1,0)))</f>
        <v>1</v>
      </c>
      <c r="AK1843">
        <f>IF(V1843=Legend!$H$3,3,IF(V1843=Legend!$H$4,2,IF(V1843=Legend!$H$5,1,0)))</f>
        <v>2</v>
      </c>
      <c r="AM1843">
        <f t="shared" si="202"/>
        <v>13</v>
      </c>
    </row>
    <row r="1844" spans="1:39" ht="140.4" x14ac:dyDescent="0.3">
      <c r="A1844" t="s">
        <v>79</v>
      </c>
      <c r="B1844" t="s">
        <v>162</v>
      </c>
      <c r="C1844" t="s">
        <v>513</v>
      </c>
      <c r="D1844" t="s">
        <v>522</v>
      </c>
      <c r="E1844" t="str">
        <f t="shared" si="196"/>
        <v>MULIA Mindaka TEGAL</v>
      </c>
      <c r="F1844" t="s">
        <v>79</v>
      </c>
      <c r="G1844" t="s">
        <v>21</v>
      </c>
      <c r="H1844" t="s">
        <v>21</v>
      </c>
      <c r="I1844" t="s">
        <v>22</v>
      </c>
      <c r="J1844" t="s">
        <v>35</v>
      </c>
      <c r="K1844" t="s">
        <v>24</v>
      </c>
      <c r="L1844" t="s">
        <v>25</v>
      </c>
      <c r="M1844" t="s">
        <v>25</v>
      </c>
      <c r="N1844" t="s">
        <v>26</v>
      </c>
      <c r="O1844" t="s">
        <v>25</v>
      </c>
      <c r="P1844" t="s">
        <v>21</v>
      </c>
      <c r="Q1844" t="s">
        <v>27</v>
      </c>
      <c r="R1844" t="s">
        <v>45</v>
      </c>
      <c r="S1844" t="s">
        <v>28</v>
      </c>
      <c r="T1844" t="s">
        <v>21</v>
      </c>
      <c r="U1844" t="s">
        <v>21</v>
      </c>
      <c r="V1844" t="s">
        <v>33</v>
      </c>
      <c r="W1844" s="2" t="s">
        <v>34</v>
      </c>
      <c r="Y1844">
        <f>IF(J1844=Legend!$B$3,0,IF(J1844=Legend!$B$4,1,IF(J1844=Legend!$B$5,2,0)))</f>
        <v>0</v>
      </c>
      <c r="Z1844">
        <f t="shared" si="197"/>
        <v>1</v>
      </c>
      <c r="AA1844">
        <f t="shared" si="198"/>
        <v>1</v>
      </c>
      <c r="AB1844">
        <f t="shared" si="199"/>
        <v>1</v>
      </c>
      <c r="AC1844">
        <f>IF(N1844=Legend!$D$3,3,IF(N1844=Legend!$D$4,2,IF(N1844=Legend!$D$5,1,0)))</f>
        <v>2</v>
      </c>
      <c r="AD1844">
        <f t="shared" si="200"/>
        <v>1</v>
      </c>
      <c r="AF1844">
        <f t="shared" si="201"/>
        <v>0</v>
      </c>
      <c r="AG1844">
        <f>IF(R1844=Legend!$F$3,3,IF(R1844=Legend!$F$4,2,IF(R1844=Legend!$F$5,1,0)))</f>
        <v>1</v>
      </c>
      <c r="AH1844">
        <f>IF(S1844=Legend!$F$3,3,IF(S1844=Legend!$F$4,2,IF(S1844=Legend!$F$5,1,0)))</f>
        <v>2</v>
      </c>
      <c r="AK1844">
        <f>IF(V1844=Legend!$H$3,3,IF(V1844=Legend!$H$4,2,IF(V1844=Legend!$H$5,1,0)))</f>
        <v>1</v>
      </c>
      <c r="AM1844">
        <f t="shared" si="202"/>
        <v>10</v>
      </c>
    </row>
    <row r="1845" spans="1:39" ht="140.4" x14ac:dyDescent="0.3">
      <c r="A1845" t="s">
        <v>136</v>
      </c>
      <c r="B1845" t="s">
        <v>2870</v>
      </c>
      <c r="C1845" t="s">
        <v>3618</v>
      </c>
      <c r="D1845" t="s">
        <v>4832</v>
      </c>
      <c r="E1845" t="str">
        <f t="shared" si="196"/>
        <v>MULIA MINIMARKET</v>
      </c>
      <c r="F1845" t="s">
        <v>136</v>
      </c>
      <c r="G1845" t="s">
        <v>21</v>
      </c>
      <c r="H1845" t="s">
        <v>21</v>
      </c>
      <c r="I1845" t="s">
        <v>22</v>
      </c>
      <c r="J1845" t="s">
        <v>23</v>
      </c>
      <c r="K1845" t="s">
        <v>24</v>
      </c>
      <c r="L1845" t="s">
        <v>25</v>
      </c>
      <c r="M1845" t="s">
        <v>25</v>
      </c>
      <c r="N1845" t="s">
        <v>26</v>
      </c>
      <c r="O1845" t="s">
        <v>25</v>
      </c>
      <c r="P1845" t="s">
        <v>25</v>
      </c>
      <c r="Q1845" t="s">
        <v>27</v>
      </c>
      <c r="R1845" t="s">
        <v>28</v>
      </c>
      <c r="S1845" t="s">
        <v>29</v>
      </c>
      <c r="T1845" t="s">
        <v>21</v>
      </c>
      <c r="U1845" t="s">
        <v>21</v>
      </c>
      <c r="V1845" t="s">
        <v>33</v>
      </c>
      <c r="W1845" s="2" t="s">
        <v>34</v>
      </c>
      <c r="Y1845">
        <f>IF(J1845=Legend!$B$3,0,IF(J1845=Legend!$B$4,1,IF(J1845=Legend!$B$5,2,0)))</f>
        <v>1</v>
      </c>
      <c r="Z1845">
        <f t="shared" si="197"/>
        <v>1</v>
      </c>
      <c r="AA1845">
        <f t="shared" si="198"/>
        <v>1</v>
      </c>
      <c r="AB1845">
        <f t="shared" si="199"/>
        <v>1</v>
      </c>
      <c r="AC1845">
        <f>IF(N1845=Legend!$D$3,3,IF(N1845=Legend!$D$4,2,IF(N1845=Legend!$D$5,1,0)))</f>
        <v>2</v>
      </c>
      <c r="AD1845">
        <f t="shared" si="200"/>
        <v>1</v>
      </c>
      <c r="AF1845">
        <f t="shared" si="201"/>
        <v>0</v>
      </c>
      <c r="AG1845">
        <f>IF(R1845=Legend!$F$3,3,IF(R1845=Legend!$F$4,2,IF(R1845=Legend!$F$5,1,0)))</f>
        <v>2</v>
      </c>
      <c r="AH1845">
        <f>IF(S1845=Legend!$F$3,3,IF(S1845=Legend!$F$4,2,IF(S1845=Legend!$F$5,1,0)))</f>
        <v>3</v>
      </c>
      <c r="AK1845">
        <f>IF(V1845=Legend!$H$3,3,IF(V1845=Legend!$H$4,2,IF(V1845=Legend!$H$5,1,0)))</f>
        <v>1</v>
      </c>
      <c r="AM1845">
        <f t="shared" si="202"/>
        <v>13</v>
      </c>
    </row>
    <row r="1846" spans="1:39" ht="140.4" x14ac:dyDescent="0.3">
      <c r="A1846" t="s">
        <v>136</v>
      </c>
      <c r="B1846" t="s">
        <v>475</v>
      </c>
      <c r="C1846" t="s">
        <v>4835</v>
      </c>
      <c r="D1846" t="s">
        <v>4837</v>
      </c>
      <c r="E1846" t="str">
        <f t="shared" si="196"/>
        <v>MULUR, TOKO</v>
      </c>
      <c r="F1846" t="s">
        <v>136</v>
      </c>
      <c r="G1846" t="s">
        <v>21</v>
      </c>
      <c r="H1846" t="s">
        <v>21</v>
      </c>
      <c r="I1846" t="s">
        <v>50</v>
      </c>
      <c r="J1846" t="s">
        <v>35</v>
      </c>
      <c r="K1846" t="s">
        <v>24</v>
      </c>
      <c r="L1846" t="s">
        <v>25</v>
      </c>
      <c r="M1846" t="s">
        <v>21</v>
      </c>
      <c r="N1846" t="s">
        <v>47</v>
      </c>
      <c r="O1846" t="s">
        <v>21</v>
      </c>
      <c r="P1846" t="s">
        <v>21</v>
      </c>
      <c r="Q1846" t="s">
        <v>27</v>
      </c>
      <c r="R1846" t="s">
        <v>47</v>
      </c>
      <c r="S1846" t="s">
        <v>28</v>
      </c>
      <c r="T1846" t="s">
        <v>21</v>
      </c>
      <c r="U1846" t="s">
        <v>21</v>
      </c>
      <c r="V1846" t="s">
        <v>30</v>
      </c>
      <c r="W1846" s="2" t="s">
        <v>34</v>
      </c>
      <c r="Y1846">
        <f>IF(J1846=Legend!$B$3,0,IF(J1846=Legend!$B$4,1,IF(J1846=Legend!$B$5,2,0)))</f>
        <v>0</v>
      </c>
      <c r="Z1846">
        <f t="shared" si="197"/>
        <v>1</v>
      </c>
      <c r="AA1846">
        <f t="shared" si="198"/>
        <v>1</v>
      </c>
      <c r="AB1846">
        <f t="shared" si="199"/>
        <v>0</v>
      </c>
      <c r="AC1846">
        <f>IF(N1846=Legend!$D$3,3,IF(N1846=Legend!$D$4,2,IF(N1846=Legend!$D$5,1,0)))</f>
        <v>0</v>
      </c>
      <c r="AD1846">
        <f t="shared" si="200"/>
        <v>0</v>
      </c>
      <c r="AF1846">
        <f t="shared" si="201"/>
        <v>0</v>
      </c>
      <c r="AG1846">
        <f>IF(R1846=Legend!$F$3,3,IF(R1846=Legend!$F$4,2,IF(R1846=Legend!$F$5,1,0)))</f>
        <v>0</v>
      </c>
      <c r="AH1846">
        <f>IF(S1846=Legend!$F$3,3,IF(S1846=Legend!$F$4,2,IF(S1846=Legend!$F$5,1,0)))</f>
        <v>2</v>
      </c>
      <c r="AK1846">
        <f>IF(V1846=Legend!$H$3,3,IF(V1846=Legend!$H$4,2,IF(V1846=Legend!$H$5,1,0)))</f>
        <v>2</v>
      </c>
      <c r="AM1846">
        <f t="shared" si="202"/>
        <v>6</v>
      </c>
    </row>
    <row r="1847" spans="1:39" ht="140.4" x14ac:dyDescent="0.3">
      <c r="A1847" t="s">
        <v>59</v>
      </c>
      <c r="B1847" t="s">
        <v>162</v>
      </c>
      <c r="C1847" t="s">
        <v>3520</v>
      </c>
      <c r="D1847" t="s">
        <v>3521</v>
      </c>
      <c r="E1847" t="str">
        <f t="shared" si="196"/>
        <v>MULYA MART PRINGAPUS</v>
      </c>
      <c r="F1847" t="s">
        <v>141</v>
      </c>
      <c r="G1847" t="s">
        <v>21</v>
      </c>
      <c r="H1847" t="s">
        <v>21</v>
      </c>
      <c r="I1847" t="s">
        <v>22</v>
      </c>
      <c r="J1847" t="s">
        <v>23</v>
      </c>
      <c r="K1847" t="s">
        <v>24</v>
      </c>
      <c r="L1847" t="s">
        <v>25</v>
      </c>
      <c r="M1847" t="s">
        <v>25</v>
      </c>
      <c r="N1847" t="s">
        <v>26</v>
      </c>
      <c r="O1847" t="s">
        <v>25</v>
      </c>
      <c r="P1847" t="s">
        <v>21</v>
      </c>
      <c r="Q1847" t="s">
        <v>27</v>
      </c>
      <c r="R1847" t="s">
        <v>29</v>
      </c>
      <c r="S1847" t="s">
        <v>29</v>
      </c>
      <c r="T1847" t="s">
        <v>21</v>
      </c>
      <c r="U1847" t="s">
        <v>21</v>
      </c>
      <c r="V1847" t="s">
        <v>30</v>
      </c>
      <c r="W1847" s="2" t="s">
        <v>34</v>
      </c>
      <c r="Y1847">
        <f>IF(J1847=Legend!$B$3,0,IF(J1847=Legend!$B$4,1,IF(J1847=Legend!$B$5,2,0)))</f>
        <v>1</v>
      </c>
      <c r="Z1847">
        <f t="shared" si="197"/>
        <v>1</v>
      </c>
      <c r="AA1847">
        <f t="shared" si="198"/>
        <v>1</v>
      </c>
      <c r="AB1847">
        <f t="shared" si="199"/>
        <v>1</v>
      </c>
      <c r="AC1847">
        <f>IF(N1847=Legend!$D$3,3,IF(N1847=Legend!$D$4,2,IF(N1847=Legend!$D$5,1,0)))</f>
        <v>2</v>
      </c>
      <c r="AD1847">
        <f t="shared" si="200"/>
        <v>1</v>
      </c>
      <c r="AF1847">
        <f t="shared" si="201"/>
        <v>0</v>
      </c>
      <c r="AG1847">
        <f>IF(R1847=Legend!$F$3,3,IF(R1847=Legend!$F$4,2,IF(R1847=Legend!$F$5,1,0)))</f>
        <v>3</v>
      </c>
      <c r="AH1847">
        <f>IF(S1847=Legend!$F$3,3,IF(S1847=Legend!$F$4,2,IF(S1847=Legend!$F$5,1,0)))</f>
        <v>3</v>
      </c>
      <c r="AK1847">
        <f>IF(V1847=Legend!$H$3,3,IF(V1847=Legend!$H$4,2,IF(V1847=Legend!$H$5,1,0)))</f>
        <v>2</v>
      </c>
      <c r="AM1847">
        <f t="shared" si="202"/>
        <v>15</v>
      </c>
    </row>
    <row r="1848" spans="1:39" ht="140.4" x14ac:dyDescent="0.3">
      <c r="A1848" t="s">
        <v>49</v>
      </c>
      <c r="B1848" t="s">
        <v>174</v>
      </c>
      <c r="C1848" t="s">
        <v>200</v>
      </c>
      <c r="D1848" t="s">
        <v>1433</v>
      </c>
      <c r="E1848" t="str">
        <f t="shared" si="196"/>
        <v>MUMTAZ</v>
      </c>
      <c r="F1848" t="s">
        <v>49</v>
      </c>
      <c r="G1848" t="s">
        <v>21</v>
      </c>
      <c r="H1848" t="s">
        <v>21</v>
      </c>
      <c r="I1848" t="s">
        <v>22</v>
      </c>
      <c r="J1848" t="s">
        <v>35</v>
      </c>
      <c r="K1848" t="s">
        <v>24</v>
      </c>
      <c r="L1848" t="s">
        <v>21</v>
      </c>
      <c r="M1848" t="s">
        <v>25</v>
      </c>
      <c r="N1848" t="s">
        <v>26</v>
      </c>
      <c r="O1848" t="s">
        <v>25</v>
      </c>
      <c r="P1848" t="s">
        <v>21</v>
      </c>
      <c r="Q1848" t="s">
        <v>72</v>
      </c>
      <c r="R1848" t="s">
        <v>45</v>
      </c>
      <c r="S1848" t="s">
        <v>29</v>
      </c>
      <c r="T1848" t="s">
        <v>21</v>
      </c>
      <c r="U1848" t="s">
        <v>21</v>
      </c>
      <c r="V1848" t="s">
        <v>33</v>
      </c>
      <c r="W1848" s="2" t="s">
        <v>34</v>
      </c>
      <c r="Y1848">
        <f>IF(J1848=Legend!$B$3,0,IF(J1848=Legend!$B$4,1,IF(J1848=Legend!$B$5,2,0)))</f>
        <v>0</v>
      </c>
      <c r="Z1848">
        <f t="shared" si="197"/>
        <v>1</v>
      </c>
      <c r="AA1848">
        <f t="shared" si="198"/>
        <v>0</v>
      </c>
      <c r="AB1848">
        <f t="shared" si="199"/>
        <v>1</v>
      </c>
      <c r="AC1848">
        <f>IF(N1848=Legend!$D$3,3,IF(N1848=Legend!$D$4,2,IF(N1848=Legend!$D$5,1,0)))</f>
        <v>2</v>
      </c>
      <c r="AD1848">
        <f t="shared" si="200"/>
        <v>1</v>
      </c>
      <c r="AF1848">
        <f t="shared" si="201"/>
        <v>2</v>
      </c>
      <c r="AG1848">
        <f>IF(R1848=Legend!$F$3,3,IF(R1848=Legend!$F$4,2,IF(R1848=Legend!$F$5,1,0)))</f>
        <v>1</v>
      </c>
      <c r="AH1848">
        <f>IF(S1848=Legend!$F$3,3,IF(S1848=Legend!$F$4,2,IF(S1848=Legend!$F$5,1,0)))</f>
        <v>3</v>
      </c>
      <c r="AK1848">
        <f>IF(V1848=Legend!$H$3,3,IF(V1848=Legend!$H$4,2,IF(V1848=Legend!$H$5,1,0)))</f>
        <v>1</v>
      </c>
      <c r="AM1848">
        <f t="shared" si="202"/>
        <v>12</v>
      </c>
    </row>
    <row r="1849" spans="1:39" ht="124.8" x14ac:dyDescent="0.3">
      <c r="A1849" t="s">
        <v>39</v>
      </c>
      <c r="B1849" t="s">
        <v>162</v>
      </c>
      <c r="C1849" t="s">
        <v>691</v>
      </c>
      <c r="D1849" t="s">
        <v>692</v>
      </c>
      <c r="E1849" t="str">
        <f t="shared" si="196"/>
        <v>MUNTAMAH</v>
      </c>
      <c r="F1849" t="s">
        <v>39</v>
      </c>
      <c r="G1849" t="s">
        <v>21</v>
      </c>
      <c r="H1849" t="s">
        <v>21</v>
      </c>
      <c r="I1849" t="s">
        <v>22</v>
      </c>
      <c r="J1849" t="s">
        <v>23</v>
      </c>
      <c r="K1849" t="s">
        <v>24</v>
      </c>
      <c r="L1849" t="s">
        <v>25</v>
      </c>
      <c r="M1849" t="s">
        <v>25</v>
      </c>
      <c r="N1849" t="s">
        <v>28</v>
      </c>
      <c r="O1849" t="s">
        <v>25</v>
      </c>
      <c r="P1849" t="s">
        <v>21</v>
      </c>
      <c r="Q1849" t="s">
        <v>27</v>
      </c>
      <c r="R1849" t="s">
        <v>45</v>
      </c>
      <c r="S1849" t="s">
        <v>28</v>
      </c>
      <c r="T1849" t="s">
        <v>21</v>
      </c>
      <c r="U1849" t="s">
        <v>21</v>
      </c>
      <c r="V1849" t="s">
        <v>42</v>
      </c>
      <c r="W1849" s="2" t="s">
        <v>97</v>
      </c>
      <c r="Y1849">
        <f>IF(J1849=Legend!$B$3,0,IF(J1849=Legend!$B$4,1,IF(J1849=Legend!$B$5,2,0)))</f>
        <v>1</v>
      </c>
      <c r="Z1849">
        <f t="shared" si="197"/>
        <v>1</v>
      </c>
      <c r="AA1849">
        <f t="shared" si="198"/>
        <v>1</v>
      </c>
      <c r="AB1849">
        <f t="shared" si="199"/>
        <v>1</v>
      </c>
      <c r="AC1849">
        <f>IF(N1849=Legend!$D$3,3,IF(N1849=Legend!$D$4,2,IF(N1849=Legend!$D$5,1,0)))</f>
        <v>1</v>
      </c>
      <c r="AD1849">
        <f t="shared" si="200"/>
        <v>1</v>
      </c>
      <c r="AF1849">
        <f t="shared" si="201"/>
        <v>0</v>
      </c>
      <c r="AG1849">
        <f>IF(R1849=Legend!$F$3,3,IF(R1849=Legend!$F$4,2,IF(R1849=Legend!$F$5,1,0)))</f>
        <v>1</v>
      </c>
      <c r="AH1849">
        <f>IF(S1849=Legend!$F$3,3,IF(S1849=Legend!$F$4,2,IF(S1849=Legend!$F$5,1,0)))</f>
        <v>2</v>
      </c>
      <c r="AK1849">
        <f>IF(V1849=Legend!$H$3,3,IF(V1849=Legend!$H$4,2,IF(V1849=Legend!$H$5,1,0)))</f>
        <v>0</v>
      </c>
      <c r="AM1849">
        <f t="shared" si="202"/>
        <v>9</v>
      </c>
    </row>
    <row r="1850" spans="1:39" ht="109.2" x14ac:dyDescent="0.3">
      <c r="A1850" t="s">
        <v>141</v>
      </c>
      <c r="B1850" t="s">
        <v>174</v>
      </c>
      <c r="C1850" t="s">
        <v>1064</v>
      </c>
      <c r="D1850" t="s">
        <v>3735</v>
      </c>
      <c r="E1850" t="str">
        <f t="shared" si="196"/>
        <v>MUNTHOLIAH</v>
      </c>
      <c r="F1850" t="s">
        <v>74</v>
      </c>
      <c r="G1850" t="s">
        <v>21</v>
      </c>
      <c r="H1850" t="s">
        <v>21</v>
      </c>
      <c r="I1850" t="s">
        <v>22</v>
      </c>
      <c r="J1850" t="s">
        <v>35</v>
      </c>
      <c r="K1850" t="s">
        <v>24</v>
      </c>
      <c r="L1850" t="s">
        <v>25</v>
      </c>
      <c r="M1850" t="s">
        <v>21</v>
      </c>
      <c r="N1850" t="s">
        <v>47</v>
      </c>
      <c r="O1850" t="s">
        <v>21</v>
      </c>
      <c r="P1850" t="s">
        <v>21</v>
      </c>
      <c r="Q1850" t="s">
        <v>27</v>
      </c>
      <c r="R1850" t="s">
        <v>45</v>
      </c>
      <c r="S1850" t="s">
        <v>29</v>
      </c>
      <c r="T1850" t="s">
        <v>21</v>
      </c>
      <c r="U1850" t="s">
        <v>21</v>
      </c>
      <c r="V1850" t="s">
        <v>33</v>
      </c>
      <c r="W1850" s="2" t="s">
        <v>46</v>
      </c>
      <c r="Y1850">
        <f>IF(J1850=Legend!$B$3,0,IF(J1850=Legend!$B$4,1,IF(J1850=Legend!$B$5,2,0)))</f>
        <v>0</v>
      </c>
      <c r="Z1850">
        <f t="shared" si="197"/>
        <v>1</v>
      </c>
      <c r="AA1850">
        <f t="shared" si="198"/>
        <v>1</v>
      </c>
      <c r="AB1850">
        <f t="shared" si="199"/>
        <v>0</v>
      </c>
      <c r="AC1850">
        <f>IF(N1850=Legend!$D$3,3,IF(N1850=Legend!$D$4,2,IF(N1850=Legend!$D$5,1,0)))</f>
        <v>0</v>
      </c>
      <c r="AD1850">
        <f t="shared" si="200"/>
        <v>0</v>
      </c>
      <c r="AF1850">
        <f t="shared" si="201"/>
        <v>0</v>
      </c>
      <c r="AG1850">
        <f>IF(R1850=Legend!$F$3,3,IF(R1850=Legend!$F$4,2,IF(R1850=Legend!$F$5,1,0)))</f>
        <v>1</v>
      </c>
      <c r="AH1850">
        <f>IF(S1850=Legend!$F$3,3,IF(S1850=Legend!$F$4,2,IF(S1850=Legend!$F$5,1,0)))</f>
        <v>3</v>
      </c>
      <c r="AK1850">
        <f>IF(V1850=Legend!$H$3,3,IF(V1850=Legend!$H$4,2,IF(V1850=Legend!$H$5,1,0)))</f>
        <v>1</v>
      </c>
      <c r="AM1850">
        <f t="shared" si="202"/>
        <v>7</v>
      </c>
    </row>
    <row r="1851" spans="1:39" ht="140.4" x14ac:dyDescent="0.3">
      <c r="A1851" t="s">
        <v>79</v>
      </c>
      <c r="B1851" t="s">
        <v>162</v>
      </c>
      <c r="C1851" t="s">
        <v>503</v>
      </c>
      <c r="D1851" t="s">
        <v>504</v>
      </c>
      <c r="E1851" t="str">
        <f t="shared" si="196"/>
        <v>MURAH JAYA KESESI</v>
      </c>
      <c r="F1851" t="s">
        <v>79</v>
      </c>
      <c r="G1851" t="s">
        <v>21</v>
      </c>
      <c r="H1851" t="s">
        <v>21</v>
      </c>
      <c r="I1851" t="s">
        <v>22</v>
      </c>
      <c r="J1851" t="s">
        <v>23</v>
      </c>
      <c r="K1851" t="s">
        <v>24</v>
      </c>
      <c r="L1851" t="s">
        <v>25</v>
      </c>
      <c r="M1851" t="s">
        <v>25</v>
      </c>
      <c r="N1851" t="s">
        <v>26</v>
      </c>
      <c r="O1851" t="s">
        <v>25</v>
      </c>
      <c r="P1851" t="s">
        <v>21</v>
      </c>
      <c r="Q1851" t="s">
        <v>60</v>
      </c>
      <c r="R1851" t="s">
        <v>28</v>
      </c>
      <c r="S1851" t="s">
        <v>28</v>
      </c>
      <c r="T1851" t="s">
        <v>21</v>
      </c>
      <c r="U1851" t="s">
        <v>21</v>
      </c>
      <c r="V1851" t="s">
        <v>33</v>
      </c>
      <c r="W1851" s="2" t="s">
        <v>34</v>
      </c>
      <c r="Y1851">
        <f>IF(J1851=Legend!$B$3,0,IF(J1851=Legend!$B$4,1,IF(J1851=Legend!$B$5,2,0)))</f>
        <v>1</v>
      </c>
      <c r="Z1851">
        <f t="shared" si="197"/>
        <v>1</v>
      </c>
      <c r="AA1851">
        <f t="shared" si="198"/>
        <v>1</v>
      </c>
      <c r="AB1851">
        <f t="shared" si="199"/>
        <v>1</v>
      </c>
      <c r="AC1851">
        <f>IF(N1851=Legend!$D$3,3,IF(N1851=Legend!$D$4,2,IF(N1851=Legend!$D$5,1,0)))</f>
        <v>2</v>
      </c>
      <c r="AD1851">
        <f t="shared" si="200"/>
        <v>1</v>
      </c>
      <c r="AF1851">
        <f t="shared" si="201"/>
        <v>2</v>
      </c>
      <c r="AG1851">
        <f>IF(R1851=Legend!$F$3,3,IF(R1851=Legend!$F$4,2,IF(R1851=Legend!$F$5,1,0)))</f>
        <v>2</v>
      </c>
      <c r="AH1851">
        <f>IF(S1851=Legend!$F$3,3,IF(S1851=Legend!$F$4,2,IF(S1851=Legend!$F$5,1,0)))</f>
        <v>2</v>
      </c>
      <c r="AK1851">
        <f>IF(V1851=Legend!$H$3,3,IF(V1851=Legend!$H$4,2,IF(V1851=Legend!$H$5,1,0)))</f>
        <v>1</v>
      </c>
      <c r="AM1851">
        <f t="shared" si="202"/>
        <v>14</v>
      </c>
    </row>
    <row r="1852" spans="1:39" ht="31.2" x14ac:dyDescent="0.3">
      <c r="A1852" t="s">
        <v>37</v>
      </c>
      <c r="B1852" t="s">
        <v>174</v>
      </c>
      <c r="C1852" t="s">
        <v>700</v>
      </c>
      <c r="D1852" t="s">
        <v>3482</v>
      </c>
      <c r="E1852" t="str">
        <f t="shared" si="196"/>
        <v>MURIA JAYA</v>
      </c>
      <c r="F1852" t="s">
        <v>37</v>
      </c>
      <c r="G1852" t="s">
        <v>21</v>
      </c>
      <c r="H1852" t="s">
        <v>21</v>
      </c>
      <c r="I1852" t="s">
        <v>22</v>
      </c>
      <c r="J1852" t="s">
        <v>35</v>
      </c>
      <c r="K1852" t="s">
        <v>24</v>
      </c>
      <c r="L1852" t="s">
        <v>21</v>
      </c>
      <c r="M1852" t="s">
        <v>21</v>
      </c>
      <c r="N1852" t="s">
        <v>47</v>
      </c>
      <c r="O1852" t="s">
        <v>21</v>
      </c>
      <c r="P1852" t="s">
        <v>21</v>
      </c>
      <c r="Q1852" t="s">
        <v>27</v>
      </c>
      <c r="R1852" t="s">
        <v>45</v>
      </c>
      <c r="S1852" t="s">
        <v>45</v>
      </c>
      <c r="T1852" t="s">
        <v>21</v>
      </c>
      <c r="U1852" t="s">
        <v>21</v>
      </c>
      <c r="V1852" t="s">
        <v>42</v>
      </c>
      <c r="W1852" s="18" t="s">
        <v>63</v>
      </c>
      <c r="Y1852">
        <f>IF(J1852=Legend!$B$3,0,IF(J1852=Legend!$B$4,1,IF(J1852=Legend!$B$5,2,0)))</f>
        <v>0</v>
      </c>
      <c r="Z1852">
        <f t="shared" si="197"/>
        <v>1</v>
      </c>
      <c r="AA1852">
        <f t="shared" si="198"/>
        <v>0</v>
      </c>
      <c r="AB1852">
        <f t="shared" si="199"/>
        <v>0</v>
      </c>
      <c r="AC1852">
        <f>IF(N1852=Legend!$D$3,3,IF(N1852=Legend!$D$4,2,IF(N1852=Legend!$D$5,1,0)))</f>
        <v>0</v>
      </c>
      <c r="AD1852">
        <f t="shared" si="200"/>
        <v>0</v>
      </c>
      <c r="AF1852">
        <f t="shared" si="201"/>
        <v>0</v>
      </c>
      <c r="AG1852">
        <f>IF(R1852=Legend!$F$3,3,IF(R1852=Legend!$F$4,2,IF(R1852=Legend!$F$5,1,0)))</f>
        <v>1</v>
      </c>
      <c r="AH1852">
        <f>IF(S1852=Legend!$F$3,3,IF(S1852=Legend!$F$4,2,IF(S1852=Legend!$F$5,1,0)))</f>
        <v>1</v>
      </c>
      <c r="AK1852">
        <f>IF(V1852=Legend!$H$3,3,IF(V1852=Legend!$H$4,2,IF(V1852=Legend!$H$5,1,0)))</f>
        <v>0</v>
      </c>
      <c r="AM1852">
        <f t="shared" si="202"/>
        <v>3</v>
      </c>
    </row>
    <row r="1853" spans="1:39" ht="156" x14ac:dyDescent="0.3">
      <c r="A1853" t="s">
        <v>73</v>
      </c>
      <c r="B1853" t="s">
        <v>162</v>
      </c>
      <c r="C1853" t="s">
        <v>363</v>
      </c>
      <c r="D1853" t="s">
        <v>407</v>
      </c>
      <c r="E1853" t="str">
        <f t="shared" si="196"/>
        <v>MURNI (PT-SUKOLILO)</v>
      </c>
      <c r="F1853" t="s">
        <v>52</v>
      </c>
      <c r="G1853" t="s">
        <v>21</v>
      </c>
      <c r="H1853" t="s">
        <v>21</v>
      </c>
      <c r="I1853" t="s">
        <v>22</v>
      </c>
      <c r="J1853" t="s">
        <v>41</v>
      </c>
      <c r="K1853" t="s">
        <v>24</v>
      </c>
      <c r="L1853" t="s">
        <v>25</v>
      </c>
      <c r="M1853" t="s">
        <v>25</v>
      </c>
      <c r="N1853" t="s">
        <v>28</v>
      </c>
      <c r="O1853" t="s">
        <v>25</v>
      </c>
      <c r="P1853" t="s">
        <v>21</v>
      </c>
      <c r="Q1853" t="s">
        <v>27</v>
      </c>
      <c r="R1853" t="s">
        <v>29</v>
      </c>
      <c r="S1853" t="s">
        <v>29</v>
      </c>
      <c r="T1853" t="s">
        <v>21</v>
      </c>
      <c r="U1853" t="s">
        <v>21</v>
      </c>
      <c r="V1853" t="s">
        <v>30</v>
      </c>
      <c r="W1853" s="2" t="s">
        <v>31</v>
      </c>
      <c r="Y1853">
        <f>IF(J1853=Legend!$B$3,0,IF(J1853=Legend!$B$4,1,IF(J1853=Legend!$B$5,2,0)))</f>
        <v>2</v>
      </c>
      <c r="Z1853">
        <f t="shared" si="197"/>
        <v>1</v>
      </c>
      <c r="AA1853">
        <f t="shared" si="198"/>
        <v>1</v>
      </c>
      <c r="AB1853">
        <f t="shared" si="199"/>
        <v>1</v>
      </c>
      <c r="AC1853">
        <f>IF(N1853=Legend!$D$3,3,IF(N1853=Legend!$D$4,2,IF(N1853=Legend!$D$5,1,0)))</f>
        <v>1</v>
      </c>
      <c r="AD1853">
        <f t="shared" si="200"/>
        <v>1</v>
      </c>
      <c r="AF1853">
        <f t="shared" si="201"/>
        <v>0</v>
      </c>
      <c r="AG1853">
        <f>IF(R1853=Legend!$F$3,3,IF(R1853=Legend!$F$4,2,IF(R1853=Legend!$F$5,1,0)))</f>
        <v>3</v>
      </c>
      <c r="AH1853">
        <f>IF(S1853=Legend!$F$3,3,IF(S1853=Legend!$F$4,2,IF(S1853=Legend!$F$5,1,0)))</f>
        <v>3</v>
      </c>
      <c r="AK1853">
        <f>IF(V1853=Legend!$H$3,3,IF(V1853=Legend!$H$4,2,IF(V1853=Legend!$H$5,1,0)))</f>
        <v>2</v>
      </c>
      <c r="AM1853">
        <f t="shared" si="202"/>
        <v>15</v>
      </c>
    </row>
    <row r="1854" spans="1:39" ht="156" x14ac:dyDescent="0.3">
      <c r="A1854" t="s">
        <v>73</v>
      </c>
      <c r="B1854" t="s">
        <v>162</v>
      </c>
      <c r="C1854" t="s">
        <v>363</v>
      </c>
      <c r="D1854" t="s">
        <v>403</v>
      </c>
      <c r="E1854" t="str">
        <f t="shared" si="196"/>
        <v>MURNI (PT-WINONG PUCAKWANGI)</v>
      </c>
      <c r="F1854" t="s">
        <v>52</v>
      </c>
      <c r="G1854" t="s">
        <v>21</v>
      </c>
      <c r="H1854" t="s">
        <v>21</v>
      </c>
      <c r="I1854" t="s">
        <v>22</v>
      </c>
      <c r="J1854" t="s">
        <v>41</v>
      </c>
      <c r="K1854" t="s">
        <v>24</v>
      </c>
      <c r="L1854" t="s">
        <v>25</v>
      </c>
      <c r="M1854" t="s">
        <v>25</v>
      </c>
      <c r="N1854" t="s">
        <v>28</v>
      </c>
      <c r="O1854" t="s">
        <v>25</v>
      </c>
      <c r="P1854" t="s">
        <v>21</v>
      </c>
      <c r="Q1854" t="s">
        <v>27</v>
      </c>
      <c r="R1854" t="s">
        <v>29</v>
      </c>
      <c r="S1854" t="s">
        <v>29</v>
      </c>
      <c r="T1854" t="s">
        <v>21</v>
      </c>
      <c r="U1854" t="s">
        <v>21</v>
      </c>
      <c r="V1854" t="s">
        <v>30</v>
      </c>
      <c r="W1854" s="2" t="s">
        <v>31</v>
      </c>
      <c r="Y1854">
        <f>IF(J1854=Legend!$B$3,0,IF(J1854=Legend!$B$4,1,IF(J1854=Legend!$B$5,2,0)))</f>
        <v>2</v>
      </c>
      <c r="Z1854">
        <f t="shared" si="197"/>
        <v>1</v>
      </c>
      <c r="AA1854">
        <f t="shared" si="198"/>
        <v>1</v>
      </c>
      <c r="AB1854">
        <f t="shared" si="199"/>
        <v>1</v>
      </c>
      <c r="AC1854">
        <f>IF(N1854=Legend!$D$3,3,IF(N1854=Legend!$D$4,2,IF(N1854=Legend!$D$5,1,0)))</f>
        <v>1</v>
      </c>
      <c r="AD1854">
        <f t="shared" si="200"/>
        <v>1</v>
      </c>
      <c r="AF1854">
        <f t="shared" si="201"/>
        <v>0</v>
      </c>
      <c r="AG1854">
        <f>IF(R1854=Legend!$F$3,3,IF(R1854=Legend!$F$4,2,IF(R1854=Legend!$F$5,1,0)))</f>
        <v>3</v>
      </c>
      <c r="AH1854">
        <f>IF(S1854=Legend!$F$3,3,IF(S1854=Legend!$F$4,2,IF(S1854=Legend!$F$5,1,0)))</f>
        <v>3</v>
      </c>
      <c r="AK1854">
        <f>IF(V1854=Legend!$H$3,3,IF(V1854=Legend!$H$4,2,IF(V1854=Legend!$H$5,1,0)))</f>
        <v>2</v>
      </c>
      <c r="AM1854">
        <f t="shared" si="202"/>
        <v>15</v>
      </c>
    </row>
    <row r="1855" spans="1:39" ht="109.2" x14ac:dyDescent="0.3">
      <c r="A1855" t="s">
        <v>36</v>
      </c>
      <c r="B1855" t="s">
        <v>1602</v>
      </c>
      <c r="C1855" t="s">
        <v>2574</v>
      </c>
      <c r="D1855" t="s">
        <v>2742</v>
      </c>
      <c r="E1855" t="str">
        <f t="shared" si="196"/>
        <v>MURNI BARU, TO.</v>
      </c>
      <c r="F1855" t="s">
        <v>36</v>
      </c>
      <c r="G1855" t="s">
        <v>21</v>
      </c>
      <c r="H1855" t="s">
        <v>21</v>
      </c>
      <c r="I1855" t="s">
        <v>22</v>
      </c>
      <c r="J1855" t="s">
        <v>35</v>
      </c>
      <c r="K1855" t="s">
        <v>47</v>
      </c>
      <c r="L1855" t="s">
        <v>21</v>
      </c>
      <c r="M1855" t="s">
        <v>21</v>
      </c>
      <c r="N1855" t="s">
        <v>47</v>
      </c>
      <c r="O1855" t="s">
        <v>21</v>
      </c>
      <c r="P1855" t="s">
        <v>21</v>
      </c>
      <c r="Q1855" t="s">
        <v>27</v>
      </c>
      <c r="R1855" t="s">
        <v>45</v>
      </c>
      <c r="S1855" t="s">
        <v>45</v>
      </c>
      <c r="T1855" t="s">
        <v>21</v>
      </c>
      <c r="U1855" t="s">
        <v>21</v>
      </c>
      <c r="V1855" t="s">
        <v>33</v>
      </c>
      <c r="W1855" s="2" t="s">
        <v>66</v>
      </c>
      <c r="Y1855">
        <f>IF(J1855=Legend!$B$3,0,IF(J1855=Legend!$B$4,1,IF(J1855=Legend!$B$5,2,0)))</f>
        <v>0</v>
      </c>
      <c r="Z1855">
        <f t="shared" si="197"/>
        <v>0</v>
      </c>
      <c r="AA1855">
        <f t="shared" si="198"/>
        <v>0</v>
      </c>
      <c r="AB1855">
        <f t="shared" si="199"/>
        <v>0</v>
      </c>
      <c r="AC1855">
        <f>IF(N1855=Legend!$D$3,3,IF(N1855=Legend!$D$4,2,IF(N1855=Legend!$D$5,1,0)))</f>
        <v>0</v>
      </c>
      <c r="AD1855">
        <f t="shared" si="200"/>
        <v>0</v>
      </c>
      <c r="AF1855">
        <f t="shared" si="201"/>
        <v>0</v>
      </c>
      <c r="AG1855">
        <f>IF(R1855=Legend!$F$3,3,IF(R1855=Legend!$F$4,2,IF(R1855=Legend!$F$5,1,0)))</f>
        <v>1</v>
      </c>
      <c r="AH1855">
        <f>IF(S1855=Legend!$F$3,3,IF(S1855=Legend!$F$4,2,IF(S1855=Legend!$F$5,1,0)))</f>
        <v>1</v>
      </c>
      <c r="AK1855">
        <f>IF(V1855=Legend!$H$3,3,IF(V1855=Legend!$H$4,2,IF(V1855=Legend!$H$5,1,0)))</f>
        <v>1</v>
      </c>
      <c r="AM1855">
        <f t="shared" si="202"/>
        <v>3</v>
      </c>
    </row>
    <row r="1856" spans="1:39" ht="78" x14ac:dyDescent="0.3">
      <c r="A1856" t="s">
        <v>19</v>
      </c>
      <c r="B1856" t="s">
        <v>174</v>
      </c>
      <c r="C1856" t="s">
        <v>177</v>
      </c>
      <c r="D1856" t="s">
        <v>214</v>
      </c>
      <c r="E1856" t="str">
        <f t="shared" si="196"/>
        <v>MURNI JAYA 2</v>
      </c>
      <c r="F1856" t="s">
        <v>19</v>
      </c>
      <c r="G1856" t="s">
        <v>21</v>
      </c>
      <c r="H1856" t="s">
        <v>21</v>
      </c>
      <c r="I1856" t="s">
        <v>50</v>
      </c>
      <c r="J1856" t="s">
        <v>35</v>
      </c>
      <c r="K1856" t="s">
        <v>24</v>
      </c>
      <c r="L1856" t="s">
        <v>21</v>
      </c>
      <c r="M1856" t="s">
        <v>25</v>
      </c>
      <c r="N1856" t="s">
        <v>28</v>
      </c>
      <c r="O1856" t="s">
        <v>25</v>
      </c>
      <c r="P1856" t="s">
        <v>21</v>
      </c>
      <c r="Q1856" t="s">
        <v>27</v>
      </c>
      <c r="R1856" t="s">
        <v>45</v>
      </c>
      <c r="S1856" t="s">
        <v>45</v>
      </c>
      <c r="T1856" t="s">
        <v>21</v>
      </c>
      <c r="U1856" t="s">
        <v>21</v>
      </c>
      <c r="V1856" t="s">
        <v>42</v>
      </c>
      <c r="W1856" s="2" t="s">
        <v>57</v>
      </c>
      <c r="Y1856">
        <f>IF(J1856=Legend!$B$3,0,IF(J1856=Legend!$B$4,1,IF(J1856=Legend!$B$5,2,0)))</f>
        <v>0</v>
      </c>
      <c r="Z1856">
        <f t="shared" si="197"/>
        <v>1</v>
      </c>
      <c r="AA1856">
        <f t="shared" si="198"/>
        <v>0</v>
      </c>
      <c r="AB1856">
        <f t="shared" si="199"/>
        <v>1</v>
      </c>
      <c r="AC1856">
        <f>IF(N1856=Legend!$D$3,3,IF(N1856=Legend!$D$4,2,IF(N1856=Legend!$D$5,1,0)))</f>
        <v>1</v>
      </c>
      <c r="AD1856">
        <f t="shared" si="200"/>
        <v>1</v>
      </c>
      <c r="AF1856">
        <f t="shared" si="201"/>
        <v>0</v>
      </c>
      <c r="AG1856">
        <f>IF(R1856=Legend!$F$3,3,IF(R1856=Legend!$F$4,2,IF(R1856=Legend!$F$5,1,0)))</f>
        <v>1</v>
      </c>
      <c r="AH1856">
        <f>IF(S1856=Legend!$F$3,3,IF(S1856=Legend!$F$4,2,IF(S1856=Legend!$F$5,1,0)))</f>
        <v>1</v>
      </c>
      <c r="AK1856">
        <f>IF(V1856=Legend!$H$3,3,IF(V1856=Legend!$H$4,2,IF(V1856=Legend!$H$5,1,0)))</f>
        <v>0</v>
      </c>
      <c r="AM1856">
        <f t="shared" si="202"/>
        <v>6</v>
      </c>
    </row>
    <row r="1857" spans="1:39" ht="140.4" x14ac:dyDescent="0.3">
      <c r="A1857" t="s">
        <v>104</v>
      </c>
      <c r="B1857" t="s">
        <v>890</v>
      </c>
      <c r="C1857" t="s">
        <v>1169</v>
      </c>
      <c r="D1857" t="s">
        <v>2563</v>
      </c>
      <c r="E1857" t="str">
        <f t="shared" si="196"/>
        <v>MURTI DANA, MM</v>
      </c>
      <c r="F1857" t="s">
        <v>104</v>
      </c>
      <c r="G1857" t="s">
        <v>21</v>
      </c>
      <c r="H1857" t="s">
        <v>21</v>
      </c>
      <c r="I1857" t="s">
        <v>22</v>
      </c>
      <c r="J1857" t="s">
        <v>23</v>
      </c>
      <c r="K1857" t="s">
        <v>24</v>
      </c>
      <c r="L1857" t="s">
        <v>25</v>
      </c>
      <c r="M1857" t="s">
        <v>25</v>
      </c>
      <c r="N1857" t="s">
        <v>38</v>
      </c>
      <c r="O1857" t="s">
        <v>25</v>
      </c>
      <c r="P1857" t="s">
        <v>21</v>
      </c>
      <c r="Q1857" t="s">
        <v>27</v>
      </c>
      <c r="R1857" t="s">
        <v>28</v>
      </c>
      <c r="S1857" t="s">
        <v>29</v>
      </c>
      <c r="T1857" t="s">
        <v>21</v>
      </c>
      <c r="U1857" t="s">
        <v>21</v>
      </c>
      <c r="V1857" t="s">
        <v>33</v>
      </c>
      <c r="W1857" s="2" t="s">
        <v>34</v>
      </c>
      <c r="Y1857">
        <f>IF(J1857=Legend!$B$3,0,IF(J1857=Legend!$B$4,1,IF(J1857=Legend!$B$5,2,0)))</f>
        <v>1</v>
      </c>
      <c r="Z1857">
        <f t="shared" si="197"/>
        <v>1</v>
      </c>
      <c r="AA1857">
        <f t="shared" si="198"/>
        <v>1</v>
      </c>
      <c r="AB1857">
        <f t="shared" si="199"/>
        <v>1</v>
      </c>
      <c r="AC1857">
        <f>IF(N1857=Legend!$D$3,3,IF(N1857=Legend!$D$4,2,IF(N1857=Legend!$D$5,1,0)))</f>
        <v>3</v>
      </c>
      <c r="AD1857">
        <f t="shared" si="200"/>
        <v>1</v>
      </c>
      <c r="AF1857">
        <f t="shared" si="201"/>
        <v>0</v>
      </c>
      <c r="AG1857">
        <f>IF(R1857=Legend!$F$3,3,IF(R1857=Legend!$F$4,2,IF(R1857=Legend!$F$5,1,0)))</f>
        <v>2</v>
      </c>
      <c r="AH1857">
        <f>IF(S1857=Legend!$F$3,3,IF(S1857=Legend!$F$4,2,IF(S1857=Legend!$F$5,1,0)))</f>
        <v>3</v>
      </c>
      <c r="AK1857">
        <f>IF(V1857=Legend!$H$3,3,IF(V1857=Legend!$H$4,2,IF(V1857=Legend!$H$5,1,0)))</f>
        <v>1</v>
      </c>
      <c r="AM1857">
        <f t="shared" si="202"/>
        <v>14</v>
      </c>
    </row>
    <row r="1858" spans="1:39" ht="62.4" x14ac:dyDescent="0.3">
      <c r="A1858" t="s">
        <v>61</v>
      </c>
      <c r="B1858" t="s">
        <v>1190</v>
      </c>
      <c r="C1858" t="s">
        <v>1191</v>
      </c>
      <c r="D1858" t="s">
        <v>1237</v>
      </c>
      <c r="E1858" t="str">
        <f t="shared" si="196"/>
        <v>MURYANTO / TOKO AMY</v>
      </c>
      <c r="F1858" t="s">
        <v>61</v>
      </c>
      <c r="G1858" t="s">
        <v>21</v>
      </c>
      <c r="H1858" t="s">
        <v>21</v>
      </c>
      <c r="I1858" t="s">
        <v>22</v>
      </c>
      <c r="J1858" t="s">
        <v>35</v>
      </c>
      <c r="K1858" t="s">
        <v>24</v>
      </c>
      <c r="L1858" t="s">
        <v>21</v>
      </c>
      <c r="M1858" t="s">
        <v>25</v>
      </c>
      <c r="N1858" t="s">
        <v>26</v>
      </c>
      <c r="O1858" t="s">
        <v>21</v>
      </c>
      <c r="P1858" t="s">
        <v>21</v>
      </c>
      <c r="Q1858" t="s">
        <v>27</v>
      </c>
      <c r="R1858" t="s">
        <v>45</v>
      </c>
      <c r="S1858" t="s">
        <v>28</v>
      </c>
      <c r="T1858" t="s">
        <v>21</v>
      </c>
      <c r="U1858" t="s">
        <v>21</v>
      </c>
      <c r="V1858" t="s">
        <v>42</v>
      </c>
      <c r="W1858" s="2" t="s">
        <v>48</v>
      </c>
      <c r="Y1858">
        <f>IF(J1858=Legend!$B$3,0,IF(J1858=Legend!$B$4,1,IF(J1858=Legend!$B$5,2,0)))</f>
        <v>0</v>
      </c>
      <c r="Z1858">
        <f t="shared" si="197"/>
        <v>1</v>
      </c>
      <c r="AA1858">
        <f t="shared" si="198"/>
        <v>0</v>
      </c>
      <c r="AB1858">
        <f t="shared" si="199"/>
        <v>1</v>
      </c>
      <c r="AC1858">
        <f>IF(N1858=Legend!$D$3,3,IF(N1858=Legend!$D$4,2,IF(N1858=Legend!$D$5,1,0)))</f>
        <v>2</v>
      </c>
      <c r="AD1858">
        <f t="shared" si="200"/>
        <v>0</v>
      </c>
      <c r="AF1858">
        <f t="shared" si="201"/>
        <v>0</v>
      </c>
      <c r="AG1858">
        <f>IF(R1858=Legend!$F$3,3,IF(R1858=Legend!$F$4,2,IF(R1858=Legend!$F$5,1,0)))</f>
        <v>1</v>
      </c>
      <c r="AH1858">
        <f>IF(S1858=Legend!$F$3,3,IF(S1858=Legend!$F$4,2,IF(S1858=Legend!$F$5,1,0)))</f>
        <v>2</v>
      </c>
      <c r="AK1858">
        <f>IF(V1858=Legend!$H$3,3,IF(V1858=Legend!$H$4,2,IF(V1858=Legend!$H$5,1,0)))</f>
        <v>0</v>
      </c>
      <c r="AM1858">
        <f t="shared" si="202"/>
        <v>7</v>
      </c>
    </row>
    <row r="1859" spans="1:39" ht="140.4" x14ac:dyDescent="0.3">
      <c r="A1859" t="s">
        <v>19</v>
      </c>
      <c r="B1859" t="s">
        <v>162</v>
      </c>
      <c r="C1859" t="s">
        <v>181</v>
      </c>
      <c r="D1859" t="s">
        <v>216</v>
      </c>
      <c r="E1859" t="str">
        <f t="shared" si="196"/>
        <v>MUSLIM MART</v>
      </c>
      <c r="F1859" t="s">
        <v>36</v>
      </c>
      <c r="G1859" t="s">
        <v>21</v>
      </c>
      <c r="H1859" t="s">
        <v>21</v>
      </c>
      <c r="I1859" t="s">
        <v>22</v>
      </c>
      <c r="J1859" t="s">
        <v>23</v>
      </c>
      <c r="K1859" t="s">
        <v>24</v>
      </c>
      <c r="L1859" t="s">
        <v>25</v>
      </c>
      <c r="M1859" t="s">
        <v>25</v>
      </c>
      <c r="N1859" t="s">
        <v>28</v>
      </c>
      <c r="O1859" t="s">
        <v>25</v>
      </c>
      <c r="P1859" t="s">
        <v>21</v>
      </c>
      <c r="Q1859" t="s">
        <v>27</v>
      </c>
      <c r="R1859" t="s">
        <v>28</v>
      </c>
      <c r="S1859" t="s">
        <v>29</v>
      </c>
      <c r="T1859" t="s">
        <v>21</v>
      </c>
      <c r="U1859" t="s">
        <v>21</v>
      </c>
      <c r="V1859" t="s">
        <v>33</v>
      </c>
      <c r="W1859" s="2" t="s">
        <v>34</v>
      </c>
      <c r="Y1859">
        <f>IF(J1859=Legend!$B$3,0,IF(J1859=Legend!$B$4,1,IF(J1859=Legend!$B$5,2,0)))</f>
        <v>1</v>
      </c>
      <c r="Z1859">
        <f t="shared" si="197"/>
        <v>1</v>
      </c>
      <c r="AA1859">
        <f t="shared" si="198"/>
        <v>1</v>
      </c>
      <c r="AB1859">
        <f t="shared" si="199"/>
        <v>1</v>
      </c>
      <c r="AC1859">
        <f>IF(N1859=Legend!$D$3,3,IF(N1859=Legend!$D$4,2,IF(N1859=Legend!$D$5,1,0)))</f>
        <v>1</v>
      </c>
      <c r="AD1859">
        <f t="shared" si="200"/>
        <v>1</v>
      </c>
      <c r="AF1859">
        <f t="shared" si="201"/>
        <v>0</v>
      </c>
      <c r="AG1859">
        <f>IF(R1859=Legend!$F$3,3,IF(R1859=Legend!$F$4,2,IF(R1859=Legend!$F$5,1,0)))</f>
        <v>2</v>
      </c>
      <c r="AH1859">
        <f>IF(S1859=Legend!$F$3,3,IF(S1859=Legend!$F$4,2,IF(S1859=Legend!$F$5,1,0)))</f>
        <v>3</v>
      </c>
      <c r="AK1859">
        <f>IF(V1859=Legend!$H$3,3,IF(V1859=Legend!$H$4,2,IF(V1859=Legend!$H$5,1,0)))</f>
        <v>1</v>
      </c>
      <c r="AM1859">
        <f t="shared" si="202"/>
        <v>12</v>
      </c>
    </row>
    <row r="1860" spans="1:39" ht="156" x14ac:dyDescent="0.3">
      <c r="A1860" t="s">
        <v>71</v>
      </c>
      <c r="B1860" t="s">
        <v>890</v>
      </c>
      <c r="C1860" t="s">
        <v>1169</v>
      </c>
      <c r="D1860" t="s">
        <v>2876</v>
      </c>
      <c r="E1860" t="str">
        <f t="shared" si="196"/>
        <v>MUTIA, TOKO</v>
      </c>
      <c r="F1860" t="s">
        <v>71</v>
      </c>
      <c r="G1860" t="s">
        <v>21</v>
      </c>
      <c r="H1860" t="s">
        <v>21</v>
      </c>
      <c r="I1860" t="s">
        <v>54</v>
      </c>
      <c r="J1860" t="s">
        <v>35</v>
      </c>
      <c r="K1860" t="s">
        <v>24</v>
      </c>
      <c r="L1860" t="s">
        <v>25</v>
      </c>
      <c r="M1860" t="s">
        <v>25</v>
      </c>
      <c r="N1860" t="s">
        <v>38</v>
      </c>
      <c r="O1860" t="s">
        <v>25</v>
      </c>
      <c r="P1860" t="s">
        <v>21</v>
      </c>
      <c r="Q1860" t="s">
        <v>27</v>
      </c>
      <c r="R1860" t="s">
        <v>45</v>
      </c>
      <c r="S1860" t="s">
        <v>29</v>
      </c>
      <c r="T1860" t="s">
        <v>21</v>
      </c>
      <c r="U1860" t="s">
        <v>21</v>
      </c>
      <c r="V1860" t="s">
        <v>33</v>
      </c>
      <c r="W1860" s="2" t="s">
        <v>31</v>
      </c>
      <c r="Y1860">
        <f>IF(J1860=Legend!$B$3,0,IF(J1860=Legend!$B$4,1,IF(J1860=Legend!$B$5,2,0)))</f>
        <v>0</v>
      </c>
      <c r="Z1860">
        <f t="shared" si="197"/>
        <v>1</v>
      </c>
      <c r="AA1860">
        <f t="shared" si="198"/>
        <v>1</v>
      </c>
      <c r="AB1860">
        <f t="shared" si="199"/>
        <v>1</v>
      </c>
      <c r="AC1860">
        <f>IF(N1860=Legend!$D$3,3,IF(N1860=Legend!$D$4,2,IF(N1860=Legend!$D$5,1,0)))</f>
        <v>3</v>
      </c>
      <c r="AD1860">
        <f t="shared" si="200"/>
        <v>1</v>
      </c>
      <c r="AF1860">
        <f t="shared" si="201"/>
        <v>0</v>
      </c>
      <c r="AG1860">
        <f>IF(R1860=Legend!$F$3,3,IF(R1860=Legend!$F$4,2,IF(R1860=Legend!$F$5,1,0)))</f>
        <v>1</v>
      </c>
      <c r="AH1860">
        <f>IF(S1860=Legend!$F$3,3,IF(S1860=Legend!$F$4,2,IF(S1860=Legend!$F$5,1,0)))</f>
        <v>3</v>
      </c>
      <c r="AK1860">
        <f>IF(V1860=Legend!$H$3,3,IF(V1860=Legend!$H$4,2,IF(V1860=Legend!$H$5,1,0)))</f>
        <v>1</v>
      </c>
      <c r="AM1860">
        <f t="shared" si="202"/>
        <v>12</v>
      </c>
    </row>
    <row r="1861" spans="1:39" ht="156" x14ac:dyDescent="0.3">
      <c r="A1861" t="s">
        <v>73</v>
      </c>
      <c r="B1861" t="s">
        <v>162</v>
      </c>
      <c r="C1861" t="s">
        <v>363</v>
      </c>
      <c r="D1861" t="s">
        <v>402</v>
      </c>
      <c r="E1861" t="str">
        <f t="shared" ref="E1861:E1924" si="203">TRIM(D1861)</f>
        <v>MUTIARA HATI (TY02-PUNCEL)</v>
      </c>
      <c r="F1861" t="s">
        <v>52</v>
      </c>
      <c r="G1861" t="s">
        <v>21</v>
      </c>
      <c r="H1861" t="s">
        <v>21</v>
      </c>
      <c r="I1861" t="s">
        <v>22</v>
      </c>
      <c r="J1861" t="s">
        <v>41</v>
      </c>
      <c r="K1861" t="s">
        <v>24</v>
      </c>
      <c r="L1861" t="s">
        <v>25</v>
      </c>
      <c r="M1861" t="s">
        <v>25</v>
      </c>
      <c r="N1861" t="s">
        <v>28</v>
      </c>
      <c r="O1861" t="s">
        <v>25</v>
      </c>
      <c r="P1861" t="s">
        <v>21</v>
      </c>
      <c r="Q1861" t="s">
        <v>27</v>
      </c>
      <c r="R1861" t="s">
        <v>45</v>
      </c>
      <c r="S1861" t="s">
        <v>28</v>
      </c>
      <c r="T1861" t="s">
        <v>21</v>
      </c>
      <c r="U1861" t="s">
        <v>21</v>
      </c>
      <c r="V1861" t="s">
        <v>30</v>
      </c>
      <c r="W1861" s="2" t="s">
        <v>31</v>
      </c>
      <c r="Y1861">
        <f>IF(J1861=Legend!$B$3,0,IF(J1861=Legend!$B$4,1,IF(J1861=Legend!$B$5,2,0)))</f>
        <v>2</v>
      </c>
      <c r="Z1861">
        <f t="shared" ref="Z1861:Z1924" si="204">IF(K1861="Ada",1,0)</f>
        <v>1</v>
      </c>
      <c r="AA1861">
        <f t="shared" ref="AA1861:AA1924" si="205">IF(L1861="Ya",1,0)</f>
        <v>1</v>
      </c>
      <c r="AB1861">
        <f t="shared" ref="AB1861:AB1924" si="206">IF(M1861="Ya",1,0)</f>
        <v>1</v>
      </c>
      <c r="AC1861">
        <f>IF(N1861=Legend!$D$3,3,IF(N1861=Legend!$D$4,2,IF(N1861=Legend!$D$5,1,0)))</f>
        <v>1</v>
      </c>
      <c r="AD1861">
        <f t="shared" ref="AD1861:AD1924" si="207">IF(O1861="Ya",1,0)</f>
        <v>1</v>
      </c>
      <c r="AF1861">
        <f t="shared" ref="AF1861:AF1924" si="208">IF(Q1861="Tidak ber-mitra",0,2)</f>
        <v>0</v>
      </c>
      <c r="AG1861">
        <f>IF(R1861=Legend!$F$3,3,IF(R1861=Legend!$F$4,2,IF(R1861=Legend!$F$5,1,0)))</f>
        <v>1</v>
      </c>
      <c r="AH1861">
        <f>IF(S1861=Legend!$F$3,3,IF(S1861=Legend!$F$4,2,IF(S1861=Legend!$F$5,1,0)))</f>
        <v>2</v>
      </c>
      <c r="AK1861">
        <f>IF(V1861=Legend!$H$3,3,IF(V1861=Legend!$H$4,2,IF(V1861=Legend!$H$5,1,0)))</f>
        <v>2</v>
      </c>
      <c r="AM1861">
        <f t="shared" ref="AM1861:AM1924" si="209">SUM(Y1861:AL1861)</f>
        <v>12</v>
      </c>
    </row>
    <row r="1862" spans="1:39" ht="140.4" x14ac:dyDescent="0.3">
      <c r="A1862" t="s">
        <v>19</v>
      </c>
      <c r="B1862" t="s">
        <v>162</v>
      </c>
      <c r="C1862" t="s">
        <v>181</v>
      </c>
      <c r="D1862" t="s">
        <v>213</v>
      </c>
      <c r="E1862" t="str">
        <f t="shared" si="203"/>
        <v>MUTIARA MART</v>
      </c>
      <c r="F1862" t="s">
        <v>58</v>
      </c>
      <c r="G1862" t="s">
        <v>21</v>
      </c>
      <c r="H1862" t="s">
        <v>21</v>
      </c>
      <c r="I1862" t="s">
        <v>22</v>
      </c>
      <c r="J1862" t="s">
        <v>23</v>
      </c>
      <c r="K1862" t="s">
        <v>24</v>
      </c>
      <c r="L1862" t="s">
        <v>25</v>
      </c>
      <c r="M1862" t="s">
        <v>25</v>
      </c>
      <c r="N1862" t="s">
        <v>26</v>
      </c>
      <c r="O1862" t="s">
        <v>25</v>
      </c>
      <c r="P1862" t="s">
        <v>21</v>
      </c>
      <c r="Q1862" t="s">
        <v>27</v>
      </c>
      <c r="R1862" t="s">
        <v>28</v>
      </c>
      <c r="S1862" t="s">
        <v>29</v>
      </c>
      <c r="T1862" t="s">
        <v>21</v>
      </c>
      <c r="U1862" t="s">
        <v>21</v>
      </c>
      <c r="V1862" t="s">
        <v>33</v>
      </c>
      <c r="W1862" s="2" t="s">
        <v>34</v>
      </c>
      <c r="Y1862">
        <f>IF(J1862=Legend!$B$3,0,IF(J1862=Legend!$B$4,1,IF(J1862=Legend!$B$5,2,0)))</f>
        <v>1</v>
      </c>
      <c r="Z1862">
        <f t="shared" si="204"/>
        <v>1</v>
      </c>
      <c r="AA1862">
        <f t="shared" si="205"/>
        <v>1</v>
      </c>
      <c r="AB1862">
        <f t="shared" si="206"/>
        <v>1</v>
      </c>
      <c r="AC1862">
        <f>IF(N1862=Legend!$D$3,3,IF(N1862=Legend!$D$4,2,IF(N1862=Legend!$D$5,1,0)))</f>
        <v>2</v>
      </c>
      <c r="AD1862">
        <f t="shared" si="207"/>
        <v>1</v>
      </c>
      <c r="AF1862">
        <f t="shared" si="208"/>
        <v>0</v>
      </c>
      <c r="AG1862">
        <f>IF(R1862=Legend!$F$3,3,IF(R1862=Legend!$F$4,2,IF(R1862=Legend!$F$5,1,0)))</f>
        <v>2</v>
      </c>
      <c r="AH1862">
        <f>IF(S1862=Legend!$F$3,3,IF(S1862=Legend!$F$4,2,IF(S1862=Legend!$F$5,1,0)))</f>
        <v>3</v>
      </c>
      <c r="AK1862">
        <f>IF(V1862=Legend!$H$3,3,IF(V1862=Legend!$H$4,2,IF(V1862=Legend!$H$5,1,0)))</f>
        <v>1</v>
      </c>
      <c r="AM1862">
        <f t="shared" si="209"/>
        <v>13</v>
      </c>
    </row>
    <row r="1863" spans="1:39" ht="140.4" x14ac:dyDescent="0.3">
      <c r="A1863" t="s">
        <v>71</v>
      </c>
      <c r="B1863" t="s">
        <v>890</v>
      </c>
      <c r="C1863" t="s">
        <v>927</v>
      </c>
      <c r="D1863" t="s">
        <v>2903</v>
      </c>
      <c r="E1863" t="str">
        <f t="shared" si="203"/>
        <v>MUTIARA, MM</v>
      </c>
      <c r="F1863" t="s">
        <v>71</v>
      </c>
      <c r="G1863" t="s">
        <v>21</v>
      </c>
      <c r="H1863" t="s">
        <v>21</v>
      </c>
      <c r="I1863" t="s">
        <v>54</v>
      </c>
      <c r="J1863" t="s">
        <v>35</v>
      </c>
      <c r="K1863" t="s">
        <v>24</v>
      </c>
      <c r="L1863" t="s">
        <v>25</v>
      </c>
      <c r="M1863" t="s">
        <v>21</v>
      </c>
      <c r="N1863" t="s">
        <v>38</v>
      </c>
      <c r="O1863" t="s">
        <v>25</v>
      </c>
      <c r="P1863" t="s">
        <v>21</v>
      </c>
      <c r="Q1863" t="s">
        <v>27</v>
      </c>
      <c r="R1863" t="s">
        <v>45</v>
      </c>
      <c r="S1863" t="s">
        <v>29</v>
      </c>
      <c r="T1863" t="s">
        <v>21</v>
      </c>
      <c r="U1863" t="s">
        <v>21</v>
      </c>
      <c r="V1863" t="s">
        <v>33</v>
      </c>
      <c r="W1863" s="2" t="s">
        <v>34</v>
      </c>
      <c r="Y1863">
        <f>IF(J1863=Legend!$B$3,0,IF(J1863=Legend!$B$4,1,IF(J1863=Legend!$B$5,2,0)))</f>
        <v>0</v>
      </c>
      <c r="Z1863">
        <f t="shared" si="204"/>
        <v>1</v>
      </c>
      <c r="AA1863">
        <f t="shared" si="205"/>
        <v>1</v>
      </c>
      <c r="AB1863">
        <f t="shared" si="206"/>
        <v>0</v>
      </c>
      <c r="AC1863">
        <f>IF(N1863=Legend!$D$3,3,IF(N1863=Legend!$D$4,2,IF(N1863=Legend!$D$5,1,0)))</f>
        <v>3</v>
      </c>
      <c r="AD1863">
        <f t="shared" si="207"/>
        <v>1</v>
      </c>
      <c r="AF1863">
        <f t="shared" si="208"/>
        <v>0</v>
      </c>
      <c r="AG1863">
        <f>IF(R1863=Legend!$F$3,3,IF(R1863=Legend!$F$4,2,IF(R1863=Legend!$F$5,1,0)))</f>
        <v>1</v>
      </c>
      <c r="AH1863">
        <f>IF(S1863=Legend!$F$3,3,IF(S1863=Legend!$F$4,2,IF(S1863=Legend!$F$5,1,0)))</f>
        <v>3</v>
      </c>
      <c r="AK1863">
        <f>IF(V1863=Legend!$H$3,3,IF(V1863=Legend!$H$4,2,IF(V1863=Legend!$H$5,1,0)))</f>
        <v>1</v>
      </c>
      <c r="AM1863">
        <f t="shared" si="209"/>
        <v>11</v>
      </c>
    </row>
    <row r="1864" spans="1:39" ht="156" x14ac:dyDescent="0.3">
      <c r="A1864" t="s">
        <v>150</v>
      </c>
      <c r="B1864" t="s">
        <v>475</v>
      </c>
      <c r="C1864" t="s">
        <v>1000</v>
      </c>
      <c r="D1864" t="s">
        <v>5201</v>
      </c>
      <c r="E1864" t="str">
        <f t="shared" si="203"/>
        <v>MUTIARA-99</v>
      </c>
      <c r="F1864" t="s">
        <v>150</v>
      </c>
      <c r="G1864" t="s">
        <v>21</v>
      </c>
      <c r="H1864" t="s">
        <v>21</v>
      </c>
      <c r="I1864" t="s">
        <v>22</v>
      </c>
      <c r="J1864" t="s">
        <v>35</v>
      </c>
      <c r="K1864" t="s">
        <v>24</v>
      </c>
      <c r="L1864" t="s">
        <v>25</v>
      </c>
      <c r="M1864" t="s">
        <v>25</v>
      </c>
      <c r="N1864" t="s">
        <v>38</v>
      </c>
      <c r="O1864" t="s">
        <v>25</v>
      </c>
      <c r="P1864" t="s">
        <v>21</v>
      </c>
      <c r="Q1864" t="s">
        <v>27</v>
      </c>
      <c r="R1864" t="s">
        <v>28</v>
      </c>
      <c r="S1864" t="s">
        <v>29</v>
      </c>
      <c r="T1864" t="s">
        <v>21</v>
      </c>
      <c r="U1864" t="s">
        <v>21</v>
      </c>
      <c r="V1864" t="s">
        <v>42</v>
      </c>
      <c r="W1864" s="2" t="s">
        <v>31</v>
      </c>
      <c r="Y1864">
        <f>IF(J1864=Legend!$B$3,0,IF(J1864=Legend!$B$4,1,IF(J1864=Legend!$B$5,2,0)))</f>
        <v>0</v>
      </c>
      <c r="Z1864">
        <f t="shared" si="204"/>
        <v>1</v>
      </c>
      <c r="AA1864">
        <f t="shared" si="205"/>
        <v>1</v>
      </c>
      <c r="AB1864">
        <f t="shared" si="206"/>
        <v>1</v>
      </c>
      <c r="AC1864">
        <f>IF(N1864=Legend!$D$3,3,IF(N1864=Legend!$D$4,2,IF(N1864=Legend!$D$5,1,0)))</f>
        <v>3</v>
      </c>
      <c r="AD1864">
        <f t="shared" si="207"/>
        <v>1</v>
      </c>
      <c r="AF1864">
        <f t="shared" si="208"/>
        <v>0</v>
      </c>
      <c r="AG1864">
        <f>IF(R1864=Legend!$F$3,3,IF(R1864=Legend!$F$4,2,IF(R1864=Legend!$F$5,1,0)))</f>
        <v>2</v>
      </c>
      <c r="AH1864">
        <f>IF(S1864=Legend!$F$3,3,IF(S1864=Legend!$F$4,2,IF(S1864=Legend!$F$5,1,0)))</f>
        <v>3</v>
      </c>
      <c r="AK1864">
        <f>IF(V1864=Legend!$H$3,3,IF(V1864=Legend!$H$4,2,IF(V1864=Legend!$H$5,1,0)))</f>
        <v>0</v>
      </c>
      <c r="AM1864">
        <f t="shared" si="209"/>
        <v>12</v>
      </c>
    </row>
    <row r="1865" spans="1:39" ht="140.4" x14ac:dyDescent="0.3">
      <c r="A1865" t="s">
        <v>83</v>
      </c>
      <c r="B1865" t="s">
        <v>3634</v>
      </c>
      <c r="C1865" t="s">
        <v>3637</v>
      </c>
      <c r="D1865" t="s">
        <v>5049</v>
      </c>
      <c r="E1865" t="str">
        <f t="shared" si="203"/>
        <v>MY M.MARKET</v>
      </c>
      <c r="F1865" t="s">
        <v>83</v>
      </c>
      <c r="G1865" t="s">
        <v>21</v>
      </c>
      <c r="H1865" t="s">
        <v>21</v>
      </c>
      <c r="I1865" t="s">
        <v>22</v>
      </c>
      <c r="J1865" t="s">
        <v>35</v>
      </c>
      <c r="K1865" t="s">
        <v>24</v>
      </c>
      <c r="L1865" t="s">
        <v>25</v>
      </c>
      <c r="M1865" t="s">
        <v>21</v>
      </c>
      <c r="N1865" t="s">
        <v>28</v>
      </c>
      <c r="O1865" t="s">
        <v>21</v>
      </c>
      <c r="P1865" t="s">
        <v>21</v>
      </c>
      <c r="Q1865" t="s">
        <v>27</v>
      </c>
      <c r="R1865" t="s">
        <v>45</v>
      </c>
      <c r="S1865" t="s">
        <v>45</v>
      </c>
      <c r="T1865" t="s">
        <v>21</v>
      </c>
      <c r="U1865" t="s">
        <v>21</v>
      </c>
      <c r="V1865" t="s">
        <v>42</v>
      </c>
      <c r="W1865" s="2" t="s">
        <v>34</v>
      </c>
      <c r="Y1865">
        <f>IF(J1865=Legend!$B$3,0,IF(J1865=Legend!$B$4,1,IF(J1865=Legend!$B$5,2,0)))</f>
        <v>0</v>
      </c>
      <c r="Z1865">
        <f t="shared" si="204"/>
        <v>1</v>
      </c>
      <c r="AA1865">
        <f t="shared" si="205"/>
        <v>1</v>
      </c>
      <c r="AB1865">
        <f t="shared" si="206"/>
        <v>0</v>
      </c>
      <c r="AC1865">
        <f>IF(N1865=Legend!$D$3,3,IF(N1865=Legend!$D$4,2,IF(N1865=Legend!$D$5,1,0)))</f>
        <v>1</v>
      </c>
      <c r="AD1865">
        <f t="shared" si="207"/>
        <v>0</v>
      </c>
      <c r="AF1865">
        <f t="shared" si="208"/>
        <v>0</v>
      </c>
      <c r="AG1865">
        <f>IF(R1865=Legend!$F$3,3,IF(R1865=Legend!$F$4,2,IF(R1865=Legend!$F$5,1,0)))</f>
        <v>1</v>
      </c>
      <c r="AH1865">
        <f>IF(S1865=Legend!$F$3,3,IF(S1865=Legend!$F$4,2,IF(S1865=Legend!$F$5,1,0)))</f>
        <v>1</v>
      </c>
      <c r="AK1865">
        <f>IF(V1865=Legend!$H$3,3,IF(V1865=Legend!$H$4,2,IF(V1865=Legend!$H$5,1,0)))</f>
        <v>0</v>
      </c>
      <c r="AM1865">
        <f t="shared" si="209"/>
        <v>5</v>
      </c>
    </row>
    <row r="1866" spans="1:39" ht="156" x14ac:dyDescent="0.3">
      <c r="A1866" t="s">
        <v>56</v>
      </c>
      <c r="B1866" t="s">
        <v>1861</v>
      </c>
      <c r="C1866" t="s">
        <v>1870</v>
      </c>
      <c r="D1866" t="s">
        <v>2137</v>
      </c>
      <c r="E1866" t="str">
        <f t="shared" si="203"/>
        <v>N MART / JL KIHAJAR DEWANTARA</v>
      </c>
      <c r="F1866" t="s">
        <v>36</v>
      </c>
      <c r="G1866" t="s">
        <v>21</v>
      </c>
      <c r="H1866" t="s">
        <v>21</v>
      </c>
      <c r="I1866" t="s">
        <v>22</v>
      </c>
      <c r="J1866" t="s">
        <v>23</v>
      </c>
      <c r="K1866" t="s">
        <v>24</v>
      </c>
      <c r="L1866" t="s">
        <v>25</v>
      </c>
      <c r="M1866" t="s">
        <v>25</v>
      </c>
      <c r="N1866" t="s">
        <v>38</v>
      </c>
      <c r="O1866" t="s">
        <v>25</v>
      </c>
      <c r="P1866" t="s">
        <v>21</v>
      </c>
      <c r="Q1866" t="s">
        <v>27</v>
      </c>
      <c r="R1866" t="s">
        <v>28</v>
      </c>
      <c r="S1866" t="s">
        <v>29</v>
      </c>
      <c r="T1866" t="s">
        <v>21</v>
      </c>
      <c r="U1866" t="s">
        <v>21</v>
      </c>
      <c r="V1866" t="s">
        <v>42</v>
      </c>
      <c r="W1866" s="2" t="s">
        <v>31</v>
      </c>
      <c r="Y1866">
        <f>IF(J1866=Legend!$B$3,0,IF(J1866=Legend!$B$4,1,IF(J1866=Legend!$B$5,2,0)))</f>
        <v>1</v>
      </c>
      <c r="Z1866">
        <f t="shared" si="204"/>
        <v>1</v>
      </c>
      <c r="AA1866">
        <f t="shared" si="205"/>
        <v>1</v>
      </c>
      <c r="AB1866">
        <f t="shared" si="206"/>
        <v>1</v>
      </c>
      <c r="AC1866">
        <f>IF(N1866=Legend!$D$3,3,IF(N1866=Legend!$D$4,2,IF(N1866=Legend!$D$5,1,0)))</f>
        <v>3</v>
      </c>
      <c r="AD1866">
        <f t="shared" si="207"/>
        <v>1</v>
      </c>
      <c r="AF1866">
        <f t="shared" si="208"/>
        <v>0</v>
      </c>
      <c r="AG1866">
        <f>IF(R1866=Legend!$F$3,3,IF(R1866=Legend!$F$4,2,IF(R1866=Legend!$F$5,1,0)))</f>
        <v>2</v>
      </c>
      <c r="AH1866">
        <f>IF(S1866=Legend!$F$3,3,IF(S1866=Legend!$F$4,2,IF(S1866=Legend!$F$5,1,0)))</f>
        <v>3</v>
      </c>
      <c r="AK1866">
        <f>IF(V1866=Legend!$H$3,3,IF(V1866=Legend!$H$4,2,IF(V1866=Legend!$H$5,1,0)))</f>
        <v>0</v>
      </c>
      <c r="AM1866">
        <f t="shared" si="209"/>
        <v>13</v>
      </c>
    </row>
    <row r="1867" spans="1:39" ht="46.8" x14ac:dyDescent="0.3">
      <c r="A1867" t="s">
        <v>49</v>
      </c>
      <c r="B1867" t="s">
        <v>1190</v>
      </c>
      <c r="C1867" t="s">
        <v>1539</v>
      </c>
      <c r="D1867" t="s">
        <v>1543</v>
      </c>
      <c r="E1867" t="str">
        <f t="shared" si="203"/>
        <v>N/A</v>
      </c>
      <c r="F1867" t="s">
        <v>49</v>
      </c>
      <c r="G1867" t="s">
        <v>21</v>
      </c>
      <c r="H1867" t="s">
        <v>21</v>
      </c>
      <c r="I1867" t="s">
        <v>22</v>
      </c>
      <c r="J1867" t="s">
        <v>35</v>
      </c>
      <c r="K1867" t="s">
        <v>47</v>
      </c>
      <c r="L1867" t="s">
        <v>21</v>
      </c>
      <c r="M1867" t="s">
        <v>21</v>
      </c>
      <c r="N1867" t="s">
        <v>47</v>
      </c>
      <c r="O1867" t="s">
        <v>21</v>
      </c>
      <c r="P1867" t="s">
        <v>21</v>
      </c>
      <c r="Q1867" t="s">
        <v>27</v>
      </c>
      <c r="R1867" t="s">
        <v>47</v>
      </c>
      <c r="S1867" t="s">
        <v>45</v>
      </c>
      <c r="T1867" t="s">
        <v>21</v>
      </c>
      <c r="U1867" t="s">
        <v>21</v>
      </c>
      <c r="V1867" t="s">
        <v>42</v>
      </c>
      <c r="W1867" s="2" t="s">
        <v>81</v>
      </c>
      <c r="Y1867">
        <f>IF(J1867=Legend!$B$3,0,IF(J1867=Legend!$B$4,1,IF(J1867=Legend!$B$5,2,0)))</f>
        <v>0</v>
      </c>
      <c r="Z1867">
        <f t="shared" si="204"/>
        <v>0</v>
      </c>
      <c r="AA1867">
        <f t="shared" si="205"/>
        <v>0</v>
      </c>
      <c r="AB1867">
        <f t="shared" si="206"/>
        <v>0</v>
      </c>
      <c r="AC1867">
        <f>IF(N1867=Legend!$D$3,3,IF(N1867=Legend!$D$4,2,IF(N1867=Legend!$D$5,1,0)))</f>
        <v>0</v>
      </c>
      <c r="AD1867">
        <f t="shared" si="207"/>
        <v>0</v>
      </c>
      <c r="AF1867">
        <f t="shared" si="208"/>
        <v>0</v>
      </c>
      <c r="AG1867">
        <f>IF(R1867=Legend!$F$3,3,IF(R1867=Legend!$F$4,2,IF(R1867=Legend!$F$5,1,0)))</f>
        <v>0</v>
      </c>
      <c r="AH1867">
        <f>IF(S1867=Legend!$F$3,3,IF(S1867=Legend!$F$4,2,IF(S1867=Legend!$F$5,1,0)))</f>
        <v>1</v>
      </c>
      <c r="AK1867">
        <f>IF(V1867=Legend!$H$3,3,IF(V1867=Legend!$H$4,2,IF(V1867=Legend!$H$5,1,0)))</f>
        <v>0</v>
      </c>
      <c r="AM1867">
        <f t="shared" si="209"/>
        <v>1</v>
      </c>
    </row>
    <row r="1868" spans="1:39" ht="140.4" x14ac:dyDescent="0.3">
      <c r="A1868" t="s">
        <v>19</v>
      </c>
      <c r="B1868" t="s">
        <v>162</v>
      </c>
      <c r="C1868" t="s">
        <v>181</v>
      </c>
      <c r="D1868" t="s">
        <v>212</v>
      </c>
      <c r="E1868" t="str">
        <f t="shared" si="203"/>
        <v>NABILA MART 2/SUPARNO</v>
      </c>
      <c r="F1868" t="s">
        <v>52</v>
      </c>
      <c r="G1868" t="s">
        <v>21</v>
      </c>
      <c r="H1868" t="s">
        <v>21</v>
      </c>
      <c r="I1868" t="s">
        <v>22</v>
      </c>
      <c r="J1868" t="s">
        <v>23</v>
      </c>
      <c r="K1868" t="s">
        <v>24</v>
      </c>
      <c r="L1868" t="s">
        <v>25</v>
      </c>
      <c r="M1868" t="s">
        <v>25</v>
      </c>
      <c r="N1868" t="s">
        <v>28</v>
      </c>
      <c r="O1868" t="s">
        <v>25</v>
      </c>
      <c r="P1868" t="s">
        <v>21</v>
      </c>
      <c r="Q1868" t="s">
        <v>27</v>
      </c>
      <c r="R1868" t="s">
        <v>28</v>
      </c>
      <c r="S1868" t="s">
        <v>29</v>
      </c>
      <c r="T1868" t="s">
        <v>21</v>
      </c>
      <c r="U1868" t="s">
        <v>21</v>
      </c>
      <c r="V1868" t="s">
        <v>30</v>
      </c>
      <c r="W1868" s="2" t="s">
        <v>34</v>
      </c>
      <c r="Y1868">
        <f>IF(J1868=Legend!$B$3,0,IF(J1868=Legend!$B$4,1,IF(J1868=Legend!$B$5,2,0)))</f>
        <v>1</v>
      </c>
      <c r="Z1868">
        <f t="shared" si="204"/>
        <v>1</v>
      </c>
      <c r="AA1868">
        <f t="shared" si="205"/>
        <v>1</v>
      </c>
      <c r="AB1868">
        <f t="shared" si="206"/>
        <v>1</v>
      </c>
      <c r="AC1868">
        <f>IF(N1868=Legend!$D$3,3,IF(N1868=Legend!$D$4,2,IF(N1868=Legend!$D$5,1,0)))</f>
        <v>1</v>
      </c>
      <c r="AD1868">
        <f t="shared" si="207"/>
        <v>1</v>
      </c>
      <c r="AF1868">
        <f t="shared" si="208"/>
        <v>0</v>
      </c>
      <c r="AG1868">
        <f>IF(R1868=Legend!$F$3,3,IF(R1868=Legend!$F$4,2,IF(R1868=Legend!$F$5,1,0)))</f>
        <v>2</v>
      </c>
      <c r="AH1868">
        <f>IF(S1868=Legend!$F$3,3,IF(S1868=Legend!$F$4,2,IF(S1868=Legend!$F$5,1,0)))</f>
        <v>3</v>
      </c>
      <c r="AK1868">
        <f>IF(V1868=Legend!$H$3,3,IF(V1868=Legend!$H$4,2,IF(V1868=Legend!$H$5,1,0)))</f>
        <v>2</v>
      </c>
      <c r="AM1868">
        <f t="shared" si="209"/>
        <v>13</v>
      </c>
    </row>
    <row r="1869" spans="1:39" ht="140.4" x14ac:dyDescent="0.3">
      <c r="A1869" t="s">
        <v>79</v>
      </c>
      <c r="B1869" t="s">
        <v>478</v>
      </c>
      <c r="C1869" t="s">
        <v>558</v>
      </c>
      <c r="D1869" t="s">
        <v>592</v>
      </c>
      <c r="E1869" t="str">
        <f t="shared" si="203"/>
        <v>NABILLA GB</v>
      </c>
      <c r="F1869" t="s">
        <v>79</v>
      </c>
      <c r="G1869" t="s">
        <v>21</v>
      </c>
      <c r="H1869" t="s">
        <v>21</v>
      </c>
      <c r="I1869" t="s">
        <v>22</v>
      </c>
      <c r="J1869" t="s">
        <v>23</v>
      </c>
      <c r="K1869" t="s">
        <v>24</v>
      </c>
      <c r="L1869" t="s">
        <v>25</v>
      </c>
      <c r="M1869" t="s">
        <v>25</v>
      </c>
      <c r="N1869" t="s">
        <v>26</v>
      </c>
      <c r="O1869" t="s">
        <v>25</v>
      </c>
      <c r="P1869" t="s">
        <v>21</v>
      </c>
      <c r="Q1869" t="s">
        <v>27</v>
      </c>
      <c r="R1869" t="s">
        <v>28</v>
      </c>
      <c r="S1869" t="s">
        <v>29</v>
      </c>
      <c r="T1869" t="s">
        <v>21</v>
      </c>
      <c r="U1869" t="s">
        <v>21</v>
      </c>
      <c r="V1869" t="s">
        <v>30</v>
      </c>
      <c r="W1869" s="2" t="s">
        <v>34</v>
      </c>
      <c r="Y1869">
        <f>IF(J1869=Legend!$B$3,0,IF(J1869=Legend!$B$4,1,IF(J1869=Legend!$B$5,2,0)))</f>
        <v>1</v>
      </c>
      <c r="Z1869">
        <f t="shared" si="204"/>
        <v>1</v>
      </c>
      <c r="AA1869">
        <f t="shared" si="205"/>
        <v>1</v>
      </c>
      <c r="AB1869">
        <f t="shared" si="206"/>
        <v>1</v>
      </c>
      <c r="AC1869">
        <f>IF(N1869=Legend!$D$3,3,IF(N1869=Legend!$D$4,2,IF(N1869=Legend!$D$5,1,0)))</f>
        <v>2</v>
      </c>
      <c r="AD1869">
        <f t="shared" si="207"/>
        <v>1</v>
      </c>
      <c r="AF1869">
        <f t="shared" si="208"/>
        <v>0</v>
      </c>
      <c r="AG1869">
        <f>IF(R1869=Legend!$F$3,3,IF(R1869=Legend!$F$4,2,IF(R1869=Legend!$F$5,1,0)))</f>
        <v>2</v>
      </c>
      <c r="AH1869">
        <f>IF(S1869=Legend!$F$3,3,IF(S1869=Legend!$F$4,2,IF(S1869=Legend!$F$5,1,0)))</f>
        <v>3</v>
      </c>
      <c r="AK1869">
        <f>IF(V1869=Legend!$H$3,3,IF(V1869=Legend!$H$4,2,IF(V1869=Legend!$H$5,1,0)))</f>
        <v>2</v>
      </c>
      <c r="AM1869">
        <f t="shared" si="209"/>
        <v>14</v>
      </c>
    </row>
    <row r="1870" spans="1:39" ht="109.2" x14ac:dyDescent="0.3">
      <c r="A1870" t="s">
        <v>62</v>
      </c>
      <c r="B1870" t="s">
        <v>174</v>
      </c>
      <c r="C1870" t="s">
        <v>175</v>
      </c>
      <c r="D1870" t="s">
        <v>1676</v>
      </c>
      <c r="E1870" t="str">
        <f t="shared" si="203"/>
        <v>NADA GROSIR</v>
      </c>
      <c r="F1870" t="s">
        <v>62</v>
      </c>
      <c r="G1870" t="s">
        <v>21</v>
      </c>
      <c r="H1870" t="s">
        <v>21</v>
      </c>
      <c r="I1870" t="s">
        <v>22</v>
      </c>
      <c r="J1870" t="s">
        <v>35</v>
      </c>
      <c r="K1870" t="s">
        <v>24</v>
      </c>
      <c r="L1870" t="s">
        <v>25</v>
      </c>
      <c r="M1870" t="s">
        <v>25</v>
      </c>
      <c r="N1870" t="s">
        <v>26</v>
      </c>
      <c r="O1870" t="s">
        <v>25</v>
      </c>
      <c r="P1870" t="s">
        <v>21</v>
      </c>
      <c r="Q1870" t="s">
        <v>27</v>
      </c>
      <c r="R1870" t="s">
        <v>28</v>
      </c>
      <c r="S1870" t="s">
        <v>28</v>
      </c>
      <c r="T1870" t="s">
        <v>21</v>
      </c>
      <c r="U1870" t="s">
        <v>21</v>
      </c>
      <c r="V1870" t="s">
        <v>33</v>
      </c>
      <c r="W1870" s="2" t="s">
        <v>66</v>
      </c>
      <c r="Y1870">
        <f>IF(J1870=Legend!$B$3,0,IF(J1870=Legend!$B$4,1,IF(J1870=Legend!$B$5,2,0)))</f>
        <v>0</v>
      </c>
      <c r="Z1870">
        <f t="shared" si="204"/>
        <v>1</v>
      </c>
      <c r="AA1870">
        <f t="shared" si="205"/>
        <v>1</v>
      </c>
      <c r="AB1870">
        <f t="shared" si="206"/>
        <v>1</v>
      </c>
      <c r="AC1870">
        <f>IF(N1870=Legend!$D$3,3,IF(N1870=Legend!$D$4,2,IF(N1870=Legend!$D$5,1,0)))</f>
        <v>2</v>
      </c>
      <c r="AD1870">
        <f t="shared" si="207"/>
        <v>1</v>
      </c>
      <c r="AF1870">
        <f t="shared" si="208"/>
        <v>0</v>
      </c>
      <c r="AG1870">
        <f>IF(R1870=Legend!$F$3,3,IF(R1870=Legend!$F$4,2,IF(R1870=Legend!$F$5,1,0)))</f>
        <v>2</v>
      </c>
      <c r="AH1870">
        <f>IF(S1870=Legend!$F$3,3,IF(S1870=Legend!$F$4,2,IF(S1870=Legend!$F$5,1,0)))</f>
        <v>2</v>
      </c>
      <c r="AK1870">
        <f>IF(V1870=Legend!$H$3,3,IF(V1870=Legend!$H$4,2,IF(V1870=Legend!$H$5,1,0)))</f>
        <v>1</v>
      </c>
      <c r="AM1870">
        <f t="shared" si="209"/>
        <v>11</v>
      </c>
    </row>
    <row r="1871" spans="1:39" ht="109.2" x14ac:dyDescent="0.3">
      <c r="A1871" t="s">
        <v>32</v>
      </c>
      <c r="B1871" t="s">
        <v>1880</v>
      </c>
      <c r="C1871" t="s">
        <v>1961</v>
      </c>
      <c r="D1871" t="s">
        <v>2025</v>
      </c>
      <c r="E1871" t="str">
        <f t="shared" si="203"/>
        <v>NADEL ( SMPG RUMAH MAKAN PASEBA )</v>
      </c>
      <c r="F1871" t="s">
        <v>56</v>
      </c>
      <c r="G1871" t="s">
        <v>21</v>
      </c>
      <c r="H1871" t="s">
        <v>21</v>
      </c>
      <c r="I1871" t="s">
        <v>22</v>
      </c>
      <c r="J1871" t="s">
        <v>35</v>
      </c>
      <c r="K1871" t="s">
        <v>47</v>
      </c>
      <c r="L1871" t="s">
        <v>21</v>
      </c>
      <c r="M1871" t="s">
        <v>25</v>
      </c>
      <c r="N1871" t="s">
        <v>26</v>
      </c>
      <c r="O1871" t="s">
        <v>25</v>
      </c>
      <c r="P1871" t="s">
        <v>21</v>
      </c>
      <c r="Q1871" t="s">
        <v>27</v>
      </c>
      <c r="R1871" t="s">
        <v>45</v>
      </c>
      <c r="S1871" t="s">
        <v>29</v>
      </c>
      <c r="T1871" t="s">
        <v>21</v>
      </c>
      <c r="U1871" t="s">
        <v>21</v>
      </c>
      <c r="V1871" t="s">
        <v>33</v>
      </c>
      <c r="W1871" s="2" t="s">
        <v>66</v>
      </c>
      <c r="Y1871">
        <f>IF(J1871=Legend!$B$3,0,IF(J1871=Legend!$B$4,1,IF(J1871=Legend!$B$5,2,0)))</f>
        <v>0</v>
      </c>
      <c r="Z1871">
        <f t="shared" si="204"/>
        <v>0</v>
      </c>
      <c r="AA1871">
        <f t="shared" si="205"/>
        <v>0</v>
      </c>
      <c r="AB1871">
        <f t="shared" si="206"/>
        <v>1</v>
      </c>
      <c r="AC1871">
        <f>IF(N1871=Legend!$D$3,3,IF(N1871=Legend!$D$4,2,IF(N1871=Legend!$D$5,1,0)))</f>
        <v>2</v>
      </c>
      <c r="AD1871">
        <f t="shared" si="207"/>
        <v>1</v>
      </c>
      <c r="AF1871">
        <f t="shared" si="208"/>
        <v>0</v>
      </c>
      <c r="AG1871">
        <f>IF(R1871=Legend!$F$3,3,IF(R1871=Legend!$F$4,2,IF(R1871=Legend!$F$5,1,0)))</f>
        <v>1</v>
      </c>
      <c r="AH1871">
        <f>IF(S1871=Legend!$F$3,3,IF(S1871=Legend!$F$4,2,IF(S1871=Legend!$F$5,1,0)))</f>
        <v>3</v>
      </c>
      <c r="AK1871">
        <f>IF(V1871=Legend!$H$3,3,IF(V1871=Legend!$H$4,2,IF(V1871=Legend!$H$5,1,0)))</f>
        <v>1</v>
      </c>
      <c r="AM1871">
        <f t="shared" si="209"/>
        <v>9</v>
      </c>
    </row>
    <row r="1872" spans="1:39" ht="140.4" x14ac:dyDescent="0.3">
      <c r="A1872" t="s">
        <v>37</v>
      </c>
      <c r="B1872" t="s">
        <v>2570</v>
      </c>
      <c r="C1872" t="s">
        <v>2571</v>
      </c>
      <c r="D1872" t="s">
        <v>3486</v>
      </c>
      <c r="E1872" t="str">
        <f t="shared" si="203"/>
        <v>NADI WIJAYA</v>
      </c>
      <c r="F1872" t="s">
        <v>37</v>
      </c>
      <c r="G1872" t="s">
        <v>21</v>
      </c>
      <c r="H1872" t="s">
        <v>21</v>
      </c>
      <c r="I1872" t="s">
        <v>22</v>
      </c>
      <c r="J1872" t="s">
        <v>23</v>
      </c>
      <c r="K1872" t="s">
        <v>24</v>
      </c>
      <c r="L1872" t="s">
        <v>25</v>
      </c>
      <c r="M1872" t="s">
        <v>25</v>
      </c>
      <c r="N1872" t="s">
        <v>38</v>
      </c>
      <c r="O1872" t="s">
        <v>25</v>
      </c>
      <c r="P1872" t="s">
        <v>21</v>
      </c>
      <c r="Q1872" t="s">
        <v>27</v>
      </c>
      <c r="R1872" t="s">
        <v>45</v>
      </c>
      <c r="S1872" t="s">
        <v>29</v>
      </c>
      <c r="T1872" t="s">
        <v>21</v>
      </c>
      <c r="U1872" t="s">
        <v>21</v>
      </c>
      <c r="V1872" t="s">
        <v>33</v>
      </c>
      <c r="W1872" s="2" t="s">
        <v>34</v>
      </c>
      <c r="Y1872">
        <f>IF(J1872=Legend!$B$3,0,IF(J1872=Legend!$B$4,1,IF(J1872=Legend!$B$5,2,0)))</f>
        <v>1</v>
      </c>
      <c r="Z1872">
        <f t="shared" si="204"/>
        <v>1</v>
      </c>
      <c r="AA1872">
        <f t="shared" si="205"/>
        <v>1</v>
      </c>
      <c r="AB1872">
        <f t="shared" si="206"/>
        <v>1</v>
      </c>
      <c r="AC1872">
        <f>IF(N1872=Legend!$D$3,3,IF(N1872=Legend!$D$4,2,IF(N1872=Legend!$D$5,1,0)))</f>
        <v>3</v>
      </c>
      <c r="AD1872">
        <f t="shared" si="207"/>
        <v>1</v>
      </c>
      <c r="AF1872">
        <f t="shared" si="208"/>
        <v>0</v>
      </c>
      <c r="AG1872">
        <f>IF(R1872=Legend!$F$3,3,IF(R1872=Legend!$F$4,2,IF(R1872=Legend!$F$5,1,0)))</f>
        <v>1</v>
      </c>
      <c r="AH1872">
        <f>IF(S1872=Legend!$F$3,3,IF(S1872=Legend!$F$4,2,IF(S1872=Legend!$F$5,1,0)))</f>
        <v>3</v>
      </c>
      <c r="AK1872">
        <f>IF(V1872=Legend!$H$3,3,IF(V1872=Legend!$H$4,2,IF(V1872=Legend!$H$5,1,0)))</f>
        <v>1</v>
      </c>
      <c r="AM1872">
        <f t="shared" si="209"/>
        <v>13</v>
      </c>
    </row>
    <row r="1873" spans="1:39" ht="140.4" x14ac:dyDescent="0.3">
      <c r="A1873" t="s">
        <v>70</v>
      </c>
      <c r="B1873" t="s">
        <v>2938</v>
      </c>
      <c r="C1873" t="s">
        <v>4376</v>
      </c>
      <c r="D1873" t="s">
        <v>4377</v>
      </c>
      <c r="E1873" t="str">
        <f t="shared" si="203"/>
        <v>NADIA REZKY</v>
      </c>
      <c r="F1873" t="s">
        <v>85</v>
      </c>
      <c r="G1873" t="s">
        <v>21</v>
      </c>
      <c r="H1873" t="s">
        <v>21</v>
      </c>
      <c r="I1873" t="s">
        <v>22</v>
      </c>
      <c r="J1873" t="s">
        <v>35</v>
      </c>
      <c r="K1873" t="s">
        <v>24</v>
      </c>
      <c r="L1873" t="s">
        <v>25</v>
      </c>
      <c r="M1873" t="s">
        <v>25</v>
      </c>
      <c r="N1873" t="s">
        <v>28</v>
      </c>
      <c r="O1873" t="s">
        <v>25</v>
      </c>
      <c r="P1873" t="s">
        <v>21</v>
      </c>
      <c r="Q1873" t="s">
        <v>27</v>
      </c>
      <c r="R1873" t="s">
        <v>45</v>
      </c>
      <c r="S1873" t="s">
        <v>47</v>
      </c>
      <c r="T1873" t="s">
        <v>21</v>
      </c>
      <c r="U1873" t="s">
        <v>21</v>
      </c>
      <c r="V1873" t="s">
        <v>33</v>
      </c>
      <c r="W1873" s="2" t="s">
        <v>34</v>
      </c>
      <c r="Y1873">
        <f>IF(J1873=Legend!$B$3,0,IF(J1873=Legend!$B$4,1,IF(J1873=Legend!$B$5,2,0)))</f>
        <v>0</v>
      </c>
      <c r="Z1873">
        <f t="shared" si="204"/>
        <v>1</v>
      </c>
      <c r="AA1873">
        <f t="shared" si="205"/>
        <v>1</v>
      </c>
      <c r="AB1873">
        <f t="shared" si="206"/>
        <v>1</v>
      </c>
      <c r="AC1873">
        <f>IF(N1873=Legend!$D$3,3,IF(N1873=Legend!$D$4,2,IF(N1873=Legend!$D$5,1,0)))</f>
        <v>1</v>
      </c>
      <c r="AD1873">
        <f t="shared" si="207"/>
        <v>1</v>
      </c>
      <c r="AF1873">
        <f t="shared" si="208"/>
        <v>0</v>
      </c>
      <c r="AG1873">
        <f>IF(R1873=Legend!$F$3,3,IF(R1873=Legend!$F$4,2,IF(R1873=Legend!$F$5,1,0)))</f>
        <v>1</v>
      </c>
      <c r="AH1873">
        <f>IF(S1873=Legend!$F$3,3,IF(S1873=Legend!$F$4,2,IF(S1873=Legend!$F$5,1,0)))</f>
        <v>0</v>
      </c>
      <c r="AK1873">
        <f>IF(V1873=Legend!$H$3,3,IF(V1873=Legend!$H$4,2,IF(V1873=Legend!$H$5,1,0)))</f>
        <v>1</v>
      </c>
      <c r="AM1873">
        <f t="shared" si="209"/>
        <v>7</v>
      </c>
    </row>
    <row r="1874" spans="1:39" ht="62.4" x14ac:dyDescent="0.3">
      <c r="A1874" t="s">
        <v>155</v>
      </c>
      <c r="B1874" t="s">
        <v>3634</v>
      </c>
      <c r="C1874" t="s">
        <v>5136</v>
      </c>
      <c r="D1874" t="s">
        <v>5147</v>
      </c>
      <c r="E1874" t="str">
        <f t="shared" si="203"/>
        <v>Naga Mart/TGPN012</v>
      </c>
      <c r="F1874" t="s">
        <v>155</v>
      </c>
      <c r="G1874" t="s">
        <v>21</v>
      </c>
      <c r="H1874" t="s">
        <v>21</v>
      </c>
      <c r="I1874" t="s">
        <v>22</v>
      </c>
      <c r="J1874" t="s">
        <v>35</v>
      </c>
      <c r="K1874" t="s">
        <v>24</v>
      </c>
      <c r="L1874" t="s">
        <v>25</v>
      </c>
      <c r="M1874" t="s">
        <v>25</v>
      </c>
      <c r="N1874" t="s">
        <v>26</v>
      </c>
      <c r="O1874" t="s">
        <v>25</v>
      </c>
      <c r="P1874" t="s">
        <v>21</v>
      </c>
      <c r="Q1874" t="s">
        <v>27</v>
      </c>
      <c r="R1874" t="s">
        <v>45</v>
      </c>
      <c r="S1874" t="s">
        <v>28</v>
      </c>
      <c r="T1874" t="s">
        <v>21</v>
      </c>
      <c r="U1874" t="s">
        <v>21</v>
      </c>
      <c r="V1874" t="s">
        <v>42</v>
      </c>
      <c r="W1874" s="2" t="s">
        <v>106</v>
      </c>
      <c r="Y1874">
        <f>IF(J1874=Legend!$B$3,0,IF(J1874=Legend!$B$4,1,IF(J1874=Legend!$B$5,2,0)))</f>
        <v>0</v>
      </c>
      <c r="Z1874">
        <f t="shared" si="204"/>
        <v>1</v>
      </c>
      <c r="AA1874">
        <f t="shared" si="205"/>
        <v>1</v>
      </c>
      <c r="AB1874">
        <f t="shared" si="206"/>
        <v>1</v>
      </c>
      <c r="AC1874">
        <f>IF(N1874=Legend!$D$3,3,IF(N1874=Legend!$D$4,2,IF(N1874=Legend!$D$5,1,0)))</f>
        <v>2</v>
      </c>
      <c r="AD1874">
        <f t="shared" si="207"/>
        <v>1</v>
      </c>
      <c r="AF1874">
        <f t="shared" si="208"/>
        <v>0</v>
      </c>
      <c r="AG1874">
        <f>IF(R1874=Legend!$F$3,3,IF(R1874=Legend!$F$4,2,IF(R1874=Legend!$F$5,1,0)))</f>
        <v>1</v>
      </c>
      <c r="AH1874">
        <f>IF(S1874=Legend!$F$3,3,IF(S1874=Legend!$F$4,2,IF(S1874=Legend!$F$5,1,0)))</f>
        <v>2</v>
      </c>
      <c r="AK1874">
        <f>IF(V1874=Legend!$H$3,3,IF(V1874=Legend!$H$4,2,IF(V1874=Legend!$H$5,1,0)))</f>
        <v>0</v>
      </c>
      <c r="AM1874">
        <f t="shared" si="209"/>
        <v>9</v>
      </c>
    </row>
    <row r="1875" spans="1:39" ht="140.4" x14ac:dyDescent="0.3">
      <c r="A1875" t="s">
        <v>135</v>
      </c>
      <c r="B1875" t="s">
        <v>847</v>
      </c>
      <c r="C1875" t="s">
        <v>4883</v>
      </c>
      <c r="D1875" t="s">
        <v>4886</v>
      </c>
      <c r="E1875" t="str">
        <f t="shared" si="203"/>
        <v>NAGAYA SWALAYAN</v>
      </c>
      <c r="F1875" t="s">
        <v>135</v>
      </c>
      <c r="G1875" t="s">
        <v>21</v>
      </c>
      <c r="H1875" t="s">
        <v>21</v>
      </c>
      <c r="I1875" t="s">
        <v>22</v>
      </c>
      <c r="J1875" t="s">
        <v>35</v>
      </c>
      <c r="K1875" t="s">
        <v>24</v>
      </c>
      <c r="L1875" t="s">
        <v>25</v>
      </c>
      <c r="M1875" t="s">
        <v>25</v>
      </c>
      <c r="N1875" t="s">
        <v>26</v>
      </c>
      <c r="O1875" t="s">
        <v>21</v>
      </c>
      <c r="P1875" t="s">
        <v>21</v>
      </c>
      <c r="Q1875" t="s">
        <v>27</v>
      </c>
      <c r="R1875" t="s">
        <v>45</v>
      </c>
      <c r="S1875" t="s">
        <v>28</v>
      </c>
      <c r="T1875" t="s">
        <v>21</v>
      </c>
      <c r="U1875" t="s">
        <v>21</v>
      </c>
      <c r="V1875" t="s">
        <v>33</v>
      </c>
      <c r="W1875" s="2" t="s">
        <v>34</v>
      </c>
      <c r="Y1875">
        <f>IF(J1875=Legend!$B$3,0,IF(J1875=Legend!$B$4,1,IF(J1875=Legend!$B$5,2,0)))</f>
        <v>0</v>
      </c>
      <c r="Z1875">
        <f t="shared" si="204"/>
        <v>1</v>
      </c>
      <c r="AA1875">
        <f t="shared" si="205"/>
        <v>1</v>
      </c>
      <c r="AB1875">
        <f t="shared" si="206"/>
        <v>1</v>
      </c>
      <c r="AC1875">
        <f>IF(N1875=Legend!$D$3,3,IF(N1875=Legend!$D$4,2,IF(N1875=Legend!$D$5,1,0)))</f>
        <v>2</v>
      </c>
      <c r="AD1875">
        <f t="shared" si="207"/>
        <v>0</v>
      </c>
      <c r="AF1875">
        <f t="shared" si="208"/>
        <v>0</v>
      </c>
      <c r="AG1875">
        <f>IF(R1875=Legend!$F$3,3,IF(R1875=Legend!$F$4,2,IF(R1875=Legend!$F$5,1,0)))</f>
        <v>1</v>
      </c>
      <c r="AH1875">
        <f>IF(S1875=Legend!$F$3,3,IF(S1875=Legend!$F$4,2,IF(S1875=Legend!$F$5,1,0)))</f>
        <v>2</v>
      </c>
      <c r="AK1875">
        <f>IF(V1875=Legend!$H$3,3,IF(V1875=Legend!$H$4,2,IF(V1875=Legend!$H$5,1,0)))</f>
        <v>1</v>
      </c>
      <c r="AM1875">
        <f t="shared" si="209"/>
        <v>9</v>
      </c>
    </row>
    <row r="1876" spans="1:39" ht="124.8" x14ac:dyDescent="0.3">
      <c r="A1876" t="s">
        <v>113</v>
      </c>
      <c r="B1876" t="s">
        <v>932</v>
      </c>
      <c r="C1876" t="s">
        <v>1388</v>
      </c>
      <c r="D1876" t="s">
        <v>1395</v>
      </c>
      <c r="E1876" t="str">
        <f t="shared" si="203"/>
        <v>NAGOYA MINI MARKET</v>
      </c>
      <c r="F1876" t="s">
        <v>67</v>
      </c>
      <c r="G1876" t="s">
        <v>21</v>
      </c>
      <c r="H1876" t="s">
        <v>21</v>
      </c>
      <c r="I1876" t="s">
        <v>22</v>
      </c>
      <c r="J1876" t="s">
        <v>35</v>
      </c>
      <c r="K1876" t="s">
        <v>24</v>
      </c>
      <c r="L1876" t="s">
        <v>25</v>
      </c>
      <c r="M1876" t="s">
        <v>25</v>
      </c>
      <c r="N1876" t="s">
        <v>26</v>
      </c>
      <c r="O1876" t="s">
        <v>25</v>
      </c>
      <c r="P1876" t="s">
        <v>21</v>
      </c>
      <c r="Q1876" t="s">
        <v>27</v>
      </c>
      <c r="R1876" t="s">
        <v>45</v>
      </c>
      <c r="S1876" t="s">
        <v>45</v>
      </c>
      <c r="T1876" t="s">
        <v>21</v>
      </c>
      <c r="U1876" t="s">
        <v>21</v>
      </c>
      <c r="V1876" t="s">
        <v>30</v>
      </c>
      <c r="W1876" s="2" t="s">
        <v>97</v>
      </c>
      <c r="Y1876">
        <f>IF(J1876=Legend!$B$3,0,IF(J1876=Legend!$B$4,1,IF(J1876=Legend!$B$5,2,0)))</f>
        <v>0</v>
      </c>
      <c r="Z1876">
        <f t="shared" si="204"/>
        <v>1</v>
      </c>
      <c r="AA1876">
        <f t="shared" si="205"/>
        <v>1</v>
      </c>
      <c r="AB1876">
        <f t="shared" si="206"/>
        <v>1</v>
      </c>
      <c r="AC1876">
        <f>IF(N1876=Legend!$D$3,3,IF(N1876=Legend!$D$4,2,IF(N1876=Legend!$D$5,1,0)))</f>
        <v>2</v>
      </c>
      <c r="AD1876">
        <f t="shared" si="207"/>
        <v>1</v>
      </c>
      <c r="AF1876">
        <f t="shared" si="208"/>
        <v>0</v>
      </c>
      <c r="AG1876">
        <f>IF(R1876=Legend!$F$3,3,IF(R1876=Legend!$F$4,2,IF(R1876=Legend!$F$5,1,0)))</f>
        <v>1</v>
      </c>
      <c r="AH1876">
        <f>IF(S1876=Legend!$F$3,3,IF(S1876=Legend!$F$4,2,IF(S1876=Legend!$F$5,1,0)))</f>
        <v>1</v>
      </c>
      <c r="AK1876">
        <f>IF(V1876=Legend!$H$3,3,IF(V1876=Legend!$H$4,2,IF(V1876=Legend!$H$5,1,0)))</f>
        <v>2</v>
      </c>
      <c r="AM1876">
        <f t="shared" si="209"/>
        <v>10</v>
      </c>
    </row>
    <row r="1877" spans="1:39" ht="140.4" x14ac:dyDescent="0.3">
      <c r="A1877" t="s">
        <v>61</v>
      </c>
      <c r="B1877" t="s">
        <v>475</v>
      </c>
      <c r="C1877" t="s">
        <v>981</v>
      </c>
      <c r="D1877" t="s">
        <v>1067</v>
      </c>
      <c r="E1877" t="str">
        <f t="shared" si="203"/>
        <v>NAH DIA TOKO</v>
      </c>
      <c r="F1877" t="s">
        <v>61</v>
      </c>
      <c r="G1877" t="s">
        <v>21</v>
      </c>
      <c r="H1877" t="s">
        <v>21</v>
      </c>
      <c r="I1877" t="s">
        <v>50</v>
      </c>
      <c r="J1877" t="s">
        <v>35</v>
      </c>
      <c r="K1877" t="s">
        <v>24</v>
      </c>
      <c r="L1877" t="s">
        <v>25</v>
      </c>
      <c r="M1877" t="s">
        <v>25</v>
      </c>
      <c r="N1877" t="s">
        <v>26</v>
      </c>
      <c r="O1877" t="s">
        <v>21</v>
      </c>
      <c r="P1877" t="s">
        <v>21</v>
      </c>
      <c r="Q1877" t="s">
        <v>27</v>
      </c>
      <c r="R1877" t="s">
        <v>45</v>
      </c>
      <c r="S1877" t="s">
        <v>29</v>
      </c>
      <c r="T1877" t="s">
        <v>21</v>
      </c>
      <c r="U1877" t="s">
        <v>21</v>
      </c>
      <c r="V1877" t="s">
        <v>33</v>
      </c>
      <c r="W1877" s="2" t="s">
        <v>34</v>
      </c>
      <c r="Y1877">
        <f>IF(J1877=Legend!$B$3,0,IF(J1877=Legend!$B$4,1,IF(J1877=Legend!$B$5,2,0)))</f>
        <v>0</v>
      </c>
      <c r="Z1877">
        <f t="shared" si="204"/>
        <v>1</v>
      </c>
      <c r="AA1877">
        <f t="shared" si="205"/>
        <v>1</v>
      </c>
      <c r="AB1877">
        <f t="shared" si="206"/>
        <v>1</v>
      </c>
      <c r="AC1877">
        <f>IF(N1877=Legend!$D$3,3,IF(N1877=Legend!$D$4,2,IF(N1877=Legend!$D$5,1,0)))</f>
        <v>2</v>
      </c>
      <c r="AD1877">
        <f t="shared" si="207"/>
        <v>0</v>
      </c>
      <c r="AF1877">
        <f t="shared" si="208"/>
        <v>0</v>
      </c>
      <c r="AG1877">
        <f>IF(R1877=Legend!$F$3,3,IF(R1877=Legend!$F$4,2,IF(R1877=Legend!$F$5,1,0)))</f>
        <v>1</v>
      </c>
      <c r="AH1877">
        <f>IF(S1877=Legend!$F$3,3,IF(S1877=Legend!$F$4,2,IF(S1877=Legend!$F$5,1,0)))</f>
        <v>3</v>
      </c>
      <c r="AK1877">
        <f>IF(V1877=Legend!$H$3,3,IF(V1877=Legend!$H$4,2,IF(V1877=Legend!$H$5,1,0)))</f>
        <v>1</v>
      </c>
      <c r="AM1877">
        <f t="shared" si="209"/>
        <v>10</v>
      </c>
    </row>
    <row r="1878" spans="1:39" ht="140.4" x14ac:dyDescent="0.3">
      <c r="A1878" t="s">
        <v>150</v>
      </c>
      <c r="B1878" t="s">
        <v>475</v>
      </c>
      <c r="C1878" t="s">
        <v>1002</v>
      </c>
      <c r="D1878" t="s">
        <v>5198</v>
      </c>
      <c r="E1878" t="str">
        <f t="shared" si="203"/>
        <v>NAH DIA, MART</v>
      </c>
      <c r="F1878" t="s">
        <v>150</v>
      </c>
      <c r="G1878" t="s">
        <v>21</v>
      </c>
      <c r="H1878" t="s">
        <v>21</v>
      </c>
      <c r="I1878" t="s">
        <v>22</v>
      </c>
      <c r="J1878" t="s">
        <v>23</v>
      </c>
      <c r="K1878" t="s">
        <v>24</v>
      </c>
      <c r="L1878" t="s">
        <v>25</v>
      </c>
      <c r="M1878" t="s">
        <v>25</v>
      </c>
      <c r="N1878" t="s">
        <v>38</v>
      </c>
      <c r="O1878" t="s">
        <v>25</v>
      </c>
      <c r="P1878" t="s">
        <v>21</v>
      </c>
      <c r="Q1878" t="s">
        <v>27</v>
      </c>
      <c r="R1878" t="s">
        <v>28</v>
      </c>
      <c r="S1878" t="s">
        <v>29</v>
      </c>
      <c r="T1878" t="s">
        <v>21</v>
      </c>
      <c r="U1878" t="s">
        <v>21</v>
      </c>
      <c r="V1878" t="s">
        <v>30</v>
      </c>
      <c r="W1878" s="2" t="s">
        <v>34</v>
      </c>
      <c r="Y1878">
        <f>IF(J1878=Legend!$B$3,0,IF(J1878=Legend!$B$4,1,IF(J1878=Legend!$B$5,2,0)))</f>
        <v>1</v>
      </c>
      <c r="Z1878">
        <f t="shared" si="204"/>
        <v>1</v>
      </c>
      <c r="AA1878">
        <f t="shared" si="205"/>
        <v>1</v>
      </c>
      <c r="AB1878">
        <f t="shared" si="206"/>
        <v>1</v>
      </c>
      <c r="AC1878">
        <f>IF(N1878=Legend!$D$3,3,IF(N1878=Legend!$D$4,2,IF(N1878=Legend!$D$5,1,0)))</f>
        <v>3</v>
      </c>
      <c r="AD1878">
        <f t="shared" si="207"/>
        <v>1</v>
      </c>
      <c r="AF1878">
        <f t="shared" si="208"/>
        <v>0</v>
      </c>
      <c r="AG1878">
        <f>IF(R1878=Legend!$F$3,3,IF(R1878=Legend!$F$4,2,IF(R1878=Legend!$F$5,1,0)))</f>
        <v>2</v>
      </c>
      <c r="AH1878">
        <f>IF(S1878=Legend!$F$3,3,IF(S1878=Legend!$F$4,2,IF(S1878=Legend!$F$5,1,0)))</f>
        <v>3</v>
      </c>
      <c r="AK1878">
        <f>IF(V1878=Legend!$H$3,3,IF(V1878=Legend!$H$4,2,IF(V1878=Legend!$H$5,1,0)))</f>
        <v>2</v>
      </c>
      <c r="AM1878">
        <f t="shared" si="209"/>
        <v>15</v>
      </c>
    </row>
    <row r="1879" spans="1:39" ht="140.4" x14ac:dyDescent="0.3">
      <c r="A1879" t="s">
        <v>64</v>
      </c>
      <c r="B1879" t="s">
        <v>162</v>
      </c>
      <c r="C1879" t="s">
        <v>3123</v>
      </c>
      <c r="D1879" t="s">
        <v>3221</v>
      </c>
      <c r="E1879" t="str">
        <f t="shared" si="203"/>
        <v>NAHDIA Jl Raya Sitanggal</v>
      </c>
      <c r="F1879" t="s">
        <v>64</v>
      </c>
      <c r="G1879" t="s">
        <v>21</v>
      </c>
      <c r="H1879" t="s">
        <v>21</v>
      </c>
      <c r="I1879" t="s">
        <v>50</v>
      </c>
      <c r="J1879" t="s">
        <v>35</v>
      </c>
      <c r="K1879" t="s">
        <v>24</v>
      </c>
      <c r="L1879" t="s">
        <v>21</v>
      </c>
      <c r="M1879" t="s">
        <v>25</v>
      </c>
      <c r="N1879" t="s">
        <v>38</v>
      </c>
      <c r="O1879" t="s">
        <v>25</v>
      </c>
      <c r="P1879" t="s">
        <v>21</v>
      </c>
      <c r="Q1879" t="s">
        <v>27</v>
      </c>
      <c r="R1879" t="s">
        <v>45</v>
      </c>
      <c r="S1879" t="s">
        <v>29</v>
      </c>
      <c r="T1879" t="s">
        <v>21</v>
      </c>
      <c r="U1879" t="s">
        <v>21</v>
      </c>
      <c r="V1879" t="s">
        <v>42</v>
      </c>
      <c r="W1879" s="2" t="s">
        <v>34</v>
      </c>
      <c r="Y1879">
        <f>IF(J1879=Legend!$B$3,0,IF(J1879=Legend!$B$4,1,IF(J1879=Legend!$B$5,2,0)))</f>
        <v>0</v>
      </c>
      <c r="Z1879">
        <f t="shared" si="204"/>
        <v>1</v>
      </c>
      <c r="AA1879">
        <f t="shared" si="205"/>
        <v>0</v>
      </c>
      <c r="AB1879">
        <f t="shared" si="206"/>
        <v>1</v>
      </c>
      <c r="AC1879">
        <f>IF(N1879=Legend!$D$3,3,IF(N1879=Legend!$D$4,2,IF(N1879=Legend!$D$5,1,0)))</f>
        <v>3</v>
      </c>
      <c r="AD1879">
        <f t="shared" si="207"/>
        <v>1</v>
      </c>
      <c r="AF1879">
        <f t="shared" si="208"/>
        <v>0</v>
      </c>
      <c r="AG1879">
        <f>IF(R1879=Legend!$F$3,3,IF(R1879=Legend!$F$4,2,IF(R1879=Legend!$F$5,1,0)))</f>
        <v>1</v>
      </c>
      <c r="AH1879">
        <f>IF(S1879=Legend!$F$3,3,IF(S1879=Legend!$F$4,2,IF(S1879=Legend!$F$5,1,0)))</f>
        <v>3</v>
      </c>
      <c r="AK1879">
        <f>IF(V1879=Legend!$H$3,3,IF(V1879=Legend!$H$4,2,IF(V1879=Legend!$H$5,1,0)))</f>
        <v>0</v>
      </c>
      <c r="AM1879">
        <f t="shared" si="209"/>
        <v>10</v>
      </c>
    </row>
    <row r="1880" spans="1:39" ht="78" x14ac:dyDescent="0.3">
      <c r="A1880" t="s">
        <v>74</v>
      </c>
      <c r="B1880" t="s">
        <v>174</v>
      </c>
      <c r="C1880" t="s">
        <v>1159</v>
      </c>
      <c r="D1880" t="s">
        <v>4133</v>
      </c>
      <c r="E1880" t="str">
        <f t="shared" si="203"/>
        <v>NAIM MURAH</v>
      </c>
      <c r="F1880" t="s">
        <v>74</v>
      </c>
      <c r="G1880" t="s">
        <v>21</v>
      </c>
      <c r="H1880" t="s">
        <v>21</v>
      </c>
      <c r="I1880" t="s">
        <v>22</v>
      </c>
      <c r="J1880" t="s">
        <v>35</v>
      </c>
      <c r="K1880" t="s">
        <v>24</v>
      </c>
      <c r="L1880" t="s">
        <v>25</v>
      </c>
      <c r="M1880" t="s">
        <v>25</v>
      </c>
      <c r="N1880" t="s">
        <v>26</v>
      </c>
      <c r="O1880" t="s">
        <v>25</v>
      </c>
      <c r="P1880" t="s">
        <v>21</v>
      </c>
      <c r="Q1880" t="s">
        <v>27</v>
      </c>
      <c r="R1880" t="s">
        <v>45</v>
      </c>
      <c r="S1880" t="s">
        <v>28</v>
      </c>
      <c r="T1880" t="s">
        <v>21</v>
      </c>
      <c r="U1880" t="s">
        <v>21</v>
      </c>
      <c r="V1880" t="s">
        <v>33</v>
      </c>
      <c r="W1880" s="2" t="s">
        <v>76</v>
      </c>
      <c r="Y1880">
        <f>IF(J1880=Legend!$B$3,0,IF(J1880=Legend!$B$4,1,IF(J1880=Legend!$B$5,2,0)))</f>
        <v>0</v>
      </c>
      <c r="Z1880">
        <f t="shared" si="204"/>
        <v>1</v>
      </c>
      <c r="AA1880">
        <f t="shared" si="205"/>
        <v>1</v>
      </c>
      <c r="AB1880">
        <f t="shared" si="206"/>
        <v>1</v>
      </c>
      <c r="AC1880">
        <f>IF(N1880=Legend!$D$3,3,IF(N1880=Legend!$D$4,2,IF(N1880=Legend!$D$5,1,0)))</f>
        <v>2</v>
      </c>
      <c r="AD1880">
        <f t="shared" si="207"/>
        <v>1</v>
      </c>
      <c r="AF1880">
        <f t="shared" si="208"/>
        <v>0</v>
      </c>
      <c r="AG1880">
        <f>IF(R1880=Legend!$F$3,3,IF(R1880=Legend!$F$4,2,IF(R1880=Legend!$F$5,1,0)))</f>
        <v>1</v>
      </c>
      <c r="AH1880">
        <f>IF(S1880=Legend!$F$3,3,IF(S1880=Legend!$F$4,2,IF(S1880=Legend!$F$5,1,0)))</f>
        <v>2</v>
      </c>
      <c r="AK1880">
        <f>IF(V1880=Legend!$H$3,3,IF(V1880=Legend!$H$4,2,IF(V1880=Legend!$H$5,1,0)))</f>
        <v>1</v>
      </c>
      <c r="AM1880">
        <f t="shared" si="209"/>
        <v>10</v>
      </c>
    </row>
    <row r="1881" spans="1:39" ht="78" x14ac:dyDescent="0.3">
      <c r="A1881" t="s">
        <v>61</v>
      </c>
      <c r="B1881" t="s">
        <v>519</v>
      </c>
      <c r="C1881" t="s">
        <v>1027</v>
      </c>
      <c r="D1881" t="s">
        <v>1037</v>
      </c>
      <c r="E1881" t="str">
        <f t="shared" si="203"/>
        <v>NAINGGOLAN/ETI NAINGGOLAN</v>
      </c>
      <c r="F1881" t="s">
        <v>61</v>
      </c>
      <c r="G1881" t="s">
        <v>21</v>
      </c>
      <c r="H1881" t="s">
        <v>21</v>
      </c>
      <c r="I1881" t="s">
        <v>22</v>
      </c>
      <c r="J1881" t="s">
        <v>35</v>
      </c>
      <c r="K1881" t="s">
        <v>24</v>
      </c>
      <c r="L1881" t="s">
        <v>21</v>
      </c>
      <c r="M1881" t="s">
        <v>21</v>
      </c>
      <c r="N1881" t="s">
        <v>47</v>
      </c>
      <c r="O1881" t="s">
        <v>21</v>
      </c>
      <c r="P1881" t="s">
        <v>21</v>
      </c>
      <c r="Q1881" t="s">
        <v>27</v>
      </c>
      <c r="R1881" t="s">
        <v>47</v>
      </c>
      <c r="S1881" t="s">
        <v>47</v>
      </c>
      <c r="T1881" t="s">
        <v>21</v>
      </c>
      <c r="U1881" t="s">
        <v>21</v>
      </c>
      <c r="V1881" t="s">
        <v>33</v>
      </c>
      <c r="W1881" s="2" t="s">
        <v>76</v>
      </c>
      <c r="Y1881">
        <f>IF(J1881=Legend!$B$3,0,IF(J1881=Legend!$B$4,1,IF(J1881=Legend!$B$5,2,0)))</f>
        <v>0</v>
      </c>
      <c r="Z1881">
        <f t="shared" si="204"/>
        <v>1</v>
      </c>
      <c r="AA1881">
        <f t="shared" si="205"/>
        <v>0</v>
      </c>
      <c r="AB1881">
        <f t="shared" si="206"/>
        <v>0</v>
      </c>
      <c r="AC1881">
        <f>IF(N1881=Legend!$D$3,3,IF(N1881=Legend!$D$4,2,IF(N1881=Legend!$D$5,1,0)))</f>
        <v>0</v>
      </c>
      <c r="AD1881">
        <f t="shared" si="207"/>
        <v>0</v>
      </c>
      <c r="AF1881">
        <f t="shared" si="208"/>
        <v>0</v>
      </c>
      <c r="AG1881">
        <f>IF(R1881=Legend!$F$3,3,IF(R1881=Legend!$F$4,2,IF(R1881=Legend!$F$5,1,0)))</f>
        <v>0</v>
      </c>
      <c r="AH1881">
        <f>IF(S1881=Legend!$F$3,3,IF(S1881=Legend!$F$4,2,IF(S1881=Legend!$F$5,1,0)))</f>
        <v>0</v>
      </c>
      <c r="AK1881">
        <f>IF(V1881=Legend!$H$3,3,IF(V1881=Legend!$H$4,2,IF(V1881=Legend!$H$5,1,0)))</f>
        <v>1</v>
      </c>
      <c r="AM1881">
        <f t="shared" si="209"/>
        <v>2</v>
      </c>
    </row>
    <row r="1882" spans="1:39" ht="140.4" x14ac:dyDescent="0.3">
      <c r="A1882" t="s">
        <v>73</v>
      </c>
      <c r="B1882" t="s">
        <v>162</v>
      </c>
      <c r="C1882" t="s">
        <v>404</v>
      </c>
      <c r="D1882" t="s">
        <v>436</v>
      </c>
      <c r="E1882" t="str">
        <f t="shared" si="203"/>
        <v>NAMIRA MART (RINASIH)</v>
      </c>
      <c r="F1882" t="s">
        <v>88</v>
      </c>
      <c r="G1882" t="s">
        <v>21</v>
      </c>
      <c r="H1882" t="s">
        <v>21</v>
      </c>
      <c r="I1882" t="s">
        <v>22</v>
      </c>
      <c r="J1882" t="s">
        <v>23</v>
      </c>
      <c r="K1882" t="s">
        <v>24</v>
      </c>
      <c r="L1882" t="s">
        <v>25</v>
      </c>
      <c r="M1882" t="s">
        <v>25</v>
      </c>
      <c r="N1882" t="s">
        <v>28</v>
      </c>
      <c r="O1882" t="s">
        <v>25</v>
      </c>
      <c r="P1882" t="s">
        <v>21</v>
      </c>
      <c r="Q1882" t="s">
        <v>27</v>
      </c>
      <c r="R1882" t="s">
        <v>28</v>
      </c>
      <c r="S1882" t="s">
        <v>29</v>
      </c>
      <c r="T1882" t="s">
        <v>21</v>
      </c>
      <c r="U1882" t="s">
        <v>21</v>
      </c>
      <c r="V1882" t="s">
        <v>33</v>
      </c>
      <c r="W1882" s="2" t="s">
        <v>34</v>
      </c>
      <c r="Y1882">
        <f>IF(J1882=Legend!$B$3,0,IF(J1882=Legend!$B$4,1,IF(J1882=Legend!$B$5,2,0)))</f>
        <v>1</v>
      </c>
      <c r="Z1882">
        <f t="shared" si="204"/>
        <v>1</v>
      </c>
      <c r="AA1882">
        <f t="shared" si="205"/>
        <v>1</v>
      </c>
      <c r="AB1882">
        <f t="shared" si="206"/>
        <v>1</v>
      </c>
      <c r="AC1882">
        <f>IF(N1882=Legend!$D$3,3,IF(N1882=Legend!$D$4,2,IF(N1882=Legend!$D$5,1,0)))</f>
        <v>1</v>
      </c>
      <c r="AD1882">
        <f t="shared" si="207"/>
        <v>1</v>
      </c>
      <c r="AF1882">
        <f t="shared" si="208"/>
        <v>0</v>
      </c>
      <c r="AG1882">
        <f>IF(R1882=Legend!$F$3,3,IF(R1882=Legend!$F$4,2,IF(R1882=Legend!$F$5,1,0)))</f>
        <v>2</v>
      </c>
      <c r="AH1882">
        <f>IF(S1882=Legend!$F$3,3,IF(S1882=Legend!$F$4,2,IF(S1882=Legend!$F$5,1,0)))</f>
        <v>3</v>
      </c>
      <c r="AK1882">
        <f>IF(V1882=Legend!$H$3,3,IF(V1882=Legend!$H$4,2,IF(V1882=Legend!$H$5,1,0)))</f>
        <v>1</v>
      </c>
      <c r="AM1882">
        <f t="shared" si="209"/>
        <v>12</v>
      </c>
    </row>
    <row r="1883" spans="1:39" ht="109.2" x14ac:dyDescent="0.3">
      <c r="A1883" t="s">
        <v>150</v>
      </c>
      <c r="B1883" t="s">
        <v>2870</v>
      </c>
      <c r="C1883" t="s">
        <v>3618</v>
      </c>
      <c r="D1883" t="s">
        <v>5218</v>
      </c>
      <c r="E1883" t="str">
        <f t="shared" si="203"/>
        <v>NAMURA MINIMARKET</v>
      </c>
      <c r="F1883" t="s">
        <v>150</v>
      </c>
      <c r="G1883" t="s">
        <v>21</v>
      </c>
      <c r="H1883" t="s">
        <v>21</v>
      </c>
      <c r="I1883" t="s">
        <v>22</v>
      </c>
      <c r="J1883" t="s">
        <v>23</v>
      </c>
      <c r="K1883" t="s">
        <v>24</v>
      </c>
      <c r="L1883" t="s">
        <v>25</v>
      </c>
      <c r="M1883" t="s">
        <v>25</v>
      </c>
      <c r="N1883" t="s">
        <v>38</v>
      </c>
      <c r="O1883" t="s">
        <v>25</v>
      </c>
      <c r="P1883" t="s">
        <v>21</v>
      </c>
      <c r="Q1883" s="2" t="s">
        <v>100</v>
      </c>
      <c r="R1883" t="s">
        <v>28</v>
      </c>
      <c r="S1883" t="s">
        <v>29</v>
      </c>
      <c r="T1883" t="s">
        <v>21</v>
      </c>
      <c r="U1883" t="s">
        <v>21</v>
      </c>
      <c r="V1883" t="s">
        <v>33</v>
      </c>
      <c r="W1883" s="2" t="s">
        <v>46</v>
      </c>
      <c r="Y1883">
        <f>IF(J1883=Legend!$B$3,0,IF(J1883=Legend!$B$4,1,IF(J1883=Legend!$B$5,2,0)))</f>
        <v>1</v>
      </c>
      <c r="Z1883">
        <f t="shared" si="204"/>
        <v>1</v>
      </c>
      <c r="AA1883">
        <f t="shared" si="205"/>
        <v>1</v>
      </c>
      <c r="AB1883">
        <f t="shared" si="206"/>
        <v>1</v>
      </c>
      <c r="AC1883">
        <f>IF(N1883=Legend!$D$3,3,IF(N1883=Legend!$D$4,2,IF(N1883=Legend!$D$5,1,0)))</f>
        <v>3</v>
      </c>
      <c r="AD1883">
        <f t="shared" si="207"/>
        <v>1</v>
      </c>
      <c r="AF1883">
        <f t="shared" si="208"/>
        <v>2</v>
      </c>
      <c r="AG1883">
        <f>IF(R1883=Legend!$F$3,3,IF(R1883=Legend!$F$4,2,IF(R1883=Legend!$F$5,1,0)))</f>
        <v>2</v>
      </c>
      <c r="AH1883">
        <f>IF(S1883=Legend!$F$3,3,IF(S1883=Legend!$F$4,2,IF(S1883=Legend!$F$5,1,0)))</f>
        <v>3</v>
      </c>
      <c r="AK1883">
        <f>IF(V1883=Legend!$H$3,3,IF(V1883=Legend!$H$4,2,IF(V1883=Legend!$H$5,1,0)))</f>
        <v>1</v>
      </c>
      <c r="AM1883">
        <f t="shared" si="209"/>
        <v>16</v>
      </c>
    </row>
    <row r="1884" spans="1:39" ht="78" x14ac:dyDescent="0.3">
      <c r="A1884" t="s">
        <v>71</v>
      </c>
      <c r="B1884" t="s">
        <v>2427</v>
      </c>
      <c r="C1884" t="s">
        <v>2428</v>
      </c>
      <c r="D1884" t="s">
        <v>2761</v>
      </c>
      <c r="E1884" t="str">
        <f t="shared" si="203"/>
        <v>NANCY</v>
      </c>
      <c r="F1884" t="s">
        <v>71</v>
      </c>
      <c r="G1884" t="s">
        <v>21</v>
      </c>
      <c r="H1884" t="s">
        <v>21</v>
      </c>
      <c r="I1884" t="s">
        <v>22</v>
      </c>
      <c r="J1884" t="s">
        <v>23</v>
      </c>
      <c r="K1884" t="s">
        <v>24</v>
      </c>
      <c r="L1884" t="s">
        <v>25</v>
      </c>
      <c r="M1884" t="s">
        <v>25</v>
      </c>
      <c r="N1884" t="s">
        <v>28</v>
      </c>
      <c r="O1884" t="s">
        <v>21</v>
      </c>
      <c r="P1884" t="s">
        <v>21</v>
      </c>
      <c r="Q1884" t="s">
        <v>27</v>
      </c>
      <c r="R1884" t="s">
        <v>45</v>
      </c>
      <c r="S1884" t="s">
        <v>47</v>
      </c>
      <c r="T1884" t="s">
        <v>21</v>
      </c>
      <c r="U1884" t="s">
        <v>21</v>
      </c>
      <c r="V1884" t="s">
        <v>33</v>
      </c>
      <c r="W1884" s="2" t="s">
        <v>77</v>
      </c>
      <c r="Y1884">
        <f>IF(J1884=Legend!$B$3,0,IF(J1884=Legend!$B$4,1,IF(J1884=Legend!$B$5,2,0)))</f>
        <v>1</v>
      </c>
      <c r="Z1884">
        <f t="shared" si="204"/>
        <v>1</v>
      </c>
      <c r="AA1884">
        <f t="shared" si="205"/>
        <v>1</v>
      </c>
      <c r="AB1884">
        <f t="shared" si="206"/>
        <v>1</v>
      </c>
      <c r="AC1884">
        <f>IF(N1884=Legend!$D$3,3,IF(N1884=Legend!$D$4,2,IF(N1884=Legend!$D$5,1,0)))</f>
        <v>1</v>
      </c>
      <c r="AD1884">
        <f t="shared" si="207"/>
        <v>0</v>
      </c>
      <c r="AF1884">
        <f t="shared" si="208"/>
        <v>0</v>
      </c>
      <c r="AG1884">
        <f>IF(R1884=Legend!$F$3,3,IF(R1884=Legend!$F$4,2,IF(R1884=Legend!$F$5,1,0)))</f>
        <v>1</v>
      </c>
      <c r="AH1884">
        <f>IF(S1884=Legend!$F$3,3,IF(S1884=Legend!$F$4,2,IF(S1884=Legend!$F$5,1,0)))</f>
        <v>0</v>
      </c>
      <c r="AK1884">
        <f>IF(V1884=Legend!$H$3,3,IF(V1884=Legend!$H$4,2,IF(V1884=Legend!$H$5,1,0)))</f>
        <v>1</v>
      </c>
      <c r="AM1884">
        <f t="shared" si="209"/>
        <v>7</v>
      </c>
    </row>
    <row r="1885" spans="1:39" ht="140.4" x14ac:dyDescent="0.3">
      <c r="A1885" t="s">
        <v>62</v>
      </c>
      <c r="B1885" t="s">
        <v>1733</v>
      </c>
      <c r="C1885" t="s">
        <v>1740</v>
      </c>
      <c r="D1885" t="s">
        <v>1823</v>
      </c>
      <c r="E1885" t="str">
        <f t="shared" si="203"/>
        <v>NANDA (MASAMBA)/POROS MASAMBA</v>
      </c>
      <c r="F1885" t="s">
        <v>62</v>
      </c>
      <c r="G1885" t="s">
        <v>21</v>
      </c>
      <c r="H1885" t="s">
        <v>21</v>
      </c>
      <c r="I1885" t="s">
        <v>22</v>
      </c>
      <c r="J1885" t="s">
        <v>35</v>
      </c>
      <c r="K1885" t="s">
        <v>24</v>
      </c>
      <c r="L1885" t="s">
        <v>25</v>
      </c>
      <c r="M1885" t="s">
        <v>25</v>
      </c>
      <c r="N1885" t="s">
        <v>26</v>
      </c>
      <c r="O1885" t="s">
        <v>25</v>
      </c>
      <c r="P1885" t="s">
        <v>21</v>
      </c>
      <c r="Q1885" t="s">
        <v>27</v>
      </c>
      <c r="R1885" t="s">
        <v>45</v>
      </c>
      <c r="S1885" t="s">
        <v>29</v>
      </c>
      <c r="T1885" t="s">
        <v>21</v>
      </c>
      <c r="U1885" t="s">
        <v>21</v>
      </c>
      <c r="V1885" t="s">
        <v>33</v>
      </c>
      <c r="W1885" s="2" t="s">
        <v>34</v>
      </c>
      <c r="Y1885">
        <f>IF(J1885=Legend!$B$3,0,IF(J1885=Legend!$B$4,1,IF(J1885=Legend!$B$5,2,0)))</f>
        <v>0</v>
      </c>
      <c r="Z1885">
        <f t="shared" si="204"/>
        <v>1</v>
      </c>
      <c r="AA1885">
        <f t="shared" si="205"/>
        <v>1</v>
      </c>
      <c r="AB1885">
        <f t="shared" si="206"/>
        <v>1</v>
      </c>
      <c r="AC1885">
        <f>IF(N1885=Legend!$D$3,3,IF(N1885=Legend!$D$4,2,IF(N1885=Legend!$D$5,1,0)))</f>
        <v>2</v>
      </c>
      <c r="AD1885">
        <f t="shared" si="207"/>
        <v>1</v>
      </c>
      <c r="AF1885">
        <f t="shared" si="208"/>
        <v>0</v>
      </c>
      <c r="AG1885">
        <f>IF(R1885=Legend!$F$3,3,IF(R1885=Legend!$F$4,2,IF(R1885=Legend!$F$5,1,0)))</f>
        <v>1</v>
      </c>
      <c r="AH1885">
        <f>IF(S1885=Legend!$F$3,3,IF(S1885=Legend!$F$4,2,IF(S1885=Legend!$F$5,1,0)))</f>
        <v>3</v>
      </c>
      <c r="AK1885">
        <f>IF(V1885=Legend!$H$3,3,IF(V1885=Legend!$H$4,2,IF(V1885=Legend!$H$5,1,0)))</f>
        <v>1</v>
      </c>
      <c r="AM1885">
        <f t="shared" si="209"/>
        <v>11</v>
      </c>
    </row>
    <row r="1886" spans="1:39" ht="109.2" x14ac:dyDescent="0.3">
      <c r="A1886" t="s">
        <v>82</v>
      </c>
      <c r="B1886" t="s">
        <v>2938</v>
      </c>
      <c r="C1886" t="s">
        <v>4556</v>
      </c>
      <c r="D1886" t="s">
        <v>4575</v>
      </c>
      <c r="E1886" t="str">
        <f t="shared" si="203"/>
        <v>NANDIFA MART</v>
      </c>
      <c r="F1886" t="s">
        <v>82</v>
      </c>
      <c r="G1886" t="s">
        <v>21</v>
      </c>
      <c r="H1886" t="s">
        <v>21</v>
      </c>
      <c r="I1886" t="s">
        <v>22</v>
      </c>
      <c r="J1886" t="s">
        <v>23</v>
      </c>
      <c r="K1886" t="s">
        <v>24</v>
      </c>
      <c r="L1886" t="s">
        <v>25</v>
      </c>
      <c r="M1886" t="s">
        <v>25</v>
      </c>
      <c r="N1886" t="s">
        <v>26</v>
      </c>
      <c r="O1886" t="s">
        <v>21</v>
      </c>
      <c r="P1886" t="s">
        <v>21</v>
      </c>
      <c r="Q1886" t="s">
        <v>27</v>
      </c>
      <c r="R1886" t="s">
        <v>45</v>
      </c>
      <c r="S1886" t="s">
        <v>28</v>
      </c>
      <c r="T1886" t="s">
        <v>21</v>
      </c>
      <c r="U1886" t="s">
        <v>21</v>
      </c>
      <c r="V1886" t="s">
        <v>42</v>
      </c>
      <c r="W1886" s="2" t="s">
        <v>66</v>
      </c>
      <c r="Y1886">
        <f>IF(J1886=Legend!$B$3,0,IF(J1886=Legend!$B$4,1,IF(J1886=Legend!$B$5,2,0)))</f>
        <v>1</v>
      </c>
      <c r="Z1886">
        <f t="shared" si="204"/>
        <v>1</v>
      </c>
      <c r="AA1886">
        <f t="shared" si="205"/>
        <v>1</v>
      </c>
      <c r="AB1886">
        <f t="shared" si="206"/>
        <v>1</v>
      </c>
      <c r="AC1886">
        <f>IF(N1886=Legend!$D$3,3,IF(N1886=Legend!$D$4,2,IF(N1886=Legend!$D$5,1,0)))</f>
        <v>2</v>
      </c>
      <c r="AD1886">
        <f t="shared" si="207"/>
        <v>0</v>
      </c>
      <c r="AF1886">
        <f t="shared" si="208"/>
        <v>0</v>
      </c>
      <c r="AG1886">
        <f>IF(R1886=Legend!$F$3,3,IF(R1886=Legend!$F$4,2,IF(R1886=Legend!$F$5,1,0)))</f>
        <v>1</v>
      </c>
      <c r="AH1886">
        <f>IF(S1886=Legend!$F$3,3,IF(S1886=Legend!$F$4,2,IF(S1886=Legend!$F$5,1,0)))</f>
        <v>2</v>
      </c>
      <c r="AK1886">
        <f>IF(V1886=Legend!$H$3,3,IF(V1886=Legend!$H$4,2,IF(V1886=Legend!$H$5,1,0)))</f>
        <v>0</v>
      </c>
      <c r="AM1886">
        <f t="shared" si="209"/>
        <v>9</v>
      </c>
    </row>
    <row r="1887" spans="1:39" ht="78" x14ac:dyDescent="0.3">
      <c r="A1887" t="s">
        <v>74</v>
      </c>
      <c r="B1887" t="s">
        <v>174</v>
      </c>
      <c r="C1887" t="s">
        <v>1159</v>
      </c>
      <c r="D1887" t="s">
        <v>4118</v>
      </c>
      <c r="E1887" t="str">
        <f t="shared" si="203"/>
        <v>NANTI KIDS</v>
      </c>
      <c r="F1887" t="s">
        <v>74</v>
      </c>
      <c r="G1887" t="s">
        <v>21</v>
      </c>
      <c r="H1887" t="s">
        <v>21</v>
      </c>
      <c r="I1887" t="s">
        <v>50</v>
      </c>
      <c r="J1887" t="s">
        <v>35</v>
      </c>
      <c r="K1887" t="s">
        <v>47</v>
      </c>
      <c r="L1887" t="s">
        <v>21</v>
      </c>
      <c r="M1887" t="s">
        <v>25</v>
      </c>
      <c r="N1887" t="s">
        <v>28</v>
      </c>
      <c r="O1887" t="s">
        <v>25</v>
      </c>
      <c r="P1887" t="s">
        <v>21</v>
      </c>
      <c r="Q1887" t="s">
        <v>27</v>
      </c>
      <c r="R1887" t="s">
        <v>45</v>
      </c>
      <c r="S1887" t="s">
        <v>28</v>
      </c>
      <c r="T1887" t="s">
        <v>21</v>
      </c>
      <c r="U1887" t="s">
        <v>21</v>
      </c>
      <c r="V1887" t="s">
        <v>30</v>
      </c>
      <c r="W1887" s="2" t="s">
        <v>77</v>
      </c>
      <c r="Y1887">
        <f>IF(J1887=Legend!$B$3,0,IF(J1887=Legend!$B$4,1,IF(J1887=Legend!$B$5,2,0)))</f>
        <v>0</v>
      </c>
      <c r="Z1887">
        <f t="shared" si="204"/>
        <v>0</v>
      </c>
      <c r="AA1887">
        <f t="shared" si="205"/>
        <v>0</v>
      </c>
      <c r="AB1887">
        <f t="shared" si="206"/>
        <v>1</v>
      </c>
      <c r="AC1887">
        <f>IF(N1887=Legend!$D$3,3,IF(N1887=Legend!$D$4,2,IF(N1887=Legend!$D$5,1,0)))</f>
        <v>1</v>
      </c>
      <c r="AD1887">
        <f t="shared" si="207"/>
        <v>1</v>
      </c>
      <c r="AF1887">
        <f t="shared" si="208"/>
        <v>0</v>
      </c>
      <c r="AG1887">
        <f>IF(R1887=Legend!$F$3,3,IF(R1887=Legend!$F$4,2,IF(R1887=Legend!$F$5,1,0)))</f>
        <v>1</v>
      </c>
      <c r="AH1887">
        <f>IF(S1887=Legend!$F$3,3,IF(S1887=Legend!$F$4,2,IF(S1887=Legend!$F$5,1,0)))</f>
        <v>2</v>
      </c>
      <c r="AK1887">
        <f>IF(V1887=Legend!$H$3,3,IF(V1887=Legend!$H$4,2,IF(V1887=Legend!$H$5,1,0)))</f>
        <v>2</v>
      </c>
      <c r="AM1887">
        <f t="shared" si="209"/>
        <v>8</v>
      </c>
    </row>
    <row r="1888" spans="1:39" ht="156" x14ac:dyDescent="0.3">
      <c r="A1888" t="s">
        <v>138</v>
      </c>
      <c r="B1888" t="s">
        <v>932</v>
      </c>
      <c r="C1888" t="s">
        <v>933</v>
      </c>
      <c r="D1888" t="s">
        <v>4751</v>
      </c>
      <c r="E1888" t="str">
        <f t="shared" si="203"/>
        <v>NARAVA</v>
      </c>
      <c r="F1888" t="s">
        <v>138</v>
      </c>
      <c r="G1888" t="s">
        <v>21</v>
      </c>
      <c r="H1888" t="s">
        <v>21</v>
      </c>
      <c r="I1888" t="s">
        <v>22</v>
      </c>
      <c r="J1888" t="s">
        <v>35</v>
      </c>
      <c r="K1888" t="s">
        <v>24</v>
      </c>
      <c r="L1888" t="s">
        <v>25</v>
      </c>
      <c r="M1888" t="s">
        <v>25</v>
      </c>
      <c r="N1888" t="s">
        <v>26</v>
      </c>
      <c r="O1888" t="s">
        <v>21</v>
      </c>
      <c r="P1888" t="s">
        <v>21</v>
      </c>
      <c r="Q1888" t="s">
        <v>27</v>
      </c>
      <c r="R1888" t="s">
        <v>45</v>
      </c>
      <c r="S1888" t="s">
        <v>28</v>
      </c>
      <c r="T1888" t="s">
        <v>21</v>
      </c>
      <c r="U1888" t="s">
        <v>21</v>
      </c>
      <c r="V1888" t="s">
        <v>33</v>
      </c>
      <c r="W1888" s="2" t="s">
        <v>31</v>
      </c>
      <c r="Y1888">
        <f>IF(J1888=Legend!$B$3,0,IF(J1888=Legend!$B$4,1,IF(J1888=Legend!$B$5,2,0)))</f>
        <v>0</v>
      </c>
      <c r="Z1888">
        <f t="shared" si="204"/>
        <v>1</v>
      </c>
      <c r="AA1888">
        <f t="shared" si="205"/>
        <v>1</v>
      </c>
      <c r="AB1888">
        <f t="shared" si="206"/>
        <v>1</v>
      </c>
      <c r="AC1888">
        <f>IF(N1888=Legend!$D$3,3,IF(N1888=Legend!$D$4,2,IF(N1888=Legend!$D$5,1,0)))</f>
        <v>2</v>
      </c>
      <c r="AD1888">
        <f t="shared" si="207"/>
        <v>0</v>
      </c>
      <c r="AF1888">
        <f t="shared" si="208"/>
        <v>0</v>
      </c>
      <c r="AG1888">
        <f>IF(R1888=Legend!$F$3,3,IF(R1888=Legend!$F$4,2,IF(R1888=Legend!$F$5,1,0)))</f>
        <v>1</v>
      </c>
      <c r="AH1888">
        <f>IF(S1888=Legend!$F$3,3,IF(S1888=Legend!$F$4,2,IF(S1888=Legend!$F$5,1,0)))</f>
        <v>2</v>
      </c>
      <c r="AK1888">
        <f>IF(V1888=Legend!$H$3,3,IF(V1888=Legend!$H$4,2,IF(V1888=Legend!$H$5,1,0)))</f>
        <v>1</v>
      </c>
      <c r="AM1888">
        <f t="shared" si="209"/>
        <v>9</v>
      </c>
    </row>
    <row r="1889" spans="1:39" ht="109.2" x14ac:dyDescent="0.3">
      <c r="A1889" t="s">
        <v>39</v>
      </c>
      <c r="B1889" t="s">
        <v>478</v>
      </c>
      <c r="C1889" t="s">
        <v>5325</v>
      </c>
      <c r="D1889" t="s">
        <v>651</v>
      </c>
      <c r="E1889" t="str">
        <f t="shared" si="203"/>
        <v>NARAYA SWALAYAN</v>
      </c>
      <c r="F1889" t="s">
        <v>39</v>
      </c>
      <c r="G1889" t="s">
        <v>21</v>
      </c>
      <c r="H1889" t="s">
        <v>21</v>
      </c>
      <c r="I1889" t="s">
        <v>54</v>
      </c>
      <c r="J1889" t="s">
        <v>23</v>
      </c>
      <c r="K1889" t="s">
        <v>24</v>
      </c>
      <c r="L1889" t="s">
        <v>25</v>
      </c>
      <c r="M1889" t="s">
        <v>25</v>
      </c>
      <c r="N1889" t="s">
        <v>26</v>
      </c>
      <c r="O1889" t="s">
        <v>25</v>
      </c>
      <c r="P1889" t="s">
        <v>21</v>
      </c>
      <c r="Q1889" t="s">
        <v>27</v>
      </c>
      <c r="R1889" t="s">
        <v>28</v>
      </c>
      <c r="S1889" t="s">
        <v>29</v>
      </c>
      <c r="T1889" t="s">
        <v>21</v>
      </c>
      <c r="U1889" t="s">
        <v>21</v>
      </c>
      <c r="V1889" t="s">
        <v>33</v>
      </c>
      <c r="W1889" s="2" t="s">
        <v>66</v>
      </c>
      <c r="Y1889">
        <f>IF(J1889=Legend!$B$3,0,IF(J1889=Legend!$B$4,1,IF(J1889=Legend!$B$5,2,0)))</f>
        <v>1</v>
      </c>
      <c r="Z1889">
        <f t="shared" si="204"/>
        <v>1</v>
      </c>
      <c r="AA1889">
        <f t="shared" si="205"/>
        <v>1</v>
      </c>
      <c r="AB1889">
        <f t="shared" si="206"/>
        <v>1</v>
      </c>
      <c r="AC1889">
        <f>IF(N1889=Legend!$D$3,3,IF(N1889=Legend!$D$4,2,IF(N1889=Legend!$D$5,1,0)))</f>
        <v>2</v>
      </c>
      <c r="AD1889">
        <f t="shared" si="207"/>
        <v>1</v>
      </c>
      <c r="AF1889">
        <f t="shared" si="208"/>
        <v>0</v>
      </c>
      <c r="AG1889">
        <f>IF(R1889=Legend!$F$3,3,IF(R1889=Legend!$F$4,2,IF(R1889=Legend!$F$5,1,0)))</f>
        <v>2</v>
      </c>
      <c r="AH1889">
        <f>IF(S1889=Legend!$F$3,3,IF(S1889=Legend!$F$4,2,IF(S1889=Legend!$F$5,1,0)))</f>
        <v>3</v>
      </c>
      <c r="AK1889">
        <f>IF(V1889=Legend!$H$3,3,IF(V1889=Legend!$H$4,2,IF(V1889=Legend!$H$5,1,0)))</f>
        <v>1</v>
      </c>
      <c r="AM1889">
        <f t="shared" si="209"/>
        <v>13</v>
      </c>
    </row>
    <row r="1890" spans="1:39" ht="140.4" x14ac:dyDescent="0.3">
      <c r="A1890" t="s">
        <v>71</v>
      </c>
      <c r="B1890" t="s">
        <v>890</v>
      </c>
      <c r="C1890" t="s">
        <v>927</v>
      </c>
      <c r="D1890" t="s">
        <v>2847</v>
      </c>
      <c r="E1890" t="str">
        <f t="shared" si="203"/>
        <v>NARI'S, TOKO</v>
      </c>
      <c r="F1890" t="s">
        <v>71</v>
      </c>
      <c r="G1890" t="s">
        <v>21</v>
      </c>
      <c r="H1890" t="s">
        <v>21</v>
      </c>
      <c r="I1890" t="s">
        <v>22</v>
      </c>
      <c r="J1890" t="s">
        <v>23</v>
      </c>
      <c r="K1890" t="s">
        <v>24</v>
      </c>
      <c r="L1890" t="s">
        <v>25</v>
      </c>
      <c r="M1890" t="s">
        <v>25</v>
      </c>
      <c r="N1890" t="s">
        <v>26</v>
      </c>
      <c r="O1890" t="s">
        <v>25</v>
      </c>
      <c r="P1890" t="s">
        <v>21</v>
      </c>
      <c r="Q1890" t="s">
        <v>27</v>
      </c>
      <c r="R1890" t="s">
        <v>28</v>
      </c>
      <c r="S1890" t="s">
        <v>29</v>
      </c>
      <c r="T1890" t="s">
        <v>21</v>
      </c>
      <c r="U1890" t="s">
        <v>21</v>
      </c>
      <c r="V1890" t="s">
        <v>42</v>
      </c>
      <c r="W1890" s="2" t="s">
        <v>34</v>
      </c>
      <c r="Y1890">
        <f>IF(J1890=Legend!$B$3,0,IF(J1890=Legend!$B$4,1,IF(J1890=Legend!$B$5,2,0)))</f>
        <v>1</v>
      </c>
      <c r="Z1890">
        <f t="shared" si="204"/>
        <v>1</v>
      </c>
      <c r="AA1890">
        <f t="shared" si="205"/>
        <v>1</v>
      </c>
      <c r="AB1890">
        <f t="shared" si="206"/>
        <v>1</v>
      </c>
      <c r="AC1890">
        <f>IF(N1890=Legend!$D$3,3,IF(N1890=Legend!$D$4,2,IF(N1890=Legend!$D$5,1,0)))</f>
        <v>2</v>
      </c>
      <c r="AD1890">
        <f t="shared" si="207"/>
        <v>1</v>
      </c>
      <c r="AF1890">
        <f t="shared" si="208"/>
        <v>0</v>
      </c>
      <c r="AG1890">
        <f>IF(R1890=Legend!$F$3,3,IF(R1890=Legend!$F$4,2,IF(R1890=Legend!$F$5,1,0)))</f>
        <v>2</v>
      </c>
      <c r="AH1890">
        <f>IF(S1890=Legend!$F$3,3,IF(S1890=Legend!$F$4,2,IF(S1890=Legend!$F$5,1,0)))</f>
        <v>3</v>
      </c>
      <c r="AK1890">
        <f>IF(V1890=Legend!$H$3,3,IF(V1890=Legend!$H$4,2,IF(V1890=Legend!$H$5,1,0)))</f>
        <v>0</v>
      </c>
      <c r="AM1890">
        <f t="shared" si="209"/>
        <v>12</v>
      </c>
    </row>
    <row r="1891" spans="1:39" ht="109.2" x14ac:dyDescent="0.3">
      <c r="A1891" t="s">
        <v>67</v>
      </c>
      <c r="B1891" t="s">
        <v>284</v>
      </c>
      <c r="C1891" t="s">
        <v>472</v>
      </c>
      <c r="D1891" t="s">
        <v>2544</v>
      </c>
      <c r="E1891" t="str">
        <f t="shared" si="203"/>
        <v>NASIONAL</v>
      </c>
      <c r="F1891" t="s">
        <v>67</v>
      </c>
      <c r="G1891" t="s">
        <v>21</v>
      </c>
      <c r="H1891" t="s">
        <v>21</v>
      </c>
      <c r="I1891" t="s">
        <v>22</v>
      </c>
      <c r="J1891" t="s">
        <v>35</v>
      </c>
      <c r="K1891" t="s">
        <v>24</v>
      </c>
      <c r="L1891" t="s">
        <v>25</v>
      </c>
      <c r="M1891" t="s">
        <v>25</v>
      </c>
      <c r="N1891" t="s">
        <v>26</v>
      </c>
      <c r="O1891" t="s">
        <v>25</v>
      </c>
      <c r="P1891" t="s">
        <v>21</v>
      </c>
      <c r="Q1891" t="s">
        <v>27</v>
      </c>
      <c r="R1891" t="s">
        <v>45</v>
      </c>
      <c r="S1891" t="s">
        <v>29</v>
      </c>
      <c r="T1891" t="s">
        <v>21</v>
      </c>
      <c r="U1891" t="s">
        <v>21</v>
      </c>
      <c r="V1891" t="s">
        <v>33</v>
      </c>
      <c r="W1891" s="2" t="s">
        <v>66</v>
      </c>
      <c r="Y1891">
        <f>IF(J1891=Legend!$B$3,0,IF(J1891=Legend!$B$4,1,IF(J1891=Legend!$B$5,2,0)))</f>
        <v>0</v>
      </c>
      <c r="Z1891">
        <f t="shared" si="204"/>
        <v>1</v>
      </c>
      <c r="AA1891">
        <f t="shared" si="205"/>
        <v>1</v>
      </c>
      <c r="AB1891">
        <f t="shared" si="206"/>
        <v>1</v>
      </c>
      <c r="AC1891">
        <f>IF(N1891=Legend!$D$3,3,IF(N1891=Legend!$D$4,2,IF(N1891=Legend!$D$5,1,0)))</f>
        <v>2</v>
      </c>
      <c r="AD1891">
        <f t="shared" si="207"/>
        <v>1</v>
      </c>
      <c r="AF1891">
        <f t="shared" si="208"/>
        <v>0</v>
      </c>
      <c r="AG1891">
        <f>IF(R1891=Legend!$F$3,3,IF(R1891=Legend!$F$4,2,IF(R1891=Legend!$F$5,1,0)))</f>
        <v>1</v>
      </c>
      <c r="AH1891">
        <f>IF(S1891=Legend!$F$3,3,IF(S1891=Legend!$F$4,2,IF(S1891=Legend!$F$5,1,0)))</f>
        <v>3</v>
      </c>
      <c r="AK1891">
        <f>IF(V1891=Legend!$H$3,3,IF(V1891=Legend!$H$4,2,IF(V1891=Legend!$H$5,1,0)))</f>
        <v>1</v>
      </c>
      <c r="AM1891">
        <f t="shared" si="209"/>
        <v>11</v>
      </c>
    </row>
    <row r="1892" spans="1:39" ht="140.4" x14ac:dyDescent="0.3">
      <c r="A1892" t="s">
        <v>59</v>
      </c>
      <c r="B1892" t="s">
        <v>311</v>
      </c>
      <c r="C1892" t="s">
        <v>344</v>
      </c>
      <c r="D1892" t="s">
        <v>3515</v>
      </c>
      <c r="E1892" t="str">
        <f t="shared" si="203"/>
        <v>NASRUDDIN/SITI NURHIDAYA</v>
      </c>
      <c r="F1892" t="s">
        <v>139</v>
      </c>
      <c r="G1892" t="s">
        <v>21</v>
      </c>
      <c r="H1892" t="s">
        <v>21</v>
      </c>
      <c r="I1892" t="s">
        <v>22</v>
      </c>
      <c r="J1892" t="s">
        <v>23</v>
      </c>
      <c r="K1892" t="s">
        <v>24</v>
      </c>
      <c r="L1892" t="s">
        <v>25</v>
      </c>
      <c r="M1892" t="s">
        <v>25</v>
      </c>
      <c r="N1892" t="s">
        <v>26</v>
      </c>
      <c r="O1892" t="s">
        <v>25</v>
      </c>
      <c r="P1892" t="s">
        <v>21</v>
      </c>
      <c r="Q1892" t="s">
        <v>60</v>
      </c>
      <c r="R1892" t="s">
        <v>28</v>
      </c>
      <c r="S1892" t="s">
        <v>29</v>
      </c>
      <c r="T1892" t="s">
        <v>21</v>
      </c>
      <c r="U1892" t="s">
        <v>21</v>
      </c>
      <c r="V1892" t="s">
        <v>33</v>
      </c>
      <c r="W1892" s="2" t="s">
        <v>34</v>
      </c>
      <c r="Y1892">
        <f>IF(J1892=Legend!$B$3,0,IF(J1892=Legend!$B$4,1,IF(J1892=Legend!$B$5,2,0)))</f>
        <v>1</v>
      </c>
      <c r="Z1892">
        <f t="shared" si="204"/>
        <v>1</v>
      </c>
      <c r="AA1892">
        <f t="shared" si="205"/>
        <v>1</v>
      </c>
      <c r="AB1892">
        <f t="shared" si="206"/>
        <v>1</v>
      </c>
      <c r="AC1892">
        <f>IF(N1892=Legend!$D$3,3,IF(N1892=Legend!$D$4,2,IF(N1892=Legend!$D$5,1,0)))</f>
        <v>2</v>
      </c>
      <c r="AD1892">
        <f t="shared" si="207"/>
        <v>1</v>
      </c>
      <c r="AF1892">
        <f t="shared" si="208"/>
        <v>2</v>
      </c>
      <c r="AG1892">
        <f>IF(R1892=Legend!$F$3,3,IF(R1892=Legend!$F$4,2,IF(R1892=Legend!$F$5,1,0)))</f>
        <v>2</v>
      </c>
      <c r="AH1892">
        <f>IF(S1892=Legend!$F$3,3,IF(S1892=Legend!$F$4,2,IF(S1892=Legend!$F$5,1,0)))</f>
        <v>3</v>
      </c>
      <c r="AK1892">
        <f>IF(V1892=Legend!$H$3,3,IF(V1892=Legend!$H$4,2,IF(V1892=Legend!$H$5,1,0)))</f>
        <v>1</v>
      </c>
      <c r="AM1892">
        <f t="shared" si="209"/>
        <v>15</v>
      </c>
    </row>
    <row r="1893" spans="1:39" ht="109.2" x14ac:dyDescent="0.3">
      <c r="A1893" t="s">
        <v>74</v>
      </c>
      <c r="B1893" t="s">
        <v>174</v>
      </c>
      <c r="C1893" t="s">
        <v>1064</v>
      </c>
      <c r="D1893" t="s">
        <v>4111</v>
      </c>
      <c r="E1893" t="str">
        <f t="shared" si="203"/>
        <v>NASYA/RUDI</v>
      </c>
      <c r="F1893" t="s">
        <v>74</v>
      </c>
      <c r="G1893" t="s">
        <v>21</v>
      </c>
      <c r="H1893" t="s">
        <v>21</v>
      </c>
      <c r="I1893" t="s">
        <v>22</v>
      </c>
      <c r="J1893" t="s">
        <v>35</v>
      </c>
      <c r="K1893" t="s">
        <v>47</v>
      </c>
      <c r="L1893" t="s">
        <v>21</v>
      </c>
      <c r="M1893" t="s">
        <v>21</v>
      </c>
      <c r="N1893" t="s">
        <v>47</v>
      </c>
      <c r="O1893" t="s">
        <v>21</v>
      </c>
      <c r="P1893" t="s">
        <v>21</v>
      </c>
      <c r="Q1893" t="s">
        <v>27</v>
      </c>
      <c r="R1893" t="s">
        <v>45</v>
      </c>
      <c r="S1893" t="s">
        <v>47</v>
      </c>
      <c r="T1893" t="s">
        <v>21</v>
      </c>
      <c r="U1893" t="s">
        <v>21</v>
      </c>
      <c r="V1893" t="s">
        <v>33</v>
      </c>
      <c r="W1893" s="2" t="s">
        <v>46</v>
      </c>
      <c r="Y1893">
        <f>IF(J1893=Legend!$B$3,0,IF(J1893=Legend!$B$4,1,IF(J1893=Legend!$B$5,2,0)))</f>
        <v>0</v>
      </c>
      <c r="Z1893">
        <f t="shared" si="204"/>
        <v>0</v>
      </c>
      <c r="AA1893">
        <f t="shared" si="205"/>
        <v>0</v>
      </c>
      <c r="AB1893">
        <f t="shared" si="206"/>
        <v>0</v>
      </c>
      <c r="AC1893">
        <f>IF(N1893=Legend!$D$3,3,IF(N1893=Legend!$D$4,2,IF(N1893=Legend!$D$5,1,0)))</f>
        <v>0</v>
      </c>
      <c r="AD1893">
        <f t="shared" si="207"/>
        <v>0</v>
      </c>
      <c r="AF1893">
        <f t="shared" si="208"/>
        <v>0</v>
      </c>
      <c r="AG1893">
        <f>IF(R1893=Legend!$F$3,3,IF(R1893=Legend!$F$4,2,IF(R1893=Legend!$F$5,1,0)))</f>
        <v>1</v>
      </c>
      <c r="AH1893">
        <f>IF(S1893=Legend!$F$3,3,IF(S1893=Legend!$F$4,2,IF(S1893=Legend!$F$5,1,0)))</f>
        <v>0</v>
      </c>
      <c r="AK1893">
        <f>IF(V1893=Legend!$H$3,3,IF(V1893=Legend!$H$4,2,IF(V1893=Legend!$H$5,1,0)))</f>
        <v>1</v>
      </c>
      <c r="AM1893">
        <f t="shared" si="209"/>
        <v>2</v>
      </c>
    </row>
    <row r="1894" spans="1:39" ht="140.4" x14ac:dyDescent="0.3">
      <c r="A1894" t="s">
        <v>73</v>
      </c>
      <c r="B1894" t="s">
        <v>162</v>
      </c>
      <c r="C1894" t="s">
        <v>274</v>
      </c>
      <c r="D1894" t="s">
        <v>294</v>
      </c>
      <c r="E1894" t="str">
        <f t="shared" si="203"/>
        <v>NATASHA/HARYANTO BILAL ZAINUL M</v>
      </c>
      <c r="F1894" t="s">
        <v>59</v>
      </c>
      <c r="G1894" t="s">
        <v>21</v>
      </c>
      <c r="H1894" t="s">
        <v>21</v>
      </c>
      <c r="I1894" t="s">
        <v>22</v>
      </c>
      <c r="J1894" t="s">
        <v>35</v>
      </c>
      <c r="K1894" t="s">
        <v>24</v>
      </c>
      <c r="L1894" t="s">
        <v>25</v>
      </c>
      <c r="M1894" t="s">
        <v>25</v>
      </c>
      <c r="N1894" t="s">
        <v>28</v>
      </c>
      <c r="O1894" t="s">
        <v>25</v>
      </c>
      <c r="P1894" t="s">
        <v>21</v>
      </c>
      <c r="Q1894" t="s">
        <v>27</v>
      </c>
      <c r="R1894" t="s">
        <v>45</v>
      </c>
      <c r="S1894" t="s">
        <v>29</v>
      </c>
      <c r="T1894" t="s">
        <v>21</v>
      </c>
      <c r="U1894" t="s">
        <v>21</v>
      </c>
      <c r="V1894" t="s">
        <v>33</v>
      </c>
      <c r="W1894" s="2" t="s">
        <v>34</v>
      </c>
      <c r="Y1894">
        <f>IF(J1894=Legend!$B$3,0,IF(J1894=Legend!$B$4,1,IF(J1894=Legend!$B$5,2,0)))</f>
        <v>0</v>
      </c>
      <c r="Z1894">
        <f t="shared" si="204"/>
        <v>1</v>
      </c>
      <c r="AA1894">
        <f t="shared" si="205"/>
        <v>1</v>
      </c>
      <c r="AB1894">
        <f t="shared" si="206"/>
        <v>1</v>
      </c>
      <c r="AC1894">
        <f>IF(N1894=Legend!$D$3,3,IF(N1894=Legend!$D$4,2,IF(N1894=Legend!$D$5,1,0)))</f>
        <v>1</v>
      </c>
      <c r="AD1894">
        <f t="shared" si="207"/>
        <v>1</v>
      </c>
      <c r="AF1894">
        <f t="shared" si="208"/>
        <v>0</v>
      </c>
      <c r="AG1894">
        <f>IF(R1894=Legend!$F$3,3,IF(R1894=Legend!$F$4,2,IF(R1894=Legend!$F$5,1,0)))</f>
        <v>1</v>
      </c>
      <c r="AH1894">
        <f>IF(S1894=Legend!$F$3,3,IF(S1894=Legend!$F$4,2,IF(S1894=Legend!$F$5,1,0)))</f>
        <v>3</v>
      </c>
      <c r="AK1894">
        <f>IF(V1894=Legend!$H$3,3,IF(V1894=Legend!$H$4,2,IF(V1894=Legend!$H$5,1,0)))</f>
        <v>1</v>
      </c>
      <c r="AM1894">
        <f t="shared" si="209"/>
        <v>10</v>
      </c>
    </row>
    <row r="1895" spans="1:39" ht="62.4" x14ac:dyDescent="0.3">
      <c r="A1895" t="s">
        <v>158</v>
      </c>
      <c r="B1895" t="s">
        <v>162</v>
      </c>
      <c r="C1895" t="s">
        <v>5261</v>
      </c>
      <c r="D1895" t="s">
        <v>5292</v>
      </c>
      <c r="E1895" t="str">
        <f t="shared" si="203"/>
        <v>NATUREMART</v>
      </c>
      <c r="F1895" t="s">
        <v>158</v>
      </c>
      <c r="G1895" t="s">
        <v>21</v>
      </c>
      <c r="H1895" t="s">
        <v>21</v>
      </c>
      <c r="I1895" t="s">
        <v>22</v>
      </c>
      <c r="J1895" t="s">
        <v>35</v>
      </c>
      <c r="K1895" t="s">
        <v>24</v>
      </c>
      <c r="L1895" t="s">
        <v>21</v>
      </c>
      <c r="M1895" t="s">
        <v>25</v>
      </c>
      <c r="N1895" t="s">
        <v>28</v>
      </c>
      <c r="O1895" t="s">
        <v>25</v>
      </c>
      <c r="P1895" t="s">
        <v>25</v>
      </c>
      <c r="Q1895" t="s">
        <v>27</v>
      </c>
      <c r="R1895" t="s">
        <v>45</v>
      </c>
      <c r="S1895" t="s">
        <v>28</v>
      </c>
      <c r="T1895" t="s">
        <v>21</v>
      </c>
      <c r="U1895" t="s">
        <v>21</v>
      </c>
      <c r="V1895" t="s">
        <v>33</v>
      </c>
      <c r="W1895" s="2" t="s">
        <v>68</v>
      </c>
      <c r="Y1895">
        <f>IF(J1895=Legend!$B$3,0,IF(J1895=Legend!$B$4,1,IF(J1895=Legend!$B$5,2,0)))</f>
        <v>0</v>
      </c>
      <c r="Z1895">
        <f t="shared" si="204"/>
        <v>1</v>
      </c>
      <c r="AA1895">
        <f t="shared" si="205"/>
        <v>0</v>
      </c>
      <c r="AB1895">
        <f t="shared" si="206"/>
        <v>1</v>
      </c>
      <c r="AC1895">
        <f>IF(N1895=Legend!$D$3,3,IF(N1895=Legend!$D$4,2,IF(N1895=Legend!$D$5,1,0)))</f>
        <v>1</v>
      </c>
      <c r="AD1895">
        <f t="shared" si="207"/>
        <v>1</v>
      </c>
      <c r="AF1895">
        <f t="shared" si="208"/>
        <v>0</v>
      </c>
      <c r="AG1895">
        <f>IF(R1895=Legend!$F$3,3,IF(R1895=Legend!$F$4,2,IF(R1895=Legend!$F$5,1,0)))</f>
        <v>1</v>
      </c>
      <c r="AH1895">
        <f>IF(S1895=Legend!$F$3,3,IF(S1895=Legend!$F$4,2,IF(S1895=Legend!$F$5,1,0)))</f>
        <v>2</v>
      </c>
      <c r="AK1895">
        <f>IF(V1895=Legend!$H$3,3,IF(V1895=Legend!$H$4,2,IF(V1895=Legend!$H$5,1,0)))</f>
        <v>1</v>
      </c>
      <c r="AM1895">
        <f t="shared" si="209"/>
        <v>8</v>
      </c>
    </row>
    <row r="1896" spans="1:39" ht="140.4" x14ac:dyDescent="0.3">
      <c r="A1896" t="s">
        <v>79</v>
      </c>
      <c r="B1896" t="s">
        <v>478</v>
      </c>
      <c r="C1896" t="s">
        <v>558</v>
      </c>
      <c r="D1896" t="s">
        <v>591</v>
      </c>
      <c r="E1896" t="str">
        <f t="shared" si="203"/>
        <v>NAUFAN TOKO</v>
      </c>
      <c r="F1896" t="s">
        <v>79</v>
      </c>
      <c r="G1896" t="s">
        <v>21</v>
      </c>
      <c r="H1896" t="s">
        <v>21</v>
      </c>
      <c r="I1896" t="s">
        <v>54</v>
      </c>
      <c r="J1896" t="s">
        <v>35</v>
      </c>
      <c r="K1896" t="s">
        <v>24</v>
      </c>
      <c r="L1896" t="s">
        <v>25</v>
      </c>
      <c r="M1896" t="s">
        <v>25</v>
      </c>
      <c r="N1896" t="s">
        <v>28</v>
      </c>
      <c r="O1896" t="s">
        <v>21</v>
      </c>
      <c r="P1896" t="s">
        <v>21</v>
      </c>
      <c r="Q1896" t="s">
        <v>27</v>
      </c>
      <c r="R1896" t="s">
        <v>45</v>
      </c>
      <c r="S1896" t="s">
        <v>45</v>
      </c>
      <c r="T1896" t="s">
        <v>21</v>
      </c>
      <c r="U1896" t="s">
        <v>21</v>
      </c>
      <c r="V1896" t="s">
        <v>33</v>
      </c>
      <c r="W1896" s="2" t="s">
        <v>34</v>
      </c>
      <c r="Y1896">
        <f>IF(J1896=Legend!$B$3,0,IF(J1896=Legend!$B$4,1,IF(J1896=Legend!$B$5,2,0)))</f>
        <v>0</v>
      </c>
      <c r="Z1896">
        <f t="shared" si="204"/>
        <v>1</v>
      </c>
      <c r="AA1896">
        <f t="shared" si="205"/>
        <v>1</v>
      </c>
      <c r="AB1896">
        <f t="shared" si="206"/>
        <v>1</v>
      </c>
      <c r="AC1896">
        <f>IF(N1896=Legend!$D$3,3,IF(N1896=Legend!$D$4,2,IF(N1896=Legend!$D$5,1,0)))</f>
        <v>1</v>
      </c>
      <c r="AD1896">
        <f t="shared" si="207"/>
        <v>0</v>
      </c>
      <c r="AF1896">
        <f t="shared" si="208"/>
        <v>0</v>
      </c>
      <c r="AG1896">
        <f>IF(R1896=Legend!$F$3,3,IF(R1896=Legend!$F$4,2,IF(R1896=Legend!$F$5,1,0)))</f>
        <v>1</v>
      </c>
      <c r="AH1896">
        <f>IF(S1896=Legend!$F$3,3,IF(S1896=Legend!$F$4,2,IF(S1896=Legend!$F$5,1,0)))</f>
        <v>1</v>
      </c>
      <c r="AK1896">
        <f>IF(V1896=Legend!$H$3,3,IF(V1896=Legend!$H$4,2,IF(V1896=Legend!$H$5,1,0)))</f>
        <v>1</v>
      </c>
      <c r="AM1896">
        <f t="shared" si="209"/>
        <v>7</v>
      </c>
    </row>
    <row r="1897" spans="1:39" ht="124.8" x14ac:dyDescent="0.3">
      <c r="A1897" t="s">
        <v>61</v>
      </c>
      <c r="B1897" t="s">
        <v>174</v>
      </c>
      <c r="C1897" t="s">
        <v>781</v>
      </c>
      <c r="D1897" t="s">
        <v>1045</v>
      </c>
      <c r="E1897" t="str">
        <f t="shared" si="203"/>
        <v>NAVA</v>
      </c>
      <c r="F1897" t="s">
        <v>61</v>
      </c>
      <c r="G1897" t="s">
        <v>21</v>
      </c>
      <c r="H1897" t="s">
        <v>21</v>
      </c>
      <c r="I1897" t="s">
        <v>22</v>
      </c>
      <c r="J1897" t="s">
        <v>23</v>
      </c>
      <c r="K1897" t="s">
        <v>24</v>
      </c>
      <c r="L1897" t="s">
        <v>25</v>
      </c>
      <c r="M1897" t="s">
        <v>25</v>
      </c>
      <c r="N1897" t="s">
        <v>26</v>
      </c>
      <c r="O1897" t="s">
        <v>25</v>
      </c>
      <c r="P1897" t="s">
        <v>21</v>
      </c>
      <c r="Q1897" t="s">
        <v>27</v>
      </c>
      <c r="R1897" t="s">
        <v>45</v>
      </c>
      <c r="S1897" t="s">
        <v>29</v>
      </c>
      <c r="T1897" t="s">
        <v>21</v>
      </c>
      <c r="U1897" t="s">
        <v>21</v>
      </c>
      <c r="V1897" t="s">
        <v>33</v>
      </c>
      <c r="W1897" s="2" t="s">
        <v>94</v>
      </c>
      <c r="Y1897">
        <f>IF(J1897=Legend!$B$3,0,IF(J1897=Legend!$B$4,1,IF(J1897=Legend!$B$5,2,0)))</f>
        <v>1</v>
      </c>
      <c r="Z1897">
        <f t="shared" si="204"/>
        <v>1</v>
      </c>
      <c r="AA1897">
        <f t="shared" si="205"/>
        <v>1</v>
      </c>
      <c r="AB1897">
        <f t="shared" si="206"/>
        <v>1</v>
      </c>
      <c r="AC1897">
        <f>IF(N1897=Legend!$D$3,3,IF(N1897=Legend!$D$4,2,IF(N1897=Legend!$D$5,1,0)))</f>
        <v>2</v>
      </c>
      <c r="AD1897">
        <f t="shared" si="207"/>
        <v>1</v>
      </c>
      <c r="AF1897">
        <f t="shared" si="208"/>
        <v>0</v>
      </c>
      <c r="AG1897">
        <f>IF(R1897=Legend!$F$3,3,IF(R1897=Legend!$F$4,2,IF(R1897=Legend!$F$5,1,0)))</f>
        <v>1</v>
      </c>
      <c r="AH1897">
        <f>IF(S1897=Legend!$F$3,3,IF(S1897=Legend!$F$4,2,IF(S1897=Legend!$F$5,1,0)))</f>
        <v>3</v>
      </c>
      <c r="AK1897">
        <f>IF(V1897=Legend!$H$3,3,IF(V1897=Legend!$H$4,2,IF(V1897=Legend!$H$5,1,0)))</f>
        <v>1</v>
      </c>
      <c r="AM1897">
        <f t="shared" si="209"/>
        <v>12</v>
      </c>
    </row>
    <row r="1898" spans="1:39" ht="140.4" x14ac:dyDescent="0.3">
      <c r="A1898" t="s">
        <v>102</v>
      </c>
      <c r="B1898" t="s">
        <v>174</v>
      </c>
      <c r="C1898" t="s">
        <v>175</v>
      </c>
      <c r="D1898" t="s">
        <v>3815</v>
      </c>
      <c r="E1898" t="str">
        <f t="shared" si="203"/>
        <v>NAVI MART</v>
      </c>
      <c r="F1898" t="s">
        <v>102</v>
      </c>
      <c r="G1898" t="s">
        <v>21</v>
      </c>
      <c r="H1898" t="s">
        <v>21</v>
      </c>
      <c r="I1898" t="s">
        <v>54</v>
      </c>
      <c r="J1898" t="s">
        <v>23</v>
      </c>
      <c r="K1898" t="s">
        <v>24</v>
      </c>
      <c r="L1898" t="s">
        <v>25</v>
      </c>
      <c r="M1898" t="s">
        <v>25</v>
      </c>
      <c r="N1898" t="s">
        <v>38</v>
      </c>
      <c r="O1898" t="s">
        <v>25</v>
      </c>
      <c r="P1898" t="s">
        <v>21</v>
      </c>
      <c r="Q1898" t="s">
        <v>27</v>
      </c>
      <c r="R1898" t="s">
        <v>45</v>
      </c>
      <c r="S1898" t="s">
        <v>29</v>
      </c>
      <c r="T1898" t="s">
        <v>21</v>
      </c>
      <c r="U1898" t="s">
        <v>21</v>
      </c>
      <c r="V1898" t="s">
        <v>33</v>
      </c>
      <c r="W1898" s="2" t="s">
        <v>34</v>
      </c>
      <c r="Y1898">
        <f>IF(J1898=Legend!$B$3,0,IF(J1898=Legend!$B$4,1,IF(J1898=Legend!$B$5,2,0)))</f>
        <v>1</v>
      </c>
      <c r="Z1898">
        <f t="shared" si="204"/>
        <v>1</v>
      </c>
      <c r="AA1898">
        <f t="shared" si="205"/>
        <v>1</v>
      </c>
      <c r="AB1898">
        <f t="shared" si="206"/>
        <v>1</v>
      </c>
      <c r="AC1898">
        <f>IF(N1898=Legend!$D$3,3,IF(N1898=Legend!$D$4,2,IF(N1898=Legend!$D$5,1,0)))</f>
        <v>3</v>
      </c>
      <c r="AD1898">
        <f t="shared" si="207"/>
        <v>1</v>
      </c>
      <c r="AF1898">
        <f t="shared" si="208"/>
        <v>0</v>
      </c>
      <c r="AG1898">
        <f>IF(R1898=Legend!$F$3,3,IF(R1898=Legend!$F$4,2,IF(R1898=Legend!$F$5,1,0)))</f>
        <v>1</v>
      </c>
      <c r="AH1898">
        <f>IF(S1898=Legend!$F$3,3,IF(S1898=Legend!$F$4,2,IF(S1898=Legend!$F$5,1,0)))</f>
        <v>3</v>
      </c>
      <c r="AK1898">
        <f>IF(V1898=Legend!$H$3,3,IF(V1898=Legend!$H$4,2,IF(V1898=Legend!$H$5,1,0)))</f>
        <v>1</v>
      </c>
      <c r="AM1898">
        <f t="shared" si="209"/>
        <v>13</v>
      </c>
    </row>
    <row r="1899" spans="1:39" ht="140.4" x14ac:dyDescent="0.3">
      <c r="A1899" t="s">
        <v>73</v>
      </c>
      <c r="B1899" t="s">
        <v>162</v>
      </c>
      <c r="C1899" t="s">
        <v>359</v>
      </c>
      <c r="D1899" t="s">
        <v>376</v>
      </c>
      <c r="E1899" t="str">
        <f t="shared" si="203"/>
        <v>NAYLA 2</v>
      </c>
      <c r="F1899" t="s">
        <v>37</v>
      </c>
      <c r="G1899" t="s">
        <v>21</v>
      </c>
      <c r="H1899" t="s">
        <v>21</v>
      </c>
      <c r="I1899" t="s">
        <v>22</v>
      </c>
      <c r="J1899" t="s">
        <v>23</v>
      </c>
      <c r="K1899" t="s">
        <v>24</v>
      </c>
      <c r="L1899" t="s">
        <v>21</v>
      </c>
      <c r="M1899" t="s">
        <v>25</v>
      </c>
      <c r="N1899" t="s">
        <v>28</v>
      </c>
      <c r="O1899" t="s">
        <v>25</v>
      </c>
      <c r="P1899" t="s">
        <v>21</v>
      </c>
      <c r="Q1899" t="s">
        <v>60</v>
      </c>
      <c r="R1899" t="s">
        <v>45</v>
      </c>
      <c r="S1899" t="s">
        <v>29</v>
      </c>
      <c r="T1899" t="s">
        <v>21</v>
      </c>
      <c r="U1899" t="s">
        <v>21</v>
      </c>
      <c r="V1899" t="s">
        <v>42</v>
      </c>
      <c r="W1899" s="2" t="s">
        <v>34</v>
      </c>
      <c r="Y1899">
        <f>IF(J1899=Legend!$B$3,0,IF(J1899=Legend!$B$4,1,IF(J1899=Legend!$B$5,2,0)))</f>
        <v>1</v>
      </c>
      <c r="Z1899">
        <f t="shared" si="204"/>
        <v>1</v>
      </c>
      <c r="AA1899">
        <f t="shared" si="205"/>
        <v>0</v>
      </c>
      <c r="AB1899">
        <f t="shared" si="206"/>
        <v>1</v>
      </c>
      <c r="AC1899">
        <f>IF(N1899=Legend!$D$3,3,IF(N1899=Legend!$D$4,2,IF(N1899=Legend!$D$5,1,0)))</f>
        <v>1</v>
      </c>
      <c r="AD1899">
        <f t="shared" si="207"/>
        <v>1</v>
      </c>
      <c r="AF1899">
        <f t="shared" si="208"/>
        <v>2</v>
      </c>
      <c r="AG1899">
        <f>IF(R1899=Legend!$F$3,3,IF(R1899=Legend!$F$4,2,IF(R1899=Legend!$F$5,1,0)))</f>
        <v>1</v>
      </c>
      <c r="AH1899">
        <f>IF(S1899=Legend!$F$3,3,IF(S1899=Legend!$F$4,2,IF(S1899=Legend!$F$5,1,0)))</f>
        <v>3</v>
      </c>
      <c r="AK1899">
        <f>IF(V1899=Legend!$H$3,3,IF(V1899=Legend!$H$4,2,IF(V1899=Legend!$H$5,1,0)))</f>
        <v>0</v>
      </c>
      <c r="AM1899">
        <f t="shared" si="209"/>
        <v>11</v>
      </c>
    </row>
    <row r="1900" spans="1:39" ht="78" x14ac:dyDescent="0.3">
      <c r="A1900" t="s">
        <v>40</v>
      </c>
      <c r="B1900" t="s">
        <v>963</v>
      </c>
      <c r="C1900" t="s">
        <v>3369</v>
      </c>
      <c r="D1900" t="s">
        <v>3381</v>
      </c>
      <c r="E1900" t="str">
        <f t="shared" si="203"/>
        <v>NAYNA</v>
      </c>
      <c r="F1900" t="s">
        <v>40</v>
      </c>
      <c r="G1900" t="s">
        <v>21</v>
      </c>
      <c r="H1900" t="s">
        <v>21</v>
      </c>
      <c r="I1900" t="s">
        <v>54</v>
      </c>
      <c r="J1900" t="s">
        <v>35</v>
      </c>
      <c r="K1900" t="s">
        <v>24</v>
      </c>
      <c r="L1900" t="s">
        <v>25</v>
      </c>
      <c r="M1900" t="s">
        <v>25</v>
      </c>
      <c r="N1900" t="s">
        <v>28</v>
      </c>
      <c r="O1900" t="s">
        <v>21</v>
      </c>
      <c r="P1900" t="s">
        <v>21</v>
      </c>
      <c r="Q1900" t="s">
        <v>27</v>
      </c>
      <c r="R1900" t="s">
        <v>45</v>
      </c>
      <c r="S1900" t="s">
        <v>45</v>
      </c>
      <c r="T1900" t="s">
        <v>21</v>
      </c>
      <c r="U1900" t="s">
        <v>21</v>
      </c>
      <c r="V1900" t="s">
        <v>33</v>
      </c>
      <c r="W1900" s="2" t="s">
        <v>76</v>
      </c>
      <c r="Y1900">
        <f>IF(J1900=Legend!$B$3,0,IF(J1900=Legend!$B$4,1,IF(J1900=Legend!$B$5,2,0)))</f>
        <v>0</v>
      </c>
      <c r="Z1900">
        <f t="shared" si="204"/>
        <v>1</v>
      </c>
      <c r="AA1900">
        <f t="shared" si="205"/>
        <v>1</v>
      </c>
      <c r="AB1900">
        <f t="shared" si="206"/>
        <v>1</v>
      </c>
      <c r="AC1900">
        <f>IF(N1900=Legend!$D$3,3,IF(N1900=Legend!$D$4,2,IF(N1900=Legend!$D$5,1,0)))</f>
        <v>1</v>
      </c>
      <c r="AD1900">
        <f t="shared" si="207"/>
        <v>0</v>
      </c>
      <c r="AF1900">
        <f t="shared" si="208"/>
        <v>0</v>
      </c>
      <c r="AG1900">
        <f>IF(R1900=Legend!$F$3,3,IF(R1900=Legend!$F$4,2,IF(R1900=Legend!$F$5,1,0)))</f>
        <v>1</v>
      </c>
      <c r="AH1900">
        <f>IF(S1900=Legend!$F$3,3,IF(S1900=Legend!$F$4,2,IF(S1900=Legend!$F$5,1,0)))</f>
        <v>1</v>
      </c>
      <c r="AK1900">
        <f>IF(V1900=Legend!$H$3,3,IF(V1900=Legend!$H$4,2,IF(V1900=Legend!$H$5,1,0)))</f>
        <v>1</v>
      </c>
      <c r="AM1900">
        <f t="shared" si="209"/>
        <v>7</v>
      </c>
    </row>
    <row r="1901" spans="1:39" ht="78" x14ac:dyDescent="0.3">
      <c r="A1901" t="s">
        <v>39</v>
      </c>
      <c r="B1901" t="s">
        <v>162</v>
      </c>
      <c r="C1901" t="s">
        <v>656</v>
      </c>
      <c r="D1901" t="s">
        <v>663</v>
      </c>
      <c r="E1901" t="str">
        <f t="shared" si="203"/>
        <v>Naziha tk,gamblok</v>
      </c>
      <c r="F1901" t="s">
        <v>39</v>
      </c>
      <c r="G1901" t="s">
        <v>21</v>
      </c>
      <c r="H1901" t="s">
        <v>21</v>
      </c>
      <c r="I1901" t="s">
        <v>22</v>
      </c>
      <c r="J1901" t="s">
        <v>35</v>
      </c>
      <c r="K1901" t="s">
        <v>24</v>
      </c>
      <c r="L1901" t="s">
        <v>21</v>
      </c>
      <c r="M1901" t="s">
        <v>25</v>
      </c>
      <c r="N1901" t="s">
        <v>47</v>
      </c>
      <c r="O1901" t="s">
        <v>21</v>
      </c>
      <c r="P1901" t="s">
        <v>21</v>
      </c>
      <c r="Q1901" t="s">
        <v>27</v>
      </c>
      <c r="R1901" t="s">
        <v>45</v>
      </c>
      <c r="S1901" t="s">
        <v>28</v>
      </c>
      <c r="T1901" t="s">
        <v>21</v>
      </c>
      <c r="U1901" t="s">
        <v>21</v>
      </c>
      <c r="V1901" t="s">
        <v>42</v>
      </c>
      <c r="W1901" s="2" t="s">
        <v>57</v>
      </c>
      <c r="Y1901">
        <f>IF(J1901=Legend!$B$3,0,IF(J1901=Legend!$B$4,1,IF(J1901=Legend!$B$5,2,0)))</f>
        <v>0</v>
      </c>
      <c r="Z1901">
        <f t="shared" si="204"/>
        <v>1</v>
      </c>
      <c r="AA1901">
        <f t="shared" si="205"/>
        <v>0</v>
      </c>
      <c r="AB1901">
        <f t="shared" si="206"/>
        <v>1</v>
      </c>
      <c r="AC1901">
        <f>IF(N1901=Legend!$D$3,3,IF(N1901=Legend!$D$4,2,IF(N1901=Legend!$D$5,1,0)))</f>
        <v>0</v>
      </c>
      <c r="AD1901">
        <f t="shared" si="207"/>
        <v>0</v>
      </c>
      <c r="AF1901">
        <f t="shared" si="208"/>
        <v>0</v>
      </c>
      <c r="AG1901">
        <f>IF(R1901=Legend!$F$3,3,IF(R1901=Legend!$F$4,2,IF(R1901=Legend!$F$5,1,0)))</f>
        <v>1</v>
      </c>
      <c r="AH1901">
        <f>IF(S1901=Legend!$F$3,3,IF(S1901=Legend!$F$4,2,IF(S1901=Legend!$F$5,1,0)))</f>
        <v>2</v>
      </c>
      <c r="AK1901">
        <f>IF(V1901=Legend!$H$3,3,IF(V1901=Legend!$H$4,2,IF(V1901=Legend!$H$5,1,0)))</f>
        <v>0</v>
      </c>
      <c r="AM1901">
        <f t="shared" si="209"/>
        <v>5</v>
      </c>
    </row>
    <row r="1902" spans="1:39" ht="140.4" x14ac:dyDescent="0.3">
      <c r="A1902" t="s">
        <v>61</v>
      </c>
      <c r="B1902" t="s">
        <v>1190</v>
      </c>
      <c r="C1902" t="s">
        <v>1191</v>
      </c>
      <c r="D1902" t="s">
        <v>1234</v>
      </c>
      <c r="E1902" t="str">
        <f t="shared" si="203"/>
        <v>NAZIR / (MM. MALAYA)</v>
      </c>
      <c r="F1902" t="s">
        <v>61</v>
      </c>
      <c r="G1902" t="s">
        <v>21</v>
      </c>
      <c r="H1902" t="s">
        <v>21</v>
      </c>
      <c r="I1902" t="s">
        <v>22</v>
      </c>
      <c r="J1902" t="s">
        <v>23</v>
      </c>
      <c r="K1902" t="s">
        <v>24</v>
      </c>
      <c r="L1902" t="s">
        <v>25</v>
      </c>
      <c r="M1902" t="s">
        <v>25</v>
      </c>
      <c r="N1902" t="s">
        <v>38</v>
      </c>
      <c r="O1902" t="s">
        <v>25</v>
      </c>
      <c r="P1902" t="s">
        <v>21</v>
      </c>
      <c r="Q1902" t="s">
        <v>27</v>
      </c>
      <c r="R1902" t="s">
        <v>28</v>
      </c>
      <c r="S1902" t="s">
        <v>29</v>
      </c>
      <c r="T1902" t="s">
        <v>21</v>
      </c>
      <c r="U1902" t="s">
        <v>21</v>
      </c>
      <c r="V1902" t="s">
        <v>42</v>
      </c>
      <c r="W1902" s="2" t="s">
        <v>34</v>
      </c>
      <c r="Y1902">
        <f>IF(J1902=Legend!$B$3,0,IF(J1902=Legend!$B$4,1,IF(J1902=Legend!$B$5,2,0)))</f>
        <v>1</v>
      </c>
      <c r="Z1902">
        <f t="shared" si="204"/>
        <v>1</v>
      </c>
      <c r="AA1902">
        <f t="shared" si="205"/>
        <v>1</v>
      </c>
      <c r="AB1902">
        <f t="shared" si="206"/>
        <v>1</v>
      </c>
      <c r="AC1902">
        <f>IF(N1902=Legend!$D$3,3,IF(N1902=Legend!$D$4,2,IF(N1902=Legend!$D$5,1,0)))</f>
        <v>3</v>
      </c>
      <c r="AD1902">
        <f t="shared" si="207"/>
        <v>1</v>
      </c>
      <c r="AF1902">
        <f t="shared" si="208"/>
        <v>0</v>
      </c>
      <c r="AG1902">
        <f>IF(R1902=Legend!$F$3,3,IF(R1902=Legend!$F$4,2,IF(R1902=Legend!$F$5,1,0)))</f>
        <v>2</v>
      </c>
      <c r="AH1902">
        <f>IF(S1902=Legend!$F$3,3,IF(S1902=Legend!$F$4,2,IF(S1902=Legend!$F$5,1,0)))</f>
        <v>3</v>
      </c>
      <c r="AK1902">
        <f>IF(V1902=Legend!$H$3,3,IF(V1902=Legend!$H$4,2,IF(V1902=Legend!$H$5,1,0)))</f>
        <v>0</v>
      </c>
      <c r="AM1902">
        <f t="shared" si="209"/>
        <v>13</v>
      </c>
    </row>
    <row r="1903" spans="1:39" ht="31.2" x14ac:dyDescent="0.3">
      <c r="A1903" t="s">
        <v>83</v>
      </c>
      <c r="B1903" t="s">
        <v>3634</v>
      </c>
      <c r="C1903" t="s">
        <v>4970</v>
      </c>
      <c r="D1903" t="s">
        <v>4974</v>
      </c>
      <c r="E1903" t="str">
        <f t="shared" si="203"/>
        <v>Nengsih/GTGN002</v>
      </c>
      <c r="F1903" t="s">
        <v>83</v>
      </c>
      <c r="G1903" t="s">
        <v>21</v>
      </c>
      <c r="H1903" t="s">
        <v>21</v>
      </c>
      <c r="I1903" t="s">
        <v>22</v>
      </c>
      <c r="J1903" t="s">
        <v>35</v>
      </c>
      <c r="K1903" t="s">
        <v>47</v>
      </c>
      <c r="L1903" t="s">
        <v>21</v>
      </c>
      <c r="M1903" t="s">
        <v>21</v>
      </c>
      <c r="N1903" t="s">
        <v>47</v>
      </c>
      <c r="O1903" t="s">
        <v>21</v>
      </c>
      <c r="P1903" t="s">
        <v>21</v>
      </c>
      <c r="Q1903" t="s">
        <v>27</v>
      </c>
      <c r="R1903" t="s">
        <v>47</v>
      </c>
      <c r="S1903" t="s">
        <v>45</v>
      </c>
      <c r="T1903" t="s">
        <v>21</v>
      </c>
      <c r="U1903" t="s">
        <v>21</v>
      </c>
      <c r="V1903" t="s">
        <v>42</v>
      </c>
      <c r="W1903" s="18" t="s">
        <v>63</v>
      </c>
      <c r="Y1903">
        <f>IF(J1903=Legend!$B$3,0,IF(J1903=Legend!$B$4,1,IF(J1903=Legend!$B$5,2,0)))</f>
        <v>0</v>
      </c>
      <c r="Z1903">
        <f t="shared" si="204"/>
        <v>0</v>
      </c>
      <c r="AA1903">
        <f t="shared" si="205"/>
        <v>0</v>
      </c>
      <c r="AB1903">
        <f t="shared" si="206"/>
        <v>0</v>
      </c>
      <c r="AC1903">
        <f>IF(N1903=Legend!$D$3,3,IF(N1903=Legend!$D$4,2,IF(N1903=Legend!$D$5,1,0)))</f>
        <v>0</v>
      </c>
      <c r="AD1903">
        <f t="shared" si="207"/>
        <v>0</v>
      </c>
      <c r="AF1903">
        <f t="shared" si="208"/>
        <v>0</v>
      </c>
      <c r="AG1903">
        <f>IF(R1903=Legend!$F$3,3,IF(R1903=Legend!$F$4,2,IF(R1903=Legend!$F$5,1,0)))</f>
        <v>0</v>
      </c>
      <c r="AH1903">
        <f>IF(S1903=Legend!$F$3,3,IF(S1903=Legend!$F$4,2,IF(S1903=Legend!$F$5,1,0)))</f>
        <v>1</v>
      </c>
      <c r="AK1903">
        <f>IF(V1903=Legend!$H$3,3,IF(V1903=Legend!$H$4,2,IF(V1903=Legend!$H$5,1,0)))</f>
        <v>0</v>
      </c>
      <c r="AM1903">
        <f t="shared" si="209"/>
        <v>1</v>
      </c>
    </row>
    <row r="1904" spans="1:39" ht="46.8" x14ac:dyDescent="0.3">
      <c r="A1904" t="s">
        <v>55</v>
      </c>
      <c r="B1904" t="s">
        <v>519</v>
      </c>
      <c r="C1904" t="s">
        <v>833</v>
      </c>
      <c r="D1904" t="s">
        <v>839</v>
      </c>
      <c r="E1904" t="str">
        <f t="shared" si="203"/>
        <v>NESCO/NOPHERINA</v>
      </c>
      <c r="F1904" t="s">
        <v>55</v>
      </c>
      <c r="G1904" t="s">
        <v>21</v>
      </c>
      <c r="H1904" t="s">
        <v>21</v>
      </c>
      <c r="I1904" t="s">
        <v>50</v>
      </c>
      <c r="J1904" t="s">
        <v>35</v>
      </c>
      <c r="K1904" t="s">
        <v>47</v>
      </c>
      <c r="L1904" t="s">
        <v>21</v>
      </c>
      <c r="M1904" t="s">
        <v>21</v>
      </c>
      <c r="N1904" t="s">
        <v>47</v>
      </c>
      <c r="O1904" t="s">
        <v>21</v>
      </c>
      <c r="P1904" t="s">
        <v>21</v>
      </c>
      <c r="Q1904" t="s">
        <v>80</v>
      </c>
      <c r="R1904" t="s">
        <v>47</v>
      </c>
      <c r="S1904" t="s">
        <v>47</v>
      </c>
      <c r="T1904" t="s">
        <v>21</v>
      </c>
      <c r="U1904" t="s">
        <v>21</v>
      </c>
      <c r="V1904" t="s">
        <v>42</v>
      </c>
      <c r="W1904" s="2" t="s">
        <v>81</v>
      </c>
      <c r="Y1904">
        <f>IF(J1904=Legend!$B$3,0,IF(J1904=Legend!$B$4,1,IF(J1904=Legend!$B$5,2,0)))</f>
        <v>0</v>
      </c>
      <c r="Z1904">
        <f t="shared" si="204"/>
        <v>0</v>
      </c>
      <c r="AA1904">
        <f t="shared" si="205"/>
        <v>0</v>
      </c>
      <c r="AB1904">
        <f t="shared" si="206"/>
        <v>0</v>
      </c>
      <c r="AC1904">
        <f>IF(N1904=Legend!$D$3,3,IF(N1904=Legend!$D$4,2,IF(N1904=Legend!$D$5,1,0)))</f>
        <v>0</v>
      </c>
      <c r="AD1904">
        <f t="shared" si="207"/>
        <v>0</v>
      </c>
      <c r="AF1904">
        <f t="shared" si="208"/>
        <v>2</v>
      </c>
      <c r="AG1904">
        <f>IF(R1904=Legend!$F$3,3,IF(R1904=Legend!$F$4,2,IF(R1904=Legend!$F$5,1,0)))</f>
        <v>0</v>
      </c>
      <c r="AH1904">
        <f>IF(S1904=Legend!$F$3,3,IF(S1904=Legend!$F$4,2,IF(S1904=Legend!$F$5,1,0)))</f>
        <v>0</v>
      </c>
      <c r="AK1904">
        <f>IF(V1904=Legend!$H$3,3,IF(V1904=Legend!$H$4,2,IF(V1904=Legend!$H$5,1,0)))</f>
        <v>0</v>
      </c>
      <c r="AM1904">
        <f t="shared" si="209"/>
        <v>2</v>
      </c>
    </row>
    <row r="1905" spans="1:39" ht="109.2" x14ac:dyDescent="0.3">
      <c r="A1905" t="s">
        <v>56</v>
      </c>
      <c r="B1905" t="s">
        <v>1742</v>
      </c>
      <c r="C1905" t="s">
        <v>1834</v>
      </c>
      <c r="D1905" t="s">
        <v>2127</v>
      </c>
      <c r="E1905" t="str">
        <f t="shared" si="203"/>
        <v>NESSA MART</v>
      </c>
      <c r="F1905" t="s">
        <v>56</v>
      </c>
      <c r="G1905" t="s">
        <v>21</v>
      </c>
      <c r="H1905" t="s">
        <v>21</v>
      </c>
      <c r="I1905" t="s">
        <v>22</v>
      </c>
      <c r="J1905" t="s">
        <v>23</v>
      </c>
      <c r="K1905" t="s">
        <v>24</v>
      </c>
      <c r="L1905" t="s">
        <v>25</v>
      </c>
      <c r="M1905" t="s">
        <v>25</v>
      </c>
      <c r="N1905" t="s">
        <v>26</v>
      </c>
      <c r="O1905" t="s">
        <v>25</v>
      </c>
      <c r="P1905" t="s">
        <v>21</v>
      </c>
      <c r="Q1905" t="s">
        <v>27</v>
      </c>
      <c r="R1905" t="s">
        <v>45</v>
      </c>
      <c r="S1905" t="s">
        <v>29</v>
      </c>
      <c r="T1905" t="s">
        <v>21</v>
      </c>
      <c r="U1905" t="s">
        <v>21</v>
      </c>
      <c r="V1905" t="s">
        <v>30</v>
      </c>
      <c r="W1905" s="2" t="s">
        <v>66</v>
      </c>
      <c r="Y1905">
        <f>IF(J1905=Legend!$B$3,0,IF(J1905=Legend!$B$4,1,IF(J1905=Legend!$B$5,2,0)))</f>
        <v>1</v>
      </c>
      <c r="Z1905">
        <f t="shared" si="204"/>
        <v>1</v>
      </c>
      <c r="AA1905">
        <f t="shared" si="205"/>
        <v>1</v>
      </c>
      <c r="AB1905">
        <f t="shared" si="206"/>
        <v>1</v>
      </c>
      <c r="AC1905">
        <f>IF(N1905=Legend!$D$3,3,IF(N1905=Legend!$D$4,2,IF(N1905=Legend!$D$5,1,0)))</f>
        <v>2</v>
      </c>
      <c r="AD1905">
        <f t="shared" si="207"/>
        <v>1</v>
      </c>
      <c r="AF1905">
        <f t="shared" si="208"/>
        <v>0</v>
      </c>
      <c r="AG1905">
        <f>IF(R1905=Legend!$F$3,3,IF(R1905=Legend!$F$4,2,IF(R1905=Legend!$F$5,1,0)))</f>
        <v>1</v>
      </c>
      <c r="AH1905">
        <f>IF(S1905=Legend!$F$3,3,IF(S1905=Legend!$F$4,2,IF(S1905=Legend!$F$5,1,0)))</f>
        <v>3</v>
      </c>
      <c r="AK1905">
        <f>IF(V1905=Legend!$H$3,3,IF(V1905=Legend!$H$4,2,IF(V1905=Legend!$H$5,1,0)))</f>
        <v>2</v>
      </c>
      <c r="AM1905">
        <f t="shared" si="209"/>
        <v>13</v>
      </c>
    </row>
    <row r="1906" spans="1:39" ht="31.2" x14ac:dyDescent="0.3">
      <c r="A1906" t="s">
        <v>64</v>
      </c>
      <c r="B1906" t="s">
        <v>983</v>
      </c>
      <c r="C1906" t="s">
        <v>984</v>
      </c>
      <c r="D1906" t="s">
        <v>3153</v>
      </c>
      <c r="E1906" t="str">
        <f t="shared" si="203"/>
        <v>NET</v>
      </c>
      <c r="F1906" t="s">
        <v>64</v>
      </c>
      <c r="G1906" t="s">
        <v>21</v>
      </c>
      <c r="H1906" t="s">
        <v>21</v>
      </c>
      <c r="I1906" t="s">
        <v>22</v>
      </c>
      <c r="J1906" t="s">
        <v>35</v>
      </c>
      <c r="K1906" t="s">
        <v>47</v>
      </c>
      <c r="L1906" t="s">
        <v>21</v>
      </c>
      <c r="M1906" t="s">
        <v>21</v>
      </c>
      <c r="N1906" t="s">
        <v>47</v>
      </c>
      <c r="O1906" t="s">
        <v>21</v>
      </c>
      <c r="P1906" t="s">
        <v>21</v>
      </c>
      <c r="Q1906" t="s">
        <v>27</v>
      </c>
      <c r="R1906" t="s">
        <v>47</v>
      </c>
      <c r="S1906" t="s">
        <v>47</v>
      </c>
      <c r="T1906" t="s">
        <v>21</v>
      </c>
      <c r="U1906" t="s">
        <v>21</v>
      </c>
      <c r="V1906" t="s">
        <v>42</v>
      </c>
      <c r="W1906" s="18" t="s">
        <v>63</v>
      </c>
      <c r="Y1906">
        <f>IF(J1906=Legend!$B$3,0,IF(J1906=Legend!$B$4,1,IF(J1906=Legend!$B$5,2,0)))</f>
        <v>0</v>
      </c>
      <c r="Z1906">
        <f t="shared" si="204"/>
        <v>0</v>
      </c>
      <c r="AA1906">
        <f t="shared" si="205"/>
        <v>0</v>
      </c>
      <c r="AB1906">
        <f t="shared" si="206"/>
        <v>0</v>
      </c>
      <c r="AC1906">
        <f>IF(N1906=Legend!$D$3,3,IF(N1906=Legend!$D$4,2,IF(N1906=Legend!$D$5,1,0)))</f>
        <v>0</v>
      </c>
      <c r="AD1906">
        <f t="shared" si="207"/>
        <v>0</v>
      </c>
      <c r="AF1906">
        <f t="shared" si="208"/>
        <v>0</v>
      </c>
      <c r="AG1906">
        <f>IF(R1906=Legend!$F$3,3,IF(R1906=Legend!$F$4,2,IF(R1906=Legend!$F$5,1,0)))</f>
        <v>0</v>
      </c>
      <c r="AH1906">
        <f>IF(S1906=Legend!$F$3,3,IF(S1906=Legend!$F$4,2,IF(S1906=Legend!$F$5,1,0)))</f>
        <v>0</v>
      </c>
      <c r="AK1906">
        <f>IF(V1906=Legend!$H$3,3,IF(V1906=Legend!$H$4,2,IF(V1906=Legend!$H$5,1,0)))</f>
        <v>0</v>
      </c>
      <c r="AM1906">
        <f t="shared" si="209"/>
        <v>0</v>
      </c>
    </row>
    <row r="1907" spans="1:39" ht="140.4" x14ac:dyDescent="0.3">
      <c r="A1907" t="s">
        <v>61</v>
      </c>
      <c r="B1907" t="s">
        <v>1190</v>
      </c>
      <c r="C1907" t="s">
        <v>1195</v>
      </c>
      <c r="D1907" t="s">
        <v>1236</v>
      </c>
      <c r="E1907" t="str">
        <f t="shared" si="203"/>
        <v>Netral</v>
      </c>
      <c r="F1907" t="s">
        <v>61</v>
      </c>
      <c r="G1907" t="s">
        <v>21</v>
      </c>
      <c r="H1907" t="s">
        <v>21</v>
      </c>
      <c r="I1907" t="s">
        <v>54</v>
      </c>
      <c r="J1907" t="s">
        <v>23</v>
      </c>
      <c r="K1907" t="s">
        <v>47</v>
      </c>
      <c r="L1907" t="s">
        <v>21</v>
      </c>
      <c r="M1907" t="s">
        <v>25</v>
      </c>
      <c r="N1907" t="s">
        <v>38</v>
      </c>
      <c r="O1907" t="s">
        <v>25</v>
      </c>
      <c r="P1907" t="s">
        <v>21</v>
      </c>
      <c r="Q1907" t="s">
        <v>27</v>
      </c>
      <c r="R1907" t="s">
        <v>28</v>
      </c>
      <c r="S1907" t="s">
        <v>29</v>
      </c>
      <c r="T1907" t="s">
        <v>21</v>
      </c>
      <c r="U1907" t="s">
        <v>21</v>
      </c>
      <c r="V1907" t="s">
        <v>30</v>
      </c>
      <c r="W1907" s="2" t="s">
        <v>34</v>
      </c>
      <c r="Y1907">
        <f>IF(J1907=Legend!$B$3,0,IF(J1907=Legend!$B$4,1,IF(J1907=Legend!$B$5,2,0)))</f>
        <v>1</v>
      </c>
      <c r="Z1907">
        <f t="shared" si="204"/>
        <v>0</v>
      </c>
      <c r="AA1907">
        <f t="shared" si="205"/>
        <v>0</v>
      </c>
      <c r="AB1907">
        <f t="shared" si="206"/>
        <v>1</v>
      </c>
      <c r="AC1907">
        <f>IF(N1907=Legend!$D$3,3,IF(N1907=Legend!$D$4,2,IF(N1907=Legend!$D$5,1,0)))</f>
        <v>3</v>
      </c>
      <c r="AD1907">
        <f t="shared" si="207"/>
        <v>1</v>
      </c>
      <c r="AF1907">
        <f t="shared" si="208"/>
        <v>0</v>
      </c>
      <c r="AG1907">
        <f>IF(R1907=Legend!$F$3,3,IF(R1907=Legend!$F$4,2,IF(R1907=Legend!$F$5,1,0)))</f>
        <v>2</v>
      </c>
      <c r="AH1907">
        <f>IF(S1907=Legend!$F$3,3,IF(S1907=Legend!$F$4,2,IF(S1907=Legend!$F$5,1,0)))</f>
        <v>3</v>
      </c>
      <c r="AK1907">
        <f>IF(V1907=Legend!$H$3,3,IF(V1907=Legend!$H$4,2,IF(V1907=Legend!$H$5,1,0)))</f>
        <v>2</v>
      </c>
      <c r="AM1907">
        <f t="shared" si="209"/>
        <v>13</v>
      </c>
    </row>
    <row r="1908" spans="1:39" ht="31.2" x14ac:dyDescent="0.3">
      <c r="A1908" t="s">
        <v>85</v>
      </c>
      <c r="B1908" t="s">
        <v>174</v>
      </c>
      <c r="C1908" t="s">
        <v>700</v>
      </c>
      <c r="D1908" t="s">
        <v>4532</v>
      </c>
      <c r="E1908" t="str">
        <f t="shared" si="203"/>
        <v>NEW ABADI</v>
      </c>
      <c r="F1908" t="s">
        <v>85</v>
      </c>
      <c r="G1908" t="s">
        <v>21</v>
      </c>
      <c r="H1908" t="s">
        <v>21</v>
      </c>
      <c r="I1908" t="s">
        <v>22</v>
      </c>
      <c r="J1908" t="s">
        <v>35</v>
      </c>
      <c r="K1908" t="s">
        <v>24</v>
      </c>
      <c r="L1908" t="s">
        <v>25</v>
      </c>
      <c r="M1908" t="s">
        <v>25</v>
      </c>
      <c r="N1908" t="s">
        <v>38</v>
      </c>
      <c r="O1908" t="s">
        <v>25</v>
      </c>
      <c r="P1908" t="s">
        <v>21</v>
      </c>
      <c r="Q1908" t="s">
        <v>27</v>
      </c>
      <c r="R1908" t="s">
        <v>45</v>
      </c>
      <c r="S1908" t="s">
        <v>45</v>
      </c>
      <c r="T1908" t="s">
        <v>21</v>
      </c>
      <c r="U1908" t="s">
        <v>21</v>
      </c>
      <c r="V1908" t="s">
        <v>42</v>
      </c>
      <c r="W1908" s="18" t="s">
        <v>63</v>
      </c>
      <c r="Y1908">
        <f>IF(J1908=Legend!$B$3,0,IF(J1908=Legend!$B$4,1,IF(J1908=Legend!$B$5,2,0)))</f>
        <v>0</v>
      </c>
      <c r="Z1908">
        <f t="shared" si="204"/>
        <v>1</v>
      </c>
      <c r="AA1908">
        <f t="shared" si="205"/>
        <v>1</v>
      </c>
      <c r="AB1908">
        <f t="shared" si="206"/>
        <v>1</v>
      </c>
      <c r="AC1908">
        <f>IF(N1908=Legend!$D$3,3,IF(N1908=Legend!$D$4,2,IF(N1908=Legend!$D$5,1,0)))</f>
        <v>3</v>
      </c>
      <c r="AD1908">
        <f t="shared" si="207"/>
        <v>1</v>
      </c>
      <c r="AF1908">
        <f t="shared" si="208"/>
        <v>0</v>
      </c>
      <c r="AG1908">
        <f>IF(R1908=Legend!$F$3,3,IF(R1908=Legend!$F$4,2,IF(R1908=Legend!$F$5,1,0)))</f>
        <v>1</v>
      </c>
      <c r="AH1908">
        <f>IF(S1908=Legend!$F$3,3,IF(S1908=Legend!$F$4,2,IF(S1908=Legend!$F$5,1,0)))</f>
        <v>1</v>
      </c>
      <c r="AK1908">
        <f>IF(V1908=Legend!$H$3,3,IF(V1908=Legend!$H$4,2,IF(V1908=Legend!$H$5,1,0)))</f>
        <v>0</v>
      </c>
      <c r="AM1908">
        <f t="shared" si="209"/>
        <v>9</v>
      </c>
    </row>
    <row r="1909" spans="1:39" ht="109.2" x14ac:dyDescent="0.3">
      <c r="A1909" t="s">
        <v>67</v>
      </c>
      <c r="B1909" t="s">
        <v>1733</v>
      </c>
      <c r="C1909" t="s">
        <v>1734</v>
      </c>
      <c r="D1909" t="s">
        <v>2422</v>
      </c>
      <c r="E1909" t="str">
        <f t="shared" si="203"/>
        <v>NEW HJ.HAMSI/JL.LINGKAR PINRANG (200M DARI SPBU)</v>
      </c>
      <c r="F1909" t="s">
        <v>65</v>
      </c>
      <c r="G1909" t="s">
        <v>21</v>
      </c>
      <c r="H1909" t="s">
        <v>21</v>
      </c>
      <c r="I1909" t="s">
        <v>22</v>
      </c>
      <c r="J1909" t="s">
        <v>23</v>
      </c>
      <c r="K1909" t="s">
        <v>24</v>
      </c>
      <c r="L1909" t="s">
        <v>21</v>
      </c>
      <c r="M1909" t="s">
        <v>25</v>
      </c>
      <c r="N1909" t="s">
        <v>38</v>
      </c>
      <c r="O1909" t="s">
        <v>25</v>
      </c>
      <c r="P1909" t="s">
        <v>21</v>
      </c>
      <c r="Q1909" t="s">
        <v>27</v>
      </c>
      <c r="R1909" t="s">
        <v>28</v>
      </c>
      <c r="S1909" t="s">
        <v>29</v>
      </c>
      <c r="T1909" t="s">
        <v>21</v>
      </c>
      <c r="U1909" t="s">
        <v>21</v>
      </c>
      <c r="V1909" t="s">
        <v>33</v>
      </c>
      <c r="W1909" s="2" t="s">
        <v>66</v>
      </c>
      <c r="Y1909">
        <f>IF(J1909=Legend!$B$3,0,IF(J1909=Legend!$B$4,1,IF(J1909=Legend!$B$5,2,0)))</f>
        <v>1</v>
      </c>
      <c r="Z1909">
        <f t="shared" si="204"/>
        <v>1</v>
      </c>
      <c r="AA1909">
        <f t="shared" si="205"/>
        <v>0</v>
      </c>
      <c r="AB1909">
        <f t="shared" si="206"/>
        <v>1</v>
      </c>
      <c r="AC1909">
        <f>IF(N1909=Legend!$D$3,3,IF(N1909=Legend!$D$4,2,IF(N1909=Legend!$D$5,1,0)))</f>
        <v>3</v>
      </c>
      <c r="AD1909">
        <f t="shared" si="207"/>
        <v>1</v>
      </c>
      <c r="AF1909">
        <f t="shared" si="208"/>
        <v>0</v>
      </c>
      <c r="AG1909">
        <f>IF(R1909=Legend!$F$3,3,IF(R1909=Legend!$F$4,2,IF(R1909=Legend!$F$5,1,0)))</f>
        <v>2</v>
      </c>
      <c r="AH1909">
        <f>IF(S1909=Legend!$F$3,3,IF(S1909=Legend!$F$4,2,IF(S1909=Legend!$F$5,1,0)))</f>
        <v>3</v>
      </c>
      <c r="AK1909">
        <f>IF(V1909=Legend!$H$3,3,IF(V1909=Legend!$H$4,2,IF(V1909=Legend!$H$5,1,0)))</f>
        <v>1</v>
      </c>
      <c r="AM1909">
        <f t="shared" si="209"/>
        <v>13</v>
      </c>
    </row>
    <row r="1910" spans="1:39" ht="140.4" x14ac:dyDescent="0.3">
      <c r="A1910" t="s">
        <v>73</v>
      </c>
      <c r="B1910" t="s">
        <v>162</v>
      </c>
      <c r="C1910" t="s">
        <v>274</v>
      </c>
      <c r="D1910" t="s">
        <v>293</v>
      </c>
      <c r="E1910" t="str">
        <f t="shared" si="203"/>
        <v>NEW MART</v>
      </c>
      <c r="F1910" t="s">
        <v>58</v>
      </c>
      <c r="G1910" t="s">
        <v>21</v>
      </c>
      <c r="H1910" t="s">
        <v>21</v>
      </c>
      <c r="I1910" t="s">
        <v>22</v>
      </c>
      <c r="J1910" t="s">
        <v>35</v>
      </c>
      <c r="K1910" t="s">
        <v>24</v>
      </c>
      <c r="L1910" t="s">
        <v>25</v>
      </c>
      <c r="M1910" t="s">
        <v>25</v>
      </c>
      <c r="N1910" t="s">
        <v>28</v>
      </c>
      <c r="O1910" t="s">
        <v>25</v>
      </c>
      <c r="P1910" t="s">
        <v>21</v>
      </c>
      <c r="Q1910" t="s">
        <v>27</v>
      </c>
      <c r="R1910" t="s">
        <v>45</v>
      </c>
      <c r="S1910" t="s">
        <v>28</v>
      </c>
      <c r="T1910" t="s">
        <v>21</v>
      </c>
      <c r="U1910" t="s">
        <v>21</v>
      </c>
      <c r="V1910" t="s">
        <v>33</v>
      </c>
      <c r="W1910" s="2" t="s">
        <v>34</v>
      </c>
      <c r="Y1910">
        <f>IF(J1910=Legend!$B$3,0,IF(J1910=Legend!$B$4,1,IF(J1910=Legend!$B$5,2,0)))</f>
        <v>0</v>
      </c>
      <c r="Z1910">
        <f t="shared" si="204"/>
        <v>1</v>
      </c>
      <c r="AA1910">
        <f t="shared" si="205"/>
        <v>1</v>
      </c>
      <c r="AB1910">
        <f t="shared" si="206"/>
        <v>1</v>
      </c>
      <c r="AC1910">
        <f>IF(N1910=Legend!$D$3,3,IF(N1910=Legend!$D$4,2,IF(N1910=Legend!$D$5,1,0)))</f>
        <v>1</v>
      </c>
      <c r="AD1910">
        <f t="shared" si="207"/>
        <v>1</v>
      </c>
      <c r="AF1910">
        <f t="shared" si="208"/>
        <v>0</v>
      </c>
      <c r="AG1910">
        <f>IF(R1910=Legend!$F$3,3,IF(R1910=Legend!$F$4,2,IF(R1910=Legend!$F$5,1,0)))</f>
        <v>1</v>
      </c>
      <c r="AH1910">
        <f>IF(S1910=Legend!$F$3,3,IF(S1910=Legend!$F$4,2,IF(S1910=Legend!$F$5,1,0)))</f>
        <v>2</v>
      </c>
      <c r="AK1910">
        <f>IF(V1910=Legend!$H$3,3,IF(V1910=Legend!$H$4,2,IF(V1910=Legend!$H$5,1,0)))</f>
        <v>1</v>
      </c>
      <c r="AM1910">
        <f t="shared" si="209"/>
        <v>9</v>
      </c>
    </row>
    <row r="1911" spans="1:39" ht="140.4" x14ac:dyDescent="0.3">
      <c r="A1911" t="s">
        <v>56</v>
      </c>
      <c r="B1911" t="s">
        <v>1602</v>
      </c>
      <c r="C1911" t="s">
        <v>1633</v>
      </c>
      <c r="D1911" t="s">
        <v>2332</v>
      </c>
      <c r="E1911" t="str">
        <f t="shared" si="203"/>
        <v>NEW SINAR PAGI</v>
      </c>
      <c r="F1911" t="s">
        <v>67</v>
      </c>
      <c r="G1911" t="s">
        <v>21</v>
      </c>
      <c r="H1911" t="s">
        <v>21</v>
      </c>
      <c r="I1911" t="s">
        <v>22</v>
      </c>
      <c r="J1911" t="s">
        <v>35</v>
      </c>
      <c r="K1911" t="s">
        <v>24</v>
      </c>
      <c r="L1911" t="s">
        <v>25</v>
      </c>
      <c r="M1911" t="s">
        <v>25</v>
      </c>
      <c r="N1911" t="s">
        <v>26</v>
      </c>
      <c r="O1911" t="s">
        <v>25</v>
      </c>
      <c r="P1911" t="s">
        <v>21</v>
      </c>
      <c r="Q1911" t="s">
        <v>27</v>
      </c>
      <c r="R1911" t="s">
        <v>28</v>
      </c>
      <c r="S1911" t="s">
        <v>29</v>
      </c>
      <c r="T1911" t="s">
        <v>21</v>
      </c>
      <c r="U1911" t="s">
        <v>21</v>
      </c>
      <c r="V1911" t="s">
        <v>33</v>
      </c>
      <c r="W1911" s="2" t="s">
        <v>34</v>
      </c>
      <c r="Y1911">
        <f>IF(J1911=Legend!$B$3,0,IF(J1911=Legend!$B$4,1,IF(J1911=Legend!$B$5,2,0)))</f>
        <v>0</v>
      </c>
      <c r="Z1911">
        <f t="shared" si="204"/>
        <v>1</v>
      </c>
      <c r="AA1911">
        <f t="shared" si="205"/>
        <v>1</v>
      </c>
      <c r="AB1911">
        <f t="shared" si="206"/>
        <v>1</v>
      </c>
      <c r="AC1911">
        <f>IF(N1911=Legend!$D$3,3,IF(N1911=Legend!$D$4,2,IF(N1911=Legend!$D$5,1,0)))</f>
        <v>2</v>
      </c>
      <c r="AD1911">
        <f t="shared" si="207"/>
        <v>1</v>
      </c>
      <c r="AF1911">
        <f t="shared" si="208"/>
        <v>0</v>
      </c>
      <c r="AG1911">
        <f>IF(R1911=Legend!$F$3,3,IF(R1911=Legend!$F$4,2,IF(R1911=Legend!$F$5,1,0)))</f>
        <v>2</v>
      </c>
      <c r="AH1911">
        <f>IF(S1911=Legend!$F$3,3,IF(S1911=Legend!$F$4,2,IF(S1911=Legend!$F$5,1,0)))</f>
        <v>3</v>
      </c>
      <c r="AK1911">
        <f>IF(V1911=Legend!$H$3,3,IF(V1911=Legend!$H$4,2,IF(V1911=Legend!$H$5,1,0)))</f>
        <v>1</v>
      </c>
      <c r="AM1911">
        <f t="shared" si="209"/>
        <v>12</v>
      </c>
    </row>
    <row r="1912" spans="1:39" ht="156" x14ac:dyDescent="0.3">
      <c r="A1912" t="s">
        <v>102</v>
      </c>
      <c r="B1912" t="s">
        <v>174</v>
      </c>
      <c r="C1912" t="s">
        <v>195</v>
      </c>
      <c r="D1912" t="s">
        <v>3796</v>
      </c>
      <c r="E1912" t="str">
        <f t="shared" si="203"/>
        <v>NEXT</v>
      </c>
      <c r="F1912" t="s">
        <v>102</v>
      </c>
      <c r="G1912" t="s">
        <v>21</v>
      </c>
      <c r="H1912" t="s">
        <v>21</v>
      </c>
      <c r="I1912" t="s">
        <v>22</v>
      </c>
      <c r="J1912" t="s">
        <v>35</v>
      </c>
      <c r="K1912" t="s">
        <v>24</v>
      </c>
      <c r="L1912" t="s">
        <v>25</v>
      </c>
      <c r="M1912" t="s">
        <v>25</v>
      </c>
      <c r="N1912" t="s">
        <v>26</v>
      </c>
      <c r="O1912" t="s">
        <v>25</v>
      </c>
      <c r="P1912" t="s">
        <v>25</v>
      </c>
      <c r="Q1912" t="s">
        <v>60</v>
      </c>
      <c r="R1912" t="s">
        <v>45</v>
      </c>
      <c r="S1912" t="s">
        <v>28</v>
      </c>
      <c r="T1912" t="s">
        <v>21</v>
      </c>
      <c r="U1912" t="s">
        <v>21</v>
      </c>
      <c r="V1912" t="s">
        <v>42</v>
      </c>
      <c r="W1912" s="2" t="s">
        <v>31</v>
      </c>
      <c r="Y1912">
        <f>IF(J1912=Legend!$B$3,0,IF(J1912=Legend!$B$4,1,IF(J1912=Legend!$B$5,2,0)))</f>
        <v>0</v>
      </c>
      <c r="Z1912">
        <f t="shared" si="204"/>
        <v>1</v>
      </c>
      <c r="AA1912">
        <f t="shared" si="205"/>
        <v>1</v>
      </c>
      <c r="AB1912">
        <f t="shared" si="206"/>
        <v>1</v>
      </c>
      <c r="AC1912">
        <f>IF(N1912=Legend!$D$3,3,IF(N1912=Legend!$D$4,2,IF(N1912=Legend!$D$5,1,0)))</f>
        <v>2</v>
      </c>
      <c r="AD1912">
        <f t="shared" si="207"/>
        <v>1</v>
      </c>
      <c r="AF1912">
        <f t="shared" si="208"/>
        <v>2</v>
      </c>
      <c r="AG1912">
        <f>IF(R1912=Legend!$F$3,3,IF(R1912=Legend!$F$4,2,IF(R1912=Legend!$F$5,1,0)))</f>
        <v>1</v>
      </c>
      <c r="AH1912">
        <f>IF(S1912=Legend!$F$3,3,IF(S1912=Legend!$F$4,2,IF(S1912=Legend!$F$5,1,0)))</f>
        <v>2</v>
      </c>
      <c r="AK1912">
        <f>IF(V1912=Legend!$H$3,3,IF(V1912=Legend!$H$4,2,IF(V1912=Legend!$H$5,1,0)))</f>
        <v>0</v>
      </c>
      <c r="AM1912">
        <f t="shared" si="209"/>
        <v>11</v>
      </c>
    </row>
    <row r="1913" spans="1:39" ht="78" x14ac:dyDescent="0.3">
      <c r="A1913" t="s">
        <v>39</v>
      </c>
      <c r="B1913" t="s">
        <v>162</v>
      </c>
      <c r="C1913" t="s">
        <v>656</v>
      </c>
      <c r="D1913" t="s">
        <v>662</v>
      </c>
      <c r="E1913" t="str">
        <f t="shared" si="203"/>
        <v>NGASEM. GOMBONG</v>
      </c>
      <c r="F1913" t="s">
        <v>39</v>
      </c>
      <c r="G1913" t="s">
        <v>21</v>
      </c>
      <c r="H1913" t="s">
        <v>21</v>
      </c>
      <c r="I1913" t="s">
        <v>22</v>
      </c>
      <c r="J1913" t="s">
        <v>35</v>
      </c>
      <c r="K1913" t="s">
        <v>24</v>
      </c>
      <c r="L1913" t="s">
        <v>21</v>
      </c>
      <c r="M1913" t="s">
        <v>25</v>
      </c>
      <c r="N1913" t="s">
        <v>47</v>
      </c>
      <c r="O1913" t="s">
        <v>21</v>
      </c>
      <c r="P1913" t="s">
        <v>21</v>
      </c>
      <c r="Q1913" t="s">
        <v>27</v>
      </c>
      <c r="R1913" t="s">
        <v>45</v>
      </c>
      <c r="S1913" t="s">
        <v>28</v>
      </c>
      <c r="T1913" t="s">
        <v>21</v>
      </c>
      <c r="U1913" t="s">
        <v>21</v>
      </c>
      <c r="V1913" t="s">
        <v>42</v>
      </c>
      <c r="W1913" s="2" t="s">
        <v>57</v>
      </c>
      <c r="Y1913">
        <f>IF(J1913=Legend!$B$3,0,IF(J1913=Legend!$B$4,1,IF(J1913=Legend!$B$5,2,0)))</f>
        <v>0</v>
      </c>
      <c r="Z1913">
        <f t="shared" si="204"/>
        <v>1</v>
      </c>
      <c r="AA1913">
        <f t="shared" si="205"/>
        <v>0</v>
      </c>
      <c r="AB1913">
        <f t="shared" si="206"/>
        <v>1</v>
      </c>
      <c r="AC1913">
        <f>IF(N1913=Legend!$D$3,3,IF(N1913=Legend!$D$4,2,IF(N1913=Legend!$D$5,1,0)))</f>
        <v>0</v>
      </c>
      <c r="AD1913">
        <f t="shared" si="207"/>
        <v>0</v>
      </c>
      <c r="AF1913">
        <f t="shared" si="208"/>
        <v>0</v>
      </c>
      <c r="AG1913">
        <f>IF(R1913=Legend!$F$3,3,IF(R1913=Legend!$F$4,2,IF(R1913=Legend!$F$5,1,0)))</f>
        <v>1</v>
      </c>
      <c r="AH1913">
        <f>IF(S1913=Legend!$F$3,3,IF(S1913=Legend!$F$4,2,IF(S1913=Legend!$F$5,1,0)))</f>
        <v>2</v>
      </c>
      <c r="AK1913">
        <f>IF(V1913=Legend!$H$3,3,IF(V1913=Legend!$H$4,2,IF(V1913=Legend!$H$5,1,0)))</f>
        <v>0</v>
      </c>
      <c r="AM1913">
        <f t="shared" si="209"/>
        <v>5</v>
      </c>
    </row>
    <row r="1914" spans="1:39" ht="109.2" x14ac:dyDescent="0.3">
      <c r="A1914" t="s">
        <v>61</v>
      </c>
      <c r="B1914" t="s">
        <v>1056</v>
      </c>
      <c r="C1914" t="s">
        <v>1127</v>
      </c>
      <c r="D1914" t="s">
        <v>1139</v>
      </c>
      <c r="E1914" t="str">
        <f t="shared" si="203"/>
        <v>NGASO JAYA, MM</v>
      </c>
      <c r="F1914" t="s">
        <v>61</v>
      </c>
      <c r="G1914" t="s">
        <v>21</v>
      </c>
      <c r="H1914" t="s">
        <v>21</v>
      </c>
      <c r="I1914" t="s">
        <v>22</v>
      </c>
      <c r="J1914" t="s">
        <v>35</v>
      </c>
      <c r="K1914" t="s">
        <v>24</v>
      </c>
      <c r="L1914" t="s">
        <v>25</v>
      </c>
      <c r="M1914" t="s">
        <v>25</v>
      </c>
      <c r="N1914" t="s">
        <v>26</v>
      </c>
      <c r="O1914" t="s">
        <v>25</v>
      </c>
      <c r="P1914" t="s">
        <v>21</v>
      </c>
      <c r="Q1914" t="s">
        <v>27</v>
      </c>
      <c r="R1914" t="s">
        <v>45</v>
      </c>
      <c r="S1914" t="s">
        <v>28</v>
      </c>
      <c r="T1914" t="s">
        <v>21</v>
      </c>
      <c r="U1914" t="s">
        <v>21</v>
      </c>
      <c r="V1914" t="s">
        <v>42</v>
      </c>
      <c r="W1914" s="2" t="s">
        <v>66</v>
      </c>
      <c r="Y1914">
        <f>IF(J1914=Legend!$B$3,0,IF(J1914=Legend!$B$4,1,IF(J1914=Legend!$B$5,2,0)))</f>
        <v>0</v>
      </c>
      <c r="Z1914">
        <f t="shared" si="204"/>
        <v>1</v>
      </c>
      <c r="AA1914">
        <f t="shared" si="205"/>
        <v>1</v>
      </c>
      <c r="AB1914">
        <f t="shared" si="206"/>
        <v>1</v>
      </c>
      <c r="AC1914">
        <f>IF(N1914=Legend!$D$3,3,IF(N1914=Legend!$D$4,2,IF(N1914=Legend!$D$5,1,0)))</f>
        <v>2</v>
      </c>
      <c r="AD1914">
        <f t="shared" si="207"/>
        <v>1</v>
      </c>
      <c r="AF1914">
        <f t="shared" si="208"/>
        <v>0</v>
      </c>
      <c r="AG1914">
        <f>IF(R1914=Legend!$F$3,3,IF(R1914=Legend!$F$4,2,IF(R1914=Legend!$F$5,1,0)))</f>
        <v>1</v>
      </c>
      <c r="AH1914">
        <f>IF(S1914=Legend!$F$3,3,IF(S1914=Legend!$F$4,2,IF(S1914=Legend!$F$5,1,0)))</f>
        <v>2</v>
      </c>
      <c r="AK1914">
        <f>IF(V1914=Legend!$H$3,3,IF(V1914=Legend!$H$4,2,IF(V1914=Legend!$H$5,1,0)))</f>
        <v>0</v>
      </c>
      <c r="AM1914">
        <f t="shared" si="209"/>
        <v>9</v>
      </c>
    </row>
    <row r="1915" spans="1:39" ht="156" x14ac:dyDescent="0.3">
      <c r="A1915" t="s">
        <v>79</v>
      </c>
      <c r="B1915" t="s">
        <v>478</v>
      </c>
      <c r="C1915" t="s">
        <v>562</v>
      </c>
      <c r="D1915" t="s">
        <v>572</v>
      </c>
      <c r="E1915" t="str">
        <f t="shared" si="203"/>
        <v>NGEPAS SWALAYAN</v>
      </c>
      <c r="F1915" t="s">
        <v>79</v>
      </c>
      <c r="G1915" t="s">
        <v>21</v>
      </c>
      <c r="H1915" t="s">
        <v>21</v>
      </c>
      <c r="I1915" t="s">
        <v>22</v>
      </c>
      <c r="J1915" t="s">
        <v>23</v>
      </c>
      <c r="K1915" t="s">
        <v>24</v>
      </c>
      <c r="L1915" t="s">
        <v>25</v>
      </c>
      <c r="M1915" t="s">
        <v>25</v>
      </c>
      <c r="N1915" t="s">
        <v>26</v>
      </c>
      <c r="O1915" t="s">
        <v>25</v>
      </c>
      <c r="P1915" t="s">
        <v>21</v>
      </c>
      <c r="Q1915" t="s">
        <v>27</v>
      </c>
      <c r="R1915" t="s">
        <v>45</v>
      </c>
      <c r="S1915" t="s">
        <v>29</v>
      </c>
      <c r="T1915" t="s">
        <v>21</v>
      </c>
      <c r="U1915" t="s">
        <v>21</v>
      </c>
      <c r="V1915" t="s">
        <v>30</v>
      </c>
      <c r="W1915" s="2" t="s">
        <v>31</v>
      </c>
      <c r="Y1915">
        <f>IF(J1915=Legend!$B$3,0,IF(J1915=Legend!$B$4,1,IF(J1915=Legend!$B$5,2,0)))</f>
        <v>1</v>
      </c>
      <c r="Z1915">
        <f t="shared" si="204"/>
        <v>1</v>
      </c>
      <c r="AA1915">
        <f t="shared" si="205"/>
        <v>1</v>
      </c>
      <c r="AB1915">
        <f t="shared" si="206"/>
        <v>1</v>
      </c>
      <c r="AC1915">
        <f>IF(N1915=Legend!$D$3,3,IF(N1915=Legend!$D$4,2,IF(N1915=Legend!$D$5,1,0)))</f>
        <v>2</v>
      </c>
      <c r="AD1915">
        <f t="shared" si="207"/>
        <v>1</v>
      </c>
      <c r="AF1915">
        <f t="shared" si="208"/>
        <v>0</v>
      </c>
      <c r="AG1915">
        <f>IF(R1915=Legend!$F$3,3,IF(R1915=Legend!$F$4,2,IF(R1915=Legend!$F$5,1,0)))</f>
        <v>1</v>
      </c>
      <c r="AH1915">
        <f>IF(S1915=Legend!$F$3,3,IF(S1915=Legend!$F$4,2,IF(S1915=Legend!$F$5,1,0)))</f>
        <v>3</v>
      </c>
      <c r="AK1915">
        <f>IF(V1915=Legend!$H$3,3,IF(V1915=Legend!$H$4,2,IF(V1915=Legend!$H$5,1,0)))</f>
        <v>2</v>
      </c>
      <c r="AM1915">
        <f t="shared" si="209"/>
        <v>13</v>
      </c>
    </row>
    <row r="1916" spans="1:39" ht="140.4" x14ac:dyDescent="0.3">
      <c r="A1916" t="s">
        <v>73</v>
      </c>
      <c r="B1916" t="s">
        <v>162</v>
      </c>
      <c r="C1916" t="s">
        <v>274</v>
      </c>
      <c r="D1916" t="s">
        <v>291</v>
      </c>
      <c r="E1916" t="str">
        <f t="shared" si="203"/>
        <v>NGUPIT/FARAH SUSILOWATI</v>
      </c>
      <c r="F1916" t="s">
        <v>37</v>
      </c>
      <c r="G1916" t="s">
        <v>21</v>
      </c>
      <c r="H1916" t="s">
        <v>21</v>
      </c>
      <c r="I1916" t="s">
        <v>22</v>
      </c>
      <c r="J1916" t="s">
        <v>23</v>
      </c>
      <c r="K1916" t="s">
        <v>24</v>
      </c>
      <c r="L1916" t="s">
        <v>25</v>
      </c>
      <c r="M1916" t="s">
        <v>25</v>
      </c>
      <c r="N1916" t="s">
        <v>28</v>
      </c>
      <c r="O1916" t="s">
        <v>25</v>
      </c>
      <c r="P1916" t="s">
        <v>21</v>
      </c>
      <c r="Q1916" t="s">
        <v>27</v>
      </c>
      <c r="R1916" t="s">
        <v>45</v>
      </c>
      <c r="S1916" t="s">
        <v>29</v>
      </c>
      <c r="T1916" t="s">
        <v>21</v>
      </c>
      <c r="U1916" t="s">
        <v>21</v>
      </c>
      <c r="V1916" t="s">
        <v>33</v>
      </c>
      <c r="W1916" s="2" t="s">
        <v>34</v>
      </c>
      <c r="Y1916">
        <f>IF(J1916=Legend!$B$3,0,IF(J1916=Legend!$B$4,1,IF(J1916=Legend!$B$5,2,0)))</f>
        <v>1</v>
      </c>
      <c r="Z1916">
        <f t="shared" si="204"/>
        <v>1</v>
      </c>
      <c r="AA1916">
        <f t="shared" si="205"/>
        <v>1</v>
      </c>
      <c r="AB1916">
        <f t="shared" si="206"/>
        <v>1</v>
      </c>
      <c r="AC1916">
        <f>IF(N1916=Legend!$D$3,3,IF(N1916=Legend!$D$4,2,IF(N1916=Legend!$D$5,1,0)))</f>
        <v>1</v>
      </c>
      <c r="AD1916">
        <f t="shared" si="207"/>
        <v>1</v>
      </c>
      <c r="AF1916">
        <f t="shared" si="208"/>
        <v>0</v>
      </c>
      <c r="AG1916">
        <f>IF(R1916=Legend!$F$3,3,IF(R1916=Legend!$F$4,2,IF(R1916=Legend!$F$5,1,0)))</f>
        <v>1</v>
      </c>
      <c r="AH1916">
        <f>IF(S1916=Legend!$F$3,3,IF(S1916=Legend!$F$4,2,IF(S1916=Legend!$F$5,1,0)))</f>
        <v>3</v>
      </c>
      <c r="AK1916">
        <f>IF(V1916=Legend!$H$3,3,IF(V1916=Legend!$H$4,2,IF(V1916=Legend!$H$5,1,0)))</f>
        <v>1</v>
      </c>
      <c r="AM1916">
        <f t="shared" si="209"/>
        <v>11</v>
      </c>
    </row>
    <row r="1917" spans="1:39" ht="140.4" x14ac:dyDescent="0.3">
      <c r="A1917" t="s">
        <v>62</v>
      </c>
      <c r="B1917" t="s">
        <v>1733</v>
      </c>
      <c r="C1917" t="s">
        <v>1734</v>
      </c>
      <c r="D1917" t="s">
        <v>1750</v>
      </c>
      <c r="E1917" t="str">
        <f t="shared" si="203"/>
        <v>NIA/JL.MANUNGGAL (DEKAT DARI KANTOR BUPATI)</v>
      </c>
      <c r="F1917" t="s">
        <v>32</v>
      </c>
      <c r="G1917" t="s">
        <v>21</v>
      </c>
      <c r="H1917" t="s">
        <v>21</v>
      </c>
      <c r="I1917" t="s">
        <v>22</v>
      </c>
      <c r="J1917" t="s">
        <v>23</v>
      </c>
      <c r="K1917" t="s">
        <v>24</v>
      </c>
      <c r="L1917" t="s">
        <v>25</v>
      </c>
      <c r="M1917" t="s">
        <v>25</v>
      </c>
      <c r="N1917" t="s">
        <v>26</v>
      </c>
      <c r="O1917" t="s">
        <v>21</v>
      </c>
      <c r="P1917" t="s">
        <v>21</v>
      </c>
      <c r="Q1917" t="s">
        <v>60</v>
      </c>
      <c r="R1917" t="s">
        <v>45</v>
      </c>
      <c r="S1917" t="s">
        <v>45</v>
      </c>
      <c r="T1917" t="s">
        <v>21</v>
      </c>
      <c r="U1917" t="s">
        <v>21</v>
      </c>
      <c r="V1917" t="s">
        <v>33</v>
      </c>
      <c r="W1917" s="2" t="s">
        <v>34</v>
      </c>
      <c r="Y1917">
        <f>IF(J1917=Legend!$B$3,0,IF(J1917=Legend!$B$4,1,IF(J1917=Legend!$B$5,2,0)))</f>
        <v>1</v>
      </c>
      <c r="Z1917">
        <f t="shared" si="204"/>
        <v>1</v>
      </c>
      <c r="AA1917">
        <f t="shared" si="205"/>
        <v>1</v>
      </c>
      <c r="AB1917">
        <f t="shared" si="206"/>
        <v>1</v>
      </c>
      <c r="AC1917">
        <f>IF(N1917=Legend!$D$3,3,IF(N1917=Legend!$D$4,2,IF(N1917=Legend!$D$5,1,0)))</f>
        <v>2</v>
      </c>
      <c r="AD1917">
        <f t="shared" si="207"/>
        <v>0</v>
      </c>
      <c r="AF1917">
        <f t="shared" si="208"/>
        <v>2</v>
      </c>
      <c r="AG1917">
        <f>IF(R1917=Legend!$F$3,3,IF(R1917=Legend!$F$4,2,IF(R1917=Legend!$F$5,1,0)))</f>
        <v>1</v>
      </c>
      <c r="AH1917">
        <f>IF(S1917=Legend!$F$3,3,IF(S1917=Legend!$F$4,2,IF(S1917=Legend!$F$5,1,0)))</f>
        <v>1</v>
      </c>
      <c r="AK1917">
        <f>IF(V1917=Legend!$H$3,3,IF(V1917=Legend!$H$4,2,IF(V1917=Legend!$H$5,1,0)))</f>
        <v>1</v>
      </c>
      <c r="AM1917">
        <f t="shared" si="209"/>
        <v>11</v>
      </c>
    </row>
    <row r="1918" spans="1:39" ht="140.4" x14ac:dyDescent="0.3">
      <c r="A1918" t="s">
        <v>137</v>
      </c>
      <c r="B1918" t="s">
        <v>932</v>
      </c>
      <c r="C1918" t="s">
        <v>3414</v>
      </c>
      <c r="D1918" t="s">
        <v>4713</v>
      </c>
      <c r="E1918" t="str">
        <f t="shared" si="203"/>
        <v>NIAGA MART</v>
      </c>
      <c r="F1918" t="s">
        <v>137</v>
      </c>
      <c r="G1918" t="s">
        <v>21</v>
      </c>
      <c r="H1918" t="s">
        <v>21</v>
      </c>
      <c r="I1918" t="s">
        <v>22</v>
      </c>
      <c r="J1918" t="s">
        <v>23</v>
      </c>
      <c r="K1918" t="s">
        <v>24</v>
      </c>
      <c r="L1918" t="s">
        <v>25</v>
      </c>
      <c r="M1918" t="s">
        <v>25</v>
      </c>
      <c r="N1918" t="s">
        <v>26</v>
      </c>
      <c r="O1918" t="s">
        <v>25</v>
      </c>
      <c r="P1918" t="s">
        <v>21</v>
      </c>
      <c r="Q1918" t="s">
        <v>27</v>
      </c>
      <c r="R1918" t="s">
        <v>45</v>
      </c>
      <c r="S1918" t="s">
        <v>29</v>
      </c>
      <c r="T1918" t="s">
        <v>21</v>
      </c>
      <c r="U1918" t="s">
        <v>21</v>
      </c>
      <c r="V1918" t="s">
        <v>33</v>
      </c>
      <c r="W1918" s="2" t="s">
        <v>34</v>
      </c>
      <c r="Y1918">
        <f>IF(J1918=Legend!$B$3,0,IF(J1918=Legend!$B$4,1,IF(J1918=Legend!$B$5,2,0)))</f>
        <v>1</v>
      </c>
      <c r="Z1918">
        <f t="shared" si="204"/>
        <v>1</v>
      </c>
      <c r="AA1918">
        <f t="shared" si="205"/>
        <v>1</v>
      </c>
      <c r="AB1918">
        <f t="shared" si="206"/>
        <v>1</v>
      </c>
      <c r="AC1918">
        <f>IF(N1918=Legend!$D$3,3,IF(N1918=Legend!$D$4,2,IF(N1918=Legend!$D$5,1,0)))</f>
        <v>2</v>
      </c>
      <c r="AD1918">
        <f t="shared" si="207"/>
        <v>1</v>
      </c>
      <c r="AF1918">
        <f t="shared" si="208"/>
        <v>0</v>
      </c>
      <c r="AG1918">
        <f>IF(R1918=Legend!$F$3,3,IF(R1918=Legend!$F$4,2,IF(R1918=Legend!$F$5,1,0)))</f>
        <v>1</v>
      </c>
      <c r="AH1918">
        <f>IF(S1918=Legend!$F$3,3,IF(S1918=Legend!$F$4,2,IF(S1918=Legend!$F$5,1,0)))</f>
        <v>3</v>
      </c>
      <c r="AK1918">
        <f>IF(V1918=Legend!$H$3,3,IF(V1918=Legend!$H$4,2,IF(V1918=Legend!$H$5,1,0)))</f>
        <v>1</v>
      </c>
      <c r="AM1918">
        <f t="shared" si="209"/>
        <v>12</v>
      </c>
    </row>
    <row r="1919" spans="1:39" ht="156" x14ac:dyDescent="0.3">
      <c r="A1919" t="s">
        <v>85</v>
      </c>
      <c r="B1919" t="s">
        <v>2570</v>
      </c>
      <c r="C1919" t="s">
        <v>2571</v>
      </c>
      <c r="D1919" t="s">
        <v>4527</v>
      </c>
      <c r="E1919" t="str">
        <f t="shared" si="203"/>
        <v>NIAGA MULTI RITEL SELAPARANG</v>
      </c>
      <c r="F1919" t="s">
        <v>85</v>
      </c>
      <c r="G1919" t="s">
        <v>21</v>
      </c>
      <c r="H1919" t="s">
        <v>21</v>
      </c>
      <c r="I1919" t="s">
        <v>22</v>
      </c>
      <c r="J1919" t="s">
        <v>41</v>
      </c>
      <c r="K1919" t="s">
        <v>24</v>
      </c>
      <c r="L1919" t="s">
        <v>25</v>
      </c>
      <c r="M1919" t="s">
        <v>25</v>
      </c>
      <c r="N1919" t="s">
        <v>38</v>
      </c>
      <c r="O1919" t="s">
        <v>25</v>
      </c>
      <c r="P1919" t="s">
        <v>21</v>
      </c>
      <c r="Q1919" t="s">
        <v>27</v>
      </c>
      <c r="R1919" t="s">
        <v>29</v>
      </c>
      <c r="S1919" t="s">
        <v>29</v>
      </c>
      <c r="T1919" t="s">
        <v>21</v>
      </c>
      <c r="U1919" t="s">
        <v>21</v>
      </c>
      <c r="V1919" t="s">
        <v>75</v>
      </c>
      <c r="W1919" s="2" t="s">
        <v>31</v>
      </c>
      <c r="Y1919">
        <f>IF(J1919=Legend!$B$3,0,IF(J1919=Legend!$B$4,1,IF(J1919=Legend!$B$5,2,0)))</f>
        <v>2</v>
      </c>
      <c r="Z1919">
        <f t="shared" si="204"/>
        <v>1</v>
      </c>
      <c r="AA1919">
        <f t="shared" si="205"/>
        <v>1</v>
      </c>
      <c r="AB1919">
        <f t="shared" si="206"/>
        <v>1</v>
      </c>
      <c r="AC1919">
        <f>IF(N1919=Legend!$D$3,3,IF(N1919=Legend!$D$4,2,IF(N1919=Legend!$D$5,1,0)))</f>
        <v>3</v>
      </c>
      <c r="AD1919">
        <f t="shared" si="207"/>
        <v>1</v>
      </c>
      <c r="AF1919">
        <f t="shared" si="208"/>
        <v>0</v>
      </c>
      <c r="AG1919">
        <f>IF(R1919=Legend!$F$3,3,IF(R1919=Legend!$F$4,2,IF(R1919=Legend!$F$5,1,0)))</f>
        <v>3</v>
      </c>
      <c r="AH1919">
        <f>IF(S1919=Legend!$F$3,3,IF(S1919=Legend!$F$4,2,IF(S1919=Legend!$F$5,1,0)))</f>
        <v>3</v>
      </c>
      <c r="AK1919">
        <f>IF(V1919=Legend!$H$3,3,IF(V1919=Legend!$H$4,2,IF(V1919=Legend!$H$5,1,0)))</f>
        <v>3</v>
      </c>
      <c r="AM1919">
        <f t="shared" si="209"/>
        <v>18</v>
      </c>
    </row>
    <row r="1920" spans="1:39" ht="156" x14ac:dyDescent="0.3">
      <c r="A1920" t="s">
        <v>40</v>
      </c>
      <c r="B1920" t="s">
        <v>2570</v>
      </c>
      <c r="C1920" t="s">
        <v>2571</v>
      </c>
      <c r="D1920" t="s">
        <v>3393</v>
      </c>
      <c r="E1920" t="str">
        <f t="shared" si="203"/>
        <v>NIAGA MULTI RITEL SRIWIJAYA</v>
      </c>
      <c r="F1920" t="s">
        <v>40</v>
      </c>
      <c r="G1920" t="s">
        <v>21</v>
      </c>
      <c r="H1920" t="s">
        <v>21</v>
      </c>
      <c r="I1920" t="s">
        <v>22</v>
      </c>
      <c r="J1920" t="s">
        <v>41</v>
      </c>
      <c r="K1920" t="s">
        <v>24</v>
      </c>
      <c r="L1920" t="s">
        <v>25</v>
      </c>
      <c r="M1920" t="s">
        <v>25</v>
      </c>
      <c r="N1920" t="s">
        <v>38</v>
      </c>
      <c r="O1920" t="s">
        <v>25</v>
      </c>
      <c r="P1920" t="s">
        <v>21</v>
      </c>
      <c r="Q1920" t="s">
        <v>27</v>
      </c>
      <c r="R1920" t="s">
        <v>29</v>
      </c>
      <c r="S1920" t="s">
        <v>29</v>
      </c>
      <c r="T1920" t="s">
        <v>21</v>
      </c>
      <c r="U1920" t="s">
        <v>21</v>
      </c>
      <c r="V1920" t="s">
        <v>75</v>
      </c>
      <c r="W1920" s="2" t="s">
        <v>31</v>
      </c>
      <c r="Y1920">
        <f>IF(J1920=Legend!$B$3,0,IF(J1920=Legend!$B$4,1,IF(J1920=Legend!$B$5,2,0)))</f>
        <v>2</v>
      </c>
      <c r="Z1920">
        <f t="shared" si="204"/>
        <v>1</v>
      </c>
      <c r="AA1920">
        <f t="shared" si="205"/>
        <v>1</v>
      </c>
      <c r="AB1920">
        <f t="shared" si="206"/>
        <v>1</v>
      </c>
      <c r="AC1920">
        <f>IF(N1920=Legend!$D$3,3,IF(N1920=Legend!$D$4,2,IF(N1920=Legend!$D$5,1,0)))</f>
        <v>3</v>
      </c>
      <c r="AD1920">
        <f t="shared" si="207"/>
        <v>1</v>
      </c>
      <c r="AF1920">
        <f t="shared" si="208"/>
        <v>0</v>
      </c>
      <c r="AG1920">
        <f>IF(R1920=Legend!$F$3,3,IF(R1920=Legend!$F$4,2,IF(R1920=Legend!$F$5,1,0)))</f>
        <v>3</v>
      </c>
      <c r="AH1920">
        <f>IF(S1920=Legend!$F$3,3,IF(S1920=Legend!$F$4,2,IF(S1920=Legend!$F$5,1,0)))</f>
        <v>3</v>
      </c>
      <c r="AK1920">
        <f>IF(V1920=Legend!$H$3,3,IF(V1920=Legend!$H$4,2,IF(V1920=Legend!$H$5,1,0)))</f>
        <v>3</v>
      </c>
      <c r="AM1920">
        <f t="shared" si="209"/>
        <v>18</v>
      </c>
    </row>
    <row r="1921" spans="1:39" ht="140.4" x14ac:dyDescent="0.3">
      <c r="A1921" t="s">
        <v>64</v>
      </c>
      <c r="B1921" t="s">
        <v>162</v>
      </c>
      <c r="C1921" t="s">
        <v>507</v>
      </c>
      <c r="D1921" t="s">
        <v>3215</v>
      </c>
      <c r="E1921" t="str">
        <f t="shared" si="203"/>
        <v>NIAS Jl. Perintis kemerdekaan TEGAL</v>
      </c>
      <c r="F1921" t="s">
        <v>64</v>
      </c>
      <c r="G1921" t="s">
        <v>21</v>
      </c>
      <c r="H1921" t="s">
        <v>21</v>
      </c>
      <c r="I1921" t="s">
        <v>22</v>
      </c>
      <c r="J1921" t="s">
        <v>23</v>
      </c>
      <c r="K1921" t="s">
        <v>24</v>
      </c>
      <c r="L1921" t="s">
        <v>25</v>
      </c>
      <c r="M1921" t="s">
        <v>25</v>
      </c>
      <c r="N1921" t="s">
        <v>38</v>
      </c>
      <c r="O1921" t="s">
        <v>25</v>
      </c>
      <c r="P1921" t="s">
        <v>21</v>
      </c>
      <c r="Q1921" t="s">
        <v>27</v>
      </c>
      <c r="R1921" t="s">
        <v>45</v>
      </c>
      <c r="S1921" t="s">
        <v>29</v>
      </c>
      <c r="T1921" t="s">
        <v>21</v>
      </c>
      <c r="U1921" t="s">
        <v>21</v>
      </c>
      <c r="V1921" t="s">
        <v>33</v>
      </c>
      <c r="W1921" s="2" t="s">
        <v>34</v>
      </c>
      <c r="Y1921">
        <f>IF(J1921=Legend!$B$3,0,IF(J1921=Legend!$B$4,1,IF(J1921=Legend!$B$5,2,0)))</f>
        <v>1</v>
      </c>
      <c r="Z1921">
        <f t="shared" si="204"/>
        <v>1</v>
      </c>
      <c r="AA1921">
        <f t="shared" si="205"/>
        <v>1</v>
      </c>
      <c r="AB1921">
        <f t="shared" si="206"/>
        <v>1</v>
      </c>
      <c r="AC1921">
        <f>IF(N1921=Legend!$D$3,3,IF(N1921=Legend!$D$4,2,IF(N1921=Legend!$D$5,1,0)))</f>
        <v>3</v>
      </c>
      <c r="AD1921">
        <f t="shared" si="207"/>
        <v>1</v>
      </c>
      <c r="AF1921">
        <f t="shared" si="208"/>
        <v>0</v>
      </c>
      <c r="AG1921">
        <f>IF(R1921=Legend!$F$3,3,IF(R1921=Legend!$F$4,2,IF(R1921=Legend!$F$5,1,0)))</f>
        <v>1</v>
      </c>
      <c r="AH1921">
        <f>IF(S1921=Legend!$F$3,3,IF(S1921=Legend!$F$4,2,IF(S1921=Legend!$F$5,1,0)))</f>
        <v>3</v>
      </c>
      <c r="AK1921">
        <f>IF(V1921=Legend!$H$3,3,IF(V1921=Legend!$H$4,2,IF(V1921=Legend!$H$5,1,0)))</f>
        <v>1</v>
      </c>
      <c r="AM1921">
        <f t="shared" si="209"/>
        <v>13</v>
      </c>
    </row>
    <row r="1922" spans="1:39" ht="109.2" x14ac:dyDescent="0.3">
      <c r="A1922" t="s">
        <v>44</v>
      </c>
      <c r="B1922" t="s">
        <v>174</v>
      </c>
      <c r="C1922" t="s">
        <v>175</v>
      </c>
      <c r="D1922" t="s">
        <v>3729</v>
      </c>
      <c r="E1922" t="str">
        <f t="shared" si="203"/>
        <v>NICE FOR KIDS</v>
      </c>
      <c r="F1922" t="s">
        <v>44</v>
      </c>
      <c r="G1922" t="s">
        <v>21</v>
      </c>
      <c r="H1922" t="s">
        <v>21</v>
      </c>
      <c r="I1922" t="s">
        <v>22</v>
      </c>
      <c r="J1922" t="s">
        <v>35</v>
      </c>
      <c r="K1922" t="s">
        <v>47</v>
      </c>
      <c r="L1922" t="s">
        <v>21</v>
      </c>
      <c r="M1922" t="s">
        <v>25</v>
      </c>
      <c r="N1922" t="s">
        <v>26</v>
      </c>
      <c r="O1922" t="s">
        <v>25</v>
      </c>
      <c r="P1922" t="s">
        <v>25</v>
      </c>
      <c r="Q1922" t="s">
        <v>27</v>
      </c>
      <c r="R1922" t="s">
        <v>45</v>
      </c>
      <c r="S1922" t="s">
        <v>29</v>
      </c>
      <c r="T1922" t="s">
        <v>21</v>
      </c>
      <c r="U1922" t="s">
        <v>21</v>
      </c>
      <c r="V1922" t="s">
        <v>33</v>
      </c>
      <c r="W1922" s="2" t="s">
        <v>66</v>
      </c>
      <c r="Y1922">
        <f>IF(J1922=Legend!$B$3,0,IF(J1922=Legend!$B$4,1,IF(J1922=Legend!$B$5,2,0)))</f>
        <v>0</v>
      </c>
      <c r="Z1922">
        <f t="shared" si="204"/>
        <v>0</v>
      </c>
      <c r="AA1922">
        <f t="shared" si="205"/>
        <v>0</v>
      </c>
      <c r="AB1922">
        <f t="shared" si="206"/>
        <v>1</v>
      </c>
      <c r="AC1922">
        <f>IF(N1922=Legend!$D$3,3,IF(N1922=Legend!$D$4,2,IF(N1922=Legend!$D$5,1,0)))</f>
        <v>2</v>
      </c>
      <c r="AD1922">
        <f t="shared" si="207"/>
        <v>1</v>
      </c>
      <c r="AF1922">
        <f t="shared" si="208"/>
        <v>0</v>
      </c>
      <c r="AG1922">
        <f>IF(R1922=Legend!$F$3,3,IF(R1922=Legend!$F$4,2,IF(R1922=Legend!$F$5,1,0)))</f>
        <v>1</v>
      </c>
      <c r="AH1922">
        <f>IF(S1922=Legend!$F$3,3,IF(S1922=Legend!$F$4,2,IF(S1922=Legend!$F$5,1,0)))</f>
        <v>3</v>
      </c>
      <c r="AK1922">
        <f>IF(V1922=Legend!$H$3,3,IF(V1922=Legend!$H$4,2,IF(V1922=Legend!$H$5,1,0)))</f>
        <v>1</v>
      </c>
      <c r="AM1922">
        <f t="shared" si="209"/>
        <v>9</v>
      </c>
    </row>
    <row r="1923" spans="1:39" ht="156" x14ac:dyDescent="0.3">
      <c r="A1923" t="s">
        <v>61</v>
      </c>
      <c r="B1923" t="s">
        <v>1056</v>
      </c>
      <c r="C1923" t="s">
        <v>1124</v>
      </c>
      <c r="D1923" t="s">
        <v>1126</v>
      </c>
      <c r="E1923" t="str">
        <f t="shared" si="203"/>
        <v>NICHO BERT MM</v>
      </c>
      <c r="F1923" t="s">
        <v>61</v>
      </c>
      <c r="G1923" t="s">
        <v>21</v>
      </c>
      <c r="H1923" t="s">
        <v>21</v>
      </c>
      <c r="I1923" t="s">
        <v>50</v>
      </c>
      <c r="J1923" t="s">
        <v>41</v>
      </c>
      <c r="K1923" t="s">
        <v>24</v>
      </c>
      <c r="L1923" t="s">
        <v>25</v>
      </c>
      <c r="M1923" t="s">
        <v>25</v>
      </c>
      <c r="N1923" t="s">
        <v>26</v>
      </c>
      <c r="O1923" t="s">
        <v>25</v>
      </c>
      <c r="P1923" t="s">
        <v>21</v>
      </c>
      <c r="Q1923" t="s">
        <v>27</v>
      </c>
      <c r="R1923" t="s">
        <v>28</v>
      </c>
      <c r="S1923" t="s">
        <v>29</v>
      </c>
      <c r="T1923" t="s">
        <v>21</v>
      </c>
      <c r="U1923" t="s">
        <v>21</v>
      </c>
      <c r="V1923" t="s">
        <v>33</v>
      </c>
      <c r="W1923" s="2" t="s">
        <v>31</v>
      </c>
      <c r="Y1923">
        <f>IF(J1923=Legend!$B$3,0,IF(J1923=Legend!$B$4,1,IF(J1923=Legend!$B$5,2,0)))</f>
        <v>2</v>
      </c>
      <c r="Z1923">
        <f t="shared" si="204"/>
        <v>1</v>
      </c>
      <c r="AA1923">
        <f t="shared" si="205"/>
        <v>1</v>
      </c>
      <c r="AB1923">
        <f t="shared" si="206"/>
        <v>1</v>
      </c>
      <c r="AC1923">
        <f>IF(N1923=Legend!$D$3,3,IF(N1923=Legend!$D$4,2,IF(N1923=Legend!$D$5,1,0)))</f>
        <v>2</v>
      </c>
      <c r="AD1923">
        <f t="shared" si="207"/>
        <v>1</v>
      </c>
      <c r="AF1923">
        <f t="shared" si="208"/>
        <v>0</v>
      </c>
      <c r="AG1923">
        <f>IF(R1923=Legend!$F$3,3,IF(R1923=Legend!$F$4,2,IF(R1923=Legend!$F$5,1,0)))</f>
        <v>2</v>
      </c>
      <c r="AH1923">
        <f>IF(S1923=Legend!$F$3,3,IF(S1923=Legend!$F$4,2,IF(S1923=Legend!$F$5,1,0)))</f>
        <v>3</v>
      </c>
      <c r="AK1923">
        <f>IF(V1923=Legend!$H$3,3,IF(V1923=Legend!$H$4,2,IF(V1923=Legend!$H$5,1,0)))</f>
        <v>1</v>
      </c>
      <c r="AM1923">
        <f t="shared" si="209"/>
        <v>14</v>
      </c>
    </row>
    <row r="1924" spans="1:39" ht="156" x14ac:dyDescent="0.3">
      <c r="A1924" t="s">
        <v>74</v>
      </c>
      <c r="B1924" t="s">
        <v>174</v>
      </c>
      <c r="C1924" t="s">
        <v>2097</v>
      </c>
      <c r="D1924" t="s">
        <v>4014</v>
      </c>
      <c r="E1924" t="str">
        <f t="shared" si="203"/>
        <v>NIKI SWALAYAN</v>
      </c>
      <c r="F1924" t="s">
        <v>74</v>
      </c>
      <c r="G1924" t="s">
        <v>21</v>
      </c>
      <c r="H1924" t="s">
        <v>21</v>
      </c>
      <c r="I1924" t="s">
        <v>22</v>
      </c>
      <c r="J1924" t="s">
        <v>35</v>
      </c>
      <c r="K1924" t="s">
        <v>47</v>
      </c>
      <c r="L1924" t="s">
        <v>25</v>
      </c>
      <c r="M1924" t="s">
        <v>25</v>
      </c>
      <c r="N1924" t="s">
        <v>26</v>
      </c>
      <c r="O1924" t="s">
        <v>25</v>
      </c>
      <c r="P1924" t="s">
        <v>21</v>
      </c>
      <c r="Q1924" t="s">
        <v>27</v>
      </c>
      <c r="R1924" t="s">
        <v>45</v>
      </c>
      <c r="S1924" t="s">
        <v>29</v>
      </c>
      <c r="T1924" t="s">
        <v>21</v>
      </c>
      <c r="U1924" t="s">
        <v>21</v>
      </c>
      <c r="V1924" t="s">
        <v>42</v>
      </c>
      <c r="W1924" s="2" t="s">
        <v>31</v>
      </c>
      <c r="Y1924">
        <f>IF(J1924=Legend!$B$3,0,IF(J1924=Legend!$B$4,1,IF(J1924=Legend!$B$5,2,0)))</f>
        <v>0</v>
      </c>
      <c r="Z1924">
        <f t="shared" si="204"/>
        <v>0</v>
      </c>
      <c r="AA1924">
        <f t="shared" si="205"/>
        <v>1</v>
      </c>
      <c r="AB1924">
        <f t="shared" si="206"/>
        <v>1</v>
      </c>
      <c r="AC1924">
        <f>IF(N1924=Legend!$D$3,3,IF(N1924=Legend!$D$4,2,IF(N1924=Legend!$D$5,1,0)))</f>
        <v>2</v>
      </c>
      <c r="AD1924">
        <f t="shared" si="207"/>
        <v>1</v>
      </c>
      <c r="AF1924">
        <f t="shared" si="208"/>
        <v>0</v>
      </c>
      <c r="AG1924">
        <f>IF(R1924=Legend!$F$3,3,IF(R1924=Legend!$F$4,2,IF(R1924=Legend!$F$5,1,0)))</f>
        <v>1</v>
      </c>
      <c r="AH1924">
        <f>IF(S1924=Legend!$F$3,3,IF(S1924=Legend!$F$4,2,IF(S1924=Legend!$F$5,1,0)))</f>
        <v>3</v>
      </c>
      <c r="AK1924">
        <f>IF(V1924=Legend!$H$3,3,IF(V1924=Legend!$H$4,2,IF(V1924=Legend!$H$5,1,0)))</f>
        <v>0</v>
      </c>
      <c r="AM1924">
        <f t="shared" si="209"/>
        <v>9</v>
      </c>
    </row>
    <row r="1925" spans="1:39" ht="140.4" x14ac:dyDescent="0.3">
      <c r="A1925" t="s">
        <v>58</v>
      </c>
      <c r="B1925" t="s">
        <v>311</v>
      </c>
      <c r="C1925" t="s">
        <v>597</v>
      </c>
      <c r="D1925" t="s">
        <v>3039</v>
      </c>
      <c r="E1925" t="str">
        <f t="shared" ref="E1925:E1988" si="210">TRIM(D1925)</f>
        <v>NIRWANA SWALAYAN</v>
      </c>
      <c r="F1925" t="s">
        <v>58</v>
      </c>
      <c r="G1925" t="s">
        <v>21</v>
      </c>
      <c r="H1925" t="s">
        <v>21</v>
      </c>
      <c r="I1925" t="s">
        <v>22</v>
      </c>
      <c r="J1925" t="s">
        <v>35</v>
      </c>
      <c r="K1925" t="s">
        <v>24</v>
      </c>
      <c r="L1925" t="s">
        <v>25</v>
      </c>
      <c r="M1925" t="s">
        <v>25</v>
      </c>
      <c r="N1925" t="s">
        <v>26</v>
      </c>
      <c r="O1925" t="s">
        <v>25</v>
      </c>
      <c r="P1925" t="s">
        <v>21</v>
      </c>
      <c r="Q1925" t="s">
        <v>27</v>
      </c>
      <c r="R1925" t="s">
        <v>28</v>
      </c>
      <c r="S1925" t="s">
        <v>29</v>
      </c>
      <c r="T1925" t="s">
        <v>21</v>
      </c>
      <c r="U1925" t="s">
        <v>21</v>
      </c>
      <c r="V1925" t="s">
        <v>33</v>
      </c>
      <c r="W1925" s="2" t="s">
        <v>34</v>
      </c>
      <c r="Y1925">
        <f>IF(J1925=Legend!$B$3,0,IF(J1925=Legend!$B$4,1,IF(J1925=Legend!$B$5,2,0)))</f>
        <v>0</v>
      </c>
      <c r="Z1925">
        <f t="shared" ref="Z1925:Z1988" si="211">IF(K1925="Ada",1,0)</f>
        <v>1</v>
      </c>
      <c r="AA1925">
        <f t="shared" ref="AA1925:AA1988" si="212">IF(L1925="Ya",1,0)</f>
        <v>1</v>
      </c>
      <c r="AB1925">
        <f t="shared" ref="AB1925:AB1988" si="213">IF(M1925="Ya",1,0)</f>
        <v>1</v>
      </c>
      <c r="AC1925">
        <f>IF(N1925=Legend!$D$3,3,IF(N1925=Legend!$D$4,2,IF(N1925=Legend!$D$5,1,0)))</f>
        <v>2</v>
      </c>
      <c r="AD1925">
        <f t="shared" ref="AD1925:AD1988" si="214">IF(O1925="Ya",1,0)</f>
        <v>1</v>
      </c>
      <c r="AF1925">
        <f t="shared" ref="AF1925:AF1988" si="215">IF(Q1925="Tidak ber-mitra",0,2)</f>
        <v>0</v>
      </c>
      <c r="AG1925">
        <f>IF(R1925=Legend!$F$3,3,IF(R1925=Legend!$F$4,2,IF(R1925=Legend!$F$5,1,0)))</f>
        <v>2</v>
      </c>
      <c r="AH1925">
        <f>IF(S1925=Legend!$F$3,3,IF(S1925=Legend!$F$4,2,IF(S1925=Legend!$F$5,1,0)))</f>
        <v>3</v>
      </c>
      <c r="AK1925">
        <f>IF(V1925=Legend!$H$3,3,IF(V1925=Legend!$H$4,2,IF(V1925=Legend!$H$5,1,0)))</f>
        <v>1</v>
      </c>
      <c r="AM1925">
        <f t="shared" ref="AM1925:AM1988" si="216">SUM(Y1925:AL1925)</f>
        <v>12</v>
      </c>
    </row>
    <row r="1926" spans="1:39" ht="156" x14ac:dyDescent="0.3">
      <c r="A1926" t="s">
        <v>40</v>
      </c>
      <c r="B1926" t="s">
        <v>932</v>
      </c>
      <c r="C1926" t="s">
        <v>949</v>
      </c>
      <c r="D1926" t="s">
        <v>3402</v>
      </c>
      <c r="E1926" t="str">
        <f t="shared" si="210"/>
        <v>NITA MM</v>
      </c>
      <c r="F1926" t="s">
        <v>40</v>
      </c>
      <c r="G1926" t="s">
        <v>21</v>
      </c>
      <c r="H1926" t="s">
        <v>21</v>
      </c>
      <c r="I1926" t="s">
        <v>22</v>
      </c>
      <c r="J1926" t="s">
        <v>35</v>
      </c>
      <c r="K1926" t="s">
        <v>24</v>
      </c>
      <c r="L1926" t="s">
        <v>25</v>
      </c>
      <c r="M1926" t="s">
        <v>25</v>
      </c>
      <c r="N1926" t="s">
        <v>38</v>
      </c>
      <c r="O1926" t="s">
        <v>25</v>
      </c>
      <c r="P1926" t="s">
        <v>21</v>
      </c>
      <c r="Q1926" t="s">
        <v>27</v>
      </c>
      <c r="R1926" t="s">
        <v>28</v>
      </c>
      <c r="S1926" t="s">
        <v>29</v>
      </c>
      <c r="T1926" t="s">
        <v>21</v>
      </c>
      <c r="U1926" t="s">
        <v>21</v>
      </c>
      <c r="V1926" t="s">
        <v>33</v>
      </c>
      <c r="W1926" s="2" t="s">
        <v>31</v>
      </c>
      <c r="Y1926">
        <f>IF(J1926=Legend!$B$3,0,IF(J1926=Legend!$B$4,1,IF(J1926=Legend!$B$5,2,0)))</f>
        <v>0</v>
      </c>
      <c r="Z1926">
        <f t="shared" si="211"/>
        <v>1</v>
      </c>
      <c r="AA1926">
        <f t="shared" si="212"/>
        <v>1</v>
      </c>
      <c r="AB1926">
        <f t="shared" si="213"/>
        <v>1</v>
      </c>
      <c r="AC1926">
        <f>IF(N1926=Legend!$D$3,3,IF(N1926=Legend!$D$4,2,IF(N1926=Legend!$D$5,1,0)))</f>
        <v>3</v>
      </c>
      <c r="AD1926">
        <f t="shared" si="214"/>
        <v>1</v>
      </c>
      <c r="AF1926">
        <f t="shared" si="215"/>
        <v>0</v>
      </c>
      <c r="AG1926">
        <f>IF(R1926=Legend!$F$3,3,IF(R1926=Legend!$F$4,2,IF(R1926=Legend!$F$5,1,0)))</f>
        <v>2</v>
      </c>
      <c r="AH1926">
        <f>IF(S1926=Legend!$F$3,3,IF(S1926=Legend!$F$4,2,IF(S1926=Legend!$F$5,1,0)))</f>
        <v>3</v>
      </c>
      <c r="AK1926">
        <f>IF(V1926=Legend!$H$3,3,IF(V1926=Legend!$H$4,2,IF(V1926=Legend!$H$5,1,0)))</f>
        <v>1</v>
      </c>
      <c r="AM1926">
        <f t="shared" si="216"/>
        <v>13</v>
      </c>
    </row>
    <row r="1927" spans="1:39" ht="156" x14ac:dyDescent="0.3">
      <c r="A1927" t="s">
        <v>73</v>
      </c>
      <c r="B1927" t="s">
        <v>162</v>
      </c>
      <c r="C1927" t="s">
        <v>363</v>
      </c>
      <c r="D1927" t="s">
        <v>396</v>
      </c>
      <c r="E1927" t="str">
        <f t="shared" si="210"/>
        <v>NN (TY02-SUDIRMAN)</v>
      </c>
      <c r="F1927" t="s">
        <v>52</v>
      </c>
      <c r="G1927" t="s">
        <v>21</v>
      </c>
      <c r="H1927" t="s">
        <v>21</v>
      </c>
      <c r="I1927" t="s">
        <v>22</v>
      </c>
      <c r="J1927" t="s">
        <v>23</v>
      </c>
      <c r="K1927" t="s">
        <v>24</v>
      </c>
      <c r="L1927" t="s">
        <v>25</v>
      </c>
      <c r="M1927" t="s">
        <v>25</v>
      </c>
      <c r="N1927" t="s">
        <v>28</v>
      </c>
      <c r="O1927" t="s">
        <v>25</v>
      </c>
      <c r="P1927" t="s">
        <v>21</v>
      </c>
      <c r="Q1927" t="s">
        <v>27</v>
      </c>
      <c r="R1927" t="s">
        <v>45</v>
      </c>
      <c r="S1927" t="s">
        <v>29</v>
      </c>
      <c r="T1927" t="s">
        <v>21</v>
      </c>
      <c r="U1927" t="s">
        <v>21</v>
      </c>
      <c r="V1927" t="s">
        <v>33</v>
      </c>
      <c r="W1927" s="2" t="s">
        <v>31</v>
      </c>
      <c r="Y1927">
        <f>IF(J1927=Legend!$B$3,0,IF(J1927=Legend!$B$4,1,IF(J1927=Legend!$B$5,2,0)))</f>
        <v>1</v>
      </c>
      <c r="Z1927">
        <f t="shared" si="211"/>
        <v>1</v>
      </c>
      <c r="AA1927">
        <f t="shared" si="212"/>
        <v>1</v>
      </c>
      <c r="AB1927">
        <f t="shared" si="213"/>
        <v>1</v>
      </c>
      <c r="AC1927">
        <f>IF(N1927=Legend!$D$3,3,IF(N1927=Legend!$D$4,2,IF(N1927=Legend!$D$5,1,0)))</f>
        <v>1</v>
      </c>
      <c r="AD1927">
        <f t="shared" si="214"/>
        <v>1</v>
      </c>
      <c r="AF1927">
        <f t="shared" si="215"/>
        <v>0</v>
      </c>
      <c r="AG1927">
        <f>IF(R1927=Legend!$F$3,3,IF(R1927=Legend!$F$4,2,IF(R1927=Legend!$F$5,1,0)))</f>
        <v>1</v>
      </c>
      <c r="AH1927">
        <f>IF(S1927=Legend!$F$3,3,IF(S1927=Legend!$F$4,2,IF(S1927=Legend!$F$5,1,0)))</f>
        <v>3</v>
      </c>
      <c r="AK1927">
        <f>IF(V1927=Legend!$H$3,3,IF(V1927=Legend!$H$4,2,IF(V1927=Legend!$H$5,1,0)))</f>
        <v>1</v>
      </c>
      <c r="AM1927">
        <f t="shared" si="216"/>
        <v>11</v>
      </c>
    </row>
    <row r="1928" spans="1:39" ht="109.2" x14ac:dyDescent="0.3">
      <c r="A1928" t="s">
        <v>158</v>
      </c>
      <c r="B1928" t="s">
        <v>162</v>
      </c>
      <c r="C1928" t="s">
        <v>5261</v>
      </c>
      <c r="D1928" t="s">
        <v>5262</v>
      </c>
      <c r="E1928" t="str">
        <f t="shared" si="210"/>
        <v>NN KARANGJATI</v>
      </c>
      <c r="F1928" t="s">
        <v>158</v>
      </c>
      <c r="G1928" t="s">
        <v>21</v>
      </c>
      <c r="H1928" t="s">
        <v>21</v>
      </c>
      <c r="I1928" t="s">
        <v>22</v>
      </c>
      <c r="J1928" t="s">
        <v>35</v>
      </c>
      <c r="K1928" t="s">
        <v>24</v>
      </c>
      <c r="L1928" t="s">
        <v>21</v>
      </c>
      <c r="M1928" t="s">
        <v>25</v>
      </c>
      <c r="N1928" t="s">
        <v>28</v>
      </c>
      <c r="O1928" t="s">
        <v>25</v>
      </c>
      <c r="P1928" t="s">
        <v>21</v>
      </c>
      <c r="Q1928" t="s">
        <v>27</v>
      </c>
      <c r="R1928" t="s">
        <v>45</v>
      </c>
      <c r="S1928" t="s">
        <v>28</v>
      </c>
      <c r="T1928" t="s">
        <v>21</v>
      </c>
      <c r="U1928" t="s">
        <v>21</v>
      </c>
      <c r="V1928" t="s">
        <v>42</v>
      </c>
      <c r="W1928" s="2" t="s">
        <v>66</v>
      </c>
      <c r="Y1928">
        <f>IF(J1928=Legend!$B$3,0,IF(J1928=Legend!$B$4,1,IF(J1928=Legend!$B$5,2,0)))</f>
        <v>0</v>
      </c>
      <c r="Z1928">
        <f t="shared" si="211"/>
        <v>1</v>
      </c>
      <c r="AA1928">
        <f t="shared" si="212"/>
        <v>0</v>
      </c>
      <c r="AB1928">
        <f t="shared" si="213"/>
        <v>1</v>
      </c>
      <c r="AC1928">
        <f>IF(N1928=Legend!$D$3,3,IF(N1928=Legend!$D$4,2,IF(N1928=Legend!$D$5,1,0)))</f>
        <v>1</v>
      </c>
      <c r="AD1928">
        <f t="shared" si="214"/>
        <v>1</v>
      </c>
      <c r="AF1928">
        <f t="shared" si="215"/>
        <v>0</v>
      </c>
      <c r="AG1928">
        <f>IF(R1928=Legend!$F$3,3,IF(R1928=Legend!$F$4,2,IF(R1928=Legend!$F$5,1,0)))</f>
        <v>1</v>
      </c>
      <c r="AH1928">
        <f>IF(S1928=Legend!$F$3,3,IF(S1928=Legend!$F$4,2,IF(S1928=Legend!$F$5,1,0)))</f>
        <v>2</v>
      </c>
      <c r="AK1928">
        <f>IF(V1928=Legend!$H$3,3,IF(V1928=Legend!$H$4,2,IF(V1928=Legend!$H$5,1,0)))</f>
        <v>0</v>
      </c>
      <c r="AM1928">
        <f t="shared" si="216"/>
        <v>7</v>
      </c>
    </row>
    <row r="1929" spans="1:39" ht="156" x14ac:dyDescent="0.3">
      <c r="A1929" t="s">
        <v>61</v>
      </c>
      <c r="B1929" t="s">
        <v>847</v>
      </c>
      <c r="C1929" t="s">
        <v>1069</v>
      </c>
      <c r="D1929" t="s">
        <v>1071</v>
      </c>
      <c r="E1929" t="str">
        <f t="shared" si="210"/>
        <v>NOEJA LIECA SWALAYAN</v>
      </c>
      <c r="F1929" t="s">
        <v>61</v>
      </c>
      <c r="G1929" t="s">
        <v>21</v>
      </c>
      <c r="H1929" t="s">
        <v>21</v>
      </c>
      <c r="I1929" t="s">
        <v>22</v>
      </c>
      <c r="J1929" t="s">
        <v>41</v>
      </c>
      <c r="K1929" t="s">
        <v>24</v>
      </c>
      <c r="L1929" t="s">
        <v>25</v>
      </c>
      <c r="M1929" t="s">
        <v>25</v>
      </c>
      <c r="N1929" t="s">
        <v>38</v>
      </c>
      <c r="O1929" t="s">
        <v>25</v>
      </c>
      <c r="P1929" t="s">
        <v>21</v>
      </c>
      <c r="Q1929" t="s">
        <v>27</v>
      </c>
      <c r="R1929" t="s">
        <v>45</v>
      </c>
      <c r="S1929" t="s">
        <v>28</v>
      </c>
      <c r="T1929" t="s">
        <v>21</v>
      </c>
      <c r="U1929" t="s">
        <v>21</v>
      </c>
      <c r="V1929" t="s">
        <v>75</v>
      </c>
      <c r="W1929" s="2" t="s">
        <v>31</v>
      </c>
      <c r="Y1929">
        <f>IF(J1929=Legend!$B$3,0,IF(J1929=Legend!$B$4,1,IF(J1929=Legend!$B$5,2,0)))</f>
        <v>2</v>
      </c>
      <c r="Z1929">
        <f t="shared" si="211"/>
        <v>1</v>
      </c>
      <c r="AA1929">
        <f t="shared" si="212"/>
        <v>1</v>
      </c>
      <c r="AB1929">
        <f t="shared" si="213"/>
        <v>1</v>
      </c>
      <c r="AC1929">
        <f>IF(N1929=Legend!$D$3,3,IF(N1929=Legend!$D$4,2,IF(N1929=Legend!$D$5,1,0)))</f>
        <v>3</v>
      </c>
      <c r="AD1929">
        <f t="shared" si="214"/>
        <v>1</v>
      </c>
      <c r="AF1929">
        <f t="shared" si="215"/>
        <v>0</v>
      </c>
      <c r="AG1929">
        <f>IF(R1929=Legend!$F$3,3,IF(R1929=Legend!$F$4,2,IF(R1929=Legend!$F$5,1,0)))</f>
        <v>1</v>
      </c>
      <c r="AH1929">
        <f>IF(S1929=Legend!$F$3,3,IF(S1929=Legend!$F$4,2,IF(S1929=Legend!$F$5,1,0)))</f>
        <v>2</v>
      </c>
      <c r="AK1929">
        <f>IF(V1929=Legend!$H$3,3,IF(V1929=Legend!$H$4,2,IF(V1929=Legend!$H$5,1,0)))</f>
        <v>3</v>
      </c>
      <c r="AM1929">
        <f t="shared" si="216"/>
        <v>15</v>
      </c>
    </row>
    <row r="1930" spans="1:39" ht="140.4" x14ac:dyDescent="0.3">
      <c r="A1930" t="s">
        <v>36</v>
      </c>
      <c r="B1930" t="s">
        <v>890</v>
      </c>
      <c r="C1930" t="s">
        <v>1169</v>
      </c>
      <c r="D1930" t="s">
        <v>2740</v>
      </c>
      <c r="E1930" t="str">
        <f t="shared" si="210"/>
        <v>NOJA LESTARI, TOKO</v>
      </c>
      <c r="F1930" t="s">
        <v>36</v>
      </c>
      <c r="G1930" t="s">
        <v>21</v>
      </c>
      <c r="H1930" t="s">
        <v>21</v>
      </c>
      <c r="I1930" t="s">
        <v>22</v>
      </c>
      <c r="J1930" t="s">
        <v>35</v>
      </c>
      <c r="K1930" t="s">
        <v>24</v>
      </c>
      <c r="L1930" t="s">
        <v>25</v>
      </c>
      <c r="M1930" t="s">
        <v>25</v>
      </c>
      <c r="N1930" t="s">
        <v>26</v>
      </c>
      <c r="O1930" t="s">
        <v>25</v>
      </c>
      <c r="P1930" t="s">
        <v>21</v>
      </c>
      <c r="Q1930" t="s">
        <v>27</v>
      </c>
      <c r="R1930" t="s">
        <v>45</v>
      </c>
      <c r="S1930" t="s">
        <v>29</v>
      </c>
      <c r="T1930" t="s">
        <v>21</v>
      </c>
      <c r="U1930" t="s">
        <v>21</v>
      </c>
      <c r="V1930" t="s">
        <v>33</v>
      </c>
      <c r="W1930" s="2" t="s">
        <v>34</v>
      </c>
      <c r="Y1930">
        <f>IF(J1930=Legend!$B$3,0,IF(J1930=Legend!$B$4,1,IF(J1930=Legend!$B$5,2,0)))</f>
        <v>0</v>
      </c>
      <c r="Z1930">
        <f t="shared" si="211"/>
        <v>1</v>
      </c>
      <c r="AA1930">
        <f t="shared" si="212"/>
        <v>1</v>
      </c>
      <c r="AB1930">
        <f t="shared" si="213"/>
        <v>1</v>
      </c>
      <c r="AC1930">
        <f>IF(N1930=Legend!$D$3,3,IF(N1930=Legend!$D$4,2,IF(N1930=Legend!$D$5,1,0)))</f>
        <v>2</v>
      </c>
      <c r="AD1930">
        <f t="shared" si="214"/>
        <v>1</v>
      </c>
      <c r="AF1930">
        <f t="shared" si="215"/>
        <v>0</v>
      </c>
      <c r="AG1930">
        <f>IF(R1930=Legend!$F$3,3,IF(R1930=Legend!$F$4,2,IF(R1930=Legend!$F$5,1,0)))</f>
        <v>1</v>
      </c>
      <c r="AH1930">
        <f>IF(S1930=Legend!$F$3,3,IF(S1930=Legend!$F$4,2,IF(S1930=Legend!$F$5,1,0)))</f>
        <v>3</v>
      </c>
      <c r="AK1930">
        <f>IF(V1930=Legend!$H$3,3,IF(V1930=Legend!$H$4,2,IF(V1930=Legend!$H$5,1,0)))</f>
        <v>1</v>
      </c>
      <c r="AM1930">
        <f t="shared" si="216"/>
        <v>11</v>
      </c>
    </row>
    <row r="1931" spans="1:39" ht="140.4" x14ac:dyDescent="0.3">
      <c r="A1931" t="s">
        <v>85</v>
      </c>
      <c r="B1931" t="s">
        <v>3366</v>
      </c>
      <c r="C1931" t="s">
        <v>4360</v>
      </c>
      <c r="D1931" t="s">
        <v>4412</v>
      </c>
      <c r="E1931" t="str">
        <f t="shared" si="210"/>
        <v>NOOR. H</v>
      </c>
      <c r="F1931" t="s">
        <v>85</v>
      </c>
      <c r="G1931" t="s">
        <v>21</v>
      </c>
      <c r="H1931" t="s">
        <v>21</v>
      </c>
      <c r="I1931" t="s">
        <v>22</v>
      </c>
      <c r="J1931" t="s">
        <v>35</v>
      </c>
      <c r="K1931" t="s">
        <v>24</v>
      </c>
      <c r="L1931" t="s">
        <v>25</v>
      </c>
      <c r="M1931" t="s">
        <v>25</v>
      </c>
      <c r="N1931" t="s">
        <v>28</v>
      </c>
      <c r="O1931" t="s">
        <v>21</v>
      </c>
      <c r="P1931" t="s">
        <v>21</v>
      </c>
      <c r="Q1931" t="s">
        <v>27</v>
      </c>
      <c r="R1931" t="s">
        <v>45</v>
      </c>
      <c r="S1931" t="s">
        <v>29</v>
      </c>
      <c r="T1931" t="s">
        <v>21</v>
      </c>
      <c r="U1931" t="s">
        <v>21</v>
      </c>
      <c r="V1931" t="s">
        <v>42</v>
      </c>
      <c r="W1931" s="2" t="s">
        <v>34</v>
      </c>
      <c r="Y1931">
        <f>IF(J1931=Legend!$B$3,0,IF(J1931=Legend!$B$4,1,IF(J1931=Legend!$B$5,2,0)))</f>
        <v>0</v>
      </c>
      <c r="Z1931">
        <f t="shared" si="211"/>
        <v>1</v>
      </c>
      <c r="AA1931">
        <f t="shared" si="212"/>
        <v>1</v>
      </c>
      <c r="AB1931">
        <f t="shared" si="213"/>
        <v>1</v>
      </c>
      <c r="AC1931">
        <f>IF(N1931=Legend!$D$3,3,IF(N1931=Legend!$D$4,2,IF(N1931=Legend!$D$5,1,0)))</f>
        <v>1</v>
      </c>
      <c r="AD1931">
        <f t="shared" si="214"/>
        <v>0</v>
      </c>
      <c r="AF1931">
        <f t="shared" si="215"/>
        <v>0</v>
      </c>
      <c r="AG1931">
        <f>IF(R1931=Legend!$F$3,3,IF(R1931=Legend!$F$4,2,IF(R1931=Legend!$F$5,1,0)))</f>
        <v>1</v>
      </c>
      <c r="AH1931">
        <f>IF(S1931=Legend!$F$3,3,IF(S1931=Legend!$F$4,2,IF(S1931=Legend!$F$5,1,0)))</f>
        <v>3</v>
      </c>
      <c r="AK1931">
        <f>IF(V1931=Legend!$H$3,3,IF(V1931=Legend!$H$4,2,IF(V1931=Legend!$H$5,1,0)))</f>
        <v>0</v>
      </c>
      <c r="AM1931">
        <f t="shared" si="216"/>
        <v>8</v>
      </c>
    </row>
    <row r="1932" spans="1:39" ht="31.2" x14ac:dyDescent="0.3">
      <c r="A1932" t="s">
        <v>56</v>
      </c>
      <c r="B1932" t="s">
        <v>1861</v>
      </c>
      <c r="C1932" t="s">
        <v>2191</v>
      </c>
      <c r="D1932" t="s">
        <v>2192</v>
      </c>
      <c r="E1932" t="str">
        <f t="shared" si="210"/>
        <v>NOPI JAYA</v>
      </c>
      <c r="F1932" t="s">
        <v>56</v>
      </c>
      <c r="G1932" t="s">
        <v>21</v>
      </c>
      <c r="H1932" t="s">
        <v>21</v>
      </c>
      <c r="I1932" t="s">
        <v>22</v>
      </c>
      <c r="J1932" t="s">
        <v>35</v>
      </c>
      <c r="K1932" t="s">
        <v>24</v>
      </c>
      <c r="L1932" t="s">
        <v>25</v>
      </c>
      <c r="M1932" t="s">
        <v>21</v>
      </c>
      <c r="N1932" t="s">
        <v>47</v>
      </c>
      <c r="O1932" t="s">
        <v>21</v>
      </c>
      <c r="P1932" t="s">
        <v>21</v>
      </c>
      <c r="Q1932" t="s">
        <v>60</v>
      </c>
      <c r="R1932" t="s">
        <v>45</v>
      </c>
      <c r="S1932" t="s">
        <v>29</v>
      </c>
      <c r="T1932" t="s">
        <v>21</v>
      </c>
      <c r="U1932" t="s">
        <v>21</v>
      </c>
      <c r="V1932" t="s">
        <v>42</v>
      </c>
      <c r="W1932" s="18" t="s">
        <v>63</v>
      </c>
      <c r="Y1932">
        <f>IF(J1932=Legend!$B$3,0,IF(J1932=Legend!$B$4,1,IF(J1932=Legend!$B$5,2,0)))</f>
        <v>0</v>
      </c>
      <c r="Z1932">
        <f t="shared" si="211"/>
        <v>1</v>
      </c>
      <c r="AA1932">
        <f t="shared" si="212"/>
        <v>1</v>
      </c>
      <c r="AB1932">
        <f t="shared" si="213"/>
        <v>0</v>
      </c>
      <c r="AC1932">
        <f>IF(N1932=Legend!$D$3,3,IF(N1932=Legend!$D$4,2,IF(N1932=Legend!$D$5,1,0)))</f>
        <v>0</v>
      </c>
      <c r="AD1932">
        <f t="shared" si="214"/>
        <v>0</v>
      </c>
      <c r="AF1932">
        <f t="shared" si="215"/>
        <v>2</v>
      </c>
      <c r="AG1932">
        <f>IF(R1932=Legend!$F$3,3,IF(R1932=Legend!$F$4,2,IF(R1932=Legend!$F$5,1,0)))</f>
        <v>1</v>
      </c>
      <c r="AH1932">
        <f>IF(S1932=Legend!$F$3,3,IF(S1932=Legend!$F$4,2,IF(S1932=Legend!$F$5,1,0)))</f>
        <v>3</v>
      </c>
      <c r="AK1932">
        <f>IF(V1932=Legend!$H$3,3,IF(V1932=Legend!$H$4,2,IF(V1932=Legend!$H$5,1,0)))</f>
        <v>0</v>
      </c>
      <c r="AM1932">
        <f t="shared" si="216"/>
        <v>8</v>
      </c>
    </row>
    <row r="1933" spans="1:39" ht="93.6" x14ac:dyDescent="0.3">
      <c r="A1933" t="s">
        <v>40</v>
      </c>
      <c r="B1933" t="s">
        <v>963</v>
      </c>
      <c r="C1933" t="s">
        <v>3369</v>
      </c>
      <c r="D1933" t="s">
        <v>3379</v>
      </c>
      <c r="E1933" t="str">
        <f t="shared" si="210"/>
        <v>NORHAN (JL PILAU)/NORHAN</v>
      </c>
      <c r="F1933" t="s">
        <v>40</v>
      </c>
      <c r="G1933" t="s">
        <v>21</v>
      </c>
      <c r="H1933" t="s">
        <v>21</v>
      </c>
      <c r="I1933" t="s">
        <v>22</v>
      </c>
      <c r="J1933" t="s">
        <v>35</v>
      </c>
      <c r="K1933" t="s">
        <v>24</v>
      </c>
      <c r="L1933" t="s">
        <v>25</v>
      </c>
      <c r="M1933" t="s">
        <v>25</v>
      </c>
      <c r="N1933" t="s">
        <v>28</v>
      </c>
      <c r="O1933" t="s">
        <v>21</v>
      </c>
      <c r="P1933" t="s">
        <v>21</v>
      </c>
      <c r="Q1933" t="s">
        <v>27</v>
      </c>
      <c r="R1933" t="s">
        <v>45</v>
      </c>
      <c r="S1933" t="s">
        <v>47</v>
      </c>
      <c r="T1933" t="s">
        <v>21</v>
      </c>
      <c r="U1933" t="s">
        <v>21</v>
      </c>
      <c r="V1933" t="s">
        <v>42</v>
      </c>
      <c r="W1933" s="2" t="s">
        <v>51</v>
      </c>
      <c r="Y1933">
        <f>IF(J1933=Legend!$B$3,0,IF(J1933=Legend!$B$4,1,IF(J1933=Legend!$B$5,2,0)))</f>
        <v>0</v>
      </c>
      <c r="Z1933">
        <f t="shared" si="211"/>
        <v>1</v>
      </c>
      <c r="AA1933">
        <f t="shared" si="212"/>
        <v>1</v>
      </c>
      <c r="AB1933">
        <f t="shared" si="213"/>
        <v>1</v>
      </c>
      <c r="AC1933">
        <f>IF(N1933=Legend!$D$3,3,IF(N1933=Legend!$D$4,2,IF(N1933=Legend!$D$5,1,0)))</f>
        <v>1</v>
      </c>
      <c r="AD1933">
        <f t="shared" si="214"/>
        <v>0</v>
      </c>
      <c r="AF1933">
        <f t="shared" si="215"/>
        <v>0</v>
      </c>
      <c r="AG1933">
        <f>IF(R1933=Legend!$F$3,3,IF(R1933=Legend!$F$4,2,IF(R1933=Legend!$F$5,1,0)))</f>
        <v>1</v>
      </c>
      <c r="AH1933">
        <f>IF(S1933=Legend!$F$3,3,IF(S1933=Legend!$F$4,2,IF(S1933=Legend!$F$5,1,0)))</f>
        <v>0</v>
      </c>
      <c r="AK1933">
        <f>IF(V1933=Legend!$H$3,3,IF(V1933=Legend!$H$4,2,IF(V1933=Legend!$H$5,1,0)))</f>
        <v>0</v>
      </c>
      <c r="AM1933">
        <f t="shared" si="216"/>
        <v>5</v>
      </c>
    </row>
    <row r="1934" spans="1:39" ht="109.2" x14ac:dyDescent="0.3">
      <c r="A1934" t="s">
        <v>40</v>
      </c>
      <c r="B1934" t="s">
        <v>963</v>
      </c>
      <c r="C1934" t="s">
        <v>3369</v>
      </c>
      <c r="D1934" t="s">
        <v>3378</v>
      </c>
      <c r="E1934" t="str">
        <f t="shared" si="210"/>
        <v>NORMANIDA/ HUSIN CHAIKAL</v>
      </c>
      <c r="F1934" t="s">
        <v>40</v>
      </c>
      <c r="G1934" t="s">
        <v>21</v>
      </c>
      <c r="H1934" t="s">
        <v>21</v>
      </c>
      <c r="I1934" t="s">
        <v>22</v>
      </c>
      <c r="J1934" t="s">
        <v>35</v>
      </c>
      <c r="K1934" t="s">
        <v>24</v>
      </c>
      <c r="L1934" t="s">
        <v>25</v>
      </c>
      <c r="M1934" t="s">
        <v>25</v>
      </c>
      <c r="N1934" t="s">
        <v>28</v>
      </c>
      <c r="O1934" t="s">
        <v>21</v>
      </c>
      <c r="P1934" t="s">
        <v>21</v>
      </c>
      <c r="Q1934" t="s">
        <v>27</v>
      </c>
      <c r="R1934" t="s">
        <v>45</v>
      </c>
      <c r="S1934" t="s">
        <v>47</v>
      </c>
      <c r="T1934" t="s">
        <v>21</v>
      </c>
      <c r="U1934" t="s">
        <v>21</v>
      </c>
      <c r="V1934" t="s">
        <v>30</v>
      </c>
      <c r="W1934" s="2" t="s">
        <v>91</v>
      </c>
      <c r="Y1934">
        <f>IF(J1934=Legend!$B$3,0,IF(J1934=Legend!$B$4,1,IF(J1934=Legend!$B$5,2,0)))</f>
        <v>0</v>
      </c>
      <c r="Z1934">
        <f t="shared" si="211"/>
        <v>1</v>
      </c>
      <c r="AA1934">
        <f t="shared" si="212"/>
        <v>1</v>
      </c>
      <c r="AB1934">
        <f t="shared" si="213"/>
        <v>1</v>
      </c>
      <c r="AC1934">
        <f>IF(N1934=Legend!$D$3,3,IF(N1934=Legend!$D$4,2,IF(N1934=Legend!$D$5,1,0)))</f>
        <v>1</v>
      </c>
      <c r="AD1934">
        <f t="shared" si="214"/>
        <v>0</v>
      </c>
      <c r="AF1934">
        <f t="shared" si="215"/>
        <v>0</v>
      </c>
      <c r="AG1934">
        <f>IF(R1934=Legend!$F$3,3,IF(R1934=Legend!$F$4,2,IF(R1934=Legend!$F$5,1,0)))</f>
        <v>1</v>
      </c>
      <c r="AH1934">
        <f>IF(S1934=Legend!$F$3,3,IF(S1934=Legend!$F$4,2,IF(S1934=Legend!$F$5,1,0)))</f>
        <v>0</v>
      </c>
      <c r="AK1934">
        <f>IF(V1934=Legend!$H$3,3,IF(V1934=Legend!$H$4,2,IF(V1934=Legend!$H$5,1,0)))</f>
        <v>2</v>
      </c>
      <c r="AM1934">
        <f t="shared" si="216"/>
        <v>7</v>
      </c>
    </row>
    <row r="1935" spans="1:39" ht="140.4" x14ac:dyDescent="0.3">
      <c r="A1935" t="s">
        <v>85</v>
      </c>
      <c r="B1935" t="s">
        <v>3366</v>
      </c>
      <c r="C1935" t="s">
        <v>4360</v>
      </c>
      <c r="D1935" t="s">
        <v>4411</v>
      </c>
      <c r="E1935" t="str">
        <f t="shared" si="210"/>
        <v>NOUVAL</v>
      </c>
      <c r="F1935" t="s">
        <v>85</v>
      </c>
      <c r="G1935" t="s">
        <v>21</v>
      </c>
      <c r="H1935" t="s">
        <v>21</v>
      </c>
      <c r="I1935" t="s">
        <v>22</v>
      </c>
      <c r="J1935" t="s">
        <v>35</v>
      </c>
      <c r="K1935" t="s">
        <v>24</v>
      </c>
      <c r="L1935" t="s">
        <v>25</v>
      </c>
      <c r="M1935" t="s">
        <v>25</v>
      </c>
      <c r="N1935" t="s">
        <v>28</v>
      </c>
      <c r="O1935" t="s">
        <v>25</v>
      </c>
      <c r="P1935" t="s">
        <v>21</v>
      </c>
      <c r="Q1935" t="s">
        <v>27</v>
      </c>
      <c r="R1935" t="s">
        <v>45</v>
      </c>
      <c r="S1935" t="s">
        <v>28</v>
      </c>
      <c r="T1935" t="s">
        <v>21</v>
      </c>
      <c r="U1935" t="s">
        <v>21</v>
      </c>
      <c r="V1935" t="s">
        <v>33</v>
      </c>
      <c r="W1935" s="2" t="s">
        <v>34</v>
      </c>
      <c r="Y1935">
        <f>IF(J1935=Legend!$B$3,0,IF(J1935=Legend!$B$4,1,IF(J1935=Legend!$B$5,2,0)))</f>
        <v>0</v>
      </c>
      <c r="Z1935">
        <f t="shared" si="211"/>
        <v>1</v>
      </c>
      <c r="AA1935">
        <f t="shared" si="212"/>
        <v>1</v>
      </c>
      <c r="AB1935">
        <f t="shared" si="213"/>
        <v>1</v>
      </c>
      <c r="AC1935">
        <f>IF(N1935=Legend!$D$3,3,IF(N1935=Legend!$D$4,2,IF(N1935=Legend!$D$5,1,0)))</f>
        <v>1</v>
      </c>
      <c r="AD1935">
        <f t="shared" si="214"/>
        <v>1</v>
      </c>
      <c r="AF1935">
        <f t="shared" si="215"/>
        <v>0</v>
      </c>
      <c r="AG1935">
        <f>IF(R1935=Legend!$F$3,3,IF(R1935=Legend!$F$4,2,IF(R1935=Legend!$F$5,1,0)))</f>
        <v>1</v>
      </c>
      <c r="AH1935">
        <f>IF(S1935=Legend!$F$3,3,IF(S1935=Legend!$F$4,2,IF(S1935=Legend!$F$5,1,0)))</f>
        <v>2</v>
      </c>
      <c r="AK1935">
        <f>IF(V1935=Legend!$H$3,3,IF(V1935=Legend!$H$4,2,IF(V1935=Legend!$H$5,1,0)))</f>
        <v>1</v>
      </c>
      <c r="AM1935">
        <f t="shared" si="216"/>
        <v>9</v>
      </c>
    </row>
    <row r="1936" spans="1:39" ht="140.4" x14ac:dyDescent="0.3">
      <c r="A1936" t="s">
        <v>36</v>
      </c>
      <c r="B1936" t="s">
        <v>284</v>
      </c>
      <c r="C1936" t="s">
        <v>2615</v>
      </c>
      <c r="D1936" t="s">
        <v>2647</v>
      </c>
      <c r="E1936" t="str">
        <f t="shared" si="210"/>
        <v>NOVA JAYA</v>
      </c>
      <c r="F1936" t="s">
        <v>36</v>
      </c>
      <c r="G1936" t="s">
        <v>21</v>
      </c>
      <c r="H1936" t="s">
        <v>21</v>
      </c>
      <c r="I1936" t="s">
        <v>22</v>
      </c>
      <c r="J1936" t="s">
        <v>23</v>
      </c>
      <c r="K1936" t="s">
        <v>24</v>
      </c>
      <c r="L1936" t="s">
        <v>25</v>
      </c>
      <c r="M1936" t="s">
        <v>25</v>
      </c>
      <c r="N1936" t="s">
        <v>26</v>
      </c>
      <c r="O1936" t="s">
        <v>21</v>
      </c>
      <c r="P1936" t="s">
        <v>21</v>
      </c>
      <c r="Q1936" t="s">
        <v>27</v>
      </c>
      <c r="R1936" t="s">
        <v>45</v>
      </c>
      <c r="S1936" t="s">
        <v>47</v>
      </c>
      <c r="T1936" t="s">
        <v>21</v>
      </c>
      <c r="U1936" t="s">
        <v>21</v>
      </c>
      <c r="V1936" t="s">
        <v>33</v>
      </c>
      <c r="W1936" s="2" t="s">
        <v>34</v>
      </c>
      <c r="Y1936">
        <f>IF(J1936=Legend!$B$3,0,IF(J1936=Legend!$B$4,1,IF(J1936=Legend!$B$5,2,0)))</f>
        <v>1</v>
      </c>
      <c r="Z1936">
        <f t="shared" si="211"/>
        <v>1</v>
      </c>
      <c r="AA1936">
        <f t="shared" si="212"/>
        <v>1</v>
      </c>
      <c r="AB1936">
        <f t="shared" si="213"/>
        <v>1</v>
      </c>
      <c r="AC1936">
        <f>IF(N1936=Legend!$D$3,3,IF(N1936=Legend!$D$4,2,IF(N1936=Legend!$D$5,1,0)))</f>
        <v>2</v>
      </c>
      <c r="AD1936">
        <f t="shared" si="214"/>
        <v>0</v>
      </c>
      <c r="AF1936">
        <f t="shared" si="215"/>
        <v>0</v>
      </c>
      <c r="AG1936">
        <f>IF(R1936=Legend!$F$3,3,IF(R1936=Legend!$F$4,2,IF(R1936=Legend!$F$5,1,0)))</f>
        <v>1</v>
      </c>
      <c r="AH1936">
        <f>IF(S1936=Legend!$F$3,3,IF(S1936=Legend!$F$4,2,IF(S1936=Legend!$F$5,1,0)))</f>
        <v>0</v>
      </c>
      <c r="AK1936">
        <f>IF(V1936=Legend!$H$3,3,IF(V1936=Legend!$H$4,2,IF(V1936=Legend!$H$5,1,0)))</f>
        <v>1</v>
      </c>
      <c r="AM1936">
        <f t="shared" si="216"/>
        <v>8</v>
      </c>
    </row>
    <row r="1937" spans="1:39" ht="140.4" x14ac:dyDescent="0.3">
      <c r="A1937" t="s">
        <v>137</v>
      </c>
      <c r="B1937" t="s">
        <v>932</v>
      </c>
      <c r="C1937" t="s">
        <v>933</v>
      </c>
      <c r="D1937" t="s">
        <v>4724</v>
      </c>
      <c r="E1937" t="str">
        <f t="shared" si="210"/>
        <v>NOVA MART, TANAH DATAR</v>
      </c>
      <c r="F1937" t="s">
        <v>137</v>
      </c>
      <c r="G1937" t="s">
        <v>21</v>
      </c>
      <c r="H1937" t="s">
        <v>21</v>
      </c>
      <c r="I1937" t="s">
        <v>22</v>
      </c>
      <c r="J1937" t="s">
        <v>35</v>
      </c>
      <c r="K1937" t="s">
        <v>24</v>
      </c>
      <c r="L1937" t="s">
        <v>25</v>
      </c>
      <c r="M1937" t="s">
        <v>25</v>
      </c>
      <c r="N1937" t="s">
        <v>26</v>
      </c>
      <c r="O1937" t="s">
        <v>21</v>
      </c>
      <c r="P1937" t="s">
        <v>21</v>
      </c>
      <c r="Q1937" t="s">
        <v>27</v>
      </c>
      <c r="R1937" t="s">
        <v>45</v>
      </c>
      <c r="S1937" t="s">
        <v>29</v>
      </c>
      <c r="T1937" t="s">
        <v>21</v>
      </c>
      <c r="U1937" t="s">
        <v>21</v>
      </c>
      <c r="V1937" t="s">
        <v>33</v>
      </c>
      <c r="W1937" s="2" t="s">
        <v>34</v>
      </c>
      <c r="Y1937">
        <f>IF(J1937=Legend!$B$3,0,IF(J1937=Legend!$B$4,1,IF(J1937=Legend!$B$5,2,0)))</f>
        <v>0</v>
      </c>
      <c r="Z1937">
        <f t="shared" si="211"/>
        <v>1</v>
      </c>
      <c r="AA1937">
        <f t="shared" si="212"/>
        <v>1</v>
      </c>
      <c r="AB1937">
        <f t="shared" si="213"/>
        <v>1</v>
      </c>
      <c r="AC1937">
        <f>IF(N1937=Legend!$D$3,3,IF(N1937=Legend!$D$4,2,IF(N1937=Legend!$D$5,1,0)))</f>
        <v>2</v>
      </c>
      <c r="AD1937">
        <f t="shared" si="214"/>
        <v>0</v>
      </c>
      <c r="AF1937">
        <f t="shared" si="215"/>
        <v>0</v>
      </c>
      <c r="AG1937">
        <f>IF(R1937=Legend!$F$3,3,IF(R1937=Legend!$F$4,2,IF(R1937=Legend!$F$5,1,0)))</f>
        <v>1</v>
      </c>
      <c r="AH1937">
        <f>IF(S1937=Legend!$F$3,3,IF(S1937=Legend!$F$4,2,IF(S1937=Legend!$F$5,1,0)))</f>
        <v>3</v>
      </c>
      <c r="AK1937">
        <f>IF(V1937=Legend!$H$3,3,IF(V1937=Legend!$H$4,2,IF(V1937=Legend!$H$5,1,0)))</f>
        <v>1</v>
      </c>
      <c r="AM1937">
        <f t="shared" si="216"/>
        <v>10</v>
      </c>
    </row>
    <row r="1938" spans="1:39" ht="156" x14ac:dyDescent="0.3">
      <c r="A1938" t="s">
        <v>40</v>
      </c>
      <c r="B1938" t="s">
        <v>963</v>
      </c>
      <c r="C1938" t="s">
        <v>3369</v>
      </c>
      <c r="D1938" t="s">
        <v>3376</v>
      </c>
      <c r="E1938" t="str">
        <f t="shared" si="210"/>
        <v>NOVA SEJAHTERA/NOVA ARIANA, SE</v>
      </c>
      <c r="F1938" t="s">
        <v>40</v>
      </c>
      <c r="G1938" t="s">
        <v>21</v>
      </c>
      <c r="H1938" t="s">
        <v>21</v>
      </c>
      <c r="I1938" t="s">
        <v>54</v>
      </c>
      <c r="J1938" t="s">
        <v>35</v>
      </c>
      <c r="K1938" t="s">
        <v>24</v>
      </c>
      <c r="L1938" t="s">
        <v>25</v>
      </c>
      <c r="M1938" t="s">
        <v>25</v>
      </c>
      <c r="N1938" t="s">
        <v>28</v>
      </c>
      <c r="O1938" t="s">
        <v>21</v>
      </c>
      <c r="P1938" t="s">
        <v>21</v>
      </c>
      <c r="Q1938" t="s">
        <v>27</v>
      </c>
      <c r="R1938" t="s">
        <v>45</v>
      </c>
      <c r="S1938" t="s">
        <v>28</v>
      </c>
      <c r="T1938" t="s">
        <v>21</v>
      </c>
      <c r="U1938" t="s">
        <v>21</v>
      </c>
      <c r="V1938" t="s">
        <v>30</v>
      </c>
      <c r="W1938" s="2" t="s">
        <v>31</v>
      </c>
      <c r="Y1938">
        <f>IF(J1938=Legend!$B$3,0,IF(J1938=Legend!$B$4,1,IF(J1938=Legend!$B$5,2,0)))</f>
        <v>0</v>
      </c>
      <c r="Z1938">
        <f t="shared" si="211"/>
        <v>1</v>
      </c>
      <c r="AA1938">
        <f t="shared" si="212"/>
        <v>1</v>
      </c>
      <c r="AB1938">
        <f t="shared" si="213"/>
        <v>1</v>
      </c>
      <c r="AC1938">
        <f>IF(N1938=Legend!$D$3,3,IF(N1938=Legend!$D$4,2,IF(N1938=Legend!$D$5,1,0)))</f>
        <v>1</v>
      </c>
      <c r="AD1938">
        <f t="shared" si="214"/>
        <v>0</v>
      </c>
      <c r="AF1938">
        <f t="shared" si="215"/>
        <v>0</v>
      </c>
      <c r="AG1938">
        <f>IF(R1938=Legend!$F$3,3,IF(R1938=Legend!$F$4,2,IF(R1938=Legend!$F$5,1,0)))</f>
        <v>1</v>
      </c>
      <c r="AH1938">
        <f>IF(S1938=Legend!$F$3,3,IF(S1938=Legend!$F$4,2,IF(S1938=Legend!$F$5,1,0)))</f>
        <v>2</v>
      </c>
      <c r="AK1938">
        <f>IF(V1938=Legend!$H$3,3,IF(V1938=Legend!$H$4,2,IF(V1938=Legend!$H$5,1,0)))</f>
        <v>2</v>
      </c>
      <c r="AM1938">
        <f t="shared" si="216"/>
        <v>9</v>
      </c>
    </row>
    <row r="1939" spans="1:39" ht="140.4" x14ac:dyDescent="0.3">
      <c r="A1939" t="s">
        <v>37</v>
      </c>
      <c r="B1939" t="s">
        <v>983</v>
      </c>
      <c r="C1939" t="s">
        <v>984</v>
      </c>
      <c r="D1939" t="s">
        <v>3489</v>
      </c>
      <c r="E1939" t="str">
        <f t="shared" si="210"/>
        <v>NOVAL/ALFARABI ST</v>
      </c>
      <c r="F1939" t="s">
        <v>37</v>
      </c>
      <c r="G1939" t="s">
        <v>21</v>
      </c>
      <c r="H1939" t="s">
        <v>21</v>
      </c>
      <c r="I1939" t="s">
        <v>22</v>
      </c>
      <c r="J1939" t="s">
        <v>23</v>
      </c>
      <c r="K1939" t="s">
        <v>24</v>
      </c>
      <c r="L1939" t="s">
        <v>25</v>
      </c>
      <c r="M1939" t="s">
        <v>25</v>
      </c>
      <c r="N1939" t="s">
        <v>28</v>
      </c>
      <c r="O1939" t="s">
        <v>21</v>
      </c>
      <c r="P1939" t="s">
        <v>21</v>
      </c>
      <c r="Q1939" t="s">
        <v>60</v>
      </c>
      <c r="R1939" t="s">
        <v>45</v>
      </c>
      <c r="S1939" t="s">
        <v>28</v>
      </c>
      <c r="T1939" t="s">
        <v>21</v>
      </c>
      <c r="U1939" t="s">
        <v>21</v>
      </c>
      <c r="V1939" t="s">
        <v>42</v>
      </c>
      <c r="W1939" s="2" t="s">
        <v>34</v>
      </c>
      <c r="Y1939">
        <f>IF(J1939=Legend!$B$3,0,IF(J1939=Legend!$B$4,1,IF(J1939=Legend!$B$5,2,0)))</f>
        <v>1</v>
      </c>
      <c r="Z1939">
        <f t="shared" si="211"/>
        <v>1</v>
      </c>
      <c r="AA1939">
        <f t="shared" si="212"/>
        <v>1</v>
      </c>
      <c r="AB1939">
        <f t="shared" si="213"/>
        <v>1</v>
      </c>
      <c r="AC1939">
        <f>IF(N1939=Legend!$D$3,3,IF(N1939=Legend!$D$4,2,IF(N1939=Legend!$D$5,1,0)))</f>
        <v>1</v>
      </c>
      <c r="AD1939">
        <f t="shared" si="214"/>
        <v>0</v>
      </c>
      <c r="AF1939">
        <f t="shared" si="215"/>
        <v>2</v>
      </c>
      <c r="AG1939">
        <f>IF(R1939=Legend!$F$3,3,IF(R1939=Legend!$F$4,2,IF(R1939=Legend!$F$5,1,0)))</f>
        <v>1</v>
      </c>
      <c r="AH1939">
        <f>IF(S1939=Legend!$F$3,3,IF(S1939=Legend!$F$4,2,IF(S1939=Legend!$F$5,1,0)))</f>
        <v>2</v>
      </c>
      <c r="AK1939">
        <f>IF(V1939=Legend!$H$3,3,IF(V1939=Legend!$H$4,2,IF(V1939=Legend!$H$5,1,0)))</f>
        <v>0</v>
      </c>
      <c r="AM1939">
        <f t="shared" si="216"/>
        <v>10</v>
      </c>
    </row>
    <row r="1940" spans="1:39" ht="140.4" x14ac:dyDescent="0.3">
      <c r="A1940" t="s">
        <v>36</v>
      </c>
      <c r="B1940" t="s">
        <v>890</v>
      </c>
      <c r="C1940" t="s">
        <v>1169</v>
      </c>
      <c r="D1940" t="s">
        <v>2735</v>
      </c>
      <c r="E1940" t="str">
        <f t="shared" si="210"/>
        <v>NOVI TOKO</v>
      </c>
      <c r="F1940" t="s">
        <v>36</v>
      </c>
      <c r="G1940" t="s">
        <v>21</v>
      </c>
      <c r="H1940" t="s">
        <v>21</v>
      </c>
      <c r="I1940" t="s">
        <v>22</v>
      </c>
      <c r="J1940" t="s">
        <v>35</v>
      </c>
      <c r="K1940" t="s">
        <v>24</v>
      </c>
      <c r="L1940" t="s">
        <v>25</v>
      </c>
      <c r="M1940" t="s">
        <v>25</v>
      </c>
      <c r="N1940" t="s">
        <v>26</v>
      </c>
      <c r="O1940" t="s">
        <v>25</v>
      </c>
      <c r="P1940" t="s">
        <v>21</v>
      </c>
      <c r="Q1940" t="s">
        <v>27</v>
      </c>
      <c r="R1940" t="s">
        <v>45</v>
      </c>
      <c r="S1940" t="s">
        <v>29</v>
      </c>
      <c r="T1940" t="s">
        <v>21</v>
      </c>
      <c r="U1940" t="s">
        <v>21</v>
      </c>
      <c r="V1940" t="s">
        <v>33</v>
      </c>
      <c r="W1940" s="2" t="s">
        <v>34</v>
      </c>
      <c r="Y1940">
        <f>IF(J1940=Legend!$B$3,0,IF(J1940=Legend!$B$4,1,IF(J1940=Legend!$B$5,2,0)))</f>
        <v>0</v>
      </c>
      <c r="Z1940">
        <f t="shared" si="211"/>
        <v>1</v>
      </c>
      <c r="AA1940">
        <f t="shared" si="212"/>
        <v>1</v>
      </c>
      <c r="AB1940">
        <f t="shared" si="213"/>
        <v>1</v>
      </c>
      <c r="AC1940">
        <f>IF(N1940=Legend!$D$3,3,IF(N1940=Legend!$D$4,2,IF(N1940=Legend!$D$5,1,0)))</f>
        <v>2</v>
      </c>
      <c r="AD1940">
        <f t="shared" si="214"/>
        <v>1</v>
      </c>
      <c r="AF1940">
        <f t="shared" si="215"/>
        <v>0</v>
      </c>
      <c r="AG1940">
        <f>IF(R1940=Legend!$F$3,3,IF(R1940=Legend!$F$4,2,IF(R1940=Legend!$F$5,1,0)))</f>
        <v>1</v>
      </c>
      <c r="AH1940">
        <f>IF(S1940=Legend!$F$3,3,IF(S1940=Legend!$F$4,2,IF(S1940=Legend!$F$5,1,0)))</f>
        <v>3</v>
      </c>
      <c r="AK1940">
        <f>IF(V1940=Legend!$H$3,3,IF(V1940=Legend!$H$4,2,IF(V1940=Legend!$H$5,1,0)))</f>
        <v>1</v>
      </c>
      <c r="AM1940">
        <f t="shared" si="216"/>
        <v>11</v>
      </c>
    </row>
    <row r="1941" spans="1:39" ht="109.2" x14ac:dyDescent="0.3">
      <c r="A1941" t="s">
        <v>83</v>
      </c>
      <c r="B1941" t="s">
        <v>932</v>
      </c>
      <c r="C1941" t="s">
        <v>1374</v>
      </c>
      <c r="D1941" t="s">
        <v>4983</v>
      </c>
      <c r="E1941" t="str">
        <f t="shared" si="210"/>
        <v>NS MART</v>
      </c>
      <c r="F1941" t="s">
        <v>83</v>
      </c>
      <c r="G1941" t="s">
        <v>21</v>
      </c>
      <c r="H1941" t="s">
        <v>21</v>
      </c>
      <c r="I1941" t="s">
        <v>22</v>
      </c>
      <c r="J1941" t="s">
        <v>35</v>
      </c>
      <c r="K1941" t="s">
        <v>24</v>
      </c>
      <c r="L1941" t="s">
        <v>25</v>
      </c>
      <c r="M1941" t="s">
        <v>25</v>
      </c>
      <c r="N1941" t="s">
        <v>28</v>
      </c>
      <c r="O1941" t="s">
        <v>25</v>
      </c>
      <c r="P1941" t="s">
        <v>21</v>
      </c>
      <c r="Q1941" t="s">
        <v>27</v>
      </c>
      <c r="R1941" t="s">
        <v>45</v>
      </c>
      <c r="S1941" t="s">
        <v>28</v>
      </c>
      <c r="T1941" t="s">
        <v>21</v>
      </c>
      <c r="U1941" t="s">
        <v>21</v>
      </c>
      <c r="V1941" t="s">
        <v>33</v>
      </c>
      <c r="W1941" s="2" t="s">
        <v>66</v>
      </c>
      <c r="Y1941">
        <f>IF(J1941=Legend!$B$3,0,IF(J1941=Legend!$B$4,1,IF(J1941=Legend!$B$5,2,0)))</f>
        <v>0</v>
      </c>
      <c r="Z1941">
        <f t="shared" si="211"/>
        <v>1</v>
      </c>
      <c r="AA1941">
        <f t="shared" si="212"/>
        <v>1</v>
      </c>
      <c r="AB1941">
        <f t="shared" si="213"/>
        <v>1</v>
      </c>
      <c r="AC1941">
        <f>IF(N1941=Legend!$D$3,3,IF(N1941=Legend!$D$4,2,IF(N1941=Legend!$D$5,1,0)))</f>
        <v>1</v>
      </c>
      <c r="AD1941">
        <f t="shared" si="214"/>
        <v>1</v>
      </c>
      <c r="AF1941">
        <f t="shared" si="215"/>
        <v>0</v>
      </c>
      <c r="AG1941">
        <f>IF(R1941=Legend!$F$3,3,IF(R1941=Legend!$F$4,2,IF(R1941=Legend!$F$5,1,0)))</f>
        <v>1</v>
      </c>
      <c r="AH1941">
        <f>IF(S1941=Legend!$F$3,3,IF(S1941=Legend!$F$4,2,IF(S1941=Legend!$F$5,1,0)))</f>
        <v>2</v>
      </c>
      <c r="AK1941">
        <f>IF(V1941=Legend!$H$3,3,IF(V1941=Legend!$H$4,2,IF(V1941=Legend!$H$5,1,0)))</f>
        <v>1</v>
      </c>
      <c r="AM1941">
        <f t="shared" si="216"/>
        <v>9</v>
      </c>
    </row>
    <row r="1942" spans="1:39" ht="78" x14ac:dyDescent="0.3">
      <c r="A1942" t="s">
        <v>150</v>
      </c>
      <c r="B1942" t="s">
        <v>475</v>
      </c>
      <c r="C1942" t="s">
        <v>5112</v>
      </c>
      <c r="D1942" t="s">
        <v>5231</v>
      </c>
      <c r="E1942" t="str">
        <f t="shared" si="210"/>
        <v>NSK KOPKAR</v>
      </c>
      <c r="F1942" t="s">
        <v>150</v>
      </c>
      <c r="G1942" t="s">
        <v>21</v>
      </c>
      <c r="H1942" t="s">
        <v>21</v>
      </c>
      <c r="I1942" t="s">
        <v>54</v>
      </c>
      <c r="J1942" t="s">
        <v>35</v>
      </c>
      <c r="K1942" t="s">
        <v>24</v>
      </c>
      <c r="L1942" t="s">
        <v>21</v>
      </c>
      <c r="M1942" t="s">
        <v>25</v>
      </c>
      <c r="N1942" t="s">
        <v>28</v>
      </c>
      <c r="O1942" t="s">
        <v>25</v>
      </c>
      <c r="P1942" t="s">
        <v>21</v>
      </c>
      <c r="Q1942" t="s">
        <v>27</v>
      </c>
      <c r="R1942" t="s">
        <v>45</v>
      </c>
      <c r="S1942" t="s">
        <v>28</v>
      </c>
      <c r="T1942" t="s">
        <v>21</v>
      </c>
      <c r="U1942" t="s">
        <v>21</v>
      </c>
      <c r="V1942" t="s">
        <v>33</v>
      </c>
      <c r="W1942" s="2" t="s">
        <v>77</v>
      </c>
      <c r="Y1942">
        <f>IF(J1942=Legend!$B$3,0,IF(J1942=Legend!$B$4,1,IF(J1942=Legend!$B$5,2,0)))</f>
        <v>0</v>
      </c>
      <c r="Z1942">
        <f t="shared" si="211"/>
        <v>1</v>
      </c>
      <c r="AA1942">
        <f t="shared" si="212"/>
        <v>0</v>
      </c>
      <c r="AB1942">
        <f t="shared" si="213"/>
        <v>1</v>
      </c>
      <c r="AC1942">
        <f>IF(N1942=Legend!$D$3,3,IF(N1942=Legend!$D$4,2,IF(N1942=Legend!$D$5,1,0)))</f>
        <v>1</v>
      </c>
      <c r="AD1942">
        <f t="shared" si="214"/>
        <v>1</v>
      </c>
      <c r="AF1942">
        <f t="shared" si="215"/>
        <v>0</v>
      </c>
      <c r="AG1942">
        <f>IF(R1942=Legend!$F$3,3,IF(R1942=Legend!$F$4,2,IF(R1942=Legend!$F$5,1,0)))</f>
        <v>1</v>
      </c>
      <c r="AH1942">
        <f>IF(S1942=Legend!$F$3,3,IF(S1942=Legend!$F$4,2,IF(S1942=Legend!$F$5,1,0)))</f>
        <v>2</v>
      </c>
      <c r="AK1942">
        <f>IF(V1942=Legend!$H$3,3,IF(V1942=Legend!$H$4,2,IF(V1942=Legend!$H$5,1,0)))</f>
        <v>1</v>
      </c>
      <c r="AM1942">
        <f t="shared" si="216"/>
        <v>8</v>
      </c>
    </row>
    <row r="1943" spans="1:39" ht="156" x14ac:dyDescent="0.3">
      <c r="A1943" t="s">
        <v>56</v>
      </c>
      <c r="B1943" t="s">
        <v>174</v>
      </c>
      <c r="C1943" t="s">
        <v>2152</v>
      </c>
      <c r="D1943" t="s">
        <v>2249</v>
      </c>
      <c r="E1943" t="str">
        <f t="shared" si="210"/>
        <v>NU MANDIRI</v>
      </c>
      <c r="F1943" t="s">
        <v>56</v>
      </c>
      <c r="G1943" t="s">
        <v>21</v>
      </c>
      <c r="H1943" t="s">
        <v>21</v>
      </c>
      <c r="I1943" t="s">
        <v>22</v>
      </c>
      <c r="J1943" t="s">
        <v>35</v>
      </c>
      <c r="K1943" t="s">
        <v>24</v>
      </c>
      <c r="L1943" t="s">
        <v>25</v>
      </c>
      <c r="M1943" t="s">
        <v>25</v>
      </c>
      <c r="N1943" t="s">
        <v>28</v>
      </c>
      <c r="O1943" t="s">
        <v>25</v>
      </c>
      <c r="P1943" t="s">
        <v>21</v>
      </c>
      <c r="Q1943" t="s">
        <v>27</v>
      </c>
      <c r="R1943" t="s">
        <v>45</v>
      </c>
      <c r="S1943" t="s">
        <v>28</v>
      </c>
      <c r="T1943" t="s">
        <v>21</v>
      </c>
      <c r="U1943" t="s">
        <v>21</v>
      </c>
      <c r="V1943" t="s">
        <v>33</v>
      </c>
      <c r="W1943" s="2" t="s">
        <v>31</v>
      </c>
      <c r="Y1943">
        <f>IF(J1943=Legend!$B$3,0,IF(J1943=Legend!$B$4,1,IF(J1943=Legend!$B$5,2,0)))</f>
        <v>0</v>
      </c>
      <c r="Z1943">
        <f t="shared" si="211"/>
        <v>1</v>
      </c>
      <c r="AA1943">
        <f t="shared" si="212"/>
        <v>1</v>
      </c>
      <c r="AB1943">
        <f t="shared" si="213"/>
        <v>1</v>
      </c>
      <c r="AC1943">
        <f>IF(N1943=Legend!$D$3,3,IF(N1943=Legend!$D$4,2,IF(N1943=Legend!$D$5,1,0)))</f>
        <v>1</v>
      </c>
      <c r="AD1943">
        <f t="shared" si="214"/>
        <v>1</v>
      </c>
      <c r="AF1943">
        <f t="shared" si="215"/>
        <v>0</v>
      </c>
      <c r="AG1943">
        <f>IF(R1943=Legend!$F$3,3,IF(R1943=Legend!$F$4,2,IF(R1943=Legend!$F$5,1,0)))</f>
        <v>1</v>
      </c>
      <c r="AH1943">
        <f>IF(S1943=Legend!$F$3,3,IF(S1943=Legend!$F$4,2,IF(S1943=Legend!$F$5,1,0)))</f>
        <v>2</v>
      </c>
      <c r="AK1943">
        <f>IF(V1943=Legend!$H$3,3,IF(V1943=Legend!$H$4,2,IF(V1943=Legend!$H$5,1,0)))</f>
        <v>1</v>
      </c>
      <c r="AM1943">
        <f t="shared" si="216"/>
        <v>9</v>
      </c>
    </row>
    <row r="1944" spans="1:39" ht="140.4" x14ac:dyDescent="0.3">
      <c r="A1944" t="s">
        <v>19</v>
      </c>
      <c r="B1944" t="s">
        <v>162</v>
      </c>
      <c r="C1944" t="s">
        <v>181</v>
      </c>
      <c r="D1944" t="s">
        <v>211</v>
      </c>
      <c r="E1944" t="str">
        <f t="shared" si="210"/>
        <v>NU MART/ROCHMAD APRIYANTO</v>
      </c>
      <c r="F1944" t="s">
        <v>61</v>
      </c>
      <c r="G1944" t="s">
        <v>21</v>
      </c>
      <c r="H1944" t="s">
        <v>21</v>
      </c>
      <c r="I1944" t="s">
        <v>50</v>
      </c>
      <c r="J1944" t="s">
        <v>23</v>
      </c>
      <c r="K1944" t="s">
        <v>47</v>
      </c>
      <c r="L1944" t="s">
        <v>25</v>
      </c>
      <c r="M1944" t="s">
        <v>25</v>
      </c>
      <c r="N1944" t="s">
        <v>26</v>
      </c>
      <c r="O1944" t="s">
        <v>25</v>
      </c>
      <c r="P1944" t="s">
        <v>21</v>
      </c>
      <c r="Q1944" t="s">
        <v>27</v>
      </c>
      <c r="R1944" t="s">
        <v>28</v>
      </c>
      <c r="S1944" t="s">
        <v>29</v>
      </c>
      <c r="T1944" t="s">
        <v>21</v>
      </c>
      <c r="U1944" t="s">
        <v>21</v>
      </c>
      <c r="V1944" t="s">
        <v>33</v>
      </c>
      <c r="W1944" s="2" t="s">
        <v>34</v>
      </c>
      <c r="Y1944">
        <f>IF(J1944=Legend!$B$3,0,IF(J1944=Legend!$B$4,1,IF(J1944=Legend!$B$5,2,0)))</f>
        <v>1</v>
      </c>
      <c r="Z1944">
        <f t="shared" si="211"/>
        <v>0</v>
      </c>
      <c r="AA1944">
        <f t="shared" si="212"/>
        <v>1</v>
      </c>
      <c r="AB1944">
        <f t="shared" si="213"/>
        <v>1</v>
      </c>
      <c r="AC1944">
        <f>IF(N1944=Legend!$D$3,3,IF(N1944=Legend!$D$4,2,IF(N1944=Legend!$D$5,1,0)))</f>
        <v>2</v>
      </c>
      <c r="AD1944">
        <f t="shared" si="214"/>
        <v>1</v>
      </c>
      <c r="AF1944">
        <f t="shared" si="215"/>
        <v>0</v>
      </c>
      <c r="AG1944">
        <f>IF(R1944=Legend!$F$3,3,IF(R1944=Legend!$F$4,2,IF(R1944=Legend!$F$5,1,0)))</f>
        <v>2</v>
      </c>
      <c r="AH1944">
        <f>IF(S1944=Legend!$F$3,3,IF(S1944=Legend!$F$4,2,IF(S1944=Legend!$F$5,1,0)))</f>
        <v>3</v>
      </c>
      <c r="AK1944">
        <f>IF(V1944=Legend!$H$3,3,IF(V1944=Legend!$H$4,2,IF(V1944=Legend!$H$5,1,0)))</f>
        <v>1</v>
      </c>
      <c r="AM1944">
        <f t="shared" si="216"/>
        <v>12</v>
      </c>
    </row>
    <row r="1945" spans="1:39" ht="140.4" x14ac:dyDescent="0.3">
      <c r="A1945" t="s">
        <v>49</v>
      </c>
      <c r="B1945" t="s">
        <v>174</v>
      </c>
      <c r="C1945" t="s">
        <v>175</v>
      </c>
      <c r="D1945" t="s">
        <v>1412</v>
      </c>
      <c r="E1945" t="str">
        <f t="shared" si="210"/>
        <v>NU PAKONG</v>
      </c>
      <c r="F1945" t="s">
        <v>49</v>
      </c>
      <c r="G1945" t="s">
        <v>21</v>
      </c>
      <c r="H1945" t="s">
        <v>21</v>
      </c>
      <c r="I1945" t="s">
        <v>22</v>
      </c>
      <c r="J1945" t="s">
        <v>23</v>
      </c>
      <c r="K1945" t="s">
        <v>24</v>
      </c>
      <c r="L1945" t="s">
        <v>25</v>
      </c>
      <c r="M1945" t="s">
        <v>25</v>
      </c>
      <c r="N1945" t="s">
        <v>38</v>
      </c>
      <c r="O1945" t="s">
        <v>25</v>
      </c>
      <c r="P1945" t="s">
        <v>21</v>
      </c>
      <c r="Q1945" t="s">
        <v>27</v>
      </c>
      <c r="R1945" t="s">
        <v>28</v>
      </c>
      <c r="S1945" t="s">
        <v>29</v>
      </c>
      <c r="T1945" t="s">
        <v>21</v>
      </c>
      <c r="U1945" t="s">
        <v>21</v>
      </c>
      <c r="V1945" t="s">
        <v>33</v>
      </c>
      <c r="W1945" s="2" t="s">
        <v>34</v>
      </c>
      <c r="Y1945">
        <f>IF(J1945=Legend!$B$3,0,IF(J1945=Legend!$B$4,1,IF(J1945=Legend!$B$5,2,0)))</f>
        <v>1</v>
      </c>
      <c r="Z1945">
        <f t="shared" si="211"/>
        <v>1</v>
      </c>
      <c r="AA1945">
        <f t="shared" si="212"/>
        <v>1</v>
      </c>
      <c r="AB1945">
        <f t="shared" si="213"/>
        <v>1</v>
      </c>
      <c r="AC1945">
        <f>IF(N1945=Legend!$D$3,3,IF(N1945=Legend!$D$4,2,IF(N1945=Legend!$D$5,1,0)))</f>
        <v>3</v>
      </c>
      <c r="AD1945">
        <f t="shared" si="214"/>
        <v>1</v>
      </c>
      <c r="AF1945">
        <f t="shared" si="215"/>
        <v>0</v>
      </c>
      <c r="AG1945">
        <f>IF(R1945=Legend!$F$3,3,IF(R1945=Legend!$F$4,2,IF(R1945=Legend!$F$5,1,0)))</f>
        <v>2</v>
      </c>
      <c r="AH1945">
        <f>IF(S1945=Legend!$F$3,3,IF(S1945=Legend!$F$4,2,IF(S1945=Legend!$F$5,1,0)))</f>
        <v>3</v>
      </c>
      <c r="AK1945">
        <f>IF(V1945=Legend!$H$3,3,IF(V1945=Legend!$H$4,2,IF(V1945=Legend!$H$5,1,0)))</f>
        <v>1</v>
      </c>
      <c r="AM1945">
        <f t="shared" si="216"/>
        <v>14</v>
      </c>
    </row>
    <row r="1946" spans="1:39" ht="156" x14ac:dyDescent="0.3">
      <c r="A1946" t="s">
        <v>19</v>
      </c>
      <c r="B1946" t="s">
        <v>162</v>
      </c>
      <c r="C1946" t="s">
        <v>239</v>
      </c>
      <c r="D1946" t="s">
        <v>260</v>
      </c>
      <c r="E1946" t="str">
        <f t="shared" si="210"/>
        <v>NUR ARIEF/SITI SUWANTI</v>
      </c>
      <c r="F1946" t="s">
        <v>56</v>
      </c>
      <c r="G1946" t="s">
        <v>21</v>
      </c>
      <c r="H1946" t="s">
        <v>21</v>
      </c>
      <c r="I1946" t="s">
        <v>22</v>
      </c>
      <c r="J1946" t="s">
        <v>23</v>
      </c>
      <c r="K1946" t="s">
        <v>24</v>
      </c>
      <c r="L1946" t="s">
        <v>21</v>
      </c>
      <c r="M1946" t="s">
        <v>25</v>
      </c>
      <c r="N1946" t="s">
        <v>28</v>
      </c>
      <c r="O1946" t="s">
        <v>25</v>
      </c>
      <c r="P1946" t="s">
        <v>21</v>
      </c>
      <c r="Q1946" t="s">
        <v>27</v>
      </c>
      <c r="R1946" t="s">
        <v>45</v>
      </c>
      <c r="S1946" t="s">
        <v>28</v>
      </c>
      <c r="T1946" t="s">
        <v>21</v>
      </c>
      <c r="U1946" t="s">
        <v>21</v>
      </c>
      <c r="V1946" t="s">
        <v>42</v>
      </c>
      <c r="W1946" s="2" t="s">
        <v>31</v>
      </c>
      <c r="Y1946">
        <f>IF(J1946=Legend!$B$3,0,IF(J1946=Legend!$B$4,1,IF(J1946=Legend!$B$5,2,0)))</f>
        <v>1</v>
      </c>
      <c r="Z1946">
        <f t="shared" si="211"/>
        <v>1</v>
      </c>
      <c r="AA1946">
        <f t="shared" si="212"/>
        <v>0</v>
      </c>
      <c r="AB1946">
        <f t="shared" si="213"/>
        <v>1</v>
      </c>
      <c r="AC1946">
        <f>IF(N1946=Legend!$D$3,3,IF(N1946=Legend!$D$4,2,IF(N1946=Legend!$D$5,1,0)))</f>
        <v>1</v>
      </c>
      <c r="AD1946">
        <f t="shared" si="214"/>
        <v>1</v>
      </c>
      <c r="AF1946">
        <f t="shared" si="215"/>
        <v>0</v>
      </c>
      <c r="AG1946">
        <f>IF(R1946=Legend!$F$3,3,IF(R1946=Legend!$F$4,2,IF(R1946=Legend!$F$5,1,0)))</f>
        <v>1</v>
      </c>
      <c r="AH1946">
        <f>IF(S1946=Legend!$F$3,3,IF(S1946=Legend!$F$4,2,IF(S1946=Legend!$F$5,1,0)))</f>
        <v>2</v>
      </c>
      <c r="AK1946">
        <f>IF(V1946=Legend!$H$3,3,IF(V1946=Legend!$H$4,2,IF(V1946=Legend!$H$5,1,0)))</f>
        <v>0</v>
      </c>
      <c r="AM1946">
        <f t="shared" si="216"/>
        <v>8</v>
      </c>
    </row>
    <row r="1947" spans="1:39" ht="140.4" x14ac:dyDescent="0.3">
      <c r="A1947" t="s">
        <v>73</v>
      </c>
      <c r="B1947" t="s">
        <v>162</v>
      </c>
      <c r="C1947" t="s">
        <v>404</v>
      </c>
      <c r="D1947" t="s">
        <v>425</v>
      </c>
      <c r="E1947" t="str">
        <f t="shared" si="210"/>
        <v>NUR ARIF 2 / SITI SUWANTI</v>
      </c>
      <c r="F1947" t="s">
        <v>87</v>
      </c>
      <c r="G1947" t="s">
        <v>21</v>
      </c>
      <c r="H1947" t="s">
        <v>21</v>
      </c>
      <c r="I1947" t="s">
        <v>22</v>
      </c>
      <c r="J1947" t="s">
        <v>23</v>
      </c>
      <c r="K1947" t="s">
        <v>47</v>
      </c>
      <c r="L1947" t="s">
        <v>21</v>
      </c>
      <c r="M1947" t="s">
        <v>25</v>
      </c>
      <c r="N1947" t="s">
        <v>28</v>
      </c>
      <c r="O1947" t="s">
        <v>25</v>
      </c>
      <c r="P1947" t="s">
        <v>21</v>
      </c>
      <c r="Q1947" t="s">
        <v>27</v>
      </c>
      <c r="R1947" t="s">
        <v>28</v>
      </c>
      <c r="S1947" t="s">
        <v>29</v>
      </c>
      <c r="T1947" t="s">
        <v>21</v>
      </c>
      <c r="U1947" t="s">
        <v>21</v>
      </c>
      <c r="V1947" t="s">
        <v>42</v>
      </c>
      <c r="W1947" s="2" t="s">
        <v>34</v>
      </c>
      <c r="Y1947">
        <f>IF(J1947=Legend!$B$3,0,IF(J1947=Legend!$B$4,1,IF(J1947=Legend!$B$5,2,0)))</f>
        <v>1</v>
      </c>
      <c r="Z1947">
        <f t="shared" si="211"/>
        <v>0</v>
      </c>
      <c r="AA1947">
        <f t="shared" si="212"/>
        <v>0</v>
      </c>
      <c r="AB1947">
        <f t="shared" si="213"/>
        <v>1</v>
      </c>
      <c r="AC1947">
        <f>IF(N1947=Legend!$D$3,3,IF(N1947=Legend!$D$4,2,IF(N1947=Legend!$D$5,1,0)))</f>
        <v>1</v>
      </c>
      <c r="AD1947">
        <f t="shared" si="214"/>
        <v>1</v>
      </c>
      <c r="AF1947">
        <f t="shared" si="215"/>
        <v>0</v>
      </c>
      <c r="AG1947">
        <f>IF(R1947=Legend!$F$3,3,IF(R1947=Legend!$F$4,2,IF(R1947=Legend!$F$5,1,0)))</f>
        <v>2</v>
      </c>
      <c r="AH1947">
        <f>IF(S1947=Legend!$F$3,3,IF(S1947=Legend!$F$4,2,IF(S1947=Legend!$F$5,1,0)))</f>
        <v>3</v>
      </c>
      <c r="AK1947">
        <f>IF(V1947=Legend!$H$3,3,IF(V1947=Legend!$H$4,2,IF(V1947=Legend!$H$5,1,0)))</f>
        <v>0</v>
      </c>
      <c r="AM1947">
        <f t="shared" si="216"/>
        <v>9</v>
      </c>
    </row>
    <row r="1948" spans="1:39" ht="156" x14ac:dyDescent="0.3">
      <c r="A1948" t="s">
        <v>102</v>
      </c>
      <c r="B1948" t="s">
        <v>174</v>
      </c>
      <c r="C1948" t="s">
        <v>175</v>
      </c>
      <c r="D1948" t="s">
        <v>3794</v>
      </c>
      <c r="E1948" t="str">
        <f t="shared" si="210"/>
        <v>NUR SALIM MM</v>
      </c>
      <c r="F1948" t="s">
        <v>102</v>
      </c>
      <c r="G1948" t="s">
        <v>21</v>
      </c>
      <c r="H1948" t="s">
        <v>21</v>
      </c>
      <c r="I1948" t="s">
        <v>22</v>
      </c>
      <c r="J1948" t="s">
        <v>23</v>
      </c>
      <c r="K1948" t="s">
        <v>24</v>
      </c>
      <c r="L1948" t="s">
        <v>25</v>
      </c>
      <c r="M1948" t="s">
        <v>25</v>
      </c>
      <c r="N1948" t="s">
        <v>38</v>
      </c>
      <c r="O1948" t="s">
        <v>25</v>
      </c>
      <c r="P1948" t="s">
        <v>25</v>
      </c>
      <c r="Q1948" t="s">
        <v>27</v>
      </c>
      <c r="R1948" t="s">
        <v>29</v>
      </c>
      <c r="S1948" t="s">
        <v>29</v>
      </c>
      <c r="T1948" t="s">
        <v>21</v>
      </c>
      <c r="U1948" t="s">
        <v>21</v>
      </c>
      <c r="V1948" t="s">
        <v>42</v>
      </c>
      <c r="W1948" s="2" t="s">
        <v>31</v>
      </c>
      <c r="Y1948">
        <f>IF(J1948=Legend!$B$3,0,IF(J1948=Legend!$B$4,1,IF(J1948=Legend!$B$5,2,0)))</f>
        <v>1</v>
      </c>
      <c r="Z1948">
        <f t="shared" si="211"/>
        <v>1</v>
      </c>
      <c r="AA1948">
        <f t="shared" si="212"/>
        <v>1</v>
      </c>
      <c r="AB1948">
        <f t="shared" si="213"/>
        <v>1</v>
      </c>
      <c r="AC1948">
        <f>IF(N1948=Legend!$D$3,3,IF(N1948=Legend!$D$4,2,IF(N1948=Legend!$D$5,1,0)))</f>
        <v>3</v>
      </c>
      <c r="AD1948">
        <f t="shared" si="214"/>
        <v>1</v>
      </c>
      <c r="AF1948">
        <f t="shared" si="215"/>
        <v>0</v>
      </c>
      <c r="AG1948">
        <f>IF(R1948=Legend!$F$3,3,IF(R1948=Legend!$F$4,2,IF(R1948=Legend!$F$5,1,0)))</f>
        <v>3</v>
      </c>
      <c r="AH1948">
        <f>IF(S1948=Legend!$F$3,3,IF(S1948=Legend!$F$4,2,IF(S1948=Legend!$F$5,1,0)))</f>
        <v>3</v>
      </c>
      <c r="AK1948">
        <f>IF(V1948=Legend!$H$3,3,IF(V1948=Legend!$H$4,2,IF(V1948=Legend!$H$5,1,0)))</f>
        <v>0</v>
      </c>
      <c r="AM1948">
        <f t="shared" si="216"/>
        <v>14</v>
      </c>
    </row>
    <row r="1949" spans="1:39" ht="140.4" x14ac:dyDescent="0.3">
      <c r="A1949" t="s">
        <v>37</v>
      </c>
      <c r="B1949" t="s">
        <v>174</v>
      </c>
      <c r="C1949" t="s">
        <v>3423</v>
      </c>
      <c r="D1949" t="s">
        <v>3424</v>
      </c>
      <c r="E1949" t="str">
        <f t="shared" si="210"/>
        <v>NURANI</v>
      </c>
      <c r="F1949" t="s">
        <v>37</v>
      </c>
      <c r="G1949" t="s">
        <v>21</v>
      </c>
      <c r="H1949" t="s">
        <v>21</v>
      </c>
      <c r="I1949" t="s">
        <v>50</v>
      </c>
      <c r="J1949" t="s">
        <v>23</v>
      </c>
      <c r="K1949" t="s">
        <v>47</v>
      </c>
      <c r="L1949" t="s">
        <v>21</v>
      </c>
      <c r="M1949" t="s">
        <v>21</v>
      </c>
      <c r="N1949" t="s">
        <v>47</v>
      </c>
      <c r="O1949" t="s">
        <v>21</v>
      </c>
      <c r="P1949" t="s">
        <v>21</v>
      </c>
      <c r="Q1949" t="s">
        <v>27</v>
      </c>
      <c r="R1949" t="s">
        <v>45</v>
      </c>
      <c r="S1949" t="s">
        <v>28</v>
      </c>
      <c r="T1949" t="s">
        <v>21</v>
      </c>
      <c r="U1949" t="s">
        <v>21</v>
      </c>
      <c r="V1949" t="s">
        <v>33</v>
      </c>
      <c r="W1949" s="2" t="s">
        <v>34</v>
      </c>
      <c r="Y1949">
        <f>IF(J1949=Legend!$B$3,0,IF(J1949=Legend!$B$4,1,IF(J1949=Legend!$B$5,2,0)))</f>
        <v>1</v>
      </c>
      <c r="Z1949">
        <f t="shared" si="211"/>
        <v>0</v>
      </c>
      <c r="AA1949">
        <f t="shared" si="212"/>
        <v>0</v>
      </c>
      <c r="AB1949">
        <f t="shared" si="213"/>
        <v>0</v>
      </c>
      <c r="AC1949">
        <f>IF(N1949=Legend!$D$3,3,IF(N1949=Legend!$D$4,2,IF(N1949=Legend!$D$5,1,0)))</f>
        <v>0</v>
      </c>
      <c r="AD1949">
        <f t="shared" si="214"/>
        <v>0</v>
      </c>
      <c r="AF1949">
        <f t="shared" si="215"/>
        <v>0</v>
      </c>
      <c r="AG1949">
        <f>IF(R1949=Legend!$F$3,3,IF(R1949=Legend!$F$4,2,IF(R1949=Legend!$F$5,1,0)))</f>
        <v>1</v>
      </c>
      <c r="AH1949">
        <f>IF(S1949=Legend!$F$3,3,IF(S1949=Legend!$F$4,2,IF(S1949=Legend!$F$5,1,0)))</f>
        <v>2</v>
      </c>
      <c r="AK1949">
        <f>IF(V1949=Legend!$H$3,3,IF(V1949=Legend!$H$4,2,IF(V1949=Legend!$H$5,1,0)))</f>
        <v>1</v>
      </c>
      <c r="AM1949">
        <f t="shared" si="216"/>
        <v>5</v>
      </c>
    </row>
    <row r="1950" spans="1:39" ht="156" x14ac:dyDescent="0.3">
      <c r="A1950" t="s">
        <v>36</v>
      </c>
      <c r="B1950" t="s">
        <v>284</v>
      </c>
      <c r="C1950" t="s">
        <v>2615</v>
      </c>
      <c r="D1950" t="s">
        <v>2646</v>
      </c>
      <c r="E1950" t="str">
        <f t="shared" si="210"/>
        <v>NURHIDAYAH MUSTIKASARI - NR. KIOS</v>
      </c>
      <c r="F1950" t="s">
        <v>36</v>
      </c>
      <c r="G1950" t="s">
        <v>21</v>
      </c>
      <c r="H1950" t="s">
        <v>21</v>
      </c>
      <c r="I1950" t="s">
        <v>22</v>
      </c>
      <c r="J1950" t="s">
        <v>35</v>
      </c>
      <c r="K1950" t="s">
        <v>24</v>
      </c>
      <c r="L1950" t="s">
        <v>25</v>
      </c>
      <c r="M1950" t="s">
        <v>25</v>
      </c>
      <c r="N1950" t="s">
        <v>28</v>
      </c>
      <c r="O1950" t="s">
        <v>21</v>
      </c>
      <c r="P1950" t="s">
        <v>21</v>
      </c>
      <c r="Q1950" t="s">
        <v>60</v>
      </c>
      <c r="R1950" t="s">
        <v>45</v>
      </c>
      <c r="S1950" t="s">
        <v>47</v>
      </c>
      <c r="T1950" t="s">
        <v>21</v>
      </c>
      <c r="U1950" t="s">
        <v>21</v>
      </c>
      <c r="V1950" t="s">
        <v>33</v>
      </c>
      <c r="W1950" s="2" t="s">
        <v>31</v>
      </c>
      <c r="Y1950">
        <f>IF(J1950=Legend!$B$3,0,IF(J1950=Legend!$B$4,1,IF(J1950=Legend!$B$5,2,0)))</f>
        <v>0</v>
      </c>
      <c r="Z1950">
        <f t="shared" si="211"/>
        <v>1</v>
      </c>
      <c r="AA1950">
        <f t="shared" si="212"/>
        <v>1</v>
      </c>
      <c r="AB1950">
        <f t="shared" si="213"/>
        <v>1</v>
      </c>
      <c r="AC1950">
        <f>IF(N1950=Legend!$D$3,3,IF(N1950=Legend!$D$4,2,IF(N1950=Legend!$D$5,1,0)))</f>
        <v>1</v>
      </c>
      <c r="AD1950">
        <f t="shared" si="214"/>
        <v>0</v>
      </c>
      <c r="AF1950">
        <f t="shared" si="215"/>
        <v>2</v>
      </c>
      <c r="AG1950">
        <f>IF(R1950=Legend!$F$3,3,IF(R1950=Legend!$F$4,2,IF(R1950=Legend!$F$5,1,0)))</f>
        <v>1</v>
      </c>
      <c r="AH1950">
        <f>IF(S1950=Legend!$F$3,3,IF(S1950=Legend!$F$4,2,IF(S1950=Legend!$F$5,1,0)))</f>
        <v>0</v>
      </c>
      <c r="AK1950">
        <f>IF(V1950=Legend!$H$3,3,IF(V1950=Legend!$H$4,2,IF(V1950=Legend!$H$5,1,0)))</f>
        <v>1</v>
      </c>
      <c r="AM1950">
        <f t="shared" si="216"/>
        <v>8</v>
      </c>
    </row>
    <row r="1951" spans="1:39" ht="62.4" x14ac:dyDescent="0.3">
      <c r="A1951" t="s">
        <v>85</v>
      </c>
      <c r="B1951" t="s">
        <v>475</v>
      </c>
      <c r="C1951" t="s">
        <v>4505</v>
      </c>
      <c r="D1951" t="s">
        <v>4516</v>
      </c>
      <c r="E1951" t="str">
        <f t="shared" si="210"/>
        <v>NURI MART</v>
      </c>
      <c r="F1951" t="s">
        <v>147</v>
      </c>
      <c r="G1951" t="s">
        <v>21</v>
      </c>
      <c r="H1951" t="s">
        <v>21</v>
      </c>
      <c r="I1951" t="s">
        <v>54</v>
      </c>
      <c r="J1951" t="s">
        <v>35</v>
      </c>
      <c r="K1951" t="s">
        <v>24</v>
      </c>
      <c r="L1951" t="s">
        <v>25</v>
      </c>
      <c r="M1951" t="s">
        <v>25</v>
      </c>
      <c r="N1951" t="s">
        <v>47</v>
      </c>
      <c r="O1951" t="s">
        <v>25</v>
      </c>
      <c r="P1951" t="s">
        <v>21</v>
      </c>
      <c r="Q1951" t="s">
        <v>27</v>
      </c>
      <c r="R1951" t="s">
        <v>45</v>
      </c>
      <c r="S1951" t="s">
        <v>28</v>
      </c>
      <c r="T1951" t="s">
        <v>21</v>
      </c>
      <c r="U1951" t="s">
        <v>21</v>
      </c>
      <c r="V1951" t="s">
        <v>30</v>
      </c>
      <c r="W1951" s="2" t="s">
        <v>48</v>
      </c>
      <c r="Y1951">
        <f>IF(J1951=Legend!$B$3,0,IF(J1951=Legend!$B$4,1,IF(J1951=Legend!$B$5,2,0)))</f>
        <v>0</v>
      </c>
      <c r="Z1951">
        <f t="shared" si="211"/>
        <v>1</v>
      </c>
      <c r="AA1951">
        <f t="shared" si="212"/>
        <v>1</v>
      </c>
      <c r="AB1951">
        <f t="shared" si="213"/>
        <v>1</v>
      </c>
      <c r="AC1951">
        <f>IF(N1951=Legend!$D$3,3,IF(N1951=Legend!$D$4,2,IF(N1951=Legend!$D$5,1,0)))</f>
        <v>0</v>
      </c>
      <c r="AD1951">
        <f t="shared" si="214"/>
        <v>1</v>
      </c>
      <c r="AF1951">
        <f t="shared" si="215"/>
        <v>0</v>
      </c>
      <c r="AG1951">
        <f>IF(R1951=Legend!$F$3,3,IF(R1951=Legend!$F$4,2,IF(R1951=Legend!$F$5,1,0)))</f>
        <v>1</v>
      </c>
      <c r="AH1951">
        <f>IF(S1951=Legend!$F$3,3,IF(S1951=Legend!$F$4,2,IF(S1951=Legend!$F$5,1,0)))</f>
        <v>2</v>
      </c>
      <c r="AK1951">
        <f>IF(V1951=Legend!$H$3,3,IF(V1951=Legend!$H$4,2,IF(V1951=Legend!$H$5,1,0)))</f>
        <v>2</v>
      </c>
      <c r="AM1951">
        <f t="shared" si="216"/>
        <v>9</v>
      </c>
    </row>
    <row r="1952" spans="1:39" ht="109.2" x14ac:dyDescent="0.3">
      <c r="A1952" t="s">
        <v>32</v>
      </c>
      <c r="B1952" t="s">
        <v>1880</v>
      </c>
      <c r="C1952" t="s">
        <v>1881</v>
      </c>
      <c r="D1952" t="s">
        <v>1914</v>
      </c>
      <c r="E1952" t="str">
        <f t="shared" si="210"/>
        <v>Nurlaila Bafadal / Tk.SINAR MART</v>
      </c>
      <c r="F1952" t="s">
        <v>56</v>
      </c>
      <c r="G1952" t="s">
        <v>21</v>
      </c>
      <c r="H1952" t="s">
        <v>21</v>
      </c>
      <c r="I1952" t="s">
        <v>50</v>
      </c>
      <c r="J1952" t="s">
        <v>35</v>
      </c>
      <c r="K1952" t="s">
        <v>24</v>
      </c>
      <c r="L1952" t="s">
        <v>25</v>
      </c>
      <c r="M1952" t="s">
        <v>25</v>
      </c>
      <c r="N1952" t="s">
        <v>28</v>
      </c>
      <c r="O1952" t="s">
        <v>21</v>
      </c>
      <c r="P1952" t="s">
        <v>21</v>
      </c>
      <c r="Q1952" t="s">
        <v>27</v>
      </c>
      <c r="R1952" t="s">
        <v>45</v>
      </c>
      <c r="S1952" t="s">
        <v>28</v>
      </c>
      <c r="T1952" t="s">
        <v>21</v>
      </c>
      <c r="U1952" t="s">
        <v>21</v>
      </c>
      <c r="V1952" t="s">
        <v>42</v>
      </c>
      <c r="W1952" s="2" t="s">
        <v>46</v>
      </c>
      <c r="Y1952">
        <f>IF(J1952=Legend!$B$3,0,IF(J1952=Legend!$B$4,1,IF(J1952=Legend!$B$5,2,0)))</f>
        <v>0</v>
      </c>
      <c r="Z1952">
        <f t="shared" si="211"/>
        <v>1</v>
      </c>
      <c r="AA1952">
        <f t="shared" si="212"/>
        <v>1</v>
      </c>
      <c r="AB1952">
        <f t="shared" si="213"/>
        <v>1</v>
      </c>
      <c r="AC1952">
        <f>IF(N1952=Legend!$D$3,3,IF(N1952=Legend!$D$4,2,IF(N1952=Legend!$D$5,1,0)))</f>
        <v>1</v>
      </c>
      <c r="AD1952">
        <f t="shared" si="214"/>
        <v>0</v>
      </c>
      <c r="AF1952">
        <f t="shared" si="215"/>
        <v>0</v>
      </c>
      <c r="AG1952">
        <f>IF(R1952=Legend!$F$3,3,IF(R1952=Legend!$F$4,2,IF(R1952=Legend!$F$5,1,0)))</f>
        <v>1</v>
      </c>
      <c r="AH1952">
        <f>IF(S1952=Legend!$F$3,3,IF(S1952=Legend!$F$4,2,IF(S1952=Legend!$F$5,1,0)))</f>
        <v>2</v>
      </c>
      <c r="AK1952">
        <f>IF(V1952=Legend!$H$3,3,IF(V1952=Legend!$H$4,2,IF(V1952=Legend!$H$5,1,0)))</f>
        <v>0</v>
      </c>
      <c r="AM1952">
        <f t="shared" si="216"/>
        <v>7</v>
      </c>
    </row>
    <row r="1953" spans="1:39" ht="140.4" x14ac:dyDescent="0.3">
      <c r="A1953" t="s">
        <v>85</v>
      </c>
      <c r="B1953" t="s">
        <v>3366</v>
      </c>
      <c r="C1953" t="s">
        <v>4360</v>
      </c>
      <c r="D1953" t="s">
        <v>4410</v>
      </c>
      <c r="E1953" t="str">
        <f t="shared" si="210"/>
        <v>NURSARI</v>
      </c>
      <c r="F1953" t="s">
        <v>85</v>
      </c>
      <c r="G1953" t="s">
        <v>21</v>
      </c>
      <c r="H1953" t="s">
        <v>21</v>
      </c>
      <c r="I1953" t="s">
        <v>22</v>
      </c>
      <c r="J1953" t="s">
        <v>35</v>
      </c>
      <c r="K1953" t="s">
        <v>24</v>
      </c>
      <c r="L1953" t="s">
        <v>25</v>
      </c>
      <c r="M1953" t="s">
        <v>25</v>
      </c>
      <c r="N1953" t="s">
        <v>47</v>
      </c>
      <c r="O1953" t="s">
        <v>25</v>
      </c>
      <c r="P1953" t="s">
        <v>21</v>
      </c>
      <c r="Q1953" t="s">
        <v>27</v>
      </c>
      <c r="R1953" t="s">
        <v>45</v>
      </c>
      <c r="S1953" t="s">
        <v>28</v>
      </c>
      <c r="T1953" t="s">
        <v>21</v>
      </c>
      <c r="U1953" t="s">
        <v>21</v>
      </c>
      <c r="V1953" t="s">
        <v>42</v>
      </c>
      <c r="W1953" s="2" t="s">
        <v>34</v>
      </c>
      <c r="Y1953">
        <f>IF(J1953=Legend!$B$3,0,IF(J1953=Legend!$B$4,1,IF(J1953=Legend!$B$5,2,0)))</f>
        <v>0</v>
      </c>
      <c r="Z1953">
        <f t="shared" si="211"/>
        <v>1</v>
      </c>
      <c r="AA1953">
        <f t="shared" si="212"/>
        <v>1</v>
      </c>
      <c r="AB1953">
        <f t="shared" si="213"/>
        <v>1</v>
      </c>
      <c r="AC1953">
        <f>IF(N1953=Legend!$D$3,3,IF(N1953=Legend!$D$4,2,IF(N1953=Legend!$D$5,1,0)))</f>
        <v>0</v>
      </c>
      <c r="AD1953">
        <f t="shared" si="214"/>
        <v>1</v>
      </c>
      <c r="AF1953">
        <f t="shared" si="215"/>
        <v>0</v>
      </c>
      <c r="AG1953">
        <f>IF(R1953=Legend!$F$3,3,IF(R1953=Legend!$F$4,2,IF(R1953=Legend!$F$5,1,0)))</f>
        <v>1</v>
      </c>
      <c r="AH1953">
        <f>IF(S1953=Legend!$F$3,3,IF(S1953=Legend!$F$4,2,IF(S1953=Legend!$F$5,1,0)))</f>
        <v>2</v>
      </c>
      <c r="AK1953">
        <f>IF(V1953=Legend!$H$3,3,IF(V1953=Legend!$H$4,2,IF(V1953=Legend!$H$5,1,0)))</f>
        <v>0</v>
      </c>
      <c r="AM1953">
        <f t="shared" si="216"/>
        <v>7</v>
      </c>
    </row>
    <row r="1954" spans="1:39" ht="140.4" x14ac:dyDescent="0.3">
      <c r="A1954" t="s">
        <v>20</v>
      </c>
      <c r="B1954" t="s">
        <v>2570</v>
      </c>
      <c r="C1954" t="s">
        <v>2571</v>
      </c>
      <c r="D1954" t="s">
        <v>3034</v>
      </c>
      <c r="E1954" t="str">
        <f t="shared" si="210"/>
        <v>NURUL HAKIM TOKO</v>
      </c>
      <c r="F1954" t="s">
        <v>20</v>
      </c>
      <c r="G1954" t="s">
        <v>21</v>
      </c>
      <c r="H1954" t="s">
        <v>21</v>
      </c>
      <c r="I1954" t="s">
        <v>54</v>
      </c>
      <c r="J1954" t="s">
        <v>41</v>
      </c>
      <c r="K1954" t="s">
        <v>24</v>
      </c>
      <c r="L1954" t="s">
        <v>25</v>
      </c>
      <c r="M1954" t="s">
        <v>25</v>
      </c>
      <c r="N1954" t="s">
        <v>26</v>
      </c>
      <c r="O1954" t="s">
        <v>21</v>
      </c>
      <c r="P1954" t="s">
        <v>21</v>
      </c>
      <c r="Q1954" t="s">
        <v>27</v>
      </c>
      <c r="R1954" t="s">
        <v>45</v>
      </c>
      <c r="S1954" t="s">
        <v>29</v>
      </c>
      <c r="T1954" t="s">
        <v>21</v>
      </c>
      <c r="U1954" t="s">
        <v>21</v>
      </c>
      <c r="V1954" t="s">
        <v>33</v>
      </c>
      <c r="W1954" s="2" t="s">
        <v>34</v>
      </c>
      <c r="Y1954">
        <f>IF(J1954=Legend!$B$3,0,IF(J1954=Legend!$B$4,1,IF(J1954=Legend!$B$5,2,0)))</f>
        <v>2</v>
      </c>
      <c r="Z1954">
        <f t="shared" si="211"/>
        <v>1</v>
      </c>
      <c r="AA1954">
        <f t="shared" si="212"/>
        <v>1</v>
      </c>
      <c r="AB1954">
        <f t="shared" si="213"/>
        <v>1</v>
      </c>
      <c r="AC1954">
        <f>IF(N1954=Legend!$D$3,3,IF(N1954=Legend!$D$4,2,IF(N1954=Legend!$D$5,1,0)))</f>
        <v>2</v>
      </c>
      <c r="AD1954">
        <f t="shared" si="214"/>
        <v>0</v>
      </c>
      <c r="AF1954">
        <f t="shared" si="215"/>
        <v>0</v>
      </c>
      <c r="AG1954">
        <f>IF(R1954=Legend!$F$3,3,IF(R1954=Legend!$F$4,2,IF(R1954=Legend!$F$5,1,0)))</f>
        <v>1</v>
      </c>
      <c r="AH1954">
        <f>IF(S1954=Legend!$F$3,3,IF(S1954=Legend!$F$4,2,IF(S1954=Legend!$F$5,1,0)))</f>
        <v>3</v>
      </c>
      <c r="AK1954">
        <f>IF(V1954=Legend!$H$3,3,IF(V1954=Legend!$H$4,2,IF(V1954=Legend!$H$5,1,0)))</f>
        <v>1</v>
      </c>
      <c r="AM1954">
        <f t="shared" si="216"/>
        <v>12</v>
      </c>
    </row>
    <row r="1955" spans="1:39" ht="109.2" x14ac:dyDescent="0.3">
      <c r="A1955" t="s">
        <v>43</v>
      </c>
      <c r="B1955" t="s">
        <v>1733</v>
      </c>
      <c r="C1955" t="s">
        <v>1859</v>
      </c>
      <c r="D1955" t="s">
        <v>3903</v>
      </c>
      <c r="E1955" t="str">
        <f t="shared" si="210"/>
        <v>NURUL MART</v>
      </c>
      <c r="F1955" t="s">
        <v>43</v>
      </c>
      <c r="G1955" t="s">
        <v>21</v>
      </c>
      <c r="H1955" t="s">
        <v>21</v>
      </c>
      <c r="I1955" t="s">
        <v>22</v>
      </c>
      <c r="J1955" t="s">
        <v>23</v>
      </c>
      <c r="K1955" t="s">
        <v>24</v>
      </c>
      <c r="L1955" t="s">
        <v>25</v>
      </c>
      <c r="M1955" t="s">
        <v>25</v>
      </c>
      <c r="N1955" t="s">
        <v>28</v>
      </c>
      <c r="O1955" t="s">
        <v>25</v>
      </c>
      <c r="P1955" t="s">
        <v>25</v>
      </c>
      <c r="Q1955" t="s">
        <v>27</v>
      </c>
      <c r="R1955" t="s">
        <v>45</v>
      </c>
      <c r="S1955" t="s">
        <v>29</v>
      </c>
      <c r="T1955" t="s">
        <v>21</v>
      </c>
      <c r="U1955" t="s">
        <v>21</v>
      </c>
      <c r="V1955" t="s">
        <v>42</v>
      </c>
      <c r="W1955" s="2" t="s">
        <v>66</v>
      </c>
      <c r="Y1955">
        <f>IF(J1955=Legend!$B$3,0,IF(J1955=Legend!$B$4,1,IF(J1955=Legend!$B$5,2,0)))</f>
        <v>1</v>
      </c>
      <c r="Z1955">
        <f t="shared" si="211"/>
        <v>1</v>
      </c>
      <c r="AA1955">
        <f t="shared" si="212"/>
        <v>1</v>
      </c>
      <c r="AB1955">
        <f t="shared" si="213"/>
        <v>1</v>
      </c>
      <c r="AC1955">
        <f>IF(N1955=Legend!$D$3,3,IF(N1955=Legend!$D$4,2,IF(N1955=Legend!$D$5,1,0)))</f>
        <v>1</v>
      </c>
      <c r="AD1955">
        <f t="shared" si="214"/>
        <v>1</v>
      </c>
      <c r="AF1955">
        <f t="shared" si="215"/>
        <v>0</v>
      </c>
      <c r="AG1955">
        <f>IF(R1955=Legend!$F$3,3,IF(R1955=Legend!$F$4,2,IF(R1955=Legend!$F$5,1,0)))</f>
        <v>1</v>
      </c>
      <c r="AH1955">
        <f>IF(S1955=Legend!$F$3,3,IF(S1955=Legend!$F$4,2,IF(S1955=Legend!$F$5,1,0)))</f>
        <v>3</v>
      </c>
      <c r="AK1955">
        <f>IF(V1955=Legend!$H$3,3,IF(V1955=Legend!$H$4,2,IF(V1955=Legend!$H$5,1,0)))</f>
        <v>0</v>
      </c>
      <c r="AM1955">
        <f t="shared" si="216"/>
        <v>10</v>
      </c>
    </row>
    <row r="1956" spans="1:39" ht="156" x14ac:dyDescent="0.3">
      <c r="A1956" t="s">
        <v>61</v>
      </c>
      <c r="B1956" t="s">
        <v>847</v>
      </c>
      <c r="C1956" t="s">
        <v>1069</v>
      </c>
      <c r="D1956" t="s">
        <v>1219</v>
      </c>
      <c r="E1956" t="str">
        <f t="shared" si="210"/>
        <v>NUSA INDAH SWALAYAN</v>
      </c>
      <c r="F1956" t="s">
        <v>113</v>
      </c>
      <c r="G1956" t="s">
        <v>21</v>
      </c>
      <c r="H1956" t="s">
        <v>21</v>
      </c>
      <c r="I1956" t="s">
        <v>22</v>
      </c>
      <c r="J1956" t="s">
        <v>23</v>
      </c>
      <c r="K1956" t="s">
        <v>24</v>
      </c>
      <c r="L1956" t="s">
        <v>25</v>
      </c>
      <c r="M1956" t="s">
        <v>25</v>
      </c>
      <c r="N1956" t="s">
        <v>38</v>
      </c>
      <c r="O1956" t="s">
        <v>25</v>
      </c>
      <c r="P1956" t="s">
        <v>21</v>
      </c>
      <c r="Q1956" t="s">
        <v>27</v>
      </c>
      <c r="R1956" t="s">
        <v>45</v>
      </c>
      <c r="S1956" t="s">
        <v>29</v>
      </c>
      <c r="T1956" t="s">
        <v>21</v>
      </c>
      <c r="U1956" t="s">
        <v>21</v>
      </c>
      <c r="V1956" t="s">
        <v>30</v>
      </c>
      <c r="W1956" s="2" t="s">
        <v>31</v>
      </c>
      <c r="Y1956">
        <f>IF(J1956=Legend!$B$3,0,IF(J1956=Legend!$B$4,1,IF(J1956=Legend!$B$5,2,0)))</f>
        <v>1</v>
      </c>
      <c r="Z1956">
        <f t="shared" si="211"/>
        <v>1</v>
      </c>
      <c r="AA1956">
        <f t="shared" si="212"/>
        <v>1</v>
      </c>
      <c r="AB1956">
        <f t="shared" si="213"/>
        <v>1</v>
      </c>
      <c r="AC1956">
        <f>IF(N1956=Legend!$D$3,3,IF(N1956=Legend!$D$4,2,IF(N1956=Legend!$D$5,1,0)))</f>
        <v>3</v>
      </c>
      <c r="AD1956">
        <f t="shared" si="214"/>
        <v>1</v>
      </c>
      <c r="AF1956">
        <f t="shared" si="215"/>
        <v>0</v>
      </c>
      <c r="AG1956">
        <f>IF(R1956=Legend!$F$3,3,IF(R1956=Legend!$F$4,2,IF(R1956=Legend!$F$5,1,0)))</f>
        <v>1</v>
      </c>
      <c r="AH1956">
        <f>IF(S1956=Legend!$F$3,3,IF(S1956=Legend!$F$4,2,IF(S1956=Legend!$F$5,1,0)))</f>
        <v>3</v>
      </c>
      <c r="AK1956">
        <f>IF(V1956=Legend!$H$3,3,IF(V1956=Legend!$H$4,2,IF(V1956=Legend!$H$5,1,0)))</f>
        <v>2</v>
      </c>
      <c r="AM1956">
        <f t="shared" si="216"/>
        <v>14</v>
      </c>
    </row>
    <row r="1957" spans="1:39" ht="156" x14ac:dyDescent="0.3">
      <c r="A1957" t="s">
        <v>32</v>
      </c>
      <c r="B1957" t="s">
        <v>1880</v>
      </c>
      <c r="C1957" t="s">
        <v>1961</v>
      </c>
      <c r="D1957" t="s">
        <v>2018</v>
      </c>
      <c r="E1957" t="str">
        <f t="shared" si="210"/>
        <v>Nusantara / RONAL GUNAWAN</v>
      </c>
      <c r="F1957" t="s">
        <v>56</v>
      </c>
      <c r="G1957" t="s">
        <v>21</v>
      </c>
      <c r="H1957" t="s">
        <v>21</v>
      </c>
      <c r="I1957" t="s">
        <v>22</v>
      </c>
      <c r="J1957" t="s">
        <v>35</v>
      </c>
      <c r="K1957" t="s">
        <v>24</v>
      </c>
      <c r="L1957" t="s">
        <v>21</v>
      </c>
      <c r="M1957" t="s">
        <v>25</v>
      </c>
      <c r="N1957" t="s">
        <v>28</v>
      </c>
      <c r="O1957" t="s">
        <v>21</v>
      </c>
      <c r="P1957" t="s">
        <v>21</v>
      </c>
      <c r="Q1957" t="s">
        <v>27</v>
      </c>
      <c r="R1957" t="s">
        <v>45</v>
      </c>
      <c r="S1957" t="s">
        <v>28</v>
      </c>
      <c r="T1957" t="s">
        <v>21</v>
      </c>
      <c r="U1957" t="s">
        <v>21</v>
      </c>
      <c r="V1957" t="s">
        <v>33</v>
      </c>
      <c r="W1957" s="2" t="s">
        <v>31</v>
      </c>
      <c r="Y1957">
        <f>IF(J1957=Legend!$B$3,0,IF(J1957=Legend!$B$4,1,IF(J1957=Legend!$B$5,2,0)))</f>
        <v>0</v>
      </c>
      <c r="Z1957">
        <f t="shared" si="211"/>
        <v>1</v>
      </c>
      <c r="AA1957">
        <f t="shared" si="212"/>
        <v>0</v>
      </c>
      <c r="AB1957">
        <f t="shared" si="213"/>
        <v>1</v>
      </c>
      <c r="AC1957">
        <f>IF(N1957=Legend!$D$3,3,IF(N1957=Legend!$D$4,2,IF(N1957=Legend!$D$5,1,0)))</f>
        <v>1</v>
      </c>
      <c r="AD1957">
        <f t="shared" si="214"/>
        <v>0</v>
      </c>
      <c r="AF1957">
        <f t="shared" si="215"/>
        <v>0</v>
      </c>
      <c r="AG1957">
        <f>IF(R1957=Legend!$F$3,3,IF(R1957=Legend!$F$4,2,IF(R1957=Legend!$F$5,1,0)))</f>
        <v>1</v>
      </c>
      <c r="AH1957">
        <f>IF(S1957=Legend!$F$3,3,IF(S1957=Legend!$F$4,2,IF(S1957=Legend!$F$5,1,0)))</f>
        <v>2</v>
      </c>
      <c r="AK1957">
        <f>IF(V1957=Legend!$H$3,3,IF(V1957=Legend!$H$4,2,IF(V1957=Legend!$H$5,1,0)))</f>
        <v>1</v>
      </c>
      <c r="AM1957">
        <f t="shared" si="216"/>
        <v>7</v>
      </c>
    </row>
    <row r="1958" spans="1:39" ht="156" x14ac:dyDescent="0.3">
      <c r="A1958" t="s">
        <v>67</v>
      </c>
      <c r="B1958" t="s">
        <v>174</v>
      </c>
      <c r="C1958" t="s">
        <v>2097</v>
      </c>
      <c r="D1958" t="s">
        <v>2523</v>
      </c>
      <c r="E1958" t="str">
        <f t="shared" si="210"/>
        <v>NUSANTARA MART</v>
      </c>
      <c r="F1958" t="s">
        <v>67</v>
      </c>
      <c r="G1958" t="s">
        <v>21</v>
      </c>
      <c r="H1958" t="s">
        <v>21</v>
      </c>
      <c r="I1958" t="s">
        <v>22</v>
      </c>
      <c r="J1958" t="s">
        <v>35</v>
      </c>
      <c r="K1958" t="s">
        <v>24</v>
      </c>
      <c r="L1958" t="s">
        <v>25</v>
      </c>
      <c r="M1958" t="s">
        <v>25</v>
      </c>
      <c r="N1958" t="s">
        <v>38</v>
      </c>
      <c r="O1958" t="s">
        <v>25</v>
      </c>
      <c r="P1958" t="s">
        <v>21</v>
      </c>
      <c r="Q1958" t="s">
        <v>27</v>
      </c>
      <c r="R1958" t="s">
        <v>28</v>
      </c>
      <c r="S1958" t="s">
        <v>29</v>
      </c>
      <c r="T1958" t="s">
        <v>21</v>
      </c>
      <c r="U1958" t="s">
        <v>21</v>
      </c>
      <c r="V1958" t="s">
        <v>42</v>
      </c>
      <c r="W1958" s="2" t="s">
        <v>31</v>
      </c>
      <c r="Y1958">
        <f>IF(J1958=Legend!$B$3,0,IF(J1958=Legend!$B$4,1,IF(J1958=Legend!$B$5,2,0)))</f>
        <v>0</v>
      </c>
      <c r="Z1958">
        <f t="shared" si="211"/>
        <v>1</v>
      </c>
      <c r="AA1958">
        <f t="shared" si="212"/>
        <v>1</v>
      </c>
      <c r="AB1958">
        <f t="shared" si="213"/>
        <v>1</v>
      </c>
      <c r="AC1958">
        <f>IF(N1958=Legend!$D$3,3,IF(N1958=Legend!$D$4,2,IF(N1958=Legend!$D$5,1,0)))</f>
        <v>3</v>
      </c>
      <c r="AD1958">
        <f t="shared" si="214"/>
        <v>1</v>
      </c>
      <c r="AF1958">
        <f t="shared" si="215"/>
        <v>0</v>
      </c>
      <c r="AG1958">
        <f>IF(R1958=Legend!$F$3,3,IF(R1958=Legend!$F$4,2,IF(R1958=Legend!$F$5,1,0)))</f>
        <v>2</v>
      </c>
      <c r="AH1958">
        <f>IF(S1958=Legend!$F$3,3,IF(S1958=Legend!$F$4,2,IF(S1958=Legend!$F$5,1,0)))</f>
        <v>3</v>
      </c>
      <c r="AK1958">
        <f>IF(V1958=Legend!$H$3,3,IF(V1958=Legend!$H$4,2,IF(V1958=Legend!$H$5,1,0)))</f>
        <v>0</v>
      </c>
      <c r="AM1958">
        <f t="shared" si="216"/>
        <v>12</v>
      </c>
    </row>
    <row r="1959" spans="1:39" ht="109.2" x14ac:dyDescent="0.3">
      <c r="A1959" t="s">
        <v>43</v>
      </c>
      <c r="B1959" t="s">
        <v>174</v>
      </c>
      <c r="C1959" t="s">
        <v>2662</v>
      </c>
      <c r="D1959" t="s">
        <v>3923</v>
      </c>
      <c r="E1959" t="str">
        <f t="shared" si="210"/>
        <v>NYONYA MENEER (PACITAN)</v>
      </c>
      <c r="F1959" t="s">
        <v>43</v>
      </c>
      <c r="G1959" t="s">
        <v>21</v>
      </c>
      <c r="H1959" t="s">
        <v>21</v>
      </c>
      <c r="I1959" t="s">
        <v>22</v>
      </c>
      <c r="J1959" t="s">
        <v>35</v>
      </c>
      <c r="K1959" t="s">
        <v>24</v>
      </c>
      <c r="L1959" t="s">
        <v>25</v>
      </c>
      <c r="M1959" t="s">
        <v>25</v>
      </c>
      <c r="N1959" t="s">
        <v>28</v>
      </c>
      <c r="O1959" t="s">
        <v>21</v>
      </c>
      <c r="P1959" t="s">
        <v>21</v>
      </c>
      <c r="Q1959" t="s">
        <v>27</v>
      </c>
      <c r="R1959" t="s">
        <v>45</v>
      </c>
      <c r="S1959" t="s">
        <v>45</v>
      </c>
      <c r="T1959" t="s">
        <v>21</v>
      </c>
      <c r="U1959" t="s">
        <v>21</v>
      </c>
      <c r="V1959" t="s">
        <v>42</v>
      </c>
      <c r="W1959" s="2" t="s">
        <v>66</v>
      </c>
      <c r="Y1959">
        <f>IF(J1959=Legend!$B$3,0,IF(J1959=Legend!$B$4,1,IF(J1959=Legend!$B$5,2,0)))</f>
        <v>0</v>
      </c>
      <c r="Z1959">
        <f t="shared" si="211"/>
        <v>1</v>
      </c>
      <c r="AA1959">
        <f t="shared" si="212"/>
        <v>1</v>
      </c>
      <c r="AB1959">
        <f t="shared" si="213"/>
        <v>1</v>
      </c>
      <c r="AC1959">
        <f>IF(N1959=Legend!$D$3,3,IF(N1959=Legend!$D$4,2,IF(N1959=Legend!$D$5,1,0)))</f>
        <v>1</v>
      </c>
      <c r="AD1959">
        <f t="shared" si="214"/>
        <v>0</v>
      </c>
      <c r="AF1959">
        <f t="shared" si="215"/>
        <v>0</v>
      </c>
      <c r="AG1959">
        <f>IF(R1959=Legend!$F$3,3,IF(R1959=Legend!$F$4,2,IF(R1959=Legend!$F$5,1,0)))</f>
        <v>1</v>
      </c>
      <c r="AH1959">
        <f>IF(S1959=Legend!$F$3,3,IF(S1959=Legend!$F$4,2,IF(S1959=Legend!$F$5,1,0)))</f>
        <v>1</v>
      </c>
      <c r="AK1959">
        <f>IF(V1959=Legend!$H$3,3,IF(V1959=Legend!$H$4,2,IF(V1959=Legend!$H$5,1,0)))</f>
        <v>0</v>
      </c>
      <c r="AM1959">
        <f t="shared" si="216"/>
        <v>6</v>
      </c>
    </row>
    <row r="1960" spans="1:39" ht="140.4" x14ac:dyDescent="0.3">
      <c r="A1960" t="s">
        <v>70</v>
      </c>
      <c r="B1960" t="s">
        <v>3366</v>
      </c>
      <c r="C1960" t="s">
        <v>4327</v>
      </c>
      <c r="D1960" t="s">
        <v>4341</v>
      </c>
      <c r="E1960" t="str">
        <f t="shared" si="210"/>
        <v>OBOY</v>
      </c>
      <c r="F1960" t="s">
        <v>70</v>
      </c>
      <c r="G1960" t="s">
        <v>21</v>
      </c>
      <c r="H1960" t="s">
        <v>21</v>
      </c>
      <c r="I1960" t="s">
        <v>22</v>
      </c>
      <c r="J1960" t="s">
        <v>35</v>
      </c>
      <c r="K1960" t="s">
        <v>24</v>
      </c>
      <c r="L1960" t="s">
        <v>21</v>
      </c>
      <c r="M1960" t="s">
        <v>25</v>
      </c>
      <c r="N1960" t="s">
        <v>28</v>
      </c>
      <c r="O1960" t="s">
        <v>25</v>
      </c>
      <c r="P1960" t="s">
        <v>21</v>
      </c>
      <c r="Q1960" t="s">
        <v>27</v>
      </c>
      <c r="R1960" t="s">
        <v>45</v>
      </c>
      <c r="S1960" t="s">
        <v>28</v>
      </c>
      <c r="T1960" t="s">
        <v>21</v>
      </c>
      <c r="U1960" t="s">
        <v>21</v>
      </c>
      <c r="V1960" t="s">
        <v>42</v>
      </c>
      <c r="W1960" s="2" t="s">
        <v>34</v>
      </c>
      <c r="Y1960">
        <f>IF(J1960=Legend!$B$3,0,IF(J1960=Legend!$B$4,1,IF(J1960=Legend!$B$5,2,0)))</f>
        <v>0</v>
      </c>
      <c r="Z1960">
        <f t="shared" si="211"/>
        <v>1</v>
      </c>
      <c r="AA1960">
        <f t="shared" si="212"/>
        <v>0</v>
      </c>
      <c r="AB1960">
        <f t="shared" si="213"/>
        <v>1</v>
      </c>
      <c r="AC1960">
        <f>IF(N1960=Legend!$D$3,3,IF(N1960=Legend!$D$4,2,IF(N1960=Legend!$D$5,1,0)))</f>
        <v>1</v>
      </c>
      <c r="AD1960">
        <f t="shared" si="214"/>
        <v>1</v>
      </c>
      <c r="AF1960">
        <f t="shared" si="215"/>
        <v>0</v>
      </c>
      <c r="AG1960">
        <f>IF(R1960=Legend!$F$3,3,IF(R1960=Legend!$F$4,2,IF(R1960=Legend!$F$5,1,0)))</f>
        <v>1</v>
      </c>
      <c r="AH1960">
        <f>IF(S1960=Legend!$F$3,3,IF(S1960=Legend!$F$4,2,IF(S1960=Legend!$F$5,1,0)))</f>
        <v>2</v>
      </c>
      <c r="AK1960">
        <f>IF(V1960=Legend!$H$3,3,IF(V1960=Legend!$H$4,2,IF(V1960=Legend!$H$5,1,0)))</f>
        <v>0</v>
      </c>
      <c r="AM1960">
        <f t="shared" si="216"/>
        <v>7</v>
      </c>
    </row>
    <row r="1961" spans="1:39" ht="156" x14ac:dyDescent="0.3">
      <c r="A1961" t="s">
        <v>138</v>
      </c>
      <c r="B1961" t="s">
        <v>519</v>
      </c>
      <c r="C1961" t="s">
        <v>520</v>
      </c>
      <c r="D1961" t="s">
        <v>4775</v>
      </c>
      <c r="E1961" t="str">
        <f t="shared" si="210"/>
        <v>OKE SUPERMARKET KP LALANG</v>
      </c>
      <c r="F1961" t="s">
        <v>138</v>
      </c>
      <c r="G1961" t="s">
        <v>21</v>
      </c>
      <c r="H1961" t="s">
        <v>21</v>
      </c>
      <c r="I1961" t="s">
        <v>22</v>
      </c>
      <c r="J1961" t="s">
        <v>23</v>
      </c>
      <c r="K1961" t="s">
        <v>24</v>
      </c>
      <c r="L1961" t="s">
        <v>25</v>
      </c>
      <c r="M1961" t="s">
        <v>25</v>
      </c>
      <c r="N1961" t="s">
        <v>26</v>
      </c>
      <c r="O1961" t="s">
        <v>25</v>
      </c>
      <c r="P1961" t="s">
        <v>21</v>
      </c>
      <c r="Q1961" t="s">
        <v>27</v>
      </c>
      <c r="R1961" t="s">
        <v>28</v>
      </c>
      <c r="S1961" t="s">
        <v>29</v>
      </c>
      <c r="T1961" t="s">
        <v>21</v>
      </c>
      <c r="U1961" t="s">
        <v>21</v>
      </c>
      <c r="V1961" t="s">
        <v>30</v>
      </c>
      <c r="W1961" s="2" t="s">
        <v>31</v>
      </c>
      <c r="Y1961">
        <f>IF(J1961=Legend!$B$3,0,IF(J1961=Legend!$B$4,1,IF(J1961=Legend!$B$5,2,0)))</f>
        <v>1</v>
      </c>
      <c r="Z1961">
        <f t="shared" si="211"/>
        <v>1</v>
      </c>
      <c r="AA1961">
        <f t="shared" si="212"/>
        <v>1</v>
      </c>
      <c r="AB1961">
        <f t="shared" si="213"/>
        <v>1</v>
      </c>
      <c r="AC1961">
        <f>IF(N1961=Legend!$D$3,3,IF(N1961=Legend!$D$4,2,IF(N1961=Legend!$D$5,1,0)))</f>
        <v>2</v>
      </c>
      <c r="AD1961">
        <f t="shared" si="214"/>
        <v>1</v>
      </c>
      <c r="AF1961">
        <f t="shared" si="215"/>
        <v>0</v>
      </c>
      <c r="AG1961">
        <f>IF(R1961=Legend!$F$3,3,IF(R1961=Legend!$F$4,2,IF(R1961=Legend!$F$5,1,0)))</f>
        <v>2</v>
      </c>
      <c r="AH1961">
        <f>IF(S1961=Legend!$F$3,3,IF(S1961=Legend!$F$4,2,IF(S1961=Legend!$F$5,1,0)))</f>
        <v>3</v>
      </c>
      <c r="AK1961">
        <f>IF(V1961=Legend!$H$3,3,IF(V1961=Legend!$H$4,2,IF(V1961=Legend!$H$5,1,0)))</f>
        <v>2</v>
      </c>
      <c r="AM1961">
        <f t="shared" si="216"/>
        <v>14</v>
      </c>
    </row>
    <row r="1962" spans="1:39" ht="140.4" x14ac:dyDescent="0.3">
      <c r="A1962" t="s">
        <v>44</v>
      </c>
      <c r="B1962" t="s">
        <v>932</v>
      </c>
      <c r="C1962" t="s">
        <v>1374</v>
      </c>
      <c r="D1962" t="s">
        <v>3668</v>
      </c>
      <c r="E1962" t="str">
        <f t="shared" si="210"/>
        <v>OKI MART</v>
      </c>
      <c r="F1962" t="s">
        <v>44</v>
      </c>
      <c r="G1962" t="s">
        <v>21</v>
      </c>
      <c r="H1962" t="s">
        <v>21</v>
      </c>
      <c r="I1962" t="s">
        <v>22</v>
      </c>
      <c r="J1962" t="s">
        <v>41</v>
      </c>
      <c r="K1962" t="s">
        <v>24</v>
      </c>
      <c r="L1962" t="s">
        <v>25</v>
      </c>
      <c r="M1962" t="s">
        <v>25</v>
      </c>
      <c r="N1962" t="s">
        <v>38</v>
      </c>
      <c r="O1962" t="s">
        <v>25</v>
      </c>
      <c r="P1962" t="s">
        <v>21</v>
      </c>
      <c r="Q1962" t="s">
        <v>27</v>
      </c>
      <c r="R1962" t="s">
        <v>28</v>
      </c>
      <c r="S1962" t="s">
        <v>29</v>
      </c>
      <c r="T1962" t="s">
        <v>21</v>
      </c>
      <c r="U1962" t="s">
        <v>21</v>
      </c>
      <c r="V1962" t="s">
        <v>33</v>
      </c>
      <c r="W1962" s="2" t="s">
        <v>34</v>
      </c>
      <c r="Y1962">
        <f>IF(J1962=Legend!$B$3,0,IF(J1962=Legend!$B$4,1,IF(J1962=Legend!$B$5,2,0)))</f>
        <v>2</v>
      </c>
      <c r="Z1962">
        <f t="shared" si="211"/>
        <v>1</v>
      </c>
      <c r="AA1962">
        <f t="shared" si="212"/>
        <v>1</v>
      </c>
      <c r="AB1962">
        <f t="shared" si="213"/>
        <v>1</v>
      </c>
      <c r="AC1962">
        <f>IF(N1962=Legend!$D$3,3,IF(N1962=Legend!$D$4,2,IF(N1962=Legend!$D$5,1,0)))</f>
        <v>3</v>
      </c>
      <c r="AD1962">
        <f t="shared" si="214"/>
        <v>1</v>
      </c>
      <c r="AF1962">
        <f t="shared" si="215"/>
        <v>0</v>
      </c>
      <c r="AG1962">
        <f>IF(R1962=Legend!$F$3,3,IF(R1962=Legend!$F$4,2,IF(R1962=Legend!$F$5,1,0)))</f>
        <v>2</v>
      </c>
      <c r="AH1962">
        <f>IF(S1962=Legend!$F$3,3,IF(S1962=Legend!$F$4,2,IF(S1962=Legend!$F$5,1,0)))</f>
        <v>3</v>
      </c>
      <c r="AK1962">
        <f>IF(V1962=Legend!$H$3,3,IF(V1962=Legend!$H$4,2,IF(V1962=Legend!$H$5,1,0)))</f>
        <v>1</v>
      </c>
      <c r="AM1962">
        <f t="shared" si="216"/>
        <v>15</v>
      </c>
    </row>
    <row r="1963" spans="1:39" ht="156" x14ac:dyDescent="0.3">
      <c r="A1963" t="s">
        <v>19</v>
      </c>
      <c r="B1963" t="s">
        <v>162</v>
      </c>
      <c r="C1963" t="s">
        <v>181</v>
      </c>
      <c r="D1963" t="s">
        <v>210</v>
      </c>
      <c r="E1963" t="str">
        <f t="shared" si="210"/>
        <v>OLGA MART/YANI RAHAYU</v>
      </c>
      <c r="F1963" t="s">
        <v>52</v>
      </c>
      <c r="G1963" t="s">
        <v>21</v>
      </c>
      <c r="H1963" t="s">
        <v>21</v>
      </c>
      <c r="I1963" t="s">
        <v>54</v>
      </c>
      <c r="J1963" t="s">
        <v>23</v>
      </c>
      <c r="K1963" t="s">
        <v>24</v>
      </c>
      <c r="L1963" t="s">
        <v>25</v>
      </c>
      <c r="M1963" t="s">
        <v>25</v>
      </c>
      <c r="N1963" t="s">
        <v>26</v>
      </c>
      <c r="O1963" t="s">
        <v>25</v>
      </c>
      <c r="P1963" t="s">
        <v>21</v>
      </c>
      <c r="Q1963" t="s">
        <v>27</v>
      </c>
      <c r="R1963" t="s">
        <v>28</v>
      </c>
      <c r="S1963" t="s">
        <v>29</v>
      </c>
      <c r="T1963" t="s">
        <v>21</v>
      </c>
      <c r="U1963" t="s">
        <v>21</v>
      </c>
      <c r="V1963" t="s">
        <v>33</v>
      </c>
      <c r="W1963" s="2" t="s">
        <v>31</v>
      </c>
      <c r="Y1963">
        <f>IF(J1963=Legend!$B$3,0,IF(J1963=Legend!$B$4,1,IF(J1963=Legend!$B$5,2,0)))</f>
        <v>1</v>
      </c>
      <c r="Z1963">
        <f t="shared" si="211"/>
        <v>1</v>
      </c>
      <c r="AA1963">
        <f t="shared" si="212"/>
        <v>1</v>
      </c>
      <c r="AB1963">
        <f t="shared" si="213"/>
        <v>1</v>
      </c>
      <c r="AC1963">
        <f>IF(N1963=Legend!$D$3,3,IF(N1963=Legend!$D$4,2,IF(N1963=Legend!$D$5,1,0)))</f>
        <v>2</v>
      </c>
      <c r="AD1963">
        <f t="shared" si="214"/>
        <v>1</v>
      </c>
      <c r="AF1963">
        <f t="shared" si="215"/>
        <v>0</v>
      </c>
      <c r="AG1963">
        <f>IF(R1963=Legend!$F$3,3,IF(R1963=Legend!$F$4,2,IF(R1963=Legend!$F$5,1,0)))</f>
        <v>2</v>
      </c>
      <c r="AH1963">
        <f>IF(S1963=Legend!$F$3,3,IF(S1963=Legend!$F$4,2,IF(S1963=Legend!$F$5,1,0)))</f>
        <v>3</v>
      </c>
      <c r="AK1963">
        <f>IF(V1963=Legend!$H$3,3,IF(V1963=Legend!$H$4,2,IF(V1963=Legend!$H$5,1,0)))</f>
        <v>1</v>
      </c>
      <c r="AM1963">
        <f t="shared" si="216"/>
        <v>13</v>
      </c>
    </row>
    <row r="1964" spans="1:39" ht="31.2" x14ac:dyDescent="0.3">
      <c r="A1964" t="s">
        <v>44</v>
      </c>
      <c r="B1964" t="s">
        <v>174</v>
      </c>
      <c r="C1964" t="s">
        <v>175</v>
      </c>
      <c r="D1964" t="s">
        <v>3731</v>
      </c>
      <c r="E1964" t="str">
        <f t="shared" si="210"/>
        <v>OLIN./</v>
      </c>
      <c r="F1964" t="s">
        <v>44</v>
      </c>
      <c r="G1964" t="s">
        <v>21</v>
      </c>
      <c r="H1964" t="s">
        <v>21</v>
      </c>
      <c r="I1964" t="s">
        <v>22</v>
      </c>
      <c r="J1964" t="s">
        <v>35</v>
      </c>
      <c r="K1964" t="s">
        <v>24</v>
      </c>
      <c r="L1964" t="s">
        <v>25</v>
      </c>
      <c r="M1964" t="s">
        <v>21</v>
      </c>
      <c r="N1964" t="s">
        <v>47</v>
      </c>
      <c r="O1964" t="s">
        <v>21</v>
      </c>
      <c r="P1964" t="s">
        <v>25</v>
      </c>
      <c r="Q1964" t="s">
        <v>27</v>
      </c>
      <c r="R1964" t="s">
        <v>45</v>
      </c>
      <c r="S1964" t="s">
        <v>29</v>
      </c>
      <c r="T1964" t="s">
        <v>21</v>
      </c>
      <c r="U1964" t="s">
        <v>21</v>
      </c>
      <c r="V1964" t="s">
        <v>75</v>
      </c>
      <c r="W1964" s="18" t="s">
        <v>101</v>
      </c>
      <c r="Y1964">
        <f>IF(J1964=Legend!$B$3,0,IF(J1964=Legend!$B$4,1,IF(J1964=Legend!$B$5,2,0)))</f>
        <v>0</v>
      </c>
      <c r="Z1964">
        <f t="shared" si="211"/>
        <v>1</v>
      </c>
      <c r="AA1964">
        <f t="shared" si="212"/>
        <v>1</v>
      </c>
      <c r="AB1964">
        <f t="shared" si="213"/>
        <v>0</v>
      </c>
      <c r="AC1964">
        <f>IF(N1964=Legend!$D$3,3,IF(N1964=Legend!$D$4,2,IF(N1964=Legend!$D$5,1,0)))</f>
        <v>0</v>
      </c>
      <c r="AD1964">
        <f t="shared" si="214"/>
        <v>0</v>
      </c>
      <c r="AF1964">
        <f t="shared" si="215"/>
        <v>0</v>
      </c>
      <c r="AG1964">
        <f>IF(R1964=Legend!$F$3,3,IF(R1964=Legend!$F$4,2,IF(R1964=Legend!$F$5,1,0)))</f>
        <v>1</v>
      </c>
      <c r="AH1964">
        <f>IF(S1964=Legend!$F$3,3,IF(S1964=Legend!$F$4,2,IF(S1964=Legend!$F$5,1,0)))</f>
        <v>3</v>
      </c>
      <c r="AK1964">
        <f>IF(V1964=Legend!$H$3,3,IF(V1964=Legend!$H$4,2,IF(V1964=Legend!$H$5,1,0)))</f>
        <v>3</v>
      </c>
      <c r="AM1964">
        <f t="shared" si="216"/>
        <v>9</v>
      </c>
    </row>
    <row r="1965" spans="1:39" ht="140.4" x14ac:dyDescent="0.3">
      <c r="A1965" t="s">
        <v>137</v>
      </c>
      <c r="B1965" t="s">
        <v>932</v>
      </c>
      <c r="C1965" t="s">
        <v>3416</v>
      </c>
      <c r="D1965" t="s">
        <v>4715</v>
      </c>
      <c r="E1965" t="str">
        <f t="shared" si="210"/>
        <v>Oma Minimarket</v>
      </c>
      <c r="F1965" t="s">
        <v>137</v>
      </c>
      <c r="G1965" t="s">
        <v>21</v>
      </c>
      <c r="H1965" t="s">
        <v>21</v>
      </c>
      <c r="I1965" t="s">
        <v>22</v>
      </c>
      <c r="J1965" t="s">
        <v>35</v>
      </c>
      <c r="K1965" t="s">
        <v>24</v>
      </c>
      <c r="L1965" t="s">
        <v>25</v>
      </c>
      <c r="M1965" t="s">
        <v>25</v>
      </c>
      <c r="N1965" t="s">
        <v>26</v>
      </c>
      <c r="O1965" t="s">
        <v>25</v>
      </c>
      <c r="P1965" t="s">
        <v>21</v>
      </c>
      <c r="Q1965" t="s">
        <v>27</v>
      </c>
      <c r="R1965" t="s">
        <v>45</v>
      </c>
      <c r="S1965" t="s">
        <v>29</v>
      </c>
      <c r="T1965" t="s">
        <v>21</v>
      </c>
      <c r="U1965" t="s">
        <v>21</v>
      </c>
      <c r="V1965" t="s">
        <v>42</v>
      </c>
      <c r="W1965" s="2" t="s">
        <v>34</v>
      </c>
      <c r="Y1965">
        <f>IF(J1965=Legend!$B$3,0,IF(J1965=Legend!$B$4,1,IF(J1965=Legend!$B$5,2,0)))</f>
        <v>0</v>
      </c>
      <c r="Z1965">
        <f t="shared" si="211"/>
        <v>1</v>
      </c>
      <c r="AA1965">
        <f t="shared" si="212"/>
        <v>1</v>
      </c>
      <c r="AB1965">
        <f t="shared" si="213"/>
        <v>1</v>
      </c>
      <c r="AC1965">
        <f>IF(N1965=Legend!$D$3,3,IF(N1965=Legend!$D$4,2,IF(N1965=Legend!$D$5,1,0)))</f>
        <v>2</v>
      </c>
      <c r="AD1965">
        <f t="shared" si="214"/>
        <v>1</v>
      </c>
      <c r="AF1965">
        <f t="shared" si="215"/>
        <v>0</v>
      </c>
      <c r="AG1965">
        <f>IF(R1965=Legend!$F$3,3,IF(R1965=Legend!$F$4,2,IF(R1965=Legend!$F$5,1,0)))</f>
        <v>1</v>
      </c>
      <c r="AH1965">
        <f>IF(S1965=Legend!$F$3,3,IF(S1965=Legend!$F$4,2,IF(S1965=Legend!$F$5,1,0)))</f>
        <v>3</v>
      </c>
      <c r="AK1965">
        <f>IF(V1965=Legend!$H$3,3,IF(V1965=Legend!$H$4,2,IF(V1965=Legend!$H$5,1,0)))</f>
        <v>0</v>
      </c>
      <c r="AM1965">
        <f t="shared" si="216"/>
        <v>10</v>
      </c>
    </row>
    <row r="1966" spans="1:39" ht="140.4" x14ac:dyDescent="0.3">
      <c r="A1966" t="s">
        <v>67</v>
      </c>
      <c r="B1966" t="s">
        <v>284</v>
      </c>
      <c r="C1966" t="s">
        <v>472</v>
      </c>
      <c r="D1966" t="s">
        <v>2542</v>
      </c>
      <c r="E1966" t="str">
        <f t="shared" si="210"/>
        <v>OMART BRAWIJAYA / PUTRA HALI JAYA</v>
      </c>
      <c r="F1966" t="s">
        <v>67</v>
      </c>
      <c r="G1966" t="s">
        <v>21</v>
      </c>
      <c r="H1966" t="s">
        <v>21</v>
      </c>
      <c r="I1966" t="s">
        <v>22</v>
      </c>
      <c r="J1966" t="s">
        <v>35</v>
      </c>
      <c r="K1966" t="s">
        <v>24</v>
      </c>
      <c r="L1966" t="s">
        <v>25</v>
      </c>
      <c r="M1966" t="s">
        <v>25</v>
      </c>
      <c r="N1966" t="s">
        <v>26</v>
      </c>
      <c r="O1966" t="s">
        <v>25</v>
      </c>
      <c r="P1966" t="s">
        <v>25</v>
      </c>
      <c r="Q1966" t="s">
        <v>27</v>
      </c>
      <c r="R1966" t="s">
        <v>45</v>
      </c>
      <c r="S1966" t="s">
        <v>29</v>
      </c>
      <c r="T1966" t="s">
        <v>21</v>
      </c>
      <c r="U1966" t="s">
        <v>21</v>
      </c>
      <c r="V1966" t="s">
        <v>33</v>
      </c>
      <c r="W1966" s="2" t="s">
        <v>34</v>
      </c>
      <c r="Y1966">
        <f>IF(J1966=Legend!$B$3,0,IF(J1966=Legend!$B$4,1,IF(J1966=Legend!$B$5,2,0)))</f>
        <v>0</v>
      </c>
      <c r="Z1966">
        <f t="shared" si="211"/>
        <v>1</v>
      </c>
      <c r="AA1966">
        <f t="shared" si="212"/>
        <v>1</v>
      </c>
      <c r="AB1966">
        <f t="shared" si="213"/>
        <v>1</v>
      </c>
      <c r="AC1966">
        <f>IF(N1966=Legend!$D$3,3,IF(N1966=Legend!$D$4,2,IF(N1966=Legend!$D$5,1,0)))</f>
        <v>2</v>
      </c>
      <c r="AD1966">
        <f t="shared" si="214"/>
        <v>1</v>
      </c>
      <c r="AF1966">
        <f t="shared" si="215"/>
        <v>0</v>
      </c>
      <c r="AG1966">
        <f>IF(R1966=Legend!$F$3,3,IF(R1966=Legend!$F$4,2,IF(R1966=Legend!$F$5,1,0)))</f>
        <v>1</v>
      </c>
      <c r="AH1966">
        <f>IF(S1966=Legend!$F$3,3,IF(S1966=Legend!$F$4,2,IF(S1966=Legend!$F$5,1,0)))</f>
        <v>3</v>
      </c>
      <c r="AK1966">
        <f>IF(V1966=Legend!$H$3,3,IF(V1966=Legend!$H$4,2,IF(V1966=Legend!$H$5,1,0)))</f>
        <v>1</v>
      </c>
      <c r="AM1966">
        <f t="shared" si="216"/>
        <v>11</v>
      </c>
    </row>
    <row r="1967" spans="1:39" ht="109.2" x14ac:dyDescent="0.3">
      <c r="A1967" t="s">
        <v>39</v>
      </c>
      <c r="B1967" t="s">
        <v>284</v>
      </c>
      <c r="C1967" t="s">
        <v>472</v>
      </c>
      <c r="D1967" t="s">
        <v>812</v>
      </c>
      <c r="E1967" t="str">
        <f t="shared" si="210"/>
        <v>OMART MULI / CV. HALIJAYA</v>
      </c>
      <c r="F1967" t="s">
        <v>39</v>
      </c>
      <c r="G1967" t="s">
        <v>21</v>
      </c>
      <c r="H1967" t="s">
        <v>21</v>
      </c>
      <c r="I1967" t="s">
        <v>22</v>
      </c>
      <c r="J1967" t="s">
        <v>35</v>
      </c>
      <c r="K1967" t="s">
        <v>24</v>
      </c>
      <c r="L1967" t="s">
        <v>25</v>
      </c>
      <c r="M1967" t="s">
        <v>25</v>
      </c>
      <c r="N1967" t="s">
        <v>28</v>
      </c>
      <c r="O1967" t="s">
        <v>25</v>
      </c>
      <c r="P1967" t="s">
        <v>25</v>
      </c>
      <c r="Q1967" t="s">
        <v>60</v>
      </c>
      <c r="R1967" t="s">
        <v>45</v>
      </c>
      <c r="S1967" t="s">
        <v>29</v>
      </c>
      <c r="T1967" t="s">
        <v>21</v>
      </c>
      <c r="U1967" t="s">
        <v>21</v>
      </c>
      <c r="V1967" t="s">
        <v>33</v>
      </c>
      <c r="W1967" s="2" t="s">
        <v>66</v>
      </c>
      <c r="Y1967">
        <f>IF(J1967=Legend!$B$3,0,IF(J1967=Legend!$B$4,1,IF(J1967=Legend!$B$5,2,0)))</f>
        <v>0</v>
      </c>
      <c r="Z1967">
        <f t="shared" si="211"/>
        <v>1</v>
      </c>
      <c r="AA1967">
        <f t="shared" si="212"/>
        <v>1</v>
      </c>
      <c r="AB1967">
        <f t="shared" si="213"/>
        <v>1</v>
      </c>
      <c r="AC1967">
        <f>IF(N1967=Legend!$D$3,3,IF(N1967=Legend!$D$4,2,IF(N1967=Legend!$D$5,1,0)))</f>
        <v>1</v>
      </c>
      <c r="AD1967">
        <f t="shared" si="214"/>
        <v>1</v>
      </c>
      <c r="AF1967">
        <f t="shared" si="215"/>
        <v>2</v>
      </c>
      <c r="AG1967">
        <f>IF(R1967=Legend!$F$3,3,IF(R1967=Legend!$F$4,2,IF(R1967=Legend!$F$5,1,0)))</f>
        <v>1</v>
      </c>
      <c r="AH1967">
        <f>IF(S1967=Legend!$F$3,3,IF(S1967=Legend!$F$4,2,IF(S1967=Legend!$F$5,1,0)))</f>
        <v>3</v>
      </c>
      <c r="AK1967">
        <f>IF(V1967=Legend!$H$3,3,IF(V1967=Legend!$H$4,2,IF(V1967=Legend!$H$5,1,0)))</f>
        <v>1</v>
      </c>
      <c r="AM1967">
        <f t="shared" si="216"/>
        <v>12</v>
      </c>
    </row>
    <row r="1968" spans="1:39" ht="93.6" x14ac:dyDescent="0.3">
      <c r="A1968" t="s">
        <v>39</v>
      </c>
      <c r="B1968" t="s">
        <v>284</v>
      </c>
      <c r="C1968" t="s">
        <v>472</v>
      </c>
      <c r="D1968" t="s">
        <v>811</v>
      </c>
      <c r="E1968" t="str">
        <f t="shared" si="210"/>
        <v>OMART MULI / PUTRA HALI JAYA</v>
      </c>
      <c r="F1968" t="s">
        <v>39</v>
      </c>
      <c r="G1968" t="s">
        <v>21</v>
      </c>
      <c r="H1968" t="s">
        <v>21</v>
      </c>
      <c r="I1968" t="s">
        <v>22</v>
      </c>
      <c r="J1968" t="s">
        <v>35</v>
      </c>
      <c r="K1968" t="s">
        <v>24</v>
      </c>
      <c r="L1968" t="s">
        <v>25</v>
      </c>
      <c r="M1968" t="s">
        <v>25</v>
      </c>
      <c r="N1968" t="s">
        <v>26</v>
      </c>
      <c r="O1968" t="s">
        <v>25</v>
      </c>
      <c r="P1968" t="s">
        <v>25</v>
      </c>
      <c r="Q1968" t="s">
        <v>60</v>
      </c>
      <c r="R1968" t="s">
        <v>45</v>
      </c>
      <c r="S1968" t="s">
        <v>29</v>
      </c>
      <c r="T1968" t="s">
        <v>21</v>
      </c>
      <c r="U1968" t="s">
        <v>21</v>
      </c>
      <c r="V1968" t="s">
        <v>33</v>
      </c>
      <c r="W1968" s="2" t="s">
        <v>51</v>
      </c>
      <c r="Y1968">
        <f>IF(J1968=Legend!$B$3,0,IF(J1968=Legend!$B$4,1,IF(J1968=Legend!$B$5,2,0)))</f>
        <v>0</v>
      </c>
      <c r="Z1968">
        <f t="shared" si="211"/>
        <v>1</v>
      </c>
      <c r="AA1968">
        <f t="shared" si="212"/>
        <v>1</v>
      </c>
      <c r="AB1968">
        <f t="shared" si="213"/>
        <v>1</v>
      </c>
      <c r="AC1968">
        <f>IF(N1968=Legend!$D$3,3,IF(N1968=Legend!$D$4,2,IF(N1968=Legend!$D$5,1,0)))</f>
        <v>2</v>
      </c>
      <c r="AD1968">
        <f t="shared" si="214"/>
        <v>1</v>
      </c>
      <c r="AF1968">
        <f t="shared" si="215"/>
        <v>2</v>
      </c>
      <c r="AG1968">
        <f>IF(R1968=Legend!$F$3,3,IF(R1968=Legend!$F$4,2,IF(R1968=Legend!$F$5,1,0)))</f>
        <v>1</v>
      </c>
      <c r="AH1968">
        <f>IF(S1968=Legend!$F$3,3,IF(S1968=Legend!$F$4,2,IF(S1968=Legend!$F$5,1,0)))</f>
        <v>3</v>
      </c>
      <c r="AK1968">
        <f>IF(V1968=Legend!$H$3,3,IF(V1968=Legend!$H$4,2,IF(V1968=Legend!$H$5,1,0)))</f>
        <v>1</v>
      </c>
      <c r="AM1968">
        <f t="shared" si="216"/>
        <v>13</v>
      </c>
    </row>
    <row r="1969" spans="1:39" ht="62.4" x14ac:dyDescent="0.3">
      <c r="A1969" t="s">
        <v>39</v>
      </c>
      <c r="B1969" t="s">
        <v>284</v>
      </c>
      <c r="C1969" t="s">
        <v>472</v>
      </c>
      <c r="D1969" t="s">
        <v>810</v>
      </c>
      <c r="E1969" t="str">
        <f t="shared" si="210"/>
        <v>OMART TMP / CV. HALIJAYA</v>
      </c>
      <c r="F1969" t="s">
        <v>39</v>
      </c>
      <c r="G1969" t="s">
        <v>21</v>
      </c>
      <c r="H1969" t="s">
        <v>21</v>
      </c>
      <c r="I1969" t="s">
        <v>22</v>
      </c>
      <c r="J1969" t="s">
        <v>35</v>
      </c>
      <c r="K1969" t="s">
        <v>24</v>
      </c>
      <c r="L1969" t="s">
        <v>25</v>
      </c>
      <c r="M1969" t="s">
        <v>25</v>
      </c>
      <c r="N1969" t="s">
        <v>26</v>
      </c>
      <c r="O1969" t="s">
        <v>25</v>
      </c>
      <c r="P1969" t="s">
        <v>25</v>
      </c>
      <c r="Q1969" t="s">
        <v>60</v>
      </c>
      <c r="R1969" t="s">
        <v>45</v>
      </c>
      <c r="S1969" t="s">
        <v>29</v>
      </c>
      <c r="T1969" t="s">
        <v>21</v>
      </c>
      <c r="U1969" t="s">
        <v>21</v>
      </c>
      <c r="V1969" t="s">
        <v>33</v>
      </c>
      <c r="W1969" s="2" t="s">
        <v>106</v>
      </c>
      <c r="Y1969">
        <f>IF(J1969=Legend!$B$3,0,IF(J1969=Legend!$B$4,1,IF(J1969=Legend!$B$5,2,0)))</f>
        <v>0</v>
      </c>
      <c r="Z1969">
        <f t="shared" si="211"/>
        <v>1</v>
      </c>
      <c r="AA1969">
        <f t="shared" si="212"/>
        <v>1</v>
      </c>
      <c r="AB1969">
        <f t="shared" si="213"/>
        <v>1</v>
      </c>
      <c r="AC1969">
        <f>IF(N1969=Legend!$D$3,3,IF(N1969=Legend!$D$4,2,IF(N1969=Legend!$D$5,1,0)))</f>
        <v>2</v>
      </c>
      <c r="AD1969">
        <f t="shared" si="214"/>
        <v>1</v>
      </c>
      <c r="AF1969">
        <f t="shared" si="215"/>
        <v>2</v>
      </c>
      <c r="AG1969">
        <f>IF(R1969=Legend!$F$3,3,IF(R1969=Legend!$F$4,2,IF(R1969=Legend!$F$5,1,0)))</f>
        <v>1</v>
      </c>
      <c r="AH1969">
        <f>IF(S1969=Legend!$F$3,3,IF(S1969=Legend!$F$4,2,IF(S1969=Legend!$F$5,1,0)))</f>
        <v>3</v>
      </c>
      <c r="AK1969">
        <f>IF(V1969=Legend!$H$3,3,IF(V1969=Legend!$H$4,2,IF(V1969=Legend!$H$5,1,0)))</f>
        <v>1</v>
      </c>
      <c r="AM1969">
        <f t="shared" si="216"/>
        <v>13</v>
      </c>
    </row>
    <row r="1970" spans="1:39" ht="31.2" x14ac:dyDescent="0.3">
      <c r="A1970" t="s">
        <v>85</v>
      </c>
      <c r="B1970" t="s">
        <v>284</v>
      </c>
      <c r="C1970" t="s">
        <v>3784</v>
      </c>
      <c r="D1970" t="s">
        <v>4519</v>
      </c>
      <c r="E1970" t="str">
        <f t="shared" si="210"/>
        <v>OMART TMP / PUTRA HALI JAYA</v>
      </c>
      <c r="F1970" t="s">
        <v>85</v>
      </c>
      <c r="G1970" t="s">
        <v>21</v>
      </c>
      <c r="H1970" t="s">
        <v>21</v>
      </c>
      <c r="I1970" t="s">
        <v>22</v>
      </c>
      <c r="J1970" t="s">
        <v>35</v>
      </c>
      <c r="K1970" t="s">
        <v>24</v>
      </c>
      <c r="L1970" t="s">
        <v>25</v>
      </c>
      <c r="M1970" t="s">
        <v>25</v>
      </c>
      <c r="N1970" t="s">
        <v>26</v>
      </c>
      <c r="O1970" t="s">
        <v>25</v>
      </c>
      <c r="P1970" t="s">
        <v>25</v>
      </c>
      <c r="Q1970" t="s">
        <v>27</v>
      </c>
      <c r="R1970" t="s">
        <v>45</v>
      </c>
      <c r="S1970" t="s">
        <v>29</v>
      </c>
      <c r="T1970" t="s">
        <v>21</v>
      </c>
      <c r="U1970" t="s">
        <v>21</v>
      </c>
      <c r="V1970" t="s">
        <v>33</v>
      </c>
      <c r="W1970" s="18" t="s">
        <v>63</v>
      </c>
      <c r="Y1970">
        <f>IF(J1970=Legend!$B$3,0,IF(J1970=Legend!$B$4,1,IF(J1970=Legend!$B$5,2,0)))</f>
        <v>0</v>
      </c>
      <c r="Z1970">
        <f t="shared" si="211"/>
        <v>1</v>
      </c>
      <c r="AA1970">
        <f t="shared" si="212"/>
        <v>1</v>
      </c>
      <c r="AB1970">
        <f t="shared" si="213"/>
        <v>1</v>
      </c>
      <c r="AC1970">
        <f>IF(N1970=Legend!$D$3,3,IF(N1970=Legend!$D$4,2,IF(N1970=Legend!$D$5,1,0)))</f>
        <v>2</v>
      </c>
      <c r="AD1970">
        <f t="shared" si="214"/>
        <v>1</v>
      </c>
      <c r="AF1970">
        <f t="shared" si="215"/>
        <v>0</v>
      </c>
      <c r="AG1970">
        <f>IF(R1970=Legend!$F$3,3,IF(R1970=Legend!$F$4,2,IF(R1970=Legend!$F$5,1,0)))</f>
        <v>1</v>
      </c>
      <c r="AH1970">
        <f>IF(S1970=Legend!$F$3,3,IF(S1970=Legend!$F$4,2,IF(S1970=Legend!$F$5,1,0)))</f>
        <v>3</v>
      </c>
      <c r="AK1970">
        <f>IF(V1970=Legend!$H$3,3,IF(V1970=Legend!$H$4,2,IF(V1970=Legend!$H$5,1,0)))</f>
        <v>1</v>
      </c>
      <c r="AM1970">
        <f t="shared" si="216"/>
        <v>11</v>
      </c>
    </row>
    <row r="1971" spans="1:39" ht="31.2" x14ac:dyDescent="0.3">
      <c r="A1971" t="s">
        <v>67</v>
      </c>
      <c r="B1971" t="s">
        <v>1733</v>
      </c>
      <c r="C1971" t="s">
        <v>1859</v>
      </c>
      <c r="D1971" t="s">
        <v>2467</v>
      </c>
      <c r="E1971" t="str">
        <f t="shared" si="210"/>
        <v>OMNI TK</v>
      </c>
      <c r="F1971" t="s">
        <v>67</v>
      </c>
      <c r="G1971" t="s">
        <v>21</v>
      </c>
      <c r="H1971" t="s">
        <v>21</v>
      </c>
      <c r="I1971" t="s">
        <v>22</v>
      </c>
      <c r="J1971" t="s">
        <v>35</v>
      </c>
      <c r="K1971" t="s">
        <v>24</v>
      </c>
      <c r="L1971" t="s">
        <v>25</v>
      </c>
      <c r="M1971" t="s">
        <v>25</v>
      </c>
      <c r="N1971" t="s">
        <v>26</v>
      </c>
      <c r="O1971" t="s">
        <v>25</v>
      </c>
      <c r="P1971" t="s">
        <v>21</v>
      </c>
      <c r="Q1971" t="s">
        <v>27</v>
      </c>
      <c r="R1971" t="s">
        <v>28</v>
      </c>
      <c r="S1971" t="s">
        <v>29</v>
      </c>
      <c r="T1971" t="s">
        <v>21</v>
      </c>
      <c r="U1971" t="s">
        <v>21</v>
      </c>
      <c r="V1971" t="s">
        <v>33</v>
      </c>
      <c r="W1971" s="18" t="s">
        <v>103</v>
      </c>
      <c r="Y1971">
        <f>IF(J1971=Legend!$B$3,0,IF(J1971=Legend!$B$4,1,IF(J1971=Legend!$B$5,2,0)))</f>
        <v>0</v>
      </c>
      <c r="Z1971">
        <f t="shared" si="211"/>
        <v>1</v>
      </c>
      <c r="AA1971">
        <f t="shared" si="212"/>
        <v>1</v>
      </c>
      <c r="AB1971">
        <f t="shared" si="213"/>
        <v>1</v>
      </c>
      <c r="AC1971">
        <f>IF(N1971=Legend!$D$3,3,IF(N1971=Legend!$D$4,2,IF(N1971=Legend!$D$5,1,0)))</f>
        <v>2</v>
      </c>
      <c r="AD1971">
        <f t="shared" si="214"/>
        <v>1</v>
      </c>
      <c r="AF1971">
        <f t="shared" si="215"/>
        <v>0</v>
      </c>
      <c r="AG1971">
        <f>IF(R1971=Legend!$F$3,3,IF(R1971=Legend!$F$4,2,IF(R1971=Legend!$F$5,1,0)))</f>
        <v>2</v>
      </c>
      <c r="AH1971">
        <f>IF(S1971=Legend!$F$3,3,IF(S1971=Legend!$F$4,2,IF(S1971=Legend!$F$5,1,0)))</f>
        <v>3</v>
      </c>
      <c r="AK1971">
        <f>IF(V1971=Legend!$H$3,3,IF(V1971=Legend!$H$4,2,IF(V1971=Legend!$H$5,1,0)))</f>
        <v>1</v>
      </c>
      <c r="AM1971">
        <f t="shared" si="216"/>
        <v>12</v>
      </c>
    </row>
    <row r="1972" spans="1:39" ht="109.2" x14ac:dyDescent="0.3">
      <c r="A1972" t="s">
        <v>64</v>
      </c>
      <c r="B1972" t="s">
        <v>162</v>
      </c>
      <c r="C1972" t="s">
        <v>505</v>
      </c>
      <c r="D1972" t="s">
        <v>3131</v>
      </c>
      <c r="E1972" t="str">
        <f t="shared" si="210"/>
        <v>OMNIA APOTIK</v>
      </c>
      <c r="F1972" t="s">
        <v>40</v>
      </c>
      <c r="G1972" t="s">
        <v>21</v>
      </c>
      <c r="H1972" t="s">
        <v>21</v>
      </c>
      <c r="I1972" t="s">
        <v>22</v>
      </c>
      <c r="J1972" t="s">
        <v>35</v>
      </c>
      <c r="K1972" t="s">
        <v>24</v>
      </c>
      <c r="L1972" t="s">
        <v>25</v>
      </c>
      <c r="M1972" t="s">
        <v>25</v>
      </c>
      <c r="N1972" t="s">
        <v>26</v>
      </c>
      <c r="O1972" t="s">
        <v>21</v>
      </c>
      <c r="P1972" t="s">
        <v>21</v>
      </c>
      <c r="Q1972" t="s">
        <v>27</v>
      </c>
      <c r="R1972" t="s">
        <v>45</v>
      </c>
      <c r="S1972" t="s">
        <v>29</v>
      </c>
      <c r="T1972" t="s">
        <v>21</v>
      </c>
      <c r="U1972" t="s">
        <v>21</v>
      </c>
      <c r="V1972" t="s">
        <v>33</v>
      </c>
      <c r="W1972" s="2" t="s">
        <v>66</v>
      </c>
      <c r="Y1972">
        <f>IF(J1972=Legend!$B$3,0,IF(J1972=Legend!$B$4,1,IF(J1972=Legend!$B$5,2,0)))</f>
        <v>0</v>
      </c>
      <c r="Z1972">
        <f t="shared" si="211"/>
        <v>1</v>
      </c>
      <c r="AA1972">
        <f t="shared" si="212"/>
        <v>1</v>
      </c>
      <c r="AB1972">
        <f t="shared" si="213"/>
        <v>1</v>
      </c>
      <c r="AC1972">
        <f>IF(N1972=Legend!$D$3,3,IF(N1972=Legend!$D$4,2,IF(N1972=Legend!$D$5,1,0)))</f>
        <v>2</v>
      </c>
      <c r="AD1972">
        <f t="shared" si="214"/>
        <v>0</v>
      </c>
      <c r="AF1972">
        <f t="shared" si="215"/>
        <v>0</v>
      </c>
      <c r="AG1972">
        <f>IF(R1972=Legend!$F$3,3,IF(R1972=Legend!$F$4,2,IF(R1972=Legend!$F$5,1,0)))</f>
        <v>1</v>
      </c>
      <c r="AH1972">
        <f>IF(S1972=Legend!$F$3,3,IF(S1972=Legend!$F$4,2,IF(S1972=Legend!$F$5,1,0)))</f>
        <v>3</v>
      </c>
      <c r="AK1972">
        <f>IF(V1972=Legend!$H$3,3,IF(V1972=Legend!$H$4,2,IF(V1972=Legend!$H$5,1,0)))</f>
        <v>1</v>
      </c>
      <c r="AM1972">
        <f t="shared" si="216"/>
        <v>10</v>
      </c>
    </row>
    <row r="1973" spans="1:39" ht="140.4" x14ac:dyDescent="0.3">
      <c r="A1973" t="s">
        <v>44</v>
      </c>
      <c r="B1973" t="s">
        <v>932</v>
      </c>
      <c r="C1973" t="s">
        <v>1374</v>
      </c>
      <c r="D1973" t="s">
        <v>3677</v>
      </c>
      <c r="E1973" t="str">
        <f t="shared" si="210"/>
        <v>ON PERMINDO TOKO</v>
      </c>
      <c r="F1973" t="s">
        <v>44</v>
      </c>
      <c r="G1973" t="s">
        <v>21</v>
      </c>
      <c r="H1973" t="s">
        <v>21</v>
      </c>
      <c r="I1973" t="s">
        <v>50</v>
      </c>
      <c r="J1973" t="s">
        <v>41</v>
      </c>
      <c r="K1973" t="s">
        <v>24</v>
      </c>
      <c r="L1973" t="s">
        <v>25</v>
      </c>
      <c r="M1973" t="s">
        <v>25</v>
      </c>
      <c r="N1973" t="s">
        <v>26</v>
      </c>
      <c r="O1973" t="s">
        <v>25</v>
      </c>
      <c r="P1973" t="s">
        <v>21</v>
      </c>
      <c r="Q1973" t="s">
        <v>27</v>
      </c>
      <c r="R1973" t="s">
        <v>45</v>
      </c>
      <c r="S1973" t="s">
        <v>28</v>
      </c>
      <c r="T1973" t="s">
        <v>21</v>
      </c>
      <c r="U1973" t="s">
        <v>21</v>
      </c>
      <c r="V1973" t="s">
        <v>33</v>
      </c>
      <c r="W1973" s="2" t="s">
        <v>34</v>
      </c>
      <c r="Y1973">
        <f>IF(J1973=Legend!$B$3,0,IF(J1973=Legend!$B$4,1,IF(J1973=Legend!$B$5,2,0)))</f>
        <v>2</v>
      </c>
      <c r="Z1973">
        <f t="shared" si="211"/>
        <v>1</v>
      </c>
      <c r="AA1973">
        <f t="shared" si="212"/>
        <v>1</v>
      </c>
      <c r="AB1973">
        <f t="shared" si="213"/>
        <v>1</v>
      </c>
      <c r="AC1973">
        <f>IF(N1973=Legend!$D$3,3,IF(N1973=Legend!$D$4,2,IF(N1973=Legend!$D$5,1,0)))</f>
        <v>2</v>
      </c>
      <c r="AD1973">
        <f t="shared" si="214"/>
        <v>1</v>
      </c>
      <c r="AF1973">
        <f t="shared" si="215"/>
        <v>0</v>
      </c>
      <c r="AG1973">
        <f>IF(R1973=Legend!$F$3,3,IF(R1973=Legend!$F$4,2,IF(R1973=Legend!$F$5,1,0)))</f>
        <v>1</v>
      </c>
      <c r="AH1973">
        <f>IF(S1973=Legend!$F$3,3,IF(S1973=Legend!$F$4,2,IF(S1973=Legend!$F$5,1,0)))</f>
        <v>2</v>
      </c>
      <c r="AK1973">
        <f>IF(V1973=Legend!$H$3,3,IF(V1973=Legend!$H$4,2,IF(V1973=Legend!$H$5,1,0)))</f>
        <v>1</v>
      </c>
      <c r="AM1973">
        <f t="shared" si="216"/>
        <v>12</v>
      </c>
    </row>
    <row r="1974" spans="1:39" ht="140.4" x14ac:dyDescent="0.3">
      <c r="A1974" t="s">
        <v>20</v>
      </c>
      <c r="B1974" t="s">
        <v>1733</v>
      </c>
      <c r="C1974" t="s">
        <v>2430</v>
      </c>
      <c r="D1974" t="s">
        <v>2930</v>
      </c>
      <c r="E1974" t="str">
        <f t="shared" si="210"/>
        <v>ONE POINT, TOKO</v>
      </c>
      <c r="F1974" t="s">
        <v>20</v>
      </c>
      <c r="G1974" t="s">
        <v>21</v>
      </c>
      <c r="H1974" t="s">
        <v>21</v>
      </c>
      <c r="I1974" t="s">
        <v>22</v>
      </c>
      <c r="J1974" t="s">
        <v>35</v>
      </c>
      <c r="K1974" t="s">
        <v>24</v>
      </c>
      <c r="L1974" t="s">
        <v>21</v>
      </c>
      <c r="M1974" t="s">
        <v>25</v>
      </c>
      <c r="N1974" t="s">
        <v>26</v>
      </c>
      <c r="O1974" t="s">
        <v>25</v>
      </c>
      <c r="P1974" t="s">
        <v>21</v>
      </c>
      <c r="Q1974" t="s">
        <v>27</v>
      </c>
      <c r="R1974" t="s">
        <v>45</v>
      </c>
      <c r="S1974" t="s">
        <v>28</v>
      </c>
      <c r="T1974" t="s">
        <v>21</v>
      </c>
      <c r="U1974" t="s">
        <v>21</v>
      </c>
      <c r="V1974" t="s">
        <v>33</v>
      </c>
      <c r="W1974" s="2" t="s">
        <v>34</v>
      </c>
      <c r="Y1974">
        <f>IF(J1974=Legend!$B$3,0,IF(J1974=Legend!$B$4,1,IF(J1974=Legend!$B$5,2,0)))</f>
        <v>0</v>
      </c>
      <c r="Z1974">
        <f t="shared" si="211"/>
        <v>1</v>
      </c>
      <c r="AA1974">
        <f t="shared" si="212"/>
        <v>0</v>
      </c>
      <c r="AB1974">
        <f t="shared" si="213"/>
        <v>1</v>
      </c>
      <c r="AC1974">
        <f>IF(N1974=Legend!$D$3,3,IF(N1974=Legend!$D$4,2,IF(N1974=Legend!$D$5,1,0)))</f>
        <v>2</v>
      </c>
      <c r="AD1974">
        <f t="shared" si="214"/>
        <v>1</v>
      </c>
      <c r="AF1974">
        <f t="shared" si="215"/>
        <v>0</v>
      </c>
      <c r="AG1974">
        <f>IF(R1974=Legend!$F$3,3,IF(R1974=Legend!$F$4,2,IF(R1974=Legend!$F$5,1,0)))</f>
        <v>1</v>
      </c>
      <c r="AH1974">
        <f>IF(S1974=Legend!$F$3,3,IF(S1974=Legend!$F$4,2,IF(S1974=Legend!$F$5,1,0)))</f>
        <v>2</v>
      </c>
      <c r="AK1974">
        <f>IF(V1974=Legend!$H$3,3,IF(V1974=Legend!$H$4,2,IF(V1974=Legend!$H$5,1,0)))</f>
        <v>1</v>
      </c>
      <c r="AM1974">
        <f t="shared" si="216"/>
        <v>9</v>
      </c>
    </row>
    <row r="1975" spans="1:39" ht="140.4" x14ac:dyDescent="0.3">
      <c r="A1975" t="s">
        <v>61</v>
      </c>
      <c r="B1975" t="s">
        <v>1190</v>
      </c>
      <c r="C1975" t="s">
        <v>1195</v>
      </c>
      <c r="D1975" t="s">
        <v>1233</v>
      </c>
      <c r="E1975" t="str">
        <f t="shared" si="210"/>
        <v>Online Shop</v>
      </c>
      <c r="F1975" t="s">
        <v>61</v>
      </c>
      <c r="G1975" t="s">
        <v>21</v>
      </c>
      <c r="H1975" t="s">
        <v>21</v>
      </c>
      <c r="I1975" t="s">
        <v>54</v>
      </c>
      <c r="J1975" t="s">
        <v>23</v>
      </c>
      <c r="K1975" t="s">
        <v>24</v>
      </c>
      <c r="L1975" t="s">
        <v>21</v>
      </c>
      <c r="M1975" t="s">
        <v>25</v>
      </c>
      <c r="N1975" t="s">
        <v>26</v>
      </c>
      <c r="O1975" t="s">
        <v>25</v>
      </c>
      <c r="P1975" t="s">
        <v>21</v>
      </c>
      <c r="Q1975" t="s">
        <v>27</v>
      </c>
      <c r="R1975" t="s">
        <v>28</v>
      </c>
      <c r="S1975" t="s">
        <v>29</v>
      </c>
      <c r="T1975" t="s">
        <v>21</v>
      </c>
      <c r="U1975" t="s">
        <v>21</v>
      </c>
      <c r="V1975" t="s">
        <v>30</v>
      </c>
      <c r="W1975" s="2" t="s">
        <v>34</v>
      </c>
      <c r="Y1975">
        <f>IF(J1975=Legend!$B$3,0,IF(J1975=Legend!$B$4,1,IF(J1975=Legend!$B$5,2,0)))</f>
        <v>1</v>
      </c>
      <c r="Z1975">
        <f t="shared" si="211"/>
        <v>1</v>
      </c>
      <c r="AA1975">
        <f t="shared" si="212"/>
        <v>0</v>
      </c>
      <c r="AB1975">
        <f t="shared" si="213"/>
        <v>1</v>
      </c>
      <c r="AC1975">
        <f>IF(N1975=Legend!$D$3,3,IF(N1975=Legend!$D$4,2,IF(N1975=Legend!$D$5,1,0)))</f>
        <v>2</v>
      </c>
      <c r="AD1975">
        <f t="shared" si="214"/>
        <v>1</v>
      </c>
      <c r="AF1975">
        <f t="shared" si="215"/>
        <v>0</v>
      </c>
      <c r="AG1975">
        <f>IF(R1975=Legend!$F$3,3,IF(R1975=Legend!$F$4,2,IF(R1975=Legend!$F$5,1,0)))</f>
        <v>2</v>
      </c>
      <c r="AH1975">
        <f>IF(S1975=Legend!$F$3,3,IF(S1975=Legend!$F$4,2,IF(S1975=Legend!$F$5,1,0)))</f>
        <v>3</v>
      </c>
      <c r="AK1975">
        <f>IF(V1975=Legend!$H$3,3,IF(V1975=Legend!$H$4,2,IF(V1975=Legend!$H$5,1,0)))</f>
        <v>2</v>
      </c>
      <c r="AM1975">
        <f t="shared" si="216"/>
        <v>13</v>
      </c>
    </row>
    <row r="1976" spans="1:39" ht="140.4" x14ac:dyDescent="0.3">
      <c r="A1976" t="s">
        <v>82</v>
      </c>
      <c r="B1976" t="s">
        <v>807</v>
      </c>
      <c r="C1976" t="s">
        <v>3944</v>
      </c>
      <c r="D1976" t="s">
        <v>4623</v>
      </c>
      <c r="E1976" t="str">
        <f t="shared" si="210"/>
        <v>ORANGE MART MANOKWARI</v>
      </c>
      <c r="F1976" t="s">
        <v>82</v>
      </c>
      <c r="G1976" t="s">
        <v>21</v>
      </c>
      <c r="H1976" t="s">
        <v>21</v>
      </c>
      <c r="I1976" t="s">
        <v>22</v>
      </c>
      <c r="J1976" t="s">
        <v>35</v>
      </c>
      <c r="K1976" t="s">
        <v>24</v>
      </c>
      <c r="L1976" t="s">
        <v>25</v>
      </c>
      <c r="M1976" t="s">
        <v>25</v>
      </c>
      <c r="N1976" t="s">
        <v>26</v>
      </c>
      <c r="O1976" t="s">
        <v>25</v>
      </c>
      <c r="P1976" t="s">
        <v>21</v>
      </c>
      <c r="Q1976" t="s">
        <v>27</v>
      </c>
      <c r="R1976" t="s">
        <v>28</v>
      </c>
      <c r="S1976" t="s">
        <v>29</v>
      </c>
      <c r="T1976" t="s">
        <v>21</v>
      </c>
      <c r="U1976" t="s">
        <v>21</v>
      </c>
      <c r="V1976" t="s">
        <v>33</v>
      </c>
      <c r="W1976" s="2" t="s">
        <v>34</v>
      </c>
      <c r="Y1976">
        <f>IF(J1976=Legend!$B$3,0,IF(J1976=Legend!$B$4,1,IF(J1976=Legend!$B$5,2,0)))</f>
        <v>0</v>
      </c>
      <c r="Z1976">
        <f t="shared" si="211"/>
        <v>1</v>
      </c>
      <c r="AA1976">
        <f t="shared" si="212"/>
        <v>1</v>
      </c>
      <c r="AB1976">
        <f t="shared" si="213"/>
        <v>1</v>
      </c>
      <c r="AC1976">
        <f>IF(N1976=Legend!$D$3,3,IF(N1976=Legend!$D$4,2,IF(N1976=Legend!$D$5,1,0)))</f>
        <v>2</v>
      </c>
      <c r="AD1976">
        <f t="shared" si="214"/>
        <v>1</v>
      </c>
      <c r="AF1976">
        <f t="shared" si="215"/>
        <v>0</v>
      </c>
      <c r="AG1976">
        <f>IF(R1976=Legend!$F$3,3,IF(R1976=Legend!$F$4,2,IF(R1976=Legend!$F$5,1,0)))</f>
        <v>2</v>
      </c>
      <c r="AH1976">
        <f>IF(S1976=Legend!$F$3,3,IF(S1976=Legend!$F$4,2,IF(S1976=Legend!$F$5,1,0)))</f>
        <v>3</v>
      </c>
      <c r="AK1976">
        <f>IF(V1976=Legend!$H$3,3,IF(V1976=Legend!$H$4,2,IF(V1976=Legend!$H$5,1,0)))</f>
        <v>1</v>
      </c>
      <c r="AM1976">
        <f t="shared" si="216"/>
        <v>12</v>
      </c>
    </row>
    <row r="1977" spans="1:39" ht="156" x14ac:dyDescent="0.3">
      <c r="A1977" t="s">
        <v>139</v>
      </c>
      <c r="B1977" t="s">
        <v>932</v>
      </c>
      <c r="C1977" t="s">
        <v>1337</v>
      </c>
      <c r="D1977" t="s">
        <v>4661</v>
      </c>
      <c r="E1977" t="str">
        <f t="shared" si="210"/>
        <v>ORCHAD 2 MM</v>
      </c>
      <c r="F1977" t="s">
        <v>137</v>
      </c>
      <c r="G1977" t="s">
        <v>21</v>
      </c>
      <c r="H1977" t="s">
        <v>21</v>
      </c>
      <c r="I1977" t="s">
        <v>22</v>
      </c>
      <c r="J1977" t="s">
        <v>35</v>
      </c>
      <c r="K1977" t="s">
        <v>24</v>
      </c>
      <c r="L1977" t="s">
        <v>25</v>
      </c>
      <c r="M1977" t="s">
        <v>25</v>
      </c>
      <c r="N1977" t="s">
        <v>26</v>
      </c>
      <c r="O1977" t="s">
        <v>25</v>
      </c>
      <c r="P1977" t="s">
        <v>21</v>
      </c>
      <c r="Q1977" t="s">
        <v>27</v>
      </c>
      <c r="R1977" t="s">
        <v>45</v>
      </c>
      <c r="S1977" t="s">
        <v>45</v>
      </c>
      <c r="T1977" t="s">
        <v>21</v>
      </c>
      <c r="U1977" t="s">
        <v>21</v>
      </c>
      <c r="V1977" t="s">
        <v>33</v>
      </c>
      <c r="W1977" s="2" t="s">
        <v>31</v>
      </c>
      <c r="Y1977">
        <f>IF(J1977=Legend!$B$3,0,IF(J1977=Legend!$B$4,1,IF(J1977=Legend!$B$5,2,0)))</f>
        <v>0</v>
      </c>
      <c r="Z1977">
        <f t="shared" si="211"/>
        <v>1</v>
      </c>
      <c r="AA1977">
        <f t="shared" si="212"/>
        <v>1</v>
      </c>
      <c r="AB1977">
        <f t="shared" si="213"/>
        <v>1</v>
      </c>
      <c r="AC1977">
        <f>IF(N1977=Legend!$D$3,3,IF(N1977=Legend!$D$4,2,IF(N1977=Legend!$D$5,1,0)))</f>
        <v>2</v>
      </c>
      <c r="AD1977">
        <f t="shared" si="214"/>
        <v>1</v>
      </c>
      <c r="AF1977">
        <f t="shared" si="215"/>
        <v>0</v>
      </c>
      <c r="AG1977">
        <f>IF(R1977=Legend!$F$3,3,IF(R1977=Legend!$F$4,2,IF(R1977=Legend!$F$5,1,0)))</f>
        <v>1</v>
      </c>
      <c r="AH1977">
        <f>IF(S1977=Legend!$F$3,3,IF(S1977=Legend!$F$4,2,IF(S1977=Legend!$F$5,1,0)))</f>
        <v>1</v>
      </c>
      <c r="AK1977">
        <f>IF(V1977=Legend!$H$3,3,IF(V1977=Legend!$H$4,2,IF(V1977=Legend!$H$5,1,0)))</f>
        <v>1</v>
      </c>
      <c r="AM1977">
        <f t="shared" si="216"/>
        <v>9</v>
      </c>
    </row>
    <row r="1978" spans="1:39" ht="109.2" x14ac:dyDescent="0.3">
      <c r="A1978" t="s">
        <v>43</v>
      </c>
      <c r="B1978" t="s">
        <v>807</v>
      </c>
      <c r="C1978" t="s">
        <v>3944</v>
      </c>
      <c r="D1978" t="s">
        <v>3948</v>
      </c>
      <c r="E1978" t="str">
        <f t="shared" si="210"/>
        <v>ORCHID SUPERMARKET WOSI</v>
      </c>
      <c r="F1978" t="s">
        <v>43</v>
      </c>
      <c r="G1978" t="s">
        <v>21</v>
      </c>
      <c r="H1978" t="s">
        <v>21</v>
      </c>
      <c r="I1978" t="s">
        <v>22</v>
      </c>
      <c r="J1978" t="s">
        <v>35</v>
      </c>
      <c r="K1978" t="s">
        <v>24</v>
      </c>
      <c r="L1978" t="s">
        <v>25</v>
      </c>
      <c r="M1978" t="s">
        <v>25</v>
      </c>
      <c r="N1978" t="s">
        <v>38</v>
      </c>
      <c r="O1978" t="s">
        <v>25</v>
      </c>
      <c r="P1978" t="s">
        <v>21</v>
      </c>
      <c r="Q1978" t="s">
        <v>27</v>
      </c>
      <c r="R1978" t="s">
        <v>29</v>
      </c>
      <c r="S1978" t="s">
        <v>29</v>
      </c>
      <c r="T1978" t="s">
        <v>21</v>
      </c>
      <c r="U1978" t="s">
        <v>21</v>
      </c>
      <c r="V1978" t="s">
        <v>30</v>
      </c>
      <c r="W1978" s="2" t="s">
        <v>66</v>
      </c>
      <c r="Y1978">
        <f>IF(J1978=Legend!$B$3,0,IF(J1978=Legend!$B$4,1,IF(J1978=Legend!$B$5,2,0)))</f>
        <v>0</v>
      </c>
      <c r="Z1978">
        <f t="shared" si="211"/>
        <v>1</v>
      </c>
      <c r="AA1978">
        <f t="shared" si="212"/>
        <v>1</v>
      </c>
      <c r="AB1978">
        <f t="shared" si="213"/>
        <v>1</v>
      </c>
      <c r="AC1978">
        <f>IF(N1978=Legend!$D$3,3,IF(N1978=Legend!$D$4,2,IF(N1978=Legend!$D$5,1,0)))</f>
        <v>3</v>
      </c>
      <c r="AD1978">
        <f t="shared" si="214"/>
        <v>1</v>
      </c>
      <c r="AF1978">
        <f t="shared" si="215"/>
        <v>0</v>
      </c>
      <c r="AG1978">
        <f>IF(R1978=Legend!$F$3,3,IF(R1978=Legend!$F$4,2,IF(R1978=Legend!$F$5,1,0)))</f>
        <v>3</v>
      </c>
      <c r="AH1978">
        <f>IF(S1978=Legend!$F$3,3,IF(S1978=Legend!$F$4,2,IF(S1978=Legend!$F$5,1,0)))</f>
        <v>3</v>
      </c>
      <c r="AK1978">
        <f>IF(V1978=Legend!$H$3,3,IF(V1978=Legend!$H$4,2,IF(V1978=Legend!$H$5,1,0)))</f>
        <v>2</v>
      </c>
      <c r="AM1978">
        <f t="shared" si="216"/>
        <v>15</v>
      </c>
    </row>
    <row r="1979" spans="1:39" ht="156" x14ac:dyDescent="0.3">
      <c r="A1979" t="s">
        <v>70</v>
      </c>
      <c r="B1979" t="s">
        <v>174</v>
      </c>
      <c r="C1979" t="s">
        <v>886</v>
      </c>
      <c r="D1979" t="s">
        <v>4263</v>
      </c>
      <c r="E1979" t="str">
        <f t="shared" si="210"/>
        <v>ORENS</v>
      </c>
      <c r="F1979" t="s">
        <v>70</v>
      </c>
      <c r="G1979" t="s">
        <v>21</v>
      </c>
      <c r="H1979" t="s">
        <v>21</v>
      </c>
      <c r="I1979" t="s">
        <v>22</v>
      </c>
      <c r="J1979" t="s">
        <v>23</v>
      </c>
      <c r="K1979" t="s">
        <v>24</v>
      </c>
      <c r="L1979" t="s">
        <v>25</v>
      </c>
      <c r="M1979" t="s">
        <v>25</v>
      </c>
      <c r="N1979" t="s">
        <v>26</v>
      </c>
      <c r="O1979" t="s">
        <v>21</v>
      </c>
      <c r="P1979" t="s">
        <v>21</v>
      </c>
      <c r="Q1979" t="s">
        <v>27</v>
      </c>
      <c r="R1979" t="s">
        <v>45</v>
      </c>
      <c r="S1979" t="s">
        <v>29</v>
      </c>
      <c r="T1979" t="s">
        <v>21</v>
      </c>
      <c r="U1979" t="s">
        <v>21</v>
      </c>
      <c r="V1979" t="s">
        <v>30</v>
      </c>
      <c r="W1979" s="2" t="s">
        <v>31</v>
      </c>
      <c r="Y1979">
        <f>IF(J1979=Legend!$B$3,0,IF(J1979=Legend!$B$4,1,IF(J1979=Legend!$B$5,2,0)))</f>
        <v>1</v>
      </c>
      <c r="Z1979">
        <f t="shared" si="211"/>
        <v>1</v>
      </c>
      <c r="AA1979">
        <f t="shared" si="212"/>
        <v>1</v>
      </c>
      <c r="AB1979">
        <f t="shared" si="213"/>
        <v>1</v>
      </c>
      <c r="AC1979">
        <f>IF(N1979=Legend!$D$3,3,IF(N1979=Legend!$D$4,2,IF(N1979=Legend!$D$5,1,0)))</f>
        <v>2</v>
      </c>
      <c r="AD1979">
        <f t="shared" si="214"/>
        <v>0</v>
      </c>
      <c r="AF1979">
        <f t="shared" si="215"/>
        <v>0</v>
      </c>
      <c r="AG1979">
        <f>IF(R1979=Legend!$F$3,3,IF(R1979=Legend!$F$4,2,IF(R1979=Legend!$F$5,1,0)))</f>
        <v>1</v>
      </c>
      <c r="AH1979">
        <f>IF(S1979=Legend!$F$3,3,IF(S1979=Legend!$F$4,2,IF(S1979=Legend!$F$5,1,0)))</f>
        <v>3</v>
      </c>
      <c r="AK1979">
        <f>IF(V1979=Legend!$H$3,3,IF(V1979=Legend!$H$4,2,IF(V1979=Legend!$H$5,1,0)))</f>
        <v>2</v>
      </c>
      <c r="AM1979">
        <f t="shared" si="216"/>
        <v>12</v>
      </c>
    </row>
    <row r="1980" spans="1:39" ht="140.4" x14ac:dyDescent="0.3">
      <c r="A1980" t="s">
        <v>32</v>
      </c>
      <c r="B1980" t="s">
        <v>1733</v>
      </c>
      <c r="C1980" t="s">
        <v>1958</v>
      </c>
      <c r="D1980" t="s">
        <v>1999</v>
      </c>
      <c r="E1980" t="str">
        <f t="shared" si="210"/>
        <v>ORIENTAL/ JL JEND SUDIRMAN BONE</v>
      </c>
      <c r="F1980" t="s">
        <v>32</v>
      </c>
      <c r="G1980" t="s">
        <v>21</v>
      </c>
      <c r="H1980" t="s">
        <v>21</v>
      </c>
      <c r="I1980" t="s">
        <v>22</v>
      </c>
      <c r="J1980" t="s">
        <v>23</v>
      </c>
      <c r="K1980" t="s">
        <v>24</v>
      </c>
      <c r="L1980" t="s">
        <v>25</v>
      </c>
      <c r="M1980" t="s">
        <v>25</v>
      </c>
      <c r="N1980" t="s">
        <v>26</v>
      </c>
      <c r="O1980" t="s">
        <v>25</v>
      </c>
      <c r="P1980" t="s">
        <v>21</v>
      </c>
      <c r="Q1980" t="s">
        <v>27</v>
      </c>
      <c r="R1980" t="s">
        <v>28</v>
      </c>
      <c r="S1980" t="s">
        <v>29</v>
      </c>
      <c r="T1980" t="s">
        <v>21</v>
      </c>
      <c r="U1980" t="s">
        <v>21</v>
      </c>
      <c r="V1980" t="s">
        <v>30</v>
      </c>
      <c r="W1980" s="2" t="s">
        <v>34</v>
      </c>
      <c r="Y1980">
        <f>IF(J1980=Legend!$B$3,0,IF(J1980=Legend!$B$4,1,IF(J1980=Legend!$B$5,2,0)))</f>
        <v>1</v>
      </c>
      <c r="Z1980">
        <f t="shared" si="211"/>
        <v>1</v>
      </c>
      <c r="AA1980">
        <f t="shared" si="212"/>
        <v>1</v>
      </c>
      <c r="AB1980">
        <f t="shared" si="213"/>
        <v>1</v>
      </c>
      <c r="AC1980">
        <f>IF(N1980=Legend!$D$3,3,IF(N1980=Legend!$D$4,2,IF(N1980=Legend!$D$5,1,0)))</f>
        <v>2</v>
      </c>
      <c r="AD1980">
        <f t="shared" si="214"/>
        <v>1</v>
      </c>
      <c r="AF1980">
        <f t="shared" si="215"/>
        <v>0</v>
      </c>
      <c r="AG1980">
        <f>IF(R1980=Legend!$F$3,3,IF(R1980=Legend!$F$4,2,IF(R1980=Legend!$F$5,1,0)))</f>
        <v>2</v>
      </c>
      <c r="AH1980">
        <f>IF(S1980=Legend!$F$3,3,IF(S1980=Legend!$F$4,2,IF(S1980=Legend!$F$5,1,0)))</f>
        <v>3</v>
      </c>
      <c r="AK1980">
        <f>IF(V1980=Legend!$H$3,3,IF(V1980=Legend!$H$4,2,IF(V1980=Legend!$H$5,1,0)))</f>
        <v>2</v>
      </c>
      <c r="AM1980">
        <f t="shared" si="216"/>
        <v>14</v>
      </c>
    </row>
    <row r="1981" spans="1:39" ht="140.4" x14ac:dyDescent="0.3">
      <c r="A1981" t="s">
        <v>137</v>
      </c>
      <c r="B1981" t="s">
        <v>2870</v>
      </c>
      <c r="C1981" t="s">
        <v>3618</v>
      </c>
      <c r="D1981" t="s">
        <v>4720</v>
      </c>
      <c r="E1981" t="str">
        <f t="shared" si="210"/>
        <v>OSAGA MINIMARKET</v>
      </c>
      <c r="F1981" t="s">
        <v>137</v>
      </c>
      <c r="G1981" t="s">
        <v>21</v>
      </c>
      <c r="H1981" t="s">
        <v>21</v>
      </c>
      <c r="I1981" t="s">
        <v>22</v>
      </c>
      <c r="J1981" t="s">
        <v>23</v>
      </c>
      <c r="K1981" t="s">
        <v>24</v>
      </c>
      <c r="L1981" t="s">
        <v>25</v>
      </c>
      <c r="M1981" t="s">
        <v>25</v>
      </c>
      <c r="N1981" t="s">
        <v>26</v>
      </c>
      <c r="O1981" t="s">
        <v>25</v>
      </c>
      <c r="P1981" t="s">
        <v>21</v>
      </c>
      <c r="Q1981" t="s">
        <v>27</v>
      </c>
      <c r="R1981" t="s">
        <v>28</v>
      </c>
      <c r="S1981" t="s">
        <v>29</v>
      </c>
      <c r="T1981" t="s">
        <v>21</v>
      </c>
      <c r="U1981" t="s">
        <v>21</v>
      </c>
      <c r="V1981" t="s">
        <v>33</v>
      </c>
      <c r="W1981" s="2" t="s">
        <v>34</v>
      </c>
      <c r="Y1981">
        <f>IF(J1981=Legend!$B$3,0,IF(J1981=Legend!$B$4,1,IF(J1981=Legend!$B$5,2,0)))</f>
        <v>1</v>
      </c>
      <c r="Z1981">
        <f t="shared" si="211"/>
        <v>1</v>
      </c>
      <c r="AA1981">
        <f t="shared" si="212"/>
        <v>1</v>
      </c>
      <c r="AB1981">
        <f t="shared" si="213"/>
        <v>1</v>
      </c>
      <c r="AC1981">
        <f>IF(N1981=Legend!$D$3,3,IF(N1981=Legend!$D$4,2,IF(N1981=Legend!$D$5,1,0)))</f>
        <v>2</v>
      </c>
      <c r="AD1981">
        <f t="shared" si="214"/>
        <v>1</v>
      </c>
      <c r="AF1981">
        <f t="shared" si="215"/>
        <v>0</v>
      </c>
      <c r="AG1981">
        <f>IF(R1981=Legend!$F$3,3,IF(R1981=Legend!$F$4,2,IF(R1981=Legend!$F$5,1,0)))</f>
        <v>2</v>
      </c>
      <c r="AH1981">
        <f>IF(S1981=Legend!$F$3,3,IF(S1981=Legend!$F$4,2,IF(S1981=Legend!$F$5,1,0)))</f>
        <v>3</v>
      </c>
      <c r="AK1981">
        <f>IF(V1981=Legend!$H$3,3,IF(V1981=Legend!$H$4,2,IF(V1981=Legend!$H$5,1,0)))</f>
        <v>1</v>
      </c>
      <c r="AM1981">
        <f t="shared" si="216"/>
        <v>13</v>
      </c>
    </row>
    <row r="1982" spans="1:39" ht="109.2" x14ac:dyDescent="0.3">
      <c r="A1982" t="s">
        <v>61</v>
      </c>
      <c r="B1982" t="s">
        <v>847</v>
      </c>
      <c r="C1982" t="s">
        <v>1069</v>
      </c>
      <c r="D1982" t="s">
        <v>1213</v>
      </c>
      <c r="E1982" t="str">
        <f t="shared" si="210"/>
        <v>OSAKA MART</v>
      </c>
      <c r="F1982" t="s">
        <v>113</v>
      </c>
      <c r="G1982" t="s">
        <v>21</v>
      </c>
      <c r="H1982" t="s">
        <v>21</v>
      </c>
      <c r="I1982" t="s">
        <v>54</v>
      </c>
      <c r="J1982" t="s">
        <v>35</v>
      </c>
      <c r="K1982" t="s">
        <v>24</v>
      </c>
      <c r="L1982" t="s">
        <v>25</v>
      </c>
      <c r="M1982" t="s">
        <v>25</v>
      </c>
      <c r="N1982" t="s">
        <v>26</v>
      </c>
      <c r="O1982" t="s">
        <v>25</v>
      </c>
      <c r="P1982" t="s">
        <v>21</v>
      </c>
      <c r="Q1982" t="s">
        <v>27</v>
      </c>
      <c r="R1982" t="s">
        <v>45</v>
      </c>
      <c r="S1982" t="s">
        <v>28</v>
      </c>
      <c r="T1982" t="s">
        <v>21</v>
      </c>
      <c r="U1982" t="s">
        <v>21</v>
      </c>
      <c r="V1982" t="s">
        <v>33</v>
      </c>
      <c r="W1982" s="2" t="s">
        <v>66</v>
      </c>
      <c r="Y1982">
        <f>IF(J1982=Legend!$B$3,0,IF(J1982=Legend!$B$4,1,IF(J1982=Legend!$B$5,2,0)))</f>
        <v>0</v>
      </c>
      <c r="Z1982">
        <f t="shared" si="211"/>
        <v>1</v>
      </c>
      <c r="AA1982">
        <f t="shared" si="212"/>
        <v>1</v>
      </c>
      <c r="AB1982">
        <f t="shared" si="213"/>
        <v>1</v>
      </c>
      <c r="AC1982">
        <f>IF(N1982=Legend!$D$3,3,IF(N1982=Legend!$D$4,2,IF(N1982=Legend!$D$5,1,0)))</f>
        <v>2</v>
      </c>
      <c r="AD1982">
        <f t="shared" si="214"/>
        <v>1</v>
      </c>
      <c r="AF1982">
        <f t="shared" si="215"/>
        <v>0</v>
      </c>
      <c r="AG1982">
        <f>IF(R1982=Legend!$F$3,3,IF(R1982=Legend!$F$4,2,IF(R1982=Legend!$F$5,1,0)))</f>
        <v>1</v>
      </c>
      <c r="AH1982">
        <f>IF(S1982=Legend!$F$3,3,IF(S1982=Legend!$F$4,2,IF(S1982=Legend!$F$5,1,0)))</f>
        <v>2</v>
      </c>
      <c r="AK1982">
        <f>IF(V1982=Legend!$H$3,3,IF(V1982=Legend!$H$4,2,IF(V1982=Legend!$H$5,1,0)))</f>
        <v>1</v>
      </c>
      <c r="AM1982">
        <f t="shared" si="216"/>
        <v>10</v>
      </c>
    </row>
    <row r="1983" spans="1:39" ht="156" x14ac:dyDescent="0.3">
      <c r="A1983" t="s">
        <v>135</v>
      </c>
      <c r="B1983" t="s">
        <v>847</v>
      </c>
      <c r="C1983" t="s">
        <v>4883</v>
      </c>
      <c r="D1983" t="s">
        <v>4885</v>
      </c>
      <c r="E1983" t="str">
        <f t="shared" si="210"/>
        <v>OZIL , TK</v>
      </c>
      <c r="F1983" t="s">
        <v>135</v>
      </c>
      <c r="G1983" t="s">
        <v>21</v>
      </c>
      <c r="H1983" t="s">
        <v>21</v>
      </c>
      <c r="I1983" t="s">
        <v>50</v>
      </c>
      <c r="J1983" t="s">
        <v>35</v>
      </c>
      <c r="K1983" t="s">
        <v>24</v>
      </c>
      <c r="L1983" t="s">
        <v>21</v>
      </c>
      <c r="M1983" t="s">
        <v>25</v>
      </c>
      <c r="N1983" t="s">
        <v>26</v>
      </c>
      <c r="O1983" t="s">
        <v>21</v>
      </c>
      <c r="P1983" t="s">
        <v>21</v>
      </c>
      <c r="Q1983" t="s">
        <v>27</v>
      </c>
      <c r="R1983" t="s">
        <v>28</v>
      </c>
      <c r="S1983" t="s">
        <v>28</v>
      </c>
      <c r="T1983" t="s">
        <v>21</v>
      </c>
      <c r="U1983" t="s">
        <v>21</v>
      </c>
      <c r="V1983" t="s">
        <v>33</v>
      </c>
      <c r="W1983" s="2" t="s">
        <v>31</v>
      </c>
      <c r="Y1983">
        <f>IF(J1983=Legend!$B$3,0,IF(J1983=Legend!$B$4,1,IF(J1983=Legend!$B$5,2,0)))</f>
        <v>0</v>
      </c>
      <c r="Z1983">
        <f t="shared" si="211"/>
        <v>1</v>
      </c>
      <c r="AA1983">
        <f t="shared" si="212"/>
        <v>0</v>
      </c>
      <c r="AB1983">
        <f t="shared" si="213"/>
        <v>1</v>
      </c>
      <c r="AC1983">
        <f>IF(N1983=Legend!$D$3,3,IF(N1983=Legend!$D$4,2,IF(N1983=Legend!$D$5,1,0)))</f>
        <v>2</v>
      </c>
      <c r="AD1983">
        <f t="shared" si="214"/>
        <v>0</v>
      </c>
      <c r="AF1983">
        <f t="shared" si="215"/>
        <v>0</v>
      </c>
      <c r="AG1983">
        <f>IF(R1983=Legend!$F$3,3,IF(R1983=Legend!$F$4,2,IF(R1983=Legend!$F$5,1,0)))</f>
        <v>2</v>
      </c>
      <c r="AH1983">
        <f>IF(S1983=Legend!$F$3,3,IF(S1983=Legend!$F$4,2,IF(S1983=Legend!$F$5,1,0)))</f>
        <v>2</v>
      </c>
      <c r="AK1983">
        <f>IF(V1983=Legend!$H$3,3,IF(V1983=Legend!$H$4,2,IF(V1983=Legend!$H$5,1,0)))</f>
        <v>1</v>
      </c>
      <c r="AM1983">
        <f t="shared" si="216"/>
        <v>9</v>
      </c>
    </row>
    <row r="1984" spans="1:39" ht="156" x14ac:dyDescent="0.3">
      <c r="A1984" t="s">
        <v>82</v>
      </c>
      <c r="B1984" t="s">
        <v>843</v>
      </c>
      <c r="C1984" t="s">
        <v>4615</v>
      </c>
      <c r="D1984" t="s">
        <v>4616</v>
      </c>
      <c r="E1984" t="str">
        <f t="shared" si="210"/>
        <v>P&amp;D ANEKA RASA/LAI HIE</v>
      </c>
      <c r="F1984" t="s">
        <v>139</v>
      </c>
      <c r="G1984" t="s">
        <v>21</v>
      </c>
      <c r="H1984" t="s">
        <v>21</v>
      </c>
      <c r="I1984" t="s">
        <v>22</v>
      </c>
      <c r="J1984" t="s">
        <v>23</v>
      </c>
      <c r="K1984" t="s">
        <v>24</v>
      </c>
      <c r="L1984" t="s">
        <v>25</v>
      </c>
      <c r="M1984" t="s">
        <v>25</v>
      </c>
      <c r="N1984" t="s">
        <v>26</v>
      </c>
      <c r="O1984" t="s">
        <v>25</v>
      </c>
      <c r="P1984" t="s">
        <v>21</v>
      </c>
      <c r="Q1984" t="s">
        <v>27</v>
      </c>
      <c r="R1984" t="s">
        <v>28</v>
      </c>
      <c r="S1984" t="s">
        <v>28</v>
      </c>
      <c r="T1984" t="s">
        <v>21</v>
      </c>
      <c r="U1984" t="s">
        <v>21</v>
      </c>
      <c r="V1984" t="s">
        <v>30</v>
      </c>
      <c r="W1984" s="2" t="s">
        <v>31</v>
      </c>
      <c r="Y1984">
        <f>IF(J1984=Legend!$B$3,0,IF(J1984=Legend!$B$4,1,IF(J1984=Legend!$B$5,2,0)))</f>
        <v>1</v>
      </c>
      <c r="Z1984">
        <f t="shared" si="211"/>
        <v>1</v>
      </c>
      <c r="AA1984">
        <f t="shared" si="212"/>
        <v>1</v>
      </c>
      <c r="AB1984">
        <f t="shared" si="213"/>
        <v>1</v>
      </c>
      <c r="AC1984">
        <f>IF(N1984=Legend!$D$3,3,IF(N1984=Legend!$D$4,2,IF(N1984=Legend!$D$5,1,0)))</f>
        <v>2</v>
      </c>
      <c r="AD1984">
        <f t="shared" si="214"/>
        <v>1</v>
      </c>
      <c r="AF1984">
        <f t="shared" si="215"/>
        <v>0</v>
      </c>
      <c r="AG1984">
        <f>IF(R1984=Legend!$F$3,3,IF(R1984=Legend!$F$4,2,IF(R1984=Legend!$F$5,1,0)))</f>
        <v>2</v>
      </c>
      <c r="AH1984">
        <f>IF(S1984=Legend!$F$3,3,IF(S1984=Legend!$F$4,2,IF(S1984=Legend!$F$5,1,0)))</f>
        <v>2</v>
      </c>
      <c r="AK1984">
        <f>IF(V1984=Legend!$H$3,3,IF(V1984=Legend!$H$4,2,IF(V1984=Legend!$H$5,1,0)))</f>
        <v>2</v>
      </c>
      <c r="AM1984">
        <f t="shared" si="216"/>
        <v>13</v>
      </c>
    </row>
    <row r="1985" spans="1:39" ht="156" x14ac:dyDescent="0.3">
      <c r="A1985" t="s">
        <v>147</v>
      </c>
      <c r="B1985" t="s">
        <v>983</v>
      </c>
      <c r="C1985" t="s">
        <v>3650</v>
      </c>
      <c r="D1985" t="s">
        <v>5172</v>
      </c>
      <c r="E1985" t="str">
        <f t="shared" si="210"/>
        <v>P&amp;D CALISTA/HARMIN</v>
      </c>
      <c r="F1985" t="s">
        <v>150</v>
      </c>
      <c r="G1985" t="s">
        <v>21</v>
      </c>
      <c r="H1985" t="s">
        <v>21</v>
      </c>
      <c r="I1985" t="s">
        <v>22</v>
      </c>
      <c r="J1985" t="s">
        <v>41</v>
      </c>
      <c r="K1985" t="s">
        <v>24</v>
      </c>
      <c r="L1985" t="s">
        <v>25</v>
      </c>
      <c r="M1985" t="s">
        <v>21</v>
      </c>
      <c r="N1985" t="s">
        <v>28</v>
      </c>
      <c r="O1985" t="s">
        <v>21</v>
      </c>
      <c r="P1985" t="s">
        <v>21</v>
      </c>
      <c r="Q1985" t="s">
        <v>27</v>
      </c>
      <c r="R1985" t="s">
        <v>28</v>
      </c>
      <c r="S1985" t="s">
        <v>29</v>
      </c>
      <c r="T1985" t="s">
        <v>21</v>
      </c>
      <c r="U1985" t="s">
        <v>21</v>
      </c>
      <c r="V1985" t="s">
        <v>30</v>
      </c>
      <c r="W1985" s="2" t="s">
        <v>31</v>
      </c>
      <c r="Y1985">
        <f>IF(J1985=Legend!$B$3,0,IF(J1985=Legend!$B$4,1,IF(J1985=Legend!$B$5,2,0)))</f>
        <v>2</v>
      </c>
      <c r="Z1985">
        <f t="shared" si="211"/>
        <v>1</v>
      </c>
      <c r="AA1985">
        <f t="shared" si="212"/>
        <v>1</v>
      </c>
      <c r="AB1985">
        <f t="shared" si="213"/>
        <v>0</v>
      </c>
      <c r="AC1985">
        <f>IF(N1985=Legend!$D$3,3,IF(N1985=Legend!$D$4,2,IF(N1985=Legend!$D$5,1,0)))</f>
        <v>1</v>
      </c>
      <c r="AD1985">
        <f t="shared" si="214"/>
        <v>0</v>
      </c>
      <c r="AF1985">
        <f t="shared" si="215"/>
        <v>0</v>
      </c>
      <c r="AG1985">
        <f>IF(R1985=Legend!$F$3,3,IF(R1985=Legend!$F$4,2,IF(R1985=Legend!$F$5,1,0)))</f>
        <v>2</v>
      </c>
      <c r="AH1985">
        <f>IF(S1985=Legend!$F$3,3,IF(S1985=Legend!$F$4,2,IF(S1985=Legend!$F$5,1,0)))</f>
        <v>3</v>
      </c>
      <c r="AK1985">
        <f>IF(V1985=Legend!$H$3,3,IF(V1985=Legend!$H$4,2,IF(V1985=Legend!$H$5,1,0)))</f>
        <v>2</v>
      </c>
      <c r="AM1985">
        <f t="shared" si="216"/>
        <v>12</v>
      </c>
    </row>
    <row r="1986" spans="1:39" ht="156" x14ac:dyDescent="0.3">
      <c r="A1986" t="s">
        <v>147</v>
      </c>
      <c r="B1986" t="s">
        <v>983</v>
      </c>
      <c r="C1986" t="s">
        <v>3650</v>
      </c>
      <c r="D1986" t="s">
        <v>5171</v>
      </c>
      <c r="E1986" t="str">
        <f t="shared" si="210"/>
        <v>P&amp;D INTI SARI/BETTY</v>
      </c>
      <c r="F1986" t="s">
        <v>150</v>
      </c>
      <c r="G1986" t="s">
        <v>21</v>
      </c>
      <c r="H1986" t="s">
        <v>21</v>
      </c>
      <c r="I1986" t="s">
        <v>22</v>
      </c>
      <c r="J1986" t="s">
        <v>41</v>
      </c>
      <c r="K1986" t="s">
        <v>24</v>
      </c>
      <c r="L1986" t="s">
        <v>25</v>
      </c>
      <c r="M1986" t="s">
        <v>21</v>
      </c>
      <c r="N1986" t="s">
        <v>28</v>
      </c>
      <c r="O1986" t="s">
        <v>21</v>
      </c>
      <c r="P1986" t="s">
        <v>21</v>
      </c>
      <c r="Q1986" t="s">
        <v>27</v>
      </c>
      <c r="R1986" t="s">
        <v>28</v>
      </c>
      <c r="S1986" t="s">
        <v>29</v>
      </c>
      <c r="T1986" t="s">
        <v>21</v>
      </c>
      <c r="U1986" t="s">
        <v>21</v>
      </c>
      <c r="V1986" t="s">
        <v>30</v>
      </c>
      <c r="W1986" s="2" t="s">
        <v>31</v>
      </c>
      <c r="Y1986">
        <f>IF(J1986=Legend!$B$3,0,IF(J1986=Legend!$B$4,1,IF(J1986=Legend!$B$5,2,0)))</f>
        <v>2</v>
      </c>
      <c r="Z1986">
        <f t="shared" si="211"/>
        <v>1</v>
      </c>
      <c r="AA1986">
        <f t="shared" si="212"/>
        <v>1</v>
      </c>
      <c r="AB1986">
        <f t="shared" si="213"/>
        <v>0</v>
      </c>
      <c r="AC1986">
        <f>IF(N1986=Legend!$D$3,3,IF(N1986=Legend!$D$4,2,IF(N1986=Legend!$D$5,1,0)))</f>
        <v>1</v>
      </c>
      <c r="AD1986">
        <f t="shared" si="214"/>
        <v>0</v>
      </c>
      <c r="AF1986">
        <f t="shared" si="215"/>
        <v>0</v>
      </c>
      <c r="AG1986">
        <f>IF(R1986=Legend!$F$3,3,IF(R1986=Legend!$F$4,2,IF(R1986=Legend!$F$5,1,0)))</f>
        <v>2</v>
      </c>
      <c r="AH1986">
        <f>IF(S1986=Legend!$F$3,3,IF(S1986=Legend!$F$4,2,IF(S1986=Legend!$F$5,1,0)))</f>
        <v>3</v>
      </c>
      <c r="AK1986">
        <f>IF(V1986=Legend!$H$3,3,IF(V1986=Legend!$H$4,2,IF(V1986=Legend!$H$5,1,0)))</f>
        <v>2</v>
      </c>
      <c r="AM1986">
        <f t="shared" si="216"/>
        <v>12</v>
      </c>
    </row>
    <row r="1987" spans="1:39" ht="31.2" x14ac:dyDescent="0.3">
      <c r="A1987" t="s">
        <v>62</v>
      </c>
      <c r="B1987" t="s">
        <v>983</v>
      </c>
      <c r="C1987" t="s">
        <v>984</v>
      </c>
      <c r="D1987" t="s">
        <v>1622</v>
      </c>
      <c r="E1987" t="str">
        <f t="shared" si="210"/>
        <v>P&amp;D MANDIRI/ANDRI</v>
      </c>
      <c r="F1987" t="s">
        <v>62</v>
      </c>
      <c r="G1987" t="s">
        <v>21</v>
      </c>
      <c r="H1987" t="s">
        <v>21</v>
      </c>
      <c r="I1987" t="s">
        <v>22</v>
      </c>
      <c r="J1987" t="s">
        <v>35</v>
      </c>
      <c r="K1987" t="s">
        <v>47</v>
      </c>
      <c r="L1987" t="s">
        <v>25</v>
      </c>
      <c r="M1987" t="s">
        <v>25</v>
      </c>
      <c r="N1987" t="s">
        <v>28</v>
      </c>
      <c r="O1987" t="s">
        <v>25</v>
      </c>
      <c r="P1987" t="s">
        <v>21</v>
      </c>
      <c r="Q1987" t="s">
        <v>27</v>
      </c>
      <c r="R1987" t="s">
        <v>28</v>
      </c>
      <c r="S1987" t="s">
        <v>28</v>
      </c>
      <c r="T1987" t="s">
        <v>21</v>
      </c>
      <c r="U1987" t="s">
        <v>21</v>
      </c>
      <c r="V1987" t="s">
        <v>42</v>
      </c>
      <c r="W1987" s="18" t="s">
        <v>101</v>
      </c>
      <c r="Y1987">
        <f>IF(J1987=Legend!$B$3,0,IF(J1987=Legend!$B$4,1,IF(J1987=Legend!$B$5,2,0)))</f>
        <v>0</v>
      </c>
      <c r="Z1987">
        <f t="shared" si="211"/>
        <v>0</v>
      </c>
      <c r="AA1987">
        <f t="shared" si="212"/>
        <v>1</v>
      </c>
      <c r="AB1987">
        <f t="shared" si="213"/>
        <v>1</v>
      </c>
      <c r="AC1987">
        <f>IF(N1987=Legend!$D$3,3,IF(N1987=Legend!$D$4,2,IF(N1987=Legend!$D$5,1,0)))</f>
        <v>1</v>
      </c>
      <c r="AD1987">
        <f t="shared" si="214"/>
        <v>1</v>
      </c>
      <c r="AF1987">
        <f t="shared" si="215"/>
        <v>0</v>
      </c>
      <c r="AG1987">
        <f>IF(R1987=Legend!$F$3,3,IF(R1987=Legend!$F$4,2,IF(R1987=Legend!$F$5,1,0)))</f>
        <v>2</v>
      </c>
      <c r="AH1987">
        <f>IF(S1987=Legend!$F$3,3,IF(S1987=Legend!$F$4,2,IF(S1987=Legend!$F$5,1,0)))</f>
        <v>2</v>
      </c>
      <c r="AK1987">
        <f>IF(V1987=Legend!$H$3,3,IF(V1987=Legend!$H$4,2,IF(V1987=Legend!$H$5,1,0)))</f>
        <v>0</v>
      </c>
      <c r="AM1987">
        <f t="shared" si="216"/>
        <v>8</v>
      </c>
    </row>
    <row r="1988" spans="1:39" ht="140.4" x14ac:dyDescent="0.3">
      <c r="A1988" t="s">
        <v>49</v>
      </c>
      <c r="B1988" t="s">
        <v>843</v>
      </c>
      <c r="C1988" t="s">
        <v>844</v>
      </c>
      <c r="D1988" t="s">
        <v>1577</v>
      </c>
      <c r="E1988" t="str">
        <f t="shared" si="210"/>
        <v>P&amp;D SABILA/AMRULAH</v>
      </c>
      <c r="F1988" t="s">
        <v>56</v>
      </c>
      <c r="G1988" t="s">
        <v>21</v>
      </c>
      <c r="H1988" t="s">
        <v>21</v>
      </c>
      <c r="I1988" t="s">
        <v>22</v>
      </c>
      <c r="J1988" t="s">
        <v>23</v>
      </c>
      <c r="K1988" t="s">
        <v>24</v>
      </c>
      <c r="L1988" t="s">
        <v>25</v>
      </c>
      <c r="M1988" t="s">
        <v>25</v>
      </c>
      <c r="N1988" t="s">
        <v>26</v>
      </c>
      <c r="O1988" t="s">
        <v>25</v>
      </c>
      <c r="P1988" t="s">
        <v>21</v>
      </c>
      <c r="Q1988" t="s">
        <v>27</v>
      </c>
      <c r="R1988" t="s">
        <v>28</v>
      </c>
      <c r="S1988" t="s">
        <v>29</v>
      </c>
      <c r="T1988" t="s">
        <v>21</v>
      </c>
      <c r="U1988" t="s">
        <v>21</v>
      </c>
      <c r="V1988" t="s">
        <v>30</v>
      </c>
      <c r="W1988" s="2" t="s">
        <v>34</v>
      </c>
      <c r="Y1988">
        <f>IF(J1988=Legend!$B$3,0,IF(J1988=Legend!$B$4,1,IF(J1988=Legend!$B$5,2,0)))</f>
        <v>1</v>
      </c>
      <c r="Z1988">
        <f t="shared" si="211"/>
        <v>1</v>
      </c>
      <c r="AA1988">
        <f t="shared" si="212"/>
        <v>1</v>
      </c>
      <c r="AB1988">
        <f t="shared" si="213"/>
        <v>1</v>
      </c>
      <c r="AC1988">
        <f>IF(N1988=Legend!$D$3,3,IF(N1988=Legend!$D$4,2,IF(N1988=Legend!$D$5,1,0)))</f>
        <v>2</v>
      </c>
      <c r="AD1988">
        <f t="shared" si="214"/>
        <v>1</v>
      </c>
      <c r="AF1988">
        <f t="shared" si="215"/>
        <v>0</v>
      </c>
      <c r="AG1988">
        <f>IF(R1988=Legend!$F$3,3,IF(R1988=Legend!$F$4,2,IF(R1988=Legend!$F$5,1,0)))</f>
        <v>2</v>
      </c>
      <c r="AH1988">
        <f>IF(S1988=Legend!$F$3,3,IF(S1988=Legend!$F$4,2,IF(S1988=Legend!$F$5,1,0)))</f>
        <v>3</v>
      </c>
      <c r="AK1988">
        <f>IF(V1988=Legend!$H$3,3,IF(V1988=Legend!$H$4,2,IF(V1988=Legend!$H$5,1,0)))</f>
        <v>2</v>
      </c>
      <c r="AM1988">
        <f t="shared" si="216"/>
        <v>14</v>
      </c>
    </row>
    <row r="1989" spans="1:39" ht="31.2" x14ac:dyDescent="0.3">
      <c r="A1989" t="s">
        <v>62</v>
      </c>
      <c r="B1989" t="s">
        <v>983</v>
      </c>
      <c r="C1989" t="s">
        <v>1715</v>
      </c>
      <c r="D1989" t="s">
        <v>1716</v>
      </c>
      <c r="E1989" t="str">
        <f t="shared" ref="E1989:E2052" si="217">TRIM(D1989)</f>
        <v>P&amp;D SUBUR JAYA/YENI</v>
      </c>
      <c r="F1989" t="s">
        <v>62</v>
      </c>
      <c r="G1989" t="s">
        <v>21</v>
      </c>
      <c r="H1989" t="s">
        <v>21</v>
      </c>
      <c r="I1989" t="s">
        <v>22</v>
      </c>
      <c r="J1989" t="s">
        <v>23</v>
      </c>
      <c r="K1989" t="s">
        <v>24</v>
      </c>
      <c r="L1989" t="s">
        <v>25</v>
      </c>
      <c r="M1989" t="s">
        <v>25</v>
      </c>
      <c r="N1989" t="s">
        <v>47</v>
      </c>
      <c r="O1989" t="s">
        <v>21</v>
      </c>
      <c r="P1989" t="s">
        <v>21</v>
      </c>
      <c r="Q1989" t="s">
        <v>27</v>
      </c>
      <c r="R1989" t="s">
        <v>47</v>
      </c>
      <c r="S1989" t="s">
        <v>29</v>
      </c>
      <c r="T1989" t="s">
        <v>21</v>
      </c>
      <c r="U1989" t="s">
        <v>21</v>
      </c>
      <c r="V1989" t="s">
        <v>33</v>
      </c>
      <c r="W1989" s="18" t="s">
        <v>63</v>
      </c>
      <c r="Y1989">
        <f>IF(J1989=Legend!$B$3,0,IF(J1989=Legend!$B$4,1,IF(J1989=Legend!$B$5,2,0)))</f>
        <v>1</v>
      </c>
      <c r="Z1989">
        <f t="shared" ref="Z1989:Z2052" si="218">IF(K1989="Ada",1,0)</f>
        <v>1</v>
      </c>
      <c r="AA1989">
        <f t="shared" ref="AA1989:AA2052" si="219">IF(L1989="Ya",1,0)</f>
        <v>1</v>
      </c>
      <c r="AB1989">
        <f t="shared" ref="AB1989:AB2052" si="220">IF(M1989="Ya",1,0)</f>
        <v>1</v>
      </c>
      <c r="AC1989">
        <f>IF(N1989=Legend!$D$3,3,IF(N1989=Legend!$D$4,2,IF(N1989=Legend!$D$5,1,0)))</f>
        <v>0</v>
      </c>
      <c r="AD1989">
        <f t="shared" ref="AD1989:AD2052" si="221">IF(O1989="Ya",1,0)</f>
        <v>0</v>
      </c>
      <c r="AF1989">
        <f t="shared" ref="AF1989:AF2052" si="222">IF(Q1989="Tidak ber-mitra",0,2)</f>
        <v>0</v>
      </c>
      <c r="AG1989">
        <f>IF(R1989=Legend!$F$3,3,IF(R1989=Legend!$F$4,2,IF(R1989=Legend!$F$5,1,0)))</f>
        <v>0</v>
      </c>
      <c r="AH1989">
        <f>IF(S1989=Legend!$F$3,3,IF(S1989=Legend!$F$4,2,IF(S1989=Legend!$F$5,1,0)))</f>
        <v>3</v>
      </c>
      <c r="AK1989">
        <f>IF(V1989=Legend!$H$3,3,IF(V1989=Legend!$H$4,2,IF(V1989=Legend!$H$5,1,0)))</f>
        <v>1</v>
      </c>
      <c r="AM1989">
        <f t="shared" ref="AM1989:AM2052" si="223">SUM(Y1989:AL1989)</f>
        <v>8</v>
      </c>
    </row>
    <row r="1990" spans="1:39" ht="156" x14ac:dyDescent="0.3">
      <c r="A1990" t="s">
        <v>82</v>
      </c>
      <c r="B1990" t="s">
        <v>843</v>
      </c>
      <c r="C1990" t="s">
        <v>4615</v>
      </c>
      <c r="D1990" t="s">
        <v>4617</v>
      </c>
      <c r="E1990" t="str">
        <f t="shared" si="217"/>
        <v>P&amp;D TRIO SANJAYA</v>
      </c>
      <c r="F1990" t="s">
        <v>139</v>
      </c>
      <c r="G1990" t="s">
        <v>21</v>
      </c>
      <c r="H1990" t="s">
        <v>21</v>
      </c>
      <c r="I1990" t="s">
        <v>22</v>
      </c>
      <c r="J1990" t="s">
        <v>23</v>
      </c>
      <c r="K1990" t="s">
        <v>24</v>
      </c>
      <c r="L1990" t="s">
        <v>25</v>
      </c>
      <c r="M1990" t="s">
        <v>25</v>
      </c>
      <c r="N1990" t="s">
        <v>28</v>
      </c>
      <c r="O1990" t="s">
        <v>25</v>
      </c>
      <c r="P1990" t="s">
        <v>21</v>
      </c>
      <c r="Q1990" t="s">
        <v>27</v>
      </c>
      <c r="R1990" t="s">
        <v>28</v>
      </c>
      <c r="S1990" t="s">
        <v>28</v>
      </c>
      <c r="T1990" t="s">
        <v>21</v>
      </c>
      <c r="U1990" t="s">
        <v>21</v>
      </c>
      <c r="V1990" t="s">
        <v>30</v>
      </c>
      <c r="W1990" s="2" t="s">
        <v>31</v>
      </c>
      <c r="Y1990">
        <f>IF(J1990=Legend!$B$3,0,IF(J1990=Legend!$B$4,1,IF(J1990=Legend!$B$5,2,0)))</f>
        <v>1</v>
      </c>
      <c r="Z1990">
        <f t="shared" si="218"/>
        <v>1</v>
      </c>
      <c r="AA1990">
        <f t="shared" si="219"/>
        <v>1</v>
      </c>
      <c r="AB1990">
        <f t="shared" si="220"/>
        <v>1</v>
      </c>
      <c r="AC1990">
        <f>IF(N1990=Legend!$D$3,3,IF(N1990=Legend!$D$4,2,IF(N1990=Legend!$D$5,1,0)))</f>
        <v>1</v>
      </c>
      <c r="AD1990">
        <f t="shared" si="221"/>
        <v>1</v>
      </c>
      <c r="AF1990">
        <f t="shared" si="222"/>
        <v>0</v>
      </c>
      <c r="AG1990">
        <f>IF(R1990=Legend!$F$3,3,IF(R1990=Legend!$F$4,2,IF(R1990=Legend!$F$5,1,0)))</f>
        <v>2</v>
      </c>
      <c r="AH1990">
        <f>IF(S1990=Legend!$F$3,3,IF(S1990=Legend!$F$4,2,IF(S1990=Legend!$F$5,1,0)))</f>
        <v>2</v>
      </c>
      <c r="AK1990">
        <f>IF(V1990=Legend!$H$3,3,IF(V1990=Legend!$H$4,2,IF(V1990=Legend!$H$5,1,0)))</f>
        <v>2</v>
      </c>
      <c r="AM1990">
        <f t="shared" si="223"/>
        <v>12</v>
      </c>
    </row>
    <row r="1991" spans="1:39" ht="140.4" x14ac:dyDescent="0.3">
      <c r="A1991" t="s">
        <v>37</v>
      </c>
      <c r="B1991" t="s">
        <v>174</v>
      </c>
      <c r="C1991" t="s">
        <v>1938</v>
      </c>
      <c r="D1991" t="s">
        <v>3449</v>
      </c>
      <c r="E1991" t="str">
        <f t="shared" si="217"/>
        <v>P.DOL./</v>
      </c>
      <c r="F1991" t="s">
        <v>37</v>
      </c>
      <c r="G1991" t="s">
        <v>21</v>
      </c>
      <c r="H1991" t="s">
        <v>21</v>
      </c>
      <c r="I1991" t="s">
        <v>22</v>
      </c>
      <c r="J1991" t="s">
        <v>41</v>
      </c>
      <c r="K1991" t="s">
        <v>24</v>
      </c>
      <c r="L1991" t="s">
        <v>25</v>
      </c>
      <c r="M1991" t="s">
        <v>25</v>
      </c>
      <c r="N1991" t="s">
        <v>38</v>
      </c>
      <c r="O1991" t="s">
        <v>25</v>
      </c>
      <c r="P1991" t="s">
        <v>21</v>
      </c>
      <c r="Q1991" t="s">
        <v>27</v>
      </c>
      <c r="R1991" t="s">
        <v>28</v>
      </c>
      <c r="S1991" t="s">
        <v>29</v>
      </c>
      <c r="T1991" t="s">
        <v>21</v>
      </c>
      <c r="U1991" t="s">
        <v>21</v>
      </c>
      <c r="V1991" t="s">
        <v>33</v>
      </c>
      <c r="W1991" s="2" t="s">
        <v>34</v>
      </c>
      <c r="Y1991">
        <f>IF(J1991=Legend!$B$3,0,IF(J1991=Legend!$B$4,1,IF(J1991=Legend!$B$5,2,0)))</f>
        <v>2</v>
      </c>
      <c r="Z1991">
        <f t="shared" si="218"/>
        <v>1</v>
      </c>
      <c r="AA1991">
        <f t="shared" si="219"/>
        <v>1</v>
      </c>
      <c r="AB1991">
        <f t="shared" si="220"/>
        <v>1</v>
      </c>
      <c r="AC1991">
        <f>IF(N1991=Legend!$D$3,3,IF(N1991=Legend!$D$4,2,IF(N1991=Legend!$D$5,1,0)))</f>
        <v>3</v>
      </c>
      <c r="AD1991">
        <f t="shared" si="221"/>
        <v>1</v>
      </c>
      <c r="AF1991">
        <f t="shared" si="222"/>
        <v>0</v>
      </c>
      <c r="AG1991">
        <f>IF(R1991=Legend!$F$3,3,IF(R1991=Legend!$F$4,2,IF(R1991=Legend!$F$5,1,0)))</f>
        <v>2</v>
      </c>
      <c r="AH1991">
        <f>IF(S1991=Legend!$F$3,3,IF(S1991=Legend!$F$4,2,IF(S1991=Legend!$F$5,1,0)))</f>
        <v>3</v>
      </c>
      <c r="AK1991">
        <f>IF(V1991=Legend!$H$3,3,IF(V1991=Legend!$H$4,2,IF(V1991=Legend!$H$5,1,0)))</f>
        <v>1</v>
      </c>
      <c r="AM1991">
        <f t="shared" si="223"/>
        <v>15</v>
      </c>
    </row>
    <row r="1992" spans="1:39" ht="31.2" x14ac:dyDescent="0.3">
      <c r="A1992" t="s">
        <v>37</v>
      </c>
      <c r="B1992" t="s">
        <v>174</v>
      </c>
      <c r="C1992" t="s">
        <v>1938</v>
      </c>
      <c r="D1992" t="s">
        <v>3472</v>
      </c>
      <c r="E1992" t="str">
        <f t="shared" si="217"/>
        <v>P.HENDRIK</v>
      </c>
      <c r="F1992" t="s">
        <v>37</v>
      </c>
      <c r="G1992" t="s">
        <v>21</v>
      </c>
      <c r="H1992" t="s">
        <v>21</v>
      </c>
      <c r="I1992" t="s">
        <v>22</v>
      </c>
      <c r="J1992" t="s">
        <v>35</v>
      </c>
      <c r="K1992" t="s">
        <v>24</v>
      </c>
      <c r="L1992" t="s">
        <v>25</v>
      </c>
      <c r="M1992" t="s">
        <v>21</v>
      </c>
      <c r="N1992" t="s">
        <v>47</v>
      </c>
      <c r="O1992" t="s">
        <v>21</v>
      </c>
      <c r="P1992" t="s">
        <v>21</v>
      </c>
      <c r="Q1992" t="s">
        <v>27</v>
      </c>
      <c r="R1992" t="s">
        <v>45</v>
      </c>
      <c r="S1992" t="s">
        <v>28</v>
      </c>
      <c r="T1992" t="s">
        <v>21</v>
      </c>
      <c r="U1992" t="s">
        <v>21</v>
      </c>
      <c r="V1992" t="s">
        <v>42</v>
      </c>
      <c r="W1992" s="18" t="s">
        <v>63</v>
      </c>
      <c r="Y1992">
        <f>IF(J1992=Legend!$B$3,0,IF(J1992=Legend!$B$4,1,IF(J1992=Legend!$B$5,2,0)))</f>
        <v>0</v>
      </c>
      <c r="Z1992">
        <f t="shared" si="218"/>
        <v>1</v>
      </c>
      <c r="AA1992">
        <f t="shared" si="219"/>
        <v>1</v>
      </c>
      <c r="AB1992">
        <f t="shared" si="220"/>
        <v>0</v>
      </c>
      <c r="AC1992">
        <f>IF(N1992=Legend!$D$3,3,IF(N1992=Legend!$D$4,2,IF(N1992=Legend!$D$5,1,0)))</f>
        <v>0</v>
      </c>
      <c r="AD1992">
        <f t="shared" si="221"/>
        <v>0</v>
      </c>
      <c r="AF1992">
        <f t="shared" si="222"/>
        <v>0</v>
      </c>
      <c r="AG1992">
        <f>IF(R1992=Legend!$F$3,3,IF(R1992=Legend!$F$4,2,IF(R1992=Legend!$F$5,1,0)))</f>
        <v>1</v>
      </c>
      <c r="AH1992">
        <f>IF(S1992=Legend!$F$3,3,IF(S1992=Legend!$F$4,2,IF(S1992=Legend!$F$5,1,0)))</f>
        <v>2</v>
      </c>
      <c r="AK1992">
        <f>IF(V1992=Legend!$H$3,3,IF(V1992=Legend!$H$4,2,IF(V1992=Legend!$H$5,1,0)))</f>
        <v>0</v>
      </c>
      <c r="AM1992">
        <f t="shared" si="223"/>
        <v>5</v>
      </c>
    </row>
    <row r="1993" spans="1:39" ht="93.6" x14ac:dyDescent="0.3">
      <c r="A1993" t="s">
        <v>85</v>
      </c>
      <c r="B1993" t="s">
        <v>475</v>
      </c>
      <c r="C1993" t="s">
        <v>4505</v>
      </c>
      <c r="D1993" t="s">
        <v>4515</v>
      </c>
      <c r="E1993" t="str">
        <f t="shared" si="217"/>
        <v>PABU MART</v>
      </c>
      <c r="F1993" t="s">
        <v>147</v>
      </c>
      <c r="G1993" t="s">
        <v>21</v>
      </c>
      <c r="H1993" t="s">
        <v>21</v>
      </c>
      <c r="I1993" t="s">
        <v>54</v>
      </c>
      <c r="J1993" t="s">
        <v>35</v>
      </c>
      <c r="K1993" t="s">
        <v>24</v>
      </c>
      <c r="L1993" t="s">
        <v>25</v>
      </c>
      <c r="M1993" t="s">
        <v>25</v>
      </c>
      <c r="N1993" t="s">
        <v>47</v>
      </c>
      <c r="O1993" t="s">
        <v>25</v>
      </c>
      <c r="P1993" t="s">
        <v>21</v>
      </c>
      <c r="Q1993" t="s">
        <v>27</v>
      </c>
      <c r="R1993" t="s">
        <v>45</v>
      </c>
      <c r="S1993" t="s">
        <v>28</v>
      </c>
      <c r="T1993" t="s">
        <v>21</v>
      </c>
      <c r="U1993" t="s">
        <v>21</v>
      </c>
      <c r="V1993" t="s">
        <v>30</v>
      </c>
      <c r="W1993" s="2" t="s">
        <v>51</v>
      </c>
      <c r="Y1993">
        <f>IF(J1993=Legend!$B$3,0,IF(J1993=Legend!$B$4,1,IF(J1993=Legend!$B$5,2,0)))</f>
        <v>0</v>
      </c>
      <c r="Z1993">
        <f t="shared" si="218"/>
        <v>1</v>
      </c>
      <c r="AA1993">
        <f t="shared" si="219"/>
        <v>1</v>
      </c>
      <c r="AB1993">
        <f t="shared" si="220"/>
        <v>1</v>
      </c>
      <c r="AC1993">
        <f>IF(N1993=Legend!$D$3,3,IF(N1993=Legend!$D$4,2,IF(N1993=Legend!$D$5,1,0)))</f>
        <v>0</v>
      </c>
      <c r="AD1993">
        <f t="shared" si="221"/>
        <v>1</v>
      </c>
      <c r="AF1993">
        <f t="shared" si="222"/>
        <v>0</v>
      </c>
      <c r="AG1993">
        <f>IF(R1993=Legend!$F$3,3,IF(R1993=Legend!$F$4,2,IF(R1993=Legend!$F$5,1,0)))</f>
        <v>1</v>
      </c>
      <c r="AH1993">
        <f>IF(S1993=Legend!$F$3,3,IF(S1993=Legend!$F$4,2,IF(S1993=Legend!$F$5,1,0)))</f>
        <v>2</v>
      </c>
      <c r="AK1993">
        <f>IF(V1993=Legend!$H$3,3,IF(V1993=Legend!$H$4,2,IF(V1993=Legend!$H$5,1,0)))</f>
        <v>2</v>
      </c>
      <c r="AM1993">
        <f t="shared" si="223"/>
        <v>9</v>
      </c>
    </row>
    <row r="1994" spans="1:39" ht="140.4" x14ac:dyDescent="0.3">
      <c r="A1994" t="s">
        <v>79</v>
      </c>
      <c r="B1994" t="s">
        <v>162</v>
      </c>
      <c r="C1994" t="s">
        <v>507</v>
      </c>
      <c r="D1994" t="s">
        <v>518</v>
      </c>
      <c r="E1994" t="str">
        <f t="shared" si="217"/>
        <v>PADMOSARI</v>
      </c>
      <c r="F1994" t="s">
        <v>79</v>
      </c>
      <c r="G1994" t="s">
        <v>21</v>
      </c>
      <c r="H1994" t="s">
        <v>21</v>
      </c>
      <c r="I1994" t="s">
        <v>22</v>
      </c>
      <c r="J1994" t="s">
        <v>35</v>
      </c>
      <c r="K1994" t="s">
        <v>47</v>
      </c>
      <c r="L1994" t="s">
        <v>25</v>
      </c>
      <c r="M1994" t="s">
        <v>21</v>
      </c>
      <c r="N1994" t="s">
        <v>47</v>
      </c>
      <c r="O1994" t="s">
        <v>21</v>
      </c>
      <c r="P1994" t="s">
        <v>21</v>
      </c>
      <c r="Q1994" t="s">
        <v>27</v>
      </c>
      <c r="R1994" t="s">
        <v>45</v>
      </c>
      <c r="S1994" t="s">
        <v>45</v>
      </c>
      <c r="T1994" t="s">
        <v>21</v>
      </c>
      <c r="U1994" t="s">
        <v>21</v>
      </c>
      <c r="V1994" t="s">
        <v>33</v>
      </c>
      <c r="W1994" s="2" t="s">
        <v>34</v>
      </c>
      <c r="Y1994">
        <f>IF(J1994=Legend!$B$3,0,IF(J1994=Legend!$B$4,1,IF(J1994=Legend!$B$5,2,0)))</f>
        <v>0</v>
      </c>
      <c r="Z1994">
        <f t="shared" si="218"/>
        <v>0</v>
      </c>
      <c r="AA1994">
        <f t="shared" si="219"/>
        <v>1</v>
      </c>
      <c r="AB1994">
        <f t="shared" si="220"/>
        <v>0</v>
      </c>
      <c r="AC1994">
        <f>IF(N1994=Legend!$D$3,3,IF(N1994=Legend!$D$4,2,IF(N1994=Legend!$D$5,1,0)))</f>
        <v>0</v>
      </c>
      <c r="AD1994">
        <f t="shared" si="221"/>
        <v>0</v>
      </c>
      <c r="AF1994">
        <f t="shared" si="222"/>
        <v>0</v>
      </c>
      <c r="AG1994">
        <f>IF(R1994=Legend!$F$3,3,IF(R1994=Legend!$F$4,2,IF(R1994=Legend!$F$5,1,0)))</f>
        <v>1</v>
      </c>
      <c r="AH1994">
        <f>IF(S1994=Legend!$F$3,3,IF(S1994=Legend!$F$4,2,IF(S1994=Legend!$F$5,1,0)))</f>
        <v>1</v>
      </c>
      <c r="AK1994">
        <f>IF(V1994=Legend!$H$3,3,IF(V1994=Legend!$H$4,2,IF(V1994=Legend!$H$5,1,0)))</f>
        <v>1</v>
      </c>
      <c r="AM1994">
        <f t="shared" si="223"/>
        <v>4</v>
      </c>
    </row>
    <row r="1995" spans="1:39" ht="140.4" x14ac:dyDescent="0.3">
      <c r="A1995" t="s">
        <v>62</v>
      </c>
      <c r="B1995" t="s">
        <v>1683</v>
      </c>
      <c r="C1995" t="s">
        <v>1706</v>
      </c>
      <c r="D1995" t="s">
        <v>1725</v>
      </c>
      <c r="E1995" t="str">
        <f t="shared" si="217"/>
        <v>PAGI SWALAYAN</v>
      </c>
      <c r="F1995" t="s">
        <v>104</v>
      </c>
      <c r="G1995" t="s">
        <v>21</v>
      </c>
      <c r="H1995" t="s">
        <v>21</v>
      </c>
      <c r="I1995" t="s">
        <v>22</v>
      </c>
      <c r="J1995" t="s">
        <v>23</v>
      </c>
      <c r="K1995" t="s">
        <v>24</v>
      </c>
      <c r="L1995" t="s">
        <v>25</v>
      </c>
      <c r="M1995" t="s">
        <v>25</v>
      </c>
      <c r="N1995" t="s">
        <v>38</v>
      </c>
      <c r="O1995" t="s">
        <v>25</v>
      </c>
      <c r="P1995" t="s">
        <v>21</v>
      </c>
      <c r="Q1995" t="s">
        <v>27</v>
      </c>
      <c r="R1995" t="s">
        <v>28</v>
      </c>
      <c r="S1995" t="s">
        <v>29</v>
      </c>
      <c r="T1995" t="s">
        <v>21</v>
      </c>
      <c r="U1995" t="s">
        <v>21</v>
      </c>
      <c r="V1995" t="s">
        <v>33</v>
      </c>
      <c r="W1995" s="2" t="s">
        <v>34</v>
      </c>
      <c r="Y1995">
        <f>IF(J1995=Legend!$B$3,0,IF(J1995=Legend!$B$4,1,IF(J1995=Legend!$B$5,2,0)))</f>
        <v>1</v>
      </c>
      <c r="Z1995">
        <f t="shared" si="218"/>
        <v>1</v>
      </c>
      <c r="AA1995">
        <f t="shared" si="219"/>
        <v>1</v>
      </c>
      <c r="AB1995">
        <f t="shared" si="220"/>
        <v>1</v>
      </c>
      <c r="AC1995">
        <f>IF(N1995=Legend!$D$3,3,IF(N1995=Legend!$D$4,2,IF(N1995=Legend!$D$5,1,0)))</f>
        <v>3</v>
      </c>
      <c r="AD1995">
        <f t="shared" si="221"/>
        <v>1</v>
      </c>
      <c r="AF1995">
        <f t="shared" si="222"/>
        <v>0</v>
      </c>
      <c r="AG1995">
        <f>IF(R1995=Legend!$F$3,3,IF(R1995=Legend!$F$4,2,IF(R1995=Legend!$F$5,1,0)))</f>
        <v>2</v>
      </c>
      <c r="AH1995">
        <f>IF(S1995=Legend!$F$3,3,IF(S1995=Legend!$F$4,2,IF(S1995=Legend!$F$5,1,0)))</f>
        <v>3</v>
      </c>
      <c r="AK1995">
        <f>IF(V1995=Legend!$H$3,3,IF(V1995=Legend!$H$4,2,IF(V1995=Legend!$H$5,1,0)))</f>
        <v>1</v>
      </c>
      <c r="AM1995">
        <f t="shared" si="223"/>
        <v>14</v>
      </c>
    </row>
    <row r="1996" spans="1:39" ht="109.2" x14ac:dyDescent="0.3">
      <c r="A1996" t="s">
        <v>113</v>
      </c>
      <c r="B1996" t="s">
        <v>519</v>
      </c>
      <c r="C1996" t="s">
        <v>1341</v>
      </c>
      <c r="D1996" t="s">
        <v>1353</v>
      </c>
      <c r="E1996" t="str">
        <f t="shared" si="217"/>
        <v>PAIMIN/SRI LESTARI</v>
      </c>
      <c r="F1996" t="s">
        <v>113</v>
      </c>
      <c r="G1996" t="s">
        <v>21</v>
      </c>
      <c r="H1996" t="s">
        <v>21</v>
      </c>
      <c r="I1996" t="s">
        <v>22</v>
      </c>
      <c r="J1996" t="s">
        <v>41</v>
      </c>
      <c r="K1996" t="s">
        <v>24</v>
      </c>
      <c r="L1996" t="s">
        <v>25</v>
      </c>
      <c r="M1996" t="s">
        <v>21</v>
      </c>
      <c r="N1996" t="s">
        <v>47</v>
      </c>
      <c r="O1996" t="s">
        <v>21</v>
      </c>
      <c r="P1996" t="s">
        <v>21</v>
      </c>
      <c r="Q1996" t="s">
        <v>27</v>
      </c>
      <c r="R1996" t="s">
        <v>45</v>
      </c>
      <c r="S1996" t="s">
        <v>29</v>
      </c>
      <c r="T1996" t="s">
        <v>21</v>
      </c>
      <c r="U1996" t="s">
        <v>21</v>
      </c>
      <c r="V1996" t="s">
        <v>75</v>
      </c>
      <c r="W1996" s="2" t="s">
        <v>66</v>
      </c>
      <c r="Y1996">
        <f>IF(J1996=Legend!$B$3,0,IF(J1996=Legend!$B$4,1,IF(J1996=Legend!$B$5,2,0)))</f>
        <v>2</v>
      </c>
      <c r="Z1996">
        <f t="shared" si="218"/>
        <v>1</v>
      </c>
      <c r="AA1996">
        <f t="shared" si="219"/>
        <v>1</v>
      </c>
      <c r="AB1996">
        <f t="shared" si="220"/>
        <v>0</v>
      </c>
      <c r="AC1996">
        <f>IF(N1996=Legend!$D$3,3,IF(N1996=Legend!$D$4,2,IF(N1996=Legend!$D$5,1,0)))</f>
        <v>0</v>
      </c>
      <c r="AD1996">
        <f t="shared" si="221"/>
        <v>0</v>
      </c>
      <c r="AF1996">
        <f t="shared" si="222"/>
        <v>0</v>
      </c>
      <c r="AG1996">
        <f>IF(R1996=Legend!$F$3,3,IF(R1996=Legend!$F$4,2,IF(R1996=Legend!$F$5,1,0)))</f>
        <v>1</v>
      </c>
      <c r="AH1996">
        <f>IF(S1996=Legend!$F$3,3,IF(S1996=Legend!$F$4,2,IF(S1996=Legend!$F$5,1,0)))</f>
        <v>3</v>
      </c>
      <c r="AK1996">
        <f>IF(V1996=Legend!$H$3,3,IF(V1996=Legend!$H$4,2,IF(V1996=Legend!$H$5,1,0)))</f>
        <v>3</v>
      </c>
      <c r="AM1996">
        <f t="shared" si="223"/>
        <v>11</v>
      </c>
    </row>
    <row r="1997" spans="1:39" ht="124.8" x14ac:dyDescent="0.3">
      <c r="A1997" t="s">
        <v>56</v>
      </c>
      <c r="B1997" t="s">
        <v>284</v>
      </c>
      <c r="C1997" t="s">
        <v>472</v>
      </c>
      <c r="D1997" t="s">
        <v>2319</v>
      </c>
      <c r="E1997" t="str">
        <f t="shared" si="217"/>
        <v>PAK GORDON HUTAPEA</v>
      </c>
      <c r="F1997" t="s">
        <v>56</v>
      </c>
      <c r="G1997" t="s">
        <v>21</v>
      </c>
      <c r="H1997" t="s">
        <v>21</v>
      </c>
      <c r="I1997" t="s">
        <v>22</v>
      </c>
      <c r="J1997" t="s">
        <v>35</v>
      </c>
      <c r="K1997" t="s">
        <v>24</v>
      </c>
      <c r="L1997" t="s">
        <v>25</v>
      </c>
      <c r="M1997" t="s">
        <v>25</v>
      </c>
      <c r="N1997" t="s">
        <v>28</v>
      </c>
      <c r="O1997" t="s">
        <v>25</v>
      </c>
      <c r="P1997" t="s">
        <v>21</v>
      </c>
      <c r="Q1997" s="2" t="s">
        <v>123</v>
      </c>
      <c r="R1997" t="s">
        <v>45</v>
      </c>
      <c r="S1997" t="s">
        <v>45</v>
      </c>
      <c r="T1997" t="s">
        <v>21</v>
      </c>
      <c r="U1997" t="s">
        <v>21</v>
      </c>
      <c r="V1997" t="s">
        <v>33</v>
      </c>
      <c r="W1997" s="2" t="s">
        <v>126</v>
      </c>
      <c r="Y1997">
        <f>IF(J1997=Legend!$B$3,0,IF(J1997=Legend!$B$4,1,IF(J1997=Legend!$B$5,2,0)))</f>
        <v>0</v>
      </c>
      <c r="Z1997">
        <f t="shared" si="218"/>
        <v>1</v>
      </c>
      <c r="AA1997">
        <f t="shared" si="219"/>
        <v>1</v>
      </c>
      <c r="AB1997">
        <f t="shared" si="220"/>
        <v>1</v>
      </c>
      <c r="AC1997">
        <f>IF(N1997=Legend!$D$3,3,IF(N1997=Legend!$D$4,2,IF(N1997=Legend!$D$5,1,0)))</f>
        <v>1</v>
      </c>
      <c r="AD1997">
        <f t="shared" si="221"/>
        <v>1</v>
      </c>
      <c r="AF1997">
        <f t="shared" si="222"/>
        <v>2</v>
      </c>
      <c r="AG1997">
        <f>IF(R1997=Legend!$F$3,3,IF(R1997=Legend!$F$4,2,IF(R1997=Legend!$F$5,1,0)))</f>
        <v>1</v>
      </c>
      <c r="AH1997">
        <f>IF(S1997=Legend!$F$3,3,IF(S1997=Legend!$F$4,2,IF(S1997=Legend!$F$5,1,0)))</f>
        <v>1</v>
      </c>
      <c r="AK1997">
        <f>IF(V1997=Legend!$H$3,3,IF(V1997=Legend!$H$4,2,IF(V1997=Legend!$H$5,1,0)))</f>
        <v>1</v>
      </c>
      <c r="AM1997">
        <f t="shared" si="223"/>
        <v>10</v>
      </c>
    </row>
    <row r="1998" spans="1:39" x14ac:dyDescent="0.3">
      <c r="A1998" t="s">
        <v>83</v>
      </c>
      <c r="B1998" t="s">
        <v>3634</v>
      </c>
      <c r="C1998" t="s">
        <v>3637</v>
      </c>
      <c r="D1998" t="s">
        <v>5048</v>
      </c>
      <c r="E1998" t="str">
        <f t="shared" si="217"/>
        <v>PAK JIMMI ( PT. TIGARAKSA)</v>
      </c>
      <c r="F1998" t="s">
        <v>83</v>
      </c>
      <c r="G1998" t="s">
        <v>21</v>
      </c>
      <c r="H1998" t="s">
        <v>21</v>
      </c>
      <c r="I1998" t="s">
        <v>22</v>
      </c>
      <c r="J1998" t="s">
        <v>35</v>
      </c>
      <c r="K1998" t="s">
        <v>47</v>
      </c>
      <c r="L1998" t="s">
        <v>21</v>
      </c>
      <c r="M1998" t="s">
        <v>21</v>
      </c>
      <c r="N1998" t="s">
        <v>47</v>
      </c>
      <c r="O1998" t="s">
        <v>21</v>
      </c>
      <c r="P1998" t="s">
        <v>21</v>
      </c>
      <c r="Q1998" t="s">
        <v>27</v>
      </c>
      <c r="R1998" t="s">
        <v>47</v>
      </c>
      <c r="S1998" t="s">
        <v>47</v>
      </c>
      <c r="T1998" t="s">
        <v>21</v>
      </c>
      <c r="U1998" t="s">
        <v>21</v>
      </c>
      <c r="V1998" t="s">
        <v>42</v>
      </c>
      <c r="W1998" s="18" t="s">
        <v>53</v>
      </c>
      <c r="Y1998">
        <f>IF(J1998=Legend!$B$3,0,IF(J1998=Legend!$B$4,1,IF(J1998=Legend!$B$5,2,0)))</f>
        <v>0</v>
      </c>
      <c r="Z1998">
        <f t="shared" si="218"/>
        <v>0</v>
      </c>
      <c r="AA1998">
        <f t="shared" si="219"/>
        <v>0</v>
      </c>
      <c r="AB1998">
        <f t="shared" si="220"/>
        <v>0</v>
      </c>
      <c r="AC1998">
        <f>IF(N1998=Legend!$D$3,3,IF(N1998=Legend!$D$4,2,IF(N1998=Legend!$D$5,1,0)))</f>
        <v>0</v>
      </c>
      <c r="AD1998">
        <f t="shared" si="221"/>
        <v>0</v>
      </c>
      <c r="AF1998">
        <f t="shared" si="222"/>
        <v>0</v>
      </c>
      <c r="AG1998">
        <f>IF(R1998=Legend!$F$3,3,IF(R1998=Legend!$F$4,2,IF(R1998=Legend!$F$5,1,0)))</f>
        <v>0</v>
      </c>
      <c r="AH1998">
        <f>IF(S1998=Legend!$F$3,3,IF(S1998=Legend!$F$4,2,IF(S1998=Legend!$F$5,1,0)))</f>
        <v>0</v>
      </c>
      <c r="AK1998">
        <f>IF(V1998=Legend!$H$3,3,IF(V1998=Legend!$H$4,2,IF(V1998=Legend!$H$5,1,0)))</f>
        <v>0</v>
      </c>
      <c r="AM1998">
        <f t="shared" si="223"/>
        <v>0</v>
      </c>
    </row>
    <row r="1999" spans="1:39" ht="109.2" x14ac:dyDescent="0.3">
      <c r="A1999" t="s">
        <v>62</v>
      </c>
      <c r="B1999" t="s">
        <v>284</v>
      </c>
      <c r="C1999" t="s">
        <v>472</v>
      </c>
      <c r="D1999" t="s">
        <v>1805</v>
      </c>
      <c r="E1999" t="str">
        <f t="shared" si="217"/>
        <v>PAK MARTEN</v>
      </c>
      <c r="F1999" t="s">
        <v>62</v>
      </c>
      <c r="G1999" t="s">
        <v>21</v>
      </c>
      <c r="H1999" t="s">
        <v>21</v>
      </c>
      <c r="I1999" t="s">
        <v>22</v>
      </c>
      <c r="J1999" t="s">
        <v>35</v>
      </c>
      <c r="K1999" t="s">
        <v>24</v>
      </c>
      <c r="L1999" t="s">
        <v>25</v>
      </c>
      <c r="M1999" t="s">
        <v>25</v>
      </c>
      <c r="N1999" t="s">
        <v>47</v>
      </c>
      <c r="O1999" t="s">
        <v>21</v>
      </c>
      <c r="P1999" t="s">
        <v>21</v>
      </c>
      <c r="Q1999" t="s">
        <v>72</v>
      </c>
      <c r="R1999" t="s">
        <v>47</v>
      </c>
      <c r="S1999" t="s">
        <v>45</v>
      </c>
      <c r="T1999" t="s">
        <v>21</v>
      </c>
      <c r="U1999" t="s">
        <v>21</v>
      </c>
      <c r="V1999" t="s">
        <v>33</v>
      </c>
      <c r="W1999" s="2" t="s">
        <v>91</v>
      </c>
      <c r="Y1999">
        <f>IF(J1999=Legend!$B$3,0,IF(J1999=Legend!$B$4,1,IF(J1999=Legend!$B$5,2,0)))</f>
        <v>0</v>
      </c>
      <c r="Z1999">
        <f t="shared" si="218"/>
        <v>1</v>
      </c>
      <c r="AA1999">
        <f t="shared" si="219"/>
        <v>1</v>
      </c>
      <c r="AB1999">
        <f t="shared" si="220"/>
        <v>1</v>
      </c>
      <c r="AC1999">
        <f>IF(N1999=Legend!$D$3,3,IF(N1999=Legend!$D$4,2,IF(N1999=Legend!$D$5,1,0)))</f>
        <v>0</v>
      </c>
      <c r="AD1999">
        <f t="shared" si="221"/>
        <v>0</v>
      </c>
      <c r="AF1999">
        <f t="shared" si="222"/>
        <v>2</v>
      </c>
      <c r="AG1999">
        <f>IF(R1999=Legend!$F$3,3,IF(R1999=Legend!$F$4,2,IF(R1999=Legend!$F$5,1,0)))</f>
        <v>0</v>
      </c>
      <c r="AH1999">
        <f>IF(S1999=Legend!$F$3,3,IF(S1999=Legend!$F$4,2,IF(S1999=Legend!$F$5,1,0)))</f>
        <v>1</v>
      </c>
      <c r="AK1999">
        <f>IF(V1999=Legend!$H$3,3,IF(V1999=Legend!$H$4,2,IF(V1999=Legend!$H$5,1,0)))</f>
        <v>1</v>
      </c>
      <c r="AM1999">
        <f t="shared" si="223"/>
        <v>7</v>
      </c>
    </row>
    <row r="2000" spans="1:39" ht="140.4" x14ac:dyDescent="0.3">
      <c r="A2000" t="s">
        <v>39</v>
      </c>
      <c r="B2000" t="s">
        <v>284</v>
      </c>
      <c r="C2000" t="s">
        <v>472</v>
      </c>
      <c r="D2000" t="s">
        <v>821</v>
      </c>
      <c r="E2000" t="str">
        <f t="shared" si="217"/>
        <v>PAK NYOTO / TRISNO SUNYOTO</v>
      </c>
      <c r="F2000" t="s">
        <v>39</v>
      </c>
      <c r="G2000" t="s">
        <v>21</v>
      </c>
      <c r="H2000" t="s">
        <v>21</v>
      </c>
      <c r="I2000" t="s">
        <v>22</v>
      </c>
      <c r="J2000" t="s">
        <v>35</v>
      </c>
      <c r="K2000" t="s">
        <v>24</v>
      </c>
      <c r="L2000" t="s">
        <v>25</v>
      </c>
      <c r="M2000" t="s">
        <v>25</v>
      </c>
      <c r="N2000" t="s">
        <v>28</v>
      </c>
      <c r="O2000" t="s">
        <v>25</v>
      </c>
      <c r="P2000" t="s">
        <v>21</v>
      </c>
      <c r="Q2000" t="s">
        <v>72</v>
      </c>
      <c r="R2000" t="s">
        <v>45</v>
      </c>
      <c r="S2000" t="s">
        <v>45</v>
      </c>
      <c r="T2000" t="s">
        <v>21</v>
      </c>
      <c r="U2000" t="s">
        <v>21</v>
      </c>
      <c r="V2000" t="s">
        <v>33</v>
      </c>
      <c r="W2000" s="2" t="s">
        <v>34</v>
      </c>
      <c r="Y2000">
        <f>IF(J2000=Legend!$B$3,0,IF(J2000=Legend!$B$4,1,IF(J2000=Legend!$B$5,2,0)))</f>
        <v>0</v>
      </c>
      <c r="Z2000">
        <f t="shared" si="218"/>
        <v>1</v>
      </c>
      <c r="AA2000">
        <f t="shared" si="219"/>
        <v>1</v>
      </c>
      <c r="AB2000">
        <f t="shared" si="220"/>
        <v>1</v>
      </c>
      <c r="AC2000">
        <f>IF(N2000=Legend!$D$3,3,IF(N2000=Legend!$D$4,2,IF(N2000=Legend!$D$5,1,0)))</f>
        <v>1</v>
      </c>
      <c r="AD2000">
        <f t="shared" si="221"/>
        <v>1</v>
      </c>
      <c r="AF2000">
        <f t="shared" si="222"/>
        <v>2</v>
      </c>
      <c r="AG2000">
        <f>IF(R2000=Legend!$F$3,3,IF(R2000=Legend!$F$4,2,IF(R2000=Legend!$F$5,1,0)))</f>
        <v>1</v>
      </c>
      <c r="AH2000">
        <f>IF(S2000=Legend!$F$3,3,IF(S2000=Legend!$F$4,2,IF(S2000=Legend!$F$5,1,0)))</f>
        <v>1</v>
      </c>
      <c r="AK2000">
        <f>IF(V2000=Legend!$H$3,3,IF(V2000=Legend!$H$4,2,IF(V2000=Legend!$H$5,1,0)))</f>
        <v>1</v>
      </c>
      <c r="AM2000">
        <f t="shared" si="223"/>
        <v>10</v>
      </c>
    </row>
    <row r="2001" spans="1:39" ht="140.4" x14ac:dyDescent="0.3">
      <c r="A2001" t="s">
        <v>43</v>
      </c>
      <c r="B2001" t="s">
        <v>174</v>
      </c>
      <c r="C2001" t="s">
        <v>822</v>
      </c>
      <c r="D2001" t="s">
        <v>3930</v>
      </c>
      <c r="E2001" t="str">
        <f t="shared" si="217"/>
        <v>PAK TEGUH JAYA</v>
      </c>
      <c r="F2001" t="s">
        <v>43</v>
      </c>
      <c r="G2001" t="s">
        <v>21</v>
      </c>
      <c r="H2001" t="s">
        <v>21</v>
      </c>
      <c r="I2001" t="s">
        <v>22</v>
      </c>
      <c r="J2001" t="s">
        <v>23</v>
      </c>
      <c r="K2001" t="s">
        <v>24</v>
      </c>
      <c r="L2001" t="s">
        <v>25</v>
      </c>
      <c r="M2001" t="s">
        <v>25</v>
      </c>
      <c r="N2001" t="s">
        <v>28</v>
      </c>
      <c r="O2001" t="s">
        <v>21</v>
      </c>
      <c r="P2001" t="s">
        <v>21</v>
      </c>
      <c r="Q2001" t="s">
        <v>27</v>
      </c>
      <c r="R2001" t="s">
        <v>47</v>
      </c>
      <c r="S2001" t="s">
        <v>47</v>
      </c>
      <c r="T2001" t="s">
        <v>21</v>
      </c>
      <c r="U2001" t="s">
        <v>21</v>
      </c>
      <c r="V2001" t="s">
        <v>33</v>
      </c>
      <c r="W2001" s="2" t="s">
        <v>34</v>
      </c>
      <c r="Y2001">
        <f>IF(J2001=Legend!$B$3,0,IF(J2001=Legend!$B$4,1,IF(J2001=Legend!$B$5,2,0)))</f>
        <v>1</v>
      </c>
      <c r="Z2001">
        <f t="shared" si="218"/>
        <v>1</v>
      </c>
      <c r="AA2001">
        <f t="shared" si="219"/>
        <v>1</v>
      </c>
      <c r="AB2001">
        <f t="shared" si="220"/>
        <v>1</v>
      </c>
      <c r="AC2001">
        <f>IF(N2001=Legend!$D$3,3,IF(N2001=Legend!$D$4,2,IF(N2001=Legend!$D$5,1,0)))</f>
        <v>1</v>
      </c>
      <c r="AD2001">
        <f t="shared" si="221"/>
        <v>0</v>
      </c>
      <c r="AF2001">
        <f t="shared" si="222"/>
        <v>0</v>
      </c>
      <c r="AG2001">
        <f>IF(R2001=Legend!$F$3,3,IF(R2001=Legend!$F$4,2,IF(R2001=Legend!$F$5,1,0)))</f>
        <v>0</v>
      </c>
      <c r="AH2001">
        <f>IF(S2001=Legend!$F$3,3,IF(S2001=Legend!$F$4,2,IF(S2001=Legend!$F$5,1,0)))</f>
        <v>0</v>
      </c>
      <c r="AK2001">
        <f>IF(V2001=Legend!$H$3,3,IF(V2001=Legend!$H$4,2,IF(V2001=Legend!$H$5,1,0)))</f>
        <v>1</v>
      </c>
      <c r="AM2001">
        <f t="shared" si="223"/>
        <v>6</v>
      </c>
    </row>
    <row r="2002" spans="1:39" ht="109.2" x14ac:dyDescent="0.3">
      <c r="A2002" t="s">
        <v>55</v>
      </c>
      <c r="B2002" t="s">
        <v>843</v>
      </c>
      <c r="C2002" t="s">
        <v>844</v>
      </c>
      <c r="D2002" t="s">
        <v>845</v>
      </c>
      <c r="E2002" t="str">
        <f t="shared" si="217"/>
        <v>PALAPA PLASTIK</v>
      </c>
      <c r="F2002" t="s">
        <v>55</v>
      </c>
      <c r="G2002" t="s">
        <v>21</v>
      </c>
      <c r="H2002" t="s">
        <v>21</v>
      </c>
      <c r="I2002" t="s">
        <v>22</v>
      </c>
      <c r="J2002" t="s">
        <v>23</v>
      </c>
      <c r="K2002" t="s">
        <v>24</v>
      </c>
      <c r="L2002" t="s">
        <v>25</v>
      </c>
      <c r="M2002" t="s">
        <v>25</v>
      </c>
      <c r="N2002" t="s">
        <v>26</v>
      </c>
      <c r="O2002" t="s">
        <v>25</v>
      </c>
      <c r="P2002" t="s">
        <v>21</v>
      </c>
      <c r="Q2002" t="s">
        <v>27</v>
      </c>
      <c r="R2002" t="s">
        <v>28</v>
      </c>
      <c r="S2002" t="s">
        <v>29</v>
      </c>
      <c r="T2002" t="s">
        <v>21</v>
      </c>
      <c r="U2002" t="s">
        <v>21</v>
      </c>
      <c r="V2002" t="s">
        <v>33</v>
      </c>
      <c r="W2002" s="2" t="s">
        <v>46</v>
      </c>
      <c r="Y2002">
        <f>IF(J2002=Legend!$B$3,0,IF(J2002=Legend!$B$4,1,IF(J2002=Legend!$B$5,2,0)))</f>
        <v>1</v>
      </c>
      <c r="Z2002">
        <f t="shared" si="218"/>
        <v>1</v>
      </c>
      <c r="AA2002">
        <f t="shared" si="219"/>
        <v>1</v>
      </c>
      <c r="AB2002">
        <f t="shared" si="220"/>
        <v>1</v>
      </c>
      <c r="AC2002">
        <f>IF(N2002=Legend!$D$3,3,IF(N2002=Legend!$D$4,2,IF(N2002=Legend!$D$5,1,0)))</f>
        <v>2</v>
      </c>
      <c r="AD2002">
        <f t="shared" si="221"/>
        <v>1</v>
      </c>
      <c r="AF2002">
        <f t="shared" si="222"/>
        <v>0</v>
      </c>
      <c r="AG2002">
        <f>IF(R2002=Legend!$F$3,3,IF(R2002=Legend!$F$4,2,IF(R2002=Legend!$F$5,1,0)))</f>
        <v>2</v>
      </c>
      <c r="AH2002">
        <f>IF(S2002=Legend!$F$3,3,IF(S2002=Legend!$F$4,2,IF(S2002=Legend!$F$5,1,0)))</f>
        <v>3</v>
      </c>
      <c r="AK2002">
        <f>IF(V2002=Legend!$H$3,3,IF(V2002=Legend!$H$4,2,IF(V2002=Legend!$H$5,1,0)))</f>
        <v>1</v>
      </c>
      <c r="AM2002">
        <f t="shared" si="223"/>
        <v>13</v>
      </c>
    </row>
    <row r="2003" spans="1:39" ht="140.4" x14ac:dyDescent="0.3">
      <c r="A2003" t="s">
        <v>79</v>
      </c>
      <c r="B2003" t="s">
        <v>311</v>
      </c>
      <c r="C2003" t="s">
        <v>614</v>
      </c>
      <c r="D2003" t="s">
        <v>621</v>
      </c>
      <c r="E2003" t="str">
        <f t="shared" si="217"/>
        <v>PALM MM - LABUHA</v>
      </c>
      <c r="F2003" t="s">
        <v>79</v>
      </c>
      <c r="G2003" t="s">
        <v>21</v>
      </c>
      <c r="H2003" t="s">
        <v>21</v>
      </c>
      <c r="I2003" t="s">
        <v>22</v>
      </c>
      <c r="J2003" t="s">
        <v>35</v>
      </c>
      <c r="K2003" t="s">
        <v>24</v>
      </c>
      <c r="L2003" t="s">
        <v>25</v>
      </c>
      <c r="M2003" t="s">
        <v>25</v>
      </c>
      <c r="N2003" t="s">
        <v>38</v>
      </c>
      <c r="O2003" t="s">
        <v>25</v>
      </c>
      <c r="P2003" t="s">
        <v>21</v>
      </c>
      <c r="Q2003" t="s">
        <v>27</v>
      </c>
      <c r="R2003" t="s">
        <v>28</v>
      </c>
      <c r="S2003" t="s">
        <v>29</v>
      </c>
      <c r="T2003" t="s">
        <v>21</v>
      </c>
      <c r="U2003" t="s">
        <v>21</v>
      </c>
      <c r="V2003" t="s">
        <v>75</v>
      </c>
      <c r="W2003" s="2" t="s">
        <v>34</v>
      </c>
      <c r="Y2003">
        <f>IF(J2003=Legend!$B$3,0,IF(J2003=Legend!$B$4,1,IF(J2003=Legend!$B$5,2,0)))</f>
        <v>0</v>
      </c>
      <c r="Z2003">
        <f t="shared" si="218"/>
        <v>1</v>
      </c>
      <c r="AA2003">
        <f t="shared" si="219"/>
        <v>1</v>
      </c>
      <c r="AB2003">
        <f t="shared" si="220"/>
        <v>1</v>
      </c>
      <c r="AC2003">
        <f>IF(N2003=Legend!$D$3,3,IF(N2003=Legend!$D$4,2,IF(N2003=Legend!$D$5,1,0)))</f>
        <v>3</v>
      </c>
      <c r="AD2003">
        <f t="shared" si="221"/>
        <v>1</v>
      </c>
      <c r="AF2003">
        <f t="shared" si="222"/>
        <v>0</v>
      </c>
      <c r="AG2003">
        <f>IF(R2003=Legend!$F$3,3,IF(R2003=Legend!$F$4,2,IF(R2003=Legend!$F$5,1,0)))</f>
        <v>2</v>
      </c>
      <c r="AH2003">
        <f>IF(S2003=Legend!$F$3,3,IF(S2003=Legend!$F$4,2,IF(S2003=Legend!$F$5,1,0)))</f>
        <v>3</v>
      </c>
      <c r="AK2003">
        <f>IF(V2003=Legend!$H$3,3,IF(V2003=Legend!$H$4,2,IF(V2003=Legend!$H$5,1,0)))</f>
        <v>3</v>
      </c>
      <c r="AM2003">
        <f t="shared" si="223"/>
        <v>15</v>
      </c>
    </row>
    <row r="2004" spans="1:39" ht="140.4" x14ac:dyDescent="0.3">
      <c r="A2004" t="s">
        <v>73</v>
      </c>
      <c r="B2004" t="s">
        <v>162</v>
      </c>
      <c r="C2004" t="s">
        <v>404</v>
      </c>
      <c r="D2004" t="s">
        <v>423</v>
      </c>
      <c r="E2004" t="str">
        <f t="shared" si="217"/>
        <v>PALMA SWALAYAN/ISWAHYUDI</v>
      </c>
      <c r="F2004" t="s">
        <v>87</v>
      </c>
      <c r="G2004" t="s">
        <v>21</v>
      </c>
      <c r="H2004" t="s">
        <v>21</v>
      </c>
      <c r="I2004" t="s">
        <v>22</v>
      </c>
      <c r="J2004" t="s">
        <v>35</v>
      </c>
      <c r="K2004" t="s">
        <v>47</v>
      </c>
      <c r="L2004" t="s">
        <v>21</v>
      </c>
      <c r="M2004" t="s">
        <v>25</v>
      </c>
      <c r="N2004" t="s">
        <v>28</v>
      </c>
      <c r="O2004" t="s">
        <v>25</v>
      </c>
      <c r="P2004" t="s">
        <v>21</v>
      </c>
      <c r="Q2004" t="s">
        <v>27</v>
      </c>
      <c r="R2004" t="s">
        <v>28</v>
      </c>
      <c r="S2004" t="s">
        <v>29</v>
      </c>
      <c r="T2004" t="s">
        <v>21</v>
      </c>
      <c r="U2004" t="s">
        <v>21</v>
      </c>
      <c r="V2004" t="s">
        <v>42</v>
      </c>
      <c r="W2004" s="2" t="s">
        <v>34</v>
      </c>
      <c r="Y2004">
        <f>IF(J2004=Legend!$B$3,0,IF(J2004=Legend!$B$4,1,IF(J2004=Legend!$B$5,2,0)))</f>
        <v>0</v>
      </c>
      <c r="Z2004">
        <f t="shared" si="218"/>
        <v>0</v>
      </c>
      <c r="AA2004">
        <f t="shared" si="219"/>
        <v>0</v>
      </c>
      <c r="AB2004">
        <f t="shared" si="220"/>
        <v>1</v>
      </c>
      <c r="AC2004">
        <f>IF(N2004=Legend!$D$3,3,IF(N2004=Legend!$D$4,2,IF(N2004=Legend!$D$5,1,0)))</f>
        <v>1</v>
      </c>
      <c r="AD2004">
        <f t="shared" si="221"/>
        <v>1</v>
      </c>
      <c r="AF2004">
        <f t="shared" si="222"/>
        <v>0</v>
      </c>
      <c r="AG2004">
        <f>IF(R2004=Legend!$F$3,3,IF(R2004=Legend!$F$4,2,IF(R2004=Legend!$F$5,1,0)))</f>
        <v>2</v>
      </c>
      <c r="AH2004">
        <f>IF(S2004=Legend!$F$3,3,IF(S2004=Legend!$F$4,2,IF(S2004=Legend!$F$5,1,0)))</f>
        <v>3</v>
      </c>
      <c r="AK2004">
        <f>IF(V2004=Legend!$H$3,3,IF(V2004=Legend!$H$4,2,IF(V2004=Legend!$H$5,1,0)))</f>
        <v>0</v>
      </c>
      <c r="AM2004">
        <f t="shared" si="223"/>
        <v>8</v>
      </c>
    </row>
    <row r="2005" spans="1:39" ht="156" x14ac:dyDescent="0.3">
      <c r="A2005" t="s">
        <v>85</v>
      </c>
      <c r="B2005" t="s">
        <v>174</v>
      </c>
      <c r="C2005" t="s">
        <v>195</v>
      </c>
      <c r="D2005" t="s">
        <v>4470</v>
      </c>
      <c r="E2005" t="str">
        <f t="shared" si="217"/>
        <v>PAMAN TOKO</v>
      </c>
      <c r="F2005" t="s">
        <v>85</v>
      </c>
      <c r="G2005" t="s">
        <v>21</v>
      </c>
      <c r="H2005" t="s">
        <v>21</v>
      </c>
      <c r="I2005" t="s">
        <v>22</v>
      </c>
      <c r="J2005" t="s">
        <v>35</v>
      </c>
      <c r="K2005" t="s">
        <v>24</v>
      </c>
      <c r="L2005" t="s">
        <v>25</v>
      </c>
      <c r="M2005" t="s">
        <v>25</v>
      </c>
      <c r="N2005" t="s">
        <v>26</v>
      </c>
      <c r="O2005" t="s">
        <v>25</v>
      </c>
      <c r="P2005" t="s">
        <v>21</v>
      </c>
      <c r="Q2005" t="s">
        <v>72</v>
      </c>
      <c r="R2005" t="s">
        <v>45</v>
      </c>
      <c r="S2005" t="s">
        <v>29</v>
      </c>
      <c r="T2005" t="s">
        <v>21</v>
      </c>
      <c r="U2005" t="s">
        <v>21</v>
      </c>
      <c r="V2005" t="s">
        <v>33</v>
      </c>
      <c r="W2005" s="2" t="s">
        <v>31</v>
      </c>
      <c r="Y2005">
        <f>IF(J2005=Legend!$B$3,0,IF(J2005=Legend!$B$4,1,IF(J2005=Legend!$B$5,2,0)))</f>
        <v>0</v>
      </c>
      <c r="Z2005">
        <f t="shared" si="218"/>
        <v>1</v>
      </c>
      <c r="AA2005">
        <f t="shared" si="219"/>
        <v>1</v>
      </c>
      <c r="AB2005">
        <f t="shared" si="220"/>
        <v>1</v>
      </c>
      <c r="AC2005">
        <f>IF(N2005=Legend!$D$3,3,IF(N2005=Legend!$D$4,2,IF(N2005=Legend!$D$5,1,0)))</f>
        <v>2</v>
      </c>
      <c r="AD2005">
        <f t="shared" si="221"/>
        <v>1</v>
      </c>
      <c r="AF2005">
        <f t="shared" si="222"/>
        <v>2</v>
      </c>
      <c r="AG2005">
        <f>IF(R2005=Legend!$F$3,3,IF(R2005=Legend!$F$4,2,IF(R2005=Legend!$F$5,1,0)))</f>
        <v>1</v>
      </c>
      <c r="AH2005">
        <f>IF(S2005=Legend!$F$3,3,IF(S2005=Legend!$F$4,2,IF(S2005=Legend!$F$5,1,0)))</f>
        <v>3</v>
      </c>
      <c r="AK2005">
        <f>IF(V2005=Legend!$H$3,3,IF(V2005=Legend!$H$4,2,IF(V2005=Legend!$H$5,1,0)))</f>
        <v>1</v>
      </c>
      <c r="AM2005">
        <f t="shared" si="223"/>
        <v>13</v>
      </c>
    </row>
    <row r="2006" spans="1:39" ht="156" x14ac:dyDescent="0.3">
      <c r="A2006" t="s">
        <v>85</v>
      </c>
      <c r="B2006" t="s">
        <v>2938</v>
      </c>
      <c r="C2006" t="s">
        <v>4353</v>
      </c>
      <c r="D2006" t="s">
        <v>4530</v>
      </c>
      <c r="E2006" t="str">
        <f t="shared" si="217"/>
        <v>PAMANDIRI MART</v>
      </c>
      <c r="F2006" t="s">
        <v>139</v>
      </c>
      <c r="G2006" t="s">
        <v>21</v>
      </c>
      <c r="H2006" t="s">
        <v>21</v>
      </c>
      <c r="I2006" t="s">
        <v>22</v>
      </c>
      <c r="J2006" t="s">
        <v>35</v>
      </c>
      <c r="K2006" t="s">
        <v>24</v>
      </c>
      <c r="L2006" t="s">
        <v>21</v>
      </c>
      <c r="M2006" t="s">
        <v>25</v>
      </c>
      <c r="N2006" t="s">
        <v>28</v>
      </c>
      <c r="O2006" t="s">
        <v>25</v>
      </c>
      <c r="P2006" t="s">
        <v>21</v>
      </c>
      <c r="Q2006" t="s">
        <v>72</v>
      </c>
      <c r="R2006" t="s">
        <v>45</v>
      </c>
      <c r="S2006" t="s">
        <v>28</v>
      </c>
      <c r="T2006" t="s">
        <v>21</v>
      </c>
      <c r="U2006" t="s">
        <v>21</v>
      </c>
      <c r="V2006" t="s">
        <v>33</v>
      </c>
      <c r="W2006" s="2" t="s">
        <v>31</v>
      </c>
      <c r="Y2006">
        <f>IF(J2006=Legend!$B$3,0,IF(J2006=Legend!$B$4,1,IF(J2006=Legend!$B$5,2,0)))</f>
        <v>0</v>
      </c>
      <c r="Z2006">
        <f t="shared" si="218"/>
        <v>1</v>
      </c>
      <c r="AA2006">
        <f t="shared" si="219"/>
        <v>0</v>
      </c>
      <c r="AB2006">
        <f t="shared" si="220"/>
        <v>1</v>
      </c>
      <c r="AC2006">
        <f>IF(N2006=Legend!$D$3,3,IF(N2006=Legend!$D$4,2,IF(N2006=Legend!$D$5,1,0)))</f>
        <v>1</v>
      </c>
      <c r="AD2006">
        <f t="shared" si="221"/>
        <v>1</v>
      </c>
      <c r="AF2006">
        <f t="shared" si="222"/>
        <v>2</v>
      </c>
      <c r="AG2006">
        <f>IF(R2006=Legend!$F$3,3,IF(R2006=Legend!$F$4,2,IF(R2006=Legend!$F$5,1,0)))</f>
        <v>1</v>
      </c>
      <c r="AH2006">
        <f>IF(S2006=Legend!$F$3,3,IF(S2006=Legend!$F$4,2,IF(S2006=Legend!$F$5,1,0)))</f>
        <v>2</v>
      </c>
      <c r="AK2006">
        <f>IF(V2006=Legend!$H$3,3,IF(V2006=Legend!$H$4,2,IF(V2006=Legend!$H$5,1,0)))</f>
        <v>1</v>
      </c>
      <c r="AM2006">
        <f t="shared" si="223"/>
        <v>10</v>
      </c>
    </row>
    <row r="2007" spans="1:39" ht="140.4" x14ac:dyDescent="0.3">
      <c r="A2007" t="s">
        <v>36</v>
      </c>
      <c r="B2007" t="s">
        <v>1602</v>
      </c>
      <c r="C2007" t="s">
        <v>2574</v>
      </c>
      <c r="D2007" t="s">
        <v>2741</v>
      </c>
      <c r="E2007" t="str">
        <f t="shared" si="217"/>
        <v>PANCA JAYA, MM.</v>
      </c>
      <c r="F2007" t="s">
        <v>36</v>
      </c>
      <c r="G2007" t="s">
        <v>21</v>
      </c>
      <c r="H2007" t="s">
        <v>21</v>
      </c>
      <c r="I2007" t="s">
        <v>22</v>
      </c>
      <c r="J2007" t="s">
        <v>41</v>
      </c>
      <c r="K2007" t="s">
        <v>24</v>
      </c>
      <c r="L2007" t="s">
        <v>25</v>
      </c>
      <c r="M2007" t="s">
        <v>25</v>
      </c>
      <c r="N2007" t="s">
        <v>26</v>
      </c>
      <c r="O2007" t="s">
        <v>25</v>
      </c>
      <c r="P2007" t="s">
        <v>21</v>
      </c>
      <c r="Q2007" t="s">
        <v>27</v>
      </c>
      <c r="R2007" t="s">
        <v>45</v>
      </c>
      <c r="S2007" t="s">
        <v>28</v>
      </c>
      <c r="T2007" t="s">
        <v>21</v>
      </c>
      <c r="U2007" t="s">
        <v>21</v>
      </c>
      <c r="V2007" t="s">
        <v>30</v>
      </c>
      <c r="W2007" s="2" t="s">
        <v>34</v>
      </c>
      <c r="Y2007">
        <f>IF(J2007=Legend!$B$3,0,IF(J2007=Legend!$B$4,1,IF(J2007=Legend!$B$5,2,0)))</f>
        <v>2</v>
      </c>
      <c r="Z2007">
        <f t="shared" si="218"/>
        <v>1</v>
      </c>
      <c r="AA2007">
        <f t="shared" si="219"/>
        <v>1</v>
      </c>
      <c r="AB2007">
        <f t="shared" si="220"/>
        <v>1</v>
      </c>
      <c r="AC2007">
        <f>IF(N2007=Legend!$D$3,3,IF(N2007=Legend!$D$4,2,IF(N2007=Legend!$D$5,1,0)))</f>
        <v>2</v>
      </c>
      <c r="AD2007">
        <f t="shared" si="221"/>
        <v>1</v>
      </c>
      <c r="AF2007">
        <f t="shared" si="222"/>
        <v>0</v>
      </c>
      <c r="AG2007">
        <f>IF(R2007=Legend!$F$3,3,IF(R2007=Legend!$F$4,2,IF(R2007=Legend!$F$5,1,0)))</f>
        <v>1</v>
      </c>
      <c r="AH2007">
        <f>IF(S2007=Legend!$F$3,3,IF(S2007=Legend!$F$4,2,IF(S2007=Legend!$F$5,1,0)))</f>
        <v>2</v>
      </c>
      <c r="AK2007">
        <f>IF(V2007=Legend!$H$3,3,IF(V2007=Legend!$H$4,2,IF(V2007=Legend!$H$5,1,0)))</f>
        <v>2</v>
      </c>
      <c r="AM2007">
        <f t="shared" si="223"/>
        <v>13</v>
      </c>
    </row>
    <row r="2008" spans="1:39" ht="140.4" x14ac:dyDescent="0.3">
      <c r="A2008" t="s">
        <v>59</v>
      </c>
      <c r="B2008" t="s">
        <v>3366</v>
      </c>
      <c r="C2008" t="s">
        <v>3593</v>
      </c>
      <c r="D2008" t="s">
        <v>3613</v>
      </c>
      <c r="E2008" t="str">
        <f t="shared" si="217"/>
        <v>PANDAN HARUM</v>
      </c>
      <c r="F2008" t="s">
        <v>59</v>
      </c>
      <c r="G2008" t="s">
        <v>21</v>
      </c>
      <c r="H2008" t="s">
        <v>21</v>
      </c>
      <c r="I2008" t="s">
        <v>22</v>
      </c>
      <c r="J2008" t="s">
        <v>23</v>
      </c>
      <c r="K2008" t="s">
        <v>24</v>
      </c>
      <c r="L2008" t="s">
        <v>25</v>
      </c>
      <c r="M2008" t="s">
        <v>25</v>
      </c>
      <c r="N2008" t="s">
        <v>26</v>
      </c>
      <c r="O2008" t="s">
        <v>25</v>
      </c>
      <c r="P2008" t="s">
        <v>21</v>
      </c>
      <c r="Q2008" t="s">
        <v>27</v>
      </c>
      <c r="R2008" t="s">
        <v>45</v>
      </c>
      <c r="S2008" t="s">
        <v>28</v>
      </c>
      <c r="T2008" t="s">
        <v>21</v>
      </c>
      <c r="U2008" t="s">
        <v>21</v>
      </c>
      <c r="V2008" t="s">
        <v>33</v>
      </c>
      <c r="W2008" s="2" t="s">
        <v>34</v>
      </c>
      <c r="Y2008">
        <f>IF(J2008=Legend!$B$3,0,IF(J2008=Legend!$B$4,1,IF(J2008=Legend!$B$5,2,0)))</f>
        <v>1</v>
      </c>
      <c r="Z2008">
        <f t="shared" si="218"/>
        <v>1</v>
      </c>
      <c r="AA2008">
        <f t="shared" si="219"/>
        <v>1</v>
      </c>
      <c r="AB2008">
        <f t="shared" si="220"/>
        <v>1</v>
      </c>
      <c r="AC2008">
        <f>IF(N2008=Legend!$D$3,3,IF(N2008=Legend!$D$4,2,IF(N2008=Legend!$D$5,1,0)))</f>
        <v>2</v>
      </c>
      <c r="AD2008">
        <f t="shared" si="221"/>
        <v>1</v>
      </c>
      <c r="AF2008">
        <f t="shared" si="222"/>
        <v>0</v>
      </c>
      <c r="AG2008">
        <f>IF(R2008=Legend!$F$3,3,IF(R2008=Legend!$F$4,2,IF(R2008=Legend!$F$5,1,0)))</f>
        <v>1</v>
      </c>
      <c r="AH2008">
        <f>IF(S2008=Legend!$F$3,3,IF(S2008=Legend!$F$4,2,IF(S2008=Legend!$F$5,1,0)))</f>
        <v>2</v>
      </c>
      <c r="AK2008">
        <f>IF(V2008=Legend!$H$3,3,IF(V2008=Legend!$H$4,2,IF(V2008=Legend!$H$5,1,0)))</f>
        <v>1</v>
      </c>
      <c r="AM2008">
        <f t="shared" si="223"/>
        <v>11</v>
      </c>
    </row>
    <row r="2009" spans="1:39" ht="156" x14ac:dyDescent="0.3">
      <c r="A2009" t="s">
        <v>65</v>
      </c>
      <c r="B2009" t="s">
        <v>162</v>
      </c>
      <c r="C2009" t="s">
        <v>503</v>
      </c>
      <c r="D2009" t="s">
        <v>3092</v>
      </c>
      <c r="E2009" t="str">
        <f t="shared" si="217"/>
        <v>PANDAWA 2 - SAPUGARUT</v>
      </c>
      <c r="F2009" t="s">
        <v>65</v>
      </c>
      <c r="G2009" t="s">
        <v>21</v>
      </c>
      <c r="H2009" t="s">
        <v>21</v>
      </c>
      <c r="I2009" t="s">
        <v>54</v>
      </c>
      <c r="J2009" t="s">
        <v>35</v>
      </c>
      <c r="K2009" t="s">
        <v>24</v>
      </c>
      <c r="L2009" t="s">
        <v>25</v>
      </c>
      <c r="M2009" t="s">
        <v>25</v>
      </c>
      <c r="N2009" t="s">
        <v>26</v>
      </c>
      <c r="O2009" t="s">
        <v>25</v>
      </c>
      <c r="P2009" t="s">
        <v>21</v>
      </c>
      <c r="Q2009" t="s">
        <v>27</v>
      </c>
      <c r="R2009" t="s">
        <v>45</v>
      </c>
      <c r="S2009" t="s">
        <v>29</v>
      </c>
      <c r="T2009" t="s">
        <v>21</v>
      </c>
      <c r="U2009" t="s">
        <v>21</v>
      </c>
      <c r="V2009" t="s">
        <v>75</v>
      </c>
      <c r="W2009" s="2" t="s">
        <v>31</v>
      </c>
      <c r="Y2009">
        <f>IF(J2009=Legend!$B$3,0,IF(J2009=Legend!$B$4,1,IF(J2009=Legend!$B$5,2,0)))</f>
        <v>0</v>
      </c>
      <c r="Z2009">
        <f t="shared" si="218"/>
        <v>1</v>
      </c>
      <c r="AA2009">
        <f t="shared" si="219"/>
        <v>1</v>
      </c>
      <c r="AB2009">
        <f t="shared" si="220"/>
        <v>1</v>
      </c>
      <c r="AC2009">
        <f>IF(N2009=Legend!$D$3,3,IF(N2009=Legend!$D$4,2,IF(N2009=Legend!$D$5,1,0)))</f>
        <v>2</v>
      </c>
      <c r="AD2009">
        <f t="shared" si="221"/>
        <v>1</v>
      </c>
      <c r="AF2009">
        <f t="shared" si="222"/>
        <v>0</v>
      </c>
      <c r="AG2009">
        <f>IF(R2009=Legend!$F$3,3,IF(R2009=Legend!$F$4,2,IF(R2009=Legend!$F$5,1,0)))</f>
        <v>1</v>
      </c>
      <c r="AH2009">
        <f>IF(S2009=Legend!$F$3,3,IF(S2009=Legend!$F$4,2,IF(S2009=Legend!$F$5,1,0)))</f>
        <v>3</v>
      </c>
      <c r="AK2009">
        <f>IF(V2009=Legend!$H$3,3,IF(V2009=Legend!$H$4,2,IF(V2009=Legend!$H$5,1,0)))</f>
        <v>3</v>
      </c>
      <c r="AM2009">
        <f t="shared" si="223"/>
        <v>13</v>
      </c>
    </row>
    <row r="2010" spans="1:39" ht="156" x14ac:dyDescent="0.3">
      <c r="A2010" t="s">
        <v>65</v>
      </c>
      <c r="B2010" t="s">
        <v>162</v>
      </c>
      <c r="C2010" t="s">
        <v>503</v>
      </c>
      <c r="D2010" t="s">
        <v>3091</v>
      </c>
      <c r="E2010" t="str">
        <f t="shared" si="217"/>
        <v>PANDAWA JL. RY BANYURIP</v>
      </c>
      <c r="F2010" t="s">
        <v>65</v>
      </c>
      <c r="G2010" t="s">
        <v>21</v>
      </c>
      <c r="H2010" t="s">
        <v>21</v>
      </c>
      <c r="I2010" t="s">
        <v>22</v>
      </c>
      <c r="J2010" t="s">
        <v>35</v>
      </c>
      <c r="K2010" t="s">
        <v>24</v>
      </c>
      <c r="L2010" t="s">
        <v>25</v>
      </c>
      <c r="M2010" t="s">
        <v>25</v>
      </c>
      <c r="N2010" t="s">
        <v>28</v>
      </c>
      <c r="O2010" t="s">
        <v>25</v>
      </c>
      <c r="P2010" t="s">
        <v>21</v>
      </c>
      <c r="Q2010" t="s">
        <v>27</v>
      </c>
      <c r="R2010" t="s">
        <v>45</v>
      </c>
      <c r="S2010" t="s">
        <v>29</v>
      </c>
      <c r="T2010" t="s">
        <v>21</v>
      </c>
      <c r="U2010" t="s">
        <v>21</v>
      </c>
      <c r="V2010" t="s">
        <v>30</v>
      </c>
      <c r="W2010" s="2" t="s">
        <v>31</v>
      </c>
      <c r="Y2010">
        <f>IF(J2010=Legend!$B$3,0,IF(J2010=Legend!$B$4,1,IF(J2010=Legend!$B$5,2,0)))</f>
        <v>0</v>
      </c>
      <c r="Z2010">
        <f t="shared" si="218"/>
        <v>1</v>
      </c>
      <c r="AA2010">
        <f t="shared" si="219"/>
        <v>1</v>
      </c>
      <c r="AB2010">
        <f t="shared" si="220"/>
        <v>1</v>
      </c>
      <c r="AC2010">
        <f>IF(N2010=Legend!$D$3,3,IF(N2010=Legend!$D$4,2,IF(N2010=Legend!$D$5,1,0)))</f>
        <v>1</v>
      </c>
      <c r="AD2010">
        <f t="shared" si="221"/>
        <v>1</v>
      </c>
      <c r="AF2010">
        <f t="shared" si="222"/>
        <v>0</v>
      </c>
      <c r="AG2010">
        <f>IF(R2010=Legend!$F$3,3,IF(R2010=Legend!$F$4,2,IF(R2010=Legend!$F$5,1,0)))</f>
        <v>1</v>
      </c>
      <c r="AH2010">
        <f>IF(S2010=Legend!$F$3,3,IF(S2010=Legend!$F$4,2,IF(S2010=Legend!$F$5,1,0)))</f>
        <v>3</v>
      </c>
      <c r="AK2010">
        <f>IF(V2010=Legend!$H$3,3,IF(V2010=Legend!$H$4,2,IF(V2010=Legend!$H$5,1,0)))</f>
        <v>2</v>
      </c>
      <c r="AM2010">
        <f t="shared" si="223"/>
        <v>11</v>
      </c>
    </row>
    <row r="2011" spans="1:39" ht="31.2" x14ac:dyDescent="0.3">
      <c r="A2011" t="s">
        <v>56</v>
      </c>
      <c r="B2011" t="s">
        <v>1861</v>
      </c>
      <c r="C2011" t="s">
        <v>1870</v>
      </c>
      <c r="D2011" t="s">
        <v>2136</v>
      </c>
      <c r="E2011" t="str">
        <f t="shared" si="217"/>
        <v>PANDAWA/ JL.YOS SUDARSO DPN PERTAMINA</v>
      </c>
      <c r="F2011" t="s">
        <v>67</v>
      </c>
      <c r="G2011" t="s">
        <v>21</v>
      </c>
      <c r="H2011" t="s">
        <v>21</v>
      </c>
      <c r="I2011" t="s">
        <v>22</v>
      </c>
      <c r="J2011" t="s">
        <v>35</v>
      </c>
      <c r="K2011" t="s">
        <v>47</v>
      </c>
      <c r="L2011" t="s">
        <v>21</v>
      </c>
      <c r="M2011" t="s">
        <v>21</v>
      </c>
      <c r="N2011" t="s">
        <v>47</v>
      </c>
      <c r="O2011" t="s">
        <v>21</v>
      </c>
      <c r="P2011" t="s">
        <v>21</v>
      </c>
      <c r="Q2011" t="s">
        <v>27</v>
      </c>
      <c r="R2011" t="s">
        <v>45</v>
      </c>
      <c r="S2011" t="s">
        <v>29</v>
      </c>
      <c r="T2011" t="s">
        <v>21</v>
      </c>
      <c r="U2011" t="s">
        <v>21</v>
      </c>
      <c r="V2011" t="s">
        <v>42</v>
      </c>
      <c r="W2011" s="18" t="s">
        <v>63</v>
      </c>
      <c r="Y2011">
        <f>IF(J2011=Legend!$B$3,0,IF(J2011=Legend!$B$4,1,IF(J2011=Legend!$B$5,2,0)))</f>
        <v>0</v>
      </c>
      <c r="Z2011">
        <f t="shared" si="218"/>
        <v>0</v>
      </c>
      <c r="AA2011">
        <f t="shared" si="219"/>
        <v>0</v>
      </c>
      <c r="AB2011">
        <f t="shared" si="220"/>
        <v>0</v>
      </c>
      <c r="AC2011">
        <f>IF(N2011=Legend!$D$3,3,IF(N2011=Legend!$D$4,2,IF(N2011=Legend!$D$5,1,0)))</f>
        <v>0</v>
      </c>
      <c r="AD2011">
        <f t="shared" si="221"/>
        <v>0</v>
      </c>
      <c r="AF2011">
        <f t="shared" si="222"/>
        <v>0</v>
      </c>
      <c r="AG2011">
        <f>IF(R2011=Legend!$F$3,3,IF(R2011=Legend!$F$4,2,IF(R2011=Legend!$F$5,1,0)))</f>
        <v>1</v>
      </c>
      <c r="AH2011">
        <f>IF(S2011=Legend!$F$3,3,IF(S2011=Legend!$F$4,2,IF(S2011=Legend!$F$5,1,0)))</f>
        <v>3</v>
      </c>
      <c r="AK2011">
        <f>IF(V2011=Legend!$H$3,3,IF(V2011=Legend!$H$4,2,IF(V2011=Legend!$H$5,1,0)))</f>
        <v>0</v>
      </c>
      <c r="AM2011">
        <f t="shared" si="223"/>
        <v>4</v>
      </c>
    </row>
    <row r="2012" spans="1:39" ht="93.6" x14ac:dyDescent="0.3">
      <c r="A2012" t="s">
        <v>85</v>
      </c>
      <c r="B2012" t="s">
        <v>174</v>
      </c>
      <c r="C2012" t="s">
        <v>1938</v>
      </c>
      <c r="D2012" t="s">
        <v>4495</v>
      </c>
      <c r="E2012" t="str">
        <f t="shared" si="217"/>
        <v>PANDU JAYA</v>
      </c>
      <c r="F2012" t="s">
        <v>85</v>
      </c>
      <c r="G2012" t="s">
        <v>21</v>
      </c>
      <c r="H2012" t="s">
        <v>21</v>
      </c>
      <c r="I2012" t="s">
        <v>50</v>
      </c>
      <c r="J2012" t="s">
        <v>35</v>
      </c>
      <c r="K2012" t="s">
        <v>47</v>
      </c>
      <c r="L2012" t="s">
        <v>21</v>
      </c>
      <c r="M2012" t="s">
        <v>21</v>
      </c>
      <c r="N2012" t="s">
        <v>28</v>
      </c>
      <c r="O2012" t="s">
        <v>21</v>
      </c>
      <c r="P2012" t="s">
        <v>21</v>
      </c>
      <c r="Q2012" t="s">
        <v>27</v>
      </c>
      <c r="R2012" t="s">
        <v>45</v>
      </c>
      <c r="S2012" t="s">
        <v>47</v>
      </c>
      <c r="T2012" t="s">
        <v>21</v>
      </c>
      <c r="U2012" t="s">
        <v>21</v>
      </c>
      <c r="V2012" t="s">
        <v>42</v>
      </c>
      <c r="W2012" s="2" t="s">
        <v>51</v>
      </c>
      <c r="Y2012">
        <f>IF(J2012=Legend!$B$3,0,IF(J2012=Legend!$B$4,1,IF(J2012=Legend!$B$5,2,0)))</f>
        <v>0</v>
      </c>
      <c r="Z2012">
        <f t="shared" si="218"/>
        <v>0</v>
      </c>
      <c r="AA2012">
        <f t="shared" si="219"/>
        <v>0</v>
      </c>
      <c r="AB2012">
        <f t="shared" si="220"/>
        <v>0</v>
      </c>
      <c r="AC2012">
        <f>IF(N2012=Legend!$D$3,3,IF(N2012=Legend!$D$4,2,IF(N2012=Legend!$D$5,1,0)))</f>
        <v>1</v>
      </c>
      <c r="AD2012">
        <f t="shared" si="221"/>
        <v>0</v>
      </c>
      <c r="AF2012">
        <f t="shared" si="222"/>
        <v>0</v>
      </c>
      <c r="AG2012">
        <f>IF(R2012=Legend!$F$3,3,IF(R2012=Legend!$F$4,2,IF(R2012=Legend!$F$5,1,0)))</f>
        <v>1</v>
      </c>
      <c r="AH2012">
        <f>IF(S2012=Legend!$F$3,3,IF(S2012=Legend!$F$4,2,IF(S2012=Legend!$F$5,1,0)))</f>
        <v>0</v>
      </c>
      <c r="AK2012">
        <f>IF(V2012=Legend!$H$3,3,IF(V2012=Legend!$H$4,2,IF(V2012=Legend!$H$5,1,0)))</f>
        <v>0</v>
      </c>
      <c r="AM2012">
        <f t="shared" si="223"/>
        <v>2</v>
      </c>
    </row>
    <row r="2013" spans="1:39" ht="109.2" x14ac:dyDescent="0.3">
      <c r="A2013" t="s">
        <v>82</v>
      </c>
      <c r="B2013" t="s">
        <v>2938</v>
      </c>
      <c r="C2013" t="s">
        <v>4604</v>
      </c>
      <c r="D2013" t="s">
        <v>4607</v>
      </c>
      <c r="E2013" t="str">
        <f t="shared" si="217"/>
        <v>PANESSA TK.</v>
      </c>
      <c r="F2013" t="s">
        <v>82</v>
      </c>
      <c r="G2013" t="s">
        <v>21</v>
      </c>
      <c r="H2013" t="s">
        <v>21</v>
      </c>
      <c r="I2013" t="s">
        <v>54</v>
      </c>
      <c r="J2013" t="s">
        <v>35</v>
      </c>
      <c r="K2013" t="s">
        <v>24</v>
      </c>
      <c r="L2013" t="s">
        <v>25</v>
      </c>
      <c r="M2013" t="s">
        <v>25</v>
      </c>
      <c r="N2013" t="s">
        <v>26</v>
      </c>
      <c r="O2013" t="s">
        <v>25</v>
      </c>
      <c r="P2013" t="s">
        <v>21</v>
      </c>
      <c r="Q2013" t="s">
        <v>72</v>
      </c>
      <c r="R2013" t="s">
        <v>45</v>
      </c>
      <c r="S2013" t="s">
        <v>28</v>
      </c>
      <c r="T2013" t="s">
        <v>21</v>
      </c>
      <c r="U2013" t="s">
        <v>21</v>
      </c>
      <c r="V2013" t="s">
        <v>33</v>
      </c>
      <c r="W2013" s="2" t="s">
        <v>66</v>
      </c>
      <c r="Y2013">
        <f>IF(J2013=Legend!$B$3,0,IF(J2013=Legend!$B$4,1,IF(J2013=Legend!$B$5,2,0)))</f>
        <v>0</v>
      </c>
      <c r="Z2013">
        <f t="shared" si="218"/>
        <v>1</v>
      </c>
      <c r="AA2013">
        <f t="shared" si="219"/>
        <v>1</v>
      </c>
      <c r="AB2013">
        <f t="shared" si="220"/>
        <v>1</v>
      </c>
      <c r="AC2013">
        <f>IF(N2013=Legend!$D$3,3,IF(N2013=Legend!$D$4,2,IF(N2013=Legend!$D$5,1,0)))</f>
        <v>2</v>
      </c>
      <c r="AD2013">
        <f t="shared" si="221"/>
        <v>1</v>
      </c>
      <c r="AF2013">
        <f t="shared" si="222"/>
        <v>2</v>
      </c>
      <c r="AG2013">
        <f>IF(R2013=Legend!$F$3,3,IF(R2013=Legend!$F$4,2,IF(R2013=Legend!$F$5,1,0)))</f>
        <v>1</v>
      </c>
      <c r="AH2013">
        <f>IF(S2013=Legend!$F$3,3,IF(S2013=Legend!$F$4,2,IF(S2013=Legend!$F$5,1,0)))</f>
        <v>2</v>
      </c>
      <c r="AK2013">
        <f>IF(V2013=Legend!$H$3,3,IF(V2013=Legend!$H$4,2,IF(V2013=Legend!$H$5,1,0)))</f>
        <v>1</v>
      </c>
      <c r="AM2013">
        <f t="shared" si="223"/>
        <v>12</v>
      </c>
    </row>
    <row r="2014" spans="1:39" ht="140.4" x14ac:dyDescent="0.3">
      <c r="A2014" t="s">
        <v>59</v>
      </c>
      <c r="B2014" t="s">
        <v>807</v>
      </c>
      <c r="C2014" t="s">
        <v>808</v>
      </c>
      <c r="D2014" t="s">
        <v>3567</v>
      </c>
      <c r="E2014" t="str">
        <f t="shared" si="217"/>
        <v>PANGAN UTAMA</v>
      </c>
      <c r="F2014" t="s">
        <v>59</v>
      </c>
      <c r="G2014" t="s">
        <v>21</v>
      </c>
      <c r="H2014" t="s">
        <v>21</v>
      </c>
      <c r="I2014" t="s">
        <v>22</v>
      </c>
      <c r="J2014" t="s">
        <v>23</v>
      </c>
      <c r="K2014" t="s">
        <v>24</v>
      </c>
      <c r="L2014" t="s">
        <v>25</v>
      </c>
      <c r="M2014" t="s">
        <v>25</v>
      </c>
      <c r="N2014" t="s">
        <v>26</v>
      </c>
      <c r="O2014" t="s">
        <v>25</v>
      </c>
      <c r="P2014" t="s">
        <v>21</v>
      </c>
      <c r="Q2014" t="s">
        <v>27</v>
      </c>
      <c r="R2014" t="s">
        <v>45</v>
      </c>
      <c r="S2014" t="s">
        <v>29</v>
      </c>
      <c r="T2014" t="s">
        <v>21</v>
      </c>
      <c r="U2014" t="s">
        <v>21</v>
      </c>
      <c r="V2014" t="s">
        <v>33</v>
      </c>
      <c r="W2014" s="2" t="s">
        <v>34</v>
      </c>
      <c r="Y2014">
        <f>IF(J2014=Legend!$B$3,0,IF(J2014=Legend!$B$4,1,IF(J2014=Legend!$B$5,2,0)))</f>
        <v>1</v>
      </c>
      <c r="Z2014">
        <f t="shared" si="218"/>
        <v>1</v>
      </c>
      <c r="AA2014">
        <f t="shared" si="219"/>
        <v>1</v>
      </c>
      <c r="AB2014">
        <f t="shared" si="220"/>
        <v>1</v>
      </c>
      <c r="AC2014">
        <f>IF(N2014=Legend!$D$3,3,IF(N2014=Legend!$D$4,2,IF(N2014=Legend!$D$5,1,0)))</f>
        <v>2</v>
      </c>
      <c r="AD2014">
        <f t="shared" si="221"/>
        <v>1</v>
      </c>
      <c r="AF2014">
        <f t="shared" si="222"/>
        <v>0</v>
      </c>
      <c r="AG2014">
        <f>IF(R2014=Legend!$F$3,3,IF(R2014=Legend!$F$4,2,IF(R2014=Legend!$F$5,1,0)))</f>
        <v>1</v>
      </c>
      <c r="AH2014">
        <f>IF(S2014=Legend!$F$3,3,IF(S2014=Legend!$F$4,2,IF(S2014=Legend!$F$5,1,0)))</f>
        <v>3</v>
      </c>
      <c r="AK2014">
        <f>IF(V2014=Legend!$H$3,3,IF(V2014=Legend!$H$4,2,IF(V2014=Legend!$H$5,1,0)))</f>
        <v>1</v>
      </c>
      <c r="AM2014">
        <f t="shared" si="223"/>
        <v>12</v>
      </c>
    </row>
    <row r="2015" spans="1:39" ht="124.8" x14ac:dyDescent="0.3">
      <c r="A2015" t="s">
        <v>39</v>
      </c>
      <c r="B2015" t="s">
        <v>162</v>
      </c>
      <c r="C2015" t="s">
        <v>656</v>
      </c>
      <c r="D2015" t="s">
        <v>689</v>
      </c>
      <c r="E2015" t="str">
        <f t="shared" si="217"/>
        <v>PANGESTU EDI KARYANTO</v>
      </c>
      <c r="F2015" t="s">
        <v>39</v>
      </c>
      <c r="G2015" t="s">
        <v>21</v>
      </c>
      <c r="H2015" t="s">
        <v>21</v>
      </c>
      <c r="I2015" t="s">
        <v>22</v>
      </c>
      <c r="J2015" t="s">
        <v>23</v>
      </c>
      <c r="K2015" t="s">
        <v>24</v>
      </c>
      <c r="L2015" t="s">
        <v>25</v>
      </c>
      <c r="M2015" t="s">
        <v>25</v>
      </c>
      <c r="N2015" t="s">
        <v>28</v>
      </c>
      <c r="O2015" t="s">
        <v>21</v>
      </c>
      <c r="P2015" t="s">
        <v>21</v>
      </c>
      <c r="Q2015" t="s">
        <v>27</v>
      </c>
      <c r="R2015" t="s">
        <v>28</v>
      </c>
      <c r="S2015" t="s">
        <v>29</v>
      </c>
      <c r="T2015" t="s">
        <v>21</v>
      </c>
      <c r="U2015" t="s">
        <v>21</v>
      </c>
      <c r="V2015" t="s">
        <v>42</v>
      </c>
      <c r="W2015" s="2" t="s">
        <v>97</v>
      </c>
      <c r="Y2015">
        <f>IF(J2015=Legend!$B$3,0,IF(J2015=Legend!$B$4,1,IF(J2015=Legend!$B$5,2,0)))</f>
        <v>1</v>
      </c>
      <c r="Z2015">
        <f t="shared" si="218"/>
        <v>1</v>
      </c>
      <c r="AA2015">
        <f t="shared" si="219"/>
        <v>1</v>
      </c>
      <c r="AB2015">
        <f t="shared" si="220"/>
        <v>1</v>
      </c>
      <c r="AC2015">
        <f>IF(N2015=Legend!$D$3,3,IF(N2015=Legend!$D$4,2,IF(N2015=Legend!$D$5,1,0)))</f>
        <v>1</v>
      </c>
      <c r="AD2015">
        <f t="shared" si="221"/>
        <v>0</v>
      </c>
      <c r="AF2015">
        <f t="shared" si="222"/>
        <v>0</v>
      </c>
      <c r="AG2015">
        <f>IF(R2015=Legend!$F$3,3,IF(R2015=Legend!$F$4,2,IF(R2015=Legend!$F$5,1,0)))</f>
        <v>2</v>
      </c>
      <c r="AH2015">
        <f>IF(S2015=Legend!$F$3,3,IF(S2015=Legend!$F$4,2,IF(S2015=Legend!$F$5,1,0)))</f>
        <v>3</v>
      </c>
      <c r="AK2015">
        <f>IF(V2015=Legend!$H$3,3,IF(V2015=Legend!$H$4,2,IF(V2015=Legend!$H$5,1,0)))</f>
        <v>0</v>
      </c>
      <c r="AM2015">
        <f t="shared" si="223"/>
        <v>10</v>
      </c>
    </row>
    <row r="2016" spans="1:39" ht="156" x14ac:dyDescent="0.3">
      <c r="A2016" t="s">
        <v>71</v>
      </c>
      <c r="B2016" t="s">
        <v>2427</v>
      </c>
      <c r="C2016" t="s">
        <v>2757</v>
      </c>
      <c r="D2016" t="s">
        <v>2769</v>
      </c>
      <c r="E2016" t="str">
        <f t="shared" si="217"/>
        <v>PANIKI JAYA</v>
      </c>
      <c r="F2016" t="s">
        <v>71</v>
      </c>
      <c r="G2016" t="s">
        <v>21</v>
      </c>
      <c r="H2016" t="s">
        <v>21</v>
      </c>
      <c r="I2016" t="s">
        <v>22</v>
      </c>
      <c r="J2016" t="s">
        <v>35</v>
      </c>
      <c r="K2016" t="s">
        <v>24</v>
      </c>
      <c r="L2016" t="s">
        <v>25</v>
      </c>
      <c r="M2016" t="s">
        <v>25</v>
      </c>
      <c r="N2016" t="s">
        <v>26</v>
      </c>
      <c r="O2016" t="s">
        <v>21</v>
      </c>
      <c r="P2016" t="s">
        <v>21</v>
      </c>
      <c r="Q2016" t="s">
        <v>27</v>
      </c>
      <c r="R2016" t="s">
        <v>28</v>
      </c>
      <c r="S2016" t="s">
        <v>29</v>
      </c>
      <c r="T2016" t="s">
        <v>21</v>
      </c>
      <c r="U2016" t="s">
        <v>21</v>
      </c>
      <c r="V2016" t="s">
        <v>33</v>
      </c>
      <c r="W2016" s="2" t="s">
        <v>31</v>
      </c>
      <c r="Y2016">
        <f>IF(J2016=Legend!$B$3,0,IF(J2016=Legend!$B$4,1,IF(J2016=Legend!$B$5,2,0)))</f>
        <v>0</v>
      </c>
      <c r="Z2016">
        <f t="shared" si="218"/>
        <v>1</v>
      </c>
      <c r="AA2016">
        <f t="shared" si="219"/>
        <v>1</v>
      </c>
      <c r="AB2016">
        <f t="shared" si="220"/>
        <v>1</v>
      </c>
      <c r="AC2016">
        <f>IF(N2016=Legend!$D$3,3,IF(N2016=Legend!$D$4,2,IF(N2016=Legend!$D$5,1,0)))</f>
        <v>2</v>
      </c>
      <c r="AD2016">
        <f t="shared" si="221"/>
        <v>0</v>
      </c>
      <c r="AF2016">
        <f t="shared" si="222"/>
        <v>0</v>
      </c>
      <c r="AG2016">
        <f>IF(R2016=Legend!$F$3,3,IF(R2016=Legend!$F$4,2,IF(R2016=Legend!$F$5,1,0)))</f>
        <v>2</v>
      </c>
      <c r="AH2016">
        <f>IF(S2016=Legend!$F$3,3,IF(S2016=Legend!$F$4,2,IF(S2016=Legend!$F$5,1,0)))</f>
        <v>3</v>
      </c>
      <c r="AK2016">
        <f>IF(V2016=Legend!$H$3,3,IF(V2016=Legend!$H$4,2,IF(V2016=Legend!$H$5,1,0)))</f>
        <v>1</v>
      </c>
      <c r="AM2016">
        <f t="shared" si="223"/>
        <v>11</v>
      </c>
    </row>
    <row r="2017" spans="1:39" ht="140.4" x14ac:dyDescent="0.3">
      <c r="A2017" t="s">
        <v>79</v>
      </c>
      <c r="B2017" t="s">
        <v>478</v>
      </c>
      <c r="C2017" t="s">
        <v>5325</v>
      </c>
      <c r="D2017" t="s">
        <v>491</v>
      </c>
      <c r="E2017" t="str">
        <f t="shared" si="217"/>
        <v>PANORAMA INDAH</v>
      </c>
      <c r="F2017" t="s">
        <v>79</v>
      </c>
      <c r="G2017" t="s">
        <v>21</v>
      </c>
      <c r="H2017" t="s">
        <v>21</v>
      </c>
      <c r="I2017" t="s">
        <v>22</v>
      </c>
      <c r="J2017" t="s">
        <v>35</v>
      </c>
      <c r="K2017" t="s">
        <v>24</v>
      </c>
      <c r="L2017" t="s">
        <v>25</v>
      </c>
      <c r="M2017" t="s">
        <v>25</v>
      </c>
      <c r="N2017" t="s">
        <v>47</v>
      </c>
      <c r="O2017" t="s">
        <v>21</v>
      </c>
      <c r="P2017" t="s">
        <v>21</v>
      </c>
      <c r="Q2017" t="s">
        <v>60</v>
      </c>
      <c r="R2017" t="s">
        <v>45</v>
      </c>
      <c r="S2017" t="s">
        <v>45</v>
      </c>
      <c r="T2017" t="s">
        <v>21</v>
      </c>
      <c r="U2017" t="s">
        <v>21</v>
      </c>
      <c r="V2017" t="s">
        <v>42</v>
      </c>
      <c r="W2017" s="2" t="s">
        <v>34</v>
      </c>
      <c r="Y2017">
        <f>IF(J2017=Legend!$B$3,0,IF(J2017=Legend!$B$4,1,IF(J2017=Legend!$B$5,2,0)))</f>
        <v>0</v>
      </c>
      <c r="Z2017">
        <f t="shared" si="218"/>
        <v>1</v>
      </c>
      <c r="AA2017">
        <f t="shared" si="219"/>
        <v>1</v>
      </c>
      <c r="AB2017">
        <f t="shared" si="220"/>
        <v>1</v>
      </c>
      <c r="AC2017">
        <f>IF(N2017=Legend!$D$3,3,IF(N2017=Legend!$D$4,2,IF(N2017=Legend!$D$5,1,0)))</f>
        <v>0</v>
      </c>
      <c r="AD2017">
        <f t="shared" si="221"/>
        <v>0</v>
      </c>
      <c r="AF2017">
        <f t="shared" si="222"/>
        <v>2</v>
      </c>
      <c r="AG2017">
        <f>IF(R2017=Legend!$F$3,3,IF(R2017=Legend!$F$4,2,IF(R2017=Legend!$F$5,1,0)))</f>
        <v>1</v>
      </c>
      <c r="AH2017">
        <f>IF(S2017=Legend!$F$3,3,IF(S2017=Legend!$F$4,2,IF(S2017=Legend!$F$5,1,0)))</f>
        <v>1</v>
      </c>
      <c r="AK2017">
        <f>IF(V2017=Legend!$H$3,3,IF(V2017=Legend!$H$4,2,IF(V2017=Legend!$H$5,1,0)))</f>
        <v>0</v>
      </c>
      <c r="AM2017">
        <f t="shared" si="223"/>
        <v>7</v>
      </c>
    </row>
    <row r="2018" spans="1:39" ht="156" x14ac:dyDescent="0.3">
      <c r="A2018" t="s">
        <v>79</v>
      </c>
      <c r="B2018" t="s">
        <v>478</v>
      </c>
      <c r="C2018" t="s">
        <v>5325</v>
      </c>
      <c r="D2018" t="s">
        <v>490</v>
      </c>
      <c r="E2018" t="str">
        <f t="shared" si="217"/>
        <v>PANORAMART</v>
      </c>
      <c r="F2018" t="s">
        <v>79</v>
      </c>
      <c r="G2018" t="s">
        <v>21</v>
      </c>
      <c r="H2018" t="s">
        <v>21</v>
      </c>
      <c r="I2018" t="s">
        <v>22</v>
      </c>
      <c r="J2018" t="s">
        <v>35</v>
      </c>
      <c r="K2018" t="s">
        <v>24</v>
      </c>
      <c r="L2018" t="s">
        <v>25</v>
      </c>
      <c r="M2018" t="s">
        <v>25</v>
      </c>
      <c r="N2018" t="s">
        <v>47</v>
      </c>
      <c r="O2018" t="s">
        <v>21</v>
      </c>
      <c r="P2018" t="s">
        <v>21</v>
      </c>
      <c r="Q2018" t="s">
        <v>60</v>
      </c>
      <c r="R2018" t="s">
        <v>45</v>
      </c>
      <c r="S2018" t="s">
        <v>45</v>
      </c>
      <c r="T2018" t="s">
        <v>21</v>
      </c>
      <c r="U2018" t="s">
        <v>21</v>
      </c>
      <c r="V2018" t="s">
        <v>42</v>
      </c>
      <c r="W2018" s="2" t="s">
        <v>31</v>
      </c>
      <c r="Y2018">
        <f>IF(J2018=Legend!$B$3,0,IF(J2018=Legend!$B$4,1,IF(J2018=Legend!$B$5,2,0)))</f>
        <v>0</v>
      </c>
      <c r="Z2018">
        <f t="shared" si="218"/>
        <v>1</v>
      </c>
      <c r="AA2018">
        <f t="shared" si="219"/>
        <v>1</v>
      </c>
      <c r="AB2018">
        <f t="shared" si="220"/>
        <v>1</v>
      </c>
      <c r="AC2018">
        <f>IF(N2018=Legend!$D$3,3,IF(N2018=Legend!$D$4,2,IF(N2018=Legend!$D$5,1,0)))</f>
        <v>0</v>
      </c>
      <c r="AD2018">
        <f t="shared" si="221"/>
        <v>0</v>
      </c>
      <c r="AF2018">
        <f t="shared" si="222"/>
        <v>2</v>
      </c>
      <c r="AG2018">
        <f>IF(R2018=Legend!$F$3,3,IF(R2018=Legend!$F$4,2,IF(R2018=Legend!$F$5,1,0)))</f>
        <v>1</v>
      </c>
      <c r="AH2018">
        <f>IF(S2018=Legend!$F$3,3,IF(S2018=Legend!$F$4,2,IF(S2018=Legend!$F$5,1,0)))</f>
        <v>1</v>
      </c>
      <c r="AK2018">
        <f>IF(V2018=Legend!$H$3,3,IF(V2018=Legend!$H$4,2,IF(V2018=Legend!$H$5,1,0)))</f>
        <v>0</v>
      </c>
      <c r="AM2018">
        <f t="shared" si="223"/>
        <v>7</v>
      </c>
    </row>
    <row r="2019" spans="1:39" ht="140.4" x14ac:dyDescent="0.3">
      <c r="A2019" t="s">
        <v>82</v>
      </c>
      <c r="B2019" t="s">
        <v>847</v>
      </c>
      <c r="C2019" t="s">
        <v>4549</v>
      </c>
      <c r="D2019" t="s">
        <v>4552</v>
      </c>
      <c r="E2019" t="str">
        <f t="shared" si="217"/>
        <v>PANTE CAHAYA SWALAYAN</v>
      </c>
      <c r="F2019" t="s">
        <v>82</v>
      </c>
      <c r="G2019" t="s">
        <v>21</v>
      </c>
      <c r="H2019" t="s">
        <v>21</v>
      </c>
      <c r="I2019" t="s">
        <v>22</v>
      </c>
      <c r="J2019" t="s">
        <v>35</v>
      </c>
      <c r="K2019" t="s">
        <v>24</v>
      </c>
      <c r="L2019" t="s">
        <v>25</v>
      </c>
      <c r="M2019" t="s">
        <v>25</v>
      </c>
      <c r="N2019" t="s">
        <v>38</v>
      </c>
      <c r="O2019" t="s">
        <v>25</v>
      </c>
      <c r="P2019" t="s">
        <v>21</v>
      </c>
      <c r="Q2019" t="s">
        <v>27</v>
      </c>
      <c r="R2019" t="s">
        <v>28</v>
      </c>
      <c r="S2019" t="s">
        <v>29</v>
      </c>
      <c r="T2019" t="s">
        <v>21</v>
      </c>
      <c r="U2019" t="s">
        <v>21</v>
      </c>
      <c r="V2019" t="s">
        <v>33</v>
      </c>
      <c r="W2019" s="2" t="s">
        <v>34</v>
      </c>
      <c r="Y2019">
        <f>IF(J2019=Legend!$B$3,0,IF(J2019=Legend!$B$4,1,IF(J2019=Legend!$B$5,2,0)))</f>
        <v>0</v>
      </c>
      <c r="Z2019">
        <f t="shared" si="218"/>
        <v>1</v>
      </c>
      <c r="AA2019">
        <f t="shared" si="219"/>
        <v>1</v>
      </c>
      <c r="AB2019">
        <f t="shared" si="220"/>
        <v>1</v>
      </c>
      <c r="AC2019">
        <f>IF(N2019=Legend!$D$3,3,IF(N2019=Legend!$D$4,2,IF(N2019=Legend!$D$5,1,0)))</f>
        <v>3</v>
      </c>
      <c r="AD2019">
        <f t="shared" si="221"/>
        <v>1</v>
      </c>
      <c r="AF2019">
        <f t="shared" si="222"/>
        <v>0</v>
      </c>
      <c r="AG2019">
        <f>IF(R2019=Legend!$F$3,3,IF(R2019=Legend!$F$4,2,IF(R2019=Legend!$F$5,1,0)))</f>
        <v>2</v>
      </c>
      <c r="AH2019">
        <f>IF(S2019=Legend!$F$3,3,IF(S2019=Legend!$F$4,2,IF(S2019=Legend!$F$5,1,0)))</f>
        <v>3</v>
      </c>
      <c r="AK2019">
        <f>IF(V2019=Legend!$H$3,3,IF(V2019=Legend!$H$4,2,IF(V2019=Legend!$H$5,1,0)))</f>
        <v>1</v>
      </c>
      <c r="AM2019">
        <f t="shared" si="223"/>
        <v>13</v>
      </c>
    </row>
    <row r="2020" spans="1:39" ht="156" x14ac:dyDescent="0.3">
      <c r="A2020" t="s">
        <v>73</v>
      </c>
      <c r="B2020" t="s">
        <v>162</v>
      </c>
      <c r="C2020" t="s">
        <v>363</v>
      </c>
      <c r="D2020" t="s">
        <v>395</v>
      </c>
      <c r="E2020" t="str">
        <f t="shared" si="217"/>
        <v>PANTES (LS-JL SUNAN BONANG) SWA</v>
      </c>
      <c r="F2020" t="s">
        <v>52</v>
      </c>
      <c r="G2020" t="s">
        <v>21</v>
      </c>
      <c r="H2020" t="s">
        <v>21</v>
      </c>
      <c r="I2020" t="s">
        <v>22</v>
      </c>
      <c r="J2020" t="s">
        <v>41</v>
      </c>
      <c r="K2020" t="s">
        <v>24</v>
      </c>
      <c r="L2020" t="s">
        <v>25</v>
      </c>
      <c r="M2020" t="s">
        <v>25</v>
      </c>
      <c r="N2020" t="s">
        <v>38</v>
      </c>
      <c r="O2020" t="s">
        <v>25</v>
      </c>
      <c r="P2020" t="s">
        <v>21</v>
      </c>
      <c r="Q2020" t="s">
        <v>27</v>
      </c>
      <c r="R2020" t="s">
        <v>29</v>
      </c>
      <c r="S2020" t="s">
        <v>29</v>
      </c>
      <c r="T2020" t="s">
        <v>21</v>
      </c>
      <c r="U2020" t="s">
        <v>21</v>
      </c>
      <c r="V2020" t="s">
        <v>30</v>
      </c>
      <c r="W2020" s="2" t="s">
        <v>31</v>
      </c>
      <c r="Y2020">
        <f>IF(J2020=Legend!$B$3,0,IF(J2020=Legend!$B$4,1,IF(J2020=Legend!$B$5,2,0)))</f>
        <v>2</v>
      </c>
      <c r="Z2020">
        <f t="shared" si="218"/>
        <v>1</v>
      </c>
      <c r="AA2020">
        <f t="shared" si="219"/>
        <v>1</v>
      </c>
      <c r="AB2020">
        <f t="shared" si="220"/>
        <v>1</v>
      </c>
      <c r="AC2020">
        <f>IF(N2020=Legend!$D$3,3,IF(N2020=Legend!$D$4,2,IF(N2020=Legend!$D$5,1,0)))</f>
        <v>3</v>
      </c>
      <c r="AD2020">
        <f t="shared" si="221"/>
        <v>1</v>
      </c>
      <c r="AF2020">
        <f t="shared" si="222"/>
        <v>0</v>
      </c>
      <c r="AG2020">
        <f>IF(R2020=Legend!$F$3,3,IF(R2020=Legend!$F$4,2,IF(R2020=Legend!$F$5,1,0)))</f>
        <v>3</v>
      </c>
      <c r="AH2020">
        <f>IF(S2020=Legend!$F$3,3,IF(S2020=Legend!$F$4,2,IF(S2020=Legend!$F$5,1,0)))</f>
        <v>3</v>
      </c>
      <c r="AK2020">
        <f>IF(V2020=Legend!$H$3,3,IF(V2020=Legend!$H$4,2,IF(V2020=Legend!$H$5,1,0)))</f>
        <v>2</v>
      </c>
      <c r="AM2020">
        <f t="shared" si="223"/>
        <v>17</v>
      </c>
    </row>
    <row r="2021" spans="1:39" ht="156" x14ac:dyDescent="0.3">
      <c r="A2021" t="s">
        <v>73</v>
      </c>
      <c r="B2021" t="s">
        <v>162</v>
      </c>
      <c r="C2021" t="s">
        <v>363</v>
      </c>
      <c r="D2021" t="s">
        <v>394</v>
      </c>
      <c r="E2021" t="str">
        <f t="shared" si="217"/>
        <v>PANTES (PT02-GABUS)</v>
      </c>
      <c r="F2021" t="s">
        <v>52</v>
      </c>
      <c r="G2021" t="s">
        <v>21</v>
      </c>
      <c r="H2021" t="s">
        <v>21</v>
      </c>
      <c r="I2021" t="s">
        <v>22</v>
      </c>
      <c r="J2021" t="s">
        <v>41</v>
      </c>
      <c r="K2021" t="s">
        <v>24</v>
      </c>
      <c r="L2021" t="s">
        <v>25</v>
      </c>
      <c r="M2021" t="s">
        <v>25</v>
      </c>
      <c r="N2021" t="s">
        <v>38</v>
      </c>
      <c r="O2021" t="s">
        <v>25</v>
      </c>
      <c r="P2021" t="s">
        <v>21</v>
      </c>
      <c r="Q2021" t="s">
        <v>27</v>
      </c>
      <c r="R2021" t="s">
        <v>29</v>
      </c>
      <c r="S2021" t="s">
        <v>29</v>
      </c>
      <c r="T2021" t="s">
        <v>21</v>
      </c>
      <c r="U2021" t="s">
        <v>21</v>
      </c>
      <c r="V2021" t="s">
        <v>30</v>
      </c>
      <c r="W2021" s="2" t="s">
        <v>31</v>
      </c>
      <c r="Y2021">
        <f>IF(J2021=Legend!$B$3,0,IF(J2021=Legend!$B$4,1,IF(J2021=Legend!$B$5,2,0)))</f>
        <v>2</v>
      </c>
      <c r="Z2021">
        <f t="shared" si="218"/>
        <v>1</v>
      </c>
      <c r="AA2021">
        <f t="shared" si="219"/>
        <v>1</v>
      </c>
      <c r="AB2021">
        <f t="shared" si="220"/>
        <v>1</v>
      </c>
      <c r="AC2021">
        <f>IF(N2021=Legend!$D$3,3,IF(N2021=Legend!$D$4,2,IF(N2021=Legend!$D$5,1,0)))</f>
        <v>3</v>
      </c>
      <c r="AD2021">
        <f t="shared" si="221"/>
        <v>1</v>
      </c>
      <c r="AF2021">
        <f t="shared" si="222"/>
        <v>0</v>
      </c>
      <c r="AG2021">
        <f>IF(R2021=Legend!$F$3,3,IF(R2021=Legend!$F$4,2,IF(R2021=Legend!$F$5,1,0)))</f>
        <v>3</v>
      </c>
      <c r="AH2021">
        <f>IF(S2021=Legend!$F$3,3,IF(S2021=Legend!$F$4,2,IF(S2021=Legend!$F$5,1,0)))</f>
        <v>3</v>
      </c>
      <c r="AK2021">
        <f>IF(V2021=Legend!$H$3,3,IF(V2021=Legend!$H$4,2,IF(V2021=Legend!$H$5,1,0)))</f>
        <v>2</v>
      </c>
      <c r="AM2021">
        <f t="shared" si="223"/>
        <v>17</v>
      </c>
    </row>
    <row r="2022" spans="1:39" ht="156" x14ac:dyDescent="0.3">
      <c r="A2022" t="s">
        <v>73</v>
      </c>
      <c r="B2022" t="s">
        <v>162</v>
      </c>
      <c r="C2022" t="s">
        <v>363</v>
      </c>
      <c r="D2022" t="s">
        <v>393</v>
      </c>
      <c r="E2022" t="str">
        <f t="shared" si="217"/>
        <v>PANTES (PT02-RONGGOKUSUMO)</v>
      </c>
      <c r="F2022" t="s">
        <v>52</v>
      </c>
      <c r="G2022" t="s">
        <v>21</v>
      </c>
      <c r="H2022" t="s">
        <v>21</v>
      </c>
      <c r="I2022" t="s">
        <v>22</v>
      </c>
      <c r="J2022" t="s">
        <v>41</v>
      </c>
      <c r="K2022" t="s">
        <v>24</v>
      </c>
      <c r="L2022" t="s">
        <v>25</v>
      </c>
      <c r="M2022" t="s">
        <v>25</v>
      </c>
      <c r="N2022" t="s">
        <v>38</v>
      </c>
      <c r="O2022" t="s">
        <v>25</v>
      </c>
      <c r="P2022" t="s">
        <v>21</v>
      </c>
      <c r="Q2022" t="s">
        <v>27</v>
      </c>
      <c r="R2022" t="s">
        <v>29</v>
      </c>
      <c r="S2022" t="s">
        <v>29</v>
      </c>
      <c r="T2022" t="s">
        <v>21</v>
      </c>
      <c r="U2022" t="s">
        <v>21</v>
      </c>
      <c r="V2022" t="s">
        <v>30</v>
      </c>
      <c r="W2022" s="2" t="s">
        <v>31</v>
      </c>
      <c r="Y2022">
        <f>IF(J2022=Legend!$B$3,0,IF(J2022=Legend!$B$4,1,IF(J2022=Legend!$B$5,2,0)))</f>
        <v>2</v>
      </c>
      <c r="Z2022">
        <f t="shared" si="218"/>
        <v>1</v>
      </c>
      <c r="AA2022">
        <f t="shared" si="219"/>
        <v>1</v>
      </c>
      <c r="AB2022">
        <f t="shared" si="220"/>
        <v>1</v>
      </c>
      <c r="AC2022">
        <f>IF(N2022=Legend!$D$3,3,IF(N2022=Legend!$D$4,2,IF(N2022=Legend!$D$5,1,0)))</f>
        <v>3</v>
      </c>
      <c r="AD2022">
        <f t="shared" si="221"/>
        <v>1</v>
      </c>
      <c r="AF2022">
        <f t="shared" si="222"/>
        <v>0</v>
      </c>
      <c r="AG2022">
        <f>IF(R2022=Legend!$F$3,3,IF(R2022=Legend!$F$4,2,IF(R2022=Legend!$F$5,1,0)))</f>
        <v>3</v>
      </c>
      <c r="AH2022">
        <f>IF(S2022=Legend!$F$3,3,IF(S2022=Legend!$F$4,2,IF(S2022=Legend!$F$5,1,0)))</f>
        <v>3</v>
      </c>
      <c r="AK2022">
        <f>IF(V2022=Legend!$H$3,3,IF(V2022=Legend!$H$4,2,IF(V2022=Legend!$H$5,1,0)))</f>
        <v>2</v>
      </c>
      <c r="AM2022">
        <f t="shared" si="223"/>
        <v>17</v>
      </c>
    </row>
    <row r="2023" spans="1:39" ht="109.2" x14ac:dyDescent="0.3">
      <c r="A2023" t="s">
        <v>62</v>
      </c>
      <c r="B2023" t="s">
        <v>1602</v>
      </c>
      <c r="C2023" t="s">
        <v>1633</v>
      </c>
      <c r="D2023" t="s">
        <v>1637</v>
      </c>
      <c r="E2023" t="str">
        <f t="shared" si="217"/>
        <v>PAPA n MAMA II</v>
      </c>
      <c r="F2023" t="s">
        <v>62</v>
      </c>
      <c r="G2023" t="s">
        <v>21</v>
      </c>
      <c r="H2023" t="s">
        <v>21</v>
      </c>
      <c r="I2023" t="s">
        <v>22</v>
      </c>
      <c r="J2023" t="s">
        <v>23</v>
      </c>
      <c r="K2023" t="s">
        <v>24</v>
      </c>
      <c r="L2023" t="s">
        <v>21</v>
      </c>
      <c r="M2023" t="s">
        <v>25</v>
      </c>
      <c r="N2023" t="s">
        <v>26</v>
      </c>
      <c r="O2023" t="s">
        <v>25</v>
      </c>
      <c r="P2023" t="s">
        <v>21</v>
      </c>
      <c r="Q2023" t="s">
        <v>60</v>
      </c>
      <c r="R2023" t="s">
        <v>45</v>
      </c>
      <c r="S2023" t="s">
        <v>29</v>
      </c>
      <c r="T2023" t="s">
        <v>21</v>
      </c>
      <c r="U2023" t="s">
        <v>21</v>
      </c>
      <c r="V2023" t="s">
        <v>33</v>
      </c>
      <c r="W2023" s="2" t="s">
        <v>66</v>
      </c>
      <c r="Y2023">
        <f>IF(J2023=Legend!$B$3,0,IF(J2023=Legend!$B$4,1,IF(J2023=Legend!$B$5,2,0)))</f>
        <v>1</v>
      </c>
      <c r="Z2023">
        <f t="shared" si="218"/>
        <v>1</v>
      </c>
      <c r="AA2023">
        <f t="shared" si="219"/>
        <v>0</v>
      </c>
      <c r="AB2023">
        <f t="shared" si="220"/>
        <v>1</v>
      </c>
      <c r="AC2023">
        <f>IF(N2023=Legend!$D$3,3,IF(N2023=Legend!$D$4,2,IF(N2023=Legend!$D$5,1,0)))</f>
        <v>2</v>
      </c>
      <c r="AD2023">
        <f t="shared" si="221"/>
        <v>1</v>
      </c>
      <c r="AF2023">
        <f t="shared" si="222"/>
        <v>2</v>
      </c>
      <c r="AG2023">
        <f>IF(R2023=Legend!$F$3,3,IF(R2023=Legend!$F$4,2,IF(R2023=Legend!$F$5,1,0)))</f>
        <v>1</v>
      </c>
      <c r="AH2023">
        <f>IF(S2023=Legend!$F$3,3,IF(S2023=Legend!$F$4,2,IF(S2023=Legend!$F$5,1,0)))</f>
        <v>3</v>
      </c>
      <c r="AK2023">
        <f>IF(V2023=Legend!$H$3,3,IF(V2023=Legend!$H$4,2,IF(V2023=Legend!$H$5,1,0)))</f>
        <v>1</v>
      </c>
      <c r="AM2023">
        <f t="shared" si="223"/>
        <v>13</v>
      </c>
    </row>
    <row r="2024" spans="1:39" ht="124.8" x14ac:dyDescent="0.3">
      <c r="A2024" t="s">
        <v>39</v>
      </c>
      <c r="B2024" t="s">
        <v>284</v>
      </c>
      <c r="C2024" t="s">
        <v>472</v>
      </c>
      <c r="D2024" t="s">
        <v>805</v>
      </c>
      <c r="E2024" t="str">
        <f t="shared" si="217"/>
        <v>PAPUA MART / FREDY WENBEN</v>
      </c>
      <c r="F2024" t="s">
        <v>39</v>
      </c>
      <c r="G2024" t="s">
        <v>21</v>
      </c>
      <c r="H2024" t="s">
        <v>21</v>
      </c>
      <c r="I2024" t="s">
        <v>22</v>
      </c>
      <c r="J2024" t="s">
        <v>35</v>
      </c>
      <c r="K2024" t="s">
        <v>24</v>
      </c>
      <c r="L2024" t="s">
        <v>25</v>
      </c>
      <c r="M2024" t="s">
        <v>25</v>
      </c>
      <c r="N2024" t="s">
        <v>28</v>
      </c>
      <c r="O2024" t="s">
        <v>25</v>
      </c>
      <c r="P2024" t="s">
        <v>21</v>
      </c>
      <c r="Q2024" t="s">
        <v>72</v>
      </c>
      <c r="R2024" t="s">
        <v>45</v>
      </c>
      <c r="S2024" t="s">
        <v>28</v>
      </c>
      <c r="T2024" t="s">
        <v>21</v>
      </c>
      <c r="U2024" t="s">
        <v>21</v>
      </c>
      <c r="V2024" t="s">
        <v>33</v>
      </c>
      <c r="W2024" s="2" t="s">
        <v>94</v>
      </c>
      <c r="Y2024">
        <f>IF(J2024=Legend!$B$3,0,IF(J2024=Legend!$B$4,1,IF(J2024=Legend!$B$5,2,0)))</f>
        <v>0</v>
      </c>
      <c r="Z2024">
        <f t="shared" si="218"/>
        <v>1</v>
      </c>
      <c r="AA2024">
        <f t="shared" si="219"/>
        <v>1</v>
      </c>
      <c r="AB2024">
        <f t="shared" si="220"/>
        <v>1</v>
      </c>
      <c r="AC2024">
        <f>IF(N2024=Legend!$D$3,3,IF(N2024=Legend!$D$4,2,IF(N2024=Legend!$D$5,1,0)))</f>
        <v>1</v>
      </c>
      <c r="AD2024">
        <f t="shared" si="221"/>
        <v>1</v>
      </c>
      <c r="AF2024">
        <f t="shared" si="222"/>
        <v>2</v>
      </c>
      <c r="AG2024">
        <f>IF(R2024=Legend!$F$3,3,IF(R2024=Legend!$F$4,2,IF(R2024=Legend!$F$5,1,0)))</f>
        <v>1</v>
      </c>
      <c r="AH2024">
        <f>IF(S2024=Legend!$F$3,3,IF(S2024=Legend!$F$4,2,IF(S2024=Legend!$F$5,1,0)))</f>
        <v>2</v>
      </c>
      <c r="AK2024">
        <f>IF(V2024=Legend!$H$3,3,IF(V2024=Legend!$H$4,2,IF(V2024=Legend!$H$5,1,0)))</f>
        <v>1</v>
      </c>
      <c r="AM2024">
        <f t="shared" si="223"/>
        <v>11</v>
      </c>
    </row>
    <row r="2025" spans="1:39" ht="156" x14ac:dyDescent="0.3">
      <c r="A2025" t="s">
        <v>56</v>
      </c>
      <c r="B2025" t="s">
        <v>174</v>
      </c>
      <c r="C2025" t="s">
        <v>2144</v>
      </c>
      <c r="D2025" t="s">
        <v>2244</v>
      </c>
      <c r="E2025" t="str">
        <f t="shared" si="217"/>
        <v>PARADIS MM</v>
      </c>
      <c r="F2025" t="s">
        <v>56</v>
      </c>
      <c r="G2025" t="s">
        <v>21</v>
      </c>
      <c r="H2025" t="s">
        <v>21</v>
      </c>
      <c r="I2025" t="s">
        <v>22</v>
      </c>
      <c r="J2025" t="s">
        <v>35</v>
      </c>
      <c r="K2025" t="s">
        <v>24</v>
      </c>
      <c r="L2025" t="s">
        <v>25</v>
      </c>
      <c r="M2025" t="s">
        <v>25</v>
      </c>
      <c r="N2025" t="s">
        <v>26</v>
      </c>
      <c r="O2025" t="s">
        <v>25</v>
      </c>
      <c r="P2025" t="s">
        <v>21</v>
      </c>
      <c r="Q2025" t="s">
        <v>27</v>
      </c>
      <c r="R2025" t="s">
        <v>45</v>
      </c>
      <c r="S2025" t="s">
        <v>29</v>
      </c>
      <c r="T2025" t="s">
        <v>21</v>
      </c>
      <c r="U2025" t="s">
        <v>21</v>
      </c>
      <c r="V2025" t="s">
        <v>33</v>
      </c>
      <c r="W2025" s="2" t="s">
        <v>31</v>
      </c>
      <c r="Y2025">
        <f>IF(J2025=Legend!$B$3,0,IF(J2025=Legend!$B$4,1,IF(J2025=Legend!$B$5,2,0)))</f>
        <v>0</v>
      </c>
      <c r="Z2025">
        <f t="shared" si="218"/>
        <v>1</v>
      </c>
      <c r="AA2025">
        <f t="shared" si="219"/>
        <v>1</v>
      </c>
      <c r="AB2025">
        <f t="shared" si="220"/>
        <v>1</v>
      </c>
      <c r="AC2025">
        <f>IF(N2025=Legend!$D$3,3,IF(N2025=Legend!$D$4,2,IF(N2025=Legend!$D$5,1,0)))</f>
        <v>2</v>
      </c>
      <c r="AD2025">
        <f t="shared" si="221"/>
        <v>1</v>
      </c>
      <c r="AF2025">
        <f t="shared" si="222"/>
        <v>0</v>
      </c>
      <c r="AG2025">
        <f>IF(R2025=Legend!$F$3,3,IF(R2025=Legend!$F$4,2,IF(R2025=Legend!$F$5,1,0)))</f>
        <v>1</v>
      </c>
      <c r="AH2025">
        <f>IF(S2025=Legend!$F$3,3,IF(S2025=Legend!$F$4,2,IF(S2025=Legend!$F$5,1,0)))</f>
        <v>3</v>
      </c>
      <c r="AK2025">
        <f>IF(V2025=Legend!$H$3,3,IF(V2025=Legend!$H$4,2,IF(V2025=Legend!$H$5,1,0)))</f>
        <v>1</v>
      </c>
      <c r="AM2025">
        <f t="shared" si="223"/>
        <v>11</v>
      </c>
    </row>
    <row r="2026" spans="1:39" ht="109.2" x14ac:dyDescent="0.3">
      <c r="A2026" t="s">
        <v>56</v>
      </c>
      <c r="B2026" t="s">
        <v>1602</v>
      </c>
      <c r="C2026" t="s">
        <v>1603</v>
      </c>
      <c r="D2026" t="s">
        <v>2306</v>
      </c>
      <c r="E2026" t="str">
        <f t="shared" si="217"/>
        <v>PARAGON TOKO - PEMANGKAT</v>
      </c>
      <c r="F2026" t="s">
        <v>67</v>
      </c>
      <c r="G2026" t="s">
        <v>21</v>
      </c>
      <c r="H2026" t="s">
        <v>21</v>
      </c>
      <c r="I2026" t="s">
        <v>50</v>
      </c>
      <c r="J2026" t="s">
        <v>23</v>
      </c>
      <c r="K2026" t="s">
        <v>24</v>
      </c>
      <c r="L2026" t="s">
        <v>25</v>
      </c>
      <c r="M2026" t="s">
        <v>25</v>
      </c>
      <c r="N2026" t="s">
        <v>26</v>
      </c>
      <c r="O2026" t="s">
        <v>25</v>
      </c>
      <c r="P2026" t="s">
        <v>21</v>
      </c>
      <c r="Q2026" t="s">
        <v>27</v>
      </c>
      <c r="R2026" t="s">
        <v>45</v>
      </c>
      <c r="S2026" t="s">
        <v>29</v>
      </c>
      <c r="T2026" t="s">
        <v>21</v>
      </c>
      <c r="U2026" t="s">
        <v>21</v>
      </c>
      <c r="V2026" t="s">
        <v>33</v>
      </c>
      <c r="W2026" s="2" t="s">
        <v>46</v>
      </c>
      <c r="Y2026">
        <f>IF(J2026=Legend!$B$3,0,IF(J2026=Legend!$B$4,1,IF(J2026=Legend!$B$5,2,0)))</f>
        <v>1</v>
      </c>
      <c r="Z2026">
        <f t="shared" si="218"/>
        <v>1</v>
      </c>
      <c r="AA2026">
        <f t="shared" si="219"/>
        <v>1</v>
      </c>
      <c r="AB2026">
        <f t="shared" si="220"/>
        <v>1</v>
      </c>
      <c r="AC2026">
        <f>IF(N2026=Legend!$D$3,3,IF(N2026=Legend!$D$4,2,IF(N2026=Legend!$D$5,1,0)))</f>
        <v>2</v>
      </c>
      <c r="AD2026">
        <f t="shared" si="221"/>
        <v>1</v>
      </c>
      <c r="AF2026">
        <f t="shared" si="222"/>
        <v>0</v>
      </c>
      <c r="AG2026">
        <f>IF(R2026=Legend!$F$3,3,IF(R2026=Legend!$F$4,2,IF(R2026=Legend!$F$5,1,0)))</f>
        <v>1</v>
      </c>
      <c r="AH2026">
        <f>IF(S2026=Legend!$F$3,3,IF(S2026=Legend!$F$4,2,IF(S2026=Legend!$F$5,1,0)))</f>
        <v>3</v>
      </c>
      <c r="AK2026">
        <f>IF(V2026=Legend!$H$3,3,IF(V2026=Legend!$H$4,2,IF(V2026=Legend!$H$5,1,0)))</f>
        <v>1</v>
      </c>
      <c r="AM2026">
        <f t="shared" si="223"/>
        <v>12</v>
      </c>
    </row>
    <row r="2027" spans="1:39" ht="156" x14ac:dyDescent="0.3">
      <c r="A2027" t="s">
        <v>49</v>
      </c>
      <c r="B2027" t="s">
        <v>475</v>
      </c>
      <c r="C2027" t="s">
        <v>854</v>
      </c>
      <c r="D2027" t="s">
        <v>1457</v>
      </c>
      <c r="E2027" t="str">
        <f t="shared" si="217"/>
        <v>PARAHYANGAN MM</v>
      </c>
      <c r="F2027" t="s">
        <v>49</v>
      </c>
      <c r="G2027" t="s">
        <v>21</v>
      </c>
      <c r="H2027" t="s">
        <v>21</v>
      </c>
      <c r="I2027" t="s">
        <v>22</v>
      </c>
      <c r="J2027" t="s">
        <v>35</v>
      </c>
      <c r="K2027" t="s">
        <v>24</v>
      </c>
      <c r="L2027" t="s">
        <v>25</v>
      </c>
      <c r="M2027" t="s">
        <v>21</v>
      </c>
      <c r="N2027" t="s">
        <v>26</v>
      </c>
      <c r="O2027" t="s">
        <v>25</v>
      </c>
      <c r="P2027" t="s">
        <v>21</v>
      </c>
      <c r="Q2027" t="s">
        <v>27</v>
      </c>
      <c r="R2027" t="s">
        <v>45</v>
      </c>
      <c r="S2027" t="s">
        <v>29</v>
      </c>
      <c r="T2027" t="s">
        <v>21</v>
      </c>
      <c r="U2027" t="s">
        <v>21</v>
      </c>
      <c r="V2027" t="s">
        <v>33</v>
      </c>
      <c r="W2027" s="2" t="s">
        <v>31</v>
      </c>
      <c r="Y2027">
        <f>IF(J2027=Legend!$B$3,0,IF(J2027=Legend!$B$4,1,IF(J2027=Legend!$B$5,2,0)))</f>
        <v>0</v>
      </c>
      <c r="Z2027">
        <f t="shared" si="218"/>
        <v>1</v>
      </c>
      <c r="AA2027">
        <f t="shared" si="219"/>
        <v>1</v>
      </c>
      <c r="AB2027">
        <f t="shared" si="220"/>
        <v>0</v>
      </c>
      <c r="AC2027">
        <f>IF(N2027=Legend!$D$3,3,IF(N2027=Legend!$D$4,2,IF(N2027=Legend!$D$5,1,0)))</f>
        <v>2</v>
      </c>
      <c r="AD2027">
        <f t="shared" si="221"/>
        <v>1</v>
      </c>
      <c r="AF2027">
        <f t="shared" si="222"/>
        <v>0</v>
      </c>
      <c r="AG2027">
        <f>IF(R2027=Legend!$F$3,3,IF(R2027=Legend!$F$4,2,IF(R2027=Legend!$F$5,1,0)))</f>
        <v>1</v>
      </c>
      <c r="AH2027">
        <f>IF(S2027=Legend!$F$3,3,IF(S2027=Legend!$F$4,2,IF(S2027=Legend!$F$5,1,0)))</f>
        <v>3</v>
      </c>
      <c r="AK2027">
        <f>IF(V2027=Legend!$H$3,3,IF(V2027=Legend!$H$4,2,IF(V2027=Legend!$H$5,1,0)))</f>
        <v>1</v>
      </c>
      <c r="AM2027">
        <f t="shared" si="223"/>
        <v>10</v>
      </c>
    </row>
    <row r="2028" spans="1:39" ht="78" x14ac:dyDescent="0.3">
      <c r="A2028" t="s">
        <v>62</v>
      </c>
      <c r="B2028" t="s">
        <v>1683</v>
      </c>
      <c r="C2028" t="s">
        <v>1706</v>
      </c>
      <c r="D2028" t="s">
        <v>1723</v>
      </c>
      <c r="E2028" t="str">
        <f t="shared" si="217"/>
        <v>Parahyangan toko</v>
      </c>
      <c r="F2028" t="s">
        <v>36</v>
      </c>
      <c r="G2028" t="s">
        <v>21</v>
      </c>
      <c r="H2028" t="s">
        <v>21</v>
      </c>
      <c r="I2028" t="s">
        <v>50</v>
      </c>
      <c r="J2028" t="s">
        <v>23</v>
      </c>
      <c r="K2028" t="s">
        <v>24</v>
      </c>
      <c r="L2028" t="s">
        <v>21</v>
      </c>
      <c r="M2028" t="s">
        <v>25</v>
      </c>
      <c r="N2028" t="s">
        <v>28</v>
      </c>
      <c r="O2028" t="s">
        <v>25</v>
      </c>
      <c r="P2028" t="s">
        <v>21</v>
      </c>
      <c r="Q2028" t="s">
        <v>27</v>
      </c>
      <c r="R2028" t="s">
        <v>28</v>
      </c>
      <c r="S2028" t="s">
        <v>29</v>
      </c>
      <c r="T2028" t="s">
        <v>21</v>
      </c>
      <c r="U2028" t="s">
        <v>21</v>
      </c>
      <c r="V2028" t="s">
        <v>33</v>
      </c>
      <c r="W2028" s="2" t="s">
        <v>77</v>
      </c>
      <c r="Y2028">
        <f>IF(J2028=Legend!$B$3,0,IF(J2028=Legend!$B$4,1,IF(J2028=Legend!$B$5,2,0)))</f>
        <v>1</v>
      </c>
      <c r="Z2028">
        <f t="shared" si="218"/>
        <v>1</v>
      </c>
      <c r="AA2028">
        <f t="shared" si="219"/>
        <v>0</v>
      </c>
      <c r="AB2028">
        <f t="shared" si="220"/>
        <v>1</v>
      </c>
      <c r="AC2028">
        <f>IF(N2028=Legend!$D$3,3,IF(N2028=Legend!$D$4,2,IF(N2028=Legend!$D$5,1,0)))</f>
        <v>1</v>
      </c>
      <c r="AD2028">
        <f t="shared" si="221"/>
        <v>1</v>
      </c>
      <c r="AF2028">
        <f t="shared" si="222"/>
        <v>0</v>
      </c>
      <c r="AG2028">
        <f>IF(R2028=Legend!$F$3,3,IF(R2028=Legend!$F$4,2,IF(R2028=Legend!$F$5,1,0)))</f>
        <v>2</v>
      </c>
      <c r="AH2028">
        <f>IF(S2028=Legend!$F$3,3,IF(S2028=Legend!$F$4,2,IF(S2028=Legend!$F$5,1,0)))</f>
        <v>3</v>
      </c>
      <c r="AK2028">
        <f>IF(V2028=Legend!$H$3,3,IF(V2028=Legend!$H$4,2,IF(V2028=Legend!$H$5,1,0)))</f>
        <v>1</v>
      </c>
      <c r="AM2028">
        <f t="shared" si="223"/>
        <v>11</v>
      </c>
    </row>
    <row r="2029" spans="1:39" ht="62.4" x14ac:dyDescent="0.3">
      <c r="A2029" t="s">
        <v>19</v>
      </c>
      <c r="B2029" t="s">
        <v>162</v>
      </c>
      <c r="C2029" t="s">
        <v>239</v>
      </c>
      <c r="D2029" t="s">
        <v>259</v>
      </c>
      <c r="E2029" t="str">
        <f t="shared" si="217"/>
        <v>PARIS MM(ADRIAN SUTANTO)</v>
      </c>
      <c r="F2029" t="s">
        <v>69</v>
      </c>
      <c r="G2029" t="s">
        <v>21</v>
      </c>
      <c r="H2029" t="s">
        <v>21</v>
      </c>
      <c r="I2029" t="s">
        <v>22</v>
      </c>
      <c r="J2029" t="s">
        <v>35</v>
      </c>
      <c r="K2029" t="s">
        <v>24</v>
      </c>
      <c r="L2029" t="s">
        <v>21</v>
      </c>
      <c r="M2029" t="s">
        <v>25</v>
      </c>
      <c r="N2029" t="s">
        <v>28</v>
      </c>
      <c r="O2029" t="s">
        <v>25</v>
      </c>
      <c r="P2029" t="s">
        <v>21</v>
      </c>
      <c r="Q2029" t="s">
        <v>27</v>
      </c>
      <c r="R2029" t="s">
        <v>45</v>
      </c>
      <c r="S2029" t="s">
        <v>28</v>
      </c>
      <c r="T2029" t="s">
        <v>21</v>
      </c>
      <c r="U2029" t="s">
        <v>21</v>
      </c>
      <c r="V2029" t="s">
        <v>33</v>
      </c>
      <c r="W2029" s="2" t="s">
        <v>68</v>
      </c>
      <c r="Y2029">
        <f>IF(J2029=Legend!$B$3,0,IF(J2029=Legend!$B$4,1,IF(J2029=Legend!$B$5,2,0)))</f>
        <v>0</v>
      </c>
      <c r="Z2029">
        <f t="shared" si="218"/>
        <v>1</v>
      </c>
      <c r="AA2029">
        <f t="shared" si="219"/>
        <v>0</v>
      </c>
      <c r="AB2029">
        <f t="shared" si="220"/>
        <v>1</v>
      </c>
      <c r="AC2029">
        <f>IF(N2029=Legend!$D$3,3,IF(N2029=Legend!$D$4,2,IF(N2029=Legend!$D$5,1,0)))</f>
        <v>1</v>
      </c>
      <c r="AD2029">
        <f t="shared" si="221"/>
        <v>1</v>
      </c>
      <c r="AF2029">
        <f t="shared" si="222"/>
        <v>0</v>
      </c>
      <c r="AG2029">
        <f>IF(R2029=Legend!$F$3,3,IF(R2029=Legend!$F$4,2,IF(R2029=Legend!$F$5,1,0)))</f>
        <v>1</v>
      </c>
      <c r="AH2029">
        <f>IF(S2029=Legend!$F$3,3,IF(S2029=Legend!$F$4,2,IF(S2029=Legend!$F$5,1,0)))</f>
        <v>2</v>
      </c>
      <c r="AK2029">
        <f>IF(V2029=Legend!$H$3,3,IF(V2029=Legend!$H$4,2,IF(V2029=Legend!$H$5,1,0)))</f>
        <v>1</v>
      </c>
      <c r="AM2029">
        <f t="shared" si="223"/>
        <v>8</v>
      </c>
    </row>
    <row r="2030" spans="1:39" ht="62.4" x14ac:dyDescent="0.3">
      <c r="A2030" t="s">
        <v>70</v>
      </c>
      <c r="B2030" t="s">
        <v>1733</v>
      </c>
      <c r="C2030" t="s">
        <v>1734</v>
      </c>
      <c r="D2030" t="s">
        <v>4314</v>
      </c>
      <c r="E2030" t="str">
        <f t="shared" si="217"/>
        <v>PARIS, TK /JL A. MAKKASAU</v>
      </c>
      <c r="F2030" t="s">
        <v>70</v>
      </c>
      <c r="G2030" t="s">
        <v>21</v>
      </c>
      <c r="H2030" t="s">
        <v>21</v>
      </c>
      <c r="I2030" t="s">
        <v>22</v>
      </c>
      <c r="J2030" t="s">
        <v>23</v>
      </c>
      <c r="K2030" t="s">
        <v>24</v>
      </c>
      <c r="L2030" t="s">
        <v>21</v>
      </c>
      <c r="M2030" t="s">
        <v>21</v>
      </c>
      <c r="N2030" t="s">
        <v>47</v>
      </c>
      <c r="O2030" t="s">
        <v>21</v>
      </c>
      <c r="P2030" t="s">
        <v>21</v>
      </c>
      <c r="Q2030" t="s">
        <v>27</v>
      </c>
      <c r="R2030" t="s">
        <v>45</v>
      </c>
      <c r="S2030" t="s">
        <v>29</v>
      </c>
      <c r="T2030" t="s">
        <v>21</v>
      </c>
      <c r="U2030" t="s">
        <v>21</v>
      </c>
      <c r="V2030" t="s">
        <v>42</v>
      </c>
      <c r="W2030" s="2" t="s">
        <v>68</v>
      </c>
      <c r="Y2030">
        <f>IF(J2030=Legend!$B$3,0,IF(J2030=Legend!$B$4,1,IF(J2030=Legend!$B$5,2,0)))</f>
        <v>1</v>
      </c>
      <c r="Z2030">
        <f t="shared" si="218"/>
        <v>1</v>
      </c>
      <c r="AA2030">
        <f t="shared" si="219"/>
        <v>0</v>
      </c>
      <c r="AB2030">
        <f t="shared" si="220"/>
        <v>0</v>
      </c>
      <c r="AC2030">
        <f>IF(N2030=Legend!$D$3,3,IF(N2030=Legend!$D$4,2,IF(N2030=Legend!$D$5,1,0)))</f>
        <v>0</v>
      </c>
      <c r="AD2030">
        <f t="shared" si="221"/>
        <v>0</v>
      </c>
      <c r="AF2030">
        <f t="shared" si="222"/>
        <v>0</v>
      </c>
      <c r="AG2030">
        <f>IF(R2030=Legend!$F$3,3,IF(R2030=Legend!$F$4,2,IF(R2030=Legend!$F$5,1,0)))</f>
        <v>1</v>
      </c>
      <c r="AH2030">
        <f>IF(S2030=Legend!$F$3,3,IF(S2030=Legend!$F$4,2,IF(S2030=Legend!$F$5,1,0)))</f>
        <v>3</v>
      </c>
      <c r="AK2030">
        <f>IF(V2030=Legend!$H$3,3,IF(V2030=Legend!$H$4,2,IF(V2030=Legend!$H$5,1,0)))</f>
        <v>0</v>
      </c>
      <c r="AM2030">
        <f t="shared" si="223"/>
        <v>6</v>
      </c>
    </row>
    <row r="2031" spans="1:39" ht="140.4" x14ac:dyDescent="0.3">
      <c r="A2031" t="s">
        <v>40</v>
      </c>
      <c r="B2031" t="s">
        <v>162</v>
      </c>
      <c r="C2031" t="s">
        <v>507</v>
      </c>
      <c r="D2031" t="s">
        <v>3268</v>
      </c>
      <c r="E2031" t="str">
        <f t="shared" si="217"/>
        <v>Pasar Pagi</v>
      </c>
      <c r="F2031" t="s">
        <v>40</v>
      </c>
      <c r="G2031" t="s">
        <v>21</v>
      </c>
      <c r="H2031" t="s">
        <v>21</v>
      </c>
      <c r="I2031" t="s">
        <v>50</v>
      </c>
      <c r="J2031" t="s">
        <v>23</v>
      </c>
      <c r="K2031" t="s">
        <v>24</v>
      </c>
      <c r="L2031" t="s">
        <v>25</v>
      </c>
      <c r="M2031" t="s">
        <v>25</v>
      </c>
      <c r="N2031" t="s">
        <v>38</v>
      </c>
      <c r="O2031" t="s">
        <v>25</v>
      </c>
      <c r="P2031" t="s">
        <v>21</v>
      </c>
      <c r="Q2031" t="s">
        <v>27</v>
      </c>
      <c r="R2031" t="s">
        <v>29</v>
      </c>
      <c r="S2031" t="s">
        <v>29</v>
      </c>
      <c r="T2031" t="s">
        <v>21</v>
      </c>
      <c r="U2031" t="s">
        <v>21</v>
      </c>
      <c r="V2031" t="s">
        <v>33</v>
      </c>
      <c r="W2031" s="2" t="s">
        <v>34</v>
      </c>
      <c r="Y2031">
        <f>IF(J2031=Legend!$B$3,0,IF(J2031=Legend!$B$4,1,IF(J2031=Legend!$B$5,2,0)))</f>
        <v>1</v>
      </c>
      <c r="Z2031">
        <f t="shared" si="218"/>
        <v>1</v>
      </c>
      <c r="AA2031">
        <f t="shared" si="219"/>
        <v>1</v>
      </c>
      <c r="AB2031">
        <f t="shared" si="220"/>
        <v>1</v>
      </c>
      <c r="AC2031">
        <f>IF(N2031=Legend!$D$3,3,IF(N2031=Legend!$D$4,2,IF(N2031=Legend!$D$5,1,0)))</f>
        <v>3</v>
      </c>
      <c r="AD2031">
        <f t="shared" si="221"/>
        <v>1</v>
      </c>
      <c r="AF2031">
        <f t="shared" si="222"/>
        <v>0</v>
      </c>
      <c r="AG2031">
        <f>IF(R2031=Legend!$F$3,3,IF(R2031=Legend!$F$4,2,IF(R2031=Legend!$F$5,1,0)))</f>
        <v>3</v>
      </c>
      <c r="AH2031">
        <f>IF(S2031=Legend!$F$3,3,IF(S2031=Legend!$F$4,2,IF(S2031=Legend!$F$5,1,0)))</f>
        <v>3</v>
      </c>
      <c r="AK2031">
        <f>IF(V2031=Legend!$H$3,3,IF(V2031=Legend!$H$4,2,IF(V2031=Legend!$H$5,1,0)))</f>
        <v>1</v>
      </c>
      <c r="AM2031">
        <f t="shared" si="223"/>
        <v>15</v>
      </c>
    </row>
    <row r="2032" spans="1:39" ht="156" x14ac:dyDescent="0.3">
      <c r="A2032" t="s">
        <v>32</v>
      </c>
      <c r="B2032" t="s">
        <v>1880</v>
      </c>
      <c r="C2032" t="s">
        <v>1961</v>
      </c>
      <c r="D2032" t="s">
        <v>2014</v>
      </c>
      <c r="E2032" t="str">
        <f t="shared" si="217"/>
        <v>PASIFA JAYA / RAMLI M</v>
      </c>
      <c r="F2032" t="s">
        <v>56</v>
      </c>
      <c r="G2032" t="s">
        <v>21</v>
      </c>
      <c r="H2032" t="s">
        <v>21</v>
      </c>
      <c r="I2032" t="s">
        <v>22</v>
      </c>
      <c r="J2032" t="s">
        <v>41</v>
      </c>
      <c r="K2032" t="s">
        <v>24</v>
      </c>
      <c r="L2032" t="s">
        <v>25</v>
      </c>
      <c r="M2032" t="s">
        <v>25</v>
      </c>
      <c r="N2032" t="s">
        <v>38</v>
      </c>
      <c r="O2032" t="s">
        <v>25</v>
      </c>
      <c r="P2032" t="s">
        <v>21</v>
      </c>
      <c r="Q2032" t="s">
        <v>27</v>
      </c>
      <c r="R2032" t="s">
        <v>29</v>
      </c>
      <c r="S2032" t="s">
        <v>29</v>
      </c>
      <c r="T2032" t="s">
        <v>21</v>
      </c>
      <c r="U2032" t="s">
        <v>21</v>
      </c>
      <c r="V2032" t="s">
        <v>33</v>
      </c>
      <c r="W2032" s="2" t="s">
        <v>31</v>
      </c>
      <c r="Y2032">
        <f>IF(J2032=Legend!$B$3,0,IF(J2032=Legend!$B$4,1,IF(J2032=Legend!$B$5,2,0)))</f>
        <v>2</v>
      </c>
      <c r="Z2032">
        <f t="shared" si="218"/>
        <v>1</v>
      </c>
      <c r="AA2032">
        <f t="shared" si="219"/>
        <v>1</v>
      </c>
      <c r="AB2032">
        <f t="shared" si="220"/>
        <v>1</v>
      </c>
      <c r="AC2032">
        <f>IF(N2032=Legend!$D$3,3,IF(N2032=Legend!$D$4,2,IF(N2032=Legend!$D$5,1,0)))</f>
        <v>3</v>
      </c>
      <c r="AD2032">
        <f t="shared" si="221"/>
        <v>1</v>
      </c>
      <c r="AF2032">
        <f t="shared" si="222"/>
        <v>0</v>
      </c>
      <c r="AG2032">
        <f>IF(R2032=Legend!$F$3,3,IF(R2032=Legend!$F$4,2,IF(R2032=Legend!$F$5,1,0)))</f>
        <v>3</v>
      </c>
      <c r="AH2032">
        <f>IF(S2032=Legend!$F$3,3,IF(S2032=Legend!$F$4,2,IF(S2032=Legend!$F$5,1,0)))</f>
        <v>3</v>
      </c>
      <c r="AK2032">
        <f>IF(V2032=Legend!$H$3,3,IF(V2032=Legend!$H$4,2,IF(V2032=Legend!$H$5,1,0)))</f>
        <v>1</v>
      </c>
      <c r="AM2032">
        <f t="shared" si="223"/>
        <v>16</v>
      </c>
    </row>
    <row r="2033" spans="1:39" ht="140.4" x14ac:dyDescent="0.3">
      <c r="A2033" t="s">
        <v>150</v>
      </c>
      <c r="B2033" t="s">
        <v>475</v>
      </c>
      <c r="C2033" t="s">
        <v>1002</v>
      </c>
      <c r="D2033" t="s">
        <v>5221</v>
      </c>
      <c r="E2033" t="str">
        <f t="shared" si="217"/>
        <v>PASTI 2 TK</v>
      </c>
      <c r="F2033" t="s">
        <v>150</v>
      </c>
      <c r="G2033" t="s">
        <v>21</v>
      </c>
      <c r="H2033" t="s">
        <v>21</v>
      </c>
      <c r="I2033" t="s">
        <v>22</v>
      </c>
      <c r="J2033" t="s">
        <v>35</v>
      </c>
      <c r="K2033" t="s">
        <v>24</v>
      </c>
      <c r="L2033" t="s">
        <v>21</v>
      </c>
      <c r="M2033" t="s">
        <v>25</v>
      </c>
      <c r="N2033" t="s">
        <v>26</v>
      </c>
      <c r="O2033" t="s">
        <v>25</v>
      </c>
      <c r="P2033" t="s">
        <v>21</v>
      </c>
      <c r="Q2033" t="s">
        <v>27</v>
      </c>
      <c r="R2033" t="s">
        <v>45</v>
      </c>
      <c r="S2033" t="s">
        <v>29</v>
      </c>
      <c r="T2033" t="s">
        <v>21</v>
      </c>
      <c r="U2033" t="s">
        <v>21</v>
      </c>
      <c r="V2033" t="s">
        <v>75</v>
      </c>
      <c r="W2033" s="2" t="s">
        <v>34</v>
      </c>
      <c r="Y2033">
        <f>IF(J2033=Legend!$B$3,0,IF(J2033=Legend!$B$4,1,IF(J2033=Legend!$B$5,2,0)))</f>
        <v>0</v>
      </c>
      <c r="Z2033">
        <f t="shared" si="218"/>
        <v>1</v>
      </c>
      <c r="AA2033">
        <f t="shared" si="219"/>
        <v>0</v>
      </c>
      <c r="AB2033">
        <f t="shared" si="220"/>
        <v>1</v>
      </c>
      <c r="AC2033">
        <f>IF(N2033=Legend!$D$3,3,IF(N2033=Legend!$D$4,2,IF(N2033=Legend!$D$5,1,0)))</f>
        <v>2</v>
      </c>
      <c r="AD2033">
        <f t="shared" si="221"/>
        <v>1</v>
      </c>
      <c r="AF2033">
        <f t="shared" si="222"/>
        <v>0</v>
      </c>
      <c r="AG2033">
        <f>IF(R2033=Legend!$F$3,3,IF(R2033=Legend!$F$4,2,IF(R2033=Legend!$F$5,1,0)))</f>
        <v>1</v>
      </c>
      <c r="AH2033">
        <f>IF(S2033=Legend!$F$3,3,IF(S2033=Legend!$F$4,2,IF(S2033=Legend!$F$5,1,0)))</f>
        <v>3</v>
      </c>
      <c r="AK2033">
        <f>IF(V2033=Legend!$H$3,3,IF(V2033=Legend!$H$4,2,IF(V2033=Legend!$H$5,1,0)))</f>
        <v>3</v>
      </c>
      <c r="AM2033">
        <f t="shared" si="223"/>
        <v>12</v>
      </c>
    </row>
    <row r="2034" spans="1:39" ht="109.2" x14ac:dyDescent="0.3">
      <c r="A2034" t="s">
        <v>139</v>
      </c>
      <c r="B2034" t="s">
        <v>519</v>
      </c>
      <c r="C2034" t="s">
        <v>3183</v>
      </c>
      <c r="D2034" t="s">
        <v>4669</v>
      </c>
      <c r="E2034" t="str">
        <f t="shared" si="217"/>
        <v>PATEN / HALIM</v>
      </c>
      <c r="F2034" t="s">
        <v>139</v>
      </c>
      <c r="G2034" t="s">
        <v>21</v>
      </c>
      <c r="H2034" t="s">
        <v>21</v>
      </c>
      <c r="I2034" t="s">
        <v>22</v>
      </c>
      <c r="J2034" t="s">
        <v>35</v>
      </c>
      <c r="K2034" t="s">
        <v>24</v>
      </c>
      <c r="L2034" t="s">
        <v>21</v>
      </c>
      <c r="M2034" t="s">
        <v>25</v>
      </c>
      <c r="N2034" t="s">
        <v>28</v>
      </c>
      <c r="O2034" t="s">
        <v>21</v>
      </c>
      <c r="P2034" t="s">
        <v>21</v>
      </c>
      <c r="Q2034" t="s">
        <v>27</v>
      </c>
      <c r="R2034" t="s">
        <v>45</v>
      </c>
      <c r="S2034" t="s">
        <v>28</v>
      </c>
      <c r="T2034" t="s">
        <v>21</v>
      </c>
      <c r="U2034" t="s">
        <v>21</v>
      </c>
      <c r="V2034" t="s">
        <v>33</v>
      </c>
      <c r="W2034" s="2" t="s">
        <v>66</v>
      </c>
      <c r="Y2034">
        <f>IF(J2034=Legend!$B$3,0,IF(J2034=Legend!$B$4,1,IF(J2034=Legend!$B$5,2,0)))</f>
        <v>0</v>
      </c>
      <c r="Z2034">
        <f t="shared" si="218"/>
        <v>1</v>
      </c>
      <c r="AA2034">
        <f t="shared" si="219"/>
        <v>0</v>
      </c>
      <c r="AB2034">
        <f t="shared" si="220"/>
        <v>1</v>
      </c>
      <c r="AC2034">
        <f>IF(N2034=Legend!$D$3,3,IF(N2034=Legend!$D$4,2,IF(N2034=Legend!$D$5,1,0)))</f>
        <v>1</v>
      </c>
      <c r="AD2034">
        <f t="shared" si="221"/>
        <v>0</v>
      </c>
      <c r="AF2034">
        <f t="shared" si="222"/>
        <v>0</v>
      </c>
      <c r="AG2034">
        <f>IF(R2034=Legend!$F$3,3,IF(R2034=Legend!$F$4,2,IF(R2034=Legend!$F$5,1,0)))</f>
        <v>1</v>
      </c>
      <c r="AH2034">
        <f>IF(S2034=Legend!$F$3,3,IF(S2034=Legend!$F$4,2,IF(S2034=Legend!$F$5,1,0)))</f>
        <v>2</v>
      </c>
      <c r="AK2034">
        <f>IF(V2034=Legend!$H$3,3,IF(V2034=Legend!$H$4,2,IF(V2034=Legend!$H$5,1,0)))</f>
        <v>1</v>
      </c>
      <c r="AM2034">
        <f t="shared" si="223"/>
        <v>7</v>
      </c>
    </row>
    <row r="2035" spans="1:39" ht="46.8" x14ac:dyDescent="0.3">
      <c r="A2035" t="s">
        <v>61</v>
      </c>
      <c r="B2035" t="s">
        <v>519</v>
      </c>
      <c r="C2035" t="s">
        <v>1027</v>
      </c>
      <c r="D2035" t="s">
        <v>1036</v>
      </c>
      <c r="E2035" t="str">
        <f t="shared" si="217"/>
        <v>PATOPA/JUMAGA NAINGGOLAN,SKM,M.Si</v>
      </c>
      <c r="F2035" t="s">
        <v>61</v>
      </c>
      <c r="G2035" t="s">
        <v>21</v>
      </c>
      <c r="H2035" t="s">
        <v>21</v>
      </c>
      <c r="I2035" t="s">
        <v>22</v>
      </c>
      <c r="J2035" t="s">
        <v>35</v>
      </c>
      <c r="K2035" t="s">
        <v>47</v>
      </c>
      <c r="L2035" t="s">
        <v>21</v>
      </c>
      <c r="M2035" t="s">
        <v>25</v>
      </c>
      <c r="N2035" t="s">
        <v>47</v>
      </c>
      <c r="O2035" t="s">
        <v>21</v>
      </c>
      <c r="P2035" t="s">
        <v>21</v>
      </c>
      <c r="Q2035" t="s">
        <v>27</v>
      </c>
      <c r="R2035" t="s">
        <v>47</v>
      </c>
      <c r="S2035" t="s">
        <v>47</v>
      </c>
      <c r="T2035" t="s">
        <v>21</v>
      </c>
      <c r="U2035" t="s">
        <v>21</v>
      </c>
      <c r="V2035" t="s">
        <v>42</v>
      </c>
      <c r="W2035" s="2" t="s">
        <v>81</v>
      </c>
      <c r="Y2035">
        <f>IF(J2035=Legend!$B$3,0,IF(J2035=Legend!$B$4,1,IF(J2035=Legend!$B$5,2,0)))</f>
        <v>0</v>
      </c>
      <c r="Z2035">
        <f t="shared" si="218"/>
        <v>0</v>
      </c>
      <c r="AA2035">
        <f t="shared" si="219"/>
        <v>0</v>
      </c>
      <c r="AB2035">
        <f t="shared" si="220"/>
        <v>1</v>
      </c>
      <c r="AC2035">
        <f>IF(N2035=Legend!$D$3,3,IF(N2035=Legend!$D$4,2,IF(N2035=Legend!$D$5,1,0)))</f>
        <v>0</v>
      </c>
      <c r="AD2035">
        <f t="shared" si="221"/>
        <v>0</v>
      </c>
      <c r="AF2035">
        <f t="shared" si="222"/>
        <v>0</v>
      </c>
      <c r="AG2035">
        <f>IF(R2035=Legend!$F$3,3,IF(R2035=Legend!$F$4,2,IF(R2035=Legend!$F$5,1,0)))</f>
        <v>0</v>
      </c>
      <c r="AH2035">
        <f>IF(S2035=Legend!$F$3,3,IF(S2035=Legend!$F$4,2,IF(S2035=Legend!$F$5,1,0)))</f>
        <v>0</v>
      </c>
      <c r="AK2035">
        <f>IF(V2035=Legend!$H$3,3,IF(V2035=Legend!$H$4,2,IF(V2035=Legend!$H$5,1,0)))</f>
        <v>0</v>
      </c>
      <c r="AM2035">
        <f t="shared" si="223"/>
        <v>1</v>
      </c>
    </row>
    <row r="2036" spans="1:39" ht="140.4" x14ac:dyDescent="0.3">
      <c r="A2036" t="s">
        <v>64</v>
      </c>
      <c r="B2036" t="s">
        <v>162</v>
      </c>
      <c r="C2036" t="s">
        <v>505</v>
      </c>
      <c r="D2036" t="s">
        <v>3130</v>
      </c>
      <c r="E2036" t="str">
        <f t="shared" si="217"/>
        <v>PATRA JAYA</v>
      </c>
      <c r="F2036" t="s">
        <v>40</v>
      </c>
      <c r="G2036" t="s">
        <v>21</v>
      </c>
      <c r="H2036" t="s">
        <v>21</v>
      </c>
      <c r="I2036" t="s">
        <v>22</v>
      </c>
      <c r="J2036" t="s">
        <v>35</v>
      </c>
      <c r="K2036" t="s">
        <v>24</v>
      </c>
      <c r="L2036" t="s">
        <v>25</v>
      </c>
      <c r="M2036" t="s">
        <v>25</v>
      </c>
      <c r="N2036" t="s">
        <v>38</v>
      </c>
      <c r="O2036" t="s">
        <v>21</v>
      </c>
      <c r="P2036" t="s">
        <v>21</v>
      </c>
      <c r="Q2036" t="s">
        <v>72</v>
      </c>
      <c r="R2036" t="s">
        <v>45</v>
      </c>
      <c r="S2036" t="s">
        <v>28</v>
      </c>
      <c r="T2036" t="s">
        <v>21</v>
      </c>
      <c r="U2036" t="s">
        <v>21</v>
      </c>
      <c r="V2036" t="s">
        <v>42</v>
      </c>
      <c r="W2036" s="2" t="s">
        <v>34</v>
      </c>
      <c r="Y2036">
        <f>IF(J2036=Legend!$B$3,0,IF(J2036=Legend!$B$4,1,IF(J2036=Legend!$B$5,2,0)))</f>
        <v>0</v>
      </c>
      <c r="Z2036">
        <f t="shared" si="218"/>
        <v>1</v>
      </c>
      <c r="AA2036">
        <f t="shared" si="219"/>
        <v>1</v>
      </c>
      <c r="AB2036">
        <f t="shared" si="220"/>
        <v>1</v>
      </c>
      <c r="AC2036">
        <f>IF(N2036=Legend!$D$3,3,IF(N2036=Legend!$D$4,2,IF(N2036=Legend!$D$5,1,0)))</f>
        <v>3</v>
      </c>
      <c r="AD2036">
        <f t="shared" si="221"/>
        <v>0</v>
      </c>
      <c r="AF2036">
        <f t="shared" si="222"/>
        <v>2</v>
      </c>
      <c r="AG2036">
        <f>IF(R2036=Legend!$F$3,3,IF(R2036=Legend!$F$4,2,IF(R2036=Legend!$F$5,1,0)))</f>
        <v>1</v>
      </c>
      <c r="AH2036">
        <f>IF(S2036=Legend!$F$3,3,IF(S2036=Legend!$F$4,2,IF(S2036=Legend!$F$5,1,0)))</f>
        <v>2</v>
      </c>
      <c r="AK2036">
        <f>IF(V2036=Legend!$H$3,3,IF(V2036=Legend!$H$4,2,IF(V2036=Legend!$H$5,1,0)))</f>
        <v>0</v>
      </c>
      <c r="AM2036">
        <f t="shared" si="223"/>
        <v>11</v>
      </c>
    </row>
    <row r="2037" spans="1:39" ht="140.4" x14ac:dyDescent="0.3">
      <c r="A2037" t="s">
        <v>102</v>
      </c>
      <c r="B2037" t="s">
        <v>1602</v>
      </c>
      <c r="C2037" t="s">
        <v>3703</v>
      </c>
      <c r="D2037" t="s">
        <v>3844</v>
      </c>
      <c r="E2037" t="str">
        <f t="shared" si="217"/>
        <v>PD. SHOPPING</v>
      </c>
      <c r="F2037" t="s">
        <v>102</v>
      </c>
      <c r="G2037" t="s">
        <v>21</v>
      </c>
      <c r="H2037" t="s">
        <v>21</v>
      </c>
      <c r="I2037" t="s">
        <v>54</v>
      </c>
      <c r="J2037" t="s">
        <v>35</v>
      </c>
      <c r="K2037" t="s">
        <v>24</v>
      </c>
      <c r="L2037" t="s">
        <v>25</v>
      </c>
      <c r="M2037" t="s">
        <v>25</v>
      </c>
      <c r="N2037" t="s">
        <v>38</v>
      </c>
      <c r="O2037" t="s">
        <v>25</v>
      </c>
      <c r="P2037" t="s">
        <v>21</v>
      </c>
      <c r="Q2037" t="s">
        <v>27</v>
      </c>
      <c r="R2037" t="s">
        <v>29</v>
      </c>
      <c r="S2037" t="s">
        <v>29</v>
      </c>
      <c r="T2037" t="s">
        <v>21</v>
      </c>
      <c r="U2037" t="s">
        <v>21</v>
      </c>
      <c r="V2037" t="s">
        <v>42</v>
      </c>
      <c r="W2037" s="2" t="s">
        <v>34</v>
      </c>
      <c r="Y2037">
        <f>IF(J2037=Legend!$B$3,0,IF(J2037=Legend!$B$4,1,IF(J2037=Legend!$B$5,2,0)))</f>
        <v>0</v>
      </c>
      <c r="Z2037">
        <f t="shared" si="218"/>
        <v>1</v>
      </c>
      <c r="AA2037">
        <f t="shared" si="219"/>
        <v>1</v>
      </c>
      <c r="AB2037">
        <f t="shared" si="220"/>
        <v>1</v>
      </c>
      <c r="AC2037">
        <f>IF(N2037=Legend!$D$3,3,IF(N2037=Legend!$D$4,2,IF(N2037=Legend!$D$5,1,0)))</f>
        <v>3</v>
      </c>
      <c r="AD2037">
        <f t="shared" si="221"/>
        <v>1</v>
      </c>
      <c r="AF2037">
        <f t="shared" si="222"/>
        <v>0</v>
      </c>
      <c r="AG2037">
        <f>IF(R2037=Legend!$F$3,3,IF(R2037=Legend!$F$4,2,IF(R2037=Legend!$F$5,1,0)))</f>
        <v>3</v>
      </c>
      <c r="AH2037">
        <f>IF(S2037=Legend!$F$3,3,IF(S2037=Legend!$F$4,2,IF(S2037=Legend!$F$5,1,0)))</f>
        <v>3</v>
      </c>
      <c r="AK2037">
        <f>IF(V2037=Legend!$H$3,3,IF(V2037=Legend!$H$4,2,IF(V2037=Legend!$H$5,1,0)))</f>
        <v>0</v>
      </c>
      <c r="AM2037">
        <f t="shared" si="223"/>
        <v>13</v>
      </c>
    </row>
    <row r="2038" spans="1:39" ht="109.2" x14ac:dyDescent="0.3">
      <c r="A2038" t="s">
        <v>71</v>
      </c>
      <c r="B2038" t="s">
        <v>890</v>
      </c>
      <c r="C2038" t="s">
        <v>1169</v>
      </c>
      <c r="D2038" t="s">
        <v>2787</v>
      </c>
      <c r="E2038" t="str">
        <f t="shared" si="217"/>
        <v>PELANGI BABY SHOP</v>
      </c>
      <c r="F2038" t="s">
        <v>71</v>
      </c>
      <c r="G2038" t="s">
        <v>21</v>
      </c>
      <c r="H2038" t="s">
        <v>21</v>
      </c>
      <c r="I2038" t="s">
        <v>22</v>
      </c>
      <c r="J2038" t="s">
        <v>23</v>
      </c>
      <c r="K2038" t="s">
        <v>47</v>
      </c>
      <c r="L2038" t="s">
        <v>21</v>
      </c>
      <c r="M2038" t="s">
        <v>21</v>
      </c>
      <c r="N2038" t="s">
        <v>47</v>
      </c>
      <c r="O2038" t="s">
        <v>25</v>
      </c>
      <c r="P2038" t="s">
        <v>21</v>
      </c>
      <c r="Q2038" t="s">
        <v>27</v>
      </c>
      <c r="R2038" t="s">
        <v>28</v>
      </c>
      <c r="S2038" t="s">
        <v>29</v>
      </c>
      <c r="T2038" t="s">
        <v>21</v>
      </c>
      <c r="U2038" t="s">
        <v>21</v>
      </c>
      <c r="V2038" t="s">
        <v>33</v>
      </c>
      <c r="W2038" s="2" t="s">
        <v>66</v>
      </c>
      <c r="Y2038">
        <f>IF(J2038=Legend!$B$3,0,IF(J2038=Legend!$B$4,1,IF(J2038=Legend!$B$5,2,0)))</f>
        <v>1</v>
      </c>
      <c r="Z2038">
        <f t="shared" si="218"/>
        <v>0</v>
      </c>
      <c r="AA2038">
        <f t="shared" si="219"/>
        <v>0</v>
      </c>
      <c r="AB2038">
        <f t="shared" si="220"/>
        <v>0</v>
      </c>
      <c r="AC2038">
        <f>IF(N2038=Legend!$D$3,3,IF(N2038=Legend!$D$4,2,IF(N2038=Legend!$D$5,1,0)))</f>
        <v>0</v>
      </c>
      <c r="AD2038">
        <f t="shared" si="221"/>
        <v>1</v>
      </c>
      <c r="AF2038">
        <f t="shared" si="222"/>
        <v>0</v>
      </c>
      <c r="AG2038">
        <f>IF(R2038=Legend!$F$3,3,IF(R2038=Legend!$F$4,2,IF(R2038=Legend!$F$5,1,0)))</f>
        <v>2</v>
      </c>
      <c r="AH2038">
        <f>IF(S2038=Legend!$F$3,3,IF(S2038=Legend!$F$4,2,IF(S2038=Legend!$F$5,1,0)))</f>
        <v>3</v>
      </c>
      <c r="AK2038">
        <f>IF(V2038=Legend!$H$3,3,IF(V2038=Legend!$H$4,2,IF(V2038=Legend!$H$5,1,0)))</f>
        <v>1</v>
      </c>
      <c r="AM2038">
        <f t="shared" si="223"/>
        <v>8</v>
      </c>
    </row>
    <row r="2039" spans="1:39" ht="31.2" x14ac:dyDescent="0.3">
      <c r="A2039" t="s">
        <v>56</v>
      </c>
      <c r="B2039" t="s">
        <v>1861</v>
      </c>
      <c r="C2039" t="s">
        <v>2177</v>
      </c>
      <c r="D2039" t="s">
        <v>2185</v>
      </c>
      <c r="E2039" t="str">
        <f t="shared" si="217"/>
        <v>PELANGI KVS/PELABUHAN</v>
      </c>
      <c r="F2039" t="s">
        <v>65</v>
      </c>
      <c r="G2039" t="s">
        <v>21</v>
      </c>
      <c r="H2039" t="s">
        <v>21</v>
      </c>
      <c r="I2039" t="s">
        <v>22</v>
      </c>
      <c r="J2039" t="s">
        <v>35</v>
      </c>
      <c r="K2039" t="s">
        <v>24</v>
      </c>
      <c r="L2039" t="s">
        <v>25</v>
      </c>
      <c r="M2039" t="s">
        <v>21</v>
      </c>
      <c r="N2039" t="s">
        <v>47</v>
      </c>
      <c r="O2039" t="s">
        <v>21</v>
      </c>
      <c r="P2039" t="s">
        <v>21</v>
      </c>
      <c r="Q2039" t="s">
        <v>60</v>
      </c>
      <c r="R2039" t="s">
        <v>45</v>
      </c>
      <c r="S2039" t="s">
        <v>29</v>
      </c>
      <c r="T2039" t="s">
        <v>21</v>
      </c>
      <c r="U2039" t="s">
        <v>21</v>
      </c>
      <c r="V2039" t="s">
        <v>42</v>
      </c>
      <c r="W2039" s="18" t="s">
        <v>63</v>
      </c>
      <c r="Y2039">
        <f>IF(J2039=Legend!$B$3,0,IF(J2039=Legend!$B$4,1,IF(J2039=Legend!$B$5,2,0)))</f>
        <v>0</v>
      </c>
      <c r="Z2039">
        <f t="shared" si="218"/>
        <v>1</v>
      </c>
      <c r="AA2039">
        <f t="shared" si="219"/>
        <v>1</v>
      </c>
      <c r="AB2039">
        <f t="shared" si="220"/>
        <v>0</v>
      </c>
      <c r="AC2039">
        <f>IF(N2039=Legend!$D$3,3,IF(N2039=Legend!$D$4,2,IF(N2039=Legend!$D$5,1,0)))</f>
        <v>0</v>
      </c>
      <c r="AD2039">
        <f t="shared" si="221"/>
        <v>0</v>
      </c>
      <c r="AF2039">
        <f t="shared" si="222"/>
        <v>2</v>
      </c>
      <c r="AG2039">
        <f>IF(R2039=Legend!$F$3,3,IF(R2039=Legend!$F$4,2,IF(R2039=Legend!$F$5,1,0)))</f>
        <v>1</v>
      </c>
      <c r="AH2039">
        <f>IF(S2039=Legend!$F$3,3,IF(S2039=Legend!$F$4,2,IF(S2039=Legend!$F$5,1,0)))</f>
        <v>3</v>
      </c>
      <c r="AK2039">
        <f>IF(V2039=Legend!$H$3,3,IF(V2039=Legend!$H$4,2,IF(V2039=Legend!$H$5,1,0)))</f>
        <v>0</v>
      </c>
      <c r="AM2039">
        <f t="shared" si="223"/>
        <v>8</v>
      </c>
    </row>
    <row r="2040" spans="1:39" ht="109.2" x14ac:dyDescent="0.3">
      <c r="A2040" t="s">
        <v>62</v>
      </c>
      <c r="B2040" t="s">
        <v>1683</v>
      </c>
      <c r="C2040" t="s">
        <v>1706</v>
      </c>
      <c r="D2040" t="s">
        <v>1722</v>
      </c>
      <c r="E2040" t="str">
        <f t="shared" si="217"/>
        <v>Pelangi UD</v>
      </c>
      <c r="F2040" t="s">
        <v>104</v>
      </c>
      <c r="G2040" t="s">
        <v>21</v>
      </c>
      <c r="H2040" t="s">
        <v>21</v>
      </c>
      <c r="I2040" t="s">
        <v>22</v>
      </c>
      <c r="J2040" t="s">
        <v>23</v>
      </c>
      <c r="K2040" t="s">
        <v>24</v>
      </c>
      <c r="L2040" t="s">
        <v>21</v>
      </c>
      <c r="M2040" t="s">
        <v>21</v>
      </c>
      <c r="N2040" t="s">
        <v>26</v>
      </c>
      <c r="O2040" t="s">
        <v>21</v>
      </c>
      <c r="P2040" t="s">
        <v>21</v>
      </c>
      <c r="Q2040" t="s">
        <v>27</v>
      </c>
      <c r="R2040" t="s">
        <v>45</v>
      </c>
      <c r="S2040" t="s">
        <v>28</v>
      </c>
      <c r="T2040" t="s">
        <v>21</v>
      </c>
      <c r="U2040" t="s">
        <v>21</v>
      </c>
      <c r="V2040" t="s">
        <v>33</v>
      </c>
      <c r="W2040" s="2" t="s">
        <v>46</v>
      </c>
      <c r="Y2040">
        <f>IF(J2040=Legend!$B$3,0,IF(J2040=Legend!$B$4,1,IF(J2040=Legend!$B$5,2,0)))</f>
        <v>1</v>
      </c>
      <c r="Z2040">
        <f t="shared" si="218"/>
        <v>1</v>
      </c>
      <c r="AA2040">
        <f t="shared" si="219"/>
        <v>0</v>
      </c>
      <c r="AB2040">
        <f t="shared" si="220"/>
        <v>0</v>
      </c>
      <c r="AC2040">
        <f>IF(N2040=Legend!$D$3,3,IF(N2040=Legend!$D$4,2,IF(N2040=Legend!$D$5,1,0)))</f>
        <v>2</v>
      </c>
      <c r="AD2040">
        <f t="shared" si="221"/>
        <v>0</v>
      </c>
      <c r="AF2040">
        <f t="shared" si="222"/>
        <v>0</v>
      </c>
      <c r="AG2040">
        <f>IF(R2040=Legend!$F$3,3,IF(R2040=Legend!$F$4,2,IF(R2040=Legend!$F$5,1,0)))</f>
        <v>1</v>
      </c>
      <c r="AH2040">
        <f>IF(S2040=Legend!$F$3,3,IF(S2040=Legend!$F$4,2,IF(S2040=Legend!$F$5,1,0)))</f>
        <v>2</v>
      </c>
      <c r="AK2040">
        <f>IF(V2040=Legend!$H$3,3,IF(V2040=Legend!$H$4,2,IF(V2040=Legend!$H$5,1,0)))</f>
        <v>1</v>
      </c>
      <c r="AM2040">
        <f t="shared" si="223"/>
        <v>8</v>
      </c>
    </row>
    <row r="2041" spans="1:39" ht="140.4" x14ac:dyDescent="0.3">
      <c r="A2041" t="s">
        <v>150</v>
      </c>
      <c r="B2041" t="s">
        <v>475</v>
      </c>
      <c r="C2041" t="s">
        <v>1002</v>
      </c>
      <c r="D2041" t="s">
        <v>5196</v>
      </c>
      <c r="E2041" t="str">
        <f t="shared" si="217"/>
        <v>PELANGI, MART</v>
      </c>
      <c r="F2041" t="s">
        <v>150</v>
      </c>
      <c r="G2041" t="s">
        <v>21</v>
      </c>
      <c r="H2041" t="s">
        <v>21</v>
      </c>
      <c r="I2041" t="s">
        <v>22</v>
      </c>
      <c r="J2041" t="s">
        <v>23</v>
      </c>
      <c r="K2041" t="s">
        <v>24</v>
      </c>
      <c r="L2041" t="s">
        <v>25</v>
      </c>
      <c r="M2041" t="s">
        <v>25</v>
      </c>
      <c r="N2041" t="s">
        <v>38</v>
      </c>
      <c r="O2041" t="s">
        <v>25</v>
      </c>
      <c r="P2041" t="s">
        <v>21</v>
      </c>
      <c r="Q2041" t="s">
        <v>27</v>
      </c>
      <c r="R2041" t="s">
        <v>28</v>
      </c>
      <c r="S2041" t="s">
        <v>29</v>
      </c>
      <c r="T2041" t="s">
        <v>21</v>
      </c>
      <c r="U2041" t="s">
        <v>21</v>
      </c>
      <c r="V2041" t="s">
        <v>30</v>
      </c>
      <c r="W2041" s="2" t="s">
        <v>34</v>
      </c>
      <c r="Y2041">
        <f>IF(J2041=Legend!$B$3,0,IF(J2041=Legend!$B$4,1,IF(J2041=Legend!$B$5,2,0)))</f>
        <v>1</v>
      </c>
      <c r="Z2041">
        <f t="shared" si="218"/>
        <v>1</v>
      </c>
      <c r="AA2041">
        <f t="shared" si="219"/>
        <v>1</v>
      </c>
      <c r="AB2041">
        <f t="shared" si="220"/>
        <v>1</v>
      </c>
      <c r="AC2041">
        <f>IF(N2041=Legend!$D$3,3,IF(N2041=Legend!$D$4,2,IF(N2041=Legend!$D$5,1,0)))</f>
        <v>3</v>
      </c>
      <c r="AD2041">
        <f t="shared" si="221"/>
        <v>1</v>
      </c>
      <c r="AF2041">
        <f t="shared" si="222"/>
        <v>0</v>
      </c>
      <c r="AG2041">
        <f>IF(R2041=Legend!$F$3,3,IF(R2041=Legend!$F$4,2,IF(R2041=Legend!$F$5,1,0)))</f>
        <v>2</v>
      </c>
      <c r="AH2041">
        <f>IF(S2041=Legend!$F$3,3,IF(S2041=Legend!$F$4,2,IF(S2041=Legend!$F$5,1,0)))</f>
        <v>3</v>
      </c>
      <c r="AK2041">
        <f>IF(V2041=Legend!$H$3,3,IF(V2041=Legend!$H$4,2,IF(V2041=Legend!$H$5,1,0)))</f>
        <v>2</v>
      </c>
      <c r="AM2041">
        <f t="shared" si="223"/>
        <v>15</v>
      </c>
    </row>
    <row r="2042" spans="1:39" ht="156" x14ac:dyDescent="0.3">
      <c r="A2042" t="s">
        <v>39</v>
      </c>
      <c r="B2042" t="s">
        <v>162</v>
      </c>
      <c r="C2042" t="s">
        <v>656</v>
      </c>
      <c r="D2042" t="s">
        <v>687</v>
      </c>
      <c r="E2042" t="str">
        <f t="shared" si="217"/>
        <v>PELANGI. KUTOARJO</v>
      </c>
      <c r="F2042" t="s">
        <v>39</v>
      </c>
      <c r="G2042" t="s">
        <v>21</v>
      </c>
      <c r="H2042" t="s">
        <v>21</v>
      </c>
      <c r="I2042" t="s">
        <v>22</v>
      </c>
      <c r="J2042" t="s">
        <v>23</v>
      </c>
      <c r="K2042" t="s">
        <v>24</v>
      </c>
      <c r="L2042" t="s">
        <v>25</v>
      </c>
      <c r="M2042" t="s">
        <v>25</v>
      </c>
      <c r="N2042" t="s">
        <v>28</v>
      </c>
      <c r="O2042" t="s">
        <v>25</v>
      </c>
      <c r="P2042" t="s">
        <v>21</v>
      </c>
      <c r="Q2042" t="s">
        <v>27</v>
      </c>
      <c r="R2042" t="s">
        <v>28</v>
      </c>
      <c r="S2042" t="s">
        <v>28</v>
      </c>
      <c r="T2042" t="s">
        <v>21</v>
      </c>
      <c r="U2042" t="s">
        <v>21</v>
      </c>
      <c r="V2042" t="s">
        <v>33</v>
      </c>
      <c r="W2042" s="2" t="s">
        <v>31</v>
      </c>
      <c r="Y2042">
        <f>IF(J2042=Legend!$B$3,0,IF(J2042=Legend!$B$4,1,IF(J2042=Legend!$B$5,2,0)))</f>
        <v>1</v>
      </c>
      <c r="Z2042">
        <f t="shared" si="218"/>
        <v>1</v>
      </c>
      <c r="AA2042">
        <f t="shared" si="219"/>
        <v>1</v>
      </c>
      <c r="AB2042">
        <f t="shared" si="220"/>
        <v>1</v>
      </c>
      <c r="AC2042">
        <f>IF(N2042=Legend!$D$3,3,IF(N2042=Legend!$D$4,2,IF(N2042=Legend!$D$5,1,0)))</f>
        <v>1</v>
      </c>
      <c r="AD2042">
        <f t="shared" si="221"/>
        <v>1</v>
      </c>
      <c r="AF2042">
        <f t="shared" si="222"/>
        <v>0</v>
      </c>
      <c r="AG2042">
        <f>IF(R2042=Legend!$F$3,3,IF(R2042=Legend!$F$4,2,IF(R2042=Legend!$F$5,1,0)))</f>
        <v>2</v>
      </c>
      <c r="AH2042">
        <f>IF(S2042=Legend!$F$3,3,IF(S2042=Legend!$F$4,2,IF(S2042=Legend!$F$5,1,0)))</f>
        <v>2</v>
      </c>
      <c r="AK2042">
        <f>IF(V2042=Legend!$H$3,3,IF(V2042=Legend!$H$4,2,IF(V2042=Legend!$H$5,1,0)))</f>
        <v>1</v>
      </c>
      <c r="AM2042">
        <f t="shared" si="223"/>
        <v>11</v>
      </c>
    </row>
    <row r="2043" spans="1:39" ht="140.4" x14ac:dyDescent="0.3">
      <c r="A2043" t="s">
        <v>64</v>
      </c>
      <c r="B2043" t="s">
        <v>807</v>
      </c>
      <c r="C2043" t="s">
        <v>815</v>
      </c>
      <c r="D2043" t="s">
        <v>3241</v>
      </c>
      <c r="E2043" t="str">
        <f t="shared" si="217"/>
        <v>PELITA MART</v>
      </c>
      <c r="F2043" t="s">
        <v>64</v>
      </c>
      <c r="G2043" t="s">
        <v>21</v>
      </c>
      <c r="H2043" t="s">
        <v>21</v>
      </c>
      <c r="I2043" t="s">
        <v>22</v>
      </c>
      <c r="J2043" t="s">
        <v>35</v>
      </c>
      <c r="K2043" t="s">
        <v>24</v>
      </c>
      <c r="L2043" t="s">
        <v>25</v>
      </c>
      <c r="M2043" t="s">
        <v>25</v>
      </c>
      <c r="N2043" t="s">
        <v>26</v>
      </c>
      <c r="O2043" t="s">
        <v>25</v>
      </c>
      <c r="P2043" t="s">
        <v>21</v>
      </c>
      <c r="Q2043" t="s">
        <v>27</v>
      </c>
      <c r="R2043" t="s">
        <v>45</v>
      </c>
      <c r="S2043" t="s">
        <v>28</v>
      </c>
      <c r="T2043" t="s">
        <v>21</v>
      </c>
      <c r="U2043" t="s">
        <v>21</v>
      </c>
      <c r="V2043" t="s">
        <v>33</v>
      </c>
      <c r="W2043" s="2" t="s">
        <v>34</v>
      </c>
      <c r="Y2043">
        <f>IF(J2043=Legend!$B$3,0,IF(J2043=Legend!$B$4,1,IF(J2043=Legend!$B$5,2,0)))</f>
        <v>0</v>
      </c>
      <c r="Z2043">
        <f t="shared" si="218"/>
        <v>1</v>
      </c>
      <c r="AA2043">
        <f t="shared" si="219"/>
        <v>1</v>
      </c>
      <c r="AB2043">
        <f t="shared" si="220"/>
        <v>1</v>
      </c>
      <c r="AC2043">
        <f>IF(N2043=Legend!$D$3,3,IF(N2043=Legend!$D$4,2,IF(N2043=Legend!$D$5,1,0)))</f>
        <v>2</v>
      </c>
      <c r="AD2043">
        <f t="shared" si="221"/>
        <v>1</v>
      </c>
      <c r="AF2043">
        <f t="shared" si="222"/>
        <v>0</v>
      </c>
      <c r="AG2043">
        <f>IF(R2043=Legend!$F$3,3,IF(R2043=Legend!$F$4,2,IF(R2043=Legend!$F$5,1,0)))</f>
        <v>1</v>
      </c>
      <c r="AH2043">
        <f>IF(S2043=Legend!$F$3,3,IF(S2043=Legend!$F$4,2,IF(S2043=Legend!$F$5,1,0)))</f>
        <v>2</v>
      </c>
      <c r="AK2043">
        <f>IF(V2043=Legend!$H$3,3,IF(V2043=Legend!$H$4,2,IF(V2043=Legend!$H$5,1,0)))</f>
        <v>1</v>
      </c>
      <c r="AM2043">
        <f t="shared" si="223"/>
        <v>10</v>
      </c>
    </row>
    <row r="2044" spans="1:39" ht="140.4" x14ac:dyDescent="0.3">
      <c r="A2044" t="s">
        <v>71</v>
      </c>
      <c r="B2044" t="s">
        <v>2427</v>
      </c>
      <c r="C2044" t="s">
        <v>2757</v>
      </c>
      <c r="D2044" t="s">
        <v>2840</v>
      </c>
      <c r="E2044" t="str">
        <f t="shared" si="217"/>
        <v>PELITA MART TAHUNA</v>
      </c>
      <c r="F2044" t="s">
        <v>71</v>
      </c>
      <c r="G2044" t="s">
        <v>21</v>
      </c>
      <c r="H2044" t="s">
        <v>21</v>
      </c>
      <c r="I2044" t="s">
        <v>22</v>
      </c>
      <c r="J2044" t="s">
        <v>41</v>
      </c>
      <c r="K2044" t="s">
        <v>24</v>
      </c>
      <c r="L2044" t="s">
        <v>25</v>
      </c>
      <c r="M2044" t="s">
        <v>25</v>
      </c>
      <c r="N2044" t="s">
        <v>38</v>
      </c>
      <c r="O2044" t="s">
        <v>21</v>
      </c>
      <c r="P2044" t="s">
        <v>21</v>
      </c>
      <c r="Q2044" t="s">
        <v>27</v>
      </c>
      <c r="R2044" t="s">
        <v>28</v>
      </c>
      <c r="S2044" t="s">
        <v>29</v>
      </c>
      <c r="T2044" t="s">
        <v>21</v>
      </c>
      <c r="U2044" t="s">
        <v>21</v>
      </c>
      <c r="V2044" t="s">
        <v>42</v>
      </c>
      <c r="W2044" s="2" t="s">
        <v>34</v>
      </c>
      <c r="Y2044">
        <f>IF(J2044=Legend!$B$3,0,IF(J2044=Legend!$B$4,1,IF(J2044=Legend!$B$5,2,0)))</f>
        <v>2</v>
      </c>
      <c r="Z2044">
        <f t="shared" si="218"/>
        <v>1</v>
      </c>
      <c r="AA2044">
        <f t="shared" si="219"/>
        <v>1</v>
      </c>
      <c r="AB2044">
        <f t="shared" si="220"/>
        <v>1</v>
      </c>
      <c r="AC2044">
        <f>IF(N2044=Legend!$D$3,3,IF(N2044=Legend!$D$4,2,IF(N2044=Legend!$D$5,1,0)))</f>
        <v>3</v>
      </c>
      <c r="AD2044">
        <f t="shared" si="221"/>
        <v>0</v>
      </c>
      <c r="AF2044">
        <f t="shared" si="222"/>
        <v>0</v>
      </c>
      <c r="AG2044">
        <f>IF(R2044=Legend!$F$3,3,IF(R2044=Legend!$F$4,2,IF(R2044=Legend!$F$5,1,0)))</f>
        <v>2</v>
      </c>
      <c r="AH2044">
        <f>IF(S2044=Legend!$F$3,3,IF(S2044=Legend!$F$4,2,IF(S2044=Legend!$F$5,1,0)))</f>
        <v>3</v>
      </c>
      <c r="AK2044">
        <f>IF(V2044=Legend!$H$3,3,IF(V2044=Legend!$H$4,2,IF(V2044=Legend!$H$5,1,0)))</f>
        <v>0</v>
      </c>
      <c r="AM2044">
        <f t="shared" si="223"/>
        <v>13</v>
      </c>
    </row>
    <row r="2045" spans="1:39" ht="109.2" x14ac:dyDescent="0.3">
      <c r="A2045" t="s">
        <v>62</v>
      </c>
      <c r="B2045" t="s">
        <v>1683</v>
      </c>
      <c r="C2045" t="s">
        <v>1706</v>
      </c>
      <c r="D2045" t="s">
        <v>1721</v>
      </c>
      <c r="E2045" t="str">
        <f t="shared" si="217"/>
        <v>PELITA TIMUR CV (NIRWANA swalayan)</v>
      </c>
      <c r="F2045" t="s">
        <v>104</v>
      </c>
      <c r="G2045" t="s">
        <v>21</v>
      </c>
      <c r="H2045" t="s">
        <v>21</v>
      </c>
      <c r="I2045" t="s">
        <v>54</v>
      </c>
      <c r="J2045" t="s">
        <v>23</v>
      </c>
      <c r="K2045" t="s">
        <v>24</v>
      </c>
      <c r="L2045" t="s">
        <v>25</v>
      </c>
      <c r="M2045" t="s">
        <v>25</v>
      </c>
      <c r="N2045" t="s">
        <v>26</v>
      </c>
      <c r="O2045" t="s">
        <v>25</v>
      </c>
      <c r="P2045" t="s">
        <v>21</v>
      </c>
      <c r="Q2045" t="s">
        <v>27</v>
      </c>
      <c r="R2045" t="s">
        <v>45</v>
      </c>
      <c r="S2045" t="s">
        <v>28</v>
      </c>
      <c r="T2045" t="s">
        <v>21</v>
      </c>
      <c r="U2045" t="s">
        <v>21</v>
      </c>
      <c r="V2045" t="s">
        <v>33</v>
      </c>
      <c r="W2045" s="2" t="s">
        <v>46</v>
      </c>
      <c r="Y2045">
        <f>IF(J2045=Legend!$B$3,0,IF(J2045=Legend!$B$4,1,IF(J2045=Legend!$B$5,2,0)))</f>
        <v>1</v>
      </c>
      <c r="Z2045">
        <f t="shared" si="218"/>
        <v>1</v>
      </c>
      <c r="AA2045">
        <f t="shared" si="219"/>
        <v>1</v>
      </c>
      <c r="AB2045">
        <f t="shared" si="220"/>
        <v>1</v>
      </c>
      <c r="AC2045">
        <f>IF(N2045=Legend!$D$3,3,IF(N2045=Legend!$D$4,2,IF(N2045=Legend!$D$5,1,0)))</f>
        <v>2</v>
      </c>
      <c r="AD2045">
        <f t="shared" si="221"/>
        <v>1</v>
      </c>
      <c r="AF2045">
        <f t="shared" si="222"/>
        <v>0</v>
      </c>
      <c r="AG2045">
        <f>IF(R2045=Legend!$F$3,3,IF(R2045=Legend!$F$4,2,IF(R2045=Legend!$F$5,1,0)))</f>
        <v>1</v>
      </c>
      <c r="AH2045">
        <f>IF(S2045=Legend!$F$3,3,IF(S2045=Legend!$F$4,2,IF(S2045=Legend!$F$5,1,0)))</f>
        <v>2</v>
      </c>
      <c r="AK2045">
        <f>IF(V2045=Legend!$H$3,3,IF(V2045=Legend!$H$4,2,IF(V2045=Legend!$H$5,1,0)))</f>
        <v>1</v>
      </c>
      <c r="AM2045">
        <f t="shared" si="223"/>
        <v>11</v>
      </c>
    </row>
    <row r="2046" spans="1:39" ht="109.2" x14ac:dyDescent="0.3">
      <c r="A2046" t="s">
        <v>44</v>
      </c>
      <c r="B2046" t="s">
        <v>174</v>
      </c>
      <c r="C2046" t="s">
        <v>1938</v>
      </c>
      <c r="D2046" t="s">
        <v>3712</v>
      </c>
      <c r="E2046" t="str">
        <f t="shared" si="217"/>
        <v>PERDANA GROSIR (JEMBER)</v>
      </c>
      <c r="F2046" t="s">
        <v>44</v>
      </c>
      <c r="G2046" t="s">
        <v>21</v>
      </c>
      <c r="H2046" t="s">
        <v>21</v>
      </c>
      <c r="I2046" t="s">
        <v>22</v>
      </c>
      <c r="J2046" t="s">
        <v>41</v>
      </c>
      <c r="K2046" t="s">
        <v>24</v>
      </c>
      <c r="L2046" t="s">
        <v>25</v>
      </c>
      <c r="M2046" t="s">
        <v>25</v>
      </c>
      <c r="N2046" t="s">
        <v>28</v>
      </c>
      <c r="O2046" t="s">
        <v>25</v>
      </c>
      <c r="P2046" t="s">
        <v>21</v>
      </c>
      <c r="Q2046" t="s">
        <v>72</v>
      </c>
      <c r="R2046" t="s">
        <v>28</v>
      </c>
      <c r="S2046" t="s">
        <v>29</v>
      </c>
      <c r="T2046" t="s">
        <v>21</v>
      </c>
      <c r="U2046" t="s">
        <v>21</v>
      </c>
      <c r="V2046" t="s">
        <v>33</v>
      </c>
      <c r="W2046" s="2" t="s">
        <v>66</v>
      </c>
      <c r="Y2046">
        <f>IF(J2046=Legend!$B$3,0,IF(J2046=Legend!$B$4,1,IF(J2046=Legend!$B$5,2,0)))</f>
        <v>2</v>
      </c>
      <c r="Z2046">
        <f t="shared" si="218"/>
        <v>1</v>
      </c>
      <c r="AA2046">
        <f t="shared" si="219"/>
        <v>1</v>
      </c>
      <c r="AB2046">
        <f t="shared" si="220"/>
        <v>1</v>
      </c>
      <c r="AC2046">
        <f>IF(N2046=Legend!$D$3,3,IF(N2046=Legend!$D$4,2,IF(N2046=Legend!$D$5,1,0)))</f>
        <v>1</v>
      </c>
      <c r="AD2046">
        <f t="shared" si="221"/>
        <v>1</v>
      </c>
      <c r="AF2046">
        <f t="shared" si="222"/>
        <v>2</v>
      </c>
      <c r="AG2046">
        <f>IF(R2046=Legend!$F$3,3,IF(R2046=Legend!$F$4,2,IF(R2046=Legend!$F$5,1,0)))</f>
        <v>2</v>
      </c>
      <c r="AH2046">
        <f>IF(S2046=Legend!$F$3,3,IF(S2046=Legend!$F$4,2,IF(S2046=Legend!$F$5,1,0)))</f>
        <v>3</v>
      </c>
      <c r="AK2046">
        <f>IF(V2046=Legend!$H$3,3,IF(V2046=Legend!$H$4,2,IF(V2046=Legend!$H$5,1,0)))</f>
        <v>1</v>
      </c>
      <c r="AM2046">
        <f t="shared" si="223"/>
        <v>15</v>
      </c>
    </row>
    <row r="2047" spans="1:39" ht="140.4" x14ac:dyDescent="0.3">
      <c r="A2047" t="s">
        <v>87</v>
      </c>
      <c r="B2047" t="s">
        <v>637</v>
      </c>
      <c r="C2047" t="s">
        <v>638</v>
      </c>
      <c r="D2047" t="s">
        <v>5258</v>
      </c>
      <c r="E2047" t="str">
        <f t="shared" si="217"/>
        <v>PERMATA 68</v>
      </c>
      <c r="F2047" t="s">
        <v>87</v>
      </c>
      <c r="G2047" t="s">
        <v>21</v>
      </c>
      <c r="H2047" t="s">
        <v>21</v>
      </c>
      <c r="I2047" t="s">
        <v>22</v>
      </c>
      <c r="J2047" t="s">
        <v>35</v>
      </c>
      <c r="K2047" t="s">
        <v>24</v>
      </c>
      <c r="L2047" t="s">
        <v>25</v>
      </c>
      <c r="M2047" t="s">
        <v>25</v>
      </c>
      <c r="N2047" t="s">
        <v>26</v>
      </c>
      <c r="O2047" t="s">
        <v>25</v>
      </c>
      <c r="P2047" t="s">
        <v>21</v>
      </c>
      <c r="Q2047" t="s">
        <v>27</v>
      </c>
      <c r="R2047" t="s">
        <v>45</v>
      </c>
      <c r="S2047" t="s">
        <v>29</v>
      </c>
      <c r="T2047" t="s">
        <v>21</v>
      </c>
      <c r="U2047" t="s">
        <v>21</v>
      </c>
      <c r="V2047" t="s">
        <v>33</v>
      </c>
      <c r="W2047" s="2" t="s">
        <v>34</v>
      </c>
      <c r="Y2047">
        <f>IF(J2047=Legend!$B$3,0,IF(J2047=Legend!$B$4,1,IF(J2047=Legend!$B$5,2,0)))</f>
        <v>0</v>
      </c>
      <c r="Z2047">
        <f t="shared" si="218"/>
        <v>1</v>
      </c>
      <c r="AA2047">
        <f t="shared" si="219"/>
        <v>1</v>
      </c>
      <c r="AB2047">
        <f t="shared" si="220"/>
        <v>1</v>
      </c>
      <c r="AC2047">
        <f>IF(N2047=Legend!$D$3,3,IF(N2047=Legend!$D$4,2,IF(N2047=Legend!$D$5,1,0)))</f>
        <v>2</v>
      </c>
      <c r="AD2047">
        <f t="shared" si="221"/>
        <v>1</v>
      </c>
      <c r="AF2047">
        <f t="shared" si="222"/>
        <v>0</v>
      </c>
      <c r="AG2047">
        <f>IF(R2047=Legend!$F$3,3,IF(R2047=Legend!$F$4,2,IF(R2047=Legend!$F$5,1,0)))</f>
        <v>1</v>
      </c>
      <c r="AH2047">
        <f>IF(S2047=Legend!$F$3,3,IF(S2047=Legend!$F$4,2,IF(S2047=Legend!$F$5,1,0)))</f>
        <v>3</v>
      </c>
      <c r="AK2047">
        <f>IF(V2047=Legend!$H$3,3,IF(V2047=Legend!$H$4,2,IF(V2047=Legend!$H$5,1,0)))</f>
        <v>1</v>
      </c>
      <c r="AM2047">
        <f t="shared" si="223"/>
        <v>11</v>
      </c>
    </row>
    <row r="2048" spans="1:39" ht="109.2" x14ac:dyDescent="0.3">
      <c r="A2048" t="s">
        <v>43</v>
      </c>
      <c r="B2048" t="s">
        <v>807</v>
      </c>
      <c r="C2048" t="s">
        <v>3944</v>
      </c>
      <c r="D2048" t="s">
        <v>3967</v>
      </c>
      <c r="E2048" t="str">
        <f t="shared" si="217"/>
        <v>PERMATA INDAH,CV</v>
      </c>
      <c r="F2048" t="s">
        <v>43</v>
      </c>
      <c r="G2048" t="s">
        <v>21</v>
      </c>
      <c r="H2048" t="s">
        <v>21</v>
      </c>
      <c r="I2048" t="s">
        <v>22</v>
      </c>
      <c r="J2048" t="s">
        <v>35</v>
      </c>
      <c r="K2048" t="s">
        <v>24</v>
      </c>
      <c r="L2048" t="s">
        <v>25</v>
      </c>
      <c r="M2048" t="s">
        <v>25</v>
      </c>
      <c r="N2048" t="s">
        <v>26</v>
      </c>
      <c r="O2048" t="s">
        <v>25</v>
      </c>
      <c r="P2048" t="s">
        <v>21</v>
      </c>
      <c r="Q2048" t="s">
        <v>80</v>
      </c>
      <c r="R2048" t="s">
        <v>28</v>
      </c>
      <c r="S2048" t="s">
        <v>29</v>
      </c>
      <c r="T2048" t="s">
        <v>21</v>
      </c>
      <c r="U2048" t="s">
        <v>21</v>
      </c>
      <c r="V2048" t="s">
        <v>33</v>
      </c>
      <c r="W2048" s="2" t="s">
        <v>66</v>
      </c>
      <c r="Y2048">
        <f>IF(J2048=Legend!$B$3,0,IF(J2048=Legend!$B$4,1,IF(J2048=Legend!$B$5,2,0)))</f>
        <v>0</v>
      </c>
      <c r="Z2048">
        <f t="shared" si="218"/>
        <v>1</v>
      </c>
      <c r="AA2048">
        <f t="shared" si="219"/>
        <v>1</v>
      </c>
      <c r="AB2048">
        <f t="shared" si="220"/>
        <v>1</v>
      </c>
      <c r="AC2048">
        <f>IF(N2048=Legend!$D$3,3,IF(N2048=Legend!$D$4,2,IF(N2048=Legend!$D$5,1,0)))</f>
        <v>2</v>
      </c>
      <c r="AD2048">
        <f t="shared" si="221"/>
        <v>1</v>
      </c>
      <c r="AF2048">
        <f t="shared" si="222"/>
        <v>2</v>
      </c>
      <c r="AG2048">
        <f>IF(R2048=Legend!$F$3,3,IF(R2048=Legend!$F$4,2,IF(R2048=Legend!$F$5,1,0)))</f>
        <v>2</v>
      </c>
      <c r="AH2048">
        <f>IF(S2048=Legend!$F$3,3,IF(S2048=Legend!$F$4,2,IF(S2048=Legend!$F$5,1,0)))</f>
        <v>3</v>
      </c>
      <c r="AK2048">
        <f>IF(V2048=Legend!$H$3,3,IF(V2048=Legend!$H$4,2,IF(V2048=Legend!$H$5,1,0)))</f>
        <v>1</v>
      </c>
      <c r="AM2048">
        <f t="shared" si="223"/>
        <v>14</v>
      </c>
    </row>
    <row r="2049" spans="1:39" ht="140.4" x14ac:dyDescent="0.3">
      <c r="A2049" t="s">
        <v>85</v>
      </c>
      <c r="B2049" t="s">
        <v>475</v>
      </c>
      <c r="C2049" t="s">
        <v>4505</v>
      </c>
      <c r="D2049" t="s">
        <v>4514</v>
      </c>
      <c r="E2049" t="str">
        <f t="shared" si="217"/>
        <v>PERMATA MANDIRI MART</v>
      </c>
      <c r="F2049" t="s">
        <v>147</v>
      </c>
      <c r="G2049" t="s">
        <v>21</v>
      </c>
      <c r="H2049" t="s">
        <v>21</v>
      </c>
      <c r="I2049" t="s">
        <v>54</v>
      </c>
      <c r="J2049" t="s">
        <v>35</v>
      </c>
      <c r="K2049" t="s">
        <v>24</v>
      </c>
      <c r="L2049" t="s">
        <v>25</v>
      </c>
      <c r="M2049" t="s">
        <v>25</v>
      </c>
      <c r="N2049" t="s">
        <v>28</v>
      </c>
      <c r="O2049" t="s">
        <v>25</v>
      </c>
      <c r="P2049" t="s">
        <v>21</v>
      </c>
      <c r="Q2049" t="s">
        <v>27</v>
      </c>
      <c r="R2049" t="s">
        <v>45</v>
      </c>
      <c r="S2049" t="s">
        <v>28</v>
      </c>
      <c r="T2049" t="s">
        <v>21</v>
      </c>
      <c r="U2049" t="s">
        <v>21</v>
      </c>
      <c r="V2049" t="s">
        <v>30</v>
      </c>
      <c r="W2049" s="2" t="s">
        <v>34</v>
      </c>
      <c r="Y2049">
        <f>IF(J2049=Legend!$B$3,0,IF(J2049=Legend!$B$4,1,IF(J2049=Legend!$B$5,2,0)))</f>
        <v>0</v>
      </c>
      <c r="Z2049">
        <f t="shared" si="218"/>
        <v>1</v>
      </c>
      <c r="AA2049">
        <f t="shared" si="219"/>
        <v>1</v>
      </c>
      <c r="AB2049">
        <f t="shared" si="220"/>
        <v>1</v>
      </c>
      <c r="AC2049">
        <f>IF(N2049=Legend!$D$3,3,IF(N2049=Legend!$D$4,2,IF(N2049=Legend!$D$5,1,0)))</f>
        <v>1</v>
      </c>
      <c r="AD2049">
        <f t="shared" si="221"/>
        <v>1</v>
      </c>
      <c r="AF2049">
        <f t="shared" si="222"/>
        <v>0</v>
      </c>
      <c r="AG2049">
        <f>IF(R2049=Legend!$F$3,3,IF(R2049=Legend!$F$4,2,IF(R2049=Legend!$F$5,1,0)))</f>
        <v>1</v>
      </c>
      <c r="AH2049">
        <f>IF(S2049=Legend!$F$3,3,IF(S2049=Legend!$F$4,2,IF(S2049=Legend!$F$5,1,0)))</f>
        <v>2</v>
      </c>
      <c r="AK2049">
        <f>IF(V2049=Legend!$H$3,3,IF(V2049=Legend!$H$4,2,IF(V2049=Legend!$H$5,1,0)))</f>
        <v>2</v>
      </c>
      <c r="AM2049">
        <f t="shared" si="223"/>
        <v>10</v>
      </c>
    </row>
    <row r="2050" spans="1:39" ht="140.4" x14ac:dyDescent="0.3">
      <c r="A2050" t="s">
        <v>73</v>
      </c>
      <c r="B2050" t="s">
        <v>162</v>
      </c>
      <c r="C2050" t="s">
        <v>404</v>
      </c>
      <c r="D2050" t="s">
        <v>422</v>
      </c>
      <c r="E2050" t="str">
        <f t="shared" si="217"/>
        <v>PERMATA SWALAYAN/EFFENDI ISHAK</v>
      </c>
      <c r="F2050" t="s">
        <v>87</v>
      </c>
      <c r="G2050" t="s">
        <v>21</v>
      </c>
      <c r="H2050" t="s">
        <v>21</v>
      </c>
      <c r="I2050" t="s">
        <v>22</v>
      </c>
      <c r="J2050" t="s">
        <v>35</v>
      </c>
      <c r="K2050" t="s">
        <v>24</v>
      </c>
      <c r="L2050" t="s">
        <v>21</v>
      </c>
      <c r="M2050" t="s">
        <v>25</v>
      </c>
      <c r="N2050" t="s">
        <v>28</v>
      </c>
      <c r="O2050" t="s">
        <v>25</v>
      </c>
      <c r="P2050" t="s">
        <v>21</v>
      </c>
      <c r="Q2050" t="s">
        <v>27</v>
      </c>
      <c r="R2050" t="s">
        <v>28</v>
      </c>
      <c r="S2050" t="s">
        <v>29</v>
      </c>
      <c r="T2050" t="s">
        <v>21</v>
      </c>
      <c r="U2050" t="s">
        <v>21</v>
      </c>
      <c r="V2050" t="s">
        <v>42</v>
      </c>
      <c r="W2050" s="2" t="s">
        <v>34</v>
      </c>
      <c r="Y2050">
        <f>IF(J2050=Legend!$B$3,0,IF(J2050=Legend!$B$4,1,IF(J2050=Legend!$B$5,2,0)))</f>
        <v>0</v>
      </c>
      <c r="Z2050">
        <f t="shared" si="218"/>
        <v>1</v>
      </c>
      <c r="AA2050">
        <f t="shared" si="219"/>
        <v>0</v>
      </c>
      <c r="AB2050">
        <f t="shared" si="220"/>
        <v>1</v>
      </c>
      <c r="AC2050">
        <f>IF(N2050=Legend!$D$3,3,IF(N2050=Legend!$D$4,2,IF(N2050=Legend!$D$5,1,0)))</f>
        <v>1</v>
      </c>
      <c r="AD2050">
        <f t="shared" si="221"/>
        <v>1</v>
      </c>
      <c r="AF2050">
        <f t="shared" si="222"/>
        <v>0</v>
      </c>
      <c r="AG2050">
        <f>IF(R2050=Legend!$F$3,3,IF(R2050=Legend!$F$4,2,IF(R2050=Legend!$F$5,1,0)))</f>
        <v>2</v>
      </c>
      <c r="AH2050">
        <f>IF(S2050=Legend!$F$3,3,IF(S2050=Legend!$F$4,2,IF(S2050=Legend!$F$5,1,0)))</f>
        <v>3</v>
      </c>
      <c r="AK2050">
        <f>IF(V2050=Legend!$H$3,3,IF(V2050=Legend!$H$4,2,IF(V2050=Legend!$H$5,1,0)))</f>
        <v>0</v>
      </c>
      <c r="AM2050">
        <f t="shared" si="223"/>
        <v>9</v>
      </c>
    </row>
    <row r="2051" spans="1:39" ht="140.4" x14ac:dyDescent="0.3">
      <c r="A2051" t="s">
        <v>147</v>
      </c>
      <c r="B2051" t="s">
        <v>2870</v>
      </c>
      <c r="C2051" t="s">
        <v>3618</v>
      </c>
      <c r="D2051" t="s">
        <v>5186</v>
      </c>
      <c r="E2051" t="str">
        <f t="shared" si="217"/>
        <v>PERMATAMART</v>
      </c>
      <c r="F2051" t="s">
        <v>147</v>
      </c>
      <c r="G2051" t="s">
        <v>21</v>
      </c>
      <c r="H2051" t="s">
        <v>21</v>
      </c>
      <c r="I2051" t="s">
        <v>22</v>
      </c>
      <c r="J2051" t="s">
        <v>23</v>
      </c>
      <c r="K2051" t="s">
        <v>24</v>
      </c>
      <c r="L2051" t="s">
        <v>25</v>
      </c>
      <c r="M2051" t="s">
        <v>25</v>
      </c>
      <c r="N2051" t="s">
        <v>38</v>
      </c>
      <c r="O2051" t="s">
        <v>25</v>
      </c>
      <c r="P2051" t="s">
        <v>21</v>
      </c>
      <c r="Q2051" t="s">
        <v>27</v>
      </c>
      <c r="R2051" t="s">
        <v>28</v>
      </c>
      <c r="S2051" t="s">
        <v>29</v>
      </c>
      <c r="T2051" t="s">
        <v>21</v>
      </c>
      <c r="U2051" t="s">
        <v>21</v>
      </c>
      <c r="V2051" t="s">
        <v>33</v>
      </c>
      <c r="W2051" s="2" t="s">
        <v>34</v>
      </c>
      <c r="Y2051">
        <f>IF(J2051=Legend!$B$3,0,IF(J2051=Legend!$B$4,1,IF(J2051=Legend!$B$5,2,0)))</f>
        <v>1</v>
      </c>
      <c r="Z2051">
        <f t="shared" si="218"/>
        <v>1</v>
      </c>
      <c r="AA2051">
        <f t="shared" si="219"/>
        <v>1</v>
      </c>
      <c r="AB2051">
        <f t="shared" si="220"/>
        <v>1</v>
      </c>
      <c r="AC2051">
        <f>IF(N2051=Legend!$D$3,3,IF(N2051=Legend!$D$4,2,IF(N2051=Legend!$D$5,1,0)))</f>
        <v>3</v>
      </c>
      <c r="AD2051">
        <f t="shared" si="221"/>
        <v>1</v>
      </c>
      <c r="AF2051">
        <f t="shared" si="222"/>
        <v>0</v>
      </c>
      <c r="AG2051">
        <f>IF(R2051=Legend!$F$3,3,IF(R2051=Legend!$F$4,2,IF(R2051=Legend!$F$5,1,0)))</f>
        <v>2</v>
      </c>
      <c r="AH2051">
        <f>IF(S2051=Legend!$F$3,3,IF(S2051=Legend!$F$4,2,IF(S2051=Legend!$F$5,1,0)))</f>
        <v>3</v>
      </c>
      <c r="AK2051">
        <f>IF(V2051=Legend!$H$3,3,IF(V2051=Legend!$H$4,2,IF(V2051=Legend!$H$5,1,0)))</f>
        <v>1</v>
      </c>
      <c r="AM2051">
        <f t="shared" si="223"/>
        <v>14</v>
      </c>
    </row>
    <row r="2052" spans="1:39" ht="140.4" x14ac:dyDescent="0.3">
      <c r="A2052" t="s">
        <v>119</v>
      </c>
      <c r="B2052" t="s">
        <v>890</v>
      </c>
      <c r="C2052" t="s">
        <v>891</v>
      </c>
      <c r="D2052" t="s">
        <v>3109</v>
      </c>
      <c r="E2052" t="str">
        <f t="shared" si="217"/>
        <v>PERTIWI SERIRIT</v>
      </c>
      <c r="F2052" t="s">
        <v>119</v>
      </c>
      <c r="G2052" t="s">
        <v>21</v>
      </c>
      <c r="H2052" t="s">
        <v>21</v>
      </c>
      <c r="I2052" t="s">
        <v>22</v>
      </c>
      <c r="J2052" t="s">
        <v>41</v>
      </c>
      <c r="K2052" t="s">
        <v>24</v>
      </c>
      <c r="L2052" t="s">
        <v>25</v>
      </c>
      <c r="M2052" t="s">
        <v>25</v>
      </c>
      <c r="N2052" t="s">
        <v>38</v>
      </c>
      <c r="O2052" t="s">
        <v>25</v>
      </c>
      <c r="P2052" t="s">
        <v>21</v>
      </c>
      <c r="Q2052" t="s">
        <v>27</v>
      </c>
      <c r="R2052" t="s">
        <v>28</v>
      </c>
      <c r="S2052" t="s">
        <v>29</v>
      </c>
      <c r="T2052" t="s">
        <v>21</v>
      </c>
      <c r="U2052" t="s">
        <v>21</v>
      </c>
      <c r="V2052" t="s">
        <v>30</v>
      </c>
      <c r="W2052" s="2" t="s">
        <v>34</v>
      </c>
      <c r="Y2052">
        <f>IF(J2052=Legend!$B$3,0,IF(J2052=Legend!$B$4,1,IF(J2052=Legend!$B$5,2,0)))</f>
        <v>2</v>
      </c>
      <c r="Z2052">
        <f t="shared" si="218"/>
        <v>1</v>
      </c>
      <c r="AA2052">
        <f t="shared" si="219"/>
        <v>1</v>
      </c>
      <c r="AB2052">
        <f t="shared" si="220"/>
        <v>1</v>
      </c>
      <c r="AC2052">
        <f>IF(N2052=Legend!$D$3,3,IF(N2052=Legend!$D$4,2,IF(N2052=Legend!$D$5,1,0)))</f>
        <v>3</v>
      </c>
      <c r="AD2052">
        <f t="shared" si="221"/>
        <v>1</v>
      </c>
      <c r="AF2052">
        <f t="shared" si="222"/>
        <v>0</v>
      </c>
      <c r="AG2052">
        <f>IF(R2052=Legend!$F$3,3,IF(R2052=Legend!$F$4,2,IF(R2052=Legend!$F$5,1,0)))</f>
        <v>2</v>
      </c>
      <c r="AH2052">
        <f>IF(S2052=Legend!$F$3,3,IF(S2052=Legend!$F$4,2,IF(S2052=Legend!$F$5,1,0)))</f>
        <v>3</v>
      </c>
      <c r="AK2052">
        <f>IF(V2052=Legend!$H$3,3,IF(V2052=Legend!$H$4,2,IF(V2052=Legend!$H$5,1,0)))</f>
        <v>2</v>
      </c>
      <c r="AM2052">
        <f t="shared" si="223"/>
        <v>16</v>
      </c>
    </row>
    <row r="2053" spans="1:39" ht="78" x14ac:dyDescent="0.3">
      <c r="A2053" t="s">
        <v>56</v>
      </c>
      <c r="B2053" t="s">
        <v>1602</v>
      </c>
      <c r="C2053" t="s">
        <v>1633</v>
      </c>
      <c r="D2053" t="s">
        <v>2318</v>
      </c>
      <c r="E2053" t="str">
        <f t="shared" ref="E2053:E2116" si="224">TRIM(D2053)</f>
        <v>PERUM MART</v>
      </c>
      <c r="F2053" t="s">
        <v>67</v>
      </c>
      <c r="G2053" t="s">
        <v>21</v>
      </c>
      <c r="H2053" t="s">
        <v>21</v>
      </c>
      <c r="I2053" t="s">
        <v>54</v>
      </c>
      <c r="J2053" t="s">
        <v>35</v>
      </c>
      <c r="K2053" t="s">
        <v>24</v>
      </c>
      <c r="L2053" t="s">
        <v>25</v>
      </c>
      <c r="M2053" t="s">
        <v>25</v>
      </c>
      <c r="N2053" t="s">
        <v>26</v>
      </c>
      <c r="O2053" t="s">
        <v>25</v>
      </c>
      <c r="P2053" t="s">
        <v>21</v>
      </c>
      <c r="Q2053" s="2" t="s">
        <v>123</v>
      </c>
      <c r="R2053" t="s">
        <v>28</v>
      </c>
      <c r="S2053" t="s">
        <v>29</v>
      </c>
      <c r="T2053" t="s">
        <v>21</v>
      </c>
      <c r="U2053" t="s">
        <v>21</v>
      </c>
      <c r="V2053" t="s">
        <v>42</v>
      </c>
      <c r="W2053" s="2" t="s">
        <v>125</v>
      </c>
      <c r="Y2053">
        <f>IF(J2053=Legend!$B$3,0,IF(J2053=Legend!$B$4,1,IF(J2053=Legend!$B$5,2,0)))</f>
        <v>0</v>
      </c>
      <c r="Z2053">
        <f t="shared" ref="Z2053:Z2116" si="225">IF(K2053="Ada",1,0)</f>
        <v>1</v>
      </c>
      <c r="AA2053">
        <f t="shared" ref="AA2053:AA2116" si="226">IF(L2053="Ya",1,0)</f>
        <v>1</v>
      </c>
      <c r="AB2053">
        <f t="shared" ref="AB2053:AB2116" si="227">IF(M2053="Ya",1,0)</f>
        <v>1</v>
      </c>
      <c r="AC2053">
        <f>IF(N2053=Legend!$D$3,3,IF(N2053=Legend!$D$4,2,IF(N2053=Legend!$D$5,1,0)))</f>
        <v>2</v>
      </c>
      <c r="AD2053">
        <f t="shared" ref="AD2053:AD2116" si="228">IF(O2053="Ya",1,0)</f>
        <v>1</v>
      </c>
      <c r="AF2053">
        <f t="shared" ref="AF2053:AF2116" si="229">IF(Q2053="Tidak ber-mitra",0,2)</f>
        <v>2</v>
      </c>
      <c r="AG2053">
        <f>IF(R2053=Legend!$F$3,3,IF(R2053=Legend!$F$4,2,IF(R2053=Legend!$F$5,1,0)))</f>
        <v>2</v>
      </c>
      <c r="AH2053">
        <f>IF(S2053=Legend!$F$3,3,IF(S2053=Legend!$F$4,2,IF(S2053=Legend!$F$5,1,0)))</f>
        <v>3</v>
      </c>
      <c r="AK2053">
        <f>IF(V2053=Legend!$H$3,3,IF(V2053=Legend!$H$4,2,IF(V2053=Legend!$H$5,1,0)))</f>
        <v>0</v>
      </c>
      <c r="AM2053">
        <f t="shared" ref="AM2053:AM2116" si="230">SUM(Y2053:AL2053)</f>
        <v>13</v>
      </c>
    </row>
    <row r="2054" spans="1:39" ht="140.4" x14ac:dyDescent="0.3">
      <c r="A2054" t="s">
        <v>104</v>
      </c>
      <c r="B2054" t="s">
        <v>890</v>
      </c>
      <c r="C2054" t="s">
        <v>1169</v>
      </c>
      <c r="D2054" t="s">
        <v>2591</v>
      </c>
      <c r="E2054" t="str">
        <f t="shared" si="224"/>
        <v>PETANU SANTIH 8</v>
      </c>
      <c r="F2054" t="s">
        <v>104</v>
      </c>
      <c r="G2054" t="s">
        <v>21</v>
      </c>
      <c r="H2054" t="s">
        <v>21</v>
      </c>
      <c r="I2054" t="s">
        <v>22</v>
      </c>
      <c r="J2054" t="s">
        <v>23</v>
      </c>
      <c r="K2054" t="s">
        <v>24</v>
      </c>
      <c r="L2054" t="s">
        <v>25</v>
      </c>
      <c r="M2054" t="s">
        <v>25</v>
      </c>
      <c r="N2054" t="s">
        <v>26</v>
      </c>
      <c r="O2054" t="s">
        <v>25</v>
      </c>
      <c r="P2054" t="s">
        <v>21</v>
      </c>
      <c r="Q2054" t="s">
        <v>27</v>
      </c>
      <c r="R2054" t="s">
        <v>45</v>
      </c>
      <c r="S2054" t="s">
        <v>29</v>
      </c>
      <c r="T2054" t="s">
        <v>21</v>
      </c>
      <c r="U2054" t="s">
        <v>21</v>
      </c>
      <c r="V2054" t="s">
        <v>33</v>
      </c>
      <c r="W2054" s="2" t="s">
        <v>34</v>
      </c>
      <c r="Y2054">
        <f>IF(J2054=Legend!$B$3,0,IF(J2054=Legend!$B$4,1,IF(J2054=Legend!$B$5,2,0)))</f>
        <v>1</v>
      </c>
      <c r="Z2054">
        <f t="shared" si="225"/>
        <v>1</v>
      </c>
      <c r="AA2054">
        <f t="shared" si="226"/>
        <v>1</v>
      </c>
      <c r="AB2054">
        <f t="shared" si="227"/>
        <v>1</v>
      </c>
      <c r="AC2054">
        <f>IF(N2054=Legend!$D$3,3,IF(N2054=Legend!$D$4,2,IF(N2054=Legend!$D$5,1,0)))</f>
        <v>2</v>
      </c>
      <c r="AD2054">
        <f t="shared" si="228"/>
        <v>1</v>
      </c>
      <c r="AF2054">
        <f t="shared" si="229"/>
        <v>0</v>
      </c>
      <c r="AG2054">
        <f>IF(R2054=Legend!$F$3,3,IF(R2054=Legend!$F$4,2,IF(R2054=Legend!$F$5,1,0)))</f>
        <v>1</v>
      </c>
      <c r="AH2054">
        <f>IF(S2054=Legend!$F$3,3,IF(S2054=Legend!$F$4,2,IF(S2054=Legend!$F$5,1,0)))</f>
        <v>3</v>
      </c>
      <c r="AK2054">
        <f>IF(V2054=Legend!$H$3,3,IF(V2054=Legend!$H$4,2,IF(V2054=Legend!$H$5,1,0)))</f>
        <v>1</v>
      </c>
      <c r="AM2054">
        <f t="shared" si="230"/>
        <v>12</v>
      </c>
    </row>
    <row r="2055" spans="1:39" ht="140.4" x14ac:dyDescent="0.3">
      <c r="A2055" t="s">
        <v>83</v>
      </c>
      <c r="B2055" t="s">
        <v>3634</v>
      </c>
      <c r="C2055" t="s">
        <v>5002</v>
      </c>
      <c r="D2055" t="s">
        <v>5005</v>
      </c>
      <c r="E2055" t="str">
        <f t="shared" si="224"/>
        <v>PETER MART</v>
      </c>
      <c r="F2055" t="s">
        <v>83</v>
      </c>
      <c r="G2055" t="s">
        <v>21</v>
      </c>
      <c r="H2055" t="s">
        <v>21</v>
      </c>
      <c r="I2055" t="s">
        <v>22</v>
      </c>
      <c r="J2055" t="s">
        <v>41</v>
      </c>
      <c r="K2055" t="s">
        <v>24</v>
      </c>
      <c r="L2055" t="s">
        <v>25</v>
      </c>
      <c r="M2055" t="s">
        <v>25</v>
      </c>
      <c r="N2055" t="s">
        <v>26</v>
      </c>
      <c r="O2055" t="s">
        <v>25</v>
      </c>
      <c r="P2055" t="s">
        <v>21</v>
      </c>
      <c r="Q2055" t="s">
        <v>27</v>
      </c>
      <c r="R2055" t="s">
        <v>45</v>
      </c>
      <c r="S2055" t="s">
        <v>29</v>
      </c>
      <c r="T2055" t="s">
        <v>21</v>
      </c>
      <c r="U2055" t="s">
        <v>21</v>
      </c>
      <c r="V2055" t="s">
        <v>33</v>
      </c>
      <c r="W2055" s="2" t="s">
        <v>34</v>
      </c>
      <c r="Y2055">
        <f>IF(J2055=Legend!$B$3,0,IF(J2055=Legend!$B$4,1,IF(J2055=Legend!$B$5,2,0)))</f>
        <v>2</v>
      </c>
      <c r="Z2055">
        <f t="shared" si="225"/>
        <v>1</v>
      </c>
      <c r="AA2055">
        <f t="shared" si="226"/>
        <v>1</v>
      </c>
      <c r="AB2055">
        <f t="shared" si="227"/>
        <v>1</v>
      </c>
      <c r="AC2055">
        <f>IF(N2055=Legend!$D$3,3,IF(N2055=Legend!$D$4,2,IF(N2055=Legend!$D$5,1,0)))</f>
        <v>2</v>
      </c>
      <c r="AD2055">
        <f t="shared" si="228"/>
        <v>1</v>
      </c>
      <c r="AF2055">
        <f t="shared" si="229"/>
        <v>0</v>
      </c>
      <c r="AG2055">
        <f>IF(R2055=Legend!$F$3,3,IF(R2055=Legend!$F$4,2,IF(R2055=Legend!$F$5,1,0)))</f>
        <v>1</v>
      </c>
      <c r="AH2055">
        <f>IF(S2055=Legend!$F$3,3,IF(S2055=Legend!$F$4,2,IF(S2055=Legend!$F$5,1,0)))</f>
        <v>3</v>
      </c>
      <c r="AK2055">
        <f>IF(V2055=Legend!$H$3,3,IF(V2055=Legend!$H$4,2,IF(V2055=Legend!$H$5,1,0)))</f>
        <v>1</v>
      </c>
      <c r="AM2055">
        <f t="shared" si="230"/>
        <v>13</v>
      </c>
    </row>
    <row r="2056" spans="1:39" ht="140.4" x14ac:dyDescent="0.3">
      <c r="A2056" t="s">
        <v>70</v>
      </c>
      <c r="B2056" t="s">
        <v>3366</v>
      </c>
      <c r="C2056" t="s">
        <v>4360</v>
      </c>
      <c r="D2056" t="s">
        <v>4395</v>
      </c>
      <c r="E2056" t="str">
        <f t="shared" si="224"/>
        <v>PETRUS</v>
      </c>
      <c r="F2056" t="s">
        <v>70</v>
      </c>
      <c r="G2056" t="s">
        <v>21</v>
      </c>
      <c r="H2056" t="s">
        <v>21</v>
      </c>
      <c r="I2056" t="s">
        <v>22</v>
      </c>
      <c r="J2056" t="s">
        <v>35</v>
      </c>
      <c r="K2056" t="s">
        <v>24</v>
      </c>
      <c r="L2056" t="s">
        <v>25</v>
      </c>
      <c r="M2056" t="s">
        <v>25</v>
      </c>
      <c r="N2056" t="s">
        <v>47</v>
      </c>
      <c r="O2056" t="s">
        <v>25</v>
      </c>
      <c r="P2056" t="s">
        <v>21</v>
      </c>
      <c r="Q2056" t="s">
        <v>27</v>
      </c>
      <c r="R2056" t="s">
        <v>45</v>
      </c>
      <c r="S2056" t="s">
        <v>28</v>
      </c>
      <c r="T2056" t="s">
        <v>21</v>
      </c>
      <c r="U2056" t="s">
        <v>21</v>
      </c>
      <c r="V2056" t="s">
        <v>42</v>
      </c>
      <c r="W2056" s="2" t="s">
        <v>34</v>
      </c>
      <c r="Y2056">
        <f>IF(J2056=Legend!$B$3,0,IF(J2056=Legend!$B$4,1,IF(J2056=Legend!$B$5,2,0)))</f>
        <v>0</v>
      </c>
      <c r="Z2056">
        <f t="shared" si="225"/>
        <v>1</v>
      </c>
      <c r="AA2056">
        <f t="shared" si="226"/>
        <v>1</v>
      </c>
      <c r="AB2056">
        <f t="shared" si="227"/>
        <v>1</v>
      </c>
      <c r="AC2056">
        <f>IF(N2056=Legend!$D$3,3,IF(N2056=Legend!$D$4,2,IF(N2056=Legend!$D$5,1,0)))</f>
        <v>0</v>
      </c>
      <c r="AD2056">
        <f t="shared" si="228"/>
        <v>1</v>
      </c>
      <c r="AF2056">
        <f t="shared" si="229"/>
        <v>0</v>
      </c>
      <c r="AG2056">
        <f>IF(R2056=Legend!$F$3,3,IF(R2056=Legend!$F$4,2,IF(R2056=Legend!$F$5,1,0)))</f>
        <v>1</v>
      </c>
      <c r="AH2056">
        <f>IF(S2056=Legend!$F$3,3,IF(S2056=Legend!$F$4,2,IF(S2056=Legend!$F$5,1,0)))</f>
        <v>2</v>
      </c>
      <c r="AK2056">
        <f>IF(V2056=Legend!$H$3,3,IF(V2056=Legend!$H$4,2,IF(V2056=Legend!$H$5,1,0)))</f>
        <v>0</v>
      </c>
      <c r="AM2056">
        <f t="shared" si="230"/>
        <v>7</v>
      </c>
    </row>
    <row r="2057" spans="1:39" ht="156" x14ac:dyDescent="0.3">
      <c r="A2057" t="s">
        <v>61</v>
      </c>
      <c r="B2057" t="s">
        <v>847</v>
      </c>
      <c r="C2057" t="s">
        <v>1069</v>
      </c>
      <c r="D2057" t="s">
        <v>1209</v>
      </c>
      <c r="E2057" t="str">
        <f t="shared" si="224"/>
        <v>PEUNAYAH, TK</v>
      </c>
      <c r="F2057" t="s">
        <v>113</v>
      </c>
      <c r="G2057" t="s">
        <v>21</v>
      </c>
      <c r="H2057" t="s">
        <v>21</v>
      </c>
      <c r="I2057" t="s">
        <v>22</v>
      </c>
      <c r="J2057" t="s">
        <v>35</v>
      </c>
      <c r="K2057" t="s">
        <v>24</v>
      </c>
      <c r="L2057" t="s">
        <v>25</v>
      </c>
      <c r="M2057" t="s">
        <v>25</v>
      </c>
      <c r="N2057" t="s">
        <v>26</v>
      </c>
      <c r="O2057" t="s">
        <v>21</v>
      </c>
      <c r="P2057" t="s">
        <v>21</v>
      </c>
      <c r="Q2057" t="s">
        <v>27</v>
      </c>
      <c r="R2057" t="s">
        <v>45</v>
      </c>
      <c r="S2057" t="s">
        <v>28</v>
      </c>
      <c r="T2057" t="s">
        <v>21</v>
      </c>
      <c r="U2057" t="s">
        <v>21</v>
      </c>
      <c r="V2057" t="s">
        <v>33</v>
      </c>
      <c r="W2057" s="2" t="s">
        <v>31</v>
      </c>
      <c r="Y2057">
        <f>IF(J2057=Legend!$B$3,0,IF(J2057=Legend!$B$4,1,IF(J2057=Legend!$B$5,2,0)))</f>
        <v>0</v>
      </c>
      <c r="Z2057">
        <f t="shared" si="225"/>
        <v>1</v>
      </c>
      <c r="AA2057">
        <f t="shared" si="226"/>
        <v>1</v>
      </c>
      <c r="AB2057">
        <f t="shared" si="227"/>
        <v>1</v>
      </c>
      <c r="AC2057">
        <f>IF(N2057=Legend!$D$3,3,IF(N2057=Legend!$D$4,2,IF(N2057=Legend!$D$5,1,0)))</f>
        <v>2</v>
      </c>
      <c r="AD2057">
        <f t="shared" si="228"/>
        <v>0</v>
      </c>
      <c r="AF2057">
        <f t="shared" si="229"/>
        <v>0</v>
      </c>
      <c r="AG2057">
        <f>IF(R2057=Legend!$F$3,3,IF(R2057=Legend!$F$4,2,IF(R2057=Legend!$F$5,1,0)))</f>
        <v>1</v>
      </c>
      <c r="AH2057">
        <f>IF(S2057=Legend!$F$3,3,IF(S2057=Legend!$F$4,2,IF(S2057=Legend!$F$5,1,0)))</f>
        <v>2</v>
      </c>
      <c r="AK2057">
        <f>IF(V2057=Legend!$H$3,3,IF(V2057=Legend!$H$4,2,IF(V2057=Legend!$H$5,1,0)))</f>
        <v>1</v>
      </c>
      <c r="AM2057">
        <f t="shared" si="230"/>
        <v>9</v>
      </c>
    </row>
    <row r="2058" spans="1:39" ht="140.4" x14ac:dyDescent="0.3">
      <c r="A2058" t="s">
        <v>79</v>
      </c>
      <c r="B2058" t="s">
        <v>478</v>
      </c>
      <c r="C2058" t="s">
        <v>558</v>
      </c>
      <c r="D2058" t="s">
        <v>590</v>
      </c>
      <c r="E2058" t="str">
        <f t="shared" si="224"/>
        <v>PH 1</v>
      </c>
      <c r="F2058" t="s">
        <v>79</v>
      </c>
      <c r="G2058" t="s">
        <v>21</v>
      </c>
      <c r="H2058" t="s">
        <v>21</v>
      </c>
      <c r="I2058" t="s">
        <v>22</v>
      </c>
      <c r="J2058" t="s">
        <v>35</v>
      </c>
      <c r="K2058" t="s">
        <v>24</v>
      </c>
      <c r="L2058" t="s">
        <v>25</v>
      </c>
      <c r="M2058" t="s">
        <v>25</v>
      </c>
      <c r="N2058" t="s">
        <v>26</v>
      </c>
      <c r="O2058" t="s">
        <v>25</v>
      </c>
      <c r="P2058" t="s">
        <v>21</v>
      </c>
      <c r="Q2058" t="s">
        <v>27</v>
      </c>
      <c r="R2058" t="s">
        <v>28</v>
      </c>
      <c r="S2058" t="s">
        <v>29</v>
      </c>
      <c r="T2058" t="s">
        <v>21</v>
      </c>
      <c r="U2058" t="s">
        <v>21</v>
      </c>
      <c r="V2058" t="s">
        <v>30</v>
      </c>
      <c r="W2058" s="2" t="s">
        <v>34</v>
      </c>
      <c r="Y2058">
        <f>IF(J2058=Legend!$B$3,0,IF(J2058=Legend!$B$4,1,IF(J2058=Legend!$B$5,2,0)))</f>
        <v>0</v>
      </c>
      <c r="Z2058">
        <f t="shared" si="225"/>
        <v>1</v>
      </c>
      <c r="AA2058">
        <f t="shared" si="226"/>
        <v>1</v>
      </c>
      <c r="AB2058">
        <f t="shared" si="227"/>
        <v>1</v>
      </c>
      <c r="AC2058">
        <f>IF(N2058=Legend!$D$3,3,IF(N2058=Legend!$D$4,2,IF(N2058=Legend!$D$5,1,0)))</f>
        <v>2</v>
      </c>
      <c r="AD2058">
        <f t="shared" si="228"/>
        <v>1</v>
      </c>
      <c r="AF2058">
        <f t="shared" si="229"/>
        <v>0</v>
      </c>
      <c r="AG2058">
        <f>IF(R2058=Legend!$F$3,3,IF(R2058=Legend!$F$4,2,IF(R2058=Legend!$F$5,1,0)))</f>
        <v>2</v>
      </c>
      <c r="AH2058">
        <f>IF(S2058=Legend!$F$3,3,IF(S2058=Legend!$F$4,2,IF(S2058=Legend!$F$5,1,0)))</f>
        <v>3</v>
      </c>
      <c r="AK2058">
        <f>IF(V2058=Legend!$H$3,3,IF(V2058=Legend!$H$4,2,IF(V2058=Legend!$H$5,1,0)))</f>
        <v>2</v>
      </c>
      <c r="AM2058">
        <f t="shared" si="230"/>
        <v>13</v>
      </c>
    </row>
    <row r="2059" spans="1:39" ht="140.4" x14ac:dyDescent="0.3">
      <c r="A2059" t="s">
        <v>79</v>
      </c>
      <c r="B2059" t="s">
        <v>478</v>
      </c>
      <c r="C2059" t="s">
        <v>558</v>
      </c>
      <c r="D2059" t="s">
        <v>589</v>
      </c>
      <c r="E2059" t="str">
        <f t="shared" si="224"/>
        <v>PH 2</v>
      </c>
      <c r="F2059" t="s">
        <v>79</v>
      </c>
      <c r="G2059" t="s">
        <v>21</v>
      </c>
      <c r="H2059" t="s">
        <v>21</v>
      </c>
      <c r="I2059" t="s">
        <v>22</v>
      </c>
      <c r="J2059" t="s">
        <v>35</v>
      </c>
      <c r="K2059" t="s">
        <v>24</v>
      </c>
      <c r="L2059" t="s">
        <v>25</v>
      </c>
      <c r="M2059" t="s">
        <v>25</v>
      </c>
      <c r="N2059" t="s">
        <v>26</v>
      </c>
      <c r="O2059" t="s">
        <v>25</v>
      </c>
      <c r="P2059" t="s">
        <v>21</v>
      </c>
      <c r="Q2059" t="s">
        <v>27</v>
      </c>
      <c r="R2059" t="s">
        <v>45</v>
      </c>
      <c r="S2059" t="s">
        <v>29</v>
      </c>
      <c r="T2059" t="s">
        <v>21</v>
      </c>
      <c r="U2059" t="s">
        <v>21</v>
      </c>
      <c r="V2059" t="s">
        <v>30</v>
      </c>
      <c r="W2059" s="2" t="s">
        <v>34</v>
      </c>
      <c r="Y2059">
        <f>IF(J2059=Legend!$B$3,0,IF(J2059=Legend!$B$4,1,IF(J2059=Legend!$B$5,2,0)))</f>
        <v>0</v>
      </c>
      <c r="Z2059">
        <f t="shared" si="225"/>
        <v>1</v>
      </c>
      <c r="AA2059">
        <f t="shared" si="226"/>
        <v>1</v>
      </c>
      <c r="AB2059">
        <f t="shared" si="227"/>
        <v>1</v>
      </c>
      <c r="AC2059">
        <f>IF(N2059=Legend!$D$3,3,IF(N2059=Legend!$D$4,2,IF(N2059=Legend!$D$5,1,0)))</f>
        <v>2</v>
      </c>
      <c r="AD2059">
        <f t="shared" si="228"/>
        <v>1</v>
      </c>
      <c r="AF2059">
        <f t="shared" si="229"/>
        <v>0</v>
      </c>
      <c r="AG2059">
        <f>IF(R2059=Legend!$F$3,3,IF(R2059=Legend!$F$4,2,IF(R2059=Legend!$F$5,1,0)))</f>
        <v>1</v>
      </c>
      <c r="AH2059">
        <f>IF(S2059=Legend!$F$3,3,IF(S2059=Legend!$F$4,2,IF(S2059=Legend!$F$5,1,0)))</f>
        <v>3</v>
      </c>
      <c r="AK2059">
        <f>IF(V2059=Legend!$H$3,3,IF(V2059=Legend!$H$4,2,IF(V2059=Legend!$H$5,1,0)))</f>
        <v>2</v>
      </c>
      <c r="AM2059">
        <f t="shared" si="230"/>
        <v>12</v>
      </c>
    </row>
    <row r="2060" spans="1:39" ht="140.4" x14ac:dyDescent="0.3">
      <c r="A2060" t="s">
        <v>79</v>
      </c>
      <c r="B2060" t="s">
        <v>478</v>
      </c>
      <c r="C2060" t="s">
        <v>558</v>
      </c>
      <c r="D2060" t="s">
        <v>588</v>
      </c>
      <c r="E2060" t="str">
        <f t="shared" si="224"/>
        <v>PH 5 SWALAYAN</v>
      </c>
      <c r="F2060" t="s">
        <v>79</v>
      </c>
      <c r="G2060" t="s">
        <v>21</v>
      </c>
      <c r="H2060" t="s">
        <v>21</v>
      </c>
      <c r="I2060" t="s">
        <v>54</v>
      </c>
      <c r="J2060" t="s">
        <v>23</v>
      </c>
      <c r="K2060" t="s">
        <v>24</v>
      </c>
      <c r="L2060" t="s">
        <v>25</v>
      </c>
      <c r="M2060" t="s">
        <v>25</v>
      </c>
      <c r="N2060" t="s">
        <v>26</v>
      </c>
      <c r="O2060" t="s">
        <v>25</v>
      </c>
      <c r="P2060" t="s">
        <v>21</v>
      </c>
      <c r="Q2060" t="s">
        <v>27</v>
      </c>
      <c r="R2060" t="s">
        <v>45</v>
      </c>
      <c r="S2060" t="s">
        <v>29</v>
      </c>
      <c r="T2060" t="s">
        <v>21</v>
      </c>
      <c r="U2060" t="s">
        <v>21</v>
      </c>
      <c r="V2060" t="s">
        <v>30</v>
      </c>
      <c r="W2060" s="2" t="s">
        <v>34</v>
      </c>
      <c r="Y2060">
        <f>IF(J2060=Legend!$B$3,0,IF(J2060=Legend!$B$4,1,IF(J2060=Legend!$B$5,2,0)))</f>
        <v>1</v>
      </c>
      <c r="Z2060">
        <f t="shared" si="225"/>
        <v>1</v>
      </c>
      <c r="AA2060">
        <f t="shared" si="226"/>
        <v>1</v>
      </c>
      <c r="AB2060">
        <f t="shared" si="227"/>
        <v>1</v>
      </c>
      <c r="AC2060">
        <f>IF(N2060=Legend!$D$3,3,IF(N2060=Legend!$D$4,2,IF(N2060=Legend!$D$5,1,0)))</f>
        <v>2</v>
      </c>
      <c r="AD2060">
        <f t="shared" si="228"/>
        <v>1</v>
      </c>
      <c r="AF2060">
        <f t="shared" si="229"/>
        <v>0</v>
      </c>
      <c r="AG2060">
        <f>IF(R2060=Legend!$F$3,3,IF(R2060=Legend!$F$4,2,IF(R2060=Legend!$F$5,1,0)))</f>
        <v>1</v>
      </c>
      <c r="AH2060">
        <f>IF(S2060=Legend!$F$3,3,IF(S2060=Legend!$F$4,2,IF(S2060=Legend!$F$5,1,0)))</f>
        <v>3</v>
      </c>
      <c r="AK2060">
        <f>IF(V2060=Legend!$H$3,3,IF(V2060=Legend!$H$4,2,IF(V2060=Legend!$H$5,1,0)))</f>
        <v>2</v>
      </c>
      <c r="AM2060">
        <f t="shared" si="230"/>
        <v>13</v>
      </c>
    </row>
    <row r="2061" spans="1:39" ht="31.2" x14ac:dyDescent="0.3">
      <c r="A2061" t="s">
        <v>52</v>
      </c>
      <c r="B2061" t="s">
        <v>637</v>
      </c>
      <c r="C2061" t="s">
        <v>640</v>
      </c>
      <c r="D2061" t="s">
        <v>903</v>
      </c>
      <c r="E2061" t="str">
        <f t="shared" si="224"/>
        <v>PHOENIX</v>
      </c>
      <c r="F2061" t="s">
        <v>62</v>
      </c>
      <c r="G2061" t="s">
        <v>21</v>
      </c>
      <c r="H2061" t="s">
        <v>21</v>
      </c>
      <c r="I2061" t="s">
        <v>22</v>
      </c>
      <c r="J2061" t="s">
        <v>35</v>
      </c>
      <c r="K2061" t="s">
        <v>47</v>
      </c>
      <c r="L2061" t="s">
        <v>21</v>
      </c>
      <c r="M2061" t="s">
        <v>21</v>
      </c>
      <c r="N2061" t="s">
        <v>47</v>
      </c>
      <c r="O2061" t="s">
        <v>21</v>
      </c>
      <c r="P2061" t="s">
        <v>21</v>
      </c>
      <c r="Q2061" t="s">
        <v>27</v>
      </c>
      <c r="R2061" t="s">
        <v>47</v>
      </c>
      <c r="S2061" t="s">
        <v>28</v>
      </c>
      <c r="T2061" t="s">
        <v>21</v>
      </c>
      <c r="U2061" t="s">
        <v>21</v>
      </c>
      <c r="V2061" t="s">
        <v>42</v>
      </c>
      <c r="W2061" s="18" t="s">
        <v>63</v>
      </c>
      <c r="Y2061">
        <f>IF(J2061=Legend!$B$3,0,IF(J2061=Legend!$B$4,1,IF(J2061=Legend!$B$5,2,0)))</f>
        <v>0</v>
      </c>
      <c r="Z2061">
        <f t="shared" si="225"/>
        <v>0</v>
      </c>
      <c r="AA2061">
        <f t="shared" si="226"/>
        <v>0</v>
      </c>
      <c r="AB2061">
        <f t="shared" si="227"/>
        <v>0</v>
      </c>
      <c r="AC2061">
        <f>IF(N2061=Legend!$D$3,3,IF(N2061=Legend!$D$4,2,IF(N2061=Legend!$D$5,1,0)))</f>
        <v>0</v>
      </c>
      <c r="AD2061">
        <f t="shared" si="228"/>
        <v>0</v>
      </c>
      <c r="AF2061">
        <f t="shared" si="229"/>
        <v>0</v>
      </c>
      <c r="AG2061">
        <f>IF(R2061=Legend!$F$3,3,IF(R2061=Legend!$F$4,2,IF(R2061=Legend!$F$5,1,0)))</f>
        <v>0</v>
      </c>
      <c r="AH2061">
        <f>IF(S2061=Legend!$F$3,3,IF(S2061=Legend!$F$4,2,IF(S2061=Legend!$F$5,1,0)))</f>
        <v>2</v>
      </c>
      <c r="AK2061">
        <f>IF(V2061=Legend!$H$3,3,IF(V2061=Legend!$H$4,2,IF(V2061=Legend!$H$5,1,0)))</f>
        <v>0</v>
      </c>
      <c r="AM2061">
        <f t="shared" si="230"/>
        <v>2</v>
      </c>
    </row>
    <row r="2062" spans="1:39" ht="140.4" x14ac:dyDescent="0.3">
      <c r="A2062" t="s">
        <v>137</v>
      </c>
      <c r="B2062" t="s">
        <v>932</v>
      </c>
      <c r="C2062" t="s">
        <v>3416</v>
      </c>
      <c r="D2062" t="s">
        <v>4709</v>
      </c>
      <c r="E2062" t="str">
        <f t="shared" si="224"/>
        <v>Piladang Mart Grosir &amp; Eceran</v>
      </c>
      <c r="F2062" t="s">
        <v>137</v>
      </c>
      <c r="G2062" t="s">
        <v>21</v>
      </c>
      <c r="H2062" t="s">
        <v>21</v>
      </c>
      <c r="I2062" t="s">
        <v>22</v>
      </c>
      <c r="J2062" t="s">
        <v>23</v>
      </c>
      <c r="K2062" t="s">
        <v>24</v>
      </c>
      <c r="L2062" t="s">
        <v>25</v>
      </c>
      <c r="M2062" t="s">
        <v>25</v>
      </c>
      <c r="N2062" t="s">
        <v>26</v>
      </c>
      <c r="O2062" t="s">
        <v>25</v>
      </c>
      <c r="P2062" t="s">
        <v>21</v>
      </c>
      <c r="Q2062" t="s">
        <v>80</v>
      </c>
      <c r="R2062" t="s">
        <v>45</v>
      </c>
      <c r="S2062" t="s">
        <v>29</v>
      </c>
      <c r="T2062" t="s">
        <v>21</v>
      </c>
      <c r="U2062" t="s">
        <v>21</v>
      </c>
      <c r="V2062" t="s">
        <v>33</v>
      </c>
      <c r="W2062" s="2" t="s">
        <v>34</v>
      </c>
      <c r="Y2062">
        <f>IF(J2062=Legend!$B$3,0,IF(J2062=Legend!$B$4,1,IF(J2062=Legend!$B$5,2,0)))</f>
        <v>1</v>
      </c>
      <c r="Z2062">
        <f t="shared" si="225"/>
        <v>1</v>
      </c>
      <c r="AA2062">
        <f t="shared" si="226"/>
        <v>1</v>
      </c>
      <c r="AB2062">
        <f t="shared" si="227"/>
        <v>1</v>
      </c>
      <c r="AC2062">
        <f>IF(N2062=Legend!$D$3,3,IF(N2062=Legend!$D$4,2,IF(N2062=Legend!$D$5,1,0)))</f>
        <v>2</v>
      </c>
      <c r="AD2062">
        <f t="shared" si="228"/>
        <v>1</v>
      </c>
      <c r="AF2062">
        <f t="shared" si="229"/>
        <v>2</v>
      </c>
      <c r="AG2062">
        <f>IF(R2062=Legend!$F$3,3,IF(R2062=Legend!$F$4,2,IF(R2062=Legend!$F$5,1,0)))</f>
        <v>1</v>
      </c>
      <c r="AH2062">
        <f>IF(S2062=Legend!$F$3,3,IF(S2062=Legend!$F$4,2,IF(S2062=Legend!$F$5,1,0)))</f>
        <v>3</v>
      </c>
      <c r="AK2062">
        <f>IF(V2062=Legend!$H$3,3,IF(V2062=Legend!$H$4,2,IF(V2062=Legend!$H$5,1,0)))</f>
        <v>1</v>
      </c>
      <c r="AM2062">
        <f t="shared" si="230"/>
        <v>14</v>
      </c>
    </row>
    <row r="2063" spans="1:39" ht="140.4" x14ac:dyDescent="0.3">
      <c r="A2063" t="s">
        <v>64</v>
      </c>
      <c r="B2063" t="s">
        <v>162</v>
      </c>
      <c r="C2063" t="s">
        <v>513</v>
      </c>
      <c r="D2063" t="s">
        <v>3193</v>
      </c>
      <c r="E2063" t="str">
        <f t="shared" si="224"/>
        <v>Pilang Bango</v>
      </c>
      <c r="F2063" t="s">
        <v>64</v>
      </c>
      <c r="G2063" t="s">
        <v>21</v>
      </c>
      <c r="H2063" t="s">
        <v>21</v>
      </c>
      <c r="I2063" t="s">
        <v>22</v>
      </c>
      <c r="J2063" t="s">
        <v>35</v>
      </c>
      <c r="K2063" t="s">
        <v>24</v>
      </c>
      <c r="L2063" t="s">
        <v>25</v>
      </c>
      <c r="M2063" t="s">
        <v>25</v>
      </c>
      <c r="N2063" t="s">
        <v>26</v>
      </c>
      <c r="O2063" t="s">
        <v>25</v>
      </c>
      <c r="P2063" t="s">
        <v>21</v>
      </c>
      <c r="Q2063" t="s">
        <v>27</v>
      </c>
      <c r="R2063" t="s">
        <v>45</v>
      </c>
      <c r="S2063" t="s">
        <v>28</v>
      </c>
      <c r="T2063" t="s">
        <v>21</v>
      </c>
      <c r="U2063" t="s">
        <v>21</v>
      </c>
      <c r="V2063" t="s">
        <v>33</v>
      </c>
      <c r="W2063" s="2" t="s">
        <v>34</v>
      </c>
      <c r="Y2063">
        <f>IF(J2063=Legend!$B$3,0,IF(J2063=Legend!$B$4,1,IF(J2063=Legend!$B$5,2,0)))</f>
        <v>0</v>
      </c>
      <c r="Z2063">
        <f t="shared" si="225"/>
        <v>1</v>
      </c>
      <c r="AA2063">
        <f t="shared" si="226"/>
        <v>1</v>
      </c>
      <c r="AB2063">
        <f t="shared" si="227"/>
        <v>1</v>
      </c>
      <c r="AC2063">
        <f>IF(N2063=Legend!$D$3,3,IF(N2063=Legend!$D$4,2,IF(N2063=Legend!$D$5,1,0)))</f>
        <v>2</v>
      </c>
      <c r="AD2063">
        <f t="shared" si="228"/>
        <v>1</v>
      </c>
      <c r="AF2063">
        <f t="shared" si="229"/>
        <v>0</v>
      </c>
      <c r="AG2063">
        <f>IF(R2063=Legend!$F$3,3,IF(R2063=Legend!$F$4,2,IF(R2063=Legend!$F$5,1,0)))</f>
        <v>1</v>
      </c>
      <c r="AH2063">
        <f>IF(S2063=Legend!$F$3,3,IF(S2063=Legend!$F$4,2,IF(S2063=Legend!$F$5,1,0)))</f>
        <v>2</v>
      </c>
      <c r="AK2063">
        <f>IF(V2063=Legend!$H$3,3,IF(V2063=Legend!$H$4,2,IF(V2063=Legend!$H$5,1,0)))</f>
        <v>1</v>
      </c>
      <c r="AM2063">
        <f t="shared" si="230"/>
        <v>10</v>
      </c>
    </row>
    <row r="2064" spans="1:39" ht="156" x14ac:dyDescent="0.3">
      <c r="A2064" t="s">
        <v>61</v>
      </c>
      <c r="B2064" t="s">
        <v>847</v>
      </c>
      <c r="C2064" t="s">
        <v>1084</v>
      </c>
      <c r="D2064" t="s">
        <v>1094</v>
      </c>
      <c r="E2064" t="str">
        <f t="shared" si="224"/>
        <v>PILAR MART CALEU</v>
      </c>
      <c r="F2064" t="s">
        <v>69</v>
      </c>
      <c r="G2064" t="s">
        <v>21</v>
      </c>
      <c r="H2064" t="s">
        <v>21</v>
      </c>
      <c r="I2064" t="s">
        <v>22</v>
      </c>
      <c r="J2064" t="s">
        <v>41</v>
      </c>
      <c r="K2064" t="s">
        <v>24</v>
      </c>
      <c r="L2064" t="s">
        <v>25</v>
      </c>
      <c r="M2064" t="s">
        <v>25</v>
      </c>
      <c r="N2064" t="s">
        <v>38</v>
      </c>
      <c r="O2064" t="s">
        <v>25</v>
      </c>
      <c r="P2064" t="s">
        <v>21</v>
      </c>
      <c r="Q2064" t="s">
        <v>27</v>
      </c>
      <c r="R2064" t="s">
        <v>45</v>
      </c>
      <c r="S2064" t="s">
        <v>28</v>
      </c>
      <c r="T2064" t="s">
        <v>21</v>
      </c>
      <c r="U2064" t="s">
        <v>21</v>
      </c>
      <c r="V2064" t="s">
        <v>75</v>
      </c>
      <c r="W2064" s="2" t="s">
        <v>31</v>
      </c>
      <c r="Y2064">
        <f>IF(J2064=Legend!$B$3,0,IF(J2064=Legend!$B$4,1,IF(J2064=Legend!$B$5,2,0)))</f>
        <v>2</v>
      </c>
      <c r="Z2064">
        <f t="shared" si="225"/>
        <v>1</v>
      </c>
      <c r="AA2064">
        <f t="shared" si="226"/>
        <v>1</v>
      </c>
      <c r="AB2064">
        <f t="shared" si="227"/>
        <v>1</v>
      </c>
      <c r="AC2064">
        <f>IF(N2064=Legend!$D$3,3,IF(N2064=Legend!$D$4,2,IF(N2064=Legend!$D$5,1,0)))</f>
        <v>3</v>
      </c>
      <c r="AD2064">
        <f t="shared" si="228"/>
        <v>1</v>
      </c>
      <c r="AF2064">
        <f t="shared" si="229"/>
        <v>0</v>
      </c>
      <c r="AG2064">
        <f>IF(R2064=Legend!$F$3,3,IF(R2064=Legend!$F$4,2,IF(R2064=Legend!$F$5,1,0)))</f>
        <v>1</v>
      </c>
      <c r="AH2064">
        <f>IF(S2064=Legend!$F$3,3,IF(S2064=Legend!$F$4,2,IF(S2064=Legend!$F$5,1,0)))</f>
        <v>2</v>
      </c>
      <c r="AK2064">
        <f>IF(V2064=Legend!$H$3,3,IF(V2064=Legend!$H$4,2,IF(V2064=Legend!$H$5,1,0)))</f>
        <v>3</v>
      </c>
      <c r="AM2064">
        <f t="shared" si="230"/>
        <v>15</v>
      </c>
    </row>
    <row r="2065" spans="1:39" ht="140.4" x14ac:dyDescent="0.3">
      <c r="A2065" t="s">
        <v>43</v>
      </c>
      <c r="B2065" t="s">
        <v>1602</v>
      </c>
      <c r="C2065" t="s">
        <v>3703</v>
      </c>
      <c r="D2065" t="s">
        <v>3849</v>
      </c>
      <c r="E2065" t="str">
        <f t="shared" si="224"/>
        <v>PINK MART</v>
      </c>
      <c r="F2065" t="s">
        <v>43</v>
      </c>
      <c r="G2065" t="s">
        <v>21</v>
      </c>
      <c r="H2065" t="s">
        <v>21</v>
      </c>
      <c r="I2065" t="s">
        <v>22</v>
      </c>
      <c r="J2065" t="s">
        <v>41</v>
      </c>
      <c r="K2065" t="s">
        <v>24</v>
      </c>
      <c r="L2065" t="s">
        <v>25</v>
      </c>
      <c r="M2065" t="s">
        <v>25</v>
      </c>
      <c r="N2065" t="s">
        <v>38</v>
      </c>
      <c r="O2065" t="s">
        <v>25</v>
      </c>
      <c r="P2065" t="s">
        <v>21</v>
      </c>
      <c r="Q2065" t="s">
        <v>27</v>
      </c>
      <c r="R2065" t="s">
        <v>29</v>
      </c>
      <c r="S2065" t="s">
        <v>29</v>
      </c>
      <c r="T2065" t="s">
        <v>21</v>
      </c>
      <c r="U2065" t="s">
        <v>21</v>
      </c>
      <c r="V2065" t="s">
        <v>30</v>
      </c>
      <c r="W2065" s="2" t="s">
        <v>34</v>
      </c>
      <c r="Y2065">
        <f>IF(J2065=Legend!$B$3,0,IF(J2065=Legend!$B$4,1,IF(J2065=Legend!$B$5,2,0)))</f>
        <v>2</v>
      </c>
      <c r="Z2065">
        <f t="shared" si="225"/>
        <v>1</v>
      </c>
      <c r="AA2065">
        <f t="shared" si="226"/>
        <v>1</v>
      </c>
      <c r="AB2065">
        <f t="shared" si="227"/>
        <v>1</v>
      </c>
      <c r="AC2065">
        <f>IF(N2065=Legend!$D$3,3,IF(N2065=Legend!$D$4,2,IF(N2065=Legend!$D$5,1,0)))</f>
        <v>3</v>
      </c>
      <c r="AD2065">
        <f t="shared" si="228"/>
        <v>1</v>
      </c>
      <c r="AF2065">
        <f t="shared" si="229"/>
        <v>0</v>
      </c>
      <c r="AG2065">
        <f>IF(R2065=Legend!$F$3,3,IF(R2065=Legend!$F$4,2,IF(R2065=Legend!$F$5,1,0)))</f>
        <v>3</v>
      </c>
      <c r="AH2065">
        <f>IF(S2065=Legend!$F$3,3,IF(S2065=Legend!$F$4,2,IF(S2065=Legend!$F$5,1,0)))</f>
        <v>3</v>
      </c>
      <c r="AK2065">
        <f>IF(V2065=Legend!$H$3,3,IF(V2065=Legend!$H$4,2,IF(V2065=Legend!$H$5,1,0)))</f>
        <v>2</v>
      </c>
      <c r="AM2065">
        <f t="shared" si="230"/>
        <v>17</v>
      </c>
    </row>
    <row r="2066" spans="1:39" ht="140.4" x14ac:dyDescent="0.3">
      <c r="A2066" t="s">
        <v>49</v>
      </c>
      <c r="B2066" t="s">
        <v>1190</v>
      </c>
      <c r="C2066" t="s">
        <v>1195</v>
      </c>
      <c r="D2066" t="s">
        <v>1530</v>
      </c>
      <c r="E2066" t="str">
        <f t="shared" si="224"/>
        <v>Pintaria MM (Batu Aji)</v>
      </c>
      <c r="F2066" t="s">
        <v>49</v>
      </c>
      <c r="G2066" t="s">
        <v>21</v>
      </c>
      <c r="H2066" t="s">
        <v>21</v>
      </c>
      <c r="I2066" t="s">
        <v>54</v>
      </c>
      <c r="J2066" t="s">
        <v>41</v>
      </c>
      <c r="K2066" t="s">
        <v>24</v>
      </c>
      <c r="L2066" t="s">
        <v>25</v>
      </c>
      <c r="M2066" t="s">
        <v>25</v>
      </c>
      <c r="N2066" t="s">
        <v>38</v>
      </c>
      <c r="O2066" t="s">
        <v>25</v>
      </c>
      <c r="P2066" t="s">
        <v>21</v>
      </c>
      <c r="Q2066" t="s">
        <v>27</v>
      </c>
      <c r="R2066" t="s">
        <v>28</v>
      </c>
      <c r="S2066" t="s">
        <v>29</v>
      </c>
      <c r="T2066" t="s">
        <v>21</v>
      </c>
      <c r="U2066" t="s">
        <v>21</v>
      </c>
      <c r="V2066" t="s">
        <v>30</v>
      </c>
      <c r="W2066" s="2" t="s">
        <v>34</v>
      </c>
      <c r="Y2066">
        <f>IF(J2066=Legend!$B$3,0,IF(J2066=Legend!$B$4,1,IF(J2066=Legend!$B$5,2,0)))</f>
        <v>2</v>
      </c>
      <c r="Z2066">
        <f t="shared" si="225"/>
        <v>1</v>
      </c>
      <c r="AA2066">
        <f t="shared" si="226"/>
        <v>1</v>
      </c>
      <c r="AB2066">
        <f t="shared" si="227"/>
        <v>1</v>
      </c>
      <c r="AC2066">
        <f>IF(N2066=Legend!$D$3,3,IF(N2066=Legend!$D$4,2,IF(N2066=Legend!$D$5,1,0)))</f>
        <v>3</v>
      </c>
      <c r="AD2066">
        <f t="shared" si="228"/>
        <v>1</v>
      </c>
      <c r="AF2066">
        <f t="shared" si="229"/>
        <v>0</v>
      </c>
      <c r="AG2066">
        <f>IF(R2066=Legend!$F$3,3,IF(R2066=Legend!$F$4,2,IF(R2066=Legend!$F$5,1,0)))</f>
        <v>2</v>
      </c>
      <c r="AH2066">
        <f>IF(S2066=Legend!$F$3,3,IF(S2066=Legend!$F$4,2,IF(S2066=Legend!$F$5,1,0)))</f>
        <v>3</v>
      </c>
      <c r="AK2066">
        <f>IF(V2066=Legend!$H$3,3,IF(V2066=Legend!$H$4,2,IF(V2066=Legend!$H$5,1,0)))</f>
        <v>2</v>
      </c>
      <c r="AM2066">
        <f t="shared" si="230"/>
        <v>16</v>
      </c>
    </row>
    <row r="2067" spans="1:39" ht="140.4" x14ac:dyDescent="0.3">
      <c r="A2067" t="s">
        <v>49</v>
      </c>
      <c r="B2067" t="s">
        <v>1190</v>
      </c>
      <c r="C2067" t="s">
        <v>1195</v>
      </c>
      <c r="D2067" t="s">
        <v>1529</v>
      </c>
      <c r="E2067" t="str">
        <f t="shared" si="224"/>
        <v>Pintaria MM (BC)</v>
      </c>
      <c r="F2067" t="s">
        <v>49</v>
      </c>
      <c r="G2067" t="s">
        <v>21</v>
      </c>
      <c r="H2067" t="s">
        <v>21</v>
      </c>
      <c r="I2067" t="s">
        <v>54</v>
      </c>
      <c r="J2067" t="s">
        <v>41</v>
      </c>
      <c r="K2067" t="s">
        <v>24</v>
      </c>
      <c r="L2067" t="s">
        <v>25</v>
      </c>
      <c r="M2067" t="s">
        <v>25</v>
      </c>
      <c r="N2067" t="s">
        <v>38</v>
      </c>
      <c r="O2067" t="s">
        <v>25</v>
      </c>
      <c r="P2067" t="s">
        <v>21</v>
      </c>
      <c r="Q2067" t="s">
        <v>27</v>
      </c>
      <c r="R2067" t="s">
        <v>28</v>
      </c>
      <c r="S2067" t="s">
        <v>29</v>
      </c>
      <c r="T2067" t="s">
        <v>21</v>
      </c>
      <c r="U2067" t="s">
        <v>21</v>
      </c>
      <c r="V2067" t="s">
        <v>30</v>
      </c>
      <c r="W2067" s="2" t="s">
        <v>34</v>
      </c>
      <c r="Y2067">
        <f>IF(J2067=Legend!$B$3,0,IF(J2067=Legend!$B$4,1,IF(J2067=Legend!$B$5,2,0)))</f>
        <v>2</v>
      </c>
      <c r="Z2067">
        <f t="shared" si="225"/>
        <v>1</v>
      </c>
      <c r="AA2067">
        <f t="shared" si="226"/>
        <v>1</v>
      </c>
      <c r="AB2067">
        <f t="shared" si="227"/>
        <v>1</v>
      </c>
      <c r="AC2067">
        <f>IF(N2067=Legend!$D$3,3,IF(N2067=Legend!$D$4,2,IF(N2067=Legend!$D$5,1,0)))</f>
        <v>3</v>
      </c>
      <c r="AD2067">
        <f t="shared" si="228"/>
        <v>1</v>
      </c>
      <c r="AF2067">
        <f t="shared" si="229"/>
        <v>0</v>
      </c>
      <c r="AG2067">
        <f>IF(R2067=Legend!$F$3,3,IF(R2067=Legend!$F$4,2,IF(R2067=Legend!$F$5,1,0)))</f>
        <v>2</v>
      </c>
      <c r="AH2067">
        <f>IF(S2067=Legend!$F$3,3,IF(S2067=Legend!$F$4,2,IF(S2067=Legend!$F$5,1,0)))</f>
        <v>3</v>
      </c>
      <c r="AK2067">
        <f>IF(V2067=Legend!$H$3,3,IF(V2067=Legend!$H$4,2,IF(V2067=Legend!$H$5,1,0)))</f>
        <v>2</v>
      </c>
      <c r="AM2067">
        <f t="shared" si="230"/>
        <v>16</v>
      </c>
    </row>
    <row r="2068" spans="1:39" ht="140.4" x14ac:dyDescent="0.3">
      <c r="A2068" t="s">
        <v>85</v>
      </c>
      <c r="B2068" t="s">
        <v>475</v>
      </c>
      <c r="C2068" t="s">
        <v>4505</v>
      </c>
      <c r="D2068" t="s">
        <v>4513</v>
      </c>
      <c r="E2068" t="str">
        <f t="shared" si="224"/>
        <v>PINTU AIR, TOKO</v>
      </c>
      <c r="F2068" t="s">
        <v>147</v>
      </c>
      <c r="G2068" t="s">
        <v>21</v>
      </c>
      <c r="H2068" t="s">
        <v>21</v>
      </c>
      <c r="I2068" t="s">
        <v>22</v>
      </c>
      <c r="J2068" t="s">
        <v>35</v>
      </c>
      <c r="K2068" t="s">
        <v>24</v>
      </c>
      <c r="L2068" t="s">
        <v>25</v>
      </c>
      <c r="M2068" t="s">
        <v>25</v>
      </c>
      <c r="N2068" t="s">
        <v>28</v>
      </c>
      <c r="O2068" t="s">
        <v>25</v>
      </c>
      <c r="P2068" t="s">
        <v>21</v>
      </c>
      <c r="Q2068" t="s">
        <v>27</v>
      </c>
      <c r="R2068" t="s">
        <v>45</v>
      </c>
      <c r="S2068" t="s">
        <v>28</v>
      </c>
      <c r="T2068" t="s">
        <v>21</v>
      </c>
      <c r="U2068" t="s">
        <v>21</v>
      </c>
      <c r="V2068" t="s">
        <v>30</v>
      </c>
      <c r="W2068" s="2" t="s">
        <v>34</v>
      </c>
      <c r="Y2068">
        <f>IF(J2068=Legend!$B$3,0,IF(J2068=Legend!$B$4,1,IF(J2068=Legend!$B$5,2,0)))</f>
        <v>0</v>
      </c>
      <c r="Z2068">
        <f t="shared" si="225"/>
        <v>1</v>
      </c>
      <c r="AA2068">
        <f t="shared" si="226"/>
        <v>1</v>
      </c>
      <c r="AB2068">
        <f t="shared" si="227"/>
        <v>1</v>
      </c>
      <c r="AC2068">
        <f>IF(N2068=Legend!$D$3,3,IF(N2068=Legend!$D$4,2,IF(N2068=Legend!$D$5,1,0)))</f>
        <v>1</v>
      </c>
      <c r="AD2068">
        <f t="shared" si="228"/>
        <v>1</v>
      </c>
      <c r="AF2068">
        <f t="shared" si="229"/>
        <v>0</v>
      </c>
      <c r="AG2068">
        <f>IF(R2068=Legend!$F$3,3,IF(R2068=Legend!$F$4,2,IF(R2068=Legend!$F$5,1,0)))</f>
        <v>1</v>
      </c>
      <c r="AH2068">
        <f>IF(S2068=Legend!$F$3,3,IF(S2068=Legend!$F$4,2,IF(S2068=Legend!$F$5,1,0)))</f>
        <v>2</v>
      </c>
      <c r="AK2068">
        <f>IF(V2068=Legend!$H$3,3,IF(V2068=Legend!$H$4,2,IF(V2068=Legend!$H$5,1,0)))</f>
        <v>2</v>
      </c>
      <c r="AM2068">
        <f t="shared" si="230"/>
        <v>10</v>
      </c>
    </row>
    <row r="2069" spans="1:39" ht="156" x14ac:dyDescent="0.3">
      <c r="A2069" t="s">
        <v>71</v>
      </c>
      <c r="B2069" t="s">
        <v>2427</v>
      </c>
      <c r="C2069" t="s">
        <v>2757</v>
      </c>
      <c r="D2069" t="s">
        <v>2768</v>
      </c>
      <c r="E2069" t="str">
        <f t="shared" si="224"/>
        <v>PIONER JAYA</v>
      </c>
      <c r="F2069" t="s">
        <v>71</v>
      </c>
      <c r="G2069" t="s">
        <v>21</v>
      </c>
      <c r="H2069" t="s">
        <v>21</v>
      </c>
      <c r="I2069" t="s">
        <v>50</v>
      </c>
      <c r="J2069" t="s">
        <v>23</v>
      </c>
      <c r="K2069" t="s">
        <v>24</v>
      </c>
      <c r="L2069" t="s">
        <v>25</v>
      </c>
      <c r="M2069" t="s">
        <v>25</v>
      </c>
      <c r="N2069" t="s">
        <v>26</v>
      </c>
      <c r="O2069" t="s">
        <v>25</v>
      </c>
      <c r="P2069" t="s">
        <v>21</v>
      </c>
      <c r="Q2069" t="s">
        <v>27</v>
      </c>
      <c r="R2069" t="s">
        <v>29</v>
      </c>
      <c r="S2069" t="s">
        <v>29</v>
      </c>
      <c r="T2069" t="s">
        <v>21</v>
      </c>
      <c r="U2069" t="s">
        <v>21</v>
      </c>
      <c r="V2069" t="s">
        <v>33</v>
      </c>
      <c r="W2069" s="2" t="s">
        <v>31</v>
      </c>
      <c r="Y2069">
        <f>IF(J2069=Legend!$B$3,0,IF(J2069=Legend!$B$4,1,IF(J2069=Legend!$B$5,2,0)))</f>
        <v>1</v>
      </c>
      <c r="Z2069">
        <f t="shared" si="225"/>
        <v>1</v>
      </c>
      <c r="AA2069">
        <f t="shared" si="226"/>
        <v>1</v>
      </c>
      <c r="AB2069">
        <f t="shared" si="227"/>
        <v>1</v>
      </c>
      <c r="AC2069">
        <f>IF(N2069=Legend!$D$3,3,IF(N2069=Legend!$D$4,2,IF(N2069=Legend!$D$5,1,0)))</f>
        <v>2</v>
      </c>
      <c r="AD2069">
        <f t="shared" si="228"/>
        <v>1</v>
      </c>
      <c r="AF2069">
        <f t="shared" si="229"/>
        <v>0</v>
      </c>
      <c r="AG2069">
        <f>IF(R2069=Legend!$F$3,3,IF(R2069=Legend!$F$4,2,IF(R2069=Legend!$F$5,1,0)))</f>
        <v>3</v>
      </c>
      <c r="AH2069">
        <f>IF(S2069=Legend!$F$3,3,IF(S2069=Legend!$F$4,2,IF(S2069=Legend!$F$5,1,0)))</f>
        <v>3</v>
      </c>
      <c r="AK2069">
        <f>IF(V2069=Legend!$H$3,3,IF(V2069=Legend!$H$4,2,IF(V2069=Legend!$H$5,1,0)))</f>
        <v>1</v>
      </c>
      <c r="AM2069">
        <f t="shared" si="230"/>
        <v>14</v>
      </c>
    </row>
    <row r="2070" spans="1:39" ht="109.2" x14ac:dyDescent="0.3">
      <c r="A2070" t="s">
        <v>39</v>
      </c>
      <c r="B2070" t="s">
        <v>284</v>
      </c>
      <c r="C2070" t="s">
        <v>472</v>
      </c>
      <c r="D2070" t="s">
        <v>804</v>
      </c>
      <c r="E2070" t="str">
        <f t="shared" si="224"/>
        <v>PISCES / LANNY GO</v>
      </c>
      <c r="F2070" t="s">
        <v>39</v>
      </c>
      <c r="G2070" t="s">
        <v>21</v>
      </c>
      <c r="H2070" t="s">
        <v>21</v>
      </c>
      <c r="I2070" t="s">
        <v>22</v>
      </c>
      <c r="J2070" t="s">
        <v>35</v>
      </c>
      <c r="K2070" t="s">
        <v>24</v>
      </c>
      <c r="L2070" t="s">
        <v>21</v>
      </c>
      <c r="M2070" t="s">
        <v>25</v>
      </c>
      <c r="N2070" t="s">
        <v>28</v>
      </c>
      <c r="O2070" t="s">
        <v>25</v>
      </c>
      <c r="P2070" t="s">
        <v>21</v>
      </c>
      <c r="Q2070" t="s">
        <v>60</v>
      </c>
      <c r="R2070" t="s">
        <v>45</v>
      </c>
      <c r="S2070" t="s">
        <v>28</v>
      </c>
      <c r="T2070" t="s">
        <v>21</v>
      </c>
      <c r="U2070" t="s">
        <v>21</v>
      </c>
      <c r="V2070" t="s">
        <v>33</v>
      </c>
      <c r="W2070" s="2" t="s">
        <v>66</v>
      </c>
      <c r="Y2070">
        <f>IF(J2070=Legend!$B$3,0,IF(J2070=Legend!$B$4,1,IF(J2070=Legend!$B$5,2,0)))</f>
        <v>0</v>
      </c>
      <c r="Z2070">
        <f t="shared" si="225"/>
        <v>1</v>
      </c>
      <c r="AA2070">
        <f t="shared" si="226"/>
        <v>0</v>
      </c>
      <c r="AB2070">
        <f t="shared" si="227"/>
        <v>1</v>
      </c>
      <c r="AC2070">
        <f>IF(N2070=Legend!$D$3,3,IF(N2070=Legend!$D$4,2,IF(N2070=Legend!$D$5,1,0)))</f>
        <v>1</v>
      </c>
      <c r="AD2070">
        <f t="shared" si="228"/>
        <v>1</v>
      </c>
      <c r="AF2070">
        <f t="shared" si="229"/>
        <v>2</v>
      </c>
      <c r="AG2070">
        <f>IF(R2070=Legend!$F$3,3,IF(R2070=Legend!$F$4,2,IF(R2070=Legend!$F$5,1,0)))</f>
        <v>1</v>
      </c>
      <c r="AH2070">
        <f>IF(S2070=Legend!$F$3,3,IF(S2070=Legend!$F$4,2,IF(S2070=Legend!$F$5,1,0)))</f>
        <v>2</v>
      </c>
      <c r="AK2070">
        <f>IF(V2070=Legend!$H$3,3,IF(V2070=Legend!$H$4,2,IF(V2070=Legend!$H$5,1,0)))</f>
        <v>1</v>
      </c>
      <c r="AM2070">
        <f t="shared" si="230"/>
        <v>10</v>
      </c>
    </row>
    <row r="2071" spans="1:39" ht="156" x14ac:dyDescent="0.3">
      <c r="A2071" t="s">
        <v>74</v>
      </c>
      <c r="B2071" t="s">
        <v>174</v>
      </c>
      <c r="C2071" t="s">
        <v>2144</v>
      </c>
      <c r="D2071" t="s">
        <v>4156</v>
      </c>
      <c r="E2071" t="str">
        <f t="shared" si="224"/>
        <v>PITOYO</v>
      </c>
      <c r="F2071" t="s">
        <v>74</v>
      </c>
      <c r="G2071" t="s">
        <v>21</v>
      </c>
      <c r="H2071" t="s">
        <v>21</v>
      </c>
      <c r="I2071" t="s">
        <v>22</v>
      </c>
      <c r="J2071" t="s">
        <v>23</v>
      </c>
      <c r="K2071" t="s">
        <v>24</v>
      </c>
      <c r="L2071" t="s">
        <v>25</v>
      </c>
      <c r="M2071" t="s">
        <v>25</v>
      </c>
      <c r="N2071" t="s">
        <v>38</v>
      </c>
      <c r="O2071" t="s">
        <v>25</v>
      </c>
      <c r="P2071" t="s">
        <v>21</v>
      </c>
      <c r="Q2071" t="s">
        <v>60</v>
      </c>
      <c r="R2071" t="s">
        <v>47</v>
      </c>
      <c r="S2071" t="s">
        <v>29</v>
      </c>
      <c r="T2071" t="s">
        <v>21</v>
      </c>
      <c r="U2071" t="s">
        <v>21</v>
      </c>
      <c r="V2071" t="s">
        <v>33</v>
      </c>
      <c r="W2071" s="2" t="s">
        <v>31</v>
      </c>
      <c r="Y2071">
        <f>IF(J2071=Legend!$B$3,0,IF(J2071=Legend!$B$4,1,IF(J2071=Legend!$B$5,2,0)))</f>
        <v>1</v>
      </c>
      <c r="Z2071">
        <f t="shared" si="225"/>
        <v>1</v>
      </c>
      <c r="AA2071">
        <f t="shared" si="226"/>
        <v>1</v>
      </c>
      <c r="AB2071">
        <f t="shared" si="227"/>
        <v>1</v>
      </c>
      <c r="AC2071">
        <f>IF(N2071=Legend!$D$3,3,IF(N2071=Legend!$D$4,2,IF(N2071=Legend!$D$5,1,0)))</f>
        <v>3</v>
      </c>
      <c r="AD2071">
        <f t="shared" si="228"/>
        <v>1</v>
      </c>
      <c r="AF2071">
        <f t="shared" si="229"/>
        <v>2</v>
      </c>
      <c r="AG2071">
        <f>IF(R2071=Legend!$F$3,3,IF(R2071=Legend!$F$4,2,IF(R2071=Legend!$F$5,1,0)))</f>
        <v>0</v>
      </c>
      <c r="AH2071">
        <f>IF(S2071=Legend!$F$3,3,IF(S2071=Legend!$F$4,2,IF(S2071=Legend!$F$5,1,0)))</f>
        <v>3</v>
      </c>
      <c r="AK2071">
        <f>IF(V2071=Legend!$H$3,3,IF(V2071=Legend!$H$4,2,IF(V2071=Legend!$H$5,1,0)))</f>
        <v>1</v>
      </c>
      <c r="AM2071">
        <f t="shared" si="230"/>
        <v>14</v>
      </c>
    </row>
    <row r="2072" spans="1:39" ht="62.4" x14ac:dyDescent="0.3">
      <c r="A2072" t="s">
        <v>102</v>
      </c>
      <c r="B2072" t="s">
        <v>1602</v>
      </c>
      <c r="C2072" t="s">
        <v>3703</v>
      </c>
      <c r="D2072" t="s">
        <v>3823</v>
      </c>
      <c r="E2072" t="str">
        <f t="shared" si="224"/>
        <v>PLAMBOYANT SUPPLY TOKO</v>
      </c>
      <c r="F2072" t="s">
        <v>102</v>
      </c>
      <c r="G2072" t="s">
        <v>21</v>
      </c>
      <c r="H2072" t="s">
        <v>21</v>
      </c>
      <c r="I2072" t="s">
        <v>50</v>
      </c>
      <c r="J2072" t="s">
        <v>41</v>
      </c>
      <c r="K2072" t="s">
        <v>24</v>
      </c>
      <c r="L2072" t="s">
        <v>21</v>
      </c>
      <c r="M2072" t="s">
        <v>25</v>
      </c>
      <c r="N2072" t="s">
        <v>38</v>
      </c>
      <c r="O2072" t="s">
        <v>25</v>
      </c>
      <c r="P2072" t="s">
        <v>21</v>
      </c>
      <c r="Q2072" t="s">
        <v>27</v>
      </c>
      <c r="R2072" t="s">
        <v>29</v>
      </c>
      <c r="S2072" t="s">
        <v>29</v>
      </c>
      <c r="T2072" t="s">
        <v>21</v>
      </c>
      <c r="U2072" t="s">
        <v>21</v>
      </c>
      <c r="V2072" t="s">
        <v>33</v>
      </c>
      <c r="W2072" s="2" t="s">
        <v>106</v>
      </c>
      <c r="Y2072">
        <f>IF(J2072=Legend!$B$3,0,IF(J2072=Legend!$B$4,1,IF(J2072=Legend!$B$5,2,0)))</f>
        <v>2</v>
      </c>
      <c r="Z2072">
        <f t="shared" si="225"/>
        <v>1</v>
      </c>
      <c r="AA2072">
        <f t="shared" si="226"/>
        <v>0</v>
      </c>
      <c r="AB2072">
        <f t="shared" si="227"/>
        <v>1</v>
      </c>
      <c r="AC2072">
        <f>IF(N2072=Legend!$D$3,3,IF(N2072=Legend!$D$4,2,IF(N2072=Legend!$D$5,1,0)))</f>
        <v>3</v>
      </c>
      <c r="AD2072">
        <f t="shared" si="228"/>
        <v>1</v>
      </c>
      <c r="AF2072">
        <f t="shared" si="229"/>
        <v>0</v>
      </c>
      <c r="AG2072">
        <f>IF(R2072=Legend!$F$3,3,IF(R2072=Legend!$F$4,2,IF(R2072=Legend!$F$5,1,0)))</f>
        <v>3</v>
      </c>
      <c r="AH2072">
        <f>IF(S2072=Legend!$F$3,3,IF(S2072=Legend!$F$4,2,IF(S2072=Legend!$F$5,1,0)))</f>
        <v>3</v>
      </c>
      <c r="AK2072">
        <f>IF(V2072=Legend!$H$3,3,IF(V2072=Legend!$H$4,2,IF(V2072=Legend!$H$5,1,0)))</f>
        <v>1</v>
      </c>
      <c r="AM2072">
        <f t="shared" si="230"/>
        <v>15</v>
      </c>
    </row>
    <row r="2073" spans="1:39" ht="140.4" x14ac:dyDescent="0.3">
      <c r="A2073" t="s">
        <v>61</v>
      </c>
      <c r="B2073" t="s">
        <v>1056</v>
      </c>
      <c r="C2073" t="s">
        <v>1059</v>
      </c>
      <c r="D2073" t="s">
        <v>1061</v>
      </c>
      <c r="E2073" t="str">
        <f t="shared" si="224"/>
        <v>PLANET MART</v>
      </c>
      <c r="F2073" t="s">
        <v>61</v>
      </c>
      <c r="G2073" t="s">
        <v>21</v>
      </c>
      <c r="H2073" t="s">
        <v>21</v>
      </c>
      <c r="I2073" t="s">
        <v>22</v>
      </c>
      <c r="J2073" t="s">
        <v>35</v>
      </c>
      <c r="K2073" t="s">
        <v>24</v>
      </c>
      <c r="L2073" t="s">
        <v>25</v>
      </c>
      <c r="M2073" t="s">
        <v>25</v>
      </c>
      <c r="N2073" t="s">
        <v>38</v>
      </c>
      <c r="O2073" t="s">
        <v>25</v>
      </c>
      <c r="P2073" t="s">
        <v>21</v>
      </c>
      <c r="Q2073" t="s">
        <v>27</v>
      </c>
      <c r="R2073" t="s">
        <v>45</v>
      </c>
      <c r="S2073" t="s">
        <v>28</v>
      </c>
      <c r="T2073" t="s">
        <v>21</v>
      </c>
      <c r="U2073" t="s">
        <v>21</v>
      </c>
      <c r="V2073" t="s">
        <v>33</v>
      </c>
      <c r="W2073" s="2" t="s">
        <v>34</v>
      </c>
      <c r="Y2073">
        <f>IF(J2073=Legend!$B$3,0,IF(J2073=Legend!$B$4,1,IF(J2073=Legend!$B$5,2,0)))</f>
        <v>0</v>
      </c>
      <c r="Z2073">
        <f t="shared" si="225"/>
        <v>1</v>
      </c>
      <c r="AA2073">
        <f t="shared" si="226"/>
        <v>1</v>
      </c>
      <c r="AB2073">
        <f t="shared" si="227"/>
        <v>1</v>
      </c>
      <c r="AC2073">
        <f>IF(N2073=Legend!$D$3,3,IF(N2073=Legend!$D$4,2,IF(N2073=Legend!$D$5,1,0)))</f>
        <v>3</v>
      </c>
      <c r="AD2073">
        <f t="shared" si="228"/>
        <v>1</v>
      </c>
      <c r="AF2073">
        <f t="shared" si="229"/>
        <v>0</v>
      </c>
      <c r="AG2073">
        <f>IF(R2073=Legend!$F$3,3,IF(R2073=Legend!$F$4,2,IF(R2073=Legend!$F$5,1,0)))</f>
        <v>1</v>
      </c>
      <c r="AH2073">
        <f>IF(S2073=Legend!$F$3,3,IF(S2073=Legend!$F$4,2,IF(S2073=Legend!$F$5,1,0)))</f>
        <v>2</v>
      </c>
      <c r="AK2073">
        <f>IF(V2073=Legend!$H$3,3,IF(V2073=Legend!$H$4,2,IF(V2073=Legend!$H$5,1,0)))</f>
        <v>1</v>
      </c>
      <c r="AM2073">
        <f t="shared" si="230"/>
        <v>11</v>
      </c>
    </row>
    <row r="2074" spans="1:39" ht="156" x14ac:dyDescent="0.3">
      <c r="A2074" t="s">
        <v>58</v>
      </c>
      <c r="B2074" t="s">
        <v>311</v>
      </c>
      <c r="C2074" t="s">
        <v>312</v>
      </c>
      <c r="D2074" t="s">
        <v>3045</v>
      </c>
      <c r="E2074" t="str">
        <f t="shared" si="224"/>
        <v>PLANET MART</v>
      </c>
      <c r="F2074" t="s">
        <v>58</v>
      </c>
      <c r="G2074" t="s">
        <v>21</v>
      </c>
      <c r="H2074" t="s">
        <v>21</v>
      </c>
      <c r="I2074" t="s">
        <v>50</v>
      </c>
      <c r="J2074" t="s">
        <v>35</v>
      </c>
      <c r="K2074" t="s">
        <v>24</v>
      </c>
      <c r="L2074" t="s">
        <v>21</v>
      </c>
      <c r="M2074" t="s">
        <v>25</v>
      </c>
      <c r="N2074" t="s">
        <v>26</v>
      </c>
      <c r="O2074" t="s">
        <v>25</v>
      </c>
      <c r="P2074" t="s">
        <v>21</v>
      </c>
      <c r="Q2074" t="s">
        <v>27</v>
      </c>
      <c r="R2074" t="s">
        <v>45</v>
      </c>
      <c r="S2074" t="s">
        <v>45</v>
      </c>
      <c r="T2074" t="s">
        <v>21</v>
      </c>
      <c r="U2074" t="s">
        <v>21</v>
      </c>
      <c r="V2074" t="s">
        <v>33</v>
      </c>
      <c r="W2074" s="2" t="s">
        <v>31</v>
      </c>
      <c r="Y2074">
        <f>IF(J2074=Legend!$B$3,0,IF(J2074=Legend!$B$4,1,IF(J2074=Legend!$B$5,2,0)))</f>
        <v>0</v>
      </c>
      <c r="Z2074">
        <f t="shared" si="225"/>
        <v>1</v>
      </c>
      <c r="AA2074">
        <f t="shared" si="226"/>
        <v>0</v>
      </c>
      <c r="AB2074">
        <f t="shared" si="227"/>
        <v>1</v>
      </c>
      <c r="AC2074">
        <f>IF(N2074=Legend!$D$3,3,IF(N2074=Legend!$D$4,2,IF(N2074=Legend!$D$5,1,0)))</f>
        <v>2</v>
      </c>
      <c r="AD2074">
        <f t="shared" si="228"/>
        <v>1</v>
      </c>
      <c r="AF2074">
        <f t="shared" si="229"/>
        <v>0</v>
      </c>
      <c r="AG2074">
        <f>IF(R2074=Legend!$F$3,3,IF(R2074=Legend!$F$4,2,IF(R2074=Legend!$F$5,1,0)))</f>
        <v>1</v>
      </c>
      <c r="AH2074">
        <f>IF(S2074=Legend!$F$3,3,IF(S2074=Legend!$F$4,2,IF(S2074=Legend!$F$5,1,0)))</f>
        <v>1</v>
      </c>
      <c r="AK2074">
        <f>IF(V2074=Legend!$H$3,3,IF(V2074=Legend!$H$4,2,IF(V2074=Legend!$H$5,1,0)))</f>
        <v>1</v>
      </c>
      <c r="AM2074">
        <f t="shared" si="230"/>
        <v>8</v>
      </c>
    </row>
    <row r="2075" spans="1:39" ht="156" x14ac:dyDescent="0.3">
      <c r="A2075" t="s">
        <v>74</v>
      </c>
      <c r="B2075" t="s">
        <v>1056</v>
      </c>
      <c r="C2075" t="s">
        <v>1943</v>
      </c>
      <c r="D2075" t="s">
        <v>4149</v>
      </c>
      <c r="E2075" t="str">
        <f t="shared" si="224"/>
        <v>PLAZA MINI</v>
      </c>
      <c r="F2075" t="s">
        <v>74</v>
      </c>
      <c r="G2075" t="s">
        <v>21</v>
      </c>
      <c r="H2075" t="s">
        <v>21</v>
      </c>
      <c r="I2075" t="s">
        <v>22</v>
      </c>
      <c r="J2075" t="s">
        <v>23</v>
      </c>
      <c r="K2075" t="s">
        <v>24</v>
      </c>
      <c r="L2075" t="s">
        <v>25</v>
      </c>
      <c r="M2075" t="s">
        <v>25</v>
      </c>
      <c r="N2075" t="s">
        <v>28</v>
      </c>
      <c r="O2075" t="s">
        <v>21</v>
      </c>
      <c r="P2075" t="s">
        <v>21</v>
      </c>
      <c r="Q2075" t="s">
        <v>27</v>
      </c>
      <c r="R2075" t="s">
        <v>45</v>
      </c>
      <c r="S2075" t="s">
        <v>28</v>
      </c>
      <c r="T2075" t="s">
        <v>21</v>
      </c>
      <c r="U2075" t="s">
        <v>21</v>
      </c>
      <c r="V2075" t="s">
        <v>33</v>
      </c>
      <c r="W2075" s="2" t="s">
        <v>31</v>
      </c>
      <c r="Y2075">
        <f>IF(J2075=Legend!$B$3,0,IF(J2075=Legend!$B$4,1,IF(J2075=Legend!$B$5,2,0)))</f>
        <v>1</v>
      </c>
      <c r="Z2075">
        <f t="shared" si="225"/>
        <v>1</v>
      </c>
      <c r="AA2075">
        <f t="shared" si="226"/>
        <v>1</v>
      </c>
      <c r="AB2075">
        <f t="shared" si="227"/>
        <v>1</v>
      </c>
      <c r="AC2075">
        <f>IF(N2075=Legend!$D$3,3,IF(N2075=Legend!$D$4,2,IF(N2075=Legend!$D$5,1,0)))</f>
        <v>1</v>
      </c>
      <c r="AD2075">
        <f t="shared" si="228"/>
        <v>0</v>
      </c>
      <c r="AF2075">
        <f t="shared" si="229"/>
        <v>0</v>
      </c>
      <c r="AG2075">
        <f>IF(R2075=Legend!$F$3,3,IF(R2075=Legend!$F$4,2,IF(R2075=Legend!$F$5,1,0)))</f>
        <v>1</v>
      </c>
      <c r="AH2075">
        <f>IF(S2075=Legend!$F$3,3,IF(S2075=Legend!$F$4,2,IF(S2075=Legend!$F$5,1,0)))</f>
        <v>2</v>
      </c>
      <c r="AK2075">
        <f>IF(V2075=Legend!$H$3,3,IF(V2075=Legend!$H$4,2,IF(V2075=Legend!$H$5,1,0)))</f>
        <v>1</v>
      </c>
      <c r="AM2075">
        <f t="shared" si="230"/>
        <v>9</v>
      </c>
    </row>
    <row r="2076" spans="1:39" ht="140.4" x14ac:dyDescent="0.3">
      <c r="A2076" t="s">
        <v>104</v>
      </c>
      <c r="B2076" t="s">
        <v>890</v>
      </c>
      <c r="C2076" t="s">
        <v>1169</v>
      </c>
      <c r="D2076" t="s">
        <v>2567</v>
      </c>
      <c r="E2076" t="str">
        <f t="shared" si="224"/>
        <v>PLN (RENON), KOPERASI</v>
      </c>
      <c r="F2076" t="s">
        <v>104</v>
      </c>
      <c r="G2076" t="s">
        <v>21</v>
      </c>
      <c r="H2076" t="s">
        <v>21</v>
      </c>
      <c r="I2076" t="s">
        <v>22</v>
      </c>
      <c r="J2076" t="s">
        <v>35</v>
      </c>
      <c r="K2076" t="s">
        <v>24</v>
      </c>
      <c r="L2076" t="s">
        <v>21</v>
      </c>
      <c r="M2076" t="s">
        <v>25</v>
      </c>
      <c r="N2076" t="s">
        <v>28</v>
      </c>
      <c r="O2076" t="s">
        <v>25</v>
      </c>
      <c r="P2076" t="s">
        <v>21</v>
      </c>
      <c r="Q2076" t="s">
        <v>27</v>
      </c>
      <c r="R2076" t="s">
        <v>45</v>
      </c>
      <c r="S2076" t="s">
        <v>29</v>
      </c>
      <c r="T2076" t="s">
        <v>21</v>
      </c>
      <c r="U2076" t="s">
        <v>21</v>
      </c>
      <c r="V2076" t="s">
        <v>33</v>
      </c>
      <c r="W2076" s="2" t="s">
        <v>34</v>
      </c>
      <c r="Y2076">
        <f>IF(J2076=Legend!$B$3,0,IF(J2076=Legend!$B$4,1,IF(J2076=Legend!$B$5,2,0)))</f>
        <v>0</v>
      </c>
      <c r="Z2076">
        <f t="shared" si="225"/>
        <v>1</v>
      </c>
      <c r="AA2076">
        <f t="shared" si="226"/>
        <v>0</v>
      </c>
      <c r="AB2076">
        <f t="shared" si="227"/>
        <v>1</v>
      </c>
      <c r="AC2076">
        <f>IF(N2076=Legend!$D$3,3,IF(N2076=Legend!$D$4,2,IF(N2076=Legend!$D$5,1,0)))</f>
        <v>1</v>
      </c>
      <c r="AD2076">
        <f t="shared" si="228"/>
        <v>1</v>
      </c>
      <c r="AF2076">
        <f t="shared" si="229"/>
        <v>0</v>
      </c>
      <c r="AG2076">
        <f>IF(R2076=Legend!$F$3,3,IF(R2076=Legend!$F$4,2,IF(R2076=Legend!$F$5,1,0)))</f>
        <v>1</v>
      </c>
      <c r="AH2076">
        <f>IF(S2076=Legend!$F$3,3,IF(S2076=Legend!$F$4,2,IF(S2076=Legend!$F$5,1,0)))</f>
        <v>3</v>
      </c>
      <c r="AK2076">
        <f>IF(V2076=Legend!$H$3,3,IF(V2076=Legend!$H$4,2,IF(V2076=Legend!$H$5,1,0)))</f>
        <v>1</v>
      </c>
      <c r="AM2076">
        <f t="shared" si="230"/>
        <v>9</v>
      </c>
    </row>
    <row r="2077" spans="1:39" ht="140.4" x14ac:dyDescent="0.3">
      <c r="A2077" t="s">
        <v>73</v>
      </c>
      <c r="B2077" t="s">
        <v>162</v>
      </c>
      <c r="C2077" t="s">
        <v>404</v>
      </c>
      <c r="D2077" t="s">
        <v>421</v>
      </c>
      <c r="E2077" t="str">
        <f t="shared" si="224"/>
        <v>PM BOYOLALI/POMO</v>
      </c>
      <c r="F2077" t="s">
        <v>87</v>
      </c>
      <c r="G2077" t="s">
        <v>21</v>
      </c>
      <c r="H2077" t="s">
        <v>21</v>
      </c>
      <c r="I2077" t="s">
        <v>22</v>
      </c>
      <c r="J2077" t="s">
        <v>35</v>
      </c>
      <c r="K2077" t="s">
        <v>24</v>
      </c>
      <c r="L2077" t="s">
        <v>21</v>
      </c>
      <c r="M2077" t="s">
        <v>25</v>
      </c>
      <c r="N2077" t="s">
        <v>28</v>
      </c>
      <c r="O2077" t="s">
        <v>25</v>
      </c>
      <c r="P2077" t="s">
        <v>21</v>
      </c>
      <c r="Q2077" t="s">
        <v>27</v>
      </c>
      <c r="R2077" t="s">
        <v>45</v>
      </c>
      <c r="S2077" t="s">
        <v>29</v>
      </c>
      <c r="T2077" t="s">
        <v>21</v>
      </c>
      <c r="U2077" t="s">
        <v>21</v>
      </c>
      <c r="V2077" t="s">
        <v>42</v>
      </c>
      <c r="W2077" s="2" t="s">
        <v>34</v>
      </c>
      <c r="Y2077">
        <f>IF(J2077=Legend!$B$3,0,IF(J2077=Legend!$B$4,1,IF(J2077=Legend!$B$5,2,0)))</f>
        <v>0</v>
      </c>
      <c r="Z2077">
        <f t="shared" si="225"/>
        <v>1</v>
      </c>
      <c r="AA2077">
        <f t="shared" si="226"/>
        <v>0</v>
      </c>
      <c r="AB2077">
        <f t="shared" si="227"/>
        <v>1</v>
      </c>
      <c r="AC2077">
        <f>IF(N2077=Legend!$D$3,3,IF(N2077=Legend!$D$4,2,IF(N2077=Legend!$D$5,1,0)))</f>
        <v>1</v>
      </c>
      <c r="AD2077">
        <f t="shared" si="228"/>
        <v>1</v>
      </c>
      <c r="AF2077">
        <f t="shared" si="229"/>
        <v>0</v>
      </c>
      <c r="AG2077">
        <f>IF(R2077=Legend!$F$3,3,IF(R2077=Legend!$F$4,2,IF(R2077=Legend!$F$5,1,0)))</f>
        <v>1</v>
      </c>
      <c r="AH2077">
        <f>IF(S2077=Legend!$F$3,3,IF(S2077=Legend!$F$4,2,IF(S2077=Legend!$F$5,1,0)))</f>
        <v>3</v>
      </c>
      <c r="AK2077">
        <f>IF(V2077=Legend!$H$3,3,IF(V2077=Legend!$H$4,2,IF(V2077=Legend!$H$5,1,0)))</f>
        <v>0</v>
      </c>
      <c r="AM2077">
        <f t="shared" si="230"/>
        <v>8</v>
      </c>
    </row>
    <row r="2078" spans="1:39" ht="140.4" x14ac:dyDescent="0.3">
      <c r="A2078" t="s">
        <v>43</v>
      </c>
      <c r="B2078" t="s">
        <v>1602</v>
      </c>
      <c r="C2078" t="s">
        <v>3703</v>
      </c>
      <c r="D2078" t="s">
        <v>3850</v>
      </c>
      <c r="E2078" t="str">
        <f t="shared" si="224"/>
        <v>POINT MART TOKO</v>
      </c>
      <c r="F2078" t="s">
        <v>43</v>
      </c>
      <c r="G2078" t="s">
        <v>21</v>
      </c>
      <c r="H2078" t="s">
        <v>21</v>
      </c>
      <c r="I2078" t="s">
        <v>54</v>
      </c>
      <c r="J2078" t="s">
        <v>35</v>
      </c>
      <c r="K2078" t="s">
        <v>24</v>
      </c>
      <c r="L2078" t="s">
        <v>25</v>
      </c>
      <c r="M2078" t="s">
        <v>25</v>
      </c>
      <c r="N2078" t="s">
        <v>26</v>
      </c>
      <c r="O2078" t="s">
        <v>25</v>
      </c>
      <c r="P2078" t="s">
        <v>21</v>
      </c>
      <c r="Q2078" t="s">
        <v>27</v>
      </c>
      <c r="R2078" t="s">
        <v>45</v>
      </c>
      <c r="S2078" t="s">
        <v>29</v>
      </c>
      <c r="T2078" t="s">
        <v>21</v>
      </c>
      <c r="U2078" t="s">
        <v>21</v>
      </c>
      <c r="V2078" t="s">
        <v>42</v>
      </c>
      <c r="W2078" s="2" t="s">
        <v>34</v>
      </c>
      <c r="Y2078">
        <f>IF(J2078=Legend!$B$3,0,IF(J2078=Legend!$B$4,1,IF(J2078=Legend!$B$5,2,0)))</f>
        <v>0</v>
      </c>
      <c r="Z2078">
        <f t="shared" si="225"/>
        <v>1</v>
      </c>
      <c r="AA2078">
        <f t="shared" si="226"/>
        <v>1</v>
      </c>
      <c r="AB2078">
        <f t="shared" si="227"/>
        <v>1</v>
      </c>
      <c r="AC2078">
        <f>IF(N2078=Legend!$D$3,3,IF(N2078=Legend!$D$4,2,IF(N2078=Legend!$D$5,1,0)))</f>
        <v>2</v>
      </c>
      <c r="AD2078">
        <f t="shared" si="228"/>
        <v>1</v>
      </c>
      <c r="AF2078">
        <f t="shared" si="229"/>
        <v>0</v>
      </c>
      <c r="AG2078">
        <f>IF(R2078=Legend!$F$3,3,IF(R2078=Legend!$F$4,2,IF(R2078=Legend!$F$5,1,0)))</f>
        <v>1</v>
      </c>
      <c r="AH2078">
        <f>IF(S2078=Legend!$F$3,3,IF(S2078=Legend!$F$4,2,IF(S2078=Legend!$F$5,1,0)))</f>
        <v>3</v>
      </c>
      <c r="AK2078">
        <f>IF(V2078=Legend!$H$3,3,IF(V2078=Legend!$H$4,2,IF(V2078=Legend!$H$5,1,0)))</f>
        <v>0</v>
      </c>
      <c r="AM2078">
        <f t="shared" si="230"/>
        <v>10</v>
      </c>
    </row>
    <row r="2079" spans="1:39" ht="140.4" x14ac:dyDescent="0.3">
      <c r="A2079" t="s">
        <v>135</v>
      </c>
      <c r="B2079" t="s">
        <v>478</v>
      </c>
      <c r="C2079" t="s">
        <v>4863</v>
      </c>
      <c r="D2079" t="s">
        <v>4864</v>
      </c>
      <c r="E2079" t="str">
        <f t="shared" si="224"/>
        <v>POJOK 2 SOMPIL</v>
      </c>
      <c r="F2079" t="s">
        <v>135</v>
      </c>
      <c r="G2079" t="s">
        <v>21</v>
      </c>
      <c r="H2079" t="s">
        <v>21</v>
      </c>
      <c r="I2079" t="s">
        <v>22</v>
      </c>
      <c r="J2079" t="s">
        <v>41</v>
      </c>
      <c r="K2079" t="s">
        <v>24</v>
      </c>
      <c r="L2079" t="s">
        <v>25</v>
      </c>
      <c r="M2079" t="s">
        <v>25</v>
      </c>
      <c r="N2079" t="s">
        <v>38</v>
      </c>
      <c r="O2079" t="s">
        <v>25</v>
      </c>
      <c r="P2079" t="s">
        <v>21</v>
      </c>
      <c r="Q2079" t="s">
        <v>27</v>
      </c>
      <c r="R2079" t="s">
        <v>28</v>
      </c>
      <c r="S2079" t="s">
        <v>29</v>
      </c>
      <c r="T2079" t="s">
        <v>21</v>
      </c>
      <c r="U2079" t="s">
        <v>21</v>
      </c>
      <c r="V2079" t="s">
        <v>30</v>
      </c>
      <c r="W2079" s="2" t="s">
        <v>34</v>
      </c>
      <c r="Y2079">
        <f>IF(J2079=Legend!$B$3,0,IF(J2079=Legend!$B$4,1,IF(J2079=Legend!$B$5,2,0)))</f>
        <v>2</v>
      </c>
      <c r="Z2079">
        <f t="shared" si="225"/>
        <v>1</v>
      </c>
      <c r="AA2079">
        <f t="shared" si="226"/>
        <v>1</v>
      </c>
      <c r="AB2079">
        <f t="shared" si="227"/>
        <v>1</v>
      </c>
      <c r="AC2079">
        <f>IF(N2079=Legend!$D$3,3,IF(N2079=Legend!$D$4,2,IF(N2079=Legend!$D$5,1,0)))</f>
        <v>3</v>
      </c>
      <c r="AD2079">
        <f t="shared" si="228"/>
        <v>1</v>
      </c>
      <c r="AF2079">
        <f t="shared" si="229"/>
        <v>0</v>
      </c>
      <c r="AG2079">
        <f>IF(R2079=Legend!$F$3,3,IF(R2079=Legend!$F$4,2,IF(R2079=Legend!$F$5,1,0)))</f>
        <v>2</v>
      </c>
      <c r="AH2079">
        <f>IF(S2079=Legend!$F$3,3,IF(S2079=Legend!$F$4,2,IF(S2079=Legend!$F$5,1,0)))</f>
        <v>3</v>
      </c>
      <c r="AK2079">
        <f>IF(V2079=Legend!$H$3,3,IF(V2079=Legend!$H$4,2,IF(V2079=Legend!$H$5,1,0)))</f>
        <v>2</v>
      </c>
      <c r="AM2079">
        <f t="shared" si="230"/>
        <v>16</v>
      </c>
    </row>
    <row r="2080" spans="1:39" ht="156" x14ac:dyDescent="0.3">
      <c r="A2080" t="s">
        <v>56</v>
      </c>
      <c r="B2080" t="s">
        <v>174</v>
      </c>
      <c r="C2080" t="s">
        <v>2152</v>
      </c>
      <c r="D2080" t="s">
        <v>2153</v>
      </c>
      <c r="E2080" t="str">
        <f t="shared" si="224"/>
        <v>POJOK ABI</v>
      </c>
      <c r="F2080" t="s">
        <v>56</v>
      </c>
      <c r="G2080" t="s">
        <v>21</v>
      </c>
      <c r="H2080" t="s">
        <v>21</v>
      </c>
      <c r="I2080" t="s">
        <v>22</v>
      </c>
      <c r="J2080" t="s">
        <v>35</v>
      </c>
      <c r="K2080" t="s">
        <v>24</v>
      </c>
      <c r="L2080" t="s">
        <v>25</v>
      </c>
      <c r="M2080" t="s">
        <v>25</v>
      </c>
      <c r="N2080" t="s">
        <v>26</v>
      </c>
      <c r="O2080" t="s">
        <v>25</v>
      </c>
      <c r="P2080" t="s">
        <v>21</v>
      </c>
      <c r="Q2080" t="s">
        <v>27</v>
      </c>
      <c r="R2080" t="s">
        <v>45</v>
      </c>
      <c r="S2080" t="s">
        <v>28</v>
      </c>
      <c r="T2080" t="s">
        <v>21</v>
      </c>
      <c r="U2080" t="s">
        <v>21</v>
      </c>
      <c r="V2080" t="s">
        <v>33</v>
      </c>
      <c r="W2080" s="2" t="s">
        <v>31</v>
      </c>
      <c r="Y2080">
        <f>IF(J2080=Legend!$B$3,0,IF(J2080=Legend!$B$4,1,IF(J2080=Legend!$B$5,2,0)))</f>
        <v>0</v>
      </c>
      <c r="Z2080">
        <f t="shared" si="225"/>
        <v>1</v>
      </c>
      <c r="AA2080">
        <f t="shared" si="226"/>
        <v>1</v>
      </c>
      <c r="AB2080">
        <f t="shared" si="227"/>
        <v>1</v>
      </c>
      <c r="AC2080">
        <f>IF(N2080=Legend!$D$3,3,IF(N2080=Legend!$D$4,2,IF(N2080=Legend!$D$5,1,0)))</f>
        <v>2</v>
      </c>
      <c r="AD2080">
        <f t="shared" si="228"/>
        <v>1</v>
      </c>
      <c r="AF2080">
        <f t="shared" si="229"/>
        <v>0</v>
      </c>
      <c r="AG2080">
        <f>IF(R2080=Legend!$F$3,3,IF(R2080=Legend!$F$4,2,IF(R2080=Legend!$F$5,1,0)))</f>
        <v>1</v>
      </c>
      <c r="AH2080">
        <f>IF(S2080=Legend!$F$3,3,IF(S2080=Legend!$F$4,2,IF(S2080=Legend!$F$5,1,0)))</f>
        <v>2</v>
      </c>
      <c r="AK2080">
        <f>IF(V2080=Legend!$H$3,3,IF(V2080=Legend!$H$4,2,IF(V2080=Legend!$H$5,1,0)))</f>
        <v>1</v>
      </c>
      <c r="AM2080">
        <f t="shared" si="230"/>
        <v>10</v>
      </c>
    </row>
    <row r="2081" spans="1:39" ht="140.4" x14ac:dyDescent="0.3">
      <c r="A2081" t="s">
        <v>19</v>
      </c>
      <c r="B2081" t="s">
        <v>162</v>
      </c>
      <c r="C2081" t="s">
        <v>181</v>
      </c>
      <c r="D2081" t="s">
        <v>209</v>
      </c>
      <c r="E2081" t="str">
        <f t="shared" si="224"/>
        <v>POJOK KALIOSO / SRI NANIK</v>
      </c>
      <c r="F2081" t="s">
        <v>59</v>
      </c>
      <c r="G2081" t="s">
        <v>21</v>
      </c>
      <c r="H2081" t="s">
        <v>21</v>
      </c>
      <c r="I2081" t="s">
        <v>22</v>
      </c>
      <c r="J2081" t="s">
        <v>23</v>
      </c>
      <c r="K2081" t="s">
        <v>24</v>
      </c>
      <c r="L2081" t="s">
        <v>25</v>
      </c>
      <c r="M2081" t="s">
        <v>25</v>
      </c>
      <c r="N2081" t="s">
        <v>38</v>
      </c>
      <c r="O2081" t="s">
        <v>25</v>
      </c>
      <c r="P2081" t="s">
        <v>21</v>
      </c>
      <c r="Q2081" t="s">
        <v>60</v>
      </c>
      <c r="R2081" t="s">
        <v>28</v>
      </c>
      <c r="S2081" t="s">
        <v>29</v>
      </c>
      <c r="T2081" t="s">
        <v>21</v>
      </c>
      <c r="U2081" t="s">
        <v>21</v>
      </c>
      <c r="V2081" t="s">
        <v>30</v>
      </c>
      <c r="W2081" s="2" t="s">
        <v>34</v>
      </c>
      <c r="Y2081">
        <f>IF(J2081=Legend!$B$3,0,IF(J2081=Legend!$B$4,1,IF(J2081=Legend!$B$5,2,0)))</f>
        <v>1</v>
      </c>
      <c r="Z2081">
        <f t="shared" si="225"/>
        <v>1</v>
      </c>
      <c r="AA2081">
        <f t="shared" si="226"/>
        <v>1</v>
      </c>
      <c r="AB2081">
        <f t="shared" si="227"/>
        <v>1</v>
      </c>
      <c r="AC2081">
        <f>IF(N2081=Legend!$D$3,3,IF(N2081=Legend!$D$4,2,IF(N2081=Legend!$D$5,1,0)))</f>
        <v>3</v>
      </c>
      <c r="AD2081">
        <f t="shared" si="228"/>
        <v>1</v>
      </c>
      <c r="AF2081">
        <f t="shared" si="229"/>
        <v>2</v>
      </c>
      <c r="AG2081">
        <f>IF(R2081=Legend!$F$3,3,IF(R2081=Legend!$F$4,2,IF(R2081=Legend!$F$5,1,0)))</f>
        <v>2</v>
      </c>
      <c r="AH2081">
        <f>IF(S2081=Legend!$F$3,3,IF(S2081=Legend!$F$4,2,IF(S2081=Legend!$F$5,1,0)))</f>
        <v>3</v>
      </c>
      <c r="AK2081">
        <f>IF(V2081=Legend!$H$3,3,IF(V2081=Legend!$H$4,2,IF(V2081=Legend!$H$5,1,0)))</f>
        <v>2</v>
      </c>
      <c r="AM2081">
        <f t="shared" si="230"/>
        <v>17</v>
      </c>
    </row>
    <row r="2082" spans="1:39" ht="140.4" x14ac:dyDescent="0.3">
      <c r="A2082" t="s">
        <v>19</v>
      </c>
      <c r="B2082" t="s">
        <v>162</v>
      </c>
      <c r="C2082" t="s">
        <v>181</v>
      </c>
      <c r="D2082" t="s">
        <v>207</v>
      </c>
      <c r="E2082" t="str">
        <f t="shared" si="224"/>
        <v>POJOK/HARYANTI N.</v>
      </c>
      <c r="F2082" t="s">
        <v>52</v>
      </c>
      <c r="G2082" t="s">
        <v>21</v>
      </c>
      <c r="H2082" t="s">
        <v>21</v>
      </c>
      <c r="I2082" t="s">
        <v>22</v>
      </c>
      <c r="J2082" t="s">
        <v>23</v>
      </c>
      <c r="K2082" t="s">
        <v>24</v>
      </c>
      <c r="L2082" t="s">
        <v>25</v>
      </c>
      <c r="M2082" t="s">
        <v>25</v>
      </c>
      <c r="N2082" t="s">
        <v>28</v>
      </c>
      <c r="O2082" t="s">
        <v>25</v>
      </c>
      <c r="P2082" t="s">
        <v>21</v>
      </c>
      <c r="Q2082" t="s">
        <v>27</v>
      </c>
      <c r="R2082" t="s">
        <v>28</v>
      </c>
      <c r="S2082" t="s">
        <v>29</v>
      </c>
      <c r="T2082" t="s">
        <v>21</v>
      </c>
      <c r="U2082" t="s">
        <v>21</v>
      </c>
      <c r="V2082" t="s">
        <v>30</v>
      </c>
      <c r="W2082" s="2" t="s">
        <v>34</v>
      </c>
      <c r="Y2082">
        <f>IF(J2082=Legend!$B$3,0,IF(J2082=Legend!$B$4,1,IF(J2082=Legend!$B$5,2,0)))</f>
        <v>1</v>
      </c>
      <c r="Z2082">
        <f t="shared" si="225"/>
        <v>1</v>
      </c>
      <c r="AA2082">
        <f t="shared" si="226"/>
        <v>1</v>
      </c>
      <c r="AB2082">
        <f t="shared" si="227"/>
        <v>1</v>
      </c>
      <c r="AC2082">
        <f>IF(N2082=Legend!$D$3,3,IF(N2082=Legend!$D$4,2,IF(N2082=Legend!$D$5,1,0)))</f>
        <v>1</v>
      </c>
      <c r="AD2082">
        <f t="shared" si="228"/>
        <v>1</v>
      </c>
      <c r="AF2082">
        <f t="shared" si="229"/>
        <v>0</v>
      </c>
      <c r="AG2082">
        <f>IF(R2082=Legend!$F$3,3,IF(R2082=Legend!$F$4,2,IF(R2082=Legend!$F$5,1,0)))</f>
        <v>2</v>
      </c>
      <c r="AH2082">
        <f>IF(S2082=Legend!$F$3,3,IF(S2082=Legend!$F$4,2,IF(S2082=Legend!$F$5,1,0)))</f>
        <v>3</v>
      </c>
      <c r="AK2082">
        <f>IF(V2082=Legend!$H$3,3,IF(V2082=Legend!$H$4,2,IF(V2082=Legend!$H$5,1,0)))</f>
        <v>2</v>
      </c>
      <c r="AM2082">
        <f t="shared" si="230"/>
        <v>13</v>
      </c>
    </row>
    <row r="2083" spans="1:39" ht="109.2" x14ac:dyDescent="0.3">
      <c r="A2083" t="s">
        <v>70</v>
      </c>
      <c r="B2083" t="s">
        <v>1767</v>
      </c>
      <c r="C2083" t="s">
        <v>1789</v>
      </c>
      <c r="D2083" t="s">
        <v>4296</v>
      </c>
      <c r="E2083" t="str">
        <f t="shared" si="224"/>
        <v>POLEMAJU MART /JL. URIP SUMOHARJO</v>
      </c>
      <c r="F2083" t="s">
        <v>70</v>
      </c>
      <c r="G2083" t="s">
        <v>21</v>
      </c>
      <c r="H2083" t="s">
        <v>21</v>
      </c>
      <c r="I2083" t="s">
        <v>22</v>
      </c>
      <c r="J2083" t="s">
        <v>35</v>
      </c>
      <c r="K2083" t="s">
        <v>47</v>
      </c>
      <c r="L2083" t="s">
        <v>21</v>
      </c>
      <c r="M2083" t="s">
        <v>25</v>
      </c>
      <c r="N2083" t="s">
        <v>47</v>
      </c>
      <c r="O2083" t="s">
        <v>21</v>
      </c>
      <c r="P2083" t="s">
        <v>21</v>
      </c>
      <c r="Q2083" t="s">
        <v>27</v>
      </c>
      <c r="R2083" t="s">
        <v>45</v>
      </c>
      <c r="S2083" t="s">
        <v>29</v>
      </c>
      <c r="T2083" t="s">
        <v>21</v>
      </c>
      <c r="U2083" t="s">
        <v>21</v>
      </c>
      <c r="V2083" t="s">
        <v>42</v>
      </c>
      <c r="W2083" s="2" t="s">
        <v>66</v>
      </c>
      <c r="Y2083">
        <f>IF(J2083=Legend!$B$3,0,IF(J2083=Legend!$B$4,1,IF(J2083=Legend!$B$5,2,0)))</f>
        <v>0</v>
      </c>
      <c r="Z2083">
        <f t="shared" si="225"/>
        <v>0</v>
      </c>
      <c r="AA2083">
        <f t="shared" si="226"/>
        <v>0</v>
      </c>
      <c r="AB2083">
        <f t="shared" si="227"/>
        <v>1</v>
      </c>
      <c r="AC2083">
        <f>IF(N2083=Legend!$D$3,3,IF(N2083=Legend!$D$4,2,IF(N2083=Legend!$D$5,1,0)))</f>
        <v>0</v>
      </c>
      <c r="AD2083">
        <f t="shared" si="228"/>
        <v>0</v>
      </c>
      <c r="AF2083">
        <f t="shared" si="229"/>
        <v>0</v>
      </c>
      <c r="AG2083">
        <f>IF(R2083=Legend!$F$3,3,IF(R2083=Legend!$F$4,2,IF(R2083=Legend!$F$5,1,0)))</f>
        <v>1</v>
      </c>
      <c r="AH2083">
        <f>IF(S2083=Legend!$F$3,3,IF(S2083=Legend!$F$4,2,IF(S2083=Legend!$F$5,1,0)))</f>
        <v>3</v>
      </c>
      <c r="AK2083">
        <f>IF(V2083=Legend!$H$3,3,IF(V2083=Legend!$H$4,2,IF(V2083=Legend!$H$5,1,0)))</f>
        <v>0</v>
      </c>
      <c r="AM2083">
        <f t="shared" si="230"/>
        <v>5</v>
      </c>
    </row>
    <row r="2084" spans="1:39" ht="31.2" x14ac:dyDescent="0.3">
      <c r="A2084" t="s">
        <v>32</v>
      </c>
      <c r="B2084" t="s">
        <v>1742</v>
      </c>
      <c r="C2084" t="s">
        <v>1834</v>
      </c>
      <c r="D2084" t="s">
        <v>1837</v>
      </c>
      <c r="E2084" t="str">
        <f t="shared" si="224"/>
        <v>POLINA</v>
      </c>
      <c r="F2084" t="s">
        <v>32</v>
      </c>
      <c r="G2084" t="s">
        <v>21</v>
      </c>
      <c r="H2084" t="s">
        <v>21</v>
      </c>
      <c r="I2084" t="s">
        <v>22</v>
      </c>
      <c r="J2084" t="s">
        <v>35</v>
      </c>
      <c r="K2084" t="s">
        <v>47</v>
      </c>
      <c r="L2084" t="s">
        <v>25</v>
      </c>
      <c r="M2084" t="s">
        <v>25</v>
      </c>
      <c r="N2084" t="s">
        <v>47</v>
      </c>
      <c r="O2084" t="s">
        <v>21</v>
      </c>
      <c r="P2084" t="s">
        <v>21</v>
      </c>
      <c r="Q2084" t="s">
        <v>27</v>
      </c>
      <c r="R2084" t="s">
        <v>47</v>
      </c>
      <c r="S2084" t="s">
        <v>47</v>
      </c>
      <c r="T2084" t="s">
        <v>21</v>
      </c>
      <c r="U2084" t="s">
        <v>21</v>
      </c>
      <c r="V2084" t="s">
        <v>42</v>
      </c>
      <c r="W2084" s="18" t="s">
        <v>103</v>
      </c>
      <c r="Y2084">
        <f>IF(J2084=Legend!$B$3,0,IF(J2084=Legend!$B$4,1,IF(J2084=Legend!$B$5,2,0)))</f>
        <v>0</v>
      </c>
      <c r="Z2084">
        <f t="shared" si="225"/>
        <v>0</v>
      </c>
      <c r="AA2084">
        <f t="shared" si="226"/>
        <v>1</v>
      </c>
      <c r="AB2084">
        <f t="shared" si="227"/>
        <v>1</v>
      </c>
      <c r="AC2084">
        <f>IF(N2084=Legend!$D$3,3,IF(N2084=Legend!$D$4,2,IF(N2084=Legend!$D$5,1,0)))</f>
        <v>0</v>
      </c>
      <c r="AD2084">
        <f t="shared" si="228"/>
        <v>0</v>
      </c>
      <c r="AF2084">
        <f t="shared" si="229"/>
        <v>0</v>
      </c>
      <c r="AG2084">
        <f>IF(R2084=Legend!$F$3,3,IF(R2084=Legend!$F$4,2,IF(R2084=Legend!$F$5,1,0)))</f>
        <v>0</v>
      </c>
      <c r="AH2084">
        <f>IF(S2084=Legend!$F$3,3,IF(S2084=Legend!$F$4,2,IF(S2084=Legend!$F$5,1,0)))</f>
        <v>0</v>
      </c>
      <c r="AK2084">
        <f>IF(V2084=Legend!$H$3,3,IF(V2084=Legend!$H$4,2,IF(V2084=Legend!$H$5,1,0)))</f>
        <v>0</v>
      </c>
      <c r="AM2084">
        <f t="shared" si="230"/>
        <v>2</v>
      </c>
    </row>
    <row r="2085" spans="1:39" ht="156" x14ac:dyDescent="0.3">
      <c r="A2085" t="s">
        <v>59</v>
      </c>
      <c r="B2085" t="s">
        <v>174</v>
      </c>
      <c r="C2085" t="s">
        <v>1938</v>
      </c>
      <c r="D2085" t="s">
        <v>3585</v>
      </c>
      <c r="E2085" t="str">
        <f t="shared" si="224"/>
        <v>POLITANI</v>
      </c>
      <c r="F2085" t="s">
        <v>59</v>
      </c>
      <c r="G2085" t="s">
        <v>21</v>
      </c>
      <c r="H2085" t="s">
        <v>21</v>
      </c>
      <c r="I2085" t="s">
        <v>22</v>
      </c>
      <c r="J2085" t="s">
        <v>23</v>
      </c>
      <c r="K2085" t="s">
        <v>24</v>
      </c>
      <c r="L2085" t="s">
        <v>25</v>
      </c>
      <c r="M2085" t="s">
        <v>25</v>
      </c>
      <c r="N2085" t="s">
        <v>26</v>
      </c>
      <c r="O2085" t="s">
        <v>25</v>
      </c>
      <c r="P2085" t="s">
        <v>21</v>
      </c>
      <c r="Q2085" t="s">
        <v>27</v>
      </c>
      <c r="R2085" t="s">
        <v>28</v>
      </c>
      <c r="S2085" t="s">
        <v>29</v>
      </c>
      <c r="T2085" t="s">
        <v>21</v>
      </c>
      <c r="U2085" t="s">
        <v>21</v>
      </c>
      <c r="V2085" t="s">
        <v>33</v>
      </c>
      <c r="W2085" s="2" t="s">
        <v>31</v>
      </c>
      <c r="Y2085">
        <f>IF(J2085=Legend!$B$3,0,IF(J2085=Legend!$B$4,1,IF(J2085=Legend!$B$5,2,0)))</f>
        <v>1</v>
      </c>
      <c r="Z2085">
        <f t="shared" si="225"/>
        <v>1</v>
      </c>
      <c r="AA2085">
        <f t="shared" si="226"/>
        <v>1</v>
      </c>
      <c r="AB2085">
        <f t="shared" si="227"/>
        <v>1</v>
      </c>
      <c r="AC2085">
        <f>IF(N2085=Legend!$D$3,3,IF(N2085=Legend!$D$4,2,IF(N2085=Legend!$D$5,1,0)))</f>
        <v>2</v>
      </c>
      <c r="AD2085">
        <f t="shared" si="228"/>
        <v>1</v>
      </c>
      <c r="AF2085">
        <f t="shared" si="229"/>
        <v>0</v>
      </c>
      <c r="AG2085">
        <f>IF(R2085=Legend!$F$3,3,IF(R2085=Legend!$F$4,2,IF(R2085=Legend!$F$5,1,0)))</f>
        <v>2</v>
      </c>
      <c r="AH2085">
        <f>IF(S2085=Legend!$F$3,3,IF(S2085=Legend!$F$4,2,IF(S2085=Legend!$F$5,1,0)))</f>
        <v>3</v>
      </c>
      <c r="AK2085">
        <f>IF(V2085=Legend!$H$3,3,IF(V2085=Legend!$H$4,2,IF(V2085=Legend!$H$5,1,0)))</f>
        <v>1</v>
      </c>
      <c r="AM2085">
        <f t="shared" si="230"/>
        <v>13</v>
      </c>
    </row>
    <row r="2086" spans="1:39" ht="140.4" x14ac:dyDescent="0.3">
      <c r="A2086" t="s">
        <v>61</v>
      </c>
      <c r="B2086" t="s">
        <v>1190</v>
      </c>
      <c r="C2086" t="s">
        <v>1195</v>
      </c>
      <c r="D2086" t="s">
        <v>1229</v>
      </c>
      <c r="E2086" t="str">
        <f t="shared" si="224"/>
        <v>Pondok Indah MM</v>
      </c>
      <c r="F2086" t="s">
        <v>61</v>
      </c>
      <c r="G2086" t="s">
        <v>21</v>
      </c>
      <c r="H2086" t="s">
        <v>21</v>
      </c>
      <c r="I2086" t="s">
        <v>54</v>
      </c>
      <c r="J2086" t="s">
        <v>23</v>
      </c>
      <c r="K2086" t="s">
        <v>24</v>
      </c>
      <c r="L2086" t="s">
        <v>25</v>
      </c>
      <c r="M2086" t="s">
        <v>25</v>
      </c>
      <c r="N2086" t="s">
        <v>38</v>
      </c>
      <c r="O2086" t="s">
        <v>25</v>
      </c>
      <c r="P2086" t="s">
        <v>21</v>
      </c>
      <c r="Q2086" t="s">
        <v>27</v>
      </c>
      <c r="R2086" t="s">
        <v>28</v>
      </c>
      <c r="S2086" t="s">
        <v>29</v>
      </c>
      <c r="T2086" t="s">
        <v>21</v>
      </c>
      <c r="U2086" t="s">
        <v>21</v>
      </c>
      <c r="V2086" t="s">
        <v>30</v>
      </c>
      <c r="W2086" s="2" t="s">
        <v>34</v>
      </c>
      <c r="Y2086">
        <f>IF(J2086=Legend!$B$3,0,IF(J2086=Legend!$B$4,1,IF(J2086=Legend!$B$5,2,0)))</f>
        <v>1</v>
      </c>
      <c r="Z2086">
        <f t="shared" si="225"/>
        <v>1</v>
      </c>
      <c r="AA2086">
        <f t="shared" si="226"/>
        <v>1</v>
      </c>
      <c r="AB2086">
        <f t="shared" si="227"/>
        <v>1</v>
      </c>
      <c r="AC2086">
        <f>IF(N2086=Legend!$D$3,3,IF(N2086=Legend!$D$4,2,IF(N2086=Legend!$D$5,1,0)))</f>
        <v>3</v>
      </c>
      <c r="AD2086">
        <f t="shared" si="228"/>
        <v>1</v>
      </c>
      <c r="AF2086">
        <f t="shared" si="229"/>
        <v>0</v>
      </c>
      <c r="AG2086">
        <f>IF(R2086=Legend!$F$3,3,IF(R2086=Legend!$F$4,2,IF(R2086=Legend!$F$5,1,0)))</f>
        <v>2</v>
      </c>
      <c r="AH2086">
        <f>IF(S2086=Legend!$F$3,3,IF(S2086=Legend!$F$4,2,IF(S2086=Legend!$F$5,1,0)))</f>
        <v>3</v>
      </c>
      <c r="AK2086">
        <f>IF(V2086=Legend!$H$3,3,IF(V2086=Legend!$H$4,2,IF(V2086=Legend!$H$5,1,0)))</f>
        <v>2</v>
      </c>
      <c r="AM2086">
        <f t="shared" si="230"/>
        <v>15</v>
      </c>
    </row>
    <row r="2087" spans="1:39" ht="140.4" x14ac:dyDescent="0.3">
      <c r="A2087" t="s">
        <v>137</v>
      </c>
      <c r="B2087" t="s">
        <v>932</v>
      </c>
      <c r="C2087" t="s">
        <v>933</v>
      </c>
      <c r="D2087" t="s">
        <v>4723</v>
      </c>
      <c r="E2087" t="str">
        <f t="shared" si="224"/>
        <v>Pondok Mart</v>
      </c>
      <c r="F2087" t="s">
        <v>137</v>
      </c>
      <c r="G2087" t="s">
        <v>21</v>
      </c>
      <c r="H2087" t="s">
        <v>21</v>
      </c>
      <c r="I2087" t="s">
        <v>22</v>
      </c>
      <c r="J2087" t="s">
        <v>35</v>
      </c>
      <c r="K2087" t="s">
        <v>24</v>
      </c>
      <c r="L2087" t="s">
        <v>25</v>
      </c>
      <c r="M2087" t="s">
        <v>25</v>
      </c>
      <c r="N2087" t="s">
        <v>26</v>
      </c>
      <c r="O2087" t="s">
        <v>21</v>
      </c>
      <c r="P2087" t="s">
        <v>21</v>
      </c>
      <c r="Q2087" t="s">
        <v>27</v>
      </c>
      <c r="R2087" t="s">
        <v>45</v>
      </c>
      <c r="S2087" t="s">
        <v>47</v>
      </c>
      <c r="T2087" t="s">
        <v>21</v>
      </c>
      <c r="U2087" t="s">
        <v>21</v>
      </c>
      <c r="V2087" t="s">
        <v>42</v>
      </c>
      <c r="W2087" s="2" t="s">
        <v>34</v>
      </c>
      <c r="Y2087">
        <f>IF(J2087=Legend!$B$3,0,IF(J2087=Legend!$B$4,1,IF(J2087=Legend!$B$5,2,0)))</f>
        <v>0</v>
      </c>
      <c r="Z2087">
        <f t="shared" si="225"/>
        <v>1</v>
      </c>
      <c r="AA2087">
        <f t="shared" si="226"/>
        <v>1</v>
      </c>
      <c r="AB2087">
        <f t="shared" si="227"/>
        <v>1</v>
      </c>
      <c r="AC2087">
        <f>IF(N2087=Legend!$D$3,3,IF(N2087=Legend!$D$4,2,IF(N2087=Legend!$D$5,1,0)))</f>
        <v>2</v>
      </c>
      <c r="AD2087">
        <f t="shared" si="228"/>
        <v>0</v>
      </c>
      <c r="AF2087">
        <f t="shared" si="229"/>
        <v>0</v>
      </c>
      <c r="AG2087">
        <f>IF(R2087=Legend!$F$3,3,IF(R2087=Legend!$F$4,2,IF(R2087=Legend!$F$5,1,0)))</f>
        <v>1</v>
      </c>
      <c r="AH2087">
        <f>IF(S2087=Legend!$F$3,3,IF(S2087=Legend!$F$4,2,IF(S2087=Legend!$F$5,1,0)))</f>
        <v>0</v>
      </c>
      <c r="AK2087">
        <f>IF(V2087=Legend!$H$3,3,IF(V2087=Legend!$H$4,2,IF(V2087=Legend!$H$5,1,0)))</f>
        <v>0</v>
      </c>
      <c r="AM2087">
        <f t="shared" si="230"/>
        <v>6</v>
      </c>
    </row>
    <row r="2088" spans="1:39" ht="140.4" x14ac:dyDescent="0.3">
      <c r="A2088" t="s">
        <v>155</v>
      </c>
      <c r="B2088" t="s">
        <v>3634</v>
      </c>
      <c r="C2088" t="s">
        <v>3637</v>
      </c>
      <c r="D2088" t="s">
        <v>5115</v>
      </c>
      <c r="E2088" t="str">
        <f t="shared" si="224"/>
        <v>PONDOK SUSU</v>
      </c>
      <c r="F2088" t="s">
        <v>155</v>
      </c>
      <c r="G2088" t="s">
        <v>21</v>
      </c>
      <c r="H2088" t="s">
        <v>21</v>
      </c>
      <c r="I2088" t="s">
        <v>22</v>
      </c>
      <c r="J2088" t="s">
        <v>23</v>
      </c>
      <c r="K2088" t="s">
        <v>24</v>
      </c>
      <c r="L2088" t="s">
        <v>21</v>
      </c>
      <c r="M2088" t="s">
        <v>21</v>
      </c>
      <c r="N2088" t="s">
        <v>28</v>
      </c>
      <c r="O2088" t="s">
        <v>21</v>
      </c>
      <c r="P2088" t="s">
        <v>21</v>
      </c>
      <c r="Q2088" t="s">
        <v>27</v>
      </c>
      <c r="R2088" t="s">
        <v>45</v>
      </c>
      <c r="S2088" t="s">
        <v>28</v>
      </c>
      <c r="T2088" t="s">
        <v>21</v>
      </c>
      <c r="U2088" t="s">
        <v>21</v>
      </c>
      <c r="V2088" t="s">
        <v>30</v>
      </c>
      <c r="W2088" s="2" t="s">
        <v>34</v>
      </c>
      <c r="Y2088">
        <f>IF(J2088=Legend!$B$3,0,IF(J2088=Legend!$B$4,1,IF(J2088=Legend!$B$5,2,0)))</f>
        <v>1</v>
      </c>
      <c r="Z2088">
        <f t="shared" si="225"/>
        <v>1</v>
      </c>
      <c r="AA2088">
        <f t="shared" si="226"/>
        <v>0</v>
      </c>
      <c r="AB2088">
        <f t="shared" si="227"/>
        <v>0</v>
      </c>
      <c r="AC2088">
        <f>IF(N2088=Legend!$D$3,3,IF(N2088=Legend!$D$4,2,IF(N2088=Legend!$D$5,1,0)))</f>
        <v>1</v>
      </c>
      <c r="AD2088">
        <f t="shared" si="228"/>
        <v>0</v>
      </c>
      <c r="AF2088">
        <f t="shared" si="229"/>
        <v>0</v>
      </c>
      <c r="AG2088">
        <f>IF(R2088=Legend!$F$3,3,IF(R2088=Legend!$F$4,2,IF(R2088=Legend!$F$5,1,0)))</f>
        <v>1</v>
      </c>
      <c r="AH2088">
        <f>IF(S2088=Legend!$F$3,3,IF(S2088=Legend!$F$4,2,IF(S2088=Legend!$F$5,1,0)))</f>
        <v>2</v>
      </c>
      <c r="AK2088">
        <f>IF(V2088=Legend!$H$3,3,IF(V2088=Legend!$H$4,2,IF(V2088=Legend!$H$5,1,0)))</f>
        <v>2</v>
      </c>
      <c r="AM2088">
        <f t="shared" si="230"/>
        <v>8</v>
      </c>
    </row>
    <row r="2089" spans="1:39" ht="140.4" x14ac:dyDescent="0.3">
      <c r="A2089" t="s">
        <v>43</v>
      </c>
      <c r="B2089" t="s">
        <v>174</v>
      </c>
      <c r="C2089" t="s">
        <v>3869</v>
      </c>
      <c r="D2089" t="s">
        <v>3870</v>
      </c>
      <c r="E2089" t="str">
        <f t="shared" si="224"/>
        <v>PRABU MANGGALA</v>
      </c>
      <c r="F2089" t="s">
        <v>43</v>
      </c>
      <c r="G2089" t="s">
        <v>21</v>
      </c>
      <c r="H2089" t="s">
        <v>21</v>
      </c>
      <c r="I2089" t="s">
        <v>22</v>
      </c>
      <c r="J2089" t="s">
        <v>41</v>
      </c>
      <c r="K2089" t="s">
        <v>24</v>
      </c>
      <c r="L2089" t="s">
        <v>25</v>
      </c>
      <c r="M2089" t="s">
        <v>25</v>
      </c>
      <c r="N2089" t="s">
        <v>38</v>
      </c>
      <c r="O2089" t="s">
        <v>25</v>
      </c>
      <c r="P2089" t="s">
        <v>21</v>
      </c>
      <c r="Q2089" t="s">
        <v>27</v>
      </c>
      <c r="R2089" t="s">
        <v>29</v>
      </c>
      <c r="S2089" t="s">
        <v>29</v>
      </c>
      <c r="T2089" t="s">
        <v>21</v>
      </c>
      <c r="U2089" t="s">
        <v>21</v>
      </c>
      <c r="V2089" t="s">
        <v>75</v>
      </c>
      <c r="W2089" s="2" t="s">
        <v>34</v>
      </c>
      <c r="Y2089">
        <f>IF(J2089=Legend!$B$3,0,IF(J2089=Legend!$B$4,1,IF(J2089=Legend!$B$5,2,0)))</f>
        <v>2</v>
      </c>
      <c r="Z2089">
        <f t="shared" si="225"/>
        <v>1</v>
      </c>
      <c r="AA2089">
        <f t="shared" si="226"/>
        <v>1</v>
      </c>
      <c r="AB2089">
        <f t="shared" si="227"/>
        <v>1</v>
      </c>
      <c r="AC2089">
        <f>IF(N2089=Legend!$D$3,3,IF(N2089=Legend!$D$4,2,IF(N2089=Legend!$D$5,1,0)))</f>
        <v>3</v>
      </c>
      <c r="AD2089">
        <f t="shared" si="228"/>
        <v>1</v>
      </c>
      <c r="AF2089">
        <f t="shared" si="229"/>
        <v>0</v>
      </c>
      <c r="AG2089">
        <f>IF(R2089=Legend!$F$3,3,IF(R2089=Legend!$F$4,2,IF(R2089=Legend!$F$5,1,0)))</f>
        <v>3</v>
      </c>
      <c r="AH2089">
        <f>IF(S2089=Legend!$F$3,3,IF(S2089=Legend!$F$4,2,IF(S2089=Legend!$F$5,1,0)))</f>
        <v>3</v>
      </c>
      <c r="AK2089">
        <f>IF(V2089=Legend!$H$3,3,IF(V2089=Legend!$H$4,2,IF(V2089=Legend!$H$5,1,0)))</f>
        <v>3</v>
      </c>
      <c r="AM2089">
        <f t="shared" si="230"/>
        <v>18</v>
      </c>
    </row>
    <row r="2090" spans="1:39" ht="109.2" x14ac:dyDescent="0.3">
      <c r="A2090" t="s">
        <v>104</v>
      </c>
      <c r="B2090" t="s">
        <v>1602</v>
      </c>
      <c r="C2090" t="s">
        <v>2574</v>
      </c>
      <c r="D2090" t="s">
        <v>2582</v>
      </c>
      <c r="E2090" t="str">
        <f t="shared" si="224"/>
        <v>PRABU, TK.</v>
      </c>
      <c r="F2090" t="s">
        <v>104</v>
      </c>
      <c r="G2090" t="s">
        <v>21</v>
      </c>
      <c r="H2090" t="s">
        <v>21</v>
      </c>
      <c r="I2090" t="s">
        <v>50</v>
      </c>
      <c r="J2090" t="s">
        <v>35</v>
      </c>
      <c r="K2090" t="s">
        <v>24</v>
      </c>
      <c r="L2090" t="s">
        <v>25</v>
      </c>
      <c r="M2090" t="s">
        <v>25</v>
      </c>
      <c r="N2090" t="s">
        <v>28</v>
      </c>
      <c r="O2090" t="s">
        <v>25</v>
      </c>
      <c r="P2090" t="s">
        <v>21</v>
      </c>
      <c r="Q2090" t="s">
        <v>27</v>
      </c>
      <c r="R2090" t="s">
        <v>45</v>
      </c>
      <c r="S2090" t="s">
        <v>28</v>
      </c>
      <c r="T2090" t="s">
        <v>21</v>
      </c>
      <c r="U2090" t="s">
        <v>21</v>
      </c>
      <c r="V2090" t="s">
        <v>33</v>
      </c>
      <c r="W2090" s="2" t="s">
        <v>66</v>
      </c>
      <c r="Y2090">
        <f>IF(J2090=Legend!$B$3,0,IF(J2090=Legend!$B$4,1,IF(J2090=Legend!$B$5,2,0)))</f>
        <v>0</v>
      </c>
      <c r="Z2090">
        <f t="shared" si="225"/>
        <v>1</v>
      </c>
      <c r="AA2090">
        <f t="shared" si="226"/>
        <v>1</v>
      </c>
      <c r="AB2090">
        <f t="shared" si="227"/>
        <v>1</v>
      </c>
      <c r="AC2090">
        <f>IF(N2090=Legend!$D$3,3,IF(N2090=Legend!$D$4,2,IF(N2090=Legend!$D$5,1,0)))</f>
        <v>1</v>
      </c>
      <c r="AD2090">
        <f t="shared" si="228"/>
        <v>1</v>
      </c>
      <c r="AF2090">
        <f t="shared" si="229"/>
        <v>0</v>
      </c>
      <c r="AG2090">
        <f>IF(R2090=Legend!$F$3,3,IF(R2090=Legend!$F$4,2,IF(R2090=Legend!$F$5,1,0)))</f>
        <v>1</v>
      </c>
      <c r="AH2090">
        <f>IF(S2090=Legend!$F$3,3,IF(S2090=Legend!$F$4,2,IF(S2090=Legend!$F$5,1,0)))</f>
        <v>2</v>
      </c>
      <c r="AK2090">
        <f>IF(V2090=Legend!$H$3,3,IF(V2090=Legend!$H$4,2,IF(V2090=Legend!$H$5,1,0)))</f>
        <v>1</v>
      </c>
      <c r="AM2090">
        <f t="shared" si="230"/>
        <v>9</v>
      </c>
    </row>
    <row r="2091" spans="1:39" ht="46.8" x14ac:dyDescent="0.3">
      <c r="A2091" t="s">
        <v>56</v>
      </c>
      <c r="B2091" t="s">
        <v>1861</v>
      </c>
      <c r="C2091" t="s">
        <v>1870</v>
      </c>
      <c r="D2091" t="s">
        <v>2135</v>
      </c>
      <c r="E2091" t="str">
        <f t="shared" si="224"/>
        <v>PRATAMA/MORO</v>
      </c>
      <c r="F2091" t="s">
        <v>64</v>
      </c>
      <c r="G2091" t="s">
        <v>21</v>
      </c>
      <c r="H2091" t="s">
        <v>21</v>
      </c>
      <c r="I2091" t="s">
        <v>22</v>
      </c>
      <c r="J2091" t="s">
        <v>23</v>
      </c>
      <c r="K2091" t="s">
        <v>24</v>
      </c>
      <c r="L2091" t="s">
        <v>25</v>
      </c>
      <c r="M2091" t="s">
        <v>21</v>
      </c>
      <c r="N2091" t="s">
        <v>47</v>
      </c>
      <c r="O2091" t="s">
        <v>21</v>
      </c>
      <c r="P2091" t="s">
        <v>21</v>
      </c>
      <c r="Q2091" t="s">
        <v>27</v>
      </c>
      <c r="R2091" t="s">
        <v>45</v>
      </c>
      <c r="S2091" t="s">
        <v>29</v>
      </c>
      <c r="T2091" t="s">
        <v>21</v>
      </c>
      <c r="U2091" t="s">
        <v>21</v>
      </c>
      <c r="V2091" t="s">
        <v>42</v>
      </c>
      <c r="W2091" s="2" t="s">
        <v>81</v>
      </c>
      <c r="Y2091">
        <f>IF(J2091=Legend!$B$3,0,IF(J2091=Legend!$B$4,1,IF(J2091=Legend!$B$5,2,0)))</f>
        <v>1</v>
      </c>
      <c r="Z2091">
        <f t="shared" si="225"/>
        <v>1</v>
      </c>
      <c r="AA2091">
        <f t="shared" si="226"/>
        <v>1</v>
      </c>
      <c r="AB2091">
        <f t="shared" si="227"/>
        <v>0</v>
      </c>
      <c r="AC2091">
        <f>IF(N2091=Legend!$D$3,3,IF(N2091=Legend!$D$4,2,IF(N2091=Legend!$D$5,1,0)))</f>
        <v>0</v>
      </c>
      <c r="AD2091">
        <f t="shared" si="228"/>
        <v>0</v>
      </c>
      <c r="AF2091">
        <f t="shared" si="229"/>
        <v>0</v>
      </c>
      <c r="AG2091">
        <f>IF(R2091=Legend!$F$3,3,IF(R2091=Legend!$F$4,2,IF(R2091=Legend!$F$5,1,0)))</f>
        <v>1</v>
      </c>
      <c r="AH2091">
        <f>IF(S2091=Legend!$F$3,3,IF(S2091=Legend!$F$4,2,IF(S2091=Legend!$F$5,1,0)))</f>
        <v>3</v>
      </c>
      <c r="AK2091">
        <f>IF(V2091=Legend!$H$3,3,IF(V2091=Legend!$H$4,2,IF(V2091=Legend!$H$5,1,0)))</f>
        <v>0</v>
      </c>
      <c r="AM2091">
        <f t="shared" si="230"/>
        <v>7</v>
      </c>
    </row>
    <row r="2092" spans="1:39" ht="109.2" x14ac:dyDescent="0.3">
      <c r="A2092" t="s">
        <v>36</v>
      </c>
      <c r="B2092" t="s">
        <v>1602</v>
      </c>
      <c r="C2092" t="s">
        <v>2574</v>
      </c>
      <c r="D2092" t="s">
        <v>2739</v>
      </c>
      <c r="E2092" t="str">
        <f t="shared" si="224"/>
        <v>PRIMA BEST MART</v>
      </c>
      <c r="F2092" t="s">
        <v>36</v>
      </c>
      <c r="G2092" t="s">
        <v>21</v>
      </c>
      <c r="H2092" t="s">
        <v>21</v>
      </c>
      <c r="I2092" t="s">
        <v>22</v>
      </c>
      <c r="J2092" t="s">
        <v>23</v>
      </c>
      <c r="K2092" t="s">
        <v>24</v>
      </c>
      <c r="L2092" t="s">
        <v>25</v>
      </c>
      <c r="M2092" t="s">
        <v>25</v>
      </c>
      <c r="N2092" t="s">
        <v>26</v>
      </c>
      <c r="O2092" t="s">
        <v>25</v>
      </c>
      <c r="P2092" t="s">
        <v>21</v>
      </c>
      <c r="Q2092" t="s">
        <v>27</v>
      </c>
      <c r="R2092" t="s">
        <v>45</v>
      </c>
      <c r="S2092" t="s">
        <v>45</v>
      </c>
      <c r="T2092" t="s">
        <v>21</v>
      </c>
      <c r="U2092" t="s">
        <v>21</v>
      </c>
      <c r="V2092" t="s">
        <v>42</v>
      </c>
      <c r="W2092" s="2" t="s">
        <v>66</v>
      </c>
      <c r="Y2092">
        <f>IF(J2092=Legend!$B$3,0,IF(J2092=Legend!$B$4,1,IF(J2092=Legend!$B$5,2,0)))</f>
        <v>1</v>
      </c>
      <c r="Z2092">
        <f t="shared" si="225"/>
        <v>1</v>
      </c>
      <c r="AA2092">
        <f t="shared" si="226"/>
        <v>1</v>
      </c>
      <c r="AB2092">
        <f t="shared" si="227"/>
        <v>1</v>
      </c>
      <c r="AC2092">
        <f>IF(N2092=Legend!$D$3,3,IF(N2092=Legend!$D$4,2,IF(N2092=Legend!$D$5,1,0)))</f>
        <v>2</v>
      </c>
      <c r="AD2092">
        <f t="shared" si="228"/>
        <v>1</v>
      </c>
      <c r="AF2092">
        <f t="shared" si="229"/>
        <v>0</v>
      </c>
      <c r="AG2092">
        <f>IF(R2092=Legend!$F$3,3,IF(R2092=Legend!$F$4,2,IF(R2092=Legend!$F$5,1,0)))</f>
        <v>1</v>
      </c>
      <c r="AH2092">
        <f>IF(S2092=Legend!$F$3,3,IF(S2092=Legend!$F$4,2,IF(S2092=Legend!$F$5,1,0)))</f>
        <v>1</v>
      </c>
      <c r="AK2092">
        <f>IF(V2092=Legend!$H$3,3,IF(V2092=Legend!$H$4,2,IF(V2092=Legend!$H$5,1,0)))</f>
        <v>0</v>
      </c>
      <c r="AM2092">
        <f t="shared" si="230"/>
        <v>9</v>
      </c>
    </row>
    <row r="2093" spans="1:39" ht="140.4" x14ac:dyDescent="0.3">
      <c r="A2093" t="s">
        <v>52</v>
      </c>
      <c r="B2093" t="s">
        <v>475</v>
      </c>
      <c r="C2093" t="s">
        <v>981</v>
      </c>
      <c r="D2093" t="s">
        <v>988</v>
      </c>
      <c r="E2093" t="str">
        <f t="shared" si="224"/>
        <v>PRIMA GROUP, TOKO</v>
      </c>
      <c r="F2093" t="s">
        <v>52</v>
      </c>
      <c r="G2093" t="s">
        <v>21</v>
      </c>
      <c r="H2093" t="s">
        <v>21</v>
      </c>
      <c r="I2093" t="s">
        <v>22</v>
      </c>
      <c r="J2093" t="s">
        <v>35</v>
      </c>
      <c r="K2093" t="s">
        <v>24</v>
      </c>
      <c r="L2093" t="s">
        <v>25</v>
      </c>
      <c r="M2093" t="s">
        <v>25</v>
      </c>
      <c r="N2093" t="s">
        <v>26</v>
      </c>
      <c r="O2093" t="s">
        <v>25</v>
      </c>
      <c r="P2093" t="s">
        <v>21</v>
      </c>
      <c r="Q2093" t="s">
        <v>27</v>
      </c>
      <c r="R2093" t="s">
        <v>28</v>
      </c>
      <c r="S2093" t="s">
        <v>29</v>
      </c>
      <c r="T2093" t="s">
        <v>21</v>
      </c>
      <c r="U2093" t="s">
        <v>21</v>
      </c>
      <c r="V2093" t="s">
        <v>30</v>
      </c>
      <c r="W2093" s="2" t="s">
        <v>34</v>
      </c>
      <c r="Y2093">
        <f>IF(J2093=Legend!$B$3,0,IF(J2093=Legend!$B$4,1,IF(J2093=Legend!$B$5,2,0)))</f>
        <v>0</v>
      </c>
      <c r="Z2093">
        <f t="shared" si="225"/>
        <v>1</v>
      </c>
      <c r="AA2093">
        <f t="shared" si="226"/>
        <v>1</v>
      </c>
      <c r="AB2093">
        <f t="shared" si="227"/>
        <v>1</v>
      </c>
      <c r="AC2093">
        <f>IF(N2093=Legend!$D$3,3,IF(N2093=Legend!$D$4,2,IF(N2093=Legend!$D$5,1,0)))</f>
        <v>2</v>
      </c>
      <c r="AD2093">
        <f t="shared" si="228"/>
        <v>1</v>
      </c>
      <c r="AF2093">
        <f t="shared" si="229"/>
        <v>0</v>
      </c>
      <c r="AG2093">
        <f>IF(R2093=Legend!$F$3,3,IF(R2093=Legend!$F$4,2,IF(R2093=Legend!$F$5,1,0)))</f>
        <v>2</v>
      </c>
      <c r="AH2093">
        <f>IF(S2093=Legend!$F$3,3,IF(S2093=Legend!$F$4,2,IF(S2093=Legend!$F$5,1,0)))</f>
        <v>3</v>
      </c>
      <c r="AK2093">
        <f>IF(V2093=Legend!$H$3,3,IF(V2093=Legend!$H$4,2,IF(V2093=Legend!$H$5,1,0)))</f>
        <v>2</v>
      </c>
      <c r="AM2093">
        <f t="shared" si="230"/>
        <v>13</v>
      </c>
    </row>
    <row r="2094" spans="1:39" ht="31.2" x14ac:dyDescent="0.3">
      <c r="A2094" t="s">
        <v>59</v>
      </c>
      <c r="B2094" t="s">
        <v>3366</v>
      </c>
      <c r="C2094" t="s">
        <v>3543</v>
      </c>
      <c r="D2094" t="s">
        <v>3553</v>
      </c>
      <c r="E2094" t="str">
        <f t="shared" si="224"/>
        <v>PRIMA HUSADA, APOTEK</v>
      </c>
      <c r="F2094" t="s">
        <v>82</v>
      </c>
      <c r="G2094" t="s">
        <v>21</v>
      </c>
      <c r="H2094" t="s">
        <v>21</v>
      </c>
      <c r="I2094" t="s">
        <v>22</v>
      </c>
      <c r="J2094" t="s">
        <v>23</v>
      </c>
      <c r="K2094" t="s">
        <v>47</v>
      </c>
      <c r="L2094" t="s">
        <v>21</v>
      </c>
      <c r="M2094" t="s">
        <v>25</v>
      </c>
      <c r="N2094" t="s">
        <v>28</v>
      </c>
      <c r="O2094" t="s">
        <v>25</v>
      </c>
      <c r="P2094" t="s">
        <v>21</v>
      </c>
      <c r="Q2094" t="s">
        <v>27</v>
      </c>
      <c r="R2094" t="s">
        <v>45</v>
      </c>
      <c r="S2094" t="s">
        <v>45</v>
      </c>
      <c r="T2094" t="s">
        <v>21</v>
      </c>
      <c r="U2094" t="s">
        <v>21</v>
      </c>
      <c r="V2094" t="s">
        <v>33</v>
      </c>
      <c r="W2094" s="18" t="s">
        <v>101</v>
      </c>
      <c r="Y2094">
        <f>IF(J2094=Legend!$B$3,0,IF(J2094=Legend!$B$4,1,IF(J2094=Legend!$B$5,2,0)))</f>
        <v>1</v>
      </c>
      <c r="Z2094">
        <f t="shared" si="225"/>
        <v>0</v>
      </c>
      <c r="AA2094">
        <f t="shared" si="226"/>
        <v>0</v>
      </c>
      <c r="AB2094">
        <f t="shared" si="227"/>
        <v>1</v>
      </c>
      <c r="AC2094">
        <f>IF(N2094=Legend!$D$3,3,IF(N2094=Legend!$D$4,2,IF(N2094=Legend!$D$5,1,0)))</f>
        <v>1</v>
      </c>
      <c r="AD2094">
        <f t="shared" si="228"/>
        <v>1</v>
      </c>
      <c r="AF2094">
        <f t="shared" si="229"/>
        <v>0</v>
      </c>
      <c r="AG2094">
        <f>IF(R2094=Legend!$F$3,3,IF(R2094=Legend!$F$4,2,IF(R2094=Legend!$F$5,1,0)))</f>
        <v>1</v>
      </c>
      <c r="AH2094">
        <f>IF(S2094=Legend!$F$3,3,IF(S2094=Legend!$F$4,2,IF(S2094=Legend!$F$5,1,0)))</f>
        <v>1</v>
      </c>
      <c r="AK2094">
        <f>IF(V2094=Legend!$H$3,3,IF(V2094=Legend!$H$4,2,IF(V2094=Legend!$H$5,1,0)))</f>
        <v>1</v>
      </c>
      <c r="AM2094">
        <f t="shared" si="230"/>
        <v>7</v>
      </c>
    </row>
    <row r="2095" spans="1:39" ht="140.4" x14ac:dyDescent="0.3">
      <c r="A2095" t="s">
        <v>88</v>
      </c>
      <c r="B2095" t="s">
        <v>162</v>
      </c>
      <c r="C2095" t="s">
        <v>5261</v>
      </c>
      <c r="D2095" t="s">
        <v>5293</v>
      </c>
      <c r="E2095" t="str">
        <f t="shared" si="224"/>
        <v>PRIMA JAYA SWALAYAN TLOGOSARI</v>
      </c>
      <c r="F2095" t="s">
        <v>88</v>
      </c>
      <c r="G2095" t="s">
        <v>21</v>
      </c>
      <c r="H2095" t="s">
        <v>21</v>
      </c>
      <c r="I2095" t="s">
        <v>22</v>
      </c>
      <c r="J2095" t="s">
        <v>23</v>
      </c>
      <c r="K2095" t="s">
        <v>24</v>
      </c>
      <c r="L2095" t="s">
        <v>25</v>
      </c>
      <c r="M2095" t="s">
        <v>25</v>
      </c>
      <c r="N2095" t="s">
        <v>38</v>
      </c>
      <c r="O2095" t="s">
        <v>25</v>
      </c>
      <c r="P2095" t="s">
        <v>21</v>
      </c>
      <c r="Q2095" t="s">
        <v>27</v>
      </c>
      <c r="R2095" t="s">
        <v>29</v>
      </c>
      <c r="S2095" t="s">
        <v>29</v>
      </c>
      <c r="T2095" t="s">
        <v>21</v>
      </c>
      <c r="U2095" t="s">
        <v>21</v>
      </c>
      <c r="V2095" t="s">
        <v>75</v>
      </c>
      <c r="W2095" s="2" t="s">
        <v>34</v>
      </c>
      <c r="Y2095">
        <f>IF(J2095=Legend!$B$3,0,IF(J2095=Legend!$B$4,1,IF(J2095=Legend!$B$5,2,0)))</f>
        <v>1</v>
      </c>
      <c r="Z2095">
        <f t="shared" si="225"/>
        <v>1</v>
      </c>
      <c r="AA2095">
        <f t="shared" si="226"/>
        <v>1</v>
      </c>
      <c r="AB2095">
        <f t="shared" si="227"/>
        <v>1</v>
      </c>
      <c r="AC2095">
        <f>IF(N2095=Legend!$D$3,3,IF(N2095=Legend!$D$4,2,IF(N2095=Legend!$D$5,1,0)))</f>
        <v>3</v>
      </c>
      <c r="AD2095">
        <f t="shared" si="228"/>
        <v>1</v>
      </c>
      <c r="AF2095">
        <f t="shared" si="229"/>
        <v>0</v>
      </c>
      <c r="AG2095">
        <f>IF(R2095=Legend!$F$3,3,IF(R2095=Legend!$F$4,2,IF(R2095=Legend!$F$5,1,0)))</f>
        <v>3</v>
      </c>
      <c r="AH2095">
        <f>IF(S2095=Legend!$F$3,3,IF(S2095=Legend!$F$4,2,IF(S2095=Legend!$F$5,1,0)))</f>
        <v>3</v>
      </c>
      <c r="AK2095">
        <f>IF(V2095=Legend!$H$3,3,IF(V2095=Legend!$H$4,2,IF(V2095=Legend!$H$5,1,0)))</f>
        <v>3</v>
      </c>
      <c r="AM2095">
        <f t="shared" si="230"/>
        <v>17</v>
      </c>
    </row>
    <row r="2096" spans="1:39" ht="62.4" x14ac:dyDescent="0.3">
      <c r="A2096" t="s">
        <v>85</v>
      </c>
      <c r="B2096" t="s">
        <v>475</v>
      </c>
      <c r="C2096" t="s">
        <v>4505</v>
      </c>
      <c r="D2096" t="s">
        <v>4512</v>
      </c>
      <c r="E2096" t="str">
        <f t="shared" si="224"/>
        <v>PRIMA JAYA, TOKO</v>
      </c>
      <c r="F2096" t="s">
        <v>147</v>
      </c>
      <c r="G2096" t="s">
        <v>21</v>
      </c>
      <c r="H2096" t="s">
        <v>21</v>
      </c>
      <c r="I2096" t="s">
        <v>22</v>
      </c>
      <c r="J2096" t="s">
        <v>35</v>
      </c>
      <c r="K2096" t="s">
        <v>24</v>
      </c>
      <c r="L2096" t="s">
        <v>25</v>
      </c>
      <c r="M2096" t="s">
        <v>25</v>
      </c>
      <c r="N2096" t="s">
        <v>28</v>
      </c>
      <c r="O2096" t="s">
        <v>25</v>
      </c>
      <c r="P2096" t="s">
        <v>21</v>
      </c>
      <c r="Q2096" t="s">
        <v>27</v>
      </c>
      <c r="R2096" t="s">
        <v>45</v>
      </c>
      <c r="S2096" t="s">
        <v>28</v>
      </c>
      <c r="T2096" t="s">
        <v>21</v>
      </c>
      <c r="U2096" t="s">
        <v>21</v>
      </c>
      <c r="V2096" t="s">
        <v>30</v>
      </c>
      <c r="W2096" s="2" t="s">
        <v>48</v>
      </c>
      <c r="Y2096">
        <f>IF(J2096=Legend!$B$3,0,IF(J2096=Legend!$B$4,1,IF(J2096=Legend!$B$5,2,0)))</f>
        <v>0</v>
      </c>
      <c r="Z2096">
        <f t="shared" si="225"/>
        <v>1</v>
      </c>
      <c r="AA2096">
        <f t="shared" si="226"/>
        <v>1</v>
      </c>
      <c r="AB2096">
        <f t="shared" si="227"/>
        <v>1</v>
      </c>
      <c r="AC2096">
        <f>IF(N2096=Legend!$D$3,3,IF(N2096=Legend!$D$4,2,IF(N2096=Legend!$D$5,1,0)))</f>
        <v>1</v>
      </c>
      <c r="AD2096">
        <f t="shared" si="228"/>
        <v>1</v>
      </c>
      <c r="AF2096">
        <f t="shared" si="229"/>
        <v>0</v>
      </c>
      <c r="AG2096">
        <f>IF(R2096=Legend!$F$3,3,IF(R2096=Legend!$F$4,2,IF(R2096=Legend!$F$5,1,0)))</f>
        <v>1</v>
      </c>
      <c r="AH2096">
        <f>IF(S2096=Legend!$F$3,3,IF(S2096=Legend!$F$4,2,IF(S2096=Legend!$F$5,1,0)))</f>
        <v>2</v>
      </c>
      <c r="AK2096">
        <f>IF(V2096=Legend!$H$3,3,IF(V2096=Legend!$H$4,2,IF(V2096=Legend!$H$5,1,0)))</f>
        <v>2</v>
      </c>
      <c r="AM2096">
        <f t="shared" si="230"/>
        <v>10</v>
      </c>
    </row>
    <row r="2097" spans="1:39" ht="109.2" x14ac:dyDescent="0.3">
      <c r="A2097" t="s">
        <v>56</v>
      </c>
      <c r="B2097" t="s">
        <v>1861</v>
      </c>
      <c r="C2097" t="s">
        <v>2177</v>
      </c>
      <c r="D2097" t="s">
        <v>2183</v>
      </c>
      <c r="E2097" t="str">
        <f t="shared" si="224"/>
        <v>PRIMA KVS/SAENSO</v>
      </c>
      <c r="F2097" t="s">
        <v>56</v>
      </c>
      <c r="G2097" t="s">
        <v>21</v>
      </c>
      <c r="H2097" t="s">
        <v>21</v>
      </c>
      <c r="I2097" t="s">
        <v>22</v>
      </c>
      <c r="J2097" t="s">
        <v>35</v>
      </c>
      <c r="K2097" t="s">
        <v>24</v>
      </c>
      <c r="L2097" t="s">
        <v>25</v>
      </c>
      <c r="M2097" t="s">
        <v>25</v>
      </c>
      <c r="N2097" t="s">
        <v>28</v>
      </c>
      <c r="O2097" t="s">
        <v>21</v>
      </c>
      <c r="P2097" t="s">
        <v>21</v>
      </c>
      <c r="Q2097" t="s">
        <v>72</v>
      </c>
      <c r="R2097" t="s">
        <v>45</v>
      </c>
      <c r="S2097" t="s">
        <v>29</v>
      </c>
      <c r="T2097" t="s">
        <v>21</v>
      </c>
      <c r="U2097" t="s">
        <v>21</v>
      </c>
      <c r="V2097" t="s">
        <v>33</v>
      </c>
      <c r="W2097" s="2" t="s">
        <v>99</v>
      </c>
      <c r="Y2097">
        <f>IF(J2097=Legend!$B$3,0,IF(J2097=Legend!$B$4,1,IF(J2097=Legend!$B$5,2,0)))</f>
        <v>0</v>
      </c>
      <c r="Z2097">
        <f t="shared" si="225"/>
        <v>1</v>
      </c>
      <c r="AA2097">
        <f t="shared" si="226"/>
        <v>1</v>
      </c>
      <c r="AB2097">
        <f t="shared" si="227"/>
        <v>1</v>
      </c>
      <c r="AC2097">
        <f>IF(N2097=Legend!$D$3,3,IF(N2097=Legend!$D$4,2,IF(N2097=Legend!$D$5,1,0)))</f>
        <v>1</v>
      </c>
      <c r="AD2097">
        <f t="shared" si="228"/>
        <v>0</v>
      </c>
      <c r="AF2097">
        <f t="shared" si="229"/>
        <v>2</v>
      </c>
      <c r="AG2097">
        <f>IF(R2097=Legend!$F$3,3,IF(R2097=Legend!$F$4,2,IF(R2097=Legend!$F$5,1,0)))</f>
        <v>1</v>
      </c>
      <c r="AH2097">
        <f>IF(S2097=Legend!$F$3,3,IF(S2097=Legend!$F$4,2,IF(S2097=Legend!$F$5,1,0)))</f>
        <v>3</v>
      </c>
      <c r="AK2097">
        <f>IF(V2097=Legend!$H$3,3,IF(V2097=Legend!$H$4,2,IF(V2097=Legend!$H$5,1,0)))</f>
        <v>1</v>
      </c>
      <c r="AM2097">
        <f t="shared" si="230"/>
        <v>11</v>
      </c>
    </row>
    <row r="2098" spans="1:39" ht="140.4" x14ac:dyDescent="0.3">
      <c r="A2098" t="s">
        <v>39</v>
      </c>
      <c r="B2098" t="s">
        <v>478</v>
      </c>
      <c r="C2098" t="s">
        <v>5325</v>
      </c>
      <c r="D2098" t="s">
        <v>650</v>
      </c>
      <c r="E2098" t="str">
        <f t="shared" si="224"/>
        <v>PRIMA SWALAYAN</v>
      </c>
      <c r="F2098" t="s">
        <v>39</v>
      </c>
      <c r="G2098" t="s">
        <v>21</v>
      </c>
      <c r="H2098" t="s">
        <v>21</v>
      </c>
      <c r="I2098" t="s">
        <v>22</v>
      </c>
      <c r="J2098" t="s">
        <v>23</v>
      </c>
      <c r="K2098" t="s">
        <v>24</v>
      </c>
      <c r="L2098" t="s">
        <v>25</v>
      </c>
      <c r="M2098" t="s">
        <v>25</v>
      </c>
      <c r="N2098" t="s">
        <v>26</v>
      </c>
      <c r="O2098" t="s">
        <v>25</v>
      </c>
      <c r="P2098" t="s">
        <v>21</v>
      </c>
      <c r="Q2098" t="s">
        <v>27</v>
      </c>
      <c r="R2098" t="s">
        <v>28</v>
      </c>
      <c r="S2098" t="s">
        <v>29</v>
      </c>
      <c r="T2098" t="s">
        <v>21</v>
      </c>
      <c r="U2098" t="s">
        <v>21</v>
      </c>
      <c r="V2098" t="s">
        <v>33</v>
      </c>
      <c r="W2098" s="2" t="s">
        <v>34</v>
      </c>
      <c r="Y2098">
        <f>IF(J2098=Legend!$B$3,0,IF(J2098=Legend!$B$4,1,IF(J2098=Legend!$B$5,2,0)))</f>
        <v>1</v>
      </c>
      <c r="Z2098">
        <f t="shared" si="225"/>
        <v>1</v>
      </c>
      <c r="AA2098">
        <f t="shared" si="226"/>
        <v>1</v>
      </c>
      <c r="AB2098">
        <f t="shared" si="227"/>
        <v>1</v>
      </c>
      <c r="AC2098">
        <f>IF(N2098=Legend!$D$3,3,IF(N2098=Legend!$D$4,2,IF(N2098=Legend!$D$5,1,0)))</f>
        <v>2</v>
      </c>
      <c r="AD2098">
        <f t="shared" si="228"/>
        <v>1</v>
      </c>
      <c r="AF2098">
        <f t="shared" si="229"/>
        <v>0</v>
      </c>
      <c r="AG2098">
        <f>IF(R2098=Legend!$F$3,3,IF(R2098=Legend!$F$4,2,IF(R2098=Legend!$F$5,1,0)))</f>
        <v>2</v>
      </c>
      <c r="AH2098">
        <f>IF(S2098=Legend!$F$3,3,IF(S2098=Legend!$F$4,2,IF(S2098=Legend!$F$5,1,0)))</f>
        <v>3</v>
      </c>
      <c r="AK2098">
        <f>IF(V2098=Legend!$H$3,3,IF(V2098=Legend!$H$4,2,IF(V2098=Legend!$H$5,1,0)))</f>
        <v>1</v>
      </c>
      <c r="AM2098">
        <f t="shared" si="230"/>
        <v>13</v>
      </c>
    </row>
    <row r="2099" spans="1:39" ht="156" x14ac:dyDescent="0.3">
      <c r="A2099" t="s">
        <v>70</v>
      </c>
      <c r="B2099" t="s">
        <v>3366</v>
      </c>
      <c r="C2099" t="s">
        <v>4360</v>
      </c>
      <c r="D2099" t="s">
        <v>4394</v>
      </c>
      <c r="E2099" t="str">
        <f t="shared" si="224"/>
        <v>PRIMA UD.</v>
      </c>
      <c r="F2099" t="s">
        <v>70</v>
      </c>
      <c r="G2099" t="s">
        <v>21</v>
      </c>
      <c r="H2099" t="s">
        <v>21</v>
      </c>
      <c r="I2099" t="s">
        <v>22</v>
      </c>
      <c r="J2099" t="s">
        <v>35</v>
      </c>
      <c r="K2099" t="s">
        <v>24</v>
      </c>
      <c r="L2099" t="s">
        <v>25</v>
      </c>
      <c r="M2099" t="s">
        <v>25</v>
      </c>
      <c r="N2099" t="s">
        <v>47</v>
      </c>
      <c r="O2099" t="s">
        <v>25</v>
      </c>
      <c r="P2099" t="s">
        <v>21</v>
      </c>
      <c r="Q2099" t="s">
        <v>27</v>
      </c>
      <c r="R2099" t="s">
        <v>45</v>
      </c>
      <c r="S2099" t="s">
        <v>45</v>
      </c>
      <c r="T2099" t="s">
        <v>21</v>
      </c>
      <c r="U2099" t="s">
        <v>21</v>
      </c>
      <c r="V2099" t="s">
        <v>42</v>
      </c>
      <c r="W2099" s="2" t="s">
        <v>31</v>
      </c>
      <c r="Y2099">
        <f>IF(J2099=Legend!$B$3,0,IF(J2099=Legend!$B$4,1,IF(J2099=Legend!$B$5,2,0)))</f>
        <v>0</v>
      </c>
      <c r="Z2099">
        <f t="shared" si="225"/>
        <v>1</v>
      </c>
      <c r="AA2099">
        <f t="shared" si="226"/>
        <v>1</v>
      </c>
      <c r="AB2099">
        <f t="shared" si="227"/>
        <v>1</v>
      </c>
      <c r="AC2099">
        <f>IF(N2099=Legend!$D$3,3,IF(N2099=Legend!$D$4,2,IF(N2099=Legend!$D$5,1,0)))</f>
        <v>0</v>
      </c>
      <c r="AD2099">
        <f t="shared" si="228"/>
        <v>1</v>
      </c>
      <c r="AF2099">
        <f t="shared" si="229"/>
        <v>0</v>
      </c>
      <c r="AG2099">
        <f>IF(R2099=Legend!$F$3,3,IF(R2099=Legend!$F$4,2,IF(R2099=Legend!$F$5,1,0)))</f>
        <v>1</v>
      </c>
      <c r="AH2099">
        <f>IF(S2099=Legend!$F$3,3,IF(S2099=Legend!$F$4,2,IF(S2099=Legend!$F$5,1,0)))</f>
        <v>1</v>
      </c>
      <c r="AK2099">
        <f>IF(V2099=Legend!$H$3,3,IF(V2099=Legend!$H$4,2,IF(V2099=Legend!$H$5,1,0)))</f>
        <v>0</v>
      </c>
      <c r="AM2099">
        <f t="shared" si="230"/>
        <v>6</v>
      </c>
    </row>
    <row r="2100" spans="1:39" ht="140.4" x14ac:dyDescent="0.3">
      <c r="A2100" t="s">
        <v>52</v>
      </c>
      <c r="B2100" t="s">
        <v>475</v>
      </c>
      <c r="C2100" t="s">
        <v>981</v>
      </c>
      <c r="D2100" t="s">
        <v>986</v>
      </c>
      <c r="E2100" t="str">
        <f t="shared" si="224"/>
        <v>PRIMA, SWALAYAN</v>
      </c>
      <c r="F2100" t="s">
        <v>52</v>
      </c>
      <c r="G2100" t="s">
        <v>21</v>
      </c>
      <c r="H2100" t="s">
        <v>21</v>
      </c>
      <c r="I2100" t="s">
        <v>50</v>
      </c>
      <c r="J2100" t="s">
        <v>35</v>
      </c>
      <c r="K2100" t="s">
        <v>24</v>
      </c>
      <c r="L2100" t="s">
        <v>25</v>
      </c>
      <c r="M2100" t="s">
        <v>25</v>
      </c>
      <c r="N2100" t="s">
        <v>26</v>
      </c>
      <c r="O2100" t="s">
        <v>25</v>
      </c>
      <c r="P2100" t="s">
        <v>21</v>
      </c>
      <c r="Q2100" t="s">
        <v>27</v>
      </c>
      <c r="R2100" t="s">
        <v>28</v>
      </c>
      <c r="S2100" t="s">
        <v>29</v>
      </c>
      <c r="T2100" t="s">
        <v>21</v>
      </c>
      <c r="U2100" t="s">
        <v>21</v>
      </c>
      <c r="V2100" t="s">
        <v>30</v>
      </c>
      <c r="W2100" s="2" t="s">
        <v>34</v>
      </c>
      <c r="Y2100">
        <f>IF(J2100=Legend!$B$3,0,IF(J2100=Legend!$B$4,1,IF(J2100=Legend!$B$5,2,0)))</f>
        <v>0</v>
      </c>
      <c r="Z2100">
        <f t="shared" si="225"/>
        <v>1</v>
      </c>
      <c r="AA2100">
        <f t="shared" si="226"/>
        <v>1</v>
      </c>
      <c r="AB2100">
        <f t="shared" si="227"/>
        <v>1</v>
      </c>
      <c r="AC2100">
        <f>IF(N2100=Legend!$D$3,3,IF(N2100=Legend!$D$4,2,IF(N2100=Legend!$D$5,1,0)))</f>
        <v>2</v>
      </c>
      <c r="AD2100">
        <f t="shared" si="228"/>
        <v>1</v>
      </c>
      <c r="AF2100">
        <f t="shared" si="229"/>
        <v>0</v>
      </c>
      <c r="AG2100">
        <f>IF(R2100=Legend!$F$3,3,IF(R2100=Legend!$F$4,2,IF(R2100=Legend!$F$5,1,0)))</f>
        <v>2</v>
      </c>
      <c r="AH2100">
        <f>IF(S2100=Legend!$F$3,3,IF(S2100=Legend!$F$4,2,IF(S2100=Legend!$F$5,1,0)))</f>
        <v>3</v>
      </c>
      <c r="AK2100">
        <f>IF(V2100=Legend!$H$3,3,IF(V2100=Legend!$H$4,2,IF(V2100=Legend!$H$5,1,0)))</f>
        <v>2</v>
      </c>
      <c r="AM2100">
        <f t="shared" si="230"/>
        <v>13</v>
      </c>
    </row>
    <row r="2101" spans="1:39" ht="46.8" x14ac:dyDescent="0.3">
      <c r="A2101" t="s">
        <v>136</v>
      </c>
      <c r="B2101" t="s">
        <v>1683</v>
      </c>
      <c r="C2101" t="s">
        <v>4794</v>
      </c>
      <c r="D2101" t="s">
        <v>4798</v>
      </c>
      <c r="E2101" t="str">
        <f t="shared" si="224"/>
        <v>PRIMADONA</v>
      </c>
      <c r="F2101" t="s">
        <v>136</v>
      </c>
      <c r="G2101" t="s">
        <v>21</v>
      </c>
      <c r="H2101" t="s">
        <v>21</v>
      </c>
      <c r="I2101" t="s">
        <v>54</v>
      </c>
      <c r="J2101" t="s">
        <v>35</v>
      </c>
      <c r="K2101" t="s">
        <v>24</v>
      </c>
      <c r="L2101" t="s">
        <v>21</v>
      </c>
      <c r="M2101" t="s">
        <v>21</v>
      </c>
      <c r="N2101" t="s">
        <v>28</v>
      </c>
      <c r="O2101" t="s">
        <v>21</v>
      </c>
      <c r="P2101" t="s">
        <v>21</v>
      </c>
      <c r="Q2101" t="s">
        <v>27</v>
      </c>
      <c r="R2101" t="s">
        <v>45</v>
      </c>
      <c r="S2101" t="s">
        <v>29</v>
      </c>
      <c r="T2101" t="s">
        <v>21</v>
      </c>
      <c r="U2101" t="s">
        <v>21</v>
      </c>
      <c r="V2101" t="s">
        <v>33</v>
      </c>
      <c r="W2101" s="2" t="s">
        <v>81</v>
      </c>
      <c r="Y2101">
        <f>IF(J2101=Legend!$B$3,0,IF(J2101=Legend!$B$4,1,IF(J2101=Legend!$B$5,2,0)))</f>
        <v>0</v>
      </c>
      <c r="Z2101">
        <f t="shared" si="225"/>
        <v>1</v>
      </c>
      <c r="AA2101">
        <f t="shared" si="226"/>
        <v>0</v>
      </c>
      <c r="AB2101">
        <f t="shared" si="227"/>
        <v>0</v>
      </c>
      <c r="AC2101">
        <f>IF(N2101=Legend!$D$3,3,IF(N2101=Legend!$D$4,2,IF(N2101=Legend!$D$5,1,0)))</f>
        <v>1</v>
      </c>
      <c r="AD2101">
        <f t="shared" si="228"/>
        <v>0</v>
      </c>
      <c r="AF2101">
        <f t="shared" si="229"/>
        <v>0</v>
      </c>
      <c r="AG2101">
        <f>IF(R2101=Legend!$F$3,3,IF(R2101=Legend!$F$4,2,IF(R2101=Legend!$F$5,1,0)))</f>
        <v>1</v>
      </c>
      <c r="AH2101">
        <f>IF(S2101=Legend!$F$3,3,IF(S2101=Legend!$F$4,2,IF(S2101=Legend!$F$5,1,0)))</f>
        <v>3</v>
      </c>
      <c r="AK2101">
        <f>IF(V2101=Legend!$H$3,3,IF(V2101=Legend!$H$4,2,IF(V2101=Legend!$H$5,1,0)))</f>
        <v>1</v>
      </c>
      <c r="AM2101">
        <f t="shared" si="230"/>
        <v>7</v>
      </c>
    </row>
    <row r="2102" spans="1:39" ht="109.2" x14ac:dyDescent="0.3">
      <c r="A2102" t="s">
        <v>82</v>
      </c>
      <c r="B2102" t="s">
        <v>2938</v>
      </c>
      <c r="C2102" t="s">
        <v>4579</v>
      </c>
      <c r="D2102" t="s">
        <v>4586</v>
      </c>
      <c r="E2102" t="str">
        <f t="shared" si="224"/>
        <v>PRIMART</v>
      </c>
      <c r="F2102" t="s">
        <v>82</v>
      </c>
      <c r="G2102" t="s">
        <v>21</v>
      </c>
      <c r="H2102" t="s">
        <v>21</v>
      </c>
      <c r="I2102" t="s">
        <v>22</v>
      </c>
      <c r="J2102" t="s">
        <v>35</v>
      </c>
      <c r="K2102" t="s">
        <v>24</v>
      </c>
      <c r="L2102" t="s">
        <v>25</v>
      </c>
      <c r="M2102" t="s">
        <v>25</v>
      </c>
      <c r="N2102" t="s">
        <v>26</v>
      </c>
      <c r="O2102" t="s">
        <v>25</v>
      </c>
      <c r="P2102" t="s">
        <v>21</v>
      </c>
      <c r="Q2102" t="s">
        <v>27</v>
      </c>
      <c r="R2102" t="s">
        <v>45</v>
      </c>
      <c r="S2102" t="s">
        <v>28</v>
      </c>
      <c r="T2102" t="s">
        <v>21</v>
      </c>
      <c r="U2102" t="s">
        <v>21</v>
      </c>
      <c r="V2102" t="s">
        <v>33</v>
      </c>
      <c r="W2102" s="2" t="s">
        <v>66</v>
      </c>
      <c r="Y2102">
        <f>IF(J2102=Legend!$B$3,0,IF(J2102=Legend!$B$4,1,IF(J2102=Legend!$B$5,2,0)))</f>
        <v>0</v>
      </c>
      <c r="Z2102">
        <f t="shared" si="225"/>
        <v>1</v>
      </c>
      <c r="AA2102">
        <f t="shared" si="226"/>
        <v>1</v>
      </c>
      <c r="AB2102">
        <f t="shared" si="227"/>
        <v>1</v>
      </c>
      <c r="AC2102">
        <f>IF(N2102=Legend!$D$3,3,IF(N2102=Legend!$D$4,2,IF(N2102=Legend!$D$5,1,0)))</f>
        <v>2</v>
      </c>
      <c r="AD2102">
        <f t="shared" si="228"/>
        <v>1</v>
      </c>
      <c r="AF2102">
        <f t="shared" si="229"/>
        <v>0</v>
      </c>
      <c r="AG2102">
        <f>IF(R2102=Legend!$F$3,3,IF(R2102=Legend!$F$4,2,IF(R2102=Legend!$F$5,1,0)))</f>
        <v>1</v>
      </c>
      <c r="AH2102">
        <f>IF(S2102=Legend!$F$3,3,IF(S2102=Legend!$F$4,2,IF(S2102=Legend!$F$5,1,0)))</f>
        <v>2</v>
      </c>
      <c r="AK2102">
        <f>IF(V2102=Legend!$H$3,3,IF(V2102=Legend!$H$4,2,IF(V2102=Legend!$H$5,1,0)))</f>
        <v>1</v>
      </c>
      <c r="AM2102">
        <f t="shared" si="230"/>
        <v>10</v>
      </c>
    </row>
    <row r="2103" spans="1:39" ht="124.8" x14ac:dyDescent="0.3">
      <c r="A2103" t="s">
        <v>70</v>
      </c>
      <c r="B2103" t="s">
        <v>174</v>
      </c>
      <c r="C2103" t="s">
        <v>822</v>
      </c>
      <c r="D2103" t="s">
        <v>4241</v>
      </c>
      <c r="E2103" t="str">
        <f t="shared" si="224"/>
        <v>PRIMKOPAL JUANDA</v>
      </c>
      <c r="F2103" t="s">
        <v>70</v>
      </c>
      <c r="G2103" t="s">
        <v>21</v>
      </c>
      <c r="H2103" t="s">
        <v>21</v>
      </c>
      <c r="I2103" t="s">
        <v>22</v>
      </c>
      <c r="J2103" t="s">
        <v>35</v>
      </c>
      <c r="K2103" t="s">
        <v>24</v>
      </c>
      <c r="L2103" t="s">
        <v>25</v>
      </c>
      <c r="M2103" t="s">
        <v>25</v>
      </c>
      <c r="N2103" t="s">
        <v>26</v>
      </c>
      <c r="O2103" t="s">
        <v>25</v>
      </c>
      <c r="P2103" t="s">
        <v>21</v>
      </c>
      <c r="Q2103" t="s">
        <v>27</v>
      </c>
      <c r="R2103" t="s">
        <v>45</v>
      </c>
      <c r="S2103" t="s">
        <v>28</v>
      </c>
      <c r="T2103" t="s">
        <v>21</v>
      </c>
      <c r="U2103" t="s">
        <v>21</v>
      </c>
      <c r="V2103" t="s">
        <v>33</v>
      </c>
      <c r="W2103" s="2" t="s">
        <v>94</v>
      </c>
      <c r="Y2103">
        <f>IF(J2103=Legend!$B$3,0,IF(J2103=Legend!$B$4,1,IF(J2103=Legend!$B$5,2,0)))</f>
        <v>0</v>
      </c>
      <c r="Z2103">
        <f t="shared" si="225"/>
        <v>1</v>
      </c>
      <c r="AA2103">
        <f t="shared" si="226"/>
        <v>1</v>
      </c>
      <c r="AB2103">
        <f t="shared" si="227"/>
        <v>1</v>
      </c>
      <c r="AC2103">
        <f>IF(N2103=Legend!$D$3,3,IF(N2103=Legend!$D$4,2,IF(N2103=Legend!$D$5,1,0)))</f>
        <v>2</v>
      </c>
      <c r="AD2103">
        <f t="shared" si="228"/>
        <v>1</v>
      </c>
      <c r="AF2103">
        <f t="shared" si="229"/>
        <v>0</v>
      </c>
      <c r="AG2103">
        <f>IF(R2103=Legend!$F$3,3,IF(R2103=Legend!$F$4,2,IF(R2103=Legend!$F$5,1,0)))</f>
        <v>1</v>
      </c>
      <c r="AH2103">
        <f>IF(S2103=Legend!$F$3,3,IF(S2103=Legend!$F$4,2,IF(S2103=Legend!$F$5,1,0)))</f>
        <v>2</v>
      </c>
      <c r="AK2103">
        <f>IF(V2103=Legend!$H$3,3,IF(V2103=Legend!$H$4,2,IF(V2103=Legend!$H$5,1,0)))</f>
        <v>1</v>
      </c>
      <c r="AM2103">
        <f t="shared" si="230"/>
        <v>10</v>
      </c>
    </row>
    <row r="2104" spans="1:39" ht="140.4" x14ac:dyDescent="0.3">
      <c r="A2104" t="s">
        <v>74</v>
      </c>
      <c r="B2104" t="s">
        <v>174</v>
      </c>
      <c r="C2104" t="s">
        <v>3918</v>
      </c>
      <c r="D2104" t="s">
        <v>4036</v>
      </c>
      <c r="E2104" t="str">
        <f t="shared" si="224"/>
        <v>PRIMKOPOL</v>
      </c>
      <c r="F2104" t="s">
        <v>74</v>
      </c>
      <c r="G2104" t="s">
        <v>21</v>
      </c>
      <c r="H2104" t="s">
        <v>21</v>
      </c>
      <c r="I2104" t="s">
        <v>22</v>
      </c>
      <c r="J2104" t="s">
        <v>35</v>
      </c>
      <c r="K2104" t="s">
        <v>24</v>
      </c>
      <c r="L2104" t="s">
        <v>21</v>
      </c>
      <c r="M2104" t="s">
        <v>25</v>
      </c>
      <c r="N2104" t="s">
        <v>26</v>
      </c>
      <c r="O2104" t="s">
        <v>25</v>
      </c>
      <c r="P2104" t="s">
        <v>21</v>
      </c>
      <c r="Q2104" t="s">
        <v>27</v>
      </c>
      <c r="R2104" t="s">
        <v>45</v>
      </c>
      <c r="S2104" t="s">
        <v>29</v>
      </c>
      <c r="T2104" t="s">
        <v>21</v>
      </c>
      <c r="U2104" t="s">
        <v>21</v>
      </c>
      <c r="V2104" t="s">
        <v>33</v>
      </c>
      <c r="W2104" s="2" t="s">
        <v>34</v>
      </c>
      <c r="Y2104">
        <f>IF(J2104=Legend!$B$3,0,IF(J2104=Legend!$B$4,1,IF(J2104=Legend!$B$5,2,0)))</f>
        <v>0</v>
      </c>
      <c r="Z2104">
        <f t="shared" si="225"/>
        <v>1</v>
      </c>
      <c r="AA2104">
        <f t="shared" si="226"/>
        <v>0</v>
      </c>
      <c r="AB2104">
        <f t="shared" si="227"/>
        <v>1</v>
      </c>
      <c r="AC2104">
        <f>IF(N2104=Legend!$D$3,3,IF(N2104=Legend!$D$4,2,IF(N2104=Legend!$D$5,1,0)))</f>
        <v>2</v>
      </c>
      <c r="AD2104">
        <f t="shared" si="228"/>
        <v>1</v>
      </c>
      <c r="AF2104">
        <f t="shared" si="229"/>
        <v>0</v>
      </c>
      <c r="AG2104">
        <f>IF(R2104=Legend!$F$3,3,IF(R2104=Legend!$F$4,2,IF(R2104=Legend!$F$5,1,0)))</f>
        <v>1</v>
      </c>
      <c r="AH2104">
        <f>IF(S2104=Legend!$F$3,3,IF(S2104=Legend!$F$4,2,IF(S2104=Legend!$F$5,1,0)))</f>
        <v>3</v>
      </c>
      <c r="AK2104">
        <f>IF(V2104=Legend!$H$3,3,IF(V2104=Legend!$H$4,2,IF(V2104=Legend!$H$5,1,0)))</f>
        <v>1</v>
      </c>
      <c r="AM2104">
        <f t="shared" si="230"/>
        <v>10</v>
      </c>
    </row>
    <row r="2105" spans="1:39" ht="140.4" x14ac:dyDescent="0.3">
      <c r="A2105" t="s">
        <v>43</v>
      </c>
      <c r="B2105" t="s">
        <v>174</v>
      </c>
      <c r="C2105" t="s">
        <v>1159</v>
      </c>
      <c r="D2105" t="s">
        <v>3971</v>
      </c>
      <c r="E2105" t="str">
        <f t="shared" si="224"/>
        <v>PRIMKOPOL POLRESTA</v>
      </c>
      <c r="F2105" t="s">
        <v>43</v>
      </c>
      <c r="G2105" t="s">
        <v>21</v>
      </c>
      <c r="H2105" t="s">
        <v>21</v>
      </c>
      <c r="I2105" t="s">
        <v>54</v>
      </c>
      <c r="J2105" t="s">
        <v>23</v>
      </c>
      <c r="K2105" t="s">
        <v>24</v>
      </c>
      <c r="L2105" t="s">
        <v>25</v>
      </c>
      <c r="M2105" t="s">
        <v>25</v>
      </c>
      <c r="N2105" t="s">
        <v>26</v>
      </c>
      <c r="O2105" t="s">
        <v>25</v>
      </c>
      <c r="P2105" t="s">
        <v>21</v>
      </c>
      <c r="Q2105" t="s">
        <v>27</v>
      </c>
      <c r="R2105" t="s">
        <v>45</v>
      </c>
      <c r="S2105" t="s">
        <v>29</v>
      </c>
      <c r="T2105" t="s">
        <v>21</v>
      </c>
      <c r="U2105" t="s">
        <v>21</v>
      </c>
      <c r="V2105" t="s">
        <v>33</v>
      </c>
      <c r="W2105" s="2" t="s">
        <v>34</v>
      </c>
      <c r="Y2105">
        <f>IF(J2105=Legend!$B$3,0,IF(J2105=Legend!$B$4,1,IF(J2105=Legend!$B$5,2,0)))</f>
        <v>1</v>
      </c>
      <c r="Z2105">
        <f t="shared" si="225"/>
        <v>1</v>
      </c>
      <c r="AA2105">
        <f t="shared" si="226"/>
        <v>1</v>
      </c>
      <c r="AB2105">
        <f t="shared" si="227"/>
        <v>1</v>
      </c>
      <c r="AC2105">
        <f>IF(N2105=Legend!$D$3,3,IF(N2105=Legend!$D$4,2,IF(N2105=Legend!$D$5,1,0)))</f>
        <v>2</v>
      </c>
      <c r="AD2105">
        <f t="shared" si="228"/>
        <v>1</v>
      </c>
      <c r="AF2105">
        <f t="shared" si="229"/>
        <v>0</v>
      </c>
      <c r="AG2105">
        <f>IF(R2105=Legend!$F$3,3,IF(R2105=Legend!$F$4,2,IF(R2105=Legend!$F$5,1,0)))</f>
        <v>1</v>
      </c>
      <c r="AH2105">
        <f>IF(S2105=Legend!$F$3,3,IF(S2105=Legend!$F$4,2,IF(S2105=Legend!$F$5,1,0)))</f>
        <v>3</v>
      </c>
      <c r="AK2105">
        <f>IF(V2105=Legend!$H$3,3,IF(V2105=Legend!$H$4,2,IF(V2105=Legend!$H$5,1,0)))</f>
        <v>1</v>
      </c>
      <c r="AM2105">
        <f t="shared" si="230"/>
        <v>12</v>
      </c>
    </row>
    <row r="2106" spans="1:39" ht="31.2" x14ac:dyDescent="0.3">
      <c r="A2106" t="s">
        <v>102</v>
      </c>
      <c r="B2106" t="s">
        <v>174</v>
      </c>
      <c r="C2106" t="s">
        <v>1162</v>
      </c>
      <c r="D2106" t="s">
        <v>3824</v>
      </c>
      <c r="E2106" t="str">
        <f t="shared" si="224"/>
        <v>PRIMKOPPOL</v>
      </c>
      <c r="F2106" t="s">
        <v>102</v>
      </c>
      <c r="G2106" t="s">
        <v>21</v>
      </c>
      <c r="H2106" t="s">
        <v>21</v>
      </c>
      <c r="I2106" t="s">
        <v>22</v>
      </c>
      <c r="J2106" t="s">
        <v>41</v>
      </c>
      <c r="K2106" t="s">
        <v>24</v>
      </c>
      <c r="L2106" t="s">
        <v>25</v>
      </c>
      <c r="M2106" t="s">
        <v>25</v>
      </c>
      <c r="N2106" t="s">
        <v>38</v>
      </c>
      <c r="O2106" t="s">
        <v>25</v>
      </c>
      <c r="P2106" t="s">
        <v>21</v>
      </c>
      <c r="Q2106" t="s">
        <v>27</v>
      </c>
      <c r="R2106" t="s">
        <v>45</v>
      </c>
      <c r="S2106" t="s">
        <v>29</v>
      </c>
      <c r="T2106" t="s">
        <v>21</v>
      </c>
      <c r="U2106" t="s">
        <v>21</v>
      </c>
      <c r="V2106" t="s">
        <v>42</v>
      </c>
      <c r="W2106" s="18" t="s">
        <v>103</v>
      </c>
      <c r="Y2106">
        <f>IF(J2106=Legend!$B$3,0,IF(J2106=Legend!$B$4,1,IF(J2106=Legend!$B$5,2,0)))</f>
        <v>2</v>
      </c>
      <c r="Z2106">
        <f t="shared" si="225"/>
        <v>1</v>
      </c>
      <c r="AA2106">
        <f t="shared" si="226"/>
        <v>1</v>
      </c>
      <c r="AB2106">
        <f t="shared" si="227"/>
        <v>1</v>
      </c>
      <c r="AC2106">
        <f>IF(N2106=Legend!$D$3,3,IF(N2106=Legend!$D$4,2,IF(N2106=Legend!$D$5,1,0)))</f>
        <v>3</v>
      </c>
      <c r="AD2106">
        <f t="shared" si="228"/>
        <v>1</v>
      </c>
      <c r="AF2106">
        <f t="shared" si="229"/>
        <v>0</v>
      </c>
      <c r="AG2106">
        <f>IF(R2106=Legend!$F$3,3,IF(R2106=Legend!$F$4,2,IF(R2106=Legend!$F$5,1,0)))</f>
        <v>1</v>
      </c>
      <c r="AH2106">
        <f>IF(S2106=Legend!$F$3,3,IF(S2106=Legend!$F$4,2,IF(S2106=Legend!$F$5,1,0)))</f>
        <v>3</v>
      </c>
      <c r="AK2106">
        <f>IF(V2106=Legend!$H$3,3,IF(V2106=Legend!$H$4,2,IF(V2106=Legend!$H$5,1,0)))</f>
        <v>0</v>
      </c>
      <c r="AM2106">
        <f t="shared" si="230"/>
        <v>13</v>
      </c>
    </row>
    <row r="2107" spans="1:39" ht="140.4" x14ac:dyDescent="0.3">
      <c r="A2107" t="s">
        <v>19</v>
      </c>
      <c r="B2107" t="s">
        <v>162</v>
      </c>
      <c r="C2107" t="s">
        <v>181</v>
      </c>
      <c r="D2107" t="s">
        <v>206</v>
      </c>
      <c r="E2107" t="str">
        <f t="shared" si="224"/>
        <v>PRISMA SRAGEN/ISMIYATI</v>
      </c>
      <c r="F2107" t="s">
        <v>44</v>
      </c>
      <c r="G2107" t="s">
        <v>21</v>
      </c>
      <c r="H2107" t="s">
        <v>21</v>
      </c>
      <c r="I2107" t="s">
        <v>22</v>
      </c>
      <c r="J2107" t="s">
        <v>23</v>
      </c>
      <c r="K2107" t="s">
        <v>24</v>
      </c>
      <c r="L2107" t="s">
        <v>25</v>
      </c>
      <c r="M2107" t="s">
        <v>25</v>
      </c>
      <c r="N2107" t="s">
        <v>38</v>
      </c>
      <c r="O2107" t="s">
        <v>25</v>
      </c>
      <c r="P2107" t="s">
        <v>21</v>
      </c>
      <c r="Q2107" t="s">
        <v>27</v>
      </c>
      <c r="R2107" t="s">
        <v>28</v>
      </c>
      <c r="S2107" t="s">
        <v>29</v>
      </c>
      <c r="T2107" t="s">
        <v>21</v>
      </c>
      <c r="U2107" t="s">
        <v>21</v>
      </c>
      <c r="V2107" t="s">
        <v>30</v>
      </c>
      <c r="W2107" s="2" t="s">
        <v>34</v>
      </c>
      <c r="Y2107">
        <f>IF(J2107=Legend!$B$3,0,IF(J2107=Legend!$B$4,1,IF(J2107=Legend!$B$5,2,0)))</f>
        <v>1</v>
      </c>
      <c r="Z2107">
        <f t="shared" si="225"/>
        <v>1</v>
      </c>
      <c r="AA2107">
        <f t="shared" si="226"/>
        <v>1</v>
      </c>
      <c r="AB2107">
        <f t="shared" si="227"/>
        <v>1</v>
      </c>
      <c r="AC2107">
        <f>IF(N2107=Legend!$D$3,3,IF(N2107=Legend!$D$4,2,IF(N2107=Legend!$D$5,1,0)))</f>
        <v>3</v>
      </c>
      <c r="AD2107">
        <f t="shared" si="228"/>
        <v>1</v>
      </c>
      <c r="AF2107">
        <f t="shared" si="229"/>
        <v>0</v>
      </c>
      <c r="AG2107">
        <f>IF(R2107=Legend!$F$3,3,IF(R2107=Legend!$F$4,2,IF(R2107=Legend!$F$5,1,0)))</f>
        <v>2</v>
      </c>
      <c r="AH2107">
        <f>IF(S2107=Legend!$F$3,3,IF(S2107=Legend!$F$4,2,IF(S2107=Legend!$F$5,1,0)))</f>
        <v>3</v>
      </c>
      <c r="AK2107">
        <f>IF(V2107=Legend!$H$3,3,IF(V2107=Legend!$H$4,2,IF(V2107=Legend!$H$5,1,0)))</f>
        <v>2</v>
      </c>
      <c r="AM2107">
        <f t="shared" si="230"/>
        <v>15</v>
      </c>
    </row>
    <row r="2108" spans="1:39" ht="140.4" x14ac:dyDescent="0.3">
      <c r="A2108" t="s">
        <v>44</v>
      </c>
      <c r="B2108" t="s">
        <v>932</v>
      </c>
      <c r="C2108" t="s">
        <v>1374</v>
      </c>
      <c r="D2108" t="s">
        <v>3669</v>
      </c>
      <c r="E2108" t="str">
        <f t="shared" si="224"/>
        <v>PROKOM</v>
      </c>
      <c r="F2108" t="s">
        <v>44</v>
      </c>
      <c r="G2108" t="s">
        <v>21</v>
      </c>
      <c r="H2108" t="s">
        <v>21</v>
      </c>
      <c r="I2108" t="s">
        <v>22</v>
      </c>
      <c r="J2108" t="s">
        <v>41</v>
      </c>
      <c r="K2108" t="s">
        <v>24</v>
      </c>
      <c r="L2108" t="s">
        <v>25</v>
      </c>
      <c r="M2108" t="s">
        <v>25</v>
      </c>
      <c r="N2108" t="s">
        <v>26</v>
      </c>
      <c r="O2108" t="s">
        <v>25</v>
      </c>
      <c r="P2108" t="s">
        <v>21</v>
      </c>
      <c r="Q2108" t="s">
        <v>27</v>
      </c>
      <c r="R2108" t="s">
        <v>45</v>
      </c>
      <c r="S2108" t="s">
        <v>29</v>
      </c>
      <c r="T2108" t="s">
        <v>21</v>
      </c>
      <c r="U2108" t="s">
        <v>21</v>
      </c>
      <c r="V2108" t="s">
        <v>33</v>
      </c>
      <c r="W2108" s="2" t="s">
        <v>34</v>
      </c>
      <c r="Y2108">
        <f>IF(J2108=Legend!$B$3,0,IF(J2108=Legend!$B$4,1,IF(J2108=Legend!$B$5,2,0)))</f>
        <v>2</v>
      </c>
      <c r="Z2108">
        <f t="shared" si="225"/>
        <v>1</v>
      </c>
      <c r="AA2108">
        <f t="shared" si="226"/>
        <v>1</v>
      </c>
      <c r="AB2108">
        <f t="shared" si="227"/>
        <v>1</v>
      </c>
      <c r="AC2108">
        <f>IF(N2108=Legend!$D$3,3,IF(N2108=Legend!$D$4,2,IF(N2108=Legend!$D$5,1,0)))</f>
        <v>2</v>
      </c>
      <c r="AD2108">
        <f t="shared" si="228"/>
        <v>1</v>
      </c>
      <c r="AF2108">
        <f t="shared" si="229"/>
        <v>0</v>
      </c>
      <c r="AG2108">
        <f>IF(R2108=Legend!$F$3,3,IF(R2108=Legend!$F$4,2,IF(R2108=Legend!$F$5,1,0)))</f>
        <v>1</v>
      </c>
      <c r="AH2108">
        <f>IF(S2108=Legend!$F$3,3,IF(S2108=Legend!$F$4,2,IF(S2108=Legend!$F$5,1,0)))</f>
        <v>3</v>
      </c>
      <c r="AK2108">
        <f>IF(V2108=Legend!$H$3,3,IF(V2108=Legend!$H$4,2,IF(V2108=Legend!$H$5,1,0)))</f>
        <v>1</v>
      </c>
      <c r="AM2108">
        <f t="shared" si="230"/>
        <v>13</v>
      </c>
    </row>
    <row r="2109" spans="1:39" ht="140.4" x14ac:dyDescent="0.3">
      <c r="A2109" t="s">
        <v>44</v>
      </c>
      <c r="B2109" t="s">
        <v>932</v>
      </c>
      <c r="C2109" t="s">
        <v>1374</v>
      </c>
      <c r="D2109" t="s">
        <v>3678</v>
      </c>
      <c r="E2109" t="str">
        <f t="shared" si="224"/>
        <v>PROKOM SWALAYAN</v>
      </c>
      <c r="F2109" t="s">
        <v>44</v>
      </c>
      <c r="G2109" t="s">
        <v>21</v>
      </c>
      <c r="H2109" t="s">
        <v>21</v>
      </c>
      <c r="I2109" t="s">
        <v>22</v>
      </c>
      <c r="J2109" t="s">
        <v>23</v>
      </c>
      <c r="K2109" t="s">
        <v>24</v>
      </c>
      <c r="L2109" t="s">
        <v>25</v>
      </c>
      <c r="M2109" t="s">
        <v>25</v>
      </c>
      <c r="N2109" t="s">
        <v>28</v>
      </c>
      <c r="O2109" t="s">
        <v>25</v>
      </c>
      <c r="P2109" t="s">
        <v>21</v>
      </c>
      <c r="Q2109" t="s">
        <v>27</v>
      </c>
      <c r="R2109" t="s">
        <v>45</v>
      </c>
      <c r="S2109" t="s">
        <v>29</v>
      </c>
      <c r="T2109" t="s">
        <v>21</v>
      </c>
      <c r="U2109" t="s">
        <v>21</v>
      </c>
      <c r="V2109" t="s">
        <v>33</v>
      </c>
      <c r="W2109" s="2" t="s">
        <v>34</v>
      </c>
      <c r="Y2109">
        <f>IF(J2109=Legend!$B$3,0,IF(J2109=Legend!$B$4,1,IF(J2109=Legend!$B$5,2,0)))</f>
        <v>1</v>
      </c>
      <c r="Z2109">
        <f t="shared" si="225"/>
        <v>1</v>
      </c>
      <c r="AA2109">
        <f t="shared" si="226"/>
        <v>1</v>
      </c>
      <c r="AB2109">
        <f t="shared" si="227"/>
        <v>1</v>
      </c>
      <c r="AC2109">
        <f>IF(N2109=Legend!$D$3,3,IF(N2109=Legend!$D$4,2,IF(N2109=Legend!$D$5,1,0)))</f>
        <v>1</v>
      </c>
      <c r="AD2109">
        <f t="shared" si="228"/>
        <v>1</v>
      </c>
      <c r="AF2109">
        <f t="shared" si="229"/>
        <v>0</v>
      </c>
      <c r="AG2109">
        <f>IF(R2109=Legend!$F$3,3,IF(R2109=Legend!$F$4,2,IF(R2109=Legend!$F$5,1,0)))</f>
        <v>1</v>
      </c>
      <c r="AH2109">
        <f>IF(S2109=Legend!$F$3,3,IF(S2109=Legend!$F$4,2,IF(S2109=Legend!$F$5,1,0)))</f>
        <v>3</v>
      </c>
      <c r="AK2109">
        <f>IF(V2109=Legend!$H$3,3,IF(V2109=Legend!$H$4,2,IF(V2109=Legend!$H$5,1,0)))</f>
        <v>1</v>
      </c>
      <c r="AM2109">
        <f t="shared" si="230"/>
        <v>11</v>
      </c>
    </row>
    <row r="2110" spans="1:39" ht="140.4" x14ac:dyDescent="0.3">
      <c r="A2110" t="s">
        <v>40</v>
      </c>
      <c r="B2110" t="s">
        <v>162</v>
      </c>
      <c r="C2110" t="s">
        <v>509</v>
      </c>
      <c r="D2110" t="s">
        <v>3267</v>
      </c>
      <c r="E2110" t="str">
        <f t="shared" si="224"/>
        <v>PS.PEMALANG PERMAI - PEMALANG</v>
      </c>
      <c r="F2110" t="s">
        <v>40</v>
      </c>
      <c r="G2110" t="s">
        <v>21</v>
      </c>
      <c r="H2110" t="s">
        <v>21</v>
      </c>
      <c r="I2110" t="s">
        <v>22</v>
      </c>
      <c r="J2110" t="s">
        <v>23</v>
      </c>
      <c r="K2110" t="s">
        <v>24</v>
      </c>
      <c r="L2110" t="s">
        <v>25</v>
      </c>
      <c r="M2110" t="s">
        <v>25</v>
      </c>
      <c r="N2110" t="s">
        <v>38</v>
      </c>
      <c r="O2110" t="s">
        <v>25</v>
      </c>
      <c r="P2110" t="s">
        <v>21</v>
      </c>
      <c r="Q2110" t="s">
        <v>27</v>
      </c>
      <c r="R2110" t="s">
        <v>28</v>
      </c>
      <c r="S2110" t="s">
        <v>29</v>
      </c>
      <c r="T2110" t="s">
        <v>21</v>
      </c>
      <c r="U2110" t="s">
        <v>21</v>
      </c>
      <c r="V2110" t="s">
        <v>33</v>
      </c>
      <c r="W2110" s="2" t="s">
        <v>34</v>
      </c>
      <c r="Y2110">
        <f>IF(J2110=Legend!$B$3,0,IF(J2110=Legend!$B$4,1,IF(J2110=Legend!$B$5,2,0)))</f>
        <v>1</v>
      </c>
      <c r="Z2110">
        <f t="shared" si="225"/>
        <v>1</v>
      </c>
      <c r="AA2110">
        <f t="shared" si="226"/>
        <v>1</v>
      </c>
      <c r="AB2110">
        <f t="shared" si="227"/>
        <v>1</v>
      </c>
      <c r="AC2110">
        <f>IF(N2110=Legend!$D$3,3,IF(N2110=Legend!$D$4,2,IF(N2110=Legend!$D$5,1,0)))</f>
        <v>3</v>
      </c>
      <c r="AD2110">
        <f t="shared" si="228"/>
        <v>1</v>
      </c>
      <c r="AF2110">
        <f t="shared" si="229"/>
        <v>0</v>
      </c>
      <c r="AG2110">
        <f>IF(R2110=Legend!$F$3,3,IF(R2110=Legend!$F$4,2,IF(R2110=Legend!$F$5,1,0)))</f>
        <v>2</v>
      </c>
      <c r="AH2110">
        <f>IF(S2110=Legend!$F$3,3,IF(S2110=Legend!$F$4,2,IF(S2110=Legend!$F$5,1,0)))</f>
        <v>3</v>
      </c>
      <c r="AK2110">
        <f>IF(V2110=Legend!$H$3,3,IF(V2110=Legend!$H$4,2,IF(V2110=Legend!$H$5,1,0)))</f>
        <v>1</v>
      </c>
      <c r="AM2110">
        <f t="shared" si="230"/>
        <v>14</v>
      </c>
    </row>
    <row r="2111" spans="1:39" ht="140.4" x14ac:dyDescent="0.3">
      <c r="A2111" t="s">
        <v>32</v>
      </c>
      <c r="B2111" t="s">
        <v>1733</v>
      </c>
      <c r="C2111" t="s">
        <v>1958</v>
      </c>
      <c r="D2111" t="s">
        <v>1997</v>
      </c>
      <c r="E2111" t="str">
        <f t="shared" si="224"/>
        <v>PT KARELLA MART INDORETAIL</v>
      </c>
      <c r="F2111" t="s">
        <v>32</v>
      </c>
      <c r="G2111" t="s">
        <v>21</v>
      </c>
      <c r="H2111" t="s">
        <v>21</v>
      </c>
      <c r="I2111" t="s">
        <v>22</v>
      </c>
      <c r="J2111" t="s">
        <v>35</v>
      </c>
      <c r="K2111" t="s">
        <v>24</v>
      </c>
      <c r="L2111" t="s">
        <v>25</v>
      </c>
      <c r="M2111" t="s">
        <v>25</v>
      </c>
      <c r="N2111" t="s">
        <v>26</v>
      </c>
      <c r="O2111" t="s">
        <v>25</v>
      </c>
      <c r="P2111" t="s">
        <v>21</v>
      </c>
      <c r="Q2111" t="s">
        <v>27</v>
      </c>
      <c r="R2111" t="s">
        <v>28</v>
      </c>
      <c r="S2111" t="s">
        <v>29</v>
      </c>
      <c r="T2111" t="s">
        <v>21</v>
      </c>
      <c r="U2111" t="s">
        <v>21</v>
      </c>
      <c r="V2111" t="s">
        <v>30</v>
      </c>
      <c r="W2111" s="2" t="s">
        <v>34</v>
      </c>
      <c r="Y2111">
        <f>IF(J2111=Legend!$B$3,0,IF(J2111=Legend!$B$4,1,IF(J2111=Legend!$B$5,2,0)))</f>
        <v>0</v>
      </c>
      <c r="Z2111">
        <f t="shared" si="225"/>
        <v>1</v>
      </c>
      <c r="AA2111">
        <f t="shared" si="226"/>
        <v>1</v>
      </c>
      <c r="AB2111">
        <f t="shared" si="227"/>
        <v>1</v>
      </c>
      <c r="AC2111">
        <f>IF(N2111=Legend!$D$3,3,IF(N2111=Legend!$D$4,2,IF(N2111=Legend!$D$5,1,0)))</f>
        <v>2</v>
      </c>
      <c r="AD2111">
        <f t="shared" si="228"/>
        <v>1</v>
      </c>
      <c r="AF2111">
        <f t="shared" si="229"/>
        <v>0</v>
      </c>
      <c r="AG2111">
        <f>IF(R2111=Legend!$F$3,3,IF(R2111=Legend!$F$4,2,IF(R2111=Legend!$F$5,1,0)))</f>
        <v>2</v>
      </c>
      <c r="AH2111">
        <f>IF(S2111=Legend!$F$3,3,IF(S2111=Legend!$F$4,2,IF(S2111=Legend!$F$5,1,0)))</f>
        <v>3</v>
      </c>
      <c r="AK2111">
        <f>IF(V2111=Legend!$H$3,3,IF(V2111=Legend!$H$4,2,IF(V2111=Legend!$H$5,1,0)))</f>
        <v>2</v>
      </c>
      <c r="AM2111">
        <f t="shared" si="230"/>
        <v>13</v>
      </c>
    </row>
    <row r="2112" spans="1:39" ht="140.4" x14ac:dyDescent="0.3">
      <c r="A2112" t="s">
        <v>59</v>
      </c>
      <c r="B2112" t="s">
        <v>807</v>
      </c>
      <c r="C2112" t="s">
        <v>808</v>
      </c>
      <c r="D2112" t="s">
        <v>3578</v>
      </c>
      <c r="E2112" t="str">
        <f t="shared" si="224"/>
        <v>PT MULTI INDAH LESTARI</v>
      </c>
      <c r="F2112" t="s">
        <v>59</v>
      </c>
      <c r="G2112" t="s">
        <v>21</v>
      </c>
      <c r="H2112" t="s">
        <v>21</v>
      </c>
      <c r="I2112" t="s">
        <v>22</v>
      </c>
      <c r="J2112" t="s">
        <v>23</v>
      </c>
      <c r="K2112" t="s">
        <v>24</v>
      </c>
      <c r="L2112" t="s">
        <v>25</v>
      </c>
      <c r="M2112" t="s">
        <v>25</v>
      </c>
      <c r="N2112" t="s">
        <v>26</v>
      </c>
      <c r="O2112" t="s">
        <v>25</v>
      </c>
      <c r="P2112" t="s">
        <v>21</v>
      </c>
      <c r="Q2112" t="s">
        <v>27</v>
      </c>
      <c r="R2112" t="s">
        <v>45</v>
      </c>
      <c r="S2112" t="s">
        <v>29</v>
      </c>
      <c r="T2112" t="s">
        <v>21</v>
      </c>
      <c r="U2112" t="s">
        <v>21</v>
      </c>
      <c r="V2112" t="s">
        <v>42</v>
      </c>
      <c r="W2112" s="2" t="s">
        <v>34</v>
      </c>
      <c r="Y2112">
        <f>IF(J2112=Legend!$B$3,0,IF(J2112=Legend!$B$4,1,IF(J2112=Legend!$B$5,2,0)))</f>
        <v>1</v>
      </c>
      <c r="Z2112">
        <f t="shared" si="225"/>
        <v>1</v>
      </c>
      <c r="AA2112">
        <f t="shared" si="226"/>
        <v>1</v>
      </c>
      <c r="AB2112">
        <f t="shared" si="227"/>
        <v>1</v>
      </c>
      <c r="AC2112">
        <f>IF(N2112=Legend!$D$3,3,IF(N2112=Legend!$D$4,2,IF(N2112=Legend!$D$5,1,0)))</f>
        <v>2</v>
      </c>
      <c r="AD2112">
        <f t="shared" si="228"/>
        <v>1</v>
      </c>
      <c r="AF2112">
        <f t="shared" si="229"/>
        <v>0</v>
      </c>
      <c r="AG2112">
        <f>IF(R2112=Legend!$F$3,3,IF(R2112=Legend!$F$4,2,IF(R2112=Legend!$F$5,1,0)))</f>
        <v>1</v>
      </c>
      <c r="AH2112">
        <f>IF(S2112=Legend!$F$3,3,IF(S2112=Legend!$F$4,2,IF(S2112=Legend!$F$5,1,0)))</f>
        <v>3</v>
      </c>
      <c r="AK2112">
        <f>IF(V2112=Legend!$H$3,3,IF(V2112=Legend!$H$4,2,IF(V2112=Legend!$H$5,1,0)))</f>
        <v>0</v>
      </c>
      <c r="AM2112">
        <f t="shared" si="230"/>
        <v>11</v>
      </c>
    </row>
    <row r="2113" spans="1:39" ht="140.4" x14ac:dyDescent="0.3">
      <c r="A2113" t="s">
        <v>56</v>
      </c>
      <c r="B2113" t="s">
        <v>1683</v>
      </c>
      <c r="C2113" t="s">
        <v>2320</v>
      </c>
      <c r="D2113" t="s">
        <v>2330</v>
      </c>
      <c r="E2113" t="str">
        <f t="shared" si="224"/>
        <v>PT PINTU &amp;nbsp</v>
      </c>
      <c r="F2113" t="s">
        <v>20</v>
      </c>
      <c r="G2113" t="s">
        <v>21</v>
      </c>
      <c r="H2113" t="s">
        <v>21</v>
      </c>
      <c r="I2113" t="s">
        <v>22</v>
      </c>
      <c r="J2113" t="s">
        <v>35</v>
      </c>
      <c r="K2113" t="s">
        <v>24</v>
      </c>
      <c r="L2113" t="s">
        <v>25</v>
      </c>
      <c r="M2113" t="s">
        <v>25</v>
      </c>
      <c r="N2113" t="s">
        <v>26</v>
      </c>
      <c r="O2113" t="s">
        <v>25</v>
      </c>
      <c r="P2113" t="s">
        <v>21</v>
      </c>
      <c r="Q2113" t="s">
        <v>27</v>
      </c>
      <c r="R2113" t="s">
        <v>45</v>
      </c>
      <c r="S2113" t="s">
        <v>29</v>
      </c>
      <c r="T2113" t="s">
        <v>21</v>
      </c>
      <c r="U2113" t="s">
        <v>21</v>
      </c>
      <c r="V2113" t="s">
        <v>33</v>
      </c>
      <c r="W2113" s="2" t="s">
        <v>34</v>
      </c>
      <c r="Y2113">
        <f>IF(J2113=Legend!$B$3,0,IF(J2113=Legend!$B$4,1,IF(J2113=Legend!$B$5,2,0)))</f>
        <v>0</v>
      </c>
      <c r="Z2113">
        <f t="shared" si="225"/>
        <v>1</v>
      </c>
      <c r="AA2113">
        <f t="shared" si="226"/>
        <v>1</v>
      </c>
      <c r="AB2113">
        <f t="shared" si="227"/>
        <v>1</v>
      </c>
      <c r="AC2113">
        <f>IF(N2113=Legend!$D$3,3,IF(N2113=Legend!$D$4,2,IF(N2113=Legend!$D$5,1,0)))</f>
        <v>2</v>
      </c>
      <c r="AD2113">
        <f t="shared" si="228"/>
        <v>1</v>
      </c>
      <c r="AF2113">
        <f t="shared" si="229"/>
        <v>0</v>
      </c>
      <c r="AG2113">
        <f>IF(R2113=Legend!$F$3,3,IF(R2113=Legend!$F$4,2,IF(R2113=Legend!$F$5,1,0)))</f>
        <v>1</v>
      </c>
      <c r="AH2113">
        <f>IF(S2113=Legend!$F$3,3,IF(S2113=Legend!$F$4,2,IF(S2113=Legend!$F$5,1,0)))</f>
        <v>3</v>
      </c>
      <c r="AK2113">
        <f>IF(V2113=Legend!$H$3,3,IF(V2113=Legend!$H$4,2,IF(V2113=Legend!$H$5,1,0)))</f>
        <v>1</v>
      </c>
      <c r="AM2113">
        <f t="shared" si="230"/>
        <v>11</v>
      </c>
    </row>
    <row r="2114" spans="1:39" ht="109.2" x14ac:dyDescent="0.3">
      <c r="A2114" t="s">
        <v>56</v>
      </c>
      <c r="B2114" t="s">
        <v>1683</v>
      </c>
      <c r="C2114" t="s">
        <v>2320</v>
      </c>
      <c r="D2114" t="s">
        <v>2329</v>
      </c>
      <c r="E2114" t="str">
        <f t="shared" si="224"/>
        <v>PT PINTU AIR ASIA</v>
      </c>
      <c r="F2114" t="s">
        <v>20</v>
      </c>
      <c r="G2114" t="s">
        <v>21</v>
      </c>
      <c r="H2114" t="s">
        <v>21</v>
      </c>
      <c r="I2114" t="s">
        <v>22</v>
      </c>
      <c r="J2114" t="s">
        <v>35</v>
      </c>
      <c r="K2114" t="s">
        <v>24</v>
      </c>
      <c r="L2114" t="s">
        <v>25</v>
      </c>
      <c r="M2114" t="s">
        <v>25</v>
      </c>
      <c r="N2114" t="s">
        <v>26</v>
      </c>
      <c r="O2114" t="s">
        <v>25</v>
      </c>
      <c r="P2114" t="s">
        <v>21</v>
      </c>
      <c r="Q2114" t="s">
        <v>27</v>
      </c>
      <c r="R2114" t="s">
        <v>45</v>
      </c>
      <c r="S2114" t="s">
        <v>29</v>
      </c>
      <c r="T2114" t="s">
        <v>21</v>
      </c>
      <c r="U2114" t="s">
        <v>21</v>
      </c>
      <c r="V2114" t="s">
        <v>33</v>
      </c>
      <c r="W2114" s="2" t="s">
        <v>66</v>
      </c>
      <c r="Y2114">
        <f>IF(J2114=Legend!$B$3,0,IF(J2114=Legend!$B$4,1,IF(J2114=Legend!$B$5,2,0)))</f>
        <v>0</v>
      </c>
      <c r="Z2114">
        <f t="shared" si="225"/>
        <v>1</v>
      </c>
      <c r="AA2114">
        <f t="shared" si="226"/>
        <v>1</v>
      </c>
      <c r="AB2114">
        <f t="shared" si="227"/>
        <v>1</v>
      </c>
      <c r="AC2114">
        <f>IF(N2114=Legend!$D$3,3,IF(N2114=Legend!$D$4,2,IF(N2114=Legend!$D$5,1,0)))</f>
        <v>2</v>
      </c>
      <c r="AD2114">
        <f t="shared" si="228"/>
        <v>1</v>
      </c>
      <c r="AF2114">
        <f t="shared" si="229"/>
        <v>0</v>
      </c>
      <c r="AG2114">
        <f>IF(R2114=Legend!$F$3,3,IF(R2114=Legend!$F$4,2,IF(R2114=Legend!$F$5,1,0)))</f>
        <v>1</v>
      </c>
      <c r="AH2114">
        <f>IF(S2114=Legend!$F$3,3,IF(S2114=Legend!$F$4,2,IF(S2114=Legend!$F$5,1,0)))</f>
        <v>3</v>
      </c>
      <c r="AK2114">
        <f>IF(V2114=Legend!$H$3,3,IF(V2114=Legend!$H$4,2,IF(V2114=Legend!$H$5,1,0)))</f>
        <v>1</v>
      </c>
      <c r="AM2114">
        <f t="shared" si="230"/>
        <v>11</v>
      </c>
    </row>
    <row r="2115" spans="1:39" ht="31.2" x14ac:dyDescent="0.3">
      <c r="A2115" t="s">
        <v>88</v>
      </c>
      <c r="B2115" t="s">
        <v>162</v>
      </c>
      <c r="C2115" t="s">
        <v>5261</v>
      </c>
      <c r="D2115" t="s">
        <v>5294</v>
      </c>
      <c r="E2115" t="str">
        <f t="shared" si="224"/>
        <v>PT PRIMA AGRO LANCAR</v>
      </c>
      <c r="F2115" t="s">
        <v>88</v>
      </c>
      <c r="G2115" t="s">
        <v>21</v>
      </c>
      <c r="H2115" t="s">
        <v>21</v>
      </c>
      <c r="I2115" t="s">
        <v>54</v>
      </c>
      <c r="J2115" t="s">
        <v>35</v>
      </c>
      <c r="K2115" t="s">
        <v>47</v>
      </c>
      <c r="L2115" t="s">
        <v>21</v>
      </c>
      <c r="M2115" t="s">
        <v>21</v>
      </c>
      <c r="N2115" t="s">
        <v>47</v>
      </c>
      <c r="O2115" t="s">
        <v>21</v>
      </c>
      <c r="P2115" t="s">
        <v>21</v>
      </c>
      <c r="Q2115" t="s">
        <v>27</v>
      </c>
      <c r="R2115" t="s">
        <v>47</v>
      </c>
      <c r="S2115" t="s">
        <v>47</v>
      </c>
      <c r="T2115" t="s">
        <v>21</v>
      </c>
      <c r="U2115" t="s">
        <v>21</v>
      </c>
      <c r="V2115" t="s">
        <v>42</v>
      </c>
      <c r="W2115" s="18" t="s">
        <v>63</v>
      </c>
      <c r="Y2115">
        <f>IF(J2115=Legend!$B$3,0,IF(J2115=Legend!$B$4,1,IF(J2115=Legend!$B$5,2,0)))</f>
        <v>0</v>
      </c>
      <c r="Z2115">
        <f t="shared" si="225"/>
        <v>0</v>
      </c>
      <c r="AA2115">
        <f t="shared" si="226"/>
        <v>0</v>
      </c>
      <c r="AB2115">
        <f t="shared" si="227"/>
        <v>0</v>
      </c>
      <c r="AC2115">
        <f>IF(N2115=Legend!$D$3,3,IF(N2115=Legend!$D$4,2,IF(N2115=Legend!$D$5,1,0)))</f>
        <v>0</v>
      </c>
      <c r="AD2115">
        <f t="shared" si="228"/>
        <v>0</v>
      </c>
      <c r="AF2115">
        <f t="shared" si="229"/>
        <v>0</v>
      </c>
      <c r="AG2115">
        <f>IF(R2115=Legend!$F$3,3,IF(R2115=Legend!$F$4,2,IF(R2115=Legend!$F$5,1,0)))</f>
        <v>0</v>
      </c>
      <c r="AH2115">
        <f>IF(S2115=Legend!$F$3,3,IF(S2115=Legend!$F$4,2,IF(S2115=Legend!$F$5,1,0)))</f>
        <v>0</v>
      </c>
      <c r="AK2115">
        <f>IF(V2115=Legend!$H$3,3,IF(V2115=Legend!$H$4,2,IF(V2115=Legend!$H$5,1,0)))</f>
        <v>0</v>
      </c>
      <c r="AM2115">
        <f t="shared" si="230"/>
        <v>0</v>
      </c>
    </row>
    <row r="2116" spans="1:39" ht="109.2" x14ac:dyDescent="0.3">
      <c r="A2116" t="s">
        <v>56</v>
      </c>
      <c r="B2116" t="s">
        <v>1683</v>
      </c>
      <c r="C2116" t="s">
        <v>2320</v>
      </c>
      <c r="D2116" t="s">
        <v>2328</v>
      </c>
      <c r="E2116" t="str">
        <f t="shared" si="224"/>
        <v>PT Putra Harapan Sumber Anugerah</v>
      </c>
      <c r="F2116" t="s">
        <v>20</v>
      </c>
      <c r="G2116" t="s">
        <v>21</v>
      </c>
      <c r="H2116" t="s">
        <v>21</v>
      </c>
      <c r="I2116" t="s">
        <v>22</v>
      </c>
      <c r="J2116" t="s">
        <v>23</v>
      </c>
      <c r="K2116" t="s">
        <v>24</v>
      </c>
      <c r="L2116" t="s">
        <v>21</v>
      </c>
      <c r="M2116" t="s">
        <v>21</v>
      </c>
      <c r="N2116" t="s">
        <v>47</v>
      </c>
      <c r="O2116" t="s">
        <v>21</v>
      </c>
      <c r="P2116" t="s">
        <v>21</v>
      </c>
      <c r="Q2116" t="s">
        <v>27</v>
      </c>
      <c r="R2116" t="s">
        <v>45</v>
      </c>
      <c r="S2116" t="s">
        <v>29</v>
      </c>
      <c r="T2116" t="s">
        <v>21</v>
      </c>
      <c r="U2116" t="s">
        <v>21</v>
      </c>
      <c r="V2116" t="s">
        <v>33</v>
      </c>
      <c r="W2116" s="2" t="s">
        <v>46</v>
      </c>
      <c r="Y2116">
        <f>IF(J2116=Legend!$B$3,0,IF(J2116=Legend!$B$4,1,IF(J2116=Legend!$B$5,2,0)))</f>
        <v>1</v>
      </c>
      <c r="Z2116">
        <f t="shared" si="225"/>
        <v>1</v>
      </c>
      <c r="AA2116">
        <f t="shared" si="226"/>
        <v>0</v>
      </c>
      <c r="AB2116">
        <f t="shared" si="227"/>
        <v>0</v>
      </c>
      <c r="AC2116">
        <f>IF(N2116=Legend!$D$3,3,IF(N2116=Legend!$D$4,2,IF(N2116=Legend!$D$5,1,0)))</f>
        <v>0</v>
      </c>
      <c r="AD2116">
        <f t="shared" si="228"/>
        <v>0</v>
      </c>
      <c r="AF2116">
        <f t="shared" si="229"/>
        <v>0</v>
      </c>
      <c r="AG2116">
        <f>IF(R2116=Legend!$F$3,3,IF(R2116=Legend!$F$4,2,IF(R2116=Legend!$F$5,1,0)))</f>
        <v>1</v>
      </c>
      <c r="AH2116">
        <f>IF(S2116=Legend!$F$3,3,IF(S2116=Legend!$F$4,2,IF(S2116=Legend!$F$5,1,0)))</f>
        <v>3</v>
      </c>
      <c r="AK2116">
        <f>IF(V2116=Legend!$H$3,3,IF(V2116=Legend!$H$4,2,IF(V2116=Legend!$H$5,1,0)))</f>
        <v>1</v>
      </c>
      <c r="AM2116">
        <f t="shared" si="230"/>
        <v>7</v>
      </c>
    </row>
    <row r="2117" spans="1:39" ht="140.4" x14ac:dyDescent="0.3">
      <c r="A2117" t="s">
        <v>44</v>
      </c>
      <c r="B2117" t="s">
        <v>932</v>
      </c>
      <c r="C2117" t="s">
        <v>1374</v>
      </c>
      <c r="D2117" t="s">
        <v>3680</v>
      </c>
      <c r="E2117" t="str">
        <f t="shared" ref="E2117:E2180" si="231">TRIM(D2117)</f>
        <v>PT TIGA KANUCI BERSAUDARA</v>
      </c>
      <c r="F2117" t="s">
        <v>44</v>
      </c>
      <c r="G2117" t="s">
        <v>21</v>
      </c>
      <c r="H2117" t="s">
        <v>21</v>
      </c>
      <c r="I2117" t="s">
        <v>22</v>
      </c>
      <c r="J2117" t="s">
        <v>41</v>
      </c>
      <c r="K2117" t="s">
        <v>24</v>
      </c>
      <c r="L2117" t="s">
        <v>25</v>
      </c>
      <c r="M2117" t="s">
        <v>21</v>
      </c>
      <c r="N2117" t="s">
        <v>38</v>
      </c>
      <c r="O2117" t="s">
        <v>25</v>
      </c>
      <c r="P2117" t="s">
        <v>21</v>
      </c>
      <c r="Q2117" t="s">
        <v>27</v>
      </c>
      <c r="R2117" t="s">
        <v>28</v>
      </c>
      <c r="S2117" t="s">
        <v>29</v>
      </c>
      <c r="T2117" t="s">
        <v>21</v>
      </c>
      <c r="U2117" t="s">
        <v>21</v>
      </c>
      <c r="V2117" t="s">
        <v>33</v>
      </c>
      <c r="W2117" s="2" t="s">
        <v>34</v>
      </c>
      <c r="Y2117">
        <f>IF(J2117=Legend!$B$3,0,IF(J2117=Legend!$B$4,1,IF(J2117=Legend!$B$5,2,0)))</f>
        <v>2</v>
      </c>
      <c r="Z2117">
        <f t="shared" ref="Z2117:Z2180" si="232">IF(K2117="Ada",1,0)</f>
        <v>1</v>
      </c>
      <c r="AA2117">
        <f t="shared" ref="AA2117:AA2180" si="233">IF(L2117="Ya",1,0)</f>
        <v>1</v>
      </c>
      <c r="AB2117">
        <f t="shared" ref="AB2117:AB2180" si="234">IF(M2117="Ya",1,0)</f>
        <v>0</v>
      </c>
      <c r="AC2117">
        <f>IF(N2117=Legend!$D$3,3,IF(N2117=Legend!$D$4,2,IF(N2117=Legend!$D$5,1,0)))</f>
        <v>3</v>
      </c>
      <c r="AD2117">
        <f t="shared" ref="AD2117:AD2180" si="235">IF(O2117="Ya",1,0)</f>
        <v>1</v>
      </c>
      <c r="AF2117">
        <f t="shared" ref="AF2117:AF2180" si="236">IF(Q2117="Tidak ber-mitra",0,2)</f>
        <v>0</v>
      </c>
      <c r="AG2117">
        <f>IF(R2117=Legend!$F$3,3,IF(R2117=Legend!$F$4,2,IF(R2117=Legend!$F$5,1,0)))</f>
        <v>2</v>
      </c>
      <c r="AH2117">
        <f>IF(S2117=Legend!$F$3,3,IF(S2117=Legend!$F$4,2,IF(S2117=Legend!$F$5,1,0)))</f>
        <v>3</v>
      </c>
      <c r="AK2117">
        <f>IF(V2117=Legend!$H$3,3,IF(V2117=Legend!$H$4,2,IF(V2117=Legend!$H$5,1,0)))</f>
        <v>1</v>
      </c>
      <c r="AM2117">
        <f t="shared" ref="AM2117:AM2180" si="237">SUM(Y2117:AL2117)</f>
        <v>14</v>
      </c>
    </row>
    <row r="2118" spans="1:39" ht="156" x14ac:dyDescent="0.3">
      <c r="A2118" t="s">
        <v>39</v>
      </c>
      <c r="B2118" t="s">
        <v>162</v>
      </c>
      <c r="C2118" t="s">
        <v>656</v>
      </c>
      <c r="D2118" t="s">
        <v>680</v>
      </c>
      <c r="E2118" t="str">
        <f t="shared" si="231"/>
        <v>PT. AFFA BERLIAN MAS</v>
      </c>
      <c r="F2118" t="s">
        <v>39</v>
      </c>
      <c r="G2118" t="s">
        <v>21</v>
      </c>
      <c r="H2118" t="s">
        <v>21</v>
      </c>
      <c r="I2118" t="s">
        <v>22</v>
      </c>
      <c r="J2118" t="s">
        <v>23</v>
      </c>
      <c r="K2118" t="s">
        <v>24</v>
      </c>
      <c r="L2118" t="s">
        <v>25</v>
      </c>
      <c r="M2118" t="s">
        <v>25</v>
      </c>
      <c r="N2118" t="s">
        <v>26</v>
      </c>
      <c r="O2118" t="s">
        <v>25</v>
      </c>
      <c r="P2118" t="s">
        <v>21</v>
      </c>
      <c r="Q2118" t="s">
        <v>27</v>
      </c>
      <c r="R2118" t="s">
        <v>28</v>
      </c>
      <c r="S2118" t="s">
        <v>29</v>
      </c>
      <c r="T2118" t="s">
        <v>21</v>
      </c>
      <c r="U2118" t="s">
        <v>21</v>
      </c>
      <c r="V2118" t="s">
        <v>30</v>
      </c>
      <c r="W2118" s="2" t="s">
        <v>31</v>
      </c>
      <c r="Y2118">
        <f>IF(J2118=Legend!$B$3,0,IF(J2118=Legend!$B$4,1,IF(J2118=Legend!$B$5,2,0)))</f>
        <v>1</v>
      </c>
      <c r="Z2118">
        <f t="shared" si="232"/>
        <v>1</v>
      </c>
      <c r="AA2118">
        <f t="shared" si="233"/>
        <v>1</v>
      </c>
      <c r="AB2118">
        <f t="shared" si="234"/>
        <v>1</v>
      </c>
      <c r="AC2118">
        <f>IF(N2118=Legend!$D$3,3,IF(N2118=Legend!$D$4,2,IF(N2118=Legend!$D$5,1,0)))</f>
        <v>2</v>
      </c>
      <c r="AD2118">
        <f t="shared" si="235"/>
        <v>1</v>
      </c>
      <c r="AF2118">
        <f t="shared" si="236"/>
        <v>0</v>
      </c>
      <c r="AG2118">
        <f>IF(R2118=Legend!$F$3,3,IF(R2118=Legend!$F$4,2,IF(R2118=Legend!$F$5,1,0)))</f>
        <v>2</v>
      </c>
      <c r="AH2118">
        <f>IF(S2118=Legend!$F$3,3,IF(S2118=Legend!$F$4,2,IF(S2118=Legend!$F$5,1,0)))</f>
        <v>3</v>
      </c>
      <c r="AK2118">
        <f>IF(V2118=Legend!$H$3,3,IF(V2118=Legend!$H$4,2,IF(V2118=Legend!$H$5,1,0)))</f>
        <v>2</v>
      </c>
      <c r="AM2118">
        <f t="shared" si="237"/>
        <v>14</v>
      </c>
    </row>
    <row r="2119" spans="1:39" ht="156" x14ac:dyDescent="0.3">
      <c r="A2119" t="s">
        <v>138</v>
      </c>
      <c r="B2119" t="s">
        <v>519</v>
      </c>
      <c r="C2119" t="s">
        <v>520</v>
      </c>
      <c r="D2119" t="s">
        <v>4757</v>
      </c>
      <c r="E2119" t="str">
        <f t="shared" si="231"/>
        <v>PT. AROMA PRIMA TETAP ABADI</v>
      </c>
      <c r="F2119" t="s">
        <v>138</v>
      </c>
      <c r="G2119" t="s">
        <v>21</v>
      </c>
      <c r="H2119" t="s">
        <v>21</v>
      </c>
      <c r="I2119" t="s">
        <v>22</v>
      </c>
      <c r="J2119" t="s">
        <v>41</v>
      </c>
      <c r="K2119" t="s">
        <v>24</v>
      </c>
      <c r="L2119" t="s">
        <v>25</v>
      </c>
      <c r="M2119" t="s">
        <v>25</v>
      </c>
      <c r="N2119" t="s">
        <v>38</v>
      </c>
      <c r="O2119" t="s">
        <v>25</v>
      </c>
      <c r="P2119" t="s">
        <v>25</v>
      </c>
      <c r="Q2119" t="s">
        <v>27</v>
      </c>
      <c r="R2119" t="s">
        <v>29</v>
      </c>
      <c r="S2119" t="s">
        <v>29</v>
      </c>
      <c r="T2119" t="s">
        <v>21</v>
      </c>
      <c r="U2119" t="s">
        <v>21</v>
      </c>
      <c r="V2119" t="s">
        <v>75</v>
      </c>
      <c r="W2119" s="2" t="s">
        <v>31</v>
      </c>
      <c r="Y2119">
        <f>IF(J2119=Legend!$B$3,0,IF(J2119=Legend!$B$4,1,IF(J2119=Legend!$B$5,2,0)))</f>
        <v>2</v>
      </c>
      <c r="Z2119">
        <f t="shared" si="232"/>
        <v>1</v>
      </c>
      <c r="AA2119">
        <f t="shared" si="233"/>
        <v>1</v>
      </c>
      <c r="AB2119">
        <f t="shared" si="234"/>
        <v>1</v>
      </c>
      <c r="AC2119">
        <f>IF(N2119=Legend!$D$3,3,IF(N2119=Legend!$D$4,2,IF(N2119=Legend!$D$5,1,0)))</f>
        <v>3</v>
      </c>
      <c r="AD2119">
        <f t="shared" si="235"/>
        <v>1</v>
      </c>
      <c r="AF2119">
        <f t="shared" si="236"/>
        <v>0</v>
      </c>
      <c r="AG2119">
        <f>IF(R2119=Legend!$F$3,3,IF(R2119=Legend!$F$4,2,IF(R2119=Legend!$F$5,1,0)))</f>
        <v>3</v>
      </c>
      <c r="AH2119">
        <f>IF(S2119=Legend!$F$3,3,IF(S2119=Legend!$F$4,2,IF(S2119=Legend!$F$5,1,0)))</f>
        <v>3</v>
      </c>
      <c r="AK2119">
        <f>IF(V2119=Legend!$H$3,3,IF(V2119=Legend!$H$4,2,IF(V2119=Legend!$H$5,1,0)))</f>
        <v>3</v>
      </c>
      <c r="AM2119">
        <f t="shared" si="237"/>
        <v>18</v>
      </c>
    </row>
    <row r="2120" spans="1:39" ht="109.2" x14ac:dyDescent="0.3">
      <c r="A2120" t="s">
        <v>155</v>
      </c>
      <c r="B2120" t="s">
        <v>3634</v>
      </c>
      <c r="C2120" t="s">
        <v>5136</v>
      </c>
      <c r="D2120" t="s">
        <v>5148</v>
      </c>
      <c r="E2120" t="str">
        <f t="shared" si="231"/>
        <v>PT. Babelmart Bersaudara Maju/SJKB020</v>
      </c>
      <c r="F2120" t="s">
        <v>155</v>
      </c>
      <c r="G2120" t="s">
        <v>21</v>
      </c>
      <c r="H2120" t="s">
        <v>21</v>
      </c>
      <c r="I2120" t="s">
        <v>22</v>
      </c>
      <c r="J2120" t="s">
        <v>23</v>
      </c>
      <c r="K2120" t="s">
        <v>24</v>
      </c>
      <c r="L2120" t="s">
        <v>25</v>
      </c>
      <c r="M2120" t="s">
        <v>25</v>
      </c>
      <c r="N2120" t="s">
        <v>26</v>
      </c>
      <c r="O2120" t="s">
        <v>25</v>
      </c>
      <c r="P2120" t="s">
        <v>25</v>
      </c>
      <c r="Q2120" t="s">
        <v>27</v>
      </c>
      <c r="R2120" t="s">
        <v>28</v>
      </c>
      <c r="S2120" t="s">
        <v>29</v>
      </c>
      <c r="T2120" t="s">
        <v>21</v>
      </c>
      <c r="U2120" t="s">
        <v>21</v>
      </c>
      <c r="V2120" t="s">
        <v>33</v>
      </c>
      <c r="W2120" s="2" t="s">
        <v>66</v>
      </c>
      <c r="Y2120">
        <f>IF(J2120=Legend!$B$3,0,IF(J2120=Legend!$B$4,1,IF(J2120=Legend!$B$5,2,0)))</f>
        <v>1</v>
      </c>
      <c r="Z2120">
        <f t="shared" si="232"/>
        <v>1</v>
      </c>
      <c r="AA2120">
        <f t="shared" si="233"/>
        <v>1</v>
      </c>
      <c r="AB2120">
        <f t="shared" si="234"/>
        <v>1</v>
      </c>
      <c r="AC2120">
        <f>IF(N2120=Legend!$D$3,3,IF(N2120=Legend!$D$4,2,IF(N2120=Legend!$D$5,1,0)))</f>
        <v>2</v>
      </c>
      <c r="AD2120">
        <f t="shared" si="235"/>
        <v>1</v>
      </c>
      <c r="AF2120">
        <f t="shared" si="236"/>
        <v>0</v>
      </c>
      <c r="AG2120">
        <f>IF(R2120=Legend!$F$3,3,IF(R2120=Legend!$F$4,2,IF(R2120=Legend!$F$5,1,0)))</f>
        <v>2</v>
      </c>
      <c r="AH2120">
        <f>IF(S2120=Legend!$F$3,3,IF(S2120=Legend!$F$4,2,IF(S2120=Legend!$F$5,1,0)))</f>
        <v>3</v>
      </c>
      <c r="AK2120">
        <f>IF(V2120=Legend!$H$3,3,IF(V2120=Legend!$H$4,2,IF(V2120=Legend!$H$5,1,0)))</f>
        <v>1</v>
      </c>
      <c r="AM2120">
        <f t="shared" si="237"/>
        <v>13</v>
      </c>
    </row>
    <row r="2121" spans="1:39" ht="156" x14ac:dyDescent="0.3">
      <c r="A2121" t="s">
        <v>70</v>
      </c>
      <c r="B2121" t="s">
        <v>3366</v>
      </c>
      <c r="C2121" t="s">
        <v>4360</v>
      </c>
      <c r="D2121" t="s">
        <v>4393</v>
      </c>
      <c r="E2121" t="str">
        <f t="shared" si="231"/>
        <v>PT. CENTRAL JAYA TAMA ABADI</v>
      </c>
      <c r="F2121" t="s">
        <v>70</v>
      </c>
      <c r="G2121" t="s">
        <v>21</v>
      </c>
      <c r="H2121" t="s">
        <v>21</v>
      </c>
      <c r="I2121" t="s">
        <v>22</v>
      </c>
      <c r="J2121" t="s">
        <v>35</v>
      </c>
      <c r="K2121" t="s">
        <v>24</v>
      </c>
      <c r="L2121" t="s">
        <v>25</v>
      </c>
      <c r="M2121" t="s">
        <v>25</v>
      </c>
      <c r="N2121" t="s">
        <v>47</v>
      </c>
      <c r="O2121" t="s">
        <v>25</v>
      </c>
      <c r="P2121" t="s">
        <v>21</v>
      </c>
      <c r="Q2121" t="s">
        <v>27</v>
      </c>
      <c r="R2121" t="s">
        <v>45</v>
      </c>
      <c r="S2121" t="s">
        <v>29</v>
      </c>
      <c r="T2121" t="s">
        <v>21</v>
      </c>
      <c r="U2121" t="s">
        <v>21</v>
      </c>
      <c r="V2121" t="s">
        <v>42</v>
      </c>
      <c r="W2121" s="2" t="s">
        <v>31</v>
      </c>
      <c r="Y2121">
        <f>IF(J2121=Legend!$B$3,0,IF(J2121=Legend!$B$4,1,IF(J2121=Legend!$B$5,2,0)))</f>
        <v>0</v>
      </c>
      <c r="Z2121">
        <f t="shared" si="232"/>
        <v>1</v>
      </c>
      <c r="AA2121">
        <f t="shared" si="233"/>
        <v>1</v>
      </c>
      <c r="AB2121">
        <f t="shared" si="234"/>
        <v>1</v>
      </c>
      <c r="AC2121">
        <f>IF(N2121=Legend!$D$3,3,IF(N2121=Legend!$D$4,2,IF(N2121=Legend!$D$5,1,0)))</f>
        <v>0</v>
      </c>
      <c r="AD2121">
        <f t="shared" si="235"/>
        <v>1</v>
      </c>
      <c r="AF2121">
        <f t="shared" si="236"/>
        <v>0</v>
      </c>
      <c r="AG2121">
        <f>IF(R2121=Legend!$F$3,3,IF(R2121=Legend!$F$4,2,IF(R2121=Legend!$F$5,1,0)))</f>
        <v>1</v>
      </c>
      <c r="AH2121">
        <f>IF(S2121=Legend!$F$3,3,IF(S2121=Legend!$F$4,2,IF(S2121=Legend!$F$5,1,0)))</f>
        <v>3</v>
      </c>
      <c r="AK2121">
        <f>IF(V2121=Legend!$H$3,3,IF(V2121=Legend!$H$4,2,IF(V2121=Legend!$H$5,1,0)))</f>
        <v>0</v>
      </c>
      <c r="AM2121">
        <f t="shared" si="237"/>
        <v>8</v>
      </c>
    </row>
    <row r="2122" spans="1:39" ht="140.4" x14ac:dyDescent="0.3">
      <c r="A2122" t="s">
        <v>59</v>
      </c>
      <c r="B2122" t="s">
        <v>3634</v>
      </c>
      <c r="C2122" t="s">
        <v>3635</v>
      </c>
      <c r="D2122" t="s">
        <v>3636</v>
      </c>
      <c r="E2122" t="str">
        <f t="shared" si="231"/>
        <v>PT. DUA SAUDARA TERUS JAYA</v>
      </c>
      <c r="F2122" t="s">
        <v>59</v>
      </c>
      <c r="G2122" t="s">
        <v>21</v>
      </c>
      <c r="H2122" t="s">
        <v>21</v>
      </c>
      <c r="I2122" t="s">
        <v>22</v>
      </c>
      <c r="J2122" t="s">
        <v>23</v>
      </c>
      <c r="K2122" t="s">
        <v>24</v>
      </c>
      <c r="L2122" t="s">
        <v>21</v>
      </c>
      <c r="M2122" t="s">
        <v>25</v>
      </c>
      <c r="N2122" t="s">
        <v>28</v>
      </c>
      <c r="O2122" t="s">
        <v>21</v>
      </c>
      <c r="P2122" t="s">
        <v>21</v>
      </c>
      <c r="Q2122" t="s">
        <v>27</v>
      </c>
      <c r="R2122" t="s">
        <v>45</v>
      </c>
      <c r="S2122" t="s">
        <v>28</v>
      </c>
      <c r="T2122" t="s">
        <v>21</v>
      </c>
      <c r="U2122" t="s">
        <v>21</v>
      </c>
      <c r="V2122" t="s">
        <v>33</v>
      </c>
      <c r="W2122" s="2" t="s">
        <v>34</v>
      </c>
      <c r="Y2122">
        <f>IF(J2122=Legend!$B$3,0,IF(J2122=Legend!$B$4,1,IF(J2122=Legend!$B$5,2,0)))</f>
        <v>1</v>
      </c>
      <c r="Z2122">
        <f t="shared" si="232"/>
        <v>1</v>
      </c>
      <c r="AA2122">
        <f t="shared" si="233"/>
        <v>0</v>
      </c>
      <c r="AB2122">
        <f t="shared" si="234"/>
        <v>1</v>
      </c>
      <c r="AC2122">
        <f>IF(N2122=Legend!$D$3,3,IF(N2122=Legend!$D$4,2,IF(N2122=Legend!$D$5,1,0)))</f>
        <v>1</v>
      </c>
      <c r="AD2122">
        <f t="shared" si="235"/>
        <v>0</v>
      </c>
      <c r="AF2122">
        <f t="shared" si="236"/>
        <v>0</v>
      </c>
      <c r="AG2122">
        <f>IF(R2122=Legend!$F$3,3,IF(R2122=Legend!$F$4,2,IF(R2122=Legend!$F$5,1,0)))</f>
        <v>1</v>
      </c>
      <c r="AH2122">
        <f>IF(S2122=Legend!$F$3,3,IF(S2122=Legend!$F$4,2,IF(S2122=Legend!$F$5,1,0)))</f>
        <v>2</v>
      </c>
      <c r="AK2122">
        <f>IF(V2122=Legend!$H$3,3,IF(V2122=Legend!$H$4,2,IF(V2122=Legend!$H$5,1,0)))</f>
        <v>1</v>
      </c>
      <c r="AM2122">
        <f t="shared" si="237"/>
        <v>8</v>
      </c>
    </row>
    <row r="2123" spans="1:39" ht="124.8" x14ac:dyDescent="0.3">
      <c r="A2123" t="s">
        <v>138</v>
      </c>
      <c r="B2123" t="s">
        <v>519</v>
      </c>
      <c r="C2123" t="s">
        <v>520</v>
      </c>
      <c r="D2123" t="s">
        <v>4767</v>
      </c>
      <c r="E2123" t="str">
        <f t="shared" si="231"/>
        <v>PT. GUDANG SEGARASA JAYA</v>
      </c>
      <c r="F2123" t="s">
        <v>138</v>
      </c>
      <c r="G2123" t="s">
        <v>21</v>
      </c>
      <c r="H2123" t="s">
        <v>21</v>
      </c>
      <c r="I2123" t="s">
        <v>54</v>
      </c>
      <c r="J2123" t="s">
        <v>35</v>
      </c>
      <c r="K2123" t="s">
        <v>24</v>
      </c>
      <c r="L2123" t="s">
        <v>25</v>
      </c>
      <c r="M2123" t="s">
        <v>25</v>
      </c>
      <c r="N2123" t="s">
        <v>38</v>
      </c>
      <c r="O2123" t="s">
        <v>25</v>
      </c>
      <c r="P2123" t="s">
        <v>25</v>
      </c>
      <c r="Q2123" t="s">
        <v>27</v>
      </c>
      <c r="R2123" t="s">
        <v>29</v>
      </c>
      <c r="S2123" t="s">
        <v>29</v>
      </c>
      <c r="T2123" t="s">
        <v>21</v>
      </c>
      <c r="U2123" t="s">
        <v>21</v>
      </c>
      <c r="V2123" t="s">
        <v>42</v>
      </c>
      <c r="W2123" s="2" t="s">
        <v>94</v>
      </c>
      <c r="Y2123">
        <f>IF(J2123=Legend!$B$3,0,IF(J2123=Legend!$B$4,1,IF(J2123=Legend!$B$5,2,0)))</f>
        <v>0</v>
      </c>
      <c r="Z2123">
        <f t="shared" si="232"/>
        <v>1</v>
      </c>
      <c r="AA2123">
        <f t="shared" si="233"/>
        <v>1</v>
      </c>
      <c r="AB2123">
        <f t="shared" si="234"/>
        <v>1</v>
      </c>
      <c r="AC2123">
        <f>IF(N2123=Legend!$D$3,3,IF(N2123=Legend!$D$4,2,IF(N2123=Legend!$D$5,1,0)))</f>
        <v>3</v>
      </c>
      <c r="AD2123">
        <f t="shared" si="235"/>
        <v>1</v>
      </c>
      <c r="AF2123">
        <f t="shared" si="236"/>
        <v>0</v>
      </c>
      <c r="AG2123">
        <f>IF(R2123=Legend!$F$3,3,IF(R2123=Legend!$F$4,2,IF(R2123=Legend!$F$5,1,0)))</f>
        <v>3</v>
      </c>
      <c r="AH2123">
        <f>IF(S2123=Legend!$F$3,3,IF(S2123=Legend!$F$4,2,IF(S2123=Legend!$F$5,1,0)))</f>
        <v>3</v>
      </c>
      <c r="AK2123">
        <f>IF(V2123=Legend!$H$3,3,IF(V2123=Legend!$H$4,2,IF(V2123=Legend!$H$5,1,0)))</f>
        <v>0</v>
      </c>
      <c r="AM2123">
        <f t="shared" si="237"/>
        <v>13</v>
      </c>
    </row>
    <row r="2124" spans="1:39" ht="156" x14ac:dyDescent="0.3">
      <c r="A2124" t="s">
        <v>39</v>
      </c>
      <c r="B2124" t="s">
        <v>162</v>
      </c>
      <c r="C2124" t="s">
        <v>656</v>
      </c>
      <c r="D2124" t="s">
        <v>678</v>
      </c>
      <c r="E2124" t="str">
        <f t="shared" si="231"/>
        <v>PT. HASTA KENCANA SAKTI</v>
      </c>
      <c r="F2124" t="s">
        <v>39</v>
      </c>
      <c r="G2124" t="s">
        <v>21</v>
      </c>
      <c r="H2124" t="s">
        <v>21</v>
      </c>
      <c r="I2124" t="s">
        <v>22</v>
      </c>
      <c r="J2124" t="s">
        <v>41</v>
      </c>
      <c r="K2124" t="s">
        <v>24</v>
      </c>
      <c r="L2124" t="s">
        <v>25</v>
      </c>
      <c r="M2124" t="s">
        <v>25</v>
      </c>
      <c r="N2124" t="s">
        <v>38</v>
      </c>
      <c r="O2124" t="s">
        <v>25</v>
      </c>
      <c r="P2124" t="s">
        <v>21</v>
      </c>
      <c r="Q2124" t="s">
        <v>27</v>
      </c>
      <c r="R2124" t="s">
        <v>29</v>
      </c>
      <c r="S2124" t="s">
        <v>29</v>
      </c>
      <c r="T2124" t="s">
        <v>21</v>
      </c>
      <c r="U2124" t="s">
        <v>21</v>
      </c>
      <c r="V2124" t="s">
        <v>75</v>
      </c>
      <c r="W2124" s="2" t="s">
        <v>31</v>
      </c>
      <c r="Y2124">
        <f>IF(J2124=Legend!$B$3,0,IF(J2124=Legend!$B$4,1,IF(J2124=Legend!$B$5,2,0)))</f>
        <v>2</v>
      </c>
      <c r="Z2124">
        <f t="shared" si="232"/>
        <v>1</v>
      </c>
      <c r="AA2124">
        <f t="shared" si="233"/>
        <v>1</v>
      </c>
      <c r="AB2124">
        <f t="shared" si="234"/>
        <v>1</v>
      </c>
      <c r="AC2124">
        <f>IF(N2124=Legend!$D$3,3,IF(N2124=Legend!$D$4,2,IF(N2124=Legend!$D$5,1,0)))</f>
        <v>3</v>
      </c>
      <c r="AD2124">
        <f t="shared" si="235"/>
        <v>1</v>
      </c>
      <c r="AF2124">
        <f t="shared" si="236"/>
        <v>0</v>
      </c>
      <c r="AG2124">
        <f>IF(R2124=Legend!$F$3,3,IF(R2124=Legend!$F$4,2,IF(R2124=Legend!$F$5,1,0)))</f>
        <v>3</v>
      </c>
      <c r="AH2124">
        <f>IF(S2124=Legend!$F$3,3,IF(S2124=Legend!$F$4,2,IF(S2124=Legend!$F$5,1,0)))</f>
        <v>3</v>
      </c>
      <c r="AK2124">
        <f>IF(V2124=Legend!$H$3,3,IF(V2124=Legend!$H$4,2,IF(V2124=Legend!$H$5,1,0)))</f>
        <v>3</v>
      </c>
      <c r="AM2124">
        <f t="shared" si="237"/>
        <v>18</v>
      </c>
    </row>
    <row r="2125" spans="1:39" ht="156" x14ac:dyDescent="0.3">
      <c r="A2125" t="s">
        <v>82</v>
      </c>
      <c r="B2125" t="s">
        <v>284</v>
      </c>
      <c r="C2125" t="s">
        <v>3830</v>
      </c>
      <c r="D2125" t="s">
        <v>4629</v>
      </c>
      <c r="E2125" t="str">
        <f t="shared" si="231"/>
        <v>PT. HOLAMART USAHA BERSAMA (PADANG BULAN)</v>
      </c>
      <c r="F2125" t="s">
        <v>82</v>
      </c>
      <c r="G2125" t="s">
        <v>21</v>
      </c>
      <c r="H2125" t="s">
        <v>21</v>
      </c>
      <c r="I2125" t="s">
        <v>22</v>
      </c>
      <c r="J2125" t="s">
        <v>23</v>
      </c>
      <c r="K2125" t="s">
        <v>24</v>
      </c>
      <c r="L2125" t="s">
        <v>25</v>
      </c>
      <c r="M2125" t="s">
        <v>25</v>
      </c>
      <c r="N2125" t="s">
        <v>26</v>
      </c>
      <c r="O2125" t="s">
        <v>25</v>
      </c>
      <c r="P2125" t="s">
        <v>21</v>
      </c>
      <c r="Q2125" t="s">
        <v>27</v>
      </c>
      <c r="R2125" t="s">
        <v>28</v>
      </c>
      <c r="S2125" t="s">
        <v>29</v>
      </c>
      <c r="T2125" t="s">
        <v>21</v>
      </c>
      <c r="U2125" t="s">
        <v>21</v>
      </c>
      <c r="V2125" t="s">
        <v>33</v>
      </c>
      <c r="W2125" s="2" t="s">
        <v>31</v>
      </c>
      <c r="Y2125">
        <f>IF(J2125=Legend!$B$3,0,IF(J2125=Legend!$B$4,1,IF(J2125=Legend!$B$5,2,0)))</f>
        <v>1</v>
      </c>
      <c r="Z2125">
        <f t="shared" si="232"/>
        <v>1</v>
      </c>
      <c r="AA2125">
        <f t="shared" si="233"/>
        <v>1</v>
      </c>
      <c r="AB2125">
        <f t="shared" si="234"/>
        <v>1</v>
      </c>
      <c r="AC2125">
        <f>IF(N2125=Legend!$D$3,3,IF(N2125=Legend!$D$4,2,IF(N2125=Legend!$D$5,1,0)))</f>
        <v>2</v>
      </c>
      <c r="AD2125">
        <f t="shared" si="235"/>
        <v>1</v>
      </c>
      <c r="AF2125">
        <f t="shared" si="236"/>
        <v>0</v>
      </c>
      <c r="AG2125">
        <f>IF(R2125=Legend!$F$3,3,IF(R2125=Legend!$F$4,2,IF(R2125=Legend!$F$5,1,0)))</f>
        <v>2</v>
      </c>
      <c r="AH2125">
        <f>IF(S2125=Legend!$F$3,3,IF(S2125=Legend!$F$4,2,IF(S2125=Legend!$F$5,1,0)))</f>
        <v>3</v>
      </c>
      <c r="AK2125">
        <f>IF(V2125=Legend!$H$3,3,IF(V2125=Legend!$H$4,2,IF(V2125=Legend!$H$5,1,0)))</f>
        <v>1</v>
      </c>
      <c r="AM2125">
        <f t="shared" si="237"/>
        <v>13</v>
      </c>
    </row>
    <row r="2126" spans="1:39" ht="140.4" x14ac:dyDescent="0.3">
      <c r="A2126" t="s">
        <v>19</v>
      </c>
      <c r="B2126" t="s">
        <v>162</v>
      </c>
      <c r="C2126" t="s">
        <v>181</v>
      </c>
      <c r="D2126" t="s">
        <v>204</v>
      </c>
      <c r="E2126" t="str">
        <f t="shared" si="231"/>
        <v>PT. JUMBO SUPERCENTER SEJAHTERA</v>
      </c>
      <c r="F2126" t="s">
        <v>58</v>
      </c>
      <c r="G2126" t="s">
        <v>21</v>
      </c>
      <c r="H2126" t="s">
        <v>21</v>
      </c>
      <c r="I2126" t="s">
        <v>22</v>
      </c>
      <c r="J2126" t="s">
        <v>41</v>
      </c>
      <c r="K2126" t="s">
        <v>24</v>
      </c>
      <c r="L2126" t="s">
        <v>25</v>
      </c>
      <c r="M2126" t="s">
        <v>25</v>
      </c>
      <c r="N2126" t="s">
        <v>38</v>
      </c>
      <c r="O2126" t="s">
        <v>25</v>
      </c>
      <c r="P2126" t="s">
        <v>21</v>
      </c>
      <c r="Q2126" t="s">
        <v>27</v>
      </c>
      <c r="R2126" t="s">
        <v>28</v>
      </c>
      <c r="S2126" t="s">
        <v>29</v>
      </c>
      <c r="T2126" t="s">
        <v>21</v>
      </c>
      <c r="U2126" t="s">
        <v>21</v>
      </c>
      <c r="V2126" t="s">
        <v>30</v>
      </c>
      <c r="W2126" s="2" t="s">
        <v>34</v>
      </c>
      <c r="Y2126">
        <f>IF(J2126=Legend!$B$3,0,IF(J2126=Legend!$B$4,1,IF(J2126=Legend!$B$5,2,0)))</f>
        <v>2</v>
      </c>
      <c r="Z2126">
        <f t="shared" si="232"/>
        <v>1</v>
      </c>
      <c r="AA2126">
        <f t="shared" si="233"/>
        <v>1</v>
      </c>
      <c r="AB2126">
        <f t="shared" si="234"/>
        <v>1</v>
      </c>
      <c r="AC2126">
        <f>IF(N2126=Legend!$D$3,3,IF(N2126=Legend!$D$4,2,IF(N2126=Legend!$D$5,1,0)))</f>
        <v>3</v>
      </c>
      <c r="AD2126">
        <f t="shared" si="235"/>
        <v>1</v>
      </c>
      <c r="AF2126">
        <f t="shared" si="236"/>
        <v>0</v>
      </c>
      <c r="AG2126">
        <f>IF(R2126=Legend!$F$3,3,IF(R2126=Legend!$F$4,2,IF(R2126=Legend!$F$5,1,0)))</f>
        <v>2</v>
      </c>
      <c r="AH2126">
        <f>IF(S2126=Legend!$F$3,3,IF(S2126=Legend!$F$4,2,IF(S2126=Legend!$F$5,1,0)))</f>
        <v>3</v>
      </c>
      <c r="AK2126">
        <f>IF(V2126=Legend!$H$3,3,IF(V2126=Legend!$H$4,2,IF(V2126=Legend!$H$5,1,0)))</f>
        <v>2</v>
      </c>
      <c r="AM2126">
        <f t="shared" si="237"/>
        <v>16</v>
      </c>
    </row>
    <row r="2127" spans="1:39" ht="140.4" x14ac:dyDescent="0.3">
      <c r="A2127" t="s">
        <v>114</v>
      </c>
      <c r="B2127" t="s">
        <v>2870</v>
      </c>
      <c r="C2127" t="s">
        <v>3618</v>
      </c>
      <c r="D2127" t="s">
        <v>4636</v>
      </c>
      <c r="E2127" t="str">
        <f t="shared" si="231"/>
        <v>PT. KELUARGA TI SEJAHTERA JAMBI</v>
      </c>
      <c r="F2127" t="s">
        <v>139</v>
      </c>
      <c r="G2127" t="s">
        <v>21</v>
      </c>
      <c r="H2127" t="s">
        <v>21</v>
      </c>
      <c r="I2127" t="s">
        <v>22</v>
      </c>
      <c r="J2127" t="s">
        <v>41</v>
      </c>
      <c r="K2127" t="s">
        <v>24</v>
      </c>
      <c r="L2127" t="s">
        <v>25</v>
      </c>
      <c r="M2127" t="s">
        <v>25</v>
      </c>
      <c r="N2127" t="s">
        <v>26</v>
      </c>
      <c r="O2127" t="s">
        <v>25</v>
      </c>
      <c r="P2127" t="s">
        <v>21</v>
      </c>
      <c r="Q2127" t="s">
        <v>27</v>
      </c>
      <c r="R2127" t="s">
        <v>29</v>
      </c>
      <c r="S2127" t="s">
        <v>29</v>
      </c>
      <c r="T2127" t="s">
        <v>21</v>
      </c>
      <c r="U2127" t="s">
        <v>21</v>
      </c>
      <c r="V2127" t="s">
        <v>30</v>
      </c>
      <c r="W2127" s="2" t="s">
        <v>34</v>
      </c>
      <c r="Y2127">
        <f>IF(J2127=Legend!$B$3,0,IF(J2127=Legend!$B$4,1,IF(J2127=Legend!$B$5,2,0)))</f>
        <v>2</v>
      </c>
      <c r="Z2127">
        <f t="shared" si="232"/>
        <v>1</v>
      </c>
      <c r="AA2127">
        <f t="shared" si="233"/>
        <v>1</v>
      </c>
      <c r="AB2127">
        <f t="shared" si="234"/>
        <v>1</v>
      </c>
      <c r="AC2127">
        <f>IF(N2127=Legend!$D$3,3,IF(N2127=Legend!$D$4,2,IF(N2127=Legend!$D$5,1,0)))</f>
        <v>2</v>
      </c>
      <c r="AD2127">
        <f t="shared" si="235"/>
        <v>1</v>
      </c>
      <c r="AF2127">
        <f t="shared" si="236"/>
        <v>0</v>
      </c>
      <c r="AG2127">
        <f>IF(R2127=Legend!$F$3,3,IF(R2127=Legend!$F$4,2,IF(R2127=Legend!$F$5,1,0)))</f>
        <v>3</v>
      </c>
      <c r="AH2127">
        <f>IF(S2127=Legend!$F$3,3,IF(S2127=Legend!$F$4,2,IF(S2127=Legend!$F$5,1,0)))</f>
        <v>3</v>
      </c>
      <c r="AK2127">
        <f>IF(V2127=Legend!$H$3,3,IF(V2127=Legend!$H$4,2,IF(V2127=Legend!$H$5,1,0)))</f>
        <v>2</v>
      </c>
      <c r="AM2127">
        <f t="shared" si="237"/>
        <v>16</v>
      </c>
    </row>
    <row r="2128" spans="1:39" ht="140.4" x14ac:dyDescent="0.3">
      <c r="A2128" t="s">
        <v>65</v>
      </c>
      <c r="B2128" t="s">
        <v>162</v>
      </c>
      <c r="C2128" t="s">
        <v>3068</v>
      </c>
      <c r="D2128" t="s">
        <v>3070</v>
      </c>
      <c r="E2128" t="str">
        <f t="shared" si="231"/>
        <v>PT. MEGA PRIMA KOBAT</v>
      </c>
      <c r="F2128" t="s">
        <v>65</v>
      </c>
      <c r="G2128" t="s">
        <v>21</v>
      </c>
      <c r="H2128" t="s">
        <v>21</v>
      </c>
      <c r="I2128" t="s">
        <v>22</v>
      </c>
      <c r="J2128" t="s">
        <v>23</v>
      </c>
      <c r="K2128" t="s">
        <v>24</v>
      </c>
      <c r="L2128" t="s">
        <v>25</v>
      </c>
      <c r="M2128" t="s">
        <v>25</v>
      </c>
      <c r="N2128" t="s">
        <v>38</v>
      </c>
      <c r="O2128" t="s">
        <v>25</v>
      </c>
      <c r="P2128" t="s">
        <v>21</v>
      </c>
      <c r="Q2128" t="s">
        <v>72</v>
      </c>
      <c r="R2128" t="s">
        <v>28</v>
      </c>
      <c r="S2128" t="s">
        <v>29</v>
      </c>
      <c r="T2128" t="s">
        <v>21</v>
      </c>
      <c r="U2128" t="s">
        <v>21</v>
      </c>
      <c r="V2128" t="s">
        <v>75</v>
      </c>
      <c r="W2128" s="2" t="s">
        <v>34</v>
      </c>
      <c r="Y2128">
        <f>IF(J2128=Legend!$B$3,0,IF(J2128=Legend!$B$4,1,IF(J2128=Legend!$B$5,2,0)))</f>
        <v>1</v>
      </c>
      <c r="Z2128">
        <f t="shared" si="232"/>
        <v>1</v>
      </c>
      <c r="AA2128">
        <f t="shared" si="233"/>
        <v>1</v>
      </c>
      <c r="AB2128">
        <f t="shared" si="234"/>
        <v>1</v>
      </c>
      <c r="AC2128">
        <f>IF(N2128=Legend!$D$3,3,IF(N2128=Legend!$D$4,2,IF(N2128=Legend!$D$5,1,0)))</f>
        <v>3</v>
      </c>
      <c r="AD2128">
        <f t="shared" si="235"/>
        <v>1</v>
      </c>
      <c r="AF2128">
        <f t="shared" si="236"/>
        <v>2</v>
      </c>
      <c r="AG2128">
        <f>IF(R2128=Legend!$F$3,3,IF(R2128=Legend!$F$4,2,IF(R2128=Legend!$F$5,1,0)))</f>
        <v>2</v>
      </c>
      <c r="AH2128">
        <f>IF(S2128=Legend!$F$3,3,IF(S2128=Legend!$F$4,2,IF(S2128=Legend!$F$5,1,0)))</f>
        <v>3</v>
      </c>
      <c r="AK2128">
        <f>IF(V2128=Legend!$H$3,3,IF(V2128=Legend!$H$4,2,IF(V2128=Legend!$H$5,1,0)))</f>
        <v>3</v>
      </c>
      <c r="AM2128">
        <f t="shared" si="237"/>
        <v>18</v>
      </c>
    </row>
    <row r="2129" spans="1:39" ht="156" x14ac:dyDescent="0.3">
      <c r="A2129" t="s">
        <v>82</v>
      </c>
      <c r="B2129" t="s">
        <v>284</v>
      </c>
      <c r="C2129" t="s">
        <v>3830</v>
      </c>
      <c r="D2129" t="s">
        <v>4627</v>
      </c>
      <c r="E2129" t="str">
        <f t="shared" si="231"/>
        <v>PT. MULTI ANUGERAH BERKAT</v>
      </c>
      <c r="F2129" t="s">
        <v>82</v>
      </c>
      <c r="G2129" t="s">
        <v>21</v>
      </c>
      <c r="H2129" t="s">
        <v>21</v>
      </c>
      <c r="I2129" t="s">
        <v>22</v>
      </c>
      <c r="J2129" t="s">
        <v>23</v>
      </c>
      <c r="K2129" t="s">
        <v>24</v>
      </c>
      <c r="L2129" t="s">
        <v>25</v>
      </c>
      <c r="M2129" t="s">
        <v>25</v>
      </c>
      <c r="N2129" t="s">
        <v>26</v>
      </c>
      <c r="O2129" t="s">
        <v>25</v>
      </c>
      <c r="P2129" t="s">
        <v>21</v>
      </c>
      <c r="Q2129" t="s">
        <v>27</v>
      </c>
      <c r="R2129" t="s">
        <v>28</v>
      </c>
      <c r="S2129" t="s">
        <v>29</v>
      </c>
      <c r="T2129" t="s">
        <v>21</v>
      </c>
      <c r="U2129" t="s">
        <v>21</v>
      </c>
      <c r="V2129" t="s">
        <v>30</v>
      </c>
      <c r="W2129" s="2" t="s">
        <v>31</v>
      </c>
      <c r="Y2129">
        <f>IF(J2129=Legend!$B$3,0,IF(J2129=Legend!$B$4,1,IF(J2129=Legend!$B$5,2,0)))</f>
        <v>1</v>
      </c>
      <c r="Z2129">
        <f t="shared" si="232"/>
        <v>1</v>
      </c>
      <c r="AA2129">
        <f t="shared" si="233"/>
        <v>1</v>
      </c>
      <c r="AB2129">
        <f t="shared" si="234"/>
        <v>1</v>
      </c>
      <c r="AC2129">
        <f>IF(N2129=Legend!$D$3,3,IF(N2129=Legend!$D$4,2,IF(N2129=Legend!$D$5,1,0)))</f>
        <v>2</v>
      </c>
      <c r="AD2129">
        <f t="shared" si="235"/>
        <v>1</v>
      </c>
      <c r="AF2129">
        <f t="shared" si="236"/>
        <v>0</v>
      </c>
      <c r="AG2129">
        <f>IF(R2129=Legend!$F$3,3,IF(R2129=Legend!$F$4,2,IF(R2129=Legend!$F$5,1,0)))</f>
        <v>2</v>
      </c>
      <c r="AH2129">
        <f>IF(S2129=Legend!$F$3,3,IF(S2129=Legend!$F$4,2,IF(S2129=Legend!$F$5,1,0)))</f>
        <v>3</v>
      </c>
      <c r="AK2129">
        <f>IF(V2129=Legend!$H$3,3,IF(V2129=Legend!$H$4,2,IF(V2129=Legend!$H$5,1,0)))</f>
        <v>2</v>
      </c>
      <c r="AM2129">
        <f t="shared" si="237"/>
        <v>14</v>
      </c>
    </row>
    <row r="2130" spans="1:39" ht="140.4" x14ac:dyDescent="0.3">
      <c r="A2130" t="s">
        <v>137</v>
      </c>
      <c r="B2130" t="s">
        <v>2870</v>
      </c>
      <c r="C2130" t="s">
        <v>3618</v>
      </c>
      <c r="D2130" t="s">
        <v>4693</v>
      </c>
      <c r="E2130" t="str">
        <f t="shared" si="231"/>
        <v>PT. PERMATA REZEKI SENTOSA</v>
      </c>
      <c r="F2130" t="s">
        <v>137</v>
      </c>
      <c r="G2130" t="s">
        <v>21</v>
      </c>
      <c r="H2130" t="s">
        <v>21</v>
      </c>
      <c r="I2130" t="s">
        <v>22</v>
      </c>
      <c r="J2130" t="s">
        <v>23</v>
      </c>
      <c r="K2130" t="s">
        <v>24</v>
      </c>
      <c r="L2130" t="s">
        <v>25</v>
      </c>
      <c r="M2130" t="s">
        <v>25</v>
      </c>
      <c r="N2130" t="s">
        <v>38</v>
      </c>
      <c r="O2130" t="s">
        <v>25</v>
      </c>
      <c r="P2130" t="s">
        <v>21</v>
      </c>
      <c r="Q2130" t="s">
        <v>80</v>
      </c>
      <c r="R2130" t="s">
        <v>28</v>
      </c>
      <c r="S2130" t="s">
        <v>29</v>
      </c>
      <c r="T2130" t="s">
        <v>21</v>
      </c>
      <c r="U2130" t="s">
        <v>21</v>
      </c>
      <c r="V2130" t="s">
        <v>33</v>
      </c>
      <c r="W2130" s="2" t="s">
        <v>34</v>
      </c>
      <c r="Y2130">
        <f>IF(J2130=Legend!$B$3,0,IF(J2130=Legend!$B$4,1,IF(J2130=Legend!$B$5,2,0)))</f>
        <v>1</v>
      </c>
      <c r="Z2130">
        <f t="shared" si="232"/>
        <v>1</v>
      </c>
      <c r="AA2130">
        <f t="shared" si="233"/>
        <v>1</v>
      </c>
      <c r="AB2130">
        <f t="shared" si="234"/>
        <v>1</v>
      </c>
      <c r="AC2130">
        <f>IF(N2130=Legend!$D$3,3,IF(N2130=Legend!$D$4,2,IF(N2130=Legend!$D$5,1,0)))</f>
        <v>3</v>
      </c>
      <c r="AD2130">
        <f t="shared" si="235"/>
        <v>1</v>
      </c>
      <c r="AF2130">
        <f t="shared" si="236"/>
        <v>2</v>
      </c>
      <c r="AG2130">
        <f>IF(R2130=Legend!$F$3,3,IF(R2130=Legend!$F$4,2,IF(R2130=Legend!$F$5,1,0)))</f>
        <v>2</v>
      </c>
      <c r="AH2130">
        <f>IF(S2130=Legend!$F$3,3,IF(S2130=Legend!$F$4,2,IF(S2130=Legend!$F$5,1,0)))</f>
        <v>3</v>
      </c>
      <c r="AK2130">
        <f>IF(V2130=Legend!$H$3,3,IF(V2130=Legend!$H$4,2,IF(V2130=Legend!$H$5,1,0)))</f>
        <v>1</v>
      </c>
      <c r="AM2130">
        <f t="shared" si="237"/>
        <v>16</v>
      </c>
    </row>
    <row r="2131" spans="1:39" ht="31.2" x14ac:dyDescent="0.3">
      <c r="A2131" t="s">
        <v>137</v>
      </c>
      <c r="B2131" t="s">
        <v>2870</v>
      </c>
      <c r="C2131" t="s">
        <v>3618</v>
      </c>
      <c r="D2131" t="s">
        <v>4701</v>
      </c>
      <c r="E2131" t="str">
        <f t="shared" si="231"/>
        <v>PT. SAIMEN CITRA RASA</v>
      </c>
      <c r="F2131" t="s">
        <v>137</v>
      </c>
      <c r="G2131" t="s">
        <v>21</v>
      </c>
      <c r="H2131" t="s">
        <v>21</v>
      </c>
      <c r="I2131" t="s">
        <v>22</v>
      </c>
      <c r="J2131" t="s">
        <v>23</v>
      </c>
      <c r="K2131" t="s">
        <v>24</v>
      </c>
      <c r="L2131" t="s">
        <v>21</v>
      </c>
      <c r="M2131" t="s">
        <v>21</v>
      </c>
      <c r="N2131" t="s">
        <v>47</v>
      </c>
      <c r="O2131" t="s">
        <v>21</v>
      </c>
      <c r="P2131" t="s">
        <v>25</v>
      </c>
      <c r="Q2131" t="s">
        <v>27</v>
      </c>
      <c r="R2131" t="s">
        <v>28</v>
      </c>
      <c r="S2131" t="s">
        <v>29</v>
      </c>
      <c r="T2131" t="s">
        <v>21</v>
      </c>
      <c r="U2131" t="s">
        <v>21</v>
      </c>
      <c r="V2131" t="s">
        <v>30</v>
      </c>
      <c r="W2131" s="18" t="s">
        <v>101</v>
      </c>
      <c r="Y2131">
        <f>IF(J2131=Legend!$B$3,0,IF(J2131=Legend!$B$4,1,IF(J2131=Legend!$B$5,2,0)))</f>
        <v>1</v>
      </c>
      <c r="Z2131">
        <f t="shared" si="232"/>
        <v>1</v>
      </c>
      <c r="AA2131">
        <f t="shared" si="233"/>
        <v>0</v>
      </c>
      <c r="AB2131">
        <f t="shared" si="234"/>
        <v>0</v>
      </c>
      <c r="AC2131">
        <f>IF(N2131=Legend!$D$3,3,IF(N2131=Legend!$D$4,2,IF(N2131=Legend!$D$5,1,0)))</f>
        <v>0</v>
      </c>
      <c r="AD2131">
        <f t="shared" si="235"/>
        <v>0</v>
      </c>
      <c r="AF2131">
        <f t="shared" si="236"/>
        <v>0</v>
      </c>
      <c r="AG2131">
        <f>IF(R2131=Legend!$F$3,3,IF(R2131=Legend!$F$4,2,IF(R2131=Legend!$F$5,1,0)))</f>
        <v>2</v>
      </c>
      <c r="AH2131">
        <f>IF(S2131=Legend!$F$3,3,IF(S2131=Legend!$F$4,2,IF(S2131=Legend!$F$5,1,0)))</f>
        <v>3</v>
      </c>
      <c r="AK2131">
        <f>IF(V2131=Legend!$H$3,3,IF(V2131=Legend!$H$4,2,IF(V2131=Legend!$H$5,1,0)))</f>
        <v>2</v>
      </c>
      <c r="AM2131">
        <f t="shared" si="237"/>
        <v>9</v>
      </c>
    </row>
    <row r="2132" spans="1:39" ht="140.4" x14ac:dyDescent="0.3">
      <c r="A2132" t="s">
        <v>36</v>
      </c>
      <c r="B2132" t="s">
        <v>284</v>
      </c>
      <c r="C2132" t="s">
        <v>2615</v>
      </c>
      <c r="D2132" t="s">
        <v>2645</v>
      </c>
      <c r="E2132" t="str">
        <f t="shared" si="231"/>
        <v>PT. SATRIA WIJAYA BAHARI</v>
      </c>
      <c r="F2132" t="s">
        <v>36</v>
      </c>
      <c r="G2132" t="s">
        <v>21</v>
      </c>
      <c r="H2132" t="s">
        <v>21</v>
      </c>
      <c r="I2132" t="s">
        <v>22</v>
      </c>
      <c r="J2132" t="s">
        <v>23</v>
      </c>
      <c r="K2132" t="s">
        <v>24</v>
      </c>
      <c r="L2132" t="s">
        <v>25</v>
      </c>
      <c r="M2132" t="s">
        <v>25</v>
      </c>
      <c r="N2132" t="s">
        <v>28</v>
      </c>
      <c r="O2132" t="s">
        <v>25</v>
      </c>
      <c r="P2132" t="s">
        <v>21</v>
      </c>
      <c r="Q2132" t="s">
        <v>27</v>
      </c>
      <c r="R2132" t="s">
        <v>45</v>
      </c>
      <c r="S2132" t="s">
        <v>29</v>
      </c>
      <c r="T2132" t="s">
        <v>21</v>
      </c>
      <c r="U2132" t="s">
        <v>21</v>
      </c>
      <c r="V2132" t="s">
        <v>33</v>
      </c>
      <c r="W2132" s="2" t="s">
        <v>34</v>
      </c>
      <c r="Y2132">
        <f>IF(J2132=Legend!$B$3,0,IF(J2132=Legend!$B$4,1,IF(J2132=Legend!$B$5,2,0)))</f>
        <v>1</v>
      </c>
      <c r="Z2132">
        <f t="shared" si="232"/>
        <v>1</v>
      </c>
      <c r="AA2132">
        <f t="shared" si="233"/>
        <v>1</v>
      </c>
      <c r="AB2132">
        <f t="shared" si="234"/>
        <v>1</v>
      </c>
      <c r="AC2132">
        <f>IF(N2132=Legend!$D$3,3,IF(N2132=Legend!$D$4,2,IF(N2132=Legend!$D$5,1,0)))</f>
        <v>1</v>
      </c>
      <c r="AD2132">
        <f t="shared" si="235"/>
        <v>1</v>
      </c>
      <c r="AF2132">
        <f t="shared" si="236"/>
        <v>0</v>
      </c>
      <c r="AG2132">
        <f>IF(R2132=Legend!$F$3,3,IF(R2132=Legend!$F$4,2,IF(R2132=Legend!$F$5,1,0)))</f>
        <v>1</v>
      </c>
      <c r="AH2132">
        <f>IF(S2132=Legend!$F$3,3,IF(S2132=Legend!$F$4,2,IF(S2132=Legend!$F$5,1,0)))</f>
        <v>3</v>
      </c>
      <c r="AK2132">
        <f>IF(V2132=Legend!$H$3,3,IF(V2132=Legend!$H$4,2,IF(V2132=Legend!$H$5,1,0)))</f>
        <v>1</v>
      </c>
      <c r="AM2132">
        <f t="shared" si="237"/>
        <v>11</v>
      </c>
    </row>
    <row r="2133" spans="1:39" ht="140.4" x14ac:dyDescent="0.3">
      <c r="A2133" t="s">
        <v>79</v>
      </c>
      <c r="B2133" t="s">
        <v>162</v>
      </c>
      <c r="C2133" t="s">
        <v>513</v>
      </c>
      <c r="D2133" t="s">
        <v>517</v>
      </c>
      <c r="E2133" t="str">
        <f t="shared" si="231"/>
        <v>PT. SINAR TIARA MUSTIKA</v>
      </c>
      <c r="F2133" t="s">
        <v>79</v>
      </c>
      <c r="G2133" t="s">
        <v>21</v>
      </c>
      <c r="H2133" t="s">
        <v>21</v>
      </c>
      <c r="I2133" t="s">
        <v>22</v>
      </c>
      <c r="J2133" t="s">
        <v>35</v>
      </c>
      <c r="K2133" t="s">
        <v>24</v>
      </c>
      <c r="L2133" t="s">
        <v>25</v>
      </c>
      <c r="M2133" t="s">
        <v>25</v>
      </c>
      <c r="N2133" t="s">
        <v>38</v>
      </c>
      <c r="O2133" t="s">
        <v>25</v>
      </c>
      <c r="P2133" t="s">
        <v>21</v>
      </c>
      <c r="Q2133" t="s">
        <v>27</v>
      </c>
      <c r="R2133" t="s">
        <v>28</v>
      </c>
      <c r="S2133" t="s">
        <v>29</v>
      </c>
      <c r="T2133" t="s">
        <v>21</v>
      </c>
      <c r="U2133" t="s">
        <v>21</v>
      </c>
      <c r="V2133" t="s">
        <v>30</v>
      </c>
      <c r="W2133" s="2" t="s">
        <v>34</v>
      </c>
      <c r="Y2133">
        <f>IF(J2133=Legend!$B$3,0,IF(J2133=Legend!$B$4,1,IF(J2133=Legend!$B$5,2,0)))</f>
        <v>0</v>
      </c>
      <c r="Z2133">
        <f t="shared" si="232"/>
        <v>1</v>
      </c>
      <c r="AA2133">
        <f t="shared" si="233"/>
        <v>1</v>
      </c>
      <c r="AB2133">
        <f t="shared" si="234"/>
        <v>1</v>
      </c>
      <c r="AC2133">
        <f>IF(N2133=Legend!$D$3,3,IF(N2133=Legend!$D$4,2,IF(N2133=Legend!$D$5,1,0)))</f>
        <v>3</v>
      </c>
      <c r="AD2133">
        <f t="shared" si="235"/>
        <v>1</v>
      </c>
      <c r="AF2133">
        <f t="shared" si="236"/>
        <v>0</v>
      </c>
      <c r="AG2133">
        <f>IF(R2133=Legend!$F$3,3,IF(R2133=Legend!$F$4,2,IF(R2133=Legend!$F$5,1,0)))</f>
        <v>2</v>
      </c>
      <c r="AH2133">
        <f>IF(S2133=Legend!$F$3,3,IF(S2133=Legend!$F$4,2,IF(S2133=Legend!$F$5,1,0)))</f>
        <v>3</v>
      </c>
      <c r="AK2133">
        <f>IF(V2133=Legend!$H$3,3,IF(V2133=Legend!$H$4,2,IF(V2133=Legend!$H$5,1,0)))</f>
        <v>2</v>
      </c>
      <c r="AM2133">
        <f t="shared" si="237"/>
        <v>14</v>
      </c>
    </row>
    <row r="2134" spans="1:39" ht="109.2" x14ac:dyDescent="0.3">
      <c r="A2134" t="s">
        <v>61</v>
      </c>
      <c r="B2134" t="s">
        <v>1190</v>
      </c>
      <c r="C2134" t="s">
        <v>1191</v>
      </c>
      <c r="D2134" t="s">
        <v>1230</v>
      </c>
      <c r="E2134" t="str">
        <f t="shared" si="231"/>
        <v>PT. SURYA BINTAN MANDIRI</v>
      </c>
      <c r="F2134" t="s">
        <v>61</v>
      </c>
      <c r="G2134" t="s">
        <v>21</v>
      </c>
      <c r="H2134" t="s">
        <v>21</v>
      </c>
      <c r="I2134" t="s">
        <v>22</v>
      </c>
      <c r="J2134" t="s">
        <v>35</v>
      </c>
      <c r="K2134" t="s">
        <v>24</v>
      </c>
      <c r="L2134" t="s">
        <v>25</v>
      </c>
      <c r="M2134" t="s">
        <v>25</v>
      </c>
      <c r="N2134" t="s">
        <v>38</v>
      </c>
      <c r="O2134" t="s">
        <v>25</v>
      </c>
      <c r="P2134" t="s">
        <v>21</v>
      </c>
      <c r="Q2134" t="s">
        <v>27</v>
      </c>
      <c r="R2134" t="s">
        <v>28</v>
      </c>
      <c r="S2134" t="s">
        <v>29</v>
      </c>
      <c r="T2134" t="s">
        <v>21</v>
      </c>
      <c r="U2134" t="s">
        <v>21</v>
      </c>
      <c r="V2134" t="s">
        <v>42</v>
      </c>
      <c r="W2134" s="2" t="s">
        <v>66</v>
      </c>
      <c r="Y2134">
        <f>IF(J2134=Legend!$B$3,0,IF(J2134=Legend!$B$4,1,IF(J2134=Legend!$B$5,2,0)))</f>
        <v>0</v>
      </c>
      <c r="Z2134">
        <f t="shared" si="232"/>
        <v>1</v>
      </c>
      <c r="AA2134">
        <f t="shared" si="233"/>
        <v>1</v>
      </c>
      <c r="AB2134">
        <f t="shared" si="234"/>
        <v>1</v>
      </c>
      <c r="AC2134">
        <f>IF(N2134=Legend!$D$3,3,IF(N2134=Legend!$D$4,2,IF(N2134=Legend!$D$5,1,0)))</f>
        <v>3</v>
      </c>
      <c r="AD2134">
        <f t="shared" si="235"/>
        <v>1</v>
      </c>
      <c r="AF2134">
        <f t="shared" si="236"/>
        <v>0</v>
      </c>
      <c r="AG2134">
        <f>IF(R2134=Legend!$F$3,3,IF(R2134=Legend!$F$4,2,IF(R2134=Legend!$F$5,1,0)))</f>
        <v>2</v>
      </c>
      <c r="AH2134">
        <f>IF(S2134=Legend!$F$3,3,IF(S2134=Legend!$F$4,2,IF(S2134=Legend!$F$5,1,0)))</f>
        <v>3</v>
      </c>
      <c r="AK2134">
        <f>IF(V2134=Legend!$H$3,3,IF(V2134=Legend!$H$4,2,IF(V2134=Legend!$H$5,1,0)))</f>
        <v>0</v>
      </c>
      <c r="AM2134">
        <f t="shared" si="237"/>
        <v>12</v>
      </c>
    </row>
    <row r="2135" spans="1:39" ht="140.4" x14ac:dyDescent="0.3">
      <c r="A2135" t="s">
        <v>56</v>
      </c>
      <c r="B2135" t="s">
        <v>1602</v>
      </c>
      <c r="C2135" t="s">
        <v>2155</v>
      </c>
      <c r="D2135" t="s">
        <v>2171</v>
      </c>
      <c r="E2135" t="str">
        <f t="shared" si="231"/>
        <v>PT.CAHAYA BUMI SINTANG(ARLI)</v>
      </c>
      <c r="F2135" t="s">
        <v>56</v>
      </c>
      <c r="G2135" t="s">
        <v>21</v>
      </c>
      <c r="H2135" t="s">
        <v>21</v>
      </c>
      <c r="I2135" t="s">
        <v>54</v>
      </c>
      <c r="J2135" t="s">
        <v>23</v>
      </c>
      <c r="K2135" t="s">
        <v>24</v>
      </c>
      <c r="L2135" t="s">
        <v>25</v>
      </c>
      <c r="M2135" t="s">
        <v>25</v>
      </c>
      <c r="N2135" t="s">
        <v>38</v>
      </c>
      <c r="O2135" t="s">
        <v>25</v>
      </c>
      <c r="P2135" t="s">
        <v>21</v>
      </c>
      <c r="Q2135" t="s">
        <v>27</v>
      </c>
      <c r="R2135" t="s">
        <v>29</v>
      </c>
      <c r="S2135" t="s">
        <v>29</v>
      </c>
      <c r="T2135" t="s">
        <v>21</v>
      </c>
      <c r="U2135" t="s">
        <v>21</v>
      </c>
      <c r="V2135" t="s">
        <v>33</v>
      </c>
      <c r="W2135" s="2" t="s">
        <v>34</v>
      </c>
      <c r="Y2135">
        <f>IF(J2135=Legend!$B$3,0,IF(J2135=Legend!$B$4,1,IF(J2135=Legend!$B$5,2,0)))</f>
        <v>1</v>
      </c>
      <c r="Z2135">
        <f t="shared" si="232"/>
        <v>1</v>
      </c>
      <c r="AA2135">
        <f t="shared" si="233"/>
        <v>1</v>
      </c>
      <c r="AB2135">
        <f t="shared" si="234"/>
        <v>1</v>
      </c>
      <c r="AC2135">
        <f>IF(N2135=Legend!$D$3,3,IF(N2135=Legend!$D$4,2,IF(N2135=Legend!$D$5,1,0)))</f>
        <v>3</v>
      </c>
      <c r="AD2135">
        <f t="shared" si="235"/>
        <v>1</v>
      </c>
      <c r="AF2135">
        <f t="shared" si="236"/>
        <v>0</v>
      </c>
      <c r="AG2135">
        <f>IF(R2135=Legend!$F$3,3,IF(R2135=Legend!$F$4,2,IF(R2135=Legend!$F$5,1,0)))</f>
        <v>3</v>
      </c>
      <c r="AH2135">
        <f>IF(S2135=Legend!$F$3,3,IF(S2135=Legend!$F$4,2,IF(S2135=Legend!$F$5,1,0)))</f>
        <v>3</v>
      </c>
      <c r="AK2135">
        <f>IF(V2135=Legend!$H$3,3,IF(V2135=Legend!$H$4,2,IF(V2135=Legend!$H$5,1,0)))</f>
        <v>1</v>
      </c>
      <c r="AM2135">
        <f t="shared" si="237"/>
        <v>15</v>
      </c>
    </row>
    <row r="2136" spans="1:39" ht="156" x14ac:dyDescent="0.3">
      <c r="A2136" t="s">
        <v>139</v>
      </c>
      <c r="B2136" t="s">
        <v>519</v>
      </c>
      <c r="C2136" t="s">
        <v>520</v>
      </c>
      <c r="D2136" t="s">
        <v>4664</v>
      </c>
      <c r="E2136" t="str">
        <f t="shared" si="231"/>
        <v>PT.HARI HARI UNTUNG</v>
      </c>
      <c r="F2136" t="s">
        <v>139</v>
      </c>
      <c r="G2136" t="s">
        <v>21</v>
      </c>
      <c r="H2136" t="s">
        <v>21</v>
      </c>
      <c r="I2136" t="s">
        <v>50</v>
      </c>
      <c r="J2136" t="s">
        <v>41</v>
      </c>
      <c r="K2136" t="s">
        <v>24</v>
      </c>
      <c r="L2136" t="s">
        <v>25</v>
      </c>
      <c r="M2136" t="s">
        <v>25</v>
      </c>
      <c r="N2136" t="s">
        <v>38</v>
      </c>
      <c r="O2136" t="s">
        <v>25</v>
      </c>
      <c r="P2136" t="s">
        <v>25</v>
      </c>
      <c r="Q2136" t="s">
        <v>27</v>
      </c>
      <c r="R2136" t="s">
        <v>28</v>
      </c>
      <c r="S2136" t="s">
        <v>29</v>
      </c>
      <c r="T2136" t="s">
        <v>21</v>
      </c>
      <c r="U2136" t="s">
        <v>21</v>
      </c>
      <c r="V2136" t="s">
        <v>75</v>
      </c>
      <c r="W2136" s="2" t="s">
        <v>31</v>
      </c>
      <c r="Y2136">
        <f>IF(J2136=Legend!$B$3,0,IF(J2136=Legend!$B$4,1,IF(J2136=Legend!$B$5,2,0)))</f>
        <v>2</v>
      </c>
      <c r="Z2136">
        <f t="shared" si="232"/>
        <v>1</v>
      </c>
      <c r="AA2136">
        <f t="shared" si="233"/>
        <v>1</v>
      </c>
      <c r="AB2136">
        <f t="shared" si="234"/>
        <v>1</v>
      </c>
      <c r="AC2136">
        <f>IF(N2136=Legend!$D$3,3,IF(N2136=Legend!$D$4,2,IF(N2136=Legend!$D$5,1,0)))</f>
        <v>3</v>
      </c>
      <c r="AD2136">
        <f t="shared" si="235"/>
        <v>1</v>
      </c>
      <c r="AF2136">
        <f t="shared" si="236"/>
        <v>0</v>
      </c>
      <c r="AG2136">
        <f>IF(R2136=Legend!$F$3,3,IF(R2136=Legend!$F$4,2,IF(R2136=Legend!$F$5,1,0)))</f>
        <v>2</v>
      </c>
      <c r="AH2136">
        <f>IF(S2136=Legend!$F$3,3,IF(S2136=Legend!$F$4,2,IF(S2136=Legend!$F$5,1,0)))</f>
        <v>3</v>
      </c>
      <c r="AK2136">
        <f>IF(V2136=Legend!$H$3,3,IF(V2136=Legend!$H$4,2,IF(V2136=Legend!$H$5,1,0)))</f>
        <v>3</v>
      </c>
      <c r="AM2136">
        <f t="shared" si="237"/>
        <v>17</v>
      </c>
    </row>
    <row r="2137" spans="1:39" ht="109.2" x14ac:dyDescent="0.3">
      <c r="A2137" t="s">
        <v>40</v>
      </c>
      <c r="B2137" t="s">
        <v>2570</v>
      </c>
      <c r="C2137" t="s">
        <v>2571</v>
      </c>
      <c r="D2137" t="s">
        <v>3394</v>
      </c>
      <c r="E2137" t="str">
        <f t="shared" si="231"/>
        <v>PT.HERON</v>
      </c>
      <c r="F2137" t="s">
        <v>40</v>
      </c>
      <c r="G2137" t="s">
        <v>21</v>
      </c>
      <c r="H2137" t="s">
        <v>21</v>
      </c>
      <c r="I2137" t="s">
        <v>22</v>
      </c>
      <c r="J2137" t="s">
        <v>41</v>
      </c>
      <c r="K2137" t="s">
        <v>24</v>
      </c>
      <c r="L2137" t="s">
        <v>25</v>
      </c>
      <c r="M2137" t="s">
        <v>25</v>
      </c>
      <c r="N2137" t="s">
        <v>38</v>
      </c>
      <c r="O2137" t="s">
        <v>25</v>
      </c>
      <c r="P2137" t="s">
        <v>25</v>
      </c>
      <c r="Q2137" t="s">
        <v>27</v>
      </c>
      <c r="R2137" t="s">
        <v>28</v>
      </c>
      <c r="S2137" t="s">
        <v>29</v>
      </c>
      <c r="T2137" t="s">
        <v>21</v>
      </c>
      <c r="U2137" t="s">
        <v>21</v>
      </c>
      <c r="V2137" t="s">
        <v>75</v>
      </c>
      <c r="W2137" s="2" t="s">
        <v>66</v>
      </c>
      <c r="Y2137">
        <f>IF(J2137=Legend!$B$3,0,IF(J2137=Legend!$B$4,1,IF(J2137=Legend!$B$5,2,0)))</f>
        <v>2</v>
      </c>
      <c r="Z2137">
        <f t="shared" si="232"/>
        <v>1</v>
      </c>
      <c r="AA2137">
        <f t="shared" si="233"/>
        <v>1</v>
      </c>
      <c r="AB2137">
        <f t="shared" si="234"/>
        <v>1</v>
      </c>
      <c r="AC2137">
        <f>IF(N2137=Legend!$D$3,3,IF(N2137=Legend!$D$4,2,IF(N2137=Legend!$D$5,1,0)))</f>
        <v>3</v>
      </c>
      <c r="AD2137">
        <f t="shared" si="235"/>
        <v>1</v>
      </c>
      <c r="AF2137">
        <f t="shared" si="236"/>
        <v>0</v>
      </c>
      <c r="AG2137">
        <f>IF(R2137=Legend!$F$3,3,IF(R2137=Legend!$F$4,2,IF(R2137=Legend!$F$5,1,0)))</f>
        <v>2</v>
      </c>
      <c r="AH2137">
        <f>IF(S2137=Legend!$F$3,3,IF(S2137=Legend!$F$4,2,IF(S2137=Legend!$F$5,1,0)))</f>
        <v>3</v>
      </c>
      <c r="AK2137">
        <f>IF(V2137=Legend!$H$3,3,IF(V2137=Legend!$H$4,2,IF(V2137=Legend!$H$5,1,0)))</f>
        <v>3</v>
      </c>
      <c r="AM2137">
        <f t="shared" si="237"/>
        <v>17</v>
      </c>
    </row>
    <row r="2138" spans="1:39" x14ac:dyDescent="0.3">
      <c r="A2138" t="s">
        <v>141</v>
      </c>
      <c r="B2138" t="s">
        <v>174</v>
      </c>
      <c r="C2138" t="s">
        <v>1159</v>
      </c>
      <c r="D2138" t="s">
        <v>3750</v>
      </c>
      <c r="E2138" t="str">
        <f t="shared" si="231"/>
        <v>PT.RAJAWALI NUSINDO (MALANG)</v>
      </c>
      <c r="F2138" t="s">
        <v>102</v>
      </c>
      <c r="G2138" t="s">
        <v>21</v>
      </c>
      <c r="H2138" t="s">
        <v>21</v>
      </c>
      <c r="I2138" t="s">
        <v>22</v>
      </c>
      <c r="J2138" t="s">
        <v>35</v>
      </c>
      <c r="K2138" t="s">
        <v>47</v>
      </c>
      <c r="L2138" t="s">
        <v>21</v>
      </c>
      <c r="M2138" t="s">
        <v>21</v>
      </c>
      <c r="N2138" t="s">
        <v>47</v>
      </c>
      <c r="O2138" t="s">
        <v>21</v>
      </c>
      <c r="P2138" t="s">
        <v>21</v>
      </c>
      <c r="Q2138" t="s">
        <v>27</v>
      </c>
      <c r="R2138" t="s">
        <v>47</v>
      </c>
      <c r="S2138" t="s">
        <v>47</v>
      </c>
      <c r="T2138" t="s">
        <v>21</v>
      </c>
      <c r="U2138" t="s">
        <v>21</v>
      </c>
      <c r="V2138" t="s">
        <v>42</v>
      </c>
      <c r="W2138" s="18" t="s">
        <v>53</v>
      </c>
      <c r="Y2138">
        <f>IF(J2138=Legend!$B$3,0,IF(J2138=Legend!$B$4,1,IF(J2138=Legend!$B$5,2,0)))</f>
        <v>0</v>
      </c>
      <c r="Z2138">
        <f t="shared" si="232"/>
        <v>0</v>
      </c>
      <c r="AA2138">
        <f t="shared" si="233"/>
        <v>0</v>
      </c>
      <c r="AB2138">
        <f t="shared" si="234"/>
        <v>0</v>
      </c>
      <c r="AC2138">
        <f>IF(N2138=Legend!$D$3,3,IF(N2138=Legend!$D$4,2,IF(N2138=Legend!$D$5,1,0)))</f>
        <v>0</v>
      </c>
      <c r="AD2138">
        <f t="shared" si="235"/>
        <v>0</v>
      </c>
      <c r="AF2138">
        <f t="shared" si="236"/>
        <v>0</v>
      </c>
      <c r="AG2138">
        <f>IF(R2138=Legend!$F$3,3,IF(R2138=Legend!$F$4,2,IF(R2138=Legend!$F$5,1,0)))</f>
        <v>0</v>
      </c>
      <c r="AH2138">
        <f>IF(S2138=Legend!$F$3,3,IF(S2138=Legend!$F$4,2,IF(S2138=Legend!$F$5,1,0)))</f>
        <v>0</v>
      </c>
      <c r="AK2138">
        <f>IF(V2138=Legend!$H$3,3,IF(V2138=Legend!$H$4,2,IF(V2138=Legend!$H$5,1,0)))</f>
        <v>0</v>
      </c>
      <c r="AM2138">
        <f t="shared" si="237"/>
        <v>0</v>
      </c>
    </row>
    <row r="2139" spans="1:39" ht="109.2" x14ac:dyDescent="0.3">
      <c r="A2139" t="s">
        <v>56</v>
      </c>
      <c r="B2139" t="s">
        <v>174</v>
      </c>
      <c r="C2139" t="s">
        <v>2138</v>
      </c>
      <c r="D2139" t="s">
        <v>2229</v>
      </c>
      <c r="E2139" t="str">
        <f t="shared" si="231"/>
        <v>PT.SEJAHTERA HUSADA FARMA</v>
      </c>
      <c r="F2139" t="s">
        <v>56</v>
      </c>
      <c r="G2139" t="s">
        <v>21</v>
      </c>
      <c r="H2139" t="s">
        <v>21</v>
      </c>
      <c r="I2139" t="s">
        <v>22</v>
      </c>
      <c r="J2139" t="s">
        <v>23</v>
      </c>
      <c r="K2139" t="s">
        <v>47</v>
      </c>
      <c r="L2139" t="s">
        <v>21</v>
      </c>
      <c r="M2139" t="s">
        <v>21</v>
      </c>
      <c r="N2139" t="s">
        <v>47</v>
      </c>
      <c r="O2139" t="s">
        <v>25</v>
      </c>
      <c r="P2139" t="s">
        <v>21</v>
      </c>
      <c r="Q2139" t="s">
        <v>27</v>
      </c>
      <c r="R2139" t="s">
        <v>45</v>
      </c>
      <c r="S2139" t="s">
        <v>28</v>
      </c>
      <c r="T2139" t="s">
        <v>21</v>
      </c>
      <c r="U2139" t="s">
        <v>21</v>
      </c>
      <c r="V2139" t="s">
        <v>30</v>
      </c>
      <c r="W2139" s="2" t="s">
        <v>46</v>
      </c>
      <c r="Y2139">
        <f>IF(J2139=Legend!$B$3,0,IF(J2139=Legend!$B$4,1,IF(J2139=Legend!$B$5,2,0)))</f>
        <v>1</v>
      </c>
      <c r="Z2139">
        <f t="shared" si="232"/>
        <v>0</v>
      </c>
      <c r="AA2139">
        <f t="shared" si="233"/>
        <v>0</v>
      </c>
      <c r="AB2139">
        <f t="shared" si="234"/>
        <v>0</v>
      </c>
      <c r="AC2139">
        <f>IF(N2139=Legend!$D$3,3,IF(N2139=Legend!$D$4,2,IF(N2139=Legend!$D$5,1,0)))</f>
        <v>0</v>
      </c>
      <c r="AD2139">
        <f t="shared" si="235"/>
        <v>1</v>
      </c>
      <c r="AF2139">
        <f t="shared" si="236"/>
        <v>0</v>
      </c>
      <c r="AG2139">
        <f>IF(R2139=Legend!$F$3,3,IF(R2139=Legend!$F$4,2,IF(R2139=Legend!$F$5,1,0)))</f>
        <v>1</v>
      </c>
      <c r="AH2139">
        <f>IF(S2139=Legend!$F$3,3,IF(S2139=Legend!$F$4,2,IF(S2139=Legend!$F$5,1,0)))</f>
        <v>2</v>
      </c>
      <c r="AK2139">
        <f>IF(V2139=Legend!$H$3,3,IF(V2139=Legend!$H$4,2,IF(V2139=Legend!$H$5,1,0)))</f>
        <v>2</v>
      </c>
      <c r="AM2139">
        <f t="shared" si="237"/>
        <v>7</v>
      </c>
    </row>
    <row r="2140" spans="1:39" ht="140.4" x14ac:dyDescent="0.3">
      <c r="A2140" t="s">
        <v>49</v>
      </c>
      <c r="B2140" t="s">
        <v>174</v>
      </c>
      <c r="C2140" t="s">
        <v>200</v>
      </c>
      <c r="D2140" t="s">
        <v>1431</v>
      </c>
      <c r="E2140" t="str">
        <f t="shared" si="231"/>
        <v>PT.SENTRAL SELULER INDONESIA</v>
      </c>
      <c r="F2140" t="s">
        <v>49</v>
      </c>
      <c r="G2140" t="s">
        <v>21</v>
      </c>
      <c r="H2140" t="s">
        <v>21</v>
      </c>
      <c r="I2140" t="s">
        <v>22</v>
      </c>
      <c r="J2140" t="s">
        <v>35</v>
      </c>
      <c r="K2140" t="s">
        <v>24</v>
      </c>
      <c r="L2140" t="s">
        <v>25</v>
      </c>
      <c r="M2140" t="s">
        <v>25</v>
      </c>
      <c r="N2140" t="s">
        <v>26</v>
      </c>
      <c r="O2140" t="s">
        <v>25</v>
      </c>
      <c r="P2140" t="s">
        <v>21</v>
      </c>
      <c r="Q2140" t="s">
        <v>27</v>
      </c>
      <c r="R2140" t="s">
        <v>45</v>
      </c>
      <c r="S2140" t="s">
        <v>29</v>
      </c>
      <c r="T2140" t="s">
        <v>21</v>
      </c>
      <c r="U2140" t="s">
        <v>21</v>
      </c>
      <c r="V2140" t="s">
        <v>33</v>
      </c>
      <c r="W2140" s="2" t="s">
        <v>34</v>
      </c>
      <c r="Y2140">
        <f>IF(J2140=Legend!$B$3,0,IF(J2140=Legend!$B$4,1,IF(J2140=Legend!$B$5,2,0)))</f>
        <v>0</v>
      </c>
      <c r="Z2140">
        <f t="shared" si="232"/>
        <v>1</v>
      </c>
      <c r="AA2140">
        <f t="shared" si="233"/>
        <v>1</v>
      </c>
      <c r="AB2140">
        <f t="shared" si="234"/>
        <v>1</v>
      </c>
      <c r="AC2140">
        <f>IF(N2140=Legend!$D$3,3,IF(N2140=Legend!$D$4,2,IF(N2140=Legend!$D$5,1,0)))</f>
        <v>2</v>
      </c>
      <c r="AD2140">
        <f t="shared" si="235"/>
        <v>1</v>
      </c>
      <c r="AF2140">
        <f t="shared" si="236"/>
        <v>0</v>
      </c>
      <c r="AG2140">
        <f>IF(R2140=Legend!$F$3,3,IF(R2140=Legend!$F$4,2,IF(R2140=Legend!$F$5,1,0)))</f>
        <v>1</v>
      </c>
      <c r="AH2140">
        <f>IF(S2140=Legend!$F$3,3,IF(S2140=Legend!$F$4,2,IF(S2140=Legend!$F$5,1,0)))</f>
        <v>3</v>
      </c>
      <c r="AK2140">
        <f>IF(V2140=Legend!$H$3,3,IF(V2140=Legend!$H$4,2,IF(V2140=Legend!$H$5,1,0)))</f>
        <v>1</v>
      </c>
      <c r="AM2140">
        <f t="shared" si="237"/>
        <v>11</v>
      </c>
    </row>
    <row r="2141" spans="1:39" ht="140.4" x14ac:dyDescent="0.3">
      <c r="A2141" t="s">
        <v>64</v>
      </c>
      <c r="B2141" t="s">
        <v>2570</v>
      </c>
      <c r="C2141" t="s">
        <v>2571</v>
      </c>
      <c r="D2141" t="s">
        <v>3182</v>
      </c>
      <c r="E2141" t="str">
        <f t="shared" si="231"/>
        <v>PT.TIARA KUSUMA PATRIA PERSADA</v>
      </c>
      <c r="F2141" t="s">
        <v>64</v>
      </c>
      <c r="G2141" t="s">
        <v>21</v>
      </c>
      <c r="H2141" t="s">
        <v>21</v>
      </c>
      <c r="I2141" t="s">
        <v>22</v>
      </c>
      <c r="J2141" t="s">
        <v>41</v>
      </c>
      <c r="K2141" t="s">
        <v>24</v>
      </c>
      <c r="L2141" t="s">
        <v>25</v>
      </c>
      <c r="M2141" t="s">
        <v>25</v>
      </c>
      <c r="N2141" t="s">
        <v>38</v>
      </c>
      <c r="O2141" t="s">
        <v>25</v>
      </c>
      <c r="P2141" t="s">
        <v>25</v>
      </c>
      <c r="Q2141" t="s">
        <v>27</v>
      </c>
      <c r="R2141" t="s">
        <v>45</v>
      </c>
      <c r="S2141" t="s">
        <v>29</v>
      </c>
      <c r="T2141" t="s">
        <v>21</v>
      </c>
      <c r="U2141" t="s">
        <v>21</v>
      </c>
      <c r="V2141" t="s">
        <v>30</v>
      </c>
      <c r="W2141" s="2" t="s">
        <v>34</v>
      </c>
      <c r="Y2141">
        <f>IF(J2141=Legend!$B$3,0,IF(J2141=Legend!$B$4,1,IF(J2141=Legend!$B$5,2,0)))</f>
        <v>2</v>
      </c>
      <c r="Z2141">
        <f t="shared" si="232"/>
        <v>1</v>
      </c>
      <c r="AA2141">
        <f t="shared" si="233"/>
        <v>1</v>
      </c>
      <c r="AB2141">
        <f t="shared" si="234"/>
        <v>1</v>
      </c>
      <c r="AC2141">
        <f>IF(N2141=Legend!$D$3,3,IF(N2141=Legend!$D$4,2,IF(N2141=Legend!$D$5,1,0)))</f>
        <v>3</v>
      </c>
      <c r="AD2141">
        <f t="shared" si="235"/>
        <v>1</v>
      </c>
      <c r="AF2141">
        <f t="shared" si="236"/>
        <v>0</v>
      </c>
      <c r="AG2141">
        <f>IF(R2141=Legend!$F$3,3,IF(R2141=Legend!$F$4,2,IF(R2141=Legend!$F$5,1,0)))</f>
        <v>1</v>
      </c>
      <c r="AH2141">
        <f>IF(S2141=Legend!$F$3,3,IF(S2141=Legend!$F$4,2,IF(S2141=Legend!$F$5,1,0)))</f>
        <v>3</v>
      </c>
      <c r="AK2141">
        <f>IF(V2141=Legend!$H$3,3,IF(V2141=Legend!$H$4,2,IF(V2141=Legend!$H$5,1,0)))</f>
        <v>2</v>
      </c>
      <c r="AM2141">
        <f t="shared" si="237"/>
        <v>15</v>
      </c>
    </row>
    <row r="2142" spans="1:39" ht="140.4" x14ac:dyDescent="0.3">
      <c r="A2142" t="s">
        <v>43</v>
      </c>
      <c r="B2142" t="s">
        <v>1602</v>
      </c>
      <c r="C2142" t="s">
        <v>3703</v>
      </c>
      <c r="D2142" t="s">
        <v>3854</v>
      </c>
      <c r="E2142" t="str">
        <f t="shared" si="231"/>
        <v>PT.UNIMART SUKSES SEJAHTERA</v>
      </c>
      <c r="F2142" t="s">
        <v>43</v>
      </c>
      <c r="G2142" t="s">
        <v>21</v>
      </c>
      <c r="H2142" t="s">
        <v>21</v>
      </c>
      <c r="I2142" t="s">
        <v>22</v>
      </c>
      <c r="J2142" t="s">
        <v>41</v>
      </c>
      <c r="K2142" t="s">
        <v>24</v>
      </c>
      <c r="L2142" t="s">
        <v>25</v>
      </c>
      <c r="M2142" t="s">
        <v>25</v>
      </c>
      <c r="N2142" t="s">
        <v>38</v>
      </c>
      <c r="O2142" t="s">
        <v>25</v>
      </c>
      <c r="P2142" t="s">
        <v>21</v>
      </c>
      <c r="Q2142" t="s">
        <v>27</v>
      </c>
      <c r="R2142" t="s">
        <v>29</v>
      </c>
      <c r="S2142" t="s">
        <v>29</v>
      </c>
      <c r="T2142" t="s">
        <v>21</v>
      </c>
      <c r="U2142" t="s">
        <v>21</v>
      </c>
      <c r="V2142" t="s">
        <v>33</v>
      </c>
      <c r="W2142" s="2" t="s">
        <v>34</v>
      </c>
      <c r="Y2142">
        <f>IF(J2142=Legend!$B$3,0,IF(J2142=Legend!$B$4,1,IF(J2142=Legend!$B$5,2,0)))</f>
        <v>2</v>
      </c>
      <c r="Z2142">
        <f t="shared" si="232"/>
        <v>1</v>
      </c>
      <c r="AA2142">
        <f t="shared" si="233"/>
        <v>1</v>
      </c>
      <c r="AB2142">
        <f t="shared" si="234"/>
        <v>1</v>
      </c>
      <c r="AC2142">
        <f>IF(N2142=Legend!$D$3,3,IF(N2142=Legend!$D$4,2,IF(N2142=Legend!$D$5,1,0)))</f>
        <v>3</v>
      </c>
      <c r="AD2142">
        <f t="shared" si="235"/>
        <v>1</v>
      </c>
      <c r="AF2142">
        <f t="shared" si="236"/>
        <v>0</v>
      </c>
      <c r="AG2142">
        <f>IF(R2142=Legend!$F$3,3,IF(R2142=Legend!$F$4,2,IF(R2142=Legend!$F$5,1,0)))</f>
        <v>3</v>
      </c>
      <c r="AH2142">
        <f>IF(S2142=Legend!$F$3,3,IF(S2142=Legend!$F$4,2,IF(S2142=Legend!$F$5,1,0)))</f>
        <v>3</v>
      </c>
      <c r="AK2142">
        <f>IF(V2142=Legend!$H$3,3,IF(V2142=Legend!$H$4,2,IF(V2142=Legend!$H$5,1,0)))</f>
        <v>1</v>
      </c>
      <c r="AM2142">
        <f t="shared" si="237"/>
        <v>16</v>
      </c>
    </row>
    <row r="2143" spans="1:39" ht="140.4" x14ac:dyDescent="0.3">
      <c r="A2143" t="s">
        <v>102</v>
      </c>
      <c r="B2143" t="s">
        <v>174</v>
      </c>
      <c r="C2143" t="s">
        <v>175</v>
      </c>
      <c r="D2143" t="s">
        <v>3781</v>
      </c>
      <c r="E2143" t="str">
        <f t="shared" si="231"/>
        <v>PT.WAHANA LESTARI MAKMUR PERKA</v>
      </c>
      <c r="F2143" t="s">
        <v>102</v>
      </c>
      <c r="G2143" t="s">
        <v>21</v>
      </c>
      <c r="H2143" t="s">
        <v>21</v>
      </c>
      <c r="I2143" t="s">
        <v>22</v>
      </c>
      <c r="J2143" t="s">
        <v>35</v>
      </c>
      <c r="K2143" t="s">
        <v>24</v>
      </c>
      <c r="L2143" t="s">
        <v>25</v>
      </c>
      <c r="M2143" t="s">
        <v>25</v>
      </c>
      <c r="N2143" t="s">
        <v>26</v>
      </c>
      <c r="O2143" t="s">
        <v>25</v>
      </c>
      <c r="P2143" t="s">
        <v>21</v>
      </c>
      <c r="Q2143" t="s">
        <v>27</v>
      </c>
      <c r="R2143" t="s">
        <v>45</v>
      </c>
      <c r="S2143" t="s">
        <v>29</v>
      </c>
      <c r="T2143" t="s">
        <v>21</v>
      </c>
      <c r="U2143" t="s">
        <v>21</v>
      </c>
      <c r="V2143" t="s">
        <v>33</v>
      </c>
      <c r="W2143" s="2" t="s">
        <v>34</v>
      </c>
      <c r="Y2143">
        <f>IF(J2143=Legend!$B$3,0,IF(J2143=Legend!$B$4,1,IF(J2143=Legend!$B$5,2,0)))</f>
        <v>0</v>
      </c>
      <c r="Z2143">
        <f t="shared" si="232"/>
        <v>1</v>
      </c>
      <c r="AA2143">
        <f t="shared" si="233"/>
        <v>1</v>
      </c>
      <c r="AB2143">
        <f t="shared" si="234"/>
        <v>1</v>
      </c>
      <c r="AC2143">
        <f>IF(N2143=Legend!$D$3,3,IF(N2143=Legend!$D$4,2,IF(N2143=Legend!$D$5,1,0)))</f>
        <v>2</v>
      </c>
      <c r="AD2143">
        <f t="shared" si="235"/>
        <v>1</v>
      </c>
      <c r="AF2143">
        <f t="shared" si="236"/>
        <v>0</v>
      </c>
      <c r="AG2143">
        <f>IF(R2143=Legend!$F$3,3,IF(R2143=Legend!$F$4,2,IF(R2143=Legend!$F$5,1,0)))</f>
        <v>1</v>
      </c>
      <c r="AH2143">
        <f>IF(S2143=Legend!$F$3,3,IF(S2143=Legend!$F$4,2,IF(S2143=Legend!$F$5,1,0)))</f>
        <v>3</v>
      </c>
      <c r="AK2143">
        <f>IF(V2143=Legend!$H$3,3,IF(V2143=Legend!$H$4,2,IF(V2143=Legend!$H$5,1,0)))</f>
        <v>1</v>
      </c>
      <c r="AM2143">
        <f t="shared" si="237"/>
        <v>11</v>
      </c>
    </row>
    <row r="2144" spans="1:39" ht="31.2" x14ac:dyDescent="0.3">
      <c r="A2144" t="s">
        <v>37</v>
      </c>
      <c r="B2144" t="s">
        <v>2570</v>
      </c>
      <c r="C2144" t="s">
        <v>2571</v>
      </c>
      <c r="D2144" t="s">
        <v>3461</v>
      </c>
      <c r="E2144" t="str">
        <f t="shared" si="231"/>
        <v>PUJANGGA</v>
      </c>
      <c r="F2144" t="s">
        <v>37</v>
      </c>
      <c r="G2144" t="s">
        <v>21</v>
      </c>
      <c r="H2144" t="s">
        <v>21</v>
      </c>
      <c r="I2144" t="s">
        <v>22</v>
      </c>
      <c r="J2144" t="s">
        <v>41</v>
      </c>
      <c r="K2144" t="s">
        <v>24</v>
      </c>
      <c r="L2144" t="s">
        <v>25</v>
      </c>
      <c r="M2144" t="s">
        <v>25</v>
      </c>
      <c r="N2144" t="s">
        <v>38</v>
      </c>
      <c r="O2144" t="s">
        <v>25</v>
      </c>
      <c r="P2144" t="s">
        <v>21</v>
      </c>
      <c r="Q2144" t="s">
        <v>60</v>
      </c>
      <c r="R2144" t="s">
        <v>28</v>
      </c>
      <c r="S2144" t="s">
        <v>29</v>
      </c>
      <c r="T2144" t="s">
        <v>21</v>
      </c>
      <c r="U2144" t="s">
        <v>21</v>
      </c>
      <c r="V2144" t="s">
        <v>75</v>
      </c>
      <c r="W2144" s="18" t="s">
        <v>63</v>
      </c>
      <c r="Y2144">
        <f>IF(J2144=Legend!$B$3,0,IF(J2144=Legend!$B$4,1,IF(J2144=Legend!$B$5,2,0)))</f>
        <v>2</v>
      </c>
      <c r="Z2144">
        <f t="shared" si="232"/>
        <v>1</v>
      </c>
      <c r="AA2144">
        <f t="shared" si="233"/>
        <v>1</v>
      </c>
      <c r="AB2144">
        <f t="shared" si="234"/>
        <v>1</v>
      </c>
      <c r="AC2144">
        <f>IF(N2144=Legend!$D$3,3,IF(N2144=Legend!$D$4,2,IF(N2144=Legend!$D$5,1,0)))</f>
        <v>3</v>
      </c>
      <c r="AD2144">
        <f t="shared" si="235"/>
        <v>1</v>
      </c>
      <c r="AF2144">
        <f t="shared" si="236"/>
        <v>2</v>
      </c>
      <c r="AG2144">
        <f>IF(R2144=Legend!$F$3,3,IF(R2144=Legend!$F$4,2,IF(R2144=Legend!$F$5,1,0)))</f>
        <v>2</v>
      </c>
      <c r="AH2144">
        <f>IF(S2144=Legend!$F$3,3,IF(S2144=Legend!$F$4,2,IF(S2144=Legend!$F$5,1,0)))</f>
        <v>3</v>
      </c>
      <c r="AK2144">
        <f>IF(V2144=Legend!$H$3,3,IF(V2144=Legend!$H$4,2,IF(V2144=Legend!$H$5,1,0)))</f>
        <v>3</v>
      </c>
      <c r="AM2144">
        <f t="shared" si="237"/>
        <v>19</v>
      </c>
    </row>
    <row r="2145" spans="1:39" ht="140.4" x14ac:dyDescent="0.3">
      <c r="A2145" t="s">
        <v>114</v>
      </c>
      <c r="B2145" t="s">
        <v>2870</v>
      </c>
      <c r="C2145" t="s">
        <v>3618</v>
      </c>
      <c r="D2145" t="s">
        <v>4637</v>
      </c>
      <c r="E2145" t="str">
        <f t="shared" si="231"/>
        <v>PULO MAS JAYA MINIMARKET</v>
      </c>
      <c r="F2145" t="s">
        <v>139</v>
      </c>
      <c r="G2145" t="s">
        <v>21</v>
      </c>
      <c r="H2145" t="s">
        <v>21</v>
      </c>
      <c r="I2145" t="s">
        <v>22</v>
      </c>
      <c r="J2145" t="s">
        <v>41</v>
      </c>
      <c r="K2145" t="s">
        <v>24</v>
      </c>
      <c r="L2145" t="s">
        <v>25</v>
      </c>
      <c r="M2145" t="s">
        <v>25</v>
      </c>
      <c r="N2145" t="s">
        <v>26</v>
      </c>
      <c r="O2145" t="s">
        <v>21</v>
      </c>
      <c r="P2145" t="s">
        <v>21</v>
      </c>
      <c r="Q2145" t="s">
        <v>27</v>
      </c>
      <c r="R2145" t="s">
        <v>29</v>
      </c>
      <c r="S2145" t="s">
        <v>29</v>
      </c>
      <c r="T2145" t="s">
        <v>21</v>
      </c>
      <c r="U2145" t="s">
        <v>21</v>
      </c>
      <c r="V2145" t="s">
        <v>33</v>
      </c>
      <c r="W2145" s="2" t="s">
        <v>34</v>
      </c>
      <c r="Y2145">
        <f>IF(J2145=Legend!$B$3,0,IF(J2145=Legend!$B$4,1,IF(J2145=Legend!$B$5,2,0)))</f>
        <v>2</v>
      </c>
      <c r="Z2145">
        <f t="shared" si="232"/>
        <v>1</v>
      </c>
      <c r="AA2145">
        <f t="shared" si="233"/>
        <v>1</v>
      </c>
      <c r="AB2145">
        <f t="shared" si="234"/>
        <v>1</v>
      </c>
      <c r="AC2145">
        <f>IF(N2145=Legend!$D$3,3,IF(N2145=Legend!$D$4,2,IF(N2145=Legend!$D$5,1,0)))</f>
        <v>2</v>
      </c>
      <c r="AD2145">
        <f t="shared" si="235"/>
        <v>0</v>
      </c>
      <c r="AF2145">
        <f t="shared" si="236"/>
        <v>0</v>
      </c>
      <c r="AG2145">
        <f>IF(R2145=Legend!$F$3,3,IF(R2145=Legend!$F$4,2,IF(R2145=Legend!$F$5,1,0)))</f>
        <v>3</v>
      </c>
      <c r="AH2145">
        <f>IF(S2145=Legend!$F$3,3,IF(S2145=Legend!$F$4,2,IF(S2145=Legend!$F$5,1,0)))</f>
        <v>3</v>
      </c>
      <c r="AK2145">
        <f>IF(V2145=Legend!$H$3,3,IF(V2145=Legend!$H$4,2,IF(V2145=Legend!$H$5,1,0)))</f>
        <v>1</v>
      </c>
      <c r="AM2145">
        <f t="shared" si="237"/>
        <v>14</v>
      </c>
    </row>
    <row r="2146" spans="1:39" ht="31.2" x14ac:dyDescent="0.3">
      <c r="A2146" t="s">
        <v>83</v>
      </c>
      <c r="B2146" t="s">
        <v>3634</v>
      </c>
      <c r="C2146" t="s">
        <v>4970</v>
      </c>
      <c r="D2146" t="s">
        <v>4973</v>
      </c>
      <c r="E2146" t="str">
        <f t="shared" si="231"/>
        <v>Puma Cell/MGRP003</v>
      </c>
      <c r="F2146" t="s">
        <v>83</v>
      </c>
      <c r="G2146" t="s">
        <v>21</v>
      </c>
      <c r="H2146" t="s">
        <v>21</v>
      </c>
      <c r="I2146" t="s">
        <v>22</v>
      </c>
      <c r="J2146" t="s">
        <v>35</v>
      </c>
      <c r="K2146" t="s">
        <v>24</v>
      </c>
      <c r="L2146" t="s">
        <v>21</v>
      </c>
      <c r="M2146" t="s">
        <v>21</v>
      </c>
      <c r="N2146" t="s">
        <v>47</v>
      </c>
      <c r="O2146" t="s">
        <v>21</v>
      </c>
      <c r="P2146" t="s">
        <v>21</v>
      </c>
      <c r="Q2146" t="s">
        <v>27</v>
      </c>
      <c r="R2146" t="s">
        <v>47</v>
      </c>
      <c r="S2146" t="s">
        <v>45</v>
      </c>
      <c r="T2146" t="s">
        <v>21</v>
      </c>
      <c r="U2146" t="s">
        <v>21</v>
      </c>
      <c r="V2146" t="s">
        <v>42</v>
      </c>
      <c r="W2146" s="18" t="s">
        <v>63</v>
      </c>
      <c r="Y2146">
        <f>IF(J2146=Legend!$B$3,0,IF(J2146=Legend!$B$4,1,IF(J2146=Legend!$B$5,2,0)))</f>
        <v>0</v>
      </c>
      <c r="Z2146">
        <f t="shared" si="232"/>
        <v>1</v>
      </c>
      <c r="AA2146">
        <f t="shared" si="233"/>
        <v>0</v>
      </c>
      <c r="AB2146">
        <f t="shared" si="234"/>
        <v>0</v>
      </c>
      <c r="AC2146">
        <f>IF(N2146=Legend!$D$3,3,IF(N2146=Legend!$D$4,2,IF(N2146=Legend!$D$5,1,0)))</f>
        <v>0</v>
      </c>
      <c r="AD2146">
        <f t="shared" si="235"/>
        <v>0</v>
      </c>
      <c r="AF2146">
        <f t="shared" si="236"/>
        <v>0</v>
      </c>
      <c r="AG2146">
        <f>IF(R2146=Legend!$F$3,3,IF(R2146=Legend!$F$4,2,IF(R2146=Legend!$F$5,1,0)))</f>
        <v>0</v>
      </c>
      <c r="AH2146">
        <f>IF(S2146=Legend!$F$3,3,IF(S2146=Legend!$F$4,2,IF(S2146=Legend!$F$5,1,0)))</f>
        <v>1</v>
      </c>
      <c r="AK2146">
        <f>IF(V2146=Legend!$H$3,3,IF(V2146=Legend!$H$4,2,IF(V2146=Legend!$H$5,1,0)))</f>
        <v>0</v>
      </c>
      <c r="AM2146">
        <f t="shared" si="237"/>
        <v>2</v>
      </c>
    </row>
    <row r="2147" spans="1:39" ht="140.4" x14ac:dyDescent="0.3">
      <c r="A2147" t="s">
        <v>36</v>
      </c>
      <c r="B2147" t="s">
        <v>890</v>
      </c>
      <c r="C2147" t="s">
        <v>1169</v>
      </c>
      <c r="D2147" t="s">
        <v>2732</v>
      </c>
      <c r="E2147" t="str">
        <f t="shared" si="231"/>
        <v>PUNCAK KARANG II, TOKO</v>
      </c>
      <c r="F2147" t="s">
        <v>36</v>
      </c>
      <c r="G2147" t="s">
        <v>21</v>
      </c>
      <c r="H2147" t="s">
        <v>21</v>
      </c>
      <c r="I2147" t="s">
        <v>22</v>
      </c>
      <c r="J2147" t="s">
        <v>23</v>
      </c>
      <c r="K2147" t="s">
        <v>24</v>
      </c>
      <c r="L2147" t="s">
        <v>25</v>
      </c>
      <c r="M2147" t="s">
        <v>25</v>
      </c>
      <c r="N2147" t="s">
        <v>26</v>
      </c>
      <c r="O2147" t="s">
        <v>25</v>
      </c>
      <c r="P2147" t="s">
        <v>21</v>
      </c>
      <c r="Q2147" t="s">
        <v>27</v>
      </c>
      <c r="R2147" t="s">
        <v>45</v>
      </c>
      <c r="S2147" t="s">
        <v>29</v>
      </c>
      <c r="T2147" t="s">
        <v>21</v>
      </c>
      <c r="U2147" t="s">
        <v>21</v>
      </c>
      <c r="V2147" t="s">
        <v>33</v>
      </c>
      <c r="W2147" s="2" t="s">
        <v>34</v>
      </c>
      <c r="Y2147">
        <f>IF(J2147=Legend!$B$3,0,IF(J2147=Legend!$B$4,1,IF(J2147=Legend!$B$5,2,0)))</f>
        <v>1</v>
      </c>
      <c r="Z2147">
        <f t="shared" si="232"/>
        <v>1</v>
      </c>
      <c r="AA2147">
        <f t="shared" si="233"/>
        <v>1</v>
      </c>
      <c r="AB2147">
        <f t="shared" si="234"/>
        <v>1</v>
      </c>
      <c r="AC2147">
        <f>IF(N2147=Legend!$D$3,3,IF(N2147=Legend!$D$4,2,IF(N2147=Legend!$D$5,1,0)))</f>
        <v>2</v>
      </c>
      <c r="AD2147">
        <f t="shared" si="235"/>
        <v>1</v>
      </c>
      <c r="AF2147">
        <f t="shared" si="236"/>
        <v>0</v>
      </c>
      <c r="AG2147">
        <f>IF(R2147=Legend!$F$3,3,IF(R2147=Legend!$F$4,2,IF(R2147=Legend!$F$5,1,0)))</f>
        <v>1</v>
      </c>
      <c r="AH2147">
        <f>IF(S2147=Legend!$F$3,3,IF(S2147=Legend!$F$4,2,IF(S2147=Legend!$F$5,1,0)))</f>
        <v>3</v>
      </c>
      <c r="AK2147">
        <f>IF(V2147=Legend!$H$3,3,IF(V2147=Legend!$H$4,2,IF(V2147=Legend!$H$5,1,0)))</f>
        <v>1</v>
      </c>
      <c r="AM2147">
        <f t="shared" si="237"/>
        <v>12</v>
      </c>
    </row>
    <row r="2148" spans="1:39" ht="140.4" x14ac:dyDescent="0.3">
      <c r="A2148" t="s">
        <v>104</v>
      </c>
      <c r="B2148" t="s">
        <v>890</v>
      </c>
      <c r="C2148" t="s">
        <v>1169</v>
      </c>
      <c r="D2148" t="s">
        <v>2561</v>
      </c>
      <c r="E2148" t="str">
        <f t="shared" si="231"/>
        <v>PUNCAK KARANG IV, TOKO</v>
      </c>
      <c r="F2148" t="s">
        <v>104</v>
      </c>
      <c r="G2148" t="s">
        <v>21</v>
      </c>
      <c r="H2148" t="s">
        <v>21</v>
      </c>
      <c r="I2148" t="s">
        <v>54</v>
      </c>
      <c r="J2148" t="s">
        <v>35</v>
      </c>
      <c r="K2148" t="s">
        <v>24</v>
      </c>
      <c r="L2148" t="s">
        <v>25</v>
      </c>
      <c r="M2148" t="s">
        <v>25</v>
      </c>
      <c r="N2148" t="s">
        <v>38</v>
      </c>
      <c r="O2148" t="s">
        <v>25</v>
      </c>
      <c r="P2148" t="s">
        <v>21</v>
      </c>
      <c r="Q2148" t="s">
        <v>27</v>
      </c>
      <c r="R2148" t="s">
        <v>45</v>
      </c>
      <c r="S2148" t="s">
        <v>29</v>
      </c>
      <c r="T2148" t="s">
        <v>21</v>
      </c>
      <c r="U2148" t="s">
        <v>21</v>
      </c>
      <c r="V2148" t="s">
        <v>33</v>
      </c>
      <c r="W2148" s="2" t="s">
        <v>34</v>
      </c>
      <c r="Y2148">
        <f>IF(J2148=Legend!$B$3,0,IF(J2148=Legend!$B$4,1,IF(J2148=Legend!$B$5,2,0)))</f>
        <v>0</v>
      </c>
      <c r="Z2148">
        <f t="shared" si="232"/>
        <v>1</v>
      </c>
      <c r="AA2148">
        <f t="shared" si="233"/>
        <v>1</v>
      </c>
      <c r="AB2148">
        <f t="shared" si="234"/>
        <v>1</v>
      </c>
      <c r="AC2148">
        <f>IF(N2148=Legend!$D$3,3,IF(N2148=Legend!$D$4,2,IF(N2148=Legend!$D$5,1,0)))</f>
        <v>3</v>
      </c>
      <c r="AD2148">
        <f t="shared" si="235"/>
        <v>1</v>
      </c>
      <c r="AF2148">
        <f t="shared" si="236"/>
        <v>0</v>
      </c>
      <c r="AG2148">
        <f>IF(R2148=Legend!$F$3,3,IF(R2148=Legend!$F$4,2,IF(R2148=Legend!$F$5,1,0)))</f>
        <v>1</v>
      </c>
      <c r="AH2148">
        <f>IF(S2148=Legend!$F$3,3,IF(S2148=Legend!$F$4,2,IF(S2148=Legend!$F$5,1,0)))</f>
        <v>3</v>
      </c>
      <c r="AK2148">
        <f>IF(V2148=Legend!$H$3,3,IF(V2148=Legend!$H$4,2,IF(V2148=Legend!$H$5,1,0)))</f>
        <v>1</v>
      </c>
      <c r="AM2148">
        <f t="shared" si="237"/>
        <v>12</v>
      </c>
    </row>
    <row r="2149" spans="1:39" ht="109.2" x14ac:dyDescent="0.3">
      <c r="A2149" t="s">
        <v>71</v>
      </c>
      <c r="B2149" t="s">
        <v>890</v>
      </c>
      <c r="C2149" t="s">
        <v>1169</v>
      </c>
      <c r="D2149" t="s">
        <v>2851</v>
      </c>
      <c r="E2149" t="str">
        <f t="shared" si="231"/>
        <v>PUNCAK KARANG, TOKO</v>
      </c>
      <c r="F2149" t="s">
        <v>71</v>
      </c>
      <c r="G2149" t="s">
        <v>21</v>
      </c>
      <c r="H2149" t="s">
        <v>21</v>
      </c>
      <c r="I2149" t="s">
        <v>22</v>
      </c>
      <c r="J2149" t="s">
        <v>35</v>
      </c>
      <c r="K2149" t="s">
        <v>24</v>
      </c>
      <c r="L2149" t="s">
        <v>21</v>
      </c>
      <c r="M2149" t="s">
        <v>25</v>
      </c>
      <c r="N2149" t="s">
        <v>26</v>
      </c>
      <c r="O2149" t="s">
        <v>21</v>
      </c>
      <c r="P2149" t="s">
        <v>21</v>
      </c>
      <c r="Q2149" t="s">
        <v>27</v>
      </c>
      <c r="R2149" t="s">
        <v>45</v>
      </c>
      <c r="S2149" t="s">
        <v>45</v>
      </c>
      <c r="T2149" t="s">
        <v>21</v>
      </c>
      <c r="U2149" t="s">
        <v>21</v>
      </c>
      <c r="V2149" t="s">
        <v>42</v>
      </c>
      <c r="W2149" s="2" t="s">
        <v>66</v>
      </c>
      <c r="Y2149">
        <f>IF(J2149=Legend!$B$3,0,IF(J2149=Legend!$B$4,1,IF(J2149=Legend!$B$5,2,0)))</f>
        <v>0</v>
      </c>
      <c r="Z2149">
        <f t="shared" si="232"/>
        <v>1</v>
      </c>
      <c r="AA2149">
        <f t="shared" si="233"/>
        <v>0</v>
      </c>
      <c r="AB2149">
        <f t="shared" si="234"/>
        <v>1</v>
      </c>
      <c r="AC2149">
        <f>IF(N2149=Legend!$D$3,3,IF(N2149=Legend!$D$4,2,IF(N2149=Legend!$D$5,1,0)))</f>
        <v>2</v>
      </c>
      <c r="AD2149">
        <f t="shared" si="235"/>
        <v>0</v>
      </c>
      <c r="AF2149">
        <f t="shared" si="236"/>
        <v>0</v>
      </c>
      <c r="AG2149">
        <f>IF(R2149=Legend!$F$3,3,IF(R2149=Legend!$F$4,2,IF(R2149=Legend!$F$5,1,0)))</f>
        <v>1</v>
      </c>
      <c r="AH2149">
        <f>IF(S2149=Legend!$F$3,3,IF(S2149=Legend!$F$4,2,IF(S2149=Legend!$F$5,1,0)))</f>
        <v>1</v>
      </c>
      <c r="AK2149">
        <f>IF(V2149=Legend!$H$3,3,IF(V2149=Legend!$H$4,2,IF(V2149=Legend!$H$5,1,0)))</f>
        <v>0</v>
      </c>
      <c r="AM2149">
        <f t="shared" si="237"/>
        <v>6</v>
      </c>
    </row>
    <row r="2150" spans="1:39" ht="140.4" x14ac:dyDescent="0.3">
      <c r="A2150" t="s">
        <v>49</v>
      </c>
      <c r="B2150" t="s">
        <v>1190</v>
      </c>
      <c r="C2150" t="s">
        <v>1195</v>
      </c>
      <c r="D2150" t="s">
        <v>1527</v>
      </c>
      <c r="E2150" t="str">
        <f t="shared" si="231"/>
        <v>Puri Market</v>
      </c>
      <c r="F2150" t="s">
        <v>49</v>
      </c>
      <c r="G2150" t="s">
        <v>21</v>
      </c>
      <c r="H2150" t="s">
        <v>21</v>
      </c>
      <c r="I2150" t="s">
        <v>54</v>
      </c>
      <c r="J2150" t="s">
        <v>23</v>
      </c>
      <c r="K2150" t="s">
        <v>24</v>
      </c>
      <c r="L2150" t="s">
        <v>25</v>
      </c>
      <c r="M2150" t="s">
        <v>21</v>
      </c>
      <c r="N2150" t="s">
        <v>26</v>
      </c>
      <c r="O2150" t="s">
        <v>25</v>
      </c>
      <c r="P2150" t="s">
        <v>21</v>
      </c>
      <c r="Q2150" t="s">
        <v>27</v>
      </c>
      <c r="R2150" t="s">
        <v>45</v>
      </c>
      <c r="S2150" t="s">
        <v>29</v>
      </c>
      <c r="T2150" t="s">
        <v>21</v>
      </c>
      <c r="U2150" t="s">
        <v>21</v>
      </c>
      <c r="V2150" t="s">
        <v>30</v>
      </c>
      <c r="W2150" s="2" t="s">
        <v>34</v>
      </c>
      <c r="Y2150">
        <f>IF(J2150=Legend!$B$3,0,IF(J2150=Legend!$B$4,1,IF(J2150=Legend!$B$5,2,0)))</f>
        <v>1</v>
      </c>
      <c r="Z2150">
        <f t="shared" si="232"/>
        <v>1</v>
      </c>
      <c r="AA2150">
        <f t="shared" si="233"/>
        <v>1</v>
      </c>
      <c r="AB2150">
        <f t="shared" si="234"/>
        <v>0</v>
      </c>
      <c r="AC2150">
        <f>IF(N2150=Legend!$D$3,3,IF(N2150=Legend!$D$4,2,IF(N2150=Legend!$D$5,1,0)))</f>
        <v>2</v>
      </c>
      <c r="AD2150">
        <f t="shared" si="235"/>
        <v>1</v>
      </c>
      <c r="AF2150">
        <f t="shared" si="236"/>
        <v>0</v>
      </c>
      <c r="AG2150">
        <f>IF(R2150=Legend!$F$3,3,IF(R2150=Legend!$F$4,2,IF(R2150=Legend!$F$5,1,0)))</f>
        <v>1</v>
      </c>
      <c r="AH2150">
        <f>IF(S2150=Legend!$F$3,3,IF(S2150=Legend!$F$4,2,IF(S2150=Legend!$F$5,1,0)))</f>
        <v>3</v>
      </c>
      <c r="AK2150">
        <f>IF(V2150=Legend!$H$3,3,IF(V2150=Legend!$H$4,2,IF(V2150=Legend!$H$5,1,0)))</f>
        <v>2</v>
      </c>
      <c r="AM2150">
        <f t="shared" si="237"/>
        <v>12</v>
      </c>
    </row>
    <row r="2151" spans="1:39" ht="156" x14ac:dyDescent="0.3">
      <c r="A2151" t="s">
        <v>39</v>
      </c>
      <c r="B2151" t="s">
        <v>162</v>
      </c>
      <c r="C2151" t="s">
        <v>656</v>
      </c>
      <c r="D2151" t="s">
        <v>660</v>
      </c>
      <c r="E2151" t="str">
        <f t="shared" si="231"/>
        <v>PURING INDAH SWALAYAN</v>
      </c>
      <c r="F2151" t="s">
        <v>39</v>
      </c>
      <c r="G2151" t="s">
        <v>21</v>
      </c>
      <c r="H2151" t="s">
        <v>21</v>
      </c>
      <c r="I2151" t="s">
        <v>22</v>
      </c>
      <c r="J2151" t="s">
        <v>23</v>
      </c>
      <c r="K2151" t="s">
        <v>24</v>
      </c>
      <c r="L2151" t="s">
        <v>25</v>
      </c>
      <c r="M2151" t="s">
        <v>25</v>
      </c>
      <c r="N2151" t="s">
        <v>38</v>
      </c>
      <c r="O2151" t="s">
        <v>25</v>
      </c>
      <c r="P2151" t="s">
        <v>21</v>
      </c>
      <c r="Q2151" t="s">
        <v>27</v>
      </c>
      <c r="R2151" t="s">
        <v>28</v>
      </c>
      <c r="S2151" t="s">
        <v>29</v>
      </c>
      <c r="T2151" t="s">
        <v>21</v>
      </c>
      <c r="U2151" t="s">
        <v>21</v>
      </c>
      <c r="V2151" t="s">
        <v>33</v>
      </c>
      <c r="W2151" s="2" t="s">
        <v>31</v>
      </c>
      <c r="Y2151">
        <f>IF(J2151=Legend!$B$3,0,IF(J2151=Legend!$B$4,1,IF(J2151=Legend!$B$5,2,0)))</f>
        <v>1</v>
      </c>
      <c r="Z2151">
        <f t="shared" si="232"/>
        <v>1</v>
      </c>
      <c r="AA2151">
        <f t="shared" si="233"/>
        <v>1</v>
      </c>
      <c r="AB2151">
        <f t="shared" si="234"/>
        <v>1</v>
      </c>
      <c r="AC2151">
        <f>IF(N2151=Legend!$D$3,3,IF(N2151=Legend!$D$4,2,IF(N2151=Legend!$D$5,1,0)))</f>
        <v>3</v>
      </c>
      <c r="AD2151">
        <f t="shared" si="235"/>
        <v>1</v>
      </c>
      <c r="AF2151">
        <f t="shared" si="236"/>
        <v>0</v>
      </c>
      <c r="AG2151">
        <f>IF(R2151=Legend!$F$3,3,IF(R2151=Legend!$F$4,2,IF(R2151=Legend!$F$5,1,0)))</f>
        <v>2</v>
      </c>
      <c r="AH2151">
        <f>IF(S2151=Legend!$F$3,3,IF(S2151=Legend!$F$4,2,IF(S2151=Legend!$F$5,1,0)))</f>
        <v>3</v>
      </c>
      <c r="AK2151">
        <f>IF(V2151=Legend!$H$3,3,IF(V2151=Legend!$H$4,2,IF(V2151=Legend!$H$5,1,0)))</f>
        <v>1</v>
      </c>
      <c r="AM2151">
        <f t="shared" si="237"/>
        <v>14</v>
      </c>
    </row>
    <row r="2152" spans="1:39" ht="156" x14ac:dyDescent="0.3">
      <c r="A2152" t="s">
        <v>74</v>
      </c>
      <c r="B2152" t="s">
        <v>2570</v>
      </c>
      <c r="C2152" t="s">
        <v>2571</v>
      </c>
      <c r="D2152" t="s">
        <v>4105</v>
      </c>
      <c r="E2152" t="str">
        <f t="shared" si="231"/>
        <v>PURNAMA INDAH</v>
      </c>
      <c r="F2152" t="s">
        <v>74</v>
      </c>
      <c r="G2152" t="s">
        <v>21</v>
      </c>
      <c r="H2152" t="s">
        <v>21</v>
      </c>
      <c r="I2152" t="s">
        <v>22</v>
      </c>
      <c r="J2152" t="s">
        <v>41</v>
      </c>
      <c r="K2152" t="s">
        <v>24</v>
      </c>
      <c r="L2152" t="s">
        <v>25</v>
      </c>
      <c r="M2152" t="s">
        <v>25</v>
      </c>
      <c r="N2152" t="s">
        <v>38</v>
      </c>
      <c r="O2152" t="s">
        <v>25</v>
      </c>
      <c r="P2152" t="s">
        <v>21</v>
      </c>
      <c r="Q2152" t="s">
        <v>60</v>
      </c>
      <c r="R2152" t="s">
        <v>45</v>
      </c>
      <c r="S2152" t="s">
        <v>29</v>
      </c>
      <c r="T2152" t="s">
        <v>21</v>
      </c>
      <c r="U2152" t="s">
        <v>21</v>
      </c>
      <c r="V2152" t="s">
        <v>30</v>
      </c>
      <c r="W2152" s="2" t="s">
        <v>31</v>
      </c>
      <c r="Y2152">
        <f>IF(J2152=Legend!$B$3,0,IF(J2152=Legend!$B$4,1,IF(J2152=Legend!$B$5,2,0)))</f>
        <v>2</v>
      </c>
      <c r="Z2152">
        <f t="shared" si="232"/>
        <v>1</v>
      </c>
      <c r="AA2152">
        <f t="shared" si="233"/>
        <v>1</v>
      </c>
      <c r="AB2152">
        <f t="shared" si="234"/>
        <v>1</v>
      </c>
      <c r="AC2152">
        <f>IF(N2152=Legend!$D$3,3,IF(N2152=Legend!$D$4,2,IF(N2152=Legend!$D$5,1,0)))</f>
        <v>3</v>
      </c>
      <c r="AD2152">
        <f t="shared" si="235"/>
        <v>1</v>
      </c>
      <c r="AF2152">
        <f t="shared" si="236"/>
        <v>2</v>
      </c>
      <c r="AG2152">
        <f>IF(R2152=Legend!$F$3,3,IF(R2152=Legend!$F$4,2,IF(R2152=Legend!$F$5,1,0)))</f>
        <v>1</v>
      </c>
      <c r="AH2152">
        <f>IF(S2152=Legend!$F$3,3,IF(S2152=Legend!$F$4,2,IF(S2152=Legend!$F$5,1,0)))</f>
        <v>3</v>
      </c>
      <c r="AK2152">
        <f>IF(V2152=Legend!$H$3,3,IF(V2152=Legend!$H$4,2,IF(V2152=Legend!$H$5,1,0)))</f>
        <v>2</v>
      </c>
      <c r="AM2152">
        <f t="shared" si="237"/>
        <v>17</v>
      </c>
    </row>
    <row r="2153" spans="1:39" ht="140.4" x14ac:dyDescent="0.3">
      <c r="A2153" t="s">
        <v>67</v>
      </c>
      <c r="B2153" t="s">
        <v>174</v>
      </c>
      <c r="C2153" t="s">
        <v>2152</v>
      </c>
      <c r="D2153" t="s">
        <v>2386</v>
      </c>
      <c r="E2153" t="str">
        <f t="shared" si="231"/>
        <v>PURWODADI</v>
      </c>
      <c r="F2153" t="s">
        <v>67</v>
      </c>
      <c r="G2153" t="s">
        <v>21</v>
      </c>
      <c r="H2153" t="s">
        <v>21</v>
      </c>
      <c r="I2153" t="s">
        <v>22</v>
      </c>
      <c r="J2153" t="s">
        <v>23</v>
      </c>
      <c r="K2153" t="s">
        <v>24</v>
      </c>
      <c r="L2153" t="s">
        <v>25</v>
      </c>
      <c r="M2153" t="s">
        <v>25</v>
      </c>
      <c r="N2153" t="s">
        <v>26</v>
      </c>
      <c r="O2153" t="s">
        <v>25</v>
      </c>
      <c r="P2153" t="s">
        <v>21</v>
      </c>
      <c r="Q2153" t="s">
        <v>27</v>
      </c>
      <c r="R2153" t="s">
        <v>45</v>
      </c>
      <c r="S2153" t="s">
        <v>29</v>
      </c>
      <c r="T2153" t="s">
        <v>21</v>
      </c>
      <c r="U2153" t="s">
        <v>21</v>
      </c>
      <c r="V2153" t="s">
        <v>33</v>
      </c>
      <c r="W2153" s="2" t="s">
        <v>34</v>
      </c>
      <c r="Y2153">
        <f>IF(J2153=Legend!$B$3,0,IF(J2153=Legend!$B$4,1,IF(J2153=Legend!$B$5,2,0)))</f>
        <v>1</v>
      </c>
      <c r="Z2153">
        <f t="shared" si="232"/>
        <v>1</v>
      </c>
      <c r="AA2153">
        <f t="shared" si="233"/>
        <v>1</v>
      </c>
      <c r="AB2153">
        <f t="shared" si="234"/>
        <v>1</v>
      </c>
      <c r="AC2153">
        <f>IF(N2153=Legend!$D$3,3,IF(N2153=Legend!$D$4,2,IF(N2153=Legend!$D$5,1,0)))</f>
        <v>2</v>
      </c>
      <c r="AD2153">
        <f t="shared" si="235"/>
        <v>1</v>
      </c>
      <c r="AF2153">
        <f t="shared" si="236"/>
        <v>0</v>
      </c>
      <c r="AG2153">
        <f>IF(R2153=Legend!$F$3,3,IF(R2153=Legend!$F$4,2,IF(R2153=Legend!$F$5,1,0)))</f>
        <v>1</v>
      </c>
      <c r="AH2153">
        <f>IF(S2153=Legend!$F$3,3,IF(S2153=Legend!$F$4,2,IF(S2153=Legend!$F$5,1,0)))</f>
        <v>3</v>
      </c>
      <c r="AK2153">
        <f>IF(V2153=Legend!$H$3,3,IF(V2153=Legend!$H$4,2,IF(V2153=Legend!$H$5,1,0)))</f>
        <v>1</v>
      </c>
      <c r="AM2153">
        <f t="shared" si="237"/>
        <v>12</v>
      </c>
    </row>
    <row r="2154" spans="1:39" ht="109.2" x14ac:dyDescent="0.3">
      <c r="A2154" t="s">
        <v>36</v>
      </c>
      <c r="B2154" t="s">
        <v>890</v>
      </c>
      <c r="C2154" t="s">
        <v>1169</v>
      </c>
      <c r="D2154" t="s">
        <v>2753</v>
      </c>
      <c r="E2154" t="str">
        <f t="shared" si="231"/>
        <v>PUSAKA DEWATA, TOKO</v>
      </c>
      <c r="F2154" t="s">
        <v>36</v>
      </c>
      <c r="G2154" t="s">
        <v>21</v>
      </c>
      <c r="H2154" t="s">
        <v>21</v>
      </c>
      <c r="I2154" t="s">
        <v>22</v>
      </c>
      <c r="J2154" t="s">
        <v>35</v>
      </c>
      <c r="K2154" t="s">
        <v>24</v>
      </c>
      <c r="L2154" t="s">
        <v>25</v>
      </c>
      <c r="M2154" t="s">
        <v>25</v>
      </c>
      <c r="N2154" t="s">
        <v>26</v>
      </c>
      <c r="O2154" t="s">
        <v>25</v>
      </c>
      <c r="P2154" t="s">
        <v>21</v>
      </c>
      <c r="Q2154" t="s">
        <v>27</v>
      </c>
      <c r="R2154" t="s">
        <v>45</v>
      </c>
      <c r="S2154" t="s">
        <v>28</v>
      </c>
      <c r="T2154" t="s">
        <v>21</v>
      </c>
      <c r="U2154" t="s">
        <v>21</v>
      </c>
      <c r="V2154" t="s">
        <v>30</v>
      </c>
      <c r="W2154" s="2" t="s">
        <v>66</v>
      </c>
      <c r="Y2154">
        <f>IF(J2154=Legend!$B$3,0,IF(J2154=Legend!$B$4,1,IF(J2154=Legend!$B$5,2,0)))</f>
        <v>0</v>
      </c>
      <c r="Z2154">
        <f t="shared" si="232"/>
        <v>1</v>
      </c>
      <c r="AA2154">
        <f t="shared" si="233"/>
        <v>1</v>
      </c>
      <c r="AB2154">
        <f t="shared" si="234"/>
        <v>1</v>
      </c>
      <c r="AC2154">
        <f>IF(N2154=Legend!$D$3,3,IF(N2154=Legend!$D$4,2,IF(N2154=Legend!$D$5,1,0)))</f>
        <v>2</v>
      </c>
      <c r="AD2154">
        <f t="shared" si="235"/>
        <v>1</v>
      </c>
      <c r="AF2154">
        <f t="shared" si="236"/>
        <v>0</v>
      </c>
      <c r="AG2154">
        <f>IF(R2154=Legend!$F$3,3,IF(R2154=Legend!$F$4,2,IF(R2154=Legend!$F$5,1,0)))</f>
        <v>1</v>
      </c>
      <c r="AH2154">
        <f>IF(S2154=Legend!$F$3,3,IF(S2154=Legend!$F$4,2,IF(S2154=Legend!$F$5,1,0)))</f>
        <v>2</v>
      </c>
      <c r="AK2154">
        <f>IF(V2154=Legend!$H$3,3,IF(V2154=Legend!$H$4,2,IF(V2154=Legend!$H$5,1,0)))</f>
        <v>2</v>
      </c>
      <c r="AM2154">
        <f t="shared" si="237"/>
        <v>11</v>
      </c>
    </row>
    <row r="2155" spans="1:39" ht="156" x14ac:dyDescent="0.3">
      <c r="A2155" t="s">
        <v>39</v>
      </c>
      <c r="B2155" t="s">
        <v>162</v>
      </c>
      <c r="C2155" t="s">
        <v>656</v>
      </c>
      <c r="D2155" t="s">
        <v>675</v>
      </c>
      <c r="E2155" t="str">
        <f t="shared" si="231"/>
        <v>PUSAKA INDAH RITELINDO (PI MART)</v>
      </c>
      <c r="F2155" t="s">
        <v>39</v>
      </c>
      <c r="G2155" t="s">
        <v>21</v>
      </c>
      <c r="H2155" t="s">
        <v>21</v>
      </c>
      <c r="I2155" t="s">
        <v>22</v>
      </c>
      <c r="J2155" t="s">
        <v>23</v>
      </c>
      <c r="K2155" t="s">
        <v>24</v>
      </c>
      <c r="L2155" t="s">
        <v>25</v>
      </c>
      <c r="M2155" t="s">
        <v>25</v>
      </c>
      <c r="N2155" t="s">
        <v>26</v>
      </c>
      <c r="O2155" t="s">
        <v>25</v>
      </c>
      <c r="P2155" t="s">
        <v>21</v>
      </c>
      <c r="Q2155" t="s">
        <v>27</v>
      </c>
      <c r="R2155" t="s">
        <v>29</v>
      </c>
      <c r="S2155" t="s">
        <v>29</v>
      </c>
      <c r="T2155" t="s">
        <v>21</v>
      </c>
      <c r="U2155" t="s">
        <v>21</v>
      </c>
      <c r="V2155" t="s">
        <v>30</v>
      </c>
      <c r="W2155" s="2" t="s">
        <v>31</v>
      </c>
      <c r="Y2155">
        <f>IF(J2155=Legend!$B$3,0,IF(J2155=Legend!$B$4,1,IF(J2155=Legend!$B$5,2,0)))</f>
        <v>1</v>
      </c>
      <c r="Z2155">
        <f t="shared" si="232"/>
        <v>1</v>
      </c>
      <c r="AA2155">
        <f t="shared" si="233"/>
        <v>1</v>
      </c>
      <c r="AB2155">
        <f t="shared" si="234"/>
        <v>1</v>
      </c>
      <c r="AC2155">
        <f>IF(N2155=Legend!$D$3,3,IF(N2155=Legend!$D$4,2,IF(N2155=Legend!$D$5,1,0)))</f>
        <v>2</v>
      </c>
      <c r="AD2155">
        <f t="shared" si="235"/>
        <v>1</v>
      </c>
      <c r="AF2155">
        <f t="shared" si="236"/>
        <v>0</v>
      </c>
      <c r="AG2155">
        <f>IF(R2155=Legend!$F$3,3,IF(R2155=Legend!$F$4,2,IF(R2155=Legend!$F$5,1,0)))</f>
        <v>3</v>
      </c>
      <c r="AH2155">
        <f>IF(S2155=Legend!$F$3,3,IF(S2155=Legend!$F$4,2,IF(S2155=Legend!$F$5,1,0)))</f>
        <v>3</v>
      </c>
      <c r="AK2155">
        <f>IF(V2155=Legend!$H$3,3,IF(V2155=Legend!$H$4,2,IF(V2155=Legend!$H$5,1,0)))</f>
        <v>2</v>
      </c>
      <c r="AM2155">
        <f t="shared" si="237"/>
        <v>15</v>
      </c>
    </row>
    <row r="2156" spans="1:39" ht="156" x14ac:dyDescent="0.3">
      <c r="A2156" t="s">
        <v>70</v>
      </c>
      <c r="B2156" t="s">
        <v>3366</v>
      </c>
      <c r="C2156" t="s">
        <v>4360</v>
      </c>
      <c r="D2156" t="s">
        <v>4392</v>
      </c>
      <c r="E2156" t="str">
        <f t="shared" si="231"/>
        <v>PUSAKA PASAR SWALAYAN</v>
      </c>
      <c r="F2156" t="s">
        <v>70</v>
      </c>
      <c r="G2156" t="s">
        <v>21</v>
      </c>
      <c r="H2156" t="s">
        <v>21</v>
      </c>
      <c r="I2156" t="s">
        <v>22</v>
      </c>
      <c r="J2156" t="s">
        <v>35</v>
      </c>
      <c r="K2156" t="s">
        <v>24</v>
      </c>
      <c r="L2156" t="s">
        <v>25</v>
      </c>
      <c r="M2156" t="s">
        <v>25</v>
      </c>
      <c r="N2156" t="s">
        <v>28</v>
      </c>
      <c r="O2156" t="s">
        <v>25</v>
      </c>
      <c r="P2156" t="s">
        <v>21</v>
      </c>
      <c r="Q2156" t="s">
        <v>27</v>
      </c>
      <c r="R2156" t="s">
        <v>45</v>
      </c>
      <c r="S2156" t="s">
        <v>29</v>
      </c>
      <c r="T2156" t="s">
        <v>21</v>
      </c>
      <c r="U2156" t="s">
        <v>21</v>
      </c>
      <c r="V2156" t="s">
        <v>33</v>
      </c>
      <c r="W2156" s="2" t="s">
        <v>31</v>
      </c>
      <c r="Y2156">
        <f>IF(J2156=Legend!$B$3,0,IF(J2156=Legend!$B$4,1,IF(J2156=Legend!$B$5,2,0)))</f>
        <v>0</v>
      </c>
      <c r="Z2156">
        <f t="shared" si="232"/>
        <v>1</v>
      </c>
      <c r="AA2156">
        <f t="shared" si="233"/>
        <v>1</v>
      </c>
      <c r="AB2156">
        <f t="shared" si="234"/>
        <v>1</v>
      </c>
      <c r="AC2156">
        <f>IF(N2156=Legend!$D$3,3,IF(N2156=Legend!$D$4,2,IF(N2156=Legend!$D$5,1,0)))</f>
        <v>1</v>
      </c>
      <c r="AD2156">
        <f t="shared" si="235"/>
        <v>1</v>
      </c>
      <c r="AF2156">
        <f t="shared" si="236"/>
        <v>0</v>
      </c>
      <c r="AG2156">
        <f>IF(R2156=Legend!$F$3,3,IF(R2156=Legend!$F$4,2,IF(R2156=Legend!$F$5,1,0)))</f>
        <v>1</v>
      </c>
      <c r="AH2156">
        <f>IF(S2156=Legend!$F$3,3,IF(S2156=Legend!$F$4,2,IF(S2156=Legend!$F$5,1,0)))</f>
        <v>3</v>
      </c>
      <c r="AK2156">
        <f>IF(V2156=Legend!$H$3,3,IF(V2156=Legend!$H$4,2,IF(V2156=Legend!$H$5,1,0)))</f>
        <v>1</v>
      </c>
      <c r="AM2156">
        <f t="shared" si="237"/>
        <v>10</v>
      </c>
    </row>
    <row r="2157" spans="1:39" ht="156" x14ac:dyDescent="0.3">
      <c r="A2157" t="s">
        <v>56</v>
      </c>
      <c r="B2157" t="s">
        <v>174</v>
      </c>
      <c r="C2157" t="s">
        <v>2152</v>
      </c>
      <c r="D2157" t="s">
        <v>2270</v>
      </c>
      <c r="E2157" t="str">
        <f t="shared" si="231"/>
        <v>PUSAKA SWALAYAN</v>
      </c>
      <c r="F2157" t="s">
        <v>56</v>
      </c>
      <c r="G2157" t="s">
        <v>21</v>
      </c>
      <c r="H2157" t="s">
        <v>21</v>
      </c>
      <c r="I2157" t="s">
        <v>22</v>
      </c>
      <c r="J2157" t="s">
        <v>23</v>
      </c>
      <c r="K2157" t="s">
        <v>24</v>
      </c>
      <c r="L2157" t="s">
        <v>25</v>
      </c>
      <c r="M2157" t="s">
        <v>25</v>
      </c>
      <c r="N2157" t="s">
        <v>38</v>
      </c>
      <c r="O2157" t="s">
        <v>25</v>
      </c>
      <c r="P2157" t="s">
        <v>21</v>
      </c>
      <c r="Q2157" t="s">
        <v>27</v>
      </c>
      <c r="R2157" t="s">
        <v>28</v>
      </c>
      <c r="S2157" t="s">
        <v>29</v>
      </c>
      <c r="T2157" t="s">
        <v>21</v>
      </c>
      <c r="U2157" t="s">
        <v>21</v>
      </c>
      <c r="V2157" t="s">
        <v>33</v>
      </c>
      <c r="W2157" s="2" t="s">
        <v>31</v>
      </c>
      <c r="Y2157">
        <f>IF(J2157=Legend!$B$3,0,IF(J2157=Legend!$B$4,1,IF(J2157=Legend!$B$5,2,0)))</f>
        <v>1</v>
      </c>
      <c r="Z2157">
        <f t="shared" si="232"/>
        <v>1</v>
      </c>
      <c r="AA2157">
        <f t="shared" si="233"/>
        <v>1</v>
      </c>
      <c r="AB2157">
        <f t="shared" si="234"/>
        <v>1</v>
      </c>
      <c r="AC2157">
        <f>IF(N2157=Legend!$D$3,3,IF(N2157=Legend!$D$4,2,IF(N2157=Legend!$D$5,1,0)))</f>
        <v>3</v>
      </c>
      <c r="AD2157">
        <f t="shared" si="235"/>
        <v>1</v>
      </c>
      <c r="AF2157">
        <f t="shared" si="236"/>
        <v>0</v>
      </c>
      <c r="AG2157">
        <f>IF(R2157=Legend!$F$3,3,IF(R2157=Legend!$F$4,2,IF(R2157=Legend!$F$5,1,0)))</f>
        <v>2</v>
      </c>
      <c r="AH2157">
        <f>IF(S2157=Legend!$F$3,3,IF(S2157=Legend!$F$4,2,IF(S2157=Legend!$F$5,1,0)))</f>
        <v>3</v>
      </c>
      <c r="AK2157">
        <f>IF(V2157=Legend!$H$3,3,IF(V2157=Legend!$H$4,2,IF(V2157=Legend!$H$5,1,0)))</f>
        <v>1</v>
      </c>
      <c r="AM2157">
        <f t="shared" si="237"/>
        <v>14</v>
      </c>
    </row>
    <row r="2158" spans="1:39" ht="140.4" x14ac:dyDescent="0.3">
      <c r="A2158" t="s">
        <v>74</v>
      </c>
      <c r="B2158" t="s">
        <v>174</v>
      </c>
      <c r="C2158" t="s">
        <v>886</v>
      </c>
      <c r="D2158" t="s">
        <v>3985</v>
      </c>
      <c r="E2158" t="str">
        <f t="shared" si="231"/>
        <v>PUTRA AGUNG MM</v>
      </c>
      <c r="F2158" t="s">
        <v>74</v>
      </c>
      <c r="G2158" t="s">
        <v>21</v>
      </c>
      <c r="H2158" t="s">
        <v>21</v>
      </c>
      <c r="I2158" t="s">
        <v>50</v>
      </c>
      <c r="J2158" t="s">
        <v>23</v>
      </c>
      <c r="K2158" t="s">
        <v>24</v>
      </c>
      <c r="L2158" t="s">
        <v>25</v>
      </c>
      <c r="M2158" t="s">
        <v>25</v>
      </c>
      <c r="N2158" t="s">
        <v>26</v>
      </c>
      <c r="O2158" t="s">
        <v>25</v>
      </c>
      <c r="P2158" t="s">
        <v>21</v>
      </c>
      <c r="Q2158" t="s">
        <v>27</v>
      </c>
      <c r="R2158" t="s">
        <v>45</v>
      </c>
      <c r="S2158" t="s">
        <v>28</v>
      </c>
      <c r="T2158" t="s">
        <v>21</v>
      </c>
      <c r="U2158" t="s">
        <v>21</v>
      </c>
      <c r="V2158" t="s">
        <v>30</v>
      </c>
      <c r="W2158" s="2" t="s">
        <v>34</v>
      </c>
      <c r="Y2158">
        <f>IF(J2158=Legend!$B$3,0,IF(J2158=Legend!$B$4,1,IF(J2158=Legend!$B$5,2,0)))</f>
        <v>1</v>
      </c>
      <c r="Z2158">
        <f t="shared" si="232"/>
        <v>1</v>
      </c>
      <c r="AA2158">
        <f t="shared" si="233"/>
        <v>1</v>
      </c>
      <c r="AB2158">
        <f t="shared" si="234"/>
        <v>1</v>
      </c>
      <c r="AC2158">
        <f>IF(N2158=Legend!$D$3,3,IF(N2158=Legend!$D$4,2,IF(N2158=Legend!$D$5,1,0)))</f>
        <v>2</v>
      </c>
      <c r="AD2158">
        <f t="shared" si="235"/>
        <v>1</v>
      </c>
      <c r="AF2158">
        <f t="shared" si="236"/>
        <v>0</v>
      </c>
      <c r="AG2158">
        <f>IF(R2158=Legend!$F$3,3,IF(R2158=Legend!$F$4,2,IF(R2158=Legend!$F$5,1,0)))</f>
        <v>1</v>
      </c>
      <c r="AH2158">
        <f>IF(S2158=Legend!$F$3,3,IF(S2158=Legend!$F$4,2,IF(S2158=Legend!$F$5,1,0)))</f>
        <v>2</v>
      </c>
      <c r="AK2158">
        <f>IF(V2158=Legend!$H$3,3,IF(V2158=Legend!$H$4,2,IF(V2158=Legend!$H$5,1,0)))</f>
        <v>2</v>
      </c>
      <c r="AM2158">
        <f t="shared" si="237"/>
        <v>12</v>
      </c>
    </row>
    <row r="2159" spans="1:39" ht="140.4" x14ac:dyDescent="0.3">
      <c r="A2159" t="s">
        <v>64</v>
      </c>
      <c r="B2159" t="s">
        <v>162</v>
      </c>
      <c r="C2159" t="s">
        <v>505</v>
      </c>
      <c r="D2159" t="s">
        <v>3129</v>
      </c>
      <c r="E2159" t="str">
        <f t="shared" si="231"/>
        <v>PUTRA BONTOT</v>
      </c>
      <c r="F2159" t="s">
        <v>40</v>
      </c>
      <c r="G2159" t="s">
        <v>21</v>
      </c>
      <c r="H2159" t="s">
        <v>21</v>
      </c>
      <c r="I2159" t="s">
        <v>54</v>
      </c>
      <c r="J2159" t="s">
        <v>35</v>
      </c>
      <c r="K2159" t="s">
        <v>24</v>
      </c>
      <c r="L2159" t="s">
        <v>25</v>
      </c>
      <c r="M2159" t="s">
        <v>25</v>
      </c>
      <c r="N2159" t="s">
        <v>38</v>
      </c>
      <c r="O2159" t="s">
        <v>21</v>
      </c>
      <c r="P2159" t="s">
        <v>21</v>
      </c>
      <c r="Q2159" t="s">
        <v>27</v>
      </c>
      <c r="R2159" t="s">
        <v>28</v>
      </c>
      <c r="S2159" t="s">
        <v>29</v>
      </c>
      <c r="T2159" t="s">
        <v>21</v>
      </c>
      <c r="U2159" t="s">
        <v>21</v>
      </c>
      <c r="V2159" t="s">
        <v>42</v>
      </c>
      <c r="W2159" s="2" t="s">
        <v>34</v>
      </c>
      <c r="Y2159">
        <f>IF(J2159=Legend!$B$3,0,IF(J2159=Legend!$B$4,1,IF(J2159=Legend!$B$5,2,0)))</f>
        <v>0</v>
      </c>
      <c r="Z2159">
        <f t="shared" si="232"/>
        <v>1</v>
      </c>
      <c r="AA2159">
        <f t="shared" si="233"/>
        <v>1</v>
      </c>
      <c r="AB2159">
        <f t="shared" si="234"/>
        <v>1</v>
      </c>
      <c r="AC2159">
        <f>IF(N2159=Legend!$D$3,3,IF(N2159=Legend!$D$4,2,IF(N2159=Legend!$D$5,1,0)))</f>
        <v>3</v>
      </c>
      <c r="AD2159">
        <f t="shared" si="235"/>
        <v>0</v>
      </c>
      <c r="AF2159">
        <f t="shared" si="236"/>
        <v>0</v>
      </c>
      <c r="AG2159">
        <f>IF(R2159=Legend!$F$3,3,IF(R2159=Legend!$F$4,2,IF(R2159=Legend!$F$5,1,0)))</f>
        <v>2</v>
      </c>
      <c r="AH2159">
        <f>IF(S2159=Legend!$F$3,3,IF(S2159=Legend!$F$4,2,IF(S2159=Legend!$F$5,1,0)))</f>
        <v>3</v>
      </c>
      <c r="AK2159">
        <f>IF(V2159=Legend!$H$3,3,IF(V2159=Legend!$H$4,2,IF(V2159=Legend!$H$5,1,0)))</f>
        <v>0</v>
      </c>
      <c r="AM2159">
        <f t="shared" si="237"/>
        <v>11</v>
      </c>
    </row>
    <row r="2160" spans="1:39" ht="156" x14ac:dyDescent="0.3">
      <c r="A2160" t="s">
        <v>150</v>
      </c>
      <c r="B2160" t="s">
        <v>475</v>
      </c>
      <c r="C2160" t="s">
        <v>1000</v>
      </c>
      <c r="D2160" t="s">
        <v>5199</v>
      </c>
      <c r="E2160" t="str">
        <f t="shared" si="231"/>
        <v>PUTRA CIMAHI, TOSERBA</v>
      </c>
      <c r="F2160" t="s">
        <v>150</v>
      </c>
      <c r="G2160" t="s">
        <v>21</v>
      </c>
      <c r="H2160" t="s">
        <v>21</v>
      </c>
      <c r="I2160" t="s">
        <v>22</v>
      </c>
      <c r="J2160" t="s">
        <v>35</v>
      </c>
      <c r="K2160" t="s">
        <v>24</v>
      </c>
      <c r="L2160" t="s">
        <v>25</v>
      </c>
      <c r="M2160" t="s">
        <v>25</v>
      </c>
      <c r="N2160" t="s">
        <v>38</v>
      </c>
      <c r="O2160" t="s">
        <v>21</v>
      </c>
      <c r="P2160" t="s">
        <v>21</v>
      </c>
      <c r="Q2160" t="s">
        <v>27</v>
      </c>
      <c r="R2160" t="s">
        <v>45</v>
      </c>
      <c r="S2160" t="s">
        <v>29</v>
      </c>
      <c r="T2160" t="s">
        <v>21</v>
      </c>
      <c r="U2160" t="s">
        <v>21</v>
      </c>
      <c r="V2160" t="s">
        <v>42</v>
      </c>
      <c r="W2160" s="2" t="s">
        <v>31</v>
      </c>
      <c r="Y2160">
        <f>IF(J2160=Legend!$B$3,0,IF(J2160=Legend!$B$4,1,IF(J2160=Legend!$B$5,2,0)))</f>
        <v>0</v>
      </c>
      <c r="Z2160">
        <f t="shared" si="232"/>
        <v>1</v>
      </c>
      <c r="AA2160">
        <f t="shared" si="233"/>
        <v>1</v>
      </c>
      <c r="AB2160">
        <f t="shared" si="234"/>
        <v>1</v>
      </c>
      <c r="AC2160">
        <f>IF(N2160=Legend!$D$3,3,IF(N2160=Legend!$D$4,2,IF(N2160=Legend!$D$5,1,0)))</f>
        <v>3</v>
      </c>
      <c r="AD2160">
        <f t="shared" si="235"/>
        <v>0</v>
      </c>
      <c r="AF2160">
        <f t="shared" si="236"/>
        <v>0</v>
      </c>
      <c r="AG2160">
        <f>IF(R2160=Legend!$F$3,3,IF(R2160=Legend!$F$4,2,IF(R2160=Legend!$F$5,1,0)))</f>
        <v>1</v>
      </c>
      <c r="AH2160">
        <f>IF(S2160=Legend!$F$3,3,IF(S2160=Legend!$F$4,2,IF(S2160=Legend!$F$5,1,0)))</f>
        <v>3</v>
      </c>
      <c r="AK2160">
        <f>IF(V2160=Legend!$H$3,3,IF(V2160=Legend!$H$4,2,IF(V2160=Legend!$H$5,1,0)))</f>
        <v>0</v>
      </c>
      <c r="AM2160">
        <f t="shared" si="237"/>
        <v>10</v>
      </c>
    </row>
    <row r="2161" spans="1:39" ht="31.2" x14ac:dyDescent="0.3">
      <c r="A2161" t="s">
        <v>70</v>
      </c>
      <c r="B2161" t="s">
        <v>174</v>
      </c>
      <c r="C2161" t="s">
        <v>2394</v>
      </c>
      <c r="D2161" t="s">
        <v>4199</v>
      </c>
      <c r="E2161" t="str">
        <f t="shared" si="231"/>
        <v>PUTRA GEMBIRA</v>
      </c>
      <c r="F2161" t="s">
        <v>70</v>
      </c>
      <c r="G2161" t="s">
        <v>21</v>
      </c>
      <c r="H2161" t="s">
        <v>21</v>
      </c>
      <c r="I2161" t="s">
        <v>22</v>
      </c>
      <c r="J2161" t="s">
        <v>35</v>
      </c>
      <c r="K2161" t="s">
        <v>47</v>
      </c>
      <c r="L2161" t="s">
        <v>21</v>
      </c>
      <c r="M2161" t="s">
        <v>25</v>
      </c>
      <c r="N2161" t="s">
        <v>28</v>
      </c>
      <c r="O2161" t="s">
        <v>21</v>
      </c>
      <c r="P2161" t="s">
        <v>21</v>
      </c>
      <c r="Q2161" t="s">
        <v>27</v>
      </c>
      <c r="R2161" t="s">
        <v>45</v>
      </c>
      <c r="S2161" t="s">
        <v>45</v>
      </c>
      <c r="T2161" t="s">
        <v>21</v>
      </c>
      <c r="U2161" t="s">
        <v>21</v>
      </c>
      <c r="V2161" t="s">
        <v>42</v>
      </c>
      <c r="W2161" s="18" t="s">
        <v>63</v>
      </c>
      <c r="Y2161">
        <f>IF(J2161=Legend!$B$3,0,IF(J2161=Legend!$B$4,1,IF(J2161=Legend!$B$5,2,0)))</f>
        <v>0</v>
      </c>
      <c r="Z2161">
        <f t="shared" si="232"/>
        <v>0</v>
      </c>
      <c r="AA2161">
        <f t="shared" si="233"/>
        <v>0</v>
      </c>
      <c r="AB2161">
        <f t="shared" si="234"/>
        <v>1</v>
      </c>
      <c r="AC2161">
        <f>IF(N2161=Legend!$D$3,3,IF(N2161=Legend!$D$4,2,IF(N2161=Legend!$D$5,1,0)))</f>
        <v>1</v>
      </c>
      <c r="AD2161">
        <f t="shared" si="235"/>
        <v>0</v>
      </c>
      <c r="AF2161">
        <f t="shared" si="236"/>
        <v>0</v>
      </c>
      <c r="AG2161">
        <f>IF(R2161=Legend!$F$3,3,IF(R2161=Legend!$F$4,2,IF(R2161=Legend!$F$5,1,0)))</f>
        <v>1</v>
      </c>
      <c r="AH2161">
        <f>IF(S2161=Legend!$F$3,3,IF(S2161=Legend!$F$4,2,IF(S2161=Legend!$F$5,1,0)))</f>
        <v>1</v>
      </c>
      <c r="AK2161">
        <f>IF(V2161=Legend!$H$3,3,IF(V2161=Legend!$H$4,2,IF(V2161=Legend!$H$5,1,0)))</f>
        <v>0</v>
      </c>
      <c r="AM2161">
        <f t="shared" si="237"/>
        <v>4</v>
      </c>
    </row>
    <row r="2162" spans="1:39" ht="156" x14ac:dyDescent="0.3">
      <c r="A2162" t="s">
        <v>70</v>
      </c>
      <c r="B2162" t="s">
        <v>3366</v>
      </c>
      <c r="C2162" t="s">
        <v>4360</v>
      </c>
      <c r="D2162" t="s">
        <v>4391</v>
      </c>
      <c r="E2162" t="str">
        <f t="shared" si="231"/>
        <v>PUTRA KALTIM PRAKASA PT</v>
      </c>
      <c r="F2162" t="s">
        <v>70</v>
      </c>
      <c r="G2162" t="s">
        <v>21</v>
      </c>
      <c r="H2162" t="s">
        <v>21</v>
      </c>
      <c r="I2162" t="s">
        <v>22</v>
      </c>
      <c r="J2162" t="s">
        <v>35</v>
      </c>
      <c r="K2162" t="s">
        <v>24</v>
      </c>
      <c r="L2162" t="s">
        <v>25</v>
      </c>
      <c r="M2162" t="s">
        <v>25</v>
      </c>
      <c r="N2162" t="s">
        <v>28</v>
      </c>
      <c r="O2162" t="s">
        <v>25</v>
      </c>
      <c r="P2162" t="s">
        <v>21</v>
      </c>
      <c r="Q2162" t="s">
        <v>27</v>
      </c>
      <c r="R2162" t="s">
        <v>45</v>
      </c>
      <c r="S2162" t="s">
        <v>29</v>
      </c>
      <c r="T2162" t="s">
        <v>21</v>
      </c>
      <c r="U2162" t="s">
        <v>21</v>
      </c>
      <c r="V2162" t="s">
        <v>42</v>
      </c>
      <c r="W2162" s="2" t="s">
        <v>31</v>
      </c>
      <c r="Y2162">
        <f>IF(J2162=Legend!$B$3,0,IF(J2162=Legend!$B$4,1,IF(J2162=Legend!$B$5,2,0)))</f>
        <v>0</v>
      </c>
      <c r="Z2162">
        <f t="shared" si="232"/>
        <v>1</v>
      </c>
      <c r="AA2162">
        <f t="shared" si="233"/>
        <v>1</v>
      </c>
      <c r="AB2162">
        <f t="shared" si="234"/>
        <v>1</v>
      </c>
      <c r="AC2162">
        <f>IF(N2162=Legend!$D$3,3,IF(N2162=Legend!$D$4,2,IF(N2162=Legend!$D$5,1,0)))</f>
        <v>1</v>
      </c>
      <c r="AD2162">
        <f t="shared" si="235"/>
        <v>1</v>
      </c>
      <c r="AF2162">
        <f t="shared" si="236"/>
        <v>0</v>
      </c>
      <c r="AG2162">
        <f>IF(R2162=Legend!$F$3,3,IF(R2162=Legend!$F$4,2,IF(R2162=Legend!$F$5,1,0)))</f>
        <v>1</v>
      </c>
      <c r="AH2162">
        <f>IF(S2162=Legend!$F$3,3,IF(S2162=Legend!$F$4,2,IF(S2162=Legend!$F$5,1,0)))</f>
        <v>3</v>
      </c>
      <c r="AK2162">
        <f>IF(V2162=Legend!$H$3,3,IF(V2162=Legend!$H$4,2,IF(V2162=Legend!$H$5,1,0)))</f>
        <v>0</v>
      </c>
      <c r="AM2162">
        <f t="shared" si="237"/>
        <v>9</v>
      </c>
    </row>
    <row r="2163" spans="1:39" ht="156" x14ac:dyDescent="0.3">
      <c r="A2163" t="s">
        <v>73</v>
      </c>
      <c r="B2163" t="s">
        <v>162</v>
      </c>
      <c r="C2163" t="s">
        <v>404</v>
      </c>
      <c r="D2163" t="s">
        <v>420</v>
      </c>
      <c r="E2163" t="str">
        <f t="shared" si="231"/>
        <v>PUTRA KUNCARA/KRISNA</v>
      </c>
      <c r="F2163" t="s">
        <v>87</v>
      </c>
      <c r="G2163" t="s">
        <v>21</v>
      </c>
      <c r="H2163" t="s">
        <v>21</v>
      </c>
      <c r="I2163" t="s">
        <v>22</v>
      </c>
      <c r="J2163" t="s">
        <v>35</v>
      </c>
      <c r="K2163" t="s">
        <v>47</v>
      </c>
      <c r="L2163" t="s">
        <v>21</v>
      </c>
      <c r="M2163" t="s">
        <v>25</v>
      </c>
      <c r="N2163" t="s">
        <v>28</v>
      </c>
      <c r="O2163" t="s">
        <v>25</v>
      </c>
      <c r="P2163" t="s">
        <v>21</v>
      </c>
      <c r="Q2163" t="s">
        <v>27</v>
      </c>
      <c r="R2163" t="s">
        <v>28</v>
      </c>
      <c r="S2163" t="s">
        <v>29</v>
      </c>
      <c r="T2163" t="s">
        <v>21</v>
      </c>
      <c r="U2163" t="s">
        <v>21</v>
      </c>
      <c r="V2163" t="s">
        <v>42</v>
      </c>
      <c r="W2163" s="2" t="s">
        <v>31</v>
      </c>
      <c r="Y2163">
        <f>IF(J2163=Legend!$B$3,0,IF(J2163=Legend!$B$4,1,IF(J2163=Legend!$B$5,2,0)))</f>
        <v>0</v>
      </c>
      <c r="Z2163">
        <f t="shared" si="232"/>
        <v>0</v>
      </c>
      <c r="AA2163">
        <f t="shared" si="233"/>
        <v>0</v>
      </c>
      <c r="AB2163">
        <f t="shared" si="234"/>
        <v>1</v>
      </c>
      <c r="AC2163">
        <f>IF(N2163=Legend!$D$3,3,IF(N2163=Legend!$D$4,2,IF(N2163=Legend!$D$5,1,0)))</f>
        <v>1</v>
      </c>
      <c r="AD2163">
        <f t="shared" si="235"/>
        <v>1</v>
      </c>
      <c r="AF2163">
        <f t="shared" si="236"/>
        <v>0</v>
      </c>
      <c r="AG2163">
        <f>IF(R2163=Legend!$F$3,3,IF(R2163=Legend!$F$4,2,IF(R2163=Legend!$F$5,1,0)))</f>
        <v>2</v>
      </c>
      <c r="AH2163">
        <f>IF(S2163=Legend!$F$3,3,IF(S2163=Legend!$F$4,2,IF(S2163=Legend!$F$5,1,0)))</f>
        <v>3</v>
      </c>
      <c r="AK2163">
        <f>IF(V2163=Legend!$H$3,3,IF(V2163=Legend!$H$4,2,IF(V2163=Legend!$H$5,1,0)))</f>
        <v>0</v>
      </c>
      <c r="AM2163">
        <f t="shared" si="237"/>
        <v>8</v>
      </c>
    </row>
    <row r="2164" spans="1:39" ht="156" x14ac:dyDescent="0.3">
      <c r="A2164" t="s">
        <v>79</v>
      </c>
      <c r="B2164" t="s">
        <v>478</v>
      </c>
      <c r="C2164" t="s">
        <v>5325</v>
      </c>
      <c r="D2164" t="s">
        <v>489</v>
      </c>
      <c r="E2164" t="str">
        <f t="shared" si="231"/>
        <v>PUTRA MS</v>
      </c>
      <c r="F2164" t="s">
        <v>79</v>
      </c>
      <c r="G2164" t="s">
        <v>21</v>
      </c>
      <c r="H2164" t="s">
        <v>21</v>
      </c>
      <c r="I2164" t="s">
        <v>22</v>
      </c>
      <c r="J2164" t="s">
        <v>35</v>
      </c>
      <c r="K2164" t="s">
        <v>24</v>
      </c>
      <c r="L2164" t="s">
        <v>25</v>
      </c>
      <c r="M2164" t="s">
        <v>25</v>
      </c>
      <c r="N2164" t="s">
        <v>47</v>
      </c>
      <c r="O2164" t="s">
        <v>21</v>
      </c>
      <c r="P2164" t="s">
        <v>21</v>
      </c>
      <c r="Q2164" t="s">
        <v>60</v>
      </c>
      <c r="R2164" t="s">
        <v>45</v>
      </c>
      <c r="S2164" t="s">
        <v>45</v>
      </c>
      <c r="T2164" t="s">
        <v>21</v>
      </c>
      <c r="U2164" t="s">
        <v>21</v>
      </c>
      <c r="V2164" t="s">
        <v>42</v>
      </c>
      <c r="W2164" s="2" t="s">
        <v>31</v>
      </c>
      <c r="Y2164">
        <f>IF(J2164=Legend!$B$3,0,IF(J2164=Legend!$B$4,1,IF(J2164=Legend!$B$5,2,0)))</f>
        <v>0</v>
      </c>
      <c r="Z2164">
        <f t="shared" si="232"/>
        <v>1</v>
      </c>
      <c r="AA2164">
        <f t="shared" si="233"/>
        <v>1</v>
      </c>
      <c r="AB2164">
        <f t="shared" si="234"/>
        <v>1</v>
      </c>
      <c r="AC2164">
        <f>IF(N2164=Legend!$D$3,3,IF(N2164=Legend!$D$4,2,IF(N2164=Legend!$D$5,1,0)))</f>
        <v>0</v>
      </c>
      <c r="AD2164">
        <f t="shared" si="235"/>
        <v>0</v>
      </c>
      <c r="AF2164">
        <f t="shared" si="236"/>
        <v>2</v>
      </c>
      <c r="AG2164">
        <f>IF(R2164=Legend!$F$3,3,IF(R2164=Legend!$F$4,2,IF(R2164=Legend!$F$5,1,0)))</f>
        <v>1</v>
      </c>
      <c r="AH2164">
        <f>IF(S2164=Legend!$F$3,3,IF(S2164=Legend!$F$4,2,IF(S2164=Legend!$F$5,1,0)))</f>
        <v>1</v>
      </c>
      <c r="AK2164">
        <f>IF(V2164=Legend!$H$3,3,IF(V2164=Legend!$H$4,2,IF(V2164=Legend!$H$5,1,0)))</f>
        <v>0</v>
      </c>
      <c r="AM2164">
        <f t="shared" si="237"/>
        <v>7</v>
      </c>
    </row>
    <row r="2165" spans="1:39" ht="156" x14ac:dyDescent="0.3">
      <c r="A2165" t="s">
        <v>61</v>
      </c>
      <c r="B2165" t="s">
        <v>519</v>
      </c>
      <c r="C2165" t="s">
        <v>1241</v>
      </c>
      <c r="D2165" t="s">
        <v>1271</v>
      </c>
      <c r="E2165" t="str">
        <f t="shared" si="231"/>
        <v>PUTRA PERDANA/AGHA PERDANA</v>
      </c>
      <c r="F2165" t="s">
        <v>61</v>
      </c>
      <c r="G2165" t="s">
        <v>21</v>
      </c>
      <c r="H2165" t="s">
        <v>21</v>
      </c>
      <c r="I2165" t="s">
        <v>22</v>
      </c>
      <c r="J2165" t="s">
        <v>23</v>
      </c>
      <c r="K2165" t="s">
        <v>47</v>
      </c>
      <c r="L2165" t="s">
        <v>21</v>
      </c>
      <c r="M2165" t="s">
        <v>21</v>
      </c>
      <c r="N2165" t="s">
        <v>47</v>
      </c>
      <c r="O2165" t="s">
        <v>21</v>
      </c>
      <c r="P2165" t="s">
        <v>21</v>
      </c>
      <c r="Q2165" t="s">
        <v>27</v>
      </c>
      <c r="R2165" t="s">
        <v>45</v>
      </c>
      <c r="S2165" t="s">
        <v>45</v>
      </c>
      <c r="T2165" t="s">
        <v>21</v>
      </c>
      <c r="U2165" t="s">
        <v>21</v>
      </c>
      <c r="V2165" t="s">
        <v>30</v>
      </c>
      <c r="W2165" s="2" t="s">
        <v>31</v>
      </c>
      <c r="Y2165">
        <f>IF(J2165=Legend!$B$3,0,IF(J2165=Legend!$B$4,1,IF(J2165=Legend!$B$5,2,0)))</f>
        <v>1</v>
      </c>
      <c r="Z2165">
        <f t="shared" si="232"/>
        <v>0</v>
      </c>
      <c r="AA2165">
        <f t="shared" si="233"/>
        <v>0</v>
      </c>
      <c r="AB2165">
        <f t="shared" si="234"/>
        <v>0</v>
      </c>
      <c r="AC2165">
        <f>IF(N2165=Legend!$D$3,3,IF(N2165=Legend!$D$4,2,IF(N2165=Legend!$D$5,1,0)))</f>
        <v>0</v>
      </c>
      <c r="AD2165">
        <f t="shared" si="235"/>
        <v>0</v>
      </c>
      <c r="AF2165">
        <f t="shared" si="236"/>
        <v>0</v>
      </c>
      <c r="AG2165">
        <f>IF(R2165=Legend!$F$3,3,IF(R2165=Legend!$F$4,2,IF(R2165=Legend!$F$5,1,0)))</f>
        <v>1</v>
      </c>
      <c r="AH2165">
        <f>IF(S2165=Legend!$F$3,3,IF(S2165=Legend!$F$4,2,IF(S2165=Legend!$F$5,1,0)))</f>
        <v>1</v>
      </c>
      <c r="AK2165">
        <f>IF(V2165=Legend!$H$3,3,IF(V2165=Legend!$H$4,2,IF(V2165=Legend!$H$5,1,0)))</f>
        <v>2</v>
      </c>
      <c r="AM2165">
        <f t="shared" si="237"/>
        <v>5</v>
      </c>
    </row>
    <row r="2166" spans="1:39" ht="140.4" x14ac:dyDescent="0.3">
      <c r="A2166" t="s">
        <v>19</v>
      </c>
      <c r="B2166" t="s">
        <v>162</v>
      </c>
      <c r="C2166" t="s">
        <v>239</v>
      </c>
      <c r="D2166" t="s">
        <v>257</v>
      </c>
      <c r="E2166" t="str">
        <f t="shared" si="231"/>
        <v>PUTRA RAHAYU BEJEN</v>
      </c>
      <c r="F2166" t="s">
        <v>67</v>
      </c>
      <c r="G2166" t="s">
        <v>21</v>
      </c>
      <c r="H2166" t="s">
        <v>21</v>
      </c>
      <c r="I2166" t="s">
        <v>22</v>
      </c>
      <c r="J2166" t="s">
        <v>23</v>
      </c>
      <c r="K2166" t="s">
        <v>24</v>
      </c>
      <c r="L2166" t="s">
        <v>25</v>
      </c>
      <c r="M2166" t="s">
        <v>25</v>
      </c>
      <c r="N2166" t="s">
        <v>28</v>
      </c>
      <c r="O2166" t="s">
        <v>25</v>
      </c>
      <c r="P2166" t="s">
        <v>21</v>
      </c>
      <c r="Q2166" t="s">
        <v>27</v>
      </c>
      <c r="R2166" t="s">
        <v>28</v>
      </c>
      <c r="S2166" t="s">
        <v>29</v>
      </c>
      <c r="T2166" t="s">
        <v>21</v>
      </c>
      <c r="U2166" t="s">
        <v>21</v>
      </c>
      <c r="V2166" t="s">
        <v>33</v>
      </c>
      <c r="W2166" s="2" t="s">
        <v>34</v>
      </c>
      <c r="Y2166">
        <f>IF(J2166=Legend!$B$3,0,IF(J2166=Legend!$B$4,1,IF(J2166=Legend!$B$5,2,0)))</f>
        <v>1</v>
      </c>
      <c r="Z2166">
        <f t="shared" si="232"/>
        <v>1</v>
      </c>
      <c r="AA2166">
        <f t="shared" si="233"/>
        <v>1</v>
      </c>
      <c r="AB2166">
        <f t="shared" si="234"/>
        <v>1</v>
      </c>
      <c r="AC2166">
        <f>IF(N2166=Legend!$D$3,3,IF(N2166=Legend!$D$4,2,IF(N2166=Legend!$D$5,1,0)))</f>
        <v>1</v>
      </c>
      <c r="AD2166">
        <f t="shared" si="235"/>
        <v>1</v>
      </c>
      <c r="AF2166">
        <f t="shared" si="236"/>
        <v>0</v>
      </c>
      <c r="AG2166">
        <f>IF(R2166=Legend!$F$3,3,IF(R2166=Legend!$F$4,2,IF(R2166=Legend!$F$5,1,0)))</f>
        <v>2</v>
      </c>
      <c r="AH2166">
        <f>IF(S2166=Legend!$F$3,3,IF(S2166=Legend!$F$4,2,IF(S2166=Legend!$F$5,1,0)))</f>
        <v>3</v>
      </c>
      <c r="AK2166">
        <f>IF(V2166=Legend!$H$3,3,IF(V2166=Legend!$H$4,2,IF(V2166=Legend!$H$5,1,0)))</f>
        <v>1</v>
      </c>
      <c r="AM2166">
        <f t="shared" si="237"/>
        <v>12</v>
      </c>
    </row>
    <row r="2167" spans="1:39" ht="140.4" x14ac:dyDescent="0.3">
      <c r="A2167" t="s">
        <v>19</v>
      </c>
      <c r="B2167" t="s">
        <v>162</v>
      </c>
      <c r="C2167" t="s">
        <v>239</v>
      </c>
      <c r="D2167" t="s">
        <v>256</v>
      </c>
      <c r="E2167" t="str">
        <f t="shared" si="231"/>
        <v>PUTRA RAHAYU MTSH</v>
      </c>
      <c r="F2167" t="s">
        <v>65</v>
      </c>
      <c r="G2167" t="s">
        <v>21</v>
      </c>
      <c r="H2167" t="s">
        <v>21</v>
      </c>
      <c r="I2167" t="s">
        <v>22</v>
      </c>
      <c r="J2167" t="s">
        <v>23</v>
      </c>
      <c r="K2167" t="s">
        <v>24</v>
      </c>
      <c r="L2167" t="s">
        <v>25</v>
      </c>
      <c r="M2167" t="s">
        <v>25</v>
      </c>
      <c r="N2167" t="s">
        <v>28</v>
      </c>
      <c r="O2167" t="s">
        <v>25</v>
      </c>
      <c r="P2167" t="s">
        <v>21</v>
      </c>
      <c r="Q2167" t="s">
        <v>27</v>
      </c>
      <c r="R2167" t="s">
        <v>28</v>
      </c>
      <c r="S2167" t="s">
        <v>29</v>
      </c>
      <c r="T2167" t="s">
        <v>21</v>
      </c>
      <c r="U2167" t="s">
        <v>21</v>
      </c>
      <c r="V2167" t="s">
        <v>33</v>
      </c>
      <c r="W2167" s="2" t="s">
        <v>34</v>
      </c>
      <c r="Y2167">
        <f>IF(J2167=Legend!$B$3,0,IF(J2167=Legend!$B$4,1,IF(J2167=Legend!$B$5,2,0)))</f>
        <v>1</v>
      </c>
      <c r="Z2167">
        <f t="shared" si="232"/>
        <v>1</v>
      </c>
      <c r="AA2167">
        <f t="shared" si="233"/>
        <v>1</v>
      </c>
      <c r="AB2167">
        <f t="shared" si="234"/>
        <v>1</v>
      </c>
      <c r="AC2167">
        <f>IF(N2167=Legend!$D$3,3,IF(N2167=Legend!$D$4,2,IF(N2167=Legend!$D$5,1,0)))</f>
        <v>1</v>
      </c>
      <c r="AD2167">
        <f t="shared" si="235"/>
        <v>1</v>
      </c>
      <c r="AF2167">
        <f t="shared" si="236"/>
        <v>0</v>
      </c>
      <c r="AG2167">
        <f>IF(R2167=Legend!$F$3,3,IF(R2167=Legend!$F$4,2,IF(R2167=Legend!$F$5,1,0)))</f>
        <v>2</v>
      </c>
      <c r="AH2167">
        <f>IF(S2167=Legend!$F$3,3,IF(S2167=Legend!$F$4,2,IF(S2167=Legend!$F$5,1,0)))</f>
        <v>3</v>
      </c>
      <c r="AK2167">
        <f>IF(V2167=Legend!$H$3,3,IF(V2167=Legend!$H$4,2,IF(V2167=Legend!$H$5,1,0)))</f>
        <v>1</v>
      </c>
      <c r="AM2167">
        <f t="shared" si="237"/>
        <v>12</v>
      </c>
    </row>
    <row r="2168" spans="1:39" ht="140.4" x14ac:dyDescent="0.3">
      <c r="A2168" t="s">
        <v>19</v>
      </c>
      <c r="B2168" t="s">
        <v>162</v>
      </c>
      <c r="C2168" t="s">
        <v>239</v>
      </c>
      <c r="D2168" t="s">
        <v>255</v>
      </c>
      <c r="E2168" t="str">
        <f t="shared" si="231"/>
        <v>PUTRA RAHAYU TM</v>
      </c>
      <c r="F2168" t="s">
        <v>65</v>
      </c>
      <c r="G2168" t="s">
        <v>21</v>
      </c>
      <c r="H2168" t="s">
        <v>21</v>
      </c>
      <c r="I2168" t="s">
        <v>22</v>
      </c>
      <c r="J2168" t="s">
        <v>23</v>
      </c>
      <c r="K2168" t="s">
        <v>24</v>
      </c>
      <c r="L2168" t="s">
        <v>25</v>
      </c>
      <c r="M2168" t="s">
        <v>25</v>
      </c>
      <c r="N2168" t="s">
        <v>28</v>
      </c>
      <c r="O2168" t="s">
        <v>25</v>
      </c>
      <c r="P2168" t="s">
        <v>21</v>
      </c>
      <c r="Q2168" t="s">
        <v>27</v>
      </c>
      <c r="R2168" t="s">
        <v>28</v>
      </c>
      <c r="S2168" t="s">
        <v>29</v>
      </c>
      <c r="T2168" t="s">
        <v>21</v>
      </c>
      <c r="U2168" t="s">
        <v>21</v>
      </c>
      <c r="V2168" t="s">
        <v>33</v>
      </c>
      <c r="W2168" s="2" t="s">
        <v>34</v>
      </c>
      <c r="Y2168">
        <f>IF(J2168=Legend!$B$3,0,IF(J2168=Legend!$B$4,1,IF(J2168=Legend!$B$5,2,0)))</f>
        <v>1</v>
      </c>
      <c r="Z2168">
        <f t="shared" si="232"/>
        <v>1</v>
      </c>
      <c r="AA2168">
        <f t="shared" si="233"/>
        <v>1</v>
      </c>
      <c r="AB2168">
        <f t="shared" si="234"/>
        <v>1</v>
      </c>
      <c r="AC2168">
        <f>IF(N2168=Legend!$D$3,3,IF(N2168=Legend!$D$4,2,IF(N2168=Legend!$D$5,1,0)))</f>
        <v>1</v>
      </c>
      <c r="AD2168">
        <f t="shared" si="235"/>
        <v>1</v>
      </c>
      <c r="AF2168">
        <f t="shared" si="236"/>
        <v>0</v>
      </c>
      <c r="AG2168">
        <f>IF(R2168=Legend!$F$3,3,IF(R2168=Legend!$F$4,2,IF(R2168=Legend!$F$5,1,0)))</f>
        <v>2</v>
      </c>
      <c r="AH2168">
        <f>IF(S2168=Legend!$F$3,3,IF(S2168=Legend!$F$4,2,IF(S2168=Legend!$F$5,1,0)))</f>
        <v>3</v>
      </c>
      <c r="AK2168">
        <f>IF(V2168=Legend!$H$3,3,IF(V2168=Legend!$H$4,2,IF(V2168=Legend!$H$5,1,0)))</f>
        <v>1</v>
      </c>
      <c r="AM2168">
        <f t="shared" si="237"/>
        <v>12</v>
      </c>
    </row>
    <row r="2169" spans="1:39" ht="140.4" x14ac:dyDescent="0.3">
      <c r="A2169" t="s">
        <v>19</v>
      </c>
      <c r="B2169" t="s">
        <v>162</v>
      </c>
      <c r="C2169" t="s">
        <v>239</v>
      </c>
      <c r="D2169" t="s">
        <v>254</v>
      </c>
      <c r="E2169" t="str">
        <f t="shared" si="231"/>
        <v>PUTRA SAKAT/TRI MURYANTI</v>
      </c>
      <c r="F2169" t="s">
        <v>67</v>
      </c>
      <c r="G2169" t="s">
        <v>21</v>
      </c>
      <c r="H2169" t="s">
        <v>21</v>
      </c>
      <c r="I2169" t="s">
        <v>22</v>
      </c>
      <c r="J2169" t="s">
        <v>41</v>
      </c>
      <c r="K2169" t="s">
        <v>24</v>
      </c>
      <c r="L2169" t="s">
        <v>25</v>
      </c>
      <c r="M2169" t="s">
        <v>25</v>
      </c>
      <c r="N2169" t="s">
        <v>28</v>
      </c>
      <c r="O2169" t="s">
        <v>25</v>
      </c>
      <c r="P2169" t="s">
        <v>21</v>
      </c>
      <c r="Q2169" t="s">
        <v>27</v>
      </c>
      <c r="R2169" t="s">
        <v>28</v>
      </c>
      <c r="S2169" t="s">
        <v>29</v>
      </c>
      <c r="T2169" t="s">
        <v>21</v>
      </c>
      <c r="U2169" t="s">
        <v>21</v>
      </c>
      <c r="V2169" t="s">
        <v>33</v>
      </c>
      <c r="W2169" s="2" t="s">
        <v>34</v>
      </c>
      <c r="Y2169">
        <f>IF(J2169=Legend!$B$3,0,IF(J2169=Legend!$B$4,1,IF(J2169=Legend!$B$5,2,0)))</f>
        <v>2</v>
      </c>
      <c r="Z2169">
        <f t="shared" si="232"/>
        <v>1</v>
      </c>
      <c r="AA2169">
        <f t="shared" si="233"/>
        <v>1</v>
      </c>
      <c r="AB2169">
        <f t="shared" si="234"/>
        <v>1</v>
      </c>
      <c r="AC2169">
        <f>IF(N2169=Legend!$D$3,3,IF(N2169=Legend!$D$4,2,IF(N2169=Legend!$D$5,1,0)))</f>
        <v>1</v>
      </c>
      <c r="AD2169">
        <f t="shared" si="235"/>
        <v>1</v>
      </c>
      <c r="AF2169">
        <f t="shared" si="236"/>
        <v>0</v>
      </c>
      <c r="AG2169">
        <f>IF(R2169=Legend!$F$3,3,IF(R2169=Legend!$F$4,2,IF(R2169=Legend!$F$5,1,0)))</f>
        <v>2</v>
      </c>
      <c r="AH2169">
        <f>IF(S2169=Legend!$F$3,3,IF(S2169=Legend!$F$4,2,IF(S2169=Legend!$F$5,1,0)))</f>
        <v>3</v>
      </c>
      <c r="AK2169">
        <f>IF(V2169=Legend!$H$3,3,IF(V2169=Legend!$H$4,2,IF(V2169=Legend!$H$5,1,0)))</f>
        <v>1</v>
      </c>
      <c r="AM2169">
        <f t="shared" si="237"/>
        <v>13</v>
      </c>
    </row>
    <row r="2170" spans="1:39" ht="31.2" x14ac:dyDescent="0.3">
      <c r="A2170" t="s">
        <v>67</v>
      </c>
      <c r="B2170" t="s">
        <v>519</v>
      </c>
      <c r="C2170" t="s">
        <v>1295</v>
      </c>
      <c r="D2170" t="s">
        <v>2404</v>
      </c>
      <c r="E2170" t="str">
        <f t="shared" si="231"/>
        <v>PUTRA SARI JAYA</v>
      </c>
      <c r="F2170" t="s">
        <v>67</v>
      </c>
      <c r="G2170" t="s">
        <v>21</v>
      </c>
      <c r="H2170" t="s">
        <v>21</v>
      </c>
      <c r="I2170" t="s">
        <v>50</v>
      </c>
      <c r="J2170" t="s">
        <v>41</v>
      </c>
      <c r="K2170" t="s">
        <v>24</v>
      </c>
      <c r="L2170" t="s">
        <v>25</v>
      </c>
      <c r="M2170" t="s">
        <v>21</v>
      </c>
      <c r="N2170" t="s">
        <v>47</v>
      </c>
      <c r="O2170" t="s">
        <v>21</v>
      </c>
      <c r="P2170" t="s">
        <v>21</v>
      </c>
      <c r="Q2170" t="s">
        <v>27</v>
      </c>
      <c r="R2170" t="s">
        <v>45</v>
      </c>
      <c r="S2170" t="s">
        <v>29</v>
      </c>
      <c r="T2170" t="s">
        <v>21</v>
      </c>
      <c r="U2170" t="s">
        <v>21</v>
      </c>
      <c r="V2170" t="s">
        <v>42</v>
      </c>
      <c r="W2170" s="18" t="s">
        <v>63</v>
      </c>
      <c r="Y2170">
        <f>IF(J2170=Legend!$B$3,0,IF(J2170=Legend!$B$4,1,IF(J2170=Legend!$B$5,2,0)))</f>
        <v>2</v>
      </c>
      <c r="Z2170">
        <f t="shared" si="232"/>
        <v>1</v>
      </c>
      <c r="AA2170">
        <f t="shared" si="233"/>
        <v>1</v>
      </c>
      <c r="AB2170">
        <f t="shared" si="234"/>
        <v>0</v>
      </c>
      <c r="AC2170">
        <f>IF(N2170=Legend!$D$3,3,IF(N2170=Legend!$D$4,2,IF(N2170=Legend!$D$5,1,0)))</f>
        <v>0</v>
      </c>
      <c r="AD2170">
        <f t="shared" si="235"/>
        <v>0</v>
      </c>
      <c r="AF2170">
        <f t="shared" si="236"/>
        <v>0</v>
      </c>
      <c r="AG2170">
        <f>IF(R2170=Legend!$F$3,3,IF(R2170=Legend!$F$4,2,IF(R2170=Legend!$F$5,1,0)))</f>
        <v>1</v>
      </c>
      <c r="AH2170">
        <f>IF(S2170=Legend!$F$3,3,IF(S2170=Legend!$F$4,2,IF(S2170=Legend!$F$5,1,0)))</f>
        <v>3</v>
      </c>
      <c r="AK2170">
        <f>IF(V2170=Legend!$H$3,3,IF(V2170=Legend!$H$4,2,IF(V2170=Legend!$H$5,1,0)))</f>
        <v>0</v>
      </c>
      <c r="AM2170">
        <f t="shared" si="237"/>
        <v>8</v>
      </c>
    </row>
    <row r="2171" spans="1:39" ht="140.4" x14ac:dyDescent="0.3">
      <c r="A2171" t="s">
        <v>70</v>
      </c>
      <c r="B2171" t="s">
        <v>174</v>
      </c>
      <c r="C2171" t="s">
        <v>2394</v>
      </c>
      <c r="D2171" t="s">
        <v>4304</v>
      </c>
      <c r="E2171" t="str">
        <f t="shared" si="231"/>
        <v>PUTRA TANI AGUNG</v>
      </c>
      <c r="F2171" t="s">
        <v>70</v>
      </c>
      <c r="G2171" t="s">
        <v>21</v>
      </c>
      <c r="H2171" t="s">
        <v>21</v>
      </c>
      <c r="I2171" t="s">
        <v>22</v>
      </c>
      <c r="J2171" t="s">
        <v>35</v>
      </c>
      <c r="K2171" t="s">
        <v>24</v>
      </c>
      <c r="L2171" t="s">
        <v>25</v>
      </c>
      <c r="M2171" t="s">
        <v>25</v>
      </c>
      <c r="N2171" t="s">
        <v>28</v>
      </c>
      <c r="O2171" t="s">
        <v>25</v>
      </c>
      <c r="P2171" t="s">
        <v>21</v>
      </c>
      <c r="Q2171" t="s">
        <v>27</v>
      </c>
      <c r="R2171" t="s">
        <v>45</v>
      </c>
      <c r="S2171" t="s">
        <v>28</v>
      </c>
      <c r="T2171" t="s">
        <v>21</v>
      </c>
      <c r="U2171" t="s">
        <v>21</v>
      </c>
      <c r="V2171" t="s">
        <v>42</v>
      </c>
      <c r="W2171" s="2" t="s">
        <v>34</v>
      </c>
      <c r="Y2171">
        <f>IF(J2171=Legend!$B$3,0,IF(J2171=Legend!$B$4,1,IF(J2171=Legend!$B$5,2,0)))</f>
        <v>0</v>
      </c>
      <c r="Z2171">
        <f t="shared" si="232"/>
        <v>1</v>
      </c>
      <c r="AA2171">
        <f t="shared" si="233"/>
        <v>1</v>
      </c>
      <c r="AB2171">
        <f t="shared" si="234"/>
        <v>1</v>
      </c>
      <c r="AC2171">
        <f>IF(N2171=Legend!$D$3,3,IF(N2171=Legend!$D$4,2,IF(N2171=Legend!$D$5,1,0)))</f>
        <v>1</v>
      </c>
      <c r="AD2171">
        <f t="shared" si="235"/>
        <v>1</v>
      </c>
      <c r="AF2171">
        <f t="shared" si="236"/>
        <v>0</v>
      </c>
      <c r="AG2171">
        <f>IF(R2171=Legend!$F$3,3,IF(R2171=Legend!$F$4,2,IF(R2171=Legend!$F$5,1,0)))</f>
        <v>1</v>
      </c>
      <c r="AH2171">
        <f>IF(S2171=Legend!$F$3,3,IF(S2171=Legend!$F$4,2,IF(S2171=Legend!$F$5,1,0)))</f>
        <v>2</v>
      </c>
      <c r="AK2171">
        <f>IF(V2171=Legend!$H$3,3,IF(V2171=Legend!$H$4,2,IF(V2171=Legend!$H$5,1,0)))</f>
        <v>0</v>
      </c>
      <c r="AM2171">
        <f t="shared" si="237"/>
        <v>8</v>
      </c>
    </row>
    <row r="2172" spans="1:39" ht="140.4" x14ac:dyDescent="0.3">
      <c r="A2172" t="s">
        <v>43</v>
      </c>
      <c r="B2172" t="s">
        <v>174</v>
      </c>
      <c r="C2172" t="s">
        <v>1159</v>
      </c>
      <c r="D2172" t="s">
        <v>3942</v>
      </c>
      <c r="E2172" t="str">
        <f t="shared" si="231"/>
        <v>PUTRA USAHA</v>
      </c>
      <c r="F2172" t="s">
        <v>43</v>
      </c>
      <c r="G2172" t="s">
        <v>21</v>
      </c>
      <c r="H2172" t="s">
        <v>21</v>
      </c>
      <c r="I2172" t="s">
        <v>22</v>
      </c>
      <c r="J2172" t="s">
        <v>35</v>
      </c>
      <c r="K2172" t="s">
        <v>24</v>
      </c>
      <c r="L2172" t="s">
        <v>25</v>
      </c>
      <c r="M2172" t="s">
        <v>25</v>
      </c>
      <c r="N2172" t="s">
        <v>38</v>
      </c>
      <c r="O2172" t="s">
        <v>25</v>
      </c>
      <c r="P2172" t="s">
        <v>21</v>
      </c>
      <c r="Q2172" t="s">
        <v>80</v>
      </c>
      <c r="R2172" t="s">
        <v>45</v>
      </c>
      <c r="S2172" t="s">
        <v>29</v>
      </c>
      <c r="T2172" t="s">
        <v>21</v>
      </c>
      <c r="U2172" t="s">
        <v>21</v>
      </c>
      <c r="V2172" t="s">
        <v>42</v>
      </c>
      <c r="W2172" s="2" t="s">
        <v>34</v>
      </c>
      <c r="Y2172">
        <f>IF(J2172=Legend!$B$3,0,IF(J2172=Legend!$B$4,1,IF(J2172=Legend!$B$5,2,0)))</f>
        <v>0</v>
      </c>
      <c r="Z2172">
        <f t="shared" si="232"/>
        <v>1</v>
      </c>
      <c r="AA2172">
        <f t="shared" si="233"/>
        <v>1</v>
      </c>
      <c r="AB2172">
        <f t="shared" si="234"/>
        <v>1</v>
      </c>
      <c r="AC2172">
        <f>IF(N2172=Legend!$D$3,3,IF(N2172=Legend!$D$4,2,IF(N2172=Legend!$D$5,1,0)))</f>
        <v>3</v>
      </c>
      <c r="AD2172">
        <f t="shared" si="235"/>
        <v>1</v>
      </c>
      <c r="AF2172">
        <f t="shared" si="236"/>
        <v>2</v>
      </c>
      <c r="AG2172">
        <f>IF(R2172=Legend!$F$3,3,IF(R2172=Legend!$F$4,2,IF(R2172=Legend!$F$5,1,0)))</f>
        <v>1</v>
      </c>
      <c r="AH2172">
        <f>IF(S2172=Legend!$F$3,3,IF(S2172=Legend!$F$4,2,IF(S2172=Legend!$F$5,1,0)))</f>
        <v>3</v>
      </c>
      <c r="AK2172">
        <f>IF(V2172=Legend!$H$3,3,IF(V2172=Legend!$H$4,2,IF(V2172=Legend!$H$5,1,0)))</f>
        <v>0</v>
      </c>
      <c r="AM2172">
        <f t="shared" si="237"/>
        <v>13</v>
      </c>
    </row>
    <row r="2173" spans="1:39" ht="62.4" x14ac:dyDescent="0.3">
      <c r="A2173" t="s">
        <v>59</v>
      </c>
      <c r="B2173" t="s">
        <v>3366</v>
      </c>
      <c r="C2173" t="s">
        <v>3593</v>
      </c>
      <c r="D2173" t="s">
        <v>3611</v>
      </c>
      <c r="E2173" t="str">
        <f t="shared" si="231"/>
        <v>PUTRI ABADI</v>
      </c>
      <c r="F2173" t="s">
        <v>59</v>
      </c>
      <c r="G2173" t="s">
        <v>21</v>
      </c>
      <c r="H2173" t="s">
        <v>21</v>
      </c>
      <c r="I2173" t="s">
        <v>22</v>
      </c>
      <c r="J2173" t="s">
        <v>35</v>
      </c>
      <c r="K2173" t="s">
        <v>47</v>
      </c>
      <c r="L2173" t="s">
        <v>21</v>
      </c>
      <c r="M2173" t="s">
        <v>25</v>
      </c>
      <c r="N2173" t="s">
        <v>47</v>
      </c>
      <c r="O2173" t="s">
        <v>21</v>
      </c>
      <c r="P2173" t="s">
        <v>21</v>
      </c>
      <c r="Q2173" t="s">
        <v>27</v>
      </c>
      <c r="R2173" t="s">
        <v>45</v>
      </c>
      <c r="S2173" t="s">
        <v>45</v>
      </c>
      <c r="T2173" t="s">
        <v>21</v>
      </c>
      <c r="U2173" t="s">
        <v>21</v>
      </c>
      <c r="V2173" t="s">
        <v>33</v>
      </c>
      <c r="W2173" s="2" t="s">
        <v>68</v>
      </c>
      <c r="Y2173">
        <f>IF(J2173=Legend!$B$3,0,IF(J2173=Legend!$B$4,1,IF(J2173=Legend!$B$5,2,0)))</f>
        <v>0</v>
      </c>
      <c r="Z2173">
        <f t="shared" si="232"/>
        <v>0</v>
      </c>
      <c r="AA2173">
        <f t="shared" si="233"/>
        <v>0</v>
      </c>
      <c r="AB2173">
        <f t="shared" si="234"/>
        <v>1</v>
      </c>
      <c r="AC2173">
        <f>IF(N2173=Legend!$D$3,3,IF(N2173=Legend!$D$4,2,IF(N2173=Legend!$D$5,1,0)))</f>
        <v>0</v>
      </c>
      <c r="AD2173">
        <f t="shared" si="235"/>
        <v>0</v>
      </c>
      <c r="AF2173">
        <f t="shared" si="236"/>
        <v>0</v>
      </c>
      <c r="AG2173">
        <f>IF(R2173=Legend!$F$3,3,IF(R2173=Legend!$F$4,2,IF(R2173=Legend!$F$5,1,0)))</f>
        <v>1</v>
      </c>
      <c r="AH2173">
        <f>IF(S2173=Legend!$F$3,3,IF(S2173=Legend!$F$4,2,IF(S2173=Legend!$F$5,1,0)))</f>
        <v>1</v>
      </c>
      <c r="AK2173">
        <f>IF(V2173=Legend!$H$3,3,IF(V2173=Legend!$H$4,2,IF(V2173=Legend!$H$5,1,0)))</f>
        <v>1</v>
      </c>
      <c r="AM2173">
        <f t="shared" si="237"/>
        <v>4</v>
      </c>
    </row>
    <row r="2174" spans="1:39" ht="78" x14ac:dyDescent="0.3">
      <c r="A2174" t="s">
        <v>56</v>
      </c>
      <c r="B2174" t="s">
        <v>881</v>
      </c>
      <c r="C2174" t="s">
        <v>2278</v>
      </c>
      <c r="D2174" t="s">
        <v>2284</v>
      </c>
      <c r="E2174" t="str">
        <f t="shared" si="231"/>
        <v>PUTRI M.M</v>
      </c>
      <c r="F2174" t="s">
        <v>36</v>
      </c>
      <c r="G2174" t="s">
        <v>21</v>
      </c>
      <c r="H2174" t="s">
        <v>21</v>
      </c>
      <c r="I2174" t="s">
        <v>22</v>
      </c>
      <c r="J2174" t="s">
        <v>35</v>
      </c>
      <c r="K2174" t="s">
        <v>24</v>
      </c>
      <c r="L2174" t="s">
        <v>25</v>
      </c>
      <c r="M2174" t="s">
        <v>25</v>
      </c>
      <c r="N2174" t="s">
        <v>28</v>
      </c>
      <c r="O2174" t="s">
        <v>25</v>
      </c>
      <c r="P2174" t="s">
        <v>21</v>
      </c>
      <c r="Q2174" t="s">
        <v>27</v>
      </c>
      <c r="R2174" t="s">
        <v>45</v>
      </c>
      <c r="S2174" t="s">
        <v>45</v>
      </c>
      <c r="T2174" t="s">
        <v>21</v>
      </c>
      <c r="U2174" t="s">
        <v>21</v>
      </c>
      <c r="V2174" t="s">
        <v>33</v>
      </c>
      <c r="W2174" s="2" t="s">
        <v>78</v>
      </c>
      <c r="Y2174">
        <f>IF(J2174=Legend!$B$3,0,IF(J2174=Legend!$B$4,1,IF(J2174=Legend!$B$5,2,0)))</f>
        <v>0</v>
      </c>
      <c r="Z2174">
        <f t="shared" si="232"/>
        <v>1</v>
      </c>
      <c r="AA2174">
        <f t="shared" si="233"/>
        <v>1</v>
      </c>
      <c r="AB2174">
        <f t="shared" si="234"/>
        <v>1</v>
      </c>
      <c r="AC2174">
        <f>IF(N2174=Legend!$D$3,3,IF(N2174=Legend!$D$4,2,IF(N2174=Legend!$D$5,1,0)))</f>
        <v>1</v>
      </c>
      <c r="AD2174">
        <f t="shared" si="235"/>
        <v>1</v>
      </c>
      <c r="AF2174">
        <f t="shared" si="236"/>
        <v>0</v>
      </c>
      <c r="AG2174">
        <f>IF(R2174=Legend!$F$3,3,IF(R2174=Legend!$F$4,2,IF(R2174=Legend!$F$5,1,0)))</f>
        <v>1</v>
      </c>
      <c r="AH2174">
        <f>IF(S2174=Legend!$F$3,3,IF(S2174=Legend!$F$4,2,IF(S2174=Legend!$F$5,1,0)))</f>
        <v>1</v>
      </c>
      <c r="AK2174">
        <f>IF(V2174=Legend!$H$3,3,IF(V2174=Legend!$H$4,2,IF(V2174=Legend!$H$5,1,0)))</f>
        <v>1</v>
      </c>
      <c r="AM2174">
        <f t="shared" si="237"/>
        <v>8</v>
      </c>
    </row>
    <row r="2175" spans="1:39" ht="109.2" x14ac:dyDescent="0.3">
      <c r="A2175" t="s">
        <v>39</v>
      </c>
      <c r="B2175" t="s">
        <v>478</v>
      </c>
      <c r="C2175" t="s">
        <v>5325</v>
      </c>
      <c r="D2175" t="s">
        <v>649</v>
      </c>
      <c r="E2175" t="str">
        <f t="shared" si="231"/>
        <v>PUTRI MS</v>
      </c>
      <c r="F2175" t="s">
        <v>39</v>
      </c>
      <c r="G2175" t="s">
        <v>21</v>
      </c>
      <c r="H2175" t="s">
        <v>21</v>
      </c>
      <c r="I2175" t="s">
        <v>50</v>
      </c>
      <c r="J2175" t="s">
        <v>35</v>
      </c>
      <c r="K2175" t="s">
        <v>24</v>
      </c>
      <c r="L2175" t="s">
        <v>25</v>
      </c>
      <c r="M2175" t="s">
        <v>25</v>
      </c>
      <c r="N2175" t="s">
        <v>26</v>
      </c>
      <c r="O2175" t="s">
        <v>25</v>
      </c>
      <c r="P2175" t="s">
        <v>21</v>
      </c>
      <c r="Q2175" t="s">
        <v>27</v>
      </c>
      <c r="R2175" t="s">
        <v>28</v>
      </c>
      <c r="S2175" t="s">
        <v>29</v>
      </c>
      <c r="T2175" t="s">
        <v>21</v>
      </c>
      <c r="U2175" t="s">
        <v>21</v>
      </c>
      <c r="V2175" t="s">
        <v>33</v>
      </c>
      <c r="W2175" s="2" t="s">
        <v>66</v>
      </c>
      <c r="Y2175">
        <f>IF(J2175=Legend!$B$3,0,IF(J2175=Legend!$B$4,1,IF(J2175=Legend!$B$5,2,0)))</f>
        <v>0</v>
      </c>
      <c r="Z2175">
        <f t="shared" si="232"/>
        <v>1</v>
      </c>
      <c r="AA2175">
        <f t="shared" si="233"/>
        <v>1</v>
      </c>
      <c r="AB2175">
        <f t="shared" si="234"/>
        <v>1</v>
      </c>
      <c r="AC2175">
        <f>IF(N2175=Legend!$D$3,3,IF(N2175=Legend!$D$4,2,IF(N2175=Legend!$D$5,1,0)))</f>
        <v>2</v>
      </c>
      <c r="AD2175">
        <f t="shared" si="235"/>
        <v>1</v>
      </c>
      <c r="AF2175">
        <f t="shared" si="236"/>
        <v>0</v>
      </c>
      <c r="AG2175">
        <f>IF(R2175=Legend!$F$3,3,IF(R2175=Legend!$F$4,2,IF(R2175=Legend!$F$5,1,0)))</f>
        <v>2</v>
      </c>
      <c r="AH2175">
        <f>IF(S2175=Legend!$F$3,3,IF(S2175=Legend!$F$4,2,IF(S2175=Legend!$F$5,1,0)))</f>
        <v>3</v>
      </c>
      <c r="AK2175">
        <f>IF(V2175=Legend!$H$3,3,IF(V2175=Legend!$H$4,2,IF(V2175=Legend!$H$5,1,0)))</f>
        <v>1</v>
      </c>
      <c r="AM2175">
        <f t="shared" si="237"/>
        <v>12</v>
      </c>
    </row>
    <row r="2176" spans="1:39" ht="156" x14ac:dyDescent="0.3">
      <c r="A2176" t="s">
        <v>79</v>
      </c>
      <c r="B2176" t="s">
        <v>311</v>
      </c>
      <c r="C2176" t="s">
        <v>597</v>
      </c>
      <c r="D2176" t="s">
        <v>616</v>
      </c>
      <c r="E2176" t="str">
        <f t="shared" si="231"/>
        <v>PUTRI NABILA TOKO</v>
      </c>
      <c r="F2176" t="s">
        <v>79</v>
      </c>
      <c r="G2176" t="s">
        <v>21</v>
      </c>
      <c r="H2176" t="s">
        <v>21</v>
      </c>
      <c r="I2176" t="s">
        <v>22</v>
      </c>
      <c r="J2176" t="s">
        <v>23</v>
      </c>
      <c r="K2176" t="s">
        <v>24</v>
      </c>
      <c r="L2176" t="s">
        <v>25</v>
      </c>
      <c r="M2176" t="s">
        <v>25</v>
      </c>
      <c r="N2176" t="s">
        <v>28</v>
      </c>
      <c r="O2176" t="s">
        <v>25</v>
      </c>
      <c r="P2176" t="s">
        <v>21</v>
      </c>
      <c r="Q2176" t="s">
        <v>27</v>
      </c>
      <c r="R2176" t="s">
        <v>45</v>
      </c>
      <c r="S2176" t="s">
        <v>28</v>
      </c>
      <c r="T2176" t="s">
        <v>21</v>
      </c>
      <c r="U2176" t="s">
        <v>21</v>
      </c>
      <c r="V2176" t="s">
        <v>33</v>
      </c>
      <c r="W2176" s="2" t="s">
        <v>31</v>
      </c>
      <c r="Y2176">
        <f>IF(J2176=Legend!$B$3,0,IF(J2176=Legend!$B$4,1,IF(J2176=Legend!$B$5,2,0)))</f>
        <v>1</v>
      </c>
      <c r="Z2176">
        <f t="shared" si="232"/>
        <v>1</v>
      </c>
      <c r="AA2176">
        <f t="shared" si="233"/>
        <v>1</v>
      </c>
      <c r="AB2176">
        <f t="shared" si="234"/>
        <v>1</v>
      </c>
      <c r="AC2176">
        <f>IF(N2176=Legend!$D$3,3,IF(N2176=Legend!$D$4,2,IF(N2176=Legend!$D$5,1,0)))</f>
        <v>1</v>
      </c>
      <c r="AD2176">
        <f t="shared" si="235"/>
        <v>1</v>
      </c>
      <c r="AF2176">
        <f t="shared" si="236"/>
        <v>0</v>
      </c>
      <c r="AG2176">
        <f>IF(R2176=Legend!$F$3,3,IF(R2176=Legend!$F$4,2,IF(R2176=Legend!$F$5,1,0)))</f>
        <v>1</v>
      </c>
      <c r="AH2176">
        <f>IF(S2176=Legend!$F$3,3,IF(S2176=Legend!$F$4,2,IF(S2176=Legend!$F$5,1,0)))</f>
        <v>2</v>
      </c>
      <c r="AK2176">
        <f>IF(V2176=Legend!$H$3,3,IF(V2176=Legend!$H$4,2,IF(V2176=Legend!$H$5,1,0)))</f>
        <v>1</v>
      </c>
      <c r="AM2176">
        <f t="shared" si="237"/>
        <v>10</v>
      </c>
    </row>
    <row r="2177" spans="1:39" ht="140.4" x14ac:dyDescent="0.3">
      <c r="A2177" t="s">
        <v>32</v>
      </c>
      <c r="B2177" t="s">
        <v>1880</v>
      </c>
      <c r="C2177" t="s">
        <v>1961</v>
      </c>
      <c r="D2177" t="s">
        <v>2011</v>
      </c>
      <c r="E2177" t="str">
        <f t="shared" si="231"/>
        <v>PUTRI RAHA</v>
      </c>
      <c r="F2177" t="s">
        <v>56</v>
      </c>
      <c r="G2177" t="s">
        <v>21</v>
      </c>
      <c r="H2177" t="s">
        <v>21</v>
      </c>
      <c r="I2177" t="s">
        <v>22</v>
      </c>
      <c r="J2177" t="s">
        <v>35</v>
      </c>
      <c r="K2177" t="s">
        <v>24</v>
      </c>
      <c r="L2177" t="s">
        <v>25</v>
      </c>
      <c r="M2177" t="s">
        <v>25</v>
      </c>
      <c r="N2177" t="s">
        <v>28</v>
      </c>
      <c r="O2177" t="s">
        <v>21</v>
      </c>
      <c r="P2177" t="s">
        <v>21</v>
      </c>
      <c r="Q2177" t="s">
        <v>27</v>
      </c>
      <c r="R2177" t="s">
        <v>45</v>
      </c>
      <c r="S2177" t="s">
        <v>28</v>
      </c>
      <c r="T2177" t="s">
        <v>21</v>
      </c>
      <c r="U2177" t="s">
        <v>21</v>
      </c>
      <c r="V2177" t="s">
        <v>33</v>
      </c>
      <c r="W2177" s="2" t="s">
        <v>34</v>
      </c>
      <c r="Y2177">
        <f>IF(J2177=Legend!$B$3,0,IF(J2177=Legend!$B$4,1,IF(J2177=Legend!$B$5,2,0)))</f>
        <v>0</v>
      </c>
      <c r="Z2177">
        <f t="shared" si="232"/>
        <v>1</v>
      </c>
      <c r="AA2177">
        <f t="shared" si="233"/>
        <v>1</v>
      </c>
      <c r="AB2177">
        <f t="shared" si="234"/>
        <v>1</v>
      </c>
      <c r="AC2177">
        <f>IF(N2177=Legend!$D$3,3,IF(N2177=Legend!$D$4,2,IF(N2177=Legend!$D$5,1,0)))</f>
        <v>1</v>
      </c>
      <c r="AD2177">
        <f t="shared" si="235"/>
        <v>0</v>
      </c>
      <c r="AF2177">
        <f t="shared" si="236"/>
        <v>0</v>
      </c>
      <c r="AG2177">
        <f>IF(R2177=Legend!$F$3,3,IF(R2177=Legend!$F$4,2,IF(R2177=Legend!$F$5,1,0)))</f>
        <v>1</v>
      </c>
      <c r="AH2177">
        <f>IF(S2177=Legend!$F$3,3,IF(S2177=Legend!$F$4,2,IF(S2177=Legend!$F$5,1,0)))</f>
        <v>2</v>
      </c>
      <c r="AK2177">
        <f>IF(V2177=Legend!$H$3,3,IF(V2177=Legend!$H$4,2,IF(V2177=Legend!$H$5,1,0)))</f>
        <v>1</v>
      </c>
      <c r="AM2177">
        <f t="shared" si="237"/>
        <v>8</v>
      </c>
    </row>
    <row r="2178" spans="1:39" ht="109.2" x14ac:dyDescent="0.3">
      <c r="A2178" t="s">
        <v>61</v>
      </c>
      <c r="B2178" t="s">
        <v>174</v>
      </c>
      <c r="C2178" t="s">
        <v>1049</v>
      </c>
      <c r="D2178" t="s">
        <v>1050</v>
      </c>
      <c r="E2178" t="str">
        <f t="shared" si="231"/>
        <v>Q - 24</v>
      </c>
      <c r="F2178" t="s">
        <v>110</v>
      </c>
      <c r="G2178" t="s">
        <v>21</v>
      </c>
      <c r="H2178" t="s">
        <v>21</v>
      </c>
      <c r="I2178" t="s">
        <v>50</v>
      </c>
      <c r="J2178" t="s">
        <v>23</v>
      </c>
      <c r="K2178" t="s">
        <v>24</v>
      </c>
      <c r="L2178" t="s">
        <v>21</v>
      </c>
      <c r="M2178" t="s">
        <v>21</v>
      </c>
      <c r="N2178" t="s">
        <v>47</v>
      </c>
      <c r="O2178" t="s">
        <v>21</v>
      </c>
      <c r="P2178" t="s">
        <v>25</v>
      </c>
      <c r="Q2178" t="s">
        <v>27</v>
      </c>
      <c r="R2178" t="s">
        <v>45</v>
      </c>
      <c r="S2178" t="s">
        <v>29</v>
      </c>
      <c r="T2178" t="s">
        <v>21</v>
      </c>
      <c r="U2178" t="s">
        <v>21</v>
      </c>
      <c r="V2178" t="s">
        <v>30</v>
      </c>
      <c r="W2178" s="2" t="s">
        <v>66</v>
      </c>
      <c r="Y2178">
        <f>IF(J2178=Legend!$B$3,0,IF(J2178=Legend!$B$4,1,IF(J2178=Legend!$B$5,2,0)))</f>
        <v>1</v>
      </c>
      <c r="Z2178">
        <f t="shared" si="232"/>
        <v>1</v>
      </c>
      <c r="AA2178">
        <f t="shared" si="233"/>
        <v>0</v>
      </c>
      <c r="AB2178">
        <f t="shared" si="234"/>
        <v>0</v>
      </c>
      <c r="AC2178">
        <f>IF(N2178=Legend!$D$3,3,IF(N2178=Legend!$D$4,2,IF(N2178=Legend!$D$5,1,0)))</f>
        <v>0</v>
      </c>
      <c r="AD2178">
        <f t="shared" si="235"/>
        <v>0</v>
      </c>
      <c r="AF2178">
        <f t="shared" si="236"/>
        <v>0</v>
      </c>
      <c r="AG2178">
        <f>IF(R2178=Legend!$F$3,3,IF(R2178=Legend!$F$4,2,IF(R2178=Legend!$F$5,1,0)))</f>
        <v>1</v>
      </c>
      <c r="AH2178">
        <f>IF(S2178=Legend!$F$3,3,IF(S2178=Legend!$F$4,2,IF(S2178=Legend!$F$5,1,0)))</f>
        <v>3</v>
      </c>
      <c r="AK2178">
        <f>IF(V2178=Legend!$H$3,3,IF(V2178=Legend!$H$4,2,IF(V2178=Legend!$H$5,1,0)))</f>
        <v>2</v>
      </c>
      <c r="AM2178">
        <f t="shared" si="237"/>
        <v>8</v>
      </c>
    </row>
    <row r="2179" spans="1:39" ht="109.2" x14ac:dyDescent="0.3">
      <c r="A2179" t="s">
        <v>136</v>
      </c>
      <c r="B2179" t="s">
        <v>1683</v>
      </c>
      <c r="C2179" t="s">
        <v>4794</v>
      </c>
      <c r="D2179" t="s">
        <v>4805</v>
      </c>
      <c r="E2179" t="str">
        <f t="shared" si="231"/>
        <v>Q MART</v>
      </c>
      <c r="F2179" t="s">
        <v>136</v>
      </c>
      <c r="G2179" t="s">
        <v>21</v>
      </c>
      <c r="H2179" t="s">
        <v>21</v>
      </c>
      <c r="I2179" t="s">
        <v>54</v>
      </c>
      <c r="J2179" t="s">
        <v>35</v>
      </c>
      <c r="K2179" t="s">
        <v>24</v>
      </c>
      <c r="L2179" t="s">
        <v>25</v>
      </c>
      <c r="M2179" t="s">
        <v>25</v>
      </c>
      <c r="N2179" t="s">
        <v>26</v>
      </c>
      <c r="O2179" t="s">
        <v>25</v>
      </c>
      <c r="P2179" t="s">
        <v>21</v>
      </c>
      <c r="Q2179" t="s">
        <v>27</v>
      </c>
      <c r="R2179" t="s">
        <v>45</v>
      </c>
      <c r="S2179" t="s">
        <v>29</v>
      </c>
      <c r="T2179" t="s">
        <v>21</v>
      </c>
      <c r="U2179" t="s">
        <v>21</v>
      </c>
      <c r="V2179" t="s">
        <v>33</v>
      </c>
      <c r="W2179" s="2" t="s">
        <v>66</v>
      </c>
      <c r="Y2179">
        <f>IF(J2179=Legend!$B$3,0,IF(J2179=Legend!$B$4,1,IF(J2179=Legend!$B$5,2,0)))</f>
        <v>0</v>
      </c>
      <c r="Z2179">
        <f t="shared" si="232"/>
        <v>1</v>
      </c>
      <c r="AA2179">
        <f t="shared" si="233"/>
        <v>1</v>
      </c>
      <c r="AB2179">
        <f t="shared" si="234"/>
        <v>1</v>
      </c>
      <c r="AC2179">
        <f>IF(N2179=Legend!$D$3,3,IF(N2179=Legend!$D$4,2,IF(N2179=Legend!$D$5,1,0)))</f>
        <v>2</v>
      </c>
      <c r="AD2179">
        <f t="shared" si="235"/>
        <v>1</v>
      </c>
      <c r="AF2179">
        <f t="shared" si="236"/>
        <v>0</v>
      </c>
      <c r="AG2179">
        <f>IF(R2179=Legend!$F$3,3,IF(R2179=Legend!$F$4,2,IF(R2179=Legend!$F$5,1,0)))</f>
        <v>1</v>
      </c>
      <c r="AH2179">
        <f>IF(S2179=Legend!$F$3,3,IF(S2179=Legend!$F$4,2,IF(S2179=Legend!$F$5,1,0)))</f>
        <v>3</v>
      </c>
      <c r="AK2179">
        <f>IF(V2179=Legend!$H$3,3,IF(V2179=Legend!$H$4,2,IF(V2179=Legend!$H$5,1,0)))</f>
        <v>1</v>
      </c>
      <c r="AM2179">
        <f t="shared" si="237"/>
        <v>11</v>
      </c>
    </row>
    <row r="2180" spans="1:39" ht="140.4" x14ac:dyDescent="0.3">
      <c r="A2180" t="s">
        <v>32</v>
      </c>
      <c r="B2180" t="s">
        <v>1742</v>
      </c>
      <c r="C2180" t="s">
        <v>1834</v>
      </c>
      <c r="D2180" t="s">
        <v>1835</v>
      </c>
      <c r="E2180" t="str">
        <f t="shared" si="231"/>
        <v>Q MART 1</v>
      </c>
      <c r="F2180" t="s">
        <v>32</v>
      </c>
      <c r="G2180" t="s">
        <v>21</v>
      </c>
      <c r="H2180" t="s">
        <v>21</v>
      </c>
      <c r="I2180" t="s">
        <v>22</v>
      </c>
      <c r="J2180" t="s">
        <v>41</v>
      </c>
      <c r="K2180" t="s">
        <v>24</v>
      </c>
      <c r="L2180" t="s">
        <v>25</v>
      </c>
      <c r="M2180" t="s">
        <v>25</v>
      </c>
      <c r="N2180" t="s">
        <v>38</v>
      </c>
      <c r="O2180" t="s">
        <v>25</v>
      </c>
      <c r="P2180" t="s">
        <v>21</v>
      </c>
      <c r="Q2180" t="s">
        <v>27</v>
      </c>
      <c r="R2180" t="s">
        <v>29</v>
      </c>
      <c r="S2180" t="s">
        <v>29</v>
      </c>
      <c r="T2180" t="s">
        <v>21</v>
      </c>
      <c r="U2180" t="s">
        <v>21</v>
      </c>
      <c r="V2180" t="s">
        <v>75</v>
      </c>
      <c r="W2180" s="2" t="s">
        <v>34</v>
      </c>
      <c r="Y2180">
        <f>IF(J2180=Legend!$B$3,0,IF(J2180=Legend!$B$4,1,IF(J2180=Legend!$B$5,2,0)))</f>
        <v>2</v>
      </c>
      <c r="Z2180">
        <f t="shared" si="232"/>
        <v>1</v>
      </c>
      <c r="AA2180">
        <f t="shared" si="233"/>
        <v>1</v>
      </c>
      <c r="AB2180">
        <f t="shared" si="234"/>
        <v>1</v>
      </c>
      <c r="AC2180">
        <f>IF(N2180=Legend!$D$3,3,IF(N2180=Legend!$D$4,2,IF(N2180=Legend!$D$5,1,0)))</f>
        <v>3</v>
      </c>
      <c r="AD2180">
        <f t="shared" si="235"/>
        <v>1</v>
      </c>
      <c r="AF2180">
        <f t="shared" si="236"/>
        <v>0</v>
      </c>
      <c r="AG2180">
        <f>IF(R2180=Legend!$F$3,3,IF(R2180=Legend!$F$4,2,IF(R2180=Legend!$F$5,1,0)))</f>
        <v>3</v>
      </c>
      <c r="AH2180">
        <f>IF(S2180=Legend!$F$3,3,IF(S2180=Legend!$F$4,2,IF(S2180=Legend!$F$5,1,0)))</f>
        <v>3</v>
      </c>
      <c r="AK2180">
        <f>IF(V2180=Legend!$H$3,3,IF(V2180=Legend!$H$4,2,IF(V2180=Legend!$H$5,1,0)))</f>
        <v>3</v>
      </c>
      <c r="AM2180">
        <f t="shared" si="237"/>
        <v>18</v>
      </c>
    </row>
    <row r="2181" spans="1:39" ht="93.6" x14ac:dyDescent="0.3">
      <c r="A2181" t="s">
        <v>61</v>
      </c>
      <c r="B2181" t="s">
        <v>1056</v>
      </c>
      <c r="C2181" t="s">
        <v>1127</v>
      </c>
      <c r="D2181" t="s">
        <v>1137</v>
      </c>
      <c r="E2181" t="str">
        <f t="shared" ref="E2181:E2244" si="238">TRIM(D2181)</f>
        <v>QILKY MM</v>
      </c>
      <c r="F2181" t="s">
        <v>61</v>
      </c>
      <c r="G2181" t="s">
        <v>21</v>
      </c>
      <c r="H2181" t="s">
        <v>21</v>
      </c>
      <c r="I2181" t="s">
        <v>22</v>
      </c>
      <c r="J2181" t="s">
        <v>35</v>
      </c>
      <c r="K2181" t="s">
        <v>24</v>
      </c>
      <c r="L2181" t="s">
        <v>21</v>
      </c>
      <c r="M2181" t="s">
        <v>25</v>
      </c>
      <c r="N2181" t="s">
        <v>26</v>
      </c>
      <c r="O2181" t="s">
        <v>21</v>
      </c>
      <c r="P2181" t="s">
        <v>21</v>
      </c>
      <c r="Q2181" t="s">
        <v>27</v>
      </c>
      <c r="R2181" t="s">
        <v>45</v>
      </c>
      <c r="S2181" t="s">
        <v>28</v>
      </c>
      <c r="T2181" t="s">
        <v>21</v>
      </c>
      <c r="U2181" t="s">
        <v>21</v>
      </c>
      <c r="V2181" t="s">
        <v>42</v>
      </c>
      <c r="W2181" s="2" t="s">
        <v>51</v>
      </c>
      <c r="Y2181">
        <f>IF(J2181=Legend!$B$3,0,IF(J2181=Legend!$B$4,1,IF(J2181=Legend!$B$5,2,0)))</f>
        <v>0</v>
      </c>
      <c r="Z2181">
        <f t="shared" ref="Z2181:Z2244" si="239">IF(K2181="Ada",1,0)</f>
        <v>1</v>
      </c>
      <c r="AA2181">
        <f t="shared" ref="AA2181:AA2244" si="240">IF(L2181="Ya",1,0)</f>
        <v>0</v>
      </c>
      <c r="AB2181">
        <f t="shared" ref="AB2181:AB2244" si="241">IF(M2181="Ya",1,0)</f>
        <v>1</v>
      </c>
      <c r="AC2181">
        <f>IF(N2181=Legend!$D$3,3,IF(N2181=Legend!$D$4,2,IF(N2181=Legend!$D$5,1,0)))</f>
        <v>2</v>
      </c>
      <c r="AD2181">
        <f t="shared" ref="AD2181:AD2244" si="242">IF(O2181="Ya",1,0)</f>
        <v>0</v>
      </c>
      <c r="AF2181">
        <f t="shared" ref="AF2181:AF2244" si="243">IF(Q2181="Tidak ber-mitra",0,2)</f>
        <v>0</v>
      </c>
      <c r="AG2181">
        <f>IF(R2181=Legend!$F$3,3,IF(R2181=Legend!$F$4,2,IF(R2181=Legend!$F$5,1,0)))</f>
        <v>1</v>
      </c>
      <c r="AH2181">
        <f>IF(S2181=Legend!$F$3,3,IF(S2181=Legend!$F$4,2,IF(S2181=Legend!$F$5,1,0)))</f>
        <v>2</v>
      </c>
      <c r="AK2181">
        <f>IF(V2181=Legend!$H$3,3,IF(V2181=Legend!$H$4,2,IF(V2181=Legend!$H$5,1,0)))</f>
        <v>0</v>
      </c>
      <c r="AM2181">
        <f t="shared" ref="AM2181:AM2244" si="244">SUM(Y2181:AL2181)</f>
        <v>7</v>
      </c>
    </row>
    <row r="2182" spans="1:39" ht="31.2" x14ac:dyDescent="0.3">
      <c r="A2182" t="s">
        <v>150</v>
      </c>
      <c r="B2182" t="s">
        <v>475</v>
      </c>
      <c r="C2182" t="s">
        <v>5112</v>
      </c>
      <c r="D2182" t="s">
        <v>5226</v>
      </c>
      <c r="E2182" t="str">
        <f t="shared" si="238"/>
        <v>QISTHY TOKO</v>
      </c>
      <c r="F2182" t="s">
        <v>150</v>
      </c>
      <c r="G2182" t="s">
        <v>21</v>
      </c>
      <c r="H2182" t="s">
        <v>21</v>
      </c>
      <c r="I2182" t="s">
        <v>50</v>
      </c>
      <c r="J2182" t="s">
        <v>35</v>
      </c>
      <c r="K2182" t="s">
        <v>47</v>
      </c>
      <c r="L2182" t="s">
        <v>21</v>
      </c>
      <c r="M2182" t="s">
        <v>21</v>
      </c>
      <c r="N2182" t="s">
        <v>47</v>
      </c>
      <c r="O2182" t="s">
        <v>21</v>
      </c>
      <c r="P2182" t="s">
        <v>21</v>
      </c>
      <c r="Q2182" t="s">
        <v>27</v>
      </c>
      <c r="R2182" t="s">
        <v>47</v>
      </c>
      <c r="S2182" t="s">
        <v>47</v>
      </c>
      <c r="T2182" t="s">
        <v>21</v>
      </c>
      <c r="U2182" t="s">
        <v>21</v>
      </c>
      <c r="V2182" t="s">
        <v>33</v>
      </c>
      <c r="W2182" s="18" t="s">
        <v>103</v>
      </c>
      <c r="Y2182">
        <f>IF(J2182=Legend!$B$3,0,IF(J2182=Legend!$B$4,1,IF(J2182=Legend!$B$5,2,0)))</f>
        <v>0</v>
      </c>
      <c r="Z2182">
        <f t="shared" si="239"/>
        <v>0</v>
      </c>
      <c r="AA2182">
        <f t="shared" si="240"/>
        <v>0</v>
      </c>
      <c r="AB2182">
        <f t="shared" si="241"/>
        <v>0</v>
      </c>
      <c r="AC2182">
        <f>IF(N2182=Legend!$D$3,3,IF(N2182=Legend!$D$4,2,IF(N2182=Legend!$D$5,1,0)))</f>
        <v>0</v>
      </c>
      <c r="AD2182">
        <f t="shared" si="242"/>
        <v>0</v>
      </c>
      <c r="AF2182">
        <f t="shared" si="243"/>
        <v>0</v>
      </c>
      <c r="AG2182">
        <f>IF(R2182=Legend!$F$3,3,IF(R2182=Legend!$F$4,2,IF(R2182=Legend!$F$5,1,0)))</f>
        <v>0</v>
      </c>
      <c r="AH2182">
        <f>IF(S2182=Legend!$F$3,3,IF(S2182=Legend!$F$4,2,IF(S2182=Legend!$F$5,1,0)))</f>
        <v>0</v>
      </c>
      <c r="AK2182">
        <f>IF(V2182=Legend!$H$3,3,IF(V2182=Legend!$H$4,2,IF(V2182=Legend!$H$5,1,0)))</f>
        <v>1</v>
      </c>
      <c r="AM2182">
        <f t="shared" si="244"/>
        <v>1</v>
      </c>
    </row>
    <row r="2183" spans="1:39" ht="109.2" x14ac:dyDescent="0.3">
      <c r="A2183" t="s">
        <v>113</v>
      </c>
      <c r="B2183" t="s">
        <v>932</v>
      </c>
      <c r="C2183" t="s">
        <v>1388</v>
      </c>
      <c r="D2183" t="s">
        <v>1391</v>
      </c>
      <c r="E2183" t="str">
        <f t="shared" si="238"/>
        <v>QORY MM</v>
      </c>
      <c r="F2183" t="s">
        <v>67</v>
      </c>
      <c r="G2183" t="s">
        <v>21</v>
      </c>
      <c r="H2183" t="s">
        <v>21</v>
      </c>
      <c r="I2183" t="s">
        <v>22</v>
      </c>
      <c r="J2183" t="s">
        <v>23</v>
      </c>
      <c r="K2183" t="s">
        <v>24</v>
      </c>
      <c r="L2183" t="s">
        <v>25</v>
      </c>
      <c r="M2183" t="s">
        <v>25</v>
      </c>
      <c r="N2183" t="s">
        <v>28</v>
      </c>
      <c r="O2183" t="s">
        <v>25</v>
      </c>
      <c r="P2183" t="s">
        <v>21</v>
      </c>
      <c r="Q2183" t="s">
        <v>27</v>
      </c>
      <c r="R2183" t="s">
        <v>45</v>
      </c>
      <c r="S2183" t="s">
        <v>45</v>
      </c>
      <c r="T2183" t="s">
        <v>21</v>
      </c>
      <c r="U2183" t="s">
        <v>21</v>
      </c>
      <c r="V2183" t="s">
        <v>33</v>
      </c>
      <c r="W2183" s="2" t="s">
        <v>46</v>
      </c>
      <c r="Y2183">
        <f>IF(J2183=Legend!$B$3,0,IF(J2183=Legend!$B$4,1,IF(J2183=Legend!$B$5,2,0)))</f>
        <v>1</v>
      </c>
      <c r="Z2183">
        <f t="shared" si="239"/>
        <v>1</v>
      </c>
      <c r="AA2183">
        <f t="shared" si="240"/>
        <v>1</v>
      </c>
      <c r="AB2183">
        <f t="shared" si="241"/>
        <v>1</v>
      </c>
      <c r="AC2183">
        <f>IF(N2183=Legend!$D$3,3,IF(N2183=Legend!$D$4,2,IF(N2183=Legend!$D$5,1,0)))</f>
        <v>1</v>
      </c>
      <c r="AD2183">
        <f t="shared" si="242"/>
        <v>1</v>
      </c>
      <c r="AF2183">
        <f t="shared" si="243"/>
        <v>0</v>
      </c>
      <c r="AG2183">
        <f>IF(R2183=Legend!$F$3,3,IF(R2183=Legend!$F$4,2,IF(R2183=Legend!$F$5,1,0)))</f>
        <v>1</v>
      </c>
      <c r="AH2183">
        <f>IF(S2183=Legend!$F$3,3,IF(S2183=Legend!$F$4,2,IF(S2183=Legend!$F$5,1,0)))</f>
        <v>1</v>
      </c>
      <c r="AK2183">
        <f>IF(V2183=Legend!$H$3,3,IF(V2183=Legend!$H$4,2,IF(V2183=Legend!$H$5,1,0)))</f>
        <v>1</v>
      </c>
      <c r="AM2183">
        <f t="shared" si="244"/>
        <v>9</v>
      </c>
    </row>
    <row r="2184" spans="1:39" ht="156" x14ac:dyDescent="0.3">
      <c r="A2184" t="s">
        <v>43</v>
      </c>
      <c r="B2184" t="s">
        <v>174</v>
      </c>
      <c r="C2184" t="s">
        <v>2097</v>
      </c>
      <c r="D2184" t="s">
        <v>3928</v>
      </c>
      <c r="E2184" t="str">
        <f t="shared" si="238"/>
        <v>QUEEN JAYA MART</v>
      </c>
      <c r="F2184" t="s">
        <v>43</v>
      </c>
      <c r="G2184" t="s">
        <v>21</v>
      </c>
      <c r="H2184" t="s">
        <v>21</v>
      </c>
      <c r="I2184" t="s">
        <v>22</v>
      </c>
      <c r="J2184" t="s">
        <v>23</v>
      </c>
      <c r="K2184" t="s">
        <v>24</v>
      </c>
      <c r="L2184" t="s">
        <v>25</v>
      </c>
      <c r="M2184" t="s">
        <v>25</v>
      </c>
      <c r="N2184" t="s">
        <v>26</v>
      </c>
      <c r="O2184" t="s">
        <v>25</v>
      </c>
      <c r="P2184" t="s">
        <v>21</v>
      </c>
      <c r="Q2184" t="s">
        <v>27</v>
      </c>
      <c r="R2184" t="s">
        <v>45</v>
      </c>
      <c r="S2184" t="s">
        <v>45</v>
      </c>
      <c r="T2184" t="s">
        <v>21</v>
      </c>
      <c r="U2184" t="s">
        <v>21</v>
      </c>
      <c r="V2184" t="s">
        <v>33</v>
      </c>
      <c r="W2184" s="2" t="s">
        <v>31</v>
      </c>
      <c r="Y2184">
        <f>IF(J2184=Legend!$B$3,0,IF(J2184=Legend!$B$4,1,IF(J2184=Legend!$B$5,2,0)))</f>
        <v>1</v>
      </c>
      <c r="Z2184">
        <f t="shared" si="239"/>
        <v>1</v>
      </c>
      <c r="AA2184">
        <f t="shared" si="240"/>
        <v>1</v>
      </c>
      <c r="AB2184">
        <f t="shared" si="241"/>
        <v>1</v>
      </c>
      <c r="AC2184">
        <f>IF(N2184=Legend!$D$3,3,IF(N2184=Legend!$D$4,2,IF(N2184=Legend!$D$5,1,0)))</f>
        <v>2</v>
      </c>
      <c r="AD2184">
        <f t="shared" si="242"/>
        <v>1</v>
      </c>
      <c r="AF2184">
        <f t="shared" si="243"/>
        <v>0</v>
      </c>
      <c r="AG2184">
        <f>IF(R2184=Legend!$F$3,3,IF(R2184=Legend!$F$4,2,IF(R2184=Legend!$F$5,1,0)))</f>
        <v>1</v>
      </c>
      <c r="AH2184">
        <f>IF(S2184=Legend!$F$3,3,IF(S2184=Legend!$F$4,2,IF(S2184=Legend!$F$5,1,0)))</f>
        <v>1</v>
      </c>
      <c r="AK2184">
        <f>IF(V2184=Legend!$H$3,3,IF(V2184=Legend!$H$4,2,IF(V2184=Legend!$H$5,1,0)))</f>
        <v>1</v>
      </c>
      <c r="AM2184">
        <f t="shared" si="244"/>
        <v>10</v>
      </c>
    </row>
    <row r="2185" spans="1:39" ht="109.2" x14ac:dyDescent="0.3">
      <c r="A2185" t="s">
        <v>136</v>
      </c>
      <c r="B2185" t="s">
        <v>1683</v>
      </c>
      <c r="C2185" t="s">
        <v>4794</v>
      </c>
      <c r="D2185" t="s">
        <v>4802</v>
      </c>
      <c r="E2185" t="str">
        <f t="shared" si="238"/>
        <v>QUEEN ROSE</v>
      </c>
      <c r="F2185" t="s">
        <v>136</v>
      </c>
      <c r="G2185" t="s">
        <v>21</v>
      </c>
      <c r="H2185" t="s">
        <v>21</v>
      </c>
      <c r="I2185" t="s">
        <v>54</v>
      </c>
      <c r="J2185" t="s">
        <v>23</v>
      </c>
      <c r="K2185" t="s">
        <v>24</v>
      </c>
      <c r="L2185" t="s">
        <v>25</v>
      </c>
      <c r="M2185" t="s">
        <v>25</v>
      </c>
      <c r="N2185" t="s">
        <v>38</v>
      </c>
      <c r="O2185" t="s">
        <v>25</v>
      </c>
      <c r="P2185" t="s">
        <v>21</v>
      </c>
      <c r="Q2185" t="s">
        <v>27</v>
      </c>
      <c r="R2185" t="s">
        <v>45</v>
      </c>
      <c r="S2185" t="s">
        <v>29</v>
      </c>
      <c r="T2185" t="s">
        <v>21</v>
      </c>
      <c r="U2185" t="s">
        <v>21</v>
      </c>
      <c r="V2185" t="s">
        <v>30</v>
      </c>
      <c r="W2185" s="2" t="s">
        <v>66</v>
      </c>
      <c r="Y2185">
        <f>IF(J2185=Legend!$B$3,0,IF(J2185=Legend!$B$4,1,IF(J2185=Legend!$B$5,2,0)))</f>
        <v>1</v>
      </c>
      <c r="Z2185">
        <f t="shared" si="239"/>
        <v>1</v>
      </c>
      <c r="AA2185">
        <f t="shared" si="240"/>
        <v>1</v>
      </c>
      <c r="AB2185">
        <f t="shared" si="241"/>
        <v>1</v>
      </c>
      <c r="AC2185">
        <f>IF(N2185=Legend!$D$3,3,IF(N2185=Legend!$D$4,2,IF(N2185=Legend!$D$5,1,0)))</f>
        <v>3</v>
      </c>
      <c r="AD2185">
        <f t="shared" si="242"/>
        <v>1</v>
      </c>
      <c r="AF2185">
        <f t="shared" si="243"/>
        <v>0</v>
      </c>
      <c r="AG2185">
        <f>IF(R2185=Legend!$F$3,3,IF(R2185=Legend!$F$4,2,IF(R2185=Legend!$F$5,1,0)))</f>
        <v>1</v>
      </c>
      <c r="AH2185">
        <f>IF(S2185=Legend!$F$3,3,IF(S2185=Legend!$F$4,2,IF(S2185=Legend!$F$5,1,0)))</f>
        <v>3</v>
      </c>
      <c r="AK2185">
        <f>IF(V2185=Legend!$H$3,3,IF(V2185=Legend!$H$4,2,IF(V2185=Legend!$H$5,1,0)))</f>
        <v>2</v>
      </c>
      <c r="AM2185">
        <f t="shared" si="244"/>
        <v>14</v>
      </c>
    </row>
    <row r="2186" spans="1:39" ht="140.4" x14ac:dyDescent="0.3">
      <c r="A2186" t="s">
        <v>88</v>
      </c>
      <c r="B2186" t="s">
        <v>162</v>
      </c>
      <c r="C2186" t="s">
        <v>5261</v>
      </c>
      <c r="D2186" t="s">
        <v>5295</v>
      </c>
      <c r="E2186" t="str">
        <f t="shared" si="238"/>
        <v>QUJAYA KARANGAWEN</v>
      </c>
      <c r="F2186" t="s">
        <v>88</v>
      </c>
      <c r="G2186" t="s">
        <v>21</v>
      </c>
      <c r="H2186" t="s">
        <v>21</v>
      </c>
      <c r="I2186" t="s">
        <v>22</v>
      </c>
      <c r="J2186" t="s">
        <v>35</v>
      </c>
      <c r="K2186" t="s">
        <v>24</v>
      </c>
      <c r="L2186" t="s">
        <v>25</v>
      </c>
      <c r="M2186" t="s">
        <v>25</v>
      </c>
      <c r="N2186" t="s">
        <v>28</v>
      </c>
      <c r="O2186" t="s">
        <v>25</v>
      </c>
      <c r="P2186" t="s">
        <v>21</v>
      </c>
      <c r="Q2186" t="s">
        <v>27</v>
      </c>
      <c r="R2186" t="s">
        <v>45</v>
      </c>
      <c r="S2186" t="s">
        <v>29</v>
      </c>
      <c r="T2186" t="s">
        <v>21</v>
      </c>
      <c r="U2186" t="s">
        <v>21</v>
      </c>
      <c r="V2186" t="s">
        <v>33</v>
      </c>
      <c r="W2186" s="2" t="s">
        <v>34</v>
      </c>
      <c r="Y2186">
        <f>IF(J2186=Legend!$B$3,0,IF(J2186=Legend!$B$4,1,IF(J2186=Legend!$B$5,2,0)))</f>
        <v>0</v>
      </c>
      <c r="Z2186">
        <f t="shared" si="239"/>
        <v>1</v>
      </c>
      <c r="AA2186">
        <f t="shared" si="240"/>
        <v>1</v>
      </c>
      <c r="AB2186">
        <f t="shared" si="241"/>
        <v>1</v>
      </c>
      <c r="AC2186">
        <f>IF(N2186=Legend!$D$3,3,IF(N2186=Legend!$D$4,2,IF(N2186=Legend!$D$5,1,0)))</f>
        <v>1</v>
      </c>
      <c r="AD2186">
        <f t="shared" si="242"/>
        <v>1</v>
      </c>
      <c r="AF2186">
        <f t="shared" si="243"/>
        <v>0</v>
      </c>
      <c r="AG2186">
        <f>IF(R2186=Legend!$F$3,3,IF(R2186=Legend!$F$4,2,IF(R2186=Legend!$F$5,1,0)))</f>
        <v>1</v>
      </c>
      <c r="AH2186">
        <f>IF(S2186=Legend!$F$3,3,IF(S2186=Legend!$F$4,2,IF(S2186=Legend!$F$5,1,0)))</f>
        <v>3</v>
      </c>
      <c r="AK2186">
        <f>IF(V2186=Legend!$H$3,3,IF(V2186=Legend!$H$4,2,IF(V2186=Legend!$H$5,1,0)))</f>
        <v>1</v>
      </c>
      <c r="AM2186">
        <f t="shared" si="244"/>
        <v>10</v>
      </c>
    </row>
    <row r="2187" spans="1:39" ht="109.2" x14ac:dyDescent="0.3">
      <c r="A2187" t="s">
        <v>102</v>
      </c>
      <c r="B2187" t="s">
        <v>174</v>
      </c>
      <c r="C2187" t="s">
        <v>175</v>
      </c>
      <c r="D2187" t="s">
        <v>3770</v>
      </c>
      <c r="E2187" t="str">
        <f t="shared" si="238"/>
        <v>R E M A J A</v>
      </c>
      <c r="F2187" t="s">
        <v>102</v>
      </c>
      <c r="G2187" t="s">
        <v>21</v>
      </c>
      <c r="H2187" t="s">
        <v>21</v>
      </c>
      <c r="I2187" t="s">
        <v>22</v>
      </c>
      <c r="J2187" t="s">
        <v>35</v>
      </c>
      <c r="K2187" t="s">
        <v>24</v>
      </c>
      <c r="L2187" t="s">
        <v>25</v>
      </c>
      <c r="M2187" t="s">
        <v>25</v>
      </c>
      <c r="N2187" t="s">
        <v>38</v>
      </c>
      <c r="O2187" t="s">
        <v>25</v>
      </c>
      <c r="P2187" t="s">
        <v>21</v>
      </c>
      <c r="Q2187" t="s">
        <v>27</v>
      </c>
      <c r="R2187" t="s">
        <v>45</v>
      </c>
      <c r="S2187" t="s">
        <v>29</v>
      </c>
      <c r="T2187" t="s">
        <v>21</v>
      </c>
      <c r="U2187" t="s">
        <v>21</v>
      </c>
      <c r="V2187" t="s">
        <v>33</v>
      </c>
      <c r="W2187" s="2" t="s">
        <v>46</v>
      </c>
      <c r="Y2187">
        <f>IF(J2187=Legend!$B$3,0,IF(J2187=Legend!$B$4,1,IF(J2187=Legend!$B$5,2,0)))</f>
        <v>0</v>
      </c>
      <c r="Z2187">
        <f t="shared" si="239"/>
        <v>1</v>
      </c>
      <c r="AA2187">
        <f t="shared" si="240"/>
        <v>1</v>
      </c>
      <c r="AB2187">
        <f t="shared" si="241"/>
        <v>1</v>
      </c>
      <c r="AC2187">
        <f>IF(N2187=Legend!$D$3,3,IF(N2187=Legend!$D$4,2,IF(N2187=Legend!$D$5,1,0)))</f>
        <v>3</v>
      </c>
      <c r="AD2187">
        <f t="shared" si="242"/>
        <v>1</v>
      </c>
      <c r="AF2187">
        <f t="shared" si="243"/>
        <v>0</v>
      </c>
      <c r="AG2187">
        <f>IF(R2187=Legend!$F$3,3,IF(R2187=Legend!$F$4,2,IF(R2187=Legend!$F$5,1,0)))</f>
        <v>1</v>
      </c>
      <c r="AH2187">
        <f>IF(S2187=Legend!$F$3,3,IF(S2187=Legend!$F$4,2,IF(S2187=Legend!$F$5,1,0)))</f>
        <v>3</v>
      </c>
      <c r="AK2187">
        <f>IF(V2187=Legend!$H$3,3,IF(V2187=Legend!$H$4,2,IF(V2187=Legend!$H$5,1,0)))</f>
        <v>1</v>
      </c>
      <c r="AM2187">
        <f t="shared" si="244"/>
        <v>12</v>
      </c>
    </row>
    <row r="2188" spans="1:39" ht="140.4" x14ac:dyDescent="0.3">
      <c r="A2188" t="s">
        <v>36</v>
      </c>
      <c r="B2188" t="s">
        <v>284</v>
      </c>
      <c r="C2188" t="s">
        <v>2615</v>
      </c>
      <c r="D2188" t="s">
        <v>2644</v>
      </c>
      <c r="E2188" t="str">
        <f t="shared" si="238"/>
        <v>R I O</v>
      </c>
      <c r="F2188" t="s">
        <v>36</v>
      </c>
      <c r="G2188" t="s">
        <v>21</v>
      </c>
      <c r="H2188" t="s">
        <v>21</v>
      </c>
      <c r="I2188" t="s">
        <v>50</v>
      </c>
      <c r="J2188" t="s">
        <v>23</v>
      </c>
      <c r="K2188" t="s">
        <v>24</v>
      </c>
      <c r="L2188" t="s">
        <v>25</v>
      </c>
      <c r="M2188" t="s">
        <v>25</v>
      </c>
      <c r="N2188" t="s">
        <v>26</v>
      </c>
      <c r="O2188" t="s">
        <v>25</v>
      </c>
      <c r="P2188" t="s">
        <v>21</v>
      </c>
      <c r="Q2188" t="s">
        <v>27</v>
      </c>
      <c r="R2188" t="s">
        <v>45</v>
      </c>
      <c r="S2188" t="s">
        <v>29</v>
      </c>
      <c r="T2188" t="s">
        <v>21</v>
      </c>
      <c r="U2188" t="s">
        <v>21</v>
      </c>
      <c r="V2188" t="s">
        <v>33</v>
      </c>
      <c r="W2188" s="2" t="s">
        <v>34</v>
      </c>
      <c r="Y2188">
        <f>IF(J2188=Legend!$B$3,0,IF(J2188=Legend!$B$4,1,IF(J2188=Legend!$B$5,2,0)))</f>
        <v>1</v>
      </c>
      <c r="Z2188">
        <f t="shared" si="239"/>
        <v>1</v>
      </c>
      <c r="AA2188">
        <f t="shared" si="240"/>
        <v>1</v>
      </c>
      <c r="AB2188">
        <f t="shared" si="241"/>
        <v>1</v>
      </c>
      <c r="AC2188">
        <f>IF(N2188=Legend!$D$3,3,IF(N2188=Legend!$D$4,2,IF(N2188=Legend!$D$5,1,0)))</f>
        <v>2</v>
      </c>
      <c r="AD2188">
        <f t="shared" si="242"/>
        <v>1</v>
      </c>
      <c r="AF2188">
        <f t="shared" si="243"/>
        <v>0</v>
      </c>
      <c r="AG2188">
        <f>IF(R2188=Legend!$F$3,3,IF(R2188=Legend!$F$4,2,IF(R2188=Legend!$F$5,1,0)))</f>
        <v>1</v>
      </c>
      <c r="AH2188">
        <f>IF(S2188=Legend!$F$3,3,IF(S2188=Legend!$F$4,2,IF(S2188=Legend!$F$5,1,0)))</f>
        <v>3</v>
      </c>
      <c r="AK2188">
        <f>IF(V2188=Legend!$H$3,3,IF(V2188=Legend!$H$4,2,IF(V2188=Legend!$H$5,1,0)))</f>
        <v>1</v>
      </c>
      <c r="AM2188">
        <f t="shared" si="244"/>
        <v>12</v>
      </c>
    </row>
    <row r="2189" spans="1:39" ht="124.8" x14ac:dyDescent="0.3">
      <c r="A2189" t="s">
        <v>56</v>
      </c>
      <c r="B2189" t="s">
        <v>1602</v>
      </c>
      <c r="C2189" t="s">
        <v>1633</v>
      </c>
      <c r="D2189" t="s">
        <v>2317</v>
      </c>
      <c r="E2189" t="str">
        <f t="shared" si="238"/>
        <v>R MART TOKO - SKW</v>
      </c>
      <c r="F2189" t="s">
        <v>67</v>
      </c>
      <c r="G2189" t="s">
        <v>21</v>
      </c>
      <c r="H2189" t="s">
        <v>21</v>
      </c>
      <c r="I2189" t="s">
        <v>22</v>
      </c>
      <c r="J2189" t="s">
        <v>35</v>
      </c>
      <c r="K2189" t="s">
        <v>24</v>
      </c>
      <c r="L2189" t="s">
        <v>25</v>
      </c>
      <c r="M2189" t="s">
        <v>25</v>
      </c>
      <c r="N2189" t="s">
        <v>38</v>
      </c>
      <c r="O2189" t="s">
        <v>25</v>
      </c>
      <c r="P2189" t="s">
        <v>21</v>
      </c>
      <c r="Q2189" t="s">
        <v>27</v>
      </c>
      <c r="R2189" t="s">
        <v>45</v>
      </c>
      <c r="S2189" t="s">
        <v>29</v>
      </c>
      <c r="T2189" t="s">
        <v>21</v>
      </c>
      <c r="U2189" t="s">
        <v>21</v>
      </c>
      <c r="V2189" t="s">
        <v>33</v>
      </c>
      <c r="W2189" s="2" t="s">
        <v>94</v>
      </c>
      <c r="Y2189">
        <f>IF(J2189=Legend!$B$3,0,IF(J2189=Legend!$B$4,1,IF(J2189=Legend!$B$5,2,0)))</f>
        <v>0</v>
      </c>
      <c r="Z2189">
        <f t="shared" si="239"/>
        <v>1</v>
      </c>
      <c r="AA2189">
        <f t="shared" si="240"/>
        <v>1</v>
      </c>
      <c r="AB2189">
        <f t="shared" si="241"/>
        <v>1</v>
      </c>
      <c r="AC2189">
        <f>IF(N2189=Legend!$D$3,3,IF(N2189=Legend!$D$4,2,IF(N2189=Legend!$D$5,1,0)))</f>
        <v>3</v>
      </c>
      <c r="AD2189">
        <f t="shared" si="242"/>
        <v>1</v>
      </c>
      <c r="AF2189">
        <f t="shared" si="243"/>
        <v>0</v>
      </c>
      <c r="AG2189">
        <f>IF(R2189=Legend!$F$3,3,IF(R2189=Legend!$F$4,2,IF(R2189=Legend!$F$5,1,0)))</f>
        <v>1</v>
      </c>
      <c r="AH2189">
        <f>IF(S2189=Legend!$F$3,3,IF(S2189=Legend!$F$4,2,IF(S2189=Legend!$F$5,1,0)))</f>
        <v>3</v>
      </c>
      <c r="AK2189">
        <f>IF(V2189=Legend!$H$3,3,IF(V2189=Legend!$H$4,2,IF(V2189=Legend!$H$5,1,0)))</f>
        <v>1</v>
      </c>
      <c r="AM2189">
        <f t="shared" si="244"/>
        <v>12</v>
      </c>
    </row>
    <row r="2190" spans="1:39" ht="156" x14ac:dyDescent="0.3">
      <c r="A2190" t="s">
        <v>136</v>
      </c>
      <c r="B2190" t="s">
        <v>519</v>
      </c>
      <c r="C2190" t="s">
        <v>520</v>
      </c>
      <c r="D2190" t="s">
        <v>4823</v>
      </c>
      <c r="E2190" t="str">
        <f t="shared" si="238"/>
        <v>R&amp;R MARKET/MHD SAPRIN</v>
      </c>
      <c r="F2190" t="s">
        <v>136</v>
      </c>
      <c r="G2190" t="s">
        <v>21</v>
      </c>
      <c r="H2190" t="s">
        <v>21</v>
      </c>
      <c r="I2190" t="s">
        <v>22</v>
      </c>
      <c r="J2190" t="s">
        <v>23</v>
      </c>
      <c r="K2190" t="s">
        <v>24</v>
      </c>
      <c r="L2190" t="s">
        <v>25</v>
      </c>
      <c r="M2190" t="s">
        <v>25</v>
      </c>
      <c r="N2190" t="s">
        <v>26</v>
      </c>
      <c r="O2190" t="s">
        <v>25</v>
      </c>
      <c r="P2190" t="s">
        <v>21</v>
      </c>
      <c r="Q2190" t="s">
        <v>27</v>
      </c>
      <c r="R2190" t="s">
        <v>29</v>
      </c>
      <c r="S2190" t="s">
        <v>29</v>
      </c>
      <c r="T2190" t="s">
        <v>21</v>
      </c>
      <c r="U2190" t="s">
        <v>21</v>
      </c>
      <c r="V2190" t="s">
        <v>33</v>
      </c>
      <c r="W2190" s="2" t="s">
        <v>31</v>
      </c>
      <c r="Y2190">
        <f>IF(J2190=Legend!$B$3,0,IF(J2190=Legend!$B$4,1,IF(J2190=Legend!$B$5,2,0)))</f>
        <v>1</v>
      </c>
      <c r="Z2190">
        <f t="shared" si="239"/>
        <v>1</v>
      </c>
      <c r="AA2190">
        <f t="shared" si="240"/>
        <v>1</v>
      </c>
      <c r="AB2190">
        <f t="shared" si="241"/>
        <v>1</v>
      </c>
      <c r="AC2190">
        <f>IF(N2190=Legend!$D$3,3,IF(N2190=Legend!$D$4,2,IF(N2190=Legend!$D$5,1,0)))</f>
        <v>2</v>
      </c>
      <c r="AD2190">
        <f t="shared" si="242"/>
        <v>1</v>
      </c>
      <c r="AF2190">
        <f t="shared" si="243"/>
        <v>0</v>
      </c>
      <c r="AG2190">
        <f>IF(R2190=Legend!$F$3,3,IF(R2190=Legend!$F$4,2,IF(R2190=Legend!$F$5,1,0)))</f>
        <v>3</v>
      </c>
      <c r="AH2190">
        <f>IF(S2190=Legend!$F$3,3,IF(S2190=Legend!$F$4,2,IF(S2190=Legend!$F$5,1,0)))</f>
        <v>3</v>
      </c>
      <c r="AK2190">
        <f>IF(V2190=Legend!$H$3,3,IF(V2190=Legend!$H$4,2,IF(V2190=Legend!$H$5,1,0)))</f>
        <v>1</v>
      </c>
      <c r="AM2190">
        <f t="shared" si="244"/>
        <v>14</v>
      </c>
    </row>
    <row r="2191" spans="1:39" ht="140.4" x14ac:dyDescent="0.3">
      <c r="A2191" t="s">
        <v>36</v>
      </c>
      <c r="B2191" t="s">
        <v>881</v>
      </c>
      <c r="C2191" t="s">
        <v>2278</v>
      </c>
      <c r="D2191" t="s">
        <v>2598</v>
      </c>
      <c r="E2191" t="str">
        <f t="shared" si="238"/>
        <v>RA SUPERMARKET</v>
      </c>
      <c r="F2191" t="s">
        <v>36</v>
      </c>
      <c r="G2191" t="s">
        <v>21</v>
      </c>
      <c r="H2191" t="s">
        <v>21</v>
      </c>
      <c r="I2191" t="s">
        <v>22</v>
      </c>
      <c r="J2191" t="s">
        <v>23</v>
      </c>
      <c r="K2191" t="s">
        <v>24</v>
      </c>
      <c r="L2191" t="s">
        <v>25</v>
      </c>
      <c r="M2191" t="s">
        <v>25</v>
      </c>
      <c r="N2191" t="s">
        <v>26</v>
      </c>
      <c r="O2191" t="s">
        <v>25</v>
      </c>
      <c r="P2191" t="s">
        <v>21</v>
      </c>
      <c r="Q2191" t="s">
        <v>27</v>
      </c>
      <c r="R2191" t="s">
        <v>28</v>
      </c>
      <c r="S2191" t="s">
        <v>29</v>
      </c>
      <c r="T2191" t="s">
        <v>21</v>
      </c>
      <c r="U2191" t="s">
        <v>21</v>
      </c>
      <c r="V2191" t="s">
        <v>33</v>
      </c>
      <c r="W2191" s="2" t="s">
        <v>34</v>
      </c>
      <c r="Y2191">
        <f>IF(J2191=Legend!$B$3,0,IF(J2191=Legend!$B$4,1,IF(J2191=Legend!$B$5,2,0)))</f>
        <v>1</v>
      </c>
      <c r="Z2191">
        <f t="shared" si="239"/>
        <v>1</v>
      </c>
      <c r="AA2191">
        <f t="shared" si="240"/>
        <v>1</v>
      </c>
      <c r="AB2191">
        <f t="shared" si="241"/>
        <v>1</v>
      </c>
      <c r="AC2191">
        <f>IF(N2191=Legend!$D$3,3,IF(N2191=Legend!$D$4,2,IF(N2191=Legend!$D$5,1,0)))</f>
        <v>2</v>
      </c>
      <c r="AD2191">
        <f t="shared" si="242"/>
        <v>1</v>
      </c>
      <c r="AF2191">
        <f t="shared" si="243"/>
        <v>0</v>
      </c>
      <c r="AG2191">
        <f>IF(R2191=Legend!$F$3,3,IF(R2191=Legend!$F$4,2,IF(R2191=Legend!$F$5,1,0)))</f>
        <v>2</v>
      </c>
      <c r="AH2191">
        <f>IF(S2191=Legend!$F$3,3,IF(S2191=Legend!$F$4,2,IF(S2191=Legend!$F$5,1,0)))</f>
        <v>3</v>
      </c>
      <c r="AK2191">
        <f>IF(V2191=Legend!$H$3,3,IF(V2191=Legend!$H$4,2,IF(V2191=Legend!$H$5,1,0)))</f>
        <v>1</v>
      </c>
      <c r="AM2191">
        <f t="shared" si="244"/>
        <v>13</v>
      </c>
    </row>
    <row r="2192" spans="1:39" ht="140.4" x14ac:dyDescent="0.3">
      <c r="A2192" t="s">
        <v>147</v>
      </c>
      <c r="B2192" t="s">
        <v>983</v>
      </c>
      <c r="C2192" t="s">
        <v>3650</v>
      </c>
      <c r="D2192" t="s">
        <v>5153</v>
      </c>
      <c r="E2192" t="str">
        <f t="shared" si="238"/>
        <v>RADIN/YADI</v>
      </c>
      <c r="F2192" t="s">
        <v>150</v>
      </c>
      <c r="G2192" t="s">
        <v>21</v>
      </c>
      <c r="H2192" t="s">
        <v>21</v>
      </c>
      <c r="I2192" t="s">
        <v>50</v>
      </c>
      <c r="J2192" t="s">
        <v>23</v>
      </c>
      <c r="K2192" t="s">
        <v>24</v>
      </c>
      <c r="L2192" t="s">
        <v>21</v>
      </c>
      <c r="M2192" t="s">
        <v>25</v>
      </c>
      <c r="N2192" t="s">
        <v>26</v>
      </c>
      <c r="O2192" t="s">
        <v>25</v>
      </c>
      <c r="P2192" t="s">
        <v>21</v>
      </c>
      <c r="Q2192" t="s">
        <v>27</v>
      </c>
      <c r="R2192" t="s">
        <v>28</v>
      </c>
      <c r="S2192" t="s">
        <v>28</v>
      </c>
      <c r="T2192" t="s">
        <v>21</v>
      </c>
      <c r="U2192" t="s">
        <v>21</v>
      </c>
      <c r="V2192" t="s">
        <v>30</v>
      </c>
      <c r="W2192" s="2" t="s">
        <v>34</v>
      </c>
      <c r="Y2192">
        <f>IF(J2192=Legend!$B$3,0,IF(J2192=Legend!$B$4,1,IF(J2192=Legend!$B$5,2,0)))</f>
        <v>1</v>
      </c>
      <c r="Z2192">
        <f t="shared" si="239"/>
        <v>1</v>
      </c>
      <c r="AA2192">
        <f t="shared" si="240"/>
        <v>0</v>
      </c>
      <c r="AB2192">
        <f t="shared" si="241"/>
        <v>1</v>
      </c>
      <c r="AC2192">
        <f>IF(N2192=Legend!$D$3,3,IF(N2192=Legend!$D$4,2,IF(N2192=Legend!$D$5,1,0)))</f>
        <v>2</v>
      </c>
      <c r="AD2192">
        <f t="shared" si="242"/>
        <v>1</v>
      </c>
      <c r="AF2192">
        <f t="shared" si="243"/>
        <v>0</v>
      </c>
      <c r="AG2192">
        <f>IF(R2192=Legend!$F$3,3,IF(R2192=Legend!$F$4,2,IF(R2192=Legend!$F$5,1,0)))</f>
        <v>2</v>
      </c>
      <c r="AH2192">
        <f>IF(S2192=Legend!$F$3,3,IF(S2192=Legend!$F$4,2,IF(S2192=Legend!$F$5,1,0)))</f>
        <v>2</v>
      </c>
      <c r="AK2192">
        <f>IF(V2192=Legend!$H$3,3,IF(V2192=Legend!$H$4,2,IF(V2192=Legend!$H$5,1,0)))</f>
        <v>2</v>
      </c>
      <c r="AM2192">
        <f t="shared" si="244"/>
        <v>12</v>
      </c>
    </row>
    <row r="2193" spans="1:39" ht="140.4" x14ac:dyDescent="0.3">
      <c r="A2193" t="s">
        <v>73</v>
      </c>
      <c r="B2193" t="s">
        <v>162</v>
      </c>
      <c r="C2193" t="s">
        <v>429</v>
      </c>
      <c r="D2193" t="s">
        <v>434</v>
      </c>
      <c r="E2193" t="str">
        <f t="shared" si="238"/>
        <v>RADJA MART</v>
      </c>
      <c r="F2193" t="s">
        <v>73</v>
      </c>
      <c r="G2193" t="s">
        <v>21</v>
      </c>
      <c r="H2193" t="s">
        <v>21</v>
      </c>
      <c r="I2193" t="s">
        <v>22</v>
      </c>
      <c r="J2193" t="s">
        <v>35</v>
      </c>
      <c r="K2193" t="s">
        <v>24</v>
      </c>
      <c r="L2193" t="s">
        <v>25</v>
      </c>
      <c r="M2193" t="s">
        <v>25</v>
      </c>
      <c r="N2193" t="s">
        <v>28</v>
      </c>
      <c r="O2193" t="s">
        <v>25</v>
      </c>
      <c r="P2193" t="s">
        <v>21</v>
      </c>
      <c r="Q2193" t="s">
        <v>27</v>
      </c>
      <c r="R2193" t="s">
        <v>45</v>
      </c>
      <c r="S2193" t="s">
        <v>28</v>
      </c>
      <c r="T2193" t="s">
        <v>21</v>
      </c>
      <c r="U2193" t="s">
        <v>21</v>
      </c>
      <c r="V2193" t="s">
        <v>33</v>
      </c>
      <c r="W2193" s="2" t="s">
        <v>34</v>
      </c>
      <c r="Y2193">
        <f>IF(J2193=Legend!$B$3,0,IF(J2193=Legend!$B$4,1,IF(J2193=Legend!$B$5,2,0)))</f>
        <v>0</v>
      </c>
      <c r="Z2193">
        <f t="shared" si="239"/>
        <v>1</v>
      </c>
      <c r="AA2193">
        <f t="shared" si="240"/>
        <v>1</v>
      </c>
      <c r="AB2193">
        <f t="shared" si="241"/>
        <v>1</v>
      </c>
      <c r="AC2193">
        <f>IF(N2193=Legend!$D$3,3,IF(N2193=Legend!$D$4,2,IF(N2193=Legend!$D$5,1,0)))</f>
        <v>1</v>
      </c>
      <c r="AD2193">
        <f t="shared" si="242"/>
        <v>1</v>
      </c>
      <c r="AF2193">
        <f t="shared" si="243"/>
        <v>0</v>
      </c>
      <c r="AG2193">
        <f>IF(R2193=Legend!$F$3,3,IF(R2193=Legend!$F$4,2,IF(R2193=Legend!$F$5,1,0)))</f>
        <v>1</v>
      </c>
      <c r="AH2193">
        <f>IF(S2193=Legend!$F$3,3,IF(S2193=Legend!$F$4,2,IF(S2193=Legend!$F$5,1,0)))</f>
        <v>2</v>
      </c>
      <c r="AK2193">
        <f>IF(V2193=Legend!$H$3,3,IF(V2193=Legend!$H$4,2,IF(V2193=Legend!$H$5,1,0)))</f>
        <v>1</v>
      </c>
      <c r="AM2193">
        <f t="shared" si="244"/>
        <v>9</v>
      </c>
    </row>
    <row r="2194" spans="1:39" ht="124.8" x14ac:dyDescent="0.3">
      <c r="A2194" t="s">
        <v>49</v>
      </c>
      <c r="B2194" t="s">
        <v>519</v>
      </c>
      <c r="C2194" t="s">
        <v>1341</v>
      </c>
      <c r="D2194" t="s">
        <v>1418</v>
      </c>
      <c r="E2194" t="str">
        <f t="shared" si="238"/>
        <v>RADJAPAS / SAKDIANAH</v>
      </c>
      <c r="F2194" t="s">
        <v>49</v>
      </c>
      <c r="G2194" t="s">
        <v>21</v>
      </c>
      <c r="H2194" t="s">
        <v>21</v>
      </c>
      <c r="I2194" t="s">
        <v>22</v>
      </c>
      <c r="J2194" t="s">
        <v>41</v>
      </c>
      <c r="K2194" t="s">
        <v>24</v>
      </c>
      <c r="L2194" t="s">
        <v>25</v>
      </c>
      <c r="M2194" t="s">
        <v>25</v>
      </c>
      <c r="N2194" t="s">
        <v>38</v>
      </c>
      <c r="O2194" t="s">
        <v>25</v>
      </c>
      <c r="P2194" t="s">
        <v>21</v>
      </c>
      <c r="Q2194" t="s">
        <v>27</v>
      </c>
      <c r="R2194" t="s">
        <v>28</v>
      </c>
      <c r="S2194" t="s">
        <v>29</v>
      </c>
      <c r="T2194" t="s">
        <v>21</v>
      </c>
      <c r="U2194" t="s">
        <v>21</v>
      </c>
      <c r="V2194" t="s">
        <v>75</v>
      </c>
      <c r="W2194" s="2" t="s">
        <v>94</v>
      </c>
      <c r="Y2194">
        <f>IF(J2194=Legend!$B$3,0,IF(J2194=Legend!$B$4,1,IF(J2194=Legend!$B$5,2,0)))</f>
        <v>2</v>
      </c>
      <c r="Z2194">
        <f t="shared" si="239"/>
        <v>1</v>
      </c>
      <c r="AA2194">
        <f t="shared" si="240"/>
        <v>1</v>
      </c>
      <c r="AB2194">
        <f t="shared" si="241"/>
        <v>1</v>
      </c>
      <c r="AC2194">
        <f>IF(N2194=Legend!$D$3,3,IF(N2194=Legend!$D$4,2,IF(N2194=Legend!$D$5,1,0)))</f>
        <v>3</v>
      </c>
      <c r="AD2194">
        <f t="shared" si="242"/>
        <v>1</v>
      </c>
      <c r="AF2194">
        <f t="shared" si="243"/>
        <v>0</v>
      </c>
      <c r="AG2194">
        <f>IF(R2194=Legend!$F$3,3,IF(R2194=Legend!$F$4,2,IF(R2194=Legend!$F$5,1,0)))</f>
        <v>2</v>
      </c>
      <c r="AH2194">
        <f>IF(S2194=Legend!$F$3,3,IF(S2194=Legend!$F$4,2,IF(S2194=Legend!$F$5,1,0)))</f>
        <v>3</v>
      </c>
      <c r="AK2194">
        <f>IF(V2194=Legend!$H$3,3,IF(V2194=Legend!$H$4,2,IF(V2194=Legend!$H$5,1,0)))</f>
        <v>3</v>
      </c>
      <c r="AM2194">
        <f t="shared" si="244"/>
        <v>17</v>
      </c>
    </row>
    <row r="2195" spans="1:39" ht="109.2" x14ac:dyDescent="0.3">
      <c r="A2195" t="s">
        <v>61</v>
      </c>
      <c r="B2195" t="s">
        <v>1056</v>
      </c>
      <c r="C2195" t="s">
        <v>1124</v>
      </c>
      <c r="D2195" t="s">
        <v>1140</v>
      </c>
      <c r="E2195" t="str">
        <f t="shared" si="238"/>
        <v>RAFA MART, MM</v>
      </c>
      <c r="F2195" t="s">
        <v>61</v>
      </c>
      <c r="G2195" t="s">
        <v>21</v>
      </c>
      <c r="H2195" t="s">
        <v>21</v>
      </c>
      <c r="I2195" t="s">
        <v>22</v>
      </c>
      <c r="J2195" t="s">
        <v>23</v>
      </c>
      <c r="K2195" t="s">
        <v>24</v>
      </c>
      <c r="L2195" t="s">
        <v>25</v>
      </c>
      <c r="M2195" t="s">
        <v>25</v>
      </c>
      <c r="N2195" t="s">
        <v>38</v>
      </c>
      <c r="O2195" t="s">
        <v>25</v>
      </c>
      <c r="P2195" t="s">
        <v>21</v>
      </c>
      <c r="Q2195" t="s">
        <v>27</v>
      </c>
      <c r="R2195" t="s">
        <v>45</v>
      </c>
      <c r="S2195" t="s">
        <v>28</v>
      </c>
      <c r="T2195" t="s">
        <v>21</v>
      </c>
      <c r="U2195" t="s">
        <v>21</v>
      </c>
      <c r="V2195" t="s">
        <v>33</v>
      </c>
      <c r="W2195" s="2" t="s">
        <v>99</v>
      </c>
      <c r="Y2195">
        <f>IF(J2195=Legend!$B$3,0,IF(J2195=Legend!$B$4,1,IF(J2195=Legend!$B$5,2,0)))</f>
        <v>1</v>
      </c>
      <c r="Z2195">
        <f t="shared" si="239"/>
        <v>1</v>
      </c>
      <c r="AA2195">
        <f t="shared" si="240"/>
        <v>1</v>
      </c>
      <c r="AB2195">
        <f t="shared" si="241"/>
        <v>1</v>
      </c>
      <c r="AC2195">
        <f>IF(N2195=Legend!$D$3,3,IF(N2195=Legend!$D$4,2,IF(N2195=Legend!$D$5,1,0)))</f>
        <v>3</v>
      </c>
      <c r="AD2195">
        <f t="shared" si="242"/>
        <v>1</v>
      </c>
      <c r="AF2195">
        <f t="shared" si="243"/>
        <v>0</v>
      </c>
      <c r="AG2195">
        <f>IF(R2195=Legend!$F$3,3,IF(R2195=Legend!$F$4,2,IF(R2195=Legend!$F$5,1,0)))</f>
        <v>1</v>
      </c>
      <c r="AH2195">
        <f>IF(S2195=Legend!$F$3,3,IF(S2195=Legend!$F$4,2,IF(S2195=Legend!$F$5,1,0)))</f>
        <v>2</v>
      </c>
      <c r="AK2195">
        <f>IF(V2195=Legend!$H$3,3,IF(V2195=Legend!$H$4,2,IF(V2195=Legend!$H$5,1,0)))</f>
        <v>1</v>
      </c>
      <c r="AM2195">
        <f t="shared" si="244"/>
        <v>12</v>
      </c>
    </row>
    <row r="2196" spans="1:39" ht="124.8" x14ac:dyDescent="0.3">
      <c r="A2196" t="s">
        <v>61</v>
      </c>
      <c r="B2196" t="s">
        <v>174</v>
      </c>
      <c r="C2196" t="s">
        <v>781</v>
      </c>
      <c r="D2196" t="s">
        <v>1010</v>
      </c>
      <c r="E2196" t="str">
        <f t="shared" si="238"/>
        <v>RAFI</v>
      </c>
      <c r="F2196" t="s">
        <v>61</v>
      </c>
      <c r="G2196" t="s">
        <v>21</v>
      </c>
      <c r="H2196" t="s">
        <v>21</v>
      </c>
      <c r="I2196" t="s">
        <v>22</v>
      </c>
      <c r="J2196" t="s">
        <v>23</v>
      </c>
      <c r="K2196" t="s">
        <v>24</v>
      </c>
      <c r="L2196" t="s">
        <v>25</v>
      </c>
      <c r="M2196" t="s">
        <v>25</v>
      </c>
      <c r="N2196" t="s">
        <v>28</v>
      </c>
      <c r="O2196" t="s">
        <v>25</v>
      </c>
      <c r="P2196" t="s">
        <v>21</v>
      </c>
      <c r="Q2196" t="s">
        <v>27</v>
      </c>
      <c r="R2196" t="s">
        <v>45</v>
      </c>
      <c r="S2196" t="s">
        <v>45</v>
      </c>
      <c r="T2196" t="s">
        <v>21</v>
      </c>
      <c r="U2196" t="s">
        <v>21</v>
      </c>
      <c r="V2196" t="s">
        <v>33</v>
      </c>
      <c r="W2196" s="2" t="s">
        <v>94</v>
      </c>
      <c r="Y2196">
        <f>IF(J2196=Legend!$B$3,0,IF(J2196=Legend!$B$4,1,IF(J2196=Legend!$B$5,2,0)))</f>
        <v>1</v>
      </c>
      <c r="Z2196">
        <f t="shared" si="239"/>
        <v>1</v>
      </c>
      <c r="AA2196">
        <f t="shared" si="240"/>
        <v>1</v>
      </c>
      <c r="AB2196">
        <f t="shared" si="241"/>
        <v>1</v>
      </c>
      <c r="AC2196">
        <f>IF(N2196=Legend!$D$3,3,IF(N2196=Legend!$D$4,2,IF(N2196=Legend!$D$5,1,0)))</f>
        <v>1</v>
      </c>
      <c r="AD2196">
        <f t="shared" si="242"/>
        <v>1</v>
      </c>
      <c r="AF2196">
        <f t="shared" si="243"/>
        <v>0</v>
      </c>
      <c r="AG2196">
        <f>IF(R2196=Legend!$F$3,3,IF(R2196=Legend!$F$4,2,IF(R2196=Legend!$F$5,1,0)))</f>
        <v>1</v>
      </c>
      <c r="AH2196">
        <f>IF(S2196=Legend!$F$3,3,IF(S2196=Legend!$F$4,2,IF(S2196=Legend!$F$5,1,0)))</f>
        <v>1</v>
      </c>
      <c r="AK2196">
        <f>IF(V2196=Legend!$H$3,3,IF(V2196=Legend!$H$4,2,IF(V2196=Legend!$H$5,1,0)))</f>
        <v>1</v>
      </c>
      <c r="AM2196">
        <f t="shared" si="244"/>
        <v>9</v>
      </c>
    </row>
    <row r="2197" spans="1:39" ht="62.4" x14ac:dyDescent="0.3">
      <c r="A2197" t="s">
        <v>56</v>
      </c>
      <c r="B2197" t="s">
        <v>1742</v>
      </c>
      <c r="C2197" t="s">
        <v>1834</v>
      </c>
      <c r="D2197" t="s">
        <v>2305</v>
      </c>
      <c r="E2197" t="str">
        <f t="shared" si="238"/>
        <v>RAFIL</v>
      </c>
      <c r="F2197" t="s">
        <v>56</v>
      </c>
      <c r="G2197" t="s">
        <v>21</v>
      </c>
      <c r="H2197" t="s">
        <v>21</v>
      </c>
      <c r="I2197" t="s">
        <v>22</v>
      </c>
      <c r="J2197" t="s">
        <v>35</v>
      </c>
      <c r="K2197" t="s">
        <v>47</v>
      </c>
      <c r="L2197" t="s">
        <v>21</v>
      </c>
      <c r="M2197" t="s">
        <v>25</v>
      </c>
      <c r="N2197" t="s">
        <v>28</v>
      </c>
      <c r="O2197" t="s">
        <v>21</v>
      </c>
      <c r="P2197" t="s">
        <v>21</v>
      </c>
      <c r="Q2197" t="s">
        <v>27</v>
      </c>
      <c r="R2197" t="s">
        <v>45</v>
      </c>
      <c r="S2197" t="s">
        <v>47</v>
      </c>
      <c r="T2197" t="s">
        <v>21</v>
      </c>
      <c r="U2197" t="s">
        <v>21</v>
      </c>
      <c r="V2197" t="s">
        <v>33</v>
      </c>
      <c r="W2197" s="2" t="s">
        <v>48</v>
      </c>
      <c r="Y2197">
        <f>IF(J2197=Legend!$B$3,0,IF(J2197=Legend!$B$4,1,IF(J2197=Legend!$B$5,2,0)))</f>
        <v>0</v>
      </c>
      <c r="Z2197">
        <f t="shared" si="239"/>
        <v>0</v>
      </c>
      <c r="AA2197">
        <f t="shared" si="240"/>
        <v>0</v>
      </c>
      <c r="AB2197">
        <f t="shared" si="241"/>
        <v>1</v>
      </c>
      <c r="AC2197">
        <f>IF(N2197=Legend!$D$3,3,IF(N2197=Legend!$D$4,2,IF(N2197=Legend!$D$5,1,0)))</f>
        <v>1</v>
      </c>
      <c r="AD2197">
        <f t="shared" si="242"/>
        <v>0</v>
      </c>
      <c r="AF2197">
        <f t="shared" si="243"/>
        <v>0</v>
      </c>
      <c r="AG2197">
        <f>IF(R2197=Legend!$F$3,3,IF(R2197=Legend!$F$4,2,IF(R2197=Legend!$F$5,1,0)))</f>
        <v>1</v>
      </c>
      <c r="AH2197">
        <f>IF(S2197=Legend!$F$3,3,IF(S2197=Legend!$F$4,2,IF(S2197=Legend!$F$5,1,0)))</f>
        <v>0</v>
      </c>
      <c r="AK2197">
        <f>IF(V2197=Legend!$H$3,3,IF(V2197=Legend!$H$4,2,IF(V2197=Legend!$H$5,1,0)))</f>
        <v>1</v>
      </c>
      <c r="AM2197">
        <f t="shared" si="244"/>
        <v>4</v>
      </c>
    </row>
    <row r="2198" spans="1:39" ht="109.2" x14ac:dyDescent="0.3">
      <c r="A2198" t="s">
        <v>113</v>
      </c>
      <c r="B2198" t="s">
        <v>932</v>
      </c>
      <c r="C2198" t="s">
        <v>1374</v>
      </c>
      <c r="D2198" t="s">
        <v>1375</v>
      </c>
      <c r="E2198" t="str">
        <f t="shared" si="238"/>
        <v>RAFY MM</v>
      </c>
      <c r="F2198" t="s">
        <v>67</v>
      </c>
      <c r="G2198" t="s">
        <v>21</v>
      </c>
      <c r="H2198" t="s">
        <v>21</v>
      </c>
      <c r="I2198" t="s">
        <v>22</v>
      </c>
      <c r="J2198" t="s">
        <v>35</v>
      </c>
      <c r="K2198" t="s">
        <v>24</v>
      </c>
      <c r="L2198" t="s">
        <v>25</v>
      </c>
      <c r="M2198" t="s">
        <v>25</v>
      </c>
      <c r="N2198" t="s">
        <v>28</v>
      </c>
      <c r="O2198" t="s">
        <v>25</v>
      </c>
      <c r="P2198" t="s">
        <v>21</v>
      </c>
      <c r="Q2198" t="s">
        <v>27</v>
      </c>
      <c r="R2198" t="s">
        <v>28</v>
      </c>
      <c r="S2198" t="s">
        <v>45</v>
      </c>
      <c r="T2198" t="s">
        <v>21</v>
      </c>
      <c r="U2198" t="s">
        <v>21</v>
      </c>
      <c r="V2198" t="s">
        <v>33</v>
      </c>
      <c r="W2198" s="2" t="s">
        <v>46</v>
      </c>
      <c r="Y2198">
        <f>IF(J2198=Legend!$B$3,0,IF(J2198=Legend!$B$4,1,IF(J2198=Legend!$B$5,2,0)))</f>
        <v>0</v>
      </c>
      <c r="Z2198">
        <f t="shared" si="239"/>
        <v>1</v>
      </c>
      <c r="AA2198">
        <f t="shared" si="240"/>
        <v>1</v>
      </c>
      <c r="AB2198">
        <f t="shared" si="241"/>
        <v>1</v>
      </c>
      <c r="AC2198">
        <f>IF(N2198=Legend!$D$3,3,IF(N2198=Legend!$D$4,2,IF(N2198=Legend!$D$5,1,0)))</f>
        <v>1</v>
      </c>
      <c r="AD2198">
        <f t="shared" si="242"/>
        <v>1</v>
      </c>
      <c r="AF2198">
        <f t="shared" si="243"/>
        <v>0</v>
      </c>
      <c r="AG2198">
        <f>IF(R2198=Legend!$F$3,3,IF(R2198=Legend!$F$4,2,IF(R2198=Legend!$F$5,1,0)))</f>
        <v>2</v>
      </c>
      <c r="AH2198">
        <f>IF(S2198=Legend!$F$3,3,IF(S2198=Legend!$F$4,2,IF(S2198=Legend!$F$5,1,0)))</f>
        <v>1</v>
      </c>
      <c r="AK2198">
        <f>IF(V2198=Legend!$H$3,3,IF(V2198=Legend!$H$4,2,IF(V2198=Legend!$H$5,1,0)))</f>
        <v>1</v>
      </c>
      <c r="AM2198">
        <f t="shared" si="244"/>
        <v>9</v>
      </c>
    </row>
    <row r="2199" spans="1:39" ht="140.4" x14ac:dyDescent="0.3">
      <c r="A2199" t="s">
        <v>19</v>
      </c>
      <c r="B2199" t="s">
        <v>162</v>
      </c>
      <c r="C2199" t="s">
        <v>239</v>
      </c>
      <c r="D2199" t="s">
        <v>253</v>
      </c>
      <c r="E2199" t="str">
        <f t="shared" si="238"/>
        <v>RAHAYU/DEWI SUBEKTI,SE</v>
      </c>
      <c r="F2199" t="s">
        <v>64</v>
      </c>
      <c r="G2199" t="s">
        <v>21</v>
      </c>
      <c r="H2199" t="s">
        <v>21</v>
      </c>
      <c r="I2199" t="s">
        <v>22</v>
      </c>
      <c r="J2199" t="s">
        <v>35</v>
      </c>
      <c r="K2199" t="s">
        <v>24</v>
      </c>
      <c r="L2199" t="s">
        <v>25</v>
      </c>
      <c r="M2199" t="s">
        <v>25</v>
      </c>
      <c r="N2199" t="s">
        <v>28</v>
      </c>
      <c r="O2199" t="s">
        <v>25</v>
      </c>
      <c r="P2199" t="s">
        <v>21</v>
      </c>
      <c r="Q2199" t="s">
        <v>27</v>
      </c>
      <c r="R2199" t="s">
        <v>45</v>
      </c>
      <c r="S2199" t="s">
        <v>29</v>
      </c>
      <c r="T2199" t="s">
        <v>21</v>
      </c>
      <c r="U2199" t="s">
        <v>21</v>
      </c>
      <c r="V2199" t="s">
        <v>42</v>
      </c>
      <c r="W2199" s="2" t="s">
        <v>34</v>
      </c>
      <c r="Y2199">
        <f>IF(J2199=Legend!$B$3,0,IF(J2199=Legend!$B$4,1,IF(J2199=Legend!$B$5,2,0)))</f>
        <v>0</v>
      </c>
      <c r="Z2199">
        <f t="shared" si="239"/>
        <v>1</v>
      </c>
      <c r="AA2199">
        <f t="shared" si="240"/>
        <v>1</v>
      </c>
      <c r="AB2199">
        <f t="shared" si="241"/>
        <v>1</v>
      </c>
      <c r="AC2199">
        <f>IF(N2199=Legend!$D$3,3,IF(N2199=Legend!$D$4,2,IF(N2199=Legend!$D$5,1,0)))</f>
        <v>1</v>
      </c>
      <c r="AD2199">
        <f t="shared" si="242"/>
        <v>1</v>
      </c>
      <c r="AF2199">
        <f t="shared" si="243"/>
        <v>0</v>
      </c>
      <c r="AG2199">
        <f>IF(R2199=Legend!$F$3,3,IF(R2199=Legend!$F$4,2,IF(R2199=Legend!$F$5,1,0)))</f>
        <v>1</v>
      </c>
      <c r="AH2199">
        <f>IF(S2199=Legend!$F$3,3,IF(S2199=Legend!$F$4,2,IF(S2199=Legend!$F$5,1,0)))</f>
        <v>3</v>
      </c>
      <c r="AK2199">
        <f>IF(V2199=Legend!$H$3,3,IF(V2199=Legend!$H$4,2,IF(V2199=Legend!$H$5,1,0)))</f>
        <v>0</v>
      </c>
      <c r="AM2199">
        <f t="shared" si="244"/>
        <v>9</v>
      </c>
    </row>
    <row r="2200" spans="1:39" ht="140.4" x14ac:dyDescent="0.3">
      <c r="A2200" t="s">
        <v>73</v>
      </c>
      <c r="B2200" t="s">
        <v>162</v>
      </c>
      <c r="C2200" t="s">
        <v>404</v>
      </c>
      <c r="D2200" t="s">
        <v>418</v>
      </c>
      <c r="E2200" t="str">
        <f t="shared" si="238"/>
        <v>RAHMA CEPOGO</v>
      </c>
      <c r="F2200" t="s">
        <v>86</v>
      </c>
      <c r="G2200" t="s">
        <v>21</v>
      </c>
      <c r="H2200" t="s">
        <v>21</v>
      </c>
      <c r="I2200" t="s">
        <v>22</v>
      </c>
      <c r="J2200" t="s">
        <v>41</v>
      </c>
      <c r="K2200" t="s">
        <v>24</v>
      </c>
      <c r="L2200" t="s">
        <v>25</v>
      </c>
      <c r="M2200" t="s">
        <v>25</v>
      </c>
      <c r="N2200" t="s">
        <v>38</v>
      </c>
      <c r="O2200" t="s">
        <v>25</v>
      </c>
      <c r="P2200" t="s">
        <v>21</v>
      </c>
      <c r="Q2200" t="s">
        <v>27</v>
      </c>
      <c r="R2200" t="s">
        <v>29</v>
      </c>
      <c r="S2200" t="s">
        <v>29</v>
      </c>
      <c r="T2200" t="s">
        <v>21</v>
      </c>
      <c r="U2200" t="s">
        <v>21</v>
      </c>
      <c r="V2200" t="s">
        <v>33</v>
      </c>
      <c r="W2200" s="2" t="s">
        <v>34</v>
      </c>
      <c r="Y2200">
        <f>IF(J2200=Legend!$B$3,0,IF(J2200=Legend!$B$4,1,IF(J2200=Legend!$B$5,2,0)))</f>
        <v>2</v>
      </c>
      <c r="Z2200">
        <f t="shared" si="239"/>
        <v>1</v>
      </c>
      <c r="AA2200">
        <f t="shared" si="240"/>
        <v>1</v>
      </c>
      <c r="AB2200">
        <f t="shared" si="241"/>
        <v>1</v>
      </c>
      <c r="AC2200">
        <f>IF(N2200=Legend!$D$3,3,IF(N2200=Legend!$D$4,2,IF(N2200=Legend!$D$5,1,0)))</f>
        <v>3</v>
      </c>
      <c r="AD2200">
        <f t="shared" si="242"/>
        <v>1</v>
      </c>
      <c r="AF2200">
        <f t="shared" si="243"/>
        <v>0</v>
      </c>
      <c r="AG2200">
        <f>IF(R2200=Legend!$F$3,3,IF(R2200=Legend!$F$4,2,IF(R2200=Legend!$F$5,1,0)))</f>
        <v>3</v>
      </c>
      <c r="AH2200">
        <f>IF(S2200=Legend!$F$3,3,IF(S2200=Legend!$F$4,2,IF(S2200=Legend!$F$5,1,0)))</f>
        <v>3</v>
      </c>
      <c r="AK2200">
        <f>IF(V2200=Legend!$H$3,3,IF(V2200=Legend!$H$4,2,IF(V2200=Legend!$H$5,1,0)))</f>
        <v>1</v>
      </c>
      <c r="AM2200">
        <f t="shared" si="244"/>
        <v>16</v>
      </c>
    </row>
    <row r="2201" spans="1:39" ht="109.2" x14ac:dyDescent="0.3">
      <c r="A2201" t="s">
        <v>62</v>
      </c>
      <c r="B2201" t="s">
        <v>1733</v>
      </c>
      <c r="C2201" t="s">
        <v>1734</v>
      </c>
      <c r="D2201" t="s">
        <v>1746</v>
      </c>
      <c r="E2201" t="str">
        <f t="shared" si="238"/>
        <v>RAHMA,TO/JL.POROS BUMIAYU SEBELUM TOKO UMI RAHAYU</v>
      </c>
      <c r="F2201" t="s">
        <v>32</v>
      </c>
      <c r="G2201" t="s">
        <v>21</v>
      </c>
      <c r="H2201" t="s">
        <v>21</v>
      </c>
      <c r="I2201" t="s">
        <v>22</v>
      </c>
      <c r="J2201" t="s">
        <v>35</v>
      </c>
      <c r="K2201" t="s">
        <v>47</v>
      </c>
      <c r="L2201" t="s">
        <v>21</v>
      </c>
      <c r="M2201" t="s">
        <v>21</v>
      </c>
      <c r="N2201" t="s">
        <v>47</v>
      </c>
      <c r="O2201" t="s">
        <v>21</v>
      </c>
      <c r="P2201" t="s">
        <v>21</v>
      </c>
      <c r="Q2201" t="s">
        <v>27</v>
      </c>
      <c r="R2201" t="s">
        <v>45</v>
      </c>
      <c r="S2201" t="s">
        <v>47</v>
      </c>
      <c r="T2201" t="s">
        <v>21</v>
      </c>
      <c r="U2201" t="s">
        <v>21</v>
      </c>
      <c r="V2201" t="s">
        <v>42</v>
      </c>
      <c r="W2201" s="2" t="s">
        <v>66</v>
      </c>
      <c r="Y2201">
        <f>IF(J2201=Legend!$B$3,0,IF(J2201=Legend!$B$4,1,IF(J2201=Legend!$B$5,2,0)))</f>
        <v>0</v>
      </c>
      <c r="Z2201">
        <f t="shared" si="239"/>
        <v>0</v>
      </c>
      <c r="AA2201">
        <f t="shared" si="240"/>
        <v>0</v>
      </c>
      <c r="AB2201">
        <f t="shared" si="241"/>
        <v>0</v>
      </c>
      <c r="AC2201">
        <f>IF(N2201=Legend!$D$3,3,IF(N2201=Legend!$D$4,2,IF(N2201=Legend!$D$5,1,0)))</f>
        <v>0</v>
      </c>
      <c r="AD2201">
        <f t="shared" si="242"/>
        <v>0</v>
      </c>
      <c r="AF2201">
        <f t="shared" si="243"/>
        <v>0</v>
      </c>
      <c r="AG2201">
        <f>IF(R2201=Legend!$F$3,3,IF(R2201=Legend!$F$4,2,IF(R2201=Legend!$F$5,1,0)))</f>
        <v>1</v>
      </c>
      <c r="AH2201">
        <f>IF(S2201=Legend!$F$3,3,IF(S2201=Legend!$F$4,2,IF(S2201=Legend!$F$5,1,0)))</f>
        <v>0</v>
      </c>
      <c r="AK2201">
        <f>IF(V2201=Legend!$H$3,3,IF(V2201=Legend!$H$4,2,IF(V2201=Legend!$H$5,1,0)))</f>
        <v>0</v>
      </c>
      <c r="AM2201">
        <f t="shared" si="244"/>
        <v>1</v>
      </c>
    </row>
    <row r="2202" spans="1:39" ht="124.8" x14ac:dyDescent="0.3">
      <c r="A2202" t="s">
        <v>102</v>
      </c>
      <c r="B2202" t="s">
        <v>174</v>
      </c>
      <c r="C2202" t="s">
        <v>1049</v>
      </c>
      <c r="D2202" t="s">
        <v>3769</v>
      </c>
      <c r="E2202" t="str">
        <f t="shared" si="238"/>
        <v>RAHMAD AGUNG</v>
      </c>
      <c r="F2202" t="s">
        <v>102</v>
      </c>
      <c r="G2202" t="s">
        <v>21</v>
      </c>
      <c r="H2202" t="s">
        <v>21</v>
      </c>
      <c r="I2202" t="s">
        <v>22</v>
      </c>
      <c r="J2202" t="s">
        <v>35</v>
      </c>
      <c r="K2202" t="s">
        <v>24</v>
      </c>
      <c r="L2202" t="s">
        <v>25</v>
      </c>
      <c r="M2202" t="s">
        <v>25</v>
      </c>
      <c r="N2202" t="s">
        <v>26</v>
      </c>
      <c r="O2202" t="s">
        <v>25</v>
      </c>
      <c r="P2202" t="s">
        <v>21</v>
      </c>
      <c r="Q2202" t="s">
        <v>60</v>
      </c>
      <c r="R2202" t="s">
        <v>45</v>
      </c>
      <c r="S2202" t="s">
        <v>28</v>
      </c>
      <c r="T2202" t="s">
        <v>21</v>
      </c>
      <c r="U2202" t="s">
        <v>21</v>
      </c>
      <c r="V2202" t="s">
        <v>30</v>
      </c>
      <c r="W2202" s="2" t="s">
        <v>97</v>
      </c>
      <c r="Y2202">
        <f>IF(J2202=Legend!$B$3,0,IF(J2202=Legend!$B$4,1,IF(J2202=Legend!$B$5,2,0)))</f>
        <v>0</v>
      </c>
      <c r="Z2202">
        <f t="shared" si="239"/>
        <v>1</v>
      </c>
      <c r="AA2202">
        <f t="shared" si="240"/>
        <v>1</v>
      </c>
      <c r="AB2202">
        <f t="shared" si="241"/>
        <v>1</v>
      </c>
      <c r="AC2202">
        <f>IF(N2202=Legend!$D$3,3,IF(N2202=Legend!$D$4,2,IF(N2202=Legend!$D$5,1,0)))</f>
        <v>2</v>
      </c>
      <c r="AD2202">
        <f t="shared" si="242"/>
        <v>1</v>
      </c>
      <c r="AF2202">
        <f t="shared" si="243"/>
        <v>2</v>
      </c>
      <c r="AG2202">
        <f>IF(R2202=Legend!$F$3,3,IF(R2202=Legend!$F$4,2,IF(R2202=Legend!$F$5,1,0)))</f>
        <v>1</v>
      </c>
      <c r="AH2202">
        <f>IF(S2202=Legend!$F$3,3,IF(S2202=Legend!$F$4,2,IF(S2202=Legend!$F$5,1,0)))</f>
        <v>2</v>
      </c>
      <c r="AK2202">
        <f>IF(V2202=Legend!$H$3,3,IF(V2202=Legend!$H$4,2,IF(V2202=Legend!$H$5,1,0)))</f>
        <v>2</v>
      </c>
      <c r="AM2202">
        <f t="shared" si="244"/>
        <v>13</v>
      </c>
    </row>
    <row r="2203" spans="1:39" ht="62.4" x14ac:dyDescent="0.3">
      <c r="A2203" t="s">
        <v>70</v>
      </c>
      <c r="B2203" t="s">
        <v>2938</v>
      </c>
      <c r="C2203" t="s">
        <v>4353</v>
      </c>
      <c r="D2203" t="s">
        <v>4358</v>
      </c>
      <c r="E2203" t="str">
        <f t="shared" si="238"/>
        <v>RAHMAH/Hj.FATIMAH</v>
      </c>
      <c r="F2203" t="s">
        <v>70</v>
      </c>
      <c r="G2203" t="s">
        <v>21</v>
      </c>
      <c r="H2203" t="s">
        <v>21</v>
      </c>
      <c r="I2203" t="s">
        <v>50</v>
      </c>
      <c r="J2203" t="s">
        <v>35</v>
      </c>
      <c r="K2203" t="s">
        <v>47</v>
      </c>
      <c r="L2203" t="s">
        <v>21</v>
      </c>
      <c r="M2203" t="s">
        <v>25</v>
      </c>
      <c r="N2203" t="s">
        <v>47</v>
      </c>
      <c r="O2203" t="s">
        <v>21</v>
      </c>
      <c r="P2203" t="s">
        <v>21</v>
      </c>
      <c r="Q2203" t="s">
        <v>27</v>
      </c>
      <c r="R2203" t="s">
        <v>45</v>
      </c>
      <c r="S2203" t="s">
        <v>47</v>
      </c>
      <c r="T2203" t="s">
        <v>21</v>
      </c>
      <c r="U2203" t="s">
        <v>21</v>
      </c>
      <c r="V2203" t="s">
        <v>33</v>
      </c>
      <c r="W2203" s="2" t="s">
        <v>48</v>
      </c>
      <c r="Y2203">
        <f>IF(J2203=Legend!$B$3,0,IF(J2203=Legend!$B$4,1,IF(J2203=Legend!$B$5,2,0)))</f>
        <v>0</v>
      </c>
      <c r="Z2203">
        <f t="shared" si="239"/>
        <v>0</v>
      </c>
      <c r="AA2203">
        <f t="shared" si="240"/>
        <v>0</v>
      </c>
      <c r="AB2203">
        <f t="shared" si="241"/>
        <v>1</v>
      </c>
      <c r="AC2203">
        <f>IF(N2203=Legend!$D$3,3,IF(N2203=Legend!$D$4,2,IF(N2203=Legend!$D$5,1,0)))</f>
        <v>0</v>
      </c>
      <c r="AD2203">
        <f t="shared" si="242"/>
        <v>0</v>
      </c>
      <c r="AF2203">
        <f t="shared" si="243"/>
        <v>0</v>
      </c>
      <c r="AG2203">
        <f>IF(R2203=Legend!$F$3,3,IF(R2203=Legend!$F$4,2,IF(R2203=Legend!$F$5,1,0)))</f>
        <v>1</v>
      </c>
      <c r="AH2203">
        <f>IF(S2203=Legend!$F$3,3,IF(S2203=Legend!$F$4,2,IF(S2203=Legend!$F$5,1,0)))</f>
        <v>0</v>
      </c>
      <c r="AK2203">
        <f>IF(V2203=Legend!$H$3,3,IF(V2203=Legend!$H$4,2,IF(V2203=Legend!$H$5,1,0)))</f>
        <v>1</v>
      </c>
      <c r="AM2203">
        <f t="shared" si="244"/>
        <v>3</v>
      </c>
    </row>
    <row r="2204" spans="1:39" ht="62.4" x14ac:dyDescent="0.3">
      <c r="A2204" t="s">
        <v>85</v>
      </c>
      <c r="B2204" t="s">
        <v>2938</v>
      </c>
      <c r="C2204" t="s">
        <v>4353</v>
      </c>
      <c r="D2204" t="s">
        <v>4403</v>
      </c>
      <c r="E2204" t="str">
        <f t="shared" si="238"/>
        <v>RAHMAT BRB</v>
      </c>
      <c r="F2204" t="s">
        <v>82</v>
      </c>
      <c r="G2204" t="s">
        <v>21</v>
      </c>
      <c r="H2204" t="s">
        <v>21</v>
      </c>
      <c r="I2204" t="s">
        <v>22</v>
      </c>
      <c r="J2204" t="s">
        <v>35</v>
      </c>
      <c r="K2204" t="s">
        <v>24</v>
      </c>
      <c r="L2204" t="s">
        <v>25</v>
      </c>
      <c r="M2204" t="s">
        <v>21</v>
      </c>
      <c r="N2204" t="s">
        <v>47</v>
      </c>
      <c r="O2204" t="s">
        <v>21</v>
      </c>
      <c r="P2204" t="s">
        <v>21</v>
      </c>
      <c r="Q2204" t="s">
        <v>72</v>
      </c>
      <c r="R2204" t="s">
        <v>47</v>
      </c>
      <c r="S2204" t="s">
        <v>47</v>
      </c>
      <c r="T2204" t="s">
        <v>21</v>
      </c>
      <c r="U2204" t="s">
        <v>21</v>
      </c>
      <c r="V2204" t="s">
        <v>42</v>
      </c>
      <c r="W2204" s="2" t="s">
        <v>48</v>
      </c>
      <c r="Y2204">
        <f>IF(J2204=Legend!$B$3,0,IF(J2204=Legend!$B$4,1,IF(J2204=Legend!$B$5,2,0)))</f>
        <v>0</v>
      </c>
      <c r="Z2204">
        <f t="shared" si="239"/>
        <v>1</v>
      </c>
      <c r="AA2204">
        <f t="shared" si="240"/>
        <v>1</v>
      </c>
      <c r="AB2204">
        <f t="shared" si="241"/>
        <v>0</v>
      </c>
      <c r="AC2204">
        <f>IF(N2204=Legend!$D$3,3,IF(N2204=Legend!$D$4,2,IF(N2204=Legend!$D$5,1,0)))</f>
        <v>0</v>
      </c>
      <c r="AD2204">
        <f t="shared" si="242"/>
        <v>0</v>
      </c>
      <c r="AF2204">
        <f t="shared" si="243"/>
        <v>2</v>
      </c>
      <c r="AG2204">
        <f>IF(R2204=Legend!$F$3,3,IF(R2204=Legend!$F$4,2,IF(R2204=Legend!$F$5,1,0)))</f>
        <v>0</v>
      </c>
      <c r="AH2204">
        <f>IF(S2204=Legend!$F$3,3,IF(S2204=Legend!$F$4,2,IF(S2204=Legend!$F$5,1,0)))</f>
        <v>0</v>
      </c>
      <c r="AK2204">
        <f>IF(V2204=Legend!$H$3,3,IF(V2204=Legend!$H$4,2,IF(V2204=Legend!$H$5,1,0)))</f>
        <v>0</v>
      </c>
      <c r="AM2204">
        <f t="shared" si="244"/>
        <v>4</v>
      </c>
    </row>
    <row r="2205" spans="1:39" ht="140.4" x14ac:dyDescent="0.3">
      <c r="A2205" t="s">
        <v>70</v>
      </c>
      <c r="B2205" t="s">
        <v>3366</v>
      </c>
      <c r="C2205" t="s">
        <v>4327</v>
      </c>
      <c r="D2205" t="s">
        <v>4337</v>
      </c>
      <c r="E2205" t="str">
        <f t="shared" si="238"/>
        <v>RAHMATULLAH</v>
      </c>
      <c r="F2205" t="s">
        <v>70</v>
      </c>
      <c r="G2205" t="s">
        <v>21</v>
      </c>
      <c r="H2205" t="s">
        <v>21</v>
      </c>
      <c r="I2205" t="s">
        <v>22</v>
      </c>
      <c r="J2205" t="s">
        <v>35</v>
      </c>
      <c r="K2205" t="s">
        <v>24</v>
      </c>
      <c r="L2205" t="s">
        <v>21</v>
      </c>
      <c r="M2205" t="s">
        <v>25</v>
      </c>
      <c r="N2205" t="s">
        <v>28</v>
      </c>
      <c r="O2205" t="s">
        <v>25</v>
      </c>
      <c r="P2205" t="s">
        <v>21</v>
      </c>
      <c r="Q2205" s="2" t="s">
        <v>96</v>
      </c>
      <c r="R2205" t="s">
        <v>45</v>
      </c>
      <c r="S2205" t="s">
        <v>29</v>
      </c>
      <c r="T2205" t="s">
        <v>21</v>
      </c>
      <c r="U2205" t="s">
        <v>21</v>
      </c>
      <c r="V2205" t="s">
        <v>42</v>
      </c>
      <c r="W2205" s="2" t="s">
        <v>34</v>
      </c>
      <c r="Y2205">
        <f>IF(J2205=Legend!$B$3,0,IF(J2205=Legend!$B$4,1,IF(J2205=Legend!$B$5,2,0)))</f>
        <v>0</v>
      </c>
      <c r="Z2205">
        <f t="shared" si="239"/>
        <v>1</v>
      </c>
      <c r="AA2205">
        <f t="shared" si="240"/>
        <v>0</v>
      </c>
      <c r="AB2205">
        <f t="shared" si="241"/>
        <v>1</v>
      </c>
      <c r="AC2205">
        <f>IF(N2205=Legend!$D$3,3,IF(N2205=Legend!$D$4,2,IF(N2205=Legend!$D$5,1,0)))</f>
        <v>1</v>
      </c>
      <c r="AD2205">
        <f t="shared" si="242"/>
        <v>1</v>
      </c>
      <c r="AF2205">
        <f t="shared" si="243"/>
        <v>2</v>
      </c>
      <c r="AG2205">
        <f>IF(R2205=Legend!$F$3,3,IF(R2205=Legend!$F$4,2,IF(R2205=Legend!$F$5,1,0)))</f>
        <v>1</v>
      </c>
      <c r="AH2205">
        <f>IF(S2205=Legend!$F$3,3,IF(S2205=Legend!$F$4,2,IF(S2205=Legend!$F$5,1,0)))</f>
        <v>3</v>
      </c>
      <c r="AK2205">
        <f>IF(V2205=Legend!$H$3,3,IF(V2205=Legend!$H$4,2,IF(V2205=Legend!$H$5,1,0)))</f>
        <v>0</v>
      </c>
      <c r="AM2205">
        <f t="shared" si="244"/>
        <v>10</v>
      </c>
    </row>
    <row r="2206" spans="1:39" ht="140.4" x14ac:dyDescent="0.3">
      <c r="A2206" t="s">
        <v>67</v>
      </c>
      <c r="B2206" t="s">
        <v>1733</v>
      </c>
      <c r="C2206" t="s">
        <v>2434</v>
      </c>
      <c r="D2206" t="s">
        <v>2435</v>
      </c>
      <c r="E2206" t="str">
        <f t="shared" si="238"/>
        <v>RAHMI CELL, TOKO</v>
      </c>
      <c r="F2206" t="s">
        <v>67</v>
      </c>
      <c r="G2206" t="s">
        <v>21</v>
      </c>
      <c r="H2206" t="s">
        <v>21</v>
      </c>
      <c r="I2206" t="s">
        <v>54</v>
      </c>
      <c r="J2206" t="s">
        <v>35</v>
      </c>
      <c r="K2206" t="s">
        <v>24</v>
      </c>
      <c r="L2206" t="s">
        <v>25</v>
      </c>
      <c r="M2206" t="s">
        <v>25</v>
      </c>
      <c r="N2206" t="s">
        <v>28</v>
      </c>
      <c r="O2206" t="s">
        <v>21</v>
      </c>
      <c r="P2206" t="s">
        <v>21</v>
      </c>
      <c r="Q2206" t="s">
        <v>60</v>
      </c>
      <c r="R2206" t="s">
        <v>45</v>
      </c>
      <c r="S2206" t="s">
        <v>47</v>
      </c>
      <c r="T2206" t="s">
        <v>21</v>
      </c>
      <c r="U2206" t="s">
        <v>21</v>
      </c>
      <c r="V2206" t="s">
        <v>33</v>
      </c>
      <c r="W2206" s="2" t="s">
        <v>34</v>
      </c>
      <c r="Y2206">
        <f>IF(J2206=Legend!$B$3,0,IF(J2206=Legend!$B$4,1,IF(J2206=Legend!$B$5,2,0)))</f>
        <v>0</v>
      </c>
      <c r="Z2206">
        <f t="shared" si="239"/>
        <v>1</v>
      </c>
      <c r="AA2206">
        <f t="shared" si="240"/>
        <v>1</v>
      </c>
      <c r="AB2206">
        <f t="shared" si="241"/>
        <v>1</v>
      </c>
      <c r="AC2206">
        <f>IF(N2206=Legend!$D$3,3,IF(N2206=Legend!$D$4,2,IF(N2206=Legend!$D$5,1,0)))</f>
        <v>1</v>
      </c>
      <c r="AD2206">
        <f t="shared" si="242"/>
        <v>0</v>
      </c>
      <c r="AF2206">
        <f t="shared" si="243"/>
        <v>2</v>
      </c>
      <c r="AG2206">
        <f>IF(R2206=Legend!$F$3,3,IF(R2206=Legend!$F$4,2,IF(R2206=Legend!$F$5,1,0)))</f>
        <v>1</v>
      </c>
      <c r="AH2206">
        <f>IF(S2206=Legend!$F$3,3,IF(S2206=Legend!$F$4,2,IF(S2206=Legend!$F$5,1,0)))</f>
        <v>0</v>
      </c>
      <c r="AK2206">
        <f>IF(V2206=Legend!$H$3,3,IF(V2206=Legend!$H$4,2,IF(V2206=Legend!$H$5,1,0)))</f>
        <v>1</v>
      </c>
      <c r="AM2206">
        <f t="shared" si="244"/>
        <v>8</v>
      </c>
    </row>
    <row r="2207" spans="1:39" ht="140.4" x14ac:dyDescent="0.3">
      <c r="A2207" t="s">
        <v>83</v>
      </c>
      <c r="B2207" t="s">
        <v>932</v>
      </c>
      <c r="C2207" t="s">
        <v>1374</v>
      </c>
      <c r="D2207" t="s">
        <v>4993</v>
      </c>
      <c r="E2207" t="str">
        <f t="shared" si="238"/>
        <v>RAJA SUSU</v>
      </c>
      <c r="F2207" t="s">
        <v>83</v>
      </c>
      <c r="G2207" t="s">
        <v>21</v>
      </c>
      <c r="H2207" t="s">
        <v>21</v>
      </c>
      <c r="I2207" t="s">
        <v>22</v>
      </c>
      <c r="J2207" t="s">
        <v>35</v>
      </c>
      <c r="K2207" t="s">
        <v>47</v>
      </c>
      <c r="L2207" t="s">
        <v>25</v>
      </c>
      <c r="M2207" t="s">
        <v>21</v>
      </c>
      <c r="N2207" t="s">
        <v>47</v>
      </c>
      <c r="O2207" t="s">
        <v>21</v>
      </c>
      <c r="P2207" t="s">
        <v>21</v>
      </c>
      <c r="Q2207" t="s">
        <v>27</v>
      </c>
      <c r="R2207" t="s">
        <v>45</v>
      </c>
      <c r="S2207" t="s">
        <v>47</v>
      </c>
      <c r="T2207" t="s">
        <v>21</v>
      </c>
      <c r="U2207" t="s">
        <v>21</v>
      </c>
      <c r="V2207" t="s">
        <v>33</v>
      </c>
      <c r="W2207" s="2" t="s">
        <v>34</v>
      </c>
      <c r="Y2207">
        <f>IF(J2207=Legend!$B$3,0,IF(J2207=Legend!$B$4,1,IF(J2207=Legend!$B$5,2,0)))</f>
        <v>0</v>
      </c>
      <c r="Z2207">
        <f t="shared" si="239"/>
        <v>0</v>
      </c>
      <c r="AA2207">
        <f t="shared" si="240"/>
        <v>1</v>
      </c>
      <c r="AB2207">
        <f t="shared" si="241"/>
        <v>0</v>
      </c>
      <c r="AC2207">
        <f>IF(N2207=Legend!$D$3,3,IF(N2207=Legend!$D$4,2,IF(N2207=Legend!$D$5,1,0)))</f>
        <v>0</v>
      </c>
      <c r="AD2207">
        <f t="shared" si="242"/>
        <v>0</v>
      </c>
      <c r="AF2207">
        <f t="shared" si="243"/>
        <v>0</v>
      </c>
      <c r="AG2207">
        <f>IF(R2207=Legend!$F$3,3,IF(R2207=Legend!$F$4,2,IF(R2207=Legend!$F$5,1,0)))</f>
        <v>1</v>
      </c>
      <c r="AH2207">
        <f>IF(S2207=Legend!$F$3,3,IF(S2207=Legend!$F$4,2,IF(S2207=Legend!$F$5,1,0)))</f>
        <v>0</v>
      </c>
      <c r="AK2207">
        <f>IF(V2207=Legend!$H$3,3,IF(V2207=Legend!$H$4,2,IF(V2207=Legend!$H$5,1,0)))</f>
        <v>1</v>
      </c>
      <c r="AM2207">
        <f t="shared" si="244"/>
        <v>3</v>
      </c>
    </row>
    <row r="2208" spans="1:39" ht="140.4" x14ac:dyDescent="0.3">
      <c r="A2208" t="s">
        <v>59</v>
      </c>
      <c r="B2208" t="s">
        <v>3366</v>
      </c>
      <c r="C2208" t="s">
        <v>3593</v>
      </c>
      <c r="D2208" t="s">
        <v>3610</v>
      </c>
      <c r="E2208" t="str">
        <f t="shared" si="238"/>
        <v>RAJA SUSU SAMBUTAN</v>
      </c>
      <c r="F2208" t="s">
        <v>59</v>
      </c>
      <c r="G2208" t="s">
        <v>21</v>
      </c>
      <c r="H2208" t="s">
        <v>21</v>
      </c>
      <c r="I2208" t="s">
        <v>22</v>
      </c>
      <c r="J2208" t="s">
        <v>23</v>
      </c>
      <c r="K2208" t="s">
        <v>24</v>
      </c>
      <c r="L2208" t="s">
        <v>21</v>
      </c>
      <c r="M2208" t="s">
        <v>25</v>
      </c>
      <c r="N2208" t="s">
        <v>28</v>
      </c>
      <c r="O2208" t="s">
        <v>25</v>
      </c>
      <c r="P2208" t="s">
        <v>21</v>
      </c>
      <c r="Q2208" t="s">
        <v>27</v>
      </c>
      <c r="R2208" t="s">
        <v>45</v>
      </c>
      <c r="S2208" t="s">
        <v>28</v>
      </c>
      <c r="T2208" t="s">
        <v>21</v>
      </c>
      <c r="U2208" t="s">
        <v>21</v>
      </c>
      <c r="V2208" t="s">
        <v>33</v>
      </c>
      <c r="W2208" s="2" t="s">
        <v>34</v>
      </c>
      <c r="Y2208">
        <f>IF(J2208=Legend!$B$3,0,IF(J2208=Legend!$B$4,1,IF(J2208=Legend!$B$5,2,0)))</f>
        <v>1</v>
      </c>
      <c r="Z2208">
        <f t="shared" si="239"/>
        <v>1</v>
      </c>
      <c r="AA2208">
        <f t="shared" si="240"/>
        <v>0</v>
      </c>
      <c r="AB2208">
        <f t="shared" si="241"/>
        <v>1</v>
      </c>
      <c r="AC2208">
        <f>IF(N2208=Legend!$D$3,3,IF(N2208=Legend!$D$4,2,IF(N2208=Legend!$D$5,1,0)))</f>
        <v>1</v>
      </c>
      <c r="AD2208">
        <f t="shared" si="242"/>
        <v>1</v>
      </c>
      <c r="AF2208">
        <f t="shared" si="243"/>
        <v>0</v>
      </c>
      <c r="AG2208">
        <f>IF(R2208=Legend!$F$3,3,IF(R2208=Legend!$F$4,2,IF(R2208=Legend!$F$5,1,0)))</f>
        <v>1</v>
      </c>
      <c r="AH2208">
        <f>IF(S2208=Legend!$F$3,3,IF(S2208=Legend!$F$4,2,IF(S2208=Legend!$F$5,1,0)))</f>
        <v>2</v>
      </c>
      <c r="AK2208">
        <f>IF(V2208=Legend!$H$3,3,IF(V2208=Legend!$H$4,2,IF(V2208=Legend!$H$5,1,0)))</f>
        <v>1</v>
      </c>
      <c r="AM2208">
        <f t="shared" si="244"/>
        <v>9</v>
      </c>
    </row>
    <row r="2209" spans="1:39" ht="140.4" x14ac:dyDescent="0.3">
      <c r="A2209" t="s">
        <v>58</v>
      </c>
      <c r="B2209" t="s">
        <v>311</v>
      </c>
      <c r="C2209" t="s">
        <v>597</v>
      </c>
      <c r="D2209" t="s">
        <v>3037</v>
      </c>
      <c r="E2209" t="str">
        <f t="shared" si="238"/>
        <v>RAJAWALI TOKO</v>
      </c>
      <c r="F2209" t="s">
        <v>58</v>
      </c>
      <c r="G2209" t="s">
        <v>21</v>
      </c>
      <c r="H2209" t="s">
        <v>21</v>
      </c>
      <c r="I2209" t="s">
        <v>22</v>
      </c>
      <c r="J2209" t="s">
        <v>23</v>
      </c>
      <c r="K2209" t="s">
        <v>24</v>
      </c>
      <c r="L2209" t="s">
        <v>25</v>
      </c>
      <c r="M2209" t="s">
        <v>25</v>
      </c>
      <c r="N2209" t="s">
        <v>38</v>
      </c>
      <c r="O2209" t="s">
        <v>25</v>
      </c>
      <c r="P2209" t="s">
        <v>21</v>
      </c>
      <c r="Q2209" t="s">
        <v>27</v>
      </c>
      <c r="R2209" t="s">
        <v>28</v>
      </c>
      <c r="S2209" t="s">
        <v>29</v>
      </c>
      <c r="T2209" t="s">
        <v>21</v>
      </c>
      <c r="U2209" t="s">
        <v>21</v>
      </c>
      <c r="V2209" t="s">
        <v>33</v>
      </c>
      <c r="W2209" s="2" t="s">
        <v>34</v>
      </c>
      <c r="Y2209">
        <f>IF(J2209=Legend!$B$3,0,IF(J2209=Legend!$B$4,1,IF(J2209=Legend!$B$5,2,0)))</f>
        <v>1</v>
      </c>
      <c r="Z2209">
        <f t="shared" si="239"/>
        <v>1</v>
      </c>
      <c r="AA2209">
        <f t="shared" si="240"/>
        <v>1</v>
      </c>
      <c r="AB2209">
        <f t="shared" si="241"/>
        <v>1</v>
      </c>
      <c r="AC2209">
        <f>IF(N2209=Legend!$D$3,3,IF(N2209=Legend!$D$4,2,IF(N2209=Legend!$D$5,1,0)))</f>
        <v>3</v>
      </c>
      <c r="AD2209">
        <f t="shared" si="242"/>
        <v>1</v>
      </c>
      <c r="AF2209">
        <f t="shared" si="243"/>
        <v>0</v>
      </c>
      <c r="AG2209">
        <f>IF(R2209=Legend!$F$3,3,IF(R2209=Legend!$F$4,2,IF(R2209=Legend!$F$5,1,0)))</f>
        <v>2</v>
      </c>
      <c r="AH2209">
        <f>IF(S2209=Legend!$F$3,3,IF(S2209=Legend!$F$4,2,IF(S2209=Legend!$F$5,1,0)))</f>
        <v>3</v>
      </c>
      <c r="AK2209">
        <f>IF(V2209=Legend!$H$3,3,IF(V2209=Legend!$H$4,2,IF(V2209=Legend!$H$5,1,0)))</f>
        <v>1</v>
      </c>
      <c r="AM2209">
        <f t="shared" si="244"/>
        <v>14</v>
      </c>
    </row>
    <row r="2210" spans="1:39" ht="156" x14ac:dyDescent="0.3">
      <c r="A2210" t="s">
        <v>56</v>
      </c>
      <c r="B2210" t="s">
        <v>174</v>
      </c>
      <c r="C2210" t="s">
        <v>2138</v>
      </c>
      <c r="D2210" t="s">
        <v>2149</v>
      </c>
      <c r="E2210" t="str">
        <f t="shared" si="238"/>
        <v>RAJAWALI TOSERBA</v>
      </c>
      <c r="F2210" t="s">
        <v>56</v>
      </c>
      <c r="G2210" t="s">
        <v>21</v>
      </c>
      <c r="H2210" t="s">
        <v>21</v>
      </c>
      <c r="I2210" t="s">
        <v>22</v>
      </c>
      <c r="J2210" t="s">
        <v>41</v>
      </c>
      <c r="K2210" t="s">
        <v>24</v>
      </c>
      <c r="L2210" t="s">
        <v>25</v>
      </c>
      <c r="M2210" t="s">
        <v>25</v>
      </c>
      <c r="N2210" t="s">
        <v>38</v>
      </c>
      <c r="O2210" t="s">
        <v>25</v>
      </c>
      <c r="P2210" t="s">
        <v>21</v>
      </c>
      <c r="Q2210" t="s">
        <v>27</v>
      </c>
      <c r="R2210" t="s">
        <v>29</v>
      </c>
      <c r="S2210" t="s">
        <v>29</v>
      </c>
      <c r="T2210" t="s">
        <v>21</v>
      </c>
      <c r="U2210" t="s">
        <v>21</v>
      </c>
      <c r="V2210" t="s">
        <v>30</v>
      </c>
      <c r="W2210" s="2" t="s">
        <v>31</v>
      </c>
      <c r="Y2210">
        <f>IF(J2210=Legend!$B$3,0,IF(J2210=Legend!$B$4,1,IF(J2210=Legend!$B$5,2,0)))</f>
        <v>2</v>
      </c>
      <c r="Z2210">
        <f t="shared" si="239"/>
        <v>1</v>
      </c>
      <c r="AA2210">
        <f t="shared" si="240"/>
        <v>1</v>
      </c>
      <c r="AB2210">
        <f t="shared" si="241"/>
        <v>1</v>
      </c>
      <c r="AC2210">
        <f>IF(N2210=Legend!$D$3,3,IF(N2210=Legend!$D$4,2,IF(N2210=Legend!$D$5,1,0)))</f>
        <v>3</v>
      </c>
      <c r="AD2210">
        <f t="shared" si="242"/>
        <v>1</v>
      </c>
      <c r="AF2210">
        <f t="shared" si="243"/>
        <v>0</v>
      </c>
      <c r="AG2210">
        <f>IF(R2210=Legend!$F$3,3,IF(R2210=Legend!$F$4,2,IF(R2210=Legend!$F$5,1,0)))</f>
        <v>3</v>
      </c>
      <c r="AH2210">
        <f>IF(S2210=Legend!$F$3,3,IF(S2210=Legend!$F$4,2,IF(S2210=Legend!$F$5,1,0)))</f>
        <v>3</v>
      </c>
      <c r="AK2210">
        <f>IF(V2210=Legend!$H$3,3,IF(V2210=Legend!$H$4,2,IF(V2210=Legend!$H$5,1,0)))</f>
        <v>2</v>
      </c>
      <c r="AM2210">
        <f t="shared" si="244"/>
        <v>17</v>
      </c>
    </row>
    <row r="2211" spans="1:39" ht="140.4" x14ac:dyDescent="0.3">
      <c r="A2211" t="s">
        <v>56</v>
      </c>
      <c r="B2211" t="s">
        <v>881</v>
      </c>
      <c r="C2211" t="s">
        <v>1848</v>
      </c>
      <c r="D2211" t="s">
        <v>2073</v>
      </c>
      <c r="E2211" t="str">
        <f t="shared" si="238"/>
        <v>RAJINO</v>
      </c>
      <c r="F2211" t="s">
        <v>56</v>
      </c>
      <c r="G2211" t="s">
        <v>21</v>
      </c>
      <c r="H2211" t="s">
        <v>21</v>
      </c>
      <c r="I2211" t="s">
        <v>22</v>
      </c>
      <c r="J2211" t="s">
        <v>35</v>
      </c>
      <c r="K2211" t="s">
        <v>24</v>
      </c>
      <c r="L2211" t="s">
        <v>25</v>
      </c>
      <c r="M2211" t="s">
        <v>25</v>
      </c>
      <c r="N2211" t="s">
        <v>28</v>
      </c>
      <c r="O2211" t="s">
        <v>21</v>
      </c>
      <c r="P2211" t="s">
        <v>21</v>
      </c>
      <c r="Q2211" t="s">
        <v>60</v>
      </c>
      <c r="R2211" t="s">
        <v>45</v>
      </c>
      <c r="S2211" t="s">
        <v>47</v>
      </c>
      <c r="T2211" t="s">
        <v>21</v>
      </c>
      <c r="U2211" t="s">
        <v>21</v>
      </c>
      <c r="V2211" t="s">
        <v>33</v>
      </c>
      <c r="W2211" s="2" t="s">
        <v>34</v>
      </c>
      <c r="Y2211">
        <f>IF(J2211=Legend!$B$3,0,IF(J2211=Legend!$B$4,1,IF(J2211=Legend!$B$5,2,0)))</f>
        <v>0</v>
      </c>
      <c r="Z2211">
        <f t="shared" si="239"/>
        <v>1</v>
      </c>
      <c r="AA2211">
        <f t="shared" si="240"/>
        <v>1</v>
      </c>
      <c r="AB2211">
        <f t="shared" si="241"/>
        <v>1</v>
      </c>
      <c r="AC2211">
        <f>IF(N2211=Legend!$D$3,3,IF(N2211=Legend!$D$4,2,IF(N2211=Legend!$D$5,1,0)))</f>
        <v>1</v>
      </c>
      <c r="AD2211">
        <f t="shared" si="242"/>
        <v>0</v>
      </c>
      <c r="AF2211">
        <f t="shared" si="243"/>
        <v>2</v>
      </c>
      <c r="AG2211">
        <f>IF(R2211=Legend!$F$3,3,IF(R2211=Legend!$F$4,2,IF(R2211=Legend!$F$5,1,0)))</f>
        <v>1</v>
      </c>
      <c r="AH2211">
        <f>IF(S2211=Legend!$F$3,3,IF(S2211=Legend!$F$4,2,IF(S2211=Legend!$F$5,1,0)))</f>
        <v>0</v>
      </c>
      <c r="AK2211">
        <f>IF(V2211=Legend!$H$3,3,IF(V2211=Legend!$H$4,2,IF(V2211=Legend!$H$5,1,0)))</f>
        <v>1</v>
      </c>
      <c r="AM2211">
        <f t="shared" si="244"/>
        <v>8</v>
      </c>
    </row>
    <row r="2212" spans="1:39" ht="156" x14ac:dyDescent="0.3">
      <c r="A2212" t="s">
        <v>40</v>
      </c>
      <c r="B2212" t="s">
        <v>963</v>
      </c>
      <c r="C2212" t="s">
        <v>3369</v>
      </c>
      <c r="D2212" t="s">
        <v>3374</v>
      </c>
      <c r="E2212" t="str">
        <f t="shared" si="238"/>
        <v>RAMA MART LAWU/TRIEGOH PRIYANA</v>
      </c>
      <c r="F2212" t="s">
        <v>40</v>
      </c>
      <c r="G2212" t="s">
        <v>21</v>
      </c>
      <c r="H2212" t="s">
        <v>21</v>
      </c>
      <c r="I2212" t="s">
        <v>22</v>
      </c>
      <c r="J2212" t="s">
        <v>35</v>
      </c>
      <c r="K2212" t="s">
        <v>24</v>
      </c>
      <c r="L2212" t="s">
        <v>25</v>
      </c>
      <c r="M2212" t="s">
        <v>25</v>
      </c>
      <c r="N2212" t="s">
        <v>26</v>
      </c>
      <c r="O2212" t="s">
        <v>21</v>
      </c>
      <c r="P2212" t="s">
        <v>21</v>
      </c>
      <c r="Q2212" s="2" t="s">
        <v>131</v>
      </c>
      <c r="R2212" t="s">
        <v>45</v>
      </c>
      <c r="S2212" t="s">
        <v>28</v>
      </c>
      <c r="T2212" t="s">
        <v>21</v>
      </c>
      <c r="U2212" t="s">
        <v>21</v>
      </c>
      <c r="V2212" t="s">
        <v>33</v>
      </c>
      <c r="W2212" s="2" t="s">
        <v>31</v>
      </c>
      <c r="Y2212">
        <f>IF(J2212=Legend!$B$3,0,IF(J2212=Legend!$B$4,1,IF(J2212=Legend!$B$5,2,0)))</f>
        <v>0</v>
      </c>
      <c r="Z2212">
        <f t="shared" si="239"/>
        <v>1</v>
      </c>
      <c r="AA2212">
        <f t="shared" si="240"/>
        <v>1</v>
      </c>
      <c r="AB2212">
        <f t="shared" si="241"/>
        <v>1</v>
      </c>
      <c r="AC2212">
        <f>IF(N2212=Legend!$D$3,3,IF(N2212=Legend!$D$4,2,IF(N2212=Legend!$D$5,1,0)))</f>
        <v>2</v>
      </c>
      <c r="AD2212">
        <f t="shared" si="242"/>
        <v>0</v>
      </c>
      <c r="AF2212">
        <f t="shared" si="243"/>
        <v>2</v>
      </c>
      <c r="AG2212">
        <f>IF(R2212=Legend!$F$3,3,IF(R2212=Legend!$F$4,2,IF(R2212=Legend!$F$5,1,0)))</f>
        <v>1</v>
      </c>
      <c r="AH2212">
        <f>IF(S2212=Legend!$F$3,3,IF(S2212=Legend!$F$4,2,IF(S2212=Legend!$F$5,1,0)))</f>
        <v>2</v>
      </c>
      <c r="AK2212">
        <f>IF(V2212=Legend!$H$3,3,IF(V2212=Legend!$H$4,2,IF(V2212=Legend!$H$5,1,0)))</f>
        <v>1</v>
      </c>
      <c r="AM2212">
        <f t="shared" si="244"/>
        <v>11</v>
      </c>
    </row>
    <row r="2213" spans="1:39" ht="156" x14ac:dyDescent="0.3">
      <c r="A2213" t="s">
        <v>39</v>
      </c>
      <c r="B2213" t="s">
        <v>162</v>
      </c>
      <c r="C2213" t="s">
        <v>733</v>
      </c>
      <c r="D2213" t="s">
        <v>743</v>
      </c>
      <c r="E2213" t="str">
        <f t="shared" si="238"/>
        <v>RAMA MM (J301-TERMINAL KELET)</v>
      </c>
      <c r="F2213" t="s">
        <v>102</v>
      </c>
      <c r="G2213" t="s">
        <v>21</v>
      </c>
      <c r="H2213" t="s">
        <v>21</v>
      </c>
      <c r="I2213" t="s">
        <v>22</v>
      </c>
      <c r="J2213" t="s">
        <v>23</v>
      </c>
      <c r="K2213" t="s">
        <v>24</v>
      </c>
      <c r="L2213" t="s">
        <v>25</v>
      </c>
      <c r="M2213" t="s">
        <v>25</v>
      </c>
      <c r="N2213" t="s">
        <v>38</v>
      </c>
      <c r="O2213" t="s">
        <v>25</v>
      </c>
      <c r="P2213" t="s">
        <v>21</v>
      </c>
      <c r="Q2213" t="s">
        <v>27</v>
      </c>
      <c r="R2213" t="s">
        <v>45</v>
      </c>
      <c r="S2213" t="s">
        <v>29</v>
      </c>
      <c r="T2213" t="s">
        <v>21</v>
      </c>
      <c r="U2213" t="s">
        <v>21</v>
      </c>
      <c r="V2213" t="s">
        <v>30</v>
      </c>
      <c r="W2213" s="2" t="s">
        <v>31</v>
      </c>
      <c r="Y2213">
        <f>IF(J2213=Legend!$B$3,0,IF(J2213=Legend!$B$4,1,IF(J2213=Legend!$B$5,2,0)))</f>
        <v>1</v>
      </c>
      <c r="Z2213">
        <f t="shared" si="239"/>
        <v>1</v>
      </c>
      <c r="AA2213">
        <f t="shared" si="240"/>
        <v>1</v>
      </c>
      <c r="AB2213">
        <f t="shared" si="241"/>
        <v>1</v>
      </c>
      <c r="AC2213">
        <f>IF(N2213=Legend!$D$3,3,IF(N2213=Legend!$D$4,2,IF(N2213=Legend!$D$5,1,0)))</f>
        <v>3</v>
      </c>
      <c r="AD2213">
        <f t="shared" si="242"/>
        <v>1</v>
      </c>
      <c r="AF2213">
        <f t="shared" si="243"/>
        <v>0</v>
      </c>
      <c r="AG2213">
        <f>IF(R2213=Legend!$F$3,3,IF(R2213=Legend!$F$4,2,IF(R2213=Legend!$F$5,1,0)))</f>
        <v>1</v>
      </c>
      <c r="AH2213">
        <f>IF(S2213=Legend!$F$3,3,IF(S2213=Legend!$F$4,2,IF(S2213=Legend!$F$5,1,0)))</f>
        <v>3</v>
      </c>
      <c r="AK2213">
        <f>IF(V2213=Legend!$H$3,3,IF(V2213=Legend!$H$4,2,IF(V2213=Legend!$H$5,1,0)))</f>
        <v>2</v>
      </c>
      <c r="AM2213">
        <f t="shared" si="244"/>
        <v>14</v>
      </c>
    </row>
    <row r="2214" spans="1:39" ht="156" x14ac:dyDescent="0.3">
      <c r="A2214" t="s">
        <v>39</v>
      </c>
      <c r="B2214" t="s">
        <v>162</v>
      </c>
      <c r="C2214" t="s">
        <v>733</v>
      </c>
      <c r="D2214" t="s">
        <v>740</v>
      </c>
      <c r="E2214" t="str">
        <f t="shared" si="238"/>
        <v>RAMA SWA (J303-KELET DPN RS)</v>
      </c>
      <c r="F2214" t="s">
        <v>102</v>
      </c>
      <c r="G2214" t="s">
        <v>21</v>
      </c>
      <c r="H2214" t="s">
        <v>21</v>
      </c>
      <c r="I2214" t="s">
        <v>22</v>
      </c>
      <c r="J2214" t="s">
        <v>23</v>
      </c>
      <c r="K2214" t="s">
        <v>24</v>
      </c>
      <c r="L2214" t="s">
        <v>25</v>
      </c>
      <c r="M2214" t="s">
        <v>25</v>
      </c>
      <c r="N2214" t="s">
        <v>38</v>
      </c>
      <c r="O2214" t="s">
        <v>25</v>
      </c>
      <c r="P2214" t="s">
        <v>21</v>
      </c>
      <c r="Q2214" t="s">
        <v>27</v>
      </c>
      <c r="R2214" t="s">
        <v>45</v>
      </c>
      <c r="S2214" t="s">
        <v>29</v>
      </c>
      <c r="T2214" t="s">
        <v>21</v>
      </c>
      <c r="U2214" t="s">
        <v>21</v>
      </c>
      <c r="V2214" t="s">
        <v>30</v>
      </c>
      <c r="W2214" s="2" t="s">
        <v>31</v>
      </c>
      <c r="Y2214">
        <f>IF(J2214=Legend!$B$3,0,IF(J2214=Legend!$B$4,1,IF(J2214=Legend!$B$5,2,0)))</f>
        <v>1</v>
      </c>
      <c r="Z2214">
        <f t="shared" si="239"/>
        <v>1</v>
      </c>
      <c r="AA2214">
        <f t="shared" si="240"/>
        <v>1</v>
      </c>
      <c r="AB2214">
        <f t="shared" si="241"/>
        <v>1</v>
      </c>
      <c r="AC2214">
        <f>IF(N2214=Legend!$D$3,3,IF(N2214=Legend!$D$4,2,IF(N2214=Legend!$D$5,1,0)))</f>
        <v>3</v>
      </c>
      <c r="AD2214">
        <f t="shared" si="242"/>
        <v>1</v>
      </c>
      <c r="AF2214">
        <f t="shared" si="243"/>
        <v>0</v>
      </c>
      <c r="AG2214">
        <f>IF(R2214=Legend!$F$3,3,IF(R2214=Legend!$F$4,2,IF(R2214=Legend!$F$5,1,0)))</f>
        <v>1</v>
      </c>
      <c r="AH2214">
        <f>IF(S2214=Legend!$F$3,3,IF(S2214=Legend!$F$4,2,IF(S2214=Legend!$F$5,1,0)))</f>
        <v>3</v>
      </c>
      <c r="AK2214">
        <f>IF(V2214=Legend!$H$3,3,IF(V2214=Legend!$H$4,2,IF(V2214=Legend!$H$5,1,0)))</f>
        <v>2</v>
      </c>
      <c r="AM2214">
        <f t="shared" si="244"/>
        <v>14</v>
      </c>
    </row>
    <row r="2215" spans="1:39" ht="140.4" x14ac:dyDescent="0.3">
      <c r="A2215" t="s">
        <v>74</v>
      </c>
      <c r="B2215" t="s">
        <v>174</v>
      </c>
      <c r="C2215" t="s">
        <v>1162</v>
      </c>
      <c r="D2215" t="s">
        <v>4090</v>
      </c>
      <c r="E2215" t="str">
        <f t="shared" si="238"/>
        <v>RAMADHINA</v>
      </c>
      <c r="F2215" t="s">
        <v>74</v>
      </c>
      <c r="G2215" t="s">
        <v>21</v>
      </c>
      <c r="H2215" t="s">
        <v>21</v>
      </c>
      <c r="I2215" t="s">
        <v>22</v>
      </c>
      <c r="J2215" t="s">
        <v>41</v>
      </c>
      <c r="K2215" t="s">
        <v>24</v>
      </c>
      <c r="L2215" t="s">
        <v>25</v>
      </c>
      <c r="M2215" t="s">
        <v>25</v>
      </c>
      <c r="N2215" t="s">
        <v>26</v>
      </c>
      <c r="O2215" t="s">
        <v>25</v>
      </c>
      <c r="P2215" t="s">
        <v>21</v>
      </c>
      <c r="Q2215" t="s">
        <v>27</v>
      </c>
      <c r="R2215" t="s">
        <v>45</v>
      </c>
      <c r="S2215" t="s">
        <v>28</v>
      </c>
      <c r="T2215" t="s">
        <v>21</v>
      </c>
      <c r="U2215" t="s">
        <v>21</v>
      </c>
      <c r="V2215" t="s">
        <v>30</v>
      </c>
      <c r="W2215" s="2" t="s">
        <v>34</v>
      </c>
      <c r="Y2215">
        <f>IF(J2215=Legend!$B$3,0,IF(J2215=Legend!$B$4,1,IF(J2215=Legend!$B$5,2,0)))</f>
        <v>2</v>
      </c>
      <c r="Z2215">
        <f t="shared" si="239"/>
        <v>1</v>
      </c>
      <c r="AA2215">
        <f t="shared" si="240"/>
        <v>1</v>
      </c>
      <c r="AB2215">
        <f t="shared" si="241"/>
        <v>1</v>
      </c>
      <c r="AC2215">
        <f>IF(N2215=Legend!$D$3,3,IF(N2215=Legend!$D$4,2,IF(N2215=Legend!$D$5,1,0)))</f>
        <v>2</v>
      </c>
      <c r="AD2215">
        <f t="shared" si="242"/>
        <v>1</v>
      </c>
      <c r="AF2215">
        <f t="shared" si="243"/>
        <v>0</v>
      </c>
      <c r="AG2215">
        <f>IF(R2215=Legend!$F$3,3,IF(R2215=Legend!$F$4,2,IF(R2215=Legend!$F$5,1,0)))</f>
        <v>1</v>
      </c>
      <c r="AH2215">
        <f>IF(S2215=Legend!$F$3,3,IF(S2215=Legend!$F$4,2,IF(S2215=Legend!$F$5,1,0)))</f>
        <v>2</v>
      </c>
      <c r="AK2215">
        <f>IF(V2215=Legend!$H$3,3,IF(V2215=Legend!$H$4,2,IF(V2215=Legend!$H$5,1,0)))</f>
        <v>2</v>
      </c>
      <c r="AM2215">
        <f t="shared" si="244"/>
        <v>13</v>
      </c>
    </row>
    <row r="2216" spans="1:39" ht="109.2" x14ac:dyDescent="0.3">
      <c r="A2216" t="s">
        <v>19</v>
      </c>
      <c r="B2216" t="s">
        <v>174</v>
      </c>
      <c r="C2216" t="s">
        <v>175</v>
      </c>
      <c r="D2216" t="s">
        <v>176</v>
      </c>
      <c r="E2216" t="str">
        <f t="shared" si="238"/>
        <v>RAMAH</v>
      </c>
      <c r="F2216" t="s">
        <v>19</v>
      </c>
      <c r="G2216" t="s">
        <v>21</v>
      </c>
      <c r="H2216" t="s">
        <v>21</v>
      </c>
      <c r="I2216" t="s">
        <v>22</v>
      </c>
      <c r="J2216" t="s">
        <v>35</v>
      </c>
      <c r="K2216" t="s">
        <v>24</v>
      </c>
      <c r="L2216" t="s">
        <v>25</v>
      </c>
      <c r="M2216" t="s">
        <v>21</v>
      </c>
      <c r="N2216" t="s">
        <v>28</v>
      </c>
      <c r="O2216" t="s">
        <v>21</v>
      </c>
      <c r="P2216" t="s">
        <v>21</v>
      </c>
      <c r="Q2216" t="s">
        <v>27</v>
      </c>
      <c r="R2216" t="s">
        <v>45</v>
      </c>
      <c r="S2216" t="s">
        <v>45</v>
      </c>
      <c r="T2216" t="s">
        <v>21</v>
      </c>
      <c r="U2216" t="s">
        <v>21</v>
      </c>
      <c r="V2216" t="s">
        <v>42</v>
      </c>
      <c r="W2216" s="2" t="s">
        <v>46</v>
      </c>
      <c r="Y2216">
        <f>IF(J2216=Legend!$B$3,0,IF(J2216=Legend!$B$4,1,IF(J2216=Legend!$B$5,2,0)))</f>
        <v>0</v>
      </c>
      <c r="Z2216">
        <f t="shared" si="239"/>
        <v>1</v>
      </c>
      <c r="AA2216">
        <f t="shared" si="240"/>
        <v>1</v>
      </c>
      <c r="AB2216">
        <f t="shared" si="241"/>
        <v>0</v>
      </c>
      <c r="AC2216">
        <f>IF(N2216=Legend!$D$3,3,IF(N2216=Legend!$D$4,2,IF(N2216=Legend!$D$5,1,0)))</f>
        <v>1</v>
      </c>
      <c r="AD2216">
        <f t="shared" si="242"/>
        <v>0</v>
      </c>
      <c r="AF2216">
        <f t="shared" si="243"/>
        <v>0</v>
      </c>
      <c r="AG2216">
        <f>IF(R2216=Legend!$F$3,3,IF(R2216=Legend!$F$4,2,IF(R2216=Legend!$F$5,1,0)))</f>
        <v>1</v>
      </c>
      <c r="AH2216">
        <f>IF(S2216=Legend!$F$3,3,IF(S2216=Legend!$F$4,2,IF(S2216=Legend!$F$5,1,0)))</f>
        <v>1</v>
      </c>
      <c r="AK2216">
        <f>IF(V2216=Legend!$H$3,3,IF(V2216=Legend!$H$4,2,IF(V2216=Legend!$H$5,1,0)))</f>
        <v>0</v>
      </c>
      <c r="AM2216">
        <f t="shared" si="244"/>
        <v>5</v>
      </c>
    </row>
    <row r="2217" spans="1:39" ht="46.8" x14ac:dyDescent="0.3">
      <c r="A2217" t="s">
        <v>88</v>
      </c>
      <c r="B2217" t="s">
        <v>162</v>
      </c>
      <c r="C2217" t="s">
        <v>5261</v>
      </c>
      <c r="D2217" t="s">
        <v>5297</v>
      </c>
      <c r="E2217" t="str">
        <f t="shared" si="238"/>
        <v>RAMAI PURI</v>
      </c>
      <c r="F2217" t="s">
        <v>88</v>
      </c>
      <c r="G2217" t="s">
        <v>21</v>
      </c>
      <c r="H2217" t="s">
        <v>21</v>
      </c>
      <c r="I2217" t="s">
        <v>22</v>
      </c>
      <c r="J2217" t="s">
        <v>35</v>
      </c>
      <c r="K2217" t="s">
        <v>24</v>
      </c>
      <c r="L2217" t="s">
        <v>21</v>
      </c>
      <c r="M2217" t="s">
        <v>25</v>
      </c>
      <c r="N2217" t="s">
        <v>47</v>
      </c>
      <c r="O2217" t="s">
        <v>21</v>
      </c>
      <c r="P2217" t="s">
        <v>21</v>
      </c>
      <c r="Q2217" t="s">
        <v>60</v>
      </c>
      <c r="R2217" t="s">
        <v>47</v>
      </c>
      <c r="S2217" t="s">
        <v>45</v>
      </c>
      <c r="T2217" t="s">
        <v>21</v>
      </c>
      <c r="U2217" t="s">
        <v>21</v>
      </c>
      <c r="V2217" t="s">
        <v>42</v>
      </c>
      <c r="W2217" s="18" t="s">
        <v>111</v>
      </c>
      <c r="Y2217">
        <f>IF(J2217=Legend!$B$3,0,IF(J2217=Legend!$B$4,1,IF(J2217=Legend!$B$5,2,0)))</f>
        <v>0</v>
      </c>
      <c r="Z2217">
        <f t="shared" si="239"/>
        <v>1</v>
      </c>
      <c r="AA2217">
        <f t="shared" si="240"/>
        <v>0</v>
      </c>
      <c r="AB2217">
        <f t="shared" si="241"/>
        <v>1</v>
      </c>
      <c r="AC2217">
        <f>IF(N2217=Legend!$D$3,3,IF(N2217=Legend!$D$4,2,IF(N2217=Legend!$D$5,1,0)))</f>
        <v>0</v>
      </c>
      <c r="AD2217">
        <f t="shared" si="242"/>
        <v>0</v>
      </c>
      <c r="AF2217">
        <f t="shared" si="243"/>
        <v>2</v>
      </c>
      <c r="AG2217">
        <f>IF(R2217=Legend!$F$3,3,IF(R2217=Legend!$F$4,2,IF(R2217=Legend!$F$5,1,0)))</f>
        <v>0</v>
      </c>
      <c r="AH2217">
        <f>IF(S2217=Legend!$F$3,3,IF(S2217=Legend!$F$4,2,IF(S2217=Legend!$F$5,1,0)))</f>
        <v>1</v>
      </c>
      <c r="AK2217">
        <f>IF(V2217=Legend!$H$3,3,IF(V2217=Legend!$H$4,2,IF(V2217=Legend!$H$5,1,0)))</f>
        <v>0</v>
      </c>
      <c r="AM2217">
        <f t="shared" si="244"/>
        <v>5</v>
      </c>
    </row>
    <row r="2218" spans="1:39" ht="156" x14ac:dyDescent="0.3">
      <c r="A2218" t="s">
        <v>73</v>
      </c>
      <c r="B2218" t="s">
        <v>162</v>
      </c>
      <c r="C2218" t="s">
        <v>363</v>
      </c>
      <c r="D2218" t="s">
        <v>387</v>
      </c>
      <c r="E2218" t="str">
        <f t="shared" si="238"/>
        <v>RAME (PT01-SUDIRMAN)</v>
      </c>
      <c r="F2218" t="s">
        <v>52</v>
      </c>
      <c r="G2218" t="s">
        <v>21</v>
      </c>
      <c r="H2218" t="s">
        <v>21</v>
      </c>
      <c r="I2218" t="s">
        <v>22</v>
      </c>
      <c r="J2218" t="s">
        <v>41</v>
      </c>
      <c r="K2218" t="s">
        <v>24</v>
      </c>
      <c r="L2218" t="s">
        <v>25</v>
      </c>
      <c r="M2218" t="s">
        <v>25</v>
      </c>
      <c r="N2218" t="s">
        <v>38</v>
      </c>
      <c r="O2218" t="s">
        <v>25</v>
      </c>
      <c r="P2218" t="s">
        <v>21</v>
      </c>
      <c r="Q2218" t="s">
        <v>27</v>
      </c>
      <c r="R2218" t="s">
        <v>29</v>
      </c>
      <c r="S2218" t="s">
        <v>29</v>
      </c>
      <c r="T2218" t="s">
        <v>21</v>
      </c>
      <c r="U2218" t="s">
        <v>21</v>
      </c>
      <c r="V2218" t="s">
        <v>30</v>
      </c>
      <c r="W2218" s="2" t="s">
        <v>31</v>
      </c>
      <c r="Y2218">
        <f>IF(J2218=Legend!$B$3,0,IF(J2218=Legend!$B$4,1,IF(J2218=Legend!$B$5,2,0)))</f>
        <v>2</v>
      </c>
      <c r="Z2218">
        <f t="shared" si="239"/>
        <v>1</v>
      </c>
      <c r="AA2218">
        <f t="shared" si="240"/>
        <v>1</v>
      </c>
      <c r="AB2218">
        <f t="shared" si="241"/>
        <v>1</v>
      </c>
      <c r="AC2218">
        <f>IF(N2218=Legend!$D$3,3,IF(N2218=Legend!$D$4,2,IF(N2218=Legend!$D$5,1,0)))</f>
        <v>3</v>
      </c>
      <c r="AD2218">
        <f t="shared" si="242"/>
        <v>1</v>
      </c>
      <c r="AF2218">
        <f t="shared" si="243"/>
        <v>0</v>
      </c>
      <c r="AG2218">
        <f>IF(R2218=Legend!$F$3,3,IF(R2218=Legend!$F$4,2,IF(R2218=Legend!$F$5,1,0)))</f>
        <v>3</v>
      </c>
      <c r="AH2218">
        <f>IF(S2218=Legend!$F$3,3,IF(S2218=Legend!$F$4,2,IF(S2218=Legend!$F$5,1,0)))</f>
        <v>3</v>
      </c>
      <c r="AK2218">
        <f>IF(V2218=Legend!$H$3,3,IF(V2218=Legend!$H$4,2,IF(V2218=Legend!$H$5,1,0)))</f>
        <v>2</v>
      </c>
      <c r="AM2218">
        <f t="shared" si="244"/>
        <v>17</v>
      </c>
    </row>
    <row r="2219" spans="1:39" ht="109.2" x14ac:dyDescent="0.3">
      <c r="A2219" t="s">
        <v>56</v>
      </c>
      <c r="B2219" t="s">
        <v>1742</v>
      </c>
      <c r="C2219" t="s">
        <v>1834</v>
      </c>
      <c r="D2219" t="s">
        <v>2288</v>
      </c>
      <c r="E2219" t="str">
        <f t="shared" si="238"/>
        <v>RAMEDIA</v>
      </c>
      <c r="F2219" t="s">
        <v>56</v>
      </c>
      <c r="G2219" t="s">
        <v>21</v>
      </c>
      <c r="H2219" t="s">
        <v>21</v>
      </c>
      <c r="I2219" t="s">
        <v>22</v>
      </c>
      <c r="J2219" t="s">
        <v>23</v>
      </c>
      <c r="K2219" t="s">
        <v>47</v>
      </c>
      <c r="L2219" t="s">
        <v>21</v>
      </c>
      <c r="M2219" t="s">
        <v>25</v>
      </c>
      <c r="N2219" t="s">
        <v>38</v>
      </c>
      <c r="O2219" t="s">
        <v>21</v>
      </c>
      <c r="P2219" t="s">
        <v>21</v>
      </c>
      <c r="Q2219" t="s">
        <v>27</v>
      </c>
      <c r="R2219" t="s">
        <v>45</v>
      </c>
      <c r="S2219" t="s">
        <v>29</v>
      </c>
      <c r="T2219" t="s">
        <v>21</v>
      </c>
      <c r="U2219" t="s">
        <v>21</v>
      </c>
      <c r="V2219" t="s">
        <v>30</v>
      </c>
      <c r="W2219" s="2" t="s">
        <v>66</v>
      </c>
      <c r="Y2219">
        <f>IF(J2219=Legend!$B$3,0,IF(J2219=Legend!$B$4,1,IF(J2219=Legend!$B$5,2,0)))</f>
        <v>1</v>
      </c>
      <c r="Z2219">
        <f t="shared" si="239"/>
        <v>0</v>
      </c>
      <c r="AA2219">
        <f t="shared" si="240"/>
        <v>0</v>
      </c>
      <c r="AB2219">
        <f t="shared" si="241"/>
        <v>1</v>
      </c>
      <c r="AC2219">
        <f>IF(N2219=Legend!$D$3,3,IF(N2219=Legend!$D$4,2,IF(N2219=Legend!$D$5,1,0)))</f>
        <v>3</v>
      </c>
      <c r="AD2219">
        <f t="shared" si="242"/>
        <v>0</v>
      </c>
      <c r="AF2219">
        <f t="shared" si="243"/>
        <v>0</v>
      </c>
      <c r="AG2219">
        <f>IF(R2219=Legend!$F$3,3,IF(R2219=Legend!$F$4,2,IF(R2219=Legend!$F$5,1,0)))</f>
        <v>1</v>
      </c>
      <c r="AH2219">
        <f>IF(S2219=Legend!$F$3,3,IF(S2219=Legend!$F$4,2,IF(S2219=Legend!$F$5,1,0)))</f>
        <v>3</v>
      </c>
      <c r="AK2219">
        <f>IF(V2219=Legend!$H$3,3,IF(V2219=Legend!$H$4,2,IF(V2219=Legend!$H$5,1,0)))</f>
        <v>2</v>
      </c>
      <c r="AM2219">
        <f t="shared" si="244"/>
        <v>11</v>
      </c>
    </row>
    <row r="2220" spans="1:39" ht="62.4" x14ac:dyDescent="0.3">
      <c r="A2220" t="s">
        <v>61</v>
      </c>
      <c r="B2220" t="s">
        <v>1190</v>
      </c>
      <c r="C2220" t="s">
        <v>1191</v>
      </c>
      <c r="D2220" t="s">
        <v>1228</v>
      </c>
      <c r="E2220" t="str">
        <f t="shared" si="238"/>
        <v>RAMLI / SINAR ABADI</v>
      </c>
      <c r="F2220" t="s">
        <v>61</v>
      </c>
      <c r="G2220" t="s">
        <v>21</v>
      </c>
      <c r="H2220" t="s">
        <v>21</v>
      </c>
      <c r="I2220" t="s">
        <v>22</v>
      </c>
      <c r="J2220" t="s">
        <v>35</v>
      </c>
      <c r="K2220" t="s">
        <v>24</v>
      </c>
      <c r="L2220" t="s">
        <v>25</v>
      </c>
      <c r="M2220" t="s">
        <v>25</v>
      </c>
      <c r="N2220" t="s">
        <v>38</v>
      </c>
      <c r="O2220" t="s">
        <v>25</v>
      </c>
      <c r="P2220" t="s">
        <v>21</v>
      </c>
      <c r="Q2220" t="s">
        <v>27</v>
      </c>
      <c r="R2220" t="s">
        <v>45</v>
      </c>
      <c r="S2220" t="s">
        <v>29</v>
      </c>
      <c r="T2220" t="s">
        <v>21</v>
      </c>
      <c r="U2220" t="s">
        <v>21</v>
      </c>
      <c r="V2220" t="s">
        <v>42</v>
      </c>
      <c r="W2220" s="2" t="s">
        <v>106</v>
      </c>
      <c r="Y2220">
        <f>IF(J2220=Legend!$B$3,0,IF(J2220=Legend!$B$4,1,IF(J2220=Legend!$B$5,2,0)))</f>
        <v>0</v>
      </c>
      <c r="Z2220">
        <f t="shared" si="239"/>
        <v>1</v>
      </c>
      <c r="AA2220">
        <f t="shared" si="240"/>
        <v>1</v>
      </c>
      <c r="AB2220">
        <f t="shared" si="241"/>
        <v>1</v>
      </c>
      <c r="AC2220">
        <f>IF(N2220=Legend!$D$3,3,IF(N2220=Legend!$D$4,2,IF(N2220=Legend!$D$5,1,0)))</f>
        <v>3</v>
      </c>
      <c r="AD2220">
        <f t="shared" si="242"/>
        <v>1</v>
      </c>
      <c r="AF2220">
        <f t="shared" si="243"/>
        <v>0</v>
      </c>
      <c r="AG2220">
        <f>IF(R2220=Legend!$F$3,3,IF(R2220=Legend!$F$4,2,IF(R2220=Legend!$F$5,1,0)))</f>
        <v>1</v>
      </c>
      <c r="AH2220">
        <f>IF(S2220=Legend!$F$3,3,IF(S2220=Legend!$F$4,2,IF(S2220=Legend!$F$5,1,0)))</f>
        <v>3</v>
      </c>
      <c r="AK2220">
        <f>IF(V2220=Legend!$H$3,3,IF(V2220=Legend!$H$4,2,IF(V2220=Legend!$H$5,1,0)))</f>
        <v>0</v>
      </c>
      <c r="AM2220">
        <f t="shared" si="244"/>
        <v>11</v>
      </c>
    </row>
    <row r="2221" spans="1:39" ht="140.4" x14ac:dyDescent="0.3">
      <c r="A2221" t="s">
        <v>135</v>
      </c>
      <c r="B2221" t="s">
        <v>932</v>
      </c>
      <c r="C2221" t="s">
        <v>3416</v>
      </c>
      <c r="D2221" t="s">
        <v>4882</v>
      </c>
      <c r="E2221" t="str">
        <f t="shared" si="238"/>
        <v>RAN SMART</v>
      </c>
      <c r="F2221" t="s">
        <v>135</v>
      </c>
      <c r="G2221" t="s">
        <v>21</v>
      </c>
      <c r="H2221" t="s">
        <v>21</v>
      </c>
      <c r="I2221" t="s">
        <v>22</v>
      </c>
      <c r="J2221" t="s">
        <v>23</v>
      </c>
      <c r="K2221" t="s">
        <v>24</v>
      </c>
      <c r="L2221" t="s">
        <v>25</v>
      </c>
      <c r="M2221" t="s">
        <v>25</v>
      </c>
      <c r="N2221" t="s">
        <v>38</v>
      </c>
      <c r="O2221" t="s">
        <v>25</v>
      </c>
      <c r="P2221" t="s">
        <v>21</v>
      </c>
      <c r="Q2221" t="s">
        <v>27</v>
      </c>
      <c r="R2221" t="s">
        <v>45</v>
      </c>
      <c r="S2221" t="s">
        <v>29</v>
      </c>
      <c r="T2221" t="s">
        <v>21</v>
      </c>
      <c r="U2221" t="s">
        <v>21</v>
      </c>
      <c r="V2221" t="s">
        <v>33</v>
      </c>
      <c r="W2221" s="2" t="s">
        <v>34</v>
      </c>
      <c r="Y2221">
        <f>IF(J2221=Legend!$B$3,0,IF(J2221=Legend!$B$4,1,IF(J2221=Legend!$B$5,2,0)))</f>
        <v>1</v>
      </c>
      <c r="Z2221">
        <f t="shared" si="239"/>
        <v>1</v>
      </c>
      <c r="AA2221">
        <f t="shared" si="240"/>
        <v>1</v>
      </c>
      <c r="AB2221">
        <f t="shared" si="241"/>
        <v>1</v>
      </c>
      <c r="AC2221">
        <f>IF(N2221=Legend!$D$3,3,IF(N2221=Legend!$D$4,2,IF(N2221=Legend!$D$5,1,0)))</f>
        <v>3</v>
      </c>
      <c r="AD2221">
        <f t="shared" si="242"/>
        <v>1</v>
      </c>
      <c r="AF2221">
        <f t="shared" si="243"/>
        <v>0</v>
      </c>
      <c r="AG2221">
        <f>IF(R2221=Legend!$F$3,3,IF(R2221=Legend!$F$4,2,IF(R2221=Legend!$F$5,1,0)))</f>
        <v>1</v>
      </c>
      <c r="AH2221">
        <f>IF(S2221=Legend!$F$3,3,IF(S2221=Legend!$F$4,2,IF(S2221=Legend!$F$5,1,0)))</f>
        <v>3</v>
      </c>
      <c r="AK2221">
        <f>IF(V2221=Legend!$H$3,3,IF(V2221=Legend!$H$4,2,IF(V2221=Legend!$H$5,1,0)))</f>
        <v>1</v>
      </c>
      <c r="AM2221">
        <f t="shared" si="244"/>
        <v>13</v>
      </c>
    </row>
    <row r="2222" spans="1:39" ht="31.2" x14ac:dyDescent="0.3">
      <c r="A2222" t="s">
        <v>70</v>
      </c>
      <c r="B2222" t="s">
        <v>2938</v>
      </c>
      <c r="C2222" t="s">
        <v>4353</v>
      </c>
      <c r="D2222" t="s">
        <v>4365</v>
      </c>
      <c r="E2222" t="str">
        <f t="shared" si="238"/>
        <v>RAN TOKO</v>
      </c>
      <c r="F2222" t="s">
        <v>70</v>
      </c>
      <c r="G2222" t="s">
        <v>21</v>
      </c>
      <c r="H2222" t="s">
        <v>21</v>
      </c>
      <c r="I2222" t="s">
        <v>22</v>
      </c>
      <c r="J2222" t="s">
        <v>35</v>
      </c>
      <c r="K2222" t="s">
        <v>24</v>
      </c>
      <c r="L2222" t="s">
        <v>21</v>
      </c>
      <c r="M2222" t="s">
        <v>25</v>
      </c>
      <c r="N2222" t="s">
        <v>47</v>
      </c>
      <c r="O2222" t="s">
        <v>21</v>
      </c>
      <c r="P2222" t="s">
        <v>21</v>
      </c>
      <c r="Q2222" t="s">
        <v>27</v>
      </c>
      <c r="R2222" t="s">
        <v>45</v>
      </c>
      <c r="S2222" t="s">
        <v>47</v>
      </c>
      <c r="T2222" t="s">
        <v>21</v>
      </c>
      <c r="U2222" t="s">
        <v>21</v>
      </c>
      <c r="V2222" t="s">
        <v>33</v>
      </c>
      <c r="W2222" s="18" t="s">
        <v>63</v>
      </c>
      <c r="Y2222">
        <f>IF(J2222=Legend!$B$3,0,IF(J2222=Legend!$B$4,1,IF(J2222=Legend!$B$5,2,0)))</f>
        <v>0</v>
      </c>
      <c r="Z2222">
        <f t="shared" si="239"/>
        <v>1</v>
      </c>
      <c r="AA2222">
        <f t="shared" si="240"/>
        <v>0</v>
      </c>
      <c r="AB2222">
        <f t="shared" si="241"/>
        <v>1</v>
      </c>
      <c r="AC2222">
        <f>IF(N2222=Legend!$D$3,3,IF(N2222=Legend!$D$4,2,IF(N2222=Legend!$D$5,1,0)))</f>
        <v>0</v>
      </c>
      <c r="AD2222">
        <f t="shared" si="242"/>
        <v>0</v>
      </c>
      <c r="AF2222">
        <f t="shared" si="243"/>
        <v>0</v>
      </c>
      <c r="AG2222">
        <f>IF(R2222=Legend!$F$3,3,IF(R2222=Legend!$F$4,2,IF(R2222=Legend!$F$5,1,0)))</f>
        <v>1</v>
      </c>
      <c r="AH2222">
        <f>IF(S2222=Legend!$F$3,3,IF(S2222=Legend!$F$4,2,IF(S2222=Legend!$F$5,1,0)))</f>
        <v>0</v>
      </c>
      <c r="AK2222">
        <f>IF(V2222=Legend!$H$3,3,IF(V2222=Legend!$H$4,2,IF(V2222=Legend!$H$5,1,0)))</f>
        <v>1</v>
      </c>
      <c r="AM2222">
        <f t="shared" si="244"/>
        <v>4</v>
      </c>
    </row>
    <row r="2223" spans="1:39" ht="140.4" x14ac:dyDescent="0.3">
      <c r="A2223" t="s">
        <v>61</v>
      </c>
      <c r="B2223" t="s">
        <v>1190</v>
      </c>
      <c r="C2223" t="s">
        <v>1195</v>
      </c>
      <c r="D2223" t="s">
        <v>1225</v>
      </c>
      <c r="E2223" t="str">
        <f t="shared" si="238"/>
        <v>Rani Mart</v>
      </c>
      <c r="F2223" t="s">
        <v>61</v>
      </c>
      <c r="G2223" t="s">
        <v>21</v>
      </c>
      <c r="H2223" t="s">
        <v>21</v>
      </c>
      <c r="I2223" t="s">
        <v>54</v>
      </c>
      <c r="J2223" t="s">
        <v>23</v>
      </c>
      <c r="K2223" t="s">
        <v>24</v>
      </c>
      <c r="L2223" t="s">
        <v>21</v>
      </c>
      <c r="M2223" t="s">
        <v>25</v>
      </c>
      <c r="N2223" t="s">
        <v>26</v>
      </c>
      <c r="O2223" t="s">
        <v>25</v>
      </c>
      <c r="P2223" t="s">
        <v>21</v>
      </c>
      <c r="Q2223" t="s">
        <v>27</v>
      </c>
      <c r="R2223" t="s">
        <v>28</v>
      </c>
      <c r="S2223" t="s">
        <v>29</v>
      </c>
      <c r="T2223" t="s">
        <v>21</v>
      </c>
      <c r="U2223" t="s">
        <v>21</v>
      </c>
      <c r="V2223" t="s">
        <v>30</v>
      </c>
      <c r="W2223" s="2" t="s">
        <v>34</v>
      </c>
      <c r="Y2223">
        <f>IF(J2223=Legend!$B$3,0,IF(J2223=Legend!$B$4,1,IF(J2223=Legend!$B$5,2,0)))</f>
        <v>1</v>
      </c>
      <c r="Z2223">
        <f t="shared" si="239"/>
        <v>1</v>
      </c>
      <c r="AA2223">
        <f t="shared" si="240"/>
        <v>0</v>
      </c>
      <c r="AB2223">
        <f t="shared" si="241"/>
        <v>1</v>
      </c>
      <c r="AC2223">
        <f>IF(N2223=Legend!$D$3,3,IF(N2223=Legend!$D$4,2,IF(N2223=Legend!$D$5,1,0)))</f>
        <v>2</v>
      </c>
      <c r="AD2223">
        <f t="shared" si="242"/>
        <v>1</v>
      </c>
      <c r="AF2223">
        <f t="shared" si="243"/>
        <v>0</v>
      </c>
      <c r="AG2223">
        <f>IF(R2223=Legend!$F$3,3,IF(R2223=Legend!$F$4,2,IF(R2223=Legend!$F$5,1,0)))</f>
        <v>2</v>
      </c>
      <c r="AH2223">
        <f>IF(S2223=Legend!$F$3,3,IF(S2223=Legend!$F$4,2,IF(S2223=Legend!$F$5,1,0)))</f>
        <v>3</v>
      </c>
      <c r="AK2223">
        <f>IF(V2223=Legend!$H$3,3,IF(V2223=Legend!$H$4,2,IF(V2223=Legend!$H$5,1,0)))</f>
        <v>2</v>
      </c>
      <c r="AM2223">
        <f t="shared" si="244"/>
        <v>13</v>
      </c>
    </row>
    <row r="2224" spans="1:39" ht="78" x14ac:dyDescent="0.3">
      <c r="A2224" t="s">
        <v>40</v>
      </c>
      <c r="B2224" t="s">
        <v>963</v>
      </c>
      <c r="C2224" t="s">
        <v>3369</v>
      </c>
      <c r="D2224" t="s">
        <v>3372</v>
      </c>
      <c r="E2224" t="str">
        <f t="shared" si="238"/>
        <v>RANI,TK/SITI MARPUAH</v>
      </c>
      <c r="F2224" t="s">
        <v>40</v>
      </c>
      <c r="G2224" t="s">
        <v>21</v>
      </c>
      <c r="H2224" t="s">
        <v>21</v>
      </c>
      <c r="I2224" t="s">
        <v>22</v>
      </c>
      <c r="J2224" t="s">
        <v>35</v>
      </c>
      <c r="K2224" t="s">
        <v>24</v>
      </c>
      <c r="L2224" t="s">
        <v>25</v>
      </c>
      <c r="M2224" t="s">
        <v>21</v>
      </c>
      <c r="N2224" t="s">
        <v>47</v>
      </c>
      <c r="O2224" t="s">
        <v>21</v>
      </c>
      <c r="P2224" t="s">
        <v>21</v>
      </c>
      <c r="Q2224" t="s">
        <v>27</v>
      </c>
      <c r="R2224" t="s">
        <v>45</v>
      </c>
      <c r="S2224" t="s">
        <v>45</v>
      </c>
      <c r="T2224" t="s">
        <v>21</v>
      </c>
      <c r="U2224" t="s">
        <v>21</v>
      </c>
      <c r="V2224" t="s">
        <v>33</v>
      </c>
      <c r="W2224" s="2" t="s">
        <v>76</v>
      </c>
      <c r="Y2224">
        <f>IF(J2224=Legend!$B$3,0,IF(J2224=Legend!$B$4,1,IF(J2224=Legend!$B$5,2,0)))</f>
        <v>0</v>
      </c>
      <c r="Z2224">
        <f t="shared" si="239"/>
        <v>1</v>
      </c>
      <c r="AA2224">
        <f t="shared" si="240"/>
        <v>1</v>
      </c>
      <c r="AB2224">
        <f t="shared" si="241"/>
        <v>0</v>
      </c>
      <c r="AC2224">
        <f>IF(N2224=Legend!$D$3,3,IF(N2224=Legend!$D$4,2,IF(N2224=Legend!$D$5,1,0)))</f>
        <v>0</v>
      </c>
      <c r="AD2224">
        <f t="shared" si="242"/>
        <v>0</v>
      </c>
      <c r="AF2224">
        <f t="shared" si="243"/>
        <v>0</v>
      </c>
      <c r="AG2224">
        <f>IF(R2224=Legend!$F$3,3,IF(R2224=Legend!$F$4,2,IF(R2224=Legend!$F$5,1,0)))</f>
        <v>1</v>
      </c>
      <c r="AH2224">
        <f>IF(S2224=Legend!$F$3,3,IF(S2224=Legend!$F$4,2,IF(S2224=Legend!$F$5,1,0)))</f>
        <v>1</v>
      </c>
      <c r="AK2224">
        <f>IF(V2224=Legend!$H$3,3,IF(V2224=Legend!$H$4,2,IF(V2224=Legend!$H$5,1,0)))</f>
        <v>1</v>
      </c>
      <c r="AM2224">
        <f t="shared" si="244"/>
        <v>5</v>
      </c>
    </row>
    <row r="2225" spans="1:39" ht="156" x14ac:dyDescent="0.3">
      <c r="A2225" t="s">
        <v>138</v>
      </c>
      <c r="B2225" t="s">
        <v>807</v>
      </c>
      <c r="C2225" t="s">
        <v>3836</v>
      </c>
      <c r="D2225" t="s">
        <v>4763</v>
      </c>
      <c r="E2225" t="str">
        <f t="shared" si="238"/>
        <v>RAODAH MART</v>
      </c>
      <c r="F2225" t="s">
        <v>135</v>
      </c>
      <c r="G2225" t="s">
        <v>21</v>
      </c>
      <c r="H2225" t="s">
        <v>21</v>
      </c>
      <c r="I2225" t="s">
        <v>54</v>
      </c>
      <c r="J2225" t="s">
        <v>41</v>
      </c>
      <c r="K2225" t="s">
        <v>24</v>
      </c>
      <c r="L2225" t="s">
        <v>25</v>
      </c>
      <c r="M2225" t="s">
        <v>25</v>
      </c>
      <c r="N2225" t="s">
        <v>38</v>
      </c>
      <c r="O2225" t="s">
        <v>25</v>
      </c>
      <c r="P2225" t="s">
        <v>21</v>
      </c>
      <c r="Q2225" s="2" t="s">
        <v>96</v>
      </c>
      <c r="R2225" t="s">
        <v>45</v>
      </c>
      <c r="S2225" t="s">
        <v>29</v>
      </c>
      <c r="T2225" t="s">
        <v>21</v>
      </c>
      <c r="U2225" t="s">
        <v>21</v>
      </c>
      <c r="V2225" t="s">
        <v>33</v>
      </c>
      <c r="W2225" s="2" t="s">
        <v>31</v>
      </c>
      <c r="Y2225">
        <f>IF(J2225=Legend!$B$3,0,IF(J2225=Legend!$B$4,1,IF(J2225=Legend!$B$5,2,0)))</f>
        <v>2</v>
      </c>
      <c r="Z2225">
        <f t="shared" si="239"/>
        <v>1</v>
      </c>
      <c r="AA2225">
        <f t="shared" si="240"/>
        <v>1</v>
      </c>
      <c r="AB2225">
        <f t="shared" si="241"/>
        <v>1</v>
      </c>
      <c r="AC2225">
        <f>IF(N2225=Legend!$D$3,3,IF(N2225=Legend!$D$4,2,IF(N2225=Legend!$D$5,1,0)))</f>
        <v>3</v>
      </c>
      <c r="AD2225">
        <f t="shared" si="242"/>
        <v>1</v>
      </c>
      <c r="AF2225">
        <f t="shared" si="243"/>
        <v>2</v>
      </c>
      <c r="AG2225">
        <f>IF(R2225=Legend!$F$3,3,IF(R2225=Legend!$F$4,2,IF(R2225=Legend!$F$5,1,0)))</f>
        <v>1</v>
      </c>
      <c r="AH2225">
        <f>IF(S2225=Legend!$F$3,3,IF(S2225=Legend!$F$4,2,IF(S2225=Legend!$F$5,1,0)))</f>
        <v>3</v>
      </c>
      <c r="AK2225">
        <f>IF(V2225=Legend!$H$3,3,IF(V2225=Legend!$H$4,2,IF(V2225=Legend!$H$5,1,0)))</f>
        <v>1</v>
      </c>
      <c r="AM2225">
        <f t="shared" si="244"/>
        <v>16</v>
      </c>
    </row>
    <row r="2226" spans="1:39" ht="140.4" x14ac:dyDescent="0.3">
      <c r="A2226" t="s">
        <v>138</v>
      </c>
      <c r="B2226" t="s">
        <v>519</v>
      </c>
      <c r="C2226" t="s">
        <v>520</v>
      </c>
      <c r="D2226" t="s">
        <v>4773</v>
      </c>
      <c r="E2226" t="str">
        <f t="shared" si="238"/>
        <v>RASA SAYANG SWALAYAN / DELSMAN GUNAWAN</v>
      </c>
      <c r="F2226" t="s">
        <v>138</v>
      </c>
      <c r="G2226" t="s">
        <v>21</v>
      </c>
      <c r="H2226" t="s">
        <v>21</v>
      </c>
      <c r="I2226" t="s">
        <v>50</v>
      </c>
      <c r="J2226" t="s">
        <v>23</v>
      </c>
      <c r="K2226" t="s">
        <v>47</v>
      </c>
      <c r="L2226" t="s">
        <v>25</v>
      </c>
      <c r="M2226" t="s">
        <v>25</v>
      </c>
      <c r="N2226" t="s">
        <v>38</v>
      </c>
      <c r="O2226" t="s">
        <v>25</v>
      </c>
      <c r="P2226" t="s">
        <v>21</v>
      </c>
      <c r="Q2226" t="s">
        <v>27</v>
      </c>
      <c r="R2226" t="s">
        <v>45</v>
      </c>
      <c r="S2226" t="s">
        <v>29</v>
      </c>
      <c r="T2226" t="s">
        <v>21</v>
      </c>
      <c r="U2226" t="s">
        <v>21</v>
      </c>
      <c r="V2226" t="s">
        <v>30</v>
      </c>
      <c r="W2226" s="2" t="s">
        <v>34</v>
      </c>
      <c r="Y2226">
        <f>IF(J2226=Legend!$B$3,0,IF(J2226=Legend!$B$4,1,IF(J2226=Legend!$B$5,2,0)))</f>
        <v>1</v>
      </c>
      <c r="Z2226">
        <f t="shared" si="239"/>
        <v>0</v>
      </c>
      <c r="AA2226">
        <f t="shared" si="240"/>
        <v>1</v>
      </c>
      <c r="AB2226">
        <f t="shared" si="241"/>
        <v>1</v>
      </c>
      <c r="AC2226">
        <f>IF(N2226=Legend!$D$3,3,IF(N2226=Legend!$D$4,2,IF(N2226=Legend!$D$5,1,0)))</f>
        <v>3</v>
      </c>
      <c r="AD2226">
        <f t="shared" si="242"/>
        <v>1</v>
      </c>
      <c r="AF2226">
        <f t="shared" si="243"/>
        <v>0</v>
      </c>
      <c r="AG2226">
        <f>IF(R2226=Legend!$F$3,3,IF(R2226=Legend!$F$4,2,IF(R2226=Legend!$F$5,1,0)))</f>
        <v>1</v>
      </c>
      <c r="AH2226">
        <f>IF(S2226=Legend!$F$3,3,IF(S2226=Legend!$F$4,2,IF(S2226=Legend!$F$5,1,0)))</f>
        <v>3</v>
      </c>
      <c r="AK2226">
        <f>IF(V2226=Legend!$H$3,3,IF(V2226=Legend!$H$4,2,IF(V2226=Legend!$H$5,1,0)))</f>
        <v>2</v>
      </c>
      <c r="AM2226">
        <f t="shared" si="244"/>
        <v>13</v>
      </c>
    </row>
    <row r="2227" spans="1:39" ht="156" x14ac:dyDescent="0.3">
      <c r="A2227" t="s">
        <v>56</v>
      </c>
      <c r="B2227" t="s">
        <v>174</v>
      </c>
      <c r="C2227" t="s">
        <v>2097</v>
      </c>
      <c r="D2227" t="s">
        <v>2248</v>
      </c>
      <c r="E2227" t="str">
        <f t="shared" si="238"/>
        <v>RATNA</v>
      </c>
      <c r="F2227" t="s">
        <v>56</v>
      </c>
      <c r="G2227" t="s">
        <v>21</v>
      </c>
      <c r="H2227" t="s">
        <v>21</v>
      </c>
      <c r="I2227" t="s">
        <v>54</v>
      </c>
      <c r="J2227" t="s">
        <v>23</v>
      </c>
      <c r="K2227" t="s">
        <v>24</v>
      </c>
      <c r="L2227" t="s">
        <v>25</v>
      </c>
      <c r="M2227" t="s">
        <v>25</v>
      </c>
      <c r="N2227" t="s">
        <v>26</v>
      </c>
      <c r="O2227" t="s">
        <v>25</v>
      </c>
      <c r="P2227" t="s">
        <v>25</v>
      </c>
      <c r="Q2227" t="s">
        <v>60</v>
      </c>
      <c r="R2227" t="s">
        <v>29</v>
      </c>
      <c r="S2227" t="s">
        <v>29</v>
      </c>
      <c r="T2227" t="s">
        <v>21</v>
      </c>
      <c r="U2227" t="s">
        <v>21</v>
      </c>
      <c r="V2227" t="s">
        <v>75</v>
      </c>
      <c r="W2227" s="2" t="s">
        <v>31</v>
      </c>
      <c r="Y2227">
        <f>IF(J2227=Legend!$B$3,0,IF(J2227=Legend!$B$4,1,IF(J2227=Legend!$B$5,2,0)))</f>
        <v>1</v>
      </c>
      <c r="Z2227">
        <f t="shared" si="239"/>
        <v>1</v>
      </c>
      <c r="AA2227">
        <f t="shared" si="240"/>
        <v>1</v>
      </c>
      <c r="AB2227">
        <f t="shared" si="241"/>
        <v>1</v>
      </c>
      <c r="AC2227">
        <f>IF(N2227=Legend!$D$3,3,IF(N2227=Legend!$D$4,2,IF(N2227=Legend!$D$5,1,0)))</f>
        <v>2</v>
      </c>
      <c r="AD2227">
        <f t="shared" si="242"/>
        <v>1</v>
      </c>
      <c r="AF2227">
        <f t="shared" si="243"/>
        <v>2</v>
      </c>
      <c r="AG2227">
        <f>IF(R2227=Legend!$F$3,3,IF(R2227=Legend!$F$4,2,IF(R2227=Legend!$F$5,1,0)))</f>
        <v>3</v>
      </c>
      <c r="AH2227">
        <f>IF(S2227=Legend!$F$3,3,IF(S2227=Legend!$F$4,2,IF(S2227=Legend!$F$5,1,0)))</f>
        <v>3</v>
      </c>
      <c r="AK2227">
        <f>IF(V2227=Legend!$H$3,3,IF(V2227=Legend!$H$4,2,IF(V2227=Legend!$H$5,1,0)))</f>
        <v>3</v>
      </c>
      <c r="AM2227">
        <f t="shared" si="244"/>
        <v>18</v>
      </c>
    </row>
    <row r="2228" spans="1:39" ht="140.4" x14ac:dyDescent="0.3">
      <c r="A2228" t="s">
        <v>36</v>
      </c>
      <c r="B2228" t="s">
        <v>284</v>
      </c>
      <c r="C2228" t="s">
        <v>2615</v>
      </c>
      <c r="D2228" t="s">
        <v>2626</v>
      </c>
      <c r="E2228" t="str">
        <f t="shared" si="238"/>
        <v>RATNA DEWI - AGRO SEJUK</v>
      </c>
      <c r="F2228" t="s">
        <v>36</v>
      </c>
      <c r="G2228" t="s">
        <v>21</v>
      </c>
      <c r="H2228" t="s">
        <v>21</v>
      </c>
      <c r="I2228" t="s">
        <v>22</v>
      </c>
      <c r="J2228" t="s">
        <v>35</v>
      </c>
      <c r="K2228" t="s">
        <v>24</v>
      </c>
      <c r="L2228" t="s">
        <v>25</v>
      </c>
      <c r="M2228" t="s">
        <v>25</v>
      </c>
      <c r="N2228" t="s">
        <v>28</v>
      </c>
      <c r="O2228" t="s">
        <v>25</v>
      </c>
      <c r="P2228" t="s">
        <v>25</v>
      </c>
      <c r="Q2228" t="s">
        <v>27</v>
      </c>
      <c r="R2228" t="s">
        <v>28</v>
      </c>
      <c r="S2228" t="s">
        <v>29</v>
      </c>
      <c r="T2228" t="s">
        <v>21</v>
      </c>
      <c r="U2228" t="s">
        <v>21</v>
      </c>
      <c r="V2228" t="s">
        <v>30</v>
      </c>
      <c r="W2228" s="2" t="s">
        <v>34</v>
      </c>
      <c r="Y2228">
        <f>IF(J2228=Legend!$B$3,0,IF(J2228=Legend!$B$4,1,IF(J2228=Legend!$B$5,2,0)))</f>
        <v>0</v>
      </c>
      <c r="Z2228">
        <f t="shared" si="239"/>
        <v>1</v>
      </c>
      <c r="AA2228">
        <f t="shared" si="240"/>
        <v>1</v>
      </c>
      <c r="AB2228">
        <f t="shared" si="241"/>
        <v>1</v>
      </c>
      <c r="AC2228">
        <f>IF(N2228=Legend!$D$3,3,IF(N2228=Legend!$D$4,2,IF(N2228=Legend!$D$5,1,0)))</f>
        <v>1</v>
      </c>
      <c r="AD2228">
        <f t="shared" si="242"/>
        <v>1</v>
      </c>
      <c r="AF2228">
        <f t="shared" si="243"/>
        <v>0</v>
      </c>
      <c r="AG2228">
        <f>IF(R2228=Legend!$F$3,3,IF(R2228=Legend!$F$4,2,IF(R2228=Legend!$F$5,1,0)))</f>
        <v>2</v>
      </c>
      <c r="AH2228">
        <f>IF(S2228=Legend!$F$3,3,IF(S2228=Legend!$F$4,2,IF(S2228=Legend!$F$5,1,0)))</f>
        <v>3</v>
      </c>
      <c r="AK2228">
        <f>IF(V2228=Legend!$H$3,3,IF(V2228=Legend!$H$4,2,IF(V2228=Legend!$H$5,1,0)))</f>
        <v>2</v>
      </c>
      <c r="AM2228">
        <f t="shared" si="244"/>
        <v>12</v>
      </c>
    </row>
    <row r="2229" spans="1:39" ht="156" x14ac:dyDescent="0.3">
      <c r="A2229" t="s">
        <v>59</v>
      </c>
      <c r="B2229" t="s">
        <v>311</v>
      </c>
      <c r="C2229" t="s">
        <v>312</v>
      </c>
      <c r="D2229" t="s">
        <v>3527</v>
      </c>
      <c r="E2229" t="str">
        <f t="shared" si="238"/>
        <v>RATU BALGIS</v>
      </c>
      <c r="F2229" t="s">
        <v>44</v>
      </c>
      <c r="G2229" t="s">
        <v>21</v>
      </c>
      <c r="H2229" t="s">
        <v>21</v>
      </c>
      <c r="I2229" t="s">
        <v>50</v>
      </c>
      <c r="J2229" t="s">
        <v>23</v>
      </c>
      <c r="K2229" t="s">
        <v>24</v>
      </c>
      <c r="L2229" t="s">
        <v>25</v>
      </c>
      <c r="M2229" t="s">
        <v>25</v>
      </c>
      <c r="N2229" t="s">
        <v>26</v>
      </c>
      <c r="O2229" t="s">
        <v>25</v>
      </c>
      <c r="P2229" t="s">
        <v>21</v>
      </c>
      <c r="Q2229" t="s">
        <v>27</v>
      </c>
      <c r="R2229" t="s">
        <v>29</v>
      </c>
      <c r="S2229" t="s">
        <v>29</v>
      </c>
      <c r="T2229" t="s">
        <v>21</v>
      </c>
      <c r="U2229" t="s">
        <v>21</v>
      </c>
      <c r="V2229" t="s">
        <v>33</v>
      </c>
      <c r="W2229" s="2" t="s">
        <v>31</v>
      </c>
      <c r="Y2229">
        <f>IF(J2229=Legend!$B$3,0,IF(J2229=Legend!$B$4,1,IF(J2229=Legend!$B$5,2,0)))</f>
        <v>1</v>
      </c>
      <c r="Z2229">
        <f t="shared" si="239"/>
        <v>1</v>
      </c>
      <c r="AA2229">
        <f t="shared" si="240"/>
        <v>1</v>
      </c>
      <c r="AB2229">
        <f t="shared" si="241"/>
        <v>1</v>
      </c>
      <c r="AC2229">
        <f>IF(N2229=Legend!$D$3,3,IF(N2229=Legend!$D$4,2,IF(N2229=Legend!$D$5,1,0)))</f>
        <v>2</v>
      </c>
      <c r="AD2229">
        <f t="shared" si="242"/>
        <v>1</v>
      </c>
      <c r="AF2229">
        <f t="shared" si="243"/>
        <v>0</v>
      </c>
      <c r="AG2229">
        <f>IF(R2229=Legend!$F$3,3,IF(R2229=Legend!$F$4,2,IF(R2229=Legend!$F$5,1,0)))</f>
        <v>3</v>
      </c>
      <c r="AH2229">
        <f>IF(S2229=Legend!$F$3,3,IF(S2229=Legend!$F$4,2,IF(S2229=Legend!$F$5,1,0)))</f>
        <v>3</v>
      </c>
      <c r="AK2229">
        <f>IF(V2229=Legend!$H$3,3,IF(V2229=Legend!$H$4,2,IF(V2229=Legend!$H$5,1,0)))</f>
        <v>1</v>
      </c>
      <c r="AM2229">
        <f t="shared" si="244"/>
        <v>14</v>
      </c>
    </row>
    <row r="2230" spans="1:39" ht="109.2" x14ac:dyDescent="0.3">
      <c r="A2230" t="s">
        <v>61</v>
      </c>
      <c r="B2230" t="s">
        <v>847</v>
      </c>
      <c r="C2230" t="s">
        <v>1263</v>
      </c>
      <c r="D2230" t="s">
        <v>1264</v>
      </c>
      <c r="E2230" t="str">
        <f t="shared" si="238"/>
        <v>RAUDHA/ZULFIKAR ARS</v>
      </c>
      <c r="F2230" t="s">
        <v>61</v>
      </c>
      <c r="G2230" t="s">
        <v>21</v>
      </c>
      <c r="H2230" t="s">
        <v>21</v>
      </c>
      <c r="I2230" t="s">
        <v>50</v>
      </c>
      <c r="J2230" t="s">
        <v>35</v>
      </c>
      <c r="K2230" t="s">
        <v>24</v>
      </c>
      <c r="L2230" t="s">
        <v>25</v>
      </c>
      <c r="M2230" t="s">
        <v>21</v>
      </c>
      <c r="N2230" t="s">
        <v>47</v>
      </c>
      <c r="O2230" t="s">
        <v>21</v>
      </c>
      <c r="P2230" t="s">
        <v>21</v>
      </c>
      <c r="Q2230" t="s">
        <v>27</v>
      </c>
      <c r="R2230" t="s">
        <v>45</v>
      </c>
      <c r="S2230" t="s">
        <v>28</v>
      </c>
      <c r="T2230" t="s">
        <v>21</v>
      </c>
      <c r="U2230" t="s">
        <v>21</v>
      </c>
      <c r="V2230" t="s">
        <v>33</v>
      </c>
      <c r="W2230" s="2" t="s">
        <v>46</v>
      </c>
      <c r="Y2230">
        <f>IF(J2230=Legend!$B$3,0,IF(J2230=Legend!$B$4,1,IF(J2230=Legend!$B$5,2,0)))</f>
        <v>0</v>
      </c>
      <c r="Z2230">
        <f t="shared" si="239"/>
        <v>1</v>
      </c>
      <c r="AA2230">
        <f t="shared" si="240"/>
        <v>1</v>
      </c>
      <c r="AB2230">
        <f t="shared" si="241"/>
        <v>0</v>
      </c>
      <c r="AC2230">
        <f>IF(N2230=Legend!$D$3,3,IF(N2230=Legend!$D$4,2,IF(N2230=Legend!$D$5,1,0)))</f>
        <v>0</v>
      </c>
      <c r="AD2230">
        <f t="shared" si="242"/>
        <v>0</v>
      </c>
      <c r="AF2230">
        <f t="shared" si="243"/>
        <v>0</v>
      </c>
      <c r="AG2230">
        <f>IF(R2230=Legend!$F$3,3,IF(R2230=Legend!$F$4,2,IF(R2230=Legend!$F$5,1,0)))</f>
        <v>1</v>
      </c>
      <c r="AH2230">
        <f>IF(S2230=Legend!$F$3,3,IF(S2230=Legend!$F$4,2,IF(S2230=Legend!$F$5,1,0)))</f>
        <v>2</v>
      </c>
      <c r="AK2230">
        <f>IF(V2230=Legend!$H$3,3,IF(V2230=Legend!$H$4,2,IF(V2230=Legend!$H$5,1,0)))</f>
        <v>1</v>
      </c>
      <c r="AM2230">
        <f t="shared" si="244"/>
        <v>6</v>
      </c>
    </row>
    <row r="2231" spans="1:39" ht="78" x14ac:dyDescent="0.3">
      <c r="A2231" t="s">
        <v>52</v>
      </c>
      <c r="B2231" t="s">
        <v>847</v>
      </c>
      <c r="C2231" t="s">
        <v>898</v>
      </c>
      <c r="D2231" t="s">
        <v>926</v>
      </c>
      <c r="E2231" t="str">
        <f t="shared" si="238"/>
        <v>RAUDHATUL SWALAYAN</v>
      </c>
      <c r="F2231" t="s">
        <v>52</v>
      </c>
      <c r="G2231" t="s">
        <v>21</v>
      </c>
      <c r="H2231" t="s">
        <v>21</v>
      </c>
      <c r="I2231" t="s">
        <v>22</v>
      </c>
      <c r="J2231" t="s">
        <v>35</v>
      </c>
      <c r="K2231" t="s">
        <v>24</v>
      </c>
      <c r="L2231" t="s">
        <v>21</v>
      </c>
      <c r="M2231" t="s">
        <v>25</v>
      </c>
      <c r="N2231" t="s">
        <v>38</v>
      </c>
      <c r="O2231" t="s">
        <v>21</v>
      </c>
      <c r="P2231" t="s">
        <v>21</v>
      </c>
      <c r="Q2231" t="s">
        <v>27</v>
      </c>
      <c r="R2231" t="s">
        <v>45</v>
      </c>
      <c r="S2231" t="s">
        <v>28</v>
      </c>
      <c r="T2231" t="s">
        <v>21</v>
      </c>
      <c r="U2231" t="s">
        <v>21</v>
      </c>
      <c r="V2231" t="s">
        <v>30</v>
      </c>
      <c r="W2231" s="2" t="s">
        <v>76</v>
      </c>
      <c r="Y2231">
        <f>IF(J2231=Legend!$B$3,0,IF(J2231=Legend!$B$4,1,IF(J2231=Legend!$B$5,2,0)))</f>
        <v>0</v>
      </c>
      <c r="Z2231">
        <f t="shared" si="239"/>
        <v>1</v>
      </c>
      <c r="AA2231">
        <f t="shared" si="240"/>
        <v>0</v>
      </c>
      <c r="AB2231">
        <f t="shared" si="241"/>
        <v>1</v>
      </c>
      <c r="AC2231">
        <f>IF(N2231=Legend!$D$3,3,IF(N2231=Legend!$D$4,2,IF(N2231=Legend!$D$5,1,0)))</f>
        <v>3</v>
      </c>
      <c r="AD2231">
        <f t="shared" si="242"/>
        <v>0</v>
      </c>
      <c r="AF2231">
        <f t="shared" si="243"/>
        <v>0</v>
      </c>
      <c r="AG2231">
        <f>IF(R2231=Legend!$F$3,3,IF(R2231=Legend!$F$4,2,IF(R2231=Legend!$F$5,1,0)))</f>
        <v>1</v>
      </c>
      <c r="AH2231">
        <f>IF(S2231=Legend!$F$3,3,IF(S2231=Legend!$F$4,2,IF(S2231=Legend!$F$5,1,0)))</f>
        <v>2</v>
      </c>
      <c r="AK2231">
        <f>IF(V2231=Legend!$H$3,3,IF(V2231=Legend!$H$4,2,IF(V2231=Legend!$H$5,1,0)))</f>
        <v>2</v>
      </c>
      <c r="AM2231">
        <f t="shared" si="244"/>
        <v>10</v>
      </c>
    </row>
    <row r="2232" spans="1:39" ht="109.2" x14ac:dyDescent="0.3">
      <c r="A2232" t="s">
        <v>136</v>
      </c>
      <c r="B2232" t="s">
        <v>2938</v>
      </c>
      <c r="C2232" t="s">
        <v>4353</v>
      </c>
      <c r="D2232" t="s">
        <v>4839</v>
      </c>
      <c r="E2232" t="str">
        <f t="shared" si="238"/>
        <v>RAUJAN</v>
      </c>
      <c r="F2232" t="s">
        <v>135</v>
      </c>
      <c r="G2232" t="s">
        <v>21</v>
      </c>
      <c r="H2232" t="s">
        <v>21</v>
      </c>
      <c r="I2232" t="s">
        <v>22</v>
      </c>
      <c r="J2232" t="s">
        <v>41</v>
      </c>
      <c r="K2232" t="s">
        <v>24</v>
      </c>
      <c r="L2232" t="s">
        <v>25</v>
      </c>
      <c r="M2232" t="s">
        <v>25</v>
      </c>
      <c r="N2232" t="s">
        <v>28</v>
      </c>
      <c r="O2232" t="s">
        <v>21</v>
      </c>
      <c r="P2232" t="s">
        <v>21</v>
      </c>
      <c r="Q2232" t="s">
        <v>72</v>
      </c>
      <c r="R2232" t="s">
        <v>45</v>
      </c>
      <c r="S2232" t="s">
        <v>47</v>
      </c>
      <c r="T2232" t="s">
        <v>21</v>
      </c>
      <c r="U2232" t="s">
        <v>21</v>
      </c>
      <c r="V2232" t="s">
        <v>42</v>
      </c>
      <c r="W2232" s="2" t="s">
        <v>66</v>
      </c>
      <c r="Y2232">
        <f>IF(J2232=Legend!$B$3,0,IF(J2232=Legend!$B$4,1,IF(J2232=Legend!$B$5,2,0)))</f>
        <v>2</v>
      </c>
      <c r="Z2232">
        <f t="shared" si="239"/>
        <v>1</v>
      </c>
      <c r="AA2232">
        <f t="shared" si="240"/>
        <v>1</v>
      </c>
      <c r="AB2232">
        <f t="shared" si="241"/>
        <v>1</v>
      </c>
      <c r="AC2232">
        <f>IF(N2232=Legend!$D$3,3,IF(N2232=Legend!$D$4,2,IF(N2232=Legend!$D$5,1,0)))</f>
        <v>1</v>
      </c>
      <c r="AD2232">
        <f t="shared" si="242"/>
        <v>0</v>
      </c>
      <c r="AF2232">
        <f t="shared" si="243"/>
        <v>2</v>
      </c>
      <c r="AG2232">
        <f>IF(R2232=Legend!$F$3,3,IF(R2232=Legend!$F$4,2,IF(R2232=Legend!$F$5,1,0)))</f>
        <v>1</v>
      </c>
      <c r="AH2232">
        <f>IF(S2232=Legend!$F$3,3,IF(S2232=Legend!$F$4,2,IF(S2232=Legend!$F$5,1,0)))</f>
        <v>0</v>
      </c>
      <c r="AK2232">
        <f>IF(V2232=Legend!$H$3,3,IF(V2232=Legend!$H$4,2,IF(V2232=Legend!$H$5,1,0)))</f>
        <v>0</v>
      </c>
      <c r="AM2232">
        <f t="shared" si="244"/>
        <v>9</v>
      </c>
    </row>
    <row r="2233" spans="1:39" ht="156" x14ac:dyDescent="0.3">
      <c r="A2233" t="s">
        <v>61</v>
      </c>
      <c r="B2233" t="s">
        <v>1056</v>
      </c>
      <c r="C2233" t="s">
        <v>1124</v>
      </c>
      <c r="D2233" t="s">
        <v>1138</v>
      </c>
      <c r="E2233" t="str">
        <f t="shared" si="238"/>
        <v>RAYYA SWA</v>
      </c>
      <c r="F2233" t="s">
        <v>61</v>
      </c>
      <c r="G2233" t="s">
        <v>21</v>
      </c>
      <c r="H2233" t="s">
        <v>21</v>
      </c>
      <c r="I2233" t="s">
        <v>22</v>
      </c>
      <c r="J2233" t="s">
        <v>23</v>
      </c>
      <c r="K2233" t="s">
        <v>24</v>
      </c>
      <c r="L2233" t="s">
        <v>25</v>
      </c>
      <c r="M2233" t="s">
        <v>25</v>
      </c>
      <c r="N2233" t="s">
        <v>38</v>
      </c>
      <c r="O2233" t="s">
        <v>25</v>
      </c>
      <c r="P2233" t="s">
        <v>21</v>
      </c>
      <c r="Q2233" t="s">
        <v>27</v>
      </c>
      <c r="R2233" t="s">
        <v>45</v>
      </c>
      <c r="S2233" t="s">
        <v>28</v>
      </c>
      <c r="T2233" t="s">
        <v>21</v>
      </c>
      <c r="U2233" t="s">
        <v>21</v>
      </c>
      <c r="V2233" t="s">
        <v>33</v>
      </c>
      <c r="W2233" s="2" t="s">
        <v>31</v>
      </c>
      <c r="Y2233">
        <f>IF(J2233=Legend!$B$3,0,IF(J2233=Legend!$B$4,1,IF(J2233=Legend!$B$5,2,0)))</f>
        <v>1</v>
      </c>
      <c r="Z2233">
        <f t="shared" si="239"/>
        <v>1</v>
      </c>
      <c r="AA2233">
        <f t="shared" si="240"/>
        <v>1</v>
      </c>
      <c r="AB2233">
        <f t="shared" si="241"/>
        <v>1</v>
      </c>
      <c r="AC2233">
        <f>IF(N2233=Legend!$D$3,3,IF(N2233=Legend!$D$4,2,IF(N2233=Legend!$D$5,1,0)))</f>
        <v>3</v>
      </c>
      <c r="AD2233">
        <f t="shared" si="242"/>
        <v>1</v>
      </c>
      <c r="AF2233">
        <f t="shared" si="243"/>
        <v>0</v>
      </c>
      <c r="AG2233">
        <f>IF(R2233=Legend!$F$3,3,IF(R2233=Legend!$F$4,2,IF(R2233=Legend!$F$5,1,0)))</f>
        <v>1</v>
      </c>
      <c r="AH2233">
        <f>IF(S2233=Legend!$F$3,3,IF(S2233=Legend!$F$4,2,IF(S2233=Legend!$F$5,1,0)))</f>
        <v>2</v>
      </c>
      <c r="AK2233">
        <f>IF(V2233=Legend!$H$3,3,IF(V2233=Legend!$H$4,2,IF(V2233=Legend!$H$5,1,0)))</f>
        <v>1</v>
      </c>
      <c r="AM2233">
        <f t="shared" si="244"/>
        <v>12</v>
      </c>
    </row>
    <row r="2234" spans="1:39" ht="109.2" x14ac:dyDescent="0.3">
      <c r="A2234" t="s">
        <v>52</v>
      </c>
      <c r="B2234" t="s">
        <v>932</v>
      </c>
      <c r="C2234" t="s">
        <v>949</v>
      </c>
      <c r="D2234" t="s">
        <v>954</v>
      </c>
      <c r="E2234" t="str">
        <f t="shared" si="238"/>
        <v>RED MM</v>
      </c>
      <c r="F2234" t="s">
        <v>52</v>
      </c>
      <c r="G2234" t="s">
        <v>21</v>
      </c>
      <c r="H2234" t="s">
        <v>21</v>
      </c>
      <c r="I2234" t="s">
        <v>22</v>
      </c>
      <c r="J2234" t="s">
        <v>35</v>
      </c>
      <c r="K2234" t="s">
        <v>47</v>
      </c>
      <c r="L2234" t="s">
        <v>21</v>
      </c>
      <c r="M2234" t="s">
        <v>25</v>
      </c>
      <c r="N2234" t="s">
        <v>28</v>
      </c>
      <c r="O2234" t="s">
        <v>21</v>
      </c>
      <c r="P2234" t="s">
        <v>21</v>
      </c>
      <c r="Q2234" t="s">
        <v>27</v>
      </c>
      <c r="R2234" t="s">
        <v>45</v>
      </c>
      <c r="S2234" t="s">
        <v>29</v>
      </c>
      <c r="T2234" t="s">
        <v>21</v>
      </c>
      <c r="U2234" t="s">
        <v>21</v>
      </c>
      <c r="V2234" t="s">
        <v>42</v>
      </c>
      <c r="W2234" s="2" t="s">
        <v>46</v>
      </c>
      <c r="Y2234">
        <f>IF(J2234=Legend!$B$3,0,IF(J2234=Legend!$B$4,1,IF(J2234=Legend!$B$5,2,0)))</f>
        <v>0</v>
      </c>
      <c r="Z2234">
        <f t="shared" si="239"/>
        <v>0</v>
      </c>
      <c r="AA2234">
        <f t="shared" si="240"/>
        <v>0</v>
      </c>
      <c r="AB2234">
        <f t="shared" si="241"/>
        <v>1</v>
      </c>
      <c r="AC2234">
        <f>IF(N2234=Legend!$D$3,3,IF(N2234=Legend!$D$4,2,IF(N2234=Legend!$D$5,1,0)))</f>
        <v>1</v>
      </c>
      <c r="AD2234">
        <f t="shared" si="242"/>
        <v>0</v>
      </c>
      <c r="AF2234">
        <f t="shared" si="243"/>
        <v>0</v>
      </c>
      <c r="AG2234">
        <f>IF(R2234=Legend!$F$3,3,IF(R2234=Legend!$F$4,2,IF(R2234=Legend!$F$5,1,0)))</f>
        <v>1</v>
      </c>
      <c r="AH2234">
        <f>IF(S2234=Legend!$F$3,3,IF(S2234=Legend!$F$4,2,IF(S2234=Legend!$F$5,1,0)))</f>
        <v>3</v>
      </c>
      <c r="AK2234">
        <f>IF(V2234=Legend!$H$3,3,IF(V2234=Legend!$H$4,2,IF(V2234=Legend!$H$5,1,0)))</f>
        <v>0</v>
      </c>
      <c r="AM2234">
        <f t="shared" si="244"/>
        <v>6</v>
      </c>
    </row>
    <row r="2235" spans="1:39" ht="140.4" x14ac:dyDescent="0.3">
      <c r="A2235" t="s">
        <v>73</v>
      </c>
      <c r="B2235" t="s">
        <v>162</v>
      </c>
      <c r="C2235" t="s">
        <v>274</v>
      </c>
      <c r="D2235" t="s">
        <v>290</v>
      </c>
      <c r="E2235" t="str">
        <f t="shared" si="238"/>
        <v>REDJO MM/SARTONO</v>
      </c>
      <c r="F2235" t="s">
        <v>20</v>
      </c>
      <c r="G2235" t="s">
        <v>21</v>
      </c>
      <c r="H2235" t="s">
        <v>21</v>
      </c>
      <c r="I2235" t="s">
        <v>22</v>
      </c>
      <c r="J2235" t="s">
        <v>23</v>
      </c>
      <c r="K2235" t="s">
        <v>24</v>
      </c>
      <c r="L2235" t="s">
        <v>25</v>
      </c>
      <c r="M2235" t="s">
        <v>25</v>
      </c>
      <c r="N2235" t="s">
        <v>28</v>
      </c>
      <c r="O2235" t="s">
        <v>25</v>
      </c>
      <c r="P2235" t="s">
        <v>21</v>
      </c>
      <c r="Q2235" t="s">
        <v>27</v>
      </c>
      <c r="R2235" t="s">
        <v>45</v>
      </c>
      <c r="S2235" t="s">
        <v>29</v>
      </c>
      <c r="T2235" t="s">
        <v>21</v>
      </c>
      <c r="U2235" t="s">
        <v>21</v>
      </c>
      <c r="V2235" t="s">
        <v>33</v>
      </c>
      <c r="W2235" s="2" t="s">
        <v>34</v>
      </c>
      <c r="Y2235">
        <f>IF(J2235=Legend!$B$3,0,IF(J2235=Legend!$B$4,1,IF(J2235=Legend!$B$5,2,0)))</f>
        <v>1</v>
      </c>
      <c r="Z2235">
        <f t="shared" si="239"/>
        <v>1</v>
      </c>
      <c r="AA2235">
        <f t="shared" si="240"/>
        <v>1</v>
      </c>
      <c r="AB2235">
        <f t="shared" si="241"/>
        <v>1</v>
      </c>
      <c r="AC2235">
        <f>IF(N2235=Legend!$D$3,3,IF(N2235=Legend!$D$4,2,IF(N2235=Legend!$D$5,1,0)))</f>
        <v>1</v>
      </c>
      <c r="AD2235">
        <f t="shared" si="242"/>
        <v>1</v>
      </c>
      <c r="AF2235">
        <f t="shared" si="243"/>
        <v>0</v>
      </c>
      <c r="AG2235">
        <f>IF(R2235=Legend!$F$3,3,IF(R2235=Legend!$F$4,2,IF(R2235=Legend!$F$5,1,0)))</f>
        <v>1</v>
      </c>
      <c r="AH2235">
        <f>IF(S2235=Legend!$F$3,3,IF(S2235=Legend!$F$4,2,IF(S2235=Legend!$F$5,1,0)))</f>
        <v>3</v>
      </c>
      <c r="AK2235">
        <f>IF(V2235=Legend!$H$3,3,IF(V2235=Legend!$H$4,2,IF(V2235=Legend!$H$5,1,0)))</f>
        <v>1</v>
      </c>
      <c r="AM2235">
        <f t="shared" si="244"/>
        <v>11</v>
      </c>
    </row>
    <row r="2236" spans="1:39" ht="109.2" x14ac:dyDescent="0.3">
      <c r="A2236" t="s">
        <v>43</v>
      </c>
      <c r="B2236" t="s">
        <v>1733</v>
      </c>
      <c r="C2236" t="s">
        <v>1859</v>
      </c>
      <c r="D2236" t="s">
        <v>3872</v>
      </c>
      <c r="E2236" t="str">
        <f t="shared" si="238"/>
        <v>REFA MART</v>
      </c>
      <c r="F2236" t="s">
        <v>43</v>
      </c>
      <c r="G2236" t="s">
        <v>21</v>
      </c>
      <c r="H2236" t="s">
        <v>21</v>
      </c>
      <c r="I2236" t="s">
        <v>22</v>
      </c>
      <c r="J2236" t="s">
        <v>35</v>
      </c>
      <c r="K2236" t="s">
        <v>24</v>
      </c>
      <c r="L2236" t="s">
        <v>25</v>
      </c>
      <c r="M2236" t="s">
        <v>25</v>
      </c>
      <c r="N2236" t="s">
        <v>26</v>
      </c>
      <c r="O2236" t="s">
        <v>25</v>
      </c>
      <c r="P2236" t="s">
        <v>21</v>
      </c>
      <c r="Q2236" t="s">
        <v>27</v>
      </c>
      <c r="R2236" t="s">
        <v>45</v>
      </c>
      <c r="S2236" t="s">
        <v>29</v>
      </c>
      <c r="T2236" t="s">
        <v>21</v>
      </c>
      <c r="U2236" t="s">
        <v>21</v>
      </c>
      <c r="V2236" t="s">
        <v>30</v>
      </c>
      <c r="W2236" s="2" t="s">
        <v>66</v>
      </c>
      <c r="Y2236">
        <f>IF(J2236=Legend!$B$3,0,IF(J2236=Legend!$B$4,1,IF(J2236=Legend!$B$5,2,0)))</f>
        <v>0</v>
      </c>
      <c r="Z2236">
        <f t="shared" si="239"/>
        <v>1</v>
      </c>
      <c r="AA2236">
        <f t="shared" si="240"/>
        <v>1</v>
      </c>
      <c r="AB2236">
        <f t="shared" si="241"/>
        <v>1</v>
      </c>
      <c r="AC2236">
        <f>IF(N2236=Legend!$D$3,3,IF(N2236=Legend!$D$4,2,IF(N2236=Legend!$D$5,1,0)))</f>
        <v>2</v>
      </c>
      <c r="AD2236">
        <f t="shared" si="242"/>
        <v>1</v>
      </c>
      <c r="AF2236">
        <f t="shared" si="243"/>
        <v>0</v>
      </c>
      <c r="AG2236">
        <f>IF(R2236=Legend!$F$3,3,IF(R2236=Legend!$F$4,2,IF(R2236=Legend!$F$5,1,0)))</f>
        <v>1</v>
      </c>
      <c r="AH2236">
        <f>IF(S2236=Legend!$F$3,3,IF(S2236=Legend!$F$4,2,IF(S2236=Legend!$F$5,1,0)))</f>
        <v>3</v>
      </c>
      <c r="AK2236">
        <f>IF(V2236=Legend!$H$3,3,IF(V2236=Legend!$H$4,2,IF(V2236=Legend!$H$5,1,0)))</f>
        <v>2</v>
      </c>
      <c r="AM2236">
        <f t="shared" si="244"/>
        <v>12</v>
      </c>
    </row>
    <row r="2237" spans="1:39" ht="140.4" x14ac:dyDescent="0.3">
      <c r="A2237" t="s">
        <v>83</v>
      </c>
      <c r="B2237" t="s">
        <v>3634</v>
      </c>
      <c r="C2237" t="s">
        <v>5011</v>
      </c>
      <c r="D2237" t="s">
        <v>5012</v>
      </c>
      <c r="E2237" t="str">
        <f t="shared" si="238"/>
        <v>REGE MART</v>
      </c>
      <c r="F2237" t="s">
        <v>83</v>
      </c>
      <c r="G2237" t="s">
        <v>21</v>
      </c>
      <c r="H2237" t="s">
        <v>21</v>
      </c>
      <c r="I2237" t="s">
        <v>22</v>
      </c>
      <c r="J2237" t="s">
        <v>23</v>
      </c>
      <c r="K2237" t="s">
        <v>24</v>
      </c>
      <c r="L2237" t="s">
        <v>25</v>
      </c>
      <c r="M2237" t="s">
        <v>25</v>
      </c>
      <c r="N2237" t="s">
        <v>26</v>
      </c>
      <c r="O2237" t="s">
        <v>25</v>
      </c>
      <c r="P2237" t="s">
        <v>21</v>
      </c>
      <c r="Q2237" t="s">
        <v>27</v>
      </c>
      <c r="R2237" t="s">
        <v>28</v>
      </c>
      <c r="S2237" t="s">
        <v>29</v>
      </c>
      <c r="T2237" t="s">
        <v>21</v>
      </c>
      <c r="U2237" t="s">
        <v>21</v>
      </c>
      <c r="V2237" t="s">
        <v>33</v>
      </c>
      <c r="W2237" s="2" t="s">
        <v>34</v>
      </c>
      <c r="Y2237">
        <f>IF(J2237=Legend!$B$3,0,IF(J2237=Legend!$B$4,1,IF(J2237=Legend!$B$5,2,0)))</f>
        <v>1</v>
      </c>
      <c r="Z2237">
        <f t="shared" si="239"/>
        <v>1</v>
      </c>
      <c r="AA2237">
        <f t="shared" si="240"/>
        <v>1</v>
      </c>
      <c r="AB2237">
        <f t="shared" si="241"/>
        <v>1</v>
      </c>
      <c r="AC2237">
        <f>IF(N2237=Legend!$D$3,3,IF(N2237=Legend!$D$4,2,IF(N2237=Legend!$D$5,1,0)))</f>
        <v>2</v>
      </c>
      <c r="AD2237">
        <f t="shared" si="242"/>
        <v>1</v>
      </c>
      <c r="AF2237">
        <f t="shared" si="243"/>
        <v>0</v>
      </c>
      <c r="AG2237">
        <f>IF(R2237=Legend!$F$3,3,IF(R2237=Legend!$F$4,2,IF(R2237=Legend!$F$5,1,0)))</f>
        <v>2</v>
      </c>
      <c r="AH2237">
        <f>IF(S2237=Legend!$F$3,3,IF(S2237=Legend!$F$4,2,IF(S2237=Legend!$F$5,1,0)))</f>
        <v>3</v>
      </c>
      <c r="AK2237">
        <f>IF(V2237=Legend!$H$3,3,IF(V2237=Legend!$H$4,2,IF(V2237=Legend!$H$5,1,0)))</f>
        <v>1</v>
      </c>
      <c r="AM2237">
        <f t="shared" si="244"/>
        <v>13</v>
      </c>
    </row>
    <row r="2238" spans="1:39" ht="140.4" x14ac:dyDescent="0.3">
      <c r="A2238" t="s">
        <v>70</v>
      </c>
      <c r="B2238" t="s">
        <v>174</v>
      </c>
      <c r="C2238" t="s">
        <v>3953</v>
      </c>
      <c r="D2238" t="s">
        <v>4280</v>
      </c>
      <c r="E2238" t="str">
        <f t="shared" si="238"/>
        <v>REGU</v>
      </c>
      <c r="F2238" t="s">
        <v>70</v>
      </c>
      <c r="G2238" t="s">
        <v>21</v>
      </c>
      <c r="H2238" t="s">
        <v>21</v>
      </c>
      <c r="I2238" t="s">
        <v>22</v>
      </c>
      <c r="J2238" t="s">
        <v>35</v>
      </c>
      <c r="K2238" t="s">
        <v>24</v>
      </c>
      <c r="L2238" t="s">
        <v>25</v>
      </c>
      <c r="M2238" t="s">
        <v>25</v>
      </c>
      <c r="N2238" t="s">
        <v>26</v>
      </c>
      <c r="O2238" t="s">
        <v>25</v>
      </c>
      <c r="P2238" t="s">
        <v>21</v>
      </c>
      <c r="Q2238" t="s">
        <v>27</v>
      </c>
      <c r="R2238" t="s">
        <v>45</v>
      </c>
      <c r="S2238" t="s">
        <v>29</v>
      </c>
      <c r="T2238" t="s">
        <v>21</v>
      </c>
      <c r="U2238" t="s">
        <v>21</v>
      </c>
      <c r="V2238" t="s">
        <v>42</v>
      </c>
      <c r="W2238" s="2" t="s">
        <v>34</v>
      </c>
      <c r="Y2238">
        <f>IF(J2238=Legend!$B$3,0,IF(J2238=Legend!$B$4,1,IF(J2238=Legend!$B$5,2,0)))</f>
        <v>0</v>
      </c>
      <c r="Z2238">
        <f t="shared" si="239"/>
        <v>1</v>
      </c>
      <c r="AA2238">
        <f t="shared" si="240"/>
        <v>1</v>
      </c>
      <c r="AB2238">
        <f t="shared" si="241"/>
        <v>1</v>
      </c>
      <c r="AC2238">
        <f>IF(N2238=Legend!$D$3,3,IF(N2238=Legend!$D$4,2,IF(N2238=Legend!$D$5,1,0)))</f>
        <v>2</v>
      </c>
      <c r="AD2238">
        <f t="shared" si="242"/>
        <v>1</v>
      </c>
      <c r="AF2238">
        <f t="shared" si="243"/>
        <v>0</v>
      </c>
      <c r="AG2238">
        <f>IF(R2238=Legend!$F$3,3,IF(R2238=Legend!$F$4,2,IF(R2238=Legend!$F$5,1,0)))</f>
        <v>1</v>
      </c>
      <c r="AH2238">
        <f>IF(S2238=Legend!$F$3,3,IF(S2238=Legend!$F$4,2,IF(S2238=Legend!$F$5,1,0)))</f>
        <v>3</v>
      </c>
      <c r="AK2238">
        <f>IF(V2238=Legend!$H$3,3,IF(V2238=Legend!$H$4,2,IF(V2238=Legend!$H$5,1,0)))</f>
        <v>0</v>
      </c>
      <c r="AM2238">
        <f t="shared" si="244"/>
        <v>10</v>
      </c>
    </row>
    <row r="2239" spans="1:39" ht="109.2" x14ac:dyDescent="0.3">
      <c r="A2239" t="s">
        <v>40</v>
      </c>
      <c r="B2239" t="s">
        <v>963</v>
      </c>
      <c r="C2239" t="s">
        <v>3369</v>
      </c>
      <c r="D2239" t="s">
        <v>3370</v>
      </c>
      <c r="E2239" t="str">
        <f t="shared" si="238"/>
        <v>REHAN (JL. JUNJUNG BUIH)/ LAHMUDIN</v>
      </c>
      <c r="F2239" t="s">
        <v>40</v>
      </c>
      <c r="G2239" t="s">
        <v>21</v>
      </c>
      <c r="H2239" t="s">
        <v>21</v>
      </c>
      <c r="I2239" t="s">
        <v>22</v>
      </c>
      <c r="J2239" t="s">
        <v>35</v>
      </c>
      <c r="K2239" t="s">
        <v>24</v>
      </c>
      <c r="L2239" t="s">
        <v>25</v>
      </c>
      <c r="M2239" t="s">
        <v>21</v>
      </c>
      <c r="N2239" t="s">
        <v>28</v>
      </c>
      <c r="O2239" t="s">
        <v>21</v>
      </c>
      <c r="P2239" t="s">
        <v>21</v>
      </c>
      <c r="Q2239" s="2" t="s">
        <v>131</v>
      </c>
      <c r="R2239" t="s">
        <v>45</v>
      </c>
      <c r="S2239" t="s">
        <v>47</v>
      </c>
      <c r="T2239" t="s">
        <v>21</v>
      </c>
      <c r="U2239" t="s">
        <v>21</v>
      </c>
      <c r="V2239" t="s">
        <v>33</v>
      </c>
      <c r="W2239" s="2" t="s">
        <v>91</v>
      </c>
      <c r="Y2239">
        <f>IF(J2239=Legend!$B$3,0,IF(J2239=Legend!$B$4,1,IF(J2239=Legend!$B$5,2,0)))</f>
        <v>0</v>
      </c>
      <c r="Z2239">
        <f t="shared" si="239"/>
        <v>1</v>
      </c>
      <c r="AA2239">
        <f t="shared" si="240"/>
        <v>1</v>
      </c>
      <c r="AB2239">
        <f t="shared" si="241"/>
        <v>0</v>
      </c>
      <c r="AC2239">
        <f>IF(N2239=Legend!$D$3,3,IF(N2239=Legend!$D$4,2,IF(N2239=Legend!$D$5,1,0)))</f>
        <v>1</v>
      </c>
      <c r="AD2239">
        <f t="shared" si="242"/>
        <v>0</v>
      </c>
      <c r="AF2239">
        <f t="shared" si="243"/>
        <v>2</v>
      </c>
      <c r="AG2239">
        <f>IF(R2239=Legend!$F$3,3,IF(R2239=Legend!$F$4,2,IF(R2239=Legend!$F$5,1,0)))</f>
        <v>1</v>
      </c>
      <c r="AH2239">
        <f>IF(S2239=Legend!$F$3,3,IF(S2239=Legend!$F$4,2,IF(S2239=Legend!$F$5,1,0)))</f>
        <v>0</v>
      </c>
      <c r="AK2239">
        <f>IF(V2239=Legend!$H$3,3,IF(V2239=Legend!$H$4,2,IF(V2239=Legend!$H$5,1,0)))</f>
        <v>1</v>
      </c>
      <c r="AM2239">
        <f t="shared" si="244"/>
        <v>7</v>
      </c>
    </row>
    <row r="2240" spans="1:39" ht="31.2" x14ac:dyDescent="0.3">
      <c r="A2240" t="s">
        <v>32</v>
      </c>
      <c r="B2240" t="s">
        <v>1733</v>
      </c>
      <c r="C2240" t="s">
        <v>1958</v>
      </c>
      <c r="D2240" t="s">
        <v>1993</v>
      </c>
      <c r="E2240" t="str">
        <f t="shared" si="238"/>
        <v>REHAN / CINNONG JL</v>
      </c>
      <c r="F2240" t="s">
        <v>32</v>
      </c>
      <c r="G2240" t="s">
        <v>21</v>
      </c>
      <c r="H2240" t="s">
        <v>21</v>
      </c>
      <c r="I2240" t="s">
        <v>22</v>
      </c>
      <c r="J2240" t="s">
        <v>35</v>
      </c>
      <c r="K2240" t="s">
        <v>24</v>
      </c>
      <c r="L2240" t="s">
        <v>21</v>
      </c>
      <c r="M2240" t="s">
        <v>21</v>
      </c>
      <c r="N2240" t="s">
        <v>47</v>
      </c>
      <c r="O2240" t="s">
        <v>21</v>
      </c>
      <c r="P2240" t="s">
        <v>21</v>
      </c>
      <c r="Q2240" t="s">
        <v>60</v>
      </c>
      <c r="R2240" t="s">
        <v>45</v>
      </c>
      <c r="S2240" t="s">
        <v>47</v>
      </c>
      <c r="T2240" t="s">
        <v>21</v>
      </c>
      <c r="U2240" t="s">
        <v>21</v>
      </c>
      <c r="V2240" t="s">
        <v>42</v>
      </c>
      <c r="W2240" s="18" t="s">
        <v>63</v>
      </c>
      <c r="Y2240">
        <f>IF(J2240=Legend!$B$3,0,IF(J2240=Legend!$B$4,1,IF(J2240=Legend!$B$5,2,0)))</f>
        <v>0</v>
      </c>
      <c r="Z2240">
        <f t="shared" si="239"/>
        <v>1</v>
      </c>
      <c r="AA2240">
        <f t="shared" si="240"/>
        <v>0</v>
      </c>
      <c r="AB2240">
        <f t="shared" si="241"/>
        <v>0</v>
      </c>
      <c r="AC2240">
        <f>IF(N2240=Legend!$D$3,3,IF(N2240=Legend!$D$4,2,IF(N2240=Legend!$D$5,1,0)))</f>
        <v>0</v>
      </c>
      <c r="AD2240">
        <f t="shared" si="242"/>
        <v>0</v>
      </c>
      <c r="AF2240">
        <f t="shared" si="243"/>
        <v>2</v>
      </c>
      <c r="AG2240">
        <f>IF(R2240=Legend!$F$3,3,IF(R2240=Legend!$F$4,2,IF(R2240=Legend!$F$5,1,0)))</f>
        <v>1</v>
      </c>
      <c r="AH2240">
        <f>IF(S2240=Legend!$F$3,3,IF(S2240=Legend!$F$4,2,IF(S2240=Legend!$F$5,1,0)))</f>
        <v>0</v>
      </c>
      <c r="AK2240">
        <f>IF(V2240=Legend!$H$3,3,IF(V2240=Legend!$H$4,2,IF(V2240=Legend!$H$5,1,0)))</f>
        <v>0</v>
      </c>
      <c r="AM2240">
        <f t="shared" si="244"/>
        <v>4</v>
      </c>
    </row>
    <row r="2241" spans="1:39" ht="140.4" x14ac:dyDescent="0.3">
      <c r="A2241" t="s">
        <v>36</v>
      </c>
      <c r="B2241" t="s">
        <v>174</v>
      </c>
      <c r="C2241" t="s">
        <v>2097</v>
      </c>
      <c r="D2241" t="s">
        <v>2709</v>
      </c>
      <c r="E2241" t="str">
        <f t="shared" si="238"/>
        <v>REJEKI</v>
      </c>
      <c r="F2241" t="s">
        <v>36</v>
      </c>
      <c r="G2241" t="s">
        <v>21</v>
      </c>
      <c r="H2241" t="s">
        <v>21</v>
      </c>
      <c r="I2241" t="s">
        <v>22</v>
      </c>
      <c r="J2241" t="s">
        <v>23</v>
      </c>
      <c r="K2241" t="s">
        <v>24</v>
      </c>
      <c r="L2241" t="s">
        <v>25</v>
      </c>
      <c r="M2241" t="s">
        <v>25</v>
      </c>
      <c r="N2241" t="s">
        <v>38</v>
      </c>
      <c r="O2241" t="s">
        <v>25</v>
      </c>
      <c r="P2241" t="s">
        <v>21</v>
      </c>
      <c r="Q2241" t="s">
        <v>72</v>
      </c>
      <c r="R2241" t="s">
        <v>29</v>
      </c>
      <c r="S2241" t="s">
        <v>29</v>
      </c>
      <c r="T2241" t="s">
        <v>21</v>
      </c>
      <c r="U2241" t="s">
        <v>21</v>
      </c>
      <c r="V2241" t="s">
        <v>42</v>
      </c>
      <c r="W2241" s="2" t="s">
        <v>34</v>
      </c>
      <c r="Y2241">
        <f>IF(J2241=Legend!$B$3,0,IF(J2241=Legend!$B$4,1,IF(J2241=Legend!$B$5,2,0)))</f>
        <v>1</v>
      </c>
      <c r="Z2241">
        <f t="shared" si="239"/>
        <v>1</v>
      </c>
      <c r="AA2241">
        <f t="shared" si="240"/>
        <v>1</v>
      </c>
      <c r="AB2241">
        <f t="shared" si="241"/>
        <v>1</v>
      </c>
      <c r="AC2241">
        <f>IF(N2241=Legend!$D$3,3,IF(N2241=Legend!$D$4,2,IF(N2241=Legend!$D$5,1,0)))</f>
        <v>3</v>
      </c>
      <c r="AD2241">
        <f t="shared" si="242"/>
        <v>1</v>
      </c>
      <c r="AF2241">
        <f t="shared" si="243"/>
        <v>2</v>
      </c>
      <c r="AG2241">
        <f>IF(R2241=Legend!$F$3,3,IF(R2241=Legend!$F$4,2,IF(R2241=Legend!$F$5,1,0)))</f>
        <v>3</v>
      </c>
      <c r="AH2241">
        <f>IF(S2241=Legend!$F$3,3,IF(S2241=Legend!$F$4,2,IF(S2241=Legend!$F$5,1,0)))</f>
        <v>3</v>
      </c>
      <c r="AK2241">
        <f>IF(V2241=Legend!$H$3,3,IF(V2241=Legend!$H$4,2,IF(V2241=Legend!$H$5,1,0)))</f>
        <v>0</v>
      </c>
      <c r="AM2241">
        <f t="shared" si="244"/>
        <v>16</v>
      </c>
    </row>
    <row r="2242" spans="1:39" ht="140.4" x14ac:dyDescent="0.3">
      <c r="A2242" t="s">
        <v>59</v>
      </c>
      <c r="B2242" t="s">
        <v>807</v>
      </c>
      <c r="C2242" t="s">
        <v>808</v>
      </c>
      <c r="D2242" t="s">
        <v>3577</v>
      </c>
      <c r="E2242" t="str">
        <f t="shared" si="238"/>
        <v>REJEKI BERSAMA</v>
      </c>
      <c r="F2242" t="s">
        <v>59</v>
      </c>
      <c r="G2242" t="s">
        <v>21</v>
      </c>
      <c r="H2242" t="s">
        <v>21</v>
      </c>
      <c r="I2242" t="s">
        <v>54</v>
      </c>
      <c r="J2242" t="s">
        <v>23</v>
      </c>
      <c r="K2242" t="s">
        <v>24</v>
      </c>
      <c r="L2242" t="s">
        <v>25</v>
      </c>
      <c r="M2242" t="s">
        <v>25</v>
      </c>
      <c r="N2242" t="s">
        <v>38</v>
      </c>
      <c r="O2242" t="s">
        <v>25</v>
      </c>
      <c r="P2242" t="s">
        <v>21</v>
      </c>
      <c r="Q2242" t="s">
        <v>27</v>
      </c>
      <c r="R2242" t="s">
        <v>28</v>
      </c>
      <c r="S2242" t="s">
        <v>29</v>
      </c>
      <c r="T2242" t="s">
        <v>21</v>
      </c>
      <c r="U2242" t="s">
        <v>21</v>
      </c>
      <c r="V2242" t="s">
        <v>33</v>
      </c>
      <c r="W2242" s="2" t="s">
        <v>34</v>
      </c>
      <c r="Y2242">
        <f>IF(J2242=Legend!$B$3,0,IF(J2242=Legend!$B$4,1,IF(J2242=Legend!$B$5,2,0)))</f>
        <v>1</v>
      </c>
      <c r="Z2242">
        <f t="shared" si="239"/>
        <v>1</v>
      </c>
      <c r="AA2242">
        <f t="shared" si="240"/>
        <v>1</v>
      </c>
      <c r="AB2242">
        <f t="shared" si="241"/>
        <v>1</v>
      </c>
      <c r="AC2242">
        <f>IF(N2242=Legend!$D$3,3,IF(N2242=Legend!$D$4,2,IF(N2242=Legend!$D$5,1,0)))</f>
        <v>3</v>
      </c>
      <c r="AD2242">
        <f t="shared" si="242"/>
        <v>1</v>
      </c>
      <c r="AF2242">
        <f t="shared" si="243"/>
        <v>0</v>
      </c>
      <c r="AG2242">
        <f>IF(R2242=Legend!$F$3,3,IF(R2242=Legend!$F$4,2,IF(R2242=Legend!$F$5,1,0)))</f>
        <v>2</v>
      </c>
      <c r="AH2242">
        <f>IF(S2242=Legend!$F$3,3,IF(S2242=Legend!$F$4,2,IF(S2242=Legend!$F$5,1,0)))</f>
        <v>3</v>
      </c>
      <c r="AK2242">
        <f>IF(V2242=Legend!$H$3,3,IF(V2242=Legend!$H$4,2,IF(V2242=Legend!$H$5,1,0)))</f>
        <v>1</v>
      </c>
      <c r="AM2242">
        <f t="shared" si="244"/>
        <v>14</v>
      </c>
    </row>
    <row r="2243" spans="1:39" ht="140.4" x14ac:dyDescent="0.3">
      <c r="A2243" t="s">
        <v>49</v>
      </c>
      <c r="B2243" t="s">
        <v>174</v>
      </c>
      <c r="C2243" t="s">
        <v>223</v>
      </c>
      <c r="D2243" t="s">
        <v>1421</v>
      </c>
      <c r="E2243" t="str">
        <f t="shared" si="238"/>
        <v>REJEKI SWALAYAN (SAMPANG)</v>
      </c>
      <c r="F2243" t="s">
        <v>49</v>
      </c>
      <c r="G2243" t="s">
        <v>21</v>
      </c>
      <c r="H2243" t="s">
        <v>21</v>
      </c>
      <c r="I2243" t="s">
        <v>50</v>
      </c>
      <c r="J2243" t="s">
        <v>23</v>
      </c>
      <c r="K2243" t="s">
        <v>24</v>
      </c>
      <c r="L2243" t="s">
        <v>25</v>
      </c>
      <c r="M2243" t="s">
        <v>25</v>
      </c>
      <c r="N2243" t="s">
        <v>26</v>
      </c>
      <c r="O2243" t="s">
        <v>25</v>
      </c>
      <c r="P2243" t="s">
        <v>21</v>
      </c>
      <c r="Q2243" t="s">
        <v>72</v>
      </c>
      <c r="R2243" t="s">
        <v>28</v>
      </c>
      <c r="S2243" t="s">
        <v>29</v>
      </c>
      <c r="T2243" t="s">
        <v>21</v>
      </c>
      <c r="U2243" t="s">
        <v>21</v>
      </c>
      <c r="V2243" t="s">
        <v>30</v>
      </c>
      <c r="W2243" s="2" t="s">
        <v>34</v>
      </c>
      <c r="Y2243">
        <f>IF(J2243=Legend!$B$3,0,IF(J2243=Legend!$B$4,1,IF(J2243=Legend!$B$5,2,0)))</f>
        <v>1</v>
      </c>
      <c r="Z2243">
        <f t="shared" si="239"/>
        <v>1</v>
      </c>
      <c r="AA2243">
        <f t="shared" si="240"/>
        <v>1</v>
      </c>
      <c r="AB2243">
        <f t="shared" si="241"/>
        <v>1</v>
      </c>
      <c r="AC2243">
        <f>IF(N2243=Legend!$D$3,3,IF(N2243=Legend!$D$4,2,IF(N2243=Legend!$D$5,1,0)))</f>
        <v>2</v>
      </c>
      <c r="AD2243">
        <f t="shared" si="242"/>
        <v>1</v>
      </c>
      <c r="AF2243">
        <f t="shared" si="243"/>
        <v>2</v>
      </c>
      <c r="AG2243">
        <f>IF(R2243=Legend!$F$3,3,IF(R2243=Legend!$F$4,2,IF(R2243=Legend!$F$5,1,0)))</f>
        <v>2</v>
      </c>
      <c r="AH2243">
        <f>IF(S2243=Legend!$F$3,3,IF(S2243=Legend!$F$4,2,IF(S2243=Legend!$F$5,1,0)))</f>
        <v>3</v>
      </c>
      <c r="AK2243">
        <f>IF(V2243=Legend!$H$3,3,IF(V2243=Legend!$H$4,2,IF(V2243=Legend!$H$5,1,0)))</f>
        <v>2</v>
      </c>
      <c r="AM2243">
        <f t="shared" si="244"/>
        <v>16</v>
      </c>
    </row>
    <row r="2244" spans="1:39" ht="140.4" x14ac:dyDescent="0.3">
      <c r="A2244" t="s">
        <v>56</v>
      </c>
      <c r="B2244" t="s">
        <v>174</v>
      </c>
      <c r="C2244" t="s">
        <v>2152</v>
      </c>
      <c r="D2244" t="s">
        <v>2264</v>
      </c>
      <c r="E2244" t="str">
        <f t="shared" si="238"/>
        <v>REJO MAKMUR</v>
      </c>
      <c r="F2244" t="s">
        <v>56</v>
      </c>
      <c r="G2244" t="s">
        <v>21</v>
      </c>
      <c r="H2244" t="s">
        <v>21</v>
      </c>
      <c r="I2244" t="s">
        <v>54</v>
      </c>
      <c r="J2244" t="s">
        <v>23</v>
      </c>
      <c r="K2244" t="s">
        <v>24</v>
      </c>
      <c r="L2244" t="s">
        <v>25</v>
      </c>
      <c r="M2244" t="s">
        <v>25</v>
      </c>
      <c r="N2244" t="s">
        <v>26</v>
      </c>
      <c r="O2244" t="s">
        <v>25</v>
      </c>
      <c r="P2244" t="s">
        <v>21</v>
      </c>
      <c r="Q2244" t="s">
        <v>27</v>
      </c>
      <c r="R2244" t="s">
        <v>28</v>
      </c>
      <c r="S2244" t="s">
        <v>29</v>
      </c>
      <c r="T2244" t="s">
        <v>21</v>
      </c>
      <c r="U2244" t="s">
        <v>21</v>
      </c>
      <c r="V2244" t="s">
        <v>33</v>
      </c>
      <c r="W2244" s="2" t="s">
        <v>34</v>
      </c>
      <c r="Y2244">
        <f>IF(J2244=Legend!$B$3,0,IF(J2244=Legend!$B$4,1,IF(J2244=Legend!$B$5,2,0)))</f>
        <v>1</v>
      </c>
      <c r="Z2244">
        <f t="shared" si="239"/>
        <v>1</v>
      </c>
      <c r="AA2244">
        <f t="shared" si="240"/>
        <v>1</v>
      </c>
      <c r="AB2244">
        <f t="shared" si="241"/>
        <v>1</v>
      </c>
      <c r="AC2244">
        <f>IF(N2244=Legend!$D$3,3,IF(N2244=Legend!$D$4,2,IF(N2244=Legend!$D$5,1,0)))</f>
        <v>2</v>
      </c>
      <c r="AD2244">
        <f t="shared" si="242"/>
        <v>1</v>
      </c>
      <c r="AF2244">
        <f t="shared" si="243"/>
        <v>0</v>
      </c>
      <c r="AG2244">
        <f>IF(R2244=Legend!$F$3,3,IF(R2244=Legend!$F$4,2,IF(R2244=Legend!$F$5,1,0)))</f>
        <v>2</v>
      </c>
      <c r="AH2244">
        <f>IF(S2244=Legend!$F$3,3,IF(S2244=Legend!$F$4,2,IF(S2244=Legend!$F$5,1,0)))</f>
        <v>3</v>
      </c>
      <c r="AK2244">
        <f>IF(V2244=Legend!$H$3,3,IF(V2244=Legend!$H$4,2,IF(V2244=Legend!$H$5,1,0)))</f>
        <v>1</v>
      </c>
      <c r="AM2244">
        <f t="shared" si="244"/>
        <v>13</v>
      </c>
    </row>
    <row r="2245" spans="1:39" ht="93.6" x14ac:dyDescent="0.3">
      <c r="A2245" t="s">
        <v>19</v>
      </c>
      <c r="B2245" t="s">
        <v>174</v>
      </c>
      <c r="C2245" t="s">
        <v>177</v>
      </c>
      <c r="D2245" t="s">
        <v>198</v>
      </c>
      <c r="E2245" t="str">
        <f t="shared" ref="E2245:E2308" si="245">TRIM(D2245)</f>
        <v>REMAJA (BANGKALAN)</v>
      </c>
      <c r="F2245" t="s">
        <v>19</v>
      </c>
      <c r="G2245" t="s">
        <v>21</v>
      </c>
      <c r="H2245" t="s">
        <v>21</v>
      </c>
      <c r="I2245" t="s">
        <v>22</v>
      </c>
      <c r="J2245" t="s">
        <v>35</v>
      </c>
      <c r="K2245" t="s">
        <v>47</v>
      </c>
      <c r="L2245" t="s">
        <v>21</v>
      </c>
      <c r="M2245" t="s">
        <v>21</v>
      </c>
      <c r="N2245" t="s">
        <v>47</v>
      </c>
      <c r="O2245" t="s">
        <v>21</v>
      </c>
      <c r="P2245" t="s">
        <v>21</v>
      </c>
      <c r="Q2245" t="s">
        <v>27</v>
      </c>
      <c r="R2245" t="s">
        <v>45</v>
      </c>
      <c r="S2245" t="s">
        <v>28</v>
      </c>
      <c r="T2245" t="s">
        <v>21</v>
      </c>
      <c r="U2245" t="s">
        <v>21</v>
      </c>
      <c r="V2245" t="s">
        <v>42</v>
      </c>
      <c r="W2245" s="2" t="s">
        <v>51</v>
      </c>
      <c r="Y2245">
        <f>IF(J2245=Legend!$B$3,0,IF(J2245=Legend!$B$4,1,IF(J2245=Legend!$B$5,2,0)))</f>
        <v>0</v>
      </c>
      <c r="Z2245">
        <f t="shared" ref="Z2245:Z2308" si="246">IF(K2245="Ada",1,0)</f>
        <v>0</v>
      </c>
      <c r="AA2245">
        <f t="shared" ref="AA2245:AA2308" si="247">IF(L2245="Ya",1,0)</f>
        <v>0</v>
      </c>
      <c r="AB2245">
        <f t="shared" ref="AB2245:AB2308" si="248">IF(M2245="Ya",1,0)</f>
        <v>0</v>
      </c>
      <c r="AC2245">
        <f>IF(N2245=Legend!$D$3,3,IF(N2245=Legend!$D$4,2,IF(N2245=Legend!$D$5,1,0)))</f>
        <v>0</v>
      </c>
      <c r="AD2245">
        <f t="shared" ref="AD2245:AD2308" si="249">IF(O2245="Ya",1,0)</f>
        <v>0</v>
      </c>
      <c r="AF2245">
        <f t="shared" ref="AF2245:AF2308" si="250">IF(Q2245="Tidak ber-mitra",0,2)</f>
        <v>0</v>
      </c>
      <c r="AG2245">
        <f>IF(R2245=Legend!$F$3,3,IF(R2245=Legend!$F$4,2,IF(R2245=Legend!$F$5,1,0)))</f>
        <v>1</v>
      </c>
      <c r="AH2245">
        <f>IF(S2245=Legend!$F$3,3,IF(S2245=Legend!$F$4,2,IF(S2245=Legend!$F$5,1,0)))</f>
        <v>2</v>
      </c>
      <c r="AK2245">
        <f>IF(V2245=Legend!$H$3,3,IF(V2245=Legend!$H$4,2,IF(V2245=Legend!$H$5,1,0)))</f>
        <v>0</v>
      </c>
      <c r="AM2245">
        <f t="shared" ref="AM2245:AM2308" si="251">SUM(Y2245:AL2245)</f>
        <v>3</v>
      </c>
    </row>
    <row r="2246" spans="1:39" ht="140.4" x14ac:dyDescent="0.3">
      <c r="A2246" t="s">
        <v>49</v>
      </c>
      <c r="B2246" t="s">
        <v>174</v>
      </c>
      <c r="C2246" t="s">
        <v>1376</v>
      </c>
      <c r="D2246" t="s">
        <v>1509</v>
      </c>
      <c r="E2246" t="str">
        <f t="shared" si="245"/>
        <v>REMAJA JAYA (SUMENEP)</v>
      </c>
      <c r="F2246" t="s">
        <v>49</v>
      </c>
      <c r="G2246" t="s">
        <v>21</v>
      </c>
      <c r="H2246" t="s">
        <v>21</v>
      </c>
      <c r="I2246" t="s">
        <v>22</v>
      </c>
      <c r="J2246" t="s">
        <v>35</v>
      </c>
      <c r="K2246" t="s">
        <v>24</v>
      </c>
      <c r="L2246" t="s">
        <v>21</v>
      </c>
      <c r="M2246" t="s">
        <v>25</v>
      </c>
      <c r="N2246" t="s">
        <v>26</v>
      </c>
      <c r="O2246" t="s">
        <v>25</v>
      </c>
      <c r="P2246" t="s">
        <v>21</v>
      </c>
      <c r="Q2246" t="s">
        <v>27</v>
      </c>
      <c r="R2246" t="s">
        <v>45</v>
      </c>
      <c r="S2246" t="s">
        <v>45</v>
      </c>
      <c r="T2246" t="s">
        <v>21</v>
      </c>
      <c r="U2246" t="s">
        <v>21</v>
      </c>
      <c r="V2246" t="s">
        <v>33</v>
      </c>
      <c r="W2246" s="2" t="s">
        <v>34</v>
      </c>
      <c r="Y2246">
        <f>IF(J2246=Legend!$B$3,0,IF(J2246=Legend!$B$4,1,IF(J2246=Legend!$B$5,2,0)))</f>
        <v>0</v>
      </c>
      <c r="Z2246">
        <f t="shared" si="246"/>
        <v>1</v>
      </c>
      <c r="AA2246">
        <f t="shared" si="247"/>
        <v>0</v>
      </c>
      <c r="AB2246">
        <f t="shared" si="248"/>
        <v>1</v>
      </c>
      <c r="AC2246">
        <f>IF(N2246=Legend!$D$3,3,IF(N2246=Legend!$D$4,2,IF(N2246=Legend!$D$5,1,0)))</f>
        <v>2</v>
      </c>
      <c r="AD2246">
        <f t="shared" si="249"/>
        <v>1</v>
      </c>
      <c r="AF2246">
        <f t="shared" si="250"/>
        <v>0</v>
      </c>
      <c r="AG2246">
        <f>IF(R2246=Legend!$F$3,3,IF(R2246=Legend!$F$4,2,IF(R2246=Legend!$F$5,1,0)))</f>
        <v>1</v>
      </c>
      <c r="AH2246">
        <f>IF(S2246=Legend!$F$3,3,IF(S2246=Legend!$F$4,2,IF(S2246=Legend!$F$5,1,0)))</f>
        <v>1</v>
      </c>
      <c r="AK2246">
        <f>IF(V2246=Legend!$H$3,3,IF(V2246=Legend!$H$4,2,IF(V2246=Legend!$H$5,1,0)))</f>
        <v>1</v>
      </c>
      <c r="AM2246">
        <f t="shared" si="251"/>
        <v>8</v>
      </c>
    </row>
    <row r="2247" spans="1:39" ht="156" x14ac:dyDescent="0.3">
      <c r="A2247" t="s">
        <v>73</v>
      </c>
      <c r="B2247" t="s">
        <v>162</v>
      </c>
      <c r="C2247" t="s">
        <v>359</v>
      </c>
      <c r="D2247" t="s">
        <v>374</v>
      </c>
      <c r="E2247" t="str">
        <f t="shared" si="245"/>
        <v>REMAJA JAYA/SAYUDININGSIH</v>
      </c>
      <c r="F2247" t="s">
        <v>49</v>
      </c>
      <c r="G2247" t="s">
        <v>21</v>
      </c>
      <c r="H2247" t="s">
        <v>21</v>
      </c>
      <c r="I2247" t="s">
        <v>22</v>
      </c>
      <c r="J2247" t="s">
        <v>35</v>
      </c>
      <c r="K2247" t="s">
        <v>24</v>
      </c>
      <c r="L2247" t="s">
        <v>21</v>
      </c>
      <c r="M2247" t="s">
        <v>25</v>
      </c>
      <c r="N2247" t="s">
        <v>28</v>
      </c>
      <c r="O2247" t="s">
        <v>25</v>
      </c>
      <c r="P2247" t="s">
        <v>21</v>
      </c>
      <c r="Q2247" t="s">
        <v>27</v>
      </c>
      <c r="R2247" t="s">
        <v>45</v>
      </c>
      <c r="S2247" t="s">
        <v>29</v>
      </c>
      <c r="T2247" t="s">
        <v>21</v>
      </c>
      <c r="U2247" t="s">
        <v>21</v>
      </c>
      <c r="V2247" t="s">
        <v>42</v>
      </c>
      <c r="W2247" s="2" t="s">
        <v>31</v>
      </c>
      <c r="Y2247">
        <f>IF(J2247=Legend!$B$3,0,IF(J2247=Legend!$B$4,1,IF(J2247=Legend!$B$5,2,0)))</f>
        <v>0</v>
      </c>
      <c r="Z2247">
        <f t="shared" si="246"/>
        <v>1</v>
      </c>
      <c r="AA2247">
        <f t="shared" si="247"/>
        <v>0</v>
      </c>
      <c r="AB2247">
        <f t="shared" si="248"/>
        <v>1</v>
      </c>
      <c r="AC2247">
        <f>IF(N2247=Legend!$D$3,3,IF(N2247=Legend!$D$4,2,IF(N2247=Legend!$D$5,1,0)))</f>
        <v>1</v>
      </c>
      <c r="AD2247">
        <f t="shared" si="249"/>
        <v>1</v>
      </c>
      <c r="AF2247">
        <f t="shared" si="250"/>
        <v>0</v>
      </c>
      <c r="AG2247">
        <f>IF(R2247=Legend!$F$3,3,IF(R2247=Legend!$F$4,2,IF(R2247=Legend!$F$5,1,0)))</f>
        <v>1</v>
      </c>
      <c r="AH2247">
        <f>IF(S2247=Legend!$F$3,3,IF(S2247=Legend!$F$4,2,IF(S2247=Legend!$F$5,1,0)))</f>
        <v>3</v>
      </c>
      <c r="AK2247">
        <f>IF(V2247=Legend!$H$3,3,IF(V2247=Legend!$H$4,2,IF(V2247=Legend!$H$5,1,0)))</f>
        <v>0</v>
      </c>
      <c r="AM2247">
        <f t="shared" si="251"/>
        <v>8</v>
      </c>
    </row>
    <row r="2248" spans="1:39" ht="140.4" x14ac:dyDescent="0.3">
      <c r="A2248" t="s">
        <v>43</v>
      </c>
      <c r="B2248" t="s">
        <v>174</v>
      </c>
      <c r="C2248" t="s">
        <v>175</v>
      </c>
      <c r="D2248" t="s">
        <v>3939</v>
      </c>
      <c r="E2248" t="str">
        <f t="shared" si="245"/>
        <v>RENY EXPRESS</v>
      </c>
      <c r="F2248" t="s">
        <v>43</v>
      </c>
      <c r="G2248" t="s">
        <v>21</v>
      </c>
      <c r="H2248" t="s">
        <v>21</v>
      </c>
      <c r="I2248" t="s">
        <v>22</v>
      </c>
      <c r="J2248" t="s">
        <v>35</v>
      </c>
      <c r="K2248" t="s">
        <v>24</v>
      </c>
      <c r="L2248" t="s">
        <v>25</v>
      </c>
      <c r="M2248" t="s">
        <v>25</v>
      </c>
      <c r="N2248" t="s">
        <v>38</v>
      </c>
      <c r="O2248" t="s">
        <v>25</v>
      </c>
      <c r="P2248" t="s">
        <v>21</v>
      </c>
      <c r="Q2248" t="s">
        <v>27</v>
      </c>
      <c r="R2248" t="s">
        <v>28</v>
      </c>
      <c r="S2248" t="s">
        <v>29</v>
      </c>
      <c r="T2248" t="s">
        <v>21</v>
      </c>
      <c r="U2248" t="s">
        <v>21</v>
      </c>
      <c r="V2248" t="s">
        <v>75</v>
      </c>
      <c r="W2248" s="2" t="s">
        <v>34</v>
      </c>
      <c r="Y2248">
        <f>IF(J2248=Legend!$B$3,0,IF(J2248=Legend!$B$4,1,IF(J2248=Legend!$B$5,2,0)))</f>
        <v>0</v>
      </c>
      <c r="Z2248">
        <f t="shared" si="246"/>
        <v>1</v>
      </c>
      <c r="AA2248">
        <f t="shared" si="247"/>
        <v>1</v>
      </c>
      <c r="AB2248">
        <f t="shared" si="248"/>
        <v>1</v>
      </c>
      <c r="AC2248">
        <f>IF(N2248=Legend!$D$3,3,IF(N2248=Legend!$D$4,2,IF(N2248=Legend!$D$5,1,0)))</f>
        <v>3</v>
      </c>
      <c r="AD2248">
        <f t="shared" si="249"/>
        <v>1</v>
      </c>
      <c r="AF2248">
        <f t="shared" si="250"/>
        <v>0</v>
      </c>
      <c r="AG2248">
        <f>IF(R2248=Legend!$F$3,3,IF(R2248=Legend!$F$4,2,IF(R2248=Legend!$F$5,1,0)))</f>
        <v>2</v>
      </c>
      <c r="AH2248">
        <f>IF(S2248=Legend!$F$3,3,IF(S2248=Legend!$F$4,2,IF(S2248=Legend!$F$5,1,0)))</f>
        <v>3</v>
      </c>
      <c r="AK2248">
        <f>IF(V2248=Legend!$H$3,3,IF(V2248=Legend!$H$4,2,IF(V2248=Legend!$H$5,1,0)))</f>
        <v>3</v>
      </c>
      <c r="AM2248">
        <f t="shared" si="251"/>
        <v>15</v>
      </c>
    </row>
    <row r="2249" spans="1:39" ht="140.4" x14ac:dyDescent="0.3">
      <c r="A2249" t="s">
        <v>64</v>
      </c>
      <c r="B2249" t="s">
        <v>519</v>
      </c>
      <c r="C2249" t="s">
        <v>520</v>
      </c>
      <c r="D2249" t="s">
        <v>3179</v>
      </c>
      <c r="E2249" t="str">
        <f t="shared" si="245"/>
        <v>REPA MART/TUMPAK SILALAHI,SE.AK.MBA</v>
      </c>
      <c r="F2249" t="s">
        <v>37</v>
      </c>
      <c r="G2249" t="s">
        <v>21</v>
      </c>
      <c r="H2249" t="s">
        <v>21</v>
      </c>
      <c r="I2249" t="s">
        <v>22</v>
      </c>
      <c r="J2249" t="s">
        <v>41</v>
      </c>
      <c r="K2249" t="s">
        <v>24</v>
      </c>
      <c r="L2249" t="s">
        <v>25</v>
      </c>
      <c r="M2249" t="s">
        <v>25</v>
      </c>
      <c r="N2249" t="s">
        <v>38</v>
      </c>
      <c r="O2249" t="s">
        <v>25</v>
      </c>
      <c r="P2249" t="s">
        <v>21</v>
      </c>
      <c r="Q2249" t="s">
        <v>27</v>
      </c>
      <c r="R2249" t="s">
        <v>29</v>
      </c>
      <c r="S2249" t="s">
        <v>29</v>
      </c>
      <c r="T2249" t="s">
        <v>21</v>
      </c>
      <c r="U2249" t="s">
        <v>21</v>
      </c>
      <c r="V2249" t="s">
        <v>33</v>
      </c>
      <c r="W2249" s="2" t="s">
        <v>34</v>
      </c>
      <c r="Y2249">
        <f>IF(J2249=Legend!$B$3,0,IF(J2249=Legend!$B$4,1,IF(J2249=Legend!$B$5,2,0)))</f>
        <v>2</v>
      </c>
      <c r="Z2249">
        <f t="shared" si="246"/>
        <v>1</v>
      </c>
      <c r="AA2249">
        <f t="shared" si="247"/>
        <v>1</v>
      </c>
      <c r="AB2249">
        <f t="shared" si="248"/>
        <v>1</v>
      </c>
      <c r="AC2249">
        <f>IF(N2249=Legend!$D$3,3,IF(N2249=Legend!$D$4,2,IF(N2249=Legend!$D$5,1,0)))</f>
        <v>3</v>
      </c>
      <c r="AD2249">
        <f t="shared" si="249"/>
        <v>1</v>
      </c>
      <c r="AF2249">
        <f t="shared" si="250"/>
        <v>0</v>
      </c>
      <c r="AG2249">
        <f>IF(R2249=Legend!$F$3,3,IF(R2249=Legend!$F$4,2,IF(R2249=Legend!$F$5,1,0)))</f>
        <v>3</v>
      </c>
      <c r="AH2249">
        <f>IF(S2249=Legend!$F$3,3,IF(S2249=Legend!$F$4,2,IF(S2249=Legend!$F$5,1,0)))</f>
        <v>3</v>
      </c>
      <c r="AK2249">
        <f>IF(V2249=Legend!$H$3,3,IF(V2249=Legend!$H$4,2,IF(V2249=Legend!$H$5,1,0)))</f>
        <v>1</v>
      </c>
      <c r="AM2249">
        <f t="shared" si="251"/>
        <v>16</v>
      </c>
    </row>
    <row r="2250" spans="1:39" ht="109.2" x14ac:dyDescent="0.3">
      <c r="A2250" t="s">
        <v>135</v>
      </c>
      <c r="B2250" t="s">
        <v>932</v>
      </c>
      <c r="C2250" t="s">
        <v>4855</v>
      </c>
      <c r="D2250" t="s">
        <v>4856</v>
      </c>
      <c r="E2250" t="str">
        <f t="shared" si="245"/>
        <v>RESSY MART</v>
      </c>
      <c r="F2250" t="s">
        <v>86</v>
      </c>
      <c r="G2250" t="s">
        <v>21</v>
      </c>
      <c r="H2250" t="s">
        <v>21</v>
      </c>
      <c r="I2250" t="s">
        <v>22</v>
      </c>
      <c r="J2250" t="s">
        <v>35</v>
      </c>
      <c r="K2250" t="s">
        <v>24</v>
      </c>
      <c r="L2250" t="s">
        <v>25</v>
      </c>
      <c r="M2250" t="s">
        <v>25</v>
      </c>
      <c r="N2250" t="s">
        <v>47</v>
      </c>
      <c r="O2250" t="s">
        <v>21</v>
      </c>
      <c r="P2250" t="s">
        <v>21</v>
      </c>
      <c r="Q2250" t="s">
        <v>60</v>
      </c>
      <c r="R2250" t="s">
        <v>45</v>
      </c>
      <c r="S2250" t="s">
        <v>45</v>
      </c>
      <c r="T2250" t="s">
        <v>21</v>
      </c>
      <c r="U2250" t="s">
        <v>21</v>
      </c>
      <c r="V2250" t="s">
        <v>42</v>
      </c>
      <c r="W2250" s="2" t="s">
        <v>66</v>
      </c>
      <c r="Y2250">
        <f>IF(J2250=Legend!$B$3,0,IF(J2250=Legend!$B$4,1,IF(J2250=Legend!$B$5,2,0)))</f>
        <v>0</v>
      </c>
      <c r="Z2250">
        <f t="shared" si="246"/>
        <v>1</v>
      </c>
      <c r="AA2250">
        <f t="shared" si="247"/>
        <v>1</v>
      </c>
      <c r="AB2250">
        <f t="shared" si="248"/>
        <v>1</v>
      </c>
      <c r="AC2250">
        <f>IF(N2250=Legend!$D$3,3,IF(N2250=Legend!$D$4,2,IF(N2250=Legend!$D$5,1,0)))</f>
        <v>0</v>
      </c>
      <c r="AD2250">
        <f t="shared" si="249"/>
        <v>0</v>
      </c>
      <c r="AF2250">
        <f t="shared" si="250"/>
        <v>2</v>
      </c>
      <c r="AG2250">
        <f>IF(R2250=Legend!$F$3,3,IF(R2250=Legend!$F$4,2,IF(R2250=Legend!$F$5,1,0)))</f>
        <v>1</v>
      </c>
      <c r="AH2250">
        <f>IF(S2250=Legend!$F$3,3,IF(S2250=Legend!$F$4,2,IF(S2250=Legend!$F$5,1,0)))</f>
        <v>1</v>
      </c>
      <c r="AK2250">
        <f>IF(V2250=Legend!$H$3,3,IF(V2250=Legend!$H$4,2,IF(V2250=Legend!$H$5,1,0)))</f>
        <v>0</v>
      </c>
      <c r="AM2250">
        <f t="shared" si="251"/>
        <v>7</v>
      </c>
    </row>
    <row r="2251" spans="1:39" ht="78" x14ac:dyDescent="0.3">
      <c r="A2251" t="s">
        <v>56</v>
      </c>
      <c r="B2251" t="s">
        <v>881</v>
      </c>
      <c r="C2251" t="s">
        <v>2082</v>
      </c>
      <c r="D2251" t="s">
        <v>2085</v>
      </c>
      <c r="E2251" t="str">
        <f t="shared" si="245"/>
        <v>RESTU COM</v>
      </c>
      <c r="F2251" t="s">
        <v>56</v>
      </c>
      <c r="G2251" t="s">
        <v>21</v>
      </c>
      <c r="H2251" t="s">
        <v>21</v>
      </c>
      <c r="I2251" t="s">
        <v>22</v>
      </c>
      <c r="J2251" t="s">
        <v>35</v>
      </c>
      <c r="K2251" t="s">
        <v>24</v>
      </c>
      <c r="L2251" t="s">
        <v>25</v>
      </c>
      <c r="M2251" t="s">
        <v>25</v>
      </c>
      <c r="N2251" t="s">
        <v>28</v>
      </c>
      <c r="O2251" t="s">
        <v>21</v>
      </c>
      <c r="P2251" t="s">
        <v>21</v>
      </c>
      <c r="Q2251" t="s">
        <v>60</v>
      </c>
      <c r="R2251" t="s">
        <v>45</v>
      </c>
      <c r="S2251" t="s">
        <v>28</v>
      </c>
      <c r="T2251" t="s">
        <v>21</v>
      </c>
      <c r="U2251" t="s">
        <v>21</v>
      </c>
      <c r="V2251" t="s">
        <v>33</v>
      </c>
      <c r="W2251" s="2" t="s">
        <v>77</v>
      </c>
      <c r="Y2251">
        <f>IF(J2251=Legend!$B$3,0,IF(J2251=Legend!$B$4,1,IF(J2251=Legend!$B$5,2,0)))</f>
        <v>0</v>
      </c>
      <c r="Z2251">
        <f t="shared" si="246"/>
        <v>1</v>
      </c>
      <c r="AA2251">
        <f t="shared" si="247"/>
        <v>1</v>
      </c>
      <c r="AB2251">
        <f t="shared" si="248"/>
        <v>1</v>
      </c>
      <c r="AC2251">
        <f>IF(N2251=Legend!$D$3,3,IF(N2251=Legend!$D$4,2,IF(N2251=Legend!$D$5,1,0)))</f>
        <v>1</v>
      </c>
      <c r="AD2251">
        <f t="shared" si="249"/>
        <v>0</v>
      </c>
      <c r="AF2251">
        <f t="shared" si="250"/>
        <v>2</v>
      </c>
      <c r="AG2251">
        <f>IF(R2251=Legend!$F$3,3,IF(R2251=Legend!$F$4,2,IF(R2251=Legend!$F$5,1,0)))</f>
        <v>1</v>
      </c>
      <c r="AH2251">
        <f>IF(S2251=Legend!$F$3,3,IF(S2251=Legend!$F$4,2,IF(S2251=Legend!$F$5,1,0)))</f>
        <v>2</v>
      </c>
      <c r="AK2251">
        <f>IF(V2251=Legend!$H$3,3,IF(V2251=Legend!$H$4,2,IF(V2251=Legend!$H$5,1,0)))</f>
        <v>1</v>
      </c>
      <c r="AM2251">
        <f t="shared" si="251"/>
        <v>10</v>
      </c>
    </row>
    <row r="2252" spans="1:39" ht="140.4" x14ac:dyDescent="0.3">
      <c r="A2252" t="s">
        <v>44</v>
      </c>
      <c r="B2252" t="s">
        <v>932</v>
      </c>
      <c r="C2252" t="s">
        <v>1374</v>
      </c>
      <c r="D2252" t="s">
        <v>3670</v>
      </c>
      <c r="E2252" t="str">
        <f t="shared" si="245"/>
        <v>REZKI MART</v>
      </c>
      <c r="F2252" t="s">
        <v>44</v>
      </c>
      <c r="G2252" t="s">
        <v>21</v>
      </c>
      <c r="H2252" t="s">
        <v>21</v>
      </c>
      <c r="I2252" t="s">
        <v>22</v>
      </c>
      <c r="J2252" t="s">
        <v>41</v>
      </c>
      <c r="K2252" t="s">
        <v>24</v>
      </c>
      <c r="L2252" t="s">
        <v>25</v>
      </c>
      <c r="M2252" t="s">
        <v>25</v>
      </c>
      <c r="N2252" t="s">
        <v>38</v>
      </c>
      <c r="O2252" t="s">
        <v>25</v>
      </c>
      <c r="P2252" t="s">
        <v>21</v>
      </c>
      <c r="Q2252" t="s">
        <v>27</v>
      </c>
      <c r="R2252" t="s">
        <v>28</v>
      </c>
      <c r="S2252" t="s">
        <v>29</v>
      </c>
      <c r="T2252" t="s">
        <v>21</v>
      </c>
      <c r="U2252" t="s">
        <v>21</v>
      </c>
      <c r="V2252" t="s">
        <v>33</v>
      </c>
      <c r="W2252" s="2" t="s">
        <v>34</v>
      </c>
      <c r="Y2252">
        <f>IF(J2252=Legend!$B$3,0,IF(J2252=Legend!$B$4,1,IF(J2252=Legend!$B$5,2,0)))</f>
        <v>2</v>
      </c>
      <c r="Z2252">
        <f t="shared" si="246"/>
        <v>1</v>
      </c>
      <c r="AA2252">
        <f t="shared" si="247"/>
        <v>1</v>
      </c>
      <c r="AB2252">
        <f t="shared" si="248"/>
        <v>1</v>
      </c>
      <c r="AC2252">
        <f>IF(N2252=Legend!$D$3,3,IF(N2252=Legend!$D$4,2,IF(N2252=Legend!$D$5,1,0)))</f>
        <v>3</v>
      </c>
      <c r="AD2252">
        <f t="shared" si="249"/>
        <v>1</v>
      </c>
      <c r="AF2252">
        <f t="shared" si="250"/>
        <v>0</v>
      </c>
      <c r="AG2252">
        <f>IF(R2252=Legend!$F$3,3,IF(R2252=Legend!$F$4,2,IF(R2252=Legend!$F$5,1,0)))</f>
        <v>2</v>
      </c>
      <c r="AH2252">
        <f>IF(S2252=Legend!$F$3,3,IF(S2252=Legend!$F$4,2,IF(S2252=Legend!$F$5,1,0)))</f>
        <v>3</v>
      </c>
      <c r="AK2252">
        <f>IF(V2252=Legend!$H$3,3,IF(V2252=Legend!$H$4,2,IF(V2252=Legend!$H$5,1,0)))</f>
        <v>1</v>
      </c>
      <c r="AM2252">
        <f t="shared" si="251"/>
        <v>15</v>
      </c>
    </row>
    <row r="2253" spans="1:39" ht="62.4" x14ac:dyDescent="0.3">
      <c r="A2253" t="s">
        <v>56</v>
      </c>
      <c r="B2253" t="s">
        <v>1861</v>
      </c>
      <c r="C2253" t="s">
        <v>2199</v>
      </c>
      <c r="D2253" t="s">
        <v>2201</v>
      </c>
      <c r="E2253" t="str">
        <f t="shared" si="245"/>
        <v>RIA / BALUKANG / JL TRANS TOLITOLI</v>
      </c>
      <c r="F2253" t="s">
        <v>56</v>
      </c>
      <c r="G2253" t="s">
        <v>21</v>
      </c>
      <c r="H2253" t="s">
        <v>21</v>
      </c>
      <c r="I2253" t="s">
        <v>54</v>
      </c>
      <c r="J2253" t="s">
        <v>35</v>
      </c>
      <c r="K2253" t="s">
        <v>24</v>
      </c>
      <c r="L2253" t="s">
        <v>25</v>
      </c>
      <c r="M2253" t="s">
        <v>21</v>
      </c>
      <c r="N2253" t="s">
        <v>47</v>
      </c>
      <c r="O2253" t="s">
        <v>21</v>
      </c>
      <c r="P2253" t="s">
        <v>21</v>
      </c>
      <c r="Q2253" t="s">
        <v>72</v>
      </c>
      <c r="R2253" t="s">
        <v>45</v>
      </c>
      <c r="S2253" t="s">
        <v>29</v>
      </c>
      <c r="T2253" t="s">
        <v>21</v>
      </c>
      <c r="U2253" t="s">
        <v>21</v>
      </c>
      <c r="V2253" t="s">
        <v>33</v>
      </c>
      <c r="W2253" s="2" t="s">
        <v>106</v>
      </c>
      <c r="Y2253">
        <f>IF(J2253=Legend!$B$3,0,IF(J2253=Legend!$B$4,1,IF(J2253=Legend!$B$5,2,0)))</f>
        <v>0</v>
      </c>
      <c r="Z2253">
        <f t="shared" si="246"/>
        <v>1</v>
      </c>
      <c r="AA2253">
        <f t="shared" si="247"/>
        <v>1</v>
      </c>
      <c r="AB2253">
        <f t="shared" si="248"/>
        <v>0</v>
      </c>
      <c r="AC2253">
        <f>IF(N2253=Legend!$D$3,3,IF(N2253=Legend!$D$4,2,IF(N2253=Legend!$D$5,1,0)))</f>
        <v>0</v>
      </c>
      <c r="AD2253">
        <f t="shared" si="249"/>
        <v>0</v>
      </c>
      <c r="AF2253">
        <f t="shared" si="250"/>
        <v>2</v>
      </c>
      <c r="AG2253">
        <f>IF(R2253=Legend!$F$3,3,IF(R2253=Legend!$F$4,2,IF(R2253=Legend!$F$5,1,0)))</f>
        <v>1</v>
      </c>
      <c r="AH2253">
        <f>IF(S2253=Legend!$F$3,3,IF(S2253=Legend!$F$4,2,IF(S2253=Legend!$F$5,1,0)))</f>
        <v>3</v>
      </c>
      <c r="AK2253">
        <f>IF(V2253=Legend!$H$3,3,IF(V2253=Legend!$H$4,2,IF(V2253=Legend!$H$5,1,0)))</f>
        <v>1</v>
      </c>
      <c r="AM2253">
        <f t="shared" si="251"/>
        <v>9</v>
      </c>
    </row>
    <row r="2254" spans="1:39" ht="140.4" x14ac:dyDescent="0.3">
      <c r="A2254" t="s">
        <v>62</v>
      </c>
      <c r="B2254" t="s">
        <v>1056</v>
      </c>
      <c r="C2254" t="s">
        <v>1331</v>
      </c>
      <c r="D2254" t="s">
        <v>1657</v>
      </c>
      <c r="E2254" t="str">
        <f t="shared" si="245"/>
        <v>RIAN TOSERBA</v>
      </c>
      <c r="F2254" t="s">
        <v>62</v>
      </c>
      <c r="G2254" t="s">
        <v>21</v>
      </c>
      <c r="H2254" t="s">
        <v>21</v>
      </c>
      <c r="I2254" t="s">
        <v>50</v>
      </c>
      <c r="J2254" t="s">
        <v>23</v>
      </c>
      <c r="K2254" t="s">
        <v>24</v>
      </c>
      <c r="L2254" t="s">
        <v>25</v>
      </c>
      <c r="M2254" t="s">
        <v>25</v>
      </c>
      <c r="N2254" t="s">
        <v>26</v>
      </c>
      <c r="O2254" t="s">
        <v>25</v>
      </c>
      <c r="P2254" t="s">
        <v>21</v>
      </c>
      <c r="Q2254" t="s">
        <v>27</v>
      </c>
      <c r="R2254" t="s">
        <v>45</v>
      </c>
      <c r="S2254" t="s">
        <v>29</v>
      </c>
      <c r="T2254" t="s">
        <v>21</v>
      </c>
      <c r="U2254" t="s">
        <v>21</v>
      </c>
      <c r="V2254" t="s">
        <v>30</v>
      </c>
      <c r="W2254" s="2" t="s">
        <v>34</v>
      </c>
      <c r="Y2254">
        <f>IF(J2254=Legend!$B$3,0,IF(J2254=Legend!$B$4,1,IF(J2254=Legend!$B$5,2,0)))</f>
        <v>1</v>
      </c>
      <c r="Z2254">
        <f t="shared" si="246"/>
        <v>1</v>
      </c>
      <c r="AA2254">
        <f t="shared" si="247"/>
        <v>1</v>
      </c>
      <c r="AB2254">
        <f t="shared" si="248"/>
        <v>1</v>
      </c>
      <c r="AC2254">
        <f>IF(N2254=Legend!$D$3,3,IF(N2254=Legend!$D$4,2,IF(N2254=Legend!$D$5,1,0)))</f>
        <v>2</v>
      </c>
      <c r="AD2254">
        <f t="shared" si="249"/>
        <v>1</v>
      </c>
      <c r="AF2254">
        <f t="shared" si="250"/>
        <v>0</v>
      </c>
      <c r="AG2254">
        <f>IF(R2254=Legend!$F$3,3,IF(R2254=Legend!$F$4,2,IF(R2254=Legend!$F$5,1,0)))</f>
        <v>1</v>
      </c>
      <c r="AH2254">
        <f>IF(S2254=Legend!$F$3,3,IF(S2254=Legend!$F$4,2,IF(S2254=Legend!$F$5,1,0)))</f>
        <v>3</v>
      </c>
      <c r="AK2254">
        <f>IF(V2254=Legend!$H$3,3,IF(V2254=Legend!$H$4,2,IF(V2254=Legend!$H$5,1,0)))</f>
        <v>2</v>
      </c>
      <c r="AM2254">
        <f t="shared" si="251"/>
        <v>13</v>
      </c>
    </row>
    <row r="2255" spans="1:39" ht="156" x14ac:dyDescent="0.3">
      <c r="A2255" t="s">
        <v>61</v>
      </c>
      <c r="B2255" t="s">
        <v>1056</v>
      </c>
      <c r="C2255" t="s">
        <v>1124</v>
      </c>
      <c r="D2255" t="s">
        <v>1136</v>
      </c>
      <c r="E2255" t="str">
        <f t="shared" si="245"/>
        <v>RICKY BARU , MM</v>
      </c>
      <c r="F2255" t="s">
        <v>61</v>
      </c>
      <c r="G2255" t="s">
        <v>21</v>
      </c>
      <c r="H2255" t="s">
        <v>21</v>
      </c>
      <c r="I2255" t="s">
        <v>22</v>
      </c>
      <c r="J2255" t="s">
        <v>23</v>
      </c>
      <c r="K2255" t="s">
        <v>24</v>
      </c>
      <c r="L2255" t="s">
        <v>25</v>
      </c>
      <c r="M2255" t="s">
        <v>25</v>
      </c>
      <c r="N2255" t="s">
        <v>38</v>
      </c>
      <c r="O2255" t="s">
        <v>25</v>
      </c>
      <c r="P2255" t="s">
        <v>21</v>
      </c>
      <c r="Q2255" t="s">
        <v>27</v>
      </c>
      <c r="R2255" t="s">
        <v>45</v>
      </c>
      <c r="S2255" t="s">
        <v>28</v>
      </c>
      <c r="T2255" t="s">
        <v>21</v>
      </c>
      <c r="U2255" t="s">
        <v>21</v>
      </c>
      <c r="V2255" t="s">
        <v>30</v>
      </c>
      <c r="W2255" s="2" t="s">
        <v>31</v>
      </c>
      <c r="Y2255">
        <f>IF(J2255=Legend!$B$3,0,IF(J2255=Legend!$B$4,1,IF(J2255=Legend!$B$5,2,0)))</f>
        <v>1</v>
      </c>
      <c r="Z2255">
        <f t="shared" si="246"/>
        <v>1</v>
      </c>
      <c r="AA2255">
        <f t="shared" si="247"/>
        <v>1</v>
      </c>
      <c r="AB2255">
        <f t="shared" si="248"/>
        <v>1</v>
      </c>
      <c r="AC2255">
        <f>IF(N2255=Legend!$D$3,3,IF(N2255=Legend!$D$4,2,IF(N2255=Legend!$D$5,1,0)))</f>
        <v>3</v>
      </c>
      <c r="AD2255">
        <f t="shared" si="249"/>
        <v>1</v>
      </c>
      <c r="AF2255">
        <f t="shared" si="250"/>
        <v>0</v>
      </c>
      <c r="AG2255">
        <f>IF(R2255=Legend!$F$3,3,IF(R2255=Legend!$F$4,2,IF(R2255=Legend!$F$5,1,0)))</f>
        <v>1</v>
      </c>
      <c r="AH2255">
        <f>IF(S2255=Legend!$F$3,3,IF(S2255=Legend!$F$4,2,IF(S2255=Legend!$F$5,1,0)))</f>
        <v>2</v>
      </c>
      <c r="AK2255">
        <f>IF(V2255=Legend!$H$3,3,IF(V2255=Legend!$H$4,2,IF(V2255=Legend!$H$5,1,0)))</f>
        <v>2</v>
      </c>
      <c r="AM2255">
        <f t="shared" si="251"/>
        <v>13</v>
      </c>
    </row>
    <row r="2256" spans="1:39" ht="156" x14ac:dyDescent="0.3">
      <c r="A2256" t="s">
        <v>40</v>
      </c>
      <c r="B2256" t="s">
        <v>932</v>
      </c>
      <c r="C2256" t="s">
        <v>949</v>
      </c>
      <c r="D2256" t="s">
        <v>3401</v>
      </c>
      <c r="E2256" t="str">
        <f t="shared" si="245"/>
        <v>RIFEL MART</v>
      </c>
      <c r="F2256" t="s">
        <v>40</v>
      </c>
      <c r="G2256" t="s">
        <v>21</v>
      </c>
      <c r="H2256" t="s">
        <v>21</v>
      </c>
      <c r="I2256" t="s">
        <v>22</v>
      </c>
      <c r="J2256" t="s">
        <v>35</v>
      </c>
      <c r="K2256" t="s">
        <v>24</v>
      </c>
      <c r="L2256" t="s">
        <v>25</v>
      </c>
      <c r="M2256" t="s">
        <v>25</v>
      </c>
      <c r="N2256" t="s">
        <v>26</v>
      </c>
      <c r="O2256" t="s">
        <v>25</v>
      </c>
      <c r="P2256" t="s">
        <v>21</v>
      </c>
      <c r="Q2256" t="s">
        <v>27</v>
      </c>
      <c r="R2256" t="s">
        <v>28</v>
      </c>
      <c r="S2256" t="s">
        <v>29</v>
      </c>
      <c r="T2256" t="s">
        <v>21</v>
      </c>
      <c r="U2256" t="s">
        <v>21</v>
      </c>
      <c r="V2256" t="s">
        <v>33</v>
      </c>
      <c r="W2256" s="2" t="s">
        <v>31</v>
      </c>
      <c r="Y2256">
        <f>IF(J2256=Legend!$B$3,0,IF(J2256=Legend!$B$4,1,IF(J2256=Legend!$B$5,2,0)))</f>
        <v>0</v>
      </c>
      <c r="Z2256">
        <f t="shared" si="246"/>
        <v>1</v>
      </c>
      <c r="AA2256">
        <f t="shared" si="247"/>
        <v>1</v>
      </c>
      <c r="AB2256">
        <f t="shared" si="248"/>
        <v>1</v>
      </c>
      <c r="AC2256">
        <f>IF(N2256=Legend!$D$3,3,IF(N2256=Legend!$D$4,2,IF(N2256=Legend!$D$5,1,0)))</f>
        <v>2</v>
      </c>
      <c r="AD2256">
        <f t="shared" si="249"/>
        <v>1</v>
      </c>
      <c r="AF2256">
        <f t="shared" si="250"/>
        <v>0</v>
      </c>
      <c r="AG2256">
        <f>IF(R2256=Legend!$F$3,3,IF(R2256=Legend!$F$4,2,IF(R2256=Legend!$F$5,1,0)))</f>
        <v>2</v>
      </c>
      <c r="AH2256">
        <f>IF(S2256=Legend!$F$3,3,IF(S2256=Legend!$F$4,2,IF(S2256=Legend!$F$5,1,0)))</f>
        <v>3</v>
      </c>
      <c r="AK2256">
        <f>IF(V2256=Legend!$H$3,3,IF(V2256=Legend!$H$4,2,IF(V2256=Legend!$H$5,1,0)))</f>
        <v>1</v>
      </c>
      <c r="AM2256">
        <f t="shared" si="251"/>
        <v>12</v>
      </c>
    </row>
    <row r="2257" spans="1:39" ht="109.2" x14ac:dyDescent="0.3">
      <c r="A2257" t="s">
        <v>70</v>
      </c>
      <c r="B2257" t="s">
        <v>1767</v>
      </c>
      <c r="C2257" t="s">
        <v>1789</v>
      </c>
      <c r="D2257" t="s">
        <v>4297</v>
      </c>
      <c r="E2257" t="str">
        <f t="shared" si="245"/>
        <v>RIFKA / BOTTENG / DSN TALUDU JL POROS MAJENE</v>
      </c>
      <c r="F2257" t="s">
        <v>70</v>
      </c>
      <c r="G2257" t="s">
        <v>21</v>
      </c>
      <c r="H2257" t="s">
        <v>21</v>
      </c>
      <c r="I2257" t="s">
        <v>22</v>
      </c>
      <c r="J2257" t="s">
        <v>35</v>
      </c>
      <c r="K2257" t="s">
        <v>47</v>
      </c>
      <c r="L2257" t="s">
        <v>21</v>
      </c>
      <c r="M2257" t="s">
        <v>25</v>
      </c>
      <c r="N2257" t="s">
        <v>26</v>
      </c>
      <c r="O2257" t="s">
        <v>25</v>
      </c>
      <c r="P2257" t="s">
        <v>21</v>
      </c>
      <c r="Q2257" t="s">
        <v>27</v>
      </c>
      <c r="R2257" t="s">
        <v>45</v>
      </c>
      <c r="S2257" t="s">
        <v>29</v>
      </c>
      <c r="T2257" t="s">
        <v>21</v>
      </c>
      <c r="U2257" t="s">
        <v>21</v>
      </c>
      <c r="V2257" t="s">
        <v>42</v>
      </c>
      <c r="W2257" s="2" t="s">
        <v>66</v>
      </c>
      <c r="Y2257">
        <f>IF(J2257=Legend!$B$3,0,IF(J2257=Legend!$B$4,1,IF(J2257=Legend!$B$5,2,0)))</f>
        <v>0</v>
      </c>
      <c r="Z2257">
        <f t="shared" si="246"/>
        <v>0</v>
      </c>
      <c r="AA2257">
        <f t="shared" si="247"/>
        <v>0</v>
      </c>
      <c r="AB2257">
        <f t="shared" si="248"/>
        <v>1</v>
      </c>
      <c r="AC2257">
        <f>IF(N2257=Legend!$D$3,3,IF(N2257=Legend!$D$4,2,IF(N2257=Legend!$D$5,1,0)))</f>
        <v>2</v>
      </c>
      <c r="AD2257">
        <f t="shared" si="249"/>
        <v>1</v>
      </c>
      <c r="AF2257">
        <f t="shared" si="250"/>
        <v>0</v>
      </c>
      <c r="AG2257">
        <f>IF(R2257=Legend!$F$3,3,IF(R2257=Legend!$F$4,2,IF(R2257=Legend!$F$5,1,0)))</f>
        <v>1</v>
      </c>
      <c r="AH2257">
        <f>IF(S2257=Legend!$F$3,3,IF(S2257=Legend!$F$4,2,IF(S2257=Legend!$F$5,1,0)))</f>
        <v>3</v>
      </c>
      <c r="AK2257">
        <f>IF(V2257=Legend!$H$3,3,IF(V2257=Legend!$H$4,2,IF(V2257=Legend!$H$5,1,0)))</f>
        <v>0</v>
      </c>
      <c r="AM2257">
        <f t="shared" si="251"/>
        <v>8</v>
      </c>
    </row>
    <row r="2258" spans="1:39" ht="140.4" x14ac:dyDescent="0.3">
      <c r="A2258" t="s">
        <v>49</v>
      </c>
      <c r="B2258" t="s">
        <v>174</v>
      </c>
      <c r="C2258" t="s">
        <v>1376</v>
      </c>
      <c r="D2258" t="s">
        <v>1441</v>
      </c>
      <c r="E2258" t="str">
        <f t="shared" si="245"/>
        <v>RIFNA MART</v>
      </c>
      <c r="F2258" t="s">
        <v>49</v>
      </c>
      <c r="G2258" t="s">
        <v>21</v>
      </c>
      <c r="H2258" t="s">
        <v>21</v>
      </c>
      <c r="I2258" t="s">
        <v>22</v>
      </c>
      <c r="J2258" t="s">
        <v>41</v>
      </c>
      <c r="K2258" t="s">
        <v>24</v>
      </c>
      <c r="L2258" t="s">
        <v>25</v>
      </c>
      <c r="M2258" t="s">
        <v>25</v>
      </c>
      <c r="N2258" t="s">
        <v>38</v>
      </c>
      <c r="O2258" t="s">
        <v>25</v>
      </c>
      <c r="P2258" t="s">
        <v>21</v>
      </c>
      <c r="Q2258" t="s">
        <v>27</v>
      </c>
      <c r="R2258" t="s">
        <v>28</v>
      </c>
      <c r="S2258" t="s">
        <v>29</v>
      </c>
      <c r="T2258" t="s">
        <v>21</v>
      </c>
      <c r="U2258" t="s">
        <v>21</v>
      </c>
      <c r="V2258" t="s">
        <v>33</v>
      </c>
      <c r="W2258" s="2" t="s">
        <v>34</v>
      </c>
      <c r="Y2258">
        <f>IF(J2258=Legend!$B$3,0,IF(J2258=Legend!$B$4,1,IF(J2258=Legend!$B$5,2,0)))</f>
        <v>2</v>
      </c>
      <c r="Z2258">
        <f t="shared" si="246"/>
        <v>1</v>
      </c>
      <c r="AA2258">
        <f t="shared" si="247"/>
        <v>1</v>
      </c>
      <c r="AB2258">
        <f t="shared" si="248"/>
        <v>1</v>
      </c>
      <c r="AC2258">
        <f>IF(N2258=Legend!$D$3,3,IF(N2258=Legend!$D$4,2,IF(N2258=Legend!$D$5,1,0)))</f>
        <v>3</v>
      </c>
      <c r="AD2258">
        <f t="shared" si="249"/>
        <v>1</v>
      </c>
      <c r="AF2258">
        <f t="shared" si="250"/>
        <v>0</v>
      </c>
      <c r="AG2258">
        <f>IF(R2258=Legend!$F$3,3,IF(R2258=Legend!$F$4,2,IF(R2258=Legend!$F$5,1,0)))</f>
        <v>2</v>
      </c>
      <c r="AH2258">
        <f>IF(S2258=Legend!$F$3,3,IF(S2258=Legend!$F$4,2,IF(S2258=Legend!$F$5,1,0)))</f>
        <v>3</v>
      </c>
      <c r="AK2258">
        <f>IF(V2258=Legend!$H$3,3,IF(V2258=Legend!$H$4,2,IF(V2258=Legend!$H$5,1,0)))</f>
        <v>1</v>
      </c>
      <c r="AM2258">
        <f t="shared" si="251"/>
        <v>15</v>
      </c>
    </row>
    <row r="2259" spans="1:39" ht="109.2" x14ac:dyDescent="0.3">
      <c r="A2259" t="s">
        <v>32</v>
      </c>
      <c r="B2259" t="s">
        <v>1880</v>
      </c>
      <c r="C2259" t="s">
        <v>1961</v>
      </c>
      <c r="D2259" t="s">
        <v>2003</v>
      </c>
      <c r="E2259" t="str">
        <f t="shared" si="245"/>
        <v>Rika mart / ALIF MUCHTAROH</v>
      </c>
      <c r="F2259" t="s">
        <v>56</v>
      </c>
      <c r="G2259" t="s">
        <v>21</v>
      </c>
      <c r="H2259" t="s">
        <v>21</v>
      </c>
      <c r="I2259" t="s">
        <v>22</v>
      </c>
      <c r="J2259" t="s">
        <v>23</v>
      </c>
      <c r="K2259" t="s">
        <v>24</v>
      </c>
      <c r="L2259" t="s">
        <v>25</v>
      </c>
      <c r="M2259" t="s">
        <v>25</v>
      </c>
      <c r="N2259" t="s">
        <v>26</v>
      </c>
      <c r="O2259" t="s">
        <v>25</v>
      </c>
      <c r="P2259" t="s">
        <v>21</v>
      </c>
      <c r="Q2259" t="s">
        <v>27</v>
      </c>
      <c r="R2259" t="s">
        <v>45</v>
      </c>
      <c r="S2259" t="s">
        <v>29</v>
      </c>
      <c r="T2259" t="s">
        <v>21</v>
      </c>
      <c r="U2259" t="s">
        <v>21</v>
      </c>
      <c r="V2259" t="s">
        <v>33</v>
      </c>
      <c r="W2259" s="2" t="s">
        <v>66</v>
      </c>
      <c r="Y2259">
        <f>IF(J2259=Legend!$B$3,0,IF(J2259=Legend!$B$4,1,IF(J2259=Legend!$B$5,2,0)))</f>
        <v>1</v>
      </c>
      <c r="Z2259">
        <f t="shared" si="246"/>
        <v>1</v>
      </c>
      <c r="AA2259">
        <f t="shared" si="247"/>
        <v>1</v>
      </c>
      <c r="AB2259">
        <f t="shared" si="248"/>
        <v>1</v>
      </c>
      <c r="AC2259">
        <f>IF(N2259=Legend!$D$3,3,IF(N2259=Legend!$D$4,2,IF(N2259=Legend!$D$5,1,0)))</f>
        <v>2</v>
      </c>
      <c r="AD2259">
        <f t="shared" si="249"/>
        <v>1</v>
      </c>
      <c r="AF2259">
        <f t="shared" si="250"/>
        <v>0</v>
      </c>
      <c r="AG2259">
        <f>IF(R2259=Legend!$F$3,3,IF(R2259=Legend!$F$4,2,IF(R2259=Legend!$F$5,1,0)))</f>
        <v>1</v>
      </c>
      <c r="AH2259">
        <f>IF(S2259=Legend!$F$3,3,IF(S2259=Legend!$F$4,2,IF(S2259=Legend!$F$5,1,0)))</f>
        <v>3</v>
      </c>
      <c r="AK2259">
        <f>IF(V2259=Legend!$H$3,3,IF(V2259=Legend!$H$4,2,IF(V2259=Legend!$H$5,1,0)))</f>
        <v>1</v>
      </c>
      <c r="AM2259">
        <f t="shared" si="251"/>
        <v>12</v>
      </c>
    </row>
    <row r="2260" spans="1:39" ht="109.2" x14ac:dyDescent="0.3">
      <c r="A2260" t="s">
        <v>83</v>
      </c>
      <c r="B2260" t="s">
        <v>3634</v>
      </c>
      <c r="C2260" t="s">
        <v>3635</v>
      </c>
      <c r="D2260" t="s">
        <v>5015</v>
      </c>
      <c r="E2260" t="str">
        <f t="shared" si="245"/>
        <v>RIL 2</v>
      </c>
      <c r="F2260" t="s">
        <v>83</v>
      </c>
      <c r="G2260" t="s">
        <v>21</v>
      </c>
      <c r="H2260" t="s">
        <v>21</v>
      </c>
      <c r="I2260" t="s">
        <v>22</v>
      </c>
      <c r="J2260" t="s">
        <v>35</v>
      </c>
      <c r="K2260" t="s">
        <v>24</v>
      </c>
      <c r="L2260" t="s">
        <v>21</v>
      </c>
      <c r="M2260" t="s">
        <v>25</v>
      </c>
      <c r="N2260" t="s">
        <v>47</v>
      </c>
      <c r="O2260" t="s">
        <v>21</v>
      </c>
      <c r="P2260" t="s">
        <v>21</v>
      </c>
      <c r="Q2260" t="s">
        <v>27</v>
      </c>
      <c r="R2260" t="s">
        <v>47</v>
      </c>
      <c r="S2260" t="s">
        <v>47</v>
      </c>
      <c r="T2260" t="s">
        <v>21</v>
      </c>
      <c r="U2260" t="s">
        <v>21</v>
      </c>
      <c r="V2260" t="s">
        <v>42</v>
      </c>
      <c r="W2260" s="2" t="s">
        <v>46</v>
      </c>
      <c r="Y2260">
        <f>IF(J2260=Legend!$B$3,0,IF(J2260=Legend!$B$4,1,IF(J2260=Legend!$B$5,2,0)))</f>
        <v>0</v>
      </c>
      <c r="Z2260">
        <f t="shared" si="246"/>
        <v>1</v>
      </c>
      <c r="AA2260">
        <f t="shared" si="247"/>
        <v>0</v>
      </c>
      <c r="AB2260">
        <f t="shared" si="248"/>
        <v>1</v>
      </c>
      <c r="AC2260">
        <f>IF(N2260=Legend!$D$3,3,IF(N2260=Legend!$D$4,2,IF(N2260=Legend!$D$5,1,0)))</f>
        <v>0</v>
      </c>
      <c r="AD2260">
        <f t="shared" si="249"/>
        <v>0</v>
      </c>
      <c r="AF2260">
        <f t="shared" si="250"/>
        <v>0</v>
      </c>
      <c r="AG2260">
        <f>IF(R2260=Legend!$F$3,3,IF(R2260=Legend!$F$4,2,IF(R2260=Legend!$F$5,1,0)))</f>
        <v>0</v>
      </c>
      <c r="AH2260">
        <f>IF(S2260=Legend!$F$3,3,IF(S2260=Legend!$F$4,2,IF(S2260=Legend!$F$5,1,0)))</f>
        <v>0</v>
      </c>
      <c r="AK2260">
        <f>IF(V2260=Legend!$H$3,3,IF(V2260=Legend!$H$4,2,IF(V2260=Legend!$H$5,1,0)))</f>
        <v>0</v>
      </c>
      <c r="AM2260">
        <f t="shared" si="251"/>
        <v>2</v>
      </c>
    </row>
    <row r="2261" spans="1:39" ht="140.4" x14ac:dyDescent="0.3">
      <c r="A2261" t="s">
        <v>67</v>
      </c>
      <c r="B2261" t="s">
        <v>1861</v>
      </c>
      <c r="C2261" t="s">
        <v>1877</v>
      </c>
      <c r="D2261" t="s">
        <v>2457</v>
      </c>
      <c r="E2261" t="str">
        <f t="shared" si="245"/>
        <v>RINA KARYA</v>
      </c>
      <c r="F2261" t="s">
        <v>67</v>
      </c>
      <c r="G2261" t="s">
        <v>21</v>
      </c>
      <c r="H2261" t="s">
        <v>21</v>
      </c>
      <c r="I2261" t="s">
        <v>50</v>
      </c>
      <c r="J2261" t="s">
        <v>23</v>
      </c>
      <c r="K2261" t="s">
        <v>24</v>
      </c>
      <c r="L2261" t="s">
        <v>25</v>
      </c>
      <c r="M2261" t="s">
        <v>25</v>
      </c>
      <c r="N2261" t="s">
        <v>26</v>
      </c>
      <c r="O2261" t="s">
        <v>25</v>
      </c>
      <c r="P2261" t="s">
        <v>21</v>
      </c>
      <c r="Q2261" t="s">
        <v>27</v>
      </c>
      <c r="R2261" t="s">
        <v>28</v>
      </c>
      <c r="S2261" t="s">
        <v>29</v>
      </c>
      <c r="T2261" t="s">
        <v>21</v>
      </c>
      <c r="U2261" t="s">
        <v>21</v>
      </c>
      <c r="V2261" t="s">
        <v>33</v>
      </c>
      <c r="W2261" s="2" t="s">
        <v>34</v>
      </c>
      <c r="Y2261">
        <f>IF(J2261=Legend!$B$3,0,IF(J2261=Legend!$B$4,1,IF(J2261=Legend!$B$5,2,0)))</f>
        <v>1</v>
      </c>
      <c r="Z2261">
        <f t="shared" si="246"/>
        <v>1</v>
      </c>
      <c r="AA2261">
        <f t="shared" si="247"/>
        <v>1</v>
      </c>
      <c r="AB2261">
        <f t="shared" si="248"/>
        <v>1</v>
      </c>
      <c r="AC2261">
        <f>IF(N2261=Legend!$D$3,3,IF(N2261=Legend!$D$4,2,IF(N2261=Legend!$D$5,1,0)))</f>
        <v>2</v>
      </c>
      <c r="AD2261">
        <f t="shared" si="249"/>
        <v>1</v>
      </c>
      <c r="AF2261">
        <f t="shared" si="250"/>
        <v>0</v>
      </c>
      <c r="AG2261">
        <f>IF(R2261=Legend!$F$3,3,IF(R2261=Legend!$F$4,2,IF(R2261=Legend!$F$5,1,0)))</f>
        <v>2</v>
      </c>
      <c r="AH2261">
        <f>IF(S2261=Legend!$F$3,3,IF(S2261=Legend!$F$4,2,IF(S2261=Legend!$F$5,1,0)))</f>
        <v>3</v>
      </c>
      <c r="AK2261">
        <f>IF(V2261=Legend!$H$3,3,IF(V2261=Legend!$H$4,2,IF(V2261=Legend!$H$5,1,0)))</f>
        <v>1</v>
      </c>
      <c r="AM2261">
        <f t="shared" si="251"/>
        <v>13</v>
      </c>
    </row>
    <row r="2262" spans="1:39" ht="78" x14ac:dyDescent="0.3">
      <c r="A2262" t="s">
        <v>56</v>
      </c>
      <c r="B2262" t="s">
        <v>1602</v>
      </c>
      <c r="C2262" t="s">
        <v>1633</v>
      </c>
      <c r="D2262" t="s">
        <v>2316</v>
      </c>
      <c r="E2262" t="str">
        <f t="shared" si="245"/>
        <v>RINDAM MARET</v>
      </c>
      <c r="F2262" t="s">
        <v>67</v>
      </c>
      <c r="G2262" t="s">
        <v>21</v>
      </c>
      <c r="H2262" t="s">
        <v>21</v>
      </c>
      <c r="I2262" t="s">
        <v>22</v>
      </c>
      <c r="J2262" t="s">
        <v>35</v>
      </c>
      <c r="K2262" t="s">
        <v>24</v>
      </c>
      <c r="L2262" t="s">
        <v>25</v>
      </c>
      <c r="M2262" t="s">
        <v>25</v>
      </c>
      <c r="N2262" t="s">
        <v>28</v>
      </c>
      <c r="O2262" t="s">
        <v>25</v>
      </c>
      <c r="P2262" t="s">
        <v>21</v>
      </c>
      <c r="Q2262" t="s">
        <v>27</v>
      </c>
      <c r="R2262" t="s">
        <v>45</v>
      </c>
      <c r="S2262" t="s">
        <v>28</v>
      </c>
      <c r="T2262" t="s">
        <v>21</v>
      </c>
      <c r="U2262" t="s">
        <v>21</v>
      </c>
      <c r="V2262" t="s">
        <v>42</v>
      </c>
      <c r="W2262" s="2" t="s">
        <v>76</v>
      </c>
      <c r="Y2262">
        <f>IF(J2262=Legend!$B$3,0,IF(J2262=Legend!$B$4,1,IF(J2262=Legend!$B$5,2,0)))</f>
        <v>0</v>
      </c>
      <c r="Z2262">
        <f t="shared" si="246"/>
        <v>1</v>
      </c>
      <c r="AA2262">
        <f t="shared" si="247"/>
        <v>1</v>
      </c>
      <c r="AB2262">
        <f t="shared" si="248"/>
        <v>1</v>
      </c>
      <c r="AC2262">
        <f>IF(N2262=Legend!$D$3,3,IF(N2262=Legend!$D$4,2,IF(N2262=Legend!$D$5,1,0)))</f>
        <v>1</v>
      </c>
      <c r="AD2262">
        <f t="shared" si="249"/>
        <v>1</v>
      </c>
      <c r="AF2262">
        <f t="shared" si="250"/>
        <v>0</v>
      </c>
      <c r="AG2262">
        <f>IF(R2262=Legend!$F$3,3,IF(R2262=Legend!$F$4,2,IF(R2262=Legend!$F$5,1,0)))</f>
        <v>1</v>
      </c>
      <c r="AH2262">
        <f>IF(S2262=Legend!$F$3,3,IF(S2262=Legend!$F$4,2,IF(S2262=Legend!$F$5,1,0)))</f>
        <v>2</v>
      </c>
      <c r="AK2262">
        <f>IF(V2262=Legend!$H$3,3,IF(V2262=Legend!$H$4,2,IF(V2262=Legend!$H$5,1,0)))</f>
        <v>0</v>
      </c>
      <c r="AM2262">
        <f t="shared" si="251"/>
        <v>8</v>
      </c>
    </row>
    <row r="2263" spans="1:39" ht="156" x14ac:dyDescent="0.3">
      <c r="A2263" t="s">
        <v>73</v>
      </c>
      <c r="B2263" t="s">
        <v>162</v>
      </c>
      <c r="C2263" t="s">
        <v>363</v>
      </c>
      <c r="D2263" t="s">
        <v>389</v>
      </c>
      <c r="E2263" t="str">
        <f t="shared" si="245"/>
        <v>RINGIN (PT-NGAGEL)</v>
      </c>
      <c r="F2263" t="s">
        <v>52</v>
      </c>
      <c r="G2263" t="s">
        <v>21</v>
      </c>
      <c r="H2263" t="s">
        <v>21</v>
      </c>
      <c r="I2263" t="s">
        <v>22</v>
      </c>
      <c r="J2263" t="s">
        <v>23</v>
      </c>
      <c r="K2263" t="s">
        <v>24</v>
      </c>
      <c r="L2263" t="s">
        <v>25</v>
      </c>
      <c r="M2263" t="s">
        <v>25</v>
      </c>
      <c r="N2263" t="s">
        <v>38</v>
      </c>
      <c r="O2263" t="s">
        <v>25</v>
      </c>
      <c r="P2263" t="s">
        <v>21</v>
      </c>
      <c r="Q2263" t="s">
        <v>27</v>
      </c>
      <c r="R2263" t="s">
        <v>28</v>
      </c>
      <c r="S2263" t="s">
        <v>29</v>
      </c>
      <c r="T2263" t="s">
        <v>21</v>
      </c>
      <c r="U2263" t="s">
        <v>21</v>
      </c>
      <c r="V2263" t="s">
        <v>30</v>
      </c>
      <c r="W2263" s="2" t="s">
        <v>31</v>
      </c>
      <c r="Y2263">
        <f>IF(J2263=Legend!$B$3,0,IF(J2263=Legend!$B$4,1,IF(J2263=Legend!$B$5,2,0)))</f>
        <v>1</v>
      </c>
      <c r="Z2263">
        <f t="shared" si="246"/>
        <v>1</v>
      </c>
      <c r="AA2263">
        <f t="shared" si="247"/>
        <v>1</v>
      </c>
      <c r="AB2263">
        <f t="shared" si="248"/>
        <v>1</v>
      </c>
      <c r="AC2263">
        <f>IF(N2263=Legend!$D$3,3,IF(N2263=Legend!$D$4,2,IF(N2263=Legend!$D$5,1,0)))</f>
        <v>3</v>
      </c>
      <c r="AD2263">
        <f t="shared" si="249"/>
        <v>1</v>
      </c>
      <c r="AF2263">
        <f t="shared" si="250"/>
        <v>0</v>
      </c>
      <c r="AG2263">
        <f>IF(R2263=Legend!$F$3,3,IF(R2263=Legend!$F$4,2,IF(R2263=Legend!$F$5,1,0)))</f>
        <v>2</v>
      </c>
      <c r="AH2263">
        <f>IF(S2263=Legend!$F$3,3,IF(S2263=Legend!$F$4,2,IF(S2263=Legend!$F$5,1,0)))</f>
        <v>3</v>
      </c>
      <c r="AK2263">
        <f>IF(V2263=Legend!$H$3,3,IF(V2263=Legend!$H$4,2,IF(V2263=Legend!$H$5,1,0)))</f>
        <v>2</v>
      </c>
      <c r="AM2263">
        <f t="shared" si="251"/>
        <v>15</v>
      </c>
    </row>
    <row r="2264" spans="1:39" ht="31.2" x14ac:dyDescent="0.3">
      <c r="A2264" t="s">
        <v>83</v>
      </c>
      <c r="B2264" t="s">
        <v>3634</v>
      </c>
      <c r="C2264" t="s">
        <v>4970</v>
      </c>
      <c r="D2264" t="s">
        <v>4972</v>
      </c>
      <c r="E2264" t="str">
        <f t="shared" si="245"/>
        <v>Rini Kampit/KAMR002</v>
      </c>
      <c r="F2264" t="s">
        <v>83</v>
      </c>
      <c r="G2264" t="s">
        <v>21</v>
      </c>
      <c r="H2264" t="s">
        <v>21</v>
      </c>
      <c r="I2264" t="s">
        <v>22</v>
      </c>
      <c r="J2264" t="s">
        <v>35</v>
      </c>
      <c r="K2264" t="s">
        <v>24</v>
      </c>
      <c r="L2264" t="s">
        <v>25</v>
      </c>
      <c r="M2264" t="s">
        <v>25</v>
      </c>
      <c r="N2264" t="s">
        <v>28</v>
      </c>
      <c r="O2264" t="s">
        <v>21</v>
      </c>
      <c r="P2264" t="s">
        <v>21</v>
      </c>
      <c r="Q2264" t="s">
        <v>27</v>
      </c>
      <c r="R2264" t="s">
        <v>45</v>
      </c>
      <c r="S2264" t="s">
        <v>28</v>
      </c>
      <c r="T2264" t="s">
        <v>21</v>
      </c>
      <c r="U2264" t="s">
        <v>21</v>
      </c>
      <c r="V2264" t="s">
        <v>33</v>
      </c>
      <c r="W2264" s="18" t="s">
        <v>63</v>
      </c>
      <c r="Y2264">
        <f>IF(J2264=Legend!$B$3,0,IF(J2264=Legend!$B$4,1,IF(J2264=Legend!$B$5,2,0)))</f>
        <v>0</v>
      </c>
      <c r="Z2264">
        <f t="shared" si="246"/>
        <v>1</v>
      </c>
      <c r="AA2264">
        <f t="shared" si="247"/>
        <v>1</v>
      </c>
      <c r="AB2264">
        <f t="shared" si="248"/>
        <v>1</v>
      </c>
      <c r="AC2264">
        <f>IF(N2264=Legend!$D$3,3,IF(N2264=Legend!$D$4,2,IF(N2264=Legend!$D$5,1,0)))</f>
        <v>1</v>
      </c>
      <c r="AD2264">
        <f t="shared" si="249"/>
        <v>0</v>
      </c>
      <c r="AF2264">
        <f t="shared" si="250"/>
        <v>0</v>
      </c>
      <c r="AG2264">
        <f>IF(R2264=Legend!$F$3,3,IF(R2264=Legend!$F$4,2,IF(R2264=Legend!$F$5,1,0)))</f>
        <v>1</v>
      </c>
      <c r="AH2264">
        <f>IF(S2264=Legend!$F$3,3,IF(S2264=Legend!$F$4,2,IF(S2264=Legend!$F$5,1,0)))</f>
        <v>2</v>
      </c>
      <c r="AK2264">
        <f>IF(V2264=Legend!$H$3,3,IF(V2264=Legend!$H$4,2,IF(V2264=Legend!$H$5,1,0)))</f>
        <v>1</v>
      </c>
      <c r="AM2264">
        <f t="shared" si="251"/>
        <v>8</v>
      </c>
    </row>
    <row r="2265" spans="1:39" ht="109.2" x14ac:dyDescent="0.3">
      <c r="A2265" t="s">
        <v>61</v>
      </c>
      <c r="B2265" t="s">
        <v>475</v>
      </c>
      <c r="C2265" t="s">
        <v>1156</v>
      </c>
      <c r="D2265" t="s">
        <v>1171</v>
      </c>
      <c r="E2265" t="str">
        <f t="shared" si="245"/>
        <v>RINI MART</v>
      </c>
      <c r="F2265" t="s">
        <v>61</v>
      </c>
      <c r="G2265" t="s">
        <v>21</v>
      </c>
      <c r="H2265" t="s">
        <v>21</v>
      </c>
      <c r="I2265" t="s">
        <v>22</v>
      </c>
      <c r="J2265" t="s">
        <v>23</v>
      </c>
      <c r="K2265" t="s">
        <v>24</v>
      </c>
      <c r="L2265" t="s">
        <v>25</v>
      </c>
      <c r="M2265" t="s">
        <v>21</v>
      </c>
      <c r="N2265" t="s">
        <v>26</v>
      </c>
      <c r="O2265" t="s">
        <v>25</v>
      </c>
      <c r="P2265" t="s">
        <v>21</v>
      </c>
      <c r="Q2265" t="s">
        <v>60</v>
      </c>
      <c r="R2265" t="s">
        <v>45</v>
      </c>
      <c r="S2265" t="s">
        <v>29</v>
      </c>
      <c r="T2265" t="s">
        <v>21</v>
      </c>
      <c r="U2265" t="s">
        <v>21</v>
      </c>
      <c r="V2265" t="s">
        <v>75</v>
      </c>
      <c r="W2265" s="2" t="s">
        <v>66</v>
      </c>
      <c r="Y2265">
        <f>IF(J2265=Legend!$B$3,0,IF(J2265=Legend!$B$4,1,IF(J2265=Legend!$B$5,2,0)))</f>
        <v>1</v>
      </c>
      <c r="Z2265">
        <f t="shared" si="246"/>
        <v>1</v>
      </c>
      <c r="AA2265">
        <f t="shared" si="247"/>
        <v>1</v>
      </c>
      <c r="AB2265">
        <f t="shared" si="248"/>
        <v>0</v>
      </c>
      <c r="AC2265">
        <f>IF(N2265=Legend!$D$3,3,IF(N2265=Legend!$D$4,2,IF(N2265=Legend!$D$5,1,0)))</f>
        <v>2</v>
      </c>
      <c r="AD2265">
        <f t="shared" si="249"/>
        <v>1</v>
      </c>
      <c r="AF2265">
        <f t="shared" si="250"/>
        <v>2</v>
      </c>
      <c r="AG2265">
        <f>IF(R2265=Legend!$F$3,3,IF(R2265=Legend!$F$4,2,IF(R2265=Legend!$F$5,1,0)))</f>
        <v>1</v>
      </c>
      <c r="AH2265">
        <f>IF(S2265=Legend!$F$3,3,IF(S2265=Legend!$F$4,2,IF(S2265=Legend!$F$5,1,0)))</f>
        <v>3</v>
      </c>
      <c r="AK2265">
        <f>IF(V2265=Legend!$H$3,3,IF(V2265=Legend!$H$4,2,IF(V2265=Legend!$H$5,1,0)))</f>
        <v>3</v>
      </c>
      <c r="AM2265">
        <f t="shared" si="251"/>
        <v>15</v>
      </c>
    </row>
    <row r="2266" spans="1:39" ht="156" x14ac:dyDescent="0.3">
      <c r="A2266" t="s">
        <v>59</v>
      </c>
      <c r="B2266" t="s">
        <v>2570</v>
      </c>
      <c r="C2266" t="s">
        <v>2571</v>
      </c>
      <c r="D2266" t="s">
        <v>3667</v>
      </c>
      <c r="E2266" t="str">
        <f t="shared" si="245"/>
        <v>RINJANI MITRA JAYA</v>
      </c>
      <c r="F2266" t="s">
        <v>59</v>
      </c>
      <c r="G2266" t="s">
        <v>21</v>
      </c>
      <c r="H2266" t="s">
        <v>21</v>
      </c>
      <c r="I2266" t="s">
        <v>22</v>
      </c>
      <c r="J2266" t="s">
        <v>35</v>
      </c>
      <c r="K2266" t="s">
        <v>24</v>
      </c>
      <c r="L2266" t="s">
        <v>25</v>
      </c>
      <c r="M2266" t="s">
        <v>25</v>
      </c>
      <c r="N2266" t="s">
        <v>38</v>
      </c>
      <c r="O2266" t="s">
        <v>25</v>
      </c>
      <c r="P2266" t="s">
        <v>25</v>
      </c>
      <c r="Q2266" t="s">
        <v>27</v>
      </c>
      <c r="R2266" t="s">
        <v>28</v>
      </c>
      <c r="S2266" t="s">
        <v>29</v>
      </c>
      <c r="T2266" t="s">
        <v>21</v>
      </c>
      <c r="U2266" t="s">
        <v>21</v>
      </c>
      <c r="V2266" t="s">
        <v>33</v>
      </c>
      <c r="W2266" s="2" t="s">
        <v>31</v>
      </c>
      <c r="Y2266">
        <f>IF(J2266=Legend!$B$3,0,IF(J2266=Legend!$B$4,1,IF(J2266=Legend!$B$5,2,0)))</f>
        <v>0</v>
      </c>
      <c r="Z2266">
        <f t="shared" si="246"/>
        <v>1</v>
      </c>
      <c r="AA2266">
        <f t="shared" si="247"/>
        <v>1</v>
      </c>
      <c r="AB2266">
        <f t="shared" si="248"/>
        <v>1</v>
      </c>
      <c r="AC2266">
        <f>IF(N2266=Legend!$D$3,3,IF(N2266=Legend!$D$4,2,IF(N2266=Legend!$D$5,1,0)))</f>
        <v>3</v>
      </c>
      <c r="AD2266">
        <f t="shared" si="249"/>
        <v>1</v>
      </c>
      <c r="AF2266">
        <f t="shared" si="250"/>
        <v>0</v>
      </c>
      <c r="AG2266">
        <f>IF(R2266=Legend!$F$3,3,IF(R2266=Legend!$F$4,2,IF(R2266=Legend!$F$5,1,0)))</f>
        <v>2</v>
      </c>
      <c r="AH2266">
        <f>IF(S2266=Legend!$F$3,3,IF(S2266=Legend!$F$4,2,IF(S2266=Legend!$F$5,1,0)))</f>
        <v>3</v>
      </c>
      <c r="AK2266">
        <f>IF(V2266=Legend!$H$3,3,IF(V2266=Legend!$H$4,2,IF(V2266=Legend!$H$5,1,0)))</f>
        <v>1</v>
      </c>
      <c r="AM2266">
        <f t="shared" si="251"/>
        <v>13</v>
      </c>
    </row>
    <row r="2267" spans="1:39" ht="140.4" x14ac:dyDescent="0.3">
      <c r="A2267" t="s">
        <v>62</v>
      </c>
      <c r="B2267" t="s">
        <v>843</v>
      </c>
      <c r="C2267" t="s">
        <v>844</v>
      </c>
      <c r="D2267" t="s">
        <v>1700</v>
      </c>
      <c r="E2267" t="str">
        <f t="shared" si="245"/>
        <v>RIRIN 2</v>
      </c>
      <c r="F2267" t="s">
        <v>62</v>
      </c>
      <c r="G2267" t="s">
        <v>21</v>
      </c>
      <c r="H2267" t="s">
        <v>21</v>
      </c>
      <c r="I2267" t="s">
        <v>22</v>
      </c>
      <c r="J2267" t="s">
        <v>35</v>
      </c>
      <c r="K2267" t="s">
        <v>24</v>
      </c>
      <c r="L2267" t="s">
        <v>25</v>
      </c>
      <c r="M2267" t="s">
        <v>25</v>
      </c>
      <c r="N2267" t="s">
        <v>28</v>
      </c>
      <c r="O2267" t="s">
        <v>21</v>
      </c>
      <c r="P2267" t="s">
        <v>21</v>
      </c>
      <c r="Q2267" t="s">
        <v>27</v>
      </c>
      <c r="R2267" t="s">
        <v>45</v>
      </c>
      <c r="S2267" t="s">
        <v>45</v>
      </c>
      <c r="T2267" t="s">
        <v>21</v>
      </c>
      <c r="U2267" t="s">
        <v>21</v>
      </c>
      <c r="V2267" t="s">
        <v>33</v>
      </c>
      <c r="W2267" s="2" t="s">
        <v>34</v>
      </c>
      <c r="Y2267">
        <f>IF(J2267=Legend!$B$3,0,IF(J2267=Legend!$B$4,1,IF(J2267=Legend!$B$5,2,0)))</f>
        <v>0</v>
      </c>
      <c r="Z2267">
        <f t="shared" si="246"/>
        <v>1</v>
      </c>
      <c r="AA2267">
        <f t="shared" si="247"/>
        <v>1</v>
      </c>
      <c r="AB2267">
        <f t="shared" si="248"/>
        <v>1</v>
      </c>
      <c r="AC2267">
        <f>IF(N2267=Legend!$D$3,3,IF(N2267=Legend!$D$4,2,IF(N2267=Legend!$D$5,1,0)))</f>
        <v>1</v>
      </c>
      <c r="AD2267">
        <f t="shared" si="249"/>
        <v>0</v>
      </c>
      <c r="AF2267">
        <f t="shared" si="250"/>
        <v>0</v>
      </c>
      <c r="AG2267">
        <f>IF(R2267=Legend!$F$3,3,IF(R2267=Legend!$F$4,2,IF(R2267=Legend!$F$5,1,0)))</f>
        <v>1</v>
      </c>
      <c r="AH2267">
        <f>IF(S2267=Legend!$F$3,3,IF(S2267=Legend!$F$4,2,IF(S2267=Legend!$F$5,1,0)))</f>
        <v>1</v>
      </c>
      <c r="AK2267">
        <f>IF(V2267=Legend!$H$3,3,IF(V2267=Legend!$H$4,2,IF(V2267=Legend!$H$5,1,0)))</f>
        <v>1</v>
      </c>
      <c r="AM2267">
        <f t="shared" si="251"/>
        <v>7</v>
      </c>
    </row>
    <row r="2268" spans="1:39" ht="156" x14ac:dyDescent="0.3">
      <c r="A2268" t="s">
        <v>74</v>
      </c>
      <c r="B2268" t="s">
        <v>174</v>
      </c>
      <c r="C2268" t="s">
        <v>3869</v>
      </c>
      <c r="D2268" t="s">
        <v>4089</v>
      </c>
      <c r="E2268" t="str">
        <f t="shared" si="245"/>
        <v>RISKA JAYA</v>
      </c>
      <c r="F2268" t="s">
        <v>74</v>
      </c>
      <c r="G2268" t="s">
        <v>21</v>
      </c>
      <c r="H2268" t="s">
        <v>21</v>
      </c>
      <c r="I2268" t="s">
        <v>22</v>
      </c>
      <c r="J2268" t="s">
        <v>23</v>
      </c>
      <c r="K2268" t="s">
        <v>24</v>
      </c>
      <c r="L2268" t="s">
        <v>25</v>
      </c>
      <c r="M2268" t="s">
        <v>25</v>
      </c>
      <c r="N2268" t="s">
        <v>26</v>
      </c>
      <c r="O2268" t="s">
        <v>25</v>
      </c>
      <c r="P2268" t="s">
        <v>21</v>
      </c>
      <c r="Q2268" t="s">
        <v>27</v>
      </c>
      <c r="R2268" t="s">
        <v>45</v>
      </c>
      <c r="S2268" t="s">
        <v>28</v>
      </c>
      <c r="T2268" t="s">
        <v>21</v>
      </c>
      <c r="U2268" t="s">
        <v>21</v>
      </c>
      <c r="V2268" t="s">
        <v>42</v>
      </c>
      <c r="W2268" s="2" t="s">
        <v>31</v>
      </c>
      <c r="Y2268">
        <f>IF(J2268=Legend!$B$3,0,IF(J2268=Legend!$B$4,1,IF(J2268=Legend!$B$5,2,0)))</f>
        <v>1</v>
      </c>
      <c r="Z2268">
        <f t="shared" si="246"/>
        <v>1</v>
      </c>
      <c r="AA2268">
        <f t="shared" si="247"/>
        <v>1</v>
      </c>
      <c r="AB2268">
        <f t="shared" si="248"/>
        <v>1</v>
      </c>
      <c r="AC2268">
        <f>IF(N2268=Legend!$D$3,3,IF(N2268=Legend!$D$4,2,IF(N2268=Legend!$D$5,1,0)))</f>
        <v>2</v>
      </c>
      <c r="AD2268">
        <f t="shared" si="249"/>
        <v>1</v>
      </c>
      <c r="AF2268">
        <f t="shared" si="250"/>
        <v>0</v>
      </c>
      <c r="AG2268">
        <f>IF(R2268=Legend!$F$3,3,IF(R2268=Legend!$F$4,2,IF(R2268=Legend!$F$5,1,0)))</f>
        <v>1</v>
      </c>
      <c r="AH2268">
        <f>IF(S2268=Legend!$F$3,3,IF(S2268=Legend!$F$4,2,IF(S2268=Legend!$F$5,1,0)))</f>
        <v>2</v>
      </c>
      <c r="AK2268">
        <f>IF(V2268=Legend!$H$3,3,IF(V2268=Legend!$H$4,2,IF(V2268=Legend!$H$5,1,0)))</f>
        <v>0</v>
      </c>
      <c r="AM2268">
        <f t="shared" si="251"/>
        <v>10</v>
      </c>
    </row>
    <row r="2269" spans="1:39" ht="140.4" x14ac:dyDescent="0.3">
      <c r="A2269" t="s">
        <v>19</v>
      </c>
      <c r="B2269" t="s">
        <v>162</v>
      </c>
      <c r="C2269" t="s">
        <v>181</v>
      </c>
      <c r="D2269" t="s">
        <v>202</v>
      </c>
      <c r="E2269" t="str">
        <f t="shared" si="245"/>
        <v>Riska Mart</v>
      </c>
      <c r="F2269" t="s">
        <v>56</v>
      </c>
      <c r="G2269" t="s">
        <v>21</v>
      </c>
      <c r="H2269" t="s">
        <v>21</v>
      </c>
      <c r="I2269" t="s">
        <v>22</v>
      </c>
      <c r="J2269" t="s">
        <v>23</v>
      </c>
      <c r="K2269" t="s">
        <v>24</v>
      </c>
      <c r="L2269" t="s">
        <v>25</v>
      </c>
      <c r="M2269" t="s">
        <v>25</v>
      </c>
      <c r="N2269" t="s">
        <v>26</v>
      </c>
      <c r="O2269" t="s">
        <v>25</v>
      </c>
      <c r="P2269" t="s">
        <v>21</v>
      </c>
      <c r="Q2269" t="s">
        <v>27</v>
      </c>
      <c r="R2269" t="s">
        <v>28</v>
      </c>
      <c r="S2269" t="s">
        <v>29</v>
      </c>
      <c r="T2269" t="s">
        <v>21</v>
      </c>
      <c r="U2269" t="s">
        <v>21</v>
      </c>
      <c r="V2269" t="s">
        <v>33</v>
      </c>
      <c r="W2269" s="2" t="s">
        <v>34</v>
      </c>
      <c r="Y2269">
        <f>IF(J2269=Legend!$B$3,0,IF(J2269=Legend!$B$4,1,IF(J2269=Legend!$B$5,2,0)))</f>
        <v>1</v>
      </c>
      <c r="Z2269">
        <f t="shared" si="246"/>
        <v>1</v>
      </c>
      <c r="AA2269">
        <f t="shared" si="247"/>
        <v>1</v>
      </c>
      <c r="AB2269">
        <f t="shared" si="248"/>
        <v>1</v>
      </c>
      <c r="AC2269">
        <f>IF(N2269=Legend!$D$3,3,IF(N2269=Legend!$D$4,2,IF(N2269=Legend!$D$5,1,0)))</f>
        <v>2</v>
      </c>
      <c r="AD2269">
        <f t="shared" si="249"/>
        <v>1</v>
      </c>
      <c r="AF2269">
        <f t="shared" si="250"/>
        <v>0</v>
      </c>
      <c r="AG2269">
        <f>IF(R2269=Legend!$F$3,3,IF(R2269=Legend!$F$4,2,IF(R2269=Legend!$F$5,1,0)))</f>
        <v>2</v>
      </c>
      <c r="AH2269">
        <f>IF(S2269=Legend!$F$3,3,IF(S2269=Legend!$F$4,2,IF(S2269=Legend!$F$5,1,0)))</f>
        <v>3</v>
      </c>
      <c r="AK2269">
        <f>IF(V2269=Legend!$H$3,3,IF(V2269=Legend!$H$4,2,IF(V2269=Legend!$H$5,1,0)))</f>
        <v>1</v>
      </c>
      <c r="AM2269">
        <f t="shared" si="251"/>
        <v>13</v>
      </c>
    </row>
    <row r="2270" spans="1:39" ht="78" x14ac:dyDescent="0.3">
      <c r="A2270" t="s">
        <v>49</v>
      </c>
      <c r="B2270" t="s">
        <v>174</v>
      </c>
      <c r="C2270" t="s">
        <v>223</v>
      </c>
      <c r="D2270" t="s">
        <v>1425</v>
      </c>
      <c r="E2270" t="str">
        <f t="shared" si="245"/>
        <v>RISKI MART</v>
      </c>
      <c r="F2270" t="s">
        <v>49</v>
      </c>
      <c r="G2270" t="s">
        <v>21</v>
      </c>
      <c r="H2270" t="s">
        <v>21</v>
      </c>
      <c r="I2270" t="s">
        <v>22</v>
      </c>
      <c r="J2270" t="s">
        <v>23</v>
      </c>
      <c r="K2270" t="s">
        <v>24</v>
      </c>
      <c r="L2270" t="s">
        <v>25</v>
      </c>
      <c r="M2270" t="s">
        <v>25</v>
      </c>
      <c r="N2270" t="s">
        <v>26</v>
      </c>
      <c r="O2270" t="s">
        <v>25</v>
      </c>
      <c r="P2270" t="s">
        <v>21</v>
      </c>
      <c r="Q2270" t="s">
        <v>27</v>
      </c>
      <c r="R2270" t="s">
        <v>28</v>
      </c>
      <c r="S2270" t="s">
        <v>28</v>
      </c>
      <c r="T2270" t="s">
        <v>21</v>
      </c>
      <c r="U2270" t="s">
        <v>21</v>
      </c>
      <c r="V2270" t="s">
        <v>33</v>
      </c>
      <c r="W2270" s="2" t="s">
        <v>57</v>
      </c>
      <c r="Y2270">
        <f>IF(J2270=Legend!$B$3,0,IF(J2270=Legend!$B$4,1,IF(J2270=Legend!$B$5,2,0)))</f>
        <v>1</v>
      </c>
      <c r="Z2270">
        <f t="shared" si="246"/>
        <v>1</v>
      </c>
      <c r="AA2270">
        <f t="shared" si="247"/>
        <v>1</v>
      </c>
      <c r="AB2270">
        <f t="shared" si="248"/>
        <v>1</v>
      </c>
      <c r="AC2270">
        <f>IF(N2270=Legend!$D$3,3,IF(N2270=Legend!$D$4,2,IF(N2270=Legend!$D$5,1,0)))</f>
        <v>2</v>
      </c>
      <c r="AD2270">
        <f t="shared" si="249"/>
        <v>1</v>
      </c>
      <c r="AF2270">
        <f t="shared" si="250"/>
        <v>0</v>
      </c>
      <c r="AG2270">
        <f>IF(R2270=Legend!$F$3,3,IF(R2270=Legend!$F$4,2,IF(R2270=Legend!$F$5,1,0)))</f>
        <v>2</v>
      </c>
      <c r="AH2270">
        <f>IF(S2270=Legend!$F$3,3,IF(S2270=Legend!$F$4,2,IF(S2270=Legend!$F$5,1,0)))</f>
        <v>2</v>
      </c>
      <c r="AK2270">
        <f>IF(V2270=Legend!$H$3,3,IF(V2270=Legend!$H$4,2,IF(V2270=Legend!$H$5,1,0)))</f>
        <v>1</v>
      </c>
      <c r="AM2270">
        <f t="shared" si="251"/>
        <v>12</v>
      </c>
    </row>
    <row r="2271" spans="1:39" ht="140.4" x14ac:dyDescent="0.3">
      <c r="A2271" t="s">
        <v>141</v>
      </c>
      <c r="B2271" t="s">
        <v>174</v>
      </c>
      <c r="C2271" t="s">
        <v>1064</v>
      </c>
      <c r="D2271" t="s">
        <v>3749</v>
      </c>
      <c r="E2271" t="str">
        <f t="shared" si="245"/>
        <v>RISKI SWALAYAN</v>
      </c>
      <c r="F2271" t="s">
        <v>43</v>
      </c>
      <c r="G2271" t="s">
        <v>21</v>
      </c>
      <c r="H2271" t="s">
        <v>21</v>
      </c>
      <c r="I2271" t="s">
        <v>22</v>
      </c>
      <c r="J2271" t="s">
        <v>35</v>
      </c>
      <c r="K2271" t="s">
        <v>24</v>
      </c>
      <c r="L2271" t="s">
        <v>21</v>
      </c>
      <c r="M2271" t="s">
        <v>25</v>
      </c>
      <c r="N2271" t="s">
        <v>47</v>
      </c>
      <c r="O2271" t="s">
        <v>21</v>
      </c>
      <c r="P2271" t="s">
        <v>21</v>
      </c>
      <c r="Q2271" t="s">
        <v>27</v>
      </c>
      <c r="R2271" t="s">
        <v>45</v>
      </c>
      <c r="S2271" t="s">
        <v>28</v>
      </c>
      <c r="T2271" t="s">
        <v>21</v>
      </c>
      <c r="U2271" t="s">
        <v>21</v>
      </c>
      <c r="V2271" t="s">
        <v>33</v>
      </c>
      <c r="W2271" s="2" t="s">
        <v>34</v>
      </c>
      <c r="Y2271">
        <f>IF(J2271=Legend!$B$3,0,IF(J2271=Legend!$B$4,1,IF(J2271=Legend!$B$5,2,0)))</f>
        <v>0</v>
      </c>
      <c r="Z2271">
        <f t="shared" si="246"/>
        <v>1</v>
      </c>
      <c r="AA2271">
        <f t="shared" si="247"/>
        <v>0</v>
      </c>
      <c r="AB2271">
        <f t="shared" si="248"/>
        <v>1</v>
      </c>
      <c r="AC2271">
        <f>IF(N2271=Legend!$D$3,3,IF(N2271=Legend!$D$4,2,IF(N2271=Legend!$D$5,1,0)))</f>
        <v>0</v>
      </c>
      <c r="AD2271">
        <f t="shared" si="249"/>
        <v>0</v>
      </c>
      <c r="AF2271">
        <f t="shared" si="250"/>
        <v>0</v>
      </c>
      <c r="AG2271">
        <f>IF(R2271=Legend!$F$3,3,IF(R2271=Legend!$F$4,2,IF(R2271=Legend!$F$5,1,0)))</f>
        <v>1</v>
      </c>
      <c r="AH2271">
        <f>IF(S2271=Legend!$F$3,3,IF(S2271=Legend!$F$4,2,IF(S2271=Legend!$F$5,1,0)))</f>
        <v>2</v>
      </c>
      <c r="AK2271">
        <f>IF(V2271=Legend!$H$3,3,IF(V2271=Legend!$H$4,2,IF(V2271=Legend!$H$5,1,0)))</f>
        <v>1</v>
      </c>
      <c r="AM2271">
        <f t="shared" si="251"/>
        <v>6</v>
      </c>
    </row>
    <row r="2272" spans="1:39" ht="140.4" x14ac:dyDescent="0.3">
      <c r="A2272" t="s">
        <v>70</v>
      </c>
      <c r="B2272" t="s">
        <v>2938</v>
      </c>
      <c r="C2272" t="s">
        <v>4353</v>
      </c>
      <c r="D2272" t="s">
        <v>4356</v>
      </c>
      <c r="E2272" t="str">
        <f t="shared" si="245"/>
        <v>RISKY MAMA</v>
      </c>
      <c r="F2272" t="s">
        <v>70</v>
      </c>
      <c r="G2272" t="s">
        <v>21</v>
      </c>
      <c r="H2272" t="s">
        <v>21</v>
      </c>
      <c r="I2272" t="s">
        <v>22</v>
      </c>
      <c r="J2272" t="s">
        <v>23</v>
      </c>
      <c r="K2272" t="s">
        <v>24</v>
      </c>
      <c r="L2272" t="s">
        <v>21</v>
      </c>
      <c r="M2272" t="s">
        <v>25</v>
      </c>
      <c r="N2272" t="s">
        <v>28</v>
      </c>
      <c r="O2272" t="s">
        <v>21</v>
      </c>
      <c r="P2272" t="s">
        <v>21</v>
      </c>
      <c r="Q2272" t="s">
        <v>60</v>
      </c>
      <c r="R2272" t="s">
        <v>45</v>
      </c>
      <c r="S2272" t="s">
        <v>45</v>
      </c>
      <c r="T2272" t="s">
        <v>21</v>
      </c>
      <c r="U2272" t="s">
        <v>21</v>
      </c>
      <c r="V2272" t="s">
        <v>30</v>
      </c>
      <c r="W2272" s="2" t="s">
        <v>34</v>
      </c>
      <c r="Y2272">
        <f>IF(J2272=Legend!$B$3,0,IF(J2272=Legend!$B$4,1,IF(J2272=Legend!$B$5,2,0)))</f>
        <v>1</v>
      </c>
      <c r="Z2272">
        <f t="shared" si="246"/>
        <v>1</v>
      </c>
      <c r="AA2272">
        <f t="shared" si="247"/>
        <v>0</v>
      </c>
      <c r="AB2272">
        <f t="shared" si="248"/>
        <v>1</v>
      </c>
      <c r="AC2272">
        <f>IF(N2272=Legend!$D$3,3,IF(N2272=Legend!$D$4,2,IF(N2272=Legend!$D$5,1,0)))</f>
        <v>1</v>
      </c>
      <c r="AD2272">
        <f t="shared" si="249"/>
        <v>0</v>
      </c>
      <c r="AF2272">
        <f t="shared" si="250"/>
        <v>2</v>
      </c>
      <c r="AG2272">
        <f>IF(R2272=Legend!$F$3,3,IF(R2272=Legend!$F$4,2,IF(R2272=Legend!$F$5,1,0)))</f>
        <v>1</v>
      </c>
      <c r="AH2272">
        <f>IF(S2272=Legend!$F$3,3,IF(S2272=Legend!$F$4,2,IF(S2272=Legend!$F$5,1,0)))</f>
        <v>1</v>
      </c>
      <c r="AK2272">
        <f>IF(V2272=Legend!$H$3,3,IF(V2272=Legend!$H$4,2,IF(V2272=Legend!$H$5,1,0)))</f>
        <v>2</v>
      </c>
      <c r="AM2272">
        <f t="shared" si="251"/>
        <v>10</v>
      </c>
    </row>
    <row r="2273" spans="1:39" ht="109.2" x14ac:dyDescent="0.3">
      <c r="A2273" t="s">
        <v>61</v>
      </c>
      <c r="B2273" t="s">
        <v>890</v>
      </c>
      <c r="C2273" t="s">
        <v>1169</v>
      </c>
      <c r="D2273" t="s">
        <v>1187</v>
      </c>
      <c r="E2273" t="str">
        <f t="shared" si="245"/>
        <v>RISKY TOKO</v>
      </c>
      <c r="F2273" t="s">
        <v>61</v>
      </c>
      <c r="G2273" t="s">
        <v>21</v>
      </c>
      <c r="H2273" t="s">
        <v>21</v>
      </c>
      <c r="I2273" t="s">
        <v>22</v>
      </c>
      <c r="J2273" t="s">
        <v>35</v>
      </c>
      <c r="K2273" t="s">
        <v>24</v>
      </c>
      <c r="L2273" t="s">
        <v>25</v>
      </c>
      <c r="M2273" t="s">
        <v>25</v>
      </c>
      <c r="N2273" t="s">
        <v>26</v>
      </c>
      <c r="O2273" t="s">
        <v>25</v>
      </c>
      <c r="P2273" t="s">
        <v>21</v>
      </c>
      <c r="Q2273" t="s">
        <v>27</v>
      </c>
      <c r="R2273" t="s">
        <v>45</v>
      </c>
      <c r="S2273" t="s">
        <v>29</v>
      </c>
      <c r="T2273" t="s">
        <v>21</v>
      </c>
      <c r="U2273" t="s">
        <v>21</v>
      </c>
      <c r="V2273" t="s">
        <v>33</v>
      </c>
      <c r="W2273" s="2" t="s">
        <v>66</v>
      </c>
      <c r="Y2273">
        <f>IF(J2273=Legend!$B$3,0,IF(J2273=Legend!$B$4,1,IF(J2273=Legend!$B$5,2,0)))</f>
        <v>0</v>
      </c>
      <c r="Z2273">
        <f t="shared" si="246"/>
        <v>1</v>
      </c>
      <c r="AA2273">
        <f t="shared" si="247"/>
        <v>1</v>
      </c>
      <c r="AB2273">
        <f t="shared" si="248"/>
        <v>1</v>
      </c>
      <c r="AC2273">
        <f>IF(N2273=Legend!$D$3,3,IF(N2273=Legend!$D$4,2,IF(N2273=Legend!$D$5,1,0)))</f>
        <v>2</v>
      </c>
      <c r="AD2273">
        <f t="shared" si="249"/>
        <v>1</v>
      </c>
      <c r="AF2273">
        <f t="shared" si="250"/>
        <v>0</v>
      </c>
      <c r="AG2273">
        <f>IF(R2273=Legend!$F$3,3,IF(R2273=Legend!$F$4,2,IF(R2273=Legend!$F$5,1,0)))</f>
        <v>1</v>
      </c>
      <c r="AH2273">
        <f>IF(S2273=Legend!$F$3,3,IF(S2273=Legend!$F$4,2,IF(S2273=Legend!$F$5,1,0)))</f>
        <v>3</v>
      </c>
      <c r="AK2273">
        <f>IF(V2273=Legend!$H$3,3,IF(V2273=Legend!$H$4,2,IF(V2273=Legend!$H$5,1,0)))</f>
        <v>1</v>
      </c>
      <c r="AM2273">
        <f t="shared" si="251"/>
        <v>11</v>
      </c>
    </row>
    <row r="2274" spans="1:39" ht="62.4" x14ac:dyDescent="0.3">
      <c r="A2274" t="s">
        <v>59</v>
      </c>
      <c r="B2274" t="s">
        <v>3366</v>
      </c>
      <c r="C2274" t="s">
        <v>3590</v>
      </c>
      <c r="D2274" t="s">
        <v>3609</v>
      </c>
      <c r="E2274" t="str">
        <f t="shared" si="245"/>
        <v>RISMA SMD</v>
      </c>
      <c r="F2274" t="s">
        <v>59</v>
      </c>
      <c r="G2274" t="s">
        <v>21</v>
      </c>
      <c r="H2274" t="s">
        <v>21</v>
      </c>
      <c r="I2274" t="s">
        <v>50</v>
      </c>
      <c r="J2274" t="s">
        <v>23</v>
      </c>
      <c r="K2274" t="s">
        <v>47</v>
      </c>
      <c r="L2274" t="s">
        <v>21</v>
      </c>
      <c r="M2274" t="s">
        <v>25</v>
      </c>
      <c r="N2274" t="s">
        <v>47</v>
      </c>
      <c r="O2274" t="s">
        <v>25</v>
      </c>
      <c r="P2274" t="s">
        <v>21</v>
      </c>
      <c r="Q2274" t="s">
        <v>27</v>
      </c>
      <c r="R2274" t="s">
        <v>47</v>
      </c>
      <c r="S2274" t="s">
        <v>47</v>
      </c>
      <c r="T2274" t="s">
        <v>21</v>
      </c>
      <c r="U2274" t="s">
        <v>21</v>
      </c>
      <c r="V2274" t="s">
        <v>33</v>
      </c>
      <c r="W2274" s="2" t="s">
        <v>68</v>
      </c>
      <c r="Y2274">
        <f>IF(J2274=Legend!$B$3,0,IF(J2274=Legend!$B$4,1,IF(J2274=Legend!$B$5,2,0)))</f>
        <v>1</v>
      </c>
      <c r="Z2274">
        <f t="shared" si="246"/>
        <v>0</v>
      </c>
      <c r="AA2274">
        <f t="shared" si="247"/>
        <v>0</v>
      </c>
      <c r="AB2274">
        <f t="shared" si="248"/>
        <v>1</v>
      </c>
      <c r="AC2274">
        <f>IF(N2274=Legend!$D$3,3,IF(N2274=Legend!$D$4,2,IF(N2274=Legend!$D$5,1,0)))</f>
        <v>0</v>
      </c>
      <c r="AD2274">
        <f t="shared" si="249"/>
        <v>1</v>
      </c>
      <c r="AF2274">
        <f t="shared" si="250"/>
        <v>0</v>
      </c>
      <c r="AG2274">
        <f>IF(R2274=Legend!$F$3,3,IF(R2274=Legend!$F$4,2,IF(R2274=Legend!$F$5,1,0)))</f>
        <v>0</v>
      </c>
      <c r="AH2274">
        <f>IF(S2274=Legend!$F$3,3,IF(S2274=Legend!$F$4,2,IF(S2274=Legend!$F$5,1,0)))</f>
        <v>0</v>
      </c>
      <c r="AK2274">
        <f>IF(V2274=Legend!$H$3,3,IF(V2274=Legend!$H$4,2,IF(V2274=Legend!$H$5,1,0)))</f>
        <v>1</v>
      </c>
      <c r="AM2274">
        <f t="shared" si="251"/>
        <v>4</v>
      </c>
    </row>
    <row r="2275" spans="1:39" ht="78" x14ac:dyDescent="0.3">
      <c r="A2275" t="s">
        <v>138</v>
      </c>
      <c r="B2275" t="s">
        <v>807</v>
      </c>
      <c r="C2275" t="s">
        <v>3836</v>
      </c>
      <c r="D2275" t="s">
        <v>4766</v>
      </c>
      <c r="E2275" t="str">
        <f t="shared" si="245"/>
        <v>RISNUL TOKO</v>
      </c>
      <c r="F2275" t="s">
        <v>135</v>
      </c>
      <c r="G2275" t="s">
        <v>21</v>
      </c>
      <c r="H2275" t="s">
        <v>21</v>
      </c>
      <c r="I2275" t="s">
        <v>54</v>
      </c>
      <c r="J2275" t="s">
        <v>41</v>
      </c>
      <c r="K2275" t="s">
        <v>24</v>
      </c>
      <c r="L2275" t="s">
        <v>21</v>
      </c>
      <c r="M2275" t="s">
        <v>25</v>
      </c>
      <c r="N2275" t="s">
        <v>28</v>
      </c>
      <c r="O2275" t="s">
        <v>21</v>
      </c>
      <c r="P2275" t="s">
        <v>21</v>
      </c>
      <c r="Q2275" s="2" t="s">
        <v>123</v>
      </c>
      <c r="R2275" t="s">
        <v>45</v>
      </c>
      <c r="S2275" t="s">
        <v>28</v>
      </c>
      <c r="T2275" t="s">
        <v>21</v>
      </c>
      <c r="U2275" t="s">
        <v>21</v>
      </c>
      <c r="V2275" t="s">
        <v>33</v>
      </c>
      <c r="W2275" s="2" t="s">
        <v>76</v>
      </c>
      <c r="Y2275">
        <f>IF(J2275=Legend!$B$3,0,IF(J2275=Legend!$B$4,1,IF(J2275=Legend!$B$5,2,0)))</f>
        <v>2</v>
      </c>
      <c r="Z2275">
        <f t="shared" si="246"/>
        <v>1</v>
      </c>
      <c r="AA2275">
        <f t="shared" si="247"/>
        <v>0</v>
      </c>
      <c r="AB2275">
        <f t="shared" si="248"/>
        <v>1</v>
      </c>
      <c r="AC2275">
        <f>IF(N2275=Legend!$D$3,3,IF(N2275=Legend!$D$4,2,IF(N2275=Legend!$D$5,1,0)))</f>
        <v>1</v>
      </c>
      <c r="AD2275">
        <f t="shared" si="249"/>
        <v>0</v>
      </c>
      <c r="AF2275">
        <f t="shared" si="250"/>
        <v>2</v>
      </c>
      <c r="AG2275">
        <f>IF(R2275=Legend!$F$3,3,IF(R2275=Legend!$F$4,2,IF(R2275=Legend!$F$5,1,0)))</f>
        <v>1</v>
      </c>
      <c r="AH2275">
        <f>IF(S2275=Legend!$F$3,3,IF(S2275=Legend!$F$4,2,IF(S2275=Legend!$F$5,1,0)))</f>
        <v>2</v>
      </c>
      <c r="AK2275">
        <f>IF(V2275=Legend!$H$3,3,IF(V2275=Legend!$H$4,2,IF(V2275=Legend!$H$5,1,0)))</f>
        <v>1</v>
      </c>
      <c r="AM2275">
        <f t="shared" si="251"/>
        <v>11</v>
      </c>
    </row>
    <row r="2276" spans="1:39" ht="140.4" x14ac:dyDescent="0.3">
      <c r="A2276" t="s">
        <v>79</v>
      </c>
      <c r="B2276" t="s">
        <v>162</v>
      </c>
      <c r="C2276" t="s">
        <v>507</v>
      </c>
      <c r="D2276" t="s">
        <v>516</v>
      </c>
      <c r="E2276" t="str">
        <f t="shared" si="245"/>
        <v>RITA JAYA</v>
      </c>
      <c r="F2276" t="s">
        <v>79</v>
      </c>
      <c r="G2276" t="s">
        <v>21</v>
      </c>
      <c r="H2276" t="s">
        <v>21</v>
      </c>
      <c r="I2276" t="s">
        <v>22</v>
      </c>
      <c r="J2276" t="s">
        <v>35</v>
      </c>
      <c r="K2276" t="s">
        <v>24</v>
      </c>
      <c r="L2276" t="s">
        <v>25</v>
      </c>
      <c r="M2276" t="s">
        <v>25</v>
      </c>
      <c r="N2276" t="s">
        <v>38</v>
      </c>
      <c r="O2276" t="s">
        <v>25</v>
      </c>
      <c r="P2276" t="s">
        <v>21</v>
      </c>
      <c r="Q2276" t="s">
        <v>27</v>
      </c>
      <c r="R2276" t="s">
        <v>28</v>
      </c>
      <c r="S2276" t="s">
        <v>29</v>
      </c>
      <c r="T2276" t="s">
        <v>21</v>
      </c>
      <c r="U2276" t="s">
        <v>21</v>
      </c>
      <c r="V2276" t="s">
        <v>30</v>
      </c>
      <c r="W2276" s="2" t="s">
        <v>34</v>
      </c>
      <c r="Y2276">
        <f>IF(J2276=Legend!$B$3,0,IF(J2276=Legend!$B$4,1,IF(J2276=Legend!$B$5,2,0)))</f>
        <v>0</v>
      </c>
      <c r="Z2276">
        <f t="shared" si="246"/>
        <v>1</v>
      </c>
      <c r="AA2276">
        <f t="shared" si="247"/>
        <v>1</v>
      </c>
      <c r="AB2276">
        <f t="shared" si="248"/>
        <v>1</v>
      </c>
      <c r="AC2276">
        <f>IF(N2276=Legend!$D$3,3,IF(N2276=Legend!$D$4,2,IF(N2276=Legend!$D$5,1,0)))</f>
        <v>3</v>
      </c>
      <c r="AD2276">
        <f t="shared" si="249"/>
        <v>1</v>
      </c>
      <c r="AF2276">
        <f t="shared" si="250"/>
        <v>0</v>
      </c>
      <c r="AG2276">
        <f>IF(R2276=Legend!$F$3,3,IF(R2276=Legend!$F$4,2,IF(R2276=Legend!$F$5,1,0)))</f>
        <v>2</v>
      </c>
      <c r="AH2276">
        <f>IF(S2276=Legend!$F$3,3,IF(S2276=Legend!$F$4,2,IF(S2276=Legend!$F$5,1,0)))</f>
        <v>3</v>
      </c>
      <c r="AK2276">
        <f>IF(V2276=Legend!$H$3,3,IF(V2276=Legend!$H$4,2,IF(V2276=Legend!$H$5,1,0)))</f>
        <v>2</v>
      </c>
      <c r="AM2276">
        <f t="shared" si="251"/>
        <v>14</v>
      </c>
    </row>
    <row r="2277" spans="1:39" ht="140.4" x14ac:dyDescent="0.3">
      <c r="A2277" t="s">
        <v>20</v>
      </c>
      <c r="B2277" t="s">
        <v>1733</v>
      </c>
      <c r="C2277" t="s">
        <v>2917</v>
      </c>
      <c r="D2277" t="s">
        <v>2919</v>
      </c>
      <c r="E2277" t="str">
        <f t="shared" si="245"/>
        <v>RITEL ABADI NUSANTARA</v>
      </c>
      <c r="F2277" t="s">
        <v>20</v>
      </c>
      <c r="G2277" t="s">
        <v>21</v>
      </c>
      <c r="H2277" t="s">
        <v>21</v>
      </c>
      <c r="I2277" t="s">
        <v>22</v>
      </c>
      <c r="J2277" t="s">
        <v>23</v>
      </c>
      <c r="K2277" t="s">
        <v>24</v>
      </c>
      <c r="L2277" t="s">
        <v>25</v>
      </c>
      <c r="M2277" t="s">
        <v>25</v>
      </c>
      <c r="N2277" t="s">
        <v>38</v>
      </c>
      <c r="O2277" t="s">
        <v>25</v>
      </c>
      <c r="P2277" t="s">
        <v>21</v>
      </c>
      <c r="Q2277" t="s">
        <v>27</v>
      </c>
      <c r="R2277" t="s">
        <v>29</v>
      </c>
      <c r="S2277" t="s">
        <v>29</v>
      </c>
      <c r="T2277" t="s">
        <v>21</v>
      </c>
      <c r="U2277" t="s">
        <v>21</v>
      </c>
      <c r="V2277" t="s">
        <v>30</v>
      </c>
      <c r="W2277" s="2" t="s">
        <v>34</v>
      </c>
      <c r="Y2277">
        <f>IF(J2277=Legend!$B$3,0,IF(J2277=Legend!$B$4,1,IF(J2277=Legend!$B$5,2,0)))</f>
        <v>1</v>
      </c>
      <c r="Z2277">
        <f t="shared" si="246"/>
        <v>1</v>
      </c>
      <c r="AA2277">
        <f t="shared" si="247"/>
        <v>1</v>
      </c>
      <c r="AB2277">
        <f t="shared" si="248"/>
        <v>1</v>
      </c>
      <c r="AC2277">
        <f>IF(N2277=Legend!$D$3,3,IF(N2277=Legend!$D$4,2,IF(N2277=Legend!$D$5,1,0)))</f>
        <v>3</v>
      </c>
      <c r="AD2277">
        <f t="shared" si="249"/>
        <v>1</v>
      </c>
      <c r="AF2277">
        <f t="shared" si="250"/>
        <v>0</v>
      </c>
      <c r="AG2277">
        <f>IF(R2277=Legend!$F$3,3,IF(R2277=Legend!$F$4,2,IF(R2277=Legend!$F$5,1,0)))</f>
        <v>3</v>
      </c>
      <c r="AH2277">
        <f>IF(S2277=Legend!$F$3,3,IF(S2277=Legend!$F$4,2,IF(S2277=Legend!$F$5,1,0)))</f>
        <v>3</v>
      </c>
      <c r="AK2277">
        <f>IF(V2277=Legend!$H$3,3,IF(V2277=Legend!$H$4,2,IF(V2277=Legend!$H$5,1,0)))</f>
        <v>2</v>
      </c>
      <c r="AM2277">
        <f t="shared" si="251"/>
        <v>16</v>
      </c>
    </row>
    <row r="2278" spans="1:39" ht="46.8" x14ac:dyDescent="0.3">
      <c r="A2278" t="s">
        <v>52</v>
      </c>
      <c r="B2278" t="s">
        <v>932</v>
      </c>
      <c r="C2278" t="s">
        <v>933</v>
      </c>
      <c r="D2278" t="s">
        <v>934</v>
      </c>
      <c r="E2278" t="str">
        <f t="shared" si="245"/>
        <v>RITEL MART</v>
      </c>
      <c r="F2278" t="s">
        <v>52</v>
      </c>
      <c r="G2278" t="s">
        <v>21</v>
      </c>
      <c r="H2278" t="s">
        <v>21</v>
      </c>
      <c r="I2278" t="s">
        <v>22</v>
      </c>
      <c r="J2278" t="s">
        <v>35</v>
      </c>
      <c r="K2278" t="s">
        <v>47</v>
      </c>
      <c r="L2278" t="s">
        <v>21</v>
      </c>
      <c r="M2278" t="s">
        <v>21</v>
      </c>
      <c r="N2278" t="s">
        <v>47</v>
      </c>
      <c r="O2278" t="s">
        <v>21</v>
      </c>
      <c r="P2278" t="s">
        <v>21</v>
      </c>
      <c r="Q2278" t="s">
        <v>27</v>
      </c>
      <c r="R2278" t="s">
        <v>47</v>
      </c>
      <c r="S2278" t="s">
        <v>47</v>
      </c>
      <c r="T2278" t="s">
        <v>21</v>
      </c>
      <c r="U2278" t="s">
        <v>21</v>
      </c>
      <c r="V2278" t="s">
        <v>42</v>
      </c>
      <c r="W2278" s="2" t="s">
        <v>81</v>
      </c>
      <c r="Y2278">
        <f>IF(J2278=Legend!$B$3,0,IF(J2278=Legend!$B$4,1,IF(J2278=Legend!$B$5,2,0)))</f>
        <v>0</v>
      </c>
      <c r="Z2278">
        <f t="shared" si="246"/>
        <v>0</v>
      </c>
      <c r="AA2278">
        <f t="shared" si="247"/>
        <v>0</v>
      </c>
      <c r="AB2278">
        <f t="shared" si="248"/>
        <v>0</v>
      </c>
      <c r="AC2278">
        <f>IF(N2278=Legend!$D$3,3,IF(N2278=Legend!$D$4,2,IF(N2278=Legend!$D$5,1,0)))</f>
        <v>0</v>
      </c>
      <c r="AD2278">
        <f t="shared" si="249"/>
        <v>0</v>
      </c>
      <c r="AF2278">
        <f t="shared" si="250"/>
        <v>0</v>
      </c>
      <c r="AG2278">
        <f>IF(R2278=Legend!$F$3,3,IF(R2278=Legend!$F$4,2,IF(R2278=Legend!$F$5,1,0)))</f>
        <v>0</v>
      </c>
      <c r="AH2278">
        <f>IF(S2278=Legend!$F$3,3,IF(S2278=Legend!$F$4,2,IF(S2278=Legend!$F$5,1,0)))</f>
        <v>0</v>
      </c>
      <c r="AK2278">
        <f>IF(V2278=Legend!$H$3,3,IF(V2278=Legend!$H$4,2,IF(V2278=Legend!$H$5,1,0)))</f>
        <v>0</v>
      </c>
      <c r="AM2278">
        <f t="shared" si="251"/>
        <v>0</v>
      </c>
    </row>
    <row r="2279" spans="1:39" ht="78" x14ac:dyDescent="0.3">
      <c r="A2279" t="s">
        <v>137</v>
      </c>
      <c r="B2279" t="s">
        <v>4323</v>
      </c>
      <c r="C2279" t="s">
        <v>597</v>
      </c>
      <c r="D2279" t="s">
        <v>4726</v>
      </c>
      <c r="E2279" t="str">
        <f t="shared" si="245"/>
        <v>RIVAN APOTIK</v>
      </c>
      <c r="F2279" t="s">
        <v>137</v>
      </c>
      <c r="G2279" t="s">
        <v>21</v>
      </c>
      <c r="H2279" t="s">
        <v>21</v>
      </c>
      <c r="I2279" t="s">
        <v>50</v>
      </c>
      <c r="J2279" t="s">
        <v>35</v>
      </c>
      <c r="K2279" t="s">
        <v>47</v>
      </c>
      <c r="L2279" t="s">
        <v>21</v>
      </c>
      <c r="M2279" t="s">
        <v>21</v>
      </c>
      <c r="N2279" t="s">
        <v>47</v>
      </c>
      <c r="O2279" t="s">
        <v>21</v>
      </c>
      <c r="P2279" t="s">
        <v>21</v>
      </c>
      <c r="Q2279" t="s">
        <v>27</v>
      </c>
      <c r="R2279" t="s">
        <v>45</v>
      </c>
      <c r="S2279" t="s">
        <v>28</v>
      </c>
      <c r="T2279" t="s">
        <v>21</v>
      </c>
      <c r="U2279" t="s">
        <v>21</v>
      </c>
      <c r="V2279" t="s">
        <v>33</v>
      </c>
      <c r="W2279" s="2" t="s">
        <v>105</v>
      </c>
      <c r="Y2279">
        <f>IF(J2279=Legend!$B$3,0,IF(J2279=Legend!$B$4,1,IF(J2279=Legend!$B$5,2,0)))</f>
        <v>0</v>
      </c>
      <c r="Z2279">
        <f t="shared" si="246"/>
        <v>0</v>
      </c>
      <c r="AA2279">
        <f t="shared" si="247"/>
        <v>0</v>
      </c>
      <c r="AB2279">
        <f t="shared" si="248"/>
        <v>0</v>
      </c>
      <c r="AC2279">
        <f>IF(N2279=Legend!$D$3,3,IF(N2279=Legend!$D$4,2,IF(N2279=Legend!$D$5,1,0)))</f>
        <v>0</v>
      </c>
      <c r="AD2279">
        <f t="shared" si="249"/>
        <v>0</v>
      </c>
      <c r="AF2279">
        <f t="shared" si="250"/>
        <v>0</v>
      </c>
      <c r="AG2279">
        <f>IF(R2279=Legend!$F$3,3,IF(R2279=Legend!$F$4,2,IF(R2279=Legend!$F$5,1,0)))</f>
        <v>1</v>
      </c>
      <c r="AH2279">
        <f>IF(S2279=Legend!$F$3,3,IF(S2279=Legend!$F$4,2,IF(S2279=Legend!$F$5,1,0)))</f>
        <v>2</v>
      </c>
      <c r="AK2279">
        <f>IF(V2279=Legend!$H$3,3,IF(V2279=Legend!$H$4,2,IF(V2279=Legend!$H$5,1,0)))</f>
        <v>1</v>
      </c>
      <c r="AM2279">
        <f t="shared" si="251"/>
        <v>4</v>
      </c>
    </row>
    <row r="2280" spans="1:39" ht="156" x14ac:dyDescent="0.3">
      <c r="A2280" t="s">
        <v>139</v>
      </c>
      <c r="B2280" t="s">
        <v>519</v>
      </c>
      <c r="C2280" t="s">
        <v>3183</v>
      </c>
      <c r="D2280" t="s">
        <v>4646</v>
      </c>
      <c r="E2280" t="str">
        <f t="shared" si="245"/>
        <v>RIZAL / ALFIAN</v>
      </c>
      <c r="F2280" t="s">
        <v>139</v>
      </c>
      <c r="G2280" t="s">
        <v>21</v>
      </c>
      <c r="H2280" t="s">
        <v>21</v>
      </c>
      <c r="I2280" t="s">
        <v>22</v>
      </c>
      <c r="J2280" t="s">
        <v>23</v>
      </c>
      <c r="K2280" t="s">
        <v>24</v>
      </c>
      <c r="L2280" t="s">
        <v>25</v>
      </c>
      <c r="M2280" t="s">
        <v>25</v>
      </c>
      <c r="N2280" t="s">
        <v>26</v>
      </c>
      <c r="O2280" t="s">
        <v>25</v>
      </c>
      <c r="P2280" t="s">
        <v>21</v>
      </c>
      <c r="Q2280" t="s">
        <v>27</v>
      </c>
      <c r="R2280" t="s">
        <v>28</v>
      </c>
      <c r="S2280" t="s">
        <v>29</v>
      </c>
      <c r="T2280" t="s">
        <v>21</v>
      </c>
      <c r="U2280" t="s">
        <v>21</v>
      </c>
      <c r="V2280" t="s">
        <v>30</v>
      </c>
      <c r="W2280" s="2" t="s">
        <v>31</v>
      </c>
      <c r="Y2280">
        <f>IF(J2280=Legend!$B$3,0,IF(J2280=Legend!$B$4,1,IF(J2280=Legend!$B$5,2,0)))</f>
        <v>1</v>
      </c>
      <c r="Z2280">
        <f t="shared" si="246"/>
        <v>1</v>
      </c>
      <c r="AA2280">
        <f t="shared" si="247"/>
        <v>1</v>
      </c>
      <c r="AB2280">
        <f t="shared" si="248"/>
        <v>1</v>
      </c>
      <c r="AC2280">
        <f>IF(N2280=Legend!$D$3,3,IF(N2280=Legend!$D$4,2,IF(N2280=Legend!$D$5,1,0)))</f>
        <v>2</v>
      </c>
      <c r="AD2280">
        <f t="shared" si="249"/>
        <v>1</v>
      </c>
      <c r="AF2280">
        <f t="shared" si="250"/>
        <v>0</v>
      </c>
      <c r="AG2280">
        <f>IF(R2280=Legend!$F$3,3,IF(R2280=Legend!$F$4,2,IF(R2280=Legend!$F$5,1,0)))</f>
        <v>2</v>
      </c>
      <c r="AH2280">
        <f>IF(S2280=Legend!$F$3,3,IF(S2280=Legend!$F$4,2,IF(S2280=Legend!$F$5,1,0)))</f>
        <v>3</v>
      </c>
      <c r="AK2280">
        <f>IF(V2280=Legend!$H$3,3,IF(V2280=Legend!$H$4,2,IF(V2280=Legend!$H$5,1,0)))</f>
        <v>2</v>
      </c>
      <c r="AM2280">
        <f t="shared" si="251"/>
        <v>14</v>
      </c>
    </row>
    <row r="2281" spans="1:39" ht="140.4" x14ac:dyDescent="0.3">
      <c r="A2281" t="s">
        <v>43</v>
      </c>
      <c r="B2281" t="s">
        <v>1602</v>
      </c>
      <c r="C2281" t="s">
        <v>3703</v>
      </c>
      <c r="D2281" t="s">
        <v>3857</v>
      </c>
      <c r="E2281" t="str">
        <f t="shared" si="245"/>
        <v>RIZIEQ</v>
      </c>
      <c r="F2281" t="s">
        <v>43</v>
      </c>
      <c r="G2281" t="s">
        <v>21</v>
      </c>
      <c r="H2281" t="s">
        <v>21</v>
      </c>
      <c r="I2281" t="s">
        <v>22</v>
      </c>
      <c r="J2281" t="s">
        <v>35</v>
      </c>
      <c r="K2281" t="s">
        <v>24</v>
      </c>
      <c r="L2281" t="s">
        <v>25</v>
      </c>
      <c r="M2281" t="s">
        <v>25</v>
      </c>
      <c r="N2281" t="s">
        <v>38</v>
      </c>
      <c r="O2281" t="s">
        <v>25</v>
      </c>
      <c r="P2281" t="s">
        <v>21</v>
      </c>
      <c r="Q2281" t="s">
        <v>27</v>
      </c>
      <c r="R2281" t="s">
        <v>45</v>
      </c>
      <c r="S2281" t="s">
        <v>29</v>
      </c>
      <c r="T2281" t="s">
        <v>21</v>
      </c>
      <c r="U2281" t="s">
        <v>21</v>
      </c>
      <c r="V2281" t="s">
        <v>42</v>
      </c>
      <c r="W2281" s="2" t="s">
        <v>34</v>
      </c>
      <c r="Y2281">
        <f>IF(J2281=Legend!$B$3,0,IF(J2281=Legend!$B$4,1,IF(J2281=Legend!$B$5,2,0)))</f>
        <v>0</v>
      </c>
      <c r="Z2281">
        <f t="shared" si="246"/>
        <v>1</v>
      </c>
      <c r="AA2281">
        <f t="shared" si="247"/>
        <v>1</v>
      </c>
      <c r="AB2281">
        <f t="shared" si="248"/>
        <v>1</v>
      </c>
      <c r="AC2281">
        <f>IF(N2281=Legend!$D$3,3,IF(N2281=Legend!$D$4,2,IF(N2281=Legend!$D$5,1,0)))</f>
        <v>3</v>
      </c>
      <c r="AD2281">
        <f t="shared" si="249"/>
        <v>1</v>
      </c>
      <c r="AF2281">
        <f t="shared" si="250"/>
        <v>0</v>
      </c>
      <c r="AG2281">
        <f>IF(R2281=Legend!$F$3,3,IF(R2281=Legend!$F$4,2,IF(R2281=Legend!$F$5,1,0)))</f>
        <v>1</v>
      </c>
      <c r="AH2281">
        <f>IF(S2281=Legend!$F$3,3,IF(S2281=Legend!$F$4,2,IF(S2281=Legend!$F$5,1,0)))</f>
        <v>3</v>
      </c>
      <c r="AK2281">
        <f>IF(V2281=Legend!$H$3,3,IF(V2281=Legend!$H$4,2,IF(V2281=Legend!$H$5,1,0)))</f>
        <v>0</v>
      </c>
      <c r="AM2281">
        <f t="shared" si="251"/>
        <v>11</v>
      </c>
    </row>
    <row r="2282" spans="1:39" ht="109.2" x14ac:dyDescent="0.3">
      <c r="A2282" t="s">
        <v>83</v>
      </c>
      <c r="B2282" t="s">
        <v>3634</v>
      </c>
      <c r="C2282" t="s">
        <v>3637</v>
      </c>
      <c r="D2282" t="s">
        <v>5046</v>
      </c>
      <c r="E2282" t="str">
        <f t="shared" si="245"/>
        <v>RIZKI / SAERAN</v>
      </c>
      <c r="F2282" t="s">
        <v>83</v>
      </c>
      <c r="G2282" t="s">
        <v>21</v>
      </c>
      <c r="H2282" t="s">
        <v>21</v>
      </c>
      <c r="I2282" t="s">
        <v>22</v>
      </c>
      <c r="J2282" t="s">
        <v>35</v>
      </c>
      <c r="K2282" t="s">
        <v>47</v>
      </c>
      <c r="L2282" t="s">
        <v>21</v>
      </c>
      <c r="M2282" t="s">
        <v>21</v>
      </c>
      <c r="N2282" t="s">
        <v>47</v>
      </c>
      <c r="O2282" t="s">
        <v>21</v>
      </c>
      <c r="P2282" t="s">
        <v>21</v>
      </c>
      <c r="Q2282" t="s">
        <v>27</v>
      </c>
      <c r="R2282" t="s">
        <v>47</v>
      </c>
      <c r="S2282" t="s">
        <v>47</v>
      </c>
      <c r="T2282" t="s">
        <v>21</v>
      </c>
      <c r="U2282" t="s">
        <v>21</v>
      </c>
      <c r="V2282" t="s">
        <v>42</v>
      </c>
      <c r="W2282" s="2" t="s">
        <v>46</v>
      </c>
      <c r="Y2282">
        <f>IF(J2282=Legend!$B$3,0,IF(J2282=Legend!$B$4,1,IF(J2282=Legend!$B$5,2,0)))</f>
        <v>0</v>
      </c>
      <c r="Z2282">
        <f t="shared" si="246"/>
        <v>0</v>
      </c>
      <c r="AA2282">
        <f t="shared" si="247"/>
        <v>0</v>
      </c>
      <c r="AB2282">
        <f t="shared" si="248"/>
        <v>0</v>
      </c>
      <c r="AC2282">
        <f>IF(N2282=Legend!$D$3,3,IF(N2282=Legend!$D$4,2,IF(N2282=Legend!$D$5,1,0)))</f>
        <v>0</v>
      </c>
      <c r="AD2282">
        <f t="shared" si="249"/>
        <v>0</v>
      </c>
      <c r="AF2282">
        <f t="shared" si="250"/>
        <v>0</v>
      </c>
      <c r="AG2282">
        <f>IF(R2282=Legend!$F$3,3,IF(R2282=Legend!$F$4,2,IF(R2282=Legend!$F$5,1,0)))</f>
        <v>0</v>
      </c>
      <c r="AH2282">
        <f>IF(S2282=Legend!$F$3,3,IF(S2282=Legend!$F$4,2,IF(S2282=Legend!$F$5,1,0)))</f>
        <v>0</v>
      </c>
      <c r="AK2282">
        <f>IF(V2282=Legend!$H$3,3,IF(V2282=Legend!$H$4,2,IF(V2282=Legend!$H$5,1,0)))</f>
        <v>0</v>
      </c>
      <c r="AM2282">
        <f t="shared" si="251"/>
        <v>0</v>
      </c>
    </row>
    <row r="2283" spans="1:39" ht="156" x14ac:dyDescent="0.3">
      <c r="A2283" t="s">
        <v>73</v>
      </c>
      <c r="B2283" t="s">
        <v>162</v>
      </c>
      <c r="C2283" t="s">
        <v>404</v>
      </c>
      <c r="D2283" t="s">
        <v>417</v>
      </c>
      <c r="E2283" t="str">
        <f t="shared" si="245"/>
        <v>RIZKY / DWI WIDAYATI</v>
      </c>
      <c r="F2283" t="s">
        <v>86</v>
      </c>
      <c r="G2283" t="s">
        <v>21</v>
      </c>
      <c r="H2283" t="s">
        <v>21</v>
      </c>
      <c r="I2283" t="s">
        <v>22</v>
      </c>
      <c r="J2283" t="s">
        <v>23</v>
      </c>
      <c r="K2283" t="s">
        <v>24</v>
      </c>
      <c r="L2283" t="s">
        <v>21</v>
      </c>
      <c r="M2283" t="s">
        <v>25</v>
      </c>
      <c r="N2283" t="s">
        <v>28</v>
      </c>
      <c r="O2283" t="s">
        <v>25</v>
      </c>
      <c r="P2283" t="s">
        <v>21</v>
      </c>
      <c r="Q2283" t="s">
        <v>27</v>
      </c>
      <c r="R2283" t="s">
        <v>28</v>
      </c>
      <c r="S2283" t="s">
        <v>29</v>
      </c>
      <c r="T2283" t="s">
        <v>21</v>
      </c>
      <c r="U2283" t="s">
        <v>21</v>
      </c>
      <c r="V2283" t="s">
        <v>42</v>
      </c>
      <c r="W2283" s="2" t="s">
        <v>31</v>
      </c>
      <c r="Y2283">
        <f>IF(J2283=Legend!$B$3,0,IF(J2283=Legend!$B$4,1,IF(J2283=Legend!$B$5,2,0)))</f>
        <v>1</v>
      </c>
      <c r="Z2283">
        <f t="shared" si="246"/>
        <v>1</v>
      </c>
      <c r="AA2283">
        <f t="shared" si="247"/>
        <v>0</v>
      </c>
      <c r="AB2283">
        <f t="shared" si="248"/>
        <v>1</v>
      </c>
      <c r="AC2283">
        <f>IF(N2283=Legend!$D$3,3,IF(N2283=Legend!$D$4,2,IF(N2283=Legend!$D$5,1,0)))</f>
        <v>1</v>
      </c>
      <c r="AD2283">
        <f t="shared" si="249"/>
        <v>1</v>
      </c>
      <c r="AF2283">
        <f t="shared" si="250"/>
        <v>0</v>
      </c>
      <c r="AG2283">
        <f>IF(R2283=Legend!$F$3,3,IF(R2283=Legend!$F$4,2,IF(R2283=Legend!$F$5,1,0)))</f>
        <v>2</v>
      </c>
      <c r="AH2283">
        <f>IF(S2283=Legend!$F$3,3,IF(S2283=Legend!$F$4,2,IF(S2283=Legend!$F$5,1,0)))</f>
        <v>3</v>
      </c>
      <c r="AK2283">
        <f>IF(V2283=Legend!$H$3,3,IF(V2283=Legend!$H$4,2,IF(V2283=Legend!$H$5,1,0)))</f>
        <v>0</v>
      </c>
      <c r="AM2283">
        <f t="shared" si="251"/>
        <v>10</v>
      </c>
    </row>
    <row r="2284" spans="1:39" ht="62.4" x14ac:dyDescent="0.3">
      <c r="A2284" t="s">
        <v>59</v>
      </c>
      <c r="B2284" t="s">
        <v>3366</v>
      </c>
      <c r="C2284" t="s">
        <v>3593</v>
      </c>
      <c r="D2284" t="s">
        <v>3608</v>
      </c>
      <c r="E2284" t="str">
        <f t="shared" si="245"/>
        <v>RIZKY AULIA / NANANG</v>
      </c>
      <c r="F2284" t="s">
        <v>59</v>
      </c>
      <c r="G2284" t="s">
        <v>21</v>
      </c>
      <c r="H2284" t="s">
        <v>21</v>
      </c>
      <c r="I2284" t="s">
        <v>22</v>
      </c>
      <c r="J2284" t="s">
        <v>35</v>
      </c>
      <c r="K2284" t="s">
        <v>47</v>
      </c>
      <c r="L2284" t="s">
        <v>21</v>
      </c>
      <c r="M2284" t="s">
        <v>25</v>
      </c>
      <c r="N2284" t="s">
        <v>47</v>
      </c>
      <c r="O2284" t="s">
        <v>21</v>
      </c>
      <c r="P2284" t="s">
        <v>21</v>
      </c>
      <c r="Q2284" t="s">
        <v>27</v>
      </c>
      <c r="R2284" t="s">
        <v>45</v>
      </c>
      <c r="S2284" t="s">
        <v>45</v>
      </c>
      <c r="T2284" t="s">
        <v>21</v>
      </c>
      <c r="U2284" t="s">
        <v>21</v>
      </c>
      <c r="V2284" t="s">
        <v>33</v>
      </c>
      <c r="W2284" s="2" t="s">
        <v>68</v>
      </c>
      <c r="Y2284">
        <f>IF(J2284=Legend!$B$3,0,IF(J2284=Legend!$B$4,1,IF(J2284=Legend!$B$5,2,0)))</f>
        <v>0</v>
      </c>
      <c r="Z2284">
        <f t="shared" si="246"/>
        <v>0</v>
      </c>
      <c r="AA2284">
        <f t="shared" si="247"/>
        <v>0</v>
      </c>
      <c r="AB2284">
        <f t="shared" si="248"/>
        <v>1</v>
      </c>
      <c r="AC2284">
        <f>IF(N2284=Legend!$D$3,3,IF(N2284=Legend!$D$4,2,IF(N2284=Legend!$D$5,1,0)))</f>
        <v>0</v>
      </c>
      <c r="AD2284">
        <f t="shared" si="249"/>
        <v>0</v>
      </c>
      <c r="AF2284">
        <f t="shared" si="250"/>
        <v>0</v>
      </c>
      <c r="AG2284">
        <f>IF(R2284=Legend!$F$3,3,IF(R2284=Legend!$F$4,2,IF(R2284=Legend!$F$5,1,0)))</f>
        <v>1</v>
      </c>
      <c r="AH2284">
        <f>IF(S2284=Legend!$F$3,3,IF(S2284=Legend!$F$4,2,IF(S2284=Legend!$F$5,1,0)))</f>
        <v>1</v>
      </c>
      <c r="AK2284">
        <f>IF(V2284=Legend!$H$3,3,IF(V2284=Legend!$H$4,2,IF(V2284=Legend!$H$5,1,0)))</f>
        <v>1</v>
      </c>
      <c r="AM2284">
        <f t="shared" si="251"/>
        <v>4</v>
      </c>
    </row>
    <row r="2285" spans="1:39" ht="140.4" x14ac:dyDescent="0.3">
      <c r="A2285" t="s">
        <v>58</v>
      </c>
      <c r="B2285" t="s">
        <v>311</v>
      </c>
      <c r="C2285" t="s">
        <v>597</v>
      </c>
      <c r="D2285" t="s">
        <v>3038</v>
      </c>
      <c r="E2285" t="str">
        <f t="shared" si="245"/>
        <v>RIZKY TOKO</v>
      </c>
      <c r="F2285" t="s">
        <v>58</v>
      </c>
      <c r="G2285" t="s">
        <v>21</v>
      </c>
      <c r="H2285" t="s">
        <v>21</v>
      </c>
      <c r="I2285" t="s">
        <v>22</v>
      </c>
      <c r="J2285" t="s">
        <v>23</v>
      </c>
      <c r="K2285" t="s">
        <v>24</v>
      </c>
      <c r="L2285" t="s">
        <v>21</v>
      </c>
      <c r="M2285" t="s">
        <v>25</v>
      </c>
      <c r="N2285" t="s">
        <v>38</v>
      </c>
      <c r="O2285" t="s">
        <v>25</v>
      </c>
      <c r="P2285" t="s">
        <v>21</v>
      </c>
      <c r="Q2285" t="s">
        <v>27</v>
      </c>
      <c r="R2285" t="s">
        <v>28</v>
      </c>
      <c r="S2285" t="s">
        <v>29</v>
      </c>
      <c r="T2285" t="s">
        <v>21</v>
      </c>
      <c r="U2285" t="s">
        <v>21</v>
      </c>
      <c r="V2285" t="s">
        <v>33</v>
      </c>
      <c r="W2285" s="2" t="s">
        <v>34</v>
      </c>
      <c r="Y2285">
        <f>IF(J2285=Legend!$B$3,0,IF(J2285=Legend!$B$4,1,IF(J2285=Legend!$B$5,2,0)))</f>
        <v>1</v>
      </c>
      <c r="Z2285">
        <f t="shared" si="246"/>
        <v>1</v>
      </c>
      <c r="AA2285">
        <f t="shared" si="247"/>
        <v>0</v>
      </c>
      <c r="AB2285">
        <f t="shared" si="248"/>
        <v>1</v>
      </c>
      <c r="AC2285">
        <f>IF(N2285=Legend!$D$3,3,IF(N2285=Legend!$D$4,2,IF(N2285=Legend!$D$5,1,0)))</f>
        <v>3</v>
      </c>
      <c r="AD2285">
        <f t="shared" si="249"/>
        <v>1</v>
      </c>
      <c r="AF2285">
        <f t="shared" si="250"/>
        <v>0</v>
      </c>
      <c r="AG2285">
        <f>IF(R2285=Legend!$F$3,3,IF(R2285=Legend!$F$4,2,IF(R2285=Legend!$F$5,1,0)))</f>
        <v>2</v>
      </c>
      <c r="AH2285">
        <f>IF(S2285=Legend!$F$3,3,IF(S2285=Legend!$F$4,2,IF(S2285=Legend!$F$5,1,0)))</f>
        <v>3</v>
      </c>
      <c r="AK2285">
        <f>IF(V2285=Legend!$H$3,3,IF(V2285=Legend!$H$4,2,IF(V2285=Legend!$H$5,1,0)))</f>
        <v>1</v>
      </c>
      <c r="AM2285">
        <f t="shared" si="251"/>
        <v>13</v>
      </c>
    </row>
    <row r="2286" spans="1:39" ht="140.4" x14ac:dyDescent="0.3">
      <c r="A2286" t="s">
        <v>74</v>
      </c>
      <c r="B2286" t="s">
        <v>174</v>
      </c>
      <c r="C2286" t="s">
        <v>886</v>
      </c>
      <c r="D2286" t="s">
        <v>3990</v>
      </c>
      <c r="E2286" t="str">
        <f t="shared" si="245"/>
        <v>RIZQUNA (MAGETAN)</v>
      </c>
      <c r="F2286" t="s">
        <v>74</v>
      </c>
      <c r="G2286" t="s">
        <v>21</v>
      </c>
      <c r="H2286" t="s">
        <v>21</v>
      </c>
      <c r="I2286" t="s">
        <v>22</v>
      </c>
      <c r="J2286" t="s">
        <v>23</v>
      </c>
      <c r="K2286" t="s">
        <v>24</v>
      </c>
      <c r="L2286" t="s">
        <v>25</v>
      </c>
      <c r="M2286" t="s">
        <v>25</v>
      </c>
      <c r="N2286" t="s">
        <v>38</v>
      </c>
      <c r="O2286" t="s">
        <v>25</v>
      </c>
      <c r="P2286" t="s">
        <v>21</v>
      </c>
      <c r="Q2286" t="s">
        <v>27</v>
      </c>
      <c r="R2286" t="s">
        <v>45</v>
      </c>
      <c r="S2286" t="s">
        <v>29</v>
      </c>
      <c r="T2286" t="s">
        <v>21</v>
      </c>
      <c r="U2286" t="s">
        <v>21</v>
      </c>
      <c r="V2286" t="s">
        <v>30</v>
      </c>
      <c r="W2286" s="2" t="s">
        <v>34</v>
      </c>
      <c r="Y2286">
        <f>IF(J2286=Legend!$B$3,0,IF(J2286=Legend!$B$4,1,IF(J2286=Legend!$B$5,2,0)))</f>
        <v>1</v>
      </c>
      <c r="Z2286">
        <f t="shared" si="246"/>
        <v>1</v>
      </c>
      <c r="AA2286">
        <f t="shared" si="247"/>
        <v>1</v>
      </c>
      <c r="AB2286">
        <f t="shared" si="248"/>
        <v>1</v>
      </c>
      <c r="AC2286">
        <f>IF(N2286=Legend!$D$3,3,IF(N2286=Legend!$D$4,2,IF(N2286=Legend!$D$5,1,0)))</f>
        <v>3</v>
      </c>
      <c r="AD2286">
        <f t="shared" si="249"/>
        <v>1</v>
      </c>
      <c r="AF2286">
        <f t="shared" si="250"/>
        <v>0</v>
      </c>
      <c r="AG2286">
        <f>IF(R2286=Legend!$F$3,3,IF(R2286=Legend!$F$4,2,IF(R2286=Legend!$F$5,1,0)))</f>
        <v>1</v>
      </c>
      <c r="AH2286">
        <f>IF(S2286=Legend!$F$3,3,IF(S2286=Legend!$F$4,2,IF(S2286=Legend!$F$5,1,0)))</f>
        <v>3</v>
      </c>
      <c r="AK2286">
        <f>IF(V2286=Legend!$H$3,3,IF(V2286=Legend!$H$4,2,IF(V2286=Legend!$H$5,1,0)))</f>
        <v>2</v>
      </c>
      <c r="AM2286">
        <f t="shared" si="251"/>
        <v>14</v>
      </c>
    </row>
    <row r="2287" spans="1:39" ht="156" x14ac:dyDescent="0.3">
      <c r="A2287" t="s">
        <v>39</v>
      </c>
      <c r="B2287" t="s">
        <v>162</v>
      </c>
      <c r="C2287" t="s">
        <v>656</v>
      </c>
      <c r="D2287" t="s">
        <v>673</v>
      </c>
      <c r="E2287" t="str">
        <f t="shared" si="245"/>
        <v>RIZQUNA. SELANG</v>
      </c>
      <c r="F2287" t="s">
        <v>39</v>
      </c>
      <c r="G2287" t="s">
        <v>21</v>
      </c>
      <c r="H2287" t="s">
        <v>21</v>
      </c>
      <c r="I2287" t="s">
        <v>22</v>
      </c>
      <c r="J2287" t="s">
        <v>23</v>
      </c>
      <c r="K2287" t="s">
        <v>24</v>
      </c>
      <c r="L2287" t="s">
        <v>25</v>
      </c>
      <c r="M2287" t="s">
        <v>25</v>
      </c>
      <c r="N2287" t="s">
        <v>26</v>
      </c>
      <c r="O2287" t="s">
        <v>25</v>
      </c>
      <c r="P2287" t="s">
        <v>21</v>
      </c>
      <c r="Q2287" t="s">
        <v>27</v>
      </c>
      <c r="R2287" t="s">
        <v>28</v>
      </c>
      <c r="S2287" t="s">
        <v>28</v>
      </c>
      <c r="T2287" t="s">
        <v>21</v>
      </c>
      <c r="U2287" t="s">
        <v>21</v>
      </c>
      <c r="V2287" t="s">
        <v>30</v>
      </c>
      <c r="W2287" s="2" t="s">
        <v>31</v>
      </c>
      <c r="Y2287">
        <f>IF(J2287=Legend!$B$3,0,IF(J2287=Legend!$B$4,1,IF(J2287=Legend!$B$5,2,0)))</f>
        <v>1</v>
      </c>
      <c r="Z2287">
        <f t="shared" si="246"/>
        <v>1</v>
      </c>
      <c r="AA2287">
        <f t="shared" si="247"/>
        <v>1</v>
      </c>
      <c r="AB2287">
        <f t="shared" si="248"/>
        <v>1</v>
      </c>
      <c r="AC2287">
        <f>IF(N2287=Legend!$D$3,3,IF(N2287=Legend!$D$4,2,IF(N2287=Legend!$D$5,1,0)))</f>
        <v>2</v>
      </c>
      <c r="AD2287">
        <f t="shared" si="249"/>
        <v>1</v>
      </c>
      <c r="AF2287">
        <f t="shared" si="250"/>
        <v>0</v>
      </c>
      <c r="AG2287">
        <f>IF(R2287=Legend!$F$3,3,IF(R2287=Legend!$F$4,2,IF(R2287=Legend!$F$5,1,0)))</f>
        <v>2</v>
      </c>
      <c r="AH2287">
        <f>IF(S2287=Legend!$F$3,3,IF(S2287=Legend!$F$4,2,IF(S2287=Legend!$F$5,1,0)))</f>
        <v>2</v>
      </c>
      <c r="AK2287">
        <f>IF(V2287=Legend!$H$3,3,IF(V2287=Legend!$H$4,2,IF(V2287=Legend!$H$5,1,0)))</f>
        <v>2</v>
      </c>
      <c r="AM2287">
        <f t="shared" si="251"/>
        <v>13</v>
      </c>
    </row>
    <row r="2288" spans="1:39" ht="46.8" x14ac:dyDescent="0.3">
      <c r="A2288" t="s">
        <v>61</v>
      </c>
      <c r="B2288" t="s">
        <v>519</v>
      </c>
      <c r="C2288" t="s">
        <v>1289</v>
      </c>
      <c r="D2288" t="s">
        <v>1300</v>
      </c>
      <c r="E2288" t="str">
        <f t="shared" si="245"/>
        <v>ROBIKA/JENNI MANGINAR DAMANIK</v>
      </c>
      <c r="F2288" t="s">
        <v>61</v>
      </c>
      <c r="G2288" t="s">
        <v>21</v>
      </c>
      <c r="H2288" t="s">
        <v>21</v>
      </c>
      <c r="I2288" t="s">
        <v>50</v>
      </c>
      <c r="J2288" t="s">
        <v>23</v>
      </c>
      <c r="K2288" t="s">
        <v>47</v>
      </c>
      <c r="L2288" t="s">
        <v>25</v>
      </c>
      <c r="M2288" t="s">
        <v>25</v>
      </c>
      <c r="N2288" t="s">
        <v>28</v>
      </c>
      <c r="O2288" t="s">
        <v>21</v>
      </c>
      <c r="P2288" t="s">
        <v>21</v>
      </c>
      <c r="Q2288" t="s">
        <v>80</v>
      </c>
      <c r="R2288" t="s">
        <v>45</v>
      </c>
      <c r="S2288" t="s">
        <v>45</v>
      </c>
      <c r="T2288" t="s">
        <v>21</v>
      </c>
      <c r="U2288" t="s">
        <v>21</v>
      </c>
      <c r="V2288" t="s">
        <v>33</v>
      </c>
      <c r="W2288" s="2" t="s">
        <v>81</v>
      </c>
      <c r="Y2288">
        <f>IF(J2288=Legend!$B$3,0,IF(J2288=Legend!$B$4,1,IF(J2288=Legend!$B$5,2,0)))</f>
        <v>1</v>
      </c>
      <c r="Z2288">
        <f t="shared" si="246"/>
        <v>0</v>
      </c>
      <c r="AA2288">
        <f t="shared" si="247"/>
        <v>1</v>
      </c>
      <c r="AB2288">
        <f t="shared" si="248"/>
        <v>1</v>
      </c>
      <c r="AC2288">
        <f>IF(N2288=Legend!$D$3,3,IF(N2288=Legend!$D$4,2,IF(N2288=Legend!$D$5,1,0)))</f>
        <v>1</v>
      </c>
      <c r="AD2288">
        <f t="shared" si="249"/>
        <v>0</v>
      </c>
      <c r="AF2288">
        <f t="shared" si="250"/>
        <v>2</v>
      </c>
      <c r="AG2288">
        <f>IF(R2288=Legend!$F$3,3,IF(R2288=Legend!$F$4,2,IF(R2288=Legend!$F$5,1,0)))</f>
        <v>1</v>
      </c>
      <c r="AH2288">
        <f>IF(S2288=Legend!$F$3,3,IF(S2288=Legend!$F$4,2,IF(S2288=Legend!$F$5,1,0)))</f>
        <v>1</v>
      </c>
      <c r="AK2288">
        <f>IF(V2288=Legend!$H$3,3,IF(V2288=Legend!$H$4,2,IF(V2288=Legend!$H$5,1,0)))</f>
        <v>1</v>
      </c>
      <c r="AM2288">
        <f t="shared" si="251"/>
        <v>9</v>
      </c>
    </row>
    <row r="2289" spans="1:39" ht="31.2" x14ac:dyDescent="0.3">
      <c r="A2289" t="s">
        <v>137</v>
      </c>
      <c r="B2289" t="s">
        <v>2870</v>
      </c>
      <c r="C2289" t="s">
        <v>3618</v>
      </c>
      <c r="D2289" t="s">
        <v>4687</v>
      </c>
      <c r="E2289" t="str">
        <f t="shared" si="245"/>
        <v>ROBINSON JAMBI (S045)</v>
      </c>
      <c r="F2289" t="s">
        <v>137</v>
      </c>
      <c r="G2289" t="s">
        <v>21</v>
      </c>
      <c r="H2289" t="s">
        <v>21</v>
      </c>
      <c r="I2289" t="s">
        <v>22</v>
      </c>
      <c r="J2289" t="s">
        <v>41</v>
      </c>
      <c r="K2289" t="s">
        <v>24</v>
      </c>
      <c r="L2289" t="s">
        <v>25</v>
      </c>
      <c r="M2289" t="s">
        <v>25</v>
      </c>
      <c r="N2289" t="s">
        <v>38</v>
      </c>
      <c r="O2289" t="s">
        <v>25</v>
      </c>
      <c r="P2289" t="s">
        <v>21</v>
      </c>
      <c r="Q2289" t="s">
        <v>27</v>
      </c>
      <c r="R2289" t="s">
        <v>29</v>
      </c>
      <c r="S2289" t="s">
        <v>29</v>
      </c>
      <c r="T2289" t="s">
        <v>21</v>
      </c>
      <c r="U2289" t="s">
        <v>21</v>
      </c>
      <c r="V2289" t="s">
        <v>75</v>
      </c>
      <c r="W2289" s="18" t="s">
        <v>103</v>
      </c>
      <c r="Y2289">
        <f>IF(J2289=Legend!$B$3,0,IF(J2289=Legend!$B$4,1,IF(J2289=Legend!$B$5,2,0)))</f>
        <v>2</v>
      </c>
      <c r="Z2289">
        <f t="shared" si="246"/>
        <v>1</v>
      </c>
      <c r="AA2289">
        <f t="shared" si="247"/>
        <v>1</v>
      </c>
      <c r="AB2289">
        <f t="shared" si="248"/>
        <v>1</v>
      </c>
      <c r="AC2289">
        <f>IF(N2289=Legend!$D$3,3,IF(N2289=Legend!$D$4,2,IF(N2289=Legend!$D$5,1,0)))</f>
        <v>3</v>
      </c>
      <c r="AD2289">
        <f t="shared" si="249"/>
        <v>1</v>
      </c>
      <c r="AF2289">
        <f t="shared" si="250"/>
        <v>0</v>
      </c>
      <c r="AG2289">
        <f>IF(R2289=Legend!$F$3,3,IF(R2289=Legend!$F$4,2,IF(R2289=Legend!$F$5,1,0)))</f>
        <v>3</v>
      </c>
      <c r="AH2289">
        <f>IF(S2289=Legend!$F$3,3,IF(S2289=Legend!$F$4,2,IF(S2289=Legend!$F$5,1,0)))</f>
        <v>3</v>
      </c>
      <c r="AK2289">
        <f>IF(V2289=Legend!$H$3,3,IF(V2289=Legend!$H$4,2,IF(V2289=Legend!$H$5,1,0)))</f>
        <v>3</v>
      </c>
      <c r="AM2289">
        <f t="shared" si="251"/>
        <v>18</v>
      </c>
    </row>
    <row r="2290" spans="1:39" ht="156" x14ac:dyDescent="0.3">
      <c r="A2290" t="s">
        <v>56</v>
      </c>
      <c r="B2290" t="s">
        <v>174</v>
      </c>
      <c r="C2290" t="s">
        <v>2152</v>
      </c>
      <c r="D2290" t="s">
        <v>2253</v>
      </c>
      <c r="E2290" t="str">
        <f t="shared" si="245"/>
        <v>ROBINSON KEDIRI (S098)</v>
      </c>
      <c r="F2290" t="s">
        <v>56</v>
      </c>
      <c r="G2290" t="s">
        <v>21</v>
      </c>
      <c r="H2290" t="s">
        <v>21</v>
      </c>
      <c r="I2290" t="s">
        <v>54</v>
      </c>
      <c r="J2290" t="s">
        <v>35</v>
      </c>
      <c r="K2290" t="s">
        <v>24</v>
      </c>
      <c r="L2290" t="s">
        <v>21</v>
      </c>
      <c r="M2290" t="s">
        <v>25</v>
      </c>
      <c r="N2290" t="s">
        <v>28</v>
      </c>
      <c r="O2290" t="s">
        <v>21</v>
      </c>
      <c r="P2290" t="s">
        <v>21</v>
      </c>
      <c r="Q2290" t="s">
        <v>27</v>
      </c>
      <c r="R2290" t="s">
        <v>45</v>
      </c>
      <c r="S2290" t="s">
        <v>28</v>
      </c>
      <c r="T2290" t="s">
        <v>21</v>
      </c>
      <c r="U2290" t="s">
        <v>21</v>
      </c>
      <c r="V2290" t="s">
        <v>33</v>
      </c>
      <c r="W2290" s="2" t="s">
        <v>31</v>
      </c>
      <c r="Y2290">
        <f>IF(J2290=Legend!$B$3,0,IF(J2290=Legend!$B$4,1,IF(J2290=Legend!$B$5,2,0)))</f>
        <v>0</v>
      </c>
      <c r="Z2290">
        <f t="shared" si="246"/>
        <v>1</v>
      </c>
      <c r="AA2290">
        <f t="shared" si="247"/>
        <v>0</v>
      </c>
      <c r="AB2290">
        <f t="shared" si="248"/>
        <v>1</v>
      </c>
      <c r="AC2290">
        <f>IF(N2290=Legend!$D$3,3,IF(N2290=Legend!$D$4,2,IF(N2290=Legend!$D$5,1,0)))</f>
        <v>1</v>
      </c>
      <c r="AD2290">
        <f t="shared" si="249"/>
        <v>0</v>
      </c>
      <c r="AF2290">
        <f t="shared" si="250"/>
        <v>0</v>
      </c>
      <c r="AG2290">
        <f>IF(R2290=Legend!$F$3,3,IF(R2290=Legend!$F$4,2,IF(R2290=Legend!$F$5,1,0)))</f>
        <v>1</v>
      </c>
      <c r="AH2290">
        <f>IF(S2290=Legend!$F$3,3,IF(S2290=Legend!$F$4,2,IF(S2290=Legend!$F$5,1,0)))</f>
        <v>2</v>
      </c>
      <c r="AK2290">
        <f>IF(V2290=Legend!$H$3,3,IF(V2290=Legend!$H$4,2,IF(V2290=Legend!$H$5,1,0)))</f>
        <v>1</v>
      </c>
      <c r="AM2290">
        <f t="shared" si="251"/>
        <v>7</v>
      </c>
    </row>
    <row r="2291" spans="1:39" ht="109.2" x14ac:dyDescent="0.3">
      <c r="A2291" t="s">
        <v>102</v>
      </c>
      <c r="B2291" t="s">
        <v>1602</v>
      </c>
      <c r="C2291" t="s">
        <v>3703</v>
      </c>
      <c r="D2291" t="s">
        <v>3809</v>
      </c>
      <c r="E2291" t="str">
        <f t="shared" si="245"/>
        <v>ROBINSON TOKO - MEMPAWAH</v>
      </c>
      <c r="F2291" t="s">
        <v>102</v>
      </c>
      <c r="G2291" t="s">
        <v>21</v>
      </c>
      <c r="H2291" t="s">
        <v>21</v>
      </c>
      <c r="I2291" t="s">
        <v>50</v>
      </c>
      <c r="J2291" t="s">
        <v>35</v>
      </c>
      <c r="K2291" t="s">
        <v>24</v>
      </c>
      <c r="L2291" t="s">
        <v>25</v>
      </c>
      <c r="M2291" t="s">
        <v>25</v>
      </c>
      <c r="N2291" t="s">
        <v>26</v>
      </c>
      <c r="O2291" t="s">
        <v>25</v>
      </c>
      <c r="P2291" t="s">
        <v>21</v>
      </c>
      <c r="Q2291" t="s">
        <v>27</v>
      </c>
      <c r="R2291" t="s">
        <v>28</v>
      </c>
      <c r="S2291" t="s">
        <v>29</v>
      </c>
      <c r="T2291" t="s">
        <v>21</v>
      </c>
      <c r="U2291" t="s">
        <v>21</v>
      </c>
      <c r="V2291" t="s">
        <v>42</v>
      </c>
      <c r="W2291" s="2" t="s">
        <v>66</v>
      </c>
      <c r="Y2291">
        <f>IF(J2291=Legend!$B$3,0,IF(J2291=Legend!$B$4,1,IF(J2291=Legend!$B$5,2,0)))</f>
        <v>0</v>
      </c>
      <c r="Z2291">
        <f t="shared" si="246"/>
        <v>1</v>
      </c>
      <c r="AA2291">
        <f t="shared" si="247"/>
        <v>1</v>
      </c>
      <c r="AB2291">
        <f t="shared" si="248"/>
        <v>1</v>
      </c>
      <c r="AC2291">
        <f>IF(N2291=Legend!$D$3,3,IF(N2291=Legend!$D$4,2,IF(N2291=Legend!$D$5,1,0)))</f>
        <v>2</v>
      </c>
      <c r="AD2291">
        <f t="shared" si="249"/>
        <v>1</v>
      </c>
      <c r="AF2291">
        <f t="shared" si="250"/>
        <v>0</v>
      </c>
      <c r="AG2291">
        <f>IF(R2291=Legend!$F$3,3,IF(R2291=Legend!$F$4,2,IF(R2291=Legend!$F$5,1,0)))</f>
        <v>2</v>
      </c>
      <c r="AH2291">
        <f>IF(S2291=Legend!$F$3,3,IF(S2291=Legend!$F$4,2,IF(S2291=Legend!$F$5,1,0)))</f>
        <v>3</v>
      </c>
      <c r="AK2291">
        <f>IF(V2291=Legend!$H$3,3,IF(V2291=Legend!$H$4,2,IF(V2291=Legend!$H$5,1,0)))</f>
        <v>0</v>
      </c>
      <c r="AM2291">
        <f t="shared" si="251"/>
        <v>11</v>
      </c>
    </row>
    <row r="2292" spans="1:39" ht="156" x14ac:dyDescent="0.3">
      <c r="A2292" t="s">
        <v>104</v>
      </c>
      <c r="B2292" t="s">
        <v>174</v>
      </c>
      <c r="C2292" t="s">
        <v>195</v>
      </c>
      <c r="D2292" t="s">
        <v>2552</v>
      </c>
      <c r="E2292" t="str">
        <f t="shared" si="245"/>
        <v>RODIYAH</v>
      </c>
      <c r="F2292" t="s">
        <v>104</v>
      </c>
      <c r="G2292" t="s">
        <v>21</v>
      </c>
      <c r="H2292" t="s">
        <v>21</v>
      </c>
      <c r="I2292" t="s">
        <v>22</v>
      </c>
      <c r="J2292" t="s">
        <v>35</v>
      </c>
      <c r="K2292" t="s">
        <v>24</v>
      </c>
      <c r="L2292" t="s">
        <v>25</v>
      </c>
      <c r="M2292" t="s">
        <v>25</v>
      </c>
      <c r="N2292" t="s">
        <v>26</v>
      </c>
      <c r="O2292" t="s">
        <v>25</v>
      </c>
      <c r="P2292" t="s">
        <v>21</v>
      </c>
      <c r="Q2292" t="s">
        <v>27</v>
      </c>
      <c r="R2292" t="s">
        <v>28</v>
      </c>
      <c r="S2292" t="s">
        <v>29</v>
      </c>
      <c r="T2292" t="s">
        <v>21</v>
      </c>
      <c r="U2292" t="s">
        <v>21</v>
      </c>
      <c r="V2292" t="s">
        <v>42</v>
      </c>
      <c r="W2292" s="2" t="s">
        <v>31</v>
      </c>
      <c r="Y2292">
        <f>IF(J2292=Legend!$B$3,0,IF(J2292=Legend!$B$4,1,IF(J2292=Legend!$B$5,2,0)))</f>
        <v>0</v>
      </c>
      <c r="Z2292">
        <f t="shared" si="246"/>
        <v>1</v>
      </c>
      <c r="AA2292">
        <f t="shared" si="247"/>
        <v>1</v>
      </c>
      <c r="AB2292">
        <f t="shared" si="248"/>
        <v>1</v>
      </c>
      <c r="AC2292">
        <f>IF(N2292=Legend!$D$3,3,IF(N2292=Legend!$D$4,2,IF(N2292=Legend!$D$5,1,0)))</f>
        <v>2</v>
      </c>
      <c r="AD2292">
        <f t="shared" si="249"/>
        <v>1</v>
      </c>
      <c r="AF2292">
        <f t="shared" si="250"/>
        <v>0</v>
      </c>
      <c r="AG2292">
        <f>IF(R2292=Legend!$F$3,3,IF(R2292=Legend!$F$4,2,IF(R2292=Legend!$F$5,1,0)))</f>
        <v>2</v>
      </c>
      <c r="AH2292">
        <f>IF(S2292=Legend!$F$3,3,IF(S2292=Legend!$F$4,2,IF(S2292=Legend!$F$5,1,0)))</f>
        <v>3</v>
      </c>
      <c r="AK2292">
        <f>IF(V2292=Legend!$H$3,3,IF(V2292=Legend!$H$4,2,IF(V2292=Legend!$H$5,1,0)))</f>
        <v>0</v>
      </c>
      <c r="AM2292">
        <f t="shared" si="251"/>
        <v>11</v>
      </c>
    </row>
    <row r="2293" spans="1:39" ht="156" x14ac:dyDescent="0.3">
      <c r="A2293" t="s">
        <v>70</v>
      </c>
      <c r="B2293" t="s">
        <v>174</v>
      </c>
      <c r="C2293" t="s">
        <v>2529</v>
      </c>
      <c r="D2293" t="s">
        <v>4198</v>
      </c>
      <c r="E2293" t="str">
        <f t="shared" si="245"/>
        <v>ROHMAH MM</v>
      </c>
      <c r="F2293" t="s">
        <v>70</v>
      </c>
      <c r="G2293" t="s">
        <v>21</v>
      </c>
      <c r="H2293" t="s">
        <v>21</v>
      </c>
      <c r="I2293" t="s">
        <v>22</v>
      </c>
      <c r="J2293" t="s">
        <v>35</v>
      </c>
      <c r="K2293" t="s">
        <v>24</v>
      </c>
      <c r="L2293" t="s">
        <v>25</v>
      </c>
      <c r="M2293" t="s">
        <v>25</v>
      </c>
      <c r="N2293" t="s">
        <v>26</v>
      </c>
      <c r="O2293" t="s">
        <v>25</v>
      </c>
      <c r="P2293" t="s">
        <v>21</v>
      </c>
      <c r="Q2293" t="s">
        <v>27</v>
      </c>
      <c r="R2293" t="s">
        <v>45</v>
      </c>
      <c r="S2293" t="s">
        <v>28</v>
      </c>
      <c r="T2293" t="s">
        <v>21</v>
      </c>
      <c r="U2293" t="s">
        <v>21</v>
      </c>
      <c r="V2293" t="s">
        <v>33</v>
      </c>
      <c r="W2293" s="2" t="s">
        <v>31</v>
      </c>
      <c r="Y2293">
        <f>IF(J2293=Legend!$B$3,0,IF(J2293=Legend!$B$4,1,IF(J2293=Legend!$B$5,2,0)))</f>
        <v>0</v>
      </c>
      <c r="Z2293">
        <f t="shared" si="246"/>
        <v>1</v>
      </c>
      <c r="AA2293">
        <f t="shared" si="247"/>
        <v>1</v>
      </c>
      <c r="AB2293">
        <f t="shared" si="248"/>
        <v>1</v>
      </c>
      <c r="AC2293">
        <f>IF(N2293=Legend!$D$3,3,IF(N2293=Legend!$D$4,2,IF(N2293=Legend!$D$5,1,0)))</f>
        <v>2</v>
      </c>
      <c r="AD2293">
        <f t="shared" si="249"/>
        <v>1</v>
      </c>
      <c r="AF2293">
        <f t="shared" si="250"/>
        <v>0</v>
      </c>
      <c r="AG2293">
        <f>IF(R2293=Legend!$F$3,3,IF(R2293=Legend!$F$4,2,IF(R2293=Legend!$F$5,1,0)))</f>
        <v>1</v>
      </c>
      <c r="AH2293">
        <f>IF(S2293=Legend!$F$3,3,IF(S2293=Legend!$F$4,2,IF(S2293=Legend!$F$5,1,0)))</f>
        <v>2</v>
      </c>
      <c r="AK2293">
        <f>IF(V2293=Legend!$H$3,3,IF(V2293=Legend!$H$4,2,IF(V2293=Legend!$H$5,1,0)))</f>
        <v>1</v>
      </c>
      <c r="AM2293">
        <f t="shared" si="251"/>
        <v>10</v>
      </c>
    </row>
    <row r="2294" spans="1:39" ht="156" x14ac:dyDescent="0.3">
      <c r="A2294" t="s">
        <v>52</v>
      </c>
      <c r="B2294" t="s">
        <v>475</v>
      </c>
      <c r="C2294" t="s">
        <v>1000</v>
      </c>
      <c r="D2294" t="s">
        <v>1001</v>
      </c>
      <c r="E2294" t="str">
        <f t="shared" si="245"/>
        <v>ROHMAT, TOSERBA</v>
      </c>
      <c r="F2294" t="s">
        <v>52</v>
      </c>
      <c r="G2294" t="s">
        <v>21</v>
      </c>
      <c r="H2294" t="s">
        <v>21</v>
      </c>
      <c r="I2294" t="s">
        <v>22</v>
      </c>
      <c r="J2294" t="s">
        <v>35</v>
      </c>
      <c r="K2294" t="s">
        <v>24</v>
      </c>
      <c r="L2294" t="s">
        <v>25</v>
      </c>
      <c r="M2294" t="s">
        <v>25</v>
      </c>
      <c r="N2294" t="s">
        <v>26</v>
      </c>
      <c r="O2294" t="s">
        <v>21</v>
      </c>
      <c r="P2294" t="s">
        <v>21</v>
      </c>
      <c r="Q2294" t="s">
        <v>27</v>
      </c>
      <c r="R2294" t="s">
        <v>28</v>
      </c>
      <c r="S2294" t="s">
        <v>29</v>
      </c>
      <c r="T2294" t="s">
        <v>21</v>
      </c>
      <c r="U2294" t="s">
        <v>21</v>
      </c>
      <c r="V2294" t="s">
        <v>42</v>
      </c>
      <c r="W2294" s="2" t="s">
        <v>31</v>
      </c>
      <c r="Y2294">
        <f>IF(J2294=Legend!$B$3,0,IF(J2294=Legend!$B$4,1,IF(J2294=Legend!$B$5,2,0)))</f>
        <v>0</v>
      </c>
      <c r="Z2294">
        <f t="shared" si="246"/>
        <v>1</v>
      </c>
      <c r="AA2294">
        <f t="shared" si="247"/>
        <v>1</v>
      </c>
      <c r="AB2294">
        <f t="shared" si="248"/>
        <v>1</v>
      </c>
      <c r="AC2294">
        <f>IF(N2294=Legend!$D$3,3,IF(N2294=Legend!$D$4,2,IF(N2294=Legend!$D$5,1,0)))</f>
        <v>2</v>
      </c>
      <c r="AD2294">
        <f t="shared" si="249"/>
        <v>0</v>
      </c>
      <c r="AF2294">
        <f t="shared" si="250"/>
        <v>0</v>
      </c>
      <c r="AG2294">
        <f>IF(R2294=Legend!$F$3,3,IF(R2294=Legend!$F$4,2,IF(R2294=Legend!$F$5,1,0)))</f>
        <v>2</v>
      </c>
      <c r="AH2294">
        <f>IF(S2294=Legend!$F$3,3,IF(S2294=Legend!$F$4,2,IF(S2294=Legend!$F$5,1,0)))</f>
        <v>3</v>
      </c>
      <c r="AK2294">
        <f>IF(V2294=Legend!$H$3,3,IF(V2294=Legend!$H$4,2,IF(V2294=Legend!$H$5,1,0)))</f>
        <v>0</v>
      </c>
      <c r="AM2294">
        <f t="shared" si="251"/>
        <v>10</v>
      </c>
    </row>
    <row r="2295" spans="1:39" ht="156" x14ac:dyDescent="0.3">
      <c r="A2295" t="s">
        <v>56</v>
      </c>
      <c r="B2295" t="s">
        <v>843</v>
      </c>
      <c r="C2295" t="s">
        <v>844</v>
      </c>
      <c r="D2295" t="s">
        <v>2060</v>
      </c>
      <c r="E2295" t="str">
        <f t="shared" si="245"/>
        <v>ROKIP (SEREGAR)</v>
      </c>
      <c r="F2295" t="s">
        <v>56</v>
      </c>
      <c r="G2295" t="s">
        <v>21</v>
      </c>
      <c r="H2295" t="s">
        <v>21</v>
      </c>
      <c r="I2295" t="s">
        <v>22</v>
      </c>
      <c r="J2295" t="s">
        <v>23</v>
      </c>
      <c r="K2295" t="s">
        <v>24</v>
      </c>
      <c r="L2295" t="s">
        <v>25</v>
      </c>
      <c r="M2295" t="s">
        <v>25</v>
      </c>
      <c r="N2295" t="s">
        <v>28</v>
      </c>
      <c r="O2295" t="s">
        <v>21</v>
      </c>
      <c r="P2295" t="s">
        <v>21</v>
      </c>
      <c r="Q2295" t="s">
        <v>60</v>
      </c>
      <c r="R2295" t="s">
        <v>45</v>
      </c>
      <c r="S2295" t="s">
        <v>45</v>
      </c>
      <c r="T2295" t="s">
        <v>21</v>
      </c>
      <c r="U2295" t="s">
        <v>21</v>
      </c>
      <c r="V2295" t="s">
        <v>33</v>
      </c>
      <c r="W2295" s="2" t="s">
        <v>31</v>
      </c>
      <c r="Y2295">
        <f>IF(J2295=Legend!$B$3,0,IF(J2295=Legend!$B$4,1,IF(J2295=Legend!$B$5,2,0)))</f>
        <v>1</v>
      </c>
      <c r="Z2295">
        <f t="shared" si="246"/>
        <v>1</v>
      </c>
      <c r="AA2295">
        <f t="shared" si="247"/>
        <v>1</v>
      </c>
      <c r="AB2295">
        <f t="shared" si="248"/>
        <v>1</v>
      </c>
      <c r="AC2295">
        <f>IF(N2295=Legend!$D$3,3,IF(N2295=Legend!$D$4,2,IF(N2295=Legend!$D$5,1,0)))</f>
        <v>1</v>
      </c>
      <c r="AD2295">
        <f t="shared" si="249"/>
        <v>0</v>
      </c>
      <c r="AF2295">
        <f t="shared" si="250"/>
        <v>2</v>
      </c>
      <c r="AG2295">
        <f>IF(R2295=Legend!$F$3,3,IF(R2295=Legend!$F$4,2,IF(R2295=Legend!$F$5,1,0)))</f>
        <v>1</v>
      </c>
      <c r="AH2295">
        <f>IF(S2295=Legend!$F$3,3,IF(S2295=Legend!$F$4,2,IF(S2295=Legend!$F$5,1,0)))</f>
        <v>1</v>
      </c>
      <c r="AK2295">
        <f>IF(V2295=Legend!$H$3,3,IF(V2295=Legend!$H$4,2,IF(V2295=Legend!$H$5,1,0)))</f>
        <v>1</v>
      </c>
      <c r="AM2295">
        <f t="shared" si="251"/>
        <v>10</v>
      </c>
    </row>
    <row r="2296" spans="1:39" ht="124.8" x14ac:dyDescent="0.3">
      <c r="A2296" t="s">
        <v>79</v>
      </c>
      <c r="B2296" t="s">
        <v>519</v>
      </c>
      <c r="C2296" t="s">
        <v>540</v>
      </c>
      <c r="D2296" t="s">
        <v>550</v>
      </c>
      <c r="E2296" t="str">
        <f t="shared" si="245"/>
        <v>ROLAS KASIH/EPI WIBOWO PASARIBU</v>
      </c>
      <c r="F2296" t="s">
        <v>79</v>
      </c>
      <c r="G2296" t="s">
        <v>21</v>
      </c>
      <c r="H2296" t="s">
        <v>21</v>
      </c>
      <c r="I2296" t="s">
        <v>22</v>
      </c>
      <c r="J2296" t="s">
        <v>41</v>
      </c>
      <c r="K2296" t="s">
        <v>24</v>
      </c>
      <c r="L2296" t="s">
        <v>25</v>
      </c>
      <c r="M2296" t="s">
        <v>21</v>
      </c>
      <c r="N2296" t="s">
        <v>38</v>
      </c>
      <c r="O2296" t="s">
        <v>21</v>
      </c>
      <c r="P2296" t="s">
        <v>21</v>
      </c>
      <c r="Q2296" t="s">
        <v>27</v>
      </c>
      <c r="R2296" t="s">
        <v>45</v>
      </c>
      <c r="S2296" t="s">
        <v>29</v>
      </c>
      <c r="T2296" t="s">
        <v>21</v>
      </c>
      <c r="U2296" t="s">
        <v>21</v>
      </c>
      <c r="V2296" t="s">
        <v>75</v>
      </c>
      <c r="W2296" s="2" t="s">
        <v>94</v>
      </c>
      <c r="Y2296">
        <f>IF(J2296=Legend!$B$3,0,IF(J2296=Legend!$B$4,1,IF(J2296=Legend!$B$5,2,0)))</f>
        <v>2</v>
      </c>
      <c r="Z2296">
        <f t="shared" si="246"/>
        <v>1</v>
      </c>
      <c r="AA2296">
        <f t="shared" si="247"/>
        <v>1</v>
      </c>
      <c r="AB2296">
        <f t="shared" si="248"/>
        <v>0</v>
      </c>
      <c r="AC2296">
        <f>IF(N2296=Legend!$D$3,3,IF(N2296=Legend!$D$4,2,IF(N2296=Legend!$D$5,1,0)))</f>
        <v>3</v>
      </c>
      <c r="AD2296">
        <f t="shared" si="249"/>
        <v>0</v>
      </c>
      <c r="AF2296">
        <f t="shared" si="250"/>
        <v>0</v>
      </c>
      <c r="AG2296">
        <f>IF(R2296=Legend!$F$3,3,IF(R2296=Legend!$F$4,2,IF(R2296=Legend!$F$5,1,0)))</f>
        <v>1</v>
      </c>
      <c r="AH2296">
        <f>IF(S2296=Legend!$F$3,3,IF(S2296=Legend!$F$4,2,IF(S2296=Legend!$F$5,1,0)))</f>
        <v>3</v>
      </c>
      <c r="AK2296">
        <f>IF(V2296=Legend!$H$3,3,IF(V2296=Legend!$H$4,2,IF(V2296=Legend!$H$5,1,0)))</f>
        <v>3</v>
      </c>
      <c r="AM2296">
        <f t="shared" si="251"/>
        <v>14</v>
      </c>
    </row>
    <row r="2297" spans="1:39" ht="156" x14ac:dyDescent="0.3">
      <c r="A2297" t="s">
        <v>67</v>
      </c>
      <c r="B2297" t="s">
        <v>519</v>
      </c>
      <c r="C2297" t="s">
        <v>1284</v>
      </c>
      <c r="D2297" t="s">
        <v>2411</v>
      </c>
      <c r="E2297" t="str">
        <f t="shared" si="245"/>
        <v>ROMA MART</v>
      </c>
      <c r="F2297" t="s">
        <v>67</v>
      </c>
      <c r="G2297" t="s">
        <v>21</v>
      </c>
      <c r="H2297" t="s">
        <v>21</v>
      </c>
      <c r="I2297" t="s">
        <v>22</v>
      </c>
      <c r="J2297" t="s">
        <v>35</v>
      </c>
      <c r="K2297" t="s">
        <v>24</v>
      </c>
      <c r="L2297" t="s">
        <v>25</v>
      </c>
      <c r="M2297" t="s">
        <v>25</v>
      </c>
      <c r="N2297" t="s">
        <v>28</v>
      </c>
      <c r="O2297" t="s">
        <v>25</v>
      </c>
      <c r="P2297" t="s">
        <v>21</v>
      </c>
      <c r="Q2297" t="s">
        <v>27</v>
      </c>
      <c r="R2297" t="s">
        <v>28</v>
      </c>
      <c r="S2297" t="s">
        <v>28</v>
      </c>
      <c r="T2297" t="s">
        <v>21</v>
      </c>
      <c r="U2297" t="s">
        <v>21</v>
      </c>
      <c r="V2297" t="s">
        <v>42</v>
      </c>
      <c r="W2297" s="2" t="s">
        <v>31</v>
      </c>
      <c r="Y2297">
        <f>IF(J2297=Legend!$B$3,0,IF(J2297=Legend!$B$4,1,IF(J2297=Legend!$B$5,2,0)))</f>
        <v>0</v>
      </c>
      <c r="Z2297">
        <f t="shared" si="246"/>
        <v>1</v>
      </c>
      <c r="AA2297">
        <f t="shared" si="247"/>
        <v>1</v>
      </c>
      <c r="AB2297">
        <f t="shared" si="248"/>
        <v>1</v>
      </c>
      <c r="AC2297">
        <f>IF(N2297=Legend!$D$3,3,IF(N2297=Legend!$D$4,2,IF(N2297=Legend!$D$5,1,0)))</f>
        <v>1</v>
      </c>
      <c r="AD2297">
        <f t="shared" si="249"/>
        <v>1</v>
      </c>
      <c r="AF2297">
        <f t="shared" si="250"/>
        <v>0</v>
      </c>
      <c r="AG2297">
        <f>IF(R2297=Legend!$F$3,3,IF(R2297=Legend!$F$4,2,IF(R2297=Legend!$F$5,1,0)))</f>
        <v>2</v>
      </c>
      <c r="AH2297">
        <f>IF(S2297=Legend!$F$3,3,IF(S2297=Legend!$F$4,2,IF(S2297=Legend!$F$5,1,0)))</f>
        <v>2</v>
      </c>
      <c r="AK2297">
        <f>IF(V2297=Legend!$H$3,3,IF(V2297=Legend!$H$4,2,IF(V2297=Legend!$H$5,1,0)))</f>
        <v>0</v>
      </c>
      <c r="AM2297">
        <f t="shared" si="251"/>
        <v>9</v>
      </c>
    </row>
    <row r="2298" spans="1:39" ht="31.2" x14ac:dyDescent="0.3">
      <c r="A2298" t="s">
        <v>155</v>
      </c>
      <c r="B2298" t="s">
        <v>3634</v>
      </c>
      <c r="C2298" t="s">
        <v>5136</v>
      </c>
      <c r="D2298" t="s">
        <v>5149</v>
      </c>
      <c r="E2298" t="str">
        <f t="shared" si="245"/>
        <v>Roma/TGPR001</v>
      </c>
      <c r="F2298" t="s">
        <v>155</v>
      </c>
      <c r="G2298" t="s">
        <v>21</v>
      </c>
      <c r="H2298" t="s">
        <v>21</v>
      </c>
      <c r="I2298" t="s">
        <v>22</v>
      </c>
      <c r="J2298" t="s">
        <v>35</v>
      </c>
      <c r="K2298" t="s">
        <v>24</v>
      </c>
      <c r="L2298" t="s">
        <v>25</v>
      </c>
      <c r="M2298" t="s">
        <v>21</v>
      </c>
      <c r="N2298" t="s">
        <v>47</v>
      </c>
      <c r="O2298" t="s">
        <v>21</v>
      </c>
      <c r="P2298" t="s">
        <v>21</v>
      </c>
      <c r="Q2298" t="s">
        <v>27</v>
      </c>
      <c r="R2298" t="s">
        <v>47</v>
      </c>
      <c r="S2298" t="s">
        <v>45</v>
      </c>
      <c r="T2298" t="s">
        <v>21</v>
      </c>
      <c r="U2298" t="s">
        <v>21</v>
      </c>
      <c r="V2298" t="s">
        <v>42</v>
      </c>
      <c r="W2298" s="18" t="s">
        <v>63</v>
      </c>
      <c r="Y2298">
        <f>IF(J2298=Legend!$B$3,0,IF(J2298=Legend!$B$4,1,IF(J2298=Legend!$B$5,2,0)))</f>
        <v>0</v>
      </c>
      <c r="Z2298">
        <f t="shared" si="246"/>
        <v>1</v>
      </c>
      <c r="AA2298">
        <f t="shared" si="247"/>
        <v>1</v>
      </c>
      <c r="AB2298">
        <f t="shared" si="248"/>
        <v>0</v>
      </c>
      <c r="AC2298">
        <f>IF(N2298=Legend!$D$3,3,IF(N2298=Legend!$D$4,2,IF(N2298=Legend!$D$5,1,0)))</f>
        <v>0</v>
      </c>
      <c r="AD2298">
        <f t="shared" si="249"/>
        <v>0</v>
      </c>
      <c r="AF2298">
        <f t="shared" si="250"/>
        <v>0</v>
      </c>
      <c r="AG2298">
        <f>IF(R2298=Legend!$F$3,3,IF(R2298=Legend!$F$4,2,IF(R2298=Legend!$F$5,1,0)))</f>
        <v>0</v>
      </c>
      <c r="AH2298">
        <f>IF(S2298=Legend!$F$3,3,IF(S2298=Legend!$F$4,2,IF(S2298=Legend!$F$5,1,0)))</f>
        <v>1</v>
      </c>
      <c r="AK2298">
        <f>IF(V2298=Legend!$H$3,3,IF(V2298=Legend!$H$4,2,IF(V2298=Legend!$H$5,1,0)))</f>
        <v>0</v>
      </c>
      <c r="AM2298">
        <f t="shared" si="251"/>
        <v>3</v>
      </c>
    </row>
    <row r="2299" spans="1:39" ht="109.2" x14ac:dyDescent="0.3">
      <c r="A2299" t="s">
        <v>82</v>
      </c>
      <c r="B2299" t="s">
        <v>2938</v>
      </c>
      <c r="C2299" t="s">
        <v>4604</v>
      </c>
      <c r="D2299" t="s">
        <v>4605</v>
      </c>
      <c r="E2299" t="str">
        <f t="shared" si="245"/>
        <v>ROMAN TK.</v>
      </c>
      <c r="F2299" t="s">
        <v>82</v>
      </c>
      <c r="G2299" t="s">
        <v>21</v>
      </c>
      <c r="H2299" t="s">
        <v>21</v>
      </c>
      <c r="I2299" t="s">
        <v>22</v>
      </c>
      <c r="J2299" t="s">
        <v>35</v>
      </c>
      <c r="K2299" t="s">
        <v>24</v>
      </c>
      <c r="L2299" t="s">
        <v>25</v>
      </c>
      <c r="M2299" t="s">
        <v>25</v>
      </c>
      <c r="N2299" t="s">
        <v>28</v>
      </c>
      <c r="O2299" t="s">
        <v>21</v>
      </c>
      <c r="P2299" t="s">
        <v>21</v>
      </c>
      <c r="Q2299" t="s">
        <v>27</v>
      </c>
      <c r="R2299" t="s">
        <v>47</v>
      </c>
      <c r="S2299" t="s">
        <v>47</v>
      </c>
      <c r="T2299" t="s">
        <v>21</v>
      </c>
      <c r="U2299" t="s">
        <v>21</v>
      </c>
      <c r="V2299" t="s">
        <v>33</v>
      </c>
      <c r="W2299" s="2" t="s">
        <v>66</v>
      </c>
      <c r="Y2299">
        <f>IF(J2299=Legend!$B$3,0,IF(J2299=Legend!$B$4,1,IF(J2299=Legend!$B$5,2,0)))</f>
        <v>0</v>
      </c>
      <c r="Z2299">
        <f t="shared" si="246"/>
        <v>1</v>
      </c>
      <c r="AA2299">
        <f t="shared" si="247"/>
        <v>1</v>
      </c>
      <c r="AB2299">
        <f t="shared" si="248"/>
        <v>1</v>
      </c>
      <c r="AC2299">
        <f>IF(N2299=Legend!$D$3,3,IF(N2299=Legend!$D$4,2,IF(N2299=Legend!$D$5,1,0)))</f>
        <v>1</v>
      </c>
      <c r="AD2299">
        <f t="shared" si="249"/>
        <v>0</v>
      </c>
      <c r="AF2299">
        <f t="shared" si="250"/>
        <v>0</v>
      </c>
      <c r="AG2299">
        <f>IF(R2299=Legend!$F$3,3,IF(R2299=Legend!$F$4,2,IF(R2299=Legend!$F$5,1,0)))</f>
        <v>0</v>
      </c>
      <c r="AH2299">
        <f>IF(S2299=Legend!$F$3,3,IF(S2299=Legend!$F$4,2,IF(S2299=Legend!$F$5,1,0)))</f>
        <v>0</v>
      </c>
      <c r="AK2299">
        <f>IF(V2299=Legend!$H$3,3,IF(V2299=Legend!$H$4,2,IF(V2299=Legend!$H$5,1,0)))</f>
        <v>1</v>
      </c>
      <c r="AM2299">
        <f t="shared" si="251"/>
        <v>5</v>
      </c>
    </row>
    <row r="2300" spans="1:39" ht="109.2" x14ac:dyDescent="0.3">
      <c r="A2300" t="s">
        <v>83</v>
      </c>
      <c r="B2300" t="s">
        <v>475</v>
      </c>
      <c r="C2300" t="s">
        <v>5026</v>
      </c>
      <c r="D2300" t="s">
        <v>5037</v>
      </c>
      <c r="E2300" t="str">
        <f t="shared" si="245"/>
        <v>RONALD, TK</v>
      </c>
      <c r="F2300" t="s">
        <v>83</v>
      </c>
      <c r="G2300" t="s">
        <v>21</v>
      </c>
      <c r="H2300" t="s">
        <v>21</v>
      </c>
      <c r="I2300" t="s">
        <v>50</v>
      </c>
      <c r="J2300" t="s">
        <v>35</v>
      </c>
      <c r="K2300" t="s">
        <v>24</v>
      </c>
      <c r="L2300" t="s">
        <v>25</v>
      </c>
      <c r="M2300" t="s">
        <v>25</v>
      </c>
      <c r="N2300" t="s">
        <v>26</v>
      </c>
      <c r="O2300" t="s">
        <v>21</v>
      </c>
      <c r="P2300" t="s">
        <v>21</v>
      </c>
      <c r="Q2300" t="s">
        <v>27</v>
      </c>
      <c r="R2300" t="s">
        <v>45</v>
      </c>
      <c r="S2300" t="s">
        <v>29</v>
      </c>
      <c r="T2300" t="s">
        <v>21</v>
      </c>
      <c r="U2300" t="s">
        <v>21</v>
      </c>
      <c r="V2300" t="s">
        <v>33</v>
      </c>
      <c r="W2300" s="2" t="s">
        <v>66</v>
      </c>
      <c r="Y2300">
        <f>IF(J2300=Legend!$B$3,0,IF(J2300=Legend!$B$4,1,IF(J2300=Legend!$B$5,2,0)))</f>
        <v>0</v>
      </c>
      <c r="Z2300">
        <f t="shared" si="246"/>
        <v>1</v>
      </c>
      <c r="AA2300">
        <f t="shared" si="247"/>
        <v>1</v>
      </c>
      <c r="AB2300">
        <f t="shared" si="248"/>
        <v>1</v>
      </c>
      <c r="AC2300">
        <f>IF(N2300=Legend!$D$3,3,IF(N2300=Legend!$D$4,2,IF(N2300=Legend!$D$5,1,0)))</f>
        <v>2</v>
      </c>
      <c r="AD2300">
        <f t="shared" si="249"/>
        <v>0</v>
      </c>
      <c r="AF2300">
        <f t="shared" si="250"/>
        <v>0</v>
      </c>
      <c r="AG2300">
        <f>IF(R2300=Legend!$F$3,3,IF(R2300=Legend!$F$4,2,IF(R2300=Legend!$F$5,1,0)))</f>
        <v>1</v>
      </c>
      <c r="AH2300">
        <f>IF(S2300=Legend!$F$3,3,IF(S2300=Legend!$F$4,2,IF(S2300=Legend!$F$5,1,0)))</f>
        <v>3</v>
      </c>
      <c r="AK2300">
        <f>IF(V2300=Legend!$H$3,3,IF(V2300=Legend!$H$4,2,IF(V2300=Legend!$H$5,1,0)))</f>
        <v>1</v>
      </c>
      <c r="AM2300">
        <f t="shared" si="251"/>
        <v>10</v>
      </c>
    </row>
    <row r="2301" spans="1:39" ht="140.4" x14ac:dyDescent="0.3">
      <c r="A2301" t="s">
        <v>39</v>
      </c>
      <c r="B2301" t="s">
        <v>478</v>
      </c>
      <c r="C2301" t="s">
        <v>5325</v>
      </c>
      <c r="D2301" t="s">
        <v>648</v>
      </c>
      <c r="E2301" t="str">
        <f t="shared" si="245"/>
        <v>ROSI TOSERBA</v>
      </c>
      <c r="F2301" t="s">
        <v>39</v>
      </c>
      <c r="G2301" t="s">
        <v>21</v>
      </c>
      <c r="H2301" t="s">
        <v>21</v>
      </c>
      <c r="I2301" t="s">
        <v>22</v>
      </c>
      <c r="J2301" t="s">
        <v>23</v>
      </c>
      <c r="K2301" t="s">
        <v>24</v>
      </c>
      <c r="L2301" t="s">
        <v>25</v>
      </c>
      <c r="M2301" t="s">
        <v>25</v>
      </c>
      <c r="N2301" t="s">
        <v>26</v>
      </c>
      <c r="O2301" t="s">
        <v>25</v>
      </c>
      <c r="P2301" t="s">
        <v>21</v>
      </c>
      <c r="Q2301" t="s">
        <v>27</v>
      </c>
      <c r="R2301" t="s">
        <v>28</v>
      </c>
      <c r="S2301" t="s">
        <v>29</v>
      </c>
      <c r="T2301" t="s">
        <v>21</v>
      </c>
      <c r="U2301" t="s">
        <v>21</v>
      </c>
      <c r="V2301" t="s">
        <v>33</v>
      </c>
      <c r="W2301" s="2" t="s">
        <v>34</v>
      </c>
      <c r="Y2301">
        <f>IF(J2301=Legend!$B$3,0,IF(J2301=Legend!$B$4,1,IF(J2301=Legend!$B$5,2,0)))</f>
        <v>1</v>
      </c>
      <c r="Z2301">
        <f t="shared" si="246"/>
        <v>1</v>
      </c>
      <c r="AA2301">
        <f t="shared" si="247"/>
        <v>1</v>
      </c>
      <c r="AB2301">
        <f t="shared" si="248"/>
        <v>1</v>
      </c>
      <c r="AC2301">
        <f>IF(N2301=Legend!$D$3,3,IF(N2301=Legend!$D$4,2,IF(N2301=Legend!$D$5,1,0)))</f>
        <v>2</v>
      </c>
      <c r="AD2301">
        <f t="shared" si="249"/>
        <v>1</v>
      </c>
      <c r="AF2301">
        <f t="shared" si="250"/>
        <v>0</v>
      </c>
      <c r="AG2301">
        <f>IF(R2301=Legend!$F$3,3,IF(R2301=Legend!$F$4,2,IF(R2301=Legend!$F$5,1,0)))</f>
        <v>2</v>
      </c>
      <c r="AH2301">
        <f>IF(S2301=Legend!$F$3,3,IF(S2301=Legend!$F$4,2,IF(S2301=Legend!$F$5,1,0)))</f>
        <v>3</v>
      </c>
      <c r="AK2301">
        <f>IF(V2301=Legend!$H$3,3,IF(V2301=Legend!$H$4,2,IF(V2301=Legend!$H$5,1,0)))</f>
        <v>1</v>
      </c>
      <c r="AM2301">
        <f t="shared" si="251"/>
        <v>13</v>
      </c>
    </row>
    <row r="2302" spans="1:39" ht="109.2" x14ac:dyDescent="0.3">
      <c r="A2302" t="s">
        <v>79</v>
      </c>
      <c r="B2302" t="s">
        <v>519</v>
      </c>
      <c r="C2302" t="s">
        <v>540</v>
      </c>
      <c r="D2302" t="s">
        <v>549</v>
      </c>
      <c r="E2302" t="str">
        <f t="shared" si="245"/>
        <v>ROTI SEGAR / DIAN PUSPA SARI</v>
      </c>
      <c r="F2302" t="s">
        <v>95</v>
      </c>
      <c r="G2302" t="s">
        <v>21</v>
      </c>
      <c r="H2302" t="s">
        <v>21</v>
      </c>
      <c r="I2302" t="s">
        <v>22</v>
      </c>
      <c r="J2302" t="s">
        <v>41</v>
      </c>
      <c r="K2302" t="s">
        <v>24</v>
      </c>
      <c r="L2302" t="s">
        <v>21</v>
      </c>
      <c r="M2302" t="s">
        <v>21</v>
      </c>
      <c r="N2302" t="s">
        <v>47</v>
      </c>
      <c r="O2302" t="s">
        <v>25</v>
      </c>
      <c r="P2302" t="s">
        <v>21</v>
      </c>
      <c r="Q2302" t="s">
        <v>27</v>
      </c>
      <c r="R2302" t="s">
        <v>28</v>
      </c>
      <c r="S2302" t="s">
        <v>29</v>
      </c>
      <c r="T2302" t="s">
        <v>21</v>
      </c>
      <c r="U2302" t="s">
        <v>21</v>
      </c>
      <c r="V2302" t="s">
        <v>30</v>
      </c>
      <c r="W2302" s="2" t="s">
        <v>66</v>
      </c>
      <c r="Y2302">
        <f>IF(J2302=Legend!$B$3,0,IF(J2302=Legend!$B$4,1,IF(J2302=Legend!$B$5,2,0)))</f>
        <v>2</v>
      </c>
      <c r="Z2302">
        <f t="shared" si="246"/>
        <v>1</v>
      </c>
      <c r="AA2302">
        <f t="shared" si="247"/>
        <v>0</v>
      </c>
      <c r="AB2302">
        <f t="shared" si="248"/>
        <v>0</v>
      </c>
      <c r="AC2302">
        <f>IF(N2302=Legend!$D$3,3,IF(N2302=Legend!$D$4,2,IF(N2302=Legend!$D$5,1,0)))</f>
        <v>0</v>
      </c>
      <c r="AD2302">
        <f t="shared" si="249"/>
        <v>1</v>
      </c>
      <c r="AF2302">
        <f t="shared" si="250"/>
        <v>0</v>
      </c>
      <c r="AG2302">
        <f>IF(R2302=Legend!$F$3,3,IF(R2302=Legend!$F$4,2,IF(R2302=Legend!$F$5,1,0)))</f>
        <v>2</v>
      </c>
      <c r="AH2302">
        <f>IF(S2302=Legend!$F$3,3,IF(S2302=Legend!$F$4,2,IF(S2302=Legend!$F$5,1,0)))</f>
        <v>3</v>
      </c>
      <c r="AK2302">
        <f>IF(V2302=Legend!$H$3,3,IF(V2302=Legend!$H$4,2,IF(V2302=Legend!$H$5,1,0)))</f>
        <v>2</v>
      </c>
      <c r="AM2302">
        <f t="shared" si="251"/>
        <v>11</v>
      </c>
    </row>
    <row r="2303" spans="1:39" ht="156" x14ac:dyDescent="0.3">
      <c r="A2303" t="s">
        <v>104</v>
      </c>
      <c r="B2303" t="s">
        <v>1602</v>
      </c>
      <c r="C2303" t="s">
        <v>2574</v>
      </c>
      <c r="D2303" t="s">
        <v>2581</v>
      </c>
      <c r="E2303" t="str">
        <f t="shared" si="245"/>
        <v>ROYAL MART, MM.</v>
      </c>
      <c r="F2303" t="s">
        <v>104</v>
      </c>
      <c r="G2303" t="s">
        <v>21</v>
      </c>
      <c r="H2303" t="s">
        <v>21</v>
      </c>
      <c r="I2303" t="s">
        <v>22</v>
      </c>
      <c r="J2303" t="s">
        <v>23</v>
      </c>
      <c r="K2303" t="s">
        <v>24</v>
      </c>
      <c r="L2303" t="s">
        <v>25</v>
      </c>
      <c r="M2303" t="s">
        <v>25</v>
      </c>
      <c r="N2303" t="s">
        <v>38</v>
      </c>
      <c r="O2303" t="s">
        <v>25</v>
      </c>
      <c r="P2303" t="s">
        <v>21</v>
      </c>
      <c r="Q2303" t="s">
        <v>27</v>
      </c>
      <c r="R2303" t="s">
        <v>28</v>
      </c>
      <c r="S2303" t="s">
        <v>29</v>
      </c>
      <c r="T2303" t="s">
        <v>21</v>
      </c>
      <c r="U2303" t="s">
        <v>21</v>
      </c>
      <c r="V2303" t="s">
        <v>75</v>
      </c>
      <c r="W2303" s="2" t="s">
        <v>31</v>
      </c>
      <c r="Y2303">
        <f>IF(J2303=Legend!$B$3,0,IF(J2303=Legend!$B$4,1,IF(J2303=Legend!$B$5,2,0)))</f>
        <v>1</v>
      </c>
      <c r="Z2303">
        <f t="shared" si="246"/>
        <v>1</v>
      </c>
      <c r="AA2303">
        <f t="shared" si="247"/>
        <v>1</v>
      </c>
      <c r="AB2303">
        <f t="shared" si="248"/>
        <v>1</v>
      </c>
      <c r="AC2303">
        <f>IF(N2303=Legend!$D$3,3,IF(N2303=Legend!$D$4,2,IF(N2303=Legend!$D$5,1,0)))</f>
        <v>3</v>
      </c>
      <c r="AD2303">
        <f t="shared" si="249"/>
        <v>1</v>
      </c>
      <c r="AF2303">
        <f t="shared" si="250"/>
        <v>0</v>
      </c>
      <c r="AG2303">
        <f>IF(R2303=Legend!$F$3,3,IF(R2303=Legend!$F$4,2,IF(R2303=Legend!$F$5,1,0)))</f>
        <v>2</v>
      </c>
      <c r="AH2303">
        <f>IF(S2303=Legend!$F$3,3,IF(S2303=Legend!$F$4,2,IF(S2303=Legend!$F$5,1,0)))</f>
        <v>3</v>
      </c>
      <c r="AK2303">
        <f>IF(V2303=Legend!$H$3,3,IF(V2303=Legend!$H$4,2,IF(V2303=Legend!$H$5,1,0)))</f>
        <v>3</v>
      </c>
      <c r="AM2303">
        <f t="shared" si="251"/>
        <v>16</v>
      </c>
    </row>
    <row r="2304" spans="1:39" ht="62.4" x14ac:dyDescent="0.3">
      <c r="A2304" t="s">
        <v>138</v>
      </c>
      <c r="B2304" t="s">
        <v>519</v>
      </c>
      <c r="C2304" t="s">
        <v>520</v>
      </c>
      <c r="D2304" t="s">
        <v>4776</v>
      </c>
      <c r="E2304" t="str">
        <f t="shared" si="245"/>
        <v>ROYAL MART/ARLIM SUSANTO</v>
      </c>
      <c r="F2304" t="s">
        <v>138</v>
      </c>
      <c r="G2304" t="s">
        <v>21</v>
      </c>
      <c r="H2304" t="s">
        <v>21</v>
      </c>
      <c r="I2304" t="s">
        <v>22</v>
      </c>
      <c r="J2304" t="s">
        <v>23</v>
      </c>
      <c r="K2304" t="s">
        <v>24</v>
      </c>
      <c r="L2304" t="s">
        <v>25</v>
      </c>
      <c r="M2304" t="s">
        <v>25</v>
      </c>
      <c r="N2304" t="s">
        <v>28</v>
      </c>
      <c r="O2304" t="s">
        <v>25</v>
      </c>
      <c r="P2304" t="s">
        <v>21</v>
      </c>
      <c r="Q2304" t="s">
        <v>27</v>
      </c>
      <c r="R2304" t="s">
        <v>45</v>
      </c>
      <c r="S2304" t="s">
        <v>29</v>
      </c>
      <c r="T2304" t="s">
        <v>21</v>
      </c>
      <c r="U2304" t="s">
        <v>21</v>
      </c>
      <c r="V2304" t="s">
        <v>42</v>
      </c>
      <c r="W2304" s="2" t="s">
        <v>106</v>
      </c>
      <c r="Y2304">
        <f>IF(J2304=Legend!$B$3,0,IF(J2304=Legend!$B$4,1,IF(J2304=Legend!$B$5,2,0)))</f>
        <v>1</v>
      </c>
      <c r="Z2304">
        <f t="shared" si="246"/>
        <v>1</v>
      </c>
      <c r="AA2304">
        <f t="shared" si="247"/>
        <v>1</v>
      </c>
      <c r="AB2304">
        <f t="shared" si="248"/>
        <v>1</v>
      </c>
      <c r="AC2304">
        <f>IF(N2304=Legend!$D$3,3,IF(N2304=Legend!$D$4,2,IF(N2304=Legend!$D$5,1,0)))</f>
        <v>1</v>
      </c>
      <c r="AD2304">
        <f t="shared" si="249"/>
        <v>1</v>
      </c>
      <c r="AF2304">
        <f t="shared" si="250"/>
        <v>0</v>
      </c>
      <c r="AG2304">
        <f>IF(R2304=Legend!$F$3,3,IF(R2304=Legend!$F$4,2,IF(R2304=Legend!$F$5,1,0)))</f>
        <v>1</v>
      </c>
      <c r="AH2304">
        <f>IF(S2304=Legend!$F$3,3,IF(S2304=Legend!$F$4,2,IF(S2304=Legend!$F$5,1,0)))</f>
        <v>3</v>
      </c>
      <c r="AK2304">
        <f>IF(V2304=Legend!$H$3,3,IF(V2304=Legend!$H$4,2,IF(V2304=Legend!$H$5,1,0)))</f>
        <v>0</v>
      </c>
      <c r="AM2304">
        <f t="shared" si="251"/>
        <v>10</v>
      </c>
    </row>
    <row r="2305" spans="1:39" ht="140.4" x14ac:dyDescent="0.3">
      <c r="A2305" t="s">
        <v>61</v>
      </c>
      <c r="B2305" t="s">
        <v>1190</v>
      </c>
      <c r="C2305" t="s">
        <v>1195</v>
      </c>
      <c r="D2305" t="s">
        <v>1221</v>
      </c>
      <c r="E2305" t="str">
        <f t="shared" si="245"/>
        <v>Royal Supermarket</v>
      </c>
      <c r="F2305" t="s">
        <v>61</v>
      </c>
      <c r="G2305" t="s">
        <v>21</v>
      </c>
      <c r="H2305" t="s">
        <v>21</v>
      </c>
      <c r="I2305" t="s">
        <v>54</v>
      </c>
      <c r="J2305" t="s">
        <v>23</v>
      </c>
      <c r="K2305" t="s">
        <v>24</v>
      </c>
      <c r="L2305" t="s">
        <v>25</v>
      </c>
      <c r="M2305" t="s">
        <v>25</v>
      </c>
      <c r="N2305" t="s">
        <v>38</v>
      </c>
      <c r="O2305" t="s">
        <v>25</v>
      </c>
      <c r="P2305" t="s">
        <v>21</v>
      </c>
      <c r="Q2305" t="s">
        <v>27</v>
      </c>
      <c r="R2305" t="s">
        <v>29</v>
      </c>
      <c r="S2305" t="s">
        <v>29</v>
      </c>
      <c r="T2305" t="s">
        <v>21</v>
      </c>
      <c r="U2305" t="s">
        <v>21</v>
      </c>
      <c r="V2305" t="s">
        <v>30</v>
      </c>
      <c r="W2305" s="2" t="s">
        <v>34</v>
      </c>
      <c r="Y2305">
        <f>IF(J2305=Legend!$B$3,0,IF(J2305=Legend!$B$4,1,IF(J2305=Legend!$B$5,2,0)))</f>
        <v>1</v>
      </c>
      <c r="Z2305">
        <f t="shared" si="246"/>
        <v>1</v>
      </c>
      <c r="AA2305">
        <f t="shared" si="247"/>
        <v>1</v>
      </c>
      <c r="AB2305">
        <f t="shared" si="248"/>
        <v>1</v>
      </c>
      <c r="AC2305">
        <f>IF(N2305=Legend!$D$3,3,IF(N2305=Legend!$D$4,2,IF(N2305=Legend!$D$5,1,0)))</f>
        <v>3</v>
      </c>
      <c r="AD2305">
        <f t="shared" si="249"/>
        <v>1</v>
      </c>
      <c r="AF2305">
        <f t="shared" si="250"/>
        <v>0</v>
      </c>
      <c r="AG2305">
        <f>IF(R2305=Legend!$F$3,3,IF(R2305=Legend!$F$4,2,IF(R2305=Legend!$F$5,1,0)))</f>
        <v>3</v>
      </c>
      <c r="AH2305">
        <f>IF(S2305=Legend!$F$3,3,IF(S2305=Legend!$F$4,2,IF(S2305=Legend!$F$5,1,0)))</f>
        <v>3</v>
      </c>
      <c r="AK2305">
        <f>IF(V2305=Legend!$H$3,3,IF(V2305=Legend!$H$4,2,IF(V2305=Legend!$H$5,1,0)))</f>
        <v>2</v>
      </c>
      <c r="AM2305">
        <f t="shared" si="251"/>
        <v>16</v>
      </c>
    </row>
    <row r="2306" spans="1:39" ht="140.4" x14ac:dyDescent="0.3">
      <c r="A2306" t="s">
        <v>73</v>
      </c>
      <c r="B2306" t="s">
        <v>162</v>
      </c>
      <c r="C2306" t="s">
        <v>359</v>
      </c>
      <c r="D2306" t="s">
        <v>373</v>
      </c>
      <c r="E2306" t="str">
        <f t="shared" si="245"/>
        <v>ROZAN 1 SWA/SUWARJO</v>
      </c>
      <c r="F2306" t="s">
        <v>56</v>
      </c>
      <c r="G2306" t="s">
        <v>21</v>
      </c>
      <c r="H2306" t="s">
        <v>21</v>
      </c>
      <c r="I2306" t="s">
        <v>22</v>
      </c>
      <c r="J2306" t="s">
        <v>35</v>
      </c>
      <c r="K2306" t="s">
        <v>47</v>
      </c>
      <c r="L2306" t="s">
        <v>21</v>
      </c>
      <c r="M2306" t="s">
        <v>25</v>
      </c>
      <c r="N2306" t="s">
        <v>28</v>
      </c>
      <c r="O2306" t="s">
        <v>25</v>
      </c>
      <c r="P2306" t="s">
        <v>21</v>
      </c>
      <c r="Q2306" t="s">
        <v>27</v>
      </c>
      <c r="R2306" t="s">
        <v>45</v>
      </c>
      <c r="S2306" t="s">
        <v>29</v>
      </c>
      <c r="T2306" t="s">
        <v>21</v>
      </c>
      <c r="U2306" t="s">
        <v>21</v>
      </c>
      <c r="V2306" t="s">
        <v>42</v>
      </c>
      <c r="W2306" s="2" t="s">
        <v>34</v>
      </c>
      <c r="Y2306">
        <f>IF(J2306=Legend!$B$3,0,IF(J2306=Legend!$B$4,1,IF(J2306=Legend!$B$5,2,0)))</f>
        <v>0</v>
      </c>
      <c r="Z2306">
        <f t="shared" si="246"/>
        <v>0</v>
      </c>
      <c r="AA2306">
        <f t="shared" si="247"/>
        <v>0</v>
      </c>
      <c r="AB2306">
        <f t="shared" si="248"/>
        <v>1</v>
      </c>
      <c r="AC2306">
        <f>IF(N2306=Legend!$D$3,3,IF(N2306=Legend!$D$4,2,IF(N2306=Legend!$D$5,1,0)))</f>
        <v>1</v>
      </c>
      <c r="AD2306">
        <f t="shared" si="249"/>
        <v>1</v>
      </c>
      <c r="AF2306">
        <f t="shared" si="250"/>
        <v>0</v>
      </c>
      <c r="AG2306">
        <f>IF(R2306=Legend!$F$3,3,IF(R2306=Legend!$F$4,2,IF(R2306=Legend!$F$5,1,0)))</f>
        <v>1</v>
      </c>
      <c r="AH2306">
        <f>IF(S2306=Legend!$F$3,3,IF(S2306=Legend!$F$4,2,IF(S2306=Legend!$F$5,1,0)))</f>
        <v>3</v>
      </c>
      <c r="AK2306">
        <f>IF(V2306=Legend!$H$3,3,IF(V2306=Legend!$H$4,2,IF(V2306=Legend!$H$5,1,0)))</f>
        <v>0</v>
      </c>
      <c r="AM2306">
        <f t="shared" si="251"/>
        <v>7</v>
      </c>
    </row>
    <row r="2307" spans="1:39" ht="140.4" x14ac:dyDescent="0.3">
      <c r="A2307" t="s">
        <v>73</v>
      </c>
      <c r="B2307" t="s">
        <v>162</v>
      </c>
      <c r="C2307" t="s">
        <v>359</v>
      </c>
      <c r="D2307" t="s">
        <v>372</v>
      </c>
      <c r="E2307" t="str">
        <f t="shared" si="245"/>
        <v>ROZAN 2 SWA/SUWARJO</v>
      </c>
      <c r="F2307" t="s">
        <v>40</v>
      </c>
      <c r="G2307" t="s">
        <v>21</v>
      </c>
      <c r="H2307" t="s">
        <v>21</v>
      </c>
      <c r="I2307" t="s">
        <v>22</v>
      </c>
      <c r="J2307" t="s">
        <v>35</v>
      </c>
      <c r="K2307" t="s">
        <v>24</v>
      </c>
      <c r="L2307" t="s">
        <v>21</v>
      </c>
      <c r="M2307" t="s">
        <v>25</v>
      </c>
      <c r="N2307" t="s">
        <v>28</v>
      </c>
      <c r="O2307" t="s">
        <v>25</v>
      </c>
      <c r="P2307" t="s">
        <v>21</v>
      </c>
      <c r="Q2307" t="s">
        <v>27</v>
      </c>
      <c r="R2307" t="s">
        <v>45</v>
      </c>
      <c r="S2307" t="s">
        <v>28</v>
      </c>
      <c r="T2307" t="s">
        <v>21</v>
      </c>
      <c r="U2307" t="s">
        <v>21</v>
      </c>
      <c r="V2307" t="s">
        <v>42</v>
      </c>
      <c r="W2307" s="2" t="s">
        <v>34</v>
      </c>
      <c r="Y2307">
        <f>IF(J2307=Legend!$B$3,0,IF(J2307=Legend!$B$4,1,IF(J2307=Legend!$B$5,2,0)))</f>
        <v>0</v>
      </c>
      <c r="Z2307">
        <f t="shared" si="246"/>
        <v>1</v>
      </c>
      <c r="AA2307">
        <f t="shared" si="247"/>
        <v>0</v>
      </c>
      <c r="AB2307">
        <f t="shared" si="248"/>
        <v>1</v>
      </c>
      <c r="AC2307">
        <f>IF(N2307=Legend!$D$3,3,IF(N2307=Legend!$D$4,2,IF(N2307=Legend!$D$5,1,0)))</f>
        <v>1</v>
      </c>
      <c r="AD2307">
        <f t="shared" si="249"/>
        <v>1</v>
      </c>
      <c r="AF2307">
        <f t="shared" si="250"/>
        <v>0</v>
      </c>
      <c r="AG2307">
        <f>IF(R2307=Legend!$F$3,3,IF(R2307=Legend!$F$4,2,IF(R2307=Legend!$F$5,1,0)))</f>
        <v>1</v>
      </c>
      <c r="AH2307">
        <f>IF(S2307=Legend!$F$3,3,IF(S2307=Legend!$F$4,2,IF(S2307=Legend!$F$5,1,0)))</f>
        <v>2</v>
      </c>
      <c r="AK2307">
        <f>IF(V2307=Legend!$H$3,3,IF(V2307=Legend!$H$4,2,IF(V2307=Legend!$H$5,1,0)))</f>
        <v>0</v>
      </c>
      <c r="AM2307">
        <f t="shared" si="251"/>
        <v>7</v>
      </c>
    </row>
    <row r="2308" spans="1:39" ht="140.4" x14ac:dyDescent="0.3">
      <c r="A2308" t="s">
        <v>36</v>
      </c>
      <c r="B2308" t="s">
        <v>284</v>
      </c>
      <c r="C2308" t="s">
        <v>2615</v>
      </c>
      <c r="D2308" t="s">
        <v>2643</v>
      </c>
      <c r="E2308" t="str">
        <f t="shared" si="245"/>
        <v>RR</v>
      </c>
      <c r="F2308" t="s">
        <v>36</v>
      </c>
      <c r="G2308" t="s">
        <v>21</v>
      </c>
      <c r="H2308" t="s">
        <v>21</v>
      </c>
      <c r="I2308" t="s">
        <v>54</v>
      </c>
      <c r="J2308" t="s">
        <v>35</v>
      </c>
      <c r="K2308" t="s">
        <v>24</v>
      </c>
      <c r="L2308" t="s">
        <v>25</v>
      </c>
      <c r="M2308" t="s">
        <v>25</v>
      </c>
      <c r="N2308" t="s">
        <v>28</v>
      </c>
      <c r="O2308" t="s">
        <v>21</v>
      </c>
      <c r="P2308" t="s">
        <v>21</v>
      </c>
      <c r="Q2308" t="s">
        <v>27</v>
      </c>
      <c r="R2308" t="s">
        <v>47</v>
      </c>
      <c r="S2308" t="s">
        <v>47</v>
      </c>
      <c r="T2308" t="s">
        <v>21</v>
      </c>
      <c r="U2308" t="s">
        <v>21</v>
      </c>
      <c r="V2308" t="s">
        <v>33</v>
      </c>
      <c r="W2308" s="2" t="s">
        <v>34</v>
      </c>
      <c r="Y2308">
        <f>IF(J2308=Legend!$B$3,0,IF(J2308=Legend!$B$4,1,IF(J2308=Legend!$B$5,2,0)))</f>
        <v>0</v>
      </c>
      <c r="Z2308">
        <f t="shared" si="246"/>
        <v>1</v>
      </c>
      <c r="AA2308">
        <f t="shared" si="247"/>
        <v>1</v>
      </c>
      <c r="AB2308">
        <f t="shared" si="248"/>
        <v>1</v>
      </c>
      <c r="AC2308">
        <f>IF(N2308=Legend!$D$3,3,IF(N2308=Legend!$D$4,2,IF(N2308=Legend!$D$5,1,0)))</f>
        <v>1</v>
      </c>
      <c r="AD2308">
        <f t="shared" si="249"/>
        <v>0</v>
      </c>
      <c r="AF2308">
        <f t="shared" si="250"/>
        <v>0</v>
      </c>
      <c r="AG2308">
        <f>IF(R2308=Legend!$F$3,3,IF(R2308=Legend!$F$4,2,IF(R2308=Legend!$F$5,1,0)))</f>
        <v>0</v>
      </c>
      <c r="AH2308">
        <f>IF(S2308=Legend!$F$3,3,IF(S2308=Legend!$F$4,2,IF(S2308=Legend!$F$5,1,0)))</f>
        <v>0</v>
      </c>
      <c r="AK2308">
        <f>IF(V2308=Legend!$H$3,3,IF(V2308=Legend!$H$4,2,IF(V2308=Legend!$H$5,1,0)))</f>
        <v>1</v>
      </c>
      <c r="AM2308">
        <f t="shared" si="251"/>
        <v>5</v>
      </c>
    </row>
    <row r="2309" spans="1:39" ht="140.4" x14ac:dyDescent="0.3">
      <c r="A2309" t="s">
        <v>64</v>
      </c>
      <c r="B2309" t="s">
        <v>162</v>
      </c>
      <c r="C2309" t="s">
        <v>507</v>
      </c>
      <c r="D2309" t="s">
        <v>3210</v>
      </c>
      <c r="E2309" t="str">
        <f t="shared" ref="E2309:E2372" si="252">TRIM(D2309)</f>
        <v>RSI HARAPAN ANDA TEGAL</v>
      </c>
      <c r="F2309" t="s">
        <v>64</v>
      </c>
      <c r="G2309" t="s">
        <v>21</v>
      </c>
      <c r="H2309" t="s">
        <v>21</v>
      </c>
      <c r="I2309" t="s">
        <v>22</v>
      </c>
      <c r="J2309" t="s">
        <v>35</v>
      </c>
      <c r="K2309" t="s">
        <v>24</v>
      </c>
      <c r="L2309" t="s">
        <v>25</v>
      </c>
      <c r="M2309" t="s">
        <v>25</v>
      </c>
      <c r="N2309" t="s">
        <v>38</v>
      </c>
      <c r="O2309" t="s">
        <v>21</v>
      </c>
      <c r="P2309" t="s">
        <v>21</v>
      </c>
      <c r="Q2309" t="s">
        <v>27</v>
      </c>
      <c r="R2309" t="s">
        <v>45</v>
      </c>
      <c r="S2309" t="s">
        <v>29</v>
      </c>
      <c r="T2309" t="s">
        <v>21</v>
      </c>
      <c r="U2309" t="s">
        <v>21</v>
      </c>
      <c r="V2309" t="s">
        <v>33</v>
      </c>
      <c r="W2309" s="2" t="s">
        <v>34</v>
      </c>
      <c r="Y2309">
        <f>IF(J2309=Legend!$B$3,0,IF(J2309=Legend!$B$4,1,IF(J2309=Legend!$B$5,2,0)))</f>
        <v>0</v>
      </c>
      <c r="Z2309">
        <f t="shared" ref="Z2309:Z2372" si="253">IF(K2309="Ada",1,0)</f>
        <v>1</v>
      </c>
      <c r="AA2309">
        <f t="shared" ref="AA2309:AA2372" si="254">IF(L2309="Ya",1,0)</f>
        <v>1</v>
      </c>
      <c r="AB2309">
        <f t="shared" ref="AB2309:AB2372" si="255">IF(M2309="Ya",1,0)</f>
        <v>1</v>
      </c>
      <c r="AC2309">
        <f>IF(N2309=Legend!$D$3,3,IF(N2309=Legend!$D$4,2,IF(N2309=Legend!$D$5,1,0)))</f>
        <v>3</v>
      </c>
      <c r="AD2309">
        <f t="shared" ref="AD2309:AD2372" si="256">IF(O2309="Ya",1,0)</f>
        <v>0</v>
      </c>
      <c r="AF2309">
        <f t="shared" ref="AF2309:AF2372" si="257">IF(Q2309="Tidak ber-mitra",0,2)</f>
        <v>0</v>
      </c>
      <c r="AG2309">
        <f>IF(R2309=Legend!$F$3,3,IF(R2309=Legend!$F$4,2,IF(R2309=Legend!$F$5,1,0)))</f>
        <v>1</v>
      </c>
      <c r="AH2309">
        <f>IF(S2309=Legend!$F$3,3,IF(S2309=Legend!$F$4,2,IF(S2309=Legend!$F$5,1,0)))</f>
        <v>3</v>
      </c>
      <c r="AK2309">
        <f>IF(V2309=Legend!$H$3,3,IF(V2309=Legend!$H$4,2,IF(V2309=Legend!$H$5,1,0)))</f>
        <v>1</v>
      </c>
      <c r="AM2309">
        <f t="shared" ref="AM2309:AM2372" si="258">SUM(Y2309:AL2309)</f>
        <v>11</v>
      </c>
    </row>
    <row r="2310" spans="1:39" ht="140.4" x14ac:dyDescent="0.3">
      <c r="A2310" t="s">
        <v>82</v>
      </c>
      <c r="B2310" t="s">
        <v>847</v>
      </c>
      <c r="C2310" t="s">
        <v>4549</v>
      </c>
      <c r="D2310" t="s">
        <v>4551</v>
      </c>
      <c r="E2310" t="str">
        <f t="shared" si="252"/>
        <v>RSM SWALAYAN</v>
      </c>
      <c r="F2310" t="s">
        <v>82</v>
      </c>
      <c r="G2310" t="s">
        <v>21</v>
      </c>
      <c r="H2310" t="s">
        <v>21</v>
      </c>
      <c r="I2310" t="s">
        <v>22</v>
      </c>
      <c r="J2310" t="s">
        <v>35</v>
      </c>
      <c r="K2310" t="s">
        <v>24</v>
      </c>
      <c r="L2310" t="s">
        <v>25</v>
      </c>
      <c r="M2310" t="s">
        <v>25</v>
      </c>
      <c r="N2310" t="s">
        <v>38</v>
      </c>
      <c r="O2310" t="s">
        <v>25</v>
      </c>
      <c r="P2310" t="s">
        <v>21</v>
      </c>
      <c r="Q2310" t="s">
        <v>27</v>
      </c>
      <c r="R2310" t="s">
        <v>28</v>
      </c>
      <c r="S2310" t="s">
        <v>29</v>
      </c>
      <c r="T2310" t="s">
        <v>21</v>
      </c>
      <c r="U2310" t="s">
        <v>21</v>
      </c>
      <c r="V2310" t="s">
        <v>33</v>
      </c>
      <c r="W2310" s="2" t="s">
        <v>34</v>
      </c>
      <c r="Y2310">
        <f>IF(J2310=Legend!$B$3,0,IF(J2310=Legend!$B$4,1,IF(J2310=Legend!$B$5,2,0)))</f>
        <v>0</v>
      </c>
      <c r="Z2310">
        <f t="shared" si="253"/>
        <v>1</v>
      </c>
      <c r="AA2310">
        <f t="shared" si="254"/>
        <v>1</v>
      </c>
      <c r="AB2310">
        <f t="shared" si="255"/>
        <v>1</v>
      </c>
      <c r="AC2310">
        <f>IF(N2310=Legend!$D$3,3,IF(N2310=Legend!$D$4,2,IF(N2310=Legend!$D$5,1,0)))</f>
        <v>3</v>
      </c>
      <c r="AD2310">
        <f t="shared" si="256"/>
        <v>1</v>
      </c>
      <c r="AF2310">
        <f t="shared" si="257"/>
        <v>0</v>
      </c>
      <c r="AG2310">
        <f>IF(R2310=Legend!$F$3,3,IF(R2310=Legend!$F$4,2,IF(R2310=Legend!$F$5,1,0)))</f>
        <v>2</v>
      </c>
      <c r="AH2310">
        <f>IF(S2310=Legend!$F$3,3,IF(S2310=Legend!$F$4,2,IF(S2310=Legend!$F$5,1,0)))</f>
        <v>3</v>
      </c>
      <c r="AK2310">
        <f>IF(V2310=Legend!$H$3,3,IF(V2310=Legend!$H$4,2,IF(V2310=Legend!$H$5,1,0)))</f>
        <v>1</v>
      </c>
      <c r="AM2310">
        <f t="shared" si="258"/>
        <v>13</v>
      </c>
    </row>
    <row r="2311" spans="1:39" ht="156" x14ac:dyDescent="0.3">
      <c r="A2311" t="s">
        <v>70</v>
      </c>
      <c r="B2311" t="s">
        <v>3366</v>
      </c>
      <c r="C2311" t="s">
        <v>4360</v>
      </c>
      <c r="D2311" t="s">
        <v>4389</v>
      </c>
      <c r="E2311" t="str">
        <f t="shared" si="252"/>
        <v>RSU PERTAMINA KOP.</v>
      </c>
      <c r="F2311" t="s">
        <v>70</v>
      </c>
      <c r="G2311" t="s">
        <v>21</v>
      </c>
      <c r="H2311" t="s">
        <v>21</v>
      </c>
      <c r="I2311" t="s">
        <v>54</v>
      </c>
      <c r="J2311" t="s">
        <v>35</v>
      </c>
      <c r="K2311" t="s">
        <v>24</v>
      </c>
      <c r="L2311" t="s">
        <v>25</v>
      </c>
      <c r="M2311" t="s">
        <v>25</v>
      </c>
      <c r="N2311" t="s">
        <v>28</v>
      </c>
      <c r="O2311" t="s">
        <v>25</v>
      </c>
      <c r="P2311" t="s">
        <v>21</v>
      </c>
      <c r="Q2311" t="s">
        <v>27</v>
      </c>
      <c r="R2311" t="s">
        <v>45</v>
      </c>
      <c r="S2311" t="s">
        <v>29</v>
      </c>
      <c r="T2311" t="s">
        <v>21</v>
      </c>
      <c r="U2311" t="s">
        <v>21</v>
      </c>
      <c r="V2311" t="s">
        <v>42</v>
      </c>
      <c r="W2311" s="2" t="s">
        <v>31</v>
      </c>
      <c r="Y2311">
        <f>IF(J2311=Legend!$B$3,0,IF(J2311=Legend!$B$4,1,IF(J2311=Legend!$B$5,2,0)))</f>
        <v>0</v>
      </c>
      <c r="Z2311">
        <f t="shared" si="253"/>
        <v>1</v>
      </c>
      <c r="AA2311">
        <f t="shared" si="254"/>
        <v>1</v>
      </c>
      <c r="AB2311">
        <f t="shared" si="255"/>
        <v>1</v>
      </c>
      <c r="AC2311">
        <f>IF(N2311=Legend!$D$3,3,IF(N2311=Legend!$D$4,2,IF(N2311=Legend!$D$5,1,0)))</f>
        <v>1</v>
      </c>
      <c r="AD2311">
        <f t="shared" si="256"/>
        <v>1</v>
      </c>
      <c r="AF2311">
        <f t="shared" si="257"/>
        <v>0</v>
      </c>
      <c r="AG2311">
        <f>IF(R2311=Legend!$F$3,3,IF(R2311=Legend!$F$4,2,IF(R2311=Legend!$F$5,1,0)))</f>
        <v>1</v>
      </c>
      <c r="AH2311">
        <f>IF(S2311=Legend!$F$3,3,IF(S2311=Legend!$F$4,2,IF(S2311=Legend!$F$5,1,0)))</f>
        <v>3</v>
      </c>
      <c r="AK2311">
        <f>IF(V2311=Legend!$H$3,3,IF(V2311=Legend!$H$4,2,IF(V2311=Legend!$H$5,1,0)))</f>
        <v>0</v>
      </c>
      <c r="AM2311">
        <f t="shared" si="258"/>
        <v>9</v>
      </c>
    </row>
    <row r="2312" spans="1:39" ht="140.4" x14ac:dyDescent="0.3">
      <c r="A2312" t="s">
        <v>36</v>
      </c>
      <c r="B2312" t="s">
        <v>284</v>
      </c>
      <c r="C2312" t="s">
        <v>2615</v>
      </c>
      <c r="D2312" t="s">
        <v>2642</v>
      </c>
      <c r="E2312" t="str">
        <f t="shared" si="252"/>
        <v>RUBADI</v>
      </c>
      <c r="F2312" t="s">
        <v>36</v>
      </c>
      <c r="G2312" t="s">
        <v>21</v>
      </c>
      <c r="H2312" t="s">
        <v>21</v>
      </c>
      <c r="I2312" t="s">
        <v>54</v>
      </c>
      <c r="J2312" t="s">
        <v>35</v>
      </c>
      <c r="K2312" t="s">
        <v>24</v>
      </c>
      <c r="L2312" t="s">
        <v>25</v>
      </c>
      <c r="M2312" t="s">
        <v>25</v>
      </c>
      <c r="N2312" t="s">
        <v>26</v>
      </c>
      <c r="O2312" t="s">
        <v>25</v>
      </c>
      <c r="P2312" t="s">
        <v>21</v>
      </c>
      <c r="Q2312" t="s">
        <v>60</v>
      </c>
      <c r="R2312" t="s">
        <v>45</v>
      </c>
      <c r="S2312" t="s">
        <v>28</v>
      </c>
      <c r="T2312" t="s">
        <v>21</v>
      </c>
      <c r="U2312" t="s">
        <v>21</v>
      </c>
      <c r="V2312" t="s">
        <v>33</v>
      </c>
      <c r="W2312" s="2" t="s">
        <v>34</v>
      </c>
      <c r="Y2312">
        <f>IF(J2312=Legend!$B$3,0,IF(J2312=Legend!$B$4,1,IF(J2312=Legend!$B$5,2,0)))</f>
        <v>0</v>
      </c>
      <c r="Z2312">
        <f t="shared" si="253"/>
        <v>1</v>
      </c>
      <c r="AA2312">
        <f t="shared" si="254"/>
        <v>1</v>
      </c>
      <c r="AB2312">
        <f t="shared" si="255"/>
        <v>1</v>
      </c>
      <c r="AC2312">
        <f>IF(N2312=Legend!$D$3,3,IF(N2312=Legend!$D$4,2,IF(N2312=Legend!$D$5,1,0)))</f>
        <v>2</v>
      </c>
      <c r="AD2312">
        <f t="shared" si="256"/>
        <v>1</v>
      </c>
      <c r="AF2312">
        <f t="shared" si="257"/>
        <v>2</v>
      </c>
      <c r="AG2312">
        <f>IF(R2312=Legend!$F$3,3,IF(R2312=Legend!$F$4,2,IF(R2312=Legend!$F$5,1,0)))</f>
        <v>1</v>
      </c>
      <c r="AH2312">
        <f>IF(S2312=Legend!$F$3,3,IF(S2312=Legend!$F$4,2,IF(S2312=Legend!$F$5,1,0)))</f>
        <v>2</v>
      </c>
      <c r="AK2312">
        <f>IF(V2312=Legend!$H$3,3,IF(V2312=Legend!$H$4,2,IF(V2312=Legend!$H$5,1,0)))</f>
        <v>1</v>
      </c>
      <c r="AM2312">
        <f t="shared" si="258"/>
        <v>12</v>
      </c>
    </row>
    <row r="2313" spans="1:39" ht="156" x14ac:dyDescent="0.3">
      <c r="A2313" t="s">
        <v>32</v>
      </c>
      <c r="B2313" t="s">
        <v>174</v>
      </c>
      <c r="C2313" t="s">
        <v>1159</v>
      </c>
      <c r="D2313" t="s">
        <v>2020</v>
      </c>
      <c r="E2313" t="str">
        <f t="shared" si="252"/>
        <v>RUBELAN ABC (MALANG)</v>
      </c>
      <c r="F2313" t="s">
        <v>32</v>
      </c>
      <c r="G2313" t="s">
        <v>21</v>
      </c>
      <c r="H2313" t="s">
        <v>21</v>
      </c>
      <c r="I2313" t="s">
        <v>22</v>
      </c>
      <c r="J2313" t="s">
        <v>23</v>
      </c>
      <c r="K2313" t="s">
        <v>24</v>
      </c>
      <c r="L2313" t="s">
        <v>25</v>
      </c>
      <c r="M2313" t="s">
        <v>25</v>
      </c>
      <c r="N2313" t="s">
        <v>38</v>
      </c>
      <c r="O2313" t="s">
        <v>25</v>
      </c>
      <c r="P2313" t="s">
        <v>21</v>
      </c>
      <c r="Q2313" t="s">
        <v>72</v>
      </c>
      <c r="R2313" t="s">
        <v>28</v>
      </c>
      <c r="S2313" t="s">
        <v>29</v>
      </c>
      <c r="T2313" t="s">
        <v>21</v>
      </c>
      <c r="U2313" t="s">
        <v>21</v>
      </c>
      <c r="V2313" t="s">
        <v>33</v>
      </c>
      <c r="W2313" s="2" t="s">
        <v>31</v>
      </c>
      <c r="Y2313">
        <f>IF(J2313=Legend!$B$3,0,IF(J2313=Legend!$B$4,1,IF(J2313=Legend!$B$5,2,0)))</f>
        <v>1</v>
      </c>
      <c r="Z2313">
        <f t="shared" si="253"/>
        <v>1</v>
      </c>
      <c r="AA2313">
        <f t="shared" si="254"/>
        <v>1</v>
      </c>
      <c r="AB2313">
        <f t="shared" si="255"/>
        <v>1</v>
      </c>
      <c r="AC2313">
        <f>IF(N2313=Legend!$D$3,3,IF(N2313=Legend!$D$4,2,IF(N2313=Legend!$D$5,1,0)))</f>
        <v>3</v>
      </c>
      <c r="AD2313">
        <f t="shared" si="256"/>
        <v>1</v>
      </c>
      <c r="AF2313">
        <f t="shared" si="257"/>
        <v>2</v>
      </c>
      <c r="AG2313">
        <f>IF(R2313=Legend!$F$3,3,IF(R2313=Legend!$F$4,2,IF(R2313=Legend!$F$5,1,0)))</f>
        <v>2</v>
      </c>
      <c r="AH2313">
        <f>IF(S2313=Legend!$F$3,3,IF(S2313=Legend!$F$4,2,IF(S2313=Legend!$F$5,1,0)))</f>
        <v>3</v>
      </c>
      <c r="AK2313">
        <f>IF(V2313=Legend!$H$3,3,IF(V2313=Legend!$H$4,2,IF(V2313=Legend!$H$5,1,0)))</f>
        <v>1</v>
      </c>
      <c r="AM2313">
        <f t="shared" si="258"/>
        <v>16</v>
      </c>
    </row>
    <row r="2314" spans="1:39" ht="140.4" x14ac:dyDescent="0.3">
      <c r="A2314" t="s">
        <v>82</v>
      </c>
      <c r="B2314" t="s">
        <v>284</v>
      </c>
      <c r="C2314" t="s">
        <v>3830</v>
      </c>
      <c r="D2314" t="s">
        <v>4626</v>
      </c>
      <c r="E2314" t="str">
        <f t="shared" si="252"/>
        <v>RUDY MASWI - SUMBER MAKMUR</v>
      </c>
      <c r="F2314" t="s">
        <v>82</v>
      </c>
      <c r="G2314" t="s">
        <v>21</v>
      </c>
      <c r="H2314" t="s">
        <v>21</v>
      </c>
      <c r="I2314" t="s">
        <v>22</v>
      </c>
      <c r="J2314" t="s">
        <v>23</v>
      </c>
      <c r="K2314" t="s">
        <v>24</v>
      </c>
      <c r="L2314" t="s">
        <v>25</v>
      </c>
      <c r="M2314" t="s">
        <v>25</v>
      </c>
      <c r="N2314" t="s">
        <v>26</v>
      </c>
      <c r="O2314" t="s">
        <v>25</v>
      </c>
      <c r="P2314" t="s">
        <v>21</v>
      </c>
      <c r="Q2314" t="s">
        <v>27</v>
      </c>
      <c r="R2314" t="s">
        <v>28</v>
      </c>
      <c r="S2314" t="s">
        <v>29</v>
      </c>
      <c r="T2314" t="s">
        <v>21</v>
      </c>
      <c r="U2314" t="s">
        <v>21</v>
      </c>
      <c r="V2314" t="s">
        <v>30</v>
      </c>
      <c r="W2314" s="2" t="s">
        <v>34</v>
      </c>
      <c r="Y2314">
        <f>IF(J2314=Legend!$B$3,0,IF(J2314=Legend!$B$4,1,IF(J2314=Legend!$B$5,2,0)))</f>
        <v>1</v>
      </c>
      <c r="Z2314">
        <f t="shared" si="253"/>
        <v>1</v>
      </c>
      <c r="AA2314">
        <f t="shared" si="254"/>
        <v>1</v>
      </c>
      <c r="AB2314">
        <f t="shared" si="255"/>
        <v>1</v>
      </c>
      <c r="AC2314">
        <f>IF(N2314=Legend!$D$3,3,IF(N2314=Legend!$D$4,2,IF(N2314=Legend!$D$5,1,0)))</f>
        <v>2</v>
      </c>
      <c r="AD2314">
        <f t="shared" si="256"/>
        <v>1</v>
      </c>
      <c r="AF2314">
        <f t="shared" si="257"/>
        <v>0</v>
      </c>
      <c r="AG2314">
        <f>IF(R2314=Legend!$F$3,3,IF(R2314=Legend!$F$4,2,IF(R2314=Legend!$F$5,1,0)))</f>
        <v>2</v>
      </c>
      <c r="AH2314">
        <f>IF(S2314=Legend!$F$3,3,IF(S2314=Legend!$F$4,2,IF(S2314=Legend!$F$5,1,0)))</f>
        <v>3</v>
      </c>
      <c r="AK2314">
        <f>IF(V2314=Legend!$H$3,3,IF(V2314=Legend!$H$4,2,IF(V2314=Legend!$H$5,1,0)))</f>
        <v>2</v>
      </c>
      <c r="AM2314">
        <f t="shared" si="258"/>
        <v>14</v>
      </c>
    </row>
    <row r="2315" spans="1:39" ht="109.2" x14ac:dyDescent="0.3">
      <c r="A2315" t="s">
        <v>67</v>
      </c>
      <c r="B2315" t="s">
        <v>284</v>
      </c>
      <c r="C2315" t="s">
        <v>2515</v>
      </c>
      <c r="D2315" t="s">
        <v>2521</v>
      </c>
      <c r="E2315" t="str">
        <f t="shared" si="252"/>
        <v>RUDY SUSATYO (AMANAH KIOS)</v>
      </c>
      <c r="F2315" t="s">
        <v>67</v>
      </c>
      <c r="G2315" t="s">
        <v>21</v>
      </c>
      <c r="H2315" t="s">
        <v>21</v>
      </c>
      <c r="I2315" t="s">
        <v>54</v>
      </c>
      <c r="J2315" t="s">
        <v>23</v>
      </c>
      <c r="K2315" t="s">
        <v>24</v>
      </c>
      <c r="L2315" t="s">
        <v>25</v>
      </c>
      <c r="M2315" t="s">
        <v>25</v>
      </c>
      <c r="N2315" t="s">
        <v>38</v>
      </c>
      <c r="O2315" t="s">
        <v>21</v>
      </c>
      <c r="P2315" t="s">
        <v>21</v>
      </c>
      <c r="Q2315" t="s">
        <v>60</v>
      </c>
      <c r="R2315" t="s">
        <v>45</v>
      </c>
      <c r="S2315" t="s">
        <v>29</v>
      </c>
      <c r="T2315" t="s">
        <v>21</v>
      </c>
      <c r="U2315" t="s">
        <v>21</v>
      </c>
      <c r="V2315" t="s">
        <v>33</v>
      </c>
      <c r="W2315" s="2" t="s">
        <v>91</v>
      </c>
      <c r="Y2315">
        <f>IF(J2315=Legend!$B$3,0,IF(J2315=Legend!$B$4,1,IF(J2315=Legend!$B$5,2,0)))</f>
        <v>1</v>
      </c>
      <c r="Z2315">
        <f t="shared" si="253"/>
        <v>1</v>
      </c>
      <c r="AA2315">
        <f t="shared" si="254"/>
        <v>1</v>
      </c>
      <c r="AB2315">
        <f t="shared" si="255"/>
        <v>1</v>
      </c>
      <c r="AC2315">
        <f>IF(N2315=Legend!$D$3,3,IF(N2315=Legend!$D$4,2,IF(N2315=Legend!$D$5,1,0)))</f>
        <v>3</v>
      </c>
      <c r="AD2315">
        <f t="shared" si="256"/>
        <v>0</v>
      </c>
      <c r="AF2315">
        <f t="shared" si="257"/>
        <v>2</v>
      </c>
      <c r="AG2315">
        <f>IF(R2315=Legend!$F$3,3,IF(R2315=Legend!$F$4,2,IF(R2315=Legend!$F$5,1,0)))</f>
        <v>1</v>
      </c>
      <c r="AH2315">
        <f>IF(S2315=Legend!$F$3,3,IF(S2315=Legend!$F$4,2,IF(S2315=Legend!$F$5,1,0)))</f>
        <v>3</v>
      </c>
      <c r="AK2315">
        <f>IF(V2315=Legend!$H$3,3,IF(V2315=Legend!$H$4,2,IF(V2315=Legend!$H$5,1,0)))</f>
        <v>1</v>
      </c>
      <c r="AM2315">
        <f t="shared" si="258"/>
        <v>14</v>
      </c>
    </row>
    <row r="2316" spans="1:39" ht="31.2" x14ac:dyDescent="0.3">
      <c r="A2316" t="s">
        <v>150</v>
      </c>
      <c r="B2316" t="s">
        <v>637</v>
      </c>
      <c r="C2316" t="s">
        <v>638</v>
      </c>
      <c r="D2316" t="s">
        <v>5239</v>
      </c>
      <c r="E2316" t="str">
        <f t="shared" si="252"/>
        <v>RUMAH SAKIT HALIM</v>
      </c>
      <c r="F2316" t="s">
        <v>150</v>
      </c>
      <c r="G2316" t="s">
        <v>21</v>
      </c>
      <c r="H2316" t="s">
        <v>21</v>
      </c>
      <c r="I2316" t="s">
        <v>54</v>
      </c>
      <c r="J2316" t="s">
        <v>35</v>
      </c>
      <c r="K2316" t="s">
        <v>24</v>
      </c>
      <c r="L2316" t="s">
        <v>21</v>
      </c>
      <c r="M2316" t="s">
        <v>25</v>
      </c>
      <c r="N2316" t="s">
        <v>28</v>
      </c>
      <c r="O2316" t="s">
        <v>25</v>
      </c>
      <c r="P2316" t="s">
        <v>21</v>
      </c>
      <c r="Q2316" t="s">
        <v>27</v>
      </c>
      <c r="R2316" t="s">
        <v>45</v>
      </c>
      <c r="S2316" t="s">
        <v>45</v>
      </c>
      <c r="T2316" t="s">
        <v>21</v>
      </c>
      <c r="U2316" t="s">
        <v>21</v>
      </c>
      <c r="V2316" t="s">
        <v>42</v>
      </c>
      <c r="W2316" s="18" t="s">
        <v>103</v>
      </c>
      <c r="Y2316">
        <f>IF(J2316=Legend!$B$3,0,IF(J2316=Legend!$B$4,1,IF(J2316=Legend!$B$5,2,0)))</f>
        <v>0</v>
      </c>
      <c r="Z2316">
        <f t="shared" si="253"/>
        <v>1</v>
      </c>
      <c r="AA2316">
        <f t="shared" si="254"/>
        <v>0</v>
      </c>
      <c r="AB2316">
        <f t="shared" si="255"/>
        <v>1</v>
      </c>
      <c r="AC2316">
        <f>IF(N2316=Legend!$D$3,3,IF(N2316=Legend!$D$4,2,IF(N2316=Legend!$D$5,1,0)))</f>
        <v>1</v>
      </c>
      <c r="AD2316">
        <f t="shared" si="256"/>
        <v>1</v>
      </c>
      <c r="AF2316">
        <f t="shared" si="257"/>
        <v>0</v>
      </c>
      <c r="AG2316">
        <f>IF(R2316=Legend!$F$3,3,IF(R2316=Legend!$F$4,2,IF(R2316=Legend!$F$5,1,0)))</f>
        <v>1</v>
      </c>
      <c r="AH2316">
        <f>IF(S2316=Legend!$F$3,3,IF(S2316=Legend!$F$4,2,IF(S2316=Legend!$F$5,1,0)))</f>
        <v>1</v>
      </c>
      <c r="AK2316">
        <f>IF(V2316=Legend!$H$3,3,IF(V2316=Legend!$H$4,2,IF(V2316=Legend!$H$5,1,0)))</f>
        <v>0</v>
      </c>
      <c r="AM2316">
        <f t="shared" si="258"/>
        <v>6</v>
      </c>
    </row>
    <row r="2317" spans="1:39" ht="156" x14ac:dyDescent="0.3">
      <c r="A2317" t="s">
        <v>73</v>
      </c>
      <c r="B2317" t="s">
        <v>162</v>
      </c>
      <c r="C2317" t="s">
        <v>363</v>
      </c>
      <c r="D2317" t="s">
        <v>385</v>
      </c>
      <c r="E2317" t="str">
        <f t="shared" si="252"/>
        <v>RUNA (PT03-NGAGEL DUKUHSETI)</v>
      </c>
      <c r="F2317" t="s">
        <v>52</v>
      </c>
      <c r="G2317" t="s">
        <v>21</v>
      </c>
      <c r="H2317" t="s">
        <v>21</v>
      </c>
      <c r="I2317" t="s">
        <v>22</v>
      </c>
      <c r="J2317" t="s">
        <v>41</v>
      </c>
      <c r="K2317" t="s">
        <v>24</v>
      </c>
      <c r="L2317" t="s">
        <v>25</v>
      </c>
      <c r="M2317" t="s">
        <v>25</v>
      </c>
      <c r="N2317" t="s">
        <v>38</v>
      </c>
      <c r="O2317" t="s">
        <v>25</v>
      </c>
      <c r="P2317" t="s">
        <v>21</v>
      </c>
      <c r="Q2317" t="s">
        <v>27</v>
      </c>
      <c r="R2317" t="s">
        <v>45</v>
      </c>
      <c r="S2317" t="s">
        <v>28</v>
      </c>
      <c r="T2317" t="s">
        <v>21</v>
      </c>
      <c r="U2317" t="s">
        <v>21</v>
      </c>
      <c r="V2317" t="s">
        <v>30</v>
      </c>
      <c r="W2317" s="2" t="s">
        <v>31</v>
      </c>
      <c r="Y2317">
        <f>IF(J2317=Legend!$B$3,0,IF(J2317=Legend!$B$4,1,IF(J2317=Legend!$B$5,2,0)))</f>
        <v>2</v>
      </c>
      <c r="Z2317">
        <f t="shared" si="253"/>
        <v>1</v>
      </c>
      <c r="AA2317">
        <f t="shared" si="254"/>
        <v>1</v>
      </c>
      <c r="AB2317">
        <f t="shared" si="255"/>
        <v>1</v>
      </c>
      <c r="AC2317">
        <f>IF(N2317=Legend!$D$3,3,IF(N2317=Legend!$D$4,2,IF(N2317=Legend!$D$5,1,0)))</f>
        <v>3</v>
      </c>
      <c r="AD2317">
        <f t="shared" si="256"/>
        <v>1</v>
      </c>
      <c r="AF2317">
        <f t="shared" si="257"/>
        <v>0</v>
      </c>
      <c r="AG2317">
        <f>IF(R2317=Legend!$F$3,3,IF(R2317=Legend!$F$4,2,IF(R2317=Legend!$F$5,1,0)))</f>
        <v>1</v>
      </c>
      <c r="AH2317">
        <f>IF(S2317=Legend!$F$3,3,IF(S2317=Legend!$F$4,2,IF(S2317=Legend!$F$5,1,0)))</f>
        <v>2</v>
      </c>
      <c r="AK2317">
        <f>IF(V2317=Legend!$H$3,3,IF(V2317=Legend!$H$4,2,IF(V2317=Legend!$H$5,1,0)))</f>
        <v>2</v>
      </c>
      <c r="AM2317">
        <f t="shared" si="258"/>
        <v>14</v>
      </c>
    </row>
    <row r="2318" spans="1:39" ht="140.4" x14ac:dyDescent="0.3">
      <c r="A2318" t="s">
        <v>70</v>
      </c>
      <c r="B2318" t="s">
        <v>1767</v>
      </c>
      <c r="C2318" t="s">
        <v>1789</v>
      </c>
      <c r="D2318" t="s">
        <v>4307</v>
      </c>
      <c r="E2318" t="str">
        <f t="shared" si="252"/>
        <v>RYAN SWALAYAN/DEPAN REZKY KOSMETIK</v>
      </c>
      <c r="F2318" t="s">
        <v>70</v>
      </c>
      <c r="G2318" t="s">
        <v>21</v>
      </c>
      <c r="H2318" t="s">
        <v>21</v>
      </c>
      <c r="I2318" t="s">
        <v>22</v>
      </c>
      <c r="J2318" t="s">
        <v>35</v>
      </c>
      <c r="K2318" t="s">
        <v>24</v>
      </c>
      <c r="L2318" t="s">
        <v>21</v>
      </c>
      <c r="M2318" t="s">
        <v>25</v>
      </c>
      <c r="N2318" t="s">
        <v>26</v>
      </c>
      <c r="O2318" t="s">
        <v>25</v>
      </c>
      <c r="P2318" t="s">
        <v>21</v>
      </c>
      <c r="Q2318" t="s">
        <v>27</v>
      </c>
      <c r="R2318" t="s">
        <v>45</v>
      </c>
      <c r="S2318" t="s">
        <v>29</v>
      </c>
      <c r="T2318" t="s">
        <v>21</v>
      </c>
      <c r="U2318" t="s">
        <v>21</v>
      </c>
      <c r="V2318" t="s">
        <v>33</v>
      </c>
      <c r="W2318" s="2" t="s">
        <v>34</v>
      </c>
      <c r="Y2318">
        <f>IF(J2318=Legend!$B$3,0,IF(J2318=Legend!$B$4,1,IF(J2318=Legend!$B$5,2,0)))</f>
        <v>0</v>
      </c>
      <c r="Z2318">
        <f t="shared" si="253"/>
        <v>1</v>
      </c>
      <c r="AA2318">
        <f t="shared" si="254"/>
        <v>0</v>
      </c>
      <c r="AB2318">
        <f t="shared" si="255"/>
        <v>1</v>
      </c>
      <c r="AC2318">
        <f>IF(N2318=Legend!$D$3,3,IF(N2318=Legend!$D$4,2,IF(N2318=Legend!$D$5,1,0)))</f>
        <v>2</v>
      </c>
      <c r="AD2318">
        <f t="shared" si="256"/>
        <v>1</v>
      </c>
      <c r="AF2318">
        <f t="shared" si="257"/>
        <v>0</v>
      </c>
      <c r="AG2318">
        <f>IF(R2318=Legend!$F$3,3,IF(R2318=Legend!$F$4,2,IF(R2318=Legend!$F$5,1,0)))</f>
        <v>1</v>
      </c>
      <c r="AH2318">
        <f>IF(S2318=Legend!$F$3,3,IF(S2318=Legend!$F$4,2,IF(S2318=Legend!$F$5,1,0)))</f>
        <v>3</v>
      </c>
      <c r="AK2318">
        <f>IF(V2318=Legend!$H$3,3,IF(V2318=Legend!$H$4,2,IF(V2318=Legend!$H$5,1,0)))</f>
        <v>1</v>
      </c>
      <c r="AM2318">
        <f t="shared" si="258"/>
        <v>10</v>
      </c>
    </row>
    <row r="2319" spans="1:39" ht="156" x14ac:dyDescent="0.3">
      <c r="A2319" t="s">
        <v>36</v>
      </c>
      <c r="B2319" t="s">
        <v>284</v>
      </c>
      <c r="C2319" t="s">
        <v>2615</v>
      </c>
      <c r="D2319" t="s">
        <v>2629</v>
      </c>
      <c r="E2319" t="str">
        <f t="shared" si="252"/>
        <v>S MART / ISKANDAR HARUN</v>
      </c>
      <c r="F2319" t="s">
        <v>36</v>
      </c>
      <c r="G2319" t="s">
        <v>21</v>
      </c>
      <c r="H2319" t="s">
        <v>21</v>
      </c>
      <c r="I2319" t="s">
        <v>54</v>
      </c>
      <c r="J2319" t="s">
        <v>35</v>
      </c>
      <c r="K2319" t="s">
        <v>24</v>
      </c>
      <c r="L2319" t="s">
        <v>25</v>
      </c>
      <c r="M2319" t="s">
        <v>25</v>
      </c>
      <c r="N2319" t="s">
        <v>28</v>
      </c>
      <c r="O2319" t="s">
        <v>25</v>
      </c>
      <c r="P2319" t="s">
        <v>21</v>
      </c>
      <c r="Q2319" t="s">
        <v>27</v>
      </c>
      <c r="R2319" t="s">
        <v>45</v>
      </c>
      <c r="S2319" t="s">
        <v>29</v>
      </c>
      <c r="T2319" t="s">
        <v>21</v>
      </c>
      <c r="U2319" t="s">
        <v>21</v>
      </c>
      <c r="V2319" t="s">
        <v>33</v>
      </c>
      <c r="W2319" s="2" t="s">
        <v>31</v>
      </c>
      <c r="Y2319">
        <f>IF(J2319=Legend!$B$3,0,IF(J2319=Legend!$B$4,1,IF(J2319=Legend!$B$5,2,0)))</f>
        <v>0</v>
      </c>
      <c r="Z2319">
        <f t="shared" si="253"/>
        <v>1</v>
      </c>
      <c r="AA2319">
        <f t="shared" si="254"/>
        <v>1</v>
      </c>
      <c r="AB2319">
        <f t="shared" si="255"/>
        <v>1</v>
      </c>
      <c r="AC2319">
        <f>IF(N2319=Legend!$D$3,3,IF(N2319=Legend!$D$4,2,IF(N2319=Legend!$D$5,1,0)))</f>
        <v>1</v>
      </c>
      <c r="AD2319">
        <f t="shared" si="256"/>
        <v>1</v>
      </c>
      <c r="AF2319">
        <f t="shared" si="257"/>
        <v>0</v>
      </c>
      <c r="AG2319">
        <f>IF(R2319=Legend!$F$3,3,IF(R2319=Legend!$F$4,2,IF(R2319=Legend!$F$5,1,0)))</f>
        <v>1</v>
      </c>
      <c r="AH2319">
        <f>IF(S2319=Legend!$F$3,3,IF(S2319=Legend!$F$4,2,IF(S2319=Legend!$F$5,1,0)))</f>
        <v>3</v>
      </c>
      <c r="AK2319">
        <f>IF(V2319=Legend!$H$3,3,IF(V2319=Legend!$H$4,2,IF(V2319=Legend!$H$5,1,0)))</f>
        <v>1</v>
      </c>
      <c r="AM2319">
        <f t="shared" si="258"/>
        <v>10</v>
      </c>
    </row>
    <row r="2320" spans="1:39" ht="140.4" x14ac:dyDescent="0.3">
      <c r="A2320" t="s">
        <v>61</v>
      </c>
      <c r="B2320" t="s">
        <v>1190</v>
      </c>
      <c r="C2320" t="s">
        <v>1195</v>
      </c>
      <c r="D2320" t="s">
        <v>1217</v>
      </c>
      <c r="E2320" t="str">
        <f t="shared" si="252"/>
        <v>S Mart Tk (Nagoya)</v>
      </c>
      <c r="F2320" t="s">
        <v>61</v>
      </c>
      <c r="G2320" t="s">
        <v>21</v>
      </c>
      <c r="H2320" t="s">
        <v>21</v>
      </c>
      <c r="I2320" t="s">
        <v>54</v>
      </c>
      <c r="J2320" t="s">
        <v>23</v>
      </c>
      <c r="K2320" t="s">
        <v>24</v>
      </c>
      <c r="L2320" t="s">
        <v>21</v>
      </c>
      <c r="M2320" t="s">
        <v>25</v>
      </c>
      <c r="N2320" t="s">
        <v>26</v>
      </c>
      <c r="O2320" t="s">
        <v>25</v>
      </c>
      <c r="P2320" t="s">
        <v>21</v>
      </c>
      <c r="Q2320" t="s">
        <v>27</v>
      </c>
      <c r="R2320" t="s">
        <v>28</v>
      </c>
      <c r="S2320" t="s">
        <v>29</v>
      </c>
      <c r="T2320" t="s">
        <v>21</v>
      </c>
      <c r="U2320" t="s">
        <v>21</v>
      </c>
      <c r="V2320" t="s">
        <v>30</v>
      </c>
      <c r="W2320" s="2" t="s">
        <v>34</v>
      </c>
      <c r="Y2320">
        <f>IF(J2320=Legend!$B$3,0,IF(J2320=Legend!$B$4,1,IF(J2320=Legend!$B$5,2,0)))</f>
        <v>1</v>
      </c>
      <c r="Z2320">
        <f t="shared" si="253"/>
        <v>1</v>
      </c>
      <c r="AA2320">
        <f t="shared" si="254"/>
        <v>0</v>
      </c>
      <c r="AB2320">
        <f t="shared" si="255"/>
        <v>1</v>
      </c>
      <c r="AC2320">
        <f>IF(N2320=Legend!$D$3,3,IF(N2320=Legend!$D$4,2,IF(N2320=Legend!$D$5,1,0)))</f>
        <v>2</v>
      </c>
      <c r="AD2320">
        <f t="shared" si="256"/>
        <v>1</v>
      </c>
      <c r="AF2320">
        <f t="shared" si="257"/>
        <v>0</v>
      </c>
      <c r="AG2320">
        <f>IF(R2320=Legend!$F$3,3,IF(R2320=Legend!$F$4,2,IF(R2320=Legend!$F$5,1,0)))</f>
        <v>2</v>
      </c>
      <c r="AH2320">
        <f>IF(S2320=Legend!$F$3,3,IF(S2320=Legend!$F$4,2,IF(S2320=Legend!$F$5,1,0)))</f>
        <v>3</v>
      </c>
      <c r="AK2320">
        <f>IF(V2320=Legend!$H$3,3,IF(V2320=Legend!$H$4,2,IF(V2320=Legend!$H$5,1,0)))</f>
        <v>2</v>
      </c>
      <c r="AM2320">
        <f t="shared" si="258"/>
        <v>13</v>
      </c>
    </row>
    <row r="2321" spans="1:39" ht="78" x14ac:dyDescent="0.3">
      <c r="A2321" t="s">
        <v>150</v>
      </c>
      <c r="B2321" t="s">
        <v>475</v>
      </c>
      <c r="C2321" t="s">
        <v>5112</v>
      </c>
      <c r="D2321" t="s">
        <v>5224</v>
      </c>
      <c r="E2321" t="str">
        <f t="shared" si="252"/>
        <v>S.MART</v>
      </c>
      <c r="F2321" t="s">
        <v>150</v>
      </c>
      <c r="G2321" t="s">
        <v>21</v>
      </c>
      <c r="H2321" t="s">
        <v>21</v>
      </c>
      <c r="I2321" t="s">
        <v>22</v>
      </c>
      <c r="J2321" t="s">
        <v>35</v>
      </c>
      <c r="K2321" t="s">
        <v>24</v>
      </c>
      <c r="L2321" t="s">
        <v>25</v>
      </c>
      <c r="M2321" t="s">
        <v>25</v>
      </c>
      <c r="N2321" t="s">
        <v>28</v>
      </c>
      <c r="O2321" t="s">
        <v>25</v>
      </c>
      <c r="P2321" t="s">
        <v>21</v>
      </c>
      <c r="Q2321" t="s">
        <v>27</v>
      </c>
      <c r="R2321" t="s">
        <v>45</v>
      </c>
      <c r="S2321" t="s">
        <v>28</v>
      </c>
      <c r="T2321" t="s">
        <v>21</v>
      </c>
      <c r="U2321" t="s">
        <v>21</v>
      </c>
      <c r="V2321" t="s">
        <v>33</v>
      </c>
      <c r="W2321" s="2" t="s">
        <v>77</v>
      </c>
      <c r="Y2321">
        <f>IF(J2321=Legend!$B$3,0,IF(J2321=Legend!$B$4,1,IF(J2321=Legend!$B$5,2,0)))</f>
        <v>0</v>
      </c>
      <c r="Z2321">
        <f t="shared" si="253"/>
        <v>1</v>
      </c>
      <c r="AA2321">
        <f t="shared" si="254"/>
        <v>1</v>
      </c>
      <c r="AB2321">
        <f t="shared" si="255"/>
        <v>1</v>
      </c>
      <c r="AC2321">
        <f>IF(N2321=Legend!$D$3,3,IF(N2321=Legend!$D$4,2,IF(N2321=Legend!$D$5,1,0)))</f>
        <v>1</v>
      </c>
      <c r="AD2321">
        <f t="shared" si="256"/>
        <v>1</v>
      </c>
      <c r="AF2321">
        <f t="shared" si="257"/>
        <v>0</v>
      </c>
      <c r="AG2321">
        <f>IF(R2321=Legend!$F$3,3,IF(R2321=Legend!$F$4,2,IF(R2321=Legend!$F$5,1,0)))</f>
        <v>1</v>
      </c>
      <c r="AH2321">
        <f>IF(S2321=Legend!$F$3,3,IF(S2321=Legend!$F$4,2,IF(S2321=Legend!$F$5,1,0)))</f>
        <v>2</v>
      </c>
      <c r="AK2321">
        <f>IF(V2321=Legend!$H$3,3,IF(V2321=Legend!$H$4,2,IF(V2321=Legend!$H$5,1,0)))</f>
        <v>1</v>
      </c>
      <c r="AM2321">
        <f t="shared" si="258"/>
        <v>9</v>
      </c>
    </row>
    <row r="2322" spans="1:39" ht="156" x14ac:dyDescent="0.3">
      <c r="A2322" t="s">
        <v>65</v>
      </c>
      <c r="B2322" t="s">
        <v>162</v>
      </c>
      <c r="C2322" t="s">
        <v>503</v>
      </c>
      <c r="D2322" t="s">
        <v>3090</v>
      </c>
      <c r="E2322" t="str">
        <f t="shared" si="252"/>
        <v>SABA TOSERBA - KALIJAMBE</v>
      </c>
      <c r="F2322" t="s">
        <v>65</v>
      </c>
      <c r="G2322" t="s">
        <v>21</v>
      </c>
      <c r="H2322" t="s">
        <v>21</v>
      </c>
      <c r="I2322" t="s">
        <v>22</v>
      </c>
      <c r="J2322" t="s">
        <v>35</v>
      </c>
      <c r="K2322" t="s">
        <v>24</v>
      </c>
      <c r="L2322" t="s">
        <v>25</v>
      </c>
      <c r="M2322" t="s">
        <v>25</v>
      </c>
      <c r="N2322" t="s">
        <v>28</v>
      </c>
      <c r="O2322" t="s">
        <v>25</v>
      </c>
      <c r="P2322" t="s">
        <v>21</v>
      </c>
      <c r="Q2322" t="s">
        <v>27</v>
      </c>
      <c r="R2322" t="s">
        <v>45</v>
      </c>
      <c r="S2322" t="s">
        <v>29</v>
      </c>
      <c r="T2322" t="s">
        <v>21</v>
      </c>
      <c r="U2322" t="s">
        <v>21</v>
      </c>
      <c r="V2322" t="s">
        <v>33</v>
      </c>
      <c r="W2322" s="2" t="s">
        <v>31</v>
      </c>
      <c r="Y2322">
        <f>IF(J2322=Legend!$B$3,0,IF(J2322=Legend!$B$4,1,IF(J2322=Legend!$B$5,2,0)))</f>
        <v>0</v>
      </c>
      <c r="Z2322">
        <f t="shared" si="253"/>
        <v>1</v>
      </c>
      <c r="AA2322">
        <f t="shared" si="254"/>
        <v>1</v>
      </c>
      <c r="AB2322">
        <f t="shared" si="255"/>
        <v>1</v>
      </c>
      <c r="AC2322">
        <f>IF(N2322=Legend!$D$3,3,IF(N2322=Legend!$D$4,2,IF(N2322=Legend!$D$5,1,0)))</f>
        <v>1</v>
      </c>
      <c r="AD2322">
        <f t="shared" si="256"/>
        <v>1</v>
      </c>
      <c r="AF2322">
        <f t="shared" si="257"/>
        <v>0</v>
      </c>
      <c r="AG2322">
        <f>IF(R2322=Legend!$F$3,3,IF(R2322=Legend!$F$4,2,IF(R2322=Legend!$F$5,1,0)))</f>
        <v>1</v>
      </c>
      <c r="AH2322">
        <f>IF(S2322=Legend!$F$3,3,IF(S2322=Legend!$F$4,2,IF(S2322=Legend!$F$5,1,0)))</f>
        <v>3</v>
      </c>
      <c r="AK2322">
        <f>IF(V2322=Legend!$H$3,3,IF(V2322=Legend!$H$4,2,IF(V2322=Legend!$H$5,1,0)))</f>
        <v>1</v>
      </c>
      <c r="AM2322">
        <f t="shared" si="258"/>
        <v>10</v>
      </c>
    </row>
    <row r="2323" spans="1:39" ht="140.4" x14ac:dyDescent="0.3">
      <c r="A2323" t="s">
        <v>61</v>
      </c>
      <c r="B2323" t="s">
        <v>847</v>
      </c>
      <c r="C2323" t="s">
        <v>919</v>
      </c>
      <c r="D2323" t="s">
        <v>1231</v>
      </c>
      <c r="E2323" t="str">
        <f t="shared" si="252"/>
        <v>SABANA</v>
      </c>
      <c r="F2323" t="s">
        <v>61</v>
      </c>
      <c r="G2323" t="s">
        <v>21</v>
      </c>
      <c r="H2323" t="s">
        <v>21</v>
      </c>
      <c r="I2323" t="s">
        <v>22</v>
      </c>
      <c r="J2323" t="s">
        <v>41</v>
      </c>
      <c r="K2323" t="s">
        <v>24</v>
      </c>
      <c r="L2323" t="s">
        <v>25</v>
      </c>
      <c r="M2323" t="s">
        <v>25</v>
      </c>
      <c r="N2323" t="s">
        <v>26</v>
      </c>
      <c r="O2323" t="s">
        <v>21</v>
      </c>
      <c r="P2323" t="s">
        <v>21</v>
      </c>
      <c r="Q2323" t="s">
        <v>27</v>
      </c>
      <c r="R2323" t="s">
        <v>45</v>
      </c>
      <c r="S2323" t="s">
        <v>29</v>
      </c>
      <c r="T2323" t="s">
        <v>21</v>
      </c>
      <c r="U2323" t="s">
        <v>21</v>
      </c>
      <c r="V2323" t="s">
        <v>33</v>
      </c>
      <c r="W2323" s="2" t="s">
        <v>34</v>
      </c>
      <c r="Y2323">
        <f>IF(J2323=Legend!$B$3,0,IF(J2323=Legend!$B$4,1,IF(J2323=Legend!$B$5,2,0)))</f>
        <v>2</v>
      </c>
      <c r="Z2323">
        <f t="shared" si="253"/>
        <v>1</v>
      </c>
      <c r="AA2323">
        <f t="shared" si="254"/>
        <v>1</v>
      </c>
      <c r="AB2323">
        <f t="shared" si="255"/>
        <v>1</v>
      </c>
      <c r="AC2323">
        <f>IF(N2323=Legend!$D$3,3,IF(N2323=Legend!$D$4,2,IF(N2323=Legend!$D$5,1,0)))</f>
        <v>2</v>
      </c>
      <c r="AD2323">
        <f t="shared" si="256"/>
        <v>0</v>
      </c>
      <c r="AF2323">
        <f t="shared" si="257"/>
        <v>0</v>
      </c>
      <c r="AG2323">
        <f>IF(R2323=Legend!$F$3,3,IF(R2323=Legend!$F$4,2,IF(R2323=Legend!$F$5,1,0)))</f>
        <v>1</v>
      </c>
      <c r="AH2323">
        <f>IF(S2323=Legend!$F$3,3,IF(S2323=Legend!$F$4,2,IF(S2323=Legend!$F$5,1,0)))</f>
        <v>3</v>
      </c>
      <c r="AK2323">
        <f>IF(V2323=Legend!$H$3,3,IF(V2323=Legend!$H$4,2,IF(V2323=Legend!$H$5,1,0)))</f>
        <v>1</v>
      </c>
      <c r="AM2323">
        <f t="shared" si="258"/>
        <v>12</v>
      </c>
    </row>
    <row r="2324" spans="1:39" ht="140.4" x14ac:dyDescent="0.3">
      <c r="A2324" t="s">
        <v>49</v>
      </c>
      <c r="B2324" t="s">
        <v>1190</v>
      </c>
      <c r="C2324" t="s">
        <v>1195</v>
      </c>
      <c r="D2324" t="s">
        <v>1515</v>
      </c>
      <c r="E2324" t="str">
        <f t="shared" si="252"/>
        <v>SABAR INDAH MM (DAPUR 12)</v>
      </c>
      <c r="F2324" t="s">
        <v>49</v>
      </c>
      <c r="G2324" t="s">
        <v>21</v>
      </c>
      <c r="H2324" t="s">
        <v>21</v>
      </c>
      <c r="I2324" t="s">
        <v>54</v>
      </c>
      <c r="J2324" t="s">
        <v>23</v>
      </c>
      <c r="K2324" t="s">
        <v>24</v>
      </c>
      <c r="L2324" t="s">
        <v>21</v>
      </c>
      <c r="M2324" t="s">
        <v>25</v>
      </c>
      <c r="N2324" t="s">
        <v>38</v>
      </c>
      <c r="O2324" t="s">
        <v>25</v>
      </c>
      <c r="P2324" t="s">
        <v>21</v>
      </c>
      <c r="Q2324" t="s">
        <v>27</v>
      </c>
      <c r="R2324" t="s">
        <v>28</v>
      </c>
      <c r="S2324" t="s">
        <v>29</v>
      </c>
      <c r="T2324" t="s">
        <v>21</v>
      </c>
      <c r="U2324" t="s">
        <v>21</v>
      </c>
      <c r="V2324" t="s">
        <v>30</v>
      </c>
      <c r="W2324" s="2" t="s">
        <v>34</v>
      </c>
      <c r="Y2324">
        <f>IF(J2324=Legend!$B$3,0,IF(J2324=Legend!$B$4,1,IF(J2324=Legend!$B$5,2,0)))</f>
        <v>1</v>
      </c>
      <c r="Z2324">
        <f t="shared" si="253"/>
        <v>1</v>
      </c>
      <c r="AA2324">
        <f t="shared" si="254"/>
        <v>0</v>
      </c>
      <c r="AB2324">
        <f t="shared" si="255"/>
        <v>1</v>
      </c>
      <c r="AC2324">
        <f>IF(N2324=Legend!$D$3,3,IF(N2324=Legend!$D$4,2,IF(N2324=Legend!$D$5,1,0)))</f>
        <v>3</v>
      </c>
      <c r="AD2324">
        <f t="shared" si="256"/>
        <v>1</v>
      </c>
      <c r="AF2324">
        <f t="shared" si="257"/>
        <v>0</v>
      </c>
      <c r="AG2324">
        <f>IF(R2324=Legend!$F$3,3,IF(R2324=Legend!$F$4,2,IF(R2324=Legend!$F$5,1,0)))</f>
        <v>2</v>
      </c>
      <c r="AH2324">
        <f>IF(S2324=Legend!$F$3,3,IF(S2324=Legend!$F$4,2,IF(S2324=Legend!$F$5,1,0)))</f>
        <v>3</v>
      </c>
      <c r="AK2324">
        <f>IF(V2324=Legend!$H$3,3,IF(V2324=Legend!$H$4,2,IF(V2324=Legend!$H$5,1,0)))</f>
        <v>2</v>
      </c>
      <c r="AM2324">
        <f t="shared" si="258"/>
        <v>14</v>
      </c>
    </row>
    <row r="2325" spans="1:39" ht="140.4" x14ac:dyDescent="0.3">
      <c r="A2325" t="s">
        <v>49</v>
      </c>
      <c r="B2325" t="s">
        <v>1190</v>
      </c>
      <c r="C2325" t="s">
        <v>1195</v>
      </c>
      <c r="D2325" t="s">
        <v>1516</v>
      </c>
      <c r="E2325" t="str">
        <f t="shared" si="252"/>
        <v>SABAR INDAH MM (PUNGGUR)</v>
      </c>
      <c r="F2325" t="s">
        <v>49</v>
      </c>
      <c r="G2325" t="s">
        <v>21</v>
      </c>
      <c r="H2325" t="s">
        <v>21</v>
      </c>
      <c r="I2325" t="s">
        <v>54</v>
      </c>
      <c r="J2325" t="s">
        <v>23</v>
      </c>
      <c r="K2325" t="s">
        <v>24</v>
      </c>
      <c r="L2325" t="s">
        <v>21</v>
      </c>
      <c r="M2325" t="s">
        <v>25</v>
      </c>
      <c r="N2325" t="s">
        <v>38</v>
      </c>
      <c r="O2325" t="s">
        <v>25</v>
      </c>
      <c r="P2325" t="s">
        <v>21</v>
      </c>
      <c r="Q2325" t="s">
        <v>27</v>
      </c>
      <c r="R2325" t="s">
        <v>28</v>
      </c>
      <c r="S2325" t="s">
        <v>29</v>
      </c>
      <c r="T2325" t="s">
        <v>21</v>
      </c>
      <c r="U2325" t="s">
        <v>21</v>
      </c>
      <c r="V2325" t="s">
        <v>30</v>
      </c>
      <c r="W2325" s="2" t="s">
        <v>34</v>
      </c>
      <c r="Y2325">
        <f>IF(J2325=Legend!$B$3,0,IF(J2325=Legend!$B$4,1,IF(J2325=Legend!$B$5,2,0)))</f>
        <v>1</v>
      </c>
      <c r="Z2325">
        <f t="shared" si="253"/>
        <v>1</v>
      </c>
      <c r="AA2325">
        <f t="shared" si="254"/>
        <v>0</v>
      </c>
      <c r="AB2325">
        <f t="shared" si="255"/>
        <v>1</v>
      </c>
      <c r="AC2325">
        <f>IF(N2325=Legend!$D$3,3,IF(N2325=Legend!$D$4,2,IF(N2325=Legend!$D$5,1,0)))</f>
        <v>3</v>
      </c>
      <c r="AD2325">
        <f t="shared" si="256"/>
        <v>1</v>
      </c>
      <c r="AF2325">
        <f t="shared" si="257"/>
        <v>0</v>
      </c>
      <c r="AG2325">
        <f>IF(R2325=Legend!$F$3,3,IF(R2325=Legend!$F$4,2,IF(R2325=Legend!$F$5,1,0)))</f>
        <v>2</v>
      </c>
      <c r="AH2325">
        <f>IF(S2325=Legend!$F$3,3,IF(S2325=Legend!$F$4,2,IF(S2325=Legend!$F$5,1,0)))</f>
        <v>3</v>
      </c>
      <c r="AK2325">
        <f>IF(V2325=Legend!$H$3,3,IF(V2325=Legend!$H$4,2,IF(V2325=Legend!$H$5,1,0)))</f>
        <v>2</v>
      </c>
      <c r="AM2325">
        <f t="shared" si="258"/>
        <v>14</v>
      </c>
    </row>
    <row r="2326" spans="1:39" ht="31.2" x14ac:dyDescent="0.3">
      <c r="A2326" t="s">
        <v>67</v>
      </c>
      <c r="B2326" t="s">
        <v>983</v>
      </c>
      <c r="C2326" t="s">
        <v>984</v>
      </c>
      <c r="D2326" t="s">
        <v>2347</v>
      </c>
      <c r="E2326" t="str">
        <f t="shared" si="252"/>
        <v>SABAR JAYA/RUDI JONI</v>
      </c>
      <c r="F2326" t="s">
        <v>36</v>
      </c>
      <c r="G2326" t="s">
        <v>21</v>
      </c>
      <c r="H2326" t="s">
        <v>21</v>
      </c>
      <c r="I2326" t="s">
        <v>22</v>
      </c>
      <c r="J2326" t="s">
        <v>35</v>
      </c>
      <c r="K2326" t="s">
        <v>47</v>
      </c>
      <c r="L2326" t="s">
        <v>21</v>
      </c>
      <c r="M2326" t="s">
        <v>21</v>
      </c>
      <c r="N2326" t="s">
        <v>47</v>
      </c>
      <c r="O2326" t="s">
        <v>21</v>
      </c>
      <c r="P2326" t="s">
        <v>21</v>
      </c>
      <c r="Q2326" t="s">
        <v>27</v>
      </c>
      <c r="R2326" t="s">
        <v>47</v>
      </c>
      <c r="S2326" t="s">
        <v>45</v>
      </c>
      <c r="T2326" t="s">
        <v>21</v>
      </c>
      <c r="U2326" t="s">
        <v>21</v>
      </c>
      <c r="V2326" t="s">
        <v>42</v>
      </c>
      <c r="W2326" s="18" t="s">
        <v>63</v>
      </c>
      <c r="Y2326">
        <f>IF(J2326=Legend!$B$3,0,IF(J2326=Legend!$B$4,1,IF(J2326=Legend!$B$5,2,0)))</f>
        <v>0</v>
      </c>
      <c r="Z2326">
        <f t="shared" si="253"/>
        <v>0</v>
      </c>
      <c r="AA2326">
        <f t="shared" si="254"/>
        <v>0</v>
      </c>
      <c r="AB2326">
        <f t="shared" si="255"/>
        <v>0</v>
      </c>
      <c r="AC2326">
        <f>IF(N2326=Legend!$D$3,3,IF(N2326=Legend!$D$4,2,IF(N2326=Legend!$D$5,1,0)))</f>
        <v>0</v>
      </c>
      <c r="AD2326">
        <f t="shared" si="256"/>
        <v>0</v>
      </c>
      <c r="AF2326">
        <f t="shared" si="257"/>
        <v>0</v>
      </c>
      <c r="AG2326">
        <f>IF(R2326=Legend!$F$3,3,IF(R2326=Legend!$F$4,2,IF(R2326=Legend!$F$5,1,0)))</f>
        <v>0</v>
      </c>
      <c r="AH2326">
        <f>IF(S2326=Legend!$F$3,3,IF(S2326=Legend!$F$4,2,IF(S2326=Legend!$F$5,1,0)))</f>
        <v>1</v>
      </c>
      <c r="AK2326">
        <f>IF(V2326=Legend!$H$3,3,IF(V2326=Legend!$H$4,2,IF(V2326=Legend!$H$5,1,0)))</f>
        <v>0</v>
      </c>
      <c r="AM2326">
        <f t="shared" si="258"/>
        <v>1</v>
      </c>
    </row>
    <row r="2327" spans="1:39" ht="140.4" x14ac:dyDescent="0.3">
      <c r="A2327" t="s">
        <v>62</v>
      </c>
      <c r="B2327" t="s">
        <v>1742</v>
      </c>
      <c r="C2327" t="s">
        <v>1743</v>
      </c>
      <c r="D2327" t="s">
        <v>1752</v>
      </c>
      <c r="E2327" t="str">
        <f t="shared" si="252"/>
        <v>SABBAS</v>
      </c>
      <c r="F2327" t="s">
        <v>62</v>
      </c>
      <c r="G2327" t="s">
        <v>21</v>
      </c>
      <c r="H2327" t="s">
        <v>21</v>
      </c>
      <c r="I2327" t="s">
        <v>22</v>
      </c>
      <c r="J2327" t="s">
        <v>23</v>
      </c>
      <c r="K2327" t="s">
        <v>24</v>
      </c>
      <c r="L2327" t="s">
        <v>25</v>
      </c>
      <c r="M2327" t="s">
        <v>25</v>
      </c>
      <c r="N2327" t="s">
        <v>38</v>
      </c>
      <c r="O2327" t="s">
        <v>25</v>
      </c>
      <c r="P2327" t="s">
        <v>21</v>
      </c>
      <c r="Q2327" t="s">
        <v>27</v>
      </c>
      <c r="R2327" t="s">
        <v>28</v>
      </c>
      <c r="S2327" t="s">
        <v>29</v>
      </c>
      <c r="T2327" t="s">
        <v>21</v>
      </c>
      <c r="U2327" t="s">
        <v>21</v>
      </c>
      <c r="V2327" t="s">
        <v>30</v>
      </c>
      <c r="W2327" s="2" t="s">
        <v>34</v>
      </c>
      <c r="Y2327">
        <f>IF(J2327=Legend!$B$3,0,IF(J2327=Legend!$B$4,1,IF(J2327=Legend!$B$5,2,0)))</f>
        <v>1</v>
      </c>
      <c r="Z2327">
        <f t="shared" si="253"/>
        <v>1</v>
      </c>
      <c r="AA2327">
        <f t="shared" si="254"/>
        <v>1</v>
      </c>
      <c r="AB2327">
        <f t="shared" si="255"/>
        <v>1</v>
      </c>
      <c r="AC2327">
        <f>IF(N2327=Legend!$D$3,3,IF(N2327=Legend!$D$4,2,IF(N2327=Legend!$D$5,1,0)))</f>
        <v>3</v>
      </c>
      <c r="AD2327">
        <f t="shared" si="256"/>
        <v>1</v>
      </c>
      <c r="AF2327">
        <f t="shared" si="257"/>
        <v>0</v>
      </c>
      <c r="AG2327">
        <f>IF(R2327=Legend!$F$3,3,IF(R2327=Legend!$F$4,2,IF(R2327=Legend!$F$5,1,0)))</f>
        <v>2</v>
      </c>
      <c r="AH2327">
        <f>IF(S2327=Legend!$F$3,3,IF(S2327=Legend!$F$4,2,IF(S2327=Legend!$F$5,1,0)))</f>
        <v>3</v>
      </c>
      <c r="AK2327">
        <f>IF(V2327=Legend!$H$3,3,IF(V2327=Legend!$H$4,2,IF(V2327=Legend!$H$5,1,0)))</f>
        <v>2</v>
      </c>
      <c r="AM2327">
        <f t="shared" si="258"/>
        <v>15</v>
      </c>
    </row>
    <row r="2328" spans="1:39" ht="109.2" x14ac:dyDescent="0.3">
      <c r="A2328" t="s">
        <v>137</v>
      </c>
      <c r="B2328" t="s">
        <v>847</v>
      </c>
      <c r="C2328" t="s">
        <v>3904</v>
      </c>
      <c r="D2328" t="s">
        <v>4672</v>
      </c>
      <c r="E2328" t="str">
        <f t="shared" si="252"/>
        <v>SABENA SWALAYAN</v>
      </c>
      <c r="F2328" t="s">
        <v>137</v>
      </c>
      <c r="G2328" t="s">
        <v>21</v>
      </c>
      <c r="H2328" t="s">
        <v>21</v>
      </c>
      <c r="I2328" t="s">
        <v>22</v>
      </c>
      <c r="J2328" t="s">
        <v>23</v>
      </c>
      <c r="K2328" t="s">
        <v>24</v>
      </c>
      <c r="L2328" t="s">
        <v>25</v>
      </c>
      <c r="M2328" t="s">
        <v>25</v>
      </c>
      <c r="N2328" t="s">
        <v>38</v>
      </c>
      <c r="O2328" t="s">
        <v>25</v>
      </c>
      <c r="P2328" t="s">
        <v>21</v>
      </c>
      <c r="Q2328" t="s">
        <v>27</v>
      </c>
      <c r="R2328" t="s">
        <v>28</v>
      </c>
      <c r="S2328" t="s">
        <v>29</v>
      </c>
      <c r="T2328" t="s">
        <v>21</v>
      </c>
      <c r="U2328" t="s">
        <v>21</v>
      </c>
      <c r="V2328" t="s">
        <v>33</v>
      </c>
      <c r="W2328" s="2" t="s">
        <v>66</v>
      </c>
      <c r="Y2328">
        <f>IF(J2328=Legend!$B$3,0,IF(J2328=Legend!$B$4,1,IF(J2328=Legend!$B$5,2,0)))</f>
        <v>1</v>
      </c>
      <c r="Z2328">
        <f t="shared" si="253"/>
        <v>1</v>
      </c>
      <c r="AA2328">
        <f t="shared" si="254"/>
        <v>1</v>
      </c>
      <c r="AB2328">
        <f t="shared" si="255"/>
        <v>1</v>
      </c>
      <c r="AC2328">
        <f>IF(N2328=Legend!$D$3,3,IF(N2328=Legend!$D$4,2,IF(N2328=Legend!$D$5,1,0)))</f>
        <v>3</v>
      </c>
      <c r="AD2328">
        <f t="shared" si="256"/>
        <v>1</v>
      </c>
      <c r="AF2328">
        <f t="shared" si="257"/>
        <v>0</v>
      </c>
      <c r="AG2328">
        <f>IF(R2328=Legend!$F$3,3,IF(R2328=Legend!$F$4,2,IF(R2328=Legend!$F$5,1,0)))</f>
        <v>2</v>
      </c>
      <c r="AH2328">
        <f>IF(S2328=Legend!$F$3,3,IF(S2328=Legend!$F$4,2,IF(S2328=Legend!$F$5,1,0)))</f>
        <v>3</v>
      </c>
      <c r="AK2328">
        <f>IF(V2328=Legend!$H$3,3,IF(V2328=Legend!$H$4,2,IF(V2328=Legend!$H$5,1,0)))</f>
        <v>1</v>
      </c>
      <c r="AM2328">
        <f t="shared" si="258"/>
        <v>14</v>
      </c>
    </row>
    <row r="2329" spans="1:39" ht="140.4" x14ac:dyDescent="0.3">
      <c r="A2329" t="s">
        <v>52</v>
      </c>
      <c r="B2329" t="s">
        <v>847</v>
      </c>
      <c r="C2329" t="s">
        <v>922</v>
      </c>
      <c r="D2329" t="s">
        <v>923</v>
      </c>
      <c r="E2329" t="str">
        <f t="shared" si="252"/>
        <v>SABENA SWALAYAN BIREUEN</v>
      </c>
      <c r="F2329" t="s">
        <v>52</v>
      </c>
      <c r="G2329" t="s">
        <v>21</v>
      </c>
      <c r="H2329" t="s">
        <v>21</v>
      </c>
      <c r="I2329" t="s">
        <v>54</v>
      </c>
      <c r="J2329" t="s">
        <v>35</v>
      </c>
      <c r="K2329" t="s">
        <v>24</v>
      </c>
      <c r="L2329" t="s">
        <v>25</v>
      </c>
      <c r="M2329" t="s">
        <v>25</v>
      </c>
      <c r="N2329" t="s">
        <v>26</v>
      </c>
      <c r="O2329" t="s">
        <v>25</v>
      </c>
      <c r="P2329" t="s">
        <v>21</v>
      </c>
      <c r="Q2329" t="s">
        <v>27</v>
      </c>
      <c r="R2329" t="s">
        <v>45</v>
      </c>
      <c r="S2329" t="s">
        <v>28</v>
      </c>
      <c r="T2329" t="s">
        <v>21</v>
      </c>
      <c r="U2329" t="s">
        <v>21</v>
      </c>
      <c r="V2329" t="s">
        <v>33</v>
      </c>
      <c r="W2329" s="2" t="s">
        <v>34</v>
      </c>
      <c r="Y2329">
        <f>IF(J2329=Legend!$B$3,0,IF(J2329=Legend!$B$4,1,IF(J2329=Legend!$B$5,2,0)))</f>
        <v>0</v>
      </c>
      <c r="Z2329">
        <f t="shared" si="253"/>
        <v>1</v>
      </c>
      <c r="AA2329">
        <f t="shared" si="254"/>
        <v>1</v>
      </c>
      <c r="AB2329">
        <f t="shared" si="255"/>
        <v>1</v>
      </c>
      <c r="AC2329">
        <f>IF(N2329=Legend!$D$3,3,IF(N2329=Legend!$D$4,2,IF(N2329=Legend!$D$5,1,0)))</f>
        <v>2</v>
      </c>
      <c r="AD2329">
        <f t="shared" si="256"/>
        <v>1</v>
      </c>
      <c r="AF2329">
        <f t="shared" si="257"/>
        <v>0</v>
      </c>
      <c r="AG2329">
        <f>IF(R2329=Legend!$F$3,3,IF(R2329=Legend!$F$4,2,IF(R2329=Legend!$F$5,1,0)))</f>
        <v>1</v>
      </c>
      <c r="AH2329">
        <f>IF(S2329=Legend!$F$3,3,IF(S2329=Legend!$F$4,2,IF(S2329=Legend!$F$5,1,0)))</f>
        <v>2</v>
      </c>
      <c r="AK2329">
        <f>IF(V2329=Legend!$H$3,3,IF(V2329=Legend!$H$4,2,IF(V2329=Legend!$H$5,1,0)))</f>
        <v>1</v>
      </c>
      <c r="AM2329">
        <f t="shared" si="258"/>
        <v>10</v>
      </c>
    </row>
    <row r="2330" spans="1:39" ht="156" x14ac:dyDescent="0.3">
      <c r="A2330" t="s">
        <v>135</v>
      </c>
      <c r="B2330" t="s">
        <v>4323</v>
      </c>
      <c r="C2330" t="s">
        <v>597</v>
      </c>
      <c r="D2330" t="s">
        <v>4946</v>
      </c>
      <c r="E2330" t="str">
        <f t="shared" si="252"/>
        <v>SABIA INDAH</v>
      </c>
      <c r="F2330" t="s">
        <v>135</v>
      </c>
      <c r="G2330" t="s">
        <v>21</v>
      </c>
      <c r="H2330" t="s">
        <v>21</v>
      </c>
      <c r="I2330" t="s">
        <v>54</v>
      </c>
      <c r="J2330" t="s">
        <v>23</v>
      </c>
      <c r="K2330" t="s">
        <v>24</v>
      </c>
      <c r="L2330" t="s">
        <v>25</v>
      </c>
      <c r="M2330" t="s">
        <v>25</v>
      </c>
      <c r="N2330" t="s">
        <v>26</v>
      </c>
      <c r="O2330" t="s">
        <v>25</v>
      </c>
      <c r="P2330" t="s">
        <v>21</v>
      </c>
      <c r="Q2330" t="s">
        <v>60</v>
      </c>
      <c r="R2330" t="s">
        <v>45</v>
      </c>
      <c r="S2330" t="s">
        <v>29</v>
      </c>
      <c r="T2330" t="s">
        <v>21</v>
      </c>
      <c r="U2330" t="s">
        <v>21</v>
      </c>
      <c r="V2330" t="s">
        <v>33</v>
      </c>
      <c r="W2330" s="2" t="s">
        <v>31</v>
      </c>
      <c r="Y2330">
        <f>IF(J2330=Legend!$B$3,0,IF(J2330=Legend!$B$4,1,IF(J2330=Legend!$B$5,2,0)))</f>
        <v>1</v>
      </c>
      <c r="Z2330">
        <f t="shared" si="253"/>
        <v>1</v>
      </c>
      <c r="AA2330">
        <f t="shared" si="254"/>
        <v>1</v>
      </c>
      <c r="AB2330">
        <f t="shared" si="255"/>
        <v>1</v>
      </c>
      <c r="AC2330">
        <f>IF(N2330=Legend!$D$3,3,IF(N2330=Legend!$D$4,2,IF(N2330=Legend!$D$5,1,0)))</f>
        <v>2</v>
      </c>
      <c r="AD2330">
        <f t="shared" si="256"/>
        <v>1</v>
      </c>
      <c r="AF2330">
        <f t="shared" si="257"/>
        <v>2</v>
      </c>
      <c r="AG2330">
        <f>IF(R2330=Legend!$F$3,3,IF(R2330=Legend!$F$4,2,IF(R2330=Legend!$F$5,1,0)))</f>
        <v>1</v>
      </c>
      <c r="AH2330">
        <f>IF(S2330=Legend!$F$3,3,IF(S2330=Legend!$F$4,2,IF(S2330=Legend!$F$5,1,0)))</f>
        <v>3</v>
      </c>
      <c r="AK2330">
        <f>IF(V2330=Legend!$H$3,3,IF(V2330=Legend!$H$4,2,IF(V2330=Legend!$H$5,1,0)))</f>
        <v>1</v>
      </c>
      <c r="AM2330">
        <f t="shared" si="258"/>
        <v>14</v>
      </c>
    </row>
    <row r="2331" spans="1:39" ht="109.2" x14ac:dyDescent="0.3">
      <c r="A2331" t="s">
        <v>40</v>
      </c>
      <c r="B2331" t="s">
        <v>963</v>
      </c>
      <c r="C2331" t="s">
        <v>3369</v>
      </c>
      <c r="D2331" t="s">
        <v>3392</v>
      </c>
      <c r="E2331" t="str">
        <f t="shared" si="252"/>
        <v>SADERI BP/ HADERI</v>
      </c>
      <c r="F2331" t="s">
        <v>40</v>
      </c>
      <c r="G2331" t="s">
        <v>21</v>
      </c>
      <c r="H2331" t="s">
        <v>21</v>
      </c>
      <c r="I2331" t="s">
        <v>22</v>
      </c>
      <c r="J2331" t="s">
        <v>35</v>
      </c>
      <c r="K2331" t="s">
        <v>24</v>
      </c>
      <c r="L2331" t="s">
        <v>25</v>
      </c>
      <c r="M2331" t="s">
        <v>25</v>
      </c>
      <c r="N2331" t="s">
        <v>28</v>
      </c>
      <c r="O2331" t="s">
        <v>21</v>
      </c>
      <c r="P2331" t="s">
        <v>21</v>
      </c>
      <c r="Q2331" t="s">
        <v>27</v>
      </c>
      <c r="R2331" t="s">
        <v>45</v>
      </c>
      <c r="S2331" t="s">
        <v>47</v>
      </c>
      <c r="T2331" t="s">
        <v>21</v>
      </c>
      <c r="U2331" t="s">
        <v>21</v>
      </c>
      <c r="V2331" t="s">
        <v>30</v>
      </c>
      <c r="W2331" s="2" t="s">
        <v>91</v>
      </c>
      <c r="Y2331">
        <f>IF(J2331=Legend!$B$3,0,IF(J2331=Legend!$B$4,1,IF(J2331=Legend!$B$5,2,0)))</f>
        <v>0</v>
      </c>
      <c r="Z2331">
        <f t="shared" si="253"/>
        <v>1</v>
      </c>
      <c r="AA2331">
        <f t="shared" si="254"/>
        <v>1</v>
      </c>
      <c r="AB2331">
        <f t="shared" si="255"/>
        <v>1</v>
      </c>
      <c r="AC2331">
        <f>IF(N2331=Legend!$D$3,3,IF(N2331=Legend!$D$4,2,IF(N2331=Legend!$D$5,1,0)))</f>
        <v>1</v>
      </c>
      <c r="AD2331">
        <f t="shared" si="256"/>
        <v>0</v>
      </c>
      <c r="AF2331">
        <f t="shared" si="257"/>
        <v>0</v>
      </c>
      <c r="AG2331">
        <f>IF(R2331=Legend!$F$3,3,IF(R2331=Legend!$F$4,2,IF(R2331=Legend!$F$5,1,0)))</f>
        <v>1</v>
      </c>
      <c r="AH2331">
        <f>IF(S2331=Legend!$F$3,3,IF(S2331=Legend!$F$4,2,IF(S2331=Legend!$F$5,1,0)))</f>
        <v>0</v>
      </c>
      <c r="AK2331">
        <f>IF(V2331=Legend!$H$3,3,IF(V2331=Legend!$H$4,2,IF(V2331=Legend!$H$5,1,0)))</f>
        <v>2</v>
      </c>
      <c r="AM2331">
        <f t="shared" si="258"/>
        <v>7</v>
      </c>
    </row>
    <row r="2332" spans="1:39" ht="140.4" x14ac:dyDescent="0.3">
      <c r="A2332" t="s">
        <v>88</v>
      </c>
      <c r="B2332" t="s">
        <v>162</v>
      </c>
      <c r="C2332" t="s">
        <v>5261</v>
      </c>
      <c r="D2332" t="s">
        <v>5298</v>
      </c>
      <c r="E2332" t="str">
        <f t="shared" si="252"/>
        <v>SAE PUCANG GADING (MS)</v>
      </c>
      <c r="F2332" t="s">
        <v>88</v>
      </c>
      <c r="G2332" t="s">
        <v>21</v>
      </c>
      <c r="H2332" t="s">
        <v>21</v>
      </c>
      <c r="I2332" t="s">
        <v>22</v>
      </c>
      <c r="J2332" t="s">
        <v>35</v>
      </c>
      <c r="K2332" t="s">
        <v>24</v>
      </c>
      <c r="L2332" t="s">
        <v>21</v>
      </c>
      <c r="M2332" t="s">
        <v>25</v>
      </c>
      <c r="N2332" t="s">
        <v>47</v>
      </c>
      <c r="O2332" t="s">
        <v>21</v>
      </c>
      <c r="P2332" t="s">
        <v>21</v>
      </c>
      <c r="Q2332" t="s">
        <v>27</v>
      </c>
      <c r="R2332" t="s">
        <v>47</v>
      </c>
      <c r="S2332" t="s">
        <v>29</v>
      </c>
      <c r="T2332" t="s">
        <v>21</v>
      </c>
      <c r="U2332" t="s">
        <v>21</v>
      </c>
      <c r="V2332" t="s">
        <v>42</v>
      </c>
      <c r="W2332" s="2" t="s">
        <v>34</v>
      </c>
      <c r="Y2332">
        <f>IF(J2332=Legend!$B$3,0,IF(J2332=Legend!$B$4,1,IF(J2332=Legend!$B$5,2,0)))</f>
        <v>0</v>
      </c>
      <c r="Z2332">
        <f t="shared" si="253"/>
        <v>1</v>
      </c>
      <c r="AA2332">
        <f t="shared" si="254"/>
        <v>0</v>
      </c>
      <c r="AB2332">
        <f t="shared" si="255"/>
        <v>1</v>
      </c>
      <c r="AC2332">
        <f>IF(N2332=Legend!$D$3,3,IF(N2332=Legend!$D$4,2,IF(N2332=Legend!$D$5,1,0)))</f>
        <v>0</v>
      </c>
      <c r="AD2332">
        <f t="shared" si="256"/>
        <v>0</v>
      </c>
      <c r="AF2332">
        <f t="shared" si="257"/>
        <v>0</v>
      </c>
      <c r="AG2332">
        <f>IF(R2332=Legend!$F$3,3,IF(R2332=Legend!$F$4,2,IF(R2332=Legend!$F$5,1,0)))</f>
        <v>0</v>
      </c>
      <c r="AH2332">
        <f>IF(S2332=Legend!$F$3,3,IF(S2332=Legend!$F$4,2,IF(S2332=Legend!$F$5,1,0)))</f>
        <v>3</v>
      </c>
      <c r="AK2332">
        <f>IF(V2332=Legend!$H$3,3,IF(V2332=Legend!$H$4,2,IF(V2332=Legend!$H$5,1,0)))</f>
        <v>0</v>
      </c>
      <c r="AM2332">
        <f t="shared" si="258"/>
        <v>5</v>
      </c>
    </row>
    <row r="2333" spans="1:39" ht="93.6" x14ac:dyDescent="0.3">
      <c r="A2333" t="s">
        <v>36</v>
      </c>
      <c r="B2333" t="s">
        <v>890</v>
      </c>
      <c r="C2333" t="s">
        <v>1169</v>
      </c>
      <c r="D2333" t="s">
        <v>2751</v>
      </c>
      <c r="E2333" t="str">
        <f t="shared" si="252"/>
        <v>SAFARI, UD</v>
      </c>
      <c r="F2333" t="s">
        <v>36</v>
      </c>
      <c r="G2333" t="s">
        <v>21</v>
      </c>
      <c r="H2333" t="s">
        <v>21</v>
      </c>
      <c r="I2333" t="s">
        <v>54</v>
      </c>
      <c r="J2333" t="s">
        <v>35</v>
      </c>
      <c r="K2333" t="s">
        <v>24</v>
      </c>
      <c r="L2333" t="s">
        <v>25</v>
      </c>
      <c r="M2333" t="s">
        <v>25</v>
      </c>
      <c r="N2333" t="s">
        <v>28</v>
      </c>
      <c r="O2333" t="s">
        <v>25</v>
      </c>
      <c r="P2333" t="s">
        <v>21</v>
      </c>
      <c r="Q2333" t="s">
        <v>27</v>
      </c>
      <c r="R2333" t="s">
        <v>45</v>
      </c>
      <c r="S2333" t="s">
        <v>29</v>
      </c>
      <c r="T2333" t="s">
        <v>21</v>
      </c>
      <c r="U2333" t="s">
        <v>21</v>
      </c>
      <c r="V2333" t="s">
        <v>33</v>
      </c>
      <c r="W2333" s="2" t="s">
        <v>98</v>
      </c>
      <c r="Y2333">
        <f>IF(J2333=Legend!$B$3,0,IF(J2333=Legend!$B$4,1,IF(J2333=Legend!$B$5,2,0)))</f>
        <v>0</v>
      </c>
      <c r="Z2333">
        <f t="shared" si="253"/>
        <v>1</v>
      </c>
      <c r="AA2333">
        <f t="shared" si="254"/>
        <v>1</v>
      </c>
      <c r="AB2333">
        <f t="shared" si="255"/>
        <v>1</v>
      </c>
      <c r="AC2333">
        <f>IF(N2333=Legend!$D$3,3,IF(N2333=Legend!$D$4,2,IF(N2333=Legend!$D$5,1,0)))</f>
        <v>1</v>
      </c>
      <c r="AD2333">
        <f t="shared" si="256"/>
        <v>1</v>
      </c>
      <c r="AF2333">
        <f t="shared" si="257"/>
        <v>0</v>
      </c>
      <c r="AG2333">
        <f>IF(R2333=Legend!$F$3,3,IF(R2333=Legend!$F$4,2,IF(R2333=Legend!$F$5,1,0)))</f>
        <v>1</v>
      </c>
      <c r="AH2333">
        <f>IF(S2333=Legend!$F$3,3,IF(S2333=Legend!$F$4,2,IF(S2333=Legend!$F$5,1,0)))</f>
        <v>3</v>
      </c>
      <c r="AK2333">
        <f>IF(V2333=Legend!$H$3,3,IF(V2333=Legend!$H$4,2,IF(V2333=Legend!$H$5,1,0)))</f>
        <v>1</v>
      </c>
      <c r="AM2333">
        <f t="shared" si="258"/>
        <v>10</v>
      </c>
    </row>
    <row r="2334" spans="1:39" ht="109.2" x14ac:dyDescent="0.3">
      <c r="A2334" t="s">
        <v>137</v>
      </c>
      <c r="B2334" t="s">
        <v>4323</v>
      </c>
      <c r="C2334" t="s">
        <v>597</v>
      </c>
      <c r="D2334" t="s">
        <v>4725</v>
      </c>
      <c r="E2334" t="str">
        <f t="shared" si="252"/>
        <v>SAGITA FHARMA APOTIK</v>
      </c>
      <c r="F2334" t="s">
        <v>137</v>
      </c>
      <c r="G2334" t="s">
        <v>21</v>
      </c>
      <c r="H2334" t="s">
        <v>21</v>
      </c>
      <c r="I2334" t="s">
        <v>50</v>
      </c>
      <c r="J2334" t="s">
        <v>23</v>
      </c>
      <c r="K2334" t="s">
        <v>47</v>
      </c>
      <c r="L2334" t="s">
        <v>21</v>
      </c>
      <c r="M2334" t="s">
        <v>21</v>
      </c>
      <c r="N2334" t="s">
        <v>47</v>
      </c>
      <c r="O2334" t="s">
        <v>21</v>
      </c>
      <c r="P2334" t="s">
        <v>21</v>
      </c>
      <c r="Q2334" t="s">
        <v>27</v>
      </c>
      <c r="R2334" t="s">
        <v>28</v>
      </c>
      <c r="S2334" t="s">
        <v>29</v>
      </c>
      <c r="T2334" t="s">
        <v>21</v>
      </c>
      <c r="U2334" t="s">
        <v>21</v>
      </c>
      <c r="V2334" t="s">
        <v>33</v>
      </c>
      <c r="W2334" s="2" t="s">
        <v>66</v>
      </c>
      <c r="Y2334">
        <f>IF(J2334=Legend!$B$3,0,IF(J2334=Legend!$B$4,1,IF(J2334=Legend!$B$5,2,0)))</f>
        <v>1</v>
      </c>
      <c r="Z2334">
        <f t="shared" si="253"/>
        <v>0</v>
      </c>
      <c r="AA2334">
        <f t="shared" si="254"/>
        <v>0</v>
      </c>
      <c r="AB2334">
        <f t="shared" si="255"/>
        <v>0</v>
      </c>
      <c r="AC2334">
        <f>IF(N2334=Legend!$D$3,3,IF(N2334=Legend!$D$4,2,IF(N2334=Legend!$D$5,1,0)))</f>
        <v>0</v>
      </c>
      <c r="AD2334">
        <f t="shared" si="256"/>
        <v>0</v>
      </c>
      <c r="AF2334">
        <f t="shared" si="257"/>
        <v>0</v>
      </c>
      <c r="AG2334">
        <f>IF(R2334=Legend!$F$3,3,IF(R2334=Legend!$F$4,2,IF(R2334=Legend!$F$5,1,0)))</f>
        <v>2</v>
      </c>
      <c r="AH2334">
        <f>IF(S2334=Legend!$F$3,3,IF(S2334=Legend!$F$4,2,IF(S2334=Legend!$F$5,1,0)))</f>
        <v>3</v>
      </c>
      <c r="AK2334">
        <f>IF(V2334=Legend!$H$3,3,IF(V2334=Legend!$H$4,2,IF(V2334=Legend!$H$5,1,0)))</f>
        <v>1</v>
      </c>
      <c r="AM2334">
        <f t="shared" si="258"/>
        <v>7</v>
      </c>
    </row>
    <row r="2335" spans="1:39" ht="109.2" x14ac:dyDescent="0.3">
      <c r="A2335" t="s">
        <v>83</v>
      </c>
      <c r="B2335" t="s">
        <v>3634</v>
      </c>
      <c r="C2335" t="s">
        <v>3637</v>
      </c>
      <c r="D2335" t="s">
        <v>5044</v>
      </c>
      <c r="E2335" t="str">
        <f t="shared" si="252"/>
        <v>SAHABAT BARU / PIT FAN</v>
      </c>
      <c r="F2335" t="s">
        <v>83</v>
      </c>
      <c r="G2335" t="s">
        <v>21</v>
      </c>
      <c r="H2335" t="s">
        <v>21</v>
      </c>
      <c r="I2335" t="s">
        <v>22</v>
      </c>
      <c r="J2335" t="s">
        <v>35</v>
      </c>
      <c r="K2335" t="s">
        <v>47</v>
      </c>
      <c r="L2335" t="s">
        <v>21</v>
      </c>
      <c r="M2335" t="s">
        <v>25</v>
      </c>
      <c r="N2335" t="s">
        <v>47</v>
      </c>
      <c r="O2335" t="s">
        <v>21</v>
      </c>
      <c r="P2335" t="s">
        <v>21</v>
      </c>
      <c r="Q2335" t="s">
        <v>27</v>
      </c>
      <c r="R2335" t="s">
        <v>45</v>
      </c>
      <c r="S2335" t="s">
        <v>47</v>
      </c>
      <c r="T2335" t="s">
        <v>21</v>
      </c>
      <c r="U2335" t="s">
        <v>21</v>
      </c>
      <c r="V2335" t="s">
        <v>42</v>
      </c>
      <c r="W2335" s="2" t="s">
        <v>46</v>
      </c>
      <c r="Y2335">
        <f>IF(J2335=Legend!$B$3,0,IF(J2335=Legend!$B$4,1,IF(J2335=Legend!$B$5,2,0)))</f>
        <v>0</v>
      </c>
      <c r="Z2335">
        <f t="shared" si="253"/>
        <v>0</v>
      </c>
      <c r="AA2335">
        <f t="shared" si="254"/>
        <v>0</v>
      </c>
      <c r="AB2335">
        <f t="shared" si="255"/>
        <v>1</v>
      </c>
      <c r="AC2335">
        <f>IF(N2335=Legend!$D$3,3,IF(N2335=Legend!$D$4,2,IF(N2335=Legend!$D$5,1,0)))</f>
        <v>0</v>
      </c>
      <c r="AD2335">
        <f t="shared" si="256"/>
        <v>0</v>
      </c>
      <c r="AF2335">
        <f t="shared" si="257"/>
        <v>0</v>
      </c>
      <c r="AG2335">
        <f>IF(R2335=Legend!$F$3,3,IF(R2335=Legend!$F$4,2,IF(R2335=Legend!$F$5,1,0)))</f>
        <v>1</v>
      </c>
      <c r="AH2335">
        <f>IF(S2335=Legend!$F$3,3,IF(S2335=Legend!$F$4,2,IF(S2335=Legend!$F$5,1,0)))</f>
        <v>0</v>
      </c>
      <c r="AK2335">
        <f>IF(V2335=Legend!$H$3,3,IF(V2335=Legend!$H$4,2,IF(V2335=Legend!$H$5,1,0)))</f>
        <v>0</v>
      </c>
      <c r="AM2335">
        <f t="shared" si="258"/>
        <v>2</v>
      </c>
    </row>
    <row r="2336" spans="1:39" ht="140.4" x14ac:dyDescent="0.3">
      <c r="A2336" t="s">
        <v>61</v>
      </c>
      <c r="B2336" t="s">
        <v>1056</v>
      </c>
      <c r="C2336" t="s">
        <v>1127</v>
      </c>
      <c r="D2336" t="s">
        <v>1135</v>
      </c>
      <c r="E2336" t="str">
        <f t="shared" si="252"/>
        <v>SAHABAT BUNDA II, SWA</v>
      </c>
      <c r="F2336" t="s">
        <v>61</v>
      </c>
      <c r="G2336" t="s">
        <v>21</v>
      </c>
      <c r="H2336" t="s">
        <v>21</v>
      </c>
      <c r="I2336" t="s">
        <v>22</v>
      </c>
      <c r="J2336" t="s">
        <v>35</v>
      </c>
      <c r="K2336" t="s">
        <v>24</v>
      </c>
      <c r="L2336" t="s">
        <v>25</v>
      </c>
      <c r="M2336" t="s">
        <v>25</v>
      </c>
      <c r="N2336" t="s">
        <v>26</v>
      </c>
      <c r="O2336" t="s">
        <v>25</v>
      </c>
      <c r="P2336" t="s">
        <v>21</v>
      </c>
      <c r="Q2336" t="s">
        <v>27</v>
      </c>
      <c r="R2336" t="s">
        <v>28</v>
      </c>
      <c r="S2336" t="s">
        <v>29</v>
      </c>
      <c r="T2336" t="s">
        <v>21</v>
      </c>
      <c r="U2336" t="s">
        <v>21</v>
      </c>
      <c r="V2336" t="s">
        <v>33</v>
      </c>
      <c r="W2336" s="2" t="s">
        <v>34</v>
      </c>
      <c r="Y2336">
        <f>IF(J2336=Legend!$B$3,0,IF(J2336=Legend!$B$4,1,IF(J2336=Legend!$B$5,2,0)))</f>
        <v>0</v>
      </c>
      <c r="Z2336">
        <f t="shared" si="253"/>
        <v>1</v>
      </c>
      <c r="AA2336">
        <f t="shared" si="254"/>
        <v>1</v>
      </c>
      <c r="AB2336">
        <f t="shared" si="255"/>
        <v>1</v>
      </c>
      <c r="AC2336">
        <f>IF(N2336=Legend!$D$3,3,IF(N2336=Legend!$D$4,2,IF(N2336=Legend!$D$5,1,0)))</f>
        <v>2</v>
      </c>
      <c r="AD2336">
        <f t="shared" si="256"/>
        <v>1</v>
      </c>
      <c r="AF2336">
        <f t="shared" si="257"/>
        <v>0</v>
      </c>
      <c r="AG2336">
        <f>IF(R2336=Legend!$F$3,3,IF(R2336=Legend!$F$4,2,IF(R2336=Legend!$F$5,1,0)))</f>
        <v>2</v>
      </c>
      <c r="AH2336">
        <f>IF(S2336=Legend!$F$3,3,IF(S2336=Legend!$F$4,2,IF(S2336=Legend!$F$5,1,0)))</f>
        <v>3</v>
      </c>
      <c r="AK2336">
        <f>IF(V2336=Legend!$H$3,3,IF(V2336=Legend!$H$4,2,IF(V2336=Legend!$H$5,1,0)))</f>
        <v>1</v>
      </c>
      <c r="AM2336">
        <f t="shared" si="258"/>
        <v>12</v>
      </c>
    </row>
    <row r="2337" spans="1:39" ht="31.2" x14ac:dyDescent="0.3">
      <c r="A2337" t="s">
        <v>56</v>
      </c>
      <c r="B2337" t="s">
        <v>174</v>
      </c>
      <c r="C2337" t="s">
        <v>2152</v>
      </c>
      <c r="D2337" t="s">
        <v>2336</v>
      </c>
      <c r="E2337" t="str">
        <f t="shared" si="252"/>
        <v>SAHABAT ILMU</v>
      </c>
      <c r="F2337" t="s">
        <v>56</v>
      </c>
      <c r="G2337" t="s">
        <v>21</v>
      </c>
      <c r="H2337" t="s">
        <v>21</v>
      </c>
      <c r="I2337" t="s">
        <v>22</v>
      </c>
      <c r="J2337" t="s">
        <v>23</v>
      </c>
      <c r="K2337" t="s">
        <v>47</v>
      </c>
      <c r="L2337" t="s">
        <v>21</v>
      </c>
      <c r="M2337" t="s">
        <v>25</v>
      </c>
      <c r="N2337" t="s">
        <v>26</v>
      </c>
      <c r="O2337" t="s">
        <v>25</v>
      </c>
      <c r="P2337" t="s">
        <v>21</v>
      </c>
      <c r="Q2337" t="s">
        <v>27</v>
      </c>
      <c r="R2337" t="s">
        <v>28</v>
      </c>
      <c r="S2337" t="s">
        <v>29</v>
      </c>
      <c r="T2337" t="s">
        <v>21</v>
      </c>
      <c r="U2337" t="s">
        <v>21</v>
      </c>
      <c r="V2337" t="s">
        <v>33</v>
      </c>
      <c r="W2337" s="18" t="s">
        <v>63</v>
      </c>
      <c r="Y2337">
        <f>IF(J2337=Legend!$B$3,0,IF(J2337=Legend!$B$4,1,IF(J2337=Legend!$B$5,2,0)))</f>
        <v>1</v>
      </c>
      <c r="Z2337">
        <f t="shared" si="253"/>
        <v>0</v>
      </c>
      <c r="AA2337">
        <f t="shared" si="254"/>
        <v>0</v>
      </c>
      <c r="AB2337">
        <f t="shared" si="255"/>
        <v>1</v>
      </c>
      <c r="AC2337">
        <f>IF(N2337=Legend!$D$3,3,IF(N2337=Legend!$D$4,2,IF(N2337=Legend!$D$5,1,0)))</f>
        <v>2</v>
      </c>
      <c r="AD2337">
        <f t="shared" si="256"/>
        <v>1</v>
      </c>
      <c r="AF2337">
        <f t="shared" si="257"/>
        <v>0</v>
      </c>
      <c r="AG2337">
        <f>IF(R2337=Legend!$F$3,3,IF(R2337=Legend!$F$4,2,IF(R2337=Legend!$F$5,1,0)))</f>
        <v>2</v>
      </c>
      <c r="AH2337">
        <f>IF(S2337=Legend!$F$3,3,IF(S2337=Legend!$F$4,2,IF(S2337=Legend!$F$5,1,0)))</f>
        <v>3</v>
      </c>
      <c r="AK2337">
        <f>IF(V2337=Legend!$H$3,3,IF(V2337=Legend!$H$4,2,IF(V2337=Legend!$H$5,1,0)))</f>
        <v>1</v>
      </c>
      <c r="AM2337">
        <f t="shared" si="258"/>
        <v>11</v>
      </c>
    </row>
    <row r="2338" spans="1:39" ht="140.4" x14ac:dyDescent="0.3">
      <c r="A2338" t="s">
        <v>49</v>
      </c>
      <c r="B2338" t="s">
        <v>1190</v>
      </c>
      <c r="C2338" t="s">
        <v>1195</v>
      </c>
      <c r="D2338" t="s">
        <v>1517</v>
      </c>
      <c r="E2338" t="str">
        <f t="shared" si="252"/>
        <v>Sahabat MM (Batu Aji)</v>
      </c>
      <c r="F2338" t="s">
        <v>49</v>
      </c>
      <c r="G2338" t="s">
        <v>21</v>
      </c>
      <c r="H2338" t="s">
        <v>21</v>
      </c>
      <c r="I2338" t="s">
        <v>54</v>
      </c>
      <c r="J2338" t="s">
        <v>23</v>
      </c>
      <c r="K2338" t="s">
        <v>24</v>
      </c>
      <c r="L2338" t="s">
        <v>21</v>
      </c>
      <c r="M2338" t="s">
        <v>25</v>
      </c>
      <c r="N2338" t="s">
        <v>38</v>
      </c>
      <c r="O2338" t="s">
        <v>25</v>
      </c>
      <c r="P2338" t="s">
        <v>21</v>
      </c>
      <c r="Q2338" t="s">
        <v>27</v>
      </c>
      <c r="R2338" t="s">
        <v>28</v>
      </c>
      <c r="S2338" t="s">
        <v>29</v>
      </c>
      <c r="T2338" t="s">
        <v>21</v>
      </c>
      <c r="U2338" t="s">
        <v>21</v>
      </c>
      <c r="V2338" t="s">
        <v>30</v>
      </c>
      <c r="W2338" s="2" t="s">
        <v>34</v>
      </c>
      <c r="Y2338">
        <f>IF(J2338=Legend!$B$3,0,IF(J2338=Legend!$B$4,1,IF(J2338=Legend!$B$5,2,0)))</f>
        <v>1</v>
      </c>
      <c r="Z2338">
        <f t="shared" si="253"/>
        <v>1</v>
      </c>
      <c r="AA2338">
        <f t="shared" si="254"/>
        <v>0</v>
      </c>
      <c r="AB2338">
        <f t="shared" si="255"/>
        <v>1</v>
      </c>
      <c r="AC2338">
        <f>IF(N2338=Legend!$D$3,3,IF(N2338=Legend!$D$4,2,IF(N2338=Legend!$D$5,1,0)))</f>
        <v>3</v>
      </c>
      <c r="AD2338">
        <f t="shared" si="256"/>
        <v>1</v>
      </c>
      <c r="AF2338">
        <f t="shared" si="257"/>
        <v>0</v>
      </c>
      <c r="AG2338">
        <f>IF(R2338=Legend!$F$3,3,IF(R2338=Legend!$F$4,2,IF(R2338=Legend!$F$5,1,0)))</f>
        <v>2</v>
      </c>
      <c r="AH2338">
        <f>IF(S2338=Legend!$F$3,3,IF(S2338=Legend!$F$4,2,IF(S2338=Legend!$F$5,1,0)))</f>
        <v>3</v>
      </c>
      <c r="AK2338">
        <f>IF(V2338=Legend!$H$3,3,IF(V2338=Legend!$H$4,2,IF(V2338=Legend!$H$5,1,0)))</f>
        <v>2</v>
      </c>
      <c r="AM2338">
        <f t="shared" si="258"/>
        <v>14</v>
      </c>
    </row>
    <row r="2339" spans="1:39" ht="109.2" x14ac:dyDescent="0.3">
      <c r="A2339" t="s">
        <v>62</v>
      </c>
      <c r="B2339" t="s">
        <v>1683</v>
      </c>
      <c r="C2339" t="s">
        <v>1706</v>
      </c>
      <c r="D2339" t="s">
        <v>1720</v>
      </c>
      <c r="E2339" t="str">
        <f t="shared" si="252"/>
        <v>SAHABAT SWALAYAN</v>
      </c>
      <c r="F2339" t="s">
        <v>104</v>
      </c>
      <c r="G2339" t="s">
        <v>21</v>
      </c>
      <c r="H2339" t="s">
        <v>21</v>
      </c>
      <c r="I2339" t="s">
        <v>22</v>
      </c>
      <c r="J2339" t="s">
        <v>41</v>
      </c>
      <c r="K2339" t="s">
        <v>24</v>
      </c>
      <c r="L2339" t="s">
        <v>25</v>
      </c>
      <c r="M2339" t="s">
        <v>25</v>
      </c>
      <c r="N2339" t="s">
        <v>38</v>
      </c>
      <c r="O2339" t="s">
        <v>25</v>
      </c>
      <c r="P2339" t="s">
        <v>21</v>
      </c>
      <c r="Q2339" t="s">
        <v>27</v>
      </c>
      <c r="R2339" t="s">
        <v>29</v>
      </c>
      <c r="S2339" t="s">
        <v>29</v>
      </c>
      <c r="T2339" t="s">
        <v>21</v>
      </c>
      <c r="U2339" t="s">
        <v>21</v>
      </c>
      <c r="V2339" t="s">
        <v>33</v>
      </c>
      <c r="W2339" s="2" t="s">
        <v>46</v>
      </c>
      <c r="Y2339">
        <f>IF(J2339=Legend!$B$3,0,IF(J2339=Legend!$B$4,1,IF(J2339=Legend!$B$5,2,0)))</f>
        <v>2</v>
      </c>
      <c r="Z2339">
        <f t="shared" si="253"/>
        <v>1</v>
      </c>
      <c r="AA2339">
        <f t="shared" si="254"/>
        <v>1</v>
      </c>
      <c r="AB2339">
        <f t="shared" si="255"/>
        <v>1</v>
      </c>
      <c r="AC2339">
        <f>IF(N2339=Legend!$D$3,3,IF(N2339=Legend!$D$4,2,IF(N2339=Legend!$D$5,1,0)))</f>
        <v>3</v>
      </c>
      <c r="AD2339">
        <f t="shared" si="256"/>
        <v>1</v>
      </c>
      <c r="AF2339">
        <f t="shared" si="257"/>
        <v>0</v>
      </c>
      <c r="AG2339">
        <f>IF(R2339=Legend!$F$3,3,IF(R2339=Legend!$F$4,2,IF(R2339=Legend!$F$5,1,0)))</f>
        <v>3</v>
      </c>
      <c r="AH2339">
        <f>IF(S2339=Legend!$F$3,3,IF(S2339=Legend!$F$4,2,IF(S2339=Legend!$F$5,1,0)))</f>
        <v>3</v>
      </c>
      <c r="AK2339">
        <f>IF(V2339=Legend!$H$3,3,IF(V2339=Legend!$H$4,2,IF(V2339=Legend!$H$5,1,0)))</f>
        <v>1</v>
      </c>
      <c r="AM2339">
        <f t="shared" si="258"/>
        <v>16</v>
      </c>
    </row>
    <row r="2340" spans="1:39" ht="140.4" x14ac:dyDescent="0.3">
      <c r="A2340" t="s">
        <v>49</v>
      </c>
      <c r="B2340" t="s">
        <v>1190</v>
      </c>
      <c r="C2340" t="s">
        <v>1195</v>
      </c>
      <c r="D2340" t="s">
        <v>1518</v>
      </c>
      <c r="E2340" t="str">
        <f t="shared" si="252"/>
        <v>Sahabat Tk (Taman Jesinta)</v>
      </c>
      <c r="F2340" t="s">
        <v>49</v>
      </c>
      <c r="G2340" t="s">
        <v>21</v>
      </c>
      <c r="H2340" t="s">
        <v>21</v>
      </c>
      <c r="I2340" t="s">
        <v>54</v>
      </c>
      <c r="J2340" t="s">
        <v>23</v>
      </c>
      <c r="K2340" t="s">
        <v>24</v>
      </c>
      <c r="L2340" t="s">
        <v>21</v>
      </c>
      <c r="M2340" t="s">
        <v>25</v>
      </c>
      <c r="N2340" t="s">
        <v>38</v>
      </c>
      <c r="O2340" t="s">
        <v>25</v>
      </c>
      <c r="P2340" t="s">
        <v>21</v>
      </c>
      <c r="Q2340" t="s">
        <v>27</v>
      </c>
      <c r="R2340" t="s">
        <v>28</v>
      </c>
      <c r="S2340" t="s">
        <v>29</v>
      </c>
      <c r="T2340" t="s">
        <v>21</v>
      </c>
      <c r="U2340" t="s">
        <v>21</v>
      </c>
      <c r="V2340" t="s">
        <v>30</v>
      </c>
      <c r="W2340" s="2" t="s">
        <v>34</v>
      </c>
      <c r="Y2340">
        <f>IF(J2340=Legend!$B$3,0,IF(J2340=Legend!$B$4,1,IF(J2340=Legend!$B$5,2,0)))</f>
        <v>1</v>
      </c>
      <c r="Z2340">
        <f t="shared" si="253"/>
        <v>1</v>
      </c>
      <c r="AA2340">
        <f t="shared" si="254"/>
        <v>0</v>
      </c>
      <c r="AB2340">
        <f t="shared" si="255"/>
        <v>1</v>
      </c>
      <c r="AC2340">
        <f>IF(N2340=Legend!$D$3,3,IF(N2340=Legend!$D$4,2,IF(N2340=Legend!$D$5,1,0)))</f>
        <v>3</v>
      </c>
      <c r="AD2340">
        <f t="shared" si="256"/>
        <v>1</v>
      </c>
      <c r="AF2340">
        <f t="shared" si="257"/>
        <v>0</v>
      </c>
      <c r="AG2340">
        <f>IF(R2340=Legend!$F$3,3,IF(R2340=Legend!$F$4,2,IF(R2340=Legend!$F$5,1,0)))</f>
        <v>2</v>
      </c>
      <c r="AH2340">
        <f>IF(S2340=Legend!$F$3,3,IF(S2340=Legend!$F$4,2,IF(S2340=Legend!$F$5,1,0)))</f>
        <v>3</v>
      </c>
      <c r="AK2340">
        <f>IF(V2340=Legend!$H$3,3,IF(V2340=Legend!$H$4,2,IF(V2340=Legend!$H$5,1,0)))</f>
        <v>2</v>
      </c>
      <c r="AM2340">
        <f t="shared" si="258"/>
        <v>14</v>
      </c>
    </row>
    <row r="2341" spans="1:39" ht="156" x14ac:dyDescent="0.3">
      <c r="A2341" t="s">
        <v>52</v>
      </c>
      <c r="B2341" t="s">
        <v>475</v>
      </c>
      <c r="C2341" t="s">
        <v>981</v>
      </c>
      <c r="D2341" t="s">
        <v>982</v>
      </c>
      <c r="E2341" t="str">
        <f t="shared" si="252"/>
        <v>SAHABAT TOSERBA</v>
      </c>
      <c r="F2341" t="s">
        <v>52</v>
      </c>
      <c r="G2341" t="s">
        <v>21</v>
      </c>
      <c r="H2341" t="s">
        <v>21</v>
      </c>
      <c r="I2341" t="s">
        <v>22</v>
      </c>
      <c r="J2341" t="s">
        <v>35</v>
      </c>
      <c r="K2341" t="s">
        <v>24</v>
      </c>
      <c r="L2341" t="s">
        <v>25</v>
      </c>
      <c r="M2341" t="s">
        <v>25</v>
      </c>
      <c r="N2341" t="s">
        <v>26</v>
      </c>
      <c r="O2341" t="s">
        <v>25</v>
      </c>
      <c r="P2341" t="s">
        <v>21</v>
      </c>
      <c r="Q2341" t="s">
        <v>27</v>
      </c>
      <c r="R2341" t="s">
        <v>28</v>
      </c>
      <c r="S2341" t="s">
        <v>29</v>
      </c>
      <c r="T2341" t="s">
        <v>21</v>
      </c>
      <c r="U2341" t="s">
        <v>21</v>
      </c>
      <c r="V2341" t="s">
        <v>30</v>
      </c>
      <c r="W2341" s="2" t="s">
        <v>31</v>
      </c>
      <c r="Y2341">
        <f>IF(J2341=Legend!$B$3,0,IF(J2341=Legend!$B$4,1,IF(J2341=Legend!$B$5,2,0)))</f>
        <v>0</v>
      </c>
      <c r="Z2341">
        <f t="shared" si="253"/>
        <v>1</v>
      </c>
      <c r="AA2341">
        <f t="shared" si="254"/>
        <v>1</v>
      </c>
      <c r="AB2341">
        <f t="shared" si="255"/>
        <v>1</v>
      </c>
      <c r="AC2341">
        <f>IF(N2341=Legend!$D$3,3,IF(N2341=Legend!$D$4,2,IF(N2341=Legend!$D$5,1,0)))</f>
        <v>2</v>
      </c>
      <c r="AD2341">
        <f t="shared" si="256"/>
        <v>1</v>
      </c>
      <c r="AF2341">
        <f t="shared" si="257"/>
        <v>0</v>
      </c>
      <c r="AG2341">
        <f>IF(R2341=Legend!$F$3,3,IF(R2341=Legend!$F$4,2,IF(R2341=Legend!$F$5,1,0)))</f>
        <v>2</v>
      </c>
      <c r="AH2341">
        <f>IF(S2341=Legend!$F$3,3,IF(S2341=Legend!$F$4,2,IF(S2341=Legend!$F$5,1,0)))</f>
        <v>3</v>
      </c>
      <c r="AK2341">
        <f>IF(V2341=Legend!$H$3,3,IF(V2341=Legend!$H$4,2,IF(V2341=Legend!$H$5,1,0)))</f>
        <v>2</v>
      </c>
      <c r="AM2341">
        <f t="shared" si="258"/>
        <v>13</v>
      </c>
    </row>
    <row r="2342" spans="1:39" ht="109.2" x14ac:dyDescent="0.3">
      <c r="A2342" t="s">
        <v>83</v>
      </c>
      <c r="B2342" t="s">
        <v>3634</v>
      </c>
      <c r="C2342" t="s">
        <v>3637</v>
      </c>
      <c r="D2342" t="s">
        <v>5042</v>
      </c>
      <c r="E2342" t="str">
        <f t="shared" si="252"/>
        <v>SAHARI / JUMAIDAH</v>
      </c>
      <c r="F2342" t="s">
        <v>83</v>
      </c>
      <c r="G2342" t="s">
        <v>21</v>
      </c>
      <c r="H2342" t="s">
        <v>21</v>
      </c>
      <c r="I2342" t="s">
        <v>22</v>
      </c>
      <c r="J2342" t="s">
        <v>35</v>
      </c>
      <c r="K2342" t="s">
        <v>47</v>
      </c>
      <c r="L2342" t="s">
        <v>21</v>
      </c>
      <c r="M2342" t="s">
        <v>21</v>
      </c>
      <c r="N2342" t="s">
        <v>47</v>
      </c>
      <c r="O2342" t="s">
        <v>21</v>
      </c>
      <c r="P2342" t="s">
        <v>21</v>
      </c>
      <c r="Q2342" t="s">
        <v>27</v>
      </c>
      <c r="R2342" t="s">
        <v>47</v>
      </c>
      <c r="S2342" t="s">
        <v>47</v>
      </c>
      <c r="T2342" t="s">
        <v>21</v>
      </c>
      <c r="U2342" t="s">
        <v>21</v>
      </c>
      <c r="V2342" t="s">
        <v>33</v>
      </c>
      <c r="W2342" s="2" t="s">
        <v>46</v>
      </c>
      <c r="Y2342">
        <f>IF(J2342=Legend!$B$3,0,IF(J2342=Legend!$B$4,1,IF(J2342=Legend!$B$5,2,0)))</f>
        <v>0</v>
      </c>
      <c r="Z2342">
        <f t="shared" si="253"/>
        <v>0</v>
      </c>
      <c r="AA2342">
        <f t="shared" si="254"/>
        <v>0</v>
      </c>
      <c r="AB2342">
        <f t="shared" si="255"/>
        <v>0</v>
      </c>
      <c r="AC2342">
        <f>IF(N2342=Legend!$D$3,3,IF(N2342=Legend!$D$4,2,IF(N2342=Legend!$D$5,1,0)))</f>
        <v>0</v>
      </c>
      <c r="AD2342">
        <f t="shared" si="256"/>
        <v>0</v>
      </c>
      <c r="AF2342">
        <f t="shared" si="257"/>
        <v>0</v>
      </c>
      <c r="AG2342">
        <f>IF(R2342=Legend!$F$3,3,IF(R2342=Legend!$F$4,2,IF(R2342=Legend!$F$5,1,0)))</f>
        <v>0</v>
      </c>
      <c r="AH2342">
        <f>IF(S2342=Legend!$F$3,3,IF(S2342=Legend!$F$4,2,IF(S2342=Legend!$F$5,1,0)))</f>
        <v>0</v>
      </c>
      <c r="AK2342">
        <f>IF(V2342=Legend!$H$3,3,IF(V2342=Legend!$H$4,2,IF(V2342=Legend!$H$5,1,0)))</f>
        <v>1</v>
      </c>
      <c r="AM2342">
        <f t="shared" si="258"/>
        <v>1</v>
      </c>
    </row>
    <row r="2343" spans="1:39" ht="109.2" x14ac:dyDescent="0.3">
      <c r="A2343" t="s">
        <v>83</v>
      </c>
      <c r="B2343" t="s">
        <v>3634</v>
      </c>
      <c r="C2343" t="s">
        <v>5002</v>
      </c>
      <c r="D2343" t="s">
        <v>5003</v>
      </c>
      <c r="E2343" t="str">
        <f t="shared" si="252"/>
        <v>SAK THU</v>
      </c>
      <c r="F2343" t="s">
        <v>83</v>
      </c>
      <c r="G2343" t="s">
        <v>21</v>
      </c>
      <c r="H2343" t="s">
        <v>21</v>
      </c>
      <c r="I2343" t="s">
        <v>22</v>
      </c>
      <c r="J2343" t="s">
        <v>35</v>
      </c>
      <c r="K2343" t="s">
        <v>24</v>
      </c>
      <c r="L2343" t="s">
        <v>25</v>
      </c>
      <c r="M2343" t="s">
        <v>25</v>
      </c>
      <c r="N2343" t="s">
        <v>47</v>
      </c>
      <c r="O2343" t="s">
        <v>21</v>
      </c>
      <c r="P2343" t="s">
        <v>21</v>
      </c>
      <c r="Q2343" t="s">
        <v>27</v>
      </c>
      <c r="R2343" t="s">
        <v>45</v>
      </c>
      <c r="S2343" t="s">
        <v>29</v>
      </c>
      <c r="T2343" t="s">
        <v>21</v>
      </c>
      <c r="U2343" t="s">
        <v>21</v>
      </c>
      <c r="V2343" t="s">
        <v>33</v>
      </c>
      <c r="W2343" s="2" t="s">
        <v>46</v>
      </c>
      <c r="Y2343">
        <f>IF(J2343=Legend!$B$3,0,IF(J2343=Legend!$B$4,1,IF(J2343=Legend!$B$5,2,0)))</f>
        <v>0</v>
      </c>
      <c r="Z2343">
        <f t="shared" si="253"/>
        <v>1</v>
      </c>
      <c r="AA2343">
        <f t="shared" si="254"/>
        <v>1</v>
      </c>
      <c r="AB2343">
        <f t="shared" si="255"/>
        <v>1</v>
      </c>
      <c r="AC2343">
        <f>IF(N2343=Legend!$D$3,3,IF(N2343=Legend!$D$4,2,IF(N2343=Legend!$D$5,1,0)))</f>
        <v>0</v>
      </c>
      <c r="AD2343">
        <f t="shared" si="256"/>
        <v>0</v>
      </c>
      <c r="AF2343">
        <f t="shared" si="257"/>
        <v>0</v>
      </c>
      <c r="AG2343">
        <f>IF(R2343=Legend!$F$3,3,IF(R2343=Legend!$F$4,2,IF(R2343=Legend!$F$5,1,0)))</f>
        <v>1</v>
      </c>
      <c r="AH2343">
        <f>IF(S2343=Legend!$F$3,3,IF(S2343=Legend!$F$4,2,IF(S2343=Legend!$F$5,1,0)))</f>
        <v>3</v>
      </c>
      <c r="AK2343">
        <f>IF(V2343=Legend!$H$3,3,IF(V2343=Legend!$H$4,2,IF(V2343=Legend!$H$5,1,0)))</f>
        <v>1</v>
      </c>
      <c r="AM2343">
        <f t="shared" si="258"/>
        <v>8</v>
      </c>
    </row>
    <row r="2344" spans="1:39" ht="140.4" x14ac:dyDescent="0.3">
      <c r="A2344" t="s">
        <v>70</v>
      </c>
      <c r="B2344" t="s">
        <v>174</v>
      </c>
      <c r="C2344" t="s">
        <v>2394</v>
      </c>
      <c r="D2344" t="s">
        <v>4197</v>
      </c>
      <c r="E2344" t="str">
        <f t="shared" si="252"/>
        <v>SAKA MULYA (MADIUN)</v>
      </c>
      <c r="F2344" t="s">
        <v>70</v>
      </c>
      <c r="G2344" t="s">
        <v>21</v>
      </c>
      <c r="H2344" t="s">
        <v>21</v>
      </c>
      <c r="I2344" t="s">
        <v>22</v>
      </c>
      <c r="J2344" t="s">
        <v>35</v>
      </c>
      <c r="K2344" t="s">
        <v>24</v>
      </c>
      <c r="L2344" t="s">
        <v>25</v>
      </c>
      <c r="M2344" t="s">
        <v>25</v>
      </c>
      <c r="N2344" t="s">
        <v>26</v>
      </c>
      <c r="O2344" t="s">
        <v>25</v>
      </c>
      <c r="P2344" t="s">
        <v>21</v>
      </c>
      <c r="Q2344" t="s">
        <v>27</v>
      </c>
      <c r="R2344" t="s">
        <v>28</v>
      </c>
      <c r="S2344" t="s">
        <v>29</v>
      </c>
      <c r="T2344" t="s">
        <v>21</v>
      </c>
      <c r="U2344" t="s">
        <v>21</v>
      </c>
      <c r="V2344" t="s">
        <v>30</v>
      </c>
      <c r="W2344" s="2" t="s">
        <v>34</v>
      </c>
      <c r="Y2344">
        <f>IF(J2344=Legend!$B$3,0,IF(J2344=Legend!$B$4,1,IF(J2344=Legend!$B$5,2,0)))</f>
        <v>0</v>
      </c>
      <c r="Z2344">
        <f t="shared" si="253"/>
        <v>1</v>
      </c>
      <c r="AA2344">
        <f t="shared" si="254"/>
        <v>1</v>
      </c>
      <c r="AB2344">
        <f t="shared" si="255"/>
        <v>1</v>
      </c>
      <c r="AC2344">
        <f>IF(N2344=Legend!$D$3,3,IF(N2344=Legend!$D$4,2,IF(N2344=Legend!$D$5,1,0)))</f>
        <v>2</v>
      </c>
      <c r="AD2344">
        <f t="shared" si="256"/>
        <v>1</v>
      </c>
      <c r="AF2344">
        <f t="shared" si="257"/>
        <v>0</v>
      </c>
      <c r="AG2344">
        <f>IF(R2344=Legend!$F$3,3,IF(R2344=Legend!$F$4,2,IF(R2344=Legend!$F$5,1,0)))</f>
        <v>2</v>
      </c>
      <c r="AH2344">
        <f>IF(S2344=Legend!$F$3,3,IF(S2344=Legend!$F$4,2,IF(S2344=Legend!$F$5,1,0)))</f>
        <v>3</v>
      </c>
      <c r="AK2344">
        <f>IF(V2344=Legend!$H$3,3,IF(V2344=Legend!$H$4,2,IF(V2344=Legend!$H$5,1,0)))</f>
        <v>2</v>
      </c>
      <c r="AM2344">
        <f t="shared" si="258"/>
        <v>13</v>
      </c>
    </row>
    <row r="2345" spans="1:39" ht="140.4" x14ac:dyDescent="0.3">
      <c r="A2345" t="s">
        <v>73</v>
      </c>
      <c r="B2345" t="s">
        <v>162</v>
      </c>
      <c r="C2345" t="s">
        <v>274</v>
      </c>
      <c r="D2345" t="s">
        <v>288</v>
      </c>
      <c r="E2345" t="str">
        <f t="shared" si="252"/>
        <v>SAKINAH KLATEN/EKO SULISTIYONO</v>
      </c>
      <c r="F2345" t="s">
        <v>43</v>
      </c>
      <c r="G2345" t="s">
        <v>21</v>
      </c>
      <c r="H2345" t="s">
        <v>21</v>
      </c>
      <c r="I2345" t="s">
        <v>22</v>
      </c>
      <c r="J2345" t="s">
        <v>23</v>
      </c>
      <c r="K2345" t="s">
        <v>24</v>
      </c>
      <c r="L2345" t="s">
        <v>25</v>
      </c>
      <c r="M2345" t="s">
        <v>25</v>
      </c>
      <c r="N2345" t="s">
        <v>28</v>
      </c>
      <c r="O2345" t="s">
        <v>25</v>
      </c>
      <c r="P2345" t="s">
        <v>21</v>
      </c>
      <c r="Q2345" t="s">
        <v>27</v>
      </c>
      <c r="R2345" t="s">
        <v>45</v>
      </c>
      <c r="S2345" t="s">
        <v>28</v>
      </c>
      <c r="T2345" t="s">
        <v>21</v>
      </c>
      <c r="U2345" t="s">
        <v>21</v>
      </c>
      <c r="V2345" t="s">
        <v>42</v>
      </c>
      <c r="W2345" s="2" t="s">
        <v>34</v>
      </c>
      <c r="Y2345">
        <f>IF(J2345=Legend!$B$3,0,IF(J2345=Legend!$B$4,1,IF(J2345=Legend!$B$5,2,0)))</f>
        <v>1</v>
      </c>
      <c r="Z2345">
        <f t="shared" si="253"/>
        <v>1</v>
      </c>
      <c r="AA2345">
        <f t="shared" si="254"/>
        <v>1</v>
      </c>
      <c r="AB2345">
        <f t="shared" si="255"/>
        <v>1</v>
      </c>
      <c r="AC2345">
        <f>IF(N2345=Legend!$D$3,3,IF(N2345=Legend!$D$4,2,IF(N2345=Legend!$D$5,1,0)))</f>
        <v>1</v>
      </c>
      <c r="AD2345">
        <f t="shared" si="256"/>
        <v>1</v>
      </c>
      <c r="AF2345">
        <f t="shared" si="257"/>
        <v>0</v>
      </c>
      <c r="AG2345">
        <f>IF(R2345=Legend!$F$3,3,IF(R2345=Legend!$F$4,2,IF(R2345=Legend!$F$5,1,0)))</f>
        <v>1</v>
      </c>
      <c r="AH2345">
        <f>IF(S2345=Legend!$F$3,3,IF(S2345=Legend!$F$4,2,IF(S2345=Legend!$F$5,1,0)))</f>
        <v>2</v>
      </c>
      <c r="AK2345">
        <f>IF(V2345=Legend!$H$3,3,IF(V2345=Legend!$H$4,2,IF(V2345=Legend!$H$5,1,0)))</f>
        <v>0</v>
      </c>
      <c r="AM2345">
        <f t="shared" si="258"/>
        <v>9</v>
      </c>
    </row>
    <row r="2346" spans="1:39" ht="140.4" x14ac:dyDescent="0.3">
      <c r="A2346" t="s">
        <v>32</v>
      </c>
      <c r="B2346" t="s">
        <v>174</v>
      </c>
      <c r="C2346" t="s">
        <v>1064</v>
      </c>
      <c r="D2346" t="s">
        <v>2016</v>
      </c>
      <c r="E2346" t="str">
        <f t="shared" si="252"/>
        <v>SAKINAH,TOKO</v>
      </c>
      <c r="F2346" t="s">
        <v>32</v>
      </c>
      <c r="G2346" t="s">
        <v>21</v>
      </c>
      <c r="H2346" t="s">
        <v>21</v>
      </c>
      <c r="I2346" t="s">
        <v>54</v>
      </c>
      <c r="J2346" t="s">
        <v>41</v>
      </c>
      <c r="K2346" t="s">
        <v>24</v>
      </c>
      <c r="L2346" t="s">
        <v>25</v>
      </c>
      <c r="M2346" t="s">
        <v>25</v>
      </c>
      <c r="N2346" t="s">
        <v>26</v>
      </c>
      <c r="O2346" t="s">
        <v>25</v>
      </c>
      <c r="P2346" t="s">
        <v>21</v>
      </c>
      <c r="Q2346" t="s">
        <v>27</v>
      </c>
      <c r="R2346" t="s">
        <v>28</v>
      </c>
      <c r="S2346" t="s">
        <v>29</v>
      </c>
      <c r="T2346" t="s">
        <v>21</v>
      </c>
      <c r="U2346" t="s">
        <v>21</v>
      </c>
      <c r="V2346" t="s">
        <v>33</v>
      </c>
      <c r="W2346" s="2" t="s">
        <v>34</v>
      </c>
      <c r="Y2346">
        <f>IF(J2346=Legend!$B$3,0,IF(J2346=Legend!$B$4,1,IF(J2346=Legend!$B$5,2,0)))</f>
        <v>2</v>
      </c>
      <c r="Z2346">
        <f t="shared" si="253"/>
        <v>1</v>
      </c>
      <c r="AA2346">
        <f t="shared" si="254"/>
        <v>1</v>
      </c>
      <c r="AB2346">
        <f t="shared" si="255"/>
        <v>1</v>
      </c>
      <c r="AC2346">
        <f>IF(N2346=Legend!$D$3,3,IF(N2346=Legend!$D$4,2,IF(N2346=Legend!$D$5,1,0)))</f>
        <v>2</v>
      </c>
      <c r="AD2346">
        <f t="shared" si="256"/>
        <v>1</v>
      </c>
      <c r="AF2346">
        <f t="shared" si="257"/>
        <v>0</v>
      </c>
      <c r="AG2346">
        <f>IF(R2346=Legend!$F$3,3,IF(R2346=Legend!$F$4,2,IF(R2346=Legend!$F$5,1,0)))</f>
        <v>2</v>
      </c>
      <c r="AH2346">
        <f>IF(S2346=Legend!$F$3,3,IF(S2346=Legend!$F$4,2,IF(S2346=Legend!$F$5,1,0)))</f>
        <v>3</v>
      </c>
      <c r="AK2346">
        <f>IF(V2346=Legend!$H$3,3,IF(V2346=Legend!$H$4,2,IF(V2346=Legend!$H$5,1,0)))</f>
        <v>1</v>
      </c>
      <c r="AM2346">
        <f t="shared" si="258"/>
        <v>14</v>
      </c>
    </row>
    <row r="2347" spans="1:39" ht="156" x14ac:dyDescent="0.3">
      <c r="A2347" t="s">
        <v>56</v>
      </c>
      <c r="B2347" t="s">
        <v>1602</v>
      </c>
      <c r="C2347" t="s">
        <v>1603</v>
      </c>
      <c r="D2347" t="s">
        <v>2302</v>
      </c>
      <c r="E2347" t="str">
        <f t="shared" si="252"/>
        <v>SAKURA MART - TELUK KALONG</v>
      </c>
      <c r="F2347" t="s">
        <v>67</v>
      </c>
      <c r="G2347" t="s">
        <v>21</v>
      </c>
      <c r="H2347" t="s">
        <v>21</v>
      </c>
      <c r="I2347" t="s">
        <v>22</v>
      </c>
      <c r="J2347" t="s">
        <v>41</v>
      </c>
      <c r="K2347" t="s">
        <v>24</v>
      </c>
      <c r="L2347" t="s">
        <v>25</v>
      </c>
      <c r="M2347" t="s">
        <v>25</v>
      </c>
      <c r="N2347" t="s">
        <v>26</v>
      </c>
      <c r="O2347" t="s">
        <v>25</v>
      </c>
      <c r="P2347" t="s">
        <v>21</v>
      </c>
      <c r="Q2347" t="s">
        <v>27</v>
      </c>
      <c r="R2347" t="s">
        <v>29</v>
      </c>
      <c r="S2347" t="s">
        <v>29</v>
      </c>
      <c r="T2347" t="s">
        <v>21</v>
      </c>
      <c r="U2347" t="s">
        <v>21</v>
      </c>
      <c r="V2347" t="s">
        <v>75</v>
      </c>
      <c r="W2347" s="2" t="s">
        <v>31</v>
      </c>
      <c r="Y2347">
        <f>IF(J2347=Legend!$B$3,0,IF(J2347=Legend!$B$4,1,IF(J2347=Legend!$B$5,2,0)))</f>
        <v>2</v>
      </c>
      <c r="Z2347">
        <f t="shared" si="253"/>
        <v>1</v>
      </c>
      <c r="AA2347">
        <f t="shared" si="254"/>
        <v>1</v>
      </c>
      <c r="AB2347">
        <f t="shared" si="255"/>
        <v>1</v>
      </c>
      <c r="AC2347">
        <f>IF(N2347=Legend!$D$3,3,IF(N2347=Legend!$D$4,2,IF(N2347=Legend!$D$5,1,0)))</f>
        <v>2</v>
      </c>
      <c r="AD2347">
        <f t="shared" si="256"/>
        <v>1</v>
      </c>
      <c r="AF2347">
        <f t="shared" si="257"/>
        <v>0</v>
      </c>
      <c r="AG2347">
        <f>IF(R2347=Legend!$F$3,3,IF(R2347=Legend!$F$4,2,IF(R2347=Legend!$F$5,1,0)))</f>
        <v>3</v>
      </c>
      <c r="AH2347">
        <f>IF(S2347=Legend!$F$3,3,IF(S2347=Legend!$F$4,2,IF(S2347=Legend!$F$5,1,0)))</f>
        <v>3</v>
      </c>
      <c r="AK2347">
        <f>IF(V2347=Legend!$H$3,3,IF(V2347=Legend!$H$4,2,IF(V2347=Legend!$H$5,1,0)))</f>
        <v>3</v>
      </c>
      <c r="AM2347">
        <f t="shared" si="258"/>
        <v>17</v>
      </c>
    </row>
    <row r="2348" spans="1:39" ht="156" x14ac:dyDescent="0.3">
      <c r="A2348" t="s">
        <v>70</v>
      </c>
      <c r="B2348" t="s">
        <v>475</v>
      </c>
      <c r="C2348" t="s">
        <v>4166</v>
      </c>
      <c r="D2348" t="s">
        <v>4177</v>
      </c>
      <c r="E2348" t="str">
        <f t="shared" si="252"/>
        <v>SAKURA, MM</v>
      </c>
      <c r="F2348" t="s">
        <v>70</v>
      </c>
      <c r="G2348" t="s">
        <v>21</v>
      </c>
      <c r="H2348" t="s">
        <v>21</v>
      </c>
      <c r="I2348" t="s">
        <v>22</v>
      </c>
      <c r="J2348" t="s">
        <v>41</v>
      </c>
      <c r="K2348" t="s">
        <v>24</v>
      </c>
      <c r="L2348" t="s">
        <v>25</v>
      </c>
      <c r="M2348" t="s">
        <v>25</v>
      </c>
      <c r="N2348" t="s">
        <v>26</v>
      </c>
      <c r="O2348" t="s">
        <v>25</v>
      </c>
      <c r="P2348" t="s">
        <v>21</v>
      </c>
      <c r="Q2348" t="s">
        <v>27</v>
      </c>
      <c r="R2348" t="s">
        <v>45</v>
      </c>
      <c r="S2348" t="s">
        <v>29</v>
      </c>
      <c r="T2348" t="s">
        <v>21</v>
      </c>
      <c r="U2348" t="s">
        <v>21</v>
      </c>
      <c r="V2348" t="s">
        <v>42</v>
      </c>
      <c r="W2348" s="2" t="s">
        <v>31</v>
      </c>
      <c r="Y2348">
        <f>IF(J2348=Legend!$B$3,0,IF(J2348=Legend!$B$4,1,IF(J2348=Legend!$B$5,2,0)))</f>
        <v>2</v>
      </c>
      <c r="Z2348">
        <f t="shared" si="253"/>
        <v>1</v>
      </c>
      <c r="AA2348">
        <f t="shared" si="254"/>
        <v>1</v>
      </c>
      <c r="AB2348">
        <f t="shared" si="255"/>
        <v>1</v>
      </c>
      <c r="AC2348">
        <f>IF(N2348=Legend!$D$3,3,IF(N2348=Legend!$D$4,2,IF(N2348=Legend!$D$5,1,0)))</f>
        <v>2</v>
      </c>
      <c r="AD2348">
        <f t="shared" si="256"/>
        <v>1</v>
      </c>
      <c r="AF2348">
        <f t="shared" si="257"/>
        <v>0</v>
      </c>
      <c r="AG2348">
        <f>IF(R2348=Legend!$F$3,3,IF(R2348=Legend!$F$4,2,IF(R2348=Legend!$F$5,1,0)))</f>
        <v>1</v>
      </c>
      <c r="AH2348">
        <f>IF(S2348=Legend!$F$3,3,IF(S2348=Legend!$F$4,2,IF(S2348=Legend!$F$5,1,0)))</f>
        <v>3</v>
      </c>
      <c r="AK2348">
        <f>IF(V2348=Legend!$H$3,3,IF(V2348=Legend!$H$4,2,IF(V2348=Legend!$H$5,1,0)))</f>
        <v>0</v>
      </c>
      <c r="AM2348">
        <f t="shared" si="258"/>
        <v>12</v>
      </c>
    </row>
    <row r="2349" spans="1:39" ht="156" x14ac:dyDescent="0.3">
      <c r="A2349" t="s">
        <v>36</v>
      </c>
      <c r="B2349" t="s">
        <v>1861</v>
      </c>
      <c r="C2349" t="s">
        <v>1870</v>
      </c>
      <c r="D2349" t="s">
        <v>2658</v>
      </c>
      <c r="E2349" t="str">
        <f t="shared" si="252"/>
        <v>SAL 2/JL SUNGAI MANONDA</v>
      </c>
      <c r="F2349" t="s">
        <v>36</v>
      </c>
      <c r="G2349" t="s">
        <v>21</v>
      </c>
      <c r="H2349" t="s">
        <v>21</v>
      </c>
      <c r="I2349" t="s">
        <v>22</v>
      </c>
      <c r="J2349" t="s">
        <v>23</v>
      </c>
      <c r="K2349" t="s">
        <v>24</v>
      </c>
      <c r="L2349" t="s">
        <v>25</v>
      </c>
      <c r="M2349" t="s">
        <v>25</v>
      </c>
      <c r="N2349" t="s">
        <v>38</v>
      </c>
      <c r="O2349" t="s">
        <v>25</v>
      </c>
      <c r="P2349" t="s">
        <v>21</v>
      </c>
      <c r="Q2349" t="s">
        <v>27</v>
      </c>
      <c r="R2349" t="s">
        <v>28</v>
      </c>
      <c r="S2349" t="s">
        <v>29</v>
      </c>
      <c r="T2349" t="s">
        <v>21</v>
      </c>
      <c r="U2349" t="s">
        <v>21</v>
      </c>
      <c r="V2349" t="s">
        <v>30</v>
      </c>
      <c r="W2349" s="2" t="s">
        <v>31</v>
      </c>
      <c r="Y2349">
        <f>IF(J2349=Legend!$B$3,0,IF(J2349=Legend!$B$4,1,IF(J2349=Legend!$B$5,2,0)))</f>
        <v>1</v>
      </c>
      <c r="Z2349">
        <f t="shared" si="253"/>
        <v>1</v>
      </c>
      <c r="AA2349">
        <f t="shared" si="254"/>
        <v>1</v>
      </c>
      <c r="AB2349">
        <f t="shared" si="255"/>
        <v>1</v>
      </c>
      <c r="AC2349">
        <f>IF(N2349=Legend!$D$3,3,IF(N2349=Legend!$D$4,2,IF(N2349=Legend!$D$5,1,0)))</f>
        <v>3</v>
      </c>
      <c r="AD2349">
        <f t="shared" si="256"/>
        <v>1</v>
      </c>
      <c r="AF2349">
        <f t="shared" si="257"/>
        <v>0</v>
      </c>
      <c r="AG2349">
        <f>IF(R2349=Legend!$F$3,3,IF(R2349=Legend!$F$4,2,IF(R2349=Legend!$F$5,1,0)))</f>
        <v>2</v>
      </c>
      <c r="AH2349">
        <f>IF(S2349=Legend!$F$3,3,IF(S2349=Legend!$F$4,2,IF(S2349=Legend!$F$5,1,0)))</f>
        <v>3</v>
      </c>
      <c r="AK2349">
        <f>IF(V2349=Legend!$H$3,3,IF(V2349=Legend!$H$4,2,IF(V2349=Legend!$H$5,1,0)))</f>
        <v>2</v>
      </c>
      <c r="AM2349">
        <f t="shared" si="258"/>
        <v>15</v>
      </c>
    </row>
    <row r="2350" spans="1:39" ht="46.8" x14ac:dyDescent="0.3">
      <c r="A2350" t="s">
        <v>74</v>
      </c>
      <c r="B2350" t="s">
        <v>1733</v>
      </c>
      <c r="C2350" t="s">
        <v>1859</v>
      </c>
      <c r="D2350" t="s">
        <v>4021</v>
      </c>
      <c r="E2350" t="str">
        <f t="shared" si="252"/>
        <v>SAL SABIL, TOKO</v>
      </c>
      <c r="F2350" t="s">
        <v>74</v>
      </c>
      <c r="G2350" t="s">
        <v>21</v>
      </c>
      <c r="H2350" t="s">
        <v>21</v>
      </c>
      <c r="I2350" t="s">
        <v>22</v>
      </c>
      <c r="J2350" t="s">
        <v>23</v>
      </c>
      <c r="K2350" t="s">
        <v>24</v>
      </c>
      <c r="L2350" t="s">
        <v>21</v>
      </c>
      <c r="M2350" t="s">
        <v>25</v>
      </c>
      <c r="N2350" t="s">
        <v>28</v>
      </c>
      <c r="O2350" t="s">
        <v>25</v>
      </c>
      <c r="P2350" t="s">
        <v>21</v>
      </c>
      <c r="Q2350" t="s">
        <v>27</v>
      </c>
      <c r="R2350" t="s">
        <v>45</v>
      </c>
      <c r="S2350" t="s">
        <v>29</v>
      </c>
      <c r="T2350" t="s">
        <v>21</v>
      </c>
      <c r="U2350" t="s">
        <v>21</v>
      </c>
      <c r="V2350" t="s">
        <v>33</v>
      </c>
      <c r="W2350" s="18" t="s">
        <v>111</v>
      </c>
      <c r="Y2350">
        <f>IF(J2350=Legend!$B$3,0,IF(J2350=Legend!$B$4,1,IF(J2350=Legend!$B$5,2,0)))</f>
        <v>1</v>
      </c>
      <c r="Z2350">
        <f t="shared" si="253"/>
        <v>1</v>
      </c>
      <c r="AA2350">
        <f t="shared" si="254"/>
        <v>0</v>
      </c>
      <c r="AB2350">
        <f t="shared" si="255"/>
        <v>1</v>
      </c>
      <c r="AC2350">
        <f>IF(N2350=Legend!$D$3,3,IF(N2350=Legend!$D$4,2,IF(N2350=Legend!$D$5,1,0)))</f>
        <v>1</v>
      </c>
      <c r="AD2350">
        <f t="shared" si="256"/>
        <v>1</v>
      </c>
      <c r="AF2350">
        <f t="shared" si="257"/>
        <v>0</v>
      </c>
      <c r="AG2350">
        <f>IF(R2350=Legend!$F$3,3,IF(R2350=Legend!$F$4,2,IF(R2350=Legend!$F$5,1,0)))</f>
        <v>1</v>
      </c>
      <c r="AH2350">
        <f>IF(S2350=Legend!$F$3,3,IF(S2350=Legend!$F$4,2,IF(S2350=Legend!$F$5,1,0)))</f>
        <v>3</v>
      </c>
      <c r="AK2350">
        <f>IF(V2350=Legend!$H$3,3,IF(V2350=Legend!$H$4,2,IF(V2350=Legend!$H$5,1,0)))</f>
        <v>1</v>
      </c>
      <c r="AM2350">
        <f t="shared" si="258"/>
        <v>10</v>
      </c>
    </row>
    <row r="2351" spans="1:39" ht="156" x14ac:dyDescent="0.3">
      <c r="A2351" t="s">
        <v>39</v>
      </c>
      <c r="B2351" t="s">
        <v>162</v>
      </c>
      <c r="C2351" t="s">
        <v>656</v>
      </c>
      <c r="D2351" t="s">
        <v>658</v>
      </c>
      <c r="E2351" t="str">
        <f t="shared" si="252"/>
        <v>SALAM MART. GOMBONG</v>
      </c>
      <c r="F2351" t="s">
        <v>39</v>
      </c>
      <c r="G2351" t="s">
        <v>21</v>
      </c>
      <c r="H2351" t="s">
        <v>21</v>
      </c>
      <c r="I2351" t="s">
        <v>22</v>
      </c>
      <c r="J2351" t="s">
        <v>23</v>
      </c>
      <c r="K2351" t="s">
        <v>24</v>
      </c>
      <c r="L2351" t="s">
        <v>25</v>
      </c>
      <c r="M2351" t="s">
        <v>25</v>
      </c>
      <c r="N2351" t="s">
        <v>28</v>
      </c>
      <c r="O2351" t="s">
        <v>25</v>
      </c>
      <c r="P2351" t="s">
        <v>21</v>
      </c>
      <c r="Q2351" t="s">
        <v>27</v>
      </c>
      <c r="R2351" t="s">
        <v>45</v>
      </c>
      <c r="S2351" t="s">
        <v>29</v>
      </c>
      <c r="T2351" t="s">
        <v>21</v>
      </c>
      <c r="U2351" t="s">
        <v>21</v>
      </c>
      <c r="V2351" t="s">
        <v>42</v>
      </c>
      <c r="W2351" s="2" t="s">
        <v>31</v>
      </c>
      <c r="Y2351">
        <f>IF(J2351=Legend!$B$3,0,IF(J2351=Legend!$B$4,1,IF(J2351=Legend!$B$5,2,0)))</f>
        <v>1</v>
      </c>
      <c r="Z2351">
        <f t="shared" si="253"/>
        <v>1</v>
      </c>
      <c r="AA2351">
        <f t="shared" si="254"/>
        <v>1</v>
      </c>
      <c r="AB2351">
        <f t="shared" si="255"/>
        <v>1</v>
      </c>
      <c r="AC2351">
        <f>IF(N2351=Legend!$D$3,3,IF(N2351=Legend!$D$4,2,IF(N2351=Legend!$D$5,1,0)))</f>
        <v>1</v>
      </c>
      <c r="AD2351">
        <f t="shared" si="256"/>
        <v>1</v>
      </c>
      <c r="AF2351">
        <f t="shared" si="257"/>
        <v>0</v>
      </c>
      <c r="AG2351">
        <f>IF(R2351=Legend!$F$3,3,IF(R2351=Legend!$F$4,2,IF(R2351=Legend!$F$5,1,0)))</f>
        <v>1</v>
      </c>
      <c r="AH2351">
        <f>IF(S2351=Legend!$F$3,3,IF(S2351=Legend!$F$4,2,IF(S2351=Legend!$F$5,1,0)))</f>
        <v>3</v>
      </c>
      <c r="AK2351">
        <f>IF(V2351=Legend!$H$3,3,IF(V2351=Legend!$H$4,2,IF(V2351=Legend!$H$5,1,0)))</f>
        <v>0</v>
      </c>
      <c r="AM2351">
        <f t="shared" si="258"/>
        <v>10</v>
      </c>
    </row>
    <row r="2352" spans="1:39" ht="140.4" x14ac:dyDescent="0.3">
      <c r="A2352" t="s">
        <v>67</v>
      </c>
      <c r="B2352" t="s">
        <v>174</v>
      </c>
      <c r="C2352" t="s">
        <v>2152</v>
      </c>
      <c r="D2352" t="s">
        <v>2390</v>
      </c>
      <c r="E2352" t="str">
        <f t="shared" si="252"/>
        <v>SALFA MART</v>
      </c>
      <c r="F2352" t="s">
        <v>67</v>
      </c>
      <c r="G2352" t="s">
        <v>21</v>
      </c>
      <c r="H2352" t="s">
        <v>21</v>
      </c>
      <c r="I2352" t="s">
        <v>22</v>
      </c>
      <c r="J2352" t="s">
        <v>23</v>
      </c>
      <c r="K2352" t="s">
        <v>24</v>
      </c>
      <c r="L2352" t="s">
        <v>25</v>
      </c>
      <c r="M2352" t="s">
        <v>25</v>
      </c>
      <c r="N2352" t="s">
        <v>26</v>
      </c>
      <c r="O2352" t="s">
        <v>25</v>
      </c>
      <c r="P2352" t="s">
        <v>21</v>
      </c>
      <c r="Q2352" t="s">
        <v>27</v>
      </c>
      <c r="R2352" t="s">
        <v>28</v>
      </c>
      <c r="S2352" t="s">
        <v>29</v>
      </c>
      <c r="T2352" t="s">
        <v>21</v>
      </c>
      <c r="U2352" t="s">
        <v>21</v>
      </c>
      <c r="V2352" t="s">
        <v>33</v>
      </c>
      <c r="W2352" s="2" t="s">
        <v>34</v>
      </c>
      <c r="Y2352">
        <f>IF(J2352=Legend!$B$3,0,IF(J2352=Legend!$B$4,1,IF(J2352=Legend!$B$5,2,0)))</f>
        <v>1</v>
      </c>
      <c r="Z2352">
        <f t="shared" si="253"/>
        <v>1</v>
      </c>
      <c r="AA2352">
        <f t="shared" si="254"/>
        <v>1</v>
      </c>
      <c r="AB2352">
        <f t="shared" si="255"/>
        <v>1</v>
      </c>
      <c r="AC2352">
        <f>IF(N2352=Legend!$D$3,3,IF(N2352=Legend!$D$4,2,IF(N2352=Legend!$D$5,1,0)))</f>
        <v>2</v>
      </c>
      <c r="AD2352">
        <f t="shared" si="256"/>
        <v>1</v>
      </c>
      <c r="AF2352">
        <f t="shared" si="257"/>
        <v>0</v>
      </c>
      <c r="AG2352">
        <f>IF(R2352=Legend!$F$3,3,IF(R2352=Legend!$F$4,2,IF(R2352=Legend!$F$5,1,0)))</f>
        <v>2</v>
      </c>
      <c r="AH2352">
        <f>IF(S2352=Legend!$F$3,3,IF(S2352=Legend!$F$4,2,IF(S2352=Legend!$F$5,1,0)))</f>
        <v>3</v>
      </c>
      <c r="AK2352">
        <f>IF(V2352=Legend!$H$3,3,IF(V2352=Legend!$H$4,2,IF(V2352=Legend!$H$5,1,0)))</f>
        <v>1</v>
      </c>
      <c r="AM2352">
        <f t="shared" si="258"/>
        <v>13</v>
      </c>
    </row>
    <row r="2353" spans="1:39" ht="140.4" x14ac:dyDescent="0.3">
      <c r="A2353" t="s">
        <v>74</v>
      </c>
      <c r="B2353" t="s">
        <v>174</v>
      </c>
      <c r="C2353" t="s">
        <v>886</v>
      </c>
      <c r="D2353" t="s">
        <v>3988</v>
      </c>
      <c r="E2353" t="str">
        <f t="shared" si="252"/>
        <v>SALIMA MINI MARKET (MAGETAN)</v>
      </c>
      <c r="F2353" t="s">
        <v>74</v>
      </c>
      <c r="G2353" t="s">
        <v>21</v>
      </c>
      <c r="H2353" t="s">
        <v>21</v>
      </c>
      <c r="I2353" t="s">
        <v>22</v>
      </c>
      <c r="J2353" t="s">
        <v>23</v>
      </c>
      <c r="K2353" t="s">
        <v>24</v>
      </c>
      <c r="L2353" t="s">
        <v>25</v>
      </c>
      <c r="M2353" t="s">
        <v>25</v>
      </c>
      <c r="N2353" t="s">
        <v>26</v>
      </c>
      <c r="O2353" t="s">
        <v>25</v>
      </c>
      <c r="P2353" t="s">
        <v>21</v>
      </c>
      <c r="Q2353" t="s">
        <v>27</v>
      </c>
      <c r="R2353" t="s">
        <v>45</v>
      </c>
      <c r="S2353" t="s">
        <v>29</v>
      </c>
      <c r="T2353" t="s">
        <v>21</v>
      </c>
      <c r="U2353" t="s">
        <v>21</v>
      </c>
      <c r="V2353" t="s">
        <v>30</v>
      </c>
      <c r="W2353" s="2" t="s">
        <v>34</v>
      </c>
      <c r="Y2353">
        <f>IF(J2353=Legend!$B$3,0,IF(J2353=Legend!$B$4,1,IF(J2353=Legend!$B$5,2,0)))</f>
        <v>1</v>
      </c>
      <c r="Z2353">
        <f t="shared" si="253"/>
        <v>1</v>
      </c>
      <c r="AA2353">
        <f t="shared" si="254"/>
        <v>1</v>
      </c>
      <c r="AB2353">
        <f t="shared" si="255"/>
        <v>1</v>
      </c>
      <c r="AC2353">
        <f>IF(N2353=Legend!$D$3,3,IF(N2353=Legend!$D$4,2,IF(N2353=Legend!$D$5,1,0)))</f>
        <v>2</v>
      </c>
      <c r="AD2353">
        <f t="shared" si="256"/>
        <v>1</v>
      </c>
      <c r="AF2353">
        <f t="shared" si="257"/>
        <v>0</v>
      </c>
      <c r="AG2353">
        <f>IF(R2353=Legend!$F$3,3,IF(R2353=Legend!$F$4,2,IF(R2353=Legend!$F$5,1,0)))</f>
        <v>1</v>
      </c>
      <c r="AH2353">
        <f>IF(S2353=Legend!$F$3,3,IF(S2353=Legend!$F$4,2,IF(S2353=Legend!$F$5,1,0)))</f>
        <v>3</v>
      </c>
      <c r="AK2353">
        <f>IF(V2353=Legend!$H$3,3,IF(V2353=Legend!$H$4,2,IF(V2353=Legend!$H$5,1,0)))</f>
        <v>2</v>
      </c>
      <c r="AM2353">
        <f t="shared" si="258"/>
        <v>13</v>
      </c>
    </row>
    <row r="2354" spans="1:39" ht="156" x14ac:dyDescent="0.3">
      <c r="A2354" t="s">
        <v>70</v>
      </c>
      <c r="B2354" t="s">
        <v>3366</v>
      </c>
      <c r="C2354" t="s">
        <v>4360</v>
      </c>
      <c r="D2354" t="s">
        <v>4388</v>
      </c>
      <c r="E2354" t="str">
        <f t="shared" si="252"/>
        <v>SALINA TOKO</v>
      </c>
      <c r="F2354" t="s">
        <v>70</v>
      </c>
      <c r="G2354" t="s">
        <v>21</v>
      </c>
      <c r="H2354" t="s">
        <v>21</v>
      </c>
      <c r="I2354" t="s">
        <v>22</v>
      </c>
      <c r="J2354" t="s">
        <v>35</v>
      </c>
      <c r="K2354" t="s">
        <v>24</v>
      </c>
      <c r="L2354" t="s">
        <v>25</v>
      </c>
      <c r="M2354" t="s">
        <v>25</v>
      </c>
      <c r="N2354" t="s">
        <v>28</v>
      </c>
      <c r="O2354" t="s">
        <v>25</v>
      </c>
      <c r="P2354" t="s">
        <v>21</v>
      </c>
      <c r="Q2354" t="s">
        <v>27</v>
      </c>
      <c r="R2354" t="s">
        <v>45</v>
      </c>
      <c r="S2354" t="s">
        <v>29</v>
      </c>
      <c r="T2354" t="s">
        <v>21</v>
      </c>
      <c r="U2354" t="s">
        <v>21</v>
      </c>
      <c r="V2354" t="s">
        <v>42</v>
      </c>
      <c r="W2354" s="2" t="s">
        <v>31</v>
      </c>
      <c r="Y2354">
        <f>IF(J2354=Legend!$B$3,0,IF(J2354=Legend!$B$4,1,IF(J2354=Legend!$B$5,2,0)))</f>
        <v>0</v>
      </c>
      <c r="Z2354">
        <f t="shared" si="253"/>
        <v>1</v>
      </c>
      <c r="AA2354">
        <f t="shared" si="254"/>
        <v>1</v>
      </c>
      <c r="AB2354">
        <f t="shared" si="255"/>
        <v>1</v>
      </c>
      <c r="AC2354">
        <f>IF(N2354=Legend!$D$3,3,IF(N2354=Legend!$D$4,2,IF(N2354=Legend!$D$5,1,0)))</f>
        <v>1</v>
      </c>
      <c r="AD2354">
        <f t="shared" si="256"/>
        <v>1</v>
      </c>
      <c r="AF2354">
        <f t="shared" si="257"/>
        <v>0</v>
      </c>
      <c r="AG2354">
        <f>IF(R2354=Legend!$F$3,3,IF(R2354=Legend!$F$4,2,IF(R2354=Legend!$F$5,1,0)))</f>
        <v>1</v>
      </c>
      <c r="AH2354">
        <f>IF(S2354=Legend!$F$3,3,IF(S2354=Legend!$F$4,2,IF(S2354=Legend!$F$5,1,0)))</f>
        <v>3</v>
      </c>
      <c r="AK2354">
        <f>IF(V2354=Legend!$H$3,3,IF(V2354=Legend!$H$4,2,IF(V2354=Legend!$H$5,1,0)))</f>
        <v>0</v>
      </c>
      <c r="AM2354">
        <f t="shared" si="258"/>
        <v>9</v>
      </c>
    </row>
    <row r="2355" spans="1:39" ht="156" x14ac:dyDescent="0.3">
      <c r="A2355" t="s">
        <v>70</v>
      </c>
      <c r="B2355" t="s">
        <v>3366</v>
      </c>
      <c r="C2355" t="s">
        <v>4360</v>
      </c>
      <c r="D2355" t="s">
        <v>4387</v>
      </c>
      <c r="E2355" t="str">
        <f t="shared" si="252"/>
        <v>SALLIM</v>
      </c>
      <c r="F2355" t="s">
        <v>70</v>
      </c>
      <c r="G2355" t="s">
        <v>21</v>
      </c>
      <c r="H2355" t="s">
        <v>21</v>
      </c>
      <c r="I2355" t="s">
        <v>22</v>
      </c>
      <c r="J2355" t="s">
        <v>35</v>
      </c>
      <c r="K2355" t="s">
        <v>24</v>
      </c>
      <c r="L2355" t="s">
        <v>25</v>
      </c>
      <c r="M2355" t="s">
        <v>25</v>
      </c>
      <c r="N2355" t="s">
        <v>28</v>
      </c>
      <c r="O2355" t="s">
        <v>25</v>
      </c>
      <c r="P2355" t="s">
        <v>21</v>
      </c>
      <c r="Q2355" t="s">
        <v>27</v>
      </c>
      <c r="R2355" t="s">
        <v>45</v>
      </c>
      <c r="S2355" t="s">
        <v>29</v>
      </c>
      <c r="T2355" t="s">
        <v>21</v>
      </c>
      <c r="U2355" t="s">
        <v>21</v>
      </c>
      <c r="V2355" t="s">
        <v>42</v>
      </c>
      <c r="W2355" s="2" t="s">
        <v>31</v>
      </c>
      <c r="Y2355">
        <f>IF(J2355=Legend!$B$3,0,IF(J2355=Legend!$B$4,1,IF(J2355=Legend!$B$5,2,0)))</f>
        <v>0</v>
      </c>
      <c r="Z2355">
        <f t="shared" si="253"/>
        <v>1</v>
      </c>
      <c r="AA2355">
        <f t="shared" si="254"/>
        <v>1</v>
      </c>
      <c r="AB2355">
        <f t="shared" si="255"/>
        <v>1</v>
      </c>
      <c r="AC2355">
        <f>IF(N2355=Legend!$D$3,3,IF(N2355=Legend!$D$4,2,IF(N2355=Legend!$D$5,1,0)))</f>
        <v>1</v>
      </c>
      <c r="AD2355">
        <f t="shared" si="256"/>
        <v>1</v>
      </c>
      <c r="AF2355">
        <f t="shared" si="257"/>
        <v>0</v>
      </c>
      <c r="AG2355">
        <f>IF(R2355=Legend!$F$3,3,IF(R2355=Legend!$F$4,2,IF(R2355=Legend!$F$5,1,0)))</f>
        <v>1</v>
      </c>
      <c r="AH2355">
        <f>IF(S2355=Legend!$F$3,3,IF(S2355=Legend!$F$4,2,IF(S2355=Legend!$F$5,1,0)))</f>
        <v>3</v>
      </c>
      <c r="AK2355">
        <f>IF(V2355=Legend!$H$3,3,IF(V2355=Legend!$H$4,2,IF(V2355=Legend!$H$5,1,0)))</f>
        <v>0</v>
      </c>
      <c r="AM2355">
        <f t="shared" si="258"/>
        <v>9</v>
      </c>
    </row>
    <row r="2356" spans="1:39" ht="62.4" x14ac:dyDescent="0.3">
      <c r="A2356" t="s">
        <v>59</v>
      </c>
      <c r="B2356" t="s">
        <v>284</v>
      </c>
      <c r="C2356" t="s">
        <v>3581</v>
      </c>
      <c r="D2356" t="s">
        <v>3582</v>
      </c>
      <c r="E2356" t="str">
        <f t="shared" si="252"/>
        <v>SALMA KIOS</v>
      </c>
      <c r="F2356" t="s">
        <v>59</v>
      </c>
      <c r="G2356" t="s">
        <v>21</v>
      </c>
      <c r="H2356" t="s">
        <v>21</v>
      </c>
      <c r="I2356" t="s">
        <v>22</v>
      </c>
      <c r="J2356" t="s">
        <v>35</v>
      </c>
      <c r="K2356" t="s">
        <v>24</v>
      </c>
      <c r="L2356" t="s">
        <v>21</v>
      </c>
      <c r="M2356" t="s">
        <v>21</v>
      </c>
      <c r="N2356" t="s">
        <v>28</v>
      </c>
      <c r="O2356" t="s">
        <v>21</v>
      </c>
      <c r="P2356" t="s">
        <v>21</v>
      </c>
      <c r="Q2356" t="s">
        <v>72</v>
      </c>
      <c r="R2356" t="s">
        <v>45</v>
      </c>
      <c r="S2356" t="s">
        <v>28</v>
      </c>
      <c r="T2356" t="s">
        <v>21</v>
      </c>
      <c r="U2356" t="s">
        <v>21</v>
      </c>
      <c r="V2356" t="s">
        <v>33</v>
      </c>
      <c r="W2356" s="2" t="s">
        <v>48</v>
      </c>
      <c r="Y2356">
        <f>IF(J2356=Legend!$B$3,0,IF(J2356=Legend!$B$4,1,IF(J2356=Legend!$B$5,2,0)))</f>
        <v>0</v>
      </c>
      <c r="Z2356">
        <f t="shared" si="253"/>
        <v>1</v>
      </c>
      <c r="AA2356">
        <f t="shared" si="254"/>
        <v>0</v>
      </c>
      <c r="AB2356">
        <f t="shared" si="255"/>
        <v>0</v>
      </c>
      <c r="AC2356">
        <f>IF(N2356=Legend!$D$3,3,IF(N2356=Legend!$D$4,2,IF(N2356=Legend!$D$5,1,0)))</f>
        <v>1</v>
      </c>
      <c r="AD2356">
        <f t="shared" si="256"/>
        <v>0</v>
      </c>
      <c r="AF2356">
        <f t="shared" si="257"/>
        <v>2</v>
      </c>
      <c r="AG2356">
        <f>IF(R2356=Legend!$F$3,3,IF(R2356=Legend!$F$4,2,IF(R2356=Legend!$F$5,1,0)))</f>
        <v>1</v>
      </c>
      <c r="AH2356">
        <f>IF(S2356=Legend!$F$3,3,IF(S2356=Legend!$F$4,2,IF(S2356=Legend!$F$5,1,0)))</f>
        <v>2</v>
      </c>
      <c r="AK2356">
        <f>IF(V2356=Legend!$H$3,3,IF(V2356=Legend!$H$4,2,IF(V2356=Legend!$H$5,1,0)))</f>
        <v>1</v>
      </c>
      <c r="AM2356">
        <f t="shared" si="258"/>
        <v>8</v>
      </c>
    </row>
    <row r="2357" spans="1:39" ht="140.4" x14ac:dyDescent="0.3">
      <c r="A2357" t="s">
        <v>82</v>
      </c>
      <c r="B2357" t="s">
        <v>2938</v>
      </c>
      <c r="C2357" t="s">
        <v>4556</v>
      </c>
      <c r="D2357" t="s">
        <v>4560</v>
      </c>
      <c r="E2357" t="str">
        <f t="shared" si="252"/>
        <v>SALMA MM</v>
      </c>
      <c r="F2357" t="s">
        <v>82</v>
      </c>
      <c r="G2357" t="s">
        <v>21</v>
      </c>
      <c r="H2357" t="s">
        <v>21</v>
      </c>
      <c r="I2357" t="s">
        <v>22</v>
      </c>
      <c r="J2357" t="s">
        <v>35</v>
      </c>
      <c r="K2357" t="s">
        <v>24</v>
      </c>
      <c r="L2357" t="s">
        <v>25</v>
      </c>
      <c r="M2357" t="s">
        <v>25</v>
      </c>
      <c r="N2357" t="s">
        <v>26</v>
      </c>
      <c r="O2357" t="s">
        <v>25</v>
      </c>
      <c r="P2357" t="s">
        <v>21</v>
      </c>
      <c r="Q2357" t="s">
        <v>27</v>
      </c>
      <c r="R2357" t="s">
        <v>45</v>
      </c>
      <c r="S2357" t="s">
        <v>29</v>
      </c>
      <c r="T2357" t="s">
        <v>21</v>
      </c>
      <c r="U2357" t="s">
        <v>21</v>
      </c>
      <c r="V2357" t="s">
        <v>33</v>
      </c>
      <c r="W2357" s="2" t="s">
        <v>34</v>
      </c>
      <c r="Y2357">
        <f>IF(J2357=Legend!$B$3,0,IF(J2357=Legend!$B$4,1,IF(J2357=Legend!$B$5,2,0)))</f>
        <v>0</v>
      </c>
      <c r="Z2357">
        <f t="shared" si="253"/>
        <v>1</v>
      </c>
      <c r="AA2357">
        <f t="shared" si="254"/>
        <v>1</v>
      </c>
      <c r="AB2357">
        <f t="shared" si="255"/>
        <v>1</v>
      </c>
      <c r="AC2357">
        <f>IF(N2357=Legend!$D$3,3,IF(N2357=Legend!$D$4,2,IF(N2357=Legend!$D$5,1,0)))</f>
        <v>2</v>
      </c>
      <c r="AD2357">
        <f t="shared" si="256"/>
        <v>1</v>
      </c>
      <c r="AF2357">
        <f t="shared" si="257"/>
        <v>0</v>
      </c>
      <c r="AG2357">
        <f>IF(R2357=Legend!$F$3,3,IF(R2357=Legend!$F$4,2,IF(R2357=Legend!$F$5,1,0)))</f>
        <v>1</v>
      </c>
      <c r="AH2357">
        <f>IF(S2357=Legend!$F$3,3,IF(S2357=Legend!$F$4,2,IF(S2357=Legend!$F$5,1,0)))</f>
        <v>3</v>
      </c>
      <c r="AK2357">
        <f>IF(V2357=Legend!$H$3,3,IF(V2357=Legend!$H$4,2,IF(V2357=Legend!$H$5,1,0)))</f>
        <v>1</v>
      </c>
      <c r="AM2357">
        <f t="shared" si="258"/>
        <v>11</v>
      </c>
    </row>
    <row r="2358" spans="1:39" ht="31.2" x14ac:dyDescent="0.3">
      <c r="A2358" t="s">
        <v>56</v>
      </c>
      <c r="B2358" t="s">
        <v>1861</v>
      </c>
      <c r="C2358" t="s">
        <v>2199</v>
      </c>
      <c r="D2358" t="s">
        <v>2204</v>
      </c>
      <c r="E2358" t="str">
        <f t="shared" si="252"/>
        <v>SALSA/JL. TRANS SULAWESI AMPIBABO</v>
      </c>
      <c r="F2358" t="s">
        <v>56</v>
      </c>
      <c r="G2358" t="s">
        <v>21</v>
      </c>
      <c r="H2358" t="s">
        <v>21</v>
      </c>
      <c r="I2358" t="s">
        <v>22</v>
      </c>
      <c r="J2358" t="s">
        <v>35</v>
      </c>
      <c r="K2358" t="s">
        <v>24</v>
      </c>
      <c r="L2358" t="s">
        <v>21</v>
      </c>
      <c r="M2358" t="s">
        <v>21</v>
      </c>
      <c r="N2358" t="s">
        <v>47</v>
      </c>
      <c r="O2358" t="s">
        <v>21</v>
      </c>
      <c r="P2358" t="s">
        <v>21</v>
      </c>
      <c r="Q2358" t="s">
        <v>27</v>
      </c>
      <c r="R2358" t="s">
        <v>45</v>
      </c>
      <c r="S2358" t="s">
        <v>29</v>
      </c>
      <c r="T2358" t="s">
        <v>21</v>
      </c>
      <c r="U2358" t="s">
        <v>21</v>
      </c>
      <c r="V2358" t="s">
        <v>33</v>
      </c>
      <c r="W2358" s="18" t="s">
        <v>63</v>
      </c>
      <c r="Y2358">
        <f>IF(J2358=Legend!$B$3,0,IF(J2358=Legend!$B$4,1,IF(J2358=Legend!$B$5,2,0)))</f>
        <v>0</v>
      </c>
      <c r="Z2358">
        <f t="shared" si="253"/>
        <v>1</v>
      </c>
      <c r="AA2358">
        <f t="shared" si="254"/>
        <v>0</v>
      </c>
      <c r="AB2358">
        <f t="shared" si="255"/>
        <v>0</v>
      </c>
      <c r="AC2358">
        <f>IF(N2358=Legend!$D$3,3,IF(N2358=Legend!$D$4,2,IF(N2358=Legend!$D$5,1,0)))</f>
        <v>0</v>
      </c>
      <c r="AD2358">
        <f t="shared" si="256"/>
        <v>0</v>
      </c>
      <c r="AF2358">
        <f t="shared" si="257"/>
        <v>0</v>
      </c>
      <c r="AG2358">
        <f>IF(R2358=Legend!$F$3,3,IF(R2358=Legend!$F$4,2,IF(R2358=Legend!$F$5,1,0)))</f>
        <v>1</v>
      </c>
      <c r="AH2358">
        <f>IF(S2358=Legend!$F$3,3,IF(S2358=Legend!$F$4,2,IF(S2358=Legend!$F$5,1,0)))</f>
        <v>3</v>
      </c>
      <c r="AK2358">
        <f>IF(V2358=Legend!$H$3,3,IF(V2358=Legend!$H$4,2,IF(V2358=Legend!$H$5,1,0)))</f>
        <v>1</v>
      </c>
      <c r="AM2358">
        <f t="shared" si="258"/>
        <v>6</v>
      </c>
    </row>
    <row r="2359" spans="1:39" ht="31.2" x14ac:dyDescent="0.3">
      <c r="A2359" t="s">
        <v>71</v>
      </c>
      <c r="B2359" t="s">
        <v>963</v>
      </c>
      <c r="C2359" t="s">
        <v>2783</v>
      </c>
      <c r="D2359" t="s">
        <v>2802</v>
      </c>
      <c r="E2359" t="str">
        <f t="shared" si="252"/>
        <v>SALSABILA (PADAS) - MARLAN</v>
      </c>
      <c r="F2359" t="s">
        <v>71</v>
      </c>
      <c r="G2359" t="s">
        <v>21</v>
      </c>
      <c r="H2359" t="s">
        <v>21</v>
      </c>
      <c r="I2359" t="s">
        <v>22</v>
      </c>
      <c r="J2359" t="s">
        <v>23</v>
      </c>
      <c r="K2359" t="s">
        <v>24</v>
      </c>
      <c r="L2359" t="s">
        <v>21</v>
      </c>
      <c r="M2359" t="s">
        <v>25</v>
      </c>
      <c r="N2359" t="s">
        <v>26</v>
      </c>
      <c r="O2359" t="s">
        <v>21</v>
      </c>
      <c r="P2359" t="s">
        <v>21</v>
      </c>
      <c r="Q2359" t="s">
        <v>27</v>
      </c>
      <c r="R2359" t="s">
        <v>45</v>
      </c>
      <c r="S2359" t="s">
        <v>28</v>
      </c>
      <c r="T2359" t="s">
        <v>21</v>
      </c>
      <c r="U2359" t="s">
        <v>21</v>
      </c>
      <c r="V2359" t="s">
        <v>33</v>
      </c>
      <c r="W2359" s="18" t="s">
        <v>63</v>
      </c>
      <c r="Y2359">
        <f>IF(J2359=Legend!$B$3,0,IF(J2359=Legend!$B$4,1,IF(J2359=Legend!$B$5,2,0)))</f>
        <v>1</v>
      </c>
      <c r="Z2359">
        <f t="shared" si="253"/>
        <v>1</v>
      </c>
      <c r="AA2359">
        <f t="shared" si="254"/>
        <v>0</v>
      </c>
      <c r="AB2359">
        <f t="shared" si="255"/>
        <v>1</v>
      </c>
      <c r="AC2359">
        <f>IF(N2359=Legend!$D$3,3,IF(N2359=Legend!$D$4,2,IF(N2359=Legend!$D$5,1,0)))</f>
        <v>2</v>
      </c>
      <c r="AD2359">
        <f t="shared" si="256"/>
        <v>0</v>
      </c>
      <c r="AF2359">
        <f t="shared" si="257"/>
        <v>0</v>
      </c>
      <c r="AG2359">
        <f>IF(R2359=Legend!$F$3,3,IF(R2359=Legend!$F$4,2,IF(R2359=Legend!$F$5,1,0)))</f>
        <v>1</v>
      </c>
      <c r="AH2359">
        <f>IF(S2359=Legend!$F$3,3,IF(S2359=Legend!$F$4,2,IF(S2359=Legend!$F$5,1,0)))</f>
        <v>2</v>
      </c>
      <c r="AK2359">
        <f>IF(V2359=Legend!$H$3,3,IF(V2359=Legend!$H$4,2,IF(V2359=Legend!$H$5,1,0)))</f>
        <v>1</v>
      </c>
      <c r="AM2359">
        <f t="shared" si="258"/>
        <v>9</v>
      </c>
    </row>
    <row r="2360" spans="1:39" ht="140.4" x14ac:dyDescent="0.3">
      <c r="A2360" t="s">
        <v>73</v>
      </c>
      <c r="B2360" t="s">
        <v>162</v>
      </c>
      <c r="C2360" t="s">
        <v>359</v>
      </c>
      <c r="D2360" t="s">
        <v>371</v>
      </c>
      <c r="E2360" t="str">
        <f t="shared" si="252"/>
        <v>SALSABILA TOKO(RAHMADIYANTO)</v>
      </c>
      <c r="F2360" t="s">
        <v>32</v>
      </c>
      <c r="G2360" t="s">
        <v>21</v>
      </c>
      <c r="H2360" t="s">
        <v>21</v>
      </c>
      <c r="I2360" t="s">
        <v>22</v>
      </c>
      <c r="J2360" t="s">
        <v>23</v>
      </c>
      <c r="K2360" t="s">
        <v>24</v>
      </c>
      <c r="L2360" t="s">
        <v>21</v>
      </c>
      <c r="M2360" t="s">
        <v>25</v>
      </c>
      <c r="N2360" t="s">
        <v>28</v>
      </c>
      <c r="O2360" t="s">
        <v>25</v>
      </c>
      <c r="P2360" t="s">
        <v>21</v>
      </c>
      <c r="Q2360" t="s">
        <v>27</v>
      </c>
      <c r="R2360" t="s">
        <v>45</v>
      </c>
      <c r="S2360" t="s">
        <v>29</v>
      </c>
      <c r="T2360" t="s">
        <v>21</v>
      </c>
      <c r="U2360" t="s">
        <v>21</v>
      </c>
      <c r="V2360" t="s">
        <v>42</v>
      </c>
      <c r="W2360" s="2" t="s">
        <v>34</v>
      </c>
      <c r="Y2360">
        <f>IF(J2360=Legend!$B$3,0,IF(J2360=Legend!$B$4,1,IF(J2360=Legend!$B$5,2,0)))</f>
        <v>1</v>
      </c>
      <c r="Z2360">
        <f t="shared" si="253"/>
        <v>1</v>
      </c>
      <c r="AA2360">
        <f t="shared" si="254"/>
        <v>0</v>
      </c>
      <c r="AB2360">
        <f t="shared" si="255"/>
        <v>1</v>
      </c>
      <c r="AC2360">
        <f>IF(N2360=Legend!$D$3,3,IF(N2360=Legend!$D$4,2,IF(N2360=Legend!$D$5,1,0)))</f>
        <v>1</v>
      </c>
      <c r="AD2360">
        <f t="shared" si="256"/>
        <v>1</v>
      </c>
      <c r="AF2360">
        <f t="shared" si="257"/>
        <v>0</v>
      </c>
      <c r="AG2360">
        <f>IF(R2360=Legend!$F$3,3,IF(R2360=Legend!$F$4,2,IF(R2360=Legend!$F$5,1,0)))</f>
        <v>1</v>
      </c>
      <c r="AH2360">
        <f>IF(S2360=Legend!$F$3,3,IF(S2360=Legend!$F$4,2,IF(S2360=Legend!$F$5,1,0)))</f>
        <v>3</v>
      </c>
      <c r="AK2360">
        <f>IF(V2360=Legend!$H$3,3,IF(V2360=Legend!$H$4,2,IF(V2360=Legend!$H$5,1,0)))</f>
        <v>0</v>
      </c>
      <c r="AM2360">
        <f t="shared" si="258"/>
        <v>9</v>
      </c>
    </row>
    <row r="2361" spans="1:39" ht="140.4" x14ac:dyDescent="0.3">
      <c r="A2361" t="s">
        <v>73</v>
      </c>
      <c r="B2361" t="s">
        <v>162</v>
      </c>
      <c r="C2361" t="s">
        <v>359</v>
      </c>
      <c r="D2361" t="s">
        <v>369</v>
      </c>
      <c r="E2361" t="str">
        <f t="shared" si="252"/>
        <v>SALSABILA/SUNARSO</v>
      </c>
      <c r="F2361" t="s">
        <v>69</v>
      </c>
      <c r="G2361" t="s">
        <v>21</v>
      </c>
      <c r="H2361" t="s">
        <v>21</v>
      </c>
      <c r="I2361" t="s">
        <v>22</v>
      </c>
      <c r="J2361" t="s">
        <v>35</v>
      </c>
      <c r="K2361" t="s">
        <v>24</v>
      </c>
      <c r="L2361" t="s">
        <v>21</v>
      </c>
      <c r="M2361" t="s">
        <v>25</v>
      </c>
      <c r="N2361" t="s">
        <v>28</v>
      </c>
      <c r="O2361" t="s">
        <v>25</v>
      </c>
      <c r="P2361" t="s">
        <v>21</v>
      </c>
      <c r="Q2361" t="s">
        <v>27</v>
      </c>
      <c r="R2361" t="s">
        <v>45</v>
      </c>
      <c r="S2361" t="s">
        <v>28</v>
      </c>
      <c r="T2361" t="s">
        <v>21</v>
      </c>
      <c r="U2361" t="s">
        <v>21</v>
      </c>
      <c r="V2361" t="s">
        <v>42</v>
      </c>
      <c r="W2361" s="2" t="s">
        <v>34</v>
      </c>
      <c r="Y2361">
        <f>IF(J2361=Legend!$B$3,0,IF(J2361=Legend!$B$4,1,IF(J2361=Legend!$B$5,2,0)))</f>
        <v>0</v>
      </c>
      <c r="Z2361">
        <f t="shared" si="253"/>
        <v>1</v>
      </c>
      <c r="AA2361">
        <f t="shared" si="254"/>
        <v>0</v>
      </c>
      <c r="AB2361">
        <f t="shared" si="255"/>
        <v>1</v>
      </c>
      <c r="AC2361">
        <f>IF(N2361=Legend!$D$3,3,IF(N2361=Legend!$D$4,2,IF(N2361=Legend!$D$5,1,0)))</f>
        <v>1</v>
      </c>
      <c r="AD2361">
        <f t="shared" si="256"/>
        <v>1</v>
      </c>
      <c r="AF2361">
        <f t="shared" si="257"/>
        <v>0</v>
      </c>
      <c r="AG2361">
        <f>IF(R2361=Legend!$F$3,3,IF(R2361=Legend!$F$4,2,IF(R2361=Legend!$F$5,1,0)))</f>
        <v>1</v>
      </c>
      <c r="AH2361">
        <f>IF(S2361=Legend!$F$3,3,IF(S2361=Legend!$F$4,2,IF(S2361=Legend!$F$5,1,0)))</f>
        <v>2</v>
      </c>
      <c r="AK2361">
        <f>IF(V2361=Legend!$H$3,3,IF(V2361=Legend!$H$4,2,IF(V2361=Legend!$H$5,1,0)))</f>
        <v>0</v>
      </c>
      <c r="AM2361">
        <f t="shared" si="258"/>
        <v>7</v>
      </c>
    </row>
    <row r="2362" spans="1:39" ht="109.2" x14ac:dyDescent="0.3">
      <c r="A2362" t="s">
        <v>56</v>
      </c>
      <c r="B2362" t="s">
        <v>1602</v>
      </c>
      <c r="C2362" t="s">
        <v>1603</v>
      </c>
      <c r="D2362" t="s">
        <v>2291</v>
      </c>
      <c r="E2362" t="str">
        <f t="shared" si="252"/>
        <v>SAM JAYA. TOKO</v>
      </c>
      <c r="F2362" t="s">
        <v>67</v>
      </c>
      <c r="G2362" t="s">
        <v>21</v>
      </c>
      <c r="H2362" t="s">
        <v>21</v>
      </c>
      <c r="I2362" t="s">
        <v>50</v>
      </c>
      <c r="J2362" t="s">
        <v>35</v>
      </c>
      <c r="K2362" t="s">
        <v>24</v>
      </c>
      <c r="L2362" t="s">
        <v>25</v>
      </c>
      <c r="M2362" t="s">
        <v>25</v>
      </c>
      <c r="N2362" t="s">
        <v>26</v>
      </c>
      <c r="O2362" t="s">
        <v>25</v>
      </c>
      <c r="P2362" t="s">
        <v>21</v>
      </c>
      <c r="Q2362" t="s">
        <v>27</v>
      </c>
      <c r="R2362" t="s">
        <v>28</v>
      </c>
      <c r="S2362" t="s">
        <v>29</v>
      </c>
      <c r="T2362" t="s">
        <v>21</v>
      </c>
      <c r="U2362" t="s">
        <v>21</v>
      </c>
      <c r="V2362" t="s">
        <v>33</v>
      </c>
      <c r="W2362" s="2" t="s">
        <v>66</v>
      </c>
      <c r="Y2362">
        <f>IF(J2362=Legend!$B$3,0,IF(J2362=Legend!$B$4,1,IF(J2362=Legend!$B$5,2,0)))</f>
        <v>0</v>
      </c>
      <c r="Z2362">
        <f t="shared" si="253"/>
        <v>1</v>
      </c>
      <c r="AA2362">
        <f t="shared" si="254"/>
        <v>1</v>
      </c>
      <c r="AB2362">
        <f t="shared" si="255"/>
        <v>1</v>
      </c>
      <c r="AC2362">
        <f>IF(N2362=Legend!$D$3,3,IF(N2362=Legend!$D$4,2,IF(N2362=Legend!$D$5,1,0)))</f>
        <v>2</v>
      </c>
      <c r="AD2362">
        <f t="shared" si="256"/>
        <v>1</v>
      </c>
      <c r="AF2362">
        <f t="shared" si="257"/>
        <v>0</v>
      </c>
      <c r="AG2362">
        <f>IF(R2362=Legend!$F$3,3,IF(R2362=Legend!$F$4,2,IF(R2362=Legend!$F$5,1,0)))</f>
        <v>2</v>
      </c>
      <c r="AH2362">
        <f>IF(S2362=Legend!$F$3,3,IF(S2362=Legend!$F$4,2,IF(S2362=Legend!$F$5,1,0)))</f>
        <v>3</v>
      </c>
      <c r="AK2362">
        <f>IF(V2362=Legend!$H$3,3,IF(V2362=Legend!$H$4,2,IF(V2362=Legend!$H$5,1,0)))</f>
        <v>1</v>
      </c>
      <c r="AM2362">
        <f t="shared" si="258"/>
        <v>12</v>
      </c>
    </row>
    <row r="2363" spans="1:39" ht="31.2" x14ac:dyDescent="0.3">
      <c r="A2363" t="s">
        <v>67</v>
      </c>
      <c r="B2363" t="s">
        <v>174</v>
      </c>
      <c r="C2363" t="s">
        <v>2152</v>
      </c>
      <c r="D2363" t="s">
        <v>2415</v>
      </c>
      <c r="E2363" t="str">
        <f t="shared" si="252"/>
        <v>SAMAD</v>
      </c>
      <c r="F2363" t="s">
        <v>67</v>
      </c>
      <c r="G2363" t="s">
        <v>21</v>
      </c>
      <c r="H2363" t="s">
        <v>21</v>
      </c>
      <c r="I2363" t="s">
        <v>22</v>
      </c>
      <c r="J2363" t="s">
        <v>23</v>
      </c>
      <c r="K2363" t="s">
        <v>24</v>
      </c>
      <c r="L2363" t="s">
        <v>25</v>
      </c>
      <c r="M2363" t="s">
        <v>25</v>
      </c>
      <c r="N2363" t="s">
        <v>28</v>
      </c>
      <c r="O2363" t="s">
        <v>21</v>
      </c>
      <c r="P2363" t="s">
        <v>21</v>
      </c>
      <c r="Q2363" t="s">
        <v>60</v>
      </c>
      <c r="R2363" t="s">
        <v>28</v>
      </c>
      <c r="S2363" t="s">
        <v>29</v>
      </c>
      <c r="T2363" t="s">
        <v>21</v>
      </c>
      <c r="U2363" t="s">
        <v>21</v>
      </c>
      <c r="V2363" t="s">
        <v>30</v>
      </c>
      <c r="W2363" s="18" t="s">
        <v>63</v>
      </c>
      <c r="Y2363">
        <f>IF(J2363=Legend!$B$3,0,IF(J2363=Legend!$B$4,1,IF(J2363=Legend!$B$5,2,0)))</f>
        <v>1</v>
      </c>
      <c r="Z2363">
        <f t="shared" si="253"/>
        <v>1</v>
      </c>
      <c r="AA2363">
        <f t="shared" si="254"/>
        <v>1</v>
      </c>
      <c r="AB2363">
        <f t="shared" si="255"/>
        <v>1</v>
      </c>
      <c r="AC2363">
        <f>IF(N2363=Legend!$D$3,3,IF(N2363=Legend!$D$4,2,IF(N2363=Legend!$D$5,1,0)))</f>
        <v>1</v>
      </c>
      <c r="AD2363">
        <f t="shared" si="256"/>
        <v>0</v>
      </c>
      <c r="AF2363">
        <f t="shared" si="257"/>
        <v>2</v>
      </c>
      <c r="AG2363">
        <f>IF(R2363=Legend!$F$3,3,IF(R2363=Legend!$F$4,2,IF(R2363=Legend!$F$5,1,0)))</f>
        <v>2</v>
      </c>
      <c r="AH2363">
        <f>IF(S2363=Legend!$F$3,3,IF(S2363=Legend!$F$4,2,IF(S2363=Legend!$F$5,1,0)))</f>
        <v>3</v>
      </c>
      <c r="AK2363">
        <f>IF(V2363=Legend!$H$3,3,IF(V2363=Legend!$H$4,2,IF(V2363=Legend!$H$5,1,0)))</f>
        <v>2</v>
      </c>
      <c r="AM2363">
        <f t="shared" si="258"/>
        <v>14</v>
      </c>
    </row>
    <row r="2364" spans="1:39" ht="140.4" x14ac:dyDescent="0.3">
      <c r="A2364" t="s">
        <v>39</v>
      </c>
      <c r="B2364" t="s">
        <v>478</v>
      </c>
      <c r="C2364" t="s">
        <v>5325</v>
      </c>
      <c r="D2364" t="s">
        <v>647</v>
      </c>
      <c r="E2364" t="str">
        <f t="shared" si="252"/>
        <v>SAMALO</v>
      </c>
      <c r="F2364" t="s">
        <v>39</v>
      </c>
      <c r="G2364" t="s">
        <v>21</v>
      </c>
      <c r="H2364" t="s">
        <v>21</v>
      </c>
      <c r="I2364" t="s">
        <v>22</v>
      </c>
      <c r="J2364" t="s">
        <v>23</v>
      </c>
      <c r="K2364" t="s">
        <v>24</v>
      </c>
      <c r="L2364" t="s">
        <v>25</v>
      </c>
      <c r="M2364" t="s">
        <v>25</v>
      </c>
      <c r="N2364" t="s">
        <v>26</v>
      </c>
      <c r="O2364" t="s">
        <v>25</v>
      </c>
      <c r="P2364" t="s">
        <v>21</v>
      </c>
      <c r="Q2364" t="s">
        <v>27</v>
      </c>
      <c r="R2364" t="s">
        <v>29</v>
      </c>
      <c r="S2364" t="s">
        <v>29</v>
      </c>
      <c r="T2364" t="s">
        <v>21</v>
      </c>
      <c r="U2364" t="s">
        <v>21</v>
      </c>
      <c r="V2364" t="s">
        <v>33</v>
      </c>
      <c r="W2364" s="2" t="s">
        <v>34</v>
      </c>
      <c r="Y2364">
        <f>IF(J2364=Legend!$B$3,0,IF(J2364=Legend!$B$4,1,IF(J2364=Legend!$B$5,2,0)))</f>
        <v>1</v>
      </c>
      <c r="Z2364">
        <f t="shared" si="253"/>
        <v>1</v>
      </c>
      <c r="AA2364">
        <f t="shared" si="254"/>
        <v>1</v>
      </c>
      <c r="AB2364">
        <f t="shared" si="255"/>
        <v>1</v>
      </c>
      <c r="AC2364">
        <f>IF(N2364=Legend!$D$3,3,IF(N2364=Legend!$D$4,2,IF(N2364=Legend!$D$5,1,0)))</f>
        <v>2</v>
      </c>
      <c r="AD2364">
        <f t="shared" si="256"/>
        <v>1</v>
      </c>
      <c r="AF2364">
        <f t="shared" si="257"/>
        <v>0</v>
      </c>
      <c r="AG2364">
        <f>IF(R2364=Legend!$F$3,3,IF(R2364=Legend!$F$4,2,IF(R2364=Legend!$F$5,1,0)))</f>
        <v>3</v>
      </c>
      <c r="AH2364">
        <f>IF(S2364=Legend!$F$3,3,IF(S2364=Legend!$F$4,2,IF(S2364=Legend!$F$5,1,0)))</f>
        <v>3</v>
      </c>
      <c r="AK2364">
        <f>IF(V2364=Legend!$H$3,3,IF(V2364=Legend!$H$4,2,IF(V2364=Legend!$H$5,1,0)))</f>
        <v>1</v>
      </c>
      <c r="AM2364">
        <f t="shared" si="258"/>
        <v>14</v>
      </c>
    </row>
    <row r="2365" spans="1:39" ht="140.4" x14ac:dyDescent="0.3">
      <c r="A2365" t="s">
        <v>70</v>
      </c>
      <c r="B2365" t="s">
        <v>174</v>
      </c>
      <c r="C2365" t="s">
        <v>886</v>
      </c>
      <c r="D2365" t="s">
        <v>4260</v>
      </c>
      <c r="E2365" t="str">
        <f t="shared" si="252"/>
        <v>SAMI</v>
      </c>
      <c r="F2365" t="s">
        <v>70</v>
      </c>
      <c r="G2365" t="s">
        <v>21</v>
      </c>
      <c r="H2365" t="s">
        <v>21</v>
      </c>
      <c r="I2365" t="s">
        <v>50</v>
      </c>
      <c r="J2365" t="s">
        <v>23</v>
      </c>
      <c r="K2365" t="s">
        <v>24</v>
      </c>
      <c r="L2365" t="s">
        <v>25</v>
      </c>
      <c r="M2365" t="s">
        <v>25</v>
      </c>
      <c r="N2365" t="s">
        <v>26</v>
      </c>
      <c r="O2365" t="s">
        <v>25</v>
      </c>
      <c r="P2365" t="s">
        <v>21</v>
      </c>
      <c r="Q2365" t="s">
        <v>27</v>
      </c>
      <c r="R2365" t="s">
        <v>28</v>
      </c>
      <c r="S2365" t="s">
        <v>29</v>
      </c>
      <c r="T2365" t="s">
        <v>21</v>
      </c>
      <c r="U2365" t="s">
        <v>21</v>
      </c>
      <c r="V2365" t="s">
        <v>33</v>
      </c>
      <c r="W2365" s="2" t="s">
        <v>34</v>
      </c>
      <c r="Y2365">
        <f>IF(J2365=Legend!$B$3,0,IF(J2365=Legend!$B$4,1,IF(J2365=Legend!$B$5,2,0)))</f>
        <v>1</v>
      </c>
      <c r="Z2365">
        <f t="shared" si="253"/>
        <v>1</v>
      </c>
      <c r="AA2365">
        <f t="shared" si="254"/>
        <v>1</v>
      </c>
      <c r="AB2365">
        <f t="shared" si="255"/>
        <v>1</v>
      </c>
      <c r="AC2365">
        <f>IF(N2365=Legend!$D$3,3,IF(N2365=Legend!$D$4,2,IF(N2365=Legend!$D$5,1,0)))</f>
        <v>2</v>
      </c>
      <c r="AD2365">
        <f t="shared" si="256"/>
        <v>1</v>
      </c>
      <c r="AF2365">
        <f t="shared" si="257"/>
        <v>0</v>
      </c>
      <c r="AG2365">
        <f>IF(R2365=Legend!$F$3,3,IF(R2365=Legend!$F$4,2,IF(R2365=Legend!$F$5,1,0)))</f>
        <v>2</v>
      </c>
      <c r="AH2365">
        <f>IF(S2365=Legend!$F$3,3,IF(S2365=Legend!$F$4,2,IF(S2365=Legend!$F$5,1,0)))</f>
        <v>3</v>
      </c>
      <c r="AK2365">
        <f>IF(V2365=Legend!$H$3,3,IF(V2365=Legend!$H$4,2,IF(V2365=Legend!$H$5,1,0)))</f>
        <v>1</v>
      </c>
      <c r="AM2365">
        <f t="shared" si="258"/>
        <v>13</v>
      </c>
    </row>
    <row r="2366" spans="1:39" ht="156" x14ac:dyDescent="0.3">
      <c r="A2366" t="s">
        <v>39</v>
      </c>
      <c r="B2366" t="s">
        <v>162</v>
      </c>
      <c r="C2366" t="s">
        <v>656</v>
      </c>
      <c r="D2366" t="s">
        <v>657</v>
      </c>
      <c r="E2366" t="str">
        <f t="shared" si="252"/>
        <v>SAMIRUKUN KUTAWINANGUN</v>
      </c>
      <c r="F2366" t="s">
        <v>39</v>
      </c>
      <c r="G2366" t="s">
        <v>21</v>
      </c>
      <c r="H2366" t="s">
        <v>21</v>
      </c>
      <c r="I2366" t="s">
        <v>22</v>
      </c>
      <c r="J2366" t="s">
        <v>23</v>
      </c>
      <c r="K2366" t="s">
        <v>24</v>
      </c>
      <c r="L2366" t="s">
        <v>25</v>
      </c>
      <c r="M2366" t="s">
        <v>25</v>
      </c>
      <c r="N2366" t="s">
        <v>28</v>
      </c>
      <c r="O2366" t="s">
        <v>25</v>
      </c>
      <c r="P2366" t="s">
        <v>25</v>
      </c>
      <c r="Q2366" t="s">
        <v>60</v>
      </c>
      <c r="R2366" t="s">
        <v>28</v>
      </c>
      <c r="S2366" t="s">
        <v>28</v>
      </c>
      <c r="T2366" t="s">
        <v>21</v>
      </c>
      <c r="U2366" t="s">
        <v>21</v>
      </c>
      <c r="V2366" t="s">
        <v>30</v>
      </c>
      <c r="W2366" s="2" t="s">
        <v>31</v>
      </c>
      <c r="Y2366">
        <f>IF(J2366=Legend!$B$3,0,IF(J2366=Legend!$B$4,1,IF(J2366=Legend!$B$5,2,0)))</f>
        <v>1</v>
      </c>
      <c r="Z2366">
        <f t="shared" si="253"/>
        <v>1</v>
      </c>
      <c r="AA2366">
        <f t="shared" si="254"/>
        <v>1</v>
      </c>
      <c r="AB2366">
        <f t="shared" si="255"/>
        <v>1</v>
      </c>
      <c r="AC2366">
        <f>IF(N2366=Legend!$D$3,3,IF(N2366=Legend!$D$4,2,IF(N2366=Legend!$D$5,1,0)))</f>
        <v>1</v>
      </c>
      <c r="AD2366">
        <f t="shared" si="256"/>
        <v>1</v>
      </c>
      <c r="AF2366">
        <f t="shared" si="257"/>
        <v>2</v>
      </c>
      <c r="AG2366">
        <f>IF(R2366=Legend!$F$3,3,IF(R2366=Legend!$F$4,2,IF(R2366=Legend!$F$5,1,0)))</f>
        <v>2</v>
      </c>
      <c r="AH2366">
        <f>IF(S2366=Legend!$F$3,3,IF(S2366=Legend!$F$4,2,IF(S2366=Legend!$F$5,1,0)))</f>
        <v>2</v>
      </c>
      <c r="AK2366">
        <f>IF(V2366=Legend!$H$3,3,IF(V2366=Legend!$H$4,2,IF(V2366=Legend!$H$5,1,0)))</f>
        <v>2</v>
      </c>
      <c r="AM2366">
        <f t="shared" si="258"/>
        <v>14</v>
      </c>
    </row>
    <row r="2367" spans="1:39" ht="31.2" x14ac:dyDescent="0.3">
      <c r="A2367" t="s">
        <v>19</v>
      </c>
      <c r="B2367" t="s">
        <v>174</v>
      </c>
      <c r="C2367" t="s">
        <v>177</v>
      </c>
      <c r="D2367" t="s">
        <v>229</v>
      </c>
      <c r="E2367" t="str">
        <f t="shared" si="252"/>
        <v>SAMPURNA MART</v>
      </c>
      <c r="F2367" t="s">
        <v>19</v>
      </c>
      <c r="G2367" t="s">
        <v>21</v>
      </c>
      <c r="H2367" t="s">
        <v>21</v>
      </c>
      <c r="I2367" t="s">
        <v>50</v>
      </c>
      <c r="J2367" t="s">
        <v>35</v>
      </c>
      <c r="K2367" t="s">
        <v>47</v>
      </c>
      <c r="L2367" t="s">
        <v>21</v>
      </c>
      <c r="M2367" t="s">
        <v>25</v>
      </c>
      <c r="N2367" t="s">
        <v>28</v>
      </c>
      <c r="O2367" t="s">
        <v>21</v>
      </c>
      <c r="P2367" t="s">
        <v>21</v>
      </c>
      <c r="Q2367" t="s">
        <v>27</v>
      </c>
      <c r="R2367" t="s">
        <v>45</v>
      </c>
      <c r="S2367" t="s">
        <v>45</v>
      </c>
      <c r="T2367" t="s">
        <v>21</v>
      </c>
      <c r="U2367" t="s">
        <v>21</v>
      </c>
      <c r="V2367" t="s">
        <v>42</v>
      </c>
      <c r="W2367" s="18" t="s">
        <v>63</v>
      </c>
      <c r="Y2367">
        <f>IF(J2367=Legend!$B$3,0,IF(J2367=Legend!$B$4,1,IF(J2367=Legend!$B$5,2,0)))</f>
        <v>0</v>
      </c>
      <c r="Z2367">
        <f t="shared" si="253"/>
        <v>0</v>
      </c>
      <c r="AA2367">
        <f t="shared" si="254"/>
        <v>0</v>
      </c>
      <c r="AB2367">
        <f t="shared" si="255"/>
        <v>1</v>
      </c>
      <c r="AC2367">
        <f>IF(N2367=Legend!$D$3,3,IF(N2367=Legend!$D$4,2,IF(N2367=Legend!$D$5,1,0)))</f>
        <v>1</v>
      </c>
      <c r="AD2367">
        <f t="shared" si="256"/>
        <v>0</v>
      </c>
      <c r="AF2367">
        <f t="shared" si="257"/>
        <v>0</v>
      </c>
      <c r="AG2367">
        <f>IF(R2367=Legend!$F$3,3,IF(R2367=Legend!$F$4,2,IF(R2367=Legend!$F$5,1,0)))</f>
        <v>1</v>
      </c>
      <c r="AH2367">
        <f>IF(S2367=Legend!$F$3,3,IF(S2367=Legend!$F$4,2,IF(S2367=Legend!$F$5,1,0)))</f>
        <v>1</v>
      </c>
      <c r="AK2367">
        <f>IF(V2367=Legend!$H$3,3,IF(V2367=Legend!$H$4,2,IF(V2367=Legend!$H$5,1,0)))</f>
        <v>0</v>
      </c>
      <c r="AM2367">
        <f t="shared" si="258"/>
        <v>4</v>
      </c>
    </row>
    <row r="2368" spans="1:39" ht="109.2" x14ac:dyDescent="0.3">
      <c r="A2368" t="s">
        <v>67</v>
      </c>
      <c r="B2368" t="s">
        <v>284</v>
      </c>
      <c r="C2368" t="s">
        <v>2515</v>
      </c>
      <c r="D2368" t="s">
        <v>2519</v>
      </c>
      <c r="E2368" t="str">
        <f t="shared" si="252"/>
        <v>SAMSI (KIOS LUTFY)</v>
      </c>
      <c r="F2368" t="s">
        <v>67</v>
      </c>
      <c r="G2368" t="s">
        <v>21</v>
      </c>
      <c r="H2368" t="s">
        <v>21</v>
      </c>
      <c r="I2368" t="s">
        <v>54</v>
      </c>
      <c r="J2368" t="s">
        <v>35</v>
      </c>
      <c r="K2368" t="s">
        <v>24</v>
      </c>
      <c r="L2368" t="s">
        <v>21</v>
      </c>
      <c r="M2368" t="s">
        <v>25</v>
      </c>
      <c r="N2368" t="s">
        <v>26</v>
      </c>
      <c r="O2368" t="s">
        <v>21</v>
      </c>
      <c r="P2368" t="s">
        <v>21</v>
      </c>
      <c r="Q2368" t="s">
        <v>60</v>
      </c>
      <c r="R2368" t="s">
        <v>45</v>
      </c>
      <c r="S2368" t="s">
        <v>45</v>
      </c>
      <c r="T2368" t="s">
        <v>21</v>
      </c>
      <c r="U2368" t="s">
        <v>21</v>
      </c>
      <c r="V2368" t="s">
        <v>33</v>
      </c>
      <c r="W2368" s="2" t="s">
        <v>91</v>
      </c>
      <c r="Y2368">
        <f>IF(J2368=Legend!$B$3,0,IF(J2368=Legend!$B$4,1,IF(J2368=Legend!$B$5,2,0)))</f>
        <v>0</v>
      </c>
      <c r="Z2368">
        <f t="shared" si="253"/>
        <v>1</v>
      </c>
      <c r="AA2368">
        <f t="shared" si="254"/>
        <v>0</v>
      </c>
      <c r="AB2368">
        <f t="shared" si="255"/>
        <v>1</v>
      </c>
      <c r="AC2368">
        <f>IF(N2368=Legend!$D$3,3,IF(N2368=Legend!$D$4,2,IF(N2368=Legend!$D$5,1,0)))</f>
        <v>2</v>
      </c>
      <c r="AD2368">
        <f t="shared" si="256"/>
        <v>0</v>
      </c>
      <c r="AF2368">
        <f t="shared" si="257"/>
        <v>2</v>
      </c>
      <c r="AG2368">
        <f>IF(R2368=Legend!$F$3,3,IF(R2368=Legend!$F$4,2,IF(R2368=Legend!$F$5,1,0)))</f>
        <v>1</v>
      </c>
      <c r="AH2368">
        <f>IF(S2368=Legend!$F$3,3,IF(S2368=Legend!$F$4,2,IF(S2368=Legend!$F$5,1,0)))</f>
        <v>1</v>
      </c>
      <c r="AK2368">
        <f>IF(V2368=Legend!$H$3,3,IF(V2368=Legend!$H$4,2,IF(V2368=Legend!$H$5,1,0)))</f>
        <v>1</v>
      </c>
      <c r="AM2368">
        <f t="shared" si="258"/>
        <v>9</v>
      </c>
    </row>
    <row r="2369" spans="1:39" ht="31.2" x14ac:dyDescent="0.3">
      <c r="A2369" t="s">
        <v>40</v>
      </c>
      <c r="B2369" t="s">
        <v>637</v>
      </c>
      <c r="C2369" t="s">
        <v>638</v>
      </c>
      <c r="D2369" t="s">
        <v>3301</v>
      </c>
      <c r="E2369" t="str">
        <f t="shared" si="252"/>
        <v>SAMSUDIN</v>
      </c>
      <c r="F2369" t="s">
        <v>43</v>
      </c>
      <c r="G2369" t="s">
        <v>21</v>
      </c>
      <c r="H2369" t="s">
        <v>21</v>
      </c>
      <c r="I2369" t="s">
        <v>22</v>
      </c>
      <c r="J2369" t="s">
        <v>35</v>
      </c>
      <c r="K2369" t="s">
        <v>47</v>
      </c>
      <c r="L2369" t="s">
        <v>21</v>
      </c>
      <c r="M2369" t="s">
        <v>25</v>
      </c>
      <c r="N2369" t="s">
        <v>47</v>
      </c>
      <c r="O2369" t="s">
        <v>21</v>
      </c>
      <c r="P2369" t="s">
        <v>21</v>
      </c>
      <c r="Q2369" t="s">
        <v>27</v>
      </c>
      <c r="R2369" t="s">
        <v>45</v>
      </c>
      <c r="S2369" t="s">
        <v>28</v>
      </c>
      <c r="T2369" t="s">
        <v>21</v>
      </c>
      <c r="U2369" t="s">
        <v>21</v>
      </c>
      <c r="V2369" t="s">
        <v>42</v>
      </c>
      <c r="W2369" s="18" t="s">
        <v>63</v>
      </c>
      <c r="Y2369">
        <f>IF(J2369=Legend!$B$3,0,IF(J2369=Legend!$B$4,1,IF(J2369=Legend!$B$5,2,0)))</f>
        <v>0</v>
      </c>
      <c r="Z2369">
        <f t="shared" si="253"/>
        <v>0</v>
      </c>
      <c r="AA2369">
        <f t="shared" si="254"/>
        <v>0</v>
      </c>
      <c r="AB2369">
        <f t="shared" si="255"/>
        <v>1</v>
      </c>
      <c r="AC2369">
        <f>IF(N2369=Legend!$D$3,3,IF(N2369=Legend!$D$4,2,IF(N2369=Legend!$D$5,1,0)))</f>
        <v>0</v>
      </c>
      <c r="AD2369">
        <f t="shared" si="256"/>
        <v>0</v>
      </c>
      <c r="AF2369">
        <f t="shared" si="257"/>
        <v>0</v>
      </c>
      <c r="AG2369">
        <f>IF(R2369=Legend!$F$3,3,IF(R2369=Legend!$F$4,2,IF(R2369=Legend!$F$5,1,0)))</f>
        <v>1</v>
      </c>
      <c r="AH2369">
        <f>IF(S2369=Legend!$F$3,3,IF(S2369=Legend!$F$4,2,IF(S2369=Legend!$F$5,1,0)))</f>
        <v>2</v>
      </c>
      <c r="AK2369">
        <f>IF(V2369=Legend!$H$3,3,IF(V2369=Legend!$H$4,2,IF(V2369=Legend!$H$5,1,0)))</f>
        <v>0</v>
      </c>
      <c r="AM2369">
        <f t="shared" si="258"/>
        <v>4</v>
      </c>
    </row>
    <row r="2370" spans="1:39" ht="140.4" x14ac:dyDescent="0.3">
      <c r="A2370" t="s">
        <v>74</v>
      </c>
      <c r="B2370" t="s">
        <v>174</v>
      </c>
      <c r="C2370" t="s">
        <v>2721</v>
      </c>
      <c r="D2370" t="s">
        <v>4080</v>
      </c>
      <c r="E2370" t="str">
        <f t="shared" si="252"/>
        <v>SANCIKA</v>
      </c>
      <c r="F2370" t="s">
        <v>74</v>
      </c>
      <c r="G2370" t="s">
        <v>21</v>
      </c>
      <c r="H2370" t="s">
        <v>21</v>
      </c>
      <c r="I2370" t="s">
        <v>54</v>
      </c>
      <c r="J2370" t="s">
        <v>23</v>
      </c>
      <c r="K2370" t="s">
        <v>24</v>
      </c>
      <c r="L2370" t="s">
        <v>25</v>
      </c>
      <c r="M2370" t="s">
        <v>25</v>
      </c>
      <c r="N2370" t="s">
        <v>38</v>
      </c>
      <c r="O2370" t="s">
        <v>25</v>
      </c>
      <c r="P2370" t="s">
        <v>21</v>
      </c>
      <c r="Q2370" t="s">
        <v>27</v>
      </c>
      <c r="R2370" t="s">
        <v>45</v>
      </c>
      <c r="S2370" t="s">
        <v>29</v>
      </c>
      <c r="T2370" t="s">
        <v>21</v>
      </c>
      <c r="U2370" t="s">
        <v>21</v>
      </c>
      <c r="V2370" t="s">
        <v>33</v>
      </c>
      <c r="W2370" s="2" t="s">
        <v>34</v>
      </c>
      <c r="Y2370">
        <f>IF(J2370=Legend!$B$3,0,IF(J2370=Legend!$B$4,1,IF(J2370=Legend!$B$5,2,0)))</f>
        <v>1</v>
      </c>
      <c r="Z2370">
        <f t="shared" si="253"/>
        <v>1</v>
      </c>
      <c r="AA2370">
        <f t="shared" si="254"/>
        <v>1</v>
      </c>
      <c r="AB2370">
        <f t="shared" si="255"/>
        <v>1</v>
      </c>
      <c r="AC2370">
        <f>IF(N2370=Legend!$D$3,3,IF(N2370=Legend!$D$4,2,IF(N2370=Legend!$D$5,1,0)))</f>
        <v>3</v>
      </c>
      <c r="AD2370">
        <f t="shared" si="256"/>
        <v>1</v>
      </c>
      <c r="AF2370">
        <f t="shared" si="257"/>
        <v>0</v>
      </c>
      <c r="AG2370">
        <f>IF(R2370=Legend!$F$3,3,IF(R2370=Legend!$F$4,2,IF(R2370=Legend!$F$5,1,0)))</f>
        <v>1</v>
      </c>
      <c r="AH2370">
        <f>IF(S2370=Legend!$F$3,3,IF(S2370=Legend!$F$4,2,IF(S2370=Legend!$F$5,1,0)))</f>
        <v>3</v>
      </c>
      <c r="AK2370">
        <f>IF(V2370=Legend!$H$3,3,IF(V2370=Legend!$H$4,2,IF(V2370=Legend!$H$5,1,0)))</f>
        <v>1</v>
      </c>
      <c r="AM2370">
        <f t="shared" si="258"/>
        <v>13</v>
      </c>
    </row>
    <row r="2371" spans="1:39" ht="156" x14ac:dyDescent="0.3">
      <c r="A2371" t="s">
        <v>73</v>
      </c>
      <c r="B2371" t="s">
        <v>311</v>
      </c>
      <c r="C2371" t="s">
        <v>312</v>
      </c>
      <c r="D2371" t="s">
        <v>325</v>
      </c>
      <c r="E2371" t="str">
        <f t="shared" si="252"/>
        <v>SANDI / KOBISONTA</v>
      </c>
      <c r="F2371" t="s">
        <v>73</v>
      </c>
      <c r="G2371" t="s">
        <v>21</v>
      </c>
      <c r="H2371" t="s">
        <v>21</v>
      </c>
      <c r="I2371" t="s">
        <v>50</v>
      </c>
      <c r="J2371" t="s">
        <v>23</v>
      </c>
      <c r="K2371" t="s">
        <v>24</v>
      </c>
      <c r="L2371" t="s">
        <v>25</v>
      </c>
      <c r="M2371" t="s">
        <v>25</v>
      </c>
      <c r="N2371" t="s">
        <v>28</v>
      </c>
      <c r="O2371" t="s">
        <v>25</v>
      </c>
      <c r="P2371" t="s">
        <v>21</v>
      </c>
      <c r="Q2371" t="s">
        <v>60</v>
      </c>
      <c r="R2371" t="s">
        <v>45</v>
      </c>
      <c r="S2371" t="s">
        <v>29</v>
      </c>
      <c r="T2371" t="s">
        <v>21</v>
      </c>
      <c r="U2371" t="s">
        <v>21</v>
      </c>
      <c r="V2371" t="s">
        <v>30</v>
      </c>
      <c r="W2371" s="2" t="s">
        <v>31</v>
      </c>
      <c r="Y2371">
        <f>IF(J2371=Legend!$B$3,0,IF(J2371=Legend!$B$4,1,IF(J2371=Legend!$B$5,2,0)))</f>
        <v>1</v>
      </c>
      <c r="Z2371">
        <f t="shared" si="253"/>
        <v>1</v>
      </c>
      <c r="AA2371">
        <f t="shared" si="254"/>
        <v>1</v>
      </c>
      <c r="AB2371">
        <f t="shared" si="255"/>
        <v>1</v>
      </c>
      <c r="AC2371">
        <f>IF(N2371=Legend!$D$3,3,IF(N2371=Legend!$D$4,2,IF(N2371=Legend!$D$5,1,0)))</f>
        <v>1</v>
      </c>
      <c r="AD2371">
        <f t="shared" si="256"/>
        <v>1</v>
      </c>
      <c r="AF2371">
        <f t="shared" si="257"/>
        <v>2</v>
      </c>
      <c r="AG2371">
        <f>IF(R2371=Legend!$F$3,3,IF(R2371=Legend!$F$4,2,IF(R2371=Legend!$F$5,1,0)))</f>
        <v>1</v>
      </c>
      <c r="AH2371">
        <f>IF(S2371=Legend!$F$3,3,IF(S2371=Legend!$F$4,2,IF(S2371=Legend!$F$5,1,0)))</f>
        <v>3</v>
      </c>
      <c r="AK2371">
        <f>IF(V2371=Legend!$H$3,3,IF(V2371=Legend!$H$4,2,IF(V2371=Legend!$H$5,1,0)))</f>
        <v>2</v>
      </c>
      <c r="AM2371">
        <f t="shared" si="258"/>
        <v>14</v>
      </c>
    </row>
    <row r="2372" spans="1:39" ht="93.6" x14ac:dyDescent="0.3">
      <c r="A2372" t="s">
        <v>82</v>
      </c>
      <c r="B2372" t="s">
        <v>2938</v>
      </c>
      <c r="C2372" t="s">
        <v>4579</v>
      </c>
      <c r="D2372" t="s">
        <v>4582</v>
      </c>
      <c r="E2372" t="str">
        <f t="shared" si="252"/>
        <v>SANDILA</v>
      </c>
      <c r="F2372" t="s">
        <v>82</v>
      </c>
      <c r="G2372" t="s">
        <v>21</v>
      </c>
      <c r="H2372" t="s">
        <v>21</v>
      </c>
      <c r="I2372" t="s">
        <v>54</v>
      </c>
      <c r="J2372" t="s">
        <v>35</v>
      </c>
      <c r="K2372" t="s">
        <v>24</v>
      </c>
      <c r="L2372" t="s">
        <v>25</v>
      </c>
      <c r="M2372" t="s">
        <v>25</v>
      </c>
      <c r="N2372" t="s">
        <v>28</v>
      </c>
      <c r="O2372" t="s">
        <v>21</v>
      </c>
      <c r="P2372" t="s">
        <v>21</v>
      </c>
      <c r="Q2372" t="s">
        <v>27</v>
      </c>
      <c r="R2372" t="s">
        <v>45</v>
      </c>
      <c r="S2372" t="s">
        <v>28</v>
      </c>
      <c r="T2372" t="s">
        <v>21</v>
      </c>
      <c r="U2372" t="s">
        <v>21</v>
      </c>
      <c r="V2372" t="s">
        <v>33</v>
      </c>
      <c r="W2372" s="2" t="s">
        <v>51</v>
      </c>
      <c r="Y2372">
        <f>IF(J2372=Legend!$B$3,0,IF(J2372=Legend!$B$4,1,IF(J2372=Legend!$B$5,2,0)))</f>
        <v>0</v>
      </c>
      <c r="Z2372">
        <f t="shared" si="253"/>
        <v>1</v>
      </c>
      <c r="AA2372">
        <f t="shared" si="254"/>
        <v>1</v>
      </c>
      <c r="AB2372">
        <f t="shared" si="255"/>
        <v>1</v>
      </c>
      <c r="AC2372">
        <f>IF(N2372=Legend!$D$3,3,IF(N2372=Legend!$D$4,2,IF(N2372=Legend!$D$5,1,0)))</f>
        <v>1</v>
      </c>
      <c r="AD2372">
        <f t="shared" si="256"/>
        <v>0</v>
      </c>
      <c r="AF2372">
        <f t="shared" si="257"/>
        <v>0</v>
      </c>
      <c r="AG2372">
        <f>IF(R2372=Legend!$F$3,3,IF(R2372=Legend!$F$4,2,IF(R2372=Legend!$F$5,1,0)))</f>
        <v>1</v>
      </c>
      <c r="AH2372">
        <f>IF(S2372=Legend!$F$3,3,IF(S2372=Legend!$F$4,2,IF(S2372=Legend!$F$5,1,0)))</f>
        <v>2</v>
      </c>
      <c r="AK2372">
        <f>IF(V2372=Legend!$H$3,3,IF(V2372=Legend!$H$4,2,IF(V2372=Legend!$H$5,1,0)))</f>
        <v>1</v>
      </c>
      <c r="AM2372">
        <f t="shared" si="258"/>
        <v>8</v>
      </c>
    </row>
    <row r="2373" spans="1:39" ht="156" x14ac:dyDescent="0.3">
      <c r="A2373" t="s">
        <v>39</v>
      </c>
      <c r="B2373" t="s">
        <v>162</v>
      </c>
      <c r="C2373" t="s">
        <v>656</v>
      </c>
      <c r="D2373" t="s">
        <v>670</v>
      </c>
      <c r="E2373" t="str">
        <f t="shared" ref="E2373:E2436" si="259">TRIM(D2373)</f>
        <v>SANG BARU. PURING</v>
      </c>
      <c r="F2373" t="s">
        <v>39</v>
      </c>
      <c r="G2373" t="s">
        <v>21</v>
      </c>
      <c r="H2373" t="s">
        <v>21</v>
      </c>
      <c r="I2373" t="s">
        <v>22</v>
      </c>
      <c r="J2373" t="s">
        <v>23</v>
      </c>
      <c r="K2373" t="s">
        <v>24</v>
      </c>
      <c r="L2373" t="s">
        <v>25</v>
      </c>
      <c r="M2373" t="s">
        <v>25</v>
      </c>
      <c r="N2373" t="s">
        <v>26</v>
      </c>
      <c r="O2373" t="s">
        <v>25</v>
      </c>
      <c r="P2373" t="s">
        <v>21</v>
      </c>
      <c r="Q2373" t="s">
        <v>27</v>
      </c>
      <c r="R2373" t="s">
        <v>28</v>
      </c>
      <c r="S2373" t="s">
        <v>28</v>
      </c>
      <c r="T2373" t="s">
        <v>21</v>
      </c>
      <c r="U2373" t="s">
        <v>21</v>
      </c>
      <c r="V2373" t="s">
        <v>30</v>
      </c>
      <c r="W2373" s="2" t="s">
        <v>31</v>
      </c>
      <c r="Y2373">
        <f>IF(J2373=Legend!$B$3,0,IF(J2373=Legend!$B$4,1,IF(J2373=Legend!$B$5,2,0)))</f>
        <v>1</v>
      </c>
      <c r="Z2373">
        <f t="shared" ref="Z2373:Z2436" si="260">IF(K2373="Ada",1,0)</f>
        <v>1</v>
      </c>
      <c r="AA2373">
        <f t="shared" ref="AA2373:AA2436" si="261">IF(L2373="Ya",1,0)</f>
        <v>1</v>
      </c>
      <c r="AB2373">
        <f t="shared" ref="AB2373:AB2436" si="262">IF(M2373="Ya",1,0)</f>
        <v>1</v>
      </c>
      <c r="AC2373">
        <f>IF(N2373=Legend!$D$3,3,IF(N2373=Legend!$D$4,2,IF(N2373=Legend!$D$5,1,0)))</f>
        <v>2</v>
      </c>
      <c r="AD2373">
        <f t="shared" ref="AD2373:AD2436" si="263">IF(O2373="Ya",1,0)</f>
        <v>1</v>
      </c>
      <c r="AF2373">
        <f t="shared" ref="AF2373:AF2436" si="264">IF(Q2373="Tidak ber-mitra",0,2)</f>
        <v>0</v>
      </c>
      <c r="AG2373">
        <f>IF(R2373=Legend!$F$3,3,IF(R2373=Legend!$F$4,2,IF(R2373=Legend!$F$5,1,0)))</f>
        <v>2</v>
      </c>
      <c r="AH2373">
        <f>IF(S2373=Legend!$F$3,3,IF(S2373=Legend!$F$4,2,IF(S2373=Legend!$F$5,1,0)))</f>
        <v>2</v>
      </c>
      <c r="AK2373">
        <f>IF(V2373=Legend!$H$3,3,IF(V2373=Legend!$H$4,2,IF(V2373=Legend!$H$5,1,0)))</f>
        <v>2</v>
      </c>
      <c r="AM2373">
        <f t="shared" ref="AM2373:AM2436" si="265">SUM(Y2373:AL2373)</f>
        <v>13</v>
      </c>
    </row>
    <row r="2374" spans="1:39" ht="109.2" x14ac:dyDescent="0.3">
      <c r="A2374" t="s">
        <v>74</v>
      </c>
      <c r="B2374" t="s">
        <v>174</v>
      </c>
      <c r="C2374" t="s">
        <v>195</v>
      </c>
      <c r="D2374" t="s">
        <v>4058</v>
      </c>
      <c r="E2374" t="str">
        <f t="shared" si="259"/>
        <v>SANIA</v>
      </c>
      <c r="F2374" t="s">
        <v>74</v>
      </c>
      <c r="G2374" t="s">
        <v>21</v>
      </c>
      <c r="H2374" t="s">
        <v>21</v>
      </c>
      <c r="I2374" t="s">
        <v>50</v>
      </c>
      <c r="J2374" t="s">
        <v>35</v>
      </c>
      <c r="K2374" t="s">
        <v>47</v>
      </c>
      <c r="L2374" t="s">
        <v>21</v>
      </c>
      <c r="M2374" t="s">
        <v>25</v>
      </c>
      <c r="N2374" t="s">
        <v>47</v>
      </c>
      <c r="O2374" t="s">
        <v>21</v>
      </c>
      <c r="P2374" t="s">
        <v>21</v>
      </c>
      <c r="Q2374" t="s">
        <v>27</v>
      </c>
      <c r="R2374" t="s">
        <v>47</v>
      </c>
      <c r="S2374" t="s">
        <v>47</v>
      </c>
      <c r="T2374" t="s">
        <v>21</v>
      </c>
      <c r="U2374" t="s">
        <v>21</v>
      </c>
      <c r="V2374" t="s">
        <v>33</v>
      </c>
      <c r="W2374" s="2" t="s">
        <v>46</v>
      </c>
      <c r="Y2374">
        <f>IF(J2374=Legend!$B$3,0,IF(J2374=Legend!$B$4,1,IF(J2374=Legend!$B$5,2,0)))</f>
        <v>0</v>
      </c>
      <c r="Z2374">
        <f t="shared" si="260"/>
        <v>0</v>
      </c>
      <c r="AA2374">
        <f t="shared" si="261"/>
        <v>0</v>
      </c>
      <c r="AB2374">
        <f t="shared" si="262"/>
        <v>1</v>
      </c>
      <c r="AC2374">
        <f>IF(N2374=Legend!$D$3,3,IF(N2374=Legend!$D$4,2,IF(N2374=Legend!$D$5,1,0)))</f>
        <v>0</v>
      </c>
      <c r="AD2374">
        <f t="shared" si="263"/>
        <v>0</v>
      </c>
      <c r="AF2374">
        <f t="shared" si="264"/>
        <v>0</v>
      </c>
      <c r="AG2374">
        <f>IF(R2374=Legend!$F$3,3,IF(R2374=Legend!$F$4,2,IF(R2374=Legend!$F$5,1,0)))</f>
        <v>0</v>
      </c>
      <c r="AH2374">
        <f>IF(S2374=Legend!$F$3,3,IF(S2374=Legend!$F$4,2,IF(S2374=Legend!$F$5,1,0)))</f>
        <v>0</v>
      </c>
      <c r="AK2374">
        <f>IF(V2374=Legend!$H$3,3,IF(V2374=Legend!$H$4,2,IF(V2374=Legend!$H$5,1,0)))</f>
        <v>1</v>
      </c>
      <c r="AM2374">
        <f t="shared" si="265"/>
        <v>2</v>
      </c>
    </row>
    <row r="2375" spans="1:39" ht="109.2" x14ac:dyDescent="0.3">
      <c r="A2375" t="s">
        <v>85</v>
      </c>
      <c r="B2375" t="s">
        <v>475</v>
      </c>
      <c r="C2375" t="s">
        <v>4505</v>
      </c>
      <c r="D2375" t="s">
        <v>4511</v>
      </c>
      <c r="E2375" t="str">
        <f t="shared" si="259"/>
        <v>SANIA, MM</v>
      </c>
      <c r="F2375" t="s">
        <v>147</v>
      </c>
      <c r="G2375" t="s">
        <v>21</v>
      </c>
      <c r="H2375" t="s">
        <v>21</v>
      </c>
      <c r="I2375" t="s">
        <v>22</v>
      </c>
      <c r="J2375" t="s">
        <v>35</v>
      </c>
      <c r="K2375" t="s">
        <v>24</v>
      </c>
      <c r="L2375" t="s">
        <v>25</v>
      </c>
      <c r="M2375" t="s">
        <v>25</v>
      </c>
      <c r="N2375" t="s">
        <v>28</v>
      </c>
      <c r="O2375" t="s">
        <v>25</v>
      </c>
      <c r="P2375" t="s">
        <v>21</v>
      </c>
      <c r="Q2375" t="s">
        <v>27</v>
      </c>
      <c r="R2375" t="s">
        <v>45</v>
      </c>
      <c r="S2375" t="s">
        <v>28</v>
      </c>
      <c r="T2375" t="s">
        <v>21</v>
      </c>
      <c r="U2375" t="s">
        <v>21</v>
      </c>
      <c r="V2375" t="s">
        <v>30</v>
      </c>
      <c r="W2375" s="2" t="s">
        <v>46</v>
      </c>
      <c r="Y2375">
        <f>IF(J2375=Legend!$B$3,0,IF(J2375=Legend!$B$4,1,IF(J2375=Legend!$B$5,2,0)))</f>
        <v>0</v>
      </c>
      <c r="Z2375">
        <f t="shared" si="260"/>
        <v>1</v>
      </c>
      <c r="AA2375">
        <f t="shared" si="261"/>
        <v>1</v>
      </c>
      <c r="AB2375">
        <f t="shared" si="262"/>
        <v>1</v>
      </c>
      <c r="AC2375">
        <f>IF(N2375=Legend!$D$3,3,IF(N2375=Legend!$D$4,2,IF(N2375=Legend!$D$5,1,0)))</f>
        <v>1</v>
      </c>
      <c r="AD2375">
        <f t="shared" si="263"/>
        <v>1</v>
      </c>
      <c r="AF2375">
        <f t="shared" si="264"/>
        <v>0</v>
      </c>
      <c r="AG2375">
        <f>IF(R2375=Legend!$F$3,3,IF(R2375=Legend!$F$4,2,IF(R2375=Legend!$F$5,1,0)))</f>
        <v>1</v>
      </c>
      <c r="AH2375">
        <f>IF(S2375=Legend!$F$3,3,IF(S2375=Legend!$F$4,2,IF(S2375=Legend!$F$5,1,0)))</f>
        <v>2</v>
      </c>
      <c r="AK2375">
        <f>IF(V2375=Legend!$H$3,3,IF(V2375=Legend!$H$4,2,IF(V2375=Legend!$H$5,1,0)))</f>
        <v>2</v>
      </c>
      <c r="AM2375">
        <f t="shared" si="265"/>
        <v>10</v>
      </c>
    </row>
    <row r="2376" spans="1:39" ht="109.2" x14ac:dyDescent="0.3">
      <c r="A2376" t="s">
        <v>113</v>
      </c>
      <c r="B2376" t="s">
        <v>519</v>
      </c>
      <c r="C2376" t="s">
        <v>1341</v>
      </c>
      <c r="D2376" t="s">
        <v>1352</v>
      </c>
      <c r="E2376" t="str">
        <f t="shared" si="259"/>
        <v>SANJAYA FARMA / MEILY</v>
      </c>
      <c r="F2376" t="s">
        <v>116</v>
      </c>
      <c r="G2376" t="s">
        <v>21</v>
      </c>
      <c r="H2376" t="s">
        <v>21</v>
      </c>
      <c r="I2376" t="s">
        <v>22</v>
      </c>
      <c r="J2376" t="s">
        <v>41</v>
      </c>
      <c r="K2376" t="s">
        <v>24</v>
      </c>
      <c r="L2376" t="s">
        <v>25</v>
      </c>
      <c r="M2376" t="s">
        <v>21</v>
      </c>
      <c r="N2376" t="s">
        <v>47</v>
      </c>
      <c r="O2376" t="s">
        <v>21</v>
      </c>
      <c r="P2376" t="s">
        <v>21</v>
      </c>
      <c r="Q2376" t="s">
        <v>27</v>
      </c>
      <c r="R2376" t="s">
        <v>45</v>
      </c>
      <c r="S2376" t="s">
        <v>29</v>
      </c>
      <c r="T2376" t="s">
        <v>21</v>
      </c>
      <c r="U2376" t="s">
        <v>21</v>
      </c>
      <c r="V2376" t="s">
        <v>75</v>
      </c>
      <c r="W2376" s="2" t="s">
        <v>66</v>
      </c>
      <c r="Y2376">
        <f>IF(J2376=Legend!$B$3,0,IF(J2376=Legend!$B$4,1,IF(J2376=Legend!$B$5,2,0)))</f>
        <v>2</v>
      </c>
      <c r="Z2376">
        <f t="shared" si="260"/>
        <v>1</v>
      </c>
      <c r="AA2376">
        <f t="shared" si="261"/>
        <v>1</v>
      </c>
      <c r="AB2376">
        <f t="shared" si="262"/>
        <v>0</v>
      </c>
      <c r="AC2376">
        <f>IF(N2376=Legend!$D$3,3,IF(N2376=Legend!$D$4,2,IF(N2376=Legend!$D$5,1,0)))</f>
        <v>0</v>
      </c>
      <c r="AD2376">
        <f t="shared" si="263"/>
        <v>0</v>
      </c>
      <c r="AF2376">
        <f t="shared" si="264"/>
        <v>0</v>
      </c>
      <c r="AG2376">
        <f>IF(R2376=Legend!$F$3,3,IF(R2376=Legend!$F$4,2,IF(R2376=Legend!$F$5,1,0)))</f>
        <v>1</v>
      </c>
      <c r="AH2376">
        <f>IF(S2376=Legend!$F$3,3,IF(S2376=Legend!$F$4,2,IF(S2376=Legend!$F$5,1,0)))</f>
        <v>3</v>
      </c>
      <c r="AK2376">
        <f>IF(V2376=Legend!$H$3,3,IF(V2376=Legend!$H$4,2,IF(V2376=Legend!$H$5,1,0)))</f>
        <v>3</v>
      </c>
      <c r="AM2376">
        <f t="shared" si="265"/>
        <v>11</v>
      </c>
    </row>
    <row r="2377" spans="1:39" ht="31.2" x14ac:dyDescent="0.3">
      <c r="A2377" t="s">
        <v>59</v>
      </c>
      <c r="B2377" t="s">
        <v>3366</v>
      </c>
      <c r="C2377" t="s">
        <v>3543</v>
      </c>
      <c r="D2377" t="s">
        <v>3552</v>
      </c>
      <c r="E2377" t="str">
        <f t="shared" si="259"/>
        <v>SANJAYA FARMA, APOTEK</v>
      </c>
      <c r="F2377" t="s">
        <v>82</v>
      </c>
      <c r="G2377" t="s">
        <v>21</v>
      </c>
      <c r="H2377" t="s">
        <v>21</v>
      </c>
      <c r="I2377" t="s">
        <v>22</v>
      </c>
      <c r="J2377" t="s">
        <v>35</v>
      </c>
      <c r="K2377" t="s">
        <v>47</v>
      </c>
      <c r="L2377" t="s">
        <v>21</v>
      </c>
      <c r="M2377" t="s">
        <v>25</v>
      </c>
      <c r="N2377" t="s">
        <v>28</v>
      </c>
      <c r="O2377" t="s">
        <v>25</v>
      </c>
      <c r="P2377" t="s">
        <v>21</v>
      </c>
      <c r="Q2377" t="s">
        <v>27</v>
      </c>
      <c r="R2377" t="s">
        <v>45</v>
      </c>
      <c r="S2377" t="s">
        <v>28</v>
      </c>
      <c r="T2377" t="s">
        <v>21</v>
      </c>
      <c r="U2377" t="s">
        <v>21</v>
      </c>
      <c r="V2377" t="s">
        <v>33</v>
      </c>
      <c r="W2377" s="18" t="s">
        <v>101</v>
      </c>
      <c r="Y2377">
        <f>IF(J2377=Legend!$B$3,0,IF(J2377=Legend!$B$4,1,IF(J2377=Legend!$B$5,2,0)))</f>
        <v>0</v>
      </c>
      <c r="Z2377">
        <f t="shared" si="260"/>
        <v>0</v>
      </c>
      <c r="AA2377">
        <f t="shared" si="261"/>
        <v>0</v>
      </c>
      <c r="AB2377">
        <f t="shared" si="262"/>
        <v>1</v>
      </c>
      <c r="AC2377">
        <f>IF(N2377=Legend!$D$3,3,IF(N2377=Legend!$D$4,2,IF(N2377=Legend!$D$5,1,0)))</f>
        <v>1</v>
      </c>
      <c r="AD2377">
        <f t="shared" si="263"/>
        <v>1</v>
      </c>
      <c r="AF2377">
        <f t="shared" si="264"/>
        <v>0</v>
      </c>
      <c r="AG2377">
        <f>IF(R2377=Legend!$F$3,3,IF(R2377=Legend!$F$4,2,IF(R2377=Legend!$F$5,1,0)))</f>
        <v>1</v>
      </c>
      <c r="AH2377">
        <f>IF(S2377=Legend!$F$3,3,IF(S2377=Legend!$F$4,2,IF(S2377=Legend!$F$5,1,0)))</f>
        <v>2</v>
      </c>
      <c r="AK2377">
        <f>IF(V2377=Legend!$H$3,3,IF(V2377=Legend!$H$4,2,IF(V2377=Legend!$H$5,1,0)))</f>
        <v>1</v>
      </c>
      <c r="AM2377">
        <f t="shared" si="265"/>
        <v>7</v>
      </c>
    </row>
    <row r="2378" spans="1:39" ht="140.4" x14ac:dyDescent="0.3">
      <c r="A2378" t="s">
        <v>87</v>
      </c>
      <c r="B2378" t="s">
        <v>637</v>
      </c>
      <c r="C2378" t="s">
        <v>638</v>
      </c>
      <c r="D2378" t="s">
        <v>5255</v>
      </c>
      <c r="E2378" t="str">
        <f t="shared" si="259"/>
        <v>SANJAYA MM</v>
      </c>
      <c r="F2378" t="s">
        <v>87</v>
      </c>
      <c r="G2378" t="s">
        <v>21</v>
      </c>
      <c r="H2378" t="s">
        <v>21</v>
      </c>
      <c r="I2378" t="s">
        <v>22</v>
      </c>
      <c r="J2378" t="s">
        <v>35</v>
      </c>
      <c r="K2378" t="s">
        <v>24</v>
      </c>
      <c r="L2378" t="s">
        <v>25</v>
      </c>
      <c r="M2378" t="s">
        <v>25</v>
      </c>
      <c r="N2378" t="s">
        <v>38</v>
      </c>
      <c r="O2378" t="s">
        <v>25</v>
      </c>
      <c r="P2378" t="s">
        <v>21</v>
      </c>
      <c r="Q2378" t="s">
        <v>27</v>
      </c>
      <c r="R2378" t="s">
        <v>45</v>
      </c>
      <c r="S2378" t="s">
        <v>29</v>
      </c>
      <c r="T2378" t="s">
        <v>21</v>
      </c>
      <c r="U2378" t="s">
        <v>21</v>
      </c>
      <c r="V2378" t="s">
        <v>33</v>
      </c>
      <c r="W2378" s="2" t="s">
        <v>34</v>
      </c>
      <c r="Y2378">
        <f>IF(J2378=Legend!$B$3,0,IF(J2378=Legend!$B$4,1,IF(J2378=Legend!$B$5,2,0)))</f>
        <v>0</v>
      </c>
      <c r="Z2378">
        <f t="shared" si="260"/>
        <v>1</v>
      </c>
      <c r="AA2378">
        <f t="shared" si="261"/>
        <v>1</v>
      </c>
      <c r="AB2378">
        <f t="shared" si="262"/>
        <v>1</v>
      </c>
      <c r="AC2378">
        <f>IF(N2378=Legend!$D$3,3,IF(N2378=Legend!$D$4,2,IF(N2378=Legend!$D$5,1,0)))</f>
        <v>3</v>
      </c>
      <c r="AD2378">
        <f t="shared" si="263"/>
        <v>1</v>
      </c>
      <c r="AF2378">
        <f t="shared" si="264"/>
        <v>0</v>
      </c>
      <c r="AG2378">
        <f>IF(R2378=Legend!$F$3,3,IF(R2378=Legend!$F$4,2,IF(R2378=Legend!$F$5,1,0)))</f>
        <v>1</v>
      </c>
      <c r="AH2378">
        <f>IF(S2378=Legend!$F$3,3,IF(S2378=Legend!$F$4,2,IF(S2378=Legend!$F$5,1,0)))</f>
        <v>3</v>
      </c>
      <c r="AK2378">
        <f>IF(V2378=Legend!$H$3,3,IF(V2378=Legend!$H$4,2,IF(V2378=Legend!$H$5,1,0)))</f>
        <v>1</v>
      </c>
      <c r="AM2378">
        <f t="shared" si="265"/>
        <v>12</v>
      </c>
    </row>
    <row r="2379" spans="1:39" ht="156" x14ac:dyDescent="0.3">
      <c r="A2379" t="s">
        <v>70</v>
      </c>
      <c r="B2379" t="s">
        <v>475</v>
      </c>
      <c r="C2379" t="s">
        <v>4166</v>
      </c>
      <c r="D2379" t="s">
        <v>4174</v>
      </c>
      <c r="E2379" t="str">
        <f t="shared" si="259"/>
        <v>SANJAYA PUTRA FAJAR, CV</v>
      </c>
      <c r="F2379" t="s">
        <v>70</v>
      </c>
      <c r="G2379" t="s">
        <v>21</v>
      </c>
      <c r="H2379" t="s">
        <v>21</v>
      </c>
      <c r="I2379" t="s">
        <v>54</v>
      </c>
      <c r="J2379" t="s">
        <v>41</v>
      </c>
      <c r="K2379" t="s">
        <v>24</v>
      </c>
      <c r="L2379" t="s">
        <v>25</v>
      </c>
      <c r="M2379" t="s">
        <v>25</v>
      </c>
      <c r="N2379" t="s">
        <v>28</v>
      </c>
      <c r="O2379" t="s">
        <v>25</v>
      </c>
      <c r="P2379" t="s">
        <v>21</v>
      </c>
      <c r="Q2379" t="s">
        <v>27</v>
      </c>
      <c r="R2379" t="s">
        <v>45</v>
      </c>
      <c r="S2379" t="s">
        <v>29</v>
      </c>
      <c r="T2379" t="s">
        <v>21</v>
      </c>
      <c r="U2379" t="s">
        <v>21</v>
      </c>
      <c r="V2379" t="s">
        <v>42</v>
      </c>
      <c r="W2379" s="2" t="s">
        <v>31</v>
      </c>
      <c r="Y2379">
        <f>IF(J2379=Legend!$B$3,0,IF(J2379=Legend!$B$4,1,IF(J2379=Legend!$B$5,2,0)))</f>
        <v>2</v>
      </c>
      <c r="Z2379">
        <f t="shared" si="260"/>
        <v>1</v>
      </c>
      <c r="AA2379">
        <f t="shared" si="261"/>
        <v>1</v>
      </c>
      <c r="AB2379">
        <f t="shared" si="262"/>
        <v>1</v>
      </c>
      <c r="AC2379">
        <f>IF(N2379=Legend!$D$3,3,IF(N2379=Legend!$D$4,2,IF(N2379=Legend!$D$5,1,0)))</f>
        <v>1</v>
      </c>
      <c r="AD2379">
        <f t="shared" si="263"/>
        <v>1</v>
      </c>
      <c r="AF2379">
        <f t="shared" si="264"/>
        <v>0</v>
      </c>
      <c r="AG2379">
        <f>IF(R2379=Legend!$F$3,3,IF(R2379=Legend!$F$4,2,IF(R2379=Legend!$F$5,1,0)))</f>
        <v>1</v>
      </c>
      <c r="AH2379">
        <f>IF(S2379=Legend!$F$3,3,IF(S2379=Legend!$F$4,2,IF(S2379=Legend!$F$5,1,0)))</f>
        <v>3</v>
      </c>
      <c r="AK2379">
        <f>IF(V2379=Legend!$H$3,3,IF(V2379=Legend!$H$4,2,IF(V2379=Legend!$H$5,1,0)))</f>
        <v>0</v>
      </c>
      <c r="AM2379">
        <f t="shared" si="265"/>
        <v>11</v>
      </c>
    </row>
    <row r="2380" spans="1:39" ht="156" x14ac:dyDescent="0.3">
      <c r="A2380" t="s">
        <v>113</v>
      </c>
      <c r="B2380" t="s">
        <v>519</v>
      </c>
      <c r="C2380" t="s">
        <v>1341</v>
      </c>
      <c r="D2380" t="s">
        <v>1351</v>
      </c>
      <c r="E2380" t="str">
        <f t="shared" si="259"/>
        <v>SANTAM / SITI SUNDARI</v>
      </c>
      <c r="F2380" t="s">
        <v>62</v>
      </c>
      <c r="G2380" t="s">
        <v>21</v>
      </c>
      <c r="H2380" t="s">
        <v>21</v>
      </c>
      <c r="I2380" t="s">
        <v>22</v>
      </c>
      <c r="J2380" t="s">
        <v>41</v>
      </c>
      <c r="K2380" t="s">
        <v>47</v>
      </c>
      <c r="L2380" t="s">
        <v>21</v>
      </c>
      <c r="M2380" t="s">
        <v>21</v>
      </c>
      <c r="N2380" t="s">
        <v>47</v>
      </c>
      <c r="O2380" t="s">
        <v>21</v>
      </c>
      <c r="P2380" t="s">
        <v>21</v>
      </c>
      <c r="Q2380" t="s">
        <v>27</v>
      </c>
      <c r="R2380" t="s">
        <v>45</v>
      </c>
      <c r="S2380" t="s">
        <v>29</v>
      </c>
      <c r="T2380" t="s">
        <v>21</v>
      </c>
      <c r="U2380" t="s">
        <v>21</v>
      </c>
      <c r="V2380" t="s">
        <v>30</v>
      </c>
      <c r="W2380" s="2" t="s">
        <v>31</v>
      </c>
      <c r="Y2380">
        <f>IF(J2380=Legend!$B$3,0,IF(J2380=Legend!$B$4,1,IF(J2380=Legend!$B$5,2,0)))</f>
        <v>2</v>
      </c>
      <c r="Z2380">
        <f t="shared" si="260"/>
        <v>0</v>
      </c>
      <c r="AA2380">
        <f t="shared" si="261"/>
        <v>0</v>
      </c>
      <c r="AB2380">
        <f t="shared" si="262"/>
        <v>0</v>
      </c>
      <c r="AC2380">
        <f>IF(N2380=Legend!$D$3,3,IF(N2380=Legend!$D$4,2,IF(N2380=Legend!$D$5,1,0)))</f>
        <v>0</v>
      </c>
      <c r="AD2380">
        <f t="shared" si="263"/>
        <v>0</v>
      </c>
      <c r="AF2380">
        <f t="shared" si="264"/>
        <v>0</v>
      </c>
      <c r="AG2380">
        <f>IF(R2380=Legend!$F$3,3,IF(R2380=Legend!$F$4,2,IF(R2380=Legend!$F$5,1,0)))</f>
        <v>1</v>
      </c>
      <c r="AH2380">
        <f>IF(S2380=Legend!$F$3,3,IF(S2380=Legend!$F$4,2,IF(S2380=Legend!$F$5,1,0)))</f>
        <v>3</v>
      </c>
      <c r="AK2380">
        <f>IF(V2380=Legend!$H$3,3,IF(V2380=Legend!$H$4,2,IF(V2380=Legend!$H$5,1,0)))</f>
        <v>2</v>
      </c>
      <c r="AM2380">
        <f t="shared" si="265"/>
        <v>8</v>
      </c>
    </row>
    <row r="2381" spans="1:39" ht="140.4" x14ac:dyDescent="0.3">
      <c r="A2381" t="s">
        <v>104</v>
      </c>
      <c r="B2381" t="s">
        <v>890</v>
      </c>
      <c r="C2381" t="s">
        <v>1169</v>
      </c>
      <c r="D2381" t="s">
        <v>2590</v>
      </c>
      <c r="E2381" t="str">
        <f t="shared" si="259"/>
        <v>SANTIKA, TOKO</v>
      </c>
      <c r="F2381" t="s">
        <v>104</v>
      </c>
      <c r="G2381" t="s">
        <v>21</v>
      </c>
      <c r="H2381" t="s">
        <v>21</v>
      </c>
      <c r="I2381" t="s">
        <v>22</v>
      </c>
      <c r="J2381" t="s">
        <v>23</v>
      </c>
      <c r="K2381" t="s">
        <v>24</v>
      </c>
      <c r="L2381" t="s">
        <v>25</v>
      </c>
      <c r="M2381" t="s">
        <v>25</v>
      </c>
      <c r="N2381" t="s">
        <v>26</v>
      </c>
      <c r="O2381" t="s">
        <v>25</v>
      </c>
      <c r="P2381" t="s">
        <v>21</v>
      </c>
      <c r="Q2381" t="s">
        <v>27</v>
      </c>
      <c r="R2381" t="s">
        <v>45</v>
      </c>
      <c r="S2381" t="s">
        <v>29</v>
      </c>
      <c r="T2381" t="s">
        <v>21</v>
      </c>
      <c r="U2381" t="s">
        <v>21</v>
      </c>
      <c r="V2381" t="s">
        <v>33</v>
      </c>
      <c r="W2381" s="2" t="s">
        <v>34</v>
      </c>
      <c r="Y2381">
        <f>IF(J2381=Legend!$B$3,0,IF(J2381=Legend!$B$4,1,IF(J2381=Legend!$B$5,2,0)))</f>
        <v>1</v>
      </c>
      <c r="Z2381">
        <f t="shared" si="260"/>
        <v>1</v>
      </c>
      <c r="AA2381">
        <f t="shared" si="261"/>
        <v>1</v>
      </c>
      <c r="AB2381">
        <f t="shared" si="262"/>
        <v>1</v>
      </c>
      <c r="AC2381">
        <f>IF(N2381=Legend!$D$3,3,IF(N2381=Legend!$D$4,2,IF(N2381=Legend!$D$5,1,0)))</f>
        <v>2</v>
      </c>
      <c r="AD2381">
        <f t="shared" si="263"/>
        <v>1</v>
      </c>
      <c r="AF2381">
        <f t="shared" si="264"/>
        <v>0</v>
      </c>
      <c r="AG2381">
        <f>IF(R2381=Legend!$F$3,3,IF(R2381=Legend!$F$4,2,IF(R2381=Legend!$F$5,1,0)))</f>
        <v>1</v>
      </c>
      <c r="AH2381">
        <f>IF(S2381=Legend!$F$3,3,IF(S2381=Legend!$F$4,2,IF(S2381=Legend!$F$5,1,0)))</f>
        <v>3</v>
      </c>
      <c r="AK2381">
        <f>IF(V2381=Legend!$H$3,3,IF(V2381=Legend!$H$4,2,IF(V2381=Legend!$H$5,1,0)))</f>
        <v>1</v>
      </c>
      <c r="AM2381">
        <f t="shared" si="265"/>
        <v>12</v>
      </c>
    </row>
    <row r="2382" spans="1:39" ht="140.4" x14ac:dyDescent="0.3">
      <c r="A2382" t="s">
        <v>70</v>
      </c>
      <c r="B2382" t="s">
        <v>174</v>
      </c>
      <c r="C2382" t="s">
        <v>2721</v>
      </c>
      <c r="D2382" t="s">
        <v>4290</v>
      </c>
      <c r="E2382" t="str">
        <f t="shared" si="259"/>
        <v>SANUR (MADIUN)</v>
      </c>
      <c r="F2382" t="s">
        <v>70</v>
      </c>
      <c r="G2382" t="s">
        <v>21</v>
      </c>
      <c r="H2382" t="s">
        <v>21</v>
      </c>
      <c r="I2382" t="s">
        <v>22</v>
      </c>
      <c r="J2382" t="s">
        <v>23</v>
      </c>
      <c r="K2382" t="s">
        <v>24</v>
      </c>
      <c r="L2382" t="s">
        <v>25</v>
      </c>
      <c r="M2382" t="s">
        <v>25</v>
      </c>
      <c r="N2382" t="s">
        <v>26</v>
      </c>
      <c r="O2382" t="s">
        <v>21</v>
      </c>
      <c r="P2382" t="s">
        <v>21</v>
      </c>
      <c r="Q2382" t="s">
        <v>27</v>
      </c>
      <c r="R2382" t="s">
        <v>45</v>
      </c>
      <c r="S2382" t="s">
        <v>29</v>
      </c>
      <c r="T2382" t="s">
        <v>21</v>
      </c>
      <c r="U2382" t="s">
        <v>21</v>
      </c>
      <c r="V2382" t="s">
        <v>30</v>
      </c>
      <c r="W2382" s="2" t="s">
        <v>34</v>
      </c>
      <c r="Y2382">
        <f>IF(J2382=Legend!$B$3,0,IF(J2382=Legend!$B$4,1,IF(J2382=Legend!$B$5,2,0)))</f>
        <v>1</v>
      </c>
      <c r="Z2382">
        <f t="shared" si="260"/>
        <v>1</v>
      </c>
      <c r="AA2382">
        <f t="shared" si="261"/>
        <v>1</v>
      </c>
      <c r="AB2382">
        <f t="shared" si="262"/>
        <v>1</v>
      </c>
      <c r="AC2382">
        <f>IF(N2382=Legend!$D$3,3,IF(N2382=Legend!$D$4,2,IF(N2382=Legend!$D$5,1,0)))</f>
        <v>2</v>
      </c>
      <c r="AD2382">
        <f t="shared" si="263"/>
        <v>0</v>
      </c>
      <c r="AF2382">
        <f t="shared" si="264"/>
        <v>0</v>
      </c>
      <c r="AG2382">
        <f>IF(R2382=Legend!$F$3,3,IF(R2382=Legend!$F$4,2,IF(R2382=Legend!$F$5,1,0)))</f>
        <v>1</v>
      </c>
      <c r="AH2382">
        <f>IF(S2382=Legend!$F$3,3,IF(S2382=Legend!$F$4,2,IF(S2382=Legend!$F$5,1,0)))</f>
        <v>3</v>
      </c>
      <c r="AK2382">
        <f>IF(V2382=Legend!$H$3,3,IF(V2382=Legend!$H$4,2,IF(V2382=Legend!$H$5,1,0)))</f>
        <v>2</v>
      </c>
      <c r="AM2382">
        <f t="shared" si="265"/>
        <v>12</v>
      </c>
    </row>
    <row r="2383" spans="1:39" ht="140.4" x14ac:dyDescent="0.3">
      <c r="A2383" t="s">
        <v>44</v>
      </c>
      <c r="B2383" t="s">
        <v>932</v>
      </c>
      <c r="C2383" t="s">
        <v>1374</v>
      </c>
      <c r="D2383" t="s">
        <v>3681</v>
      </c>
      <c r="E2383" t="str">
        <f t="shared" si="259"/>
        <v>SARI ANGGREK</v>
      </c>
      <c r="F2383" t="s">
        <v>44</v>
      </c>
      <c r="G2383" t="s">
        <v>21</v>
      </c>
      <c r="H2383" t="s">
        <v>21</v>
      </c>
      <c r="I2383" t="s">
        <v>50</v>
      </c>
      <c r="J2383" t="s">
        <v>41</v>
      </c>
      <c r="K2383" t="s">
        <v>24</v>
      </c>
      <c r="L2383" t="s">
        <v>25</v>
      </c>
      <c r="M2383" t="s">
        <v>25</v>
      </c>
      <c r="N2383" t="s">
        <v>28</v>
      </c>
      <c r="O2383" t="s">
        <v>25</v>
      </c>
      <c r="P2383" t="s">
        <v>21</v>
      </c>
      <c r="Q2383" t="s">
        <v>27</v>
      </c>
      <c r="R2383" t="s">
        <v>28</v>
      </c>
      <c r="S2383" t="s">
        <v>29</v>
      </c>
      <c r="T2383" t="s">
        <v>21</v>
      </c>
      <c r="U2383" t="s">
        <v>21</v>
      </c>
      <c r="V2383" t="s">
        <v>33</v>
      </c>
      <c r="W2383" s="2" t="s">
        <v>34</v>
      </c>
      <c r="Y2383">
        <f>IF(J2383=Legend!$B$3,0,IF(J2383=Legend!$B$4,1,IF(J2383=Legend!$B$5,2,0)))</f>
        <v>2</v>
      </c>
      <c r="Z2383">
        <f t="shared" si="260"/>
        <v>1</v>
      </c>
      <c r="AA2383">
        <f t="shared" si="261"/>
        <v>1</v>
      </c>
      <c r="AB2383">
        <f t="shared" si="262"/>
        <v>1</v>
      </c>
      <c r="AC2383">
        <f>IF(N2383=Legend!$D$3,3,IF(N2383=Legend!$D$4,2,IF(N2383=Legend!$D$5,1,0)))</f>
        <v>1</v>
      </c>
      <c r="AD2383">
        <f t="shared" si="263"/>
        <v>1</v>
      </c>
      <c r="AF2383">
        <f t="shared" si="264"/>
        <v>0</v>
      </c>
      <c r="AG2383">
        <f>IF(R2383=Legend!$F$3,3,IF(R2383=Legend!$F$4,2,IF(R2383=Legend!$F$5,1,0)))</f>
        <v>2</v>
      </c>
      <c r="AH2383">
        <f>IF(S2383=Legend!$F$3,3,IF(S2383=Legend!$F$4,2,IF(S2383=Legend!$F$5,1,0)))</f>
        <v>3</v>
      </c>
      <c r="AK2383">
        <f>IF(V2383=Legend!$H$3,3,IF(V2383=Legend!$H$4,2,IF(V2383=Legend!$H$5,1,0)))</f>
        <v>1</v>
      </c>
      <c r="AM2383">
        <f t="shared" si="265"/>
        <v>13</v>
      </c>
    </row>
    <row r="2384" spans="1:39" ht="124.8" x14ac:dyDescent="0.3">
      <c r="A2384" t="s">
        <v>40</v>
      </c>
      <c r="B2384" t="s">
        <v>162</v>
      </c>
      <c r="C2384" t="s">
        <v>505</v>
      </c>
      <c r="D2384" t="s">
        <v>3296</v>
      </c>
      <c r="E2384" t="str">
        <f t="shared" si="259"/>
        <v>SARI BMS, TK</v>
      </c>
      <c r="F2384" t="s">
        <v>37</v>
      </c>
      <c r="G2384" t="s">
        <v>21</v>
      </c>
      <c r="H2384" t="s">
        <v>21</v>
      </c>
      <c r="I2384" t="s">
        <v>22</v>
      </c>
      <c r="J2384" t="s">
        <v>41</v>
      </c>
      <c r="K2384" t="s">
        <v>24</v>
      </c>
      <c r="L2384" t="s">
        <v>25</v>
      </c>
      <c r="M2384" t="s">
        <v>25</v>
      </c>
      <c r="N2384" t="s">
        <v>38</v>
      </c>
      <c r="O2384" t="s">
        <v>25</v>
      </c>
      <c r="P2384" t="s">
        <v>21</v>
      </c>
      <c r="Q2384" t="s">
        <v>27</v>
      </c>
      <c r="R2384" t="s">
        <v>29</v>
      </c>
      <c r="S2384" t="s">
        <v>29</v>
      </c>
      <c r="T2384" t="s">
        <v>21</v>
      </c>
      <c r="U2384" t="s">
        <v>21</v>
      </c>
      <c r="V2384" t="s">
        <v>33</v>
      </c>
      <c r="W2384" s="2" t="s">
        <v>94</v>
      </c>
      <c r="Y2384">
        <f>IF(J2384=Legend!$B$3,0,IF(J2384=Legend!$B$4,1,IF(J2384=Legend!$B$5,2,0)))</f>
        <v>2</v>
      </c>
      <c r="Z2384">
        <f t="shared" si="260"/>
        <v>1</v>
      </c>
      <c r="AA2384">
        <f t="shared" si="261"/>
        <v>1</v>
      </c>
      <c r="AB2384">
        <f t="shared" si="262"/>
        <v>1</v>
      </c>
      <c r="AC2384">
        <f>IF(N2384=Legend!$D$3,3,IF(N2384=Legend!$D$4,2,IF(N2384=Legend!$D$5,1,0)))</f>
        <v>3</v>
      </c>
      <c r="AD2384">
        <f t="shared" si="263"/>
        <v>1</v>
      </c>
      <c r="AF2384">
        <f t="shared" si="264"/>
        <v>0</v>
      </c>
      <c r="AG2384">
        <f>IF(R2384=Legend!$F$3,3,IF(R2384=Legend!$F$4,2,IF(R2384=Legend!$F$5,1,0)))</f>
        <v>3</v>
      </c>
      <c r="AH2384">
        <f>IF(S2384=Legend!$F$3,3,IF(S2384=Legend!$F$4,2,IF(S2384=Legend!$F$5,1,0)))</f>
        <v>3</v>
      </c>
      <c r="AK2384">
        <f>IF(V2384=Legend!$H$3,3,IF(V2384=Legend!$H$4,2,IF(V2384=Legend!$H$5,1,0)))</f>
        <v>1</v>
      </c>
      <c r="AM2384">
        <f t="shared" si="265"/>
        <v>16</v>
      </c>
    </row>
    <row r="2385" spans="1:39" ht="140.4" x14ac:dyDescent="0.3">
      <c r="A2385" t="s">
        <v>62</v>
      </c>
      <c r="B2385" t="s">
        <v>890</v>
      </c>
      <c r="C2385" t="s">
        <v>1169</v>
      </c>
      <c r="D2385" t="s">
        <v>1672</v>
      </c>
      <c r="E2385" t="str">
        <f t="shared" si="259"/>
        <v>SARI DEWI, TOKO</v>
      </c>
      <c r="F2385" t="s">
        <v>62</v>
      </c>
      <c r="G2385" t="s">
        <v>21</v>
      </c>
      <c r="H2385" t="s">
        <v>21</v>
      </c>
      <c r="I2385" t="s">
        <v>22</v>
      </c>
      <c r="J2385" t="s">
        <v>23</v>
      </c>
      <c r="K2385" t="s">
        <v>24</v>
      </c>
      <c r="L2385" t="s">
        <v>25</v>
      </c>
      <c r="M2385" t="s">
        <v>25</v>
      </c>
      <c r="N2385" t="s">
        <v>38</v>
      </c>
      <c r="O2385" t="s">
        <v>25</v>
      </c>
      <c r="P2385" t="s">
        <v>21</v>
      </c>
      <c r="Q2385" t="s">
        <v>27</v>
      </c>
      <c r="R2385" t="s">
        <v>45</v>
      </c>
      <c r="S2385" t="s">
        <v>29</v>
      </c>
      <c r="T2385" t="s">
        <v>21</v>
      </c>
      <c r="U2385" t="s">
        <v>21</v>
      </c>
      <c r="V2385" t="s">
        <v>33</v>
      </c>
      <c r="W2385" s="2" t="s">
        <v>34</v>
      </c>
      <c r="Y2385">
        <f>IF(J2385=Legend!$B$3,0,IF(J2385=Legend!$B$4,1,IF(J2385=Legend!$B$5,2,0)))</f>
        <v>1</v>
      </c>
      <c r="Z2385">
        <f t="shared" si="260"/>
        <v>1</v>
      </c>
      <c r="AA2385">
        <f t="shared" si="261"/>
        <v>1</v>
      </c>
      <c r="AB2385">
        <f t="shared" si="262"/>
        <v>1</v>
      </c>
      <c r="AC2385">
        <f>IF(N2385=Legend!$D$3,3,IF(N2385=Legend!$D$4,2,IF(N2385=Legend!$D$5,1,0)))</f>
        <v>3</v>
      </c>
      <c r="AD2385">
        <f t="shared" si="263"/>
        <v>1</v>
      </c>
      <c r="AF2385">
        <f t="shared" si="264"/>
        <v>0</v>
      </c>
      <c r="AG2385">
        <f>IF(R2385=Legend!$F$3,3,IF(R2385=Legend!$F$4,2,IF(R2385=Legend!$F$5,1,0)))</f>
        <v>1</v>
      </c>
      <c r="AH2385">
        <f>IF(S2385=Legend!$F$3,3,IF(S2385=Legend!$F$4,2,IF(S2385=Legend!$F$5,1,0)))</f>
        <v>3</v>
      </c>
      <c r="AK2385">
        <f>IF(V2385=Legend!$H$3,3,IF(V2385=Legend!$H$4,2,IF(V2385=Legend!$H$5,1,0)))</f>
        <v>1</v>
      </c>
      <c r="AM2385">
        <f t="shared" si="265"/>
        <v>13</v>
      </c>
    </row>
    <row r="2386" spans="1:39" ht="156" x14ac:dyDescent="0.3">
      <c r="A2386" t="s">
        <v>70</v>
      </c>
      <c r="B2386" t="s">
        <v>3366</v>
      </c>
      <c r="C2386" t="s">
        <v>4327</v>
      </c>
      <c r="D2386" t="s">
        <v>4336</v>
      </c>
      <c r="E2386" t="str">
        <f t="shared" si="259"/>
        <v>SARI HUDA</v>
      </c>
      <c r="F2386" t="s">
        <v>70</v>
      </c>
      <c r="G2386" t="s">
        <v>21</v>
      </c>
      <c r="H2386" t="s">
        <v>21</v>
      </c>
      <c r="I2386" t="s">
        <v>22</v>
      </c>
      <c r="J2386" t="s">
        <v>35</v>
      </c>
      <c r="K2386" t="s">
        <v>24</v>
      </c>
      <c r="L2386" t="s">
        <v>21</v>
      </c>
      <c r="M2386" t="s">
        <v>21</v>
      </c>
      <c r="N2386" t="s">
        <v>47</v>
      </c>
      <c r="O2386" t="s">
        <v>25</v>
      </c>
      <c r="P2386" t="s">
        <v>21</v>
      </c>
      <c r="Q2386" s="2" t="s">
        <v>96</v>
      </c>
      <c r="R2386" t="s">
        <v>45</v>
      </c>
      <c r="S2386" t="s">
        <v>29</v>
      </c>
      <c r="T2386" t="s">
        <v>21</v>
      </c>
      <c r="U2386" t="s">
        <v>21</v>
      </c>
      <c r="V2386" t="s">
        <v>42</v>
      </c>
      <c r="W2386" s="2" t="s">
        <v>31</v>
      </c>
      <c r="Y2386">
        <f>IF(J2386=Legend!$B$3,0,IF(J2386=Legend!$B$4,1,IF(J2386=Legend!$B$5,2,0)))</f>
        <v>0</v>
      </c>
      <c r="Z2386">
        <f t="shared" si="260"/>
        <v>1</v>
      </c>
      <c r="AA2386">
        <f t="shared" si="261"/>
        <v>0</v>
      </c>
      <c r="AB2386">
        <f t="shared" si="262"/>
        <v>0</v>
      </c>
      <c r="AC2386">
        <f>IF(N2386=Legend!$D$3,3,IF(N2386=Legend!$D$4,2,IF(N2386=Legend!$D$5,1,0)))</f>
        <v>0</v>
      </c>
      <c r="AD2386">
        <f t="shared" si="263"/>
        <v>1</v>
      </c>
      <c r="AF2386">
        <f t="shared" si="264"/>
        <v>2</v>
      </c>
      <c r="AG2386">
        <f>IF(R2386=Legend!$F$3,3,IF(R2386=Legend!$F$4,2,IF(R2386=Legend!$F$5,1,0)))</f>
        <v>1</v>
      </c>
      <c r="AH2386">
        <f>IF(S2386=Legend!$F$3,3,IF(S2386=Legend!$F$4,2,IF(S2386=Legend!$F$5,1,0)))</f>
        <v>3</v>
      </c>
      <c r="AK2386">
        <f>IF(V2386=Legend!$H$3,3,IF(V2386=Legend!$H$4,2,IF(V2386=Legend!$H$5,1,0)))</f>
        <v>0</v>
      </c>
      <c r="AM2386">
        <f t="shared" si="265"/>
        <v>8</v>
      </c>
    </row>
    <row r="2387" spans="1:39" ht="140.4" x14ac:dyDescent="0.3">
      <c r="A2387" t="s">
        <v>19</v>
      </c>
      <c r="B2387" t="s">
        <v>162</v>
      </c>
      <c r="C2387" t="s">
        <v>181</v>
      </c>
      <c r="D2387" t="s">
        <v>199</v>
      </c>
      <c r="E2387" t="str">
        <f t="shared" si="259"/>
        <v>SARI MAKMUR/SUMIYEM</v>
      </c>
      <c r="F2387" t="s">
        <v>20</v>
      </c>
      <c r="G2387" t="s">
        <v>21</v>
      </c>
      <c r="H2387" t="s">
        <v>21</v>
      </c>
      <c r="I2387" t="s">
        <v>22</v>
      </c>
      <c r="J2387" t="s">
        <v>41</v>
      </c>
      <c r="K2387" t="s">
        <v>24</v>
      </c>
      <c r="L2387" t="s">
        <v>25</v>
      </c>
      <c r="M2387" t="s">
        <v>25</v>
      </c>
      <c r="N2387" t="s">
        <v>38</v>
      </c>
      <c r="O2387" t="s">
        <v>25</v>
      </c>
      <c r="P2387" t="s">
        <v>21</v>
      </c>
      <c r="Q2387" t="s">
        <v>27</v>
      </c>
      <c r="R2387" t="s">
        <v>29</v>
      </c>
      <c r="S2387" t="s">
        <v>29</v>
      </c>
      <c r="T2387" t="s">
        <v>21</v>
      </c>
      <c r="U2387" t="s">
        <v>21</v>
      </c>
      <c r="V2387" t="s">
        <v>33</v>
      </c>
      <c r="W2387" s="2" t="s">
        <v>34</v>
      </c>
      <c r="Y2387">
        <f>IF(J2387=Legend!$B$3,0,IF(J2387=Legend!$B$4,1,IF(J2387=Legend!$B$5,2,0)))</f>
        <v>2</v>
      </c>
      <c r="Z2387">
        <f t="shared" si="260"/>
        <v>1</v>
      </c>
      <c r="AA2387">
        <f t="shared" si="261"/>
        <v>1</v>
      </c>
      <c r="AB2387">
        <f t="shared" si="262"/>
        <v>1</v>
      </c>
      <c r="AC2387">
        <f>IF(N2387=Legend!$D$3,3,IF(N2387=Legend!$D$4,2,IF(N2387=Legend!$D$5,1,0)))</f>
        <v>3</v>
      </c>
      <c r="AD2387">
        <f t="shared" si="263"/>
        <v>1</v>
      </c>
      <c r="AF2387">
        <f t="shared" si="264"/>
        <v>0</v>
      </c>
      <c r="AG2387">
        <f>IF(R2387=Legend!$F$3,3,IF(R2387=Legend!$F$4,2,IF(R2387=Legend!$F$5,1,0)))</f>
        <v>3</v>
      </c>
      <c r="AH2387">
        <f>IF(S2387=Legend!$F$3,3,IF(S2387=Legend!$F$4,2,IF(S2387=Legend!$F$5,1,0)))</f>
        <v>3</v>
      </c>
      <c r="AK2387">
        <f>IF(V2387=Legend!$H$3,3,IF(V2387=Legend!$H$4,2,IF(V2387=Legend!$H$5,1,0)))</f>
        <v>1</v>
      </c>
      <c r="AM2387">
        <f t="shared" si="265"/>
        <v>16</v>
      </c>
    </row>
    <row r="2388" spans="1:39" ht="140.4" x14ac:dyDescent="0.3">
      <c r="A2388" t="s">
        <v>49</v>
      </c>
      <c r="B2388" t="s">
        <v>174</v>
      </c>
      <c r="C2388" t="s">
        <v>177</v>
      </c>
      <c r="D2388" t="s">
        <v>1596</v>
      </c>
      <c r="E2388" t="str">
        <f t="shared" si="259"/>
        <v>SARI SWALAYAN</v>
      </c>
      <c r="F2388" t="s">
        <v>49</v>
      </c>
      <c r="G2388" t="s">
        <v>21</v>
      </c>
      <c r="H2388" t="s">
        <v>21</v>
      </c>
      <c r="I2388" t="s">
        <v>22</v>
      </c>
      <c r="J2388" t="s">
        <v>35</v>
      </c>
      <c r="K2388" t="s">
        <v>47</v>
      </c>
      <c r="L2388" t="s">
        <v>25</v>
      </c>
      <c r="M2388" t="s">
        <v>25</v>
      </c>
      <c r="N2388" t="s">
        <v>28</v>
      </c>
      <c r="O2388" t="s">
        <v>21</v>
      </c>
      <c r="P2388" t="s">
        <v>21</v>
      </c>
      <c r="Q2388" t="s">
        <v>60</v>
      </c>
      <c r="R2388" t="s">
        <v>45</v>
      </c>
      <c r="S2388" t="s">
        <v>45</v>
      </c>
      <c r="T2388" t="s">
        <v>21</v>
      </c>
      <c r="U2388" t="s">
        <v>21</v>
      </c>
      <c r="V2388" t="s">
        <v>42</v>
      </c>
      <c r="W2388" s="2" t="s">
        <v>34</v>
      </c>
      <c r="Y2388">
        <f>IF(J2388=Legend!$B$3,0,IF(J2388=Legend!$B$4,1,IF(J2388=Legend!$B$5,2,0)))</f>
        <v>0</v>
      </c>
      <c r="Z2388">
        <f t="shared" si="260"/>
        <v>0</v>
      </c>
      <c r="AA2388">
        <f t="shared" si="261"/>
        <v>1</v>
      </c>
      <c r="AB2388">
        <f t="shared" si="262"/>
        <v>1</v>
      </c>
      <c r="AC2388">
        <f>IF(N2388=Legend!$D$3,3,IF(N2388=Legend!$D$4,2,IF(N2388=Legend!$D$5,1,0)))</f>
        <v>1</v>
      </c>
      <c r="AD2388">
        <f t="shared" si="263"/>
        <v>0</v>
      </c>
      <c r="AF2388">
        <f t="shared" si="264"/>
        <v>2</v>
      </c>
      <c r="AG2388">
        <f>IF(R2388=Legend!$F$3,3,IF(R2388=Legend!$F$4,2,IF(R2388=Legend!$F$5,1,0)))</f>
        <v>1</v>
      </c>
      <c r="AH2388">
        <f>IF(S2388=Legend!$F$3,3,IF(S2388=Legend!$F$4,2,IF(S2388=Legend!$F$5,1,0)))</f>
        <v>1</v>
      </c>
      <c r="AK2388">
        <f>IF(V2388=Legend!$H$3,3,IF(V2388=Legend!$H$4,2,IF(V2388=Legend!$H$5,1,0)))</f>
        <v>0</v>
      </c>
      <c r="AM2388">
        <f t="shared" si="265"/>
        <v>7</v>
      </c>
    </row>
    <row r="2389" spans="1:39" ht="109.2" x14ac:dyDescent="0.3">
      <c r="A2389" t="s">
        <v>59</v>
      </c>
      <c r="B2389" t="s">
        <v>3366</v>
      </c>
      <c r="C2389" t="s">
        <v>3543</v>
      </c>
      <c r="D2389" t="s">
        <v>3551</v>
      </c>
      <c r="E2389" t="str">
        <f t="shared" si="259"/>
        <v>Sarikat Permai, Kop</v>
      </c>
      <c r="F2389" t="s">
        <v>82</v>
      </c>
      <c r="G2389" t="s">
        <v>21</v>
      </c>
      <c r="H2389" t="s">
        <v>21</v>
      </c>
      <c r="I2389" t="s">
        <v>22</v>
      </c>
      <c r="J2389" t="s">
        <v>35</v>
      </c>
      <c r="K2389" t="s">
        <v>24</v>
      </c>
      <c r="L2389" t="s">
        <v>25</v>
      </c>
      <c r="M2389" t="s">
        <v>21</v>
      </c>
      <c r="N2389" t="s">
        <v>47</v>
      </c>
      <c r="O2389" t="s">
        <v>21</v>
      </c>
      <c r="P2389" t="s">
        <v>21</v>
      </c>
      <c r="Q2389" t="s">
        <v>27</v>
      </c>
      <c r="R2389" t="s">
        <v>45</v>
      </c>
      <c r="S2389" t="s">
        <v>45</v>
      </c>
      <c r="T2389" t="s">
        <v>21</v>
      </c>
      <c r="U2389" t="s">
        <v>21</v>
      </c>
      <c r="V2389" t="s">
        <v>33</v>
      </c>
      <c r="W2389" s="2" t="s">
        <v>91</v>
      </c>
      <c r="Y2389">
        <f>IF(J2389=Legend!$B$3,0,IF(J2389=Legend!$B$4,1,IF(J2389=Legend!$B$5,2,0)))</f>
        <v>0</v>
      </c>
      <c r="Z2389">
        <f t="shared" si="260"/>
        <v>1</v>
      </c>
      <c r="AA2389">
        <f t="shared" si="261"/>
        <v>1</v>
      </c>
      <c r="AB2389">
        <f t="shared" si="262"/>
        <v>0</v>
      </c>
      <c r="AC2389">
        <f>IF(N2389=Legend!$D$3,3,IF(N2389=Legend!$D$4,2,IF(N2389=Legend!$D$5,1,0)))</f>
        <v>0</v>
      </c>
      <c r="AD2389">
        <f t="shared" si="263"/>
        <v>0</v>
      </c>
      <c r="AF2389">
        <f t="shared" si="264"/>
        <v>0</v>
      </c>
      <c r="AG2389">
        <f>IF(R2389=Legend!$F$3,3,IF(R2389=Legend!$F$4,2,IF(R2389=Legend!$F$5,1,0)))</f>
        <v>1</v>
      </c>
      <c r="AH2389">
        <f>IF(S2389=Legend!$F$3,3,IF(S2389=Legend!$F$4,2,IF(S2389=Legend!$F$5,1,0)))</f>
        <v>1</v>
      </c>
      <c r="AK2389">
        <f>IF(V2389=Legend!$H$3,3,IF(V2389=Legend!$H$4,2,IF(V2389=Legend!$H$5,1,0)))</f>
        <v>1</v>
      </c>
      <c r="AM2389">
        <f t="shared" si="265"/>
        <v>5</v>
      </c>
    </row>
    <row r="2390" spans="1:39" ht="140.4" x14ac:dyDescent="0.3">
      <c r="A2390" t="s">
        <v>36</v>
      </c>
      <c r="B2390" t="s">
        <v>1602</v>
      </c>
      <c r="C2390" t="s">
        <v>2574</v>
      </c>
      <c r="D2390" t="s">
        <v>2738</v>
      </c>
      <c r="E2390" t="str">
        <f t="shared" si="259"/>
        <v>SARIWANGI, MM.</v>
      </c>
      <c r="F2390" t="s">
        <v>36</v>
      </c>
      <c r="G2390" t="s">
        <v>21</v>
      </c>
      <c r="H2390" t="s">
        <v>21</v>
      </c>
      <c r="I2390" t="s">
        <v>22</v>
      </c>
      <c r="J2390" t="s">
        <v>23</v>
      </c>
      <c r="K2390" t="s">
        <v>24</v>
      </c>
      <c r="L2390" t="s">
        <v>25</v>
      </c>
      <c r="M2390" t="s">
        <v>25</v>
      </c>
      <c r="N2390" t="s">
        <v>28</v>
      </c>
      <c r="O2390" t="s">
        <v>21</v>
      </c>
      <c r="P2390" t="s">
        <v>21</v>
      </c>
      <c r="Q2390" t="s">
        <v>27</v>
      </c>
      <c r="R2390" t="s">
        <v>45</v>
      </c>
      <c r="S2390" t="s">
        <v>29</v>
      </c>
      <c r="T2390" t="s">
        <v>21</v>
      </c>
      <c r="U2390" t="s">
        <v>21</v>
      </c>
      <c r="V2390" t="s">
        <v>33</v>
      </c>
      <c r="W2390" s="2" t="s">
        <v>34</v>
      </c>
      <c r="Y2390">
        <f>IF(J2390=Legend!$B$3,0,IF(J2390=Legend!$B$4,1,IF(J2390=Legend!$B$5,2,0)))</f>
        <v>1</v>
      </c>
      <c r="Z2390">
        <f t="shared" si="260"/>
        <v>1</v>
      </c>
      <c r="AA2390">
        <f t="shared" si="261"/>
        <v>1</v>
      </c>
      <c r="AB2390">
        <f t="shared" si="262"/>
        <v>1</v>
      </c>
      <c r="AC2390">
        <f>IF(N2390=Legend!$D$3,3,IF(N2390=Legend!$D$4,2,IF(N2390=Legend!$D$5,1,0)))</f>
        <v>1</v>
      </c>
      <c r="AD2390">
        <f t="shared" si="263"/>
        <v>0</v>
      </c>
      <c r="AF2390">
        <f t="shared" si="264"/>
        <v>0</v>
      </c>
      <c r="AG2390">
        <f>IF(R2390=Legend!$F$3,3,IF(R2390=Legend!$F$4,2,IF(R2390=Legend!$F$5,1,0)))</f>
        <v>1</v>
      </c>
      <c r="AH2390">
        <f>IF(S2390=Legend!$F$3,3,IF(S2390=Legend!$F$4,2,IF(S2390=Legend!$F$5,1,0)))</f>
        <v>3</v>
      </c>
      <c r="AK2390">
        <f>IF(V2390=Legend!$H$3,3,IF(V2390=Legend!$H$4,2,IF(V2390=Legend!$H$5,1,0)))</f>
        <v>1</v>
      </c>
      <c r="AM2390">
        <f t="shared" si="265"/>
        <v>10</v>
      </c>
    </row>
    <row r="2391" spans="1:39" ht="156" x14ac:dyDescent="0.3">
      <c r="A2391" t="s">
        <v>79</v>
      </c>
      <c r="B2391" t="s">
        <v>311</v>
      </c>
      <c r="C2391" t="s">
        <v>634</v>
      </c>
      <c r="D2391" t="s">
        <v>635</v>
      </c>
      <c r="E2391" t="str">
        <f t="shared" si="259"/>
        <v>SARKAWI HI MEGARIA TOKO - JAILOLO</v>
      </c>
      <c r="F2391" t="s">
        <v>79</v>
      </c>
      <c r="G2391" t="s">
        <v>21</v>
      </c>
      <c r="H2391" t="s">
        <v>21</v>
      </c>
      <c r="I2391" t="s">
        <v>22</v>
      </c>
      <c r="J2391" t="s">
        <v>23</v>
      </c>
      <c r="K2391" t="s">
        <v>24</v>
      </c>
      <c r="L2391" t="s">
        <v>25</v>
      </c>
      <c r="M2391" t="s">
        <v>25</v>
      </c>
      <c r="N2391" t="s">
        <v>38</v>
      </c>
      <c r="O2391" t="s">
        <v>25</v>
      </c>
      <c r="P2391" t="s">
        <v>21</v>
      </c>
      <c r="Q2391" t="s">
        <v>27</v>
      </c>
      <c r="R2391" t="s">
        <v>28</v>
      </c>
      <c r="S2391" t="s">
        <v>29</v>
      </c>
      <c r="T2391" t="s">
        <v>21</v>
      </c>
      <c r="U2391" t="s">
        <v>21</v>
      </c>
      <c r="V2391" t="s">
        <v>75</v>
      </c>
      <c r="W2391" s="2" t="s">
        <v>31</v>
      </c>
      <c r="Y2391">
        <f>IF(J2391=Legend!$B$3,0,IF(J2391=Legend!$B$4,1,IF(J2391=Legend!$B$5,2,0)))</f>
        <v>1</v>
      </c>
      <c r="Z2391">
        <f t="shared" si="260"/>
        <v>1</v>
      </c>
      <c r="AA2391">
        <f t="shared" si="261"/>
        <v>1</v>
      </c>
      <c r="AB2391">
        <f t="shared" si="262"/>
        <v>1</v>
      </c>
      <c r="AC2391">
        <f>IF(N2391=Legend!$D$3,3,IF(N2391=Legend!$D$4,2,IF(N2391=Legend!$D$5,1,0)))</f>
        <v>3</v>
      </c>
      <c r="AD2391">
        <f t="shared" si="263"/>
        <v>1</v>
      </c>
      <c r="AF2391">
        <f t="shared" si="264"/>
        <v>0</v>
      </c>
      <c r="AG2391">
        <f>IF(R2391=Legend!$F$3,3,IF(R2391=Legend!$F$4,2,IF(R2391=Legend!$F$5,1,0)))</f>
        <v>2</v>
      </c>
      <c r="AH2391">
        <f>IF(S2391=Legend!$F$3,3,IF(S2391=Legend!$F$4,2,IF(S2391=Legend!$F$5,1,0)))</f>
        <v>3</v>
      </c>
      <c r="AK2391">
        <f>IF(V2391=Legend!$H$3,3,IF(V2391=Legend!$H$4,2,IF(V2391=Legend!$H$5,1,0)))</f>
        <v>3</v>
      </c>
      <c r="AM2391">
        <f t="shared" si="265"/>
        <v>16</v>
      </c>
    </row>
    <row r="2392" spans="1:39" ht="46.8" x14ac:dyDescent="0.3">
      <c r="A2392" t="s">
        <v>49</v>
      </c>
      <c r="B2392" t="s">
        <v>1190</v>
      </c>
      <c r="C2392" t="s">
        <v>1539</v>
      </c>
      <c r="D2392" t="s">
        <v>1547</v>
      </c>
      <c r="E2392" t="str">
        <f t="shared" si="259"/>
        <v>SARWINDA / AKIANG DBS</v>
      </c>
      <c r="F2392" t="s">
        <v>49</v>
      </c>
      <c r="G2392" t="s">
        <v>21</v>
      </c>
      <c r="H2392" t="s">
        <v>21</v>
      </c>
      <c r="I2392" t="s">
        <v>22</v>
      </c>
      <c r="J2392" t="s">
        <v>35</v>
      </c>
      <c r="K2392" t="s">
        <v>24</v>
      </c>
      <c r="L2392" t="s">
        <v>21</v>
      </c>
      <c r="M2392" t="s">
        <v>21</v>
      </c>
      <c r="N2392" t="s">
        <v>28</v>
      </c>
      <c r="O2392" t="s">
        <v>21</v>
      </c>
      <c r="P2392" t="s">
        <v>21</v>
      </c>
      <c r="Q2392" t="s">
        <v>27</v>
      </c>
      <c r="R2392" t="s">
        <v>45</v>
      </c>
      <c r="S2392" t="s">
        <v>45</v>
      </c>
      <c r="T2392" t="s">
        <v>21</v>
      </c>
      <c r="U2392" t="s">
        <v>21</v>
      </c>
      <c r="V2392" t="s">
        <v>42</v>
      </c>
      <c r="W2392" s="2" t="s">
        <v>81</v>
      </c>
      <c r="Y2392">
        <f>IF(J2392=Legend!$B$3,0,IF(J2392=Legend!$B$4,1,IF(J2392=Legend!$B$5,2,0)))</f>
        <v>0</v>
      </c>
      <c r="Z2392">
        <f t="shared" si="260"/>
        <v>1</v>
      </c>
      <c r="AA2392">
        <f t="shared" si="261"/>
        <v>0</v>
      </c>
      <c r="AB2392">
        <f t="shared" si="262"/>
        <v>0</v>
      </c>
      <c r="AC2392">
        <f>IF(N2392=Legend!$D$3,3,IF(N2392=Legend!$D$4,2,IF(N2392=Legend!$D$5,1,0)))</f>
        <v>1</v>
      </c>
      <c r="AD2392">
        <f t="shared" si="263"/>
        <v>0</v>
      </c>
      <c r="AF2392">
        <f t="shared" si="264"/>
        <v>0</v>
      </c>
      <c r="AG2392">
        <f>IF(R2392=Legend!$F$3,3,IF(R2392=Legend!$F$4,2,IF(R2392=Legend!$F$5,1,0)))</f>
        <v>1</v>
      </c>
      <c r="AH2392">
        <f>IF(S2392=Legend!$F$3,3,IF(S2392=Legend!$F$4,2,IF(S2392=Legend!$F$5,1,0)))</f>
        <v>1</v>
      </c>
      <c r="AK2392">
        <f>IF(V2392=Legend!$H$3,3,IF(V2392=Legend!$H$4,2,IF(V2392=Legend!$H$5,1,0)))</f>
        <v>0</v>
      </c>
      <c r="AM2392">
        <f t="shared" si="265"/>
        <v>4</v>
      </c>
    </row>
    <row r="2393" spans="1:39" ht="109.2" x14ac:dyDescent="0.3">
      <c r="A2393" t="s">
        <v>64</v>
      </c>
      <c r="B2393" t="s">
        <v>932</v>
      </c>
      <c r="C2393" t="s">
        <v>933</v>
      </c>
      <c r="D2393" t="s">
        <v>3262</v>
      </c>
      <c r="E2393" t="str">
        <f t="shared" si="259"/>
        <v>SASUAI SWALAYAN</v>
      </c>
      <c r="F2393" t="s">
        <v>64</v>
      </c>
      <c r="G2393" t="s">
        <v>21</v>
      </c>
      <c r="H2393" t="s">
        <v>21</v>
      </c>
      <c r="I2393" t="s">
        <v>22</v>
      </c>
      <c r="J2393" t="s">
        <v>35</v>
      </c>
      <c r="K2393" t="s">
        <v>24</v>
      </c>
      <c r="L2393" t="s">
        <v>25</v>
      </c>
      <c r="M2393" t="s">
        <v>25</v>
      </c>
      <c r="N2393" t="s">
        <v>38</v>
      </c>
      <c r="O2393" t="s">
        <v>25</v>
      </c>
      <c r="P2393" t="s">
        <v>21</v>
      </c>
      <c r="Q2393" t="s">
        <v>27</v>
      </c>
      <c r="R2393" t="s">
        <v>28</v>
      </c>
      <c r="S2393" t="s">
        <v>28</v>
      </c>
      <c r="T2393" t="s">
        <v>21</v>
      </c>
      <c r="U2393" t="s">
        <v>21</v>
      </c>
      <c r="V2393" t="s">
        <v>42</v>
      </c>
      <c r="W2393" s="2" t="s">
        <v>66</v>
      </c>
      <c r="Y2393">
        <f>IF(J2393=Legend!$B$3,0,IF(J2393=Legend!$B$4,1,IF(J2393=Legend!$B$5,2,0)))</f>
        <v>0</v>
      </c>
      <c r="Z2393">
        <f t="shared" si="260"/>
        <v>1</v>
      </c>
      <c r="AA2393">
        <f t="shared" si="261"/>
        <v>1</v>
      </c>
      <c r="AB2393">
        <f t="shared" si="262"/>
        <v>1</v>
      </c>
      <c r="AC2393">
        <f>IF(N2393=Legend!$D$3,3,IF(N2393=Legend!$D$4,2,IF(N2393=Legend!$D$5,1,0)))</f>
        <v>3</v>
      </c>
      <c r="AD2393">
        <f t="shared" si="263"/>
        <v>1</v>
      </c>
      <c r="AF2393">
        <f t="shared" si="264"/>
        <v>0</v>
      </c>
      <c r="AG2393">
        <f>IF(R2393=Legend!$F$3,3,IF(R2393=Legend!$F$4,2,IF(R2393=Legend!$F$5,1,0)))</f>
        <v>2</v>
      </c>
      <c r="AH2393">
        <f>IF(S2393=Legend!$F$3,3,IF(S2393=Legend!$F$4,2,IF(S2393=Legend!$F$5,1,0)))</f>
        <v>2</v>
      </c>
      <c r="AK2393">
        <f>IF(V2393=Legend!$H$3,3,IF(V2393=Legend!$H$4,2,IF(V2393=Legend!$H$5,1,0)))</f>
        <v>0</v>
      </c>
      <c r="AM2393">
        <f t="shared" si="265"/>
        <v>11</v>
      </c>
    </row>
    <row r="2394" spans="1:39" ht="109.2" x14ac:dyDescent="0.3">
      <c r="A2394" t="s">
        <v>136</v>
      </c>
      <c r="B2394" t="s">
        <v>1683</v>
      </c>
      <c r="C2394" t="s">
        <v>4794</v>
      </c>
      <c r="D2394" t="s">
        <v>4800</v>
      </c>
      <c r="E2394" t="str">
        <f t="shared" si="259"/>
        <v>SATRIA IDI DAIJU / PRIMA DEWATA</v>
      </c>
      <c r="F2394" t="s">
        <v>136</v>
      </c>
      <c r="G2394" t="s">
        <v>21</v>
      </c>
      <c r="H2394" t="s">
        <v>21</v>
      </c>
      <c r="I2394" t="s">
        <v>22</v>
      </c>
      <c r="J2394" t="s">
        <v>23</v>
      </c>
      <c r="K2394" t="s">
        <v>24</v>
      </c>
      <c r="L2394" t="s">
        <v>25</v>
      </c>
      <c r="M2394" t="s">
        <v>25</v>
      </c>
      <c r="N2394" t="s">
        <v>26</v>
      </c>
      <c r="O2394" t="s">
        <v>25</v>
      </c>
      <c r="P2394" t="s">
        <v>21</v>
      </c>
      <c r="Q2394" t="s">
        <v>27</v>
      </c>
      <c r="R2394" t="s">
        <v>45</v>
      </c>
      <c r="S2394" t="s">
        <v>29</v>
      </c>
      <c r="T2394" t="s">
        <v>21</v>
      </c>
      <c r="U2394" t="s">
        <v>21</v>
      </c>
      <c r="V2394" t="s">
        <v>30</v>
      </c>
      <c r="W2394" s="2" t="s">
        <v>66</v>
      </c>
      <c r="Y2394">
        <f>IF(J2394=Legend!$B$3,0,IF(J2394=Legend!$B$4,1,IF(J2394=Legend!$B$5,2,0)))</f>
        <v>1</v>
      </c>
      <c r="Z2394">
        <f t="shared" si="260"/>
        <v>1</v>
      </c>
      <c r="AA2394">
        <f t="shared" si="261"/>
        <v>1</v>
      </c>
      <c r="AB2394">
        <f t="shared" si="262"/>
        <v>1</v>
      </c>
      <c r="AC2394">
        <f>IF(N2394=Legend!$D$3,3,IF(N2394=Legend!$D$4,2,IF(N2394=Legend!$D$5,1,0)))</f>
        <v>2</v>
      </c>
      <c r="AD2394">
        <f t="shared" si="263"/>
        <v>1</v>
      </c>
      <c r="AF2394">
        <f t="shared" si="264"/>
        <v>0</v>
      </c>
      <c r="AG2394">
        <f>IF(R2394=Legend!$F$3,3,IF(R2394=Legend!$F$4,2,IF(R2394=Legend!$F$5,1,0)))</f>
        <v>1</v>
      </c>
      <c r="AH2394">
        <f>IF(S2394=Legend!$F$3,3,IF(S2394=Legend!$F$4,2,IF(S2394=Legend!$F$5,1,0)))</f>
        <v>3</v>
      </c>
      <c r="AK2394">
        <f>IF(V2394=Legend!$H$3,3,IF(V2394=Legend!$H$4,2,IF(V2394=Legend!$H$5,1,0)))</f>
        <v>2</v>
      </c>
      <c r="AM2394">
        <f t="shared" si="265"/>
        <v>13</v>
      </c>
    </row>
    <row r="2395" spans="1:39" ht="62.4" x14ac:dyDescent="0.3">
      <c r="A2395" t="s">
        <v>61</v>
      </c>
      <c r="B2395" t="s">
        <v>1190</v>
      </c>
      <c r="C2395" t="s">
        <v>1191</v>
      </c>
      <c r="D2395" t="s">
        <v>1223</v>
      </c>
      <c r="E2395" t="str">
        <f t="shared" si="259"/>
        <v>SATRIA IMAM PRIBADI / SARI MART</v>
      </c>
      <c r="F2395" t="s">
        <v>61</v>
      </c>
      <c r="G2395" t="s">
        <v>21</v>
      </c>
      <c r="H2395" t="s">
        <v>21</v>
      </c>
      <c r="I2395" t="s">
        <v>22</v>
      </c>
      <c r="J2395" t="s">
        <v>35</v>
      </c>
      <c r="K2395" t="s">
        <v>24</v>
      </c>
      <c r="L2395" t="s">
        <v>21</v>
      </c>
      <c r="M2395" t="s">
        <v>25</v>
      </c>
      <c r="N2395" t="s">
        <v>38</v>
      </c>
      <c r="O2395" t="s">
        <v>25</v>
      </c>
      <c r="P2395" t="s">
        <v>21</v>
      </c>
      <c r="Q2395" t="s">
        <v>27</v>
      </c>
      <c r="R2395" t="s">
        <v>28</v>
      </c>
      <c r="S2395" t="s">
        <v>29</v>
      </c>
      <c r="T2395" t="s">
        <v>21</v>
      </c>
      <c r="U2395" t="s">
        <v>21</v>
      </c>
      <c r="V2395" t="s">
        <v>42</v>
      </c>
      <c r="W2395" s="2" t="s">
        <v>48</v>
      </c>
      <c r="Y2395">
        <f>IF(J2395=Legend!$B$3,0,IF(J2395=Legend!$B$4,1,IF(J2395=Legend!$B$5,2,0)))</f>
        <v>0</v>
      </c>
      <c r="Z2395">
        <f t="shared" si="260"/>
        <v>1</v>
      </c>
      <c r="AA2395">
        <f t="shared" si="261"/>
        <v>0</v>
      </c>
      <c r="AB2395">
        <f t="shared" si="262"/>
        <v>1</v>
      </c>
      <c r="AC2395">
        <f>IF(N2395=Legend!$D$3,3,IF(N2395=Legend!$D$4,2,IF(N2395=Legend!$D$5,1,0)))</f>
        <v>3</v>
      </c>
      <c r="AD2395">
        <f t="shared" si="263"/>
        <v>1</v>
      </c>
      <c r="AF2395">
        <f t="shared" si="264"/>
        <v>0</v>
      </c>
      <c r="AG2395">
        <f>IF(R2395=Legend!$F$3,3,IF(R2395=Legend!$F$4,2,IF(R2395=Legend!$F$5,1,0)))</f>
        <v>2</v>
      </c>
      <c r="AH2395">
        <f>IF(S2395=Legend!$F$3,3,IF(S2395=Legend!$F$4,2,IF(S2395=Legend!$F$5,1,0)))</f>
        <v>3</v>
      </c>
      <c r="AK2395">
        <f>IF(V2395=Legend!$H$3,3,IF(V2395=Legend!$H$4,2,IF(V2395=Legend!$H$5,1,0)))</f>
        <v>0</v>
      </c>
      <c r="AM2395">
        <f t="shared" si="265"/>
        <v>11</v>
      </c>
    </row>
    <row r="2396" spans="1:39" ht="140.4" x14ac:dyDescent="0.3">
      <c r="A2396" t="s">
        <v>61</v>
      </c>
      <c r="B2396" t="s">
        <v>1190</v>
      </c>
      <c r="C2396" t="s">
        <v>1195</v>
      </c>
      <c r="D2396" t="s">
        <v>1212</v>
      </c>
      <c r="E2396" t="str">
        <f t="shared" si="259"/>
        <v>Satu Market MM (Puri Selebrity)</v>
      </c>
      <c r="F2396" t="s">
        <v>61</v>
      </c>
      <c r="G2396" t="s">
        <v>21</v>
      </c>
      <c r="H2396" t="s">
        <v>21</v>
      </c>
      <c r="I2396" t="s">
        <v>54</v>
      </c>
      <c r="J2396" t="s">
        <v>41</v>
      </c>
      <c r="K2396" t="s">
        <v>24</v>
      </c>
      <c r="L2396" t="s">
        <v>21</v>
      </c>
      <c r="M2396" t="s">
        <v>25</v>
      </c>
      <c r="N2396" t="s">
        <v>38</v>
      </c>
      <c r="O2396" t="s">
        <v>25</v>
      </c>
      <c r="P2396" t="s">
        <v>21</v>
      </c>
      <c r="Q2396" t="s">
        <v>27</v>
      </c>
      <c r="R2396" t="s">
        <v>28</v>
      </c>
      <c r="S2396" t="s">
        <v>29</v>
      </c>
      <c r="T2396" t="s">
        <v>21</v>
      </c>
      <c r="U2396" t="s">
        <v>21</v>
      </c>
      <c r="V2396" t="s">
        <v>30</v>
      </c>
      <c r="W2396" s="2" t="s">
        <v>34</v>
      </c>
      <c r="Y2396">
        <f>IF(J2396=Legend!$B$3,0,IF(J2396=Legend!$B$4,1,IF(J2396=Legend!$B$5,2,0)))</f>
        <v>2</v>
      </c>
      <c r="Z2396">
        <f t="shared" si="260"/>
        <v>1</v>
      </c>
      <c r="AA2396">
        <f t="shared" si="261"/>
        <v>0</v>
      </c>
      <c r="AB2396">
        <f t="shared" si="262"/>
        <v>1</v>
      </c>
      <c r="AC2396">
        <f>IF(N2396=Legend!$D$3,3,IF(N2396=Legend!$D$4,2,IF(N2396=Legend!$D$5,1,0)))</f>
        <v>3</v>
      </c>
      <c r="AD2396">
        <f t="shared" si="263"/>
        <v>1</v>
      </c>
      <c r="AF2396">
        <f t="shared" si="264"/>
        <v>0</v>
      </c>
      <c r="AG2396">
        <f>IF(R2396=Legend!$F$3,3,IF(R2396=Legend!$F$4,2,IF(R2396=Legend!$F$5,1,0)))</f>
        <v>2</v>
      </c>
      <c r="AH2396">
        <f>IF(S2396=Legend!$F$3,3,IF(S2396=Legend!$F$4,2,IF(S2396=Legend!$F$5,1,0)))</f>
        <v>3</v>
      </c>
      <c r="AK2396">
        <f>IF(V2396=Legend!$H$3,3,IF(V2396=Legend!$H$4,2,IF(V2396=Legend!$H$5,1,0)))</f>
        <v>2</v>
      </c>
      <c r="AM2396">
        <f t="shared" si="265"/>
        <v>15</v>
      </c>
    </row>
    <row r="2397" spans="1:39" ht="109.2" x14ac:dyDescent="0.3">
      <c r="A2397" t="s">
        <v>32</v>
      </c>
      <c r="B2397" t="s">
        <v>1880</v>
      </c>
      <c r="C2397" t="s">
        <v>1881</v>
      </c>
      <c r="D2397" t="s">
        <v>1912</v>
      </c>
      <c r="E2397" t="str">
        <f t="shared" si="259"/>
        <v>SATU TIGALIMA Swalayan</v>
      </c>
      <c r="F2397" t="s">
        <v>65</v>
      </c>
      <c r="G2397" t="s">
        <v>21</v>
      </c>
      <c r="H2397" t="s">
        <v>21</v>
      </c>
      <c r="I2397" t="s">
        <v>50</v>
      </c>
      <c r="J2397" t="s">
        <v>35</v>
      </c>
      <c r="K2397" t="s">
        <v>24</v>
      </c>
      <c r="L2397" t="s">
        <v>25</v>
      </c>
      <c r="M2397" t="s">
        <v>25</v>
      </c>
      <c r="N2397" t="s">
        <v>28</v>
      </c>
      <c r="O2397" t="s">
        <v>25</v>
      </c>
      <c r="P2397" t="s">
        <v>21</v>
      </c>
      <c r="Q2397" t="s">
        <v>27</v>
      </c>
      <c r="R2397" t="s">
        <v>28</v>
      </c>
      <c r="S2397" t="s">
        <v>29</v>
      </c>
      <c r="T2397" t="s">
        <v>21</v>
      </c>
      <c r="U2397" t="s">
        <v>21</v>
      </c>
      <c r="V2397" t="s">
        <v>33</v>
      </c>
      <c r="W2397" s="2" t="s">
        <v>46</v>
      </c>
      <c r="Y2397">
        <f>IF(J2397=Legend!$B$3,0,IF(J2397=Legend!$B$4,1,IF(J2397=Legend!$B$5,2,0)))</f>
        <v>0</v>
      </c>
      <c r="Z2397">
        <f t="shared" si="260"/>
        <v>1</v>
      </c>
      <c r="AA2397">
        <f t="shared" si="261"/>
        <v>1</v>
      </c>
      <c r="AB2397">
        <f t="shared" si="262"/>
        <v>1</v>
      </c>
      <c r="AC2397">
        <f>IF(N2397=Legend!$D$3,3,IF(N2397=Legend!$D$4,2,IF(N2397=Legend!$D$5,1,0)))</f>
        <v>1</v>
      </c>
      <c r="AD2397">
        <f t="shared" si="263"/>
        <v>1</v>
      </c>
      <c r="AF2397">
        <f t="shared" si="264"/>
        <v>0</v>
      </c>
      <c r="AG2397">
        <f>IF(R2397=Legend!$F$3,3,IF(R2397=Legend!$F$4,2,IF(R2397=Legend!$F$5,1,0)))</f>
        <v>2</v>
      </c>
      <c r="AH2397">
        <f>IF(S2397=Legend!$F$3,3,IF(S2397=Legend!$F$4,2,IF(S2397=Legend!$F$5,1,0)))</f>
        <v>3</v>
      </c>
      <c r="AK2397">
        <f>IF(V2397=Legend!$H$3,3,IF(V2397=Legend!$H$4,2,IF(V2397=Legend!$H$5,1,0)))</f>
        <v>1</v>
      </c>
      <c r="AM2397">
        <f t="shared" si="265"/>
        <v>11</v>
      </c>
    </row>
    <row r="2398" spans="1:39" ht="140.4" x14ac:dyDescent="0.3">
      <c r="A2398" t="s">
        <v>71</v>
      </c>
      <c r="B2398" t="s">
        <v>890</v>
      </c>
      <c r="C2398" t="s">
        <v>1169</v>
      </c>
      <c r="D2398" t="s">
        <v>2777</v>
      </c>
      <c r="E2398" t="str">
        <f t="shared" si="259"/>
        <v>SAUDAGAR, UD</v>
      </c>
      <c r="F2398" t="s">
        <v>71</v>
      </c>
      <c r="G2398" t="s">
        <v>21</v>
      </c>
      <c r="H2398" t="s">
        <v>21</v>
      </c>
      <c r="I2398" t="s">
        <v>54</v>
      </c>
      <c r="J2398" t="s">
        <v>41</v>
      </c>
      <c r="K2398" t="s">
        <v>24</v>
      </c>
      <c r="L2398" t="s">
        <v>25</v>
      </c>
      <c r="M2398" t="s">
        <v>25</v>
      </c>
      <c r="N2398" t="s">
        <v>26</v>
      </c>
      <c r="O2398" t="s">
        <v>25</v>
      </c>
      <c r="P2398" t="s">
        <v>21</v>
      </c>
      <c r="Q2398" t="s">
        <v>27</v>
      </c>
      <c r="R2398" t="s">
        <v>28</v>
      </c>
      <c r="S2398" t="s">
        <v>29</v>
      </c>
      <c r="T2398" t="s">
        <v>21</v>
      </c>
      <c r="U2398" t="s">
        <v>21</v>
      </c>
      <c r="V2398" t="s">
        <v>33</v>
      </c>
      <c r="W2398" s="2" t="s">
        <v>34</v>
      </c>
      <c r="Y2398">
        <f>IF(J2398=Legend!$B$3,0,IF(J2398=Legend!$B$4,1,IF(J2398=Legend!$B$5,2,0)))</f>
        <v>2</v>
      </c>
      <c r="Z2398">
        <f t="shared" si="260"/>
        <v>1</v>
      </c>
      <c r="AA2398">
        <f t="shared" si="261"/>
        <v>1</v>
      </c>
      <c r="AB2398">
        <f t="shared" si="262"/>
        <v>1</v>
      </c>
      <c r="AC2398">
        <f>IF(N2398=Legend!$D$3,3,IF(N2398=Legend!$D$4,2,IF(N2398=Legend!$D$5,1,0)))</f>
        <v>2</v>
      </c>
      <c r="AD2398">
        <f t="shared" si="263"/>
        <v>1</v>
      </c>
      <c r="AF2398">
        <f t="shared" si="264"/>
        <v>0</v>
      </c>
      <c r="AG2398">
        <f>IF(R2398=Legend!$F$3,3,IF(R2398=Legend!$F$4,2,IF(R2398=Legend!$F$5,1,0)))</f>
        <v>2</v>
      </c>
      <c r="AH2398">
        <f>IF(S2398=Legend!$F$3,3,IF(S2398=Legend!$F$4,2,IF(S2398=Legend!$F$5,1,0)))</f>
        <v>3</v>
      </c>
      <c r="AK2398">
        <f>IF(V2398=Legend!$H$3,3,IF(V2398=Legend!$H$4,2,IF(V2398=Legend!$H$5,1,0)))</f>
        <v>1</v>
      </c>
      <c r="AM2398">
        <f t="shared" si="265"/>
        <v>14</v>
      </c>
    </row>
    <row r="2399" spans="1:39" ht="124.8" x14ac:dyDescent="0.3">
      <c r="A2399" t="s">
        <v>113</v>
      </c>
      <c r="B2399" t="s">
        <v>932</v>
      </c>
      <c r="C2399" t="s">
        <v>1388</v>
      </c>
      <c r="D2399" t="s">
        <v>1389</v>
      </c>
      <c r="E2399" t="str">
        <f t="shared" si="259"/>
        <v>SAUFA MART</v>
      </c>
      <c r="F2399" t="s">
        <v>65</v>
      </c>
      <c r="G2399" t="s">
        <v>21</v>
      </c>
      <c r="H2399" t="s">
        <v>21</v>
      </c>
      <c r="I2399" t="s">
        <v>22</v>
      </c>
      <c r="J2399" t="s">
        <v>35</v>
      </c>
      <c r="K2399" t="s">
        <v>24</v>
      </c>
      <c r="L2399" t="s">
        <v>25</v>
      </c>
      <c r="M2399" t="s">
        <v>25</v>
      </c>
      <c r="N2399" t="s">
        <v>28</v>
      </c>
      <c r="O2399" t="s">
        <v>25</v>
      </c>
      <c r="P2399" t="s">
        <v>21</v>
      </c>
      <c r="Q2399" t="s">
        <v>27</v>
      </c>
      <c r="R2399" t="s">
        <v>45</v>
      </c>
      <c r="S2399" t="s">
        <v>45</v>
      </c>
      <c r="T2399" t="s">
        <v>21</v>
      </c>
      <c r="U2399" t="s">
        <v>21</v>
      </c>
      <c r="V2399" t="s">
        <v>33</v>
      </c>
      <c r="W2399" s="2" t="s">
        <v>97</v>
      </c>
      <c r="Y2399">
        <f>IF(J2399=Legend!$B$3,0,IF(J2399=Legend!$B$4,1,IF(J2399=Legend!$B$5,2,0)))</f>
        <v>0</v>
      </c>
      <c r="Z2399">
        <f t="shared" si="260"/>
        <v>1</v>
      </c>
      <c r="AA2399">
        <f t="shared" si="261"/>
        <v>1</v>
      </c>
      <c r="AB2399">
        <f t="shared" si="262"/>
        <v>1</v>
      </c>
      <c r="AC2399">
        <f>IF(N2399=Legend!$D$3,3,IF(N2399=Legend!$D$4,2,IF(N2399=Legend!$D$5,1,0)))</f>
        <v>1</v>
      </c>
      <c r="AD2399">
        <f t="shared" si="263"/>
        <v>1</v>
      </c>
      <c r="AF2399">
        <f t="shared" si="264"/>
        <v>0</v>
      </c>
      <c r="AG2399">
        <f>IF(R2399=Legend!$F$3,3,IF(R2399=Legend!$F$4,2,IF(R2399=Legend!$F$5,1,0)))</f>
        <v>1</v>
      </c>
      <c r="AH2399">
        <f>IF(S2399=Legend!$F$3,3,IF(S2399=Legend!$F$4,2,IF(S2399=Legend!$F$5,1,0)))</f>
        <v>1</v>
      </c>
      <c r="AK2399">
        <f>IF(V2399=Legend!$H$3,3,IF(V2399=Legend!$H$4,2,IF(V2399=Legend!$H$5,1,0)))</f>
        <v>1</v>
      </c>
      <c r="AM2399">
        <f t="shared" si="265"/>
        <v>8</v>
      </c>
    </row>
    <row r="2400" spans="1:39" ht="124.8" x14ac:dyDescent="0.3">
      <c r="A2400" t="s">
        <v>113</v>
      </c>
      <c r="B2400" t="s">
        <v>519</v>
      </c>
      <c r="C2400" t="s">
        <v>1341</v>
      </c>
      <c r="D2400" t="s">
        <v>1350</v>
      </c>
      <c r="E2400" t="str">
        <f t="shared" si="259"/>
        <v>SAVIN JAYA / MANSUR SUHAIRI</v>
      </c>
      <c r="F2400" t="s">
        <v>113</v>
      </c>
      <c r="G2400" t="s">
        <v>21</v>
      </c>
      <c r="H2400" t="s">
        <v>21</v>
      </c>
      <c r="I2400" t="s">
        <v>22</v>
      </c>
      <c r="J2400" t="s">
        <v>23</v>
      </c>
      <c r="K2400" t="s">
        <v>24</v>
      </c>
      <c r="L2400" t="s">
        <v>25</v>
      </c>
      <c r="M2400" t="s">
        <v>21</v>
      </c>
      <c r="N2400" t="s">
        <v>47</v>
      </c>
      <c r="O2400" t="s">
        <v>21</v>
      </c>
      <c r="P2400" t="s">
        <v>21</v>
      </c>
      <c r="Q2400" t="s">
        <v>27</v>
      </c>
      <c r="R2400" t="s">
        <v>45</v>
      </c>
      <c r="S2400" t="s">
        <v>29</v>
      </c>
      <c r="T2400" t="s">
        <v>21</v>
      </c>
      <c r="U2400" t="s">
        <v>21</v>
      </c>
      <c r="V2400" t="s">
        <v>33</v>
      </c>
      <c r="W2400" s="2" t="s">
        <v>94</v>
      </c>
      <c r="Y2400">
        <f>IF(J2400=Legend!$B$3,0,IF(J2400=Legend!$B$4,1,IF(J2400=Legend!$B$5,2,0)))</f>
        <v>1</v>
      </c>
      <c r="Z2400">
        <f t="shared" si="260"/>
        <v>1</v>
      </c>
      <c r="AA2400">
        <f t="shared" si="261"/>
        <v>1</v>
      </c>
      <c r="AB2400">
        <f t="shared" si="262"/>
        <v>0</v>
      </c>
      <c r="AC2400">
        <f>IF(N2400=Legend!$D$3,3,IF(N2400=Legend!$D$4,2,IF(N2400=Legend!$D$5,1,0)))</f>
        <v>0</v>
      </c>
      <c r="AD2400">
        <f t="shared" si="263"/>
        <v>0</v>
      </c>
      <c r="AF2400">
        <f t="shared" si="264"/>
        <v>0</v>
      </c>
      <c r="AG2400">
        <f>IF(R2400=Legend!$F$3,3,IF(R2400=Legend!$F$4,2,IF(R2400=Legend!$F$5,1,0)))</f>
        <v>1</v>
      </c>
      <c r="AH2400">
        <f>IF(S2400=Legend!$F$3,3,IF(S2400=Legend!$F$4,2,IF(S2400=Legend!$F$5,1,0)))</f>
        <v>3</v>
      </c>
      <c r="AK2400">
        <f>IF(V2400=Legend!$H$3,3,IF(V2400=Legend!$H$4,2,IF(V2400=Legend!$H$5,1,0)))</f>
        <v>1</v>
      </c>
      <c r="AM2400">
        <f t="shared" si="265"/>
        <v>8</v>
      </c>
    </row>
    <row r="2401" spans="1:39" ht="156" x14ac:dyDescent="0.3">
      <c r="A2401" t="s">
        <v>56</v>
      </c>
      <c r="B2401" t="s">
        <v>174</v>
      </c>
      <c r="C2401" t="s">
        <v>195</v>
      </c>
      <c r="D2401" t="s">
        <v>2257</v>
      </c>
      <c r="E2401" t="str">
        <f t="shared" si="259"/>
        <v>SAVIRA MART</v>
      </c>
      <c r="F2401" t="s">
        <v>56</v>
      </c>
      <c r="G2401" t="s">
        <v>21</v>
      </c>
      <c r="H2401" t="s">
        <v>21</v>
      </c>
      <c r="I2401" t="s">
        <v>22</v>
      </c>
      <c r="J2401" t="s">
        <v>35</v>
      </c>
      <c r="K2401" t="s">
        <v>24</v>
      </c>
      <c r="L2401" t="s">
        <v>25</v>
      </c>
      <c r="M2401" t="s">
        <v>25</v>
      </c>
      <c r="N2401" t="s">
        <v>26</v>
      </c>
      <c r="O2401" t="s">
        <v>25</v>
      </c>
      <c r="P2401" t="s">
        <v>21</v>
      </c>
      <c r="Q2401" t="s">
        <v>27</v>
      </c>
      <c r="R2401" t="s">
        <v>28</v>
      </c>
      <c r="S2401" t="s">
        <v>29</v>
      </c>
      <c r="T2401" t="s">
        <v>21</v>
      </c>
      <c r="U2401" t="s">
        <v>21</v>
      </c>
      <c r="V2401" t="s">
        <v>33</v>
      </c>
      <c r="W2401" s="2" t="s">
        <v>31</v>
      </c>
      <c r="Y2401">
        <f>IF(J2401=Legend!$B$3,0,IF(J2401=Legend!$B$4,1,IF(J2401=Legend!$B$5,2,0)))</f>
        <v>0</v>
      </c>
      <c r="Z2401">
        <f t="shared" si="260"/>
        <v>1</v>
      </c>
      <c r="AA2401">
        <f t="shared" si="261"/>
        <v>1</v>
      </c>
      <c r="AB2401">
        <f t="shared" si="262"/>
        <v>1</v>
      </c>
      <c r="AC2401">
        <f>IF(N2401=Legend!$D$3,3,IF(N2401=Legend!$D$4,2,IF(N2401=Legend!$D$5,1,0)))</f>
        <v>2</v>
      </c>
      <c r="AD2401">
        <f t="shared" si="263"/>
        <v>1</v>
      </c>
      <c r="AF2401">
        <f t="shared" si="264"/>
        <v>0</v>
      </c>
      <c r="AG2401">
        <f>IF(R2401=Legend!$F$3,3,IF(R2401=Legend!$F$4,2,IF(R2401=Legend!$F$5,1,0)))</f>
        <v>2</v>
      </c>
      <c r="AH2401">
        <f>IF(S2401=Legend!$F$3,3,IF(S2401=Legend!$F$4,2,IF(S2401=Legend!$F$5,1,0)))</f>
        <v>3</v>
      </c>
      <c r="AK2401">
        <f>IF(V2401=Legend!$H$3,3,IF(V2401=Legend!$H$4,2,IF(V2401=Legend!$H$5,1,0)))</f>
        <v>1</v>
      </c>
      <c r="AM2401">
        <f t="shared" si="265"/>
        <v>12</v>
      </c>
    </row>
    <row r="2402" spans="1:39" ht="140.4" x14ac:dyDescent="0.3">
      <c r="A2402" t="s">
        <v>19</v>
      </c>
      <c r="B2402" t="s">
        <v>162</v>
      </c>
      <c r="C2402" t="s">
        <v>239</v>
      </c>
      <c r="D2402" t="s">
        <v>252</v>
      </c>
      <c r="E2402" t="str">
        <f t="shared" si="259"/>
        <v>SAW/MUHAMMAD MA'RUF</v>
      </c>
      <c r="F2402" t="s">
        <v>69</v>
      </c>
      <c r="G2402" t="s">
        <v>21</v>
      </c>
      <c r="H2402" t="s">
        <v>21</v>
      </c>
      <c r="I2402" t="s">
        <v>22</v>
      </c>
      <c r="J2402" t="s">
        <v>35</v>
      </c>
      <c r="K2402" t="s">
        <v>24</v>
      </c>
      <c r="L2402" t="s">
        <v>25</v>
      </c>
      <c r="M2402" t="s">
        <v>25</v>
      </c>
      <c r="N2402" t="s">
        <v>28</v>
      </c>
      <c r="O2402" t="s">
        <v>25</v>
      </c>
      <c r="P2402" t="s">
        <v>21</v>
      </c>
      <c r="Q2402" t="s">
        <v>27</v>
      </c>
      <c r="R2402" t="s">
        <v>45</v>
      </c>
      <c r="S2402" t="s">
        <v>29</v>
      </c>
      <c r="T2402" t="s">
        <v>21</v>
      </c>
      <c r="U2402" t="s">
        <v>21</v>
      </c>
      <c r="V2402" t="s">
        <v>42</v>
      </c>
      <c r="W2402" s="2" t="s">
        <v>34</v>
      </c>
      <c r="Y2402">
        <f>IF(J2402=Legend!$B$3,0,IF(J2402=Legend!$B$4,1,IF(J2402=Legend!$B$5,2,0)))</f>
        <v>0</v>
      </c>
      <c r="Z2402">
        <f t="shared" si="260"/>
        <v>1</v>
      </c>
      <c r="AA2402">
        <f t="shared" si="261"/>
        <v>1</v>
      </c>
      <c r="AB2402">
        <f t="shared" si="262"/>
        <v>1</v>
      </c>
      <c r="AC2402">
        <f>IF(N2402=Legend!$D$3,3,IF(N2402=Legend!$D$4,2,IF(N2402=Legend!$D$5,1,0)))</f>
        <v>1</v>
      </c>
      <c r="AD2402">
        <f t="shared" si="263"/>
        <v>1</v>
      </c>
      <c r="AF2402">
        <f t="shared" si="264"/>
        <v>0</v>
      </c>
      <c r="AG2402">
        <f>IF(R2402=Legend!$F$3,3,IF(R2402=Legend!$F$4,2,IF(R2402=Legend!$F$5,1,0)))</f>
        <v>1</v>
      </c>
      <c r="AH2402">
        <f>IF(S2402=Legend!$F$3,3,IF(S2402=Legend!$F$4,2,IF(S2402=Legend!$F$5,1,0)))</f>
        <v>3</v>
      </c>
      <c r="AK2402">
        <f>IF(V2402=Legend!$H$3,3,IF(V2402=Legend!$H$4,2,IF(V2402=Legend!$H$5,1,0)))</f>
        <v>0</v>
      </c>
      <c r="AM2402">
        <f t="shared" si="265"/>
        <v>9</v>
      </c>
    </row>
    <row r="2403" spans="1:39" ht="140.4" x14ac:dyDescent="0.3">
      <c r="A2403" t="s">
        <v>44</v>
      </c>
      <c r="B2403" t="s">
        <v>174</v>
      </c>
      <c r="C2403" t="s">
        <v>822</v>
      </c>
      <c r="D2403" t="s">
        <v>3728</v>
      </c>
      <c r="E2403" t="str">
        <f t="shared" si="259"/>
        <v>SB MART</v>
      </c>
      <c r="F2403" t="s">
        <v>44</v>
      </c>
      <c r="G2403" t="s">
        <v>21</v>
      </c>
      <c r="H2403" t="s">
        <v>21</v>
      </c>
      <c r="I2403" t="s">
        <v>54</v>
      </c>
      <c r="J2403" t="s">
        <v>41</v>
      </c>
      <c r="K2403" t="s">
        <v>24</v>
      </c>
      <c r="L2403" t="s">
        <v>25</v>
      </c>
      <c r="M2403" t="s">
        <v>25</v>
      </c>
      <c r="N2403" t="s">
        <v>26</v>
      </c>
      <c r="O2403" t="s">
        <v>25</v>
      </c>
      <c r="P2403" t="s">
        <v>21</v>
      </c>
      <c r="Q2403" t="s">
        <v>27</v>
      </c>
      <c r="R2403" t="s">
        <v>45</v>
      </c>
      <c r="S2403" t="s">
        <v>29</v>
      </c>
      <c r="T2403" t="s">
        <v>21</v>
      </c>
      <c r="U2403" t="s">
        <v>21</v>
      </c>
      <c r="V2403" t="s">
        <v>30</v>
      </c>
      <c r="W2403" s="2" t="s">
        <v>34</v>
      </c>
      <c r="Y2403">
        <f>IF(J2403=Legend!$B$3,0,IF(J2403=Legend!$B$4,1,IF(J2403=Legend!$B$5,2,0)))</f>
        <v>2</v>
      </c>
      <c r="Z2403">
        <f t="shared" si="260"/>
        <v>1</v>
      </c>
      <c r="AA2403">
        <f t="shared" si="261"/>
        <v>1</v>
      </c>
      <c r="AB2403">
        <f t="shared" si="262"/>
        <v>1</v>
      </c>
      <c r="AC2403">
        <f>IF(N2403=Legend!$D$3,3,IF(N2403=Legend!$D$4,2,IF(N2403=Legend!$D$5,1,0)))</f>
        <v>2</v>
      </c>
      <c r="AD2403">
        <f t="shared" si="263"/>
        <v>1</v>
      </c>
      <c r="AF2403">
        <f t="shared" si="264"/>
        <v>0</v>
      </c>
      <c r="AG2403">
        <f>IF(R2403=Legend!$F$3,3,IF(R2403=Legend!$F$4,2,IF(R2403=Legend!$F$5,1,0)))</f>
        <v>1</v>
      </c>
      <c r="AH2403">
        <f>IF(S2403=Legend!$F$3,3,IF(S2403=Legend!$F$4,2,IF(S2403=Legend!$F$5,1,0)))</f>
        <v>3</v>
      </c>
      <c r="AK2403">
        <f>IF(V2403=Legend!$H$3,3,IF(V2403=Legend!$H$4,2,IF(V2403=Legend!$H$5,1,0)))</f>
        <v>2</v>
      </c>
      <c r="AM2403">
        <f t="shared" si="265"/>
        <v>14</v>
      </c>
    </row>
    <row r="2404" spans="1:39" ht="156" x14ac:dyDescent="0.3">
      <c r="A2404" t="s">
        <v>39</v>
      </c>
      <c r="B2404" t="s">
        <v>162</v>
      </c>
      <c r="C2404" t="s">
        <v>656</v>
      </c>
      <c r="D2404" t="s">
        <v>668</v>
      </c>
      <c r="E2404" t="str">
        <f t="shared" si="259"/>
        <v>SB, Klirong</v>
      </c>
      <c r="F2404" t="s">
        <v>39</v>
      </c>
      <c r="G2404" t="s">
        <v>21</v>
      </c>
      <c r="H2404" t="s">
        <v>21</v>
      </c>
      <c r="I2404" t="s">
        <v>22</v>
      </c>
      <c r="J2404" t="s">
        <v>23</v>
      </c>
      <c r="K2404" t="s">
        <v>24</v>
      </c>
      <c r="L2404" t="s">
        <v>25</v>
      </c>
      <c r="M2404" t="s">
        <v>25</v>
      </c>
      <c r="N2404" t="s">
        <v>26</v>
      </c>
      <c r="O2404" t="s">
        <v>25</v>
      </c>
      <c r="P2404" t="s">
        <v>25</v>
      </c>
      <c r="Q2404" t="s">
        <v>27</v>
      </c>
      <c r="R2404" t="s">
        <v>28</v>
      </c>
      <c r="S2404" t="s">
        <v>28</v>
      </c>
      <c r="T2404" t="s">
        <v>21</v>
      </c>
      <c r="U2404" t="s">
        <v>21</v>
      </c>
      <c r="V2404" t="s">
        <v>30</v>
      </c>
      <c r="W2404" s="2" t="s">
        <v>31</v>
      </c>
      <c r="Y2404">
        <f>IF(J2404=Legend!$B$3,0,IF(J2404=Legend!$B$4,1,IF(J2404=Legend!$B$5,2,0)))</f>
        <v>1</v>
      </c>
      <c r="Z2404">
        <f t="shared" si="260"/>
        <v>1</v>
      </c>
      <c r="AA2404">
        <f t="shared" si="261"/>
        <v>1</v>
      </c>
      <c r="AB2404">
        <f t="shared" si="262"/>
        <v>1</v>
      </c>
      <c r="AC2404">
        <f>IF(N2404=Legend!$D$3,3,IF(N2404=Legend!$D$4,2,IF(N2404=Legend!$D$5,1,0)))</f>
        <v>2</v>
      </c>
      <c r="AD2404">
        <f t="shared" si="263"/>
        <v>1</v>
      </c>
      <c r="AF2404">
        <f t="shared" si="264"/>
        <v>0</v>
      </c>
      <c r="AG2404">
        <f>IF(R2404=Legend!$F$3,3,IF(R2404=Legend!$F$4,2,IF(R2404=Legend!$F$5,1,0)))</f>
        <v>2</v>
      </c>
      <c r="AH2404">
        <f>IF(S2404=Legend!$F$3,3,IF(S2404=Legend!$F$4,2,IF(S2404=Legend!$F$5,1,0)))</f>
        <v>2</v>
      </c>
      <c r="AK2404">
        <f>IF(V2404=Legend!$H$3,3,IF(V2404=Legend!$H$4,2,IF(V2404=Legend!$H$5,1,0)))</f>
        <v>2</v>
      </c>
      <c r="AM2404">
        <f t="shared" si="265"/>
        <v>13</v>
      </c>
    </row>
    <row r="2405" spans="1:39" ht="140.4" x14ac:dyDescent="0.3">
      <c r="A2405" t="s">
        <v>155</v>
      </c>
      <c r="B2405" t="s">
        <v>3634</v>
      </c>
      <c r="C2405" t="s">
        <v>3637</v>
      </c>
      <c r="D2405" t="s">
        <v>5114</v>
      </c>
      <c r="E2405" t="str">
        <f t="shared" si="259"/>
        <v>SBA MART</v>
      </c>
      <c r="F2405" t="s">
        <v>155</v>
      </c>
      <c r="G2405" t="s">
        <v>21</v>
      </c>
      <c r="H2405" t="s">
        <v>21</v>
      </c>
      <c r="I2405" t="s">
        <v>22</v>
      </c>
      <c r="J2405" t="s">
        <v>23</v>
      </c>
      <c r="K2405" t="s">
        <v>24</v>
      </c>
      <c r="L2405" t="s">
        <v>25</v>
      </c>
      <c r="M2405" t="s">
        <v>21</v>
      </c>
      <c r="N2405" t="s">
        <v>38</v>
      </c>
      <c r="O2405" t="s">
        <v>25</v>
      </c>
      <c r="P2405" t="s">
        <v>21</v>
      </c>
      <c r="Q2405" t="s">
        <v>27</v>
      </c>
      <c r="R2405" t="s">
        <v>45</v>
      </c>
      <c r="S2405" t="s">
        <v>29</v>
      </c>
      <c r="T2405" t="s">
        <v>21</v>
      </c>
      <c r="U2405" t="s">
        <v>21</v>
      </c>
      <c r="V2405" t="s">
        <v>33</v>
      </c>
      <c r="W2405" s="2" t="s">
        <v>34</v>
      </c>
      <c r="Y2405">
        <f>IF(J2405=Legend!$B$3,0,IF(J2405=Legend!$B$4,1,IF(J2405=Legend!$B$5,2,0)))</f>
        <v>1</v>
      </c>
      <c r="Z2405">
        <f t="shared" si="260"/>
        <v>1</v>
      </c>
      <c r="AA2405">
        <f t="shared" si="261"/>
        <v>1</v>
      </c>
      <c r="AB2405">
        <f t="shared" si="262"/>
        <v>0</v>
      </c>
      <c r="AC2405">
        <f>IF(N2405=Legend!$D$3,3,IF(N2405=Legend!$D$4,2,IF(N2405=Legend!$D$5,1,0)))</f>
        <v>3</v>
      </c>
      <c r="AD2405">
        <f t="shared" si="263"/>
        <v>1</v>
      </c>
      <c r="AF2405">
        <f t="shared" si="264"/>
        <v>0</v>
      </c>
      <c r="AG2405">
        <f>IF(R2405=Legend!$F$3,3,IF(R2405=Legend!$F$4,2,IF(R2405=Legend!$F$5,1,0)))</f>
        <v>1</v>
      </c>
      <c r="AH2405">
        <f>IF(S2405=Legend!$F$3,3,IF(S2405=Legend!$F$4,2,IF(S2405=Legend!$F$5,1,0)))</f>
        <v>3</v>
      </c>
      <c r="AK2405">
        <f>IF(V2405=Legend!$H$3,3,IF(V2405=Legend!$H$4,2,IF(V2405=Legend!$H$5,1,0)))</f>
        <v>1</v>
      </c>
      <c r="AM2405">
        <f t="shared" si="265"/>
        <v>12</v>
      </c>
    </row>
    <row r="2406" spans="1:39" ht="109.2" x14ac:dyDescent="0.3">
      <c r="A2406" t="s">
        <v>32</v>
      </c>
      <c r="B2406" t="s">
        <v>1056</v>
      </c>
      <c r="C2406" t="s">
        <v>1827</v>
      </c>
      <c r="D2406" t="s">
        <v>1830</v>
      </c>
      <c r="E2406" t="str">
        <f t="shared" si="259"/>
        <v>SBY CERIA,MM</v>
      </c>
      <c r="F2406" t="s">
        <v>32</v>
      </c>
      <c r="G2406" t="s">
        <v>21</v>
      </c>
      <c r="H2406" t="s">
        <v>21</v>
      </c>
      <c r="I2406" t="s">
        <v>50</v>
      </c>
      <c r="J2406" t="s">
        <v>41</v>
      </c>
      <c r="K2406" t="s">
        <v>24</v>
      </c>
      <c r="L2406" t="s">
        <v>25</v>
      </c>
      <c r="M2406" t="s">
        <v>25</v>
      </c>
      <c r="N2406" t="s">
        <v>38</v>
      </c>
      <c r="O2406" t="s">
        <v>25</v>
      </c>
      <c r="P2406" t="s">
        <v>21</v>
      </c>
      <c r="Q2406" t="s">
        <v>27</v>
      </c>
      <c r="R2406" t="s">
        <v>45</v>
      </c>
      <c r="S2406" t="s">
        <v>29</v>
      </c>
      <c r="T2406" t="s">
        <v>21</v>
      </c>
      <c r="U2406" t="s">
        <v>21</v>
      </c>
      <c r="V2406" t="s">
        <v>75</v>
      </c>
      <c r="W2406" s="2" t="s">
        <v>66</v>
      </c>
      <c r="Y2406">
        <f>IF(J2406=Legend!$B$3,0,IF(J2406=Legend!$B$4,1,IF(J2406=Legend!$B$5,2,0)))</f>
        <v>2</v>
      </c>
      <c r="Z2406">
        <f t="shared" si="260"/>
        <v>1</v>
      </c>
      <c r="AA2406">
        <f t="shared" si="261"/>
        <v>1</v>
      </c>
      <c r="AB2406">
        <f t="shared" si="262"/>
        <v>1</v>
      </c>
      <c r="AC2406">
        <f>IF(N2406=Legend!$D$3,3,IF(N2406=Legend!$D$4,2,IF(N2406=Legend!$D$5,1,0)))</f>
        <v>3</v>
      </c>
      <c r="AD2406">
        <f t="shared" si="263"/>
        <v>1</v>
      </c>
      <c r="AF2406">
        <f t="shared" si="264"/>
        <v>0</v>
      </c>
      <c r="AG2406">
        <f>IF(R2406=Legend!$F$3,3,IF(R2406=Legend!$F$4,2,IF(R2406=Legend!$F$5,1,0)))</f>
        <v>1</v>
      </c>
      <c r="AH2406">
        <f>IF(S2406=Legend!$F$3,3,IF(S2406=Legend!$F$4,2,IF(S2406=Legend!$F$5,1,0)))</f>
        <v>3</v>
      </c>
      <c r="AK2406">
        <f>IF(V2406=Legend!$H$3,3,IF(V2406=Legend!$H$4,2,IF(V2406=Legend!$H$5,1,0)))</f>
        <v>3</v>
      </c>
      <c r="AM2406">
        <f t="shared" si="265"/>
        <v>16</v>
      </c>
    </row>
    <row r="2407" spans="1:39" ht="140.4" x14ac:dyDescent="0.3">
      <c r="A2407" t="s">
        <v>79</v>
      </c>
      <c r="B2407" t="s">
        <v>311</v>
      </c>
      <c r="C2407" t="s">
        <v>614</v>
      </c>
      <c r="D2407" t="s">
        <v>619</v>
      </c>
      <c r="E2407" t="str">
        <f t="shared" si="259"/>
        <v>SD - OBI</v>
      </c>
      <c r="F2407" t="s">
        <v>79</v>
      </c>
      <c r="G2407" t="s">
        <v>21</v>
      </c>
      <c r="H2407" t="s">
        <v>21</v>
      </c>
      <c r="I2407" t="s">
        <v>50</v>
      </c>
      <c r="J2407" t="s">
        <v>35</v>
      </c>
      <c r="K2407" t="s">
        <v>24</v>
      </c>
      <c r="L2407" t="s">
        <v>25</v>
      </c>
      <c r="M2407" t="s">
        <v>25</v>
      </c>
      <c r="N2407" t="s">
        <v>38</v>
      </c>
      <c r="O2407" t="s">
        <v>25</v>
      </c>
      <c r="P2407" t="s">
        <v>21</v>
      </c>
      <c r="Q2407" t="s">
        <v>27</v>
      </c>
      <c r="R2407" t="s">
        <v>45</v>
      </c>
      <c r="S2407" t="s">
        <v>28</v>
      </c>
      <c r="T2407" t="s">
        <v>21</v>
      </c>
      <c r="U2407" t="s">
        <v>21</v>
      </c>
      <c r="V2407" t="s">
        <v>75</v>
      </c>
      <c r="W2407" s="2" t="s">
        <v>34</v>
      </c>
      <c r="Y2407">
        <f>IF(J2407=Legend!$B$3,0,IF(J2407=Legend!$B$4,1,IF(J2407=Legend!$B$5,2,0)))</f>
        <v>0</v>
      </c>
      <c r="Z2407">
        <f t="shared" si="260"/>
        <v>1</v>
      </c>
      <c r="AA2407">
        <f t="shared" si="261"/>
        <v>1</v>
      </c>
      <c r="AB2407">
        <f t="shared" si="262"/>
        <v>1</v>
      </c>
      <c r="AC2407">
        <f>IF(N2407=Legend!$D$3,3,IF(N2407=Legend!$D$4,2,IF(N2407=Legend!$D$5,1,0)))</f>
        <v>3</v>
      </c>
      <c r="AD2407">
        <f t="shared" si="263"/>
        <v>1</v>
      </c>
      <c r="AF2407">
        <f t="shared" si="264"/>
        <v>0</v>
      </c>
      <c r="AG2407">
        <f>IF(R2407=Legend!$F$3,3,IF(R2407=Legend!$F$4,2,IF(R2407=Legend!$F$5,1,0)))</f>
        <v>1</v>
      </c>
      <c r="AH2407">
        <f>IF(S2407=Legend!$F$3,3,IF(S2407=Legend!$F$4,2,IF(S2407=Legend!$F$5,1,0)))</f>
        <v>2</v>
      </c>
      <c r="AK2407">
        <f>IF(V2407=Legend!$H$3,3,IF(V2407=Legend!$H$4,2,IF(V2407=Legend!$H$5,1,0)))</f>
        <v>3</v>
      </c>
      <c r="AM2407">
        <f t="shared" si="265"/>
        <v>13</v>
      </c>
    </row>
    <row r="2408" spans="1:39" ht="156" x14ac:dyDescent="0.3">
      <c r="A2408" t="s">
        <v>64</v>
      </c>
      <c r="B2408" t="s">
        <v>162</v>
      </c>
      <c r="C2408" t="s">
        <v>654</v>
      </c>
      <c r="D2408" t="s">
        <v>3171</v>
      </c>
      <c r="E2408" t="str">
        <f t="shared" si="259"/>
        <v>SEDAR 2</v>
      </c>
      <c r="F2408" t="s">
        <v>37</v>
      </c>
      <c r="G2408" t="s">
        <v>21</v>
      </c>
      <c r="H2408" t="s">
        <v>21</v>
      </c>
      <c r="I2408" t="s">
        <v>22</v>
      </c>
      <c r="J2408" t="s">
        <v>35</v>
      </c>
      <c r="K2408" t="s">
        <v>24</v>
      </c>
      <c r="L2408" t="s">
        <v>25</v>
      </c>
      <c r="M2408" t="s">
        <v>25</v>
      </c>
      <c r="N2408" t="s">
        <v>26</v>
      </c>
      <c r="O2408" t="s">
        <v>25</v>
      </c>
      <c r="P2408" t="s">
        <v>21</v>
      </c>
      <c r="Q2408" t="s">
        <v>27</v>
      </c>
      <c r="R2408" t="s">
        <v>28</v>
      </c>
      <c r="S2408" t="s">
        <v>29</v>
      </c>
      <c r="T2408" t="s">
        <v>21</v>
      </c>
      <c r="U2408" t="s">
        <v>21</v>
      </c>
      <c r="V2408" t="s">
        <v>33</v>
      </c>
      <c r="W2408" s="2" t="s">
        <v>31</v>
      </c>
      <c r="Y2408">
        <f>IF(J2408=Legend!$B$3,0,IF(J2408=Legend!$B$4,1,IF(J2408=Legend!$B$5,2,0)))</f>
        <v>0</v>
      </c>
      <c r="Z2408">
        <f t="shared" si="260"/>
        <v>1</v>
      </c>
      <c r="AA2408">
        <f t="shared" si="261"/>
        <v>1</v>
      </c>
      <c r="AB2408">
        <f t="shared" si="262"/>
        <v>1</v>
      </c>
      <c r="AC2408">
        <f>IF(N2408=Legend!$D$3,3,IF(N2408=Legend!$D$4,2,IF(N2408=Legend!$D$5,1,0)))</f>
        <v>2</v>
      </c>
      <c r="AD2408">
        <f t="shared" si="263"/>
        <v>1</v>
      </c>
      <c r="AF2408">
        <f t="shared" si="264"/>
        <v>0</v>
      </c>
      <c r="AG2408">
        <f>IF(R2408=Legend!$F$3,3,IF(R2408=Legend!$F$4,2,IF(R2408=Legend!$F$5,1,0)))</f>
        <v>2</v>
      </c>
      <c r="AH2408">
        <f>IF(S2408=Legend!$F$3,3,IF(S2408=Legend!$F$4,2,IF(S2408=Legend!$F$5,1,0)))</f>
        <v>3</v>
      </c>
      <c r="AK2408">
        <f>IF(V2408=Legend!$H$3,3,IF(V2408=Legend!$H$4,2,IF(V2408=Legend!$H$5,1,0)))</f>
        <v>1</v>
      </c>
      <c r="AM2408">
        <f t="shared" si="265"/>
        <v>12</v>
      </c>
    </row>
    <row r="2409" spans="1:39" ht="156" x14ac:dyDescent="0.3">
      <c r="A2409" t="s">
        <v>64</v>
      </c>
      <c r="B2409" t="s">
        <v>162</v>
      </c>
      <c r="C2409" t="s">
        <v>654</v>
      </c>
      <c r="D2409" t="s">
        <v>3170</v>
      </c>
      <c r="E2409" t="str">
        <f t="shared" si="259"/>
        <v>SEDAR KINASIH</v>
      </c>
      <c r="F2409" t="s">
        <v>37</v>
      </c>
      <c r="G2409" t="s">
        <v>21</v>
      </c>
      <c r="H2409" t="s">
        <v>21</v>
      </c>
      <c r="I2409" t="s">
        <v>22</v>
      </c>
      <c r="J2409" t="s">
        <v>35</v>
      </c>
      <c r="K2409" t="s">
        <v>24</v>
      </c>
      <c r="L2409" t="s">
        <v>25</v>
      </c>
      <c r="M2409" t="s">
        <v>25</v>
      </c>
      <c r="N2409" t="s">
        <v>26</v>
      </c>
      <c r="O2409" t="s">
        <v>25</v>
      </c>
      <c r="P2409" t="s">
        <v>21</v>
      </c>
      <c r="Q2409" t="s">
        <v>27</v>
      </c>
      <c r="R2409" t="s">
        <v>28</v>
      </c>
      <c r="S2409" t="s">
        <v>29</v>
      </c>
      <c r="T2409" t="s">
        <v>21</v>
      </c>
      <c r="U2409" t="s">
        <v>21</v>
      </c>
      <c r="V2409" t="s">
        <v>33</v>
      </c>
      <c r="W2409" s="2" t="s">
        <v>31</v>
      </c>
      <c r="Y2409">
        <f>IF(J2409=Legend!$B$3,0,IF(J2409=Legend!$B$4,1,IF(J2409=Legend!$B$5,2,0)))</f>
        <v>0</v>
      </c>
      <c r="Z2409">
        <f t="shared" si="260"/>
        <v>1</v>
      </c>
      <c r="AA2409">
        <f t="shared" si="261"/>
        <v>1</v>
      </c>
      <c r="AB2409">
        <f t="shared" si="262"/>
        <v>1</v>
      </c>
      <c r="AC2409">
        <f>IF(N2409=Legend!$D$3,3,IF(N2409=Legend!$D$4,2,IF(N2409=Legend!$D$5,1,0)))</f>
        <v>2</v>
      </c>
      <c r="AD2409">
        <f t="shared" si="263"/>
        <v>1</v>
      </c>
      <c r="AF2409">
        <f t="shared" si="264"/>
        <v>0</v>
      </c>
      <c r="AG2409">
        <f>IF(R2409=Legend!$F$3,3,IF(R2409=Legend!$F$4,2,IF(R2409=Legend!$F$5,1,0)))</f>
        <v>2</v>
      </c>
      <c r="AH2409">
        <f>IF(S2409=Legend!$F$3,3,IF(S2409=Legend!$F$4,2,IF(S2409=Legend!$F$5,1,0)))</f>
        <v>3</v>
      </c>
      <c r="AK2409">
        <f>IF(V2409=Legend!$H$3,3,IF(V2409=Legend!$H$4,2,IF(V2409=Legend!$H$5,1,0)))</f>
        <v>1</v>
      </c>
      <c r="AM2409">
        <f t="shared" si="265"/>
        <v>12</v>
      </c>
    </row>
    <row r="2410" spans="1:39" ht="156" x14ac:dyDescent="0.3">
      <c r="A2410" t="s">
        <v>64</v>
      </c>
      <c r="B2410" t="s">
        <v>162</v>
      </c>
      <c r="C2410" t="s">
        <v>654</v>
      </c>
      <c r="D2410" t="s">
        <v>3169</v>
      </c>
      <c r="E2410" t="str">
        <f t="shared" si="259"/>
        <v>SEDAR MANDIRAJA, TK</v>
      </c>
      <c r="F2410" t="s">
        <v>37</v>
      </c>
      <c r="G2410" t="s">
        <v>21</v>
      </c>
      <c r="H2410" t="s">
        <v>21</v>
      </c>
      <c r="I2410" t="s">
        <v>22</v>
      </c>
      <c r="J2410" t="s">
        <v>23</v>
      </c>
      <c r="K2410" t="s">
        <v>24</v>
      </c>
      <c r="L2410" t="s">
        <v>25</v>
      </c>
      <c r="M2410" t="s">
        <v>25</v>
      </c>
      <c r="N2410" t="s">
        <v>26</v>
      </c>
      <c r="O2410" t="s">
        <v>25</v>
      </c>
      <c r="P2410" t="s">
        <v>21</v>
      </c>
      <c r="Q2410" t="s">
        <v>27</v>
      </c>
      <c r="R2410" t="s">
        <v>28</v>
      </c>
      <c r="S2410" t="s">
        <v>29</v>
      </c>
      <c r="T2410" t="s">
        <v>21</v>
      </c>
      <c r="U2410" t="s">
        <v>21</v>
      </c>
      <c r="V2410" t="s">
        <v>33</v>
      </c>
      <c r="W2410" s="2" t="s">
        <v>31</v>
      </c>
      <c r="Y2410">
        <f>IF(J2410=Legend!$B$3,0,IF(J2410=Legend!$B$4,1,IF(J2410=Legend!$B$5,2,0)))</f>
        <v>1</v>
      </c>
      <c r="Z2410">
        <f t="shared" si="260"/>
        <v>1</v>
      </c>
      <c r="AA2410">
        <f t="shared" si="261"/>
        <v>1</v>
      </c>
      <c r="AB2410">
        <f t="shared" si="262"/>
        <v>1</v>
      </c>
      <c r="AC2410">
        <f>IF(N2410=Legend!$D$3,3,IF(N2410=Legend!$D$4,2,IF(N2410=Legend!$D$5,1,0)))</f>
        <v>2</v>
      </c>
      <c r="AD2410">
        <f t="shared" si="263"/>
        <v>1</v>
      </c>
      <c r="AF2410">
        <f t="shared" si="264"/>
        <v>0</v>
      </c>
      <c r="AG2410">
        <f>IF(R2410=Legend!$F$3,3,IF(R2410=Legend!$F$4,2,IF(R2410=Legend!$F$5,1,0)))</f>
        <v>2</v>
      </c>
      <c r="AH2410">
        <f>IF(S2410=Legend!$F$3,3,IF(S2410=Legend!$F$4,2,IF(S2410=Legend!$F$5,1,0)))</f>
        <v>3</v>
      </c>
      <c r="AK2410">
        <f>IF(V2410=Legend!$H$3,3,IF(V2410=Legend!$H$4,2,IF(V2410=Legend!$H$5,1,0)))</f>
        <v>1</v>
      </c>
      <c r="AM2410">
        <f t="shared" si="265"/>
        <v>13</v>
      </c>
    </row>
    <row r="2411" spans="1:39" ht="124.8" x14ac:dyDescent="0.3">
      <c r="A2411" t="s">
        <v>40</v>
      </c>
      <c r="B2411" t="s">
        <v>162</v>
      </c>
      <c r="C2411" t="s">
        <v>654</v>
      </c>
      <c r="D2411" t="s">
        <v>3311</v>
      </c>
      <c r="E2411" t="str">
        <f t="shared" si="259"/>
        <v>SEDAR MART SIGALUH</v>
      </c>
      <c r="F2411" t="s">
        <v>40</v>
      </c>
      <c r="G2411" t="s">
        <v>21</v>
      </c>
      <c r="H2411" t="s">
        <v>21</v>
      </c>
      <c r="I2411" t="s">
        <v>22</v>
      </c>
      <c r="J2411" t="s">
        <v>23</v>
      </c>
      <c r="K2411" t="s">
        <v>24</v>
      </c>
      <c r="L2411" t="s">
        <v>25</v>
      </c>
      <c r="M2411" t="s">
        <v>25</v>
      </c>
      <c r="N2411" t="s">
        <v>26</v>
      </c>
      <c r="O2411" t="s">
        <v>25</v>
      </c>
      <c r="P2411" t="s">
        <v>21</v>
      </c>
      <c r="Q2411" t="s">
        <v>72</v>
      </c>
      <c r="R2411" t="s">
        <v>45</v>
      </c>
      <c r="S2411" t="s">
        <v>29</v>
      </c>
      <c r="T2411" t="s">
        <v>21</v>
      </c>
      <c r="U2411" t="s">
        <v>21</v>
      </c>
      <c r="V2411" t="s">
        <v>33</v>
      </c>
      <c r="W2411" s="2" t="s">
        <v>94</v>
      </c>
      <c r="Y2411">
        <f>IF(J2411=Legend!$B$3,0,IF(J2411=Legend!$B$4,1,IF(J2411=Legend!$B$5,2,0)))</f>
        <v>1</v>
      </c>
      <c r="Z2411">
        <f t="shared" si="260"/>
        <v>1</v>
      </c>
      <c r="AA2411">
        <f t="shared" si="261"/>
        <v>1</v>
      </c>
      <c r="AB2411">
        <f t="shared" si="262"/>
        <v>1</v>
      </c>
      <c r="AC2411">
        <f>IF(N2411=Legend!$D$3,3,IF(N2411=Legend!$D$4,2,IF(N2411=Legend!$D$5,1,0)))</f>
        <v>2</v>
      </c>
      <c r="AD2411">
        <f t="shared" si="263"/>
        <v>1</v>
      </c>
      <c r="AF2411">
        <f t="shared" si="264"/>
        <v>2</v>
      </c>
      <c r="AG2411">
        <f>IF(R2411=Legend!$F$3,3,IF(R2411=Legend!$F$4,2,IF(R2411=Legend!$F$5,1,0)))</f>
        <v>1</v>
      </c>
      <c r="AH2411">
        <f>IF(S2411=Legend!$F$3,3,IF(S2411=Legend!$F$4,2,IF(S2411=Legend!$F$5,1,0)))</f>
        <v>3</v>
      </c>
      <c r="AK2411">
        <f>IF(V2411=Legend!$H$3,3,IF(V2411=Legend!$H$4,2,IF(V2411=Legend!$H$5,1,0)))</f>
        <v>1</v>
      </c>
      <c r="AM2411">
        <f t="shared" si="265"/>
        <v>14</v>
      </c>
    </row>
    <row r="2412" spans="1:39" ht="31.2" x14ac:dyDescent="0.3">
      <c r="A2412" t="s">
        <v>32</v>
      </c>
      <c r="B2412" t="s">
        <v>1602</v>
      </c>
      <c r="C2412" t="s">
        <v>1603</v>
      </c>
      <c r="D2412" t="s">
        <v>1841</v>
      </c>
      <c r="E2412" t="str">
        <f t="shared" si="259"/>
        <v>SEGAR TK. - SAMBAS</v>
      </c>
      <c r="F2412" t="s">
        <v>32</v>
      </c>
      <c r="G2412" t="s">
        <v>21</v>
      </c>
      <c r="H2412" t="s">
        <v>21</v>
      </c>
      <c r="I2412" t="s">
        <v>22</v>
      </c>
      <c r="J2412" t="s">
        <v>35</v>
      </c>
      <c r="K2412" t="s">
        <v>47</v>
      </c>
      <c r="L2412" t="s">
        <v>21</v>
      </c>
      <c r="M2412" t="s">
        <v>25</v>
      </c>
      <c r="N2412" t="s">
        <v>28</v>
      </c>
      <c r="O2412" t="s">
        <v>21</v>
      </c>
      <c r="P2412" t="s">
        <v>21</v>
      </c>
      <c r="Q2412" t="s">
        <v>27</v>
      </c>
      <c r="R2412" t="s">
        <v>45</v>
      </c>
      <c r="S2412" t="s">
        <v>45</v>
      </c>
      <c r="T2412" t="s">
        <v>21</v>
      </c>
      <c r="U2412" t="s">
        <v>21</v>
      </c>
      <c r="V2412" t="s">
        <v>42</v>
      </c>
      <c r="W2412" s="18" t="s">
        <v>101</v>
      </c>
      <c r="Y2412">
        <f>IF(J2412=Legend!$B$3,0,IF(J2412=Legend!$B$4,1,IF(J2412=Legend!$B$5,2,0)))</f>
        <v>0</v>
      </c>
      <c r="Z2412">
        <f t="shared" si="260"/>
        <v>0</v>
      </c>
      <c r="AA2412">
        <f t="shared" si="261"/>
        <v>0</v>
      </c>
      <c r="AB2412">
        <f t="shared" si="262"/>
        <v>1</v>
      </c>
      <c r="AC2412">
        <f>IF(N2412=Legend!$D$3,3,IF(N2412=Legend!$D$4,2,IF(N2412=Legend!$D$5,1,0)))</f>
        <v>1</v>
      </c>
      <c r="AD2412">
        <f t="shared" si="263"/>
        <v>0</v>
      </c>
      <c r="AF2412">
        <f t="shared" si="264"/>
        <v>0</v>
      </c>
      <c r="AG2412">
        <f>IF(R2412=Legend!$F$3,3,IF(R2412=Legend!$F$4,2,IF(R2412=Legend!$F$5,1,0)))</f>
        <v>1</v>
      </c>
      <c r="AH2412">
        <f>IF(S2412=Legend!$F$3,3,IF(S2412=Legend!$F$4,2,IF(S2412=Legend!$F$5,1,0)))</f>
        <v>1</v>
      </c>
      <c r="AK2412">
        <f>IF(V2412=Legend!$H$3,3,IF(V2412=Legend!$H$4,2,IF(V2412=Legend!$H$5,1,0)))</f>
        <v>0</v>
      </c>
      <c r="AM2412">
        <f t="shared" si="265"/>
        <v>4</v>
      </c>
    </row>
    <row r="2413" spans="1:39" ht="109.2" x14ac:dyDescent="0.3">
      <c r="A2413" t="s">
        <v>37</v>
      </c>
      <c r="B2413" t="s">
        <v>637</v>
      </c>
      <c r="C2413" t="s">
        <v>3303</v>
      </c>
      <c r="D2413" t="s">
        <v>3433</v>
      </c>
      <c r="E2413" t="str">
        <f t="shared" si="259"/>
        <v>SEGER SEGER</v>
      </c>
      <c r="F2413" t="s">
        <v>37</v>
      </c>
      <c r="G2413" t="s">
        <v>21</v>
      </c>
      <c r="H2413" t="s">
        <v>21</v>
      </c>
      <c r="I2413" t="s">
        <v>54</v>
      </c>
      <c r="J2413" t="s">
        <v>35</v>
      </c>
      <c r="K2413" t="s">
        <v>24</v>
      </c>
      <c r="L2413" t="s">
        <v>25</v>
      </c>
      <c r="M2413" t="s">
        <v>25</v>
      </c>
      <c r="N2413" t="s">
        <v>38</v>
      </c>
      <c r="O2413" t="s">
        <v>25</v>
      </c>
      <c r="P2413" t="s">
        <v>21</v>
      </c>
      <c r="Q2413" t="s">
        <v>27</v>
      </c>
      <c r="R2413" t="s">
        <v>28</v>
      </c>
      <c r="S2413" t="s">
        <v>29</v>
      </c>
      <c r="T2413" t="s">
        <v>21</v>
      </c>
      <c r="U2413" t="s">
        <v>21</v>
      </c>
      <c r="V2413" t="s">
        <v>30</v>
      </c>
      <c r="W2413" s="2" t="s">
        <v>66</v>
      </c>
      <c r="Y2413">
        <f>IF(J2413=Legend!$B$3,0,IF(J2413=Legend!$B$4,1,IF(J2413=Legend!$B$5,2,0)))</f>
        <v>0</v>
      </c>
      <c r="Z2413">
        <f t="shared" si="260"/>
        <v>1</v>
      </c>
      <c r="AA2413">
        <f t="shared" si="261"/>
        <v>1</v>
      </c>
      <c r="AB2413">
        <f t="shared" si="262"/>
        <v>1</v>
      </c>
      <c r="AC2413">
        <f>IF(N2413=Legend!$D$3,3,IF(N2413=Legend!$D$4,2,IF(N2413=Legend!$D$5,1,0)))</f>
        <v>3</v>
      </c>
      <c r="AD2413">
        <f t="shared" si="263"/>
        <v>1</v>
      </c>
      <c r="AF2413">
        <f t="shared" si="264"/>
        <v>0</v>
      </c>
      <c r="AG2413">
        <f>IF(R2413=Legend!$F$3,3,IF(R2413=Legend!$F$4,2,IF(R2413=Legend!$F$5,1,0)))</f>
        <v>2</v>
      </c>
      <c r="AH2413">
        <f>IF(S2413=Legend!$F$3,3,IF(S2413=Legend!$F$4,2,IF(S2413=Legend!$F$5,1,0)))</f>
        <v>3</v>
      </c>
      <c r="AK2413">
        <f>IF(V2413=Legend!$H$3,3,IF(V2413=Legend!$H$4,2,IF(V2413=Legend!$H$5,1,0)))</f>
        <v>2</v>
      </c>
      <c r="AM2413">
        <f t="shared" si="265"/>
        <v>14</v>
      </c>
    </row>
    <row r="2414" spans="1:39" ht="31.2" x14ac:dyDescent="0.3">
      <c r="A2414" t="s">
        <v>85</v>
      </c>
      <c r="B2414" t="s">
        <v>174</v>
      </c>
      <c r="C2414" t="s">
        <v>195</v>
      </c>
      <c r="D2414" t="s">
        <v>4471</v>
      </c>
      <c r="E2414" t="str">
        <f t="shared" si="259"/>
        <v>SEGER WARAS</v>
      </c>
      <c r="F2414" t="s">
        <v>85</v>
      </c>
      <c r="G2414" t="s">
        <v>21</v>
      </c>
      <c r="H2414" t="s">
        <v>21</v>
      </c>
      <c r="I2414" t="s">
        <v>22</v>
      </c>
      <c r="J2414" t="s">
        <v>35</v>
      </c>
      <c r="K2414" t="s">
        <v>47</v>
      </c>
      <c r="L2414" t="s">
        <v>21</v>
      </c>
      <c r="M2414" t="s">
        <v>21</v>
      </c>
      <c r="N2414" t="s">
        <v>47</v>
      </c>
      <c r="O2414" t="s">
        <v>21</v>
      </c>
      <c r="P2414" t="s">
        <v>21</v>
      </c>
      <c r="Q2414" t="s">
        <v>27</v>
      </c>
      <c r="R2414" t="s">
        <v>45</v>
      </c>
      <c r="S2414" t="s">
        <v>47</v>
      </c>
      <c r="T2414" t="s">
        <v>21</v>
      </c>
      <c r="U2414" t="s">
        <v>21</v>
      </c>
      <c r="V2414" t="s">
        <v>42</v>
      </c>
      <c r="W2414" s="18" t="s">
        <v>101</v>
      </c>
      <c r="Y2414">
        <f>IF(J2414=Legend!$B$3,0,IF(J2414=Legend!$B$4,1,IF(J2414=Legend!$B$5,2,0)))</f>
        <v>0</v>
      </c>
      <c r="Z2414">
        <f t="shared" si="260"/>
        <v>0</v>
      </c>
      <c r="AA2414">
        <f t="shared" si="261"/>
        <v>0</v>
      </c>
      <c r="AB2414">
        <f t="shared" si="262"/>
        <v>0</v>
      </c>
      <c r="AC2414">
        <f>IF(N2414=Legend!$D$3,3,IF(N2414=Legend!$D$4,2,IF(N2414=Legend!$D$5,1,0)))</f>
        <v>0</v>
      </c>
      <c r="AD2414">
        <f t="shared" si="263"/>
        <v>0</v>
      </c>
      <c r="AF2414">
        <f t="shared" si="264"/>
        <v>0</v>
      </c>
      <c r="AG2414">
        <f>IF(R2414=Legend!$F$3,3,IF(R2414=Legend!$F$4,2,IF(R2414=Legend!$F$5,1,0)))</f>
        <v>1</v>
      </c>
      <c r="AH2414">
        <f>IF(S2414=Legend!$F$3,3,IF(S2414=Legend!$F$4,2,IF(S2414=Legend!$F$5,1,0)))</f>
        <v>0</v>
      </c>
      <c r="AK2414">
        <f>IF(V2414=Legend!$H$3,3,IF(V2414=Legend!$H$4,2,IF(V2414=Legend!$H$5,1,0)))</f>
        <v>0</v>
      </c>
      <c r="AM2414">
        <f t="shared" si="265"/>
        <v>1</v>
      </c>
    </row>
    <row r="2415" spans="1:39" ht="156" x14ac:dyDescent="0.3">
      <c r="A2415" t="s">
        <v>70</v>
      </c>
      <c r="B2415" t="s">
        <v>174</v>
      </c>
      <c r="C2415" t="s">
        <v>195</v>
      </c>
      <c r="D2415" t="s">
        <v>4261</v>
      </c>
      <c r="E2415" t="str">
        <f t="shared" si="259"/>
        <v>SEHAT ABADI</v>
      </c>
      <c r="F2415" t="s">
        <v>70</v>
      </c>
      <c r="G2415" t="s">
        <v>21</v>
      </c>
      <c r="H2415" t="s">
        <v>21</v>
      </c>
      <c r="I2415" t="s">
        <v>22</v>
      </c>
      <c r="J2415" t="s">
        <v>35</v>
      </c>
      <c r="K2415" t="s">
        <v>47</v>
      </c>
      <c r="L2415" t="s">
        <v>25</v>
      </c>
      <c r="M2415" t="s">
        <v>25</v>
      </c>
      <c r="N2415" t="s">
        <v>26</v>
      </c>
      <c r="O2415" t="s">
        <v>25</v>
      </c>
      <c r="P2415" t="s">
        <v>21</v>
      </c>
      <c r="Q2415" t="s">
        <v>27</v>
      </c>
      <c r="R2415" t="s">
        <v>45</v>
      </c>
      <c r="S2415" t="s">
        <v>29</v>
      </c>
      <c r="T2415" t="s">
        <v>21</v>
      </c>
      <c r="U2415" t="s">
        <v>21</v>
      </c>
      <c r="V2415" t="s">
        <v>42</v>
      </c>
      <c r="W2415" s="2" t="s">
        <v>31</v>
      </c>
      <c r="Y2415">
        <f>IF(J2415=Legend!$B$3,0,IF(J2415=Legend!$B$4,1,IF(J2415=Legend!$B$5,2,0)))</f>
        <v>0</v>
      </c>
      <c r="Z2415">
        <f t="shared" si="260"/>
        <v>0</v>
      </c>
      <c r="AA2415">
        <f t="shared" si="261"/>
        <v>1</v>
      </c>
      <c r="AB2415">
        <f t="shared" si="262"/>
        <v>1</v>
      </c>
      <c r="AC2415">
        <f>IF(N2415=Legend!$D$3,3,IF(N2415=Legend!$D$4,2,IF(N2415=Legend!$D$5,1,0)))</f>
        <v>2</v>
      </c>
      <c r="AD2415">
        <f t="shared" si="263"/>
        <v>1</v>
      </c>
      <c r="AF2415">
        <f t="shared" si="264"/>
        <v>0</v>
      </c>
      <c r="AG2415">
        <f>IF(R2415=Legend!$F$3,3,IF(R2415=Legend!$F$4,2,IF(R2415=Legend!$F$5,1,0)))</f>
        <v>1</v>
      </c>
      <c r="AH2415">
        <f>IF(S2415=Legend!$F$3,3,IF(S2415=Legend!$F$4,2,IF(S2415=Legend!$F$5,1,0)))</f>
        <v>3</v>
      </c>
      <c r="AK2415">
        <f>IF(V2415=Legend!$H$3,3,IF(V2415=Legend!$H$4,2,IF(V2415=Legend!$H$5,1,0)))</f>
        <v>0</v>
      </c>
      <c r="AM2415">
        <f t="shared" si="265"/>
        <v>9</v>
      </c>
    </row>
    <row r="2416" spans="1:39" ht="156" x14ac:dyDescent="0.3">
      <c r="A2416" t="s">
        <v>39</v>
      </c>
      <c r="B2416" t="s">
        <v>162</v>
      </c>
      <c r="C2416" t="s">
        <v>733</v>
      </c>
      <c r="D2416" t="s">
        <v>739</v>
      </c>
      <c r="E2416" t="str">
        <f t="shared" si="259"/>
        <v>SEHATI (JP-JERUK WANGI)</v>
      </c>
      <c r="F2416" t="s">
        <v>102</v>
      </c>
      <c r="G2416" t="s">
        <v>21</v>
      </c>
      <c r="H2416" t="s">
        <v>21</v>
      </c>
      <c r="I2416" t="s">
        <v>54</v>
      </c>
      <c r="J2416" t="s">
        <v>23</v>
      </c>
      <c r="K2416" t="s">
        <v>24</v>
      </c>
      <c r="L2416" t="s">
        <v>25</v>
      </c>
      <c r="M2416" t="s">
        <v>25</v>
      </c>
      <c r="N2416" t="s">
        <v>38</v>
      </c>
      <c r="O2416" t="s">
        <v>25</v>
      </c>
      <c r="P2416" t="s">
        <v>21</v>
      </c>
      <c r="Q2416" t="s">
        <v>27</v>
      </c>
      <c r="R2416" t="s">
        <v>45</v>
      </c>
      <c r="S2416" t="s">
        <v>29</v>
      </c>
      <c r="T2416" t="s">
        <v>21</v>
      </c>
      <c r="U2416" t="s">
        <v>21</v>
      </c>
      <c r="V2416" t="s">
        <v>33</v>
      </c>
      <c r="W2416" s="2" t="s">
        <v>31</v>
      </c>
      <c r="Y2416">
        <f>IF(J2416=Legend!$B$3,0,IF(J2416=Legend!$B$4,1,IF(J2416=Legend!$B$5,2,0)))</f>
        <v>1</v>
      </c>
      <c r="Z2416">
        <f t="shared" si="260"/>
        <v>1</v>
      </c>
      <c r="AA2416">
        <f t="shared" si="261"/>
        <v>1</v>
      </c>
      <c r="AB2416">
        <f t="shared" si="262"/>
        <v>1</v>
      </c>
      <c r="AC2416">
        <f>IF(N2416=Legend!$D$3,3,IF(N2416=Legend!$D$4,2,IF(N2416=Legend!$D$5,1,0)))</f>
        <v>3</v>
      </c>
      <c r="AD2416">
        <f t="shared" si="263"/>
        <v>1</v>
      </c>
      <c r="AF2416">
        <f t="shared" si="264"/>
        <v>0</v>
      </c>
      <c r="AG2416">
        <f>IF(R2416=Legend!$F$3,3,IF(R2416=Legend!$F$4,2,IF(R2416=Legend!$F$5,1,0)))</f>
        <v>1</v>
      </c>
      <c r="AH2416">
        <f>IF(S2416=Legend!$F$3,3,IF(S2416=Legend!$F$4,2,IF(S2416=Legend!$F$5,1,0)))</f>
        <v>3</v>
      </c>
      <c r="AK2416">
        <f>IF(V2416=Legend!$H$3,3,IF(V2416=Legend!$H$4,2,IF(V2416=Legend!$H$5,1,0)))</f>
        <v>1</v>
      </c>
      <c r="AM2416">
        <f t="shared" si="265"/>
        <v>13</v>
      </c>
    </row>
    <row r="2417" spans="1:39" ht="156" x14ac:dyDescent="0.3">
      <c r="A2417" t="s">
        <v>113</v>
      </c>
      <c r="B2417" t="s">
        <v>519</v>
      </c>
      <c r="C2417" t="s">
        <v>1341</v>
      </c>
      <c r="D2417" t="s">
        <v>1349</v>
      </c>
      <c r="E2417" t="str">
        <f t="shared" si="259"/>
        <v>SEHATI / KAROLINA SITUMORANG</v>
      </c>
      <c r="F2417" t="s">
        <v>113</v>
      </c>
      <c r="G2417" t="s">
        <v>21</v>
      </c>
      <c r="H2417" t="s">
        <v>21</v>
      </c>
      <c r="I2417" t="s">
        <v>22</v>
      </c>
      <c r="J2417" t="s">
        <v>41</v>
      </c>
      <c r="K2417" t="s">
        <v>24</v>
      </c>
      <c r="L2417" t="s">
        <v>25</v>
      </c>
      <c r="M2417" t="s">
        <v>21</v>
      </c>
      <c r="N2417" t="s">
        <v>47</v>
      </c>
      <c r="O2417" t="s">
        <v>21</v>
      </c>
      <c r="P2417" t="s">
        <v>21</v>
      </c>
      <c r="Q2417" t="s">
        <v>27</v>
      </c>
      <c r="R2417" t="s">
        <v>45</v>
      </c>
      <c r="S2417" t="s">
        <v>29</v>
      </c>
      <c r="T2417" t="s">
        <v>21</v>
      </c>
      <c r="U2417" t="s">
        <v>21</v>
      </c>
      <c r="V2417" t="s">
        <v>30</v>
      </c>
      <c r="W2417" s="2" t="s">
        <v>31</v>
      </c>
      <c r="Y2417">
        <f>IF(J2417=Legend!$B$3,0,IF(J2417=Legend!$B$4,1,IF(J2417=Legend!$B$5,2,0)))</f>
        <v>2</v>
      </c>
      <c r="Z2417">
        <f t="shared" si="260"/>
        <v>1</v>
      </c>
      <c r="AA2417">
        <f t="shared" si="261"/>
        <v>1</v>
      </c>
      <c r="AB2417">
        <f t="shared" si="262"/>
        <v>0</v>
      </c>
      <c r="AC2417">
        <f>IF(N2417=Legend!$D$3,3,IF(N2417=Legend!$D$4,2,IF(N2417=Legend!$D$5,1,0)))</f>
        <v>0</v>
      </c>
      <c r="AD2417">
        <f t="shared" si="263"/>
        <v>0</v>
      </c>
      <c r="AF2417">
        <f t="shared" si="264"/>
        <v>0</v>
      </c>
      <c r="AG2417">
        <f>IF(R2417=Legend!$F$3,3,IF(R2417=Legend!$F$4,2,IF(R2417=Legend!$F$5,1,0)))</f>
        <v>1</v>
      </c>
      <c r="AH2417">
        <f>IF(S2417=Legend!$F$3,3,IF(S2417=Legend!$F$4,2,IF(S2417=Legend!$F$5,1,0)))</f>
        <v>3</v>
      </c>
      <c r="AK2417">
        <f>IF(V2417=Legend!$H$3,3,IF(V2417=Legend!$H$4,2,IF(V2417=Legend!$H$5,1,0)))</f>
        <v>2</v>
      </c>
      <c r="AM2417">
        <f t="shared" si="265"/>
        <v>10</v>
      </c>
    </row>
    <row r="2418" spans="1:39" ht="156" x14ac:dyDescent="0.3">
      <c r="A2418" t="s">
        <v>73</v>
      </c>
      <c r="B2418" t="s">
        <v>162</v>
      </c>
      <c r="C2418" t="s">
        <v>274</v>
      </c>
      <c r="D2418" t="s">
        <v>287</v>
      </c>
      <c r="E2418" t="str">
        <f t="shared" si="259"/>
        <v>SEHATI MART</v>
      </c>
      <c r="F2418" t="s">
        <v>59</v>
      </c>
      <c r="G2418" t="s">
        <v>21</v>
      </c>
      <c r="H2418" t="s">
        <v>21</v>
      </c>
      <c r="I2418" t="s">
        <v>22</v>
      </c>
      <c r="J2418" t="s">
        <v>35</v>
      </c>
      <c r="K2418" t="s">
        <v>24</v>
      </c>
      <c r="L2418" t="s">
        <v>25</v>
      </c>
      <c r="M2418" t="s">
        <v>25</v>
      </c>
      <c r="N2418" t="s">
        <v>28</v>
      </c>
      <c r="O2418" t="s">
        <v>25</v>
      </c>
      <c r="P2418" t="s">
        <v>21</v>
      </c>
      <c r="Q2418" t="s">
        <v>27</v>
      </c>
      <c r="R2418" t="s">
        <v>45</v>
      </c>
      <c r="S2418" t="s">
        <v>28</v>
      </c>
      <c r="T2418" t="s">
        <v>21</v>
      </c>
      <c r="U2418" t="s">
        <v>21</v>
      </c>
      <c r="V2418" t="s">
        <v>42</v>
      </c>
      <c r="W2418" s="2" t="s">
        <v>31</v>
      </c>
      <c r="Y2418">
        <f>IF(J2418=Legend!$B$3,0,IF(J2418=Legend!$B$4,1,IF(J2418=Legend!$B$5,2,0)))</f>
        <v>0</v>
      </c>
      <c r="Z2418">
        <f t="shared" si="260"/>
        <v>1</v>
      </c>
      <c r="AA2418">
        <f t="shared" si="261"/>
        <v>1</v>
      </c>
      <c r="AB2418">
        <f t="shared" si="262"/>
        <v>1</v>
      </c>
      <c r="AC2418">
        <f>IF(N2418=Legend!$D$3,3,IF(N2418=Legend!$D$4,2,IF(N2418=Legend!$D$5,1,0)))</f>
        <v>1</v>
      </c>
      <c r="AD2418">
        <f t="shared" si="263"/>
        <v>1</v>
      </c>
      <c r="AF2418">
        <f t="shared" si="264"/>
        <v>0</v>
      </c>
      <c r="AG2418">
        <f>IF(R2418=Legend!$F$3,3,IF(R2418=Legend!$F$4,2,IF(R2418=Legend!$F$5,1,0)))</f>
        <v>1</v>
      </c>
      <c r="AH2418">
        <f>IF(S2418=Legend!$F$3,3,IF(S2418=Legend!$F$4,2,IF(S2418=Legend!$F$5,1,0)))</f>
        <v>2</v>
      </c>
      <c r="AK2418">
        <f>IF(V2418=Legend!$H$3,3,IF(V2418=Legend!$H$4,2,IF(V2418=Legend!$H$5,1,0)))</f>
        <v>0</v>
      </c>
      <c r="AM2418">
        <f t="shared" si="265"/>
        <v>8</v>
      </c>
    </row>
    <row r="2419" spans="1:39" ht="109.2" x14ac:dyDescent="0.3">
      <c r="A2419" t="s">
        <v>59</v>
      </c>
      <c r="B2419" t="s">
        <v>3366</v>
      </c>
      <c r="C2419" t="s">
        <v>3543</v>
      </c>
      <c r="D2419" t="s">
        <v>3550</v>
      </c>
      <c r="E2419" t="str">
        <f t="shared" si="259"/>
        <v>Sehati Prima, Toko</v>
      </c>
      <c r="F2419" t="s">
        <v>82</v>
      </c>
      <c r="G2419" t="s">
        <v>21</v>
      </c>
      <c r="H2419" t="s">
        <v>21</v>
      </c>
      <c r="I2419" t="s">
        <v>22</v>
      </c>
      <c r="J2419" t="s">
        <v>35</v>
      </c>
      <c r="K2419" t="s">
        <v>24</v>
      </c>
      <c r="L2419" t="s">
        <v>25</v>
      </c>
      <c r="M2419" t="s">
        <v>21</v>
      </c>
      <c r="N2419" t="s">
        <v>47</v>
      </c>
      <c r="O2419" t="s">
        <v>21</v>
      </c>
      <c r="P2419" t="s">
        <v>21</v>
      </c>
      <c r="Q2419" t="s">
        <v>27</v>
      </c>
      <c r="R2419" t="s">
        <v>45</v>
      </c>
      <c r="S2419" t="s">
        <v>45</v>
      </c>
      <c r="T2419" t="s">
        <v>21</v>
      </c>
      <c r="U2419" t="s">
        <v>21</v>
      </c>
      <c r="V2419" t="s">
        <v>33</v>
      </c>
      <c r="W2419" s="2" t="s">
        <v>91</v>
      </c>
      <c r="Y2419">
        <f>IF(J2419=Legend!$B$3,0,IF(J2419=Legend!$B$4,1,IF(J2419=Legend!$B$5,2,0)))</f>
        <v>0</v>
      </c>
      <c r="Z2419">
        <f t="shared" si="260"/>
        <v>1</v>
      </c>
      <c r="AA2419">
        <f t="shared" si="261"/>
        <v>1</v>
      </c>
      <c r="AB2419">
        <f t="shared" si="262"/>
        <v>0</v>
      </c>
      <c r="AC2419">
        <f>IF(N2419=Legend!$D$3,3,IF(N2419=Legend!$D$4,2,IF(N2419=Legend!$D$5,1,0)))</f>
        <v>0</v>
      </c>
      <c r="AD2419">
        <f t="shared" si="263"/>
        <v>0</v>
      </c>
      <c r="AF2419">
        <f t="shared" si="264"/>
        <v>0</v>
      </c>
      <c r="AG2419">
        <f>IF(R2419=Legend!$F$3,3,IF(R2419=Legend!$F$4,2,IF(R2419=Legend!$F$5,1,0)))</f>
        <v>1</v>
      </c>
      <c r="AH2419">
        <f>IF(S2419=Legend!$F$3,3,IF(S2419=Legend!$F$4,2,IF(S2419=Legend!$F$5,1,0)))</f>
        <v>1</v>
      </c>
      <c r="AK2419">
        <f>IF(V2419=Legend!$H$3,3,IF(V2419=Legend!$H$4,2,IF(V2419=Legend!$H$5,1,0)))</f>
        <v>1</v>
      </c>
      <c r="AM2419">
        <f t="shared" si="265"/>
        <v>5</v>
      </c>
    </row>
    <row r="2420" spans="1:39" ht="62.4" x14ac:dyDescent="0.3">
      <c r="A2420" t="s">
        <v>49</v>
      </c>
      <c r="B2420" t="s">
        <v>890</v>
      </c>
      <c r="C2420" t="s">
        <v>1169</v>
      </c>
      <c r="D2420" t="s">
        <v>1611</v>
      </c>
      <c r="E2420" t="str">
        <f t="shared" si="259"/>
        <v>SEHATI, TK</v>
      </c>
      <c r="F2420" t="s">
        <v>121</v>
      </c>
      <c r="G2420" t="s">
        <v>21</v>
      </c>
      <c r="H2420" t="s">
        <v>21</v>
      </c>
      <c r="I2420" t="s">
        <v>50</v>
      </c>
      <c r="J2420" t="s">
        <v>35</v>
      </c>
      <c r="K2420" t="s">
        <v>47</v>
      </c>
      <c r="L2420" t="s">
        <v>21</v>
      </c>
      <c r="M2420" t="s">
        <v>25</v>
      </c>
      <c r="N2420" t="s">
        <v>47</v>
      </c>
      <c r="O2420" t="s">
        <v>21</v>
      </c>
      <c r="P2420" t="s">
        <v>21</v>
      </c>
      <c r="Q2420" t="s">
        <v>27</v>
      </c>
      <c r="R2420" t="s">
        <v>47</v>
      </c>
      <c r="S2420" t="s">
        <v>45</v>
      </c>
      <c r="T2420" t="s">
        <v>21</v>
      </c>
      <c r="U2420" t="s">
        <v>21</v>
      </c>
      <c r="V2420" t="s">
        <v>33</v>
      </c>
      <c r="W2420" s="2" t="s">
        <v>48</v>
      </c>
      <c r="Y2420">
        <f>IF(J2420=Legend!$B$3,0,IF(J2420=Legend!$B$4,1,IF(J2420=Legend!$B$5,2,0)))</f>
        <v>0</v>
      </c>
      <c r="Z2420">
        <f t="shared" si="260"/>
        <v>0</v>
      </c>
      <c r="AA2420">
        <f t="shared" si="261"/>
        <v>0</v>
      </c>
      <c r="AB2420">
        <f t="shared" si="262"/>
        <v>1</v>
      </c>
      <c r="AC2420">
        <f>IF(N2420=Legend!$D$3,3,IF(N2420=Legend!$D$4,2,IF(N2420=Legend!$D$5,1,0)))</f>
        <v>0</v>
      </c>
      <c r="AD2420">
        <f t="shared" si="263"/>
        <v>0</v>
      </c>
      <c r="AF2420">
        <f t="shared" si="264"/>
        <v>0</v>
      </c>
      <c r="AG2420">
        <f>IF(R2420=Legend!$F$3,3,IF(R2420=Legend!$F$4,2,IF(R2420=Legend!$F$5,1,0)))</f>
        <v>0</v>
      </c>
      <c r="AH2420">
        <f>IF(S2420=Legend!$F$3,3,IF(S2420=Legend!$F$4,2,IF(S2420=Legend!$F$5,1,0)))</f>
        <v>1</v>
      </c>
      <c r="AK2420">
        <f>IF(V2420=Legend!$H$3,3,IF(V2420=Legend!$H$4,2,IF(V2420=Legend!$H$5,1,0)))</f>
        <v>1</v>
      </c>
      <c r="AM2420">
        <f t="shared" si="265"/>
        <v>3</v>
      </c>
    </row>
    <row r="2421" spans="1:39" ht="31.2" x14ac:dyDescent="0.3">
      <c r="A2421" t="s">
        <v>62</v>
      </c>
      <c r="B2421" t="s">
        <v>1602</v>
      </c>
      <c r="C2421" t="s">
        <v>1638</v>
      </c>
      <c r="D2421" t="s">
        <v>1639</v>
      </c>
      <c r="E2421" t="str">
        <f t="shared" si="259"/>
        <v>SEI DURI APOTIK</v>
      </c>
      <c r="F2421" t="s">
        <v>62</v>
      </c>
      <c r="G2421" t="s">
        <v>21</v>
      </c>
      <c r="H2421" t="s">
        <v>21</v>
      </c>
      <c r="I2421" t="s">
        <v>22</v>
      </c>
      <c r="J2421" t="s">
        <v>35</v>
      </c>
      <c r="K2421" t="s">
        <v>24</v>
      </c>
      <c r="L2421" t="s">
        <v>21</v>
      </c>
      <c r="M2421" t="s">
        <v>25</v>
      </c>
      <c r="N2421" t="s">
        <v>47</v>
      </c>
      <c r="O2421" t="s">
        <v>21</v>
      </c>
      <c r="P2421" t="s">
        <v>21</v>
      </c>
      <c r="Q2421" t="s">
        <v>27</v>
      </c>
      <c r="R2421" t="s">
        <v>45</v>
      </c>
      <c r="S2421" t="s">
        <v>28</v>
      </c>
      <c r="T2421" t="s">
        <v>21</v>
      </c>
      <c r="U2421" t="s">
        <v>21</v>
      </c>
      <c r="V2421" t="s">
        <v>42</v>
      </c>
      <c r="W2421" s="18" t="s">
        <v>103</v>
      </c>
      <c r="Y2421">
        <f>IF(J2421=Legend!$B$3,0,IF(J2421=Legend!$B$4,1,IF(J2421=Legend!$B$5,2,0)))</f>
        <v>0</v>
      </c>
      <c r="Z2421">
        <f t="shared" si="260"/>
        <v>1</v>
      </c>
      <c r="AA2421">
        <f t="shared" si="261"/>
        <v>0</v>
      </c>
      <c r="AB2421">
        <f t="shared" si="262"/>
        <v>1</v>
      </c>
      <c r="AC2421">
        <f>IF(N2421=Legend!$D$3,3,IF(N2421=Legend!$D$4,2,IF(N2421=Legend!$D$5,1,0)))</f>
        <v>0</v>
      </c>
      <c r="AD2421">
        <f t="shared" si="263"/>
        <v>0</v>
      </c>
      <c r="AF2421">
        <f t="shared" si="264"/>
        <v>0</v>
      </c>
      <c r="AG2421">
        <f>IF(R2421=Legend!$F$3,3,IF(R2421=Legend!$F$4,2,IF(R2421=Legend!$F$5,1,0)))</f>
        <v>1</v>
      </c>
      <c r="AH2421">
        <f>IF(S2421=Legend!$F$3,3,IF(S2421=Legend!$F$4,2,IF(S2421=Legend!$F$5,1,0)))</f>
        <v>2</v>
      </c>
      <c r="AK2421">
        <f>IF(V2421=Legend!$H$3,3,IF(V2421=Legend!$H$4,2,IF(V2421=Legend!$H$5,1,0)))</f>
        <v>0</v>
      </c>
      <c r="AM2421">
        <f t="shared" si="265"/>
        <v>5</v>
      </c>
    </row>
    <row r="2422" spans="1:39" ht="140.4" x14ac:dyDescent="0.3">
      <c r="A2422" t="s">
        <v>135</v>
      </c>
      <c r="B2422" t="s">
        <v>847</v>
      </c>
      <c r="C2422" t="s">
        <v>4883</v>
      </c>
      <c r="D2422" t="s">
        <v>4884</v>
      </c>
      <c r="E2422" t="str">
        <f t="shared" si="259"/>
        <v>SEJAHTERA BIREUN</v>
      </c>
      <c r="F2422" t="s">
        <v>135</v>
      </c>
      <c r="G2422" t="s">
        <v>21</v>
      </c>
      <c r="H2422" t="s">
        <v>21</v>
      </c>
      <c r="I2422" t="s">
        <v>22</v>
      </c>
      <c r="J2422" t="s">
        <v>23</v>
      </c>
      <c r="K2422" t="s">
        <v>24</v>
      </c>
      <c r="L2422" t="s">
        <v>25</v>
      </c>
      <c r="M2422" t="s">
        <v>25</v>
      </c>
      <c r="N2422" t="s">
        <v>38</v>
      </c>
      <c r="O2422" t="s">
        <v>25</v>
      </c>
      <c r="P2422" t="s">
        <v>21</v>
      </c>
      <c r="Q2422" t="s">
        <v>27</v>
      </c>
      <c r="R2422" t="s">
        <v>29</v>
      </c>
      <c r="S2422" t="s">
        <v>29</v>
      </c>
      <c r="T2422" t="s">
        <v>21</v>
      </c>
      <c r="U2422" t="s">
        <v>21</v>
      </c>
      <c r="V2422" t="s">
        <v>30</v>
      </c>
      <c r="W2422" s="2" t="s">
        <v>34</v>
      </c>
      <c r="Y2422">
        <f>IF(J2422=Legend!$B$3,0,IF(J2422=Legend!$B$4,1,IF(J2422=Legend!$B$5,2,0)))</f>
        <v>1</v>
      </c>
      <c r="Z2422">
        <f t="shared" si="260"/>
        <v>1</v>
      </c>
      <c r="AA2422">
        <f t="shared" si="261"/>
        <v>1</v>
      </c>
      <c r="AB2422">
        <f t="shared" si="262"/>
        <v>1</v>
      </c>
      <c r="AC2422">
        <f>IF(N2422=Legend!$D$3,3,IF(N2422=Legend!$D$4,2,IF(N2422=Legend!$D$5,1,0)))</f>
        <v>3</v>
      </c>
      <c r="AD2422">
        <f t="shared" si="263"/>
        <v>1</v>
      </c>
      <c r="AF2422">
        <f t="shared" si="264"/>
        <v>0</v>
      </c>
      <c r="AG2422">
        <f>IF(R2422=Legend!$F$3,3,IF(R2422=Legend!$F$4,2,IF(R2422=Legend!$F$5,1,0)))</f>
        <v>3</v>
      </c>
      <c r="AH2422">
        <f>IF(S2422=Legend!$F$3,3,IF(S2422=Legend!$F$4,2,IF(S2422=Legend!$F$5,1,0)))</f>
        <v>3</v>
      </c>
      <c r="AK2422">
        <f>IF(V2422=Legend!$H$3,3,IF(V2422=Legend!$H$4,2,IF(V2422=Legend!$H$5,1,0)))</f>
        <v>2</v>
      </c>
      <c r="AM2422">
        <f t="shared" si="265"/>
        <v>16</v>
      </c>
    </row>
    <row r="2423" spans="1:39" ht="156" x14ac:dyDescent="0.3">
      <c r="A2423" t="s">
        <v>70</v>
      </c>
      <c r="B2423" t="s">
        <v>475</v>
      </c>
      <c r="C2423" t="s">
        <v>4166</v>
      </c>
      <c r="D2423" t="s">
        <v>4173</v>
      </c>
      <c r="E2423" t="str">
        <f t="shared" si="259"/>
        <v>SEJAHTERA MART</v>
      </c>
      <c r="F2423" t="s">
        <v>70</v>
      </c>
      <c r="G2423" t="s">
        <v>21</v>
      </c>
      <c r="H2423" t="s">
        <v>21</v>
      </c>
      <c r="I2423" t="s">
        <v>22</v>
      </c>
      <c r="J2423" t="s">
        <v>41</v>
      </c>
      <c r="K2423" t="s">
        <v>24</v>
      </c>
      <c r="L2423" t="s">
        <v>25</v>
      </c>
      <c r="M2423" t="s">
        <v>25</v>
      </c>
      <c r="N2423" t="s">
        <v>26</v>
      </c>
      <c r="O2423" t="s">
        <v>25</v>
      </c>
      <c r="P2423" t="s">
        <v>21</v>
      </c>
      <c r="Q2423" t="s">
        <v>27</v>
      </c>
      <c r="R2423" t="s">
        <v>45</v>
      </c>
      <c r="S2423" t="s">
        <v>28</v>
      </c>
      <c r="T2423" t="s">
        <v>21</v>
      </c>
      <c r="U2423" t="s">
        <v>21</v>
      </c>
      <c r="V2423" t="s">
        <v>42</v>
      </c>
      <c r="W2423" s="2" t="s">
        <v>31</v>
      </c>
      <c r="Y2423">
        <f>IF(J2423=Legend!$B$3,0,IF(J2423=Legend!$B$4,1,IF(J2423=Legend!$B$5,2,0)))</f>
        <v>2</v>
      </c>
      <c r="Z2423">
        <f t="shared" si="260"/>
        <v>1</v>
      </c>
      <c r="AA2423">
        <f t="shared" si="261"/>
        <v>1</v>
      </c>
      <c r="AB2423">
        <f t="shared" si="262"/>
        <v>1</v>
      </c>
      <c r="AC2423">
        <f>IF(N2423=Legend!$D$3,3,IF(N2423=Legend!$D$4,2,IF(N2423=Legend!$D$5,1,0)))</f>
        <v>2</v>
      </c>
      <c r="AD2423">
        <f t="shared" si="263"/>
        <v>1</v>
      </c>
      <c r="AF2423">
        <f t="shared" si="264"/>
        <v>0</v>
      </c>
      <c r="AG2423">
        <f>IF(R2423=Legend!$F$3,3,IF(R2423=Legend!$F$4,2,IF(R2423=Legend!$F$5,1,0)))</f>
        <v>1</v>
      </c>
      <c r="AH2423">
        <f>IF(S2423=Legend!$F$3,3,IF(S2423=Legend!$F$4,2,IF(S2423=Legend!$F$5,1,0)))</f>
        <v>2</v>
      </c>
      <c r="AK2423">
        <f>IF(V2423=Legend!$H$3,3,IF(V2423=Legend!$H$4,2,IF(V2423=Legend!$H$5,1,0)))</f>
        <v>0</v>
      </c>
      <c r="AM2423">
        <f t="shared" si="265"/>
        <v>11</v>
      </c>
    </row>
    <row r="2424" spans="1:39" ht="109.2" x14ac:dyDescent="0.3">
      <c r="A2424" t="s">
        <v>137</v>
      </c>
      <c r="B2424" t="s">
        <v>847</v>
      </c>
      <c r="C2424" t="s">
        <v>3904</v>
      </c>
      <c r="D2424" t="s">
        <v>4675</v>
      </c>
      <c r="E2424" t="str">
        <f t="shared" si="259"/>
        <v>SEJAHTERA SWALAYAN</v>
      </c>
      <c r="F2424" t="s">
        <v>137</v>
      </c>
      <c r="G2424" t="s">
        <v>21</v>
      </c>
      <c r="H2424" t="s">
        <v>21</v>
      </c>
      <c r="I2424" t="s">
        <v>22</v>
      </c>
      <c r="J2424" t="s">
        <v>41</v>
      </c>
      <c r="K2424" t="s">
        <v>24</v>
      </c>
      <c r="L2424" t="s">
        <v>25</v>
      </c>
      <c r="M2424" t="s">
        <v>25</v>
      </c>
      <c r="N2424" t="s">
        <v>38</v>
      </c>
      <c r="O2424" t="s">
        <v>25</v>
      </c>
      <c r="P2424" t="s">
        <v>21</v>
      </c>
      <c r="Q2424" t="s">
        <v>27</v>
      </c>
      <c r="R2424" t="s">
        <v>28</v>
      </c>
      <c r="S2424" t="s">
        <v>29</v>
      </c>
      <c r="T2424" t="s">
        <v>21</v>
      </c>
      <c r="U2424" t="s">
        <v>21</v>
      </c>
      <c r="V2424" t="s">
        <v>30</v>
      </c>
      <c r="W2424" s="2" t="s">
        <v>66</v>
      </c>
      <c r="Y2424">
        <f>IF(J2424=Legend!$B$3,0,IF(J2424=Legend!$B$4,1,IF(J2424=Legend!$B$5,2,0)))</f>
        <v>2</v>
      </c>
      <c r="Z2424">
        <f t="shared" si="260"/>
        <v>1</v>
      </c>
      <c r="AA2424">
        <f t="shared" si="261"/>
        <v>1</v>
      </c>
      <c r="AB2424">
        <f t="shared" si="262"/>
        <v>1</v>
      </c>
      <c r="AC2424">
        <f>IF(N2424=Legend!$D$3,3,IF(N2424=Legend!$D$4,2,IF(N2424=Legend!$D$5,1,0)))</f>
        <v>3</v>
      </c>
      <c r="AD2424">
        <f t="shared" si="263"/>
        <v>1</v>
      </c>
      <c r="AF2424">
        <f t="shared" si="264"/>
        <v>0</v>
      </c>
      <c r="AG2424">
        <f>IF(R2424=Legend!$F$3,3,IF(R2424=Legend!$F$4,2,IF(R2424=Legend!$F$5,1,0)))</f>
        <v>2</v>
      </c>
      <c r="AH2424">
        <f>IF(S2424=Legend!$F$3,3,IF(S2424=Legend!$F$4,2,IF(S2424=Legend!$F$5,1,0)))</f>
        <v>3</v>
      </c>
      <c r="AK2424">
        <f>IF(V2424=Legend!$H$3,3,IF(V2424=Legend!$H$4,2,IF(V2424=Legend!$H$5,1,0)))</f>
        <v>2</v>
      </c>
      <c r="AM2424">
        <f t="shared" si="265"/>
        <v>16</v>
      </c>
    </row>
    <row r="2425" spans="1:39" ht="140.4" x14ac:dyDescent="0.3">
      <c r="A2425" t="s">
        <v>19</v>
      </c>
      <c r="B2425" t="s">
        <v>162</v>
      </c>
      <c r="C2425" t="s">
        <v>181</v>
      </c>
      <c r="D2425" t="s">
        <v>197</v>
      </c>
      <c r="E2425" t="str">
        <f t="shared" si="259"/>
        <v>SEKA 2/S.HARSONO</v>
      </c>
      <c r="F2425" t="s">
        <v>56</v>
      </c>
      <c r="G2425" t="s">
        <v>21</v>
      </c>
      <c r="H2425" t="s">
        <v>21</v>
      </c>
      <c r="I2425" t="s">
        <v>22</v>
      </c>
      <c r="J2425" t="s">
        <v>23</v>
      </c>
      <c r="K2425" t="s">
        <v>24</v>
      </c>
      <c r="L2425" t="s">
        <v>25</v>
      </c>
      <c r="M2425" t="s">
        <v>25</v>
      </c>
      <c r="N2425" t="s">
        <v>38</v>
      </c>
      <c r="O2425" t="s">
        <v>25</v>
      </c>
      <c r="P2425" t="s">
        <v>21</v>
      </c>
      <c r="Q2425" t="s">
        <v>27</v>
      </c>
      <c r="R2425" t="s">
        <v>28</v>
      </c>
      <c r="S2425" t="s">
        <v>29</v>
      </c>
      <c r="T2425" t="s">
        <v>21</v>
      </c>
      <c r="U2425" t="s">
        <v>21</v>
      </c>
      <c r="V2425" t="s">
        <v>30</v>
      </c>
      <c r="W2425" s="2" t="s">
        <v>34</v>
      </c>
      <c r="Y2425">
        <f>IF(J2425=Legend!$B$3,0,IF(J2425=Legend!$B$4,1,IF(J2425=Legend!$B$5,2,0)))</f>
        <v>1</v>
      </c>
      <c r="Z2425">
        <f t="shared" si="260"/>
        <v>1</v>
      </c>
      <c r="AA2425">
        <f t="shared" si="261"/>
        <v>1</v>
      </c>
      <c r="AB2425">
        <f t="shared" si="262"/>
        <v>1</v>
      </c>
      <c r="AC2425">
        <f>IF(N2425=Legend!$D$3,3,IF(N2425=Legend!$D$4,2,IF(N2425=Legend!$D$5,1,0)))</f>
        <v>3</v>
      </c>
      <c r="AD2425">
        <f t="shared" si="263"/>
        <v>1</v>
      </c>
      <c r="AF2425">
        <f t="shared" si="264"/>
        <v>0</v>
      </c>
      <c r="AG2425">
        <f>IF(R2425=Legend!$F$3,3,IF(R2425=Legend!$F$4,2,IF(R2425=Legend!$F$5,1,0)))</f>
        <v>2</v>
      </c>
      <c r="AH2425">
        <f>IF(S2425=Legend!$F$3,3,IF(S2425=Legend!$F$4,2,IF(S2425=Legend!$F$5,1,0)))</f>
        <v>3</v>
      </c>
      <c r="AK2425">
        <f>IF(V2425=Legend!$H$3,3,IF(V2425=Legend!$H$4,2,IF(V2425=Legend!$H$5,1,0)))</f>
        <v>2</v>
      </c>
      <c r="AM2425">
        <f t="shared" si="265"/>
        <v>15</v>
      </c>
    </row>
    <row r="2426" spans="1:39" ht="140.4" x14ac:dyDescent="0.3">
      <c r="A2426" t="s">
        <v>19</v>
      </c>
      <c r="B2426" t="s">
        <v>162</v>
      </c>
      <c r="C2426" t="s">
        <v>181</v>
      </c>
      <c r="D2426" t="s">
        <v>194</v>
      </c>
      <c r="E2426" t="str">
        <f t="shared" si="259"/>
        <v>SEKA 4/S.HARSONO</v>
      </c>
      <c r="F2426" t="s">
        <v>20</v>
      </c>
      <c r="G2426" t="s">
        <v>21</v>
      </c>
      <c r="H2426" t="s">
        <v>21</v>
      </c>
      <c r="I2426" t="s">
        <v>22</v>
      </c>
      <c r="J2426" t="s">
        <v>23</v>
      </c>
      <c r="K2426" t="s">
        <v>24</v>
      </c>
      <c r="L2426" t="s">
        <v>25</v>
      </c>
      <c r="M2426" t="s">
        <v>25</v>
      </c>
      <c r="N2426" t="s">
        <v>38</v>
      </c>
      <c r="O2426" t="s">
        <v>25</v>
      </c>
      <c r="P2426" t="s">
        <v>21</v>
      </c>
      <c r="Q2426" t="s">
        <v>27</v>
      </c>
      <c r="R2426" t="s">
        <v>28</v>
      </c>
      <c r="S2426" t="s">
        <v>29</v>
      </c>
      <c r="T2426" t="s">
        <v>21</v>
      </c>
      <c r="U2426" t="s">
        <v>21</v>
      </c>
      <c r="V2426" t="s">
        <v>33</v>
      </c>
      <c r="W2426" s="2" t="s">
        <v>34</v>
      </c>
      <c r="Y2426">
        <f>IF(J2426=Legend!$B$3,0,IF(J2426=Legend!$B$4,1,IF(J2426=Legend!$B$5,2,0)))</f>
        <v>1</v>
      </c>
      <c r="Z2426">
        <f t="shared" si="260"/>
        <v>1</v>
      </c>
      <c r="AA2426">
        <f t="shared" si="261"/>
        <v>1</v>
      </c>
      <c r="AB2426">
        <f t="shared" si="262"/>
        <v>1</v>
      </c>
      <c r="AC2426">
        <f>IF(N2426=Legend!$D$3,3,IF(N2426=Legend!$D$4,2,IF(N2426=Legend!$D$5,1,0)))</f>
        <v>3</v>
      </c>
      <c r="AD2426">
        <f t="shared" si="263"/>
        <v>1</v>
      </c>
      <c r="AF2426">
        <f t="shared" si="264"/>
        <v>0</v>
      </c>
      <c r="AG2426">
        <f>IF(R2426=Legend!$F$3,3,IF(R2426=Legend!$F$4,2,IF(R2426=Legend!$F$5,1,0)))</f>
        <v>2</v>
      </c>
      <c r="AH2426">
        <f>IF(S2426=Legend!$F$3,3,IF(S2426=Legend!$F$4,2,IF(S2426=Legend!$F$5,1,0)))</f>
        <v>3</v>
      </c>
      <c r="AK2426">
        <f>IF(V2426=Legend!$H$3,3,IF(V2426=Legend!$H$4,2,IF(V2426=Legend!$H$5,1,0)))</f>
        <v>1</v>
      </c>
      <c r="AM2426">
        <f t="shared" si="265"/>
        <v>14</v>
      </c>
    </row>
    <row r="2427" spans="1:39" x14ac:dyDescent="0.3">
      <c r="A2427" t="s">
        <v>19</v>
      </c>
      <c r="B2427" t="s">
        <v>162</v>
      </c>
      <c r="C2427" t="s">
        <v>181</v>
      </c>
      <c r="D2427" t="s">
        <v>192</v>
      </c>
      <c r="E2427" t="str">
        <f t="shared" si="259"/>
        <v>SEKA I/S.HARSONO</v>
      </c>
      <c r="F2427" t="s">
        <v>44</v>
      </c>
      <c r="G2427" t="s">
        <v>21</v>
      </c>
      <c r="H2427" t="s">
        <v>21</v>
      </c>
      <c r="I2427" t="s">
        <v>22</v>
      </c>
      <c r="J2427" t="s">
        <v>35</v>
      </c>
      <c r="K2427" t="s">
        <v>47</v>
      </c>
      <c r="L2427" t="s">
        <v>21</v>
      </c>
      <c r="M2427" t="s">
        <v>21</v>
      </c>
      <c r="N2427" t="s">
        <v>47</v>
      </c>
      <c r="O2427" t="s">
        <v>21</v>
      </c>
      <c r="P2427" t="s">
        <v>21</v>
      </c>
      <c r="Q2427" t="s">
        <v>27</v>
      </c>
      <c r="R2427" t="s">
        <v>47</v>
      </c>
      <c r="S2427" t="s">
        <v>47</v>
      </c>
      <c r="T2427" t="s">
        <v>21</v>
      </c>
      <c r="U2427" t="s">
        <v>21</v>
      </c>
      <c r="V2427" t="s">
        <v>42</v>
      </c>
      <c r="W2427" s="18" t="s">
        <v>53</v>
      </c>
      <c r="Y2427">
        <f>IF(J2427=Legend!$B$3,0,IF(J2427=Legend!$B$4,1,IF(J2427=Legend!$B$5,2,0)))</f>
        <v>0</v>
      </c>
      <c r="Z2427">
        <f t="shared" si="260"/>
        <v>0</v>
      </c>
      <c r="AA2427">
        <f t="shared" si="261"/>
        <v>0</v>
      </c>
      <c r="AB2427">
        <f t="shared" si="262"/>
        <v>0</v>
      </c>
      <c r="AC2427">
        <f>IF(N2427=Legend!$D$3,3,IF(N2427=Legend!$D$4,2,IF(N2427=Legend!$D$5,1,0)))</f>
        <v>0</v>
      </c>
      <c r="AD2427">
        <f t="shared" si="263"/>
        <v>0</v>
      </c>
      <c r="AF2427">
        <f t="shared" si="264"/>
        <v>0</v>
      </c>
      <c r="AG2427">
        <f>IF(R2427=Legend!$F$3,3,IF(R2427=Legend!$F$4,2,IF(R2427=Legend!$F$5,1,0)))</f>
        <v>0</v>
      </c>
      <c r="AH2427">
        <f>IF(S2427=Legend!$F$3,3,IF(S2427=Legend!$F$4,2,IF(S2427=Legend!$F$5,1,0)))</f>
        <v>0</v>
      </c>
      <c r="AK2427">
        <f>IF(V2427=Legend!$H$3,3,IF(V2427=Legend!$H$4,2,IF(V2427=Legend!$H$5,1,0)))</f>
        <v>0</v>
      </c>
      <c r="AM2427">
        <f t="shared" si="265"/>
        <v>0</v>
      </c>
    </row>
    <row r="2428" spans="1:39" ht="109.2" x14ac:dyDescent="0.3">
      <c r="A2428" t="s">
        <v>62</v>
      </c>
      <c r="B2428" t="s">
        <v>890</v>
      </c>
      <c r="C2428" t="s">
        <v>1169</v>
      </c>
      <c r="D2428" t="s">
        <v>1675</v>
      </c>
      <c r="E2428" t="str">
        <f t="shared" si="259"/>
        <v>SEKAR SARI MM</v>
      </c>
      <c r="F2428" t="s">
        <v>62</v>
      </c>
      <c r="G2428" t="s">
        <v>21</v>
      </c>
      <c r="H2428" t="s">
        <v>21</v>
      </c>
      <c r="I2428" t="s">
        <v>22</v>
      </c>
      <c r="J2428" t="s">
        <v>35</v>
      </c>
      <c r="K2428" t="s">
        <v>24</v>
      </c>
      <c r="L2428" t="s">
        <v>25</v>
      </c>
      <c r="M2428" t="s">
        <v>25</v>
      </c>
      <c r="N2428" t="s">
        <v>26</v>
      </c>
      <c r="O2428" t="s">
        <v>25</v>
      </c>
      <c r="P2428" t="s">
        <v>21</v>
      </c>
      <c r="Q2428" t="s">
        <v>27</v>
      </c>
      <c r="R2428" t="s">
        <v>45</v>
      </c>
      <c r="S2428" t="s">
        <v>28</v>
      </c>
      <c r="T2428" t="s">
        <v>21</v>
      </c>
      <c r="U2428" t="s">
        <v>21</v>
      </c>
      <c r="V2428" t="s">
        <v>42</v>
      </c>
      <c r="W2428" s="2" t="s">
        <v>66</v>
      </c>
      <c r="Y2428">
        <f>IF(J2428=Legend!$B$3,0,IF(J2428=Legend!$B$4,1,IF(J2428=Legend!$B$5,2,0)))</f>
        <v>0</v>
      </c>
      <c r="Z2428">
        <f t="shared" si="260"/>
        <v>1</v>
      </c>
      <c r="AA2428">
        <f t="shared" si="261"/>
        <v>1</v>
      </c>
      <c r="AB2428">
        <f t="shared" si="262"/>
        <v>1</v>
      </c>
      <c r="AC2428">
        <f>IF(N2428=Legend!$D$3,3,IF(N2428=Legend!$D$4,2,IF(N2428=Legend!$D$5,1,0)))</f>
        <v>2</v>
      </c>
      <c r="AD2428">
        <f t="shared" si="263"/>
        <v>1</v>
      </c>
      <c r="AF2428">
        <f t="shared" si="264"/>
        <v>0</v>
      </c>
      <c r="AG2428">
        <f>IF(R2428=Legend!$F$3,3,IF(R2428=Legend!$F$4,2,IF(R2428=Legend!$F$5,1,0)))</f>
        <v>1</v>
      </c>
      <c r="AH2428">
        <f>IF(S2428=Legend!$F$3,3,IF(S2428=Legend!$F$4,2,IF(S2428=Legend!$F$5,1,0)))</f>
        <v>2</v>
      </c>
      <c r="AK2428">
        <f>IF(V2428=Legend!$H$3,3,IF(V2428=Legend!$H$4,2,IF(V2428=Legend!$H$5,1,0)))</f>
        <v>0</v>
      </c>
      <c r="AM2428">
        <f t="shared" si="265"/>
        <v>9</v>
      </c>
    </row>
    <row r="2429" spans="1:39" ht="156" x14ac:dyDescent="0.3">
      <c r="A2429" t="s">
        <v>43</v>
      </c>
      <c r="B2429" t="s">
        <v>174</v>
      </c>
      <c r="C2429" t="s">
        <v>2097</v>
      </c>
      <c r="D2429" t="s">
        <v>3927</v>
      </c>
      <c r="E2429" t="str">
        <f t="shared" si="259"/>
        <v>SEKAR TANJUNG</v>
      </c>
      <c r="F2429" t="s">
        <v>43</v>
      </c>
      <c r="G2429" t="s">
        <v>21</v>
      </c>
      <c r="H2429" t="s">
        <v>21</v>
      </c>
      <c r="I2429" t="s">
        <v>22</v>
      </c>
      <c r="J2429" t="s">
        <v>23</v>
      </c>
      <c r="K2429" t="s">
        <v>24</v>
      </c>
      <c r="L2429" t="s">
        <v>25</v>
      </c>
      <c r="M2429" t="s">
        <v>25</v>
      </c>
      <c r="N2429" t="s">
        <v>28</v>
      </c>
      <c r="O2429" t="s">
        <v>25</v>
      </c>
      <c r="P2429" t="s">
        <v>21</v>
      </c>
      <c r="Q2429" t="s">
        <v>27</v>
      </c>
      <c r="R2429" t="s">
        <v>45</v>
      </c>
      <c r="S2429" t="s">
        <v>45</v>
      </c>
      <c r="T2429" t="s">
        <v>21</v>
      </c>
      <c r="U2429" t="s">
        <v>21</v>
      </c>
      <c r="V2429" t="s">
        <v>42</v>
      </c>
      <c r="W2429" s="2" t="s">
        <v>31</v>
      </c>
      <c r="Y2429">
        <f>IF(J2429=Legend!$B$3,0,IF(J2429=Legend!$B$4,1,IF(J2429=Legend!$B$5,2,0)))</f>
        <v>1</v>
      </c>
      <c r="Z2429">
        <f t="shared" si="260"/>
        <v>1</v>
      </c>
      <c r="AA2429">
        <f t="shared" si="261"/>
        <v>1</v>
      </c>
      <c r="AB2429">
        <f t="shared" si="262"/>
        <v>1</v>
      </c>
      <c r="AC2429">
        <f>IF(N2429=Legend!$D$3,3,IF(N2429=Legend!$D$4,2,IF(N2429=Legend!$D$5,1,0)))</f>
        <v>1</v>
      </c>
      <c r="AD2429">
        <f t="shared" si="263"/>
        <v>1</v>
      </c>
      <c r="AF2429">
        <f t="shared" si="264"/>
        <v>0</v>
      </c>
      <c r="AG2429">
        <f>IF(R2429=Legend!$F$3,3,IF(R2429=Legend!$F$4,2,IF(R2429=Legend!$F$5,1,0)))</f>
        <v>1</v>
      </c>
      <c r="AH2429">
        <f>IF(S2429=Legend!$F$3,3,IF(S2429=Legend!$F$4,2,IF(S2429=Legend!$F$5,1,0)))</f>
        <v>1</v>
      </c>
      <c r="AK2429">
        <f>IF(V2429=Legend!$H$3,3,IF(V2429=Legend!$H$4,2,IF(V2429=Legend!$H$5,1,0)))</f>
        <v>0</v>
      </c>
      <c r="AM2429">
        <f t="shared" si="265"/>
        <v>8</v>
      </c>
    </row>
    <row r="2430" spans="1:39" ht="62.4" x14ac:dyDescent="0.3">
      <c r="A2430" t="s">
        <v>19</v>
      </c>
      <c r="B2430" t="s">
        <v>174</v>
      </c>
      <c r="C2430" t="s">
        <v>200</v>
      </c>
      <c r="D2430" t="s">
        <v>201</v>
      </c>
      <c r="E2430" t="str">
        <f t="shared" si="259"/>
        <v>SEKARWANGI</v>
      </c>
      <c r="F2430" t="s">
        <v>19</v>
      </c>
      <c r="G2430" t="s">
        <v>21</v>
      </c>
      <c r="H2430" t="s">
        <v>21</v>
      </c>
      <c r="I2430" t="s">
        <v>54</v>
      </c>
      <c r="J2430" t="s">
        <v>35</v>
      </c>
      <c r="K2430" t="s">
        <v>24</v>
      </c>
      <c r="L2430" t="s">
        <v>25</v>
      </c>
      <c r="M2430" t="s">
        <v>21</v>
      </c>
      <c r="N2430" t="s">
        <v>47</v>
      </c>
      <c r="O2430" t="s">
        <v>21</v>
      </c>
      <c r="P2430" t="s">
        <v>21</v>
      </c>
      <c r="Q2430" t="s">
        <v>27</v>
      </c>
      <c r="R2430" t="s">
        <v>45</v>
      </c>
      <c r="S2430" t="s">
        <v>45</v>
      </c>
      <c r="T2430" t="s">
        <v>21</v>
      </c>
      <c r="U2430" t="s">
        <v>21</v>
      </c>
      <c r="V2430" t="s">
        <v>42</v>
      </c>
      <c r="W2430" s="2" t="s">
        <v>48</v>
      </c>
      <c r="Y2430">
        <f>IF(J2430=Legend!$B$3,0,IF(J2430=Legend!$B$4,1,IF(J2430=Legend!$B$5,2,0)))</f>
        <v>0</v>
      </c>
      <c r="Z2430">
        <f t="shared" si="260"/>
        <v>1</v>
      </c>
      <c r="AA2430">
        <f t="shared" si="261"/>
        <v>1</v>
      </c>
      <c r="AB2430">
        <f t="shared" si="262"/>
        <v>0</v>
      </c>
      <c r="AC2430">
        <f>IF(N2430=Legend!$D$3,3,IF(N2430=Legend!$D$4,2,IF(N2430=Legend!$D$5,1,0)))</f>
        <v>0</v>
      </c>
      <c r="AD2430">
        <f t="shared" si="263"/>
        <v>0</v>
      </c>
      <c r="AF2430">
        <f t="shared" si="264"/>
        <v>0</v>
      </c>
      <c r="AG2430">
        <f>IF(R2430=Legend!$F$3,3,IF(R2430=Legend!$F$4,2,IF(R2430=Legend!$F$5,1,0)))</f>
        <v>1</v>
      </c>
      <c r="AH2430">
        <f>IF(S2430=Legend!$F$3,3,IF(S2430=Legend!$F$4,2,IF(S2430=Legend!$F$5,1,0)))</f>
        <v>1</v>
      </c>
      <c r="AK2430">
        <f>IF(V2430=Legend!$H$3,3,IF(V2430=Legend!$H$4,2,IF(V2430=Legend!$H$5,1,0)))</f>
        <v>0</v>
      </c>
      <c r="AM2430">
        <f t="shared" si="265"/>
        <v>4</v>
      </c>
    </row>
    <row r="2431" spans="1:39" ht="109.2" x14ac:dyDescent="0.3">
      <c r="A2431" t="s">
        <v>56</v>
      </c>
      <c r="B2431" t="s">
        <v>1742</v>
      </c>
      <c r="C2431" t="s">
        <v>1834</v>
      </c>
      <c r="D2431" t="s">
        <v>2275</v>
      </c>
      <c r="E2431" t="str">
        <f t="shared" si="259"/>
        <v>SEKAWAN MART</v>
      </c>
      <c r="F2431" t="s">
        <v>56</v>
      </c>
      <c r="G2431" t="s">
        <v>21</v>
      </c>
      <c r="H2431" t="s">
        <v>21</v>
      </c>
      <c r="I2431" t="s">
        <v>22</v>
      </c>
      <c r="J2431" t="s">
        <v>23</v>
      </c>
      <c r="K2431" t="s">
        <v>24</v>
      </c>
      <c r="L2431" t="s">
        <v>25</v>
      </c>
      <c r="M2431" t="s">
        <v>25</v>
      </c>
      <c r="N2431" t="s">
        <v>26</v>
      </c>
      <c r="O2431" t="s">
        <v>25</v>
      </c>
      <c r="P2431" t="s">
        <v>21</v>
      </c>
      <c r="Q2431" t="s">
        <v>27</v>
      </c>
      <c r="R2431" t="s">
        <v>45</v>
      </c>
      <c r="S2431" t="s">
        <v>29</v>
      </c>
      <c r="T2431" t="s">
        <v>21</v>
      </c>
      <c r="U2431" t="s">
        <v>21</v>
      </c>
      <c r="V2431" t="s">
        <v>30</v>
      </c>
      <c r="W2431" s="2" t="s">
        <v>66</v>
      </c>
      <c r="Y2431">
        <f>IF(J2431=Legend!$B$3,0,IF(J2431=Legend!$B$4,1,IF(J2431=Legend!$B$5,2,0)))</f>
        <v>1</v>
      </c>
      <c r="Z2431">
        <f t="shared" si="260"/>
        <v>1</v>
      </c>
      <c r="AA2431">
        <f t="shared" si="261"/>
        <v>1</v>
      </c>
      <c r="AB2431">
        <f t="shared" si="262"/>
        <v>1</v>
      </c>
      <c r="AC2431">
        <f>IF(N2431=Legend!$D$3,3,IF(N2431=Legend!$D$4,2,IF(N2431=Legend!$D$5,1,0)))</f>
        <v>2</v>
      </c>
      <c r="AD2431">
        <f t="shared" si="263"/>
        <v>1</v>
      </c>
      <c r="AF2431">
        <f t="shared" si="264"/>
        <v>0</v>
      </c>
      <c r="AG2431">
        <f>IF(R2431=Legend!$F$3,3,IF(R2431=Legend!$F$4,2,IF(R2431=Legend!$F$5,1,0)))</f>
        <v>1</v>
      </c>
      <c r="AH2431">
        <f>IF(S2431=Legend!$F$3,3,IF(S2431=Legend!$F$4,2,IF(S2431=Legend!$F$5,1,0)))</f>
        <v>3</v>
      </c>
      <c r="AK2431">
        <f>IF(V2431=Legend!$H$3,3,IF(V2431=Legend!$H$4,2,IF(V2431=Legend!$H$5,1,0)))</f>
        <v>2</v>
      </c>
      <c r="AM2431">
        <f t="shared" si="265"/>
        <v>13</v>
      </c>
    </row>
    <row r="2432" spans="1:39" ht="156" x14ac:dyDescent="0.3">
      <c r="A2432" t="s">
        <v>40</v>
      </c>
      <c r="B2432" t="s">
        <v>162</v>
      </c>
      <c r="C2432" t="s">
        <v>3121</v>
      </c>
      <c r="D2432" t="s">
        <v>3284</v>
      </c>
      <c r="E2432" t="str">
        <f t="shared" si="259"/>
        <v>SELERA</v>
      </c>
      <c r="F2432" t="s">
        <v>37</v>
      </c>
      <c r="G2432" t="s">
        <v>21</v>
      </c>
      <c r="H2432" t="s">
        <v>21</v>
      </c>
      <c r="I2432" t="s">
        <v>22</v>
      </c>
      <c r="J2432" t="s">
        <v>23</v>
      </c>
      <c r="K2432" t="s">
        <v>24</v>
      </c>
      <c r="L2432" t="s">
        <v>25</v>
      </c>
      <c r="M2432" t="s">
        <v>25</v>
      </c>
      <c r="N2432" t="s">
        <v>38</v>
      </c>
      <c r="O2432" t="s">
        <v>25</v>
      </c>
      <c r="P2432" t="s">
        <v>21</v>
      </c>
      <c r="Q2432" t="s">
        <v>27</v>
      </c>
      <c r="R2432" t="s">
        <v>29</v>
      </c>
      <c r="S2432" t="s">
        <v>29</v>
      </c>
      <c r="T2432" t="s">
        <v>21</v>
      </c>
      <c r="U2432" t="s">
        <v>21</v>
      </c>
      <c r="V2432" t="s">
        <v>30</v>
      </c>
      <c r="W2432" s="2" t="s">
        <v>31</v>
      </c>
      <c r="Y2432">
        <f>IF(J2432=Legend!$B$3,0,IF(J2432=Legend!$B$4,1,IF(J2432=Legend!$B$5,2,0)))</f>
        <v>1</v>
      </c>
      <c r="Z2432">
        <f t="shared" si="260"/>
        <v>1</v>
      </c>
      <c r="AA2432">
        <f t="shared" si="261"/>
        <v>1</v>
      </c>
      <c r="AB2432">
        <f t="shared" si="262"/>
        <v>1</v>
      </c>
      <c r="AC2432">
        <f>IF(N2432=Legend!$D$3,3,IF(N2432=Legend!$D$4,2,IF(N2432=Legend!$D$5,1,0)))</f>
        <v>3</v>
      </c>
      <c r="AD2432">
        <f t="shared" si="263"/>
        <v>1</v>
      </c>
      <c r="AF2432">
        <f t="shared" si="264"/>
        <v>0</v>
      </c>
      <c r="AG2432">
        <f>IF(R2432=Legend!$F$3,3,IF(R2432=Legend!$F$4,2,IF(R2432=Legend!$F$5,1,0)))</f>
        <v>3</v>
      </c>
      <c r="AH2432">
        <f>IF(S2432=Legend!$F$3,3,IF(S2432=Legend!$F$4,2,IF(S2432=Legend!$F$5,1,0)))</f>
        <v>3</v>
      </c>
      <c r="AK2432">
        <f>IF(V2432=Legend!$H$3,3,IF(V2432=Legend!$H$4,2,IF(V2432=Legend!$H$5,1,0)))</f>
        <v>2</v>
      </c>
      <c r="AM2432">
        <f t="shared" si="265"/>
        <v>16</v>
      </c>
    </row>
    <row r="2433" spans="1:39" ht="62.4" x14ac:dyDescent="0.3">
      <c r="A2433" t="s">
        <v>40</v>
      </c>
      <c r="B2433" t="s">
        <v>162</v>
      </c>
      <c r="C2433" t="s">
        <v>3121</v>
      </c>
      <c r="D2433" t="s">
        <v>3283</v>
      </c>
      <c r="E2433" t="str">
        <f t="shared" si="259"/>
        <v>SELINA</v>
      </c>
      <c r="F2433" t="s">
        <v>37</v>
      </c>
      <c r="G2433" t="s">
        <v>21</v>
      </c>
      <c r="H2433" t="s">
        <v>21</v>
      </c>
      <c r="I2433" t="s">
        <v>22</v>
      </c>
      <c r="J2433" t="s">
        <v>23</v>
      </c>
      <c r="K2433" t="s">
        <v>24</v>
      </c>
      <c r="L2433" t="s">
        <v>21</v>
      </c>
      <c r="M2433" t="s">
        <v>21</v>
      </c>
      <c r="N2433" t="s">
        <v>28</v>
      </c>
      <c r="O2433" t="s">
        <v>21</v>
      </c>
      <c r="P2433" t="s">
        <v>21</v>
      </c>
      <c r="Q2433" t="s">
        <v>27</v>
      </c>
      <c r="R2433" t="s">
        <v>45</v>
      </c>
      <c r="S2433" t="s">
        <v>29</v>
      </c>
      <c r="T2433" t="s">
        <v>21</v>
      </c>
      <c r="U2433" t="s">
        <v>21</v>
      </c>
      <c r="V2433" t="s">
        <v>42</v>
      </c>
      <c r="W2433" s="2" t="s">
        <v>106</v>
      </c>
      <c r="Y2433">
        <f>IF(J2433=Legend!$B$3,0,IF(J2433=Legend!$B$4,1,IF(J2433=Legend!$B$5,2,0)))</f>
        <v>1</v>
      </c>
      <c r="Z2433">
        <f t="shared" si="260"/>
        <v>1</v>
      </c>
      <c r="AA2433">
        <f t="shared" si="261"/>
        <v>0</v>
      </c>
      <c r="AB2433">
        <f t="shared" si="262"/>
        <v>0</v>
      </c>
      <c r="AC2433">
        <f>IF(N2433=Legend!$D$3,3,IF(N2433=Legend!$D$4,2,IF(N2433=Legend!$D$5,1,0)))</f>
        <v>1</v>
      </c>
      <c r="AD2433">
        <f t="shared" si="263"/>
        <v>0</v>
      </c>
      <c r="AF2433">
        <f t="shared" si="264"/>
        <v>0</v>
      </c>
      <c r="AG2433">
        <f>IF(R2433=Legend!$F$3,3,IF(R2433=Legend!$F$4,2,IF(R2433=Legend!$F$5,1,0)))</f>
        <v>1</v>
      </c>
      <c r="AH2433">
        <f>IF(S2433=Legend!$F$3,3,IF(S2433=Legend!$F$4,2,IF(S2433=Legend!$F$5,1,0)))</f>
        <v>3</v>
      </c>
      <c r="AK2433">
        <f>IF(V2433=Legend!$H$3,3,IF(V2433=Legend!$H$4,2,IF(V2433=Legend!$H$5,1,0)))</f>
        <v>0</v>
      </c>
      <c r="AM2433">
        <f t="shared" si="265"/>
        <v>7</v>
      </c>
    </row>
    <row r="2434" spans="1:39" ht="156" x14ac:dyDescent="0.3">
      <c r="A2434" t="s">
        <v>73</v>
      </c>
      <c r="B2434" t="s">
        <v>162</v>
      </c>
      <c r="C2434" t="s">
        <v>363</v>
      </c>
      <c r="D2434" t="s">
        <v>382</v>
      </c>
      <c r="E2434" t="str">
        <f t="shared" si="259"/>
        <v>SELOK JAYA (JW-ALUN-ALUN)</v>
      </c>
      <c r="F2434" t="s">
        <v>52</v>
      </c>
      <c r="G2434" t="s">
        <v>21</v>
      </c>
      <c r="H2434" t="s">
        <v>21</v>
      </c>
      <c r="I2434" t="s">
        <v>22</v>
      </c>
      <c r="J2434" t="s">
        <v>23</v>
      </c>
      <c r="K2434" t="s">
        <v>24</v>
      </c>
      <c r="L2434" t="s">
        <v>25</v>
      </c>
      <c r="M2434" t="s">
        <v>25</v>
      </c>
      <c r="N2434" t="s">
        <v>26</v>
      </c>
      <c r="O2434" t="s">
        <v>25</v>
      </c>
      <c r="P2434" t="s">
        <v>21</v>
      </c>
      <c r="Q2434" t="s">
        <v>80</v>
      </c>
      <c r="R2434" t="s">
        <v>45</v>
      </c>
      <c r="S2434" t="s">
        <v>29</v>
      </c>
      <c r="T2434" t="s">
        <v>21</v>
      </c>
      <c r="U2434" t="s">
        <v>21</v>
      </c>
      <c r="V2434" t="s">
        <v>30</v>
      </c>
      <c r="W2434" s="2" t="s">
        <v>31</v>
      </c>
      <c r="Y2434">
        <f>IF(J2434=Legend!$B$3,0,IF(J2434=Legend!$B$4,1,IF(J2434=Legend!$B$5,2,0)))</f>
        <v>1</v>
      </c>
      <c r="Z2434">
        <f t="shared" si="260"/>
        <v>1</v>
      </c>
      <c r="AA2434">
        <f t="shared" si="261"/>
        <v>1</v>
      </c>
      <c r="AB2434">
        <f t="shared" si="262"/>
        <v>1</v>
      </c>
      <c r="AC2434">
        <f>IF(N2434=Legend!$D$3,3,IF(N2434=Legend!$D$4,2,IF(N2434=Legend!$D$5,1,0)))</f>
        <v>2</v>
      </c>
      <c r="AD2434">
        <f t="shared" si="263"/>
        <v>1</v>
      </c>
      <c r="AF2434">
        <f t="shared" si="264"/>
        <v>2</v>
      </c>
      <c r="AG2434">
        <f>IF(R2434=Legend!$F$3,3,IF(R2434=Legend!$F$4,2,IF(R2434=Legend!$F$5,1,0)))</f>
        <v>1</v>
      </c>
      <c r="AH2434">
        <f>IF(S2434=Legend!$F$3,3,IF(S2434=Legend!$F$4,2,IF(S2434=Legend!$F$5,1,0)))</f>
        <v>3</v>
      </c>
      <c r="AK2434">
        <f>IF(V2434=Legend!$H$3,3,IF(V2434=Legend!$H$4,2,IF(V2434=Legend!$H$5,1,0)))</f>
        <v>2</v>
      </c>
      <c r="AM2434">
        <f t="shared" si="265"/>
        <v>15</v>
      </c>
    </row>
    <row r="2435" spans="1:39" ht="78" x14ac:dyDescent="0.3">
      <c r="A2435" t="s">
        <v>19</v>
      </c>
      <c r="B2435" t="s">
        <v>174</v>
      </c>
      <c r="C2435" t="s">
        <v>223</v>
      </c>
      <c r="D2435" t="s">
        <v>224</v>
      </c>
      <c r="E2435" t="str">
        <f t="shared" si="259"/>
        <v>SELONG PERMAI MM</v>
      </c>
      <c r="F2435" t="s">
        <v>19</v>
      </c>
      <c r="G2435" t="s">
        <v>21</v>
      </c>
      <c r="H2435" t="s">
        <v>21</v>
      </c>
      <c r="I2435" t="s">
        <v>54</v>
      </c>
      <c r="J2435" t="s">
        <v>35</v>
      </c>
      <c r="K2435" t="s">
        <v>24</v>
      </c>
      <c r="L2435" t="s">
        <v>25</v>
      </c>
      <c r="M2435" t="s">
        <v>25</v>
      </c>
      <c r="N2435" t="s">
        <v>28</v>
      </c>
      <c r="O2435" t="s">
        <v>21</v>
      </c>
      <c r="P2435" t="s">
        <v>21</v>
      </c>
      <c r="Q2435" t="s">
        <v>27</v>
      </c>
      <c r="R2435" t="s">
        <v>45</v>
      </c>
      <c r="S2435" t="s">
        <v>45</v>
      </c>
      <c r="T2435" t="s">
        <v>21</v>
      </c>
      <c r="U2435" t="s">
        <v>21</v>
      </c>
      <c r="V2435" t="s">
        <v>42</v>
      </c>
      <c r="W2435" s="2" t="s">
        <v>57</v>
      </c>
      <c r="Y2435">
        <f>IF(J2435=Legend!$B$3,0,IF(J2435=Legend!$B$4,1,IF(J2435=Legend!$B$5,2,0)))</f>
        <v>0</v>
      </c>
      <c r="Z2435">
        <f t="shared" si="260"/>
        <v>1</v>
      </c>
      <c r="AA2435">
        <f t="shared" si="261"/>
        <v>1</v>
      </c>
      <c r="AB2435">
        <f t="shared" si="262"/>
        <v>1</v>
      </c>
      <c r="AC2435">
        <f>IF(N2435=Legend!$D$3,3,IF(N2435=Legend!$D$4,2,IF(N2435=Legend!$D$5,1,0)))</f>
        <v>1</v>
      </c>
      <c r="AD2435">
        <f t="shared" si="263"/>
        <v>0</v>
      </c>
      <c r="AF2435">
        <f t="shared" si="264"/>
        <v>0</v>
      </c>
      <c r="AG2435">
        <f>IF(R2435=Legend!$F$3,3,IF(R2435=Legend!$F$4,2,IF(R2435=Legend!$F$5,1,0)))</f>
        <v>1</v>
      </c>
      <c r="AH2435">
        <f>IF(S2435=Legend!$F$3,3,IF(S2435=Legend!$F$4,2,IF(S2435=Legend!$F$5,1,0)))</f>
        <v>1</v>
      </c>
      <c r="AK2435">
        <f>IF(V2435=Legend!$H$3,3,IF(V2435=Legend!$H$4,2,IF(V2435=Legend!$H$5,1,0)))</f>
        <v>0</v>
      </c>
      <c r="AM2435">
        <f t="shared" si="265"/>
        <v>6</v>
      </c>
    </row>
    <row r="2436" spans="1:39" ht="156" x14ac:dyDescent="0.3">
      <c r="A2436" t="s">
        <v>113</v>
      </c>
      <c r="B2436" t="s">
        <v>519</v>
      </c>
      <c r="C2436" t="s">
        <v>1341</v>
      </c>
      <c r="D2436" t="s">
        <v>1348</v>
      </c>
      <c r="E2436" t="str">
        <f t="shared" si="259"/>
        <v>SEMANGAT BARU / RAHMATSYAH PUTERA</v>
      </c>
      <c r="F2436" t="s">
        <v>113</v>
      </c>
      <c r="G2436" t="s">
        <v>21</v>
      </c>
      <c r="H2436" t="s">
        <v>21</v>
      </c>
      <c r="I2436" t="s">
        <v>22</v>
      </c>
      <c r="J2436" t="s">
        <v>41</v>
      </c>
      <c r="K2436" t="s">
        <v>24</v>
      </c>
      <c r="L2436" t="s">
        <v>25</v>
      </c>
      <c r="M2436" t="s">
        <v>21</v>
      </c>
      <c r="N2436" t="s">
        <v>28</v>
      </c>
      <c r="O2436" t="s">
        <v>21</v>
      </c>
      <c r="P2436" t="s">
        <v>21</v>
      </c>
      <c r="Q2436" t="s">
        <v>27</v>
      </c>
      <c r="R2436" t="s">
        <v>45</v>
      </c>
      <c r="S2436" t="s">
        <v>29</v>
      </c>
      <c r="T2436" t="s">
        <v>21</v>
      </c>
      <c r="U2436" t="s">
        <v>21</v>
      </c>
      <c r="V2436" t="s">
        <v>75</v>
      </c>
      <c r="W2436" s="2" t="s">
        <v>31</v>
      </c>
      <c r="Y2436">
        <f>IF(J2436=Legend!$B$3,0,IF(J2436=Legend!$B$4,1,IF(J2436=Legend!$B$5,2,0)))</f>
        <v>2</v>
      </c>
      <c r="Z2436">
        <f t="shared" si="260"/>
        <v>1</v>
      </c>
      <c r="AA2436">
        <f t="shared" si="261"/>
        <v>1</v>
      </c>
      <c r="AB2436">
        <f t="shared" si="262"/>
        <v>0</v>
      </c>
      <c r="AC2436">
        <f>IF(N2436=Legend!$D$3,3,IF(N2436=Legend!$D$4,2,IF(N2436=Legend!$D$5,1,0)))</f>
        <v>1</v>
      </c>
      <c r="AD2436">
        <f t="shared" si="263"/>
        <v>0</v>
      </c>
      <c r="AF2436">
        <f t="shared" si="264"/>
        <v>0</v>
      </c>
      <c r="AG2436">
        <f>IF(R2436=Legend!$F$3,3,IF(R2436=Legend!$F$4,2,IF(R2436=Legend!$F$5,1,0)))</f>
        <v>1</v>
      </c>
      <c r="AH2436">
        <f>IF(S2436=Legend!$F$3,3,IF(S2436=Legend!$F$4,2,IF(S2436=Legend!$F$5,1,0)))</f>
        <v>3</v>
      </c>
      <c r="AK2436">
        <f>IF(V2436=Legend!$H$3,3,IF(V2436=Legend!$H$4,2,IF(V2436=Legend!$H$5,1,0)))</f>
        <v>3</v>
      </c>
      <c r="AM2436">
        <f t="shared" si="265"/>
        <v>12</v>
      </c>
    </row>
    <row r="2437" spans="1:39" ht="109.2" x14ac:dyDescent="0.3">
      <c r="A2437" t="s">
        <v>62</v>
      </c>
      <c r="B2437" t="s">
        <v>1683</v>
      </c>
      <c r="C2437" t="s">
        <v>1706</v>
      </c>
      <c r="D2437" t="s">
        <v>1718</v>
      </c>
      <c r="E2437" t="str">
        <f t="shared" ref="E2437:E2500" si="266">TRIM(D2437)</f>
        <v>SEMANGAT PAGI</v>
      </c>
      <c r="F2437" t="s">
        <v>67</v>
      </c>
      <c r="G2437" t="s">
        <v>21</v>
      </c>
      <c r="H2437" t="s">
        <v>21</v>
      </c>
      <c r="I2437" t="s">
        <v>54</v>
      </c>
      <c r="J2437" t="s">
        <v>23</v>
      </c>
      <c r="K2437" t="s">
        <v>24</v>
      </c>
      <c r="L2437" t="s">
        <v>21</v>
      </c>
      <c r="M2437" t="s">
        <v>25</v>
      </c>
      <c r="N2437" t="s">
        <v>28</v>
      </c>
      <c r="O2437" t="s">
        <v>25</v>
      </c>
      <c r="P2437" t="s">
        <v>21</v>
      </c>
      <c r="Q2437" t="s">
        <v>27</v>
      </c>
      <c r="R2437" t="s">
        <v>45</v>
      </c>
      <c r="S2437" t="s">
        <v>45</v>
      </c>
      <c r="T2437" t="s">
        <v>21</v>
      </c>
      <c r="U2437" t="s">
        <v>21</v>
      </c>
      <c r="V2437" t="s">
        <v>33</v>
      </c>
      <c r="W2437" s="2" t="s">
        <v>46</v>
      </c>
      <c r="Y2437">
        <f>IF(J2437=Legend!$B$3,0,IF(J2437=Legend!$B$4,1,IF(J2437=Legend!$B$5,2,0)))</f>
        <v>1</v>
      </c>
      <c r="Z2437">
        <f t="shared" ref="Z2437:Z2500" si="267">IF(K2437="Ada",1,0)</f>
        <v>1</v>
      </c>
      <c r="AA2437">
        <f t="shared" ref="AA2437:AA2500" si="268">IF(L2437="Ya",1,0)</f>
        <v>0</v>
      </c>
      <c r="AB2437">
        <f t="shared" ref="AB2437:AB2500" si="269">IF(M2437="Ya",1,0)</f>
        <v>1</v>
      </c>
      <c r="AC2437">
        <f>IF(N2437=Legend!$D$3,3,IF(N2437=Legend!$D$4,2,IF(N2437=Legend!$D$5,1,0)))</f>
        <v>1</v>
      </c>
      <c r="AD2437">
        <f t="shared" ref="AD2437:AD2500" si="270">IF(O2437="Ya",1,0)</f>
        <v>1</v>
      </c>
      <c r="AF2437">
        <f t="shared" ref="AF2437:AF2500" si="271">IF(Q2437="Tidak ber-mitra",0,2)</f>
        <v>0</v>
      </c>
      <c r="AG2437">
        <f>IF(R2437=Legend!$F$3,3,IF(R2437=Legend!$F$4,2,IF(R2437=Legend!$F$5,1,0)))</f>
        <v>1</v>
      </c>
      <c r="AH2437">
        <f>IF(S2437=Legend!$F$3,3,IF(S2437=Legend!$F$4,2,IF(S2437=Legend!$F$5,1,0)))</f>
        <v>1</v>
      </c>
      <c r="AK2437">
        <f>IF(V2437=Legend!$H$3,3,IF(V2437=Legend!$H$4,2,IF(V2437=Legend!$H$5,1,0)))</f>
        <v>1</v>
      </c>
      <c r="AM2437">
        <f t="shared" ref="AM2437:AM2500" si="272">SUM(Y2437:AL2437)</f>
        <v>8</v>
      </c>
    </row>
    <row r="2438" spans="1:39" ht="156" x14ac:dyDescent="0.3">
      <c r="A2438" t="s">
        <v>43</v>
      </c>
      <c r="B2438" t="s">
        <v>2570</v>
      </c>
      <c r="C2438" t="s">
        <v>2571</v>
      </c>
      <c r="D2438" t="s">
        <v>3959</v>
      </c>
      <c r="E2438" t="str">
        <f t="shared" si="266"/>
        <v>SEMBADA TK</v>
      </c>
      <c r="F2438" t="s">
        <v>43</v>
      </c>
      <c r="G2438" t="s">
        <v>21</v>
      </c>
      <c r="H2438" t="s">
        <v>21</v>
      </c>
      <c r="I2438" t="s">
        <v>54</v>
      </c>
      <c r="J2438" t="s">
        <v>41</v>
      </c>
      <c r="K2438" t="s">
        <v>24</v>
      </c>
      <c r="L2438" t="s">
        <v>25</v>
      </c>
      <c r="M2438" t="s">
        <v>25</v>
      </c>
      <c r="N2438" t="s">
        <v>38</v>
      </c>
      <c r="O2438" t="s">
        <v>25</v>
      </c>
      <c r="P2438" t="s">
        <v>21</v>
      </c>
      <c r="Q2438" t="s">
        <v>27</v>
      </c>
      <c r="R2438" t="s">
        <v>28</v>
      </c>
      <c r="S2438" t="s">
        <v>29</v>
      </c>
      <c r="T2438" t="s">
        <v>21</v>
      </c>
      <c r="U2438" t="s">
        <v>21</v>
      </c>
      <c r="V2438" t="s">
        <v>75</v>
      </c>
      <c r="W2438" s="2" t="s">
        <v>31</v>
      </c>
      <c r="Y2438">
        <f>IF(J2438=Legend!$B$3,0,IF(J2438=Legend!$B$4,1,IF(J2438=Legend!$B$5,2,0)))</f>
        <v>2</v>
      </c>
      <c r="Z2438">
        <f t="shared" si="267"/>
        <v>1</v>
      </c>
      <c r="AA2438">
        <f t="shared" si="268"/>
        <v>1</v>
      </c>
      <c r="AB2438">
        <f t="shared" si="269"/>
        <v>1</v>
      </c>
      <c r="AC2438">
        <f>IF(N2438=Legend!$D$3,3,IF(N2438=Legend!$D$4,2,IF(N2438=Legend!$D$5,1,0)))</f>
        <v>3</v>
      </c>
      <c r="AD2438">
        <f t="shared" si="270"/>
        <v>1</v>
      </c>
      <c r="AF2438">
        <f t="shared" si="271"/>
        <v>0</v>
      </c>
      <c r="AG2438">
        <f>IF(R2438=Legend!$F$3,3,IF(R2438=Legend!$F$4,2,IF(R2438=Legend!$F$5,1,0)))</f>
        <v>2</v>
      </c>
      <c r="AH2438">
        <f>IF(S2438=Legend!$F$3,3,IF(S2438=Legend!$F$4,2,IF(S2438=Legend!$F$5,1,0)))</f>
        <v>3</v>
      </c>
      <c r="AK2438">
        <f>IF(V2438=Legend!$H$3,3,IF(V2438=Legend!$H$4,2,IF(V2438=Legend!$H$5,1,0)))</f>
        <v>3</v>
      </c>
      <c r="AM2438">
        <f t="shared" si="272"/>
        <v>17</v>
      </c>
    </row>
    <row r="2439" spans="1:39" ht="109.2" x14ac:dyDescent="0.3">
      <c r="A2439" t="s">
        <v>61</v>
      </c>
      <c r="B2439" t="s">
        <v>890</v>
      </c>
      <c r="C2439" t="s">
        <v>1169</v>
      </c>
      <c r="D2439" t="s">
        <v>1302</v>
      </c>
      <c r="E2439" t="str">
        <f t="shared" si="266"/>
        <v>SEMBAH, UD</v>
      </c>
      <c r="F2439" t="s">
        <v>61</v>
      </c>
      <c r="G2439" t="s">
        <v>21</v>
      </c>
      <c r="H2439" t="s">
        <v>21</v>
      </c>
      <c r="I2439" t="s">
        <v>22</v>
      </c>
      <c r="J2439" t="s">
        <v>35</v>
      </c>
      <c r="K2439" t="s">
        <v>24</v>
      </c>
      <c r="L2439" t="s">
        <v>25</v>
      </c>
      <c r="M2439" t="s">
        <v>25</v>
      </c>
      <c r="N2439" t="s">
        <v>26</v>
      </c>
      <c r="O2439" t="s">
        <v>25</v>
      </c>
      <c r="P2439" t="s">
        <v>21</v>
      </c>
      <c r="Q2439" t="s">
        <v>27</v>
      </c>
      <c r="R2439" t="s">
        <v>28</v>
      </c>
      <c r="S2439" t="s">
        <v>29</v>
      </c>
      <c r="T2439" t="s">
        <v>21</v>
      </c>
      <c r="U2439" t="s">
        <v>21</v>
      </c>
      <c r="V2439" t="s">
        <v>33</v>
      </c>
      <c r="W2439" s="2" t="s">
        <v>46</v>
      </c>
      <c r="Y2439">
        <f>IF(J2439=Legend!$B$3,0,IF(J2439=Legend!$B$4,1,IF(J2439=Legend!$B$5,2,0)))</f>
        <v>0</v>
      </c>
      <c r="Z2439">
        <f t="shared" si="267"/>
        <v>1</v>
      </c>
      <c r="AA2439">
        <f t="shared" si="268"/>
        <v>1</v>
      </c>
      <c r="AB2439">
        <f t="shared" si="269"/>
        <v>1</v>
      </c>
      <c r="AC2439">
        <f>IF(N2439=Legend!$D$3,3,IF(N2439=Legend!$D$4,2,IF(N2439=Legend!$D$5,1,0)))</f>
        <v>2</v>
      </c>
      <c r="AD2439">
        <f t="shared" si="270"/>
        <v>1</v>
      </c>
      <c r="AF2439">
        <f t="shared" si="271"/>
        <v>0</v>
      </c>
      <c r="AG2439">
        <f>IF(R2439=Legend!$F$3,3,IF(R2439=Legend!$F$4,2,IF(R2439=Legend!$F$5,1,0)))</f>
        <v>2</v>
      </c>
      <c r="AH2439">
        <f>IF(S2439=Legend!$F$3,3,IF(S2439=Legend!$F$4,2,IF(S2439=Legend!$F$5,1,0)))</f>
        <v>3</v>
      </c>
      <c r="AK2439">
        <f>IF(V2439=Legend!$H$3,3,IF(V2439=Legend!$H$4,2,IF(V2439=Legend!$H$5,1,0)))</f>
        <v>1</v>
      </c>
      <c r="AM2439">
        <f t="shared" si="272"/>
        <v>12</v>
      </c>
    </row>
    <row r="2440" spans="1:39" ht="140.4" x14ac:dyDescent="0.3">
      <c r="A2440" t="s">
        <v>67</v>
      </c>
      <c r="B2440" t="s">
        <v>890</v>
      </c>
      <c r="C2440" t="s">
        <v>1169</v>
      </c>
      <c r="D2440" t="s">
        <v>2549</v>
      </c>
      <c r="E2440" t="str">
        <f t="shared" si="266"/>
        <v>SEMBAKO TIGA PUTRA, TOKO</v>
      </c>
      <c r="F2440" t="s">
        <v>67</v>
      </c>
      <c r="G2440" t="s">
        <v>21</v>
      </c>
      <c r="H2440" t="s">
        <v>21</v>
      </c>
      <c r="I2440" t="s">
        <v>22</v>
      </c>
      <c r="J2440" t="s">
        <v>35</v>
      </c>
      <c r="K2440" t="s">
        <v>24</v>
      </c>
      <c r="L2440" t="s">
        <v>25</v>
      </c>
      <c r="M2440" t="s">
        <v>25</v>
      </c>
      <c r="N2440" t="s">
        <v>38</v>
      </c>
      <c r="O2440" t="s">
        <v>25</v>
      </c>
      <c r="P2440" t="s">
        <v>21</v>
      </c>
      <c r="Q2440" t="s">
        <v>27</v>
      </c>
      <c r="R2440" t="s">
        <v>45</v>
      </c>
      <c r="S2440" t="s">
        <v>28</v>
      </c>
      <c r="T2440" t="s">
        <v>21</v>
      </c>
      <c r="U2440" t="s">
        <v>21</v>
      </c>
      <c r="V2440" t="s">
        <v>42</v>
      </c>
      <c r="W2440" s="2" t="s">
        <v>34</v>
      </c>
      <c r="Y2440">
        <f>IF(J2440=Legend!$B$3,0,IF(J2440=Legend!$B$4,1,IF(J2440=Legend!$B$5,2,0)))</f>
        <v>0</v>
      </c>
      <c r="Z2440">
        <f t="shared" si="267"/>
        <v>1</v>
      </c>
      <c r="AA2440">
        <f t="shared" si="268"/>
        <v>1</v>
      </c>
      <c r="AB2440">
        <f t="shared" si="269"/>
        <v>1</v>
      </c>
      <c r="AC2440">
        <f>IF(N2440=Legend!$D$3,3,IF(N2440=Legend!$D$4,2,IF(N2440=Legend!$D$5,1,0)))</f>
        <v>3</v>
      </c>
      <c r="AD2440">
        <f t="shared" si="270"/>
        <v>1</v>
      </c>
      <c r="AF2440">
        <f t="shared" si="271"/>
        <v>0</v>
      </c>
      <c r="AG2440">
        <f>IF(R2440=Legend!$F$3,3,IF(R2440=Legend!$F$4,2,IF(R2440=Legend!$F$5,1,0)))</f>
        <v>1</v>
      </c>
      <c r="AH2440">
        <f>IF(S2440=Legend!$F$3,3,IF(S2440=Legend!$F$4,2,IF(S2440=Legend!$F$5,1,0)))</f>
        <v>2</v>
      </c>
      <c r="AK2440">
        <f>IF(V2440=Legend!$H$3,3,IF(V2440=Legend!$H$4,2,IF(V2440=Legend!$H$5,1,0)))</f>
        <v>0</v>
      </c>
      <c r="AM2440">
        <f t="shared" si="272"/>
        <v>10</v>
      </c>
    </row>
    <row r="2441" spans="1:39" ht="140.4" x14ac:dyDescent="0.3">
      <c r="A2441" t="s">
        <v>102</v>
      </c>
      <c r="B2441" t="s">
        <v>174</v>
      </c>
      <c r="C2441" t="s">
        <v>175</v>
      </c>
      <c r="D2441" t="s">
        <v>3778</v>
      </c>
      <c r="E2441" t="str">
        <f t="shared" si="266"/>
        <v>SEMBILAN (SURABAYA)</v>
      </c>
      <c r="F2441" t="s">
        <v>102</v>
      </c>
      <c r="G2441" t="s">
        <v>21</v>
      </c>
      <c r="H2441" t="s">
        <v>21</v>
      </c>
      <c r="I2441" t="s">
        <v>22</v>
      </c>
      <c r="J2441" t="s">
        <v>41</v>
      </c>
      <c r="K2441" t="s">
        <v>24</v>
      </c>
      <c r="L2441" t="s">
        <v>25</v>
      </c>
      <c r="M2441" t="s">
        <v>25</v>
      </c>
      <c r="N2441" t="s">
        <v>38</v>
      </c>
      <c r="O2441" t="s">
        <v>25</v>
      </c>
      <c r="P2441" t="s">
        <v>21</v>
      </c>
      <c r="Q2441" t="s">
        <v>27</v>
      </c>
      <c r="R2441" t="s">
        <v>29</v>
      </c>
      <c r="S2441" t="s">
        <v>29</v>
      </c>
      <c r="T2441" t="s">
        <v>21</v>
      </c>
      <c r="U2441" t="s">
        <v>21</v>
      </c>
      <c r="V2441" t="s">
        <v>75</v>
      </c>
      <c r="W2441" s="2" t="s">
        <v>34</v>
      </c>
      <c r="Y2441">
        <f>IF(J2441=Legend!$B$3,0,IF(J2441=Legend!$B$4,1,IF(J2441=Legend!$B$5,2,0)))</f>
        <v>2</v>
      </c>
      <c r="Z2441">
        <f t="shared" si="267"/>
        <v>1</v>
      </c>
      <c r="AA2441">
        <f t="shared" si="268"/>
        <v>1</v>
      </c>
      <c r="AB2441">
        <f t="shared" si="269"/>
        <v>1</v>
      </c>
      <c r="AC2441">
        <f>IF(N2441=Legend!$D$3,3,IF(N2441=Legend!$D$4,2,IF(N2441=Legend!$D$5,1,0)))</f>
        <v>3</v>
      </c>
      <c r="AD2441">
        <f t="shared" si="270"/>
        <v>1</v>
      </c>
      <c r="AF2441">
        <f t="shared" si="271"/>
        <v>0</v>
      </c>
      <c r="AG2441">
        <f>IF(R2441=Legend!$F$3,3,IF(R2441=Legend!$F$4,2,IF(R2441=Legend!$F$5,1,0)))</f>
        <v>3</v>
      </c>
      <c r="AH2441">
        <f>IF(S2441=Legend!$F$3,3,IF(S2441=Legend!$F$4,2,IF(S2441=Legend!$F$5,1,0)))</f>
        <v>3</v>
      </c>
      <c r="AK2441">
        <f>IF(V2441=Legend!$H$3,3,IF(V2441=Legend!$H$4,2,IF(V2441=Legend!$H$5,1,0)))</f>
        <v>3</v>
      </c>
      <c r="AM2441">
        <f t="shared" si="272"/>
        <v>18</v>
      </c>
    </row>
    <row r="2442" spans="1:39" ht="140.4" x14ac:dyDescent="0.3">
      <c r="A2442" t="s">
        <v>67</v>
      </c>
      <c r="B2442" t="s">
        <v>1733</v>
      </c>
      <c r="C2442" t="s">
        <v>2434</v>
      </c>
      <c r="D2442" t="s">
        <v>2470</v>
      </c>
      <c r="E2442" t="str">
        <f t="shared" si="266"/>
        <v>SEMEN TONASA, KOP</v>
      </c>
      <c r="F2442" t="s">
        <v>67</v>
      </c>
      <c r="G2442" t="s">
        <v>21</v>
      </c>
      <c r="H2442" t="s">
        <v>21</v>
      </c>
      <c r="I2442" t="s">
        <v>54</v>
      </c>
      <c r="J2442" t="s">
        <v>35</v>
      </c>
      <c r="K2442" t="s">
        <v>24</v>
      </c>
      <c r="L2442" t="s">
        <v>25</v>
      </c>
      <c r="M2442" t="s">
        <v>25</v>
      </c>
      <c r="N2442" t="s">
        <v>38</v>
      </c>
      <c r="O2442" t="s">
        <v>25</v>
      </c>
      <c r="P2442" t="s">
        <v>21</v>
      </c>
      <c r="Q2442" t="s">
        <v>27</v>
      </c>
      <c r="R2442" t="s">
        <v>45</v>
      </c>
      <c r="S2442" t="s">
        <v>29</v>
      </c>
      <c r="T2442" t="s">
        <v>21</v>
      </c>
      <c r="U2442" t="s">
        <v>21</v>
      </c>
      <c r="V2442" t="s">
        <v>30</v>
      </c>
      <c r="W2442" s="2" t="s">
        <v>34</v>
      </c>
      <c r="Y2442">
        <f>IF(J2442=Legend!$B$3,0,IF(J2442=Legend!$B$4,1,IF(J2442=Legend!$B$5,2,0)))</f>
        <v>0</v>
      </c>
      <c r="Z2442">
        <f t="shared" si="267"/>
        <v>1</v>
      </c>
      <c r="AA2442">
        <f t="shared" si="268"/>
        <v>1</v>
      </c>
      <c r="AB2442">
        <f t="shared" si="269"/>
        <v>1</v>
      </c>
      <c r="AC2442">
        <f>IF(N2442=Legend!$D$3,3,IF(N2442=Legend!$D$4,2,IF(N2442=Legend!$D$5,1,0)))</f>
        <v>3</v>
      </c>
      <c r="AD2442">
        <f t="shared" si="270"/>
        <v>1</v>
      </c>
      <c r="AF2442">
        <f t="shared" si="271"/>
        <v>0</v>
      </c>
      <c r="AG2442">
        <f>IF(R2442=Legend!$F$3,3,IF(R2442=Legend!$F$4,2,IF(R2442=Legend!$F$5,1,0)))</f>
        <v>1</v>
      </c>
      <c r="AH2442">
        <f>IF(S2442=Legend!$F$3,3,IF(S2442=Legend!$F$4,2,IF(S2442=Legend!$F$5,1,0)))</f>
        <v>3</v>
      </c>
      <c r="AK2442">
        <f>IF(V2442=Legend!$H$3,3,IF(V2442=Legend!$H$4,2,IF(V2442=Legend!$H$5,1,0)))</f>
        <v>2</v>
      </c>
      <c r="AM2442">
        <f t="shared" si="272"/>
        <v>13</v>
      </c>
    </row>
    <row r="2443" spans="1:39" ht="156" x14ac:dyDescent="0.3">
      <c r="A2443" t="s">
        <v>39</v>
      </c>
      <c r="B2443" t="s">
        <v>162</v>
      </c>
      <c r="C2443" t="s">
        <v>733</v>
      </c>
      <c r="D2443" t="s">
        <v>738</v>
      </c>
      <c r="E2443" t="str">
        <f t="shared" si="266"/>
        <v>SEMOGA JAYA (J101-KRASAK)MM</v>
      </c>
      <c r="F2443" t="s">
        <v>102</v>
      </c>
      <c r="G2443" t="s">
        <v>21</v>
      </c>
      <c r="H2443" t="s">
        <v>21</v>
      </c>
      <c r="I2443" t="s">
        <v>22</v>
      </c>
      <c r="J2443" t="s">
        <v>23</v>
      </c>
      <c r="K2443" t="s">
        <v>24</v>
      </c>
      <c r="L2443" t="s">
        <v>25</v>
      </c>
      <c r="M2443" t="s">
        <v>25</v>
      </c>
      <c r="N2443" t="s">
        <v>38</v>
      </c>
      <c r="O2443" t="s">
        <v>25</v>
      </c>
      <c r="P2443" t="s">
        <v>21</v>
      </c>
      <c r="Q2443" t="s">
        <v>27</v>
      </c>
      <c r="R2443" t="s">
        <v>45</v>
      </c>
      <c r="S2443" t="s">
        <v>29</v>
      </c>
      <c r="T2443" t="s">
        <v>21</v>
      </c>
      <c r="U2443" t="s">
        <v>21</v>
      </c>
      <c r="V2443" t="s">
        <v>30</v>
      </c>
      <c r="W2443" s="2" t="s">
        <v>31</v>
      </c>
      <c r="Y2443">
        <f>IF(J2443=Legend!$B$3,0,IF(J2443=Legend!$B$4,1,IF(J2443=Legend!$B$5,2,0)))</f>
        <v>1</v>
      </c>
      <c r="Z2443">
        <f t="shared" si="267"/>
        <v>1</v>
      </c>
      <c r="AA2443">
        <f t="shared" si="268"/>
        <v>1</v>
      </c>
      <c r="AB2443">
        <f t="shared" si="269"/>
        <v>1</v>
      </c>
      <c r="AC2443">
        <f>IF(N2443=Legend!$D$3,3,IF(N2443=Legend!$D$4,2,IF(N2443=Legend!$D$5,1,0)))</f>
        <v>3</v>
      </c>
      <c r="AD2443">
        <f t="shared" si="270"/>
        <v>1</v>
      </c>
      <c r="AF2443">
        <f t="shared" si="271"/>
        <v>0</v>
      </c>
      <c r="AG2443">
        <f>IF(R2443=Legend!$F$3,3,IF(R2443=Legend!$F$4,2,IF(R2443=Legend!$F$5,1,0)))</f>
        <v>1</v>
      </c>
      <c r="AH2443">
        <f>IF(S2443=Legend!$F$3,3,IF(S2443=Legend!$F$4,2,IF(S2443=Legend!$F$5,1,0)))</f>
        <v>3</v>
      </c>
      <c r="AK2443">
        <f>IF(V2443=Legend!$H$3,3,IF(V2443=Legend!$H$4,2,IF(V2443=Legend!$H$5,1,0)))</f>
        <v>2</v>
      </c>
      <c r="AM2443">
        <f t="shared" si="272"/>
        <v>14</v>
      </c>
    </row>
    <row r="2444" spans="1:39" ht="156" x14ac:dyDescent="0.3">
      <c r="A2444" t="s">
        <v>39</v>
      </c>
      <c r="B2444" t="s">
        <v>162</v>
      </c>
      <c r="C2444" t="s">
        <v>733</v>
      </c>
      <c r="D2444" t="s">
        <v>737</v>
      </c>
      <c r="E2444" t="str">
        <f t="shared" si="266"/>
        <v>SEMOGA JAYA (J203-JL MLONGGO)</v>
      </c>
      <c r="F2444" t="s">
        <v>102</v>
      </c>
      <c r="G2444" t="s">
        <v>21</v>
      </c>
      <c r="H2444" t="s">
        <v>21</v>
      </c>
      <c r="I2444" t="s">
        <v>22</v>
      </c>
      <c r="J2444" t="s">
        <v>23</v>
      </c>
      <c r="K2444" t="s">
        <v>24</v>
      </c>
      <c r="L2444" t="s">
        <v>25</v>
      </c>
      <c r="M2444" t="s">
        <v>25</v>
      </c>
      <c r="N2444" t="s">
        <v>38</v>
      </c>
      <c r="O2444" t="s">
        <v>25</v>
      </c>
      <c r="P2444" t="s">
        <v>21</v>
      </c>
      <c r="Q2444" t="s">
        <v>27</v>
      </c>
      <c r="R2444" t="s">
        <v>45</v>
      </c>
      <c r="S2444" t="s">
        <v>29</v>
      </c>
      <c r="T2444" t="s">
        <v>21</v>
      </c>
      <c r="U2444" t="s">
        <v>21</v>
      </c>
      <c r="V2444" t="s">
        <v>30</v>
      </c>
      <c r="W2444" s="2" t="s">
        <v>31</v>
      </c>
      <c r="Y2444">
        <f>IF(J2444=Legend!$B$3,0,IF(J2444=Legend!$B$4,1,IF(J2444=Legend!$B$5,2,0)))</f>
        <v>1</v>
      </c>
      <c r="Z2444">
        <f t="shared" si="267"/>
        <v>1</v>
      </c>
      <c r="AA2444">
        <f t="shared" si="268"/>
        <v>1</v>
      </c>
      <c r="AB2444">
        <f t="shared" si="269"/>
        <v>1</v>
      </c>
      <c r="AC2444">
        <f>IF(N2444=Legend!$D$3,3,IF(N2444=Legend!$D$4,2,IF(N2444=Legend!$D$5,1,0)))</f>
        <v>3</v>
      </c>
      <c r="AD2444">
        <f t="shared" si="270"/>
        <v>1</v>
      </c>
      <c r="AF2444">
        <f t="shared" si="271"/>
        <v>0</v>
      </c>
      <c r="AG2444">
        <f>IF(R2444=Legend!$F$3,3,IF(R2444=Legend!$F$4,2,IF(R2444=Legend!$F$5,1,0)))</f>
        <v>1</v>
      </c>
      <c r="AH2444">
        <f>IF(S2444=Legend!$F$3,3,IF(S2444=Legend!$F$4,2,IF(S2444=Legend!$F$5,1,0)))</f>
        <v>3</v>
      </c>
      <c r="AK2444">
        <f>IF(V2444=Legend!$H$3,3,IF(V2444=Legend!$H$4,2,IF(V2444=Legend!$H$5,1,0)))</f>
        <v>2</v>
      </c>
      <c r="AM2444">
        <f t="shared" si="272"/>
        <v>14</v>
      </c>
    </row>
    <row r="2445" spans="1:39" ht="156" x14ac:dyDescent="0.3">
      <c r="A2445" t="s">
        <v>39</v>
      </c>
      <c r="B2445" t="s">
        <v>162</v>
      </c>
      <c r="C2445" t="s">
        <v>733</v>
      </c>
      <c r="D2445" t="s">
        <v>736</v>
      </c>
      <c r="E2445" t="str">
        <f t="shared" si="266"/>
        <v>SEMOGA JAYA J203-JL MLONGGO</v>
      </c>
      <c r="F2445" t="s">
        <v>102</v>
      </c>
      <c r="G2445" t="s">
        <v>21</v>
      </c>
      <c r="H2445" t="s">
        <v>21</v>
      </c>
      <c r="I2445" t="s">
        <v>22</v>
      </c>
      <c r="J2445" t="s">
        <v>23</v>
      </c>
      <c r="K2445" t="s">
        <v>24</v>
      </c>
      <c r="L2445" t="s">
        <v>25</v>
      </c>
      <c r="M2445" t="s">
        <v>25</v>
      </c>
      <c r="N2445" t="s">
        <v>38</v>
      </c>
      <c r="O2445" t="s">
        <v>25</v>
      </c>
      <c r="P2445" t="s">
        <v>21</v>
      </c>
      <c r="Q2445" t="s">
        <v>27</v>
      </c>
      <c r="R2445" t="s">
        <v>45</v>
      </c>
      <c r="S2445" t="s">
        <v>29</v>
      </c>
      <c r="T2445" t="s">
        <v>21</v>
      </c>
      <c r="U2445" t="s">
        <v>21</v>
      </c>
      <c r="V2445" t="s">
        <v>30</v>
      </c>
      <c r="W2445" s="2" t="s">
        <v>31</v>
      </c>
      <c r="Y2445">
        <f>IF(J2445=Legend!$B$3,0,IF(J2445=Legend!$B$4,1,IF(J2445=Legend!$B$5,2,0)))</f>
        <v>1</v>
      </c>
      <c r="Z2445">
        <f t="shared" si="267"/>
        <v>1</v>
      </c>
      <c r="AA2445">
        <f t="shared" si="268"/>
        <v>1</v>
      </c>
      <c r="AB2445">
        <f t="shared" si="269"/>
        <v>1</v>
      </c>
      <c r="AC2445">
        <f>IF(N2445=Legend!$D$3,3,IF(N2445=Legend!$D$4,2,IF(N2445=Legend!$D$5,1,0)))</f>
        <v>3</v>
      </c>
      <c r="AD2445">
        <f t="shared" si="270"/>
        <v>1</v>
      </c>
      <c r="AF2445">
        <f t="shared" si="271"/>
        <v>0</v>
      </c>
      <c r="AG2445">
        <f>IF(R2445=Legend!$F$3,3,IF(R2445=Legend!$F$4,2,IF(R2445=Legend!$F$5,1,0)))</f>
        <v>1</v>
      </c>
      <c r="AH2445">
        <f>IF(S2445=Legend!$F$3,3,IF(S2445=Legend!$F$4,2,IF(S2445=Legend!$F$5,1,0)))</f>
        <v>3</v>
      </c>
      <c r="AK2445">
        <f>IF(V2445=Legend!$H$3,3,IF(V2445=Legend!$H$4,2,IF(V2445=Legend!$H$5,1,0)))</f>
        <v>2</v>
      </c>
      <c r="AM2445">
        <f t="shared" si="272"/>
        <v>14</v>
      </c>
    </row>
    <row r="2446" spans="1:39" ht="156" x14ac:dyDescent="0.3">
      <c r="A2446" t="s">
        <v>135</v>
      </c>
      <c r="B2446" t="s">
        <v>4323</v>
      </c>
      <c r="C2446" t="s">
        <v>597</v>
      </c>
      <c r="D2446" t="s">
        <v>4945</v>
      </c>
      <c r="E2446" t="str">
        <f t="shared" si="266"/>
        <v>SEMPANA PRIMA</v>
      </c>
      <c r="F2446" t="s">
        <v>135</v>
      </c>
      <c r="G2446" t="s">
        <v>21</v>
      </c>
      <c r="H2446" t="s">
        <v>21</v>
      </c>
      <c r="I2446" t="s">
        <v>22</v>
      </c>
      <c r="J2446" t="s">
        <v>23</v>
      </c>
      <c r="K2446" t="s">
        <v>24</v>
      </c>
      <c r="L2446" t="s">
        <v>25</v>
      </c>
      <c r="M2446" t="s">
        <v>25</v>
      </c>
      <c r="N2446" t="s">
        <v>26</v>
      </c>
      <c r="O2446" t="s">
        <v>25</v>
      </c>
      <c r="P2446" t="s">
        <v>21</v>
      </c>
      <c r="Q2446" t="s">
        <v>27</v>
      </c>
      <c r="R2446" t="s">
        <v>45</v>
      </c>
      <c r="S2446" t="s">
        <v>29</v>
      </c>
      <c r="T2446" t="s">
        <v>21</v>
      </c>
      <c r="U2446" t="s">
        <v>21</v>
      </c>
      <c r="V2446" t="s">
        <v>33</v>
      </c>
      <c r="W2446" s="2" t="s">
        <v>31</v>
      </c>
      <c r="Y2446">
        <f>IF(J2446=Legend!$B$3,0,IF(J2446=Legend!$B$4,1,IF(J2446=Legend!$B$5,2,0)))</f>
        <v>1</v>
      </c>
      <c r="Z2446">
        <f t="shared" si="267"/>
        <v>1</v>
      </c>
      <c r="AA2446">
        <f t="shared" si="268"/>
        <v>1</v>
      </c>
      <c r="AB2446">
        <f t="shared" si="269"/>
        <v>1</v>
      </c>
      <c r="AC2446">
        <f>IF(N2446=Legend!$D$3,3,IF(N2446=Legend!$D$4,2,IF(N2446=Legend!$D$5,1,0)))</f>
        <v>2</v>
      </c>
      <c r="AD2446">
        <f t="shared" si="270"/>
        <v>1</v>
      </c>
      <c r="AF2446">
        <f t="shared" si="271"/>
        <v>0</v>
      </c>
      <c r="AG2446">
        <f>IF(R2446=Legend!$F$3,3,IF(R2446=Legend!$F$4,2,IF(R2446=Legend!$F$5,1,0)))</f>
        <v>1</v>
      </c>
      <c r="AH2446">
        <f>IF(S2446=Legend!$F$3,3,IF(S2446=Legend!$F$4,2,IF(S2446=Legend!$F$5,1,0)))</f>
        <v>3</v>
      </c>
      <c r="AK2446">
        <f>IF(V2446=Legend!$H$3,3,IF(V2446=Legend!$H$4,2,IF(V2446=Legend!$H$5,1,0)))</f>
        <v>1</v>
      </c>
      <c r="AM2446">
        <f t="shared" si="272"/>
        <v>12</v>
      </c>
    </row>
    <row r="2447" spans="1:39" ht="140.4" x14ac:dyDescent="0.3">
      <c r="A2447" t="s">
        <v>61</v>
      </c>
      <c r="B2447" t="s">
        <v>1056</v>
      </c>
      <c r="C2447" t="s">
        <v>1124</v>
      </c>
      <c r="D2447" t="s">
        <v>1134</v>
      </c>
      <c r="E2447" t="str">
        <f t="shared" si="266"/>
        <v>SEMPURNA MINIMARKET</v>
      </c>
      <c r="F2447" t="s">
        <v>61</v>
      </c>
      <c r="G2447" t="s">
        <v>21</v>
      </c>
      <c r="H2447" t="s">
        <v>21</v>
      </c>
      <c r="I2447" t="s">
        <v>50</v>
      </c>
      <c r="J2447" t="s">
        <v>35</v>
      </c>
      <c r="K2447" t="s">
        <v>47</v>
      </c>
      <c r="L2447" t="s">
        <v>21</v>
      </c>
      <c r="M2447" t="s">
        <v>21</v>
      </c>
      <c r="N2447" t="s">
        <v>47</v>
      </c>
      <c r="O2447" t="s">
        <v>21</v>
      </c>
      <c r="P2447" t="s">
        <v>21</v>
      </c>
      <c r="Q2447" t="s">
        <v>27</v>
      </c>
      <c r="R2447" t="s">
        <v>45</v>
      </c>
      <c r="S2447" t="s">
        <v>45</v>
      </c>
      <c r="T2447" t="s">
        <v>21</v>
      </c>
      <c r="U2447" t="s">
        <v>21</v>
      </c>
      <c r="V2447" t="s">
        <v>42</v>
      </c>
      <c r="W2447" s="2" t="s">
        <v>34</v>
      </c>
      <c r="Y2447">
        <f>IF(J2447=Legend!$B$3,0,IF(J2447=Legend!$B$4,1,IF(J2447=Legend!$B$5,2,0)))</f>
        <v>0</v>
      </c>
      <c r="Z2447">
        <f t="shared" si="267"/>
        <v>0</v>
      </c>
      <c r="AA2447">
        <f t="shared" si="268"/>
        <v>0</v>
      </c>
      <c r="AB2447">
        <f t="shared" si="269"/>
        <v>0</v>
      </c>
      <c r="AC2447">
        <f>IF(N2447=Legend!$D$3,3,IF(N2447=Legend!$D$4,2,IF(N2447=Legend!$D$5,1,0)))</f>
        <v>0</v>
      </c>
      <c r="AD2447">
        <f t="shared" si="270"/>
        <v>0</v>
      </c>
      <c r="AF2447">
        <f t="shared" si="271"/>
        <v>0</v>
      </c>
      <c r="AG2447">
        <f>IF(R2447=Legend!$F$3,3,IF(R2447=Legend!$F$4,2,IF(R2447=Legend!$F$5,1,0)))</f>
        <v>1</v>
      </c>
      <c r="AH2447">
        <f>IF(S2447=Legend!$F$3,3,IF(S2447=Legend!$F$4,2,IF(S2447=Legend!$F$5,1,0)))</f>
        <v>1</v>
      </c>
      <c r="AK2447">
        <f>IF(V2447=Legend!$H$3,3,IF(V2447=Legend!$H$4,2,IF(V2447=Legend!$H$5,1,0)))</f>
        <v>0</v>
      </c>
      <c r="AM2447">
        <f t="shared" si="272"/>
        <v>2</v>
      </c>
    </row>
    <row r="2448" spans="1:39" ht="156" x14ac:dyDescent="0.3">
      <c r="A2448" t="s">
        <v>59</v>
      </c>
      <c r="B2448" t="s">
        <v>174</v>
      </c>
      <c r="C2448" t="s">
        <v>3423</v>
      </c>
      <c r="D2448" t="s">
        <v>3580</v>
      </c>
      <c r="E2448" t="str">
        <f t="shared" si="266"/>
        <v>SENANG</v>
      </c>
      <c r="F2448" t="s">
        <v>59</v>
      </c>
      <c r="G2448" t="s">
        <v>21</v>
      </c>
      <c r="H2448" t="s">
        <v>21</v>
      </c>
      <c r="I2448" t="s">
        <v>50</v>
      </c>
      <c r="J2448" t="s">
        <v>41</v>
      </c>
      <c r="K2448" t="s">
        <v>24</v>
      </c>
      <c r="L2448" t="s">
        <v>25</v>
      </c>
      <c r="M2448" t="s">
        <v>25</v>
      </c>
      <c r="N2448" t="s">
        <v>38</v>
      </c>
      <c r="O2448" t="s">
        <v>25</v>
      </c>
      <c r="P2448" t="s">
        <v>21</v>
      </c>
      <c r="Q2448" t="s">
        <v>27</v>
      </c>
      <c r="R2448" t="s">
        <v>28</v>
      </c>
      <c r="S2448" t="s">
        <v>29</v>
      </c>
      <c r="T2448" t="s">
        <v>21</v>
      </c>
      <c r="U2448" t="s">
        <v>21</v>
      </c>
      <c r="V2448" t="s">
        <v>30</v>
      </c>
      <c r="W2448" s="2" t="s">
        <v>31</v>
      </c>
      <c r="Y2448">
        <f>IF(J2448=Legend!$B$3,0,IF(J2448=Legend!$B$4,1,IF(J2448=Legend!$B$5,2,0)))</f>
        <v>2</v>
      </c>
      <c r="Z2448">
        <f t="shared" si="267"/>
        <v>1</v>
      </c>
      <c r="AA2448">
        <f t="shared" si="268"/>
        <v>1</v>
      </c>
      <c r="AB2448">
        <f t="shared" si="269"/>
        <v>1</v>
      </c>
      <c r="AC2448">
        <f>IF(N2448=Legend!$D$3,3,IF(N2448=Legend!$D$4,2,IF(N2448=Legend!$D$5,1,0)))</f>
        <v>3</v>
      </c>
      <c r="AD2448">
        <f t="shared" si="270"/>
        <v>1</v>
      </c>
      <c r="AF2448">
        <f t="shared" si="271"/>
        <v>0</v>
      </c>
      <c r="AG2448">
        <f>IF(R2448=Legend!$F$3,3,IF(R2448=Legend!$F$4,2,IF(R2448=Legend!$F$5,1,0)))</f>
        <v>2</v>
      </c>
      <c r="AH2448">
        <f>IF(S2448=Legend!$F$3,3,IF(S2448=Legend!$F$4,2,IF(S2448=Legend!$F$5,1,0)))</f>
        <v>3</v>
      </c>
      <c r="AK2448">
        <f>IF(V2448=Legend!$H$3,3,IF(V2448=Legend!$H$4,2,IF(V2448=Legend!$H$5,1,0)))</f>
        <v>2</v>
      </c>
      <c r="AM2448">
        <f t="shared" si="272"/>
        <v>16</v>
      </c>
    </row>
    <row r="2449" spans="1:39" ht="140.4" x14ac:dyDescent="0.3">
      <c r="A2449" t="s">
        <v>44</v>
      </c>
      <c r="B2449" t="s">
        <v>932</v>
      </c>
      <c r="C2449" t="s">
        <v>1374</v>
      </c>
      <c r="D2449" t="s">
        <v>3671</v>
      </c>
      <c r="E2449" t="str">
        <f t="shared" si="266"/>
        <v>SENANG SWALAYAN</v>
      </c>
      <c r="F2449" t="s">
        <v>44</v>
      </c>
      <c r="G2449" t="s">
        <v>21</v>
      </c>
      <c r="H2449" t="s">
        <v>21</v>
      </c>
      <c r="I2449" t="s">
        <v>22</v>
      </c>
      <c r="J2449" t="s">
        <v>41</v>
      </c>
      <c r="K2449" t="s">
        <v>24</v>
      </c>
      <c r="L2449" t="s">
        <v>25</v>
      </c>
      <c r="M2449" t="s">
        <v>25</v>
      </c>
      <c r="N2449" t="s">
        <v>38</v>
      </c>
      <c r="O2449" t="s">
        <v>25</v>
      </c>
      <c r="P2449" t="s">
        <v>21</v>
      </c>
      <c r="Q2449" t="s">
        <v>27</v>
      </c>
      <c r="R2449" t="s">
        <v>28</v>
      </c>
      <c r="S2449" t="s">
        <v>29</v>
      </c>
      <c r="T2449" t="s">
        <v>21</v>
      </c>
      <c r="U2449" t="s">
        <v>21</v>
      </c>
      <c r="V2449" t="s">
        <v>33</v>
      </c>
      <c r="W2449" s="2" t="s">
        <v>34</v>
      </c>
      <c r="Y2449">
        <f>IF(J2449=Legend!$B$3,0,IF(J2449=Legend!$B$4,1,IF(J2449=Legend!$B$5,2,0)))</f>
        <v>2</v>
      </c>
      <c r="Z2449">
        <f t="shared" si="267"/>
        <v>1</v>
      </c>
      <c r="AA2449">
        <f t="shared" si="268"/>
        <v>1</v>
      </c>
      <c r="AB2449">
        <f t="shared" si="269"/>
        <v>1</v>
      </c>
      <c r="AC2449">
        <f>IF(N2449=Legend!$D$3,3,IF(N2449=Legend!$D$4,2,IF(N2449=Legend!$D$5,1,0)))</f>
        <v>3</v>
      </c>
      <c r="AD2449">
        <f t="shared" si="270"/>
        <v>1</v>
      </c>
      <c r="AF2449">
        <f t="shared" si="271"/>
        <v>0</v>
      </c>
      <c r="AG2449">
        <f>IF(R2449=Legend!$F$3,3,IF(R2449=Legend!$F$4,2,IF(R2449=Legend!$F$5,1,0)))</f>
        <v>2</v>
      </c>
      <c r="AH2449">
        <f>IF(S2449=Legend!$F$3,3,IF(S2449=Legend!$F$4,2,IF(S2449=Legend!$F$5,1,0)))</f>
        <v>3</v>
      </c>
      <c r="AK2449">
        <f>IF(V2449=Legend!$H$3,3,IF(V2449=Legend!$H$4,2,IF(V2449=Legend!$H$5,1,0)))</f>
        <v>1</v>
      </c>
      <c r="AM2449">
        <f t="shared" si="272"/>
        <v>15</v>
      </c>
    </row>
    <row r="2450" spans="1:39" ht="62.4" x14ac:dyDescent="0.3">
      <c r="A2450" t="s">
        <v>85</v>
      </c>
      <c r="B2450" t="s">
        <v>284</v>
      </c>
      <c r="C2450" t="s">
        <v>3784</v>
      </c>
      <c r="D2450" t="s">
        <v>4494</v>
      </c>
      <c r="E2450" t="str">
        <f t="shared" si="266"/>
        <v>SENG GUAN</v>
      </c>
      <c r="F2450" t="s">
        <v>85</v>
      </c>
      <c r="G2450" t="s">
        <v>21</v>
      </c>
      <c r="H2450" t="s">
        <v>21</v>
      </c>
      <c r="I2450" t="s">
        <v>22</v>
      </c>
      <c r="J2450" t="s">
        <v>35</v>
      </c>
      <c r="K2450" t="s">
        <v>24</v>
      </c>
      <c r="L2450" t="s">
        <v>25</v>
      </c>
      <c r="M2450" t="s">
        <v>25</v>
      </c>
      <c r="N2450" t="s">
        <v>26</v>
      </c>
      <c r="O2450" t="s">
        <v>25</v>
      </c>
      <c r="P2450" t="s">
        <v>21</v>
      </c>
      <c r="Q2450" t="s">
        <v>60</v>
      </c>
      <c r="R2450" t="s">
        <v>45</v>
      </c>
      <c r="S2450" t="s">
        <v>47</v>
      </c>
      <c r="T2450" t="s">
        <v>21</v>
      </c>
      <c r="U2450" t="s">
        <v>21</v>
      </c>
      <c r="V2450" t="s">
        <v>42</v>
      </c>
      <c r="W2450" s="2" t="s">
        <v>68</v>
      </c>
      <c r="Y2450">
        <f>IF(J2450=Legend!$B$3,0,IF(J2450=Legend!$B$4,1,IF(J2450=Legend!$B$5,2,0)))</f>
        <v>0</v>
      </c>
      <c r="Z2450">
        <f t="shared" si="267"/>
        <v>1</v>
      </c>
      <c r="AA2450">
        <f t="shared" si="268"/>
        <v>1</v>
      </c>
      <c r="AB2450">
        <f t="shared" si="269"/>
        <v>1</v>
      </c>
      <c r="AC2450">
        <f>IF(N2450=Legend!$D$3,3,IF(N2450=Legend!$D$4,2,IF(N2450=Legend!$D$5,1,0)))</f>
        <v>2</v>
      </c>
      <c r="AD2450">
        <f t="shared" si="270"/>
        <v>1</v>
      </c>
      <c r="AF2450">
        <f t="shared" si="271"/>
        <v>2</v>
      </c>
      <c r="AG2450">
        <f>IF(R2450=Legend!$F$3,3,IF(R2450=Legend!$F$4,2,IF(R2450=Legend!$F$5,1,0)))</f>
        <v>1</v>
      </c>
      <c r="AH2450">
        <f>IF(S2450=Legend!$F$3,3,IF(S2450=Legend!$F$4,2,IF(S2450=Legend!$F$5,1,0)))</f>
        <v>0</v>
      </c>
      <c r="AK2450">
        <f>IF(V2450=Legend!$H$3,3,IF(V2450=Legend!$H$4,2,IF(V2450=Legend!$H$5,1,0)))</f>
        <v>0</v>
      </c>
      <c r="AM2450">
        <f t="shared" si="272"/>
        <v>9</v>
      </c>
    </row>
    <row r="2451" spans="1:39" ht="109.2" x14ac:dyDescent="0.3">
      <c r="A2451" t="s">
        <v>73</v>
      </c>
      <c r="B2451" t="s">
        <v>284</v>
      </c>
      <c r="C2451" t="s">
        <v>285</v>
      </c>
      <c r="D2451" t="s">
        <v>286</v>
      </c>
      <c r="E2451" t="str">
        <f t="shared" si="266"/>
        <v>SENJA INDAH</v>
      </c>
      <c r="F2451" t="s">
        <v>73</v>
      </c>
      <c r="G2451" t="s">
        <v>21</v>
      </c>
      <c r="H2451" t="s">
        <v>21</v>
      </c>
      <c r="I2451" t="s">
        <v>22</v>
      </c>
      <c r="J2451" t="s">
        <v>35</v>
      </c>
      <c r="K2451" t="s">
        <v>47</v>
      </c>
      <c r="L2451" t="s">
        <v>21</v>
      </c>
      <c r="M2451" t="s">
        <v>25</v>
      </c>
      <c r="N2451" t="s">
        <v>28</v>
      </c>
      <c r="O2451" t="s">
        <v>21</v>
      </c>
      <c r="P2451" t="s">
        <v>21</v>
      </c>
      <c r="Q2451" t="s">
        <v>72</v>
      </c>
      <c r="R2451" t="s">
        <v>28</v>
      </c>
      <c r="S2451" t="s">
        <v>29</v>
      </c>
      <c r="T2451" t="s">
        <v>21</v>
      </c>
      <c r="U2451" t="s">
        <v>21</v>
      </c>
      <c r="V2451" t="s">
        <v>30</v>
      </c>
      <c r="W2451" s="2" t="s">
        <v>46</v>
      </c>
      <c r="Y2451">
        <f>IF(J2451=Legend!$B$3,0,IF(J2451=Legend!$B$4,1,IF(J2451=Legend!$B$5,2,0)))</f>
        <v>0</v>
      </c>
      <c r="Z2451">
        <f t="shared" si="267"/>
        <v>0</v>
      </c>
      <c r="AA2451">
        <f t="shared" si="268"/>
        <v>0</v>
      </c>
      <c r="AB2451">
        <f t="shared" si="269"/>
        <v>1</v>
      </c>
      <c r="AC2451">
        <f>IF(N2451=Legend!$D$3,3,IF(N2451=Legend!$D$4,2,IF(N2451=Legend!$D$5,1,0)))</f>
        <v>1</v>
      </c>
      <c r="AD2451">
        <f t="shared" si="270"/>
        <v>0</v>
      </c>
      <c r="AF2451">
        <f t="shared" si="271"/>
        <v>2</v>
      </c>
      <c r="AG2451">
        <f>IF(R2451=Legend!$F$3,3,IF(R2451=Legend!$F$4,2,IF(R2451=Legend!$F$5,1,0)))</f>
        <v>2</v>
      </c>
      <c r="AH2451">
        <f>IF(S2451=Legend!$F$3,3,IF(S2451=Legend!$F$4,2,IF(S2451=Legend!$F$5,1,0)))</f>
        <v>3</v>
      </c>
      <c r="AK2451">
        <f>IF(V2451=Legend!$H$3,3,IF(V2451=Legend!$H$4,2,IF(V2451=Legend!$H$5,1,0)))</f>
        <v>2</v>
      </c>
      <c r="AM2451">
        <f t="shared" si="272"/>
        <v>11</v>
      </c>
    </row>
    <row r="2452" spans="1:39" ht="156" x14ac:dyDescent="0.3">
      <c r="A2452" t="s">
        <v>70</v>
      </c>
      <c r="B2452" t="s">
        <v>174</v>
      </c>
      <c r="C2452" t="s">
        <v>2394</v>
      </c>
      <c r="D2452" t="s">
        <v>4196</v>
      </c>
      <c r="E2452" t="str">
        <f t="shared" si="266"/>
        <v>SENKUKO PERTAGUMA</v>
      </c>
      <c r="F2452" t="s">
        <v>70</v>
      </c>
      <c r="G2452" t="s">
        <v>21</v>
      </c>
      <c r="H2452" t="s">
        <v>21</v>
      </c>
      <c r="I2452" t="s">
        <v>22</v>
      </c>
      <c r="J2452" t="s">
        <v>35</v>
      </c>
      <c r="K2452" t="s">
        <v>24</v>
      </c>
      <c r="L2452" t="s">
        <v>21</v>
      </c>
      <c r="M2452" t="s">
        <v>25</v>
      </c>
      <c r="N2452" t="s">
        <v>28</v>
      </c>
      <c r="O2452" t="s">
        <v>21</v>
      </c>
      <c r="P2452" t="s">
        <v>21</v>
      </c>
      <c r="Q2452" t="s">
        <v>27</v>
      </c>
      <c r="R2452" t="s">
        <v>45</v>
      </c>
      <c r="S2452" t="s">
        <v>28</v>
      </c>
      <c r="T2452" t="s">
        <v>21</v>
      </c>
      <c r="U2452" t="s">
        <v>21</v>
      </c>
      <c r="V2452" t="s">
        <v>33</v>
      </c>
      <c r="W2452" s="2" t="s">
        <v>31</v>
      </c>
      <c r="Y2452">
        <f>IF(J2452=Legend!$B$3,0,IF(J2452=Legend!$B$4,1,IF(J2452=Legend!$B$5,2,0)))</f>
        <v>0</v>
      </c>
      <c r="Z2452">
        <f t="shared" si="267"/>
        <v>1</v>
      </c>
      <c r="AA2452">
        <f t="shared" si="268"/>
        <v>0</v>
      </c>
      <c r="AB2452">
        <f t="shared" si="269"/>
        <v>1</v>
      </c>
      <c r="AC2452">
        <f>IF(N2452=Legend!$D$3,3,IF(N2452=Legend!$D$4,2,IF(N2452=Legend!$D$5,1,0)))</f>
        <v>1</v>
      </c>
      <c r="AD2452">
        <f t="shared" si="270"/>
        <v>0</v>
      </c>
      <c r="AF2452">
        <f t="shared" si="271"/>
        <v>0</v>
      </c>
      <c r="AG2452">
        <f>IF(R2452=Legend!$F$3,3,IF(R2452=Legend!$F$4,2,IF(R2452=Legend!$F$5,1,0)))</f>
        <v>1</v>
      </c>
      <c r="AH2452">
        <f>IF(S2452=Legend!$F$3,3,IF(S2452=Legend!$F$4,2,IF(S2452=Legend!$F$5,1,0)))</f>
        <v>2</v>
      </c>
      <c r="AK2452">
        <f>IF(V2452=Legend!$H$3,3,IF(V2452=Legend!$H$4,2,IF(V2452=Legend!$H$5,1,0)))</f>
        <v>1</v>
      </c>
      <c r="AM2452">
        <f t="shared" si="272"/>
        <v>7</v>
      </c>
    </row>
    <row r="2453" spans="1:39" ht="109.2" x14ac:dyDescent="0.3">
      <c r="A2453" t="s">
        <v>79</v>
      </c>
      <c r="B2453" t="s">
        <v>519</v>
      </c>
      <c r="C2453" t="s">
        <v>540</v>
      </c>
      <c r="D2453" t="s">
        <v>547</v>
      </c>
      <c r="E2453" t="str">
        <f t="shared" si="266"/>
        <v>SENTOSA / LODEWIKUS CHARMEN TAMBA</v>
      </c>
      <c r="F2453" t="s">
        <v>79</v>
      </c>
      <c r="G2453" t="s">
        <v>21</v>
      </c>
      <c r="H2453" t="s">
        <v>21</v>
      </c>
      <c r="I2453" t="s">
        <v>22</v>
      </c>
      <c r="J2453" t="s">
        <v>23</v>
      </c>
      <c r="K2453" t="s">
        <v>24</v>
      </c>
      <c r="L2453" t="s">
        <v>25</v>
      </c>
      <c r="M2453" t="s">
        <v>21</v>
      </c>
      <c r="N2453" t="s">
        <v>47</v>
      </c>
      <c r="O2453" t="s">
        <v>21</v>
      </c>
      <c r="P2453" t="s">
        <v>21</v>
      </c>
      <c r="Q2453" t="s">
        <v>27</v>
      </c>
      <c r="R2453" t="s">
        <v>45</v>
      </c>
      <c r="S2453" t="s">
        <v>29</v>
      </c>
      <c r="T2453" t="s">
        <v>21</v>
      </c>
      <c r="U2453" t="s">
        <v>21</v>
      </c>
      <c r="V2453" t="s">
        <v>30</v>
      </c>
      <c r="W2453" s="2" t="s">
        <v>66</v>
      </c>
      <c r="Y2453">
        <f>IF(J2453=Legend!$B$3,0,IF(J2453=Legend!$B$4,1,IF(J2453=Legend!$B$5,2,0)))</f>
        <v>1</v>
      </c>
      <c r="Z2453">
        <f t="shared" si="267"/>
        <v>1</v>
      </c>
      <c r="AA2453">
        <f t="shared" si="268"/>
        <v>1</v>
      </c>
      <c r="AB2453">
        <f t="shared" si="269"/>
        <v>0</v>
      </c>
      <c r="AC2453">
        <f>IF(N2453=Legend!$D$3,3,IF(N2453=Legend!$D$4,2,IF(N2453=Legend!$D$5,1,0)))</f>
        <v>0</v>
      </c>
      <c r="AD2453">
        <f t="shared" si="270"/>
        <v>0</v>
      </c>
      <c r="AF2453">
        <f t="shared" si="271"/>
        <v>0</v>
      </c>
      <c r="AG2453">
        <f>IF(R2453=Legend!$F$3,3,IF(R2453=Legend!$F$4,2,IF(R2453=Legend!$F$5,1,0)))</f>
        <v>1</v>
      </c>
      <c r="AH2453">
        <f>IF(S2453=Legend!$F$3,3,IF(S2453=Legend!$F$4,2,IF(S2453=Legend!$F$5,1,0)))</f>
        <v>3</v>
      </c>
      <c r="AK2453">
        <f>IF(V2453=Legend!$H$3,3,IF(V2453=Legend!$H$4,2,IF(V2453=Legend!$H$5,1,0)))</f>
        <v>2</v>
      </c>
      <c r="AM2453">
        <f t="shared" si="272"/>
        <v>9</v>
      </c>
    </row>
    <row r="2454" spans="1:39" ht="93.6" x14ac:dyDescent="0.3">
      <c r="A2454" t="s">
        <v>67</v>
      </c>
      <c r="B2454" t="s">
        <v>1767</v>
      </c>
      <c r="C2454" t="s">
        <v>1768</v>
      </c>
      <c r="D2454" t="s">
        <v>2412</v>
      </c>
      <c r="E2454" t="str">
        <f t="shared" si="266"/>
        <v>SENTOSA MART /MALUNDA JL.POROS MAJENE-MAMUJU</v>
      </c>
      <c r="F2454" t="s">
        <v>71</v>
      </c>
      <c r="G2454" t="s">
        <v>21</v>
      </c>
      <c r="H2454" t="s">
        <v>21</v>
      </c>
      <c r="I2454" t="s">
        <v>22</v>
      </c>
      <c r="J2454" t="s">
        <v>23</v>
      </c>
      <c r="K2454" t="s">
        <v>47</v>
      </c>
      <c r="L2454" t="s">
        <v>25</v>
      </c>
      <c r="M2454" t="s">
        <v>25</v>
      </c>
      <c r="N2454" t="s">
        <v>26</v>
      </c>
      <c r="O2454" t="s">
        <v>25</v>
      </c>
      <c r="P2454" t="s">
        <v>21</v>
      </c>
      <c r="Q2454" t="s">
        <v>27</v>
      </c>
      <c r="R2454" t="s">
        <v>45</v>
      </c>
      <c r="S2454" t="s">
        <v>45</v>
      </c>
      <c r="T2454" t="s">
        <v>21</v>
      </c>
      <c r="U2454" t="s">
        <v>21</v>
      </c>
      <c r="V2454" t="s">
        <v>42</v>
      </c>
      <c r="W2454" s="2" t="s">
        <v>51</v>
      </c>
      <c r="Y2454">
        <f>IF(J2454=Legend!$B$3,0,IF(J2454=Legend!$B$4,1,IF(J2454=Legend!$B$5,2,0)))</f>
        <v>1</v>
      </c>
      <c r="Z2454">
        <f t="shared" si="267"/>
        <v>0</v>
      </c>
      <c r="AA2454">
        <f t="shared" si="268"/>
        <v>1</v>
      </c>
      <c r="AB2454">
        <f t="shared" si="269"/>
        <v>1</v>
      </c>
      <c r="AC2454">
        <f>IF(N2454=Legend!$D$3,3,IF(N2454=Legend!$D$4,2,IF(N2454=Legend!$D$5,1,0)))</f>
        <v>2</v>
      </c>
      <c r="AD2454">
        <f t="shared" si="270"/>
        <v>1</v>
      </c>
      <c r="AF2454">
        <f t="shared" si="271"/>
        <v>0</v>
      </c>
      <c r="AG2454">
        <f>IF(R2454=Legend!$F$3,3,IF(R2454=Legend!$F$4,2,IF(R2454=Legend!$F$5,1,0)))</f>
        <v>1</v>
      </c>
      <c r="AH2454">
        <f>IF(S2454=Legend!$F$3,3,IF(S2454=Legend!$F$4,2,IF(S2454=Legend!$F$5,1,0)))</f>
        <v>1</v>
      </c>
      <c r="AK2454">
        <f>IF(V2454=Legend!$H$3,3,IF(V2454=Legend!$H$4,2,IF(V2454=Legend!$H$5,1,0)))</f>
        <v>0</v>
      </c>
      <c r="AM2454">
        <f t="shared" si="272"/>
        <v>8</v>
      </c>
    </row>
    <row r="2455" spans="1:39" ht="140.4" x14ac:dyDescent="0.3">
      <c r="A2455" t="s">
        <v>73</v>
      </c>
      <c r="B2455" t="s">
        <v>162</v>
      </c>
      <c r="C2455" t="s">
        <v>363</v>
      </c>
      <c r="D2455" t="s">
        <v>381</v>
      </c>
      <c r="E2455" t="str">
        <f t="shared" si="266"/>
        <v>SEPAKAT (JW01-SUNAN NGERANG)</v>
      </c>
      <c r="F2455" t="s">
        <v>52</v>
      </c>
      <c r="G2455" t="s">
        <v>21</v>
      </c>
      <c r="H2455" t="s">
        <v>21</v>
      </c>
      <c r="I2455" t="s">
        <v>22</v>
      </c>
      <c r="J2455" t="s">
        <v>23</v>
      </c>
      <c r="K2455" t="s">
        <v>24</v>
      </c>
      <c r="L2455" t="s">
        <v>25</v>
      </c>
      <c r="M2455" t="s">
        <v>25</v>
      </c>
      <c r="N2455" t="s">
        <v>26</v>
      </c>
      <c r="O2455" t="s">
        <v>25</v>
      </c>
      <c r="P2455" t="s">
        <v>21</v>
      </c>
      <c r="Q2455" t="s">
        <v>27</v>
      </c>
      <c r="R2455" t="s">
        <v>45</v>
      </c>
      <c r="S2455" t="s">
        <v>29</v>
      </c>
      <c r="T2455" t="s">
        <v>21</v>
      </c>
      <c r="U2455" t="s">
        <v>21</v>
      </c>
      <c r="V2455" t="s">
        <v>30</v>
      </c>
      <c r="W2455" s="2" t="s">
        <v>34</v>
      </c>
      <c r="Y2455">
        <f>IF(J2455=Legend!$B$3,0,IF(J2455=Legend!$B$4,1,IF(J2455=Legend!$B$5,2,0)))</f>
        <v>1</v>
      </c>
      <c r="Z2455">
        <f t="shared" si="267"/>
        <v>1</v>
      </c>
      <c r="AA2455">
        <f t="shared" si="268"/>
        <v>1</v>
      </c>
      <c r="AB2455">
        <f t="shared" si="269"/>
        <v>1</v>
      </c>
      <c r="AC2455">
        <f>IF(N2455=Legend!$D$3,3,IF(N2455=Legend!$D$4,2,IF(N2455=Legend!$D$5,1,0)))</f>
        <v>2</v>
      </c>
      <c r="AD2455">
        <f t="shared" si="270"/>
        <v>1</v>
      </c>
      <c r="AF2455">
        <f t="shared" si="271"/>
        <v>0</v>
      </c>
      <c r="AG2455">
        <f>IF(R2455=Legend!$F$3,3,IF(R2455=Legend!$F$4,2,IF(R2455=Legend!$F$5,1,0)))</f>
        <v>1</v>
      </c>
      <c r="AH2455">
        <f>IF(S2455=Legend!$F$3,3,IF(S2455=Legend!$F$4,2,IF(S2455=Legend!$F$5,1,0)))</f>
        <v>3</v>
      </c>
      <c r="AK2455">
        <f>IF(V2455=Legend!$H$3,3,IF(V2455=Legend!$H$4,2,IF(V2455=Legend!$H$5,1,0)))</f>
        <v>2</v>
      </c>
      <c r="AM2455">
        <f t="shared" si="272"/>
        <v>13</v>
      </c>
    </row>
    <row r="2456" spans="1:39" ht="140.4" x14ac:dyDescent="0.3">
      <c r="A2456" t="s">
        <v>137</v>
      </c>
      <c r="B2456" t="s">
        <v>932</v>
      </c>
      <c r="C2456" t="s">
        <v>949</v>
      </c>
      <c r="D2456" t="s">
        <v>4722</v>
      </c>
      <c r="E2456" t="str">
        <f t="shared" si="266"/>
        <v>SERAMBI MART</v>
      </c>
      <c r="F2456" t="s">
        <v>137</v>
      </c>
      <c r="G2456" t="s">
        <v>21</v>
      </c>
      <c r="H2456" t="s">
        <v>21</v>
      </c>
      <c r="I2456" t="s">
        <v>22</v>
      </c>
      <c r="J2456" t="s">
        <v>35</v>
      </c>
      <c r="K2456" t="s">
        <v>24</v>
      </c>
      <c r="L2456" t="s">
        <v>25</v>
      </c>
      <c r="M2456" t="s">
        <v>25</v>
      </c>
      <c r="N2456" t="s">
        <v>26</v>
      </c>
      <c r="O2456" t="s">
        <v>21</v>
      </c>
      <c r="P2456" t="s">
        <v>21</v>
      </c>
      <c r="Q2456" t="s">
        <v>27</v>
      </c>
      <c r="R2456" t="s">
        <v>45</v>
      </c>
      <c r="S2456" t="s">
        <v>45</v>
      </c>
      <c r="T2456" t="s">
        <v>21</v>
      </c>
      <c r="U2456" t="s">
        <v>21</v>
      </c>
      <c r="V2456" t="s">
        <v>33</v>
      </c>
      <c r="W2456" s="2" t="s">
        <v>34</v>
      </c>
      <c r="Y2456">
        <f>IF(J2456=Legend!$B$3,0,IF(J2456=Legend!$B$4,1,IF(J2456=Legend!$B$5,2,0)))</f>
        <v>0</v>
      </c>
      <c r="Z2456">
        <f t="shared" si="267"/>
        <v>1</v>
      </c>
      <c r="AA2456">
        <f t="shared" si="268"/>
        <v>1</v>
      </c>
      <c r="AB2456">
        <f t="shared" si="269"/>
        <v>1</v>
      </c>
      <c r="AC2456">
        <f>IF(N2456=Legend!$D$3,3,IF(N2456=Legend!$D$4,2,IF(N2456=Legend!$D$5,1,0)))</f>
        <v>2</v>
      </c>
      <c r="AD2456">
        <f t="shared" si="270"/>
        <v>0</v>
      </c>
      <c r="AF2456">
        <f t="shared" si="271"/>
        <v>0</v>
      </c>
      <c r="AG2456">
        <f>IF(R2456=Legend!$F$3,3,IF(R2456=Legend!$F$4,2,IF(R2456=Legend!$F$5,1,0)))</f>
        <v>1</v>
      </c>
      <c r="AH2456">
        <f>IF(S2456=Legend!$F$3,3,IF(S2456=Legend!$F$4,2,IF(S2456=Legend!$F$5,1,0)))</f>
        <v>1</v>
      </c>
      <c r="AK2456">
        <f>IF(V2456=Legend!$H$3,3,IF(V2456=Legend!$H$4,2,IF(V2456=Legend!$H$5,1,0)))</f>
        <v>1</v>
      </c>
      <c r="AM2456">
        <f t="shared" si="272"/>
        <v>8</v>
      </c>
    </row>
    <row r="2457" spans="1:39" ht="156" x14ac:dyDescent="0.3">
      <c r="A2457" t="s">
        <v>113</v>
      </c>
      <c r="B2457" t="s">
        <v>519</v>
      </c>
      <c r="C2457" t="s">
        <v>1341</v>
      </c>
      <c r="D2457" t="s">
        <v>1347</v>
      </c>
      <c r="E2457" t="str">
        <f t="shared" si="266"/>
        <v>SERBA JADI/EDI HARYONO</v>
      </c>
      <c r="F2457" t="s">
        <v>113</v>
      </c>
      <c r="G2457" t="s">
        <v>21</v>
      </c>
      <c r="H2457" t="s">
        <v>21</v>
      </c>
      <c r="I2457" t="s">
        <v>22</v>
      </c>
      <c r="J2457" t="s">
        <v>41</v>
      </c>
      <c r="K2457" t="s">
        <v>24</v>
      </c>
      <c r="L2457" t="s">
        <v>25</v>
      </c>
      <c r="M2457" t="s">
        <v>25</v>
      </c>
      <c r="N2457" t="s">
        <v>26</v>
      </c>
      <c r="O2457" t="s">
        <v>21</v>
      </c>
      <c r="P2457" t="s">
        <v>25</v>
      </c>
      <c r="Q2457" t="s">
        <v>60</v>
      </c>
      <c r="R2457" t="s">
        <v>45</v>
      </c>
      <c r="S2457" t="s">
        <v>29</v>
      </c>
      <c r="T2457" t="s">
        <v>21</v>
      </c>
      <c r="U2457" t="s">
        <v>21</v>
      </c>
      <c r="V2457" t="s">
        <v>75</v>
      </c>
      <c r="W2457" s="2" t="s">
        <v>31</v>
      </c>
      <c r="Y2457">
        <f>IF(J2457=Legend!$B$3,0,IF(J2457=Legend!$B$4,1,IF(J2457=Legend!$B$5,2,0)))</f>
        <v>2</v>
      </c>
      <c r="Z2457">
        <f t="shared" si="267"/>
        <v>1</v>
      </c>
      <c r="AA2457">
        <f t="shared" si="268"/>
        <v>1</v>
      </c>
      <c r="AB2457">
        <f t="shared" si="269"/>
        <v>1</v>
      </c>
      <c r="AC2457">
        <f>IF(N2457=Legend!$D$3,3,IF(N2457=Legend!$D$4,2,IF(N2457=Legend!$D$5,1,0)))</f>
        <v>2</v>
      </c>
      <c r="AD2457">
        <f t="shared" si="270"/>
        <v>0</v>
      </c>
      <c r="AF2457">
        <f t="shared" si="271"/>
        <v>2</v>
      </c>
      <c r="AG2457">
        <f>IF(R2457=Legend!$F$3,3,IF(R2457=Legend!$F$4,2,IF(R2457=Legend!$F$5,1,0)))</f>
        <v>1</v>
      </c>
      <c r="AH2457">
        <f>IF(S2457=Legend!$F$3,3,IF(S2457=Legend!$F$4,2,IF(S2457=Legend!$F$5,1,0)))</f>
        <v>3</v>
      </c>
      <c r="AK2457">
        <f>IF(V2457=Legend!$H$3,3,IF(V2457=Legend!$H$4,2,IF(V2457=Legend!$H$5,1,0)))</f>
        <v>3</v>
      </c>
      <c r="AM2457">
        <f t="shared" si="272"/>
        <v>16</v>
      </c>
    </row>
    <row r="2458" spans="1:39" ht="109.2" x14ac:dyDescent="0.3">
      <c r="A2458" t="s">
        <v>70</v>
      </c>
      <c r="B2458" t="s">
        <v>3366</v>
      </c>
      <c r="C2458" t="s">
        <v>4360</v>
      </c>
      <c r="D2458" t="s">
        <v>4386</v>
      </c>
      <c r="E2458" t="str">
        <f t="shared" si="266"/>
        <v>SERBA MEGA</v>
      </c>
      <c r="F2458" t="s">
        <v>70</v>
      </c>
      <c r="G2458" t="s">
        <v>21</v>
      </c>
      <c r="H2458" t="s">
        <v>21</v>
      </c>
      <c r="I2458" t="s">
        <v>22</v>
      </c>
      <c r="J2458" t="s">
        <v>35</v>
      </c>
      <c r="K2458" t="s">
        <v>24</v>
      </c>
      <c r="L2458" t="s">
        <v>25</v>
      </c>
      <c r="M2458" t="s">
        <v>25</v>
      </c>
      <c r="N2458" t="s">
        <v>28</v>
      </c>
      <c r="O2458" t="s">
        <v>25</v>
      </c>
      <c r="P2458" t="s">
        <v>21</v>
      </c>
      <c r="Q2458" t="s">
        <v>27</v>
      </c>
      <c r="R2458" t="s">
        <v>45</v>
      </c>
      <c r="S2458" t="s">
        <v>29</v>
      </c>
      <c r="T2458" t="s">
        <v>21</v>
      </c>
      <c r="U2458" t="s">
        <v>21</v>
      </c>
      <c r="V2458" t="s">
        <v>42</v>
      </c>
      <c r="W2458" s="2" t="s">
        <v>66</v>
      </c>
      <c r="Y2458">
        <f>IF(J2458=Legend!$B$3,0,IF(J2458=Legend!$B$4,1,IF(J2458=Legend!$B$5,2,0)))</f>
        <v>0</v>
      </c>
      <c r="Z2458">
        <f t="shared" si="267"/>
        <v>1</v>
      </c>
      <c r="AA2458">
        <f t="shared" si="268"/>
        <v>1</v>
      </c>
      <c r="AB2458">
        <f t="shared" si="269"/>
        <v>1</v>
      </c>
      <c r="AC2458">
        <f>IF(N2458=Legend!$D$3,3,IF(N2458=Legend!$D$4,2,IF(N2458=Legend!$D$5,1,0)))</f>
        <v>1</v>
      </c>
      <c r="AD2458">
        <f t="shared" si="270"/>
        <v>1</v>
      </c>
      <c r="AF2458">
        <f t="shared" si="271"/>
        <v>0</v>
      </c>
      <c r="AG2458">
        <f>IF(R2458=Legend!$F$3,3,IF(R2458=Legend!$F$4,2,IF(R2458=Legend!$F$5,1,0)))</f>
        <v>1</v>
      </c>
      <c r="AH2458">
        <f>IF(S2458=Legend!$F$3,3,IF(S2458=Legend!$F$4,2,IF(S2458=Legend!$F$5,1,0)))</f>
        <v>3</v>
      </c>
      <c r="AK2458">
        <f>IF(V2458=Legend!$H$3,3,IF(V2458=Legend!$H$4,2,IF(V2458=Legend!$H$5,1,0)))</f>
        <v>0</v>
      </c>
      <c r="AM2458">
        <f t="shared" si="272"/>
        <v>9</v>
      </c>
    </row>
    <row r="2459" spans="1:39" ht="109.2" x14ac:dyDescent="0.3">
      <c r="A2459" t="s">
        <v>88</v>
      </c>
      <c r="B2459" t="s">
        <v>162</v>
      </c>
      <c r="C2459" t="s">
        <v>5261</v>
      </c>
      <c r="D2459" t="s">
        <v>5299</v>
      </c>
      <c r="E2459" t="str">
        <f t="shared" si="266"/>
        <v>SERBA USAHA KOPERASI SEKAYU</v>
      </c>
      <c r="F2459" t="s">
        <v>88</v>
      </c>
      <c r="G2459" t="s">
        <v>21</v>
      </c>
      <c r="H2459" t="s">
        <v>21</v>
      </c>
      <c r="I2459" t="s">
        <v>54</v>
      </c>
      <c r="J2459" t="s">
        <v>35</v>
      </c>
      <c r="K2459" t="s">
        <v>24</v>
      </c>
      <c r="L2459" t="s">
        <v>21</v>
      </c>
      <c r="M2459" t="s">
        <v>25</v>
      </c>
      <c r="N2459" t="s">
        <v>28</v>
      </c>
      <c r="O2459" t="s">
        <v>21</v>
      </c>
      <c r="P2459" t="s">
        <v>21</v>
      </c>
      <c r="Q2459" t="s">
        <v>27</v>
      </c>
      <c r="R2459" t="s">
        <v>45</v>
      </c>
      <c r="S2459" t="s">
        <v>28</v>
      </c>
      <c r="T2459" t="s">
        <v>21</v>
      </c>
      <c r="U2459" t="s">
        <v>21</v>
      </c>
      <c r="V2459" t="s">
        <v>42</v>
      </c>
      <c r="W2459" s="2" t="s">
        <v>46</v>
      </c>
      <c r="Y2459">
        <f>IF(J2459=Legend!$B$3,0,IF(J2459=Legend!$B$4,1,IF(J2459=Legend!$B$5,2,0)))</f>
        <v>0</v>
      </c>
      <c r="Z2459">
        <f t="shared" si="267"/>
        <v>1</v>
      </c>
      <c r="AA2459">
        <f t="shared" si="268"/>
        <v>0</v>
      </c>
      <c r="AB2459">
        <f t="shared" si="269"/>
        <v>1</v>
      </c>
      <c r="AC2459">
        <f>IF(N2459=Legend!$D$3,3,IF(N2459=Legend!$D$4,2,IF(N2459=Legend!$D$5,1,0)))</f>
        <v>1</v>
      </c>
      <c r="AD2459">
        <f t="shared" si="270"/>
        <v>0</v>
      </c>
      <c r="AF2459">
        <f t="shared" si="271"/>
        <v>0</v>
      </c>
      <c r="AG2459">
        <f>IF(R2459=Legend!$F$3,3,IF(R2459=Legend!$F$4,2,IF(R2459=Legend!$F$5,1,0)))</f>
        <v>1</v>
      </c>
      <c r="AH2459">
        <f>IF(S2459=Legend!$F$3,3,IF(S2459=Legend!$F$4,2,IF(S2459=Legend!$F$5,1,0)))</f>
        <v>2</v>
      </c>
      <c r="AK2459">
        <f>IF(V2459=Legend!$H$3,3,IF(V2459=Legend!$H$4,2,IF(V2459=Legend!$H$5,1,0)))</f>
        <v>0</v>
      </c>
      <c r="AM2459">
        <f t="shared" si="272"/>
        <v>6</v>
      </c>
    </row>
    <row r="2460" spans="1:39" ht="156" x14ac:dyDescent="0.3">
      <c r="A2460" t="s">
        <v>64</v>
      </c>
      <c r="B2460" t="s">
        <v>983</v>
      </c>
      <c r="C2460" t="s">
        <v>984</v>
      </c>
      <c r="D2460" t="s">
        <v>3154</v>
      </c>
      <c r="E2460" t="str">
        <f t="shared" si="266"/>
        <v>SERBU 2</v>
      </c>
      <c r="F2460" t="s">
        <v>64</v>
      </c>
      <c r="G2460" t="s">
        <v>21</v>
      </c>
      <c r="H2460" t="s">
        <v>21</v>
      </c>
      <c r="I2460" t="s">
        <v>22</v>
      </c>
      <c r="J2460" t="s">
        <v>41</v>
      </c>
      <c r="K2460" t="s">
        <v>24</v>
      </c>
      <c r="L2460" t="s">
        <v>25</v>
      </c>
      <c r="M2460" t="s">
        <v>25</v>
      </c>
      <c r="N2460" t="s">
        <v>38</v>
      </c>
      <c r="O2460" t="s">
        <v>25</v>
      </c>
      <c r="P2460" t="s">
        <v>21</v>
      </c>
      <c r="Q2460" t="s">
        <v>27</v>
      </c>
      <c r="R2460" t="s">
        <v>28</v>
      </c>
      <c r="S2460" t="s">
        <v>29</v>
      </c>
      <c r="T2460" t="s">
        <v>21</v>
      </c>
      <c r="U2460" t="s">
        <v>21</v>
      </c>
      <c r="V2460" t="s">
        <v>30</v>
      </c>
      <c r="W2460" s="2" t="s">
        <v>31</v>
      </c>
      <c r="Y2460">
        <f>IF(J2460=Legend!$B$3,0,IF(J2460=Legend!$B$4,1,IF(J2460=Legend!$B$5,2,0)))</f>
        <v>2</v>
      </c>
      <c r="Z2460">
        <f t="shared" si="267"/>
        <v>1</v>
      </c>
      <c r="AA2460">
        <f t="shared" si="268"/>
        <v>1</v>
      </c>
      <c r="AB2460">
        <f t="shared" si="269"/>
        <v>1</v>
      </c>
      <c r="AC2460">
        <f>IF(N2460=Legend!$D$3,3,IF(N2460=Legend!$D$4,2,IF(N2460=Legend!$D$5,1,0)))</f>
        <v>3</v>
      </c>
      <c r="AD2460">
        <f t="shared" si="270"/>
        <v>1</v>
      </c>
      <c r="AF2460">
        <f t="shared" si="271"/>
        <v>0</v>
      </c>
      <c r="AG2460">
        <f>IF(R2460=Legend!$F$3,3,IF(R2460=Legend!$F$4,2,IF(R2460=Legend!$F$5,1,0)))</f>
        <v>2</v>
      </c>
      <c r="AH2460">
        <f>IF(S2460=Legend!$F$3,3,IF(S2460=Legend!$F$4,2,IF(S2460=Legend!$F$5,1,0)))</f>
        <v>3</v>
      </c>
      <c r="AK2460">
        <f>IF(V2460=Legend!$H$3,3,IF(V2460=Legend!$H$4,2,IF(V2460=Legend!$H$5,1,0)))</f>
        <v>2</v>
      </c>
      <c r="AM2460">
        <f t="shared" si="272"/>
        <v>16</v>
      </c>
    </row>
    <row r="2461" spans="1:39" ht="156" x14ac:dyDescent="0.3">
      <c r="A2461" t="s">
        <v>79</v>
      </c>
      <c r="B2461" t="s">
        <v>478</v>
      </c>
      <c r="C2461" t="s">
        <v>5325</v>
      </c>
      <c r="D2461" t="s">
        <v>488</v>
      </c>
      <c r="E2461" t="str">
        <f t="shared" si="266"/>
        <v>SERTIFIKA TOKO</v>
      </c>
      <c r="F2461" t="s">
        <v>79</v>
      </c>
      <c r="G2461" t="s">
        <v>21</v>
      </c>
      <c r="H2461" t="s">
        <v>21</v>
      </c>
      <c r="I2461" t="s">
        <v>22</v>
      </c>
      <c r="J2461" t="s">
        <v>35</v>
      </c>
      <c r="K2461" t="s">
        <v>24</v>
      </c>
      <c r="L2461" t="s">
        <v>25</v>
      </c>
      <c r="M2461" t="s">
        <v>25</v>
      </c>
      <c r="N2461" t="s">
        <v>47</v>
      </c>
      <c r="O2461" t="s">
        <v>21</v>
      </c>
      <c r="P2461" t="s">
        <v>21</v>
      </c>
      <c r="Q2461" t="s">
        <v>60</v>
      </c>
      <c r="R2461" t="s">
        <v>45</v>
      </c>
      <c r="S2461" t="s">
        <v>45</v>
      </c>
      <c r="T2461" t="s">
        <v>21</v>
      </c>
      <c r="U2461" t="s">
        <v>21</v>
      </c>
      <c r="V2461" t="s">
        <v>42</v>
      </c>
      <c r="W2461" s="2" t="s">
        <v>31</v>
      </c>
      <c r="Y2461">
        <f>IF(J2461=Legend!$B$3,0,IF(J2461=Legend!$B$4,1,IF(J2461=Legend!$B$5,2,0)))</f>
        <v>0</v>
      </c>
      <c r="Z2461">
        <f t="shared" si="267"/>
        <v>1</v>
      </c>
      <c r="AA2461">
        <f t="shared" si="268"/>
        <v>1</v>
      </c>
      <c r="AB2461">
        <f t="shared" si="269"/>
        <v>1</v>
      </c>
      <c r="AC2461">
        <f>IF(N2461=Legend!$D$3,3,IF(N2461=Legend!$D$4,2,IF(N2461=Legend!$D$5,1,0)))</f>
        <v>0</v>
      </c>
      <c r="AD2461">
        <f t="shared" si="270"/>
        <v>0</v>
      </c>
      <c r="AF2461">
        <f t="shared" si="271"/>
        <v>2</v>
      </c>
      <c r="AG2461">
        <f>IF(R2461=Legend!$F$3,3,IF(R2461=Legend!$F$4,2,IF(R2461=Legend!$F$5,1,0)))</f>
        <v>1</v>
      </c>
      <c r="AH2461">
        <f>IF(S2461=Legend!$F$3,3,IF(S2461=Legend!$F$4,2,IF(S2461=Legend!$F$5,1,0)))</f>
        <v>1</v>
      </c>
      <c r="AK2461">
        <f>IF(V2461=Legend!$H$3,3,IF(V2461=Legend!$H$4,2,IF(V2461=Legend!$H$5,1,0)))</f>
        <v>0</v>
      </c>
      <c r="AM2461">
        <f t="shared" si="272"/>
        <v>7</v>
      </c>
    </row>
    <row r="2462" spans="1:39" ht="140.4" x14ac:dyDescent="0.3">
      <c r="A2462" t="s">
        <v>73</v>
      </c>
      <c r="B2462" t="s">
        <v>162</v>
      </c>
      <c r="C2462" t="s">
        <v>363</v>
      </c>
      <c r="D2462" t="s">
        <v>378</v>
      </c>
      <c r="E2462" t="str">
        <f t="shared" si="266"/>
        <v>SETIA 1 MM (PT-RAA SUWONDO)</v>
      </c>
      <c r="F2462" t="s">
        <v>52</v>
      </c>
      <c r="G2462" t="s">
        <v>21</v>
      </c>
      <c r="H2462" t="s">
        <v>21</v>
      </c>
      <c r="I2462" t="s">
        <v>22</v>
      </c>
      <c r="J2462" t="s">
        <v>41</v>
      </c>
      <c r="K2462" t="s">
        <v>24</v>
      </c>
      <c r="L2462" t="s">
        <v>25</v>
      </c>
      <c r="M2462" t="s">
        <v>25</v>
      </c>
      <c r="N2462" t="s">
        <v>38</v>
      </c>
      <c r="O2462" t="s">
        <v>25</v>
      </c>
      <c r="P2462" t="s">
        <v>21</v>
      </c>
      <c r="Q2462" t="s">
        <v>27</v>
      </c>
      <c r="R2462" t="s">
        <v>29</v>
      </c>
      <c r="S2462" t="s">
        <v>29</v>
      </c>
      <c r="T2462" t="s">
        <v>21</v>
      </c>
      <c r="U2462" t="s">
        <v>21</v>
      </c>
      <c r="V2462" t="s">
        <v>30</v>
      </c>
      <c r="W2462" s="2" t="s">
        <v>34</v>
      </c>
      <c r="Y2462">
        <f>IF(J2462=Legend!$B$3,0,IF(J2462=Legend!$B$4,1,IF(J2462=Legend!$B$5,2,0)))</f>
        <v>2</v>
      </c>
      <c r="Z2462">
        <f t="shared" si="267"/>
        <v>1</v>
      </c>
      <c r="AA2462">
        <f t="shared" si="268"/>
        <v>1</v>
      </c>
      <c r="AB2462">
        <f t="shared" si="269"/>
        <v>1</v>
      </c>
      <c r="AC2462">
        <f>IF(N2462=Legend!$D$3,3,IF(N2462=Legend!$D$4,2,IF(N2462=Legend!$D$5,1,0)))</f>
        <v>3</v>
      </c>
      <c r="AD2462">
        <f t="shared" si="270"/>
        <v>1</v>
      </c>
      <c r="AF2462">
        <f t="shared" si="271"/>
        <v>0</v>
      </c>
      <c r="AG2462">
        <f>IF(R2462=Legend!$F$3,3,IF(R2462=Legend!$F$4,2,IF(R2462=Legend!$F$5,1,0)))</f>
        <v>3</v>
      </c>
      <c r="AH2462">
        <f>IF(S2462=Legend!$F$3,3,IF(S2462=Legend!$F$4,2,IF(S2462=Legend!$F$5,1,0)))</f>
        <v>3</v>
      </c>
      <c r="AK2462">
        <f>IF(V2462=Legend!$H$3,3,IF(V2462=Legend!$H$4,2,IF(V2462=Legend!$H$5,1,0)))</f>
        <v>2</v>
      </c>
      <c r="AM2462">
        <f t="shared" si="272"/>
        <v>17</v>
      </c>
    </row>
    <row r="2463" spans="1:39" ht="140.4" x14ac:dyDescent="0.3">
      <c r="A2463" t="s">
        <v>73</v>
      </c>
      <c r="B2463" t="s">
        <v>162</v>
      </c>
      <c r="C2463" t="s">
        <v>363</v>
      </c>
      <c r="D2463" t="s">
        <v>375</v>
      </c>
      <c r="E2463" t="str">
        <f t="shared" si="266"/>
        <v>SETIA 2 MM PT-RAA SUWONDO</v>
      </c>
      <c r="F2463" t="s">
        <v>52</v>
      </c>
      <c r="G2463" t="s">
        <v>21</v>
      </c>
      <c r="H2463" t="s">
        <v>21</v>
      </c>
      <c r="I2463" t="s">
        <v>22</v>
      </c>
      <c r="J2463" t="s">
        <v>41</v>
      </c>
      <c r="K2463" t="s">
        <v>24</v>
      </c>
      <c r="L2463" t="s">
        <v>25</v>
      </c>
      <c r="M2463" t="s">
        <v>25</v>
      </c>
      <c r="N2463" t="s">
        <v>26</v>
      </c>
      <c r="O2463" t="s">
        <v>25</v>
      </c>
      <c r="P2463" t="s">
        <v>21</v>
      </c>
      <c r="Q2463" t="s">
        <v>27</v>
      </c>
      <c r="R2463" t="s">
        <v>29</v>
      </c>
      <c r="S2463" t="s">
        <v>29</v>
      </c>
      <c r="T2463" t="s">
        <v>21</v>
      </c>
      <c r="U2463" t="s">
        <v>21</v>
      </c>
      <c r="V2463" t="s">
        <v>30</v>
      </c>
      <c r="W2463" s="2" t="s">
        <v>34</v>
      </c>
      <c r="Y2463">
        <f>IF(J2463=Legend!$B$3,0,IF(J2463=Legend!$B$4,1,IF(J2463=Legend!$B$5,2,0)))</f>
        <v>2</v>
      </c>
      <c r="Z2463">
        <f t="shared" si="267"/>
        <v>1</v>
      </c>
      <c r="AA2463">
        <f t="shared" si="268"/>
        <v>1</v>
      </c>
      <c r="AB2463">
        <f t="shared" si="269"/>
        <v>1</v>
      </c>
      <c r="AC2463">
        <f>IF(N2463=Legend!$D$3,3,IF(N2463=Legend!$D$4,2,IF(N2463=Legend!$D$5,1,0)))</f>
        <v>2</v>
      </c>
      <c r="AD2463">
        <f t="shared" si="270"/>
        <v>1</v>
      </c>
      <c r="AF2463">
        <f t="shared" si="271"/>
        <v>0</v>
      </c>
      <c r="AG2463">
        <f>IF(R2463=Legend!$F$3,3,IF(R2463=Legend!$F$4,2,IF(R2463=Legend!$F$5,1,0)))</f>
        <v>3</v>
      </c>
      <c r="AH2463">
        <f>IF(S2463=Legend!$F$3,3,IF(S2463=Legend!$F$4,2,IF(S2463=Legend!$F$5,1,0)))</f>
        <v>3</v>
      </c>
      <c r="AK2463">
        <f>IF(V2463=Legend!$H$3,3,IF(V2463=Legend!$H$4,2,IF(V2463=Legend!$H$5,1,0)))</f>
        <v>2</v>
      </c>
      <c r="AM2463">
        <f t="shared" si="272"/>
        <v>16</v>
      </c>
    </row>
    <row r="2464" spans="1:39" ht="140.4" x14ac:dyDescent="0.3">
      <c r="A2464" t="s">
        <v>44</v>
      </c>
      <c r="B2464" t="s">
        <v>174</v>
      </c>
      <c r="C2464" t="s">
        <v>175</v>
      </c>
      <c r="D2464" t="s">
        <v>3722</v>
      </c>
      <c r="E2464" t="str">
        <f t="shared" si="266"/>
        <v>SETIA BAKTI WANITA (SURABAYA)</v>
      </c>
      <c r="F2464" t="s">
        <v>44</v>
      </c>
      <c r="G2464" t="s">
        <v>21</v>
      </c>
      <c r="H2464" t="s">
        <v>21</v>
      </c>
      <c r="I2464" t="s">
        <v>22</v>
      </c>
      <c r="J2464" t="s">
        <v>23</v>
      </c>
      <c r="K2464" t="s">
        <v>24</v>
      </c>
      <c r="L2464" t="s">
        <v>21</v>
      </c>
      <c r="M2464" t="s">
        <v>25</v>
      </c>
      <c r="N2464" t="s">
        <v>26</v>
      </c>
      <c r="O2464" t="s">
        <v>25</v>
      </c>
      <c r="P2464" t="s">
        <v>21</v>
      </c>
      <c r="Q2464" t="s">
        <v>27</v>
      </c>
      <c r="R2464" t="s">
        <v>45</v>
      </c>
      <c r="S2464" t="s">
        <v>29</v>
      </c>
      <c r="T2464" t="s">
        <v>21</v>
      </c>
      <c r="U2464" t="s">
        <v>21</v>
      </c>
      <c r="V2464" t="s">
        <v>33</v>
      </c>
      <c r="W2464" s="2" t="s">
        <v>34</v>
      </c>
      <c r="Y2464">
        <f>IF(J2464=Legend!$B$3,0,IF(J2464=Legend!$B$4,1,IF(J2464=Legend!$B$5,2,0)))</f>
        <v>1</v>
      </c>
      <c r="Z2464">
        <f t="shared" si="267"/>
        <v>1</v>
      </c>
      <c r="AA2464">
        <f t="shared" si="268"/>
        <v>0</v>
      </c>
      <c r="AB2464">
        <f t="shared" si="269"/>
        <v>1</v>
      </c>
      <c r="AC2464">
        <f>IF(N2464=Legend!$D$3,3,IF(N2464=Legend!$D$4,2,IF(N2464=Legend!$D$5,1,0)))</f>
        <v>2</v>
      </c>
      <c r="AD2464">
        <f t="shared" si="270"/>
        <v>1</v>
      </c>
      <c r="AF2464">
        <f t="shared" si="271"/>
        <v>0</v>
      </c>
      <c r="AG2464">
        <f>IF(R2464=Legend!$F$3,3,IF(R2464=Legend!$F$4,2,IF(R2464=Legend!$F$5,1,0)))</f>
        <v>1</v>
      </c>
      <c r="AH2464">
        <f>IF(S2464=Legend!$F$3,3,IF(S2464=Legend!$F$4,2,IF(S2464=Legend!$F$5,1,0)))</f>
        <v>3</v>
      </c>
      <c r="AK2464">
        <f>IF(V2464=Legend!$H$3,3,IF(V2464=Legend!$H$4,2,IF(V2464=Legend!$H$5,1,0)))</f>
        <v>1</v>
      </c>
      <c r="AM2464">
        <f t="shared" si="272"/>
        <v>11</v>
      </c>
    </row>
    <row r="2465" spans="1:39" ht="156" x14ac:dyDescent="0.3">
      <c r="A2465" t="s">
        <v>61</v>
      </c>
      <c r="B2465" t="s">
        <v>847</v>
      </c>
      <c r="C2465" t="s">
        <v>1107</v>
      </c>
      <c r="D2465" t="s">
        <v>1112</v>
      </c>
      <c r="E2465" t="str">
        <f t="shared" si="266"/>
        <v>SETIA BUDI, TK (SABANG)</v>
      </c>
      <c r="F2465" t="s">
        <v>61</v>
      </c>
      <c r="G2465" t="s">
        <v>21</v>
      </c>
      <c r="H2465" t="s">
        <v>21</v>
      </c>
      <c r="I2465" t="s">
        <v>22</v>
      </c>
      <c r="J2465" t="s">
        <v>41</v>
      </c>
      <c r="K2465" t="s">
        <v>24</v>
      </c>
      <c r="L2465" t="s">
        <v>25</v>
      </c>
      <c r="M2465" t="s">
        <v>25</v>
      </c>
      <c r="N2465" t="s">
        <v>38</v>
      </c>
      <c r="O2465" t="s">
        <v>25</v>
      </c>
      <c r="P2465" t="s">
        <v>25</v>
      </c>
      <c r="Q2465" t="s">
        <v>60</v>
      </c>
      <c r="R2465" t="s">
        <v>47</v>
      </c>
      <c r="S2465" t="s">
        <v>28</v>
      </c>
      <c r="T2465" t="s">
        <v>21</v>
      </c>
      <c r="U2465" t="s">
        <v>21</v>
      </c>
      <c r="V2465" t="s">
        <v>30</v>
      </c>
      <c r="W2465" s="2" t="s">
        <v>31</v>
      </c>
      <c r="Y2465">
        <f>IF(J2465=Legend!$B$3,0,IF(J2465=Legend!$B$4,1,IF(J2465=Legend!$B$5,2,0)))</f>
        <v>2</v>
      </c>
      <c r="Z2465">
        <f t="shared" si="267"/>
        <v>1</v>
      </c>
      <c r="AA2465">
        <f t="shared" si="268"/>
        <v>1</v>
      </c>
      <c r="AB2465">
        <f t="shared" si="269"/>
        <v>1</v>
      </c>
      <c r="AC2465">
        <f>IF(N2465=Legend!$D$3,3,IF(N2465=Legend!$D$4,2,IF(N2465=Legend!$D$5,1,0)))</f>
        <v>3</v>
      </c>
      <c r="AD2465">
        <f t="shared" si="270"/>
        <v>1</v>
      </c>
      <c r="AF2465">
        <f t="shared" si="271"/>
        <v>2</v>
      </c>
      <c r="AG2465">
        <f>IF(R2465=Legend!$F$3,3,IF(R2465=Legend!$F$4,2,IF(R2465=Legend!$F$5,1,0)))</f>
        <v>0</v>
      </c>
      <c r="AH2465">
        <f>IF(S2465=Legend!$F$3,3,IF(S2465=Legend!$F$4,2,IF(S2465=Legend!$F$5,1,0)))</f>
        <v>2</v>
      </c>
      <c r="AK2465">
        <f>IF(V2465=Legend!$H$3,3,IF(V2465=Legend!$H$4,2,IF(V2465=Legend!$H$5,1,0)))</f>
        <v>2</v>
      </c>
      <c r="AM2465">
        <f t="shared" si="272"/>
        <v>15</v>
      </c>
    </row>
    <row r="2466" spans="1:39" ht="78" x14ac:dyDescent="0.3">
      <c r="A2466" t="s">
        <v>135</v>
      </c>
      <c r="B2466" t="s">
        <v>4323</v>
      </c>
      <c r="C2466" t="s">
        <v>597</v>
      </c>
      <c r="D2466" t="s">
        <v>4940</v>
      </c>
      <c r="E2466" t="str">
        <f t="shared" si="266"/>
        <v>SETIA FARMA APOTEK</v>
      </c>
      <c r="F2466" t="s">
        <v>135</v>
      </c>
      <c r="G2466" t="s">
        <v>21</v>
      </c>
      <c r="H2466" t="s">
        <v>21</v>
      </c>
      <c r="I2466" t="s">
        <v>50</v>
      </c>
      <c r="J2466" t="s">
        <v>41</v>
      </c>
      <c r="K2466" t="s">
        <v>47</v>
      </c>
      <c r="L2466" t="s">
        <v>21</v>
      </c>
      <c r="M2466" t="s">
        <v>21</v>
      </c>
      <c r="N2466" t="s">
        <v>47</v>
      </c>
      <c r="O2466" t="s">
        <v>21</v>
      </c>
      <c r="P2466" t="s">
        <v>21</v>
      </c>
      <c r="Q2466" t="s">
        <v>27</v>
      </c>
      <c r="R2466" t="s">
        <v>29</v>
      </c>
      <c r="S2466" t="s">
        <v>29</v>
      </c>
      <c r="T2466" t="s">
        <v>21</v>
      </c>
      <c r="U2466" t="s">
        <v>21</v>
      </c>
      <c r="V2466" t="s">
        <v>30</v>
      </c>
      <c r="W2466" s="2" t="s">
        <v>105</v>
      </c>
      <c r="Y2466">
        <f>IF(J2466=Legend!$B$3,0,IF(J2466=Legend!$B$4,1,IF(J2466=Legend!$B$5,2,0)))</f>
        <v>2</v>
      </c>
      <c r="Z2466">
        <f t="shared" si="267"/>
        <v>0</v>
      </c>
      <c r="AA2466">
        <f t="shared" si="268"/>
        <v>0</v>
      </c>
      <c r="AB2466">
        <f t="shared" si="269"/>
        <v>0</v>
      </c>
      <c r="AC2466">
        <f>IF(N2466=Legend!$D$3,3,IF(N2466=Legend!$D$4,2,IF(N2466=Legend!$D$5,1,0)))</f>
        <v>0</v>
      </c>
      <c r="AD2466">
        <f t="shared" si="270"/>
        <v>0</v>
      </c>
      <c r="AF2466">
        <f t="shared" si="271"/>
        <v>0</v>
      </c>
      <c r="AG2466">
        <f>IF(R2466=Legend!$F$3,3,IF(R2466=Legend!$F$4,2,IF(R2466=Legend!$F$5,1,0)))</f>
        <v>3</v>
      </c>
      <c r="AH2466">
        <f>IF(S2466=Legend!$F$3,3,IF(S2466=Legend!$F$4,2,IF(S2466=Legend!$F$5,1,0)))</f>
        <v>3</v>
      </c>
      <c r="AK2466">
        <f>IF(V2466=Legend!$H$3,3,IF(V2466=Legend!$H$4,2,IF(V2466=Legend!$H$5,1,0)))</f>
        <v>2</v>
      </c>
      <c r="AM2466">
        <f t="shared" si="272"/>
        <v>10</v>
      </c>
    </row>
    <row r="2467" spans="1:39" ht="140.4" x14ac:dyDescent="0.3">
      <c r="A2467" t="s">
        <v>59</v>
      </c>
      <c r="B2467" t="s">
        <v>3366</v>
      </c>
      <c r="C2467" t="s">
        <v>3593</v>
      </c>
      <c r="D2467" t="s">
        <v>3606</v>
      </c>
      <c r="E2467" t="str">
        <f t="shared" si="266"/>
        <v>SETIA GROSIR</v>
      </c>
      <c r="F2467" t="s">
        <v>59</v>
      </c>
      <c r="G2467" t="s">
        <v>21</v>
      </c>
      <c r="H2467" t="s">
        <v>21</v>
      </c>
      <c r="I2467" t="s">
        <v>22</v>
      </c>
      <c r="J2467" t="s">
        <v>23</v>
      </c>
      <c r="K2467" t="s">
        <v>24</v>
      </c>
      <c r="L2467" t="s">
        <v>25</v>
      </c>
      <c r="M2467" t="s">
        <v>25</v>
      </c>
      <c r="N2467" t="s">
        <v>38</v>
      </c>
      <c r="O2467" t="s">
        <v>25</v>
      </c>
      <c r="P2467" t="s">
        <v>21</v>
      </c>
      <c r="Q2467" t="s">
        <v>27</v>
      </c>
      <c r="R2467" t="s">
        <v>29</v>
      </c>
      <c r="S2467" t="s">
        <v>29</v>
      </c>
      <c r="T2467" t="s">
        <v>21</v>
      </c>
      <c r="U2467" t="s">
        <v>21</v>
      </c>
      <c r="V2467" t="s">
        <v>30</v>
      </c>
      <c r="W2467" s="2" t="s">
        <v>34</v>
      </c>
      <c r="Y2467">
        <f>IF(J2467=Legend!$B$3,0,IF(J2467=Legend!$B$4,1,IF(J2467=Legend!$B$5,2,0)))</f>
        <v>1</v>
      </c>
      <c r="Z2467">
        <f t="shared" si="267"/>
        <v>1</v>
      </c>
      <c r="AA2467">
        <f t="shared" si="268"/>
        <v>1</v>
      </c>
      <c r="AB2467">
        <f t="shared" si="269"/>
        <v>1</v>
      </c>
      <c r="AC2467">
        <f>IF(N2467=Legend!$D$3,3,IF(N2467=Legend!$D$4,2,IF(N2467=Legend!$D$5,1,0)))</f>
        <v>3</v>
      </c>
      <c r="AD2467">
        <f t="shared" si="270"/>
        <v>1</v>
      </c>
      <c r="AF2467">
        <f t="shared" si="271"/>
        <v>0</v>
      </c>
      <c r="AG2467">
        <f>IF(R2467=Legend!$F$3,3,IF(R2467=Legend!$F$4,2,IF(R2467=Legend!$F$5,1,0)))</f>
        <v>3</v>
      </c>
      <c r="AH2467">
        <f>IF(S2467=Legend!$F$3,3,IF(S2467=Legend!$F$4,2,IF(S2467=Legend!$F$5,1,0)))</f>
        <v>3</v>
      </c>
      <c r="AK2467">
        <f>IF(V2467=Legend!$H$3,3,IF(V2467=Legend!$H$4,2,IF(V2467=Legend!$H$5,1,0)))</f>
        <v>2</v>
      </c>
      <c r="AM2467">
        <f t="shared" si="272"/>
        <v>16</v>
      </c>
    </row>
    <row r="2468" spans="1:39" ht="62.4" x14ac:dyDescent="0.3">
      <c r="A2468" t="s">
        <v>59</v>
      </c>
      <c r="B2468" t="s">
        <v>3366</v>
      </c>
      <c r="C2468" t="s">
        <v>3590</v>
      </c>
      <c r="D2468" t="s">
        <v>3605</v>
      </c>
      <c r="E2468" t="str">
        <f t="shared" si="266"/>
        <v>SETIA JAYA / ACUAN</v>
      </c>
      <c r="F2468" t="s">
        <v>59</v>
      </c>
      <c r="G2468" t="s">
        <v>21</v>
      </c>
      <c r="H2468" t="s">
        <v>21</v>
      </c>
      <c r="I2468" t="s">
        <v>22</v>
      </c>
      <c r="J2468" t="s">
        <v>23</v>
      </c>
      <c r="K2468" t="s">
        <v>47</v>
      </c>
      <c r="L2468" t="s">
        <v>21</v>
      </c>
      <c r="M2468" t="s">
        <v>25</v>
      </c>
      <c r="N2468" t="s">
        <v>47</v>
      </c>
      <c r="O2468" t="s">
        <v>21</v>
      </c>
      <c r="P2468" t="s">
        <v>21</v>
      </c>
      <c r="Q2468" t="s">
        <v>27</v>
      </c>
      <c r="R2468" t="s">
        <v>45</v>
      </c>
      <c r="S2468" t="s">
        <v>45</v>
      </c>
      <c r="T2468" t="s">
        <v>21</v>
      </c>
      <c r="U2468" t="s">
        <v>21</v>
      </c>
      <c r="V2468" t="s">
        <v>33</v>
      </c>
      <c r="W2468" s="2" t="s">
        <v>68</v>
      </c>
      <c r="Y2468">
        <f>IF(J2468=Legend!$B$3,0,IF(J2468=Legend!$B$4,1,IF(J2468=Legend!$B$5,2,0)))</f>
        <v>1</v>
      </c>
      <c r="Z2468">
        <f t="shared" si="267"/>
        <v>0</v>
      </c>
      <c r="AA2468">
        <f t="shared" si="268"/>
        <v>0</v>
      </c>
      <c r="AB2468">
        <f t="shared" si="269"/>
        <v>1</v>
      </c>
      <c r="AC2468">
        <f>IF(N2468=Legend!$D$3,3,IF(N2468=Legend!$D$4,2,IF(N2468=Legend!$D$5,1,0)))</f>
        <v>0</v>
      </c>
      <c r="AD2468">
        <f t="shared" si="270"/>
        <v>0</v>
      </c>
      <c r="AF2468">
        <f t="shared" si="271"/>
        <v>0</v>
      </c>
      <c r="AG2468">
        <f>IF(R2468=Legend!$F$3,3,IF(R2468=Legend!$F$4,2,IF(R2468=Legend!$F$5,1,0)))</f>
        <v>1</v>
      </c>
      <c r="AH2468">
        <f>IF(S2468=Legend!$F$3,3,IF(S2468=Legend!$F$4,2,IF(S2468=Legend!$F$5,1,0)))</f>
        <v>1</v>
      </c>
      <c r="AK2468">
        <f>IF(V2468=Legend!$H$3,3,IF(V2468=Legend!$H$4,2,IF(V2468=Legend!$H$5,1,0)))</f>
        <v>1</v>
      </c>
      <c r="AM2468">
        <f t="shared" si="272"/>
        <v>5</v>
      </c>
    </row>
    <row r="2469" spans="1:39" ht="140.4" x14ac:dyDescent="0.3">
      <c r="A2469" t="s">
        <v>61</v>
      </c>
      <c r="B2469" t="s">
        <v>847</v>
      </c>
      <c r="C2469" t="s">
        <v>922</v>
      </c>
      <c r="D2469" t="s">
        <v>1222</v>
      </c>
      <c r="E2469" t="str">
        <f t="shared" si="266"/>
        <v>SETIA, TK</v>
      </c>
      <c r="F2469" t="s">
        <v>61</v>
      </c>
      <c r="G2469" t="s">
        <v>21</v>
      </c>
      <c r="H2469" t="s">
        <v>21</v>
      </c>
      <c r="I2469" t="s">
        <v>22</v>
      </c>
      <c r="J2469" t="s">
        <v>23</v>
      </c>
      <c r="K2469" t="s">
        <v>24</v>
      </c>
      <c r="L2469" t="s">
        <v>25</v>
      </c>
      <c r="M2469" t="s">
        <v>21</v>
      </c>
      <c r="N2469" t="s">
        <v>28</v>
      </c>
      <c r="O2469" t="s">
        <v>21</v>
      </c>
      <c r="P2469" t="s">
        <v>21</v>
      </c>
      <c r="Q2469" s="2" t="s">
        <v>96</v>
      </c>
      <c r="R2469" t="s">
        <v>45</v>
      </c>
      <c r="S2469" t="s">
        <v>45</v>
      </c>
      <c r="T2469" t="s">
        <v>21</v>
      </c>
      <c r="U2469" t="s">
        <v>21</v>
      </c>
      <c r="V2469" t="s">
        <v>33</v>
      </c>
      <c r="W2469" s="2" t="s">
        <v>34</v>
      </c>
      <c r="Y2469">
        <f>IF(J2469=Legend!$B$3,0,IF(J2469=Legend!$B$4,1,IF(J2469=Legend!$B$5,2,0)))</f>
        <v>1</v>
      </c>
      <c r="Z2469">
        <f t="shared" si="267"/>
        <v>1</v>
      </c>
      <c r="AA2469">
        <f t="shared" si="268"/>
        <v>1</v>
      </c>
      <c r="AB2469">
        <f t="shared" si="269"/>
        <v>0</v>
      </c>
      <c r="AC2469">
        <f>IF(N2469=Legend!$D$3,3,IF(N2469=Legend!$D$4,2,IF(N2469=Legend!$D$5,1,0)))</f>
        <v>1</v>
      </c>
      <c r="AD2469">
        <f t="shared" si="270"/>
        <v>0</v>
      </c>
      <c r="AF2469">
        <f t="shared" si="271"/>
        <v>2</v>
      </c>
      <c r="AG2469">
        <f>IF(R2469=Legend!$F$3,3,IF(R2469=Legend!$F$4,2,IF(R2469=Legend!$F$5,1,0)))</f>
        <v>1</v>
      </c>
      <c r="AH2469">
        <f>IF(S2469=Legend!$F$3,3,IF(S2469=Legend!$F$4,2,IF(S2469=Legend!$F$5,1,0)))</f>
        <v>1</v>
      </c>
      <c r="AK2469">
        <f>IF(V2469=Legend!$H$3,3,IF(V2469=Legend!$H$4,2,IF(V2469=Legend!$H$5,1,0)))</f>
        <v>1</v>
      </c>
      <c r="AM2469">
        <f t="shared" si="272"/>
        <v>9</v>
      </c>
    </row>
    <row r="2470" spans="1:39" ht="109.2" x14ac:dyDescent="0.3">
      <c r="A2470" t="s">
        <v>74</v>
      </c>
      <c r="B2470" t="s">
        <v>174</v>
      </c>
      <c r="C2470" t="s">
        <v>2097</v>
      </c>
      <c r="D2470" t="s">
        <v>4060</v>
      </c>
      <c r="E2470" t="str">
        <f t="shared" si="266"/>
        <v>SEVEN</v>
      </c>
      <c r="F2470" t="s">
        <v>74</v>
      </c>
      <c r="G2470" t="s">
        <v>21</v>
      </c>
      <c r="H2470" t="s">
        <v>21</v>
      </c>
      <c r="I2470" t="s">
        <v>22</v>
      </c>
      <c r="J2470" t="s">
        <v>35</v>
      </c>
      <c r="K2470" t="s">
        <v>24</v>
      </c>
      <c r="L2470" t="s">
        <v>25</v>
      </c>
      <c r="M2470" t="s">
        <v>25</v>
      </c>
      <c r="N2470" t="s">
        <v>26</v>
      </c>
      <c r="O2470" t="s">
        <v>25</v>
      </c>
      <c r="P2470" t="s">
        <v>21</v>
      </c>
      <c r="Q2470" t="s">
        <v>60</v>
      </c>
      <c r="R2470" t="s">
        <v>45</v>
      </c>
      <c r="S2470" t="s">
        <v>45</v>
      </c>
      <c r="T2470" t="s">
        <v>21</v>
      </c>
      <c r="U2470" t="s">
        <v>21</v>
      </c>
      <c r="V2470" t="s">
        <v>30</v>
      </c>
      <c r="W2470" s="2" t="s">
        <v>46</v>
      </c>
      <c r="Y2470">
        <f>IF(J2470=Legend!$B$3,0,IF(J2470=Legend!$B$4,1,IF(J2470=Legend!$B$5,2,0)))</f>
        <v>0</v>
      </c>
      <c r="Z2470">
        <f t="shared" si="267"/>
        <v>1</v>
      </c>
      <c r="AA2470">
        <f t="shared" si="268"/>
        <v>1</v>
      </c>
      <c r="AB2470">
        <f t="shared" si="269"/>
        <v>1</v>
      </c>
      <c r="AC2470">
        <f>IF(N2470=Legend!$D$3,3,IF(N2470=Legend!$D$4,2,IF(N2470=Legend!$D$5,1,0)))</f>
        <v>2</v>
      </c>
      <c r="AD2470">
        <f t="shared" si="270"/>
        <v>1</v>
      </c>
      <c r="AF2470">
        <f t="shared" si="271"/>
        <v>2</v>
      </c>
      <c r="AG2470">
        <f>IF(R2470=Legend!$F$3,3,IF(R2470=Legend!$F$4,2,IF(R2470=Legend!$F$5,1,0)))</f>
        <v>1</v>
      </c>
      <c r="AH2470">
        <f>IF(S2470=Legend!$F$3,3,IF(S2470=Legend!$F$4,2,IF(S2470=Legend!$F$5,1,0)))</f>
        <v>1</v>
      </c>
      <c r="AK2470">
        <f>IF(V2470=Legend!$H$3,3,IF(V2470=Legend!$H$4,2,IF(V2470=Legend!$H$5,1,0)))</f>
        <v>2</v>
      </c>
      <c r="AM2470">
        <f t="shared" si="272"/>
        <v>12</v>
      </c>
    </row>
    <row r="2471" spans="1:39" ht="78" x14ac:dyDescent="0.3">
      <c r="A2471" t="s">
        <v>43</v>
      </c>
      <c r="B2471" t="s">
        <v>174</v>
      </c>
      <c r="C2471" t="s">
        <v>1159</v>
      </c>
      <c r="D2471" t="s">
        <v>3937</v>
      </c>
      <c r="E2471" t="str">
        <f t="shared" si="266"/>
        <v>SEXY POINT</v>
      </c>
      <c r="F2471" t="s">
        <v>43</v>
      </c>
      <c r="G2471" t="s">
        <v>21</v>
      </c>
      <c r="H2471" t="s">
        <v>21</v>
      </c>
      <c r="I2471" t="s">
        <v>54</v>
      </c>
      <c r="J2471" t="s">
        <v>35</v>
      </c>
      <c r="K2471" t="s">
        <v>47</v>
      </c>
      <c r="L2471" t="s">
        <v>25</v>
      </c>
      <c r="M2471" t="s">
        <v>25</v>
      </c>
      <c r="N2471" t="s">
        <v>28</v>
      </c>
      <c r="O2471" t="s">
        <v>25</v>
      </c>
      <c r="P2471" t="s">
        <v>25</v>
      </c>
      <c r="Q2471" t="s">
        <v>27</v>
      </c>
      <c r="R2471" t="s">
        <v>45</v>
      </c>
      <c r="S2471" t="s">
        <v>28</v>
      </c>
      <c r="T2471" t="s">
        <v>21</v>
      </c>
      <c r="U2471" t="s">
        <v>21</v>
      </c>
      <c r="V2471" t="s">
        <v>33</v>
      </c>
      <c r="W2471" s="2" t="s">
        <v>77</v>
      </c>
      <c r="Y2471">
        <f>IF(J2471=Legend!$B$3,0,IF(J2471=Legend!$B$4,1,IF(J2471=Legend!$B$5,2,0)))</f>
        <v>0</v>
      </c>
      <c r="Z2471">
        <f t="shared" si="267"/>
        <v>0</v>
      </c>
      <c r="AA2471">
        <f t="shared" si="268"/>
        <v>1</v>
      </c>
      <c r="AB2471">
        <f t="shared" si="269"/>
        <v>1</v>
      </c>
      <c r="AC2471">
        <f>IF(N2471=Legend!$D$3,3,IF(N2471=Legend!$D$4,2,IF(N2471=Legend!$D$5,1,0)))</f>
        <v>1</v>
      </c>
      <c r="AD2471">
        <f t="shared" si="270"/>
        <v>1</v>
      </c>
      <c r="AF2471">
        <f t="shared" si="271"/>
        <v>0</v>
      </c>
      <c r="AG2471">
        <f>IF(R2471=Legend!$F$3,3,IF(R2471=Legend!$F$4,2,IF(R2471=Legend!$F$5,1,0)))</f>
        <v>1</v>
      </c>
      <c r="AH2471">
        <f>IF(S2471=Legend!$F$3,3,IF(S2471=Legend!$F$4,2,IF(S2471=Legend!$F$5,1,0)))</f>
        <v>2</v>
      </c>
      <c r="AK2471">
        <f>IF(V2471=Legend!$H$3,3,IF(V2471=Legend!$H$4,2,IF(V2471=Legend!$H$5,1,0)))</f>
        <v>1</v>
      </c>
      <c r="AM2471">
        <f t="shared" si="272"/>
        <v>8</v>
      </c>
    </row>
    <row r="2472" spans="1:39" ht="140.4" x14ac:dyDescent="0.3">
      <c r="A2472" t="s">
        <v>19</v>
      </c>
      <c r="B2472" t="s">
        <v>162</v>
      </c>
      <c r="C2472" t="s">
        <v>239</v>
      </c>
      <c r="D2472" t="s">
        <v>251</v>
      </c>
      <c r="E2472" t="str">
        <f t="shared" si="266"/>
        <v>SFA KRA</v>
      </c>
      <c r="F2472" t="s">
        <v>62</v>
      </c>
      <c r="G2472" t="s">
        <v>21</v>
      </c>
      <c r="H2472" t="s">
        <v>21</v>
      </c>
      <c r="I2472" t="s">
        <v>22</v>
      </c>
      <c r="J2472" t="s">
        <v>23</v>
      </c>
      <c r="K2472" t="s">
        <v>24</v>
      </c>
      <c r="L2472" t="s">
        <v>25</v>
      </c>
      <c r="M2472" t="s">
        <v>25</v>
      </c>
      <c r="N2472" t="s">
        <v>28</v>
      </c>
      <c r="O2472" t="s">
        <v>25</v>
      </c>
      <c r="P2472" t="s">
        <v>21</v>
      </c>
      <c r="Q2472" t="s">
        <v>27</v>
      </c>
      <c r="R2472" t="s">
        <v>45</v>
      </c>
      <c r="S2472" t="s">
        <v>29</v>
      </c>
      <c r="T2472" t="s">
        <v>21</v>
      </c>
      <c r="U2472" t="s">
        <v>21</v>
      </c>
      <c r="V2472" t="s">
        <v>42</v>
      </c>
      <c r="W2472" s="2" t="s">
        <v>34</v>
      </c>
      <c r="Y2472">
        <f>IF(J2472=Legend!$B$3,0,IF(J2472=Legend!$B$4,1,IF(J2472=Legend!$B$5,2,0)))</f>
        <v>1</v>
      </c>
      <c r="Z2472">
        <f t="shared" si="267"/>
        <v>1</v>
      </c>
      <c r="AA2472">
        <f t="shared" si="268"/>
        <v>1</v>
      </c>
      <c r="AB2472">
        <f t="shared" si="269"/>
        <v>1</v>
      </c>
      <c r="AC2472">
        <f>IF(N2472=Legend!$D$3,3,IF(N2472=Legend!$D$4,2,IF(N2472=Legend!$D$5,1,0)))</f>
        <v>1</v>
      </c>
      <c r="AD2472">
        <f t="shared" si="270"/>
        <v>1</v>
      </c>
      <c r="AF2472">
        <f t="shared" si="271"/>
        <v>0</v>
      </c>
      <c r="AG2472">
        <f>IF(R2472=Legend!$F$3,3,IF(R2472=Legend!$F$4,2,IF(R2472=Legend!$F$5,1,0)))</f>
        <v>1</v>
      </c>
      <c r="AH2472">
        <f>IF(S2472=Legend!$F$3,3,IF(S2472=Legend!$F$4,2,IF(S2472=Legend!$F$5,1,0)))</f>
        <v>3</v>
      </c>
      <c r="AK2472">
        <f>IF(V2472=Legend!$H$3,3,IF(V2472=Legend!$H$4,2,IF(V2472=Legend!$H$5,1,0)))</f>
        <v>0</v>
      </c>
      <c r="AM2472">
        <f t="shared" si="272"/>
        <v>10</v>
      </c>
    </row>
    <row r="2473" spans="1:39" ht="156" x14ac:dyDescent="0.3">
      <c r="A2473" t="s">
        <v>61</v>
      </c>
      <c r="B2473" t="s">
        <v>475</v>
      </c>
      <c r="C2473" t="s">
        <v>1156</v>
      </c>
      <c r="D2473" t="s">
        <v>1166</v>
      </c>
      <c r="E2473" t="str">
        <f t="shared" si="266"/>
        <v>SG GROSIR</v>
      </c>
      <c r="F2473" t="s">
        <v>61</v>
      </c>
      <c r="G2473" t="s">
        <v>21</v>
      </c>
      <c r="H2473" t="s">
        <v>21</v>
      </c>
      <c r="I2473" t="s">
        <v>22</v>
      </c>
      <c r="J2473" t="s">
        <v>35</v>
      </c>
      <c r="K2473" t="s">
        <v>24</v>
      </c>
      <c r="L2473" t="s">
        <v>25</v>
      </c>
      <c r="M2473" t="s">
        <v>25</v>
      </c>
      <c r="N2473" t="s">
        <v>28</v>
      </c>
      <c r="O2473" t="s">
        <v>25</v>
      </c>
      <c r="P2473" t="s">
        <v>21</v>
      </c>
      <c r="Q2473" s="2" t="s">
        <v>112</v>
      </c>
      <c r="R2473" t="s">
        <v>28</v>
      </c>
      <c r="S2473" t="s">
        <v>28</v>
      </c>
      <c r="T2473" t="s">
        <v>21</v>
      </c>
      <c r="U2473" t="s">
        <v>21</v>
      </c>
      <c r="V2473" t="s">
        <v>75</v>
      </c>
      <c r="W2473" s="2" t="s">
        <v>31</v>
      </c>
      <c r="Y2473">
        <f>IF(J2473=Legend!$B$3,0,IF(J2473=Legend!$B$4,1,IF(J2473=Legend!$B$5,2,0)))</f>
        <v>0</v>
      </c>
      <c r="Z2473">
        <f t="shared" si="267"/>
        <v>1</v>
      </c>
      <c r="AA2473">
        <f t="shared" si="268"/>
        <v>1</v>
      </c>
      <c r="AB2473">
        <f t="shared" si="269"/>
        <v>1</v>
      </c>
      <c r="AC2473">
        <f>IF(N2473=Legend!$D$3,3,IF(N2473=Legend!$D$4,2,IF(N2473=Legend!$D$5,1,0)))</f>
        <v>1</v>
      </c>
      <c r="AD2473">
        <f t="shared" si="270"/>
        <v>1</v>
      </c>
      <c r="AF2473">
        <f t="shared" si="271"/>
        <v>2</v>
      </c>
      <c r="AG2473">
        <f>IF(R2473=Legend!$F$3,3,IF(R2473=Legend!$F$4,2,IF(R2473=Legend!$F$5,1,0)))</f>
        <v>2</v>
      </c>
      <c r="AH2473">
        <f>IF(S2473=Legend!$F$3,3,IF(S2473=Legend!$F$4,2,IF(S2473=Legend!$F$5,1,0)))</f>
        <v>2</v>
      </c>
      <c r="AK2473">
        <f>IF(V2473=Legend!$H$3,3,IF(V2473=Legend!$H$4,2,IF(V2473=Legend!$H$5,1,0)))</f>
        <v>3</v>
      </c>
      <c r="AM2473">
        <f t="shared" si="272"/>
        <v>14</v>
      </c>
    </row>
    <row r="2474" spans="1:39" ht="140.4" x14ac:dyDescent="0.3">
      <c r="A2474" t="s">
        <v>79</v>
      </c>
      <c r="B2474" t="s">
        <v>478</v>
      </c>
      <c r="C2474" t="s">
        <v>558</v>
      </c>
      <c r="D2474" t="s">
        <v>586</v>
      </c>
      <c r="E2474" t="str">
        <f t="shared" si="266"/>
        <v>SHERINA SWA</v>
      </c>
      <c r="F2474" t="s">
        <v>79</v>
      </c>
      <c r="G2474" t="s">
        <v>21</v>
      </c>
      <c r="H2474" t="s">
        <v>21</v>
      </c>
      <c r="I2474" t="s">
        <v>22</v>
      </c>
      <c r="J2474" t="s">
        <v>35</v>
      </c>
      <c r="K2474" t="s">
        <v>24</v>
      </c>
      <c r="L2474" t="s">
        <v>25</v>
      </c>
      <c r="M2474" t="s">
        <v>25</v>
      </c>
      <c r="N2474" t="s">
        <v>26</v>
      </c>
      <c r="O2474" t="s">
        <v>25</v>
      </c>
      <c r="P2474" t="s">
        <v>21</v>
      </c>
      <c r="Q2474" t="s">
        <v>27</v>
      </c>
      <c r="R2474" t="s">
        <v>45</v>
      </c>
      <c r="S2474" t="s">
        <v>29</v>
      </c>
      <c r="T2474" t="s">
        <v>21</v>
      </c>
      <c r="U2474" t="s">
        <v>21</v>
      </c>
      <c r="V2474" t="s">
        <v>30</v>
      </c>
      <c r="W2474" s="2" t="s">
        <v>34</v>
      </c>
      <c r="Y2474">
        <f>IF(J2474=Legend!$B$3,0,IF(J2474=Legend!$B$4,1,IF(J2474=Legend!$B$5,2,0)))</f>
        <v>0</v>
      </c>
      <c r="Z2474">
        <f t="shared" si="267"/>
        <v>1</v>
      </c>
      <c r="AA2474">
        <f t="shared" si="268"/>
        <v>1</v>
      </c>
      <c r="AB2474">
        <f t="shared" si="269"/>
        <v>1</v>
      </c>
      <c r="AC2474">
        <f>IF(N2474=Legend!$D$3,3,IF(N2474=Legend!$D$4,2,IF(N2474=Legend!$D$5,1,0)))</f>
        <v>2</v>
      </c>
      <c r="AD2474">
        <f t="shared" si="270"/>
        <v>1</v>
      </c>
      <c r="AF2474">
        <f t="shared" si="271"/>
        <v>0</v>
      </c>
      <c r="AG2474">
        <f>IF(R2474=Legend!$F$3,3,IF(R2474=Legend!$F$4,2,IF(R2474=Legend!$F$5,1,0)))</f>
        <v>1</v>
      </c>
      <c r="AH2474">
        <f>IF(S2474=Legend!$F$3,3,IF(S2474=Legend!$F$4,2,IF(S2474=Legend!$F$5,1,0)))</f>
        <v>3</v>
      </c>
      <c r="AK2474">
        <f>IF(V2474=Legend!$H$3,3,IF(V2474=Legend!$H$4,2,IF(V2474=Legend!$H$5,1,0)))</f>
        <v>2</v>
      </c>
      <c r="AM2474">
        <f t="shared" si="272"/>
        <v>12</v>
      </c>
    </row>
    <row r="2475" spans="1:39" ht="93.6" x14ac:dyDescent="0.3">
      <c r="A2475" t="s">
        <v>61</v>
      </c>
      <c r="B2475" t="s">
        <v>1056</v>
      </c>
      <c r="C2475" t="s">
        <v>1127</v>
      </c>
      <c r="D2475" t="s">
        <v>1133</v>
      </c>
      <c r="E2475" t="str">
        <f t="shared" si="266"/>
        <v>SHILA MM</v>
      </c>
      <c r="F2475" t="s">
        <v>61</v>
      </c>
      <c r="G2475" t="s">
        <v>21</v>
      </c>
      <c r="H2475" t="s">
        <v>21</v>
      </c>
      <c r="I2475" t="s">
        <v>22</v>
      </c>
      <c r="J2475" t="s">
        <v>35</v>
      </c>
      <c r="K2475" t="s">
        <v>24</v>
      </c>
      <c r="L2475" t="s">
        <v>21</v>
      </c>
      <c r="M2475" t="s">
        <v>25</v>
      </c>
      <c r="N2475" t="s">
        <v>26</v>
      </c>
      <c r="O2475" t="s">
        <v>21</v>
      </c>
      <c r="P2475" t="s">
        <v>21</v>
      </c>
      <c r="Q2475" t="s">
        <v>60</v>
      </c>
      <c r="R2475" t="s">
        <v>45</v>
      </c>
      <c r="S2475" t="s">
        <v>47</v>
      </c>
      <c r="T2475" t="s">
        <v>21</v>
      </c>
      <c r="U2475" t="s">
        <v>21</v>
      </c>
      <c r="V2475" t="s">
        <v>42</v>
      </c>
      <c r="W2475" s="2" t="s">
        <v>51</v>
      </c>
      <c r="Y2475">
        <f>IF(J2475=Legend!$B$3,0,IF(J2475=Legend!$B$4,1,IF(J2475=Legend!$B$5,2,0)))</f>
        <v>0</v>
      </c>
      <c r="Z2475">
        <f t="shared" si="267"/>
        <v>1</v>
      </c>
      <c r="AA2475">
        <f t="shared" si="268"/>
        <v>0</v>
      </c>
      <c r="AB2475">
        <f t="shared" si="269"/>
        <v>1</v>
      </c>
      <c r="AC2475">
        <f>IF(N2475=Legend!$D$3,3,IF(N2475=Legend!$D$4,2,IF(N2475=Legend!$D$5,1,0)))</f>
        <v>2</v>
      </c>
      <c r="AD2475">
        <f t="shared" si="270"/>
        <v>0</v>
      </c>
      <c r="AF2475">
        <f t="shared" si="271"/>
        <v>2</v>
      </c>
      <c r="AG2475">
        <f>IF(R2475=Legend!$F$3,3,IF(R2475=Legend!$F$4,2,IF(R2475=Legend!$F$5,1,0)))</f>
        <v>1</v>
      </c>
      <c r="AH2475">
        <f>IF(S2475=Legend!$F$3,3,IF(S2475=Legend!$F$4,2,IF(S2475=Legend!$F$5,1,0)))</f>
        <v>0</v>
      </c>
      <c r="AK2475">
        <f>IF(V2475=Legend!$H$3,3,IF(V2475=Legend!$H$4,2,IF(V2475=Legend!$H$5,1,0)))</f>
        <v>0</v>
      </c>
      <c r="AM2475">
        <f t="shared" si="272"/>
        <v>7</v>
      </c>
    </row>
    <row r="2476" spans="1:39" ht="156" x14ac:dyDescent="0.3">
      <c r="A2476" t="s">
        <v>61</v>
      </c>
      <c r="B2476" t="s">
        <v>519</v>
      </c>
      <c r="C2476" t="s">
        <v>1027</v>
      </c>
      <c r="D2476" t="s">
        <v>1038</v>
      </c>
      <c r="E2476" t="str">
        <f t="shared" si="266"/>
        <v>SHIMAMICRA/SRIANA SURBAKTI</v>
      </c>
      <c r="F2476" t="s">
        <v>61</v>
      </c>
      <c r="G2476" t="s">
        <v>21</v>
      </c>
      <c r="H2476" t="s">
        <v>21</v>
      </c>
      <c r="I2476" t="s">
        <v>50</v>
      </c>
      <c r="J2476" t="s">
        <v>41</v>
      </c>
      <c r="K2476" t="s">
        <v>24</v>
      </c>
      <c r="L2476" t="s">
        <v>25</v>
      </c>
      <c r="M2476" t="s">
        <v>25</v>
      </c>
      <c r="N2476" t="s">
        <v>38</v>
      </c>
      <c r="O2476" t="s">
        <v>25</v>
      </c>
      <c r="P2476" t="s">
        <v>21</v>
      </c>
      <c r="Q2476" t="s">
        <v>72</v>
      </c>
      <c r="R2476" t="s">
        <v>45</v>
      </c>
      <c r="S2476" t="s">
        <v>28</v>
      </c>
      <c r="T2476" t="s">
        <v>21</v>
      </c>
      <c r="U2476" t="s">
        <v>21</v>
      </c>
      <c r="V2476" t="s">
        <v>75</v>
      </c>
      <c r="W2476" s="2" t="s">
        <v>31</v>
      </c>
      <c r="Y2476">
        <f>IF(J2476=Legend!$B$3,0,IF(J2476=Legend!$B$4,1,IF(J2476=Legend!$B$5,2,0)))</f>
        <v>2</v>
      </c>
      <c r="Z2476">
        <f t="shared" si="267"/>
        <v>1</v>
      </c>
      <c r="AA2476">
        <f t="shared" si="268"/>
        <v>1</v>
      </c>
      <c r="AB2476">
        <f t="shared" si="269"/>
        <v>1</v>
      </c>
      <c r="AC2476">
        <f>IF(N2476=Legend!$D$3,3,IF(N2476=Legend!$D$4,2,IF(N2476=Legend!$D$5,1,0)))</f>
        <v>3</v>
      </c>
      <c r="AD2476">
        <f t="shared" si="270"/>
        <v>1</v>
      </c>
      <c r="AF2476">
        <f t="shared" si="271"/>
        <v>2</v>
      </c>
      <c r="AG2476">
        <f>IF(R2476=Legend!$F$3,3,IF(R2476=Legend!$F$4,2,IF(R2476=Legend!$F$5,1,0)))</f>
        <v>1</v>
      </c>
      <c r="AH2476">
        <f>IF(S2476=Legend!$F$3,3,IF(S2476=Legend!$F$4,2,IF(S2476=Legend!$F$5,1,0)))</f>
        <v>2</v>
      </c>
      <c r="AK2476">
        <f>IF(V2476=Legend!$H$3,3,IF(V2476=Legend!$H$4,2,IF(V2476=Legend!$H$5,1,0)))</f>
        <v>3</v>
      </c>
      <c r="AM2476">
        <f t="shared" si="272"/>
        <v>17</v>
      </c>
    </row>
    <row r="2477" spans="1:39" ht="156" x14ac:dyDescent="0.3">
      <c r="A2477" t="s">
        <v>85</v>
      </c>
      <c r="B2477" t="s">
        <v>174</v>
      </c>
      <c r="C2477" t="s">
        <v>195</v>
      </c>
      <c r="D2477" t="s">
        <v>4491</v>
      </c>
      <c r="E2477" t="str">
        <f t="shared" si="266"/>
        <v>SHINTA SWALAYAN</v>
      </c>
      <c r="F2477" t="s">
        <v>85</v>
      </c>
      <c r="G2477" t="s">
        <v>21</v>
      </c>
      <c r="H2477" t="s">
        <v>21</v>
      </c>
      <c r="I2477" t="s">
        <v>22</v>
      </c>
      <c r="J2477" t="s">
        <v>23</v>
      </c>
      <c r="K2477" t="s">
        <v>24</v>
      </c>
      <c r="L2477" t="s">
        <v>25</v>
      </c>
      <c r="M2477" t="s">
        <v>25</v>
      </c>
      <c r="N2477" t="s">
        <v>26</v>
      </c>
      <c r="O2477" t="s">
        <v>25</v>
      </c>
      <c r="P2477" t="s">
        <v>21</v>
      </c>
      <c r="Q2477" t="s">
        <v>27</v>
      </c>
      <c r="R2477" t="s">
        <v>28</v>
      </c>
      <c r="S2477" t="s">
        <v>29</v>
      </c>
      <c r="T2477" t="s">
        <v>21</v>
      </c>
      <c r="U2477" t="s">
        <v>21</v>
      </c>
      <c r="V2477" t="s">
        <v>33</v>
      </c>
      <c r="W2477" s="2" t="s">
        <v>31</v>
      </c>
      <c r="Y2477">
        <f>IF(J2477=Legend!$B$3,0,IF(J2477=Legend!$B$4,1,IF(J2477=Legend!$B$5,2,0)))</f>
        <v>1</v>
      </c>
      <c r="Z2477">
        <f t="shared" si="267"/>
        <v>1</v>
      </c>
      <c r="AA2477">
        <f t="shared" si="268"/>
        <v>1</v>
      </c>
      <c r="AB2477">
        <f t="shared" si="269"/>
        <v>1</v>
      </c>
      <c r="AC2477">
        <f>IF(N2477=Legend!$D$3,3,IF(N2477=Legend!$D$4,2,IF(N2477=Legend!$D$5,1,0)))</f>
        <v>2</v>
      </c>
      <c r="AD2477">
        <f t="shared" si="270"/>
        <v>1</v>
      </c>
      <c r="AF2477">
        <f t="shared" si="271"/>
        <v>0</v>
      </c>
      <c r="AG2477">
        <f>IF(R2477=Legend!$F$3,3,IF(R2477=Legend!$F$4,2,IF(R2477=Legend!$F$5,1,0)))</f>
        <v>2</v>
      </c>
      <c r="AH2477">
        <f>IF(S2477=Legend!$F$3,3,IF(S2477=Legend!$F$4,2,IF(S2477=Legend!$F$5,1,0)))</f>
        <v>3</v>
      </c>
      <c r="AK2477">
        <f>IF(V2477=Legend!$H$3,3,IF(V2477=Legend!$H$4,2,IF(V2477=Legend!$H$5,1,0)))</f>
        <v>1</v>
      </c>
      <c r="AM2477">
        <f t="shared" si="272"/>
        <v>13</v>
      </c>
    </row>
    <row r="2478" spans="1:39" ht="62.4" x14ac:dyDescent="0.3">
      <c r="A2478" t="s">
        <v>74</v>
      </c>
      <c r="B2478" t="s">
        <v>174</v>
      </c>
      <c r="C2478" t="s">
        <v>3869</v>
      </c>
      <c r="D2478" t="s">
        <v>4163</v>
      </c>
      <c r="E2478" t="str">
        <f t="shared" si="266"/>
        <v>SHOFA SWALAYAN</v>
      </c>
      <c r="F2478" t="s">
        <v>74</v>
      </c>
      <c r="G2478" t="s">
        <v>21</v>
      </c>
      <c r="H2478" t="s">
        <v>21</v>
      </c>
      <c r="I2478" t="s">
        <v>22</v>
      </c>
      <c r="J2478" t="s">
        <v>23</v>
      </c>
      <c r="K2478" t="s">
        <v>24</v>
      </c>
      <c r="L2478" t="s">
        <v>25</v>
      </c>
      <c r="M2478" t="s">
        <v>25</v>
      </c>
      <c r="N2478" t="s">
        <v>26</v>
      </c>
      <c r="O2478" t="s">
        <v>25</v>
      </c>
      <c r="P2478" t="s">
        <v>21</v>
      </c>
      <c r="Q2478" t="s">
        <v>27</v>
      </c>
      <c r="R2478" t="s">
        <v>45</v>
      </c>
      <c r="S2478" t="s">
        <v>28</v>
      </c>
      <c r="T2478" t="s">
        <v>21</v>
      </c>
      <c r="U2478" t="s">
        <v>21</v>
      </c>
      <c r="V2478" t="s">
        <v>33</v>
      </c>
      <c r="W2478" s="2" t="s">
        <v>48</v>
      </c>
      <c r="Y2478">
        <f>IF(J2478=Legend!$B$3,0,IF(J2478=Legend!$B$4,1,IF(J2478=Legend!$B$5,2,0)))</f>
        <v>1</v>
      </c>
      <c r="Z2478">
        <f t="shared" si="267"/>
        <v>1</v>
      </c>
      <c r="AA2478">
        <f t="shared" si="268"/>
        <v>1</v>
      </c>
      <c r="AB2478">
        <f t="shared" si="269"/>
        <v>1</v>
      </c>
      <c r="AC2478">
        <f>IF(N2478=Legend!$D$3,3,IF(N2478=Legend!$D$4,2,IF(N2478=Legend!$D$5,1,0)))</f>
        <v>2</v>
      </c>
      <c r="AD2478">
        <f t="shared" si="270"/>
        <v>1</v>
      </c>
      <c r="AF2478">
        <f t="shared" si="271"/>
        <v>0</v>
      </c>
      <c r="AG2478">
        <f>IF(R2478=Legend!$F$3,3,IF(R2478=Legend!$F$4,2,IF(R2478=Legend!$F$5,1,0)))</f>
        <v>1</v>
      </c>
      <c r="AH2478">
        <f>IF(S2478=Legend!$F$3,3,IF(S2478=Legend!$F$4,2,IF(S2478=Legend!$F$5,1,0)))</f>
        <v>2</v>
      </c>
      <c r="AK2478">
        <f>IF(V2478=Legend!$H$3,3,IF(V2478=Legend!$H$4,2,IF(V2478=Legend!$H$5,1,0)))</f>
        <v>1</v>
      </c>
      <c r="AM2478">
        <f t="shared" si="272"/>
        <v>11</v>
      </c>
    </row>
    <row r="2479" spans="1:39" ht="140.4" x14ac:dyDescent="0.3">
      <c r="A2479" t="s">
        <v>70</v>
      </c>
      <c r="B2479" t="s">
        <v>3366</v>
      </c>
      <c r="C2479" t="s">
        <v>4360</v>
      </c>
      <c r="D2479" t="s">
        <v>4385</v>
      </c>
      <c r="E2479" t="str">
        <f t="shared" si="266"/>
        <v>SIDAT ABADI</v>
      </c>
      <c r="F2479" t="s">
        <v>70</v>
      </c>
      <c r="G2479" t="s">
        <v>21</v>
      </c>
      <c r="H2479" t="s">
        <v>21</v>
      </c>
      <c r="I2479" t="s">
        <v>22</v>
      </c>
      <c r="J2479" t="s">
        <v>35</v>
      </c>
      <c r="K2479" t="s">
        <v>24</v>
      </c>
      <c r="L2479" t="s">
        <v>25</v>
      </c>
      <c r="M2479" t="s">
        <v>25</v>
      </c>
      <c r="N2479" t="s">
        <v>47</v>
      </c>
      <c r="O2479" t="s">
        <v>25</v>
      </c>
      <c r="P2479" t="s">
        <v>21</v>
      </c>
      <c r="Q2479" t="s">
        <v>27</v>
      </c>
      <c r="R2479" t="s">
        <v>45</v>
      </c>
      <c r="S2479" t="s">
        <v>29</v>
      </c>
      <c r="T2479" t="s">
        <v>21</v>
      </c>
      <c r="U2479" t="s">
        <v>21</v>
      </c>
      <c r="V2479" t="s">
        <v>42</v>
      </c>
      <c r="W2479" s="2" t="s">
        <v>34</v>
      </c>
      <c r="Y2479">
        <f>IF(J2479=Legend!$B$3,0,IF(J2479=Legend!$B$4,1,IF(J2479=Legend!$B$5,2,0)))</f>
        <v>0</v>
      </c>
      <c r="Z2479">
        <f t="shared" si="267"/>
        <v>1</v>
      </c>
      <c r="AA2479">
        <f t="shared" si="268"/>
        <v>1</v>
      </c>
      <c r="AB2479">
        <f t="shared" si="269"/>
        <v>1</v>
      </c>
      <c r="AC2479">
        <f>IF(N2479=Legend!$D$3,3,IF(N2479=Legend!$D$4,2,IF(N2479=Legend!$D$5,1,0)))</f>
        <v>0</v>
      </c>
      <c r="AD2479">
        <f t="shared" si="270"/>
        <v>1</v>
      </c>
      <c r="AF2479">
        <f t="shared" si="271"/>
        <v>0</v>
      </c>
      <c r="AG2479">
        <f>IF(R2479=Legend!$F$3,3,IF(R2479=Legend!$F$4,2,IF(R2479=Legend!$F$5,1,0)))</f>
        <v>1</v>
      </c>
      <c r="AH2479">
        <f>IF(S2479=Legend!$F$3,3,IF(S2479=Legend!$F$4,2,IF(S2479=Legend!$F$5,1,0)))</f>
        <v>3</v>
      </c>
      <c r="AK2479">
        <f>IF(V2479=Legend!$H$3,3,IF(V2479=Legend!$H$4,2,IF(V2479=Legend!$H$5,1,0)))</f>
        <v>0</v>
      </c>
      <c r="AM2479">
        <f t="shared" si="272"/>
        <v>8</v>
      </c>
    </row>
    <row r="2480" spans="1:39" ht="140.4" x14ac:dyDescent="0.3">
      <c r="A2480" t="s">
        <v>71</v>
      </c>
      <c r="B2480" t="s">
        <v>890</v>
      </c>
      <c r="C2480" t="s">
        <v>1169</v>
      </c>
      <c r="D2480" t="s">
        <v>2853</v>
      </c>
      <c r="E2480" t="str">
        <f t="shared" si="266"/>
        <v>SIDHI BECIK, MM</v>
      </c>
      <c r="F2480" t="s">
        <v>71</v>
      </c>
      <c r="G2480" t="s">
        <v>21</v>
      </c>
      <c r="H2480" t="s">
        <v>21</v>
      </c>
      <c r="I2480" t="s">
        <v>22</v>
      </c>
      <c r="J2480" t="s">
        <v>23</v>
      </c>
      <c r="K2480" t="s">
        <v>24</v>
      </c>
      <c r="L2480" t="s">
        <v>25</v>
      </c>
      <c r="M2480" t="s">
        <v>25</v>
      </c>
      <c r="N2480" t="s">
        <v>38</v>
      </c>
      <c r="O2480" t="s">
        <v>25</v>
      </c>
      <c r="P2480" t="s">
        <v>21</v>
      </c>
      <c r="Q2480" t="s">
        <v>27</v>
      </c>
      <c r="R2480" t="s">
        <v>28</v>
      </c>
      <c r="S2480" t="s">
        <v>29</v>
      </c>
      <c r="T2480" t="s">
        <v>21</v>
      </c>
      <c r="U2480" t="s">
        <v>21</v>
      </c>
      <c r="V2480" t="s">
        <v>33</v>
      </c>
      <c r="W2480" s="2" t="s">
        <v>34</v>
      </c>
      <c r="Y2480">
        <f>IF(J2480=Legend!$B$3,0,IF(J2480=Legend!$B$4,1,IF(J2480=Legend!$B$5,2,0)))</f>
        <v>1</v>
      </c>
      <c r="Z2480">
        <f t="shared" si="267"/>
        <v>1</v>
      </c>
      <c r="AA2480">
        <f t="shared" si="268"/>
        <v>1</v>
      </c>
      <c r="AB2480">
        <f t="shared" si="269"/>
        <v>1</v>
      </c>
      <c r="AC2480">
        <f>IF(N2480=Legend!$D$3,3,IF(N2480=Legend!$D$4,2,IF(N2480=Legend!$D$5,1,0)))</f>
        <v>3</v>
      </c>
      <c r="AD2480">
        <f t="shared" si="270"/>
        <v>1</v>
      </c>
      <c r="AF2480">
        <f t="shared" si="271"/>
        <v>0</v>
      </c>
      <c r="AG2480">
        <f>IF(R2480=Legend!$F$3,3,IF(R2480=Legend!$F$4,2,IF(R2480=Legend!$F$5,1,0)))</f>
        <v>2</v>
      </c>
      <c r="AH2480">
        <f>IF(S2480=Legend!$F$3,3,IF(S2480=Legend!$F$4,2,IF(S2480=Legend!$F$5,1,0)))</f>
        <v>3</v>
      </c>
      <c r="AK2480">
        <f>IF(V2480=Legend!$H$3,3,IF(V2480=Legend!$H$4,2,IF(V2480=Legend!$H$5,1,0)))</f>
        <v>1</v>
      </c>
      <c r="AM2480">
        <f t="shared" si="272"/>
        <v>14</v>
      </c>
    </row>
    <row r="2481" spans="1:39" ht="156" x14ac:dyDescent="0.3">
      <c r="A2481" t="s">
        <v>73</v>
      </c>
      <c r="B2481" t="s">
        <v>162</v>
      </c>
      <c r="C2481" t="s">
        <v>363</v>
      </c>
      <c r="D2481" t="s">
        <v>370</v>
      </c>
      <c r="E2481" t="str">
        <f t="shared" si="266"/>
        <v>SIDO MULYO (TY24-TRANGKIL)</v>
      </c>
      <c r="F2481" t="s">
        <v>52</v>
      </c>
      <c r="G2481" t="s">
        <v>21</v>
      </c>
      <c r="H2481" t="s">
        <v>21</v>
      </c>
      <c r="I2481" t="s">
        <v>22</v>
      </c>
      <c r="J2481" t="s">
        <v>41</v>
      </c>
      <c r="K2481" t="s">
        <v>24</v>
      </c>
      <c r="L2481" t="s">
        <v>25</v>
      </c>
      <c r="M2481" t="s">
        <v>25</v>
      </c>
      <c r="N2481" t="s">
        <v>26</v>
      </c>
      <c r="O2481" t="s">
        <v>25</v>
      </c>
      <c r="P2481" t="s">
        <v>21</v>
      </c>
      <c r="Q2481" t="s">
        <v>60</v>
      </c>
      <c r="R2481" t="s">
        <v>29</v>
      </c>
      <c r="S2481" t="s">
        <v>29</v>
      </c>
      <c r="T2481" t="s">
        <v>21</v>
      </c>
      <c r="U2481" t="s">
        <v>21</v>
      </c>
      <c r="V2481" t="s">
        <v>30</v>
      </c>
      <c r="W2481" s="2" t="s">
        <v>31</v>
      </c>
      <c r="Y2481">
        <f>IF(J2481=Legend!$B$3,0,IF(J2481=Legend!$B$4,1,IF(J2481=Legend!$B$5,2,0)))</f>
        <v>2</v>
      </c>
      <c r="Z2481">
        <f t="shared" si="267"/>
        <v>1</v>
      </c>
      <c r="AA2481">
        <f t="shared" si="268"/>
        <v>1</v>
      </c>
      <c r="AB2481">
        <f t="shared" si="269"/>
        <v>1</v>
      </c>
      <c r="AC2481">
        <f>IF(N2481=Legend!$D$3,3,IF(N2481=Legend!$D$4,2,IF(N2481=Legend!$D$5,1,0)))</f>
        <v>2</v>
      </c>
      <c r="AD2481">
        <f t="shared" si="270"/>
        <v>1</v>
      </c>
      <c r="AF2481">
        <f t="shared" si="271"/>
        <v>2</v>
      </c>
      <c r="AG2481">
        <f>IF(R2481=Legend!$F$3,3,IF(R2481=Legend!$F$4,2,IF(R2481=Legend!$F$5,1,0)))</f>
        <v>3</v>
      </c>
      <c r="AH2481">
        <f>IF(S2481=Legend!$F$3,3,IF(S2481=Legend!$F$4,2,IF(S2481=Legend!$F$5,1,0)))</f>
        <v>3</v>
      </c>
      <c r="AK2481">
        <f>IF(V2481=Legend!$H$3,3,IF(V2481=Legend!$H$4,2,IF(V2481=Legend!$H$5,1,0)))</f>
        <v>2</v>
      </c>
      <c r="AM2481">
        <f t="shared" si="272"/>
        <v>18</v>
      </c>
    </row>
    <row r="2482" spans="1:39" ht="140.4" x14ac:dyDescent="0.3">
      <c r="A2482" t="s">
        <v>49</v>
      </c>
      <c r="B2482" t="s">
        <v>174</v>
      </c>
      <c r="C2482" t="s">
        <v>1414</v>
      </c>
      <c r="D2482" t="s">
        <v>1486</v>
      </c>
      <c r="E2482" t="str">
        <f t="shared" si="266"/>
        <v>SIDOGIRI</v>
      </c>
      <c r="F2482" t="s">
        <v>62</v>
      </c>
      <c r="G2482" t="s">
        <v>21</v>
      </c>
      <c r="H2482" t="s">
        <v>21</v>
      </c>
      <c r="I2482" t="s">
        <v>22</v>
      </c>
      <c r="J2482" t="s">
        <v>23</v>
      </c>
      <c r="K2482" t="s">
        <v>24</v>
      </c>
      <c r="L2482" t="s">
        <v>25</v>
      </c>
      <c r="M2482" t="s">
        <v>25</v>
      </c>
      <c r="N2482" t="s">
        <v>38</v>
      </c>
      <c r="O2482" t="s">
        <v>25</v>
      </c>
      <c r="P2482" t="s">
        <v>21</v>
      </c>
      <c r="Q2482" t="s">
        <v>27</v>
      </c>
      <c r="R2482" t="s">
        <v>28</v>
      </c>
      <c r="S2482" t="s">
        <v>29</v>
      </c>
      <c r="T2482" t="s">
        <v>21</v>
      </c>
      <c r="U2482" t="s">
        <v>21</v>
      </c>
      <c r="V2482" t="s">
        <v>33</v>
      </c>
      <c r="W2482" s="2" t="s">
        <v>34</v>
      </c>
      <c r="Y2482">
        <f>IF(J2482=Legend!$B$3,0,IF(J2482=Legend!$B$4,1,IF(J2482=Legend!$B$5,2,0)))</f>
        <v>1</v>
      </c>
      <c r="Z2482">
        <f t="shared" si="267"/>
        <v>1</v>
      </c>
      <c r="AA2482">
        <f t="shared" si="268"/>
        <v>1</v>
      </c>
      <c r="AB2482">
        <f t="shared" si="269"/>
        <v>1</v>
      </c>
      <c r="AC2482">
        <f>IF(N2482=Legend!$D$3,3,IF(N2482=Legend!$D$4,2,IF(N2482=Legend!$D$5,1,0)))</f>
        <v>3</v>
      </c>
      <c r="AD2482">
        <f t="shared" si="270"/>
        <v>1</v>
      </c>
      <c r="AF2482">
        <f t="shared" si="271"/>
        <v>0</v>
      </c>
      <c r="AG2482">
        <f>IF(R2482=Legend!$F$3,3,IF(R2482=Legend!$F$4,2,IF(R2482=Legend!$F$5,1,0)))</f>
        <v>2</v>
      </c>
      <c r="AH2482">
        <f>IF(S2482=Legend!$F$3,3,IF(S2482=Legend!$F$4,2,IF(S2482=Legend!$F$5,1,0)))</f>
        <v>3</v>
      </c>
      <c r="AK2482">
        <f>IF(V2482=Legend!$H$3,3,IF(V2482=Legend!$H$4,2,IF(V2482=Legend!$H$5,1,0)))</f>
        <v>1</v>
      </c>
      <c r="AM2482">
        <f t="shared" si="272"/>
        <v>14</v>
      </c>
    </row>
    <row r="2483" spans="1:39" ht="140.4" x14ac:dyDescent="0.3">
      <c r="A2483" t="s">
        <v>49</v>
      </c>
      <c r="B2483" t="s">
        <v>174</v>
      </c>
      <c r="C2483" t="s">
        <v>200</v>
      </c>
      <c r="D2483" t="s">
        <v>1430</v>
      </c>
      <c r="E2483" t="str">
        <f t="shared" si="266"/>
        <v>SIDOGIRI JUNG CANGCANG</v>
      </c>
      <c r="F2483" t="s">
        <v>49</v>
      </c>
      <c r="G2483" t="s">
        <v>21</v>
      </c>
      <c r="H2483" t="s">
        <v>21</v>
      </c>
      <c r="I2483" t="s">
        <v>22</v>
      </c>
      <c r="J2483" t="s">
        <v>35</v>
      </c>
      <c r="K2483" t="s">
        <v>24</v>
      </c>
      <c r="L2483" t="s">
        <v>25</v>
      </c>
      <c r="M2483" t="s">
        <v>25</v>
      </c>
      <c r="N2483" t="s">
        <v>26</v>
      </c>
      <c r="O2483" t="s">
        <v>25</v>
      </c>
      <c r="P2483" t="s">
        <v>21</v>
      </c>
      <c r="Q2483" t="s">
        <v>27</v>
      </c>
      <c r="R2483" t="s">
        <v>28</v>
      </c>
      <c r="S2483" t="s">
        <v>29</v>
      </c>
      <c r="T2483" t="s">
        <v>21</v>
      </c>
      <c r="U2483" t="s">
        <v>21</v>
      </c>
      <c r="V2483" t="s">
        <v>33</v>
      </c>
      <c r="W2483" s="2" t="s">
        <v>34</v>
      </c>
      <c r="Y2483">
        <f>IF(J2483=Legend!$B$3,0,IF(J2483=Legend!$B$4,1,IF(J2483=Legend!$B$5,2,0)))</f>
        <v>0</v>
      </c>
      <c r="Z2483">
        <f t="shared" si="267"/>
        <v>1</v>
      </c>
      <c r="AA2483">
        <f t="shared" si="268"/>
        <v>1</v>
      </c>
      <c r="AB2483">
        <f t="shared" si="269"/>
        <v>1</v>
      </c>
      <c r="AC2483">
        <f>IF(N2483=Legend!$D$3,3,IF(N2483=Legend!$D$4,2,IF(N2483=Legend!$D$5,1,0)))</f>
        <v>2</v>
      </c>
      <c r="AD2483">
        <f t="shared" si="270"/>
        <v>1</v>
      </c>
      <c r="AF2483">
        <f t="shared" si="271"/>
        <v>0</v>
      </c>
      <c r="AG2483">
        <f>IF(R2483=Legend!$F$3,3,IF(R2483=Legend!$F$4,2,IF(R2483=Legend!$F$5,1,0)))</f>
        <v>2</v>
      </c>
      <c r="AH2483">
        <f>IF(S2483=Legend!$F$3,3,IF(S2483=Legend!$F$4,2,IF(S2483=Legend!$F$5,1,0)))</f>
        <v>3</v>
      </c>
      <c r="AK2483">
        <f>IF(V2483=Legend!$H$3,3,IF(V2483=Legend!$H$4,2,IF(V2483=Legend!$H$5,1,0)))</f>
        <v>1</v>
      </c>
      <c r="AM2483">
        <f t="shared" si="272"/>
        <v>12</v>
      </c>
    </row>
    <row r="2484" spans="1:39" ht="140.4" x14ac:dyDescent="0.3">
      <c r="A2484" t="s">
        <v>49</v>
      </c>
      <c r="B2484" t="s">
        <v>174</v>
      </c>
      <c r="C2484" t="s">
        <v>1376</v>
      </c>
      <c r="D2484" t="s">
        <v>1482</v>
      </c>
      <c r="E2484" t="str">
        <f t="shared" si="266"/>
        <v>SIDOGIRI MARENGAN</v>
      </c>
      <c r="F2484" t="s">
        <v>62</v>
      </c>
      <c r="G2484" t="s">
        <v>21</v>
      </c>
      <c r="H2484" t="s">
        <v>21</v>
      </c>
      <c r="I2484" t="s">
        <v>22</v>
      </c>
      <c r="J2484" t="s">
        <v>41</v>
      </c>
      <c r="K2484" t="s">
        <v>24</v>
      </c>
      <c r="L2484" t="s">
        <v>25</v>
      </c>
      <c r="M2484" t="s">
        <v>25</v>
      </c>
      <c r="N2484" t="s">
        <v>38</v>
      </c>
      <c r="O2484" t="s">
        <v>25</v>
      </c>
      <c r="P2484" t="s">
        <v>21</v>
      </c>
      <c r="Q2484" t="s">
        <v>27</v>
      </c>
      <c r="R2484" t="s">
        <v>28</v>
      </c>
      <c r="S2484" t="s">
        <v>29</v>
      </c>
      <c r="T2484" t="s">
        <v>21</v>
      </c>
      <c r="U2484" t="s">
        <v>21</v>
      </c>
      <c r="V2484" t="s">
        <v>33</v>
      </c>
      <c r="W2484" s="2" t="s">
        <v>34</v>
      </c>
      <c r="Y2484">
        <f>IF(J2484=Legend!$B$3,0,IF(J2484=Legend!$B$4,1,IF(J2484=Legend!$B$5,2,0)))</f>
        <v>2</v>
      </c>
      <c r="Z2484">
        <f t="shared" si="267"/>
        <v>1</v>
      </c>
      <c r="AA2484">
        <f t="shared" si="268"/>
        <v>1</v>
      </c>
      <c r="AB2484">
        <f t="shared" si="269"/>
        <v>1</v>
      </c>
      <c r="AC2484">
        <f>IF(N2484=Legend!$D$3,3,IF(N2484=Legend!$D$4,2,IF(N2484=Legend!$D$5,1,0)))</f>
        <v>3</v>
      </c>
      <c r="AD2484">
        <f t="shared" si="270"/>
        <v>1</v>
      </c>
      <c r="AF2484">
        <f t="shared" si="271"/>
        <v>0</v>
      </c>
      <c r="AG2484">
        <f>IF(R2484=Legend!$F$3,3,IF(R2484=Legend!$F$4,2,IF(R2484=Legend!$F$5,1,0)))</f>
        <v>2</v>
      </c>
      <c r="AH2484">
        <f>IF(S2484=Legend!$F$3,3,IF(S2484=Legend!$F$4,2,IF(S2484=Legend!$F$5,1,0)))</f>
        <v>3</v>
      </c>
      <c r="AK2484">
        <f>IF(V2484=Legend!$H$3,3,IF(V2484=Legend!$H$4,2,IF(V2484=Legend!$H$5,1,0)))</f>
        <v>1</v>
      </c>
      <c r="AM2484">
        <f t="shared" si="272"/>
        <v>15</v>
      </c>
    </row>
    <row r="2485" spans="1:39" ht="156" x14ac:dyDescent="0.3">
      <c r="A2485" t="s">
        <v>62</v>
      </c>
      <c r="B2485" t="s">
        <v>174</v>
      </c>
      <c r="C2485" t="s">
        <v>177</v>
      </c>
      <c r="D2485" t="s">
        <v>1677</v>
      </c>
      <c r="E2485" t="str">
        <f t="shared" si="266"/>
        <v>SIDOGIRI TANJUNG BUMI 2</v>
      </c>
      <c r="F2485" t="s">
        <v>62</v>
      </c>
      <c r="G2485" t="s">
        <v>21</v>
      </c>
      <c r="H2485" t="s">
        <v>21</v>
      </c>
      <c r="I2485" t="s">
        <v>22</v>
      </c>
      <c r="J2485" t="s">
        <v>23</v>
      </c>
      <c r="K2485" t="s">
        <v>24</v>
      </c>
      <c r="L2485" t="s">
        <v>25</v>
      </c>
      <c r="M2485" t="s">
        <v>25</v>
      </c>
      <c r="N2485" t="s">
        <v>38</v>
      </c>
      <c r="O2485" t="s">
        <v>25</v>
      </c>
      <c r="P2485" t="s">
        <v>21</v>
      </c>
      <c r="Q2485" t="s">
        <v>27</v>
      </c>
      <c r="R2485" t="s">
        <v>29</v>
      </c>
      <c r="S2485" t="s">
        <v>29</v>
      </c>
      <c r="T2485" t="s">
        <v>21</v>
      </c>
      <c r="U2485" t="s">
        <v>21</v>
      </c>
      <c r="V2485" t="s">
        <v>33</v>
      </c>
      <c r="W2485" s="2" t="s">
        <v>31</v>
      </c>
      <c r="Y2485">
        <f>IF(J2485=Legend!$B$3,0,IF(J2485=Legend!$B$4,1,IF(J2485=Legend!$B$5,2,0)))</f>
        <v>1</v>
      </c>
      <c r="Z2485">
        <f t="shared" si="267"/>
        <v>1</v>
      </c>
      <c r="AA2485">
        <f t="shared" si="268"/>
        <v>1</v>
      </c>
      <c r="AB2485">
        <f t="shared" si="269"/>
        <v>1</v>
      </c>
      <c r="AC2485">
        <f>IF(N2485=Legend!$D$3,3,IF(N2485=Legend!$D$4,2,IF(N2485=Legend!$D$5,1,0)))</f>
        <v>3</v>
      </c>
      <c r="AD2485">
        <f t="shared" si="270"/>
        <v>1</v>
      </c>
      <c r="AF2485">
        <f t="shared" si="271"/>
        <v>0</v>
      </c>
      <c r="AG2485">
        <f>IF(R2485=Legend!$F$3,3,IF(R2485=Legend!$F$4,2,IF(R2485=Legend!$F$5,1,0)))</f>
        <v>3</v>
      </c>
      <c r="AH2485">
        <f>IF(S2485=Legend!$F$3,3,IF(S2485=Legend!$F$4,2,IF(S2485=Legend!$F$5,1,0)))</f>
        <v>3</v>
      </c>
      <c r="AK2485">
        <f>IF(V2485=Legend!$H$3,3,IF(V2485=Legend!$H$4,2,IF(V2485=Legend!$H$5,1,0)))</f>
        <v>1</v>
      </c>
      <c r="AM2485">
        <f t="shared" si="272"/>
        <v>15</v>
      </c>
    </row>
    <row r="2486" spans="1:39" ht="31.2" x14ac:dyDescent="0.3">
      <c r="A2486" t="s">
        <v>135</v>
      </c>
      <c r="B2486" t="s">
        <v>284</v>
      </c>
      <c r="C2486" t="s">
        <v>4847</v>
      </c>
      <c r="D2486" t="s">
        <v>4849</v>
      </c>
      <c r="E2486" t="str">
        <f t="shared" si="266"/>
        <v>SIDRAP UD / NAWARIPI</v>
      </c>
      <c r="F2486" t="s">
        <v>83</v>
      </c>
      <c r="G2486" t="s">
        <v>21</v>
      </c>
      <c r="H2486" t="s">
        <v>21</v>
      </c>
      <c r="I2486" t="s">
        <v>22</v>
      </c>
      <c r="J2486" t="s">
        <v>35</v>
      </c>
      <c r="K2486" t="s">
        <v>24</v>
      </c>
      <c r="L2486" t="s">
        <v>21</v>
      </c>
      <c r="M2486" t="s">
        <v>25</v>
      </c>
      <c r="N2486" t="s">
        <v>26</v>
      </c>
      <c r="O2486" t="s">
        <v>25</v>
      </c>
      <c r="P2486" t="s">
        <v>21</v>
      </c>
      <c r="Q2486" t="s">
        <v>27</v>
      </c>
      <c r="R2486" t="s">
        <v>45</v>
      </c>
      <c r="S2486" t="s">
        <v>28</v>
      </c>
      <c r="T2486" t="s">
        <v>21</v>
      </c>
      <c r="U2486" t="s">
        <v>21</v>
      </c>
      <c r="V2486" t="s">
        <v>42</v>
      </c>
      <c r="W2486" s="18" t="s">
        <v>63</v>
      </c>
      <c r="Y2486">
        <f>IF(J2486=Legend!$B$3,0,IF(J2486=Legend!$B$4,1,IF(J2486=Legend!$B$5,2,0)))</f>
        <v>0</v>
      </c>
      <c r="Z2486">
        <f t="shared" si="267"/>
        <v>1</v>
      </c>
      <c r="AA2486">
        <f t="shared" si="268"/>
        <v>0</v>
      </c>
      <c r="AB2486">
        <f t="shared" si="269"/>
        <v>1</v>
      </c>
      <c r="AC2486">
        <f>IF(N2486=Legend!$D$3,3,IF(N2486=Legend!$D$4,2,IF(N2486=Legend!$D$5,1,0)))</f>
        <v>2</v>
      </c>
      <c r="AD2486">
        <f t="shared" si="270"/>
        <v>1</v>
      </c>
      <c r="AF2486">
        <f t="shared" si="271"/>
        <v>0</v>
      </c>
      <c r="AG2486">
        <f>IF(R2486=Legend!$F$3,3,IF(R2486=Legend!$F$4,2,IF(R2486=Legend!$F$5,1,0)))</f>
        <v>1</v>
      </c>
      <c r="AH2486">
        <f>IF(S2486=Legend!$F$3,3,IF(S2486=Legend!$F$4,2,IF(S2486=Legend!$F$5,1,0)))</f>
        <v>2</v>
      </c>
      <c r="AK2486">
        <f>IF(V2486=Legend!$H$3,3,IF(V2486=Legend!$H$4,2,IF(V2486=Legend!$H$5,1,0)))</f>
        <v>0</v>
      </c>
      <c r="AM2486">
        <f t="shared" si="272"/>
        <v>8</v>
      </c>
    </row>
    <row r="2487" spans="1:39" ht="109.2" x14ac:dyDescent="0.3">
      <c r="A2487" t="s">
        <v>59</v>
      </c>
      <c r="B2487" t="s">
        <v>3366</v>
      </c>
      <c r="C2487" t="s">
        <v>3543</v>
      </c>
      <c r="D2487" t="s">
        <v>3549</v>
      </c>
      <c r="E2487" t="str">
        <f t="shared" si="266"/>
        <v>Sifa Sgt, Toko</v>
      </c>
      <c r="F2487" t="s">
        <v>82</v>
      </c>
      <c r="G2487" t="s">
        <v>21</v>
      </c>
      <c r="H2487" t="s">
        <v>21</v>
      </c>
      <c r="I2487" t="s">
        <v>22</v>
      </c>
      <c r="J2487" t="s">
        <v>35</v>
      </c>
      <c r="K2487" t="s">
        <v>24</v>
      </c>
      <c r="L2487" t="s">
        <v>25</v>
      </c>
      <c r="M2487" t="s">
        <v>21</v>
      </c>
      <c r="N2487" t="s">
        <v>47</v>
      </c>
      <c r="O2487" t="s">
        <v>21</v>
      </c>
      <c r="P2487" t="s">
        <v>21</v>
      </c>
      <c r="Q2487" t="s">
        <v>27</v>
      </c>
      <c r="R2487" t="s">
        <v>45</v>
      </c>
      <c r="S2487" t="s">
        <v>45</v>
      </c>
      <c r="T2487" t="s">
        <v>21</v>
      </c>
      <c r="U2487" t="s">
        <v>21</v>
      </c>
      <c r="V2487" t="s">
        <v>33</v>
      </c>
      <c r="W2487" s="2" t="s">
        <v>91</v>
      </c>
      <c r="Y2487">
        <f>IF(J2487=Legend!$B$3,0,IF(J2487=Legend!$B$4,1,IF(J2487=Legend!$B$5,2,0)))</f>
        <v>0</v>
      </c>
      <c r="Z2487">
        <f t="shared" si="267"/>
        <v>1</v>
      </c>
      <c r="AA2487">
        <f t="shared" si="268"/>
        <v>1</v>
      </c>
      <c r="AB2487">
        <f t="shared" si="269"/>
        <v>0</v>
      </c>
      <c r="AC2487">
        <f>IF(N2487=Legend!$D$3,3,IF(N2487=Legend!$D$4,2,IF(N2487=Legend!$D$5,1,0)))</f>
        <v>0</v>
      </c>
      <c r="AD2487">
        <f t="shared" si="270"/>
        <v>0</v>
      </c>
      <c r="AF2487">
        <f t="shared" si="271"/>
        <v>0</v>
      </c>
      <c r="AG2487">
        <f>IF(R2487=Legend!$F$3,3,IF(R2487=Legend!$F$4,2,IF(R2487=Legend!$F$5,1,0)))</f>
        <v>1</v>
      </c>
      <c r="AH2487">
        <f>IF(S2487=Legend!$F$3,3,IF(S2487=Legend!$F$4,2,IF(S2487=Legend!$F$5,1,0)))</f>
        <v>1</v>
      </c>
      <c r="AK2487">
        <f>IF(V2487=Legend!$H$3,3,IF(V2487=Legend!$H$4,2,IF(V2487=Legend!$H$5,1,0)))</f>
        <v>1</v>
      </c>
      <c r="AM2487">
        <f t="shared" si="272"/>
        <v>5</v>
      </c>
    </row>
    <row r="2488" spans="1:39" ht="156" x14ac:dyDescent="0.3">
      <c r="A2488" t="s">
        <v>43</v>
      </c>
      <c r="B2488" t="s">
        <v>174</v>
      </c>
      <c r="C2488" t="s">
        <v>195</v>
      </c>
      <c r="D2488" t="s">
        <v>3936</v>
      </c>
      <c r="E2488" t="str">
        <f t="shared" si="266"/>
        <v>SILKY</v>
      </c>
      <c r="F2488" t="s">
        <v>43</v>
      </c>
      <c r="G2488" t="s">
        <v>21</v>
      </c>
      <c r="H2488" t="s">
        <v>21</v>
      </c>
      <c r="I2488" t="s">
        <v>22</v>
      </c>
      <c r="J2488" t="s">
        <v>35</v>
      </c>
      <c r="K2488" t="s">
        <v>24</v>
      </c>
      <c r="L2488" t="s">
        <v>25</v>
      </c>
      <c r="M2488" t="s">
        <v>25</v>
      </c>
      <c r="N2488" t="s">
        <v>38</v>
      </c>
      <c r="O2488" t="s">
        <v>25</v>
      </c>
      <c r="P2488" t="s">
        <v>21</v>
      </c>
      <c r="Q2488" t="s">
        <v>60</v>
      </c>
      <c r="R2488" t="s">
        <v>28</v>
      </c>
      <c r="S2488" t="s">
        <v>29</v>
      </c>
      <c r="T2488" t="s">
        <v>21</v>
      </c>
      <c r="U2488" t="s">
        <v>21</v>
      </c>
      <c r="V2488" t="s">
        <v>33</v>
      </c>
      <c r="W2488" s="2" t="s">
        <v>31</v>
      </c>
      <c r="Y2488">
        <f>IF(J2488=Legend!$B$3,0,IF(J2488=Legend!$B$4,1,IF(J2488=Legend!$B$5,2,0)))</f>
        <v>0</v>
      </c>
      <c r="Z2488">
        <f t="shared" si="267"/>
        <v>1</v>
      </c>
      <c r="AA2488">
        <f t="shared" si="268"/>
        <v>1</v>
      </c>
      <c r="AB2488">
        <f t="shared" si="269"/>
        <v>1</v>
      </c>
      <c r="AC2488">
        <f>IF(N2488=Legend!$D$3,3,IF(N2488=Legend!$D$4,2,IF(N2488=Legend!$D$5,1,0)))</f>
        <v>3</v>
      </c>
      <c r="AD2488">
        <f t="shared" si="270"/>
        <v>1</v>
      </c>
      <c r="AF2488">
        <f t="shared" si="271"/>
        <v>2</v>
      </c>
      <c r="AG2488">
        <f>IF(R2488=Legend!$F$3,3,IF(R2488=Legend!$F$4,2,IF(R2488=Legend!$F$5,1,0)))</f>
        <v>2</v>
      </c>
      <c r="AH2488">
        <f>IF(S2488=Legend!$F$3,3,IF(S2488=Legend!$F$4,2,IF(S2488=Legend!$F$5,1,0)))</f>
        <v>3</v>
      </c>
      <c r="AK2488">
        <f>IF(V2488=Legend!$H$3,3,IF(V2488=Legend!$H$4,2,IF(V2488=Legend!$H$5,1,0)))</f>
        <v>1</v>
      </c>
      <c r="AM2488">
        <f t="shared" si="272"/>
        <v>15</v>
      </c>
    </row>
    <row r="2489" spans="1:39" ht="109.2" x14ac:dyDescent="0.3">
      <c r="A2489" t="s">
        <v>82</v>
      </c>
      <c r="B2489" t="s">
        <v>2938</v>
      </c>
      <c r="C2489" t="s">
        <v>4556</v>
      </c>
      <c r="D2489" t="s">
        <v>4609</v>
      </c>
      <c r="E2489" t="str">
        <f t="shared" si="266"/>
        <v>SILMART</v>
      </c>
      <c r="F2489" t="s">
        <v>82</v>
      </c>
      <c r="G2489" t="s">
        <v>21</v>
      </c>
      <c r="H2489" t="s">
        <v>21</v>
      </c>
      <c r="I2489" t="s">
        <v>22</v>
      </c>
      <c r="J2489" t="s">
        <v>41</v>
      </c>
      <c r="K2489" t="s">
        <v>24</v>
      </c>
      <c r="L2489" t="s">
        <v>25</v>
      </c>
      <c r="M2489" t="s">
        <v>25</v>
      </c>
      <c r="N2489" t="s">
        <v>26</v>
      </c>
      <c r="O2489" t="s">
        <v>21</v>
      </c>
      <c r="P2489" t="s">
        <v>21</v>
      </c>
      <c r="Q2489" t="s">
        <v>27</v>
      </c>
      <c r="R2489" t="s">
        <v>28</v>
      </c>
      <c r="S2489" t="s">
        <v>29</v>
      </c>
      <c r="T2489" t="s">
        <v>21</v>
      </c>
      <c r="U2489" t="s">
        <v>21</v>
      </c>
      <c r="V2489" t="s">
        <v>42</v>
      </c>
      <c r="W2489" s="2" t="s">
        <v>66</v>
      </c>
      <c r="Y2489">
        <f>IF(J2489=Legend!$B$3,0,IF(J2489=Legend!$B$4,1,IF(J2489=Legend!$B$5,2,0)))</f>
        <v>2</v>
      </c>
      <c r="Z2489">
        <f t="shared" si="267"/>
        <v>1</v>
      </c>
      <c r="AA2489">
        <f t="shared" si="268"/>
        <v>1</v>
      </c>
      <c r="AB2489">
        <f t="shared" si="269"/>
        <v>1</v>
      </c>
      <c r="AC2489">
        <f>IF(N2489=Legend!$D$3,3,IF(N2489=Legend!$D$4,2,IF(N2489=Legend!$D$5,1,0)))</f>
        <v>2</v>
      </c>
      <c r="AD2489">
        <f t="shared" si="270"/>
        <v>0</v>
      </c>
      <c r="AF2489">
        <f t="shared" si="271"/>
        <v>0</v>
      </c>
      <c r="AG2489">
        <f>IF(R2489=Legend!$F$3,3,IF(R2489=Legend!$F$4,2,IF(R2489=Legend!$F$5,1,0)))</f>
        <v>2</v>
      </c>
      <c r="AH2489">
        <f>IF(S2489=Legend!$F$3,3,IF(S2489=Legend!$F$4,2,IF(S2489=Legend!$F$5,1,0)))</f>
        <v>3</v>
      </c>
      <c r="AK2489">
        <f>IF(V2489=Legend!$H$3,3,IF(V2489=Legend!$H$4,2,IF(V2489=Legend!$H$5,1,0)))</f>
        <v>0</v>
      </c>
      <c r="AM2489">
        <f t="shared" si="272"/>
        <v>12</v>
      </c>
    </row>
    <row r="2490" spans="1:39" ht="109.2" x14ac:dyDescent="0.3">
      <c r="A2490" t="s">
        <v>52</v>
      </c>
      <c r="B2490" t="s">
        <v>932</v>
      </c>
      <c r="C2490" t="s">
        <v>949</v>
      </c>
      <c r="D2490" t="s">
        <v>953</v>
      </c>
      <c r="E2490" t="str">
        <f t="shared" si="266"/>
        <v>SIMBER MART</v>
      </c>
      <c r="F2490" t="s">
        <v>52</v>
      </c>
      <c r="G2490" t="s">
        <v>21</v>
      </c>
      <c r="H2490" t="s">
        <v>21</v>
      </c>
      <c r="I2490" t="s">
        <v>22</v>
      </c>
      <c r="J2490" t="s">
        <v>35</v>
      </c>
      <c r="K2490" t="s">
        <v>47</v>
      </c>
      <c r="L2490" t="s">
        <v>21</v>
      </c>
      <c r="M2490" t="s">
        <v>25</v>
      </c>
      <c r="N2490" t="s">
        <v>47</v>
      </c>
      <c r="O2490" t="s">
        <v>21</v>
      </c>
      <c r="P2490" t="s">
        <v>21</v>
      </c>
      <c r="Q2490" t="s">
        <v>27</v>
      </c>
      <c r="R2490" t="s">
        <v>45</v>
      </c>
      <c r="S2490" t="s">
        <v>29</v>
      </c>
      <c r="T2490" t="s">
        <v>21</v>
      </c>
      <c r="U2490" t="s">
        <v>21</v>
      </c>
      <c r="V2490" t="s">
        <v>42</v>
      </c>
      <c r="W2490" s="2" t="s">
        <v>46</v>
      </c>
      <c r="Y2490">
        <f>IF(J2490=Legend!$B$3,0,IF(J2490=Legend!$B$4,1,IF(J2490=Legend!$B$5,2,0)))</f>
        <v>0</v>
      </c>
      <c r="Z2490">
        <f t="shared" si="267"/>
        <v>0</v>
      </c>
      <c r="AA2490">
        <f t="shared" si="268"/>
        <v>0</v>
      </c>
      <c r="AB2490">
        <f t="shared" si="269"/>
        <v>1</v>
      </c>
      <c r="AC2490">
        <f>IF(N2490=Legend!$D$3,3,IF(N2490=Legend!$D$4,2,IF(N2490=Legend!$D$5,1,0)))</f>
        <v>0</v>
      </c>
      <c r="AD2490">
        <f t="shared" si="270"/>
        <v>0</v>
      </c>
      <c r="AF2490">
        <f t="shared" si="271"/>
        <v>0</v>
      </c>
      <c r="AG2490">
        <f>IF(R2490=Legend!$F$3,3,IF(R2490=Legend!$F$4,2,IF(R2490=Legend!$F$5,1,0)))</f>
        <v>1</v>
      </c>
      <c r="AH2490">
        <f>IF(S2490=Legend!$F$3,3,IF(S2490=Legend!$F$4,2,IF(S2490=Legend!$F$5,1,0)))</f>
        <v>3</v>
      </c>
      <c r="AK2490">
        <f>IF(V2490=Legend!$H$3,3,IF(V2490=Legend!$H$4,2,IF(V2490=Legend!$H$5,1,0)))</f>
        <v>0</v>
      </c>
      <c r="AM2490">
        <f t="shared" si="272"/>
        <v>5</v>
      </c>
    </row>
    <row r="2491" spans="1:39" ht="109.2" x14ac:dyDescent="0.3">
      <c r="A2491" t="s">
        <v>136</v>
      </c>
      <c r="B2491" t="s">
        <v>519</v>
      </c>
      <c r="C2491" t="s">
        <v>1289</v>
      </c>
      <c r="D2491" t="s">
        <v>4824</v>
      </c>
      <c r="E2491" t="str">
        <f t="shared" si="266"/>
        <v>SIMPANG RAMBE/RIANA SIBURIAN</v>
      </c>
      <c r="F2491" t="s">
        <v>136</v>
      </c>
      <c r="G2491" t="s">
        <v>21</v>
      </c>
      <c r="H2491" t="s">
        <v>21</v>
      </c>
      <c r="I2491" t="s">
        <v>50</v>
      </c>
      <c r="J2491" t="s">
        <v>23</v>
      </c>
      <c r="K2491" t="s">
        <v>47</v>
      </c>
      <c r="L2491" t="s">
        <v>21</v>
      </c>
      <c r="M2491" t="s">
        <v>21</v>
      </c>
      <c r="N2491" t="s">
        <v>47</v>
      </c>
      <c r="O2491" t="s">
        <v>21</v>
      </c>
      <c r="P2491" t="s">
        <v>21</v>
      </c>
      <c r="Q2491" t="s">
        <v>27</v>
      </c>
      <c r="R2491" t="s">
        <v>47</v>
      </c>
      <c r="S2491" t="s">
        <v>45</v>
      </c>
      <c r="T2491" t="s">
        <v>21</v>
      </c>
      <c r="U2491" t="s">
        <v>21</v>
      </c>
      <c r="V2491" t="s">
        <v>33</v>
      </c>
      <c r="W2491" s="2" t="s">
        <v>66</v>
      </c>
      <c r="Y2491">
        <f>IF(J2491=Legend!$B$3,0,IF(J2491=Legend!$B$4,1,IF(J2491=Legend!$B$5,2,0)))</f>
        <v>1</v>
      </c>
      <c r="Z2491">
        <f t="shared" si="267"/>
        <v>0</v>
      </c>
      <c r="AA2491">
        <f t="shared" si="268"/>
        <v>0</v>
      </c>
      <c r="AB2491">
        <f t="shared" si="269"/>
        <v>0</v>
      </c>
      <c r="AC2491">
        <f>IF(N2491=Legend!$D$3,3,IF(N2491=Legend!$D$4,2,IF(N2491=Legend!$D$5,1,0)))</f>
        <v>0</v>
      </c>
      <c r="AD2491">
        <f t="shared" si="270"/>
        <v>0</v>
      </c>
      <c r="AF2491">
        <f t="shared" si="271"/>
        <v>0</v>
      </c>
      <c r="AG2491">
        <f>IF(R2491=Legend!$F$3,3,IF(R2491=Legend!$F$4,2,IF(R2491=Legend!$F$5,1,0)))</f>
        <v>0</v>
      </c>
      <c r="AH2491">
        <f>IF(S2491=Legend!$F$3,3,IF(S2491=Legend!$F$4,2,IF(S2491=Legend!$F$5,1,0)))</f>
        <v>1</v>
      </c>
      <c r="AK2491">
        <f>IF(V2491=Legend!$H$3,3,IF(V2491=Legend!$H$4,2,IF(V2491=Legend!$H$5,1,0)))</f>
        <v>1</v>
      </c>
      <c r="AM2491">
        <f t="shared" si="272"/>
        <v>3</v>
      </c>
    </row>
    <row r="2492" spans="1:39" ht="109.2" x14ac:dyDescent="0.3">
      <c r="A2492" t="s">
        <v>56</v>
      </c>
      <c r="B2492" t="s">
        <v>1861</v>
      </c>
      <c r="C2492" t="s">
        <v>2199</v>
      </c>
      <c r="D2492" t="s">
        <v>2206</v>
      </c>
      <c r="E2492" t="str">
        <f t="shared" si="266"/>
        <v>SIMPATI / JL TRANS AMPIBABO</v>
      </c>
      <c r="F2492" t="s">
        <v>56</v>
      </c>
      <c r="G2492" t="s">
        <v>21</v>
      </c>
      <c r="H2492" t="s">
        <v>21</v>
      </c>
      <c r="I2492" t="s">
        <v>22</v>
      </c>
      <c r="J2492" t="s">
        <v>35</v>
      </c>
      <c r="K2492" t="s">
        <v>24</v>
      </c>
      <c r="L2492" t="s">
        <v>21</v>
      </c>
      <c r="M2492" t="s">
        <v>21</v>
      </c>
      <c r="N2492" t="s">
        <v>47</v>
      </c>
      <c r="O2492" t="s">
        <v>21</v>
      </c>
      <c r="P2492" t="s">
        <v>21</v>
      </c>
      <c r="Q2492" t="s">
        <v>60</v>
      </c>
      <c r="R2492" t="s">
        <v>45</v>
      </c>
      <c r="S2492" t="s">
        <v>29</v>
      </c>
      <c r="T2492" t="s">
        <v>21</v>
      </c>
      <c r="U2492" t="s">
        <v>21</v>
      </c>
      <c r="V2492" t="s">
        <v>33</v>
      </c>
      <c r="W2492" s="2" t="s">
        <v>46</v>
      </c>
      <c r="Y2492">
        <f>IF(J2492=Legend!$B$3,0,IF(J2492=Legend!$B$4,1,IF(J2492=Legend!$B$5,2,0)))</f>
        <v>0</v>
      </c>
      <c r="Z2492">
        <f t="shared" si="267"/>
        <v>1</v>
      </c>
      <c r="AA2492">
        <f t="shared" si="268"/>
        <v>0</v>
      </c>
      <c r="AB2492">
        <f t="shared" si="269"/>
        <v>0</v>
      </c>
      <c r="AC2492">
        <f>IF(N2492=Legend!$D$3,3,IF(N2492=Legend!$D$4,2,IF(N2492=Legend!$D$5,1,0)))</f>
        <v>0</v>
      </c>
      <c r="AD2492">
        <f t="shared" si="270"/>
        <v>0</v>
      </c>
      <c r="AF2492">
        <f t="shared" si="271"/>
        <v>2</v>
      </c>
      <c r="AG2492">
        <f>IF(R2492=Legend!$F$3,3,IF(R2492=Legend!$F$4,2,IF(R2492=Legend!$F$5,1,0)))</f>
        <v>1</v>
      </c>
      <c r="AH2492">
        <f>IF(S2492=Legend!$F$3,3,IF(S2492=Legend!$F$4,2,IF(S2492=Legend!$F$5,1,0)))</f>
        <v>3</v>
      </c>
      <c r="AK2492">
        <f>IF(V2492=Legend!$H$3,3,IF(V2492=Legend!$H$4,2,IF(V2492=Legend!$H$5,1,0)))</f>
        <v>1</v>
      </c>
      <c r="AM2492">
        <f t="shared" si="272"/>
        <v>8</v>
      </c>
    </row>
    <row r="2493" spans="1:39" ht="62.4" x14ac:dyDescent="0.3">
      <c r="A2493" t="s">
        <v>83</v>
      </c>
      <c r="B2493" t="s">
        <v>963</v>
      </c>
      <c r="C2493" t="s">
        <v>2481</v>
      </c>
      <c r="D2493" t="s">
        <v>5103</v>
      </c>
      <c r="E2493" t="str">
        <f t="shared" si="266"/>
        <v>SIMPONI MART</v>
      </c>
      <c r="F2493" t="s">
        <v>83</v>
      </c>
      <c r="G2493" t="s">
        <v>21</v>
      </c>
      <c r="H2493" t="s">
        <v>21</v>
      </c>
      <c r="I2493" t="s">
        <v>22</v>
      </c>
      <c r="J2493" t="s">
        <v>23</v>
      </c>
      <c r="K2493" t="s">
        <v>24</v>
      </c>
      <c r="L2493" t="s">
        <v>25</v>
      </c>
      <c r="M2493" t="s">
        <v>25</v>
      </c>
      <c r="N2493" t="s">
        <v>38</v>
      </c>
      <c r="O2493" t="s">
        <v>21</v>
      </c>
      <c r="P2493" t="s">
        <v>21</v>
      </c>
      <c r="Q2493" t="s">
        <v>27</v>
      </c>
      <c r="R2493" t="s">
        <v>28</v>
      </c>
      <c r="S2493" t="s">
        <v>28</v>
      </c>
      <c r="T2493" t="s">
        <v>21</v>
      </c>
      <c r="U2493" t="s">
        <v>21</v>
      </c>
      <c r="V2493" t="s">
        <v>33</v>
      </c>
      <c r="W2493" s="2" t="s">
        <v>106</v>
      </c>
      <c r="Y2493">
        <f>IF(J2493=Legend!$B$3,0,IF(J2493=Legend!$B$4,1,IF(J2493=Legend!$B$5,2,0)))</f>
        <v>1</v>
      </c>
      <c r="Z2493">
        <f t="shared" si="267"/>
        <v>1</v>
      </c>
      <c r="AA2493">
        <f t="shared" si="268"/>
        <v>1</v>
      </c>
      <c r="AB2493">
        <f t="shared" si="269"/>
        <v>1</v>
      </c>
      <c r="AC2493">
        <f>IF(N2493=Legend!$D$3,3,IF(N2493=Legend!$D$4,2,IF(N2493=Legend!$D$5,1,0)))</f>
        <v>3</v>
      </c>
      <c r="AD2493">
        <f t="shared" si="270"/>
        <v>0</v>
      </c>
      <c r="AF2493">
        <f t="shared" si="271"/>
        <v>0</v>
      </c>
      <c r="AG2493">
        <f>IF(R2493=Legend!$F$3,3,IF(R2493=Legend!$F$4,2,IF(R2493=Legend!$F$5,1,0)))</f>
        <v>2</v>
      </c>
      <c r="AH2493">
        <f>IF(S2493=Legend!$F$3,3,IF(S2493=Legend!$F$4,2,IF(S2493=Legend!$F$5,1,0)))</f>
        <v>2</v>
      </c>
      <c r="AK2493">
        <f>IF(V2493=Legend!$H$3,3,IF(V2493=Legend!$H$4,2,IF(V2493=Legend!$H$5,1,0)))</f>
        <v>1</v>
      </c>
      <c r="AM2493">
        <f t="shared" si="272"/>
        <v>12</v>
      </c>
    </row>
    <row r="2494" spans="1:39" ht="109.2" x14ac:dyDescent="0.3">
      <c r="A2494" t="s">
        <v>79</v>
      </c>
      <c r="B2494" t="s">
        <v>519</v>
      </c>
      <c r="C2494" t="s">
        <v>540</v>
      </c>
      <c r="D2494" t="s">
        <v>546</v>
      </c>
      <c r="E2494" t="str">
        <f t="shared" si="266"/>
        <v>SINABON MART/MUHAMMAD SYUKUR</v>
      </c>
      <c r="F2494" t="s">
        <v>79</v>
      </c>
      <c r="G2494" t="s">
        <v>21</v>
      </c>
      <c r="H2494" t="s">
        <v>21</v>
      </c>
      <c r="I2494" t="s">
        <v>22</v>
      </c>
      <c r="J2494" t="s">
        <v>23</v>
      </c>
      <c r="K2494" t="s">
        <v>24</v>
      </c>
      <c r="L2494" t="s">
        <v>25</v>
      </c>
      <c r="M2494" t="s">
        <v>21</v>
      </c>
      <c r="N2494" t="s">
        <v>47</v>
      </c>
      <c r="O2494" t="s">
        <v>21</v>
      </c>
      <c r="P2494" t="s">
        <v>21</v>
      </c>
      <c r="Q2494" t="s">
        <v>27</v>
      </c>
      <c r="R2494" t="s">
        <v>45</v>
      </c>
      <c r="S2494" t="s">
        <v>29</v>
      </c>
      <c r="T2494" t="s">
        <v>21</v>
      </c>
      <c r="U2494" t="s">
        <v>21</v>
      </c>
      <c r="V2494" t="s">
        <v>30</v>
      </c>
      <c r="W2494" s="2" t="s">
        <v>66</v>
      </c>
      <c r="Y2494">
        <f>IF(J2494=Legend!$B$3,0,IF(J2494=Legend!$B$4,1,IF(J2494=Legend!$B$5,2,0)))</f>
        <v>1</v>
      </c>
      <c r="Z2494">
        <f t="shared" si="267"/>
        <v>1</v>
      </c>
      <c r="AA2494">
        <f t="shared" si="268"/>
        <v>1</v>
      </c>
      <c r="AB2494">
        <f t="shared" si="269"/>
        <v>0</v>
      </c>
      <c r="AC2494">
        <f>IF(N2494=Legend!$D$3,3,IF(N2494=Legend!$D$4,2,IF(N2494=Legend!$D$5,1,0)))</f>
        <v>0</v>
      </c>
      <c r="AD2494">
        <f t="shared" si="270"/>
        <v>0</v>
      </c>
      <c r="AF2494">
        <f t="shared" si="271"/>
        <v>0</v>
      </c>
      <c r="AG2494">
        <f>IF(R2494=Legend!$F$3,3,IF(R2494=Legend!$F$4,2,IF(R2494=Legend!$F$5,1,0)))</f>
        <v>1</v>
      </c>
      <c r="AH2494">
        <f>IF(S2494=Legend!$F$3,3,IF(S2494=Legend!$F$4,2,IF(S2494=Legend!$F$5,1,0)))</f>
        <v>3</v>
      </c>
      <c r="AK2494">
        <f>IF(V2494=Legend!$H$3,3,IF(V2494=Legend!$H$4,2,IF(V2494=Legend!$H$5,1,0)))</f>
        <v>2</v>
      </c>
      <c r="AM2494">
        <f t="shared" si="272"/>
        <v>9</v>
      </c>
    </row>
    <row r="2495" spans="1:39" ht="31.2" x14ac:dyDescent="0.3">
      <c r="A2495" t="s">
        <v>56</v>
      </c>
      <c r="B2495" t="s">
        <v>1861</v>
      </c>
      <c r="C2495" t="s">
        <v>2177</v>
      </c>
      <c r="D2495" t="s">
        <v>2180</v>
      </c>
      <c r="E2495" t="str">
        <f t="shared" si="266"/>
        <v>SINAR ABADI / JL TRANS DPN PENGINAPAN TERESIA MOUT</v>
      </c>
      <c r="F2495" t="s">
        <v>67</v>
      </c>
      <c r="G2495" t="s">
        <v>21</v>
      </c>
      <c r="H2495" t="s">
        <v>21</v>
      </c>
      <c r="I2495" t="s">
        <v>22</v>
      </c>
      <c r="J2495" t="s">
        <v>35</v>
      </c>
      <c r="K2495" t="s">
        <v>24</v>
      </c>
      <c r="L2495" t="s">
        <v>21</v>
      </c>
      <c r="M2495" t="s">
        <v>25</v>
      </c>
      <c r="N2495" t="s">
        <v>28</v>
      </c>
      <c r="O2495" t="s">
        <v>25</v>
      </c>
      <c r="P2495" t="s">
        <v>21</v>
      </c>
      <c r="Q2495" t="s">
        <v>72</v>
      </c>
      <c r="R2495" t="s">
        <v>45</v>
      </c>
      <c r="S2495" t="s">
        <v>29</v>
      </c>
      <c r="T2495" t="s">
        <v>21</v>
      </c>
      <c r="U2495" t="s">
        <v>21</v>
      </c>
      <c r="V2495" t="s">
        <v>42</v>
      </c>
      <c r="W2495" s="18" t="s">
        <v>63</v>
      </c>
      <c r="Y2495">
        <f>IF(J2495=Legend!$B$3,0,IF(J2495=Legend!$B$4,1,IF(J2495=Legend!$B$5,2,0)))</f>
        <v>0</v>
      </c>
      <c r="Z2495">
        <f t="shared" si="267"/>
        <v>1</v>
      </c>
      <c r="AA2495">
        <f t="shared" si="268"/>
        <v>0</v>
      </c>
      <c r="AB2495">
        <f t="shared" si="269"/>
        <v>1</v>
      </c>
      <c r="AC2495">
        <f>IF(N2495=Legend!$D$3,3,IF(N2495=Legend!$D$4,2,IF(N2495=Legend!$D$5,1,0)))</f>
        <v>1</v>
      </c>
      <c r="AD2495">
        <f t="shared" si="270"/>
        <v>1</v>
      </c>
      <c r="AF2495">
        <f t="shared" si="271"/>
        <v>2</v>
      </c>
      <c r="AG2495">
        <f>IF(R2495=Legend!$F$3,3,IF(R2495=Legend!$F$4,2,IF(R2495=Legend!$F$5,1,0)))</f>
        <v>1</v>
      </c>
      <c r="AH2495">
        <f>IF(S2495=Legend!$F$3,3,IF(S2495=Legend!$F$4,2,IF(S2495=Legend!$F$5,1,0)))</f>
        <v>3</v>
      </c>
      <c r="AK2495">
        <f>IF(V2495=Legend!$H$3,3,IF(V2495=Legend!$H$4,2,IF(V2495=Legend!$H$5,1,0)))</f>
        <v>0</v>
      </c>
      <c r="AM2495">
        <f t="shared" si="272"/>
        <v>10</v>
      </c>
    </row>
    <row r="2496" spans="1:39" ht="31.2" x14ac:dyDescent="0.3">
      <c r="A2496" t="s">
        <v>39</v>
      </c>
      <c r="B2496" t="s">
        <v>637</v>
      </c>
      <c r="C2496" t="s">
        <v>640</v>
      </c>
      <c r="D2496" t="s">
        <v>643</v>
      </c>
      <c r="E2496" t="str">
        <f t="shared" si="266"/>
        <v>SINAR AGUNG</v>
      </c>
      <c r="F2496" t="s">
        <v>67</v>
      </c>
      <c r="G2496" t="s">
        <v>21</v>
      </c>
      <c r="H2496" t="s">
        <v>21</v>
      </c>
      <c r="I2496" t="s">
        <v>22</v>
      </c>
      <c r="J2496" t="s">
        <v>35</v>
      </c>
      <c r="K2496" t="s">
        <v>47</v>
      </c>
      <c r="L2496" t="s">
        <v>21</v>
      </c>
      <c r="M2496" t="s">
        <v>21</v>
      </c>
      <c r="N2496" t="s">
        <v>47</v>
      </c>
      <c r="O2496" t="s">
        <v>21</v>
      </c>
      <c r="P2496" t="s">
        <v>21</v>
      </c>
      <c r="Q2496" t="s">
        <v>27</v>
      </c>
      <c r="R2496" t="s">
        <v>45</v>
      </c>
      <c r="S2496" t="s">
        <v>47</v>
      </c>
      <c r="T2496" t="s">
        <v>21</v>
      </c>
      <c r="U2496" t="s">
        <v>21</v>
      </c>
      <c r="V2496" t="s">
        <v>42</v>
      </c>
      <c r="W2496" s="18" t="s">
        <v>63</v>
      </c>
      <c r="Y2496">
        <f>IF(J2496=Legend!$B$3,0,IF(J2496=Legend!$B$4,1,IF(J2496=Legend!$B$5,2,0)))</f>
        <v>0</v>
      </c>
      <c r="Z2496">
        <f t="shared" si="267"/>
        <v>0</v>
      </c>
      <c r="AA2496">
        <f t="shared" si="268"/>
        <v>0</v>
      </c>
      <c r="AB2496">
        <f t="shared" si="269"/>
        <v>0</v>
      </c>
      <c r="AC2496">
        <f>IF(N2496=Legend!$D$3,3,IF(N2496=Legend!$D$4,2,IF(N2496=Legend!$D$5,1,0)))</f>
        <v>0</v>
      </c>
      <c r="AD2496">
        <f t="shared" si="270"/>
        <v>0</v>
      </c>
      <c r="AF2496">
        <f t="shared" si="271"/>
        <v>0</v>
      </c>
      <c r="AG2496">
        <f>IF(R2496=Legend!$F$3,3,IF(R2496=Legend!$F$4,2,IF(R2496=Legend!$F$5,1,0)))</f>
        <v>1</v>
      </c>
      <c r="AH2496">
        <f>IF(S2496=Legend!$F$3,3,IF(S2496=Legend!$F$4,2,IF(S2496=Legend!$F$5,1,0)))</f>
        <v>0</v>
      </c>
      <c r="AK2496">
        <f>IF(V2496=Legend!$H$3,3,IF(V2496=Legend!$H$4,2,IF(V2496=Legend!$H$5,1,0)))</f>
        <v>0</v>
      </c>
      <c r="AM2496">
        <f t="shared" si="272"/>
        <v>1</v>
      </c>
    </row>
    <row r="2497" spans="1:39" ht="109.2" x14ac:dyDescent="0.3">
      <c r="A2497" t="s">
        <v>37</v>
      </c>
      <c r="B2497" t="s">
        <v>637</v>
      </c>
      <c r="C2497" t="s">
        <v>3303</v>
      </c>
      <c r="D2497" t="s">
        <v>3434</v>
      </c>
      <c r="E2497" t="str">
        <f t="shared" si="266"/>
        <v>SINAR BARU (BP. EMIL), TOKO</v>
      </c>
      <c r="F2497" t="s">
        <v>37</v>
      </c>
      <c r="G2497" t="s">
        <v>21</v>
      </c>
      <c r="H2497" t="s">
        <v>21</v>
      </c>
      <c r="I2497" t="s">
        <v>22</v>
      </c>
      <c r="J2497" t="s">
        <v>35</v>
      </c>
      <c r="K2497" t="s">
        <v>24</v>
      </c>
      <c r="L2497" t="s">
        <v>25</v>
      </c>
      <c r="M2497" t="s">
        <v>21</v>
      </c>
      <c r="N2497" t="s">
        <v>47</v>
      </c>
      <c r="O2497" t="s">
        <v>21</v>
      </c>
      <c r="P2497" t="s">
        <v>21</v>
      </c>
      <c r="Q2497" t="s">
        <v>27</v>
      </c>
      <c r="R2497" t="s">
        <v>45</v>
      </c>
      <c r="S2497" t="s">
        <v>29</v>
      </c>
      <c r="T2497" t="s">
        <v>21</v>
      </c>
      <c r="U2497" t="s">
        <v>21</v>
      </c>
      <c r="V2497" t="s">
        <v>30</v>
      </c>
      <c r="W2497" s="2" t="s">
        <v>99</v>
      </c>
      <c r="Y2497">
        <f>IF(J2497=Legend!$B$3,0,IF(J2497=Legend!$B$4,1,IF(J2497=Legend!$B$5,2,0)))</f>
        <v>0</v>
      </c>
      <c r="Z2497">
        <f t="shared" si="267"/>
        <v>1</v>
      </c>
      <c r="AA2497">
        <f t="shared" si="268"/>
        <v>1</v>
      </c>
      <c r="AB2497">
        <f t="shared" si="269"/>
        <v>0</v>
      </c>
      <c r="AC2497">
        <f>IF(N2497=Legend!$D$3,3,IF(N2497=Legend!$D$4,2,IF(N2497=Legend!$D$5,1,0)))</f>
        <v>0</v>
      </c>
      <c r="AD2497">
        <f t="shared" si="270"/>
        <v>0</v>
      </c>
      <c r="AF2497">
        <f t="shared" si="271"/>
        <v>0</v>
      </c>
      <c r="AG2497">
        <f>IF(R2497=Legend!$F$3,3,IF(R2497=Legend!$F$4,2,IF(R2497=Legend!$F$5,1,0)))</f>
        <v>1</v>
      </c>
      <c r="AH2497">
        <f>IF(S2497=Legend!$F$3,3,IF(S2497=Legend!$F$4,2,IF(S2497=Legend!$F$5,1,0)))</f>
        <v>3</v>
      </c>
      <c r="AK2497">
        <f>IF(V2497=Legend!$H$3,3,IF(V2497=Legend!$H$4,2,IF(V2497=Legend!$H$5,1,0)))</f>
        <v>2</v>
      </c>
      <c r="AM2497">
        <f t="shared" si="272"/>
        <v>8</v>
      </c>
    </row>
    <row r="2498" spans="1:39" ht="140.4" x14ac:dyDescent="0.3">
      <c r="A2498" t="s">
        <v>37</v>
      </c>
      <c r="B2498" t="s">
        <v>983</v>
      </c>
      <c r="C2498" t="s">
        <v>984</v>
      </c>
      <c r="D2498" t="s">
        <v>3469</v>
      </c>
      <c r="E2498" t="str">
        <f t="shared" si="266"/>
        <v>SINAR BARU MM (SEKAYU)</v>
      </c>
      <c r="F2498" t="s">
        <v>37</v>
      </c>
      <c r="G2498" t="s">
        <v>21</v>
      </c>
      <c r="H2498" t="s">
        <v>21</v>
      </c>
      <c r="I2498" t="s">
        <v>22</v>
      </c>
      <c r="J2498" t="s">
        <v>23</v>
      </c>
      <c r="K2498" t="s">
        <v>24</v>
      </c>
      <c r="L2498" t="s">
        <v>25</v>
      </c>
      <c r="M2498" t="s">
        <v>25</v>
      </c>
      <c r="N2498" t="s">
        <v>38</v>
      </c>
      <c r="O2498" t="s">
        <v>25</v>
      </c>
      <c r="P2498" t="s">
        <v>21</v>
      </c>
      <c r="Q2498" t="s">
        <v>27</v>
      </c>
      <c r="R2498" t="s">
        <v>28</v>
      </c>
      <c r="S2498" t="s">
        <v>29</v>
      </c>
      <c r="T2498" t="s">
        <v>21</v>
      </c>
      <c r="U2498" t="s">
        <v>21</v>
      </c>
      <c r="V2498" t="s">
        <v>33</v>
      </c>
      <c r="W2498" s="2" t="s">
        <v>34</v>
      </c>
      <c r="Y2498">
        <f>IF(J2498=Legend!$B$3,0,IF(J2498=Legend!$B$4,1,IF(J2498=Legend!$B$5,2,0)))</f>
        <v>1</v>
      </c>
      <c r="Z2498">
        <f t="shared" si="267"/>
        <v>1</v>
      </c>
      <c r="AA2498">
        <f t="shared" si="268"/>
        <v>1</v>
      </c>
      <c r="AB2498">
        <f t="shared" si="269"/>
        <v>1</v>
      </c>
      <c r="AC2498">
        <f>IF(N2498=Legend!$D$3,3,IF(N2498=Legend!$D$4,2,IF(N2498=Legend!$D$5,1,0)))</f>
        <v>3</v>
      </c>
      <c r="AD2498">
        <f t="shared" si="270"/>
        <v>1</v>
      </c>
      <c r="AF2498">
        <f t="shared" si="271"/>
        <v>0</v>
      </c>
      <c r="AG2498">
        <f>IF(R2498=Legend!$F$3,3,IF(R2498=Legend!$F$4,2,IF(R2498=Legend!$F$5,1,0)))</f>
        <v>2</v>
      </c>
      <c r="AH2498">
        <f>IF(S2498=Legend!$F$3,3,IF(S2498=Legend!$F$4,2,IF(S2498=Legend!$F$5,1,0)))</f>
        <v>3</v>
      </c>
      <c r="AK2498">
        <f>IF(V2498=Legend!$H$3,3,IF(V2498=Legend!$H$4,2,IF(V2498=Legend!$H$5,1,0)))</f>
        <v>1</v>
      </c>
      <c r="AM2498">
        <f t="shared" si="272"/>
        <v>14</v>
      </c>
    </row>
    <row r="2499" spans="1:39" ht="156" x14ac:dyDescent="0.3">
      <c r="A2499" t="s">
        <v>147</v>
      </c>
      <c r="B2499" t="s">
        <v>983</v>
      </c>
      <c r="C2499" t="s">
        <v>3650</v>
      </c>
      <c r="D2499" t="s">
        <v>5170</v>
      </c>
      <c r="E2499" t="str">
        <f t="shared" si="266"/>
        <v>SINAR BARU SWALAYAN</v>
      </c>
      <c r="F2499" t="s">
        <v>147</v>
      </c>
      <c r="G2499" t="s">
        <v>21</v>
      </c>
      <c r="H2499" t="s">
        <v>21</v>
      </c>
      <c r="I2499" t="s">
        <v>22</v>
      </c>
      <c r="J2499" t="s">
        <v>41</v>
      </c>
      <c r="K2499" t="s">
        <v>24</v>
      </c>
      <c r="L2499" t="s">
        <v>25</v>
      </c>
      <c r="M2499" t="s">
        <v>21</v>
      </c>
      <c r="N2499" t="s">
        <v>28</v>
      </c>
      <c r="O2499" t="s">
        <v>21</v>
      </c>
      <c r="P2499" t="s">
        <v>21</v>
      </c>
      <c r="Q2499" t="s">
        <v>27</v>
      </c>
      <c r="R2499" t="s">
        <v>28</v>
      </c>
      <c r="S2499" t="s">
        <v>29</v>
      </c>
      <c r="T2499" t="s">
        <v>21</v>
      </c>
      <c r="U2499" t="s">
        <v>21</v>
      </c>
      <c r="V2499" t="s">
        <v>30</v>
      </c>
      <c r="W2499" s="2" t="s">
        <v>31</v>
      </c>
      <c r="Y2499">
        <f>IF(J2499=Legend!$B$3,0,IF(J2499=Legend!$B$4,1,IF(J2499=Legend!$B$5,2,0)))</f>
        <v>2</v>
      </c>
      <c r="Z2499">
        <f t="shared" si="267"/>
        <v>1</v>
      </c>
      <c r="AA2499">
        <f t="shared" si="268"/>
        <v>1</v>
      </c>
      <c r="AB2499">
        <f t="shared" si="269"/>
        <v>0</v>
      </c>
      <c r="AC2499">
        <f>IF(N2499=Legend!$D$3,3,IF(N2499=Legend!$D$4,2,IF(N2499=Legend!$D$5,1,0)))</f>
        <v>1</v>
      </c>
      <c r="AD2499">
        <f t="shared" si="270"/>
        <v>0</v>
      </c>
      <c r="AF2499">
        <f t="shared" si="271"/>
        <v>0</v>
      </c>
      <c r="AG2499">
        <f>IF(R2499=Legend!$F$3,3,IF(R2499=Legend!$F$4,2,IF(R2499=Legend!$F$5,1,0)))</f>
        <v>2</v>
      </c>
      <c r="AH2499">
        <f>IF(S2499=Legend!$F$3,3,IF(S2499=Legend!$F$4,2,IF(S2499=Legend!$F$5,1,0)))</f>
        <v>3</v>
      </c>
      <c r="AK2499">
        <f>IF(V2499=Legend!$H$3,3,IF(V2499=Legend!$H$4,2,IF(V2499=Legend!$H$5,1,0)))</f>
        <v>2</v>
      </c>
      <c r="AM2499">
        <f t="shared" si="272"/>
        <v>12</v>
      </c>
    </row>
    <row r="2500" spans="1:39" ht="156" x14ac:dyDescent="0.3">
      <c r="A2500" t="s">
        <v>39</v>
      </c>
      <c r="B2500" t="s">
        <v>162</v>
      </c>
      <c r="C2500" t="s">
        <v>656</v>
      </c>
      <c r="D2500" t="s">
        <v>659</v>
      </c>
      <c r="E2500" t="str">
        <f t="shared" si="266"/>
        <v>SINAR BARU. JATISARI</v>
      </c>
      <c r="F2500" t="s">
        <v>39</v>
      </c>
      <c r="G2500" t="s">
        <v>21</v>
      </c>
      <c r="H2500" t="s">
        <v>21</v>
      </c>
      <c r="I2500" t="s">
        <v>22</v>
      </c>
      <c r="J2500" t="s">
        <v>23</v>
      </c>
      <c r="K2500" t="s">
        <v>24</v>
      </c>
      <c r="L2500" t="s">
        <v>25</v>
      </c>
      <c r="M2500" t="s">
        <v>25</v>
      </c>
      <c r="N2500" t="s">
        <v>28</v>
      </c>
      <c r="O2500" t="s">
        <v>25</v>
      </c>
      <c r="P2500" t="s">
        <v>21</v>
      </c>
      <c r="Q2500" t="s">
        <v>27</v>
      </c>
      <c r="R2500" t="s">
        <v>28</v>
      </c>
      <c r="S2500" t="s">
        <v>28</v>
      </c>
      <c r="T2500" t="s">
        <v>21</v>
      </c>
      <c r="U2500" t="s">
        <v>21</v>
      </c>
      <c r="V2500" t="s">
        <v>30</v>
      </c>
      <c r="W2500" s="2" t="s">
        <v>31</v>
      </c>
      <c r="Y2500">
        <f>IF(J2500=Legend!$B$3,0,IF(J2500=Legend!$B$4,1,IF(J2500=Legend!$B$5,2,0)))</f>
        <v>1</v>
      </c>
      <c r="Z2500">
        <f t="shared" si="267"/>
        <v>1</v>
      </c>
      <c r="AA2500">
        <f t="shared" si="268"/>
        <v>1</v>
      </c>
      <c r="AB2500">
        <f t="shared" si="269"/>
        <v>1</v>
      </c>
      <c r="AC2500">
        <f>IF(N2500=Legend!$D$3,3,IF(N2500=Legend!$D$4,2,IF(N2500=Legend!$D$5,1,0)))</f>
        <v>1</v>
      </c>
      <c r="AD2500">
        <f t="shared" si="270"/>
        <v>1</v>
      </c>
      <c r="AF2500">
        <f t="shared" si="271"/>
        <v>0</v>
      </c>
      <c r="AG2500">
        <f>IF(R2500=Legend!$F$3,3,IF(R2500=Legend!$F$4,2,IF(R2500=Legend!$F$5,1,0)))</f>
        <v>2</v>
      </c>
      <c r="AH2500">
        <f>IF(S2500=Legend!$F$3,3,IF(S2500=Legend!$F$4,2,IF(S2500=Legend!$F$5,1,0)))</f>
        <v>2</v>
      </c>
      <c r="AK2500">
        <f>IF(V2500=Legend!$H$3,3,IF(V2500=Legend!$H$4,2,IF(V2500=Legend!$H$5,1,0)))</f>
        <v>2</v>
      </c>
      <c r="AM2500">
        <f t="shared" si="272"/>
        <v>12</v>
      </c>
    </row>
    <row r="2501" spans="1:39" ht="124.8" x14ac:dyDescent="0.3">
      <c r="A2501" t="s">
        <v>138</v>
      </c>
      <c r="B2501" t="s">
        <v>519</v>
      </c>
      <c r="C2501" t="s">
        <v>520</v>
      </c>
      <c r="D2501" t="s">
        <v>4777</v>
      </c>
      <c r="E2501" t="str">
        <f t="shared" ref="E2501:E2564" si="273">TRIM(D2501)</f>
        <v>SINAR BARU/OLIVIA EM WAROKKA</v>
      </c>
      <c r="F2501" t="s">
        <v>138</v>
      </c>
      <c r="G2501" t="s">
        <v>21</v>
      </c>
      <c r="H2501" t="s">
        <v>21</v>
      </c>
      <c r="I2501" t="s">
        <v>22</v>
      </c>
      <c r="J2501" t="s">
        <v>35</v>
      </c>
      <c r="K2501" t="s">
        <v>47</v>
      </c>
      <c r="L2501" t="s">
        <v>21</v>
      </c>
      <c r="M2501" t="s">
        <v>25</v>
      </c>
      <c r="N2501" t="s">
        <v>47</v>
      </c>
      <c r="O2501" t="s">
        <v>21</v>
      </c>
      <c r="P2501" t="s">
        <v>21</v>
      </c>
      <c r="Q2501" t="s">
        <v>27</v>
      </c>
      <c r="R2501" t="s">
        <v>45</v>
      </c>
      <c r="S2501" t="s">
        <v>29</v>
      </c>
      <c r="T2501" t="s">
        <v>21</v>
      </c>
      <c r="U2501" t="s">
        <v>21</v>
      </c>
      <c r="V2501" t="s">
        <v>33</v>
      </c>
      <c r="W2501" s="2" t="s">
        <v>94</v>
      </c>
      <c r="Y2501">
        <f>IF(J2501=Legend!$B$3,0,IF(J2501=Legend!$B$4,1,IF(J2501=Legend!$B$5,2,0)))</f>
        <v>0</v>
      </c>
      <c r="Z2501">
        <f t="shared" ref="Z2501:Z2564" si="274">IF(K2501="Ada",1,0)</f>
        <v>0</v>
      </c>
      <c r="AA2501">
        <f t="shared" ref="AA2501:AA2564" si="275">IF(L2501="Ya",1,0)</f>
        <v>0</v>
      </c>
      <c r="AB2501">
        <f t="shared" ref="AB2501:AB2564" si="276">IF(M2501="Ya",1,0)</f>
        <v>1</v>
      </c>
      <c r="AC2501">
        <f>IF(N2501=Legend!$D$3,3,IF(N2501=Legend!$D$4,2,IF(N2501=Legend!$D$5,1,0)))</f>
        <v>0</v>
      </c>
      <c r="AD2501">
        <f t="shared" ref="AD2501:AD2564" si="277">IF(O2501="Ya",1,0)</f>
        <v>0</v>
      </c>
      <c r="AF2501">
        <f t="shared" ref="AF2501:AF2564" si="278">IF(Q2501="Tidak ber-mitra",0,2)</f>
        <v>0</v>
      </c>
      <c r="AG2501">
        <f>IF(R2501=Legend!$F$3,3,IF(R2501=Legend!$F$4,2,IF(R2501=Legend!$F$5,1,0)))</f>
        <v>1</v>
      </c>
      <c r="AH2501">
        <f>IF(S2501=Legend!$F$3,3,IF(S2501=Legend!$F$4,2,IF(S2501=Legend!$F$5,1,0)))</f>
        <v>3</v>
      </c>
      <c r="AK2501">
        <f>IF(V2501=Legend!$H$3,3,IF(V2501=Legend!$H$4,2,IF(V2501=Legend!$H$5,1,0)))</f>
        <v>1</v>
      </c>
      <c r="AM2501">
        <f t="shared" ref="AM2501:AM2564" si="279">SUM(Y2501:AL2501)</f>
        <v>6</v>
      </c>
    </row>
    <row r="2502" spans="1:39" ht="140.4" x14ac:dyDescent="0.3">
      <c r="A2502" t="s">
        <v>49</v>
      </c>
      <c r="B2502" t="s">
        <v>1190</v>
      </c>
      <c r="C2502" t="s">
        <v>1195</v>
      </c>
      <c r="D2502" t="s">
        <v>1519</v>
      </c>
      <c r="E2502" t="str">
        <f t="shared" si="273"/>
        <v>Sinar Bida Ayu MM</v>
      </c>
      <c r="F2502" t="s">
        <v>49</v>
      </c>
      <c r="G2502" t="s">
        <v>21</v>
      </c>
      <c r="H2502" t="s">
        <v>21</v>
      </c>
      <c r="I2502" t="s">
        <v>54</v>
      </c>
      <c r="J2502" t="s">
        <v>23</v>
      </c>
      <c r="K2502" t="s">
        <v>47</v>
      </c>
      <c r="L2502" t="s">
        <v>21</v>
      </c>
      <c r="M2502" t="s">
        <v>25</v>
      </c>
      <c r="N2502" t="s">
        <v>38</v>
      </c>
      <c r="O2502" t="s">
        <v>25</v>
      </c>
      <c r="P2502" t="s">
        <v>21</v>
      </c>
      <c r="Q2502" t="s">
        <v>27</v>
      </c>
      <c r="R2502" t="s">
        <v>28</v>
      </c>
      <c r="S2502" t="s">
        <v>29</v>
      </c>
      <c r="T2502" t="s">
        <v>21</v>
      </c>
      <c r="U2502" t="s">
        <v>21</v>
      </c>
      <c r="V2502" t="s">
        <v>30</v>
      </c>
      <c r="W2502" s="2" t="s">
        <v>34</v>
      </c>
      <c r="Y2502">
        <f>IF(J2502=Legend!$B$3,0,IF(J2502=Legend!$B$4,1,IF(J2502=Legend!$B$5,2,0)))</f>
        <v>1</v>
      </c>
      <c r="Z2502">
        <f t="shared" si="274"/>
        <v>0</v>
      </c>
      <c r="AA2502">
        <f t="shared" si="275"/>
        <v>0</v>
      </c>
      <c r="AB2502">
        <f t="shared" si="276"/>
        <v>1</v>
      </c>
      <c r="AC2502">
        <f>IF(N2502=Legend!$D$3,3,IF(N2502=Legend!$D$4,2,IF(N2502=Legend!$D$5,1,0)))</f>
        <v>3</v>
      </c>
      <c r="AD2502">
        <f t="shared" si="277"/>
        <v>1</v>
      </c>
      <c r="AF2502">
        <f t="shared" si="278"/>
        <v>0</v>
      </c>
      <c r="AG2502">
        <f>IF(R2502=Legend!$F$3,3,IF(R2502=Legend!$F$4,2,IF(R2502=Legend!$F$5,1,0)))</f>
        <v>2</v>
      </c>
      <c r="AH2502">
        <f>IF(S2502=Legend!$F$3,3,IF(S2502=Legend!$F$4,2,IF(S2502=Legend!$F$5,1,0)))</f>
        <v>3</v>
      </c>
      <c r="AK2502">
        <f>IF(V2502=Legend!$H$3,3,IF(V2502=Legend!$H$4,2,IF(V2502=Legend!$H$5,1,0)))</f>
        <v>2</v>
      </c>
      <c r="AM2502">
        <f t="shared" si="279"/>
        <v>13</v>
      </c>
    </row>
    <row r="2503" spans="1:39" ht="156" x14ac:dyDescent="0.3">
      <c r="A2503" t="s">
        <v>147</v>
      </c>
      <c r="B2503" t="s">
        <v>983</v>
      </c>
      <c r="C2503" t="s">
        <v>3650</v>
      </c>
      <c r="D2503" t="s">
        <v>5169</v>
      </c>
      <c r="E2503" t="str">
        <f t="shared" si="273"/>
        <v>SINAR BUAYAN</v>
      </c>
      <c r="F2503" t="s">
        <v>150</v>
      </c>
      <c r="G2503" t="s">
        <v>21</v>
      </c>
      <c r="H2503" t="s">
        <v>21</v>
      </c>
      <c r="I2503" t="s">
        <v>22</v>
      </c>
      <c r="J2503" t="s">
        <v>41</v>
      </c>
      <c r="K2503" t="s">
        <v>24</v>
      </c>
      <c r="L2503" t="s">
        <v>25</v>
      </c>
      <c r="M2503" t="s">
        <v>21</v>
      </c>
      <c r="N2503" t="s">
        <v>28</v>
      </c>
      <c r="O2503" t="s">
        <v>21</v>
      </c>
      <c r="P2503" t="s">
        <v>21</v>
      </c>
      <c r="Q2503" t="s">
        <v>27</v>
      </c>
      <c r="R2503" t="s">
        <v>28</v>
      </c>
      <c r="S2503" t="s">
        <v>29</v>
      </c>
      <c r="T2503" t="s">
        <v>21</v>
      </c>
      <c r="U2503" t="s">
        <v>21</v>
      </c>
      <c r="V2503" t="s">
        <v>30</v>
      </c>
      <c r="W2503" s="2" t="s">
        <v>31</v>
      </c>
      <c r="Y2503">
        <f>IF(J2503=Legend!$B$3,0,IF(J2503=Legend!$B$4,1,IF(J2503=Legend!$B$5,2,0)))</f>
        <v>2</v>
      </c>
      <c r="Z2503">
        <f t="shared" si="274"/>
        <v>1</v>
      </c>
      <c r="AA2503">
        <f t="shared" si="275"/>
        <v>1</v>
      </c>
      <c r="AB2503">
        <f t="shared" si="276"/>
        <v>0</v>
      </c>
      <c r="AC2503">
        <f>IF(N2503=Legend!$D$3,3,IF(N2503=Legend!$D$4,2,IF(N2503=Legend!$D$5,1,0)))</f>
        <v>1</v>
      </c>
      <c r="AD2503">
        <f t="shared" si="277"/>
        <v>0</v>
      </c>
      <c r="AF2503">
        <f t="shared" si="278"/>
        <v>0</v>
      </c>
      <c r="AG2503">
        <f>IF(R2503=Legend!$F$3,3,IF(R2503=Legend!$F$4,2,IF(R2503=Legend!$F$5,1,0)))</f>
        <v>2</v>
      </c>
      <c r="AH2503">
        <f>IF(S2503=Legend!$F$3,3,IF(S2503=Legend!$F$4,2,IF(S2503=Legend!$F$5,1,0)))</f>
        <v>3</v>
      </c>
      <c r="AK2503">
        <f>IF(V2503=Legend!$H$3,3,IF(V2503=Legend!$H$4,2,IF(V2503=Legend!$H$5,1,0)))</f>
        <v>2</v>
      </c>
      <c r="AM2503">
        <f t="shared" si="279"/>
        <v>12</v>
      </c>
    </row>
    <row r="2504" spans="1:39" ht="31.2" x14ac:dyDescent="0.3">
      <c r="A2504" t="s">
        <v>39</v>
      </c>
      <c r="B2504" t="s">
        <v>637</v>
      </c>
      <c r="C2504" t="s">
        <v>640</v>
      </c>
      <c r="D2504" t="s">
        <v>642</v>
      </c>
      <c r="E2504" t="str">
        <f t="shared" si="273"/>
        <v>SINAR BULAN</v>
      </c>
      <c r="F2504" t="s">
        <v>69</v>
      </c>
      <c r="G2504" t="s">
        <v>21</v>
      </c>
      <c r="H2504" t="s">
        <v>21</v>
      </c>
      <c r="I2504" t="s">
        <v>22</v>
      </c>
      <c r="J2504" t="s">
        <v>35</v>
      </c>
      <c r="K2504" t="s">
        <v>47</v>
      </c>
      <c r="L2504" t="s">
        <v>21</v>
      </c>
      <c r="M2504" t="s">
        <v>25</v>
      </c>
      <c r="N2504" t="s">
        <v>47</v>
      </c>
      <c r="O2504" t="s">
        <v>21</v>
      </c>
      <c r="P2504" t="s">
        <v>21</v>
      </c>
      <c r="Q2504" t="s">
        <v>27</v>
      </c>
      <c r="R2504" t="s">
        <v>47</v>
      </c>
      <c r="S2504" t="s">
        <v>45</v>
      </c>
      <c r="T2504" t="s">
        <v>21</v>
      </c>
      <c r="U2504" t="s">
        <v>21</v>
      </c>
      <c r="V2504" t="s">
        <v>42</v>
      </c>
      <c r="W2504" s="18" t="s">
        <v>63</v>
      </c>
      <c r="Y2504">
        <f>IF(J2504=Legend!$B$3,0,IF(J2504=Legend!$B$4,1,IF(J2504=Legend!$B$5,2,0)))</f>
        <v>0</v>
      </c>
      <c r="Z2504">
        <f t="shared" si="274"/>
        <v>0</v>
      </c>
      <c r="AA2504">
        <f t="shared" si="275"/>
        <v>0</v>
      </c>
      <c r="AB2504">
        <f t="shared" si="276"/>
        <v>1</v>
      </c>
      <c r="AC2504">
        <f>IF(N2504=Legend!$D$3,3,IF(N2504=Legend!$D$4,2,IF(N2504=Legend!$D$5,1,0)))</f>
        <v>0</v>
      </c>
      <c r="AD2504">
        <f t="shared" si="277"/>
        <v>0</v>
      </c>
      <c r="AF2504">
        <f t="shared" si="278"/>
        <v>0</v>
      </c>
      <c r="AG2504">
        <f>IF(R2504=Legend!$F$3,3,IF(R2504=Legend!$F$4,2,IF(R2504=Legend!$F$5,1,0)))</f>
        <v>0</v>
      </c>
      <c r="AH2504">
        <f>IF(S2504=Legend!$F$3,3,IF(S2504=Legend!$F$4,2,IF(S2504=Legend!$F$5,1,0)))</f>
        <v>1</v>
      </c>
      <c r="AK2504">
        <f>IF(V2504=Legend!$H$3,3,IF(V2504=Legend!$H$4,2,IF(V2504=Legend!$H$5,1,0)))</f>
        <v>0</v>
      </c>
      <c r="AM2504">
        <f t="shared" si="279"/>
        <v>2</v>
      </c>
    </row>
    <row r="2505" spans="1:39" ht="109.2" x14ac:dyDescent="0.3">
      <c r="A2505" t="s">
        <v>113</v>
      </c>
      <c r="B2505" t="s">
        <v>519</v>
      </c>
      <c r="C2505" t="s">
        <v>1341</v>
      </c>
      <c r="D2505" t="s">
        <v>1346</v>
      </c>
      <c r="E2505" t="str">
        <f t="shared" si="273"/>
        <v>SINAR JAYA / DONI CANDRA</v>
      </c>
      <c r="F2505" t="s">
        <v>113</v>
      </c>
      <c r="G2505" t="s">
        <v>21</v>
      </c>
      <c r="H2505" t="s">
        <v>21</v>
      </c>
      <c r="I2505" t="s">
        <v>22</v>
      </c>
      <c r="J2505" t="s">
        <v>41</v>
      </c>
      <c r="K2505" t="s">
        <v>24</v>
      </c>
      <c r="L2505" t="s">
        <v>25</v>
      </c>
      <c r="M2505" t="s">
        <v>21</v>
      </c>
      <c r="N2505" t="s">
        <v>47</v>
      </c>
      <c r="O2505" t="s">
        <v>21</v>
      </c>
      <c r="P2505" t="s">
        <v>21</v>
      </c>
      <c r="Q2505" t="s">
        <v>27</v>
      </c>
      <c r="R2505" t="s">
        <v>45</v>
      </c>
      <c r="S2505" t="s">
        <v>29</v>
      </c>
      <c r="T2505" t="s">
        <v>21</v>
      </c>
      <c r="U2505" t="s">
        <v>21</v>
      </c>
      <c r="V2505" t="s">
        <v>75</v>
      </c>
      <c r="W2505" s="2" t="s">
        <v>66</v>
      </c>
      <c r="Y2505">
        <f>IF(J2505=Legend!$B$3,0,IF(J2505=Legend!$B$4,1,IF(J2505=Legend!$B$5,2,0)))</f>
        <v>2</v>
      </c>
      <c r="Z2505">
        <f t="shared" si="274"/>
        <v>1</v>
      </c>
      <c r="AA2505">
        <f t="shared" si="275"/>
        <v>1</v>
      </c>
      <c r="AB2505">
        <f t="shared" si="276"/>
        <v>0</v>
      </c>
      <c r="AC2505">
        <f>IF(N2505=Legend!$D$3,3,IF(N2505=Legend!$D$4,2,IF(N2505=Legend!$D$5,1,0)))</f>
        <v>0</v>
      </c>
      <c r="AD2505">
        <f t="shared" si="277"/>
        <v>0</v>
      </c>
      <c r="AF2505">
        <f t="shared" si="278"/>
        <v>0</v>
      </c>
      <c r="AG2505">
        <f>IF(R2505=Legend!$F$3,3,IF(R2505=Legend!$F$4,2,IF(R2505=Legend!$F$5,1,0)))</f>
        <v>1</v>
      </c>
      <c r="AH2505">
        <f>IF(S2505=Legend!$F$3,3,IF(S2505=Legend!$F$4,2,IF(S2505=Legend!$F$5,1,0)))</f>
        <v>3</v>
      </c>
      <c r="AK2505">
        <f>IF(V2505=Legend!$H$3,3,IF(V2505=Legend!$H$4,2,IF(V2505=Legend!$H$5,1,0)))</f>
        <v>3</v>
      </c>
      <c r="AM2505">
        <f t="shared" si="279"/>
        <v>11</v>
      </c>
    </row>
    <row r="2506" spans="1:39" ht="140.4" x14ac:dyDescent="0.3">
      <c r="A2506" t="s">
        <v>36</v>
      </c>
      <c r="B2506" t="s">
        <v>1602</v>
      </c>
      <c r="C2506" t="s">
        <v>2574</v>
      </c>
      <c r="D2506" t="s">
        <v>2737</v>
      </c>
      <c r="E2506" t="str">
        <f t="shared" si="273"/>
        <v>SINAR MENTARI, TK.</v>
      </c>
      <c r="F2506" t="s">
        <v>36</v>
      </c>
      <c r="G2506" t="s">
        <v>21</v>
      </c>
      <c r="H2506" t="s">
        <v>21</v>
      </c>
      <c r="I2506" t="s">
        <v>22</v>
      </c>
      <c r="J2506" t="s">
        <v>23</v>
      </c>
      <c r="K2506" t="s">
        <v>24</v>
      </c>
      <c r="L2506" t="s">
        <v>25</v>
      </c>
      <c r="M2506" t="s">
        <v>25</v>
      </c>
      <c r="N2506" t="s">
        <v>26</v>
      </c>
      <c r="O2506" t="s">
        <v>25</v>
      </c>
      <c r="P2506" t="s">
        <v>21</v>
      </c>
      <c r="Q2506" t="s">
        <v>80</v>
      </c>
      <c r="R2506" t="s">
        <v>45</v>
      </c>
      <c r="S2506" t="s">
        <v>28</v>
      </c>
      <c r="T2506" t="s">
        <v>21</v>
      </c>
      <c r="U2506" t="s">
        <v>21</v>
      </c>
      <c r="V2506" t="s">
        <v>30</v>
      </c>
      <c r="W2506" s="2" t="s">
        <v>34</v>
      </c>
      <c r="Y2506">
        <f>IF(J2506=Legend!$B$3,0,IF(J2506=Legend!$B$4,1,IF(J2506=Legend!$B$5,2,0)))</f>
        <v>1</v>
      </c>
      <c r="Z2506">
        <f t="shared" si="274"/>
        <v>1</v>
      </c>
      <c r="AA2506">
        <f t="shared" si="275"/>
        <v>1</v>
      </c>
      <c r="AB2506">
        <f t="shared" si="276"/>
        <v>1</v>
      </c>
      <c r="AC2506">
        <f>IF(N2506=Legend!$D$3,3,IF(N2506=Legend!$D$4,2,IF(N2506=Legend!$D$5,1,0)))</f>
        <v>2</v>
      </c>
      <c r="AD2506">
        <f t="shared" si="277"/>
        <v>1</v>
      </c>
      <c r="AF2506">
        <f t="shared" si="278"/>
        <v>2</v>
      </c>
      <c r="AG2506">
        <f>IF(R2506=Legend!$F$3,3,IF(R2506=Legend!$F$4,2,IF(R2506=Legend!$F$5,1,0)))</f>
        <v>1</v>
      </c>
      <c r="AH2506">
        <f>IF(S2506=Legend!$F$3,3,IF(S2506=Legend!$F$4,2,IF(S2506=Legend!$F$5,1,0)))</f>
        <v>2</v>
      </c>
      <c r="AK2506">
        <f>IF(V2506=Legend!$H$3,3,IF(V2506=Legend!$H$4,2,IF(V2506=Legend!$H$5,1,0)))</f>
        <v>2</v>
      </c>
      <c r="AM2506">
        <f t="shared" si="279"/>
        <v>14</v>
      </c>
    </row>
    <row r="2507" spans="1:39" ht="31.2" x14ac:dyDescent="0.3">
      <c r="A2507" t="s">
        <v>32</v>
      </c>
      <c r="B2507" t="s">
        <v>1861</v>
      </c>
      <c r="C2507" t="s">
        <v>1870</v>
      </c>
      <c r="D2507" t="s">
        <v>1978</v>
      </c>
      <c r="E2507" t="str">
        <f t="shared" si="273"/>
        <v>SINAR MULIA GROSIR</v>
      </c>
      <c r="F2507" t="s">
        <v>44</v>
      </c>
      <c r="G2507" t="s">
        <v>21</v>
      </c>
      <c r="H2507" t="s">
        <v>21</v>
      </c>
      <c r="I2507" t="s">
        <v>50</v>
      </c>
      <c r="J2507" t="s">
        <v>23</v>
      </c>
      <c r="K2507" t="s">
        <v>24</v>
      </c>
      <c r="L2507" t="s">
        <v>21</v>
      </c>
      <c r="M2507" t="s">
        <v>21</v>
      </c>
      <c r="N2507" t="s">
        <v>47</v>
      </c>
      <c r="O2507" t="s">
        <v>21</v>
      </c>
      <c r="P2507" t="s">
        <v>21</v>
      </c>
      <c r="Q2507" t="s">
        <v>27</v>
      </c>
      <c r="R2507" t="s">
        <v>45</v>
      </c>
      <c r="S2507" t="s">
        <v>29</v>
      </c>
      <c r="T2507" t="s">
        <v>21</v>
      </c>
      <c r="U2507" t="s">
        <v>21</v>
      </c>
      <c r="V2507" t="s">
        <v>33</v>
      </c>
      <c r="W2507" s="18" t="s">
        <v>63</v>
      </c>
      <c r="Y2507">
        <f>IF(J2507=Legend!$B$3,0,IF(J2507=Legend!$B$4,1,IF(J2507=Legend!$B$5,2,0)))</f>
        <v>1</v>
      </c>
      <c r="Z2507">
        <f t="shared" si="274"/>
        <v>1</v>
      </c>
      <c r="AA2507">
        <f t="shared" si="275"/>
        <v>0</v>
      </c>
      <c r="AB2507">
        <f t="shared" si="276"/>
        <v>0</v>
      </c>
      <c r="AC2507">
        <f>IF(N2507=Legend!$D$3,3,IF(N2507=Legend!$D$4,2,IF(N2507=Legend!$D$5,1,0)))</f>
        <v>0</v>
      </c>
      <c r="AD2507">
        <f t="shared" si="277"/>
        <v>0</v>
      </c>
      <c r="AF2507">
        <f t="shared" si="278"/>
        <v>0</v>
      </c>
      <c r="AG2507">
        <f>IF(R2507=Legend!$F$3,3,IF(R2507=Legend!$F$4,2,IF(R2507=Legend!$F$5,1,0)))</f>
        <v>1</v>
      </c>
      <c r="AH2507">
        <f>IF(S2507=Legend!$F$3,3,IF(S2507=Legend!$F$4,2,IF(S2507=Legend!$F$5,1,0)))</f>
        <v>3</v>
      </c>
      <c r="AK2507">
        <f>IF(V2507=Legend!$H$3,3,IF(V2507=Legend!$H$4,2,IF(V2507=Legend!$H$5,1,0)))</f>
        <v>1</v>
      </c>
      <c r="AM2507">
        <f t="shared" si="279"/>
        <v>7</v>
      </c>
    </row>
    <row r="2508" spans="1:39" ht="140.4" x14ac:dyDescent="0.3">
      <c r="A2508" t="s">
        <v>49</v>
      </c>
      <c r="B2508" t="s">
        <v>1190</v>
      </c>
      <c r="C2508" t="s">
        <v>1195</v>
      </c>
      <c r="D2508" t="s">
        <v>1520</v>
      </c>
      <c r="E2508" t="str">
        <f t="shared" si="273"/>
        <v>Sinar Pelangi MM</v>
      </c>
      <c r="F2508" t="s">
        <v>49</v>
      </c>
      <c r="G2508" t="s">
        <v>21</v>
      </c>
      <c r="H2508" t="s">
        <v>21</v>
      </c>
      <c r="I2508" t="s">
        <v>50</v>
      </c>
      <c r="J2508" t="s">
        <v>23</v>
      </c>
      <c r="K2508" t="s">
        <v>47</v>
      </c>
      <c r="L2508" t="s">
        <v>21</v>
      </c>
      <c r="M2508" t="s">
        <v>25</v>
      </c>
      <c r="N2508" t="s">
        <v>38</v>
      </c>
      <c r="O2508" t="s">
        <v>25</v>
      </c>
      <c r="P2508" t="s">
        <v>21</v>
      </c>
      <c r="Q2508" t="s">
        <v>27</v>
      </c>
      <c r="R2508" t="s">
        <v>28</v>
      </c>
      <c r="S2508" t="s">
        <v>29</v>
      </c>
      <c r="T2508" t="s">
        <v>21</v>
      </c>
      <c r="U2508" t="s">
        <v>21</v>
      </c>
      <c r="V2508" t="s">
        <v>30</v>
      </c>
      <c r="W2508" s="2" t="s">
        <v>34</v>
      </c>
      <c r="Y2508">
        <f>IF(J2508=Legend!$B$3,0,IF(J2508=Legend!$B$4,1,IF(J2508=Legend!$B$5,2,0)))</f>
        <v>1</v>
      </c>
      <c r="Z2508">
        <f t="shared" si="274"/>
        <v>0</v>
      </c>
      <c r="AA2508">
        <f t="shared" si="275"/>
        <v>0</v>
      </c>
      <c r="AB2508">
        <f t="shared" si="276"/>
        <v>1</v>
      </c>
      <c r="AC2508">
        <f>IF(N2508=Legend!$D$3,3,IF(N2508=Legend!$D$4,2,IF(N2508=Legend!$D$5,1,0)))</f>
        <v>3</v>
      </c>
      <c r="AD2508">
        <f t="shared" si="277"/>
        <v>1</v>
      </c>
      <c r="AF2508">
        <f t="shared" si="278"/>
        <v>0</v>
      </c>
      <c r="AG2508">
        <f>IF(R2508=Legend!$F$3,3,IF(R2508=Legend!$F$4,2,IF(R2508=Legend!$F$5,1,0)))</f>
        <v>2</v>
      </c>
      <c r="AH2508">
        <f>IF(S2508=Legend!$F$3,3,IF(S2508=Legend!$F$4,2,IF(S2508=Legend!$F$5,1,0)))</f>
        <v>3</v>
      </c>
      <c r="AK2508">
        <f>IF(V2508=Legend!$H$3,3,IF(V2508=Legend!$H$4,2,IF(V2508=Legend!$H$5,1,0)))</f>
        <v>2</v>
      </c>
      <c r="AM2508">
        <f t="shared" si="279"/>
        <v>13</v>
      </c>
    </row>
    <row r="2509" spans="1:39" ht="140.4" x14ac:dyDescent="0.3">
      <c r="A2509" t="s">
        <v>49</v>
      </c>
      <c r="B2509" t="s">
        <v>1190</v>
      </c>
      <c r="C2509" t="s">
        <v>1195</v>
      </c>
      <c r="D2509" t="s">
        <v>1521</v>
      </c>
      <c r="E2509" t="str">
        <f t="shared" si="273"/>
        <v>Sinar Piayu Kita</v>
      </c>
      <c r="F2509" t="s">
        <v>49</v>
      </c>
      <c r="G2509" t="s">
        <v>21</v>
      </c>
      <c r="H2509" t="s">
        <v>21</v>
      </c>
      <c r="I2509" t="s">
        <v>54</v>
      </c>
      <c r="J2509" t="s">
        <v>23</v>
      </c>
      <c r="K2509" t="s">
        <v>47</v>
      </c>
      <c r="L2509" t="s">
        <v>21</v>
      </c>
      <c r="M2509" t="s">
        <v>25</v>
      </c>
      <c r="N2509" t="s">
        <v>38</v>
      </c>
      <c r="O2509" t="s">
        <v>25</v>
      </c>
      <c r="P2509" t="s">
        <v>21</v>
      </c>
      <c r="Q2509" t="s">
        <v>27</v>
      </c>
      <c r="R2509" t="s">
        <v>28</v>
      </c>
      <c r="S2509" t="s">
        <v>29</v>
      </c>
      <c r="T2509" t="s">
        <v>21</v>
      </c>
      <c r="U2509" t="s">
        <v>21</v>
      </c>
      <c r="V2509" t="s">
        <v>30</v>
      </c>
      <c r="W2509" s="2" t="s">
        <v>34</v>
      </c>
      <c r="Y2509">
        <f>IF(J2509=Legend!$B$3,0,IF(J2509=Legend!$B$4,1,IF(J2509=Legend!$B$5,2,0)))</f>
        <v>1</v>
      </c>
      <c r="Z2509">
        <f t="shared" si="274"/>
        <v>0</v>
      </c>
      <c r="AA2509">
        <f t="shared" si="275"/>
        <v>0</v>
      </c>
      <c r="AB2509">
        <f t="shared" si="276"/>
        <v>1</v>
      </c>
      <c r="AC2509">
        <f>IF(N2509=Legend!$D$3,3,IF(N2509=Legend!$D$4,2,IF(N2509=Legend!$D$5,1,0)))</f>
        <v>3</v>
      </c>
      <c r="AD2509">
        <f t="shared" si="277"/>
        <v>1</v>
      </c>
      <c r="AF2509">
        <f t="shared" si="278"/>
        <v>0</v>
      </c>
      <c r="AG2509">
        <f>IF(R2509=Legend!$F$3,3,IF(R2509=Legend!$F$4,2,IF(R2509=Legend!$F$5,1,0)))</f>
        <v>2</v>
      </c>
      <c r="AH2509">
        <f>IF(S2509=Legend!$F$3,3,IF(S2509=Legend!$F$4,2,IF(S2509=Legend!$F$5,1,0)))</f>
        <v>3</v>
      </c>
      <c r="AK2509">
        <f>IF(V2509=Legend!$H$3,3,IF(V2509=Legend!$H$4,2,IF(V2509=Legend!$H$5,1,0)))</f>
        <v>2</v>
      </c>
      <c r="AM2509">
        <f t="shared" si="279"/>
        <v>13</v>
      </c>
    </row>
    <row r="2510" spans="1:39" ht="140.4" x14ac:dyDescent="0.3">
      <c r="A2510" t="s">
        <v>74</v>
      </c>
      <c r="B2510" t="s">
        <v>174</v>
      </c>
      <c r="C2510" t="s">
        <v>822</v>
      </c>
      <c r="D2510" t="s">
        <v>4013</v>
      </c>
      <c r="E2510" t="str">
        <f t="shared" si="273"/>
        <v>SINAR REJEKI (SIDOARJO)</v>
      </c>
      <c r="F2510" t="s">
        <v>74</v>
      </c>
      <c r="G2510" t="s">
        <v>21</v>
      </c>
      <c r="H2510" t="s">
        <v>21</v>
      </c>
      <c r="I2510" t="s">
        <v>22</v>
      </c>
      <c r="J2510" t="s">
        <v>23</v>
      </c>
      <c r="K2510" t="s">
        <v>24</v>
      </c>
      <c r="L2510" t="s">
        <v>25</v>
      </c>
      <c r="M2510" t="s">
        <v>25</v>
      </c>
      <c r="N2510" t="s">
        <v>38</v>
      </c>
      <c r="O2510" t="s">
        <v>25</v>
      </c>
      <c r="P2510" t="s">
        <v>25</v>
      </c>
      <c r="Q2510" t="s">
        <v>72</v>
      </c>
      <c r="R2510" t="s">
        <v>29</v>
      </c>
      <c r="S2510" t="s">
        <v>29</v>
      </c>
      <c r="T2510" t="s">
        <v>21</v>
      </c>
      <c r="U2510" t="s">
        <v>21</v>
      </c>
      <c r="V2510" t="s">
        <v>75</v>
      </c>
      <c r="W2510" s="2" t="s">
        <v>34</v>
      </c>
      <c r="Y2510">
        <f>IF(J2510=Legend!$B$3,0,IF(J2510=Legend!$B$4,1,IF(J2510=Legend!$B$5,2,0)))</f>
        <v>1</v>
      </c>
      <c r="Z2510">
        <f t="shared" si="274"/>
        <v>1</v>
      </c>
      <c r="AA2510">
        <f t="shared" si="275"/>
        <v>1</v>
      </c>
      <c r="AB2510">
        <f t="shared" si="276"/>
        <v>1</v>
      </c>
      <c r="AC2510">
        <f>IF(N2510=Legend!$D$3,3,IF(N2510=Legend!$D$4,2,IF(N2510=Legend!$D$5,1,0)))</f>
        <v>3</v>
      </c>
      <c r="AD2510">
        <f t="shared" si="277"/>
        <v>1</v>
      </c>
      <c r="AF2510">
        <f t="shared" si="278"/>
        <v>2</v>
      </c>
      <c r="AG2510">
        <f>IF(R2510=Legend!$F$3,3,IF(R2510=Legend!$F$4,2,IF(R2510=Legend!$F$5,1,0)))</f>
        <v>3</v>
      </c>
      <c r="AH2510">
        <f>IF(S2510=Legend!$F$3,3,IF(S2510=Legend!$F$4,2,IF(S2510=Legend!$F$5,1,0)))</f>
        <v>3</v>
      </c>
      <c r="AK2510">
        <f>IF(V2510=Legend!$H$3,3,IF(V2510=Legend!$H$4,2,IF(V2510=Legend!$H$5,1,0)))</f>
        <v>3</v>
      </c>
      <c r="AM2510">
        <f t="shared" si="279"/>
        <v>19</v>
      </c>
    </row>
    <row r="2511" spans="1:39" ht="109.2" x14ac:dyDescent="0.3">
      <c r="A2511" t="s">
        <v>83</v>
      </c>
      <c r="B2511" t="s">
        <v>475</v>
      </c>
      <c r="C2511" t="s">
        <v>5026</v>
      </c>
      <c r="D2511" t="s">
        <v>5036</v>
      </c>
      <c r="E2511" t="str">
        <f t="shared" si="273"/>
        <v>SINAR SURYA III, TOKO</v>
      </c>
      <c r="F2511" t="s">
        <v>83</v>
      </c>
      <c r="G2511" t="s">
        <v>21</v>
      </c>
      <c r="H2511" t="s">
        <v>21</v>
      </c>
      <c r="I2511" t="s">
        <v>50</v>
      </c>
      <c r="J2511" t="s">
        <v>35</v>
      </c>
      <c r="K2511" t="s">
        <v>24</v>
      </c>
      <c r="L2511" t="s">
        <v>25</v>
      </c>
      <c r="M2511" t="s">
        <v>25</v>
      </c>
      <c r="N2511" t="s">
        <v>26</v>
      </c>
      <c r="O2511" t="s">
        <v>21</v>
      </c>
      <c r="P2511" t="s">
        <v>21</v>
      </c>
      <c r="Q2511" t="s">
        <v>27</v>
      </c>
      <c r="R2511" t="s">
        <v>45</v>
      </c>
      <c r="S2511" t="s">
        <v>29</v>
      </c>
      <c r="T2511" t="s">
        <v>21</v>
      </c>
      <c r="U2511" t="s">
        <v>21</v>
      </c>
      <c r="V2511" t="s">
        <v>33</v>
      </c>
      <c r="W2511" s="2" t="s">
        <v>66</v>
      </c>
      <c r="Y2511">
        <f>IF(J2511=Legend!$B$3,0,IF(J2511=Legend!$B$4,1,IF(J2511=Legend!$B$5,2,0)))</f>
        <v>0</v>
      </c>
      <c r="Z2511">
        <f t="shared" si="274"/>
        <v>1</v>
      </c>
      <c r="AA2511">
        <f t="shared" si="275"/>
        <v>1</v>
      </c>
      <c r="AB2511">
        <f t="shared" si="276"/>
        <v>1</v>
      </c>
      <c r="AC2511">
        <f>IF(N2511=Legend!$D$3,3,IF(N2511=Legend!$D$4,2,IF(N2511=Legend!$D$5,1,0)))</f>
        <v>2</v>
      </c>
      <c r="AD2511">
        <f t="shared" si="277"/>
        <v>0</v>
      </c>
      <c r="AF2511">
        <f t="shared" si="278"/>
        <v>0</v>
      </c>
      <c r="AG2511">
        <f>IF(R2511=Legend!$F$3,3,IF(R2511=Legend!$F$4,2,IF(R2511=Legend!$F$5,1,0)))</f>
        <v>1</v>
      </c>
      <c r="AH2511">
        <f>IF(S2511=Legend!$F$3,3,IF(S2511=Legend!$F$4,2,IF(S2511=Legend!$F$5,1,0)))</f>
        <v>3</v>
      </c>
      <c r="AK2511">
        <f>IF(V2511=Legend!$H$3,3,IF(V2511=Legend!$H$4,2,IF(V2511=Legend!$H$5,1,0)))</f>
        <v>1</v>
      </c>
      <c r="AM2511">
        <f t="shared" si="279"/>
        <v>10</v>
      </c>
    </row>
    <row r="2512" spans="1:39" ht="78" x14ac:dyDescent="0.3">
      <c r="A2512" t="s">
        <v>62</v>
      </c>
      <c r="B2512" t="s">
        <v>1683</v>
      </c>
      <c r="C2512" t="s">
        <v>1706</v>
      </c>
      <c r="D2512" t="s">
        <v>1711</v>
      </c>
      <c r="E2512" t="str">
        <f t="shared" si="273"/>
        <v>SINAR SWALAYAN</v>
      </c>
      <c r="F2512" t="s">
        <v>67</v>
      </c>
      <c r="G2512" t="s">
        <v>21</v>
      </c>
      <c r="H2512" t="s">
        <v>21</v>
      </c>
      <c r="I2512" t="s">
        <v>22</v>
      </c>
      <c r="J2512" t="s">
        <v>23</v>
      </c>
      <c r="K2512" t="s">
        <v>24</v>
      </c>
      <c r="L2512" t="s">
        <v>21</v>
      </c>
      <c r="M2512" t="s">
        <v>25</v>
      </c>
      <c r="N2512" t="s">
        <v>28</v>
      </c>
      <c r="O2512" t="s">
        <v>25</v>
      </c>
      <c r="P2512" t="s">
        <v>21</v>
      </c>
      <c r="Q2512" t="s">
        <v>27</v>
      </c>
      <c r="R2512" t="s">
        <v>45</v>
      </c>
      <c r="S2512" t="s">
        <v>28</v>
      </c>
      <c r="T2512" t="s">
        <v>21</v>
      </c>
      <c r="U2512" t="s">
        <v>21</v>
      </c>
      <c r="V2512" t="s">
        <v>33</v>
      </c>
      <c r="W2512" s="2" t="s">
        <v>77</v>
      </c>
      <c r="Y2512">
        <f>IF(J2512=Legend!$B$3,0,IF(J2512=Legend!$B$4,1,IF(J2512=Legend!$B$5,2,0)))</f>
        <v>1</v>
      </c>
      <c r="Z2512">
        <f t="shared" si="274"/>
        <v>1</v>
      </c>
      <c r="AA2512">
        <f t="shared" si="275"/>
        <v>0</v>
      </c>
      <c r="AB2512">
        <f t="shared" si="276"/>
        <v>1</v>
      </c>
      <c r="AC2512">
        <f>IF(N2512=Legend!$D$3,3,IF(N2512=Legend!$D$4,2,IF(N2512=Legend!$D$5,1,0)))</f>
        <v>1</v>
      </c>
      <c r="AD2512">
        <f t="shared" si="277"/>
        <v>1</v>
      </c>
      <c r="AF2512">
        <f t="shared" si="278"/>
        <v>0</v>
      </c>
      <c r="AG2512">
        <f>IF(R2512=Legend!$F$3,3,IF(R2512=Legend!$F$4,2,IF(R2512=Legend!$F$5,1,0)))</f>
        <v>1</v>
      </c>
      <c r="AH2512">
        <f>IF(S2512=Legend!$F$3,3,IF(S2512=Legend!$F$4,2,IF(S2512=Legend!$F$5,1,0)))</f>
        <v>2</v>
      </c>
      <c r="AK2512">
        <f>IF(V2512=Legend!$H$3,3,IF(V2512=Legend!$H$4,2,IF(V2512=Legend!$H$5,1,0)))</f>
        <v>1</v>
      </c>
      <c r="AM2512">
        <f t="shared" si="279"/>
        <v>9</v>
      </c>
    </row>
    <row r="2513" spans="1:39" ht="140.4" x14ac:dyDescent="0.3">
      <c r="A2513" t="s">
        <v>19</v>
      </c>
      <c r="B2513" t="s">
        <v>162</v>
      </c>
      <c r="C2513" t="s">
        <v>181</v>
      </c>
      <c r="D2513" t="s">
        <v>191</v>
      </c>
      <c r="E2513" t="str">
        <f t="shared" si="273"/>
        <v>SINAR TIMUR/PURWANTO</v>
      </c>
      <c r="F2513" t="s">
        <v>39</v>
      </c>
      <c r="G2513" t="s">
        <v>21</v>
      </c>
      <c r="H2513" t="s">
        <v>21</v>
      </c>
      <c r="I2513" t="s">
        <v>22</v>
      </c>
      <c r="J2513" t="s">
        <v>23</v>
      </c>
      <c r="K2513" t="s">
        <v>24</v>
      </c>
      <c r="L2513" t="s">
        <v>25</v>
      </c>
      <c r="M2513" t="s">
        <v>25</v>
      </c>
      <c r="N2513" t="s">
        <v>26</v>
      </c>
      <c r="O2513" t="s">
        <v>25</v>
      </c>
      <c r="P2513" t="s">
        <v>21</v>
      </c>
      <c r="Q2513" t="s">
        <v>27</v>
      </c>
      <c r="R2513" t="s">
        <v>28</v>
      </c>
      <c r="S2513" t="s">
        <v>29</v>
      </c>
      <c r="T2513" t="s">
        <v>21</v>
      </c>
      <c r="U2513" t="s">
        <v>21</v>
      </c>
      <c r="V2513" t="s">
        <v>33</v>
      </c>
      <c r="W2513" s="2" t="s">
        <v>34</v>
      </c>
      <c r="Y2513">
        <f>IF(J2513=Legend!$B$3,0,IF(J2513=Legend!$B$4,1,IF(J2513=Legend!$B$5,2,0)))</f>
        <v>1</v>
      </c>
      <c r="Z2513">
        <f t="shared" si="274"/>
        <v>1</v>
      </c>
      <c r="AA2513">
        <f t="shared" si="275"/>
        <v>1</v>
      </c>
      <c r="AB2513">
        <f t="shared" si="276"/>
        <v>1</v>
      </c>
      <c r="AC2513">
        <f>IF(N2513=Legend!$D$3,3,IF(N2513=Legend!$D$4,2,IF(N2513=Legend!$D$5,1,0)))</f>
        <v>2</v>
      </c>
      <c r="AD2513">
        <f t="shared" si="277"/>
        <v>1</v>
      </c>
      <c r="AF2513">
        <f t="shared" si="278"/>
        <v>0</v>
      </c>
      <c r="AG2513">
        <f>IF(R2513=Legend!$F$3,3,IF(R2513=Legend!$F$4,2,IF(R2513=Legend!$F$5,1,0)))</f>
        <v>2</v>
      </c>
      <c r="AH2513">
        <f>IF(S2513=Legend!$F$3,3,IF(S2513=Legend!$F$4,2,IF(S2513=Legend!$F$5,1,0)))</f>
        <v>3</v>
      </c>
      <c r="AK2513">
        <f>IF(V2513=Legend!$H$3,3,IF(V2513=Legend!$H$4,2,IF(V2513=Legend!$H$5,1,0)))</f>
        <v>1</v>
      </c>
      <c r="AM2513">
        <f t="shared" si="279"/>
        <v>13</v>
      </c>
    </row>
    <row r="2514" spans="1:39" ht="140.4" x14ac:dyDescent="0.3">
      <c r="A2514" t="s">
        <v>59</v>
      </c>
      <c r="B2514" t="s">
        <v>807</v>
      </c>
      <c r="C2514" t="s">
        <v>808</v>
      </c>
      <c r="D2514" t="s">
        <v>3568</v>
      </c>
      <c r="E2514" t="str">
        <f t="shared" si="273"/>
        <v>SINAR UTY</v>
      </c>
      <c r="F2514" t="s">
        <v>59</v>
      </c>
      <c r="G2514" t="s">
        <v>21</v>
      </c>
      <c r="H2514" t="s">
        <v>21</v>
      </c>
      <c r="I2514" t="s">
        <v>54</v>
      </c>
      <c r="J2514" t="s">
        <v>23</v>
      </c>
      <c r="K2514" t="s">
        <v>24</v>
      </c>
      <c r="L2514" t="s">
        <v>21</v>
      </c>
      <c r="M2514" t="s">
        <v>25</v>
      </c>
      <c r="N2514" t="s">
        <v>28</v>
      </c>
      <c r="O2514" t="s">
        <v>21</v>
      </c>
      <c r="P2514" t="s">
        <v>21</v>
      </c>
      <c r="Q2514" t="s">
        <v>60</v>
      </c>
      <c r="R2514" t="s">
        <v>45</v>
      </c>
      <c r="S2514" t="s">
        <v>28</v>
      </c>
      <c r="T2514" t="s">
        <v>21</v>
      </c>
      <c r="U2514" t="s">
        <v>21</v>
      </c>
      <c r="V2514" t="s">
        <v>33</v>
      </c>
      <c r="W2514" s="2" t="s">
        <v>34</v>
      </c>
      <c r="Y2514">
        <f>IF(J2514=Legend!$B$3,0,IF(J2514=Legend!$B$4,1,IF(J2514=Legend!$B$5,2,0)))</f>
        <v>1</v>
      </c>
      <c r="Z2514">
        <f t="shared" si="274"/>
        <v>1</v>
      </c>
      <c r="AA2514">
        <f t="shared" si="275"/>
        <v>0</v>
      </c>
      <c r="AB2514">
        <f t="shared" si="276"/>
        <v>1</v>
      </c>
      <c r="AC2514">
        <f>IF(N2514=Legend!$D$3,3,IF(N2514=Legend!$D$4,2,IF(N2514=Legend!$D$5,1,0)))</f>
        <v>1</v>
      </c>
      <c r="AD2514">
        <f t="shared" si="277"/>
        <v>0</v>
      </c>
      <c r="AF2514">
        <f t="shared" si="278"/>
        <v>2</v>
      </c>
      <c r="AG2514">
        <f>IF(R2514=Legend!$F$3,3,IF(R2514=Legend!$F$4,2,IF(R2514=Legend!$F$5,1,0)))</f>
        <v>1</v>
      </c>
      <c r="AH2514">
        <f>IF(S2514=Legend!$F$3,3,IF(S2514=Legend!$F$4,2,IF(S2514=Legend!$F$5,1,0)))</f>
        <v>2</v>
      </c>
      <c r="AK2514">
        <f>IF(V2514=Legend!$H$3,3,IF(V2514=Legend!$H$4,2,IF(V2514=Legend!$H$5,1,0)))</f>
        <v>1</v>
      </c>
      <c r="AM2514">
        <f t="shared" si="279"/>
        <v>10</v>
      </c>
    </row>
    <row r="2515" spans="1:39" ht="62.4" x14ac:dyDescent="0.3">
      <c r="A2515" t="s">
        <v>19</v>
      </c>
      <c r="B2515" t="s">
        <v>162</v>
      </c>
      <c r="C2515" t="s">
        <v>239</v>
      </c>
      <c r="D2515" t="s">
        <v>250</v>
      </c>
      <c r="E2515" t="str">
        <f t="shared" si="273"/>
        <v>SINAR,TOKO/GIAN STYADI WIJAYA</v>
      </c>
      <c r="F2515" t="s">
        <v>62</v>
      </c>
      <c r="G2515" t="s">
        <v>21</v>
      </c>
      <c r="H2515" t="s">
        <v>21</v>
      </c>
      <c r="I2515" t="s">
        <v>50</v>
      </c>
      <c r="J2515" t="s">
        <v>23</v>
      </c>
      <c r="K2515" t="s">
        <v>47</v>
      </c>
      <c r="L2515" t="s">
        <v>21</v>
      </c>
      <c r="M2515" t="s">
        <v>25</v>
      </c>
      <c r="N2515" t="s">
        <v>26</v>
      </c>
      <c r="O2515" t="s">
        <v>25</v>
      </c>
      <c r="P2515" t="s">
        <v>21</v>
      </c>
      <c r="Q2515" t="s">
        <v>27</v>
      </c>
      <c r="R2515" t="s">
        <v>45</v>
      </c>
      <c r="S2515" t="s">
        <v>29</v>
      </c>
      <c r="T2515" t="s">
        <v>21</v>
      </c>
      <c r="U2515" t="s">
        <v>21</v>
      </c>
      <c r="V2515" t="s">
        <v>33</v>
      </c>
      <c r="W2515" s="2" t="s">
        <v>68</v>
      </c>
      <c r="Y2515">
        <f>IF(J2515=Legend!$B$3,0,IF(J2515=Legend!$B$4,1,IF(J2515=Legend!$B$5,2,0)))</f>
        <v>1</v>
      </c>
      <c r="Z2515">
        <f t="shared" si="274"/>
        <v>0</v>
      </c>
      <c r="AA2515">
        <f t="shared" si="275"/>
        <v>0</v>
      </c>
      <c r="AB2515">
        <f t="shared" si="276"/>
        <v>1</v>
      </c>
      <c r="AC2515">
        <f>IF(N2515=Legend!$D$3,3,IF(N2515=Legend!$D$4,2,IF(N2515=Legend!$D$5,1,0)))</f>
        <v>2</v>
      </c>
      <c r="AD2515">
        <f t="shared" si="277"/>
        <v>1</v>
      </c>
      <c r="AF2515">
        <f t="shared" si="278"/>
        <v>0</v>
      </c>
      <c r="AG2515">
        <f>IF(R2515=Legend!$F$3,3,IF(R2515=Legend!$F$4,2,IF(R2515=Legend!$F$5,1,0)))</f>
        <v>1</v>
      </c>
      <c r="AH2515">
        <f>IF(S2515=Legend!$F$3,3,IF(S2515=Legend!$F$4,2,IF(S2515=Legend!$F$5,1,0)))</f>
        <v>3</v>
      </c>
      <c r="AK2515">
        <f>IF(V2515=Legend!$H$3,3,IF(V2515=Legend!$H$4,2,IF(V2515=Legend!$H$5,1,0)))</f>
        <v>1</v>
      </c>
      <c r="AM2515">
        <f t="shared" si="279"/>
        <v>10</v>
      </c>
    </row>
    <row r="2516" spans="1:39" ht="124.8" x14ac:dyDescent="0.3">
      <c r="A2516" t="s">
        <v>137</v>
      </c>
      <c r="B2516" t="s">
        <v>519</v>
      </c>
      <c r="C2516" t="s">
        <v>520</v>
      </c>
      <c r="D2516" t="s">
        <v>4707</v>
      </c>
      <c r="E2516" t="str">
        <f t="shared" si="273"/>
        <v>SINURAYA/TANI SINURAYA</v>
      </c>
      <c r="F2516" t="s">
        <v>137</v>
      </c>
      <c r="G2516" t="s">
        <v>21</v>
      </c>
      <c r="H2516" t="s">
        <v>21</v>
      </c>
      <c r="I2516" t="s">
        <v>22</v>
      </c>
      <c r="J2516" t="s">
        <v>23</v>
      </c>
      <c r="K2516" t="s">
        <v>24</v>
      </c>
      <c r="L2516" t="s">
        <v>25</v>
      </c>
      <c r="M2516" t="s">
        <v>25</v>
      </c>
      <c r="N2516" t="s">
        <v>26</v>
      </c>
      <c r="O2516" t="s">
        <v>25</v>
      </c>
      <c r="P2516" t="s">
        <v>21</v>
      </c>
      <c r="Q2516" t="s">
        <v>27</v>
      </c>
      <c r="R2516" t="s">
        <v>45</v>
      </c>
      <c r="S2516" t="s">
        <v>29</v>
      </c>
      <c r="T2516" t="s">
        <v>21</v>
      </c>
      <c r="U2516" t="s">
        <v>21</v>
      </c>
      <c r="V2516" t="s">
        <v>33</v>
      </c>
      <c r="W2516" s="2" t="s">
        <v>94</v>
      </c>
      <c r="Y2516">
        <f>IF(J2516=Legend!$B$3,0,IF(J2516=Legend!$B$4,1,IF(J2516=Legend!$B$5,2,0)))</f>
        <v>1</v>
      </c>
      <c r="Z2516">
        <f t="shared" si="274"/>
        <v>1</v>
      </c>
      <c r="AA2516">
        <f t="shared" si="275"/>
        <v>1</v>
      </c>
      <c r="AB2516">
        <f t="shared" si="276"/>
        <v>1</v>
      </c>
      <c r="AC2516">
        <f>IF(N2516=Legend!$D$3,3,IF(N2516=Legend!$D$4,2,IF(N2516=Legend!$D$5,1,0)))</f>
        <v>2</v>
      </c>
      <c r="AD2516">
        <f t="shared" si="277"/>
        <v>1</v>
      </c>
      <c r="AF2516">
        <f t="shared" si="278"/>
        <v>0</v>
      </c>
      <c r="AG2516">
        <f>IF(R2516=Legend!$F$3,3,IF(R2516=Legend!$F$4,2,IF(R2516=Legend!$F$5,1,0)))</f>
        <v>1</v>
      </c>
      <c r="AH2516">
        <f>IF(S2516=Legend!$F$3,3,IF(S2516=Legend!$F$4,2,IF(S2516=Legend!$F$5,1,0)))</f>
        <v>3</v>
      </c>
      <c r="AK2516">
        <f>IF(V2516=Legend!$H$3,3,IF(V2516=Legend!$H$4,2,IF(V2516=Legend!$H$5,1,0)))</f>
        <v>1</v>
      </c>
      <c r="AM2516">
        <f t="shared" si="279"/>
        <v>12</v>
      </c>
    </row>
    <row r="2517" spans="1:39" ht="62.4" x14ac:dyDescent="0.3">
      <c r="A2517" t="s">
        <v>64</v>
      </c>
      <c r="B2517" t="s">
        <v>162</v>
      </c>
      <c r="C2517" t="s">
        <v>3123</v>
      </c>
      <c r="D2517" t="s">
        <v>3230</v>
      </c>
      <c r="E2517" t="str">
        <f t="shared" si="273"/>
        <v>Sioe Eng</v>
      </c>
      <c r="F2517" t="s">
        <v>64</v>
      </c>
      <c r="G2517" t="s">
        <v>21</v>
      </c>
      <c r="H2517" t="s">
        <v>21</v>
      </c>
      <c r="I2517" t="s">
        <v>50</v>
      </c>
      <c r="J2517" t="s">
        <v>23</v>
      </c>
      <c r="K2517" t="s">
        <v>24</v>
      </c>
      <c r="L2517" t="s">
        <v>21</v>
      </c>
      <c r="M2517" t="s">
        <v>21</v>
      </c>
      <c r="N2517" t="s">
        <v>47</v>
      </c>
      <c r="O2517" t="s">
        <v>21</v>
      </c>
      <c r="P2517" t="s">
        <v>21</v>
      </c>
      <c r="Q2517" t="s">
        <v>27</v>
      </c>
      <c r="R2517" t="s">
        <v>47</v>
      </c>
      <c r="S2517" t="s">
        <v>28</v>
      </c>
      <c r="T2517" t="s">
        <v>21</v>
      </c>
      <c r="U2517" t="s">
        <v>21</v>
      </c>
      <c r="V2517" t="s">
        <v>30</v>
      </c>
      <c r="W2517" s="2" t="s">
        <v>68</v>
      </c>
      <c r="Y2517">
        <f>IF(J2517=Legend!$B$3,0,IF(J2517=Legend!$B$4,1,IF(J2517=Legend!$B$5,2,0)))</f>
        <v>1</v>
      </c>
      <c r="Z2517">
        <f t="shared" si="274"/>
        <v>1</v>
      </c>
      <c r="AA2517">
        <f t="shared" si="275"/>
        <v>0</v>
      </c>
      <c r="AB2517">
        <f t="shared" si="276"/>
        <v>0</v>
      </c>
      <c r="AC2517">
        <f>IF(N2517=Legend!$D$3,3,IF(N2517=Legend!$D$4,2,IF(N2517=Legend!$D$5,1,0)))</f>
        <v>0</v>
      </c>
      <c r="AD2517">
        <f t="shared" si="277"/>
        <v>0</v>
      </c>
      <c r="AF2517">
        <f t="shared" si="278"/>
        <v>0</v>
      </c>
      <c r="AG2517">
        <f>IF(R2517=Legend!$F$3,3,IF(R2517=Legend!$F$4,2,IF(R2517=Legend!$F$5,1,0)))</f>
        <v>0</v>
      </c>
      <c r="AH2517">
        <f>IF(S2517=Legend!$F$3,3,IF(S2517=Legend!$F$4,2,IF(S2517=Legend!$F$5,1,0)))</f>
        <v>2</v>
      </c>
      <c r="AK2517">
        <f>IF(V2517=Legend!$H$3,3,IF(V2517=Legend!$H$4,2,IF(V2517=Legend!$H$5,1,0)))</f>
        <v>2</v>
      </c>
      <c r="AM2517">
        <f t="shared" si="279"/>
        <v>6</v>
      </c>
    </row>
    <row r="2518" spans="1:39" ht="140.4" x14ac:dyDescent="0.3">
      <c r="A2518" t="s">
        <v>49</v>
      </c>
      <c r="B2518" t="s">
        <v>843</v>
      </c>
      <c r="C2518" t="s">
        <v>844</v>
      </c>
      <c r="D2518" t="s">
        <v>1573</v>
      </c>
      <c r="E2518" t="str">
        <f t="shared" si="273"/>
        <v>SIRAT JUDIN</v>
      </c>
      <c r="F2518" t="s">
        <v>56</v>
      </c>
      <c r="G2518" t="s">
        <v>21</v>
      </c>
      <c r="H2518" t="s">
        <v>21</v>
      </c>
      <c r="I2518" t="s">
        <v>22</v>
      </c>
      <c r="J2518" t="s">
        <v>23</v>
      </c>
      <c r="K2518" t="s">
        <v>24</v>
      </c>
      <c r="L2518" t="s">
        <v>25</v>
      </c>
      <c r="M2518" t="s">
        <v>25</v>
      </c>
      <c r="N2518" t="s">
        <v>26</v>
      </c>
      <c r="O2518" t="s">
        <v>25</v>
      </c>
      <c r="P2518" t="s">
        <v>21</v>
      </c>
      <c r="Q2518" t="s">
        <v>27</v>
      </c>
      <c r="R2518" t="s">
        <v>28</v>
      </c>
      <c r="S2518" t="s">
        <v>29</v>
      </c>
      <c r="T2518" t="s">
        <v>21</v>
      </c>
      <c r="U2518" t="s">
        <v>21</v>
      </c>
      <c r="V2518" t="s">
        <v>75</v>
      </c>
      <c r="W2518" s="2" t="s">
        <v>34</v>
      </c>
      <c r="Y2518">
        <f>IF(J2518=Legend!$B$3,0,IF(J2518=Legend!$B$4,1,IF(J2518=Legend!$B$5,2,0)))</f>
        <v>1</v>
      </c>
      <c r="Z2518">
        <f t="shared" si="274"/>
        <v>1</v>
      </c>
      <c r="AA2518">
        <f t="shared" si="275"/>
        <v>1</v>
      </c>
      <c r="AB2518">
        <f t="shared" si="276"/>
        <v>1</v>
      </c>
      <c r="AC2518">
        <f>IF(N2518=Legend!$D$3,3,IF(N2518=Legend!$D$4,2,IF(N2518=Legend!$D$5,1,0)))</f>
        <v>2</v>
      </c>
      <c r="AD2518">
        <f t="shared" si="277"/>
        <v>1</v>
      </c>
      <c r="AF2518">
        <f t="shared" si="278"/>
        <v>0</v>
      </c>
      <c r="AG2518">
        <f>IF(R2518=Legend!$F$3,3,IF(R2518=Legend!$F$4,2,IF(R2518=Legend!$F$5,1,0)))</f>
        <v>2</v>
      </c>
      <c r="AH2518">
        <f>IF(S2518=Legend!$F$3,3,IF(S2518=Legend!$F$4,2,IF(S2518=Legend!$F$5,1,0)))</f>
        <v>3</v>
      </c>
      <c r="AK2518">
        <f>IF(V2518=Legend!$H$3,3,IF(V2518=Legend!$H$4,2,IF(V2518=Legend!$H$5,1,0)))</f>
        <v>3</v>
      </c>
      <c r="AM2518">
        <f t="shared" si="279"/>
        <v>15</v>
      </c>
    </row>
    <row r="2519" spans="1:39" ht="140.4" x14ac:dyDescent="0.3">
      <c r="A2519" t="s">
        <v>36</v>
      </c>
      <c r="B2519" t="s">
        <v>284</v>
      </c>
      <c r="C2519" t="s">
        <v>2615</v>
      </c>
      <c r="D2519" t="s">
        <v>2641</v>
      </c>
      <c r="E2519" t="str">
        <f t="shared" si="273"/>
        <v>SISWA JUNIOR</v>
      </c>
      <c r="F2519" t="s">
        <v>36</v>
      </c>
      <c r="G2519" t="s">
        <v>21</v>
      </c>
      <c r="H2519" t="s">
        <v>21</v>
      </c>
      <c r="I2519" t="s">
        <v>54</v>
      </c>
      <c r="J2519" t="s">
        <v>35</v>
      </c>
      <c r="K2519" t="s">
        <v>24</v>
      </c>
      <c r="L2519" t="s">
        <v>25</v>
      </c>
      <c r="M2519" t="s">
        <v>25</v>
      </c>
      <c r="N2519" t="s">
        <v>26</v>
      </c>
      <c r="O2519" t="s">
        <v>25</v>
      </c>
      <c r="P2519" t="s">
        <v>21</v>
      </c>
      <c r="Q2519" t="s">
        <v>27</v>
      </c>
      <c r="R2519" t="s">
        <v>45</v>
      </c>
      <c r="S2519" t="s">
        <v>28</v>
      </c>
      <c r="T2519" t="s">
        <v>21</v>
      </c>
      <c r="U2519" t="s">
        <v>21</v>
      </c>
      <c r="V2519" t="s">
        <v>33</v>
      </c>
      <c r="W2519" s="2" t="s">
        <v>34</v>
      </c>
      <c r="Y2519">
        <f>IF(J2519=Legend!$B$3,0,IF(J2519=Legend!$B$4,1,IF(J2519=Legend!$B$5,2,0)))</f>
        <v>0</v>
      </c>
      <c r="Z2519">
        <f t="shared" si="274"/>
        <v>1</v>
      </c>
      <c r="AA2519">
        <f t="shared" si="275"/>
        <v>1</v>
      </c>
      <c r="AB2519">
        <f t="shared" si="276"/>
        <v>1</v>
      </c>
      <c r="AC2519">
        <f>IF(N2519=Legend!$D$3,3,IF(N2519=Legend!$D$4,2,IF(N2519=Legend!$D$5,1,0)))</f>
        <v>2</v>
      </c>
      <c r="AD2519">
        <f t="shared" si="277"/>
        <v>1</v>
      </c>
      <c r="AF2519">
        <f t="shared" si="278"/>
        <v>0</v>
      </c>
      <c r="AG2519">
        <f>IF(R2519=Legend!$F$3,3,IF(R2519=Legend!$F$4,2,IF(R2519=Legend!$F$5,1,0)))</f>
        <v>1</v>
      </c>
      <c r="AH2519">
        <f>IF(S2519=Legend!$F$3,3,IF(S2519=Legend!$F$4,2,IF(S2519=Legend!$F$5,1,0)))</f>
        <v>2</v>
      </c>
      <c r="AK2519">
        <f>IF(V2519=Legend!$H$3,3,IF(V2519=Legend!$H$4,2,IF(V2519=Legend!$H$5,1,0)))</f>
        <v>1</v>
      </c>
      <c r="AM2519">
        <f t="shared" si="279"/>
        <v>10</v>
      </c>
    </row>
    <row r="2520" spans="1:39" ht="124.8" x14ac:dyDescent="0.3">
      <c r="A2520" t="s">
        <v>137</v>
      </c>
      <c r="B2520" t="s">
        <v>519</v>
      </c>
      <c r="C2520" t="s">
        <v>520</v>
      </c>
      <c r="D2520" t="s">
        <v>4706</v>
      </c>
      <c r="E2520" t="str">
        <f t="shared" si="273"/>
        <v>SITABAR SWLY / BUDIMAN EDY TARAM, SE</v>
      </c>
      <c r="F2520" t="s">
        <v>137</v>
      </c>
      <c r="G2520" t="s">
        <v>21</v>
      </c>
      <c r="H2520" t="s">
        <v>21</v>
      </c>
      <c r="I2520" t="s">
        <v>22</v>
      </c>
      <c r="J2520" t="s">
        <v>41</v>
      </c>
      <c r="K2520" t="s">
        <v>24</v>
      </c>
      <c r="L2520" t="s">
        <v>25</v>
      </c>
      <c r="M2520" t="s">
        <v>25</v>
      </c>
      <c r="N2520" t="s">
        <v>26</v>
      </c>
      <c r="O2520" t="s">
        <v>25</v>
      </c>
      <c r="P2520" t="s">
        <v>21</v>
      </c>
      <c r="Q2520" t="s">
        <v>27</v>
      </c>
      <c r="R2520" t="s">
        <v>28</v>
      </c>
      <c r="S2520" t="s">
        <v>29</v>
      </c>
      <c r="T2520" t="s">
        <v>21</v>
      </c>
      <c r="U2520" t="s">
        <v>21</v>
      </c>
      <c r="V2520" t="s">
        <v>33</v>
      </c>
      <c r="W2520" s="2" t="s">
        <v>94</v>
      </c>
      <c r="Y2520">
        <f>IF(J2520=Legend!$B$3,0,IF(J2520=Legend!$B$4,1,IF(J2520=Legend!$B$5,2,0)))</f>
        <v>2</v>
      </c>
      <c r="Z2520">
        <f t="shared" si="274"/>
        <v>1</v>
      </c>
      <c r="AA2520">
        <f t="shared" si="275"/>
        <v>1</v>
      </c>
      <c r="AB2520">
        <f t="shared" si="276"/>
        <v>1</v>
      </c>
      <c r="AC2520">
        <f>IF(N2520=Legend!$D$3,3,IF(N2520=Legend!$D$4,2,IF(N2520=Legend!$D$5,1,0)))</f>
        <v>2</v>
      </c>
      <c r="AD2520">
        <f t="shared" si="277"/>
        <v>1</v>
      </c>
      <c r="AF2520">
        <f t="shared" si="278"/>
        <v>0</v>
      </c>
      <c r="AG2520">
        <f>IF(R2520=Legend!$F$3,3,IF(R2520=Legend!$F$4,2,IF(R2520=Legend!$F$5,1,0)))</f>
        <v>2</v>
      </c>
      <c r="AH2520">
        <f>IF(S2520=Legend!$F$3,3,IF(S2520=Legend!$F$4,2,IF(S2520=Legend!$F$5,1,0)))</f>
        <v>3</v>
      </c>
      <c r="AK2520">
        <f>IF(V2520=Legend!$H$3,3,IF(V2520=Legend!$H$4,2,IF(V2520=Legend!$H$5,1,0)))</f>
        <v>1</v>
      </c>
      <c r="AM2520">
        <f t="shared" si="279"/>
        <v>14</v>
      </c>
    </row>
    <row r="2521" spans="1:39" ht="93.6" x14ac:dyDescent="0.3">
      <c r="A2521" t="s">
        <v>70</v>
      </c>
      <c r="B2521" t="s">
        <v>3366</v>
      </c>
      <c r="C2521" t="s">
        <v>4327</v>
      </c>
      <c r="D2521" t="s">
        <v>4334</v>
      </c>
      <c r="E2521" t="str">
        <f t="shared" si="273"/>
        <v>SITI (DEPAN WAHYU)</v>
      </c>
      <c r="F2521" t="s">
        <v>70</v>
      </c>
      <c r="G2521" t="s">
        <v>21</v>
      </c>
      <c r="H2521" t="s">
        <v>21</v>
      </c>
      <c r="I2521" t="s">
        <v>22</v>
      </c>
      <c r="J2521" t="s">
        <v>35</v>
      </c>
      <c r="K2521" t="s">
        <v>24</v>
      </c>
      <c r="L2521" t="s">
        <v>21</v>
      </c>
      <c r="M2521" t="s">
        <v>25</v>
      </c>
      <c r="N2521" t="s">
        <v>47</v>
      </c>
      <c r="O2521" t="s">
        <v>21</v>
      </c>
      <c r="P2521" t="s">
        <v>25</v>
      </c>
      <c r="Q2521" t="s">
        <v>60</v>
      </c>
      <c r="R2521" t="s">
        <v>45</v>
      </c>
      <c r="S2521" t="s">
        <v>47</v>
      </c>
      <c r="T2521" t="s">
        <v>21</v>
      </c>
      <c r="U2521" t="s">
        <v>21</v>
      </c>
      <c r="V2521" t="s">
        <v>42</v>
      </c>
      <c r="W2521" s="2" t="s">
        <v>51</v>
      </c>
      <c r="Y2521">
        <f>IF(J2521=Legend!$B$3,0,IF(J2521=Legend!$B$4,1,IF(J2521=Legend!$B$5,2,0)))</f>
        <v>0</v>
      </c>
      <c r="Z2521">
        <f t="shared" si="274"/>
        <v>1</v>
      </c>
      <c r="AA2521">
        <f t="shared" si="275"/>
        <v>0</v>
      </c>
      <c r="AB2521">
        <f t="shared" si="276"/>
        <v>1</v>
      </c>
      <c r="AC2521">
        <f>IF(N2521=Legend!$D$3,3,IF(N2521=Legend!$D$4,2,IF(N2521=Legend!$D$5,1,0)))</f>
        <v>0</v>
      </c>
      <c r="AD2521">
        <f t="shared" si="277"/>
        <v>0</v>
      </c>
      <c r="AF2521">
        <f t="shared" si="278"/>
        <v>2</v>
      </c>
      <c r="AG2521">
        <f>IF(R2521=Legend!$F$3,3,IF(R2521=Legend!$F$4,2,IF(R2521=Legend!$F$5,1,0)))</f>
        <v>1</v>
      </c>
      <c r="AH2521">
        <f>IF(S2521=Legend!$F$3,3,IF(S2521=Legend!$F$4,2,IF(S2521=Legend!$F$5,1,0)))</f>
        <v>0</v>
      </c>
      <c r="AK2521">
        <f>IF(V2521=Legend!$H$3,3,IF(V2521=Legend!$H$4,2,IF(V2521=Legend!$H$5,1,0)))</f>
        <v>0</v>
      </c>
      <c r="AM2521">
        <f t="shared" si="279"/>
        <v>5</v>
      </c>
    </row>
    <row r="2522" spans="1:39" ht="31.2" x14ac:dyDescent="0.3">
      <c r="A2522" t="s">
        <v>61</v>
      </c>
      <c r="B2522" t="s">
        <v>1190</v>
      </c>
      <c r="C2522" t="s">
        <v>1266</v>
      </c>
      <c r="D2522" t="s">
        <v>1270</v>
      </c>
      <c r="E2522" t="str">
        <f t="shared" si="273"/>
        <v>SITI KHOIRIYAH / TIFA MENTIGI</v>
      </c>
      <c r="F2522" t="s">
        <v>61</v>
      </c>
      <c r="G2522" t="s">
        <v>21</v>
      </c>
      <c r="H2522" t="s">
        <v>21</v>
      </c>
      <c r="I2522" t="s">
        <v>22</v>
      </c>
      <c r="J2522" t="s">
        <v>35</v>
      </c>
      <c r="K2522" t="s">
        <v>24</v>
      </c>
      <c r="L2522" t="s">
        <v>21</v>
      </c>
      <c r="M2522" t="s">
        <v>25</v>
      </c>
      <c r="N2522" t="s">
        <v>38</v>
      </c>
      <c r="O2522" t="s">
        <v>21</v>
      </c>
      <c r="P2522" t="s">
        <v>21</v>
      </c>
      <c r="Q2522" t="s">
        <v>27</v>
      </c>
      <c r="R2522" t="s">
        <v>45</v>
      </c>
      <c r="S2522" t="s">
        <v>28</v>
      </c>
      <c r="T2522" t="s">
        <v>21</v>
      </c>
      <c r="U2522" t="s">
        <v>21</v>
      </c>
      <c r="V2522" t="s">
        <v>42</v>
      </c>
      <c r="W2522" s="18" t="s">
        <v>63</v>
      </c>
      <c r="Y2522">
        <f>IF(J2522=Legend!$B$3,0,IF(J2522=Legend!$B$4,1,IF(J2522=Legend!$B$5,2,0)))</f>
        <v>0</v>
      </c>
      <c r="Z2522">
        <f t="shared" si="274"/>
        <v>1</v>
      </c>
      <c r="AA2522">
        <f t="shared" si="275"/>
        <v>0</v>
      </c>
      <c r="AB2522">
        <f t="shared" si="276"/>
        <v>1</v>
      </c>
      <c r="AC2522">
        <f>IF(N2522=Legend!$D$3,3,IF(N2522=Legend!$D$4,2,IF(N2522=Legend!$D$5,1,0)))</f>
        <v>3</v>
      </c>
      <c r="AD2522">
        <f t="shared" si="277"/>
        <v>0</v>
      </c>
      <c r="AF2522">
        <f t="shared" si="278"/>
        <v>0</v>
      </c>
      <c r="AG2522">
        <f>IF(R2522=Legend!$F$3,3,IF(R2522=Legend!$F$4,2,IF(R2522=Legend!$F$5,1,0)))</f>
        <v>1</v>
      </c>
      <c r="AH2522">
        <f>IF(S2522=Legend!$F$3,3,IF(S2522=Legend!$F$4,2,IF(S2522=Legend!$F$5,1,0)))</f>
        <v>2</v>
      </c>
      <c r="AK2522">
        <f>IF(V2522=Legend!$H$3,3,IF(V2522=Legend!$H$4,2,IF(V2522=Legend!$H$5,1,0)))</f>
        <v>0</v>
      </c>
      <c r="AM2522">
        <f t="shared" si="279"/>
        <v>8</v>
      </c>
    </row>
    <row r="2523" spans="1:39" ht="140.4" x14ac:dyDescent="0.3">
      <c r="A2523" t="s">
        <v>135</v>
      </c>
      <c r="B2523" t="s">
        <v>478</v>
      </c>
      <c r="C2523" t="s">
        <v>4874</v>
      </c>
      <c r="D2523" t="s">
        <v>4876</v>
      </c>
      <c r="E2523" t="str">
        <f t="shared" si="273"/>
        <v>SITI MULYO</v>
      </c>
      <c r="F2523" t="s">
        <v>135</v>
      </c>
      <c r="G2523" t="s">
        <v>21</v>
      </c>
      <c r="H2523" t="s">
        <v>21</v>
      </c>
      <c r="I2523" t="s">
        <v>54</v>
      </c>
      <c r="J2523" t="s">
        <v>23</v>
      </c>
      <c r="K2523" t="s">
        <v>24</v>
      </c>
      <c r="L2523" t="s">
        <v>25</v>
      </c>
      <c r="M2523" t="s">
        <v>25</v>
      </c>
      <c r="N2523" t="s">
        <v>26</v>
      </c>
      <c r="O2523" t="s">
        <v>21</v>
      </c>
      <c r="P2523" t="s">
        <v>21</v>
      </c>
      <c r="Q2523" t="s">
        <v>27</v>
      </c>
      <c r="R2523" t="s">
        <v>45</v>
      </c>
      <c r="S2523" t="s">
        <v>28</v>
      </c>
      <c r="T2523" t="s">
        <v>21</v>
      </c>
      <c r="U2523" t="s">
        <v>21</v>
      </c>
      <c r="V2523" t="s">
        <v>30</v>
      </c>
      <c r="W2523" s="2" t="s">
        <v>34</v>
      </c>
      <c r="Y2523">
        <f>IF(J2523=Legend!$B$3,0,IF(J2523=Legend!$B$4,1,IF(J2523=Legend!$B$5,2,0)))</f>
        <v>1</v>
      </c>
      <c r="Z2523">
        <f t="shared" si="274"/>
        <v>1</v>
      </c>
      <c r="AA2523">
        <f t="shared" si="275"/>
        <v>1</v>
      </c>
      <c r="AB2523">
        <f t="shared" si="276"/>
        <v>1</v>
      </c>
      <c r="AC2523">
        <f>IF(N2523=Legend!$D$3,3,IF(N2523=Legend!$D$4,2,IF(N2523=Legend!$D$5,1,0)))</f>
        <v>2</v>
      </c>
      <c r="AD2523">
        <f t="shared" si="277"/>
        <v>0</v>
      </c>
      <c r="AF2523">
        <f t="shared" si="278"/>
        <v>0</v>
      </c>
      <c r="AG2523">
        <f>IF(R2523=Legend!$F$3,3,IF(R2523=Legend!$F$4,2,IF(R2523=Legend!$F$5,1,0)))</f>
        <v>1</v>
      </c>
      <c r="AH2523">
        <f>IF(S2523=Legend!$F$3,3,IF(S2523=Legend!$F$4,2,IF(S2523=Legend!$F$5,1,0)))</f>
        <v>2</v>
      </c>
      <c r="AK2523">
        <f>IF(V2523=Legend!$H$3,3,IF(V2523=Legend!$H$4,2,IF(V2523=Legend!$H$5,1,0)))</f>
        <v>2</v>
      </c>
      <c r="AM2523">
        <f t="shared" si="279"/>
        <v>11</v>
      </c>
    </row>
    <row r="2524" spans="1:39" ht="31.2" x14ac:dyDescent="0.3">
      <c r="A2524" t="s">
        <v>71</v>
      </c>
      <c r="B2524" t="s">
        <v>963</v>
      </c>
      <c r="C2524" t="s">
        <v>2783</v>
      </c>
      <c r="D2524" t="s">
        <v>2793</v>
      </c>
      <c r="E2524" t="str">
        <f t="shared" si="273"/>
        <v>SIU MARKET - ENDANG SETIAWATI</v>
      </c>
      <c r="F2524" t="s">
        <v>71</v>
      </c>
      <c r="G2524" t="s">
        <v>21</v>
      </c>
      <c r="H2524" t="s">
        <v>21</v>
      </c>
      <c r="I2524" t="s">
        <v>22</v>
      </c>
      <c r="J2524" t="s">
        <v>23</v>
      </c>
      <c r="K2524" t="s">
        <v>24</v>
      </c>
      <c r="L2524" t="s">
        <v>25</v>
      </c>
      <c r="M2524" t="s">
        <v>25</v>
      </c>
      <c r="N2524" t="s">
        <v>38</v>
      </c>
      <c r="O2524" t="s">
        <v>25</v>
      </c>
      <c r="P2524" t="s">
        <v>21</v>
      </c>
      <c r="Q2524" t="s">
        <v>27</v>
      </c>
      <c r="R2524" t="s">
        <v>45</v>
      </c>
      <c r="S2524" t="s">
        <v>29</v>
      </c>
      <c r="T2524" t="s">
        <v>21</v>
      </c>
      <c r="U2524" t="s">
        <v>21</v>
      </c>
      <c r="V2524" t="s">
        <v>75</v>
      </c>
      <c r="W2524" s="18" t="s">
        <v>103</v>
      </c>
      <c r="Y2524">
        <f>IF(J2524=Legend!$B$3,0,IF(J2524=Legend!$B$4,1,IF(J2524=Legend!$B$5,2,0)))</f>
        <v>1</v>
      </c>
      <c r="Z2524">
        <f t="shared" si="274"/>
        <v>1</v>
      </c>
      <c r="AA2524">
        <f t="shared" si="275"/>
        <v>1</v>
      </c>
      <c r="AB2524">
        <f t="shared" si="276"/>
        <v>1</v>
      </c>
      <c r="AC2524">
        <f>IF(N2524=Legend!$D$3,3,IF(N2524=Legend!$D$4,2,IF(N2524=Legend!$D$5,1,0)))</f>
        <v>3</v>
      </c>
      <c r="AD2524">
        <f t="shared" si="277"/>
        <v>1</v>
      </c>
      <c r="AF2524">
        <f t="shared" si="278"/>
        <v>0</v>
      </c>
      <c r="AG2524">
        <f>IF(R2524=Legend!$F$3,3,IF(R2524=Legend!$F$4,2,IF(R2524=Legend!$F$5,1,0)))</f>
        <v>1</v>
      </c>
      <c r="AH2524">
        <f>IF(S2524=Legend!$F$3,3,IF(S2524=Legend!$F$4,2,IF(S2524=Legend!$F$5,1,0)))</f>
        <v>3</v>
      </c>
      <c r="AK2524">
        <f>IF(V2524=Legend!$H$3,3,IF(V2524=Legend!$H$4,2,IF(V2524=Legend!$H$5,1,0)))</f>
        <v>3</v>
      </c>
      <c r="AM2524">
        <f t="shared" si="279"/>
        <v>15</v>
      </c>
    </row>
    <row r="2525" spans="1:39" ht="156" x14ac:dyDescent="0.3">
      <c r="A2525" t="s">
        <v>79</v>
      </c>
      <c r="B2525" t="s">
        <v>478</v>
      </c>
      <c r="C2525" t="s">
        <v>562</v>
      </c>
      <c r="D2525" t="s">
        <v>569</v>
      </c>
      <c r="E2525" t="str">
        <f t="shared" si="273"/>
        <v>SJ BARU</v>
      </c>
      <c r="F2525" t="s">
        <v>79</v>
      </c>
      <c r="G2525" t="s">
        <v>21</v>
      </c>
      <c r="H2525" t="s">
        <v>21</v>
      </c>
      <c r="I2525" t="s">
        <v>54</v>
      </c>
      <c r="J2525" t="s">
        <v>35</v>
      </c>
      <c r="K2525" t="s">
        <v>24</v>
      </c>
      <c r="L2525" t="s">
        <v>25</v>
      </c>
      <c r="M2525" t="s">
        <v>25</v>
      </c>
      <c r="N2525" t="s">
        <v>26</v>
      </c>
      <c r="O2525" t="s">
        <v>25</v>
      </c>
      <c r="P2525" t="s">
        <v>21</v>
      </c>
      <c r="Q2525" t="s">
        <v>27</v>
      </c>
      <c r="R2525" t="s">
        <v>28</v>
      </c>
      <c r="S2525" t="s">
        <v>29</v>
      </c>
      <c r="T2525" t="s">
        <v>21</v>
      </c>
      <c r="U2525" t="s">
        <v>21</v>
      </c>
      <c r="V2525" t="s">
        <v>30</v>
      </c>
      <c r="W2525" s="2" t="s">
        <v>31</v>
      </c>
      <c r="Y2525">
        <f>IF(J2525=Legend!$B$3,0,IF(J2525=Legend!$B$4,1,IF(J2525=Legend!$B$5,2,0)))</f>
        <v>0</v>
      </c>
      <c r="Z2525">
        <f t="shared" si="274"/>
        <v>1</v>
      </c>
      <c r="AA2525">
        <f t="shared" si="275"/>
        <v>1</v>
      </c>
      <c r="AB2525">
        <f t="shared" si="276"/>
        <v>1</v>
      </c>
      <c r="AC2525">
        <f>IF(N2525=Legend!$D$3,3,IF(N2525=Legend!$D$4,2,IF(N2525=Legend!$D$5,1,0)))</f>
        <v>2</v>
      </c>
      <c r="AD2525">
        <f t="shared" si="277"/>
        <v>1</v>
      </c>
      <c r="AF2525">
        <f t="shared" si="278"/>
        <v>0</v>
      </c>
      <c r="AG2525">
        <f>IF(R2525=Legend!$F$3,3,IF(R2525=Legend!$F$4,2,IF(R2525=Legend!$F$5,1,0)))</f>
        <v>2</v>
      </c>
      <c r="AH2525">
        <f>IF(S2525=Legend!$F$3,3,IF(S2525=Legend!$F$4,2,IF(S2525=Legend!$F$5,1,0)))</f>
        <v>3</v>
      </c>
      <c r="AK2525">
        <f>IF(V2525=Legend!$H$3,3,IF(V2525=Legend!$H$4,2,IF(V2525=Legend!$H$5,1,0)))</f>
        <v>2</v>
      </c>
      <c r="AM2525">
        <f t="shared" si="279"/>
        <v>13</v>
      </c>
    </row>
    <row r="2526" spans="1:39" ht="109.2" x14ac:dyDescent="0.3">
      <c r="A2526" t="s">
        <v>44</v>
      </c>
      <c r="B2526" t="s">
        <v>174</v>
      </c>
      <c r="C2526" t="s">
        <v>1938</v>
      </c>
      <c r="D2526" t="s">
        <v>3711</v>
      </c>
      <c r="E2526" t="str">
        <f t="shared" si="273"/>
        <v>SLAMET JAYA (JEMBER)</v>
      </c>
      <c r="F2526" t="s">
        <v>44</v>
      </c>
      <c r="G2526" t="s">
        <v>21</v>
      </c>
      <c r="H2526" t="s">
        <v>21</v>
      </c>
      <c r="I2526" t="s">
        <v>22</v>
      </c>
      <c r="J2526" t="s">
        <v>23</v>
      </c>
      <c r="K2526" t="s">
        <v>24</v>
      </c>
      <c r="L2526" t="s">
        <v>25</v>
      </c>
      <c r="M2526" t="s">
        <v>25</v>
      </c>
      <c r="N2526" t="s">
        <v>28</v>
      </c>
      <c r="O2526" t="s">
        <v>25</v>
      </c>
      <c r="P2526" t="s">
        <v>21</v>
      </c>
      <c r="Q2526" s="2" t="s">
        <v>123</v>
      </c>
      <c r="R2526" t="s">
        <v>45</v>
      </c>
      <c r="S2526" t="s">
        <v>45</v>
      </c>
      <c r="T2526" t="s">
        <v>21</v>
      </c>
      <c r="U2526" t="s">
        <v>21</v>
      </c>
      <c r="V2526" t="s">
        <v>33</v>
      </c>
      <c r="W2526" s="2" t="s">
        <v>66</v>
      </c>
      <c r="Y2526">
        <f>IF(J2526=Legend!$B$3,0,IF(J2526=Legend!$B$4,1,IF(J2526=Legend!$B$5,2,0)))</f>
        <v>1</v>
      </c>
      <c r="Z2526">
        <f t="shared" si="274"/>
        <v>1</v>
      </c>
      <c r="AA2526">
        <f t="shared" si="275"/>
        <v>1</v>
      </c>
      <c r="AB2526">
        <f t="shared" si="276"/>
        <v>1</v>
      </c>
      <c r="AC2526">
        <f>IF(N2526=Legend!$D$3,3,IF(N2526=Legend!$D$4,2,IF(N2526=Legend!$D$5,1,0)))</f>
        <v>1</v>
      </c>
      <c r="AD2526">
        <f t="shared" si="277"/>
        <v>1</v>
      </c>
      <c r="AF2526">
        <f t="shared" si="278"/>
        <v>2</v>
      </c>
      <c r="AG2526">
        <f>IF(R2526=Legend!$F$3,3,IF(R2526=Legend!$F$4,2,IF(R2526=Legend!$F$5,1,0)))</f>
        <v>1</v>
      </c>
      <c r="AH2526">
        <f>IF(S2526=Legend!$F$3,3,IF(S2526=Legend!$F$4,2,IF(S2526=Legend!$F$5,1,0)))</f>
        <v>1</v>
      </c>
      <c r="AK2526">
        <f>IF(V2526=Legend!$H$3,3,IF(V2526=Legend!$H$4,2,IF(V2526=Legend!$H$5,1,0)))</f>
        <v>1</v>
      </c>
      <c r="AM2526">
        <f t="shared" si="279"/>
        <v>11</v>
      </c>
    </row>
    <row r="2527" spans="1:39" ht="109.2" x14ac:dyDescent="0.3">
      <c r="A2527" t="s">
        <v>40</v>
      </c>
      <c r="B2527" t="s">
        <v>162</v>
      </c>
      <c r="C2527" t="s">
        <v>505</v>
      </c>
      <c r="D2527" t="s">
        <v>3295</v>
      </c>
      <c r="E2527" t="str">
        <f t="shared" si="273"/>
        <v>SLAMET KEMRANJEN</v>
      </c>
      <c r="F2527" t="s">
        <v>40</v>
      </c>
      <c r="G2527" t="s">
        <v>21</v>
      </c>
      <c r="H2527" t="s">
        <v>21</v>
      </c>
      <c r="I2527" t="s">
        <v>22</v>
      </c>
      <c r="J2527" t="s">
        <v>35</v>
      </c>
      <c r="K2527" t="s">
        <v>24</v>
      </c>
      <c r="L2527" t="s">
        <v>25</v>
      </c>
      <c r="M2527" t="s">
        <v>25</v>
      </c>
      <c r="N2527" t="s">
        <v>26</v>
      </c>
      <c r="O2527" t="s">
        <v>25</v>
      </c>
      <c r="P2527" t="s">
        <v>21</v>
      </c>
      <c r="Q2527" t="s">
        <v>27</v>
      </c>
      <c r="R2527" t="s">
        <v>45</v>
      </c>
      <c r="S2527" t="s">
        <v>29</v>
      </c>
      <c r="T2527" t="s">
        <v>21</v>
      </c>
      <c r="U2527" t="s">
        <v>21</v>
      </c>
      <c r="V2527" t="s">
        <v>33</v>
      </c>
      <c r="W2527" s="2" t="s">
        <v>91</v>
      </c>
      <c r="Y2527">
        <f>IF(J2527=Legend!$B$3,0,IF(J2527=Legend!$B$4,1,IF(J2527=Legend!$B$5,2,0)))</f>
        <v>0</v>
      </c>
      <c r="Z2527">
        <f t="shared" si="274"/>
        <v>1</v>
      </c>
      <c r="AA2527">
        <f t="shared" si="275"/>
        <v>1</v>
      </c>
      <c r="AB2527">
        <f t="shared" si="276"/>
        <v>1</v>
      </c>
      <c r="AC2527">
        <f>IF(N2527=Legend!$D$3,3,IF(N2527=Legend!$D$4,2,IF(N2527=Legend!$D$5,1,0)))</f>
        <v>2</v>
      </c>
      <c r="AD2527">
        <f t="shared" si="277"/>
        <v>1</v>
      </c>
      <c r="AF2527">
        <f t="shared" si="278"/>
        <v>0</v>
      </c>
      <c r="AG2527">
        <f>IF(R2527=Legend!$F$3,3,IF(R2527=Legend!$F$4,2,IF(R2527=Legend!$F$5,1,0)))</f>
        <v>1</v>
      </c>
      <c r="AH2527">
        <f>IF(S2527=Legend!$F$3,3,IF(S2527=Legend!$F$4,2,IF(S2527=Legend!$F$5,1,0)))</f>
        <v>3</v>
      </c>
      <c r="AK2527">
        <f>IF(V2527=Legend!$H$3,3,IF(V2527=Legend!$H$4,2,IF(V2527=Legend!$H$5,1,0)))</f>
        <v>1</v>
      </c>
      <c r="AM2527">
        <f t="shared" si="279"/>
        <v>11</v>
      </c>
    </row>
    <row r="2528" spans="1:39" ht="140.4" x14ac:dyDescent="0.3">
      <c r="A2528" t="s">
        <v>85</v>
      </c>
      <c r="B2528" t="s">
        <v>174</v>
      </c>
      <c r="C2528" t="s">
        <v>700</v>
      </c>
      <c r="D2528" t="s">
        <v>4489</v>
      </c>
      <c r="E2528" t="str">
        <f t="shared" si="273"/>
        <v>SLAMET MART</v>
      </c>
      <c r="F2528" t="s">
        <v>85</v>
      </c>
      <c r="G2528" t="s">
        <v>21</v>
      </c>
      <c r="H2528" t="s">
        <v>21</v>
      </c>
      <c r="I2528" t="s">
        <v>22</v>
      </c>
      <c r="J2528" t="s">
        <v>41</v>
      </c>
      <c r="K2528" t="s">
        <v>24</v>
      </c>
      <c r="L2528" t="s">
        <v>21</v>
      </c>
      <c r="M2528" t="s">
        <v>25</v>
      </c>
      <c r="N2528" t="s">
        <v>38</v>
      </c>
      <c r="O2528" t="s">
        <v>25</v>
      </c>
      <c r="P2528" t="s">
        <v>21</v>
      </c>
      <c r="Q2528" t="s">
        <v>72</v>
      </c>
      <c r="R2528" t="s">
        <v>29</v>
      </c>
      <c r="S2528" t="s">
        <v>29</v>
      </c>
      <c r="T2528" t="s">
        <v>21</v>
      </c>
      <c r="U2528" t="s">
        <v>21</v>
      </c>
      <c r="V2528" t="s">
        <v>75</v>
      </c>
      <c r="W2528" s="2" t="s">
        <v>34</v>
      </c>
      <c r="Y2528">
        <f>IF(J2528=Legend!$B$3,0,IF(J2528=Legend!$B$4,1,IF(J2528=Legend!$B$5,2,0)))</f>
        <v>2</v>
      </c>
      <c r="Z2528">
        <f t="shared" si="274"/>
        <v>1</v>
      </c>
      <c r="AA2528">
        <f t="shared" si="275"/>
        <v>0</v>
      </c>
      <c r="AB2528">
        <f t="shared" si="276"/>
        <v>1</v>
      </c>
      <c r="AC2528">
        <f>IF(N2528=Legend!$D$3,3,IF(N2528=Legend!$D$4,2,IF(N2528=Legend!$D$5,1,0)))</f>
        <v>3</v>
      </c>
      <c r="AD2528">
        <f t="shared" si="277"/>
        <v>1</v>
      </c>
      <c r="AF2528">
        <f t="shared" si="278"/>
        <v>2</v>
      </c>
      <c r="AG2528">
        <f>IF(R2528=Legend!$F$3,3,IF(R2528=Legend!$F$4,2,IF(R2528=Legend!$F$5,1,0)))</f>
        <v>3</v>
      </c>
      <c r="AH2528">
        <f>IF(S2528=Legend!$F$3,3,IF(S2528=Legend!$F$4,2,IF(S2528=Legend!$F$5,1,0)))</f>
        <v>3</v>
      </c>
      <c r="AK2528">
        <f>IF(V2528=Legend!$H$3,3,IF(V2528=Legend!$H$4,2,IF(V2528=Legend!$H$5,1,0)))</f>
        <v>3</v>
      </c>
      <c r="AM2528">
        <f t="shared" si="279"/>
        <v>19</v>
      </c>
    </row>
    <row r="2529" spans="1:39" ht="156" x14ac:dyDescent="0.3">
      <c r="A2529" t="s">
        <v>79</v>
      </c>
      <c r="B2529" t="s">
        <v>478</v>
      </c>
      <c r="C2529" t="s">
        <v>5325</v>
      </c>
      <c r="D2529" t="s">
        <v>487</v>
      </c>
      <c r="E2529" t="str">
        <f t="shared" si="273"/>
        <v>SLARONG TOKO</v>
      </c>
      <c r="F2529" t="s">
        <v>79</v>
      </c>
      <c r="G2529" t="s">
        <v>21</v>
      </c>
      <c r="H2529" t="s">
        <v>21</v>
      </c>
      <c r="I2529" t="s">
        <v>22</v>
      </c>
      <c r="J2529" t="s">
        <v>35</v>
      </c>
      <c r="K2529" t="s">
        <v>24</v>
      </c>
      <c r="L2529" t="s">
        <v>25</v>
      </c>
      <c r="M2529" t="s">
        <v>25</v>
      </c>
      <c r="N2529" t="s">
        <v>47</v>
      </c>
      <c r="O2529" t="s">
        <v>21</v>
      </c>
      <c r="P2529" t="s">
        <v>21</v>
      </c>
      <c r="Q2529" t="s">
        <v>60</v>
      </c>
      <c r="R2529" t="s">
        <v>45</v>
      </c>
      <c r="S2529" t="s">
        <v>45</v>
      </c>
      <c r="T2529" t="s">
        <v>21</v>
      </c>
      <c r="U2529" t="s">
        <v>21</v>
      </c>
      <c r="V2529" t="s">
        <v>42</v>
      </c>
      <c r="W2529" s="2" t="s">
        <v>31</v>
      </c>
      <c r="Y2529">
        <f>IF(J2529=Legend!$B$3,0,IF(J2529=Legend!$B$4,1,IF(J2529=Legend!$B$5,2,0)))</f>
        <v>0</v>
      </c>
      <c r="Z2529">
        <f t="shared" si="274"/>
        <v>1</v>
      </c>
      <c r="AA2529">
        <f t="shared" si="275"/>
        <v>1</v>
      </c>
      <c r="AB2529">
        <f t="shared" si="276"/>
        <v>1</v>
      </c>
      <c r="AC2529">
        <f>IF(N2529=Legend!$D$3,3,IF(N2529=Legend!$D$4,2,IF(N2529=Legend!$D$5,1,0)))</f>
        <v>0</v>
      </c>
      <c r="AD2529">
        <f t="shared" si="277"/>
        <v>0</v>
      </c>
      <c r="AF2529">
        <f t="shared" si="278"/>
        <v>2</v>
      </c>
      <c r="AG2529">
        <f>IF(R2529=Legend!$F$3,3,IF(R2529=Legend!$F$4,2,IF(R2529=Legend!$F$5,1,0)))</f>
        <v>1</v>
      </c>
      <c r="AH2529">
        <f>IF(S2529=Legend!$F$3,3,IF(S2529=Legend!$F$4,2,IF(S2529=Legend!$F$5,1,0)))</f>
        <v>1</v>
      </c>
      <c r="AK2529">
        <f>IF(V2529=Legend!$H$3,3,IF(V2529=Legend!$H$4,2,IF(V2529=Legend!$H$5,1,0)))</f>
        <v>0</v>
      </c>
      <c r="AM2529">
        <f t="shared" si="279"/>
        <v>7</v>
      </c>
    </row>
    <row r="2530" spans="1:39" ht="156" x14ac:dyDescent="0.3">
      <c r="A2530" t="s">
        <v>147</v>
      </c>
      <c r="B2530" t="s">
        <v>983</v>
      </c>
      <c r="C2530" t="s">
        <v>3650</v>
      </c>
      <c r="D2530" t="s">
        <v>5168</v>
      </c>
      <c r="E2530" t="str">
        <f t="shared" si="273"/>
        <v>SM BATU URIP/INDRA SOEMARJONO</v>
      </c>
      <c r="F2530" t="s">
        <v>147</v>
      </c>
      <c r="G2530" t="s">
        <v>21</v>
      </c>
      <c r="H2530" t="s">
        <v>21</v>
      </c>
      <c r="I2530" t="s">
        <v>22</v>
      </c>
      <c r="J2530" t="s">
        <v>41</v>
      </c>
      <c r="K2530" t="s">
        <v>24</v>
      </c>
      <c r="L2530" t="s">
        <v>25</v>
      </c>
      <c r="M2530" t="s">
        <v>21</v>
      </c>
      <c r="N2530" t="s">
        <v>28</v>
      </c>
      <c r="O2530" t="s">
        <v>21</v>
      </c>
      <c r="P2530" t="s">
        <v>21</v>
      </c>
      <c r="Q2530" t="s">
        <v>27</v>
      </c>
      <c r="R2530" t="s">
        <v>28</v>
      </c>
      <c r="S2530" t="s">
        <v>29</v>
      </c>
      <c r="T2530" t="s">
        <v>21</v>
      </c>
      <c r="U2530" t="s">
        <v>21</v>
      </c>
      <c r="V2530" t="s">
        <v>30</v>
      </c>
      <c r="W2530" s="2" t="s">
        <v>31</v>
      </c>
      <c r="Y2530">
        <f>IF(J2530=Legend!$B$3,0,IF(J2530=Legend!$B$4,1,IF(J2530=Legend!$B$5,2,0)))</f>
        <v>2</v>
      </c>
      <c r="Z2530">
        <f t="shared" si="274"/>
        <v>1</v>
      </c>
      <c r="AA2530">
        <f t="shared" si="275"/>
        <v>1</v>
      </c>
      <c r="AB2530">
        <f t="shared" si="276"/>
        <v>0</v>
      </c>
      <c r="AC2530">
        <f>IF(N2530=Legend!$D$3,3,IF(N2530=Legend!$D$4,2,IF(N2530=Legend!$D$5,1,0)))</f>
        <v>1</v>
      </c>
      <c r="AD2530">
        <f t="shared" si="277"/>
        <v>0</v>
      </c>
      <c r="AF2530">
        <f t="shared" si="278"/>
        <v>0</v>
      </c>
      <c r="AG2530">
        <f>IF(R2530=Legend!$F$3,3,IF(R2530=Legend!$F$4,2,IF(R2530=Legend!$F$5,1,0)))</f>
        <v>2</v>
      </c>
      <c r="AH2530">
        <f>IF(S2530=Legend!$F$3,3,IF(S2530=Legend!$F$4,2,IF(S2530=Legend!$F$5,1,0)))</f>
        <v>3</v>
      </c>
      <c r="AK2530">
        <f>IF(V2530=Legend!$H$3,3,IF(V2530=Legend!$H$4,2,IF(V2530=Legend!$H$5,1,0)))</f>
        <v>2</v>
      </c>
      <c r="AM2530">
        <f t="shared" si="279"/>
        <v>12</v>
      </c>
    </row>
    <row r="2531" spans="1:39" ht="156" x14ac:dyDescent="0.3">
      <c r="A2531" t="s">
        <v>147</v>
      </c>
      <c r="B2531" t="s">
        <v>983</v>
      </c>
      <c r="C2531" t="s">
        <v>3650</v>
      </c>
      <c r="D2531" t="s">
        <v>5167</v>
      </c>
      <c r="E2531" t="str">
        <f t="shared" si="273"/>
        <v>SM BUKIT SULAP</v>
      </c>
      <c r="F2531" t="s">
        <v>150</v>
      </c>
      <c r="G2531" t="s">
        <v>21</v>
      </c>
      <c r="H2531" t="s">
        <v>21</v>
      </c>
      <c r="I2531" t="s">
        <v>22</v>
      </c>
      <c r="J2531" t="s">
        <v>41</v>
      </c>
      <c r="K2531" t="s">
        <v>24</v>
      </c>
      <c r="L2531" t="s">
        <v>25</v>
      </c>
      <c r="M2531" t="s">
        <v>21</v>
      </c>
      <c r="N2531" t="s">
        <v>28</v>
      </c>
      <c r="O2531" t="s">
        <v>21</v>
      </c>
      <c r="P2531" t="s">
        <v>21</v>
      </c>
      <c r="Q2531" t="s">
        <v>27</v>
      </c>
      <c r="R2531" t="s">
        <v>28</v>
      </c>
      <c r="S2531" t="s">
        <v>29</v>
      </c>
      <c r="T2531" t="s">
        <v>21</v>
      </c>
      <c r="U2531" t="s">
        <v>21</v>
      </c>
      <c r="V2531" t="s">
        <v>30</v>
      </c>
      <c r="W2531" s="2" t="s">
        <v>31</v>
      </c>
      <c r="Y2531">
        <f>IF(J2531=Legend!$B$3,0,IF(J2531=Legend!$B$4,1,IF(J2531=Legend!$B$5,2,0)))</f>
        <v>2</v>
      </c>
      <c r="Z2531">
        <f t="shared" si="274"/>
        <v>1</v>
      </c>
      <c r="AA2531">
        <f t="shared" si="275"/>
        <v>1</v>
      </c>
      <c r="AB2531">
        <f t="shared" si="276"/>
        <v>0</v>
      </c>
      <c r="AC2531">
        <f>IF(N2531=Legend!$D$3,3,IF(N2531=Legend!$D$4,2,IF(N2531=Legend!$D$5,1,0)))</f>
        <v>1</v>
      </c>
      <c r="AD2531">
        <f t="shared" si="277"/>
        <v>0</v>
      </c>
      <c r="AF2531">
        <f t="shared" si="278"/>
        <v>0</v>
      </c>
      <c r="AG2531">
        <f>IF(R2531=Legend!$F$3,3,IF(R2531=Legend!$F$4,2,IF(R2531=Legend!$F$5,1,0)))</f>
        <v>2</v>
      </c>
      <c r="AH2531">
        <f>IF(S2531=Legend!$F$3,3,IF(S2531=Legend!$F$4,2,IF(S2531=Legend!$F$5,1,0)))</f>
        <v>3</v>
      </c>
      <c r="AK2531">
        <f>IF(V2531=Legend!$H$3,3,IF(V2531=Legend!$H$4,2,IF(V2531=Legend!$H$5,1,0)))</f>
        <v>2</v>
      </c>
      <c r="AM2531">
        <f t="shared" si="279"/>
        <v>12</v>
      </c>
    </row>
    <row r="2532" spans="1:39" ht="156" x14ac:dyDescent="0.3">
      <c r="A2532" t="s">
        <v>147</v>
      </c>
      <c r="B2532" t="s">
        <v>983</v>
      </c>
      <c r="C2532" t="s">
        <v>3650</v>
      </c>
      <c r="D2532" t="s">
        <v>5166</v>
      </c>
      <c r="E2532" t="str">
        <f t="shared" si="273"/>
        <v>SM LUBUK AMAN</v>
      </c>
      <c r="F2532" t="s">
        <v>150</v>
      </c>
      <c r="G2532" t="s">
        <v>21</v>
      </c>
      <c r="H2532" t="s">
        <v>21</v>
      </c>
      <c r="I2532" t="s">
        <v>22</v>
      </c>
      <c r="J2532" t="s">
        <v>41</v>
      </c>
      <c r="K2532" t="s">
        <v>24</v>
      </c>
      <c r="L2532" t="s">
        <v>25</v>
      </c>
      <c r="M2532" t="s">
        <v>21</v>
      </c>
      <c r="N2532" t="s">
        <v>28</v>
      </c>
      <c r="O2532" t="s">
        <v>21</v>
      </c>
      <c r="P2532" t="s">
        <v>21</v>
      </c>
      <c r="Q2532" t="s">
        <v>27</v>
      </c>
      <c r="R2532" t="s">
        <v>28</v>
      </c>
      <c r="S2532" t="s">
        <v>29</v>
      </c>
      <c r="T2532" t="s">
        <v>21</v>
      </c>
      <c r="U2532" t="s">
        <v>21</v>
      </c>
      <c r="V2532" t="s">
        <v>30</v>
      </c>
      <c r="W2532" s="2" t="s">
        <v>31</v>
      </c>
      <c r="Y2532">
        <f>IF(J2532=Legend!$B$3,0,IF(J2532=Legend!$B$4,1,IF(J2532=Legend!$B$5,2,0)))</f>
        <v>2</v>
      </c>
      <c r="Z2532">
        <f t="shared" si="274"/>
        <v>1</v>
      </c>
      <c r="AA2532">
        <f t="shared" si="275"/>
        <v>1</v>
      </c>
      <c r="AB2532">
        <f t="shared" si="276"/>
        <v>0</v>
      </c>
      <c r="AC2532">
        <f>IF(N2532=Legend!$D$3,3,IF(N2532=Legend!$D$4,2,IF(N2532=Legend!$D$5,1,0)))</f>
        <v>1</v>
      </c>
      <c r="AD2532">
        <f t="shared" si="277"/>
        <v>0</v>
      </c>
      <c r="AF2532">
        <f t="shared" si="278"/>
        <v>0</v>
      </c>
      <c r="AG2532">
        <f>IF(R2532=Legend!$F$3,3,IF(R2532=Legend!$F$4,2,IF(R2532=Legend!$F$5,1,0)))</f>
        <v>2</v>
      </c>
      <c r="AH2532">
        <f>IF(S2532=Legend!$F$3,3,IF(S2532=Legend!$F$4,2,IF(S2532=Legend!$F$5,1,0)))</f>
        <v>3</v>
      </c>
      <c r="AK2532">
        <f>IF(V2532=Legend!$H$3,3,IF(V2532=Legend!$H$4,2,IF(V2532=Legend!$H$5,1,0)))</f>
        <v>2</v>
      </c>
      <c r="AM2532">
        <f t="shared" si="279"/>
        <v>12</v>
      </c>
    </row>
    <row r="2533" spans="1:39" ht="156" x14ac:dyDescent="0.3">
      <c r="A2533" t="s">
        <v>147</v>
      </c>
      <c r="B2533" t="s">
        <v>983</v>
      </c>
      <c r="C2533" t="s">
        <v>3650</v>
      </c>
      <c r="D2533" t="s">
        <v>5165</v>
      </c>
      <c r="E2533" t="str">
        <f t="shared" si="273"/>
        <v>SM SWALAYAN LINGGAU</v>
      </c>
      <c r="F2533" t="s">
        <v>150</v>
      </c>
      <c r="G2533" t="s">
        <v>21</v>
      </c>
      <c r="H2533" t="s">
        <v>21</v>
      </c>
      <c r="I2533" t="s">
        <v>22</v>
      </c>
      <c r="J2533" t="s">
        <v>41</v>
      </c>
      <c r="K2533" t="s">
        <v>24</v>
      </c>
      <c r="L2533" t="s">
        <v>25</v>
      </c>
      <c r="M2533" t="s">
        <v>21</v>
      </c>
      <c r="N2533" t="s">
        <v>28</v>
      </c>
      <c r="O2533" t="s">
        <v>21</v>
      </c>
      <c r="P2533" t="s">
        <v>21</v>
      </c>
      <c r="Q2533" t="s">
        <v>27</v>
      </c>
      <c r="R2533" t="s">
        <v>28</v>
      </c>
      <c r="S2533" t="s">
        <v>29</v>
      </c>
      <c r="T2533" t="s">
        <v>21</v>
      </c>
      <c r="U2533" t="s">
        <v>21</v>
      </c>
      <c r="V2533" t="s">
        <v>30</v>
      </c>
      <c r="W2533" s="2" t="s">
        <v>31</v>
      </c>
      <c r="Y2533">
        <f>IF(J2533=Legend!$B$3,0,IF(J2533=Legend!$B$4,1,IF(J2533=Legend!$B$5,2,0)))</f>
        <v>2</v>
      </c>
      <c r="Z2533">
        <f t="shared" si="274"/>
        <v>1</v>
      </c>
      <c r="AA2533">
        <f t="shared" si="275"/>
        <v>1</v>
      </c>
      <c r="AB2533">
        <f t="shared" si="276"/>
        <v>0</v>
      </c>
      <c r="AC2533">
        <f>IF(N2533=Legend!$D$3,3,IF(N2533=Legend!$D$4,2,IF(N2533=Legend!$D$5,1,0)))</f>
        <v>1</v>
      </c>
      <c r="AD2533">
        <f t="shared" si="277"/>
        <v>0</v>
      </c>
      <c r="AF2533">
        <f t="shared" si="278"/>
        <v>0</v>
      </c>
      <c r="AG2533">
        <f>IF(R2533=Legend!$F$3,3,IF(R2533=Legend!$F$4,2,IF(R2533=Legend!$F$5,1,0)))</f>
        <v>2</v>
      </c>
      <c r="AH2533">
        <f>IF(S2533=Legend!$F$3,3,IF(S2533=Legend!$F$4,2,IF(S2533=Legend!$F$5,1,0)))</f>
        <v>3</v>
      </c>
      <c r="AK2533">
        <f>IF(V2533=Legend!$H$3,3,IF(V2533=Legend!$H$4,2,IF(V2533=Legend!$H$5,1,0)))</f>
        <v>2</v>
      </c>
      <c r="AM2533">
        <f t="shared" si="279"/>
        <v>12</v>
      </c>
    </row>
    <row r="2534" spans="1:39" ht="140.4" x14ac:dyDescent="0.3">
      <c r="A2534" t="s">
        <v>150</v>
      </c>
      <c r="B2534" t="s">
        <v>475</v>
      </c>
      <c r="C2534" t="s">
        <v>1002</v>
      </c>
      <c r="D2534" t="s">
        <v>5194</v>
      </c>
      <c r="E2534" t="str">
        <f t="shared" si="273"/>
        <v>SM, MART</v>
      </c>
      <c r="F2534" t="s">
        <v>150</v>
      </c>
      <c r="G2534" t="s">
        <v>21</v>
      </c>
      <c r="H2534" t="s">
        <v>21</v>
      </c>
      <c r="I2534" t="s">
        <v>54</v>
      </c>
      <c r="J2534" t="s">
        <v>35</v>
      </c>
      <c r="K2534" t="s">
        <v>24</v>
      </c>
      <c r="L2534" t="s">
        <v>25</v>
      </c>
      <c r="M2534" t="s">
        <v>25</v>
      </c>
      <c r="N2534" t="s">
        <v>38</v>
      </c>
      <c r="O2534" t="s">
        <v>25</v>
      </c>
      <c r="P2534" t="s">
        <v>21</v>
      </c>
      <c r="Q2534" t="s">
        <v>27</v>
      </c>
      <c r="R2534" t="s">
        <v>28</v>
      </c>
      <c r="S2534" t="s">
        <v>29</v>
      </c>
      <c r="T2534" t="s">
        <v>21</v>
      </c>
      <c r="U2534" t="s">
        <v>21</v>
      </c>
      <c r="V2534" t="s">
        <v>33</v>
      </c>
      <c r="W2534" s="2" t="s">
        <v>34</v>
      </c>
      <c r="Y2534">
        <f>IF(J2534=Legend!$B$3,0,IF(J2534=Legend!$B$4,1,IF(J2534=Legend!$B$5,2,0)))</f>
        <v>0</v>
      </c>
      <c r="Z2534">
        <f t="shared" si="274"/>
        <v>1</v>
      </c>
      <c r="AA2534">
        <f t="shared" si="275"/>
        <v>1</v>
      </c>
      <c r="AB2534">
        <f t="shared" si="276"/>
        <v>1</v>
      </c>
      <c r="AC2534">
        <f>IF(N2534=Legend!$D$3,3,IF(N2534=Legend!$D$4,2,IF(N2534=Legend!$D$5,1,0)))</f>
        <v>3</v>
      </c>
      <c r="AD2534">
        <f t="shared" si="277"/>
        <v>1</v>
      </c>
      <c r="AF2534">
        <f t="shared" si="278"/>
        <v>0</v>
      </c>
      <c r="AG2534">
        <f>IF(R2534=Legend!$F$3,3,IF(R2534=Legend!$F$4,2,IF(R2534=Legend!$F$5,1,0)))</f>
        <v>2</v>
      </c>
      <c r="AH2534">
        <f>IF(S2534=Legend!$F$3,3,IF(S2534=Legend!$F$4,2,IF(S2534=Legend!$F$5,1,0)))</f>
        <v>3</v>
      </c>
      <c r="AK2534">
        <f>IF(V2534=Legend!$H$3,3,IF(V2534=Legend!$H$4,2,IF(V2534=Legend!$H$5,1,0)))</f>
        <v>1</v>
      </c>
      <c r="AM2534">
        <f t="shared" si="279"/>
        <v>13</v>
      </c>
    </row>
    <row r="2535" spans="1:39" ht="140.4" x14ac:dyDescent="0.3">
      <c r="A2535" t="s">
        <v>104</v>
      </c>
      <c r="B2535" t="s">
        <v>890</v>
      </c>
      <c r="C2535" t="s">
        <v>1169</v>
      </c>
      <c r="D2535" t="s">
        <v>2562</v>
      </c>
      <c r="E2535" t="str">
        <f t="shared" si="273"/>
        <v>SMART</v>
      </c>
      <c r="F2535" t="s">
        <v>104</v>
      </c>
      <c r="G2535" t="s">
        <v>21</v>
      </c>
      <c r="H2535" t="s">
        <v>21</v>
      </c>
      <c r="I2535" t="s">
        <v>22</v>
      </c>
      <c r="J2535" t="s">
        <v>35</v>
      </c>
      <c r="K2535" t="s">
        <v>24</v>
      </c>
      <c r="L2535" t="s">
        <v>25</v>
      </c>
      <c r="M2535" t="s">
        <v>25</v>
      </c>
      <c r="N2535" t="s">
        <v>28</v>
      </c>
      <c r="O2535" t="s">
        <v>21</v>
      </c>
      <c r="P2535" t="s">
        <v>21</v>
      </c>
      <c r="Q2535" t="s">
        <v>27</v>
      </c>
      <c r="R2535" t="s">
        <v>45</v>
      </c>
      <c r="S2535" t="s">
        <v>47</v>
      </c>
      <c r="T2535" t="s">
        <v>21</v>
      </c>
      <c r="U2535" t="s">
        <v>21</v>
      </c>
      <c r="V2535" t="s">
        <v>33</v>
      </c>
      <c r="W2535" s="2" t="s">
        <v>34</v>
      </c>
      <c r="Y2535">
        <f>IF(J2535=Legend!$B$3,0,IF(J2535=Legend!$B$4,1,IF(J2535=Legend!$B$5,2,0)))</f>
        <v>0</v>
      </c>
      <c r="Z2535">
        <f t="shared" si="274"/>
        <v>1</v>
      </c>
      <c r="AA2535">
        <f t="shared" si="275"/>
        <v>1</v>
      </c>
      <c r="AB2535">
        <f t="shared" si="276"/>
        <v>1</v>
      </c>
      <c r="AC2535">
        <f>IF(N2535=Legend!$D$3,3,IF(N2535=Legend!$D$4,2,IF(N2535=Legend!$D$5,1,0)))</f>
        <v>1</v>
      </c>
      <c r="AD2535">
        <f t="shared" si="277"/>
        <v>0</v>
      </c>
      <c r="AF2535">
        <f t="shared" si="278"/>
        <v>0</v>
      </c>
      <c r="AG2535">
        <f>IF(R2535=Legend!$F$3,3,IF(R2535=Legend!$F$4,2,IF(R2535=Legend!$F$5,1,0)))</f>
        <v>1</v>
      </c>
      <c r="AH2535">
        <f>IF(S2535=Legend!$F$3,3,IF(S2535=Legend!$F$4,2,IF(S2535=Legend!$F$5,1,0)))</f>
        <v>0</v>
      </c>
      <c r="AK2535">
        <f>IF(V2535=Legend!$H$3,3,IF(V2535=Legend!$H$4,2,IF(V2535=Legend!$H$5,1,0)))</f>
        <v>1</v>
      </c>
      <c r="AM2535">
        <f t="shared" si="279"/>
        <v>6</v>
      </c>
    </row>
    <row r="2536" spans="1:39" ht="140.4" x14ac:dyDescent="0.3">
      <c r="A2536" t="s">
        <v>64</v>
      </c>
      <c r="B2536" t="s">
        <v>807</v>
      </c>
      <c r="C2536" t="s">
        <v>815</v>
      </c>
      <c r="D2536" t="s">
        <v>3237</v>
      </c>
      <c r="E2536" t="str">
        <f t="shared" si="273"/>
        <v>S-MART</v>
      </c>
      <c r="F2536" t="s">
        <v>64</v>
      </c>
      <c r="G2536" t="s">
        <v>21</v>
      </c>
      <c r="H2536" t="s">
        <v>21</v>
      </c>
      <c r="I2536" t="s">
        <v>22</v>
      </c>
      <c r="J2536" t="s">
        <v>35</v>
      </c>
      <c r="K2536" t="s">
        <v>24</v>
      </c>
      <c r="L2536" t="s">
        <v>25</v>
      </c>
      <c r="M2536" t="s">
        <v>25</v>
      </c>
      <c r="N2536" t="s">
        <v>26</v>
      </c>
      <c r="O2536" t="s">
        <v>25</v>
      </c>
      <c r="P2536" t="s">
        <v>21</v>
      </c>
      <c r="Q2536" t="s">
        <v>27</v>
      </c>
      <c r="R2536" t="s">
        <v>45</v>
      </c>
      <c r="S2536" t="s">
        <v>29</v>
      </c>
      <c r="T2536" t="s">
        <v>21</v>
      </c>
      <c r="U2536" t="s">
        <v>21</v>
      </c>
      <c r="V2536" t="s">
        <v>33</v>
      </c>
      <c r="W2536" s="2" t="s">
        <v>34</v>
      </c>
      <c r="Y2536">
        <f>IF(J2536=Legend!$B$3,0,IF(J2536=Legend!$B$4,1,IF(J2536=Legend!$B$5,2,0)))</f>
        <v>0</v>
      </c>
      <c r="Z2536">
        <f t="shared" si="274"/>
        <v>1</v>
      </c>
      <c r="AA2536">
        <f t="shared" si="275"/>
        <v>1</v>
      </c>
      <c r="AB2536">
        <f t="shared" si="276"/>
        <v>1</v>
      </c>
      <c r="AC2536">
        <f>IF(N2536=Legend!$D$3,3,IF(N2536=Legend!$D$4,2,IF(N2536=Legend!$D$5,1,0)))</f>
        <v>2</v>
      </c>
      <c r="AD2536">
        <f t="shared" si="277"/>
        <v>1</v>
      </c>
      <c r="AF2536">
        <f t="shared" si="278"/>
        <v>0</v>
      </c>
      <c r="AG2536">
        <f>IF(R2536=Legend!$F$3,3,IF(R2536=Legend!$F$4,2,IF(R2536=Legend!$F$5,1,0)))</f>
        <v>1</v>
      </c>
      <c r="AH2536">
        <f>IF(S2536=Legend!$F$3,3,IF(S2536=Legend!$F$4,2,IF(S2536=Legend!$F$5,1,0)))</f>
        <v>3</v>
      </c>
      <c r="AK2536">
        <f>IF(V2536=Legend!$H$3,3,IF(V2536=Legend!$H$4,2,IF(V2536=Legend!$H$5,1,0)))</f>
        <v>1</v>
      </c>
      <c r="AM2536">
        <f t="shared" si="279"/>
        <v>11</v>
      </c>
    </row>
    <row r="2537" spans="1:39" ht="140.4" x14ac:dyDescent="0.3">
      <c r="A2537" t="s">
        <v>83</v>
      </c>
      <c r="B2537" t="s">
        <v>2570</v>
      </c>
      <c r="C2537" t="s">
        <v>4613</v>
      </c>
      <c r="D2537" t="s">
        <v>5066</v>
      </c>
      <c r="E2537" t="str">
        <f t="shared" si="273"/>
        <v>SMART SWALAYAN</v>
      </c>
      <c r="F2537" t="s">
        <v>83</v>
      </c>
      <c r="G2537" t="s">
        <v>21</v>
      </c>
      <c r="H2537" t="s">
        <v>21</v>
      </c>
      <c r="I2537" t="s">
        <v>22</v>
      </c>
      <c r="J2537" t="s">
        <v>41</v>
      </c>
      <c r="K2537" t="s">
        <v>24</v>
      </c>
      <c r="L2537" t="s">
        <v>25</v>
      </c>
      <c r="M2537" t="s">
        <v>25</v>
      </c>
      <c r="N2537" t="s">
        <v>38</v>
      </c>
      <c r="O2537" t="s">
        <v>25</v>
      </c>
      <c r="P2537" t="s">
        <v>21</v>
      </c>
      <c r="Q2537" t="s">
        <v>27</v>
      </c>
      <c r="R2537" t="s">
        <v>29</v>
      </c>
      <c r="S2537" t="s">
        <v>29</v>
      </c>
      <c r="T2537" t="s">
        <v>21</v>
      </c>
      <c r="U2537" t="s">
        <v>21</v>
      </c>
      <c r="V2537" t="s">
        <v>75</v>
      </c>
      <c r="W2537" s="2" t="s">
        <v>34</v>
      </c>
      <c r="Y2537">
        <f>IF(J2537=Legend!$B$3,0,IF(J2537=Legend!$B$4,1,IF(J2537=Legend!$B$5,2,0)))</f>
        <v>2</v>
      </c>
      <c r="Z2537">
        <f t="shared" si="274"/>
        <v>1</v>
      </c>
      <c r="AA2537">
        <f t="shared" si="275"/>
        <v>1</v>
      </c>
      <c r="AB2537">
        <f t="shared" si="276"/>
        <v>1</v>
      </c>
      <c r="AC2537">
        <f>IF(N2537=Legend!$D$3,3,IF(N2537=Legend!$D$4,2,IF(N2537=Legend!$D$5,1,0)))</f>
        <v>3</v>
      </c>
      <c r="AD2537">
        <f t="shared" si="277"/>
        <v>1</v>
      </c>
      <c r="AF2537">
        <f t="shared" si="278"/>
        <v>0</v>
      </c>
      <c r="AG2537">
        <f>IF(R2537=Legend!$F$3,3,IF(R2537=Legend!$F$4,2,IF(R2537=Legend!$F$5,1,0)))</f>
        <v>3</v>
      </c>
      <c r="AH2537">
        <f>IF(S2537=Legend!$F$3,3,IF(S2537=Legend!$F$4,2,IF(S2537=Legend!$F$5,1,0)))</f>
        <v>3</v>
      </c>
      <c r="AK2537">
        <f>IF(V2537=Legend!$H$3,3,IF(V2537=Legend!$H$4,2,IF(V2537=Legend!$H$5,1,0)))</f>
        <v>3</v>
      </c>
      <c r="AM2537">
        <f t="shared" si="279"/>
        <v>18</v>
      </c>
    </row>
    <row r="2538" spans="1:39" ht="109.2" x14ac:dyDescent="0.3">
      <c r="A2538" t="s">
        <v>83</v>
      </c>
      <c r="B2538" t="s">
        <v>475</v>
      </c>
      <c r="C2538" t="s">
        <v>5026</v>
      </c>
      <c r="D2538" t="s">
        <v>5032</v>
      </c>
      <c r="E2538" t="str">
        <f t="shared" si="273"/>
        <v>SMARTY MART</v>
      </c>
      <c r="F2538" t="s">
        <v>83</v>
      </c>
      <c r="G2538" t="s">
        <v>21</v>
      </c>
      <c r="H2538" t="s">
        <v>21</v>
      </c>
      <c r="I2538" t="s">
        <v>22</v>
      </c>
      <c r="J2538" t="s">
        <v>35</v>
      </c>
      <c r="K2538" t="s">
        <v>24</v>
      </c>
      <c r="L2538" t="s">
        <v>25</v>
      </c>
      <c r="M2538" t="s">
        <v>25</v>
      </c>
      <c r="N2538" t="s">
        <v>28</v>
      </c>
      <c r="O2538" t="s">
        <v>21</v>
      </c>
      <c r="P2538" t="s">
        <v>21</v>
      </c>
      <c r="Q2538" t="s">
        <v>27</v>
      </c>
      <c r="R2538" t="s">
        <v>45</v>
      </c>
      <c r="S2538" t="s">
        <v>28</v>
      </c>
      <c r="T2538" t="s">
        <v>21</v>
      </c>
      <c r="U2538" t="s">
        <v>21</v>
      </c>
      <c r="V2538" t="s">
        <v>33</v>
      </c>
      <c r="W2538" s="2" t="s">
        <v>66</v>
      </c>
      <c r="Y2538">
        <f>IF(J2538=Legend!$B$3,0,IF(J2538=Legend!$B$4,1,IF(J2538=Legend!$B$5,2,0)))</f>
        <v>0</v>
      </c>
      <c r="Z2538">
        <f t="shared" si="274"/>
        <v>1</v>
      </c>
      <c r="AA2538">
        <f t="shared" si="275"/>
        <v>1</v>
      </c>
      <c r="AB2538">
        <f t="shared" si="276"/>
        <v>1</v>
      </c>
      <c r="AC2538">
        <f>IF(N2538=Legend!$D$3,3,IF(N2538=Legend!$D$4,2,IF(N2538=Legend!$D$5,1,0)))</f>
        <v>1</v>
      </c>
      <c r="AD2538">
        <f t="shared" si="277"/>
        <v>0</v>
      </c>
      <c r="AF2538">
        <f t="shared" si="278"/>
        <v>0</v>
      </c>
      <c r="AG2538">
        <f>IF(R2538=Legend!$F$3,3,IF(R2538=Legend!$F$4,2,IF(R2538=Legend!$F$5,1,0)))</f>
        <v>1</v>
      </c>
      <c r="AH2538">
        <f>IF(S2538=Legend!$F$3,3,IF(S2538=Legend!$F$4,2,IF(S2538=Legend!$F$5,1,0)))</f>
        <v>2</v>
      </c>
      <c r="AK2538">
        <f>IF(V2538=Legend!$H$3,3,IF(V2538=Legend!$H$4,2,IF(V2538=Legend!$H$5,1,0)))</f>
        <v>1</v>
      </c>
      <c r="AM2538">
        <f t="shared" si="279"/>
        <v>8</v>
      </c>
    </row>
    <row r="2539" spans="1:39" ht="140.4" x14ac:dyDescent="0.3">
      <c r="A2539" t="s">
        <v>43</v>
      </c>
      <c r="B2539" t="s">
        <v>174</v>
      </c>
      <c r="C2539" t="s">
        <v>3180</v>
      </c>
      <c r="D2539" t="s">
        <v>3934</v>
      </c>
      <c r="E2539" t="str">
        <f t="shared" si="273"/>
        <v>SMESCO/ AL-HIKAM</v>
      </c>
      <c r="F2539" t="s">
        <v>43</v>
      </c>
      <c r="G2539" t="s">
        <v>21</v>
      </c>
      <c r="H2539" t="s">
        <v>21</v>
      </c>
      <c r="I2539" t="s">
        <v>22</v>
      </c>
      <c r="J2539" t="s">
        <v>41</v>
      </c>
      <c r="K2539" t="s">
        <v>24</v>
      </c>
      <c r="L2539" t="s">
        <v>25</v>
      </c>
      <c r="M2539" t="s">
        <v>25</v>
      </c>
      <c r="N2539" t="s">
        <v>38</v>
      </c>
      <c r="O2539" t="s">
        <v>25</v>
      </c>
      <c r="P2539" t="s">
        <v>21</v>
      </c>
      <c r="Q2539" t="s">
        <v>80</v>
      </c>
      <c r="R2539" t="s">
        <v>28</v>
      </c>
      <c r="S2539" t="s">
        <v>29</v>
      </c>
      <c r="T2539" t="s">
        <v>21</v>
      </c>
      <c r="U2539" t="s">
        <v>21</v>
      </c>
      <c r="V2539" t="s">
        <v>33</v>
      </c>
      <c r="W2539" s="2" t="s">
        <v>34</v>
      </c>
      <c r="Y2539">
        <f>IF(J2539=Legend!$B$3,0,IF(J2539=Legend!$B$4,1,IF(J2539=Legend!$B$5,2,0)))</f>
        <v>2</v>
      </c>
      <c r="Z2539">
        <f t="shared" si="274"/>
        <v>1</v>
      </c>
      <c r="AA2539">
        <f t="shared" si="275"/>
        <v>1</v>
      </c>
      <c r="AB2539">
        <f t="shared" si="276"/>
        <v>1</v>
      </c>
      <c r="AC2539">
        <f>IF(N2539=Legend!$D$3,3,IF(N2539=Legend!$D$4,2,IF(N2539=Legend!$D$5,1,0)))</f>
        <v>3</v>
      </c>
      <c r="AD2539">
        <f t="shared" si="277"/>
        <v>1</v>
      </c>
      <c r="AF2539">
        <f t="shared" si="278"/>
        <v>2</v>
      </c>
      <c r="AG2539">
        <f>IF(R2539=Legend!$F$3,3,IF(R2539=Legend!$F$4,2,IF(R2539=Legend!$F$5,1,0)))</f>
        <v>2</v>
      </c>
      <c r="AH2539">
        <f>IF(S2539=Legend!$F$3,3,IF(S2539=Legend!$F$4,2,IF(S2539=Legend!$F$5,1,0)))</f>
        <v>3</v>
      </c>
      <c r="AK2539">
        <f>IF(V2539=Legend!$H$3,3,IF(V2539=Legend!$H$4,2,IF(V2539=Legend!$H$5,1,0)))</f>
        <v>1</v>
      </c>
      <c r="AM2539">
        <f t="shared" si="279"/>
        <v>17</v>
      </c>
    </row>
    <row r="2540" spans="1:39" ht="156" x14ac:dyDescent="0.3">
      <c r="A2540" t="s">
        <v>102</v>
      </c>
      <c r="B2540" t="s">
        <v>1056</v>
      </c>
      <c r="C2540" t="s">
        <v>1943</v>
      </c>
      <c r="D2540" t="s">
        <v>3775</v>
      </c>
      <c r="E2540" t="str">
        <f t="shared" si="273"/>
        <v>SN JAYA</v>
      </c>
      <c r="F2540" t="s">
        <v>102</v>
      </c>
      <c r="G2540" t="s">
        <v>21</v>
      </c>
      <c r="H2540" t="s">
        <v>21</v>
      </c>
      <c r="I2540" t="s">
        <v>50</v>
      </c>
      <c r="J2540" t="s">
        <v>41</v>
      </c>
      <c r="K2540" t="s">
        <v>24</v>
      </c>
      <c r="L2540" t="s">
        <v>25</v>
      </c>
      <c r="M2540" t="s">
        <v>25</v>
      </c>
      <c r="N2540" t="s">
        <v>38</v>
      </c>
      <c r="O2540" t="s">
        <v>25</v>
      </c>
      <c r="P2540" t="s">
        <v>21</v>
      </c>
      <c r="Q2540" t="s">
        <v>27</v>
      </c>
      <c r="R2540" t="s">
        <v>28</v>
      </c>
      <c r="S2540" t="s">
        <v>28</v>
      </c>
      <c r="T2540" t="s">
        <v>21</v>
      </c>
      <c r="U2540" t="s">
        <v>21</v>
      </c>
      <c r="V2540" t="s">
        <v>33</v>
      </c>
      <c r="W2540" s="2" t="s">
        <v>31</v>
      </c>
      <c r="Y2540">
        <f>IF(J2540=Legend!$B$3,0,IF(J2540=Legend!$B$4,1,IF(J2540=Legend!$B$5,2,0)))</f>
        <v>2</v>
      </c>
      <c r="Z2540">
        <f t="shared" si="274"/>
        <v>1</v>
      </c>
      <c r="AA2540">
        <f t="shared" si="275"/>
        <v>1</v>
      </c>
      <c r="AB2540">
        <f t="shared" si="276"/>
        <v>1</v>
      </c>
      <c r="AC2540">
        <f>IF(N2540=Legend!$D$3,3,IF(N2540=Legend!$D$4,2,IF(N2540=Legend!$D$5,1,0)))</f>
        <v>3</v>
      </c>
      <c r="AD2540">
        <f t="shared" si="277"/>
        <v>1</v>
      </c>
      <c r="AF2540">
        <f t="shared" si="278"/>
        <v>0</v>
      </c>
      <c r="AG2540">
        <f>IF(R2540=Legend!$F$3,3,IF(R2540=Legend!$F$4,2,IF(R2540=Legend!$F$5,1,0)))</f>
        <v>2</v>
      </c>
      <c r="AH2540">
        <f>IF(S2540=Legend!$F$3,3,IF(S2540=Legend!$F$4,2,IF(S2540=Legend!$F$5,1,0)))</f>
        <v>2</v>
      </c>
      <c r="AK2540">
        <f>IF(V2540=Legend!$H$3,3,IF(V2540=Legend!$H$4,2,IF(V2540=Legend!$H$5,1,0)))</f>
        <v>1</v>
      </c>
      <c r="AM2540">
        <f t="shared" si="279"/>
        <v>14</v>
      </c>
    </row>
    <row r="2541" spans="1:39" ht="62.4" x14ac:dyDescent="0.3">
      <c r="A2541" t="s">
        <v>61</v>
      </c>
      <c r="B2541" t="s">
        <v>1190</v>
      </c>
      <c r="C2541" t="s">
        <v>1191</v>
      </c>
      <c r="D2541" t="s">
        <v>1220</v>
      </c>
      <c r="E2541" t="str">
        <f t="shared" si="273"/>
        <v>SO DJU / AJU</v>
      </c>
      <c r="F2541" t="s">
        <v>61</v>
      </c>
      <c r="G2541" t="s">
        <v>21</v>
      </c>
      <c r="H2541" t="s">
        <v>21</v>
      </c>
      <c r="I2541" t="s">
        <v>22</v>
      </c>
      <c r="J2541" t="s">
        <v>35</v>
      </c>
      <c r="K2541" t="s">
        <v>24</v>
      </c>
      <c r="L2541" t="s">
        <v>21</v>
      </c>
      <c r="M2541" t="s">
        <v>21</v>
      </c>
      <c r="N2541" t="s">
        <v>28</v>
      </c>
      <c r="O2541" t="s">
        <v>21</v>
      </c>
      <c r="P2541" t="s">
        <v>21</v>
      </c>
      <c r="Q2541" t="s">
        <v>27</v>
      </c>
      <c r="R2541" t="s">
        <v>45</v>
      </c>
      <c r="S2541" t="s">
        <v>28</v>
      </c>
      <c r="T2541" t="s">
        <v>21</v>
      </c>
      <c r="U2541" t="s">
        <v>21</v>
      </c>
      <c r="V2541" t="s">
        <v>42</v>
      </c>
      <c r="W2541" s="2" t="s">
        <v>48</v>
      </c>
      <c r="Y2541">
        <f>IF(J2541=Legend!$B$3,0,IF(J2541=Legend!$B$4,1,IF(J2541=Legend!$B$5,2,0)))</f>
        <v>0</v>
      </c>
      <c r="Z2541">
        <f t="shared" si="274"/>
        <v>1</v>
      </c>
      <c r="AA2541">
        <f t="shared" si="275"/>
        <v>0</v>
      </c>
      <c r="AB2541">
        <f t="shared" si="276"/>
        <v>0</v>
      </c>
      <c r="AC2541">
        <f>IF(N2541=Legend!$D$3,3,IF(N2541=Legend!$D$4,2,IF(N2541=Legend!$D$5,1,0)))</f>
        <v>1</v>
      </c>
      <c r="AD2541">
        <f t="shared" si="277"/>
        <v>0</v>
      </c>
      <c r="AF2541">
        <f t="shared" si="278"/>
        <v>0</v>
      </c>
      <c r="AG2541">
        <f>IF(R2541=Legend!$F$3,3,IF(R2541=Legend!$F$4,2,IF(R2541=Legend!$F$5,1,0)))</f>
        <v>1</v>
      </c>
      <c r="AH2541">
        <f>IF(S2541=Legend!$F$3,3,IF(S2541=Legend!$F$4,2,IF(S2541=Legend!$F$5,1,0)))</f>
        <v>2</v>
      </c>
      <c r="AK2541">
        <f>IF(V2541=Legend!$H$3,3,IF(V2541=Legend!$H$4,2,IF(V2541=Legend!$H$5,1,0)))</f>
        <v>0</v>
      </c>
      <c r="AM2541">
        <f t="shared" si="279"/>
        <v>5</v>
      </c>
    </row>
    <row r="2542" spans="1:39" ht="109.2" x14ac:dyDescent="0.3">
      <c r="A2542" t="s">
        <v>102</v>
      </c>
      <c r="B2542" t="s">
        <v>1602</v>
      </c>
      <c r="C2542" t="s">
        <v>3703</v>
      </c>
      <c r="D2542" t="s">
        <v>3808</v>
      </c>
      <c r="E2542" t="str">
        <f t="shared" si="273"/>
        <v>SOGO MITRA TOKO - SEI PINYUH</v>
      </c>
      <c r="F2542" t="s">
        <v>102</v>
      </c>
      <c r="G2542" t="s">
        <v>21</v>
      </c>
      <c r="H2542" t="s">
        <v>21</v>
      </c>
      <c r="I2542" t="s">
        <v>22</v>
      </c>
      <c r="J2542" t="s">
        <v>35</v>
      </c>
      <c r="K2542" t="s">
        <v>24</v>
      </c>
      <c r="L2542" t="s">
        <v>25</v>
      </c>
      <c r="M2542" t="s">
        <v>25</v>
      </c>
      <c r="N2542" t="s">
        <v>26</v>
      </c>
      <c r="O2542" t="s">
        <v>25</v>
      </c>
      <c r="P2542" t="s">
        <v>21</v>
      </c>
      <c r="Q2542" t="s">
        <v>27</v>
      </c>
      <c r="R2542" t="s">
        <v>45</v>
      </c>
      <c r="S2542" t="s">
        <v>29</v>
      </c>
      <c r="T2542" t="s">
        <v>21</v>
      </c>
      <c r="U2542" t="s">
        <v>21</v>
      </c>
      <c r="V2542" t="s">
        <v>42</v>
      </c>
      <c r="W2542" s="2" t="s">
        <v>66</v>
      </c>
      <c r="Y2542">
        <f>IF(J2542=Legend!$B$3,0,IF(J2542=Legend!$B$4,1,IF(J2542=Legend!$B$5,2,0)))</f>
        <v>0</v>
      </c>
      <c r="Z2542">
        <f t="shared" si="274"/>
        <v>1</v>
      </c>
      <c r="AA2542">
        <f t="shared" si="275"/>
        <v>1</v>
      </c>
      <c r="AB2542">
        <f t="shared" si="276"/>
        <v>1</v>
      </c>
      <c r="AC2542">
        <f>IF(N2542=Legend!$D$3,3,IF(N2542=Legend!$D$4,2,IF(N2542=Legend!$D$5,1,0)))</f>
        <v>2</v>
      </c>
      <c r="AD2542">
        <f t="shared" si="277"/>
        <v>1</v>
      </c>
      <c r="AF2542">
        <f t="shared" si="278"/>
        <v>0</v>
      </c>
      <c r="AG2542">
        <f>IF(R2542=Legend!$F$3,3,IF(R2542=Legend!$F$4,2,IF(R2542=Legend!$F$5,1,0)))</f>
        <v>1</v>
      </c>
      <c r="AH2542">
        <f>IF(S2542=Legend!$F$3,3,IF(S2542=Legend!$F$4,2,IF(S2542=Legend!$F$5,1,0)))</f>
        <v>3</v>
      </c>
      <c r="AK2542">
        <f>IF(V2542=Legend!$H$3,3,IF(V2542=Legend!$H$4,2,IF(V2542=Legend!$H$5,1,0)))</f>
        <v>0</v>
      </c>
      <c r="AM2542">
        <f t="shared" si="279"/>
        <v>10</v>
      </c>
    </row>
    <row r="2543" spans="1:39" ht="140.4" x14ac:dyDescent="0.3">
      <c r="A2543" t="s">
        <v>71</v>
      </c>
      <c r="B2543" t="s">
        <v>890</v>
      </c>
      <c r="C2543" t="s">
        <v>1169</v>
      </c>
      <c r="D2543" t="s">
        <v>2756</v>
      </c>
      <c r="E2543" t="str">
        <f t="shared" si="273"/>
        <v>SOKA II, MM</v>
      </c>
      <c r="F2543" t="s">
        <v>71</v>
      </c>
      <c r="G2543" t="s">
        <v>21</v>
      </c>
      <c r="H2543" t="s">
        <v>21</v>
      </c>
      <c r="I2543" t="s">
        <v>22</v>
      </c>
      <c r="J2543" t="s">
        <v>23</v>
      </c>
      <c r="K2543" t="s">
        <v>24</v>
      </c>
      <c r="L2543" t="s">
        <v>25</v>
      </c>
      <c r="M2543" t="s">
        <v>25</v>
      </c>
      <c r="N2543" t="s">
        <v>26</v>
      </c>
      <c r="O2543" t="s">
        <v>25</v>
      </c>
      <c r="P2543" t="s">
        <v>21</v>
      </c>
      <c r="Q2543" t="s">
        <v>27</v>
      </c>
      <c r="R2543" t="s">
        <v>28</v>
      </c>
      <c r="S2543" t="s">
        <v>29</v>
      </c>
      <c r="T2543" t="s">
        <v>21</v>
      </c>
      <c r="U2543" t="s">
        <v>21</v>
      </c>
      <c r="V2543" t="s">
        <v>33</v>
      </c>
      <c r="W2543" s="2" t="s">
        <v>34</v>
      </c>
      <c r="Y2543">
        <f>IF(J2543=Legend!$B$3,0,IF(J2543=Legend!$B$4,1,IF(J2543=Legend!$B$5,2,0)))</f>
        <v>1</v>
      </c>
      <c r="Z2543">
        <f t="shared" si="274"/>
        <v>1</v>
      </c>
      <c r="AA2543">
        <f t="shared" si="275"/>
        <v>1</v>
      </c>
      <c r="AB2543">
        <f t="shared" si="276"/>
        <v>1</v>
      </c>
      <c r="AC2543">
        <f>IF(N2543=Legend!$D$3,3,IF(N2543=Legend!$D$4,2,IF(N2543=Legend!$D$5,1,0)))</f>
        <v>2</v>
      </c>
      <c r="AD2543">
        <f t="shared" si="277"/>
        <v>1</v>
      </c>
      <c r="AF2543">
        <f t="shared" si="278"/>
        <v>0</v>
      </c>
      <c r="AG2543">
        <f>IF(R2543=Legend!$F$3,3,IF(R2543=Legend!$F$4,2,IF(R2543=Legend!$F$5,1,0)))</f>
        <v>2</v>
      </c>
      <c r="AH2543">
        <f>IF(S2543=Legend!$F$3,3,IF(S2543=Legend!$F$4,2,IF(S2543=Legend!$F$5,1,0)))</f>
        <v>3</v>
      </c>
      <c r="AK2543">
        <f>IF(V2543=Legend!$H$3,3,IF(V2543=Legend!$H$4,2,IF(V2543=Legend!$H$5,1,0)))</f>
        <v>1</v>
      </c>
      <c r="AM2543">
        <f t="shared" si="279"/>
        <v>13</v>
      </c>
    </row>
    <row r="2544" spans="1:39" ht="156" x14ac:dyDescent="0.3">
      <c r="A2544" t="s">
        <v>70</v>
      </c>
      <c r="B2544" t="s">
        <v>475</v>
      </c>
      <c r="C2544" t="s">
        <v>4166</v>
      </c>
      <c r="D2544" t="s">
        <v>4171</v>
      </c>
      <c r="E2544" t="str">
        <f t="shared" si="273"/>
        <v>SOLIAMITRA II, MM</v>
      </c>
      <c r="F2544" t="s">
        <v>70</v>
      </c>
      <c r="G2544" t="s">
        <v>21</v>
      </c>
      <c r="H2544" t="s">
        <v>21</v>
      </c>
      <c r="I2544" t="s">
        <v>22</v>
      </c>
      <c r="J2544" t="s">
        <v>41</v>
      </c>
      <c r="K2544" t="s">
        <v>24</v>
      </c>
      <c r="L2544" t="s">
        <v>25</v>
      </c>
      <c r="M2544" t="s">
        <v>25</v>
      </c>
      <c r="N2544" t="s">
        <v>38</v>
      </c>
      <c r="O2544" t="s">
        <v>25</v>
      </c>
      <c r="P2544" t="s">
        <v>21</v>
      </c>
      <c r="Q2544" t="s">
        <v>27</v>
      </c>
      <c r="R2544" t="s">
        <v>45</v>
      </c>
      <c r="S2544" t="s">
        <v>29</v>
      </c>
      <c r="T2544" t="s">
        <v>21</v>
      </c>
      <c r="U2544" t="s">
        <v>21</v>
      </c>
      <c r="V2544" t="s">
        <v>42</v>
      </c>
      <c r="W2544" s="2" t="s">
        <v>31</v>
      </c>
      <c r="Y2544">
        <f>IF(J2544=Legend!$B$3,0,IF(J2544=Legend!$B$4,1,IF(J2544=Legend!$B$5,2,0)))</f>
        <v>2</v>
      </c>
      <c r="Z2544">
        <f t="shared" si="274"/>
        <v>1</v>
      </c>
      <c r="AA2544">
        <f t="shared" si="275"/>
        <v>1</v>
      </c>
      <c r="AB2544">
        <f t="shared" si="276"/>
        <v>1</v>
      </c>
      <c r="AC2544">
        <f>IF(N2544=Legend!$D$3,3,IF(N2544=Legend!$D$4,2,IF(N2544=Legend!$D$5,1,0)))</f>
        <v>3</v>
      </c>
      <c r="AD2544">
        <f t="shared" si="277"/>
        <v>1</v>
      </c>
      <c r="AF2544">
        <f t="shared" si="278"/>
        <v>0</v>
      </c>
      <c r="AG2544">
        <f>IF(R2544=Legend!$F$3,3,IF(R2544=Legend!$F$4,2,IF(R2544=Legend!$F$5,1,0)))</f>
        <v>1</v>
      </c>
      <c r="AH2544">
        <f>IF(S2544=Legend!$F$3,3,IF(S2544=Legend!$F$4,2,IF(S2544=Legend!$F$5,1,0)))</f>
        <v>3</v>
      </c>
      <c r="AK2544">
        <f>IF(V2544=Legend!$H$3,3,IF(V2544=Legend!$H$4,2,IF(V2544=Legend!$H$5,1,0)))</f>
        <v>0</v>
      </c>
      <c r="AM2544">
        <f t="shared" si="279"/>
        <v>13</v>
      </c>
    </row>
    <row r="2545" spans="1:39" ht="156" x14ac:dyDescent="0.3">
      <c r="A2545" t="s">
        <v>70</v>
      </c>
      <c r="B2545" t="s">
        <v>475</v>
      </c>
      <c r="C2545" t="s">
        <v>4166</v>
      </c>
      <c r="D2545" t="s">
        <v>4169</v>
      </c>
      <c r="E2545" t="str">
        <f t="shared" si="273"/>
        <v>SOLIAMITRA-I, MM</v>
      </c>
      <c r="F2545" t="s">
        <v>70</v>
      </c>
      <c r="G2545" t="s">
        <v>21</v>
      </c>
      <c r="H2545" t="s">
        <v>21</v>
      </c>
      <c r="I2545" t="s">
        <v>22</v>
      </c>
      <c r="J2545" t="s">
        <v>41</v>
      </c>
      <c r="K2545" t="s">
        <v>24</v>
      </c>
      <c r="L2545" t="s">
        <v>25</v>
      </c>
      <c r="M2545" t="s">
        <v>25</v>
      </c>
      <c r="N2545" t="s">
        <v>26</v>
      </c>
      <c r="O2545" t="s">
        <v>25</v>
      </c>
      <c r="P2545" t="s">
        <v>21</v>
      </c>
      <c r="Q2545" t="s">
        <v>27</v>
      </c>
      <c r="R2545" t="s">
        <v>45</v>
      </c>
      <c r="S2545" t="s">
        <v>29</v>
      </c>
      <c r="T2545" t="s">
        <v>21</v>
      </c>
      <c r="U2545" t="s">
        <v>21</v>
      </c>
      <c r="V2545" t="s">
        <v>42</v>
      </c>
      <c r="W2545" s="2" t="s">
        <v>31</v>
      </c>
      <c r="Y2545">
        <f>IF(J2545=Legend!$B$3,0,IF(J2545=Legend!$B$4,1,IF(J2545=Legend!$B$5,2,0)))</f>
        <v>2</v>
      </c>
      <c r="Z2545">
        <f t="shared" si="274"/>
        <v>1</v>
      </c>
      <c r="AA2545">
        <f t="shared" si="275"/>
        <v>1</v>
      </c>
      <c r="AB2545">
        <f t="shared" si="276"/>
        <v>1</v>
      </c>
      <c r="AC2545">
        <f>IF(N2545=Legend!$D$3,3,IF(N2545=Legend!$D$4,2,IF(N2545=Legend!$D$5,1,0)))</f>
        <v>2</v>
      </c>
      <c r="AD2545">
        <f t="shared" si="277"/>
        <v>1</v>
      </c>
      <c r="AF2545">
        <f t="shared" si="278"/>
        <v>0</v>
      </c>
      <c r="AG2545">
        <f>IF(R2545=Legend!$F$3,3,IF(R2545=Legend!$F$4,2,IF(R2545=Legend!$F$5,1,0)))</f>
        <v>1</v>
      </c>
      <c r="AH2545">
        <f>IF(S2545=Legend!$F$3,3,IF(S2545=Legend!$F$4,2,IF(S2545=Legend!$F$5,1,0)))</f>
        <v>3</v>
      </c>
      <c r="AK2545">
        <f>IF(V2545=Legend!$H$3,3,IF(V2545=Legend!$H$4,2,IF(V2545=Legend!$H$5,1,0)))</f>
        <v>0</v>
      </c>
      <c r="AM2545">
        <f t="shared" si="279"/>
        <v>12</v>
      </c>
    </row>
    <row r="2546" spans="1:39" ht="124.8" x14ac:dyDescent="0.3">
      <c r="A2546" t="s">
        <v>79</v>
      </c>
      <c r="B2546" t="s">
        <v>519</v>
      </c>
      <c r="C2546" t="s">
        <v>531</v>
      </c>
      <c r="D2546" t="s">
        <v>534</v>
      </c>
      <c r="E2546" t="str">
        <f t="shared" si="273"/>
        <v>SOLO JAYA / WONG BOEN TJAU</v>
      </c>
      <c r="F2546" t="s">
        <v>79</v>
      </c>
      <c r="G2546" t="s">
        <v>21</v>
      </c>
      <c r="H2546" t="s">
        <v>21</v>
      </c>
      <c r="I2546" t="s">
        <v>22</v>
      </c>
      <c r="J2546" t="s">
        <v>23</v>
      </c>
      <c r="K2546" t="s">
        <v>24</v>
      </c>
      <c r="L2546" t="s">
        <v>25</v>
      </c>
      <c r="M2546" t="s">
        <v>21</v>
      </c>
      <c r="N2546" t="s">
        <v>47</v>
      </c>
      <c r="O2546" t="s">
        <v>21</v>
      </c>
      <c r="P2546" t="s">
        <v>21</v>
      </c>
      <c r="Q2546" t="s">
        <v>27</v>
      </c>
      <c r="R2546" t="s">
        <v>45</v>
      </c>
      <c r="S2546" t="s">
        <v>29</v>
      </c>
      <c r="T2546" t="s">
        <v>21</v>
      </c>
      <c r="U2546" t="s">
        <v>21</v>
      </c>
      <c r="V2546" t="s">
        <v>30</v>
      </c>
      <c r="W2546" s="2" t="s">
        <v>94</v>
      </c>
      <c r="Y2546">
        <f>IF(J2546=Legend!$B$3,0,IF(J2546=Legend!$B$4,1,IF(J2546=Legend!$B$5,2,0)))</f>
        <v>1</v>
      </c>
      <c r="Z2546">
        <f t="shared" si="274"/>
        <v>1</v>
      </c>
      <c r="AA2546">
        <f t="shared" si="275"/>
        <v>1</v>
      </c>
      <c r="AB2546">
        <f t="shared" si="276"/>
        <v>0</v>
      </c>
      <c r="AC2546">
        <f>IF(N2546=Legend!$D$3,3,IF(N2546=Legend!$D$4,2,IF(N2546=Legend!$D$5,1,0)))</f>
        <v>0</v>
      </c>
      <c r="AD2546">
        <f t="shared" si="277"/>
        <v>0</v>
      </c>
      <c r="AF2546">
        <f t="shared" si="278"/>
        <v>0</v>
      </c>
      <c r="AG2546">
        <f>IF(R2546=Legend!$F$3,3,IF(R2546=Legend!$F$4,2,IF(R2546=Legend!$F$5,1,0)))</f>
        <v>1</v>
      </c>
      <c r="AH2546">
        <f>IF(S2546=Legend!$F$3,3,IF(S2546=Legend!$F$4,2,IF(S2546=Legend!$F$5,1,0)))</f>
        <v>3</v>
      </c>
      <c r="AK2546">
        <f>IF(V2546=Legend!$H$3,3,IF(V2546=Legend!$H$4,2,IF(V2546=Legend!$H$5,1,0)))</f>
        <v>2</v>
      </c>
      <c r="AM2546">
        <f t="shared" si="279"/>
        <v>9</v>
      </c>
    </row>
    <row r="2547" spans="1:39" ht="156" x14ac:dyDescent="0.3">
      <c r="A2547" t="s">
        <v>70</v>
      </c>
      <c r="B2547" t="s">
        <v>174</v>
      </c>
      <c r="C2547" t="s">
        <v>195</v>
      </c>
      <c r="D2547" t="s">
        <v>4249</v>
      </c>
      <c r="E2547" t="str">
        <f t="shared" si="273"/>
        <v>SORAYA</v>
      </c>
      <c r="F2547" t="s">
        <v>70</v>
      </c>
      <c r="G2547" t="s">
        <v>21</v>
      </c>
      <c r="H2547" t="s">
        <v>21</v>
      </c>
      <c r="I2547" t="s">
        <v>22</v>
      </c>
      <c r="J2547" t="s">
        <v>23</v>
      </c>
      <c r="K2547" t="s">
        <v>47</v>
      </c>
      <c r="L2547" t="s">
        <v>25</v>
      </c>
      <c r="M2547" t="s">
        <v>25</v>
      </c>
      <c r="N2547" t="s">
        <v>26</v>
      </c>
      <c r="O2547" t="s">
        <v>25</v>
      </c>
      <c r="P2547" t="s">
        <v>21</v>
      </c>
      <c r="Q2547" t="s">
        <v>27</v>
      </c>
      <c r="R2547" t="s">
        <v>28</v>
      </c>
      <c r="S2547" t="s">
        <v>29</v>
      </c>
      <c r="T2547" t="s">
        <v>21</v>
      </c>
      <c r="U2547" t="s">
        <v>21</v>
      </c>
      <c r="V2547" t="s">
        <v>33</v>
      </c>
      <c r="W2547" s="2" t="s">
        <v>31</v>
      </c>
      <c r="Y2547">
        <f>IF(J2547=Legend!$B$3,0,IF(J2547=Legend!$B$4,1,IF(J2547=Legend!$B$5,2,0)))</f>
        <v>1</v>
      </c>
      <c r="Z2547">
        <f t="shared" si="274"/>
        <v>0</v>
      </c>
      <c r="AA2547">
        <f t="shared" si="275"/>
        <v>1</v>
      </c>
      <c r="AB2547">
        <f t="shared" si="276"/>
        <v>1</v>
      </c>
      <c r="AC2547">
        <f>IF(N2547=Legend!$D$3,3,IF(N2547=Legend!$D$4,2,IF(N2547=Legend!$D$5,1,0)))</f>
        <v>2</v>
      </c>
      <c r="AD2547">
        <f t="shared" si="277"/>
        <v>1</v>
      </c>
      <c r="AF2547">
        <f t="shared" si="278"/>
        <v>0</v>
      </c>
      <c r="AG2547">
        <f>IF(R2547=Legend!$F$3,3,IF(R2547=Legend!$F$4,2,IF(R2547=Legend!$F$5,1,0)))</f>
        <v>2</v>
      </c>
      <c r="AH2547">
        <f>IF(S2547=Legend!$F$3,3,IF(S2547=Legend!$F$4,2,IF(S2547=Legend!$F$5,1,0)))</f>
        <v>3</v>
      </c>
      <c r="AK2547">
        <f>IF(V2547=Legend!$H$3,3,IF(V2547=Legend!$H$4,2,IF(V2547=Legend!$H$5,1,0)))</f>
        <v>1</v>
      </c>
      <c r="AM2547">
        <f t="shared" si="279"/>
        <v>12</v>
      </c>
    </row>
    <row r="2548" spans="1:39" ht="109.2" x14ac:dyDescent="0.3">
      <c r="A2548" t="s">
        <v>32</v>
      </c>
      <c r="B2548" t="s">
        <v>881</v>
      </c>
      <c r="C2548" t="s">
        <v>1852</v>
      </c>
      <c r="D2548" t="s">
        <v>1853</v>
      </c>
      <c r="E2548" t="str">
        <f t="shared" si="273"/>
        <v>SOUNDRA</v>
      </c>
      <c r="F2548" t="s">
        <v>20</v>
      </c>
      <c r="G2548" t="s">
        <v>21</v>
      </c>
      <c r="H2548" t="s">
        <v>21</v>
      </c>
      <c r="I2548" t="s">
        <v>50</v>
      </c>
      <c r="J2548" t="s">
        <v>35</v>
      </c>
      <c r="K2548" t="s">
        <v>47</v>
      </c>
      <c r="L2548" t="s">
        <v>21</v>
      </c>
      <c r="M2548" t="s">
        <v>21</v>
      </c>
      <c r="N2548" t="s">
        <v>47</v>
      </c>
      <c r="O2548" t="s">
        <v>21</v>
      </c>
      <c r="P2548" t="s">
        <v>21</v>
      </c>
      <c r="Q2548" t="s">
        <v>27</v>
      </c>
      <c r="R2548" t="s">
        <v>28</v>
      </c>
      <c r="S2548" t="s">
        <v>28</v>
      </c>
      <c r="T2548" t="s">
        <v>21</v>
      </c>
      <c r="U2548" t="s">
        <v>21</v>
      </c>
      <c r="V2548" t="s">
        <v>33</v>
      </c>
      <c r="W2548" s="2" t="s">
        <v>66</v>
      </c>
      <c r="Y2548">
        <f>IF(J2548=Legend!$B$3,0,IF(J2548=Legend!$B$4,1,IF(J2548=Legend!$B$5,2,0)))</f>
        <v>0</v>
      </c>
      <c r="Z2548">
        <f t="shared" si="274"/>
        <v>0</v>
      </c>
      <c r="AA2548">
        <f t="shared" si="275"/>
        <v>0</v>
      </c>
      <c r="AB2548">
        <f t="shared" si="276"/>
        <v>0</v>
      </c>
      <c r="AC2548">
        <f>IF(N2548=Legend!$D$3,3,IF(N2548=Legend!$D$4,2,IF(N2548=Legend!$D$5,1,0)))</f>
        <v>0</v>
      </c>
      <c r="AD2548">
        <f t="shared" si="277"/>
        <v>0</v>
      </c>
      <c r="AF2548">
        <f t="shared" si="278"/>
        <v>0</v>
      </c>
      <c r="AG2548">
        <f>IF(R2548=Legend!$F$3,3,IF(R2548=Legend!$F$4,2,IF(R2548=Legend!$F$5,1,0)))</f>
        <v>2</v>
      </c>
      <c r="AH2548">
        <f>IF(S2548=Legend!$F$3,3,IF(S2548=Legend!$F$4,2,IF(S2548=Legend!$F$5,1,0)))</f>
        <v>2</v>
      </c>
      <c r="AK2548">
        <f>IF(V2548=Legend!$H$3,3,IF(V2548=Legend!$H$4,2,IF(V2548=Legend!$H$5,1,0)))</f>
        <v>1</v>
      </c>
      <c r="AM2548">
        <f t="shared" si="279"/>
        <v>5</v>
      </c>
    </row>
    <row r="2549" spans="1:39" ht="156" x14ac:dyDescent="0.3">
      <c r="A2549" t="s">
        <v>138</v>
      </c>
      <c r="B2549" t="s">
        <v>475</v>
      </c>
      <c r="C2549" t="s">
        <v>476</v>
      </c>
      <c r="D2549" t="s">
        <v>4742</v>
      </c>
      <c r="E2549" t="str">
        <f t="shared" si="273"/>
        <v>SOUTH PASIFIC, KOP</v>
      </c>
      <c r="F2549" t="s">
        <v>150</v>
      </c>
      <c r="G2549" t="s">
        <v>21</v>
      </c>
      <c r="H2549" t="s">
        <v>21</v>
      </c>
      <c r="I2549" t="s">
        <v>22</v>
      </c>
      <c r="J2549" t="s">
        <v>35</v>
      </c>
      <c r="K2549" t="s">
        <v>24</v>
      </c>
      <c r="L2549" t="s">
        <v>25</v>
      </c>
      <c r="M2549" t="s">
        <v>25</v>
      </c>
      <c r="N2549" t="s">
        <v>26</v>
      </c>
      <c r="O2549" t="s">
        <v>25</v>
      </c>
      <c r="P2549" t="s">
        <v>21</v>
      </c>
      <c r="Q2549" t="s">
        <v>27</v>
      </c>
      <c r="R2549" t="s">
        <v>45</v>
      </c>
      <c r="S2549" t="s">
        <v>28</v>
      </c>
      <c r="T2549" t="s">
        <v>21</v>
      </c>
      <c r="U2549" t="s">
        <v>21</v>
      </c>
      <c r="V2549" t="s">
        <v>30</v>
      </c>
      <c r="W2549" s="2" t="s">
        <v>31</v>
      </c>
      <c r="Y2549">
        <f>IF(J2549=Legend!$B$3,0,IF(J2549=Legend!$B$4,1,IF(J2549=Legend!$B$5,2,0)))</f>
        <v>0</v>
      </c>
      <c r="Z2549">
        <f t="shared" si="274"/>
        <v>1</v>
      </c>
      <c r="AA2549">
        <f t="shared" si="275"/>
        <v>1</v>
      </c>
      <c r="AB2549">
        <f t="shared" si="276"/>
        <v>1</v>
      </c>
      <c r="AC2549">
        <f>IF(N2549=Legend!$D$3,3,IF(N2549=Legend!$D$4,2,IF(N2549=Legend!$D$5,1,0)))</f>
        <v>2</v>
      </c>
      <c r="AD2549">
        <f t="shared" si="277"/>
        <v>1</v>
      </c>
      <c r="AF2549">
        <f t="shared" si="278"/>
        <v>0</v>
      </c>
      <c r="AG2549">
        <f>IF(R2549=Legend!$F$3,3,IF(R2549=Legend!$F$4,2,IF(R2549=Legend!$F$5,1,0)))</f>
        <v>1</v>
      </c>
      <c r="AH2549">
        <f>IF(S2549=Legend!$F$3,3,IF(S2549=Legend!$F$4,2,IF(S2549=Legend!$F$5,1,0)))</f>
        <v>2</v>
      </c>
      <c r="AK2549">
        <f>IF(V2549=Legend!$H$3,3,IF(V2549=Legend!$H$4,2,IF(V2549=Legend!$H$5,1,0)))</f>
        <v>2</v>
      </c>
      <c r="AM2549">
        <f t="shared" si="279"/>
        <v>11</v>
      </c>
    </row>
    <row r="2550" spans="1:39" ht="109.2" x14ac:dyDescent="0.3">
      <c r="A2550" t="s">
        <v>150</v>
      </c>
      <c r="B2550" t="s">
        <v>475</v>
      </c>
      <c r="C2550" t="s">
        <v>5112</v>
      </c>
      <c r="D2550" t="s">
        <v>5242</v>
      </c>
      <c r="E2550" t="str">
        <f t="shared" si="273"/>
        <v>SPAR CIBITUNG (S037)</v>
      </c>
      <c r="F2550" t="s">
        <v>150</v>
      </c>
      <c r="G2550" t="s">
        <v>21</v>
      </c>
      <c r="H2550" t="s">
        <v>21</v>
      </c>
      <c r="I2550" t="s">
        <v>22</v>
      </c>
      <c r="J2550" t="s">
        <v>23</v>
      </c>
      <c r="K2550" t="s">
        <v>24</v>
      </c>
      <c r="L2550" t="s">
        <v>25</v>
      </c>
      <c r="M2550" t="s">
        <v>25</v>
      </c>
      <c r="N2550" t="s">
        <v>26</v>
      </c>
      <c r="O2550" t="s">
        <v>25</v>
      </c>
      <c r="P2550" t="s">
        <v>21</v>
      </c>
      <c r="Q2550" t="s">
        <v>27</v>
      </c>
      <c r="R2550" t="s">
        <v>28</v>
      </c>
      <c r="S2550" t="s">
        <v>29</v>
      </c>
      <c r="T2550" t="s">
        <v>21</v>
      </c>
      <c r="U2550" t="s">
        <v>21</v>
      </c>
      <c r="V2550" t="s">
        <v>30</v>
      </c>
      <c r="W2550" s="2" t="s">
        <v>66</v>
      </c>
      <c r="Y2550">
        <f>IF(J2550=Legend!$B$3,0,IF(J2550=Legend!$B$4,1,IF(J2550=Legend!$B$5,2,0)))</f>
        <v>1</v>
      </c>
      <c r="Z2550">
        <f t="shared" si="274"/>
        <v>1</v>
      </c>
      <c r="AA2550">
        <f t="shared" si="275"/>
        <v>1</v>
      </c>
      <c r="AB2550">
        <f t="shared" si="276"/>
        <v>1</v>
      </c>
      <c r="AC2550">
        <f>IF(N2550=Legend!$D$3,3,IF(N2550=Legend!$D$4,2,IF(N2550=Legend!$D$5,1,0)))</f>
        <v>2</v>
      </c>
      <c r="AD2550">
        <f t="shared" si="277"/>
        <v>1</v>
      </c>
      <c r="AF2550">
        <f t="shared" si="278"/>
        <v>0</v>
      </c>
      <c r="AG2550">
        <f>IF(R2550=Legend!$F$3,3,IF(R2550=Legend!$F$4,2,IF(R2550=Legend!$F$5,1,0)))</f>
        <v>2</v>
      </c>
      <c r="AH2550">
        <f>IF(S2550=Legend!$F$3,3,IF(S2550=Legend!$F$4,2,IF(S2550=Legend!$F$5,1,0)))</f>
        <v>3</v>
      </c>
      <c r="AK2550">
        <f>IF(V2550=Legend!$H$3,3,IF(V2550=Legend!$H$4,2,IF(V2550=Legend!$H$5,1,0)))</f>
        <v>2</v>
      </c>
      <c r="AM2550">
        <f t="shared" si="279"/>
        <v>14</v>
      </c>
    </row>
    <row r="2551" spans="1:39" ht="156" x14ac:dyDescent="0.3">
      <c r="A2551" t="s">
        <v>83</v>
      </c>
      <c r="B2551" t="s">
        <v>475</v>
      </c>
      <c r="C2551" t="s">
        <v>5026</v>
      </c>
      <c r="D2551" t="s">
        <v>5027</v>
      </c>
      <c r="E2551" t="str">
        <f t="shared" si="273"/>
        <v>SPAR PARUNG (S105)</v>
      </c>
      <c r="F2551" t="s">
        <v>83</v>
      </c>
      <c r="G2551" t="s">
        <v>21</v>
      </c>
      <c r="H2551" t="s">
        <v>21</v>
      </c>
      <c r="I2551" t="s">
        <v>22</v>
      </c>
      <c r="J2551" t="s">
        <v>35</v>
      </c>
      <c r="K2551" t="s">
        <v>24</v>
      </c>
      <c r="L2551" t="s">
        <v>25</v>
      </c>
      <c r="M2551" t="s">
        <v>25</v>
      </c>
      <c r="N2551" t="s">
        <v>38</v>
      </c>
      <c r="O2551" t="s">
        <v>25</v>
      </c>
      <c r="P2551" t="s">
        <v>25</v>
      </c>
      <c r="Q2551" t="s">
        <v>27</v>
      </c>
      <c r="R2551" t="s">
        <v>28</v>
      </c>
      <c r="S2551" t="s">
        <v>29</v>
      </c>
      <c r="T2551" t="s">
        <v>21</v>
      </c>
      <c r="U2551" t="s">
        <v>21</v>
      </c>
      <c r="V2551" t="s">
        <v>30</v>
      </c>
      <c r="W2551" s="2" t="s">
        <v>31</v>
      </c>
      <c r="Y2551">
        <f>IF(J2551=Legend!$B$3,0,IF(J2551=Legend!$B$4,1,IF(J2551=Legend!$B$5,2,0)))</f>
        <v>0</v>
      </c>
      <c r="Z2551">
        <f t="shared" si="274"/>
        <v>1</v>
      </c>
      <c r="AA2551">
        <f t="shared" si="275"/>
        <v>1</v>
      </c>
      <c r="AB2551">
        <f t="shared" si="276"/>
        <v>1</v>
      </c>
      <c r="AC2551">
        <f>IF(N2551=Legend!$D$3,3,IF(N2551=Legend!$D$4,2,IF(N2551=Legend!$D$5,1,0)))</f>
        <v>3</v>
      </c>
      <c r="AD2551">
        <f t="shared" si="277"/>
        <v>1</v>
      </c>
      <c r="AF2551">
        <f t="shared" si="278"/>
        <v>0</v>
      </c>
      <c r="AG2551">
        <f>IF(R2551=Legend!$F$3,3,IF(R2551=Legend!$F$4,2,IF(R2551=Legend!$F$5,1,0)))</f>
        <v>2</v>
      </c>
      <c r="AH2551">
        <f>IF(S2551=Legend!$F$3,3,IF(S2551=Legend!$F$4,2,IF(S2551=Legend!$F$5,1,0)))</f>
        <v>3</v>
      </c>
      <c r="AK2551">
        <f>IF(V2551=Legend!$H$3,3,IF(V2551=Legend!$H$4,2,IF(V2551=Legend!$H$5,1,0)))</f>
        <v>2</v>
      </c>
      <c r="AM2551">
        <f t="shared" si="279"/>
        <v>14</v>
      </c>
    </row>
    <row r="2552" spans="1:39" ht="140.4" x14ac:dyDescent="0.3">
      <c r="A2552" t="s">
        <v>43</v>
      </c>
      <c r="B2552" t="s">
        <v>174</v>
      </c>
      <c r="C2552" t="s">
        <v>822</v>
      </c>
      <c r="D2552" t="s">
        <v>3961</v>
      </c>
      <c r="E2552" t="str">
        <f t="shared" si="273"/>
        <v>SPECIAL MART</v>
      </c>
      <c r="F2552" t="s">
        <v>43</v>
      </c>
      <c r="G2552" t="s">
        <v>21</v>
      </c>
      <c r="H2552" t="s">
        <v>21</v>
      </c>
      <c r="I2552" t="s">
        <v>54</v>
      </c>
      <c r="J2552" t="s">
        <v>35</v>
      </c>
      <c r="K2552" t="s">
        <v>24</v>
      </c>
      <c r="L2552" t="s">
        <v>25</v>
      </c>
      <c r="M2552" t="s">
        <v>25</v>
      </c>
      <c r="N2552" t="s">
        <v>28</v>
      </c>
      <c r="O2552" t="s">
        <v>25</v>
      </c>
      <c r="P2552" t="s">
        <v>21</v>
      </c>
      <c r="Q2552" t="s">
        <v>27</v>
      </c>
      <c r="R2552" t="s">
        <v>45</v>
      </c>
      <c r="S2552" t="s">
        <v>45</v>
      </c>
      <c r="T2552" t="s">
        <v>21</v>
      </c>
      <c r="U2552" t="s">
        <v>21</v>
      </c>
      <c r="V2552" t="s">
        <v>42</v>
      </c>
      <c r="W2552" s="2" t="s">
        <v>34</v>
      </c>
      <c r="Y2552">
        <f>IF(J2552=Legend!$B$3,0,IF(J2552=Legend!$B$4,1,IF(J2552=Legend!$B$5,2,0)))</f>
        <v>0</v>
      </c>
      <c r="Z2552">
        <f t="shared" si="274"/>
        <v>1</v>
      </c>
      <c r="AA2552">
        <f t="shared" si="275"/>
        <v>1</v>
      </c>
      <c r="AB2552">
        <f t="shared" si="276"/>
        <v>1</v>
      </c>
      <c r="AC2552">
        <f>IF(N2552=Legend!$D$3,3,IF(N2552=Legend!$D$4,2,IF(N2552=Legend!$D$5,1,0)))</f>
        <v>1</v>
      </c>
      <c r="AD2552">
        <f t="shared" si="277"/>
        <v>1</v>
      </c>
      <c r="AF2552">
        <f t="shared" si="278"/>
        <v>0</v>
      </c>
      <c r="AG2552">
        <f>IF(R2552=Legend!$F$3,3,IF(R2552=Legend!$F$4,2,IF(R2552=Legend!$F$5,1,0)))</f>
        <v>1</v>
      </c>
      <c r="AH2552">
        <f>IF(S2552=Legend!$F$3,3,IF(S2552=Legend!$F$4,2,IF(S2552=Legend!$F$5,1,0)))</f>
        <v>1</v>
      </c>
      <c r="AK2552">
        <f>IF(V2552=Legend!$H$3,3,IF(V2552=Legend!$H$4,2,IF(V2552=Legend!$H$5,1,0)))</f>
        <v>0</v>
      </c>
      <c r="AM2552">
        <f t="shared" si="279"/>
        <v>7</v>
      </c>
    </row>
    <row r="2553" spans="1:39" ht="62.4" x14ac:dyDescent="0.3">
      <c r="A2553" t="s">
        <v>44</v>
      </c>
      <c r="B2553" t="s">
        <v>637</v>
      </c>
      <c r="C2553" t="s">
        <v>3328</v>
      </c>
      <c r="D2553" t="s">
        <v>3715</v>
      </c>
      <c r="E2553" t="str">
        <f t="shared" si="273"/>
        <v>SPICE IN RICE</v>
      </c>
      <c r="F2553" t="s">
        <v>44</v>
      </c>
      <c r="G2553" t="s">
        <v>21</v>
      </c>
      <c r="H2553" t="s">
        <v>21</v>
      </c>
      <c r="I2553" t="s">
        <v>22</v>
      </c>
      <c r="J2553" t="s">
        <v>35</v>
      </c>
      <c r="K2553" t="s">
        <v>24</v>
      </c>
      <c r="L2553" t="s">
        <v>21</v>
      </c>
      <c r="M2553" t="s">
        <v>21</v>
      </c>
      <c r="N2553" t="s">
        <v>47</v>
      </c>
      <c r="O2553" t="s">
        <v>21</v>
      </c>
      <c r="P2553" t="s">
        <v>25</v>
      </c>
      <c r="Q2553" t="s">
        <v>27</v>
      </c>
      <c r="R2553" t="s">
        <v>45</v>
      </c>
      <c r="S2553" t="s">
        <v>45</v>
      </c>
      <c r="T2553" t="s">
        <v>21</v>
      </c>
      <c r="U2553" t="s">
        <v>21</v>
      </c>
      <c r="V2553" t="s">
        <v>33</v>
      </c>
      <c r="W2553" s="2" t="s">
        <v>106</v>
      </c>
      <c r="Y2553">
        <f>IF(J2553=Legend!$B$3,0,IF(J2553=Legend!$B$4,1,IF(J2553=Legend!$B$5,2,0)))</f>
        <v>0</v>
      </c>
      <c r="Z2553">
        <f t="shared" si="274"/>
        <v>1</v>
      </c>
      <c r="AA2553">
        <f t="shared" si="275"/>
        <v>0</v>
      </c>
      <c r="AB2553">
        <f t="shared" si="276"/>
        <v>0</v>
      </c>
      <c r="AC2553">
        <f>IF(N2553=Legend!$D$3,3,IF(N2553=Legend!$D$4,2,IF(N2553=Legend!$D$5,1,0)))</f>
        <v>0</v>
      </c>
      <c r="AD2553">
        <f t="shared" si="277"/>
        <v>0</v>
      </c>
      <c r="AF2553">
        <f t="shared" si="278"/>
        <v>0</v>
      </c>
      <c r="AG2553">
        <f>IF(R2553=Legend!$F$3,3,IF(R2553=Legend!$F$4,2,IF(R2553=Legend!$F$5,1,0)))</f>
        <v>1</v>
      </c>
      <c r="AH2553">
        <f>IF(S2553=Legend!$F$3,3,IF(S2553=Legend!$F$4,2,IF(S2553=Legend!$F$5,1,0)))</f>
        <v>1</v>
      </c>
      <c r="AK2553">
        <f>IF(V2553=Legend!$H$3,3,IF(V2553=Legend!$H$4,2,IF(V2553=Legend!$H$5,1,0)))</f>
        <v>1</v>
      </c>
      <c r="AM2553">
        <f t="shared" si="279"/>
        <v>4</v>
      </c>
    </row>
    <row r="2554" spans="1:39" ht="109.2" x14ac:dyDescent="0.3">
      <c r="A2554" t="s">
        <v>83</v>
      </c>
      <c r="B2554" t="s">
        <v>475</v>
      </c>
      <c r="C2554" t="s">
        <v>5026</v>
      </c>
      <c r="D2554" t="s">
        <v>5034</v>
      </c>
      <c r="E2554" t="str">
        <f t="shared" si="273"/>
        <v>SPN LIDO</v>
      </c>
      <c r="F2554" t="s">
        <v>83</v>
      </c>
      <c r="G2554" t="s">
        <v>21</v>
      </c>
      <c r="H2554" t="s">
        <v>21</v>
      </c>
      <c r="I2554" t="s">
        <v>54</v>
      </c>
      <c r="J2554" t="s">
        <v>35</v>
      </c>
      <c r="K2554" t="s">
        <v>24</v>
      </c>
      <c r="L2554" t="s">
        <v>25</v>
      </c>
      <c r="M2554" t="s">
        <v>25</v>
      </c>
      <c r="N2554" t="s">
        <v>47</v>
      </c>
      <c r="O2554" t="s">
        <v>21</v>
      </c>
      <c r="P2554" t="s">
        <v>21</v>
      </c>
      <c r="Q2554" t="s">
        <v>27</v>
      </c>
      <c r="R2554" t="s">
        <v>45</v>
      </c>
      <c r="S2554" t="s">
        <v>29</v>
      </c>
      <c r="T2554" t="s">
        <v>21</v>
      </c>
      <c r="U2554" t="s">
        <v>21</v>
      </c>
      <c r="V2554" t="s">
        <v>33</v>
      </c>
      <c r="W2554" s="2" t="s">
        <v>66</v>
      </c>
      <c r="Y2554">
        <f>IF(J2554=Legend!$B$3,0,IF(J2554=Legend!$B$4,1,IF(J2554=Legend!$B$5,2,0)))</f>
        <v>0</v>
      </c>
      <c r="Z2554">
        <f t="shared" si="274"/>
        <v>1</v>
      </c>
      <c r="AA2554">
        <f t="shared" si="275"/>
        <v>1</v>
      </c>
      <c r="AB2554">
        <f t="shared" si="276"/>
        <v>1</v>
      </c>
      <c r="AC2554">
        <f>IF(N2554=Legend!$D$3,3,IF(N2554=Legend!$D$4,2,IF(N2554=Legend!$D$5,1,0)))</f>
        <v>0</v>
      </c>
      <c r="AD2554">
        <f t="shared" si="277"/>
        <v>0</v>
      </c>
      <c r="AF2554">
        <f t="shared" si="278"/>
        <v>0</v>
      </c>
      <c r="AG2554">
        <f>IF(R2554=Legend!$F$3,3,IF(R2554=Legend!$F$4,2,IF(R2554=Legend!$F$5,1,0)))</f>
        <v>1</v>
      </c>
      <c r="AH2554">
        <f>IF(S2554=Legend!$F$3,3,IF(S2554=Legend!$F$4,2,IF(S2554=Legend!$F$5,1,0)))</f>
        <v>3</v>
      </c>
      <c r="AK2554">
        <f>IF(V2554=Legend!$H$3,3,IF(V2554=Legend!$H$4,2,IF(V2554=Legend!$H$5,1,0)))</f>
        <v>1</v>
      </c>
      <c r="AM2554">
        <f t="shared" si="279"/>
        <v>8</v>
      </c>
    </row>
    <row r="2555" spans="1:39" ht="109.2" x14ac:dyDescent="0.3">
      <c r="A2555" t="s">
        <v>79</v>
      </c>
      <c r="B2555" t="s">
        <v>478</v>
      </c>
      <c r="C2555" t="s">
        <v>562</v>
      </c>
      <c r="D2555" t="s">
        <v>568</v>
      </c>
      <c r="E2555" t="str">
        <f t="shared" si="273"/>
        <v>SPR SWALAYAN</v>
      </c>
      <c r="F2555" t="s">
        <v>79</v>
      </c>
      <c r="G2555" t="s">
        <v>21</v>
      </c>
      <c r="H2555" t="s">
        <v>21</v>
      </c>
      <c r="I2555" t="s">
        <v>22</v>
      </c>
      <c r="J2555" t="s">
        <v>35</v>
      </c>
      <c r="K2555" t="s">
        <v>24</v>
      </c>
      <c r="L2555" t="s">
        <v>25</v>
      </c>
      <c r="M2555" t="s">
        <v>25</v>
      </c>
      <c r="N2555" t="s">
        <v>26</v>
      </c>
      <c r="O2555" t="s">
        <v>25</v>
      </c>
      <c r="P2555" t="s">
        <v>21</v>
      </c>
      <c r="Q2555" t="s">
        <v>27</v>
      </c>
      <c r="R2555" t="s">
        <v>45</v>
      </c>
      <c r="S2555" t="s">
        <v>29</v>
      </c>
      <c r="T2555" t="s">
        <v>21</v>
      </c>
      <c r="U2555" t="s">
        <v>21</v>
      </c>
      <c r="V2555" t="s">
        <v>30</v>
      </c>
      <c r="W2555" s="2" t="s">
        <v>66</v>
      </c>
      <c r="Y2555">
        <f>IF(J2555=Legend!$B$3,0,IF(J2555=Legend!$B$4,1,IF(J2555=Legend!$B$5,2,0)))</f>
        <v>0</v>
      </c>
      <c r="Z2555">
        <f t="shared" si="274"/>
        <v>1</v>
      </c>
      <c r="AA2555">
        <f t="shared" si="275"/>
        <v>1</v>
      </c>
      <c r="AB2555">
        <f t="shared" si="276"/>
        <v>1</v>
      </c>
      <c r="AC2555">
        <f>IF(N2555=Legend!$D$3,3,IF(N2555=Legend!$D$4,2,IF(N2555=Legend!$D$5,1,0)))</f>
        <v>2</v>
      </c>
      <c r="AD2555">
        <f t="shared" si="277"/>
        <v>1</v>
      </c>
      <c r="AF2555">
        <f t="shared" si="278"/>
        <v>0</v>
      </c>
      <c r="AG2555">
        <f>IF(R2555=Legend!$F$3,3,IF(R2555=Legend!$F$4,2,IF(R2555=Legend!$F$5,1,0)))</f>
        <v>1</v>
      </c>
      <c r="AH2555">
        <f>IF(S2555=Legend!$F$3,3,IF(S2555=Legend!$F$4,2,IF(S2555=Legend!$F$5,1,0)))</f>
        <v>3</v>
      </c>
      <c r="AK2555">
        <f>IF(V2555=Legend!$H$3,3,IF(V2555=Legend!$H$4,2,IF(V2555=Legend!$H$5,1,0)))</f>
        <v>2</v>
      </c>
      <c r="AM2555">
        <f t="shared" si="279"/>
        <v>12</v>
      </c>
    </row>
    <row r="2556" spans="1:39" ht="156" x14ac:dyDescent="0.3">
      <c r="A2556" t="s">
        <v>73</v>
      </c>
      <c r="B2556" t="s">
        <v>162</v>
      </c>
      <c r="C2556" t="s">
        <v>274</v>
      </c>
      <c r="D2556" t="s">
        <v>283</v>
      </c>
      <c r="E2556" t="str">
        <f t="shared" si="273"/>
        <v>SR MART</v>
      </c>
      <c r="F2556" t="s">
        <v>36</v>
      </c>
      <c r="G2556" t="s">
        <v>21</v>
      </c>
      <c r="H2556" t="s">
        <v>21</v>
      </c>
      <c r="I2556" t="s">
        <v>22</v>
      </c>
      <c r="J2556" t="s">
        <v>35</v>
      </c>
      <c r="K2556" t="s">
        <v>24</v>
      </c>
      <c r="L2556" t="s">
        <v>25</v>
      </c>
      <c r="M2556" t="s">
        <v>25</v>
      </c>
      <c r="N2556" t="s">
        <v>28</v>
      </c>
      <c r="O2556" t="s">
        <v>25</v>
      </c>
      <c r="P2556" t="s">
        <v>21</v>
      </c>
      <c r="Q2556" t="s">
        <v>27</v>
      </c>
      <c r="R2556" t="s">
        <v>45</v>
      </c>
      <c r="S2556" t="s">
        <v>29</v>
      </c>
      <c r="T2556" t="s">
        <v>21</v>
      </c>
      <c r="U2556" t="s">
        <v>21</v>
      </c>
      <c r="V2556" t="s">
        <v>42</v>
      </c>
      <c r="W2556" s="2" t="s">
        <v>31</v>
      </c>
      <c r="Y2556">
        <f>IF(J2556=Legend!$B$3,0,IF(J2556=Legend!$B$4,1,IF(J2556=Legend!$B$5,2,0)))</f>
        <v>0</v>
      </c>
      <c r="Z2556">
        <f t="shared" si="274"/>
        <v>1</v>
      </c>
      <c r="AA2556">
        <f t="shared" si="275"/>
        <v>1</v>
      </c>
      <c r="AB2556">
        <f t="shared" si="276"/>
        <v>1</v>
      </c>
      <c r="AC2556">
        <f>IF(N2556=Legend!$D$3,3,IF(N2556=Legend!$D$4,2,IF(N2556=Legend!$D$5,1,0)))</f>
        <v>1</v>
      </c>
      <c r="AD2556">
        <f t="shared" si="277"/>
        <v>1</v>
      </c>
      <c r="AF2556">
        <f t="shared" si="278"/>
        <v>0</v>
      </c>
      <c r="AG2556">
        <f>IF(R2556=Legend!$F$3,3,IF(R2556=Legend!$F$4,2,IF(R2556=Legend!$F$5,1,0)))</f>
        <v>1</v>
      </c>
      <c r="AH2556">
        <f>IF(S2556=Legend!$F$3,3,IF(S2556=Legend!$F$4,2,IF(S2556=Legend!$F$5,1,0)))</f>
        <v>3</v>
      </c>
      <c r="AK2556">
        <f>IF(V2556=Legend!$H$3,3,IF(V2556=Legend!$H$4,2,IF(V2556=Legend!$H$5,1,0)))</f>
        <v>0</v>
      </c>
      <c r="AM2556">
        <f t="shared" si="279"/>
        <v>9</v>
      </c>
    </row>
    <row r="2557" spans="1:39" ht="156" x14ac:dyDescent="0.3">
      <c r="A2557" t="s">
        <v>39</v>
      </c>
      <c r="B2557" t="s">
        <v>162</v>
      </c>
      <c r="C2557" t="s">
        <v>656</v>
      </c>
      <c r="D2557" t="s">
        <v>665</v>
      </c>
      <c r="E2557" t="str">
        <f t="shared" si="273"/>
        <v>SRC BLEKATUK. ADIMULYO</v>
      </c>
      <c r="F2557" t="s">
        <v>39</v>
      </c>
      <c r="G2557" t="s">
        <v>21</v>
      </c>
      <c r="H2557" t="s">
        <v>21</v>
      </c>
      <c r="I2557" t="s">
        <v>22</v>
      </c>
      <c r="J2557" t="s">
        <v>23</v>
      </c>
      <c r="K2557" t="s">
        <v>24</v>
      </c>
      <c r="L2557" t="s">
        <v>25</v>
      </c>
      <c r="M2557" t="s">
        <v>25</v>
      </c>
      <c r="N2557" t="s">
        <v>26</v>
      </c>
      <c r="O2557" t="s">
        <v>25</v>
      </c>
      <c r="P2557" t="s">
        <v>21</v>
      </c>
      <c r="Q2557" t="s">
        <v>60</v>
      </c>
      <c r="R2557" t="s">
        <v>28</v>
      </c>
      <c r="S2557" t="s">
        <v>28</v>
      </c>
      <c r="T2557" t="s">
        <v>21</v>
      </c>
      <c r="U2557" t="s">
        <v>21</v>
      </c>
      <c r="V2557" t="s">
        <v>30</v>
      </c>
      <c r="W2557" s="2" t="s">
        <v>31</v>
      </c>
      <c r="Y2557">
        <f>IF(J2557=Legend!$B$3,0,IF(J2557=Legend!$B$4,1,IF(J2557=Legend!$B$5,2,0)))</f>
        <v>1</v>
      </c>
      <c r="Z2557">
        <f t="shared" si="274"/>
        <v>1</v>
      </c>
      <c r="AA2557">
        <f t="shared" si="275"/>
        <v>1</v>
      </c>
      <c r="AB2557">
        <f t="shared" si="276"/>
        <v>1</v>
      </c>
      <c r="AC2557">
        <f>IF(N2557=Legend!$D$3,3,IF(N2557=Legend!$D$4,2,IF(N2557=Legend!$D$5,1,0)))</f>
        <v>2</v>
      </c>
      <c r="AD2557">
        <f t="shared" si="277"/>
        <v>1</v>
      </c>
      <c r="AF2557">
        <f t="shared" si="278"/>
        <v>2</v>
      </c>
      <c r="AG2557">
        <f>IF(R2557=Legend!$F$3,3,IF(R2557=Legend!$F$4,2,IF(R2557=Legend!$F$5,1,0)))</f>
        <v>2</v>
      </c>
      <c r="AH2557">
        <f>IF(S2557=Legend!$F$3,3,IF(S2557=Legend!$F$4,2,IF(S2557=Legend!$F$5,1,0)))</f>
        <v>2</v>
      </c>
      <c r="AK2557">
        <f>IF(V2557=Legend!$H$3,3,IF(V2557=Legend!$H$4,2,IF(V2557=Legend!$H$5,1,0)))</f>
        <v>2</v>
      </c>
      <c r="AM2557">
        <f t="shared" si="279"/>
        <v>15</v>
      </c>
    </row>
    <row r="2558" spans="1:39" ht="156" x14ac:dyDescent="0.3">
      <c r="A2558" t="s">
        <v>61</v>
      </c>
      <c r="B2558" t="s">
        <v>1056</v>
      </c>
      <c r="C2558" t="s">
        <v>1127</v>
      </c>
      <c r="D2558" t="s">
        <v>1131</v>
      </c>
      <c r="E2558" t="str">
        <f t="shared" si="273"/>
        <v>SRC HASBI SWALAYAN</v>
      </c>
      <c r="F2558" t="s">
        <v>61</v>
      </c>
      <c r="G2558" t="s">
        <v>21</v>
      </c>
      <c r="H2558" t="s">
        <v>21</v>
      </c>
      <c r="I2558" t="s">
        <v>22</v>
      </c>
      <c r="J2558" t="s">
        <v>23</v>
      </c>
      <c r="K2558" t="s">
        <v>24</v>
      </c>
      <c r="L2558" t="s">
        <v>25</v>
      </c>
      <c r="M2558" t="s">
        <v>25</v>
      </c>
      <c r="N2558" t="s">
        <v>26</v>
      </c>
      <c r="O2558" t="s">
        <v>25</v>
      </c>
      <c r="P2558" t="s">
        <v>21</v>
      </c>
      <c r="Q2558" t="s">
        <v>60</v>
      </c>
      <c r="R2558" t="s">
        <v>45</v>
      </c>
      <c r="S2558" t="s">
        <v>28</v>
      </c>
      <c r="T2558" t="s">
        <v>21</v>
      </c>
      <c r="U2558" t="s">
        <v>21</v>
      </c>
      <c r="V2558" t="s">
        <v>33</v>
      </c>
      <c r="W2558" s="2" t="s">
        <v>31</v>
      </c>
      <c r="Y2558">
        <f>IF(J2558=Legend!$B$3,0,IF(J2558=Legend!$B$4,1,IF(J2558=Legend!$B$5,2,0)))</f>
        <v>1</v>
      </c>
      <c r="Z2558">
        <f t="shared" si="274"/>
        <v>1</v>
      </c>
      <c r="AA2558">
        <f t="shared" si="275"/>
        <v>1</v>
      </c>
      <c r="AB2558">
        <f t="shared" si="276"/>
        <v>1</v>
      </c>
      <c r="AC2558">
        <f>IF(N2558=Legend!$D$3,3,IF(N2558=Legend!$D$4,2,IF(N2558=Legend!$D$5,1,0)))</f>
        <v>2</v>
      </c>
      <c r="AD2558">
        <f t="shared" si="277"/>
        <v>1</v>
      </c>
      <c r="AF2558">
        <f t="shared" si="278"/>
        <v>2</v>
      </c>
      <c r="AG2558">
        <f>IF(R2558=Legend!$F$3,3,IF(R2558=Legend!$F$4,2,IF(R2558=Legend!$F$5,1,0)))</f>
        <v>1</v>
      </c>
      <c r="AH2558">
        <f>IF(S2558=Legend!$F$3,3,IF(S2558=Legend!$F$4,2,IF(S2558=Legend!$F$5,1,0)))</f>
        <v>2</v>
      </c>
      <c r="AK2558">
        <f>IF(V2558=Legend!$H$3,3,IF(V2558=Legend!$H$4,2,IF(V2558=Legend!$H$5,1,0)))</f>
        <v>1</v>
      </c>
      <c r="AM2558">
        <f t="shared" si="279"/>
        <v>13</v>
      </c>
    </row>
    <row r="2559" spans="1:39" ht="140.4" x14ac:dyDescent="0.3">
      <c r="A2559" t="s">
        <v>73</v>
      </c>
      <c r="B2559" t="s">
        <v>162</v>
      </c>
      <c r="C2559" t="s">
        <v>274</v>
      </c>
      <c r="D2559" t="s">
        <v>282</v>
      </c>
      <c r="E2559" t="str">
        <f t="shared" si="273"/>
        <v>SRI LESTARI/KUSRIAMI</v>
      </c>
      <c r="F2559" t="s">
        <v>32</v>
      </c>
      <c r="G2559" t="s">
        <v>21</v>
      </c>
      <c r="H2559" t="s">
        <v>21</v>
      </c>
      <c r="I2559" t="s">
        <v>22</v>
      </c>
      <c r="J2559" t="s">
        <v>41</v>
      </c>
      <c r="K2559" t="s">
        <v>24</v>
      </c>
      <c r="L2559" t="s">
        <v>25</v>
      </c>
      <c r="M2559" t="s">
        <v>25</v>
      </c>
      <c r="N2559" t="s">
        <v>26</v>
      </c>
      <c r="O2559" t="s">
        <v>25</v>
      </c>
      <c r="P2559" t="s">
        <v>21</v>
      </c>
      <c r="Q2559" t="s">
        <v>27</v>
      </c>
      <c r="R2559" t="s">
        <v>29</v>
      </c>
      <c r="S2559" t="s">
        <v>29</v>
      </c>
      <c r="T2559" t="s">
        <v>21</v>
      </c>
      <c r="U2559" t="s">
        <v>21</v>
      </c>
      <c r="V2559" t="s">
        <v>30</v>
      </c>
      <c r="W2559" s="2" t="s">
        <v>34</v>
      </c>
      <c r="Y2559">
        <f>IF(J2559=Legend!$B$3,0,IF(J2559=Legend!$B$4,1,IF(J2559=Legend!$B$5,2,0)))</f>
        <v>2</v>
      </c>
      <c r="Z2559">
        <f t="shared" si="274"/>
        <v>1</v>
      </c>
      <c r="AA2559">
        <f t="shared" si="275"/>
        <v>1</v>
      </c>
      <c r="AB2559">
        <f t="shared" si="276"/>
        <v>1</v>
      </c>
      <c r="AC2559">
        <f>IF(N2559=Legend!$D$3,3,IF(N2559=Legend!$D$4,2,IF(N2559=Legend!$D$5,1,0)))</f>
        <v>2</v>
      </c>
      <c r="AD2559">
        <f t="shared" si="277"/>
        <v>1</v>
      </c>
      <c r="AF2559">
        <f t="shared" si="278"/>
        <v>0</v>
      </c>
      <c r="AG2559">
        <f>IF(R2559=Legend!$F$3,3,IF(R2559=Legend!$F$4,2,IF(R2559=Legend!$F$5,1,0)))</f>
        <v>3</v>
      </c>
      <c r="AH2559">
        <f>IF(S2559=Legend!$F$3,3,IF(S2559=Legend!$F$4,2,IF(S2559=Legend!$F$5,1,0)))</f>
        <v>3</v>
      </c>
      <c r="AK2559">
        <f>IF(V2559=Legend!$H$3,3,IF(V2559=Legend!$H$4,2,IF(V2559=Legend!$H$5,1,0)))</f>
        <v>2</v>
      </c>
      <c r="AM2559">
        <f t="shared" si="279"/>
        <v>16</v>
      </c>
    </row>
    <row r="2560" spans="1:39" ht="156" x14ac:dyDescent="0.3">
      <c r="A2560" t="s">
        <v>79</v>
      </c>
      <c r="B2560" t="s">
        <v>478</v>
      </c>
      <c r="C2560" t="s">
        <v>562</v>
      </c>
      <c r="D2560" t="s">
        <v>567</v>
      </c>
      <c r="E2560" t="str">
        <f t="shared" si="273"/>
        <v>SRI RAHAYU TOKO ( SOJIWAN )</v>
      </c>
      <c r="F2560" t="s">
        <v>79</v>
      </c>
      <c r="G2560" t="s">
        <v>21</v>
      </c>
      <c r="H2560" t="s">
        <v>21</v>
      </c>
      <c r="I2560" t="s">
        <v>54</v>
      </c>
      <c r="J2560" t="s">
        <v>35</v>
      </c>
      <c r="K2560" t="s">
        <v>24</v>
      </c>
      <c r="L2560" t="s">
        <v>25</v>
      </c>
      <c r="M2560" t="s">
        <v>25</v>
      </c>
      <c r="N2560" t="s">
        <v>26</v>
      </c>
      <c r="O2560" t="s">
        <v>21</v>
      </c>
      <c r="P2560" t="s">
        <v>21</v>
      </c>
      <c r="Q2560" t="s">
        <v>27</v>
      </c>
      <c r="R2560" t="s">
        <v>45</v>
      </c>
      <c r="S2560" t="s">
        <v>28</v>
      </c>
      <c r="T2560" t="s">
        <v>21</v>
      </c>
      <c r="U2560" t="s">
        <v>21</v>
      </c>
      <c r="V2560" t="s">
        <v>33</v>
      </c>
      <c r="W2560" s="2" t="s">
        <v>31</v>
      </c>
      <c r="Y2560">
        <f>IF(J2560=Legend!$B$3,0,IF(J2560=Legend!$B$4,1,IF(J2560=Legend!$B$5,2,0)))</f>
        <v>0</v>
      </c>
      <c r="Z2560">
        <f t="shared" si="274"/>
        <v>1</v>
      </c>
      <c r="AA2560">
        <f t="shared" si="275"/>
        <v>1</v>
      </c>
      <c r="AB2560">
        <f t="shared" si="276"/>
        <v>1</v>
      </c>
      <c r="AC2560">
        <f>IF(N2560=Legend!$D$3,3,IF(N2560=Legend!$D$4,2,IF(N2560=Legend!$D$5,1,0)))</f>
        <v>2</v>
      </c>
      <c r="AD2560">
        <f t="shared" si="277"/>
        <v>0</v>
      </c>
      <c r="AF2560">
        <f t="shared" si="278"/>
        <v>0</v>
      </c>
      <c r="AG2560">
        <f>IF(R2560=Legend!$F$3,3,IF(R2560=Legend!$F$4,2,IF(R2560=Legend!$F$5,1,0)))</f>
        <v>1</v>
      </c>
      <c r="AH2560">
        <f>IF(S2560=Legend!$F$3,3,IF(S2560=Legend!$F$4,2,IF(S2560=Legend!$F$5,1,0)))</f>
        <v>2</v>
      </c>
      <c r="AK2560">
        <f>IF(V2560=Legend!$H$3,3,IF(V2560=Legend!$H$4,2,IF(V2560=Legend!$H$5,1,0)))</f>
        <v>1</v>
      </c>
      <c r="AM2560">
        <f t="shared" si="279"/>
        <v>9</v>
      </c>
    </row>
    <row r="2561" spans="1:39" ht="140.4" x14ac:dyDescent="0.3">
      <c r="A2561" t="s">
        <v>56</v>
      </c>
      <c r="B2561" t="s">
        <v>174</v>
      </c>
      <c r="C2561" t="s">
        <v>2152</v>
      </c>
      <c r="D2561" t="s">
        <v>2259</v>
      </c>
      <c r="E2561" t="str">
        <f t="shared" si="273"/>
        <v>SRI REJEKI</v>
      </c>
      <c r="F2561" t="s">
        <v>56</v>
      </c>
      <c r="G2561" t="s">
        <v>21</v>
      </c>
      <c r="H2561" t="s">
        <v>21</v>
      </c>
      <c r="I2561" t="s">
        <v>54</v>
      </c>
      <c r="J2561" t="s">
        <v>35</v>
      </c>
      <c r="K2561" t="s">
        <v>24</v>
      </c>
      <c r="L2561" t="s">
        <v>25</v>
      </c>
      <c r="M2561" t="s">
        <v>25</v>
      </c>
      <c r="N2561" t="s">
        <v>26</v>
      </c>
      <c r="O2561" t="s">
        <v>25</v>
      </c>
      <c r="P2561" t="s">
        <v>21</v>
      </c>
      <c r="Q2561" t="s">
        <v>27</v>
      </c>
      <c r="R2561" t="s">
        <v>28</v>
      </c>
      <c r="S2561" t="s">
        <v>29</v>
      </c>
      <c r="T2561" t="s">
        <v>21</v>
      </c>
      <c r="U2561" t="s">
        <v>21</v>
      </c>
      <c r="V2561" t="s">
        <v>30</v>
      </c>
      <c r="W2561" s="2" t="s">
        <v>34</v>
      </c>
      <c r="Y2561">
        <f>IF(J2561=Legend!$B$3,0,IF(J2561=Legend!$B$4,1,IF(J2561=Legend!$B$5,2,0)))</f>
        <v>0</v>
      </c>
      <c r="Z2561">
        <f t="shared" si="274"/>
        <v>1</v>
      </c>
      <c r="AA2561">
        <f t="shared" si="275"/>
        <v>1</v>
      </c>
      <c r="AB2561">
        <f t="shared" si="276"/>
        <v>1</v>
      </c>
      <c r="AC2561">
        <f>IF(N2561=Legend!$D$3,3,IF(N2561=Legend!$D$4,2,IF(N2561=Legend!$D$5,1,0)))</f>
        <v>2</v>
      </c>
      <c r="AD2561">
        <f t="shared" si="277"/>
        <v>1</v>
      </c>
      <c r="AF2561">
        <f t="shared" si="278"/>
        <v>0</v>
      </c>
      <c r="AG2561">
        <f>IF(R2561=Legend!$F$3,3,IF(R2561=Legend!$F$4,2,IF(R2561=Legend!$F$5,1,0)))</f>
        <v>2</v>
      </c>
      <c r="AH2561">
        <f>IF(S2561=Legend!$F$3,3,IF(S2561=Legend!$F$4,2,IF(S2561=Legend!$F$5,1,0)))</f>
        <v>3</v>
      </c>
      <c r="AK2561">
        <f>IF(V2561=Legend!$H$3,3,IF(V2561=Legend!$H$4,2,IF(V2561=Legend!$H$5,1,0)))</f>
        <v>2</v>
      </c>
      <c r="AM2561">
        <f t="shared" si="279"/>
        <v>13</v>
      </c>
    </row>
    <row r="2562" spans="1:39" ht="140.4" x14ac:dyDescent="0.3">
      <c r="A2562" t="s">
        <v>70</v>
      </c>
      <c r="B2562" t="s">
        <v>3366</v>
      </c>
      <c r="C2562" t="s">
        <v>4360</v>
      </c>
      <c r="D2562" t="s">
        <v>4384</v>
      </c>
      <c r="E2562" t="str">
        <f t="shared" si="273"/>
        <v>SRI REJEKI PD SARI</v>
      </c>
      <c r="F2562" t="s">
        <v>70</v>
      </c>
      <c r="G2562" t="s">
        <v>21</v>
      </c>
      <c r="H2562" t="s">
        <v>21</v>
      </c>
      <c r="I2562" t="s">
        <v>22</v>
      </c>
      <c r="J2562" t="s">
        <v>23</v>
      </c>
      <c r="K2562" t="s">
        <v>24</v>
      </c>
      <c r="L2562" t="s">
        <v>21</v>
      </c>
      <c r="M2562" t="s">
        <v>25</v>
      </c>
      <c r="N2562" t="s">
        <v>47</v>
      </c>
      <c r="O2562" t="s">
        <v>25</v>
      </c>
      <c r="P2562" t="s">
        <v>21</v>
      </c>
      <c r="Q2562" t="s">
        <v>27</v>
      </c>
      <c r="R2562" t="s">
        <v>45</v>
      </c>
      <c r="S2562" t="s">
        <v>29</v>
      </c>
      <c r="T2562" t="s">
        <v>21</v>
      </c>
      <c r="U2562" t="s">
        <v>21</v>
      </c>
      <c r="V2562" t="s">
        <v>42</v>
      </c>
      <c r="W2562" s="2" t="s">
        <v>34</v>
      </c>
      <c r="Y2562">
        <f>IF(J2562=Legend!$B$3,0,IF(J2562=Legend!$B$4,1,IF(J2562=Legend!$B$5,2,0)))</f>
        <v>1</v>
      </c>
      <c r="Z2562">
        <f t="shared" si="274"/>
        <v>1</v>
      </c>
      <c r="AA2562">
        <f t="shared" si="275"/>
        <v>0</v>
      </c>
      <c r="AB2562">
        <f t="shared" si="276"/>
        <v>1</v>
      </c>
      <c r="AC2562">
        <f>IF(N2562=Legend!$D$3,3,IF(N2562=Legend!$D$4,2,IF(N2562=Legend!$D$5,1,0)))</f>
        <v>0</v>
      </c>
      <c r="AD2562">
        <f t="shared" si="277"/>
        <v>1</v>
      </c>
      <c r="AF2562">
        <f t="shared" si="278"/>
        <v>0</v>
      </c>
      <c r="AG2562">
        <f>IF(R2562=Legend!$F$3,3,IF(R2562=Legend!$F$4,2,IF(R2562=Legend!$F$5,1,0)))</f>
        <v>1</v>
      </c>
      <c r="AH2562">
        <f>IF(S2562=Legend!$F$3,3,IF(S2562=Legend!$F$4,2,IF(S2562=Legend!$F$5,1,0)))</f>
        <v>3</v>
      </c>
      <c r="AK2562">
        <f>IF(V2562=Legend!$H$3,3,IF(V2562=Legend!$H$4,2,IF(V2562=Legend!$H$5,1,0)))</f>
        <v>0</v>
      </c>
      <c r="AM2562">
        <f t="shared" si="279"/>
        <v>8</v>
      </c>
    </row>
    <row r="2563" spans="1:39" ht="156" x14ac:dyDescent="0.3">
      <c r="A2563" t="s">
        <v>79</v>
      </c>
      <c r="B2563" t="s">
        <v>311</v>
      </c>
      <c r="C2563" t="s">
        <v>597</v>
      </c>
      <c r="D2563" t="s">
        <v>623</v>
      </c>
      <c r="E2563" t="str">
        <f t="shared" si="273"/>
        <v>SRI REJEKI SUKINO HI - TIDORE</v>
      </c>
      <c r="F2563" t="s">
        <v>79</v>
      </c>
      <c r="G2563" t="s">
        <v>21</v>
      </c>
      <c r="H2563" t="s">
        <v>21</v>
      </c>
      <c r="I2563" t="s">
        <v>22</v>
      </c>
      <c r="J2563" t="s">
        <v>23</v>
      </c>
      <c r="K2563" t="s">
        <v>24</v>
      </c>
      <c r="L2563" t="s">
        <v>25</v>
      </c>
      <c r="M2563" t="s">
        <v>25</v>
      </c>
      <c r="N2563" t="s">
        <v>26</v>
      </c>
      <c r="O2563" t="s">
        <v>25</v>
      </c>
      <c r="P2563" t="s">
        <v>21</v>
      </c>
      <c r="Q2563" t="s">
        <v>60</v>
      </c>
      <c r="R2563" t="s">
        <v>45</v>
      </c>
      <c r="S2563" t="s">
        <v>29</v>
      </c>
      <c r="T2563" t="s">
        <v>21</v>
      </c>
      <c r="U2563" t="s">
        <v>21</v>
      </c>
      <c r="V2563" t="s">
        <v>33</v>
      </c>
      <c r="W2563" s="2" t="s">
        <v>31</v>
      </c>
      <c r="Y2563">
        <f>IF(J2563=Legend!$B$3,0,IF(J2563=Legend!$B$4,1,IF(J2563=Legend!$B$5,2,0)))</f>
        <v>1</v>
      </c>
      <c r="Z2563">
        <f t="shared" si="274"/>
        <v>1</v>
      </c>
      <c r="AA2563">
        <f t="shared" si="275"/>
        <v>1</v>
      </c>
      <c r="AB2563">
        <f t="shared" si="276"/>
        <v>1</v>
      </c>
      <c r="AC2563">
        <f>IF(N2563=Legend!$D$3,3,IF(N2563=Legend!$D$4,2,IF(N2563=Legend!$D$5,1,0)))</f>
        <v>2</v>
      </c>
      <c r="AD2563">
        <f t="shared" si="277"/>
        <v>1</v>
      </c>
      <c r="AF2563">
        <f t="shared" si="278"/>
        <v>2</v>
      </c>
      <c r="AG2563">
        <f>IF(R2563=Legend!$F$3,3,IF(R2563=Legend!$F$4,2,IF(R2563=Legend!$F$5,1,0)))</f>
        <v>1</v>
      </c>
      <c r="AH2563">
        <f>IF(S2563=Legend!$F$3,3,IF(S2563=Legend!$F$4,2,IF(S2563=Legend!$F$5,1,0)))</f>
        <v>3</v>
      </c>
      <c r="AK2563">
        <f>IF(V2563=Legend!$H$3,3,IF(V2563=Legend!$H$4,2,IF(V2563=Legend!$H$5,1,0)))</f>
        <v>1</v>
      </c>
      <c r="AM2563">
        <f t="shared" si="279"/>
        <v>14</v>
      </c>
    </row>
    <row r="2564" spans="1:39" ht="140.4" x14ac:dyDescent="0.3">
      <c r="A2564" t="s">
        <v>104</v>
      </c>
      <c r="B2564" t="s">
        <v>890</v>
      </c>
      <c r="C2564" t="s">
        <v>1169</v>
      </c>
      <c r="D2564" t="s">
        <v>2593</v>
      </c>
      <c r="E2564" t="str">
        <f t="shared" si="273"/>
        <v>SRI TOKO</v>
      </c>
      <c r="F2564" t="s">
        <v>104</v>
      </c>
      <c r="G2564" t="s">
        <v>21</v>
      </c>
      <c r="H2564" t="s">
        <v>21</v>
      </c>
      <c r="I2564" t="s">
        <v>22</v>
      </c>
      <c r="J2564" t="s">
        <v>41</v>
      </c>
      <c r="K2564" t="s">
        <v>24</v>
      </c>
      <c r="L2564" t="s">
        <v>25</v>
      </c>
      <c r="M2564" t="s">
        <v>25</v>
      </c>
      <c r="N2564" t="s">
        <v>26</v>
      </c>
      <c r="O2564" t="s">
        <v>25</v>
      </c>
      <c r="P2564" t="s">
        <v>21</v>
      </c>
      <c r="Q2564" t="s">
        <v>27</v>
      </c>
      <c r="R2564" t="s">
        <v>28</v>
      </c>
      <c r="S2564" t="s">
        <v>29</v>
      </c>
      <c r="T2564" t="s">
        <v>21</v>
      </c>
      <c r="U2564" t="s">
        <v>21</v>
      </c>
      <c r="V2564" t="s">
        <v>33</v>
      </c>
      <c r="W2564" s="2" t="s">
        <v>34</v>
      </c>
      <c r="Y2564">
        <f>IF(J2564=Legend!$B$3,0,IF(J2564=Legend!$B$4,1,IF(J2564=Legend!$B$5,2,0)))</f>
        <v>2</v>
      </c>
      <c r="Z2564">
        <f t="shared" si="274"/>
        <v>1</v>
      </c>
      <c r="AA2564">
        <f t="shared" si="275"/>
        <v>1</v>
      </c>
      <c r="AB2564">
        <f t="shared" si="276"/>
        <v>1</v>
      </c>
      <c r="AC2564">
        <f>IF(N2564=Legend!$D$3,3,IF(N2564=Legend!$D$4,2,IF(N2564=Legend!$D$5,1,0)))</f>
        <v>2</v>
      </c>
      <c r="AD2564">
        <f t="shared" si="277"/>
        <v>1</v>
      </c>
      <c r="AF2564">
        <f t="shared" si="278"/>
        <v>0</v>
      </c>
      <c r="AG2564">
        <f>IF(R2564=Legend!$F$3,3,IF(R2564=Legend!$F$4,2,IF(R2564=Legend!$F$5,1,0)))</f>
        <v>2</v>
      </c>
      <c r="AH2564">
        <f>IF(S2564=Legend!$F$3,3,IF(S2564=Legend!$F$4,2,IF(S2564=Legend!$F$5,1,0)))</f>
        <v>3</v>
      </c>
      <c r="AK2564">
        <f>IF(V2564=Legend!$H$3,3,IF(V2564=Legend!$H$4,2,IF(V2564=Legend!$H$5,1,0)))</f>
        <v>1</v>
      </c>
      <c r="AM2564">
        <f t="shared" si="279"/>
        <v>14</v>
      </c>
    </row>
    <row r="2565" spans="1:39" ht="62.4" x14ac:dyDescent="0.3">
      <c r="A2565" t="s">
        <v>73</v>
      </c>
      <c r="B2565" t="s">
        <v>162</v>
      </c>
      <c r="C2565" t="s">
        <v>359</v>
      </c>
      <c r="D2565" t="s">
        <v>368</v>
      </c>
      <c r="E2565" t="str">
        <f t="shared" ref="E2565:E2628" si="280">TRIM(D2565)</f>
        <v>SRIKOYO/H.DWI ADHI WARDANA S.</v>
      </c>
      <c r="F2565" t="s">
        <v>58</v>
      </c>
      <c r="G2565" t="s">
        <v>21</v>
      </c>
      <c r="H2565" t="s">
        <v>21</v>
      </c>
      <c r="I2565" t="s">
        <v>22</v>
      </c>
      <c r="J2565" t="s">
        <v>23</v>
      </c>
      <c r="K2565" t="s">
        <v>24</v>
      </c>
      <c r="L2565" t="s">
        <v>21</v>
      </c>
      <c r="M2565" t="s">
        <v>25</v>
      </c>
      <c r="N2565" t="s">
        <v>28</v>
      </c>
      <c r="O2565" t="s">
        <v>25</v>
      </c>
      <c r="P2565" t="s">
        <v>21</v>
      </c>
      <c r="Q2565" t="s">
        <v>27</v>
      </c>
      <c r="R2565" t="s">
        <v>28</v>
      </c>
      <c r="S2565" t="s">
        <v>29</v>
      </c>
      <c r="T2565" t="s">
        <v>21</v>
      </c>
      <c r="U2565" t="s">
        <v>21</v>
      </c>
      <c r="V2565" t="s">
        <v>33</v>
      </c>
      <c r="W2565" s="2" t="s">
        <v>68</v>
      </c>
      <c r="Y2565">
        <f>IF(J2565=Legend!$B$3,0,IF(J2565=Legend!$B$4,1,IF(J2565=Legend!$B$5,2,0)))</f>
        <v>1</v>
      </c>
      <c r="Z2565">
        <f t="shared" ref="Z2565:Z2628" si="281">IF(K2565="Ada",1,0)</f>
        <v>1</v>
      </c>
      <c r="AA2565">
        <f t="shared" ref="AA2565:AA2628" si="282">IF(L2565="Ya",1,0)</f>
        <v>0</v>
      </c>
      <c r="AB2565">
        <f t="shared" ref="AB2565:AB2628" si="283">IF(M2565="Ya",1,0)</f>
        <v>1</v>
      </c>
      <c r="AC2565">
        <f>IF(N2565=Legend!$D$3,3,IF(N2565=Legend!$D$4,2,IF(N2565=Legend!$D$5,1,0)))</f>
        <v>1</v>
      </c>
      <c r="AD2565">
        <f t="shared" ref="AD2565:AD2628" si="284">IF(O2565="Ya",1,0)</f>
        <v>1</v>
      </c>
      <c r="AF2565">
        <f t="shared" ref="AF2565:AF2628" si="285">IF(Q2565="Tidak ber-mitra",0,2)</f>
        <v>0</v>
      </c>
      <c r="AG2565">
        <f>IF(R2565=Legend!$F$3,3,IF(R2565=Legend!$F$4,2,IF(R2565=Legend!$F$5,1,0)))</f>
        <v>2</v>
      </c>
      <c r="AH2565">
        <f>IF(S2565=Legend!$F$3,3,IF(S2565=Legend!$F$4,2,IF(S2565=Legend!$F$5,1,0)))</f>
        <v>3</v>
      </c>
      <c r="AK2565">
        <f>IF(V2565=Legend!$H$3,3,IF(V2565=Legend!$H$4,2,IF(V2565=Legend!$H$5,1,0)))</f>
        <v>1</v>
      </c>
      <c r="AM2565">
        <f t="shared" ref="AM2565:AM2628" si="286">SUM(Y2565:AL2565)</f>
        <v>11</v>
      </c>
    </row>
    <row r="2566" spans="1:39" ht="140.4" x14ac:dyDescent="0.3">
      <c r="A2566" t="s">
        <v>61</v>
      </c>
      <c r="B2566" t="s">
        <v>174</v>
      </c>
      <c r="C2566" t="s">
        <v>781</v>
      </c>
      <c r="D2566" t="s">
        <v>1161</v>
      </c>
      <c r="E2566" t="str">
        <f t="shared" si="280"/>
        <v>SS MINIMARKET</v>
      </c>
      <c r="F2566" t="s">
        <v>61</v>
      </c>
      <c r="G2566" t="s">
        <v>21</v>
      </c>
      <c r="H2566" t="s">
        <v>21</v>
      </c>
      <c r="I2566" t="s">
        <v>22</v>
      </c>
      <c r="J2566" t="s">
        <v>41</v>
      </c>
      <c r="K2566" t="s">
        <v>24</v>
      </c>
      <c r="L2566" t="s">
        <v>25</v>
      </c>
      <c r="M2566" t="s">
        <v>25</v>
      </c>
      <c r="N2566" t="s">
        <v>38</v>
      </c>
      <c r="O2566" t="s">
        <v>25</v>
      </c>
      <c r="P2566" t="s">
        <v>21</v>
      </c>
      <c r="Q2566" t="s">
        <v>27</v>
      </c>
      <c r="R2566" t="s">
        <v>29</v>
      </c>
      <c r="S2566" t="s">
        <v>29</v>
      </c>
      <c r="T2566" t="s">
        <v>21</v>
      </c>
      <c r="U2566" t="s">
        <v>21</v>
      </c>
      <c r="V2566" t="s">
        <v>75</v>
      </c>
      <c r="W2566" s="2" t="s">
        <v>34</v>
      </c>
      <c r="Y2566">
        <f>IF(J2566=Legend!$B$3,0,IF(J2566=Legend!$B$4,1,IF(J2566=Legend!$B$5,2,0)))</f>
        <v>2</v>
      </c>
      <c r="Z2566">
        <f t="shared" si="281"/>
        <v>1</v>
      </c>
      <c r="AA2566">
        <f t="shared" si="282"/>
        <v>1</v>
      </c>
      <c r="AB2566">
        <f t="shared" si="283"/>
        <v>1</v>
      </c>
      <c r="AC2566">
        <f>IF(N2566=Legend!$D$3,3,IF(N2566=Legend!$D$4,2,IF(N2566=Legend!$D$5,1,0)))</f>
        <v>3</v>
      </c>
      <c r="AD2566">
        <f t="shared" si="284"/>
        <v>1</v>
      </c>
      <c r="AF2566">
        <f t="shared" si="285"/>
        <v>0</v>
      </c>
      <c r="AG2566">
        <f>IF(R2566=Legend!$F$3,3,IF(R2566=Legend!$F$4,2,IF(R2566=Legend!$F$5,1,0)))</f>
        <v>3</v>
      </c>
      <c r="AH2566">
        <f>IF(S2566=Legend!$F$3,3,IF(S2566=Legend!$F$4,2,IF(S2566=Legend!$F$5,1,0)))</f>
        <v>3</v>
      </c>
      <c r="AK2566">
        <f>IF(V2566=Legend!$H$3,3,IF(V2566=Legend!$H$4,2,IF(V2566=Legend!$H$5,1,0)))</f>
        <v>3</v>
      </c>
      <c r="AM2566">
        <f t="shared" si="286"/>
        <v>18</v>
      </c>
    </row>
    <row r="2567" spans="1:39" ht="140.4" x14ac:dyDescent="0.3">
      <c r="A2567" t="s">
        <v>43</v>
      </c>
      <c r="B2567" t="s">
        <v>1602</v>
      </c>
      <c r="C2567" t="s">
        <v>3703</v>
      </c>
      <c r="D2567" t="s">
        <v>3858</v>
      </c>
      <c r="E2567" t="str">
        <f t="shared" si="280"/>
        <v>STAR MARKET</v>
      </c>
      <c r="F2567" t="s">
        <v>43</v>
      </c>
      <c r="G2567" t="s">
        <v>21</v>
      </c>
      <c r="H2567" t="s">
        <v>21</v>
      </c>
      <c r="I2567" t="s">
        <v>22</v>
      </c>
      <c r="J2567" t="s">
        <v>23</v>
      </c>
      <c r="K2567" t="s">
        <v>24</v>
      </c>
      <c r="L2567" t="s">
        <v>25</v>
      </c>
      <c r="M2567" t="s">
        <v>25</v>
      </c>
      <c r="N2567" t="s">
        <v>38</v>
      </c>
      <c r="O2567" t="s">
        <v>25</v>
      </c>
      <c r="P2567" t="s">
        <v>21</v>
      </c>
      <c r="Q2567" t="s">
        <v>27</v>
      </c>
      <c r="R2567" t="s">
        <v>28</v>
      </c>
      <c r="S2567" t="s">
        <v>29</v>
      </c>
      <c r="T2567" t="s">
        <v>21</v>
      </c>
      <c r="U2567" t="s">
        <v>21</v>
      </c>
      <c r="V2567" t="s">
        <v>33</v>
      </c>
      <c r="W2567" s="2" t="s">
        <v>34</v>
      </c>
      <c r="Y2567">
        <f>IF(J2567=Legend!$B$3,0,IF(J2567=Legend!$B$4,1,IF(J2567=Legend!$B$5,2,0)))</f>
        <v>1</v>
      </c>
      <c r="Z2567">
        <f t="shared" si="281"/>
        <v>1</v>
      </c>
      <c r="AA2567">
        <f t="shared" si="282"/>
        <v>1</v>
      </c>
      <c r="AB2567">
        <f t="shared" si="283"/>
        <v>1</v>
      </c>
      <c r="AC2567">
        <f>IF(N2567=Legend!$D$3,3,IF(N2567=Legend!$D$4,2,IF(N2567=Legend!$D$5,1,0)))</f>
        <v>3</v>
      </c>
      <c r="AD2567">
        <f t="shared" si="284"/>
        <v>1</v>
      </c>
      <c r="AF2567">
        <f t="shared" si="285"/>
        <v>0</v>
      </c>
      <c r="AG2567">
        <f>IF(R2567=Legend!$F$3,3,IF(R2567=Legend!$F$4,2,IF(R2567=Legend!$F$5,1,0)))</f>
        <v>2</v>
      </c>
      <c r="AH2567">
        <f>IF(S2567=Legend!$F$3,3,IF(S2567=Legend!$F$4,2,IF(S2567=Legend!$F$5,1,0)))</f>
        <v>3</v>
      </c>
      <c r="AK2567">
        <f>IF(V2567=Legend!$H$3,3,IF(V2567=Legend!$H$4,2,IF(V2567=Legend!$H$5,1,0)))</f>
        <v>1</v>
      </c>
      <c r="AM2567">
        <f t="shared" si="286"/>
        <v>14</v>
      </c>
    </row>
    <row r="2568" spans="1:39" ht="156" x14ac:dyDescent="0.3">
      <c r="A2568" t="s">
        <v>61</v>
      </c>
      <c r="B2568" t="s">
        <v>847</v>
      </c>
      <c r="C2568" t="s">
        <v>1069</v>
      </c>
      <c r="D2568" t="s">
        <v>1205</v>
      </c>
      <c r="E2568" t="str">
        <f t="shared" si="280"/>
        <v>STAR MART (KETAPANG)</v>
      </c>
      <c r="F2568" t="s">
        <v>113</v>
      </c>
      <c r="G2568" t="s">
        <v>21</v>
      </c>
      <c r="H2568" t="s">
        <v>21</v>
      </c>
      <c r="I2568" t="s">
        <v>54</v>
      </c>
      <c r="J2568" t="s">
        <v>35</v>
      </c>
      <c r="K2568" t="s">
        <v>24</v>
      </c>
      <c r="L2568" t="s">
        <v>25</v>
      </c>
      <c r="M2568" t="s">
        <v>25</v>
      </c>
      <c r="N2568" t="s">
        <v>26</v>
      </c>
      <c r="O2568" t="s">
        <v>21</v>
      </c>
      <c r="P2568" t="s">
        <v>21</v>
      </c>
      <c r="Q2568" t="s">
        <v>27</v>
      </c>
      <c r="R2568" t="s">
        <v>45</v>
      </c>
      <c r="S2568" t="s">
        <v>28</v>
      </c>
      <c r="T2568" t="s">
        <v>21</v>
      </c>
      <c r="U2568" t="s">
        <v>21</v>
      </c>
      <c r="V2568" t="s">
        <v>33</v>
      </c>
      <c r="W2568" s="2" t="s">
        <v>31</v>
      </c>
      <c r="Y2568">
        <f>IF(J2568=Legend!$B$3,0,IF(J2568=Legend!$B$4,1,IF(J2568=Legend!$B$5,2,0)))</f>
        <v>0</v>
      </c>
      <c r="Z2568">
        <f t="shared" si="281"/>
        <v>1</v>
      </c>
      <c r="AA2568">
        <f t="shared" si="282"/>
        <v>1</v>
      </c>
      <c r="AB2568">
        <f t="shared" si="283"/>
        <v>1</v>
      </c>
      <c r="AC2568">
        <f>IF(N2568=Legend!$D$3,3,IF(N2568=Legend!$D$4,2,IF(N2568=Legend!$D$5,1,0)))</f>
        <v>2</v>
      </c>
      <c r="AD2568">
        <f t="shared" si="284"/>
        <v>0</v>
      </c>
      <c r="AF2568">
        <f t="shared" si="285"/>
        <v>0</v>
      </c>
      <c r="AG2568">
        <f>IF(R2568=Legend!$F$3,3,IF(R2568=Legend!$F$4,2,IF(R2568=Legend!$F$5,1,0)))</f>
        <v>1</v>
      </c>
      <c r="AH2568">
        <f>IF(S2568=Legend!$F$3,3,IF(S2568=Legend!$F$4,2,IF(S2568=Legend!$F$5,1,0)))</f>
        <v>2</v>
      </c>
      <c r="AK2568">
        <f>IF(V2568=Legend!$H$3,3,IF(V2568=Legend!$H$4,2,IF(V2568=Legend!$H$5,1,0)))</f>
        <v>1</v>
      </c>
      <c r="AM2568">
        <f t="shared" si="286"/>
        <v>9</v>
      </c>
    </row>
    <row r="2569" spans="1:39" ht="156" x14ac:dyDescent="0.3">
      <c r="A2569" t="s">
        <v>56</v>
      </c>
      <c r="B2569" t="s">
        <v>174</v>
      </c>
      <c r="C2569" t="s">
        <v>2152</v>
      </c>
      <c r="D2569" t="s">
        <v>2261</v>
      </c>
      <c r="E2569" t="str">
        <f t="shared" si="280"/>
        <v>STAR SWALAYAN</v>
      </c>
      <c r="F2569" t="s">
        <v>56</v>
      </c>
      <c r="G2569" t="s">
        <v>21</v>
      </c>
      <c r="H2569" t="s">
        <v>21</v>
      </c>
      <c r="I2569" t="s">
        <v>22</v>
      </c>
      <c r="J2569" t="s">
        <v>35</v>
      </c>
      <c r="K2569" t="s">
        <v>24</v>
      </c>
      <c r="L2569" t="s">
        <v>25</v>
      </c>
      <c r="M2569" t="s">
        <v>25</v>
      </c>
      <c r="N2569" t="s">
        <v>38</v>
      </c>
      <c r="O2569" t="s">
        <v>25</v>
      </c>
      <c r="P2569" t="s">
        <v>21</v>
      </c>
      <c r="Q2569" t="s">
        <v>27</v>
      </c>
      <c r="R2569" t="s">
        <v>28</v>
      </c>
      <c r="S2569" t="s">
        <v>29</v>
      </c>
      <c r="T2569" t="s">
        <v>21</v>
      </c>
      <c r="U2569" t="s">
        <v>21</v>
      </c>
      <c r="V2569" t="s">
        <v>30</v>
      </c>
      <c r="W2569" s="2" t="s">
        <v>31</v>
      </c>
      <c r="Y2569">
        <f>IF(J2569=Legend!$B$3,0,IF(J2569=Legend!$B$4,1,IF(J2569=Legend!$B$5,2,0)))</f>
        <v>0</v>
      </c>
      <c r="Z2569">
        <f t="shared" si="281"/>
        <v>1</v>
      </c>
      <c r="AA2569">
        <f t="shared" si="282"/>
        <v>1</v>
      </c>
      <c r="AB2569">
        <f t="shared" si="283"/>
        <v>1</v>
      </c>
      <c r="AC2569">
        <f>IF(N2569=Legend!$D$3,3,IF(N2569=Legend!$D$4,2,IF(N2569=Legend!$D$5,1,0)))</f>
        <v>3</v>
      </c>
      <c r="AD2569">
        <f t="shared" si="284"/>
        <v>1</v>
      </c>
      <c r="AF2569">
        <f t="shared" si="285"/>
        <v>0</v>
      </c>
      <c r="AG2569">
        <f>IF(R2569=Legend!$F$3,3,IF(R2569=Legend!$F$4,2,IF(R2569=Legend!$F$5,1,0)))</f>
        <v>2</v>
      </c>
      <c r="AH2569">
        <f>IF(S2569=Legend!$F$3,3,IF(S2569=Legend!$F$4,2,IF(S2569=Legend!$F$5,1,0)))</f>
        <v>3</v>
      </c>
      <c r="AK2569">
        <f>IF(V2569=Legend!$H$3,3,IF(V2569=Legend!$H$4,2,IF(V2569=Legend!$H$5,1,0)))</f>
        <v>2</v>
      </c>
      <c r="AM2569">
        <f t="shared" si="286"/>
        <v>14</v>
      </c>
    </row>
    <row r="2570" spans="1:39" ht="140.4" x14ac:dyDescent="0.3">
      <c r="A2570" t="s">
        <v>73</v>
      </c>
      <c r="B2570" t="s">
        <v>162</v>
      </c>
      <c r="C2570" t="s">
        <v>359</v>
      </c>
      <c r="D2570" t="s">
        <v>367</v>
      </c>
      <c r="E2570" t="str">
        <f t="shared" si="280"/>
        <v>STC SOBOYO</v>
      </c>
      <c r="F2570" t="s">
        <v>56</v>
      </c>
      <c r="G2570" t="s">
        <v>21</v>
      </c>
      <c r="H2570" t="s">
        <v>21</v>
      </c>
      <c r="I2570" t="s">
        <v>22</v>
      </c>
      <c r="J2570" t="s">
        <v>23</v>
      </c>
      <c r="K2570" t="s">
        <v>24</v>
      </c>
      <c r="L2570" t="s">
        <v>25</v>
      </c>
      <c r="M2570" t="s">
        <v>25</v>
      </c>
      <c r="N2570" t="s">
        <v>28</v>
      </c>
      <c r="O2570" t="s">
        <v>25</v>
      </c>
      <c r="P2570" t="s">
        <v>21</v>
      </c>
      <c r="Q2570" t="s">
        <v>27</v>
      </c>
      <c r="R2570" t="s">
        <v>28</v>
      </c>
      <c r="S2570" t="s">
        <v>29</v>
      </c>
      <c r="T2570" t="s">
        <v>21</v>
      </c>
      <c r="U2570" t="s">
        <v>21</v>
      </c>
      <c r="V2570" t="s">
        <v>33</v>
      </c>
      <c r="W2570" s="2" t="s">
        <v>34</v>
      </c>
      <c r="Y2570">
        <f>IF(J2570=Legend!$B$3,0,IF(J2570=Legend!$B$4,1,IF(J2570=Legend!$B$5,2,0)))</f>
        <v>1</v>
      </c>
      <c r="Z2570">
        <f t="shared" si="281"/>
        <v>1</v>
      </c>
      <c r="AA2570">
        <f t="shared" si="282"/>
        <v>1</v>
      </c>
      <c r="AB2570">
        <f t="shared" si="283"/>
        <v>1</v>
      </c>
      <c r="AC2570">
        <f>IF(N2570=Legend!$D$3,3,IF(N2570=Legend!$D$4,2,IF(N2570=Legend!$D$5,1,0)))</f>
        <v>1</v>
      </c>
      <c r="AD2570">
        <f t="shared" si="284"/>
        <v>1</v>
      </c>
      <c r="AF2570">
        <f t="shared" si="285"/>
        <v>0</v>
      </c>
      <c r="AG2570">
        <f>IF(R2570=Legend!$F$3,3,IF(R2570=Legend!$F$4,2,IF(R2570=Legend!$F$5,1,0)))</f>
        <v>2</v>
      </c>
      <c r="AH2570">
        <f>IF(S2570=Legend!$F$3,3,IF(S2570=Legend!$F$4,2,IF(S2570=Legend!$F$5,1,0)))</f>
        <v>3</v>
      </c>
      <c r="AK2570">
        <f>IF(V2570=Legend!$H$3,3,IF(V2570=Legend!$H$4,2,IF(V2570=Legend!$H$5,1,0)))</f>
        <v>1</v>
      </c>
      <c r="AM2570">
        <f t="shared" si="286"/>
        <v>12</v>
      </c>
    </row>
    <row r="2571" spans="1:39" ht="109.2" x14ac:dyDescent="0.3">
      <c r="A2571" t="s">
        <v>56</v>
      </c>
      <c r="B2571" t="s">
        <v>1683</v>
      </c>
      <c r="C2571" t="s">
        <v>2320</v>
      </c>
      <c r="D2571" t="s">
        <v>2325</v>
      </c>
      <c r="E2571" t="str">
        <f t="shared" si="280"/>
        <v>STEVIYANTO</v>
      </c>
      <c r="F2571" t="s">
        <v>71</v>
      </c>
      <c r="G2571" t="s">
        <v>21</v>
      </c>
      <c r="H2571" t="s">
        <v>21</v>
      </c>
      <c r="I2571" t="s">
        <v>22</v>
      </c>
      <c r="J2571" t="s">
        <v>35</v>
      </c>
      <c r="K2571" t="s">
        <v>24</v>
      </c>
      <c r="L2571" t="s">
        <v>21</v>
      </c>
      <c r="M2571" t="s">
        <v>25</v>
      </c>
      <c r="N2571" t="s">
        <v>28</v>
      </c>
      <c r="O2571" t="s">
        <v>25</v>
      </c>
      <c r="P2571" t="s">
        <v>21</v>
      </c>
      <c r="Q2571" t="s">
        <v>27</v>
      </c>
      <c r="R2571" t="s">
        <v>45</v>
      </c>
      <c r="S2571" t="s">
        <v>29</v>
      </c>
      <c r="T2571" t="s">
        <v>21</v>
      </c>
      <c r="U2571" t="s">
        <v>21</v>
      </c>
      <c r="V2571" t="s">
        <v>33</v>
      </c>
      <c r="W2571" s="2" t="s">
        <v>66</v>
      </c>
      <c r="Y2571">
        <f>IF(J2571=Legend!$B$3,0,IF(J2571=Legend!$B$4,1,IF(J2571=Legend!$B$5,2,0)))</f>
        <v>0</v>
      </c>
      <c r="Z2571">
        <f t="shared" si="281"/>
        <v>1</v>
      </c>
      <c r="AA2571">
        <f t="shared" si="282"/>
        <v>0</v>
      </c>
      <c r="AB2571">
        <f t="shared" si="283"/>
        <v>1</v>
      </c>
      <c r="AC2571">
        <f>IF(N2571=Legend!$D$3,3,IF(N2571=Legend!$D$4,2,IF(N2571=Legend!$D$5,1,0)))</f>
        <v>1</v>
      </c>
      <c r="AD2571">
        <f t="shared" si="284"/>
        <v>1</v>
      </c>
      <c r="AF2571">
        <f t="shared" si="285"/>
        <v>0</v>
      </c>
      <c r="AG2571">
        <f>IF(R2571=Legend!$F$3,3,IF(R2571=Legend!$F$4,2,IF(R2571=Legend!$F$5,1,0)))</f>
        <v>1</v>
      </c>
      <c r="AH2571">
        <f>IF(S2571=Legend!$F$3,3,IF(S2571=Legend!$F$4,2,IF(S2571=Legend!$F$5,1,0)))</f>
        <v>3</v>
      </c>
      <c r="AK2571">
        <f>IF(V2571=Legend!$H$3,3,IF(V2571=Legend!$H$4,2,IF(V2571=Legend!$H$5,1,0)))</f>
        <v>1</v>
      </c>
      <c r="AM2571">
        <f t="shared" si="286"/>
        <v>9</v>
      </c>
    </row>
    <row r="2572" spans="1:39" ht="140.4" x14ac:dyDescent="0.3">
      <c r="A2572" t="s">
        <v>70</v>
      </c>
      <c r="B2572" t="s">
        <v>3366</v>
      </c>
      <c r="C2572" t="s">
        <v>4360</v>
      </c>
      <c r="D2572" t="s">
        <v>4383</v>
      </c>
      <c r="E2572" t="str">
        <f t="shared" si="280"/>
        <v>SUARDI MIA</v>
      </c>
      <c r="F2572" t="s">
        <v>70</v>
      </c>
      <c r="G2572" t="s">
        <v>21</v>
      </c>
      <c r="H2572" t="s">
        <v>21</v>
      </c>
      <c r="I2572" t="s">
        <v>22</v>
      </c>
      <c r="J2572" t="s">
        <v>23</v>
      </c>
      <c r="K2572" t="s">
        <v>24</v>
      </c>
      <c r="L2572" t="s">
        <v>21</v>
      </c>
      <c r="M2572" t="s">
        <v>25</v>
      </c>
      <c r="N2572" t="s">
        <v>28</v>
      </c>
      <c r="O2572" t="s">
        <v>25</v>
      </c>
      <c r="P2572" t="s">
        <v>21</v>
      </c>
      <c r="Q2572" t="s">
        <v>27</v>
      </c>
      <c r="R2572" t="s">
        <v>45</v>
      </c>
      <c r="S2572" t="s">
        <v>29</v>
      </c>
      <c r="T2572" t="s">
        <v>21</v>
      </c>
      <c r="U2572" t="s">
        <v>21</v>
      </c>
      <c r="V2572" t="s">
        <v>33</v>
      </c>
      <c r="W2572" s="2" t="s">
        <v>34</v>
      </c>
      <c r="Y2572">
        <f>IF(J2572=Legend!$B$3,0,IF(J2572=Legend!$B$4,1,IF(J2572=Legend!$B$5,2,0)))</f>
        <v>1</v>
      </c>
      <c r="Z2572">
        <f t="shared" si="281"/>
        <v>1</v>
      </c>
      <c r="AA2572">
        <f t="shared" si="282"/>
        <v>0</v>
      </c>
      <c r="AB2572">
        <f t="shared" si="283"/>
        <v>1</v>
      </c>
      <c r="AC2572">
        <f>IF(N2572=Legend!$D$3,3,IF(N2572=Legend!$D$4,2,IF(N2572=Legend!$D$5,1,0)))</f>
        <v>1</v>
      </c>
      <c r="AD2572">
        <f t="shared" si="284"/>
        <v>1</v>
      </c>
      <c r="AF2572">
        <f t="shared" si="285"/>
        <v>0</v>
      </c>
      <c r="AG2572">
        <f>IF(R2572=Legend!$F$3,3,IF(R2572=Legend!$F$4,2,IF(R2572=Legend!$F$5,1,0)))</f>
        <v>1</v>
      </c>
      <c r="AH2572">
        <f>IF(S2572=Legend!$F$3,3,IF(S2572=Legend!$F$4,2,IF(S2572=Legend!$F$5,1,0)))</f>
        <v>3</v>
      </c>
      <c r="AK2572">
        <f>IF(V2572=Legend!$H$3,3,IF(V2572=Legend!$H$4,2,IF(V2572=Legend!$H$5,1,0)))</f>
        <v>1</v>
      </c>
      <c r="AM2572">
        <f t="shared" si="286"/>
        <v>10</v>
      </c>
    </row>
    <row r="2573" spans="1:39" ht="109.2" x14ac:dyDescent="0.3">
      <c r="A2573" t="s">
        <v>61</v>
      </c>
      <c r="B2573" t="s">
        <v>847</v>
      </c>
      <c r="C2573" t="s">
        <v>922</v>
      </c>
      <c r="D2573" t="s">
        <v>1189</v>
      </c>
      <c r="E2573" t="str">
        <f t="shared" si="280"/>
        <v>SUBARU MARKET</v>
      </c>
      <c r="F2573" t="s">
        <v>71</v>
      </c>
      <c r="G2573" t="s">
        <v>21</v>
      </c>
      <c r="H2573" t="s">
        <v>21</v>
      </c>
      <c r="I2573" t="s">
        <v>50</v>
      </c>
      <c r="J2573" t="s">
        <v>35</v>
      </c>
      <c r="K2573" t="s">
        <v>24</v>
      </c>
      <c r="L2573" t="s">
        <v>25</v>
      </c>
      <c r="M2573" t="s">
        <v>25</v>
      </c>
      <c r="N2573" t="s">
        <v>28</v>
      </c>
      <c r="O2573" t="s">
        <v>25</v>
      </c>
      <c r="P2573" t="s">
        <v>21</v>
      </c>
      <c r="Q2573" t="s">
        <v>27</v>
      </c>
      <c r="R2573" t="s">
        <v>29</v>
      </c>
      <c r="S2573" t="s">
        <v>29</v>
      </c>
      <c r="T2573" t="s">
        <v>21</v>
      </c>
      <c r="U2573" t="s">
        <v>21</v>
      </c>
      <c r="V2573" t="s">
        <v>75</v>
      </c>
      <c r="W2573" s="2" t="s">
        <v>66</v>
      </c>
      <c r="Y2573">
        <f>IF(J2573=Legend!$B$3,0,IF(J2573=Legend!$B$4,1,IF(J2573=Legend!$B$5,2,0)))</f>
        <v>0</v>
      </c>
      <c r="Z2573">
        <f t="shared" si="281"/>
        <v>1</v>
      </c>
      <c r="AA2573">
        <f t="shared" si="282"/>
        <v>1</v>
      </c>
      <c r="AB2573">
        <f t="shared" si="283"/>
        <v>1</v>
      </c>
      <c r="AC2573">
        <f>IF(N2573=Legend!$D$3,3,IF(N2573=Legend!$D$4,2,IF(N2573=Legend!$D$5,1,0)))</f>
        <v>1</v>
      </c>
      <c r="AD2573">
        <f t="shared" si="284"/>
        <v>1</v>
      </c>
      <c r="AF2573">
        <f t="shared" si="285"/>
        <v>0</v>
      </c>
      <c r="AG2573">
        <f>IF(R2573=Legend!$F$3,3,IF(R2573=Legend!$F$4,2,IF(R2573=Legend!$F$5,1,0)))</f>
        <v>3</v>
      </c>
      <c r="AH2573">
        <f>IF(S2573=Legend!$F$3,3,IF(S2573=Legend!$F$4,2,IF(S2573=Legend!$F$5,1,0)))</f>
        <v>3</v>
      </c>
      <c r="AK2573">
        <f>IF(V2573=Legend!$H$3,3,IF(V2573=Legend!$H$4,2,IF(V2573=Legend!$H$5,1,0)))</f>
        <v>3</v>
      </c>
      <c r="AM2573">
        <f t="shared" si="286"/>
        <v>14</v>
      </c>
    </row>
    <row r="2574" spans="1:39" ht="140.4" x14ac:dyDescent="0.3">
      <c r="A2574" t="s">
        <v>65</v>
      </c>
      <c r="B2574" t="s">
        <v>162</v>
      </c>
      <c r="C2574" t="s">
        <v>509</v>
      </c>
      <c r="D2574" t="s">
        <v>3082</v>
      </c>
      <c r="E2574" t="str">
        <f t="shared" si="280"/>
        <v>SUGIARTO PETANJUNGAN</v>
      </c>
      <c r="F2574" t="s">
        <v>65</v>
      </c>
      <c r="G2574" t="s">
        <v>21</v>
      </c>
      <c r="H2574" t="s">
        <v>21</v>
      </c>
      <c r="I2574" t="s">
        <v>54</v>
      </c>
      <c r="J2574" t="s">
        <v>23</v>
      </c>
      <c r="K2574" t="s">
        <v>24</v>
      </c>
      <c r="L2574" t="s">
        <v>25</v>
      </c>
      <c r="M2574" t="s">
        <v>25</v>
      </c>
      <c r="N2574" t="s">
        <v>26</v>
      </c>
      <c r="O2574" t="s">
        <v>21</v>
      </c>
      <c r="P2574" t="s">
        <v>21</v>
      </c>
      <c r="Q2574" t="s">
        <v>27</v>
      </c>
      <c r="R2574" t="s">
        <v>47</v>
      </c>
      <c r="S2574" t="s">
        <v>28</v>
      </c>
      <c r="T2574" t="s">
        <v>21</v>
      </c>
      <c r="U2574" t="s">
        <v>21</v>
      </c>
      <c r="V2574" t="s">
        <v>30</v>
      </c>
      <c r="W2574" s="2" t="s">
        <v>34</v>
      </c>
      <c r="Y2574">
        <f>IF(J2574=Legend!$B$3,0,IF(J2574=Legend!$B$4,1,IF(J2574=Legend!$B$5,2,0)))</f>
        <v>1</v>
      </c>
      <c r="Z2574">
        <f t="shared" si="281"/>
        <v>1</v>
      </c>
      <c r="AA2574">
        <f t="shared" si="282"/>
        <v>1</v>
      </c>
      <c r="AB2574">
        <f t="shared" si="283"/>
        <v>1</v>
      </c>
      <c r="AC2574">
        <f>IF(N2574=Legend!$D$3,3,IF(N2574=Legend!$D$4,2,IF(N2574=Legend!$D$5,1,0)))</f>
        <v>2</v>
      </c>
      <c r="AD2574">
        <f t="shared" si="284"/>
        <v>0</v>
      </c>
      <c r="AF2574">
        <f t="shared" si="285"/>
        <v>0</v>
      </c>
      <c r="AG2574">
        <f>IF(R2574=Legend!$F$3,3,IF(R2574=Legend!$F$4,2,IF(R2574=Legend!$F$5,1,0)))</f>
        <v>0</v>
      </c>
      <c r="AH2574">
        <f>IF(S2574=Legend!$F$3,3,IF(S2574=Legend!$F$4,2,IF(S2574=Legend!$F$5,1,0)))</f>
        <v>2</v>
      </c>
      <c r="AK2574">
        <f>IF(V2574=Legend!$H$3,3,IF(V2574=Legend!$H$4,2,IF(V2574=Legend!$H$5,1,0)))</f>
        <v>2</v>
      </c>
      <c r="AM2574">
        <f t="shared" si="286"/>
        <v>10</v>
      </c>
    </row>
    <row r="2575" spans="1:39" ht="156" x14ac:dyDescent="0.3">
      <c r="A2575" t="s">
        <v>36</v>
      </c>
      <c r="B2575" t="s">
        <v>284</v>
      </c>
      <c r="C2575" t="s">
        <v>2615</v>
      </c>
      <c r="D2575" t="s">
        <v>2632</v>
      </c>
      <c r="E2575" t="str">
        <f t="shared" si="280"/>
        <v>SUHARIA - CAHAYA KURNIA. UD.</v>
      </c>
      <c r="F2575" t="s">
        <v>36</v>
      </c>
      <c r="G2575" t="s">
        <v>21</v>
      </c>
      <c r="H2575" t="s">
        <v>21</v>
      </c>
      <c r="I2575" t="s">
        <v>22</v>
      </c>
      <c r="J2575" t="s">
        <v>35</v>
      </c>
      <c r="K2575" t="s">
        <v>24</v>
      </c>
      <c r="L2575" t="s">
        <v>25</v>
      </c>
      <c r="M2575" t="s">
        <v>25</v>
      </c>
      <c r="N2575" t="s">
        <v>28</v>
      </c>
      <c r="O2575" t="s">
        <v>21</v>
      </c>
      <c r="P2575" t="s">
        <v>21</v>
      </c>
      <c r="Q2575" t="s">
        <v>27</v>
      </c>
      <c r="R2575" t="s">
        <v>45</v>
      </c>
      <c r="S2575" t="s">
        <v>45</v>
      </c>
      <c r="T2575" t="s">
        <v>21</v>
      </c>
      <c r="U2575" t="s">
        <v>21</v>
      </c>
      <c r="V2575" t="s">
        <v>33</v>
      </c>
      <c r="W2575" s="2" t="s">
        <v>31</v>
      </c>
      <c r="Y2575">
        <f>IF(J2575=Legend!$B$3,0,IF(J2575=Legend!$B$4,1,IF(J2575=Legend!$B$5,2,0)))</f>
        <v>0</v>
      </c>
      <c r="Z2575">
        <f t="shared" si="281"/>
        <v>1</v>
      </c>
      <c r="AA2575">
        <f t="shared" si="282"/>
        <v>1</v>
      </c>
      <c r="AB2575">
        <f t="shared" si="283"/>
        <v>1</v>
      </c>
      <c r="AC2575">
        <f>IF(N2575=Legend!$D$3,3,IF(N2575=Legend!$D$4,2,IF(N2575=Legend!$D$5,1,0)))</f>
        <v>1</v>
      </c>
      <c r="AD2575">
        <f t="shared" si="284"/>
        <v>0</v>
      </c>
      <c r="AF2575">
        <f t="shared" si="285"/>
        <v>0</v>
      </c>
      <c r="AG2575">
        <f>IF(R2575=Legend!$F$3,3,IF(R2575=Legend!$F$4,2,IF(R2575=Legend!$F$5,1,0)))</f>
        <v>1</v>
      </c>
      <c r="AH2575">
        <f>IF(S2575=Legend!$F$3,3,IF(S2575=Legend!$F$4,2,IF(S2575=Legend!$F$5,1,0)))</f>
        <v>1</v>
      </c>
      <c r="AK2575">
        <f>IF(V2575=Legend!$H$3,3,IF(V2575=Legend!$H$4,2,IF(V2575=Legend!$H$5,1,0)))</f>
        <v>1</v>
      </c>
      <c r="AM2575">
        <f t="shared" si="286"/>
        <v>7</v>
      </c>
    </row>
    <row r="2576" spans="1:39" ht="156" x14ac:dyDescent="0.3">
      <c r="A2576" t="s">
        <v>138</v>
      </c>
      <c r="B2576" t="s">
        <v>475</v>
      </c>
      <c r="C2576" t="s">
        <v>4730</v>
      </c>
      <c r="D2576" t="s">
        <v>4735</v>
      </c>
      <c r="E2576" t="str">
        <f t="shared" si="280"/>
        <v>SUHENDAR</v>
      </c>
      <c r="F2576" t="s">
        <v>138</v>
      </c>
      <c r="G2576" t="s">
        <v>21</v>
      </c>
      <c r="H2576" t="s">
        <v>21</v>
      </c>
      <c r="I2576" t="s">
        <v>22</v>
      </c>
      <c r="J2576" t="s">
        <v>23</v>
      </c>
      <c r="K2576" t="s">
        <v>24</v>
      </c>
      <c r="L2576" t="s">
        <v>25</v>
      </c>
      <c r="M2576" t="s">
        <v>25</v>
      </c>
      <c r="N2576" t="s">
        <v>47</v>
      </c>
      <c r="O2576" t="s">
        <v>25</v>
      </c>
      <c r="P2576" t="s">
        <v>21</v>
      </c>
      <c r="Q2576" t="s">
        <v>27</v>
      </c>
      <c r="R2576" t="s">
        <v>45</v>
      </c>
      <c r="S2576" t="s">
        <v>28</v>
      </c>
      <c r="T2576" t="s">
        <v>21</v>
      </c>
      <c r="U2576" t="s">
        <v>21</v>
      </c>
      <c r="V2576" t="s">
        <v>33</v>
      </c>
      <c r="W2576" s="2" t="s">
        <v>31</v>
      </c>
      <c r="Y2576">
        <f>IF(J2576=Legend!$B$3,0,IF(J2576=Legend!$B$4,1,IF(J2576=Legend!$B$5,2,0)))</f>
        <v>1</v>
      </c>
      <c r="Z2576">
        <f t="shared" si="281"/>
        <v>1</v>
      </c>
      <c r="AA2576">
        <f t="shared" si="282"/>
        <v>1</v>
      </c>
      <c r="AB2576">
        <f t="shared" si="283"/>
        <v>1</v>
      </c>
      <c r="AC2576">
        <f>IF(N2576=Legend!$D$3,3,IF(N2576=Legend!$D$4,2,IF(N2576=Legend!$D$5,1,0)))</f>
        <v>0</v>
      </c>
      <c r="AD2576">
        <f t="shared" si="284"/>
        <v>1</v>
      </c>
      <c r="AF2576">
        <f t="shared" si="285"/>
        <v>0</v>
      </c>
      <c r="AG2576">
        <f>IF(R2576=Legend!$F$3,3,IF(R2576=Legend!$F$4,2,IF(R2576=Legend!$F$5,1,0)))</f>
        <v>1</v>
      </c>
      <c r="AH2576">
        <f>IF(S2576=Legend!$F$3,3,IF(S2576=Legend!$F$4,2,IF(S2576=Legend!$F$5,1,0)))</f>
        <v>2</v>
      </c>
      <c r="AK2576">
        <f>IF(V2576=Legend!$H$3,3,IF(V2576=Legend!$H$4,2,IF(V2576=Legend!$H$5,1,0)))</f>
        <v>1</v>
      </c>
      <c r="AM2576">
        <f t="shared" si="286"/>
        <v>9</v>
      </c>
    </row>
    <row r="2577" spans="1:39" ht="156" x14ac:dyDescent="0.3">
      <c r="A2577" t="s">
        <v>150</v>
      </c>
      <c r="B2577" t="s">
        <v>475</v>
      </c>
      <c r="C2577" t="s">
        <v>1000</v>
      </c>
      <c r="D2577" t="s">
        <v>5197</v>
      </c>
      <c r="E2577" t="str">
        <f t="shared" si="280"/>
        <v>SUKANTA, SWALAYAN</v>
      </c>
      <c r="F2577" t="s">
        <v>150</v>
      </c>
      <c r="G2577" t="s">
        <v>21</v>
      </c>
      <c r="H2577" t="s">
        <v>21</v>
      </c>
      <c r="I2577" t="s">
        <v>22</v>
      </c>
      <c r="J2577" t="s">
        <v>35</v>
      </c>
      <c r="K2577" t="s">
        <v>24</v>
      </c>
      <c r="L2577" t="s">
        <v>25</v>
      </c>
      <c r="M2577" t="s">
        <v>25</v>
      </c>
      <c r="N2577" t="s">
        <v>38</v>
      </c>
      <c r="O2577" t="s">
        <v>25</v>
      </c>
      <c r="P2577" t="s">
        <v>21</v>
      </c>
      <c r="Q2577" t="s">
        <v>27</v>
      </c>
      <c r="R2577" t="s">
        <v>29</v>
      </c>
      <c r="S2577" t="s">
        <v>29</v>
      </c>
      <c r="T2577" t="s">
        <v>21</v>
      </c>
      <c r="U2577" t="s">
        <v>21</v>
      </c>
      <c r="V2577" t="s">
        <v>33</v>
      </c>
      <c r="W2577" s="2" t="s">
        <v>31</v>
      </c>
      <c r="Y2577">
        <f>IF(J2577=Legend!$B$3,0,IF(J2577=Legend!$B$4,1,IF(J2577=Legend!$B$5,2,0)))</f>
        <v>0</v>
      </c>
      <c r="Z2577">
        <f t="shared" si="281"/>
        <v>1</v>
      </c>
      <c r="AA2577">
        <f t="shared" si="282"/>
        <v>1</v>
      </c>
      <c r="AB2577">
        <f t="shared" si="283"/>
        <v>1</v>
      </c>
      <c r="AC2577">
        <f>IF(N2577=Legend!$D$3,3,IF(N2577=Legend!$D$4,2,IF(N2577=Legend!$D$5,1,0)))</f>
        <v>3</v>
      </c>
      <c r="AD2577">
        <f t="shared" si="284"/>
        <v>1</v>
      </c>
      <c r="AF2577">
        <f t="shared" si="285"/>
        <v>0</v>
      </c>
      <c r="AG2577">
        <f>IF(R2577=Legend!$F$3,3,IF(R2577=Legend!$F$4,2,IF(R2577=Legend!$F$5,1,0)))</f>
        <v>3</v>
      </c>
      <c r="AH2577">
        <f>IF(S2577=Legend!$F$3,3,IF(S2577=Legend!$F$4,2,IF(S2577=Legend!$F$5,1,0)))</f>
        <v>3</v>
      </c>
      <c r="AK2577">
        <f>IF(V2577=Legend!$H$3,3,IF(V2577=Legend!$H$4,2,IF(V2577=Legend!$H$5,1,0)))</f>
        <v>1</v>
      </c>
      <c r="AM2577">
        <f t="shared" si="286"/>
        <v>14</v>
      </c>
    </row>
    <row r="2578" spans="1:39" ht="140.4" x14ac:dyDescent="0.3">
      <c r="A2578" t="s">
        <v>102</v>
      </c>
      <c r="B2578" t="s">
        <v>174</v>
      </c>
      <c r="C2578" t="s">
        <v>175</v>
      </c>
      <c r="D2578" t="s">
        <v>3798</v>
      </c>
      <c r="E2578" t="str">
        <f t="shared" si="280"/>
        <v>SUKENI</v>
      </c>
      <c r="F2578" t="s">
        <v>102</v>
      </c>
      <c r="G2578" t="s">
        <v>21</v>
      </c>
      <c r="H2578" t="s">
        <v>21</v>
      </c>
      <c r="I2578" t="s">
        <v>50</v>
      </c>
      <c r="J2578" t="s">
        <v>35</v>
      </c>
      <c r="K2578" t="s">
        <v>24</v>
      </c>
      <c r="L2578" t="s">
        <v>21</v>
      </c>
      <c r="M2578" t="s">
        <v>25</v>
      </c>
      <c r="N2578" t="s">
        <v>47</v>
      </c>
      <c r="O2578" t="s">
        <v>21</v>
      </c>
      <c r="P2578" t="s">
        <v>21</v>
      </c>
      <c r="Q2578" t="s">
        <v>27</v>
      </c>
      <c r="R2578" t="s">
        <v>45</v>
      </c>
      <c r="S2578" t="s">
        <v>28</v>
      </c>
      <c r="T2578" t="s">
        <v>21</v>
      </c>
      <c r="U2578" t="s">
        <v>21</v>
      </c>
      <c r="V2578" t="s">
        <v>75</v>
      </c>
      <c r="W2578" s="2" t="s">
        <v>34</v>
      </c>
      <c r="Y2578">
        <f>IF(J2578=Legend!$B$3,0,IF(J2578=Legend!$B$4,1,IF(J2578=Legend!$B$5,2,0)))</f>
        <v>0</v>
      </c>
      <c r="Z2578">
        <f t="shared" si="281"/>
        <v>1</v>
      </c>
      <c r="AA2578">
        <f t="shared" si="282"/>
        <v>0</v>
      </c>
      <c r="AB2578">
        <f t="shared" si="283"/>
        <v>1</v>
      </c>
      <c r="AC2578">
        <f>IF(N2578=Legend!$D$3,3,IF(N2578=Legend!$D$4,2,IF(N2578=Legend!$D$5,1,0)))</f>
        <v>0</v>
      </c>
      <c r="AD2578">
        <f t="shared" si="284"/>
        <v>0</v>
      </c>
      <c r="AF2578">
        <f t="shared" si="285"/>
        <v>0</v>
      </c>
      <c r="AG2578">
        <f>IF(R2578=Legend!$F$3,3,IF(R2578=Legend!$F$4,2,IF(R2578=Legend!$F$5,1,0)))</f>
        <v>1</v>
      </c>
      <c r="AH2578">
        <f>IF(S2578=Legend!$F$3,3,IF(S2578=Legend!$F$4,2,IF(S2578=Legend!$F$5,1,0)))</f>
        <v>2</v>
      </c>
      <c r="AK2578">
        <f>IF(V2578=Legend!$H$3,3,IF(V2578=Legend!$H$4,2,IF(V2578=Legend!$H$5,1,0)))</f>
        <v>3</v>
      </c>
      <c r="AM2578">
        <f t="shared" si="286"/>
        <v>8</v>
      </c>
    </row>
    <row r="2579" spans="1:39" ht="109.2" x14ac:dyDescent="0.3">
      <c r="A2579" t="s">
        <v>83</v>
      </c>
      <c r="B2579" t="s">
        <v>3634</v>
      </c>
      <c r="C2579" t="s">
        <v>3637</v>
      </c>
      <c r="D2579" t="s">
        <v>5041</v>
      </c>
      <c r="E2579" t="str">
        <f t="shared" si="280"/>
        <v>SUKI SHOP</v>
      </c>
      <c r="F2579" t="s">
        <v>83</v>
      </c>
      <c r="G2579" t="s">
        <v>21</v>
      </c>
      <c r="H2579" t="s">
        <v>21</v>
      </c>
      <c r="I2579" t="s">
        <v>22</v>
      </c>
      <c r="J2579" t="s">
        <v>23</v>
      </c>
      <c r="K2579" t="s">
        <v>47</v>
      </c>
      <c r="L2579" t="s">
        <v>21</v>
      </c>
      <c r="M2579" t="s">
        <v>25</v>
      </c>
      <c r="N2579" t="s">
        <v>47</v>
      </c>
      <c r="O2579" t="s">
        <v>21</v>
      </c>
      <c r="P2579" t="s">
        <v>21</v>
      </c>
      <c r="Q2579" t="s">
        <v>27</v>
      </c>
      <c r="R2579" t="s">
        <v>47</v>
      </c>
      <c r="S2579" t="s">
        <v>47</v>
      </c>
      <c r="T2579" t="s">
        <v>21</v>
      </c>
      <c r="U2579" t="s">
        <v>21</v>
      </c>
      <c r="V2579" t="s">
        <v>33</v>
      </c>
      <c r="W2579" s="2" t="s">
        <v>46</v>
      </c>
      <c r="Y2579">
        <f>IF(J2579=Legend!$B$3,0,IF(J2579=Legend!$B$4,1,IF(J2579=Legend!$B$5,2,0)))</f>
        <v>1</v>
      </c>
      <c r="Z2579">
        <f t="shared" si="281"/>
        <v>0</v>
      </c>
      <c r="AA2579">
        <f t="shared" si="282"/>
        <v>0</v>
      </c>
      <c r="AB2579">
        <f t="shared" si="283"/>
        <v>1</v>
      </c>
      <c r="AC2579">
        <f>IF(N2579=Legend!$D$3,3,IF(N2579=Legend!$D$4,2,IF(N2579=Legend!$D$5,1,0)))</f>
        <v>0</v>
      </c>
      <c r="AD2579">
        <f t="shared" si="284"/>
        <v>0</v>
      </c>
      <c r="AF2579">
        <f t="shared" si="285"/>
        <v>0</v>
      </c>
      <c r="AG2579">
        <f>IF(R2579=Legend!$F$3,3,IF(R2579=Legend!$F$4,2,IF(R2579=Legend!$F$5,1,0)))</f>
        <v>0</v>
      </c>
      <c r="AH2579">
        <f>IF(S2579=Legend!$F$3,3,IF(S2579=Legend!$F$4,2,IF(S2579=Legend!$F$5,1,0)))</f>
        <v>0</v>
      </c>
      <c r="AK2579">
        <f>IF(V2579=Legend!$H$3,3,IF(V2579=Legend!$H$4,2,IF(V2579=Legend!$H$5,1,0)))</f>
        <v>1</v>
      </c>
      <c r="AM2579">
        <f t="shared" si="286"/>
        <v>3</v>
      </c>
    </row>
    <row r="2580" spans="1:39" ht="156" x14ac:dyDescent="0.3">
      <c r="A2580" t="s">
        <v>64</v>
      </c>
      <c r="B2580" t="s">
        <v>162</v>
      </c>
      <c r="C2580" t="s">
        <v>654</v>
      </c>
      <c r="D2580" t="s">
        <v>3167</v>
      </c>
      <c r="E2580" t="str">
        <f t="shared" si="280"/>
        <v>SUKSES ABADI (SA MART )</v>
      </c>
      <c r="F2580" t="s">
        <v>37</v>
      </c>
      <c r="G2580" t="s">
        <v>21</v>
      </c>
      <c r="H2580" t="s">
        <v>21</v>
      </c>
      <c r="I2580" t="s">
        <v>22</v>
      </c>
      <c r="J2580" t="s">
        <v>35</v>
      </c>
      <c r="K2580" t="s">
        <v>24</v>
      </c>
      <c r="L2580" t="s">
        <v>25</v>
      </c>
      <c r="M2580" t="s">
        <v>25</v>
      </c>
      <c r="N2580" t="s">
        <v>26</v>
      </c>
      <c r="O2580" t="s">
        <v>25</v>
      </c>
      <c r="P2580" t="s">
        <v>21</v>
      </c>
      <c r="Q2580" t="s">
        <v>27</v>
      </c>
      <c r="R2580" t="s">
        <v>28</v>
      </c>
      <c r="S2580" t="s">
        <v>29</v>
      </c>
      <c r="T2580" t="s">
        <v>21</v>
      </c>
      <c r="U2580" t="s">
        <v>21</v>
      </c>
      <c r="V2580" t="s">
        <v>33</v>
      </c>
      <c r="W2580" s="2" t="s">
        <v>31</v>
      </c>
      <c r="Y2580">
        <f>IF(J2580=Legend!$B$3,0,IF(J2580=Legend!$B$4,1,IF(J2580=Legend!$B$5,2,0)))</f>
        <v>0</v>
      </c>
      <c r="Z2580">
        <f t="shared" si="281"/>
        <v>1</v>
      </c>
      <c r="AA2580">
        <f t="shared" si="282"/>
        <v>1</v>
      </c>
      <c r="AB2580">
        <f t="shared" si="283"/>
        <v>1</v>
      </c>
      <c r="AC2580">
        <f>IF(N2580=Legend!$D$3,3,IF(N2580=Legend!$D$4,2,IF(N2580=Legend!$D$5,1,0)))</f>
        <v>2</v>
      </c>
      <c r="AD2580">
        <f t="shared" si="284"/>
        <v>1</v>
      </c>
      <c r="AF2580">
        <f t="shared" si="285"/>
        <v>0</v>
      </c>
      <c r="AG2580">
        <f>IF(R2580=Legend!$F$3,3,IF(R2580=Legend!$F$4,2,IF(R2580=Legend!$F$5,1,0)))</f>
        <v>2</v>
      </c>
      <c r="AH2580">
        <f>IF(S2580=Legend!$F$3,3,IF(S2580=Legend!$F$4,2,IF(S2580=Legend!$F$5,1,0)))</f>
        <v>3</v>
      </c>
      <c r="AK2580">
        <f>IF(V2580=Legend!$H$3,3,IF(V2580=Legend!$H$4,2,IF(V2580=Legend!$H$5,1,0)))</f>
        <v>1</v>
      </c>
      <c r="AM2580">
        <f t="shared" si="286"/>
        <v>12</v>
      </c>
    </row>
    <row r="2581" spans="1:39" ht="31.2" x14ac:dyDescent="0.3">
      <c r="A2581" t="s">
        <v>64</v>
      </c>
      <c r="B2581" t="s">
        <v>162</v>
      </c>
      <c r="C2581" t="s">
        <v>509</v>
      </c>
      <c r="D2581" t="s">
        <v>3222</v>
      </c>
      <c r="E2581" t="str">
        <f t="shared" si="280"/>
        <v>SUKSES BUSANA - PEMALANG</v>
      </c>
      <c r="F2581" t="s">
        <v>64</v>
      </c>
      <c r="G2581" t="s">
        <v>21</v>
      </c>
      <c r="H2581" t="s">
        <v>21</v>
      </c>
      <c r="I2581" t="s">
        <v>22</v>
      </c>
      <c r="J2581" t="s">
        <v>41</v>
      </c>
      <c r="K2581" t="s">
        <v>24</v>
      </c>
      <c r="L2581" t="s">
        <v>25</v>
      </c>
      <c r="M2581" t="s">
        <v>25</v>
      </c>
      <c r="N2581" t="s">
        <v>38</v>
      </c>
      <c r="O2581" t="s">
        <v>25</v>
      </c>
      <c r="P2581" t="s">
        <v>21</v>
      </c>
      <c r="Q2581" t="s">
        <v>27</v>
      </c>
      <c r="R2581" t="s">
        <v>29</v>
      </c>
      <c r="S2581" t="s">
        <v>29</v>
      </c>
      <c r="T2581" t="s">
        <v>21</v>
      </c>
      <c r="U2581" t="s">
        <v>21</v>
      </c>
      <c r="V2581" t="s">
        <v>75</v>
      </c>
      <c r="W2581" s="18" t="s">
        <v>63</v>
      </c>
      <c r="Y2581">
        <f>IF(J2581=Legend!$B$3,0,IF(J2581=Legend!$B$4,1,IF(J2581=Legend!$B$5,2,0)))</f>
        <v>2</v>
      </c>
      <c r="Z2581">
        <f t="shared" si="281"/>
        <v>1</v>
      </c>
      <c r="AA2581">
        <f t="shared" si="282"/>
        <v>1</v>
      </c>
      <c r="AB2581">
        <f t="shared" si="283"/>
        <v>1</v>
      </c>
      <c r="AC2581">
        <f>IF(N2581=Legend!$D$3,3,IF(N2581=Legend!$D$4,2,IF(N2581=Legend!$D$5,1,0)))</f>
        <v>3</v>
      </c>
      <c r="AD2581">
        <f t="shared" si="284"/>
        <v>1</v>
      </c>
      <c r="AF2581">
        <f t="shared" si="285"/>
        <v>0</v>
      </c>
      <c r="AG2581">
        <f>IF(R2581=Legend!$F$3,3,IF(R2581=Legend!$F$4,2,IF(R2581=Legend!$F$5,1,0)))</f>
        <v>3</v>
      </c>
      <c r="AH2581">
        <f>IF(S2581=Legend!$F$3,3,IF(S2581=Legend!$F$4,2,IF(S2581=Legend!$F$5,1,0)))</f>
        <v>3</v>
      </c>
      <c r="AK2581">
        <f>IF(V2581=Legend!$H$3,3,IF(V2581=Legend!$H$4,2,IF(V2581=Legend!$H$5,1,0)))</f>
        <v>3</v>
      </c>
      <c r="AM2581">
        <f t="shared" si="286"/>
        <v>18</v>
      </c>
    </row>
    <row r="2582" spans="1:39" ht="156" x14ac:dyDescent="0.3">
      <c r="A2582" t="s">
        <v>79</v>
      </c>
      <c r="B2582" t="s">
        <v>478</v>
      </c>
      <c r="C2582" t="s">
        <v>5325</v>
      </c>
      <c r="D2582" t="s">
        <v>485</v>
      </c>
      <c r="E2582" t="str">
        <f t="shared" si="280"/>
        <v>SUKSES MART</v>
      </c>
      <c r="F2582" t="s">
        <v>79</v>
      </c>
      <c r="G2582" t="s">
        <v>21</v>
      </c>
      <c r="H2582" t="s">
        <v>21</v>
      </c>
      <c r="I2582" t="s">
        <v>22</v>
      </c>
      <c r="J2582" t="s">
        <v>35</v>
      </c>
      <c r="K2582" t="s">
        <v>24</v>
      </c>
      <c r="L2582" t="s">
        <v>25</v>
      </c>
      <c r="M2582" t="s">
        <v>25</v>
      </c>
      <c r="N2582" t="s">
        <v>47</v>
      </c>
      <c r="O2582" t="s">
        <v>21</v>
      </c>
      <c r="P2582" t="s">
        <v>21</v>
      </c>
      <c r="Q2582" t="s">
        <v>60</v>
      </c>
      <c r="R2582" t="s">
        <v>45</v>
      </c>
      <c r="S2582" t="s">
        <v>45</v>
      </c>
      <c r="T2582" t="s">
        <v>21</v>
      </c>
      <c r="U2582" t="s">
        <v>21</v>
      </c>
      <c r="V2582" t="s">
        <v>42</v>
      </c>
      <c r="W2582" s="2" t="s">
        <v>31</v>
      </c>
      <c r="Y2582">
        <f>IF(J2582=Legend!$B$3,0,IF(J2582=Legend!$B$4,1,IF(J2582=Legend!$B$5,2,0)))</f>
        <v>0</v>
      </c>
      <c r="Z2582">
        <f t="shared" si="281"/>
        <v>1</v>
      </c>
      <c r="AA2582">
        <f t="shared" si="282"/>
        <v>1</v>
      </c>
      <c r="AB2582">
        <f t="shared" si="283"/>
        <v>1</v>
      </c>
      <c r="AC2582">
        <f>IF(N2582=Legend!$D$3,3,IF(N2582=Legend!$D$4,2,IF(N2582=Legend!$D$5,1,0)))</f>
        <v>0</v>
      </c>
      <c r="AD2582">
        <f t="shared" si="284"/>
        <v>0</v>
      </c>
      <c r="AF2582">
        <f t="shared" si="285"/>
        <v>2</v>
      </c>
      <c r="AG2582">
        <f>IF(R2582=Legend!$F$3,3,IF(R2582=Legend!$F$4,2,IF(R2582=Legend!$F$5,1,0)))</f>
        <v>1</v>
      </c>
      <c r="AH2582">
        <f>IF(S2582=Legend!$F$3,3,IF(S2582=Legend!$F$4,2,IF(S2582=Legend!$F$5,1,0)))</f>
        <v>1</v>
      </c>
      <c r="AK2582">
        <f>IF(V2582=Legend!$H$3,3,IF(V2582=Legend!$H$4,2,IF(V2582=Legend!$H$5,1,0)))</f>
        <v>0</v>
      </c>
      <c r="AM2582">
        <f t="shared" si="286"/>
        <v>7</v>
      </c>
    </row>
    <row r="2583" spans="1:39" ht="140.4" x14ac:dyDescent="0.3">
      <c r="A2583" t="s">
        <v>73</v>
      </c>
      <c r="B2583" t="s">
        <v>162</v>
      </c>
      <c r="C2583" t="s">
        <v>363</v>
      </c>
      <c r="D2583" t="s">
        <v>365</v>
      </c>
      <c r="E2583" t="str">
        <f t="shared" si="280"/>
        <v>SUKUR (JW01-SUNAN NGERANG)</v>
      </c>
      <c r="F2583" t="s">
        <v>52</v>
      </c>
      <c r="G2583" t="s">
        <v>21</v>
      </c>
      <c r="H2583" t="s">
        <v>21</v>
      </c>
      <c r="I2583" t="s">
        <v>22</v>
      </c>
      <c r="J2583" t="s">
        <v>41</v>
      </c>
      <c r="K2583" t="s">
        <v>24</v>
      </c>
      <c r="L2583" t="s">
        <v>25</v>
      </c>
      <c r="M2583" t="s">
        <v>25</v>
      </c>
      <c r="N2583" t="s">
        <v>26</v>
      </c>
      <c r="O2583" t="s">
        <v>25</v>
      </c>
      <c r="P2583" t="s">
        <v>21</v>
      </c>
      <c r="Q2583" t="s">
        <v>27</v>
      </c>
      <c r="R2583" t="s">
        <v>28</v>
      </c>
      <c r="S2583" t="s">
        <v>29</v>
      </c>
      <c r="T2583" t="s">
        <v>21</v>
      </c>
      <c r="U2583" t="s">
        <v>21</v>
      </c>
      <c r="V2583" t="s">
        <v>30</v>
      </c>
      <c r="W2583" s="2" t="s">
        <v>34</v>
      </c>
      <c r="Y2583">
        <f>IF(J2583=Legend!$B$3,0,IF(J2583=Legend!$B$4,1,IF(J2583=Legend!$B$5,2,0)))</f>
        <v>2</v>
      </c>
      <c r="Z2583">
        <f t="shared" si="281"/>
        <v>1</v>
      </c>
      <c r="AA2583">
        <f t="shared" si="282"/>
        <v>1</v>
      </c>
      <c r="AB2583">
        <f t="shared" si="283"/>
        <v>1</v>
      </c>
      <c r="AC2583">
        <f>IF(N2583=Legend!$D$3,3,IF(N2583=Legend!$D$4,2,IF(N2583=Legend!$D$5,1,0)))</f>
        <v>2</v>
      </c>
      <c r="AD2583">
        <f t="shared" si="284"/>
        <v>1</v>
      </c>
      <c r="AF2583">
        <f t="shared" si="285"/>
        <v>0</v>
      </c>
      <c r="AG2583">
        <f>IF(R2583=Legend!$F$3,3,IF(R2583=Legend!$F$4,2,IF(R2583=Legend!$F$5,1,0)))</f>
        <v>2</v>
      </c>
      <c r="AH2583">
        <f>IF(S2583=Legend!$F$3,3,IF(S2583=Legend!$F$4,2,IF(S2583=Legend!$F$5,1,0)))</f>
        <v>3</v>
      </c>
      <c r="AK2583">
        <f>IF(V2583=Legend!$H$3,3,IF(V2583=Legend!$H$4,2,IF(V2583=Legend!$H$5,1,0)))</f>
        <v>2</v>
      </c>
      <c r="AM2583">
        <f t="shared" si="286"/>
        <v>15</v>
      </c>
    </row>
    <row r="2584" spans="1:39" ht="156" x14ac:dyDescent="0.3">
      <c r="A2584" t="s">
        <v>56</v>
      </c>
      <c r="B2584" t="s">
        <v>1861</v>
      </c>
      <c r="C2584" t="s">
        <v>2177</v>
      </c>
      <c r="D2584" t="s">
        <v>2179</v>
      </c>
      <c r="E2584" t="str">
        <f t="shared" si="280"/>
        <v>SULAWESI/KOTA RAYA</v>
      </c>
      <c r="F2584" t="s">
        <v>56</v>
      </c>
      <c r="G2584" t="s">
        <v>21</v>
      </c>
      <c r="H2584" t="s">
        <v>21</v>
      </c>
      <c r="I2584" t="s">
        <v>50</v>
      </c>
      <c r="J2584" t="s">
        <v>41</v>
      </c>
      <c r="K2584" t="s">
        <v>24</v>
      </c>
      <c r="L2584" t="s">
        <v>25</v>
      </c>
      <c r="M2584" t="s">
        <v>25</v>
      </c>
      <c r="N2584" t="s">
        <v>38</v>
      </c>
      <c r="O2584" t="s">
        <v>25</v>
      </c>
      <c r="P2584" t="s">
        <v>21</v>
      </c>
      <c r="Q2584" t="s">
        <v>27</v>
      </c>
      <c r="R2584" t="s">
        <v>28</v>
      </c>
      <c r="S2584" t="s">
        <v>29</v>
      </c>
      <c r="T2584" t="s">
        <v>21</v>
      </c>
      <c r="U2584" t="s">
        <v>21</v>
      </c>
      <c r="V2584" t="s">
        <v>33</v>
      </c>
      <c r="W2584" s="2" t="s">
        <v>31</v>
      </c>
      <c r="Y2584">
        <f>IF(J2584=Legend!$B$3,0,IF(J2584=Legend!$B$4,1,IF(J2584=Legend!$B$5,2,0)))</f>
        <v>2</v>
      </c>
      <c r="Z2584">
        <f t="shared" si="281"/>
        <v>1</v>
      </c>
      <c r="AA2584">
        <f t="shared" si="282"/>
        <v>1</v>
      </c>
      <c r="AB2584">
        <f t="shared" si="283"/>
        <v>1</v>
      </c>
      <c r="AC2584">
        <f>IF(N2584=Legend!$D$3,3,IF(N2584=Legend!$D$4,2,IF(N2584=Legend!$D$5,1,0)))</f>
        <v>3</v>
      </c>
      <c r="AD2584">
        <f t="shared" si="284"/>
        <v>1</v>
      </c>
      <c r="AF2584">
        <f t="shared" si="285"/>
        <v>0</v>
      </c>
      <c r="AG2584">
        <f>IF(R2584=Legend!$F$3,3,IF(R2584=Legend!$F$4,2,IF(R2584=Legend!$F$5,1,0)))</f>
        <v>2</v>
      </c>
      <c r="AH2584">
        <f>IF(S2584=Legend!$F$3,3,IF(S2584=Legend!$F$4,2,IF(S2584=Legend!$F$5,1,0)))</f>
        <v>3</v>
      </c>
      <c r="AK2584">
        <f>IF(V2584=Legend!$H$3,3,IF(V2584=Legend!$H$4,2,IF(V2584=Legend!$H$5,1,0)))</f>
        <v>1</v>
      </c>
      <c r="AM2584">
        <f t="shared" si="286"/>
        <v>15</v>
      </c>
    </row>
    <row r="2585" spans="1:39" ht="46.8" x14ac:dyDescent="0.3">
      <c r="A2585" t="s">
        <v>85</v>
      </c>
      <c r="B2585" t="s">
        <v>174</v>
      </c>
      <c r="C2585" t="s">
        <v>195</v>
      </c>
      <c r="D2585" t="s">
        <v>4486</v>
      </c>
      <c r="E2585" t="str">
        <f t="shared" si="280"/>
        <v>SULIKAH</v>
      </c>
      <c r="F2585" t="s">
        <v>85</v>
      </c>
      <c r="G2585" t="s">
        <v>21</v>
      </c>
      <c r="H2585" t="s">
        <v>21</v>
      </c>
      <c r="I2585" t="s">
        <v>22</v>
      </c>
      <c r="J2585" t="s">
        <v>35</v>
      </c>
      <c r="K2585" t="s">
        <v>24</v>
      </c>
      <c r="L2585" t="s">
        <v>21</v>
      </c>
      <c r="M2585" t="s">
        <v>21</v>
      </c>
      <c r="N2585" t="s">
        <v>47</v>
      </c>
      <c r="O2585" t="s">
        <v>21</v>
      </c>
      <c r="P2585" t="s">
        <v>21</v>
      </c>
      <c r="Q2585" t="s">
        <v>27</v>
      </c>
      <c r="R2585" t="s">
        <v>47</v>
      </c>
      <c r="S2585" t="s">
        <v>47</v>
      </c>
      <c r="T2585" t="s">
        <v>21</v>
      </c>
      <c r="U2585" t="s">
        <v>21</v>
      </c>
      <c r="V2585" t="s">
        <v>42</v>
      </c>
      <c r="W2585" s="2" t="s">
        <v>81</v>
      </c>
      <c r="Y2585">
        <f>IF(J2585=Legend!$B$3,0,IF(J2585=Legend!$B$4,1,IF(J2585=Legend!$B$5,2,0)))</f>
        <v>0</v>
      </c>
      <c r="Z2585">
        <f t="shared" si="281"/>
        <v>1</v>
      </c>
      <c r="AA2585">
        <f t="shared" si="282"/>
        <v>0</v>
      </c>
      <c r="AB2585">
        <f t="shared" si="283"/>
        <v>0</v>
      </c>
      <c r="AC2585">
        <f>IF(N2585=Legend!$D$3,3,IF(N2585=Legend!$D$4,2,IF(N2585=Legend!$D$5,1,0)))</f>
        <v>0</v>
      </c>
      <c r="AD2585">
        <f t="shared" si="284"/>
        <v>0</v>
      </c>
      <c r="AF2585">
        <f t="shared" si="285"/>
        <v>0</v>
      </c>
      <c r="AG2585">
        <f>IF(R2585=Legend!$F$3,3,IF(R2585=Legend!$F$4,2,IF(R2585=Legend!$F$5,1,0)))</f>
        <v>0</v>
      </c>
      <c r="AH2585">
        <f>IF(S2585=Legend!$F$3,3,IF(S2585=Legend!$F$4,2,IF(S2585=Legend!$F$5,1,0)))</f>
        <v>0</v>
      </c>
      <c r="AK2585">
        <f>IF(V2585=Legend!$H$3,3,IF(V2585=Legend!$H$4,2,IF(V2585=Legend!$H$5,1,0)))</f>
        <v>0</v>
      </c>
      <c r="AM2585">
        <f t="shared" si="286"/>
        <v>1</v>
      </c>
    </row>
    <row r="2586" spans="1:39" ht="140.4" x14ac:dyDescent="0.3">
      <c r="A2586" t="s">
        <v>135</v>
      </c>
      <c r="B2586" t="s">
        <v>847</v>
      </c>
      <c r="C2586" t="s">
        <v>1248</v>
      </c>
      <c r="D2586" t="s">
        <v>4890</v>
      </c>
      <c r="E2586" t="str">
        <f t="shared" si="280"/>
        <v>SULTAN SWALAYAN (TEUNOM)</v>
      </c>
      <c r="F2586" t="s">
        <v>135</v>
      </c>
      <c r="G2586" t="s">
        <v>21</v>
      </c>
      <c r="H2586" t="s">
        <v>21</v>
      </c>
      <c r="I2586" t="s">
        <v>22</v>
      </c>
      <c r="J2586" t="s">
        <v>23</v>
      </c>
      <c r="K2586" t="s">
        <v>24</v>
      </c>
      <c r="L2586" t="s">
        <v>25</v>
      </c>
      <c r="M2586" t="s">
        <v>25</v>
      </c>
      <c r="N2586" t="s">
        <v>26</v>
      </c>
      <c r="O2586" t="s">
        <v>25</v>
      </c>
      <c r="P2586" t="s">
        <v>21</v>
      </c>
      <c r="Q2586" t="s">
        <v>27</v>
      </c>
      <c r="R2586" t="s">
        <v>45</v>
      </c>
      <c r="S2586" t="s">
        <v>29</v>
      </c>
      <c r="T2586" t="s">
        <v>21</v>
      </c>
      <c r="U2586" t="s">
        <v>21</v>
      </c>
      <c r="V2586" t="s">
        <v>33</v>
      </c>
      <c r="W2586" s="2" t="s">
        <v>34</v>
      </c>
      <c r="Y2586">
        <f>IF(J2586=Legend!$B$3,0,IF(J2586=Legend!$B$4,1,IF(J2586=Legend!$B$5,2,0)))</f>
        <v>1</v>
      </c>
      <c r="Z2586">
        <f t="shared" si="281"/>
        <v>1</v>
      </c>
      <c r="AA2586">
        <f t="shared" si="282"/>
        <v>1</v>
      </c>
      <c r="AB2586">
        <f t="shared" si="283"/>
        <v>1</v>
      </c>
      <c r="AC2586">
        <f>IF(N2586=Legend!$D$3,3,IF(N2586=Legend!$D$4,2,IF(N2586=Legend!$D$5,1,0)))</f>
        <v>2</v>
      </c>
      <c r="AD2586">
        <f t="shared" si="284"/>
        <v>1</v>
      </c>
      <c r="AF2586">
        <f t="shared" si="285"/>
        <v>0</v>
      </c>
      <c r="AG2586">
        <f>IF(R2586=Legend!$F$3,3,IF(R2586=Legend!$F$4,2,IF(R2586=Legend!$F$5,1,0)))</f>
        <v>1</v>
      </c>
      <c r="AH2586">
        <f>IF(S2586=Legend!$F$3,3,IF(S2586=Legend!$F$4,2,IF(S2586=Legend!$F$5,1,0)))</f>
        <v>3</v>
      </c>
      <c r="AK2586">
        <f>IF(V2586=Legend!$H$3,3,IF(V2586=Legend!$H$4,2,IF(V2586=Legend!$H$5,1,0)))</f>
        <v>1</v>
      </c>
      <c r="AM2586">
        <f t="shared" si="286"/>
        <v>12</v>
      </c>
    </row>
    <row r="2587" spans="1:39" ht="140.4" x14ac:dyDescent="0.3">
      <c r="A2587" t="s">
        <v>82</v>
      </c>
      <c r="B2587" t="s">
        <v>847</v>
      </c>
      <c r="C2587" t="s">
        <v>4547</v>
      </c>
      <c r="D2587" t="s">
        <v>4548</v>
      </c>
      <c r="E2587" t="str">
        <f t="shared" si="280"/>
        <v>SULTAN SWALAYAN ALUE BILI</v>
      </c>
      <c r="F2587" t="s">
        <v>82</v>
      </c>
      <c r="G2587" t="s">
        <v>21</v>
      </c>
      <c r="H2587" t="s">
        <v>21</v>
      </c>
      <c r="I2587" t="s">
        <v>22</v>
      </c>
      <c r="J2587" t="s">
        <v>35</v>
      </c>
      <c r="K2587" t="s">
        <v>24</v>
      </c>
      <c r="L2587" t="s">
        <v>25</v>
      </c>
      <c r="M2587" t="s">
        <v>25</v>
      </c>
      <c r="N2587" t="s">
        <v>38</v>
      </c>
      <c r="O2587" t="s">
        <v>25</v>
      </c>
      <c r="P2587" t="s">
        <v>21</v>
      </c>
      <c r="Q2587" t="s">
        <v>27</v>
      </c>
      <c r="R2587" t="s">
        <v>28</v>
      </c>
      <c r="S2587" t="s">
        <v>29</v>
      </c>
      <c r="T2587" t="s">
        <v>21</v>
      </c>
      <c r="U2587" t="s">
        <v>21</v>
      </c>
      <c r="V2587" t="s">
        <v>33</v>
      </c>
      <c r="W2587" s="2" t="s">
        <v>34</v>
      </c>
      <c r="Y2587">
        <f>IF(J2587=Legend!$B$3,0,IF(J2587=Legend!$B$4,1,IF(J2587=Legend!$B$5,2,0)))</f>
        <v>0</v>
      </c>
      <c r="Z2587">
        <f t="shared" si="281"/>
        <v>1</v>
      </c>
      <c r="AA2587">
        <f t="shared" si="282"/>
        <v>1</v>
      </c>
      <c r="AB2587">
        <f t="shared" si="283"/>
        <v>1</v>
      </c>
      <c r="AC2587">
        <f>IF(N2587=Legend!$D$3,3,IF(N2587=Legend!$D$4,2,IF(N2587=Legend!$D$5,1,0)))</f>
        <v>3</v>
      </c>
      <c r="AD2587">
        <f t="shared" si="284"/>
        <v>1</v>
      </c>
      <c r="AF2587">
        <f t="shared" si="285"/>
        <v>0</v>
      </c>
      <c r="AG2587">
        <f>IF(R2587=Legend!$F$3,3,IF(R2587=Legend!$F$4,2,IF(R2587=Legend!$F$5,1,0)))</f>
        <v>2</v>
      </c>
      <c r="AH2587">
        <f>IF(S2587=Legend!$F$3,3,IF(S2587=Legend!$F$4,2,IF(S2587=Legend!$F$5,1,0)))</f>
        <v>3</v>
      </c>
      <c r="AK2587">
        <f>IF(V2587=Legend!$H$3,3,IF(V2587=Legend!$H$4,2,IF(V2587=Legend!$H$5,1,0)))</f>
        <v>1</v>
      </c>
      <c r="AM2587">
        <f t="shared" si="286"/>
        <v>13</v>
      </c>
    </row>
    <row r="2588" spans="1:39" ht="140.4" x14ac:dyDescent="0.3">
      <c r="A2588" t="s">
        <v>135</v>
      </c>
      <c r="B2588" t="s">
        <v>847</v>
      </c>
      <c r="C2588" t="s">
        <v>1248</v>
      </c>
      <c r="D2588" t="s">
        <v>4898</v>
      </c>
      <c r="E2588" t="str">
        <f t="shared" si="280"/>
        <v>SULTAN SWALAYAN CALANG</v>
      </c>
      <c r="F2588" t="s">
        <v>135</v>
      </c>
      <c r="G2588" t="s">
        <v>21</v>
      </c>
      <c r="H2588" t="s">
        <v>21</v>
      </c>
      <c r="I2588" t="s">
        <v>22</v>
      </c>
      <c r="J2588" t="s">
        <v>35</v>
      </c>
      <c r="K2588" t="s">
        <v>24</v>
      </c>
      <c r="L2588" t="s">
        <v>25</v>
      </c>
      <c r="M2588" t="s">
        <v>25</v>
      </c>
      <c r="N2588" t="s">
        <v>38</v>
      </c>
      <c r="O2588" t="s">
        <v>25</v>
      </c>
      <c r="P2588" t="s">
        <v>21</v>
      </c>
      <c r="Q2588" t="s">
        <v>27</v>
      </c>
      <c r="R2588" t="s">
        <v>28</v>
      </c>
      <c r="S2588" t="s">
        <v>29</v>
      </c>
      <c r="T2588" t="s">
        <v>21</v>
      </c>
      <c r="U2588" t="s">
        <v>21</v>
      </c>
      <c r="V2588" t="s">
        <v>33</v>
      </c>
      <c r="W2588" s="2" t="s">
        <v>34</v>
      </c>
      <c r="Y2588">
        <f>IF(J2588=Legend!$B$3,0,IF(J2588=Legend!$B$4,1,IF(J2588=Legend!$B$5,2,0)))</f>
        <v>0</v>
      </c>
      <c r="Z2588">
        <f t="shared" si="281"/>
        <v>1</v>
      </c>
      <c r="AA2588">
        <f t="shared" si="282"/>
        <v>1</v>
      </c>
      <c r="AB2588">
        <f t="shared" si="283"/>
        <v>1</v>
      </c>
      <c r="AC2588">
        <f>IF(N2588=Legend!$D$3,3,IF(N2588=Legend!$D$4,2,IF(N2588=Legend!$D$5,1,0)))</f>
        <v>3</v>
      </c>
      <c r="AD2588">
        <f t="shared" si="284"/>
        <v>1</v>
      </c>
      <c r="AF2588">
        <f t="shared" si="285"/>
        <v>0</v>
      </c>
      <c r="AG2588">
        <f>IF(R2588=Legend!$F$3,3,IF(R2588=Legend!$F$4,2,IF(R2588=Legend!$F$5,1,0)))</f>
        <v>2</v>
      </c>
      <c r="AH2588">
        <f>IF(S2588=Legend!$F$3,3,IF(S2588=Legend!$F$4,2,IF(S2588=Legend!$F$5,1,0)))</f>
        <v>3</v>
      </c>
      <c r="AK2588">
        <f>IF(V2588=Legend!$H$3,3,IF(V2588=Legend!$H$4,2,IF(V2588=Legend!$H$5,1,0)))</f>
        <v>1</v>
      </c>
      <c r="AM2588">
        <f t="shared" si="286"/>
        <v>13</v>
      </c>
    </row>
    <row r="2589" spans="1:39" ht="109.2" x14ac:dyDescent="0.3">
      <c r="A2589" t="s">
        <v>137</v>
      </c>
      <c r="B2589" t="s">
        <v>847</v>
      </c>
      <c r="C2589" t="s">
        <v>3904</v>
      </c>
      <c r="D2589" t="s">
        <v>4676</v>
      </c>
      <c r="E2589" t="str">
        <f t="shared" si="280"/>
        <v>SULTAN SWALAYAN I</v>
      </c>
      <c r="F2589" t="s">
        <v>152</v>
      </c>
      <c r="G2589" t="s">
        <v>21</v>
      </c>
      <c r="H2589" t="s">
        <v>21</v>
      </c>
      <c r="I2589" t="s">
        <v>22</v>
      </c>
      <c r="J2589" t="s">
        <v>23</v>
      </c>
      <c r="K2589" t="s">
        <v>24</v>
      </c>
      <c r="L2589" t="s">
        <v>25</v>
      </c>
      <c r="M2589" t="s">
        <v>25</v>
      </c>
      <c r="N2589" t="s">
        <v>38</v>
      </c>
      <c r="O2589" t="s">
        <v>25</v>
      </c>
      <c r="P2589" t="s">
        <v>21</v>
      </c>
      <c r="Q2589" t="s">
        <v>27</v>
      </c>
      <c r="R2589" t="s">
        <v>28</v>
      </c>
      <c r="S2589" t="s">
        <v>29</v>
      </c>
      <c r="T2589" t="s">
        <v>21</v>
      </c>
      <c r="U2589" t="s">
        <v>21</v>
      </c>
      <c r="V2589" t="s">
        <v>33</v>
      </c>
      <c r="W2589" s="2" t="s">
        <v>66</v>
      </c>
      <c r="Y2589">
        <f>IF(J2589=Legend!$B$3,0,IF(J2589=Legend!$B$4,1,IF(J2589=Legend!$B$5,2,0)))</f>
        <v>1</v>
      </c>
      <c r="Z2589">
        <f t="shared" si="281"/>
        <v>1</v>
      </c>
      <c r="AA2589">
        <f t="shared" si="282"/>
        <v>1</v>
      </c>
      <c r="AB2589">
        <f t="shared" si="283"/>
        <v>1</v>
      </c>
      <c r="AC2589">
        <f>IF(N2589=Legend!$D$3,3,IF(N2589=Legend!$D$4,2,IF(N2589=Legend!$D$5,1,0)))</f>
        <v>3</v>
      </c>
      <c r="AD2589">
        <f t="shared" si="284"/>
        <v>1</v>
      </c>
      <c r="AF2589">
        <f t="shared" si="285"/>
        <v>0</v>
      </c>
      <c r="AG2589">
        <f>IF(R2589=Legend!$F$3,3,IF(R2589=Legend!$F$4,2,IF(R2589=Legend!$F$5,1,0)))</f>
        <v>2</v>
      </c>
      <c r="AH2589">
        <f>IF(S2589=Legend!$F$3,3,IF(S2589=Legend!$F$4,2,IF(S2589=Legend!$F$5,1,0)))</f>
        <v>3</v>
      </c>
      <c r="AK2589">
        <f>IF(V2589=Legend!$H$3,3,IF(V2589=Legend!$H$4,2,IF(V2589=Legend!$H$5,1,0)))</f>
        <v>1</v>
      </c>
      <c r="AM2589">
        <f t="shared" si="286"/>
        <v>14</v>
      </c>
    </row>
    <row r="2590" spans="1:39" ht="109.2" x14ac:dyDescent="0.3">
      <c r="A2590" t="s">
        <v>137</v>
      </c>
      <c r="B2590" t="s">
        <v>847</v>
      </c>
      <c r="C2590" t="s">
        <v>3904</v>
      </c>
      <c r="D2590" t="s">
        <v>4673</v>
      </c>
      <c r="E2590" t="str">
        <f t="shared" si="280"/>
        <v>SULTAN SWALAYAN II</v>
      </c>
      <c r="F2590" t="s">
        <v>137</v>
      </c>
      <c r="G2590" t="s">
        <v>21</v>
      </c>
      <c r="H2590" t="s">
        <v>21</v>
      </c>
      <c r="I2590" t="s">
        <v>22</v>
      </c>
      <c r="J2590" t="s">
        <v>23</v>
      </c>
      <c r="K2590" t="s">
        <v>24</v>
      </c>
      <c r="L2590" t="s">
        <v>25</v>
      </c>
      <c r="M2590" t="s">
        <v>25</v>
      </c>
      <c r="N2590" t="s">
        <v>38</v>
      </c>
      <c r="O2590" t="s">
        <v>25</v>
      </c>
      <c r="P2590" t="s">
        <v>21</v>
      </c>
      <c r="Q2590" t="s">
        <v>27</v>
      </c>
      <c r="R2590" t="s">
        <v>28</v>
      </c>
      <c r="S2590" t="s">
        <v>29</v>
      </c>
      <c r="T2590" t="s">
        <v>21</v>
      </c>
      <c r="U2590" t="s">
        <v>21</v>
      </c>
      <c r="V2590" t="s">
        <v>33</v>
      </c>
      <c r="W2590" s="2" t="s">
        <v>66</v>
      </c>
      <c r="Y2590">
        <f>IF(J2590=Legend!$B$3,0,IF(J2590=Legend!$B$4,1,IF(J2590=Legend!$B$5,2,0)))</f>
        <v>1</v>
      </c>
      <c r="Z2590">
        <f t="shared" si="281"/>
        <v>1</v>
      </c>
      <c r="AA2590">
        <f t="shared" si="282"/>
        <v>1</v>
      </c>
      <c r="AB2590">
        <f t="shared" si="283"/>
        <v>1</v>
      </c>
      <c r="AC2590">
        <f>IF(N2590=Legend!$D$3,3,IF(N2590=Legend!$D$4,2,IF(N2590=Legend!$D$5,1,0)))</f>
        <v>3</v>
      </c>
      <c r="AD2590">
        <f t="shared" si="284"/>
        <v>1</v>
      </c>
      <c r="AF2590">
        <f t="shared" si="285"/>
        <v>0</v>
      </c>
      <c r="AG2590">
        <f>IF(R2590=Legend!$F$3,3,IF(R2590=Legend!$F$4,2,IF(R2590=Legend!$F$5,1,0)))</f>
        <v>2</v>
      </c>
      <c r="AH2590">
        <f>IF(S2590=Legend!$F$3,3,IF(S2590=Legend!$F$4,2,IF(S2590=Legend!$F$5,1,0)))</f>
        <v>3</v>
      </c>
      <c r="AK2590">
        <f>IF(V2590=Legend!$H$3,3,IF(V2590=Legend!$H$4,2,IF(V2590=Legend!$H$5,1,0)))</f>
        <v>1</v>
      </c>
      <c r="AM2590">
        <f t="shared" si="286"/>
        <v>14</v>
      </c>
    </row>
    <row r="2591" spans="1:39" ht="156" x14ac:dyDescent="0.3">
      <c r="A2591" t="s">
        <v>61</v>
      </c>
      <c r="B2591" t="s">
        <v>847</v>
      </c>
      <c r="C2591" t="s">
        <v>1084</v>
      </c>
      <c r="D2591" t="s">
        <v>1096</v>
      </c>
      <c r="E2591" t="str">
        <f t="shared" si="280"/>
        <v>SUMAN MART SWALAYAN</v>
      </c>
      <c r="F2591" t="s">
        <v>61</v>
      </c>
      <c r="G2591" t="s">
        <v>21</v>
      </c>
      <c r="H2591" t="s">
        <v>21</v>
      </c>
      <c r="I2591" t="s">
        <v>22</v>
      </c>
      <c r="J2591" t="s">
        <v>41</v>
      </c>
      <c r="K2591" t="s">
        <v>24</v>
      </c>
      <c r="L2591" t="s">
        <v>25</v>
      </c>
      <c r="M2591" t="s">
        <v>25</v>
      </c>
      <c r="N2591" t="s">
        <v>38</v>
      </c>
      <c r="O2591" t="s">
        <v>25</v>
      </c>
      <c r="P2591" t="s">
        <v>21</v>
      </c>
      <c r="Q2591" t="s">
        <v>27</v>
      </c>
      <c r="R2591" t="s">
        <v>29</v>
      </c>
      <c r="S2591" t="s">
        <v>29</v>
      </c>
      <c r="T2591" t="s">
        <v>21</v>
      </c>
      <c r="U2591" t="s">
        <v>21</v>
      </c>
      <c r="V2591" t="s">
        <v>75</v>
      </c>
      <c r="W2591" s="2" t="s">
        <v>31</v>
      </c>
      <c r="Y2591">
        <f>IF(J2591=Legend!$B$3,0,IF(J2591=Legend!$B$4,1,IF(J2591=Legend!$B$5,2,0)))</f>
        <v>2</v>
      </c>
      <c r="Z2591">
        <f t="shared" si="281"/>
        <v>1</v>
      </c>
      <c r="AA2591">
        <f t="shared" si="282"/>
        <v>1</v>
      </c>
      <c r="AB2591">
        <f t="shared" si="283"/>
        <v>1</v>
      </c>
      <c r="AC2591">
        <f>IF(N2591=Legend!$D$3,3,IF(N2591=Legend!$D$4,2,IF(N2591=Legend!$D$5,1,0)))</f>
        <v>3</v>
      </c>
      <c r="AD2591">
        <f t="shared" si="284"/>
        <v>1</v>
      </c>
      <c r="AF2591">
        <f t="shared" si="285"/>
        <v>0</v>
      </c>
      <c r="AG2591">
        <f>IF(R2591=Legend!$F$3,3,IF(R2591=Legend!$F$4,2,IF(R2591=Legend!$F$5,1,0)))</f>
        <v>3</v>
      </c>
      <c r="AH2591">
        <f>IF(S2591=Legend!$F$3,3,IF(S2591=Legend!$F$4,2,IF(S2591=Legend!$F$5,1,0)))</f>
        <v>3</v>
      </c>
      <c r="AK2591">
        <f>IF(V2591=Legend!$H$3,3,IF(V2591=Legend!$H$4,2,IF(V2591=Legend!$H$5,1,0)))</f>
        <v>3</v>
      </c>
      <c r="AM2591">
        <f t="shared" si="286"/>
        <v>18</v>
      </c>
    </row>
    <row r="2592" spans="1:39" ht="156" x14ac:dyDescent="0.3">
      <c r="A2592" t="s">
        <v>138</v>
      </c>
      <c r="B2592" t="s">
        <v>475</v>
      </c>
      <c r="C2592" t="s">
        <v>4730</v>
      </c>
      <c r="D2592" t="s">
        <v>4734</v>
      </c>
      <c r="E2592" t="str">
        <f t="shared" si="280"/>
        <v>SUMBER ANEKA JAYA, TK</v>
      </c>
      <c r="F2592" t="s">
        <v>138</v>
      </c>
      <c r="G2592" t="s">
        <v>21</v>
      </c>
      <c r="H2592" t="s">
        <v>21</v>
      </c>
      <c r="I2592" t="s">
        <v>22</v>
      </c>
      <c r="J2592" t="s">
        <v>23</v>
      </c>
      <c r="K2592" t="s">
        <v>24</v>
      </c>
      <c r="L2592" t="s">
        <v>25</v>
      </c>
      <c r="M2592" t="s">
        <v>25</v>
      </c>
      <c r="N2592" t="s">
        <v>38</v>
      </c>
      <c r="O2592" t="s">
        <v>25</v>
      </c>
      <c r="P2592" t="s">
        <v>21</v>
      </c>
      <c r="Q2592" t="s">
        <v>27</v>
      </c>
      <c r="R2592" t="s">
        <v>29</v>
      </c>
      <c r="S2592" t="s">
        <v>29</v>
      </c>
      <c r="T2592" t="s">
        <v>21</v>
      </c>
      <c r="U2592" t="s">
        <v>21</v>
      </c>
      <c r="V2592" t="s">
        <v>75</v>
      </c>
      <c r="W2592" s="2" t="s">
        <v>31</v>
      </c>
      <c r="Y2592">
        <f>IF(J2592=Legend!$B$3,0,IF(J2592=Legend!$B$4,1,IF(J2592=Legend!$B$5,2,0)))</f>
        <v>1</v>
      </c>
      <c r="Z2592">
        <f t="shared" si="281"/>
        <v>1</v>
      </c>
      <c r="AA2592">
        <f t="shared" si="282"/>
        <v>1</v>
      </c>
      <c r="AB2592">
        <f t="shared" si="283"/>
        <v>1</v>
      </c>
      <c r="AC2592">
        <f>IF(N2592=Legend!$D$3,3,IF(N2592=Legend!$D$4,2,IF(N2592=Legend!$D$5,1,0)))</f>
        <v>3</v>
      </c>
      <c r="AD2592">
        <f t="shared" si="284"/>
        <v>1</v>
      </c>
      <c r="AF2592">
        <f t="shared" si="285"/>
        <v>0</v>
      </c>
      <c r="AG2592">
        <f>IF(R2592=Legend!$F$3,3,IF(R2592=Legend!$F$4,2,IF(R2592=Legend!$F$5,1,0)))</f>
        <v>3</v>
      </c>
      <c r="AH2592">
        <f>IF(S2592=Legend!$F$3,3,IF(S2592=Legend!$F$4,2,IF(S2592=Legend!$F$5,1,0)))</f>
        <v>3</v>
      </c>
      <c r="AK2592">
        <f>IF(V2592=Legend!$H$3,3,IF(V2592=Legend!$H$4,2,IF(V2592=Legend!$H$5,1,0)))</f>
        <v>3</v>
      </c>
      <c r="AM2592">
        <f t="shared" si="286"/>
        <v>17</v>
      </c>
    </row>
    <row r="2593" spans="1:39" ht="78" x14ac:dyDescent="0.3">
      <c r="A2593" t="s">
        <v>62</v>
      </c>
      <c r="B2593" t="s">
        <v>1683</v>
      </c>
      <c r="C2593" t="s">
        <v>1706</v>
      </c>
      <c r="D2593" t="s">
        <v>1710</v>
      </c>
      <c r="E2593" t="str">
        <f t="shared" si="280"/>
        <v>SUMBER BARU</v>
      </c>
      <c r="F2593" t="s">
        <v>67</v>
      </c>
      <c r="G2593" t="s">
        <v>21</v>
      </c>
      <c r="H2593" t="s">
        <v>21</v>
      </c>
      <c r="I2593" t="s">
        <v>22</v>
      </c>
      <c r="J2593" t="s">
        <v>35</v>
      </c>
      <c r="K2593" t="s">
        <v>24</v>
      </c>
      <c r="L2593" t="s">
        <v>25</v>
      </c>
      <c r="M2593" t="s">
        <v>25</v>
      </c>
      <c r="N2593" t="s">
        <v>28</v>
      </c>
      <c r="O2593" t="s">
        <v>25</v>
      </c>
      <c r="P2593" t="s">
        <v>21</v>
      </c>
      <c r="Q2593" t="s">
        <v>27</v>
      </c>
      <c r="R2593" t="s">
        <v>45</v>
      </c>
      <c r="S2593" t="s">
        <v>28</v>
      </c>
      <c r="T2593" t="s">
        <v>21</v>
      </c>
      <c r="U2593" t="s">
        <v>21</v>
      </c>
      <c r="V2593" t="s">
        <v>33</v>
      </c>
      <c r="W2593" s="2" t="s">
        <v>77</v>
      </c>
      <c r="Y2593">
        <f>IF(J2593=Legend!$B$3,0,IF(J2593=Legend!$B$4,1,IF(J2593=Legend!$B$5,2,0)))</f>
        <v>0</v>
      </c>
      <c r="Z2593">
        <f t="shared" si="281"/>
        <v>1</v>
      </c>
      <c r="AA2593">
        <f t="shared" si="282"/>
        <v>1</v>
      </c>
      <c r="AB2593">
        <f t="shared" si="283"/>
        <v>1</v>
      </c>
      <c r="AC2593">
        <f>IF(N2593=Legend!$D$3,3,IF(N2593=Legend!$D$4,2,IF(N2593=Legend!$D$5,1,0)))</f>
        <v>1</v>
      </c>
      <c r="AD2593">
        <f t="shared" si="284"/>
        <v>1</v>
      </c>
      <c r="AF2593">
        <f t="shared" si="285"/>
        <v>0</v>
      </c>
      <c r="AG2593">
        <f>IF(R2593=Legend!$F$3,3,IF(R2593=Legend!$F$4,2,IF(R2593=Legend!$F$5,1,0)))</f>
        <v>1</v>
      </c>
      <c r="AH2593">
        <f>IF(S2593=Legend!$F$3,3,IF(S2593=Legend!$F$4,2,IF(S2593=Legend!$F$5,1,0)))</f>
        <v>2</v>
      </c>
      <c r="AK2593">
        <f>IF(V2593=Legend!$H$3,3,IF(V2593=Legend!$H$4,2,IF(V2593=Legend!$H$5,1,0)))</f>
        <v>1</v>
      </c>
      <c r="AM2593">
        <f t="shared" si="286"/>
        <v>9</v>
      </c>
    </row>
    <row r="2594" spans="1:39" ht="140.4" x14ac:dyDescent="0.3">
      <c r="A2594" t="s">
        <v>19</v>
      </c>
      <c r="B2594" t="s">
        <v>162</v>
      </c>
      <c r="C2594" t="s">
        <v>181</v>
      </c>
      <c r="D2594" t="s">
        <v>190</v>
      </c>
      <c r="E2594" t="str">
        <f t="shared" si="280"/>
        <v>SUMBER BARU/BUYUNG SAJADHI</v>
      </c>
      <c r="F2594" t="s">
        <v>52</v>
      </c>
      <c r="G2594" t="s">
        <v>21</v>
      </c>
      <c r="H2594" t="s">
        <v>21</v>
      </c>
      <c r="I2594" t="s">
        <v>22</v>
      </c>
      <c r="J2594" t="s">
        <v>23</v>
      </c>
      <c r="K2594" t="s">
        <v>24</v>
      </c>
      <c r="L2594" t="s">
        <v>25</v>
      </c>
      <c r="M2594" t="s">
        <v>25</v>
      </c>
      <c r="N2594" t="s">
        <v>38</v>
      </c>
      <c r="O2594" t="s">
        <v>25</v>
      </c>
      <c r="P2594" t="s">
        <v>21</v>
      </c>
      <c r="Q2594" t="s">
        <v>27</v>
      </c>
      <c r="R2594" t="s">
        <v>28</v>
      </c>
      <c r="S2594" t="s">
        <v>29</v>
      </c>
      <c r="T2594" t="s">
        <v>21</v>
      </c>
      <c r="U2594" t="s">
        <v>21</v>
      </c>
      <c r="V2594" t="s">
        <v>33</v>
      </c>
      <c r="W2594" s="2" t="s">
        <v>34</v>
      </c>
      <c r="Y2594">
        <f>IF(J2594=Legend!$B$3,0,IF(J2594=Legend!$B$4,1,IF(J2594=Legend!$B$5,2,0)))</f>
        <v>1</v>
      </c>
      <c r="Z2594">
        <f t="shared" si="281"/>
        <v>1</v>
      </c>
      <c r="AA2594">
        <f t="shared" si="282"/>
        <v>1</v>
      </c>
      <c r="AB2594">
        <f t="shared" si="283"/>
        <v>1</v>
      </c>
      <c r="AC2594">
        <f>IF(N2594=Legend!$D$3,3,IF(N2594=Legend!$D$4,2,IF(N2594=Legend!$D$5,1,0)))</f>
        <v>3</v>
      </c>
      <c r="AD2594">
        <f t="shared" si="284"/>
        <v>1</v>
      </c>
      <c r="AF2594">
        <f t="shared" si="285"/>
        <v>0</v>
      </c>
      <c r="AG2594">
        <f>IF(R2594=Legend!$F$3,3,IF(R2594=Legend!$F$4,2,IF(R2594=Legend!$F$5,1,0)))</f>
        <v>2</v>
      </c>
      <c r="AH2594">
        <f>IF(S2594=Legend!$F$3,3,IF(S2594=Legend!$F$4,2,IF(S2594=Legend!$F$5,1,0)))</f>
        <v>3</v>
      </c>
      <c r="AK2594">
        <f>IF(V2594=Legend!$H$3,3,IF(V2594=Legend!$H$4,2,IF(V2594=Legend!$H$5,1,0)))</f>
        <v>1</v>
      </c>
      <c r="AM2594">
        <f t="shared" si="286"/>
        <v>14</v>
      </c>
    </row>
    <row r="2595" spans="1:39" ht="78" x14ac:dyDescent="0.3">
      <c r="A2595" t="s">
        <v>56</v>
      </c>
      <c r="B2595" t="s">
        <v>174</v>
      </c>
      <c r="C2595" t="s">
        <v>2152</v>
      </c>
      <c r="D2595" t="s">
        <v>2158</v>
      </c>
      <c r="E2595" t="str">
        <f t="shared" si="280"/>
        <v>SUMBER LAUT</v>
      </c>
      <c r="F2595" t="s">
        <v>56</v>
      </c>
      <c r="G2595" t="s">
        <v>21</v>
      </c>
      <c r="H2595" t="s">
        <v>21</v>
      </c>
      <c r="I2595" t="s">
        <v>50</v>
      </c>
      <c r="J2595" t="s">
        <v>35</v>
      </c>
      <c r="K2595" t="s">
        <v>47</v>
      </c>
      <c r="L2595" t="s">
        <v>21</v>
      </c>
      <c r="M2595" t="s">
        <v>21</v>
      </c>
      <c r="N2595" t="s">
        <v>47</v>
      </c>
      <c r="O2595" t="s">
        <v>21</v>
      </c>
      <c r="P2595" t="s">
        <v>21</v>
      </c>
      <c r="Q2595" t="s">
        <v>27</v>
      </c>
      <c r="R2595" t="s">
        <v>45</v>
      </c>
      <c r="S2595" t="s">
        <v>45</v>
      </c>
      <c r="T2595" t="s">
        <v>21</v>
      </c>
      <c r="U2595" t="s">
        <v>21</v>
      </c>
      <c r="V2595" t="s">
        <v>42</v>
      </c>
      <c r="W2595" s="2" t="s">
        <v>76</v>
      </c>
      <c r="Y2595">
        <f>IF(J2595=Legend!$B$3,0,IF(J2595=Legend!$B$4,1,IF(J2595=Legend!$B$5,2,0)))</f>
        <v>0</v>
      </c>
      <c r="Z2595">
        <f t="shared" si="281"/>
        <v>0</v>
      </c>
      <c r="AA2595">
        <f t="shared" si="282"/>
        <v>0</v>
      </c>
      <c r="AB2595">
        <f t="shared" si="283"/>
        <v>0</v>
      </c>
      <c r="AC2595">
        <f>IF(N2595=Legend!$D$3,3,IF(N2595=Legend!$D$4,2,IF(N2595=Legend!$D$5,1,0)))</f>
        <v>0</v>
      </c>
      <c r="AD2595">
        <f t="shared" si="284"/>
        <v>0</v>
      </c>
      <c r="AF2595">
        <f t="shared" si="285"/>
        <v>0</v>
      </c>
      <c r="AG2595">
        <f>IF(R2595=Legend!$F$3,3,IF(R2595=Legend!$F$4,2,IF(R2595=Legend!$F$5,1,0)))</f>
        <v>1</v>
      </c>
      <c r="AH2595">
        <f>IF(S2595=Legend!$F$3,3,IF(S2595=Legend!$F$4,2,IF(S2595=Legend!$F$5,1,0)))</f>
        <v>1</v>
      </c>
      <c r="AK2595">
        <f>IF(V2595=Legend!$H$3,3,IF(V2595=Legend!$H$4,2,IF(V2595=Legend!$H$5,1,0)))</f>
        <v>0</v>
      </c>
      <c r="AM2595">
        <f t="shared" si="286"/>
        <v>2</v>
      </c>
    </row>
    <row r="2596" spans="1:39" ht="156" x14ac:dyDescent="0.3">
      <c r="A2596" t="s">
        <v>74</v>
      </c>
      <c r="B2596" t="s">
        <v>174</v>
      </c>
      <c r="C2596" t="s">
        <v>2097</v>
      </c>
      <c r="D2596" t="s">
        <v>4160</v>
      </c>
      <c r="E2596" t="str">
        <f t="shared" si="280"/>
        <v>SUMBER MAKMUR AGUNG DUA</v>
      </c>
      <c r="F2596" t="s">
        <v>74</v>
      </c>
      <c r="G2596" t="s">
        <v>21</v>
      </c>
      <c r="H2596" t="s">
        <v>21</v>
      </c>
      <c r="I2596" t="s">
        <v>22</v>
      </c>
      <c r="J2596" t="s">
        <v>41</v>
      </c>
      <c r="K2596" t="s">
        <v>24</v>
      </c>
      <c r="L2596" t="s">
        <v>25</v>
      </c>
      <c r="M2596" t="s">
        <v>25</v>
      </c>
      <c r="N2596" t="s">
        <v>26</v>
      </c>
      <c r="O2596" t="s">
        <v>25</v>
      </c>
      <c r="P2596" t="s">
        <v>21</v>
      </c>
      <c r="Q2596" t="s">
        <v>27</v>
      </c>
      <c r="R2596" t="s">
        <v>28</v>
      </c>
      <c r="S2596" t="s">
        <v>29</v>
      </c>
      <c r="T2596" t="s">
        <v>21</v>
      </c>
      <c r="U2596" t="s">
        <v>21</v>
      </c>
      <c r="V2596" t="s">
        <v>33</v>
      </c>
      <c r="W2596" s="2" t="s">
        <v>31</v>
      </c>
      <c r="Y2596">
        <f>IF(J2596=Legend!$B$3,0,IF(J2596=Legend!$B$4,1,IF(J2596=Legend!$B$5,2,0)))</f>
        <v>2</v>
      </c>
      <c r="Z2596">
        <f t="shared" si="281"/>
        <v>1</v>
      </c>
      <c r="AA2596">
        <f t="shared" si="282"/>
        <v>1</v>
      </c>
      <c r="AB2596">
        <f t="shared" si="283"/>
        <v>1</v>
      </c>
      <c r="AC2596">
        <f>IF(N2596=Legend!$D$3,3,IF(N2596=Legend!$D$4,2,IF(N2596=Legend!$D$5,1,0)))</f>
        <v>2</v>
      </c>
      <c r="AD2596">
        <f t="shared" si="284"/>
        <v>1</v>
      </c>
      <c r="AF2596">
        <f t="shared" si="285"/>
        <v>0</v>
      </c>
      <c r="AG2596">
        <f>IF(R2596=Legend!$F$3,3,IF(R2596=Legend!$F$4,2,IF(R2596=Legend!$F$5,1,0)))</f>
        <v>2</v>
      </c>
      <c r="AH2596">
        <f>IF(S2596=Legend!$F$3,3,IF(S2596=Legend!$F$4,2,IF(S2596=Legend!$F$5,1,0)))</f>
        <v>3</v>
      </c>
      <c r="AK2596">
        <f>IF(V2596=Legend!$H$3,3,IF(V2596=Legend!$H$4,2,IF(V2596=Legend!$H$5,1,0)))</f>
        <v>1</v>
      </c>
      <c r="AM2596">
        <f t="shared" si="286"/>
        <v>14</v>
      </c>
    </row>
    <row r="2597" spans="1:39" ht="156" x14ac:dyDescent="0.3">
      <c r="A2597" t="s">
        <v>70</v>
      </c>
      <c r="B2597" t="s">
        <v>174</v>
      </c>
      <c r="C2597" t="s">
        <v>2097</v>
      </c>
      <c r="D2597" t="s">
        <v>4277</v>
      </c>
      <c r="E2597" t="str">
        <f t="shared" si="280"/>
        <v>SUMBER MART</v>
      </c>
      <c r="F2597" t="s">
        <v>70</v>
      </c>
      <c r="G2597" t="s">
        <v>21</v>
      </c>
      <c r="H2597" t="s">
        <v>21</v>
      </c>
      <c r="I2597" t="s">
        <v>22</v>
      </c>
      <c r="J2597" t="s">
        <v>35</v>
      </c>
      <c r="K2597" t="s">
        <v>24</v>
      </c>
      <c r="L2597" t="s">
        <v>25</v>
      </c>
      <c r="M2597" t="s">
        <v>25</v>
      </c>
      <c r="N2597" t="s">
        <v>26</v>
      </c>
      <c r="O2597" t="s">
        <v>25</v>
      </c>
      <c r="P2597" t="s">
        <v>21</v>
      </c>
      <c r="Q2597" t="s">
        <v>72</v>
      </c>
      <c r="R2597" t="s">
        <v>45</v>
      </c>
      <c r="S2597" t="s">
        <v>28</v>
      </c>
      <c r="T2597" t="s">
        <v>21</v>
      </c>
      <c r="U2597" t="s">
        <v>21</v>
      </c>
      <c r="V2597" t="s">
        <v>42</v>
      </c>
      <c r="W2597" s="2" t="s">
        <v>31</v>
      </c>
      <c r="Y2597">
        <f>IF(J2597=Legend!$B$3,0,IF(J2597=Legend!$B$4,1,IF(J2597=Legend!$B$5,2,0)))</f>
        <v>0</v>
      </c>
      <c r="Z2597">
        <f t="shared" si="281"/>
        <v>1</v>
      </c>
      <c r="AA2597">
        <f t="shared" si="282"/>
        <v>1</v>
      </c>
      <c r="AB2597">
        <f t="shared" si="283"/>
        <v>1</v>
      </c>
      <c r="AC2597">
        <f>IF(N2597=Legend!$D$3,3,IF(N2597=Legend!$D$4,2,IF(N2597=Legend!$D$5,1,0)))</f>
        <v>2</v>
      </c>
      <c r="AD2597">
        <f t="shared" si="284"/>
        <v>1</v>
      </c>
      <c r="AF2597">
        <f t="shared" si="285"/>
        <v>2</v>
      </c>
      <c r="AG2597">
        <f>IF(R2597=Legend!$F$3,3,IF(R2597=Legend!$F$4,2,IF(R2597=Legend!$F$5,1,0)))</f>
        <v>1</v>
      </c>
      <c r="AH2597">
        <f>IF(S2597=Legend!$F$3,3,IF(S2597=Legend!$F$4,2,IF(S2597=Legend!$F$5,1,0)))</f>
        <v>2</v>
      </c>
      <c r="AK2597">
        <f>IF(V2597=Legend!$H$3,3,IF(V2597=Legend!$H$4,2,IF(V2597=Legend!$H$5,1,0)))</f>
        <v>0</v>
      </c>
      <c r="AM2597">
        <f t="shared" si="286"/>
        <v>11</v>
      </c>
    </row>
    <row r="2598" spans="1:39" ht="140.4" x14ac:dyDescent="0.3">
      <c r="A2598" t="s">
        <v>64</v>
      </c>
      <c r="B2598" t="s">
        <v>162</v>
      </c>
      <c r="C2598" t="s">
        <v>505</v>
      </c>
      <c r="D2598" t="s">
        <v>3128</v>
      </c>
      <c r="E2598" t="str">
        <f t="shared" si="280"/>
        <v>SUMBER REJEKI - PATIKRAJA</v>
      </c>
      <c r="F2598" t="s">
        <v>40</v>
      </c>
      <c r="G2598" t="s">
        <v>21</v>
      </c>
      <c r="H2598" t="s">
        <v>21</v>
      </c>
      <c r="I2598" t="s">
        <v>22</v>
      </c>
      <c r="J2598" t="s">
        <v>23</v>
      </c>
      <c r="K2598" t="s">
        <v>24</v>
      </c>
      <c r="L2598" t="s">
        <v>25</v>
      </c>
      <c r="M2598" t="s">
        <v>25</v>
      </c>
      <c r="N2598" t="s">
        <v>38</v>
      </c>
      <c r="O2598" t="s">
        <v>25</v>
      </c>
      <c r="P2598" t="s">
        <v>21</v>
      </c>
      <c r="Q2598" t="s">
        <v>72</v>
      </c>
      <c r="R2598" t="s">
        <v>28</v>
      </c>
      <c r="S2598" t="s">
        <v>29</v>
      </c>
      <c r="T2598" t="s">
        <v>21</v>
      </c>
      <c r="U2598" t="s">
        <v>21</v>
      </c>
      <c r="V2598" t="s">
        <v>33</v>
      </c>
      <c r="W2598" s="2" t="s">
        <v>34</v>
      </c>
      <c r="Y2598">
        <f>IF(J2598=Legend!$B$3,0,IF(J2598=Legend!$B$4,1,IF(J2598=Legend!$B$5,2,0)))</f>
        <v>1</v>
      </c>
      <c r="Z2598">
        <f t="shared" si="281"/>
        <v>1</v>
      </c>
      <c r="AA2598">
        <f t="shared" si="282"/>
        <v>1</v>
      </c>
      <c r="AB2598">
        <f t="shared" si="283"/>
        <v>1</v>
      </c>
      <c r="AC2598">
        <f>IF(N2598=Legend!$D$3,3,IF(N2598=Legend!$D$4,2,IF(N2598=Legend!$D$5,1,0)))</f>
        <v>3</v>
      </c>
      <c r="AD2598">
        <f t="shared" si="284"/>
        <v>1</v>
      </c>
      <c r="AF2598">
        <f t="shared" si="285"/>
        <v>2</v>
      </c>
      <c r="AG2598">
        <f>IF(R2598=Legend!$F$3,3,IF(R2598=Legend!$F$4,2,IF(R2598=Legend!$F$5,1,0)))</f>
        <v>2</v>
      </c>
      <c r="AH2598">
        <f>IF(S2598=Legend!$F$3,3,IF(S2598=Legend!$F$4,2,IF(S2598=Legend!$F$5,1,0)))</f>
        <v>3</v>
      </c>
      <c r="AK2598">
        <f>IF(V2598=Legend!$H$3,3,IF(V2598=Legend!$H$4,2,IF(V2598=Legend!$H$5,1,0)))</f>
        <v>1</v>
      </c>
      <c r="AM2598">
        <f t="shared" si="286"/>
        <v>16</v>
      </c>
    </row>
    <row r="2599" spans="1:39" ht="109.2" x14ac:dyDescent="0.3">
      <c r="A2599" t="s">
        <v>61</v>
      </c>
      <c r="B2599" t="s">
        <v>1190</v>
      </c>
      <c r="C2599" t="s">
        <v>1191</v>
      </c>
      <c r="D2599" t="s">
        <v>1218</v>
      </c>
      <c r="E2599" t="str">
        <f t="shared" si="280"/>
        <v>SUMBER REZEKI LAGUNA</v>
      </c>
      <c r="F2599" t="s">
        <v>61</v>
      </c>
      <c r="G2599" t="s">
        <v>21</v>
      </c>
      <c r="H2599" t="s">
        <v>21</v>
      </c>
      <c r="I2599" t="s">
        <v>22</v>
      </c>
      <c r="J2599" t="s">
        <v>23</v>
      </c>
      <c r="K2599" t="s">
        <v>24</v>
      </c>
      <c r="L2599" t="s">
        <v>25</v>
      </c>
      <c r="M2599" t="s">
        <v>25</v>
      </c>
      <c r="N2599" t="s">
        <v>38</v>
      </c>
      <c r="O2599" t="s">
        <v>25</v>
      </c>
      <c r="P2599" t="s">
        <v>21</v>
      </c>
      <c r="Q2599" t="s">
        <v>27</v>
      </c>
      <c r="R2599" t="s">
        <v>29</v>
      </c>
      <c r="S2599" t="s">
        <v>29</v>
      </c>
      <c r="T2599" t="s">
        <v>21</v>
      </c>
      <c r="U2599" t="s">
        <v>21</v>
      </c>
      <c r="V2599" t="s">
        <v>42</v>
      </c>
      <c r="W2599" s="2" t="s">
        <v>66</v>
      </c>
      <c r="Y2599">
        <f>IF(J2599=Legend!$B$3,0,IF(J2599=Legend!$B$4,1,IF(J2599=Legend!$B$5,2,0)))</f>
        <v>1</v>
      </c>
      <c r="Z2599">
        <f t="shared" si="281"/>
        <v>1</v>
      </c>
      <c r="AA2599">
        <f t="shared" si="282"/>
        <v>1</v>
      </c>
      <c r="AB2599">
        <f t="shared" si="283"/>
        <v>1</v>
      </c>
      <c r="AC2599">
        <f>IF(N2599=Legend!$D$3,3,IF(N2599=Legend!$D$4,2,IF(N2599=Legend!$D$5,1,0)))</f>
        <v>3</v>
      </c>
      <c r="AD2599">
        <f t="shared" si="284"/>
        <v>1</v>
      </c>
      <c r="AF2599">
        <f t="shared" si="285"/>
        <v>0</v>
      </c>
      <c r="AG2599">
        <f>IF(R2599=Legend!$F$3,3,IF(R2599=Legend!$F$4,2,IF(R2599=Legend!$F$5,1,0)))</f>
        <v>3</v>
      </c>
      <c r="AH2599">
        <f>IF(S2599=Legend!$F$3,3,IF(S2599=Legend!$F$4,2,IF(S2599=Legend!$F$5,1,0)))</f>
        <v>3</v>
      </c>
      <c r="AK2599">
        <f>IF(V2599=Legend!$H$3,3,IF(V2599=Legend!$H$4,2,IF(V2599=Legend!$H$5,1,0)))</f>
        <v>0</v>
      </c>
      <c r="AM2599">
        <f t="shared" si="286"/>
        <v>14</v>
      </c>
    </row>
    <row r="2600" spans="1:39" ht="31.2" x14ac:dyDescent="0.3">
      <c r="A2600" t="s">
        <v>32</v>
      </c>
      <c r="B2600" t="s">
        <v>1602</v>
      </c>
      <c r="C2600" t="s">
        <v>1603</v>
      </c>
      <c r="D2600" t="s">
        <v>1840</v>
      </c>
      <c r="E2600" t="str">
        <f t="shared" si="280"/>
        <v>SUMBER SARI TOKO - SEKURA</v>
      </c>
      <c r="F2600" t="s">
        <v>32</v>
      </c>
      <c r="G2600" t="s">
        <v>21</v>
      </c>
      <c r="H2600" t="s">
        <v>21</v>
      </c>
      <c r="I2600" t="s">
        <v>22</v>
      </c>
      <c r="J2600" t="s">
        <v>23</v>
      </c>
      <c r="K2600" t="s">
        <v>47</v>
      </c>
      <c r="L2600" t="s">
        <v>21</v>
      </c>
      <c r="M2600" t="s">
        <v>25</v>
      </c>
      <c r="N2600" t="s">
        <v>28</v>
      </c>
      <c r="O2600" t="s">
        <v>21</v>
      </c>
      <c r="P2600" t="s">
        <v>21</v>
      </c>
      <c r="Q2600" t="s">
        <v>27</v>
      </c>
      <c r="R2600" t="s">
        <v>45</v>
      </c>
      <c r="S2600" t="s">
        <v>45</v>
      </c>
      <c r="T2600" t="s">
        <v>21</v>
      </c>
      <c r="U2600" t="s">
        <v>21</v>
      </c>
      <c r="V2600" t="s">
        <v>42</v>
      </c>
      <c r="W2600" s="18" t="s">
        <v>63</v>
      </c>
      <c r="Y2600">
        <f>IF(J2600=Legend!$B$3,0,IF(J2600=Legend!$B$4,1,IF(J2600=Legend!$B$5,2,0)))</f>
        <v>1</v>
      </c>
      <c r="Z2600">
        <f t="shared" si="281"/>
        <v>0</v>
      </c>
      <c r="AA2600">
        <f t="shared" si="282"/>
        <v>0</v>
      </c>
      <c r="AB2600">
        <f t="shared" si="283"/>
        <v>1</v>
      </c>
      <c r="AC2600">
        <f>IF(N2600=Legend!$D$3,3,IF(N2600=Legend!$D$4,2,IF(N2600=Legend!$D$5,1,0)))</f>
        <v>1</v>
      </c>
      <c r="AD2600">
        <f t="shared" si="284"/>
        <v>0</v>
      </c>
      <c r="AF2600">
        <f t="shared" si="285"/>
        <v>0</v>
      </c>
      <c r="AG2600">
        <f>IF(R2600=Legend!$F$3,3,IF(R2600=Legend!$F$4,2,IF(R2600=Legend!$F$5,1,0)))</f>
        <v>1</v>
      </c>
      <c r="AH2600">
        <f>IF(S2600=Legend!$F$3,3,IF(S2600=Legend!$F$4,2,IF(S2600=Legend!$F$5,1,0)))</f>
        <v>1</v>
      </c>
      <c r="AK2600">
        <f>IF(V2600=Legend!$H$3,3,IF(V2600=Legend!$H$4,2,IF(V2600=Legend!$H$5,1,0)))</f>
        <v>0</v>
      </c>
      <c r="AM2600">
        <f t="shared" si="286"/>
        <v>5</v>
      </c>
    </row>
    <row r="2601" spans="1:39" ht="31.2" x14ac:dyDescent="0.3">
      <c r="A2601" t="s">
        <v>39</v>
      </c>
      <c r="B2601" t="s">
        <v>637</v>
      </c>
      <c r="C2601" t="s">
        <v>640</v>
      </c>
      <c r="D2601" t="s">
        <v>641</v>
      </c>
      <c r="E2601" t="str">
        <f t="shared" si="280"/>
        <v>SUMBER SEGAR</v>
      </c>
      <c r="F2601" t="s">
        <v>69</v>
      </c>
      <c r="G2601" t="s">
        <v>21</v>
      </c>
      <c r="H2601" t="s">
        <v>21</v>
      </c>
      <c r="I2601" t="s">
        <v>22</v>
      </c>
      <c r="J2601" t="s">
        <v>35</v>
      </c>
      <c r="K2601" t="s">
        <v>24</v>
      </c>
      <c r="L2601" t="s">
        <v>21</v>
      </c>
      <c r="M2601" t="s">
        <v>25</v>
      </c>
      <c r="N2601" t="s">
        <v>47</v>
      </c>
      <c r="O2601" t="s">
        <v>21</v>
      </c>
      <c r="P2601" t="s">
        <v>21</v>
      </c>
      <c r="Q2601" t="s">
        <v>27</v>
      </c>
      <c r="R2601" t="s">
        <v>47</v>
      </c>
      <c r="S2601" t="s">
        <v>45</v>
      </c>
      <c r="T2601" t="s">
        <v>21</v>
      </c>
      <c r="U2601" t="s">
        <v>21</v>
      </c>
      <c r="V2601" t="s">
        <v>42</v>
      </c>
      <c r="W2601" s="18" t="s">
        <v>63</v>
      </c>
      <c r="Y2601">
        <f>IF(J2601=Legend!$B$3,0,IF(J2601=Legend!$B$4,1,IF(J2601=Legend!$B$5,2,0)))</f>
        <v>0</v>
      </c>
      <c r="Z2601">
        <f t="shared" si="281"/>
        <v>1</v>
      </c>
      <c r="AA2601">
        <f t="shared" si="282"/>
        <v>0</v>
      </c>
      <c r="AB2601">
        <f t="shared" si="283"/>
        <v>1</v>
      </c>
      <c r="AC2601">
        <f>IF(N2601=Legend!$D$3,3,IF(N2601=Legend!$D$4,2,IF(N2601=Legend!$D$5,1,0)))</f>
        <v>0</v>
      </c>
      <c r="AD2601">
        <f t="shared" si="284"/>
        <v>0</v>
      </c>
      <c r="AF2601">
        <f t="shared" si="285"/>
        <v>0</v>
      </c>
      <c r="AG2601">
        <f>IF(R2601=Legend!$F$3,3,IF(R2601=Legend!$F$4,2,IF(R2601=Legend!$F$5,1,0)))</f>
        <v>0</v>
      </c>
      <c r="AH2601">
        <f>IF(S2601=Legend!$F$3,3,IF(S2601=Legend!$F$4,2,IF(S2601=Legend!$F$5,1,0)))</f>
        <v>1</v>
      </c>
      <c r="AK2601">
        <f>IF(V2601=Legend!$H$3,3,IF(V2601=Legend!$H$4,2,IF(V2601=Legend!$H$5,1,0)))</f>
        <v>0</v>
      </c>
      <c r="AM2601">
        <f t="shared" si="286"/>
        <v>3</v>
      </c>
    </row>
    <row r="2602" spans="1:39" ht="156" x14ac:dyDescent="0.3">
      <c r="A2602" t="s">
        <v>150</v>
      </c>
      <c r="B2602" t="s">
        <v>475</v>
      </c>
      <c r="C2602" t="s">
        <v>1000</v>
      </c>
      <c r="D2602" t="s">
        <v>5195</v>
      </c>
      <c r="E2602" t="str">
        <f t="shared" si="280"/>
        <v>SUMBER SEHAT 2, TOKO</v>
      </c>
      <c r="F2602" t="s">
        <v>150</v>
      </c>
      <c r="G2602" t="s">
        <v>21</v>
      </c>
      <c r="H2602" t="s">
        <v>21</v>
      </c>
      <c r="I2602" t="s">
        <v>22</v>
      </c>
      <c r="J2602" t="s">
        <v>35</v>
      </c>
      <c r="K2602" t="s">
        <v>24</v>
      </c>
      <c r="L2602" t="s">
        <v>25</v>
      </c>
      <c r="M2602" t="s">
        <v>25</v>
      </c>
      <c r="N2602" t="s">
        <v>28</v>
      </c>
      <c r="O2602" t="s">
        <v>21</v>
      </c>
      <c r="P2602" t="s">
        <v>21</v>
      </c>
      <c r="Q2602" t="s">
        <v>27</v>
      </c>
      <c r="R2602" t="s">
        <v>45</v>
      </c>
      <c r="S2602" t="s">
        <v>29</v>
      </c>
      <c r="T2602" t="s">
        <v>21</v>
      </c>
      <c r="U2602" t="s">
        <v>21</v>
      </c>
      <c r="V2602" t="s">
        <v>33</v>
      </c>
      <c r="W2602" s="2" t="s">
        <v>31</v>
      </c>
      <c r="Y2602">
        <f>IF(J2602=Legend!$B$3,0,IF(J2602=Legend!$B$4,1,IF(J2602=Legend!$B$5,2,0)))</f>
        <v>0</v>
      </c>
      <c r="Z2602">
        <f t="shared" si="281"/>
        <v>1</v>
      </c>
      <c r="AA2602">
        <f t="shared" si="282"/>
        <v>1</v>
      </c>
      <c r="AB2602">
        <f t="shared" si="283"/>
        <v>1</v>
      </c>
      <c r="AC2602">
        <f>IF(N2602=Legend!$D$3,3,IF(N2602=Legend!$D$4,2,IF(N2602=Legend!$D$5,1,0)))</f>
        <v>1</v>
      </c>
      <c r="AD2602">
        <f t="shared" si="284"/>
        <v>0</v>
      </c>
      <c r="AF2602">
        <f t="shared" si="285"/>
        <v>0</v>
      </c>
      <c r="AG2602">
        <f>IF(R2602=Legend!$F$3,3,IF(R2602=Legend!$F$4,2,IF(R2602=Legend!$F$5,1,0)))</f>
        <v>1</v>
      </c>
      <c r="AH2602">
        <f>IF(S2602=Legend!$F$3,3,IF(S2602=Legend!$F$4,2,IF(S2602=Legend!$F$5,1,0)))</f>
        <v>3</v>
      </c>
      <c r="AK2602">
        <f>IF(V2602=Legend!$H$3,3,IF(V2602=Legend!$H$4,2,IF(V2602=Legend!$H$5,1,0)))</f>
        <v>1</v>
      </c>
      <c r="AM2602">
        <f t="shared" si="286"/>
        <v>9</v>
      </c>
    </row>
    <row r="2603" spans="1:39" ht="109.2" x14ac:dyDescent="0.3">
      <c r="A2603" t="s">
        <v>113</v>
      </c>
      <c r="B2603" t="s">
        <v>519</v>
      </c>
      <c r="C2603" t="s">
        <v>1341</v>
      </c>
      <c r="D2603" t="s">
        <v>1345</v>
      </c>
      <c r="E2603" t="str">
        <f t="shared" si="280"/>
        <v>SUN BAKERY / HERNY</v>
      </c>
      <c r="F2603" t="s">
        <v>113</v>
      </c>
      <c r="G2603" t="s">
        <v>21</v>
      </c>
      <c r="H2603" t="s">
        <v>21</v>
      </c>
      <c r="I2603" t="s">
        <v>22</v>
      </c>
      <c r="J2603" t="s">
        <v>41</v>
      </c>
      <c r="K2603" t="s">
        <v>24</v>
      </c>
      <c r="L2603" t="s">
        <v>25</v>
      </c>
      <c r="M2603" t="s">
        <v>21</v>
      </c>
      <c r="N2603" t="s">
        <v>47</v>
      </c>
      <c r="O2603" t="s">
        <v>21</v>
      </c>
      <c r="P2603" t="s">
        <v>21</v>
      </c>
      <c r="Q2603" t="s">
        <v>27</v>
      </c>
      <c r="R2603" t="s">
        <v>45</v>
      </c>
      <c r="S2603" t="s">
        <v>29</v>
      </c>
      <c r="T2603" t="s">
        <v>21</v>
      </c>
      <c r="U2603" t="s">
        <v>21</v>
      </c>
      <c r="V2603" t="s">
        <v>75</v>
      </c>
      <c r="W2603" s="2" t="s">
        <v>66</v>
      </c>
      <c r="Y2603">
        <f>IF(J2603=Legend!$B$3,0,IF(J2603=Legend!$B$4,1,IF(J2603=Legend!$B$5,2,0)))</f>
        <v>2</v>
      </c>
      <c r="Z2603">
        <f t="shared" si="281"/>
        <v>1</v>
      </c>
      <c r="AA2603">
        <f t="shared" si="282"/>
        <v>1</v>
      </c>
      <c r="AB2603">
        <f t="shared" si="283"/>
        <v>0</v>
      </c>
      <c r="AC2603">
        <f>IF(N2603=Legend!$D$3,3,IF(N2603=Legend!$D$4,2,IF(N2603=Legend!$D$5,1,0)))</f>
        <v>0</v>
      </c>
      <c r="AD2603">
        <f t="shared" si="284"/>
        <v>0</v>
      </c>
      <c r="AF2603">
        <f t="shared" si="285"/>
        <v>0</v>
      </c>
      <c r="AG2603">
        <f>IF(R2603=Legend!$F$3,3,IF(R2603=Legend!$F$4,2,IF(R2603=Legend!$F$5,1,0)))</f>
        <v>1</v>
      </c>
      <c r="AH2603">
        <f>IF(S2603=Legend!$F$3,3,IF(S2603=Legend!$F$4,2,IF(S2603=Legend!$F$5,1,0)))</f>
        <v>3</v>
      </c>
      <c r="AK2603">
        <f>IF(V2603=Legend!$H$3,3,IF(V2603=Legend!$H$4,2,IF(V2603=Legend!$H$5,1,0)))</f>
        <v>3</v>
      </c>
      <c r="AM2603">
        <f t="shared" si="286"/>
        <v>11</v>
      </c>
    </row>
    <row r="2604" spans="1:39" ht="140.4" x14ac:dyDescent="0.3">
      <c r="A2604" t="s">
        <v>83</v>
      </c>
      <c r="B2604" t="s">
        <v>3634</v>
      </c>
      <c r="C2604" t="s">
        <v>3637</v>
      </c>
      <c r="D2604" t="s">
        <v>5097</v>
      </c>
      <c r="E2604" t="str">
        <f t="shared" si="280"/>
        <v>SUN MART / FRENKY OINARDI</v>
      </c>
      <c r="F2604" t="s">
        <v>83</v>
      </c>
      <c r="G2604" t="s">
        <v>21</v>
      </c>
      <c r="H2604" t="s">
        <v>21</v>
      </c>
      <c r="I2604" t="s">
        <v>54</v>
      </c>
      <c r="J2604" t="s">
        <v>23</v>
      </c>
      <c r="K2604" t="s">
        <v>24</v>
      </c>
      <c r="L2604" t="s">
        <v>25</v>
      </c>
      <c r="M2604" t="s">
        <v>21</v>
      </c>
      <c r="N2604" t="s">
        <v>26</v>
      </c>
      <c r="O2604" t="s">
        <v>21</v>
      </c>
      <c r="P2604" t="s">
        <v>21</v>
      </c>
      <c r="Q2604" t="s">
        <v>27</v>
      </c>
      <c r="R2604" t="s">
        <v>45</v>
      </c>
      <c r="S2604" t="s">
        <v>28</v>
      </c>
      <c r="T2604" t="s">
        <v>21</v>
      </c>
      <c r="U2604" t="s">
        <v>21</v>
      </c>
      <c r="V2604" t="s">
        <v>33</v>
      </c>
      <c r="W2604" s="2" t="s">
        <v>34</v>
      </c>
      <c r="Y2604">
        <f>IF(J2604=Legend!$B$3,0,IF(J2604=Legend!$B$4,1,IF(J2604=Legend!$B$5,2,0)))</f>
        <v>1</v>
      </c>
      <c r="Z2604">
        <f t="shared" si="281"/>
        <v>1</v>
      </c>
      <c r="AA2604">
        <f t="shared" si="282"/>
        <v>1</v>
      </c>
      <c r="AB2604">
        <f t="shared" si="283"/>
        <v>0</v>
      </c>
      <c r="AC2604">
        <f>IF(N2604=Legend!$D$3,3,IF(N2604=Legend!$D$4,2,IF(N2604=Legend!$D$5,1,0)))</f>
        <v>2</v>
      </c>
      <c r="AD2604">
        <f t="shared" si="284"/>
        <v>0</v>
      </c>
      <c r="AF2604">
        <f t="shared" si="285"/>
        <v>0</v>
      </c>
      <c r="AG2604">
        <f>IF(R2604=Legend!$F$3,3,IF(R2604=Legend!$F$4,2,IF(R2604=Legend!$F$5,1,0)))</f>
        <v>1</v>
      </c>
      <c r="AH2604">
        <f>IF(S2604=Legend!$F$3,3,IF(S2604=Legend!$F$4,2,IF(S2604=Legend!$F$5,1,0)))</f>
        <v>2</v>
      </c>
      <c r="AK2604">
        <f>IF(V2604=Legend!$H$3,3,IF(V2604=Legend!$H$4,2,IF(V2604=Legend!$H$5,1,0)))</f>
        <v>1</v>
      </c>
      <c r="AM2604">
        <f t="shared" si="286"/>
        <v>9</v>
      </c>
    </row>
    <row r="2605" spans="1:39" ht="156" x14ac:dyDescent="0.3">
      <c r="A2605" t="s">
        <v>71</v>
      </c>
      <c r="B2605" t="s">
        <v>890</v>
      </c>
      <c r="C2605" t="s">
        <v>1169</v>
      </c>
      <c r="D2605" t="s">
        <v>2868</v>
      </c>
      <c r="E2605" t="str">
        <f t="shared" si="280"/>
        <v>SUPER EKONOMI (SE) BUNGIN, MM</v>
      </c>
      <c r="F2605" t="s">
        <v>71</v>
      </c>
      <c r="G2605" t="s">
        <v>21</v>
      </c>
      <c r="H2605" t="s">
        <v>21</v>
      </c>
      <c r="I2605" t="s">
        <v>22</v>
      </c>
      <c r="J2605" t="s">
        <v>23</v>
      </c>
      <c r="K2605" t="s">
        <v>24</v>
      </c>
      <c r="L2605" t="s">
        <v>25</v>
      </c>
      <c r="M2605" t="s">
        <v>25</v>
      </c>
      <c r="N2605" t="s">
        <v>38</v>
      </c>
      <c r="O2605" t="s">
        <v>25</v>
      </c>
      <c r="P2605" t="s">
        <v>21</v>
      </c>
      <c r="Q2605" t="s">
        <v>27</v>
      </c>
      <c r="R2605" t="s">
        <v>29</v>
      </c>
      <c r="S2605" t="s">
        <v>29</v>
      </c>
      <c r="T2605" t="s">
        <v>21</v>
      </c>
      <c r="U2605" t="s">
        <v>21</v>
      </c>
      <c r="V2605" t="s">
        <v>30</v>
      </c>
      <c r="W2605" s="2" t="s">
        <v>31</v>
      </c>
      <c r="Y2605">
        <f>IF(J2605=Legend!$B$3,0,IF(J2605=Legend!$B$4,1,IF(J2605=Legend!$B$5,2,0)))</f>
        <v>1</v>
      </c>
      <c r="Z2605">
        <f t="shared" si="281"/>
        <v>1</v>
      </c>
      <c r="AA2605">
        <f t="shared" si="282"/>
        <v>1</v>
      </c>
      <c r="AB2605">
        <f t="shared" si="283"/>
        <v>1</v>
      </c>
      <c r="AC2605">
        <f>IF(N2605=Legend!$D$3,3,IF(N2605=Legend!$D$4,2,IF(N2605=Legend!$D$5,1,0)))</f>
        <v>3</v>
      </c>
      <c r="AD2605">
        <f t="shared" si="284"/>
        <v>1</v>
      </c>
      <c r="AF2605">
        <f t="shared" si="285"/>
        <v>0</v>
      </c>
      <c r="AG2605">
        <f>IF(R2605=Legend!$F$3,3,IF(R2605=Legend!$F$4,2,IF(R2605=Legend!$F$5,1,0)))</f>
        <v>3</v>
      </c>
      <c r="AH2605">
        <f>IF(S2605=Legend!$F$3,3,IF(S2605=Legend!$F$4,2,IF(S2605=Legend!$F$5,1,0)))</f>
        <v>3</v>
      </c>
      <c r="AK2605">
        <f>IF(V2605=Legend!$H$3,3,IF(V2605=Legend!$H$4,2,IF(V2605=Legend!$H$5,1,0)))</f>
        <v>2</v>
      </c>
      <c r="AM2605">
        <f t="shared" si="286"/>
        <v>16</v>
      </c>
    </row>
    <row r="2606" spans="1:39" ht="31.2" x14ac:dyDescent="0.3">
      <c r="A2606" t="s">
        <v>43</v>
      </c>
      <c r="B2606" t="s">
        <v>174</v>
      </c>
      <c r="C2606" t="s">
        <v>1938</v>
      </c>
      <c r="D2606" t="s">
        <v>3963</v>
      </c>
      <c r="E2606" t="str">
        <f t="shared" si="280"/>
        <v>SUPER GALAXY</v>
      </c>
      <c r="F2606" t="s">
        <v>43</v>
      </c>
      <c r="G2606" t="s">
        <v>21</v>
      </c>
      <c r="H2606" t="s">
        <v>21</v>
      </c>
      <c r="I2606" t="s">
        <v>22</v>
      </c>
      <c r="J2606" t="s">
        <v>23</v>
      </c>
      <c r="K2606" t="s">
        <v>24</v>
      </c>
      <c r="L2606" t="s">
        <v>25</v>
      </c>
      <c r="M2606" t="s">
        <v>25</v>
      </c>
      <c r="N2606" t="s">
        <v>28</v>
      </c>
      <c r="O2606" t="s">
        <v>25</v>
      </c>
      <c r="P2606" t="s">
        <v>21</v>
      </c>
      <c r="Q2606" t="s">
        <v>27</v>
      </c>
      <c r="R2606" t="s">
        <v>45</v>
      </c>
      <c r="S2606" t="s">
        <v>29</v>
      </c>
      <c r="T2606" t="s">
        <v>21</v>
      </c>
      <c r="U2606" t="s">
        <v>21</v>
      </c>
      <c r="V2606" t="s">
        <v>33</v>
      </c>
      <c r="W2606" s="18" t="s">
        <v>103</v>
      </c>
      <c r="Y2606">
        <f>IF(J2606=Legend!$B$3,0,IF(J2606=Legend!$B$4,1,IF(J2606=Legend!$B$5,2,0)))</f>
        <v>1</v>
      </c>
      <c r="Z2606">
        <f t="shared" si="281"/>
        <v>1</v>
      </c>
      <c r="AA2606">
        <f t="shared" si="282"/>
        <v>1</v>
      </c>
      <c r="AB2606">
        <f t="shared" si="283"/>
        <v>1</v>
      </c>
      <c r="AC2606">
        <f>IF(N2606=Legend!$D$3,3,IF(N2606=Legend!$D$4,2,IF(N2606=Legend!$D$5,1,0)))</f>
        <v>1</v>
      </c>
      <c r="AD2606">
        <f t="shared" si="284"/>
        <v>1</v>
      </c>
      <c r="AF2606">
        <f t="shared" si="285"/>
        <v>0</v>
      </c>
      <c r="AG2606">
        <f>IF(R2606=Legend!$F$3,3,IF(R2606=Legend!$F$4,2,IF(R2606=Legend!$F$5,1,0)))</f>
        <v>1</v>
      </c>
      <c r="AH2606">
        <f>IF(S2606=Legend!$F$3,3,IF(S2606=Legend!$F$4,2,IF(S2606=Legend!$F$5,1,0)))</f>
        <v>3</v>
      </c>
      <c r="AK2606">
        <f>IF(V2606=Legend!$H$3,3,IF(V2606=Legend!$H$4,2,IF(V2606=Legend!$H$5,1,0)))</f>
        <v>1</v>
      </c>
      <c r="AM2606">
        <f t="shared" si="286"/>
        <v>11</v>
      </c>
    </row>
    <row r="2607" spans="1:39" ht="140.4" x14ac:dyDescent="0.3">
      <c r="A2607" t="s">
        <v>61</v>
      </c>
      <c r="B2607" t="s">
        <v>1190</v>
      </c>
      <c r="C2607" t="s">
        <v>1195</v>
      </c>
      <c r="D2607" t="s">
        <v>1208</v>
      </c>
      <c r="E2607" t="str">
        <f t="shared" si="280"/>
        <v>Super Shop</v>
      </c>
      <c r="F2607" t="s">
        <v>61</v>
      </c>
      <c r="G2607" t="s">
        <v>21</v>
      </c>
      <c r="H2607" t="s">
        <v>21</v>
      </c>
      <c r="I2607" t="s">
        <v>54</v>
      </c>
      <c r="J2607" t="s">
        <v>41</v>
      </c>
      <c r="K2607" t="s">
        <v>24</v>
      </c>
      <c r="L2607" t="s">
        <v>21</v>
      </c>
      <c r="M2607" t="s">
        <v>25</v>
      </c>
      <c r="N2607" t="s">
        <v>38</v>
      </c>
      <c r="O2607" t="s">
        <v>25</v>
      </c>
      <c r="P2607" t="s">
        <v>21</v>
      </c>
      <c r="Q2607" t="s">
        <v>27</v>
      </c>
      <c r="R2607" t="s">
        <v>28</v>
      </c>
      <c r="S2607" t="s">
        <v>29</v>
      </c>
      <c r="T2607" t="s">
        <v>21</v>
      </c>
      <c r="U2607" t="s">
        <v>21</v>
      </c>
      <c r="V2607" t="s">
        <v>30</v>
      </c>
      <c r="W2607" s="2" t="s">
        <v>34</v>
      </c>
      <c r="Y2607">
        <f>IF(J2607=Legend!$B$3,0,IF(J2607=Legend!$B$4,1,IF(J2607=Legend!$B$5,2,0)))</f>
        <v>2</v>
      </c>
      <c r="Z2607">
        <f t="shared" si="281"/>
        <v>1</v>
      </c>
      <c r="AA2607">
        <f t="shared" si="282"/>
        <v>0</v>
      </c>
      <c r="AB2607">
        <f t="shared" si="283"/>
        <v>1</v>
      </c>
      <c r="AC2607">
        <f>IF(N2607=Legend!$D$3,3,IF(N2607=Legend!$D$4,2,IF(N2607=Legend!$D$5,1,0)))</f>
        <v>3</v>
      </c>
      <c r="AD2607">
        <f t="shared" si="284"/>
        <v>1</v>
      </c>
      <c r="AF2607">
        <f t="shared" si="285"/>
        <v>0</v>
      </c>
      <c r="AG2607">
        <f>IF(R2607=Legend!$F$3,3,IF(R2607=Legend!$F$4,2,IF(R2607=Legend!$F$5,1,0)))</f>
        <v>2</v>
      </c>
      <c r="AH2607">
        <f>IF(S2607=Legend!$F$3,3,IF(S2607=Legend!$F$4,2,IF(S2607=Legend!$F$5,1,0)))</f>
        <v>3</v>
      </c>
      <c r="AK2607">
        <f>IF(V2607=Legend!$H$3,3,IF(V2607=Legend!$H$4,2,IF(V2607=Legend!$H$5,1,0)))</f>
        <v>2</v>
      </c>
      <c r="AM2607">
        <f t="shared" si="286"/>
        <v>15</v>
      </c>
    </row>
    <row r="2608" spans="1:39" ht="140.4" x14ac:dyDescent="0.3">
      <c r="A2608" t="s">
        <v>43</v>
      </c>
      <c r="B2608" t="s">
        <v>807</v>
      </c>
      <c r="C2608" t="s">
        <v>3944</v>
      </c>
      <c r="D2608" t="s">
        <v>3947</v>
      </c>
      <c r="E2608" t="str">
        <f t="shared" si="280"/>
        <v>SUPERMARKET FRESCO</v>
      </c>
      <c r="F2608" t="s">
        <v>43</v>
      </c>
      <c r="G2608" t="s">
        <v>21</v>
      </c>
      <c r="H2608" t="s">
        <v>21</v>
      </c>
      <c r="I2608" t="s">
        <v>54</v>
      </c>
      <c r="J2608" t="s">
        <v>35</v>
      </c>
      <c r="K2608" t="s">
        <v>24</v>
      </c>
      <c r="L2608" t="s">
        <v>25</v>
      </c>
      <c r="M2608" t="s">
        <v>25</v>
      </c>
      <c r="N2608" t="s">
        <v>26</v>
      </c>
      <c r="O2608" t="s">
        <v>25</v>
      </c>
      <c r="P2608" t="s">
        <v>21</v>
      </c>
      <c r="Q2608" t="s">
        <v>27</v>
      </c>
      <c r="R2608" t="s">
        <v>28</v>
      </c>
      <c r="S2608" t="s">
        <v>29</v>
      </c>
      <c r="T2608" t="s">
        <v>21</v>
      </c>
      <c r="U2608" t="s">
        <v>21</v>
      </c>
      <c r="V2608" t="s">
        <v>30</v>
      </c>
      <c r="W2608" s="2" t="s">
        <v>34</v>
      </c>
      <c r="Y2608">
        <f>IF(J2608=Legend!$B$3,0,IF(J2608=Legend!$B$4,1,IF(J2608=Legend!$B$5,2,0)))</f>
        <v>0</v>
      </c>
      <c r="Z2608">
        <f t="shared" si="281"/>
        <v>1</v>
      </c>
      <c r="AA2608">
        <f t="shared" si="282"/>
        <v>1</v>
      </c>
      <c r="AB2608">
        <f t="shared" si="283"/>
        <v>1</v>
      </c>
      <c r="AC2608">
        <f>IF(N2608=Legend!$D$3,3,IF(N2608=Legend!$D$4,2,IF(N2608=Legend!$D$5,1,0)))</f>
        <v>2</v>
      </c>
      <c r="AD2608">
        <f t="shared" si="284"/>
        <v>1</v>
      </c>
      <c r="AF2608">
        <f t="shared" si="285"/>
        <v>0</v>
      </c>
      <c r="AG2608">
        <f>IF(R2608=Legend!$F$3,3,IF(R2608=Legend!$F$4,2,IF(R2608=Legend!$F$5,1,0)))</f>
        <v>2</v>
      </c>
      <c r="AH2608">
        <f>IF(S2608=Legend!$F$3,3,IF(S2608=Legend!$F$4,2,IF(S2608=Legend!$F$5,1,0)))</f>
        <v>3</v>
      </c>
      <c r="AK2608">
        <f>IF(V2608=Legend!$H$3,3,IF(V2608=Legend!$H$4,2,IF(V2608=Legend!$H$5,1,0)))</f>
        <v>2</v>
      </c>
      <c r="AM2608">
        <f t="shared" si="286"/>
        <v>13</v>
      </c>
    </row>
    <row r="2609" spans="1:39" ht="140.4" x14ac:dyDescent="0.3">
      <c r="A2609" t="s">
        <v>37</v>
      </c>
      <c r="B2609" t="s">
        <v>2570</v>
      </c>
      <c r="C2609" t="s">
        <v>2571</v>
      </c>
      <c r="D2609" t="s">
        <v>3457</v>
      </c>
      <c r="E2609" t="str">
        <f t="shared" si="280"/>
        <v>SUPERMARKET M2MART</v>
      </c>
      <c r="F2609" t="s">
        <v>37</v>
      </c>
      <c r="G2609" t="s">
        <v>21</v>
      </c>
      <c r="H2609" t="s">
        <v>21</v>
      </c>
      <c r="I2609" t="s">
        <v>22</v>
      </c>
      <c r="J2609" t="s">
        <v>23</v>
      </c>
      <c r="K2609" t="s">
        <v>24</v>
      </c>
      <c r="L2609" t="s">
        <v>25</v>
      </c>
      <c r="M2609" t="s">
        <v>25</v>
      </c>
      <c r="N2609" t="s">
        <v>38</v>
      </c>
      <c r="O2609" t="s">
        <v>25</v>
      </c>
      <c r="P2609" t="s">
        <v>25</v>
      </c>
      <c r="Q2609" t="s">
        <v>27</v>
      </c>
      <c r="R2609" t="s">
        <v>29</v>
      </c>
      <c r="S2609" t="s">
        <v>29</v>
      </c>
      <c r="T2609" t="s">
        <v>21</v>
      </c>
      <c r="U2609" t="s">
        <v>21</v>
      </c>
      <c r="V2609" t="s">
        <v>30</v>
      </c>
      <c r="W2609" s="2" t="s">
        <v>34</v>
      </c>
      <c r="Y2609">
        <f>IF(J2609=Legend!$B$3,0,IF(J2609=Legend!$B$4,1,IF(J2609=Legend!$B$5,2,0)))</f>
        <v>1</v>
      </c>
      <c r="Z2609">
        <f t="shared" si="281"/>
        <v>1</v>
      </c>
      <c r="AA2609">
        <f t="shared" si="282"/>
        <v>1</v>
      </c>
      <c r="AB2609">
        <f t="shared" si="283"/>
        <v>1</v>
      </c>
      <c r="AC2609">
        <f>IF(N2609=Legend!$D$3,3,IF(N2609=Legend!$D$4,2,IF(N2609=Legend!$D$5,1,0)))</f>
        <v>3</v>
      </c>
      <c r="AD2609">
        <f t="shared" si="284"/>
        <v>1</v>
      </c>
      <c r="AF2609">
        <f t="shared" si="285"/>
        <v>0</v>
      </c>
      <c r="AG2609">
        <f>IF(R2609=Legend!$F$3,3,IF(R2609=Legend!$F$4,2,IF(R2609=Legend!$F$5,1,0)))</f>
        <v>3</v>
      </c>
      <c r="AH2609">
        <f>IF(S2609=Legend!$F$3,3,IF(S2609=Legend!$F$4,2,IF(S2609=Legend!$F$5,1,0)))</f>
        <v>3</v>
      </c>
      <c r="AK2609">
        <f>IF(V2609=Legend!$H$3,3,IF(V2609=Legend!$H$4,2,IF(V2609=Legend!$H$5,1,0)))</f>
        <v>2</v>
      </c>
      <c r="AM2609">
        <f t="shared" si="286"/>
        <v>16</v>
      </c>
    </row>
    <row r="2610" spans="1:39" ht="140.4" x14ac:dyDescent="0.3">
      <c r="A2610" t="s">
        <v>56</v>
      </c>
      <c r="B2610" t="s">
        <v>1602</v>
      </c>
      <c r="C2610" t="s">
        <v>1633</v>
      </c>
      <c r="D2610" t="s">
        <v>2314</v>
      </c>
      <c r="E2610" t="str">
        <f t="shared" si="280"/>
        <v>SUPERMART</v>
      </c>
      <c r="F2610" t="s">
        <v>67</v>
      </c>
      <c r="G2610" t="s">
        <v>21</v>
      </c>
      <c r="H2610" t="s">
        <v>21</v>
      </c>
      <c r="I2610" t="s">
        <v>22</v>
      </c>
      <c r="J2610" t="s">
        <v>35</v>
      </c>
      <c r="K2610" t="s">
        <v>24</v>
      </c>
      <c r="L2610" t="s">
        <v>25</v>
      </c>
      <c r="M2610" t="s">
        <v>25</v>
      </c>
      <c r="N2610" t="s">
        <v>26</v>
      </c>
      <c r="O2610" t="s">
        <v>25</v>
      </c>
      <c r="P2610" t="s">
        <v>21</v>
      </c>
      <c r="Q2610" t="s">
        <v>27</v>
      </c>
      <c r="R2610" t="s">
        <v>28</v>
      </c>
      <c r="S2610" t="s">
        <v>29</v>
      </c>
      <c r="T2610" t="s">
        <v>21</v>
      </c>
      <c r="U2610" t="s">
        <v>21</v>
      </c>
      <c r="V2610" t="s">
        <v>33</v>
      </c>
      <c r="W2610" s="2" t="s">
        <v>34</v>
      </c>
      <c r="Y2610">
        <f>IF(J2610=Legend!$B$3,0,IF(J2610=Legend!$B$4,1,IF(J2610=Legend!$B$5,2,0)))</f>
        <v>0</v>
      </c>
      <c r="Z2610">
        <f t="shared" si="281"/>
        <v>1</v>
      </c>
      <c r="AA2610">
        <f t="shared" si="282"/>
        <v>1</v>
      </c>
      <c r="AB2610">
        <f t="shared" si="283"/>
        <v>1</v>
      </c>
      <c r="AC2610">
        <f>IF(N2610=Legend!$D$3,3,IF(N2610=Legend!$D$4,2,IF(N2610=Legend!$D$5,1,0)))</f>
        <v>2</v>
      </c>
      <c r="AD2610">
        <f t="shared" si="284"/>
        <v>1</v>
      </c>
      <c r="AF2610">
        <f t="shared" si="285"/>
        <v>0</v>
      </c>
      <c r="AG2610">
        <f>IF(R2610=Legend!$F$3,3,IF(R2610=Legend!$F$4,2,IF(R2610=Legend!$F$5,1,0)))</f>
        <v>2</v>
      </c>
      <c r="AH2610">
        <f>IF(S2610=Legend!$F$3,3,IF(S2610=Legend!$F$4,2,IF(S2610=Legend!$F$5,1,0)))</f>
        <v>3</v>
      </c>
      <c r="AK2610">
        <f>IF(V2610=Legend!$H$3,3,IF(V2610=Legend!$H$4,2,IF(V2610=Legend!$H$5,1,0)))</f>
        <v>1</v>
      </c>
      <c r="AM2610">
        <f t="shared" si="286"/>
        <v>12</v>
      </c>
    </row>
    <row r="2611" spans="1:39" ht="140.4" x14ac:dyDescent="0.3">
      <c r="A2611" t="s">
        <v>67</v>
      </c>
      <c r="B2611" t="s">
        <v>1733</v>
      </c>
      <c r="C2611" t="s">
        <v>1859</v>
      </c>
      <c r="D2611" t="s">
        <v>2474</v>
      </c>
      <c r="E2611" t="str">
        <f t="shared" si="280"/>
        <v>SUPERMART TK</v>
      </c>
      <c r="F2611" t="s">
        <v>67</v>
      </c>
      <c r="G2611" t="s">
        <v>21</v>
      </c>
      <c r="H2611" t="s">
        <v>21</v>
      </c>
      <c r="I2611" t="s">
        <v>22</v>
      </c>
      <c r="J2611" t="s">
        <v>35</v>
      </c>
      <c r="K2611" t="s">
        <v>24</v>
      </c>
      <c r="L2611" t="s">
        <v>25</v>
      </c>
      <c r="M2611" t="s">
        <v>25</v>
      </c>
      <c r="N2611" t="s">
        <v>26</v>
      </c>
      <c r="O2611" t="s">
        <v>25</v>
      </c>
      <c r="P2611" t="s">
        <v>21</v>
      </c>
      <c r="Q2611" t="s">
        <v>27</v>
      </c>
      <c r="R2611" t="s">
        <v>45</v>
      </c>
      <c r="S2611" t="s">
        <v>29</v>
      </c>
      <c r="T2611" t="s">
        <v>21</v>
      </c>
      <c r="U2611" t="s">
        <v>21</v>
      </c>
      <c r="V2611" t="s">
        <v>33</v>
      </c>
      <c r="W2611" s="2" t="s">
        <v>34</v>
      </c>
      <c r="Y2611">
        <f>IF(J2611=Legend!$B$3,0,IF(J2611=Legend!$B$4,1,IF(J2611=Legend!$B$5,2,0)))</f>
        <v>0</v>
      </c>
      <c r="Z2611">
        <f t="shared" si="281"/>
        <v>1</v>
      </c>
      <c r="AA2611">
        <f t="shared" si="282"/>
        <v>1</v>
      </c>
      <c r="AB2611">
        <f t="shared" si="283"/>
        <v>1</v>
      </c>
      <c r="AC2611">
        <f>IF(N2611=Legend!$D$3,3,IF(N2611=Legend!$D$4,2,IF(N2611=Legend!$D$5,1,0)))</f>
        <v>2</v>
      </c>
      <c r="AD2611">
        <f t="shared" si="284"/>
        <v>1</v>
      </c>
      <c r="AF2611">
        <f t="shared" si="285"/>
        <v>0</v>
      </c>
      <c r="AG2611">
        <f>IF(R2611=Legend!$F$3,3,IF(R2611=Legend!$F$4,2,IF(R2611=Legend!$F$5,1,0)))</f>
        <v>1</v>
      </c>
      <c r="AH2611">
        <f>IF(S2611=Legend!$F$3,3,IF(S2611=Legend!$F$4,2,IF(S2611=Legend!$F$5,1,0)))</f>
        <v>3</v>
      </c>
      <c r="AK2611">
        <f>IF(V2611=Legend!$H$3,3,IF(V2611=Legend!$H$4,2,IF(V2611=Legend!$H$5,1,0)))</f>
        <v>1</v>
      </c>
      <c r="AM2611">
        <f t="shared" si="286"/>
        <v>11</v>
      </c>
    </row>
    <row r="2612" spans="1:39" ht="140.4" x14ac:dyDescent="0.3">
      <c r="A2612" t="s">
        <v>61</v>
      </c>
      <c r="B2612" t="s">
        <v>1190</v>
      </c>
      <c r="C2612" t="s">
        <v>1195</v>
      </c>
      <c r="D2612" t="s">
        <v>1204</v>
      </c>
      <c r="E2612" t="str">
        <f t="shared" si="280"/>
        <v>Surbakti ( Sagulung )</v>
      </c>
      <c r="F2612" t="s">
        <v>61</v>
      </c>
      <c r="G2612" t="s">
        <v>21</v>
      </c>
      <c r="H2612" t="s">
        <v>21</v>
      </c>
      <c r="I2612" t="s">
        <v>54</v>
      </c>
      <c r="J2612" t="s">
        <v>41</v>
      </c>
      <c r="K2612" t="s">
        <v>24</v>
      </c>
      <c r="L2612" t="s">
        <v>21</v>
      </c>
      <c r="M2612" t="s">
        <v>25</v>
      </c>
      <c r="N2612" t="s">
        <v>38</v>
      </c>
      <c r="O2612" t="s">
        <v>25</v>
      </c>
      <c r="P2612" t="s">
        <v>21</v>
      </c>
      <c r="Q2612" t="s">
        <v>27</v>
      </c>
      <c r="R2612" t="s">
        <v>45</v>
      </c>
      <c r="S2612" t="s">
        <v>29</v>
      </c>
      <c r="T2612" t="s">
        <v>21</v>
      </c>
      <c r="U2612" t="s">
        <v>21</v>
      </c>
      <c r="V2612" t="s">
        <v>30</v>
      </c>
      <c r="W2612" s="2" t="s">
        <v>34</v>
      </c>
      <c r="Y2612">
        <f>IF(J2612=Legend!$B$3,0,IF(J2612=Legend!$B$4,1,IF(J2612=Legend!$B$5,2,0)))</f>
        <v>2</v>
      </c>
      <c r="Z2612">
        <f t="shared" si="281"/>
        <v>1</v>
      </c>
      <c r="AA2612">
        <f t="shared" si="282"/>
        <v>0</v>
      </c>
      <c r="AB2612">
        <f t="shared" si="283"/>
        <v>1</v>
      </c>
      <c r="AC2612">
        <f>IF(N2612=Legend!$D$3,3,IF(N2612=Legend!$D$4,2,IF(N2612=Legend!$D$5,1,0)))</f>
        <v>3</v>
      </c>
      <c r="AD2612">
        <f t="shared" si="284"/>
        <v>1</v>
      </c>
      <c r="AF2612">
        <f t="shared" si="285"/>
        <v>0</v>
      </c>
      <c r="AG2612">
        <f>IF(R2612=Legend!$F$3,3,IF(R2612=Legend!$F$4,2,IF(R2612=Legend!$F$5,1,0)))</f>
        <v>1</v>
      </c>
      <c r="AH2612">
        <f>IF(S2612=Legend!$F$3,3,IF(S2612=Legend!$F$4,2,IF(S2612=Legend!$F$5,1,0)))</f>
        <v>3</v>
      </c>
      <c r="AK2612">
        <f>IF(V2612=Legend!$H$3,3,IF(V2612=Legend!$H$4,2,IF(V2612=Legend!$H$5,1,0)))</f>
        <v>2</v>
      </c>
      <c r="AM2612">
        <f t="shared" si="286"/>
        <v>14</v>
      </c>
    </row>
    <row r="2613" spans="1:39" ht="109.2" x14ac:dyDescent="0.3">
      <c r="A2613" t="s">
        <v>43</v>
      </c>
      <c r="B2613" t="s">
        <v>807</v>
      </c>
      <c r="C2613" t="s">
        <v>3944</v>
      </c>
      <c r="D2613" t="s">
        <v>3946</v>
      </c>
      <c r="E2613" t="str">
        <f t="shared" si="280"/>
        <v>SURI DIAN PERKASA</v>
      </c>
      <c r="F2613" t="s">
        <v>43</v>
      </c>
      <c r="G2613" t="s">
        <v>21</v>
      </c>
      <c r="H2613" t="s">
        <v>21</v>
      </c>
      <c r="I2613" t="s">
        <v>22</v>
      </c>
      <c r="J2613" t="s">
        <v>35</v>
      </c>
      <c r="K2613" t="s">
        <v>24</v>
      </c>
      <c r="L2613" t="s">
        <v>25</v>
      </c>
      <c r="M2613" t="s">
        <v>25</v>
      </c>
      <c r="N2613" t="s">
        <v>26</v>
      </c>
      <c r="O2613" t="s">
        <v>25</v>
      </c>
      <c r="P2613" t="s">
        <v>21</v>
      </c>
      <c r="Q2613" t="s">
        <v>27</v>
      </c>
      <c r="R2613" t="s">
        <v>28</v>
      </c>
      <c r="S2613" t="s">
        <v>29</v>
      </c>
      <c r="T2613" t="s">
        <v>21</v>
      </c>
      <c r="U2613" t="s">
        <v>21</v>
      </c>
      <c r="V2613" t="s">
        <v>33</v>
      </c>
      <c r="W2613" s="2" t="s">
        <v>66</v>
      </c>
      <c r="Y2613">
        <f>IF(J2613=Legend!$B$3,0,IF(J2613=Legend!$B$4,1,IF(J2613=Legend!$B$5,2,0)))</f>
        <v>0</v>
      </c>
      <c r="Z2613">
        <f t="shared" si="281"/>
        <v>1</v>
      </c>
      <c r="AA2613">
        <f t="shared" si="282"/>
        <v>1</v>
      </c>
      <c r="AB2613">
        <f t="shared" si="283"/>
        <v>1</v>
      </c>
      <c r="AC2613">
        <f>IF(N2613=Legend!$D$3,3,IF(N2613=Legend!$D$4,2,IF(N2613=Legend!$D$5,1,0)))</f>
        <v>2</v>
      </c>
      <c r="AD2613">
        <f t="shared" si="284"/>
        <v>1</v>
      </c>
      <c r="AF2613">
        <f t="shared" si="285"/>
        <v>0</v>
      </c>
      <c r="AG2613">
        <f>IF(R2613=Legend!$F$3,3,IF(R2613=Legend!$F$4,2,IF(R2613=Legend!$F$5,1,0)))</f>
        <v>2</v>
      </c>
      <c r="AH2613">
        <f>IF(S2613=Legend!$F$3,3,IF(S2613=Legend!$F$4,2,IF(S2613=Legend!$F$5,1,0)))</f>
        <v>3</v>
      </c>
      <c r="AK2613">
        <f>IF(V2613=Legend!$H$3,3,IF(V2613=Legend!$H$4,2,IF(V2613=Legend!$H$5,1,0)))</f>
        <v>1</v>
      </c>
      <c r="AM2613">
        <f t="shared" si="286"/>
        <v>12</v>
      </c>
    </row>
    <row r="2614" spans="1:39" ht="140.4" x14ac:dyDescent="0.3">
      <c r="A2614" t="s">
        <v>43</v>
      </c>
      <c r="B2614" t="s">
        <v>174</v>
      </c>
      <c r="C2614" t="s">
        <v>175</v>
      </c>
      <c r="D2614" t="s">
        <v>3873</v>
      </c>
      <c r="E2614" t="str">
        <f t="shared" si="280"/>
        <v>SUROJENGGOLO</v>
      </c>
      <c r="F2614" t="s">
        <v>43</v>
      </c>
      <c r="G2614" t="s">
        <v>21</v>
      </c>
      <c r="H2614" t="s">
        <v>21</v>
      </c>
      <c r="I2614" t="s">
        <v>22</v>
      </c>
      <c r="J2614" t="s">
        <v>35</v>
      </c>
      <c r="K2614" t="s">
        <v>24</v>
      </c>
      <c r="L2614" t="s">
        <v>21</v>
      </c>
      <c r="M2614" t="s">
        <v>25</v>
      </c>
      <c r="N2614" t="s">
        <v>26</v>
      </c>
      <c r="O2614" t="s">
        <v>25</v>
      </c>
      <c r="P2614" t="s">
        <v>21</v>
      </c>
      <c r="Q2614" t="s">
        <v>27</v>
      </c>
      <c r="R2614" t="s">
        <v>45</v>
      </c>
      <c r="S2614" t="s">
        <v>28</v>
      </c>
      <c r="T2614" t="s">
        <v>21</v>
      </c>
      <c r="U2614" t="s">
        <v>21</v>
      </c>
      <c r="V2614" t="s">
        <v>33</v>
      </c>
      <c r="W2614" s="2" t="s">
        <v>34</v>
      </c>
      <c r="Y2614">
        <f>IF(J2614=Legend!$B$3,0,IF(J2614=Legend!$B$4,1,IF(J2614=Legend!$B$5,2,0)))</f>
        <v>0</v>
      </c>
      <c r="Z2614">
        <f t="shared" si="281"/>
        <v>1</v>
      </c>
      <c r="AA2614">
        <f t="shared" si="282"/>
        <v>0</v>
      </c>
      <c r="AB2614">
        <f t="shared" si="283"/>
        <v>1</v>
      </c>
      <c r="AC2614">
        <f>IF(N2614=Legend!$D$3,3,IF(N2614=Legend!$D$4,2,IF(N2614=Legend!$D$5,1,0)))</f>
        <v>2</v>
      </c>
      <c r="AD2614">
        <f t="shared" si="284"/>
        <v>1</v>
      </c>
      <c r="AF2614">
        <f t="shared" si="285"/>
        <v>0</v>
      </c>
      <c r="AG2614">
        <f>IF(R2614=Legend!$F$3,3,IF(R2614=Legend!$F$4,2,IF(R2614=Legend!$F$5,1,0)))</f>
        <v>1</v>
      </c>
      <c r="AH2614">
        <f>IF(S2614=Legend!$F$3,3,IF(S2614=Legend!$F$4,2,IF(S2614=Legend!$F$5,1,0)))</f>
        <v>2</v>
      </c>
      <c r="AK2614">
        <f>IF(V2614=Legend!$H$3,3,IF(V2614=Legend!$H$4,2,IF(V2614=Legend!$H$5,1,0)))</f>
        <v>1</v>
      </c>
      <c r="AM2614">
        <f t="shared" si="286"/>
        <v>9</v>
      </c>
    </row>
    <row r="2615" spans="1:39" ht="109.2" x14ac:dyDescent="0.3">
      <c r="A2615" t="s">
        <v>74</v>
      </c>
      <c r="B2615" t="s">
        <v>174</v>
      </c>
      <c r="C2615" t="s">
        <v>3740</v>
      </c>
      <c r="D2615" t="s">
        <v>4052</v>
      </c>
      <c r="E2615" t="str">
        <f t="shared" si="280"/>
        <v>SURUHWADANG MAKMUR</v>
      </c>
      <c r="F2615" t="s">
        <v>74</v>
      </c>
      <c r="G2615" t="s">
        <v>21</v>
      </c>
      <c r="H2615" t="s">
        <v>21</v>
      </c>
      <c r="I2615" t="s">
        <v>22</v>
      </c>
      <c r="J2615" t="s">
        <v>35</v>
      </c>
      <c r="K2615" t="s">
        <v>24</v>
      </c>
      <c r="L2615" t="s">
        <v>25</v>
      </c>
      <c r="M2615" t="s">
        <v>25</v>
      </c>
      <c r="N2615" t="s">
        <v>38</v>
      </c>
      <c r="O2615" t="s">
        <v>25</v>
      </c>
      <c r="P2615" t="s">
        <v>21</v>
      </c>
      <c r="Q2615" t="s">
        <v>27</v>
      </c>
      <c r="R2615" t="s">
        <v>28</v>
      </c>
      <c r="S2615" t="s">
        <v>29</v>
      </c>
      <c r="T2615" t="s">
        <v>21</v>
      </c>
      <c r="U2615" t="s">
        <v>21</v>
      </c>
      <c r="V2615" t="s">
        <v>30</v>
      </c>
      <c r="W2615" s="2" t="s">
        <v>46</v>
      </c>
      <c r="Y2615">
        <f>IF(J2615=Legend!$B$3,0,IF(J2615=Legend!$B$4,1,IF(J2615=Legend!$B$5,2,0)))</f>
        <v>0</v>
      </c>
      <c r="Z2615">
        <f t="shared" si="281"/>
        <v>1</v>
      </c>
      <c r="AA2615">
        <f t="shared" si="282"/>
        <v>1</v>
      </c>
      <c r="AB2615">
        <f t="shared" si="283"/>
        <v>1</v>
      </c>
      <c r="AC2615">
        <f>IF(N2615=Legend!$D$3,3,IF(N2615=Legend!$D$4,2,IF(N2615=Legend!$D$5,1,0)))</f>
        <v>3</v>
      </c>
      <c r="AD2615">
        <f t="shared" si="284"/>
        <v>1</v>
      </c>
      <c r="AF2615">
        <f t="shared" si="285"/>
        <v>0</v>
      </c>
      <c r="AG2615">
        <f>IF(R2615=Legend!$F$3,3,IF(R2615=Legend!$F$4,2,IF(R2615=Legend!$F$5,1,0)))</f>
        <v>2</v>
      </c>
      <c r="AH2615">
        <f>IF(S2615=Legend!$F$3,3,IF(S2615=Legend!$F$4,2,IF(S2615=Legend!$F$5,1,0)))</f>
        <v>3</v>
      </c>
      <c r="AK2615">
        <f>IF(V2615=Legend!$H$3,3,IF(V2615=Legend!$H$4,2,IF(V2615=Legend!$H$5,1,0)))</f>
        <v>2</v>
      </c>
      <c r="AM2615">
        <f t="shared" si="286"/>
        <v>14</v>
      </c>
    </row>
    <row r="2616" spans="1:39" ht="140.4" x14ac:dyDescent="0.3">
      <c r="A2616" t="s">
        <v>70</v>
      </c>
      <c r="B2616" t="s">
        <v>174</v>
      </c>
      <c r="C2616" t="s">
        <v>2394</v>
      </c>
      <c r="D2616" t="s">
        <v>4208</v>
      </c>
      <c r="E2616" t="str">
        <f t="shared" si="280"/>
        <v>SURYA ADI</v>
      </c>
      <c r="F2616" t="s">
        <v>70</v>
      </c>
      <c r="G2616" t="s">
        <v>21</v>
      </c>
      <c r="H2616" t="s">
        <v>21</v>
      </c>
      <c r="I2616" t="s">
        <v>22</v>
      </c>
      <c r="J2616" t="s">
        <v>35</v>
      </c>
      <c r="K2616" t="s">
        <v>24</v>
      </c>
      <c r="L2616" t="s">
        <v>25</v>
      </c>
      <c r="M2616" t="s">
        <v>21</v>
      </c>
      <c r="N2616" t="s">
        <v>47</v>
      </c>
      <c r="O2616" t="s">
        <v>21</v>
      </c>
      <c r="P2616" t="s">
        <v>21</v>
      </c>
      <c r="Q2616" t="s">
        <v>60</v>
      </c>
      <c r="R2616" t="s">
        <v>45</v>
      </c>
      <c r="S2616" t="s">
        <v>28</v>
      </c>
      <c r="T2616" t="s">
        <v>21</v>
      </c>
      <c r="U2616" t="s">
        <v>21</v>
      </c>
      <c r="V2616" t="s">
        <v>33</v>
      </c>
      <c r="W2616" s="2" t="s">
        <v>34</v>
      </c>
      <c r="Y2616">
        <f>IF(J2616=Legend!$B$3,0,IF(J2616=Legend!$B$4,1,IF(J2616=Legend!$B$5,2,0)))</f>
        <v>0</v>
      </c>
      <c r="Z2616">
        <f t="shared" si="281"/>
        <v>1</v>
      </c>
      <c r="AA2616">
        <f t="shared" si="282"/>
        <v>1</v>
      </c>
      <c r="AB2616">
        <f t="shared" si="283"/>
        <v>0</v>
      </c>
      <c r="AC2616">
        <f>IF(N2616=Legend!$D$3,3,IF(N2616=Legend!$D$4,2,IF(N2616=Legend!$D$5,1,0)))</f>
        <v>0</v>
      </c>
      <c r="AD2616">
        <f t="shared" si="284"/>
        <v>0</v>
      </c>
      <c r="AF2616">
        <f t="shared" si="285"/>
        <v>2</v>
      </c>
      <c r="AG2616">
        <f>IF(R2616=Legend!$F$3,3,IF(R2616=Legend!$F$4,2,IF(R2616=Legend!$F$5,1,0)))</f>
        <v>1</v>
      </c>
      <c r="AH2616">
        <f>IF(S2616=Legend!$F$3,3,IF(S2616=Legend!$F$4,2,IF(S2616=Legend!$F$5,1,0)))</f>
        <v>2</v>
      </c>
      <c r="AK2616">
        <f>IF(V2616=Legend!$H$3,3,IF(V2616=Legend!$H$4,2,IF(V2616=Legend!$H$5,1,0)))</f>
        <v>1</v>
      </c>
      <c r="AM2616">
        <f t="shared" si="286"/>
        <v>8</v>
      </c>
    </row>
    <row r="2617" spans="1:39" ht="31.2" x14ac:dyDescent="0.3">
      <c r="A2617" t="s">
        <v>64</v>
      </c>
      <c r="B2617" t="s">
        <v>162</v>
      </c>
      <c r="C2617" t="s">
        <v>513</v>
      </c>
      <c r="D2617" t="s">
        <v>3231</v>
      </c>
      <c r="E2617" t="str">
        <f t="shared" si="280"/>
        <v>SURYA AGUNG,Ds Harjosari Lor RT05/01 ADIWERNA</v>
      </c>
      <c r="F2617" t="s">
        <v>88</v>
      </c>
      <c r="G2617" t="s">
        <v>21</v>
      </c>
      <c r="H2617" t="s">
        <v>21</v>
      </c>
      <c r="I2617" t="s">
        <v>22</v>
      </c>
      <c r="J2617" t="s">
        <v>41</v>
      </c>
      <c r="K2617" t="s">
        <v>24</v>
      </c>
      <c r="L2617" t="s">
        <v>25</v>
      </c>
      <c r="M2617" t="s">
        <v>25</v>
      </c>
      <c r="N2617" t="s">
        <v>26</v>
      </c>
      <c r="O2617" t="s">
        <v>25</v>
      </c>
      <c r="P2617" t="s">
        <v>21</v>
      </c>
      <c r="Q2617" t="s">
        <v>72</v>
      </c>
      <c r="R2617" t="s">
        <v>29</v>
      </c>
      <c r="S2617" t="s">
        <v>29</v>
      </c>
      <c r="T2617" t="s">
        <v>21</v>
      </c>
      <c r="U2617" t="s">
        <v>21</v>
      </c>
      <c r="V2617" t="s">
        <v>33</v>
      </c>
      <c r="W2617" s="18" t="s">
        <v>63</v>
      </c>
      <c r="Y2617">
        <f>IF(J2617=Legend!$B$3,0,IF(J2617=Legend!$B$4,1,IF(J2617=Legend!$B$5,2,0)))</f>
        <v>2</v>
      </c>
      <c r="Z2617">
        <f t="shared" si="281"/>
        <v>1</v>
      </c>
      <c r="AA2617">
        <f t="shared" si="282"/>
        <v>1</v>
      </c>
      <c r="AB2617">
        <f t="shared" si="283"/>
        <v>1</v>
      </c>
      <c r="AC2617">
        <f>IF(N2617=Legend!$D$3,3,IF(N2617=Legend!$D$4,2,IF(N2617=Legend!$D$5,1,0)))</f>
        <v>2</v>
      </c>
      <c r="AD2617">
        <f t="shared" si="284"/>
        <v>1</v>
      </c>
      <c r="AF2617">
        <f t="shared" si="285"/>
        <v>2</v>
      </c>
      <c r="AG2617">
        <f>IF(R2617=Legend!$F$3,3,IF(R2617=Legend!$F$4,2,IF(R2617=Legend!$F$5,1,0)))</f>
        <v>3</v>
      </c>
      <c r="AH2617">
        <f>IF(S2617=Legend!$F$3,3,IF(S2617=Legend!$F$4,2,IF(S2617=Legend!$F$5,1,0)))</f>
        <v>3</v>
      </c>
      <c r="AK2617">
        <f>IF(V2617=Legend!$H$3,3,IF(V2617=Legend!$H$4,2,IF(V2617=Legend!$H$5,1,0)))</f>
        <v>1</v>
      </c>
      <c r="AM2617">
        <f t="shared" si="286"/>
        <v>17</v>
      </c>
    </row>
    <row r="2618" spans="1:39" ht="124.8" x14ac:dyDescent="0.3">
      <c r="A2618" t="s">
        <v>40</v>
      </c>
      <c r="B2618" t="s">
        <v>162</v>
      </c>
      <c r="C2618" t="s">
        <v>3121</v>
      </c>
      <c r="D2618" t="s">
        <v>3282</v>
      </c>
      <c r="E2618" t="str">
        <f t="shared" si="280"/>
        <v>SURYA BANJAR</v>
      </c>
      <c r="F2618" t="s">
        <v>37</v>
      </c>
      <c r="G2618" t="s">
        <v>21</v>
      </c>
      <c r="H2618" t="s">
        <v>21</v>
      </c>
      <c r="I2618" t="s">
        <v>22</v>
      </c>
      <c r="J2618" t="s">
        <v>35</v>
      </c>
      <c r="K2618" t="s">
        <v>24</v>
      </c>
      <c r="L2618" t="s">
        <v>25</v>
      </c>
      <c r="M2618" t="s">
        <v>25</v>
      </c>
      <c r="N2618" t="s">
        <v>38</v>
      </c>
      <c r="O2618" t="s">
        <v>25</v>
      </c>
      <c r="P2618" t="s">
        <v>21</v>
      </c>
      <c r="Q2618" t="s">
        <v>72</v>
      </c>
      <c r="R2618" t="s">
        <v>28</v>
      </c>
      <c r="S2618" t="s">
        <v>29</v>
      </c>
      <c r="T2618" t="s">
        <v>21</v>
      </c>
      <c r="U2618" t="s">
        <v>21</v>
      </c>
      <c r="V2618" t="s">
        <v>33</v>
      </c>
      <c r="W2618" s="2" t="s">
        <v>94</v>
      </c>
      <c r="Y2618">
        <f>IF(J2618=Legend!$B$3,0,IF(J2618=Legend!$B$4,1,IF(J2618=Legend!$B$5,2,0)))</f>
        <v>0</v>
      </c>
      <c r="Z2618">
        <f t="shared" si="281"/>
        <v>1</v>
      </c>
      <c r="AA2618">
        <f t="shared" si="282"/>
        <v>1</v>
      </c>
      <c r="AB2618">
        <f t="shared" si="283"/>
        <v>1</v>
      </c>
      <c r="AC2618">
        <f>IF(N2618=Legend!$D$3,3,IF(N2618=Legend!$D$4,2,IF(N2618=Legend!$D$5,1,0)))</f>
        <v>3</v>
      </c>
      <c r="AD2618">
        <f t="shared" si="284"/>
        <v>1</v>
      </c>
      <c r="AF2618">
        <f t="shared" si="285"/>
        <v>2</v>
      </c>
      <c r="AG2618">
        <f>IF(R2618=Legend!$F$3,3,IF(R2618=Legend!$F$4,2,IF(R2618=Legend!$F$5,1,0)))</f>
        <v>2</v>
      </c>
      <c r="AH2618">
        <f>IF(S2618=Legend!$F$3,3,IF(S2618=Legend!$F$4,2,IF(S2618=Legend!$F$5,1,0)))</f>
        <v>3</v>
      </c>
      <c r="AK2618">
        <f>IF(V2618=Legend!$H$3,3,IF(V2618=Legend!$H$4,2,IF(V2618=Legend!$H$5,1,0)))</f>
        <v>1</v>
      </c>
      <c r="AM2618">
        <f t="shared" si="286"/>
        <v>15</v>
      </c>
    </row>
    <row r="2619" spans="1:39" ht="140.4" x14ac:dyDescent="0.3">
      <c r="A2619" t="s">
        <v>19</v>
      </c>
      <c r="B2619" t="s">
        <v>162</v>
      </c>
      <c r="C2619" t="s">
        <v>239</v>
      </c>
      <c r="D2619" t="s">
        <v>249</v>
      </c>
      <c r="E2619" t="str">
        <f t="shared" si="280"/>
        <v>SURYA BARU JATINOM</v>
      </c>
      <c r="F2619" t="s">
        <v>56</v>
      </c>
      <c r="G2619" t="s">
        <v>21</v>
      </c>
      <c r="H2619" t="s">
        <v>21</v>
      </c>
      <c r="I2619" t="s">
        <v>22</v>
      </c>
      <c r="J2619" t="s">
        <v>23</v>
      </c>
      <c r="K2619" t="s">
        <v>24</v>
      </c>
      <c r="L2619" t="s">
        <v>25</v>
      </c>
      <c r="M2619" t="s">
        <v>25</v>
      </c>
      <c r="N2619" t="s">
        <v>26</v>
      </c>
      <c r="O2619" t="s">
        <v>25</v>
      </c>
      <c r="P2619" t="s">
        <v>21</v>
      </c>
      <c r="Q2619" t="s">
        <v>27</v>
      </c>
      <c r="R2619" t="s">
        <v>28</v>
      </c>
      <c r="S2619" t="s">
        <v>29</v>
      </c>
      <c r="T2619" t="s">
        <v>21</v>
      </c>
      <c r="U2619" t="s">
        <v>21</v>
      </c>
      <c r="V2619" t="s">
        <v>33</v>
      </c>
      <c r="W2619" s="2" t="s">
        <v>34</v>
      </c>
      <c r="Y2619">
        <f>IF(J2619=Legend!$B$3,0,IF(J2619=Legend!$B$4,1,IF(J2619=Legend!$B$5,2,0)))</f>
        <v>1</v>
      </c>
      <c r="Z2619">
        <f t="shared" si="281"/>
        <v>1</v>
      </c>
      <c r="AA2619">
        <f t="shared" si="282"/>
        <v>1</v>
      </c>
      <c r="AB2619">
        <f t="shared" si="283"/>
        <v>1</v>
      </c>
      <c r="AC2619">
        <f>IF(N2619=Legend!$D$3,3,IF(N2619=Legend!$D$4,2,IF(N2619=Legend!$D$5,1,0)))</f>
        <v>2</v>
      </c>
      <c r="AD2619">
        <f t="shared" si="284"/>
        <v>1</v>
      </c>
      <c r="AF2619">
        <f t="shared" si="285"/>
        <v>0</v>
      </c>
      <c r="AG2619">
        <f>IF(R2619=Legend!$F$3,3,IF(R2619=Legend!$F$4,2,IF(R2619=Legend!$F$5,1,0)))</f>
        <v>2</v>
      </c>
      <c r="AH2619">
        <f>IF(S2619=Legend!$F$3,3,IF(S2619=Legend!$F$4,2,IF(S2619=Legend!$F$5,1,0)))</f>
        <v>3</v>
      </c>
      <c r="AK2619">
        <f>IF(V2619=Legend!$H$3,3,IF(V2619=Legend!$H$4,2,IF(V2619=Legend!$H$5,1,0)))</f>
        <v>1</v>
      </c>
      <c r="AM2619">
        <f t="shared" si="286"/>
        <v>13</v>
      </c>
    </row>
    <row r="2620" spans="1:39" ht="140.4" x14ac:dyDescent="0.3">
      <c r="A2620" t="s">
        <v>59</v>
      </c>
      <c r="B2620" t="s">
        <v>162</v>
      </c>
      <c r="C2620" t="s">
        <v>3517</v>
      </c>
      <c r="D2620" t="s">
        <v>3522</v>
      </c>
      <c r="E2620" t="str">
        <f t="shared" si="280"/>
        <v>SURYA BARU SWALAYAN</v>
      </c>
      <c r="F2620" t="s">
        <v>141</v>
      </c>
      <c r="G2620" t="s">
        <v>21</v>
      </c>
      <c r="H2620" t="s">
        <v>21</v>
      </c>
      <c r="I2620" t="s">
        <v>22</v>
      </c>
      <c r="J2620" t="s">
        <v>35</v>
      </c>
      <c r="K2620" t="s">
        <v>24</v>
      </c>
      <c r="L2620" t="s">
        <v>21</v>
      </c>
      <c r="M2620" t="s">
        <v>25</v>
      </c>
      <c r="N2620" t="s">
        <v>28</v>
      </c>
      <c r="O2620" t="s">
        <v>25</v>
      </c>
      <c r="P2620" t="s">
        <v>21</v>
      </c>
      <c r="Q2620" t="s">
        <v>27</v>
      </c>
      <c r="R2620" t="s">
        <v>28</v>
      </c>
      <c r="S2620" t="s">
        <v>29</v>
      </c>
      <c r="T2620" t="s">
        <v>21</v>
      </c>
      <c r="U2620" t="s">
        <v>21</v>
      </c>
      <c r="V2620" t="s">
        <v>33</v>
      </c>
      <c r="W2620" s="2" t="s">
        <v>34</v>
      </c>
      <c r="Y2620">
        <f>IF(J2620=Legend!$B$3,0,IF(J2620=Legend!$B$4,1,IF(J2620=Legend!$B$5,2,0)))</f>
        <v>0</v>
      </c>
      <c r="Z2620">
        <f t="shared" si="281"/>
        <v>1</v>
      </c>
      <c r="AA2620">
        <f t="shared" si="282"/>
        <v>0</v>
      </c>
      <c r="AB2620">
        <f t="shared" si="283"/>
        <v>1</v>
      </c>
      <c r="AC2620">
        <f>IF(N2620=Legend!$D$3,3,IF(N2620=Legend!$D$4,2,IF(N2620=Legend!$D$5,1,0)))</f>
        <v>1</v>
      </c>
      <c r="AD2620">
        <f t="shared" si="284"/>
        <v>1</v>
      </c>
      <c r="AF2620">
        <f t="shared" si="285"/>
        <v>0</v>
      </c>
      <c r="AG2620">
        <f>IF(R2620=Legend!$F$3,3,IF(R2620=Legend!$F$4,2,IF(R2620=Legend!$F$5,1,0)))</f>
        <v>2</v>
      </c>
      <c r="AH2620">
        <f>IF(S2620=Legend!$F$3,3,IF(S2620=Legend!$F$4,2,IF(S2620=Legend!$F$5,1,0)))</f>
        <v>3</v>
      </c>
      <c r="AK2620">
        <f>IF(V2620=Legend!$H$3,3,IF(V2620=Legend!$H$4,2,IF(V2620=Legend!$H$5,1,0)))</f>
        <v>1</v>
      </c>
      <c r="AM2620">
        <f t="shared" si="286"/>
        <v>10</v>
      </c>
    </row>
    <row r="2621" spans="1:39" ht="140.4" x14ac:dyDescent="0.3">
      <c r="A2621" t="s">
        <v>73</v>
      </c>
      <c r="B2621" t="s">
        <v>162</v>
      </c>
      <c r="C2621" t="s">
        <v>274</v>
      </c>
      <c r="D2621" t="s">
        <v>281</v>
      </c>
      <c r="E2621" t="str">
        <f t="shared" si="280"/>
        <v>SURYA GADING MM/ANSORI</v>
      </c>
      <c r="F2621" t="s">
        <v>74</v>
      </c>
      <c r="G2621" t="s">
        <v>21</v>
      </c>
      <c r="H2621" t="s">
        <v>21</v>
      </c>
      <c r="I2621" t="s">
        <v>22</v>
      </c>
      <c r="J2621" t="s">
        <v>23</v>
      </c>
      <c r="K2621" t="s">
        <v>24</v>
      </c>
      <c r="L2621" t="s">
        <v>25</v>
      </c>
      <c r="M2621" t="s">
        <v>25</v>
      </c>
      <c r="N2621" t="s">
        <v>28</v>
      </c>
      <c r="O2621" t="s">
        <v>25</v>
      </c>
      <c r="P2621" t="s">
        <v>21</v>
      </c>
      <c r="Q2621" t="s">
        <v>27</v>
      </c>
      <c r="R2621" t="s">
        <v>45</v>
      </c>
      <c r="S2621" t="s">
        <v>29</v>
      </c>
      <c r="T2621" t="s">
        <v>21</v>
      </c>
      <c r="U2621" t="s">
        <v>21</v>
      </c>
      <c r="V2621" t="s">
        <v>33</v>
      </c>
      <c r="W2621" s="2" t="s">
        <v>34</v>
      </c>
      <c r="Y2621">
        <f>IF(J2621=Legend!$B$3,0,IF(J2621=Legend!$B$4,1,IF(J2621=Legend!$B$5,2,0)))</f>
        <v>1</v>
      </c>
      <c r="Z2621">
        <f t="shared" si="281"/>
        <v>1</v>
      </c>
      <c r="AA2621">
        <f t="shared" si="282"/>
        <v>1</v>
      </c>
      <c r="AB2621">
        <f t="shared" si="283"/>
        <v>1</v>
      </c>
      <c r="AC2621">
        <f>IF(N2621=Legend!$D$3,3,IF(N2621=Legend!$D$4,2,IF(N2621=Legend!$D$5,1,0)))</f>
        <v>1</v>
      </c>
      <c r="AD2621">
        <f t="shared" si="284"/>
        <v>1</v>
      </c>
      <c r="AF2621">
        <f t="shared" si="285"/>
        <v>0</v>
      </c>
      <c r="AG2621">
        <f>IF(R2621=Legend!$F$3,3,IF(R2621=Legend!$F$4,2,IF(R2621=Legend!$F$5,1,0)))</f>
        <v>1</v>
      </c>
      <c r="AH2621">
        <f>IF(S2621=Legend!$F$3,3,IF(S2621=Legend!$F$4,2,IF(S2621=Legend!$F$5,1,0)))</f>
        <v>3</v>
      </c>
      <c r="AK2621">
        <f>IF(V2621=Legend!$H$3,3,IF(V2621=Legend!$H$4,2,IF(V2621=Legend!$H$5,1,0)))</f>
        <v>1</v>
      </c>
      <c r="AM2621">
        <f t="shared" si="286"/>
        <v>11</v>
      </c>
    </row>
    <row r="2622" spans="1:39" ht="140.4" x14ac:dyDescent="0.3">
      <c r="A2622" t="s">
        <v>85</v>
      </c>
      <c r="B2622" t="s">
        <v>475</v>
      </c>
      <c r="C2622" t="s">
        <v>4505</v>
      </c>
      <c r="D2622" t="s">
        <v>4510</v>
      </c>
      <c r="E2622" t="str">
        <f t="shared" si="280"/>
        <v>SURYA GROUP IV, TOKO</v>
      </c>
      <c r="F2622" t="s">
        <v>147</v>
      </c>
      <c r="G2622" t="s">
        <v>21</v>
      </c>
      <c r="H2622" t="s">
        <v>21</v>
      </c>
      <c r="I2622" t="s">
        <v>22</v>
      </c>
      <c r="J2622" t="s">
        <v>35</v>
      </c>
      <c r="K2622" t="s">
        <v>24</v>
      </c>
      <c r="L2622" t="s">
        <v>25</v>
      </c>
      <c r="M2622" t="s">
        <v>25</v>
      </c>
      <c r="N2622" t="s">
        <v>28</v>
      </c>
      <c r="O2622" t="s">
        <v>25</v>
      </c>
      <c r="P2622" t="s">
        <v>21</v>
      </c>
      <c r="Q2622" t="s">
        <v>27</v>
      </c>
      <c r="R2622" t="s">
        <v>45</v>
      </c>
      <c r="S2622" t="s">
        <v>28</v>
      </c>
      <c r="T2622" t="s">
        <v>21</v>
      </c>
      <c r="U2622" t="s">
        <v>21</v>
      </c>
      <c r="V2622" t="s">
        <v>30</v>
      </c>
      <c r="W2622" s="2" t="s">
        <v>34</v>
      </c>
      <c r="Y2622">
        <f>IF(J2622=Legend!$B$3,0,IF(J2622=Legend!$B$4,1,IF(J2622=Legend!$B$5,2,0)))</f>
        <v>0</v>
      </c>
      <c r="Z2622">
        <f t="shared" si="281"/>
        <v>1</v>
      </c>
      <c r="AA2622">
        <f t="shared" si="282"/>
        <v>1</v>
      </c>
      <c r="AB2622">
        <f t="shared" si="283"/>
        <v>1</v>
      </c>
      <c r="AC2622">
        <f>IF(N2622=Legend!$D$3,3,IF(N2622=Legend!$D$4,2,IF(N2622=Legend!$D$5,1,0)))</f>
        <v>1</v>
      </c>
      <c r="AD2622">
        <f t="shared" si="284"/>
        <v>1</v>
      </c>
      <c r="AF2622">
        <f t="shared" si="285"/>
        <v>0</v>
      </c>
      <c r="AG2622">
        <f>IF(R2622=Legend!$F$3,3,IF(R2622=Legend!$F$4,2,IF(R2622=Legend!$F$5,1,0)))</f>
        <v>1</v>
      </c>
      <c r="AH2622">
        <f>IF(S2622=Legend!$F$3,3,IF(S2622=Legend!$F$4,2,IF(S2622=Legend!$F$5,1,0)))</f>
        <v>2</v>
      </c>
      <c r="AK2622">
        <f>IF(V2622=Legend!$H$3,3,IF(V2622=Legend!$H$4,2,IF(V2622=Legend!$H$5,1,0)))</f>
        <v>2</v>
      </c>
      <c r="AM2622">
        <f t="shared" si="286"/>
        <v>10</v>
      </c>
    </row>
    <row r="2623" spans="1:39" ht="78" x14ac:dyDescent="0.3">
      <c r="A2623" t="s">
        <v>102</v>
      </c>
      <c r="B2623" t="s">
        <v>174</v>
      </c>
      <c r="C2623" t="s">
        <v>1064</v>
      </c>
      <c r="D2623" t="s">
        <v>3782</v>
      </c>
      <c r="E2623" t="str">
        <f t="shared" si="280"/>
        <v>SURYA JAWARA</v>
      </c>
      <c r="F2623" t="s">
        <v>102</v>
      </c>
      <c r="G2623" t="s">
        <v>21</v>
      </c>
      <c r="H2623" t="s">
        <v>21</v>
      </c>
      <c r="I2623" t="s">
        <v>54</v>
      </c>
      <c r="J2623" t="s">
        <v>35</v>
      </c>
      <c r="K2623" t="s">
        <v>47</v>
      </c>
      <c r="L2623" t="s">
        <v>21</v>
      </c>
      <c r="M2623" t="s">
        <v>25</v>
      </c>
      <c r="N2623" t="s">
        <v>47</v>
      </c>
      <c r="O2623" t="s">
        <v>21</v>
      </c>
      <c r="P2623" t="s">
        <v>21</v>
      </c>
      <c r="Q2623" t="s">
        <v>27</v>
      </c>
      <c r="R2623" t="s">
        <v>47</v>
      </c>
      <c r="S2623" t="s">
        <v>47</v>
      </c>
      <c r="T2623" t="s">
        <v>21</v>
      </c>
      <c r="U2623" t="s">
        <v>21</v>
      </c>
      <c r="V2623" t="s">
        <v>42</v>
      </c>
      <c r="W2623" s="2" t="s">
        <v>77</v>
      </c>
      <c r="Y2623">
        <f>IF(J2623=Legend!$B$3,0,IF(J2623=Legend!$B$4,1,IF(J2623=Legend!$B$5,2,0)))</f>
        <v>0</v>
      </c>
      <c r="Z2623">
        <f t="shared" si="281"/>
        <v>0</v>
      </c>
      <c r="AA2623">
        <f t="shared" si="282"/>
        <v>0</v>
      </c>
      <c r="AB2623">
        <f t="shared" si="283"/>
        <v>1</v>
      </c>
      <c r="AC2623">
        <f>IF(N2623=Legend!$D$3,3,IF(N2623=Legend!$D$4,2,IF(N2623=Legend!$D$5,1,0)))</f>
        <v>0</v>
      </c>
      <c r="AD2623">
        <f t="shared" si="284"/>
        <v>0</v>
      </c>
      <c r="AF2623">
        <f t="shared" si="285"/>
        <v>0</v>
      </c>
      <c r="AG2623">
        <f>IF(R2623=Legend!$F$3,3,IF(R2623=Legend!$F$4,2,IF(R2623=Legend!$F$5,1,0)))</f>
        <v>0</v>
      </c>
      <c r="AH2623">
        <f>IF(S2623=Legend!$F$3,3,IF(S2623=Legend!$F$4,2,IF(S2623=Legend!$F$5,1,0)))</f>
        <v>0</v>
      </c>
      <c r="AK2623">
        <f>IF(V2623=Legend!$H$3,3,IF(V2623=Legend!$H$4,2,IF(V2623=Legend!$H$5,1,0)))</f>
        <v>0</v>
      </c>
      <c r="AM2623">
        <f t="shared" si="286"/>
        <v>1</v>
      </c>
    </row>
    <row r="2624" spans="1:39" ht="140.4" x14ac:dyDescent="0.3">
      <c r="A2624" t="s">
        <v>113</v>
      </c>
      <c r="B2624" t="s">
        <v>174</v>
      </c>
      <c r="C2624" t="s">
        <v>1376</v>
      </c>
      <c r="D2624" t="s">
        <v>1386</v>
      </c>
      <c r="E2624" t="str">
        <f t="shared" si="280"/>
        <v>SURYA JAYA (SUMENEP)</v>
      </c>
      <c r="F2624" t="s">
        <v>62</v>
      </c>
      <c r="G2624" t="s">
        <v>21</v>
      </c>
      <c r="H2624" t="s">
        <v>21</v>
      </c>
      <c r="I2624" t="s">
        <v>22</v>
      </c>
      <c r="J2624" t="s">
        <v>41</v>
      </c>
      <c r="K2624" t="s">
        <v>24</v>
      </c>
      <c r="L2624" t="s">
        <v>25</v>
      </c>
      <c r="M2624" t="s">
        <v>25</v>
      </c>
      <c r="N2624" t="s">
        <v>26</v>
      </c>
      <c r="O2624" t="s">
        <v>21</v>
      </c>
      <c r="P2624" t="s">
        <v>21</v>
      </c>
      <c r="Q2624" t="s">
        <v>27</v>
      </c>
      <c r="R2624" t="s">
        <v>28</v>
      </c>
      <c r="S2624" t="s">
        <v>29</v>
      </c>
      <c r="T2624" t="s">
        <v>21</v>
      </c>
      <c r="U2624" t="s">
        <v>21</v>
      </c>
      <c r="V2624" t="s">
        <v>33</v>
      </c>
      <c r="W2624" s="2" t="s">
        <v>34</v>
      </c>
      <c r="Y2624">
        <f>IF(J2624=Legend!$B$3,0,IF(J2624=Legend!$B$4,1,IF(J2624=Legend!$B$5,2,0)))</f>
        <v>2</v>
      </c>
      <c r="Z2624">
        <f t="shared" si="281"/>
        <v>1</v>
      </c>
      <c r="AA2624">
        <f t="shared" si="282"/>
        <v>1</v>
      </c>
      <c r="AB2624">
        <f t="shared" si="283"/>
        <v>1</v>
      </c>
      <c r="AC2624">
        <f>IF(N2624=Legend!$D$3,3,IF(N2624=Legend!$D$4,2,IF(N2624=Legend!$D$5,1,0)))</f>
        <v>2</v>
      </c>
      <c r="AD2624">
        <f t="shared" si="284"/>
        <v>0</v>
      </c>
      <c r="AF2624">
        <f t="shared" si="285"/>
        <v>0</v>
      </c>
      <c r="AG2624">
        <f>IF(R2624=Legend!$F$3,3,IF(R2624=Legend!$F$4,2,IF(R2624=Legend!$F$5,1,0)))</f>
        <v>2</v>
      </c>
      <c r="AH2624">
        <f>IF(S2624=Legend!$F$3,3,IF(S2624=Legend!$F$4,2,IF(S2624=Legend!$F$5,1,0)))</f>
        <v>3</v>
      </c>
      <c r="AK2624">
        <f>IF(V2624=Legend!$H$3,3,IF(V2624=Legend!$H$4,2,IF(V2624=Legend!$H$5,1,0)))</f>
        <v>1</v>
      </c>
      <c r="AM2624">
        <f t="shared" si="286"/>
        <v>13</v>
      </c>
    </row>
    <row r="2625" spans="1:39" ht="109.2" x14ac:dyDescent="0.3">
      <c r="A2625" t="s">
        <v>79</v>
      </c>
      <c r="B2625" t="s">
        <v>519</v>
      </c>
      <c r="C2625" t="s">
        <v>540</v>
      </c>
      <c r="D2625" t="s">
        <v>545</v>
      </c>
      <c r="E2625" t="str">
        <f t="shared" si="280"/>
        <v>SURYA JAYA / TJIN SIONG</v>
      </c>
      <c r="F2625" t="s">
        <v>79</v>
      </c>
      <c r="G2625" t="s">
        <v>21</v>
      </c>
      <c r="H2625" t="s">
        <v>21</v>
      </c>
      <c r="I2625" t="s">
        <v>22</v>
      </c>
      <c r="J2625" t="s">
        <v>23</v>
      </c>
      <c r="K2625" t="s">
        <v>24</v>
      </c>
      <c r="L2625" t="s">
        <v>25</v>
      </c>
      <c r="M2625" t="s">
        <v>21</v>
      </c>
      <c r="N2625" t="s">
        <v>47</v>
      </c>
      <c r="O2625" t="s">
        <v>21</v>
      </c>
      <c r="P2625" t="s">
        <v>21</v>
      </c>
      <c r="Q2625" t="s">
        <v>27</v>
      </c>
      <c r="R2625" t="s">
        <v>45</v>
      </c>
      <c r="S2625" t="s">
        <v>29</v>
      </c>
      <c r="T2625" t="s">
        <v>21</v>
      </c>
      <c r="U2625" t="s">
        <v>21</v>
      </c>
      <c r="V2625" t="s">
        <v>30</v>
      </c>
      <c r="W2625" s="2" t="s">
        <v>66</v>
      </c>
      <c r="Y2625">
        <f>IF(J2625=Legend!$B$3,0,IF(J2625=Legend!$B$4,1,IF(J2625=Legend!$B$5,2,0)))</f>
        <v>1</v>
      </c>
      <c r="Z2625">
        <f t="shared" si="281"/>
        <v>1</v>
      </c>
      <c r="AA2625">
        <f t="shared" si="282"/>
        <v>1</v>
      </c>
      <c r="AB2625">
        <f t="shared" si="283"/>
        <v>0</v>
      </c>
      <c r="AC2625">
        <f>IF(N2625=Legend!$D$3,3,IF(N2625=Legend!$D$4,2,IF(N2625=Legend!$D$5,1,0)))</f>
        <v>0</v>
      </c>
      <c r="AD2625">
        <f t="shared" si="284"/>
        <v>0</v>
      </c>
      <c r="AF2625">
        <f t="shared" si="285"/>
        <v>0</v>
      </c>
      <c r="AG2625">
        <f>IF(R2625=Legend!$F$3,3,IF(R2625=Legend!$F$4,2,IF(R2625=Legend!$F$5,1,0)))</f>
        <v>1</v>
      </c>
      <c r="AH2625">
        <f>IF(S2625=Legend!$F$3,3,IF(S2625=Legend!$F$4,2,IF(S2625=Legend!$F$5,1,0)))</f>
        <v>3</v>
      </c>
      <c r="AK2625">
        <f>IF(V2625=Legend!$H$3,3,IF(V2625=Legend!$H$4,2,IF(V2625=Legend!$H$5,1,0)))</f>
        <v>2</v>
      </c>
      <c r="AM2625">
        <f t="shared" si="286"/>
        <v>9</v>
      </c>
    </row>
    <row r="2626" spans="1:39" ht="140.4" x14ac:dyDescent="0.3">
      <c r="A2626" t="s">
        <v>74</v>
      </c>
      <c r="B2626" t="s">
        <v>174</v>
      </c>
      <c r="C2626" t="s">
        <v>886</v>
      </c>
      <c r="D2626" t="s">
        <v>4085</v>
      </c>
      <c r="E2626" t="str">
        <f t="shared" si="280"/>
        <v>SURYA JAYA MART</v>
      </c>
      <c r="F2626" t="s">
        <v>74</v>
      </c>
      <c r="G2626" t="s">
        <v>21</v>
      </c>
      <c r="H2626" t="s">
        <v>21</v>
      </c>
      <c r="I2626" t="s">
        <v>50</v>
      </c>
      <c r="J2626" t="s">
        <v>23</v>
      </c>
      <c r="K2626" t="s">
        <v>24</v>
      </c>
      <c r="L2626" t="s">
        <v>25</v>
      </c>
      <c r="M2626" t="s">
        <v>25</v>
      </c>
      <c r="N2626" t="s">
        <v>26</v>
      </c>
      <c r="O2626" t="s">
        <v>25</v>
      </c>
      <c r="P2626" t="s">
        <v>21</v>
      </c>
      <c r="Q2626" t="s">
        <v>80</v>
      </c>
      <c r="R2626" t="s">
        <v>28</v>
      </c>
      <c r="S2626" t="s">
        <v>28</v>
      </c>
      <c r="T2626" t="s">
        <v>21</v>
      </c>
      <c r="U2626" t="s">
        <v>21</v>
      </c>
      <c r="V2626" t="s">
        <v>33</v>
      </c>
      <c r="W2626" s="2" t="s">
        <v>34</v>
      </c>
      <c r="Y2626">
        <f>IF(J2626=Legend!$B$3,0,IF(J2626=Legend!$B$4,1,IF(J2626=Legend!$B$5,2,0)))</f>
        <v>1</v>
      </c>
      <c r="Z2626">
        <f t="shared" si="281"/>
        <v>1</v>
      </c>
      <c r="AA2626">
        <f t="shared" si="282"/>
        <v>1</v>
      </c>
      <c r="AB2626">
        <f t="shared" si="283"/>
        <v>1</v>
      </c>
      <c r="AC2626">
        <f>IF(N2626=Legend!$D$3,3,IF(N2626=Legend!$D$4,2,IF(N2626=Legend!$D$5,1,0)))</f>
        <v>2</v>
      </c>
      <c r="AD2626">
        <f t="shared" si="284"/>
        <v>1</v>
      </c>
      <c r="AF2626">
        <f t="shared" si="285"/>
        <v>2</v>
      </c>
      <c r="AG2626">
        <f>IF(R2626=Legend!$F$3,3,IF(R2626=Legend!$F$4,2,IF(R2626=Legend!$F$5,1,0)))</f>
        <v>2</v>
      </c>
      <c r="AH2626">
        <f>IF(S2626=Legend!$F$3,3,IF(S2626=Legend!$F$4,2,IF(S2626=Legend!$F$5,1,0)))</f>
        <v>2</v>
      </c>
      <c r="AK2626">
        <f>IF(V2626=Legend!$H$3,3,IF(V2626=Legend!$H$4,2,IF(V2626=Legend!$H$5,1,0)))</f>
        <v>1</v>
      </c>
      <c r="AM2626">
        <f t="shared" si="286"/>
        <v>14</v>
      </c>
    </row>
    <row r="2627" spans="1:39" ht="140.4" x14ac:dyDescent="0.3">
      <c r="A2627" t="s">
        <v>85</v>
      </c>
      <c r="B2627" t="s">
        <v>174</v>
      </c>
      <c r="C2627" t="s">
        <v>700</v>
      </c>
      <c r="D2627" t="s">
        <v>4451</v>
      </c>
      <c r="E2627" t="str">
        <f t="shared" si="280"/>
        <v>SURYA KUSUMA</v>
      </c>
      <c r="F2627" t="s">
        <v>85</v>
      </c>
      <c r="G2627" t="s">
        <v>21</v>
      </c>
      <c r="H2627" t="s">
        <v>21</v>
      </c>
      <c r="I2627" t="s">
        <v>22</v>
      </c>
      <c r="J2627" t="s">
        <v>23</v>
      </c>
      <c r="K2627" t="s">
        <v>24</v>
      </c>
      <c r="L2627" t="s">
        <v>21</v>
      </c>
      <c r="M2627" t="s">
        <v>25</v>
      </c>
      <c r="N2627" t="s">
        <v>47</v>
      </c>
      <c r="O2627" t="s">
        <v>21</v>
      </c>
      <c r="P2627" t="s">
        <v>21</v>
      </c>
      <c r="Q2627" t="s">
        <v>80</v>
      </c>
      <c r="R2627" t="s">
        <v>45</v>
      </c>
      <c r="S2627" t="s">
        <v>28</v>
      </c>
      <c r="T2627" t="s">
        <v>21</v>
      </c>
      <c r="U2627" t="s">
        <v>21</v>
      </c>
      <c r="V2627" t="s">
        <v>33</v>
      </c>
      <c r="W2627" s="2" t="s">
        <v>34</v>
      </c>
      <c r="Y2627">
        <f>IF(J2627=Legend!$B$3,0,IF(J2627=Legend!$B$4,1,IF(J2627=Legend!$B$5,2,0)))</f>
        <v>1</v>
      </c>
      <c r="Z2627">
        <f t="shared" si="281"/>
        <v>1</v>
      </c>
      <c r="AA2627">
        <f t="shared" si="282"/>
        <v>0</v>
      </c>
      <c r="AB2627">
        <f t="shared" si="283"/>
        <v>1</v>
      </c>
      <c r="AC2627">
        <f>IF(N2627=Legend!$D$3,3,IF(N2627=Legend!$D$4,2,IF(N2627=Legend!$D$5,1,0)))</f>
        <v>0</v>
      </c>
      <c r="AD2627">
        <f t="shared" si="284"/>
        <v>0</v>
      </c>
      <c r="AF2627">
        <f t="shared" si="285"/>
        <v>2</v>
      </c>
      <c r="AG2627">
        <f>IF(R2627=Legend!$F$3,3,IF(R2627=Legend!$F$4,2,IF(R2627=Legend!$F$5,1,0)))</f>
        <v>1</v>
      </c>
      <c r="AH2627">
        <f>IF(S2627=Legend!$F$3,3,IF(S2627=Legend!$F$4,2,IF(S2627=Legend!$F$5,1,0)))</f>
        <v>2</v>
      </c>
      <c r="AK2627">
        <f>IF(V2627=Legend!$H$3,3,IF(V2627=Legend!$H$4,2,IF(V2627=Legend!$H$5,1,0)))</f>
        <v>1</v>
      </c>
      <c r="AM2627">
        <f t="shared" si="286"/>
        <v>9</v>
      </c>
    </row>
    <row r="2628" spans="1:39" ht="140.4" x14ac:dyDescent="0.3">
      <c r="A2628" t="s">
        <v>67</v>
      </c>
      <c r="B2628" t="s">
        <v>174</v>
      </c>
      <c r="C2628" t="s">
        <v>2138</v>
      </c>
      <c r="D2628" t="s">
        <v>2396</v>
      </c>
      <c r="E2628" t="str">
        <f t="shared" si="280"/>
        <v>SURYA MADA</v>
      </c>
      <c r="F2628" t="s">
        <v>67</v>
      </c>
      <c r="G2628" t="s">
        <v>21</v>
      </c>
      <c r="H2628" t="s">
        <v>21</v>
      </c>
      <c r="I2628" t="s">
        <v>22</v>
      </c>
      <c r="J2628" t="s">
        <v>23</v>
      </c>
      <c r="K2628" t="s">
        <v>24</v>
      </c>
      <c r="L2628" t="s">
        <v>25</v>
      </c>
      <c r="M2628" t="s">
        <v>25</v>
      </c>
      <c r="N2628" t="s">
        <v>26</v>
      </c>
      <c r="O2628" t="s">
        <v>25</v>
      </c>
      <c r="P2628" t="s">
        <v>21</v>
      </c>
      <c r="Q2628" t="s">
        <v>27</v>
      </c>
      <c r="R2628" t="s">
        <v>45</v>
      </c>
      <c r="S2628" t="s">
        <v>29</v>
      </c>
      <c r="T2628" t="s">
        <v>21</v>
      </c>
      <c r="U2628" t="s">
        <v>21</v>
      </c>
      <c r="V2628" t="s">
        <v>33</v>
      </c>
      <c r="W2628" s="2" t="s">
        <v>34</v>
      </c>
      <c r="Y2628">
        <f>IF(J2628=Legend!$B$3,0,IF(J2628=Legend!$B$4,1,IF(J2628=Legend!$B$5,2,0)))</f>
        <v>1</v>
      </c>
      <c r="Z2628">
        <f t="shared" si="281"/>
        <v>1</v>
      </c>
      <c r="AA2628">
        <f t="shared" si="282"/>
        <v>1</v>
      </c>
      <c r="AB2628">
        <f t="shared" si="283"/>
        <v>1</v>
      </c>
      <c r="AC2628">
        <f>IF(N2628=Legend!$D$3,3,IF(N2628=Legend!$D$4,2,IF(N2628=Legend!$D$5,1,0)))</f>
        <v>2</v>
      </c>
      <c r="AD2628">
        <f t="shared" si="284"/>
        <v>1</v>
      </c>
      <c r="AF2628">
        <f t="shared" si="285"/>
        <v>0</v>
      </c>
      <c r="AG2628">
        <f>IF(R2628=Legend!$F$3,3,IF(R2628=Legend!$F$4,2,IF(R2628=Legend!$F$5,1,0)))</f>
        <v>1</v>
      </c>
      <c r="AH2628">
        <f>IF(S2628=Legend!$F$3,3,IF(S2628=Legend!$F$4,2,IF(S2628=Legend!$F$5,1,0)))</f>
        <v>3</v>
      </c>
      <c r="AK2628">
        <f>IF(V2628=Legend!$H$3,3,IF(V2628=Legend!$H$4,2,IF(V2628=Legend!$H$5,1,0)))</f>
        <v>1</v>
      </c>
      <c r="AM2628">
        <f t="shared" si="286"/>
        <v>12</v>
      </c>
    </row>
    <row r="2629" spans="1:39" ht="156" x14ac:dyDescent="0.3">
      <c r="A2629" t="s">
        <v>39</v>
      </c>
      <c r="B2629" t="s">
        <v>162</v>
      </c>
      <c r="C2629" t="s">
        <v>656</v>
      </c>
      <c r="D2629" t="s">
        <v>661</v>
      </c>
      <c r="E2629" t="str">
        <f t="shared" ref="E2629:E2692" si="287">TRIM(D2629)</f>
        <v>Surya Mart, Gombong</v>
      </c>
      <c r="F2629" t="s">
        <v>39</v>
      </c>
      <c r="G2629" t="s">
        <v>21</v>
      </c>
      <c r="H2629" t="s">
        <v>21</v>
      </c>
      <c r="I2629" t="s">
        <v>22</v>
      </c>
      <c r="J2629" t="s">
        <v>23</v>
      </c>
      <c r="K2629" t="s">
        <v>24</v>
      </c>
      <c r="L2629" t="s">
        <v>25</v>
      </c>
      <c r="M2629" t="s">
        <v>25</v>
      </c>
      <c r="N2629" t="s">
        <v>26</v>
      </c>
      <c r="O2629" t="s">
        <v>25</v>
      </c>
      <c r="P2629" t="s">
        <v>21</v>
      </c>
      <c r="Q2629" t="s">
        <v>27</v>
      </c>
      <c r="R2629" t="s">
        <v>28</v>
      </c>
      <c r="S2629" t="s">
        <v>28</v>
      </c>
      <c r="T2629" t="s">
        <v>21</v>
      </c>
      <c r="U2629" t="s">
        <v>21</v>
      </c>
      <c r="V2629" t="s">
        <v>30</v>
      </c>
      <c r="W2629" s="2" t="s">
        <v>31</v>
      </c>
      <c r="Y2629">
        <f>IF(J2629=Legend!$B$3,0,IF(J2629=Legend!$B$4,1,IF(J2629=Legend!$B$5,2,0)))</f>
        <v>1</v>
      </c>
      <c r="Z2629">
        <f t="shared" ref="Z2629:Z2692" si="288">IF(K2629="Ada",1,0)</f>
        <v>1</v>
      </c>
      <c r="AA2629">
        <f t="shared" ref="AA2629:AA2692" si="289">IF(L2629="Ya",1,0)</f>
        <v>1</v>
      </c>
      <c r="AB2629">
        <f t="shared" ref="AB2629:AB2692" si="290">IF(M2629="Ya",1,0)</f>
        <v>1</v>
      </c>
      <c r="AC2629">
        <f>IF(N2629=Legend!$D$3,3,IF(N2629=Legend!$D$4,2,IF(N2629=Legend!$D$5,1,0)))</f>
        <v>2</v>
      </c>
      <c r="AD2629">
        <f t="shared" ref="AD2629:AD2692" si="291">IF(O2629="Ya",1,0)</f>
        <v>1</v>
      </c>
      <c r="AF2629">
        <f t="shared" ref="AF2629:AF2692" si="292">IF(Q2629="Tidak ber-mitra",0,2)</f>
        <v>0</v>
      </c>
      <c r="AG2629">
        <f>IF(R2629=Legend!$F$3,3,IF(R2629=Legend!$F$4,2,IF(R2629=Legend!$F$5,1,0)))</f>
        <v>2</v>
      </c>
      <c r="AH2629">
        <f>IF(S2629=Legend!$F$3,3,IF(S2629=Legend!$F$4,2,IF(S2629=Legend!$F$5,1,0)))</f>
        <v>2</v>
      </c>
      <c r="AK2629">
        <f>IF(V2629=Legend!$H$3,3,IF(V2629=Legend!$H$4,2,IF(V2629=Legend!$H$5,1,0)))</f>
        <v>2</v>
      </c>
      <c r="AM2629">
        <f t="shared" ref="AM2629:AM2692" si="293">SUM(Y2629:AL2629)</f>
        <v>13</v>
      </c>
    </row>
    <row r="2630" spans="1:39" ht="156" x14ac:dyDescent="0.3">
      <c r="A2630" t="s">
        <v>73</v>
      </c>
      <c r="B2630" t="s">
        <v>162</v>
      </c>
      <c r="C2630" t="s">
        <v>404</v>
      </c>
      <c r="D2630" t="s">
        <v>416</v>
      </c>
      <c r="E2630" t="str">
        <f t="shared" si="287"/>
        <v>SURYA MART/MUHAMMAD SIDIQ</v>
      </c>
      <c r="F2630" t="s">
        <v>86</v>
      </c>
      <c r="G2630" t="s">
        <v>21</v>
      </c>
      <c r="H2630" t="s">
        <v>21</v>
      </c>
      <c r="I2630" t="s">
        <v>22</v>
      </c>
      <c r="J2630" t="s">
        <v>23</v>
      </c>
      <c r="K2630" t="s">
        <v>24</v>
      </c>
      <c r="L2630" t="s">
        <v>21</v>
      </c>
      <c r="M2630" t="s">
        <v>25</v>
      </c>
      <c r="N2630" t="s">
        <v>28</v>
      </c>
      <c r="O2630" t="s">
        <v>25</v>
      </c>
      <c r="P2630" t="s">
        <v>21</v>
      </c>
      <c r="Q2630" t="s">
        <v>27</v>
      </c>
      <c r="R2630" t="s">
        <v>28</v>
      </c>
      <c r="S2630" t="s">
        <v>29</v>
      </c>
      <c r="T2630" t="s">
        <v>21</v>
      </c>
      <c r="U2630" t="s">
        <v>21</v>
      </c>
      <c r="V2630" t="s">
        <v>42</v>
      </c>
      <c r="W2630" s="2" t="s">
        <v>31</v>
      </c>
      <c r="Y2630">
        <f>IF(J2630=Legend!$B$3,0,IF(J2630=Legend!$B$4,1,IF(J2630=Legend!$B$5,2,0)))</f>
        <v>1</v>
      </c>
      <c r="Z2630">
        <f t="shared" si="288"/>
        <v>1</v>
      </c>
      <c r="AA2630">
        <f t="shared" si="289"/>
        <v>0</v>
      </c>
      <c r="AB2630">
        <f t="shared" si="290"/>
        <v>1</v>
      </c>
      <c r="AC2630">
        <f>IF(N2630=Legend!$D$3,3,IF(N2630=Legend!$D$4,2,IF(N2630=Legend!$D$5,1,0)))</f>
        <v>1</v>
      </c>
      <c r="AD2630">
        <f t="shared" si="291"/>
        <v>1</v>
      </c>
      <c r="AF2630">
        <f t="shared" si="292"/>
        <v>0</v>
      </c>
      <c r="AG2630">
        <f>IF(R2630=Legend!$F$3,3,IF(R2630=Legend!$F$4,2,IF(R2630=Legend!$F$5,1,0)))</f>
        <v>2</v>
      </c>
      <c r="AH2630">
        <f>IF(S2630=Legend!$F$3,3,IF(S2630=Legend!$F$4,2,IF(S2630=Legend!$F$5,1,0)))</f>
        <v>3</v>
      </c>
      <c r="AK2630">
        <f>IF(V2630=Legend!$H$3,3,IF(V2630=Legend!$H$4,2,IF(V2630=Legend!$H$5,1,0)))</f>
        <v>0</v>
      </c>
      <c r="AM2630">
        <f t="shared" si="293"/>
        <v>10</v>
      </c>
    </row>
    <row r="2631" spans="1:39" ht="109.2" x14ac:dyDescent="0.3">
      <c r="A2631" t="s">
        <v>102</v>
      </c>
      <c r="B2631" t="s">
        <v>1602</v>
      </c>
      <c r="C2631" t="s">
        <v>3703</v>
      </c>
      <c r="D2631" t="s">
        <v>3807</v>
      </c>
      <c r="E2631" t="str">
        <f t="shared" si="287"/>
        <v>SURYA MARTTOKO - MEMPAWAH</v>
      </c>
      <c r="F2631" t="s">
        <v>102</v>
      </c>
      <c r="G2631" t="s">
        <v>21</v>
      </c>
      <c r="H2631" t="s">
        <v>21</v>
      </c>
      <c r="I2631" t="s">
        <v>54</v>
      </c>
      <c r="J2631" t="s">
        <v>35</v>
      </c>
      <c r="K2631" t="s">
        <v>24</v>
      </c>
      <c r="L2631" t="s">
        <v>25</v>
      </c>
      <c r="M2631" t="s">
        <v>25</v>
      </c>
      <c r="N2631" t="s">
        <v>26</v>
      </c>
      <c r="O2631" t="s">
        <v>21</v>
      </c>
      <c r="P2631" t="s">
        <v>21</v>
      </c>
      <c r="Q2631" t="s">
        <v>60</v>
      </c>
      <c r="R2631" t="s">
        <v>45</v>
      </c>
      <c r="S2631" t="s">
        <v>45</v>
      </c>
      <c r="T2631" t="s">
        <v>21</v>
      </c>
      <c r="U2631" t="s">
        <v>21</v>
      </c>
      <c r="V2631" t="s">
        <v>42</v>
      </c>
      <c r="W2631" s="2" t="s">
        <v>66</v>
      </c>
      <c r="Y2631">
        <f>IF(J2631=Legend!$B$3,0,IF(J2631=Legend!$B$4,1,IF(J2631=Legend!$B$5,2,0)))</f>
        <v>0</v>
      </c>
      <c r="Z2631">
        <f t="shared" si="288"/>
        <v>1</v>
      </c>
      <c r="AA2631">
        <f t="shared" si="289"/>
        <v>1</v>
      </c>
      <c r="AB2631">
        <f t="shared" si="290"/>
        <v>1</v>
      </c>
      <c r="AC2631">
        <f>IF(N2631=Legend!$D$3,3,IF(N2631=Legend!$D$4,2,IF(N2631=Legend!$D$5,1,0)))</f>
        <v>2</v>
      </c>
      <c r="AD2631">
        <f t="shared" si="291"/>
        <v>0</v>
      </c>
      <c r="AF2631">
        <f t="shared" si="292"/>
        <v>2</v>
      </c>
      <c r="AG2631">
        <f>IF(R2631=Legend!$F$3,3,IF(R2631=Legend!$F$4,2,IF(R2631=Legend!$F$5,1,0)))</f>
        <v>1</v>
      </c>
      <c r="AH2631">
        <f>IF(S2631=Legend!$F$3,3,IF(S2631=Legend!$F$4,2,IF(S2631=Legend!$F$5,1,0)))</f>
        <v>1</v>
      </c>
      <c r="AK2631">
        <f>IF(V2631=Legend!$H$3,3,IF(V2631=Legend!$H$4,2,IF(V2631=Legend!$H$5,1,0)))</f>
        <v>0</v>
      </c>
      <c r="AM2631">
        <f t="shared" si="293"/>
        <v>9</v>
      </c>
    </row>
    <row r="2632" spans="1:39" ht="140.4" x14ac:dyDescent="0.3">
      <c r="A2632" t="s">
        <v>137</v>
      </c>
      <c r="B2632" t="s">
        <v>2870</v>
      </c>
      <c r="C2632" t="s">
        <v>3618</v>
      </c>
      <c r="D2632" t="s">
        <v>4719</v>
      </c>
      <c r="E2632" t="str">
        <f t="shared" si="287"/>
        <v>SURYA MINIMARKET</v>
      </c>
      <c r="F2632" t="s">
        <v>137</v>
      </c>
      <c r="G2632" t="s">
        <v>21</v>
      </c>
      <c r="H2632" t="s">
        <v>21</v>
      </c>
      <c r="I2632" t="s">
        <v>22</v>
      </c>
      <c r="J2632" t="s">
        <v>23</v>
      </c>
      <c r="K2632" t="s">
        <v>24</v>
      </c>
      <c r="L2632" t="s">
        <v>25</v>
      </c>
      <c r="M2632" t="s">
        <v>25</v>
      </c>
      <c r="N2632" t="s">
        <v>26</v>
      </c>
      <c r="O2632" t="s">
        <v>25</v>
      </c>
      <c r="P2632" t="s">
        <v>21</v>
      </c>
      <c r="Q2632" t="s">
        <v>27</v>
      </c>
      <c r="R2632" t="s">
        <v>28</v>
      </c>
      <c r="S2632" t="s">
        <v>29</v>
      </c>
      <c r="T2632" t="s">
        <v>21</v>
      </c>
      <c r="U2632" t="s">
        <v>21</v>
      </c>
      <c r="V2632" t="s">
        <v>33</v>
      </c>
      <c r="W2632" s="2" t="s">
        <v>34</v>
      </c>
      <c r="Y2632">
        <f>IF(J2632=Legend!$B$3,0,IF(J2632=Legend!$B$4,1,IF(J2632=Legend!$B$5,2,0)))</f>
        <v>1</v>
      </c>
      <c r="Z2632">
        <f t="shared" si="288"/>
        <v>1</v>
      </c>
      <c r="AA2632">
        <f t="shared" si="289"/>
        <v>1</v>
      </c>
      <c r="AB2632">
        <f t="shared" si="290"/>
        <v>1</v>
      </c>
      <c r="AC2632">
        <f>IF(N2632=Legend!$D$3,3,IF(N2632=Legend!$D$4,2,IF(N2632=Legend!$D$5,1,0)))</f>
        <v>2</v>
      </c>
      <c r="AD2632">
        <f t="shared" si="291"/>
        <v>1</v>
      </c>
      <c r="AF2632">
        <f t="shared" si="292"/>
        <v>0</v>
      </c>
      <c r="AG2632">
        <f>IF(R2632=Legend!$F$3,3,IF(R2632=Legend!$F$4,2,IF(R2632=Legend!$F$5,1,0)))</f>
        <v>2</v>
      </c>
      <c r="AH2632">
        <f>IF(S2632=Legend!$F$3,3,IF(S2632=Legend!$F$4,2,IF(S2632=Legend!$F$5,1,0)))</f>
        <v>3</v>
      </c>
      <c r="AK2632">
        <f>IF(V2632=Legend!$H$3,3,IF(V2632=Legend!$H$4,2,IF(V2632=Legend!$H$5,1,0)))</f>
        <v>1</v>
      </c>
      <c r="AM2632">
        <f t="shared" si="293"/>
        <v>13</v>
      </c>
    </row>
    <row r="2633" spans="1:39" ht="124.8" x14ac:dyDescent="0.3">
      <c r="A2633" t="s">
        <v>74</v>
      </c>
      <c r="B2633" t="s">
        <v>174</v>
      </c>
      <c r="C2633" t="s">
        <v>195</v>
      </c>
      <c r="D2633" t="s">
        <v>4158</v>
      </c>
      <c r="E2633" t="str">
        <f t="shared" si="287"/>
        <v>SURYA RAYA</v>
      </c>
      <c r="F2633" t="s">
        <v>74</v>
      </c>
      <c r="G2633" t="s">
        <v>21</v>
      </c>
      <c r="H2633" t="s">
        <v>21</v>
      </c>
      <c r="I2633" t="s">
        <v>22</v>
      </c>
      <c r="J2633" t="s">
        <v>23</v>
      </c>
      <c r="K2633" t="s">
        <v>24</v>
      </c>
      <c r="L2633" t="s">
        <v>25</v>
      </c>
      <c r="M2633" t="s">
        <v>25</v>
      </c>
      <c r="N2633" t="s">
        <v>38</v>
      </c>
      <c r="O2633" t="s">
        <v>25</v>
      </c>
      <c r="P2633" t="s">
        <v>21</v>
      </c>
      <c r="Q2633" t="s">
        <v>27</v>
      </c>
      <c r="R2633" t="s">
        <v>29</v>
      </c>
      <c r="S2633" t="s">
        <v>29</v>
      </c>
      <c r="T2633" t="s">
        <v>21</v>
      </c>
      <c r="U2633" t="s">
        <v>21</v>
      </c>
      <c r="V2633" t="s">
        <v>30</v>
      </c>
      <c r="W2633" s="2" t="s">
        <v>97</v>
      </c>
      <c r="Y2633">
        <f>IF(J2633=Legend!$B$3,0,IF(J2633=Legend!$B$4,1,IF(J2633=Legend!$B$5,2,0)))</f>
        <v>1</v>
      </c>
      <c r="Z2633">
        <f t="shared" si="288"/>
        <v>1</v>
      </c>
      <c r="AA2633">
        <f t="shared" si="289"/>
        <v>1</v>
      </c>
      <c r="AB2633">
        <f t="shared" si="290"/>
        <v>1</v>
      </c>
      <c r="AC2633">
        <f>IF(N2633=Legend!$D$3,3,IF(N2633=Legend!$D$4,2,IF(N2633=Legend!$D$5,1,0)))</f>
        <v>3</v>
      </c>
      <c r="AD2633">
        <f t="shared" si="291"/>
        <v>1</v>
      </c>
      <c r="AF2633">
        <f t="shared" si="292"/>
        <v>0</v>
      </c>
      <c r="AG2633">
        <f>IF(R2633=Legend!$F$3,3,IF(R2633=Legend!$F$4,2,IF(R2633=Legend!$F$5,1,0)))</f>
        <v>3</v>
      </c>
      <c r="AH2633">
        <f>IF(S2633=Legend!$F$3,3,IF(S2633=Legend!$F$4,2,IF(S2633=Legend!$F$5,1,0)))</f>
        <v>3</v>
      </c>
      <c r="AK2633">
        <f>IF(V2633=Legend!$H$3,3,IF(V2633=Legend!$H$4,2,IF(V2633=Legend!$H$5,1,0)))</f>
        <v>2</v>
      </c>
      <c r="AM2633">
        <f t="shared" si="293"/>
        <v>16</v>
      </c>
    </row>
    <row r="2634" spans="1:39" ht="124.8" x14ac:dyDescent="0.3">
      <c r="A2634" t="s">
        <v>137</v>
      </c>
      <c r="B2634" t="s">
        <v>519</v>
      </c>
      <c r="C2634" t="s">
        <v>520</v>
      </c>
      <c r="D2634" t="s">
        <v>4695</v>
      </c>
      <c r="E2634" t="str">
        <f t="shared" si="287"/>
        <v>SURYA SWALAYAN</v>
      </c>
      <c r="F2634" t="s">
        <v>137</v>
      </c>
      <c r="G2634" t="s">
        <v>21</v>
      </c>
      <c r="H2634" t="s">
        <v>21</v>
      </c>
      <c r="I2634" t="s">
        <v>22</v>
      </c>
      <c r="J2634" t="s">
        <v>41</v>
      </c>
      <c r="K2634" t="s">
        <v>24</v>
      </c>
      <c r="L2634" t="s">
        <v>25</v>
      </c>
      <c r="M2634" t="s">
        <v>25</v>
      </c>
      <c r="N2634" t="s">
        <v>38</v>
      </c>
      <c r="O2634" t="s">
        <v>25</v>
      </c>
      <c r="P2634" t="s">
        <v>25</v>
      </c>
      <c r="Q2634" t="s">
        <v>27</v>
      </c>
      <c r="R2634" t="s">
        <v>28</v>
      </c>
      <c r="S2634" t="s">
        <v>29</v>
      </c>
      <c r="T2634" t="s">
        <v>21</v>
      </c>
      <c r="U2634" t="s">
        <v>21</v>
      </c>
      <c r="V2634" t="s">
        <v>33</v>
      </c>
      <c r="W2634" s="2" t="s">
        <v>94</v>
      </c>
      <c r="Y2634">
        <f>IF(J2634=Legend!$B$3,0,IF(J2634=Legend!$B$4,1,IF(J2634=Legend!$B$5,2,0)))</f>
        <v>2</v>
      </c>
      <c r="Z2634">
        <f t="shared" si="288"/>
        <v>1</v>
      </c>
      <c r="AA2634">
        <f t="shared" si="289"/>
        <v>1</v>
      </c>
      <c r="AB2634">
        <f t="shared" si="290"/>
        <v>1</v>
      </c>
      <c r="AC2634">
        <f>IF(N2634=Legend!$D$3,3,IF(N2634=Legend!$D$4,2,IF(N2634=Legend!$D$5,1,0)))</f>
        <v>3</v>
      </c>
      <c r="AD2634">
        <f t="shared" si="291"/>
        <v>1</v>
      </c>
      <c r="AF2634">
        <f t="shared" si="292"/>
        <v>0</v>
      </c>
      <c r="AG2634">
        <f>IF(R2634=Legend!$F$3,3,IF(R2634=Legend!$F$4,2,IF(R2634=Legend!$F$5,1,0)))</f>
        <v>2</v>
      </c>
      <c r="AH2634">
        <f>IF(S2634=Legend!$F$3,3,IF(S2634=Legend!$F$4,2,IF(S2634=Legend!$F$5,1,0)))</f>
        <v>3</v>
      </c>
      <c r="AK2634">
        <f>IF(V2634=Legend!$H$3,3,IF(V2634=Legend!$H$4,2,IF(V2634=Legend!$H$5,1,0)))</f>
        <v>1</v>
      </c>
      <c r="AM2634">
        <f t="shared" si="293"/>
        <v>15</v>
      </c>
    </row>
    <row r="2635" spans="1:39" ht="140.4" x14ac:dyDescent="0.3">
      <c r="A2635" t="s">
        <v>135</v>
      </c>
      <c r="B2635" t="s">
        <v>519</v>
      </c>
      <c r="C2635" t="s">
        <v>1289</v>
      </c>
      <c r="D2635" t="s">
        <v>4935</v>
      </c>
      <c r="E2635" t="str">
        <f t="shared" si="287"/>
        <v>SURYA/ABDUL HADI LUBIS</v>
      </c>
      <c r="F2635" t="s">
        <v>135</v>
      </c>
      <c r="G2635" t="s">
        <v>21</v>
      </c>
      <c r="H2635" t="s">
        <v>21</v>
      </c>
      <c r="I2635" t="s">
        <v>50</v>
      </c>
      <c r="J2635" t="s">
        <v>35</v>
      </c>
      <c r="K2635" t="s">
        <v>47</v>
      </c>
      <c r="L2635" t="s">
        <v>25</v>
      </c>
      <c r="M2635" t="s">
        <v>21</v>
      </c>
      <c r="N2635" t="s">
        <v>47</v>
      </c>
      <c r="O2635" t="s">
        <v>21</v>
      </c>
      <c r="P2635" t="s">
        <v>21</v>
      </c>
      <c r="Q2635" t="s">
        <v>27</v>
      </c>
      <c r="R2635" t="s">
        <v>45</v>
      </c>
      <c r="S2635" t="s">
        <v>45</v>
      </c>
      <c r="T2635" t="s">
        <v>21</v>
      </c>
      <c r="U2635" t="s">
        <v>21</v>
      </c>
      <c r="V2635" t="s">
        <v>33</v>
      </c>
      <c r="W2635" s="2" t="s">
        <v>34</v>
      </c>
      <c r="Y2635">
        <f>IF(J2635=Legend!$B$3,0,IF(J2635=Legend!$B$4,1,IF(J2635=Legend!$B$5,2,0)))</f>
        <v>0</v>
      </c>
      <c r="Z2635">
        <f t="shared" si="288"/>
        <v>0</v>
      </c>
      <c r="AA2635">
        <f t="shared" si="289"/>
        <v>1</v>
      </c>
      <c r="AB2635">
        <f t="shared" si="290"/>
        <v>0</v>
      </c>
      <c r="AC2635">
        <f>IF(N2635=Legend!$D$3,3,IF(N2635=Legend!$D$4,2,IF(N2635=Legend!$D$5,1,0)))</f>
        <v>0</v>
      </c>
      <c r="AD2635">
        <f t="shared" si="291"/>
        <v>0</v>
      </c>
      <c r="AF2635">
        <f t="shared" si="292"/>
        <v>0</v>
      </c>
      <c r="AG2635">
        <f>IF(R2635=Legend!$F$3,3,IF(R2635=Legend!$F$4,2,IF(R2635=Legend!$F$5,1,0)))</f>
        <v>1</v>
      </c>
      <c r="AH2635">
        <f>IF(S2635=Legend!$F$3,3,IF(S2635=Legend!$F$4,2,IF(S2635=Legend!$F$5,1,0)))</f>
        <v>1</v>
      </c>
      <c r="AK2635">
        <f>IF(V2635=Legend!$H$3,3,IF(V2635=Legend!$H$4,2,IF(V2635=Legend!$H$5,1,0)))</f>
        <v>1</v>
      </c>
      <c r="AM2635">
        <f t="shared" si="293"/>
        <v>4</v>
      </c>
    </row>
    <row r="2636" spans="1:39" ht="109.2" x14ac:dyDescent="0.3">
      <c r="A2636" t="s">
        <v>43</v>
      </c>
      <c r="B2636" t="s">
        <v>807</v>
      </c>
      <c r="C2636" t="s">
        <v>3944</v>
      </c>
      <c r="D2636" t="s">
        <v>3945</v>
      </c>
      <c r="E2636" t="str">
        <f t="shared" si="287"/>
        <v>SURYO MART</v>
      </c>
      <c r="F2636" t="s">
        <v>43</v>
      </c>
      <c r="G2636" t="s">
        <v>21</v>
      </c>
      <c r="H2636" t="s">
        <v>21</v>
      </c>
      <c r="I2636" t="s">
        <v>22</v>
      </c>
      <c r="J2636" t="s">
        <v>35</v>
      </c>
      <c r="K2636" t="s">
        <v>24</v>
      </c>
      <c r="L2636" t="s">
        <v>25</v>
      </c>
      <c r="M2636" t="s">
        <v>25</v>
      </c>
      <c r="N2636" t="s">
        <v>26</v>
      </c>
      <c r="O2636" t="s">
        <v>25</v>
      </c>
      <c r="P2636" t="s">
        <v>21</v>
      </c>
      <c r="Q2636" t="s">
        <v>27</v>
      </c>
      <c r="R2636" t="s">
        <v>45</v>
      </c>
      <c r="S2636" t="s">
        <v>29</v>
      </c>
      <c r="T2636" t="s">
        <v>21</v>
      </c>
      <c r="U2636" t="s">
        <v>21</v>
      </c>
      <c r="V2636" t="s">
        <v>33</v>
      </c>
      <c r="W2636" s="2" t="s">
        <v>66</v>
      </c>
      <c r="Y2636">
        <f>IF(J2636=Legend!$B$3,0,IF(J2636=Legend!$B$4,1,IF(J2636=Legend!$B$5,2,0)))</f>
        <v>0</v>
      </c>
      <c r="Z2636">
        <f t="shared" si="288"/>
        <v>1</v>
      </c>
      <c r="AA2636">
        <f t="shared" si="289"/>
        <v>1</v>
      </c>
      <c r="AB2636">
        <f t="shared" si="290"/>
        <v>1</v>
      </c>
      <c r="AC2636">
        <f>IF(N2636=Legend!$D$3,3,IF(N2636=Legend!$D$4,2,IF(N2636=Legend!$D$5,1,0)))</f>
        <v>2</v>
      </c>
      <c r="AD2636">
        <f t="shared" si="291"/>
        <v>1</v>
      </c>
      <c r="AF2636">
        <f t="shared" si="292"/>
        <v>0</v>
      </c>
      <c r="AG2636">
        <f>IF(R2636=Legend!$F$3,3,IF(R2636=Legend!$F$4,2,IF(R2636=Legend!$F$5,1,0)))</f>
        <v>1</v>
      </c>
      <c r="AH2636">
        <f>IF(S2636=Legend!$F$3,3,IF(S2636=Legend!$F$4,2,IF(S2636=Legend!$F$5,1,0)))</f>
        <v>3</v>
      </c>
      <c r="AK2636">
        <f>IF(V2636=Legend!$H$3,3,IF(V2636=Legend!$H$4,2,IF(V2636=Legend!$H$5,1,0)))</f>
        <v>1</v>
      </c>
      <c r="AM2636">
        <f t="shared" si="293"/>
        <v>11</v>
      </c>
    </row>
    <row r="2637" spans="1:39" ht="109.2" x14ac:dyDescent="0.3">
      <c r="A2637" t="s">
        <v>150</v>
      </c>
      <c r="B2637" t="s">
        <v>637</v>
      </c>
      <c r="C2637" t="s">
        <v>638</v>
      </c>
      <c r="D2637" t="s">
        <v>5238</v>
      </c>
      <c r="E2637" t="str">
        <f t="shared" si="287"/>
        <v>SUSAN CIRACAS</v>
      </c>
      <c r="F2637" t="s">
        <v>150</v>
      </c>
      <c r="G2637" t="s">
        <v>21</v>
      </c>
      <c r="H2637" t="s">
        <v>21</v>
      </c>
      <c r="I2637" t="s">
        <v>22</v>
      </c>
      <c r="J2637" t="s">
        <v>35</v>
      </c>
      <c r="K2637" t="s">
        <v>24</v>
      </c>
      <c r="L2637" t="s">
        <v>21</v>
      </c>
      <c r="M2637" t="s">
        <v>25</v>
      </c>
      <c r="N2637" t="s">
        <v>26</v>
      </c>
      <c r="O2637" t="s">
        <v>25</v>
      </c>
      <c r="P2637" t="s">
        <v>21</v>
      </c>
      <c r="Q2637" t="s">
        <v>27</v>
      </c>
      <c r="R2637" t="s">
        <v>45</v>
      </c>
      <c r="S2637" t="s">
        <v>28</v>
      </c>
      <c r="T2637" t="s">
        <v>21</v>
      </c>
      <c r="U2637" t="s">
        <v>21</v>
      </c>
      <c r="V2637" t="s">
        <v>33</v>
      </c>
      <c r="W2637" s="2" t="s">
        <v>99</v>
      </c>
      <c r="Y2637">
        <f>IF(J2637=Legend!$B$3,0,IF(J2637=Legend!$B$4,1,IF(J2637=Legend!$B$5,2,0)))</f>
        <v>0</v>
      </c>
      <c r="Z2637">
        <f t="shared" si="288"/>
        <v>1</v>
      </c>
      <c r="AA2637">
        <f t="shared" si="289"/>
        <v>0</v>
      </c>
      <c r="AB2637">
        <f t="shared" si="290"/>
        <v>1</v>
      </c>
      <c r="AC2637">
        <f>IF(N2637=Legend!$D$3,3,IF(N2637=Legend!$D$4,2,IF(N2637=Legend!$D$5,1,0)))</f>
        <v>2</v>
      </c>
      <c r="AD2637">
        <f t="shared" si="291"/>
        <v>1</v>
      </c>
      <c r="AF2637">
        <f t="shared" si="292"/>
        <v>0</v>
      </c>
      <c r="AG2637">
        <f>IF(R2637=Legend!$F$3,3,IF(R2637=Legend!$F$4,2,IF(R2637=Legend!$F$5,1,0)))</f>
        <v>1</v>
      </c>
      <c r="AH2637">
        <f>IF(S2637=Legend!$F$3,3,IF(S2637=Legend!$F$4,2,IF(S2637=Legend!$F$5,1,0)))</f>
        <v>2</v>
      </c>
      <c r="AK2637">
        <f>IF(V2637=Legend!$H$3,3,IF(V2637=Legend!$H$4,2,IF(V2637=Legend!$H$5,1,0)))</f>
        <v>1</v>
      </c>
      <c r="AM2637">
        <f t="shared" si="293"/>
        <v>9</v>
      </c>
    </row>
    <row r="2638" spans="1:39" ht="156" x14ac:dyDescent="0.3">
      <c r="A2638" t="s">
        <v>70</v>
      </c>
      <c r="B2638" t="s">
        <v>475</v>
      </c>
      <c r="C2638" t="s">
        <v>4166</v>
      </c>
      <c r="D2638" t="s">
        <v>4168</v>
      </c>
      <c r="E2638" t="str">
        <f t="shared" si="287"/>
        <v>SUSAN, TS</v>
      </c>
      <c r="F2638" t="s">
        <v>70</v>
      </c>
      <c r="G2638" t="s">
        <v>21</v>
      </c>
      <c r="H2638" t="s">
        <v>21</v>
      </c>
      <c r="I2638" t="s">
        <v>22</v>
      </c>
      <c r="J2638" t="s">
        <v>41</v>
      </c>
      <c r="K2638" t="s">
        <v>24</v>
      </c>
      <c r="L2638" t="s">
        <v>25</v>
      </c>
      <c r="M2638" t="s">
        <v>25</v>
      </c>
      <c r="N2638" t="s">
        <v>26</v>
      </c>
      <c r="O2638" t="s">
        <v>25</v>
      </c>
      <c r="P2638" t="s">
        <v>21</v>
      </c>
      <c r="Q2638" t="s">
        <v>27</v>
      </c>
      <c r="R2638" t="s">
        <v>45</v>
      </c>
      <c r="S2638" t="s">
        <v>29</v>
      </c>
      <c r="T2638" t="s">
        <v>21</v>
      </c>
      <c r="U2638" t="s">
        <v>21</v>
      </c>
      <c r="V2638" t="s">
        <v>42</v>
      </c>
      <c r="W2638" s="2" t="s">
        <v>31</v>
      </c>
      <c r="Y2638">
        <f>IF(J2638=Legend!$B$3,0,IF(J2638=Legend!$B$4,1,IF(J2638=Legend!$B$5,2,0)))</f>
        <v>2</v>
      </c>
      <c r="Z2638">
        <f t="shared" si="288"/>
        <v>1</v>
      </c>
      <c r="AA2638">
        <f t="shared" si="289"/>
        <v>1</v>
      </c>
      <c r="AB2638">
        <f t="shared" si="290"/>
        <v>1</v>
      </c>
      <c r="AC2638">
        <f>IF(N2638=Legend!$D$3,3,IF(N2638=Legend!$D$4,2,IF(N2638=Legend!$D$5,1,0)))</f>
        <v>2</v>
      </c>
      <c r="AD2638">
        <f t="shared" si="291"/>
        <v>1</v>
      </c>
      <c r="AF2638">
        <f t="shared" si="292"/>
        <v>0</v>
      </c>
      <c r="AG2638">
        <f>IF(R2638=Legend!$F$3,3,IF(R2638=Legend!$F$4,2,IF(R2638=Legend!$F$5,1,0)))</f>
        <v>1</v>
      </c>
      <c r="AH2638">
        <f>IF(S2638=Legend!$F$3,3,IF(S2638=Legend!$F$4,2,IF(S2638=Legend!$F$5,1,0)))</f>
        <v>3</v>
      </c>
      <c r="AK2638">
        <f>IF(V2638=Legend!$H$3,3,IF(V2638=Legend!$H$4,2,IF(V2638=Legend!$H$5,1,0)))</f>
        <v>0</v>
      </c>
      <c r="AM2638">
        <f t="shared" si="293"/>
        <v>12</v>
      </c>
    </row>
    <row r="2639" spans="1:39" ht="140.4" x14ac:dyDescent="0.3">
      <c r="A2639" t="s">
        <v>74</v>
      </c>
      <c r="B2639" t="s">
        <v>174</v>
      </c>
      <c r="C2639" t="s">
        <v>3998</v>
      </c>
      <c r="D2639" t="s">
        <v>3999</v>
      </c>
      <c r="E2639" t="str">
        <f t="shared" si="287"/>
        <v>SUSANTI</v>
      </c>
      <c r="F2639" t="s">
        <v>74</v>
      </c>
      <c r="G2639" t="s">
        <v>21</v>
      </c>
      <c r="H2639" t="s">
        <v>21</v>
      </c>
      <c r="I2639" t="s">
        <v>22</v>
      </c>
      <c r="J2639" t="s">
        <v>35</v>
      </c>
      <c r="K2639" t="s">
        <v>24</v>
      </c>
      <c r="L2639" t="s">
        <v>21</v>
      </c>
      <c r="M2639" t="s">
        <v>21</v>
      </c>
      <c r="N2639" t="s">
        <v>47</v>
      </c>
      <c r="O2639" t="s">
        <v>21</v>
      </c>
      <c r="P2639" t="s">
        <v>21</v>
      </c>
      <c r="Q2639" t="s">
        <v>27</v>
      </c>
      <c r="R2639" t="s">
        <v>45</v>
      </c>
      <c r="S2639" t="s">
        <v>28</v>
      </c>
      <c r="T2639" t="s">
        <v>21</v>
      </c>
      <c r="U2639" t="s">
        <v>21</v>
      </c>
      <c r="V2639" t="s">
        <v>33</v>
      </c>
      <c r="W2639" s="2" t="s">
        <v>34</v>
      </c>
      <c r="Y2639">
        <f>IF(J2639=Legend!$B$3,0,IF(J2639=Legend!$B$4,1,IF(J2639=Legend!$B$5,2,0)))</f>
        <v>0</v>
      </c>
      <c r="Z2639">
        <f t="shared" si="288"/>
        <v>1</v>
      </c>
      <c r="AA2639">
        <f t="shared" si="289"/>
        <v>0</v>
      </c>
      <c r="AB2639">
        <f t="shared" si="290"/>
        <v>0</v>
      </c>
      <c r="AC2639">
        <f>IF(N2639=Legend!$D$3,3,IF(N2639=Legend!$D$4,2,IF(N2639=Legend!$D$5,1,0)))</f>
        <v>0</v>
      </c>
      <c r="AD2639">
        <f t="shared" si="291"/>
        <v>0</v>
      </c>
      <c r="AF2639">
        <f t="shared" si="292"/>
        <v>0</v>
      </c>
      <c r="AG2639">
        <f>IF(R2639=Legend!$F$3,3,IF(R2639=Legend!$F$4,2,IF(R2639=Legend!$F$5,1,0)))</f>
        <v>1</v>
      </c>
      <c r="AH2639">
        <f>IF(S2639=Legend!$F$3,3,IF(S2639=Legend!$F$4,2,IF(S2639=Legend!$F$5,1,0)))</f>
        <v>2</v>
      </c>
      <c r="AK2639">
        <f>IF(V2639=Legend!$H$3,3,IF(V2639=Legend!$H$4,2,IF(V2639=Legend!$H$5,1,0)))</f>
        <v>1</v>
      </c>
      <c r="AM2639">
        <f t="shared" si="293"/>
        <v>5</v>
      </c>
    </row>
    <row r="2640" spans="1:39" ht="62.4" x14ac:dyDescent="0.3">
      <c r="A2640" t="s">
        <v>56</v>
      </c>
      <c r="B2640" t="s">
        <v>843</v>
      </c>
      <c r="C2640" t="s">
        <v>844</v>
      </c>
      <c r="D2640" t="s">
        <v>2058</v>
      </c>
      <c r="E2640" t="str">
        <f t="shared" si="287"/>
        <v>SUSENO</v>
      </c>
      <c r="F2640" t="s">
        <v>56</v>
      </c>
      <c r="G2640" t="s">
        <v>21</v>
      </c>
      <c r="H2640" t="s">
        <v>21</v>
      </c>
      <c r="I2640" t="s">
        <v>22</v>
      </c>
      <c r="J2640" t="s">
        <v>23</v>
      </c>
      <c r="K2640" t="s">
        <v>24</v>
      </c>
      <c r="L2640" t="s">
        <v>25</v>
      </c>
      <c r="M2640" t="s">
        <v>25</v>
      </c>
      <c r="N2640" t="s">
        <v>28</v>
      </c>
      <c r="O2640" t="s">
        <v>21</v>
      </c>
      <c r="P2640" t="s">
        <v>21</v>
      </c>
      <c r="Q2640" s="2" t="s">
        <v>112</v>
      </c>
      <c r="R2640" t="s">
        <v>45</v>
      </c>
      <c r="S2640" t="s">
        <v>28</v>
      </c>
      <c r="T2640" t="s">
        <v>21</v>
      </c>
      <c r="U2640" t="s">
        <v>21</v>
      </c>
      <c r="V2640" t="s">
        <v>33</v>
      </c>
      <c r="W2640" s="18" t="s">
        <v>63</v>
      </c>
      <c r="Y2640">
        <f>IF(J2640=Legend!$B$3,0,IF(J2640=Legend!$B$4,1,IF(J2640=Legend!$B$5,2,0)))</f>
        <v>1</v>
      </c>
      <c r="Z2640">
        <f t="shared" si="288"/>
        <v>1</v>
      </c>
      <c r="AA2640">
        <f t="shared" si="289"/>
        <v>1</v>
      </c>
      <c r="AB2640">
        <f t="shared" si="290"/>
        <v>1</v>
      </c>
      <c r="AC2640">
        <f>IF(N2640=Legend!$D$3,3,IF(N2640=Legend!$D$4,2,IF(N2640=Legend!$D$5,1,0)))</f>
        <v>1</v>
      </c>
      <c r="AD2640">
        <f t="shared" si="291"/>
        <v>0</v>
      </c>
      <c r="AF2640">
        <f t="shared" si="292"/>
        <v>2</v>
      </c>
      <c r="AG2640">
        <f>IF(R2640=Legend!$F$3,3,IF(R2640=Legend!$F$4,2,IF(R2640=Legend!$F$5,1,0)))</f>
        <v>1</v>
      </c>
      <c r="AH2640">
        <f>IF(S2640=Legend!$F$3,3,IF(S2640=Legend!$F$4,2,IF(S2640=Legend!$F$5,1,0)))</f>
        <v>2</v>
      </c>
      <c r="AK2640">
        <f>IF(V2640=Legend!$H$3,3,IF(V2640=Legend!$H$4,2,IF(V2640=Legend!$H$5,1,0)))</f>
        <v>1</v>
      </c>
      <c r="AM2640">
        <f t="shared" si="293"/>
        <v>11</v>
      </c>
    </row>
    <row r="2641" spans="1:39" ht="156" x14ac:dyDescent="0.3">
      <c r="A2641" t="s">
        <v>73</v>
      </c>
      <c r="B2641" t="s">
        <v>162</v>
      </c>
      <c r="C2641" t="s">
        <v>363</v>
      </c>
      <c r="D2641" t="s">
        <v>364</v>
      </c>
      <c r="E2641" t="str">
        <f t="shared" si="287"/>
        <v>SUSI (PT02-SUNANDAR)</v>
      </c>
      <c r="F2641" t="s">
        <v>52</v>
      </c>
      <c r="G2641" t="s">
        <v>21</v>
      </c>
      <c r="H2641" t="s">
        <v>21</v>
      </c>
      <c r="I2641" t="s">
        <v>22</v>
      </c>
      <c r="J2641" t="s">
        <v>41</v>
      </c>
      <c r="K2641" t="s">
        <v>24</v>
      </c>
      <c r="L2641" t="s">
        <v>25</v>
      </c>
      <c r="M2641" t="s">
        <v>25</v>
      </c>
      <c r="N2641" t="s">
        <v>38</v>
      </c>
      <c r="O2641" t="s">
        <v>25</v>
      </c>
      <c r="P2641" t="s">
        <v>21</v>
      </c>
      <c r="Q2641" t="s">
        <v>27</v>
      </c>
      <c r="R2641" t="s">
        <v>45</v>
      </c>
      <c r="S2641" t="s">
        <v>29</v>
      </c>
      <c r="T2641" t="s">
        <v>21</v>
      </c>
      <c r="U2641" t="s">
        <v>21</v>
      </c>
      <c r="V2641" t="s">
        <v>30</v>
      </c>
      <c r="W2641" s="2" t="s">
        <v>31</v>
      </c>
      <c r="Y2641">
        <f>IF(J2641=Legend!$B$3,0,IF(J2641=Legend!$B$4,1,IF(J2641=Legend!$B$5,2,0)))</f>
        <v>2</v>
      </c>
      <c r="Z2641">
        <f t="shared" si="288"/>
        <v>1</v>
      </c>
      <c r="AA2641">
        <f t="shared" si="289"/>
        <v>1</v>
      </c>
      <c r="AB2641">
        <f t="shared" si="290"/>
        <v>1</v>
      </c>
      <c r="AC2641">
        <f>IF(N2641=Legend!$D$3,3,IF(N2641=Legend!$D$4,2,IF(N2641=Legend!$D$5,1,0)))</f>
        <v>3</v>
      </c>
      <c r="AD2641">
        <f t="shared" si="291"/>
        <v>1</v>
      </c>
      <c r="AF2641">
        <f t="shared" si="292"/>
        <v>0</v>
      </c>
      <c r="AG2641">
        <f>IF(R2641=Legend!$F$3,3,IF(R2641=Legend!$F$4,2,IF(R2641=Legend!$F$5,1,0)))</f>
        <v>1</v>
      </c>
      <c r="AH2641">
        <f>IF(S2641=Legend!$F$3,3,IF(S2641=Legend!$F$4,2,IF(S2641=Legend!$F$5,1,0)))</f>
        <v>3</v>
      </c>
      <c r="AK2641">
        <f>IF(V2641=Legend!$H$3,3,IF(V2641=Legend!$H$4,2,IF(V2641=Legend!$H$5,1,0)))</f>
        <v>2</v>
      </c>
      <c r="AM2641">
        <f t="shared" si="293"/>
        <v>15</v>
      </c>
    </row>
    <row r="2642" spans="1:39" ht="124.8" x14ac:dyDescent="0.3">
      <c r="A2642" t="s">
        <v>104</v>
      </c>
      <c r="B2642" t="s">
        <v>1602</v>
      </c>
      <c r="C2642" t="s">
        <v>2574</v>
      </c>
      <c r="D2642" t="s">
        <v>2580</v>
      </c>
      <c r="E2642" t="str">
        <f t="shared" si="287"/>
        <v>SUSI, TK.</v>
      </c>
      <c r="F2642" t="s">
        <v>104</v>
      </c>
      <c r="G2642" t="s">
        <v>21</v>
      </c>
      <c r="H2642" t="s">
        <v>21</v>
      </c>
      <c r="I2642" t="s">
        <v>22</v>
      </c>
      <c r="J2642" t="s">
        <v>35</v>
      </c>
      <c r="K2642" t="s">
        <v>47</v>
      </c>
      <c r="L2642" t="s">
        <v>21</v>
      </c>
      <c r="M2642" t="s">
        <v>21</v>
      </c>
      <c r="N2642" t="s">
        <v>28</v>
      </c>
      <c r="O2642" t="s">
        <v>21</v>
      </c>
      <c r="P2642" t="s">
        <v>21</v>
      </c>
      <c r="Q2642" t="s">
        <v>27</v>
      </c>
      <c r="R2642" t="s">
        <v>45</v>
      </c>
      <c r="S2642" t="s">
        <v>45</v>
      </c>
      <c r="T2642" t="s">
        <v>21</v>
      </c>
      <c r="U2642" t="s">
        <v>21</v>
      </c>
      <c r="V2642" t="s">
        <v>30</v>
      </c>
      <c r="W2642" s="2" t="s">
        <v>94</v>
      </c>
      <c r="Y2642">
        <f>IF(J2642=Legend!$B$3,0,IF(J2642=Legend!$B$4,1,IF(J2642=Legend!$B$5,2,0)))</f>
        <v>0</v>
      </c>
      <c r="Z2642">
        <f t="shared" si="288"/>
        <v>0</v>
      </c>
      <c r="AA2642">
        <f t="shared" si="289"/>
        <v>0</v>
      </c>
      <c r="AB2642">
        <f t="shared" si="290"/>
        <v>0</v>
      </c>
      <c r="AC2642">
        <f>IF(N2642=Legend!$D$3,3,IF(N2642=Legend!$D$4,2,IF(N2642=Legend!$D$5,1,0)))</f>
        <v>1</v>
      </c>
      <c r="AD2642">
        <f t="shared" si="291"/>
        <v>0</v>
      </c>
      <c r="AF2642">
        <f t="shared" si="292"/>
        <v>0</v>
      </c>
      <c r="AG2642">
        <f>IF(R2642=Legend!$F$3,3,IF(R2642=Legend!$F$4,2,IF(R2642=Legend!$F$5,1,0)))</f>
        <v>1</v>
      </c>
      <c r="AH2642">
        <f>IF(S2642=Legend!$F$3,3,IF(S2642=Legend!$F$4,2,IF(S2642=Legend!$F$5,1,0)))</f>
        <v>1</v>
      </c>
      <c r="AK2642">
        <f>IF(V2642=Legend!$H$3,3,IF(V2642=Legend!$H$4,2,IF(V2642=Legend!$H$5,1,0)))</f>
        <v>2</v>
      </c>
      <c r="AM2642">
        <f t="shared" si="293"/>
        <v>5</v>
      </c>
    </row>
    <row r="2643" spans="1:39" ht="78" x14ac:dyDescent="0.3">
      <c r="A2643" t="s">
        <v>52</v>
      </c>
      <c r="B2643" t="s">
        <v>637</v>
      </c>
      <c r="C2643" t="s">
        <v>640</v>
      </c>
      <c r="D2643" t="s">
        <v>902</v>
      </c>
      <c r="E2643" t="str">
        <f t="shared" si="287"/>
        <v>SUSU OKE TANAYA SHOP</v>
      </c>
      <c r="F2643" t="s">
        <v>62</v>
      </c>
      <c r="G2643" t="s">
        <v>21</v>
      </c>
      <c r="H2643" t="s">
        <v>21</v>
      </c>
      <c r="I2643" t="s">
        <v>22</v>
      </c>
      <c r="J2643" t="s">
        <v>35</v>
      </c>
      <c r="K2643" t="s">
        <v>47</v>
      </c>
      <c r="L2643" t="s">
        <v>21</v>
      </c>
      <c r="M2643" t="s">
        <v>25</v>
      </c>
      <c r="N2643" t="s">
        <v>47</v>
      </c>
      <c r="O2643" t="s">
        <v>21</v>
      </c>
      <c r="P2643" t="s">
        <v>21</v>
      </c>
      <c r="Q2643" t="s">
        <v>27</v>
      </c>
      <c r="R2643" t="s">
        <v>45</v>
      </c>
      <c r="S2643" t="s">
        <v>28</v>
      </c>
      <c r="T2643" t="s">
        <v>21</v>
      </c>
      <c r="U2643" t="s">
        <v>21</v>
      </c>
      <c r="V2643" t="s">
        <v>42</v>
      </c>
      <c r="W2643" s="2" t="s">
        <v>77</v>
      </c>
      <c r="Y2643">
        <f>IF(J2643=Legend!$B$3,0,IF(J2643=Legend!$B$4,1,IF(J2643=Legend!$B$5,2,0)))</f>
        <v>0</v>
      </c>
      <c r="Z2643">
        <f t="shared" si="288"/>
        <v>0</v>
      </c>
      <c r="AA2643">
        <f t="shared" si="289"/>
        <v>0</v>
      </c>
      <c r="AB2643">
        <f t="shared" si="290"/>
        <v>1</v>
      </c>
      <c r="AC2643">
        <f>IF(N2643=Legend!$D$3,3,IF(N2643=Legend!$D$4,2,IF(N2643=Legend!$D$5,1,0)))</f>
        <v>0</v>
      </c>
      <c r="AD2643">
        <f t="shared" si="291"/>
        <v>0</v>
      </c>
      <c r="AF2643">
        <f t="shared" si="292"/>
        <v>0</v>
      </c>
      <c r="AG2643">
        <f>IF(R2643=Legend!$F$3,3,IF(R2643=Legend!$F$4,2,IF(R2643=Legend!$F$5,1,0)))</f>
        <v>1</v>
      </c>
      <c r="AH2643">
        <f>IF(S2643=Legend!$F$3,3,IF(S2643=Legend!$F$4,2,IF(S2643=Legend!$F$5,1,0)))</f>
        <v>2</v>
      </c>
      <c r="AK2643">
        <f>IF(V2643=Legend!$H$3,3,IF(V2643=Legend!$H$4,2,IF(V2643=Legend!$H$5,1,0)))</f>
        <v>0</v>
      </c>
      <c r="AM2643">
        <f t="shared" si="293"/>
        <v>4</v>
      </c>
    </row>
    <row r="2644" spans="1:39" ht="31.2" x14ac:dyDescent="0.3">
      <c r="A2644" t="s">
        <v>61</v>
      </c>
      <c r="B2644" t="s">
        <v>1190</v>
      </c>
      <c r="C2644" t="s">
        <v>1266</v>
      </c>
      <c r="D2644" t="s">
        <v>1267</v>
      </c>
      <c r="E2644" t="str">
        <f t="shared" si="287"/>
        <v>SUTARMAN / KC MART</v>
      </c>
      <c r="F2644" t="s">
        <v>61</v>
      </c>
      <c r="G2644" t="s">
        <v>21</v>
      </c>
      <c r="H2644" t="s">
        <v>21</v>
      </c>
      <c r="I2644" t="s">
        <v>22</v>
      </c>
      <c r="J2644" t="s">
        <v>35</v>
      </c>
      <c r="K2644" t="s">
        <v>24</v>
      </c>
      <c r="L2644" t="s">
        <v>21</v>
      </c>
      <c r="M2644" t="s">
        <v>21</v>
      </c>
      <c r="N2644" t="s">
        <v>47</v>
      </c>
      <c r="O2644" t="s">
        <v>21</v>
      </c>
      <c r="P2644" t="s">
        <v>21</v>
      </c>
      <c r="Q2644" t="s">
        <v>27</v>
      </c>
      <c r="R2644" t="s">
        <v>45</v>
      </c>
      <c r="S2644" t="s">
        <v>28</v>
      </c>
      <c r="T2644" t="s">
        <v>21</v>
      </c>
      <c r="U2644" t="s">
        <v>21</v>
      </c>
      <c r="V2644" t="s">
        <v>42</v>
      </c>
      <c r="W2644" s="18" t="s">
        <v>63</v>
      </c>
      <c r="Y2644">
        <f>IF(J2644=Legend!$B$3,0,IF(J2644=Legend!$B$4,1,IF(J2644=Legend!$B$5,2,0)))</f>
        <v>0</v>
      </c>
      <c r="Z2644">
        <f t="shared" si="288"/>
        <v>1</v>
      </c>
      <c r="AA2644">
        <f t="shared" si="289"/>
        <v>0</v>
      </c>
      <c r="AB2644">
        <f t="shared" si="290"/>
        <v>0</v>
      </c>
      <c r="AC2644">
        <f>IF(N2644=Legend!$D$3,3,IF(N2644=Legend!$D$4,2,IF(N2644=Legend!$D$5,1,0)))</f>
        <v>0</v>
      </c>
      <c r="AD2644">
        <f t="shared" si="291"/>
        <v>0</v>
      </c>
      <c r="AF2644">
        <f t="shared" si="292"/>
        <v>0</v>
      </c>
      <c r="AG2644">
        <f>IF(R2644=Legend!$F$3,3,IF(R2644=Legend!$F$4,2,IF(R2644=Legend!$F$5,1,0)))</f>
        <v>1</v>
      </c>
      <c r="AH2644">
        <f>IF(S2644=Legend!$F$3,3,IF(S2644=Legend!$F$4,2,IF(S2644=Legend!$F$5,1,0)))</f>
        <v>2</v>
      </c>
      <c r="AK2644">
        <f>IF(V2644=Legend!$H$3,3,IF(V2644=Legend!$H$4,2,IF(V2644=Legend!$H$5,1,0)))</f>
        <v>0</v>
      </c>
      <c r="AM2644">
        <f t="shared" si="293"/>
        <v>4</v>
      </c>
    </row>
    <row r="2645" spans="1:39" ht="62.4" x14ac:dyDescent="0.3">
      <c r="A2645" t="s">
        <v>49</v>
      </c>
      <c r="B2645" t="s">
        <v>890</v>
      </c>
      <c r="C2645" t="s">
        <v>1169</v>
      </c>
      <c r="D2645" t="s">
        <v>1612</v>
      </c>
      <c r="E2645" t="str">
        <f t="shared" si="287"/>
        <v>SUTARMI, UD</v>
      </c>
      <c r="F2645" t="s">
        <v>49</v>
      </c>
      <c r="G2645" t="s">
        <v>21</v>
      </c>
      <c r="H2645" t="s">
        <v>21</v>
      </c>
      <c r="I2645" t="s">
        <v>50</v>
      </c>
      <c r="J2645" t="s">
        <v>35</v>
      </c>
      <c r="K2645" t="s">
        <v>47</v>
      </c>
      <c r="L2645" t="s">
        <v>21</v>
      </c>
      <c r="M2645" t="s">
        <v>25</v>
      </c>
      <c r="N2645" t="s">
        <v>47</v>
      </c>
      <c r="O2645" t="s">
        <v>21</v>
      </c>
      <c r="P2645" t="s">
        <v>21</v>
      </c>
      <c r="Q2645" t="s">
        <v>27</v>
      </c>
      <c r="R2645" t="s">
        <v>45</v>
      </c>
      <c r="S2645" t="s">
        <v>29</v>
      </c>
      <c r="T2645" t="s">
        <v>21</v>
      </c>
      <c r="U2645" t="s">
        <v>21</v>
      </c>
      <c r="V2645" t="s">
        <v>30</v>
      </c>
      <c r="W2645" s="2" t="s">
        <v>48</v>
      </c>
      <c r="Y2645">
        <f>IF(J2645=Legend!$B$3,0,IF(J2645=Legend!$B$4,1,IF(J2645=Legend!$B$5,2,0)))</f>
        <v>0</v>
      </c>
      <c r="Z2645">
        <f t="shared" si="288"/>
        <v>0</v>
      </c>
      <c r="AA2645">
        <f t="shared" si="289"/>
        <v>0</v>
      </c>
      <c r="AB2645">
        <f t="shared" si="290"/>
        <v>1</v>
      </c>
      <c r="AC2645">
        <f>IF(N2645=Legend!$D$3,3,IF(N2645=Legend!$D$4,2,IF(N2645=Legend!$D$5,1,0)))</f>
        <v>0</v>
      </c>
      <c r="AD2645">
        <f t="shared" si="291"/>
        <v>0</v>
      </c>
      <c r="AF2645">
        <f t="shared" si="292"/>
        <v>0</v>
      </c>
      <c r="AG2645">
        <f>IF(R2645=Legend!$F$3,3,IF(R2645=Legend!$F$4,2,IF(R2645=Legend!$F$5,1,0)))</f>
        <v>1</v>
      </c>
      <c r="AH2645">
        <f>IF(S2645=Legend!$F$3,3,IF(S2645=Legend!$F$4,2,IF(S2645=Legend!$F$5,1,0)))</f>
        <v>3</v>
      </c>
      <c r="AK2645">
        <f>IF(V2645=Legend!$H$3,3,IF(V2645=Legend!$H$4,2,IF(V2645=Legend!$H$5,1,0)))</f>
        <v>2</v>
      </c>
      <c r="AM2645">
        <f t="shared" si="293"/>
        <v>7</v>
      </c>
    </row>
    <row r="2646" spans="1:39" ht="140.4" x14ac:dyDescent="0.3">
      <c r="A2646" t="s">
        <v>71</v>
      </c>
      <c r="B2646" t="s">
        <v>2570</v>
      </c>
      <c r="C2646" t="s">
        <v>2571</v>
      </c>
      <c r="D2646" t="s">
        <v>2866</v>
      </c>
      <c r="E2646" t="str">
        <f t="shared" si="287"/>
        <v>SUTRA UD</v>
      </c>
      <c r="F2646" t="s">
        <v>71</v>
      </c>
      <c r="G2646" t="s">
        <v>21</v>
      </c>
      <c r="H2646" t="s">
        <v>21</v>
      </c>
      <c r="I2646" t="s">
        <v>22</v>
      </c>
      <c r="J2646" t="s">
        <v>35</v>
      </c>
      <c r="K2646" t="s">
        <v>24</v>
      </c>
      <c r="L2646" t="s">
        <v>25</v>
      </c>
      <c r="M2646" t="s">
        <v>25</v>
      </c>
      <c r="N2646" t="s">
        <v>38</v>
      </c>
      <c r="O2646" t="s">
        <v>25</v>
      </c>
      <c r="P2646" t="s">
        <v>21</v>
      </c>
      <c r="Q2646" t="s">
        <v>27</v>
      </c>
      <c r="R2646" t="s">
        <v>28</v>
      </c>
      <c r="S2646" t="s">
        <v>29</v>
      </c>
      <c r="T2646" t="s">
        <v>21</v>
      </c>
      <c r="U2646" t="s">
        <v>21</v>
      </c>
      <c r="V2646" t="s">
        <v>33</v>
      </c>
      <c r="W2646" s="2" t="s">
        <v>34</v>
      </c>
      <c r="Y2646">
        <f>IF(J2646=Legend!$B$3,0,IF(J2646=Legend!$B$4,1,IF(J2646=Legend!$B$5,2,0)))</f>
        <v>0</v>
      </c>
      <c r="Z2646">
        <f t="shared" si="288"/>
        <v>1</v>
      </c>
      <c r="AA2646">
        <f t="shared" si="289"/>
        <v>1</v>
      </c>
      <c r="AB2646">
        <f t="shared" si="290"/>
        <v>1</v>
      </c>
      <c r="AC2646">
        <f>IF(N2646=Legend!$D$3,3,IF(N2646=Legend!$D$4,2,IF(N2646=Legend!$D$5,1,0)))</f>
        <v>3</v>
      </c>
      <c r="AD2646">
        <f t="shared" si="291"/>
        <v>1</v>
      </c>
      <c r="AF2646">
        <f t="shared" si="292"/>
        <v>0</v>
      </c>
      <c r="AG2646">
        <f>IF(R2646=Legend!$F$3,3,IF(R2646=Legend!$F$4,2,IF(R2646=Legend!$F$5,1,0)))</f>
        <v>2</v>
      </c>
      <c r="AH2646">
        <f>IF(S2646=Legend!$F$3,3,IF(S2646=Legend!$F$4,2,IF(S2646=Legend!$F$5,1,0)))</f>
        <v>3</v>
      </c>
      <c r="AK2646">
        <f>IF(V2646=Legend!$H$3,3,IF(V2646=Legend!$H$4,2,IF(V2646=Legend!$H$5,1,0)))</f>
        <v>1</v>
      </c>
      <c r="AM2646">
        <f t="shared" si="293"/>
        <v>13</v>
      </c>
    </row>
    <row r="2647" spans="1:39" ht="140.4" x14ac:dyDescent="0.3">
      <c r="A2647" t="s">
        <v>19</v>
      </c>
      <c r="B2647" t="s">
        <v>162</v>
      </c>
      <c r="C2647" t="s">
        <v>181</v>
      </c>
      <c r="D2647" t="s">
        <v>189</v>
      </c>
      <c r="E2647" t="str">
        <f t="shared" si="287"/>
        <v>SUYADI</v>
      </c>
      <c r="F2647" t="s">
        <v>44</v>
      </c>
      <c r="G2647" t="s">
        <v>21</v>
      </c>
      <c r="H2647" t="s">
        <v>21</v>
      </c>
      <c r="I2647" t="s">
        <v>50</v>
      </c>
      <c r="J2647" t="s">
        <v>35</v>
      </c>
      <c r="K2647" t="s">
        <v>47</v>
      </c>
      <c r="L2647" t="s">
        <v>25</v>
      </c>
      <c r="M2647" t="s">
        <v>25</v>
      </c>
      <c r="N2647" t="s">
        <v>28</v>
      </c>
      <c r="O2647" t="s">
        <v>25</v>
      </c>
      <c r="P2647" t="s">
        <v>21</v>
      </c>
      <c r="Q2647" t="s">
        <v>27</v>
      </c>
      <c r="R2647" t="s">
        <v>28</v>
      </c>
      <c r="S2647" t="s">
        <v>29</v>
      </c>
      <c r="T2647" t="s">
        <v>21</v>
      </c>
      <c r="U2647" t="s">
        <v>21</v>
      </c>
      <c r="V2647" t="s">
        <v>33</v>
      </c>
      <c r="W2647" s="2" t="s">
        <v>34</v>
      </c>
      <c r="Y2647">
        <f>IF(J2647=Legend!$B$3,0,IF(J2647=Legend!$B$4,1,IF(J2647=Legend!$B$5,2,0)))</f>
        <v>0</v>
      </c>
      <c r="Z2647">
        <f t="shared" si="288"/>
        <v>0</v>
      </c>
      <c r="AA2647">
        <f t="shared" si="289"/>
        <v>1</v>
      </c>
      <c r="AB2647">
        <f t="shared" si="290"/>
        <v>1</v>
      </c>
      <c r="AC2647">
        <f>IF(N2647=Legend!$D$3,3,IF(N2647=Legend!$D$4,2,IF(N2647=Legend!$D$5,1,0)))</f>
        <v>1</v>
      </c>
      <c r="AD2647">
        <f t="shared" si="291"/>
        <v>1</v>
      </c>
      <c r="AF2647">
        <f t="shared" si="292"/>
        <v>0</v>
      </c>
      <c r="AG2647">
        <f>IF(R2647=Legend!$F$3,3,IF(R2647=Legend!$F$4,2,IF(R2647=Legend!$F$5,1,0)))</f>
        <v>2</v>
      </c>
      <c r="AH2647">
        <f>IF(S2647=Legend!$F$3,3,IF(S2647=Legend!$F$4,2,IF(S2647=Legend!$F$5,1,0)))</f>
        <v>3</v>
      </c>
      <c r="AK2647">
        <f>IF(V2647=Legend!$H$3,3,IF(V2647=Legend!$H$4,2,IF(V2647=Legend!$H$5,1,0)))</f>
        <v>1</v>
      </c>
      <c r="AM2647">
        <f t="shared" si="293"/>
        <v>10</v>
      </c>
    </row>
    <row r="2648" spans="1:39" ht="46.8" x14ac:dyDescent="0.3">
      <c r="A2648" t="s">
        <v>67</v>
      </c>
      <c r="B2648" t="s">
        <v>284</v>
      </c>
      <c r="C2648" t="s">
        <v>2515</v>
      </c>
      <c r="D2648" t="s">
        <v>2522</v>
      </c>
      <c r="E2648" t="str">
        <f t="shared" si="287"/>
        <v>SUYATNO (SYIFA KIOS)</v>
      </c>
      <c r="F2648" t="s">
        <v>67</v>
      </c>
      <c r="G2648" t="s">
        <v>21</v>
      </c>
      <c r="H2648" t="s">
        <v>21</v>
      </c>
      <c r="I2648" t="s">
        <v>54</v>
      </c>
      <c r="J2648" t="s">
        <v>23</v>
      </c>
      <c r="K2648" t="s">
        <v>24</v>
      </c>
      <c r="L2648" t="s">
        <v>25</v>
      </c>
      <c r="M2648" t="s">
        <v>25</v>
      </c>
      <c r="N2648" t="s">
        <v>26</v>
      </c>
      <c r="O2648" t="s">
        <v>21</v>
      </c>
      <c r="P2648" t="s">
        <v>21</v>
      </c>
      <c r="Q2648" t="s">
        <v>60</v>
      </c>
      <c r="R2648" t="s">
        <v>45</v>
      </c>
      <c r="S2648" t="s">
        <v>45</v>
      </c>
      <c r="T2648" t="s">
        <v>21</v>
      </c>
      <c r="U2648" t="s">
        <v>21</v>
      </c>
      <c r="V2648" t="s">
        <v>33</v>
      </c>
      <c r="W2648" s="2" t="s">
        <v>81</v>
      </c>
      <c r="Y2648">
        <f>IF(J2648=Legend!$B$3,0,IF(J2648=Legend!$B$4,1,IF(J2648=Legend!$B$5,2,0)))</f>
        <v>1</v>
      </c>
      <c r="Z2648">
        <f t="shared" si="288"/>
        <v>1</v>
      </c>
      <c r="AA2648">
        <f t="shared" si="289"/>
        <v>1</v>
      </c>
      <c r="AB2648">
        <f t="shared" si="290"/>
        <v>1</v>
      </c>
      <c r="AC2648">
        <f>IF(N2648=Legend!$D$3,3,IF(N2648=Legend!$D$4,2,IF(N2648=Legend!$D$5,1,0)))</f>
        <v>2</v>
      </c>
      <c r="AD2648">
        <f t="shared" si="291"/>
        <v>0</v>
      </c>
      <c r="AF2648">
        <f t="shared" si="292"/>
        <v>2</v>
      </c>
      <c r="AG2648">
        <f>IF(R2648=Legend!$F$3,3,IF(R2648=Legend!$F$4,2,IF(R2648=Legend!$F$5,1,0)))</f>
        <v>1</v>
      </c>
      <c r="AH2648">
        <f>IF(S2648=Legend!$F$3,3,IF(S2648=Legend!$F$4,2,IF(S2648=Legend!$F$5,1,0)))</f>
        <v>1</v>
      </c>
      <c r="AK2648">
        <f>IF(V2648=Legend!$H$3,3,IF(V2648=Legend!$H$4,2,IF(V2648=Legend!$H$5,1,0)))</f>
        <v>1</v>
      </c>
      <c r="AM2648">
        <f t="shared" si="293"/>
        <v>11</v>
      </c>
    </row>
    <row r="2649" spans="1:39" ht="140.4" x14ac:dyDescent="0.3">
      <c r="A2649" t="s">
        <v>67</v>
      </c>
      <c r="B2649" t="s">
        <v>890</v>
      </c>
      <c r="C2649" t="s">
        <v>1169</v>
      </c>
      <c r="D2649" t="s">
        <v>2513</v>
      </c>
      <c r="E2649" t="str">
        <f t="shared" si="287"/>
        <v>SWADAYA, TOKO</v>
      </c>
      <c r="F2649" t="s">
        <v>67</v>
      </c>
      <c r="G2649" t="s">
        <v>21</v>
      </c>
      <c r="H2649" t="s">
        <v>21</v>
      </c>
      <c r="I2649" t="s">
        <v>54</v>
      </c>
      <c r="J2649" t="s">
        <v>35</v>
      </c>
      <c r="K2649" t="s">
        <v>24</v>
      </c>
      <c r="L2649" t="s">
        <v>25</v>
      </c>
      <c r="M2649" t="s">
        <v>25</v>
      </c>
      <c r="N2649" t="s">
        <v>26</v>
      </c>
      <c r="O2649" t="s">
        <v>25</v>
      </c>
      <c r="P2649" t="s">
        <v>21</v>
      </c>
      <c r="Q2649" s="2" t="s">
        <v>96</v>
      </c>
      <c r="R2649" t="s">
        <v>45</v>
      </c>
      <c r="S2649" t="s">
        <v>28</v>
      </c>
      <c r="T2649" t="s">
        <v>21</v>
      </c>
      <c r="U2649" t="s">
        <v>21</v>
      </c>
      <c r="V2649" t="s">
        <v>42</v>
      </c>
      <c r="W2649" s="2" t="s">
        <v>34</v>
      </c>
      <c r="Y2649">
        <f>IF(J2649=Legend!$B$3,0,IF(J2649=Legend!$B$4,1,IF(J2649=Legend!$B$5,2,0)))</f>
        <v>0</v>
      </c>
      <c r="Z2649">
        <f t="shared" si="288"/>
        <v>1</v>
      </c>
      <c r="AA2649">
        <f t="shared" si="289"/>
        <v>1</v>
      </c>
      <c r="AB2649">
        <f t="shared" si="290"/>
        <v>1</v>
      </c>
      <c r="AC2649">
        <f>IF(N2649=Legend!$D$3,3,IF(N2649=Legend!$D$4,2,IF(N2649=Legend!$D$5,1,0)))</f>
        <v>2</v>
      </c>
      <c r="AD2649">
        <f t="shared" si="291"/>
        <v>1</v>
      </c>
      <c r="AF2649">
        <f t="shared" si="292"/>
        <v>2</v>
      </c>
      <c r="AG2649">
        <f>IF(R2649=Legend!$F$3,3,IF(R2649=Legend!$F$4,2,IF(R2649=Legend!$F$5,1,0)))</f>
        <v>1</v>
      </c>
      <c r="AH2649">
        <f>IF(S2649=Legend!$F$3,3,IF(S2649=Legend!$F$4,2,IF(S2649=Legend!$F$5,1,0)))</f>
        <v>2</v>
      </c>
      <c r="AK2649">
        <f>IF(V2649=Legend!$H$3,3,IF(V2649=Legend!$H$4,2,IF(V2649=Legend!$H$5,1,0)))</f>
        <v>0</v>
      </c>
      <c r="AM2649">
        <f t="shared" si="293"/>
        <v>11</v>
      </c>
    </row>
    <row r="2650" spans="1:39" ht="156" x14ac:dyDescent="0.3">
      <c r="A2650" t="s">
        <v>71</v>
      </c>
      <c r="B2650" t="s">
        <v>890</v>
      </c>
      <c r="C2650" t="s">
        <v>1169</v>
      </c>
      <c r="D2650" t="s">
        <v>2878</v>
      </c>
      <c r="E2650" t="str">
        <f t="shared" si="287"/>
        <v>SWADHARMITA, TK</v>
      </c>
      <c r="F2650" t="s">
        <v>71</v>
      </c>
      <c r="G2650" t="s">
        <v>21</v>
      </c>
      <c r="H2650" t="s">
        <v>21</v>
      </c>
      <c r="I2650" t="s">
        <v>54</v>
      </c>
      <c r="J2650" t="s">
        <v>35</v>
      </c>
      <c r="K2650" t="s">
        <v>24</v>
      </c>
      <c r="L2650" t="s">
        <v>21</v>
      </c>
      <c r="M2650" t="s">
        <v>25</v>
      </c>
      <c r="N2650" t="s">
        <v>26</v>
      </c>
      <c r="O2650" t="s">
        <v>21</v>
      </c>
      <c r="P2650" t="s">
        <v>21</v>
      </c>
      <c r="Q2650" t="s">
        <v>27</v>
      </c>
      <c r="R2650" t="s">
        <v>45</v>
      </c>
      <c r="S2650" t="s">
        <v>29</v>
      </c>
      <c r="T2650" t="s">
        <v>21</v>
      </c>
      <c r="U2650" t="s">
        <v>21</v>
      </c>
      <c r="V2650" t="s">
        <v>33</v>
      </c>
      <c r="W2650" s="2" t="s">
        <v>31</v>
      </c>
      <c r="Y2650">
        <f>IF(J2650=Legend!$B$3,0,IF(J2650=Legend!$B$4,1,IF(J2650=Legend!$B$5,2,0)))</f>
        <v>0</v>
      </c>
      <c r="Z2650">
        <f t="shared" si="288"/>
        <v>1</v>
      </c>
      <c r="AA2650">
        <f t="shared" si="289"/>
        <v>0</v>
      </c>
      <c r="AB2650">
        <f t="shared" si="290"/>
        <v>1</v>
      </c>
      <c r="AC2650">
        <f>IF(N2650=Legend!$D$3,3,IF(N2650=Legend!$D$4,2,IF(N2650=Legend!$D$5,1,0)))</f>
        <v>2</v>
      </c>
      <c r="AD2650">
        <f t="shared" si="291"/>
        <v>0</v>
      </c>
      <c r="AF2650">
        <f t="shared" si="292"/>
        <v>0</v>
      </c>
      <c r="AG2650">
        <f>IF(R2650=Legend!$F$3,3,IF(R2650=Legend!$F$4,2,IF(R2650=Legend!$F$5,1,0)))</f>
        <v>1</v>
      </c>
      <c r="AH2650">
        <f>IF(S2650=Legend!$F$3,3,IF(S2650=Legend!$F$4,2,IF(S2650=Legend!$F$5,1,0)))</f>
        <v>3</v>
      </c>
      <c r="AK2650">
        <f>IF(V2650=Legend!$H$3,3,IF(V2650=Legend!$H$4,2,IF(V2650=Legend!$H$5,1,0)))</f>
        <v>1</v>
      </c>
      <c r="AM2650">
        <f t="shared" si="293"/>
        <v>9</v>
      </c>
    </row>
    <row r="2651" spans="1:39" ht="140.4" x14ac:dyDescent="0.3">
      <c r="A2651" t="s">
        <v>64</v>
      </c>
      <c r="B2651" t="s">
        <v>807</v>
      </c>
      <c r="C2651" t="s">
        <v>815</v>
      </c>
      <c r="D2651" t="s">
        <v>3236</v>
      </c>
      <c r="E2651" t="str">
        <f t="shared" si="287"/>
        <v>SWAFEN JAYA</v>
      </c>
      <c r="F2651" t="s">
        <v>64</v>
      </c>
      <c r="G2651" t="s">
        <v>21</v>
      </c>
      <c r="H2651" t="s">
        <v>21</v>
      </c>
      <c r="I2651" t="s">
        <v>22</v>
      </c>
      <c r="J2651" t="s">
        <v>35</v>
      </c>
      <c r="K2651" t="s">
        <v>24</v>
      </c>
      <c r="L2651" t="s">
        <v>25</v>
      </c>
      <c r="M2651" t="s">
        <v>25</v>
      </c>
      <c r="N2651" t="s">
        <v>26</v>
      </c>
      <c r="O2651" t="s">
        <v>25</v>
      </c>
      <c r="P2651" t="s">
        <v>21</v>
      </c>
      <c r="Q2651" t="s">
        <v>27</v>
      </c>
      <c r="R2651" t="s">
        <v>45</v>
      </c>
      <c r="S2651" t="s">
        <v>29</v>
      </c>
      <c r="T2651" t="s">
        <v>21</v>
      </c>
      <c r="U2651" t="s">
        <v>21</v>
      </c>
      <c r="V2651" t="s">
        <v>33</v>
      </c>
      <c r="W2651" s="2" t="s">
        <v>34</v>
      </c>
      <c r="Y2651">
        <f>IF(J2651=Legend!$B$3,0,IF(J2651=Legend!$B$4,1,IF(J2651=Legend!$B$5,2,0)))</f>
        <v>0</v>
      </c>
      <c r="Z2651">
        <f t="shared" si="288"/>
        <v>1</v>
      </c>
      <c r="AA2651">
        <f t="shared" si="289"/>
        <v>1</v>
      </c>
      <c r="AB2651">
        <f t="shared" si="290"/>
        <v>1</v>
      </c>
      <c r="AC2651">
        <f>IF(N2651=Legend!$D$3,3,IF(N2651=Legend!$D$4,2,IF(N2651=Legend!$D$5,1,0)))</f>
        <v>2</v>
      </c>
      <c r="AD2651">
        <f t="shared" si="291"/>
        <v>1</v>
      </c>
      <c r="AF2651">
        <f t="shared" si="292"/>
        <v>0</v>
      </c>
      <c r="AG2651">
        <f>IF(R2651=Legend!$F$3,3,IF(R2651=Legend!$F$4,2,IF(R2651=Legend!$F$5,1,0)))</f>
        <v>1</v>
      </c>
      <c r="AH2651">
        <f>IF(S2651=Legend!$F$3,3,IF(S2651=Legend!$F$4,2,IF(S2651=Legend!$F$5,1,0)))</f>
        <v>3</v>
      </c>
      <c r="AK2651">
        <f>IF(V2651=Legend!$H$3,3,IF(V2651=Legend!$H$4,2,IF(V2651=Legend!$H$5,1,0)))</f>
        <v>1</v>
      </c>
      <c r="AM2651">
        <f t="shared" si="293"/>
        <v>11</v>
      </c>
    </row>
    <row r="2652" spans="1:39" ht="156" x14ac:dyDescent="0.3">
      <c r="A2652" t="s">
        <v>85</v>
      </c>
      <c r="B2652" t="s">
        <v>174</v>
      </c>
      <c r="C2652" t="s">
        <v>779</v>
      </c>
      <c r="D2652" t="s">
        <v>4500</v>
      </c>
      <c r="E2652" t="str">
        <f t="shared" si="287"/>
        <v>SWALAYAN 89</v>
      </c>
      <c r="F2652" t="s">
        <v>85</v>
      </c>
      <c r="G2652" t="s">
        <v>21</v>
      </c>
      <c r="H2652" t="s">
        <v>21</v>
      </c>
      <c r="I2652" t="s">
        <v>54</v>
      </c>
      <c r="J2652" t="s">
        <v>41</v>
      </c>
      <c r="K2652" t="s">
        <v>24</v>
      </c>
      <c r="L2652" t="s">
        <v>25</v>
      </c>
      <c r="M2652" t="s">
        <v>25</v>
      </c>
      <c r="N2652" t="s">
        <v>38</v>
      </c>
      <c r="O2652" t="s">
        <v>25</v>
      </c>
      <c r="P2652" t="s">
        <v>21</v>
      </c>
      <c r="Q2652" t="s">
        <v>27</v>
      </c>
      <c r="R2652" t="s">
        <v>28</v>
      </c>
      <c r="S2652" t="s">
        <v>29</v>
      </c>
      <c r="T2652" t="s">
        <v>21</v>
      </c>
      <c r="U2652" t="s">
        <v>21</v>
      </c>
      <c r="V2652" t="s">
        <v>33</v>
      </c>
      <c r="W2652" s="2" t="s">
        <v>31</v>
      </c>
      <c r="Y2652">
        <f>IF(J2652=Legend!$B$3,0,IF(J2652=Legend!$B$4,1,IF(J2652=Legend!$B$5,2,0)))</f>
        <v>2</v>
      </c>
      <c r="Z2652">
        <f t="shared" si="288"/>
        <v>1</v>
      </c>
      <c r="AA2652">
        <f t="shared" si="289"/>
        <v>1</v>
      </c>
      <c r="AB2652">
        <f t="shared" si="290"/>
        <v>1</v>
      </c>
      <c r="AC2652">
        <f>IF(N2652=Legend!$D$3,3,IF(N2652=Legend!$D$4,2,IF(N2652=Legend!$D$5,1,0)))</f>
        <v>3</v>
      </c>
      <c r="AD2652">
        <f t="shared" si="291"/>
        <v>1</v>
      </c>
      <c r="AF2652">
        <f t="shared" si="292"/>
        <v>0</v>
      </c>
      <c r="AG2652">
        <f>IF(R2652=Legend!$F$3,3,IF(R2652=Legend!$F$4,2,IF(R2652=Legend!$F$5,1,0)))</f>
        <v>2</v>
      </c>
      <c r="AH2652">
        <f>IF(S2652=Legend!$F$3,3,IF(S2652=Legend!$F$4,2,IF(S2652=Legend!$F$5,1,0)))</f>
        <v>3</v>
      </c>
      <c r="AK2652">
        <f>IF(V2652=Legend!$H$3,3,IF(V2652=Legend!$H$4,2,IF(V2652=Legend!$H$5,1,0)))</f>
        <v>1</v>
      </c>
      <c r="AM2652">
        <f t="shared" si="293"/>
        <v>15</v>
      </c>
    </row>
    <row r="2653" spans="1:39" ht="109.2" x14ac:dyDescent="0.3">
      <c r="A2653" t="s">
        <v>56</v>
      </c>
      <c r="B2653" t="s">
        <v>1683</v>
      </c>
      <c r="C2653" t="s">
        <v>2320</v>
      </c>
      <c r="D2653" t="s">
        <v>2324</v>
      </c>
      <c r="E2653" t="str">
        <f t="shared" si="287"/>
        <v>Swalayan Ale mart</v>
      </c>
      <c r="F2653" t="s">
        <v>36</v>
      </c>
      <c r="G2653" t="s">
        <v>21</v>
      </c>
      <c r="H2653" t="s">
        <v>21</v>
      </c>
      <c r="I2653" t="s">
        <v>22</v>
      </c>
      <c r="J2653" t="s">
        <v>23</v>
      </c>
      <c r="K2653" t="s">
        <v>24</v>
      </c>
      <c r="L2653" t="s">
        <v>25</v>
      </c>
      <c r="M2653" t="s">
        <v>25</v>
      </c>
      <c r="N2653" t="s">
        <v>26</v>
      </c>
      <c r="O2653" t="s">
        <v>25</v>
      </c>
      <c r="P2653" t="s">
        <v>21</v>
      </c>
      <c r="Q2653" t="s">
        <v>27</v>
      </c>
      <c r="R2653" t="s">
        <v>45</v>
      </c>
      <c r="S2653" t="s">
        <v>29</v>
      </c>
      <c r="T2653" t="s">
        <v>21</v>
      </c>
      <c r="U2653" t="s">
        <v>21</v>
      </c>
      <c r="V2653" t="s">
        <v>33</v>
      </c>
      <c r="W2653" s="2" t="s">
        <v>66</v>
      </c>
      <c r="Y2653">
        <f>IF(J2653=Legend!$B$3,0,IF(J2653=Legend!$B$4,1,IF(J2653=Legend!$B$5,2,0)))</f>
        <v>1</v>
      </c>
      <c r="Z2653">
        <f t="shared" si="288"/>
        <v>1</v>
      </c>
      <c r="AA2653">
        <f t="shared" si="289"/>
        <v>1</v>
      </c>
      <c r="AB2653">
        <f t="shared" si="290"/>
        <v>1</v>
      </c>
      <c r="AC2653">
        <f>IF(N2653=Legend!$D$3,3,IF(N2653=Legend!$D$4,2,IF(N2653=Legend!$D$5,1,0)))</f>
        <v>2</v>
      </c>
      <c r="AD2653">
        <f t="shared" si="291"/>
        <v>1</v>
      </c>
      <c r="AF2653">
        <f t="shared" si="292"/>
        <v>0</v>
      </c>
      <c r="AG2653">
        <f>IF(R2653=Legend!$F$3,3,IF(R2653=Legend!$F$4,2,IF(R2653=Legend!$F$5,1,0)))</f>
        <v>1</v>
      </c>
      <c r="AH2653">
        <f>IF(S2653=Legend!$F$3,3,IF(S2653=Legend!$F$4,2,IF(S2653=Legend!$F$5,1,0)))</f>
        <v>3</v>
      </c>
      <c r="AK2653">
        <f>IF(V2653=Legend!$H$3,3,IF(V2653=Legend!$H$4,2,IF(V2653=Legend!$H$5,1,0)))</f>
        <v>1</v>
      </c>
      <c r="AM2653">
        <f t="shared" si="293"/>
        <v>12</v>
      </c>
    </row>
    <row r="2654" spans="1:39" ht="140.4" x14ac:dyDescent="0.3">
      <c r="A2654" t="s">
        <v>39</v>
      </c>
      <c r="B2654" t="s">
        <v>174</v>
      </c>
      <c r="C2654" t="s">
        <v>175</v>
      </c>
      <c r="D2654" t="s">
        <v>802</v>
      </c>
      <c r="E2654" t="str">
        <f t="shared" si="287"/>
        <v>SWALAYAN ENAK ECO</v>
      </c>
      <c r="F2654" t="s">
        <v>39</v>
      </c>
      <c r="G2654" t="s">
        <v>21</v>
      </c>
      <c r="H2654" t="s">
        <v>21</v>
      </c>
      <c r="I2654" t="s">
        <v>22</v>
      </c>
      <c r="J2654" t="s">
        <v>35</v>
      </c>
      <c r="K2654" t="s">
        <v>24</v>
      </c>
      <c r="L2654" t="s">
        <v>25</v>
      </c>
      <c r="M2654" t="s">
        <v>25</v>
      </c>
      <c r="N2654" t="s">
        <v>38</v>
      </c>
      <c r="O2654" t="s">
        <v>25</v>
      </c>
      <c r="P2654" t="s">
        <v>21</v>
      </c>
      <c r="Q2654" t="s">
        <v>27</v>
      </c>
      <c r="R2654" t="s">
        <v>29</v>
      </c>
      <c r="S2654" t="s">
        <v>29</v>
      </c>
      <c r="T2654" t="s">
        <v>21</v>
      </c>
      <c r="U2654" t="s">
        <v>21</v>
      </c>
      <c r="V2654" t="s">
        <v>33</v>
      </c>
      <c r="W2654" s="2" t="s">
        <v>34</v>
      </c>
      <c r="Y2654">
        <f>IF(J2654=Legend!$B$3,0,IF(J2654=Legend!$B$4,1,IF(J2654=Legend!$B$5,2,0)))</f>
        <v>0</v>
      </c>
      <c r="Z2654">
        <f t="shared" si="288"/>
        <v>1</v>
      </c>
      <c r="AA2654">
        <f t="shared" si="289"/>
        <v>1</v>
      </c>
      <c r="AB2654">
        <f t="shared" si="290"/>
        <v>1</v>
      </c>
      <c r="AC2654">
        <f>IF(N2654=Legend!$D$3,3,IF(N2654=Legend!$D$4,2,IF(N2654=Legend!$D$5,1,0)))</f>
        <v>3</v>
      </c>
      <c r="AD2654">
        <f t="shared" si="291"/>
        <v>1</v>
      </c>
      <c r="AF2654">
        <f t="shared" si="292"/>
        <v>0</v>
      </c>
      <c r="AG2654">
        <f>IF(R2654=Legend!$F$3,3,IF(R2654=Legend!$F$4,2,IF(R2654=Legend!$F$5,1,0)))</f>
        <v>3</v>
      </c>
      <c r="AH2654">
        <f>IF(S2654=Legend!$F$3,3,IF(S2654=Legend!$F$4,2,IF(S2654=Legend!$F$5,1,0)))</f>
        <v>3</v>
      </c>
      <c r="AK2654">
        <f>IF(V2654=Legend!$H$3,3,IF(V2654=Legend!$H$4,2,IF(V2654=Legend!$H$5,1,0)))</f>
        <v>1</v>
      </c>
      <c r="AM2654">
        <f t="shared" si="293"/>
        <v>14</v>
      </c>
    </row>
    <row r="2655" spans="1:39" ht="156" x14ac:dyDescent="0.3">
      <c r="A2655" t="s">
        <v>61</v>
      </c>
      <c r="B2655" t="s">
        <v>847</v>
      </c>
      <c r="C2655" t="s">
        <v>1069</v>
      </c>
      <c r="D2655" t="s">
        <v>1201</v>
      </c>
      <c r="E2655" t="str">
        <f t="shared" si="287"/>
        <v>SWALAYAN KAJHU</v>
      </c>
      <c r="F2655" t="s">
        <v>61</v>
      </c>
      <c r="G2655" t="s">
        <v>21</v>
      </c>
      <c r="H2655" t="s">
        <v>21</v>
      </c>
      <c r="I2655" t="s">
        <v>22</v>
      </c>
      <c r="J2655" t="s">
        <v>35</v>
      </c>
      <c r="K2655" t="s">
        <v>24</v>
      </c>
      <c r="L2655" t="s">
        <v>25</v>
      </c>
      <c r="M2655" t="s">
        <v>25</v>
      </c>
      <c r="N2655" t="s">
        <v>26</v>
      </c>
      <c r="O2655" t="s">
        <v>21</v>
      </c>
      <c r="P2655" t="s">
        <v>21</v>
      </c>
      <c r="Q2655" t="s">
        <v>27</v>
      </c>
      <c r="R2655" t="s">
        <v>45</v>
      </c>
      <c r="S2655" t="s">
        <v>29</v>
      </c>
      <c r="T2655" t="s">
        <v>21</v>
      </c>
      <c r="U2655" t="s">
        <v>21</v>
      </c>
      <c r="V2655" t="s">
        <v>33</v>
      </c>
      <c r="W2655" s="2" t="s">
        <v>31</v>
      </c>
      <c r="Y2655">
        <f>IF(J2655=Legend!$B$3,0,IF(J2655=Legend!$B$4,1,IF(J2655=Legend!$B$5,2,0)))</f>
        <v>0</v>
      </c>
      <c r="Z2655">
        <f t="shared" si="288"/>
        <v>1</v>
      </c>
      <c r="AA2655">
        <f t="shared" si="289"/>
        <v>1</v>
      </c>
      <c r="AB2655">
        <f t="shared" si="290"/>
        <v>1</v>
      </c>
      <c r="AC2655">
        <f>IF(N2655=Legend!$D$3,3,IF(N2655=Legend!$D$4,2,IF(N2655=Legend!$D$5,1,0)))</f>
        <v>2</v>
      </c>
      <c r="AD2655">
        <f t="shared" si="291"/>
        <v>0</v>
      </c>
      <c r="AF2655">
        <f t="shared" si="292"/>
        <v>0</v>
      </c>
      <c r="AG2655">
        <f>IF(R2655=Legend!$F$3,3,IF(R2655=Legend!$F$4,2,IF(R2655=Legend!$F$5,1,0)))</f>
        <v>1</v>
      </c>
      <c r="AH2655">
        <f>IF(S2655=Legend!$F$3,3,IF(S2655=Legend!$F$4,2,IF(S2655=Legend!$F$5,1,0)))</f>
        <v>3</v>
      </c>
      <c r="AK2655">
        <f>IF(V2655=Legend!$H$3,3,IF(V2655=Legend!$H$4,2,IF(V2655=Legend!$H$5,1,0)))</f>
        <v>1</v>
      </c>
      <c r="AM2655">
        <f t="shared" si="293"/>
        <v>10</v>
      </c>
    </row>
    <row r="2656" spans="1:39" ht="140.4" x14ac:dyDescent="0.3">
      <c r="A2656" t="s">
        <v>70</v>
      </c>
      <c r="B2656" t="s">
        <v>174</v>
      </c>
      <c r="C2656" t="s">
        <v>886</v>
      </c>
      <c r="D2656" t="s">
        <v>4237</v>
      </c>
      <c r="E2656" t="str">
        <f t="shared" si="287"/>
        <v>SWALAYAN KUD BUNGKAL</v>
      </c>
      <c r="F2656" t="s">
        <v>70</v>
      </c>
      <c r="G2656" t="s">
        <v>21</v>
      </c>
      <c r="H2656" t="s">
        <v>21</v>
      </c>
      <c r="I2656" t="s">
        <v>22</v>
      </c>
      <c r="J2656" t="s">
        <v>35</v>
      </c>
      <c r="K2656" t="s">
        <v>24</v>
      </c>
      <c r="L2656" t="s">
        <v>25</v>
      </c>
      <c r="M2656" t="s">
        <v>25</v>
      </c>
      <c r="N2656" t="s">
        <v>26</v>
      </c>
      <c r="O2656" t="s">
        <v>25</v>
      </c>
      <c r="P2656" t="s">
        <v>21</v>
      </c>
      <c r="Q2656" t="s">
        <v>27</v>
      </c>
      <c r="R2656" t="s">
        <v>45</v>
      </c>
      <c r="S2656" t="s">
        <v>28</v>
      </c>
      <c r="T2656" t="s">
        <v>21</v>
      </c>
      <c r="U2656" t="s">
        <v>21</v>
      </c>
      <c r="V2656" t="s">
        <v>33</v>
      </c>
      <c r="W2656" s="2" t="s">
        <v>34</v>
      </c>
      <c r="Y2656">
        <f>IF(J2656=Legend!$B$3,0,IF(J2656=Legend!$B$4,1,IF(J2656=Legend!$B$5,2,0)))</f>
        <v>0</v>
      </c>
      <c r="Z2656">
        <f t="shared" si="288"/>
        <v>1</v>
      </c>
      <c r="AA2656">
        <f t="shared" si="289"/>
        <v>1</v>
      </c>
      <c r="AB2656">
        <f t="shared" si="290"/>
        <v>1</v>
      </c>
      <c r="AC2656">
        <f>IF(N2656=Legend!$D$3,3,IF(N2656=Legend!$D$4,2,IF(N2656=Legend!$D$5,1,0)))</f>
        <v>2</v>
      </c>
      <c r="AD2656">
        <f t="shared" si="291"/>
        <v>1</v>
      </c>
      <c r="AF2656">
        <f t="shared" si="292"/>
        <v>0</v>
      </c>
      <c r="AG2656">
        <f>IF(R2656=Legend!$F$3,3,IF(R2656=Legend!$F$4,2,IF(R2656=Legend!$F$5,1,0)))</f>
        <v>1</v>
      </c>
      <c r="AH2656">
        <f>IF(S2656=Legend!$F$3,3,IF(S2656=Legend!$F$4,2,IF(S2656=Legend!$F$5,1,0)))</f>
        <v>2</v>
      </c>
      <c r="AK2656">
        <f>IF(V2656=Legend!$H$3,3,IF(V2656=Legend!$H$4,2,IF(V2656=Legend!$H$5,1,0)))</f>
        <v>1</v>
      </c>
      <c r="AM2656">
        <f t="shared" si="293"/>
        <v>10</v>
      </c>
    </row>
    <row r="2657" spans="1:39" ht="140.4" x14ac:dyDescent="0.3">
      <c r="A2657" t="s">
        <v>49</v>
      </c>
      <c r="B2657" t="s">
        <v>174</v>
      </c>
      <c r="C2657" t="s">
        <v>223</v>
      </c>
      <c r="D2657" t="s">
        <v>1420</v>
      </c>
      <c r="E2657" t="str">
        <f t="shared" si="287"/>
        <v>SWALAYAN NU CAMPLONG</v>
      </c>
      <c r="F2657" t="s">
        <v>49</v>
      </c>
      <c r="G2657" t="s">
        <v>21</v>
      </c>
      <c r="H2657" t="s">
        <v>21</v>
      </c>
      <c r="I2657" t="s">
        <v>22</v>
      </c>
      <c r="J2657" t="s">
        <v>23</v>
      </c>
      <c r="K2657" t="s">
        <v>24</v>
      </c>
      <c r="L2657" t="s">
        <v>25</v>
      </c>
      <c r="M2657" t="s">
        <v>25</v>
      </c>
      <c r="N2657" t="s">
        <v>26</v>
      </c>
      <c r="O2657" t="s">
        <v>25</v>
      </c>
      <c r="P2657" t="s">
        <v>21</v>
      </c>
      <c r="Q2657" t="s">
        <v>27</v>
      </c>
      <c r="R2657" t="s">
        <v>28</v>
      </c>
      <c r="S2657" t="s">
        <v>29</v>
      </c>
      <c r="T2657" t="s">
        <v>21</v>
      </c>
      <c r="U2657" t="s">
        <v>21</v>
      </c>
      <c r="V2657" t="s">
        <v>30</v>
      </c>
      <c r="W2657" s="2" t="s">
        <v>34</v>
      </c>
      <c r="Y2657">
        <f>IF(J2657=Legend!$B$3,0,IF(J2657=Legend!$B$4,1,IF(J2657=Legend!$B$5,2,0)))</f>
        <v>1</v>
      </c>
      <c r="Z2657">
        <f t="shared" si="288"/>
        <v>1</v>
      </c>
      <c r="AA2657">
        <f t="shared" si="289"/>
        <v>1</v>
      </c>
      <c r="AB2657">
        <f t="shared" si="290"/>
        <v>1</v>
      </c>
      <c r="AC2657">
        <f>IF(N2657=Legend!$D$3,3,IF(N2657=Legend!$D$4,2,IF(N2657=Legend!$D$5,1,0)))</f>
        <v>2</v>
      </c>
      <c r="AD2657">
        <f t="shared" si="291"/>
        <v>1</v>
      </c>
      <c r="AF2657">
        <f t="shared" si="292"/>
        <v>0</v>
      </c>
      <c r="AG2657">
        <f>IF(R2657=Legend!$F$3,3,IF(R2657=Legend!$F$4,2,IF(R2657=Legend!$F$5,1,0)))</f>
        <v>2</v>
      </c>
      <c r="AH2657">
        <f>IF(S2657=Legend!$F$3,3,IF(S2657=Legend!$F$4,2,IF(S2657=Legend!$F$5,1,0)))</f>
        <v>3</v>
      </c>
      <c r="AK2657">
        <f>IF(V2657=Legend!$H$3,3,IF(V2657=Legend!$H$4,2,IF(V2657=Legend!$H$5,1,0)))</f>
        <v>2</v>
      </c>
      <c r="AM2657">
        <f t="shared" si="293"/>
        <v>14</v>
      </c>
    </row>
    <row r="2658" spans="1:39" ht="156" x14ac:dyDescent="0.3">
      <c r="A2658" t="s">
        <v>85</v>
      </c>
      <c r="B2658" t="s">
        <v>174</v>
      </c>
      <c r="C2658" t="s">
        <v>195</v>
      </c>
      <c r="D2658" t="s">
        <v>4490</v>
      </c>
      <c r="E2658" t="str">
        <f t="shared" si="287"/>
        <v>SWALAYAN SHINTA</v>
      </c>
      <c r="F2658" t="s">
        <v>85</v>
      </c>
      <c r="G2658" t="s">
        <v>21</v>
      </c>
      <c r="H2658" t="s">
        <v>21</v>
      </c>
      <c r="I2658" t="s">
        <v>22</v>
      </c>
      <c r="J2658" t="s">
        <v>23</v>
      </c>
      <c r="K2658" t="s">
        <v>24</v>
      </c>
      <c r="L2658" t="s">
        <v>25</v>
      </c>
      <c r="M2658" t="s">
        <v>25</v>
      </c>
      <c r="N2658" t="s">
        <v>26</v>
      </c>
      <c r="O2658" t="s">
        <v>25</v>
      </c>
      <c r="P2658" t="s">
        <v>21</v>
      </c>
      <c r="Q2658" t="s">
        <v>27</v>
      </c>
      <c r="R2658" t="s">
        <v>28</v>
      </c>
      <c r="S2658" t="s">
        <v>29</v>
      </c>
      <c r="T2658" t="s">
        <v>21</v>
      </c>
      <c r="U2658" t="s">
        <v>21</v>
      </c>
      <c r="V2658" t="s">
        <v>33</v>
      </c>
      <c r="W2658" s="2" t="s">
        <v>31</v>
      </c>
      <c r="Y2658">
        <f>IF(J2658=Legend!$B$3,0,IF(J2658=Legend!$B$4,1,IF(J2658=Legend!$B$5,2,0)))</f>
        <v>1</v>
      </c>
      <c r="Z2658">
        <f t="shared" si="288"/>
        <v>1</v>
      </c>
      <c r="AA2658">
        <f t="shared" si="289"/>
        <v>1</v>
      </c>
      <c r="AB2658">
        <f t="shared" si="290"/>
        <v>1</v>
      </c>
      <c r="AC2658">
        <f>IF(N2658=Legend!$D$3,3,IF(N2658=Legend!$D$4,2,IF(N2658=Legend!$D$5,1,0)))</f>
        <v>2</v>
      </c>
      <c r="AD2658">
        <f t="shared" si="291"/>
        <v>1</v>
      </c>
      <c r="AF2658">
        <f t="shared" si="292"/>
        <v>0</v>
      </c>
      <c r="AG2658">
        <f>IF(R2658=Legend!$F$3,3,IF(R2658=Legend!$F$4,2,IF(R2658=Legend!$F$5,1,0)))</f>
        <v>2</v>
      </c>
      <c r="AH2658">
        <f>IF(S2658=Legend!$F$3,3,IF(S2658=Legend!$F$4,2,IF(S2658=Legend!$F$5,1,0)))</f>
        <v>3</v>
      </c>
      <c r="AK2658">
        <f>IF(V2658=Legend!$H$3,3,IF(V2658=Legend!$H$4,2,IF(V2658=Legend!$H$5,1,0)))</f>
        <v>1</v>
      </c>
      <c r="AM2658">
        <f t="shared" si="293"/>
        <v>13</v>
      </c>
    </row>
    <row r="2659" spans="1:39" ht="140.4" x14ac:dyDescent="0.3">
      <c r="A2659" t="s">
        <v>43</v>
      </c>
      <c r="B2659" t="s">
        <v>174</v>
      </c>
      <c r="C2659" t="s">
        <v>3953</v>
      </c>
      <c r="D2659" t="s">
        <v>3956</v>
      </c>
      <c r="E2659" t="str">
        <f t="shared" si="287"/>
        <v>SWALAYAN TEGAK</v>
      </c>
      <c r="F2659" t="s">
        <v>43</v>
      </c>
      <c r="G2659" t="s">
        <v>21</v>
      </c>
      <c r="H2659" t="s">
        <v>21</v>
      </c>
      <c r="I2659" t="s">
        <v>22</v>
      </c>
      <c r="J2659" t="s">
        <v>35</v>
      </c>
      <c r="K2659" t="s">
        <v>24</v>
      </c>
      <c r="L2659" t="s">
        <v>25</v>
      </c>
      <c r="M2659" t="s">
        <v>25</v>
      </c>
      <c r="N2659" t="s">
        <v>38</v>
      </c>
      <c r="O2659" t="s">
        <v>25</v>
      </c>
      <c r="P2659" t="s">
        <v>21</v>
      </c>
      <c r="Q2659" t="s">
        <v>27</v>
      </c>
      <c r="R2659" t="s">
        <v>45</v>
      </c>
      <c r="S2659" t="s">
        <v>28</v>
      </c>
      <c r="T2659" t="s">
        <v>21</v>
      </c>
      <c r="U2659" t="s">
        <v>21</v>
      </c>
      <c r="V2659" t="s">
        <v>42</v>
      </c>
      <c r="W2659" s="2" t="s">
        <v>34</v>
      </c>
      <c r="Y2659">
        <f>IF(J2659=Legend!$B$3,0,IF(J2659=Legend!$B$4,1,IF(J2659=Legend!$B$5,2,0)))</f>
        <v>0</v>
      </c>
      <c r="Z2659">
        <f t="shared" si="288"/>
        <v>1</v>
      </c>
      <c r="AA2659">
        <f t="shared" si="289"/>
        <v>1</v>
      </c>
      <c r="AB2659">
        <f t="shared" si="290"/>
        <v>1</v>
      </c>
      <c r="AC2659">
        <f>IF(N2659=Legend!$D$3,3,IF(N2659=Legend!$D$4,2,IF(N2659=Legend!$D$5,1,0)))</f>
        <v>3</v>
      </c>
      <c r="AD2659">
        <f t="shared" si="291"/>
        <v>1</v>
      </c>
      <c r="AF2659">
        <f t="shared" si="292"/>
        <v>0</v>
      </c>
      <c r="AG2659">
        <f>IF(R2659=Legend!$F$3,3,IF(R2659=Legend!$F$4,2,IF(R2659=Legend!$F$5,1,0)))</f>
        <v>1</v>
      </c>
      <c r="AH2659">
        <f>IF(S2659=Legend!$F$3,3,IF(S2659=Legend!$F$4,2,IF(S2659=Legend!$F$5,1,0)))</f>
        <v>2</v>
      </c>
      <c r="AK2659">
        <f>IF(V2659=Legend!$H$3,3,IF(V2659=Legend!$H$4,2,IF(V2659=Legend!$H$5,1,0)))</f>
        <v>0</v>
      </c>
      <c r="AM2659">
        <f t="shared" si="293"/>
        <v>10</v>
      </c>
    </row>
    <row r="2660" spans="1:39" ht="140.4" x14ac:dyDescent="0.3">
      <c r="A2660" t="s">
        <v>43</v>
      </c>
      <c r="B2660" t="s">
        <v>174</v>
      </c>
      <c r="C2660" t="s">
        <v>1159</v>
      </c>
      <c r="D2660" t="s">
        <v>3911</v>
      </c>
      <c r="E2660" t="str">
        <f t="shared" si="287"/>
        <v>SWAMART</v>
      </c>
      <c r="F2660" t="s">
        <v>43</v>
      </c>
      <c r="G2660" t="s">
        <v>21</v>
      </c>
      <c r="H2660" t="s">
        <v>21</v>
      </c>
      <c r="I2660" t="s">
        <v>54</v>
      </c>
      <c r="J2660" t="s">
        <v>35</v>
      </c>
      <c r="K2660" t="s">
        <v>24</v>
      </c>
      <c r="L2660" t="s">
        <v>25</v>
      </c>
      <c r="M2660" t="s">
        <v>25</v>
      </c>
      <c r="N2660" t="s">
        <v>26</v>
      </c>
      <c r="O2660" t="s">
        <v>25</v>
      </c>
      <c r="P2660" t="s">
        <v>21</v>
      </c>
      <c r="Q2660" t="s">
        <v>27</v>
      </c>
      <c r="R2660" t="s">
        <v>45</v>
      </c>
      <c r="S2660" t="s">
        <v>29</v>
      </c>
      <c r="T2660" t="s">
        <v>21</v>
      </c>
      <c r="U2660" t="s">
        <v>21</v>
      </c>
      <c r="V2660" t="s">
        <v>42</v>
      </c>
      <c r="W2660" s="2" t="s">
        <v>34</v>
      </c>
      <c r="Y2660">
        <f>IF(J2660=Legend!$B$3,0,IF(J2660=Legend!$B$4,1,IF(J2660=Legend!$B$5,2,0)))</f>
        <v>0</v>
      </c>
      <c r="Z2660">
        <f t="shared" si="288"/>
        <v>1</v>
      </c>
      <c r="AA2660">
        <f t="shared" si="289"/>
        <v>1</v>
      </c>
      <c r="AB2660">
        <f t="shared" si="290"/>
        <v>1</v>
      </c>
      <c r="AC2660">
        <f>IF(N2660=Legend!$D$3,3,IF(N2660=Legend!$D$4,2,IF(N2660=Legend!$D$5,1,0)))</f>
        <v>2</v>
      </c>
      <c r="AD2660">
        <f t="shared" si="291"/>
        <v>1</v>
      </c>
      <c r="AF2660">
        <f t="shared" si="292"/>
        <v>0</v>
      </c>
      <c r="AG2660">
        <f>IF(R2660=Legend!$F$3,3,IF(R2660=Legend!$F$4,2,IF(R2660=Legend!$F$5,1,0)))</f>
        <v>1</v>
      </c>
      <c r="AH2660">
        <f>IF(S2660=Legend!$F$3,3,IF(S2660=Legend!$F$4,2,IF(S2660=Legend!$F$5,1,0)))</f>
        <v>3</v>
      </c>
      <c r="AK2660">
        <f>IF(V2660=Legend!$H$3,3,IF(V2660=Legend!$H$4,2,IF(V2660=Legend!$H$5,1,0)))</f>
        <v>0</v>
      </c>
      <c r="AM2660">
        <f t="shared" si="293"/>
        <v>10</v>
      </c>
    </row>
    <row r="2661" spans="1:39" ht="109.2" x14ac:dyDescent="0.3">
      <c r="A2661" t="s">
        <v>52</v>
      </c>
      <c r="B2661" t="s">
        <v>932</v>
      </c>
      <c r="C2661" t="s">
        <v>949</v>
      </c>
      <c r="D2661" t="s">
        <v>952</v>
      </c>
      <c r="E2661" t="str">
        <f t="shared" si="287"/>
        <v>SYAF</v>
      </c>
      <c r="F2661" t="s">
        <v>52</v>
      </c>
      <c r="G2661" t="s">
        <v>21</v>
      </c>
      <c r="H2661" t="s">
        <v>21</v>
      </c>
      <c r="I2661" t="s">
        <v>22</v>
      </c>
      <c r="J2661" t="s">
        <v>35</v>
      </c>
      <c r="K2661" t="s">
        <v>47</v>
      </c>
      <c r="L2661" t="s">
        <v>21</v>
      </c>
      <c r="M2661" t="s">
        <v>25</v>
      </c>
      <c r="N2661" t="s">
        <v>28</v>
      </c>
      <c r="O2661" t="s">
        <v>21</v>
      </c>
      <c r="P2661" t="s">
        <v>21</v>
      </c>
      <c r="Q2661" t="s">
        <v>27</v>
      </c>
      <c r="R2661" t="s">
        <v>45</v>
      </c>
      <c r="S2661" t="s">
        <v>29</v>
      </c>
      <c r="T2661" t="s">
        <v>21</v>
      </c>
      <c r="U2661" t="s">
        <v>21</v>
      </c>
      <c r="V2661" t="s">
        <v>42</v>
      </c>
      <c r="W2661" s="2" t="s">
        <v>46</v>
      </c>
      <c r="Y2661">
        <f>IF(J2661=Legend!$B$3,0,IF(J2661=Legend!$B$4,1,IF(J2661=Legend!$B$5,2,0)))</f>
        <v>0</v>
      </c>
      <c r="Z2661">
        <f t="shared" si="288"/>
        <v>0</v>
      </c>
      <c r="AA2661">
        <f t="shared" si="289"/>
        <v>0</v>
      </c>
      <c r="AB2661">
        <f t="shared" si="290"/>
        <v>1</v>
      </c>
      <c r="AC2661">
        <f>IF(N2661=Legend!$D$3,3,IF(N2661=Legend!$D$4,2,IF(N2661=Legend!$D$5,1,0)))</f>
        <v>1</v>
      </c>
      <c r="AD2661">
        <f t="shared" si="291"/>
        <v>0</v>
      </c>
      <c r="AF2661">
        <f t="shared" si="292"/>
        <v>0</v>
      </c>
      <c r="AG2661">
        <f>IF(R2661=Legend!$F$3,3,IF(R2661=Legend!$F$4,2,IF(R2661=Legend!$F$5,1,0)))</f>
        <v>1</v>
      </c>
      <c r="AH2661">
        <f>IF(S2661=Legend!$F$3,3,IF(S2661=Legend!$F$4,2,IF(S2661=Legend!$F$5,1,0)))</f>
        <v>3</v>
      </c>
      <c r="AK2661">
        <f>IF(V2661=Legend!$H$3,3,IF(V2661=Legend!$H$4,2,IF(V2661=Legend!$H$5,1,0)))</f>
        <v>0</v>
      </c>
      <c r="AM2661">
        <f t="shared" si="293"/>
        <v>6</v>
      </c>
    </row>
    <row r="2662" spans="1:39" ht="109.2" x14ac:dyDescent="0.3">
      <c r="A2662" t="s">
        <v>70</v>
      </c>
      <c r="B2662" t="s">
        <v>174</v>
      </c>
      <c r="C2662" t="s">
        <v>195</v>
      </c>
      <c r="D2662" t="s">
        <v>4250</v>
      </c>
      <c r="E2662" t="str">
        <f t="shared" si="287"/>
        <v>SYAFANAH</v>
      </c>
      <c r="F2662" t="s">
        <v>70</v>
      </c>
      <c r="G2662" t="s">
        <v>21</v>
      </c>
      <c r="H2662" t="s">
        <v>21</v>
      </c>
      <c r="I2662" t="s">
        <v>22</v>
      </c>
      <c r="J2662" t="s">
        <v>35</v>
      </c>
      <c r="K2662" t="s">
        <v>24</v>
      </c>
      <c r="L2662" t="s">
        <v>25</v>
      </c>
      <c r="M2662" t="s">
        <v>25</v>
      </c>
      <c r="N2662" t="s">
        <v>26</v>
      </c>
      <c r="O2662" t="s">
        <v>25</v>
      </c>
      <c r="P2662" t="s">
        <v>21</v>
      </c>
      <c r="Q2662" t="s">
        <v>72</v>
      </c>
      <c r="R2662" t="s">
        <v>28</v>
      </c>
      <c r="S2662" t="s">
        <v>28</v>
      </c>
      <c r="T2662" t="s">
        <v>21</v>
      </c>
      <c r="U2662" t="s">
        <v>21</v>
      </c>
      <c r="V2662" t="s">
        <v>42</v>
      </c>
      <c r="W2662" s="2" t="s">
        <v>66</v>
      </c>
      <c r="Y2662">
        <f>IF(J2662=Legend!$B$3,0,IF(J2662=Legend!$B$4,1,IF(J2662=Legend!$B$5,2,0)))</f>
        <v>0</v>
      </c>
      <c r="Z2662">
        <f t="shared" si="288"/>
        <v>1</v>
      </c>
      <c r="AA2662">
        <f t="shared" si="289"/>
        <v>1</v>
      </c>
      <c r="AB2662">
        <f t="shared" si="290"/>
        <v>1</v>
      </c>
      <c r="AC2662">
        <f>IF(N2662=Legend!$D$3,3,IF(N2662=Legend!$D$4,2,IF(N2662=Legend!$D$5,1,0)))</f>
        <v>2</v>
      </c>
      <c r="AD2662">
        <f t="shared" si="291"/>
        <v>1</v>
      </c>
      <c r="AF2662">
        <f t="shared" si="292"/>
        <v>2</v>
      </c>
      <c r="AG2662">
        <f>IF(R2662=Legend!$F$3,3,IF(R2662=Legend!$F$4,2,IF(R2662=Legend!$F$5,1,0)))</f>
        <v>2</v>
      </c>
      <c r="AH2662">
        <f>IF(S2662=Legend!$F$3,3,IF(S2662=Legend!$F$4,2,IF(S2662=Legend!$F$5,1,0)))</f>
        <v>2</v>
      </c>
      <c r="AK2662">
        <f>IF(V2662=Legend!$H$3,3,IF(V2662=Legend!$H$4,2,IF(V2662=Legend!$H$5,1,0)))</f>
        <v>0</v>
      </c>
      <c r="AM2662">
        <f t="shared" si="293"/>
        <v>12</v>
      </c>
    </row>
    <row r="2663" spans="1:39" ht="31.2" x14ac:dyDescent="0.3">
      <c r="A2663" t="s">
        <v>70</v>
      </c>
      <c r="B2663" t="s">
        <v>2938</v>
      </c>
      <c r="C2663" t="s">
        <v>4353</v>
      </c>
      <c r="D2663" t="s">
        <v>4355</v>
      </c>
      <c r="E2663" t="str">
        <f t="shared" si="287"/>
        <v>SYAHID</v>
      </c>
      <c r="F2663" t="s">
        <v>70</v>
      </c>
      <c r="G2663" t="s">
        <v>21</v>
      </c>
      <c r="H2663" t="s">
        <v>21</v>
      </c>
      <c r="I2663" t="s">
        <v>22</v>
      </c>
      <c r="J2663" t="s">
        <v>23</v>
      </c>
      <c r="K2663" t="s">
        <v>47</v>
      </c>
      <c r="L2663" t="s">
        <v>21</v>
      </c>
      <c r="M2663" t="s">
        <v>25</v>
      </c>
      <c r="N2663" t="s">
        <v>47</v>
      </c>
      <c r="O2663" t="s">
        <v>21</v>
      </c>
      <c r="P2663" t="s">
        <v>21</v>
      </c>
      <c r="Q2663" t="s">
        <v>27</v>
      </c>
      <c r="R2663" t="s">
        <v>45</v>
      </c>
      <c r="S2663" t="s">
        <v>45</v>
      </c>
      <c r="T2663" t="s">
        <v>21</v>
      </c>
      <c r="U2663" t="s">
        <v>21</v>
      </c>
      <c r="V2663" t="s">
        <v>30</v>
      </c>
      <c r="W2663" s="18" t="s">
        <v>63</v>
      </c>
      <c r="Y2663">
        <f>IF(J2663=Legend!$B$3,0,IF(J2663=Legend!$B$4,1,IF(J2663=Legend!$B$5,2,0)))</f>
        <v>1</v>
      </c>
      <c r="Z2663">
        <f t="shared" si="288"/>
        <v>0</v>
      </c>
      <c r="AA2663">
        <f t="shared" si="289"/>
        <v>0</v>
      </c>
      <c r="AB2663">
        <f t="shared" si="290"/>
        <v>1</v>
      </c>
      <c r="AC2663">
        <f>IF(N2663=Legend!$D$3,3,IF(N2663=Legend!$D$4,2,IF(N2663=Legend!$D$5,1,0)))</f>
        <v>0</v>
      </c>
      <c r="AD2663">
        <f t="shared" si="291"/>
        <v>0</v>
      </c>
      <c r="AF2663">
        <f t="shared" si="292"/>
        <v>0</v>
      </c>
      <c r="AG2663">
        <f>IF(R2663=Legend!$F$3,3,IF(R2663=Legend!$F$4,2,IF(R2663=Legend!$F$5,1,0)))</f>
        <v>1</v>
      </c>
      <c r="AH2663">
        <f>IF(S2663=Legend!$F$3,3,IF(S2663=Legend!$F$4,2,IF(S2663=Legend!$F$5,1,0)))</f>
        <v>1</v>
      </c>
      <c r="AK2663">
        <f>IF(V2663=Legend!$H$3,3,IF(V2663=Legend!$H$4,2,IF(V2663=Legend!$H$5,1,0)))</f>
        <v>2</v>
      </c>
      <c r="AM2663">
        <f t="shared" si="293"/>
        <v>6</v>
      </c>
    </row>
    <row r="2664" spans="1:39" ht="109.2" x14ac:dyDescent="0.3">
      <c r="A2664" t="s">
        <v>102</v>
      </c>
      <c r="B2664" t="s">
        <v>174</v>
      </c>
      <c r="C2664" t="s">
        <v>1064</v>
      </c>
      <c r="D2664" t="s">
        <v>3753</v>
      </c>
      <c r="E2664" t="str">
        <f t="shared" si="287"/>
        <v>SYARIFUDIN</v>
      </c>
      <c r="F2664" t="s">
        <v>102</v>
      </c>
      <c r="G2664" t="s">
        <v>21</v>
      </c>
      <c r="H2664" t="s">
        <v>21</v>
      </c>
      <c r="I2664" t="s">
        <v>22</v>
      </c>
      <c r="J2664" t="s">
        <v>35</v>
      </c>
      <c r="K2664" t="s">
        <v>47</v>
      </c>
      <c r="L2664" t="s">
        <v>21</v>
      </c>
      <c r="M2664" t="s">
        <v>21</v>
      </c>
      <c r="N2664" t="s">
        <v>47</v>
      </c>
      <c r="O2664" t="s">
        <v>21</v>
      </c>
      <c r="P2664" t="s">
        <v>21</v>
      </c>
      <c r="Q2664" t="s">
        <v>27</v>
      </c>
      <c r="R2664" t="s">
        <v>47</v>
      </c>
      <c r="S2664" t="s">
        <v>47</v>
      </c>
      <c r="T2664" t="s">
        <v>21</v>
      </c>
      <c r="U2664" t="s">
        <v>21</v>
      </c>
      <c r="V2664" t="s">
        <v>42</v>
      </c>
      <c r="W2664" s="2" t="s">
        <v>46</v>
      </c>
      <c r="Y2664">
        <f>IF(J2664=Legend!$B$3,0,IF(J2664=Legend!$B$4,1,IF(J2664=Legend!$B$5,2,0)))</f>
        <v>0</v>
      </c>
      <c r="Z2664">
        <f t="shared" si="288"/>
        <v>0</v>
      </c>
      <c r="AA2664">
        <f t="shared" si="289"/>
        <v>0</v>
      </c>
      <c r="AB2664">
        <f t="shared" si="290"/>
        <v>0</v>
      </c>
      <c r="AC2664">
        <f>IF(N2664=Legend!$D$3,3,IF(N2664=Legend!$D$4,2,IF(N2664=Legend!$D$5,1,0)))</f>
        <v>0</v>
      </c>
      <c r="AD2664">
        <f t="shared" si="291"/>
        <v>0</v>
      </c>
      <c r="AF2664">
        <f t="shared" si="292"/>
        <v>0</v>
      </c>
      <c r="AG2664">
        <f>IF(R2664=Legend!$F$3,3,IF(R2664=Legend!$F$4,2,IF(R2664=Legend!$F$5,1,0)))</f>
        <v>0</v>
      </c>
      <c r="AH2664">
        <f>IF(S2664=Legend!$F$3,3,IF(S2664=Legend!$F$4,2,IF(S2664=Legend!$F$5,1,0)))</f>
        <v>0</v>
      </c>
      <c r="AK2664">
        <f>IF(V2664=Legend!$H$3,3,IF(V2664=Legend!$H$4,2,IF(V2664=Legend!$H$5,1,0)))</f>
        <v>0</v>
      </c>
      <c r="AM2664">
        <f t="shared" si="293"/>
        <v>0</v>
      </c>
    </row>
    <row r="2665" spans="1:39" ht="156" x14ac:dyDescent="0.3">
      <c r="A2665" t="s">
        <v>61</v>
      </c>
      <c r="B2665" t="s">
        <v>847</v>
      </c>
      <c r="C2665" t="s">
        <v>1107</v>
      </c>
      <c r="D2665" t="s">
        <v>1110</v>
      </c>
      <c r="E2665" t="str">
        <f t="shared" si="287"/>
        <v>SYAZA</v>
      </c>
      <c r="F2665" t="s">
        <v>61</v>
      </c>
      <c r="G2665" t="s">
        <v>21</v>
      </c>
      <c r="H2665" t="s">
        <v>21</v>
      </c>
      <c r="I2665" t="s">
        <v>22</v>
      </c>
      <c r="J2665" t="s">
        <v>35</v>
      </c>
      <c r="K2665" t="s">
        <v>24</v>
      </c>
      <c r="L2665" t="s">
        <v>25</v>
      </c>
      <c r="M2665" t="s">
        <v>25</v>
      </c>
      <c r="N2665" t="s">
        <v>26</v>
      </c>
      <c r="O2665" t="s">
        <v>21</v>
      </c>
      <c r="P2665" t="s">
        <v>21</v>
      </c>
      <c r="Q2665" t="s">
        <v>27</v>
      </c>
      <c r="R2665" t="s">
        <v>45</v>
      </c>
      <c r="S2665" t="s">
        <v>45</v>
      </c>
      <c r="T2665" t="s">
        <v>21</v>
      </c>
      <c r="U2665" t="s">
        <v>21</v>
      </c>
      <c r="V2665" t="s">
        <v>33</v>
      </c>
      <c r="W2665" s="2" t="s">
        <v>31</v>
      </c>
      <c r="Y2665">
        <f>IF(J2665=Legend!$B$3,0,IF(J2665=Legend!$B$4,1,IF(J2665=Legend!$B$5,2,0)))</f>
        <v>0</v>
      </c>
      <c r="Z2665">
        <f t="shared" si="288"/>
        <v>1</v>
      </c>
      <c r="AA2665">
        <f t="shared" si="289"/>
        <v>1</v>
      </c>
      <c r="AB2665">
        <f t="shared" si="290"/>
        <v>1</v>
      </c>
      <c r="AC2665">
        <f>IF(N2665=Legend!$D$3,3,IF(N2665=Legend!$D$4,2,IF(N2665=Legend!$D$5,1,0)))</f>
        <v>2</v>
      </c>
      <c r="AD2665">
        <f t="shared" si="291"/>
        <v>0</v>
      </c>
      <c r="AF2665">
        <f t="shared" si="292"/>
        <v>0</v>
      </c>
      <c r="AG2665">
        <f>IF(R2665=Legend!$F$3,3,IF(R2665=Legend!$F$4,2,IF(R2665=Legend!$F$5,1,0)))</f>
        <v>1</v>
      </c>
      <c r="AH2665">
        <f>IF(S2665=Legend!$F$3,3,IF(S2665=Legend!$F$4,2,IF(S2665=Legend!$F$5,1,0)))</f>
        <v>1</v>
      </c>
      <c r="AK2665">
        <f>IF(V2665=Legend!$H$3,3,IF(V2665=Legend!$H$4,2,IF(V2665=Legend!$H$5,1,0)))</f>
        <v>1</v>
      </c>
      <c r="AM2665">
        <f t="shared" si="293"/>
        <v>8</v>
      </c>
    </row>
    <row r="2666" spans="1:39" ht="140.4" x14ac:dyDescent="0.3">
      <c r="A2666" t="s">
        <v>138</v>
      </c>
      <c r="B2666" t="s">
        <v>475</v>
      </c>
      <c r="C2666" t="s">
        <v>4730</v>
      </c>
      <c r="D2666" t="s">
        <v>4733</v>
      </c>
      <c r="E2666" t="str">
        <f t="shared" si="287"/>
        <v>SYIFA MART PUTRA WANAREJA</v>
      </c>
      <c r="F2666" t="s">
        <v>138</v>
      </c>
      <c r="G2666" t="s">
        <v>21</v>
      </c>
      <c r="H2666" t="s">
        <v>21</v>
      </c>
      <c r="I2666" t="s">
        <v>54</v>
      </c>
      <c r="J2666" t="s">
        <v>35</v>
      </c>
      <c r="K2666" t="s">
        <v>24</v>
      </c>
      <c r="L2666" t="s">
        <v>21</v>
      </c>
      <c r="M2666" t="s">
        <v>21</v>
      </c>
      <c r="N2666" t="s">
        <v>47</v>
      </c>
      <c r="O2666" t="s">
        <v>21</v>
      </c>
      <c r="P2666" t="s">
        <v>21</v>
      </c>
      <c r="Q2666" t="s">
        <v>27</v>
      </c>
      <c r="R2666" t="s">
        <v>45</v>
      </c>
      <c r="S2666" t="s">
        <v>45</v>
      </c>
      <c r="T2666" t="s">
        <v>21</v>
      </c>
      <c r="U2666" t="s">
        <v>21</v>
      </c>
      <c r="V2666" t="s">
        <v>33</v>
      </c>
      <c r="W2666" s="2" t="s">
        <v>34</v>
      </c>
      <c r="Y2666">
        <f>IF(J2666=Legend!$B$3,0,IF(J2666=Legend!$B$4,1,IF(J2666=Legend!$B$5,2,0)))</f>
        <v>0</v>
      </c>
      <c r="Z2666">
        <f t="shared" si="288"/>
        <v>1</v>
      </c>
      <c r="AA2666">
        <f t="shared" si="289"/>
        <v>0</v>
      </c>
      <c r="AB2666">
        <f t="shared" si="290"/>
        <v>0</v>
      </c>
      <c r="AC2666">
        <f>IF(N2666=Legend!$D$3,3,IF(N2666=Legend!$D$4,2,IF(N2666=Legend!$D$5,1,0)))</f>
        <v>0</v>
      </c>
      <c r="AD2666">
        <f t="shared" si="291"/>
        <v>0</v>
      </c>
      <c r="AF2666">
        <f t="shared" si="292"/>
        <v>0</v>
      </c>
      <c r="AG2666">
        <f>IF(R2666=Legend!$F$3,3,IF(R2666=Legend!$F$4,2,IF(R2666=Legend!$F$5,1,0)))</f>
        <v>1</v>
      </c>
      <c r="AH2666">
        <f>IF(S2666=Legend!$F$3,3,IF(S2666=Legend!$F$4,2,IF(S2666=Legend!$F$5,1,0)))</f>
        <v>1</v>
      </c>
      <c r="AK2666">
        <f>IF(V2666=Legend!$H$3,3,IF(V2666=Legend!$H$4,2,IF(V2666=Legend!$H$5,1,0)))</f>
        <v>1</v>
      </c>
      <c r="AM2666">
        <f t="shared" si="293"/>
        <v>4</v>
      </c>
    </row>
    <row r="2667" spans="1:39" ht="140.4" x14ac:dyDescent="0.3">
      <c r="A2667" t="s">
        <v>138</v>
      </c>
      <c r="B2667" t="s">
        <v>475</v>
      </c>
      <c r="C2667" t="s">
        <v>4730</v>
      </c>
      <c r="D2667" t="s">
        <v>4732</v>
      </c>
      <c r="E2667" t="str">
        <f t="shared" si="287"/>
        <v>SYIFA MART PUTRI</v>
      </c>
      <c r="F2667" t="s">
        <v>138</v>
      </c>
      <c r="G2667" t="s">
        <v>21</v>
      </c>
      <c r="H2667" t="s">
        <v>21</v>
      </c>
      <c r="I2667" t="s">
        <v>54</v>
      </c>
      <c r="J2667" t="s">
        <v>35</v>
      </c>
      <c r="K2667" t="s">
        <v>24</v>
      </c>
      <c r="L2667" t="s">
        <v>21</v>
      </c>
      <c r="M2667" t="s">
        <v>21</v>
      </c>
      <c r="N2667" t="s">
        <v>47</v>
      </c>
      <c r="O2667" t="s">
        <v>21</v>
      </c>
      <c r="P2667" t="s">
        <v>21</v>
      </c>
      <c r="Q2667" t="s">
        <v>27</v>
      </c>
      <c r="R2667" t="s">
        <v>45</v>
      </c>
      <c r="S2667" t="s">
        <v>45</v>
      </c>
      <c r="T2667" t="s">
        <v>21</v>
      </c>
      <c r="U2667" t="s">
        <v>21</v>
      </c>
      <c r="V2667" t="s">
        <v>33</v>
      </c>
      <c r="W2667" s="2" t="s">
        <v>34</v>
      </c>
      <c r="Y2667">
        <f>IF(J2667=Legend!$B$3,0,IF(J2667=Legend!$B$4,1,IF(J2667=Legend!$B$5,2,0)))</f>
        <v>0</v>
      </c>
      <c r="Z2667">
        <f t="shared" si="288"/>
        <v>1</v>
      </c>
      <c r="AA2667">
        <f t="shared" si="289"/>
        <v>0</v>
      </c>
      <c r="AB2667">
        <f t="shared" si="290"/>
        <v>0</v>
      </c>
      <c r="AC2667">
        <f>IF(N2667=Legend!$D$3,3,IF(N2667=Legend!$D$4,2,IF(N2667=Legend!$D$5,1,0)))</f>
        <v>0</v>
      </c>
      <c r="AD2667">
        <f t="shared" si="291"/>
        <v>0</v>
      </c>
      <c r="AF2667">
        <f t="shared" si="292"/>
        <v>0</v>
      </c>
      <c r="AG2667">
        <f>IF(R2667=Legend!$F$3,3,IF(R2667=Legend!$F$4,2,IF(R2667=Legend!$F$5,1,0)))</f>
        <v>1</v>
      </c>
      <c r="AH2667">
        <f>IF(S2667=Legend!$F$3,3,IF(S2667=Legend!$F$4,2,IF(S2667=Legend!$F$5,1,0)))</f>
        <v>1</v>
      </c>
      <c r="AK2667">
        <f>IF(V2667=Legend!$H$3,3,IF(V2667=Legend!$H$4,2,IF(V2667=Legend!$H$5,1,0)))</f>
        <v>1</v>
      </c>
      <c r="AM2667">
        <f t="shared" si="293"/>
        <v>4</v>
      </c>
    </row>
    <row r="2668" spans="1:39" ht="140.4" x14ac:dyDescent="0.3">
      <c r="A2668" t="s">
        <v>73</v>
      </c>
      <c r="B2668" t="s">
        <v>162</v>
      </c>
      <c r="C2668" t="s">
        <v>274</v>
      </c>
      <c r="D2668" t="s">
        <v>280</v>
      </c>
      <c r="E2668" t="str">
        <f t="shared" si="287"/>
        <v>SYUKUR SWALAYAN</v>
      </c>
      <c r="F2668" t="s">
        <v>32</v>
      </c>
      <c r="G2668" t="s">
        <v>21</v>
      </c>
      <c r="H2668" t="s">
        <v>21</v>
      </c>
      <c r="I2668" t="s">
        <v>22</v>
      </c>
      <c r="J2668" t="s">
        <v>23</v>
      </c>
      <c r="K2668" t="s">
        <v>24</v>
      </c>
      <c r="L2668" t="s">
        <v>25</v>
      </c>
      <c r="M2668" t="s">
        <v>25</v>
      </c>
      <c r="N2668" t="s">
        <v>28</v>
      </c>
      <c r="O2668" t="s">
        <v>25</v>
      </c>
      <c r="P2668" t="s">
        <v>21</v>
      </c>
      <c r="Q2668" t="s">
        <v>27</v>
      </c>
      <c r="R2668" t="s">
        <v>28</v>
      </c>
      <c r="S2668" t="s">
        <v>29</v>
      </c>
      <c r="T2668" t="s">
        <v>21</v>
      </c>
      <c r="U2668" t="s">
        <v>21</v>
      </c>
      <c r="V2668" t="s">
        <v>33</v>
      </c>
      <c r="W2668" s="2" t="s">
        <v>34</v>
      </c>
      <c r="Y2668">
        <f>IF(J2668=Legend!$B$3,0,IF(J2668=Legend!$B$4,1,IF(J2668=Legend!$B$5,2,0)))</f>
        <v>1</v>
      </c>
      <c r="Z2668">
        <f t="shared" si="288"/>
        <v>1</v>
      </c>
      <c r="AA2668">
        <f t="shared" si="289"/>
        <v>1</v>
      </c>
      <c r="AB2668">
        <f t="shared" si="290"/>
        <v>1</v>
      </c>
      <c r="AC2668">
        <f>IF(N2668=Legend!$D$3,3,IF(N2668=Legend!$D$4,2,IF(N2668=Legend!$D$5,1,0)))</f>
        <v>1</v>
      </c>
      <c r="AD2668">
        <f t="shared" si="291"/>
        <v>1</v>
      </c>
      <c r="AF2668">
        <f t="shared" si="292"/>
        <v>0</v>
      </c>
      <c r="AG2668">
        <f>IF(R2668=Legend!$F$3,3,IF(R2668=Legend!$F$4,2,IF(R2668=Legend!$F$5,1,0)))</f>
        <v>2</v>
      </c>
      <c r="AH2668">
        <f>IF(S2668=Legend!$F$3,3,IF(S2668=Legend!$F$4,2,IF(S2668=Legend!$F$5,1,0)))</f>
        <v>3</v>
      </c>
      <c r="AK2668">
        <f>IF(V2668=Legend!$H$3,3,IF(V2668=Legend!$H$4,2,IF(V2668=Legend!$H$5,1,0)))</f>
        <v>1</v>
      </c>
      <c r="AM2668">
        <f t="shared" si="293"/>
        <v>12</v>
      </c>
    </row>
    <row r="2669" spans="1:39" ht="109.2" x14ac:dyDescent="0.3">
      <c r="A2669" t="s">
        <v>62</v>
      </c>
      <c r="B2669" t="s">
        <v>1683</v>
      </c>
      <c r="C2669" t="s">
        <v>1706</v>
      </c>
      <c r="D2669" t="s">
        <v>1709</v>
      </c>
      <c r="E2669" t="str">
        <f t="shared" si="287"/>
        <v>SYURADIKARA MART</v>
      </c>
      <c r="F2669" t="s">
        <v>67</v>
      </c>
      <c r="G2669" t="s">
        <v>21</v>
      </c>
      <c r="H2669" t="s">
        <v>21</v>
      </c>
      <c r="I2669" t="s">
        <v>22</v>
      </c>
      <c r="J2669" t="s">
        <v>35</v>
      </c>
      <c r="K2669" t="s">
        <v>24</v>
      </c>
      <c r="L2669" t="s">
        <v>25</v>
      </c>
      <c r="M2669" t="s">
        <v>25</v>
      </c>
      <c r="N2669" t="s">
        <v>26</v>
      </c>
      <c r="O2669" t="s">
        <v>25</v>
      </c>
      <c r="P2669" t="s">
        <v>21</v>
      </c>
      <c r="Q2669" t="s">
        <v>27</v>
      </c>
      <c r="R2669" t="s">
        <v>45</v>
      </c>
      <c r="S2669" t="s">
        <v>28</v>
      </c>
      <c r="T2669" t="s">
        <v>21</v>
      </c>
      <c r="U2669" t="s">
        <v>21</v>
      </c>
      <c r="V2669" t="s">
        <v>33</v>
      </c>
      <c r="W2669" s="2" t="s">
        <v>66</v>
      </c>
      <c r="Y2669">
        <f>IF(J2669=Legend!$B$3,0,IF(J2669=Legend!$B$4,1,IF(J2669=Legend!$B$5,2,0)))</f>
        <v>0</v>
      </c>
      <c r="Z2669">
        <f t="shared" si="288"/>
        <v>1</v>
      </c>
      <c r="AA2669">
        <f t="shared" si="289"/>
        <v>1</v>
      </c>
      <c r="AB2669">
        <f t="shared" si="290"/>
        <v>1</v>
      </c>
      <c r="AC2669">
        <f>IF(N2669=Legend!$D$3,3,IF(N2669=Legend!$D$4,2,IF(N2669=Legend!$D$5,1,0)))</f>
        <v>2</v>
      </c>
      <c r="AD2669">
        <f t="shared" si="291"/>
        <v>1</v>
      </c>
      <c r="AF2669">
        <f t="shared" si="292"/>
        <v>0</v>
      </c>
      <c r="AG2669">
        <f>IF(R2669=Legend!$F$3,3,IF(R2669=Legend!$F$4,2,IF(R2669=Legend!$F$5,1,0)))</f>
        <v>1</v>
      </c>
      <c r="AH2669">
        <f>IF(S2669=Legend!$F$3,3,IF(S2669=Legend!$F$4,2,IF(S2669=Legend!$F$5,1,0)))</f>
        <v>2</v>
      </c>
      <c r="AK2669">
        <f>IF(V2669=Legend!$H$3,3,IF(V2669=Legend!$H$4,2,IF(V2669=Legend!$H$5,1,0)))</f>
        <v>1</v>
      </c>
      <c r="AM2669">
        <f t="shared" si="293"/>
        <v>10</v>
      </c>
    </row>
    <row r="2670" spans="1:39" ht="140.4" x14ac:dyDescent="0.3">
      <c r="A2670" t="s">
        <v>139</v>
      </c>
      <c r="B2670" t="s">
        <v>519</v>
      </c>
      <c r="C2670" t="s">
        <v>3183</v>
      </c>
      <c r="D2670" t="s">
        <v>4663</v>
      </c>
      <c r="E2670" t="str">
        <f t="shared" si="287"/>
        <v>T.O. BERKAH / YUSRATUL AZIZ</v>
      </c>
      <c r="F2670" t="s">
        <v>139</v>
      </c>
      <c r="G2670" t="s">
        <v>21</v>
      </c>
      <c r="H2670" t="s">
        <v>21</v>
      </c>
      <c r="I2670" t="s">
        <v>22</v>
      </c>
      <c r="J2670" t="s">
        <v>35</v>
      </c>
      <c r="K2670" t="s">
        <v>47</v>
      </c>
      <c r="L2670" t="s">
        <v>21</v>
      </c>
      <c r="M2670" t="s">
        <v>21</v>
      </c>
      <c r="N2670" t="s">
        <v>47</v>
      </c>
      <c r="O2670" t="s">
        <v>21</v>
      </c>
      <c r="P2670" t="s">
        <v>21</v>
      </c>
      <c r="Q2670" t="s">
        <v>27</v>
      </c>
      <c r="R2670" t="s">
        <v>45</v>
      </c>
      <c r="S2670" t="s">
        <v>29</v>
      </c>
      <c r="T2670" t="s">
        <v>21</v>
      </c>
      <c r="U2670" t="s">
        <v>21</v>
      </c>
      <c r="V2670" t="s">
        <v>30</v>
      </c>
      <c r="W2670" s="2" t="s">
        <v>34</v>
      </c>
      <c r="Y2670">
        <f>IF(J2670=Legend!$B$3,0,IF(J2670=Legend!$B$4,1,IF(J2670=Legend!$B$5,2,0)))</f>
        <v>0</v>
      </c>
      <c r="Z2670">
        <f t="shared" si="288"/>
        <v>0</v>
      </c>
      <c r="AA2670">
        <f t="shared" si="289"/>
        <v>0</v>
      </c>
      <c r="AB2670">
        <f t="shared" si="290"/>
        <v>0</v>
      </c>
      <c r="AC2670">
        <f>IF(N2670=Legend!$D$3,3,IF(N2670=Legend!$D$4,2,IF(N2670=Legend!$D$5,1,0)))</f>
        <v>0</v>
      </c>
      <c r="AD2670">
        <f t="shared" si="291"/>
        <v>0</v>
      </c>
      <c r="AF2670">
        <f t="shared" si="292"/>
        <v>0</v>
      </c>
      <c r="AG2670">
        <f>IF(R2670=Legend!$F$3,3,IF(R2670=Legend!$F$4,2,IF(R2670=Legend!$F$5,1,0)))</f>
        <v>1</v>
      </c>
      <c r="AH2670">
        <f>IF(S2670=Legend!$F$3,3,IF(S2670=Legend!$F$4,2,IF(S2670=Legend!$F$5,1,0)))</f>
        <v>3</v>
      </c>
      <c r="AK2670">
        <f>IF(V2670=Legend!$H$3,3,IF(V2670=Legend!$H$4,2,IF(V2670=Legend!$H$5,1,0)))</f>
        <v>2</v>
      </c>
      <c r="AM2670">
        <f t="shared" si="293"/>
        <v>6</v>
      </c>
    </row>
    <row r="2671" spans="1:39" ht="140.4" x14ac:dyDescent="0.3">
      <c r="A2671" t="s">
        <v>113</v>
      </c>
      <c r="B2671" t="s">
        <v>174</v>
      </c>
      <c r="C2671" t="s">
        <v>1376</v>
      </c>
      <c r="D2671" t="s">
        <v>1377</v>
      </c>
      <c r="E2671" t="str">
        <f t="shared" si="287"/>
        <v>TAJAMARA</v>
      </c>
      <c r="F2671" t="s">
        <v>62</v>
      </c>
      <c r="G2671" t="s">
        <v>21</v>
      </c>
      <c r="H2671" t="s">
        <v>21</v>
      </c>
      <c r="I2671" t="s">
        <v>22</v>
      </c>
      <c r="J2671" t="s">
        <v>23</v>
      </c>
      <c r="K2671" t="s">
        <v>24</v>
      </c>
      <c r="L2671" t="s">
        <v>25</v>
      </c>
      <c r="M2671" t="s">
        <v>25</v>
      </c>
      <c r="N2671" t="s">
        <v>38</v>
      </c>
      <c r="O2671" t="s">
        <v>25</v>
      </c>
      <c r="P2671" t="s">
        <v>21</v>
      </c>
      <c r="Q2671" t="s">
        <v>27</v>
      </c>
      <c r="R2671" t="s">
        <v>28</v>
      </c>
      <c r="S2671" t="s">
        <v>29</v>
      </c>
      <c r="T2671" t="s">
        <v>21</v>
      </c>
      <c r="U2671" t="s">
        <v>21</v>
      </c>
      <c r="V2671" t="s">
        <v>33</v>
      </c>
      <c r="W2671" s="2" t="s">
        <v>34</v>
      </c>
      <c r="Y2671">
        <f>IF(J2671=Legend!$B$3,0,IF(J2671=Legend!$B$4,1,IF(J2671=Legend!$B$5,2,0)))</f>
        <v>1</v>
      </c>
      <c r="Z2671">
        <f t="shared" si="288"/>
        <v>1</v>
      </c>
      <c r="AA2671">
        <f t="shared" si="289"/>
        <v>1</v>
      </c>
      <c r="AB2671">
        <f t="shared" si="290"/>
        <v>1</v>
      </c>
      <c r="AC2671">
        <f>IF(N2671=Legend!$D$3,3,IF(N2671=Legend!$D$4,2,IF(N2671=Legend!$D$5,1,0)))</f>
        <v>3</v>
      </c>
      <c r="AD2671">
        <f t="shared" si="291"/>
        <v>1</v>
      </c>
      <c r="AF2671">
        <f t="shared" si="292"/>
        <v>0</v>
      </c>
      <c r="AG2671">
        <f>IF(R2671=Legend!$F$3,3,IF(R2671=Legend!$F$4,2,IF(R2671=Legend!$F$5,1,0)))</f>
        <v>2</v>
      </c>
      <c r="AH2671">
        <f>IF(S2671=Legend!$F$3,3,IF(S2671=Legend!$F$4,2,IF(S2671=Legend!$F$5,1,0)))</f>
        <v>3</v>
      </c>
      <c r="AK2671">
        <f>IF(V2671=Legend!$H$3,3,IF(V2671=Legend!$H$4,2,IF(V2671=Legend!$H$5,1,0)))</f>
        <v>1</v>
      </c>
      <c r="AM2671">
        <f t="shared" si="293"/>
        <v>14</v>
      </c>
    </row>
    <row r="2672" spans="1:39" ht="31.2" x14ac:dyDescent="0.3">
      <c r="A2672" t="s">
        <v>135</v>
      </c>
      <c r="B2672" t="s">
        <v>2870</v>
      </c>
      <c r="C2672" t="s">
        <v>3618</v>
      </c>
      <c r="D2672" t="s">
        <v>4859</v>
      </c>
      <c r="E2672" t="str">
        <f t="shared" si="287"/>
        <v>TAKANA JUO</v>
      </c>
      <c r="F2672" t="s">
        <v>135</v>
      </c>
      <c r="G2672" t="s">
        <v>21</v>
      </c>
      <c r="H2672" t="s">
        <v>21</v>
      </c>
      <c r="I2672" t="s">
        <v>54</v>
      </c>
      <c r="J2672" t="s">
        <v>35</v>
      </c>
      <c r="K2672" t="s">
        <v>47</v>
      </c>
      <c r="L2672" t="s">
        <v>21</v>
      </c>
      <c r="M2672" t="s">
        <v>21</v>
      </c>
      <c r="N2672" t="s">
        <v>47</v>
      </c>
      <c r="O2672" t="s">
        <v>21</v>
      </c>
      <c r="P2672" t="s">
        <v>21</v>
      </c>
      <c r="Q2672" t="s">
        <v>27</v>
      </c>
      <c r="R2672" t="s">
        <v>47</v>
      </c>
      <c r="S2672" t="s">
        <v>47</v>
      </c>
      <c r="T2672" t="s">
        <v>21</v>
      </c>
      <c r="U2672" t="s">
        <v>21</v>
      </c>
      <c r="V2672" t="s">
        <v>42</v>
      </c>
      <c r="W2672" s="18" t="s">
        <v>63</v>
      </c>
      <c r="Y2672">
        <f>IF(J2672=Legend!$B$3,0,IF(J2672=Legend!$B$4,1,IF(J2672=Legend!$B$5,2,0)))</f>
        <v>0</v>
      </c>
      <c r="Z2672">
        <f t="shared" si="288"/>
        <v>0</v>
      </c>
      <c r="AA2672">
        <f t="shared" si="289"/>
        <v>0</v>
      </c>
      <c r="AB2672">
        <f t="shared" si="290"/>
        <v>0</v>
      </c>
      <c r="AC2672">
        <f>IF(N2672=Legend!$D$3,3,IF(N2672=Legend!$D$4,2,IF(N2672=Legend!$D$5,1,0)))</f>
        <v>0</v>
      </c>
      <c r="AD2672">
        <f t="shared" si="291"/>
        <v>0</v>
      </c>
      <c r="AF2672">
        <f t="shared" si="292"/>
        <v>0</v>
      </c>
      <c r="AG2672">
        <f>IF(R2672=Legend!$F$3,3,IF(R2672=Legend!$F$4,2,IF(R2672=Legend!$F$5,1,0)))</f>
        <v>0</v>
      </c>
      <c r="AH2672">
        <f>IF(S2672=Legend!$F$3,3,IF(S2672=Legend!$F$4,2,IF(S2672=Legend!$F$5,1,0)))</f>
        <v>0</v>
      </c>
      <c r="AK2672">
        <f>IF(V2672=Legend!$H$3,3,IF(V2672=Legend!$H$4,2,IF(V2672=Legend!$H$5,1,0)))</f>
        <v>0</v>
      </c>
      <c r="AM2672">
        <f t="shared" si="293"/>
        <v>0</v>
      </c>
    </row>
    <row r="2673" spans="1:39" ht="140.4" x14ac:dyDescent="0.3">
      <c r="A2673" t="s">
        <v>83</v>
      </c>
      <c r="B2673" t="s">
        <v>932</v>
      </c>
      <c r="C2673" t="s">
        <v>1374</v>
      </c>
      <c r="D2673" t="s">
        <v>4981</v>
      </c>
      <c r="E2673" t="str">
        <f t="shared" si="287"/>
        <v>TAKANA JUO MM</v>
      </c>
      <c r="F2673" t="s">
        <v>83</v>
      </c>
      <c r="G2673" t="s">
        <v>21</v>
      </c>
      <c r="H2673" t="s">
        <v>21</v>
      </c>
      <c r="I2673" t="s">
        <v>22</v>
      </c>
      <c r="J2673" t="s">
        <v>35</v>
      </c>
      <c r="K2673" t="s">
        <v>24</v>
      </c>
      <c r="L2673" t="s">
        <v>25</v>
      </c>
      <c r="M2673" t="s">
        <v>25</v>
      </c>
      <c r="N2673" t="s">
        <v>47</v>
      </c>
      <c r="O2673" t="s">
        <v>21</v>
      </c>
      <c r="P2673" t="s">
        <v>21</v>
      </c>
      <c r="Q2673" t="s">
        <v>27</v>
      </c>
      <c r="R2673" t="s">
        <v>45</v>
      </c>
      <c r="S2673" t="s">
        <v>45</v>
      </c>
      <c r="T2673" t="s">
        <v>21</v>
      </c>
      <c r="U2673" t="s">
        <v>21</v>
      </c>
      <c r="V2673" t="s">
        <v>33</v>
      </c>
      <c r="W2673" s="2" t="s">
        <v>34</v>
      </c>
      <c r="Y2673">
        <f>IF(J2673=Legend!$B$3,0,IF(J2673=Legend!$B$4,1,IF(J2673=Legend!$B$5,2,0)))</f>
        <v>0</v>
      </c>
      <c r="Z2673">
        <f t="shared" si="288"/>
        <v>1</v>
      </c>
      <c r="AA2673">
        <f t="shared" si="289"/>
        <v>1</v>
      </c>
      <c r="AB2673">
        <f t="shared" si="290"/>
        <v>1</v>
      </c>
      <c r="AC2673">
        <f>IF(N2673=Legend!$D$3,3,IF(N2673=Legend!$D$4,2,IF(N2673=Legend!$D$5,1,0)))</f>
        <v>0</v>
      </c>
      <c r="AD2673">
        <f t="shared" si="291"/>
        <v>0</v>
      </c>
      <c r="AF2673">
        <f t="shared" si="292"/>
        <v>0</v>
      </c>
      <c r="AG2673">
        <f>IF(R2673=Legend!$F$3,3,IF(R2673=Legend!$F$4,2,IF(R2673=Legend!$F$5,1,0)))</f>
        <v>1</v>
      </c>
      <c r="AH2673">
        <f>IF(S2673=Legend!$F$3,3,IF(S2673=Legend!$F$4,2,IF(S2673=Legend!$F$5,1,0)))</f>
        <v>1</v>
      </c>
      <c r="AK2673">
        <f>IF(V2673=Legend!$H$3,3,IF(V2673=Legend!$H$4,2,IF(V2673=Legend!$H$5,1,0)))</f>
        <v>1</v>
      </c>
      <c r="AM2673">
        <f t="shared" si="293"/>
        <v>6</v>
      </c>
    </row>
    <row r="2674" spans="1:39" ht="140.4" x14ac:dyDescent="0.3">
      <c r="A2674" t="s">
        <v>62</v>
      </c>
      <c r="B2674" t="s">
        <v>843</v>
      </c>
      <c r="C2674" t="s">
        <v>844</v>
      </c>
      <c r="D2674" t="s">
        <v>1698</v>
      </c>
      <c r="E2674" t="str">
        <f t="shared" si="287"/>
        <v>TALANG 9</v>
      </c>
      <c r="F2674" t="s">
        <v>62</v>
      </c>
      <c r="G2674" t="s">
        <v>21</v>
      </c>
      <c r="H2674" t="s">
        <v>21</v>
      </c>
      <c r="I2674" t="s">
        <v>22</v>
      </c>
      <c r="J2674" t="s">
        <v>23</v>
      </c>
      <c r="K2674" t="s">
        <v>24</v>
      </c>
      <c r="L2674" t="s">
        <v>25</v>
      </c>
      <c r="M2674" t="s">
        <v>25</v>
      </c>
      <c r="N2674" t="s">
        <v>26</v>
      </c>
      <c r="O2674" t="s">
        <v>25</v>
      </c>
      <c r="P2674" t="s">
        <v>21</v>
      </c>
      <c r="Q2674" t="s">
        <v>27</v>
      </c>
      <c r="R2674" t="s">
        <v>28</v>
      </c>
      <c r="S2674" t="s">
        <v>28</v>
      </c>
      <c r="T2674" t="s">
        <v>21</v>
      </c>
      <c r="U2674" t="s">
        <v>21</v>
      </c>
      <c r="V2674" t="s">
        <v>33</v>
      </c>
      <c r="W2674" s="2" t="s">
        <v>34</v>
      </c>
      <c r="Y2674">
        <f>IF(J2674=Legend!$B$3,0,IF(J2674=Legend!$B$4,1,IF(J2674=Legend!$B$5,2,0)))</f>
        <v>1</v>
      </c>
      <c r="Z2674">
        <f t="shared" si="288"/>
        <v>1</v>
      </c>
      <c r="AA2674">
        <f t="shared" si="289"/>
        <v>1</v>
      </c>
      <c r="AB2674">
        <f t="shared" si="290"/>
        <v>1</v>
      </c>
      <c r="AC2674">
        <f>IF(N2674=Legend!$D$3,3,IF(N2674=Legend!$D$4,2,IF(N2674=Legend!$D$5,1,0)))</f>
        <v>2</v>
      </c>
      <c r="AD2674">
        <f t="shared" si="291"/>
        <v>1</v>
      </c>
      <c r="AF2674">
        <f t="shared" si="292"/>
        <v>0</v>
      </c>
      <c r="AG2674">
        <f>IF(R2674=Legend!$F$3,3,IF(R2674=Legend!$F$4,2,IF(R2674=Legend!$F$5,1,0)))</f>
        <v>2</v>
      </c>
      <c r="AH2674">
        <f>IF(S2674=Legend!$F$3,3,IF(S2674=Legend!$F$4,2,IF(S2674=Legend!$F$5,1,0)))</f>
        <v>2</v>
      </c>
      <c r="AK2674">
        <f>IF(V2674=Legend!$H$3,3,IF(V2674=Legend!$H$4,2,IF(V2674=Legend!$H$5,1,0)))</f>
        <v>1</v>
      </c>
      <c r="AM2674">
        <f t="shared" si="293"/>
        <v>12</v>
      </c>
    </row>
    <row r="2675" spans="1:39" ht="140.4" x14ac:dyDescent="0.3">
      <c r="A2675" t="s">
        <v>74</v>
      </c>
      <c r="B2675" t="s">
        <v>174</v>
      </c>
      <c r="C2675" t="s">
        <v>2721</v>
      </c>
      <c r="D2675" t="s">
        <v>3981</v>
      </c>
      <c r="E2675" t="str">
        <f t="shared" si="287"/>
        <v>TAMBAK JAYA</v>
      </c>
      <c r="F2675" t="s">
        <v>74</v>
      </c>
      <c r="G2675" t="s">
        <v>21</v>
      </c>
      <c r="H2675" t="s">
        <v>21</v>
      </c>
      <c r="I2675" t="s">
        <v>54</v>
      </c>
      <c r="J2675" t="s">
        <v>23</v>
      </c>
      <c r="K2675" t="s">
        <v>47</v>
      </c>
      <c r="L2675" t="s">
        <v>25</v>
      </c>
      <c r="M2675" t="s">
        <v>21</v>
      </c>
      <c r="N2675" t="s">
        <v>47</v>
      </c>
      <c r="O2675" t="s">
        <v>21</v>
      </c>
      <c r="P2675" t="s">
        <v>21</v>
      </c>
      <c r="Q2675" t="s">
        <v>27</v>
      </c>
      <c r="R2675" t="s">
        <v>45</v>
      </c>
      <c r="S2675" t="s">
        <v>45</v>
      </c>
      <c r="T2675" t="s">
        <v>21</v>
      </c>
      <c r="U2675" t="s">
        <v>21</v>
      </c>
      <c r="V2675" t="s">
        <v>30</v>
      </c>
      <c r="W2675" s="2" t="s">
        <v>34</v>
      </c>
      <c r="Y2675">
        <f>IF(J2675=Legend!$B$3,0,IF(J2675=Legend!$B$4,1,IF(J2675=Legend!$B$5,2,0)))</f>
        <v>1</v>
      </c>
      <c r="Z2675">
        <f t="shared" si="288"/>
        <v>0</v>
      </c>
      <c r="AA2675">
        <f t="shared" si="289"/>
        <v>1</v>
      </c>
      <c r="AB2675">
        <f t="shared" si="290"/>
        <v>0</v>
      </c>
      <c r="AC2675">
        <f>IF(N2675=Legend!$D$3,3,IF(N2675=Legend!$D$4,2,IF(N2675=Legend!$D$5,1,0)))</f>
        <v>0</v>
      </c>
      <c r="AD2675">
        <f t="shared" si="291"/>
        <v>0</v>
      </c>
      <c r="AF2675">
        <f t="shared" si="292"/>
        <v>0</v>
      </c>
      <c r="AG2675">
        <f>IF(R2675=Legend!$F$3,3,IF(R2675=Legend!$F$4,2,IF(R2675=Legend!$F$5,1,0)))</f>
        <v>1</v>
      </c>
      <c r="AH2675">
        <f>IF(S2675=Legend!$F$3,3,IF(S2675=Legend!$F$4,2,IF(S2675=Legend!$F$5,1,0)))</f>
        <v>1</v>
      </c>
      <c r="AK2675">
        <f>IF(V2675=Legend!$H$3,3,IF(V2675=Legend!$H$4,2,IF(V2675=Legend!$H$5,1,0)))</f>
        <v>2</v>
      </c>
      <c r="AM2675">
        <f t="shared" si="293"/>
        <v>6</v>
      </c>
    </row>
    <row r="2676" spans="1:39" ht="156" x14ac:dyDescent="0.3">
      <c r="A2676" t="s">
        <v>40</v>
      </c>
      <c r="B2676" t="s">
        <v>162</v>
      </c>
      <c r="C2676" t="s">
        <v>505</v>
      </c>
      <c r="D2676" t="s">
        <v>3294</v>
      </c>
      <c r="E2676" t="str">
        <f t="shared" si="287"/>
        <v>TAMMY MART PWT</v>
      </c>
      <c r="F2676" t="s">
        <v>40</v>
      </c>
      <c r="G2676" t="s">
        <v>21</v>
      </c>
      <c r="H2676" t="s">
        <v>21</v>
      </c>
      <c r="I2676" t="s">
        <v>22</v>
      </c>
      <c r="J2676" t="s">
        <v>23</v>
      </c>
      <c r="K2676" t="s">
        <v>24</v>
      </c>
      <c r="L2676" t="s">
        <v>25</v>
      </c>
      <c r="M2676" t="s">
        <v>25</v>
      </c>
      <c r="N2676" t="s">
        <v>26</v>
      </c>
      <c r="O2676" t="s">
        <v>25</v>
      </c>
      <c r="P2676" t="s">
        <v>21</v>
      </c>
      <c r="Q2676" t="s">
        <v>27</v>
      </c>
      <c r="R2676" t="s">
        <v>45</v>
      </c>
      <c r="S2676" t="s">
        <v>29</v>
      </c>
      <c r="T2676" t="s">
        <v>21</v>
      </c>
      <c r="U2676" t="s">
        <v>21</v>
      </c>
      <c r="V2676" t="s">
        <v>33</v>
      </c>
      <c r="W2676" s="2" t="s">
        <v>31</v>
      </c>
      <c r="Y2676">
        <f>IF(J2676=Legend!$B$3,0,IF(J2676=Legend!$B$4,1,IF(J2676=Legend!$B$5,2,0)))</f>
        <v>1</v>
      </c>
      <c r="Z2676">
        <f t="shared" si="288"/>
        <v>1</v>
      </c>
      <c r="AA2676">
        <f t="shared" si="289"/>
        <v>1</v>
      </c>
      <c r="AB2676">
        <f t="shared" si="290"/>
        <v>1</v>
      </c>
      <c r="AC2676">
        <f>IF(N2676=Legend!$D$3,3,IF(N2676=Legend!$D$4,2,IF(N2676=Legend!$D$5,1,0)))</f>
        <v>2</v>
      </c>
      <c r="AD2676">
        <f t="shared" si="291"/>
        <v>1</v>
      </c>
      <c r="AF2676">
        <f t="shared" si="292"/>
        <v>0</v>
      </c>
      <c r="AG2676">
        <f>IF(R2676=Legend!$F$3,3,IF(R2676=Legend!$F$4,2,IF(R2676=Legend!$F$5,1,0)))</f>
        <v>1</v>
      </c>
      <c r="AH2676">
        <f>IF(S2676=Legend!$F$3,3,IF(S2676=Legend!$F$4,2,IF(S2676=Legend!$F$5,1,0)))</f>
        <v>3</v>
      </c>
      <c r="AK2676">
        <f>IF(V2676=Legend!$H$3,3,IF(V2676=Legend!$H$4,2,IF(V2676=Legend!$H$5,1,0)))</f>
        <v>1</v>
      </c>
      <c r="AM2676">
        <f t="shared" si="293"/>
        <v>12</v>
      </c>
    </row>
    <row r="2677" spans="1:39" ht="124.8" x14ac:dyDescent="0.3">
      <c r="A2677" t="s">
        <v>138</v>
      </c>
      <c r="B2677" t="s">
        <v>519</v>
      </c>
      <c r="C2677" t="s">
        <v>520</v>
      </c>
      <c r="D2677" t="s">
        <v>4769</v>
      </c>
      <c r="E2677" t="str">
        <f t="shared" si="287"/>
        <v>TAN MENG HUAT</v>
      </c>
      <c r="F2677" t="s">
        <v>138</v>
      </c>
      <c r="G2677" t="s">
        <v>21</v>
      </c>
      <c r="H2677" t="s">
        <v>21</v>
      </c>
      <c r="I2677" t="s">
        <v>50</v>
      </c>
      <c r="J2677" t="s">
        <v>35</v>
      </c>
      <c r="K2677" t="s">
        <v>24</v>
      </c>
      <c r="L2677" t="s">
        <v>25</v>
      </c>
      <c r="M2677" t="s">
        <v>25</v>
      </c>
      <c r="N2677" t="s">
        <v>26</v>
      </c>
      <c r="O2677" t="s">
        <v>25</v>
      </c>
      <c r="P2677" t="s">
        <v>25</v>
      </c>
      <c r="Q2677" t="s">
        <v>27</v>
      </c>
      <c r="R2677" t="s">
        <v>28</v>
      </c>
      <c r="S2677" t="s">
        <v>29</v>
      </c>
      <c r="T2677" t="s">
        <v>21</v>
      </c>
      <c r="U2677" t="s">
        <v>21</v>
      </c>
      <c r="V2677" t="s">
        <v>33</v>
      </c>
      <c r="W2677" s="2" t="s">
        <v>94</v>
      </c>
      <c r="Y2677">
        <f>IF(J2677=Legend!$B$3,0,IF(J2677=Legend!$B$4,1,IF(J2677=Legend!$B$5,2,0)))</f>
        <v>0</v>
      </c>
      <c r="Z2677">
        <f t="shared" si="288"/>
        <v>1</v>
      </c>
      <c r="AA2677">
        <f t="shared" si="289"/>
        <v>1</v>
      </c>
      <c r="AB2677">
        <f t="shared" si="290"/>
        <v>1</v>
      </c>
      <c r="AC2677">
        <f>IF(N2677=Legend!$D$3,3,IF(N2677=Legend!$D$4,2,IF(N2677=Legend!$D$5,1,0)))</f>
        <v>2</v>
      </c>
      <c r="AD2677">
        <f t="shared" si="291"/>
        <v>1</v>
      </c>
      <c r="AF2677">
        <f t="shared" si="292"/>
        <v>0</v>
      </c>
      <c r="AG2677">
        <f>IF(R2677=Legend!$F$3,3,IF(R2677=Legend!$F$4,2,IF(R2677=Legend!$F$5,1,0)))</f>
        <v>2</v>
      </c>
      <c r="AH2677">
        <f>IF(S2677=Legend!$F$3,3,IF(S2677=Legend!$F$4,2,IF(S2677=Legend!$F$5,1,0)))</f>
        <v>3</v>
      </c>
      <c r="AK2677">
        <f>IF(V2677=Legend!$H$3,3,IF(V2677=Legend!$H$4,2,IF(V2677=Legend!$H$5,1,0)))</f>
        <v>1</v>
      </c>
      <c r="AM2677">
        <f t="shared" si="293"/>
        <v>12</v>
      </c>
    </row>
    <row r="2678" spans="1:39" ht="31.2" x14ac:dyDescent="0.3">
      <c r="A2678" t="s">
        <v>40</v>
      </c>
      <c r="B2678" t="s">
        <v>637</v>
      </c>
      <c r="C2678" t="s">
        <v>905</v>
      </c>
      <c r="D2678" t="s">
        <v>3309</v>
      </c>
      <c r="E2678" t="str">
        <f t="shared" si="287"/>
        <v>TANAH ABANG</v>
      </c>
      <c r="F2678" t="s">
        <v>85</v>
      </c>
      <c r="G2678" t="s">
        <v>21</v>
      </c>
      <c r="H2678" t="s">
        <v>21</v>
      </c>
      <c r="I2678" t="s">
        <v>22</v>
      </c>
      <c r="J2678" t="s">
        <v>35</v>
      </c>
      <c r="K2678" t="s">
        <v>47</v>
      </c>
      <c r="L2678" t="s">
        <v>21</v>
      </c>
      <c r="M2678" t="s">
        <v>21</v>
      </c>
      <c r="N2678" t="s">
        <v>47</v>
      </c>
      <c r="O2678" t="s">
        <v>21</v>
      </c>
      <c r="P2678" t="s">
        <v>21</v>
      </c>
      <c r="Q2678" t="s">
        <v>27</v>
      </c>
      <c r="R2678" t="s">
        <v>47</v>
      </c>
      <c r="S2678" t="s">
        <v>45</v>
      </c>
      <c r="T2678" t="s">
        <v>21</v>
      </c>
      <c r="U2678" t="s">
        <v>21</v>
      </c>
      <c r="V2678" t="s">
        <v>42</v>
      </c>
      <c r="W2678" s="18" t="s">
        <v>63</v>
      </c>
      <c r="Y2678">
        <f>IF(J2678=Legend!$B$3,0,IF(J2678=Legend!$B$4,1,IF(J2678=Legend!$B$5,2,0)))</f>
        <v>0</v>
      </c>
      <c r="Z2678">
        <f t="shared" si="288"/>
        <v>0</v>
      </c>
      <c r="AA2678">
        <f t="shared" si="289"/>
        <v>0</v>
      </c>
      <c r="AB2678">
        <f t="shared" si="290"/>
        <v>0</v>
      </c>
      <c r="AC2678">
        <f>IF(N2678=Legend!$D$3,3,IF(N2678=Legend!$D$4,2,IF(N2678=Legend!$D$5,1,0)))</f>
        <v>0</v>
      </c>
      <c r="AD2678">
        <f t="shared" si="291"/>
        <v>0</v>
      </c>
      <c r="AF2678">
        <f t="shared" si="292"/>
        <v>0</v>
      </c>
      <c r="AG2678">
        <f>IF(R2678=Legend!$F$3,3,IF(R2678=Legend!$F$4,2,IF(R2678=Legend!$F$5,1,0)))</f>
        <v>0</v>
      </c>
      <c r="AH2678">
        <f>IF(S2678=Legend!$F$3,3,IF(S2678=Legend!$F$4,2,IF(S2678=Legend!$F$5,1,0)))</f>
        <v>1</v>
      </c>
      <c r="AK2678">
        <f>IF(V2678=Legend!$H$3,3,IF(V2678=Legend!$H$4,2,IF(V2678=Legend!$H$5,1,0)))</f>
        <v>0</v>
      </c>
      <c r="AM2678">
        <f t="shared" si="293"/>
        <v>1</v>
      </c>
    </row>
    <row r="2679" spans="1:39" ht="156" x14ac:dyDescent="0.3">
      <c r="A2679" t="s">
        <v>104</v>
      </c>
      <c r="B2679" t="s">
        <v>1602</v>
      </c>
      <c r="C2679" t="s">
        <v>2574</v>
      </c>
      <c r="D2679" t="s">
        <v>2579</v>
      </c>
      <c r="E2679" t="str">
        <f t="shared" si="287"/>
        <v>TANIA JAYA, TK.</v>
      </c>
      <c r="F2679" t="s">
        <v>104</v>
      </c>
      <c r="G2679" t="s">
        <v>21</v>
      </c>
      <c r="H2679" t="s">
        <v>21</v>
      </c>
      <c r="I2679" t="s">
        <v>22</v>
      </c>
      <c r="J2679" t="s">
        <v>23</v>
      </c>
      <c r="K2679" t="s">
        <v>24</v>
      </c>
      <c r="L2679" t="s">
        <v>25</v>
      </c>
      <c r="M2679" t="s">
        <v>25</v>
      </c>
      <c r="N2679" t="s">
        <v>26</v>
      </c>
      <c r="O2679" t="s">
        <v>25</v>
      </c>
      <c r="P2679" t="s">
        <v>21</v>
      </c>
      <c r="Q2679" t="s">
        <v>27</v>
      </c>
      <c r="R2679" t="s">
        <v>45</v>
      </c>
      <c r="S2679" t="s">
        <v>28</v>
      </c>
      <c r="T2679" t="s">
        <v>21</v>
      </c>
      <c r="U2679" t="s">
        <v>21</v>
      </c>
      <c r="V2679" t="s">
        <v>33</v>
      </c>
      <c r="W2679" s="2" t="s">
        <v>31</v>
      </c>
      <c r="Y2679">
        <f>IF(J2679=Legend!$B$3,0,IF(J2679=Legend!$B$4,1,IF(J2679=Legend!$B$5,2,0)))</f>
        <v>1</v>
      </c>
      <c r="Z2679">
        <f t="shared" si="288"/>
        <v>1</v>
      </c>
      <c r="AA2679">
        <f t="shared" si="289"/>
        <v>1</v>
      </c>
      <c r="AB2679">
        <f t="shared" si="290"/>
        <v>1</v>
      </c>
      <c r="AC2679">
        <f>IF(N2679=Legend!$D$3,3,IF(N2679=Legend!$D$4,2,IF(N2679=Legend!$D$5,1,0)))</f>
        <v>2</v>
      </c>
      <c r="AD2679">
        <f t="shared" si="291"/>
        <v>1</v>
      </c>
      <c r="AF2679">
        <f t="shared" si="292"/>
        <v>0</v>
      </c>
      <c r="AG2679">
        <f>IF(R2679=Legend!$F$3,3,IF(R2679=Legend!$F$4,2,IF(R2679=Legend!$F$5,1,0)))</f>
        <v>1</v>
      </c>
      <c r="AH2679">
        <f>IF(S2679=Legend!$F$3,3,IF(S2679=Legend!$F$4,2,IF(S2679=Legend!$F$5,1,0)))</f>
        <v>2</v>
      </c>
      <c r="AK2679">
        <f>IF(V2679=Legend!$H$3,3,IF(V2679=Legend!$H$4,2,IF(V2679=Legend!$H$5,1,0)))</f>
        <v>1</v>
      </c>
      <c r="AM2679">
        <f t="shared" si="293"/>
        <v>11</v>
      </c>
    </row>
    <row r="2680" spans="1:39" ht="156" x14ac:dyDescent="0.3">
      <c r="A2680" t="s">
        <v>85</v>
      </c>
      <c r="B2680" t="s">
        <v>174</v>
      </c>
      <c r="C2680" t="s">
        <v>195</v>
      </c>
      <c r="D2680" t="s">
        <v>4461</v>
      </c>
      <c r="E2680" t="str">
        <f t="shared" si="287"/>
        <v>TANISA MART</v>
      </c>
      <c r="F2680" t="s">
        <v>85</v>
      </c>
      <c r="G2680" t="s">
        <v>21</v>
      </c>
      <c r="H2680" t="s">
        <v>21</v>
      </c>
      <c r="I2680" t="s">
        <v>54</v>
      </c>
      <c r="J2680" t="s">
        <v>35</v>
      </c>
      <c r="K2680" t="s">
        <v>24</v>
      </c>
      <c r="L2680" t="s">
        <v>25</v>
      </c>
      <c r="M2680" t="s">
        <v>25</v>
      </c>
      <c r="N2680" t="s">
        <v>38</v>
      </c>
      <c r="O2680" t="s">
        <v>25</v>
      </c>
      <c r="P2680" t="s">
        <v>21</v>
      </c>
      <c r="Q2680" t="s">
        <v>27</v>
      </c>
      <c r="R2680" t="s">
        <v>45</v>
      </c>
      <c r="S2680" t="s">
        <v>29</v>
      </c>
      <c r="T2680" t="s">
        <v>21</v>
      </c>
      <c r="U2680" t="s">
        <v>21</v>
      </c>
      <c r="V2680" t="s">
        <v>33</v>
      </c>
      <c r="W2680" s="2" t="s">
        <v>31</v>
      </c>
      <c r="Y2680">
        <f>IF(J2680=Legend!$B$3,0,IF(J2680=Legend!$B$4,1,IF(J2680=Legend!$B$5,2,0)))</f>
        <v>0</v>
      </c>
      <c r="Z2680">
        <f t="shared" si="288"/>
        <v>1</v>
      </c>
      <c r="AA2680">
        <f t="shared" si="289"/>
        <v>1</v>
      </c>
      <c r="AB2680">
        <f t="shared" si="290"/>
        <v>1</v>
      </c>
      <c r="AC2680">
        <f>IF(N2680=Legend!$D$3,3,IF(N2680=Legend!$D$4,2,IF(N2680=Legend!$D$5,1,0)))</f>
        <v>3</v>
      </c>
      <c r="AD2680">
        <f t="shared" si="291"/>
        <v>1</v>
      </c>
      <c r="AF2680">
        <f t="shared" si="292"/>
        <v>0</v>
      </c>
      <c r="AG2680">
        <f>IF(R2680=Legend!$F$3,3,IF(R2680=Legend!$F$4,2,IF(R2680=Legend!$F$5,1,0)))</f>
        <v>1</v>
      </c>
      <c r="AH2680">
        <f>IF(S2680=Legend!$F$3,3,IF(S2680=Legend!$F$4,2,IF(S2680=Legend!$F$5,1,0)))</f>
        <v>3</v>
      </c>
      <c r="AK2680">
        <f>IF(V2680=Legend!$H$3,3,IF(V2680=Legend!$H$4,2,IF(V2680=Legend!$H$5,1,0)))</f>
        <v>1</v>
      </c>
      <c r="AM2680">
        <f t="shared" si="293"/>
        <v>12</v>
      </c>
    </row>
    <row r="2681" spans="1:39" ht="140.4" x14ac:dyDescent="0.3">
      <c r="A2681" t="s">
        <v>49</v>
      </c>
      <c r="B2681" t="s">
        <v>1190</v>
      </c>
      <c r="C2681" t="s">
        <v>1195</v>
      </c>
      <c r="D2681" t="s">
        <v>1522</v>
      </c>
      <c r="E2681" t="str">
        <f t="shared" si="287"/>
        <v>Tanison Mart</v>
      </c>
      <c r="F2681" t="s">
        <v>49</v>
      </c>
      <c r="G2681" t="s">
        <v>21</v>
      </c>
      <c r="H2681" t="s">
        <v>21</v>
      </c>
      <c r="I2681" t="s">
        <v>22</v>
      </c>
      <c r="J2681" t="s">
        <v>41</v>
      </c>
      <c r="K2681" t="s">
        <v>47</v>
      </c>
      <c r="L2681" t="s">
        <v>21</v>
      </c>
      <c r="M2681" t="s">
        <v>25</v>
      </c>
      <c r="N2681" t="s">
        <v>38</v>
      </c>
      <c r="O2681" t="s">
        <v>25</v>
      </c>
      <c r="P2681" t="s">
        <v>21</v>
      </c>
      <c r="Q2681" t="s">
        <v>27</v>
      </c>
      <c r="R2681" t="s">
        <v>28</v>
      </c>
      <c r="S2681" t="s">
        <v>29</v>
      </c>
      <c r="T2681" t="s">
        <v>21</v>
      </c>
      <c r="U2681" t="s">
        <v>21</v>
      </c>
      <c r="V2681" t="s">
        <v>30</v>
      </c>
      <c r="W2681" s="2" t="s">
        <v>34</v>
      </c>
      <c r="Y2681">
        <f>IF(J2681=Legend!$B$3,0,IF(J2681=Legend!$B$4,1,IF(J2681=Legend!$B$5,2,0)))</f>
        <v>2</v>
      </c>
      <c r="Z2681">
        <f t="shared" si="288"/>
        <v>0</v>
      </c>
      <c r="AA2681">
        <f t="shared" si="289"/>
        <v>0</v>
      </c>
      <c r="AB2681">
        <f t="shared" si="290"/>
        <v>1</v>
      </c>
      <c r="AC2681">
        <f>IF(N2681=Legend!$D$3,3,IF(N2681=Legend!$D$4,2,IF(N2681=Legend!$D$5,1,0)))</f>
        <v>3</v>
      </c>
      <c r="AD2681">
        <f t="shared" si="291"/>
        <v>1</v>
      </c>
      <c r="AF2681">
        <f t="shared" si="292"/>
        <v>0</v>
      </c>
      <c r="AG2681">
        <f>IF(R2681=Legend!$F$3,3,IF(R2681=Legend!$F$4,2,IF(R2681=Legend!$F$5,1,0)))</f>
        <v>2</v>
      </c>
      <c r="AH2681">
        <f>IF(S2681=Legend!$F$3,3,IF(S2681=Legend!$F$4,2,IF(S2681=Legend!$F$5,1,0)))</f>
        <v>3</v>
      </c>
      <c r="AK2681">
        <f>IF(V2681=Legend!$H$3,3,IF(V2681=Legend!$H$4,2,IF(V2681=Legend!$H$5,1,0)))</f>
        <v>2</v>
      </c>
      <c r="AM2681">
        <f t="shared" si="293"/>
        <v>14</v>
      </c>
    </row>
    <row r="2682" spans="1:39" ht="140.4" x14ac:dyDescent="0.3">
      <c r="A2682" t="s">
        <v>64</v>
      </c>
      <c r="B2682" t="s">
        <v>807</v>
      </c>
      <c r="C2682" t="s">
        <v>815</v>
      </c>
      <c r="D2682" t="s">
        <v>3235</v>
      </c>
      <c r="E2682" t="str">
        <f t="shared" si="287"/>
        <v>TANJUNG BAKARO (TB MART)</v>
      </c>
      <c r="F2682" t="s">
        <v>64</v>
      </c>
      <c r="G2682" t="s">
        <v>21</v>
      </c>
      <c r="H2682" t="s">
        <v>21</v>
      </c>
      <c r="I2682" t="s">
        <v>22</v>
      </c>
      <c r="J2682" t="s">
        <v>35</v>
      </c>
      <c r="K2682" t="s">
        <v>24</v>
      </c>
      <c r="L2682" t="s">
        <v>25</v>
      </c>
      <c r="M2682" t="s">
        <v>25</v>
      </c>
      <c r="N2682" t="s">
        <v>26</v>
      </c>
      <c r="O2682" t="s">
        <v>25</v>
      </c>
      <c r="P2682" t="s">
        <v>21</v>
      </c>
      <c r="Q2682" t="s">
        <v>27</v>
      </c>
      <c r="R2682" t="s">
        <v>45</v>
      </c>
      <c r="S2682" t="s">
        <v>29</v>
      </c>
      <c r="T2682" t="s">
        <v>21</v>
      </c>
      <c r="U2682" t="s">
        <v>21</v>
      </c>
      <c r="V2682" t="s">
        <v>33</v>
      </c>
      <c r="W2682" s="2" t="s">
        <v>34</v>
      </c>
      <c r="Y2682">
        <f>IF(J2682=Legend!$B$3,0,IF(J2682=Legend!$B$4,1,IF(J2682=Legend!$B$5,2,0)))</f>
        <v>0</v>
      </c>
      <c r="Z2682">
        <f t="shared" si="288"/>
        <v>1</v>
      </c>
      <c r="AA2682">
        <f t="shared" si="289"/>
        <v>1</v>
      </c>
      <c r="AB2682">
        <f t="shared" si="290"/>
        <v>1</v>
      </c>
      <c r="AC2682">
        <f>IF(N2682=Legend!$D$3,3,IF(N2682=Legend!$D$4,2,IF(N2682=Legend!$D$5,1,0)))</f>
        <v>2</v>
      </c>
      <c r="AD2682">
        <f t="shared" si="291"/>
        <v>1</v>
      </c>
      <c r="AF2682">
        <f t="shared" si="292"/>
        <v>0</v>
      </c>
      <c r="AG2682">
        <f>IF(R2682=Legend!$F$3,3,IF(R2682=Legend!$F$4,2,IF(R2682=Legend!$F$5,1,0)))</f>
        <v>1</v>
      </c>
      <c r="AH2682">
        <f>IF(S2682=Legend!$F$3,3,IF(S2682=Legend!$F$4,2,IF(S2682=Legend!$F$5,1,0)))</f>
        <v>3</v>
      </c>
      <c r="AK2682">
        <f>IF(V2682=Legend!$H$3,3,IF(V2682=Legend!$H$4,2,IF(V2682=Legend!$H$5,1,0)))</f>
        <v>1</v>
      </c>
      <c r="AM2682">
        <f t="shared" si="293"/>
        <v>11</v>
      </c>
    </row>
    <row r="2683" spans="1:39" ht="109.2" x14ac:dyDescent="0.3">
      <c r="A2683" t="s">
        <v>32</v>
      </c>
      <c r="B2683" t="s">
        <v>1056</v>
      </c>
      <c r="C2683" t="s">
        <v>1827</v>
      </c>
      <c r="D2683" t="s">
        <v>1828</v>
      </c>
      <c r="E2683" t="str">
        <f t="shared" si="287"/>
        <v>TANJUNG GADING TOSERBA</v>
      </c>
      <c r="F2683" t="s">
        <v>32</v>
      </c>
      <c r="G2683" t="s">
        <v>21</v>
      </c>
      <c r="H2683" t="s">
        <v>21</v>
      </c>
      <c r="I2683" t="s">
        <v>22</v>
      </c>
      <c r="J2683" t="s">
        <v>41</v>
      </c>
      <c r="K2683" t="s">
        <v>24</v>
      </c>
      <c r="L2683" t="s">
        <v>25</v>
      </c>
      <c r="M2683" t="s">
        <v>25</v>
      </c>
      <c r="N2683" t="s">
        <v>38</v>
      </c>
      <c r="O2683" t="s">
        <v>25</v>
      </c>
      <c r="P2683" t="s">
        <v>21</v>
      </c>
      <c r="Q2683" t="s">
        <v>27</v>
      </c>
      <c r="R2683" t="s">
        <v>29</v>
      </c>
      <c r="S2683" t="s">
        <v>29</v>
      </c>
      <c r="T2683" t="s">
        <v>21</v>
      </c>
      <c r="U2683" t="s">
        <v>21</v>
      </c>
      <c r="V2683" t="s">
        <v>75</v>
      </c>
      <c r="W2683" s="2" t="s">
        <v>66</v>
      </c>
      <c r="Y2683">
        <f>IF(J2683=Legend!$B$3,0,IF(J2683=Legend!$B$4,1,IF(J2683=Legend!$B$5,2,0)))</f>
        <v>2</v>
      </c>
      <c r="Z2683">
        <f t="shared" si="288"/>
        <v>1</v>
      </c>
      <c r="AA2683">
        <f t="shared" si="289"/>
        <v>1</v>
      </c>
      <c r="AB2683">
        <f t="shared" si="290"/>
        <v>1</v>
      </c>
      <c r="AC2683">
        <f>IF(N2683=Legend!$D$3,3,IF(N2683=Legend!$D$4,2,IF(N2683=Legend!$D$5,1,0)))</f>
        <v>3</v>
      </c>
      <c r="AD2683">
        <f t="shared" si="291"/>
        <v>1</v>
      </c>
      <c r="AF2683">
        <f t="shared" si="292"/>
        <v>0</v>
      </c>
      <c r="AG2683">
        <f>IF(R2683=Legend!$F$3,3,IF(R2683=Legend!$F$4,2,IF(R2683=Legend!$F$5,1,0)))</f>
        <v>3</v>
      </c>
      <c r="AH2683">
        <f>IF(S2683=Legend!$F$3,3,IF(S2683=Legend!$F$4,2,IF(S2683=Legend!$F$5,1,0)))</f>
        <v>3</v>
      </c>
      <c r="AK2683">
        <f>IF(V2683=Legend!$H$3,3,IF(V2683=Legend!$H$4,2,IF(V2683=Legend!$H$5,1,0)))</f>
        <v>3</v>
      </c>
      <c r="AM2683">
        <f t="shared" si="293"/>
        <v>18</v>
      </c>
    </row>
    <row r="2684" spans="1:39" ht="124.8" x14ac:dyDescent="0.3">
      <c r="A2684" t="s">
        <v>36</v>
      </c>
      <c r="B2684" t="s">
        <v>881</v>
      </c>
      <c r="C2684" t="s">
        <v>2278</v>
      </c>
      <c r="D2684" t="s">
        <v>2596</v>
      </c>
      <c r="E2684" t="str">
        <f t="shared" si="287"/>
        <v>TAQWA MULIA</v>
      </c>
      <c r="F2684" t="s">
        <v>36</v>
      </c>
      <c r="G2684" t="s">
        <v>21</v>
      </c>
      <c r="H2684" t="s">
        <v>21</v>
      </c>
      <c r="I2684" t="s">
        <v>22</v>
      </c>
      <c r="J2684" t="s">
        <v>23</v>
      </c>
      <c r="K2684" t="s">
        <v>24</v>
      </c>
      <c r="L2684" t="s">
        <v>25</v>
      </c>
      <c r="M2684" t="s">
        <v>25</v>
      </c>
      <c r="N2684" t="s">
        <v>26</v>
      </c>
      <c r="O2684" t="s">
        <v>25</v>
      </c>
      <c r="P2684" t="s">
        <v>21</v>
      </c>
      <c r="Q2684" t="s">
        <v>27</v>
      </c>
      <c r="R2684" t="s">
        <v>28</v>
      </c>
      <c r="S2684" t="s">
        <v>29</v>
      </c>
      <c r="T2684" t="s">
        <v>21</v>
      </c>
      <c r="U2684" t="s">
        <v>21</v>
      </c>
      <c r="V2684" t="s">
        <v>33</v>
      </c>
      <c r="W2684" s="2" t="s">
        <v>97</v>
      </c>
      <c r="Y2684">
        <f>IF(J2684=Legend!$B$3,0,IF(J2684=Legend!$B$4,1,IF(J2684=Legend!$B$5,2,0)))</f>
        <v>1</v>
      </c>
      <c r="Z2684">
        <f t="shared" si="288"/>
        <v>1</v>
      </c>
      <c r="AA2684">
        <f t="shared" si="289"/>
        <v>1</v>
      </c>
      <c r="AB2684">
        <f t="shared" si="290"/>
        <v>1</v>
      </c>
      <c r="AC2684">
        <f>IF(N2684=Legend!$D$3,3,IF(N2684=Legend!$D$4,2,IF(N2684=Legend!$D$5,1,0)))</f>
        <v>2</v>
      </c>
      <c r="AD2684">
        <f t="shared" si="291"/>
        <v>1</v>
      </c>
      <c r="AF2684">
        <f t="shared" si="292"/>
        <v>0</v>
      </c>
      <c r="AG2684">
        <f>IF(R2684=Legend!$F$3,3,IF(R2684=Legend!$F$4,2,IF(R2684=Legend!$F$5,1,0)))</f>
        <v>2</v>
      </c>
      <c r="AH2684">
        <f>IF(S2684=Legend!$F$3,3,IF(S2684=Legend!$F$4,2,IF(S2684=Legend!$F$5,1,0)))</f>
        <v>3</v>
      </c>
      <c r="AK2684">
        <f>IF(V2684=Legend!$H$3,3,IF(V2684=Legend!$H$4,2,IF(V2684=Legend!$H$5,1,0)))</f>
        <v>1</v>
      </c>
      <c r="AM2684">
        <f t="shared" si="293"/>
        <v>13</v>
      </c>
    </row>
    <row r="2685" spans="1:39" ht="140.4" x14ac:dyDescent="0.3">
      <c r="A2685" t="s">
        <v>102</v>
      </c>
      <c r="B2685" t="s">
        <v>174</v>
      </c>
      <c r="C2685" t="s">
        <v>175</v>
      </c>
      <c r="D2685" t="s">
        <v>3805</v>
      </c>
      <c r="E2685" t="str">
        <f t="shared" si="287"/>
        <v>TARA (SURABAYA)</v>
      </c>
      <c r="F2685" t="s">
        <v>102</v>
      </c>
      <c r="G2685" t="s">
        <v>21</v>
      </c>
      <c r="H2685" t="s">
        <v>21</v>
      </c>
      <c r="I2685" t="s">
        <v>22</v>
      </c>
      <c r="J2685" t="s">
        <v>23</v>
      </c>
      <c r="K2685" t="s">
        <v>24</v>
      </c>
      <c r="L2685" t="s">
        <v>25</v>
      </c>
      <c r="M2685" t="s">
        <v>25</v>
      </c>
      <c r="N2685" t="s">
        <v>38</v>
      </c>
      <c r="O2685" t="s">
        <v>25</v>
      </c>
      <c r="P2685" t="s">
        <v>21</v>
      </c>
      <c r="Q2685" t="s">
        <v>27</v>
      </c>
      <c r="R2685" t="s">
        <v>28</v>
      </c>
      <c r="S2685" t="s">
        <v>29</v>
      </c>
      <c r="T2685" t="s">
        <v>21</v>
      </c>
      <c r="U2685" t="s">
        <v>21</v>
      </c>
      <c r="V2685" t="s">
        <v>30</v>
      </c>
      <c r="W2685" s="2" t="s">
        <v>34</v>
      </c>
      <c r="Y2685">
        <f>IF(J2685=Legend!$B$3,0,IF(J2685=Legend!$B$4,1,IF(J2685=Legend!$B$5,2,0)))</f>
        <v>1</v>
      </c>
      <c r="Z2685">
        <f t="shared" si="288"/>
        <v>1</v>
      </c>
      <c r="AA2685">
        <f t="shared" si="289"/>
        <v>1</v>
      </c>
      <c r="AB2685">
        <f t="shared" si="290"/>
        <v>1</v>
      </c>
      <c r="AC2685">
        <f>IF(N2685=Legend!$D$3,3,IF(N2685=Legend!$D$4,2,IF(N2685=Legend!$D$5,1,0)))</f>
        <v>3</v>
      </c>
      <c r="AD2685">
        <f t="shared" si="291"/>
        <v>1</v>
      </c>
      <c r="AF2685">
        <f t="shared" si="292"/>
        <v>0</v>
      </c>
      <c r="AG2685">
        <f>IF(R2685=Legend!$F$3,3,IF(R2685=Legend!$F$4,2,IF(R2685=Legend!$F$5,1,0)))</f>
        <v>2</v>
      </c>
      <c r="AH2685">
        <f>IF(S2685=Legend!$F$3,3,IF(S2685=Legend!$F$4,2,IF(S2685=Legend!$F$5,1,0)))</f>
        <v>3</v>
      </c>
      <c r="AK2685">
        <f>IF(V2685=Legend!$H$3,3,IF(V2685=Legend!$H$4,2,IF(V2685=Legend!$H$5,1,0)))</f>
        <v>2</v>
      </c>
      <c r="AM2685">
        <f t="shared" si="293"/>
        <v>15</v>
      </c>
    </row>
    <row r="2686" spans="1:39" ht="140.4" x14ac:dyDescent="0.3">
      <c r="A2686" t="s">
        <v>61</v>
      </c>
      <c r="B2686" t="s">
        <v>1190</v>
      </c>
      <c r="C2686" t="s">
        <v>1195</v>
      </c>
      <c r="D2686" t="s">
        <v>1202</v>
      </c>
      <c r="E2686" t="str">
        <f t="shared" si="287"/>
        <v>TARAS INDAH</v>
      </c>
      <c r="F2686" t="s">
        <v>61</v>
      </c>
      <c r="G2686" t="s">
        <v>21</v>
      </c>
      <c r="H2686" t="s">
        <v>21</v>
      </c>
      <c r="I2686" t="s">
        <v>54</v>
      </c>
      <c r="J2686" t="s">
        <v>41</v>
      </c>
      <c r="K2686" t="s">
        <v>24</v>
      </c>
      <c r="L2686" t="s">
        <v>25</v>
      </c>
      <c r="M2686" t="s">
        <v>25</v>
      </c>
      <c r="N2686" t="s">
        <v>38</v>
      </c>
      <c r="O2686" t="s">
        <v>25</v>
      </c>
      <c r="P2686" t="s">
        <v>21</v>
      </c>
      <c r="Q2686" t="s">
        <v>27</v>
      </c>
      <c r="R2686" t="s">
        <v>29</v>
      </c>
      <c r="S2686" t="s">
        <v>29</v>
      </c>
      <c r="T2686" t="s">
        <v>21</v>
      </c>
      <c r="U2686" t="s">
        <v>21</v>
      </c>
      <c r="V2686" t="s">
        <v>30</v>
      </c>
      <c r="W2686" s="2" t="s">
        <v>34</v>
      </c>
      <c r="Y2686">
        <f>IF(J2686=Legend!$B$3,0,IF(J2686=Legend!$B$4,1,IF(J2686=Legend!$B$5,2,0)))</f>
        <v>2</v>
      </c>
      <c r="Z2686">
        <f t="shared" si="288"/>
        <v>1</v>
      </c>
      <c r="AA2686">
        <f t="shared" si="289"/>
        <v>1</v>
      </c>
      <c r="AB2686">
        <f t="shared" si="290"/>
        <v>1</v>
      </c>
      <c r="AC2686">
        <f>IF(N2686=Legend!$D$3,3,IF(N2686=Legend!$D$4,2,IF(N2686=Legend!$D$5,1,0)))</f>
        <v>3</v>
      </c>
      <c r="AD2686">
        <f t="shared" si="291"/>
        <v>1</v>
      </c>
      <c r="AF2686">
        <f t="shared" si="292"/>
        <v>0</v>
      </c>
      <c r="AG2686">
        <f>IF(R2686=Legend!$F$3,3,IF(R2686=Legend!$F$4,2,IF(R2686=Legend!$F$5,1,0)))</f>
        <v>3</v>
      </c>
      <c r="AH2686">
        <f>IF(S2686=Legend!$F$3,3,IF(S2686=Legend!$F$4,2,IF(S2686=Legend!$F$5,1,0)))</f>
        <v>3</v>
      </c>
      <c r="AK2686">
        <f>IF(V2686=Legend!$H$3,3,IF(V2686=Legend!$H$4,2,IF(V2686=Legend!$H$5,1,0)))</f>
        <v>2</v>
      </c>
      <c r="AM2686">
        <f t="shared" si="293"/>
        <v>17</v>
      </c>
    </row>
    <row r="2687" spans="1:39" ht="156" x14ac:dyDescent="0.3">
      <c r="A2687" t="s">
        <v>59</v>
      </c>
      <c r="B2687" t="s">
        <v>311</v>
      </c>
      <c r="C2687" t="s">
        <v>312</v>
      </c>
      <c r="D2687" t="s">
        <v>3526</v>
      </c>
      <c r="E2687" t="str">
        <f t="shared" si="287"/>
        <v>TARUNA KOKROMAN</v>
      </c>
      <c r="F2687" t="s">
        <v>139</v>
      </c>
      <c r="G2687" t="s">
        <v>21</v>
      </c>
      <c r="H2687" t="s">
        <v>21</v>
      </c>
      <c r="I2687" t="s">
        <v>22</v>
      </c>
      <c r="J2687" t="s">
        <v>35</v>
      </c>
      <c r="K2687" t="s">
        <v>24</v>
      </c>
      <c r="L2687" t="s">
        <v>25</v>
      </c>
      <c r="M2687" t="s">
        <v>25</v>
      </c>
      <c r="N2687" t="s">
        <v>26</v>
      </c>
      <c r="O2687" t="s">
        <v>25</v>
      </c>
      <c r="P2687" t="s">
        <v>21</v>
      </c>
      <c r="Q2687" t="s">
        <v>27</v>
      </c>
      <c r="R2687" t="s">
        <v>45</v>
      </c>
      <c r="S2687" t="s">
        <v>45</v>
      </c>
      <c r="T2687" t="s">
        <v>21</v>
      </c>
      <c r="U2687" t="s">
        <v>21</v>
      </c>
      <c r="V2687" t="s">
        <v>33</v>
      </c>
      <c r="W2687" s="2" t="s">
        <v>31</v>
      </c>
      <c r="Y2687">
        <f>IF(J2687=Legend!$B$3,0,IF(J2687=Legend!$B$4,1,IF(J2687=Legend!$B$5,2,0)))</f>
        <v>0</v>
      </c>
      <c r="Z2687">
        <f t="shared" si="288"/>
        <v>1</v>
      </c>
      <c r="AA2687">
        <f t="shared" si="289"/>
        <v>1</v>
      </c>
      <c r="AB2687">
        <f t="shared" si="290"/>
        <v>1</v>
      </c>
      <c r="AC2687">
        <f>IF(N2687=Legend!$D$3,3,IF(N2687=Legend!$D$4,2,IF(N2687=Legend!$D$5,1,0)))</f>
        <v>2</v>
      </c>
      <c r="AD2687">
        <f t="shared" si="291"/>
        <v>1</v>
      </c>
      <c r="AF2687">
        <f t="shared" si="292"/>
        <v>0</v>
      </c>
      <c r="AG2687">
        <f>IF(R2687=Legend!$F$3,3,IF(R2687=Legend!$F$4,2,IF(R2687=Legend!$F$5,1,0)))</f>
        <v>1</v>
      </c>
      <c r="AH2687">
        <f>IF(S2687=Legend!$F$3,3,IF(S2687=Legend!$F$4,2,IF(S2687=Legend!$F$5,1,0)))</f>
        <v>1</v>
      </c>
      <c r="AK2687">
        <f>IF(V2687=Legend!$H$3,3,IF(V2687=Legend!$H$4,2,IF(V2687=Legend!$H$5,1,0)))</f>
        <v>1</v>
      </c>
      <c r="AM2687">
        <f t="shared" si="293"/>
        <v>9</v>
      </c>
    </row>
    <row r="2688" spans="1:39" ht="140.4" x14ac:dyDescent="0.3">
      <c r="A2688" t="s">
        <v>62</v>
      </c>
      <c r="B2688" t="s">
        <v>843</v>
      </c>
      <c r="C2688" t="s">
        <v>844</v>
      </c>
      <c r="D2688" t="s">
        <v>1696</v>
      </c>
      <c r="E2688" t="str">
        <f t="shared" si="287"/>
        <v>TARYONO</v>
      </c>
      <c r="F2688" t="s">
        <v>62</v>
      </c>
      <c r="G2688" t="s">
        <v>21</v>
      </c>
      <c r="H2688" t="s">
        <v>21</v>
      </c>
      <c r="I2688" t="s">
        <v>22</v>
      </c>
      <c r="J2688" t="s">
        <v>23</v>
      </c>
      <c r="K2688" t="s">
        <v>24</v>
      </c>
      <c r="L2688" t="s">
        <v>25</v>
      </c>
      <c r="M2688" t="s">
        <v>25</v>
      </c>
      <c r="N2688" t="s">
        <v>26</v>
      </c>
      <c r="O2688" t="s">
        <v>25</v>
      </c>
      <c r="P2688" t="s">
        <v>21</v>
      </c>
      <c r="Q2688" t="s">
        <v>27</v>
      </c>
      <c r="R2688" t="s">
        <v>28</v>
      </c>
      <c r="S2688" t="s">
        <v>28</v>
      </c>
      <c r="T2688" t="s">
        <v>21</v>
      </c>
      <c r="U2688" t="s">
        <v>21</v>
      </c>
      <c r="V2688" t="s">
        <v>33</v>
      </c>
      <c r="W2688" s="2" t="s">
        <v>34</v>
      </c>
      <c r="Y2688">
        <f>IF(J2688=Legend!$B$3,0,IF(J2688=Legend!$B$4,1,IF(J2688=Legend!$B$5,2,0)))</f>
        <v>1</v>
      </c>
      <c r="Z2688">
        <f t="shared" si="288"/>
        <v>1</v>
      </c>
      <c r="AA2688">
        <f t="shared" si="289"/>
        <v>1</v>
      </c>
      <c r="AB2688">
        <f t="shared" si="290"/>
        <v>1</v>
      </c>
      <c r="AC2688">
        <f>IF(N2688=Legend!$D$3,3,IF(N2688=Legend!$D$4,2,IF(N2688=Legend!$D$5,1,0)))</f>
        <v>2</v>
      </c>
      <c r="AD2688">
        <f t="shared" si="291"/>
        <v>1</v>
      </c>
      <c r="AF2688">
        <f t="shared" si="292"/>
        <v>0</v>
      </c>
      <c r="AG2688">
        <f>IF(R2688=Legend!$F$3,3,IF(R2688=Legend!$F$4,2,IF(R2688=Legend!$F$5,1,0)))</f>
        <v>2</v>
      </c>
      <c r="AH2688">
        <f>IF(S2688=Legend!$F$3,3,IF(S2688=Legend!$F$4,2,IF(S2688=Legend!$F$5,1,0)))</f>
        <v>2</v>
      </c>
      <c r="AK2688">
        <f>IF(V2688=Legend!$H$3,3,IF(V2688=Legend!$H$4,2,IF(V2688=Legend!$H$5,1,0)))</f>
        <v>1</v>
      </c>
      <c r="AM2688">
        <f t="shared" si="293"/>
        <v>12</v>
      </c>
    </row>
    <row r="2689" spans="1:39" ht="156" x14ac:dyDescent="0.3">
      <c r="A2689" t="s">
        <v>61</v>
      </c>
      <c r="B2689" t="s">
        <v>847</v>
      </c>
      <c r="C2689" t="s">
        <v>1107</v>
      </c>
      <c r="D2689" t="s">
        <v>1109</v>
      </c>
      <c r="E2689" t="str">
        <f t="shared" si="287"/>
        <v>TASIK MALAYA TK</v>
      </c>
      <c r="F2689" t="s">
        <v>69</v>
      </c>
      <c r="G2689" t="s">
        <v>21</v>
      </c>
      <c r="H2689" t="s">
        <v>21</v>
      </c>
      <c r="I2689" t="s">
        <v>22</v>
      </c>
      <c r="J2689" t="s">
        <v>23</v>
      </c>
      <c r="K2689" t="s">
        <v>24</v>
      </c>
      <c r="L2689" t="s">
        <v>25</v>
      </c>
      <c r="M2689" t="s">
        <v>25</v>
      </c>
      <c r="N2689" t="s">
        <v>28</v>
      </c>
      <c r="O2689" t="s">
        <v>21</v>
      </c>
      <c r="P2689" t="s">
        <v>21</v>
      </c>
      <c r="Q2689" t="s">
        <v>27</v>
      </c>
      <c r="R2689" t="s">
        <v>45</v>
      </c>
      <c r="S2689" t="s">
        <v>28</v>
      </c>
      <c r="T2689" t="s">
        <v>21</v>
      </c>
      <c r="U2689" t="s">
        <v>21</v>
      </c>
      <c r="V2689" t="s">
        <v>30</v>
      </c>
      <c r="W2689" s="2" t="s">
        <v>31</v>
      </c>
      <c r="Y2689">
        <f>IF(J2689=Legend!$B$3,0,IF(J2689=Legend!$B$4,1,IF(J2689=Legend!$B$5,2,0)))</f>
        <v>1</v>
      </c>
      <c r="Z2689">
        <f t="shared" si="288"/>
        <v>1</v>
      </c>
      <c r="AA2689">
        <f t="shared" si="289"/>
        <v>1</v>
      </c>
      <c r="AB2689">
        <f t="shared" si="290"/>
        <v>1</v>
      </c>
      <c r="AC2689">
        <f>IF(N2689=Legend!$D$3,3,IF(N2689=Legend!$D$4,2,IF(N2689=Legend!$D$5,1,0)))</f>
        <v>1</v>
      </c>
      <c r="AD2689">
        <f t="shared" si="291"/>
        <v>0</v>
      </c>
      <c r="AF2689">
        <f t="shared" si="292"/>
        <v>0</v>
      </c>
      <c r="AG2689">
        <f>IF(R2689=Legend!$F$3,3,IF(R2689=Legend!$F$4,2,IF(R2689=Legend!$F$5,1,0)))</f>
        <v>1</v>
      </c>
      <c r="AH2689">
        <f>IF(S2689=Legend!$F$3,3,IF(S2689=Legend!$F$4,2,IF(S2689=Legend!$F$5,1,0)))</f>
        <v>2</v>
      </c>
      <c r="AK2689">
        <f>IF(V2689=Legend!$H$3,3,IF(V2689=Legend!$H$4,2,IF(V2689=Legend!$H$5,1,0)))</f>
        <v>2</v>
      </c>
      <c r="AM2689">
        <f t="shared" si="293"/>
        <v>10</v>
      </c>
    </row>
    <row r="2690" spans="1:39" ht="156" x14ac:dyDescent="0.3">
      <c r="A2690" t="s">
        <v>61</v>
      </c>
      <c r="B2690" t="s">
        <v>519</v>
      </c>
      <c r="C2690" t="s">
        <v>1289</v>
      </c>
      <c r="D2690" t="s">
        <v>1290</v>
      </c>
      <c r="E2690" t="str">
        <f t="shared" si="287"/>
        <v>TASYIA/INDRA GANDI</v>
      </c>
      <c r="F2690" t="s">
        <v>61</v>
      </c>
      <c r="G2690" t="s">
        <v>21</v>
      </c>
      <c r="H2690" t="s">
        <v>21</v>
      </c>
      <c r="I2690" t="s">
        <v>54</v>
      </c>
      <c r="J2690" t="s">
        <v>35</v>
      </c>
      <c r="K2690" t="s">
        <v>24</v>
      </c>
      <c r="L2690" t="s">
        <v>25</v>
      </c>
      <c r="M2690" t="s">
        <v>25</v>
      </c>
      <c r="N2690" t="s">
        <v>28</v>
      </c>
      <c r="O2690" t="s">
        <v>21</v>
      </c>
      <c r="P2690" t="s">
        <v>25</v>
      </c>
      <c r="Q2690" t="s">
        <v>27</v>
      </c>
      <c r="R2690" t="s">
        <v>45</v>
      </c>
      <c r="S2690" t="s">
        <v>45</v>
      </c>
      <c r="T2690" t="s">
        <v>21</v>
      </c>
      <c r="U2690" t="s">
        <v>21</v>
      </c>
      <c r="V2690" t="s">
        <v>33</v>
      </c>
      <c r="W2690" s="2" t="s">
        <v>31</v>
      </c>
      <c r="Y2690">
        <f>IF(J2690=Legend!$B$3,0,IF(J2690=Legend!$B$4,1,IF(J2690=Legend!$B$5,2,0)))</f>
        <v>0</v>
      </c>
      <c r="Z2690">
        <f t="shared" si="288"/>
        <v>1</v>
      </c>
      <c r="AA2690">
        <f t="shared" si="289"/>
        <v>1</v>
      </c>
      <c r="AB2690">
        <f t="shared" si="290"/>
        <v>1</v>
      </c>
      <c r="AC2690">
        <f>IF(N2690=Legend!$D$3,3,IF(N2690=Legend!$D$4,2,IF(N2690=Legend!$D$5,1,0)))</f>
        <v>1</v>
      </c>
      <c r="AD2690">
        <f t="shared" si="291"/>
        <v>0</v>
      </c>
      <c r="AF2690">
        <f t="shared" si="292"/>
        <v>0</v>
      </c>
      <c r="AG2690">
        <f>IF(R2690=Legend!$F$3,3,IF(R2690=Legend!$F$4,2,IF(R2690=Legend!$F$5,1,0)))</f>
        <v>1</v>
      </c>
      <c r="AH2690">
        <f>IF(S2690=Legend!$F$3,3,IF(S2690=Legend!$F$4,2,IF(S2690=Legend!$F$5,1,0)))</f>
        <v>1</v>
      </c>
      <c r="AK2690">
        <f>IF(V2690=Legend!$H$3,3,IF(V2690=Legend!$H$4,2,IF(V2690=Legend!$H$5,1,0)))</f>
        <v>1</v>
      </c>
      <c r="AM2690">
        <f t="shared" si="293"/>
        <v>7</v>
      </c>
    </row>
    <row r="2691" spans="1:39" ht="140.4" x14ac:dyDescent="0.3">
      <c r="A2691" t="s">
        <v>73</v>
      </c>
      <c r="B2691" t="s">
        <v>162</v>
      </c>
      <c r="C2691" t="s">
        <v>359</v>
      </c>
      <c r="D2691" t="s">
        <v>366</v>
      </c>
      <c r="E2691" t="str">
        <f t="shared" si="287"/>
        <v>TATIK</v>
      </c>
      <c r="F2691" t="s">
        <v>61</v>
      </c>
      <c r="G2691" t="s">
        <v>21</v>
      </c>
      <c r="H2691" t="s">
        <v>21</v>
      </c>
      <c r="I2691" t="s">
        <v>22</v>
      </c>
      <c r="J2691" t="s">
        <v>23</v>
      </c>
      <c r="K2691" t="s">
        <v>24</v>
      </c>
      <c r="L2691" t="s">
        <v>21</v>
      </c>
      <c r="M2691" t="s">
        <v>25</v>
      </c>
      <c r="N2691" t="s">
        <v>28</v>
      </c>
      <c r="O2691" t="s">
        <v>25</v>
      </c>
      <c r="P2691" t="s">
        <v>21</v>
      </c>
      <c r="Q2691" t="s">
        <v>27</v>
      </c>
      <c r="R2691" t="s">
        <v>45</v>
      </c>
      <c r="S2691" t="s">
        <v>29</v>
      </c>
      <c r="T2691" t="s">
        <v>21</v>
      </c>
      <c r="U2691" t="s">
        <v>21</v>
      </c>
      <c r="V2691" t="s">
        <v>42</v>
      </c>
      <c r="W2691" s="2" t="s">
        <v>34</v>
      </c>
      <c r="Y2691">
        <f>IF(J2691=Legend!$B$3,0,IF(J2691=Legend!$B$4,1,IF(J2691=Legend!$B$5,2,0)))</f>
        <v>1</v>
      </c>
      <c r="Z2691">
        <f t="shared" si="288"/>
        <v>1</v>
      </c>
      <c r="AA2691">
        <f t="shared" si="289"/>
        <v>0</v>
      </c>
      <c r="AB2691">
        <f t="shared" si="290"/>
        <v>1</v>
      </c>
      <c r="AC2691">
        <f>IF(N2691=Legend!$D$3,3,IF(N2691=Legend!$D$4,2,IF(N2691=Legend!$D$5,1,0)))</f>
        <v>1</v>
      </c>
      <c r="AD2691">
        <f t="shared" si="291"/>
        <v>1</v>
      </c>
      <c r="AF2691">
        <f t="shared" si="292"/>
        <v>0</v>
      </c>
      <c r="AG2691">
        <f>IF(R2691=Legend!$F$3,3,IF(R2691=Legend!$F$4,2,IF(R2691=Legend!$F$5,1,0)))</f>
        <v>1</v>
      </c>
      <c r="AH2691">
        <f>IF(S2691=Legend!$F$3,3,IF(S2691=Legend!$F$4,2,IF(S2691=Legend!$F$5,1,0)))</f>
        <v>3</v>
      </c>
      <c r="AK2691">
        <f>IF(V2691=Legend!$H$3,3,IF(V2691=Legend!$H$4,2,IF(V2691=Legend!$H$5,1,0)))</f>
        <v>0</v>
      </c>
      <c r="AM2691">
        <f t="shared" si="293"/>
        <v>9</v>
      </c>
    </row>
    <row r="2692" spans="1:39" ht="140.4" x14ac:dyDescent="0.3">
      <c r="A2692" t="s">
        <v>67</v>
      </c>
      <c r="B2692" t="s">
        <v>174</v>
      </c>
      <c r="C2692" t="s">
        <v>2138</v>
      </c>
      <c r="D2692" t="s">
        <v>2382</v>
      </c>
      <c r="E2692" t="str">
        <f t="shared" si="287"/>
        <v>TAURUS</v>
      </c>
      <c r="F2692" t="s">
        <v>67</v>
      </c>
      <c r="G2692" t="s">
        <v>21</v>
      </c>
      <c r="H2692" t="s">
        <v>21</v>
      </c>
      <c r="I2692" t="s">
        <v>54</v>
      </c>
      <c r="J2692" t="s">
        <v>35</v>
      </c>
      <c r="K2692" t="s">
        <v>24</v>
      </c>
      <c r="L2692" t="s">
        <v>25</v>
      </c>
      <c r="M2692" t="s">
        <v>25</v>
      </c>
      <c r="N2692" t="s">
        <v>28</v>
      </c>
      <c r="O2692" t="s">
        <v>21</v>
      </c>
      <c r="P2692" t="s">
        <v>21</v>
      </c>
      <c r="Q2692" t="s">
        <v>27</v>
      </c>
      <c r="R2692" t="s">
        <v>45</v>
      </c>
      <c r="S2692" t="s">
        <v>28</v>
      </c>
      <c r="T2692" t="s">
        <v>21</v>
      </c>
      <c r="U2692" t="s">
        <v>21</v>
      </c>
      <c r="V2692" t="s">
        <v>42</v>
      </c>
      <c r="W2692" s="2" t="s">
        <v>34</v>
      </c>
      <c r="Y2692">
        <f>IF(J2692=Legend!$B$3,0,IF(J2692=Legend!$B$4,1,IF(J2692=Legend!$B$5,2,0)))</f>
        <v>0</v>
      </c>
      <c r="Z2692">
        <f t="shared" si="288"/>
        <v>1</v>
      </c>
      <c r="AA2692">
        <f t="shared" si="289"/>
        <v>1</v>
      </c>
      <c r="AB2692">
        <f t="shared" si="290"/>
        <v>1</v>
      </c>
      <c r="AC2692">
        <f>IF(N2692=Legend!$D$3,3,IF(N2692=Legend!$D$4,2,IF(N2692=Legend!$D$5,1,0)))</f>
        <v>1</v>
      </c>
      <c r="AD2692">
        <f t="shared" si="291"/>
        <v>0</v>
      </c>
      <c r="AF2692">
        <f t="shared" si="292"/>
        <v>0</v>
      </c>
      <c r="AG2692">
        <f>IF(R2692=Legend!$F$3,3,IF(R2692=Legend!$F$4,2,IF(R2692=Legend!$F$5,1,0)))</f>
        <v>1</v>
      </c>
      <c r="AH2692">
        <f>IF(S2692=Legend!$F$3,3,IF(S2692=Legend!$F$4,2,IF(S2692=Legend!$F$5,1,0)))</f>
        <v>2</v>
      </c>
      <c r="AK2692">
        <f>IF(V2692=Legend!$H$3,3,IF(V2692=Legend!$H$4,2,IF(V2692=Legend!$H$5,1,0)))</f>
        <v>0</v>
      </c>
      <c r="AM2692">
        <f t="shared" si="293"/>
        <v>7</v>
      </c>
    </row>
    <row r="2693" spans="1:39" ht="140.4" x14ac:dyDescent="0.3">
      <c r="A2693" t="s">
        <v>56</v>
      </c>
      <c r="B2693" t="s">
        <v>174</v>
      </c>
      <c r="C2693" t="s">
        <v>2152</v>
      </c>
      <c r="D2693" t="s">
        <v>2250</v>
      </c>
      <c r="E2693" t="str">
        <f t="shared" ref="E2693:E2756" si="294">TRIM(D2693)</f>
        <v>TAWANG JAYA</v>
      </c>
      <c r="F2693" t="s">
        <v>56</v>
      </c>
      <c r="G2693" t="s">
        <v>21</v>
      </c>
      <c r="H2693" t="s">
        <v>21</v>
      </c>
      <c r="I2693" t="s">
        <v>22</v>
      </c>
      <c r="J2693" t="s">
        <v>23</v>
      </c>
      <c r="K2693" t="s">
        <v>24</v>
      </c>
      <c r="L2693" t="s">
        <v>25</v>
      </c>
      <c r="M2693" t="s">
        <v>25</v>
      </c>
      <c r="N2693" t="s">
        <v>26</v>
      </c>
      <c r="O2693" t="s">
        <v>25</v>
      </c>
      <c r="P2693" t="s">
        <v>21</v>
      </c>
      <c r="Q2693" t="s">
        <v>27</v>
      </c>
      <c r="R2693" t="s">
        <v>29</v>
      </c>
      <c r="S2693" t="s">
        <v>29</v>
      </c>
      <c r="T2693" t="s">
        <v>21</v>
      </c>
      <c r="U2693" t="s">
        <v>21</v>
      </c>
      <c r="V2693" t="s">
        <v>33</v>
      </c>
      <c r="W2693" s="2" t="s">
        <v>34</v>
      </c>
      <c r="Y2693">
        <f>IF(J2693=Legend!$B$3,0,IF(J2693=Legend!$B$4,1,IF(J2693=Legend!$B$5,2,0)))</f>
        <v>1</v>
      </c>
      <c r="Z2693">
        <f t="shared" ref="Z2693:Z2756" si="295">IF(K2693="Ada",1,0)</f>
        <v>1</v>
      </c>
      <c r="AA2693">
        <f t="shared" ref="AA2693:AA2756" si="296">IF(L2693="Ya",1,0)</f>
        <v>1</v>
      </c>
      <c r="AB2693">
        <f t="shared" ref="AB2693:AB2756" si="297">IF(M2693="Ya",1,0)</f>
        <v>1</v>
      </c>
      <c r="AC2693">
        <f>IF(N2693=Legend!$D$3,3,IF(N2693=Legend!$D$4,2,IF(N2693=Legend!$D$5,1,0)))</f>
        <v>2</v>
      </c>
      <c r="AD2693">
        <f t="shared" ref="AD2693:AD2756" si="298">IF(O2693="Ya",1,0)</f>
        <v>1</v>
      </c>
      <c r="AF2693">
        <f t="shared" ref="AF2693:AF2756" si="299">IF(Q2693="Tidak ber-mitra",0,2)</f>
        <v>0</v>
      </c>
      <c r="AG2693">
        <f>IF(R2693=Legend!$F$3,3,IF(R2693=Legend!$F$4,2,IF(R2693=Legend!$F$5,1,0)))</f>
        <v>3</v>
      </c>
      <c r="AH2693">
        <f>IF(S2693=Legend!$F$3,3,IF(S2693=Legend!$F$4,2,IF(S2693=Legend!$F$5,1,0)))</f>
        <v>3</v>
      </c>
      <c r="AK2693">
        <f>IF(V2693=Legend!$H$3,3,IF(V2693=Legend!$H$4,2,IF(V2693=Legend!$H$5,1,0)))</f>
        <v>1</v>
      </c>
      <c r="AM2693">
        <f t="shared" ref="AM2693:AM2756" si="300">SUM(Y2693:AL2693)</f>
        <v>14</v>
      </c>
    </row>
    <row r="2694" spans="1:39" ht="140.4" x14ac:dyDescent="0.3">
      <c r="A2694" t="s">
        <v>19</v>
      </c>
      <c r="B2694" t="s">
        <v>162</v>
      </c>
      <c r="C2694" t="s">
        <v>181</v>
      </c>
      <c r="D2694" t="s">
        <v>188</v>
      </c>
      <c r="E2694" t="str">
        <f t="shared" si="294"/>
        <v>TAZKYA / SETYO WAHYUNI</v>
      </c>
      <c r="F2694" t="s">
        <v>52</v>
      </c>
      <c r="G2694" t="s">
        <v>21</v>
      </c>
      <c r="H2694" t="s">
        <v>21</v>
      </c>
      <c r="I2694" t="s">
        <v>22</v>
      </c>
      <c r="J2694" t="s">
        <v>23</v>
      </c>
      <c r="K2694" t="s">
        <v>24</v>
      </c>
      <c r="L2694" t="s">
        <v>25</v>
      </c>
      <c r="M2694" t="s">
        <v>25</v>
      </c>
      <c r="N2694" t="s">
        <v>26</v>
      </c>
      <c r="O2694" t="s">
        <v>25</v>
      </c>
      <c r="P2694" t="s">
        <v>21</v>
      </c>
      <c r="Q2694" t="s">
        <v>27</v>
      </c>
      <c r="R2694" t="s">
        <v>28</v>
      </c>
      <c r="S2694" t="s">
        <v>29</v>
      </c>
      <c r="T2694" t="s">
        <v>21</v>
      </c>
      <c r="U2694" t="s">
        <v>21</v>
      </c>
      <c r="V2694" t="s">
        <v>30</v>
      </c>
      <c r="W2694" s="2" t="s">
        <v>34</v>
      </c>
      <c r="Y2694">
        <f>IF(J2694=Legend!$B$3,0,IF(J2694=Legend!$B$4,1,IF(J2694=Legend!$B$5,2,0)))</f>
        <v>1</v>
      </c>
      <c r="Z2694">
        <f t="shared" si="295"/>
        <v>1</v>
      </c>
      <c r="AA2694">
        <f t="shared" si="296"/>
        <v>1</v>
      </c>
      <c r="AB2694">
        <f t="shared" si="297"/>
        <v>1</v>
      </c>
      <c r="AC2694">
        <f>IF(N2694=Legend!$D$3,3,IF(N2694=Legend!$D$4,2,IF(N2694=Legend!$D$5,1,0)))</f>
        <v>2</v>
      </c>
      <c r="AD2694">
        <f t="shared" si="298"/>
        <v>1</v>
      </c>
      <c r="AF2694">
        <f t="shared" si="299"/>
        <v>0</v>
      </c>
      <c r="AG2694">
        <f>IF(R2694=Legend!$F$3,3,IF(R2694=Legend!$F$4,2,IF(R2694=Legend!$F$5,1,0)))</f>
        <v>2</v>
      </c>
      <c r="AH2694">
        <f>IF(S2694=Legend!$F$3,3,IF(S2694=Legend!$F$4,2,IF(S2694=Legend!$F$5,1,0)))</f>
        <v>3</v>
      </c>
      <c r="AK2694">
        <f>IF(V2694=Legend!$H$3,3,IF(V2694=Legend!$H$4,2,IF(V2694=Legend!$H$5,1,0)))</f>
        <v>2</v>
      </c>
      <c r="AM2694">
        <f t="shared" si="300"/>
        <v>14</v>
      </c>
    </row>
    <row r="2695" spans="1:39" ht="140.4" x14ac:dyDescent="0.3">
      <c r="A2695" t="s">
        <v>74</v>
      </c>
      <c r="B2695" t="s">
        <v>174</v>
      </c>
      <c r="C2695" t="s">
        <v>1049</v>
      </c>
      <c r="D2695" t="s">
        <v>4116</v>
      </c>
      <c r="E2695" t="str">
        <f t="shared" si="294"/>
        <v>TEAM MART (JOMBANG)</v>
      </c>
      <c r="F2695" t="s">
        <v>74</v>
      </c>
      <c r="G2695" t="s">
        <v>21</v>
      </c>
      <c r="H2695" t="s">
        <v>21</v>
      </c>
      <c r="I2695" t="s">
        <v>22</v>
      </c>
      <c r="J2695" t="s">
        <v>23</v>
      </c>
      <c r="K2695" t="s">
        <v>24</v>
      </c>
      <c r="L2695" t="s">
        <v>25</v>
      </c>
      <c r="M2695" t="s">
        <v>25</v>
      </c>
      <c r="N2695" t="s">
        <v>26</v>
      </c>
      <c r="O2695" t="s">
        <v>25</v>
      </c>
      <c r="P2695" t="s">
        <v>21</v>
      </c>
      <c r="Q2695" t="s">
        <v>27</v>
      </c>
      <c r="R2695" t="s">
        <v>45</v>
      </c>
      <c r="S2695" t="s">
        <v>29</v>
      </c>
      <c r="T2695" t="s">
        <v>21</v>
      </c>
      <c r="U2695" t="s">
        <v>21</v>
      </c>
      <c r="V2695" t="s">
        <v>33</v>
      </c>
      <c r="W2695" s="2" t="s">
        <v>34</v>
      </c>
      <c r="Y2695">
        <f>IF(J2695=Legend!$B$3,0,IF(J2695=Legend!$B$4,1,IF(J2695=Legend!$B$5,2,0)))</f>
        <v>1</v>
      </c>
      <c r="Z2695">
        <f t="shared" si="295"/>
        <v>1</v>
      </c>
      <c r="AA2695">
        <f t="shared" si="296"/>
        <v>1</v>
      </c>
      <c r="AB2695">
        <f t="shared" si="297"/>
        <v>1</v>
      </c>
      <c r="AC2695">
        <f>IF(N2695=Legend!$D$3,3,IF(N2695=Legend!$D$4,2,IF(N2695=Legend!$D$5,1,0)))</f>
        <v>2</v>
      </c>
      <c r="AD2695">
        <f t="shared" si="298"/>
        <v>1</v>
      </c>
      <c r="AF2695">
        <f t="shared" si="299"/>
        <v>0</v>
      </c>
      <c r="AG2695">
        <f>IF(R2695=Legend!$F$3,3,IF(R2695=Legend!$F$4,2,IF(R2695=Legend!$F$5,1,0)))</f>
        <v>1</v>
      </c>
      <c r="AH2695">
        <f>IF(S2695=Legend!$F$3,3,IF(S2695=Legend!$F$4,2,IF(S2695=Legend!$F$5,1,0)))</f>
        <v>3</v>
      </c>
      <c r="AK2695">
        <f>IF(V2695=Legend!$H$3,3,IF(V2695=Legend!$H$4,2,IF(V2695=Legend!$H$5,1,0)))</f>
        <v>1</v>
      </c>
      <c r="AM2695">
        <f t="shared" si="300"/>
        <v>12</v>
      </c>
    </row>
    <row r="2696" spans="1:39" ht="109.2" x14ac:dyDescent="0.3">
      <c r="A2696" t="s">
        <v>102</v>
      </c>
      <c r="B2696" t="s">
        <v>174</v>
      </c>
      <c r="C2696" t="s">
        <v>3767</v>
      </c>
      <c r="D2696" t="s">
        <v>3768</v>
      </c>
      <c r="E2696" t="str">
        <f t="shared" si="294"/>
        <v>TEGUH CHRISTIAN,IR.</v>
      </c>
      <c r="F2696" t="s">
        <v>102</v>
      </c>
      <c r="G2696" t="s">
        <v>21</v>
      </c>
      <c r="H2696" t="s">
        <v>21</v>
      </c>
      <c r="I2696" t="s">
        <v>50</v>
      </c>
      <c r="J2696" t="s">
        <v>35</v>
      </c>
      <c r="K2696" t="s">
        <v>24</v>
      </c>
      <c r="L2696" t="s">
        <v>25</v>
      </c>
      <c r="M2696" t="s">
        <v>25</v>
      </c>
      <c r="N2696" t="s">
        <v>38</v>
      </c>
      <c r="O2696" t="s">
        <v>25</v>
      </c>
      <c r="P2696" t="s">
        <v>21</v>
      </c>
      <c r="Q2696" t="s">
        <v>27</v>
      </c>
      <c r="R2696" t="s">
        <v>28</v>
      </c>
      <c r="S2696" t="s">
        <v>29</v>
      </c>
      <c r="T2696" t="s">
        <v>21</v>
      </c>
      <c r="U2696" t="s">
        <v>21</v>
      </c>
      <c r="V2696" t="s">
        <v>33</v>
      </c>
      <c r="W2696" s="2" t="s">
        <v>46</v>
      </c>
      <c r="Y2696">
        <f>IF(J2696=Legend!$B$3,0,IF(J2696=Legend!$B$4,1,IF(J2696=Legend!$B$5,2,0)))</f>
        <v>0</v>
      </c>
      <c r="Z2696">
        <f t="shared" si="295"/>
        <v>1</v>
      </c>
      <c r="AA2696">
        <f t="shared" si="296"/>
        <v>1</v>
      </c>
      <c r="AB2696">
        <f t="shared" si="297"/>
        <v>1</v>
      </c>
      <c r="AC2696">
        <f>IF(N2696=Legend!$D$3,3,IF(N2696=Legend!$D$4,2,IF(N2696=Legend!$D$5,1,0)))</f>
        <v>3</v>
      </c>
      <c r="AD2696">
        <f t="shared" si="298"/>
        <v>1</v>
      </c>
      <c r="AF2696">
        <f t="shared" si="299"/>
        <v>0</v>
      </c>
      <c r="AG2696">
        <f>IF(R2696=Legend!$F$3,3,IF(R2696=Legend!$F$4,2,IF(R2696=Legend!$F$5,1,0)))</f>
        <v>2</v>
      </c>
      <c r="AH2696">
        <f>IF(S2696=Legend!$F$3,3,IF(S2696=Legend!$F$4,2,IF(S2696=Legend!$F$5,1,0)))</f>
        <v>3</v>
      </c>
      <c r="AK2696">
        <f>IF(V2696=Legend!$H$3,3,IF(V2696=Legend!$H$4,2,IF(V2696=Legend!$H$5,1,0)))</f>
        <v>1</v>
      </c>
      <c r="AM2696">
        <f t="shared" si="300"/>
        <v>13</v>
      </c>
    </row>
    <row r="2697" spans="1:39" ht="31.2" x14ac:dyDescent="0.3">
      <c r="A2697" t="s">
        <v>79</v>
      </c>
      <c r="B2697" t="s">
        <v>519</v>
      </c>
      <c r="C2697" t="s">
        <v>520</v>
      </c>
      <c r="D2697" t="s">
        <v>521</v>
      </c>
      <c r="E2697" t="str">
        <f t="shared" si="294"/>
        <v>TEK YU / LIOE WIE TJAN</v>
      </c>
      <c r="F2697" t="s">
        <v>79</v>
      </c>
      <c r="G2697" t="s">
        <v>21</v>
      </c>
      <c r="H2697" t="s">
        <v>21</v>
      </c>
      <c r="I2697" t="s">
        <v>54</v>
      </c>
      <c r="J2697" t="s">
        <v>35</v>
      </c>
      <c r="K2697" t="s">
        <v>47</v>
      </c>
      <c r="L2697" t="s">
        <v>21</v>
      </c>
      <c r="M2697" t="s">
        <v>25</v>
      </c>
      <c r="N2697" t="s">
        <v>47</v>
      </c>
      <c r="O2697" t="s">
        <v>21</v>
      </c>
      <c r="P2697" t="s">
        <v>21</v>
      </c>
      <c r="Q2697" t="s">
        <v>27</v>
      </c>
      <c r="R2697" t="s">
        <v>47</v>
      </c>
      <c r="S2697" t="s">
        <v>28</v>
      </c>
      <c r="T2697" t="s">
        <v>21</v>
      </c>
      <c r="U2697" t="s">
        <v>21</v>
      </c>
      <c r="V2697" t="s">
        <v>33</v>
      </c>
      <c r="W2697" s="18" t="s">
        <v>63</v>
      </c>
      <c r="Y2697">
        <f>IF(J2697=Legend!$B$3,0,IF(J2697=Legend!$B$4,1,IF(J2697=Legend!$B$5,2,0)))</f>
        <v>0</v>
      </c>
      <c r="Z2697">
        <f t="shared" si="295"/>
        <v>0</v>
      </c>
      <c r="AA2697">
        <f t="shared" si="296"/>
        <v>0</v>
      </c>
      <c r="AB2697">
        <f t="shared" si="297"/>
        <v>1</v>
      </c>
      <c r="AC2697">
        <f>IF(N2697=Legend!$D$3,3,IF(N2697=Legend!$D$4,2,IF(N2697=Legend!$D$5,1,0)))</f>
        <v>0</v>
      </c>
      <c r="AD2697">
        <f t="shared" si="298"/>
        <v>0</v>
      </c>
      <c r="AF2697">
        <f t="shared" si="299"/>
        <v>0</v>
      </c>
      <c r="AG2697">
        <f>IF(R2697=Legend!$F$3,3,IF(R2697=Legend!$F$4,2,IF(R2697=Legend!$F$5,1,0)))</f>
        <v>0</v>
      </c>
      <c r="AH2697">
        <f>IF(S2697=Legend!$F$3,3,IF(S2697=Legend!$F$4,2,IF(S2697=Legend!$F$5,1,0)))</f>
        <v>2</v>
      </c>
      <c r="AK2697">
        <f>IF(V2697=Legend!$H$3,3,IF(V2697=Legend!$H$4,2,IF(V2697=Legend!$H$5,1,0)))</f>
        <v>1</v>
      </c>
      <c r="AM2697">
        <f t="shared" si="300"/>
        <v>4</v>
      </c>
    </row>
    <row r="2698" spans="1:39" ht="46.8" x14ac:dyDescent="0.3">
      <c r="A2698" t="s">
        <v>74</v>
      </c>
      <c r="B2698" t="s">
        <v>174</v>
      </c>
      <c r="C2698" t="s">
        <v>779</v>
      </c>
      <c r="D2698" t="s">
        <v>4086</v>
      </c>
      <c r="E2698" t="str">
        <f t="shared" si="294"/>
        <v>TEKONG</v>
      </c>
      <c r="F2698" t="s">
        <v>74</v>
      </c>
      <c r="G2698" t="s">
        <v>21</v>
      </c>
      <c r="H2698" t="s">
        <v>21</v>
      </c>
      <c r="I2698" t="s">
        <v>22</v>
      </c>
      <c r="J2698" t="s">
        <v>35</v>
      </c>
      <c r="K2698" t="s">
        <v>24</v>
      </c>
      <c r="L2698" t="s">
        <v>25</v>
      </c>
      <c r="M2698" t="s">
        <v>21</v>
      </c>
      <c r="N2698" t="s">
        <v>28</v>
      </c>
      <c r="O2698" t="s">
        <v>21</v>
      </c>
      <c r="P2698" t="s">
        <v>21</v>
      </c>
      <c r="Q2698" t="s">
        <v>27</v>
      </c>
      <c r="R2698" t="s">
        <v>45</v>
      </c>
      <c r="S2698" t="s">
        <v>29</v>
      </c>
      <c r="T2698" t="s">
        <v>21</v>
      </c>
      <c r="U2698" t="s">
        <v>21</v>
      </c>
      <c r="V2698" t="s">
        <v>33</v>
      </c>
      <c r="W2698" s="18" t="s">
        <v>111</v>
      </c>
      <c r="Y2698">
        <f>IF(J2698=Legend!$B$3,0,IF(J2698=Legend!$B$4,1,IF(J2698=Legend!$B$5,2,0)))</f>
        <v>0</v>
      </c>
      <c r="Z2698">
        <f t="shared" si="295"/>
        <v>1</v>
      </c>
      <c r="AA2698">
        <f t="shared" si="296"/>
        <v>1</v>
      </c>
      <c r="AB2698">
        <f t="shared" si="297"/>
        <v>0</v>
      </c>
      <c r="AC2698">
        <f>IF(N2698=Legend!$D$3,3,IF(N2698=Legend!$D$4,2,IF(N2698=Legend!$D$5,1,0)))</f>
        <v>1</v>
      </c>
      <c r="AD2698">
        <f t="shared" si="298"/>
        <v>0</v>
      </c>
      <c r="AF2698">
        <f t="shared" si="299"/>
        <v>0</v>
      </c>
      <c r="AG2698">
        <f>IF(R2698=Legend!$F$3,3,IF(R2698=Legend!$F$4,2,IF(R2698=Legend!$F$5,1,0)))</f>
        <v>1</v>
      </c>
      <c r="AH2698">
        <f>IF(S2698=Legend!$F$3,3,IF(S2698=Legend!$F$4,2,IF(S2698=Legend!$F$5,1,0)))</f>
        <v>3</v>
      </c>
      <c r="AK2698">
        <f>IF(V2698=Legend!$H$3,3,IF(V2698=Legend!$H$4,2,IF(V2698=Legend!$H$5,1,0)))</f>
        <v>1</v>
      </c>
      <c r="AM2698">
        <f t="shared" si="300"/>
        <v>8</v>
      </c>
    </row>
    <row r="2699" spans="1:39" ht="156" x14ac:dyDescent="0.3">
      <c r="A2699" t="s">
        <v>79</v>
      </c>
      <c r="B2699" t="s">
        <v>311</v>
      </c>
      <c r="C2699" t="s">
        <v>614</v>
      </c>
      <c r="D2699" t="s">
        <v>615</v>
      </c>
      <c r="E2699" t="str">
        <f t="shared" si="294"/>
        <v>TEMBAL INDAH - LABUHA</v>
      </c>
      <c r="F2699" t="s">
        <v>79</v>
      </c>
      <c r="G2699" t="s">
        <v>21</v>
      </c>
      <c r="H2699" t="s">
        <v>21</v>
      </c>
      <c r="I2699" t="s">
        <v>22</v>
      </c>
      <c r="J2699" t="s">
        <v>35</v>
      </c>
      <c r="K2699" t="s">
        <v>24</v>
      </c>
      <c r="L2699" t="s">
        <v>25</v>
      </c>
      <c r="M2699" t="s">
        <v>25</v>
      </c>
      <c r="N2699" t="s">
        <v>26</v>
      </c>
      <c r="O2699" t="s">
        <v>25</v>
      </c>
      <c r="P2699" t="s">
        <v>21</v>
      </c>
      <c r="Q2699" t="s">
        <v>27</v>
      </c>
      <c r="R2699" t="s">
        <v>45</v>
      </c>
      <c r="S2699" t="s">
        <v>29</v>
      </c>
      <c r="T2699" t="s">
        <v>21</v>
      </c>
      <c r="U2699" t="s">
        <v>21</v>
      </c>
      <c r="V2699" t="s">
        <v>75</v>
      </c>
      <c r="W2699" s="2" t="s">
        <v>31</v>
      </c>
      <c r="Y2699">
        <f>IF(J2699=Legend!$B$3,0,IF(J2699=Legend!$B$4,1,IF(J2699=Legend!$B$5,2,0)))</f>
        <v>0</v>
      </c>
      <c r="Z2699">
        <f t="shared" si="295"/>
        <v>1</v>
      </c>
      <c r="AA2699">
        <f t="shared" si="296"/>
        <v>1</v>
      </c>
      <c r="AB2699">
        <f t="shared" si="297"/>
        <v>1</v>
      </c>
      <c r="AC2699">
        <f>IF(N2699=Legend!$D$3,3,IF(N2699=Legend!$D$4,2,IF(N2699=Legend!$D$5,1,0)))</f>
        <v>2</v>
      </c>
      <c r="AD2699">
        <f t="shared" si="298"/>
        <v>1</v>
      </c>
      <c r="AF2699">
        <f t="shared" si="299"/>
        <v>0</v>
      </c>
      <c r="AG2699">
        <f>IF(R2699=Legend!$F$3,3,IF(R2699=Legend!$F$4,2,IF(R2699=Legend!$F$5,1,0)))</f>
        <v>1</v>
      </c>
      <c r="AH2699">
        <f>IF(S2699=Legend!$F$3,3,IF(S2699=Legend!$F$4,2,IF(S2699=Legend!$F$5,1,0)))</f>
        <v>3</v>
      </c>
      <c r="AK2699">
        <f>IF(V2699=Legend!$H$3,3,IF(V2699=Legend!$H$4,2,IF(V2699=Legend!$H$5,1,0)))</f>
        <v>3</v>
      </c>
      <c r="AM2699">
        <f t="shared" si="300"/>
        <v>13</v>
      </c>
    </row>
    <row r="2700" spans="1:39" ht="156" x14ac:dyDescent="0.3">
      <c r="A2700" t="s">
        <v>147</v>
      </c>
      <c r="B2700" t="s">
        <v>983</v>
      </c>
      <c r="C2700" t="s">
        <v>3650</v>
      </c>
      <c r="D2700" t="s">
        <v>5164</v>
      </c>
      <c r="E2700" t="str">
        <f t="shared" si="294"/>
        <v>TENG BONG/SUKISNO</v>
      </c>
      <c r="F2700" t="s">
        <v>150</v>
      </c>
      <c r="G2700" t="s">
        <v>21</v>
      </c>
      <c r="H2700" t="s">
        <v>21</v>
      </c>
      <c r="I2700" t="s">
        <v>22</v>
      </c>
      <c r="J2700" t="s">
        <v>41</v>
      </c>
      <c r="K2700" t="s">
        <v>24</v>
      </c>
      <c r="L2700" t="s">
        <v>25</v>
      </c>
      <c r="M2700" t="s">
        <v>21</v>
      </c>
      <c r="N2700" t="s">
        <v>28</v>
      </c>
      <c r="O2700" t="s">
        <v>21</v>
      </c>
      <c r="P2700" t="s">
        <v>21</v>
      </c>
      <c r="Q2700" t="s">
        <v>27</v>
      </c>
      <c r="R2700" t="s">
        <v>28</v>
      </c>
      <c r="S2700" t="s">
        <v>29</v>
      </c>
      <c r="T2700" t="s">
        <v>21</v>
      </c>
      <c r="U2700" t="s">
        <v>21</v>
      </c>
      <c r="V2700" t="s">
        <v>30</v>
      </c>
      <c r="W2700" s="2" t="s">
        <v>31</v>
      </c>
      <c r="Y2700">
        <f>IF(J2700=Legend!$B$3,0,IF(J2700=Legend!$B$4,1,IF(J2700=Legend!$B$5,2,0)))</f>
        <v>2</v>
      </c>
      <c r="Z2700">
        <f t="shared" si="295"/>
        <v>1</v>
      </c>
      <c r="AA2700">
        <f t="shared" si="296"/>
        <v>1</v>
      </c>
      <c r="AB2700">
        <f t="shared" si="297"/>
        <v>0</v>
      </c>
      <c r="AC2700">
        <f>IF(N2700=Legend!$D$3,3,IF(N2700=Legend!$D$4,2,IF(N2700=Legend!$D$5,1,0)))</f>
        <v>1</v>
      </c>
      <c r="AD2700">
        <f t="shared" si="298"/>
        <v>0</v>
      </c>
      <c r="AF2700">
        <f t="shared" si="299"/>
        <v>0</v>
      </c>
      <c r="AG2700">
        <f>IF(R2700=Legend!$F$3,3,IF(R2700=Legend!$F$4,2,IF(R2700=Legend!$F$5,1,0)))</f>
        <v>2</v>
      </c>
      <c r="AH2700">
        <f>IF(S2700=Legend!$F$3,3,IF(S2700=Legend!$F$4,2,IF(S2700=Legend!$F$5,1,0)))</f>
        <v>3</v>
      </c>
      <c r="AK2700">
        <f>IF(V2700=Legend!$H$3,3,IF(V2700=Legend!$H$4,2,IF(V2700=Legend!$H$5,1,0)))</f>
        <v>2</v>
      </c>
      <c r="AM2700">
        <f t="shared" si="300"/>
        <v>12</v>
      </c>
    </row>
    <row r="2701" spans="1:39" ht="140.4" x14ac:dyDescent="0.3">
      <c r="A2701" t="s">
        <v>70</v>
      </c>
      <c r="B2701" t="s">
        <v>3366</v>
      </c>
      <c r="C2701" t="s">
        <v>4327</v>
      </c>
      <c r="D2701" t="s">
        <v>4333</v>
      </c>
      <c r="E2701" t="str">
        <f t="shared" si="294"/>
        <v>TENRI. H/MAKMUR SAFAAT</v>
      </c>
      <c r="F2701" t="s">
        <v>70</v>
      </c>
      <c r="G2701" t="s">
        <v>21</v>
      </c>
      <c r="H2701" t="s">
        <v>21</v>
      </c>
      <c r="I2701" t="s">
        <v>22</v>
      </c>
      <c r="J2701" t="s">
        <v>35</v>
      </c>
      <c r="K2701" t="s">
        <v>24</v>
      </c>
      <c r="L2701" t="s">
        <v>25</v>
      </c>
      <c r="M2701" t="s">
        <v>25</v>
      </c>
      <c r="N2701" t="s">
        <v>28</v>
      </c>
      <c r="O2701" t="s">
        <v>25</v>
      </c>
      <c r="P2701" t="s">
        <v>21</v>
      </c>
      <c r="Q2701" t="s">
        <v>27</v>
      </c>
      <c r="R2701" t="s">
        <v>45</v>
      </c>
      <c r="S2701" t="s">
        <v>28</v>
      </c>
      <c r="T2701" t="s">
        <v>21</v>
      </c>
      <c r="U2701" t="s">
        <v>21</v>
      </c>
      <c r="V2701" t="s">
        <v>42</v>
      </c>
      <c r="W2701" s="2" t="s">
        <v>34</v>
      </c>
      <c r="Y2701">
        <f>IF(J2701=Legend!$B$3,0,IF(J2701=Legend!$B$4,1,IF(J2701=Legend!$B$5,2,0)))</f>
        <v>0</v>
      </c>
      <c r="Z2701">
        <f t="shared" si="295"/>
        <v>1</v>
      </c>
      <c r="AA2701">
        <f t="shared" si="296"/>
        <v>1</v>
      </c>
      <c r="AB2701">
        <f t="shared" si="297"/>
        <v>1</v>
      </c>
      <c r="AC2701">
        <f>IF(N2701=Legend!$D$3,3,IF(N2701=Legend!$D$4,2,IF(N2701=Legend!$D$5,1,0)))</f>
        <v>1</v>
      </c>
      <c r="AD2701">
        <f t="shared" si="298"/>
        <v>1</v>
      </c>
      <c r="AF2701">
        <f t="shared" si="299"/>
        <v>0</v>
      </c>
      <c r="AG2701">
        <f>IF(R2701=Legend!$F$3,3,IF(R2701=Legend!$F$4,2,IF(R2701=Legend!$F$5,1,0)))</f>
        <v>1</v>
      </c>
      <c r="AH2701">
        <f>IF(S2701=Legend!$F$3,3,IF(S2701=Legend!$F$4,2,IF(S2701=Legend!$F$5,1,0)))</f>
        <v>2</v>
      </c>
      <c r="AK2701">
        <f>IF(V2701=Legend!$H$3,3,IF(V2701=Legend!$H$4,2,IF(V2701=Legend!$H$5,1,0)))</f>
        <v>0</v>
      </c>
      <c r="AM2701">
        <f t="shared" si="300"/>
        <v>8</v>
      </c>
    </row>
    <row r="2702" spans="1:39" ht="62.4" x14ac:dyDescent="0.3">
      <c r="A2702" t="s">
        <v>56</v>
      </c>
      <c r="B2702" t="s">
        <v>1602</v>
      </c>
      <c r="C2702" t="s">
        <v>1638</v>
      </c>
      <c r="D2702" t="s">
        <v>2045</v>
      </c>
      <c r="E2702" t="str">
        <f t="shared" si="294"/>
        <v>TERA MART</v>
      </c>
      <c r="F2702" t="s">
        <v>56</v>
      </c>
      <c r="G2702" t="s">
        <v>21</v>
      </c>
      <c r="H2702" t="s">
        <v>21</v>
      </c>
      <c r="I2702" t="s">
        <v>50</v>
      </c>
      <c r="J2702" t="s">
        <v>35</v>
      </c>
      <c r="K2702" t="s">
        <v>47</v>
      </c>
      <c r="L2702" t="s">
        <v>25</v>
      </c>
      <c r="M2702" t="s">
        <v>25</v>
      </c>
      <c r="N2702" t="s">
        <v>26</v>
      </c>
      <c r="O2702" t="s">
        <v>21</v>
      </c>
      <c r="P2702" t="s">
        <v>21</v>
      </c>
      <c r="Q2702" t="s">
        <v>27</v>
      </c>
      <c r="R2702" t="s">
        <v>45</v>
      </c>
      <c r="S2702" t="s">
        <v>29</v>
      </c>
      <c r="T2702" t="s">
        <v>21</v>
      </c>
      <c r="U2702" t="s">
        <v>21</v>
      </c>
      <c r="V2702" t="s">
        <v>33</v>
      </c>
      <c r="W2702" s="2" t="s">
        <v>106</v>
      </c>
      <c r="Y2702">
        <f>IF(J2702=Legend!$B$3,0,IF(J2702=Legend!$B$4,1,IF(J2702=Legend!$B$5,2,0)))</f>
        <v>0</v>
      </c>
      <c r="Z2702">
        <f t="shared" si="295"/>
        <v>0</v>
      </c>
      <c r="AA2702">
        <f t="shared" si="296"/>
        <v>1</v>
      </c>
      <c r="AB2702">
        <f t="shared" si="297"/>
        <v>1</v>
      </c>
      <c r="AC2702">
        <f>IF(N2702=Legend!$D$3,3,IF(N2702=Legend!$D$4,2,IF(N2702=Legend!$D$5,1,0)))</f>
        <v>2</v>
      </c>
      <c r="AD2702">
        <f t="shared" si="298"/>
        <v>0</v>
      </c>
      <c r="AF2702">
        <f t="shared" si="299"/>
        <v>0</v>
      </c>
      <c r="AG2702">
        <f>IF(R2702=Legend!$F$3,3,IF(R2702=Legend!$F$4,2,IF(R2702=Legend!$F$5,1,0)))</f>
        <v>1</v>
      </c>
      <c r="AH2702">
        <f>IF(S2702=Legend!$F$3,3,IF(S2702=Legend!$F$4,2,IF(S2702=Legend!$F$5,1,0)))</f>
        <v>3</v>
      </c>
      <c r="AK2702">
        <f>IF(V2702=Legend!$H$3,3,IF(V2702=Legend!$H$4,2,IF(V2702=Legend!$H$5,1,0)))</f>
        <v>1</v>
      </c>
      <c r="AM2702">
        <f t="shared" si="300"/>
        <v>9</v>
      </c>
    </row>
    <row r="2703" spans="1:39" ht="140.4" x14ac:dyDescent="0.3">
      <c r="A2703" t="s">
        <v>59</v>
      </c>
      <c r="B2703" t="s">
        <v>3366</v>
      </c>
      <c r="C2703" t="s">
        <v>3590</v>
      </c>
      <c r="D2703" t="s">
        <v>3601</v>
      </c>
      <c r="E2703" t="str">
        <f t="shared" si="294"/>
        <v>TERANG BARU</v>
      </c>
      <c r="F2703" t="s">
        <v>59</v>
      </c>
      <c r="G2703" t="s">
        <v>21</v>
      </c>
      <c r="H2703" t="s">
        <v>21</v>
      </c>
      <c r="I2703" t="s">
        <v>22</v>
      </c>
      <c r="J2703" t="s">
        <v>35</v>
      </c>
      <c r="K2703" t="s">
        <v>24</v>
      </c>
      <c r="L2703" t="s">
        <v>25</v>
      </c>
      <c r="M2703" t="s">
        <v>25</v>
      </c>
      <c r="N2703" t="s">
        <v>26</v>
      </c>
      <c r="O2703" t="s">
        <v>21</v>
      </c>
      <c r="P2703" t="s">
        <v>21</v>
      </c>
      <c r="Q2703" t="s">
        <v>27</v>
      </c>
      <c r="R2703" t="s">
        <v>45</v>
      </c>
      <c r="S2703" t="s">
        <v>28</v>
      </c>
      <c r="T2703" t="s">
        <v>21</v>
      </c>
      <c r="U2703" t="s">
        <v>21</v>
      </c>
      <c r="V2703" t="s">
        <v>33</v>
      </c>
      <c r="W2703" s="2" t="s">
        <v>34</v>
      </c>
      <c r="Y2703">
        <f>IF(J2703=Legend!$B$3,0,IF(J2703=Legend!$B$4,1,IF(J2703=Legend!$B$5,2,0)))</f>
        <v>0</v>
      </c>
      <c r="Z2703">
        <f t="shared" si="295"/>
        <v>1</v>
      </c>
      <c r="AA2703">
        <f t="shared" si="296"/>
        <v>1</v>
      </c>
      <c r="AB2703">
        <f t="shared" si="297"/>
        <v>1</v>
      </c>
      <c r="AC2703">
        <f>IF(N2703=Legend!$D$3,3,IF(N2703=Legend!$D$4,2,IF(N2703=Legend!$D$5,1,0)))</f>
        <v>2</v>
      </c>
      <c r="AD2703">
        <f t="shared" si="298"/>
        <v>0</v>
      </c>
      <c r="AF2703">
        <f t="shared" si="299"/>
        <v>0</v>
      </c>
      <c r="AG2703">
        <f>IF(R2703=Legend!$F$3,3,IF(R2703=Legend!$F$4,2,IF(R2703=Legend!$F$5,1,0)))</f>
        <v>1</v>
      </c>
      <c r="AH2703">
        <f>IF(S2703=Legend!$F$3,3,IF(S2703=Legend!$F$4,2,IF(S2703=Legend!$F$5,1,0)))</f>
        <v>2</v>
      </c>
      <c r="AK2703">
        <f>IF(V2703=Legend!$H$3,3,IF(V2703=Legend!$H$4,2,IF(V2703=Legend!$H$5,1,0)))</f>
        <v>1</v>
      </c>
      <c r="AM2703">
        <f t="shared" si="300"/>
        <v>9</v>
      </c>
    </row>
    <row r="2704" spans="1:39" ht="109.2" x14ac:dyDescent="0.3">
      <c r="A2704" t="s">
        <v>43</v>
      </c>
      <c r="B2704" t="s">
        <v>174</v>
      </c>
      <c r="C2704" t="s">
        <v>1159</v>
      </c>
      <c r="D2704" t="s">
        <v>3950</v>
      </c>
      <c r="E2704" t="str">
        <f t="shared" si="294"/>
        <v>TERAS BROMO</v>
      </c>
      <c r="F2704" t="s">
        <v>43</v>
      </c>
      <c r="G2704" t="s">
        <v>21</v>
      </c>
      <c r="H2704" t="s">
        <v>21</v>
      </c>
      <c r="I2704" t="s">
        <v>54</v>
      </c>
      <c r="J2704" t="s">
        <v>23</v>
      </c>
      <c r="K2704" t="s">
        <v>24</v>
      </c>
      <c r="L2704" t="s">
        <v>25</v>
      </c>
      <c r="M2704" t="s">
        <v>25</v>
      </c>
      <c r="N2704" t="s">
        <v>26</v>
      </c>
      <c r="O2704" t="s">
        <v>25</v>
      </c>
      <c r="P2704" t="s">
        <v>21</v>
      </c>
      <c r="Q2704" t="s">
        <v>27</v>
      </c>
      <c r="R2704" t="s">
        <v>45</v>
      </c>
      <c r="S2704" t="s">
        <v>29</v>
      </c>
      <c r="T2704" t="s">
        <v>21</v>
      </c>
      <c r="U2704" t="s">
        <v>21</v>
      </c>
      <c r="V2704" t="s">
        <v>33</v>
      </c>
      <c r="W2704" s="2" t="s">
        <v>46</v>
      </c>
      <c r="Y2704">
        <f>IF(J2704=Legend!$B$3,0,IF(J2704=Legend!$B$4,1,IF(J2704=Legend!$B$5,2,0)))</f>
        <v>1</v>
      </c>
      <c r="Z2704">
        <f t="shared" si="295"/>
        <v>1</v>
      </c>
      <c r="AA2704">
        <f t="shared" si="296"/>
        <v>1</v>
      </c>
      <c r="AB2704">
        <f t="shared" si="297"/>
        <v>1</v>
      </c>
      <c r="AC2704">
        <f>IF(N2704=Legend!$D$3,3,IF(N2704=Legend!$D$4,2,IF(N2704=Legend!$D$5,1,0)))</f>
        <v>2</v>
      </c>
      <c r="AD2704">
        <f t="shared" si="298"/>
        <v>1</v>
      </c>
      <c r="AF2704">
        <f t="shared" si="299"/>
        <v>0</v>
      </c>
      <c r="AG2704">
        <f>IF(R2704=Legend!$F$3,3,IF(R2704=Legend!$F$4,2,IF(R2704=Legend!$F$5,1,0)))</f>
        <v>1</v>
      </c>
      <c r="AH2704">
        <f>IF(S2704=Legend!$F$3,3,IF(S2704=Legend!$F$4,2,IF(S2704=Legend!$F$5,1,0)))</f>
        <v>3</v>
      </c>
      <c r="AK2704">
        <f>IF(V2704=Legend!$H$3,3,IF(V2704=Legend!$H$4,2,IF(V2704=Legend!$H$5,1,0)))</f>
        <v>1</v>
      </c>
      <c r="AM2704">
        <f t="shared" si="300"/>
        <v>12</v>
      </c>
    </row>
    <row r="2705" spans="1:39" ht="140.4" x14ac:dyDescent="0.3">
      <c r="A2705" t="s">
        <v>64</v>
      </c>
      <c r="B2705" t="s">
        <v>2570</v>
      </c>
      <c r="C2705" t="s">
        <v>2571</v>
      </c>
      <c r="D2705" t="s">
        <v>3233</v>
      </c>
      <c r="E2705" t="str">
        <f t="shared" si="294"/>
        <v>TERSAYANG</v>
      </c>
      <c r="F2705" t="s">
        <v>64</v>
      </c>
      <c r="G2705" t="s">
        <v>21</v>
      </c>
      <c r="H2705" t="s">
        <v>21</v>
      </c>
      <c r="I2705" t="s">
        <v>22</v>
      </c>
      <c r="J2705" t="s">
        <v>23</v>
      </c>
      <c r="K2705" t="s">
        <v>24</v>
      </c>
      <c r="L2705" t="s">
        <v>25</v>
      </c>
      <c r="M2705" t="s">
        <v>25</v>
      </c>
      <c r="N2705" t="s">
        <v>26</v>
      </c>
      <c r="O2705" t="s">
        <v>21</v>
      </c>
      <c r="P2705" t="s">
        <v>21</v>
      </c>
      <c r="Q2705" t="s">
        <v>60</v>
      </c>
      <c r="R2705" t="s">
        <v>45</v>
      </c>
      <c r="S2705" t="s">
        <v>28</v>
      </c>
      <c r="T2705" t="s">
        <v>21</v>
      </c>
      <c r="U2705" t="s">
        <v>21</v>
      </c>
      <c r="V2705" t="s">
        <v>33</v>
      </c>
      <c r="W2705" s="2" t="s">
        <v>34</v>
      </c>
      <c r="Y2705">
        <f>IF(J2705=Legend!$B$3,0,IF(J2705=Legend!$B$4,1,IF(J2705=Legend!$B$5,2,0)))</f>
        <v>1</v>
      </c>
      <c r="Z2705">
        <f t="shared" si="295"/>
        <v>1</v>
      </c>
      <c r="AA2705">
        <f t="shared" si="296"/>
        <v>1</v>
      </c>
      <c r="AB2705">
        <f t="shared" si="297"/>
        <v>1</v>
      </c>
      <c r="AC2705">
        <f>IF(N2705=Legend!$D$3,3,IF(N2705=Legend!$D$4,2,IF(N2705=Legend!$D$5,1,0)))</f>
        <v>2</v>
      </c>
      <c r="AD2705">
        <f t="shared" si="298"/>
        <v>0</v>
      </c>
      <c r="AF2705">
        <f t="shared" si="299"/>
        <v>2</v>
      </c>
      <c r="AG2705">
        <f>IF(R2705=Legend!$F$3,3,IF(R2705=Legend!$F$4,2,IF(R2705=Legend!$F$5,1,0)))</f>
        <v>1</v>
      </c>
      <c r="AH2705">
        <f>IF(S2705=Legend!$F$3,3,IF(S2705=Legend!$F$4,2,IF(S2705=Legend!$F$5,1,0)))</f>
        <v>2</v>
      </c>
      <c r="AK2705">
        <f>IF(V2705=Legend!$H$3,3,IF(V2705=Legend!$H$4,2,IF(V2705=Legend!$H$5,1,0)))</f>
        <v>1</v>
      </c>
      <c r="AM2705">
        <f t="shared" si="300"/>
        <v>12</v>
      </c>
    </row>
    <row r="2706" spans="1:39" ht="109.2" x14ac:dyDescent="0.3">
      <c r="A2706" t="s">
        <v>83</v>
      </c>
      <c r="B2706" t="s">
        <v>3634</v>
      </c>
      <c r="C2706" t="s">
        <v>3637</v>
      </c>
      <c r="D2706" t="s">
        <v>5039</v>
      </c>
      <c r="E2706" t="str">
        <f t="shared" si="294"/>
        <v>Tet Phin (AFUNG)</v>
      </c>
      <c r="F2706" t="s">
        <v>83</v>
      </c>
      <c r="G2706" t="s">
        <v>21</v>
      </c>
      <c r="H2706" t="s">
        <v>21</v>
      </c>
      <c r="I2706" t="s">
        <v>22</v>
      </c>
      <c r="J2706" t="s">
        <v>23</v>
      </c>
      <c r="K2706" t="s">
        <v>24</v>
      </c>
      <c r="L2706" t="s">
        <v>21</v>
      </c>
      <c r="M2706" t="s">
        <v>21</v>
      </c>
      <c r="N2706" t="s">
        <v>47</v>
      </c>
      <c r="O2706" t="s">
        <v>21</v>
      </c>
      <c r="P2706" t="s">
        <v>21</v>
      </c>
      <c r="Q2706" t="s">
        <v>27</v>
      </c>
      <c r="R2706" t="s">
        <v>47</v>
      </c>
      <c r="S2706" t="s">
        <v>47</v>
      </c>
      <c r="T2706" t="s">
        <v>21</v>
      </c>
      <c r="U2706" t="s">
        <v>21</v>
      </c>
      <c r="V2706" t="s">
        <v>33</v>
      </c>
      <c r="W2706" s="2" t="s">
        <v>46</v>
      </c>
      <c r="Y2706">
        <f>IF(J2706=Legend!$B$3,0,IF(J2706=Legend!$B$4,1,IF(J2706=Legend!$B$5,2,0)))</f>
        <v>1</v>
      </c>
      <c r="Z2706">
        <f t="shared" si="295"/>
        <v>1</v>
      </c>
      <c r="AA2706">
        <f t="shared" si="296"/>
        <v>0</v>
      </c>
      <c r="AB2706">
        <f t="shared" si="297"/>
        <v>0</v>
      </c>
      <c r="AC2706">
        <f>IF(N2706=Legend!$D$3,3,IF(N2706=Legend!$D$4,2,IF(N2706=Legend!$D$5,1,0)))</f>
        <v>0</v>
      </c>
      <c r="AD2706">
        <f t="shared" si="298"/>
        <v>0</v>
      </c>
      <c r="AF2706">
        <f t="shared" si="299"/>
        <v>0</v>
      </c>
      <c r="AG2706">
        <f>IF(R2706=Legend!$F$3,3,IF(R2706=Legend!$F$4,2,IF(R2706=Legend!$F$5,1,0)))</f>
        <v>0</v>
      </c>
      <c r="AH2706">
        <f>IF(S2706=Legend!$F$3,3,IF(S2706=Legend!$F$4,2,IF(S2706=Legend!$F$5,1,0)))</f>
        <v>0</v>
      </c>
      <c r="AK2706">
        <f>IF(V2706=Legend!$H$3,3,IF(V2706=Legend!$H$4,2,IF(V2706=Legend!$H$5,1,0)))</f>
        <v>1</v>
      </c>
      <c r="AM2706">
        <f t="shared" si="300"/>
        <v>3</v>
      </c>
    </row>
    <row r="2707" spans="1:39" ht="62.4" x14ac:dyDescent="0.3">
      <c r="A2707" t="s">
        <v>155</v>
      </c>
      <c r="B2707" t="s">
        <v>3634</v>
      </c>
      <c r="C2707" t="s">
        <v>5136</v>
      </c>
      <c r="D2707" t="s">
        <v>5150</v>
      </c>
      <c r="E2707" t="str">
        <f t="shared" si="294"/>
        <v>Think Mart/TGPT048</v>
      </c>
      <c r="F2707" t="s">
        <v>155</v>
      </c>
      <c r="G2707" t="s">
        <v>21</v>
      </c>
      <c r="H2707" t="s">
        <v>21</v>
      </c>
      <c r="I2707" t="s">
        <v>22</v>
      </c>
      <c r="J2707" t="s">
        <v>35</v>
      </c>
      <c r="K2707" t="s">
        <v>24</v>
      </c>
      <c r="L2707" t="s">
        <v>25</v>
      </c>
      <c r="M2707" t="s">
        <v>25</v>
      </c>
      <c r="N2707" t="s">
        <v>26</v>
      </c>
      <c r="O2707" t="s">
        <v>25</v>
      </c>
      <c r="P2707" t="s">
        <v>21</v>
      </c>
      <c r="Q2707" t="s">
        <v>27</v>
      </c>
      <c r="R2707" t="s">
        <v>45</v>
      </c>
      <c r="S2707" t="s">
        <v>28</v>
      </c>
      <c r="T2707" t="s">
        <v>21</v>
      </c>
      <c r="U2707" t="s">
        <v>21</v>
      </c>
      <c r="V2707" t="s">
        <v>42</v>
      </c>
      <c r="W2707" s="2" t="s">
        <v>106</v>
      </c>
      <c r="Y2707">
        <f>IF(J2707=Legend!$B$3,0,IF(J2707=Legend!$B$4,1,IF(J2707=Legend!$B$5,2,0)))</f>
        <v>0</v>
      </c>
      <c r="Z2707">
        <f t="shared" si="295"/>
        <v>1</v>
      </c>
      <c r="AA2707">
        <f t="shared" si="296"/>
        <v>1</v>
      </c>
      <c r="AB2707">
        <f t="shared" si="297"/>
        <v>1</v>
      </c>
      <c r="AC2707">
        <f>IF(N2707=Legend!$D$3,3,IF(N2707=Legend!$D$4,2,IF(N2707=Legend!$D$5,1,0)))</f>
        <v>2</v>
      </c>
      <c r="AD2707">
        <f t="shared" si="298"/>
        <v>1</v>
      </c>
      <c r="AF2707">
        <f t="shared" si="299"/>
        <v>0</v>
      </c>
      <c r="AG2707">
        <f>IF(R2707=Legend!$F$3,3,IF(R2707=Legend!$F$4,2,IF(R2707=Legend!$F$5,1,0)))</f>
        <v>1</v>
      </c>
      <c r="AH2707">
        <f>IF(S2707=Legend!$F$3,3,IF(S2707=Legend!$F$4,2,IF(S2707=Legend!$F$5,1,0)))</f>
        <v>2</v>
      </c>
      <c r="AK2707">
        <f>IF(V2707=Legend!$H$3,3,IF(V2707=Legend!$H$4,2,IF(V2707=Legend!$H$5,1,0)))</f>
        <v>0</v>
      </c>
      <c r="AM2707">
        <f t="shared" si="300"/>
        <v>9</v>
      </c>
    </row>
    <row r="2708" spans="1:39" ht="109.2" x14ac:dyDescent="0.3">
      <c r="A2708" t="s">
        <v>79</v>
      </c>
      <c r="B2708" t="s">
        <v>478</v>
      </c>
      <c r="C2708" t="s">
        <v>558</v>
      </c>
      <c r="D2708" t="s">
        <v>585</v>
      </c>
      <c r="E2708" t="str">
        <f t="shared" si="294"/>
        <v>TIARA SWALAYAN</v>
      </c>
      <c r="F2708" t="s">
        <v>79</v>
      </c>
      <c r="G2708" t="s">
        <v>21</v>
      </c>
      <c r="H2708" t="s">
        <v>21</v>
      </c>
      <c r="I2708" t="s">
        <v>50</v>
      </c>
      <c r="J2708" t="s">
        <v>35</v>
      </c>
      <c r="K2708" t="s">
        <v>24</v>
      </c>
      <c r="L2708" t="s">
        <v>25</v>
      </c>
      <c r="M2708" t="s">
        <v>25</v>
      </c>
      <c r="N2708" t="s">
        <v>26</v>
      </c>
      <c r="O2708" t="s">
        <v>21</v>
      </c>
      <c r="P2708" t="s">
        <v>21</v>
      </c>
      <c r="Q2708" t="s">
        <v>27</v>
      </c>
      <c r="R2708" t="s">
        <v>45</v>
      </c>
      <c r="S2708" t="s">
        <v>28</v>
      </c>
      <c r="T2708" t="s">
        <v>21</v>
      </c>
      <c r="U2708" t="s">
        <v>21</v>
      </c>
      <c r="V2708" t="s">
        <v>33</v>
      </c>
      <c r="W2708" s="2" t="s">
        <v>66</v>
      </c>
      <c r="Y2708">
        <f>IF(J2708=Legend!$B$3,0,IF(J2708=Legend!$B$4,1,IF(J2708=Legend!$B$5,2,0)))</f>
        <v>0</v>
      </c>
      <c r="Z2708">
        <f t="shared" si="295"/>
        <v>1</v>
      </c>
      <c r="AA2708">
        <f t="shared" si="296"/>
        <v>1</v>
      </c>
      <c r="AB2708">
        <f t="shared" si="297"/>
        <v>1</v>
      </c>
      <c r="AC2708">
        <f>IF(N2708=Legend!$D$3,3,IF(N2708=Legend!$D$4,2,IF(N2708=Legend!$D$5,1,0)))</f>
        <v>2</v>
      </c>
      <c r="AD2708">
        <f t="shared" si="298"/>
        <v>0</v>
      </c>
      <c r="AF2708">
        <f t="shared" si="299"/>
        <v>0</v>
      </c>
      <c r="AG2708">
        <f>IF(R2708=Legend!$F$3,3,IF(R2708=Legend!$F$4,2,IF(R2708=Legend!$F$5,1,0)))</f>
        <v>1</v>
      </c>
      <c r="AH2708">
        <f>IF(S2708=Legend!$F$3,3,IF(S2708=Legend!$F$4,2,IF(S2708=Legend!$F$5,1,0)))</f>
        <v>2</v>
      </c>
      <c r="AK2708">
        <f>IF(V2708=Legend!$H$3,3,IF(V2708=Legend!$H$4,2,IF(V2708=Legend!$H$5,1,0)))</f>
        <v>1</v>
      </c>
      <c r="AM2708">
        <f t="shared" si="300"/>
        <v>9</v>
      </c>
    </row>
    <row r="2709" spans="1:39" ht="156" x14ac:dyDescent="0.3">
      <c r="A2709" t="s">
        <v>150</v>
      </c>
      <c r="B2709" t="s">
        <v>475</v>
      </c>
      <c r="C2709" t="s">
        <v>1000</v>
      </c>
      <c r="D2709" t="s">
        <v>5193</v>
      </c>
      <c r="E2709" t="str">
        <f t="shared" si="294"/>
        <v>TIARA, MM</v>
      </c>
      <c r="F2709" t="s">
        <v>150</v>
      </c>
      <c r="G2709" t="s">
        <v>21</v>
      </c>
      <c r="H2709" t="s">
        <v>21</v>
      </c>
      <c r="I2709" t="s">
        <v>22</v>
      </c>
      <c r="J2709" t="s">
        <v>35</v>
      </c>
      <c r="K2709" t="s">
        <v>24</v>
      </c>
      <c r="L2709" t="s">
        <v>25</v>
      </c>
      <c r="M2709" t="s">
        <v>25</v>
      </c>
      <c r="N2709" t="s">
        <v>26</v>
      </c>
      <c r="O2709" t="s">
        <v>25</v>
      </c>
      <c r="P2709" t="s">
        <v>21</v>
      </c>
      <c r="Q2709" t="s">
        <v>27</v>
      </c>
      <c r="R2709" t="s">
        <v>45</v>
      </c>
      <c r="S2709" t="s">
        <v>29</v>
      </c>
      <c r="T2709" t="s">
        <v>21</v>
      </c>
      <c r="U2709" t="s">
        <v>21</v>
      </c>
      <c r="V2709" t="s">
        <v>42</v>
      </c>
      <c r="W2709" s="2" t="s">
        <v>31</v>
      </c>
      <c r="Y2709">
        <f>IF(J2709=Legend!$B$3,0,IF(J2709=Legend!$B$4,1,IF(J2709=Legend!$B$5,2,0)))</f>
        <v>0</v>
      </c>
      <c r="Z2709">
        <f t="shared" si="295"/>
        <v>1</v>
      </c>
      <c r="AA2709">
        <f t="shared" si="296"/>
        <v>1</v>
      </c>
      <c r="AB2709">
        <f t="shared" si="297"/>
        <v>1</v>
      </c>
      <c r="AC2709">
        <f>IF(N2709=Legend!$D$3,3,IF(N2709=Legend!$D$4,2,IF(N2709=Legend!$D$5,1,0)))</f>
        <v>2</v>
      </c>
      <c r="AD2709">
        <f t="shared" si="298"/>
        <v>1</v>
      </c>
      <c r="AF2709">
        <f t="shared" si="299"/>
        <v>0</v>
      </c>
      <c r="AG2709">
        <f>IF(R2709=Legend!$F$3,3,IF(R2709=Legend!$F$4,2,IF(R2709=Legend!$F$5,1,0)))</f>
        <v>1</v>
      </c>
      <c r="AH2709">
        <f>IF(S2709=Legend!$F$3,3,IF(S2709=Legend!$F$4,2,IF(S2709=Legend!$F$5,1,0)))</f>
        <v>3</v>
      </c>
      <c r="AK2709">
        <f>IF(V2709=Legend!$H$3,3,IF(V2709=Legend!$H$4,2,IF(V2709=Legend!$H$5,1,0)))</f>
        <v>0</v>
      </c>
      <c r="AM2709">
        <f t="shared" si="300"/>
        <v>10</v>
      </c>
    </row>
    <row r="2710" spans="1:39" ht="140.4" x14ac:dyDescent="0.3">
      <c r="A2710" t="s">
        <v>56</v>
      </c>
      <c r="B2710" t="s">
        <v>1602</v>
      </c>
      <c r="C2710" t="s">
        <v>2147</v>
      </c>
      <c r="D2710" t="s">
        <v>2148</v>
      </c>
      <c r="E2710" t="str">
        <f t="shared" si="294"/>
        <v>TIB FARMA</v>
      </c>
      <c r="F2710" t="s">
        <v>56</v>
      </c>
      <c r="G2710" t="s">
        <v>21</v>
      </c>
      <c r="H2710" t="s">
        <v>21</v>
      </c>
      <c r="I2710" t="s">
        <v>54</v>
      </c>
      <c r="J2710" t="s">
        <v>35</v>
      </c>
      <c r="K2710" t="s">
        <v>24</v>
      </c>
      <c r="L2710" t="s">
        <v>25</v>
      </c>
      <c r="M2710" t="s">
        <v>25</v>
      </c>
      <c r="N2710" t="s">
        <v>28</v>
      </c>
      <c r="O2710" t="s">
        <v>21</v>
      </c>
      <c r="P2710" t="s">
        <v>21</v>
      </c>
      <c r="Q2710" t="s">
        <v>27</v>
      </c>
      <c r="R2710" t="s">
        <v>45</v>
      </c>
      <c r="S2710" t="s">
        <v>28</v>
      </c>
      <c r="T2710" t="s">
        <v>21</v>
      </c>
      <c r="U2710" t="s">
        <v>21</v>
      </c>
      <c r="V2710" t="s">
        <v>33</v>
      </c>
      <c r="W2710" s="2" t="s">
        <v>34</v>
      </c>
      <c r="Y2710">
        <f>IF(J2710=Legend!$B$3,0,IF(J2710=Legend!$B$4,1,IF(J2710=Legend!$B$5,2,0)))</f>
        <v>0</v>
      </c>
      <c r="Z2710">
        <f t="shared" si="295"/>
        <v>1</v>
      </c>
      <c r="AA2710">
        <f t="shared" si="296"/>
        <v>1</v>
      </c>
      <c r="AB2710">
        <f t="shared" si="297"/>
        <v>1</v>
      </c>
      <c r="AC2710">
        <f>IF(N2710=Legend!$D$3,3,IF(N2710=Legend!$D$4,2,IF(N2710=Legend!$D$5,1,0)))</f>
        <v>1</v>
      </c>
      <c r="AD2710">
        <f t="shared" si="298"/>
        <v>0</v>
      </c>
      <c r="AF2710">
        <f t="shared" si="299"/>
        <v>0</v>
      </c>
      <c r="AG2710">
        <f>IF(R2710=Legend!$F$3,3,IF(R2710=Legend!$F$4,2,IF(R2710=Legend!$F$5,1,0)))</f>
        <v>1</v>
      </c>
      <c r="AH2710">
        <f>IF(S2710=Legend!$F$3,3,IF(S2710=Legend!$F$4,2,IF(S2710=Legend!$F$5,1,0)))</f>
        <v>2</v>
      </c>
      <c r="AK2710">
        <f>IF(V2710=Legend!$H$3,3,IF(V2710=Legend!$H$4,2,IF(V2710=Legend!$H$5,1,0)))</f>
        <v>1</v>
      </c>
      <c r="AM2710">
        <f t="shared" si="300"/>
        <v>8</v>
      </c>
    </row>
    <row r="2711" spans="1:39" ht="140.4" x14ac:dyDescent="0.3">
      <c r="A2711" t="s">
        <v>49</v>
      </c>
      <c r="B2711" t="s">
        <v>1190</v>
      </c>
      <c r="C2711" t="s">
        <v>1195</v>
      </c>
      <c r="D2711" t="s">
        <v>1523</v>
      </c>
      <c r="E2711" t="str">
        <f t="shared" si="294"/>
        <v>Tiban Global Indah MM</v>
      </c>
      <c r="F2711" t="s">
        <v>49</v>
      </c>
      <c r="G2711" t="s">
        <v>21</v>
      </c>
      <c r="H2711" t="s">
        <v>21</v>
      </c>
      <c r="I2711" t="s">
        <v>22</v>
      </c>
      <c r="J2711" t="s">
        <v>41</v>
      </c>
      <c r="K2711" t="s">
        <v>24</v>
      </c>
      <c r="L2711" t="s">
        <v>21</v>
      </c>
      <c r="M2711" t="s">
        <v>25</v>
      </c>
      <c r="N2711" t="s">
        <v>38</v>
      </c>
      <c r="O2711" t="s">
        <v>25</v>
      </c>
      <c r="P2711" t="s">
        <v>21</v>
      </c>
      <c r="Q2711" t="s">
        <v>27</v>
      </c>
      <c r="R2711" t="s">
        <v>28</v>
      </c>
      <c r="S2711" t="s">
        <v>29</v>
      </c>
      <c r="T2711" t="s">
        <v>21</v>
      </c>
      <c r="U2711" t="s">
        <v>21</v>
      </c>
      <c r="V2711" t="s">
        <v>30</v>
      </c>
      <c r="W2711" s="2" t="s">
        <v>34</v>
      </c>
      <c r="Y2711">
        <f>IF(J2711=Legend!$B$3,0,IF(J2711=Legend!$B$4,1,IF(J2711=Legend!$B$5,2,0)))</f>
        <v>2</v>
      </c>
      <c r="Z2711">
        <f t="shared" si="295"/>
        <v>1</v>
      </c>
      <c r="AA2711">
        <f t="shared" si="296"/>
        <v>0</v>
      </c>
      <c r="AB2711">
        <f t="shared" si="297"/>
        <v>1</v>
      </c>
      <c r="AC2711">
        <f>IF(N2711=Legend!$D$3,3,IF(N2711=Legend!$D$4,2,IF(N2711=Legend!$D$5,1,0)))</f>
        <v>3</v>
      </c>
      <c r="AD2711">
        <f t="shared" si="298"/>
        <v>1</v>
      </c>
      <c r="AF2711">
        <f t="shared" si="299"/>
        <v>0</v>
      </c>
      <c r="AG2711">
        <f>IF(R2711=Legend!$F$3,3,IF(R2711=Legend!$F$4,2,IF(R2711=Legend!$F$5,1,0)))</f>
        <v>2</v>
      </c>
      <c r="AH2711">
        <f>IF(S2711=Legend!$F$3,3,IF(S2711=Legend!$F$4,2,IF(S2711=Legend!$F$5,1,0)))</f>
        <v>3</v>
      </c>
      <c r="AK2711">
        <f>IF(V2711=Legend!$H$3,3,IF(V2711=Legend!$H$4,2,IF(V2711=Legend!$H$5,1,0)))</f>
        <v>2</v>
      </c>
      <c r="AM2711">
        <f t="shared" si="300"/>
        <v>15</v>
      </c>
    </row>
    <row r="2712" spans="1:39" ht="124.8" x14ac:dyDescent="0.3">
      <c r="A2712" t="s">
        <v>136</v>
      </c>
      <c r="B2712" t="s">
        <v>1683</v>
      </c>
      <c r="C2712" t="s">
        <v>4794</v>
      </c>
      <c r="D2712" t="s">
        <v>4799</v>
      </c>
      <c r="E2712" t="str">
        <f t="shared" si="294"/>
        <v>TIDAR JAYA 2</v>
      </c>
      <c r="F2712" t="s">
        <v>136</v>
      </c>
      <c r="G2712" t="s">
        <v>21</v>
      </c>
      <c r="H2712" t="s">
        <v>21</v>
      </c>
      <c r="I2712" t="s">
        <v>50</v>
      </c>
      <c r="J2712" t="s">
        <v>23</v>
      </c>
      <c r="K2712" t="s">
        <v>24</v>
      </c>
      <c r="L2712" t="s">
        <v>21</v>
      </c>
      <c r="M2712" t="s">
        <v>21</v>
      </c>
      <c r="N2712" t="s">
        <v>47</v>
      </c>
      <c r="O2712" t="s">
        <v>25</v>
      </c>
      <c r="P2712" t="s">
        <v>21</v>
      </c>
      <c r="Q2712" t="s">
        <v>27</v>
      </c>
      <c r="R2712" t="s">
        <v>45</v>
      </c>
      <c r="S2712" t="s">
        <v>29</v>
      </c>
      <c r="T2712" t="s">
        <v>21</v>
      </c>
      <c r="U2712" t="s">
        <v>21</v>
      </c>
      <c r="V2712" t="s">
        <v>30</v>
      </c>
      <c r="W2712" s="2" t="s">
        <v>94</v>
      </c>
      <c r="Y2712">
        <f>IF(J2712=Legend!$B$3,0,IF(J2712=Legend!$B$4,1,IF(J2712=Legend!$B$5,2,0)))</f>
        <v>1</v>
      </c>
      <c r="Z2712">
        <f t="shared" si="295"/>
        <v>1</v>
      </c>
      <c r="AA2712">
        <f t="shared" si="296"/>
        <v>0</v>
      </c>
      <c r="AB2712">
        <f t="shared" si="297"/>
        <v>0</v>
      </c>
      <c r="AC2712">
        <f>IF(N2712=Legend!$D$3,3,IF(N2712=Legend!$D$4,2,IF(N2712=Legend!$D$5,1,0)))</f>
        <v>0</v>
      </c>
      <c r="AD2712">
        <f t="shared" si="298"/>
        <v>1</v>
      </c>
      <c r="AF2712">
        <f t="shared" si="299"/>
        <v>0</v>
      </c>
      <c r="AG2712">
        <f>IF(R2712=Legend!$F$3,3,IF(R2712=Legend!$F$4,2,IF(R2712=Legend!$F$5,1,0)))</f>
        <v>1</v>
      </c>
      <c r="AH2712">
        <f>IF(S2712=Legend!$F$3,3,IF(S2712=Legend!$F$4,2,IF(S2712=Legend!$F$5,1,0)))</f>
        <v>3</v>
      </c>
      <c r="AK2712">
        <f>IF(V2712=Legend!$H$3,3,IF(V2712=Legend!$H$4,2,IF(V2712=Legend!$H$5,1,0)))</f>
        <v>2</v>
      </c>
      <c r="AM2712">
        <f t="shared" si="300"/>
        <v>9</v>
      </c>
    </row>
    <row r="2713" spans="1:39" ht="78" x14ac:dyDescent="0.3">
      <c r="A2713" t="s">
        <v>71</v>
      </c>
      <c r="B2713" t="s">
        <v>963</v>
      </c>
      <c r="C2713" t="s">
        <v>2783</v>
      </c>
      <c r="D2713" t="s">
        <v>2791</v>
      </c>
      <c r="E2713" t="str">
        <f t="shared" si="294"/>
        <v>TIDAR MART - MELLIANI MANALU</v>
      </c>
      <c r="F2713" t="s">
        <v>71</v>
      </c>
      <c r="G2713" t="s">
        <v>21</v>
      </c>
      <c r="H2713" t="s">
        <v>21</v>
      </c>
      <c r="I2713" t="s">
        <v>54</v>
      </c>
      <c r="J2713" t="s">
        <v>41</v>
      </c>
      <c r="K2713" t="s">
        <v>24</v>
      </c>
      <c r="L2713" t="s">
        <v>25</v>
      </c>
      <c r="M2713" t="s">
        <v>25</v>
      </c>
      <c r="N2713" t="s">
        <v>38</v>
      </c>
      <c r="O2713" t="s">
        <v>25</v>
      </c>
      <c r="P2713" t="s">
        <v>25</v>
      </c>
      <c r="Q2713" t="s">
        <v>60</v>
      </c>
      <c r="R2713" t="s">
        <v>45</v>
      </c>
      <c r="S2713" t="s">
        <v>29</v>
      </c>
      <c r="T2713" t="s">
        <v>21</v>
      </c>
      <c r="U2713" t="s">
        <v>21</v>
      </c>
      <c r="V2713" t="s">
        <v>30</v>
      </c>
      <c r="W2713" s="2" t="s">
        <v>105</v>
      </c>
      <c r="Y2713">
        <f>IF(J2713=Legend!$B$3,0,IF(J2713=Legend!$B$4,1,IF(J2713=Legend!$B$5,2,0)))</f>
        <v>2</v>
      </c>
      <c r="Z2713">
        <f t="shared" si="295"/>
        <v>1</v>
      </c>
      <c r="AA2713">
        <f t="shared" si="296"/>
        <v>1</v>
      </c>
      <c r="AB2713">
        <f t="shared" si="297"/>
        <v>1</v>
      </c>
      <c r="AC2713">
        <f>IF(N2713=Legend!$D$3,3,IF(N2713=Legend!$D$4,2,IF(N2713=Legend!$D$5,1,0)))</f>
        <v>3</v>
      </c>
      <c r="AD2713">
        <f t="shared" si="298"/>
        <v>1</v>
      </c>
      <c r="AF2713">
        <f t="shared" si="299"/>
        <v>2</v>
      </c>
      <c r="AG2713">
        <f>IF(R2713=Legend!$F$3,3,IF(R2713=Legend!$F$4,2,IF(R2713=Legend!$F$5,1,0)))</f>
        <v>1</v>
      </c>
      <c r="AH2713">
        <f>IF(S2713=Legend!$F$3,3,IF(S2713=Legend!$F$4,2,IF(S2713=Legend!$F$5,1,0)))</f>
        <v>3</v>
      </c>
      <c r="AK2713">
        <f>IF(V2713=Legend!$H$3,3,IF(V2713=Legend!$H$4,2,IF(V2713=Legend!$H$5,1,0)))</f>
        <v>2</v>
      </c>
      <c r="AM2713">
        <f t="shared" si="300"/>
        <v>17</v>
      </c>
    </row>
    <row r="2714" spans="1:39" ht="109.2" x14ac:dyDescent="0.3">
      <c r="A2714" t="s">
        <v>61</v>
      </c>
      <c r="B2714" t="s">
        <v>1190</v>
      </c>
      <c r="C2714" t="s">
        <v>1191</v>
      </c>
      <c r="D2714" t="s">
        <v>1211</v>
      </c>
      <c r="E2714" t="str">
        <f t="shared" si="294"/>
        <v>TIE OEI / AUI</v>
      </c>
      <c r="F2714" t="s">
        <v>61</v>
      </c>
      <c r="G2714" t="s">
        <v>21</v>
      </c>
      <c r="H2714" t="s">
        <v>21</v>
      </c>
      <c r="I2714" t="s">
        <v>22</v>
      </c>
      <c r="J2714" t="s">
        <v>35</v>
      </c>
      <c r="K2714" t="s">
        <v>24</v>
      </c>
      <c r="L2714" t="s">
        <v>25</v>
      </c>
      <c r="M2714" t="s">
        <v>25</v>
      </c>
      <c r="N2714" t="s">
        <v>38</v>
      </c>
      <c r="O2714" t="s">
        <v>25</v>
      </c>
      <c r="P2714" t="s">
        <v>21</v>
      </c>
      <c r="Q2714" t="s">
        <v>27</v>
      </c>
      <c r="R2714" t="s">
        <v>28</v>
      </c>
      <c r="S2714" t="s">
        <v>29</v>
      </c>
      <c r="T2714" t="s">
        <v>21</v>
      </c>
      <c r="U2714" t="s">
        <v>21</v>
      </c>
      <c r="V2714" t="s">
        <v>42</v>
      </c>
      <c r="W2714" s="2" t="s">
        <v>66</v>
      </c>
      <c r="Y2714">
        <f>IF(J2714=Legend!$B$3,0,IF(J2714=Legend!$B$4,1,IF(J2714=Legend!$B$5,2,0)))</f>
        <v>0</v>
      </c>
      <c r="Z2714">
        <f t="shared" si="295"/>
        <v>1</v>
      </c>
      <c r="AA2714">
        <f t="shared" si="296"/>
        <v>1</v>
      </c>
      <c r="AB2714">
        <f t="shared" si="297"/>
        <v>1</v>
      </c>
      <c r="AC2714">
        <f>IF(N2714=Legend!$D$3,3,IF(N2714=Legend!$D$4,2,IF(N2714=Legend!$D$5,1,0)))</f>
        <v>3</v>
      </c>
      <c r="AD2714">
        <f t="shared" si="298"/>
        <v>1</v>
      </c>
      <c r="AF2714">
        <f t="shared" si="299"/>
        <v>0</v>
      </c>
      <c r="AG2714">
        <f>IF(R2714=Legend!$F$3,3,IF(R2714=Legend!$F$4,2,IF(R2714=Legend!$F$5,1,0)))</f>
        <v>2</v>
      </c>
      <c r="AH2714">
        <f>IF(S2714=Legend!$F$3,3,IF(S2714=Legend!$F$4,2,IF(S2714=Legend!$F$5,1,0)))</f>
        <v>3</v>
      </c>
      <c r="AK2714">
        <f>IF(V2714=Legend!$H$3,3,IF(V2714=Legend!$H$4,2,IF(V2714=Legend!$H$5,1,0)))</f>
        <v>0</v>
      </c>
      <c r="AM2714">
        <f t="shared" si="300"/>
        <v>12</v>
      </c>
    </row>
    <row r="2715" spans="1:39" ht="140.4" x14ac:dyDescent="0.3">
      <c r="A2715" t="s">
        <v>137</v>
      </c>
      <c r="B2715" t="s">
        <v>2870</v>
      </c>
      <c r="C2715" t="s">
        <v>3618</v>
      </c>
      <c r="D2715" t="s">
        <v>4699</v>
      </c>
      <c r="E2715" t="str">
        <f t="shared" si="294"/>
        <v>TIFANI MINIMARKET</v>
      </c>
      <c r="F2715" t="s">
        <v>137</v>
      </c>
      <c r="G2715" t="s">
        <v>21</v>
      </c>
      <c r="H2715" t="s">
        <v>21</v>
      </c>
      <c r="I2715" t="s">
        <v>22</v>
      </c>
      <c r="J2715" t="s">
        <v>23</v>
      </c>
      <c r="K2715" t="s">
        <v>24</v>
      </c>
      <c r="L2715" t="s">
        <v>25</v>
      </c>
      <c r="M2715" t="s">
        <v>25</v>
      </c>
      <c r="N2715" t="s">
        <v>38</v>
      </c>
      <c r="O2715" t="s">
        <v>25</v>
      </c>
      <c r="P2715" t="s">
        <v>21</v>
      </c>
      <c r="Q2715" t="s">
        <v>27</v>
      </c>
      <c r="R2715" t="s">
        <v>29</v>
      </c>
      <c r="S2715" t="s">
        <v>29</v>
      </c>
      <c r="T2715" t="s">
        <v>21</v>
      </c>
      <c r="U2715" t="s">
        <v>21</v>
      </c>
      <c r="V2715" t="s">
        <v>33</v>
      </c>
      <c r="W2715" s="2" t="s">
        <v>34</v>
      </c>
      <c r="Y2715">
        <f>IF(J2715=Legend!$B$3,0,IF(J2715=Legend!$B$4,1,IF(J2715=Legend!$B$5,2,0)))</f>
        <v>1</v>
      </c>
      <c r="Z2715">
        <f t="shared" si="295"/>
        <v>1</v>
      </c>
      <c r="AA2715">
        <f t="shared" si="296"/>
        <v>1</v>
      </c>
      <c r="AB2715">
        <f t="shared" si="297"/>
        <v>1</v>
      </c>
      <c r="AC2715">
        <f>IF(N2715=Legend!$D$3,3,IF(N2715=Legend!$D$4,2,IF(N2715=Legend!$D$5,1,0)))</f>
        <v>3</v>
      </c>
      <c r="AD2715">
        <f t="shared" si="298"/>
        <v>1</v>
      </c>
      <c r="AF2715">
        <f t="shared" si="299"/>
        <v>0</v>
      </c>
      <c r="AG2715">
        <f>IF(R2715=Legend!$F$3,3,IF(R2715=Legend!$F$4,2,IF(R2715=Legend!$F$5,1,0)))</f>
        <v>3</v>
      </c>
      <c r="AH2715">
        <f>IF(S2715=Legend!$F$3,3,IF(S2715=Legend!$F$4,2,IF(S2715=Legend!$F$5,1,0)))</f>
        <v>3</v>
      </c>
      <c r="AK2715">
        <f>IF(V2715=Legend!$H$3,3,IF(V2715=Legend!$H$4,2,IF(V2715=Legend!$H$5,1,0)))</f>
        <v>1</v>
      </c>
      <c r="AM2715">
        <f t="shared" si="300"/>
        <v>15</v>
      </c>
    </row>
    <row r="2716" spans="1:39" ht="140.4" x14ac:dyDescent="0.3">
      <c r="A2716" t="s">
        <v>37</v>
      </c>
      <c r="B2716" t="s">
        <v>932</v>
      </c>
      <c r="C2716" t="s">
        <v>3414</v>
      </c>
      <c r="D2716" t="s">
        <v>3415</v>
      </c>
      <c r="E2716" t="str">
        <f t="shared" si="294"/>
        <v>TIFFANY MART</v>
      </c>
      <c r="F2716" t="s">
        <v>37</v>
      </c>
      <c r="G2716" t="s">
        <v>21</v>
      </c>
      <c r="H2716" t="s">
        <v>21</v>
      </c>
      <c r="I2716" t="s">
        <v>22</v>
      </c>
      <c r="J2716" t="s">
        <v>35</v>
      </c>
      <c r="K2716" t="s">
        <v>24</v>
      </c>
      <c r="L2716" t="s">
        <v>25</v>
      </c>
      <c r="M2716" t="s">
        <v>25</v>
      </c>
      <c r="N2716" t="s">
        <v>28</v>
      </c>
      <c r="O2716" t="s">
        <v>25</v>
      </c>
      <c r="P2716" t="s">
        <v>21</v>
      </c>
      <c r="Q2716" t="s">
        <v>27</v>
      </c>
      <c r="R2716" t="s">
        <v>45</v>
      </c>
      <c r="S2716" t="s">
        <v>29</v>
      </c>
      <c r="T2716" t="s">
        <v>21</v>
      </c>
      <c r="U2716" t="s">
        <v>21</v>
      </c>
      <c r="V2716" t="s">
        <v>33</v>
      </c>
      <c r="W2716" s="2" t="s">
        <v>34</v>
      </c>
      <c r="Y2716">
        <f>IF(J2716=Legend!$B$3,0,IF(J2716=Legend!$B$4,1,IF(J2716=Legend!$B$5,2,0)))</f>
        <v>0</v>
      </c>
      <c r="Z2716">
        <f t="shared" si="295"/>
        <v>1</v>
      </c>
      <c r="AA2716">
        <f t="shared" si="296"/>
        <v>1</v>
      </c>
      <c r="AB2716">
        <f t="shared" si="297"/>
        <v>1</v>
      </c>
      <c r="AC2716">
        <f>IF(N2716=Legend!$D$3,3,IF(N2716=Legend!$D$4,2,IF(N2716=Legend!$D$5,1,0)))</f>
        <v>1</v>
      </c>
      <c r="AD2716">
        <f t="shared" si="298"/>
        <v>1</v>
      </c>
      <c r="AF2716">
        <f t="shared" si="299"/>
        <v>0</v>
      </c>
      <c r="AG2716">
        <f>IF(R2716=Legend!$F$3,3,IF(R2716=Legend!$F$4,2,IF(R2716=Legend!$F$5,1,0)))</f>
        <v>1</v>
      </c>
      <c r="AH2716">
        <f>IF(S2716=Legend!$F$3,3,IF(S2716=Legend!$F$4,2,IF(S2716=Legend!$F$5,1,0)))</f>
        <v>3</v>
      </c>
      <c r="AK2716">
        <f>IF(V2716=Legend!$H$3,3,IF(V2716=Legend!$H$4,2,IF(V2716=Legend!$H$5,1,0)))</f>
        <v>1</v>
      </c>
      <c r="AM2716">
        <f t="shared" si="300"/>
        <v>10</v>
      </c>
    </row>
    <row r="2717" spans="1:39" ht="140.4" x14ac:dyDescent="0.3">
      <c r="A2717" t="s">
        <v>150</v>
      </c>
      <c r="B2717" t="s">
        <v>475</v>
      </c>
      <c r="C2717" t="s">
        <v>1002</v>
      </c>
      <c r="D2717" t="s">
        <v>5192</v>
      </c>
      <c r="E2717" t="str">
        <f t="shared" si="294"/>
        <v>TIGA DEWI, MM</v>
      </c>
      <c r="F2717" t="s">
        <v>150</v>
      </c>
      <c r="G2717" t="s">
        <v>21</v>
      </c>
      <c r="H2717" t="s">
        <v>21</v>
      </c>
      <c r="I2717" t="s">
        <v>50</v>
      </c>
      <c r="J2717" t="s">
        <v>35</v>
      </c>
      <c r="K2717" t="s">
        <v>24</v>
      </c>
      <c r="L2717" t="s">
        <v>25</v>
      </c>
      <c r="M2717" t="s">
        <v>25</v>
      </c>
      <c r="N2717" t="s">
        <v>38</v>
      </c>
      <c r="O2717" t="s">
        <v>25</v>
      </c>
      <c r="P2717" t="s">
        <v>21</v>
      </c>
      <c r="Q2717" t="s">
        <v>27</v>
      </c>
      <c r="R2717" t="s">
        <v>28</v>
      </c>
      <c r="S2717" t="s">
        <v>29</v>
      </c>
      <c r="T2717" t="s">
        <v>21</v>
      </c>
      <c r="U2717" t="s">
        <v>21</v>
      </c>
      <c r="V2717" t="s">
        <v>33</v>
      </c>
      <c r="W2717" s="2" t="s">
        <v>34</v>
      </c>
      <c r="Y2717">
        <f>IF(J2717=Legend!$B$3,0,IF(J2717=Legend!$B$4,1,IF(J2717=Legend!$B$5,2,0)))</f>
        <v>0</v>
      </c>
      <c r="Z2717">
        <f t="shared" si="295"/>
        <v>1</v>
      </c>
      <c r="AA2717">
        <f t="shared" si="296"/>
        <v>1</v>
      </c>
      <c r="AB2717">
        <f t="shared" si="297"/>
        <v>1</v>
      </c>
      <c r="AC2717">
        <f>IF(N2717=Legend!$D$3,3,IF(N2717=Legend!$D$4,2,IF(N2717=Legend!$D$5,1,0)))</f>
        <v>3</v>
      </c>
      <c r="AD2717">
        <f t="shared" si="298"/>
        <v>1</v>
      </c>
      <c r="AF2717">
        <f t="shared" si="299"/>
        <v>0</v>
      </c>
      <c r="AG2717">
        <f>IF(R2717=Legend!$F$3,3,IF(R2717=Legend!$F$4,2,IF(R2717=Legend!$F$5,1,0)))</f>
        <v>2</v>
      </c>
      <c r="AH2717">
        <f>IF(S2717=Legend!$F$3,3,IF(S2717=Legend!$F$4,2,IF(S2717=Legend!$F$5,1,0)))</f>
        <v>3</v>
      </c>
      <c r="AK2717">
        <f>IF(V2717=Legend!$H$3,3,IF(V2717=Legend!$H$4,2,IF(V2717=Legend!$H$5,1,0)))</f>
        <v>1</v>
      </c>
      <c r="AM2717">
        <f t="shared" si="300"/>
        <v>13</v>
      </c>
    </row>
    <row r="2718" spans="1:39" ht="109.2" x14ac:dyDescent="0.3">
      <c r="A2718" t="s">
        <v>20</v>
      </c>
      <c r="B2718" t="s">
        <v>983</v>
      </c>
      <c r="C2718" t="s">
        <v>984</v>
      </c>
      <c r="D2718" t="s">
        <v>3010</v>
      </c>
      <c r="E2718" t="str">
        <f t="shared" si="294"/>
        <v>TIGA JAYA/ALLAY</v>
      </c>
      <c r="F2718" t="s">
        <v>20</v>
      </c>
      <c r="G2718" t="s">
        <v>21</v>
      </c>
      <c r="H2718" t="s">
        <v>21</v>
      </c>
      <c r="I2718" t="s">
        <v>50</v>
      </c>
      <c r="J2718" t="s">
        <v>23</v>
      </c>
      <c r="K2718" t="s">
        <v>24</v>
      </c>
      <c r="L2718" t="s">
        <v>21</v>
      </c>
      <c r="M2718" t="s">
        <v>21</v>
      </c>
      <c r="N2718" t="s">
        <v>47</v>
      </c>
      <c r="O2718" t="s">
        <v>21</v>
      </c>
      <c r="P2718" t="s">
        <v>21</v>
      </c>
      <c r="Q2718" t="s">
        <v>27</v>
      </c>
      <c r="R2718" t="s">
        <v>45</v>
      </c>
      <c r="S2718" t="s">
        <v>29</v>
      </c>
      <c r="T2718" t="s">
        <v>21</v>
      </c>
      <c r="U2718" t="s">
        <v>21</v>
      </c>
      <c r="V2718" t="s">
        <v>75</v>
      </c>
      <c r="W2718" s="2" t="s">
        <v>66</v>
      </c>
      <c r="Y2718">
        <f>IF(J2718=Legend!$B$3,0,IF(J2718=Legend!$B$4,1,IF(J2718=Legend!$B$5,2,0)))</f>
        <v>1</v>
      </c>
      <c r="Z2718">
        <f t="shared" si="295"/>
        <v>1</v>
      </c>
      <c r="AA2718">
        <f t="shared" si="296"/>
        <v>0</v>
      </c>
      <c r="AB2718">
        <f t="shared" si="297"/>
        <v>0</v>
      </c>
      <c r="AC2718">
        <f>IF(N2718=Legend!$D$3,3,IF(N2718=Legend!$D$4,2,IF(N2718=Legend!$D$5,1,0)))</f>
        <v>0</v>
      </c>
      <c r="AD2718">
        <f t="shared" si="298"/>
        <v>0</v>
      </c>
      <c r="AF2718">
        <f t="shared" si="299"/>
        <v>0</v>
      </c>
      <c r="AG2718">
        <f>IF(R2718=Legend!$F$3,3,IF(R2718=Legend!$F$4,2,IF(R2718=Legend!$F$5,1,0)))</f>
        <v>1</v>
      </c>
      <c r="AH2718">
        <f>IF(S2718=Legend!$F$3,3,IF(S2718=Legend!$F$4,2,IF(S2718=Legend!$F$5,1,0)))</f>
        <v>3</v>
      </c>
      <c r="AK2718">
        <f>IF(V2718=Legend!$H$3,3,IF(V2718=Legend!$H$4,2,IF(V2718=Legend!$H$5,1,0)))</f>
        <v>3</v>
      </c>
      <c r="AM2718">
        <f t="shared" si="300"/>
        <v>9</v>
      </c>
    </row>
    <row r="2719" spans="1:39" ht="78" x14ac:dyDescent="0.3">
      <c r="A2719" t="s">
        <v>79</v>
      </c>
      <c r="B2719" t="s">
        <v>311</v>
      </c>
      <c r="C2719" t="s">
        <v>597</v>
      </c>
      <c r="D2719" t="s">
        <v>610</v>
      </c>
      <c r="E2719" t="str">
        <f t="shared" si="294"/>
        <v>TIGA PUTRI / HJ UMAR</v>
      </c>
      <c r="F2719" t="s">
        <v>79</v>
      </c>
      <c r="G2719" t="s">
        <v>21</v>
      </c>
      <c r="H2719" t="s">
        <v>21</v>
      </c>
      <c r="I2719" t="s">
        <v>22</v>
      </c>
      <c r="J2719" t="s">
        <v>23</v>
      </c>
      <c r="K2719" t="s">
        <v>24</v>
      </c>
      <c r="L2719" t="s">
        <v>25</v>
      </c>
      <c r="M2719" t="s">
        <v>25</v>
      </c>
      <c r="N2719" t="s">
        <v>26</v>
      </c>
      <c r="O2719" t="s">
        <v>25</v>
      </c>
      <c r="P2719" t="s">
        <v>21</v>
      </c>
      <c r="Q2719" t="s">
        <v>60</v>
      </c>
      <c r="R2719" t="s">
        <v>45</v>
      </c>
      <c r="S2719" t="s">
        <v>28</v>
      </c>
      <c r="T2719" t="s">
        <v>21</v>
      </c>
      <c r="U2719" t="s">
        <v>21</v>
      </c>
      <c r="V2719" t="s">
        <v>33</v>
      </c>
      <c r="W2719" s="2" t="s">
        <v>76</v>
      </c>
      <c r="Y2719">
        <f>IF(J2719=Legend!$B$3,0,IF(J2719=Legend!$B$4,1,IF(J2719=Legend!$B$5,2,0)))</f>
        <v>1</v>
      </c>
      <c r="Z2719">
        <f t="shared" si="295"/>
        <v>1</v>
      </c>
      <c r="AA2719">
        <f t="shared" si="296"/>
        <v>1</v>
      </c>
      <c r="AB2719">
        <f t="shared" si="297"/>
        <v>1</v>
      </c>
      <c r="AC2719">
        <f>IF(N2719=Legend!$D$3,3,IF(N2719=Legend!$D$4,2,IF(N2719=Legend!$D$5,1,0)))</f>
        <v>2</v>
      </c>
      <c r="AD2719">
        <f t="shared" si="298"/>
        <v>1</v>
      </c>
      <c r="AF2719">
        <f t="shared" si="299"/>
        <v>2</v>
      </c>
      <c r="AG2719">
        <f>IF(R2719=Legend!$F$3,3,IF(R2719=Legend!$F$4,2,IF(R2719=Legend!$F$5,1,0)))</f>
        <v>1</v>
      </c>
      <c r="AH2719">
        <f>IF(S2719=Legend!$F$3,3,IF(S2719=Legend!$F$4,2,IF(S2719=Legend!$F$5,1,0)))</f>
        <v>2</v>
      </c>
      <c r="AK2719">
        <f>IF(V2719=Legend!$H$3,3,IF(V2719=Legend!$H$4,2,IF(V2719=Legend!$H$5,1,0)))</f>
        <v>1</v>
      </c>
      <c r="AM2719">
        <f t="shared" si="300"/>
        <v>13</v>
      </c>
    </row>
    <row r="2720" spans="1:39" ht="46.8" x14ac:dyDescent="0.3">
      <c r="A2720" t="s">
        <v>56</v>
      </c>
      <c r="B2720" t="s">
        <v>174</v>
      </c>
      <c r="C2720" t="s">
        <v>2152</v>
      </c>
      <c r="D2720" t="s">
        <v>2277</v>
      </c>
      <c r="E2720" t="str">
        <f t="shared" si="294"/>
        <v>TIGA PUTRI 2</v>
      </c>
      <c r="F2720" t="s">
        <v>56</v>
      </c>
      <c r="G2720" t="s">
        <v>21</v>
      </c>
      <c r="H2720" t="s">
        <v>21</v>
      </c>
      <c r="I2720" t="s">
        <v>50</v>
      </c>
      <c r="J2720" t="s">
        <v>35</v>
      </c>
      <c r="K2720" t="s">
        <v>24</v>
      </c>
      <c r="L2720" t="s">
        <v>21</v>
      </c>
      <c r="M2720" t="s">
        <v>25</v>
      </c>
      <c r="N2720" t="s">
        <v>28</v>
      </c>
      <c r="O2720" t="s">
        <v>21</v>
      </c>
      <c r="P2720" t="s">
        <v>21</v>
      </c>
      <c r="Q2720" t="s">
        <v>27</v>
      </c>
      <c r="R2720" t="s">
        <v>28</v>
      </c>
      <c r="S2720" t="s">
        <v>28</v>
      </c>
      <c r="T2720" t="s">
        <v>21</v>
      </c>
      <c r="U2720" t="s">
        <v>21</v>
      </c>
      <c r="V2720" t="s">
        <v>42</v>
      </c>
      <c r="W2720" s="2" t="s">
        <v>81</v>
      </c>
      <c r="Y2720">
        <f>IF(J2720=Legend!$B$3,0,IF(J2720=Legend!$B$4,1,IF(J2720=Legend!$B$5,2,0)))</f>
        <v>0</v>
      </c>
      <c r="Z2720">
        <f t="shared" si="295"/>
        <v>1</v>
      </c>
      <c r="AA2720">
        <f t="shared" si="296"/>
        <v>0</v>
      </c>
      <c r="AB2720">
        <f t="shared" si="297"/>
        <v>1</v>
      </c>
      <c r="AC2720">
        <f>IF(N2720=Legend!$D$3,3,IF(N2720=Legend!$D$4,2,IF(N2720=Legend!$D$5,1,0)))</f>
        <v>1</v>
      </c>
      <c r="AD2720">
        <f t="shared" si="298"/>
        <v>0</v>
      </c>
      <c r="AF2720">
        <f t="shared" si="299"/>
        <v>0</v>
      </c>
      <c r="AG2720">
        <f>IF(R2720=Legend!$F$3,3,IF(R2720=Legend!$F$4,2,IF(R2720=Legend!$F$5,1,0)))</f>
        <v>2</v>
      </c>
      <c r="AH2720">
        <f>IF(S2720=Legend!$F$3,3,IF(S2720=Legend!$F$4,2,IF(S2720=Legend!$F$5,1,0)))</f>
        <v>2</v>
      </c>
      <c r="AK2720">
        <f>IF(V2720=Legend!$H$3,3,IF(V2720=Legend!$H$4,2,IF(V2720=Legend!$H$5,1,0)))</f>
        <v>0</v>
      </c>
      <c r="AM2720">
        <f t="shared" si="300"/>
        <v>7</v>
      </c>
    </row>
    <row r="2721" spans="1:39" ht="46.8" x14ac:dyDescent="0.3">
      <c r="A2721" t="s">
        <v>43</v>
      </c>
      <c r="B2721" t="s">
        <v>1733</v>
      </c>
      <c r="C2721" t="s">
        <v>1859</v>
      </c>
      <c r="D2721" t="s">
        <v>3892</v>
      </c>
      <c r="E2721" t="str">
        <f t="shared" si="294"/>
        <v>TIGA PUTRI MART, MM</v>
      </c>
      <c r="F2721" t="s">
        <v>43</v>
      </c>
      <c r="G2721" t="s">
        <v>21</v>
      </c>
      <c r="H2721" t="s">
        <v>21</v>
      </c>
      <c r="I2721" t="s">
        <v>22</v>
      </c>
      <c r="J2721" t="s">
        <v>35</v>
      </c>
      <c r="K2721" t="s">
        <v>24</v>
      </c>
      <c r="L2721" t="s">
        <v>25</v>
      </c>
      <c r="M2721" t="s">
        <v>25</v>
      </c>
      <c r="N2721" t="s">
        <v>28</v>
      </c>
      <c r="O2721" t="s">
        <v>21</v>
      </c>
      <c r="P2721" t="s">
        <v>21</v>
      </c>
      <c r="Q2721" t="s">
        <v>60</v>
      </c>
      <c r="R2721" t="s">
        <v>45</v>
      </c>
      <c r="S2721" t="s">
        <v>28</v>
      </c>
      <c r="T2721" t="s">
        <v>21</v>
      </c>
      <c r="U2721" t="s">
        <v>21</v>
      </c>
      <c r="V2721" t="s">
        <v>33</v>
      </c>
      <c r="W2721" s="18" t="s">
        <v>111</v>
      </c>
      <c r="Y2721">
        <f>IF(J2721=Legend!$B$3,0,IF(J2721=Legend!$B$4,1,IF(J2721=Legend!$B$5,2,0)))</f>
        <v>0</v>
      </c>
      <c r="Z2721">
        <f t="shared" si="295"/>
        <v>1</v>
      </c>
      <c r="AA2721">
        <f t="shared" si="296"/>
        <v>1</v>
      </c>
      <c r="AB2721">
        <f t="shared" si="297"/>
        <v>1</v>
      </c>
      <c r="AC2721">
        <f>IF(N2721=Legend!$D$3,3,IF(N2721=Legend!$D$4,2,IF(N2721=Legend!$D$5,1,0)))</f>
        <v>1</v>
      </c>
      <c r="AD2721">
        <f t="shared" si="298"/>
        <v>0</v>
      </c>
      <c r="AF2721">
        <f t="shared" si="299"/>
        <v>2</v>
      </c>
      <c r="AG2721">
        <f>IF(R2721=Legend!$F$3,3,IF(R2721=Legend!$F$4,2,IF(R2721=Legend!$F$5,1,0)))</f>
        <v>1</v>
      </c>
      <c r="AH2721">
        <f>IF(S2721=Legend!$F$3,3,IF(S2721=Legend!$F$4,2,IF(S2721=Legend!$F$5,1,0)))</f>
        <v>2</v>
      </c>
      <c r="AK2721">
        <f>IF(V2721=Legend!$H$3,3,IF(V2721=Legend!$H$4,2,IF(V2721=Legend!$H$5,1,0)))</f>
        <v>1</v>
      </c>
      <c r="AM2721">
        <f t="shared" si="300"/>
        <v>10</v>
      </c>
    </row>
    <row r="2722" spans="1:39" ht="140.4" x14ac:dyDescent="0.3">
      <c r="A2722" t="s">
        <v>52</v>
      </c>
      <c r="B2722" t="s">
        <v>637</v>
      </c>
      <c r="C2722" t="s">
        <v>640</v>
      </c>
      <c r="D2722" t="s">
        <v>901</v>
      </c>
      <c r="E2722" t="str">
        <f t="shared" si="294"/>
        <v>TIGA PUTRI MM</v>
      </c>
      <c r="F2722" t="s">
        <v>69</v>
      </c>
      <c r="G2722" t="s">
        <v>21</v>
      </c>
      <c r="H2722" t="s">
        <v>21</v>
      </c>
      <c r="I2722" t="s">
        <v>22</v>
      </c>
      <c r="J2722" t="s">
        <v>35</v>
      </c>
      <c r="K2722" t="s">
        <v>24</v>
      </c>
      <c r="L2722" t="s">
        <v>25</v>
      </c>
      <c r="M2722" t="s">
        <v>25</v>
      </c>
      <c r="N2722" t="s">
        <v>26</v>
      </c>
      <c r="O2722" t="s">
        <v>25</v>
      </c>
      <c r="P2722" t="s">
        <v>21</v>
      </c>
      <c r="Q2722" t="s">
        <v>27</v>
      </c>
      <c r="R2722" t="s">
        <v>45</v>
      </c>
      <c r="S2722" t="s">
        <v>29</v>
      </c>
      <c r="T2722" t="s">
        <v>21</v>
      </c>
      <c r="U2722" t="s">
        <v>21</v>
      </c>
      <c r="V2722" t="s">
        <v>42</v>
      </c>
      <c r="W2722" s="2" t="s">
        <v>34</v>
      </c>
      <c r="Y2722">
        <f>IF(J2722=Legend!$B$3,0,IF(J2722=Legend!$B$4,1,IF(J2722=Legend!$B$5,2,0)))</f>
        <v>0</v>
      </c>
      <c r="Z2722">
        <f t="shared" si="295"/>
        <v>1</v>
      </c>
      <c r="AA2722">
        <f t="shared" si="296"/>
        <v>1</v>
      </c>
      <c r="AB2722">
        <f t="shared" si="297"/>
        <v>1</v>
      </c>
      <c r="AC2722">
        <f>IF(N2722=Legend!$D$3,3,IF(N2722=Legend!$D$4,2,IF(N2722=Legend!$D$5,1,0)))</f>
        <v>2</v>
      </c>
      <c r="AD2722">
        <f t="shared" si="298"/>
        <v>1</v>
      </c>
      <c r="AF2722">
        <f t="shared" si="299"/>
        <v>0</v>
      </c>
      <c r="AG2722">
        <f>IF(R2722=Legend!$F$3,3,IF(R2722=Legend!$F$4,2,IF(R2722=Legend!$F$5,1,0)))</f>
        <v>1</v>
      </c>
      <c r="AH2722">
        <f>IF(S2722=Legend!$F$3,3,IF(S2722=Legend!$F$4,2,IF(S2722=Legend!$F$5,1,0)))</f>
        <v>3</v>
      </c>
      <c r="AK2722">
        <f>IF(V2722=Legend!$H$3,3,IF(V2722=Legend!$H$4,2,IF(V2722=Legend!$H$5,1,0)))</f>
        <v>0</v>
      </c>
      <c r="AM2722">
        <f t="shared" si="300"/>
        <v>10</v>
      </c>
    </row>
    <row r="2723" spans="1:39" ht="78" x14ac:dyDescent="0.3">
      <c r="A2723" t="s">
        <v>43</v>
      </c>
      <c r="B2723" t="s">
        <v>1733</v>
      </c>
      <c r="C2723" t="s">
        <v>1859</v>
      </c>
      <c r="D2723" t="s">
        <v>3902</v>
      </c>
      <c r="E2723" t="str">
        <f t="shared" si="294"/>
        <v>TIGA SAMA, TOKO</v>
      </c>
      <c r="F2723" t="s">
        <v>43</v>
      </c>
      <c r="G2723" t="s">
        <v>21</v>
      </c>
      <c r="H2723" t="s">
        <v>21</v>
      </c>
      <c r="I2723" t="s">
        <v>22</v>
      </c>
      <c r="J2723" t="s">
        <v>23</v>
      </c>
      <c r="K2723" t="s">
        <v>24</v>
      </c>
      <c r="L2723" t="s">
        <v>21</v>
      </c>
      <c r="M2723" t="s">
        <v>25</v>
      </c>
      <c r="N2723" t="s">
        <v>28</v>
      </c>
      <c r="O2723" t="s">
        <v>21</v>
      </c>
      <c r="P2723" t="s">
        <v>21</v>
      </c>
      <c r="Q2723" t="s">
        <v>27</v>
      </c>
      <c r="R2723" t="s">
        <v>45</v>
      </c>
      <c r="S2723" t="s">
        <v>29</v>
      </c>
      <c r="T2723" t="s">
        <v>21</v>
      </c>
      <c r="U2723" t="s">
        <v>21</v>
      </c>
      <c r="V2723" t="s">
        <v>42</v>
      </c>
      <c r="W2723" s="2" t="s">
        <v>77</v>
      </c>
      <c r="Y2723">
        <f>IF(J2723=Legend!$B$3,0,IF(J2723=Legend!$B$4,1,IF(J2723=Legend!$B$5,2,0)))</f>
        <v>1</v>
      </c>
      <c r="Z2723">
        <f t="shared" si="295"/>
        <v>1</v>
      </c>
      <c r="AA2723">
        <f t="shared" si="296"/>
        <v>0</v>
      </c>
      <c r="AB2723">
        <f t="shared" si="297"/>
        <v>1</v>
      </c>
      <c r="AC2723">
        <f>IF(N2723=Legend!$D$3,3,IF(N2723=Legend!$D$4,2,IF(N2723=Legend!$D$5,1,0)))</f>
        <v>1</v>
      </c>
      <c r="AD2723">
        <f t="shared" si="298"/>
        <v>0</v>
      </c>
      <c r="AF2723">
        <f t="shared" si="299"/>
        <v>0</v>
      </c>
      <c r="AG2723">
        <f>IF(R2723=Legend!$F$3,3,IF(R2723=Legend!$F$4,2,IF(R2723=Legend!$F$5,1,0)))</f>
        <v>1</v>
      </c>
      <c r="AH2723">
        <f>IF(S2723=Legend!$F$3,3,IF(S2723=Legend!$F$4,2,IF(S2723=Legend!$F$5,1,0)))</f>
        <v>3</v>
      </c>
      <c r="AK2723">
        <f>IF(V2723=Legend!$H$3,3,IF(V2723=Legend!$H$4,2,IF(V2723=Legend!$H$5,1,0)))</f>
        <v>0</v>
      </c>
      <c r="AM2723">
        <f t="shared" si="300"/>
        <v>8</v>
      </c>
    </row>
    <row r="2724" spans="1:39" ht="140.4" x14ac:dyDescent="0.3">
      <c r="A2724" t="s">
        <v>59</v>
      </c>
      <c r="B2724" t="s">
        <v>3366</v>
      </c>
      <c r="C2724" t="s">
        <v>3590</v>
      </c>
      <c r="D2724" t="s">
        <v>3600</v>
      </c>
      <c r="E2724" t="str">
        <f t="shared" si="294"/>
        <v>TILA</v>
      </c>
      <c r="F2724" t="s">
        <v>59</v>
      </c>
      <c r="G2724" t="s">
        <v>21</v>
      </c>
      <c r="H2724" t="s">
        <v>21</v>
      </c>
      <c r="I2724" t="s">
        <v>54</v>
      </c>
      <c r="J2724" t="s">
        <v>35</v>
      </c>
      <c r="K2724" t="s">
        <v>47</v>
      </c>
      <c r="L2724" t="s">
        <v>21</v>
      </c>
      <c r="M2724" t="s">
        <v>25</v>
      </c>
      <c r="N2724" t="s">
        <v>47</v>
      </c>
      <c r="O2724" t="s">
        <v>21</v>
      </c>
      <c r="P2724" t="s">
        <v>21</v>
      </c>
      <c r="Q2724" t="s">
        <v>27</v>
      </c>
      <c r="R2724" t="s">
        <v>45</v>
      </c>
      <c r="S2724" t="s">
        <v>45</v>
      </c>
      <c r="T2724" t="s">
        <v>21</v>
      </c>
      <c r="U2724" t="s">
        <v>21</v>
      </c>
      <c r="V2724" t="s">
        <v>33</v>
      </c>
      <c r="W2724" s="2" t="s">
        <v>34</v>
      </c>
      <c r="Y2724">
        <f>IF(J2724=Legend!$B$3,0,IF(J2724=Legend!$B$4,1,IF(J2724=Legend!$B$5,2,0)))</f>
        <v>0</v>
      </c>
      <c r="Z2724">
        <f t="shared" si="295"/>
        <v>0</v>
      </c>
      <c r="AA2724">
        <f t="shared" si="296"/>
        <v>0</v>
      </c>
      <c r="AB2724">
        <f t="shared" si="297"/>
        <v>1</v>
      </c>
      <c r="AC2724">
        <f>IF(N2724=Legend!$D$3,3,IF(N2724=Legend!$D$4,2,IF(N2724=Legend!$D$5,1,0)))</f>
        <v>0</v>
      </c>
      <c r="AD2724">
        <f t="shared" si="298"/>
        <v>0</v>
      </c>
      <c r="AF2724">
        <f t="shared" si="299"/>
        <v>0</v>
      </c>
      <c r="AG2724">
        <f>IF(R2724=Legend!$F$3,3,IF(R2724=Legend!$F$4,2,IF(R2724=Legend!$F$5,1,0)))</f>
        <v>1</v>
      </c>
      <c r="AH2724">
        <f>IF(S2724=Legend!$F$3,3,IF(S2724=Legend!$F$4,2,IF(S2724=Legend!$F$5,1,0)))</f>
        <v>1</v>
      </c>
      <c r="AK2724">
        <f>IF(V2724=Legend!$H$3,3,IF(V2724=Legend!$H$4,2,IF(V2724=Legend!$H$5,1,0)))</f>
        <v>1</v>
      </c>
      <c r="AM2724">
        <f t="shared" si="300"/>
        <v>4</v>
      </c>
    </row>
    <row r="2725" spans="1:39" ht="62.4" x14ac:dyDescent="0.3">
      <c r="A2725" t="s">
        <v>59</v>
      </c>
      <c r="B2725" t="s">
        <v>3366</v>
      </c>
      <c r="C2725" t="s">
        <v>3590</v>
      </c>
      <c r="D2725" t="s">
        <v>3599</v>
      </c>
      <c r="E2725" t="str">
        <f t="shared" si="294"/>
        <v>TINUK</v>
      </c>
      <c r="F2725" t="s">
        <v>59</v>
      </c>
      <c r="G2725" t="s">
        <v>21</v>
      </c>
      <c r="H2725" t="s">
        <v>21</v>
      </c>
      <c r="I2725" t="s">
        <v>50</v>
      </c>
      <c r="J2725" t="s">
        <v>23</v>
      </c>
      <c r="K2725" t="s">
        <v>47</v>
      </c>
      <c r="L2725" t="s">
        <v>21</v>
      </c>
      <c r="M2725" t="s">
        <v>21</v>
      </c>
      <c r="N2725" t="s">
        <v>47</v>
      </c>
      <c r="O2725" t="s">
        <v>21</v>
      </c>
      <c r="P2725" t="s">
        <v>21</v>
      </c>
      <c r="Q2725" t="s">
        <v>27</v>
      </c>
      <c r="R2725" t="s">
        <v>45</v>
      </c>
      <c r="S2725" t="s">
        <v>45</v>
      </c>
      <c r="T2725" t="s">
        <v>21</v>
      </c>
      <c r="U2725" t="s">
        <v>21</v>
      </c>
      <c r="V2725" t="s">
        <v>33</v>
      </c>
      <c r="W2725" s="2" t="s">
        <v>68</v>
      </c>
      <c r="Y2725">
        <f>IF(J2725=Legend!$B$3,0,IF(J2725=Legend!$B$4,1,IF(J2725=Legend!$B$5,2,0)))</f>
        <v>1</v>
      </c>
      <c r="Z2725">
        <f t="shared" si="295"/>
        <v>0</v>
      </c>
      <c r="AA2725">
        <f t="shared" si="296"/>
        <v>0</v>
      </c>
      <c r="AB2725">
        <f t="shared" si="297"/>
        <v>0</v>
      </c>
      <c r="AC2725">
        <f>IF(N2725=Legend!$D$3,3,IF(N2725=Legend!$D$4,2,IF(N2725=Legend!$D$5,1,0)))</f>
        <v>0</v>
      </c>
      <c r="AD2725">
        <f t="shared" si="298"/>
        <v>0</v>
      </c>
      <c r="AF2725">
        <f t="shared" si="299"/>
        <v>0</v>
      </c>
      <c r="AG2725">
        <f>IF(R2725=Legend!$F$3,3,IF(R2725=Legend!$F$4,2,IF(R2725=Legend!$F$5,1,0)))</f>
        <v>1</v>
      </c>
      <c r="AH2725">
        <f>IF(S2725=Legend!$F$3,3,IF(S2725=Legend!$F$4,2,IF(S2725=Legend!$F$5,1,0)))</f>
        <v>1</v>
      </c>
      <c r="AK2725">
        <f>IF(V2725=Legend!$H$3,3,IF(V2725=Legend!$H$4,2,IF(V2725=Legend!$H$5,1,0)))</f>
        <v>1</v>
      </c>
      <c r="AM2725">
        <f t="shared" si="300"/>
        <v>4</v>
      </c>
    </row>
    <row r="2726" spans="1:39" ht="156" x14ac:dyDescent="0.3">
      <c r="A2726" t="s">
        <v>138</v>
      </c>
      <c r="B2726" t="s">
        <v>475</v>
      </c>
      <c r="C2726" t="s">
        <v>4730</v>
      </c>
      <c r="D2726" t="s">
        <v>4731</v>
      </c>
      <c r="E2726" t="str">
        <f t="shared" si="294"/>
        <v>TIRTA INVESTAMA, PT., KOP</v>
      </c>
      <c r="F2726" t="s">
        <v>138</v>
      </c>
      <c r="G2726" t="s">
        <v>21</v>
      </c>
      <c r="H2726" t="s">
        <v>21</v>
      </c>
      <c r="I2726" t="s">
        <v>54</v>
      </c>
      <c r="J2726" t="s">
        <v>35</v>
      </c>
      <c r="K2726" t="s">
        <v>24</v>
      </c>
      <c r="L2726" t="s">
        <v>21</v>
      </c>
      <c r="M2726" t="s">
        <v>21</v>
      </c>
      <c r="N2726" t="s">
        <v>47</v>
      </c>
      <c r="O2726" t="s">
        <v>21</v>
      </c>
      <c r="P2726" t="s">
        <v>21</v>
      </c>
      <c r="Q2726" t="s">
        <v>27</v>
      </c>
      <c r="R2726" t="s">
        <v>45</v>
      </c>
      <c r="S2726" t="s">
        <v>45</v>
      </c>
      <c r="T2726" t="s">
        <v>21</v>
      </c>
      <c r="U2726" t="s">
        <v>21</v>
      </c>
      <c r="V2726" t="s">
        <v>33</v>
      </c>
      <c r="W2726" s="2" t="s">
        <v>31</v>
      </c>
      <c r="Y2726">
        <f>IF(J2726=Legend!$B$3,0,IF(J2726=Legend!$B$4,1,IF(J2726=Legend!$B$5,2,0)))</f>
        <v>0</v>
      </c>
      <c r="Z2726">
        <f t="shared" si="295"/>
        <v>1</v>
      </c>
      <c r="AA2726">
        <f t="shared" si="296"/>
        <v>0</v>
      </c>
      <c r="AB2726">
        <f t="shared" si="297"/>
        <v>0</v>
      </c>
      <c r="AC2726">
        <f>IF(N2726=Legend!$D$3,3,IF(N2726=Legend!$D$4,2,IF(N2726=Legend!$D$5,1,0)))</f>
        <v>0</v>
      </c>
      <c r="AD2726">
        <f t="shared" si="298"/>
        <v>0</v>
      </c>
      <c r="AF2726">
        <f t="shared" si="299"/>
        <v>0</v>
      </c>
      <c r="AG2726">
        <f>IF(R2726=Legend!$F$3,3,IF(R2726=Legend!$F$4,2,IF(R2726=Legend!$F$5,1,0)))</f>
        <v>1</v>
      </c>
      <c r="AH2726">
        <f>IF(S2726=Legend!$F$3,3,IF(S2726=Legend!$F$4,2,IF(S2726=Legend!$F$5,1,0)))</f>
        <v>1</v>
      </c>
      <c r="AK2726">
        <f>IF(V2726=Legend!$H$3,3,IF(V2726=Legend!$H$4,2,IF(V2726=Legend!$H$5,1,0)))</f>
        <v>1</v>
      </c>
      <c r="AM2726">
        <f t="shared" si="300"/>
        <v>4</v>
      </c>
    </row>
    <row r="2727" spans="1:39" ht="156" x14ac:dyDescent="0.3">
      <c r="A2727" t="s">
        <v>147</v>
      </c>
      <c r="B2727" t="s">
        <v>983</v>
      </c>
      <c r="C2727" t="s">
        <v>3650</v>
      </c>
      <c r="D2727" t="s">
        <v>5163</v>
      </c>
      <c r="E2727" t="str">
        <f t="shared" si="294"/>
        <v>TIRTA JAYA/PERRI</v>
      </c>
      <c r="F2727" t="s">
        <v>150</v>
      </c>
      <c r="G2727" t="s">
        <v>21</v>
      </c>
      <c r="H2727" t="s">
        <v>21</v>
      </c>
      <c r="I2727" t="s">
        <v>22</v>
      </c>
      <c r="J2727" t="s">
        <v>41</v>
      </c>
      <c r="K2727" t="s">
        <v>24</v>
      </c>
      <c r="L2727" t="s">
        <v>25</v>
      </c>
      <c r="M2727" t="s">
        <v>21</v>
      </c>
      <c r="N2727" t="s">
        <v>28</v>
      </c>
      <c r="O2727" t="s">
        <v>21</v>
      </c>
      <c r="P2727" t="s">
        <v>21</v>
      </c>
      <c r="Q2727" t="s">
        <v>27</v>
      </c>
      <c r="R2727" t="s">
        <v>28</v>
      </c>
      <c r="S2727" t="s">
        <v>29</v>
      </c>
      <c r="T2727" t="s">
        <v>21</v>
      </c>
      <c r="U2727" t="s">
        <v>21</v>
      </c>
      <c r="V2727" t="s">
        <v>30</v>
      </c>
      <c r="W2727" s="2" t="s">
        <v>31</v>
      </c>
      <c r="Y2727">
        <f>IF(J2727=Legend!$B$3,0,IF(J2727=Legend!$B$4,1,IF(J2727=Legend!$B$5,2,0)))</f>
        <v>2</v>
      </c>
      <c r="Z2727">
        <f t="shared" si="295"/>
        <v>1</v>
      </c>
      <c r="AA2727">
        <f t="shared" si="296"/>
        <v>1</v>
      </c>
      <c r="AB2727">
        <f t="shared" si="297"/>
        <v>0</v>
      </c>
      <c r="AC2727">
        <f>IF(N2727=Legend!$D$3,3,IF(N2727=Legend!$D$4,2,IF(N2727=Legend!$D$5,1,0)))</f>
        <v>1</v>
      </c>
      <c r="AD2727">
        <f t="shared" si="298"/>
        <v>0</v>
      </c>
      <c r="AF2727">
        <f t="shared" si="299"/>
        <v>0</v>
      </c>
      <c r="AG2727">
        <f>IF(R2727=Legend!$F$3,3,IF(R2727=Legend!$F$4,2,IF(R2727=Legend!$F$5,1,0)))</f>
        <v>2</v>
      </c>
      <c r="AH2727">
        <f>IF(S2727=Legend!$F$3,3,IF(S2727=Legend!$F$4,2,IF(S2727=Legend!$F$5,1,0)))</f>
        <v>3</v>
      </c>
      <c r="AK2727">
        <f>IF(V2727=Legend!$H$3,3,IF(V2727=Legend!$H$4,2,IF(V2727=Legend!$H$5,1,0)))</f>
        <v>2</v>
      </c>
      <c r="AM2727">
        <f t="shared" si="300"/>
        <v>12</v>
      </c>
    </row>
    <row r="2728" spans="1:39" ht="140.4" x14ac:dyDescent="0.3">
      <c r="A2728" t="s">
        <v>85</v>
      </c>
      <c r="B2728" t="s">
        <v>174</v>
      </c>
      <c r="C2728" t="s">
        <v>700</v>
      </c>
      <c r="D2728" t="s">
        <v>4487</v>
      </c>
      <c r="E2728" t="str">
        <f t="shared" si="294"/>
        <v>TITA MART</v>
      </c>
      <c r="F2728" t="s">
        <v>85</v>
      </c>
      <c r="G2728" t="s">
        <v>21</v>
      </c>
      <c r="H2728" t="s">
        <v>21</v>
      </c>
      <c r="I2728" t="s">
        <v>50</v>
      </c>
      <c r="J2728" t="s">
        <v>23</v>
      </c>
      <c r="K2728" t="s">
        <v>24</v>
      </c>
      <c r="L2728" t="s">
        <v>25</v>
      </c>
      <c r="M2728" t="s">
        <v>25</v>
      </c>
      <c r="N2728" t="s">
        <v>38</v>
      </c>
      <c r="O2728" t="s">
        <v>25</v>
      </c>
      <c r="P2728" t="s">
        <v>21</v>
      </c>
      <c r="Q2728" t="s">
        <v>27</v>
      </c>
      <c r="R2728" t="s">
        <v>29</v>
      </c>
      <c r="S2728" t="s">
        <v>29</v>
      </c>
      <c r="T2728" t="s">
        <v>21</v>
      </c>
      <c r="U2728" t="s">
        <v>21</v>
      </c>
      <c r="V2728" t="s">
        <v>75</v>
      </c>
      <c r="W2728" s="2" t="s">
        <v>34</v>
      </c>
      <c r="Y2728">
        <f>IF(J2728=Legend!$B$3,0,IF(J2728=Legend!$B$4,1,IF(J2728=Legend!$B$5,2,0)))</f>
        <v>1</v>
      </c>
      <c r="Z2728">
        <f t="shared" si="295"/>
        <v>1</v>
      </c>
      <c r="AA2728">
        <f t="shared" si="296"/>
        <v>1</v>
      </c>
      <c r="AB2728">
        <f t="shared" si="297"/>
        <v>1</v>
      </c>
      <c r="AC2728">
        <f>IF(N2728=Legend!$D$3,3,IF(N2728=Legend!$D$4,2,IF(N2728=Legend!$D$5,1,0)))</f>
        <v>3</v>
      </c>
      <c r="AD2728">
        <f t="shared" si="298"/>
        <v>1</v>
      </c>
      <c r="AF2728">
        <f t="shared" si="299"/>
        <v>0</v>
      </c>
      <c r="AG2728">
        <f>IF(R2728=Legend!$F$3,3,IF(R2728=Legend!$F$4,2,IF(R2728=Legend!$F$5,1,0)))</f>
        <v>3</v>
      </c>
      <c r="AH2728">
        <f>IF(S2728=Legend!$F$3,3,IF(S2728=Legend!$F$4,2,IF(S2728=Legend!$F$5,1,0)))</f>
        <v>3</v>
      </c>
      <c r="AK2728">
        <f>IF(V2728=Legend!$H$3,3,IF(V2728=Legend!$H$4,2,IF(V2728=Legend!$H$5,1,0)))</f>
        <v>3</v>
      </c>
      <c r="AM2728">
        <f t="shared" si="300"/>
        <v>17</v>
      </c>
    </row>
    <row r="2729" spans="1:39" ht="31.2" x14ac:dyDescent="0.3">
      <c r="A2729" t="s">
        <v>43</v>
      </c>
      <c r="B2729" t="s">
        <v>174</v>
      </c>
      <c r="C2729" t="s">
        <v>1162</v>
      </c>
      <c r="D2729" t="s">
        <v>3940</v>
      </c>
      <c r="E2729" t="str">
        <f t="shared" si="294"/>
        <v>TIWI</v>
      </c>
      <c r="F2729" t="s">
        <v>43</v>
      </c>
      <c r="G2729" t="s">
        <v>21</v>
      </c>
      <c r="H2729" t="s">
        <v>21</v>
      </c>
      <c r="I2729" t="s">
        <v>50</v>
      </c>
      <c r="J2729" t="s">
        <v>35</v>
      </c>
      <c r="K2729" t="s">
        <v>47</v>
      </c>
      <c r="L2729" t="s">
        <v>21</v>
      </c>
      <c r="M2729" t="s">
        <v>21</v>
      </c>
      <c r="N2729" t="s">
        <v>47</v>
      </c>
      <c r="O2729" t="s">
        <v>21</v>
      </c>
      <c r="P2729" t="s">
        <v>21</v>
      </c>
      <c r="Q2729" t="s">
        <v>27</v>
      </c>
      <c r="R2729" t="s">
        <v>47</v>
      </c>
      <c r="S2729" t="s">
        <v>47</v>
      </c>
      <c r="T2729" t="s">
        <v>21</v>
      </c>
      <c r="U2729" t="s">
        <v>21</v>
      </c>
      <c r="V2729" t="s">
        <v>42</v>
      </c>
      <c r="W2729" s="18" t="s">
        <v>63</v>
      </c>
      <c r="Y2729">
        <f>IF(J2729=Legend!$B$3,0,IF(J2729=Legend!$B$4,1,IF(J2729=Legend!$B$5,2,0)))</f>
        <v>0</v>
      </c>
      <c r="Z2729">
        <f t="shared" si="295"/>
        <v>0</v>
      </c>
      <c r="AA2729">
        <f t="shared" si="296"/>
        <v>0</v>
      </c>
      <c r="AB2729">
        <f t="shared" si="297"/>
        <v>0</v>
      </c>
      <c r="AC2729">
        <f>IF(N2729=Legend!$D$3,3,IF(N2729=Legend!$D$4,2,IF(N2729=Legend!$D$5,1,0)))</f>
        <v>0</v>
      </c>
      <c r="AD2729">
        <f t="shared" si="298"/>
        <v>0</v>
      </c>
      <c r="AF2729">
        <f t="shared" si="299"/>
        <v>0</v>
      </c>
      <c r="AG2729">
        <f>IF(R2729=Legend!$F$3,3,IF(R2729=Legend!$F$4,2,IF(R2729=Legend!$F$5,1,0)))</f>
        <v>0</v>
      </c>
      <c r="AH2729">
        <f>IF(S2729=Legend!$F$3,3,IF(S2729=Legend!$F$4,2,IF(S2729=Legend!$F$5,1,0)))</f>
        <v>0</v>
      </c>
      <c r="AK2729">
        <f>IF(V2729=Legend!$H$3,3,IF(V2729=Legend!$H$4,2,IF(V2729=Legend!$H$5,1,0)))</f>
        <v>0</v>
      </c>
      <c r="AM2729">
        <f t="shared" si="300"/>
        <v>0</v>
      </c>
    </row>
    <row r="2730" spans="1:39" ht="62.4" x14ac:dyDescent="0.3">
      <c r="A2730" t="s">
        <v>61</v>
      </c>
      <c r="B2730" t="s">
        <v>1190</v>
      </c>
      <c r="C2730" t="s">
        <v>1191</v>
      </c>
      <c r="D2730" t="s">
        <v>1210</v>
      </c>
      <c r="E2730" t="str">
        <f t="shared" si="294"/>
        <v>TJENG HION / CING HIONG</v>
      </c>
      <c r="F2730" t="s">
        <v>61</v>
      </c>
      <c r="G2730" t="s">
        <v>21</v>
      </c>
      <c r="H2730" t="s">
        <v>21</v>
      </c>
      <c r="I2730" t="s">
        <v>22</v>
      </c>
      <c r="J2730" t="s">
        <v>35</v>
      </c>
      <c r="K2730" t="s">
        <v>24</v>
      </c>
      <c r="L2730" t="s">
        <v>21</v>
      </c>
      <c r="M2730" t="s">
        <v>21</v>
      </c>
      <c r="N2730" t="s">
        <v>47</v>
      </c>
      <c r="O2730" t="s">
        <v>21</v>
      </c>
      <c r="P2730" t="s">
        <v>21</v>
      </c>
      <c r="Q2730" t="s">
        <v>27</v>
      </c>
      <c r="R2730" t="s">
        <v>45</v>
      </c>
      <c r="S2730" t="s">
        <v>29</v>
      </c>
      <c r="T2730" t="s">
        <v>21</v>
      </c>
      <c r="U2730" t="s">
        <v>21</v>
      </c>
      <c r="V2730" t="s">
        <v>42</v>
      </c>
      <c r="W2730" s="2" t="s">
        <v>48</v>
      </c>
      <c r="Y2730">
        <f>IF(J2730=Legend!$B$3,0,IF(J2730=Legend!$B$4,1,IF(J2730=Legend!$B$5,2,0)))</f>
        <v>0</v>
      </c>
      <c r="Z2730">
        <f t="shared" si="295"/>
        <v>1</v>
      </c>
      <c r="AA2730">
        <f t="shared" si="296"/>
        <v>0</v>
      </c>
      <c r="AB2730">
        <f t="shared" si="297"/>
        <v>0</v>
      </c>
      <c r="AC2730">
        <f>IF(N2730=Legend!$D$3,3,IF(N2730=Legend!$D$4,2,IF(N2730=Legend!$D$5,1,0)))</f>
        <v>0</v>
      </c>
      <c r="AD2730">
        <f t="shared" si="298"/>
        <v>0</v>
      </c>
      <c r="AF2730">
        <f t="shared" si="299"/>
        <v>0</v>
      </c>
      <c r="AG2730">
        <f>IF(R2730=Legend!$F$3,3,IF(R2730=Legend!$F$4,2,IF(R2730=Legend!$F$5,1,0)))</f>
        <v>1</v>
      </c>
      <c r="AH2730">
        <f>IF(S2730=Legend!$F$3,3,IF(S2730=Legend!$F$4,2,IF(S2730=Legend!$F$5,1,0)))</f>
        <v>3</v>
      </c>
      <c r="AK2730">
        <f>IF(V2730=Legend!$H$3,3,IF(V2730=Legend!$H$4,2,IF(V2730=Legend!$H$5,1,0)))</f>
        <v>0</v>
      </c>
      <c r="AM2730">
        <f t="shared" si="300"/>
        <v>5</v>
      </c>
    </row>
    <row r="2731" spans="1:39" ht="140.4" x14ac:dyDescent="0.3">
      <c r="A2731" t="s">
        <v>79</v>
      </c>
      <c r="B2731" t="s">
        <v>478</v>
      </c>
      <c r="C2731" t="s">
        <v>494</v>
      </c>
      <c r="D2731" t="s">
        <v>495</v>
      </c>
      <c r="E2731" t="str">
        <f t="shared" si="294"/>
        <v>Tk</v>
      </c>
      <c r="F2731" t="s">
        <v>79</v>
      </c>
      <c r="G2731" t="s">
        <v>21</v>
      </c>
      <c r="H2731" t="s">
        <v>21</v>
      </c>
      <c r="I2731" t="s">
        <v>22</v>
      </c>
      <c r="J2731" t="s">
        <v>35</v>
      </c>
      <c r="K2731" t="s">
        <v>24</v>
      </c>
      <c r="L2731" t="s">
        <v>25</v>
      </c>
      <c r="M2731" t="s">
        <v>25</v>
      </c>
      <c r="N2731" t="s">
        <v>47</v>
      </c>
      <c r="O2731" t="s">
        <v>21</v>
      </c>
      <c r="P2731" t="s">
        <v>21</v>
      </c>
      <c r="Q2731" t="s">
        <v>60</v>
      </c>
      <c r="R2731" t="s">
        <v>45</v>
      </c>
      <c r="S2731" t="s">
        <v>45</v>
      </c>
      <c r="T2731" t="s">
        <v>21</v>
      </c>
      <c r="U2731" t="s">
        <v>21</v>
      </c>
      <c r="V2731" t="s">
        <v>42</v>
      </c>
      <c r="W2731" s="2" t="s">
        <v>34</v>
      </c>
      <c r="Y2731">
        <f>IF(J2731=Legend!$B$3,0,IF(J2731=Legend!$B$4,1,IF(J2731=Legend!$B$5,2,0)))</f>
        <v>0</v>
      </c>
      <c r="Z2731">
        <f t="shared" si="295"/>
        <v>1</v>
      </c>
      <c r="AA2731">
        <f t="shared" si="296"/>
        <v>1</v>
      </c>
      <c r="AB2731">
        <f t="shared" si="297"/>
        <v>1</v>
      </c>
      <c r="AC2731">
        <f>IF(N2731=Legend!$D$3,3,IF(N2731=Legend!$D$4,2,IF(N2731=Legend!$D$5,1,0)))</f>
        <v>0</v>
      </c>
      <c r="AD2731">
        <f t="shared" si="298"/>
        <v>0</v>
      </c>
      <c r="AF2731">
        <f t="shared" si="299"/>
        <v>2</v>
      </c>
      <c r="AG2731">
        <f>IF(R2731=Legend!$F$3,3,IF(R2731=Legend!$F$4,2,IF(R2731=Legend!$F$5,1,0)))</f>
        <v>1</v>
      </c>
      <c r="AH2731">
        <f>IF(S2731=Legend!$F$3,3,IF(S2731=Legend!$F$4,2,IF(S2731=Legend!$F$5,1,0)))</f>
        <v>1</v>
      </c>
      <c r="AK2731">
        <f>IF(V2731=Legend!$H$3,3,IF(V2731=Legend!$H$4,2,IF(V2731=Legend!$H$5,1,0)))</f>
        <v>0</v>
      </c>
      <c r="AM2731">
        <f t="shared" si="300"/>
        <v>7</v>
      </c>
    </row>
    <row r="2732" spans="1:39" ht="62.4" x14ac:dyDescent="0.3">
      <c r="A2732" t="s">
        <v>67</v>
      </c>
      <c r="B2732" t="s">
        <v>1733</v>
      </c>
      <c r="C2732" t="s">
        <v>2445</v>
      </c>
      <c r="D2732" t="s">
        <v>2446</v>
      </c>
      <c r="E2732" t="str">
        <f t="shared" si="294"/>
        <v>TK 89 / JL MELATI I NO.39</v>
      </c>
      <c r="F2732" t="s">
        <v>65</v>
      </c>
      <c r="G2732" t="s">
        <v>21</v>
      </c>
      <c r="H2732" t="s">
        <v>21</v>
      </c>
      <c r="I2732" t="s">
        <v>22</v>
      </c>
      <c r="J2732" t="s">
        <v>23</v>
      </c>
      <c r="K2732" t="s">
        <v>24</v>
      </c>
      <c r="L2732" t="s">
        <v>21</v>
      </c>
      <c r="M2732" t="s">
        <v>25</v>
      </c>
      <c r="N2732" t="s">
        <v>26</v>
      </c>
      <c r="O2732" t="s">
        <v>21</v>
      </c>
      <c r="P2732" t="s">
        <v>21</v>
      </c>
      <c r="Q2732" t="s">
        <v>27</v>
      </c>
      <c r="R2732" t="s">
        <v>45</v>
      </c>
      <c r="S2732" t="s">
        <v>29</v>
      </c>
      <c r="T2732" t="s">
        <v>21</v>
      </c>
      <c r="U2732" t="s">
        <v>21</v>
      </c>
      <c r="V2732" t="s">
        <v>33</v>
      </c>
      <c r="W2732" s="2" t="s">
        <v>48</v>
      </c>
      <c r="Y2732">
        <f>IF(J2732=Legend!$B$3,0,IF(J2732=Legend!$B$4,1,IF(J2732=Legend!$B$5,2,0)))</f>
        <v>1</v>
      </c>
      <c r="Z2732">
        <f t="shared" si="295"/>
        <v>1</v>
      </c>
      <c r="AA2732">
        <f t="shared" si="296"/>
        <v>0</v>
      </c>
      <c r="AB2732">
        <f t="shared" si="297"/>
        <v>1</v>
      </c>
      <c r="AC2732">
        <f>IF(N2732=Legend!$D$3,3,IF(N2732=Legend!$D$4,2,IF(N2732=Legend!$D$5,1,0)))</f>
        <v>2</v>
      </c>
      <c r="AD2732">
        <f t="shared" si="298"/>
        <v>0</v>
      </c>
      <c r="AF2732">
        <f t="shared" si="299"/>
        <v>0</v>
      </c>
      <c r="AG2732">
        <f>IF(R2732=Legend!$F$3,3,IF(R2732=Legend!$F$4,2,IF(R2732=Legend!$F$5,1,0)))</f>
        <v>1</v>
      </c>
      <c r="AH2732">
        <f>IF(S2732=Legend!$F$3,3,IF(S2732=Legend!$F$4,2,IF(S2732=Legend!$F$5,1,0)))</f>
        <v>3</v>
      </c>
      <c r="AK2732">
        <f>IF(V2732=Legend!$H$3,3,IF(V2732=Legend!$H$4,2,IF(V2732=Legend!$H$5,1,0)))</f>
        <v>1</v>
      </c>
      <c r="AM2732">
        <f t="shared" si="300"/>
        <v>10</v>
      </c>
    </row>
    <row r="2733" spans="1:39" ht="140.4" x14ac:dyDescent="0.3">
      <c r="A2733" t="s">
        <v>71</v>
      </c>
      <c r="B2733" t="s">
        <v>162</v>
      </c>
      <c r="C2733" t="s">
        <v>318</v>
      </c>
      <c r="D2733" t="s">
        <v>2797</v>
      </c>
      <c r="E2733" t="str">
        <f t="shared" si="294"/>
        <v>TK AMIEN</v>
      </c>
      <c r="F2733" t="s">
        <v>71</v>
      </c>
      <c r="G2733" t="s">
        <v>21</v>
      </c>
      <c r="H2733" t="s">
        <v>21</v>
      </c>
      <c r="I2733" t="s">
        <v>22</v>
      </c>
      <c r="J2733" t="s">
        <v>35</v>
      </c>
      <c r="K2733" t="s">
        <v>24</v>
      </c>
      <c r="L2733" t="s">
        <v>25</v>
      </c>
      <c r="M2733" t="s">
        <v>25</v>
      </c>
      <c r="N2733" t="s">
        <v>38</v>
      </c>
      <c r="O2733" t="s">
        <v>25</v>
      </c>
      <c r="P2733" t="s">
        <v>21</v>
      </c>
      <c r="Q2733" t="s">
        <v>27</v>
      </c>
      <c r="R2733" t="s">
        <v>45</v>
      </c>
      <c r="S2733" t="s">
        <v>29</v>
      </c>
      <c r="T2733" t="s">
        <v>21</v>
      </c>
      <c r="U2733" t="s">
        <v>21</v>
      </c>
      <c r="V2733" t="s">
        <v>33</v>
      </c>
      <c r="W2733" s="2" t="s">
        <v>34</v>
      </c>
      <c r="Y2733">
        <f>IF(J2733=Legend!$B$3,0,IF(J2733=Legend!$B$4,1,IF(J2733=Legend!$B$5,2,0)))</f>
        <v>0</v>
      </c>
      <c r="Z2733">
        <f t="shared" si="295"/>
        <v>1</v>
      </c>
      <c r="AA2733">
        <f t="shared" si="296"/>
        <v>1</v>
      </c>
      <c r="AB2733">
        <f t="shared" si="297"/>
        <v>1</v>
      </c>
      <c r="AC2733">
        <f>IF(N2733=Legend!$D$3,3,IF(N2733=Legend!$D$4,2,IF(N2733=Legend!$D$5,1,0)))</f>
        <v>3</v>
      </c>
      <c r="AD2733">
        <f t="shared" si="298"/>
        <v>1</v>
      </c>
      <c r="AF2733">
        <f t="shared" si="299"/>
        <v>0</v>
      </c>
      <c r="AG2733">
        <f>IF(R2733=Legend!$F$3,3,IF(R2733=Legend!$F$4,2,IF(R2733=Legend!$F$5,1,0)))</f>
        <v>1</v>
      </c>
      <c r="AH2733">
        <f>IF(S2733=Legend!$F$3,3,IF(S2733=Legend!$F$4,2,IF(S2733=Legend!$F$5,1,0)))</f>
        <v>3</v>
      </c>
      <c r="AK2733">
        <f>IF(V2733=Legend!$H$3,3,IF(V2733=Legend!$H$4,2,IF(V2733=Legend!$H$5,1,0)))</f>
        <v>1</v>
      </c>
      <c r="AM2733">
        <f t="shared" si="300"/>
        <v>12</v>
      </c>
    </row>
    <row r="2734" spans="1:39" ht="140.4" x14ac:dyDescent="0.3">
      <c r="A2734" t="s">
        <v>73</v>
      </c>
      <c r="B2734" t="s">
        <v>162</v>
      </c>
      <c r="C2734" t="s">
        <v>359</v>
      </c>
      <c r="D2734" t="s">
        <v>362</v>
      </c>
      <c r="E2734" t="str">
        <f t="shared" si="294"/>
        <v>TK AMIRAH (DESI KURNIAWATI)</v>
      </c>
      <c r="F2734" t="s">
        <v>32</v>
      </c>
      <c r="G2734" t="s">
        <v>21</v>
      </c>
      <c r="H2734" t="s">
        <v>21</v>
      </c>
      <c r="I2734" t="s">
        <v>22</v>
      </c>
      <c r="J2734" t="s">
        <v>23</v>
      </c>
      <c r="K2734" t="s">
        <v>24</v>
      </c>
      <c r="L2734" t="s">
        <v>25</v>
      </c>
      <c r="M2734" t="s">
        <v>25</v>
      </c>
      <c r="N2734" t="s">
        <v>28</v>
      </c>
      <c r="O2734" t="s">
        <v>25</v>
      </c>
      <c r="P2734" t="s">
        <v>21</v>
      </c>
      <c r="Q2734" t="s">
        <v>27</v>
      </c>
      <c r="R2734" t="s">
        <v>45</v>
      </c>
      <c r="S2734" t="s">
        <v>29</v>
      </c>
      <c r="T2734" t="s">
        <v>21</v>
      </c>
      <c r="U2734" t="s">
        <v>21</v>
      </c>
      <c r="V2734" t="s">
        <v>42</v>
      </c>
      <c r="W2734" s="2" t="s">
        <v>34</v>
      </c>
      <c r="Y2734">
        <f>IF(J2734=Legend!$B$3,0,IF(J2734=Legend!$B$4,1,IF(J2734=Legend!$B$5,2,0)))</f>
        <v>1</v>
      </c>
      <c r="Z2734">
        <f t="shared" si="295"/>
        <v>1</v>
      </c>
      <c r="AA2734">
        <f t="shared" si="296"/>
        <v>1</v>
      </c>
      <c r="AB2734">
        <f t="shared" si="297"/>
        <v>1</v>
      </c>
      <c r="AC2734">
        <f>IF(N2734=Legend!$D$3,3,IF(N2734=Legend!$D$4,2,IF(N2734=Legend!$D$5,1,0)))</f>
        <v>1</v>
      </c>
      <c r="AD2734">
        <f t="shared" si="298"/>
        <v>1</v>
      </c>
      <c r="AF2734">
        <f t="shared" si="299"/>
        <v>0</v>
      </c>
      <c r="AG2734">
        <f>IF(R2734=Legend!$F$3,3,IF(R2734=Legend!$F$4,2,IF(R2734=Legend!$F$5,1,0)))</f>
        <v>1</v>
      </c>
      <c r="AH2734">
        <f>IF(S2734=Legend!$F$3,3,IF(S2734=Legend!$F$4,2,IF(S2734=Legend!$F$5,1,0)))</f>
        <v>3</v>
      </c>
      <c r="AK2734">
        <f>IF(V2734=Legend!$H$3,3,IF(V2734=Legend!$H$4,2,IF(V2734=Legend!$H$5,1,0)))</f>
        <v>0</v>
      </c>
      <c r="AM2734">
        <f t="shared" si="300"/>
        <v>10</v>
      </c>
    </row>
    <row r="2735" spans="1:39" ht="62.4" x14ac:dyDescent="0.3">
      <c r="A2735" t="s">
        <v>67</v>
      </c>
      <c r="B2735" t="s">
        <v>1733</v>
      </c>
      <c r="C2735" t="s">
        <v>1734</v>
      </c>
      <c r="D2735" t="s">
        <v>2440</v>
      </c>
      <c r="E2735" t="str">
        <f t="shared" si="294"/>
        <v>TK ANAYA/KALOSI NO. 12 RT. 003 RW. 003</v>
      </c>
      <c r="F2735" t="s">
        <v>65</v>
      </c>
      <c r="G2735" t="s">
        <v>21</v>
      </c>
      <c r="H2735" t="s">
        <v>21</v>
      </c>
      <c r="I2735" t="s">
        <v>22</v>
      </c>
      <c r="J2735" t="s">
        <v>35</v>
      </c>
      <c r="K2735" t="s">
        <v>24</v>
      </c>
      <c r="L2735" t="s">
        <v>25</v>
      </c>
      <c r="M2735" t="s">
        <v>25</v>
      </c>
      <c r="N2735" t="s">
        <v>38</v>
      </c>
      <c r="O2735" t="s">
        <v>21</v>
      </c>
      <c r="P2735" t="s">
        <v>21</v>
      </c>
      <c r="Q2735" t="s">
        <v>27</v>
      </c>
      <c r="R2735" t="s">
        <v>45</v>
      </c>
      <c r="S2735" t="s">
        <v>29</v>
      </c>
      <c r="T2735" t="s">
        <v>21</v>
      </c>
      <c r="U2735" t="s">
        <v>21</v>
      </c>
      <c r="V2735" t="s">
        <v>33</v>
      </c>
      <c r="W2735" s="2" t="s">
        <v>48</v>
      </c>
      <c r="Y2735">
        <f>IF(J2735=Legend!$B$3,0,IF(J2735=Legend!$B$4,1,IF(J2735=Legend!$B$5,2,0)))</f>
        <v>0</v>
      </c>
      <c r="Z2735">
        <f t="shared" si="295"/>
        <v>1</v>
      </c>
      <c r="AA2735">
        <f t="shared" si="296"/>
        <v>1</v>
      </c>
      <c r="AB2735">
        <f t="shared" si="297"/>
        <v>1</v>
      </c>
      <c r="AC2735">
        <f>IF(N2735=Legend!$D$3,3,IF(N2735=Legend!$D$4,2,IF(N2735=Legend!$D$5,1,0)))</f>
        <v>3</v>
      </c>
      <c r="AD2735">
        <f t="shared" si="298"/>
        <v>0</v>
      </c>
      <c r="AF2735">
        <f t="shared" si="299"/>
        <v>0</v>
      </c>
      <c r="AG2735">
        <f>IF(R2735=Legend!$F$3,3,IF(R2735=Legend!$F$4,2,IF(R2735=Legend!$F$5,1,0)))</f>
        <v>1</v>
      </c>
      <c r="AH2735">
        <f>IF(S2735=Legend!$F$3,3,IF(S2735=Legend!$F$4,2,IF(S2735=Legend!$F$5,1,0)))</f>
        <v>3</v>
      </c>
      <c r="AK2735">
        <f>IF(V2735=Legend!$H$3,3,IF(V2735=Legend!$H$4,2,IF(V2735=Legend!$H$5,1,0)))</f>
        <v>1</v>
      </c>
      <c r="AM2735">
        <f t="shared" si="300"/>
        <v>11</v>
      </c>
    </row>
    <row r="2736" spans="1:39" ht="31.2" x14ac:dyDescent="0.3">
      <c r="A2736" t="s">
        <v>150</v>
      </c>
      <c r="B2736" t="s">
        <v>637</v>
      </c>
      <c r="C2736" t="s">
        <v>638</v>
      </c>
      <c r="D2736" t="s">
        <v>5237</v>
      </c>
      <c r="E2736" t="str">
        <f t="shared" si="294"/>
        <v>TK ANGKOLA</v>
      </c>
      <c r="F2736" t="s">
        <v>150</v>
      </c>
      <c r="G2736" t="s">
        <v>21</v>
      </c>
      <c r="H2736" t="s">
        <v>21</v>
      </c>
      <c r="I2736" t="s">
        <v>22</v>
      </c>
      <c r="J2736" t="s">
        <v>35</v>
      </c>
      <c r="K2736" t="s">
        <v>47</v>
      </c>
      <c r="L2736" t="s">
        <v>21</v>
      </c>
      <c r="M2736" t="s">
        <v>21</v>
      </c>
      <c r="N2736" t="s">
        <v>47</v>
      </c>
      <c r="O2736" t="s">
        <v>21</v>
      </c>
      <c r="P2736" t="s">
        <v>21</v>
      </c>
      <c r="Q2736" t="s">
        <v>60</v>
      </c>
      <c r="R2736" t="s">
        <v>45</v>
      </c>
      <c r="S2736" t="s">
        <v>47</v>
      </c>
      <c r="T2736" t="s">
        <v>21</v>
      </c>
      <c r="U2736" t="s">
        <v>21</v>
      </c>
      <c r="V2736" t="s">
        <v>42</v>
      </c>
      <c r="W2736" s="18" t="s">
        <v>63</v>
      </c>
      <c r="Y2736">
        <f>IF(J2736=Legend!$B$3,0,IF(J2736=Legend!$B$4,1,IF(J2736=Legend!$B$5,2,0)))</f>
        <v>0</v>
      </c>
      <c r="Z2736">
        <f t="shared" si="295"/>
        <v>0</v>
      </c>
      <c r="AA2736">
        <f t="shared" si="296"/>
        <v>0</v>
      </c>
      <c r="AB2736">
        <f t="shared" si="297"/>
        <v>0</v>
      </c>
      <c r="AC2736">
        <f>IF(N2736=Legend!$D$3,3,IF(N2736=Legend!$D$4,2,IF(N2736=Legend!$D$5,1,0)))</f>
        <v>0</v>
      </c>
      <c r="AD2736">
        <f t="shared" si="298"/>
        <v>0</v>
      </c>
      <c r="AF2736">
        <f t="shared" si="299"/>
        <v>2</v>
      </c>
      <c r="AG2736">
        <f>IF(R2736=Legend!$F$3,3,IF(R2736=Legend!$F$4,2,IF(R2736=Legend!$F$5,1,0)))</f>
        <v>1</v>
      </c>
      <c r="AH2736">
        <f>IF(S2736=Legend!$F$3,3,IF(S2736=Legend!$F$4,2,IF(S2736=Legend!$F$5,1,0)))</f>
        <v>0</v>
      </c>
      <c r="AK2736">
        <f>IF(V2736=Legend!$H$3,3,IF(V2736=Legend!$H$4,2,IF(V2736=Legend!$H$5,1,0)))</f>
        <v>0</v>
      </c>
      <c r="AM2736">
        <f t="shared" si="300"/>
        <v>3</v>
      </c>
    </row>
    <row r="2737" spans="1:39" ht="156" x14ac:dyDescent="0.3">
      <c r="A2737" t="s">
        <v>32</v>
      </c>
      <c r="B2737" t="s">
        <v>1880</v>
      </c>
      <c r="C2737" t="s">
        <v>1881</v>
      </c>
      <c r="D2737" t="s">
        <v>1908</v>
      </c>
      <c r="E2737" t="str">
        <f t="shared" si="294"/>
        <v>TK DAMAI / CV. SUMBER BERKAT ABADI</v>
      </c>
      <c r="F2737" t="s">
        <v>67</v>
      </c>
      <c r="G2737" t="s">
        <v>21</v>
      </c>
      <c r="H2737" t="s">
        <v>21</v>
      </c>
      <c r="I2737" t="s">
        <v>22</v>
      </c>
      <c r="J2737" t="s">
        <v>23</v>
      </c>
      <c r="K2737" t="s">
        <v>24</v>
      </c>
      <c r="L2737" t="s">
        <v>25</v>
      </c>
      <c r="M2737" t="s">
        <v>25</v>
      </c>
      <c r="N2737" t="s">
        <v>38</v>
      </c>
      <c r="O2737" t="s">
        <v>25</v>
      </c>
      <c r="P2737" t="s">
        <v>21</v>
      </c>
      <c r="Q2737" t="s">
        <v>27</v>
      </c>
      <c r="R2737" t="s">
        <v>29</v>
      </c>
      <c r="S2737" t="s">
        <v>29</v>
      </c>
      <c r="T2737" t="s">
        <v>21</v>
      </c>
      <c r="U2737" t="s">
        <v>21</v>
      </c>
      <c r="V2737" t="s">
        <v>33</v>
      </c>
      <c r="W2737" s="2" t="s">
        <v>31</v>
      </c>
      <c r="Y2737">
        <f>IF(J2737=Legend!$B$3,0,IF(J2737=Legend!$B$4,1,IF(J2737=Legend!$B$5,2,0)))</f>
        <v>1</v>
      </c>
      <c r="Z2737">
        <f t="shared" si="295"/>
        <v>1</v>
      </c>
      <c r="AA2737">
        <f t="shared" si="296"/>
        <v>1</v>
      </c>
      <c r="AB2737">
        <f t="shared" si="297"/>
        <v>1</v>
      </c>
      <c r="AC2737">
        <f>IF(N2737=Legend!$D$3,3,IF(N2737=Legend!$D$4,2,IF(N2737=Legend!$D$5,1,0)))</f>
        <v>3</v>
      </c>
      <c r="AD2737">
        <f t="shared" si="298"/>
        <v>1</v>
      </c>
      <c r="AF2737">
        <f t="shared" si="299"/>
        <v>0</v>
      </c>
      <c r="AG2737">
        <f>IF(R2737=Legend!$F$3,3,IF(R2737=Legend!$F$4,2,IF(R2737=Legend!$F$5,1,0)))</f>
        <v>3</v>
      </c>
      <c r="AH2737">
        <f>IF(S2737=Legend!$F$3,3,IF(S2737=Legend!$F$4,2,IF(S2737=Legend!$F$5,1,0)))</f>
        <v>3</v>
      </c>
      <c r="AK2737">
        <f>IF(V2737=Legend!$H$3,3,IF(V2737=Legend!$H$4,2,IF(V2737=Legend!$H$5,1,0)))</f>
        <v>1</v>
      </c>
      <c r="AM2737">
        <f t="shared" si="300"/>
        <v>15</v>
      </c>
    </row>
    <row r="2738" spans="1:39" ht="140.4" x14ac:dyDescent="0.3">
      <c r="A2738" t="s">
        <v>73</v>
      </c>
      <c r="B2738" t="s">
        <v>162</v>
      </c>
      <c r="C2738" t="s">
        <v>359</v>
      </c>
      <c r="D2738" t="s">
        <v>361</v>
      </c>
      <c r="E2738" t="str">
        <f t="shared" si="294"/>
        <v>TK EFTI (SUPARTI)</v>
      </c>
      <c r="F2738" t="s">
        <v>40</v>
      </c>
      <c r="G2738" t="s">
        <v>21</v>
      </c>
      <c r="H2738" t="s">
        <v>21</v>
      </c>
      <c r="I2738" t="s">
        <v>22</v>
      </c>
      <c r="J2738" t="s">
        <v>35</v>
      </c>
      <c r="K2738" t="s">
        <v>24</v>
      </c>
      <c r="L2738" t="s">
        <v>21</v>
      </c>
      <c r="M2738" t="s">
        <v>25</v>
      </c>
      <c r="N2738" t="s">
        <v>28</v>
      </c>
      <c r="O2738" t="s">
        <v>25</v>
      </c>
      <c r="P2738" t="s">
        <v>21</v>
      </c>
      <c r="Q2738" t="s">
        <v>27</v>
      </c>
      <c r="R2738" t="s">
        <v>45</v>
      </c>
      <c r="S2738" t="s">
        <v>28</v>
      </c>
      <c r="T2738" t="s">
        <v>21</v>
      </c>
      <c r="U2738" t="s">
        <v>21</v>
      </c>
      <c r="V2738" t="s">
        <v>42</v>
      </c>
      <c r="W2738" s="2" t="s">
        <v>34</v>
      </c>
      <c r="Y2738">
        <f>IF(J2738=Legend!$B$3,0,IF(J2738=Legend!$B$4,1,IF(J2738=Legend!$B$5,2,0)))</f>
        <v>0</v>
      </c>
      <c r="Z2738">
        <f t="shared" si="295"/>
        <v>1</v>
      </c>
      <c r="AA2738">
        <f t="shared" si="296"/>
        <v>0</v>
      </c>
      <c r="AB2738">
        <f t="shared" si="297"/>
        <v>1</v>
      </c>
      <c r="AC2738">
        <f>IF(N2738=Legend!$D$3,3,IF(N2738=Legend!$D$4,2,IF(N2738=Legend!$D$5,1,0)))</f>
        <v>1</v>
      </c>
      <c r="AD2738">
        <f t="shared" si="298"/>
        <v>1</v>
      </c>
      <c r="AF2738">
        <f t="shared" si="299"/>
        <v>0</v>
      </c>
      <c r="AG2738">
        <f>IF(R2738=Legend!$F$3,3,IF(R2738=Legend!$F$4,2,IF(R2738=Legend!$F$5,1,0)))</f>
        <v>1</v>
      </c>
      <c r="AH2738">
        <f>IF(S2738=Legend!$F$3,3,IF(S2738=Legend!$F$4,2,IF(S2738=Legend!$F$5,1,0)))</f>
        <v>2</v>
      </c>
      <c r="AK2738">
        <f>IF(V2738=Legend!$H$3,3,IF(V2738=Legend!$H$4,2,IF(V2738=Legend!$H$5,1,0)))</f>
        <v>0</v>
      </c>
      <c r="AM2738">
        <f t="shared" si="300"/>
        <v>7</v>
      </c>
    </row>
    <row r="2739" spans="1:39" ht="62.4" x14ac:dyDescent="0.3">
      <c r="A2739" t="s">
        <v>59</v>
      </c>
      <c r="B2739" t="s">
        <v>3366</v>
      </c>
      <c r="C2739" t="s">
        <v>3595</v>
      </c>
      <c r="D2739" t="s">
        <v>3598</v>
      </c>
      <c r="E2739" t="str">
        <f t="shared" si="294"/>
        <v>TK FARDAN</v>
      </c>
      <c r="F2739" t="s">
        <v>59</v>
      </c>
      <c r="G2739" t="s">
        <v>21</v>
      </c>
      <c r="H2739" t="s">
        <v>21</v>
      </c>
      <c r="I2739" t="s">
        <v>22</v>
      </c>
      <c r="J2739" t="s">
        <v>23</v>
      </c>
      <c r="K2739" t="s">
        <v>24</v>
      </c>
      <c r="L2739" t="s">
        <v>25</v>
      </c>
      <c r="M2739" t="s">
        <v>25</v>
      </c>
      <c r="N2739" t="s">
        <v>28</v>
      </c>
      <c r="O2739" t="s">
        <v>25</v>
      </c>
      <c r="P2739" t="s">
        <v>21</v>
      </c>
      <c r="Q2739" t="s">
        <v>27</v>
      </c>
      <c r="R2739" t="s">
        <v>45</v>
      </c>
      <c r="S2739" t="s">
        <v>45</v>
      </c>
      <c r="T2739" t="s">
        <v>21</v>
      </c>
      <c r="U2739" t="s">
        <v>21</v>
      </c>
      <c r="V2739" t="s">
        <v>33</v>
      </c>
      <c r="W2739" s="2" t="s">
        <v>68</v>
      </c>
      <c r="Y2739">
        <f>IF(J2739=Legend!$B$3,0,IF(J2739=Legend!$B$4,1,IF(J2739=Legend!$B$5,2,0)))</f>
        <v>1</v>
      </c>
      <c r="Z2739">
        <f t="shared" si="295"/>
        <v>1</v>
      </c>
      <c r="AA2739">
        <f t="shared" si="296"/>
        <v>1</v>
      </c>
      <c r="AB2739">
        <f t="shared" si="297"/>
        <v>1</v>
      </c>
      <c r="AC2739">
        <f>IF(N2739=Legend!$D$3,3,IF(N2739=Legend!$D$4,2,IF(N2739=Legend!$D$5,1,0)))</f>
        <v>1</v>
      </c>
      <c r="AD2739">
        <f t="shared" si="298"/>
        <v>1</v>
      </c>
      <c r="AF2739">
        <f t="shared" si="299"/>
        <v>0</v>
      </c>
      <c r="AG2739">
        <f>IF(R2739=Legend!$F$3,3,IF(R2739=Legend!$F$4,2,IF(R2739=Legend!$F$5,1,0)))</f>
        <v>1</v>
      </c>
      <c r="AH2739">
        <f>IF(S2739=Legend!$F$3,3,IF(S2739=Legend!$F$4,2,IF(S2739=Legend!$F$5,1,0)))</f>
        <v>1</v>
      </c>
      <c r="AK2739">
        <f>IF(V2739=Legend!$H$3,3,IF(V2739=Legend!$H$4,2,IF(V2739=Legend!$H$5,1,0)))</f>
        <v>1</v>
      </c>
      <c r="AM2739">
        <f t="shared" si="300"/>
        <v>9</v>
      </c>
    </row>
    <row r="2740" spans="1:39" ht="31.2" x14ac:dyDescent="0.3">
      <c r="A2740" t="s">
        <v>150</v>
      </c>
      <c r="B2740" t="s">
        <v>637</v>
      </c>
      <c r="C2740" t="s">
        <v>638</v>
      </c>
      <c r="D2740" t="s">
        <v>5236</v>
      </c>
      <c r="E2740" t="str">
        <f t="shared" si="294"/>
        <v>TK FERDIAN</v>
      </c>
      <c r="F2740" t="s">
        <v>150</v>
      </c>
      <c r="G2740" t="s">
        <v>21</v>
      </c>
      <c r="H2740" t="s">
        <v>21</v>
      </c>
      <c r="I2740" t="s">
        <v>22</v>
      </c>
      <c r="J2740" t="s">
        <v>35</v>
      </c>
      <c r="K2740" t="s">
        <v>47</v>
      </c>
      <c r="L2740" t="s">
        <v>21</v>
      </c>
      <c r="M2740" t="s">
        <v>21</v>
      </c>
      <c r="N2740" t="s">
        <v>47</v>
      </c>
      <c r="O2740" t="s">
        <v>21</v>
      </c>
      <c r="P2740" t="s">
        <v>21</v>
      </c>
      <c r="Q2740" t="s">
        <v>60</v>
      </c>
      <c r="R2740" t="s">
        <v>45</v>
      </c>
      <c r="S2740" t="s">
        <v>45</v>
      </c>
      <c r="T2740" t="s">
        <v>21</v>
      </c>
      <c r="U2740" t="s">
        <v>21</v>
      </c>
      <c r="V2740" t="s">
        <v>33</v>
      </c>
      <c r="W2740" s="18" t="s">
        <v>63</v>
      </c>
      <c r="Y2740">
        <f>IF(J2740=Legend!$B$3,0,IF(J2740=Legend!$B$4,1,IF(J2740=Legend!$B$5,2,0)))</f>
        <v>0</v>
      </c>
      <c r="Z2740">
        <f t="shared" si="295"/>
        <v>0</v>
      </c>
      <c r="AA2740">
        <f t="shared" si="296"/>
        <v>0</v>
      </c>
      <c r="AB2740">
        <f t="shared" si="297"/>
        <v>0</v>
      </c>
      <c r="AC2740">
        <f>IF(N2740=Legend!$D$3,3,IF(N2740=Legend!$D$4,2,IF(N2740=Legend!$D$5,1,0)))</f>
        <v>0</v>
      </c>
      <c r="AD2740">
        <f t="shared" si="298"/>
        <v>0</v>
      </c>
      <c r="AF2740">
        <f t="shared" si="299"/>
        <v>2</v>
      </c>
      <c r="AG2740">
        <f>IF(R2740=Legend!$F$3,3,IF(R2740=Legend!$F$4,2,IF(R2740=Legend!$F$5,1,0)))</f>
        <v>1</v>
      </c>
      <c r="AH2740">
        <f>IF(S2740=Legend!$F$3,3,IF(S2740=Legend!$F$4,2,IF(S2740=Legend!$F$5,1,0)))</f>
        <v>1</v>
      </c>
      <c r="AK2740">
        <f>IF(V2740=Legend!$H$3,3,IF(V2740=Legend!$H$4,2,IF(V2740=Legend!$H$5,1,0)))</f>
        <v>1</v>
      </c>
      <c r="AM2740">
        <f t="shared" si="300"/>
        <v>5</v>
      </c>
    </row>
    <row r="2741" spans="1:39" ht="109.2" x14ac:dyDescent="0.3">
      <c r="A2741" t="s">
        <v>32</v>
      </c>
      <c r="B2741" t="s">
        <v>1861</v>
      </c>
      <c r="C2741" t="s">
        <v>1862</v>
      </c>
      <c r="D2741" t="s">
        <v>1868</v>
      </c>
      <c r="E2741" t="str">
        <f t="shared" si="294"/>
        <v>TK HELLO KITTY</v>
      </c>
      <c r="F2741" t="s">
        <v>32</v>
      </c>
      <c r="G2741" t="s">
        <v>21</v>
      </c>
      <c r="H2741" t="s">
        <v>21</v>
      </c>
      <c r="I2741" t="s">
        <v>22</v>
      </c>
      <c r="J2741" t="s">
        <v>35</v>
      </c>
      <c r="K2741" t="s">
        <v>47</v>
      </c>
      <c r="L2741" t="s">
        <v>25</v>
      </c>
      <c r="M2741" t="s">
        <v>25</v>
      </c>
      <c r="N2741" t="s">
        <v>28</v>
      </c>
      <c r="O2741" t="s">
        <v>21</v>
      </c>
      <c r="P2741" t="s">
        <v>21</v>
      </c>
      <c r="Q2741" t="s">
        <v>27</v>
      </c>
      <c r="R2741" t="s">
        <v>45</v>
      </c>
      <c r="S2741" t="s">
        <v>45</v>
      </c>
      <c r="T2741" t="s">
        <v>21</v>
      </c>
      <c r="U2741" t="s">
        <v>21</v>
      </c>
      <c r="V2741" t="s">
        <v>33</v>
      </c>
      <c r="W2741" s="2" t="s">
        <v>66</v>
      </c>
      <c r="Y2741">
        <f>IF(J2741=Legend!$B$3,0,IF(J2741=Legend!$B$4,1,IF(J2741=Legend!$B$5,2,0)))</f>
        <v>0</v>
      </c>
      <c r="Z2741">
        <f t="shared" si="295"/>
        <v>0</v>
      </c>
      <c r="AA2741">
        <f t="shared" si="296"/>
        <v>1</v>
      </c>
      <c r="AB2741">
        <f t="shared" si="297"/>
        <v>1</v>
      </c>
      <c r="AC2741">
        <f>IF(N2741=Legend!$D$3,3,IF(N2741=Legend!$D$4,2,IF(N2741=Legend!$D$5,1,0)))</f>
        <v>1</v>
      </c>
      <c r="AD2741">
        <f t="shared" si="298"/>
        <v>0</v>
      </c>
      <c r="AF2741">
        <f t="shared" si="299"/>
        <v>0</v>
      </c>
      <c r="AG2741">
        <f>IF(R2741=Legend!$F$3,3,IF(R2741=Legend!$F$4,2,IF(R2741=Legend!$F$5,1,0)))</f>
        <v>1</v>
      </c>
      <c r="AH2741">
        <f>IF(S2741=Legend!$F$3,3,IF(S2741=Legend!$F$4,2,IF(S2741=Legend!$F$5,1,0)))</f>
        <v>1</v>
      </c>
      <c r="AK2741">
        <f>IF(V2741=Legend!$H$3,3,IF(V2741=Legend!$H$4,2,IF(V2741=Legend!$H$5,1,0)))</f>
        <v>1</v>
      </c>
      <c r="AM2741">
        <f t="shared" si="300"/>
        <v>6</v>
      </c>
    </row>
    <row r="2742" spans="1:39" ht="140.4" x14ac:dyDescent="0.3">
      <c r="A2742" t="s">
        <v>43</v>
      </c>
      <c r="B2742" t="s">
        <v>174</v>
      </c>
      <c r="C2742" t="s">
        <v>1159</v>
      </c>
      <c r="D2742" t="s">
        <v>3932</v>
      </c>
      <c r="E2742" t="str">
        <f t="shared" si="294"/>
        <v>TK IBU</v>
      </c>
      <c r="F2742" t="s">
        <v>43</v>
      </c>
      <c r="G2742" t="s">
        <v>21</v>
      </c>
      <c r="H2742" t="s">
        <v>21</v>
      </c>
      <c r="I2742" t="s">
        <v>22</v>
      </c>
      <c r="J2742" t="s">
        <v>23</v>
      </c>
      <c r="K2742" t="s">
        <v>24</v>
      </c>
      <c r="L2742" t="s">
        <v>25</v>
      </c>
      <c r="M2742" t="s">
        <v>25</v>
      </c>
      <c r="N2742" t="s">
        <v>26</v>
      </c>
      <c r="O2742" t="s">
        <v>25</v>
      </c>
      <c r="P2742" t="s">
        <v>21</v>
      </c>
      <c r="Q2742" t="s">
        <v>72</v>
      </c>
      <c r="R2742" t="s">
        <v>45</v>
      </c>
      <c r="S2742" t="s">
        <v>28</v>
      </c>
      <c r="T2742" t="s">
        <v>21</v>
      </c>
      <c r="U2742" t="s">
        <v>21</v>
      </c>
      <c r="V2742" t="s">
        <v>33</v>
      </c>
      <c r="W2742" s="2" t="s">
        <v>34</v>
      </c>
      <c r="Y2742">
        <f>IF(J2742=Legend!$B$3,0,IF(J2742=Legend!$B$4,1,IF(J2742=Legend!$B$5,2,0)))</f>
        <v>1</v>
      </c>
      <c r="Z2742">
        <f t="shared" si="295"/>
        <v>1</v>
      </c>
      <c r="AA2742">
        <f t="shared" si="296"/>
        <v>1</v>
      </c>
      <c r="AB2742">
        <f t="shared" si="297"/>
        <v>1</v>
      </c>
      <c r="AC2742">
        <f>IF(N2742=Legend!$D$3,3,IF(N2742=Legend!$D$4,2,IF(N2742=Legend!$D$5,1,0)))</f>
        <v>2</v>
      </c>
      <c r="AD2742">
        <f t="shared" si="298"/>
        <v>1</v>
      </c>
      <c r="AF2742">
        <f t="shared" si="299"/>
        <v>2</v>
      </c>
      <c r="AG2742">
        <f>IF(R2742=Legend!$F$3,3,IF(R2742=Legend!$F$4,2,IF(R2742=Legend!$F$5,1,0)))</f>
        <v>1</v>
      </c>
      <c r="AH2742">
        <f>IF(S2742=Legend!$F$3,3,IF(S2742=Legend!$F$4,2,IF(S2742=Legend!$F$5,1,0)))</f>
        <v>2</v>
      </c>
      <c r="AK2742">
        <f>IF(V2742=Legend!$H$3,3,IF(V2742=Legend!$H$4,2,IF(V2742=Legend!$H$5,1,0)))</f>
        <v>1</v>
      </c>
      <c r="AM2742">
        <f t="shared" si="300"/>
        <v>13</v>
      </c>
    </row>
    <row r="2743" spans="1:39" ht="31.2" x14ac:dyDescent="0.3">
      <c r="A2743" t="s">
        <v>65</v>
      </c>
      <c r="B2743" t="s">
        <v>162</v>
      </c>
      <c r="C2743" t="s">
        <v>3068</v>
      </c>
      <c r="D2743" t="s">
        <v>3069</v>
      </c>
      <c r="E2743" t="str">
        <f t="shared" si="294"/>
        <v>TK IDJO JL HAYAM WURUK</v>
      </c>
      <c r="F2743" t="s">
        <v>65</v>
      </c>
      <c r="G2743" t="s">
        <v>21</v>
      </c>
      <c r="H2743" t="s">
        <v>21</v>
      </c>
      <c r="I2743" t="s">
        <v>22</v>
      </c>
      <c r="J2743" t="s">
        <v>35</v>
      </c>
      <c r="K2743" t="s">
        <v>24</v>
      </c>
      <c r="L2743" t="s">
        <v>25</v>
      </c>
      <c r="M2743" t="s">
        <v>25</v>
      </c>
      <c r="N2743" t="s">
        <v>28</v>
      </c>
      <c r="O2743" t="s">
        <v>21</v>
      </c>
      <c r="P2743" t="s">
        <v>21</v>
      </c>
      <c r="Q2743" t="s">
        <v>27</v>
      </c>
      <c r="R2743" t="s">
        <v>45</v>
      </c>
      <c r="S2743" t="s">
        <v>29</v>
      </c>
      <c r="T2743" t="s">
        <v>21</v>
      </c>
      <c r="U2743" t="s">
        <v>21</v>
      </c>
      <c r="V2743" t="s">
        <v>75</v>
      </c>
      <c r="W2743" s="18" t="s">
        <v>101</v>
      </c>
      <c r="Y2743">
        <f>IF(J2743=Legend!$B$3,0,IF(J2743=Legend!$B$4,1,IF(J2743=Legend!$B$5,2,0)))</f>
        <v>0</v>
      </c>
      <c r="Z2743">
        <f t="shared" si="295"/>
        <v>1</v>
      </c>
      <c r="AA2743">
        <f t="shared" si="296"/>
        <v>1</v>
      </c>
      <c r="AB2743">
        <f t="shared" si="297"/>
        <v>1</v>
      </c>
      <c r="AC2743">
        <f>IF(N2743=Legend!$D$3,3,IF(N2743=Legend!$D$4,2,IF(N2743=Legend!$D$5,1,0)))</f>
        <v>1</v>
      </c>
      <c r="AD2743">
        <f t="shared" si="298"/>
        <v>0</v>
      </c>
      <c r="AF2743">
        <f t="shared" si="299"/>
        <v>0</v>
      </c>
      <c r="AG2743">
        <f>IF(R2743=Legend!$F$3,3,IF(R2743=Legend!$F$4,2,IF(R2743=Legend!$F$5,1,0)))</f>
        <v>1</v>
      </c>
      <c r="AH2743">
        <f>IF(S2743=Legend!$F$3,3,IF(S2743=Legend!$F$4,2,IF(S2743=Legend!$F$5,1,0)))</f>
        <v>3</v>
      </c>
      <c r="AK2743">
        <f>IF(V2743=Legend!$H$3,3,IF(V2743=Legend!$H$4,2,IF(V2743=Legend!$H$5,1,0)))</f>
        <v>3</v>
      </c>
      <c r="AM2743">
        <f t="shared" si="300"/>
        <v>11</v>
      </c>
    </row>
    <row r="2744" spans="1:39" ht="140.4" x14ac:dyDescent="0.3">
      <c r="A2744" t="s">
        <v>19</v>
      </c>
      <c r="B2744" t="s">
        <v>162</v>
      </c>
      <c r="C2744" t="s">
        <v>239</v>
      </c>
      <c r="D2744" t="s">
        <v>248</v>
      </c>
      <c r="E2744" t="str">
        <f t="shared" si="294"/>
        <v>TK IJO TLATAR/MARYATI</v>
      </c>
      <c r="F2744" t="s">
        <v>67</v>
      </c>
      <c r="G2744" t="s">
        <v>21</v>
      </c>
      <c r="H2744" t="s">
        <v>21</v>
      </c>
      <c r="I2744" t="s">
        <v>22</v>
      </c>
      <c r="J2744" t="s">
        <v>35</v>
      </c>
      <c r="K2744" t="s">
        <v>24</v>
      </c>
      <c r="L2744" t="s">
        <v>21</v>
      </c>
      <c r="M2744" t="s">
        <v>25</v>
      </c>
      <c r="N2744" t="s">
        <v>28</v>
      </c>
      <c r="O2744" t="s">
        <v>25</v>
      </c>
      <c r="P2744" t="s">
        <v>21</v>
      </c>
      <c r="Q2744" t="s">
        <v>27</v>
      </c>
      <c r="R2744" t="s">
        <v>45</v>
      </c>
      <c r="S2744" t="s">
        <v>29</v>
      </c>
      <c r="T2744" t="s">
        <v>21</v>
      </c>
      <c r="U2744" t="s">
        <v>21</v>
      </c>
      <c r="V2744" t="s">
        <v>42</v>
      </c>
      <c r="W2744" s="2" t="s">
        <v>34</v>
      </c>
      <c r="Y2744">
        <f>IF(J2744=Legend!$B$3,0,IF(J2744=Legend!$B$4,1,IF(J2744=Legend!$B$5,2,0)))</f>
        <v>0</v>
      </c>
      <c r="Z2744">
        <f t="shared" si="295"/>
        <v>1</v>
      </c>
      <c r="AA2744">
        <f t="shared" si="296"/>
        <v>0</v>
      </c>
      <c r="AB2744">
        <f t="shared" si="297"/>
        <v>1</v>
      </c>
      <c r="AC2744">
        <f>IF(N2744=Legend!$D$3,3,IF(N2744=Legend!$D$4,2,IF(N2744=Legend!$D$5,1,0)))</f>
        <v>1</v>
      </c>
      <c r="AD2744">
        <f t="shared" si="298"/>
        <v>1</v>
      </c>
      <c r="AF2744">
        <f t="shared" si="299"/>
        <v>0</v>
      </c>
      <c r="AG2744">
        <f>IF(R2744=Legend!$F$3,3,IF(R2744=Legend!$F$4,2,IF(R2744=Legend!$F$5,1,0)))</f>
        <v>1</v>
      </c>
      <c r="AH2744">
        <f>IF(S2744=Legend!$F$3,3,IF(S2744=Legend!$F$4,2,IF(S2744=Legend!$F$5,1,0)))</f>
        <v>3</v>
      </c>
      <c r="AK2744">
        <f>IF(V2744=Legend!$H$3,3,IF(V2744=Legend!$H$4,2,IF(V2744=Legend!$H$5,1,0)))</f>
        <v>0</v>
      </c>
      <c r="AM2744">
        <f t="shared" si="300"/>
        <v>8</v>
      </c>
    </row>
    <row r="2745" spans="1:39" ht="140.4" x14ac:dyDescent="0.3">
      <c r="A2745" t="s">
        <v>56</v>
      </c>
      <c r="B2745" t="s">
        <v>174</v>
      </c>
      <c r="C2745" t="s">
        <v>2144</v>
      </c>
      <c r="D2745" t="s">
        <v>2251</v>
      </c>
      <c r="E2745" t="str">
        <f t="shared" si="294"/>
        <v>TK MAYA/MUKSIN</v>
      </c>
      <c r="F2745" t="s">
        <v>56</v>
      </c>
      <c r="G2745" t="s">
        <v>21</v>
      </c>
      <c r="H2745" t="s">
        <v>21</v>
      </c>
      <c r="I2745" t="s">
        <v>22</v>
      </c>
      <c r="J2745" t="s">
        <v>41</v>
      </c>
      <c r="K2745" t="s">
        <v>24</v>
      </c>
      <c r="L2745" t="s">
        <v>25</v>
      </c>
      <c r="M2745" t="s">
        <v>25</v>
      </c>
      <c r="N2745" t="s">
        <v>26</v>
      </c>
      <c r="O2745" t="s">
        <v>25</v>
      </c>
      <c r="P2745" t="s">
        <v>21</v>
      </c>
      <c r="Q2745" t="s">
        <v>27</v>
      </c>
      <c r="R2745" t="s">
        <v>45</v>
      </c>
      <c r="S2745" t="s">
        <v>29</v>
      </c>
      <c r="T2745" t="s">
        <v>21</v>
      </c>
      <c r="U2745" t="s">
        <v>21</v>
      </c>
      <c r="V2745" t="s">
        <v>33</v>
      </c>
      <c r="W2745" s="2" t="s">
        <v>34</v>
      </c>
      <c r="Y2745">
        <f>IF(J2745=Legend!$B$3,0,IF(J2745=Legend!$B$4,1,IF(J2745=Legend!$B$5,2,0)))</f>
        <v>2</v>
      </c>
      <c r="Z2745">
        <f t="shared" si="295"/>
        <v>1</v>
      </c>
      <c r="AA2745">
        <f t="shared" si="296"/>
        <v>1</v>
      </c>
      <c r="AB2745">
        <f t="shared" si="297"/>
        <v>1</v>
      </c>
      <c r="AC2745">
        <f>IF(N2745=Legend!$D$3,3,IF(N2745=Legend!$D$4,2,IF(N2745=Legend!$D$5,1,0)))</f>
        <v>2</v>
      </c>
      <c r="AD2745">
        <f t="shared" si="298"/>
        <v>1</v>
      </c>
      <c r="AF2745">
        <f t="shared" si="299"/>
        <v>0</v>
      </c>
      <c r="AG2745">
        <f>IF(R2745=Legend!$F$3,3,IF(R2745=Legend!$F$4,2,IF(R2745=Legend!$F$5,1,0)))</f>
        <v>1</v>
      </c>
      <c r="AH2745">
        <f>IF(S2745=Legend!$F$3,3,IF(S2745=Legend!$F$4,2,IF(S2745=Legend!$F$5,1,0)))</f>
        <v>3</v>
      </c>
      <c r="AK2745">
        <f>IF(V2745=Legend!$H$3,3,IF(V2745=Legend!$H$4,2,IF(V2745=Legend!$H$5,1,0)))</f>
        <v>1</v>
      </c>
      <c r="AM2745">
        <f t="shared" si="300"/>
        <v>13</v>
      </c>
    </row>
    <row r="2746" spans="1:39" ht="78" x14ac:dyDescent="0.3">
      <c r="A2746" t="s">
        <v>85</v>
      </c>
      <c r="B2746" t="s">
        <v>174</v>
      </c>
      <c r="C2746" t="s">
        <v>195</v>
      </c>
      <c r="D2746" t="s">
        <v>4456</v>
      </c>
      <c r="E2746" t="str">
        <f t="shared" si="294"/>
        <v>TK NSFI</v>
      </c>
      <c r="F2746" t="s">
        <v>85</v>
      </c>
      <c r="G2746" t="s">
        <v>21</v>
      </c>
      <c r="H2746" t="s">
        <v>21</v>
      </c>
      <c r="I2746" t="s">
        <v>22</v>
      </c>
      <c r="J2746" t="s">
        <v>35</v>
      </c>
      <c r="K2746" t="s">
        <v>24</v>
      </c>
      <c r="L2746" t="s">
        <v>25</v>
      </c>
      <c r="M2746" t="s">
        <v>25</v>
      </c>
      <c r="N2746" t="s">
        <v>26</v>
      </c>
      <c r="O2746" t="s">
        <v>25</v>
      </c>
      <c r="P2746" t="s">
        <v>21</v>
      </c>
      <c r="Q2746" t="s">
        <v>27</v>
      </c>
      <c r="R2746" t="s">
        <v>45</v>
      </c>
      <c r="S2746" t="s">
        <v>47</v>
      </c>
      <c r="T2746" t="s">
        <v>21</v>
      </c>
      <c r="U2746" t="s">
        <v>21</v>
      </c>
      <c r="V2746" t="s">
        <v>42</v>
      </c>
      <c r="W2746" s="2" t="s">
        <v>77</v>
      </c>
      <c r="Y2746">
        <f>IF(J2746=Legend!$B$3,0,IF(J2746=Legend!$B$4,1,IF(J2746=Legend!$B$5,2,0)))</f>
        <v>0</v>
      </c>
      <c r="Z2746">
        <f t="shared" si="295"/>
        <v>1</v>
      </c>
      <c r="AA2746">
        <f t="shared" si="296"/>
        <v>1</v>
      </c>
      <c r="AB2746">
        <f t="shared" si="297"/>
        <v>1</v>
      </c>
      <c r="AC2746">
        <f>IF(N2746=Legend!$D$3,3,IF(N2746=Legend!$D$4,2,IF(N2746=Legend!$D$5,1,0)))</f>
        <v>2</v>
      </c>
      <c r="AD2746">
        <f t="shared" si="298"/>
        <v>1</v>
      </c>
      <c r="AF2746">
        <f t="shared" si="299"/>
        <v>0</v>
      </c>
      <c r="AG2746">
        <f>IF(R2746=Legend!$F$3,3,IF(R2746=Legend!$F$4,2,IF(R2746=Legend!$F$5,1,0)))</f>
        <v>1</v>
      </c>
      <c r="AH2746">
        <f>IF(S2746=Legend!$F$3,3,IF(S2746=Legend!$F$4,2,IF(S2746=Legend!$F$5,1,0)))</f>
        <v>0</v>
      </c>
      <c r="AK2746">
        <f>IF(V2746=Legend!$H$3,3,IF(V2746=Legend!$H$4,2,IF(V2746=Legend!$H$5,1,0)))</f>
        <v>0</v>
      </c>
      <c r="AM2746">
        <f t="shared" si="300"/>
        <v>7</v>
      </c>
    </row>
    <row r="2747" spans="1:39" ht="62.4" x14ac:dyDescent="0.3">
      <c r="A2747" t="s">
        <v>59</v>
      </c>
      <c r="B2747" t="s">
        <v>3366</v>
      </c>
      <c r="C2747" t="s">
        <v>3595</v>
      </c>
      <c r="D2747" t="s">
        <v>3597</v>
      </c>
      <c r="E2747" t="str">
        <f t="shared" si="294"/>
        <v>TK NUR BIGUNG</v>
      </c>
      <c r="F2747" t="s">
        <v>59</v>
      </c>
      <c r="G2747" t="s">
        <v>21</v>
      </c>
      <c r="H2747" t="s">
        <v>21</v>
      </c>
      <c r="I2747" t="s">
        <v>50</v>
      </c>
      <c r="J2747" t="s">
        <v>23</v>
      </c>
      <c r="K2747" t="s">
        <v>47</v>
      </c>
      <c r="L2747" t="s">
        <v>21</v>
      </c>
      <c r="M2747" t="s">
        <v>25</v>
      </c>
      <c r="N2747" t="s">
        <v>47</v>
      </c>
      <c r="O2747" t="s">
        <v>21</v>
      </c>
      <c r="P2747" t="s">
        <v>21</v>
      </c>
      <c r="Q2747" t="s">
        <v>27</v>
      </c>
      <c r="R2747" t="s">
        <v>45</v>
      </c>
      <c r="S2747" t="s">
        <v>45</v>
      </c>
      <c r="T2747" t="s">
        <v>21</v>
      </c>
      <c r="U2747" t="s">
        <v>21</v>
      </c>
      <c r="V2747" t="s">
        <v>33</v>
      </c>
      <c r="W2747" s="2" t="s">
        <v>68</v>
      </c>
      <c r="Y2747">
        <f>IF(J2747=Legend!$B$3,0,IF(J2747=Legend!$B$4,1,IF(J2747=Legend!$B$5,2,0)))</f>
        <v>1</v>
      </c>
      <c r="Z2747">
        <f t="shared" si="295"/>
        <v>0</v>
      </c>
      <c r="AA2747">
        <f t="shared" si="296"/>
        <v>0</v>
      </c>
      <c r="AB2747">
        <f t="shared" si="297"/>
        <v>1</v>
      </c>
      <c r="AC2747">
        <f>IF(N2747=Legend!$D$3,3,IF(N2747=Legend!$D$4,2,IF(N2747=Legend!$D$5,1,0)))</f>
        <v>0</v>
      </c>
      <c r="AD2747">
        <f t="shared" si="298"/>
        <v>0</v>
      </c>
      <c r="AF2747">
        <f t="shared" si="299"/>
        <v>0</v>
      </c>
      <c r="AG2747">
        <f>IF(R2747=Legend!$F$3,3,IF(R2747=Legend!$F$4,2,IF(R2747=Legend!$F$5,1,0)))</f>
        <v>1</v>
      </c>
      <c r="AH2747">
        <f>IF(S2747=Legend!$F$3,3,IF(S2747=Legend!$F$4,2,IF(S2747=Legend!$F$5,1,0)))</f>
        <v>1</v>
      </c>
      <c r="AK2747">
        <f>IF(V2747=Legend!$H$3,3,IF(V2747=Legend!$H$4,2,IF(V2747=Legend!$H$5,1,0)))</f>
        <v>1</v>
      </c>
      <c r="AM2747">
        <f t="shared" si="300"/>
        <v>5</v>
      </c>
    </row>
    <row r="2748" spans="1:39" ht="93.6" x14ac:dyDescent="0.3">
      <c r="A2748" t="s">
        <v>43</v>
      </c>
      <c r="B2748" t="s">
        <v>174</v>
      </c>
      <c r="C2748" t="s">
        <v>3918</v>
      </c>
      <c r="D2748" t="s">
        <v>3941</v>
      </c>
      <c r="E2748" t="str">
        <f t="shared" si="294"/>
        <v>TK PANGESTU</v>
      </c>
      <c r="F2748" t="s">
        <v>43</v>
      </c>
      <c r="G2748" t="s">
        <v>21</v>
      </c>
      <c r="H2748" t="s">
        <v>21</v>
      </c>
      <c r="I2748" t="s">
        <v>22</v>
      </c>
      <c r="J2748" t="s">
        <v>35</v>
      </c>
      <c r="K2748" t="s">
        <v>24</v>
      </c>
      <c r="L2748" t="s">
        <v>21</v>
      </c>
      <c r="M2748" t="s">
        <v>25</v>
      </c>
      <c r="N2748" t="s">
        <v>26</v>
      </c>
      <c r="O2748" t="s">
        <v>21</v>
      </c>
      <c r="P2748" t="s">
        <v>21</v>
      </c>
      <c r="Q2748" t="s">
        <v>27</v>
      </c>
      <c r="R2748" t="s">
        <v>47</v>
      </c>
      <c r="S2748" t="s">
        <v>47</v>
      </c>
      <c r="T2748" t="s">
        <v>21</v>
      </c>
      <c r="U2748" t="s">
        <v>21</v>
      </c>
      <c r="V2748" t="s">
        <v>33</v>
      </c>
      <c r="W2748" s="2" t="s">
        <v>51</v>
      </c>
      <c r="Y2748">
        <f>IF(J2748=Legend!$B$3,0,IF(J2748=Legend!$B$4,1,IF(J2748=Legend!$B$5,2,0)))</f>
        <v>0</v>
      </c>
      <c r="Z2748">
        <f t="shared" si="295"/>
        <v>1</v>
      </c>
      <c r="AA2748">
        <f t="shared" si="296"/>
        <v>0</v>
      </c>
      <c r="AB2748">
        <f t="shared" si="297"/>
        <v>1</v>
      </c>
      <c r="AC2748">
        <f>IF(N2748=Legend!$D$3,3,IF(N2748=Legend!$D$4,2,IF(N2748=Legend!$D$5,1,0)))</f>
        <v>2</v>
      </c>
      <c r="AD2748">
        <f t="shared" si="298"/>
        <v>0</v>
      </c>
      <c r="AF2748">
        <f t="shared" si="299"/>
        <v>0</v>
      </c>
      <c r="AG2748">
        <f>IF(R2748=Legend!$F$3,3,IF(R2748=Legend!$F$4,2,IF(R2748=Legend!$F$5,1,0)))</f>
        <v>0</v>
      </c>
      <c r="AH2748">
        <f>IF(S2748=Legend!$F$3,3,IF(S2748=Legend!$F$4,2,IF(S2748=Legend!$F$5,1,0)))</f>
        <v>0</v>
      </c>
      <c r="AK2748">
        <f>IF(V2748=Legend!$H$3,3,IF(V2748=Legend!$H$4,2,IF(V2748=Legend!$H$5,1,0)))</f>
        <v>1</v>
      </c>
      <c r="AM2748">
        <f t="shared" si="300"/>
        <v>5</v>
      </c>
    </row>
    <row r="2749" spans="1:39" ht="140.4" x14ac:dyDescent="0.3">
      <c r="A2749" t="s">
        <v>56</v>
      </c>
      <c r="B2749" t="s">
        <v>1602</v>
      </c>
      <c r="C2749" t="s">
        <v>2155</v>
      </c>
      <c r="D2749" t="s">
        <v>2156</v>
      </c>
      <c r="E2749" t="str">
        <f t="shared" si="294"/>
        <v>TK PLATINUM</v>
      </c>
      <c r="F2749" t="s">
        <v>56</v>
      </c>
      <c r="G2749" t="s">
        <v>21</v>
      </c>
      <c r="H2749" t="s">
        <v>21</v>
      </c>
      <c r="I2749" t="s">
        <v>54</v>
      </c>
      <c r="J2749" t="s">
        <v>35</v>
      </c>
      <c r="K2749" t="s">
        <v>24</v>
      </c>
      <c r="L2749" t="s">
        <v>25</v>
      </c>
      <c r="M2749" t="s">
        <v>25</v>
      </c>
      <c r="N2749" t="s">
        <v>28</v>
      </c>
      <c r="O2749" t="s">
        <v>21</v>
      </c>
      <c r="P2749" t="s">
        <v>21</v>
      </c>
      <c r="Q2749" t="s">
        <v>27</v>
      </c>
      <c r="R2749" t="s">
        <v>45</v>
      </c>
      <c r="S2749" t="s">
        <v>28</v>
      </c>
      <c r="T2749" t="s">
        <v>21</v>
      </c>
      <c r="U2749" t="s">
        <v>21</v>
      </c>
      <c r="V2749" t="s">
        <v>33</v>
      </c>
      <c r="W2749" s="2" t="s">
        <v>34</v>
      </c>
      <c r="Y2749">
        <f>IF(J2749=Legend!$B$3,0,IF(J2749=Legend!$B$4,1,IF(J2749=Legend!$B$5,2,0)))</f>
        <v>0</v>
      </c>
      <c r="Z2749">
        <f t="shared" si="295"/>
        <v>1</v>
      </c>
      <c r="AA2749">
        <f t="shared" si="296"/>
        <v>1</v>
      </c>
      <c r="AB2749">
        <f t="shared" si="297"/>
        <v>1</v>
      </c>
      <c r="AC2749">
        <f>IF(N2749=Legend!$D$3,3,IF(N2749=Legend!$D$4,2,IF(N2749=Legend!$D$5,1,0)))</f>
        <v>1</v>
      </c>
      <c r="AD2749">
        <f t="shared" si="298"/>
        <v>0</v>
      </c>
      <c r="AF2749">
        <f t="shared" si="299"/>
        <v>0</v>
      </c>
      <c r="AG2749">
        <f>IF(R2749=Legend!$F$3,3,IF(R2749=Legend!$F$4,2,IF(R2749=Legend!$F$5,1,0)))</f>
        <v>1</v>
      </c>
      <c r="AH2749">
        <f>IF(S2749=Legend!$F$3,3,IF(S2749=Legend!$F$4,2,IF(S2749=Legend!$F$5,1,0)))</f>
        <v>2</v>
      </c>
      <c r="AK2749">
        <f>IF(V2749=Legend!$H$3,3,IF(V2749=Legend!$H$4,2,IF(V2749=Legend!$H$5,1,0)))</f>
        <v>1</v>
      </c>
      <c r="AM2749">
        <f t="shared" si="300"/>
        <v>8</v>
      </c>
    </row>
    <row r="2750" spans="1:39" ht="140.4" x14ac:dyDescent="0.3">
      <c r="A2750" t="s">
        <v>74</v>
      </c>
      <c r="B2750" t="s">
        <v>174</v>
      </c>
      <c r="C2750" t="s">
        <v>1049</v>
      </c>
      <c r="D2750" t="s">
        <v>4159</v>
      </c>
      <c r="E2750" t="str">
        <f t="shared" si="294"/>
        <v>TK RATNA</v>
      </c>
      <c r="F2750" t="s">
        <v>74</v>
      </c>
      <c r="G2750" t="s">
        <v>21</v>
      </c>
      <c r="H2750" t="s">
        <v>21</v>
      </c>
      <c r="I2750" t="s">
        <v>22</v>
      </c>
      <c r="J2750" t="s">
        <v>23</v>
      </c>
      <c r="K2750" t="s">
        <v>24</v>
      </c>
      <c r="L2750" t="s">
        <v>25</v>
      </c>
      <c r="M2750" t="s">
        <v>25</v>
      </c>
      <c r="N2750" t="s">
        <v>28</v>
      </c>
      <c r="O2750" t="s">
        <v>25</v>
      </c>
      <c r="P2750" t="s">
        <v>21</v>
      </c>
      <c r="Q2750" t="s">
        <v>27</v>
      </c>
      <c r="R2750" t="s">
        <v>45</v>
      </c>
      <c r="S2750" t="s">
        <v>28</v>
      </c>
      <c r="T2750" t="s">
        <v>21</v>
      </c>
      <c r="U2750" t="s">
        <v>21</v>
      </c>
      <c r="V2750" t="s">
        <v>33</v>
      </c>
      <c r="W2750" s="2" t="s">
        <v>34</v>
      </c>
      <c r="Y2750">
        <f>IF(J2750=Legend!$B$3,0,IF(J2750=Legend!$B$4,1,IF(J2750=Legend!$B$5,2,0)))</f>
        <v>1</v>
      </c>
      <c r="Z2750">
        <f t="shared" si="295"/>
        <v>1</v>
      </c>
      <c r="AA2750">
        <f t="shared" si="296"/>
        <v>1</v>
      </c>
      <c r="AB2750">
        <f t="shared" si="297"/>
        <v>1</v>
      </c>
      <c r="AC2750">
        <f>IF(N2750=Legend!$D$3,3,IF(N2750=Legend!$D$4,2,IF(N2750=Legend!$D$5,1,0)))</f>
        <v>1</v>
      </c>
      <c r="AD2750">
        <f t="shared" si="298"/>
        <v>1</v>
      </c>
      <c r="AF2750">
        <f t="shared" si="299"/>
        <v>0</v>
      </c>
      <c r="AG2750">
        <f>IF(R2750=Legend!$F$3,3,IF(R2750=Legend!$F$4,2,IF(R2750=Legend!$F$5,1,0)))</f>
        <v>1</v>
      </c>
      <c r="AH2750">
        <f>IF(S2750=Legend!$F$3,3,IF(S2750=Legend!$F$4,2,IF(S2750=Legend!$F$5,1,0)))</f>
        <v>2</v>
      </c>
      <c r="AK2750">
        <f>IF(V2750=Legend!$H$3,3,IF(V2750=Legend!$H$4,2,IF(V2750=Legend!$H$5,1,0)))</f>
        <v>1</v>
      </c>
      <c r="AM2750">
        <f t="shared" si="300"/>
        <v>10</v>
      </c>
    </row>
    <row r="2751" spans="1:39" ht="156" x14ac:dyDescent="0.3">
      <c r="A2751" t="s">
        <v>56</v>
      </c>
      <c r="B2751" t="s">
        <v>174</v>
      </c>
      <c r="C2751" t="s">
        <v>2152</v>
      </c>
      <c r="D2751" t="s">
        <v>2245</v>
      </c>
      <c r="E2751" t="str">
        <f t="shared" si="294"/>
        <v>TK RESTU/ PAK KHOLIK</v>
      </c>
      <c r="F2751" t="s">
        <v>56</v>
      </c>
      <c r="G2751" t="s">
        <v>21</v>
      </c>
      <c r="H2751" t="s">
        <v>21</v>
      </c>
      <c r="I2751" t="s">
        <v>54</v>
      </c>
      <c r="J2751" t="s">
        <v>35</v>
      </c>
      <c r="K2751" t="s">
        <v>24</v>
      </c>
      <c r="L2751" t="s">
        <v>25</v>
      </c>
      <c r="M2751" t="s">
        <v>25</v>
      </c>
      <c r="N2751" t="s">
        <v>26</v>
      </c>
      <c r="O2751" t="s">
        <v>25</v>
      </c>
      <c r="P2751" t="s">
        <v>21</v>
      </c>
      <c r="Q2751" t="s">
        <v>80</v>
      </c>
      <c r="R2751" t="s">
        <v>45</v>
      </c>
      <c r="S2751" t="s">
        <v>29</v>
      </c>
      <c r="T2751" t="s">
        <v>21</v>
      </c>
      <c r="U2751" t="s">
        <v>21</v>
      </c>
      <c r="V2751" t="s">
        <v>33</v>
      </c>
      <c r="W2751" s="2" t="s">
        <v>31</v>
      </c>
      <c r="Y2751">
        <f>IF(J2751=Legend!$B$3,0,IF(J2751=Legend!$B$4,1,IF(J2751=Legend!$B$5,2,0)))</f>
        <v>0</v>
      </c>
      <c r="Z2751">
        <f t="shared" si="295"/>
        <v>1</v>
      </c>
      <c r="AA2751">
        <f t="shared" si="296"/>
        <v>1</v>
      </c>
      <c r="AB2751">
        <f t="shared" si="297"/>
        <v>1</v>
      </c>
      <c r="AC2751">
        <f>IF(N2751=Legend!$D$3,3,IF(N2751=Legend!$D$4,2,IF(N2751=Legend!$D$5,1,0)))</f>
        <v>2</v>
      </c>
      <c r="AD2751">
        <f t="shared" si="298"/>
        <v>1</v>
      </c>
      <c r="AF2751">
        <f t="shared" si="299"/>
        <v>2</v>
      </c>
      <c r="AG2751">
        <f>IF(R2751=Legend!$F$3,3,IF(R2751=Legend!$F$4,2,IF(R2751=Legend!$F$5,1,0)))</f>
        <v>1</v>
      </c>
      <c r="AH2751">
        <f>IF(S2751=Legend!$F$3,3,IF(S2751=Legend!$F$4,2,IF(S2751=Legend!$F$5,1,0)))</f>
        <v>3</v>
      </c>
      <c r="AK2751">
        <f>IF(V2751=Legend!$H$3,3,IF(V2751=Legend!$H$4,2,IF(V2751=Legend!$H$5,1,0)))</f>
        <v>1</v>
      </c>
      <c r="AM2751">
        <f t="shared" si="300"/>
        <v>13</v>
      </c>
    </row>
    <row r="2752" spans="1:39" ht="140.4" x14ac:dyDescent="0.3">
      <c r="A2752" t="s">
        <v>83</v>
      </c>
      <c r="B2752" t="s">
        <v>475</v>
      </c>
      <c r="C2752" t="s">
        <v>826</v>
      </c>
      <c r="D2752" t="s">
        <v>5086</v>
      </c>
      <c r="E2752" t="str">
        <f t="shared" si="294"/>
        <v>TK SRI KATON 2</v>
      </c>
      <c r="F2752" t="s">
        <v>83</v>
      </c>
      <c r="G2752" t="s">
        <v>21</v>
      </c>
      <c r="H2752" t="s">
        <v>21</v>
      </c>
      <c r="I2752" t="s">
        <v>22</v>
      </c>
      <c r="J2752" t="s">
        <v>23</v>
      </c>
      <c r="K2752" t="s">
        <v>24</v>
      </c>
      <c r="L2752" t="s">
        <v>21</v>
      </c>
      <c r="M2752" t="s">
        <v>25</v>
      </c>
      <c r="N2752" t="s">
        <v>26</v>
      </c>
      <c r="O2752" t="s">
        <v>25</v>
      </c>
      <c r="P2752" t="s">
        <v>21</v>
      </c>
      <c r="Q2752" t="s">
        <v>27</v>
      </c>
      <c r="R2752" t="s">
        <v>45</v>
      </c>
      <c r="S2752" t="s">
        <v>29</v>
      </c>
      <c r="T2752" t="s">
        <v>21</v>
      </c>
      <c r="U2752" t="s">
        <v>21</v>
      </c>
      <c r="V2752" t="s">
        <v>33</v>
      </c>
      <c r="W2752" s="2" t="s">
        <v>34</v>
      </c>
      <c r="Y2752">
        <f>IF(J2752=Legend!$B$3,0,IF(J2752=Legend!$B$4,1,IF(J2752=Legend!$B$5,2,0)))</f>
        <v>1</v>
      </c>
      <c r="Z2752">
        <f t="shared" si="295"/>
        <v>1</v>
      </c>
      <c r="AA2752">
        <f t="shared" si="296"/>
        <v>0</v>
      </c>
      <c r="AB2752">
        <f t="shared" si="297"/>
        <v>1</v>
      </c>
      <c r="AC2752">
        <f>IF(N2752=Legend!$D$3,3,IF(N2752=Legend!$D$4,2,IF(N2752=Legend!$D$5,1,0)))</f>
        <v>2</v>
      </c>
      <c r="AD2752">
        <f t="shared" si="298"/>
        <v>1</v>
      </c>
      <c r="AF2752">
        <f t="shared" si="299"/>
        <v>0</v>
      </c>
      <c r="AG2752">
        <f>IF(R2752=Legend!$F$3,3,IF(R2752=Legend!$F$4,2,IF(R2752=Legend!$F$5,1,0)))</f>
        <v>1</v>
      </c>
      <c r="AH2752">
        <f>IF(S2752=Legend!$F$3,3,IF(S2752=Legend!$F$4,2,IF(S2752=Legend!$F$5,1,0)))</f>
        <v>3</v>
      </c>
      <c r="AK2752">
        <f>IF(V2752=Legend!$H$3,3,IF(V2752=Legend!$H$4,2,IF(V2752=Legend!$H$5,1,0)))</f>
        <v>1</v>
      </c>
      <c r="AM2752">
        <f t="shared" si="300"/>
        <v>11</v>
      </c>
    </row>
    <row r="2753" spans="1:39" ht="140.4" x14ac:dyDescent="0.3">
      <c r="A2753" t="s">
        <v>71</v>
      </c>
      <c r="B2753" t="s">
        <v>162</v>
      </c>
      <c r="C2753" t="s">
        <v>323</v>
      </c>
      <c r="D2753" t="s">
        <v>2800</v>
      </c>
      <c r="E2753" t="str">
        <f t="shared" si="294"/>
        <v>TK SUSU CAWANG</v>
      </c>
      <c r="F2753" t="s">
        <v>71</v>
      </c>
      <c r="G2753" t="s">
        <v>21</v>
      </c>
      <c r="H2753" t="s">
        <v>21</v>
      </c>
      <c r="I2753" t="s">
        <v>22</v>
      </c>
      <c r="J2753" t="s">
        <v>35</v>
      </c>
      <c r="K2753" t="s">
        <v>24</v>
      </c>
      <c r="L2753" t="s">
        <v>25</v>
      </c>
      <c r="M2753" t="s">
        <v>21</v>
      </c>
      <c r="N2753" t="s">
        <v>47</v>
      </c>
      <c r="O2753" t="s">
        <v>21</v>
      </c>
      <c r="P2753" t="s">
        <v>25</v>
      </c>
      <c r="Q2753" t="s">
        <v>27</v>
      </c>
      <c r="R2753" t="s">
        <v>45</v>
      </c>
      <c r="S2753" t="s">
        <v>29</v>
      </c>
      <c r="T2753" t="s">
        <v>21</v>
      </c>
      <c r="U2753" t="s">
        <v>21</v>
      </c>
      <c r="V2753" t="s">
        <v>75</v>
      </c>
      <c r="W2753" s="2" t="s">
        <v>34</v>
      </c>
      <c r="Y2753">
        <f>IF(J2753=Legend!$B$3,0,IF(J2753=Legend!$B$4,1,IF(J2753=Legend!$B$5,2,0)))</f>
        <v>0</v>
      </c>
      <c r="Z2753">
        <f t="shared" si="295"/>
        <v>1</v>
      </c>
      <c r="AA2753">
        <f t="shared" si="296"/>
        <v>1</v>
      </c>
      <c r="AB2753">
        <f t="shared" si="297"/>
        <v>0</v>
      </c>
      <c r="AC2753">
        <f>IF(N2753=Legend!$D$3,3,IF(N2753=Legend!$D$4,2,IF(N2753=Legend!$D$5,1,0)))</f>
        <v>0</v>
      </c>
      <c r="AD2753">
        <f t="shared" si="298"/>
        <v>0</v>
      </c>
      <c r="AF2753">
        <f t="shared" si="299"/>
        <v>0</v>
      </c>
      <c r="AG2753">
        <f>IF(R2753=Legend!$F$3,3,IF(R2753=Legend!$F$4,2,IF(R2753=Legend!$F$5,1,0)))</f>
        <v>1</v>
      </c>
      <c r="AH2753">
        <f>IF(S2753=Legend!$F$3,3,IF(S2753=Legend!$F$4,2,IF(S2753=Legend!$F$5,1,0)))</f>
        <v>3</v>
      </c>
      <c r="AK2753">
        <f>IF(V2753=Legend!$H$3,3,IF(V2753=Legend!$H$4,2,IF(V2753=Legend!$H$5,1,0)))</f>
        <v>3</v>
      </c>
      <c r="AM2753">
        <f t="shared" si="300"/>
        <v>9</v>
      </c>
    </row>
    <row r="2754" spans="1:39" ht="140.4" x14ac:dyDescent="0.3">
      <c r="A2754" t="s">
        <v>20</v>
      </c>
      <c r="B2754" t="s">
        <v>1880</v>
      </c>
      <c r="C2754" t="s">
        <v>1881</v>
      </c>
      <c r="D2754" t="s">
        <v>2987</v>
      </c>
      <c r="E2754" t="str">
        <f t="shared" si="294"/>
        <v>TK. 59 MART</v>
      </c>
      <c r="F2754" t="s">
        <v>20</v>
      </c>
      <c r="G2754" t="s">
        <v>21</v>
      </c>
      <c r="H2754" t="s">
        <v>21</v>
      </c>
      <c r="I2754" t="s">
        <v>22</v>
      </c>
      <c r="J2754" t="s">
        <v>23</v>
      </c>
      <c r="K2754" t="s">
        <v>24</v>
      </c>
      <c r="L2754" t="s">
        <v>25</v>
      </c>
      <c r="M2754" t="s">
        <v>25</v>
      </c>
      <c r="N2754" t="s">
        <v>38</v>
      </c>
      <c r="O2754" t="s">
        <v>25</v>
      </c>
      <c r="P2754" t="s">
        <v>21</v>
      </c>
      <c r="Q2754" t="s">
        <v>27</v>
      </c>
      <c r="R2754" t="s">
        <v>28</v>
      </c>
      <c r="S2754" t="s">
        <v>29</v>
      </c>
      <c r="T2754" t="s">
        <v>21</v>
      </c>
      <c r="U2754" t="s">
        <v>21</v>
      </c>
      <c r="V2754" t="s">
        <v>33</v>
      </c>
      <c r="W2754" s="2" t="s">
        <v>34</v>
      </c>
      <c r="Y2754">
        <f>IF(J2754=Legend!$B$3,0,IF(J2754=Legend!$B$4,1,IF(J2754=Legend!$B$5,2,0)))</f>
        <v>1</v>
      </c>
      <c r="Z2754">
        <f t="shared" si="295"/>
        <v>1</v>
      </c>
      <c r="AA2754">
        <f t="shared" si="296"/>
        <v>1</v>
      </c>
      <c r="AB2754">
        <f t="shared" si="297"/>
        <v>1</v>
      </c>
      <c r="AC2754">
        <f>IF(N2754=Legend!$D$3,3,IF(N2754=Legend!$D$4,2,IF(N2754=Legend!$D$5,1,0)))</f>
        <v>3</v>
      </c>
      <c r="AD2754">
        <f t="shared" si="298"/>
        <v>1</v>
      </c>
      <c r="AF2754">
        <f t="shared" si="299"/>
        <v>0</v>
      </c>
      <c r="AG2754">
        <f>IF(R2754=Legend!$F$3,3,IF(R2754=Legend!$F$4,2,IF(R2754=Legend!$F$5,1,0)))</f>
        <v>2</v>
      </c>
      <c r="AH2754">
        <f>IF(S2754=Legend!$F$3,3,IF(S2754=Legend!$F$4,2,IF(S2754=Legend!$F$5,1,0)))</f>
        <v>3</v>
      </c>
      <c r="AK2754">
        <f>IF(V2754=Legend!$H$3,3,IF(V2754=Legend!$H$4,2,IF(V2754=Legend!$H$5,1,0)))</f>
        <v>1</v>
      </c>
      <c r="AM2754">
        <f t="shared" si="300"/>
        <v>14</v>
      </c>
    </row>
    <row r="2755" spans="1:39" ht="140.4" x14ac:dyDescent="0.3">
      <c r="A2755" t="s">
        <v>73</v>
      </c>
      <c r="B2755" t="s">
        <v>162</v>
      </c>
      <c r="C2755" t="s">
        <v>318</v>
      </c>
      <c r="D2755" t="s">
        <v>334</v>
      </c>
      <c r="E2755" t="str">
        <f t="shared" si="294"/>
        <v>TK. 7 PAJAJARAN</v>
      </c>
      <c r="F2755" t="s">
        <v>61</v>
      </c>
      <c r="G2755" t="s">
        <v>21</v>
      </c>
      <c r="H2755" t="s">
        <v>21</v>
      </c>
      <c r="I2755" t="s">
        <v>22</v>
      </c>
      <c r="J2755" t="s">
        <v>35</v>
      </c>
      <c r="K2755" t="s">
        <v>47</v>
      </c>
      <c r="L2755" t="s">
        <v>21</v>
      </c>
      <c r="M2755" t="s">
        <v>21</v>
      </c>
      <c r="N2755" t="s">
        <v>47</v>
      </c>
      <c r="O2755" t="s">
        <v>21</v>
      </c>
      <c r="P2755" t="s">
        <v>21</v>
      </c>
      <c r="Q2755" t="s">
        <v>27</v>
      </c>
      <c r="R2755" t="s">
        <v>47</v>
      </c>
      <c r="S2755" t="s">
        <v>29</v>
      </c>
      <c r="T2755" t="s">
        <v>21</v>
      </c>
      <c r="U2755" t="s">
        <v>21</v>
      </c>
      <c r="V2755" t="s">
        <v>33</v>
      </c>
      <c r="W2755" s="2" t="s">
        <v>34</v>
      </c>
      <c r="Y2755">
        <f>IF(J2755=Legend!$B$3,0,IF(J2755=Legend!$B$4,1,IF(J2755=Legend!$B$5,2,0)))</f>
        <v>0</v>
      </c>
      <c r="Z2755">
        <f t="shared" si="295"/>
        <v>0</v>
      </c>
      <c r="AA2755">
        <f t="shared" si="296"/>
        <v>0</v>
      </c>
      <c r="AB2755">
        <f t="shared" si="297"/>
        <v>0</v>
      </c>
      <c r="AC2755">
        <f>IF(N2755=Legend!$D$3,3,IF(N2755=Legend!$D$4,2,IF(N2755=Legend!$D$5,1,0)))</f>
        <v>0</v>
      </c>
      <c r="AD2755">
        <f t="shared" si="298"/>
        <v>0</v>
      </c>
      <c r="AF2755">
        <f t="shared" si="299"/>
        <v>0</v>
      </c>
      <c r="AG2755">
        <f>IF(R2755=Legend!$F$3,3,IF(R2755=Legend!$F$4,2,IF(R2755=Legend!$F$5,1,0)))</f>
        <v>0</v>
      </c>
      <c r="AH2755">
        <f>IF(S2755=Legend!$F$3,3,IF(S2755=Legend!$F$4,2,IF(S2755=Legend!$F$5,1,0)))</f>
        <v>3</v>
      </c>
      <c r="AK2755">
        <f>IF(V2755=Legend!$H$3,3,IF(V2755=Legend!$H$4,2,IF(V2755=Legend!$H$5,1,0)))</f>
        <v>1</v>
      </c>
      <c r="AM2755">
        <f t="shared" si="300"/>
        <v>4</v>
      </c>
    </row>
    <row r="2756" spans="1:39" ht="62.4" x14ac:dyDescent="0.3">
      <c r="A2756" t="s">
        <v>59</v>
      </c>
      <c r="B2756" t="s">
        <v>3366</v>
      </c>
      <c r="C2756" t="s">
        <v>3595</v>
      </c>
      <c r="D2756" t="s">
        <v>3596</v>
      </c>
      <c r="E2756" t="str">
        <f t="shared" si="294"/>
        <v>TK. ADIT</v>
      </c>
      <c r="F2756" t="s">
        <v>59</v>
      </c>
      <c r="G2756" t="s">
        <v>21</v>
      </c>
      <c r="H2756" t="s">
        <v>21</v>
      </c>
      <c r="I2756" t="s">
        <v>50</v>
      </c>
      <c r="J2756" t="s">
        <v>23</v>
      </c>
      <c r="K2756" t="s">
        <v>47</v>
      </c>
      <c r="L2756" t="s">
        <v>21</v>
      </c>
      <c r="M2756" t="s">
        <v>25</v>
      </c>
      <c r="N2756" t="s">
        <v>47</v>
      </c>
      <c r="O2756" t="s">
        <v>21</v>
      </c>
      <c r="P2756" t="s">
        <v>21</v>
      </c>
      <c r="Q2756" t="s">
        <v>27</v>
      </c>
      <c r="R2756" t="s">
        <v>45</v>
      </c>
      <c r="S2756" t="s">
        <v>45</v>
      </c>
      <c r="T2756" t="s">
        <v>21</v>
      </c>
      <c r="U2756" t="s">
        <v>21</v>
      </c>
      <c r="V2756" t="s">
        <v>33</v>
      </c>
      <c r="W2756" s="2" t="s">
        <v>68</v>
      </c>
      <c r="Y2756">
        <f>IF(J2756=Legend!$B$3,0,IF(J2756=Legend!$B$4,1,IF(J2756=Legend!$B$5,2,0)))</f>
        <v>1</v>
      </c>
      <c r="Z2756">
        <f t="shared" si="295"/>
        <v>0</v>
      </c>
      <c r="AA2756">
        <f t="shared" si="296"/>
        <v>0</v>
      </c>
      <c r="AB2756">
        <f t="shared" si="297"/>
        <v>1</v>
      </c>
      <c r="AC2756">
        <f>IF(N2756=Legend!$D$3,3,IF(N2756=Legend!$D$4,2,IF(N2756=Legend!$D$5,1,0)))</f>
        <v>0</v>
      </c>
      <c r="AD2756">
        <f t="shared" si="298"/>
        <v>0</v>
      </c>
      <c r="AF2756">
        <f t="shared" si="299"/>
        <v>0</v>
      </c>
      <c r="AG2756">
        <f>IF(R2756=Legend!$F$3,3,IF(R2756=Legend!$F$4,2,IF(R2756=Legend!$F$5,1,0)))</f>
        <v>1</v>
      </c>
      <c r="AH2756">
        <f>IF(S2756=Legend!$F$3,3,IF(S2756=Legend!$F$4,2,IF(S2756=Legend!$F$5,1,0)))</f>
        <v>1</v>
      </c>
      <c r="AK2756">
        <f>IF(V2756=Legend!$H$3,3,IF(V2756=Legend!$H$4,2,IF(V2756=Legend!$H$5,1,0)))</f>
        <v>1</v>
      </c>
      <c r="AM2756">
        <f t="shared" si="300"/>
        <v>5</v>
      </c>
    </row>
    <row r="2757" spans="1:39" ht="140.4" x14ac:dyDescent="0.3">
      <c r="A2757" t="s">
        <v>70</v>
      </c>
      <c r="B2757" t="s">
        <v>3366</v>
      </c>
      <c r="C2757" t="s">
        <v>4327</v>
      </c>
      <c r="D2757" t="s">
        <v>4332</v>
      </c>
      <c r="E2757" t="str">
        <f t="shared" ref="E2757:E2820" si="301">TRIM(D2757)</f>
        <v>TK. ALUNG</v>
      </c>
      <c r="F2757" t="s">
        <v>70</v>
      </c>
      <c r="G2757" t="s">
        <v>21</v>
      </c>
      <c r="H2757" t="s">
        <v>21</v>
      </c>
      <c r="I2757" t="s">
        <v>22</v>
      </c>
      <c r="J2757" t="s">
        <v>35</v>
      </c>
      <c r="K2757" t="s">
        <v>24</v>
      </c>
      <c r="L2757" t="s">
        <v>25</v>
      </c>
      <c r="M2757" t="s">
        <v>21</v>
      </c>
      <c r="N2757" t="s">
        <v>47</v>
      </c>
      <c r="O2757" t="s">
        <v>21</v>
      </c>
      <c r="P2757" t="s">
        <v>21</v>
      </c>
      <c r="Q2757" t="s">
        <v>27</v>
      </c>
      <c r="R2757" t="s">
        <v>45</v>
      </c>
      <c r="S2757" t="s">
        <v>45</v>
      </c>
      <c r="T2757" t="s">
        <v>21</v>
      </c>
      <c r="U2757" t="s">
        <v>21</v>
      </c>
      <c r="V2757" t="s">
        <v>42</v>
      </c>
      <c r="W2757" s="2" t="s">
        <v>34</v>
      </c>
      <c r="Y2757">
        <f>IF(J2757=Legend!$B$3,0,IF(J2757=Legend!$B$4,1,IF(J2757=Legend!$B$5,2,0)))</f>
        <v>0</v>
      </c>
      <c r="Z2757">
        <f t="shared" ref="Z2757:Z2820" si="302">IF(K2757="Ada",1,0)</f>
        <v>1</v>
      </c>
      <c r="AA2757">
        <f t="shared" ref="AA2757:AA2820" si="303">IF(L2757="Ya",1,0)</f>
        <v>1</v>
      </c>
      <c r="AB2757">
        <f t="shared" ref="AB2757:AB2820" si="304">IF(M2757="Ya",1,0)</f>
        <v>0</v>
      </c>
      <c r="AC2757">
        <f>IF(N2757=Legend!$D$3,3,IF(N2757=Legend!$D$4,2,IF(N2757=Legend!$D$5,1,0)))</f>
        <v>0</v>
      </c>
      <c r="AD2757">
        <f t="shared" ref="AD2757:AD2820" si="305">IF(O2757="Ya",1,0)</f>
        <v>0</v>
      </c>
      <c r="AF2757">
        <f t="shared" ref="AF2757:AF2820" si="306">IF(Q2757="Tidak ber-mitra",0,2)</f>
        <v>0</v>
      </c>
      <c r="AG2757">
        <f>IF(R2757=Legend!$F$3,3,IF(R2757=Legend!$F$4,2,IF(R2757=Legend!$F$5,1,0)))</f>
        <v>1</v>
      </c>
      <c r="AH2757">
        <f>IF(S2757=Legend!$F$3,3,IF(S2757=Legend!$F$4,2,IF(S2757=Legend!$F$5,1,0)))</f>
        <v>1</v>
      </c>
      <c r="AK2757">
        <f>IF(V2757=Legend!$H$3,3,IF(V2757=Legend!$H$4,2,IF(V2757=Legend!$H$5,1,0)))</f>
        <v>0</v>
      </c>
      <c r="AM2757">
        <f t="shared" ref="AM2757:AM2820" si="307">SUM(Y2757:AL2757)</f>
        <v>4</v>
      </c>
    </row>
    <row r="2758" spans="1:39" ht="109.2" x14ac:dyDescent="0.3">
      <c r="A2758" t="s">
        <v>32</v>
      </c>
      <c r="B2758" t="s">
        <v>1880</v>
      </c>
      <c r="C2758" t="s">
        <v>1881</v>
      </c>
      <c r="D2758" t="s">
        <v>1907</v>
      </c>
      <c r="E2758" t="str">
        <f t="shared" si="301"/>
        <v>TK. ARSA MART</v>
      </c>
      <c r="F2758" t="s">
        <v>67</v>
      </c>
      <c r="G2758" t="s">
        <v>21</v>
      </c>
      <c r="H2758" t="s">
        <v>21</v>
      </c>
      <c r="I2758" t="s">
        <v>54</v>
      </c>
      <c r="J2758" t="s">
        <v>35</v>
      </c>
      <c r="K2758" t="s">
        <v>24</v>
      </c>
      <c r="L2758" t="s">
        <v>25</v>
      </c>
      <c r="M2758" t="s">
        <v>25</v>
      </c>
      <c r="N2758" t="s">
        <v>28</v>
      </c>
      <c r="O2758" t="s">
        <v>21</v>
      </c>
      <c r="P2758" t="s">
        <v>21</v>
      </c>
      <c r="Q2758" t="s">
        <v>27</v>
      </c>
      <c r="R2758" t="s">
        <v>45</v>
      </c>
      <c r="S2758" t="s">
        <v>28</v>
      </c>
      <c r="T2758" t="s">
        <v>21</v>
      </c>
      <c r="U2758" t="s">
        <v>21</v>
      </c>
      <c r="V2758" t="s">
        <v>42</v>
      </c>
      <c r="W2758" s="2" t="s">
        <v>46</v>
      </c>
      <c r="Y2758">
        <f>IF(J2758=Legend!$B$3,0,IF(J2758=Legend!$B$4,1,IF(J2758=Legend!$B$5,2,0)))</f>
        <v>0</v>
      </c>
      <c r="Z2758">
        <f t="shared" si="302"/>
        <v>1</v>
      </c>
      <c r="AA2758">
        <f t="shared" si="303"/>
        <v>1</v>
      </c>
      <c r="AB2758">
        <f t="shared" si="304"/>
        <v>1</v>
      </c>
      <c r="AC2758">
        <f>IF(N2758=Legend!$D$3,3,IF(N2758=Legend!$D$4,2,IF(N2758=Legend!$D$5,1,0)))</f>
        <v>1</v>
      </c>
      <c r="AD2758">
        <f t="shared" si="305"/>
        <v>0</v>
      </c>
      <c r="AF2758">
        <f t="shared" si="306"/>
        <v>0</v>
      </c>
      <c r="AG2758">
        <f>IF(R2758=Legend!$F$3,3,IF(R2758=Legend!$F$4,2,IF(R2758=Legend!$F$5,1,0)))</f>
        <v>1</v>
      </c>
      <c r="AH2758">
        <f>IF(S2758=Legend!$F$3,3,IF(S2758=Legend!$F$4,2,IF(S2758=Legend!$F$5,1,0)))</f>
        <v>2</v>
      </c>
      <c r="AK2758">
        <f>IF(V2758=Legend!$H$3,3,IF(V2758=Legend!$H$4,2,IF(V2758=Legend!$H$5,1,0)))</f>
        <v>0</v>
      </c>
      <c r="AM2758">
        <f t="shared" si="307"/>
        <v>7</v>
      </c>
    </row>
    <row r="2759" spans="1:39" ht="109.2" x14ac:dyDescent="0.3">
      <c r="A2759" t="s">
        <v>32</v>
      </c>
      <c r="B2759" t="s">
        <v>1880</v>
      </c>
      <c r="C2759" t="s">
        <v>1881</v>
      </c>
      <c r="D2759" t="s">
        <v>1903</v>
      </c>
      <c r="E2759" t="str">
        <f t="shared" si="301"/>
        <v>TK. ASY SYA Mart</v>
      </c>
      <c r="F2759" t="s">
        <v>67</v>
      </c>
      <c r="G2759" t="s">
        <v>21</v>
      </c>
      <c r="H2759" t="s">
        <v>21</v>
      </c>
      <c r="I2759" t="s">
        <v>22</v>
      </c>
      <c r="J2759" t="s">
        <v>35</v>
      </c>
      <c r="K2759" t="s">
        <v>24</v>
      </c>
      <c r="L2759" t="s">
        <v>25</v>
      </c>
      <c r="M2759" t="s">
        <v>25</v>
      </c>
      <c r="N2759" t="s">
        <v>28</v>
      </c>
      <c r="O2759" t="s">
        <v>21</v>
      </c>
      <c r="P2759" t="s">
        <v>21</v>
      </c>
      <c r="Q2759" t="s">
        <v>27</v>
      </c>
      <c r="R2759" t="s">
        <v>45</v>
      </c>
      <c r="S2759" t="s">
        <v>28</v>
      </c>
      <c r="T2759" t="s">
        <v>21</v>
      </c>
      <c r="U2759" t="s">
        <v>21</v>
      </c>
      <c r="V2759" t="s">
        <v>42</v>
      </c>
      <c r="W2759" s="2" t="s">
        <v>46</v>
      </c>
      <c r="Y2759">
        <f>IF(J2759=Legend!$B$3,0,IF(J2759=Legend!$B$4,1,IF(J2759=Legend!$B$5,2,0)))</f>
        <v>0</v>
      </c>
      <c r="Z2759">
        <f t="shared" si="302"/>
        <v>1</v>
      </c>
      <c r="AA2759">
        <f t="shared" si="303"/>
        <v>1</v>
      </c>
      <c r="AB2759">
        <f t="shared" si="304"/>
        <v>1</v>
      </c>
      <c r="AC2759">
        <f>IF(N2759=Legend!$D$3,3,IF(N2759=Legend!$D$4,2,IF(N2759=Legend!$D$5,1,0)))</f>
        <v>1</v>
      </c>
      <c r="AD2759">
        <f t="shared" si="305"/>
        <v>0</v>
      </c>
      <c r="AF2759">
        <f t="shared" si="306"/>
        <v>0</v>
      </c>
      <c r="AG2759">
        <f>IF(R2759=Legend!$F$3,3,IF(R2759=Legend!$F$4,2,IF(R2759=Legend!$F$5,1,0)))</f>
        <v>1</v>
      </c>
      <c r="AH2759">
        <f>IF(S2759=Legend!$F$3,3,IF(S2759=Legend!$F$4,2,IF(S2759=Legend!$F$5,1,0)))</f>
        <v>2</v>
      </c>
      <c r="AK2759">
        <f>IF(V2759=Legend!$H$3,3,IF(V2759=Legend!$H$4,2,IF(V2759=Legend!$H$5,1,0)))</f>
        <v>0</v>
      </c>
      <c r="AM2759">
        <f t="shared" si="307"/>
        <v>7</v>
      </c>
    </row>
    <row r="2760" spans="1:39" ht="93.6" x14ac:dyDescent="0.3">
      <c r="A2760" t="s">
        <v>61</v>
      </c>
      <c r="B2760" t="s">
        <v>475</v>
      </c>
      <c r="C2760" t="s">
        <v>1156</v>
      </c>
      <c r="D2760" t="s">
        <v>1157</v>
      </c>
      <c r="E2760" t="str">
        <f t="shared" si="301"/>
        <v>TK. AURA</v>
      </c>
      <c r="F2760" t="s">
        <v>61</v>
      </c>
      <c r="G2760" t="s">
        <v>21</v>
      </c>
      <c r="H2760" t="s">
        <v>21</v>
      </c>
      <c r="I2760" t="s">
        <v>22</v>
      </c>
      <c r="J2760" t="s">
        <v>35</v>
      </c>
      <c r="K2760" t="s">
        <v>24</v>
      </c>
      <c r="L2760" t="s">
        <v>21</v>
      </c>
      <c r="M2760" t="s">
        <v>21</v>
      </c>
      <c r="N2760" t="s">
        <v>47</v>
      </c>
      <c r="O2760" t="s">
        <v>21</v>
      </c>
      <c r="P2760" t="s">
        <v>21</v>
      </c>
      <c r="Q2760" t="s">
        <v>27</v>
      </c>
      <c r="R2760" t="s">
        <v>47</v>
      </c>
      <c r="S2760" t="s">
        <v>47</v>
      </c>
      <c r="T2760" t="s">
        <v>21</v>
      </c>
      <c r="U2760" t="s">
        <v>21</v>
      </c>
      <c r="V2760" t="s">
        <v>42</v>
      </c>
      <c r="W2760" s="2" t="s">
        <v>51</v>
      </c>
      <c r="Y2760">
        <f>IF(J2760=Legend!$B$3,0,IF(J2760=Legend!$B$4,1,IF(J2760=Legend!$B$5,2,0)))</f>
        <v>0</v>
      </c>
      <c r="Z2760">
        <f t="shared" si="302"/>
        <v>1</v>
      </c>
      <c r="AA2760">
        <f t="shared" si="303"/>
        <v>0</v>
      </c>
      <c r="AB2760">
        <f t="shared" si="304"/>
        <v>0</v>
      </c>
      <c r="AC2760">
        <f>IF(N2760=Legend!$D$3,3,IF(N2760=Legend!$D$4,2,IF(N2760=Legend!$D$5,1,0)))</f>
        <v>0</v>
      </c>
      <c r="AD2760">
        <f t="shared" si="305"/>
        <v>0</v>
      </c>
      <c r="AF2760">
        <f t="shared" si="306"/>
        <v>0</v>
      </c>
      <c r="AG2760">
        <f>IF(R2760=Legend!$F$3,3,IF(R2760=Legend!$F$4,2,IF(R2760=Legend!$F$5,1,0)))</f>
        <v>0</v>
      </c>
      <c r="AH2760">
        <f>IF(S2760=Legend!$F$3,3,IF(S2760=Legend!$F$4,2,IF(S2760=Legend!$F$5,1,0)))</f>
        <v>0</v>
      </c>
      <c r="AK2760">
        <f>IF(V2760=Legend!$H$3,3,IF(V2760=Legend!$H$4,2,IF(V2760=Legend!$H$5,1,0)))</f>
        <v>0</v>
      </c>
      <c r="AM2760">
        <f t="shared" si="307"/>
        <v>1</v>
      </c>
    </row>
    <row r="2761" spans="1:39" ht="140.4" x14ac:dyDescent="0.3">
      <c r="A2761" t="s">
        <v>56</v>
      </c>
      <c r="B2761" t="s">
        <v>1602</v>
      </c>
      <c r="C2761" t="s">
        <v>2111</v>
      </c>
      <c r="D2761" t="s">
        <v>2115</v>
      </c>
      <c r="E2761" t="str">
        <f t="shared" si="301"/>
        <v>TK. AURA MARKET</v>
      </c>
      <c r="F2761" t="s">
        <v>56</v>
      </c>
      <c r="G2761" t="s">
        <v>21</v>
      </c>
      <c r="H2761" t="s">
        <v>21</v>
      </c>
      <c r="I2761" t="s">
        <v>50</v>
      </c>
      <c r="J2761" t="s">
        <v>35</v>
      </c>
      <c r="K2761" t="s">
        <v>24</v>
      </c>
      <c r="L2761" t="s">
        <v>25</v>
      </c>
      <c r="M2761" t="s">
        <v>25</v>
      </c>
      <c r="N2761" t="s">
        <v>26</v>
      </c>
      <c r="O2761" t="s">
        <v>21</v>
      </c>
      <c r="P2761" t="s">
        <v>21</v>
      </c>
      <c r="Q2761" t="s">
        <v>27</v>
      </c>
      <c r="R2761" t="s">
        <v>45</v>
      </c>
      <c r="S2761" t="s">
        <v>29</v>
      </c>
      <c r="T2761" t="s">
        <v>21</v>
      </c>
      <c r="U2761" t="s">
        <v>21</v>
      </c>
      <c r="V2761" t="s">
        <v>33</v>
      </c>
      <c r="W2761" s="2" t="s">
        <v>34</v>
      </c>
      <c r="Y2761">
        <f>IF(J2761=Legend!$B$3,0,IF(J2761=Legend!$B$4,1,IF(J2761=Legend!$B$5,2,0)))</f>
        <v>0</v>
      </c>
      <c r="Z2761">
        <f t="shared" si="302"/>
        <v>1</v>
      </c>
      <c r="AA2761">
        <f t="shared" si="303"/>
        <v>1</v>
      </c>
      <c r="AB2761">
        <f t="shared" si="304"/>
        <v>1</v>
      </c>
      <c r="AC2761">
        <f>IF(N2761=Legend!$D$3,3,IF(N2761=Legend!$D$4,2,IF(N2761=Legend!$D$5,1,0)))</f>
        <v>2</v>
      </c>
      <c r="AD2761">
        <f t="shared" si="305"/>
        <v>0</v>
      </c>
      <c r="AF2761">
        <f t="shared" si="306"/>
        <v>0</v>
      </c>
      <c r="AG2761">
        <f>IF(R2761=Legend!$F$3,3,IF(R2761=Legend!$F$4,2,IF(R2761=Legend!$F$5,1,0)))</f>
        <v>1</v>
      </c>
      <c r="AH2761">
        <f>IF(S2761=Legend!$F$3,3,IF(S2761=Legend!$F$4,2,IF(S2761=Legend!$F$5,1,0)))</f>
        <v>3</v>
      </c>
      <c r="AK2761">
        <f>IF(V2761=Legend!$H$3,3,IF(V2761=Legend!$H$4,2,IF(V2761=Legend!$H$5,1,0)))</f>
        <v>1</v>
      </c>
      <c r="AM2761">
        <f t="shared" si="307"/>
        <v>10</v>
      </c>
    </row>
    <row r="2762" spans="1:39" ht="78" x14ac:dyDescent="0.3">
      <c r="A2762" t="s">
        <v>32</v>
      </c>
      <c r="B2762" t="s">
        <v>1880</v>
      </c>
      <c r="C2762" t="s">
        <v>1881</v>
      </c>
      <c r="D2762" t="s">
        <v>1901</v>
      </c>
      <c r="E2762" t="str">
        <f t="shared" si="301"/>
        <v>TK. AZLAN MART</v>
      </c>
      <c r="F2762" t="s">
        <v>67</v>
      </c>
      <c r="G2762" t="s">
        <v>21</v>
      </c>
      <c r="H2762" t="s">
        <v>21</v>
      </c>
      <c r="I2762" t="s">
        <v>54</v>
      </c>
      <c r="J2762" t="s">
        <v>35</v>
      </c>
      <c r="K2762" t="s">
        <v>24</v>
      </c>
      <c r="L2762" t="s">
        <v>25</v>
      </c>
      <c r="M2762" t="s">
        <v>25</v>
      </c>
      <c r="N2762" t="s">
        <v>28</v>
      </c>
      <c r="O2762" t="s">
        <v>21</v>
      </c>
      <c r="P2762" t="s">
        <v>21</v>
      </c>
      <c r="Q2762" t="s">
        <v>27</v>
      </c>
      <c r="R2762" t="s">
        <v>45</v>
      </c>
      <c r="S2762" t="s">
        <v>28</v>
      </c>
      <c r="T2762" t="s">
        <v>21</v>
      </c>
      <c r="U2762" t="s">
        <v>21</v>
      </c>
      <c r="V2762" t="s">
        <v>42</v>
      </c>
      <c r="W2762" s="2" t="s">
        <v>77</v>
      </c>
      <c r="Y2762">
        <f>IF(J2762=Legend!$B$3,0,IF(J2762=Legend!$B$4,1,IF(J2762=Legend!$B$5,2,0)))</f>
        <v>0</v>
      </c>
      <c r="Z2762">
        <f t="shared" si="302"/>
        <v>1</v>
      </c>
      <c r="AA2762">
        <f t="shared" si="303"/>
        <v>1</v>
      </c>
      <c r="AB2762">
        <f t="shared" si="304"/>
        <v>1</v>
      </c>
      <c r="AC2762">
        <f>IF(N2762=Legend!$D$3,3,IF(N2762=Legend!$D$4,2,IF(N2762=Legend!$D$5,1,0)))</f>
        <v>1</v>
      </c>
      <c r="AD2762">
        <f t="shared" si="305"/>
        <v>0</v>
      </c>
      <c r="AF2762">
        <f t="shared" si="306"/>
        <v>0</v>
      </c>
      <c r="AG2762">
        <f>IF(R2762=Legend!$F$3,3,IF(R2762=Legend!$F$4,2,IF(R2762=Legend!$F$5,1,0)))</f>
        <v>1</v>
      </c>
      <c r="AH2762">
        <f>IF(S2762=Legend!$F$3,3,IF(S2762=Legend!$F$4,2,IF(S2762=Legend!$F$5,1,0)))</f>
        <v>2</v>
      </c>
      <c r="AK2762">
        <f>IF(V2762=Legend!$H$3,3,IF(V2762=Legend!$H$4,2,IF(V2762=Legend!$H$5,1,0)))</f>
        <v>0</v>
      </c>
      <c r="AM2762">
        <f t="shared" si="307"/>
        <v>7</v>
      </c>
    </row>
    <row r="2763" spans="1:39" ht="140.4" x14ac:dyDescent="0.3">
      <c r="A2763" t="s">
        <v>56</v>
      </c>
      <c r="B2763" t="s">
        <v>1602</v>
      </c>
      <c r="C2763" t="s">
        <v>2111</v>
      </c>
      <c r="D2763" t="s">
        <v>2113</v>
      </c>
      <c r="E2763" t="str">
        <f t="shared" si="301"/>
        <v>TK. BARAS BANYU</v>
      </c>
      <c r="F2763" t="s">
        <v>56</v>
      </c>
      <c r="G2763" t="s">
        <v>21</v>
      </c>
      <c r="H2763" t="s">
        <v>21</v>
      </c>
      <c r="I2763" t="s">
        <v>22</v>
      </c>
      <c r="J2763" t="s">
        <v>35</v>
      </c>
      <c r="K2763" t="s">
        <v>24</v>
      </c>
      <c r="L2763" t="s">
        <v>25</v>
      </c>
      <c r="M2763" t="s">
        <v>25</v>
      </c>
      <c r="N2763" t="s">
        <v>26</v>
      </c>
      <c r="O2763" t="s">
        <v>21</v>
      </c>
      <c r="P2763" t="s">
        <v>21</v>
      </c>
      <c r="Q2763" t="s">
        <v>27</v>
      </c>
      <c r="R2763" t="s">
        <v>45</v>
      </c>
      <c r="S2763" t="s">
        <v>29</v>
      </c>
      <c r="T2763" t="s">
        <v>21</v>
      </c>
      <c r="U2763" t="s">
        <v>21</v>
      </c>
      <c r="V2763" t="s">
        <v>33</v>
      </c>
      <c r="W2763" s="2" t="s">
        <v>34</v>
      </c>
      <c r="Y2763">
        <f>IF(J2763=Legend!$B$3,0,IF(J2763=Legend!$B$4,1,IF(J2763=Legend!$B$5,2,0)))</f>
        <v>0</v>
      </c>
      <c r="Z2763">
        <f t="shared" si="302"/>
        <v>1</v>
      </c>
      <c r="AA2763">
        <f t="shared" si="303"/>
        <v>1</v>
      </c>
      <c r="AB2763">
        <f t="shared" si="304"/>
        <v>1</v>
      </c>
      <c r="AC2763">
        <f>IF(N2763=Legend!$D$3,3,IF(N2763=Legend!$D$4,2,IF(N2763=Legend!$D$5,1,0)))</f>
        <v>2</v>
      </c>
      <c r="AD2763">
        <f t="shared" si="305"/>
        <v>0</v>
      </c>
      <c r="AF2763">
        <f t="shared" si="306"/>
        <v>0</v>
      </c>
      <c r="AG2763">
        <f>IF(R2763=Legend!$F$3,3,IF(R2763=Legend!$F$4,2,IF(R2763=Legend!$F$5,1,0)))</f>
        <v>1</v>
      </c>
      <c r="AH2763">
        <f>IF(S2763=Legend!$F$3,3,IF(S2763=Legend!$F$4,2,IF(S2763=Legend!$F$5,1,0)))</f>
        <v>3</v>
      </c>
      <c r="AK2763">
        <f>IF(V2763=Legend!$H$3,3,IF(V2763=Legend!$H$4,2,IF(V2763=Legend!$H$5,1,0)))</f>
        <v>1</v>
      </c>
      <c r="AM2763">
        <f t="shared" si="307"/>
        <v>10</v>
      </c>
    </row>
    <row r="2764" spans="1:39" ht="140.4" x14ac:dyDescent="0.3">
      <c r="A2764" t="s">
        <v>55</v>
      </c>
      <c r="B2764" t="s">
        <v>174</v>
      </c>
      <c r="C2764" t="s">
        <v>886</v>
      </c>
      <c r="D2764" t="s">
        <v>887</v>
      </c>
      <c r="E2764" t="str">
        <f t="shared" si="301"/>
        <v>TK. BINTANG MANDIRI</v>
      </c>
      <c r="F2764" t="s">
        <v>55</v>
      </c>
      <c r="G2764" t="s">
        <v>21</v>
      </c>
      <c r="H2764" t="s">
        <v>21</v>
      </c>
      <c r="I2764" t="s">
        <v>22</v>
      </c>
      <c r="J2764" t="s">
        <v>35</v>
      </c>
      <c r="K2764" t="s">
        <v>24</v>
      </c>
      <c r="L2764" t="s">
        <v>25</v>
      </c>
      <c r="M2764" t="s">
        <v>25</v>
      </c>
      <c r="N2764" t="s">
        <v>28</v>
      </c>
      <c r="O2764" t="s">
        <v>25</v>
      </c>
      <c r="P2764" t="s">
        <v>21</v>
      </c>
      <c r="Q2764" t="s">
        <v>27</v>
      </c>
      <c r="R2764" t="s">
        <v>45</v>
      </c>
      <c r="S2764" t="s">
        <v>28</v>
      </c>
      <c r="T2764" t="s">
        <v>21</v>
      </c>
      <c r="U2764" t="s">
        <v>21</v>
      </c>
      <c r="V2764" t="s">
        <v>33</v>
      </c>
      <c r="W2764" s="2" t="s">
        <v>34</v>
      </c>
      <c r="Y2764">
        <f>IF(J2764=Legend!$B$3,0,IF(J2764=Legend!$B$4,1,IF(J2764=Legend!$B$5,2,0)))</f>
        <v>0</v>
      </c>
      <c r="Z2764">
        <f t="shared" si="302"/>
        <v>1</v>
      </c>
      <c r="AA2764">
        <f t="shared" si="303"/>
        <v>1</v>
      </c>
      <c r="AB2764">
        <f t="shared" si="304"/>
        <v>1</v>
      </c>
      <c r="AC2764">
        <f>IF(N2764=Legend!$D$3,3,IF(N2764=Legend!$D$4,2,IF(N2764=Legend!$D$5,1,0)))</f>
        <v>1</v>
      </c>
      <c r="AD2764">
        <f t="shared" si="305"/>
        <v>1</v>
      </c>
      <c r="AF2764">
        <f t="shared" si="306"/>
        <v>0</v>
      </c>
      <c r="AG2764">
        <f>IF(R2764=Legend!$F$3,3,IF(R2764=Legend!$F$4,2,IF(R2764=Legend!$F$5,1,0)))</f>
        <v>1</v>
      </c>
      <c r="AH2764">
        <f>IF(S2764=Legend!$F$3,3,IF(S2764=Legend!$F$4,2,IF(S2764=Legend!$F$5,1,0)))</f>
        <v>2</v>
      </c>
      <c r="AK2764">
        <f>IF(V2764=Legend!$H$3,3,IF(V2764=Legend!$H$4,2,IF(V2764=Legend!$H$5,1,0)))</f>
        <v>1</v>
      </c>
      <c r="AM2764">
        <f t="shared" si="307"/>
        <v>9</v>
      </c>
    </row>
    <row r="2765" spans="1:39" ht="78" x14ac:dyDescent="0.3">
      <c r="A2765" t="s">
        <v>59</v>
      </c>
      <c r="B2765" t="s">
        <v>3366</v>
      </c>
      <c r="C2765" t="s">
        <v>3533</v>
      </c>
      <c r="D2765" t="s">
        <v>3535</v>
      </c>
      <c r="E2765" t="str">
        <f t="shared" si="301"/>
        <v>TK. BU SRI</v>
      </c>
      <c r="F2765" t="s">
        <v>136</v>
      </c>
      <c r="G2765" t="s">
        <v>21</v>
      </c>
      <c r="H2765" t="s">
        <v>21</v>
      </c>
      <c r="I2765" t="s">
        <v>22</v>
      </c>
      <c r="J2765" t="s">
        <v>35</v>
      </c>
      <c r="K2765" t="s">
        <v>47</v>
      </c>
      <c r="L2765" t="s">
        <v>21</v>
      </c>
      <c r="M2765" t="s">
        <v>21</v>
      </c>
      <c r="N2765" t="s">
        <v>47</v>
      </c>
      <c r="O2765" t="s">
        <v>21</v>
      </c>
      <c r="P2765" t="s">
        <v>21</v>
      </c>
      <c r="Q2765" t="s">
        <v>27</v>
      </c>
      <c r="R2765" t="s">
        <v>45</v>
      </c>
      <c r="S2765" t="s">
        <v>47</v>
      </c>
      <c r="T2765" t="s">
        <v>21</v>
      </c>
      <c r="U2765" t="s">
        <v>21</v>
      </c>
      <c r="V2765" t="s">
        <v>42</v>
      </c>
      <c r="W2765" s="2" t="s">
        <v>76</v>
      </c>
      <c r="Y2765">
        <f>IF(J2765=Legend!$B$3,0,IF(J2765=Legend!$B$4,1,IF(J2765=Legend!$B$5,2,0)))</f>
        <v>0</v>
      </c>
      <c r="Z2765">
        <f t="shared" si="302"/>
        <v>0</v>
      </c>
      <c r="AA2765">
        <f t="shared" si="303"/>
        <v>0</v>
      </c>
      <c r="AB2765">
        <f t="shared" si="304"/>
        <v>0</v>
      </c>
      <c r="AC2765">
        <f>IF(N2765=Legend!$D$3,3,IF(N2765=Legend!$D$4,2,IF(N2765=Legend!$D$5,1,0)))</f>
        <v>0</v>
      </c>
      <c r="AD2765">
        <f t="shared" si="305"/>
        <v>0</v>
      </c>
      <c r="AF2765">
        <f t="shared" si="306"/>
        <v>0</v>
      </c>
      <c r="AG2765">
        <f>IF(R2765=Legend!$F$3,3,IF(R2765=Legend!$F$4,2,IF(R2765=Legend!$F$5,1,0)))</f>
        <v>1</v>
      </c>
      <c r="AH2765">
        <f>IF(S2765=Legend!$F$3,3,IF(S2765=Legend!$F$4,2,IF(S2765=Legend!$F$5,1,0)))</f>
        <v>0</v>
      </c>
      <c r="AK2765">
        <f>IF(V2765=Legend!$H$3,3,IF(V2765=Legend!$H$4,2,IF(V2765=Legend!$H$5,1,0)))</f>
        <v>0</v>
      </c>
      <c r="AM2765">
        <f t="shared" si="307"/>
        <v>1</v>
      </c>
    </row>
    <row r="2766" spans="1:39" ht="78" x14ac:dyDescent="0.3">
      <c r="A2766" t="s">
        <v>32</v>
      </c>
      <c r="B2766" t="s">
        <v>1880</v>
      </c>
      <c r="C2766" t="s">
        <v>1881</v>
      </c>
      <c r="D2766" t="s">
        <v>1900</v>
      </c>
      <c r="E2766" t="str">
        <f t="shared" si="301"/>
        <v>TK. BUANA BILAWA</v>
      </c>
      <c r="F2766" t="s">
        <v>71</v>
      </c>
      <c r="G2766" t="s">
        <v>21</v>
      </c>
      <c r="H2766" t="s">
        <v>21</v>
      </c>
      <c r="I2766" t="s">
        <v>54</v>
      </c>
      <c r="J2766" t="s">
        <v>35</v>
      </c>
      <c r="K2766" t="s">
        <v>24</v>
      </c>
      <c r="L2766" t="s">
        <v>25</v>
      </c>
      <c r="M2766" t="s">
        <v>25</v>
      </c>
      <c r="N2766" t="s">
        <v>28</v>
      </c>
      <c r="O2766" t="s">
        <v>21</v>
      </c>
      <c r="P2766" t="s">
        <v>21</v>
      </c>
      <c r="Q2766" t="s">
        <v>27</v>
      </c>
      <c r="R2766" t="s">
        <v>45</v>
      </c>
      <c r="S2766" t="s">
        <v>29</v>
      </c>
      <c r="T2766" t="s">
        <v>21</v>
      </c>
      <c r="U2766" t="s">
        <v>21</v>
      </c>
      <c r="V2766" t="s">
        <v>42</v>
      </c>
      <c r="W2766" s="2" t="s">
        <v>77</v>
      </c>
      <c r="Y2766">
        <f>IF(J2766=Legend!$B$3,0,IF(J2766=Legend!$B$4,1,IF(J2766=Legend!$B$5,2,0)))</f>
        <v>0</v>
      </c>
      <c r="Z2766">
        <f t="shared" si="302"/>
        <v>1</v>
      </c>
      <c r="AA2766">
        <f t="shared" si="303"/>
        <v>1</v>
      </c>
      <c r="AB2766">
        <f t="shared" si="304"/>
        <v>1</v>
      </c>
      <c r="AC2766">
        <f>IF(N2766=Legend!$D$3,3,IF(N2766=Legend!$D$4,2,IF(N2766=Legend!$D$5,1,0)))</f>
        <v>1</v>
      </c>
      <c r="AD2766">
        <f t="shared" si="305"/>
        <v>0</v>
      </c>
      <c r="AF2766">
        <f t="shared" si="306"/>
        <v>0</v>
      </c>
      <c r="AG2766">
        <f>IF(R2766=Legend!$F$3,3,IF(R2766=Legend!$F$4,2,IF(R2766=Legend!$F$5,1,0)))</f>
        <v>1</v>
      </c>
      <c r="AH2766">
        <f>IF(S2766=Legend!$F$3,3,IF(S2766=Legend!$F$4,2,IF(S2766=Legend!$F$5,1,0)))</f>
        <v>3</v>
      </c>
      <c r="AK2766">
        <f>IF(V2766=Legend!$H$3,3,IF(V2766=Legend!$H$4,2,IF(V2766=Legend!$H$5,1,0)))</f>
        <v>0</v>
      </c>
      <c r="AM2766">
        <f t="shared" si="307"/>
        <v>8</v>
      </c>
    </row>
    <row r="2767" spans="1:39" ht="78" x14ac:dyDescent="0.3">
      <c r="A2767" t="s">
        <v>61</v>
      </c>
      <c r="B2767" t="s">
        <v>475</v>
      </c>
      <c r="C2767" t="s">
        <v>826</v>
      </c>
      <c r="D2767" t="s">
        <v>1016</v>
      </c>
      <c r="E2767" t="str">
        <f t="shared" si="301"/>
        <v>TK. CAP JAGO</v>
      </c>
      <c r="F2767" t="s">
        <v>61</v>
      </c>
      <c r="G2767" t="s">
        <v>21</v>
      </c>
      <c r="H2767" t="s">
        <v>21</v>
      </c>
      <c r="I2767" t="s">
        <v>22</v>
      </c>
      <c r="J2767" t="s">
        <v>35</v>
      </c>
      <c r="K2767" t="s">
        <v>47</v>
      </c>
      <c r="L2767" t="s">
        <v>21</v>
      </c>
      <c r="M2767" t="s">
        <v>25</v>
      </c>
      <c r="N2767" t="s">
        <v>28</v>
      </c>
      <c r="O2767" t="s">
        <v>25</v>
      </c>
      <c r="P2767" t="s">
        <v>21</v>
      </c>
      <c r="Q2767" t="s">
        <v>27</v>
      </c>
      <c r="R2767" t="s">
        <v>45</v>
      </c>
      <c r="S2767" t="s">
        <v>28</v>
      </c>
      <c r="T2767" t="s">
        <v>21</v>
      </c>
      <c r="U2767" t="s">
        <v>21</v>
      </c>
      <c r="V2767" t="s">
        <v>30</v>
      </c>
      <c r="W2767" s="2" t="s">
        <v>77</v>
      </c>
      <c r="Y2767">
        <f>IF(J2767=Legend!$B$3,0,IF(J2767=Legend!$B$4,1,IF(J2767=Legend!$B$5,2,0)))</f>
        <v>0</v>
      </c>
      <c r="Z2767">
        <f t="shared" si="302"/>
        <v>0</v>
      </c>
      <c r="AA2767">
        <f t="shared" si="303"/>
        <v>0</v>
      </c>
      <c r="AB2767">
        <f t="shared" si="304"/>
        <v>1</v>
      </c>
      <c r="AC2767">
        <f>IF(N2767=Legend!$D$3,3,IF(N2767=Legend!$D$4,2,IF(N2767=Legend!$D$5,1,0)))</f>
        <v>1</v>
      </c>
      <c r="AD2767">
        <f t="shared" si="305"/>
        <v>1</v>
      </c>
      <c r="AF2767">
        <f t="shared" si="306"/>
        <v>0</v>
      </c>
      <c r="AG2767">
        <f>IF(R2767=Legend!$F$3,3,IF(R2767=Legend!$F$4,2,IF(R2767=Legend!$F$5,1,0)))</f>
        <v>1</v>
      </c>
      <c r="AH2767">
        <f>IF(S2767=Legend!$F$3,3,IF(S2767=Legend!$F$4,2,IF(S2767=Legend!$F$5,1,0)))</f>
        <v>2</v>
      </c>
      <c r="AK2767">
        <f>IF(V2767=Legend!$H$3,3,IF(V2767=Legend!$H$4,2,IF(V2767=Legend!$H$5,1,0)))</f>
        <v>2</v>
      </c>
      <c r="AM2767">
        <f t="shared" si="307"/>
        <v>8</v>
      </c>
    </row>
    <row r="2768" spans="1:39" ht="140.4" x14ac:dyDescent="0.3">
      <c r="A2768" t="s">
        <v>83</v>
      </c>
      <c r="B2768" t="s">
        <v>3634</v>
      </c>
      <c r="C2768" t="s">
        <v>3637</v>
      </c>
      <c r="D2768" t="s">
        <v>5096</v>
      </c>
      <c r="E2768" t="str">
        <f t="shared" si="301"/>
        <v>Tk. CKK</v>
      </c>
      <c r="F2768" t="s">
        <v>83</v>
      </c>
      <c r="G2768" t="s">
        <v>21</v>
      </c>
      <c r="H2768" t="s">
        <v>21</v>
      </c>
      <c r="I2768" t="s">
        <v>22</v>
      </c>
      <c r="J2768" t="s">
        <v>23</v>
      </c>
      <c r="K2768" t="s">
        <v>24</v>
      </c>
      <c r="L2768" t="s">
        <v>21</v>
      </c>
      <c r="M2768" t="s">
        <v>21</v>
      </c>
      <c r="N2768" t="s">
        <v>47</v>
      </c>
      <c r="O2768" t="s">
        <v>21</v>
      </c>
      <c r="P2768" t="s">
        <v>21</v>
      </c>
      <c r="Q2768" t="s">
        <v>27</v>
      </c>
      <c r="R2768" t="s">
        <v>47</v>
      </c>
      <c r="S2768" t="s">
        <v>45</v>
      </c>
      <c r="T2768" t="s">
        <v>21</v>
      </c>
      <c r="U2768" t="s">
        <v>21</v>
      </c>
      <c r="V2768" t="s">
        <v>33</v>
      </c>
      <c r="W2768" s="2" t="s">
        <v>34</v>
      </c>
      <c r="Y2768">
        <f>IF(J2768=Legend!$B$3,0,IF(J2768=Legend!$B$4,1,IF(J2768=Legend!$B$5,2,0)))</f>
        <v>1</v>
      </c>
      <c r="Z2768">
        <f t="shared" si="302"/>
        <v>1</v>
      </c>
      <c r="AA2768">
        <f t="shared" si="303"/>
        <v>0</v>
      </c>
      <c r="AB2768">
        <f t="shared" si="304"/>
        <v>0</v>
      </c>
      <c r="AC2768">
        <f>IF(N2768=Legend!$D$3,3,IF(N2768=Legend!$D$4,2,IF(N2768=Legend!$D$5,1,0)))</f>
        <v>0</v>
      </c>
      <c r="AD2768">
        <f t="shared" si="305"/>
        <v>0</v>
      </c>
      <c r="AF2768">
        <f t="shared" si="306"/>
        <v>0</v>
      </c>
      <c r="AG2768">
        <f>IF(R2768=Legend!$F$3,3,IF(R2768=Legend!$F$4,2,IF(R2768=Legend!$F$5,1,0)))</f>
        <v>0</v>
      </c>
      <c r="AH2768">
        <f>IF(S2768=Legend!$F$3,3,IF(S2768=Legend!$F$4,2,IF(S2768=Legend!$F$5,1,0)))</f>
        <v>1</v>
      </c>
      <c r="AK2768">
        <f>IF(V2768=Legend!$H$3,3,IF(V2768=Legend!$H$4,2,IF(V2768=Legend!$H$5,1,0)))</f>
        <v>1</v>
      </c>
      <c r="AM2768">
        <f t="shared" si="307"/>
        <v>4</v>
      </c>
    </row>
    <row r="2769" spans="1:39" ht="93.6" x14ac:dyDescent="0.3">
      <c r="A2769" t="s">
        <v>56</v>
      </c>
      <c r="B2769" t="s">
        <v>1602</v>
      </c>
      <c r="C2769" t="s">
        <v>2111</v>
      </c>
      <c r="D2769" t="s">
        <v>2112</v>
      </c>
      <c r="E2769" t="str">
        <f t="shared" si="301"/>
        <v>TK. DIANA</v>
      </c>
      <c r="F2769" t="s">
        <v>56</v>
      </c>
      <c r="G2769" t="s">
        <v>21</v>
      </c>
      <c r="H2769" t="s">
        <v>21</v>
      </c>
      <c r="I2769" t="s">
        <v>50</v>
      </c>
      <c r="J2769" t="s">
        <v>35</v>
      </c>
      <c r="K2769" t="s">
        <v>24</v>
      </c>
      <c r="L2769" t="s">
        <v>25</v>
      </c>
      <c r="M2769" t="s">
        <v>25</v>
      </c>
      <c r="N2769" t="s">
        <v>28</v>
      </c>
      <c r="O2769" t="s">
        <v>21</v>
      </c>
      <c r="P2769" t="s">
        <v>21</v>
      </c>
      <c r="Q2769" t="s">
        <v>27</v>
      </c>
      <c r="R2769" t="s">
        <v>45</v>
      </c>
      <c r="S2769" t="s">
        <v>28</v>
      </c>
      <c r="T2769" t="s">
        <v>21</v>
      </c>
      <c r="U2769" t="s">
        <v>21</v>
      </c>
      <c r="V2769" t="s">
        <v>33</v>
      </c>
      <c r="W2769" s="2" t="s">
        <v>51</v>
      </c>
      <c r="Y2769">
        <f>IF(J2769=Legend!$B$3,0,IF(J2769=Legend!$B$4,1,IF(J2769=Legend!$B$5,2,0)))</f>
        <v>0</v>
      </c>
      <c r="Z2769">
        <f t="shared" si="302"/>
        <v>1</v>
      </c>
      <c r="AA2769">
        <f t="shared" si="303"/>
        <v>1</v>
      </c>
      <c r="AB2769">
        <f t="shared" si="304"/>
        <v>1</v>
      </c>
      <c r="AC2769">
        <f>IF(N2769=Legend!$D$3,3,IF(N2769=Legend!$D$4,2,IF(N2769=Legend!$D$5,1,0)))</f>
        <v>1</v>
      </c>
      <c r="AD2769">
        <f t="shared" si="305"/>
        <v>0</v>
      </c>
      <c r="AF2769">
        <f t="shared" si="306"/>
        <v>0</v>
      </c>
      <c r="AG2769">
        <f>IF(R2769=Legend!$F$3,3,IF(R2769=Legend!$F$4,2,IF(R2769=Legend!$F$5,1,0)))</f>
        <v>1</v>
      </c>
      <c r="AH2769">
        <f>IF(S2769=Legend!$F$3,3,IF(S2769=Legend!$F$4,2,IF(S2769=Legend!$F$5,1,0)))</f>
        <v>2</v>
      </c>
      <c r="AK2769">
        <f>IF(V2769=Legend!$H$3,3,IF(V2769=Legend!$H$4,2,IF(V2769=Legend!$H$5,1,0)))</f>
        <v>1</v>
      </c>
      <c r="AM2769">
        <f t="shared" si="307"/>
        <v>8</v>
      </c>
    </row>
    <row r="2770" spans="1:39" ht="140.4" x14ac:dyDescent="0.3">
      <c r="A2770" t="s">
        <v>61</v>
      </c>
      <c r="B2770" t="s">
        <v>475</v>
      </c>
      <c r="C2770" t="s">
        <v>1323</v>
      </c>
      <c r="D2770" t="s">
        <v>1325</v>
      </c>
      <c r="E2770" t="str">
        <f t="shared" si="301"/>
        <v>TK. GIE BOUW</v>
      </c>
      <c r="F2770" t="s">
        <v>61</v>
      </c>
      <c r="G2770" t="s">
        <v>21</v>
      </c>
      <c r="H2770" t="s">
        <v>21</v>
      </c>
      <c r="I2770" t="s">
        <v>22</v>
      </c>
      <c r="J2770" t="s">
        <v>23</v>
      </c>
      <c r="K2770" t="s">
        <v>24</v>
      </c>
      <c r="L2770" t="s">
        <v>25</v>
      </c>
      <c r="M2770" t="s">
        <v>21</v>
      </c>
      <c r="N2770" t="s">
        <v>47</v>
      </c>
      <c r="O2770" t="s">
        <v>21</v>
      </c>
      <c r="P2770" t="s">
        <v>21</v>
      </c>
      <c r="Q2770" t="s">
        <v>27</v>
      </c>
      <c r="R2770" t="s">
        <v>45</v>
      </c>
      <c r="S2770" t="s">
        <v>29</v>
      </c>
      <c r="T2770" t="s">
        <v>21</v>
      </c>
      <c r="U2770" t="s">
        <v>21</v>
      </c>
      <c r="V2770" t="s">
        <v>30</v>
      </c>
      <c r="W2770" s="2" t="s">
        <v>34</v>
      </c>
      <c r="Y2770">
        <f>IF(J2770=Legend!$B$3,0,IF(J2770=Legend!$B$4,1,IF(J2770=Legend!$B$5,2,0)))</f>
        <v>1</v>
      </c>
      <c r="Z2770">
        <f t="shared" si="302"/>
        <v>1</v>
      </c>
      <c r="AA2770">
        <f t="shared" si="303"/>
        <v>1</v>
      </c>
      <c r="AB2770">
        <f t="shared" si="304"/>
        <v>0</v>
      </c>
      <c r="AC2770">
        <f>IF(N2770=Legend!$D$3,3,IF(N2770=Legend!$D$4,2,IF(N2770=Legend!$D$5,1,0)))</f>
        <v>0</v>
      </c>
      <c r="AD2770">
        <f t="shared" si="305"/>
        <v>0</v>
      </c>
      <c r="AF2770">
        <f t="shared" si="306"/>
        <v>0</v>
      </c>
      <c r="AG2770">
        <f>IF(R2770=Legend!$F$3,3,IF(R2770=Legend!$F$4,2,IF(R2770=Legend!$F$5,1,0)))</f>
        <v>1</v>
      </c>
      <c r="AH2770">
        <f>IF(S2770=Legend!$F$3,3,IF(S2770=Legend!$F$4,2,IF(S2770=Legend!$F$5,1,0)))</f>
        <v>3</v>
      </c>
      <c r="AK2770">
        <f>IF(V2770=Legend!$H$3,3,IF(V2770=Legend!$H$4,2,IF(V2770=Legend!$H$5,1,0)))</f>
        <v>2</v>
      </c>
      <c r="AM2770">
        <f t="shared" si="307"/>
        <v>9</v>
      </c>
    </row>
    <row r="2771" spans="1:39" ht="140.4" x14ac:dyDescent="0.3">
      <c r="A2771" t="s">
        <v>61</v>
      </c>
      <c r="B2771" t="s">
        <v>475</v>
      </c>
      <c r="C2771" t="s">
        <v>841</v>
      </c>
      <c r="D2771" t="s">
        <v>1012</v>
      </c>
      <c r="E2771" t="str">
        <f t="shared" si="301"/>
        <v>TK. H D TOSERBA</v>
      </c>
      <c r="F2771" t="s">
        <v>61</v>
      </c>
      <c r="G2771" t="s">
        <v>21</v>
      </c>
      <c r="H2771" t="s">
        <v>21</v>
      </c>
      <c r="I2771" t="s">
        <v>22</v>
      </c>
      <c r="J2771" t="s">
        <v>35</v>
      </c>
      <c r="K2771" t="s">
        <v>24</v>
      </c>
      <c r="L2771" t="s">
        <v>25</v>
      </c>
      <c r="M2771" t="s">
        <v>25</v>
      </c>
      <c r="N2771" t="s">
        <v>38</v>
      </c>
      <c r="O2771" t="s">
        <v>25</v>
      </c>
      <c r="P2771" t="s">
        <v>21</v>
      </c>
      <c r="Q2771" t="s">
        <v>27</v>
      </c>
      <c r="R2771" t="s">
        <v>28</v>
      </c>
      <c r="S2771" t="s">
        <v>29</v>
      </c>
      <c r="T2771" t="s">
        <v>21</v>
      </c>
      <c r="U2771" t="s">
        <v>21</v>
      </c>
      <c r="V2771" t="s">
        <v>33</v>
      </c>
      <c r="W2771" s="2" t="s">
        <v>34</v>
      </c>
      <c r="Y2771">
        <f>IF(J2771=Legend!$B$3,0,IF(J2771=Legend!$B$4,1,IF(J2771=Legend!$B$5,2,0)))</f>
        <v>0</v>
      </c>
      <c r="Z2771">
        <f t="shared" si="302"/>
        <v>1</v>
      </c>
      <c r="AA2771">
        <f t="shared" si="303"/>
        <v>1</v>
      </c>
      <c r="AB2771">
        <f t="shared" si="304"/>
        <v>1</v>
      </c>
      <c r="AC2771">
        <f>IF(N2771=Legend!$D$3,3,IF(N2771=Legend!$D$4,2,IF(N2771=Legend!$D$5,1,0)))</f>
        <v>3</v>
      </c>
      <c r="AD2771">
        <f t="shared" si="305"/>
        <v>1</v>
      </c>
      <c r="AF2771">
        <f t="shared" si="306"/>
        <v>0</v>
      </c>
      <c r="AG2771">
        <f>IF(R2771=Legend!$F$3,3,IF(R2771=Legend!$F$4,2,IF(R2771=Legend!$F$5,1,0)))</f>
        <v>2</v>
      </c>
      <c r="AH2771">
        <f>IF(S2771=Legend!$F$3,3,IF(S2771=Legend!$F$4,2,IF(S2771=Legend!$F$5,1,0)))</f>
        <v>3</v>
      </c>
      <c r="AK2771">
        <f>IF(V2771=Legend!$H$3,3,IF(V2771=Legend!$H$4,2,IF(V2771=Legend!$H$5,1,0)))</f>
        <v>1</v>
      </c>
      <c r="AM2771">
        <f t="shared" si="307"/>
        <v>13</v>
      </c>
    </row>
    <row r="2772" spans="1:39" ht="31.2" x14ac:dyDescent="0.3">
      <c r="A2772" t="s">
        <v>70</v>
      </c>
      <c r="B2772" t="s">
        <v>2938</v>
      </c>
      <c r="C2772" t="s">
        <v>4353</v>
      </c>
      <c r="D2772" t="s">
        <v>4366</v>
      </c>
      <c r="E2772" t="str">
        <f t="shared" si="301"/>
        <v>TK. H. IJUL</v>
      </c>
      <c r="F2772" t="s">
        <v>70</v>
      </c>
      <c r="G2772" t="s">
        <v>21</v>
      </c>
      <c r="H2772" t="s">
        <v>21</v>
      </c>
      <c r="I2772" t="s">
        <v>50</v>
      </c>
      <c r="J2772" t="s">
        <v>23</v>
      </c>
      <c r="K2772" t="s">
        <v>24</v>
      </c>
      <c r="L2772" t="s">
        <v>25</v>
      </c>
      <c r="M2772" t="s">
        <v>25</v>
      </c>
      <c r="N2772" t="s">
        <v>47</v>
      </c>
      <c r="O2772" t="s">
        <v>21</v>
      </c>
      <c r="P2772" t="s">
        <v>21</v>
      </c>
      <c r="Q2772" t="s">
        <v>27</v>
      </c>
      <c r="R2772" t="s">
        <v>45</v>
      </c>
      <c r="S2772" t="s">
        <v>47</v>
      </c>
      <c r="T2772" t="s">
        <v>21</v>
      </c>
      <c r="U2772" t="s">
        <v>21</v>
      </c>
      <c r="V2772" t="s">
        <v>33</v>
      </c>
      <c r="W2772" s="18" t="s">
        <v>63</v>
      </c>
      <c r="Y2772">
        <f>IF(J2772=Legend!$B$3,0,IF(J2772=Legend!$B$4,1,IF(J2772=Legend!$B$5,2,0)))</f>
        <v>1</v>
      </c>
      <c r="Z2772">
        <f t="shared" si="302"/>
        <v>1</v>
      </c>
      <c r="AA2772">
        <f t="shared" si="303"/>
        <v>1</v>
      </c>
      <c r="AB2772">
        <f t="shared" si="304"/>
        <v>1</v>
      </c>
      <c r="AC2772">
        <f>IF(N2772=Legend!$D$3,3,IF(N2772=Legend!$D$4,2,IF(N2772=Legend!$D$5,1,0)))</f>
        <v>0</v>
      </c>
      <c r="AD2772">
        <f t="shared" si="305"/>
        <v>0</v>
      </c>
      <c r="AF2772">
        <f t="shared" si="306"/>
        <v>0</v>
      </c>
      <c r="AG2772">
        <f>IF(R2772=Legend!$F$3,3,IF(R2772=Legend!$F$4,2,IF(R2772=Legend!$F$5,1,0)))</f>
        <v>1</v>
      </c>
      <c r="AH2772">
        <f>IF(S2772=Legend!$F$3,3,IF(S2772=Legend!$F$4,2,IF(S2772=Legend!$F$5,1,0)))</f>
        <v>0</v>
      </c>
      <c r="AK2772">
        <f>IF(V2772=Legend!$H$3,3,IF(V2772=Legend!$H$4,2,IF(V2772=Legend!$H$5,1,0)))</f>
        <v>1</v>
      </c>
      <c r="AM2772">
        <f t="shared" si="307"/>
        <v>6</v>
      </c>
    </row>
    <row r="2773" spans="1:39" ht="109.2" x14ac:dyDescent="0.3">
      <c r="A2773" t="s">
        <v>20</v>
      </c>
      <c r="B2773" t="s">
        <v>1880</v>
      </c>
      <c r="C2773" t="s">
        <v>1881</v>
      </c>
      <c r="D2773" t="s">
        <v>2986</v>
      </c>
      <c r="E2773" t="str">
        <f t="shared" si="301"/>
        <v>Tk. ILPIANI</v>
      </c>
      <c r="F2773" t="s">
        <v>65</v>
      </c>
      <c r="G2773" t="s">
        <v>21</v>
      </c>
      <c r="H2773" t="s">
        <v>21</v>
      </c>
      <c r="I2773" t="s">
        <v>50</v>
      </c>
      <c r="J2773" t="s">
        <v>23</v>
      </c>
      <c r="K2773" t="s">
        <v>24</v>
      </c>
      <c r="L2773" t="s">
        <v>25</v>
      </c>
      <c r="M2773" t="s">
        <v>25</v>
      </c>
      <c r="N2773" t="s">
        <v>26</v>
      </c>
      <c r="O2773" t="s">
        <v>25</v>
      </c>
      <c r="P2773" t="s">
        <v>21</v>
      </c>
      <c r="Q2773" t="s">
        <v>27</v>
      </c>
      <c r="R2773" t="s">
        <v>28</v>
      </c>
      <c r="S2773" t="s">
        <v>29</v>
      </c>
      <c r="T2773" t="s">
        <v>21</v>
      </c>
      <c r="U2773" t="s">
        <v>21</v>
      </c>
      <c r="V2773" t="s">
        <v>33</v>
      </c>
      <c r="W2773" s="2" t="s">
        <v>66</v>
      </c>
      <c r="Y2773">
        <f>IF(J2773=Legend!$B$3,0,IF(J2773=Legend!$B$4,1,IF(J2773=Legend!$B$5,2,0)))</f>
        <v>1</v>
      </c>
      <c r="Z2773">
        <f t="shared" si="302"/>
        <v>1</v>
      </c>
      <c r="AA2773">
        <f t="shared" si="303"/>
        <v>1</v>
      </c>
      <c r="AB2773">
        <f t="shared" si="304"/>
        <v>1</v>
      </c>
      <c r="AC2773">
        <f>IF(N2773=Legend!$D$3,3,IF(N2773=Legend!$D$4,2,IF(N2773=Legend!$D$5,1,0)))</f>
        <v>2</v>
      </c>
      <c r="AD2773">
        <f t="shared" si="305"/>
        <v>1</v>
      </c>
      <c r="AF2773">
        <f t="shared" si="306"/>
        <v>0</v>
      </c>
      <c r="AG2773">
        <f>IF(R2773=Legend!$F$3,3,IF(R2773=Legend!$F$4,2,IF(R2773=Legend!$F$5,1,0)))</f>
        <v>2</v>
      </c>
      <c r="AH2773">
        <f>IF(S2773=Legend!$F$3,3,IF(S2773=Legend!$F$4,2,IF(S2773=Legend!$F$5,1,0)))</f>
        <v>3</v>
      </c>
      <c r="AK2773">
        <f>IF(V2773=Legend!$H$3,3,IF(V2773=Legend!$H$4,2,IF(V2773=Legend!$H$5,1,0)))</f>
        <v>1</v>
      </c>
      <c r="AM2773">
        <f t="shared" si="307"/>
        <v>13</v>
      </c>
    </row>
    <row r="2774" spans="1:39" ht="156" x14ac:dyDescent="0.3">
      <c r="A2774" t="s">
        <v>61</v>
      </c>
      <c r="B2774" t="s">
        <v>475</v>
      </c>
      <c r="C2774" t="s">
        <v>1156</v>
      </c>
      <c r="D2774" t="s">
        <v>1164</v>
      </c>
      <c r="E2774" t="str">
        <f t="shared" si="301"/>
        <v>TK. KOKASYIFA</v>
      </c>
      <c r="F2774" t="s">
        <v>61</v>
      </c>
      <c r="G2774" t="s">
        <v>21</v>
      </c>
      <c r="H2774" t="s">
        <v>21</v>
      </c>
      <c r="I2774" t="s">
        <v>22</v>
      </c>
      <c r="J2774" t="s">
        <v>23</v>
      </c>
      <c r="K2774" t="s">
        <v>24</v>
      </c>
      <c r="L2774" t="s">
        <v>25</v>
      </c>
      <c r="M2774" t="s">
        <v>21</v>
      </c>
      <c r="N2774" t="s">
        <v>28</v>
      </c>
      <c r="O2774" t="s">
        <v>25</v>
      </c>
      <c r="P2774" t="s">
        <v>21</v>
      </c>
      <c r="Q2774" s="2" t="s">
        <v>112</v>
      </c>
      <c r="R2774" t="s">
        <v>28</v>
      </c>
      <c r="S2774" t="s">
        <v>28</v>
      </c>
      <c r="T2774" t="s">
        <v>21</v>
      </c>
      <c r="U2774" t="s">
        <v>21</v>
      </c>
      <c r="V2774" t="s">
        <v>30</v>
      </c>
      <c r="W2774" s="2" t="s">
        <v>31</v>
      </c>
      <c r="Y2774">
        <f>IF(J2774=Legend!$B$3,0,IF(J2774=Legend!$B$4,1,IF(J2774=Legend!$B$5,2,0)))</f>
        <v>1</v>
      </c>
      <c r="Z2774">
        <f t="shared" si="302"/>
        <v>1</v>
      </c>
      <c r="AA2774">
        <f t="shared" si="303"/>
        <v>1</v>
      </c>
      <c r="AB2774">
        <f t="shared" si="304"/>
        <v>0</v>
      </c>
      <c r="AC2774">
        <f>IF(N2774=Legend!$D$3,3,IF(N2774=Legend!$D$4,2,IF(N2774=Legend!$D$5,1,0)))</f>
        <v>1</v>
      </c>
      <c r="AD2774">
        <f t="shared" si="305"/>
        <v>1</v>
      </c>
      <c r="AF2774">
        <f t="shared" si="306"/>
        <v>2</v>
      </c>
      <c r="AG2774">
        <f>IF(R2774=Legend!$F$3,3,IF(R2774=Legend!$F$4,2,IF(R2774=Legend!$F$5,1,0)))</f>
        <v>2</v>
      </c>
      <c r="AH2774">
        <f>IF(S2774=Legend!$F$3,3,IF(S2774=Legend!$F$4,2,IF(S2774=Legend!$F$5,1,0)))</f>
        <v>2</v>
      </c>
      <c r="AK2774">
        <f>IF(V2774=Legend!$H$3,3,IF(V2774=Legend!$H$4,2,IF(V2774=Legend!$H$5,1,0)))</f>
        <v>2</v>
      </c>
      <c r="AM2774">
        <f t="shared" si="307"/>
        <v>13</v>
      </c>
    </row>
    <row r="2775" spans="1:39" ht="156" x14ac:dyDescent="0.3">
      <c r="A2775" t="s">
        <v>37</v>
      </c>
      <c r="B2775" t="s">
        <v>890</v>
      </c>
      <c r="C2775" t="s">
        <v>891</v>
      </c>
      <c r="D2775" t="s">
        <v>3441</v>
      </c>
      <c r="E2775" t="str">
        <f t="shared" si="301"/>
        <v>TK. MAI LAKU</v>
      </c>
      <c r="F2775" t="s">
        <v>37</v>
      </c>
      <c r="G2775" t="s">
        <v>21</v>
      </c>
      <c r="H2775" t="s">
        <v>21</v>
      </c>
      <c r="I2775" t="s">
        <v>22</v>
      </c>
      <c r="J2775" t="s">
        <v>41</v>
      </c>
      <c r="K2775" t="s">
        <v>24</v>
      </c>
      <c r="L2775" t="s">
        <v>25</v>
      </c>
      <c r="M2775" t="s">
        <v>25</v>
      </c>
      <c r="N2775" t="s">
        <v>38</v>
      </c>
      <c r="O2775" t="s">
        <v>25</v>
      </c>
      <c r="P2775" t="s">
        <v>21</v>
      </c>
      <c r="Q2775" t="s">
        <v>27</v>
      </c>
      <c r="R2775" t="s">
        <v>28</v>
      </c>
      <c r="S2775" t="s">
        <v>29</v>
      </c>
      <c r="T2775" t="s">
        <v>21</v>
      </c>
      <c r="U2775" t="s">
        <v>21</v>
      </c>
      <c r="V2775" t="s">
        <v>33</v>
      </c>
      <c r="W2775" s="2" t="s">
        <v>31</v>
      </c>
      <c r="Y2775">
        <f>IF(J2775=Legend!$B$3,0,IF(J2775=Legend!$B$4,1,IF(J2775=Legend!$B$5,2,0)))</f>
        <v>2</v>
      </c>
      <c r="Z2775">
        <f t="shared" si="302"/>
        <v>1</v>
      </c>
      <c r="AA2775">
        <f t="shared" si="303"/>
        <v>1</v>
      </c>
      <c r="AB2775">
        <f t="shared" si="304"/>
        <v>1</v>
      </c>
      <c r="AC2775">
        <f>IF(N2775=Legend!$D$3,3,IF(N2775=Legend!$D$4,2,IF(N2775=Legend!$D$5,1,0)))</f>
        <v>3</v>
      </c>
      <c r="AD2775">
        <f t="shared" si="305"/>
        <v>1</v>
      </c>
      <c r="AF2775">
        <f t="shared" si="306"/>
        <v>0</v>
      </c>
      <c r="AG2775">
        <f>IF(R2775=Legend!$F$3,3,IF(R2775=Legend!$F$4,2,IF(R2775=Legend!$F$5,1,0)))</f>
        <v>2</v>
      </c>
      <c r="AH2775">
        <f>IF(S2775=Legend!$F$3,3,IF(S2775=Legend!$F$4,2,IF(S2775=Legend!$F$5,1,0)))</f>
        <v>3</v>
      </c>
      <c r="AK2775">
        <f>IF(V2775=Legend!$H$3,3,IF(V2775=Legend!$H$4,2,IF(V2775=Legend!$H$5,1,0)))</f>
        <v>1</v>
      </c>
      <c r="AM2775">
        <f t="shared" si="307"/>
        <v>15</v>
      </c>
    </row>
    <row r="2776" spans="1:39" ht="31.2" x14ac:dyDescent="0.3">
      <c r="A2776" t="s">
        <v>61</v>
      </c>
      <c r="B2776" t="s">
        <v>475</v>
      </c>
      <c r="C2776" t="s">
        <v>1153</v>
      </c>
      <c r="D2776" t="s">
        <v>1154</v>
      </c>
      <c r="E2776" t="str">
        <f t="shared" si="301"/>
        <v>TK. MANDIRI</v>
      </c>
      <c r="F2776" t="s">
        <v>61</v>
      </c>
      <c r="G2776" t="s">
        <v>21</v>
      </c>
      <c r="H2776" t="s">
        <v>21</v>
      </c>
      <c r="I2776" t="s">
        <v>54</v>
      </c>
      <c r="J2776" t="s">
        <v>35</v>
      </c>
      <c r="K2776" t="s">
        <v>24</v>
      </c>
      <c r="L2776" t="s">
        <v>25</v>
      </c>
      <c r="M2776" t="s">
        <v>21</v>
      </c>
      <c r="N2776" t="s">
        <v>47</v>
      </c>
      <c r="O2776" t="s">
        <v>21</v>
      </c>
      <c r="P2776" t="s">
        <v>21</v>
      </c>
      <c r="Q2776" t="s">
        <v>60</v>
      </c>
      <c r="R2776" t="s">
        <v>47</v>
      </c>
      <c r="S2776" t="s">
        <v>47</v>
      </c>
      <c r="T2776" t="s">
        <v>21</v>
      </c>
      <c r="U2776" t="s">
        <v>21</v>
      </c>
      <c r="V2776" t="s">
        <v>33</v>
      </c>
      <c r="W2776" s="18" t="s">
        <v>63</v>
      </c>
      <c r="Y2776">
        <f>IF(J2776=Legend!$B$3,0,IF(J2776=Legend!$B$4,1,IF(J2776=Legend!$B$5,2,0)))</f>
        <v>0</v>
      </c>
      <c r="Z2776">
        <f t="shared" si="302"/>
        <v>1</v>
      </c>
      <c r="AA2776">
        <f t="shared" si="303"/>
        <v>1</v>
      </c>
      <c r="AB2776">
        <f t="shared" si="304"/>
        <v>0</v>
      </c>
      <c r="AC2776">
        <f>IF(N2776=Legend!$D$3,3,IF(N2776=Legend!$D$4,2,IF(N2776=Legend!$D$5,1,0)))</f>
        <v>0</v>
      </c>
      <c r="AD2776">
        <f t="shared" si="305"/>
        <v>0</v>
      </c>
      <c r="AF2776">
        <f t="shared" si="306"/>
        <v>2</v>
      </c>
      <c r="AG2776">
        <f>IF(R2776=Legend!$F$3,3,IF(R2776=Legend!$F$4,2,IF(R2776=Legend!$F$5,1,0)))</f>
        <v>0</v>
      </c>
      <c r="AH2776">
        <f>IF(S2776=Legend!$F$3,3,IF(S2776=Legend!$F$4,2,IF(S2776=Legend!$F$5,1,0)))</f>
        <v>0</v>
      </c>
      <c r="AK2776">
        <f>IF(V2776=Legend!$H$3,3,IF(V2776=Legend!$H$4,2,IF(V2776=Legend!$H$5,1,0)))</f>
        <v>1</v>
      </c>
      <c r="AM2776">
        <f t="shared" si="307"/>
        <v>5</v>
      </c>
    </row>
    <row r="2777" spans="1:39" ht="109.2" x14ac:dyDescent="0.3">
      <c r="A2777" t="s">
        <v>59</v>
      </c>
      <c r="B2777" t="s">
        <v>3366</v>
      </c>
      <c r="C2777" t="s">
        <v>3593</v>
      </c>
      <c r="D2777" t="s">
        <v>3594</v>
      </c>
      <c r="E2777" t="str">
        <f t="shared" si="301"/>
        <v>TK. MAYASARI</v>
      </c>
      <c r="F2777" t="s">
        <v>59</v>
      </c>
      <c r="G2777" t="s">
        <v>21</v>
      </c>
      <c r="H2777" t="s">
        <v>21</v>
      </c>
      <c r="I2777" t="s">
        <v>22</v>
      </c>
      <c r="J2777" t="s">
        <v>23</v>
      </c>
      <c r="K2777" t="s">
        <v>47</v>
      </c>
      <c r="L2777" t="s">
        <v>21</v>
      </c>
      <c r="M2777" t="s">
        <v>25</v>
      </c>
      <c r="N2777" t="s">
        <v>47</v>
      </c>
      <c r="O2777" t="s">
        <v>21</v>
      </c>
      <c r="P2777" t="s">
        <v>21</v>
      </c>
      <c r="Q2777" t="s">
        <v>27</v>
      </c>
      <c r="R2777" t="s">
        <v>45</v>
      </c>
      <c r="S2777" t="s">
        <v>45</v>
      </c>
      <c r="T2777" t="s">
        <v>21</v>
      </c>
      <c r="U2777" t="s">
        <v>21</v>
      </c>
      <c r="V2777" t="s">
        <v>33</v>
      </c>
      <c r="W2777" s="2" t="s">
        <v>99</v>
      </c>
      <c r="Y2777">
        <f>IF(J2777=Legend!$B$3,0,IF(J2777=Legend!$B$4,1,IF(J2777=Legend!$B$5,2,0)))</f>
        <v>1</v>
      </c>
      <c r="Z2777">
        <f t="shared" si="302"/>
        <v>0</v>
      </c>
      <c r="AA2777">
        <f t="shared" si="303"/>
        <v>0</v>
      </c>
      <c r="AB2777">
        <f t="shared" si="304"/>
        <v>1</v>
      </c>
      <c r="AC2777">
        <f>IF(N2777=Legend!$D$3,3,IF(N2777=Legend!$D$4,2,IF(N2777=Legend!$D$5,1,0)))</f>
        <v>0</v>
      </c>
      <c r="AD2777">
        <f t="shared" si="305"/>
        <v>0</v>
      </c>
      <c r="AF2777">
        <f t="shared" si="306"/>
        <v>0</v>
      </c>
      <c r="AG2777">
        <f>IF(R2777=Legend!$F$3,3,IF(R2777=Legend!$F$4,2,IF(R2777=Legend!$F$5,1,0)))</f>
        <v>1</v>
      </c>
      <c r="AH2777">
        <f>IF(S2777=Legend!$F$3,3,IF(S2777=Legend!$F$4,2,IF(S2777=Legend!$F$5,1,0)))</f>
        <v>1</v>
      </c>
      <c r="AK2777">
        <f>IF(V2777=Legend!$H$3,3,IF(V2777=Legend!$H$4,2,IF(V2777=Legend!$H$5,1,0)))</f>
        <v>1</v>
      </c>
      <c r="AM2777">
        <f t="shared" si="307"/>
        <v>5</v>
      </c>
    </row>
    <row r="2778" spans="1:39" ht="78" x14ac:dyDescent="0.3">
      <c r="A2778" t="s">
        <v>32</v>
      </c>
      <c r="B2778" t="s">
        <v>1880</v>
      </c>
      <c r="C2778" t="s">
        <v>1881</v>
      </c>
      <c r="D2778" t="s">
        <v>1882</v>
      </c>
      <c r="E2778" t="str">
        <f t="shared" si="301"/>
        <v>TK. MEDI MART</v>
      </c>
      <c r="F2778" t="s">
        <v>56</v>
      </c>
      <c r="G2778" t="s">
        <v>21</v>
      </c>
      <c r="H2778" t="s">
        <v>21</v>
      </c>
      <c r="I2778" t="s">
        <v>54</v>
      </c>
      <c r="J2778" t="s">
        <v>35</v>
      </c>
      <c r="K2778" t="s">
        <v>24</v>
      </c>
      <c r="L2778" t="s">
        <v>25</v>
      </c>
      <c r="M2778" t="s">
        <v>25</v>
      </c>
      <c r="N2778" t="s">
        <v>28</v>
      </c>
      <c r="O2778" t="s">
        <v>21</v>
      </c>
      <c r="P2778" t="s">
        <v>21</v>
      </c>
      <c r="Q2778" t="s">
        <v>27</v>
      </c>
      <c r="R2778" t="s">
        <v>45</v>
      </c>
      <c r="S2778" t="s">
        <v>28</v>
      </c>
      <c r="T2778" t="s">
        <v>21</v>
      </c>
      <c r="U2778" t="s">
        <v>21</v>
      </c>
      <c r="V2778" t="s">
        <v>42</v>
      </c>
      <c r="W2778" s="2" t="s">
        <v>77</v>
      </c>
      <c r="Y2778">
        <f>IF(J2778=Legend!$B$3,0,IF(J2778=Legend!$B$4,1,IF(J2778=Legend!$B$5,2,0)))</f>
        <v>0</v>
      </c>
      <c r="Z2778">
        <f t="shared" si="302"/>
        <v>1</v>
      </c>
      <c r="AA2778">
        <f t="shared" si="303"/>
        <v>1</v>
      </c>
      <c r="AB2778">
        <f t="shared" si="304"/>
        <v>1</v>
      </c>
      <c r="AC2778">
        <f>IF(N2778=Legend!$D$3,3,IF(N2778=Legend!$D$4,2,IF(N2778=Legend!$D$5,1,0)))</f>
        <v>1</v>
      </c>
      <c r="AD2778">
        <f t="shared" si="305"/>
        <v>0</v>
      </c>
      <c r="AF2778">
        <f t="shared" si="306"/>
        <v>0</v>
      </c>
      <c r="AG2778">
        <f>IF(R2778=Legend!$F$3,3,IF(R2778=Legend!$F$4,2,IF(R2778=Legend!$F$5,1,0)))</f>
        <v>1</v>
      </c>
      <c r="AH2778">
        <f>IF(S2778=Legend!$F$3,3,IF(S2778=Legend!$F$4,2,IF(S2778=Legend!$F$5,1,0)))</f>
        <v>2</v>
      </c>
      <c r="AK2778">
        <f>IF(V2778=Legend!$H$3,3,IF(V2778=Legend!$H$4,2,IF(V2778=Legend!$H$5,1,0)))</f>
        <v>0</v>
      </c>
      <c r="AM2778">
        <f t="shared" si="307"/>
        <v>7</v>
      </c>
    </row>
    <row r="2779" spans="1:39" ht="109.2" x14ac:dyDescent="0.3">
      <c r="A2779" t="s">
        <v>32</v>
      </c>
      <c r="B2779" t="s">
        <v>1880</v>
      </c>
      <c r="C2779" t="s">
        <v>1881</v>
      </c>
      <c r="D2779" t="s">
        <v>1897</v>
      </c>
      <c r="E2779" t="str">
        <f t="shared" si="301"/>
        <v>Tk. Mey - Mey</v>
      </c>
      <c r="F2779" t="s">
        <v>67</v>
      </c>
      <c r="G2779" t="s">
        <v>21</v>
      </c>
      <c r="H2779" t="s">
        <v>21</v>
      </c>
      <c r="I2779" t="s">
        <v>22</v>
      </c>
      <c r="J2779" t="s">
        <v>35</v>
      </c>
      <c r="K2779" t="s">
        <v>24</v>
      </c>
      <c r="L2779" t="s">
        <v>25</v>
      </c>
      <c r="M2779" t="s">
        <v>25</v>
      </c>
      <c r="N2779" t="s">
        <v>26</v>
      </c>
      <c r="O2779" t="s">
        <v>25</v>
      </c>
      <c r="P2779" t="s">
        <v>21</v>
      </c>
      <c r="Q2779" t="s">
        <v>27</v>
      </c>
      <c r="R2779" t="s">
        <v>45</v>
      </c>
      <c r="S2779" t="s">
        <v>29</v>
      </c>
      <c r="T2779" t="s">
        <v>21</v>
      </c>
      <c r="U2779" t="s">
        <v>21</v>
      </c>
      <c r="V2779" t="s">
        <v>42</v>
      </c>
      <c r="W2779" s="2" t="s">
        <v>66</v>
      </c>
      <c r="Y2779">
        <f>IF(J2779=Legend!$B$3,0,IF(J2779=Legend!$B$4,1,IF(J2779=Legend!$B$5,2,0)))</f>
        <v>0</v>
      </c>
      <c r="Z2779">
        <f t="shared" si="302"/>
        <v>1</v>
      </c>
      <c r="AA2779">
        <f t="shared" si="303"/>
        <v>1</v>
      </c>
      <c r="AB2779">
        <f t="shared" si="304"/>
        <v>1</v>
      </c>
      <c r="AC2779">
        <f>IF(N2779=Legend!$D$3,3,IF(N2779=Legend!$D$4,2,IF(N2779=Legend!$D$5,1,0)))</f>
        <v>2</v>
      </c>
      <c r="AD2779">
        <f t="shared" si="305"/>
        <v>1</v>
      </c>
      <c r="AF2779">
        <f t="shared" si="306"/>
        <v>0</v>
      </c>
      <c r="AG2779">
        <f>IF(R2779=Legend!$F$3,3,IF(R2779=Legend!$F$4,2,IF(R2779=Legend!$F$5,1,0)))</f>
        <v>1</v>
      </c>
      <c r="AH2779">
        <f>IF(S2779=Legend!$F$3,3,IF(S2779=Legend!$F$4,2,IF(S2779=Legend!$F$5,1,0)))</f>
        <v>3</v>
      </c>
      <c r="AK2779">
        <f>IF(V2779=Legend!$H$3,3,IF(V2779=Legend!$H$4,2,IF(V2779=Legend!$H$5,1,0)))</f>
        <v>0</v>
      </c>
      <c r="AM2779">
        <f t="shared" si="307"/>
        <v>10</v>
      </c>
    </row>
    <row r="2780" spans="1:39" ht="140.4" x14ac:dyDescent="0.3">
      <c r="A2780" t="s">
        <v>55</v>
      </c>
      <c r="B2780" t="s">
        <v>475</v>
      </c>
      <c r="C2780" t="s">
        <v>854</v>
      </c>
      <c r="D2780" t="s">
        <v>896</v>
      </c>
      <c r="E2780" t="str">
        <f t="shared" si="301"/>
        <v>TK. MITRA MART</v>
      </c>
      <c r="F2780" t="s">
        <v>55</v>
      </c>
      <c r="G2780" t="s">
        <v>21</v>
      </c>
      <c r="H2780" t="s">
        <v>21</v>
      </c>
      <c r="I2780" t="s">
        <v>54</v>
      </c>
      <c r="J2780" t="s">
        <v>23</v>
      </c>
      <c r="K2780" t="s">
        <v>24</v>
      </c>
      <c r="L2780" t="s">
        <v>25</v>
      </c>
      <c r="M2780" t="s">
        <v>25</v>
      </c>
      <c r="N2780" t="s">
        <v>38</v>
      </c>
      <c r="O2780" t="s">
        <v>25</v>
      </c>
      <c r="P2780" t="s">
        <v>21</v>
      </c>
      <c r="Q2780" t="s">
        <v>27</v>
      </c>
      <c r="R2780" t="s">
        <v>28</v>
      </c>
      <c r="S2780" t="s">
        <v>29</v>
      </c>
      <c r="T2780" t="s">
        <v>21</v>
      </c>
      <c r="U2780" t="s">
        <v>21</v>
      </c>
      <c r="V2780" t="s">
        <v>33</v>
      </c>
      <c r="W2780" s="2" t="s">
        <v>34</v>
      </c>
      <c r="Y2780">
        <f>IF(J2780=Legend!$B$3,0,IF(J2780=Legend!$B$4,1,IF(J2780=Legend!$B$5,2,0)))</f>
        <v>1</v>
      </c>
      <c r="Z2780">
        <f t="shared" si="302"/>
        <v>1</v>
      </c>
      <c r="AA2780">
        <f t="shared" si="303"/>
        <v>1</v>
      </c>
      <c r="AB2780">
        <f t="shared" si="304"/>
        <v>1</v>
      </c>
      <c r="AC2780">
        <f>IF(N2780=Legend!$D$3,3,IF(N2780=Legend!$D$4,2,IF(N2780=Legend!$D$5,1,0)))</f>
        <v>3</v>
      </c>
      <c r="AD2780">
        <f t="shared" si="305"/>
        <v>1</v>
      </c>
      <c r="AF2780">
        <f t="shared" si="306"/>
        <v>0</v>
      </c>
      <c r="AG2780">
        <f>IF(R2780=Legend!$F$3,3,IF(R2780=Legend!$F$4,2,IF(R2780=Legend!$F$5,1,0)))</f>
        <v>2</v>
      </c>
      <c r="AH2780">
        <f>IF(S2780=Legend!$F$3,3,IF(S2780=Legend!$F$4,2,IF(S2780=Legend!$F$5,1,0)))</f>
        <v>3</v>
      </c>
      <c r="AK2780">
        <f>IF(V2780=Legend!$H$3,3,IF(V2780=Legend!$H$4,2,IF(V2780=Legend!$H$5,1,0)))</f>
        <v>1</v>
      </c>
      <c r="AM2780">
        <f t="shared" si="307"/>
        <v>14</v>
      </c>
    </row>
    <row r="2781" spans="1:39" ht="140.4" x14ac:dyDescent="0.3">
      <c r="A2781" t="s">
        <v>40</v>
      </c>
      <c r="B2781" t="s">
        <v>174</v>
      </c>
      <c r="C2781" t="s">
        <v>1938</v>
      </c>
      <c r="D2781" t="s">
        <v>3298</v>
      </c>
      <c r="E2781" t="str">
        <f t="shared" si="301"/>
        <v>TK. SALAFIAH</v>
      </c>
      <c r="F2781" t="s">
        <v>40</v>
      </c>
      <c r="G2781" t="s">
        <v>21</v>
      </c>
      <c r="H2781" t="s">
        <v>21</v>
      </c>
      <c r="I2781" t="s">
        <v>22</v>
      </c>
      <c r="J2781" t="s">
        <v>41</v>
      </c>
      <c r="K2781" t="s">
        <v>24</v>
      </c>
      <c r="L2781" t="s">
        <v>25</v>
      </c>
      <c r="M2781" t="s">
        <v>25</v>
      </c>
      <c r="N2781" t="s">
        <v>38</v>
      </c>
      <c r="O2781" t="s">
        <v>25</v>
      </c>
      <c r="P2781" t="s">
        <v>21</v>
      </c>
      <c r="Q2781" t="s">
        <v>27</v>
      </c>
      <c r="R2781" t="s">
        <v>28</v>
      </c>
      <c r="S2781" t="s">
        <v>29</v>
      </c>
      <c r="T2781" t="s">
        <v>21</v>
      </c>
      <c r="U2781" t="s">
        <v>21</v>
      </c>
      <c r="V2781" t="s">
        <v>33</v>
      </c>
      <c r="W2781" s="2" t="s">
        <v>34</v>
      </c>
      <c r="Y2781">
        <f>IF(J2781=Legend!$B$3,0,IF(J2781=Legend!$B$4,1,IF(J2781=Legend!$B$5,2,0)))</f>
        <v>2</v>
      </c>
      <c r="Z2781">
        <f t="shared" si="302"/>
        <v>1</v>
      </c>
      <c r="AA2781">
        <f t="shared" si="303"/>
        <v>1</v>
      </c>
      <c r="AB2781">
        <f t="shared" si="304"/>
        <v>1</v>
      </c>
      <c r="AC2781">
        <f>IF(N2781=Legend!$D$3,3,IF(N2781=Legend!$D$4,2,IF(N2781=Legend!$D$5,1,0)))</f>
        <v>3</v>
      </c>
      <c r="AD2781">
        <f t="shared" si="305"/>
        <v>1</v>
      </c>
      <c r="AF2781">
        <f t="shared" si="306"/>
        <v>0</v>
      </c>
      <c r="AG2781">
        <f>IF(R2781=Legend!$F$3,3,IF(R2781=Legend!$F$4,2,IF(R2781=Legend!$F$5,1,0)))</f>
        <v>2</v>
      </c>
      <c r="AH2781">
        <f>IF(S2781=Legend!$F$3,3,IF(S2781=Legend!$F$4,2,IF(S2781=Legend!$F$5,1,0)))</f>
        <v>3</v>
      </c>
      <c r="AK2781">
        <f>IF(V2781=Legend!$H$3,3,IF(V2781=Legend!$H$4,2,IF(V2781=Legend!$H$5,1,0)))</f>
        <v>1</v>
      </c>
      <c r="AM2781">
        <f t="shared" si="307"/>
        <v>15</v>
      </c>
    </row>
    <row r="2782" spans="1:39" ht="78" x14ac:dyDescent="0.3">
      <c r="A2782" t="s">
        <v>32</v>
      </c>
      <c r="B2782" t="s">
        <v>1880</v>
      </c>
      <c r="C2782" t="s">
        <v>1881</v>
      </c>
      <c r="D2782" t="s">
        <v>1896</v>
      </c>
      <c r="E2782" t="str">
        <f t="shared" si="301"/>
        <v>TK. SAMA MURNI</v>
      </c>
      <c r="F2782" t="s">
        <v>67</v>
      </c>
      <c r="G2782" t="s">
        <v>21</v>
      </c>
      <c r="H2782" t="s">
        <v>21</v>
      </c>
      <c r="I2782" t="s">
        <v>50</v>
      </c>
      <c r="J2782" t="s">
        <v>35</v>
      </c>
      <c r="K2782" t="s">
        <v>24</v>
      </c>
      <c r="L2782" t="s">
        <v>25</v>
      </c>
      <c r="M2782" t="s">
        <v>25</v>
      </c>
      <c r="N2782" t="s">
        <v>28</v>
      </c>
      <c r="O2782" t="s">
        <v>21</v>
      </c>
      <c r="P2782" t="s">
        <v>21</v>
      </c>
      <c r="Q2782" t="s">
        <v>60</v>
      </c>
      <c r="R2782" t="s">
        <v>45</v>
      </c>
      <c r="S2782" t="s">
        <v>29</v>
      </c>
      <c r="T2782" t="s">
        <v>21</v>
      </c>
      <c r="U2782" t="s">
        <v>21</v>
      </c>
      <c r="V2782" t="s">
        <v>42</v>
      </c>
      <c r="W2782" s="2" t="s">
        <v>77</v>
      </c>
      <c r="Y2782">
        <f>IF(J2782=Legend!$B$3,0,IF(J2782=Legend!$B$4,1,IF(J2782=Legend!$B$5,2,0)))</f>
        <v>0</v>
      </c>
      <c r="Z2782">
        <f t="shared" si="302"/>
        <v>1</v>
      </c>
      <c r="AA2782">
        <f t="shared" si="303"/>
        <v>1</v>
      </c>
      <c r="AB2782">
        <f t="shared" si="304"/>
        <v>1</v>
      </c>
      <c r="AC2782">
        <f>IF(N2782=Legend!$D$3,3,IF(N2782=Legend!$D$4,2,IF(N2782=Legend!$D$5,1,0)))</f>
        <v>1</v>
      </c>
      <c r="AD2782">
        <f t="shared" si="305"/>
        <v>0</v>
      </c>
      <c r="AF2782">
        <f t="shared" si="306"/>
        <v>2</v>
      </c>
      <c r="AG2782">
        <f>IF(R2782=Legend!$F$3,3,IF(R2782=Legend!$F$4,2,IF(R2782=Legend!$F$5,1,0)))</f>
        <v>1</v>
      </c>
      <c r="AH2782">
        <f>IF(S2782=Legend!$F$3,3,IF(S2782=Legend!$F$4,2,IF(S2782=Legend!$F$5,1,0)))</f>
        <v>3</v>
      </c>
      <c r="AK2782">
        <f>IF(V2782=Legend!$H$3,3,IF(V2782=Legend!$H$4,2,IF(V2782=Legend!$H$5,1,0)))</f>
        <v>0</v>
      </c>
      <c r="AM2782">
        <f t="shared" si="307"/>
        <v>10</v>
      </c>
    </row>
    <row r="2783" spans="1:39" ht="140.4" x14ac:dyDescent="0.3">
      <c r="A2783" t="s">
        <v>55</v>
      </c>
      <c r="B2783" t="s">
        <v>475</v>
      </c>
      <c r="C2783" t="s">
        <v>841</v>
      </c>
      <c r="D2783" t="s">
        <v>889</v>
      </c>
      <c r="E2783" t="str">
        <f t="shared" si="301"/>
        <v>TK. SEGAR</v>
      </c>
      <c r="F2783" t="s">
        <v>55</v>
      </c>
      <c r="G2783" t="s">
        <v>21</v>
      </c>
      <c r="H2783" t="s">
        <v>21</v>
      </c>
      <c r="I2783" t="s">
        <v>22</v>
      </c>
      <c r="J2783" t="s">
        <v>41</v>
      </c>
      <c r="K2783" t="s">
        <v>24</v>
      </c>
      <c r="L2783" t="s">
        <v>21</v>
      </c>
      <c r="M2783" t="s">
        <v>25</v>
      </c>
      <c r="N2783" t="s">
        <v>28</v>
      </c>
      <c r="O2783" t="s">
        <v>25</v>
      </c>
      <c r="P2783" t="s">
        <v>21</v>
      </c>
      <c r="Q2783" t="s">
        <v>27</v>
      </c>
      <c r="R2783" t="s">
        <v>28</v>
      </c>
      <c r="S2783" t="s">
        <v>29</v>
      </c>
      <c r="T2783" t="s">
        <v>21</v>
      </c>
      <c r="U2783" t="s">
        <v>21</v>
      </c>
      <c r="V2783" t="s">
        <v>30</v>
      </c>
      <c r="W2783" s="2" t="s">
        <v>34</v>
      </c>
      <c r="Y2783">
        <f>IF(J2783=Legend!$B$3,0,IF(J2783=Legend!$B$4,1,IF(J2783=Legend!$B$5,2,0)))</f>
        <v>2</v>
      </c>
      <c r="Z2783">
        <f t="shared" si="302"/>
        <v>1</v>
      </c>
      <c r="AA2783">
        <f t="shared" si="303"/>
        <v>0</v>
      </c>
      <c r="AB2783">
        <f t="shared" si="304"/>
        <v>1</v>
      </c>
      <c r="AC2783">
        <f>IF(N2783=Legend!$D$3,3,IF(N2783=Legend!$D$4,2,IF(N2783=Legend!$D$5,1,0)))</f>
        <v>1</v>
      </c>
      <c r="AD2783">
        <f t="shared" si="305"/>
        <v>1</v>
      </c>
      <c r="AF2783">
        <f t="shared" si="306"/>
        <v>0</v>
      </c>
      <c r="AG2783">
        <f>IF(R2783=Legend!$F$3,3,IF(R2783=Legend!$F$4,2,IF(R2783=Legend!$F$5,1,0)))</f>
        <v>2</v>
      </c>
      <c r="AH2783">
        <f>IF(S2783=Legend!$F$3,3,IF(S2783=Legend!$F$4,2,IF(S2783=Legend!$F$5,1,0)))</f>
        <v>3</v>
      </c>
      <c r="AK2783">
        <f>IF(V2783=Legend!$H$3,3,IF(V2783=Legend!$H$4,2,IF(V2783=Legend!$H$5,1,0)))</f>
        <v>2</v>
      </c>
      <c r="AM2783">
        <f t="shared" si="307"/>
        <v>13</v>
      </c>
    </row>
    <row r="2784" spans="1:39" ht="62.4" x14ac:dyDescent="0.3">
      <c r="A2784" t="s">
        <v>59</v>
      </c>
      <c r="B2784" t="s">
        <v>3366</v>
      </c>
      <c r="C2784" t="s">
        <v>3590</v>
      </c>
      <c r="D2784" t="s">
        <v>3592</v>
      </c>
      <c r="E2784" t="str">
        <f t="shared" si="301"/>
        <v>TK. SURYA LESTARI</v>
      </c>
      <c r="F2784" t="s">
        <v>59</v>
      </c>
      <c r="G2784" t="s">
        <v>21</v>
      </c>
      <c r="H2784" t="s">
        <v>21</v>
      </c>
      <c r="I2784" t="s">
        <v>54</v>
      </c>
      <c r="J2784" t="s">
        <v>35</v>
      </c>
      <c r="K2784" t="s">
        <v>47</v>
      </c>
      <c r="L2784" t="s">
        <v>21</v>
      </c>
      <c r="M2784" t="s">
        <v>21</v>
      </c>
      <c r="N2784" t="s">
        <v>47</v>
      </c>
      <c r="O2784" t="s">
        <v>21</v>
      </c>
      <c r="P2784" t="s">
        <v>21</v>
      </c>
      <c r="Q2784" t="s">
        <v>27</v>
      </c>
      <c r="R2784" t="s">
        <v>47</v>
      </c>
      <c r="S2784" t="s">
        <v>47</v>
      </c>
      <c r="T2784" t="s">
        <v>21</v>
      </c>
      <c r="U2784" t="s">
        <v>21</v>
      </c>
      <c r="V2784" t="s">
        <v>33</v>
      </c>
      <c r="W2784" s="2" t="s">
        <v>68</v>
      </c>
      <c r="Y2784">
        <f>IF(J2784=Legend!$B$3,0,IF(J2784=Legend!$B$4,1,IF(J2784=Legend!$B$5,2,0)))</f>
        <v>0</v>
      </c>
      <c r="Z2784">
        <f t="shared" si="302"/>
        <v>0</v>
      </c>
      <c r="AA2784">
        <f t="shared" si="303"/>
        <v>0</v>
      </c>
      <c r="AB2784">
        <f t="shared" si="304"/>
        <v>0</v>
      </c>
      <c r="AC2784">
        <f>IF(N2784=Legend!$D$3,3,IF(N2784=Legend!$D$4,2,IF(N2784=Legend!$D$5,1,0)))</f>
        <v>0</v>
      </c>
      <c r="AD2784">
        <f t="shared" si="305"/>
        <v>0</v>
      </c>
      <c r="AF2784">
        <f t="shared" si="306"/>
        <v>0</v>
      </c>
      <c r="AG2784">
        <f>IF(R2784=Legend!$F$3,3,IF(R2784=Legend!$F$4,2,IF(R2784=Legend!$F$5,1,0)))</f>
        <v>0</v>
      </c>
      <c r="AH2784">
        <f>IF(S2784=Legend!$F$3,3,IF(S2784=Legend!$F$4,2,IF(S2784=Legend!$F$5,1,0)))</f>
        <v>0</v>
      </c>
      <c r="AK2784">
        <f>IF(V2784=Legend!$H$3,3,IF(V2784=Legend!$H$4,2,IF(V2784=Legend!$H$5,1,0)))</f>
        <v>1</v>
      </c>
      <c r="AM2784">
        <f t="shared" si="307"/>
        <v>1</v>
      </c>
    </row>
    <row r="2785" spans="1:39" ht="140.4" x14ac:dyDescent="0.3">
      <c r="A2785" t="s">
        <v>79</v>
      </c>
      <c r="B2785" t="s">
        <v>162</v>
      </c>
      <c r="C2785" t="s">
        <v>507</v>
      </c>
      <c r="D2785" t="s">
        <v>515</v>
      </c>
      <c r="E2785" t="str">
        <f t="shared" si="301"/>
        <v>Tk. Tujuh</v>
      </c>
      <c r="F2785" t="s">
        <v>79</v>
      </c>
      <c r="G2785" t="s">
        <v>21</v>
      </c>
      <c r="H2785" t="s">
        <v>21</v>
      </c>
      <c r="I2785" t="s">
        <v>22</v>
      </c>
      <c r="J2785" t="s">
        <v>35</v>
      </c>
      <c r="K2785" t="s">
        <v>24</v>
      </c>
      <c r="L2785" t="s">
        <v>25</v>
      </c>
      <c r="M2785" t="s">
        <v>21</v>
      </c>
      <c r="N2785" t="s">
        <v>47</v>
      </c>
      <c r="O2785" t="s">
        <v>21</v>
      </c>
      <c r="P2785" t="s">
        <v>21</v>
      </c>
      <c r="Q2785" t="s">
        <v>27</v>
      </c>
      <c r="R2785" t="s">
        <v>45</v>
      </c>
      <c r="S2785" t="s">
        <v>45</v>
      </c>
      <c r="T2785" t="s">
        <v>21</v>
      </c>
      <c r="U2785" t="s">
        <v>21</v>
      </c>
      <c r="V2785" t="s">
        <v>33</v>
      </c>
      <c r="W2785" s="2" t="s">
        <v>34</v>
      </c>
      <c r="Y2785">
        <f>IF(J2785=Legend!$B$3,0,IF(J2785=Legend!$B$4,1,IF(J2785=Legend!$B$5,2,0)))</f>
        <v>0</v>
      </c>
      <c r="Z2785">
        <f t="shared" si="302"/>
        <v>1</v>
      </c>
      <c r="AA2785">
        <f t="shared" si="303"/>
        <v>1</v>
      </c>
      <c r="AB2785">
        <f t="shared" si="304"/>
        <v>0</v>
      </c>
      <c r="AC2785">
        <f>IF(N2785=Legend!$D$3,3,IF(N2785=Legend!$D$4,2,IF(N2785=Legend!$D$5,1,0)))</f>
        <v>0</v>
      </c>
      <c r="AD2785">
        <f t="shared" si="305"/>
        <v>0</v>
      </c>
      <c r="AF2785">
        <f t="shared" si="306"/>
        <v>0</v>
      </c>
      <c r="AG2785">
        <f>IF(R2785=Legend!$F$3,3,IF(R2785=Legend!$F$4,2,IF(R2785=Legend!$F$5,1,0)))</f>
        <v>1</v>
      </c>
      <c r="AH2785">
        <f>IF(S2785=Legend!$F$3,3,IF(S2785=Legend!$F$4,2,IF(S2785=Legend!$F$5,1,0)))</f>
        <v>1</v>
      </c>
      <c r="AK2785">
        <f>IF(V2785=Legend!$H$3,3,IF(V2785=Legend!$H$4,2,IF(V2785=Legend!$H$5,1,0)))</f>
        <v>1</v>
      </c>
      <c r="AM2785">
        <f t="shared" si="307"/>
        <v>5</v>
      </c>
    </row>
    <row r="2786" spans="1:39" ht="78" x14ac:dyDescent="0.3">
      <c r="A2786" t="s">
        <v>32</v>
      </c>
      <c r="B2786" t="s">
        <v>1880</v>
      </c>
      <c r="C2786" t="s">
        <v>1881</v>
      </c>
      <c r="D2786" t="s">
        <v>1894</v>
      </c>
      <c r="E2786" t="str">
        <f t="shared" si="301"/>
        <v>Tk. Ubfi / Kota Lama</v>
      </c>
      <c r="F2786" t="s">
        <v>67</v>
      </c>
      <c r="G2786" t="s">
        <v>21</v>
      </c>
      <c r="H2786" t="s">
        <v>21</v>
      </c>
      <c r="I2786" t="s">
        <v>50</v>
      </c>
      <c r="J2786" t="s">
        <v>35</v>
      </c>
      <c r="K2786" t="s">
        <v>24</v>
      </c>
      <c r="L2786" t="s">
        <v>25</v>
      </c>
      <c r="M2786" t="s">
        <v>25</v>
      </c>
      <c r="N2786" t="s">
        <v>28</v>
      </c>
      <c r="O2786" t="s">
        <v>21</v>
      </c>
      <c r="P2786" t="s">
        <v>21</v>
      </c>
      <c r="Q2786" t="s">
        <v>60</v>
      </c>
      <c r="R2786" t="s">
        <v>45</v>
      </c>
      <c r="S2786" t="s">
        <v>28</v>
      </c>
      <c r="T2786" t="s">
        <v>21</v>
      </c>
      <c r="U2786" t="s">
        <v>21</v>
      </c>
      <c r="V2786" t="s">
        <v>42</v>
      </c>
      <c r="W2786" s="2" t="s">
        <v>77</v>
      </c>
      <c r="Y2786">
        <f>IF(J2786=Legend!$B$3,0,IF(J2786=Legend!$B$4,1,IF(J2786=Legend!$B$5,2,0)))</f>
        <v>0</v>
      </c>
      <c r="Z2786">
        <f t="shared" si="302"/>
        <v>1</v>
      </c>
      <c r="AA2786">
        <f t="shared" si="303"/>
        <v>1</v>
      </c>
      <c r="AB2786">
        <f t="shared" si="304"/>
        <v>1</v>
      </c>
      <c r="AC2786">
        <f>IF(N2786=Legend!$D$3,3,IF(N2786=Legend!$D$4,2,IF(N2786=Legend!$D$5,1,0)))</f>
        <v>1</v>
      </c>
      <c r="AD2786">
        <f t="shared" si="305"/>
        <v>0</v>
      </c>
      <c r="AF2786">
        <f t="shared" si="306"/>
        <v>2</v>
      </c>
      <c r="AG2786">
        <f>IF(R2786=Legend!$F$3,3,IF(R2786=Legend!$F$4,2,IF(R2786=Legend!$F$5,1,0)))</f>
        <v>1</v>
      </c>
      <c r="AH2786">
        <f>IF(S2786=Legend!$F$3,3,IF(S2786=Legend!$F$4,2,IF(S2786=Legend!$F$5,1,0)))</f>
        <v>2</v>
      </c>
      <c r="AK2786">
        <f>IF(V2786=Legend!$H$3,3,IF(V2786=Legend!$H$4,2,IF(V2786=Legend!$H$5,1,0)))</f>
        <v>0</v>
      </c>
      <c r="AM2786">
        <f t="shared" si="307"/>
        <v>9</v>
      </c>
    </row>
    <row r="2787" spans="1:39" ht="109.2" x14ac:dyDescent="0.3">
      <c r="A2787" t="s">
        <v>32</v>
      </c>
      <c r="B2787" t="s">
        <v>1880</v>
      </c>
      <c r="C2787" t="s">
        <v>1881</v>
      </c>
      <c r="D2787" t="s">
        <v>1892</v>
      </c>
      <c r="E2787" t="str">
        <f t="shared" si="301"/>
        <v>TK. UBFI / Puwatu</v>
      </c>
      <c r="F2787" t="s">
        <v>67</v>
      </c>
      <c r="G2787" t="s">
        <v>21</v>
      </c>
      <c r="H2787" t="s">
        <v>21</v>
      </c>
      <c r="I2787" t="s">
        <v>22</v>
      </c>
      <c r="J2787" t="s">
        <v>35</v>
      </c>
      <c r="K2787" t="s">
        <v>24</v>
      </c>
      <c r="L2787" t="s">
        <v>25</v>
      </c>
      <c r="M2787" t="s">
        <v>25</v>
      </c>
      <c r="N2787" t="s">
        <v>28</v>
      </c>
      <c r="O2787" t="s">
        <v>25</v>
      </c>
      <c r="P2787" t="s">
        <v>21</v>
      </c>
      <c r="Q2787" t="s">
        <v>60</v>
      </c>
      <c r="R2787" t="s">
        <v>45</v>
      </c>
      <c r="S2787" t="s">
        <v>28</v>
      </c>
      <c r="T2787" t="s">
        <v>21</v>
      </c>
      <c r="U2787" t="s">
        <v>21</v>
      </c>
      <c r="V2787" t="s">
        <v>42</v>
      </c>
      <c r="W2787" s="2" t="s">
        <v>46</v>
      </c>
      <c r="Y2787">
        <f>IF(J2787=Legend!$B$3,0,IF(J2787=Legend!$B$4,1,IF(J2787=Legend!$B$5,2,0)))</f>
        <v>0</v>
      </c>
      <c r="Z2787">
        <f t="shared" si="302"/>
        <v>1</v>
      </c>
      <c r="AA2787">
        <f t="shared" si="303"/>
        <v>1</v>
      </c>
      <c r="AB2787">
        <f t="shared" si="304"/>
        <v>1</v>
      </c>
      <c r="AC2787">
        <f>IF(N2787=Legend!$D$3,3,IF(N2787=Legend!$D$4,2,IF(N2787=Legend!$D$5,1,0)))</f>
        <v>1</v>
      </c>
      <c r="AD2787">
        <f t="shared" si="305"/>
        <v>1</v>
      </c>
      <c r="AF2787">
        <f t="shared" si="306"/>
        <v>2</v>
      </c>
      <c r="AG2787">
        <f>IF(R2787=Legend!$F$3,3,IF(R2787=Legend!$F$4,2,IF(R2787=Legend!$F$5,1,0)))</f>
        <v>1</v>
      </c>
      <c r="AH2787">
        <f>IF(S2787=Legend!$F$3,3,IF(S2787=Legend!$F$4,2,IF(S2787=Legend!$F$5,1,0)))</f>
        <v>2</v>
      </c>
      <c r="AK2787">
        <f>IF(V2787=Legend!$H$3,3,IF(V2787=Legend!$H$4,2,IF(V2787=Legend!$H$5,1,0)))</f>
        <v>0</v>
      </c>
      <c r="AM2787">
        <f t="shared" si="307"/>
        <v>10</v>
      </c>
    </row>
    <row r="2788" spans="1:39" ht="109.2" x14ac:dyDescent="0.3">
      <c r="A2788" t="s">
        <v>32</v>
      </c>
      <c r="B2788" t="s">
        <v>1880</v>
      </c>
      <c r="C2788" t="s">
        <v>1881</v>
      </c>
      <c r="D2788" t="s">
        <v>1891</v>
      </c>
      <c r="E2788" t="str">
        <f t="shared" si="301"/>
        <v>TK. UBFI Wua- Wua</v>
      </c>
      <c r="F2788" t="s">
        <v>56</v>
      </c>
      <c r="G2788" t="s">
        <v>21</v>
      </c>
      <c r="H2788" t="s">
        <v>21</v>
      </c>
      <c r="I2788" t="s">
        <v>22</v>
      </c>
      <c r="J2788" t="s">
        <v>35</v>
      </c>
      <c r="K2788" t="s">
        <v>24</v>
      </c>
      <c r="L2788" t="s">
        <v>25</v>
      </c>
      <c r="M2788" t="s">
        <v>25</v>
      </c>
      <c r="N2788" t="s">
        <v>28</v>
      </c>
      <c r="O2788" t="s">
        <v>21</v>
      </c>
      <c r="P2788" t="s">
        <v>21</v>
      </c>
      <c r="Q2788" t="s">
        <v>60</v>
      </c>
      <c r="R2788" t="s">
        <v>45</v>
      </c>
      <c r="S2788" t="s">
        <v>28</v>
      </c>
      <c r="T2788" t="s">
        <v>21</v>
      </c>
      <c r="U2788" t="s">
        <v>21</v>
      </c>
      <c r="V2788" t="s">
        <v>42</v>
      </c>
      <c r="W2788" s="2" t="s">
        <v>46</v>
      </c>
      <c r="Y2788">
        <f>IF(J2788=Legend!$B$3,0,IF(J2788=Legend!$B$4,1,IF(J2788=Legend!$B$5,2,0)))</f>
        <v>0</v>
      </c>
      <c r="Z2788">
        <f t="shared" si="302"/>
        <v>1</v>
      </c>
      <c r="AA2788">
        <f t="shared" si="303"/>
        <v>1</v>
      </c>
      <c r="AB2788">
        <f t="shared" si="304"/>
        <v>1</v>
      </c>
      <c r="AC2788">
        <f>IF(N2788=Legend!$D$3,3,IF(N2788=Legend!$D$4,2,IF(N2788=Legend!$D$5,1,0)))</f>
        <v>1</v>
      </c>
      <c r="AD2788">
        <f t="shared" si="305"/>
        <v>0</v>
      </c>
      <c r="AF2788">
        <f t="shared" si="306"/>
        <v>2</v>
      </c>
      <c r="AG2788">
        <f>IF(R2788=Legend!$F$3,3,IF(R2788=Legend!$F$4,2,IF(R2788=Legend!$F$5,1,0)))</f>
        <v>1</v>
      </c>
      <c r="AH2788">
        <f>IF(S2788=Legend!$F$3,3,IF(S2788=Legend!$F$4,2,IF(S2788=Legend!$F$5,1,0)))</f>
        <v>2</v>
      </c>
      <c r="AK2788">
        <f>IF(V2788=Legend!$H$3,3,IF(V2788=Legend!$H$4,2,IF(V2788=Legend!$H$5,1,0)))</f>
        <v>0</v>
      </c>
      <c r="AM2788">
        <f t="shared" si="307"/>
        <v>9</v>
      </c>
    </row>
    <row r="2789" spans="1:39" ht="140.4" x14ac:dyDescent="0.3">
      <c r="A2789" t="s">
        <v>61</v>
      </c>
      <c r="B2789" t="s">
        <v>475</v>
      </c>
      <c r="C2789" t="s">
        <v>1323</v>
      </c>
      <c r="D2789" t="s">
        <v>1324</v>
      </c>
      <c r="E2789" t="str">
        <f t="shared" si="301"/>
        <v>TK. WARUNG MERDEKA</v>
      </c>
      <c r="F2789" t="s">
        <v>61</v>
      </c>
      <c r="G2789" t="s">
        <v>21</v>
      </c>
      <c r="H2789" t="s">
        <v>21</v>
      </c>
      <c r="I2789" t="s">
        <v>22</v>
      </c>
      <c r="J2789" t="s">
        <v>41</v>
      </c>
      <c r="K2789" t="s">
        <v>24</v>
      </c>
      <c r="L2789" t="s">
        <v>25</v>
      </c>
      <c r="M2789" t="s">
        <v>25</v>
      </c>
      <c r="N2789" t="s">
        <v>26</v>
      </c>
      <c r="O2789" t="s">
        <v>25</v>
      </c>
      <c r="P2789" t="s">
        <v>21</v>
      </c>
      <c r="Q2789" t="s">
        <v>27</v>
      </c>
      <c r="R2789" t="s">
        <v>29</v>
      </c>
      <c r="S2789" t="s">
        <v>29</v>
      </c>
      <c r="T2789" t="s">
        <v>21</v>
      </c>
      <c r="U2789" t="s">
        <v>21</v>
      </c>
      <c r="V2789" t="s">
        <v>30</v>
      </c>
      <c r="W2789" s="2" t="s">
        <v>34</v>
      </c>
      <c r="Y2789">
        <f>IF(J2789=Legend!$B$3,0,IF(J2789=Legend!$B$4,1,IF(J2789=Legend!$B$5,2,0)))</f>
        <v>2</v>
      </c>
      <c r="Z2789">
        <f t="shared" si="302"/>
        <v>1</v>
      </c>
      <c r="AA2789">
        <f t="shared" si="303"/>
        <v>1</v>
      </c>
      <c r="AB2789">
        <f t="shared" si="304"/>
        <v>1</v>
      </c>
      <c r="AC2789">
        <f>IF(N2789=Legend!$D$3,3,IF(N2789=Legend!$D$4,2,IF(N2789=Legend!$D$5,1,0)))</f>
        <v>2</v>
      </c>
      <c r="AD2789">
        <f t="shared" si="305"/>
        <v>1</v>
      </c>
      <c r="AF2789">
        <f t="shared" si="306"/>
        <v>0</v>
      </c>
      <c r="AG2789">
        <f>IF(R2789=Legend!$F$3,3,IF(R2789=Legend!$F$4,2,IF(R2789=Legend!$F$5,1,0)))</f>
        <v>3</v>
      </c>
      <c r="AH2789">
        <f>IF(S2789=Legend!$F$3,3,IF(S2789=Legend!$F$4,2,IF(S2789=Legend!$F$5,1,0)))</f>
        <v>3</v>
      </c>
      <c r="AK2789">
        <f>IF(V2789=Legend!$H$3,3,IF(V2789=Legend!$H$4,2,IF(V2789=Legend!$H$5,1,0)))</f>
        <v>2</v>
      </c>
      <c r="AM2789">
        <f t="shared" si="307"/>
        <v>16</v>
      </c>
    </row>
    <row r="2790" spans="1:39" ht="78" x14ac:dyDescent="0.3">
      <c r="A2790" t="s">
        <v>32</v>
      </c>
      <c r="B2790" t="s">
        <v>1880</v>
      </c>
      <c r="C2790" t="s">
        <v>1881</v>
      </c>
      <c r="D2790" t="s">
        <v>1888</v>
      </c>
      <c r="E2790" t="str">
        <f t="shared" si="301"/>
        <v>TK.ARSA MART 2</v>
      </c>
      <c r="F2790" t="s">
        <v>56</v>
      </c>
      <c r="G2790" t="s">
        <v>21</v>
      </c>
      <c r="H2790" t="s">
        <v>21</v>
      </c>
      <c r="I2790" t="s">
        <v>54</v>
      </c>
      <c r="J2790" t="s">
        <v>35</v>
      </c>
      <c r="K2790" t="s">
        <v>24</v>
      </c>
      <c r="L2790" t="s">
        <v>25</v>
      </c>
      <c r="M2790" t="s">
        <v>25</v>
      </c>
      <c r="N2790" t="s">
        <v>28</v>
      </c>
      <c r="O2790" t="s">
        <v>21</v>
      </c>
      <c r="P2790" t="s">
        <v>21</v>
      </c>
      <c r="Q2790" t="s">
        <v>27</v>
      </c>
      <c r="R2790" t="s">
        <v>45</v>
      </c>
      <c r="S2790" t="s">
        <v>28</v>
      </c>
      <c r="T2790" t="s">
        <v>21</v>
      </c>
      <c r="U2790" t="s">
        <v>21</v>
      </c>
      <c r="V2790" t="s">
        <v>42</v>
      </c>
      <c r="W2790" s="2" t="s">
        <v>77</v>
      </c>
      <c r="Y2790">
        <f>IF(J2790=Legend!$B$3,0,IF(J2790=Legend!$B$4,1,IF(J2790=Legend!$B$5,2,0)))</f>
        <v>0</v>
      </c>
      <c r="Z2790">
        <f t="shared" si="302"/>
        <v>1</v>
      </c>
      <c r="AA2790">
        <f t="shared" si="303"/>
        <v>1</v>
      </c>
      <c r="AB2790">
        <f t="shared" si="304"/>
        <v>1</v>
      </c>
      <c r="AC2790">
        <f>IF(N2790=Legend!$D$3,3,IF(N2790=Legend!$D$4,2,IF(N2790=Legend!$D$5,1,0)))</f>
        <v>1</v>
      </c>
      <c r="AD2790">
        <f t="shared" si="305"/>
        <v>0</v>
      </c>
      <c r="AF2790">
        <f t="shared" si="306"/>
        <v>0</v>
      </c>
      <c r="AG2790">
        <f>IF(R2790=Legend!$F$3,3,IF(R2790=Legend!$F$4,2,IF(R2790=Legend!$F$5,1,0)))</f>
        <v>1</v>
      </c>
      <c r="AH2790">
        <f>IF(S2790=Legend!$F$3,3,IF(S2790=Legend!$F$4,2,IF(S2790=Legend!$F$5,1,0)))</f>
        <v>2</v>
      </c>
      <c r="AK2790">
        <f>IF(V2790=Legend!$H$3,3,IF(V2790=Legend!$H$4,2,IF(V2790=Legend!$H$5,1,0)))</f>
        <v>0</v>
      </c>
      <c r="AM2790">
        <f t="shared" si="307"/>
        <v>7</v>
      </c>
    </row>
    <row r="2791" spans="1:39" ht="156" x14ac:dyDescent="0.3">
      <c r="A2791" t="s">
        <v>138</v>
      </c>
      <c r="B2791" t="s">
        <v>475</v>
      </c>
      <c r="C2791" t="s">
        <v>476</v>
      </c>
      <c r="D2791" t="s">
        <v>4741</v>
      </c>
      <c r="E2791" t="str">
        <f t="shared" si="301"/>
        <v>TK.RAHAYU</v>
      </c>
      <c r="F2791" t="s">
        <v>138</v>
      </c>
      <c r="G2791" t="s">
        <v>21</v>
      </c>
      <c r="H2791" t="s">
        <v>21</v>
      </c>
      <c r="I2791" t="s">
        <v>22</v>
      </c>
      <c r="J2791" t="s">
        <v>35</v>
      </c>
      <c r="K2791" t="s">
        <v>24</v>
      </c>
      <c r="L2791" t="s">
        <v>25</v>
      </c>
      <c r="M2791" t="s">
        <v>25</v>
      </c>
      <c r="N2791" t="s">
        <v>26</v>
      </c>
      <c r="O2791" t="s">
        <v>25</v>
      </c>
      <c r="P2791" t="s">
        <v>21</v>
      </c>
      <c r="Q2791" t="s">
        <v>27</v>
      </c>
      <c r="R2791" t="s">
        <v>45</v>
      </c>
      <c r="S2791" t="s">
        <v>28</v>
      </c>
      <c r="T2791" t="s">
        <v>21</v>
      </c>
      <c r="U2791" t="s">
        <v>21</v>
      </c>
      <c r="V2791" t="s">
        <v>30</v>
      </c>
      <c r="W2791" s="2" t="s">
        <v>31</v>
      </c>
      <c r="Y2791">
        <f>IF(J2791=Legend!$B$3,0,IF(J2791=Legend!$B$4,1,IF(J2791=Legend!$B$5,2,0)))</f>
        <v>0</v>
      </c>
      <c r="Z2791">
        <f t="shared" si="302"/>
        <v>1</v>
      </c>
      <c r="AA2791">
        <f t="shared" si="303"/>
        <v>1</v>
      </c>
      <c r="AB2791">
        <f t="shared" si="304"/>
        <v>1</v>
      </c>
      <c r="AC2791">
        <f>IF(N2791=Legend!$D$3,3,IF(N2791=Legend!$D$4,2,IF(N2791=Legend!$D$5,1,0)))</f>
        <v>2</v>
      </c>
      <c r="AD2791">
        <f t="shared" si="305"/>
        <v>1</v>
      </c>
      <c r="AF2791">
        <f t="shared" si="306"/>
        <v>0</v>
      </c>
      <c r="AG2791">
        <f>IF(R2791=Legend!$F$3,3,IF(R2791=Legend!$F$4,2,IF(R2791=Legend!$F$5,1,0)))</f>
        <v>1</v>
      </c>
      <c r="AH2791">
        <f>IF(S2791=Legend!$F$3,3,IF(S2791=Legend!$F$4,2,IF(S2791=Legend!$F$5,1,0)))</f>
        <v>2</v>
      </c>
      <c r="AK2791">
        <f>IF(V2791=Legend!$H$3,3,IF(V2791=Legend!$H$4,2,IF(V2791=Legend!$H$5,1,0)))</f>
        <v>2</v>
      </c>
      <c r="AM2791">
        <f t="shared" si="307"/>
        <v>11</v>
      </c>
    </row>
    <row r="2792" spans="1:39" ht="140.4" x14ac:dyDescent="0.3">
      <c r="A2792" t="s">
        <v>62</v>
      </c>
      <c r="B2792" t="s">
        <v>1742</v>
      </c>
      <c r="C2792" t="s">
        <v>1743</v>
      </c>
      <c r="D2792" t="s">
        <v>1759</v>
      </c>
      <c r="E2792" t="str">
        <f t="shared" si="301"/>
        <v>TK.SUKSES</v>
      </c>
      <c r="F2792" t="s">
        <v>62</v>
      </c>
      <c r="G2792" t="s">
        <v>21</v>
      </c>
      <c r="H2792" t="s">
        <v>21</v>
      </c>
      <c r="I2792" t="s">
        <v>22</v>
      </c>
      <c r="J2792" t="s">
        <v>23</v>
      </c>
      <c r="K2792" t="s">
        <v>24</v>
      </c>
      <c r="L2792" t="s">
        <v>25</v>
      </c>
      <c r="M2792" t="s">
        <v>25</v>
      </c>
      <c r="N2792" t="s">
        <v>38</v>
      </c>
      <c r="O2792" t="s">
        <v>25</v>
      </c>
      <c r="P2792" t="s">
        <v>21</v>
      </c>
      <c r="Q2792" t="s">
        <v>27</v>
      </c>
      <c r="R2792" t="s">
        <v>29</v>
      </c>
      <c r="S2792" t="s">
        <v>29</v>
      </c>
      <c r="T2792" t="s">
        <v>21</v>
      </c>
      <c r="U2792" t="s">
        <v>21</v>
      </c>
      <c r="V2792" t="s">
        <v>30</v>
      </c>
      <c r="W2792" s="2" t="s">
        <v>34</v>
      </c>
      <c r="Y2792">
        <f>IF(J2792=Legend!$B$3,0,IF(J2792=Legend!$B$4,1,IF(J2792=Legend!$B$5,2,0)))</f>
        <v>1</v>
      </c>
      <c r="Z2792">
        <f t="shared" si="302"/>
        <v>1</v>
      </c>
      <c r="AA2792">
        <f t="shared" si="303"/>
        <v>1</v>
      </c>
      <c r="AB2792">
        <f t="shared" si="304"/>
        <v>1</v>
      </c>
      <c r="AC2792">
        <f>IF(N2792=Legend!$D$3,3,IF(N2792=Legend!$D$4,2,IF(N2792=Legend!$D$5,1,0)))</f>
        <v>3</v>
      </c>
      <c r="AD2792">
        <f t="shared" si="305"/>
        <v>1</v>
      </c>
      <c r="AF2792">
        <f t="shared" si="306"/>
        <v>0</v>
      </c>
      <c r="AG2792">
        <f>IF(R2792=Legend!$F$3,3,IF(R2792=Legend!$F$4,2,IF(R2792=Legend!$F$5,1,0)))</f>
        <v>3</v>
      </c>
      <c r="AH2792">
        <f>IF(S2792=Legend!$F$3,3,IF(S2792=Legend!$F$4,2,IF(S2792=Legend!$F$5,1,0)))</f>
        <v>3</v>
      </c>
      <c r="AK2792">
        <f>IF(V2792=Legend!$H$3,3,IF(V2792=Legend!$H$4,2,IF(V2792=Legend!$H$5,1,0)))</f>
        <v>2</v>
      </c>
      <c r="AM2792">
        <f t="shared" si="307"/>
        <v>16</v>
      </c>
    </row>
    <row r="2793" spans="1:39" ht="140.4" x14ac:dyDescent="0.3">
      <c r="A2793" t="s">
        <v>88</v>
      </c>
      <c r="B2793" t="s">
        <v>162</v>
      </c>
      <c r="C2793" t="s">
        <v>5261</v>
      </c>
      <c r="D2793" t="s">
        <v>5300</v>
      </c>
      <c r="E2793" t="str">
        <f t="shared" si="301"/>
        <v>TLOGOSARI INDAH GAYAMSARI</v>
      </c>
      <c r="F2793" t="s">
        <v>88</v>
      </c>
      <c r="G2793" t="s">
        <v>21</v>
      </c>
      <c r="H2793" t="s">
        <v>21</v>
      </c>
      <c r="I2793" t="s">
        <v>22</v>
      </c>
      <c r="J2793" t="s">
        <v>35</v>
      </c>
      <c r="K2793" t="s">
        <v>24</v>
      </c>
      <c r="L2793" t="s">
        <v>25</v>
      </c>
      <c r="M2793" t="s">
        <v>25</v>
      </c>
      <c r="N2793" t="s">
        <v>38</v>
      </c>
      <c r="O2793" t="s">
        <v>25</v>
      </c>
      <c r="P2793" t="s">
        <v>21</v>
      </c>
      <c r="Q2793" t="s">
        <v>27</v>
      </c>
      <c r="R2793" t="s">
        <v>45</v>
      </c>
      <c r="S2793" t="s">
        <v>29</v>
      </c>
      <c r="T2793" t="s">
        <v>21</v>
      </c>
      <c r="U2793" t="s">
        <v>21</v>
      </c>
      <c r="V2793" t="s">
        <v>33</v>
      </c>
      <c r="W2793" s="2" t="s">
        <v>34</v>
      </c>
      <c r="Y2793">
        <f>IF(J2793=Legend!$B$3,0,IF(J2793=Legend!$B$4,1,IF(J2793=Legend!$B$5,2,0)))</f>
        <v>0</v>
      </c>
      <c r="Z2793">
        <f t="shared" si="302"/>
        <v>1</v>
      </c>
      <c r="AA2793">
        <f t="shared" si="303"/>
        <v>1</v>
      </c>
      <c r="AB2793">
        <f t="shared" si="304"/>
        <v>1</v>
      </c>
      <c r="AC2793">
        <f>IF(N2793=Legend!$D$3,3,IF(N2793=Legend!$D$4,2,IF(N2793=Legend!$D$5,1,0)))</f>
        <v>3</v>
      </c>
      <c r="AD2793">
        <f t="shared" si="305"/>
        <v>1</v>
      </c>
      <c r="AF2793">
        <f t="shared" si="306"/>
        <v>0</v>
      </c>
      <c r="AG2793">
        <f>IF(R2793=Legend!$F$3,3,IF(R2793=Legend!$F$4,2,IF(R2793=Legend!$F$5,1,0)))</f>
        <v>1</v>
      </c>
      <c r="AH2793">
        <f>IF(S2793=Legend!$F$3,3,IF(S2793=Legend!$F$4,2,IF(S2793=Legend!$F$5,1,0)))</f>
        <v>3</v>
      </c>
      <c r="AK2793">
        <f>IF(V2793=Legend!$H$3,3,IF(V2793=Legend!$H$4,2,IF(V2793=Legend!$H$5,1,0)))</f>
        <v>1</v>
      </c>
      <c r="AM2793">
        <f t="shared" si="307"/>
        <v>12</v>
      </c>
    </row>
    <row r="2794" spans="1:39" ht="156" x14ac:dyDescent="0.3">
      <c r="A2794" t="s">
        <v>73</v>
      </c>
      <c r="B2794" t="s">
        <v>311</v>
      </c>
      <c r="C2794" t="s">
        <v>312</v>
      </c>
      <c r="D2794" t="s">
        <v>331</v>
      </c>
      <c r="E2794" t="str">
        <f t="shared" si="301"/>
        <v>T-MART / WAITATIRI</v>
      </c>
      <c r="F2794" t="s">
        <v>73</v>
      </c>
      <c r="G2794" t="s">
        <v>21</v>
      </c>
      <c r="H2794" t="s">
        <v>21</v>
      </c>
      <c r="I2794" t="s">
        <v>22</v>
      </c>
      <c r="J2794" t="s">
        <v>23</v>
      </c>
      <c r="K2794" t="s">
        <v>24</v>
      </c>
      <c r="L2794" t="s">
        <v>25</v>
      </c>
      <c r="M2794" t="s">
        <v>25</v>
      </c>
      <c r="N2794" t="s">
        <v>28</v>
      </c>
      <c r="O2794" t="s">
        <v>25</v>
      </c>
      <c r="P2794" t="s">
        <v>21</v>
      </c>
      <c r="Q2794" t="s">
        <v>27</v>
      </c>
      <c r="R2794" t="s">
        <v>45</v>
      </c>
      <c r="S2794" t="s">
        <v>29</v>
      </c>
      <c r="T2794" t="s">
        <v>21</v>
      </c>
      <c r="U2794" t="s">
        <v>21</v>
      </c>
      <c r="V2794" t="s">
        <v>33</v>
      </c>
      <c r="W2794" s="2" t="s">
        <v>31</v>
      </c>
      <c r="Y2794">
        <f>IF(J2794=Legend!$B$3,0,IF(J2794=Legend!$B$4,1,IF(J2794=Legend!$B$5,2,0)))</f>
        <v>1</v>
      </c>
      <c r="Z2794">
        <f t="shared" si="302"/>
        <v>1</v>
      </c>
      <c r="AA2794">
        <f t="shared" si="303"/>
        <v>1</v>
      </c>
      <c r="AB2794">
        <f t="shared" si="304"/>
        <v>1</v>
      </c>
      <c r="AC2794">
        <f>IF(N2794=Legend!$D$3,3,IF(N2794=Legend!$D$4,2,IF(N2794=Legend!$D$5,1,0)))</f>
        <v>1</v>
      </c>
      <c r="AD2794">
        <f t="shared" si="305"/>
        <v>1</v>
      </c>
      <c r="AF2794">
        <f t="shared" si="306"/>
        <v>0</v>
      </c>
      <c r="AG2794">
        <f>IF(R2794=Legend!$F$3,3,IF(R2794=Legend!$F$4,2,IF(R2794=Legend!$F$5,1,0)))</f>
        <v>1</v>
      </c>
      <c r="AH2794">
        <f>IF(S2794=Legend!$F$3,3,IF(S2794=Legend!$F$4,2,IF(S2794=Legend!$F$5,1,0)))</f>
        <v>3</v>
      </c>
      <c r="AK2794">
        <f>IF(V2794=Legend!$H$3,3,IF(V2794=Legend!$H$4,2,IF(V2794=Legend!$H$5,1,0)))</f>
        <v>1</v>
      </c>
      <c r="AM2794">
        <f t="shared" si="307"/>
        <v>11</v>
      </c>
    </row>
    <row r="2795" spans="1:39" ht="140.4" x14ac:dyDescent="0.3">
      <c r="A2795" t="s">
        <v>49</v>
      </c>
      <c r="B2795" t="s">
        <v>174</v>
      </c>
      <c r="C2795" t="s">
        <v>195</v>
      </c>
      <c r="D2795" t="s">
        <v>1472</v>
      </c>
      <c r="E2795" t="str">
        <f t="shared" si="301"/>
        <v>TMI PUTRI</v>
      </c>
      <c r="F2795" t="s">
        <v>118</v>
      </c>
      <c r="G2795" t="s">
        <v>21</v>
      </c>
      <c r="H2795" t="s">
        <v>21</v>
      </c>
      <c r="I2795" t="s">
        <v>22</v>
      </c>
      <c r="J2795" t="s">
        <v>35</v>
      </c>
      <c r="K2795" t="s">
        <v>24</v>
      </c>
      <c r="L2795" t="s">
        <v>21</v>
      </c>
      <c r="M2795" t="s">
        <v>25</v>
      </c>
      <c r="N2795" t="s">
        <v>38</v>
      </c>
      <c r="O2795" t="s">
        <v>21</v>
      </c>
      <c r="P2795" t="s">
        <v>21</v>
      </c>
      <c r="Q2795" t="s">
        <v>27</v>
      </c>
      <c r="R2795" t="s">
        <v>45</v>
      </c>
      <c r="S2795" t="s">
        <v>29</v>
      </c>
      <c r="T2795" t="s">
        <v>21</v>
      </c>
      <c r="U2795" t="s">
        <v>21</v>
      </c>
      <c r="V2795" t="s">
        <v>33</v>
      </c>
      <c r="W2795" s="2" t="s">
        <v>34</v>
      </c>
      <c r="Y2795">
        <f>IF(J2795=Legend!$B$3,0,IF(J2795=Legend!$B$4,1,IF(J2795=Legend!$B$5,2,0)))</f>
        <v>0</v>
      </c>
      <c r="Z2795">
        <f t="shared" si="302"/>
        <v>1</v>
      </c>
      <c r="AA2795">
        <f t="shared" si="303"/>
        <v>0</v>
      </c>
      <c r="AB2795">
        <f t="shared" si="304"/>
        <v>1</v>
      </c>
      <c r="AC2795">
        <f>IF(N2795=Legend!$D$3,3,IF(N2795=Legend!$D$4,2,IF(N2795=Legend!$D$5,1,0)))</f>
        <v>3</v>
      </c>
      <c r="AD2795">
        <f t="shared" si="305"/>
        <v>0</v>
      </c>
      <c r="AF2795">
        <f t="shared" si="306"/>
        <v>0</v>
      </c>
      <c r="AG2795">
        <f>IF(R2795=Legend!$F$3,3,IF(R2795=Legend!$F$4,2,IF(R2795=Legend!$F$5,1,0)))</f>
        <v>1</v>
      </c>
      <c r="AH2795">
        <f>IF(S2795=Legend!$F$3,3,IF(S2795=Legend!$F$4,2,IF(S2795=Legend!$F$5,1,0)))</f>
        <v>3</v>
      </c>
      <c r="AK2795">
        <f>IF(V2795=Legend!$H$3,3,IF(V2795=Legend!$H$4,2,IF(V2795=Legend!$H$5,1,0)))</f>
        <v>1</v>
      </c>
      <c r="AM2795">
        <f t="shared" si="307"/>
        <v>10</v>
      </c>
    </row>
    <row r="2796" spans="1:39" ht="93.6" x14ac:dyDescent="0.3">
      <c r="A2796" t="s">
        <v>67</v>
      </c>
      <c r="B2796" t="s">
        <v>1733</v>
      </c>
      <c r="C2796" t="s">
        <v>1734</v>
      </c>
      <c r="D2796" t="s">
        <v>2437</v>
      </c>
      <c r="E2796" t="str">
        <f t="shared" si="301"/>
        <v>TO PEKAAE/SAMPING TOKO WALAFIAT PEKAAE</v>
      </c>
      <c r="F2796" t="s">
        <v>65</v>
      </c>
      <c r="G2796" t="s">
        <v>21</v>
      </c>
      <c r="H2796" t="s">
        <v>21</v>
      </c>
      <c r="I2796" t="s">
        <v>22</v>
      </c>
      <c r="J2796" t="s">
        <v>35</v>
      </c>
      <c r="K2796" t="s">
        <v>47</v>
      </c>
      <c r="L2796" t="s">
        <v>21</v>
      </c>
      <c r="M2796" t="s">
        <v>21</v>
      </c>
      <c r="N2796" t="s">
        <v>28</v>
      </c>
      <c r="O2796" t="s">
        <v>25</v>
      </c>
      <c r="P2796" t="s">
        <v>21</v>
      </c>
      <c r="Q2796" t="s">
        <v>27</v>
      </c>
      <c r="R2796" t="s">
        <v>45</v>
      </c>
      <c r="S2796" t="s">
        <v>47</v>
      </c>
      <c r="T2796" t="s">
        <v>21</v>
      </c>
      <c r="U2796" t="s">
        <v>21</v>
      </c>
      <c r="V2796" t="s">
        <v>33</v>
      </c>
      <c r="W2796" s="2" t="s">
        <v>51</v>
      </c>
      <c r="Y2796">
        <f>IF(J2796=Legend!$B$3,0,IF(J2796=Legend!$B$4,1,IF(J2796=Legend!$B$5,2,0)))</f>
        <v>0</v>
      </c>
      <c r="Z2796">
        <f t="shared" si="302"/>
        <v>0</v>
      </c>
      <c r="AA2796">
        <f t="shared" si="303"/>
        <v>0</v>
      </c>
      <c r="AB2796">
        <f t="shared" si="304"/>
        <v>0</v>
      </c>
      <c r="AC2796">
        <f>IF(N2796=Legend!$D$3,3,IF(N2796=Legend!$D$4,2,IF(N2796=Legend!$D$5,1,0)))</f>
        <v>1</v>
      </c>
      <c r="AD2796">
        <f t="shared" si="305"/>
        <v>1</v>
      </c>
      <c r="AF2796">
        <f t="shared" si="306"/>
        <v>0</v>
      </c>
      <c r="AG2796">
        <f>IF(R2796=Legend!$F$3,3,IF(R2796=Legend!$F$4,2,IF(R2796=Legend!$F$5,1,0)))</f>
        <v>1</v>
      </c>
      <c r="AH2796">
        <f>IF(S2796=Legend!$F$3,3,IF(S2796=Legend!$F$4,2,IF(S2796=Legend!$F$5,1,0)))</f>
        <v>0</v>
      </c>
      <c r="AK2796">
        <f>IF(V2796=Legend!$H$3,3,IF(V2796=Legend!$H$4,2,IF(V2796=Legend!$H$5,1,0)))</f>
        <v>1</v>
      </c>
      <c r="AM2796">
        <f t="shared" si="307"/>
        <v>4</v>
      </c>
    </row>
    <row r="2797" spans="1:39" ht="109.2" x14ac:dyDescent="0.3">
      <c r="A2797" t="s">
        <v>113</v>
      </c>
      <c r="B2797" t="s">
        <v>519</v>
      </c>
      <c r="C2797" t="s">
        <v>1341</v>
      </c>
      <c r="D2797" t="s">
        <v>1344</v>
      </c>
      <c r="E2797" t="str">
        <f t="shared" si="301"/>
        <v>TO. MAYA FARMA / ZULKARNAIN SH.I</v>
      </c>
      <c r="F2797" t="s">
        <v>113</v>
      </c>
      <c r="G2797" t="s">
        <v>21</v>
      </c>
      <c r="H2797" t="s">
        <v>21</v>
      </c>
      <c r="I2797" t="s">
        <v>22</v>
      </c>
      <c r="J2797" t="s">
        <v>41</v>
      </c>
      <c r="K2797" t="s">
        <v>24</v>
      </c>
      <c r="L2797" t="s">
        <v>25</v>
      </c>
      <c r="M2797" t="s">
        <v>21</v>
      </c>
      <c r="N2797" t="s">
        <v>47</v>
      </c>
      <c r="O2797" t="s">
        <v>21</v>
      </c>
      <c r="P2797" t="s">
        <v>21</v>
      </c>
      <c r="Q2797" t="s">
        <v>27</v>
      </c>
      <c r="R2797" t="s">
        <v>45</v>
      </c>
      <c r="S2797" t="s">
        <v>29</v>
      </c>
      <c r="T2797" t="s">
        <v>21</v>
      </c>
      <c r="U2797" t="s">
        <v>21</v>
      </c>
      <c r="V2797" t="s">
        <v>30</v>
      </c>
      <c r="W2797" s="2" t="s">
        <v>66</v>
      </c>
      <c r="Y2797">
        <f>IF(J2797=Legend!$B$3,0,IF(J2797=Legend!$B$4,1,IF(J2797=Legend!$B$5,2,0)))</f>
        <v>2</v>
      </c>
      <c r="Z2797">
        <f t="shared" si="302"/>
        <v>1</v>
      </c>
      <c r="AA2797">
        <f t="shared" si="303"/>
        <v>1</v>
      </c>
      <c r="AB2797">
        <f t="shared" si="304"/>
        <v>0</v>
      </c>
      <c r="AC2797">
        <f>IF(N2797=Legend!$D$3,3,IF(N2797=Legend!$D$4,2,IF(N2797=Legend!$D$5,1,0)))</f>
        <v>0</v>
      </c>
      <c r="AD2797">
        <f t="shared" si="305"/>
        <v>0</v>
      </c>
      <c r="AF2797">
        <f t="shared" si="306"/>
        <v>0</v>
      </c>
      <c r="AG2797">
        <f>IF(R2797=Legend!$F$3,3,IF(R2797=Legend!$F$4,2,IF(R2797=Legend!$F$5,1,0)))</f>
        <v>1</v>
      </c>
      <c r="AH2797">
        <f>IF(S2797=Legend!$F$3,3,IF(S2797=Legend!$F$4,2,IF(S2797=Legend!$F$5,1,0)))</f>
        <v>3</v>
      </c>
      <c r="AK2797">
        <f>IF(V2797=Legend!$H$3,3,IF(V2797=Legend!$H$4,2,IF(V2797=Legend!$H$5,1,0)))</f>
        <v>2</v>
      </c>
      <c r="AM2797">
        <f t="shared" si="307"/>
        <v>10</v>
      </c>
    </row>
    <row r="2798" spans="1:39" ht="109.2" x14ac:dyDescent="0.3">
      <c r="A2798" t="s">
        <v>139</v>
      </c>
      <c r="B2798" t="s">
        <v>519</v>
      </c>
      <c r="C2798" t="s">
        <v>3183</v>
      </c>
      <c r="D2798" t="s">
        <v>4653</v>
      </c>
      <c r="E2798" t="str">
        <f t="shared" si="301"/>
        <v>TO. RAZAN / HARTONO</v>
      </c>
      <c r="F2798" t="s">
        <v>139</v>
      </c>
      <c r="G2798" t="s">
        <v>21</v>
      </c>
      <c r="H2798" t="s">
        <v>21</v>
      </c>
      <c r="I2798" t="s">
        <v>22</v>
      </c>
      <c r="J2798" t="s">
        <v>35</v>
      </c>
      <c r="K2798" t="s">
        <v>47</v>
      </c>
      <c r="L2798" t="s">
        <v>21</v>
      </c>
      <c r="M2798" t="s">
        <v>21</v>
      </c>
      <c r="N2798" t="s">
        <v>47</v>
      </c>
      <c r="O2798" t="s">
        <v>21</v>
      </c>
      <c r="P2798" t="s">
        <v>21</v>
      </c>
      <c r="Q2798" t="s">
        <v>27</v>
      </c>
      <c r="R2798" t="s">
        <v>45</v>
      </c>
      <c r="S2798" t="s">
        <v>29</v>
      </c>
      <c r="T2798" t="s">
        <v>21</v>
      </c>
      <c r="U2798" t="s">
        <v>21</v>
      </c>
      <c r="V2798" t="s">
        <v>30</v>
      </c>
      <c r="W2798" s="2" t="s">
        <v>66</v>
      </c>
      <c r="Y2798">
        <f>IF(J2798=Legend!$B$3,0,IF(J2798=Legend!$B$4,1,IF(J2798=Legend!$B$5,2,0)))</f>
        <v>0</v>
      </c>
      <c r="Z2798">
        <f t="shared" si="302"/>
        <v>0</v>
      </c>
      <c r="AA2798">
        <f t="shared" si="303"/>
        <v>0</v>
      </c>
      <c r="AB2798">
        <f t="shared" si="304"/>
        <v>0</v>
      </c>
      <c r="AC2798">
        <f>IF(N2798=Legend!$D$3,3,IF(N2798=Legend!$D$4,2,IF(N2798=Legend!$D$5,1,0)))</f>
        <v>0</v>
      </c>
      <c r="AD2798">
        <f t="shared" si="305"/>
        <v>0</v>
      </c>
      <c r="AF2798">
        <f t="shared" si="306"/>
        <v>0</v>
      </c>
      <c r="AG2798">
        <f>IF(R2798=Legend!$F$3,3,IF(R2798=Legend!$F$4,2,IF(R2798=Legend!$F$5,1,0)))</f>
        <v>1</v>
      </c>
      <c r="AH2798">
        <f>IF(S2798=Legend!$F$3,3,IF(S2798=Legend!$F$4,2,IF(S2798=Legend!$F$5,1,0)))</f>
        <v>3</v>
      </c>
      <c r="AK2798">
        <f>IF(V2798=Legend!$H$3,3,IF(V2798=Legend!$H$4,2,IF(V2798=Legend!$H$5,1,0)))</f>
        <v>2</v>
      </c>
      <c r="AM2798">
        <f t="shared" si="307"/>
        <v>6</v>
      </c>
    </row>
    <row r="2799" spans="1:39" ht="109.2" x14ac:dyDescent="0.3">
      <c r="A2799" t="s">
        <v>79</v>
      </c>
      <c r="B2799" t="s">
        <v>519</v>
      </c>
      <c r="C2799" t="s">
        <v>540</v>
      </c>
      <c r="D2799" t="s">
        <v>544</v>
      </c>
      <c r="E2799" t="str">
        <f t="shared" si="301"/>
        <v>TO.88/HENRI MALAU</v>
      </c>
      <c r="F2799" t="s">
        <v>79</v>
      </c>
      <c r="G2799" t="s">
        <v>21</v>
      </c>
      <c r="H2799" t="s">
        <v>21</v>
      </c>
      <c r="I2799" t="s">
        <v>22</v>
      </c>
      <c r="J2799" t="s">
        <v>23</v>
      </c>
      <c r="K2799" t="s">
        <v>24</v>
      </c>
      <c r="L2799" t="s">
        <v>25</v>
      </c>
      <c r="M2799" t="s">
        <v>21</v>
      </c>
      <c r="N2799" t="s">
        <v>47</v>
      </c>
      <c r="O2799" t="s">
        <v>21</v>
      </c>
      <c r="P2799" t="s">
        <v>21</v>
      </c>
      <c r="Q2799" t="s">
        <v>27</v>
      </c>
      <c r="R2799" t="s">
        <v>45</v>
      </c>
      <c r="S2799" t="s">
        <v>29</v>
      </c>
      <c r="T2799" t="s">
        <v>21</v>
      </c>
      <c r="U2799" t="s">
        <v>21</v>
      </c>
      <c r="V2799" t="s">
        <v>30</v>
      </c>
      <c r="W2799" s="2" t="s">
        <v>66</v>
      </c>
      <c r="Y2799">
        <f>IF(J2799=Legend!$B$3,0,IF(J2799=Legend!$B$4,1,IF(J2799=Legend!$B$5,2,0)))</f>
        <v>1</v>
      </c>
      <c r="Z2799">
        <f t="shared" si="302"/>
        <v>1</v>
      </c>
      <c r="AA2799">
        <f t="shared" si="303"/>
        <v>1</v>
      </c>
      <c r="AB2799">
        <f t="shared" si="304"/>
        <v>0</v>
      </c>
      <c r="AC2799">
        <f>IF(N2799=Legend!$D$3,3,IF(N2799=Legend!$D$4,2,IF(N2799=Legend!$D$5,1,0)))</f>
        <v>0</v>
      </c>
      <c r="AD2799">
        <f t="shared" si="305"/>
        <v>0</v>
      </c>
      <c r="AF2799">
        <f t="shared" si="306"/>
        <v>0</v>
      </c>
      <c r="AG2799">
        <f>IF(R2799=Legend!$F$3,3,IF(R2799=Legend!$F$4,2,IF(R2799=Legend!$F$5,1,0)))</f>
        <v>1</v>
      </c>
      <c r="AH2799">
        <f>IF(S2799=Legend!$F$3,3,IF(S2799=Legend!$F$4,2,IF(S2799=Legend!$F$5,1,0)))</f>
        <v>3</v>
      </c>
      <c r="AK2799">
        <f>IF(V2799=Legend!$H$3,3,IF(V2799=Legend!$H$4,2,IF(V2799=Legend!$H$5,1,0)))</f>
        <v>2</v>
      </c>
      <c r="AM2799">
        <f t="shared" si="307"/>
        <v>9</v>
      </c>
    </row>
    <row r="2800" spans="1:39" ht="109.2" x14ac:dyDescent="0.3">
      <c r="A2800" t="s">
        <v>113</v>
      </c>
      <c r="B2800" t="s">
        <v>519</v>
      </c>
      <c r="C2800" t="s">
        <v>1341</v>
      </c>
      <c r="D2800" t="s">
        <v>1343</v>
      </c>
      <c r="E2800" t="str">
        <f t="shared" si="301"/>
        <v>TO.CINTA SEHAT / AI KHENG</v>
      </c>
      <c r="F2800" t="s">
        <v>113</v>
      </c>
      <c r="G2800" t="s">
        <v>21</v>
      </c>
      <c r="H2800" t="s">
        <v>21</v>
      </c>
      <c r="I2800" t="s">
        <v>22</v>
      </c>
      <c r="J2800" t="s">
        <v>41</v>
      </c>
      <c r="K2800" t="s">
        <v>24</v>
      </c>
      <c r="L2800" t="s">
        <v>25</v>
      </c>
      <c r="M2800" t="s">
        <v>21</v>
      </c>
      <c r="N2800" t="s">
        <v>47</v>
      </c>
      <c r="O2800" t="s">
        <v>21</v>
      </c>
      <c r="P2800" t="s">
        <v>21</v>
      </c>
      <c r="Q2800" t="s">
        <v>27</v>
      </c>
      <c r="R2800" t="s">
        <v>45</v>
      </c>
      <c r="S2800" t="s">
        <v>29</v>
      </c>
      <c r="T2800" t="s">
        <v>21</v>
      </c>
      <c r="U2800" t="s">
        <v>21</v>
      </c>
      <c r="V2800" t="s">
        <v>30</v>
      </c>
      <c r="W2800" s="2" t="s">
        <v>66</v>
      </c>
      <c r="Y2800">
        <f>IF(J2800=Legend!$B$3,0,IF(J2800=Legend!$B$4,1,IF(J2800=Legend!$B$5,2,0)))</f>
        <v>2</v>
      </c>
      <c r="Z2800">
        <f t="shared" si="302"/>
        <v>1</v>
      </c>
      <c r="AA2800">
        <f t="shared" si="303"/>
        <v>1</v>
      </c>
      <c r="AB2800">
        <f t="shared" si="304"/>
        <v>0</v>
      </c>
      <c r="AC2800">
        <f>IF(N2800=Legend!$D$3,3,IF(N2800=Legend!$D$4,2,IF(N2800=Legend!$D$5,1,0)))</f>
        <v>0</v>
      </c>
      <c r="AD2800">
        <f t="shared" si="305"/>
        <v>0</v>
      </c>
      <c r="AF2800">
        <f t="shared" si="306"/>
        <v>0</v>
      </c>
      <c r="AG2800">
        <f>IF(R2800=Legend!$F$3,3,IF(R2800=Legend!$F$4,2,IF(R2800=Legend!$F$5,1,0)))</f>
        <v>1</v>
      </c>
      <c r="AH2800">
        <f>IF(S2800=Legend!$F$3,3,IF(S2800=Legend!$F$4,2,IF(S2800=Legend!$F$5,1,0)))</f>
        <v>3</v>
      </c>
      <c r="AK2800">
        <f>IF(V2800=Legend!$H$3,3,IF(V2800=Legend!$H$4,2,IF(V2800=Legend!$H$5,1,0)))</f>
        <v>2</v>
      </c>
      <c r="AM2800">
        <f t="shared" si="307"/>
        <v>10</v>
      </c>
    </row>
    <row r="2801" spans="1:39" ht="124.8" x14ac:dyDescent="0.3">
      <c r="A2801" t="s">
        <v>113</v>
      </c>
      <c r="B2801" t="s">
        <v>519</v>
      </c>
      <c r="C2801" t="s">
        <v>1341</v>
      </c>
      <c r="D2801" t="s">
        <v>1342</v>
      </c>
      <c r="E2801" t="str">
        <f t="shared" si="301"/>
        <v>TO.FAWA / FARHAN</v>
      </c>
      <c r="F2801" t="s">
        <v>113</v>
      </c>
      <c r="G2801" t="s">
        <v>21</v>
      </c>
      <c r="H2801" t="s">
        <v>21</v>
      </c>
      <c r="I2801" t="s">
        <v>22</v>
      </c>
      <c r="J2801" t="s">
        <v>41</v>
      </c>
      <c r="K2801" t="s">
        <v>24</v>
      </c>
      <c r="L2801" t="s">
        <v>25</v>
      </c>
      <c r="M2801" t="s">
        <v>21</v>
      </c>
      <c r="N2801" t="s">
        <v>47</v>
      </c>
      <c r="O2801" t="s">
        <v>21</v>
      </c>
      <c r="P2801" t="s">
        <v>21</v>
      </c>
      <c r="Q2801" t="s">
        <v>27</v>
      </c>
      <c r="R2801" t="s">
        <v>45</v>
      </c>
      <c r="S2801" t="s">
        <v>29</v>
      </c>
      <c r="T2801" t="s">
        <v>21</v>
      </c>
      <c r="U2801" t="s">
        <v>21</v>
      </c>
      <c r="V2801" t="s">
        <v>30</v>
      </c>
      <c r="W2801" s="2" t="s">
        <v>94</v>
      </c>
      <c r="Y2801">
        <f>IF(J2801=Legend!$B$3,0,IF(J2801=Legend!$B$4,1,IF(J2801=Legend!$B$5,2,0)))</f>
        <v>2</v>
      </c>
      <c r="Z2801">
        <f t="shared" si="302"/>
        <v>1</v>
      </c>
      <c r="AA2801">
        <f t="shared" si="303"/>
        <v>1</v>
      </c>
      <c r="AB2801">
        <f t="shared" si="304"/>
        <v>0</v>
      </c>
      <c r="AC2801">
        <f>IF(N2801=Legend!$D$3,3,IF(N2801=Legend!$D$4,2,IF(N2801=Legend!$D$5,1,0)))</f>
        <v>0</v>
      </c>
      <c r="AD2801">
        <f t="shared" si="305"/>
        <v>0</v>
      </c>
      <c r="AF2801">
        <f t="shared" si="306"/>
        <v>0</v>
      </c>
      <c r="AG2801">
        <f>IF(R2801=Legend!$F$3,3,IF(R2801=Legend!$F$4,2,IF(R2801=Legend!$F$5,1,0)))</f>
        <v>1</v>
      </c>
      <c r="AH2801">
        <f>IF(S2801=Legend!$F$3,3,IF(S2801=Legend!$F$4,2,IF(S2801=Legend!$F$5,1,0)))</f>
        <v>3</v>
      </c>
      <c r="AK2801">
        <f>IF(V2801=Legend!$H$3,3,IF(V2801=Legend!$H$4,2,IF(V2801=Legend!$H$5,1,0)))</f>
        <v>2</v>
      </c>
      <c r="AM2801">
        <f t="shared" si="307"/>
        <v>10</v>
      </c>
    </row>
    <row r="2802" spans="1:39" ht="109.2" x14ac:dyDescent="0.3">
      <c r="A2802" t="s">
        <v>113</v>
      </c>
      <c r="B2802" t="s">
        <v>519</v>
      </c>
      <c r="C2802" t="s">
        <v>1372</v>
      </c>
      <c r="D2802" t="s">
        <v>1373</v>
      </c>
      <c r="E2802" t="str">
        <f t="shared" si="301"/>
        <v>TO.MAJU JAYA 3 / SALAMUN ALAIKUM</v>
      </c>
      <c r="F2802" t="s">
        <v>113</v>
      </c>
      <c r="G2802" t="s">
        <v>21</v>
      </c>
      <c r="H2802" t="s">
        <v>21</v>
      </c>
      <c r="I2802" t="s">
        <v>22</v>
      </c>
      <c r="J2802" t="s">
        <v>41</v>
      </c>
      <c r="K2802" t="s">
        <v>24</v>
      </c>
      <c r="L2802" t="s">
        <v>21</v>
      </c>
      <c r="M2802" t="s">
        <v>21</v>
      </c>
      <c r="N2802" t="s">
        <v>47</v>
      </c>
      <c r="O2802" t="s">
        <v>21</v>
      </c>
      <c r="P2802" t="s">
        <v>21</v>
      </c>
      <c r="Q2802" t="s">
        <v>27</v>
      </c>
      <c r="R2802" t="s">
        <v>45</v>
      </c>
      <c r="S2802" t="s">
        <v>29</v>
      </c>
      <c r="T2802" t="s">
        <v>21</v>
      </c>
      <c r="U2802" t="s">
        <v>21</v>
      </c>
      <c r="V2802" t="s">
        <v>30</v>
      </c>
      <c r="W2802" s="2" t="s">
        <v>66</v>
      </c>
      <c r="Y2802">
        <f>IF(J2802=Legend!$B$3,0,IF(J2802=Legend!$B$4,1,IF(J2802=Legend!$B$5,2,0)))</f>
        <v>2</v>
      </c>
      <c r="Z2802">
        <f t="shared" si="302"/>
        <v>1</v>
      </c>
      <c r="AA2802">
        <f t="shared" si="303"/>
        <v>0</v>
      </c>
      <c r="AB2802">
        <f t="shared" si="304"/>
        <v>0</v>
      </c>
      <c r="AC2802">
        <f>IF(N2802=Legend!$D$3,3,IF(N2802=Legend!$D$4,2,IF(N2802=Legend!$D$5,1,0)))</f>
        <v>0</v>
      </c>
      <c r="AD2802">
        <f t="shared" si="305"/>
        <v>0</v>
      </c>
      <c r="AF2802">
        <f t="shared" si="306"/>
        <v>0</v>
      </c>
      <c r="AG2802">
        <f>IF(R2802=Legend!$F$3,3,IF(R2802=Legend!$F$4,2,IF(R2802=Legend!$F$5,1,0)))</f>
        <v>1</v>
      </c>
      <c r="AH2802">
        <f>IF(S2802=Legend!$F$3,3,IF(S2802=Legend!$F$4,2,IF(S2802=Legend!$F$5,1,0)))</f>
        <v>3</v>
      </c>
      <c r="AK2802">
        <f>IF(V2802=Legend!$H$3,3,IF(V2802=Legend!$H$4,2,IF(V2802=Legend!$H$5,1,0)))</f>
        <v>2</v>
      </c>
      <c r="AM2802">
        <f t="shared" si="307"/>
        <v>9</v>
      </c>
    </row>
    <row r="2803" spans="1:39" ht="109.2" x14ac:dyDescent="0.3">
      <c r="A2803" t="s">
        <v>79</v>
      </c>
      <c r="B2803" t="s">
        <v>519</v>
      </c>
      <c r="C2803" t="s">
        <v>531</v>
      </c>
      <c r="D2803" t="s">
        <v>533</v>
      </c>
      <c r="E2803" t="str">
        <f t="shared" si="301"/>
        <v>TO.PUTRI / LAMHOT HUTASOIT</v>
      </c>
      <c r="F2803" t="s">
        <v>93</v>
      </c>
      <c r="G2803" t="s">
        <v>21</v>
      </c>
      <c r="H2803" t="s">
        <v>21</v>
      </c>
      <c r="I2803" t="s">
        <v>22</v>
      </c>
      <c r="J2803" t="s">
        <v>23</v>
      </c>
      <c r="K2803" t="s">
        <v>24</v>
      </c>
      <c r="L2803" t="s">
        <v>25</v>
      </c>
      <c r="M2803" t="s">
        <v>21</v>
      </c>
      <c r="N2803" t="s">
        <v>47</v>
      </c>
      <c r="O2803" t="s">
        <v>21</v>
      </c>
      <c r="P2803" t="s">
        <v>21</v>
      </c>
      <c r="Q2803" t="s">
        <v>27</v>
      </c>
      <c r="R2803" t="s">
        <v>45</v>
      </c>
      <c r="S2803" t="s">
        <v>29</v>
      </c>
      <c r="T2803" t="s">
        <v>21</v>
      </c>
      <c r="U2803" t="s">
        <v>21</v>
      </c>
      <c r="V2803" t="s">
        <v>30</v>
      </c>
      <c r="W2803" s="2" t="s">
        <v>66</v>
      </c>
      <c r="Y2803">
        <f>IF(J2803=Legend!$B$3,0,IF(J2803=Legend!$B$4,1,IF(J2803=Legend!$B$5,2,0)))</f>
        <v>1</v>
      </c>
      <c r="Z2803">
        <f t="shared" si="302"/>
        <v>1</v>
      </c>
      <c r="AA2803">
        <f t="shared" si="303"/>
        <v>1</v>
      </c>
      <c r="AB2803">
        <f t="shared" si="304"/>
        <v>0</v>
      </c>
      <c r="AC2803">
        <f>IF(N2803=Legend!$D$3,3,IF(N2803=Legend!$D$4,2,IF(N2803=Legend!$D$5,1,0)))</f>
        <v>0</v>
      </c>
      <c r="AD2803">
        <f t="shared" si="305"/>
        <v>0</v>
      </c>
      <c r="AF2803">
        <f t="shared" si="306"/>
        <v>0</v>
      </c>
      <c r="AG2803">
        <f>IF(R2803=Legend!$F$3,3,IF(R2803=Legend!$F$4,2,IF(R2803=Legend!$F$5,1,0)))</f>
        <v>1</v>
      </c>
      <c r="AH2803">
        <f>IF(S2803=Legend!$F$3,3,IF(S2803=Legend!$F$4,2,IF(S2803=Legend!$F$5,1,0)))</f>
        <v>3</v>
      </c>
      <c r="AK2803">
        <f>IF(V2803=Legend!$H$3,3,IF(V2803=Legend!$H$4,2,IF(V2803=Legend!$H$5,1,0)))</f>
        <v>2</v>
      </c>
      <c r="AM2803">
        <f t="shared" si="307"/>
        <v>9</v>
      </c>
    </row>
    <row r="2804" spans="1:39" ht="109.2" x14ac:dyDescent="0.3">
      <c r="A2804" t="s">
        <v>61</v>
      </c>
      <c r="B2804" t="s">
        <v>519</v>
      </c>
      <c r="C2804" t="s">
        <v>1027</v>
      </c>
      <c r="D2804" t="s">
        <v>1029</v>
      </c>
      <c r="E2804" t="str">
        <f t="shared" si="301"/>
        <v>TO.RONATIO/HELGA PATRA D.RUMAHORBO</v>
      </c>
      <c r="F2804" t="s">
        <v>61</v>
      </c>
      <c r="G2804" t="s">
        <v>21</v>
      </c>
      <c r="H2804" t="s">
        <v>21</v>
      </c>
      <c r="I2804" t="s">
        <v>22</v>
      </c>
      <c r="J2804" t="s">
        <v>41</v>
      </c>
      <c r="K2804" t="s">
        <v>47</v>
      </c>
      <c r="L2804" t="s">
        <v>21</v>
      </c>
      <c r="M2804" t="s">
        <v>21</v>
      </c>
      <c r="N2804" t="s">
        <v>47</v>
      </c>
      <c r="O2804" t="s">
        <v>21</v>
      </c>
      <c r="P2804" t="s">
        <v>21</v>
      </c>
      <c r="Q2804" t="s">
        <v>27</v>
      </c>
      <c r="R2804" t="s">
        <v>47</v>
      </c>
      <c r="S2804" t="s">
        <v>29</v>
      </c>
      <c r="T2804" t="s">
        <v>21</v>
      </c>
      <c r="U2804" t="s">
        <v>21</v>
      </c>
      <c r="V2804" t="s">
        <v>75</v>
      </c>
      <c r="W2804" s="2" t="s">
        <v>66</v>
      </c>
      <c r="Y2804">
        <f>IF(J2804=Legend!$B$3,0,IF(J2804=Legend!$B$4,1,IF(J2804=Legend!$B$5,2,0)))</f>
        <v>2</v>
      </c>
      <c r="Z2804">
        <f t="shared" si="302"/>
        <v>0</v>
      </c>
      <c r="AA2804">
        <f t="shared" si="303"/>
        <v>0</v>
      </c>
      <c r="AB2804">
        <f t="shared" si="304"/>
        <v>0</v>
      </c>
      <c r="AC2804">
        <f>IF(N2804=Legend!$D$3,3,IF(N2804=Legend!$D$4,2,IF(N2804=Legend!$D$5,1,0)))</f>
        <v>0</v>
      </c>
      <c r="AD2804">
        <f t="shared" si="305"/>
        <v>0</v>
      </c>
      <c r="AF2804">
        <f t="shared" si="306"/>
        <v>0</v>
      </c>
      <c r="AG2804">
        <f>IF(R2804=Legend!$F$3,3,IF(R2804=Legend!$F$4,2,IF(R2804=Legend!$F$5,1,0)))</f>
        <v>0</v>
      </c>
      <c r="AH2804">
        <f>IF(S2804=Legend!$F$3,3,IF(S2804=Legend!$F$4,2,IF(S2804=Legend!$F$5,1,0)))</f>
        <v>3</v>
      </c>
      <c r="AK2804">
        <f>IF(V2804=Legend!$H$3,3,IF(V2804=Legend!$H$4,2,IF(V2804=Legend!$H$5,1,0)))</f>
        <v>3</v>
      </c>
      <c r="AM2804">
        <f t="shared" si="307"/>
        <v>8</v>
      </c>
    </row>
    <row r="2805" spans="1:39" ht="124.8" x14ac:dyDescent="0.3">
      <c r="A2805" t="s">
        <v>79</v>
      </c>
      <c r="B2805" t="s">
        <v>519</v>
      </c>
      <c r="C2805" t="s">
        <v>540</v>
      </c>
      <c r="D2805" t="s">
        <v>543</v>
      </c>
      <c r="E2805" t="str">
        <f t="shared" si="301"/>
        <v>TO.SEHAT FARMA 2/FRANDI DARMO SIHITE</v>
      </c>
      <c r="F2805" t="s">
        <v>79</v>
      </c>
      <c r="G2805" t="s">
        <v>21</v>
      </c>
      <c r="H2805" t="s">
        <v>21</v>
      </c>
      <c r="I2805" t="s">
        <v>22</v>
      </c>
      <c r="J2805" t="s">
        <v>23</v>
      </c>
      <c r="K2805" t="s">
        <v>24</v>
      </c>
      <c r="L2805" t="s">
        <v>25</v>
      </c>
      <c r="M2805" t="s">
        <v>21</v>
      </c>
      <c r="N2805" t="s">
        <v>47</v>
      </c>
      <c r="O2805" t="s">
        <v>21</v>
      </c>
      <c r="P2805" t="s">
        <v>21</v>
      </c>
      <c r="Q2805" t="s">
        <v>27</v>
      </c>
      <c r="R2805" t="s">
        <v>45</v>
      </c>
      <c r="S2805" t="s">
        <v>29</v>
      </c>
      <c r="T2805" t="s">
        <v>21</v>
      </c>
      <c r="U2805" t="s">
        <v>21</v>
      </c>
      <c r="V2805" t="s">
        <v>75</v>
      </c>
      <c r="W2805" s="2" t="s">
        <v>94</v>
      </c>
      <c r="Y2805">
        <f>IF(J2805=Legend!$B$3,0,IF(J2805=Legend!$B$4,1,IF(J2805=Legend!$B$5,2,0)))</f>
        <v>1</v>
      </c>
      <c r="Z2805">
        <f t="shared" si="302"/>
        <v>1</v>
      </c>
      <c r="AA2805">
        <f t="shared" si="303"/>
        <v>1</v>
      </c>
      <c r="AB2805">
        <f t="shared" si="304"/>
        <v>0</v>
      </c>
      <c r="AC2805">
        <f>IF(N2805=Legend!$D$3,3,IF(N2805=Legend!$D$4,2,IF(N2805=Legend!$D$5,1,0)))</f>
        <v>0</v>
      </c>
      <c r="AD2805">
        <f t="shared" si="305"/>
        <v>0</v>
      </c>
      <c r="AF2805">
        <f t="shared" si="306"/>
        <v>0</v>
      </c>
      <c r="AG2805">
        <f>IF(R2805=Legend!$F$3,3,IF(R2805=Legend!$F$4,2,IF(R2805=Legend!$F$5,1,0)))</f>
        <v>1</v>
      </c>
      <c r="AH2805">
        <f>IF(S2805=Legend!$F$3,3,IF(S2805=Legend!$F$4,2,IF(S2805=Legend!$F$5,1,0)))</f>
        <v>3</v>
      </c>
      <c r="AK2805">
        <f>IF(V2805=Legend!$H$3,3,IF(V2805=Legend!$H$4,2,IF(V2805=Legend!$H$5,1,0)))</f>
        <v>3</v>
      </c>
      <c r="AM2805">
        <f t="shared" si="307"/>
        <v>10</v>
      </c>
    </row>
    <row r="2806" spans="1:39" ht="109.2" x14ac:dyDescent="0.3">
      <c r="A2806" t="s">
        <v>61</v>
      </c>
      <c r="B2806" t="s">
        <v>519</v>
      </c>
      <c r="C2806" t="s">
        <v>1027</v>
      </c>
      <c r="D2806" t="s">
        <v>1028</v>
      </c>
      <c r="E2806" t="str">
        <f t="shared" si="301"/>
        <v>TO.SUMIATY/WILPEN LUMBANTORUAN</v>
      </c>
      <c r="F2806" t="s">
        <v>61</v>
      </c>
      <c r="G2806" t="s">
        <v>21</v>
      </c>
      <c r="H2806" t="s">
        <v>21</v>
      </c>
      <c r="I2806" t="s">
        <v>22</v>
      </c>
      <c r="J2806" t="s">
        <v>41</v>
      </c>
      <c r="K2806" t="s">
        <v>47</v>
      </c>
      <c r="L2806" t="s">
        <v>21</v>
      </c>
      <c r="M2806" t="s">
        <v>21</v>
      </c>
      <c r="N2806" t="s">
        <v>47</v>
      </c>
      <c r="O2806" t="s">
        <v>21</v>
      </c>
      <c r="P2806" t="s">
        <v>21</v>
      </c>
      <c r="Q2806" t="s">
        <v>27</v>
      </c>
      <c r="R2806" t="s">
        <v>47</v>
      </c>
      <c r="S2806" t="s">
        <v>29</v>
      </c>
      <c r="T2806" t="s">
        <v>21</v>
      </c>
      <c r="U2806" t="s">
        <v>21</v>
      </c>
      <c r="V2806" t="s">
        <v>30</v>
      </c>
      <c r="W2806" s="2" t="s">
        <v>66</v>
      </c>
      <c r="Y2806">
        <f>IF(J2806=Legend!$B$3,0,IF(J2806=Legend!$B$4,1,IF(J2806=Legend!$B$5,2,0)))</f>
        <v>2</v>
      </c>
      <c r="Z2806">
        <f t="shared" si="302"/>
        <v>0</v>
      </c>
      <c r="AA2806">
        <f t="shared" si="303"/>
        <v>0</v>
      </c>
      <c r="AB2806">
        <f t="shared" si="304"/>
        <v>0</v>
      </c>
      <c r="AC2806">
        <f>IF(N2806=Legend!$D$3,3,IF(N2806=Legend!$D$4,2,IF(N2806=Legend!$D$5,1,0)))</f>
        <v>0</v>
      </c>
      <c r="AD2806">
        <f t="shared" si="305"/>
        <v>0</v>
      </c>
      <c r="AF2806">
        <f t="shared" si="306"/>
        <v>0</v>
      </c>
      <c r="AG2806">
        <f>IF(R2806=Legend!$F$3,3,IF(R2806=Legend!$F$4,2,IF(R2806=Legend!$F$5,1,0)))</f>
        <v>0</v>
      </c>
      <c r="AH2806">
        <f>IF(S2806=Legend!$F$3,3,IF(S2806=Legend!$F$4,2,IF(S2806=Legend!$F$5,1,0)))</f>
        <v>3</v>
      </c>
      <c r="AK2806">
        <f>IF(V2806=Legend!$H$3,3,IF(V2806=Legend!$H$4,2,IF(V2806=Legend!$H$5,1,0)))</f>
        <v>2</v>
      </c>
      <c r="AM2806">
        <f t="shared" si="307"/>
        <v>7</v>
      </c>
    </row>
    <row r="2807" spans="1:39" ht="109.2" x14ac:dyDescent="0.3">
      <c r="A2807" t="s">
        <v>113</v>
      </c>
      <c r="B2807" t="s">
        <v>519</v>
      </c>
      <c r="C2807" t="s">
        <v>1341</v>
      </c>
      <c r="D2807" t="s">
        <v>1371</v>
      </c>
      <c r="E2807" t="str">
        <f t="shared" si="301"/>
        <v>TO.TAMBA JAYA</v>
      </c>
      <c r="F2807" t="s">
        <v>113</v>
      </c>
      <c r="G2807" t="s">
        <v>21</v>
      </c>
      <c r="H2807" t="s">
        <v>21</v>
      </c>
      <c r="I2807" t="s">
        <v>22</v>
      </c>
      <c r="J2807" t="s">
        <v>23</v>
      </c>
      <c r="K2807" t="s">
        <v>24</v>
      </c>
      <c r="L2807" t="s">
        <v>21</v>
      </c>
      <c r="M2807" t="s">
        <v>21</v>
      </c>
      <c r="N2807" t="s">
        <v>47</v>
      </c>
      <c r="O2807" t="s">
        <v>21</v>
      </c>
      <c r="P2807" t="s">
        <v>21</v>
      </c>
      <c r="Q2807" t="s">
        <v>27</v>
      </c>
      <c r="R2807" t="s">
        <v>45</v>
      </c>
      <c r="S2807" t="s">
        <v>29</v>
      </c>
      <c r="T2807" t="s">
        <v>21</v>
      </c>
      <c r="U2807" t="s">
        <v>21</v>
      </c>
      <c r="V2807" t="s">
        <v>30</v>
      </c>
      <c r="W2807" s="2" t="s">
        <v>66</v>
      </c>
      <c r="Y2807">
        <f>IF(J2807=Legend!$B$3,0,IF(J2807=Legend!$B$4,1,IF(J2807=Legend!$B$5,2,0)))</f>
        <v>1</v>
      </c>
      <c r="Z2807">
        <f t="shared" si="302"/>
        <v>1</v>
      </c>
      <c r="AA2807">
        <f t="shared" si="303"/>
        <v>0</v>
      </c>
      <c r="AB2807">
        <f t="shared" si="304"/>
        <v>0</v>
      </c>
      <c r="AC2807">
        <f>IF(N2807=Legend!$D$3,3,IF(N2807=Legend!$D$4,2,IF(N2807=Legend!$D$5,1,0)))</f>
        <v>0</v>
      </c>
      <c r="AD2807">
        <f t="shared" si="305"/>
        <v>0</v>
      </c>
      <c r="AF2807">
        <f t="shared" si="306"/>
        <v>0</v>
      </c>
      <c r="AG2807">
        <f>IF(R2807=Legend!$F$3,3,IF(R2807=Legend!$F$4,2,IF(R2807=Legend!$F$5,1,0)))</f>
        <v>1</v>
      </c>
      <c r="AH2807">
        <f>IF(S2807=Legend!$F$3,3,IF(S2807=Legend!$F$4,2,IF(S2807=Legend!$F$5,1,0)))</f>
        <v>3</v>
      </c>
      <c r="AK2807">
        <f>IF(V2807=Legend!$H$3,3,IF(V2807=Legend!$H$4,2,IF(V2807=Legend!$H$5,1,0)))</f>
        <v>2</v>
      </c>
      <c r="AM2807">
        <f t="shared" si="307"/>
        <v>8</v>
      </c>
    </row>
    <row r="2808" spans="1:39" ht="109.2" x14ac:dyDescent="0.3">
      <c r="A2808" t="s">
        <v>113</v>
      </c>
      <c r="B2808" t="s">
        <v>519</v>
      </c>
      <c r="C2808" t="s">
        <v>1341</v>
      </c>
      <c r="D2808" t="s">
        <v>1370</v>
      </c>
      <c r="E2808" t="str">
        <f t="shared" si="301"/>
        <v>TO.TAMBA JAYA II / IRA CANTY TAMBA</v>
      </c>
      <c r="F2808" t="s">
        <v>113</v>
      </c>
      <c r="G2808" t="s">
        <v>21</v>
      </c>
      <c r="H2808" t="s">
        <v>21</v>
      </c>
      <c r="I2808" t="s">
        <v>22</v>
      </c>
      <c r="J2808" t="s">
        <v>41</v>
      </c>
      <c r="K2808" t="s">
        <v>24</v>
      </c>
      <c r="L2808" t="s">
        <v>21</v>
      </c>
      <c r="M2808" t="s">
        <v>21</v>
      </c>
      <c r="N2808" t="s">
        <v>47</v>
      </c>
      <c r="O2808" t="s">
        <v>21</v>
      </c>
      <c r="P2808" t="s">
        <v>21</v>
      </c>
      <c r="Q2808" t="s">
        <v>27</v>
      </c>
      <c r="R2808" t="s">
        <v>45</v>
      </c>
      <c r="S2808" t="s">
        <v>29</v>
      </c>
      <c r="T2808" t="s">
        <v>21</v>
      </c>
      <c r="U2808" t="s">
        <v>21</v>
      </c>
      <c r="V2808" t="s">
        <v>30</v>
      </c>
      <c r="W2808" s="2" t="s">
        <v>66</v>
      </c>
      <c r="Y2808">
        <f>IF(J2808=Legend!$B$3,0,IF(J2808=Legend!$B$4,1,IF(J2808=Legend!$B$5,2,0)))</f>
        <v>2</v>
      </c>
      <c r="Z2808">
        <f t="shared" si="302"/>
        <v>1</v>
      </c>
      <c r="AA2808">
        <f t="shared" si="303"/>
        <v>0</v>
      </c>
      <c r="AB2808">
        <f t="shared" si="304"/>
        <v>0</v>
      </c>
      <c r="AC2808">
        <f>IF(N2808=Legend!$D$3,3,IF(N2808=Legend!$D$4,2,IF(N2808=Legend!$D$5,1,0)))</f>
        <v>0</v>
      </c>
      <c r="AD2808">
        <f t="shared" si="305"/>
        <v>0</v>
      </c>
      <c r="AF2808">
        <f t="shared" si="306"/>
        <v>0</v>
      </c>
      <c r="AG2808">
        <f>IF(R2808=Legend!$F$3,3,IF(R2808=Legend!$F$4,2,IF(R2808=Legend!$F$5,1,0)))</f>
        <v>1</v>
      </c>
      <c r="AH2808">
        <f>IF(S2808=Legend!$F$3,3,IF(S2808=Legend!$F$4,2,IF(S2808=Legend!$F$5,1,0)))</f>
        <v>3</v>
      </c>
      <c r="AK2808">
        <f>IF(V2808=Legend!$H$3,3,IF(V2808=Legend!$H$4,2,IF(V2808=Legend!$H$5,1,0)))</f>
        <v>2</v>
      </c>
      <c r="AM2808">
        <f t="shared" si="307"/>
        <v>9</v>
      </c>
    </row>
    <row r="2809" spans="1:39" ht="140.4" x14ac:dyDescent="0.3">
      <c r="A2809" t="s">
        <v>137</v>
      </c>
      <c r="B2809" t="s">
        <v>4323</v>
      </c>
      <c r="C2809" t="s">
        <v>597</v>
      </c>
      <c r="D2809" t="s">
        <v>4727</v>
      </c>
      <c r="E2809" t="str">
        <f t="shared" si="301"/>
        <v>TOBOKO JAYA</v>
      </c>
      <c r="F2809" t="s">
        <v>137</v>
      </c>
      <c r="G2809" t="s">
        <v>21</v>
      </c>
      <c r="H2809" t="s">
        <v>21</v>
      </c>
      <c r="I2809" t="s">
        <v>22</v>
      </c>
      <c r="J2809" t="s">
        <v>35</v>
      </c>
      <c r="K2809" t="s">
        <v>24</v>
      </c>
      <c r="L2809" t="s">
        <v>25</v>
      </c>
      <c r="M2809" t="s">
        <v>25</v>
      </c>
      <c r="N2809" t="s">
        <v>26</v>
      </c>
      <c r="O2809" t="s">
        <v>25</v>
      </c>
      <c r="P2809" t="s">
        <v>21</v>
      </c>
      <c r="Q2809" t="s">
        <v>27</v>
      </c>
      <c r="R2809" t="s">
        <v>45</v>
      </c>
      <c r="S2809" t="s">
        <v>29</v>
      </c>
      <c r="T2809" t="s">
        <v>21</v>
      </c>
      <c r="U2809" t="s">
        <v>21</v>
      </c>
      <c r="V2809" t="s">
        <v>33</v>
      </c>
      <c r="W2809" s="2" t="s">
        <v>34</v>
      </c>
      <c r="Y2809">
        <f>IF(J2809=Legend!$B$3,0,IF(J2809=Legend!$B$4,1,IF(J2809=Legend!$B$5,2,0)))</f>
        <v>0</v>
      </c>
      <c r="Z2809">
        <f t="shared" si="302"/>
        <v>1</v>
      </c>
      <c r="AA2809">
        <f t="shared" si="303"/>
        <v>1</v>
      </c>
      <c r="AB2809">
        <f t="shared" si="304"/>
        <v>1</v>
      </c>
      <c r="AC2809">
        <f>IF(N2809=Legend!$D$3,3,IF(N2809=Legend!$D$4,2,IF(N2809=Legend!$D$5,1,0)))</f>
        <v>2</v>
      </c>
      <c r="AD2809">
        <f t="shared" si="305"/>
        <v>1</v>
      </c>
      <c r="AF2809">
        <f t="shared" si="306"/>
        <v>0</v>
      </c>
      <c r="AG2809">
        <f>IF(R2809=Legend!$F$3,3,IF(R2809=Legend!$F$4,2,IF(R2809=Legend!$F$5,1,0)))</f>
        <v>1</v>
      </c>
      <c r="AH2809">
        <f>IF(S2809=Legend!$F$3,3,IF(S2809=Legend!$F$4,2,IF(S2809=Legend!$F$5,1,0)))</f>
        <v>3</v>
      </c>
      <c r="AK2809">
        <f>IF(V2809=Legend!$H$3,3,IF(V2809=Legend!$H$4,2,IF(V2809=Legend!$H$5,1,0)))</f>
        <v>1</v>
      </c>
      <c r="AM2809">
        <f t="shared" si="307"/>
        <v>11</v>
      </c>
    </row>
    <row r="2810" spans="1:39" ht="140.4" x14ac:dyDescent="0.3">
      <c r="A2810" t="s">
        <v>67</v>
      </c>
      <c r="B2810" t="s">
        <v>1733</v>
      </c>
      <c r="C2810" t="s">
        <v>2416</v>
      </c>
      <c r="D2810" t="s">
        <v>2448</v>
      </c>
      <c r="E2810" t="str">
        <f t="shared" si="301"/>
        <v>TOKO 28/JL DOKTER WAHIDIN SUDIRO HUSODO NO.52 NO.</v>
      </c>
      <c r="F2810" t="s">
        <v>65</v>
      </c>
      <c r="G2810" t="s">
        <v>21</v>
      </c>
      <c r="H2810" t="s">
        <v>21</v>
      </c>
      <c r="I2810" t="s">
        <v>22</v>
      </c>
      <c r="J2810" t="s">
        <v>35</v>
      </c>
      <c r="K2810" t="s">
        <v>24</v>
      </c>
      <c r="L2810" t="s">
        <v>25</v>
      </c>
      <c r="M2810" t="s">
        <v>25</v>
      </c>
      <c r="N2810" t="s">
        <v>28</v>
      </c>
      <c r="O2810" t="s">
        <v>25</v>
      </c>
      <c r="P2810" t="s">
        <v>21</v>
      </c>
      <c r="Q2810" t="s">
        <v>27</v>
      </c>
      <c r="R2810" t="s">
        <v>45</v>
      </c>
      <c r="S2810" t="s">
        <v>45</v>
      </c>
      <c r="T2810" t="s">
        <v>21</v>
      </c>
      <c r="U2810" t="s">
        <v>21</v>
      </c>
      <c r="V2810" t="s">
        <v>33</v>
      </c>
      <c r="W2810" s="2" t="s">
        <v>34</v>
      </c>
      <c r="Y2810">
        <f>IF(J2810=Legend!$B$3,0,IF(J2810=Legend!$B$4,1,IF(J2810=Legend!$B$5,2,0)))</f>
        <v>0</v>
      </c>
      <c r="Z2810">
        <f t="shared" si="302"/>
        <v>1</v>
      </c>
      <c r="AA2810">
        <f t="shared" si="303"/>
        <v>1</v>
      </c>
      <c r="AB2810">
        <f t="shared" si="304"/>
        <v>1</v>
      </c>
      <c r="AC2810">
        <f>IF(N2810=Legend!$D$3,3,IF(N2810=Legend!$D$4,2,IF(N2810=Legend!$D$5,1,0)))</f>
        <v>1</v>
      </c>
      <c r="AD2810">
        <f t="shared" si="305"/>
        <v>1</v>
      </c>
      <c r="AF2810">
        <f t="shared" si="306"/>
        <v>0</v>
      </c>
      <c r="AG2810">
        <f>IF(R2810=Legend!$F$3,3,IF(R2810=Legend!$F$4,2,IF(R2810=Legend!$F$5,1,0)))</f>
        <v>1</v>
      </c>
      <c r="AH2810">
        <f>IF(S2810=Legend!$F$3,3,IF(S2810=Legend!$F$4,2,IF(S2810=Legend!$F$5,1,0)))</f>
        <v>1</v>
      </c>
      <c r="AK2810">
        <f>IF(V2810=Legend!$H$3,3,IF(V2810=Legend!$H$4,2,IF(V2810=Legend!$H$5,1,0)))</f>
        <v>1</v>
      </c>
      <c r="AM2810">
        <f t="shared" si="307"/>
        <v>8</v>
      </c>
    </row>
    <row r="2811" spans="1:39" ht="93.6" x14ac:dyDescent="0.3">
      <c r="A2811" t="s">
        <v>20</v>
      </c>
      <c r="B2811" t="s">
        <v>963</v>
      </c>
      <c r="C2811" t="s">
        <v>2960</v>
      </c>
      <c r="D2811" t="s">
        <v>2974</v>
      </c>
      <c r="E2811" t="str">
        <f t="shared" si="301"/>
        <v>Toko ADE pch</v>
      </c>
      <c r="F2811" t="s">
        <v>20</v>
      </c>
      <c r="G2811" t="s">
        <v>21</v>
      </c>
      <c r="H2811" t="s">
        <v>21</v>
      </c>
      <c r="I2811" t="s">
        <v>22</v>
      </c>
      <c r="J2811" t="s">
        <v>35</v>
      </c>
      <c r="K2811" t="s">
        <v>24</v>
      </c>
      <c r="L2811" t="s">
        <v>21</v>
      </c>
      <c r="M2811" t="s">
        <v>21</v>
      </c>
      <c r="N2811" t="s">
        <v>47</v>
      </c>
      <c r="O2811" t="s">
        <v>21</v>
      </c>
      <c r="P2811" t="s">
        <v>21</v>
      </c>
      <c r="Q2811" t="s">
        <v>27</v>
      </c>
      <c r="R2811" t="s">
        <v>45</v>
      </c>
      <c r="S2811" t="s">
        <v>45</v>
      </c>
      <c r="T2811" t="s">
        <v>21</v>
      </c>
      <c r="U2811" t="s">
        <v>21</v>
      </c>
      <c r="V2811" t="s">
        <v>33</v>
      </c>
      <c r="W2811" s="2" t="s">
        <v>98</v>
      </c>
      <c r="Y2811">
        <f>IF(J2811=Legend!$B$3,0,IF(J2811=Legend!$B$4,1,IF(J2811=Legend!$B$5,2,0)))</f>
        <v>0</v>
      </c>
      <c r="Z2811">
        <f t="shared" si="302"/>
        <v>1</v>
      </c>
      <c r="AA2811">
        <f t="shared" si="303"/>
        <v>0</v>
      </c>
      <c r="AB2811">
        <f t="shared" si="304"/>
        <v>0</v>
      </c>
      <c r="AC2811">
        <f>IF(N2811=Legend!$D$3,3,IF(N2811=Legend!$D$4,2,IF(N2811=Legend!$D$5,1,0)))</f>
        <v>0</v>
      </c>
      <c r="AD2811">
        <f t="shared" si="305"/>
        <v>0</v>
      </c>
      <c r="AF2811">
        <f t="shared" si="306"/>
        <v>0</v>
      </c>
      <c r="AG2811">
        <f>IF(R2811=Legend!$F$3,3,IF(R2811=Legend!$F$4,2,IF(R2811=Legend!$F$5,1,0)))</f>
        <v>1</v>
      </c>
      <c r="AH2811">
        <f>IF(S2811=Legend!$F$3,3,IF(S2811=Legend!$F$4,2,IF(S2811=Legend!$F$5,1,0)))</f>
        <v>1</v>
      </c>
      <c r="AK2811">
        <f>IF(V2811=Legend!$H$3,3,IF(V2811=Legend!$H$4,2,IF(V2811=Legend!$H$5,1,0)))</f>
        <v>1</v>
      </c>
      <c r="AM2811">
        <f t="shared" si="307"/>
        <v>4</v>
      </c>
    </row>
    <row r="2812" spans="1:39" ht="140.4" x14ac:dyDescent="0.3">
      <c r="A2812" t="s">
        <v>73</v>
      </c>
      <c r="B2812" t="s">
        <v>162</v>
      </c>
      <c r="C2812" t="s">
        <v>274</v>
      </c>
      <c r="D2812" t="s">
        <v>279</v>
      </c>
      <c r="E2812" t="str">
        <f t="shared" si="301"/>
        <v>TOKO AMALIA(M.KHUSNI N.)</v>
      </c>
      <c r="F2812" t="s">
        <v>37</v>
      </c>
      <c r="G2812" t="s">
        <v>21</v>
      </c>
      <c r="H2812" t="s">
        <v>21</v>
      </c>
      <c r="I2812" t="s">
        <v>22</v>
      </c>
      <c r="J2812" t="s">
        <v>23</v>
      </c>
      <c r="K2812" t="s">
        <v>24</v>
      </c>
      <c r="L2812" t="s">
        <v>25</v>
      </c>
      <c r="M2812" t="s">
        <v>25</v>
      </c>
      <c r="N2812" t="s">
        <v>28</v>
      </c>
      <c r="O2812" t="s">
        <v>25</v>
      </c>
      <c r="P2812" t="s">
        <v>21</v>
      </c>
      <c r="Q2812" t="s">
        <v>27</v>
      </c>
      <c r="R2812" t="s">
        <v>28</v>
      </c>
      <c r="S2812" t="s">
        <v>29</v>
      </c>
      <c r="T2812" t="s">
        <v>21</v>
      </c>
      <c r="U2812" t="s">
        <v>21</v>
      </c>
      <c r="V2812" t="s">
        <v>33</v>
      </c>
      <c r="W2812" s="2" t="s">
        <v>34</v>
      </c>
      <c r="Y2812">
        <f>IF(J2812=Legend!$B$3,0,IF(J2812=Legend!$B$4,1,IF(J2812=Legend!$B$5,2,0)))</f>
        <v>1</v>
      </c>
      <c r="Z2812">
        <f t="shared" si="302"/>
        <v>1</v>
      </c>
      <c r="AA2812">
        <f t="shared" si="303"/>
        <v>1</v>
      </c>
      <c r="AB2812">
        <f t="shared" si="304"/>
        <v>1</v>
      </c>
      <c r="AC2812">
        <f>IF(N2812=Legend!$D$3,3,IF(N2812=Legend!$D$4,2,IF(N2812=Legend!$D$5,1,0)))</f>
        <v>1</v>
      </c>
      <c r="AD2812">
        <f t="shared" si="305"/>
        <v>1</v>
      </c>
      <c r="AF2812">
        <f t="shared" si="306"/>
        <v>0</v>
      </c>
      <c r="AG2812">
        <f>IF(R2812=Legend!$F$3,3,IF(R2812=Legend!$F$4,2,IF(R2812=Legend!$F$5,1,0)))</f>
        <v>2</v>
      </c>
      <c r="AH2812">
        <f>IF(S2812=Legend!$F$3,3,IF(S2812=Legend!$F$4,2,IF(S2812=Legend!$F$5,1,0)))</f>
        <v>3</v>
      </c>
      <c r="AK2812">
        <f>IF(V2812=Legend!$H$3,3,IF(V2812=Legend!$H$4,2,IF(V2812=Legend!$H$5,1,0)))</f>
        <v>1</v>
      </c>
      <c r="AM2812">
        <f t="shared" si="307"/>
        <v>12</v>
      </c>
    </row>
    <row r="2813" spans="1:39" ht="140.4" x14ac:dyDescent="0.3">
      <c r="A2813" t="s">
        <v>70</v>
      </c>
      <c r="B2813" t="s">
        <v>174</v>
      </c>
      <c r="C2813" t="s">
        <v>886</v>
      </c>
      <c r="D2813" t="s">
        <v>4285</v>
      </c>
      <c r="E2813" t="str">
        <f t="shared" si="301"/>
        <v>TOKO AMM</v>
      </c>
      <c r="F2813" t="s">
        <v>70</v>
      </c>
      <c r="G2813" t="s">
        <v>21</v>
      </c>
      <c r="H2813" t="s">
        <v>21</v>
      </c>
      <c r="I2813" t="s">
        <v>22</v>
      </c>
      <c r="J2813" t="s">
        <v>35</v>
      </c>
      <c r="K2813" t="s">
        <v>24</v>
      </c>
      <c r="L2813" t="s">
        <v>25</v>
      </c>
      <c r="M2813" t="s">
        <v>25</v>
      </c>
      <c r="N2813" t="s">
        <v>26</v>
      </c>
      <c r="O2813" t="s">
        <v>25</v>
      </c>
      <c r="P2813" t="s">
        <v>21</v>
      </c>
      <c r="Q2813" t="s">
        <v>27</v>
      </c>
      <c r="R2813" t="s">
        <v>28</v>
      </c>
      <c r="S2813" t="s">
        <v>29</v>
      </c>
      <c r="T2813" t="s">
        <v>21</v>
      </c>
      <c r="U2813" t="s">
        <v>21</v>
      </c>
      <c r="V2813" t="s">
        <v>33</v>
      </c>
      <c r="W2813" s="2" t="s">
        <v>34</v>
      </c>
      <c r="Y2813">
        <f>IF(J2813=Legend!$B$3,0,IF(J2813=Legend!$B$4,1,IF(J2813=Legend!$B$5,2,0)))</f>
        <v>0</v>
      </c>
      <c r="Z2813">
        <f t="shared" si="302"/>
        <v>1</v>
      </c>
      <c r="AA2813">
        <f t="shared" si="303"/>
        <v>1</v>
      </c>
      <c r="AB2813">
        <f t="shared" si="304"/>
        <v>1</v>
      </c>
      <c r="AC2813">
        <f>IF(N2813=Legend!$D$3,3,IF(N2813=Legend!$D$4,2,IF(N2813=Legend!$D$5,1,0)))</f>
        <v>2</v>
      </c>
      <c r="AD2813">
        <f t="shared" si="305"/>
        <v>1</v>
      </c>
      <c r="AF2813">
        <f t="shared" si="306"/>
        <v>0</v>
      </c>
      <c r="AG2813">
        <f>IF(R2813=Legend!$F$3,3,IF(R2813=Legend!$F$4,2,IF(R2813=Legend!$F$5,1,0)))</f>
        <v>2</v>
      </c>
      <c r="AH2813">
        <f>IF(S2813=Legend!$F$3,3,IF(S2813=Legend!$F$4,2,IF(S2813=Legend!$F$5,1,0)))</f>
        <v>3</v>
      </c>
      <c r="AK2813">
        <f>IF(V2813=Legend!$H$3,3,IF(V2813=Legend!$H$4,2,IF(V2813=Legend!$H$5,1,0)))</f>
        <v>1</v>
      </c>
      <c r="AM2813">
        <f t="shared" si="307"/>
        <v>12</v>
      </c>
    </row>
    <row r="2814" spans="1:39" ht="78" x14ac:dyDescent="0.3">
      <c r="A2814" t="s">
        <v>65</v>
      </c>
      <c r="B2814" t="s">
        <v>3056</v>
      </c>
      <c r="C2814" t="s">
        <v>3057</v>
      </c>
      <c r="D2814" t="s">
        <v>3058</v>
      </c>
      <c r="E2814" t="str">
        <f t="shared" si="301"/>
        <v>TOKO ANGELINA</v>
      </c>
      <c r="F2814" t="s">
        <v>65</v>
      </c>
      <c r="G2814" t="s">
        <v>21</v>
      </c>
      <c r="H2814" t="s">
        <v>21</v>
      </c>
      <c r="I2814" t="s">
        <v>54</v>
      </c>
      <c r="J2814" t="s">
        <v>35</v>
      </c>
      <c r="K2814" t="s">
        <v>24</v>
      </c>
      <c r="L2814" t="s">
        <v>25</v>
      </c>
      <c r="M2814" t="s">
        <v>25</v>
      </c>
      <c r="N2814" t="s">
        <v>26</v>
      </c>
      <c r="O2814" t="s">
        <v>25</v>
      </c>
      <c r="P2814" t="s">
        <v>21</v>
      </c>
      <c r="Q2814" t="s">
        <v>27</v>
      </c>
      <c r="R2814" t="s">
        <v>45</v>
      </c>
      <c r="S2814" t="s">
        <v>29</v>
      </c>
      <c r="T2814" t="s">
        <v>21</v>
      </c>
      <c r="U2814" t="s">
        <v>21</v>
      </c>
      <c r="V2814" t="s">
        <v>30</v>
      </c>
      <c r="W2814" s="2" t="s">
        <v>78</v>
      </c>
      <c r="Y2814">
        <f>IF(J2814=Legend!$B$3,0,IF(J2814=Legend!$B$4,1,IF(J2814=Legend!$B$5,2,0)))</f>
        <v>0</v>
      </c>
      <c r="Z2814">
        <f t="shared" si="302"/>
        <v>1</v>
      </c>
      <c r="AA2814">
        <f t="shared" si="303"/>
        <v>1</v>
      </c>
      <c r="AB2814">
        <f t="shared" si="304"/>
        <v>1</v>
      </c>
      <c r="AC2814">
        <f>IF(N2814=Legend!$D$3,3,IF(N2814=Legend!$D$4,2,IF(N2814=Legend!$D$5,1,0)))</f>
        <v>2</v>
      </c>
      <c r="AD2814">
        <f t="shared" si="305"/>
        <v>1</v>
      </c>
      <c r="AF2814">
        <f t="shared" si="306"/>
        <v>0</v>
      </c>
      <c r="AG2814">
        <f>IF(R2814=Legend!$F$3,3,IF(R2814=Legend!$F$4,2,IF(R2814=Legend!$F$5,1,0)))</f>
        <v>1</v>
      </c>
      <c r="AH2814">
        <f>IF(S2814=Legend!$F$3,3,IF(S2814=Legend!$F$4,2,IF(S2814=Legend!$F$5,1,0)))</f>
        <v>3</v>
      </c>
      <c r="AK2814">
        <f>IF(V2814=Legend!$H$3,3,IF(V2814=Legend!$H$4,2,IF(V2814=Legend!$H$5,1,0)))</f>
        <v>2</v>
      </c>
      <c r="AM2814">
        <f t="shared" si="307"/>
        <v>12</v>
      </c>
    </row>
    <row r="2815" spans="1:39" ht="62.4" x14ac:dyDescent="0.3">
      <c r="A2815" t="s">
        <v>20</v>
      </c>
      <c r="B2815" t="s">
        <v>963</v>
      </c>
      <c r="C2815" t="s">
        <v>2490</v>
      </c>
      <c r="D2815" t="s">
        <v>2959</v>
      </c>
      <c r="E2815" t="str">
        <f t="shared" si="301"/>
        <v>TOKO APRI</v>
      </c>
      <c r="F2815" t="s">
        <v>20</v>
      </c>
      <c r="G2815" t="s">
        <v>21</v>
      </c>
      <c r="H2815" t="s">
        <v>21</v>
      </c>
      <c r="I2815" t="s">
        <v>22</v>
      </c>
      <c r="J2815" t="s">
        <v>35</v>
      </c>
      <c r="K2815" t="s">
        <v>24</v>
      </c>
      <c r="L2815" t="s">
        <v>25</v>
      </c>
      <c r="M2815" t="s">
        <v>25</v>
      </c>
      <c r="N2815" t="s">
        <v>28</v>
      </c>
      <c r="O2815" t="s">
        <v>21</v>
      </c>
      <c r="P2815" t="s">
        <v>21</v>
      </c>
      <c r="Q2815" t="s">
        <v>27</v>
      </c>
      <c r="R2815" t="s">
        <v>45</v>
      </c>
      <c r="S2815" t="s">
        <v>28</v>
      </c>
      <c r="T2815" t="s">
        <v>21</v>
      </c>
      <c r="U2815" t="s">
        <v>21</v>
      </c>
      <c r="V2815" t="s">
        <v>33</v>
      </c>
      <c r="W2815" s="2" t="s">
        <v>48</v>
      </c>
      <c r="Y2815">
        <f>IF(J2815=Legend!$B$3,0,IF(J2815=Legend!$B$4,1,IF(J2815=Legend!$B$5,2,0)))</f>
        <v>0</v>
      </c>
      <c r="Z2815">
        <f t="shared" si="302"/>
        <v>1</v>
      </c>
      <c r="AA2815">
        <f t="shared" si="303"/>
        <v>1</v>
      </c>
      <c r="AB2815">
        <f t="shared" si="304"/>
        <v>1</v>
      </c>
      <c r="AC2815">
        <f>IF(N2815=Legend!$D$3,3,IF(N2815=Legend!$D$4,2,IF(N2815=Legend!$D$5,1,0)))</f>
        <v>1</v>
      </c>
      <c r="AD2815">
        <f t="shared" si="305"/>
        <v>0</v>
      </c>
      <c r="AF2815">
        <f t="shared" si="306"/>
        <v>0</v>
      </c>
      <c r="AG2815">
        <f>IF(R2815=Legend!$F$3,3,IF(R2815=Legend!$F$4,2,IF(R2815=Legend!$F$5,1,0)))</f>
        <v>1</v>
      </c>
      <c r="AH2815">
        <f>IF(S2815=Legend!$F$3,3,IF(S2815=Legend!$F$4,2,IF(S2815=Legend!$F$5,1,0)))</f>
        <v>2</v>
      </c>
      <c r="AK2815">
        <f>IF(V2815=Legend!$H$3,3,IF(V2815=Legend!$H$4,2,IF(V2815=Legend!$H$5,1,0)))</f>
        <v>1</v>
      </c>
      <c r="AM2815">
        <f t="shared" si="307"/>
        <v>8</v>
      </c>
    </row>
    <row r="2816" spans="1:39" ht="140.4" x14ac:dyDescent="0.3">
      <c r="A2816" t="s">
        <v>73</v>
      </c>
      <c r="B2816" t="s">
        <v>162</v>
      </c>
      <c r="C2816" t="s">
        <v>404</v>
      </c>
      <c r="D2816" t="s">
        <v>414</v>
      </c>
      <c r="E2816" t="str">
        <f t="shared" si="301"/>
        <v>TOKO ARMINA(SOFYANI)</v>
      </c>
      <c r="F2816" t="s">
        <v>86</v>
      </c>
      <c r="G2816" t="s">
        <v>21</v>
      </c>
      <c r="H2816" t="s">
        <v>21</v>
      </c>
      <c r="I2816" t="s">
        <v>22</v>
      </c>
      <c r="J2816" t="s">
        <v>41</v>
      </c>
      <c r="K2816" t="s">
        <v>24</v>
      </c>
      <c r="L2816" t="s">
        <v>25</v>
      </c>
      <c r="M2816" t="s">
        <v>25</v>
      </c>
      <c r="N2816" t="s">
        <v>38</v>
      </c>
      <c r="O2816" t="s">
        <v>25</v>
      </c>
      <c r="P2816" t="s">
        <v>21</v>
      </c>
      <c r="Q2816" t="s">
        <v>27</v>
      </c>
      <c r="R2816" t="s">
        <v>29</v>
      </c>
      <c r="S2816" t="s">
        <v>29</v>
      </c>
      <c r="T2816" t="s">
        <v>21</v>
      </c>
      <c r="U2816" t="s">
        <v>21</v>
      </c>
      <c r="V2816" t="s">
        <v>33</v>
      </c>
      <c r="W2816" s="2" t="s">
        <v>34</v>
      </c>
      <c r="Y2816">
        <f>IF(J2816=Legend!$B$3,0,IF(J2816=Legend!$B$4,1,IF(J2816=Legend!$B$5,2,0)))</f>
        <v>2</v>
      </c>
      <c r="Z2816">
        <f t="shared" si="302"/>
        <v>1</v>
      </c>
      <c r="AA2816">
        <f t="shared" si="303"/>
        <v>1</v>
      </c>
      <c r="AB2816">
        <f t="shared" si="304"/>
        <v>1</v>
      </c>
      <c r="AC2816">
        <f>IF(N2816=Legend!$D$3,3,IF(N2816=Legend!$D$4,2,IF(N2816=Legend!$D$5,1,0)))</f>
        <v>3</v>
      </c>
      <c r="AD2816">
        <f t="shared" si="305"/>
        <v>1</v>
      </c>
      <c r="AF2816">
        <f t="shared" si="306"/>
        <v>0</v>
      </c>
      <c r="AG2816">
        <f>IF(R2816=Legend!$F$3,3,IF(R2816=Legend!$F$4,2,IF(R2816=Legend!$F$5,1,0)))</f>
        <v>3</v>
      </c>
      <c r="AH2816">
        <f>IF(S2816=Legend!$F$3,3,IF(S2816=Legend!$F$4,2,IF(S2816=Legend!$F$5,1,0)))</f>
        <v>3</v>
      </c>
      <c r="AK2816">
        <f>IF(V2816=Legend!$H$3,3,IF(V2816=Legend!$H$4,2,IF(V2816=Legend!$H$5,1,0)))</f>
        <v>1</v>
      </c>
      <c r="AM2816">
        <f t="shared" si="307"/>
        <v>16</v>
      </c>
    </row>
    <row r="2817" spans="1:39" ht="31.2" x14ac:dyDescent="0.3">
      <c r="A2817" t="s">
        <v>137</v>
      </c>
      <c r="B2817" t="s">
        <v>963</v>
      </c>
      <c r="C2817" t="s">
        <v>2490</v>
      </c>
      <c r="D2817" t="s">
        <v>4711</v>
      </c>
      <c r="E2817" t="str">
        <f t="shared" si="301"/>
        <v>Toko ASKIA (Pramuka)</v>
      </c>
      <c r="F2817" t="s">
        <v>137</v>
      </c>
      <c r="G2817" t="s">
        <v>21</v>
      </c>
      <c r="H2817" t="s">
        <v>21</v>
      </c>
      <c r="I2817" t="s">
        <v>54</v>
      </c>
      <c r="J2817" t="s">
        <v>35</v>
      </c>
      <c r="K2817" t="s">
        <v>47</v>
      </c>
      <c r="L2817" t="s">
        <v>21</v>
      </c>
      <c r="M2817" t="s">
        <v>21</v>
      </c>
      <c r="N2817" t="s">
        <v>47</v>
      </c>
      <c r="O2817" t="s">
        <v>21</v>
      </c>
      <c r="P2817" t="s">
        <v>21</v>
      </c>
      <c r="Q2817" t="s">
        <v>27</v>
      </c>
      <c r="R2817" t="s">
        <v>45</v>
      </c>
      <c r="S2817" t="s">
        <v>47</v>
      </c>
      <c r="T2817" t="s">
        <v>21</v>
      </c>
      <c r="U2817" t="s">
        <v>21</v>
      </c>
      <c r="V2817" t="s">
        <v>33</v>
      </c>
      <c r="W2817" s="18" t="s">
        <v>103</v>
      </c>
      <c r="Y2817">
        <f>IF(J2817=Legend!$B$3,0,IF(J2817=Legend!$B$4,1,IF(J2817=Legend!$B$5,2,0)))</f>
        <v>0</v>
      </c>
      <c r="Z2817">
        <f t="shared" si="302"/>
        <v>0</v>
      </c>
      <c r="AA2817">
        <f t="shared" si="303"/>
        <v>0</v>
      </c>
      <c r="AB2817">
        <f t="shared" si="304"/>
        <v>0</v>
      </c>
      <c r="AC2817">
        <f>IF(N2817=Legend!$D$3,3,IF(N2817=Legend!$D$4,2,IF(N2817=Legend!$D$5,1,0)))</f>
        <v>0</v>
      </c>
      <c r="AD2817">
        <f t="shared" si="305"/>
        <v>0</v>
      </c>
      <c r="AF2817">
        <f t="shared" si="306"/>
        <v>0</v>
      </c>
      <c r="AG2817">
        <f>IF(R2817=Legend!$F$3,3,IF(R2817=Legend!$F$4,2,IF(R2817=Legend!$F$5,1,0)))</f>
        <v>1</v>
      </c>
      <c r="AH2817">
        <f>IF(S2817=Legend!$F$3,3,IF(S2817=Legend!$F$4,2,IF(S2817=Legend!$F$5,1,0)))</f>
        <v>0</v>
      </c>
      <c r="AK2817">
        <f>IF(V2817=Legend!$H$3,3,IF(V2817=Legend!$H$4,2,IF(V2817=Legend!$H$5,1,0)))</f>
        <v>1</v>
      </c>
      <c r="AM2817">
        <f t="shared" si="307"/>
        <v>2</v>
      </c>
    </row>
    <row r="2818" spans="1:39" ht="62.4" x14ac:dyDescent="0.3">
      <c r="A2818" t="s">
        <v>62</v>
      </c>
      <c r="B2818" t="s">
        <v>1733</v>
      </c>
      <c r="C2818" t="s">
        <v>1740</v>
      </c>
      <c r="D2818" t="s">
        <v>1821</v>
      </c>
      <c r="E2818" t="str">
        <f t="shared" si="301"/>
        <v>TOKO BARU CEMERLANG / JL. RATULANGI, 5 METER DARI</v>
      </c>
      <c r="F2818" t="s">
        <v>62</v>
      </c>
      <c r="G2818" t="s">
        <v>21</v>
      </c>
      <c r="H2818" t="s">
        <v>21</v>
      </c>
      <c r="I2818" t="s">
        <v>22</v>
      </c>
      <c r="J2818" t="s">
        <v>41</v>
      </c>
      <c r="K2818" t="s">
        <v>24</v>
      </c>
      <c r="L2818" t="s">
        <v>21</v>
      </c>
      <c r="M2818" t="s">
        <v>25</v>
      </c>
      <c r="N2818" t="s">
        <v>26</v>
      </c>
      <c r="O2818" t="s">
        <v>25</v>
      </c>
      <c r="P2818" t="s">
        <v>21</v>
      </c>
      <c r="Q2818" t="s">
        <v>27</v>
      </c>
      <c r="R2818" t="s">
        <v>45</v>
      </c>
      <c r="S2818" t="s">
        <v>29</v>
      </c>
      <c r="T2818" t="s">
        <v>21</v>
      </c>
      <c r="U2818" t="s">
        <v>21</v>
      </c>
      <c r="V2818" t="s">
        <v>75</v>
      </c>
      <c r="W2818" s="2" t="s">
        <v>68</v>
      </c>
      <c r="Y2818">
        <f>IF(J2818=Legend!$B$3,0,IF(J2818=Legend!$B$4,1,IF(J2818=Legend!$B$5,2,0)))</f>
        <v>2</v>
      </c>
      <c r="Z2818">
        <f t="shared" si="302"/>
        <v>1</v>
      </c>
      <c r="AA2818">
        <f t="shared" si="303"/>
        <v>0</v>
      </c>
      <c r="AB2818">
        <f t="shared" si="304"/>
        <v>1</v>
      </c>
      <c r="AC2818">
        <f>IF(N2818=Legend!$D$3,3,IF(N2818=Legend!$D$4,2,IF(N2818=Legend!$D$5,1,0)))</f>
        <v>2</v>
      </c>
      <c r="AD2818">
        <f t="shared" si="305"/>
        <v>1</v>
      </c>
      <c r="AF2818">
        <f t="shared" si="306"/>
        <v>0</v>
      </c>
      <c r="AG2818">
        <f>IF(R2818=Legend!$F$3,3,IF(R2818=Legend!$F$4,2,IF(R2818=Legend!$F$5,1,0)))</f>
        <v>1</v>
      </c>
      <c r="AH2818">
        <f>IF(S2818=Legend!$F$3,3,IF(S2818=Legend!$F$4,2,IF(S2818=Legend!$F$5,1,0)))</f>
        <v>3</v>
      </c>
      <c r="AK2818">
        <f>IF(V2818=Legend!$H$3,3,IF(V2818=Legend!$H$4,2,IF(V2818=Legend!$H$5,1,0)))</f>
        <v>3</v>
      </c>
      <c r="AM2818">
        <f t="shared" si="307"/>
        <v>14</v>
      </c>
    </row>
    <row r="2819" spans="1:39" ht="140.4" x14ac:dyDescent="0.3">
      <c r="A2819" t="s">
        <v>19</v>
      </c>
      <c r="B2819" t="s">
        <v>162</v>
      </c>
      <c r="C2819" t="s">
        <v>239</v>
      </c>
      <c r="D2819" t="s">
        <v>247</v>
      </c>
      <c r="E2819" t="str">
        <f t="shared" si="301"/>
        <v>TOKO BENY WONOSARI/DIAN TIKA ARNASWARI</v>
      </c>
      <c r="F2819" t="s">
        <v>56</v>
      </c>
      <c r="G2819" t="s">
        <v>21</v>
      </c>
      <c r="H2819" t="s">
        <v>21</v>
      </c>
      <c r="I2819" t="s">
        <v>22</v>
      </c>
      <c r="J2819" t="s">
        <v>35</v>
      </c>
      <c r="K2819" t="s">
        <v>24</v>
      </c>
      <c r="L2819" t="s">
        <v>25</v>
      </c>
      <c r="M2819" t="s">
        <v>25</v>
      </c>
      <c r="N2819" t="s">
        <v>28</v>
      </c>
      <c r="O2819" t="s">
        <v>25</v>
      </c>
      <c r="P2819" t="s">
        <v>21</v>
      </c>
      <c r="Q2819" t="s">
        <v>27</v>
      </c>
      <c r="R2819" t="s">
        <v>45</v>
      </c>
      <c r="S2819" t="s">
        <v>29</v>
      </c>
      <c r="T2819" t="s">
        <v>21</v>
      </c>
      <c r="U2819" t="s">
        <v>21</v>
      </c>
      <c r="V2819" t="s">
        <v>42</v>
      </c>
      <c r="W2819" s="2" t="s">
        <v>34</v>
      </c>
      <c r="Y2819">
        <f>IF(J2819=Legend!$B$3,0,IF(J2819=Legend!$B$4,1,IF(J2819=Legend!$B$5,2,0)))</f>
        <v>0</v>
      </c>
      <c r="Z2819">
        <f t="shared" si="302"/>
        <v>1</v>
      </c>
      <c r="AA2819">
        <f t="shared" si="303"/>
        <v>1</v>
      </c>
      <c r="AB2819">
        <f t="shared" si="304"/>
        <v>1</v>
      </c>
      <c r="AC2819">
        <f>IF(N2819=Legend!$D$3,3,IF(N2819=Legend!$D$4,2,IF(N2819=Legend!$D$5,1,0)))</f>
        <v>1</v>
      </c>
      <c r="AD2819">
        <f t="shared" si="305"/>
        <v>1</v>
      </c>
      <c r="AF2819">
        <f t="shared" si="306"/>
        <v>0</v>
      </c>
      <c r="AG2819">
        <f>IF(R2819=Legend!$F$3,3,IF(R2819=Legend!$F$4,2,IF(R2819=Legend!$F$5,1,0)))</f>
        <v>1</v>
      </c>
      <c r="AH2819">
        <f>IF(S2819=Legend!$F$3,3,IF(S2819=Legend!$F$4,2,IF(S2819=Legend!$F$5,1,0)))</f>
        <v>3</v>
      </c>
      <c r="AK2819">
        <f>IF(V2819=Legend!$H$3,3,IF(V2819=Legend!$H$4,2,IF(V2819=Legend!$H$5,1,0)))</f>
        <v>0</v>
      </c>
      <c r="AM2819">
        <f t="shared" si="307"/>
        <v>9</v>
      </c>
    </row>
    <row r="2820" spans="1:39" ht="109.2" x14ac:dyDescent="0.3">
      <c r="A2820" t="s">
        <v>32</v>
      </c>
      <c r="B2820" t="s">
        <v>1880</v>
      </c>
      <c r="C2820" t="s">
        <v>1961</v>
      </c>
      <c r="D2820" t="s">
        <v>1977</v>
      </c>
      <c r="E2820" t="str">
        <f t="shared" si="301"/>
        <v>TOKO BERSAMA / ZAKARIA</v>
      </c>
      <c r="F2820" t="s">
        <v>56</v>
      </c>
      <c r="G2820" t="s">
        <v>21</v>
      </c>
      <c r="H2820" t="s">
        <v>21</v>
      </c>
      <c r="I2820" t="s">
        <v>22</v>
      </c>
      <c r="J2820" t="s">
        <v>35</v>
      </c>
      <c r="K2820" t="s">
        <v>24</v>
      </c>
      <c r="L2820" t="s">
        <v>25</v>
      </c>
      <c r="M2820" t="s">
        <v>25</v>
      </c>
      <c r="N2820" t="s">
        <v>26</v>
      </c>
      <c r="O2820" t="s">
        <v>21</v>
      </c>
      <c r="P2820" t="s">
        <v>21</v>
      </c>
      <c r="Q2820" t="s">
        <v>27</v>
      </c>
      <c r="R2820" t="s">
        <v>28</v>
      </c>
      <c r="S2820" t="s">
        <v>29</v>
      </c>
      <c r="T2820" t="s">
        <v>21</v>
      </c>
      <c r="U2820" t="s">
        <v>21</v>
      </c>
      <c r="V2820" t="s">
        <v>33</v>
      </c>
      <c r="W2820" s="2" t="s">
        <v>66</v>
      </c>
      <c r="Y2820">
        <f>IF(J2820=Legend!$B$3,0,IF(J2820=Legend!$B$4,1,IF(J2820=Legend!$B$5,2,0)))</f>
        <v>0</v>
      </c>
      <c r="Z2820">
        <f t="shared" si="302"/>
        <v>1</v>
      </c>
      <c r="AA2820">
        <f t="shared" si="303"/>
        <v>1</v>
      </c>
      <c r="AB2820">
        <f t="shared" si="304"/>
        <v>1</v>
      </c>
      <c r="AC2820">
        <f>IF(N2820=Legend!$D$3,3,IF(N2820=Legend!$D$4,2,IF(N2820=Legend!$D$5,1,0)))</f>
        <v>2</v>
      </c>
      <c r="AD2820">
        <f t="shared" si="305"/>
        <v>0</v>
      </c>
      <c r="AF2820">
        <f t="shared" si="306"/>
        <v>0</v>
      </c>
      <c r="AG2820">
        <f>IF(R2820=Legend!$F$3,3,IF(R2820=Legend!$F$4,2,IF(R2820=Legend!$F$5,1,0)))</f>
        <v>2</v>
      </c>
      <c r="AH2820">
        <f>IF(S2820=Legend!$F$3,3,IF(S2820=Legend!$F$4,2,IF(S2820=Legend!$F$5,1,0)))</f>
        <v>3</v>
      </c>
      <c r="AK2820">
        <f>IF(V2820=Legend!$H$3,3,IF(V2820=Legend!$H$4,2,IF(V2820=Legend!$H$5,1,0)))</f>
        <v>1</v>
      </c>
      <c r="AM2820">
        <f t="shared" si="307"/>
        <v>11</v>
      </c>
    </row>
    <row r="2821" spans="1:39" ht="140.4" x14ac:dyDescent="0.3">
      <c r="A2821" t="s">
        <v>39</v>
      </c>
      <c r="B2821" t="s">
        <v>807</v>
      </c>
      <c r="C2821" t="s">
        <v>813</v>
      </c>
      <c r="D2821" t="s">
        <v>814</v>
      </c>
      <c r="E2821" t="str">
        <f t="shared" ref="E2821:E2884" si="308">TRIM(D2821)</f>
        <v>toko bintuni mart</v>
      </c>
      <c r="F2821" t="s">
        <v>39</v>
      </c>
      <c r="G2821" t="s">
        <v>21</v>
      </c>
      <c r="H2821" t="s">
        <v>21</v>
      </c>
      <c r="I2821" t="s">
        <v>22</v>
      </c>
      <c r="J2821" t="s">
        <v>35</v>
      </c>
      <c r="K2821" t="s">
        <v>24</v>
      </c>
      <c r="L2821" t="s">
        <v>25</v>
      </c>
      <c r="M2821" t="s">
        <v>25</v>
      </c>
      <c r="N2821" t="s">
        <v>28</v>
      </c>
      <c r="O2821" t="s">
        <v>25</v>
      </c>
      <c r="P2821" t="s">
        <v>21</v>
      </c>
      <c r="Q2821" t="s">
        <v>27</v>
      </c>
      <c r="R2821" t="s">
        <v>45</v>
      </c>
      <c r="S2821" t="s">
        <v>29</v>
      </c>
      <c r="T2821" t="s">
        <v>21</v>
      </c>
      <c r="U2821" t="s">
        <v>21</v>
      </c>
      <c r="V2821" t="s">
        <v>33</v>
      </c>
      <c r="W2821" s="2" t="s">
        <v>34</v>
      </c>
      <c r="Y2821">
        <f>IF(J2821=Legend!$B$3,0,IF(J2821=Legend!$B$4,1,IF(J2821=Legend!$B$5,2,0)))</f>
        <v>0</v>
      </c>
      <c r="Z2821">
        <f t="shared" ref="Z2821:Z2884" si="309">IF(K2821="Ada",1,0)</f>
        <v>1</v>
      </c>
      <c r="AA2821">
        <f t="shared" ref="AA2821:AA2884" si="310">IF(L2821="Ya",1,0)</f>
        <v>1</v>
      </c>
      <c r="AB2821">
        <f t="shared" ref="AB2821:AB2884" si="311">IF(M2821="Ya",1,0)</f>
        <v>1</v>
      </c>
      <c r="AC2821">
        <f>IF(N2821=Legend!$D$3,3,IF(N2821=Legend!$D$4,2,IF(N2821=Legend!$D$5,1,0)))</f>
        <v>1</v>
      </c>
      <c r="AD2821">
        <f t="shared" ref="AD2821:AD2884" si="312">IF(O2821="Ya",1,0)</f>
        <v>1</v>
      </c>
      <c r="AF2821">
        <f t="shared" ref="AF2821:AF2884" si="313">IF(Q2821="Tidak ber-mitra",0,2)</f>
        <v>0</v>
      </c>
      <c r="AG2821">
        <f>IF(R2821=Legend!$F$3,3,IF(R2821=Legend!$F$4,2,IF(R2821=Legend!$F$5,1,0)))</f>
        <v>1</v>
      </c>
      <c r="AH2821">
        <f>IF(S2821=Legend!$F$3,3,IF(S2821=Legend!$F$4,2,IF(S2821=Legend!$F$5,1,0)))</f>
        <v>3</v>
      </c>
      <c r="AK2821">
        <f>IF(V2821=Legend!$H$3,3,IF(V2821=Legend!$H$4,2,IF(V2821=Legend!$H$5,1,0)))</f>
        <v>1</v>
      </c>
      <c r="AM2821">
        <f t="shared" ref="AM2821:AM2884" si="314">SUM(Y2821:AL2821)</f>
        <v>10</v>
      </c>
    </row>
    <row r="2822" spans="1:39" ht="140.4" x14ac:dyDescent="0.3">
      <c r="A2822" t="s">
        <v>70</v>
      </c>
      <c r="B2822" t="s">
        <v>174</v>
      </c>
      <c r="C2822" t="s">
        <v>3998</v>
      </c>
      <c r="D2822" t="s">
        <v>4316</v>
      </c>
      <c r="E2822" t="str">
        <f t="shared" si="308"/>
        <v>TOKO BU NANIK</v>
      </c>
      <c r="F2822" t="s">
        <v>70</v>
      </c>
      <c r="G2822" t="s">
        <v>21</v>
      </c>
      <c r="H2822" t="s">
        <v>21</v>
      </c>
      <c r="I2822" t="s">
        <v>54</v>
      </c>
      <c r="J2822" t="s">
        <v>35</v>
      </c>
      <c r="K2822" t="s">
        <v>47</v>
      </c>
      <c r="L2822" t="s">
        <v>25</v>
      </c>
      <c r="M2822" t="s">
        <v>21</v>
      </c>
      <c r="N2822" t="s">
        <v>47</v>
      </c>
      <c r="O2822" t="s">
        <v>21</v>
      </c>
      <c r="P2822" t="s">
        <v>21</v>
      </c>
      <c r="Q2822" t="s">
        <v>27</v>
      </c>
      <c r="R2822" t="s">
        <v>47</v>
      </c>
      <c r="S2822" t="s">
        <v>28</v>
      </c>
      <c r="T2822" t="s">
        <v>21</v>
      </c>
      <c r="U2822" t="s">
        <v>21</v>
      </c>
      <c r="V2822" t="s">
        <v>42</v>
      </c>
      <c r="W2822" s="2" t="s">
        <v>34</v>
      </c>
      <c r="Y2822">
        <f>IF(J2822=Legend!$B$3,0,IF(J2822=Legend!$B$4,1,IF(J2822=Legend!$B$5,2,0)))</f>
        <v>0</v>
      </c>
      <c r="Z2822">
        <f t="shared" si="309"/>
        <v>0</v>
      </c>
      <c r="AA2822">
        <f t="shared" si="310"/>
        <v>1</v>
      </c>
      <c r="AB2822">
        <f t="shared" si="311"/>
        <v>0</v>
      </c>
      <c r="AC2822">
        <f>IF(N2822=Legend!$D$3,3,IF(N2822=Legend!$D$4,2,IF(N2822=Legend!$D$5,1,0)))</f>
        <v>0</v>
      </c>
      <c r="AD2822">
        <f t="shared" si="312"/>
        <v>0</v>
      </c>
      <c r="AF2822">
        <f t="shared" si="313"/>
        <v>0</v>
      </c>
      <c r="AG2822">
        <f>IF(R2822=Legend!$F$3,3,IF(R2822=Legend!$F$4,2,IF(R2822=Legend!$F$5,1,0)))</f>
        <v>0</v>
      </c>
      <c r="AH2822">
        <f>IF(S2822=Legend!$F$3,3,IF(S2822=Legend!$F$4,2,IF(S2822=Legend!$F$5,1,0)))</f>
        <v>2</v>
      </c>
      <c r="AK2822">
        <f>IF(V2822=Legend!$H$3,3,IF(V2822=Legend!$H$4,2,IF(V2822=Legend!$H$5,1,0)))</f>
        <v>0</v>
      </c>
      <c r="AM2822">
        <f t="shared" si="314"/>
        <v>3</v>
      </c>
    </row>
    <row r="2823" spans="1:39" ht="62.4" x14ac:dyDescent="0.3">
      <c r="A2823" t="s">
        <v>61</v>
      </c>
      <c r="B2823" t="s">
        <v>1190</v>
      </c>
      <c r="C2823" t="s">
        <v>1191</v>
      </c>
      <c r="D2823" t="s">
        <v>1207</v>
      </c>
      <c r="E2823" t="str">
        <f t="shared" si="308"/>
        <v>TOKO BUDIMAN - CT006</v>
      </c>
      <c r="F2823" t="s">
        <v>61</v>
      </c>
      <c r="G2823" t="s">
        <v>21</v>
      </c>
      <c r="H2823" t="s">
        <v>21</v>
      </c>
      <c r="I2823" t="s">
        <v>22</v>
      </c>
      <c r="J2823" t="s">
        <v>35</v>
      </c>
      <c r="K2823" t="s">
        <v>47</v>
      </c>
      <c r="L2823" t="s">
        <v>21</v>
      </c>
      <c r="M2823" t="s">
        <v>21</v>
      </c>
      <c r="N2823" t="s">
        <v>47</v>
      </c>
      <c r="O2823" t="s">
        <v>21</v>
      </c>
      <c r="P2823" t="s">
        <v>21</v>
      </c>
      <c r="Q2823" t="s">
        <v>27</v>
      </c>
      <c r="R2823" t="s">
        <v>45</v>
      </c>
      <c r="S2823" t="s">
        <v>28</v>
      </c>
      <c r="T2823" t="s">
        <v>21</v>
      </c>
      <c r="U2823" t="s">
        <v>21</v>
      </c>
      <c r="V2823" t="s">
        <v>42</v>
      </c>
      <c r="W2823" s="2" t="s">
        <v>48</v>
      </c>
      <c r="Y2823">
        <f>IF(J2823=Legend!$B$3,0,IF(J2823=Legend!$B$4,1,IF(J2823=Legend!$B$5,2,0)))</f>
        <v>0</v>
      </c>
      <c r="Z2823">
        <f t="shared" si="309"/>
        <v>0</v>
      </c>
      <c r="AA2823">
        <f t="shared" si="310"/>
        <v>0</v>
      </c>
      <c r="AB2823">
        <f t="shared" si="311"/>
        <v>0</v>
      </c>
      <c r="AC2823">
        <f>IF(N2823=Legend!$D$3,3,IF(N2823=Legend!$D$4,2,IF(N2823=Legend!$D$5,1,0)))</f>
        <v>0</v>
      </c>
      <c r="AD2823">
        <f t="shared" si="312"/>
        <v>0</v>
      </c>
      <c r="AF2823">
        <f t="shared" si="313"/>
        <v>0</v>
      </c>
      <c r="AG2823">
        <f>IF(R2823=Legend!$F$3,3,IF(R2823=Legend!$F$4,2,IF(R2823=Legend!$F$5,1,0)))</f>
        <v>1</v>
      </c>
      <c r="AH2823">
        <f>IF(S2823=Legend!$F$3,3,IF(S2823=Legend!$F$4,2,IF(S2823=Legend!$F$5,1,0)))</f>
        <v>2</v>
      </c>
      <c r="AK2823">
        <f>IF(V2823=Legend!$H$3,3,IF(V2823=Legend!$H$4,2,IF(V2823=Legend!$H$5,1,0)))</f>
        <v>0</v>
      </c>
      <c r="AM2823">
        <f t="shared" si="314"/>
        <v>3</v>
      </c>
    </row>
    <row r="2824" spans="1:39" ht="140.4" x14ac:dyDescent="0.3">
      <c r="A2824" t="s">
        <v>67</v>
      </c>
      <c r="B2824" t="s">
        <v>174</v>
      </c>
      <c r="C2824" t="s">
        <v>2394</v>
      </c>
      <c r="D2824" t="s">
        <v>2395</v>
      </c>
      <c r="E2824" t="str">
        <f t="shared" si="308"/>
        <v>TOKO CAHAYA</v>
      </c>
      <c r="F2824" t="s">
        <v>67</v>
      </c>
      <c r="G2824" t="s">
        <v>21</v>
      </c>
      <c r="H2824" t="s">
        <v>21</v>
      </c>
      <c r="I2824" t="s">
        <v>50</v>
      </c>
      <c r="J2824" t="s">
        <v>23</v>
      </c>
      <c r="K2824" t="s">
        <v>47</v>
      </c>
      <c r="L2824" t="s">
        <v>21</v>
      </c>
      <c r="M2824" t="s">
        <v>21</v>
      </c>
      <c r="N2824" t="s">
        <v>28</v>
      </c>
      <c r="O2824" t="s">
        <v>21</v>
      </c>
      <c r="P2824" t="s">
        <v>21</v>
      </c>
      <c r="Q2824" t="s">
        <v>27</v>
      </c>
      <c r="R2824" t="s">
        <v>45</v>
      </c>
      <c r="S2824" t="s">
        <v>28</v>
      </c>
      <c r="T2824" t="s">
        <v>21</v>
      </c>
      <c r="U2824" t="s">
        <v>21</v>
      </c>
      <c r="V2824" t="s">
        <v>33</v>
      </c>
      <c r="W2824" s="2" t="s">
        <v>34</v>
      </c>
      <c r="Y2824">
        <f>IF(J2824=Legend!$B$3,0,IF(J2824=Legend!$B$4,1,IF(J2824=Legend!$B$5,2,0)))</f>
        <v>1</v>
      </c>
      <c r="Z2824">
        <f t="shared" si="309"/>
        <v>0</v>
      </c>
      <c r="AA2824">
        <f t="shared" si="310"/>
        <v>0</v>
      </c>
      <c r="AB2824">
        <f t="shared" si="311"/>
        <v>0</v>
      </c>
      <c r="AC2824">
        <f>IF(N2824=Legend!$D$3,3,IF(N2824=Legend!$D$4,2,IF(N2824=Legend!$D$5,1,0)))</f>
        <v>1</v>
      </c>
      <c r="AD2824">
        <f t="shared" si="312"/>
        <v>0</v>
      </c>
      <c r="AF2824">
        <f t="shared" si="313"/>
        <v>0</v>
      </c>
      <c r="AG2824">
        <f>IF(R2824=Legend!$F$3,3,IF(R2824=Legend!$F$4,2,IF(R2824=Legend!$F$5,1,0)))</f>
        <v>1</v>
      </c>
      <c r="AH2824">
        <f>IF(S2824=Legend!$F$3,3,IF(S2824=Legend!$F$4,2,IF(S2824=Legend!$F$5,1,0)))</f>
        <v>2</v>
      </c>
      <c r="AK2824">
        <f>IF(V2824=Legend!$H$3,3,IF(V2824=Legend!$H$4,2,IF(V2824=Legend!$H$5,1,0)))</f>
        <v>1</v>
      </c>
      <c r="AM2824">
        <f t="shared" si="314"/>
        <v>6</v>
      </c>
    </row>
    <row r="2825" spans="1:39" ht="140.4" x14ac:dyDescent="0.3">
      <c r="A2825" t="s">
        <v>70</v>
      </c>
      <c r="B2825" t="s">
        <v>174</v>
      </c>
      <c r="C2825" t="s">
        <v>2394</v>
      </c>
      <c r="D2825" t="s">
        <v>4195</v>
      </c>
      <c r="E2825" t="str">
        <f t="shared" si="308"/>
        <v>TOKO CITRA RASA</v>
      </c>
      <c r="F2825" t="s">
        <v>70</v>
      </c>
      <c r="G2825" t="s">
        <v>21</v>
      </c>
      <c r="H2825" t="s">
        <v>21</v>
      </c>
      <c r="I2825" t="s">
        <v>22</v>
      </c>
      <c r="J2825" t="s">
        <v>35</v>
      </c>
      <c r="K2825" t="s">
        <v>24</v>
      </c>
      <c r="L2825" t="s">
        <v>21</v>
      </c>
      <c r="M2825" t="s">
        <v>25</v>
      </c>
      <c r="N2825" t="s">
        <v>47</v>
      </c>
      <c r="O2825" t="s">
        <v>21</v>
      </c>
      <c r="P2825" t="s">
        <v>21</v>
      </c>
      <c r="Q2825" t="s">
        <v>27</v>
      </c>
      <c r="R2825" t="s">
        <v>45</v>
      </c>
      <c r="S2825" t="s">
        <v>28</v>
      </c>
      <c r="T2825" t="s">
        <v>21</v>
      </c>
      <c r="U2825" t="s">
        <v>21</v>
      </c>
      <c r="V2825" t="s">
        <v>33</v>
      </c>
      <c r="W2825" s="2" t="s">
        <v>34</v>
      </c>
      <c r="Y2825">
        <f>IF(J2825=Legend!$B$3,0,IF(J2825=Legend!$B$4,1,IF(J2825=Legend!$B$5,2,0)))</f>
        <v>0</v>
      </c>
      <c r="Z2825">
        <f t="shared" si="309"/>
        <v>1</v>
      </c>
      <c r="AA2825">
        <f t="shared" si="310"/>
        <v>0</v>
      </c>
      <c r="AB2825">
        <f t="shared" si="311"/>
        <v>1</v>
      </c>
      <c r="AC2825">
        <f>IF(N2825=Legend!$D$3,3,IF(N2825=Legend!$D$4,2,IF(N2825=Legend!$D$5,1,0)))</f>
        <v>0</v>
      </c>
      <c r="AD2825">
        <f t="shared" si="312"/>
        <v>0</v>
      </c>
      <c r="AF2825">
        <f t="shared" si="313"/>
        <v>0</v>
      </c>
      <c r="AG2825">
        <f>IF(R2825=Legend!$F$3,3,IF(R2825=Legend!$F$4,2,IF(R2825=Legend!$F$5,1,0)))</f>
        <v>1</v>
      </c>
      <c r="AH2825">
        <f>IF(S2825=Legend!$F$3,3,IF(S2825=Legend!$F$4,2,IF(S2825=Legend!$F$5,1,0)))</f>
        <v>2</v>
      </c>
      <c r="AK2825">
        <f>IF(V2825=Legend!$H$3,3,IF(V2825=Legend!$H$4,2,IF(V2825=Legend!$H$5,1,0)))</f>
        <v>1</v>
      </c>
      <c r="AM2825">
        <f t="shared" si="314"/>
        <v>6</v>
      </c>
    </row>
    <row r="2826" spans="1:39" ht="140.4" x14ac:dyDescent="0.3">
      <c r="A2826" t="s">
        <v>67</v>
      </c>
      <c r="B2826" t="s">
        <v>1861</v>
      </c>
      <c r="C2826" t="s">
        <v>1877</v>
      </c>
      <c r="D2826" t="s">
        <v>2449</v>
      </c>
      <c r="E2826" t="str">
        <f t="shared" si="308"/>
        <v>TOKO CITY MART</v>
      </c>
      <c r="F2826" t="s">
        <v>67</v>
      </c>
      <c r="G2826" t="s">
        <v>21</v>
      </c>
      <c r="H2826" t="s">
        <v>21</v>
      </c>
      <c r="I2826" t="s">
        <v>22</v>
      </c>
      <c r="J2826" t="s">
        <v>35</v>
      </c>
      <c r="K2826" t="s">
        <v>24</v>
      </c>
      <c r="L2826" t="s">
        <v>21</v>
      </c>
      <c r="M2826" t="s">
        <v>25</v>
      </c>
      <c r="N2826" t="s">
        <v>26</v>
      </c>
      <c r="O2826" t="s">
        <v>21</v>
      </c>
      <c r="P2826" t="s">
        <v>21</v>
      </c>
      <c r="Q2826" t="s">
        <v>27</v>
      </c>
      <c r="R2826" t="s">
        <v>45</v>
      </c>
      <c r="S2826" t="s">
        <v>29</v>
      </c>
      <c r="T2826" t="s">
        <v>21</v>
      </c>
      <c r="U2826" t="s">
        <v>21</v>
      </c>
      <c r="V2826" t="s">
        <v>33</v>
      </c>
      <c r="W2826" s="2" t="s">
        <v>34</v>
      </c>
      <c r="Y2826">
        <f>IF(J2826=Legend!$B$3,0,IF(J2826=Legend!$B$4,1,IF(J2826=Legend!$B$5,2,0)))</f>
        <v>0</v>
      </c>
      <c r="Z2826">
        <f t="shared" si="309"/>
        <v>1</v>
      </c>
      <c r="AA2826">
        <f t="shared" si="310"/>
        <v>0</v>
      </c>
      <c r="AB2826">
        <f t="shared" si="311"/>
        <v>1</v>
      </c>
      <c r="AC2826">
        <f>IF(N2826=Legend!$D$3,3,IF(N2826=Legend!$D$4,2,IF(N2826=Legend!$D$5,1,0)))</f>
        <v>2</v>
      </c>
      <c r="AD2826">
        <f t="shared" si="312"/>
        <v>0</v>
      </c>
      <c r="AF2826">
        <f t="shared" si="313"/>
        <v>0</v>
      </c>
      <c r="AG2826">
        <f>IF(R2826=Legend!$F$3,3,IF(R2826=Legend!$F$4,2,IF(R2826=Legend!$F$5,1,0)))</f>
        <v>1</v>
      </c>
      <c r="AH2826">
        <f>IF(S2826=Legend!$F$3,3,IF(S2826=Legend!$F$4,2,IF(S2826=Legend!$F$5,1,0)))</f>
        <v>3</v>
      </c>
      <c r="AK2826">
        <f>IF(V2826=Legend!$H$3,3,IF(V2826=Legend!$H$4,2,IF(V2826=Legend!$H$5,1,0)))</f>
        <v>1</v>
      </c>
      <c r="AM2826">
        <f t="shared" si="314"/>
        <v>9</v>
      </c>
    </row>
    <row r="2827" spans="1:39" ht="140.4" x14ac:dyDescent="0.3">
      <c r="A2827" t="s">
        <v>43</v>
      </c>
      <c r="B2827" t="s">
        <v>1602</v>
      </c>
      <c r="C2827" t="s">
        <v>3703</v>
      </c>
      <c r="D2827" t="s">
        <v>3860</v>
      </c>
      <c r="E2827" t="str">
        <f t="shared" si="308"/>
        <v>TOKO CIU KAI HONG</v>
      </c>
      <c r="F2827" t="s">
        <v>43</v>
      </c>
      <c r="G2827" t="s">
        <v>21</v>
      </c>
      <c r="H2827" t="s">
        <v>21</v>
      </c>
      <c r="I2827" t="s">
        <v>50</v>
      </c>
      <c r="J2827" t="s">
        <v>23</v>
      </c>
      <c r="K2827" t="s">
        <v>24</v>
      </c>
      <c r="L2827" t="s">
        <v>25</v>
      </c>
      <c r="M2827" t="s">
        <v>25</v>
      </c>
      <c r="N2827" t="s">
        <v>26</v>
      </c>
      <c r="O2827" t="s">
        <v>21</v>
      </c>
      <c r="P2827" t="s">
        <v>21</v>
      </c>
      <c r="Q2827" t="s">
        <v>27</v>
      </c>
      <c r="R2827" t="s">
        <v>45</v>
      </c>
      <c r="S2827" t="s">
        <v>29</v>
      </c>
      <c r="T2827" t="s">
        <v>21</v>
      </c>
      <c r="U2827" t="s">
        <v>21</v>
      </c>
      <c r="V2827" t="s">
        <v>33</v>
      </c>
      <c r="W2827" s="2" t="s">
        <v>34</v>
      </c>
      <c r="Y2827">
        <f>IF(J2827=Legend!$B$3,0,IF(J2827=Legend!$B$4,1,IF(J2827=Legend!$B$5,2,0)))</f>
        <v>1</v>
      </c>
      <c r="Z2827">
        <f t="shared" si="309"/>
        <v>1</v>
      </c>
      <c r="AA2827">
        <f t="shared" si="310"/>
        <v>1</v>
      </c>
      <c r="AB2827">
        <f t="shared" si="311"/>
        <v>1</v>
      </c>
      <c r="AC2827">
        <f>IF(N2827=Legend!$D$3,3,IF(N2827=Legend!$D$4,2,IF(N2827=Legend!$D$5,1,0)))</f>
        <v>2</v>
      </c>
      <c r="AD2827">
        <f t="shared" si="312"/>
        <v>0</v>
      </c>
      <c r="AF2827">
        <f t="shared" si="313"/>
        <v>0</v>
      </c>
      <c r="AG2827">
        <f>IF(R2827=Legend!$F$3,3,IF(R2827=Legend!$F$4,2,IF(R2827=Legend!$F$5,1,0)))</f>
        <v>1</v>
      </c>
      <c r="AH2827">
        <f>IF(S2827=Legend!$F$3,3,IF(S2827=Legend!$F$4,2,IF(S2827=Legend!$F$5,1,0)))</f>
        <v>3</v>
      </c>
      <c r="AK2827">
        <f>IF(V2827=Legend!$H$3,3,IF(V2827=Legend!$H$4,2,IF(V2827=Legend!$H$5,1,0)))</f>
        <v>1</v>
      </c>
      <c r="AM2827">
        <f t="shared" si="314"/>
        <v>11</v>
      </c>
    </row>
    <row r="2828" spans="1:39" ht="140.4" x14ac:dyDescent="0.3">
      <c r="A2828" t="s">
        <v>19</v>
      </c>
      <c r="B2828" t="s">
        <v>162</v>
      </c>
      <c r="C2828" t="s">
        <v>239</v>
      </c>
      <c r="D2828" t="s">
        <v>246</v>
      </c>
      <c r="E2828" t="str">
        <f t="shared" si="308"/>
        <v>TOKO DINI 2</v>
      </c>
      <c r="F2828" t="s">
        <v>58</v>
      </c>
      <c r="G2828" t="s">
        <v>21</v>
      </c>
      <c r="H2828" t="s">
        <v>21</v>
      </c>
      <c r="I2828" t="s">
        <v>22</v>
      </c>
      <c r="J2828" t="s">
        <v>35</v>
      </c>
      <c r="K2828" t="s">
        <v>24</v>
      </c>
      <c r="L2828" t="s">
        <v>25</v>
      </c>
      <c r="M2828" t="s">
        <v>25</v>
      </c>
      <c r="N2828" t="s">
        <v>28</v>
      </c>
      <c r="O2828" t="s">
        <v>25</v>
      </c>
      <c r="P2828" t="s">
        <v>21</v>
      </c>
      <c r="Q2828" t="s">
        <v>27</v>
      </c>
      <c r="R2828" t="s">
        <v>45</v>
      </c>
      <c r="S2828" t="s">
        <v>29</v>
      </c>
      <c r="T2828" t="s">
        <v>21</v>
      </c>
      <c r="U2828" t="s">
        <v>21</v>
      </c>
      <c r="V2828" t="s">
        <v>42</v>
      </c>
      <c r="W2828" s="2" t="s">
        <v>34</v>
      </c>
      <c r="Y2828">
        <f>IF(J2828=Legend!$B$3,0,IF(J2828=Legend!$B$4,1,IF(J2828=Legend!$B$5,2,0)))</f>
        <v>0</v>
      </c>
      <c r="Z2828">
        <f t="shared" si="309"/>
        <v>1</v>
      </c>
      <c r="AA2828">
        <f t="shared" si="310"/>
        <v>1</v>
      </c>
      <c r="AB2828">
        <f t="shared" si="311"/>
        <v>1</v>
      </c>
      <c r="AC2828">
        <f>IF(N2828=Legend!$D$3,3,IF(N2828=Legend!$D$4,2,IF(N2828=Legend!$D$5,1,0)))</f>
        <v>1</v>
      </c>
      <c r="AD2828">
        <f t="shared" si="312"/>
        <v>1</v>
      </c>
      <c r="AF2828">
        <f t="shared" si="313"/>
        <v>0</v>
      </c>
      <c r="AG2828">
        <f>IF(R2828=Legend!$F$3,3,IF(R2828=Legend!$F$4,2,IF(R2828=Legend!$F$5,1,0)))</f>
        <v>1</v>
      </c>
      <c r="AH2828">
        <f>IF(S2828=Legend!$F$3,3,IF(S2828=Legend!$F$4,2,IF(S2828=Legend!$F$5,1,0)))</f>
        <v>3</v>
      </c>
      <c r="AK2828">
        <f>IF(V2828=Legend!$H$3,3,IF(V2828=Legend!$H$4,2,IF(V2828=Legend!$H$5,1,0)))</f>
        <v>0</v>
      </c>
      <c r="AM2828">
        <f t="shared" si="314"/>
        <v>9</v>
      </c>
    </row>
    <row r="2829" spans="1:39" ht="140.4" x14ac:dyDescent="0.3">
      <c r="A2829" t="s">
        <v>19</v>
      </c>
      <c r="B2829" t="s">
        <v>162</v>
      </c>
      <c r="C2829" t="s">
        <v>239</v>
      </c>
      <c r="D2829" t="s">
        <v>245</v>
      </c>
      <c r="E2829" t="str">
        <f t="shared" si="308"/>
        <v>TOKO DINI 3</v>
      </c>
      <c r="F2829" t="s">
        <v>59</v>
      </c>
      <c r="G2829" t="s">
        <v>21</v>
      </c>
      <c r="H2829" t="s">
        <v>21</v>
      </c>
      <c r="I2829" t="s">
        <v>22</v>
      </c>
      <c r="J2829" t="s">
        <v>23</v>
      </c>
      <c r="K2829" t="s">
        <v>24</v>
      </c>
      <c r="L2829" t="s">
        <v>25</v>
      </c>
      <c r="M2829" t="s">
        <v>25</v>
      </c>
      <c r="N2829" t="s">
        <v>28</v>
      </c>
      <c r="O2829" t="s">
        <v>25</v>
      </c>
      <c r="P2829" t="s">
        <v>21</v>
      </c>
      <c r="Q2829" t="s">
        <v>27</v>
      </c>
      <c r="R2829" t="s">
        <v>28</v>
      </c>
      <c r="S2829" t="s">
        <v>29</v>
      </c>
      <c r="T2829" t="s">
        <v>21</v>
      </c>
      <c r="U2829" t="s">
        <v>21</v>
      </c>
      <c r="V2829" t="s">
        <v>33</v>
      </c>
      <c r="W2829" s="2" t="s">
        <v>34</v>
      </c>
      <c r="Y2829">
        <f>IF(J2829=Legend!$B$3,0,IF(J2829=Legend!$B$4,1,IF(J2829=Legend!$B$5,2,0)))</f>
        <v>1</v>
      </c>
      <c r="Z2829">
        <f t="shared" si="309"/>
        <v>1</v>
      </c>
      <c r="AA2829">
        <f t="shared" si="310"/>
        <v>1</v>
      </c>
      <c r="AB2829">
        <f t="shared" si="311"/>
        <v>1</v>
      </c>
      <c r="AC2829">
        <f>IF(N2829=Legend!$D$3,3,IF(N2829=Legend!$D$4,2,IF(N2829=Legend!$D$5,1,0)))</f>
        <v>1</v>
      </c>
      <c r="AD2829">
        <f t="shared" si="312"/>
        <v>1</v>
      </c>
      <c r="AF2829">
        <f t="shared" si="313"/>
        <v>0</v>
      </c>
      <c r="AG2829">
        <f>IF(R2829=Legend!$F$3,3,IF(R2829=Legend!$F$4,2,IF(R2829=Legend!$F$5,1,0)))</f>
        <v>2</v>
      </c>
      <c r="AH2829">
        <f>IF(S2829=Legend!$F$3,3,IF(S2829=Legend!$F$4,2,IF(S2829=Legend!$F$5,1,0)))</f>
        <v>3</v>
      </c>
      <c r="AK2829">
        <f>IF(V2829=Legend!$H$3,3,IF(V2829=Legend!$H$4,2,IF(V2829=Legend!$H$5,1,0)))</f>
        <v>1</v>
      </c>
      <c r="AM2829">
        <f t="shared" si="314"/>
        <v>12</v>
      </c>
    </row>
    <row r="2830" spans="1:39" ht="140.4" x14ac:dyDescent="0.3">
      <c r="A2830" t="s">
        <v>70</v>
      </c>
      <c r="B2830" t="s">
        <v>174</v>
      </c>
      <c r="C2830" t="s">
        <v>2394</v>
      </c>
      <c r="D2830" t="s">
        <v>4194</v>
      </c>
      <c r="E2830" t="str">
        <f t="shared" si="308"/>
        <v>TOKO DISUKA</v>
      </c>
      <c r="F2830" t="s">
        <v>70</v>
      </c>
      <c r="G2830" t="s">
        <v>21</v>
      </c>
      <c r="H2830" t="s">
        <v>21</v>
      </c>
      <c r="I2830" t="s">
        <v>22</v>
      </c>
      <c r="J2830" t="s">
        <v>23</v>
      </c>
      <c r="K2830" t="s">
        <v>47</v>
      </c>
      <c r="L2830" t="s">
        <v>21</v>
      </c>
      <c r="M2830" t="s">
        <v>21</v>
      </c>
      <c r="N2830" t="s">
        <v>47</v>
      </c>
      <c r="O2830" t="s">
        <v>21</v>
      </c>
      <c r="P2830" t="s">
        <v>21</v>
      </c>
      <c r="Q2830" t="s">
        <v>27</v>
      </c>
      <c r="R2830" t="s">
        <v>45</v>
      </c>
      <c r="S2830" t="s">
        <v>28</v>
      </c>
      <c r="T2830" t="s">
        <v>21</v>
      </c>
      <c r="U2830" t="s">
        <v>21</v>
      </c>
      <c r="V2830" t="s">
        <v>75</v>
      </c>
      <c r="W2830" s="2" t="s">
        <v>34</v>
      </c>
      <c r="Y2830">
        <f>IF(J2830=Legend!$B$3,0,IF(J2830=Legend!$B$4,1,IF(J2830=Legend!$B$5,2,0)))</f>
        <v>1</v>
      </c>
      <c r="Z2830">
        <f t="shared" si="309"/>
        <v>0</v>
      </c>
      <c r="AA2830">
        <f t="shared" si="310"/>
        <v>0</v>
      </c>
      <c r="AB2830">
        <f t="shared" si="311"/>
        <v>0</v>
      </c>
      <c r="AC2830">
        <f>IF(N2830=Legend!$D$3,3,IF(N2830=Legend!$D$4,2,IF(N2830=Legend!$D$5,1,0)))</f>
        <v>0</v>
      </c>
      <c r="AD2830">
        <f t="shared" si="312"/>
        <v>0</v>
      </c>
      <c r="AF2830">
        <f t="shared" si="313"/>
        <v>0</v>
      </c>
      <c r="AG2830">
        <f>IF(R2830=Legend!$F$3,3,IF(R2830=Legend!$F$4,2,IF(R2830=Legend!$F$5,1,0)))</f>
        <v>1</v>
      </c>
      <c r="AH2830">
        <f>IF(S2830=Legend!$F$3,3,IF(S2830=Legend!$F$4,2,IF(S2830=Legend!$F$5,1,0)))</f>
        <v>2</v>
      </c>
      <c r="AK2830">
        <f>IF(V2830=Legend!$H$3,3,IF(V2830=Legend!$H$4,2,IF(V2830=Legend!$H$5,1,0)))</f>
        <v>3</v>
      </c>
      <c r="AM2830">
        <f t="shared" si="314"/>
        <v>7</v>
      </c>
    </row>
    <row r="2831" spans="1:39" ht="140.4" x14ac:dyDescent="0.3">
      <c r="A2831" t="s">
        <v>70</v>
      </c>
      <c r="B2831" t="s">
        <v>174</v>
      </c>
      <c r="C2831" t="s">
        <v>2529</v>
      </c>
      <c r="D2831" t="s">
        <v>4193</v>
      </c>
      <c r="E2831" t="str">
        <f t="shared" si="308"/>
        <v>TOKO ELBA BARU</v>
      </c>
      <c r="F2831" t="s">
        <v>70</v>
      </c>
      <c r="G2831" t="s">
        <v>21</v>
      </c>
      <c r="H2831" t="s">
        <v>21</v>
      </c>
      <c r="I2831" t="s">
        <v>22</v>
      </c>
      <c r="J2831" t="s">
        <v>35</v>
      </c>
      <c r="K2831" t="s">
        <v>24</v>
      </c>
      <c r="L2831" t="s">
        <v>25</v>
      </c>
      <c r="M2831" t="s">
        <v>25</v>
      </c>
      <c r="N2831" t="s">
        <v>28</v>
      </c>
      <c r="O2831" t="s">
        <v>21</v>
      </c>
      <c r="P2831" t="s">
        <v>21</v>
      </c>
      <c r="Q2831" t="s">
        <v>27</v>
      </c>
      <c r="R2831" t="s">
        <v>45</v>
      </c>
      <c r="S2831" t="s">
        <v>28</v>
      </c>
      <c r="T2831" t="s">
        <v>21</v>
      </c>
      <c r="U2831" t="s">
        <v>21</v>
      </c>
      <c r="V2831" t="s">
        <v>33</v>
      </c>
      <c r="W2831" s="2" t="s">
        <v>34</v>
      </c>
      <c r="Y2831">
        <f>IF(J2831=Legend!$B$3,0,IF(J2831=Legend!$B$4,1,IF(J2831=Legend!$B$5,2,0)))</f>
        <v>0</v>
      </c>
      <c r="Z2831">
        <f t="shared" si="309"/>
        <v>1</v>
      </c>
      <c r="AA2831">
        <f t="shared" si="310"/>
        <v>1</v>
      </c>
      <c r="AB2831">
        <f t="shared" si="311"/>
        <v>1</v>
      </c>
      <c r="AC2831">
        <f>IF(N2831=Legend!$D$3,3,IF(N2831=Legend!$D$4,2,IF(N2831=Legend!$D$5,1,0)))</f>
        <v>1</v>
      </c>
      <c r="AD2831">
        <f t="shared" si="312"/>
        <v>0</v>
      </c>
      <c r="AF2831">
        <f t="shared" si="313"/>
        <v>0</v>
      </c>
      <c r="AG2831">
        <f>IF(R2831=Legend!$F$3,3,IF(R2831=Legend!$F$4,2,IF(R2831=Legend!$F$5,1,0)))</f>
        <v>1</v>
      </c>
      <c r="AH2831">
        <f>IF(S2831=Legend!$F$3,3,IF(S2831=Legend!$F$4,2,IF(S2831=Legend!$F$5,1,0)))</f>
        <v>2</v>
      </c>
      <c r="AK2831">
        <f>IF(V2831=Legend!$H$3,3,IF(V2831=Legend!$H$4,2,IF(V2831=Legend!$H$5,1,0)))</f>
        <v>1</v>
      </c>
      <c r="AM2831">
        <f t="shared" si="314"/>
        <v>8</v>
      </c>
    </row>
    <row r="2832" spans="1:39" ht="156" x14ac:dyDescent="0.3">
      <c r="A2832" t="s">
        <v>56</v>
      </c>
      <c r="B2832" t="s">
        <v>174</v>
      </c>
      <c r="C2832" t="s">
        <v>886</v>
      </c>
      <c r="D2832" t="s">
        <v>2218</v>
      </c>
      <c r="E2832" t="str">
        <f t="shared" si="308"/>
        <v>TOKO ENGGAL BAROKAH</v>
      </c>
      <c r="F2832" t="s">
        <v>56</v>
      </c>
      <c r="G2832" t="s">
        <v>21</v>
      </c>
      <c r="H2832" t="s">
        <v>21</v>
      </c>
      <c r="I2832" t="s">
        <v>22</v>
      </c>
      <c r="J2832" t="s">
        <v>23</v>
      </c>
      <c r="K2832" t="s">
        <v>24</v>
      </c>
      <c r="L2832" t="s">
        <v>25</v>
      </c>
      <c r="M2832" t="s">
        <v>25</v>
      </c>
      <c r="N2832" t="s">
        <v>26</v>
      </c>
      <c r="O2832" t="s">
        <v>25</v>
      </c>
      <c r="P2832" t="s">
        <v>21</v>
      </c>
      <c r="Q2832" t="s">
        <v>27</v>
      </c>
      <c r="R2832" t="s">
        <v>45</v>
      </c>
      <c r="S2832" t="s">
        <v>29</v>
      </c>
      <c r="T2832" t="s">
        <v>21</v>
      </c>
      <c r="U2832" t="s">
        <v>21</v>
      </c>
      <c r="V2832" t="s">
        <v>33</v>
      </c>
      <c r="W2832" s="2" t="s">
        <v>31</v>
      </c>
      <c r="Y2832">
        <f>IF(J2832=Legend!$B$3,0,IF(J2832=Legend!$B$4,1,IF(J2832=Legend!$B$5,2,0)))</f>
        <v>1</v>
      </c>
      <c r="Z2832">
        <f t="shared" si="309"/>
        <v>1</v>
      </c>
      <c r="AA2832">
        <f t="shared" si="310"/>
        <v>1</v>
      </c>
      <c r="AB2832">
        <f t="shared" si="311"/>
        <v>1</v>
      </c>
      <c r="AC2832">
        <f>IF(N2832=Legend!$D$3,3,IF(N2832=Legend!$D$4,2,IF(N2832=Legend!$D$5,1,0)))</f>
        <v>2</v>
      </c>
      <c r="AD2832">
        <f t="shared" si="312"/>
        <v>1</v>
      </c>
      <c r="AF2832">
        <f t="shared" si="313"/>
        <v>0</v>
      </c>
      <c r="AG2832">
        <f>IF(R2832=Legend!$F$3,3,IF(R2832=Legend!$F$4,2,IF(R2832=Legend!$F$5,1,0)))</f>
        <v>1</v>
      </c>
      <c r="AH2832">
        <f>IF(S2832=Legend!$F$3,3,IF(S2832=Legend!$F$4,2,IF(S2832=Legend!$F$5,1,0)))</f>
        <v>3</v>
      </c>
      <c r="AK2832">
        <f>IF(V2832=Legend!$H$3,3,IF(V2832=Legend!$H$4,2,IF(V2832=Legend!$H$5,1,0)))</f>
        <v>1</v>
      </c>
      <c r="AM2832">
        <f t="shared" si="314"/>
        <v>12</v>
      </c>
    </row>
    <row r="2833" spans="1:39" ht="93.6" x14ac:dyDescent="0.3">
      <c r="A2833" t="s">
        <v>56</v>
      </c>
      <c r="B2833" t="s">
        <v>1683</v>
      </c>
      <c r="C2833" t="s">
        <v>2320</v>
      </c>
      <c r="D2833" t="s">
        <v>2323</v>
      </c>
      <c r="E2833" t="str">
        <f t="shared" si="308"/>
        <v>Toko Erlan (Yohanes Denny Wiasal)</v>
      </c>
      <c r="F2833" t="s">
        <v>104</v>
      </c>
      <c r="G2833" t="s">
        <v>21</v>
      </c>
      <c r="H2833" t="s">
        <v>21</v>
      </c>
      <c r="I2833" t="s">
        <v>54</v>
      </c>
      <c r="J2833" t="s">
        <v>35</v>
      </c>
      <c r="K2833" t="s">
        <v>24</v>
      </c>
      <c r="L2833" t="s">
        <v>21</v>
      </c>
      <c r="M2833" t="s">
        <v>25</v>
      </c>
      <c r="N2833" t="s">
        <v>28</v>
      </c>
      <c r="O2833" t="s">
        <v>21</v>
      </c>
      <c r="P2833" t="s">
        <v>21</v>
      </c>
      <c r="Q2833" t="s">
        <v>27</v>
      </c>
      <c r="R2833" t="s">
        <v>45</v>
      </c>
      <c r="S2833" t="s">
        <v>28</v>
      </c>
      <c r="T2833" t="s">
        <v>21</v>
      </c>
      <c r="U2833" t="s">
        <v>21</v>
      </c>
      <c r="V2833" t="s">
        <v>33</v>
      </c>
      <c r="W2833" s="2" t="s">
        <v>51</v>
      </c>
      <c r="Y2833">
        <f>IF(J2833=Legend!$B$3,0,IF(J2833=Legend!$B$4,1,IF(J2833=Legend!$B$5,2,0)))</f>
        <v>0</v>
      </c>
      <c r="Z2833">
        <f t="shared" si="309"/>
        <v>1</v>
      </c>
      <c r="AA2833">
        <f t="shared" si="310"/>
        <v>0</v>
      </c>
      <c r="AB2833">
        <f t="shared" si="311"/>
        <v>1</v>
      </c>
      <c r="AC2833">
        <f>IF(N2833=Legend!$D$3,3,IF(N2833=Legend!$D$4,2,IF(N2833=Legend!$D$5,1,0)))</f>
        <v>1</v>
      </c>
      <c r="AD2833">
        <f t="shared" si="312"/>
        <v>0</v>
      </c>
      <c r="AF2833">
        <f t="shared" si="313"/>
        <v>0</v>
      </c>
      <c r="AG2833">
        <f>IF(R2833=Legend!$F$3,3,IF(R2833=Legend!$F$4,2,IF(R2833=Legend!$F$5,1,0)))</f>
        <v>1</v>
      </c>
      <c r="AH2833">
        <f>IF(S2833=Legend!$F$3,3,IF(S2833=Legend!$F$4,2,IF(S2833=Legend!$F$5,1,0)))</f>
        <v>2</v>
      </c>
      <c r="AK2833">
        <f>IF(V2833=Legend!$H$3,3,IF(V2833=Legend!$H$4,2,IF(V2833=Legend!$H$5,1,0)))</f>
        <v>1</v>
      </c>
      <c r="AM2833">
        <f t="shared" si="314"/>
        <v>7</v>
      </c>
    </row>
    <row r="2834" spans="1:39" ht="93.6" x14ac:dyDescent="0.3">
      <c r="A2834" t="s">
        <v>70</v>
      </c>
      <c r="B2834" t="s">
        <v>3366</v>
      </c>
      <c r="C2834" t="s">
        <v>4327</v>
      </c>
      <c r="D2834" t="s">
        <v>4331</v>
      </c>
      <c r="E2834" t="str">
        <f t="shared" si="308"/>
        <v>TOKO ETTY</v>
      </c>
      <c r="F2834" t="s">
        <v>70</v>
      </c>
      <c r="G2834" t="s">
        <v>21</v>
      </c>
      <c r="H2834" t="s">
        <v>21</v>
      </c>
      <c r="I2834" t="s">
        <v>22</v>
      </c>
      <c r="J2834" t="s">
        <v>35</v>
      </c>
      <c r="K2834" t="s">
        <v>24</v>
      </c>
      <c r="L2834" t="s">
        <v>25</v>
      </c>
      <c r="M2834" t="s">
        <v>25</v>
      </c>
      <c r="N2834" t="s">
        <v>28</v>
      </c>
      <c r="O2834" t="s">
        <v>25</v>
      </c>
      <c r="P2834" t="s">
        <v>21</v>
      </c>
      <c r="Q2834" t="s">
        <v>27</v>
      </c>
      <c r="R2834" t="s">
        <v>45</v>
      </c>
      <c r="S2834" t="s">
        <v>45</v>
      </c>
      <c r="T2834" t="s">
        <v>21</v>
      </c>
      <c r="U2834" t="s">
        <v>21</v>
      </c>
      <c r="V2834" t="s">
        <v>42</v>
      </c>
      <c r="W2834" s="2" t="s">
        <v>51</v>
      </c>
      <c r="Y2834">
        <f>IF(J2834=Legend!$B$3,0,IF(J2834=Legend!$B$4,1,IF(J2834=Legend!$B$5,2,0)))</f>
        <v>0</v>
      </c>
      <c r="Z2834">
        <f t="shared" si="309"/>
        <v>1</v>
      </c>
      <c r="AA2834">
        <f t="shared" si="310"/>
        <v>1</v>
      </c>
      <c r="AB2834">
        <f t="shared" si="311"/>
        <v>1</v>
      </c>
      <c r="AC2834">
        <f>IF(N2834=Legend!$D$3,3,IF(N2834=Legend!$D$4,2,IF(N2834=Legend!$D$5,1,0)))</f>
        <v>1</v>
      </c>
      <c r="AD2834">
        <f t="shared" si="312"/>
        <v>1</v>
      </c>
      <c r="AF2834">
        <f t="shared" si="313"/>
        <v>0</v>
      </c>
      <c r="AG2834">
        <f>IF(R2834=Legend!$F$3,3,IF(R2834=Legend!$F$4,2,IF(R2834=Legend!$F$5,1,0)))</f>
        <v>1</v>
      </c>
      <c r="AH2834">
        <f>IF(S2834=Legend!$F$3,3,IF(S2834=Legend!$F$4,2,IF(S2834=Legend!$F$5,1,0)))</f>
        <v>1</v>
      </c>
      <c r="AK2834">
        <f>IF(V2834=Legend!$H$3,3,IF(V2834=Legend!$H$4,2,IF(V2834=Legend!$H$5,1,0)))</f>
        <v>0</v>
      </c>
      <c r="AM2834">
        <f t="shared" si="314"/>
        <v>7</v>
      </c>
    </row>
    <row r="2835" spans="1:39" ht="31.2" x14ac:dyDescent="0.3">
      <c r="A2835" t="s">
        <v>137</v>
      </c>
      <c r="B2835" t="s">
        <v>963</v>
      </c>
      <c r="C2835" t="s">
        <v>2490</v>
      </c>
      <c r="D2835" t="s">
        <v>4710</v>
      </c>
      <c r="E2835" t="str">
        <f t="shared" si="308"/>
        <v>Toko Gafuri</v>
      </c>
      <c r="F2835" t="s">
        <v>137</v>
      </c>
      <c r="G2835" t="s">
        <v>21</v>
      </c>
      <c r="H2835" t="s">
        <v>21</v>
      </c>
      <c r="I2835" t="s">
        <v>54</v>
      </c>
      <c r="J2835" t="s">
        <v>35</v>
      </c>
      <c r="K2835" t="s">
        <v>47</v>
      </c>
      <c r="L2835" t="s">
        <v>21</v>
      </c>
      <c r="M2835" t="s">
        <v>21</v>
      </c>
      <c r="N2835" t="s">
        <v>47</v>
      </c>
      <c r="O2835" t="s">
        <v>21</v>
      </c>
      <c r="P2835" t="s">
        <v>21</v>
      </c>
      <c r="Q2835" t="s">
        <v>27</v>
      </c>
      <c r="R2835" t="s">
        <v>45</v>
      </c>
      <c r="S2835" t="s">
        <v>47</v>
      </c>
      <c r="T2835" t="s">
        <v>21</v>
      </c>
      <c r="U2835" t="s">
        <v>21</v>
      </c>
      <c r="V2835" t="s">
        <v>33</v>
      </c>
      <c r="W2835" s="18" t="s">
        <v>103</v>
      </c>
      <c r="Y2835">
        <f>IF(J2835=Legend!$B$3,0,IF(J2835=Legend!$B$4,1,IF(J2835=Legend!$B$5,2,0)))</f>
        <v>0</v>
      </c>
      <c r="Z2835">
        <f t="shared" si="309"/>
        <v>0</v>
      </c>
      <c r="AA2835">
        <f t="shared" si="310"/>
        <v>0</v>
      </c>
      <c r="AB2835">
        <f t="shared" si="311"/>
        <v>0</v>
      </c>
      <c r="AC2835">
        <f>IF(N2835=Legend!$D$3,3,IF(N2835=Legend!$D$4,2,IF(N2835=Legend!$D$5,1,0)))</f>
        <v>0</v>
      </c>
      <c r="AD2835">
        <f t="shared" si="312"/>
        <v>0</v>
      </c>
      <c r="AF2835">
        <f t="shared" si="313"/>
        <v>0</v>
      </c>
      <c r="AG2835">
        <f>IF(R2835=Legend!$F$3,3,IF(R2835=Legend!$F$4,2,IF(R2835=Legend!$F$5,1,0)))</f>
        <v>1</v>
      </c>
      <c r="AH2835">
        <f>IF(S2835=Legend!$F$3,3,IF(S2835=Legend!$F$4,2,IF(S2835=Legend!$F$5,1,0)))</f>
        <v>0</v>
      </c>
      <c r="AK2835">
        <f>IF(V2835=Legend!$H$3,3,IF(V2835=Legend!$H$4,2,IF(V2835=Legend!$H$5,1,0)))</f>
        <v>1</v>
      </c>
      <c r="AM2835">
        <f t="shared" si="314"/>
        <v>2</v>
      </c>
    </row>
    <row r="2836" spans="1:39" ht="140.4" x14ac:dyDescent="0.3">
      <c r="A2836" t="s">
        <v>70</v>
      </c>
      <c r="B2836" t="s">
        <v>174</v>
      </c>
      <c r="C2836" t="s">
        <v>3998</v>
      </c>
      <c r="D2836" t="s">
        <v>4317</v>
      </c>
      <c r="E2836" t="str">
        <f t="shared" si="308"/>
        <v>TOKO GATUK</v>
      </c>
      <c r="F2836" t="s">
        <v>70</v>
      </c>
      <c r="G2836" t="s">
        <v>21</v>
      </c>
      <c r="H2836" t="s">
        <v>21</v>
      </c>
      <c r="I2836" t="s">
        <v>50</v>
      </c>
      <c r="J2836" t="s">
        <v>35</v>
      </c>
      <c r="K2836" t="s">
        <v>24</v>
      </c>
      <c r="L2836" t="s">
        <v>25</v>
      </c>
      <c r="M2836" t="s">
        <v>21</v>
      </c>
      <c r="N2836" t="s">
        <v>47</v>
      </c>
      <c r="O2836" t="s">
        <v>21</v>
      </c>
      <c r="P2836" t="s">
        <v>21</v>
      </c>
      <c r="Q2836" t="s">
        <v>27</v>
      </c>
      <c r="R2836" t="s">
        <v>47</v>
      </c>
      <c r="S2836" t="s">
        <v>28</v>
      </c>
      <c r="T2836" t="s">
        <v>21</v>
      </c>
      <c r="U2836" t="s">
        <v>21</v>
      </c>
      <c r="V2836" t="s">
        <v>42</v>
      </c>
      <c r="W2836" s="2" t="s">
        <v>34</v>
      </c>
      <c r="Y2836">
        <f>IF(J2836=Legend!$B$3,0,IF(J2836=Legend!$B$4,1,IF(J2836=Legend!$B$5,2,0)))</f>
        <v>0</v>
      </c>
      <c r="Z2836">
        <f t="shared" si="309"/>
        <v>1</v>
      </c>
      <c r="AA2836">
        <f t="shared" si="310"/>
        <v>1</v>
      </c>
      <c r="AB2836">
        <f t="shared" si="311"/>
        <v>0</v>
      </c>
      <c r="AC2836">
        <f>IF(N2836=Legend!$D$3,3,IF(N2836=Legend!$D$4,2,IF(N2836=Legend!$D$5,1,0)))</f>
        <v>0</v>
      </c>
      <c r="AD2836">
        <f t="shared" si="312"/>
        <v>0</v>
      </c>
      <c r="AF2836">
        <f t="shared" si="313"/>
        <v>0</v>
      </c>
      <c r="AG2836">
        <f>IF(R2836=Legend!$F$3,3,IF(R2836=Legend!$F$4,2,IF(R2836=Legend!$F$5,1,0)))</f>
        <v>0</v>
      </c>
      <c r="AH2836">
        <f>IF(S2836=Legend!$F$3,3,IF(S2836=Legend!$F$4,2,IF(S2836=Legend!$F$5,1,0)))</f>
        <v>2</v>
      </c>
      <c r="AK2836">
        <f>IF(V2836=Legend!$H$3,3,IF(V2836=Legend!$H$4,2,IF(V2836=Legend!$H$5,1,0)))</f>
        <v>0</v>
      </c>
      <c r="AM2836">
        <f t="shared" si="314"/>
        <v>4</v>
      </c>
    </row>
    <row r="2837" spans="1:39" ht="93.6" x14ac:dyDescent="0.3">
      <c r="A2837" t="s">
        <v>139</v>
      </c>
      <c r="B2837" t="s">
        <v>807</v>
      </c>
      <c r="C2837" t="s">
        <v>3944</v>
      </c>
      <c r="D2837" t="s">
        <v>4670</v>
      </c>
      <c r="E2837" t="str">
        <f t="shared" si="308"/>
        <v>TOKO GLORY</v>
      </c>
      <c r="F2837" t="s">
        <v>139</v>
      </c>
      <c r="G2837" t="s">
        <v>21</v>
      </c>
      <c r="H2837" t="s">
        <v>21</v>
      </c>
      <c r="I2837" t="s">
        <v>22</v>
      </c>
      <c r="J2837" t="s">
        <v>35</v>
      </c>
      <c r="K2837" t="s">
        <v>24</v>
      </c>
      <c r="L2837" t="s">
        <v>21</v>
      </c>
      <c r="M2837" t="s">
        <v>25</v>
      </c>
      <c r="N2837" t="s">
        <v>47</v>
      </c>
      <c r="O2837" t="s">
        <v>21</v>
      </c>
      <c r="P2837" t="s">
        <v>21</v>
      </c>
      <c r="Q2837" t="s">
        <v>27</v>
      </c>
      <c r="R2837" t="s">
        <v>45</v>
      </c>
      <c r="S2837" t="s">
        <v>47</v>
      </c>
      <c r="T2837" t="s">
        <v>21</v>
      </c>
      <c r="U2837" t="s">
        <v>21</v>
      </c>
      <c r="V2837" t="s">
        <v>42</v>
      </c>
      <c r="W2837" s="2" t="s">
        <v>98</v>
      </c>
      <c r="Y2837">
        <f>IF(J2837=Legend!$B$3,0,IF(J2837=Legend!$B$4,1,IF(J2837=Legend!$B$5,2,0)))</f>
        <v>0</v>
      </c>
      <c r="Z2837">
        <f t="shared" si="309"/>
        <v>1</v>
      </c>
      <c r="AA2837">
        <f t="shared" si="310"/>
        <v>0</v>
      </c>
      <c r="AB2837">
        <f t="shared" si="311"/>
        <v>1</v>
      </c>
      <c r="AC2837">
        <f>IF(N2837=Legend!$D$3,3,IF(N2837=Legend!$D$4,2,IF(N2837=Legend!$D$5,1,0)))</f>
        <v>0</v>
      </c>
      <c r="AD2837">
        <f t="shared" si="312"/>
        <v>0</v>
      </c>
      <c r="AF2837">
        <f t="shared" si="313"/>
        <v>0</v>
      </c>
      <c r="AG2837">
        <f>IF(R2837=Legend!$F$3,3,IF(R2837=Legend!$F$4,2,IF(R2837=Legend!$F$5,1,0)))</f>
        <v>1</v>
      </c>
      <c r="AH2837">
        <f>IF(S2837=Legend!$F$3,3,IF(S2837=Legend!$F$4,2,IF(S2837=Legend!$F$5,1,0)))</f>
        <v>0</v>
      </c>
      <c r="AK2837">
        <f>IF(V2837=Legend!$H$3,3,IF(V2837=Legend!$H$4,2,IF(V2837=Legend!$H$5,1,0)))</f>
        <v>0</v>
      </c>
      <c r="AM2837">
        <f t="shared" si="314"/>
        <v>3</v>
      </c>
    </row>
    <row r="2838" spans="1:39" ht="46.8" x14ac:dyDescent="0.3">
      <c r="A2838" t="s">
        <v>20</v>
      </c>
      <c r="B2838" t="s">
        <v>963</v>
      </c>
      <c r="C2838" t="s">
        <v>2960</v>
      </c>
      <c r="D2838" t="s">
        <v>2971</v>
      </c>
      <c r="E2838" t="str">
        <f t="shared" si="308"/>
        <v>Toko Halim NOVA PCH</v>
      </c>
      <c r="F2838" t="s">
        <v>20</v>
      </c>
      <c r="G2838" t="s">
        <v>21</v>
      </c>
      <c r="H2838" t="s">
        <v>21</v>
      </c>
      <c r="I2838" t="s">
        <v>54</v>
      </c>
      <c r="J2838" t="s">
        <v>35</v>
      </c>
      <c r="K2838" t="s">
        <v>47</v>
      </c>
      <c r="L2838" t="s">
        <v>21</v>
      </c>
      <c r="M2838" t="s">
        <v>21</v>
      </c>
      <c r="N2838" t="s">
        <v>47</v>
      </c>
      <c r="O2838" t="s">
        <v>21</v>
      </c>
      <c r="P2838" t="s">
        <v>21</v>
      </c>
      <c r="Q2838" t="s">
        <v>27</v>
      </c>
      <c r="R2838" t="s">
        <v>45</v>
      </c>
      <c r="S2838" t="s">
        <v>45</v>
      </c>
      <c r="T2838" t="s">
        <v>21</v>
      </c>
      <c r="U2838" t="s">
        <v>21</v>
      </c>
      <c r="V2838" t="s">
        <v>42</v>
      </c>
      <c r="W2838" s="2" t="s">
        <v>81</v>
      </c>
      <c r="Y2838">
        <f>IF(J2838=Legend!$B$3,0,IF(J2838=Legend!$B$4,1,IF(J2838=Legend!$B$5,2,0)))</f>
        <v>0</v>
      </c>
      <c r="Z2838">
        <f t="shared" si="309"/>
        <v>0</v>
      </c>
      <c r="AA2838">
        <f t="shared" si="310"/>
        <v>0</v>
      </c>
      <c r="AB2838">
        <f t="shared" si="311"/>
        <v>0</v>
      </c>
      <c r="AC2838">
        <f>IF(N2838=Legend!$D$3,3,IF(N2838=Legend!$D$4,2,IF(N2838=Legend!$D$5,1,0)))</f>
        <v>0</v>
      </c>
      <c r="AD2838">
        <f t="shared" si="312"/>
        <v>0</v>
      </c>
      <c r="AF2838">
        <f t="shared" si="313"/>
        <v>0</v>
      </c>
      <c r="AG2838">
        <f>IF(R2838=Legend!$F$3,3,IF(R2838=Legend!$F$4,2,IF(R2838=Legend!$F$5,1,0)))</f>
        <v>1</v>
      </c>
      <c r="AH2838">
        <f>IF(S2838=Legend!$F$3,3,IF(S2838=Legend!$F$4,2,IF(S2838=Legend!$F$5,1,0)))</f>
        <v>1</v>
      </c>
      <c r="AK2838">
        <f>IF(V2838=Legend!$H$3,3,IF(V2838=Legend!$H$4,2,IF(V2838=Legend!$H$5,1,0)))</f>
        <v>0</v>
      </c>
      <c r="AM2838">
        <f t="shared" si="314"/>
        <v>2</v>
      </c>
    </row>
    <row r="2839" spans="1:39" ht="140.4" x14ac:dyDescent="0.3">
      <c r="A2839" t="s">
        <v>70</v>
      </c>
      <c r="B2839" t="s">
        <v>174</v>
      </c>
      <c r="C2839" t="s">
        <v>2394</v>
      </c>
      <c r="D2839" t="s">
        <v>4302</v>
      </c>
      <c r="E2839" t="str">
        <f t="shared" si="308"/>
        <v>TOKO HARSONO</v>
      </c>
      <c r="F2839" t="s">
        <v>70</v>
      </c>
      <c r="G2839" t="s">
        <v>21</v>
      </c>
      <c r="H2839" t="s">
        <v>21</v>
      </c>
      <c r="I2839" t="s">
        <v>22</v>
      </c>
      <c r="J2839" t="s">
        <v>35</v>
      </c>
      <c r="K2839" t="s">
        <v>24</v>
      </c>
      <c r="L2839" t="s">
        <v>25</v>
      </c>
      <c r="M2839" t="s">
        <v>25</v>
      </c>
      <c r="N2839" t="s">
        <v>28</v>
      </c>
      <c r="O2839" t="s">
        <v>25</v>
      </c>
      <c r="P2839" t="s">
        <v>21</v>
      </c>
      <c r="Q2839" t="s">
        <v>27</v>
      </c>
      <c r="R2839" t="s">
        <v>45</v>
      </c>
      <c r="S2839" t="s">
        <v>28</v>
      </c>
      <c r="T2839" t="s">
        <v>21</v>
      </c>
      <c r="U2839" t="s">
        <v>21</v>
      </c>
      <c r="V2839" t="s">
        <v>42</v>
      </c>
      <c r="W2839" s="2" t="s">
        <v>34</v>
      </c>
      <c r="Y2839">
        <f>IF(J2839=Legend!$B$3,0,IF(J2839=Legend!$B$4,1,IF(J2839=Legend!$B$5,2,0)))</f>
        <v>0</v>
      </c>
      <c r="Z2839">
        <f t="shared" si="309"/>
        <v>1</v>
      </c>
      <c r="AA2839">
        <f t="shared" si="310"/>
        <v>1</v>
      </c>
      <c r="AB2839">
        <f t="shared" si="311"/>
        <v>1</v>
      </c>
      <c r="AC2839">
        <f>IF(N2839=Legend!$D$3,3,IF(N2839=Legend!$D$4,2,IF(N2839=Legend!$D$5,1,0)))</f>
        <v>1</v>
      </c>
      <c r="AD2839">
        <f t="shared" si="312"/>
        <v>1</v>
      </c>
      <c r="AF2839">
        <f t="shared" si="313"/>
        <v>0</v>
      </c>
      <c r="AG2839">
        <f>IF(R2839=Legend!$F$3,3,IF(R2839=Legend!$F$4,2,IF(R2839=Legend!$F$5,1,0)))</f>
        <v>1</v>
      </c>
      <c r="AH2839">
        <f>IF(S2839=Legend!$F$3,3,IF(S2839=Legend!$F$4,2,IF(S2839=Legend!$F$5,1,0)))</f>
        <v>2</v>
      </c>
      <c r="AK2839">
        <f>IF(V2839=Legend!$H$3,3,IF(V2839=Legend!$H$4,2,IF(V2839=Legend!$H$5,1,0)))</f>
        <v>0</v>
      </c>
      <c r="AM2839">
        <f t="shared" si="314"/>
        <v>8</v>
      </c>
    </row>
    <row r="2840" spans="1:39" ht="78" x14ac:dyDescent="0.3">
      <c r="A2840" t="s">
        <v>20</v>
      </c>
      <c r="B2840" t="s">
        <v>963</v>
      </c>
      <c r="C2840" t="s">
        <v>2960</v>
      </c>
      <c r="D2840" t="s">
        <v>2970</v>
      </c>
      <c r="E2840" t="str">
        <f t="shared" si="308"/>
        <v>Toko Hartani</v>
      </c>
      <c r="F2840" t="s">
        <v>20</v>
      </c>
      <c r="G2840" t="s">
        <v>21</v>
      </c>
      <c r="H2840" t="s">
        <v>21</v>
      </c>
      <c r="I2840" t="s">
        <v>54</v>
      </c>
      <c r="J2840" t="s">
        <v>35</v>
      </c>
      <c r="K2840" t="s">
        <v>47</v>
      </c>
      <c r="L2840" t="s">
        <v>21</v>
      </c>
      <c r="M2840" t="s">
        <v>21</v>
      </c>
      <c r="N2840" t="s">
        <v>47</v>
      </c>
      <c r="O2840" t="s">
        <v>21</v>
      </c>
      <c r="P2840" t="s">
        <v>21</v>
      </c>
      <c r="Q2840" s="2" t="s">
        <v>112</v>
      </c>
      <c r="R2840" t="s">
        <v>45</v>
      </c>
      <c r="S2840" t="s">
        <v>45</v>
      </c>
      <c r="T2840" t="s">
        <v>21</v>
      </c>
      <c r="U2840" t="s">
        <v>21</v>
      </c>
      <c r="V2840" t="s">
        <v>42</v>
      </c>
      <c r="W2840" s="2" t="s">
        <v>76</v>
      </c>
      <c r="Y2840">
        <f>IF(J2840=Legend!$B$3,0,IF(J2840=Legend!$B$4,1,IF(J2840=Legend!$B$5,2,0)))</f>
        <v>0</v>
      </c>
      <c r="Z2840">
        <f t="shared" si="309"/>
        <v>0</v>
      </c>
      <c r="AA2840">
        <f t="shared" si="310"/>
        <v>0</v>
      </c>
      <c r="AB2840">
        <f t="shared" si="311"/>
        <v>0</v>
      </c>
      <c r="AC2840">
        <f>IF(N2840=Legend!$D$3,3,IF(N2840=Legend!$D$4,2,IF(N2840=Legend!$D$5,1,0)))</f>
        <v>0</v>
      </c>
      <c r="AD2840">
        <f t="shared" si="312"/>
        <v>0</v>
      </c>
      <c r="AF2840">
        <f t="shared" si="313"/>
        <v>2</v>
      </c>
      <c r="AG2840">
        <f>IF(R2840=Legend!$F$3,3,IF(R2840=Legend!$F$4,2,IF(R2840=Legend!$F$5,1,0)))</f>
        <v>1</v>
      </c>
      <c r="AH2840">
        <f>IF(S2840=Legend!$F$3,3,IF(S2840=Legend!$F$4,2,IF(S2840=Legend!$F$5,1,0)))</f>
        <v>1</v>
      </c>
      <c r="AK2840">
        <f>IF(V2840=Legend!$H$3,3,IF(V2840=Legend!$H$4,2,IF(V2840=Legend!$H$5,1,0)))</f>
        <v>0</v>
      </c>
      <c r="AM2840">
        <f t="shared" si="314"/>
        <v>4</v>
      </c>
    </row>
    <row r="2841" spans="1:39" ht="78" x14ac:dyDescent="0.3">
      <c r="A2841" t="s">
        <v>20</v>
      </c>
      <c r="B2841" t="s">
        <v>963</v>
      </c>
      <c r="C2841" t="s">
        <v>2960</v>
      </c>
      <c r="D2841" t="s">
        <v>2968</v>
      </c>
      <c r="E2841" t="str">
        <f t="shared" si="308"/>
        <v>Toko Herfiana</v>
      </c>
      <c r="F2841" t="s">
        <v>20</v>
      </c>
      <c r="G2841" t="s">
        <v>21</v>
      </c>
      <c r="H2841" t="s">
        <v>21</v>
      </c>
      <c r="I2841" t="s">
        <v>22</v>
      </c>
      <c r="J2841" t="s">
        <v>35</v>
      </c>
      <c r="K2841" t="s">
        <v>24</v>
      </c>
      <c r="L2841" t="s">
        <v>21</v>
      </c>
      <c r="M2841" t="s">
        <v>21</v>
      </c>
      <c r="N2841" t="s">
        <v>47</v>
      </c>
      <c r="O2841" t="s">
        <v>21</v>
      </c>
      <c r="P2841" t="s">
        <v>21</v>
      </c>
      <c r="Q2841" t="s">
        <v>60</v>
      </c>
      <c r="R2841" t="s">
        <v>45</v>
      </c>
      <c r="S2841" t="s">
        <v>45</v>
      </c>
      <c r="T2841" t="s">
        <v>21</v>
      </c>
      <c r="U2841" t="s">
        <v>21</v>
      </c>
      <c r="V2841" t="s">
        <v>33</v>
      </c>
      <c r="W2841" s="2" t="s">
        <v>125</v>
      </c>
      <c r="Y2841">
        <f>IF(J2841=Legend!$B$3,0,IF(J2841=Legend!$B$4,1,IF(J2841=Legend!$B$5,2,0)))</f>
        <v>0</v>
      </c>
      <c r="Z2841">
        <f t="shared" si="309"/>
        <v>1</v>
      </c>
      <c r="AA2841">
        <f t="shared" si="310"/>
        <v>0</v>
      </c>
      <c r="AB2841">
        <f t="shared" si="311"/>
        <v>0</v>
      </c>
      <c r="AC2841">
        <f>IF(N2841=Legend!$D$3,3,IF(N2841=Legend!$D$4,2,IF(N2841=Legend!$D$5,1,0)))</f>
        <v>0</v>
      </c>
      <c r="AD2841">
        <f t="shared" si="312"/>
        <v>0</v>
      </c>
      <c r="AF2841">
        <f t="shared" si="313"/>
        <v>2</v>
      </c>
      <c r="AG2841">
        <f>IF(R2841=Legend!$F$3,3,IF(R2841=Legend!$F$4,2,IF(R2841=Legend!$F$5,1,0)))</f>
        <v>1</v>
      </c>
      <c r="AH2841">
        <f>IF(S2841=Legend!$F$3,3,IF(S2841=Legend!$F$4,2,IF(S2841=Legend!$F$5,1,0)))</f>
        <v>1</v>
      </c>
      <c r="AK2841">
        <f>IF(V2841=Legend!$H$3,3,IF(V2841=Legend!$H$4,2,IF(V2841=Legend!$H$5,1,0)))</f>
        <v>1</v>
      </c>
      <c r="AM2841">
        <f t="shared" si="314"/>
        <v>6</v>
      </c>
    </row>
    <row r="2842" spans="1:39" ht="78" x14ac:dyDescent="0.3">
      <c r="A2842" t="s">
        <v>102</v>
      </c>
      <c r="B2842" t="s">
        <v>174</v>
      </c>
      <c r="C2842" t="s">
        <v>700</v>
      </c>
      <c r="D2842" t="s">
        <v>3755</v>
      </c>
      <c r="E2842" t="str">
        <f t="shared" si="308"/>
        <v>TOKO HIJAU SEHAT</v>
      </c>
      <c r="F2842" t="s">
        <v>102</v>
      </c>
      <c r="G2842" t="s">
        <v>21</v>
      </c>
      <c r="H2842" t="s">
        <v>21</v>
      </c>
      <c r="I2842" t="s">
        <v>22</v>
      </c>
      <c r="J2842" t="s">
        <v>35</v>
      </c>
      <c r="K2842" t="s">
        <v>47</v>
      </c>
      <c r="L2842" t="s">
        <v>21</v>
      </c>
      <c r="M2842" t="s">
        <v>21</v>
      </c>
      <c r="N2842" t="s">
        <v>47</v>
      </c>
      <c r="O2842" t="s">
        <v>21</v>
      </c>
      <c r="P2842" t="s">
        <v>21</v>
      </c>
      <c r="Q2842" t="s">
        <v>27</v>
      </c>
      <c r="R2842" t="s">
        <v>45</v>
      </c>
      <c r="S2842" t="s">
        <v>28</v>
      </c>
      <c r="T2842" t="s">
        <v>21</v>
      </c>
      <c r="U2842" t="s">
        <v>21</v>
      </c>
      <c r="V2842" t="s">
        <v>33</v>
      </c>
      <c r="W2842" s="2" t="s">
        <v>77</v>
      </c>
      <c r="Y2842">
        <f>IF(J2842=Legend!$B$3,0,IF(J2842=Legend!$B$4,1,IF(J2842=Legend!$B$5,2,0)))</f>
        <v>0</v>
      </c>
      <c r="Z2842">
        <f t="shared" si="309"/>
        <v>0</v>
      </c>
      <c r="AA2842">
        <f t="shared" si="310"/>
        <v>0</v>
      </c>
      <c r="AB2842">
        <f t="shared" si="311"/>
        <v>0</v>
      </c>
      <c r="AC2842">
        <f>IF(N2842=Legend!$D$3,3,IF(N2842=Legend!$D$4,2,IF(N2842=Legend!$D$5,1,0)))</f>
        <v>0</v>
      </c>
      <c r="AD2842">
        <f t="shared" si="312"/>
        <v>0</v>
      </c>
      <c r="AF2842">
        <f t="shared" si="313"/>
        <v>0</v>
      </c>
      <c r="AG2842">
        <f>IF(R2842=Legend!$F$3,3,IF(R2842=Legend!$F$4,2,IF(R2842=Legend!$F$5,1,0)))</f>
        <v>1</v>
      </c>
      <c r="AH2842">
        <f>IF(S2842=Legend!$F$3,3,IF(S2842=Legend!$F$4,2,IF(S2842=Legend!$F$5,1,0)))</f>
        <v>2</v>
      </c>
      <c r="AK2842">
        <f>IF(V2842=Legend!$H$3,3,IF(V2842=Legend!$H$4,2,IF(V2842=Legend!$H$5,1,0)))</f>
        <v>1</v>
      </c>
      <c r="AM2842">
        <f t="shared" si="314"/>
        <v>4</v>
      </c>
    </row>
    <row r="2843" spans="1:39" ht="140.4" x14ac:dyDescent="0.3">
      <c r="A2843" t="s">
        <v>56</v>
      </c>
      <c r="B2843" t="s">
        <v>174</v>
      </c>
      <c r="C2843" t="s">
        <v>886</v>
      </c>
      <c r="D2843" t="s">
        <v>2208</v>
      </c>
      <c r="E2843" t="str">
        <f t="shared" si="308"/>
        <v>TOKO IDA</v>
      </c>
      <c r="F2843" t="s">
        <v>56</v>
      </c>
      <c r="G2843" t="s">
        <v>21</v>
      </c>
      <c r="H2843" t="s">
        <v>21</v>
      </c>
      <c r="I2843" t="s">
        <v>22</v>
      </c>
      <c r="J2843" t="s">
        <v>23</v>
      </c>
      <c r="K2843" t="s">
        <v>24</v>
      </c>
      <c r="L2843" t="s">
        <v>25</v>
      </c>
      <c r="M2843" t="s">
        <v>25</v>
      </c>
      <c r="N2843" t="s">
        <v>28</v>
      </c>
      <c r="O2843" t="s">
        <v>25</v>
      </c>
      <c r="P2843" t="s">
        <v>21</v>
      </c>
      <c r="Q2843" t="s">
        <v>27</v>
      </c>
      <c r="R2843" t="s">
        <v>45</v>
      </c>
      <c r="S2843" t="s">
        <v>28</v>
      </c>
      <c r="T2843" t="s">
        <v>21</v>
      </c>
      <c r="U2843" t="s">
        <v>21</v>
      </c>
      <c r="V2843" t="s">
        <v>33</v>
      </c>
      <c r="W2843" s="2" t="s">
        <v>34</v>
      </c>
      <c r="Y2843">
        <f>IF(J2843=Legend!$B$3,0,IF(J2843=Legend!$B$4,1,IF(J2843=Legend!$B$5,2,0)))</f>
        <v>1</v>
      </c>
      <c r="Z2843">
        <f t="shared" si="309"/>
        <v>1</v>
      </c>
      <c r="AA2843">
        <f t="shared" si="310"/>
        <v>1</v>
      </c>
      <c r="AB2843">
        <f t="shared" si="311"/>
        <v>1</v>
      </c>
      <c r="AC2843">
        <f>IF(N2843=Legend!$D$3,3,IF(N2843=Legend!$D$4,2,IF(N2843=Legend!$D$5,1,0)))</f>
        <v>1</v>
      </c>
      <c r="AD2843">
        <f t="shared" si="312"/>
        <v>1</v>
      </c>
      <c r="AF2843">
        <f t="shared" si="313"/>
        <v>0</v>
      </c>
      <c r="AG2843">
        <f>IF(R2843=Legend!$F$3,3,IF(R2843=Legend!$F$4,2,IF(R2843=Legend!$F$5,1,0)))</f>
        <v>1</v>
      </c>
      <c r="AH2843">
        <f>IF(S2843=Legend!$F$3,3,IF(S2843=Legend!$F$4,2,IF(S2843=Legend!$F$5,1,0)))</f>
        <v>2</v>
      </c>
      <c r="AK2843">
        <f>IF(V2843=Legend!$H$3,3,IF(V2843=Legend!$H$4,2,IF(V2843=Legend!$H$5,1,0)))</f>
        <v>1</v>
      </c>
      <c r="AM2843">
        <f t="shared" si="314"/>
        <v>10</v>
      </c>
    </row>
    <row r="2844" spans="1:39" ht="140.4" x14ac:dyDescent="0.3">
      <c r="A2844" t="s">
        <v>73</v>
      </c>
      <c r="B2844" t="s">
        <v>162</v>
      </c>
      <c r="C2844" t="s">
        <v>404</v>
      </c>
      <c r="D2844" t="s">
        <v>413</v>
      </c>
      <c r="E2844" t="str">
        <f t="shared" si="308"/>
        <v>TOKO IJO/MARYATI</v>
      </c>
      <c r="F2844" t="s">
        <v>84</v>
      </c>
      <c r="G2844" t="s">
        <v>21</v>
      </c>
      <c r="H2844" t="s">
        <v>21</v>
      </c>
      <c r="I2844" t="s">
        <v>22</v>
      </c>
      <c r="J2844" t="s">
        <v>23</v>
      </c>
      <c r="K2844" t="s">
        <v>47</v>
      </c>
      <c r="L2844" t="s">
        <v>21</v>
      </c>
      <c r="M2844" t="s">
        <v>25</v>
      </c>
      <c r="N2844" t="s">
        <v>26</v>
      </c>
      <c r="O2844" t="s">
        <v>25</v>
      </c>
      <c r="P2844" t="s">
        <v>21</v>
      </c>
      <c r="Q2844" t="s">
        <v>27</v>
      </c>
      <c r="R2844" t="s">
        <v>28</v>
      </c>
      <c r="S2844" t="s">
        <v>29</v>
      </c>
      <c r="T2844" t="s">
        <v>21</v>
      </c>
      <c r="U2844" t="s">
        <v>21</v>
      </c>
      <c r="V2844" t="s">
        <v>42</v>
      </c>
      <c r="W2844" s="2" t="s">
        <v>34</v>
      </c>
      <c r="Y2844">
        <f>IF(J2844=Legend!$B$3,0,IF(J2844=Legend!$B$4,1,IF(J2844=Legend!$B$5,2,0)))</f>
        <v>1</v>
      </c>
      <c r="Z2844">
        <f t="shared" si="309"/>
        <v>0</v>
      </c>
      <c r="AA2844">
        <f t="shared" si="310"/>
        <v>0</v>
      </c>
      <c r="AB2844">
        <f t="shared" si="311"/>
        <v>1</v>
      </c>
      <c r="AC2844">
        <f>IF(N2844=Legend!$D$3,3,IF(N2844=Legend!$D$4,2,IF(N2844=Legend!$D$5,1,0)))</f>
        <v>2</v>
      </c>
      <c r="AD2844">
        <f t="shared" si="312"/>
        <v>1</v>
      </c>
      <c r="AF2844">
        <f t="shared" si="313"/>
        <v>0</v>
      </c>
      <c r="AG2844">
        <f>IF(R2844=Legend!$F$3,3,IF(R2844=Legend!$F$4,2,IF(R2844=Legend!$F$5,1,0)))</f>
        <v>2</v>
      </c>
      <c r="AH2844">
        <f>IF(S2844=Legend!$F$3,3,IF(S2844=Legend!$F$4,2,IF(S2844=Legend!$F$5,1,0)))</f>
        <v>3</v>
      </c>
      <c r="AK2844">
        <f>IF(V2844=Legend!$H$3,3,IF(V2844=Legend!$H$4,2,IF(V2844=Legend!$H$5,1,0)))</f>
        <v>0</v>
      </c>
      <c r="AM2844">
        <f t="shared" si="314"/>
        <v>10</v>
      </c>
    </row>
    <row r="2845" spans="1:39" ht="156" x14ac:dyDescent="0.3">
      <c r="A2845" t="s">
        <v>71</v>
      </c>
      <c r="B2845" t="s">
        <v>2427</v>
      </c>
      <c r="C2845" t="s">
        <v>2428</v>
      </c>
      <c r="D2845" t="s">
        <v>2835</v>
      </c>
      <c r="E2845" t="str">
        <f t="shared" si="308"/>
        <v>TOKO IMANUEL MDC</v>
      </c>
      <c r="F2845" t="s">
        <v>71</v>
      </c>
      <c r="G2845" t="s">
        <v>21</v>
      </c>
      <c r="H2845" t="s">
        <v>21</v>
      </c>
      <c r="I2845" t="s">
        <v>22</v>
      </c>
      <c r="J2845" t="s">
        <v>23</v>
      </c>
      <c r="K2845" t="s">
        <v>24</v>
      </c>
      <c r="L2845" t="s">
        <v>25</v>
      </c>
      <c r="M2845" t="s">
        <v>25</v>
      </c>
      <c r="N2845" t="s">
        <v>26</v>
      </c>
      <c r="O2845" t="s">
        <v>25</v>
      </c>
      <c r="P2845" t="s">
        <v>21</v>
      </c>
      <c r="Q2845" t="s">
        <v>27</v>
      </c>
      <c r="R2845" t="s">
        <v>28</v>
      </c>
      <c r="S2845" t="s">
        <v>29</v>
      </c>
      <c r="T2845" t="s">
        <v>21</v>
      </c>
      <c r="U2845" t="s">
        <v>21</v>
      </c>
      <c r="V2845" t="s">
        <v>30</v>
      </c>
      <c r="W2845" s="2" t="s">
        <v>31</v>
      </c>
      <c r="Y2845">
        <f>IF(J2845=Legend!$B$3,0,IF(J2845=Legend!$B$4,1,IF(J2845=Legend!$B$5,2,0)))</f>
        <v>1</v>
      </c>
      <c r="Z2845">
        <f t="shared" si="309"/>
        <v>1</v>
      </c>
      <c r="AA2845">
        <f t="shared" si="310"/>
        <v>1</v>
      </c>
      <c r="AB2845">
        <f t="shared" si="311"/>
        <v>1</v>
      </c>
      <c r="AC2845">
        <f>IF(N2845=Legend!$D$3,3,IF(N2845=Legend!$D$4,2,IF(N2845=Legend!$D$5,1,0)))</f>
        <v>2</v>
      </c>
      <c r="AD2845">
        <f t="shared" si="312"/>
        <v>1</v>
      </c>
      <c r="AF2845">
        <f t="shared" si="313"/>
        <v>0</v>
      </c>
      <c r="AG2845">
        <f>IF(R2845=Legend!$F$3,3,IF(R2845=Legend!$F$4,2,IF(R2845=Legend!$F$5,1,0)))</f>
        <v>2</v>
      </c>
      <c r="AH2845">
        <f>IF(S2845=Legend!$F$3,3,IF(S2845=Legend!$F$4,2,IF(S2845=Legend!$F$5,1,0)))</f>
        <v>3</v>
      </c>
      <c r="AK2845">
        <f>IF(V2845=Legend!$H$3,3,IF(V2845=Legend!$H$4,2,IF(V2845=Legend!$H$5,1,0)))</f>
        <v>2</v>
      </c>
      <c r="AM2845">
        <f t="shared" si="314"/>
        <v>14</v>
      </c>
    </row>
    <row r="2846" spans="1:39" ht="140.4" x14ac:dyDescent="0.3">
      <c r="A2846" t="s">
        <v>70</v>
      </c>
      <c r="B2846" t="s">
        <v>174</v>
      </c>
      <c r="C2846" t="s">
        <v>175</v>
      </c>
      <c r="D2846" t="s">
        <v>4301</v>
      </c>
      <c r="E2846" t="str">
        <f t="shared" si="308"/>
        <v>TOKO JAYA ABADI</v>
      </c>
      <c r="F2846" t="s">
        <v>70</v>
      </c>
      <c r="G2846" t="s">
        <v>21</v>
      </c>
      <c r="H2846" t="s">
        <v>21</v>
      </c>
      <c r="I2846" t="s">
        <v>54</v>
      </c>
      <c r="J2846" t="s">
        <v>35</v>
      </c>
      <c r="K2846" t="s">
        <v>24</v>
      </c>
      <c r="L2846" t="s">
        <v>25</v>
      </c>
      <c r="M2846" t="s">
        <v>25</v>
      </c>
      <c r="N2846" t="s">
        <v>28</v>
      </c>
      <c r="O2846" t="s">
        <v>25</v>
      </c>
      <c r="P2846" t="s">
        <v>21</v>
      </c>
      <c r="Q2846" t="s">
        <v>27</v>
      </c>
      <c r="R2846" t="s">
        <v>45</v>
      </c>
      <c r="S2846" t="s">
        <v>28</v>
      </c>
      <c r="T2846" t="s">
        <v>21</v>
      </c>
      <c r="U2846" t="s">
        <v>21</v>
      </c>
      <c r="V2846" t="s">
        <v>42</v>
      </c>
      <c r="W2846" s="2" t="s">
        <v>34</v>
      </c>
      <c r="Y2846">
        <f>IF(J2846=Legend!$B$3,0,IF(J2846=Legend!$B$4,1,IF(J2846=Legend!$B$5,2,0)))</f>
        <v>0</v>
      </c>
      <c r="Z2846">
        <f t="shared" si="309"/>
        <v>1</v>
      </c>
      <c r="AA2846">
        <f t="shared" si="310"/>
        <v>1</v>
      </c>
      <c r="AB2846">
        <f t="shared" si="311"/>
        <v>1</v>
      </c>
      <c r="AC2846">
        <f>IF(N2846=Legend!$D$3,3,IF(N2846=Legend!$D$4,2,IF(N2846=Legend!$D$5,1,0)))</f>
        <v>1</v>
      </c>
      <c r="AD2846">
        <f t="shared" si="312"/>
        <v>1</v>
      </c>
      <c r="AF2846">
        <f t="shared" si="313"/>
        <v>0</v>
      </c>
      <c r="AG2846">
        <f>IF(R2846=Legend!$F$3,3,IF(R2846=Legend!$F$4,2,IF(R2846=Legend!$F$5,1,0)))</f>
        <v>1</v>
      </c>
      <c r="AH2846">
        <f>IF(S2846=Legend!$F$3,3,IF(S2846=Legend!$F$4,2,IF(S2846=Legend!$F$5,1,0)))</f>
        <v>2</v>
      </c>
      <c r="AK2846">
        <f>IF(V2846=Legend!$H$3,3,IF(V2846=Legend!$H$4,2,IF(V2846=Legend!$H$5,1,0)))</f>
        <v>0</v>
      </c>
      <c r="AM2846">
        <f t="shared" si="314"/>
        <v>8</v>
      </c>
    </row>
    <row r="2847" spans="1:39" ht="140.4" x14ac:dyDescent="0.3">
      <c r="A2847" t="s">
        <v>74</v>
      </c>
      <c r="B2847" t="s">
        <v>174</v>
      </c>
      <c r="C2847" t="s">
        <v>822</v>
      </c>
      <c r="D2847" t="s">
        <v>4031</v>
      </c>
      <c r="E2847" t="str">
        <f t="shared" si="308"/>
        <v>TOKO JAYA M</v>
      </c>
      <c r="F2847" t="s">
        <v>74</v>
      </c>
      <c r="G2847" t="s">
        <v>21</v>
      </c>
      <c r="H2847" t="s">
        <v>21</v>
      </c>
      <c r="I2847" t="s">
        <v>54</v>
      </c>
      <c r="J2847" t="s">
        <v>35</v>
      </c>
      <c r="K2847" t="s">
        <v>24</v>
      </c>
      <c r="L2847" t="s">
        <v>25</v>
      </c>
      <c r="M2847" t="s">
        <v>25</v>
      </c>
      <c r="N2847" t="s">
        <v>26</v>
      </c>
      <c r="O2847" t="s">
        <v>25</v>
      </c>
      <c r="P2847" t="s">
        <v>21</v>
      </c>
      <c r="Q2847" t="s">
        <v>27</v>
      </c>
      <c r="R2847" t="s">
        <v>47</v>
      </c>
      <c r="S2847" t="s">
        <v>28</v>
      </c>
      <c r="T2847" t="s">
        <v>21</v>
      </c>
      <c r="U2847" t="s">
        <v>21</v>
      </c>
      <c r="V2847" t="s">
        <v>33</v>
      </c>
      <c r="W2847" s="2" t="s">
        <v>34</v>
      </c>
      <c r="Y2847">
        <f>IF(J2847=Legend!$B$3,0,IF(J2847=Legend!$B$4,1,IF(J2847=Legend!$B$5,2,0)))</f>
        <v>0</v>
      </c>
      <c r="Z2847">
        <f t="shared" si="309"/>
        <v>1</v>
      </c>
      <c r="AA2847">
        <f t="shared" si="310"/>
        <v>1</v>
      </c>
      <c r="AB2847">
        <f t="shared" si="311"/>
        <v>1</v>
      </c>
      <c r="AC2847">
        <f>IF(N2847=Legend!$D$3,3,IF(N2847=Legend!$D$4,2,IF(N2847=Legend!$D$5,1,0)))</f>
        <v>2</v>
      </c>
      <c r="AD2847">
        <f t="shared" si="312"/>
        <v>1</v>
      </c>
      <c r="AF2847">
        <f t="shared" si="313"/>
        <v>0</v>
      </c>
      <c r="AG2847">
        <f>IF(R2847=Legend!$F$3,3,IF(R2847=Legend!$F$4,2,IF(R2847=Legend!$F$5,1,0)))</f>
        <v>0</v>
      </c>
      <c r="AH2847">
        <f>IF(S2847=Legend!$F$3,3,IF(S2847=Legend!$F$4,2,IF(S2847=Legend!$F$5,1,0)))</f>
        <v>2</v>
      </c>
      <c r="AK2847">
        <f>IF(V2847=Legend!$H$3,3,IF(V2847=Legend!$H$4,2,IF(V2847=Legend!$H$5,1,0)))</f>
        <v>1</v>
      </c>
      <c r="AM2847">
        <f t="shared" si="314"/>
        <v>9</v>
      </c>
    </row>
    <row r="2848" spans="1:39" ht="140.4" x14ac:dyDescent="0.3">
      <c r="A2848" t="s">
        <v>70</v>
      </c>
      <c r="B2848" t="s">
        <v>174</v>
      </c>
      <c r="C2848" t="s">
        <v>2394</v>
      </c>
      <c r="D2848" t="s">
        <v>4300</v>
      </c>
      <c r="E2848" t="str">
        <f t="shared" si="308"/>
        <v>TOKO KEN AYU</v>
      </c>
      <c r="F2848" t="s">
        <v>70</v>
      </c>
      <c r="G2848" t="s">
        <v>21</v>
      </c>
      <c r="H2848" t="s">
        <v>21</v>
      </c>
      <c r="I2848" t="s">
        <v>54</v>
      </c>
      <c r="J2848" t="s">
        <v>35</v>
      </c>
      <c r="K2848" t="s">
        <v>24</v>
      </c>
      <c r="L2848" t="s">
        <v>25</v>
      </c>
      <c r="M2848" t="s">
        <v>25</v>
      </c>
      <c r="N2848" t="s">
        <v>28</v>
      </c>
      <c r="O2848" t="s">
        <v>25</v>
      </c>
      <c r="P2848" t="s">
        <v>21</v>
      </c>
      <c r="Q2848" t="s">
        <v>27</v>
      </c>
      <c r="R2848" t="s">
        <v>45</v>
      </c>
      <c r="S2848" t="s">
        <v>28</v>
      </c>
      <c r="T2848" t="s">
        <v>21</v>
      </c>
      <c r="U2848" t="s">
        <v>21</v>
      </c>
      <c r="V2848" t="s">
        <v>42</v>
      </c>
      <c r="W2848" s="2" t="s">
        <v>34</v>
      </c>
      <c r="Y2848">
        <f>IF(J2848=Legend!$B$3,0,IF(J2848=Legend!$B$4,1,IF(J2848=Legend!$B$5,2,0)))</f>
        <v>0</v>
      </c>
      <c r="Z2848">
        <f t="shared" si="309"/>
        <v>1</v>
      </c>
      <c r="AA2848">
        <f t="shared" si="310"/>
        <v>1</v>
      </c>
      <c r="AB2848">
        <f t="shared" si="311"/>
        <v>1</v>
      </c>
      <c r="AC2848">
        <f>IF(N2848=Legend!$D$3,3,IF(N2848=Legend!$D$4,2,IF(N2848=Legend!$D$5,1,0)))</f>
        <v>1</v>
      </c>
      <c r="AD2848">
        <f t="shared" si="312"/>
        <v>1</v>
      </c>
      <c r="AF2848">
        <f t="shared" si="313"/>
        <v>0</v>
      </c>
      <c r="AG2848">
        <f>IF(R2848=Legend!$F$3,3,IF(R2848=Legend!$F$4,2,IF(R2848=Legend!$F$5,1,0)))</f>
        <v>1</v>
      </c>
      <c r="AH2848">
        <f>IF(S2848=Legend!$F$3,3,IF(S2848=Legend!$F$4,2,IF(S2848=Legend!$F$5,1,0)))</f>
        <v>2</v>
      </c>
      <c r="AK2848">
        <f>IF(V2848=Legend!$H$3,3,IF(V2848=Legend!$H$4,2,IF(V2848=Legend!$H$5,1,0)))</f>
        <v>0</v>
      </c>
      <c r="AM2848">
        <f t="shared" si="314"/>
        <v>8</v>
      </c>
    </row>
    <row r="2849" spans="1:39" ht="156" x14ac:dyDescent="0.3">
      <c r="A2849" t="s">
        <v>79</v>
      </c>
      <c r="B2849" t="s">
        <v>478</v>
      </c>
      <c r="C2849" t="s">
        <v>562</v>
      </c>
      <c r="D2849" t="s">
        <v>565</v>
      </c>
      <c r="E2849" t="str">
        <f t="shared" si="308"/>
        <v>TOKO KITA MINIMARKET</v>
      </c>
      <c r="F2849" t="s">
        <v>79</v>
      </c>
      <c r="G2849" t="s">
        <v>21</v>
      </c>
      <c r="H2849" t="s">
        <v>21</v>
      </c>
      <c r="I2849" t="s">
        <v>22</v>
      </c>
      <c r="J2849" t="s">
        <v>35</v>
      </c>
      <c r="K2849" t="s">
        <v>24</v>
      </c>
      <c r="L2849" t="s">
        <v>25</v>
      </c>
      <c r="M2849" t="s">
        <v>25</v>
      </c>
      <c r="N2849" t="s">
        <v>26</v>
      </c>
      <c r="O2849" t="s">
        <v>25</v>
      </c>
      <c r="P2849" t="s">
        <v>21</v>
      </c>
      <c r="Q2849" t="s">
        <v>27</v>
      </c>
      <c r="R2849" t="s">
        <v>45</v>
      </c>
      <c r="S2849" t="s">
        <v>29</v>
      </c>
      <c r="T2849" t="s">
        <v>21</v>
      </c>
      <c r="U2849" t="s">
        <v>21</v>
      </c>
      <c r="V2849" t="s">
        <v>30</v>
      </c>
      <c r="W2849" s="2" t="s">
        <v>31</v>
      </c>
      <c r="Y2849">
        <f>IF(J2849=Legend!$B$3,0,IF(J2849=Legend!$B$4,1,IF(J2849=Legend!$B$5,2,0)))</f>
        <v>0</v>
      </c>
      <c r="Z2849">
        <f t="shared" si="309"/>
        <v>1</v>
      </c>
      <c r="AA2849">
        <f t="shared" si="310"/>
        <v>1</v>
      </c>
      <c r="AB2849">
        <f t="shared" si="311"/>
        <v>1</v>
      </c>
      <c r="AC2849">
        <f>IF(N2849=Legend!$D$3,3,IF(N2849=Legend!$D$4,2,IF(N2849=Legend!$D$5,1,0)))</f>
        <v>2</v>
      </c>
      <c r="AD2849">
        <f t="shared" si="312"/>
        <v>1</v>
      </c>
      <c r="AF2849">
        <f t="shared" si="313"/>
        <v>0</v>
      </c>
      <c r="AG2849">
        <f>IF(R2849=Legend!$F$3,3,IF(R2849=Legend!$F$4,2,IF(R2849=Legend!$F$5,1,0)))</f>
        <v>1</v>
      </c>
      <c r="AH2849">
        <f>IF(S2849=Legend!$F$3,3,IF(S2849=Legend!$F$4,2,IF(S2849=Legend!$F$5,1,0)))</f>
        <v>3</v>
      </c>
      <c r="AK2849">
        <f>IF(V2849=Legend!$H$3,3,IF(V2849=Legend!$H$4,2,IF(V2849=Legend!$H$5,1,0)))</f>
        <v>2</v>
      </c>
      <c r="AM2849">
        <f t="shared" si="314"/>
        <v>12</v>
      </c>
    </row>
    <row r="2850" spans="1:39" ht="156" x14ac:dyDescent="0.3">
      <c r="A2850" t="s">
        <v>73</v>
      </c>
      <c r="B2850" t="s">
        <v>162</v>
      </c>
      <c r="C2850" t="s">
        <v>404</v>
      </c>
      <c r="D2850" t="s">
        <v>412</v>
      </c>
      <c r="E2850" t="str">
        <f t="shared" si="308"/>
        <v>TOKO LIBERTY / LUTFI CAHYANI</v>
      </c>
      <c r="F2850" t="s">
        <v>85</v>
      </c>
      <c r="G2850" t="s">
        <v>21</v>
      </c>
      <c r="H2850" t="s">
        <v>21</v>
      </c>
      <c r="I2850" t="s">
        <v>50</v>
      </c>
      <c r="J2850" t="s">
        <v>23</v>
      </c>
      <c r="K2850" t="s">
        <v>47</v>
      </c>
      <c r="L2850" t="s">
        <v>21</v>
      </c>
      <c r="M2850" t="s">
        <v>25</v>
      </c>
      <c r="N2850" t="s">
        <v>28</v>
      </c>
      <c r="O2850" t="s">
        <v>25</v>
      </c>
      <c r="P2850" t="s">
        <v>21</v>
      </c>
      <c r="Q2850" t="s">
        <v>27</v>
      </c>
      <c r="R2850" t="s">
        <v>45</v>
      </c>
      <c r="S2850" t="s">
        <v>29</v>
      </c>
      <c r="T2850" t="s">
        <v>21</v>
      </c>
      <c r="U2850" t="s">
        <v>21</v>
      </c>
      <c r="V2850" t="s">
        <v>42</v>
      </c>
      <c r="W2850" s="2" t="s">
        <v>31</v>
      </c>
      <c r="Y2850">
        <f>IF(J2850=Legend!$B$3,0,IF(J2850=Legend!$B$4,1,IF(J2850=Legend!$B$5,2,0)))</f>
        <v>1</v>
      </c>
      <c r="Z2850">
        <f t="shared" si="309"/>
        <v>0</v>
      </c>
      <c r="AA2850">
        <f t="shared" si="310"/>
        <v>0</v>
      </c>
      <c r="AB2850">
        <f t="shared" si="311"/>
        <v>1</v>
      </c>
      <c r="AC2850">
        <f>IF(N2850=Legend!$D$3,3,IF(N2850=Legend!$D$4,2,IF(N2850=Legend!$D$5,1,0)))</f>
        <v>1</v>
      </c>
      <c r="AD2850">
        <f t="shared" si="312"/>
        <v>1</v>
      </c>
      <c r="AF2850">
        <f t="shared" si="313"/>
        <v>0</v>
      </c>
      <c r="AG2850">
        <f>IF(R2850=Legend!$F$3,3,IF(R2850=Legend!$F$4,2,IF(R2850=Legend!$F$5,1,0)))</f>
        <v>1</v>
      </c>
      <c r="AH2850">
        <f>IF(S2850=Legend!$F$3,3,IF(S2850=Legend!$F$4,2,IF(S2850=Legend!$F$5,1,0)))</f>
        <v>3</v>
      </c>
      <c r="AK2850">
        <f>IF(V2850=Legend!$H$3,3,IF(V2850=Legend!$H$4,2,IF(V2850=Legend!$H$5,1,0)))</f>
        <v>0</v>
      </c>
      <c r="AM2850">
        <f t="shared" si="314"/>
        <v>8</v>
      </c>
    </row>
    <row r="2851" spans="1:39" ht="140.4" x14ac:dyDescent="0.3">
      <c r="A2851" t="s">
        <v>70</v>
      </c>
      <c r="B2851" t="s">
        <v>174</v>
      </c>
      <c r="C2851" t="s">
        <v>1938</v>
      </c>
      <c r="D2851" t="s">
        <v>4299</v>
      </c>
      <c r="E2851" t="str">
        <f t="shared" si="308"/>
        <v>TOKO LUMAYAN</v>
      </c>
      <c r="F2851" t="s">
        <v>70</v>
      </c>
      <c r="G2851" t="s">
        <v>21</v>
      </c>
      <c r="H2851" t="s">
        <v>21</v>
      </c>
      <c r="I2851" t="s">
        <v>54</v>
      </c>
      <c r="J2851" t="s">
        <v>35</v>
      </c>
      <c r="K2851" t="s">
        <v>24</v>
      </c>
      <c r="L2851" t="s">
        <v>25</v>
      </c>
      <c r="M2851" t="s">
        <v>25</v>
      </c>
      <c r="N2851" t="s">
        <v>28</v>
      </c>
      <c r="O2851" t="s">
        <v>25</v>
      </c>
      <c r="P2851" t="s">
        <v>21</v>
      </c>
      <c r="Q2851" t="s">
        <v>27</v>
      </c>
      <c r="R2851" t="s">
        <v>45</v>
      </c>
      <c r="S2851" t="s">
        <v>28</v>
      </c>
      <c r="T2851" t="s">
        <v>21</v>
      </c>
      <c r="U2851" t="s">
        <v>21</v>
      </c>
      <c r="V2851" t="s">
        <v>42</v>
      </c>
      <c r="W2851" s="2" t="s">
        <v>34</v>
      </c>
      <c r="Y2851">
        <f>IF(J2851=Legend!$B$3,0,IF(J2851=Legend!$B$4,1,IF(J2851=Legend!$B$5,2,0)))</f>
        <v>0</v>
      </c>
      <c r="Z2851">
        <f t="shared" si="309"/>
        <v>1</v>
      </c>
      <c r="AA2851">
        <f t="shared" si="310"/>
        <v>1</v>
      </c>
      <c r="AB2851">
        <f t="shared" si="311"/>
        <v>1</v>
      </c>
      <c r="AC2851">
        <f>IF(N2851=Legend!$D$3,3,IF(N2851=Legend!$D$4,2,IF(N2851=Legend!$D$5,1,0)))</f>
        <v>1</v>
      </c>
      <c r="AD2851">
        <f t="shared" si="312"/>
        <v>1</v>
      </c>
      <c r="AF2851">
        <f t="shared" si="313"/>
        <v>0</v>
      </c>
      <c r="AG2851">
        <f>IF(R2851=Legend!$F$3,3,IF(R2851=Legend!$F$4,2,IF(R2851=Legend!$F$5,1,0)))</f>
        <v>1</v>
      </c>
      <c r="AH2851">
        <f>IF(S2851=Legend!$F$3,3,IF(S2851=Legend!$F$4,2,IF(S2851=Legend!$F$5,1,0)))</f>
        <v>2</v>
      </c>
      <c r="AK2851">
        <f>IF(V2851=Legend!$H$3,3,IF(V2851=Legend!$H$4,2,IF(V2851=Legend!$H$5,1,0)))</f>
        <v>0</v>
      </c>
      <c r="AM2851">
        <f t="shared" si="314"/>
        <v>8</v>
      </c>
    </row>
    <row r="2852" spans="1:39" ht="93.6" x14ac:dyDescent="0.3">
      <c r="A2852" t="s">
        <v>20</v>
      </c>
      <c r="B2852" t="s">
        <v>963</v>
      </c>
      <c r="C2852" t="s">
        <v>2960</v>
      </c>
      <c r="D2852" t="s">
        <v>2967</v>
      </c>
      <c r="E2852" t="str">
        <f t="shared" si="308"/>
        <v>Toko Mahkota Utama Pch</v>
      </c>
      <c r="F2852" t="s">
        <v>20</v>
      </c>
      <c r="G2852" t="s">
        <v>21</v>
      </c>
      <c r="H2852" t="s">
        <v>21</v>
      </c>
      <c r="I2852" t="s">
        <v>22</v>
      </c>
      <c r="J2852" t="s">
        <v>35</v>
      </c>
      <c r="K2852" t="s">
        <v>24</v>
      </c>
      <c r="L2852" t="s">
        <v>25</v>
      </c>
      <c r="M2852" t="s">
        <v>25</v>
      </c>
      <c r="N2852" t="s">
        <v>28</v>
      </c>
      <c r="O2852" t="s">
        <v>25</v>
      </c>
      <c r="P2852" t="s">
        <v>21</v>
      </c>
      <c r="Q2852" t="s">
        <v>27</v>
      </c>
      <c r="R2852" t="s">
        <v>45</v>
      </c>
      <c r="S2852" t="s">
        <v>28</v>
      </c>
      <c r="T2852" t="s">
        <v>21</v>
      </c>
      <c r="U2852" t="s">
        <v>21</v>
      </c>
      <c r="V2852" t="s">
        <v>33</v>
      </c>
      <c r="W2852" s="2" t="s">
        <v>51</v>
      </c>
      <c r="Y2852">
        <f>IF(J2852=Legend!$B$3,0,IF(J2852=Legend!$B$4,1,IF(J2852=Legend!$B$5,2,0)))</f>
        <v>0</v>
      </c>
      <c r="Z2852">
        <f t="shared" si="309"/>
        <v>1</v>
      </c>
      <c r="AA2852">
        <f t="shared" si="310"/>
        <v>1</v>
      </c>
      <c r="AB2852">
        <f t="shared" si="311"/>
        <v>1</v>
      </c>
      <c r="AC2852">
        <f>IF(N2852=Legend!$D$3,3,IF(N2852=Legend!$D$4,2,IF(N2852=Legend!$D$5,1,0)))</f>
        <v>1</v>
      </c>
      <c r="AD2852">
        <f t="shared" si="312"/>
        <v>1</v>
      </c>
      <c r="AF2852">
        <f t="shared" si="313"/>
        <v>0</v>
      </c>
      <c r="AG2852">
        <f>IF(R2852=Legend!$F$3,3,IF(R2852=Legend!$F$4,2,IF(R2852=Legend!$F$5,1,0)))</f>
        <v>1</v>
      </c>
      <c r="AH2852">
        <f>IF(S2852=Legend!$F$3,3,IF(S2852=Legend!$F$4,2,IF(S2852=Legend!$F$5,1,0)))</f>
        <v>2</v>
      </c>
      <c r="AK2852">
        <f>IF(V2852=Legend!$H$3,3,IF(V2852=Legend!$H$4,2,IF(V2852=Legend!$H$5,1,0)))</f>
        <v>1</v>
      </c>
      <c r="AM2852">
        <f t="shared" si="314"/>
        <v>9</v>
      </c>
    </row>
    <row r="2853" spans="1:39" ht="109.2" x14ac:dyDescent="0.3">
      <c r="A2853" t="s">
        <v>43</v>
      </c>
      <c r="B2853" t="s">
        <v>1733</v>
      </c>
      <c r="C2853" t="s">
        <v>1859</v>
      </c>
      <c r="D2853" t="s">
        <v>3871</v>
      </c>
      <c r="E2853" t="str">
        <f t="shared" si="308"/>
        <v>TOKO MANGADU MART</v>
      </c>
      <c r="F2853" t="s">
        <v>43</v>
      </c>
      <c r="G2853" t="s">
        <v>21</v>
      </c>
      <c r="H2853" t="s">
        <v>21</v>
      </c>
      <c r="I2853" t="s">
        <v>22</v>
      </c>
      <c r="J2853" t="s">
        <v>35</v>
      </c>
      <c r="K2853" t="s">
        <v>24</v>
      </c>
      <c r="L2853" t="s">
        <v>25</v>
      </c>
      <c r="M2853" t="s">
        <v>25</v>
      </c>
      <c r="N2853" t="s">
        <v>26</v>
      </c>
      <c r="O2853" t="s">
        <v>25</v>
      </c>
      <c r="P2853" t="s">
        <v>21</v>
      </c>
      <c r="Q2853" t="s">
        <v>27</v>
      </c>
      <c r="R2853" t="s">
        <v>45</v>
      </c>
      <c r="S2853" t="s">
        <v>28</v>
      </c>
      <c r="T2853" t="s">
        <v>21</v>
      </c>
      <c r="U2853" t="s">
        <v>21</v>
      </c>
      <c r="V2853" t="s">
        <v>33</v>
      </c>
      <c r="W2853" s="2" t="s">
        <v>66</v>
      </c>
      <c r="Y2853">
        <f>IF(J2853=Legend!$B$3,0,IF(J2853=Legend!$B$4,1,IF(J2853=Legend!$B$5,2,0)))</f>
        <v>0</v>
      </c>
      <c r="Z2853">
        <f t="shared" si="309"/>
        <v>1</v>
      </c>
      <c r="AA2853">
        <f t="shared" si="310"/>
        <v>1</v>
      </c>
      <c r="AB2853">
        <f t="shared" si="311"/>
        <v>1</v>
      </c>
      <c r="AC2853">
        <f>IF(N2853=Legend!$D$3,3,IF(N2853=Legend!$D$4,2,IF(N2853=Legend!$D$5,1,0)))</f>
        <v>2</v>
      </c>
      <c r="AD2853">
        <f t="shared" si="312"/>
        <v>1</v>
      </c>
      <c r="AF2853">
        <f t="shared" si="313"/>
        <v>0</v>
      </c>
      <c r="AG2853">
        <f>IF(R2853=Legend!$F$3,3,IF(R2853=Legend!$F$4,2,IF(R2853=Legend!$F$5,1,0)))</f>
        <v>1</v>
      </c>
      <c r="AH2853">
        <f>IF(S2853=Legend!$F$3,3,IF(S2853=Legend!$F$4,2,IF(S2853=Legend!$F$5,1,0)))</f>
        <v>2</v>
      </c>
      <c r="AK2853">
        <f>IF(V2853=Legend!$H$3,3,IF(V2853=Legend!$H$4,2,IF(V2853=Legend!$H$5,1,0)))</f>
        <v>1</v>
      </c>
      <c r="AM2853">
        <f t="shared" si="314"/>
        <v>10</v>
      </c>
    </row>
    <row r="2854" spans="1:39" ht="62.4" x14ac:dyDescent="0.3">
      <c r="A2854" t="s">
        <v>102</v>
      </c>
      <c r="B2854" t="s">
        <v>174</v>
      </c>
      <c r="C2854" t="s">
        <v>1159</v>
      </c>
      <c r="D2854" t="s">
        <v>3766</v>
      </c>
      <c r="E2854" t="str">
        <f t="shared" si="308"/>
        <v>TOKO MARMI</v>
      </c>
      <c r="F2854" t="s">
        <v>102</v>
      </c>
      <c r="G2854" t="s">
        <v>21</v>
      </c>
      <c r="H2854" t="s">
        <v>21</v>
      </c>
      <c r="I2854" t="s">
        <v>54</v>
      </c>
      <c r="J2854" t="s">
        <v>35</v>
      </c>
      <c r="K2854" t="s">
        <v>24</v>
      </c>
      <c r="L2854" t="s">
        <v>25</v>
      </c>
      <c r="M2854" t="s">
        <v>21</v>
      </c>
      <c r="N2854" t="s">
        <v>47</v>
      </c>
      <c r="O2854" t="s">
        <v>21</v>
      </c>
      <c r="P2854" t="s">
        <v>21</v>
      </c>
      <c r="Q2854" t="s">
        <v>27</v>
      </c>
      <c r="R2854" t="s">
        <v>45</v>
      </c>
      <c r="S2854" t="s">
        <v>45</v>
      </c>
      <c r="T2854" t="s">
        <v>21</v>
      </c>
      <c r="U2854" t="s">
        <v>21</v>
      </c>
      <c r="V2854" t="s">
        <v>75</v>
      </c>
      <c r="W2854" s="2" t="s">
        <v>48</v>
      </c>
      <c r="Y2854">
        <f>IF(J2854=Legend!$B$3,0,IF(J2854=Legend!$B$4,1,IF(J2854=Legend!$B$5,2,0)))</f>
        <v>0</v>
      </c>
      <c r="Z2854">
        <f t="shared" si="309"/>
        <v>1</v>
      </c>
      <c r="AA2854">
        <f t="shared" si="310"/>
        <v>1</v>
      </c>
      <c r="AB2854">
        <f t="shared" si="311"/>
        <v>0</v>
      </c>
      <c r="AC2854">
        <f>IF(N2854=Legend!$D$3,3,IF(N2854=Legend!$D$4,2,IF(N2854=Legend!$D$5,1,0)))</f>
        <v>0</v>
      </c>
      <c r="AD2854">
        <f t="shared" si="312"/>
        <v>0</v>
      </c>
      <c r="AF2854">
        <f t="shared" si="313"/>
        <v>0</v>
      </c>
      <c r="AG2854">
        <f>IF(R2854=Legend!$F$3,3,IF(R2854=Legend!$F$4,2,IF(R2854=Legend!$F$5,1,0)))</f>
        <v>1</v>
      </c>
      <c r="AH2854">
        <f>IF(S2854=Legend!$F$3,3,IF(S2854=Legend!$F$4,2,IF(S2854=Legend!$F$5,1,0)))</f>
        <v>1</v>
      </c>
      <c r="AK2854">
        <f>IF(V2854=Legend!$H$3,3,IF(V2854=Legend!$H$4,2,IF(V2854=Legend!$H$5,1,0)))</f>
        <v>3</v>
      </c>
      <c r="AM2854">
        <f t="shared" si="314"/>
        <v>7</v>
      </c>
    </row>
    <row r="2855" spans="1:39" ht="140.4" x14ac:dyDescent="0.3">
      <c r="A2855" t="s">
        <v>73</v>
      </c>
      <c r="B2855" t="s">
        <v>162</v>
      </c>
      <c r="C2855" t="s">
        <v>404</v>
      </c>
      <c r="D2855" t="s">
        <v>410</v>
      </c>
      <c r="E2855" t="str">
        <f t="shared" si="308"/>
        <v>TOKO MEKAR</v>
      </c>
      <c r="F2855" t="s">
        <v>83</v>
      </c>
      <c r="G2855" t="s">
        <v>21</v>
      </c>
      <c r="H2855" t="s">
        <v>21</v>
      </c>
      <c r="I2855" t="s">
        <v>22</v>
      </c>
      <c r="J2855" t="s">
        <v>35</v>
      </c>
      <c r="K2855" t="s">
        <v>47</v>
      </c>
      <c r="L2855" t="s">
        <v>21</v>
      </c>
      <c r="M2855" t="s">
        <v>25</v>
      </c>
      <c r="N2855" t="s">
        <v>28</v>
      </c>
      <c r="O2855" t="s">
        <v>25</v>
      </c>
      <c r="P2855" t="s">
        <v>21</v>
      </c>
      <c r="Q2855" t="s">
        <v>27</v>
      </c>
      <c r="R2855" t="s">
        <v>45</v>
      </c>
      <c r="S2855" t="s">
        <v>29</v>
      </c>
      <c r="T2855" t="s">
        <v>21</v>
      </c>
      <c r="U2855" t="s">
        <v>21</v>
      </c>
      <c r="V2855" t="s">
        <v>42</v>
      </c>
      <c r="W2855" s="2" t="s">
        <v>34</v>
      </c>
      <c r="Y2855">
        <f>IF(J2855=Legend!$B$3,0,IF(J2855=Legend!$B$4,1,IF(J2855=Legend!$B$5,2,0)))</f>
        <v>0</v>
      </c>
      <c r="Z2855">
        <f t="shared" si="309"/>
        <v>0</v>
      </c>
      <c r="AA2855">
        <f t="shared" si="310"/>
        <v>0</v>
      </c>
      <c r="AB2855">
        <f t="shared" si="311"/>
        <v>1</v>
      </c>
      <c r="AC2855">
        <f>IF(N2855=Legend!$D$3,3,IF(N2855=Legend!$D$4,2,IF(N2855=Legend!$D$5,1,0)))</f>
        <v>1</v>
      </c>
      <c r="AD2855">
        <f t="shared" si="312"/>
        <v>1</v>
      </c>
      <c r="AF2855">
        <f t="shared" si="313"/>
        <v>0</v>
      </c>
      <c r="AG2855">
        <f>IF(R2855=Legend!$F$3,3,IF(R2855=Legend!$F$4,2,IF(R2855=Legend!$F$5,1,0)))</f>
        <v>1</v>
      </c>
      <c r="AH2855">
        <f>IF(S2855=Legend!$F$3,3,IF(S2855=Legend!$F$4,2,IF(S2855=Legend!$F$5,1,0)))</f>
        <v>3</v>
      </c>
      <c r="AK2855">
        <f>IF(V2855=Legend!$H$3,3,IF(V2855=Legend!$H$4,2,IF(V2855=Legend!$H$5,1,0)))</f>
        <v>0</v>
      </c>
      <c r="AM2855">
        <f t="shared" si="314"/>
        <v>7</v>
      </c>
    </row>
    <row r="2856" spans="1:39" ht="31.2" x14ac:dyDescent="0.3">
      <c r="A2856" t="s">
        <v>67</v>
      </c>
      <c r="B2856" t="s">
        <v>174</v>
      </c>
      <c r="C2856" t="s">
        <v>2529</v>
      </c>
      <c r="D2856" t="s">
        <v>2531</v>
      </c>
      <c r="E2856" t="str">
        <f t="shared" si="308"/>
        <v>TOKO MITRA ANDA</v>
      </c>
      <c r="F2856" t="s">
        <v>67</v>
      </c>
      <c r="G2856" t="s">
        <v>21</v>
      </c>
      <c r="H2856" t="s">
        <v>21</v>
      </c>
      <c r="I2856" t="s">
        <v>22</v>
      </c>
      <c r="J2856" t="s">
        <v>35</v>
      </c>
      <c r="K2856" t="s">
        <v>24</v>
      </c>
      <c r="L2856" t="s">
        <v>25</v>
      </c>
      <c r="M2856" t="s">
        <v>25</v>
      </c>
      <c r="N2856" t="s">
        <v>28</v>
      </c>
      <c r="O2856" t="s">
        <v>25</v>
      </c>
      <c r="P2856" t="s">
        <v>25</v>
      </c>
      <c r="Q2856" t="s">
        <v>60</v>
      </c>
      <c r="R2856" t="s">
        <v>45</v>
      </c>
      <c r="S2856" t="s">
        <v>29</v>
      </c>
      <c r="T2856" t="s">
        <v>21</v>
      </c>
      <c r="U2856" t="s">
        <v>21</v>
      </c>
      <c r="V2856" t="s">
        <v>42</v>
      </c>
      <c r="W2856" s="18" t="s">
        <v>103</v>
      </c>
      <c r="Y2856">
        <f>IF(J2856=Legend!$B$3,0,IF(J2856=Legend!$B$4,1,IF(J2856=Legend!$B$5,2,0)))</f>
        <v>0</v>
      </c>
      <c r="Z2856">
        <f t="shared" si="309"/>
        <v>1</v>
      </c>
      <c r="AA2856">
        <f t="shared" si="310"/>
        <v>1</v>
      </c>
      <c r="AB2856">
        <f t="shared" si="311"/>
        <v>1</v>
      </c>
      <c r="AC2856">
        <f>IF(N2856=Legend!$D$3,3,IF(N2856=Legend!$D$4,2,IF(N2856=Legend!$D$5,1,0)))</f>
        <v>1</v>
      </c>
      <c r="AD2856">
        <f t="shared" si="312"/>
        <v>1</v>
      </c>
      <c r="AF2856">
        <f t="shared" si="313"/>
        <v>2</v>
      </c>
      <c r="AG2856">
        <f>IF(R2856=Legend!$F$3,3,IF(R2856=Legend!$F$4,2,IF(R2856=Legend!$F$5,1,0)))</f>
        <v>1</v>
      </c>
      <c r="AH2856">
        <f>IF(S2856=Legend!$F$3,3,IF(S2856=Legend!$F$4,2,IF(S2856=Legend!$F$5,1,0)))</f>
        <v>3</v>
      </c>
      <c r="AK2856">
        <f>IF(V2856=Legend!$H$3,3,IF(V2856=Legend!$H$4,2,IF(V2856=Legend!$H$5,1,0)))</f>
        <v>0</v>
      </c>
      <c r="AM2856">
        <f t="shared" si="314"/>
        <v>11</v>
      </c>
    </row>
    <row r="2857" spans="1:39" ht="140.4" x14ac:dyDescent="0.3">
      <c r="A2857" t="s">
        <v>19</v>
      </c>
      <c r="B2857" t="s">
        <v>162</v>
      </c>
      <c r="C2857" t="s">
        <v>181</v>
      </c>
      <c r="D2857" t="s">
        <v>185</v>
      </c>
      <c r="E2857" t="str">
        <f t="shared" si="308"/>
        <v>TOKO MSG/LUHUR BUDIYONO</v>
      </c>
      <c r="F2857" t="s">
        <v>32</v>
      </c>
      <c r="G2857" t="s">
        <v>21</v>
      </c>
      <c r="H2857" t="s">
        <v>21</v>
      </c>
      <c r="I2857" t="s">
        <v>22</v>
      </c>
      <c r="J2857" t="s">
        <v>35</v>
      </c>
      <c r="K2857" t="s">
        <v>24</v>
      </c>
      <c r="L2857" t="s">
        <v>25</v>
      </c>
      <c r="M2857" t="s">
        <v>25</v>
      </c>
      <c r="N2857" t="s">
        <v>26</v>
      </c>
      <c r="O2857" t="s">
        <v>25</v>
      </c>
      <c r="P2857" t="s">
        <v>21</v>
      </c>
      <c r="Q2857" t="s">
        <v>27</v>
      </c>
      <c r="R2857" t="s">
        <v>28</v>
      </c>
      <c r="S2857" t="s">
        <v>29</v>
      </c>
      <c r="T2857" t="s">
        <v>21</v>
      </c>
      <c r="U2857" t="s">
        <v>21</v>
      </c>
      <c r="V2857" t="s">
        <v>30</v>
      </c>
      <c r="W2857" s="2" t="s">
        <v>34</v>
      </c>
      <c r="Y2857">
        <f>IF(J2857=Legend!$B$3,0,IF(J2857=Legend!$B$4,1,IF(J2857=Legend!$B$5,2,0)))</f>
        <v>0</v>
      </c>
      <c r="Z2857">
        <f t="shared" si="309"/>
        <v>1</v>
      </c>
      <c r="AA2857">
        <f t="shared" si="310"/>
        <v>1</v>
      </c>
      <c r="AB2857">
        <f t="shared" si="311"/>
        <v>1</v>
      </c>
      <c r="AC2857">
        <f>IF(N2857=Legend!$D$3,3,IF(N2857=Legend!$D$4,2,IF(N2857=Legend!$D$5,1,0)))</f>
        <v>2</v>
      </c>
      <c r="AD2857">
        <f t="shared" si="312"/>
        <v>1</v>
      </c>
      <c r="AF2857">
        <f t="shared" si="313"/>
        <v>0</v>
      </c>
      <c r="AG2857">
        <f>IF(R2857=Legend!$F$3,3,IF(R2857=Legend!$F$4,2,IF(R2857=Legend!$F$5,1,0)))</f>
        <v>2</v>
      </c>
      <c r="AH2857">
        <f>IF(S2857=Legend!$F$3,3,IF(S2857=Legend!$F$4,2,IF(S2857=Legend!$F$5,1,0)))</f>
        <v>3</v>
      </c>
      <c r="AK2857">
        <f>IF(V2857=Legend!$H$3,3,IF(V2857=Legend!$H$4,2,IF(V2857=Legend!$H$5,1,0)))</f>
        <v>2</v>
      </c>
      <c r="AM2857">
        <f t="shared" si="314"/>
        <v>13</v>
      </c>
    </row>
    <row r="2858" spans="1:39" ht="109.2" x14ac:dyDescent="0.3">
      <c r="A2858" t="s">
        <v>36</v>
      </c>
      <c r="B2858" t="s">
        <v>881</v>
      </c>
      <c r="C2858" t="s">
        <v>2278</v>
      </c>
      <c r="D2858" t="s">
        <v>2595</v>
      </c>
      <c r="E2858" t="str">
        <f t="shared" si="308"/>
        <v>TOKO MU 3</v>
      </c>
      <c r="F2858" t="s">
        <v>36</v>
      </c>
      <c r="G2858" t="s">
        <v>21</v>
      </c>
      <c r="H2858" t="s">
        <v>21</v>
      </c>
      <c r="I2858" t="s">
        <v>22</v>
      </c>
      <c r="J2858" t="s">
        <v>35</v>
      </c>
      <c r="K2858" t="s">
        <v>24</v>
      </c>
      <c r="L2858" t="s">
        <v>25</v>
      </c>
      <c r="M2858" t="s">
        <v>25</v>
      </c>
      <c r="N2858" t="s">
        <v>28</v>
      </c>
      <c r="O2858" t="s">
        <v>25</v>
      </c>
      <c r="P2858" t="s">
        <v>21</v>
      </c>
      <c r="Q2858" t="s">
        <v>27</v>
      </c>
      <c r="R2858" t="s">
        <v>45</v>
      </c>
      <c r="S2858" t="s">
        <v>28</v>
      </c>
      <c r="T2858" t="s">
        <v>21</v>
      </c>
      <c r="U2858" t="s">
        <v>21</v>
      </c>
      <c r="V2858" t="s">
        <v>33</v>
      </c>
      <c r="W2858" s="2" t="s">
        <v>66</v>
      </c>
      <c r="Y2858">
        <f>IF(J2858=Legend!$B$3,0,IF(J2858=Legend!$B$4,1,IF(J2858=Legend!$B$5,2,0)))</f>
        <v>0</v>
      </c>
      <c r="Z2858">
        <f t="shared" si="309"/>
        <v>1</v>
      </c>
      <c r="AA2858">
        <f t="shared" si="310"/>
        <v>1</v>
      </c>
      <c r="AB2858">
        <f t="shared" si="311"/>
        <v>1</v>
      </c>
      <c r="AC2858">
        <f>IF(N2858=Legend!$D$3,3,IF(N2858=Legend!$D$4,2,IF(N2858=Legend!$D$5,1,0)))</f>
        <v>1</v>
      </c>
      <c r="AD2858">
        <f t="shared" si="312"/>
        <v>1</v>
      </c>
      <c r="AF2858">
        <f t="shared" si="313"/>
        <v>0</v>
      </c>
      <c r="AG2858">
        <f>IF(R2858=Legend!$F$3,3,IF(R2858=Legend!$F$4,2,IF(R2858=Legend!$F$5,1,0)))</f>
        <v>1</v>
      </c>
      <c r="AH2858">
        <f>IF(S2858=Legend!$F$3,3,IF(S2858=Legend!$F$4,2,IF(S2858=Legend!$F$5,1,0)))</f>
        <v>2</v>
      </c>
      <c r="AK2858">
        <f>IF(V2858=Legend!$H$3,3,IF(V2858=Legend!$H$4,2,IF(V2858=Legend!$H$5,1,0)))</f>
        <v>1</v>
      </c>
      <c r="AM2858">
        <f t="shared" si="314"/>
        <v>9</v>
      </c>
    </row>
    <row r="2859" spans="1:39" ht="140.4" x14ac:dyDescent="0.3">
      <c r="A2859" t="s">
        <v>73</v>
      </c>
      <c r="B2859" t="s">
        <v>162</v>
      </c>
      <c r="C2859" t="s">
        <v>274</v>
      </c>
      <c r="D2859" t="s">
        <v>278</v>
      </c>
      <c r="E2859" t="str">
        <f t="shared" si="308"/>
        <v>TOKO MURAH/TITIS HANDAYANI</v>
      </c>
      <c r="F2859" t="s">
        <v>58</v>
      </c>
      <c r="G2859" t="s">
        <v>21</v>
      </c>
      <c r="H2859" t="s">
        <v>21</v>
      </c>
      <c r="I2859" t="s">
        <v>22</v>
      </c>
      <c r="J2859" t="s">
        <v>23</v>
      </c>
      <c r="K2859" t="s">
        <v>24</v>
      </c>
      <c r="L2859" t="s">
        <v>25</v>
      </c>
      <c r="M2859" t="s">
        <v>25</v>
      </c>
      <c r="N2859" t="s">
        <v>28</v>
      </c>
      <c r="O2859" t="s">
        <v>25</v>
      </c>
      <c r="P2859" t="s">
        <v>21</v>
      </c>
      <c r="Q2859" t="s">
        <v>27</v>
      </c>
      <c r="R2859" t="s">
        <v>45</v>
      </c>
      <c r="S2859" t="s">
        <v>29</v>
      </c>
      <c r="T2859" t="s">
        <v>21</v>
      </c>
      <c r="U2859" t="s">
        <v>21</v>
      </c>
      <c r="V2859" t="s">
        <v>33</v>
      </c>
      <c r="W2859" s="2" t="s">
        <v>34</v>
      </c>
      <c r="Y2859">
        <f>IF(J2859=Legend!$B$3,0,IF(J2859=Legend!$B$4,1,IF(J2859=Legend!$B$5,2,0)))</f>
        <v>1</v>
      </c>
      <c r="Z2859">
        <f t="shared" si="309"/>
        <v>1</v>
      </c>
      <c r="AA2859">
        <f t="shared" si="310"/>
        <v>1</v>
      </c>
      <c r="AB2859">
        <f t="shared" si="311"/>
        <v>1</v>
      </c>
      <c r="AC2859">
        <f>IF(N2859=Legend!$D$3,3,IF(N2859=Legend!$D$4,2,IF(N2859=Legend!$D$5,1,0)))</f>
        <v>1</v>
      </c>
      <c r="AD2859">
        <f t="shared" si="312"/>
        <v>1</v>
      </c>
      <c r="AF2859">
        <f t="shared" si="313"/>
        <v>0</v>
      </c>
      <c r="AG2859">
        <f>IF(R2859=Legend!$F$3,3,IF(R2859=Legend!$F$4,2,IF(R2859=Legend!$F$5,1,0)))</f>
        <v>1</v>
      </c>
      <c r="AH2859">
        <f>IF(S2859=Legend!$F$3,3,IF(S2859=Legend!$F$4,2,IF(S2859=Legend!$F$5,1,0)))</f>
        <v>3</v>
      </c>
      <c r="AK2859">
        <f>IF(V2859=Legend!$H$3,3,IF(V2859=Legend!$H$4,2,IF(V2859=Legend!$H$5,1,0)))</f>
        <v>1</v>
      </c>
      <c r="AM2859">
        <f t="shared" si="314"/>
        <v>11</v>
      </c>
    </row>
    <row r="2860" spans="1:39" ht="31.2" x14ac:dyDescent="0.3">
      <c r="A2860" t="s">
        <v>85</v>
      </c>
      <c r="B2860" t="s">
        <v>174</v>
      </c>
      <c r="C2860" t="s">
        <v>779</v>
      </c>
      <c r="D2860" t="s">
        <v>4524</v>
      </c>
      <c r="E2860" t="str">
        <f t="shared" si="308"/>
        <v>TOKO MUSTAJAB</v>
      </c>
      <c r="F2860" t="s">
        <v>55</v>
      </c>
      <c r="G2860" t="s">
        <v>21</v>
      </c>
      <c r="H2860" t="s">
        <v>21</v>
      </c>
      <c r="I2860" t="s">
        <v>50</v>
      </c>
      <c r="J2860" t="s">
        <v>35</v>
      </c>
      <c r="K2860" t="s">
        <v>47</v>
      </c>
      <c r="L2860" t="s">
        <v>21</v>
      </c>
      <c r="M2860" t="s">
        <v>21</v>
      </c>
      <c r="N2860" t="s">
        <v>47</v>
      </c>
      <c r="O2860" t="s">
        <v>21</v>
      </c>
      <c r="P2860" t="s">
        <v>21</v>
      </c>
      <c r="Q2860" t="s">
        <v>27</v>
      </c>
      <c r="R2860" t="s">
        <v>45</v>
      </c>
      <c r="S2860" t="s">
        <v>47</v>
      </c>
      <c r="T2860" t="s">
        <v>21</v>
      </c>
      <c r="U2860" t="s">
        <v>21</v>
      </c>
      <c r="V2860" t="s">
        <v>33</v>
      </c>
      <c r="W2860" s="18" t="s">
        <v>63</v>
      </c>
      <c r="Y2860">
        <f>IF(J2860=Legend!$B$3,0,IF(J2860=Legend!$B$4,1,IF(J2860=Legend!$B$5,2,0)))</f>
        <v>0</v>
      </c>
      <c r="Z2860">
        <f t="shared" si="309"/>
        <v>0</v>
      </c>
      <c r="AA2860">
        <f t="shared" si="310"/>
        <v>0</v>
      </c>
      <c r="AB2860">
        <f t="shared" si="311"/>
        <v>0</v>
      </c>
      <c r="AC2860">
        <f>IF(N2860=Legend!$D$3,3,IF(N2860=Legend!$D$4,2,IF(N2860=Legend!$D$5,1,0)))</f>
        <v>0</v>
      </c>
      <c r="AD2860">
        <f t="shared" si="312"/>
        <v>0</v>
      </c>
      <c r="AF2860">
        <f t="shared" si="313"/>
        <v>0</v>
      </c>
      <c r="AG2860">
        <f>IF(R2860=Legend!$F$3,3,IF(R2860=Legend!$F$4,2,IF(R2860=Legend!$F$5,1,0)))</f>
        <v>1</v>
      </c>
      <c r="AH2860">
        <f>IF(S2860=Legend!$F$3,3,IF(S2860=Legend!$F$4,2,IF(S2860=Legend!$F$5,1,0)))</f>
        <v>0</v>
      </c>
      <c r="AK2860">
        <f>IF(V2860=Legend!$H$3,3,IF(V2860=Legend!$H$4,2,IF(V2860=Legend!$H$5,1,0)))</f>
        <v>1</v>
      </c>
      <c r="AM2860">
        <f t="shared" si="314"/>
        <v>2</v>
      </c>
    </row>
    <row r="2861" spans="1:39" ht="31.2" x14ac:dyDescent="0.3">
      <c r="A2861" t="s">
        <v>102</v>
      </c>
      <c r="B2861" t="s">
        <v>1602</v>
      </c>
      <c r="C2861" t="s">
        <v>3703</v>
      </c>
      <c r="D2861" t="s">
        <v>3806</v>
      </c>
      <c r="E2861" t="str">
        <f t="shared" si="308"/>
        <v>TOKO OBAT CERIA - SEI PINYUH</v>
      </c>
      <c r="F2861" t="s">
        <v>102</v>
      </c>
      <c r="G2861" t="s">
        <v>21</v>
      </c>
      <c r="H2861" t="s">
        <v>21</v>
      </c>
      <c r="I2861" t="s">
        <v>50</v>
      </c>
      <c r="J2861" t="s">
        <v>23</v>
      </c>
      <c r="K2861" t="s">
        <v>47</v>
      </c>
      <c r="L2861" t="s">
        <v>21</v>
      </c>
      <c r="M2861" t="s">
        <v>21</v>
      </c>
      <c r="N2861" t="s">
        <v>47</v>
      </c>
      <c r="O2861" t="s">
        <v>21</v>
      </c>
      <c r="P2861" t="s">
        <v>21</v>
      </c>
      <c r="Q2861" t="s">
        <v>27</v>
      </c>
      <c r="R2861" t="s">
        <v>47</v>
      </c>
      <c r="S2861" t="s">
        <v>28</v>
      </c>
      <c r="T2861" t="s">
        <v>21</v>
      </c>
      <c r="U2861" t="s">
        <v>21</v>
      </c>
      <c r="V2861" t="s">
        <v>42</v>
      </c>
      <c r="W2861" s="18" t="s">
        <v>101</v>
      </c>
      <c r="Y2861">
        <f>IF(J2861=Legend!$B$3,0,IF(J2861=Legend!$B$4,1,IF(J2861=Legend!$B$5,2,0)))</f>
        <v>1</v>
      </c>
      <c r="Z2861">
        <f t="shared" si="309"/>
        <v>0</v>
      </c>
      <c r="AA2861">
        <f t="shared" si="310"/>
        <v>0</v>
      </c>
      <c r="AB2861">
        <f t="shared" si="311"/>
        <v>0</v>
      </c>
      <c r="AC2861">
        <f>IF(N2861=Legend!$D$3,3,IF(N2861=Legend!$D$4,2,IF(N2861=Legend!$D$5,1,0)))</f>
        <v>0</v>
      </c>
      <c r="AD2861">
        <f t="shared" si="312"/>
        <v>0</v>
      </c>
      <c r="AF2861">
        <f t="shared" si="313"/>
        <v>0</v>
      </c>
      <c r="AG2861">
        <f>IF(R2861=Legend!$F$3,3,IF(R2861=Legend!$F$4,2,IF(R2861=Legend!$F$5,1,0)))</f>
        <v>0</v>
      </c>
      <c r="AH2861">
        <f>IF(S2861=Legend!$F$3,3,IF(S2861=Legend!$F$4,2,IF(S2861=Legend!$F$5,1,0)))</f>
        <v>2</v>
      </c>
      <c r="AK2861">
        <f>IF(V2861=Legend!$H$3,3,IF(V2861=Legend!$H$4,2,IF(V2861=Legend!$H$5,1,0)))</f>
        <v>0</v>
      </c>
      <c r="AM2861">
        <f t="shared" si="314"/>
        <v>3</v>
      </c>
    </row>
    <row r="2862" spans="1:39" ht="109.2" x14ac:dyDescent="0.3">
      <c r="A2862" t="s">
        <v>147</v>
      </c>
      <c r="B2862" t="s">
        <v>983</v>
      </c>
      <c r="C2862" t="s">
        <v>3650</v>
      </c>
      <c r="D2862" t="s">
        <v>5162</v>
      </c>
      <c r="E2862" t="str">
        <f t="shared" si="308"/>
        <v>TOKO OBAT PANORAMA</v>
      </c>
      <c r="F2862" t="s">
        <v>150</v>
      </c>
      <c r="G2862" t="s">
        <v>21</v>
      </c>
      <c r="H2862" t="s">
        <v>21</v>
      </c>
      <c r="I2862" t="s">
        <v>50</v>
      </c>
      <c r="J2862" t="s">
        <v>23</v>
      </c>
      <c r="K2862" t="s">
        <v>24</v>
      </c>
      <c r="L2862" t="s">
        <v>21</v>
      </c>
      <c r="M2862" t="s">
        <v>25</v>
      </c>
      <c r="N2862" t="s">
        <v>28</v>
      </c>
      <c r="O2862" t="s">
        <v>25</v>
      </c>
      <c r="P2862" t="s">
        <v>21</v>
      </c>
      <c r="Q2862" t="s">
        <v>27</v>
      </c>
      <c r="R2862" t="s">
        <v>45</v>
      </c>
      <c r="S2862" t="s">
        <v>28</v>
      </c>
      <c r="T2862" t="s">
        <v>21</v>
      </c>
      <c r="U2862" t="s">
        <v>21</v>
      </c>
      <c r="V2862" t="s">
        <v>30</v>
      </c>
      <c r="W2862" s="2" t="s">
        <v>66</v>
      </c>
      <c r="Y2862">
        <f>IF(J2862=Legend!$B$3,0,IF(J2862=Legend!$B$4,1,IF(J2862=Legend!$B$5,2,0)))</f>
        <v>1</v>
      </c>
      <c r="Z2862">
        <f t="shared" si="309"/>
        <v>1</v>
      </c>
      <c r="AA2862">
        <f t="shared" si="310"/>
        <v>0</v>
      </c>
      <c r="AB2862">
        <f t="shared" si="311"/>
        <v>1</v>
      </c>
      <c r="AC2862">
        <f>IF(N2862=Legend!$D$3,3,IF(N2862=Legend!$D$4,2,IF(N2862=Legend!$D$5,1,0)))</f>
        <v>1</v>
      </c>
      <c r="AD2862">
        <f t="shared" si="312"/>
        <v>1</v>
      </c>
      <c r="AF2862">
        <f t="shared" si="313"/>
        <v>0</v>
      </c>
      <c r="AG2862">
        <f>IF(R2862=Legend!$F$3,3,IF(R2862=Legend!$F$4,2,IF(R2862=Legend!$F$5,1,0)))</f>
        <v>1</v>
      </c>
      <c r="AH2862">
        <f>IF(S2862=Legend!$F$3,3,IF(S2862=Legend!$F$4,2,IF(S2862=Legend!$F$5,1,0)))</f>
        <v>2</v>
      </c>
      <c r="AK2862">
        <f>IF(V2862=Legend!$H$3,3,IF(V2862=Legend!$H$4,2,IF(V2862=Legend!$H$5,1,0)))</f>
        <v>2</v>
      </c>
      <c r="AM2862">
        <f t="shared" si="314"/>
        <v>10</v>
      </c>
    </row>
    <row r="2863" spans="1:39" ht="62.4" x14ac:dyDescent="0.3">
      <c r="A2863" t="s">
        <v>70</v>
      </c>
      <c r="B2863" t="s">
        <v>174</v>
      </c>
      <c r="C2863" t="s">
        <v>886</v>
      </c>
      <c r="D2863" t="s">
        <v>4192</v>
      </c>
      <c r="E2863" t="str">
        <f t="shared" si="308"/>
        <v>TOKO OBRAL</v>
      </c>
      <c r="F2863" t="s">
        <v>70</v>
      </c>
      <c r="G2863" t="s">
        <v>21</v>
      </c>
      <c r="H2863" t="s">
        <v>21</v>
      </c>
      <c r="I2863" t="s">
        <v>22</v>
      </c>
      <c r="J2863" t="s">
        <v>35</v>
      </c>
      <c r="K2863" t="s">
        <v>47</v>
      </c>
      <c r="L2863" t="s">
        <v>21</v>
      </c>
      <c r="M2863" t="s">
        <v>21</v>
      </c>
      <c r="N2863" t="s">
        <v>47</v>
      </c>
      <c r="O2863" t="s">
        <v>21</v>
      </c>
      <c r="P2863" t="s">
        <v>21</v>
      </c>
      <c r="Q2863" t="s">
        <v>27</v>
      </c>
      <c r="R2863" t="s">
        <v>45</v>
      </c>
      <c r="S2863" t="s">
        <v>28</v>
      </c>
      <c r="T2863" t="s">
        <v>21</v>
      </c>
      <c r="U2863" t="s">
        <v>21</v>
      </c>
      <c r="V2863" t="s">
        <v>33</v>
      </c>
      <c r="W2863" s="2" t="s">
        <v>48</v>
      </c>
      <c r="Y2863">
        <f>IF(J2863=Legend!$B$3,0,IF(J2863=Legend!$B$4,1,IF(J2863=Legend!$B$5,2,0)))</f>
        <v>0</v>
      </c>
      <c r="Z2863">
        <f t="shared" si="309"/>
        <v>0</v>
      </c>
      <c r="AA2863">
        <f t="shared" si="310"/>
        <v>0</v>
      </c>
      <c r="AB2863">
        <f t="shared" si="311"/>
        <v>0</v>
      </c>
      <c r="AC2863">
        <f>IF(N2863=Legend!$D$3,3,IF(N2863=Legend!$D$4,2,IF(N2863=Legend!$D$5,1,0)))</f>
        <v>0</v>
      </c>
      <c r="AD2863">
        <f t="shared" si="312"/>
        <v>0</v>
      </c>
      <c r="AF2863">
        <f t="shared" si="313"/>
        <v>0</v>
      </c>
      <c r="AG2863">
        <f>IF(R2863=Legend!$F$3,3,IF(R2863=Legend!$F$4,2,IF(R2863=Legend!$F$5,1,0)))</f>
        <v>1</v>
      </c>
      <c r="AH2863">
        <f>IF(S2863=Legend!$F$3,3,IF(S2863=Legend!$F$4,2,IF(S2863=Legend!$F$5,1,0)))</f>
        <v>2</v>
      </c>
      <c r="AK2863">
        <f>IF(V2863=Legend!$H$3,3,IF(V2863=Legend!$H$4,2,IF(V2863=Legend!$H$5,1,0)))</f>
        <v>1</v>
      </c>
      <c r="AM2863">
        <f t="shared" si="314"/>
        <v>4</v>
      </c>
    </row>
    <row r="2864" spans="1:39" ht="140.4" x14ac:dyDescent="0.3">
      <c r="A2864" t="s">
        <v>56</v>
      </c>
      <c r="B2864" t="s">
        <v>174</v>
      </c>
      <c r="C2864" t="s">
        <v>195</v>
      </c>
      <c r="D2864" t="s">
        <v>2254</v>
      </c>
      <c r="E2864" t="str">
        <f t="shared" si="308"/>
        <v>TOKO P MUZAKI</v>
      </c>
      <c r="F2864" t="s">
        <v>56</v>
      </c>
      <c r="G2864" t="s">
        <v>21</v>
      </c>
      <c r="H2864" t="s">
        <v>21</v>
      </c>
      <c r="I2864" t="s">
        <v>22</v>
      </c>
      <c r="J2864" t="s">
        <v>35</v>
      </c>
      <c r="K2864" t="s">
        <v>24</v>
      </c>
      <c r="L2864" t="s">
        <v>25</v>
      </c>
      <c r="M2864" t="s">
        <v>25</v>
      </c>
      <c r="N2864" t="s">
        <v>38</v>
      </c>
      <c r="O2864" t="s">
        <v>25</v>
      </c>
      <c r="P2864" t="s">
        <v>21</v>
      </c>
      <c r="Q2864" t="s">
        <v>27</v>
      </c>
      <c r="R2864" t="s">
        <v>28</v>
      </c>
      <c r="S2864" t="s">
        <v>29</v>
      </c>
      <c r="T2864" t="s">
        <v>21</v>
      </c>
      <c r="U2864" t="s">
        <v>21</v>
      </c>
      <c r="V2864" t="s">
        <v>33</v>
      </c>
      <c r="W2864" s="2" t="s">
        <v>34</v>
      </c>
      <c r="Y2864">
        <f>IF(J2864=Legend!$B$3,0,IF(J2864=Legend!$B$4,1,IF(J2864=Legend!$B$5,2,0)))</f>
        <v>0</v>
      </c>
      <c r="Z2864">
        <f t="shared" si="309"/>
        <v>1</v>
      </c>
      <c r="AA2864">
        <f t="shared" si="310"/>
        <v>1</v>
      </c>
      <c r="AB2864">
        <f t="shared" si="311"/>
        <v>1</v>
      </c>
      <c r="AC2864">
        <f>IF(N2864=Legend!$D$3,3,IF(N2864=Legend!$D$4,2,IF(N2864=Legend!$D$5,1,0)))</f>
        <v>3</v>
      </c>
      <c r="AD2864">
        <f t="shared" si="312"/>
        <v>1</v>
      </c>
      <c r="AF2864">
        <f t="shared" si="313"/>
        <v>0</v>
      </c>
      <c r="AG2864">
        <f>IF(R2864=Legend!$F$3,3,IF(R2864=Legend!$F$4,2,IF(R2864=Legend!$F$5,1,0)))</f>
        <v>2</v>
      </c>
      <c r="AH2864">
        <f>IF(S2864=Legend!$F$3,3,IF(S2864=Legend!$F$4,2,IF(S2864=Legend!$F$5,1,0)))</f>
        <v>3</v>
      </c>
      <c r="AK2864">
        <f>IF(V2864=Legend!$H$3,3,IF(V2864=Legend!$H$4,2,IF(V2864=Legend!$H$5,1,0)))</f>
        <v>1</v>
      </c>
      <c r="AM2864">
        <f t="shared" si="314"/>
        <v>13</v>
      </c>
    </row>
    <row r="2865" spans="1:39" ht="109.2" x14ac:dyDescent="0.3">
      <c r="A2865" t="s">
        <v>102</v>
      </c>
      <c r="B2865" t="s">
        <v>174</v>
      </c>
      <c r="C2865" t="s">
        <v>1064</v>
      </c>
      <c r="D2865" t="s">
        <v>3754</v>
      </c>
      <c r="E2865" t="str">
        <f t="shared" si="308"/>
        <v>TOKO PI'I</v>
      </c>
      <c r="F2865" t="s">
        <v>102</v>
      </c>
      <c r="G2865" t="s">
        <v>21</v>
      </c>
      <c r="H2865" t="s">
        <v>21</v>
      </c>
      <c r="I2865" t="s">
        <v>22</v>
      </c>
      <c r="J2865" t="s">
        <v>35</v>
      </c>
      <c r="K2865" t="s">
        <v>24</v>
      </c>
      <c r="L2865" t="s">
        <v>25</v>
      </c>
      <c r="M2865" t="s">
        <v>25</v>
      </c>
      <c r="N2865" t="s">
        <v>28</v>
      </c>
      <c r="O2865" t="s">
        <v>25</v>
      </c>
      <c r="P2865" t="s">
        <v>21</v>
      </c>
      <c r="Q2865" t="s">
        <v>27</v>
      </c>
      <c r="R2865" t="s">
        <v>45</v>
      </c>
      <c r="S2865" t="s">
        <v>28</v>
      </c>
      <c r="T2865" t="s">
        <v>21</v>
      </c>
      <c r="U2865" t="s">
        <v>21</v>
      </c>
      <c r="V2865" t="s">
        <v>33</v>
      </c>
      <c r="W2865" s="2" t="s">
        <v>46</v>
      </c>
      <c r="Y2865">
        <f>IF(J2865=Legend!$B$3,0,IF(J2865=Legend!$B$4,1,IF(J2865=Legend!$B$5,2,0)))</f>
        <v>0</v>
      </c>
      <c r="Z2865">
        <f t="shared" si="309"/>
        <v>1</v>
      </c>
      <c r="AA2865">
        <f t="shared" si="310"/>
        <v>1</v>
      </c>
      <c r="AB2865">
        <f t="shared" si="311"/>
        <v>1</v>
      </c>
      <c r="AC2865">
        <f>IF(N2865=Legend!$D$3,3,IF(N2865=Legend!$D$4,2,IF(N2865=Legend!$D$5,1,0)))</f>
        <v>1</v>
      </c>
      <c r="AD2865">
        <f t="shared" si="312"/>
        <v>1</v>
      </c>
      <c r="AF2865">
        <f t="shared" si="313"/>
        <v>0</v>
      </c>
      <c r="AG2865">
        <f>IF(R2865=Legend!$F$3,3,IF(R2865=Legend!$F$4,2,IF(R2865=Legend!$F$5,1,0)))</f>
        <v>1</v>
      </c>
      <c r="AH2865">
        <f>IF(S2865=Legend!$F$3,3,IF(S2865=Legend!$F$4,2,IF(S2865=Legend!$F$5,1,0)))</f>
        <v>2</v>
      </c>
      <c r="AK2865">
        <f>IF(V2865=Legend!$H$3,3,IF(V2865=Legend!$H$4,2,IF(V2865=Legend!$H$5,1,0)))</f>
        <v>1</v>
      </c>
      <c r="AM2865">
        <f t="shared" si="314"/>
        <v>9</v>
      </c>
    </row>
    <row r="2866" spans="1:39" ht="46.8" x14ac:dyDescent="0.3">
      <c r="A2866" t="s">
        <v>20</v>
      </c>
      <c r="B2866" t="s">
        <v>963</v>
      </c>
      <c r="C2866" t="s">
        <v>2490</v>
      </c>
      <c r="D2866" t="s">
        <v>2955</v>
      </c>
      <c r="E2866" t="str">
        <f t="shared" si="308"/>
        <v>Toko Qonaah</v>
      </c>
      <c r="F2866" t="s">
        <v>20</v>
      </c>
      <c r="G2866" t="s">
        <v>21</v>
      </c>
      <c r="H2866" t="s">
        <v>21</v>
      </c>
      <c r="I2866" t="s">
        <v>22</v>
      </c>
      <c r="J2866" t="s">
        <v>35</v>
      </c>
      <c r="K2866" t="s">
        <v>47</v>
      </c>
      <c r="L2866" t="s">
        <v>25</v>
      </c>
      <c r="M2866" t="s">
        <v>25</v>
      </c>
      <c r="N2866" t="s">
        <v>28</v>
      </c>
      <c r="O2866" t="s">
        <v>21</v>
      </c>
      <c r="P2866" t="s">
        <v>21</v>
      </c>
      <c r="Q2866" t="s">
        <v>80</v>
      </c>
      <c r="R2866" t="s">
        <v>45</v>
      </c>
      <c r="S2866" t="s">
        <v>45</v>
      </c>
      <c r="T2866" t="s">
        <v>21</v>
      </c>
      <c r="U2866" t="s">
        <v>21</v>
      </c>
      <c r="V2866" t="s">
        <v>33</v>
      </c>
      <c r="W2866" s="18" t="s">
        <v>111</v>
      </c>
      <c r="Y2866">
        <f>IF(J2866=Legend!$B$3,0,IF(J2866=Legend!$B$4,1,IF(J2866=Legend!$B$5,2,0)))</f>
        <v>0</v>
      </c>
      <c r="Z2866">
        <f t="shared" si="309"/>
        <v>0</v>
      </c>
      <c r="AA2866">
        <f t="shared" si="310"/>
        <v>1</v>
      </c>
      <c r="AB2866">
        <f t="shared" si="311"/>
        <v>1</v>
      </c>
      <c r="AC2866">
        <f>IF(N2866=Legend!$D$3,3,IF(N2866=Legend!$D$4,2,IF(N2866=Legend!$D$5,1,0)))</f>
        <v>1</v>
      </c>
      <c r="AD2866">
        <f t="shared" si="312"/>
        <v>0</v>
      </c>
      <c r="AF2866">
        <f t="shared" si="313"/>
        <v>2</v>
      </c>
      <c r="AG2866">
        <f>IF(R2866=Legend!$F$3,3,IF(R2866=Legend!$F$4,2,IF(R2866=Legend!$F$5,1,0)))</f>
        <v>1</v>
      </c>
      <c r="AH2866">
        <f>IF(S2866=Legend!$F$3,3,IF(S2866=Legend!$F$4,2,IF(S2866=Legend!$F$5,1,0)))</f>
        <v>1</v>
      </c>
      <c r="AK2866">
        <f>IF(V2866=Legend!$H$3,3,IF(V2866=Legend!$H$4,2,IF(V2866=Legend!$H$5,1,0)))</f>
        <v>1</v>
      </c>
      <c r="AM2866">
        <f t="shared" si="314"/>
        <v>8</v>
      </c>
    </row>
    <row r="2867" spans="1:39" ht="140.4" x14ac:dyDescent="0.3">
      <c r="A2867" t="s">
        <v>49</v>
      </c>
      <c r="B2867" t="s">
        <v>162</v>
      </c>
      <c r="C2867" t="s">
        <v>429</v>
      </c>
      <c r="D2867" t="s">
        <v>1447</v>
      </c>
      <c r="E2867" t="str">
        <f t="shared" si="308"/>
        <v>TOKO Q-TA BERSAUDARA (TEMBARAK)</v>
      </c>
      <c r="F2867" t="s">
        <v>49</v>
      </c>
      <c r="G2867" t="s">
        <v>21</v>
      </c>
      <c r="H2867" t="s">
        <v>21</v>
      </c>
      <c r="I2867" t="s">
        <v>22</v>
      </c>
      <c r="J2867" t="s">
        <v>35</v>
      </c>
      <c r="K2867" t="s">
        <v>24</v>
      </c>
      <c r="L2867" t="s">
        <v>25</v>
      </c>
      <c r="M2867" t="s">
        <v>25</v>
      </c>
      <c r="N2867" t="s">
        <v>28</v>
      </c>
      <c r="O2867" t="s">
        <v>25</v>
      </c>
      <c r="P2867" t="s">
        <v>21</v>
      </c>
      <c r="Q2867" t="s">
        <v>27</v>
      </c>
      <c r="R2867" t="s">
        <v>45</v>
      </c>
      <c r="S2867" t="s">
        <v>29</v>
      </c>
      <c r="T2867" t="s">
        <v>21</v>
      </c>
      <c r="U2867" t="s">
        <v>21</v>
      </c>
      <c r="V2867" t="s">
        <v>33</v>
      </c>
      <c r="W2867" s="2" t="s">
        <v>34</v>
      </c>
      <c r="Y2867">
        <f>IF(J2867=Legend!$B$3,0,IF(J2867=Legend!$B$4,1,IF(J2867=Legend!$B$5,2,0)))</f>
        <v>0</v>
      </c>
      <c r="Z2867">
        <f t="shared" si="309"/>
        <v>1</v>
      </c>
      <c r="AA2867">
        <f t="shared" si="310"/>
        <v>1</v>
      </c>
      <c r="AB2867">
        <f t="shared" si="311"/>
        <v>1</v>
      </c>
      <c r="AC2867">
        <f>IF(N2867=Legend!$D$3,3,IF(N2867=Legend!$D$4,2,IF(N2867=Legend!$D$5,1,0)))</f>
        <v>1</v>
      </c>
      <c r="AD2867">
        <f t="shared" si="312"/>
        <v>1</v>
      </c>
      <c r="AF2867">
        <f t="shared" si="313"/>
        <v>0</v>
      </c>
      <c r="AG2867">
        <f>IF(R2867=Legend!$F$3,3,IF(R2867=Legend!$F$4,2,IF(R2867=Legend!$F$5,1,0)))</f>
        <v>1</v>
      </c>
      <c r="AH2867">
        <f>IF(S2867=Legend!$F$3,3,IF(S2867=Legend!$F$4,2,IF(S2867=Legend!$F$5,1,0)))</f>
        <v>3</v>
      </c>
      <c r="AK2867">
        <f>IF(V2867=Legend!$H$3,3,IF(V2867=Legend!$H$4,2,IF(V2867=Legend!$H$5,1,0)))</f>
        <v>1</v>
      </c>
      <c r="AM2867">
        <f t="shared" si="314"/>
        <v>10</v>
      </c>
    </row>
    <row r="2868" spans="1:39" ht="78" x14ac:dyDescent="0.3">
      <c r="A2868" t="s">
        <v>70</v>
      </c>
      <c r="B2868" t="s">
        <v>963</v>
      </c>
      <c r="C2868" t="s">
        <v>2490</v>
      </c>
      <c r="D2868" t="s">
        <v>4372</v>
      </c>
      <c r="E2868" t="str">
        <f t="shared" si="308"/>
        <v>Toko RAHMAWATI</v>
      </c>
      <c r="F2868" t="s">
        <v>70</v>
      </c>
      <c r="G2868" t="s">
        <v>21</v>
      </c>
      <c r="H2868" t="s">
        <v>21</v>
      </c>
      <c r="I2868" t="s">
        <v>54</v>
      </c>
      <c r="J2868" t="s">
        <v>35</v>
      </c>
      <c r="K2868" t="s">
        <v>24</v>
      </c>
      <c r="L2868" t="s">
        <v>21</v>
      </c>
      <c r="M2868" t="s">
        <v>21</v>
      </c>
      <c r="N2868" t="s">
        <v>47</v>
      </c>
      <c r="O2868" t="s">
        <v>21</v>
      </c>
      <c r="P2868" t="s">
        <v>21</v>
      </c>
      <c r="Q2868" t="s">
        <v>60</v>
      </c>
      <c r="R2868" t="s">
        <v>47</v>
      </c>
      <c r="S2868" t="s">
        <v>47</v>
      </c>
      <c r="T2868" t="s">
        <v>21</v>
      </c>
      <c r="U2868" t="s">
        <v>21</v>
      </c>
      <c r="V2868" t="s">
        <v>33</v>
      </c>
      <c r="W2868" s="2" t="s">
        <v>76</v>
      </c>
      <c r="Y2868">
        <f>IF(J2868=Legend!$B$3,0,IF(J2868=Legend!$B$4,1,IF(J2868=Legend!$B$5,2,0)))</f>
        <v>0</v>
      </c>
      <c r="Z2868">
        <f t="shared" si="309"/>
        <v>1</v>
      </c>
      <c r="AA2868">
        <f t="shared" si="310"/>
        <v>0</v>
      </c>
      <c r="AB2868">
        <f t="shared" si="311"/>
        <v>0</v>
      </c>
      <c r="AC2868">
        <f>IF(N2868=Legend!$D$3,3,IF(N2868=Legend!$D$4,2,IF(N2868=Legend!$D$5,1,0)))</f>
        <v>0</v>
      </c>
      <c r="AD2868">
        <f t="shared" si="312"/>
        <v>0</v>
      </c>
      <c r="AF2868">
        <f t="shared" si="313"/>
        <v>2</v>
      </c>
      <c r="AG2868">
        <f>IF(R2868=Legend!$F$3,3,IF(R2868=Legend!$F$4,2,IF(R2868=Legend!$F$5,1,0)))</f>
        <v>0</v>
      </c>
      <c r="AH2868">
        <f>IF(S2868=Legend!$F$3,3,IF(S2868=Legend!$F$4,2,IF(S2868=Legend!$F$5,1,0)))</f>
        <v>0</v>
      </c>
      <c r="AK2868">
        <f>IF(V2868=Legend!$H$3,3,IF(V2868=Legend!$H$4,2,IF(V2868=Legend!$H$5,1,0)))</f>
        <v>1</v>
      </c>
      <c r="AM2868">
        <f t="shared" si="314"/>
        <v>4</v>
      </c>
    </row>
    <row r="2869" spans="1:39" ht="156" x14ac:dyDescent="0.3">
      <c r="A2869" t="s">
        <v>139</v>
      </c>
      <c r="B2869" t="s">
        <v>807</v>
      </c>
      <c r="C2869" t="s">
        <v>3944</v>
      </c>
      <c r="D2869" t="s">
        <v>4671</v>
      </c>
      <c r="E2869" t="str">
        <f t="shared" si="308"/>
        <v>Toko Reyna</v>
      </c>
      <c r="F2869" t="s">
        <v>139</v>
      </c>
      <c r="G2869" t="s">
        <v>21</v>
      </c>
      <c r="H2869" t="s">
        <v>21</v>
      </c>
      <c r="I2869" t="s">
        <v>22</v>
      </c>
      <c r="J2869" t="s">
        <v>35</v>
      </c>
      <c r="K2869" t="s">
        <v>24</v>
      </c>
      <c r="L2869" t="s">
        <v>25</v>
      </c>
      <c r="M2869" t="s">
        <v>25</v>
      </c>
      <c r="N2869" t="s">
        <v>26</v>
      </c>
      <c r="O2869" t="s">
        <v>25</v>
      </c>
      <c r="P2869" t="s">
        <v>21</v>
      </c>
      <c r="Q2869" t="s">
        <v>27</v>
      </c>
      <c r="R2869" t="s">
        <v>45</v>
      </c>
      <c r="S2869" t="s">
        <v>29</v>
      </c>
      <c r="T2869" t="s">
        <v>21</v>
      </c>
      <c r="U2869" t="s">
        <v>21</v>
      </c>
      <c r="V2869" t="s">
        <v>33</v>
      </c>
      <c r="W2869" s="2" t="s">
        <v>31</v>
      </c>
      <c r="Y2869">
        <f>IF(J2869=Legend!$B$3,0,IF(J2869=Legend!$B$4,1,IF(J2869=Legend!$B$5,2,0)))</f>
        <v>0</v>
      </c>
      <c r="Z2869">
        <f t="shared" si="309"/>
        <v>1</v>
      </c>
      <c r="AA2869">
        <f t="shared" si="310"/>
        <v>1</v>
      </c>
      <c r="AB2869">
        <f t="shared" si="311"/>
        <v>1</v>
      </c>
      <c r="AC2869">
        <f>IF(N2869=Legend!$D$3,3,IF(N2869=Legend!$D$4,2,IF(N2869=Legend!$D$5,1,0)))</f>
        <v>2</v>
      </c>
      <c r="AD2869">
        <f t="shared" si="312"/>
        <v>1</v>
      </c>
      <c r="AF2869">
        <f t="shared" si="313"/>
        <v>0</v>
      </c>
      <c r="AG2869">
        <f>IF(R2869=Legend!$F$3,3,IF(R2869=Legend!$F$4,2,IF(R2869=Legend!$F$5,1,0)))</f>
        <v>1</v>
      </c>
      <c r="AH2869">
        <f>IF(S2869=Legend!$F$3,3,IF(S2869=Legend!$F$4,2,IF(S2869=Legend!$F$5,1,0)))</f>
        <v>3</v>
      </c>
      <c r="AK2869">
        <f>IF(V2869=Legend!$H$3,3,IF(V2869=Legend!$H$4,2,IF(V2869=Legend!$H$5,1,0)))</f>
        <v>1</v>
      </c>
      <c r="AM2869">
        <f t="shared" si="314"/>
        <v>11</v>
      </c>
    </row>
    <row r="2870" spans="1:39" ht="78" x14ac:dyDescent="0.3">
      <c r="A2870" t="s">
        <v>20</v>
      </c>
      <c r="B2870" t="s">
        <v>963</v>
      </c>
      <c r="C2870" t="s">
        <v>2960</v>
      </c>
      <c r="D2870" t="s">
        <v>2965</v>
      </c>
      <c r="E2870" t="str">
        <f t="shared" si="308"/>
        <v>Toko Rezeki Pch</v>
      </c>
      <c r="F2870" t="s">
        <v>20</v>
      </c>
      <c r="G2870" t="s">
        <v>21</v>
      </c>
      <c r="H2870" t="s">
        <v>21</v>
      </c>
      <c r="I2870" t="s">
        <v>22</v>
      </c>
      <c r="J2870" t="s">
        <v>35</v>
      </c>
      <c r="K2870" t="s">
        <v>47</v>
      </c>
      <c r="L2870" t="s">
        <v>25</v>
      </c>
      <c r="M2870" t="s">
        <v>21</v>
      </c>
      <c r="N2870" t="s">
        <v>28</v>
      </c>
      <c r="O2870" t="s">
        <v>21</v>
      </c>
      <c r="P2870" t="s">
        <v>21</v>
      </c>
      <c r="Q2870" t="s">
        <v>72</v>
      </c>
      <c r="R2870" t="s">
        <v>45</v>
      </c>
      <c r="S2870" t="s">
        <v>28</v>
      </c>
      <c r="T2870" t="s">
        <v>21</v>
      </c>
      <c r="U2870" t="s">
        <v>21</v>
      </c>
      <c r="V2870" t="s">
        <v>30</v>
      </c>
      <c r="W2870" s="2" t="s">
        <v>125</v>
      </c>
      <c r="Y2870">
        <f>IF(J2870=Legend!$B$3,0,IF(J2870=Legend!$B$4,1,IF(J2870=Legend!$B$5,2,0)))</f>
        <v>0</v>
      </c>
      <c r="Z2870">
        <f t="shared" si="309"/>
        <v>0</v>
      </c>
      <c r="AA2870">
        <f t="shared" si="310"/>
        <v>1</v>
      </c>
      <c r="AB2870">
        <f t="shared" si="311"/>
        <v>0</v>
      </c>
      <c r="AC2870">
        <f>IF(N2870=Legend!$D$3,3,IF(N2870=Legend!$D$4,2,IF(N2870=Legend!$D$5,1,0)))</f>
        <v>1</v>
      </c>
      <c r="AD2870">
        <f t="shared" si="312"/>
        <v>0</v>
      </c>
      <c r="AF2870">
        <f t="shared" si="313"/>
        <v>2</v>
      </c>
      <c r="AG2870">
        <f>IF(R2870=Legend!$F$3,3,IF(R2870=Legend!$F$4,2,IF(R2870=Legend!$F$5,1,0)))</f>
        <v>1</v>
      </c>
      <c r="AH2870">
        <f>IF(S2870=Legend!$F$3,3,IF(S2870=Legend!$F$4,2,IF(S2870=Legend!$F$5,1,0)))</f>
        <v>2</v>
      </c>
      <c r="AK2870">
        <f>IF(V2870=Legend!$H$3,3,IF(V2870=Legend!$H$4,2,IF(V2870=Legend!$H$5,1,0)))</f>
        <v>2</v>
      </c>
      <c r="AM2870">
        <f t="shared" si="314"/>
        <v>9</v>
      </c>
    </row>
    <row r="2871" spans="1:39" ht="140.4" x14ac:dyDescent="0.3">
      <c r="A2871" t="s">
        <v>19</v>
      </c>
      <c r="B2871" t="s">
        <v>162</v>
      </c>
      <c r="C2871" t="s">
        <v>181</v>
      </c>
      <c r="D2871" t="s">
        <v>183</v>
      </c>
      <c r="E2871" t="str">
        <f t="shared" si="308"/>
        <v>TOKO ROYAL</v>
      </c>
      <c r="F2871" t="s">
        <v>49</v>
      </c>
      <c r="G2871" t="s">
        <v>21</v>
      </c>
      <c r="H2871" t="s">
        <v>21</v>
      </c>
      <c r="I2871" t="s">
        <v>22</v>
      </c>
      <c r="J2871" t="s">
        <v>23</v>
      </c>
      <c r="K2871" t="s">
        <v>24</v>
      </c>
      <c r="L2871" t="s">
        <v>25</v>
      </c>
      <c r="M2871" t="s">
        <v>25</v>
      </c>
      <c r="N2871" t="s">
        <v>26</v>
      </c>
      <c r="O2871" t="s">
        <v>25</v>
      </c>
      <c r="P2871" t="s">
        <v>21</v>
      </c>
      <c r="Q2871" t="s">
        <v>27</v>
      </c>
      <c r="R2871" t="s">
        <v>28</v>
      </c>
      <c r="S2871" t="s">
        <v>29</v>
      </c>
      <c r="T2871" t="s">
        <v>21</v>
      </c>
      <c r="U2871" t="s">
        <v>21</v>
      </c>
      <c r="V2871" t="s">
        <v>30</v>
      </c>
      <c r="W2871" s="2" t="s">
        <v>34</v>
      </c>
      <c r="Y2871">
        <f>IF(J2871=Legend!$B$3,0,IF(J2871=Legend!$B$4,1,IF(J2871=Legend!$B$5,2,0)))</f>
        <v>1</v>
      </c>
      <c r="Z2871">
        <f t="shared" si="309"/>
        <v>1</v>
      </c>
      <c r="AA2871">
        <f t="shared" si="310"/>
        <v>1</v>
      </c>
      <c r="AB2871">
        <f t="shared" si="311"/>
        <v>1</v>
      </c>
      <c r="AC2871">
        <f>IF(N2871=Legend!$D$3,3,IF(N2871=Legend!$D$4,2,IF(N2871=Legend!$D$5,1,0)))</f>
        <v>2</v>
      </c>
      <c r="AD2871">
        <f t="shared" si="312"/>
        <v>1</v>
      </c>
      <c r="AF2871">
        <f t="shared" si="313"/>
        <v>0</v>
      </c>
      <c r="AG2871">
        <f>IF(R2871=Legend!$F$3,3,IF(R2871=Legend!$F$4,2,IF(R2871=Legend!$F$5,1,0)))</f>
        <v>2</v>
      </c>
      <c r="AH2871">
        <f>IF(S2871=Legend!$F$3,3,IF(S2871=Legend!$F$4,2,IF(S2871=Legend!$F$5,1,0)))</f>
        <v>3</v>
      </c>
      <c r="AK2871">
        <f>IF(V2871=Legend!$H$3,3,IF(V2871=Legend!$H$4,2,IF(V2871=Legend!$H$5,1,0)))</f>
        <v>2</v>
      </c>
      <c r="AM2871">
        <f t="shared" si="314"/>
        <v>14</v>
      </c>
    </row>
    <row r="2872" spans="1:39" ht="140.4" x14ac:dyDescent="0.3">
      <c r="A2872" t="s">
        <v>74</v>
      </c>
      <c r="B2872" t="s">
        <v>174</v>
      </c>
      <c r="C2872" t="s">
        <v>2529</v>
      </c>
      <c r="D2872" t="s">
        <v>3997</v>
      </c>
      <c r="E2872" t="str">
        <f t="shared" si="308"/>
        <v>TOKO SABILA</v>
      </c>
      <c r="F2872" t="s">
        <v>74</v>
      </c>
      <c r="G2872" t="s">
        <v>21</v>
      </c>
      <c r="H2872" t="s">
        <v>21</v>
      </c>
      <c r="I2872" t="s">
        <v>22</v>
      </c>
      <c r="J2872" t="s">
        <v>35</v>
      </c>
      <c r="K2872" t="s">
        <v>24</v>
      </c>
      <c r="L2872" t="s">
        <v>25</v>
      </c>
      <c r="M2872" t="s">
        <v>25</v>
      </c>
      <c r="N2872" t="s">
        <v>28</v>
      </c>
      <c r="O2872" t="s">
        <v>21</v>
      </c>
      <c r="P2872" t="s">
        <v>21</v>
      </c>
      <c r="Q2872" t="s">
        <v>27</v>
      </c>
      <c r="R2872" t="s">
        <v>45</v>
      </c>
      <c r="S2872" t="s">
        <v>28</v>
      </c>
      <c r="T2872" t="s">
        <v>21</v>
      </c>
      <c r="U2872" t="s">
        <v>21</v>
      </c>
      <c r="V2872" t="s">
        <v>33</v>
      </c>
      <c r="W2872" s="2" t="s">
        <v>34</v>
      </c>
      <c r="Y2872">
        <f>IF(J2872=Legend!$B$3,0,IF(J2872=Legend!$B$4,1,IF(J2872=Legend!$B$5,2,0)))</f>
        <v>0</v>
      </c>
      <c r="Z2872">
        <f t="shared" si="309"/>
        <v>1</v>
      </c>
      <c r="AA2872">
        <f t="shared" si="310"/>
        <v>1</v>
      </c>
      <c r="AB2872">
        <f t="shared" si="311"/>
        <v>1</v>
      </c>
      <c r="AC2872">
        <f>IF(N2872=Legend!$D$3,3,IF(N2872=Legend!$D$4,2,IF(N2872=Legend!$D$5,1,0)))</f>
        <v>1</v>
      </c>
      <c r="AD2872">
        <f t="shared" si="312"/>
        <v>0</v>
      </c>
      <c r="AF2872">
        <f t="shared" si="313"/>
        <v>0</v>
      </c>
      <c r="AG2872">
        <f>IF(R2872=Legend!$F$3,3,IF(R2872=Legend!$F$4,2,IF(R2872=Legend!$F$5,1,0)))</f>
        <v>1</v>
      </c>
      <c r="AH2872">
        <f>IF(S2872=Legend!$F$3,3,IF(S2872=Legend!$F$4,2,IF(S2872=Legend!$F$5,1,0)))</f>
        <v>2</v>
      </c>
      <c r="AK2872">
        <f>IF(V2872=Legend!$H$3,3,IF(V2872=Legend!$H$4,2,IF(V2872=Legend!$H$5,1,0)))</f>
        <v>1</v>
      </c>
      <c r="AM2872">
        <f t="shared" si="314"/>
        <v>8</v>
      </c>
    </row>
    <row r="2873" spans="1:39" ht="140.4" x14ac:dyDescent="0.3">
      <c r="A2873" t="s">
        <v>73</v>
      </c>
      <c r="B2873" t="s">
        <v>162</v>
      </c>
      <c r="C2873" t="s">
        <v>404</v>
      </c>
      <c r="D2873" t="s">
        <v>408</v>
      </c>
      <c r="E2873" t="str">
        <f t="shared" si="308"/>
        <v>TOKO SALSA/LILIS SURYANI</v>
      </c>
      <c r="F2873" t="s">
        <v>83</v>
      </c>
      <c r="G2873" t="s">
        <v>21</v>
      </c>
      <c r="H2873" t="s">
        <v>21</v>
      </c>
      <c r="I2873" t="s">
        <v>22</v>
      </c>
      <c r="J2873" t="s">
        <v>35</v>
      </c>
      <c r="K2873" t="s">
        <v>24</v>
      </c>
      <c r="L2873" t="s">
        <v>21</v>
      </c>
      <c r="M2873" t="s">
        <v>25</v>
      </c>
      <c r="N2873" t="s">
        <v>28</v>
      </c>
      <c r="O2873" t="s">
        <v>25</v>
      </c>
      <c r="P2873" t="s">
        <v>21</v>
      </c>
      <c r="Q2873" t="s">
        <v>27</v>
      </c>
      <c r="R2873" t="s">
        <v>45</v>
      </c>
      <c r="S2873" t="s">
        <v>29</v>
      </c>
      <c r="T2873" t="s">
        <v>21</v>
      </c>
      <c r="U2873" t="s">
        <v>21</v>
      </c>
      <c r="V2873" t="s">
        <v>42</v>
      </c>
      <c r="W2873" s="2" t="s">
        <v>34</v>
      </c>
      <c r="Y2873">
        <f>IF(J2873=Legend!$B$3,0,IF(J2873=Legend!$B$4,1,IF(J2873=Legend!$B$5,2,0)))</f>
        <v>0</v>
      </c>
      <c r="Z2873">
        <f t="shared" si="309"/>
        <v>1</v>
      </c>
      <c r="AA2873">
        <f t="shared" si="310"/>
        <v>0</v>
      </c>
      <c r="AB2873">
        <f t="shared" si="311"/>
        <v>1</v>
      </c>
      <c r="AC2873">
        <f>IF(N2873=Legend!$D$3,3,IF(N2873=Legend!$D$4,2,IF(N2873=Legend!$D$5,1,0)))</f>
        <v>1</v>
      </c>
      <c r="AD2873">
        <f t="shared" si="312"/>
        <v>1</v>
      </c>
      <c r="AF2873">
        <f t="shared" si="313"/>
        <v>0</v>
      </c>
      <c r="AG2873">
        <f>IF(R2873=Legend!$F$3,3,IF(R2873=Legend!$F$4,2,IF(R2873=Legend!$F$5,1,0)))</f>
        <v>1</v>
      </c>
      <c r="AH2873">
        <f>IF(S2873=Legend!$F$3,3,IF(S2873=Legend!$F$4,2,IF(S2873=Legend!$F$5,1,0)))</f>
        <v>3</v>
      </c>
      <c r="AK2873">
        <f>IF(V2873=Legend!$H$3,3,IF(V2873=Legend!$H$4,2,IF(V2873=Legend!$H$5,1,0)))</f>
        <v>0</v>
      </c>
      <c r="AM2873">
        <f t="shared" si="314"/>
        <v>8</v>
      </c>
    </row>
    <row r="2874" spans="1:39" ht="140.4" x14ac:dyDescent="0.3">
      <c r="A2874" t="s">
        <v>70</v>
      </c>
      <c r="B2874" t="s">
        <v>174</v>
      </c>
      <c r="C2874" t="s">
        <v>2394</v>
      </c>
      <c r="D2874" t="s">
        <v>4298</v>
      </c>
      <c r="E2874" t="str">
        <f t="shared" si="308"/>
        <v>TOKO SAMI JAYA</v>
      </c>
      <c r="F2874" t="s">
        <v>70</v>
      </c>
      <c r="G2874" t="s">
        <v>21</v>
      </c>
      <c r="H2874" t="s">
        <v>21</v>
      </c>
      <c r="I2874" t="s">
        <v>54</v>
      </c>
      <c r="J2874" t="s">
        <v>35</v>
      </c>
      <c r="K2874" t="s">
        <v>24</v>
      </c>
      <c r="L2874" t="s">
        <v>25</v>
      </c>
      <c r="M2874" t="s">
        <v>25</v>
      </c>
      <c r="N2874" t="s">
        <v>28</v>
      </c>
      <c r="O2874" t="s">
        <v>25</v>
      </c>
      <c r="P2874" t="s">
        <v>21</v>
      </c>
      <c r="Q2874" t="s">
        <v>27</v>
      </c>
      <c r="R2874" t="s">
        <v>45</v>
      </c>
      <c r="S2874" t="s">
        <v>28</v>
      </c>
      <c r="T2874" t="s">
        <v>21</v>
      </c>
      <c r="U2874" t="s">
        <v>21</v>
      </c>
      <c r="V2874" t="s">
        <v>42</v>
      </c>
      <c r="W2874" s="2" t="s">
        <v>34</v>
      </c>
      <c r="Y2874">
        <f>IF(J2874=Legend!$B$3,0,IF(J2874=Legend!$B$4,1,IF(J2874=Legend!$B$5,2,0)))</f>
        <v>0</v>
      </c>
      <c r="Z2874">
        <f t="shared" si="309"/>
        <v>1</v>
      </c>
      <c r="AA2874">
        <f t="shared" si="310"/>
        <v>1</v>
      </c>
      <c r="AB2874">
        <f t="shared" si="311"/>
        <v>1</v>
      </c>
      <c r="AC2874">
        <f>IF(N2874=Legend!$D$3,3,IF(N2874=Legend!$D$4,2,IF(N2874=Legend!$D$5,1,0)))</f>
        <v>1</v>
      </c>
      <c r="AD2874">
        <f t="shared" si="312"/>
        <v>1</v>
      </c>
      <c r="AF2874">
        <f t="shared" si="313"/>
        <v>0</v>
      </c>
      <c r="AG2874">
        <f>IF(R2874=Legend!$F$3,3,IF(R2874=Legend!$F$4,2,IF(R2874=Legend!$F$5,1,0)))</f>
        <v>1</v>
      </c>
      <c r="AH2874">
        <f>IF(S2874=Legend!$F$3,3,IF(S2874=Legend!$F$4,2,IF(S2874=Legend!$F$5,1,0)))</f>
        <v>2</v>
      </c>
      <c r="AK2874">
        <f>IF(V2874=Legend!$H$3,3,IF(V2874=Legend!$H$4,2,IF(V2874=Legend!$H$5,1,0)))</f>
        <v>0</v>
      </c>
      <c r="AM2874">
        <f t="shared" si="314"/>
        <v>8</v>
      </c>
    </row>
    <row r="2875" spans="1:39" ht="62.4" x14ac:dyDescent="0.3">
      <c r="A2875" t="s">
        <v>61</v>
      </c>
      <c r="B2875" t="s">
        <v>1190</v>
      </c>
      <c r="C2875" t="s">
        <v>1191</v>
      </c>
      <c r="D2875" t="s">
        <v>1206</v>
      </c>
      <c r="E2875" t="str">
        <f t="shared" si="308"/>
        <v>TOKO SANDY</v>
      </c>
      <c r="F2875" t="s">
        <v>61</v>
      </c>
      <c r="G2875" t="s">
        <v>21</v>
      </c>
      <c r="H2875" t="s">
        <v>21</v>
      </c>
      <c r="I2875" t="s">
        <v>22</v>
      </c>
      <c r="J2875" t="s">
        <v>35</v>
      </c>
      <c r="K2875" t="s">
        <v>24</v>
      </c>
      <c r="L2875" t="s">
        <v>21</v>
      </c>
      <c r="M2875" t="s">
        <v>21</v>
      </c>
      <c r="N2875" t="s">
        <v>47</v>
      </c>
      <c r="O2875" t="s">
        <v>21</v>
      </c>
      <c r="P2875" t="s">
        <v>21</v>
      </c>
      <c r="Q2875" t="s">
        <v>27</v>
      </c>
      <c r="R2875" t="s">
        <v>45</v>
      </c>
      <c r="S2875" t="s">
        <v>28</v>
      </c>
      <c r="T2875" t="s">
        <v>21</v>
      </c>
      <c r="U2875" t="s">
        <v>21</v>
      </c>
      <c r="V2875" t="s">
        <v>42</v>
      </c>
      <c r="W2875" s="2" t="s">
        <v>48</v>
      </c>
      <c r="Y2875">
        <f>IF(J2875=Legend!$B$3,0,IF(J2875=Legend!$B$4,1,IF(J2875=Legend!$B$5,2,0)))</f>
        <v>0</v>
      </c>
      <c r="Z2875">
        <f t="shared" si="309"/>
        <v>1</v>
      </c>
      <c r="AA2875">
        <f t="shared" si="310"/>
        <v>0</v>
      </c>
      <c r="AB2875">
        <f t="shared" si="311"/>
        <v>0</v>
      </c>
      <c r="AC2875">
        <f>IF(N2875=Legend!$D$3,3,IF(N2875=Legend!$D$4,2,IF(N2875=Legend!$D$5,1,0)))</f>
        <v>0</v>
      </c>
      <c r="AD2875">
        <f t="shared" si="312"/>
        <v>0</v>
      </c>
      <c r="AF2875">
        <f t="shared" si="313"/>
        <v>0</v>
      </c>
      <c r="AG2875">
        <f>IF(R2875=Legend!$F$3,3,IF(R2875=Legend!$F$4,2,IF(R2875=Legend!$F$5,1,0)))</f>
        <v>1</v>
      </c>
      <c r="AH2875">
        <f>IF(S2875=Legend!$F$3,3,IF(S2875=Legend!$F$4,2,IF(S2875=Legend!$F$5,1,0)))</f>
        <v>2</v>
      </c>
      <c r="AK2875">
        <f>IF(V2875=Legend!$H$3,3,IF(V2875=Legend!$H$4,2,IF(V2875=Legend!$H$5,1,0)))</f>
        <v>0</v>
      </c>
      <c r="AM2875">
        <f t="shared" si="314"/>
        <v>4</v>
      </c>
    </row>
    <row r="2876" spans="1:39" ht="109.2" x14ac:dyDescent="0.3">
      <c r="A2876" t="s">
        <v>39</v>
      </c>
      <c r="B2876" t="s">
        <v>174</v>
      </c>
      <c r="C2876" t="s">
        <v>700</v>
      </c>
      <c r="D2876" t="s">
        <v>701</v>
      </c>
      <c r="E2876" t="str">
        <f t="shared" si="308"/>
        <v>TOKO SARI ENDAH</v>
      </c>
      <c r="F2876" t="s">
        <v>39</v>
      </c>
      <c r="G2876" t="s">
        <v>21</v>
      </c>
      <c r="H2876" t="s">
        <v>21</v>
      </c>
      <c r="I2876" t="s">
        <v>22</v>
      </c>
      <c r="J2876" t="s">
        <v>35</v>
      </c>
      <c r="K2876" t="s">
        <v>47</v>
      </c>
      <c r="L2876" t="s">
        <v>21</v>
      </c>
      <c r="M2876" t="s">
        <v>25</v>
      </c>
      <c r="N2876" t="s">
        <v>26</v>
      </c>
      <c r="O2876" t="s">
        <v>25</v>
      </c>
      <c r="P2876" t="s">
        <v>21</v>
      </c>
      <c r="Q2876" t="s">
        <v>27</v>
      </c>
      <c r="R2876" t="s">
        <v>47</v>
      </c>
      <c r="S2876" t="s">
        <v>28</v>
      </c>
      <c r="T2876" t="s">
        <v>21</v>
      </c>
      <c r="U2876" t="s">
        <v>21</v>
      </c>
      <c r="V2876" t="s">
        <v>42</v>
      </c>
      <c r="W2876" s="2" t="s">
        <v>99</v>
      </c>
      <c r="Y2876">
        <f>IF(J2876=Legend!$B$3,0,IF(J2876=Legend!$B$4,1,IF(J2876=Legend!$B$5,2,0)))</f>
        <v>0</v>
      </c>
      <c r="Z2876">
        <f t="shared" si="309"/>
        <v>0</v>
      </c>
      <c r="AA2876">
        <f t="shared" si="310"/>
        <v>0</v>
      </c>
      <c r="AB2876">
        <f t="shared" si="311"/>
        <v>1</v>
      </c>
      <c r="AC2876">
        <f>IF(N2876=Legend!$D$3,3,IF(N2876=Legend!$D$4,2,IF(N2876=Legend!$D$5,1,0)))</f>
        <v>2</v>
      </c>
      <c r="AD2876">
        <f t="shared" si="312"/>
        <v>1</v>
      </c>
      <c r="AF2876">
        <f t="shared" si="313"/>
        <v>0</v>
      </c>
      <c r="AG2876">
        <f>IF(R2876=Legend!$F$3,3,IF(R2876=Legend!$F$4,2,IF(R2876=Legend!$F$5,1,0)))</f>
        <v>0</v>
      </c>
      <c r="AH2876">
        <f>IF(S2876=Legend!$F$3,3,IF(S2876=Legend!$F$4,2,IF(S2876=Legend!$F$5,1,0)))</f>
        <v>2</v>
      </c>
      <c r="AK2876">
        <f>IF(V2876=Legend!$H$3,3,IF(V2876=Legend!$H$4,2,IF(V2876=Legend!$H$5,1,0)))</f>
        <v>0</v>
      </c>
      <c r="AM2876">
        <f t="shared" si="314"/>
        <v>6</v>
      </c>
    </row>
    <row r="2877" spans="1:39" ht="156" x14ac:dyDescent="0.3">
      <c r="A2877" t="s">
        <v>43</v>
      </c>
      <c r="B2877" t="s">
        <v>174</v>
      </c>
      <c r="C2877" t="s">
        <v>1049</v>
      </c>
      <c r="D2877" t="s">
        <v>3863</v>
      </c>
      <c r="E2877" t="str">
        <f t="shared" si="308"/>
        <v>TOKO SEMBILAN ENAM (96)</v>
      </c>
      <c r="F2877" t="s">
        <v>43</v>
      </c>
      <c r="G2877" t="s">
        <v>21</v>
      </c>
      <c r="H2877" t="s">
        <v>21</v>
      </c>
      <c r="I2877" t="s">
        <v>50</v>
      </c>
      <c r="J2877" t="s">
        <v>23</v>
      </c>
      <c r="K2877" t="s">
        <v>24</v>
      </c>
      <c r="L2877" t="s">
        <v>21</v>
      </c>
      <c r="M2877" t="s">
        <v>21</v>
      </c>
      <c r="N2877" t="s">
        <v>47</v>
      </c>
      <c r="O2877" t="s">
        <v>21</v>
      </c>
      <c r="P2877" t="s">
        <v>21</v>
      </c>
      <c r="Q2877" t="s">
        <v>72</v>
      </c>
      <c r="R2877" t="s">
        <v>45</v>
      </c>
      <c r="S2877" t="s">
        <v>45</v>
      </c>
      <c r="T2877" t="s">
        <v>21</v>
      </c>
      <c r="U2877" t="s">
        <v>21</v>
      </c>
      <c r="V2877" t="s">
        <v>42</v>
      </c>
      <c r="W2877" s="2" t="s">
        <v>31</v>
      </c>
      <c r="Y2877">
        <f>IF(J2877=Legend!$B$3,0,IF(J2877=Legend!$B$4,1,IF(J2877=Legend!$B$5,2,0)))</f>
        <v>1</v>
      </c>
      <c r="Z2877">
        <f t="shared" si="309"/>
        <v>1</v>
      </c>
      <c r="AA2877">
        <f t="shared" si="310"/>
        <v>0</v>
      </c>
      <c r="AB2877">
        <f t="shared" si="311"/>
        <v>0</v>
      </c>
      <c r="AC2877">
        <f>IF(N2877=Legend!$D$3,3,IF(N2877=Legend!$D$4,2,IF(N2877=Legend!$D$5,1,0)))</f>
        <v>0</v>
      </c>
      <c r="AD2877">
        <f t="shared" si="312"/>
        <v>0</v>
      </c>
      <c r="AF2877">
        <f t="shared" si="313"/>
        <v>2</v>
      </c>
      <c r="AG2877">
        <f>IF(R2877=Legend!$F$3,3,IF(R2877=Legend!$F$4,2,IF(R2877=Legend!$F$5,1,0)))</f>
        <v>1</v>
      </c>
      <c r="AH2877">
        <f>IF(S2877=Legend!$F$3,3,IF(S2877=Legend!$F$4,2,IF(S2877=Legend!$F$5,1,0)))</f>
        <v>1</v>
      </c>
      <c r="AK2877">
        <f>IF(V2877=Legend!$H$3,3,IF(V2877=Legend!$H$4,2,IF(V2877=Legend!$H$5,1,0)))</f>
        <v>0</v>
      </c>
      <c r="AM2877">
        <f t="shared" si="314"/>
        <v>6</v>
      </c>
    </row>
    <row r="2878" spans="1:39" ht="156" x14ac:dyDescent="0.3">
      <c r="A2878" t="s">
        <v>19</v>
      </c>
      <c r="B2878" t="s">
        <v>162</v>
      </c>
      <c r="C2878" t="s">
        <v>181</v>
      </c>
      <c r="D2878" t="s">
        <v>182</v>
      </c>
      <c r="E2878" t="str">
        <f t="shared" si="308"/>
        <v>TOKO SEMBILAN(MAMIN KOES WARDANI)</v>
      </c>
      <c r="F2878" t="s">
        <v>39</v>
      </c>
      <c r="G2878" t="s">
        <v>21</v>
      </c>
      <c r="H2878" t="s">
        <v>21</v>
      </c>
      <c r="I2878" t="s">
        <v>22</v>
      </c>
      <c r="J2878" t="s">
        <v>23</v>
      </c>
      <c r="K2878" t="s">
        <v>24</v>
      </c>
      <c r="L2878" t="s">
        <v>25</v>
      </c>
      <c r="M2878" t="s">
        <v>25</v>
      </c>
      <c r="N2878" t="s">
        <v>26</v>
      </c>
      <c r="O2878" t="s">
        <v>25</v>
      </c>
      <c r="P2878" t="s">
        <v>21</v>
      </c>
      <c r="Q2878" t="s">
        <v>27</v>
      </c>
      <c r="R2878" t="s">
        <v>28</v>
      </c>
      <c r="S2878" t="s">
        <v>29</v>
      </c>
      <c r="T2878" t="s">
        <v>21</v>
      </c>
      <c r="U2878" t="s">
        <v>21</v>
      </c>
      <c r="V2878" t="s">
        <v>30</v>
      </c>
      <c r="W2878" s="2" t="s">
        <v>31</v>
      </c>
      <c r="Y2878">
        <f>IF(J2878=Legend!$B$3,0,IF(J2878=Legend!$B$4,1,IF(J2878=Legend!$B$5,2,0)))</f>
        <v>1</v>
      </c>
      <c r="Z2878">
        <f t="shared" si="309"/>
        <v>1</v>
      </c>
      <c r="AA2878">
        <f t="shared" si="310"/>
        <v>1</v>
      </c>
      <c r="AB2878">
        <f t="shared" si="311"/>
        <v>1</v>
      </c>
      <c r="AC2878">
        <f>IF(N2878=Legend!$D$3,3,IF(N2878=Legend!$D$4,2,IF(N2878=Legend!$D$5,1,0)))</f>
        <v>2</v>
      </c>
      <c r="AD2878">
        <f t="shared" si="312"/>
        <v>1</v>
      </c>
      <c r="AF2878">
        <f t="shared" si="313"/>
        <v>0</v>
      </c>
      <c r="AG2878">
        <f>IF(R2878=Legend!$F$3,3,IF(R2878=Legend!$F$4,2,IF(R2878=Legend!$F$5,1,0)))</f>
        <v>2</v>
      </c>
      <c r="AH2878">
        <f>IF(S2878=Legend!$F$3,3,IF(S2878=Legend!$F$4,2,IF(S2878=Legend!$F$5,1,0)))</f>
        <v>3</v>
      </c>
      <c r="AK2878">
        <f>IF(V2878=Legend!$H$3,3,IF(V2878=Legend!$H$4,2,IF(V2878=Legend!$H$5,1,0)))</f>
        <v>2</v>
      </c>
      <c r="AM2878">
        <f t="shared" si="314"/>
        <v>14</v>
      </c>
    </row>
    <row r="2879" spans="1:39" ht="140.4" x14ac:dyDescent="0.3">
      <c r="A2879" t="s">
        <v>70</v>
      </c>
      <c r="B2879" t="s">
        <v>174</v>
      </c>
      <c r="C2879" t="s">
        <v>3998</v>
      </c>
      <c r="D2879" t="s">
        <v>4318</v>
      </c>
      <c r="E2879" t="str">
        <f t="shared" si="308"/>
        <v>TOKO SENENG</v>
      </c>
      <c r="F2879" t="s">
        <v>70</v>
      </c>
      <c r="G2879" t="s">
        <v>21</v>
      </c>
      <c r="H2879" t="s">
        <v>21</v>
      </c>
      <c r="I2879" t="s">
        <v>50</v>
      </c>
      <c r="J2879" t="s">
        <v>35</v>
      </c>
      <c r="K2879" t="s">
        <v>24</v>
      </c>
      <c r="L2879" t="s">
        <v>25</v>
      </c>
      <c r="M2879" t="s">
        <v>25</v>
      </c>
      <c r="N2879" t="s">
        <v>28</v>
      </c>
      <c r="O2879" t="s">
        <v>25</v>
      </c>
      <c r="P2879" t="s">
        <v>21</v>
      </c>
      <c r="Q2879" t="s">
        <v>27</v>
      </c>
      <c r="R2879" t="s">
        <v>45</v>
      </c>
      <c r="S2879" t="s">
        <v>29</v>
      </c>
      <c r="T2879" t="s">
        <v>21</v>
      </c>
      <c r="U2879" t="s">
        <v>21</v>
      </c>
      <c r="V2879" t="s">
        <v>42</v>
      </c>
      <c r="W2879" s="2" t="s">
        <v>34</v>
      </c>
      <c r="Y2879">
        <f>IF(J2879=Legend!$B$3,0,IF(J2879=Legend!$B$4,1,IF(J2879=Legend!$B$5,2,0)))</f>
        <v>0</v>
      </c>
      <c r="Z2879">
        <f t="shared" si="309"/>
        <v>1</v>
      </c>
      <c r="AA2879">
        <f t="shared" si="310"/>
        <v>1</v>
      </c>
      <c r="AB2879">
        <f t="shared" si="311"/>
        <v>1</v>
      </c>
      <c r="AC2879">
        <f>IF(N2879=Legend!$D$3,3,IF(N2879=Legend!$D$4,2,IF(N2879=Legend!$D$5,1,0)))</f>
        <v>1</v>
      </c>
      <c r="AD2879">
        <f t="shared" si="312"/>
        <v>1</v>
      </c>
      <c r="AF2879">
        <f t="shared" si="313"/>
        <v>0</v>
      </c>
      <c r="AG2879">
        <f>IF(R2879=Legend!$F$3,3,IF(R2879=Legend!$F$4,2,IF(R2879=Legend!$F$5,1,0)))</f>
        <v>1</v>
      </c>
      <c r="AH2879">
        <f>IF(S2879=Legend!$F$3,3,IF(S2879=Legend!$F$4,2,IF(S2879=Legend!$F$5,1,0)))</f>
        <v>3</v>
      </c>
      <c r="AK2879">
        <f>IF(V2879=Legend!$H$3,3,IF(V2879=Legend!$H$4,2,IF(V2879=Legend!$H$5,1,0)))</f>
        <v>0</v>
      </c>
      <c r="AM2879">
        <f t="shared" si="314"/>
        <v>9</v>
      </c>
    </row>
    <row r="2880" spans="1:39" ht="140.4" x14ac:dyDescent="0.3">
      <c r="A2880" t="s">
        <v>36</v>
      </c>
      <c r="B2880" t="s">
        <v>284</v>
      </c>
      <c r="C2880" t="s">
        <v>2615</v>
      </c>
      <c r="D2880" t="s">
        <v>2639</v>
      </c>
      <c r="E2880" t="str">
        <f t="shared" si="308"/>
        <v>TOKO SESEAN RAYA SENTANI</v>
      </c>
      <c r="F2880" t="s">
        <v>36</v>
      </c>
      <c r="G2880" t="s">
        <v>21</v>
      </c>
      <c r="H2880" t="s">
        <v>21</v>
      </c>
      <c r="I2880" t="s">
        <v>22</v>
      </c>
      <c r="J2880" t="s">
        <v>23</v>
      </c>
      <c r="K2880" t="s">
        <v>24</v>
      </c>
      <c r="L2880" t="s">
        <v>25</v>
      </c>
      <c r="M2880" t="s">
        <v>25</v>
      </c>
      <c r="N2880" t="s">
        <v>28</v>
      </c>
      <c r="O2880" t="s">
        <v>21</v>
      </c>
      <c r="P2880" t="s">
        <v>21</v>
      </c>
      <c r="Q2880" t="s">
        <v>60</v>
      </c>
      <c r="R2880" t="s">
        <v>45</v>
      </c>
      <c r="S2880" t="s">
        <v>45</v>
      </c>
      <c r="T2880" t="s">
        <v>21</v>
      </c>
      <c r="U2880" t="s">
        <v>21</v>
      </c>
      <c r="V2880" t="s">
        <v>42</v>
      </c>
      <c r="W2880" s="2" t="s">
        <v>34</v>
      </c>
      <c r="Y2880">
        <f>IF(J2880=Legend!$B$3,0,IF(J2880=Legend!$B$4,1,IF(J2880=Legend!$B$5,2,0)))</f>
        <v>1</v>
      </c>
      <c r="Z2880">
        <f t="shared" si="309"/>
        <v>1</v>
      </c>
      <c r="AA2880">
        <f t="shared" si="310"/>
        <v>1</v>
      </c>
      <c r="AB2880">
        <f t="shared" si="311"/>
        <v>1</v>
      </c>
      <c r="AC2880">
        <f>IF(N2880=Legend!$D$3,3,IF(N2880=Legend!$D$4,2,IF(N2880=Legend!$D$5,1,0)))</f>
        <v>1</v>
      </c>
      <c r="AD2880">
        <f t="shared" si="312"/>
        <v>0</v>
      </c>
      <c r="AF2880">
        <f t="shared" si="313"/>
        <v>2</v>
      </c>
      <c r="AG2880">
        <f>IF(R2880=Legend!$F$3,3,IF(R2880=Legend!$F$4,2,IF(R2880=Legend!$F$5,1,0)))</f>
        <v>1</v>
      </c>
      <c r="AH2880">
        <f>IF(S2880=Legend!$F$3,3,IF(S2880=Legend!$F$4,2,IF(S2880=Legend!$F$5,1,0)))</f>
        <v>1</v>
      </c>
      <c r="AK2880">
        <f>IF(V2880=Legend!$H$3,3,IF(V2880=Legend!$H$4,2,IF(V2880=Legend!$H$5,1,0)))</f>
        <v>0</v>
      </c>
      <c r="AM2880">
        <f t="shared" si="314"/>
        <v>9</v>
      </c>
    </row>
    <row r="2881" spans="1:39" ht="109.2" x14ac:dyDescent="0.3">
      <c r="A2881" t="s">
        <v>83</v>
      </c>
      <c r="B2881" t="s">
        <v>3634</v>
      </c>
      <c r="C2881" t="s">
        <v>3637</v>
      </c>
      <c r="D2881" t="s">
        <v>5035</v>
      </c>
      <c r="E2881" t="str">
        <f t="shared" si="308"/>
        <v>TOKO SETIA / CANDRA RUSTARDY</v>
      </c>
      <c r="F2881" t="s">
        <v>82</v>
      </c>
      <c r="G2881" t="s">
        <v>21</v>
      </c>
      <c r="H2881" t="s">
        <v>21</v>
      </c>
      <c r="I2881" t="s">
        <v>22</v>
      </c>
      <c r="J2881" t="s">
        <v>23</v>
      </c>
      <c r="K2881" t="s">
        <v>24</v>
      </c>
      <c r="L2881" t="s">
        <v>21</v>
      </c>
      <c r="M2881" t="s">
        <v>25</v>
      </c>
      <c r="N2881" t="s">
        <v>47</v>
      </c>
      <c r="O2881" t="s">
        <v>21</v>
      </c>
      <c r="P2881" t="s">
        <v>21</v>
      </c>
      <c r="Q2881" t="s">
        <v>27</v>
      </c>
      <c r="R2881" t="s">
        <v>47</v>
      </c>
      <c r="S2881" t="s">
        <v>47</v>
      </c>
      <c r="T2881" t="s">
        <v>21</v>
      </c>
      <c r="U2881" t="s">
        <v>21</v>
      </c>
      <c r="V2881" t="s">
        <v>33</v>
      </c>
      <c r="W2881" s="2" t="s">
        <v>46</v>
      </c>
      <c r="Y2881">
        <f>IF(J2881=Legend!$B$3,0,IF(J2881=Legend!$B$4,1,IF(J2881=Legend!$B$5,2,0)))</f>
        <v>1</v>
      </c>
      <c r="Z2881">
        <f t="shared" si="309"/>
        <v>1</v>
      </c>
      <c r="AA2881">
        <f t="shared" si="310"/>
        <v>0</v>
      </c>
      <c r="AB2881">
        <f t="shared" si="311"/>
        <v>1</v>
      </c>
      <c r="AC2881">
        <f>IF(N2881=Legend!$D$3,3,IF(N2881=Legend!$D$4,2,IF(N2881=Legend!$D$5,1,0)))</f>
        <v>0</v>
      </c>
      <c r="AD2881">
        <f t="shared" si="312"/>
        <v>0</v>
      </c>
      <c r="AF2881">
        <f t="shared" si="313"/>
        <v>0</v>
      </c>
      <c r="AG2881">
        <f>IF(R2881=Legend!$F$3,3,IF(R2881=Legend!$F$4,2,IF(R2881=Legend!$F$5,1,0)))</f>
        <v>0</v>
      </c>
      <c r="AH2881">
        <f>IF(S2881=Legend!$F$3,3,IF(S2881=Legend!$F$4,2,IF(S2881=Legend!$F$5,1,0)))</f>
        <v>0</v>
      </c>
      <c r="AK2881">
        <f>IF(V2881=Legend!$H$3,3,IF(V2881=Legend!$H$4,2,IF(V2881=Legend!$H$5,1,0)))</f>
        <v>1</v>
      </c>
      <c r="AM2881">
        <f t="shared" si="314"/>
        <v>4</v>
      </c>
    </row>
    <row r="2882" spans="1:39" ht="109.2" x14ac:dyDescent="0.3">
      <c r="A2882" t="s">
        <v>102</v>
      </c>
      <c r="B2882" t="s">
        <v>174</v>
      </c>
      <c r="C2882" t="s">
        <v>1159</v>
      </c>
      <c r="D2882" t="s">
        <v>3841</v>
      </c>
      <c r="E2882" t="str">
        <f t="shared" si="308"/>
        <v>TOKO SRI SARNO</v>
      </c>
      <c r="F2882" t="s">
        <v>102</v>
      </c>
      <c r="G2882" t="s">
        <v>21</v>
      </c>
      <c r="H2882" t="s">
        <v>21</v>
      </c>
      <c r="I2882" t="s">
        <v>54</v>
      </c>
      <c r="J2882" t="s">
        <v>23</v>
      </c>
      <c r="K2882" t="s">
        <v>24</v>
      </c>
      <c r="L2882" t="s">
        <v>25</v>
      </c>
      <c r="M2882" t="s">
        <v>25</v>
      </c>
      <c r="N2882" t="s">
        <v>28</v>
      </c>
      <c r="O2882" t="s">
        <v>21</v>
      </c>
      <c r="P2882" t="s">
        <v>21</v>
      </c>
      <c r="Q2882" t="s">
        <v>27</v>
      </c>
      <c r="R2882" t="s">
        <v>47</v>
      </c>
      <c r="S2882" t="s">
        <v>47</v>
      </c>
      <c r="T2882" t="s">
        <v>21</v>
      </c>
      <c r="U2882" t="s">
        <v>21</v>
      </c>
      <c r="V2882" t="s">
        <v>33</v>
      </c>
      <c r="W2882" s="2" t="s">
        <v>46</v>
      </c>
      <c r="Y2882">
        <f>IF(J2882=Legend!$B$3,0,IF(J2882=Legend!$B$4,1,IF(J2882=Legend!$B$5,2,0)))</f>
        <v>1</v>
      </c>
      <c r="Z2882">
        <f t="shared" si="309"/>
        <v>1</v>
      </c>
      <c r="AA2882">
        <f t="shared" si="310"/>
        <v>1</v>
      </c>
      <c r="AB2882">
        <f t="shared" si="311"/>
        <v>1</v>
      </c>
      <c r="AC2882">
        <f>IF(N2882=Legend!$D$3,3,IF(N2882=Legend!$D$4,2,IF(N2882=Legend!$D$5,1,0)))</f>
        <v>1</v>
      </c>
      <c r="AD2882">
        <f t="shared" si="312"/>
        <v>0</v>
      </c>
      <c r="AF2882">
        <f t="shared" si="313"/>
        <v>0</v>
      </c>
      <c r="AG2882">
        <f>IF(R2882=Legend!$F$3,3,IF(R2882=Legend!$F$4,2,IF(R2882=Legend!$F$5,1,0)))</f>
        <v>0</v>
      </c>
      <c r="AH2882">
        <f>IF(S2882=Legend!$F$3,3,IF(S2882=Legend!$F$4,2,IF(S2882=Legend!$F$5,1,0)))</f>
        <v>0</v>
      </c>
      <c r="AK2882">
        <f>IF(V2882=Legend!$H$3,3,IF(V2882=Legend!$H$4,2,IF(V2882=Legend!$H$5,1,0)))</f>
        <v>1</v>
      </c>
      <c r="AM2882">
        <f t="shared" si="314"/>
        <v>6</v>
      </c>
    </row>
    <row r="2883" spans="1:39" ht="109.2" x14ac:dyDescent="0.3">
      <c r="A2883" t="s">
        <v>37</v>
      </c>
      <c r="B2883" t="s">
        <v>807</v>
      </c>
      <c r="C2883" t="s">
        <v>815</v>
      </c>
      <c r="D2883" t="s">
        <v>3492</v>
      </c>
      <c r="E2883" t="str">
        <f t="shared" si="308"/>
        <v>TOKO SULINDAH</v>
      </c>
      <c r="F2883" t="s">
        <v>32</v>
      </c>
      <c r="G2883" t="s">
        <v>21</v>
      </c>
      <c r="H2883" t="s">
        <v>21</v>
      </c>
      <c r="I2883" t="s">
        <v>22</v>
      </c>
      <c r="J2883" t="s">
        <v>35</v>
      </c>
      <c r="K2883" t="s">
        <v>24</v>
      </c>
      <c r="L2883" t="s">
        <v>25</v>
      </c>
      <c r="M2883" t="s">
        <v>25</v>
      </c>
      <c r="N2883" t="s">
        <v>26</v>
      </c>
      <c r="O2883" t="s">
        <v>25</v>
      </c>
      <c r="P2883" t="s">
        <v>21</v>
      </c>
      <c r="Q2883" t="s">
        <v>80</v>
      </c>
      <c r="R2883" t="s">
        <v>45</v>
      </c>
      <c r="S2883" t="s">
        <v>29</v>
      </c>
      <c r="T2883" t="s">
        <v>21</v>
      </c>
      <c r="U2883" t="s">
        <v>21</v>
      </c>
      <c r="V2883" t="s">
        <v>42</v>
      </c>
      <c r="W2883" s="2" t="s">
        <v>66</v>
      </c>
      <c r="Y2883">
        <f>IF(J2883=Legend!$B$3,0,IF(J2883=Legend!$B$4,1,IF(J2883=Legend!$B$5,2,0)))</f>
        <v>0</v>
      </c>
      <c r="Z2883">
        <f t="shared" si="309"/>
        <v>1</v>
      </c>
      <c r="AA2883">
        <f t="shared" si="310"/>
        <v>1</v>
      </c>
      <c r="AB2883">
        <f t="shared" si="311"/>
        <v>1</v>
      </c>
      <c r="AC2883">
        <f>IF(N2883=Legend!$D$3,3,IF(N2883=Legend!$D$4,2,IF(N2883=Legend!$D$5,1,0)))</f>
        <v>2</v>
      </c>
      <c r="AD2883">
        <f t="shared" si="312"/>
        <v>1</v>
      </c>
      <c r="AF2883">
        <f t="shared" si="313"/>
        <v>2</v>
      </c>
      <c r="AG2883">
        <f>IF(R2883=Legend!$F$3,3,IF(R2883=Legend!$F$4,2,IF(R2883=Legend!$F$5,1,0)))</f>
        <v>1</v>
      </c>
      <c r="AH2883">
        <f>IF(S2883=Legend!$F$3,3,IF(S2883=Legend!$F$4,2,IF(S2883=Legend!$F$5,1,0)))</f>
        <v>3</v>
      </c>
      <c r="AK2883">
        <f>IF(V2883=Legend!$H$3,3,IF(V2883=Legend!$H$4,2,IF(V2883=Legend!$H$5,1,0)))</f>
        <v>0</v>
      </c>
      <c r="AM2883">
        <f t="shared" si="314"/>
        <v>12</v>
      </c>
    </row>
    <row r="2884" spans="1:39" ht="140.4" x14ac:dyDescent="0.3">
      <c r="A2884" t="s">
        <v>73</v>
      </c>
      <c r="B2884" t="s">
        <v>162</v>
      </c>
      <c r="C2884" t="s">
        <v>404</v>
      </c>
      <c r="D2884" t="s">
        <v>406</v>
      </c>
      <c r="E2884" t="str">
        <f t="shared" si="308"/>
        <v>TOKO SURYA/SUYONO</v>
      </c>
      <c r="F2884" t="s">
        <v>84</v>
      </c>
      <c r="G2884" t="s">
        <v>21</v>
      </c>
      <c r="H2884" t="s">
        <v>21</v>
      </c>
      <c r="I2884" t="s">
        <v>22</v>
      </c>
      <c r="J2884" t="s">
        <v>35</v>
      </c>
      <c r="K2884" t="s">
        <v>24</v>
      </c>
      <c r="L2884" t="s">
        <v>21</v>
      </c>
      <c r="M2884" t="s">
        <v>25</v>
      </c>
      <c r="N2884" t="s">
        <v>28</v>
      </c>
      <c r="O2884" t="s">
        <v>25</v>
      </c>
      <c r="P2884" t="s">
        <v>21</v>
      </c>
      <c r="Q2884" t="s">
        <v>27</v>
      </c>
      <c r="R2884" t="s">
        <v>45</v>
      </c>
      <c r="S2884" t="s">
        <v>29</v>
      </c>
      <c r="T2884" t="s">
        <v>21</v>
      </c>
      <c r="U2884" t="s">
        <v>21</v>
      </c>
      <c r="V2884" t="s">
        <v>42</v>
      </c>
      <c r="W2884" s="2" t="s">
        <v>34</v>
      </c>
      <c r="Y2884">
        <f>IF(J2884=Legend!$B$3,0,IF(J2884=Legend!$B$4,1,IF(J2884=Legend!$B$5,2,0)))</f>
        <v>0</v>
      </c>
      <c r="Z2884">
        <f t="shared" si="309"/>
        <v>1</v>
      </c>
      <c r="AA2884">
        <f t="shared" si="310"/>
        <v>0</v>
      </c>
      <c r="AB2884">
        <f t="shared" si="311"/>
        <v>1</v>
      </c>
      <c r="AC2884">
        <f>IF(N2884=Legend!$D$3,3,IF(N2884=Legend!$D$4,2,IF(N2884=Legend!$D$5,1,0)))</f>
        <v>1</v>
      </c>
      <c r="AD2884">
        <f t="shared" si="312"/>
        <v>1</v>
      </c>
      <c r="AF2884">
        <f t="shared" si="313"/>
        <v>0</v>
      </c>
      <c r="AG2884">
        <f>IF(R2884=Legend!$F$3,3,IF(R2884=Legend!$F$4,2,IF(R2884=Legend!$F$5,1,0)))</f>
        <v>1</v>
      </c>
      <c r="AH2884">
        <f>IF(S2884=Legend!$F$3,3,IF(S2884=Legend!$F$4,2,IF(S2884=Legend!$F$5,1,0)))</f>
        <v>3</v>
      </c>
      <c r="AK2884">
        <f>IF(V2884=Legend!$H$3,3,IF(V2884=Legend!$H$4,2,IF(V2884=Legend!$H$5,1,0)))</f>
        <v>0</v>
      </c>
      <c r="AM2884">
        <f t="shared" si="314"/>
        <v>8</v>
      </c>
    </row>
    <row r="2885" spans="1:39" ht="109.2" x14ac:dyDescent="0.3">
      <c r="A2885" t="s">
        <v>56</v>
      </c>
      <c r="B2885" t="s">
        <v>843</v>
      </c>
      <c r="C2885" t="s">
        <v>844</v>
      </c>
      <c r="D2885" t="s">
        <v>2057</v>
      </c>
      <c r="E2885" t="str">
        <f t="shared" ref="E2885:E2948" si="315">TRIM(D2885)</f>
        <v>TOKO SUSU FATIH</v>
      </c>
      <c r="F2885" t="s">
        <v>56</v>
      </c>
      <c r="G2885" t="s">
        <v>21</v>
      </c>
      <c r="H2885" t="s">
        <v>21</v>
      </c>
      <c r="I2885" t="s">
        <v>22</v>
      </c>
      <c r="J2885" t="s">
        <v>23</v>
      </c>
      <c r="K2885" t="s">
        <v>24</v>
      </c>
      <c r="L2885" t="s">
        <v>25</v>
      </c>
      <c r="M2885" t="s">
        <v>25</v>
      </c>
      <c r="N2885" t="s">
        <v>28</v>
      </c>
      <c r="O2885" t="s">
        <v>21</v>
      </c>
      <c r="P2885" t="s">
        <v>21</v>
      </c>
      <c r="Q2885" t="s">
        <v>27</v>
      </c>
      <c r="R2885" t="s">
        <v>45</v>
      </c>
      <c r="S2885" t="s">
        <v>28</v>
      </c>
      <c r="T2885" t="s">
        <v>21</v>
      </c>
      <c r="U2885" t="s">
        <v>21</v>
      </c>
      <c r="V2885" t="s">
        <v>33</v>
      </c>
      <c r="W2885" s="2" t="s">
        <v>66</v>
      </c>
      <c r="Y2885">
        <f>IF(J2885=Legend!$B$3,0,IF(J2885=Legend!$B$4,1,IF(J2885=Legend!$B$5,2,0)))</f>
        <v>1</v>
      </c>
      <c r="Z2885">
        <f t="shared" ref="Z2885:Z2948" si="316">IF(K2885="Ada",1,0)</f>
        <v>1</v>
      </c>
      <c r="AA2885">
        <f t="shared" ref="AA2885:AA2948" si="317">IF(L2885="Ya",1,0)</f>
        <v>1</v>
      </c>
      <c r="AB2885">
        <f t="shared" ref="AB2885:AB2948" si="318">IF(M2885="Ya",1,0)</f>
        <v>1</v>
      </c>
      <c r="AC2885">
        <f>IF(N2885=Legend!$D$3,3,IF(N2885=Legend!$D$4,2,IF(N2885=Legend!$D$5,1,0)))</f>
        <v>1</v>
      </c>
      <c r="AD2885">
        <f t="shared" ref="AD2885:AD2948" si="319">IF(O2885="Ya",1,0)</f>
        <v>0</v>
      </c>
      <c r="AF2885">
        <f t="shared" ref="AF2885:AF2948" si="320">IF(Q2885="Tidak ber-mitra",0,2)</f>
        <v>0</v>
      </c>
      <c r="AG2885">
        <f>IF(R2885=Legend!$F$3,3,IF(R2885=Legend!$F$4,2,IF(R2885=Legend!$F$5,1,0)))</f>
        <v>1</v>
      </c>
      <c r="AH2885">
        <f>IF(S2885=Legend!$F$3,3,IF(S2885=Legend!$F$4,2,IF(S2885=Legend!$F$5,1,0)))</f>
        <v>2</v>
      </c>
      <c r="AK2885">
        <f>IF(V2885=Legend!$H$3,3,IF(V2885=Legend!$H$4,2,IF(V2885=Legend!$H$5,1,0)))</f>
        <v>1</v>
      </c>
      <c r="AM2885">
        <f t="shared" ref="AM2885:AM2948" si="321">SUM(Y2885:AL2885)</f>
        <v>9</v>
      </c>
    </row>
    <row r="2886" spans="1:39" ht="109.2" x14ac:dyDescent="0.3">
      <c r="A2886" t="s">
        <v>20</v>
      </c>
      <c r="B2886" t="s">
        <v>983</v>
      </c>
      <c r="C2886" t="s">
        <v>984</v>
      </c>
      <c r="D2886" t="s">
        <v>3009</v>
      </c>
      <c r="E2886" t="str">
        <f t="shared" si="315"/>
        <v>TOKO SUSU G&amp;G</v>
      </c>
      <c r="F2886" t="s">
        <v>20</v>
      </c>
      <c r="G2886" t="s">
        <v>21</v>
      </c>
      <c r="H2886" t="s">
        <v>21</v>
      </c>
      <c r="I2886" t="s">
        <v>22</v>
      </c>
      <c r="J2886" t="s">
        <v>23</v>
      </c>
      <c r="K2886" t="s">
        <v>24</v>
      </c>
      <c r="L2886" t="s">
        <v>25</v>
      </c>
      <c r="M2886" t="s">
        <v>21</v>
      </c>
      <c r="N2886" t="s">
        <v>47</v>
      </c>
      <c r="O2886" t="s">
        <v>21</v>
      </c>
      <c r="P2886" t="s">
        <v>21</v>
      </c>
      <c r="Q2886" t="s">
        <v>72</v>
      </c>
      <c r="R2886" t="s">
        <v>45</v>
      </c>
      <c r="S2886" t="s">
        <v>29</v>
      </c>
      <c r="T2886" t="s">
        <v>21</v>
      </c>
      <c r="U2886" t="s">
        <v>21</v>
      </c>
      <c r="V2886" t="s">
        <v>75</v>
      </c>
      <c r="W2886" s="2" t="s">
        <v>66</v>
      </c>
      <c r="Y2886">
        <f>IF(J2886=Legend!$B$3,0,IF(J2886=Legend!$B$4,1,IF(J2886=Legend!$B$5,2,0)))</f>
        <v>1</v>
      </c>
      <c r="Z2886">
        <f t="shared" si="316"/>
        <v>1</v>
      </c>
      <c r="AA2886">
        <f t="shared" si="317"/>
        <v>1</v>
      </c>
      <c r="AB2886">
        <f t="shared" si="318"/>
        <v>0</v>
      </c>
      <c r="AC2886">
        <f>IF(N2886=Legend!$D$3,3,IF(N2886=Legend!$D$4,2,IF(N2886=Legend!$D$5,1,0)))</f>
        <v>0</v>
      </c>
      <c r="AD2886">
        <f t="shared" si="319"/>
        <v>0</v>
      </c>
      <c r="AF2886">
        <f t="shared" si="320"/>
        <v>2</v>
      </c>
      <c r="AG2886">
        <f>IF(R2886=Legend!$F$3,3,IF(R2886=Legend!$F$4,2,IF(R2886=Legend!$F$5,1,0)))</f>
        <v>1</v>
      </c>
      <c r="AH2886">
        <f>IF(S2886=Legend!$F$3,3,IF(S2886=Legend!$F$4,2,IF(S2886=Legend!$F$5,1,0)))</f>
        <v>3</v>
      </c>
      <c r="AK2886">
        <f>IF(V2886=Legend!$H$3,3,IF(V2886=Legend!$H$4,2,IF(V2886=Legend!$H$5,1,0)))</f>
        <v>3</v>
      </c>
      <c r="AM2886">
        <f t="shared" si="321"/>
        <v>12</v>
      </c>
    </row>
    <row r="2887" spans="1:39" ht="109.2" x14ac:dyDescent="0.3">
      <c r="A2887" t="s">
        <v>70</v>
      </c>
      <c r="B2887" t="s">
        <v>475</v>
      </c>
      <c r="C2887" t="s">
        <v>4166</v>
      </c>
      <c r="D2887" t="s">
        <v>4167</v>
      </c>
      <c r="E2887" t="str">
        <f t="shared" si="315"/>
        <v>TOKO SUSU KEMBAR KIDS</v>
      </c>
      <c r="F2887" t="s">
        <v>70</v>
      </c>
      <c r="G2887" t="s">
        <v>21</v>
      </c>
      <c r="H2887" t="s">
        <v>21</v>
      </c>
      <c r="I2887" t="s">
        <v>22</v>
      </c>
      <c r="J2887" t="s">
        <v>41</v>
      </c>
      <c r="K2887" t="s">
        <v>47</v>
      </c>
      <c r="L2887" t="s">
        <v>21</v>
      </c>
      <c r="M2887" t="s">
        <v>21</v>
      </c>
      <c r="N2887" t="s">
        <v>28</v>
      </c>
      <c r="O2887" t="s">
        <v>21</v>
      </c>
      <c r="P2887" t="s">
        <v>21</v>
      </c>
      <c r="Q2887" t="s">
        <v>27</v>
      </c>
      <c r="R2887" t="s">
        <v>45</v>
      </c>
      <c r="S2887" t="s">
        <v>45</v>
      </c>
      <c r="T2887" t="s">
        <v>21</v>
      </c>
      <c r="U2887" t="s">
        <v>21</v>
      </c>
      <c r="V2887" t="s">
        <v>33</v>
      </c>
      <c r="W2887" s="2" t="s">
        <v>66</v>
      </c>
      <c r="Y2887">
        <f>IF(J2887=Legend!$B$3,0,IF(J2887=Legend!$B$4,1,IF(J2887=Legend!$B$5,2,0)))</f>
        <v>2</v>
      </c>
      <c r="Z2887">
        <f t="shared" si="316"/>
        <v>0</v>
      </c>
      <c r="AA2887">
        <f t="shared" si="317"/>
        <v>0</v>
      </c>
      <c r="AB2887">
        <f t="shared" si="318"/>
        <v>0</v>
      </c>
      <c r="AC2887">
        <f>IF(N2887=Legend!$D$3,3,IF(N2887=Legend!$D$4,2,IF(N2887=Legend!$D$5,1,0)))</f>
        <v>1</v>
      </c>
      <c r="AD2887">
        <f t="shared" si="319"/>
        <v>0</v>
      </c>
      <c r="AF2887">
        <f t="shared" si="320"/>
        <v>0</v>
      </c>
      <c r="AG2887">
        <f>IF(R2887=Legend!$F$3,3,IF(R2887=Legend!$F$4,2,IF(R2887=Legend!$F$5,1,0)))</f>
        <v>1</v>
      </c>
      <c r="AH2887">
        <f>IF(S2887=Legend!$F$3,3,IF(S2887=Legend!$F$4,2,IF(S2887=Legend!$F$5,1,0)))</f>
        <v>1</v>
      </c>
      <c r="AK2887">
        <f>IF(V2887=Legend!$H$3,3,IF(V2887=Legend!$H$4,2,IF(V2887=Legend!$H$5,1,0)))</f>
        <v>1</v>
      </c>
      <c r="AM2887">
        <f t="shared" si="321"/>
        <v>6</v>
      </c>
    </row>
    <row r="2888" spans="1:39" ht="109.2" x14ac:dyDescent="0.3">
      <c r="A2888" t="s">
        <v>19</v>
      </c>
      <c r="B2888" t="s">
        <v>162</v>
      </c>
      <c r="C2888" t="s">
        <v>239</v>
      </c>
      <c r="D2888" t="s">
        <v>244</v>
      </c>
      <c r="E2888" t="str">
        <f t="shared" si="315"/>
        <v>TOKO SUSU MURAH</v>
      </c>
      <c r="F2888" t="s">
        <v>65</v>
      </c>
      <c r="G2888" t="s">
        <v>21</v>
      </c>
      <c r="H2888" t="s">
        <v>21</v>
      </c>
      <c r="I2888" t="s">
        <v>22</v>
      </c>
      <c r="J2888" t="s">
        <v>23</v>
      </c>
      <c r="K2888" t="s">
        <v>24</v>
      </c>
      <c r="L2888" t="s">
        <v>25</v>
      </c>
      <c r="M2888" t="s">
        <v>25</v>
      </c>
      <c r="N2888" t="s">
        <v>26</v>
      </c>
      <c r="O2888" t="s">
        <v>25</v>
      </c>
      <c r="P2888" t="s">
        <v>21</v>
      </c>
      <c r="Q2888" t="s">
        <v>27</v>
      </c>
      <c r="R2888" t="s">
        <v>28</v>
      </c>
      <c r="S2888" t="s">
        <v>29</v>
      </c>
      <c r="T2888" t="s">
        <v>21</v>
      </c>
      <c r="U2888" t="s">
        <v>21</v>
      </c>
      <c r="V2888" t="s">
        <v>30</v>
      </c>
      <c r="W2888" s="2" t="s">
        <v>66</v>
      </c>
      <c r="Y2888">
        <f>IF(J2888=Legend!$B$3,0,IF(J2888=Legend!$B$4,1,IF(J2888=Legend!$B$5,2,0)))</f>
        <v>1</v>
      </c>
      <c r="Z2888">
        <f t="shared" si="316"/>
        <v>1</v>
      </c>
      <c r="AA2888">
        <f t="shared" si="317"/>
        <v>1</v>
      </c>
      <c r="AB2888">
        <f t="shared" si="318"/>
        <v>1</v>
      </c>
      <c r="AC2888">
        <f>IF(N2888=Legend!$D$3,3,IF(N2888=Legend!$D$4,2,IF(N2888=Legend!$D$5,1,0)))</f>
        <v>2</v>
      </c>
      <c r="AD2888">
        <f t="shared" si="319"/>
        <v>1</v>
      </c>
      <c r="AF2888">
        <f t="shared" si="320"/>
        <v>0</v>
      </c>
      <c r="AG2888">
        <f>IF(R2888=Legend!$F$3,3,IF(R2888=Legend!$F$4,2,IF(R2888=Legend!$F$5,1,0)))</f>
        <v>2</v>
      </c>
      <c r="AH2888">
        <f>IF(S2888=Legend!$F$3,3,IF(S2888=Legend!$F$4,2,IF(S2888=Legend!$F$5,1,0)))</f>
        <v>3</v>
      </c>
      <c r="AK2888">
        <f>IF(V2888=Legend!$H$3,3,IF(V2888=Legend!$H$4,2,IF(V2888=Legend!$H$5,1,0)))</f>
        <v>2</v>
      </c>
      <c r="AM2888">
        <f t="shared" si="321"/>
        <v>14</v>
      </c>
    </row>
    <row r="2889" spans="1:39" ht="140.4" x14ac:dyDescent="0.3">
      <c r="A2889" t="s">
        <v>83</v>
      </c>
      <c r="B2889" t="s">
        <v>3634</v>
      </c>
      <c r="C2889" t="s">
        <v>3637</v>
      </c>
      <c r="D2889" t="s">
        <v>5090</v>
      </c>
      <c r="E2889" t="str">
        <f t="shared" si="315"/>
        <v>TOKO SUSU OKE</v>
      </c>
      <c r="F2889" t="s">
        <v>83</v>
      </c>
      <c r="G2889" t="s">
        <v>21</v>
      </c>
      <c r="H2889" t="s">
        <v>21</v>
      </c>
      <c r="I2889" t="s">
        <v>22</v>
      </c>
      <c r="J2889" t="s">
        <v>35</v>
      </c>
      <c r="K2889" t="s">
        <v>24</v>
      </c>
      <c r="L2889" t="s">
        <v>21</v>
      </c>
      <c r="M2889" t="s">
        <v>21</v>
      </c>
      <c r="N2889" t="s">
        <v>47</v>
      </c>
      <c r="O2889" t="s">
        <v>21</v>
      </c>
      <c r="P2889" t="s">
        <v>21</v>
      </c>
      <c r="Q2889" t="s">
        <v>27</v>
      </c>
      <c r="R2889" t="s">
        <v>45</v>
      </c>
      <c r="S2889" t="s">
        <v>28</v>
      </c>
      <c r="T2889" t="s">
        <v>21</v>
      </c>
      <c r="U2889" t="s">
        <v>21</v>
      </c>
      <c r="V2889" t="s">
        <v>33</v>
      </c>
      <c r="W2889" s="2" t="s">
        <v>34</v>
      </c>
      <c r="Y2889">
        <f>IF(J2889=Legend!$B$3,0,IF(J2889=Legend!$B$4,1,IF(J2889=Legend!$B$5,2,0)))</f>
        <v>0</v>
      </c>
      <c r="Z2889">
        <f t="shared" si="316"/>
        <v>1</v>
      </c>
      <c r="AA2889">
        <f t="shared" si="317"/>
        <v>0</v>
      </c>
      <c r="AB2889">
        <f t="shared" si="318"/>
        <v>0</v>
      </c>
      <c r="AC2889">
        <f>IF(N2889=Legend!$D$3,3,IF(N2889=Legend!$D$4,2,IF(N2889=Legend!$D$5,1,0)))</f>
        <v>0</v>
      </c>
      <c r="AD2889">
        <f t="shared" si="319"/>
        <v>0</v>
      </c>
      <c r="AF2889">
        <f t="shared" si="320"/>
        <v>0</v>
      </c>
      <c r="AG2889">
        <f>IF(R2889=Legend!$F$3,3,IF(R2889=Legend!$F$4,2,IF(R2889=Legend!$F$5,1,0)))</f>
        <v>1</v>
      </c>
      <c r="AH2889">
        <f>IF(S2889=Legend!$F$3,3,IF(S2889=Legend!$F$4,2,IF(S2889=Legend!$F$5,1,0)))</f>
        <v>2</v>
      </c>
      <c r="AK2889">
        <f>IF(V2889=Legend!$H$3,3,IF(V2889=Legend!$H$4,2,IF(V2889=Legend!$H$5,1,0)))</f>
        <v>1</v>
      </c>
      <c r="AM2889">
        <f t="shared" si="321"/>
        <v>5</v>
      </c>
    </row>
    <row r="2890" spans="1:39" ht="140.4" x14ac:dyDescent="0.3">
      <c r="A2890" t="s">
        <v>83</v>
      </c>
      <c r="B2890" t="s">
        <v>3634</v>
      </c>
      <c r="C2890" t="s">
        <v>3637</v>
      </c>
      <c r="D2890" t="s">
        <v>5098</v>
      </c>
      <c r="E2890" t="str">
        <f t="shared" si="315"/>
        <v>TOKO SUSU RASYA</v>
      </c>
      <c r="F2890" t="s">
        <v>83</v>
      </c>
      <c r="G2890" t="s">
        <v>21</v>
      </c>
      <c r="H2890" t="s">
        <v>21</v>
      </c>
      <c r="I2890" t="s">
        <v>22</v>
      </c>
      <c r="J2890" t="s">
        <v>35</v>
      </c>
      <c r="K2890" t="s">
        <v>24</v>
      </c>
      <c r="L2890" t="s">
        <v>21</v>
      </c>
      <c r="M2890" t="s">
        <v>21</v>
      </c>
      <c r="N2890" t="s">
        <v>28</v>
      </c>
      <c r="O2890" t="s">
        <v>21</v>
      </c>
      <c r="P2890" t="s">
        <v>21</v>
      </c>
      <c r="Q2890" t="s">
        <v>27</v>
      </c>
      <c r="R2890" t="s">
        <v>45</v>
      </c>
      <c r="S2890" t="s">
        <v>28</v>
      </c>
      <c r="T2890" t="s">
        <v>21</v>
      </c>
      <c r="U2890" t="s">
        <v>21</v>
      </c>
      <c r="V2890" t="s">
        <v>33</v>
      </c>
      <c r="W2890" s="2" t="s">
        <v>34</v>
      </c>
      <c r="Y2890">
        <f>IF(J2890=Legend!$B$3,0,IF(J2890=Legend!$B$4,1,IF(J2890=Legend!$B$5,2,0)))</f>
        <v>0</v>
      </c>
      <c r="Z2890">
        <f t="shared" si="316"/>
        <v>1</v>
      </c>
      <c r="AA2890">
        <f t="shared" si="317"/>
        <v>0</v>
      </c>
      <c r="AB2890">
        <f t="shared" si="318"/>
        <v>0</v>
      </c>
      <c r="AC2890">
        <f>IF(N2890=Legend!$D$3,3,IF(N2890=Legend!$D$4,2,IF(N2890=Legend!$D$5,1,0)))</f>
        <v>1</v>
      </c>
      <c r="AD2890">
        <f t="shared" si="319"/>
        <v>0</v>
      </c>
      <c r="AF2890">
        <f t="shared" si="320"/>
        <v>0</v>
      </c>
      <c r="AG2890">
        <f>IF(R2890=Legend!$F$3,3,IF(R2890=Legend!$F$4,2,IF(R2890=Legend!$F$5,1,0)))</f>
        <v>1</v>
      </c>
      <c r="AH2890">
        <f>IF(S2890=Legend!$F$3,3,IF(S2890=Legend!$F$4,2,IF(S2890=Legend!$F$5,1,0)))</f>
        <v>2</v>
      </c>
      <c r="AK2890">
        <f>IF(V2890=Legend!$H$3,3,IF(V2890=Legend!$H$4,2,IF(V2890=Legend!$H$5,1,0)))</f>
        <v>1</v>
      </c>
      <c r="AM2890">
        <f t="shared" si="321"/>
        <v>6</v>
      </c>
    </row>
    <row r="2891" spans="1:39" ht="31.2" x14ac:dyDescent="0.3">
      <c r="A2891" t="s">
        <v>39</v>
      </c>
      <c r="B2891" t="s">
        <v>174</v>
      </c>
      <c r="C2891" t="s">
        <v>741</v>
      </c>
      <c r="D2891" t="s">
        <v>742</v>
      </c>
      <c r="E2891" t="str">
        <f t="shared" si="315"/>
        <v>TOKO TELAGA MAJU</v>
      </c>
      <c r="F2891" t="s">
        <v>39</v>
      </c>
      <c r="G2891" t="s">
        <v>21</v>
      </c>
      <c r="H2891" t="s">
        <v>21</v>
      </c>
      <c r="I2891" t="s">
        <v>22</v>
      </c>
      <c r="J2891" t="s">
        <v>23</v>
      </c>
      <c r="K2891" t="s">
        <v>24</v>
      </c>
      <c r="L2891" t="s">
        <v>25</v>
      </c>
      <c r="M2891" t="s">
        <v>25</v>
      </c>
      <c r="N2891" t="s">
        <v>38</v>
      </c>
      <c r="O2891" t="s">
        <v>25</v>
      </c>
      <c r="P2891" t="s">
        <v>21</v>
      </c>
      <c r="Q2891" t="s">
        <v>27</v>
      </c>
      <c r="R2891" t="s">
        <v>29</v>
      </c>
      <c r="S2891" t="s">
        <v>29</v>
      </c>
      <c r="T2891" t="s">
        <v>21</v>
      </c>
      <c r="U2891" t="s">
        <v>21</v>
      </c>
      <c r="V2891" t="s">
        <v>33</v>
      </c>
      <c r="W2891" s="18" t="s">
        <v>103</v>
      </c>
      <c r="Y2891">
        <f>IF(J2891=Legend!$B$3,0,IF(J2891=Legend!$B$4,1,IF(J2891=Legend!$B$5,2,0)))</f>
        <v>1</v>
      </c>
      <c r="Z2891">
        <f t="shared" si="316"/>
        <v>1</v>
      </c>
      <c r="AA2891">
        <f t="shared" si="317"/>
        <v>1</v>
      </c>
      <c r="AB2891">
        <f t="shared" si="318"/>
        <v>1</v>
      </c>
      <c r="AC2891">
        <f>IF(N2891=Legend!$D$3,3,IF(N2891=Legend!$D$4,2,IF(N2891=Legend!$D$5,1,0)))</f>
        <v>3</v>
      </c>
      <c r="AD2891">
        <f t="shared" si="319"/>
        <v>1</v>
      </c>
      <c r="AF2891">
        <f t="shared" si="320"/>
        <v>0</v>
      </c>
      <c r="AG2891">
        <f>IF(R2891=Legend!$F$3,3,IF(R2891=Legend!$F$4,2,IF(R2891=Legend!$F$5,1,0)))</f>
        <v>3</v>
      </c>
      <c r="AH2891">
        <f>IF(S2891=Legend!$F$3,3,IF(S2891=Legend!$F$4,2,IF(S2891=Legend!$F$5,1,0)))</f>
        <v>3</v>
      </c>
      <c r="AK2891">
        <f>IF(V2891=Legend!$H$3,3,IF(V2891=Legend!$H$4,2,IF(V2891=Legend!$H$5,1,0)))</f>
        <v>1</v>
      </c>
      <c r="AM2891">
        <f t="shared" si="321"/>
        <v>15</v>
      </c>
    </row>
    <row r="2892" spans="1:39" ht="109.2" x14ac:dyDescent="0.3">
      <c r="A2892" t="s">
        <v>61</v>
      </c>
      <c r="B2892" t="s">
        <v>983</v>
      </c>
      <c r="C2892" t="s">
        <v>984</v>
      </c>
      <c r="D2892" t="s">
        <v>1082</v>
      </c>
      <c r="E2892" t="str">
        <f t="shared" si="315"/>
        <v>TOKO UNO</v>
      </c>
      <c r="F2892" t="s">
        <v>55</v>
      </c>
      <c r="G2892" t="s">
        <v>21</v>
      </c>
      <c r="H2892" t="s">
        <v>21</v>
      </c>
      <c r="I2892" t="s">
        <v>22</v>
      </c>
      <c r="J2892" t="s">
        <v>35</v>
      </c>
      <c r="K2892" t="s">
        <v>24</v>
      </c>
      <c r="L2892" t="s">
        <v>21</v>
      </c>
      <c r="M2892" t="s">
        <v>21</v>
      </c>
      <c r="N2892" t="s">
        <v>47</v>
      </c>
      <c r="O2892" t="s">
        <v>21</v>
      </c>
      <c r="P2892" t="s">
        <v>21</v>
      </c>
      <c r="Q2892" t="s">
        <v>27</v>
      </c>
      <c r="R2892" t="s">
        <v>45</v>
      </c>
      <c r="S2892" t="s">
        <v>45</v>
      </c>
      <c r="T2892" t="s">
        <v>21</v>
      </c>
      <c r="U2892" t="s">
        <v>21</v>
      </c>
      <c r="V2892" t="s">
        <v>42</v>
      </c>
      <c r="W2892" s="2" t="s">
        <v>66</v>
      </c>
      <c r="Y2892">
        <f>IF(J2892=Legend!$B$3,0,IF(J2892=Legend!$B$4,1,IF(J2892=Legend!$B$5,2,0)))</f>
        <v>0</v>
      </c>
      <c r="Z2892">
        <f t="shared" si="316"/>
        <v>1</v>
      </c>
      <c r="AA2892">
        <f t="shared" si="317"/>
        <v>0</v>
      </c>
      <c r="AB2892">
        <f t="shared" si="318"/>
        <v>0</v>
      </c>
      <c r="AC2892">
        <f>IF(N2892=Legend!$D$3,3,IF(N2892=Legend!$D$4,2,IF(N2892=Legend!$D$5,1,0)))</f>
        <v>0</v>
      </c>
      <c r="AD2892">
        <f t="shared" si="319"/>
        <v>0</v>
      </c>
      <c r="AF2892">
        <f t="shared" si="320"/>
        <v>0</v>
      </c>
      <c r="AG2892">
        <f>IF(R2892=Legend!$F$3,3,IF(R2892=Legend!$F$4,2,IF(R2892=Legend!$F$5,1,0)))</f>
        <v>1</v>
      </c>
      <c r="AH2892">
        <f>IF(S2892=Legend!$F$3,3,IF(S2892=Legend!$F$4,2,IF(S2892=Legend!$F$5,1,0)))</f>
        <v>1</v>
      </c>
      <c r="AK2892">
        <f>IF(V2892=Legend!$H$3,3,IF(V2892=Legend!$H$4,2,IF(V2892=Legend!$H$5,1,0)))</f>
        <v>0</v>
      </c>
      <c r="AM2892">
        <f t="shared" si="321"/>
        <v>3</v>
      </c>
    </row>
    <row r="2893" spans="1:39" ht="140.4" x14ac:dyDescent="0.3">
      <c r="A2893" t="s">
        <v>70</v>
      </c>
      <c r="B2893" t="s">
        <v>3366</v>
      </c>
      <c r="C2893" t="s">
        <v>4327</v>
      </c>
      <c r="D2893" t="s">
        <v>4329</v>
      </c>
      <c r="E2893" t="str">
        <f t="shared" si="315"/>
        <v>TOKO WARDAH</v>
      </c>
      <c r="F2893" t="s">
        <v>70</v>
      </c>
      <c r="G2893" t="s">
        <v>21</v>
      </c>
      <c r="H2893" t="s">
        <v>21</v>
      </c>
      <c r="I2893" t="s">
        <v>22</v>
      </c>
      <c r="J2893" t="s">
        <v>35</v>
      </c>
      <c r="K2893" t="s">
        <v>24</v>
      </c>
      <c r="L2893" t="s">
        <v>21</v>
      </c>
      <c r="M2893" t="s">
        <v>25</v>
      </c>
      <c r="N2893" t="s">
        <v>28</v>
      </c>
      <c r="O2893" t="s">
        <v>25</v>
      </c>
      <c r="P2893" t="s">
        <v>21</v>
      </c>
      <c r="Q2893" t="s">
        <v>27</v>
      </c>
      <c r="R2893" t="s">
        <v>28</v>
      </c>
      <c r="S2893" t="s">
        <v>45</v>
      </c>
      <c r="T2893" t="s">
        <v>21</v>
      </c>
      <c r="U2893" t="s">
        <v>21</v>
      </c>
      <c r="V2893" t="s">
        <v>42</v>
      </c>
      <c r="W2893" s="2" t="s">
        <v>34</v>
      </c>
      <c r="Y2893">
        <f>IF(J2893=Legend!$B$3,0,IF(J2893=Legend!$B$4,1,IF(J2893=Legend!$B$5,2,0)))</f>
        <v>0</v>
      </c>
      <c r="Z2893">
        <f t="shared" si="316"/>
        <v>1</v>
      </c>
      <c r="AA2893">
        <f t="shared" si="317"/>
        <v>0</v>
      </c>
      <c r="AB2893">
        <f t="shared" si="318"/>
        <v>1</v>
      </c>
      <c r="AC2893">
        <f>IF(N2893=Legend!$D$3,3,IF(N2893=Legend!$D$4,2,IF(N2893=Legend!$D$5,1,0)))</f>
        <v>1</v>
      </c>
      <c r="AD2893">
        <f t="shared" si="319"/>
        <v>1</v>
      </c>
      <c r="AF2893">
        <f t="shared" si="320"/>
        <v>0</v>
      </c>
      <c r="AG2893">
        <f>IF(R2893=Legend!$F$3,3,IF(R2893=Legend!$F$4,2,IF(R2893=Legend!$F$5,1,0)))</f>
        <v>2</v>
      </c>
      <c r="AH2893">
        <f>IF(S2893=Legend!$F$3,3,IF(S2893=Legend!$F$4,2,IF(S2893=Legend!$F$5,1,0)))</f>
        <v>1</v>
      </c>
      <c r="AK2893">
        <f>IF(V2893=Legend!$H$3,3,IF(V2893=Legend!$H$4,2,IF(V2893=Legend!$H$5,1,0)))</f>
        <v>0</v>
      </c>
      <c r="AM2893">
        <f t="shared" si="321"/>
        <v>7</v>
      </c>
    </row>
    <row r="2894" spans="1:39" ht="140.4" x14ac:dyDescent="0.3">
      <c r="A2894" t="s">
        <v>74</v>
      </c>
      <c r="B2894" t="s">
        <v>174</v>
      </c>
      <c r="C2894" t="s">
        <v>175</v>
      </c>
      <c r="D2894" t="s">
        <v>3987</v>
      </c>
      <c r="E2894" t="str">
        <f t="shared" si="315"/>
        <v>TOKO WARNA SARI</v>
      </c>
      <c r="F2894" t="s">
        <v>74</v>
      </c>
      <c r="G2894" t="s">
        <v>21</v>
      </c>
      <c r="H2894" t="s">
        <v>21</v>
      </c>
      <c r="I2894" t="s">
        <v>22</v>
      </c>
      <c r="J2894" t="s">
        <v>23</v>
      </c>
      <c r="K2894" t="s">
        <v>24</v>
      </c>
      <c r="L2894" t="s">
        <v>25</v>
      </c>
      <c r="M2894" t="s">
        <v>25</v>
      </c>
      <c r="N2894" t="s">
        <v>26</v>
      </c>
      <c r="O2894" t="s">
        <v>25</v>
      </c>
      <c r="P2894" t="s">
        <v>21</v>
      </c>
      <c r="Q2894" t="s">
        <v>27</v>
      </c>
      <c r="R2894" t="s">
        <v>45</v>
      </c>
      <c r="S2894" t="s">
        <v>28</v>
      </c>
      <c r="T2894" t="s">
        <v>21</v>
      </c>
      <c r="U2894" t="s">
        <v>21</v>
      </c>
      <c r="V2894" t="s">
        <v>30</v>
      </c>
      <c r="W2894" s="2" t="s">
        <v>34</v>
      </c>
      <c r="Y2894">
        <f>IF(J2894=Legend!$B$3,0,IF(J2894=Legend!$B$4,1,IF(J2894=Legend!$B$5,2,0)))</f>
        <v>1</v>
      </c>
      <c r="Z2894">
        <f t="shared" si="316"/>
        <v>1</v>
      </c>
      <c r="AA2894">
        <f t="shared" si="317"/>
        <v>1</v>
      </c>
      <c r="AB2894">
        <f t="shared" si="318"/>
        <v>1</v>
      </c>
      <c r="AC2894">
        <f>IF(N2894=Legend!$D$3,3,IF(N2894=Legend!$D$4,2,IF(N2894=Legend!$D$5,1,0)))</f>
        <v>2</v>
      </c>
      <c r="AD2894">
        <f t="shared" si="319"/>
        <v>1</v>
      </c>
      <c r="AF2894">
        <f t="shared" si="320"/>
        <v>0</v>
      </c>
      <c r="AG2894">
        <f>IF(R2894=Legend!$F$3,3,IF(R2894=Legend!$F$4,2,IF(R2894=Legend!$F$5,1,0)))</f>
        <v>1</v>
      </c>
      <c r="AH2894">
        <f>IF(S2894=Legend!$F$3,3,IF(S2894=Legend!$F$4,2,IF(S2894=Legend!$F$5,1,0)))</f>
        <v>2</v>
      </c>
      <c r="AK2894">
        <f>IF(V2894=Legend!$H$3,3,IF(V2894=Legend!$H$4,2,IF(V2894=Legend!$H$5,1,0)))</f>
        <v>2</v>
      </c>
      <c r="AM2894">
        <f t="shared" si="321"/>
        <v>12</v>
      </c>
    </row>
    <row r="2895" spans="1:39" ht="140.4" x14ac:dyDescent="0.3">
      <c r="A2895" t="s">
        <v>39</v>
      </c>
      <c r="B2895" t="s">
        <v>174</v>
      </c>
      <c r="C2895" t="s">
        <v>779</v>
      </c>
      <c r="D2895" t="s">
        <v>780</v>
      </c>
      <c r="E2895" t="str">
        <f t="shared" si="315"/>
        <v>TOKO WETA</v>
      </c>
      <c r="F2895" t="s">
        <v>39</v>
      </c>
      <c r="G2895" t="s">
        <v>21</v>
      </c>
      <c r="H2895" t="s">
        <v>21</v>
      </c>
      <c r="I2895" t="s">
        <v>22</v>
      </c>
      <c r="J2895" t="s">
        <v>23</v>
      </c>
      <c r="K2895" t="s">
        <v>24</v>
      </c>
      <c r="L2895" t="s">
        <v>25</v>
      </c>
      <c r="M2895" t="s">
        <v>25</v>
      </c>
      <c r="N2895" t="s">
        <v>38</v>
      </c>
      <c r="O2895" t="s">
        <v>25</v>
      </c>
      <c r="P2895" t="s">
        <v>21</v>
      </c>
      <c r="Q2895" t="s">
        <v>27</v>
      </c>
      <c r="R2895" t="s">
        <v>28</v>
      </c>
      <c r="S2895" t="s">
        <v>29</v>
      </c>
      <c r="T2895" t="s">
        <v>21</v>
      </c>
      <c r="U2895" t="s">
        <v>21</v>
      </c>
      <c r="V2895" t="s">
        <v>30</v>
      </c>
      <c r="W2895" s="2" t="s">
        <v>34</v>
      </c>
      <c r="Y2895">
        <f>IF(J2895=Legend!$B$3,0,IF(J2895=Legend!$B$4,1,IF(J2895=Legend!$B$5,2,0)))</f>
        <v>1</v>
      </c>
      <c r="Z2895">
        <f t="shared" si="316"/>
        <v>1</v>
      </c>
      <c r="AA2895">
        <f t="shared" si="317"/>
        <v>1</v>
      </c>
      <c r="AB2895">
        <f t="shared" si="318"/>
        <v>1</v>
      </c>
      <c r="AC2895">
        <f>IF(N2895=Legend!$D$3,3,IF(N2895=Legend!$D$4,2,IF(N2895=Legend!$D$5,1,0)))</f>
        <v>3</v>
      </c>
      <c r="AD2895">
        <f t="shared" si="319"/>
        <v>1</v>
      </c>
      <c r="AF2895">
        <f t="shared" si="320"/>
        <v>0</v>
      </c>
      <c r="AG2895">
        <f>IF(R2895=Legend!$F$3,3,IF(R2895=Legend!$F$4,2,IF(R2895=Legend!$F$5,1,0)))</f>
        <v>2</v>
      </c>
      <c r="AH2895">
        <f>IF(S2895=Legend!$F$3,3,IF(S2895=Legend!$F$4,2,IF(S2895=Legend!$F$5,1,0)))</f>
        <v>3</v>
      </c>
      <c r="AK2895">
        <f>IF(V2895=Legend!$H$3,3,IF(V2895=Legend!$H$4,2,IF(V2895=Legend!$H$5,1,0)))</f>
        <v>2</v>
      </c>
      <c r="AM2895">
        <f t="shared" si="321"/>
        <v>15</v>
      </c>
    </row>
    <row r="2896" spans="1:39" ht="140.4" x14ac:dyDescent="0.3">
      <c r="A2896" t="s">
        <v>65</v>
      </c>
      <c r="B2896" t="s">
        <v>162</v>
      </c>
      <c r="C2896" t="s">
        <v>503</v>
      </c>
      <c r="D2896" t="s">
        <v>3088</v>
      </c>
      <c r="E2896" t="str">
        <f t="shared" si="315"/>
        <v>TOKO WOPI - WONOPRINGGO</v>
      </c>
      <c r="F2896" t="s">
        <v>65</v>
      </c>
      <c r="G2896" t="s">
        <v>21</v>
      </c>
      <c r="H2896" t="s">
        <v>21</v>
      </c>
      <c r="I2896" t="s">
        <v>50</v>
      </c>
      <c r="J2896" t="s">
        <v>35</v>
      </c>
      <c r="K2896" t="s">
        <v>24</v>
      </c>
      <c r="L2896" t="s">
        <v>25</v>
      </c>
      <c r="M2896" t="s">
        <v>25</v>
      </c>
      <c r="N2896" t="s">
        <v>38</v>
      </c>
      <c r="O2896" t="s">
        <v>25</v>
      </c>
      <c r="P2896" t="s">
        <v>21</v>
      </c>
      <c r="Q2896" t="s">
        <v>27</v>
      </c>
      <c r="R2896" t="s">
        <v>45</v>
      </c>
      <c r="S2896" t="s">
        <v>45</v>
      </c>
      <c r="T2896" t="s">
        <v>21</v>
      </c>
      <c r="U2896" t="s">
        <v>21</v>
      </c>
      <c r="V2896" t="s">
        <v>75</v>
      </c>
      <c r="W2896" s="2" t="s">
        <v>34</v>
      </c>
      <c r="Y2896">
        <f>IF(J2896=Legend!$B$3,0,IF(J2896=Legend!$B$4,1,IF(J2896=Legend!$B$5,2,0)))</f>
        <v>0</v>
      </c>
      <c r="Z2896">
        <f t="shared" si="316"/>
        <v>1</v>
      </c>
      <c r="AA2896">
        <f t="shared" si="317"/>
        <v>1</v>
      </c>
      <c r="AB2896">
        <f t="shared" si="318"/>
        <v>1</v>
      </c>
      <c r="AC2896">
        <f>IF(N2896=Legend!$D$3,3,IF(N2896=Legend!$D$4,2,IF(N2896=Legend!$D$5,1,0)))</f>
        <v>3</v>
      </c>
      <c r="AD2896">
        <f t="shared" si="319"/>
        <v>1</v>
      </c>
      <c r="AF2896">
        <f t="shared" si="320"/>
        <v>0</v>
      </c>
      <c r="AG2896">
        <f>IF(R2896=Legend!$F$3,3,IF(R2896=Legend!$F$4,2,IF(R2896=Legend!$F$5,1,0)))</f>
        <v>1</v>
      </c>
      <c r="AH2896">
        <f>IF(S2896=Legend!$F$3,3,IF(S2896=Legend!$F$4,2,IF(S2896=Legend!$F$5,1,0)))</f>
        <v>1</v>
      </c>
      <c r="AK2896">
        <f>IF(V2896=Legend!$H$3,3,IF(V2896=Legend!$H$4,2,IF(V2896=Legend!$H$5,1,0)))</f>
        <v>3</v>
      </c>
      <c r="AM2896">
        <f t="shared" si="321"/>
        <v>12</v>
      </c>
    </row>
    <row r="2897" spans="1:39" ht="156" x14ac:dyDescent="0.3">
      <c r="A2897" t="s">
        <v>73</v>
      </c>
      <c r="B2897" t="s">
        <v>162</v>
      </c>
      <c r="C2897" t="s">
        <v>404</v>
      </c>
      <c r="D2897" t="s">
        <v>405</v>
      </c>
      <c r="E2897" t="str">
        <f t="shared" si="315"/>
        <v>TOKO YANI/HJ.SURYANI</v>
      </c>
      <c r="F2897" t="s">
        <v>84</v>
      </c>
      <c r="G2897" t="s">
        <v>21</v>
      </c>
      <c r="H2897" t="s">
        <v>21</v>
      </c>
      <c r="I2897" t="s">
        <v>22</v>
      </c>
      <c r="J2897" t="s">
        <v>35</v>
      </c>
      <c r="K2897" t="s">
        <v>24</v>
      </c>
      <c r="L2897" t="s">
        <v>21</v>
      </c>
      <c r="M2897" t="s">
        <v>25</v>
      </c>
      <c r="N2897" t="s">
        <v>28</v>
      </c>
      <c r="O2897" t="s">
        <v>25</v>
      </c>
      <c r="P2897" t="s">
        <v>21</v>
      </c>
      <c r="Q2897" t="s">
        <v>27</v>
      </c>
      <c r="R2897" t="s">
        <v>28</v>
      </c>
      <c r="S2897" t="s">
        <v>29</v>
      </c>
      <c r="T2897" t="s">
        <v>21</v>
      </c>
      <c r="U2897" t="s">
        <v>21</v>
      </c>
      <c r="V2897" t="s">
        <v>42</v>
      </c>
      <c r="W2897" s="2" t="s">
        <v>31</v>
      </c>
      <c r="Y2897">
        <f>IF(J2897=Legend!$B$3,0,IF(J2897=Legend!$B$4,1,IF(J2897=Legend!$B$5,2,0)))</f>
        <v>0</v>
      </c>
      <c r="Z2897">
        <f t="shared" si="316"/>
        <v>1</v>
      </c>
      <c r="AA2897">
        <f t="shared" si="317"/>
        <v>0</v>
      </c>
      <c r="AB2897">
        <f t="shared" si="318"/>
        <v>1</v>
      </c>
      <c r="AC2897">
        <f>IF(N2897=Legend!$D$3,3,IF(N2897=Legend!$D$4,2,IF(N2897=Legend!$D$5,1,0)))</f>
        <v>1</v>
      </c>
      <c r="AD2897">
        <f t="shared" si="319"/>
        <v>1</v>
      </c>
      <c r="AF2897">
        <f t="shared" si="320"/>
        <v>0</v>
      </c>
      <c r="AG2897">
        <f>IF(R2897=Legend!$F$3,3,IF(R2897=Legend!$F$4,2,IF(R2897=Legend!$F$5,1,0)))</f>
        <v>2</v>
      </c>
      <c r="AH2897">
        <f>IF(S2897=Legend!$F$3,3,IF(S2897=Legend!$F$4,2,IF(S2897=Legend!$F$5,1,0)))</f>
        <v>3</v>
      </c>
      <c r="AK2897">
        <f>IF(V2897=Legend!$H$3,3,IF(V2897=Legend!$H$4,2,IF(V2897=Legend!$H$5,1,0)))</f>
        <v>0</v>
      </c>
      <c r="AM2897">
        <f t="shared" si="321"/>
        <v>9</v>
      </c>
    </row>
    <row r="2898" spans="1:39" ht="140.4" x14ac:dyDescent="0.3">
      <c r="A2898" t="s">
        <v>73</v>
      </c>
      <c r="B2898" t="s">
        <v>162</v>
      </c>
      <c r="C2898" t="s">
        <v>274</v>
      </c>
      <c r="D2898" t="s">
        <v>277</v>
      </c>
      <c r="E2898" t="str">
        <f t="shared" si="315"/>
        <v>TOKOMU JOGONALAN/DWI WAHYUNI</v>
      </c>
      <c r="F2898" t="s">
        <v>36</v>
      </c>
      <c r="G2898" t="s">
        <v>21</v>
      </c>
      <c r="H2898" t="s">
        <v>21</v>
      </c>
      <c r="I2898" t="s">
        <v>22</v>
      </c>
      <c r="J2898" t="s">
        <v>23</v>
      </c>
      <c r="K2898" t="s">
        <v>24</v>
      </c>
      <c r="L2898" t="s">
        <v>25</v>
      </c>
      <c r="M2898" t="s">
        <v>25</v>
      </c>
      <c r="N2898" t="s">
        <v>28</v>
      </c>
      <c r="O2898" t="s">
        <v>25</v>
      </c>
      <c r="P2898" t="s">
        <v>21</v>
      </c>
      <c r="Q2898" t="s">
        <v>27</v>
      </c>
      <c r="R2898" t="s">
        <v>45</v>
      </c>
      <c r="S2898" t="s">
        <v>29</v>
      </c>
      <c r="T2898" t="s">
        <v>21</v>
      </c>
      <c r="U2898" t="s">
        <v>21</v>
      </c>
      <c r="V2898" t="s">
        <v>33</v>
      </c>
      <c r="W2898" s="2" t="s">
        <v>34</v>
      </c>
      <c r="Y2898">
        <f>IF(J2898=Legend!$B$3,0,IF(J2898=Legend!$B$4,1,IF(J2898=Legend!$B$5,2,0)))</f>
        <v>1</v>
      </c>
      <c r="Z2898">
        <f t="shared" si="316"/>
        <v>1</v>
      </c>
      <c r="AA2898">
        <f t="shared" si="317"/>
        <v>1</v>
      </c>
      <c r="AB2898">
        <f t="shared" si="318"/>
        <v>1</v>
      </c>
      <c r="AC2898">
        <f>IF(N2898=Legend!$D$3,3,IF(N2898=Legend!$D$4,2,IF(N2898=Legend!$D$5,1,0)))</f>
        <v>1</v>
      </c>
      <c r="AD2898">
        <f t="shared" si="319"/>
        <v>1</v>
      </c>
      <c r="AF2898">
        <f t="shared" si="320"/>
        <v>0</v>
      </c>
      <c r="AG2898">
        <f>IF(R2898=Legend!$F$3,3,IF(R2898=Legend!$F$4,2,IF(R2898=Legend!$F$5,1,0)))</f>
        <v>1</v>
      </c>
      <c r="AH2898">
        <f>IF(S2898=Legend!$F$3,3,IF(S2898=Legend!$F$4,2,IF(S2898=Legend!$F$5,1,0)))</f>
        <v>3</v>
      </c>
      <c r="AK2898">
        <f>IF(V2898=Legend!$H$3,3,IF(V2898=Legend!$H$4,2,IF(V2898=Legend!$H$5,1,0)))</f>
        <v>1</v>
      </c>
      <c r="AM2898">
        <f t="shared" si="321"/>
        <v>11</v>
      </c>
    </row>
    <row r="2899" spans="1:39" ht="156" x14ac:dyDescent="0.3">
      <c r="A2899" t="s">
        <v>73</v>
      </c>
      <c r="B2899" t="s">
        <v>162</v>
      </c>
      <c r="C2899" t="s">
        <v>274</v>
      </c>
      <c r="D2899" t="s">
        <v>276</v>
      </c>
      <c r="E2899" t="str">
        <f t="shared" si="315"/>
        <v>TOKOMU VETERAN/MOH, TOYIB USMAN ASARI</v>
      </c>
      <c r="F2899" t="s">
        <v>62</v>
      </c>
      <c r="G2899" t="s">
        <v>21</v>
      </c>
      <c r="H2899" t="s">
        <v>21</v>
      </c>
      <c r="I2899" t="s">
        <v>22</v>
      </c>
      <c r="J2899" t="s">
        <v>23</v>
      </c>
      <c r="K2899" t="s">
        <v>24</v>
      </c>
      <c r="L2899" t="s">
        <v>25</v>
      </c>
      <c r="M2899" t="s">
        <v>25</v>
      </c>
      <c r="N2899" t="s">
        <v>28</v>
      </c>
      <c r="O2899" t="s">
        <v>25</v>
      </c>
      <c r="P2899" t="s">
        <v>21</v>
      </c>
      <c r="Q2899" t="s">
        <v>27</v>
      </c>
      <c r="R2899" t="s">
        <v>45</v>
      </c>
      <c r="S2899" t="s">
        <v>28</v>
      </c>
      <c r="T2899" t="s">
        <v>21</v>
      </c>
      <c r="U2899" t="s">
        <v>21</v>
      </c>
      <c r="V2899" t="s">
        <v>42</v>
      </c>
      <c r="W2899" s="2" t="s">
        <v>31</v>
      </c>
      <c r="Y2899">
        <f>IF(J2899=Legend!$B$3,0,IF(J2899=Legend!$B$4,1,IF(J2899=Legend!$B$5,2,0)))</f>
        <v>1</v>
      </c>
      <c r="Z2899">
        <f t="shared" si="316"/>
        <v>1</v>
      </c>
      <c r="AA2899">
        <f t="shared" si="317"/>
        <v>1</v>
      </c>
      <c r="AB2899">
        <f t="shared" si="318"/>
        <v>1</v>
      </c>
      <c r="AC2899">
        <f>IF(N2899=Legend!$D$3,3,IF(N2899=Legend!$D$4,2,IF(N2899=Legend!$D$5,1,0)))</f>
        <v>1</v>
      </c>
      <c r="AD2899">
        <f t="shared" si="319"/>
        <v>1</v>
      </c>
      <c r="AF2899">
        <f t="shared" si="320"/>
        <v>0</v>
      </c>
      <c r="AG2899">
        <f>IF(R2899=Legend!$F$3,3,IF(R2899=Legend!$F$4,2,IF(R2899=Legend!$F$5,1,0)))</f>
        <v>1</v>
      </c>
      <c r="AH2899">
        <f>IF(S2899=Legend!$F$3,3,IF(S2899=Legend!$F$4,2,IF(S2899=Legend!$F$5,1,0)))</f>
        <v>2</v>
      </c>
      <c r="AK2899">
        <f>IF(V2899=Legend!$H$3,3,IF(V2899=Legend!$H$4,2,IF(V2899=Legend!$H$5,1,0)))</f>
        <v>0</v>
      </c>
      <c r="AM2899">
        <f t="shared" si="321"/>
        <v>9</v>
      </c>
    </row>
    <row r="2900" spans="1:39" ht="140.4" x14ac:dyDescent="0.3">
      <c r="A2900" t="s">
        <v>67</v>
      </c>
      <c r="B2900" t="s">
        <v>174</v>
      </c>
      <c r="C2900" t="s">
        <v>2152</v>
      </c>
      <c r="D2900" t="s">
        <v>2370</v>
      </c>
      <c r="E2900" t="str">
        <f t="shared" si="315"/>
        <v>TOMAS MART</v>
      </c>
      <c r="F2900" t="s">
        <v>67</v>
      </c>
      <c r="G2900" t="s">
        <v>21</v>
      </c>
      <c r="H2900" t="s">
        <v>21</v>
      </c>
      <c r="I2900" t="s">
        <v>22</v>
      </c>
      <c r="J2900" t="s">
        <v>35</v>
      </c>
      <c r="K2900" t="s">
        <v>24</v>
      </c>
      <c r="L2900" t="s">
        <v>25</v>
      </c>
      <c r="M2900" t="s">
        <v>25</v>
      </c>
      <c r="N2900" t="s">
        <v>26</v>
      </c>
      <c r="O2900" t="s">
        <v>25</v>
      </c>
      <c r="P2900" t="s">
        <v>25</v>
      </c>
      <c r="Q2900" t="s">
        <v>27</v>
      </c>
      <c r="R2900" t="s">
        <v>45</v>
      </c>
      <c r="S2900" t="s">
        <v>28</v>
      </c>
      <c r="T2900" t="s">
        <v>21</v>
      </c>
      <c r="U2900" t="s">
        <v>21</v>
      </c>
      <c r="V2900" t="s">
        <v>33</v>
      </c>
      <c r="W2900" s="2" t="s">
        <v>34</v>
      </c>
      <c r="Y2900">
        <f>IF(J2900=Legend!$B$3,0,IF(J2900=Legend!$B$4,1,IF(J2900=Legend!$B$5,2,0)))</f>
        <v>0</v>
      </c>
      <c r="Z2900">
        <f t="shared" si="316"/>
        <v>1</v>
      </c>
      <c r="AA2900">
        <f t="shared" si="317"/>
        <v>1</v>
      </c>
      <c r="AB2900">
        <f t="shared" si="318"/>
        <v>1</v>
      </c>
      <c r="AC2900">
        <f>IF(N2900=Legend!$D$3,3,IF(N2900=Legend!$D$4,2,IF(N2900=Legend!$D$5,1,0)))</f>
        <v>2</v>
      </c>
      <c r="AD2900">
        <f t="shared" si="319"/>
        <v>1</v>
      </c>
      <c r="AF2900">
        <f t="shared" si="320"/>
        <v>0</v>
      </c>
      <c r="AG2900">
        <f>IF(R2900=Legend!$F$3,3,IF(R2900=Legend!$F$4,2,IF(R2900=Legend!$F$5,1,0)))</f>
        <v>1</v>
      </c>
      <c r="AH2900">
        <f>IF(S2900=Legend!$F$3,3,IF(S2900=Legend!$F$4,2,IF(S2900=Legend!$F$5,1,0)))</f>
        <v>2</v>
      </c>
      <c r="AK2900">
        <f>IF(V2900=Legend!$H$3,3,IF(V2900=Legend!$H$4,2,IF(V2900=Legend!$H$5,1,0)))</f>
        <v>1</v>
      </c>
      <c r="AM2900">
        <f t="shared" si="321"/>
        <v>10</v>
      </c>
    </row>
    <row r="2901" spans="1:39" ht="140.4" x14ac:dyDescent="0.3">
      <c r="A2901" t="s">
        <v>37</v>
      </c>
      <c r="B2901" t="s">
        <v>162</v>
      </c>
      <c r="C2901" t="s">
        <v>323</v>
      </c>
      <c r="D2901" t="s">
        <v>3431</v>
      </c>
      <c r="E2901" t="str">
        <f t="shared" si="315"/>
        <v>TOMBOATI MART</v>
      </c>
      <c r="F2901" t="s">
        <v>37</v>
      </c>
      <c r="G2901" t="s">
        <v>21</v>
      </c>
      <c r="H2901" t="s">
        <v>21</v>
      </c>
      <c r="I2901" t="s">
        <v>22</v>
      </c>
      <c r="J2901" t="s">
        <v>35</v>
      </c>
      <c r="K2901" t="s">
        <v>24</v>
      </c>
      <c r="L2901" t="s">
        <v>25</v>
      </c>
      <c r="M2901" t="s">
        <v>25</v>
      </c>
      <c r="N2901" t="s">
        <v>26</v>
      </c>
      <c r="O2901" t="s">
        <v>25</v>
      </c>
      <c r="P2901" t="s">
        <v>21</v>
      </c>
      <c r="Q2901" t="s">
        <v>27</v>
      </c>
      <c r="R2901" t="s">
        <v>45</v>
      </c>
      <c r="S2901" t="s">
        <v>29</v>
      </c>
      <c r="T2901" t="s">
        <v>21</v>
      </c>
      <c r="U2901" t="s">
        <v>21</v>
      </c>
      <c r="V2901" t="s">
        <v>33</v>
      </c>
      <c r="W2901" s="2" t="s">
        <v>34</v>
      </c>
      <c r="Y2901">
        <f>IF(J2901=Legend!$B$3,0,IF(J2901=Legend!$B$4,1,IF(J2901=Legend!$B$5,2,0)))</f>
        <v>0</v>
      </c>
      <c r="Z2901">
        <f t="shared" si="316"/>
        <v>1</v>
      </c>
      <c r="AA2901">
        <f t="shared" si="317"/>
        <v>1</v>
      </c>
      <c r="AB2901">
        <f t="shared" si="318"/>
        <v>1</v>
      </c>
      <c r="AC2901">
        <f>IF(N2901=Legend!$D$3,3,IF(N2901=Legend!$D$4,2,IF(N2901=Legend!$D$5,1,0)))</f>
        <v>2</v>
      </c>
      <c r="AD2901">
        <f t="shared" si="319"/>
        <v>1</v>
      </c>
      <c r="AF2901">
        <f t="shared" si="320"/>
        <v>0</v>
      </c>
      <c r="AG2901">
        <f>IF(R2901=Legend!$F$3,3,IF(R2901=Legend!$F$4,2,IF(R2901=Legend!$F$5,1,0)))</f>
        <v>1</v>
      </c>
      <c r="AH2901">
        <f>IF(S2901=Legend!$F$3,3,IF(S2901=Legend!$F$4,2,IF(S2901=Legend!$F$5,1,0)))</f>
        <v>3</v>
      </c>
      <c r="AK2901">
        <f>IF(V2901=Legend!$H$3,3,IF(V2901=Legend!$H$4,2,IF(V2901=Legend!$H$5,1,0)))</f>
        <v>1</v>
      </c>
      <c r="AM2901">
        <f t="shared" si="321"/>
        <v>11</v>
      </c>
    </row>
    <row r="2902" spans="1:39" ht="31.2" x14ac:dyDescent="0.3">
      <c r="A2902" t="s">
        <v>56</v>
      </c>
      <c r="B2902" t="s">
        <v>1861</v>
      </c>
      <c r="C2902" t="s">
        <v>2177</v>
      </c>
      <c r="D2902" t="s">
        <v>2178</v>
      </c>
      <c r="E2902" t="str">
        <f t="shared" si="315"/>
        <v>TOMI / DS KOTANAGAYA KOMPLEKS PSR CABANG III</v>
      </c>
      <c r="F2902" t="s">
        <v>56</v>
      </c>
      <c r="G2902" t="s">
        <v>21</v>
      </c>
      <c r="H2902" t="s">
        <v>21</v>
      </c>
      <c r="I2902" t="s">
        <v>54</v>
      </c>
      <c r="J2902" t="s">
        <v>35</v>
      </c>
      <c r="K2902" t="s">
        <v>24</v>
      </c>
      <c r="L2902" t="s">
        <v>25</v>
      </c>
      <c r="M2902" t="s">
        <v>21</v>
      </c>
      <c r="N2902" t="s">
        <v>47</v>
      </c>
      <c r="O2902" t="s">
        <v>21</v>
      </c>
      <c r="P2902" t="s">
        <v>21</v>
      </c>
      <c r="Q2902" t="s">
        <v>80</v>
      </c>
      <c r="R2902" t="s">
        <v>45</v>
      </c>
      <c r="S2902" t="s">
        <v>29</v>
      </c>
      <c r="T2902" t="s">
        <v>21</v>
      </c>
      <c r="U2902" t="s">
        <v>21</v>
      </c>
      <c r="V2902" t="s">
        <v>42</v>
      </c>
      <c r="W2902" s="18" t="s">
        <v>63</v>
      </c>
      <c r="Y2902">
        <f>IF(J2902=Legend!$B$3,0,IF(J2902=Legend!$B$4,1,IF(J2902=Legend!$B$5,2,0)))</f>
        <v>0</v>
      </c>
      <c r="Z2902">
        <f t="shared" si="316"/>
        <v>1</v>
      </c>
      <c r="AA2902">
        <f t="shared" si="317"/>
        <v>1</v>
      </c>
      <c r="AB2902">
        <f t="shared" si="318"/>
        <v>0</v>
      </c>
      <c r="AC2902">
        <f>IF(N2902=Legend!$D$3,3,IF(N2902=Legend!$D$4,2,IF(N2902=Legend!$D$5,1,0)))</f>
        <v>0</v>
      </c>
      <c r="AD2902">
        <f t="shared" si="319"/>
        <v>0</v>
      </c>
      <c r="AF2902">
        <f t="shared" si="320"/>
        <v>2</v>
      </c>
      <c r="AG2902">
        <f>IF(R2902=Legend!$F$3,3,IF(R2902=Legend!$F$4,2,IF(R2902=Legend!$F$5,1,0)))</f>
        <v>1</v>
      </c>
      <c r="AH2902">
        <f>IF(S2902=Legend!$F$3,3,IF(S2902=Legend!$F$4,2,IF(S2902=Legend!$F$5,1,0)))</f>
        <v>3</v>
      </c>
      <c r="AK2902">
        <f>IF(V2902=Legend!$H$3,3,IF(V2902=Legend!$H$4,2,IF(V2902=Legend!$H$5,1,0)))</f>
        <v>0</v>
      </c>
      <c r="AM2902">
        <f t="shared" si="321"/>
        <v>8</v>
      </c>
    </row>
    <row r="2903" spans="1:39" ht="140.4" x14ac:dyDescent="0.3">
      <c r="A2903" t="s">
        <v>59</v>
      </c>
      <c r="B2903" t="s">
        <v>311</v>
      </c>
      <c r="C2903" t="s">
        <v>312</v>
      </c>
      <c r="D2903" t="s">
        <v>3523</v>
      </c>
      <c r="E2903" t="str">
        <f t="shared" si="315"/>
        <v>TOMIA BARU I</v>
      </c>
      <c r="F2903" t="s">
        <v>44</v>
      </c>
      <c r="G2903" t="s">
        <v>21</v>
      </c>
      <c r="H2903" t="s">
        <v>21</v>
      </c>
      <c r="I2903" t="s">
        <v>54</v>
      </c>
      <c r="J2903" t="s">
        <v>23</v>
      </c>
      <c r="K2903" t="s">
        <v>24</v>
      </c>
      <c r="L2903" t="s">
        <v>25</v>
      </c>
      <c r="M2903" t="s">
        <v>25</v>
      </c>
      <c r="N2903" t="s">
        <v>26</v>
      </c>
      <c r="O2903" t="s">
        <v>25</v>
      </c>
      <c r="P2903" t="s">
        <v>21</v>
      </c>
      <c r="Q2903" t="s">
        <v>27</v>
      </c>
      <c r="R2903" t="s">
        <v>28</v>
      </c>
      <c r="S2903" t="s">
        <v>29</v>
      </c>
      <c r="T2903" t="s">
        <v>21</v>
      </c>
      <c r="U2903" t="s">
        <v>21</v>
      </c>
      <c r="V2903" t="s">
        <v>33</v>
      </c>
      <c r="W2903" s="2" t="s">
        <v>34</v>
      </c>
      <c r="Y2903">
        <f>IF(J2903=Legend!$B$3,0,IF(J2903=Legend!$B$4,1,IF(J2903=Legend!$B$5,2,0)))</f>
        <v>1</v>
      </c>
      <c r="Z2903">
        <f t="shared" si="316"/>
        <v>1</v>
      </c>
      <c r="AA2903">
        <f t="shared" si="317"/>
        <v>1</v>
      </c>
      <c r="AB2903">
        <f t="shared" si="318"/>
        <v>1</v>
      </c>
      <c r="AC2903">
        <f>IF(N2903=Legend!$D$3,3,IF(N2903=Legend!$D$4,2,IF(N2903=Legend!$D$5,1,0)))</f>
        <v>2</v>
      </c>
      <c r="AD2903">
        <f t="shared" si="319"/>
        <v>1</v>
      </c>
      <c r="AF2903">
        <f t="shared" si="320"/>
        <v>0</v>
      </c>
      <c r="AG2903">
        <f>IF(R2903=Legend!$F$3,3,IF(R2903=Legend!$F$4,2,IF(R2903=Legend!$F$5,1,0)))</f>
        <v>2</v>
      </c>
      <c r="AH2903">
        <f>IF(S2903=Legend!$F$3,3,IF(S2903=Legend!$F$4,2,IF(S2903=Legend!$F$5,1,0)))</f>
        <v>3</v>
      </c>
      <c r="AK2903">
        <f>IF(V2903=Legend!$H$3,3,IF(V2903=Legend!$H$4,2,IF(V2903=Legend!$H$5,1,0)))</f>
        <v>1</v>
      </c>
      <c r="AM2903">
        <f t="shared" si="321"/>
        <v>13</v>
      </c>
    </row>
    <row r="2904" spans="1:39" ht="156" x14ac:dyDescent="0.3">
      <c r="A2904" t="s">
        <v>39</v>
      </c>
      <c r="B2904" t="s">
        <v>162</v>
      </c>
      <c r="C2904" t="s">
        <v>656</v>
      </c>
      <c r="D2904" t="s">
        <v>686</v>
      </c>
      <c r="E2904" t="str">
        <f t="shared" si="315"/>
        <v>TONGCIL BANG TOS</v>
      </c>
      <c r="F2904" t="s">
        <v>39</v>
      </c>
      <c r="G2904" t="s">
        <v>21</v>
      </c>
      <c r="H2904" t="s">
        <v>21</v>
      </c>
      <c r="I2904" t="s">
        <v>22</v>
      </c>
      <c r="J2904" t="s">
        <v>23</v>
      </c>
      <c r="K2904" t="s">
        <v>24</v>
      </c>
      <c r="L2904" t="s">
        <v>25</v>
      </c>
      <c r="M2904" t="s">
        <v>25</v>
      </c>
      <c r="N2904" t="s">
        <v>26</v>
      </c>
      <c r="O2904" t="s">
        <v>25</v>
      </c>
      <c r="P2904" t="s">
        <v>21</v>
      </c>
      <c r="Q2904" t="s">
        <v>27</v>
      </c>
      <c r="R2904" t="s">
        <v>45</v>
      </c>
      <c r="S2904" t="s">
        <v>28</v>
      </c>
      <c r="T2904" t="s">
        <v>21</v>
      </c>
      <c r="U2904" t="s">
        <v>21</v>
      </c>
      <c r="V2904" t="s">
        <v>42</v>
      </c>
      <c r="W2904" s="2" t="s">
        <v>31</v>
      </c>
      <c r="Y2904">
        <f>IF(J2904=Legend!$B$3,0,IF(J2904=Legend!$B$4,1,IF(J2904=Legend!$B$5,2,0)))</f>
        <v>1</v>
      </c>
      <c r="Z2904">
        <f t="shared" si="316"/>
        <v>1</v>
      </c>
      <c r="AA2904">
        <f t="shared" si="317"/>
        <v>1</v>
      </c>
      <c r="AB2904">
        <f t="shared" si="318"/>
        <v>1</v>
      </c>
      <c r="AC2904">
        <f>IF(N2904=Legend!$D$3,3,IF(N2904=Legend!$D$4,2,IF(N2904=Legend!$D$5,1,0)))</f>
        <v>2</v>
      </c>
      <c r="AD2904">
        <f t="shared" si="319"/>
        <v>1</v>
      </c>
      <c r="AF2904">
        <f t="shared" si="320"/>
        <v>0</v>
      </c>
      <c r="AG2904">
        <f>IF(R2904=Legend!$F$3,3,IF(R2904=Legend!$F$4,2,IF(R2904=Legend!$F$5,1,0)))</f>
        <v>1</v>
      </c>
      <c r="AH2904">
        <f>IF(S2904=Legend!$F$3,3,IF(S2904=Legend!$F$4,2,IF(S2904=Legend!$F$5,1,0)))</f>
        <v>2</v>
      </c>
      <c r="AK2904">
        <f>IF(V2904=Legend!$H$3,3,IF(V2904=Legend!$H$4,2,IF(V2904=Legend!$H$5,1,0)))</f>
        <v>0</v>
      </c>
      <c r="AM2904">
        <f t="shared" si="321"/>
        <v>10</v>
      </c>
    </row>
    <row r="2905" spans="1:39" ht="140.4" x14ac:dyDescent="0.3">
      <c r="A2905" t="s">
        <v>119</v>
      </c>
      <c r="B2905" t="s">
        <v>890</v>
      </c>
      <c r="C2905" t="s">
        <v>891</v>
      </c>
      <c r="D2905" t="s">
        <v>3108</v>
      </c>
      <c r="E2905" t="str">
        <f t="shared" si="315"/>
        <v>TOOSI MM II</v>
      </c>
      <c r="F2905" t="s">
        <v>119</v>
      </c>
      <c r="G2905" t="s">
        <v>21</v>
      </c>
      <c r="H2905" t="s">
        <v>21</v>
      </c>
      <c r="I2905" t="s">
        <v>22</v>
      </c>
      <c r="J2905" t="s">
        <v>41</v>
      </c>
      <c r="K2905" t="s">
        <v>24</v>
      </c>
      <c r="L2905" t="s">
        <v>25</v>
      </c>
      <c r="M2905" t="s">
        <v>25</v>
      </c>
      <c r="N2905" t="s">
        <v>38</v>
      </c>
      <c r="O2905" t="s">
        <v>25</v>
      </c>
      <c r="P2905" t="s">
        <v>21</v>
      </c>
      <c r="Q2905" t="s">
        <v>27</v>
      </c>
      <c r="R2905" t="s">
        <v>45</v>
      </c>
      <c r="S2905" t="s">
        <v>29</v>
      </c>
      <c r="T2905" t="s">
        <v>21</v>
      </c>
      <c r="U2905" t="s">
        <v>21</v>
      </c>
      <c r="V2905" t="s">
        <v>30</v>
      </c>
      <c r="W2905" s="2" t="s">
        <v>34</v>
      </c>
      <c r="Y2905">
        <f>IF(J2905=Legend!$B$3,0,IF(J2905=Legend!$B$4,1,IF(J2905=Legend!$B$5,2,0)))</f>
        <v>2</v>
      </c>
      <c r="Z2905">
        <f t="shared" si="316"/>
        <v>1</v>
      </c>
      <c r="AA2905">
        <f t="shared" si="317"/>
        <v>1</v>
      </c>
      <c r="AB2905">
        <f t="shared" si="318"/>
        <v>1</v>
      </c>
      <c r="AC2905">
        <f>IF(N2905=Legend!$D$3,3,IF(N2905=Legend!$D$4,2,IF(N2905=Legend!$D$5,1,0)))</f>
        <v>3</v>
      </c>
      <c r="AD2905">
        <f t="shared" si="319"/>
        <v>1</v>
      </c>
      <c r="AF2905">
        <f t="shared" si="320"/>
        <v>0</v>
      </c>
      <c r="AG2905">
        <f>IF(R2905=Legend!$F$3,3,IF(R2905=Legend!$F$4,2,IF(R2905=Legend!$F$5,1,0)))</f>
        <v>1</v>
      </c>
      <c r="AH2905">
        <f>IF(S2905=Legend!$F$3,3,IF(S2905=Legend!$F$4,2,IF(S2905=Legend!$F$5,1,0)))</f>
        <v>3</v>
      </c>
      <c r="AK2905">
        <f>IF(V2905=Legend!$H$3,3,IF(V2905=Legend!$H$4,2,IF(V2905=Legend!$H$5,1,0)))</f>
        <v>2</v>
      </c>
      <c r="AM2905">
        <f t="shared" si="321"/>
        <v>15</v>
      </c>
    </row>
    <row r="2906" spans="1:39" ht="140.4" x14ac:dyDescent="0.3">
      <c r="A2906" t="s">
        <v>151</v>
      </c>
      <c r="B2906" t="s">
        <v>2870</v>
      </c>
      <c r="C2906" t="s">
        <v>3618</v>
      </c>
      <c r="D2906" t="s">
        <v>5152</v>
      </c>
      <c r="E2906" t="str">
        <f t="shared" si="315"/>
        <v>TOP CENTRAL MINIMARKET</v>
      </c>
      <c r="F2906" t="s">
        <v>151</v>
      </c>
      <c r="G2906" t="s">
        <v>21</v>
      </c>
      <c r="H2906" t="s">
        <v>21</v>
      </c>
      <c r="I2906" t="s">
        <v>22</v>
      </c>
      <c r="J2906" t="s">
        <v>23</v>
      </c>
      <c r="K2906" t="s">
        <v>24</v>
      </c>
      <c r="L2906" t="s">
        <v>25</v>
      </c>
      <c r="M2906" t="s">
        <v>25</v>
      </c>
      <c r="N2906" t="s">
        <v>38</v>
      </c>
      <c r="O2906" t="s">
        <v>25</v>
      </c>
      <c r="P2906" t="s">
        <v>21</v>
      </c>
      <c r="Q2906" s="2" t="s">
        <v>100</v>
      </c>
      <c r="R2906" t="s">
        <v>28</v>
      </c>
      <c r="S2906" t="s">
        <v>29</v>
      </c>
      <c r="T2906" t="s">
        <v>21</v>
      </c>
      <c r="U2906" t="s">
        <v>21</v>
      </c>
      <c r="V2906" t="s">
        <v>33</v>
      </c>
      <c r="W2906" s="2" t="s">
        <v>34</v>
      </c>
      <c r="Y2906">
        <f>IF(J2906=Legend!$B$3,0,IF(J2906=Legend!$B$4,1,IF(J2906=Legend!$B$5,2,0)))</f>
        <v>1</v>
      </c>
      <c r="Z2906">
        <f t="shared" si="316"/>
        <v>1</v>
      </c>
      <c r="AA2906">
        <f t="shared" si="317"/>
        <v>1</v>
      </c>
      <c r="AB2906">
        <f t="shared" si="318"/>
        <v>1</v>
      </c>
      <c r="AC2906">
        <f>IF(N2906=Legend!$D$3,3,IF(N2906=Legend!$D$4,2,IF(N2906=Legend!$D$5,1,0)))</f>
        <v>3</v>
      </c>
      <c r="AD2906">
        <f t="shared" si="319"/>
        <v>1</v>
      </c>
      <c r="AF2906">
        <f t="shared" si="320"/>
        <v>2</v>
      </c>
      <c r="AG2906">
        <f>IF(R2906=Legend!$F$3,3,IF(R2906=Legend!$F$4,2,IF(R2906=Legend!$F$5,1,0)))</f>
        <v>2</v>
      </c>
      <c r="AH2906">
        <f>IF(S2906=Legend!$F$3,3,IF(S2906=Legend!$F$4,2,IF(S2906=Legend!$F$5,1,0)))</f>
        <v>3</v>
      </c>
      <c r="AK2906">
        <f>IF(V2906=Legend!$H$3,3,IF(V2906=Legend!$H$4,2,IF(V2906=Legend!$H$5,1,0)))</f>
        <v>1</v>
      </c>
      <c r="AM2906">
        <f t="shared" si="321"/>
        <v>16</v>
      </c>
    </row>
    <row r="2907" spans="1:39" ht="140.4" x14ac:dyDescent="0.3">
      <c r="A2907" t="s">
        <v>49</v>
      </c>
      <c r="B2907" t="s">
        <v>1190</v>
      </c>
      <c r="C2907" t="s">
        <v>1195</v>
      </c>
      <c r="D2907" t="s">
        <v>1524</v>
      </c>
      <c r="E2907" t="str">
        <f t="shared" si="315"/>
        <v>Top One MM ( Punggur )</v>
      </c>
      <c r="F2907" t="s">
        <v>49</v>
      </c>
      <c r="G2907" t="s">
        <v>21</v>
      </c>
      <c r="H2907" t="s">
        <v>21</v>
      </c>
      <c r="I2907" t="s">
        <v>50</v>
      </c>
      <c r="J2907" t="s">
        <v>41</v>
      </c>
      <c r="K2907" t="s">
        <v>24</v>
      </c>
      <c r="L2907" t="s">
        <v>25</v>
      </c>
      <c r="M2907" t="s">
        <v>25</v>
      </c>
      <c r="N2907" t="s">
        <v>26</v>
      </c>
      <c r="O2907" t="s">
        <v>25</v>
      </c>
      <c r="P2907" t="s">
        <v>21</v>
      </c>
      <c r="Q2907" t="s">
        <v>27</v>
      </c>
      <c r="R2907" t="s">
        <v>28</v>
      </c>
      <c r="S2907" t="s">
        <v>29</v>
      </c>
      <c r="T2907" t="s">
        <v>21</v>
      </c>
      <c r="U2907" t="s">
        <v>21</v>
      </c>
      <c r="V2907" t="s">
        <v>30</v>
      </c>
      <c r="W2907" s="2" t="s">
        <v>34</v>
      </c>
      <c r="Y2907">
        <f>IF(J2907=Legend!$B$3,0,IF(J2907=Legend!$B$4,1,IF(J2907=Legend!$B$5,2,0)))</f>
        <v>2</v>
      </c>
      <c r="Z2907">
        <f t="shared" si="316"/>
        <v>1</v>
      </c>
      <c r="AA2907">
        <f t="shared" si="317"/>
        <v>1</v>
      </c>
      <c r="AB2907">
        <f t="shared" si="318"/>
        <v>1</v>
      </c>
      <c r="AC2907">
        <f>IF(N2907=Legend!$D$3,3,IF(N2907=Legend!$D$4,2,IF(N2907=Legend!$D$5,1,0)))</f>
        <v>2</v>
      </c>
      <c r="AD2907">
        <f t="shared" si="319"/>
        <v>1</v>
      </c>
      <c r="AF2907">
        <f t="shared" si="320"/>
        <v>0</v>
      </c>
      <c r="AG2907">
        <f>IF(R2907=Legend!$F$3,3,IF(R2907=Legend!$F$4,2,IF(R2907=Legend!$F$5,1,0)))</f>
        <v>2</v>
      </c>
      <c r="AH2907">
        <f>IF(S2907=Legend!$F$3,3,IF(S2907=Legend!$F$4,2,IF(S2907=Legend!$F$5,1,0)))</f>
        <v>3</v>
      </c>
      <c r="AK2907">
        <f>IF(V2907=Legend!$H$3,3,IF(V2907=Legend!$H$4,2,IF(V2907=Legend!$H$5,1,0)))</f>
        <v>2</v>
      </c>
      <c r="AM2907">
        <f t="shared" si="321"/>
        <v>15</v>
      </c>
    </row>
    <row r="2908" spans="1:39" ht="62.4" x14ac:dyDescent="0.3">
      <c r="A2908" t="s">
        <v>32</v>
      </c>
      <c r="B2908" t="s">
        <v>1602</v>
      </c>
      <c r="C2908" t="s">
        <v>1638</v>
      </c>
      <c r="D2908" t="s">
        <v>1955</v>
      </c>
      <c r="E2908" t="str">
        <f t="shared" si="315"/>
        <v>TOP POINT TOKO - BKY</v>
      </c>
      <c r="F2908" t="s">
        <v>56</v>
      </c>
      <c r="G2908" t="s">
        <v>21</v>
      </c>
      <c r="H2908" t="s">
        <v>21</v>
      </c>
      <c r="I2908" t="s">
        <v>50</v>
      </c>
      <c r="J2908" t="s">
        <v>23</v>
      </c>
      <c r="K2908" t="s">
        <v>24</v>
      </c>
      <c r="L2908" t="s">
        <v>25</v>
      </c>
      <c r="M2908" t="s">
        <v>25</v>
      </c>
      <c r="N2908" t="s">
        <v>26</v>
      </c>
      <c r="O2908" t="s">
        <v>21</v>
      </c>
      <c r="P2908" t="s">
        <v>21</v>
      </c>
      <c r="Q2908" t="s">
        <v>60</v>
      </c>
      <c r="R2908" t="s">
        <v>45</v>
      </c>
      <c r="S2908" t="s">
        <v>29</v>
      </c>
      <c r="T2908" t="s">
        <v>21</v>
      </c>
      <c r="U2908" t="s">
        <v>21</v>
      </c>
      <c r="V2908" t="s">
        <v>30</v>
      </c>
      <c r="W2908" s="2" t="s">
        <v>48</v>
      </c>
      <c r="Y2908">
        <f>IF(J2908=Legend!$B$3,0,IF(J2908=Legend!$B$4,1,IF(J2908=Legend!$B$5,2,0)))</f>
        <v>1</v>
      </c>
      <c r="Z2908">
        <f t="shared" si="316"/>
        <v>1</v>
      </c>
      <c r="AA2908">
        <f t="shared" si="317"/>
        <v>1</v>
      </c>
      <c r="AB2908">
        <f t="shared" si="318"/>
        <v>1</v>
      </c>
      <c r="AC2908">
        <f>IF(N2908=Legend!$D$3,3,IF(N2908=Legend!$D$4,2,IF(N2908=Legend!$D$5,1,0)))</f>
        <v>2</v>
      </c>
      <c r="AD2908">
        <f t="shared" si="319"/>
        <v>0</v>
      </c>
      <c r="AF2908">
        <f t="shared" si="320"/>
        <v>2</v>
      </c>
      <c r="AG2908">
        <f>IF(R2908=Legend!$F$3,3,IF(R2908=Legend!$F$4,2,IF(R2908=Legend!$F$5,1,0)))</f>
        <v>1</v>
      </c>
      <c r="AH2908">
        <f>IF(S2908=Legend!$F$3,3,IF(S2908=Legend!$F$4,2,IF(S2908=Legend!$F$5,1,0)))</f>
        <v>3</v>
      </c>
      <c r="AK2908">
        <f>IF(V2908=Legend!$H$3,3,IF(V2908=Legend!$H$4,2,IF(V2908=Legend!$H$5,1,0)))</f>
        <v>2</v>
      </c>
      <c r="AM2908">
        <f t="shared" si="321"/>
        <v>14</v>
      </c>
    </row>
    <row r="2909" spans="1:39" ht="140.4" x14ac:dyDescent="0.3">
      <c r="A2909" t="s">
        <v>49</v>
      </c>
      <c r="B2909" t="s">
        <v>162</v>
      </c>
      <c r="C2909" t="s">
        <v>429</v>
      </c>
      <c r="D2909" t="s">
        <v>1450</v>
      </c>
      <c r="E2909" t="str">
        <f t="shared" si="315"/>
        <v>TOPAS NGADIREJO</v>
      </c>
      <c r="F2909" t="s">
        <v>62</v>
      </c>
      <c r="G2909" t="s">
        <v>21</v>
      </c>
      <c r="H2909" t="s">
        <v>21</v>
      </c>
      <c r="I2909" t="s">
        <v>22</v>
      </c>
      <c r="J2909" t="s">
        <v>35</v>
      </c>
      <c r="K2909" t="s">
        <v>24</v>
      </c>
      <c r="L2909" t="s">
        <v>25</v>
      </c>
      <c r="M2909" t="s">
        <v>25</v>
      </c>
      <c r="N2909" t="s">
        <v>38</v>
      </c>
      <c r="O2909" t="s">
        <v>25</v>
      </c>
      <c r="P2909" t="s">
        <v>21</v>
      </c>
      <c r="Q2909" t="s">
        <v>27</v>
      </c>
      <c r="R2909" t="s">
        <v>28</v>
      </c>
      <c r="S2909" t="s">
        <v>29</v>
      </c>
      <c r="T2909" t="s">
        <v>21</v>
      </c>
      <c r="U2909" t="s">
        <v>21</v>
      </c>
      <c r="V2909" t="s">
        <v>30</v>
      </c>
      <c r="W2909" s="2" t="s">
        <v>34</v>
      </c>
      <c r="Y2909">
        <f>IF(J2909=Legend!$B$3,0,IF(J2909=Legend!$B$4,1,IF(J2909=Legend!$B$5,2,0)))</f>
        <v>0</v>
      </c>
      <c r="Z2909">
        <f t="shared" si="316"/>
        <v>1</v>
      </c>
      <c r="AA2909">
        <f t="shared" si="317"/>
        <v>1</v>
      </c>
      <c r="AB2909">
        <f t="shared" si="318"/>
        <v>1</v>
      </c>
      <c r="AC2909">
        <f>IF(N2909=Legend!$D$3,3,IF(N2909=Legend!$D$4,2,IF(N2909=Legend!$D$5,1,0)))</f>
        <v>3</v>
      </c>
      <c r="AD2909">
        <f t="shared" si="319"/>
        <v>1</v>
      </c>
      <c r="AF2909">
        <f t="shared" si="320"/>
        <v>0</v>
      </c>
      <c r="AG2909">
        <f>IF(R2909=Legend!$F$3,3,IF(R2909=Legend!$F$4,2,IF(R2909=Legend!$F$5,1,0)))</f>
        <v>2</v>
      </c>
      <c r="AH2909">
        <f>IF(S2909=Legend!$F$3,3,IF(S2909=Legend!$F$4,2,IF(S2909=Legend!$F$5,1,0)))</f>
        <v>3</v>
      </c>
      <c r="AK2909">
        <f>IF(V2909=Legend!$H$3,3,IF(V2909=Legend!$H$4,2,IF(V2909=Legend!$H$5,1,0)))</f>
        <v>2</v>
      </c>
      <c r="AM2909">
        <f t="shared" si="321"/>
        <v>14</v>
      </c>
    </row>
    <row r="2910" spans="1:39" ht="140.4" x14ac:dyDescent="0.3">
      <c r="A2910" t="s">
        <v>49</v>
      </c>
      <c r="B2910" t="s">
        <v>162</v>
      </c>
      <c r="C2910" t="s">
        <v>429</v>
      </c>
      <c r="D2910" t="s">
        <v>1449</v>
      </c>
      <c r="E2910" t="str">
        <f t="shared" si="315"/>
        <v>TOPAZ PARAKAN</v>
      </c>
      <c r="F2910" t="s">
        <v>62</v>
      </c>
      <c r="G2910" t="s">
        <v>21</v>
      </c>
      <c r="H2910" t="s">
        <v>21</v>
      </c>
      <c r="I2910" t="s">
        <v>22</v>
      </c>
      <c r="J2910" t="s">
        <v>35</v>
      </c>
      <c r="K2910" t="s">
        <v>24</v>
      </c>
      <c r="L2910" t="s">
        <v>25</v>
      </c>
      <c r="M2910" t="s">
        <v>25</v>
      </c>
      <c r="N2910" t="s">
        <v>38</v>
      </c>
      <c r="O2910" t="s">
        <v>25</v>
      </c>
      <c r="P2910" t="s">
        <v>21</v>
      </c>
      <c r="Q2910" t="s">
        <v>27</v>
      </c>
      <c r="R2910" t="s">
        <v>28</v>
      </c>
      <c r="S2910" t="s">
        <v>29</v>
      </c>
      <c r="T2910" t="s">
        <v>21</v>
      </c>
      <c r="U2910" t="s">
        <v>21</v>
      </c>
      <c r="V2910" t="s">
        <v>30</v>
      </c>
      <c r="W2910" s="2" t="s">
        <v>34</v>
      </c>
      <c r="Y2910">
        <f>IF(J2910=Legend!$B$3,0,IF(J2910=Legend!$B$4,1,IF(J2910=Legend!$B$5,2,0)))</f>
        <v>0</v>
      </c>
      <c r="Z2910">
        <f t="shared" si="316"/>
        <v>1</v>
      </c>
      <c r="AA2910">
        <f t="shared" si="317"/>
        <v>1</v>
      </c>
      <c r="AB2910">
        <f t="shared" si="318"/>
        <v>1</v>
      </c>
      <c r="AC2910">
        <f>IF(N2910=Legend!$D$3,3,IF(N2910=Legend!$D$4,2,IF(N2910=Legend!$D$5,1,0)))</f>
        <v>3</v>
      </c>
      <c r="AD2910">
        <f t="shared" si="319"/>
        <v>1</v>
      </c>
      <c r="AF2910">
        <f t="shared" si="320"/>
        <v>0</v>
      </c>
      <c r="AG2910">
        <f>IF(R2910=Legend!$F$3,3,IF(R2910=Legend!$F$4,2,IF(R2910=Legend!$F$5,1,0)))</f>
        <v>2</v>
      </c>
      <c r="AH2910">
        <f>IF(S2910=Legend!$F$3,3,IF(S2910=Legend!$F$4,2,IF(S2910=Legend!$F$5,1,0)))</f>
        <v>3</v>
      </c>
      <c r="AK2910">
        <f>IF(V2910=Legend!$H$3,3,IF(V2910=Legend!$H$4,2,IF(V2910=Legend!$H$5,1,0)))</f>
        <v>2</v>
      </c>
      <c r="AM2910">
        <f t="shared" si="321"/>
        <v>14</v>
      </c>
    </row>
    <row r="2911" spans="1:39" ht="140.4" x14ac:dyDescent="0.3">
      <c r="A2911" t="s">
        <v>88</v>
      </c>
      <c r="B2911" t="s">
        <v>162</v>
      </c>
      <c r="C2911" t="s">
        <v>5261</v>
      </c>
      <c r="D2911" t="s">
        <v>5301</v>
      </c>
      <c r="E2911" t="str">
        <f t="shared" si="315"/>
        <v>TORA SWALAYAN_SENDANGMULYO</v>
      </c>
      <c r="F2911" t="s">
        <v>88</v>
      </c>
      <c r="G2911" t="s">
        <v>21</v>
      </c>
      <c r="H2911" t="s">
        <v>21</v>
      </c>
      <c r="I2911" t="s">
        <v>22</v>
      </c>
      <c r="J2911" t="s">
        <v>23</v>
      </c>
      <c r="K2911" t="s">
        <v>24</v>
      </c>
      <c r="L2911" t="s">
        <v>25</v>
      </c>
      <c r="M2911" t="s">
        <v>25</v>
      </c>
      <c r="N2911" t="s">
        <v>26</v>
      </c>
      <c r="O2911" t="s">
        <v>25</v>
      </c>
      <c r="P2911" t="s">
        <v>21</v>
      </c>
      <c r="Q2911" t="s">
        <v>27</v>
      </c>
      <c r="R2911" t="s">
        <v>45</v>
      </c>
      <c r="S2911" t="s">
        <v>29</v>
      </c>
      <c r="T2911" t="s">
        <v>21</v>
      </c>
      <c r="U2911" t="s">
        <v>21</v>
      </c>
      <c r="V2911" t="s">
        <v>33</v>
      </c>
      <c r="W2911" s="2" t="s">
        <v>34</v>
      </c>
      <c r="Y2911">
        <f>IF(J2911=Legend!$B$3,0,IF(J2911=Legend!$B$4,1,IF(J2911=Legend!$B$5,2,0)))</f>
        <v>1</v>
      </c>
      <c r="Z2911">
        <f t="shared" si="316"/>
        <v>1</v>
      </c>
      <c r="AA2911">
        <f t="shared" si="317"/>
        <v>1</v>
      </c>
      <c r="AB2911">
        <f t="shared" si="318"/>
        <v>1</v>
      </c>
      <c r="AC2911">
        <f>IF(N2911=Legend!$D$3,3,IF(N2911=Legend!$D$4,2,IF(N2911=Legend!$D$5,1,0)))</f>
        <v>2</v>
      </c>
      <c r="AD2911">
        <f t="shared" si="319"/>
        <v>1</v>
      </c>
      <c r="AF2911">
        <f t="shared" si="320"/>
        <v>0</v>
      </c>
      <c r="AG2911">
        <f>IF(R2911=Legend!$F$3,3,IF(R2911=Legend!$F$4,2,IF(R2911=Legend!$F$5,1,0)))</f>
        <v>1</v>
      </c>
      <c r="AH2911">
        <f>IF(S2911=Legend!$F$3,3,IF(S2911=Legend!$F$4,2,IF(S2911=Legend!$F$5,1,0)))</f>
        <v>3</v>
      </c>
      <c r="AK2911">
        <f>IF(V2911=Legend!$H$3,3,IF(V2911=Legend!$H$4,2,IF(V2911=Legend!$H$5,1,0)))</f>
        <v>1</v>
      </c>
      <c r="AM2911">
        <f t="shared" si="321"/>
        <v>12</v>
      </c>
    </row>
    <row r="2912" spans="1:39" ht="124.8" x14ac:dyDescent="0.3">
      <c r="A2912" t="s">
        <v>102</v>
      </c>
      <c r="B2912" t="s">
        <v>174</v>
      </c>
      <c r="C2912" t="s">
        <v>1938</v>
      </c>
      <c r="D2912" t="s">
        <v>3780</v>
      </c>
      <c r="E2912" t="str">
        <f t="shared" si="315"/>
        <v>TOSERBA</v>
      </c>
      <c r="F2912" t="s">
        <v>102</v>
      </c>
      <c r="G2912" t="s">
        <v>21</v>
      </c>
      <c r="H2912" t="s">
        <v>21</v>
      </c>
      <c r="I2912" t="s">
        <v>54</v>
      </c>
      <c r="J2912" t="s">
        <v>23</v>
      </c>
      <c r="K2912" t="s">
        <v>24</v>
      </c>
      <c r="L2912" t="s">
        <v>25</v>
      </c>
      <c r="M2912" t="s">
        <v>25</v>
      </c>
      <c r="N2912" t="s">
        <v>26</v>
      </c>
      <c r="O2912" t="s">
        <v>21</v>
      </c>
      <c r="P2912" t="s">
        <v>21</v>
      </c>
      <c r="Q2912" t="s">
        <v>27</v>
      </c>
      <c r="R2912" t="s">
        <v>45</v>
      </c>
      <c r="S2912" t="s">
        <v>47</v>
      </c>
      <c r="T2912" t="s">
        <v>21</v>
      </c>
      <c r="U2912" t="s">
        <v>21</v>
      </c>
      <c r="V2912" t="s">
        <v>42</v>
      </c>
      <c r="W2912" s="2" t="s">
        <v>97</v>
      </c>
      <c r="Y2912">
        <f>IF(J2912=Legend!$B$3,0,IF(J2912=Legend!$B$4,1,IF(J2912=Legend!$B$5,2,0)))</f>
        <v>1</v>
      </c>
      <c r="Z2912">
        <f t="shared" si="316"/>
        <v>1</v>
      </c>
      <c r="AA2912">
        <f t="shared" si="317"/>
        <v>1</v>
      </c>
      <c r="AB2912">
        <f t="shared" si="318"/>
        <v>1</v>
      </c>
      <c r="AC2912">
        <f>IF(N2912=Legend!$D$3,3,IF(N2912=Legend!$D$4,2,IF(N2912=Legend!$D$5,1,0)))</f>
        <v>2</v>
      </c>
      <c r="AD2912">
        <f t="shared" si="319"/>
        <v>0</v>
      </c>
      <c r="AF2912">
        <f t="shared" si="320"/>
        <v>0</v>
      </c>
      <c r="AG2912">
        <f>IF(R2912=Legend!$F$3,3,IF(R2912=Legend!$F$4,2,IF(R2912=Legend!$F$5,1,0)))</f>
        <v>1</v>
      </c>
      <c r="AH2912">
        <f>IF(S2912=Legend!$F$3,3,IF(S2912=Legend!$F$4,2,IF(S2912=Legend!$F$5,1,0)))</f>
        <v>0</v>
      </c>
      <c r="AK2912">
        <f>IF(V2912=Legend!$H$3,3,IF(V2912=Legend!$H$4,2,IF(V2912=Legend!$H$5,1,0)))</f>
        <v>0</v>
      </c>
      <c r="AM2912">
        <f t="shared" si="321"/>
        <v>7</v>
      </c>
    </row>
    <row r="2913" spans="1:39" ht="140.4" x14ac:dyDescent="0.3">
      <c r="A2913" t="s">
        <v>52</v>
      </c>
      <c r="B2913" t="s">
        <v>637</v>
      </c>
      <c r="C2913" t="s">
        <v>640</v>
      </c>
      <c r="D2913" t="s">
        <v>900</v>
      </c>
      <c r="E2913" t="str">
        <f t="shared" si="315"/>
        <v>TOSERBA KOPTI*</v>
      </c>
      <c r="F2913" t="s">
        <v>49</v>
      </c>
      <c r="G2913" t="s">
        <v>21</v>
      </c>
      <c r="H2913" t="s">
        <v>21</v>
      </c>
      <c r="I2913" t="s">
        <v>22</v>
      </c>
      <c r="J2913" t="s">
        <v>35</v>
      </c>
      <c r="K2913" t="s">
        <v>24</v>
      </c>
      <c r="L2913" t="s">
        <v>21</v>
      </c>
      <c r="M2913" t="s">
        <v>25</v>
      </c>
      <c r="N2913" t="s">
        <v>26</v>
      </c>
      <c r="O2913" t="s">
        <v>25</v>
      </c>
      <c r="P2913" t="s">
        <v>21</v>
      </c>
      <c r="Q2913" t="s">
        <v>27</v>
      </c>
      <c r="R2913" t="s">
        <v>28</v>
      </c>
      <c r="S2913" t="s">
        <v>29</v>
      </c>
      <c r="T2913" t="s">
        <v>21</v>
      </c>
      <c r="U2913" t="s">
        <v>21</v>
      </c>
      <c r="V2913" t="s">
        <v>42</v>
      </c>
      <c r="W2913" s="2" t="s">
        <v>34</v>
      </c>
      <c r="Y2913">
        <f>IF(J2913=Legend!$B$3,0,IF(J2913=Legend!$B$4,1,IF(J2913=Legend!$B$5,2,0)))</f>
        <v>0</v>
      </c>
      <c r="Z2913">
        <f t="shared" si="316"/>
        <v>1</v>
      </c>
      <c r="AA2913">
        <f t="shared" si="317"/>
        <v>0</v>
      </c>
      <c r="AB2913">
        <f t="shared" si="318"/>
        <v>1</v>
      </c>
      <c r="AC2913">
        <f>IF(N2913=Legend!$D$3,3,IF(N2913=Legend!$D$4,2,IF(N2913=Legend!$D$5,1,0)))</f>
        <v>2</v>
      </c>
      <c r="AD2913">
        <f t="shared" si="319"/>
        <v>1</v>
      </c>
      <c r="AF2913">
        <f t="shared" si="320"/>
        <v>0</v>
      </c>
      <c r="AG2913">
        <f>IF(R2913=Legend!$F$3,3,IF(R2913=Legend!$F$4,2,IF(R2913=Legend!$F$5,1,0)))</f>
        <v>2</v>
      </c>
      <c r="AH2913">
        <f>IF(S2913=Legend!$F$3,3,IF(S2913=Legend!$F$4,2,IF(S2913=Legend!$F$5,1,0)))</f>
        <v>3</v>
      </c>
      <c r="AK2913">
        <f>IF(V2913=Legend!$H$3,3,IF(V2913=Legend!$H$4,2,IF(V2913=Legend!$H$5,1,0)))</f>
        <v>0</v>
      </c>
      <c r="AM2913">
        <f t="shared" si="321"/>
        <v>10</v>
      </c>
    </row>
    <row r="2914" spans="1:39" ht="140.4" x14ac:dyDescent="0.3">
      <c r="A2914" t="s">
        <v>20</v>
      </c>
      <c r="B2914" t="s">
        <v>1733</v>
      </c>
      <c r="C2914" t="s">
        <v>2917</v>
      </c>
      <c r="D2914" t="s">
        <v>2918</v>
      </c>
      <c r="E2914" t="str">
        <f t="shared" si="315"/>
        <v>TOSERBA MUTHIAH TK</v>
      </c>
      <c r="F2914" t="s">
        <v>20</v>
      </c>
      <c r="G2914" t="s">
        <v>21</v>
      </c>
      <c r="H2914" t="s">
        <v>21</v>
      </c>
      <c r="I2914" t="s">
        <v>22</v>
      </c>
      <c r="J2914" t="s">
        <v>35</v>
      </c>
      <c r="K2914" t="s">
        <v>24</v>
      </c>
      <c r="L2914" t="s">
        <v>21</v>
      </c>
      <c r="M2914" t="s">
        <v>25</v>
      </c>
      <c r="N2914" t="s">
        <v>38</v>
      </c>
      <c r="O2914" t="s">
        <v>25</v>
      </c>
      <c r="P2914" t="s">
        <v>21</v>
      </c>
      <c r="Q2914" t="s">
        <v>27</v>
      </c>
      <c r="R2914" t="s">
        <v>45</v>
      </c>
      <c r="S2914" t="s">
        <v>29</v>
      </c>
      <c r="T2914" t="s">
        <v>21</v>
      </c>
      <c r="U2914" t="s">
        <v>21</v>
      </c>
      <c r="V2914" t="s">
        <v>33</v>
      </c>
      <c r="W2914" s="2" t="s">
        <v>34</v>
      </c>
      <c r="Y2914">
        <f>IF(J2914=Legend!$B$3,0,IF(J2914=Legend!$B$4,1,IF(J2914=Legend!$B$5,2,0)))</f>
        <v>0</v>
      </c>
      <c r="Z2914">
        <f t="shared" si="316"/>
        <v>1</v>
      </c>
      <c r="AA2914">
        <f t="shared" si="317"/>
        <v>0</v>
      </c>
      <c r="AB2914">
        <f t="shared" si="318"/>
        <v>1</v>
      </c>
      <c r="AC2914">
        <f>IF(N2914=Legend!$D$3,3,IF(N2914=Legend!$D$4,2,IF(N2914=Legend!$D$5,1,0)))</f>
        <v>3</v>
      </c>
      <c r="AD2914">
        <f t="shared" si="319"/>
        <v>1</v>
      </c>
      <c r="AF2914">
        <f t="shared" si="320"/>
        <v>0</v>
      </c>
      <c r="AG2914">
        <f>IF(R2914=Legend!$F$3,3,IF(R2914=Legend!$F$4,2,IF(R2914=Legend!$F$5,1,0)))</f>
        <v>1</v>
      </c>
      <c r="AH2914">
        <f>IF(S2914=Legend!$F$3,3,IF(S2914=Legend!$F$4,2,IF(S2914=Legend!$F$5,1,0)))</f>
        <v>3</v>
      </c>
      <c r="AK2914">
        <f>IF(V2914=Legend!$H$3,3,IF(V2914=Legend!$H$4,2,IF(V2914=Legend!$H$5,1,0)))</f>
        <v>1</v>
      </c>
      <c r="AM2914">
        <f t="shared" si="321"/>
        <v>11</v>
      </c>
    </row>
    <row r="2915" spans="1:39" ht="140.4" x14ac:dyDescent="0.3">
      <c r="A2915" t="s">
        <v>65</v>
      </c>
      <c r="B2915" t="s">
        <v>162</v>
      </c>
      <c r="C2915" t="s">
        <v>509</v>
      </c>
      <c r="D2915" t="s">
        <v>3081</v>
      </c>
      <c r="E2915" t="str">
        <f t="shared" si="315"/>
        <v>TOSERBA PENDOWO - PEMALANG</v>
      </c>
      <c r="F2915" t="s">
        <v>65</v>
      </c>
      <c r="G2915" t="s">
        <v>21</v>
      </c>
      <c r="H2915" t="s">
        <v>21</v>
      </c>
      <c r="I2915" t="s">
        <v>54</v>
      </c>
      <c r="J2915" t="s">
        <v>35</v>
      </c>
      <c r="K2915" t="s">
        <v>24</v>
      </c>
      <c r="L2915" t="s">
        <v>25</v>
      </c>
      <c r="M2915" t="s">
        <v>25</v>
      </c>
      <c r="N2915" t="s">
        <v>26</v>
      </c>
      <c r="O2915" t="s">
        <v>25</v>
      </c>
      <c r="P2915" t="s">
        <v>21</v>
      </c>
      <c r="Q2915" t="s">
        <v>27</v>
      </c>
      <c r="R2915" t="s">
        <v>45</v>
      </c>
      <c r="S2915" t="s">
        <v>29</v>
      </c>
      <c r="T2915" t="s">
        <v>21</v>
      </c>
      <c r="U2915" t="s">
        <v>21</v>
      </c>
      <c r="V2915" t="s">
        <v>30</v>
      </c>
      <c r="W2915" s="2" t="s">
        <v>34</v>
      </c>
      <c r="Y2915">
        <f>IF(J2915=Legend!$B$3,0,IF(J2915=Legend!$B$4,1,IF(J2915=Legend!$B$5,2,0)))</f>
        <v>0</v>
      </c>
      <c r="Z2915">
        <f t="shared" si="316"/>
        <v>1</v>
      </c>
      <c r="AA2915">
        <f t="shared" si="317"/>
        <v>1</v>
      </c>
      <c r="AB2915">
        <f t="shared" si="318"/>
        <v>1</v>
      </c>
      <c r="AC2915">
        <f>IF(N2915=Legend!$D$3,3,IF(N2915=Legend!$D$4,2,IF(N2915=Legend!$D$5,1,0)))</f>
        <v>2</v>
      </c>
      <c r="AD2915">
        <f t="shared" si="319"/>
        <v>1</v>
      </c>
      <c r="AF2915">
        <f t="shared" si="320"/>
        <v>0</v>
      </c>
      <c r="AG2915">
        <f>IF(R2915=Legend!$F$3,3,IF(R2915=Legend!$F$4,2,IF(R2915=Legend!$F$5,1,0)))</f>
        <v>1</v>
      </c>
      <c r="AH2915">
        <f>IF(S2915=Legend!$F$3,3,IF(S2915=Legend!$F$4,2,IF(S2915=Legend!$F$5,1,0)))</f>
        <v>3</v>
      </c>
      <c r="AK2915">
        <f>IF(V2915=Legend!$H$3,3,IF(V2915=Legend!$H$4,2,IF(V2915=Legend!$H$5,1,0)))</f>
        <v>2</v>
      </c>
      <c r="AM2915">
        <f t="shared" si="321"/>
        <v>12</v>
      </c>
    </row>
    <row r="2916" spans="1:39" ht="156" x14ac:dyDescent="0.3">
      <c r="A2916" t="s">
        <v>74</v>
      </c>
      <c r="B2916" t="s">
        <v>174</v>
      </c>
      <c r="C2916" t="s">
        <v>886</v>
      </c>
      <c r="D2916" t="s">
        <v>3996</v>
      </c>
      <c r="E2916" t="str">
        <f t="shared" si="315"/>
        <v>TOSERBA RAYA</v>
      </c>
      <c r="F2916" t="s">
        <v>74</v>
      </c>
      <c r="G2916" t="s">
        <v>21</v>
      </c>
      <c r="H2916" t="s">
        <v>21</v>
      </c>
      <c r="I2916" t="s">
        <v>22</v>
      </c>
      <c r="J2916" t="s">
        <v>35</v>
      </c>
      <c r="K2916" t="s">
        <v>24</v>
      </c>
      <c r="L2916" t="s">
        <v>25</v>
      </c>
      <c r="M2916" t="s">
        <v>25</v>
      </c>
      <c r="N2916" t="s">
        <v>28</v>
      </c>
      <c r="O2916" t="s">
        <v>25</v>
      </c>
      <c r="P2916" t="s">
        <v>21</v>
      </c>
      <c r="Q2916" t="s">
        <v>60</v>
      </c>
      <c r="R2916" t="s">
        <v>45</v>
      </c>
      <c r="S2916" t="s">
        <v>29</v>
      </c>
      <c r="T2916" t="s">
        <v>21</v>
      </c>
      <c r="U2916" t="s">
        <v>21</v>
      </c>
      <c r="V2916" t="s">
        <v>30</v>
      </c>
      <c r="W2916" s="2" t="s">
        <v>31</v>
      </c>
      <c r="Y2916">
        <f>IF(J2916=Legend!$B$3,0,IF(J2916=Legend!$B$4,1,IF(J2916=Legend!$B$5,2,0)))</f>
        <v>0</v>
      </c>
      <c r="Z2916">
        <f t="shared" si="316"/>
        <v>1</v>
      </c>
      <c r="AA2916">
        <f t="shared" si="317"/>
        <v>1</v>
      </c>
      <c r="AB2916">
        <f t="shared" si="318"/>
        <v>1</v>
      </c>
      <c r="AC2916">
        <f>IF(N2916=Legend!$D$3,3,IF(N2916=Legend!$D$4,2,IF(N2916=Legend!$D$5,1,0)))</f>
        <v>1</v>
      </c>
      <c r="AD2916">
        <f t="shared" si="319"/>
        <v>1</v>
      </c>
      <c r="AF2916">
        <f t="shared" si="320"/>
        <v>2</v>
      </c>
      <c r="AG2916">
        <f>IF(R2916=Legend!$F$3,3,IF(R2916=Legend!$F$4,2,IF(R2916=Legend!$F$5,1,0)))</f>
        <v>1</v>
      </c>
      <c r="AH2916">
        <f>IF(S2916=Legend!$F$3,3,IF(S2916=Legend!$F$4,2,IF(S2916=Legend!$F$5,1,0)))</f>
        <v>3</v>
      </c>
      <c r="AK2916">
        <f>IF(V2916=Legend!$H$3,3,IF(V2916=Legend!$H$4,2,IF(V2916=Legend!$H$5,1,0)))</f>
        <v>2</v>
      </c>
      <c r="AM2916">
        <f t="shared" si="321"/>
        <v>13</v>
      </c>
    </row>
    <row r="2917" spans="1:39" ht="140.4" x14ac:dyDescent="0.3">
      <c r="A2917" t="s">
        <v>52</v>
      </c>
      <c r="B2917" t="s">
        <v>637</v>
      </c>
      <c r="C2917" t="s">
        <v>640</v>
      </c>
      <c r="D2917" t="s">
        <v>897</v>
      </c>
      <c r="E2917" t="str">
        <f t="shared" si="315"/>
        <v>TOSERBA SUPER SUPER GROSIR</v>
      </c>
      <c r="F2917" t="s">
        <v>67</v>
      </c>
      <c r="G2917" t="s">
        <v>21</v>
      </c>
      <c r="H2917" t="s">
        <v>21</v>
      </c>
      <c r="I2917" t="s">
        <v>22</v>
      </c>
      <c r="J2917" t="s">
        <v>35</v>
      </c>
      <c r="K2917" t="s">
        <v>24</v>
      </c>
      <c r="L2917" t="s">
        <v>25</v>
      </c>
      <c r="M2917" t="s">
        <v>25</v>
      </c>
      <c r="N2917" t="s">
        <v>26</v>
      </c>
      <c r="O2917" t="s">
        <v>25</v>
      </c>
      <c r="P2917" t="s">
        <v>21</v>
      </c>
      <c r="Q2917" t="s">
        <v>27</v>
      </c>
      <c r="R2917" t="s">
        <v>45</v>
      </c>
      <c r="S2917" t="s">
        <v>29</v>
      </c>
      <c r="T2917" t="s">
        <v>21</v>
      </c>
      <c r="U2917" t="s">
        <v>21</v>
      </c>
      <c r="V2917" t="s">
        <v>42</v>
      </c>
      <c r="W2917" s="2" t="s">
        <v>34</v>
      </c>
      <c r="Y2917">
        <f>IF(J2917=Legend!$B$3,0,IF(J2917=Legend!$B$4,1,IF(J2917=Legend!$B$5,2,0)))</f>
        <v>0</v>
      </c>
      <c r="Z2917">
        <f t="shared" si="316"/>
        <v>1</v>
      </c>
      <c r="AA2917">
        <f t="shared" si="317"/>
        <v>1</v>
      </c>
      <c r="AB2917">
        <f t="shared" si="318"/>
        <v>1</v>
      </c>
      <c r="AC2917">
        <f>IF(N2917=Legend!$D$3,3,IF(N2917=Legend!$D$4,2,IF(N2917=Legend!$D$5,1,0)))</f>
        <v>2</v>
      </c>
      <c r="AD2917">
        <f t="shared" si="319"/>
        <v>1</v>
      </c>
      <c r="AF2917">
        <f t="shared" si="320"/>
        <v>0</v>
      </c>
      <c r="AG2917">
        <f>IF(R2917=Legend!$F$3,3,IF(R2917=Legend!$F$4,2,IF(R2917=Legend!$F$5,1,0)))</f>
        <v>1</v>
      </c>
      <c r="AH2917">
        <f>IF(S2917=Legend!$F$3,3,IF(S2917=Legend!$F$4,2,IF(S2917=Legend!$F$5,1,0)))</f>
        <v>3</v>
      </c>
      <c r="AK2917">
        <f>IF(V2917=Legend!$H$3,3,IF(V2917=Legend!$H$4,2,IF(V2917=Legend!$H$5,1,0)))</f>
        <v>0</v>
      </c>
      <c r="AM2917">
        <f t="shared" si="321"/>
        <v>10</v>
      </c>
    </row>
    <row r="2918" spans="1:39" x14ac:dyDescent="0.3">
      <c r="A2918" t="s">
        <v>83</v>
      </c>
      <c r="B2918" t="s">
        <v>3634</v>
      </c>
      <c r="C2918" t="s">
        <v>3637</v>
      </c>
      <c r="D2918" t="s">
        <v>5033</v>
      </c>
      <c r="E2918" t="str">
        <f t="shared" si="315"/>
        <v>TRANS STUDIO</v>
      </c>
      <c r="F2918" t="s">
        <v>83</v>
      </c>
      <c r="G2918" t="s">
        <v>21</v>
      </c>
      <c r="H2918" t="s">
        <v>21</v>
      </c>
      <c r="I2918" t="s">
        <v>22</v>
      </c>
      <c r="J2918" t="s">
        <v>35</v>
      </c>
      <c r="K2918" t="s">
        <v>24</v>
      </c>
      <c r="L2918" t="s">
        <v>21</v>
      </c>
      <c r="M2918" t="s">
        <v>21</v>
      </c>
      <c r="N2918" t="s">
        <v>47</v>
      </c>
      <c r="O2918" t="s">
        <v>21</v>
      </c>
      <c r="P2918" t="s">
        <v>21</v>
      </c>
      <c r="Q2918" t="s">
        <v>27</v>
      </c>
      <c r="R2918" t="s">
        <v>45</v>
      </c>
      <c r="S2918" t="s">
        <v>29</v>
      </c>
      <c r="T2918" t="s">
        <v>21</v>
      </c>
      <c r="U2918" t="s">
        <v>21</v>
      </c>
      <c r="V2918" t="s">
        <v>33</v>
      </c>
      <c r="W2918" s="18" t="s">
        <v>53</v>
      </c>
      <c r="Y2918">
        <f>IF(J2918=Legend!$B$3,0,IF(J2918=Legend!$B$4,1,IF(J2918=Legend!$B$5,2,0)))</f>
        <v>0</v>
      </c>
      <c r="Z2918">
        <f t="shared" si="316"/>
        <v>1</v>
      </c>
      <c r="AA2918">
        <f t="shared" si="317"/>
        <v>0</v>
      </c>
      <c r="AB2918">
        <f t="shared" si="318"/>
        <v>0</v>
      </c>
      <c r="AC2918">
        <f>IF(N2918=Legend!$D$3,3,IF(N2918=Legend!$D$4,2,IF(N2918=Legend!$D$5,1,0)))</f>
        <v>0</v>
      </c>
      <c r="AD2918">
        <f t="shared" si="319"/>
        <v>0</v>
      </c>
      <c r="AF2918">
        <f t="shared" si="320"/>
        <v>0</v>
      </c>
      <c r="AG2918">
        <f>IF(R2918=Legend!$F$3,3,IF(R2918=Legend!$F$4,2,IF(R2918=Legend!$F$5,1,0)))</f>
        <v>1</v>
      </c>
      <c r="AH2918">
        <f>IF(S2918=Legend!$F$3,3,IF(S2918=Legend!$F$4,2,IF(S2918=Legend!$F$5,1,0)))</f>
        <v>3</v>
      </c>
      <c r="AK2918">
        <f>IF(V2918=Legend!$H$3,3,IF(V2918=Legend!$H$4,2,IF(V2918=Legend!$H$5,1,0)))</f>
        <v>1</v>
      </c>
      <c r="AM2918">
        <f t="shared" si="321"/>
        <v>6</v>
      </c>
    </row>
    <row r="2919" spans="1:39" ht="140.4" x14ac:dyDescent="0.3">
      <c r="A2919" t="s">
        <v>61</v>
      </c>
      <c r="B2919" t="s">
        <v>847</v>
      </c>
      <c r="C2919" t="s">
        <v>1215</v>
      </c>
      <c r="D2919" t="s">
        <v>1216</v>
      </c>
      <c r="E2919" t="str">
        <f t="shared" si="315"/>
        <v>TRB KAMPAS TK</v>
      </c>
      <c r="F2919" t="s">
        <v>61</v>
      </c>
      <c r="G2919" t="s">
        <v>21</v>
      </c>
      <c r="H2919" t="s">
        <v>21</v>
      </c>
      <c r="I2919" t="s">
        <v>22</v>
      </c>
      <c r="J2919" t="s">
        <v>23</v>
      </c>
      <c r="K2919" t="s">
        <v>47</v>
      </c>
      <c r="L2919" t="s">
        <v>21</v>
      </c>
      <c r="M2919" t="s">
        <v>25</v>
      </c>
      <c r="N2919" t="s">
        <v>28</v>
      </c>
      <c r="O2919" t="s">
        <v>21</v>
      </c>
      <c r="P2919" t="s">
        <v>21</v>
      </c>
      <c r="Q2919" s="2" t="s">
        <v>109</v>
      </c>
      <c r="R2919" t="s">
        <v>45</v>
      </c>
      <c r="S2919" t="s">
        <v>29</v>
      </c>
      <c r="T2919" t="s">
        <v>21</v>
      </c>
      <c r="U2919" t="s">
        <v>21</v>
      </c>
      <c r="V2919" t="s">
        <v>30</v>
      </c>
      <c r="W2919" s="2" t="s">
        <v>34</v>
      </c>
      <c r="Y2919">
        <f>IF(J2919=Legend!$B$3,0,IF(J2919=Legend!$B$4,1,IF(J2919=Legend!$B$5,2,0)))</f>
        <v>1</v>
      </c>
      <c r="Z2919">
        <f t="shared" si="316"/>
        <v>0</v>
      </c>
      <c r="AA2919">
        <f t="shared" si="317"/>
        <v>0</v>
      </c>
      <c r="AB2919">
        <f t="shared" si="318"/>
        <v>1</v>
      </c>
      <c r="AC2919">
        <f>IF(N2919=Legend!$D$3,3,IF(N2919=Legend!$D$4,2,IF(N2919=Legend!$D$5,1,0)))</f>
        <v>1</v>
      </c>
      <c r="AD2919">
        <f t="shared" si="319"/>
        <v>0</v>
      </c>
      <c r="AF2919">
        <f t="shared" si="320"/>
        <v>2</v>
      </c>
      <c r="AG2919">
        <f>IF(R2919=Legend!$F$3,3,IF(R2919=Legend!$F$4,2,IF(R2919=Legend!$F$5,1,0)))</f>
        <v>1</v>
      </c>
      <c r="AH2919">
        <f>IF(S2919=Legend!$F$3,3,IF(S2919=Legend!$F$4,2,IF(S2919=Legend!$F$5,1,0)))</f>
        <v>3</v>
      </c>
      <c r="AK2919">
        <f>IF(V2919=Legend!$H$3,3,IF(V2919=Legend!$H$4,2,IF(V2919=Legend!$H$5,1,0)))</f>
        <v>2</v>
      </c>
      <c r="AM2919">
        <f t="shared" si="321"/>
        <v>11</v>
      </c>
    </row>
    <row r="2920" spans="1:39" ht="140.4" x14ac:dyDescent="0.3">
      <c r="A2920" t="s">
        <v>62</v>
      </c>
      <c r="B2920" t="s">
        <v>174</v>
      </c>
      <c r="C2920" t="s">
        <v>195</v>
      </c>
      <c r="D2920" t="s">
        <v>1678</v>
      </c>
      <c r="E2920" t="str">
        <f t="shared" si="315"/>
        <v>TRETAN SW</v>
      </c>
      <c r="F2920" t="s">
        <v>62</v>
      </c>
      <c r="G2920" t="s">
        <v>21</v>
      </c>
      <c r="H2920" t="s">
        <v>21</v>
      </c>
      <c r="I2920" t="s">
        <v>22</v>
      </c>
      <c r="J2920" t="s">
        <v>35</v>
      </c>
      <c r="K2920" t="s">
        <v>24</v>
      </c>
      <c r="L2920" t="s">
        <v>25</v>
      </c>
      <c r="M2920" t="s">
        <v>25</v>
      </c>
      <c r="N2920" t="s">
        <v>38</v>
      </c>
      <c r="O2920" t="s">
        <v>25</v>
      </c>
      <c r="P2920" t="s">
        <v>21</v>
      </c>
      <c r="Q2920" t="s">
        <v>27</v>
      </c>
      <c r="R2920" t="s">
        <v>29</v>
      </c>
      <c r="S2920" t="s">
        <v>29</v>
      </c>
      <c r="T2920" t="s">
        <v>21</v>
      </c>
      <c r="U2920" t="s">
        <v>21</v>
      </c>
      <c r="V2920" t="s">
        <v>33</v>
      </c>
      <c r="W2920" s="2" t="s">
        <v>34</v>
      </c>
      <c r="Y2920">
        <f>IF(J2920=Legend!$B$3,0,IF(J2920=Legend!$B$4,1,IF(J2920=Legend!$B$5,2,0)))</f>
        <v>0</v>
      </c>
      <c r="Z2920">
        <f t="shared" si="316"/>
        <v>1</v>
      </c>
      <c r="AA2920">
        <f t="shared" si="317"/>
        <v>1</v>
      </c>
      <c r="AB2920">
        <f t="shared" si="318"/>
        <v>1</v>
      </c>
      <c r="AC2920">
        <f>IF(N2920=Legend!$D$3,3,IF(N2920=Legend!$D$4,2,IF(N2920=Legend!$D$5,1,0)))</f>
        <v>3</v>
      </c>
      <c r="AD2920">
        <f t="shared" si="319"/>
        <v>1</v>
      </c>
      <c r="AF2920">
        <f t="shared" si="320"/>
        <v>0</v>
      </c>
      <c r="AG2920">
        <f>IF(R2920=Legend!$F$3,3,IF(R2920=Legend!$F$4,2,IF(R2920=Legend!$F$5,1,0)))</f>
        <v>3</v>
      </c>
      <c r="AH2920">
        <f>IF(S2920=Legend!$F$3,3,IF(S2920=Legend!$F$4,2,IF(S2920=Legend!$F$5,1,0)))</f>
        <v>3</v>
      </c>
      <c r="AK2920">
        <f>IF(V2920=Legend!$H$3,3,IF(V2920=Legend!$H$4,2,IF(V2920=Legend!$H$5,1,0)))</f>
        <v>1</v>
      </c>
      <c r="AM2920">
        <f t="shared" si="321"/>
        <v>14</v>
      </c>
    </row>
    <row r="2921" spans="1:39" ht="109.2" x14ac:dyDescent="0.3">
      <c r="A2921" t="s">
        <v>32</v>
      </c>
      <c r="B2921" t="s">
        <v>1602</v>
      </c>
      <c r="C2921" t="s">
        <v>1638</v>
      </c>
      <c r="D2921" t="s">
        <v>1954</v>
      </c>
      <c r="E2921" t="str">
        <f t="shared" si="315"/>
        <v>TRI MART 2</v>
      </c>
      <c r="F2921" t="s">
        <v>56</v>
      </c>
      <c r="G2921" t="s">
        <v>21</v>
      </c>
      <c r="H2921" t="s">
        <v>21</v>
      </c>
      <c r="I2921" t="s">
        <v>22</v>
      </c>
      <c r="J2921" t="s">
        <v>35</v>
      </c>
      <c r="K2921" t="s">
        <v>24</v>
      </c>
      <c r="L2921" t="s">
        <v>25</v>
      </c>
      <c r="M2921" t="s">
        <v>25</v>
      </c>
      <c r="N2921" t="s">
        <v>26</v>
      </c>
      <c r="O2921" t="s">
        <v>25</v>
      </c>
      <c r="P2921" t="s">
        <v>21</v>
      </c>
      <c r="Q2921" t="s">
        <v>27</v>
      </c>
      <c r="R2921" t="s">
        <v>45</v>
      </c>
      <c r="S2921" t="s">
        <v>29</v>
      </c>
      <c r="T2921" t="s">
        <v>21</v>
      </c>
      <c r="U2921" t="s">
        <v>21</v>
      </c>
      <c r="V2921" t="s">
        <v>33</v>
      </c>
      <c r="W2921" s="2" t="s">
        <v>66</v>
      </c>
      <c r="Y2921">
        <f>IF(J2921=Legend!$B$3,0,IF(J2921=Legend!$B$4,1,IF(J2921=Legend!$B$5,2,0)))</f>
        <v>0</v>
      </c>
      <c r="Z2921">
        <f t="shared" si="316"/>
        <v>1</v>
      </c>
      <c r="AA2921">
        <f t="shared" si="317"/>
        <v>1</v>
      </c>
      <c r="AB2921">
        <f t="shared" si="318"/>
        <v>1</v>
      </c>
      <c r="AC2921">
        <f>IF(N2921=Legend!$D$3,3,IF(N2921=Legend!$D$4,2,IF(N2921=Legend!$D$5,1,0)))</f>
        <v>2</v>
      </c>
      <c r="AD2921">
        <f t="shared" si="319"/>
        <v>1</v>
      </c>
      <c r="AF2921">
        <f t="shared" si="320"/>
        <v>0</v>
      </c>
      <c r="AG2921">
        <f>IF(R2921=Legend!$F$3,3,IF(R2921=Legend!$F$4,2,IF(R2921=Legend!$F$5,1,0)))</f>
        <v>1</v>
      </c>
      <c r="AH2921">
        <f>IF(S2921=Legend!$F$3,3,IF(S2921=Legend!$F$4,2,IF(S2921=Legend!$F$5,1,0)))</f>
        <v>3</v>
      </c>
      <c r="AK2921">
        <f>IF(V2921=Legend!$H$3,3,IF(V2921=Legend!$H$4,2,IF(V2921=Legend!$H$5,1,0)))</f>
        <v>1</v>
      </c>
      <c r="AM2921">
        <f t="shared" si="321"/>
        <v>11</v>
      </c>
    </row>
    <row r="2922" spans="1:39" ht="124.8" x14ac:dyDescent="0.3">
      <c r="A2922" t="s">
        <v>32</v>
      </c>
      <c r="B2922" t="s">
        <v>1767</v>
      </c>
      <c r="C2922" t="s">
        <v>1950</v>
      </c>
      <c r="D2922" t="s">
        <v>1951</v>
      </c>
      <c r="E2922" t="str">
        <f t="shared" si="315"/>
        <v>TRIA MART /JL.AMMANA WEWANG TINAMBUNG</v>
      </c>
      <c r="F2922" t="s">
        <v>67</v>
      </c>
      <c r="G2922" t="s">
        <v>21</v>
      </c>
      <c r="H2922" t="s">
        <v>21</v>
      </c>
      <c r="I2922" t="s">
        <v>22</v>
      </c>
      <c r="J2922" t="s">
        <v>23</v>
      </c>
      <c r="K2922" t="s">
        <v>24</v>
      </c>
      <c r="L2922" t="s">
        <v>25</v>
      </c>
      <c r="M2922" t="s">
        <v>25</v>
      </c>
      <c r="N2922" t="s">
        <v>26</v>
      </c>
      <c r="O2922" t="s">
        <v>21</v>
      </c>
      <c r="P2922" t="s">
        <v>21</v>
      </c>
      <c r="Q2922" t="s">
        <v>60</v>
      </c>
      <c r="R2922" t="s">
        <v>45</v>
      </c>
      <c r="S2922" t="s">
        <v>28</v>
      </c>
      <c r="T2922" t="s">
        <v>21</v>
      </c>
      <c r="U2922" t="s">
        <v>21</v>
      </c>
      <c r="V2922" t="s">
        <v>33</v>
      </c>
      <c r="W2922" s="2" t="s">
        <v>94</v>
      </c>
      <c r="Y2922">
        <f>IF(J2922=Legend!$B$3,0,IF(J2922=Legend!$B$4,1,IF(J2922=Legend!$B$5,2,0)))</f>
        <v>1</v>
      </c>
      <c r="Z2922">
        <f t="shared" si="316"/>
        <v>1</v>
      </c>
      <c r="AA2922">
        <f t="shared" si="317"/>
        <v>1</v>
      </c>
      <c r="AB2922">
        <f t="shared" si="318"/>
        <v>1</v>
      </c>
      <c r="AC2922">
        <f>IF(N2922=Legend!$D$3,3,IF(N2922=Legend!$D$4,2,IF(N2922=Legend!$D$5,1,0)))</f>
        <v>2</v>
      </c>
      <c r="AD2922">
        <f t="shared" si="319"/>
        <v>0</v>
      </c>
      <c r="AF2922">
        <f t="shared" si="320"/>
        <v>2</v>
      </c>
      <c r="AG2922">
        <f>IF(R2922=Legend!$F$3,3,IF(R2922=Legend!$F$4,2,IF(R2922=Legend!$F$5,1,0)))</f>
        <v>1</v>
      </c>
      <c r="AH2922">
        <f>IF(S2922=Legend!$F$3,3,IF(S2922=Legend!$F$4,2,IF(S2922=Legend!$F$5,1,0)))</f>
        <v>2</v>
      </c>
      <c r="AK2922">
        <f>IF(V2922=Legend!$H$3,3,IF(V2922=Legend!$H$4,2,IF(V2922=Legend!$H$5,1,0)))</f>
        <v>1</v>
      </c>
      <c r="AM2922">
        <f t="shared" si="321"/>
        <v>12</v>
      </c>
    </row>
    <row r="2923" spans="1:39" ht="31.2" x14ac:dyDescent="0.3">
      <c r="A2923" t="s">
        <v>37</v>
      </c>
      <c r="B2923" t="s">
        <v>2570</v>
      </c>
      <c r="C2923" t="s">
        <v>2571</v>
      </c>
      <c r="D2923" t="s">
        <v>3445</v>
      </c>
      <c r="E2923" t="str">
        <f t="shared" si="315"/>
        <v>TRIA TOKO</v>
      </c>
      <c r="F2923" t="s">
        <v>37</v>
      </c>
      <c r="G2923" t="s">
        <v>21</v>
      </c>
      <c r="H2923" t="s">
        <v>21</v>
      </c>
      <c r="I2923" t="s">
        <v>22</v>
      </c>
      <c r="J2923" t="s">
        <v>41</v>
      </c>
      <c r="K2923" t="s">
        <v>24</v>
      </c>
      <c r="L2923" t="s">
        <v>25</v>
      </c>
      <c r="M2923" t="s">
        <v>25</v>
      </c>
      <c r="N2923" t="s">
        <v>28</v>
      </c>
      <c r="O2923" t="s">
        <v>25</v>
      </c>
      <c r="P2923" t="s">
        <v>21</v>
      </c>
      <c r="Q2923" t="s">
        <v>27</v>
      </c>
      <c r="R2923" t="s">
        <v>28</v>
      </c>
      <c r="S2923" t="s">
        <v>29</v>
      </c>
      <c r="T2923" t="s">
        <v>21</v>
      </c>
      <c r="U2923" t="s">
        <v>21</v>
      </c>
      <c r="V2923" t="s">
        <v>30</v>
      </c>
      <c r="W2923" s="18" t="s">
        <v>63</v>
      </c>
      <c r="Y2923">
        <f>IF(J2923=Legend!$B$3,0,IF(J2923=Legend!$B$4,1,IF(J2923=Legend!$B$5,2,0)))</f>
        <v>2</v>
      </c>
      <c r="Z2923">
        <f t="shared" si="316"/>
        <v>1</v>
      </c>
      <c r="AA2923">
        <f t="shared" si="317"/>
        <v>1</v>
      </c>
      <c r="AB2923">
        <f t="shared" si="318"/>
        <v>1</v>
      </c>
      <c r="AC2923">
        <f>IF(N2923=Legend!$D$3,3,IF(N2923=Legend!$D$4,2,IF(N2923=Legend!$D$5,1,0)))</f>
        <v>1</v>
      </c>
      <c r="AD2923">
        <f t="shared" si="319"/>
        <v>1</v>
      </c>
      <c r="AF2923">
        <f t="shared" si="320"/>
        <v>0</v>
      </c>
      <c r="AG2923">
        <f>IF(R2923=Legend!$F$3,3,IF(R2923=Legend!$F$4,2,IF(R2923=Legend!$F$5,1,0)))</f>
        <v>2</v>
      </c>
      <c r="AH2923">
        <f>IF(S2923=Legend!$F$3,3,IF(S2923=Legend!$F$4,2,IF(S2923=Legend!$F$5,1,0)))</f>
        <v>3</v>
      </c>
      <c r="AK2923">
        <f>IF(V2923=Legend!$H$3,3,IF(V2923=Legend!$H$4,2,IF(V2923=Legend!$H$5,1,0)))</f>
        <v>2</v>
      </c>
      <c r="AM2923">
        <f t="shared" si="321"/>
        <v>14</v>
      </c>
    </row>
    <row r="2924" spans="1:39" ht="140.4" x14ac:dyDescent="0.3">
      <c r="A2924" t="s">
        <v>74</v>
      </c>
      <c r="B2924" t="s">
        <v>174</v>
      </c>
      <c r="C2924" t="s">
        <v>195</v>
      </c>
      <c r="D2924" t="s">
        <v>4057</v>
      </c>
      <c r="E2924" t="str">
        <f t="shared" si="315"/>
        <v>TRIJAYA MAKMUR</v>
      </c>
      <c r="F2924" t="s">
        <v>74</v>
      </c>
      <c r="G2924" t="s">
        <v>21</v>
      </c>
      <c r="H2924" t="s">
        <v>21</v>
      </c>
      <c r="I2924" t="s">
        <v>22</v>
      </c>
      <c r="J2924" t="s">
        <v>23</v>
      </c>
      <c r="K2924" t="s">
        <v>24</v>
      </c>
      <c r="L2924" t="s">
        <v>25</v>
      </c>
      <c r="M2924" t="s">
        <v>25</v>
      </c>
      <c r="N2924" t="s">
        <v>26</v>
      </c>
      <c r="O2924" t="s">
        <v>25</v>
      </c>
      <c r="P2924" t="s">
        <v>21</v>
      </c>
      <c r="Q2924" t="s">
        <v>27</v>
      </c>
      <c r="R2924" t="s">
        <v>28</v>
      </c>
      <c r="S2924" t="s">
        <v>29</v>
      </c>
      <c r="T2924" t="s">
        <v>21</v>
      </c>
      <c r="U2924" t="s">
        <v>21</v>
      </c>
      <c r="V2924" t="s">
        <v>42</v>
      </c>
      <c r="W2924" s="2" t="s">
        <v>34</v>
      </c>
      <c r="Y2924">
        <f>IF(J2924=Legend!$B$3,0,IF(J2924=Legend!$B$4,1,IF(J2924=Legend!$B$5,2,0)))</f>
        <v>1</v>
      </c>
      <c r="Z2924">
        <f t="shared" si="316"/>
        <v>1</v>
      </c>
      <c r="AA2924">
        <f t="shared" si="317"/>
        <v>1</v>
      </c>
      <c r="AB2924">
        <f t="shared" si="318"/>
        <v>1</v>
      </c>
      <c r="AC2924">
        <f>IF(N2924=Legend!$D$3,3,IF(N2924=Legend!$D$4,2,IF(N2924=Legend!$D$5,1,0)))</f>
        <v>2</v>
      </c>
      <c r="AD2924">
        <f t="shared" si="319"/>
        <v>1</v>
      </c>
      <c r="AF2924">
        <f t="shared" si="320"/>
        <v>0</v>
      </c>
      <c r="AG2924">
        <f>IF(R2924=Legend!$F$3,3,IF(R2924=Legend!$F$4,2,IF(R2924=Legend!$F$5,1,0)))</f>
        <v>2</v>
      </c>
      <c r="AH2924">
        <f>IF(S2924=Legend!$F$3,3,IF(S2924=Legend!$F$4,2,IF(S2924=Legend!$F$5,1,0)))</f>
        <v>3</v>
      </c>
      <c r="AK2924">
        <f>IF(V2924=Legend!$H$3,3,IF(V2924=Legend!$H$4,2,IF(V2924=Legend!$H$5,1,0)))</f>
        <v>0</v>
      </c>
      <c r="AM2924">
        <f t="shared" si="321"/>
        <v>12</v>
      </c>
    </row>
    <row r="2925" spans="1:39" ht="31.2" x14ac:dyDescent="0.3">
      <c r="A2925" t="s">
        <v>67</v>
      </c>
      <c r="B2925" t="s">
        <v>174</v>
      </c>
      <c r="C2925" t="s">
        <v>2529</v>
      </c>
      <c r="D2925" t="s">
        <v>2533</v>
      </c>
      <c r="E2925" t="str">
        <f t="shared" si="315"/>
        <v>TRISNO</v>
      </c>
      <c r="F2925" t="s">
        <v>67</v>
      </c>
      <c r="G2925" t="s">
        <v>21</v>
      </c>
      <c r="H2925" t="s">
        <v>21</v>
      </c>
      <c r="I2925" t="s">
        <v>22</v>
      </c>
      <c r="J2925" t="s">
        <v>35</v>
      </c>
      <c r="K2925" t="s">
        <v>24</v>
      </c>
      <c r="L2925" t="s">
        <v>25</v>
      </c>
      <c r="M2925" t="s">
        <v>25</v>
      </c>
      <c r="N2925" t="s">
        <v>28</v>
      </c>
      <c r="O2925" t="s">
        <v>25</v>
      </c>
      <c r="P2925" t="s">
        <v>25</v>
      </c>
      <c r="Q2925" t="s">
        <v>60</v>
      </c>
      <c r="R2925" t="s">
        <v>45</v>
      </c>
      <c r="S2925" t="s">
        <v>29</v>
      </c>
      <c r="T2925" t="s">
        <v>21</v>
      </c>
      <c r="U2925" t="s">
        <v>21</v>
      </c>
      <c r="V2925" t="s">
        <v>42</v>
      </c>
      <c r="W2925" s="18" t="s">
        <v>103</v>
      </c>
      <c r="Y2925">
        <f>IF(J2925=Legend!$B$3,0,IF(J2925=Legend!$B$4,1,IF(J2925=Legend!$B$5,2,0)))</f>
        <v>0</v>
      </c>
      <c r="Z2925">
        <f t="shared" si="316"/>
        <v>1</v>
      </c>
      <c r="AA2925">
        <f t="shared" si="317"/>
        <v>1</v>
      </c>
      <c r="AB2925">
        <f t="shared" si="318"/>
        <v>1</v>
      </c>
      <c r="AC2925">
        <f>IF(N2925=Legend!$D$3,3,IF(N2925=Legend!$D$4,2,IF(N2925=Legend!$D$5,1,0)))</f>
        <v>1</v>
      </c>
      <c r="AD2925">
        <f t="shared" si="319"/>
        <v>1</v>
      </c>
      <c r="AF2925">
        <f t="shared" si="320"/>
        <v>2</v>
      </c>
      <c r="AG2925">
        <f>IF(R2925=Legend!$F$3,3,IF(R2925=Legend!$F$4,2,IF(R2925=Legend!$F$5,1,0)))</f>
        <v>1</v>
      </c>
      <c r="AH2925">
        <f>IF(S2925=Legend!$F$3,3,IF(S2925=Legend!$F$4,2,IF(S2925=Legend!$F$5,1,0)))</f>
        <v>3</v>
      </c>
      <c r="AK2925">
        <f>IF(V2925=Legend!$H$3,3,IF(V2925=Legend!$H$4,2,IF(V2925=Legend!$H$5,1,0)))</f>
        <v>0</v>
      </c>
      <c r="AM2925">
        <f t="shared" si="321"/>
        <v>11</v>
      </c>
    </row>
    <row r="2926" spans="1:39" ht="140.4" x14ac:dyDescent="0.3">
      <c r="A2926" t="s">
        <v>49</v>
      </c>
      <c r="B2926" t="s">
        <v>1190</v>
      </c>
      <c r="C2926" t="s">
        <v>1195</v>
      </c>
      <c r="D2926" t="s">
        <v>1525</v>
      </c>
      <c r="E2926" t="str">
        <f t="shared" si="315"/>
        <v>Troli MM</v>
      </c>
      <c r="F2926" t="s">
        <v>49</v>
      </c>
      <c r="G2926" t="s">
        <v>21</v>
      </c>
      <c r="H2926" t="s">
        <v>21</v>
      </c>
      <c r="I2926" t="s">
        <v>22</v>
      </c>
      <c r="J2926" t="s">
        <v>23</v>
      </c>
      <c r="K2926" t="s">
        <v>24</v>
      </c>
      <c r="L2926" t="s">
        <v>25</v>
      </c>
      <c r="M2926" t="s">
        <v>25</v>
      </c>
      <c r="N2926" t="s">
        <v>26</v>
      </c>
      <c r="O2926" t="s">
        <v>25</v>
      </c>
      <c r="P2926" t="s">
        <v>21</v>
      </c>
      <c r="Q2926" t="s">
        <v>27</v>
      </c>
      <c r="R2926" t="s">
        <v>28</v>
      </c>
      <c r="S2926" t="s">
        <v>29</v>
      </c>
      <c r="T2926" t="s">
        <v>21</v>
      </c>
      <c r="U2926" t="s">
        <v>21</v>
      </c>
      <c r="V2926" t="s">
        <v>30</v>
      </c>
      <c r="W2926" s="2" t="s">
        <v>34</v>
      </c>
      <c r="Y2926">
        <f>IF(J2926=Legend!$B$3,0,IF(J2926=Legend!$B$4,1,IF(J2926=Legend!$B$5,2,0)))</f>
        <v>1</v>
      </c>
      <c r="Z2926">
        <f t="shared" si="316"/>
        <v>1</v>
      </c>
      <c r="AA2926">
        <f t="shared" si="317"/>
        <v>1</v>
      </c>
      <c r="AB2926">
        <f t="shared" si="318"/>
        <v>1</v>
      </c>
      <c r="AC2926">
        <f>IF(N2926=Legend!$D$3,3,IF(N2926=Legend!$D$4,2,IF(N2926=Legend!$D$5,1,0)))</f>
        <v>2</v>
      </c>
      <c r="AD2926">
        <f t="shared" si="319"/>
        <v>1</v>
      </c>
      <c r="AF2926">
        <f t="shared" si="320"/>
        <v>0</v>
      </c>
      <c r="AG2926">
        <f>IF(R2926=Legend!$F$3,3,IF(R2926=Legend!$F$4,2,IF(R2926=Legend!$F$5,1,0)))</f>
        <v>2</v>
      </c>
      <c r="AH2926">
        <f>IF(S2926=Legend!$F$3,3,IF(S2926=Legend!$F$4,2,IF(S2926=Legend!$F$5,1,0)))</f>
        <v>3</v>
      </c>
      <c r="AK2926">
        <f>IF(V2926=Legend!$H$3,3,IF(V2926=Legend!$H$4,2,IF(V2926=Legend!$H$5,1,0)))</f>
        <v>2</v>
      </c>
      <c r="AM2926">
        <f t="shared" si="321"/>
        <v>14</v>
      </c>
    </row>
    <row r="2927" spans="1:39" ht="109.2" x14ac:dyDescent="0.3">
      <c r="A2927" t="s">
        <v>102</v>
      </c>
      <c r="B2927" t="s">
        <v>174</v>
      </c>
      <c r="C2927" t="s">
        <v>1159</v>
      </c>
      <c r="D2927" t="s">
        <v>3752</v>
      </c>
      <c r="E2927" t="str">
        <f t="shared" si="315"/>
        <v>TRUBUS</v>
      </c>
      <c r="F2927" t="s">
        <v>102</v>
      </c>
      <c r="G2927" t="s">
        <v>21</v>
      </c>
      <c r="H2927" t="s">
        <v>21</v>
      </c>
      <c r="I2927" t="s">
        <v>22</v>
      </c>
      <c r="J2927" t="s">
        <v>35</v>
      </c>
      <c r="K2927" t="s">
        <v>24</v>
      </c>
      <c r="L2927" t="s">
        <v>25</v>
      </c>
      <c r="M2927" t="s">
        <v>25</v>
      </c>
      <c r="N2927" t="s">
        <v>28</v>
      </c>
      <c r="O2927" t="s">
        <v>25</v>
      </c>
      <c r="P2927" t="s">
        <v>21</v>
      </c>
      <c r="Q2927" t="s">
        <v>27</v>
      </c>
      <c r="R2927" t="s">
        <v>45</v>
      </c>
      <c r="S2927" t="s">
        <v>47</v>
      </c>
      <c r="T2927" t="s">
        <v>21</v>
      </c>
      <c r="U2927" t="s">
        <v>21</v>
      </c>
      <c r="V2927" t="s">
        <v>33</v>
      </c>
      <c r="W2927" s="2" t="s">
        <v>46</v>
      </c>
      <c r="Y2927">
        <f>IF(J2927=Legend!$B$3,0,IF(J2927=Legend!$B$4,1,IF(J2927=Legend!$B$5,2,0)))</f>
        <v>0</v>
      </c>
      <c r="Z2927">
        <f t="shared" si="316"/>
        <v>1</v>
      </c>
      <c r="AA2927">
        <f t="shared" si="317"/>
        <v>1</v>
      </c>
      <c r="AB2927">
        <f t="shared" si="318"/>
        <v>1</v>
      </c>
      <c r="AC2927">
        <f>IF(N2927=Legend!$D$3,3,IF(N2927=Legend!$D$4,2,IF(N2927=Legend!$D$5,1,0)))</f>
        <v>1</v>
      </c>
      <c r="AD2927">
        <f t="shared" si="319"/>
        <v>1</v>
      </c>
      <c r="AF2927">
        <f t="shared" si="320"/>
        <v>0</v>
      </c>
      <c r="AG2927">
        <f>IF(R2927=Legend!$F$3,3,IF(R2927=Legend!$F$4,2,IF(R2927=Legend!$F$5,1,0)))</f>
        <v>1</v>
      </c>
      <c r="AH2927">
        <f>IF(S2927=Legend!$F$3,3,IF(S2927=Legend!$F$4,2,IF(S2927=Legend!$F$5,1,0)))</f>
        <v>0</v>
      </c>
      <c r="AK2927">
        <f>IF(V2927=Legend!$H$3,3,IF(V2927=Legend!$H$4,2,IF(V2927=Legend!$H$5,1,0)))</f>
        <v>1</v>
      </c>
      <c r="AM2927">
        <f t="shared" si="321"/>
        <v>7</v>
      </c>
    </row>
    <row r="2928" spans="1:39" ht="140.4" x14ac:dyDescent="0.3">
      <c r="A2928" t="s">
        <v>137</v>
      </c>
      <c r="B2928" t="s">
        <v>4323</v>
      </c>
      <c r="C2928" t="s">
        <v>597</v>
      </c>
      <c r="D2928" t="s">
        <v>4728</v>
      </c>
      <c r="E2928" t="str">
        <f t="shared" si="315"/>
        <v>TRULY</v>
      </c>
      <c r="F2928" t="s">
        <v>137</v>
      </c>
      <c r="G2928" t="s">
        <v>21</v>
      </c>
      <c r="H2928" t="s">
        <v>21</v>
      </c>
      <c r="I2928" t="s">
        <v>50</v>
      </c>
      <c r="J2928" t="s">
        <v>35</v>
      </c>
      <c r="K2928" t="s">
        <v>47</v>
      </c>
      <c r="L2928" t="s">
        <v>21</v>
      </c>
      <c r="M2928" t="s">
        <v>25</v>
      </c>
      <c r="N2928" t="s">
        <v>26</v>
      </c>
      <c r="O2928" t="s">
        <v>25</v>
      </c>
      <c r="P2928" t="s">
        <v>21</v>
      </c>
      <c r="Q2928" t="s">
        <v>27</v>
      </c>
      <c r="R2928" t="s">
        <v>45</v>
      </c>
      <c r="S2928" t="s">
        <v>29</v>
      </c>
      <c r="T2928" t="s">
        <v>21</v>
      </c>
      <c r="U2928" t="s">
        <v>21</v>
      </c>
      <c r="V2928" t="s">
        <v>33</v>
      </c>
      <c r="W2928" s="2" t="s">
        <v>34</v>
      </c>
      <c r="Y2928">
        <f>IF(J2928=Legend!$B$3,0,IF(J2928=Legend!$B$4,1,IF(J2928=Legend!$B$5,2,0)))</f>
        <v>0</v>
      </c>
      <c r="Z2928">
        <f t="shared" si="316"/>
        <v>0</v>
      </c>
      <c r="AA2928">
        <f t="shared" si="317"/>
        <v>0</v>
      </c>
      <c r="AB2928">
        <f t="shared" si="318"/>
        <v>1</v>
      </c>
      <c r="AC2928">
        <f>IF(N2928=Legend!$D$3,3,IF(N2928=Legend!$D$4,2,IF(N2928=Legend!$D$5,1,0)))</f>
        <v>2</v>
      </c>
      <c r="AD2928">
        <f t="shared" si="319"/>
        <v>1</v>
      </c>
      <c r="AF2928">
        <f t="shared" si="320"/>
        <v>0</v>
      </c>
      <c r="AG2928">
        <f>IF(R2928=Legend!$F$3,3,IF(R2928=Legend!$F$4,2,IF(R2928=Legend!$F$5,1,0)))</f>
        <v>1</v>
      </c>
      <c r="AH2928">
        <f>IF(S2928=Legend!$F$3,3,IF(S2928=Legend!$F$4,2,IF(S2928=Legend!$F$5,1,0)))</f>
        <v>3</v>
      </c>
      <c r="AK2928">
        <f>IF(V2928=Legend!$H$3,3,IF(V2928=Legend!$H$4,2,IF(V2928=Legend!$H$5,1,0)))</f>
        <v>1</v>
      </c>
      <c r="AM2928">
        <f t="shared" si="321"/>
        <v>9</v>
      </c>
    </row>
    <row r="2929" spans="1:39" ht="140.4" x14ac:dyDescent="0.3">
      <c r="A2929" t="s">
        <v>82</v>
      </c>
      <c r="B2929" t="s">
        <v>284</v>
      </c>
      <c r="C2929" t="s">
        <v>3830</v>
      </c>
      <c r="D2929" t="s">
        <v>4624</v>
      </c>
      <c r="E2929" t="str">
        <f t="shared" si="315"/>
        <v>TT MART</v>
      </c>
      <c r="F2929" t="s">
        <v>82</v>
      </c>
      <c r="G2929" t="s">
        <v>21</v>
      </c>
      <c r="H2929" t="s">
        <v>21</v>
      </c>
      <c r="I2929" t="s">
        <v>22</v>
      </c>
      <c r="J2929" t="s">
        <v>35</v>
      </c>
      <c r="K2929" t="s">
        <v>24</v>
      </c>
      <c r="L2929" t="s">
        <v>25</v>
      </c>
      <c r="M2929" t="s">
        <v>25</v>
      </c>
      <c r="N2929" t="s">
        <v>28</v>
      </c>
      <c r="O2929" t="s">
        <v>21</v>
      </c>
      <c r="P2929" t="s">
        <v>21</v>
      </c>
      <c r="Q2929" t="s">
        <v>60</v>
      </c>
      <c r="R2929" t="s">
        <v>45</v>
      </c>
      <c r="S2929" t="s">
        <v>29</v>
      </c>
      <c r="T2929" t="s">
        <v>21</v>
      </c>
      <c r="U2929" t="s">
        <v>21</v>
      </c>
      <c r="V2929" t="s">
        <v>33</v>
      </c>
      <c r="W2929" s="2" t="s">
        <v>34</v>
      </c>
      <c r="Y2929">
        <f>IF(J2929=Legend!$B$3,0,IF(J2929=Legend!$B$4,1,IF(J2929=Legend!$B$5,2,0)))</f>
        <v>0</v>
      </c>
      <c r="Z2929">
        <f t="shared" si="316"/>
        <v>1</v>
      </c>
      <c r="AA2929">
        <f t="shared" si="317"/>
        <v>1</v>
      </c>
      <c r="AB2929">
        <f t="shared" si="318"/>
        <v>1</v>
      </c>
      <c r="AC2929">
        <f>IF(N2929=Legend!$D$3,3,IF(N2929=Legend!$D$4,2,IF(N2929=Legend!$D$5,1,0)))</f>
        <v>1</v>
      </c>
      <c r="AD2929">
        <f t="shared" si="319"/>
        <v>0</v>
      </c>
      <c r="AF2929">
        <f t="shared" si="320"/>
        <v>2</v>
      </c>
      <c r="AG2929">
        <f>IF(R2929=Legend!$F$3,3,IF(R2929=Legend!$F$4,2,IF(R2929=Legend!$F$5,1,0)))</f>
        <v>1</v>
      </c>
      <c r="AH2929">
        <f>IF(S2929=Legend!$F$3,3,IF(S2929=Legend!$F$4,2,IF(S2929=Legend!$F$5,1,0)))</f>
        <v>3</v>
      </c>
      <c r="AK2929">
        <f>IF(V2929=Legend!$H$3,3,IF(V2929=Legend!$H$4,2,IF(V2929=Legend!$H$5,1,0)))</f>
        <v>1</v>
      </c>
      <c r="AM2929">
        <f t="shared" si="321"/>
        <v>11</v>
      </c>
    </row>
    <row r="2930" spans="1:39" ht="124.8" x14ac:dyDescent="0.3">
      <c r="A2930" t="s">
        <v>61</v>
      </c>
      <c r="B2930" t="s">
        <v>847</v>
      </c>
      <c r="C2930" t="s">
        <v>919</v>
      </c>
      <c r="D2930" t="s">
        <v>1046</v>
      </c>
      <c r="E2930" t="str">
        <f t="shared" si="315"/>
        <v>TUAH CITRA MARKET</v>
      </c>
      <c r="F2930" t="s">
        <v>61</v>
      </c>
      <c r="G2930" t="s">
        <v>21</v>
      </c>
      <c r="H2930" t="s">
        <v>21</v>
      </c>
      <c r="I2930" t="s">
        <v>22</v>
      </c>
      <c r="J2930" t="s">
        <v>35</v>
      </c>
      <c r="K2930" t="s">
        <v>24</v>
      </c>
      <c r="L2930" t="s">
        <v>25</v>
      </c>
      <c r="M2930" t="s">
        <v>25</v>
      </c>
      <c r="N2930" t="s">
        <v>38</v>
      </c>
      <c r="O2930" t="s">
        <v>25</v>
      </c>
      <c r="P2930" t="s">
        <v>21</v>
      </c>
      <c r="Q2930" t="s">
        <v>27</v>
      </c>
      <c r="R2930" t="s">
        <v>29</v>
      </c>
      <c r="S2930" t="s">
        <v>29</v>
      </c>
      <c r="T2930" t="s">
        <v>21</v>
      </c>
      <c r="U2930" t="s">
        <v>21</v>
      </c>
      <c r="V2930" t="s">
        <v>33</v>
      </c>
      <c r="W2930" s="2" t="s">
        <v>94</v>
      </c>
      <c r="Y2930">
        <f>IF(J2930=Legend!$B$3,0,IF(J2930=Legend!$B$4,1,IF(J2930=Legend!$B$5,2,0)))</f>
        <v>0</v>
      </c>
      <c r="Z2930">
        <f t="shared" si="316"/>
        <v>1</v>
      </c>
      <c r="AA2930">
        <f t="shared" si="317"/>
        <v>1</v>
      </c>
      <c r="AB2930">
        <f t="shared" si="318"/>
        <v>1</v>
      </c>
      <c r="AC2930">
        <f>IF(N2930=Legend!$D$3,3,IF(N2930=Legend!$D$4,2,IF(N2930=Legend!$D$5,1,0)))</f>
        <v>3</v>
      </c>
      <c r="AD2930">
        <f t="shared" si="319"/>
        <v>1</v>
      </c>
      <c r="AF2930">
        <f t="shared" si="320"/>
        <v>0</v>
      </c>
      <c r="AG2930">
        <f>IF(R2930=Legend!$F$3,3,IF(R2930=Legend!$F$4,2,IF(R2930=Legend!$F$5,1,0)))</f>
        <v>3</v>
      </c>
      <c r="AH2930">
        <f>IF(S2930=Legend!$F$3,3,IF(S2930=Legend!$F$4,2,IF(S2930=Legend!$F$5,1,0)))</f>
        <v>3</v>
      </c>
      <c r="AK2930">
        <f>IF(V2930=Legend!$H$3,3,IF(V2930=Legend!$H$4,2,IF(V2930=Legend!$H$5,1,0)))</f>
        <v>1</v>
      </c>
      <c r="AM2930">
        <f t="shared" si="321"/>
        <v>14</v>
      </c>
    </row>
    <row r="2931" spans="1:39" ht="124.8" x14ac:dyDescent="0.3">
      <c r="A2931" t="s">
        <v>102</v>
      </c>
      <c r="B2931" t="s">
        <v>174</v>
      </c>
      <c r="C2931" t="s">
        <v>1064</v>
      </c>
      <c r="D2931" t="s">
        <v>3762</v>
      </c>
      <c r="E2931" t="str">
        <f t="shared" si="315"/>
        <v>TUGU SWALAYAN</v>
      </c>
      <c r="F2931" t="s">
        <v>102</v>
      </c>
      <c r="G2931" t="s">
        <v>21</v>
      </c>
      <c r="H2931" t="s">
        <v>21</v>
      </c>
      <c r="I2931" t="s">
        <v>50</v>
      </c>
      <c r="J2931" t="s">
        <v>23</v>
      </c>
      <c r="K2931" t="s">
        <v>24</v>
      </c>
      <c r="L2931" t="s">
        <v>25</v>
      </c>
      <c r="M2931" t="s">
        <v>25</v>
      </c>
      <c r="N2931" t="s">
        <v>26</v>
      </c>
      <c r="O2931" t="s">
        <v>25</v>
      </c>
      <c r="P2931" t="s">
        <v>21</v>
      </c>
      <c r="Q2931" t="s">
        <v>27</v>
      </c>
      <c r="R2931" t="s">
        <v>45</v>
      </c>
      <c r="S2931" t="s">
        <v>29</v>
      </c>
      <c r="T2931" t="s">
        <v>21</v>
      </c>
      <c r="U2931" t="s">
        <v>21</v>
      </c>
      <c r="V2931" t="s">
        <v>30</v>
      </c>
      <c r="W2931" s="2" t="s">
        <v>97</v>
      </c>
      <c r="Y2931">
        <f>IF(J2931=Legend!$B$3,0,IF(J2931=Legend!$B$4,1,IF(J2931=Legend!$B$5,2,0)))</f>
        <v>1</v>
      </c>
      <c r="Z2931">
        <f t="shared" si="316"/>
        <v>1</v>
      </c>
      <c r="AA2931">
        <f t="shared" si="317"/>
        <v>1</v>
      </c>
      <c r="AB2931">
        <f t="shared" si="318"/>
        <v>1</v>
      </c>
      <c r="AC2931">
        <f>IF(N2931=Legend!$D$3,3,IF(N2931=Legend!$D$4,2,IF(N2931=Legend!$D$5,1,0)))</f>
        <v>2</v>
      </c>
      <c r="AD2931">
        <f t="shared" si="319"/>
        <v>1</v>
      </c>
      <c r="AF2931">
        <f t="shared" si="320"/>
        <v>0</v>
      </c>
      <c r="AG2931">
        <f>IF(R2931=Legend!$F$3,3,IF(R2931=Legend!$F$4,2,IF(R2931=Legend!$F$5,1,0)))</f>
        <v>1</v>
      </c>
      <c r="AH2931">
        <f>IF(S2931=Legend!$F$3,3,IF(S2931=Legend!$F$4,2,IF(S2931=Legend!$F$5,1,0)))</f>
        <v>3</v>
      </c>
      <c r="AK2931">
        <f>IF(V2931=Legend!$H$3,3,IF(V2931=Legend!$H$4,2,IF(V2931=Legend!$H$5,1,0)))</f>
        <v>2</v>
      </c>
      <c r="AM2931">
        <f t="shared" si="321"/>
        <v>13</v>
      </c>
    </row>
    <row r="2932" spans="1:39" ht="140.4" x14ac:dyDescent="0.3">
      <c r="A2932" t="s">
        <v>36</v>
      </c>
      <c r="B2932" t="s">
        <v>1602</v>
      </c>
      <c r="C2932" t="s">
        <v>2574</v>
      </c>
      <c r="D2932" t="s">
        <v>2736</v>
      </c>
      <c r="E2932" t="str">
        <f t="shared" si="315"/>
        <v>TUJUH BINTANG MART</v>
      </c>
      <c r="F2932" t="s">
        <v>36</v>
      </c>
      <c r="G2932" t="s">
        <v>21</v>
      </c>
      <c r="H2932" t="s">
        <v>21</v>
      </c>
      <c r="I2932" t="s">
        <v>22</v>
      </c>
      <c r="J2932" t="s">
        <v>23</v>
      </c>
      <c r="K2932" t="s">
        <v>24</v>
      </c>
      <c r="L2932" t="s">
        <v>25</v>
      </c>
      <c r="M2932" t="s">
        <v>25</v>
      </c>
      <c r="N2932" t="s">
        <v>38</v>
      </c>
      <c r="O2932" t="s">
        <v>25</v>
      </c>
      <c r="P2932" t="s">
        <v>21</v>
      </c>
      <c r="Q2932" t="s">
        <v>80</v>
      </c>
      <c r="R2932" t="s">
        <v>28</v>
      </c>
      <c r="S2932" t="s">
        <v>29</v>
      </c>
      <c r="T2932" t="s">
        <v>21</v>
      </c>
      <c r="U2932" t="s">
        <v>21</v>
      </c>
      <c r="V2932" t="s">
        <v>75</v>
      </c>
      <c r="W2932" s="2" t="s">
        <v>34</v>
      </c>
      <c r="Y2932">
        <f>IF(J2932=Legend!$B$3,0,IF(J2932=Legend!$B$4,1,IF(J2932=Legend!$B$5,2,0)))</f>
        <v>1</v>
      </c>
      <c r="Z2932">
        <f t="shared" si="316"/>
        <v>1</v>
      </c>
      <c r="AA2932">
        <f t="shared" si="317"/>
        <v>1</v>
      </c>
      <c r="AB2932">
        <f t="shared" si="318"/>
        <v>1</v>
      </c>
      <c r="AC2932">
        <f>IF(N2932=Legend!$D$3,3,IF(N2932=Legend!$D$4,2,IF(N2932=Legend!$D$5,1,0)))</f>
        <v>3</v>
      </c>
      <c r="AD2932">
        <f t="shared" si="319"/>
        <v>1</v>
      </c>
      <c r="AF2932">
        <f t="shared" si="320"/>
        <v>2</v>
      </c>
      <c r="AG2932">
        <f>IF(R2932=Legend!$F$3,3,IF(R2932=Legend!$F$4,2,IF(R2932=Legend!$F$5,1,0)))</f>
        <v>2</v>
      </c>
      <c r="AH2932">
        <f>IF(S2932=Legend!$F$3,3,IF(S2932=Legend!$F$4,2,IF(S2932=Legend!$F$5,1,0)))</f>
        <v>3</v>
      </c>
      <c r="AK2932">
        <f>IF(V2932=Legend!$H$3,3,IF(V2932=Legend!$H$4,2,IF(V2932=Legend!$H$5,1,0)))</f>
        <v>3</v>
      </c>
      <c r="AM2932">
        <f t="shared" si="321"/>
        <v>18</v>
      </c>
    </row>
    <row r="2933" spans="1:39" ht="109.2" x14ac:dyDescent="0.3">
      <c r="A2933" t="s">
        <v>32</v>
      </c>
      <c r="B2933" t="s">
        <v>1602</v>
      </c>
      <c r="C2933" t="s">
        <v>1603</v>
      </c>
      <c r="D2933" t="s">
        <v>1838</v>
      </c>
      <c r="E2933" t="str">
        <f t="shared" si="315"/>
        <v>TUNAS BARU TOKO - JAWAI</v>
      </c>
      <c r="F2933" t="s">
        <v>32</v>
      </c>
      <c r="G2933" t="s">
        <v>21</v>
      </c>
      <c r="H2933" t="s">
        <v>21</v>
      </c>
      <c r="I2933" t="s">
        <v>22</v>
      </c>
      <c r="J2933" t="s">
        <v>23</v>
      </c>
      <c r="K2933" t="s">
        <v>47</v>
      </c>
      <c r="L2933" t="s">
        <v>21</v>
      </c>
      <c r="M2933" t="s">
        <v>25</v>
      </c>
      <c r="N2933" t="s">
        <v>28</v>
      </c>
      <c r="O2933" t="s">
        <v>25</v>
      </c>
      <c r="P2933" t="s">
        <v>21</v>
      </c>
      <c r="Q2933" t="s">
        <v>27</v>
      </c>
      <c r="R2933" t="s">
        <v>45</v>
      </c>
      <c r="S2933" t="s">
        <v>28</v>
      </c>
      <c r="T2933" t="s">
        <v>21</v>
      </c>
      <c r="U2933" t="s">
        <v>21</v>
      </c>
      <c r="V2933" t="s">
        <v>42</v>
      </c>
      <c r="W2933" s="2" t="s">
        <v>66</v>
      </c>
      <c r="Y2933">
        <f>IF(J2933=Legend!$B$3,0,IF(J2933=Legend!$B$4,1,IF(J2933=Legend!$B$5,2,0)))</f>
        <v>1</v>
      </c>
      <c r="Z2933">
        <f t="shared" si="316"/>
        <v>0</v>
      </c>
      <c r="AA2933">
        <f t="shared" si="317"/>
        <v>0</v>
      </c>
      <c r="AB2933">
        <f t="shared" si="318"/>
        <v>1</v>
      </c>
      <c r="AC2933">
        <f>IF(N2933=Legend!$D$3,3,IF(N2933=Legend!$D$4,2,IF(N2933=Legend!$D$5,1,0)))</f>
        <v>1</v>
      </c>
      <c r="AD2933">
        <f t="shared" si="319"/>
        <v>1</v>
      </c>
      <c r="AF2933">
        <f t="shared" si="320"/>
        <v>0</v>
      </c>
      <c r="AG2933">
        <f>IF(R2933=Legend!$F$3,3,IF(R2933=Legend!$F$4,2,IF(R2933=Legend!$F$5,1,0)))</f>
        <v>1</v>
      </c>
      <c r="AH2933">
        <f>IF(S2933=Legend!$F$3,3,IF(S2933=Legend!$F$4,2,IF(S2933=Legend!$F$5,1,0)))</f>
        <v>2</v>
      </c>
      <c r="AK2933">
        <f>IF(V2933=Legend!$H$3,3,IF(V2933=Legend!$H$4,2,IF(V2933=Legend!$H$5,1,0)))</f>
        <v>0</v>
      </c>
      <c r="AM2933">
        <f t="shared" si="321"/>
        <v>7</v>
      </c>
    </row>
    <row r="2934" spans="1:39" ht="78" x14ac:dyDescent="0.3">
      <c r="A2934" t="s">
        <v>37</v>
      </c>
      <c r="B2934" t="s">
        <v>637</v>
      </c>
      <c r="C2934" t="s">
        <v>3303</v>
      </c>
      <c r="D2934" t="s">
        <v>3435</v>
      </c>
      <c r="E2934" t="str">
        <f t="shared" si="315"/>
        <v>TUNAS BARU, TOKO</v>
      </c>
      <c r="F2934" t="s">
        <v>37</v>
      </c>
      <c r="G2934" t="s">
        <v>21</v>
      </c>
      <c r="H2934" t="s">
        <v>21</v>
      </c>
      <c r="I2934" t="s">
        <v>50</v>
      </c>
      <c r="J2934" t="s">
        <v>35</v>
      </c>
      <c r="K2934" t="s">
        <v>24</v>
      </c>
      <c r="L2934" t="s">
        <v>25</v>
      </c>
      <c r="M2934" t="s">
        <v>21</v>
      </c>
      <c r="N2934" t="s">
        <v>47</v>
      </c>
      <c r="O2934" t="s">
        <v>21</v>
      </c>
      <c r="P2934" t="s">
        <v>25</v>
      </c>
      <c r="Q2934" t="s">
        <v>27</v>
      </c>
      <c r="R2934" t="s">
        <v>47</v>
      </c>
      <c r="S2934" t="s">
        <v>47</v>
      </c>
      <c r="T2934" t="s">
        <v>21</v>
      </c>
      <c r="U2934" t="s">
        <v>21</v>
      </c>
      <c r="V2934" t="s">
        <v>30</v>
      </c>
      <c r="W2934" s="2" t="s">
        <v>105</v>
      </c>
      <c r="Y2934">
        <f>IF(J2934=Legend!$B$3,0,IF(J2934=Legend!$B$4,1,IF(J2934=Legend!$B$5,2,0)))</f>
        <v>0</v>
      </c>
      <c r="Z2934">
        <f t="shared" si="316"/>
        <v>1</v>
      </c>
      <c r="AA2934">
        <f t="shared" si="317"/>
        <v>1</v>
      </c>
      <c r="AB2934">
        <f t="shared" si="318"/>
        <v>0</v>
      </c>
      <c r="AC2934">
        <f>IF(N2934=Legend!$D$3,3,IF(N2934=Legend!$D$4,2,IF(N2934=Legend!$D$5,1,0)))</f>
        <v>0</v>
      </c>
      <c r="AD2934">
        <f t="shared" si="319"/>
        <v>0</v>
      </c>
      <c r="AF2934">
        <f t="shared" si="320"/>
        <v>0</v>
      </c>
      <c r="AG2934">
        <f>IF(R2934=Legend!$F$3,3,IF(R2934=Legend!$F$4,2,IF(R2934=Legend!$F$5,1,0)))</f>
        <v>0</v>
      </c>
      <c r="AH2934">
        <f>IF(S2934=Legend!$F$3,3,IF(S2934=Legend!$F$4,2,IF(S2934=Legend!$F$5,1,0)))</f>
        <v>0</v>
      </c>
      <c r="AK2934">
        <f>IF(V2934=Legend!$H$3,3,IF(V2934=Legend!$H$4,2,IF(V2934=Legend!$H$5,1,0)))</f>
        <v>2</v>
      </c>
      <c r="AM2934">
        <f t="shared" si="321"/>
        <v>4</v>
      </c>
    </row>
    <row r="2935" spans="1:39" ht="140.4" x14ac:dyDescent="0.3">
      <c r="A2935" t="s">
        <v>59</v>
      </c>
      <c r="B2935" t="s">
        <v>2870</v>
      </c>
      <c r="C2935" t="s">
        <v>3618</v>
      </c>
      <c r="D2935" t="s">
        <v>3619</v>
      </c>
      <c r="E2935" t="str">
        <f t="shared" si="315"/>
        <v>TUNAS HARAPAN JAYA MINIMARKET</v>
      </c>
      <c r="F2935" t="s">
        <v>59</v>
      </c>
      <c r="G2935" t="s">
        <v>21</v>
      </c>
      <c r="H2935" t="s">
        <v>21</v>
      </c>
      <c r="I2935" t="s">
        <v>22</v>
      </c>
      <c r="J2935" t="s">
        <v>23</v>
      </c>
      <c r="K2935" t="s">
        <v>24</v>
      </c>
      <c r="L2935" t="s">
        <v>25</v>
      </c>
      <c r="M2935" t="s">
        <v>25</v>
      </c>
      <c r="N2935" t="s">
        <v>38</v>
      </c>
      <c r="O2935" t="s">
        <v>25</v>
      </c>
      <c r="P2935" t="s">
        <v>21</v>
      </c>
      <c r="Q2935" t="s">
        <v>27</v>
      </c>
      <c r="R2935" t="s">
        <v>28</v>
      </c>
      <c r="S2935" t="s">
        <v>29</v>
      </c>
      <c r="T2935" t="s">
        <v>21</v>
      </c>
      <c r="U2935" t="s">
        <v>21</v>
      </c>
      <c r="V2935" t="s">
        <v>33</v>
      </c>
      <c r="W2935" s="2" t="s">
        <v>34</v>
      </c>
      <c r="Y2935">
        <f>IF(J2935=Legend!$B$3,0,IF(J2935=Legend!$B$4,1,IF(J2935=Legend!$B$5,2,0)))</f>
        <v>1</v>
      </c>
      <c r="Z2935">
        <f t="shared" si="316"/>
        <v>1</v>
      </c>
      <c r="AA2935">
        <f t="shared" si="317"/>
        <v>1</v>
      </c>
      <c r="AB2935">
        <f t="shared" si="318"/>
        <v>1</v>
      </c>
      <c r="AC2935">
        <f>IF(N2935=Legend!$D$3,3,IF(N2935=Legend!$D$4,2,IF(N2935=Legend!$D$5,1,0)))</f>
        <v>3</v>
      </c>
      <c r="AD2935">
        <f t="shared" si="319"/>
        <v>1</v>
      </c>
      <c r="AF2935">
        <f t="shared" si="320"/>
        <v>0</v>
      </c>
      <c r="AG2935">
        <f>IF(R2935=Legend!$F$3,3,IF(R2935=Legend!$F$4,2,IF(R2935=Legend!$F$5,1,0)))</f>
        <v>2</v>
      </c>
      <c r="AH2935">
        <f>IF(S2935=Legend!$F$3,3,IF(S2935=Legend!$F$4,2,IF(S2935=Legend!$F$5,1,0)))</f>
        <v>3</v>
      </c>
      <c r="AK2935">
        <f>IF(V2935=Legend!$H$3,3,IF(V2935=Legend!$H$4,2,IF(V2935=Legend!$H$5,1,0)))</f>
        <v>1</v>
      </c>
      <c r="AM2935">
        <f t="shared" si="321"/>
        <v>14</v>
      </c>
    </row>
    <row r="2936" spans="1:39" ht="31.2" x14ac:dyDescent="0.3">
      <c r="A2936" t="s">
        <v>40</v>
      </c>
      <c r="B2936" t="s">
        <v>637</v>
      </c>
      <c r="C2936" t="s">
        <v>640</v>
      </c>
      <c r="D2936" t="s">
        <v>3312</v>
      </c>
      <c r="E2936" t="str">
        <f t="shared" si="315"/>
        <v>TUNG-AN/ATUNG</v>
      </c>
      <c r="F2936" t="s">
        <v>82</v>
      </c>
      <c r="G2936" t="s">
        <v>21</v>
      </c>
      <c r="H2936" t="s">
        <v>21</v>
      </c>
      <c r="I2936" t="s">
        <v>22</v>
      </c>
      <c r="J2936" t="s">
        <v>35</v>
      </c>
      <c r="K2936" t="s">
        <v>24</v>
      </c>
      <c r="L2936" t="s">
        <v>21</v>
      </c>
      <c r="M2936" t="s">
        <v>21</v>
      </c>
      <c r="N2936" t="s">
        <v>47</v>
      </c>
      <c r="O2936" t="s">
        <v>21</v>
      </c>
      <c r="P2936" t="s">
        <v>21</v>
      </c>
      <c r="Q2936" t="s">
        <v>27</v>
      </c>
      <c r="R2936" t="s">
        <v>47</v>
      </c>
      <c r="S2936" t="s">
        <v>45</v>
      </c>
      <c r="T2936" t="s">
        <v>21</v>
      </c>
      <c r="U2936" t="s">
        <v>21</v>
      </c>
      <c r="V2936" t="s">
        <v>42</v>
      </c>
      <c r="W2936" s="18" t="s">
        <v>63</v>
      </c>
      <c r="Y2936">
        <f>IF(J2936=Legend!$B$3,0,IF(J2936=Legend!$B$4,1,IF(J2936=Legend!$B$5,2,0)))</f>
        <v>0</v>
      </c>
      <c r="Z2936">
        <f t="shared" si="316"/>
        <v>1</v>
      </c>
      <c r="AA2936">
        <f t="shared" si="317"/>
        <v>0</v>
      </c>
      <c r="AB2936">
        <f t="shared" si="318"/>
        <v>0</v>
      </c>
      <c r="AC2936">
        <f>IF(N2936=Legend!$D$3,3,IF(N2936=Legend!$D$4,2,IF(N2936=Legend!$D$5,1,0)))</f>
        <v>0</v>
      </c>
      <c r="AD2936">
        <f t="shared" si="319"/>
        <v>0</v>
      </c>
      <c r="AF2936">
        <f t="shared" si="320"/>
        <v>0</v>
      </c>
      <c r="AG2936">
        <f>IF(R2936=Legend!$F$3,3,IF(R2936=Legend!$F$4,2,IF(R2936=Legend!$F$5,1,0)))</f>
        <v>0</v>
      </c>
      <c r="AH2936">
        <f>IF(S2936=Legend!$F$3,3,IF(S2936=Legend!$F$4,2,IF(S2936=Legend!$F$5,1,0)))</f>
        <v>1</v>
      </c>
      <c r="AK2936">
        <f>IF(V2936=Legend!$H$3,3,IF(V2936=Legend!$H$4,2,IF(V2936=Legend!$H$5,1,0)))</f>
        <v>0</v>
      </c>
      <c r="AM2936">
        <f t="shared" si="321"/>
        <v>2</v>
      </c>
    </row>
    <row r="2937" spans="1:39" ht="156" x14ac:dyDescent="0.3">
      <c r="A2937" t="s">
        <v>39</v>
      </c>
      <c r="B2937" t="s">
        <v>162</v>
      </c>
      <c r="C2937" t="s">
        <v>656</v>
      </c>
      <c r="D2937" t="s">
        <v>664</v>
      </c>
      <c r="E2937" t="str">
        <f t="shared" si="315"/>
        <v>TURSIYEM, HJ</v>
      </c>
      <c r="F2937" t="s">
        <v>39</v>
      </c>
      <c r="G2937" t="s">
        <v>21</v>
      </c>
      <c r="H2937" t="s">
        <v>21</v>
      </c>
      <c r="I2937" t="s">
        <v>22</v>
      </c>
      <c r="J2937" t="s">
        <v>23</v>
      </c>
      <c r="K2937" t="s">
        <v>24</v>
      </c>
      <c r="L2937" t="s">
        <v>25</v>
      </c>
      <c r="M2937" t="s">
        <v>25</v>
      </c>
      <c r="N2937" t="s">
        <v>26</v>
      </c>
      <c r="O2937" t="s">
        <v>25</v>
      </c>
      <c r="P2937" t="s">
        <v>21</v>
      </c>
      <c r="Q2937" t="s">
        <v>27</v>
      </c>
      <c r="R2937" t="s">
        <v>28</v>
      </c>
      <c r="S2937" t="s">
        <v>29</v>
      </c>
      <c r="T2937" t="s">
        <v>21</v>
      </c>
      <c r="U2937" t="s">
        <v>21</v>
      </c>
      <c r="V2937" t="s">
        <v>30</v>
      </c>
      <c r="W2937" s="2" t="s">
        <v>31</v>
      </c>
      <c r="Y2937">
        <f>IF(J2937=Legend!$B$3,0,IF(J2937=Legend!$B$4,1,IF(J2937=Legend!$B$5,2,0)))</f>
        <v>1</v>
      </c>
      <c r="Z2937">
        <f t="shared" si="316"/>
        <v>1</v>
      </c>
      <c r="AA2937">
        <f t="shared" si="317"/>
        <v>1</v>
      </c>
      <c r="AB2937">
        <f t="shared" si="318"/>
        <v>1</v>
      </c>
      <c r="AC2937">
        <f>IF(N2937=Legend!$D$3,3,IF(N2937=Legend!$D$4,2,IF(N2937=Legend!$D$5,1,0)))</f>
        <v>2</v>
      </c>
      <c r="AD2937">
        <f t="shared" si="319"/>
        <v>1</v>
      </c>
      <c r="AF2937">
        <f t="shared" si="320"/>
        <v>0</v>
      </c>
      <c r="AG2937">
        <f>IF(R2937=Legend!$F$3,3,IF(R2937=Legend!$F$4,2,IF(R2937=Legend!$F$5,1,0)))</f>
        <v>2</v>
      </c>
      <c r="AH2937">
        <f>IF(S2937=Legend!$F$3,3,IF(S2937=Legend!$F$4,2,IF(S2937=Legend!$F$5,1,0)))</f>
        <v>3</v>
      </c>
      <c r="AK2937">
        <f>IF(V2937=Legend!$H$3,3,IF(V2937=Legend!$H$4,2,IF(V2937=Legend!$H$5,1,0)))</f>
        <v>2</v>
      </c>
      <c r="AM2937">
        <f t="shared" si="321"/>
        <v>14</v>
      </c>
    </row>
    <row r="2938" spans="1:39" ht="124.8" x14ac:dyDescent="0.3">
      <c r="A2938" t="s">
        <v>61</v>
      </c>
      <c r="B2938" t="s">
        <v>174</v>
      </c>
      <c r="C2938" t="s">
        <v>781</v>
      </c>
      <c r="D2938" t="s">
        <v>1011</v>
      </c>
      <c r="E2938" t="str">
        <f t="shared" si="315"/>
        <v>TUTIK</v>
      </c>
      <c r="F2938" t="s">
        <v>61</v>
      </c>
      <c r="G2938" t="s">
        <v>21</v>
      </c>
      <c r="H2938" t="s">
        <v>21</v>
      </c>
      <c r="I2938" t="s">
        <v>22</v>
      </c>
      <c r="J2938" t="s">
        <v>23</v>
      </c>
      <c r="K2938" t="s">
        <v>24</v>
      </c>
      <c r="L2938" t="s">
        <v>25</v>
      </c>
      <c r="M2938" t="s">
        <v>25</v>
      </c>
      <c r="N2938" t="s">
        <v>26</v>
      </c>
      <c r="O2938" t="s">
        <v>25</v>
      </c>
      <c r="P2938" t="s">
        <v>21</v>
      </c>
      <c r="Q2938" t="s">
        <v>60</v>
      </c>
      <c r="R2938" t="s">
        <v>45</v>
      </c>
      <c r="S2938" t="s">
        <v>29</v>
      </c>
      <c r="T2938" t="s">
        <v>21</v>
      </c>
      <c r="U2938" t="s">
        <v>21</v>
      </c>
      <c r="V2938" t="s">
        <v>30</v>
      </c>
      <c r="W2938" s="2" t="s">
        <v>94</v>
      </c>
      <c r="Y2938">
        <f>IF(J2938=Legend!$B$3,0,IF(J2938=Legend!$B$4,1,IF(J2938=Legend!$B$5,2,0)))</f>
        <v>1</v>
      </c>
      <c r="Z2938">
        <f t="shared" si="316"/>
        <v>1</v>
      </c>
      <c r="AA2938">
        <f t="shared" si="317"/>
        <v>1</v>
      </c>
      <c r="AB2938">
        <f t="shared" si="318"/>
        <v>1</v>
      </c>
      <c r="AC2938">
        <f>IF(N2938=Legend!$D$3,3,IF(N2938=Legend!$D$4,2,IF(N2938=Legend!$D$5,1,0)))</f>
        <v>2</v>
      </c>
      <c r="AD2938">
        <f t="shared" si="319"/>
        <v>1</v>
      </c>
      <c r="AF2938">
        <f t="shared" si="320"/>
        <v>2</v>
      </c>
      <c r="AG2938">
        <f>IF(R2938=Legend!$F$3,3,IF(R2938=Legend!$F$4,2,IF(R2938=Legend!$F$5,1,0)))</f>
        <v>1</v>
      </c>
      <c r="AH2938">
        <f>IF(S2938=Legend!$F$3,3,IF(S2938=Legend!$F$4,2,IF(S2938=Legend!$F$5,1,0)))</f>
        <v>3</v>
      </c>
      <c r="AK2938">
        <f>IF(V2938=Legend!$H$3,3,IF(V2938=Legend!$H$4,2,IF(V2938=Legend!$H$5,1,0)))</f>
        <v>2</v>
      </c>
      <c r="AM2938">
        <f t="shared" si="321"/>
        <v>15</v>
      </c>
    </row>
    <row r="2939" spans="1:39" ht="31.2" x14ac:dyDescent="0.3">
      <c r="A2939" t="s">
        <v>64</v>
      </c>
      <c r="B2939" t="s">
        <v>3160</v>
      </c>
      <c r="C2939" t="s">
        <v>3161</v>
      </c>
      <c r="D2939" t="s">
        <v>3260</v>
      </c>
      <c r="E2939" t="str">
        <f t="shared" si="315"/>
        <v>TW MART</v>
      </c>
      <c r="F2939" t="s">
        <v>64</v>
      </c>
      <c r="G2939" t="s">
        <v>21</v>
      </c>
      <c r="H2939" t="s">
        <v>21</v>
      </c>
      <c r="I2939" t="s">
        <v>22</v>
      </c>
      <c r="J2939" t="s">
        <v>35</v>
      </c>
      <c r="K2939" t="s">
        <v>24</v>
      </c>
      <c r="L2939" t="s">
        <v>25</v>
      </c>
      <c r="M2939" t="s">
        <v>25</v>
      </c>
      <c r="N2939" t="s">
        <v>26</v>
      </c>
      <c r="O2939" t="s">
        <v>25</v>
      </c>
      <c r="P2939" t="s">
        <v>21</v>
      </c>
      <c r="Q2939" t="s">
        <v>27</v>
      </c>
      <c r="R2939" t="s">
        <v>45</v>
      </c>
      <c r="S2939" t="s">
        <v>29</v>
      </c>
      <c r="T2939" t="s">
        <v>21</v>
      </c>
      <c r="U2939" t="s">
        <v>21</v>
      </c>
      <c r="V2939" t="s">
        <v>33</v>
      </c>
      <c r="W2939" s="18" t="s">
        <v>103</v>
      </c>
      <c r="Y2939">
        <f>IF(J2939=Legend!$B$3,0,IF(J2939=Legend!$B$4,1,IF(J2939=Legend!$B$5,2,0)))</f>
        <v>0</v>
      </c>
      <c r="Z2939">
        <f t="shared" si="316"/>
        <v>1</v>
      </c>
      <c r="AA2939">
        <f t="shared" si="317"/>
        <v>1</v>
      </c>
      <c r="AB2939">
        <f t="shared" si="318"/>
        <v>1</v>
      </c>
      <c r="AC2939">
        <f>IF(N2939=Legend!$D$3,3,IF(N2939=Legend!$D$4,2,IF(N2939=Legend!$D$5,1,0)))</f>
        <v>2</v>
      </c>
      <c r="AD2939">
        <f t="shared" si="319"/>
        <v>1</v>
      </c>
      <c r="AF2939">
        <f t="shared" si="320"/>
        <v>0</v>
      </c>
      <c r="AG2939">
        <f>IF(R2939=Legend!$F$3,3,IF(R2939=Legend!$F$4,2,IF(R2939=Legend!$F$5,1,0)))</f>
        <v>1</v>
      </c>
      <c r="AH2939">
        <f>IF(S2939=Legend!$F$3,3,IF(S2939=Legend!$F$4,2,IF(S2939=Legend!$F$5,1,0)))</f>
        <v>3</v>
      </c>
      <c r="AK2939">
        <f>IF(V2939=Legend!$H$3,3,IF(V2939=Legend!$H$4,2,IF(V2939=Legend!$H$5,1,0)))</f>
        <v>1</v>
      </c>
      <c r="AM2939">
        <f t="shared" si="321"/>
        <v>11</v>
      </c>
    </row>
    <row r="2940" spans="1:39" ht="156" x14ac:dyDescent="0.3">
      <c r="A2940" t="s">
        <v>79</v>
      </c>
      <c r="B2940" t="s">
        <v>478</v>
      </c>
      <c r="C2940" t="s">
        <v>5325</v>
      </c>
      <c r="D2940" t="s">
        <v>486</v>
      </c>
      <c r="E2940" t="str">
        <f t="shared" si="315"/>
        <v>TW STORE</v>
      </c>
      <c r="F2940" t="s">
        <v>79</v>
      </c>
      <c r="G2940" t="s">
        <v>21</v>
      </c>
      <c r="H2940" t="s">
        <v>21</v>
      </c>
      <c r="I2940" t="s">
        <v>22</v>
      </c>
      <c r="J2940" t="s">
        <v>35</v>
      </c>
      <c r="K2940" t="s">
        <v>24</v>
      </c>
      <c r="L2940" t="s">
        <v>25</v>
      </c>
      <c r="M2940" t="s">
        <v>25</v>
      </c>
      <c r="N2940" t="s">
        <v>47</v>
      </c>
      <c r="O2940" t="s">
        <v>21</v>
      </c>
      <c r="P2940" t="s">
        <v>21</v>
      </c>
      <c r="Q2940" t="s">
        <v>60</v>
      </c>
      <c r="R2940" t="s">
        <v>45</v>
      </c>
      <c r="S2940" t="s">
        <v>45</v>
      </c>
      <c r="T2940" t="s">
        <v>21</v>
      </c>
      <c r="U2940" t="s">
        <v>21</v>
      </c>
      <c r="V2940" t="s">
        <v>42</v>
      </c>
      <c r="W2940" s="2" t="s">
        <v>31</v>
      </c>
      <c r="Y2940">
        <f>IF(J2940=Legend!$B$3,0,IF(J2940=Legend!$B$4,1,IF(J2940=Legend!$B$5,2,0)))</f>
        <v>0</v>
      </c>
      <c r="Z2940">
        <f t="shared" si="316"/>
        <v>1</v>
      </c>
      <c r="AA2940">
        <f t="shared" si="317"/>
        <v>1</v>
      </c>
      <c r="AB2940">
        <f t="shared" si="318"/>
        <v>1</v>
      </c>
      <c r="AC2940">
        <f>IF(N2940=Legend!$D$3,3,IF(N2940=Legend!$D$4,2,IF(N2940=Legend!$D$5,1,0)))</f>
        <v>0</v>
      </c>
      <c r="AD2940">
        <f t="shared" si="319"/>
        <v>0</v>
      </c>
      <c r="AF2940">
        <f t="shared" si="320"/>
        <v>2</v>
      </c>
      <c r="AG2940">
        <f>IF(R2940=Legend!$F$3,3,IF(R2940=Legend!$F$4,2,IF(R2940=Legend!$F$5,1,0)))</f>
        <v>1</v>
      </c>
      <c r="AH2940">
        <f>IF(S2940=Legend!$F$3,3,IF(S2940=Legend!$F$4,2,IF(S2940=Legend!$F$5,1,0)))</f>
        <v>1</v>
      </c>
      <c r="AK2940">
        <f>IF(V2940=Legend!$H$3,3,IF(V2940=Legend!$H$4,2,IF(V2940=Legend!$H$5,1,0)))</f>
        <v>0</v>
      </c>
      <c r="AM2940">
        <f t="shared" si="321"/>
        <v>7</v>
      </c>
    </row>
    <row r="2941" spans="1:39" ht="109.2" x14ac:dyDescent="0.3">
      <c r="A2941" t="s">
        <v>32</v>
      </c>
      <c r="B2941" t="s">
        <v>1880</v>
      </c>
      <c r="C2941" t="s">
        <v>1961</v>
      </c>
      <c r="D2941" t="s">
        <v>1971</v>
      </c>
      <c r="E2941" t="str">
        <f t="shared" si="315"/>
        <v>Tweety Mart Wanci</v>
      </c>
      <c r="F2941" t="s">
        <v>56</v>
      </c>
      <c r="G2941" t="s">
        <v>21</v>
      </c>
      <c r="H2941" t="s">
        <v>21</v>
      </c>
      <c r="I2941" t="s">
        <v>54</v>
      </c>
      <c r="J2941" t="s">
        <v>35</v>
      </c>
      <c r="K2941" t="s">
        <v>47</v>
      </c>
      <c r="L2941" t="s">
        <v>21</v>
      </c>
      <c r="M2941" t="s">
        <v>25</v>
      </c>
      <c r="N2941" t="s">
        <v>26</v>
      </c>
      <c r="O2941" t="s">
        <v>21</v>
      </c>
      <c r="P2941" t="s">
        <v>21</v>
      </c>
      <c r="Q2941" t="s">
        <v>27</v>
      </c>
      <c r="R2941" t="s">
        <v>45</v>
      </c>
      <c r="S2941" t="s">
        <v>28</v>
      </c>
      <c r="T2941" t="s">
        <v>21</v>
      </c>
      <c r="U2941" t="s">
        <v>21</v>
      </c>
      <c r="V2941" t="s">
        <v>33</v>
      </c>
      <c r="W2941" s="2" t="s">
        <v>66</v>
      </c>
      <c r="Y2941">
        <f>IF(J2941=Legend!$B$3,0,IF(J2941=Legend!$B$4,1,IF(J2941=Legend!$B$5,2,0)))</f>
        <v>0</v>
      </c>
      <c r="Z2941">
        <f t="shared" si="316"/>
        <v>0</v>
      </c>
      <c r="AA2941">
        <f t="shared" si="317"/>
        <v>0</v>
      </c>
      <c r="AB2941">
        <f t="shared" si="318"/>
        <v>1</v>
      </c>
      <c r="AC2941">
        <f>IF(N2941=Legend!$D$3,3,IF(N2941=Legend!$D$4,2,IF(N2941=Legend!$D$5,1,0)))</f>
        <v>2</v>
      </c>
      <c r="AD2941">
        <f t="shared" si="319"/>
        <v>0</v>
      </c>
      <c r="AF2941">
        <f t="shared" si="320"/>
        <v>0</v>
      </c>
      <c r="AG2941">
        <f>IF(R2941=Legend!$F$3,3,IF(R2941=Legend!$F$4,2,IF(R2941=Legend!$F$5,1,0)))</f>
        <v>1</v>
      </c>
      <c r="AH2941">
        <f>IF(S2941=Legend!$F$3,3,IF(S2941=Legend!$F$4,2,IF(S2941=Legend!$F$5,1,0)))</f>
        <v>2</v>
      </c>
      <c r="AK2941">
        <f>IF(V2941=Legend!$H$3,3,IF(V2941=Legend!$H$4,2,IF(V2941=Legend!$H$5,1,0)))</f>
        <v>1</v>
      </c>
      <c r="AM2941">
        <f t="shared" si="321"/>
        <v>7</v>
      </c>
    </row>
    <row r="2942" spans="1:39" ht="109.2" x14ac:dyDescent="0.3">
      <c r="A2942" t="s">
        <v>113</v>
      </c>
      <c r="B2942" t="s">
        <v>932</v>
      </c>
      <c r="C2942" t="s">
        <v>1381</v>
      </c>
      <c r="D2942" t="s">
        <v>1385</v>
      </c>
      <c r="E2942" t="str">
        <f t="shared" si="315"/>
        <v>TWENTY TWO SWALAYAN</v>
      </c>
      <c r="F2942" t="s">
        <v>67</v>
      </c>
      <c r="G2942" t="s">
        <v>21</v>
      </c>
      <c r="H2942" t="s">
        <v>21</v>
      </c>
      <c r="I2942" t="s">
        <v>22</v>
      </c>
      <c r="J2942" t="s">
        <v>35</v>
      </c>
      <c r="K2942" t="s">
        <v>24</v>
      </c>
      <c r="L2942" t="s">
        <v>25</v>
      </c>
      <c r="M2942" t="s">
        <v>25</v>
      </c>
      <c r="N2942" t="s">
        <v>28</v>
      </c>
      <c r="O2942" t="s">
        <v>25</v>
      </c>
      <c r="P2942" t="s">
        <v>21</v>
      </c>
      <c r="Q2942" t="s">
        <v>27</v>
      </c>
      <c r="R2942" t="s">
        <v>45</v>
      </c>
      <c r="S2942" t="s">
        <v>28</v>
      </c>
      <c r="T2942" t="s">
        <v>21</v>
      </c>
      <c r="U2942" t="s">
        <v>21</v>
      </c>
      <c r="V2942" t="s">
        <v>33</v>
      </c>
      <c r="W2942" s="2" t="s">
        <v>46</v>
      </c>
      <c r="Y2942">
        <f>IF(J2942=Legend!$B$3,0,IF(J2942=Legend!$B$4,1,IF(J2942=Legend!$B$5,2,0)))</f>
        <v>0</v>
      </c>
      <c r="Z2942">
        <f t="shared" si="316"/>
        <v>1</v>
      </c>
      <c r="AA2942">
        <f t="shared" si="317"/>
        <v>1</v>
      </c>
      <c r="AB2942">
        <f t="shared" si="318"/>
        <v>1</v>
      </c>
      <c r="AC2942">
        <f>IF(N2942=Legend!$D$3,3,IF(N2942=Legend!$D$4,2,IF(N2942=Legend!$D$5,1,0)))</f>
        <v>1</v>
      </c>
      <c r="AD2942">
        <f t="shared" si="319"/>
        <v>1</v>
      </c>
      <c r="AF2942">
        <f t="shared" si="320"/>
        <v>0</v>
      </c>
      <c r="AG2942">
        <f>IF(R2942=Legend!$F$3,3,IF(R2942=Legend!$F$4,2,IF(R2942=Legend!$F$5,1,0)))</f>
        <v>1</v>
      </c>
      <c r="AH2942">
        <f>IF(S2942=Legend!$F$3,3,IF(S2942=Legend!$F$4,2,IF(S2942=Legend!$F$5,1,0)))</f>
        <v>2</v>
      </c>
      <c r="AK2942">
        <f>IF(V2942=Legend!$H$3,3,IF(V2942=Legend!$H$4,2,IF(V2942=Legend!$H$5,1,0)))</f>
        <v>1</v>
      </c>
      <c r="AM2942">
        <f t="shared" si="321"/>
        <v>9</v>
      </c>
    </row>
    <row r="2943" spans="1:39" ht="156" x14ac:dyDescent="0.3">
      <c r="A2943" t="s">
        <v>73</v>
      </c>
      <c r="B2943" t="s">
        <v>311</v>
      </c>
      <c r="C2943" t="s">
        <v>332</v>
      </c>
      <c r="D2943" t="s">
        <v>333</v>
      </c>
      <c r="E2943" t="str">
        <f t="shared" si="315"/>
        <v>TWINS MART</v>
      </c>
      <c r="F2943" t="s">
        <v>73</v>
      </c>
      <c r="G2943" t="s">
        <v>21</v>
      </c>
      <c r="H2943" t="s">
        <v>21</v>
      </c>
      <c r="I2943" t="s">
        <v>22</v>
      </c>
      <c r="J2943" t="s">
        <v>35</v>
      </c>
      <c r="K2943" t="s">
        <v>24</v>
      </c>
      <c r="L2943" t="s">
        <v>25</v>
      </c>
      <c r="M2943" t="s">
        <v>25</v>
      </c>
      <c r="N2943" t="s">
        <v>28</v>
      </c>
      <c r="O2943" t="s">
        <v>25</v>
      </c>
      <c r="P2943" t="s">
        <v>21</v>
      </c>
      <c r="Q2943" t="s">
        <v>60</v>
      </c>
      <c r="R2943" t="s">
        <v>45</v>
      </c>
      <c r="S2943" t="s">
        <v>29</v>
      </c>
      <c r="T2943" t="s">
        <v>21</v>
      </c>
      <c r="U2943" t="s">
        <v>21</v>
      </c>
      <c r="V2943" t="s">
        <v>42</v>
      </c>
      <c r="W2943" s="2" t="s">
        <v>31</v>
      </c>
      <c r="Y2943">
        <f>IF(J2943=Legend!$B$3,0,IF(J2943=Legend!$B$4,1,IF(J2943=Legend!$B$5,2,0)))</f>
        <v>0</v>
      </c>
      <c r="Z2943">
        <f t="shared" si="316"/>
        <v>1</v>
      </c>
      <c r="AA2943">
        <f t="shared" si="317"/>
        <v>1</v>
      </c>
      <c r="AB2943">
        <f t="shared" si="318"/>
        <v>1</v>
      </c>
      <c r="AC2943">
        <f>IF(N2943=Legend!$D$3,3,IF(N2943=Legend!$D$4,2,IF(N2943=Legend!$D$5,1,0)))</f>
        <v>1</v>
      </c>
      <c r="AD2943">
        <f t="shared" si="319"/>
        <v>1</v>
      </c>
      <c r="AF2943">
        <f t="shared" si="320"/>
        <v>2</v>
      </c>
      <c r="AG2943">
        <f>IF(R2943=Legend!$F$3,3,IF(R2943=Legend!$F$4,2,IF(R2943=Legend!$F$5,1,0)))</f>
        <v>1</v>
      </c>
      <c r="AH2943">
        <f>IF(S2943=Legend!$F$3,3,IF(S2943=Legend!$F$4,2,IF(S2943=Legend!$F$5,1,0)))</f>
        <v>3</v>
      </c>
      <c r="AK2943">
        <f>IF(V2943=Legend!$H$3,3,IF(V2943=Legend!$H$4,2,IF(V2943=Legend!$H$5,1,0)))</f>
        <v>0</v>
      </c>
      <c r="AM2943">
        <f t="shared" si="321"/>
        <v>11</v>
      </c>
    </row>
    <row r="2944" spans="1:39" ht="140.4" x14ac:dyDescent="0.3">
      <c r="A2944" t="s">
        <v>150</v>
      </c>
      <c r="B2944" t="s">
        <v>475</v>
      </c>
      <c r="C2944" t="s">
        <v>1002</v>
      </c>
      <c r="D2944" t="s">
        <v>5191</v>
      </c>
      <c r="E2944" t="str">
        <f t="shared" si="315"/>
        <v>TWINS, MART</v>
      </c>
      <c r="F2944" t="s">
        <v>150</v>
      </c>
      <c r="G2944" t="s">
        <v>21</v>
      </c>
      <c r="H2944" t="s">
        <v>21</v>
      </c>
      <c r="I2944" t="s">
        <v>22</v>
      </c>
      <c r="J2944" t="s">
        <v>35</v>
      </c>
      <c r="K2944" t="s">
        <v>24</v>
      </c>
      <c r="L2944" t="s">
        <v>25</v>
      </c>
      <c r="M2944" t="s">
        <v>25</v>
      </c>
      <c r="N2944" t="s">
        <v>38</v>
      </c>
      <c r="O2944" t="s">
        <v>25</v>
      </c>
      <c r="P2944" t="s">
        <v>21</v>
      </c>
      <c r="Q2944" t="s">
        <v>27</v>
      </c>
      <c r="R2944" t="s">
        <v>28</v>
      </c>
      <c r="S2944" t="s">
        <v>29</v>
      </c>
      <c r="T2944" t="s">
        <v>21</v>
      </c>
      <c r="U2944" t="s">
        <v>21</v>
      </c>
      <c r="V2944" t="s">
        <v>33</v>
      </c>
      <c r="W2944" s="2" t="s">
        <v>34</v>
      </c>
      <c r="Y2944">
        <f>IF(J2944=Legend!$B$3,0,IF(J2944=Legend!$B$4,1,IF(J2944=Legend!$B$5,2,0)))</f>
        <v>0</v>
      </c>
      <c r="Z2944">
        <f t="shared" si="316"/>
        <v>1</v>
      </c>
      <c r="AA2944">
        <f t="shared" si="317"/>
        <v>1</v>
      </c>
      <c r="AB2944">
        <f t="shared" si="318"/>
        <v>1</v>
      </c>
      <c r="AC2944">
        <f>IF(N2944=Legend!$D$3,3,IF(N2944=Legend!$D$4,2,IF(N2944=Legend!$D$5,1,0)))</f>
        <v>3</v>
      </c>
      <c r="AD2944">
        <f t="shared" si="319"/>
        <v>1</v>
      </c>
      <c r="AF2944">
        <f t="shared" si="320"/>
        <v>0</v>
      </c>
      <c r="AG2944">
        <f>IF(R2944=Legend!$F$3,3,IF(R2944=Legend!$F$4,2,IF(R2944=Legend!$F$5,1,0)))</f>
        <v>2</v>
      </c>
      <c r="AH2944">
        <f>IF(S2944=Legend!$F$3,3,IF(S2944=Legend!$F$4,2,IF(S2944=Legend!$F$5,1,0)))</f>
        <v>3</v>
      </c>
      <c r="AK2944">
        <f>IF(V2944=Legend!$H$3,3,IF(V2944=Legend!$H$4,2,IF(V2944=Legend!$H$5,1,0)))</f>
        <v>1</v>
      </c>
      <c r="AM2944">
        <f t="shared" si="321"/>
        <v>13</v>
      </c>
    </row>
    <row r="2945" spans="1:39" ht="140.4" x14ac:dyDescent="0.3">
      <c r="A2945" t="s">
        <v>52</v>
      </c>
      <c r="B2945" t="s">
        <v>847</v>
      </c>
      <c r="C2945" t="s">
        <v>898</v>
      </c>
      <c r="D2945" t="s">
        <v>913</v>
      </c>
      <c r="E2945" t="str">
        <f t="shared" si="315"/>
        <v>U MART 2</v>
      </c>
      <c r="F2945" t="s">
        <v>52</v>
      </c>
      <c r="G2945" t="s">
        <v>21</v>
      </c>
      <c r="H2945" t="s">
        <v>21</v>
      </c>
      <c r="I2945" t="s">
        <v>22</v>
      </c>
      <c r="J2945" t="s">
        <v>23</v>
      </c>
      <c r="K2945" t="s">
        <v>24</v>
      </c>
      <c r="L2945" t="s">
        <v>25</v>
      </c>
      <c r="M2945" t="s">
        <v>25</v>
      </c>
      <c r="N2945" t="s">
        <v>26</v>
      </c>
      <c r="O2945" t="s">
        <v>21</v>
      </c>
      <c r="P2945" t="s">
        <v>21</v>
      </c>
      <c r="Q2945" t="s">
        <v>27</v>
      </c>
      <c r="R2945" t="s">
        <v>45</v>
      </c>
      <c r="S2945" t="s">
        <v>29</v>
      </c>
      <c r="T2945" t="s">
        <v>21</v>
      </c>
      <c r="U2945" t="s">
        <v>21</v>
      </c>
      <c r="V2945" t="s">
        <v>75</v>
      </c>
      <c r="W2945" s="2" t="s">
        <v>34</v>
      </c>
      <c r="Y2945">
        <f>IF(J2945=Legend!$B$3,0,IF(J2945=Legend!$B$4,1,IF(J2945=Legend!$B$5,2,0)))</f>
        <v>1</v>
      </c>
      <c r="Z2945">
        <f t="shared" si="316"/>
        <v>1</v>
      </c>
      <c r="AA2945">
        <f t="shared" si="317"/>
        <v>1</v>
      </c>
      <c r="AB2945">
        <f t="shared" si="318"/>
        <v>1</v>
      </c>
      <c r="AC2945">
        <f>IF(N2945=Legend!$D$3,3,IF(N2945=Legend!$D$4,2,IF(N2945=Legend!$D$5,1,0)))</f>
        <v>2</v>
      </c>
      <c r="AD2945">
        <f t="shared" si="319"/>
        <v>0</v>
      </c>
      <c r="AF2945">
        <f t="shared" si="320"/>
        <v>0</v>
      </c>
      <c r="AG2945">
        <f>IF(R2945=Legend!$F$3,3,IF(R2945=Legend!$F$4,2,IF(R2945=Legend!$F$5,1,0)))</f>
        <v>1</v>
      </c>
      <c r="AH2945">
        <f>IF(S2945=Legend!$F$3,3,IF(S2945=Legend!$F$4,2,IF(S2945=Legend!$F$5,1,0)))</f>
        <v>3</v>
      </c>
      <c r="AK2945">
        <f>IF(V2945=Legend!$H$3,3,IF(V2945=Legend!$H$4,2,IF(V2945=Legend!$H$5,1,0)))</f>
        <v>3</v>
      </c>
      <c r="AM2945">
        <f t="shared" si="321"/>
        <v>13</v>
      </c>
    </row>
    <row r="2946" spans="1:39" ht="140.4" x14ac:dyDescent="0.3">
      <c r="A2946" t="s">
        <v>19</v>
      </c>
      <c r="B2946" t="s">
        <v>162</v>
      </c>
      <c r="C2946" t="s">
        <v>239</v>
      </c>
      <c r="D2946" t="s">
        <v>243</v>
      </c>
      <c r="E2946" t="str">
        <f t="shared" si="315"/>
        <v>UB MART/MARSINI</v>
      </c>
      <c r="F2946" t="s">
        <v>56</v>
      </c>
      <c r="G2946" t="s">
        <v>21</v>
      </c>
      <c r="H2946" t="s">
        <v>21</v>
      </c>
      <c r="I2946" t="s">
        <v>22</v>
      </c>
      <c r="J2946" t="s">
        <v>23</v>
      </c>
      <c r="K2946" t="s">
        <v>24</v>
      </c>
      <c r="L2946" t="s">
        <v>25</v>
      </c>
      <c r="M2946" t="s">
        <v>25</v>
      </c>
      <c r="N2946" t="s">
        <v>28</v>
      </c>
      <c r="O2946" t="s">
        <v>25</v>
      </c>
      <c r="P2946" t="s">
        <v>21</v>
      </c>
      <c r="Q2946" t="s">
        <v>27</v>
      </c>
      <c r="R2946" t="s">
        <v>28</v>
      </c>
      <c r="S2946" t="s">
        <v>29</v>
      </c>
      <c r="T2946" t="s">
        <v>21</v>
      </c>
      <c r="U2946" t="s">
        <v>21</v>
      </c>
      <c r="V2946" t="s">
        <v>33</v>
      </c>
      <c r="W2946" s="2" t="s">
        <v>34</v>
      </c>
      <c r="Y2946">
        <f>IF(J2946=Legend!$B$3,0,IF(J2946=Legend!$B$4,1,IF(J2946=Legend!$B$5,2,0)))</f>
        <v>1</v>
      </c>
      <c r="Z2946">
        <f t="shared" si="316"/>
        <v>1</v>
      </c>
      <c r="AA2946">
        <f t="shared" si="317"/>
        <v>1</v>
      </c>
      <c r="AB2946">
        <f t="shared" si="318"/>
        <v>1</v>
      </c>
      <c r="AC2946">
        <f>IF(N2946=Legend!$D$3,3,IF(N2946=Legend!$D$4,2,IF(N2946=Legend!$D$5,1,0)))</f>
        <v>1</v>
      </c>
      <c r="AD2946">
        <f t="shared" si="319"/>
        <v>1</v>
      </c>
      <c r="AF2946">
        <f t="shared" si="320"/>
        <v>0</v>
      </c>
      <c r="AG2946">
        <f>IF(R2946=Legend!$F$3,3,IF(R2946=Legend!$F$4,2,IF(R2946=Legend!$F$5,1,0)))</f>
        <v>2</v>
      </c>
      <c r="AH2946">
        <f>IF(S2946=Legend!$F$3,3,IF(S2946=Legend!$F$4,2,IF(S2946=Legend!$F$5,1,0)))</f>
        <v>3</v>
      </c>
      <c r="AK2946">
        <f>IF(V2946=Legend!$H$3,3,IF(V2946=Legend!$H$4,2,IF(V2946=Legend!$H$5,1,0)))</f>
        <v>1</v>
      </c>
      <c r="AM2946">
        <f t="shared" si="321"/>
        <v>12</v>
      </c>
    </row>
    <row r="2947" spans="1:39" ht="140.4" x14ac:dyDescent="0.3">
      <c r="A2947" t="s">
        <v>79</v>
      </c>
      <c r="B2947" t="s">
        <v>162</v>
      </c>
      <c r="C2947" t="s">
        <v>513</v>
      </c>
      <c r="D2947" t="s">
        <v>514</v>
      </c>
      <c r="E2947" t="str">
        <f t="shared" si="315"/>
        <v>UBER MART</v>
      </c>
      <c r="F2947" t="s">
        <v>79</v>
      </c>
      <c r="G2947" t="s">
        <v>21</v>
      </c>
      <c r="H2947" t="s">
        <v>21</v>
      </c>
      <c r="I2947" t="s">
        <v>54</v>
      </c>
      <c r="J2947" t="s">
        <v>35</v>
      </c>
      <c r="K2947" t="s">
        <v>47</v>
      </c>
      <c r="L2947" t="s">
        <v>25</v>
      </c>
      <c r="M2947" t="s">
        <v>25</v>
      </c>
      <c r="N2947" t="s">
        <v>28</v>
      </c>
      <c r="O2947" t="s">
        <v>25</v>
      </c>
      <c r="P2947" t="s">
        <v>21</v>
      </c>
      <c r="Q2947" t="s">
        <v>27</v>
      </c>
      <c r="R2947" t="s">
        <v>45</v>
      </c>
      <c r="S2947" t="s">
        <v>45</v>
      </c>
      <c r="T2947" t="s">
        <v>21</v>
      </c>
      <c r="U2947" t="s">
        <v>21</v>
      </c>
      <c r="V2947" t="s">
        <v>42</v>
      </c>
      <c r="W2947" s="2" t="s">
        <v>34</v>
      </c>
      <c r="Y2947">
        <f>IF(J2947=Legend!$B$3,0,IF(J2947=Legend!$B$4,1,IF(J2947=Legend!$B$5,2,0)))</f>
        <v>0</v>
      </c>
      <c r="Z2947">
        <f t="shared" si="316"/>
        <v>0</v>
      </c>
      <c r="AA2947">
        <f t="shared" si="317"/>
        <v>1</v>
      </c>
      <c r="AB2947">
        <f t="shared" si="318"/>
        <v>1</v>
      </c>
      <c r="AC2947">
        <f>IF(N2947=Legend!$D$3,3,IF(N2947=Legend!$D$4,2,IF(N2947=Legend!$D$5,1,0)))</f>
        <v>1</v>
      </c>
      <c r="AD2947">
        <f t="shared" si="319"/>
        <v>1</v>
      </c>
      <c r="AF2947">
        <f t="shared" si="320"/>
        <v>0</v>
      </c>
      <c r="AG2947">
        <f>IF(R2947=Legend!$F$3,3,IF(R2947=Legend!$F$4,2,IF(R2947=Legend!$F$5,1,0)))</f>
        <v>1</v>
      </c>
      <c r="AH2947">
        <f>IF(S2947=Legend!$F$3,3,IF(S2947=Legend!$F$4,2,IF(S2947=Legend!$F$5,1,0)))</f>
        <v>1</v>
      </c>
      <c r="AK2947">
        <f>IF(V2947=Legend!$H$3,3,IF(V2947=Legend!$H$4,2,IF(V2947=Legend!$H$5,1,0)))</f>
        <v>0</v>
      </c>
      <c r="AM2947">
        <f t="shared" si="321"/>
        <v>6</v>
      </c>
    </row>
    <row r="2948" spans="1:39" ht="109.2" x14ac:dyDescent="0.3">
      <c r="A2948" t="s">
        <v>85</v>
      </c>
      <c r="B2948" t="s">
        <v>475</v>
      </c>
      <c r="C2948" t="s">
        <v>4505</v>
      </c>
      <c r="D2948" t="s">
        <v>4508</v>
      </c>
      <c r="E2948" t="str">
        <f t="shared" si="315"/>
        <v>UBER MM</v>
      </c>
      <c r="F2948" t="s">
        <v>147</v>
      </c>
      <c r="G2948" t="s">
        <v>21</v>
      </c>
      <c r="H2948" t="s">
        <v>21</v>
      </c>
      <c r="I2948" t="s">
        <v>54</v>
      </c>
      <c r="J2948" t="s">
        <v>35</v>
      </c>
      <c r="K2948" t="s">
        <v>24</v>
      </c>
      <c r="L2948" t="s">
        <v>25</v>
      </c>
      <c r="M2948" t="s">
        <v>25</v>
      </c>
      <c r="N2948" t="s">
        <v>47</v>
      </c>
      <c r="O2948" t="s">
        <v>25</v>
      </c>
      <c r="P2948" t="s">
        <v>21</v>
      </c>
      <c r="Q2948" t="s">
        <v>27</v>
      </c>
      <c r="R2948" t="s">
        <v>45</v>
      </c>
      <c r="S2948" t="s">
        <v>45</v>
      </c>
      <c r="T2948" t="s">
        <v>21</v>
      </c>
      <c r="U2948" t="s">
        <v>21</v>
      </c>
      <c r="V2948" t="s">
        <v>33</v>
      </c>
      <c r="W2948" s="2" t="s">
        <v>46</v>
      </c>
      <c r="Y2948">
        <f>IF(J2948=Legend!$B$3,0,IF(J2948=Legend!$B$4,1,IF(J2948=Legend!$B$5,2,0)))</f>
        <v>0</v>
      </c>
      <c r="Z2948">
        <f t="shared" si="316"/>
        <v>1</v>
      </c>
      <c r="AA2948">
        <f t="shared" si="317"/>
        <v>1</v>
      </c>
      <c r="AB2948">
        <f t="shared" si="318"/>
        <v>1</v>
      </c>
      <c r="AC2948">
        <f>IF(N2948=Legend!$D$3,3,IF(N2948=Legend!$D$4,2,IF(N2948=Legend!$D$5,1,0)))</f>
        <v>0</v>
      </c>
      <c r="AD2948">
        <f t="shared" si="319"/>
        <v>1</v>
      </c>
      <c r="AF2948">
        <f t="shared" si="320"/>
        <v>0</v>
      </c>
      <c r="AG2948">
        <f>IF(R2948=Legend!$F$3,3,IF(R2948=Legend!$F$4,2,IF(R2948=Legend!$F$5,1,0)))</f>
        <v>1</v>
      </c>
      <c r="AH2948">
        <f>IF(S2948=Legend!$F$3,3,IF(S2948=Legend!$F$4,2,IF(S2948=Legend!$F$5,1,0)))</f>
        <v>1</v>
      </c>
      <c r="AK2948">
        <f>IF(V2948=Legend!$H$3,3,IF(V2948=Legend!$H$4,2,IF(V2948=Legend!$H$5,1,0)))</f>
        <v>1</v>
      </c>
      <c r="AM2948">
        <f t="shared" si="321"/>
        <v>7</v>
      </c>
    </row>
    <row r="2949" spans="1:39" ht="156" x14ac:dyDescent="0.3">
      <c r="A2949" t="s">
        <v>85</v>
      </c>
      <c r="B2949" t="s">
        <v>284</v>
      </c>
      <c r="C2949" t="s">
        <v>3830</v>
      </c>
      <c r="D2949" t="s">
        <v>4539</v>
      </c>
      <c r="E2949" t="str">
        <f t="shared" ref="E2949:E3012" si="322">TRIM(D2949)</f>
        <v>UBM MART - H.KARIM</v>
      </c>
      <c r="F2949" t="s">
        <v>85</v>
      </c>
      <c r="G2949" t="s">
        <v>21</v>
      </c>
      <c r="H2949" t="s">
        <v>21</v>
      </c>
      <c r="I2949" t="s">
        <v>22</v>
      </c>
      <c r="J2949" t="s">
        <v>23</v>
      </c>
      <c r="K2949" t="s">
        <v>24</v>
      </c>
      <c r="L2949" t="s">
        <v>25</v>
      </c>
      <c r="M2949" t="s">
        <v>25</v>
      </c>
      <c r="N2949" t="s">
        <v>26</v>
      </c>
      <c r="O2949" t="s">
        <v>25</v>
      </c>
      <c r="P2949" t="s">
        <v>21</v>
      </c>
      <c r="Q2949" t="s">
        <v>27</v>
      </c>
      <c r="R2949" t="s">
        <v>28</v>
      </c>
      <c r="S2949" t="s">
        <v>29</v>
      </c>
      <c r="T2949" t="s">
        <v>21</v>
      </c>
      <c r="U2949" t="s">
        <v>21</v>
      </c>
      <c r="V2949" t="s">
        <v>33</v>
      </c>
      <c r="W2949" s="2" t="s">
        <v>31</v>
      </c>
      <c r="Y2949">
        <f>IF(J2949=Legend!$B$3,0,IF(J2949=Legend!$B$4,1,IF(J2949=Legend!$B$5,2,0)))</f>
        <v>1</v>
      </c>
      <c r="Z2949">
        <f t="shared" ref="Z2949:Z3012" si="323">IF(K2949="Ada",1,0)</f>
        <v>1</v>
      </c>
      <c r="AA2949">
        <f t="shared" ref="AA2949:AA3012" si="324">IF(L2949="Ya",1,0)</f>
        <v>1</v>
      </c>
      <c r="AB2949">
        <f t="shared" ref="AB2949:AB3012" si="325">IF(M2949="Ya",1,0)</f>
        <v>1</v>
      </c>
      <c r="AC2949">
        <f>IF(N2949=Legend!$D$3,3,IF(N2949=Legend!$D$4,2,IF(N2949=Legend!$D$5,1,0)))</f>
        <v>2</v>
      </c>
      <c r="AD2949">
        <f t="shared" ref="AD2949:AD3012" si="326">IF(O2949="Ya",1,0)</f>
        <v>1</v>
      </c>
      <c r="AF2949">
        <f t="shared" ref="AF2949:AF3012" si="327">IF(Q2949="Tidak ber-mitra",0,2)</f>
        <v>0</v>
      </c>
      <c r="AG2949">
        <f>IF(R2949=Legend!$F$3,3,IF(R2949=Legend!$F$4,2,IF(R2949=Legend!$F$5,1,0)))</f>
        <v>2</v>
      </c>
      <c r="AH2949">
        <f>IF(S2949=Legend!$F$3,3,IF(S2949=Legend!$F$4,2,IF(S2949=Legend!$F$5,1,0)))</f>
        <v>3</v>
      </c>
      <c r="AK2949">
        <f>IF(V2949=Legend!$H$3,3,IF(V2949=Legend!$H$4,2,IF(V2949=Legend!$H$5,1,0)))</f>
        <v>1</v>
      </c>
      <c r="AM2949">
        <f t="shared" ref="AM2949:AM3012" si="328">SUM(Y2949:AL2949)</f>
        <v>13</v>
      </c>
    </row>
    <row r="2950" spans="1:39" ht="156" x14ac:dyDescent="0.3">
      <c r="A2950" t="s">
        <v>70</v>
      </c>
      <c r="B2950" t="s">
        <v>174</v>
      </c>
      <c r="C2950" t="s">
        <v>195</v>
      </c>
      <c r="D2950" t="s">
        <v>4228</v>
      </c>
      <c r="E2950" t="str">
        <f t="shared" si="322"/>
        <v>UD GL LANCAR JAYA ABADI</v>
      </c>
      <c r="F2950" t="s">
        <v>70</v>
      </c>
      <c r="G2950" t="s">
        <v>21</v>
      </c>
      <c r="H2950" t="s">
        <v>21</v>
      </c>
      <c r="I2950" t="s">
        <v>22</v>
      </c>
      <c r="J2950" t="s">
        <v>23</v>
      </c>
      <c r="K2950" t="s">
        <v>24</v>
      </c>
      <c r="L2950" t="s">
        <v>25</v>
      </c>
      <c r="M2950" t="s">
        <v>25</v>
      </c>
      <c r="N2950" t="s">
        <v>38</v>
      </c>
      <c r="O2950" t="s">
        <v>25</v>
      </c>
      <c r="P2950" t="s">
        <v>21</v>
      </c>
      <c r="Q2950" t="s">
        <v>27</v>
      </c>
      <c r="R2950" t="s">
        <v>28</v>
      </c>
      <c r="S2950" t="s">
        <v>28</v>
      </c>
      <c r="T2950" t="s">
        <v>21</v>
      </c>
      <c r="U2950" t="s">
        <v>21</v>
      </c>
      <c r="V2950" t="s">
        <v>30</v>
      </c>
      <c r="W2950" s="2" t="s">
        <v>31</v>
      </c>
      <c r="Y2950">
        <f>IF(J2950=Legend!$B$3,0,IF(J2950=Legend!$B$4,1,IF(J2950=Legend!$B$5,2,0)))</f>
        <v>1</v>
      </c>
      <c r="Z2950">
        <f t="shared" si="323"/>
        <v>1</v>
      </c>
      <c r="AA2950">
        <f t="shared" si="324"/>
        <v>1</v>
      </c>
      <c r="AB2950">
        <f t="shared" si="325"/>
        <v>1</v>
      </c>
      <c r="AC2950">
        <f>IF(N2950=Legend!$D$3,3,IF(N2950=Legend!$D$4,2,IF(N2950=Legend!$D$5,1,0)))</f>
        <v>3</v>
      </c>
      <c r="AD2950">
        <f t="shared" si="326"/>
        <v>1</v>
      </c>
      <c r="AF2950">
        <f t="shared" si="327"/>
        <v>0</v>
      </c>
      <c r="AG2950">
        <f>IF(R2950=Legend!$F$3,3,IF(R2950=Legend!$F$4,2,IF(R2950=Legend!$F$5,1,0)))</f>
        <v>2</v>
      </c>
      <c r="AH2950">
        <f>IF(S2950=Legend!$F$3,3,IF(S2950=Legend!$F$4,2,IF(S2950=Legend!$F$5,1,0)))</f>
        <v>2</v>
      </c>
      <c r="AK2950">
        <f>IF(V2950=Legend!$H$3,3,IF(V2950=Legend!$H$4,2,IF(V2950=Legend!$H$5,1,0)))</f>
        <v>2</v>
      </c>
      <c r="AM2950">
        <f t="shared" si="328"/>
        <v>14</v>
      </c>
    </row>
    <row r="2951" spans="1:39" ht="156" x14ac:dyDescent="0.3">
      <c r="A2951" t="s">
        <v>119</v>
      </c>
      <c r="B2951" t="s">
        <v>890</v>
      </c>
      <c r="C2951" t="s">
        <v>891</v>
      </c>
      <c r="D2951" t="s">
        <v>3104</v>
      </c>
      <c r="E2951" t="str">
        <f t="shared" si="322"/>
        <v>UD SEGER</v>
      </c>
      <c r="F2951" t="s">
        <v>119</v>
      </c>
      <c r="G2951" t="s">
        <v>21</v>
      </c>
      <c r="H2951" t="s">
        <v>21</v>
      </c>
      <c r="I2951" t="s">
        <v>54</v>
      </c>
      <c r="J2951" t="s">
        <v>23</v>
      </c>
      <c r="K2951" t="s">
        <v>24</v>
      </c>
      <c r="L2951" t="s">
        <v>25</v>
      </c>
      <c r="M2951" t="s">
        <v>25</v>
      </c>
      <c r="N2951" t="s">
        <v>26</v>
      </c>
      <c r="O2951" t="s">
        <v>25</v>
      </c>
      <c r="P2951" t="s">
        <v>21</v>
      </c>
      <c r="Q2951" t="s">
        <v>27</v>
      </c>
      <c r="R2951" t="s">
        <v>45</v>
      </c>
      <c r="S2951" t="s">
        <v>29</v>
      </c>
      <c r="T2951" t="s">
        <v>21</v>
      </c>
      <c r="U2951" t="s">
        <v>21</v>
      </c>
      <c r="V2951" t="s">
        <v>30</v>
      </c>
      <c r="W2951" s="2" t="s">
        <v>31</v>
      </c>
      <c r="Y2951">
        <f>IF(J2951=Legend!$B$3,0,IF(J2951=Legend!$B$4,1,IF(J2951=Legend!$B$5,2,0)))</f>
        <v>1</v>
      </c>
      <c r="Z2951">
        <f t="shared" si="323"/>
        <v>1</v>
      </c>
      <c r="AA2951">
        <f t="shared" si="324"/>
        <v>1</v>
      </c>
      <c r="AB2951">
        <f t="shared" si="325"/>
        <v>1</v>
      </c>
      <c r="AC2951">
        <f>IF(N2951=Legend!$D$3,3,IF(N2951=Legend!$D$4,2,IF(N2951=Legend!$D$5,1,0)))</f>
        <v>2</v>
      </c>
      <c r="AD2951">
        <f t="shared" si="326"/>
        <v>1</v>
      </c>
      <c r="AF2951">
        <f t="shared" si="327"/>
        <v>0</v>
      </c>
      <c r="AG2951">
        <f>IF(R2951=Legend!$F$3,3,IF(R2951=Legend!$F$4,2,IF(R2951=Legend!$F$5,1,0)))</f>
        <v>1</v>
      </c>
      <c r="AH2951">
        <f>IF(S2951=Legend!$F$3,3,IF(S2951=Legend!$F$4,2,IF(S2951=Legend!$F$5,1,0)))</f>
        <v>3</v>
      </c>
      <c r="AK2951">
        <f>IF(V2951=Legend!$H$3,3,IF(V2951=Legend!$H$4,2,IF(V2951=Legend!$H$5,1,0)))</f>
        <v>2</v>
      </c>
      <c r="AM2951">
        <f t="shared" si="328"/>
        <v>13</v>
      </c>
    </row>
    <row r="2952" spans="1:39" ht="156" x14ac:dyDescent="0.3">
      <c r="A2952" t="s">
        <v>65</v>
      </c>
      <c r="B2952" t="s">
        <v>890</v>
      </c>
      <c r="C2952" t="s">
        <v>891</v>
      </c>
      <c r="D2952" t="s">
        <v>3063</v>
      </c>
      <c r="E2952" t="str">
        <f t="shared" si="322"/>
        <v>UD SEGER II/LAKSAMANA</v>
      </c>
      <c r="F2952" t="s">
        <v>65</v>
      </c>
      <c r="G2952" t="s">
        <v>21</v>
      </c>
      <c r="H2952" t="s">
        <v>21</v>
      </c>
      <c r="I2952" t="s">
        <v>22</v>
      </c>
      <c r="J2952" t="s">
        <v>41</v>
      </c>
      <c r="K2952" t="s">
        <v>24</v>
      </c>
      <c r="L2952" t="s">
        <v>25</v>
      </c>
      <c r="M2952" t="s">
        <v>25</v>
      </c>
      <c r="N2952" t="s">
        <v>26</v>
      </c>
      <c r="O2952" t="s">
        <v>25</v>
      </c>
      <c r="P2952" t="s">
        <v>21</v>
      </c>
      <c r="Q2952" t="s">
        <v>27</v>
      </c>
      <c r="R2952" t="s">
        <v>45</v>
      </c>
      <c r="S2952" t="s">
        <v>29</v>
      </c>
      <c r="T2952" t="s">
        <v>21</v>
      </c>
      <c r="U2952" t="s">
        <v>21</v>
      </c>
      <c r="V2952" t="s">
        <v>33</v>
      </c>
      <c r="W2952" s="2" t="s">
        <v>31</v>
      </c>
      <c r="Y2952">
        <f>IF(J2952=Legend!$B$3,0,IF(J2952=Legend!$B$4,1,IF(J2952=Legend!$B$5,2,0)))</f>
        <v>2</v>
      </c>
      <c r="Z2952">
        <f t="shared" si="323"/>
        <v>1</v>
      </c>
      <c r="AA2952">
        <f t="shared" si="324"/>
        <v>1</v>
      </c>
      <c r="AB2952">
        <f t="shared" si="325"/>
        <v>1</v>
      </c>
      <c r="AC2952">
        <f>IF(N2952=Legend!$D$3,3,IF(N2952=Legend!$D$4,2,IF(N2952=Legend!$D$5,1,0)))</f>
        <v>2</v>
      </c>
      <c r="AD2952">
        <f t="shared" si="326"/>
        <v>1</v>
      </c>
      <c r="AF2952">
        <f t="shared" si="327"/>
        <v>0</v>
      </c>
      <c r="AG2952">
        <f>IF(R2952=Legend!$F$3,3,IF(R2952=Legend!$F$4,2,IF(R2952=Legend!$F$5,1,0)))</f>
        <v>1</v>
      </c>
      <c r="AH2952">
        <f>IF(S2952=Legend!$F$3,3,IF(S2952=Legend!$F$4,2,IF(S2952=Legend!$F$5,1,0)))</f>
        <v>3</v>
      </c>
      <c r="AK2952">
        <f>IF(V2952=Legend!$H$3,3,IF(V2952=Legend!$H$4,2,IF(V2952=Legend!$H$5,1,0)))</f>
        <v>1</v>
      </c>
      <c r="AM2952">
        <f t="shared" si="328"/>
        <v>13</v>
      </c>
    </row>
    <row r="2953" spans="1:39" ht="140.4" x14ac:dyDescent="0.3">
      <c r="A2953" t="s">
        <v>70</v>
      </c>
      <c r="B2953" t="s">
        <v>3366</v>
      </c>
      <c r="C2953" t="s">
        <v>4360</v>
      </c>
      <c r="D2953" t="s">
        <v>4381</v>
      </c>
      <c r="E2953" t="str">
        <f t="shared" si="322"/>
        <v>UD. AHMAD &amp; NURINDAH</v>
      </c>
      <c r="F2953" t="s">
        <v>70</v>
      </c>
      <c r="G2953" t="s">
        <v>21</v>
      </c>
      <c r="H2953" t="s">
        <v>21</v>
      </c>
      <c r="I2953" t="s">
        <v>22</v>
      </c>
      <c r="J2953" t="s">
        <v>35</v>
      </c>
      <c r="K2953" t="s">
        <v>24</v>
      </c>
      <c r="L2953" t="s">
        <v>21</v>
      </c>
      <c r="M2953" t="s">
        <v>25</v>
      </c>
      <c r="N2953" t="s">
        <v>28</v>
      </c>
      <c r="O2953" t="s">
        <v>25</v>
      </c>
      <c r="P2953" t="s">
        <v>21</v>
      </c>
      <c r="Q2953" t="s">
        <v>27</v>
      </c>
      <c r="R2953" t="s">
        <v>45</v>
      </c>
      <c r="S2953" t="s">
        <v>29</v>
      </c>
      <c r="T2953" t="s">
        <v>21</v>
      </c>
      <c r="U2953" t="s">
        <v>21</v>
      </c>
      <c r="V2953" t="s">
        <v>42</v>
      </c>
      <c r="W2953" s="2" t="s">
        <v>34</v>
      </c>
      <c r="Y2953">
        <f>IF(J2953=Legend!$B$3,0,IF(J2953=Legend!$B$4,1,IF(J2953=Legend!$B$5,2,0)))</f>
        <v>0</v>
      </c>
      <c r="Z2953">
        <f t="shared" si="323"/>
        <v>1</v>
      </c>
      <c r="AA2953">
        <f t="shared" si="324"/>
        <v>0</v>
      </c>
      <c r="AB2953">
        <f t="shared" si="325"/>
        <v>1</v>
      </c>
      <c r="AC2953">
        <f>IF(N2953=Legend!$D$3,3,IF(N2953=Legend!$D$4,2,IF(N2953=Legend!$D$5,1,0)))</f>
        <v>1</v>
      </c>
      <c r="AD2953">
        <f t="shared" si="326"/>
        <v>1</v>
      </c>
      <c r="AF2953">
        <f t="shared" si="327"/>
        <v>0</v>
      </c>
      <c r="AG2953">
        <f>IF(R2953=Legend!$F$3,3,IF(R2953=Legend!$F$4,2,IF(R2953=Legend!$F$5,1,0)))</f>
        <v>1</v>
      </c>
      <c r="AH2953">
        <f>IF(S2953=Legend!$F$3,3,IF(S2953=Legend!$F$4,2,IF(S2953=Legend!$F$5,1,0)))</f>
        <v>3</v>
      </c>
      <c r="AK2953">
        <f>IF(V2953=Legend!$H$3,3,IF(V2953=Legend!$H$4,2,IF(V2953=Legend!$H$5,1,0)))</f>
        <v>0</v>
      </c>
      <c r="AM2953">
        <f t="shared" si="328"/>
        <v>8</v>
      </c>
    </row>
    <row r="2954" spans="1:39" ht="109.2" x14ac:dyDescent="0.3">
      <c r="A2954" t="s">
        <v>40</v>
      </c>
      <c r="B2954" t="s">
        <v>284</v>
      </c>
      <c r="C2954" t="s">
        <v>472</v>
      </c>
      <c r="D2954" t="s">
        <v>3397</v>
      </c>
      <c r="E2954" t="str">
        <f t="shared" si="322"/>
        <v>UD. DESY / SRI UTAMI</v>
      </c>
      <c r="F2954" t="s">
        <v>40</v>
      </c>
      <c r="G2954" t="s">
        <v>21</v>
      </c>
      <c r="H2954" t="s">
        <v>21</v>
      </c>
      <c r="I2954" t="s">
        <v>22</v>
      </c>
      <c r="J2954" t="s">
        <v>35</v>
      </c>
      <c r="K2954" t="s">
        <v>24</v>
      </c>
      <c r="L2954" t="s">
        <v>25</v>
      </c>
      <c r="M2954" t="s">
        <v>25</v>
      </c>
      <c r="N2954" t="s">
        <v>28</v>
      </c>
      <c r="O2954" t="s">
        <v>21</v>
      </c>
      <c r="P2954" t="s">
        <v>21</v>
      </c>
      <c r="Q2954" t="s">
        <v>60</v>
      </c>
      <c r="R2954" t="s">
        <v>45</v>
      </c>
      <c r="S2954" t="s">
        <v>45</v>
      </c>
      <c r="T2954" t="s">
        <v>21</v>
      </c>
      <c r="U2954" t="s">
        <v>21</v>
      </c>
      <c r="V2954" t="s">
        <v>33</v>
      </c>
      <c r="W2954" s="2" t="s">
        <v>46</v>
      </c>
      <c r="Y2954">
        <f>IF(J2954=Legend!$B$3,0,IF(J2954=Legend!$B$4,1,IF(J2954=Legend!$B$5,2,0)))</f>
        <v>0</v>
      </c>
      <c r="Z2954">
        <f t="shared" si="323"/>
        <v>1</v>
      </c>
      <c r="AA2954">
        <f t="shared" si="324"/>
        <v>1</v>
      </c>
      <c r="AB2954">
        <f t="shared" si="325"/>
        <v>1</v>
      </c>
      <c r="AC2954">
        <f>IF(N2954=Legend!$D$3,3,IF(N2954=Legend!$D$4,2,IF(N2954=Legend!$D$5,1,0)))</f>
        <v>1</v>
      </c>
      <c r="AD2954">
        <f t="shared" si="326"/>
        <v>0</v>
      </c>
      <c r="AF2954">
        <f t="shared" si="327"/>
        <v>2</v>
      </c>
      <c r="AG2954">
        <f>IF(R2954=Legend!$F$3,3,IF(R2954=Legend!$F$4,2,IF(R2954=Legend!$F$5,1,0)))</f>
        <v>1</v>
      </c>
      <c r="AH2954">
        <f>IF(S2954=Legend!$F$3,3,IF(S2954=Legend!$F$4,2,IF(S2954=Legend!$F$5,1,0)))</f>
        <v>1</v>
      </c>
      <c r="AK2954">
        <f>IF(V2954=Legend!$H$3,3,IF(V2954=Legend!$H$4,2,IF(V2954=Legend!$H$5,1,0)))</f>
        <v>1</v>
      </c>
      <c r="AM2954">
        <f t="shared" si="328"/>
        <v>9</v>
      </c>
    </row>
    <row r="2955" spans="1:39" ht="140.4" x14ac:dyDescent="0.3">
      <c r="A2955" t="s">
        <v>70</v>
      </c>
      <c r="B2955" t="s">
        <v>3366</v>
      </c>
      <c r="C2955" t="s">
        <v>4360</v>
      </c>
      <c r="D2955" t="s">
        <v>4380</v>
      </c>
      <c r="E2955" t="str">
        <f t="shared" si="322"/>
        <v>UD. PRIMA</v>
      </c>
      <c r="F2955" t="s">
        <v>70</v>
      </c>
      <c r="G2955" t="s">
        <v>21</v>
      </c>
      <c r="H2955" t="s">
        <v>21</v>
      </c>
      <c r="I2955" t="s">
        <v>22</v>
      </c>
      <c r="J2955" t="s">
        <v>35</v>
      </c>
      <c r="K2955" t="s">
        <v>24</v>
      </c>
      <c r="L2955" t="s">
        <v>25</v>
      </c>
      <c r="M2955" t="s">
        <v>25</v>
      </c>
      <c r="N2955" t="s">
        <v>47</v>
      </c>
      <c r="O2955" t="s">
        <v>25</v>
      </c>
      <c r="P2955" t="s">
        <v>21</v>
      </c>
      <c r="Q2955" t="s">
        <v>27</v>
      </c>
      <c r="R2955" t="s">
        <v>45</v>
      </c>
      <c r="S2955" t="s">
        <v>29</v>
      </c>
      <c r="T2955" t="s">
        <v>21</v>
      </c>
      <c r="U2955" t="s">
        <v>21</v>
      </c>
      <c r="V2955" t="s">
        <v>42</v>
      </c>
      <c r="W2955" s="2" t="s">
        <v>34</v>
      </c>
      <c r="Y2955">
        <f>IF(J2955=Legend!$B$3,0,IF(J2955=Legend!$B$4,1,IF(J2955=Legend!$B$5,2,0)))</f>
        <v>0</v>
      </c>
      <c r="Z2955">
        <f t="shared" si="323"/>
        <v>1</v>
      </c>
      <c r="AA2955">
        <f t="shared" si="324"/>
        <v>1</v>
      </c>
      <c r="AB2955">
        <f t="shared" si="325"/>
        <v>1</v>
      </c>
      <c r="AC2955">
        <f>IF(N2955=Legend!$D$3,3,IF(N2955=Legend!$D$4,2,IF(N2955=Legend!$D$5,1,0)))</f>
        <v>0</v>
      </c>
      <c r="AD2955">
        <f t="shared" si="326"/>
        <v>1</v>
      </c>
      <c r="AF2955">
        <f t="shared" si="327"/>
        <v>0</v>
      </c>
      <c r="AG2955">
        <f>IF(R2955=Legend!$F$3,3,IF(R2955=Legend!$F$4,2,IF(R2955=Legend!$F$5,1,0)))</f>
        <v>1</v>
      </c>
      <c r="AH2955">
        <f>IF(S2955=Legend!$F$3,3,IF(S2955=Legend!$F$4,2,IF(S2955=Legend!$F$5,1,0)))</f>
        <v>3</v>
      </c>
      <c r="AK2955">
        <f>IF(V2955=Legend!$H$3,3,IF(V2955=Legend!$H$4,2,IF(V2955=Legend!$H$5,1,0)))</f>
        <v>0</v>
      </c>
      <c r="AM2955">
        <f t="shared" si="328"/>
        <v>8</v>
      </c>
    </row>
    <row r="2956" spans="1:39" ht="140.4" x14ac:dyDescent="0.3">
      <c r="A2956" t="s">
        <v>20</v>
      </c>
      <c r="B2956" t="s">
        <v>2570</v>
      </c>
      <c r="C2956" t="s">
        <v>2571</v>
      </c>
      <c r="D2956" t="s">
        <v>3024</v>
      </c>
      <c r="E2956" t="str">
        <f t="shared" si="322"/>
        <v>UD. RIZKI BAROKAH</v>
      </c>
      <c r="F2956" t="s">
        <v>20</v>
      </c>
      <c r="G2956" t="s">
        <v>21</v>
      </c>
      <c r="H2956" t="s">
        <v>21</v>
      </c>
      <c r="I2956" t="s">
        <v>22</v>
      </c>
      <c r="J2956" t="s">
        <v>23</v>
      </c>
      <c r="K2956" t="s">
        <v>24</v>
      </c>
      <c r="L2956" t="s">
        <v>25</v>
      </c>
      <c r="M2956" t="s">
        <v>25</v>
      </c>
      <c r="N2956" t="s">
        <v>28</v>
      </c>
      <c r="O2956" t="s">
        <v>21</v>
      </c>
      <c r="P2956" t="s">
        <v>21</v>
      </c>
      <c r="Q2956" t="s">
        <v>27</v>
      </c>
      <c r="R2956" t="s">
        <v>45</v>
      </c>
      <c r="S2956" t="s">
        <v>28</v>
      </c>
      <c r="T2956" t="s">
        <v>21</v>
      </c>
      <c r="U2956" t="s">
        <v>21</v>
      </c>
      <c r="V2956" t="s">
        <v>33</v>
      </c>
      <c r="W2956" s="2" t="s">
        <v>34</v>
      </c>
      <c r="Y2956">
        <f>IF(J2956=Legend!$B$3,0,IF(J2956=Legend!$B$4,1,IF(J2956=Legend!$B$5,2,0)))</f>
        <v>1</v>
      </c>
      <c r="Z2956">
        <f t="shared" si="323"/>
        <v>1</v>
      </c>
      <c r="AA2956">
        <f t="shared" si="324"/>
        <v>1</v>
      </c>
      <c r="AB2956">
        <f t="shared" si="325"/>
        <v>1</v>
      </c>
      <c r="AC2956">
        <f>IF(N2956=Legend!$D$3,3,IF(N2956=Legend!$D$4,2,IF(N2956=Legend!$D$5,1,0)))</f>
        <v>1</v>
      </c>
      <c r="AD2956">
        <f t="shared" si="326"/>
        <v>0</v>
      </c>
      <c r="AF2956">
        <f t="shared" si="327"/>
        <v>0</v>
      </c>
      <c r="AG2956">
        <f>IF(R2956=Legend!$F$3,3,IF(R2956=Legend!$F$4,2,IF(R2956=Legend!$F$5,1,0)))</f>
        <v>1</v>
      </c>
      <c r="AH2956">
        <f>IF(S2956=Legend!$F$3,3,IF(S2956=Legend!$F$4,2,IF(S2956=Legend!$F$5,1,0)))</f>
        <v>2</v>
      </c>
      <c r="AK2956">
        <f>IF(V2956=Legend!$H$3,3,IF(V2956=Legend!$H$4,2,IF(V2956=Legend!$H$5,1,0)))</f>
        <v>1</v>
      </c>
      <c r="AM2956">
        <f t="shared" si="328"/>
        <v>9</v>
      </c>
    </row>
    <row r="2957" spans="1:39" ht="140.4" x14ac:dyDescent="0.3">
      <c r="A2957" t="s">
        <v>49</v>
      </c>
      <c r="B2957" t="s">
        <v>519</v>
      </c>
      <c r="C2957" t="s">
        <v>1341</v>
      </c>
      <c r="D2957" t="s">
        <v>1411</v>
      </c>
      <c r="E2957" t="str">
        <f t="shared" si="322"/>
        <v>UD.KEMBAR / ASMIDAH HARAHAP</v>
      </c>
      <c r="F2957" t="s">
        <v>49</v>
      </c>
      <c r="G2957" t="s">
        <v>21</v>
      </c>
      <c r="H2957" t="s">
        <v>21</v>
      </c>
      <c r="I2957" t="s">
        <v>22</v>
      </c>
      <c r="J2957" t="s">
        <v>41</v>
      </c>
      <c r="K2957" t="s">
        <v>24</v>
      </c>
      <c r="L2957" t="s">
        <v>21</v>
      </c>
      <c r="M2957" t="s">
        <v>21</v>
      </c>
      <c r="N2957" t="s">
        <v>47</v>
      </c>
      <c r="O2957" t="s">
        <v>21</v>
      </c>
      <c r="P2957" t="s">
        <v>21</v>
      </c>
      <c r="Q2957" t="s">
        <v>27</v>
      </c>
      <c r="R2957" t="s">
        <v>45</v>
      </c>
      <c r="S2957" t="s">
        <v>29</v>
      </c>
      <c r="T2957" t="s">
        <v>21</v>
      </c>
      <c r="U2957" t="s">
        <v>21</v>
      </c>
      <c r="V2957" t="s">
        <v>30</v>
      </c>
      <c r="W2957" s="2" t="s">
        <v>34</v>
      </c>
      <c r="Y2957">
        <f>IF(J2957=Legend!$B$3,0,IF(J2957=Legend!$B$4,1,IF(J2957=Legend!$B$5,2,0)))</f>
        <v>2</v>
      </c>
      <c r="Z2957">
        <f t="shared" si="323"/>
        <v>1</v>
      </c>
      <c r="AA2957">
        <f t="shared" si="324"/>
        <v>0</v>
      </c>
      <c r="AB2957">
        <f t="shared" si="325"/>
        <v>0</v>
      </c>
      <c r="AC2957">
        <f>IF(N2957=Legend!$D$3,3,IF(N2957=Legend!$D$4,2,IF(N2957=Legend!$D$5,1,0)))</f>
        <v>0</v>
      </c>
      <c r="AD2957">
        <f t="shared" si="326"/>
        <v>0</v>
      </c>
      <c r="AF2957">
        <f t="shared" si="327"/>
        <v>0</v>
      </c>
      <c r="AG2957">
        <f>IF(R2957=Legend!$F$3,3,IF(R2957=Legend!$F$4,2,IF(R2957=Legend!$F$5,1,0)))</f>
        <v>1</v>
      </c>
      <c r="AH2957">
        <f>IF(S2957=Legend!$F$3,3,IF(S2957=Legend!$F$4,2,IF(S2957=Legend!$F$5,1,0)))</f>
        <v>3</v>
      </c>
      <c r="AK2957">
        <f>IF(V2957=Legend!$H$3,3,IF(V2957=Legend!$H$4,2,IF(V2957=Legend!$H$5,1,0)))</f>
        <v>2</v>
      </c>
      <c r="AM2957">
        <f t="shared" si="328"/>
        <v>9</v>
      </c>
    </row>
    <row r="2958" spans="1:39" ht="109.2" x14ac:dyDescent="0.3">
      <c r="A2958" t="s">
        <v>79</v>
      </c>
      <c r="B2958" t="s">
        <v>519</v>
      </c>
      <c r="C2958" t="s">
        <v>540</v>
      </c>
      <c r="D2958" t="s">
        <v>542</v>
      </c>
      <c r="E2958" t="str">
        <f t="shared" si="322"/>
        <v>UD.MAWAR INDAH</v>
      </c>
      <c r="F2958" t="s">
        <v>79</v>
      </c>
      <c r="G2958" t="s">
        <v>21</v>
      </c>
      <c r="H2958" t="s">
        <v>21</v>
      </c>
      <c r="I2958" t="s">
        <v>22</v>
      </c>
      <c r="J2958" t="s">
        <v>23</v>
      </c>
      <c r="K2958" t="s">
        <v>24</v>
      </c>
      <c r="L2958" t="s">
        <v>25</v>
      </c>
      <c r="M2958" t="s">
        <v>21</v>
      </c>
      <c r="N2958" t="s">
        <v>47</v>
      </c>
      <c r="O2958" t="s">
        <v>21</v>
      </c>
      <c r="P2958" t="s">
        <v>21</v>
      </c>
      <c r="Q2958" t="s">
        <v>27</v>
      </c>
      <c r="R2958" t="s">
        <v>45</v>
      </c>
      <c r="S2958" t="s">
        <v>29</v>
      </c>
      <c r="T2958" t="s">
        <v>21</v>
      </c>
      <c r="U2958" t="s">
        <v>21</v>
      </c>
      <c r="V2958" t="s">
        <v>30</v>
      </c>
      <c r="W2958" s="2" t="s">
        <v>66</v>
      </c>
      <c r="Y2958">
        <f>IF(J2958=Legend!$B$3,0,IF(J2958=Legend!$B$4,1,IF(J2958=Legend!$B$5,2,0)))</f>
        <v>1</v>
      </c>
      <c r="Z2958">
        <f t="shared" si="323"/>
        <v>1</v>
      </c>
      <c r="AA2958">
        <f t="shared" si="324"/>
        <v>1</v>
      </c>
      <c r="AB2958">
        <f t="shared" si="325"/>
        <v>0</v>
      </c>
      <c r="AC2958">
        <f>IF(N2958=Legend!$D$3,3,IF(N2958=Legend!$D$4,2,IF(N2958=Legend!$D$5,1,0)))</f>
        <v>0</v>
      </c>
      <c r="AD2958">
        <f t="shared" si="326"/>
        <v>0</v>
      </c>
      <c r="AF2958">
        <f t="shared" si="327"/>
        <v>0</v>
      </c>
      <c r="AG2958">
        <f>IF(R2958=Legend!$F$3,3,IF(R2958=Legend!$F$4,2,IF(R2958=Legend!$F$5,1,0)))</f>
        <v>1</v>
      </c>
      <c r="AH2958">
        <f>IF(S2958=Legend!$F$3,3,IF(S2958=Legend!$F$4,2,IF(S2958=Legend!$F$5,1,0)))</f>
        <v>3</v>
      </c>
      <c r="AK2958">
        <f>IF(V2958=Legend!$H$3,3,IF(V2958=Legend!$H$4,2,IF(V2958=Legend!$H$5,1,0)))</f>
        <v>2</v>
      </c>
      <c r="AM2958">
        <f t="shared" si="328"/>
        <v>9</v>
      </c>
    </row>
    <row r="2959" spans="1:39" ht="78" x14ac:dyDescent="0.3">
      <c r="A2959" t="s">
        <v>136</v>
      </c>
      <c r="B2959" t="s">
        <v>1683</v>
      </c>
      <c r="C2959" t="s">
        <v>4794</v>
      </c>
      <c r="D2959" t="s">
        <v>4796</v>
      </c>
      <c r="E2959" t="str">
        <f t="shared" si="322"/>
        <v>UFO FARMA</v>
      </c>
      <c r="F2959" t="s">
        <v>136</v>
      </c>
      <c r="G2959" t="s">
        <v>21</v>
      </c>
      <c r="H2959" t="s">
        <v>21</v>
      </c>
      <c r="I2959" t="s">
        <v>50</v>
      </c>
      <c r="J2959" t="s">
        <v>35</v>
      </c>
      <c r="K2959" t="s">
        <v>47</v>
      </c>
      <c r="L2959" t="s">
        <v>21</v>
      </c>
      <c r="M2959" t="s">
        <v>21</v>
      </c>
      <c r="N2959" t="s">
        <v>47</v>
      </c>
      <c r="O2959" t="s">
        <v>21</v>
      </c>
      <c r="P2959" t="s">
        <v>21</v>
      </c>
      <c r="Q2959" t="s">
        <v>27</v>
      </c>
      <c r="R2959" t="s">
        <v>45</v>
      </c>
      <c r="S2959" t="s">
        <v>29</v>
      </c>
      <c r="T2959" t="s">
        <v>21</v>
      </c>
      <c r="U2959" t="s">
        <v>21</v>
      </c>
      <c r="V2959" t="s">
        <v>33</v>
      </c>
      <c r="W2959" s="2" t="s">
        <v>105</v>
      </c>
      <c r="Y2959">
        <f>IF(J2959=Legend!$B$3,0,IF(J2959=Legend!$B$4,1,IF(J2959=Legend!$B$5,2,0)))</f>
        <v>0</v>
      </c>
      <c r="Z2959">
        <f t="shared" si="323"/>
        <v>0</v>
      </c>
      <c r="AA2959">
        <f t="shared" si="324"/>
        <v>0</v>
      </c>
      <c r="AB2959">
        <f t="shared" si="325"/>
        <v>0</v>
      </c>
      <c r="AC2959">
        <f>IF(N2959=Legend!$D$3,3,IF(N2959=Legend!$D$4,2,IF(N2959=Legend!$D$5,1,0)))</f>
        <v>0</v>
      </c>
      <c r="AD2959">
        <f t="shared" si="326"/>
        <v>0</v>
      </c>
      <c r="AF2959">
        <f t="shared" si="327"/>
        <v>0</v>
      </c>
      <c r="AG2959">
        <f>IF(R2959=Legend!$F$3,3,IF(R2959=Legend!$F$4,2,IF(R2959=Legend!$F$5,1,0)))</f>
        <v>1</v>
      </c>
      <c r="AH2959">
        <f>IF(S2959=Legend!$F$3,3,IF(S2959=Legend!$F$4,2,IF(S2959=Legend!$F$5,1,0)))</f>
        <v>3</v>
      </c>
      <c r="AK2959">
        <f>IF(V2959=Legend!$H$3,3,IF(V2959=Legend!$H$4,2,IF(V2959=Legend!$H$5,1,0)))</f>
        <v>1</v>
      </c>
      <c r="AM2959">
        <f t="shared" si="328"/>
        <v>5</v>
      </c>
    </row>
    <row r="2960" spans="1:39" ht="140.4" x14ac:dyDescent="0.3">
      <c r="A2960" t="s">
        <v>82</v>
      </c>
      <c r="B2960" t="s">
        <v>2938</v>
      </c>
      <c r="C2960" t="s">
        <v>4556</v>
      </c>
      <c r="D2960" t="s">
        <v>4559</v>
      </c>
      <c r="E2960" t="str">
        <f t="shared" si="322"/>
        <v>UKHUWAH KANTIN</v>
      </c>
      <c r="F2960" t="s">
        <v>82</v>
      </c>
      <c r="G2960" t="s">
        <v>21</v>
      </c>
      <c r="H2960" t="s">
        <v>21</v>
      </c>
      <c r="I2960" t="s">
        <v>22</v>
      </c>
      <c r="J2960" t="s">
        <v>35</v>
      </c>
      <c r="K2960" t="s">
        <v>24</v>
      </c>
      <c r="L2960" t="s">
        <v>25</v>
      </c>
      <c r="M2960" t="s">
        <v>25</v>
      </c>
      <c r="N2960" t="s">
        <v>26</v>
      </c>
      <c r="O2960" t="s">
        <v>21</v>
      </c>
      <c r="P2960" t="s">
        <v>21</v>
      </c>
      <c r="Q2960" t="s">
        <v>27</v>
      </c>
      <c r="R2960" t="s">
        <v>28</v>
      </c>
      <c r="S2960" t="s">
        <v>29</v>
      </c>
      <c r="T2960" t="s">
        <v>21</v>
      </c>
      <c r="U2960" t="s">
        <v>21</v>
      </c>
      <c r="V2960" t="s">
        <v>33</v>
      </c>
      <c r="W2960" s="2" t="s">
        <v>34</v>
      </c>
      <c r="Y2960">
        <f>IF(J2960=Legend!$B$3,0,IF(J2960=Legend!$B$4,1,IF(J2960=Legend!$B$5,2,0)))</f>
        <v>0</v>
      </c>
      <c r="Z2960">
        <f t="shared" si="323"/>
        <v>1</v>
      </c>
      <c r="AA2960">
        <f t="shared" si="324"/>
        <v>1</v>
      </c>
      <c r="AB2960">
        <f t="shared" si="325"/>
        <v>1</v>
      </c>
      <c r="AC2960">
        <f>IF(N2960=Legend!$D$3,3,IF(N2960=Legend!$D$4,2,IF(N2960=Legend!$D$5,1,0)))</f>
        <v>2</v>
      </c>
      <c r="AD2960">
        <f t="shared" si="326"/>
        <v>0</v>
      </c>
      <c r="AF2960">
        <f t="shared" si="327"/>
        <v>0</v>
      </c>
      <c r="AG2960">
        <f>IF(R2960=Legend!$F$3,3,IF(R2960=Legend!$F$4,2,IF(R2960=Legend!$F$5,1,0)))</f>
        <v>2</v>
      </c>
      <c r="AH2960">
        <f>IF(S2960=Legend!$F$3,3,IF(S2960=Legend!$F$4,2,IF(S2960=Legend!$F$5,1,0)))</f>
        <v>3</v>
      </c>
      <c r="AK2960">
        <f>IF(V2960=Legend!$H$3,3,IF(V2960=Legend!$H$4,2,IF(V2960=Legend!$H$5,1,0)))</f>
        <v>1</v>
      </c>
      <c r="AM2960">
        <f t="shared" si="328"/>
        <v>11</v>
      </c>
    </row>
    <row r="2961" spans="1:39" ht="140.4" x14ac:dyDescent="0.3">
      <c r="A2961" t="s">
        <v>19</v>
      </c>
      <c r="B2961" t="s">
        <v>162</v>
      </c>
      <c r="C2961" t="s">
        <v>239</v>
      </c>
      <c r="D2961" t="s">
        <v>242</v>
      </c>
      <c r="E2961" t="str">
        <f t="shared" si="322"/>
        <v>UKM MART (MUHAMMAD RIFAY)</v>
      </c>
      <c r="F2961" t="s">
        <v>56</v>
      </c>
      <c r="G2961" t="s">
        <v>21</v>
      </c>
      <c r="H2961" t="s">
        <v>21</v>
      </c>
      <c r="I2961" t="s">
        <v>22</v>
      </c>
      <c r="J2961" t="s">
        <v>23</v>
      </c>
      <c r="K2961" t="s">
        <v>47</v>
      </c>
      <c r="L2961" t="s">
        <v>25</v>
      </c>
      <c r="M2961" t="s">
        <v>25</v>
      </c>
      <c r="N2961" t="s">
        <v>26</v>
      </c>
      <c r="O2961" t="s">
        <v>25</v>
      </c>
      <c r="P2961" t="s">
        <v>21</v>
      </c>
      <c r="Q2961" t="s">
        <v>27</v>
      </c>
      <c r="R2961" t="s">
        <v>28</v>
      </c>
      <c r="S2961" t="s">
        <v>29</v>
      </c>
      <c r="T2961" t="s">
        <v>21</v>
      </c>
      <c r="U2961" t="s">
        <v>21</v>
      </c>
      <c r="V2961" t="s">
        <v>42</v>
      </c>
      <c r="W2961" s="2" t="s">
        <v>34</v>
      </c>
      <c r="Y2961">
        <f>IF(J2961=Legend!$B$3,0,IF(J2961=Legend!$B$4,1,IF(J2961=Legend!$B$5,2,0)))</f>
        <v>1</v>
      </c>
      <c r="Z2961">
        <f t="shared" si="323"/>
        <v>0</v>
      </c>
      <c r="AA2961">
        <f t="shared" si="324"/>
        <v>1</v>
      </c>
      <c r="AB2961">
        <f t="shared" si="325"/>
        <v>1</v>
      </c>
      <c r="AC2961">
        <f>IF(N2961=Legend!$D$3,3,IF(N2961=Legend!$D$4,2,IF(N2961=Legend!$D$5,1,0)))</f>
        <v>2</v>
      </c>
      <c r="AD2961">
        <f t="shared" si="326"/>
        <v>1</v>
      </c>
      <c r="AF2961">
        <f t="shared" si="327"/>
        <v>0</v>
      </c>
      <c r="AG2961">
        <f>IF(R2961=Legend!$F$3,3,IF(R2961=Legend!$F$4,2,IF(R2961=Legend!$F$5,1,0)))</f>
        <v>2</v>
      </c>
      <c r="AH2961">
        <f>IF(S2961=Legend!$F$3,3,IF(S2961=Legend!$F$4,2,IF(S2961=Legend!$F$5,1,0)))</f>
        <v>3</v>
      </c>
      <c r="AK2961">
        <f>IF(V2961=Legend!$H$3,3,IF(V2961=Legend!$H$4,2,IF(V2961=Legend!$H$5,1,0)))</f>
        <v>0</v>
      </c>
      <c r="AM2961">
        <f t="shared" si="328"/>
        <v>11</v>
      </c>
    </row>
    <row r="2962" spans="1:39" ht="31.2" x14ac:dyDescent="0.3">
      <c r="A2962" t="s">
        <v>82</v>
      </c>
      <c r="B2962" t="s">
        <v>2938</v>
      </c>
      <c r="C2962" t="s">
        <v>4579</v>
      </c>
      <c r="D2962" t="s">
        <v>4581</v>
      </c>
      <c r="E2962" t="str">
        <f t="shared" si="322"/>
        <v>UKM TOKO</v>
      </c>
      <c r="F2962" t="s">
        <v>82</v>
      </c>
      <c r="G2962" t="s">
        <v>21</v>
      </c>
      <c r="H2962" t="s">
        <v>21</v>
      </c>
      <c r="I2962" t="s">
        <v>54</v>
      </c>
      <c r="J2962" t="s">
        <v>35</v>
      </c>
      <c r="K2962" t="s">
        <v>24</v>
      </c>
      <c r="L2962" t="s">
        <v>25</v>
      </c>
      <c r="M2962" t="s">
        <v>25</v>
      </c>
      <c r="N2962" t="s">
        <v>26</v>
      </c>
      <c r="O2962" t="s">
        <v>21</v>
      </c>
      <c r="P2962" t="s">
        <v>21</v>
      </c>
      <c r="Q2962" t="s">
        <v>27</v>
      </c>
      <c r="R2962" t="s">
        <v>45</v>
      </c>
      <c r="S2962" t="s">
        <v>45</v>
      </c>
      <c r="T2962" t="s">
        <v>21</v>
      </c>
      <c r="U2962" t="s">
        <v>21</v>
      </c>
      <c r="V2962" t="s">
        <v>42</v>
      </c>
      <c r="W2962" s="18" t="s">
        <v>101</v>
      </c>
      <c r="Y2962">
        <f>IF(J2962=Legend!$B$3,0,IF(J2962=Legend!$B$4,1,IF(J2962=Legend!$B$5,2,0)))</f>
        <v>0</v>
      </c>
      <c r="Z2962">
        <f t="shared" si="323"/>
        <v>1</v>
      </c>
      <c r="AA2962">
        <f t="shared" si="324"/>
        <v>1</v>
      </c>
      <c r="AB2962">
        <f t="shared" si="325"/>
        <v>1</v>
      </c>
      <c r="AC2962">
        <f>IF(N2962=Legend!$D$3,3,IF(N2962=Legend!$D$4,2,IF(N2962=Legend!$D$5,1,0)))</f>
        <v>2</v>
      </c>
      <c r="AD2962">
        <f t="shared" si="326"/>
        <v>0</v>
      </c>
      <c r="AF2962">
        <f t="shared" si="327"/>
        <v>0</v>
      </c>
      <c r="AG2962">
        <f>IF(R2962=Legend!$F$3,3,IF(R2962=Legend!$F$4,2,IF(R2962=Legend!$F$5,1,0)))</f>
        <v>1</v>
      </c>
      <c r="AH2962">
        <f>IF(S2962=Legend!$F$3,3,IF(S2962=Legend!$F$4,2,IF(S2962=Legend!$F$5,1,0)))</f>
        <v>1</v>
      </c>
      <c r="AK2962">
        <f>IF(V2962=Legend!$H$3,3,IF(V2962=Legend!$H$4,2,IF(V2962=Legend!$H$5,1,0)))</f>
        <v>0</v>
      </c>
      <c r="AM2962">
        <f t="shared" si="328"/>
        <v>7</v>
      </c>
    </row>
    <row r="2963" spans="1:39" ht="109.2" x14ac:dyDescent="0.3">
      <c r="A2963" t="s">
        <v>83</v>
      </c>
      <c r="B2963" t="s">
        <v>932</v>
      </c>
      <c r="C2963" t="s">
        <v>1374</v>
      </c>
      <c r="D2963" t="s">
        <v>4992</v>
      </c>
      <c r="E2963" t="str">
        <f t="shared" si="322"/>
        <v>ULFA MART</v>
      </c>
      <c r="F2963" t="s">
        <v>83</v>
      </c>
      <c r="G2963" t="s">
        <v>21</v>
      </c>
      <c r="H2963" t="s">
        <v>21</v>
      </c>
      <c r="I2963" t="s">
        <v>22</v>
      </c>
      <c r="J2963" t="s">
        <v>35</v>
      </c>
      <c r="K2963" t="s">
        <v>24</v>
      </c>
      <c r="L2963" t="s">
        <v>21</v>
      </c>
      <c r="M2963" t="s">
        <v>25</v>
      </c>
      <c r="N2963" t="s">
        <v>28</v>
      </c>
      <c r="O2963" t="s">
        <v>21</v>
      </c>
      <c r="P2963" t="s">
        <v>21</v>
      </c>
      <c r="Q2963" t="s">
        <v>27</v>
      </c>
      <c r="R2963" t="s">
        <v>45</v>
      </c>
      <c r="S2963" t="s">
        <v>47</v>
      </c>
      <c r="T2963" t="s">
        <v>21</v>
      </c>
      <c r="U2963" t="s">
        <v>21</v>
      </c>
      <c r="V2963" t="s">
        <v>33</v>
      </c>
      <c r="W2963" s="2" t="s">
        <v>66</v>
      </c>
      <c r="Y2963">
        <f>IF(J2963=Legend!$B$3,0,IF(J2963=Legend!$B$4,1,IF(J2963=Legend!$B$5,2,0)))</f>
        <v>0</v>
      </c>
      <c r="Z2963">
        <f t="shared" si="323"/>
        <v>1</v>
      </c>
      <c r="AA2963">
        <f t="shared" si="324"/>
        <v>0</v>
      </c>
      <c r="AB2963">
        <f t="shared" si="325"/>
        <v>1</v>
      </c>
      <c r="AC2963">
        <f>IF(N2963=Legend!$D$3,3,IF(N2963=Legend!$D$4,2,IF(N2963=Legend!$D$5,1,0)))</f>
        <v>1</v>
      </c>
      <c r="AD2963">
        <f t="shared" si="326"/>
        <v>0</v>
      </c>
      <c r="AF2963">
        <f t="shared" si="327"/>
        <v>0</v>
      </c>
      <c r="AG2963">
        <f>IF(R2963=Legend!$F$3,3,IF(R2963=Legend!$F$4,2,IF(R2963=Legend!$F$5,1,0)))</f>
        <v>1</v>
      </c>
      <c r="AH2963">
        <f>IF(S2963=Legend!$F$3,3,IF(S2963=Legend!$F$4,2,IF(S2963=Legend!$F$5,1,0)))</f>
        <v>0</v>
      </c>
      <c r="AK2963">
        <f>IF(V2963=Legend!$H$3,3,IF(V2963=Legend!$H$4,2,IF(V2963=Legend!$H$5,1,0)))</f>
        <v>1</v>
      </c>
      <c r="AM2963">
        <f t="shared" si="328"/>
        <v>5</v>
      </c>
    </row>
    <row r="2964" spans="1:39" ht="109.2" x14ac:dyDescent="0.3">
      <c r="A2964" t="s">
        <v>70</v>
      </c>
      <c r="B2964" t="s">
        <v>3366</v>
      </c>
      <c r="C2964" t="s">
        <v>4360</v>
      </c>
      <c r="D2964" t="s">
        <v>4373</v>
      </c>
      <c r="E2964" t="str">
        <f t="shared" si="322"/>
        <v>ULI</v>
      </c>
      <c r="F2964" t="s">
        <v>70</v>
      </c>
      <c r="G2964" t="s">
        <v>21</v>
      </c>
      <c r="H2964" t="s">
        <v>21</v>
      </c>
      <c r="I2964" t="s">
        <v>22</v>
      </c>
      <c r="J2964" t="s">
        <v>35</v>
      </c>
      <c r="K2964" t="s">
        <v>24</v>
      </c>
      <c r="L2964" t="s">
        <v>21</v>
      </c>
      <c r="M2964" t="s">
        <v>25</v>
      </c>
      <c r="N2964" t="s">
        <v>47</v>
      </c>
      <c r="O2964" t="s">
        <v>25</v>
      </c>
      <c r="P2964" t="s">
        <v>21</v>
      </c>
      <c r="Q2964" t="s">
        <v>27</v>
      </c>
      <c r="R2964" t="s">
        <v>45</v>
      </c>
      <c r="S2964" t="s">
        <v>28</v>
      </c>
      <c r="T2964" t="s">
        <v>21</v>
      </c>
      <c r="U2964" t="s">
        <v>21</v>
      </c>
      <c r="V2964" t="s">
        <v>42</v>
      </c>
      <c r="W2964" s="2" t="s">
        <v>66</v>
      </c>
      <c r="Y2964">
        <f>IF(J2964=Legend!$B$3,0,IF(J2964=Legend!$B$4,1,IF(J2964=Legend!$B$5,2,0)))</f>
        <v>0</v>
      </c>
      <c r="Z2964">
        <f t="shared" si="323"/>
        <v>1</v>
      </c>
      <c r="AA2964">
        <f t="shared" si="324"/>
        <v>0</v>
      </c>
      <c r="AB2964">
        <f t="shared" si="325"/>
        <v>1</v>
      </c>
      <c r="AC2964">
        <f>IF(N2964=Legend!$D$3,3,IF(N2964=Legend!$D$4,2,IF(N2964=Legend!$D$5,1,0)))</f>
        <v>0</v>
      </c>
      <c r="AD2964">
        <f t="shared" si="326"/>
        <v>1</v>
      </c>
      <c r="AF2964">
        <f t="shared" si="327"/>
        <v>0</v>
      </c>
      <c r="AG2964">
        <f>IF(R2964=Legend!$F$3,3,IF(R2964=Legend!$F$4,2,IF(R2964=Legend!$F$5,1,0)))</f>
        <v>1</v>
      </c>
      <c r="AH2964">
        <f>IF(S2964=Legend!$F$3,3,IF(S2964=Legend!$F$4,2,IF(S2964=Legend!$F$5,1,0)))</f>
        <v>2</v>
      </c>
      <c r="AK2964">
        <f>IF(V2964=Legend!$H$3,3,IF(V2964=Legend!$H$4,2,IF(V2964=Legend!$H$5,1,0)))</f>
        <v>0</v>
      </c>
      <c r="AM2964">
        <f t="shared" si="328"/>
        <v>6</v>
      </c>
    </row>
    <row r="2965" spans="1:39" ht="62.4" x14ac:dyDescent="0.3">
      <c r="A2965" t="s">
        <v>71</v>
      </c>
      <c r="B2965" t="s">
        <v>963</v>
      </c>
      <c r="C2965" t="s">
        <v>2783</v>
      </c>
      <c r="D2965" t="s">
        <v>2789</v>
      </c>
      <c r="E2965" t="str">
        <f t="shared" si="322"/>
        <v>ULI JAYA - RISMAULI CAPAH</v>
      </c>
      <c r="F2965" t="s">
        <v>44</v>
      </c>
      <c r="G2965" t="s">
        <v>21</v>
      </c>
      <c r="H2965" t="s">
        <v>21</v>
      </c>
      <c r="I2965" t="s">
        <v>22</v>
      </c>
      <c r="J2965" t="s">
        <v>23</v>
      </c>
      <c r="K2965" t="s">
        <v>24</v>
      </c>
      <c r="L2965" t="s">
        <v>25</v>
      </c>
      <c r="M2965" t="s">
        <v>25</v>
      </c>
      <c r="N2965" t="s">
        <v>26</v>
      </c>
      <c r="O2965" t="s">
        <v>25</v>
      </c>
      <c r="P2965" t="s">
        <v>21</v>
      </c>
      <c r="Q2965" t="s">
        <v>27</v>
      </c>
      <c r="R2965" t="s">
        <v>45</v>
      </c>
      <c r="S2965" t="s">
        <v>28</v>
      </c>
      <c r="T2965" t="s">
        <v>21</v>
      </c>
      <c r="U2965" t="s">
        <v>21</v>
      </c>
      <c r="V2965" t="s">
        <v>30</v>
      </c>
      <c r="W2965" s="2" t="s">
        <v>68</v>
      </c>
      <c r="Y2965">
        <f>IF(J2965=Legend!$B$3,0,IF(J2965=Legend!$B$4,1,IF(J2965=Legend!$B$5,2,0)))</f>
        <v>1</v>
      </c>
      <c r="Z2965">
        <f t="shared" si="323"/>
        <v>1</v>
      </c>
      <c r="AA2965">
        <f t="shared" si="324"/>
        <v>1</v>
      </c>
      <c r="AB2965">
        <f t="shared" si="325"/>
        <v>1</v>
      </c>
      <c r="AC2965">
        <f>IF(N2965=Legend!$D$3,3,IF(N2965=Legend!$D$4,2,IF(N2965=Legend!$D$5,1,0)))</f>
        <v>2</v>
      </c>
      <c r="AD2965">
        <f t="shared" si="326"/>
        <v>1</v>
      </c>
      <c r="AF2965">
        <f t="shared" si="327"/>
        <v>0</v>
      </c>
      <c r="AG2965">
        <f>IF(R2965=Legend!$F$3,3,IF(R2965=Legend!$F$4,2,IF(R2965=Legend!$F$5,1,0)))</f>
        <v>1</v>
      </c>
      <c r="AH2965">
        <f>IF(S2965=Legend!$F$3,3,IF(S2965=Legend!$F$4,2,IF(S2965=Legend!$F$5,1,0)))</f>
        <v>2</v>
      </c>
      <c r="AK2965">
        <f>IF(V2965=Legend!$H$3,3,IF(V2965=Legend!$H$4,2,IF(V2965=Legend!$H$5,1,0)))</f>
        <v>2</v>
      </c>
      <c r="AM2965">
        <f t="shared" si="328"/>
        <v>12</v>
      </c>
    </row>
    <row r="2966" spans="1:39" ht="31.2" x14ac:dyDescent="0.3">
      <c r="A2966" t="s">
        <v>85</v>
      </c>
      <c r="B2966" t="s">
        <v>2938</v>
      </c>
      <c r="C2966" t="s">
        <v>4376</v>
      </c>
      <c r="D2966" t="s">
        <v>4404</v>
      </c>
      <c r="E2966" t="str">
        <f t="shared" si="322"/>
        <v>ULLAH. H</v>
      </c>
      <c r="F2966" t="s">
        <v>82</v>
      </c>
      <c r="G2966" t="s">
        <v>21</v>
      </c>
      <c r="H2966" t="s">
        <v>21</v>
      </c>
      <c r="I2966" t="s">
        <v>50</v>
      </c>
      <c r="J2966" t="s">
        <v>35</v>
      </c>
      <c r="K2966" t="s">
        <v>47</v>
      </c>
      <c r="L2966" t="s">
        <v>21</v>
      </c>
      <c r="M2966" t="s">
        <v>25</v>
      </c>
      <c r="N2966" t="s">
        <v>47</v>
      </c>
      <c r="O2966" t="s">
        <v>21</v>
      </c>
      <c r="P2966" t="s">
        <v>21</v>
      </c>
      <c r="Q2966" t="s">
        <v>27</v>
      </c>
      <c r="R2966" t="s">
        <v>47</v>
      </c>
      <c r="S2966" t="s">
        <v>45</v>
      </c>
      <c r="T2966" t="s">
        <v>21</v>
      </c>
      <c r="U2966" t="s">
        <v>21</v>
      </c>
      <c r="V2966" t="s">
        <v>33</v>
      </c>
      <c r="W2966" s="18" t="s">
        <v>103</v>
      </c>
      <c r="Y2966">
        <f>IF(J2966=Legend!$B$3,0,IF(J2966=Legend!$B$4,1,IF(J2966=Legend!$B$5,2,0)))</f>
        <v>0</v>
      </c>
      <c r="Z2966">
        <f t="shared" si="323"/>
        <v>0</v>
      </c>
      <c r="AA2966">
        <f t="shared" si="324"/>
        <v>0</v>
      </c>
      <c r="AB2966">
        <f t="shared" si="325"/>
        <v>1</v>
      </c>
      <c r="AC2966">
        <f>IF(N2966=Legend!$D$3,3,IF(N2966=Legend!$D$4,2,IF(N2966=Legend!$D$5,1,0)))</f>
        <v>0</v>
      </c>
      <c r="AD2966">
        <f t="shared" si="326"/>
        <v>0</v>
      </c>
      <c r="AF2966">
        <f t="shared" si="327"/>
        <v>0</v>
      </c>
      <c r="AG2966">
        <f>IF(R2966=Legend!$F$3,3,IF(R2966=Legend!$F$4,2,IF(R2966=Legend!$F$5,1,0)))</f>
        <v>0</v>
      </c>
      <c r="AH2966">
        <f>IF(S2966=Legend!$F$3,3,IF(S2966=Legend!$F$4,2,IF(S2966=Legend!$F$5,1,0)))</f>
        <v>1</v>
      </c>
      <c r="AK2966">
        <f>IF(V2966=Legend!$H$3,3,IF(V2966=Legend!$H$4,2,IF(V2966=Legend!$H$5,1,0)))</f>
        <v>1</v>
      </c>
      <c r="AM2966">
        <f t="shared" si="328"/>
        <v>3</v>
      </c>
    </row>
    <row r="2967" spans="1:39" ht="140.4" x14ac:dyDescent="0.3">
      <c r="A2967" t="s">
        <v>36</v>
      </c>
      <c r="B2967" t="s">
        <v>284</v>
      </c>
      <c r="C2967" t="s">
        <v>2615</v>
      </c>
      <c r="D2967" t="s">
        <v>2638</v>
      </c>
      <c r="E2967" t="str">
        <f t="shared" si="322"/>
        <v>ULTRA MARET</v>
      </c>
      <c r="F2967" t="s">
        <v>36</v>
      </c>
      <c r="G2967" t="s">
        <v>21</v>
      </c>
      <c r="H2967" t="s">
        <v>21</v>
      </c>
      <c r="I2967" t="s">
        <v>22</v>
      </c>
      <c r="J2967" t="s">
        <v>35</v>
      </c>
      <c r="K2967" t="s">
        <v>24</v>
      </c>
      <c r="L2967" t="s">
        <v>25</v>
      </c>
      <c r="M2967" t="s">
        <v>25</v>
      </c>
      <c r="N2967" t="s">
        <v>28</v>
      </c>
      <c r="O2967" t="s">
        <v>25</v>
      </c>
      <c r="P2967" t="s">
        <v>25</v>
      </c>
      <c r="Q2967" t="s">
        <v>60</v>
      </c>
      <c r="R2967" t="s">
        <v>45</v>
      </c>
      <c r="S2967" t="s">
        <v>28</v>
      </c>
      <c r="T2967" t="s">
        <v>21</v>
      </c>
      <c r="U2967" t="s">
        <v>21</v>
      </c>
      <c r="V2967" t="s">
        <v>42</v>
      </c>
      <c r="W2967" s="2" t="s">
        <v>34</v>
      </c>
      <c r="Y2967">
        <f>IF(J2967=Legend!$B$3,0,IF(J2967=Legend!$B$4,1,IF(J2967=Legend!$B$5,2,0)))</f>
        <v>0</v>
      </c>
      <c r="Z2967">
        <f t="shared" si="323"/>
        <v>1</v>
      </c>
      <c r="AA2967">
        <f t="shared" si="324"/>
        <v>1</v>
      </c>
      <c r="AB2967">
        <f t="shared" si="325"/>
        <v>1</v>
      </c>
      <c r="AC2967">
        <f>IF(N2967=Legend!$D$3,3,IF(N2967=Legend!$D$4,2,IF(N2967=Legend!$D$5,1,0)))</f>
        <v>1</v>
      </c>
      <c r="AD2967">
        <f t="shared" si="326"/>
        <v>1</v>
      </c>
      <c r="AF2967">
        <f t="shared" si="327"/>
        <v>2</v>
      </c>
      <c r="AG2967">
        <f>IF(R2967=Legend!$F$3,3,IF(R2967=Legend!$F$4,2,IF(R2967=Legend!$F$5,1,0)))</f>
        <v>1</v>
      </c>
      <c r="AH2967">
        <f>IF(S2967=Legend!$F$3,3,IF(S2967=Legend!$F$4,2,IF(S2967=Legend!$F$5,1,0)))</f>
        <v>2</v>
      </c>
      <c r="AK2967">
        <f>IF(V2967=Legend!$H$3,3,IF(V2967=Legend!$H$4,2,IF(V2967=Legend!$H$5,1,0)))</f>
        <v>0</v>
      </c>
      <c r="AM2967">
        <f t="shared" si="328"/>
        <v>10</v>
      </c>
    </row>
    <row r="2968" spans="1:39" ht="140.4" x14ac:dyDescent="0.3">
      <c r="A2968" t="s">
        <v>61</v>
      </c>
      <c r="B2968" t="s">
        <v>1190</v>
      </c>
      <c r="C2968" t="s">
        <v>1195</v>
      </c>
      <c r="D2968" t="s">
        <v>1199</v>
      </c>
      <c r="E2968" t="str">
        <f t="shared" si="322"/>
        <v>Unity 88</v>
      </c>
      <c r="F2968" t="s">
        <v>61</v>
      </c>
      <c r="G2968" t="s">
        <v>21</v>
      </c>
      <c r="H2968" t="s">
        <v>21</v>
      </c>
      <c r="I2968" t="s">
        <v>54</v>
      </c>
      <c r="J2968" t="s">
        <v>41</v>
      </c>
      <c r="K2968" t="s">
        <v>24</v>
      </c>
      <c r="L2968" t="s">
        <v>21</v>
      </c>
      <c r="M2968" t="s">
        <v>25</v>
      </c>
      <c r="N2968" t="s">
        <v>26</v>
      </c>
      <c r="O2968" t="s">
        <v>25</v>
      </c>
      <c r="P2968" t="s">
        <v>21</v>
      </c>
      <c r="Q2968" t="s">
        <v>27</v>
      </c>
      <c r="R2968" t="s">
        <v>28</v>
      </c>
      <c r="S2968" t="s">
        <v>29</v>
      </c>
      <c r="T2968" t="s">
        <v>21</v>
      </c>
      <c r="U2968" t="s">
        <v>21</v>
      </c>
      <c r="V2968" t="s">
        <v>30</v>
      </c>
      <c r="W2968" s="2" t="s">
        <v>34</v>
      </c>
      <c r="Y2968">
        <f>IF(J2968=Legend!$B$3,0,IF(J2968=Legend!$B$4,1,IF(J2968=Legend!$B$5,2,0)))</f>
        <v>2</v>
      </c>
      <c r="Z2968">
        <f t="shared" si="323"/>
        <v>1</v>
      </c>
      <c r="AA2968">
        <f t="shared" si="324"/>
        <v>0</v>
      </c>
      <c r="AB2968">
        <f t="shared" si="325"/>
        <v>1</v>
      </c>
      <c r="AC2968">
        <f>IF(N2968=Legend!$D$3,3,IF(N2968=Legend!$D$4,2,IF(N2968=Legend!$D$5,1,0)))</f>
        <v>2</v>
      </c>
      <c r="AD2968">
        <f t="shared" si="326"/>
        <v>1</v>
      </c>
      <c r="AF2968">
        <f t="shared" si="327"/>
        <v>0</v>
      </c>
      <c r="AG2968">
        <f>IF(R2968=Legend!$F$3,3,IF(R2968=Legend!$F$4,2,IF(R2968=Legend!$F$5,1,0)))</f>
        <v>2</v>
      </c>
      <c r="AH2968">
        <f>IF(S2968=Legend!$F$3,3,IF(S2968=Legend!$F$4,2,IF(S2968=Legend!$F$5,1,0)))</f>
        <v>3</v>
      </c>
      <c r="AK2968">
        <f>IF(V2968=Legend!$H$3,3,IF(V2968=Legend!$H$4,2,IF(V2968=Legend!$H$5,1,0)))</f>
        <v>2</v>
      </c>
      <c r="AM2968">
        <f t="shared" si="328"/>
        <v>14</v>
      </c>
    </row>
    <row r="2969" spans="1:39" ht="78" x14ac:dyDescent="0.3">
      <c r="A2969" t="s">
        <v>43</v>
      </c>
      <c r="B2969" t="s">
        <v>1733</v>
      </c>
      <c r="C2969" t="s">
        <v>1859</v>
      </c>
      <c r="D2969" t="s">
        <v>3899</v>
      </c>
      <c r="E2969" t="str">
        <f t="shared" si="322"/>
        <v>UNM, KOP</v>
      </c>
      <c r="F2969" t="s">
        <v>43</v>
      </c>
      <c r="G2969" t="s">
        <v>21</v>
      </c>
      <c r="H2969" t="s">
        <v>21</v>
      </c>
      <c r="I2969" t="s">
        <v>22</v>
      </c>
      <c r="J2969" t="s">
        <v>35</v>
      </c>
      <c r="K2969" t="s">
        <v>24</v>
      </c>
      <c r="L2969" t="s">
        <v>21</v>
      </c>
      <c r="M2969" t="s">
        <v>25</v>
      </c>
      <c r="N2969" t="s">
        <v>28</v>
      </c>
      <c r="O2969" t="s">
        <v>21</v>
      </c>
      <c r="P2969" t="s">
        <v>21</v>
      </c>
      <c r="Q2969" t="s">
        <v>27</v>
      </c>
      <c r="R2969" t="s">
        <v>45</v>
      </c>
      <c r="S2969" t="s">
        <v>47</v>
      </c>
      <c r="T2969" t="s">
        <v>21</v>
      </c>
      <c r="U2969" t="s">
        <v>21</v>
      </c>
      <c r="V2969" t="s">
        <v>33</v>
      </c>
      <c r="W2969" s="2" t="s">
        <v>105</v>
      </c>
      <c r="Y2969">
        <f>IF(J2969=Legend!$B$3,0,IF(J2969=Legend!$B$4,1,IF(J2969=Legend!$B$5,2,0)))</f>
        <v>0</v>
      </c>
      <c r="Z2969">
        <f t="shared" si="323"/>
        <v>1</v>
      </c>
      <c r="AA2969">
        <f t="shared" si="324"/>
        <v>0</v>
      </c>
      <c r="AB2969">
        <f t="shared" si="325"/>
        <v>1</v>
      </c>
      <c r="AC2969">
        <f>IF(N2969=Legend!$D$3,3,IF(N2969=Legend!$D$4,2,IF(N2969=Legend!$D$5,1,0)))</f>
        <v>1</v>
      </c>
      <c r="AD2969">
        <f t="shared" si="326"/>
        <v>0</v>
      </c>
      <c r="AF2969">
        <f t="shared" si="327"/>
        <v>0</v>
      </c>
      <c r="AG2969">
        <f>IF(R2969=Legend!$F$3,3,IF(R2969=Legend!$F$4,2,IF(R2969=Legend!$F$5,1,0)))</f>
        <v>1</v>
      </c>
      <c r="AH2969">
        <f>IF(S2969=Legend!$F$3,3,IF(S2969=Legend!$F$4,2,IF(S2969=Legend!$F$5,1,0)))</f>
        <v>0</v>
      </c>
      <c r="AK2969">
        <f>IF(V2969=Legend!$H$3,3,IF(V2969=Legend!$H$4,2,IF(V2969=Legend!$H$5,1,0)))</f>
        <v>1</v>
      </c>
      <c r="AM2969">
        <f t="shared" si="328"/>
        <v>5</v>
      </c>
    </row>
    <row r="2970" spans="1:39" ht="46.8" x14ac:dyDescent="0.3">
      <c r="A2970" t="s">
        <v>36</v>
      </c>
      <c r="B2970" t="s">
        <v>284</v>
      </c>
      <c r="C2970" t="s">
        <v>285</v>
      </c>
      <c r="D2970" t="s">
        <v>2720</v>
      </c>
      <c r="E2970" t="str">
        <f t="shared" si="322"/>
        <v>UNO MART</v>
      </c>
      <c r="F2970" t="s">
        <v>36</v>
      </c>
      <c r="G2970" t="s">
        <v>21</v>
      </c>
      <c r="H2970" t="s">
        <v>21</v>
      </c>
      <c r="I2970" t="s">
        <v>22</v>
      </c>
      <c r="J2970" t="s">
        <v>35</v>
      </c>
      <c r="K2970" t="s">
        <v>24</v>
      </c>
      <c r="L2970" t="s">
        <v>25</v>
      </c>
      <c r="M2970" t="s">
        <v>25</v>
      </c>
      <c r="N2970" t="s">
        <v>26</v>
      </c>
      <c r="O2970" t="s">
        <v>25</v>
      </c>
      <c r="P2970" t="s">
        <v>21</v>
      </c>
      <c r="Q2970" t="s">
        <v>72</v>
      </c>
      <c r="R2970" t="s">
        <v>28</v>
      </c>
      <c r="S2970" t="s">
        <v>29</v>
      </c>
      <c r="T2970" t="s">
        <v>21</v>
      </c>
      <c r="U2970" t="s">
        <v>21</v>
      </c>
      <c r="V2970" t="s">
        <v>33</v>
      </c>
      <c r="W2970" s="2" t="s">
        <v>129</v>
      </c>
      <c r="Y2970">
        <f>IF(J2970=Legend!$B$3,0,IF(J2970=Legend!$B$4,1,IF(J2970=Legend!$B$5,2,0)))</f>
        <v>0</v>
      </c>
      <c r="Z2970">
        <f t="shared" si="323"/>
        <v>1</v>
      </c>
      <c r="AA2970">
        <f t="shared" si="324"/>
        <v>1</v>
      </c>
      <c r="AB2970">
        <f t="shared" si="325"/>
        <v>1</v>
      </c>
      <c r="AC2970">
        <f>IF(N2970=Legend!$D$3,3,IF(N2970=Legend!$D$4,2,IF(N2970=Legend!$D$5,1,0)))</f>
        <v>2</v>
      </c>
      <c r="AD2970">
        <f t="shared" si="326"/>
        <v>1</v>
      </c>
      <c r="AF2970">
        <f t="shared" si="327"/>
        <v>2</v>
      </c>
      <c r="AG2970">
        <f>IF(R2970=Legend!$F$3,3,IF(R2970=Legend!$F$4,2,IF(R2970=Legend!$F$5,1,0)))</f>
        <v>2</v>
      </c>
      <c r="AH2970">
        <f>IF(S2970=Legend!$F$3,3,IF(S2970=Legend!$F$4,2,IF(S2970=Legend!$F$5,1,0)))</f>
        <v>3</v>
      </c>
      <c r="AK2970">
        <f>IF(V2970=Legend!$H$3,3,IF(V2970=Legend!$H$4,2,IF(V2970=Legend!$H$5,1,0)))</f>
        <v>1</v>
      </c>
      <c r="AM2970">
        <f t="shared" si="328"/>
        <v>14</v>
      </c>
    </row>
    <row r="2971" spans="1:39" ht="109.2" x14ac:dyDescent="0.3">
      <c r="A2971" t="s">
        <v>104</v>
      </c>
      <c r="B2971" t="s">
        <v>890</v>
      </c>
      <c r="C2971" t="s">
        <v>1169</v>
      </c>
      <c r="D2971" t="s">
        <v>2565</v>
      </c>
      <c r="E2971" t="str">
        <f t="shared" si="322"/>
        <v>UNUD, WASERDA</v>
      </c>
      <c r="F2971" t="s">
        <v>104</v>
      </c>
      <c r="G2971" t="s">
        <v>21</v>
      </c>
      <c r="H2971" t="s">
        <v>21</v>
      </c>
      <c r="I2971" t="s">
        <v>22</v>
      </c>
      <c r="J2971" t="s">
        <v>23</v>
      </c>
      <c r="K2971" t="s">
        <v>24</v>
      </c>
      <c r="L2971" t="s">
        <v>25</v>
      </c>
      <c r="M2971" t="s">
        <v>25</v>
      </c>
      <c r="N2971" t="s">
        <v>28</v>
      </c>
      <c r="O2971" t="s">
        <v>25</v>
      </c>
      <c r="P2971" t="s">
        <v>21</v>
      </c>
      <c r="Q2971" t="s">
        <v>27</v>
      </c>
      <c r="R2971" t="s">
        <v>45</v>
      </c>
      <c r="S2971" t="s">
        <v>29</v>
      </c>
      <c r="T2971" t="s">
        <v>21</v>
      </c>
      <c r="U2971" t="s">
        <v>21</v>
      </c>
      <c r="V2971" t="s">
        <v>33</v>
      </c>
      <c r="W2971" s="2" t="s">
        <v>46</v>
      </c>
      <c r="Y2971">
        <f>IF(J2971=Legend!$B$3,0,IF(J2971=Legend!$B$4,1,IF(J2971=Legend!$B$5,2,0)))</f>
        <v>1</v>
      </c>
      <c r="Z2971">
        <f t="shared" si="323"/>
        <v>1</v>
      </c>
      <c r="AA2971">
        <f t="shared" si="324"/>
        <v>1</v>
      </c>
      <c r="AB2971">
        <f t="shared" si="325"/>
        <v>1</v>
      </c>
      <c r="AC2971">
        <f>IF(N2971=Legend!$D$3,3,IF(N2971=Legend!$D$4,2,IF(N2971=Legend!$D$5,1,0)))</f>
        <v>1</v>
      </c>
      <c r="AD2971">
        <f t="shared" si="326"/>
        <v>1</v>
      </c>
      <c r="AF2971">
        <f t="shared" si="327"/>
        <v>0</v>
      </c>
      <c r="AG2971">
        <f>IF(R2971=Legend!$F$3,3,IF(R2971=Legend!$F$4,2,IF(R2971=Legend!$F$5,1,0)))</f>
        <v>1</v>
      </c>
      <c r="AH2971">
        <f>IF(S2971=Legend!$F$3,3,IF(S2971=Legend!$F$4,2,IF(S2971=Legend!$F$5,1,0)))</f>
        <v>3</v>
      </c>
      <c r="AK2971">
        <f>IF(V2971=Legend!$H$3,3,IF(V2971=Legend!$H$4,2,IF(V2971=Legend!$H$5,1,0)))</f>
        <v>1</v>
      </c>
      <c r="AM2971">
        <f t="shared" si="328"/>
        <v>11</v>
      </c>
    </row>
    <row r="2972" spans="1:39" ht="140.4" x14ac:dyDescent="0.3">
      <c r="A2972" t="s">
        <v>79</v>
      </c>
      <c r="B2972" t="s">
        <v>478</v>
      </c>
      <c r="C2972" t="s">
        <v>558</v>
      </c>
      <c r="D2972" t="s">
        <v>584</v>
      </c>
      <c r="E2972" t="str">
        <f t="shared" si="322"/>
        <v>UPN KOPMA CONDONG CATUR</v>
      </c>
      <c r="F2972" t="s">
        <v>79</v>
      </c>
      <c r="G2972" t="s">
        <v>21</v>
      </c>
      <c r="H2972" t="s">
        <v>21</v>
      </c>
      <c r="I2972" t="s">
        <v>54</v>
      </c>
      <c r="J2972" t="s">
        <v>23</v>
      </c>
      <c r="K2972" t="s">
        <v>24</v>
      </c>
      <c r="L2972" t="s">
        <v>25</v>
      </c>
      <c r="M2972" t="s">
        <v>25</v>
      </c>
      <c r="N2972" t="s">
        <v>26</v>
      </c>
      <c r="O2972" t="s">
        <v>25</v>
      </c>
      <c r="P2972" t="s">
        <v>21</v>
      </c>
      <c r="Q2972" t="s">
        <v>27</v>
      </c>
      <c r="R2972" t="s">
        <v>28</v>
      </c>
      <c r="S2972" t="s">
        <v>29</v>
      </c>
      <c r="T2972" t="s">
        <v>21</v>
      </c>
      <c r="U2972" t="s">
        <v>21</v>
      </c>
      <c r="V2972" t="s">
        <v>30</v>
      </c>
      <c r="W2972" s="2" t="s">
        <v>34</v>
      </c>
      <c r="Y2972">
        <f>IF(J2972=Legend!$B$3,0,IF(J2972=Legend!$B$4,1,IF(J2972=Legend!$B$5,2,0)))</f>
        <v>1</v>
      </c>
      <c r="Z2972">
        <f t="shared" si="323"/>
        <v>1</v>
      </c>
      <c r="AA2972">
        <f t="shared" si="324"/>
        <v>1</v>
      </c>
      <c r="AB2972">
        <f t="shared" si="325"/>
        <v>1</v>
      </c>
      <c r="AC2972">
        <f>IF(N2972=Legend!$D$3,3,IF(N2972=Legend!$D$4,2,IF(N2972=Legend!$D$5,1,0)))</f>
        <v>2</v>
      </c>
      <c r="AD2972">
        <f t="shared" si="326"/>
        <v>1</v>
      </c>
      <c r="AF2972">
        <f t="shared" si="327"/>
        <v>0</v>
      </c>
      <c r="AG2972">
        <f>IF(R2972=Legend!$F$3,3,IF(R2972=Legend!$F$4,2,IF(R2972=Legend!$F$5,1,0)))</f>
        <v>2</v>
      </c>
      <c r="AH2972">
        <f>IF(S2972=Legend!$F$3,3,IF(S2972=Legend!$F$4,2,IF(S2972=Legend!$F$5,1,0)))</f>
        <v>3</v>
      </c>
      <c r="AK2972">
        <f>IF(V2972=Legend!$H$3,3,IF(V2972=Legend!$H$4,2,IF(V2972=Legend!$H$5,1,0)))</f>
        <v>2</v>
      </c>
      <c r="AM2972">
        <f t="shared" si="328"/>
        <v>14</v>
      </c>
    </row>
    <row r="2973" spans="1:39" ht="140.4" x14ac:dyDescent="0.3">
      <c r="A2973" t="s">
        <v>32</v>
      </c>
      <c r="B2973" t="s">
        <v>1733</v>
      </c>
      <c r="C2973" t="s">
        <v>1958</v>
      </c>
      <c r="D2973" t="s">
        <v>1960</v>
      </c>
      <c r="E2973" t="str">
        <f t="shared" si="322"/>
        <v>USAHA BARU/ JL LACERANG ULAWENG BONE</v>
      </c>
      <c r="F2973" t="s">
        <v>32</v>
      </c>
      <c r="G2973" t="s">
        <v>21</v>
      </c>
      <c r="H2973" t="s">
        <v>21</v>
      </c>
      <c r="I2973" t="s">
        <v>22</v>
      </c>
      <c r="J2973" t="s">
        <v>35</v>
      </c>
      <c r="K2973" t="s">
        <v>24</v>
      </c>
      <c r="L2973" t="s">
        <v>25</v>
      </c>
      <c r="M2973" t="s">
        <v>25</v>
      </c>
      <c r="N2973" t="s">
        <v>26</v>
      </c>
      <c r="O2973" t="s">
        <v>25</v>
      </c>
      <c r="P2973" t="s">
        <v>21</v>
      </c>
      <c r="Q2973" t="s">
        <v>27</v>
      </c>
      <c r="R2973" t="s">
        <v>45</v>
      </c>
      <c r="S2973" t="s">
        <v>29</v>
      </c>
      <c r="T2973" t="s">
        <v>21</v>
      </c>
      <c r="U2973" t="s">
        <v>21</v>
      </c>
      <c r="V2973" t="s">
        <v>30</v>
      </c>
      <c r="W2973" s="2" t="s">
        <v>34</v>
      </c>
      <c r="Y2973">
        <f>IF(J2973=Legend!$B$3,0,IF(J2973=Legend!$B$4,1,IF(J2973=Legend!$B$5,2,0)))</f>
        <v>0</v>
      </c>
      <c r="Z2973">
        <f t="shared" si="323"/>
        <v>1</v>
      </c>
      <c r="AA2973">
        <f t="shared" si="324"/>
        <v>1</v>
      </c>
      <c r="AB2973">
        <f t="shared" si="325"/>
        <v>1</v>
      </c>
      <c r="AC2973">
        <f>IF(N2973=Legend!$D$3,3,IF(N2973=Legend!$D$4,2,IF(N2973=Legend!$D$5,1,0)))</f>
        <v>2</v>
      </c>
      <c r="AD2973">
        <f t="shared" si="326"/>
        <v>1</v>
      </c>
      <c r="AF2973">
        <f t="shared" si="327"/>
        <v>0</v>
      </c>
      <c r="AG2973">
        <f>IF(R2973=Legend!$F$3,3,IF(R2973=Legend!$F$4,2,IF(R2973=Legend!$F$5,1,0)))</f>
        <v>1</v>
      </c>
      <c r="AH2973">
        <f>IF(S2973=Legend!$F$3,3,IF(S2973=Legend!$F$4,2,IF(S2973=Legend!$F$5,1,0)))</f>
        <v>3</v>
      </c>
      <c r="AK2973">
        <f>IF(V2973=Legend!$H$3,3,IF(V2973=Legend!$H$4,2,IF(V2973=Legend!$H$5,1,0)))</f>
        <v>2</v>
      </c>
      <c r="AM2973">
        <f t="shared" si="328"/>
        <v>12</v>
      </c>
    </row>
    <row r="2974" spans="1:39" ht="140.4" x14ac:dyDescent="0.3">
      <c r="A2974" t="s">
        <v>61</v>
      </c>
      <c r="B2974" t="s">
        <v>1190</v>
      </c>
      <c r="C2974" t="s">
        <v>1195</v>
      </c>
      <c r="D2974" t="s">
        <v>1196</v>
      </c>
      <c r="E2974" t="str">
        <f t="shared" si="322"/>
        <v>Usaha Makmur MM</v>
      </c>
      <c r="F2974" t="s">
        <v>61</v>
      </c>
      <c r="G2974" t="s">
        <v>21</v>
      </c>
      <c r="H2974" t="s">
        <v>21</v>
      </c>
      <c r="I2974" t="s">
        <v>54</v>
      </c>
      <c r="J2974" t="s">
        <v>41</v>
      </c>
      <c r="K2974" t="s">
        <v>24</v>
      </c>
      <c r="L2974" t="s">
        <v>25</v>
      </c>
      <c r="M2974" t="s">
        <v>25</v>
      </c>
      <c r="N2974" t="s">
        <v>26</v>
      </c>
      <c r="O2974" t="s">
        <v>25</v>
      </c>
      <c r="P2974" t="s">
        <v>21</v>
      </c>
      <c r="Q2974" t="s">
        <v>27</v>
      </c>
      <c r="R2974" t="s">
        <v>28</v>
      </c>
      <c r="S2974" t="s">
        <v>29</v>
      </c>
      <c r="T2974" t="s">
        <v>21</v>
      </c>
      <c r="U2974" t="s">
        <v>21</v>
      </c>
      <c r="V2974" t="s">
        <v>30</v>
      </c>
      <c r="W2974" s="2" t="s">
        <v>34</v>
      </c>
      <c r="Y2974">
        <f>IF(J2974=Legend!$B$3,0,IF(J2974=Legend!$B$4,1,IF(J2974=Legend!$B$5,2,0)))</f>
        <v>2</v>
      </c>
      <c r="Z2974">
        <f t="shared" si="323"/>
        <v>1</v>
      </c>
      <c r="AA2974">
        <f t="shared" si="324"/>
        <v>1</v>
      </c>
      <c r="AB2974">
        <f t="shared" si="325"/>
        <v>1</v>
      </c>
      <c r="AC2974">
        <f>IF(N2974=Legend!$D$3,3,IF(N2974=Legend!$D$4,2,IF(N2974=Legend!$D$5,1,0)))</f>
        <v>2</v>
      </c>
      <c r="AD2974">
        <f t="shared" si="326"/>
        <v>1</v>
      </c>
      <c r="AF2974">
        <f t="shared" si="327"/>
        <v>0</v>
      </c>
      <c r="AG2974">
        <f>IF(R2974=Legend!$F$3,3,IF(R2974=Legend!$F$4,2,IF(R2974=Legend!$F$5,1,0)))</f>
        <v>2</v>
      </c>
      <c r="AH2974">
        <f>IF(S2974=Legend!$F$3,3,IF(S2974=Legend!$F$4,2,IF(S2974=Legend!$F$5,1,0)))</f>
        <v>3</v>
      </c>
      <c r="AK2974">
        <f>IF(V2974=Legend!$H$3,3,IF(V2974=Legend!$H$4,2,IF(V2974=Legend!$H$5,1,0)))</f>
        <v>2</v>
      </c>
      <c r="AM2974">
        <f t="shared" si="328"/>
        <v>15</v>
      </c>
    </row>
    <row r="2975" spans="1:39" ht="140.4" x14ac:dyDescent="0.3">
      <c r="A2975" t="s">
        <v>62</v>
      </c>
      <c r="B2975" t="s">
        <v>1056</v>
      </c>
      <c r="C2975" t="s">
        <v>1057</v>
      </c>
      <c r="D2975" t="s">
        <v>1669</v>
      </c>
      <c r="E2975" t="str">
        <f t="shared" si="322"/>
        <v>USHULUDDIN, MM</v>
      </c>
      <c r="F2975" t="s">
        <v>62</v>
      </c>
      <c r="G2975" t="s">
        <v>21</v>
      </c>
      <c r="H2975" t="s">
        <v>21</v>
      </c>
      <c r="I2975" t="s">
        <v>54</v>
      </c>
      <c r="J2975" t="s">
        <v>35</v>
      </c>
      <c r="K2975" t="s">
        <v>24</v>
      </c>
      <c r="L2975" t="s">
        <v>25</v>
      </c>
      <c r="M2975" t="s">
        <v>25</v>
      </c>
      <c r="N2975" t="s">
        <v>28</v>
      </c>
      <c r="O2975" t="s">
        <v>25</v>
      </c>
      <c r="P2975" t="s">
        <v>21</v>
      </c>
      <c r="Q2975" t="s">
        <v>27</v>
      </c>
      <c r="R2975" t="s">
        <v>45</v>
      </c>
      <c r="S2975" t="s">
        <v>28</v>
      </c>
      <c r="T2975" t="s">
        <v>21</v>
      </c>
      <c r="U2975" t="s">
        <v>21</v>
      </c>
      <c r="V2975" t="s">
        <v>33</v>
      </c>
      <c r="W2975" s="2" t="s">
        <v>34</v>
      </c>
      <c r="Y2975">
        <f>IF(J2975=Legend!$B$3,0,IF(J2975=Legend!$B$4,1,IF(J2975=Legend!$B$5,2,0)))</f>
        <v>0</v>
      </c>
      <c r="Z2975">
        <f t="shared" si="323"/>
        <v>1</v>
      </c>
      <c r="AA2975">
        <f t="shared" si="324"/>
        <v>1</v>
      </c>
      <c r="AB2975">
        <f t="shared" si="325"/>
        <v>1</v>
      </c>
      <c r="AC2975">
        <f>IF(N2975=Legend!$D$3,3,IF(N2975=Legend!$D$4,2,IF(N2975=Legend!$D$5,1,0)))</f>
        <v>1</v>
      </c>
      <c r="AD2975">
        <f t="shared" si="326"/>
        <v>1</v>
      </c>
      <c r="AF2975">
        <f t="shared" si="327"/>
        <v>0</v>
      </c>
      <c r="AG2975">
        <f>IF(R2975=Legend!$F$3,3,IF(R2975=Legend!$F$4,2,IF(R2975=Legend!$F$5,1,0)))</f>
        <v>1</v>
      </c>
      <c r="AH2975">
        <f>IF(S2975=Legend!$F$3,3,IF(S2975=Legend!$F$4,2,IF(S2975=Legend!$F$5,1,0)))</f>
        <v>2</v>
      </c>
      <c r="AK2975">
        <f>IF(V2975=Legend!$H$3,3,IF(V2975=Legend!$H$4,2,IF(V2975=Legend!$H$5,1,0)))</f>
        <v>1</v>
      </c>
      <c r="AM2975">
        <f t="shared" si="328"/>
        <v>9</v>
      </c>
    </row>
    <row r="2976" spans="1:39" ht="140.4" x14ac:dyDescent="0.3">
      <c r="A2976" t="s">
        <v>147</v>
      </c>
      <c r="B2976" t="s">
        <v>983</v>
      </c>
      <c r="C2976" t="s">
        <v>3650</v>
      </c>
      <c r="D2976" t="s">
        <v>5161</v>
      </c>
      <c r="E2976" t="str">
        <f t="shared" si="322"/>
        <v>USMAN PRILEN</v>
      </c>
      <c r="F2976" t="s">
        <v>150</v>
      </c>
      <c r="G2976" t="s">
        <v>21</v>
      </c>
      <c r="H2976" t="s">
        <v>21</v>
      </c>
      <c r="I2976" t="s">
        <v>22</v>
      </c>
      <c r="J2976" t="s">
        <v>23</v>
      </c>
      <c r="K2976" t="s">
        <v>24</v>
      </c>
      <c r="L2976" t="s">
        <v>21</v>
      </c>
      <c r="M2976" t="s">
        <v>25</v>
      </c>
      <c r="N2976" t="s">
        <v>28</v>
      </c>
      <c r="O2976" t="s">
        <v>25</v>
      </c>
      <c r="P2976" t="s">
        <v>21</v>
      </c>
      <c r="Q2976" t="s">
        <v>27</v>
      </c>
      <c r="R2976" t="s">
        <v>45</v>
      </c>
      <c r="S2976" t="s">
        <v>28</v>
      </c>
      <c r="T2976" t="s">
        <v>21</v>
      </c>
      <c r="U2976" t="s">
        <v>21</v>
      </c>
      <c r="V2976" t="s">
        <v>30</v>
      </c>
      <c r="W2976" s="2" t="s">
        <v>34</v>
      </c>
      <c r="Y2976">
        <f>IF(J2976=Legend!$B$3,0,IF(J2976=Legend!$B$4,1,IF(J2976=Legend!$B$5,2,0)))</f>
        <v>1</v>
      </c>
      <c r="Z2976">
        <f t="shared" si="323"/>
        <v>1</v>
      </c>
      <c r="AA2976">
        <f t="shared" si="324"/>
        <v>0</v>
      </c>
      <c r="AB2976">
        <f t="shared" si="325"/>
        <v>1</v>
      </c>
      <c r="AC2976">
        <f>IF(N2976=Legend!$D$3,3,IF(N2976=Legend!$D$4,2,IF(N2976=Legend!$D$5,1,0)))</f>
        <v>1</v>
      </c>
      <c r="AD2976">
        <f t="shared" si="326"/>
        <v>1</v>
      </c>
      <c r="AF2976">
        <f t="shared" si="327"/>
        <v>0</v>
      </c>
      <c r="AG2976">
        <f>IF(R2976=Legend!$F$3,3,IF(R2976=Legend!$F$4,2,IF(R2976=Legend!$F$5,1,0)))</f>
        <v>1</v>
      </c>
      <c r="AH2976">
        <f>IF(S2976=Legend!$F$3,3,IF(S2976=Legend!$F$4,2,IF(S2976=Legend!$F$5,1,0)))</f>
        <v>2</v>
      </c>
      <c r="AK2976">
        <f>IF(V2976=Legend!$H$3,3,IF(V2976=Legend!$H$4,2,IF(V2976=Legend!$H$5,1,0)))</f>
        <v>2</v>
      </c>
      <c r="AM2976">
        <f t="shared" si="328"/>
        <v>10</v>
      </c>
    </row>
    <row r="2977" spans="1:39" ht="109.2" x14ac:dyDescent="0.3">
      <c r="A2977" t="s">
        <v>71</v>
      </c>
      <c r="B2977" t="s">
        <v>2427</v>
      </c>
      <c r="C2977" t="s">
        <v>2757</v>
      </c>
      <c r="D2977" t="s">
        <v>2766</v>
      </c>
      <c r="E2977" t="str">
        <f t="shared" si="322"/>
        <v>VALUE MART</v>
      </c>
      <c r="F2977" t="s">
        <v>71</v>
      </c>
      <c r="G2977" t="s">
        <v>21</v>
      </c>
      <c r="H2977" t="s">
        <v>21</v>
      </c>
      <c r="I2977" t="s">
        <v>22</v>
      </c>
      <c r="J2977" t="s">
        <v>35</v>
      </c>
      <c r="K2977" t="s">
        <v>24</v>
      </c>
      <c r="L2977" t="s">
        <v>25</v>
      </c>
      <c r="M2977" t="s">
        <v>25</v>
      </c>
      <c r="N2977" t="s">
        <v>26</v>
      </c>
      <c r="O2977" t="s">
        <v>25</v>
      </c>
      <c r="P2977" t="s">
        <v>21</v>
      </c>
      <c r="Q2977" t="s">
        <v>27</v>
      </c>
      <c r="R2977" t="s">
        <v>28</v>
      </c>
      <c r="S2977" t="s">
        <v>29</v>
      </c>
      <c r="T2977" t="s">
        <v>21</v>
      </c>
      <c r="U2977" t="s">
        <v>21</v>
      </c>
      <c r="V2977" t="s">
        <v>33</v>
      </c>
      <c r="W2977" s="2" t="s">
        <v>66</v>
      </c>
      <c r="Y2977">
        <f>IF(J2977=Legend!$B$3,0,IF(J2977=Legend!$B$4,1,IF(J2977=Legend!$B$5,2,0)))</f>
        <v>0</v>
      </c>
      <c r="Z2977">
        <f t="shared" si="323"/>
        <v>1</v>
      </c>
      <c r="AA2977">
        <f t="shared" si="324"/>
        <v>1</v>
      </c>
      <c r="AB2977">
        <f t="shared" si="325"/>
        <v>1</v>
      </c>
      <c r="AC2977">
        <f>IF(N2977=Legend!$D$3,3,IF(N2977=Legend!$D$4,2,IF(N2977=Legend!$D$5,1,0)))</f>
        <v>2</v>
      </c>
      <c r="AD2977">
        <f t="shared" si="326"/>
        <v>1</v>
      </c>
      <c r="AF2977">
        <f t="shared" si="327"/>
        <v>0</v>
      </c>
      <c r="AG2977">
        <f>IF(R2977=Legend!$F$3,3,IF(R2977=Legend!$F$4,2,IF(R2977=Legend!$F$5,1,0)))</f>
        <v>2</v>
      </c>
      <c r="AH2977">
        <f>IF(S2977=Legend!$F$3,3,IF(S2977=Legend!$F$4,2,IF(S2977=Legend!$F$5,1,0)))</f>
        <v>3</v>
      </c>
      <c r="AK2977">
        <f>IF(V2977=Legend!$H$3,3,IF(V2977=Legend!$H$4,2,IF(V2977=Legend!$H$5,1,0)))</f>
        <v>1</v>
      </c>
      <c r="AM2977">
        <f t="shared" si="328"/>
        <v>12</v>
      </c>
    </row>
    <row r="2978" spans="1:39" ht="124.8" x14ac:dyDescent="0.3">
      <c r="A2978" t="s">
        <v>102</v>
      </c>
      <c r="B2978" t="s">
        <v>174</v>
      </c>
      <c r="C2978" t="s">
        <v>1064</v>
      </c>
      <c r="D2978" t="s">
        <v>3763</v>
      </c>
      <c r="E2978" t="str">
        <f t="shared" si="322"/>
        <v>VANI VITA</v>
      </c>
      <c r="F2978" t="s">
        <v>102</v>
      </c>
      <c r="G2978" t="s">
        <v>21</v>
      </c>
      <c r="H2978" t="s">
        <v>21</v>
      </c>
      <c r="I2978" t="s">
        <v>50</v>
      </c>
      <c r="J2978" t="s">
        <v>23</v>
      </c>
      <c r="K2978" t="s">
        <v>24</v>
      </c>
      <c r="L2978" t="s">
        <v>25</v>
      </c>
      <c r="M2978" t="s">
        <v>25</v>
      </c>
      <c r="N2978" t="s">
        <v>26</v>
      </c>
      <c r="O2978" t="s">
        <v>25</v>
      </c>
      <c r="P2978" t="s">
        <v>21</v>
      </c>
      <c r="Q2978" t="s">
        <v>72</v>
      </c>
      <c r="R2978" t="s">
        <v>45</v>
      </c>
      <c r="S2978" t="s">
        <v>29</v>
      </c>
      <c r="T2978" t="s">
        <v>21</v>
      </c>
      <c r="U2978" t="s">
        <v>21</v>
      </c>
      <c r="V2978" t="s">
        <v>30</v>
      </c>
      <c r="W2978" s="2" t="s">
        <v>97</v>
      </c>
      <c r="Y2978">
        <f>IF(J2978=Legend!$B$3,0,IF(J2978=Legend!$B$4,1,IF(J2978=Legend!$B$5,2,0)))</f>
        <v>1</v>
      </c>
      <c r="Z2978">
        <f t="shared" si="323"/>
        <v>1</v>
      </c>
      <c r="AA2978">
        <f t="shared" si="324"/>
        <v>1</v>
      </c>
      <c r="AB2978">
        <f t="shared" si="325"/>
        <v>1</v>
      </c>
      <c r="AC2978">
        <f>IF(N2978=Legend!$D$3,3,IF(N2978=Legend!$D$4,2,IF(N2978=Legend!$D$5,1,0)))</f>
        <v>2</v>
      </c>
      <c r="AD2978">
        <f t="shared" si="326"/>
        <v>1</v>
      </c>
      <c r="AF2978">
        <f t="shared" si="327"/>
        <v>2</v>
      </c>
      <c r="AG2978">
        <f>IF(R2978=Legend!$F$3,3,IF(R2978=Legend!$F$4,2,IF(R2978=Legend!$F$5,1,0)))</f>
        <v>1</v>
      </c>
      <c r="AH2978">
        <f>IF(S2978=Legend!$F$3,3,IF(S2978=Legend!$F$4,2,IF(S2978=Legend!$F$5,1,0)))</f>
        <v>3</v>
      </c>
      <c r="AK2978">
        <f>IF(V2978=Legend!$H$3,3,IF(V2978=Legend!$H$4,2,IF(V2978=Legend!$H$5,1,0)))</f>
        <v>2</v>
      </c>
      <c r="AM2978">
        <f t="shared" si="328"/>
        <v>15</v>
      </c>
    </row>
    <row r="2979" spans="1:39" ht="140.4" x14ac:dyDescent="0.3">
      <c r="A2979" t="s">
        <v>56</v>
      </c>
      <c r="B2979" t="s">
        <v>174</v>
      </c>
      <c r="C2979" t="s">
        <v>781</v>
      </c>
      <c r="D2979" t="s">
        <v>2239</v>
      </c>
      <c r="E2979" t="str">
        <f t="shared" si="322"/>
        <v>VARIA PALAPA</v>
      </c>
      <c r="F2979" t="s">
        <v>56</v>
      </c>
      <c r="G2979" t="s">
        <v>21</v>
      </c>
      <c r="H2979" t="s">
        <v>21</v>
      </c>
      <c r="I2979" t="s">
        <v>22</v>
      </c>
      <c r="J2979" t="s">
        <v>23</v>
      </c>
      <c r="K2979" t="s">
        <v>24</v>
      </c>
      <c r="L2979" t="s">
        <v>25</v>
      </c>
      <c r="M2979" t="s">
        <v>25</v>
      </c>
      <c r="N2979" t="s">
        <v>26</v>
      </c>
      <c r="O2979" t="s">
        <v>25</v>
      </c>
      <c r="P2979" t="s">
        <v>21</v>
      </c>
      <c r="Q2979" t="s">
        <v>27</v>
      </c>
      <c r="R2979" t="s">
        <v>28</v>
      </c>
      <c r="S2979" t="s">
        <v>29</v>
      </c>
      <c r="T2979" t="s">
        <v>21</v>
      </c>
      <c r="U2979" t="s">
        <v>21</v>
      </c>
      <c r="V2979" t="s">
        <v>33</v>
      </c>
      <c r="W2979" s="2" t="s">
        <v>34</v>
      </c>
      <c r="Y2979">
        <f>IF(J2979=Legend!$B$3,0,IF(J2979=Legend!$B$4,1,IF(J2979=Legend!$B$5,2,0)))</f>
        <v>1</v>
      </c>
      <c r="Z2979">
        <f t="shared" si="323"/>
        <v>1</v>
      </c>
      <c r="AA2979">
        <f t="shared" si="324"/>
        <v>1</v>
      </c>
      <c r="AB2979">
        <f t="shared" si="325"/>
        <v>1</v>
      </c>
      <c r="AC2979">
        <f>IF(N2979=Legend!$D$3,3,IF(N2979=Legend!$D$4,2,IF(N2979=Legend!$D$5,1,0)))</f>
        <v>2</v>
      </c>
      <c r="AD2979">
        <f t="shared" si="326"/>
        <v>1</v>
      </c>
      <c r="AF2979">
        <f t="shared" si="327"/>
        <v>0</v>
      </c>
      <c r="AG2979">
        <f>IF(R2979=Legend!$F$3,3,IF(R2979=Legend!$F$4,2,IF(R2979=Legend!$F$5,1,0)))</f>
        <v>2</v>
      </c>
      <c r="AH2979">
        <f>IF(S2979=Legend!$F$3,3,IF(S2979=Legend!$F$4,2,IF(S2979=Legend!$F$5,1,0)))</f>
        <v>3</v>
      </c>
      <c r="AK2979">
        <f>IF(V2979=Legend!$H$3,3,IF(V2979=Legend!$H$4,2,IF(V2979=Legend!$H$5,1,0)))</f>
        <v>1</v>
      </c>
      <c r="AM2979">
        <f t="shared" si="328"/>
        <v>13</v>
      </c>
    </row>
    <row r="2980" spans="1:39" ht="156" x14ac:dyDescent="0.3">
      <c r="A2980" t="s">
        <v>32</v>
      </c>
      <c r="B2980" t="s">
        <v>1880</v>
      </c>
      <c r="C2980" t="s">
        <v>1961</v>
      </c>
      <c r="D2980" t="s">
        <v>1964</v>
      </c>
      <c r="E2980" t="str">
        <f t="shared" si="322"/>
        <v>VELIN EREKE</v>
      </c>
      <c r="F2980" t="s">
        <v>56</v>
      </c>
      <c r="G2980" t="s">
        <v>21</v>
      </c>
      <c r="H2980" t="s">
        <v>21</v>
      </c>
      <c r="I2980" t="s">
        <v>22</v>
      </c>
      <c r="J2980" t="s">
        <v>35</v>
      </c>
      <c r="K2980" t="s">
        <v>24</v>
      </c>
      <c r="L2980" t="s">
        <v>21</v>
      </c>
      <c r="M2980" t="s">
        <v>25</v>
      </c>
      <c r="N2980" t="s">
        <v>26</v>
      </c>
      <c r="O2980" t="s">
        <v>21</v>
      </c>
      <c r="P2980" t="s">
        <v>21</v>
      </c>
      <c r="Q2980" t="s">
        <v>27</v>
      </c>
      <c r="R2980" t="s">
        <v>45</v>
      </c>
      <c r="S2980" t="s">
        <v>29</v>
      </c>
      <c r="T2980" t="s">
        <v>21</v>
      </c>
      <c r="U2980" t="s">
        <v>21</v>
      </c>
      <c r="V2980" t="s">
        <v>33</v>
      </c>
      <c r="W2980" s="2" t="s">
        <v>31</v>
      </c>
      <c r="Y2980">
        <f>IF(J2980=Legend!$B$3,0,IF(J2980=Legend!$B$4,1,IF(J2980=Legend!$B$5,2,0)))</f>
        <v>0</v>
      </c>
      <c r="Z2980">
        <f t="shared" si="323"/>
        <v>1</v>
      </c>
      <c r="AA2980">
        <f t="shared" si="324"/>
        <v>0</v>
      </c>
      <c r="AB2980">
        <f t="shared" si="325"/>
        <v>1</v>
      </c>
      <c r="AC2980">
        <f>IF(N2980=Legend!$D$3,3,IF(N2980=Legend!$D$4,2,IF(N2980=Legend!$D$5,1,0)))</f>
        <v>2</v>
      </c>
      <c r="AD2980">
        <f t="shared" si="326"/>
        <v>0</v>
      </c>
      <c r="AF2980">
        <f t="shared" si="327"/>
        <v>0</v>
      </c>
      <c r="AG2980">
        <f>IF(R2980=Legend!$F$3,3,IF(R2980=Legend!$F$4,2,IF(R2980=Legend!$F$5,1,0)))</f>
        <v>1</v>
      </c>
      <c r="AH2980">
        <f>IF(S2980=Legend!$F$3,3,IF(S2980=Legend!$F$4,2,IF(S2980=Legend!$F$5,1,0)))</f>
        <v>3</v>
      </c>
      <c r="AK2980">
        <f>IF(V2980=Legend!$H$3,3,IF(V2980=Legend!$H$4,2,IF(V2980=Legend!$H$5,1,0)))</f>
        <v>1</v>
      </c>
      <c r="AM2980">
        <f t="shared" si="328"/>
        <v>9</v>
      </c>
    </row>
    <row r="2981" spans="1:39" ht="140.4" x14ac:dyDescent="0.3">
      <c r="A2981" t="s">
        <v>71</v>
      </c>
      <c r="B2981" t="s">
        <v>2427</v>
      </c>
      <c r="C2981" t="s">
        <v>2896</v>
      </c>
      <c r="D2981" t="s">
        <v>2898</v>
      </c>
      <c r="E2981" t="str">
        <f t="shared" si="322"/>
        <v>VERONICA</v>
      </c>
      <c r="F2981" t="s">
        <v>71</v>
      </c>
      <c r="G2981" t="s">
        <v>21</v>
      </c>
      <c r="H2981" t="s">
        <v>21</v>
      </c>
      <c r="I2981" t="s">
        <v>50</v>
      </c>
      <c r="J2981" t="s">
        <v>35</v>
      </c>
      <c r="K2981" t="s">
        <v>47</v>
      </c>
      <c r="L2981" t="s">
        <v>25</v>
      </c>
      <c r="M2981" t="s">
        <v>25</v>
      </c>
      <c r="N2981" t="s">
        <v>28</v>
      </c>
      <c r="O2981" t="s">
        <v>21</v>
      </c>
      <c r="P2981" t="s">
        <v>21</v>
      </c>
      <c r="Q2981" t="s">
        <v>60</v>
      </c>
      <c r="R2981" t="s">
        <v>45</v>
      </c>
      <c r="S2981" t="s">
        <v>45</v>
      </c>
      <c r="T2981" t="s">
        <v>21</v>
      </c>
      <c r="U2981" t="s">
        <v>21</v>
      </c>
      <c r="V2981" t="s">
        <v>42</v>
      </c>
      <c r="W2981" s="2" t="s">
        <v>34</v>
      </c>
      <c r="Y2981">
        <f>IF(J2981=Legend!$B$3,0,IF(J2981=Legend!$B$4,1,IF(J2981=Legend!$B$5,2,0)))</f>
        <v>0</v>
      </c>
      <c r="Z2981">
        <f t="shared" si="323"/>
        <v>0</v>
      </c>
      <c r="AA2981">
        <f t="shared" si="324"/>
        <v>1</v>
      </c>
      <c r="AB2981">
        <f t="shared" si="325"/>
        <v>1</v>
      </c>
      <c r="AC2981">
        <f>IF(N2981=Legend!$D$3,3,IF(N2981=Legend!$D$4,2,IF(N2981=Legend!$D$5,1,0)))</f>
        <v>1</v>
      </c>
      <c r="AD2981">
        <f t="shared" si="326"/>
        <v>0</v>
      </c>
      <c r="AF2981">
        <f t="shared" si="327"/>
        <v>2</v>
      </c>
      <c r="AG2981">
        <f>IF(R2981=Legend!$F$3,3,IF(R2981=Legend!$F$4,2,IF(R2981=Legend!$F$5,1,0)))</f>
        <v>1</v>
      </c>
      <c r="AH2981">
        <f>IF(S2981=Legend!$F$3,3,IF(S2981=Legend!$F$4,2,IF(S2981=Legend!$F$5,1,0)))</f>
        <v>1</v>
      </c>
      <c r="AK2981">
        <f>IF(V2981=Legend!$H$3,3,IF(V2981=Legend!$H$4,2,IF(V2981=Legend!$H$5,1,0)))</f>
        <v>0</v>
      </c>
      <c r="AM2981">
        <f t="shared" si="328"/>
        <v>7</v>
      </c>
    </row>
    <row r="2982" spans="1:39" ht="109.2" x14ac:dyDescent="0.3">
      <c r="A2982" t="s">
        <v>40</v>
      </c>
      <c r="B2982" t="s">
        <v>162</v>
      </c>
      <c r="C2982" t="s">
        <v>505</v>
      </c>
      <c r="D2982" t="s">
        <v>3293</v>
      </c>
      <c r="E2982" t="str">
        <f t="shared" si="322"/>
        <v>VIA MART BANARAN</v>
      </c>
      <c r="F2982" t="s">
        <v>40</v>
      </c>
      <c r="G2982" t="s">
        <v>21</v>
      </c>
      <c r="H2982" t="s">
        <v>21</v>
      </c>
      <c r="I2982" t="s">
        <v>54</v>
      </c>
      <c r="J2982" t="s">
        <v>35</v>
      </c>
      <c r="K2982" t="s">
        <v>24</v>
      </c>
      <c r="L2982" t="s">
        <v>25</v>
      </c>
      <c r="M2982" t="s">
        <v>25</v>
      </c>
      <c r="N2982" t="s">
        <v>26</v>
      </c>
      <c r="O2982" t="s">
        <v>25</v>
      </c>
      <c r="P2982" t="s">
        <v>21</v>
      </c>
      <c r="Q2982" t="s">
        <v>72</v>
      </c>
      <c r="R2982" t="s">
        <v>45</v>
      </c>
      <c r="S2982" t="s">
        <v>29</v>
      </c>
      <c r="T2982" t="s">
        <v>21</v>
      </c>
      <c r="U2982" t="s">
        <v>21</v>
      </c>
      <c r="V2982" t="s">
        <v>33</v>
      </c>
      <c r="W2982" s="2" t="s">
        <v>91</v>
      </c>
      <c r="Y2982">
        <f>IF(J2982=Legend!$B$3,0,IF(J2982=Legend!$B$4,1,IF(J2982=Legend!$B$5,2,0)))</f>
        <v>0</v>
      </c>
      <c r="Z2982">
        <f t="shared" si="323"/>
        <v>1</v>
      </c>
      <c r="AA2982">
        <f t="shared" si="324"/>
        <v>1</v>
      </c>
      <c r="AB2982">
        <f t="shared" si="325"/>
        <v>1</v>
      </c>
      <c r="AC2982">
        <f>IF(N2982=Legend!$D$3,3,IF(N2982=Legend!$D$4,2,IF(N2982=Legend!$D$5,1,0)))</f>
        <v>2</v>
      </c>
      <c r="AD2982">
        <f t="shared" si="326"/>
        <v>1</v>
      </c>
      <c r="AF2982">
        <f t="shared" si="327"/>
        <v>2</v>
      </c>
      <c r="AG2982">
        <f>IF(R2982=Legend!$F$3,3,IF(R2982=Legend!$F$4,2,IF(R2982=Legend!$F$5,1,0)))</f>
        <v>1</v>
      </c>
      <c r="AH2982">
        <f>IF(S2982=Legend!$F$3,3,IF(S2982=Legend!$F$4,2,IF(S2982=Legend!$F$5,1,0)))</f>
        <v>3</v>
      </c>
      <c r="AK2982">
        <f>IF(V2982=Legend!$H$3,3,IF(V2982=Legend!$H$4,2,IF(V2982=Legend!$H$5,1,0)))</f>
        <v>1</v>
      </c>
      <c r="AM2982">
        <f t="shared" si="328"/>
        <v>13</v>
      </c>
    </row>
    <row r="2983" spans="1:39" ht="156" x14ac:dyDescent="0.3">
      <c r="A2983" t="s">
        <v>79</v>
      </c>
      <c r="B2983" t="s">
        <v>519</v>
      </c>
      <c r="C2983" t="s">
        <v>531</v>
      </c>
      <c r="D2983" t="s">
        <v>532</v>
      </c>
      <c r="E2983" t="str">
        <f t="shared" si="322"/>
        <v>VICO MARKET / LIE FICKTO</v>
      </c>
      <c r="F2983" t="s">
        <v>79</v>
      </c>
      <c r="G2983" t="s">
        <v>21</v>
      </c>
      <c r="H2983" t="s">
        <v>21</v>
      </c>
      <c r="I2983" t="s">
        <v>22</v>
      </c>
      <c r="J2983" t="s">
        <v>41</v>
      </c>
      <c r="K2983" t="s">
        <v>24</v>
      </c>
      <c r="L2983" t="s">
        <v>25</v>
      </c>
      <c r="M2983" t="s">
        <v>21</v>
      </c>
      <c r="N2983" t="s">
        <v>28</v>
      </c>
      <c r="O2983" t="s">
        <v>25</v>
      </c>
      <c r="P2983" t="s">
        <v>21</v>
      </c>
      <c r="Q2983" t="s">
        <v>27</v>
      </c>
      <c r="R2983" t="s">
        <v>28</v>
      </c>
      <c r="S2983" t="s">
        <v>29</v>
      </c>
      <c r="T2983" t="s">
        <v>21</v>
      </c>
      <c r="U2983" t="s">
        <v>21</v>
      </c>
      <c r="V2983" t="s">
        <v>30</v>
      </c>
      <c r="W2983" s="2" t="s">
        <v>31</v>
      </c>
      <c r="Y2983">
        <f>IF(J2983=Legend!$B$3,0,IF(J2983=Legend!$B$4,1,IF(J2983=Legend!$B$5,2,0)))</f>
        <v>2</v>
      </c>
      <c r="Z2983">
        <f t="shared" si="323"/>
        <v>1</v>
      </c>
      <c r="AA2983">
        <f t="shared" si="324"/>
        <v>1</v>
      </c>
      <c r="AB2983">
        <f t="shared" si="325"/>
        <v>0</v>
      </c>
      <c r="AC2983">
        <f>IF(N2983=Legend!$D$3,3,IF(N2983=Legend!$D$4,2,IF(N2983=Legend!$D$5,1,0)))</f>
        <v>1</v>
      </c>
      <c r="AD2983">
        <f t="shared" si="326"/>
        <v>1</v>
      </c>
      <c r="AF2983">
        <f t="shared" si="327"/>
        <v>0</v>
      </c>
      <c r="AG2983">
        <f>IF(R2983=Legend!$F$3,3,IF(R2983=Legend!$F$4,2,IF(R2983=Legend!$F$5,1,0)))</f>
        <v>2</v>
      </c>
      <c r="AH2983">
        <f>IF(S2983=Legend!$F$3,3,IF(S2983=Legend!$F$4,2,IF(S2983=Legend!$F$5,1,0)))</f>
        <v>3</v>
      </c>
      <c r="AK2983">
        <f>IF(V2983=Legend!$H$3,3,IF(V2983=Legend!$H$4,2,IF(V2983=Legend!$H$5,1,0)))</f>
        <v>2</v>
      </c>
      <c r="AM2983">
        <f t="shared" si="328"/>
        <v>13</v>
      </c>
    </row>
    <row r="2984" spans="1:39" ht="109.2" x14ac:dyDescent="0.3">
      <c r="A2984" t="s">
        <v>58</v>
      </c>
      <c r="B2984" t="s">
        <v>311</v>
      </c>
      <c r="C2984" t="s">
        <v>312</v>
      </c>
      <c r="D2984" t="s">
        <v>3044</v>
      </c>
      <c r="E2984" t="str">
        <f t="shared" si="322"/>
        <v>VICTORY / MASOHI</v>
      </c>
      <c r="F2984" t="s">
        <v>58</v>
      </c>
      <c r="G2984" t="s">
        <v>21</v>
      </c>
      <c r="H2984" t="s">
        <v>21</v>
      </c>
      <c r="I2984" t="s">
        <v>22</v>
      </c>
      <c r="J2984" t="s">
        <v>35</v>
      </c>
      <c r="K2984" t="s">
        <v>47</v>
      </c>
      <c r="L2984" t="s">
        <v>25</v>
      </c>
      <c r="M2984" t="s">
        <v>25</v>
      </c>
      <c r="N2984" t="s">
        <v>38</v>
      </c>
      <c r="O2984" t="s">
        <v>25</v>
      </c>
      <c r="P2984" t="s">
        <v>21</v>
      </c>
      <c r="Q2984" t="s">
        <v>27</v>
      </c>
      <c r="R2984" t="s">
        <v>28</v>
      </c>
      <c r="S2984" t="s">
        <v>29</v>
      </c>
      <c r="T2984" t="s">
        <v>21</v>
      </c>
      <c r="U2984" t="s">
        <v>21</v>
      </c>
      <c r="V2984" t="s">
        <v>33</v>
      </c>
      <c r="W2984" s="2" t="s">
        <v>46</v>
      </c>
      <c r="Y2984">
        <f>IF(J2984=Legend!$B$3,0,IF(J2984=Legend!$B$4,1,IF(J2984=Legend!$B$5,2,0)))</f>
        <v>0</v>
      </c>
      <c r="Z2984">
        <f t="shared" si="323"/>
        <v>0</v>
      </c>
      <c r="AA2984">
        <f t="shared" si="324"/>
        <v>1</v>
      </c>
      <c r="AB2984">
        <f t="shared" si="325"/>
        <v>1</v>
      </c>
      <c r="AC2984">
        <f>IF(N2984=Legend!$D$3,3,IF(N2984=Legend!$D$4,2,IF(N2984=Legend!$D$5,1,0)))</f>
        <v>3</v>
      </c>
      <c r="AD2984">
        <f t="shared" si="326"/>
        <v>1</v>
      </c>
      <c r="AF2984">
        <f t="shared" si="327"/>
        <v>0</v>
      </c>
      <c r="AG2984">
        <f>IF(R2984=Legend!$F$3,3,IF(R2984=Legend!$F$4,2,IF(R2984=Legend!$F$5,1,0)))</f>
        <v>2</v>
      </c>
      <c r="AH2984">
        <f>IF(S2984=Legend!$F$3,3,IF(S2984=Legend!$F$4,2,IF(S2984=Legend!$F$5,1,0)))</f>
        <v>3</v>
      </c>
      <c r="AK2984">
        <f>IF(V2984=Legend!$H$3,3,IF(V2984=Legend!$H$4,2,IF(V2984=Legend!$H$5,1,0)))</f>
        <v>1</v>
      </c>
      <c r="AM2984">
        <f t="shared" si="328"/>
        <v>12</v>
      </c>
    </row>
    <row r="2985" spans="1:39" ht="109.2" x14ac:dyDescent="0.3">
      <c r="A2985" t="s">
        <v>82</v>
      </c>
      <c r="B2985" t="s">
        <v>2938</v>
      </c>
      <c r="C2985" t="s">
        <v>4556</v>
      </c>
      <c r="D2985" t="s">
        <v>4558</v>
      </c>
      <c r="E2985" t="str">
        <f t="shared" si="322"/>
        <v>VICTORY BABY KID</v>
      </c>
      <c r="F2985" t="s">
        <v>82</v>
      </c>
      <c r="G2985" t="s">
        <v>21</v>
      </c>
      <c r="H2985" t="s">
        <v>21</v>
      </c>
      <c r="I2985" t="s">
        <v>22</v>
      </c>
      <c r="J2985" t="s">
        <v>35</v>
      </c>
      <c r="K2985" t="s">
        <v>24</v>
      </c>
      <c r="L2985" t="s">
        <v>25</v>
      </c>
      <c r="M2985" t="s">
        <v>25</v>
      </c>
      <c r="N2985" t="s">
        <v>38</v>
      </c>
      <c r="O2985" t="s">
        <v>25</v>
      </c>
      <c r="P2985" t="s">
        <v>21</v>
      </c>
      <c r="Q2985" t="s">
        <v>27</v>
      </c>
      <c r="R2985" t="s">
        <v>28</v>
      </c>
      <c r="S2985" t="s">
        <v>29</v>
      </c>
      <c r="T2985" t="s">
        <v>21</v>
      </c>
      <c r="U2985" t="s">
        <v>21</v>
      </c>
      <c r="V2985" t="s">
        <v>30</v>
      </c>
      <c r="W2985" s="2" t="s">
        <v>66</v>
      </c>
      <c r="Y2985">
        <f>IF(J2985=Legend!$B$3,0,IF(J2985=Legend!$B$4,1,IF(J2985=Legend!$B$5,2,0)))</f>
        <v>0</v>
      </c>
      <c r="Z2985">
        <f t="shared" si="323"/>
        <v>1</v>
      </c>
      <c r="AA2985">
        <f t="shared" si="324"/>
        <v>1</v>
      </c>
      <c r="AB2985">
        <f t="shared" si="325"/>
        <v>1</v>
      </c>
      <c r="AC2985">
        <f>IF(N2985=Legend!$D$3,3,IF(N2985=Legend!$D$4,2,IF(N2985=Legend!$D$5,1,0)))</f>
        <v>3</v>
      </c>
      <c r="AD2985">
        <f t="shared" si="326"/>
        <v>1</v>
      </c>
      <c r="AF2985">
        <f t="shared" si="327"/>
        <v>0</v>
      </c>
      <c r="AG2985">
        <f>IF(R2985=Legend!$F$3,3,IF(R2985=Legend!$F$4,2,IF(R2985=Legend!$F$5,1,0)))</f>
        <v>2</v>
      </c>
      <c r="AH2985">
        <f>IF(S2985=Legend!$F$3,3,IF(S2985=Legend!$F$4,2,IF(S2985=Legend!$F$5,1,0)))</f>
        <v>3</v>
      </c>
      <c r="AK2985">
        <f>IF(V2985=Legend!$H$3,3,IF(V2985=Legend!$H$4,2,IF(V2985=Legend!$H$5,1,0)))</f>
        <v>2</v>
      </c>
      <c r="AM2985">
        <f t="shared" si="328"/>
        <v>14</v>
      </c>
    </row>
    <row r="2986" spans="1:39" ht="140.4" x14ac:dyDescent="0.3">
      <c r="A2986" t="s">
        <v>79</v>
      </c>
      <c r="B2986" t="s">
        <v>478</v>
      </c>
      <c r="C2986" t="s">
        <v>562</v>
      </c>
      <c r="D2986" t="s">
        <v>564</v>
      </c>
      <c r="E2986" t="str">
        <f t="shared" si="322"/>
        <v>VIKITA</v>
      </c>
      <c r="F2986" t="s">
        <v>79</v>
      </c>
      <c r="G2986" t="s">
        <v>21</v>
      </c>
      <c r="H2986" t="s">
        <v>21</v>
      </c>
      <c r="I2986" t="s">
        <v>22</v>
      </c>
      <c r="J2986" t="s">
        <v>23</v>
      </c>
      <c r="K2986" t="s">
        <v>24</v>
      </c>
      <c r="L2986" t="s">
        <v>25</v>
      </c>
      <c r="M2986" t="s">
        <v>25</v>
      </c>
      <c r="N2986" t="s">
        <v>26</v>
      </c>
      <c r="O2986" t="s">
        <v>25</v>
      </c>
      <c r="P2986" t="s">
        <v>21</v>
      </c>
      <c r="Q2986" t="s">
        <v>27</v>
      </c>
      <c r="R2986" t="s">
        <v>28</v>
      </c>
      <c r="S2986" t="s">
        <v>29</v>
      </c>
      <c r="T2986" t="s">
        <v>21</v>
      </c>
      <c r="U2986" t="s">
        <v>21</v>
      </c>
      <c r="V2986" t="s">
        <v>30</v>
      </c>
      <c r="W2986" s="2" t="s">
        <v>34</v>
      </c>
      <c r="Y2986">
        <f>IF(J2986=Legend!$B$3,0,IF(J2986=Legend!$B$4,1,IF(J2986=Legend!$B$5,2,0)))</f>
        <v>1</v>
      </c>
      <c r="Z2986">
        <f t="shared" si="323"/>
        <v>1</v>
      </c>
      <c r="AA2986">
        <f t="shared" si="324"/>
        <v>1</v>
      </c>
      <c r="AB2986">
        <f t="shared" si="325"/>
        <v>1</v>
      </c>
      <c r="AC2986">
        <f>IF(N2986=Legend!$D$3,3,IF(N2986=Legend!$D$4,2,IF(N2986=Legend!$D$5,1,0)))</f>
        <v>2</v>
      </c>
      <c r="AD2986">
        <f t="shared" si="326"/>
        <v>1</v>
      </c>
      <c r="AF2986">
        <f t="shared" si="327"/>
        <v>0</v>
      </c>
      <c r="AG2986">
        <f>IF(R2986=Legend!$F$3,3,IF(R2986=Legend!$F$4,2,IF(R2986=Legend!$F$5,1,0)))</f>
        <v>2</v>
      </c>
      <c r="AH2986">
        <f>IF(S2986=Legend!$F$3,3,IF(S2986=Legend!$F$4,2,IF(S2986=Legend!$F$5,1,0)))</f>
        <v>3</v>
      </c>
      <c r="AK2986">
        <f>IF(V2986=Legend!$H$3,3,IF(V2986=Legend!$H$4,2,IF(V2986=Legend!$H$5,1,0)))</f>
        <v>2</v>
      </c>
      <c r="AM2986">
        <f t="shared" si="328"/>
        <v>14</v>
      </c>
    </row>
    <row r="2987" spans="1:39" ht="140.4" x14ac:dyDescent="0.3">
      <c r="A2987" t="s">
        <v>37</v>
      </c>
      <c r="B2987" t="s">
        <v>1190</v>
      </c>
      <c r="C2987" t="s">
        <v>3478</v>
      </c>
      <c r="D2987" t="s">
        <v>3479</v>
      </c>
      <c r="E2987" t="str">
        <f t="shared" si="322"/>
        <v>VINCENT / ACONG RANAI</v>
      </c>
      <c r="F2987" t="s">
        <v>37</v>
      </c>
      <c r="G2987" t="s">
        <v>21</v>
      </c>
      <c r="H2987" t="s">
        <v>21</v>
      </c>
      <c r="I2987" t="s">
        <v>50</v>
      </c>
      <c r="J2987" t="s">
        <v>23</v>
      </c>
      <c r="K2987" t="s">
        <v>47</v>
      </c>
      <c r="L2987" t="s">
        <v>21</v>
      </c>
      <c r="M2987" t="s">
        <v>25</v>
      </c>
      <c r="N2987" t="s">
        <v>26</v>
      </c>
      <c r="O2987" t="s">
        <v>25</v>
      </c>
      <c r="P2987" t="s">
        <v>21</v>
      </c>
      <c r="Q2987" t="s">
        <v>27</v>
      </c>
      <c r="R2987" t="s">
        <v>45</v>
      </c>
      <c r="S2987" t="s">
        <v>29</v>
      </c>
      <c r="T2987" t="s">
        <v>21</v>
      </c>
      <c r="U2987" t="s">
        <v>21</v>
      </c>
      <c r="V2987" t="s">
        <v>33</v>
      </c>
      <c r="W2987" s="2" t="s">
        <v>34</v>
      </c>
      <c r="Y2987">
        <f>IF(J2987=Legend!$B$3,0,IF(J2987=Legend!$B$4,1,IF(J2987=Legend!$B$5,2,0)))</f>
        <v>1</v>
      </c>
      <c r="Z2987">
        <f t="shared" si="323"/>
        <v>0</v>
      </c>
      <c r="AA2987">
        <f t="shared" si="324"/>
        <v>0</v>
      </c>
      <c r="AB2987">
        <f t="shared" si="325"/>
        <v>1</v>
      </c>
      <c r="AC2987">
        <f>IF(N2987=Legend!$D$3,3,IF(N2987=Legend!$D$4,2,IF(N2987=Legend!$D$5,1,0)))</f>
        <v>2</v>
      </c>
      <c r="AD2987">
        <f t="shared" si="326"/>
        <v>1</v>
      </c>
      <c r="AF2987">
        <f t="shared" si="327"/>
        <v>0</v>
      </c>
      <c r="AG2987">
        <f>IF(R2987=Legend!$F$3,3,IF(R2987=Legend!$F$4,2,IF(R2987=Legend!$F$5,1,0)))</f>
        <v>1</v>
      </c>
      <c r="AH2987">
        <f>IF(S2987=Legend!$F$3,3,IF(S2987=Legend!$F$4,2,IF(S2987=Legend!$F$5,1,0)))</f>
        <v>3</v>
      </c>
      <c r="AK2987">
        <f>IF(V2987=Legend!$H$3,3,IF(V2987=Legend!$H$4,2,IF(V2987=Legend!$H$5,1,0)))</f>
        <v>1</v>
      </c>
      <c r="AM2987">
        <f t="shared" si="328"/>
        <v>10</v>
      </c>
    </row>
    <row r="2988" spans="1:39" ht="140.4" x14ac:dyDescent="0.3">
      <c r="A2988" t="s">
        <v>79</v>
      </c>
      <c r="B2988" t="s">
        <v>519</v>
      </c>
      <c r="C2988" t="s">
        <v>540</v>
      </c>
      <c r="D2988" t="s">
        <v>541</v>
      </c>
      <c r="E2988" t="str">
        <f t="shared" si="322"/>
        <v>VINISIA SWALAYAN / EDY</v>
      </c>
      <c r="F2988" t="s">
        <v>79</v>
      </c>
      <c r="G2988" t="s">
        <v>21</v>
      </c>
      <c r="H2988" t="s">
        <v>21</v>
      </c>
      <c r="I2988" t="s">
        <v>22</v>
      </c>
      <c r="J2988" t="s">
        <v>41</v>
      </c>
      <c r="K2988" t="s">
        <v>24</v>
      </c>
      <c r="L2988" t="s">
        <v>25</v>
      </c>
      <c r="M2988" t="s">
        <v>25</v>
      </c>
      <c r="N2988" t="s">
        <v>28</v>
      </c>
      <c r="O2988" t="s">
        <v>21</v>
      </c>
      <c r="P2988" t="s">
        <v>21</v>
      </c>
      <c r="Q2988" t="s">
        <v>27</v>
      </c>
      <c r="R2988" t="s">
        <v>28</v>
      </c>
      <c r="S2988" t="s">
        <v>29</v>
      </c>
      <c r="T2988" t="s">
        <v>21</v>
      </c>
      <c r="U2988" t="s">
        <v>21</v>
      </c>
      <c r="V2988" t="s">
        <v>75</v>
      </c>
      <c r="W2988" s="2" t="s">
        <v>34</v>
      </c>
      <c r="Y2988">
        <f>IF(J2988=Legend!$B$3,0,IF(J2988=Legend!$B$4,1,IF(J2988=Legend!$B$5,2,0)))</f>
        <v>2</v>
      </c>
      <c r="Z2988">
        <f t="shared" si="323"/>
        <v>1</v>
      </c>
      <c r="AA2988">
        <f t="shared" si="324"/>
        <v>1</v>
      </c>
      <c r="AB2988">
        <f t="shared" si="325"/>
        <v>1</v>
      </c>
      <c r="AC2988">
        <f>IF(N2988=Legend!$D$3,3,IF(N2988=Legend!$D$4,2,IF(N2988=Legend!$D$5,1,0)))</f>
        <v>1</v>
      </c>
      <c r="AD2988">
        <f t="shared" si="326"/>
        <v>0</v>
      </c>
      <c r="AF2988">
        <f t="shared" si="327"/>
        <v>0</v>
      </c>
      <c r="AG2988">
        <f>IF(R2988=Legend!$F$3,3,IF(R2988=Legend!$F$4,2,IF(R2988=Legend!$F$5,1,0)))</f>
        <v>2</v>
      </c>
      <c r="AH2988">
        <f>IF(S2988=Legend!$F$3,3,IF(S2988=Legend!$F$4,2,IF(S2988=Legend!$F$5,1,0)))</f>
        <v>3</v>
      </c>
      <c r="AK2988">
        <f>IF(V2988=Legend!$H$3,3,IF(V2988=Legend!$H$4,2,IF(V2988=Legend!$H$5,1,0)))</f>
        <v>3</v>
      </c>
      <c r="AM2988">
        <f t="shared" si="328"/>
        <v>14</v>
      </c>
    </row>
    <row r="2989" spans="1:39" ht="156" x14ac:dyDescent="0.3">
      <c r="A2989" t="s">
        <v>70</v>
      </c>
      <c r="B2989" t="s">
        <v>174</v>
      </c>
      <c r="C2989" t="s">
        <v>2026</v>
      </c>
      <c r="D2989" t="s">
        <v>4239</v>
      </c>
      <c r="E2989" t="str">
        <f t="shared" si="322"/>
        <v>VINO MART</v>
      </c>
      <c r="F2989" t="s">
        <v>70</v>
      </c>
      <c r="G2989" t="s">
        <v>21</v>
      </c>
      <c r="H2989" t="s">
        <v>21</v>
      </c>
      <c r="I2989" t="s">
        <v>50</v>
      </c>
      <c r="J2989" t="s">
        <v>35</v>
      </c>
      <c r="K2989" t="s">
        <v>24</v>
      </c>
      <c r="L2989" t="s">
        <v>25</v>
      </c>
      <c r="M2989" t="s">
        <v>25</v>
      </c>
      <c r="N2989" t="s">
        <v>28</v>
      </c>
      <c r="O2989" t="s">
        <v>25</v>
      </c>
      <c r="P2989" t="s">
        <v>21</v>
      </c>
      <c r="Q2989" t="s">
        <v>27</v>
      </c>
      <c r="R2989" t="s">
        <v>45</v>
      </c>
      <c r="S2989" t="s">
        <v>45</v>
      </c>
      <c r="T2989" t="s">
        <v>21</v>
      </c>
      <c r="U2989" t="s">
        <v>21</v>
      </c>
      <c r="V2989" t="s">
        <v>42</v>
      </c>
      <c r="W2989" s="2" t="s">
        <v>31</v>
      </c>
      <c r="Y2989">
        <f>IF(J2989=Legend!$B$3,0,IF(J2989=Legend!$B$4,1,IF(J2989=Legend!$B$5,2,0)))</f>
        <v>0</v>
      </c>
      <c r="Z2989">
        <f t="shared" si="323"/>
        <v>1</v>
      </c>
      <c r="AA2989">
        <f t="shared" si="324"/>
        <v>1</v>
      </c>
      <c r="AB2989">
        <f t="shared" si="325"/>
        <v>1</v>
      </c>
      <c r="AC2989">
        <f>IF(N2989=Legend!$D$3,3,IF(N2989=Legend!$D$4,2,IF(N2989=Legend!$D$5,1,0)))</f>
        <v>1</v>
      </c>
      <c r="AD2989">
        <f t="shared" si="326"/>
        <v>1</v>
      </c>
      <c r="AF2989">
        <f t="shared" si="327"/>
        <v>0</v>
      </c>
      <c r="AG2989">
        <f>IF(R2989=Legend!$F$3,3,IF(R2989=Legend!$F$4,2,IF(R2989=Legend!$F$5,1,0)))</f>
        <v>1</v>
      </c>
      <c r="AH2989">
        <f>IF(S2989=Legend!$F$3,3,IF(S2989=Legend!$F$4,2,IF(S2989=Legend!$F$5,1,0)))</f>
        <v>1</v>
      </c>
      <c r="AK2989">
        <f>IF(V2989=Legend!$H$3,3,IF(V2989=Legend!$H$4,2,IF(V2989=Legend!$H$5,1,0)))</f>
        <v>0</v>
      </c>
      <c r="AM2989">
        <f t="shared" si="328"/>
        <v>7</v>
      </c>
    </row>
    <row r="2990" spans="1:39" ht="109.2" x14ac:dyDescent="0.3">
      <c r="A2990" t="s">
        <v>43</v>
      </c>
      <c r="B2990" t="s">
        <v>1602</v>
      </c>
      <c r="C2990" t="s">
        <v>3703</v>
      </c>
      <c r="D2990" t="s">
        <v>3853</v>
      </c>
      <c r="E2990" t="str">
        <f t="shared" si="322"/>
        <v>VINS MART</v>
      </c>
      <c r="F2990" t="s">
        <v>43</v>
      </c>
      <c r="G2990" t="s">
        <v>21</v>
      </c>
      <c r="H2990" t="s">
        <v>21</v>
      </c>
      <c r="I2990" t="s">
        <v>22</v>
      </c>
      <c r="J2990" t="s">
        <v>35</v>
      </c>
      <c r="K2990" t="s">
        <v>24</v>
      </c>
      <c r="L2990" t="s">
        <v>25</v>
      </c>
      <c r="M2990" t="s">
        <v>25</v>
      </c>
      <c r="N2990" t="s">
        <v>26</v>
      </c>
      <c r="O2990" t="s">
        <v>25</v>
      </c>
      <c r="P2990" t="s">
        <v>21</v>
      </c>
      <c r="Q2990" t="s">
        <v>80</v>
      </c>
      <c r="R2990" t="s">
        <v>45</v>
      </c>
      <c r="S2990" t="s">
        <v>29</v>
      </c>
      <c r="T2990" t="s">
        <v>21</v>
      </c>
      <c r="U2990" t="s">
        <v>21</v>
      </c>
      <c r="V2990" t="s">
        <v>42</v>
      </c>
      <c r="W2990" s="2" t="s">
        <v>66</v>
      </c>
      <c r="Y2990">
        <f>IF(J2990=Legend!$B$3,0,IF(J2990=Legend!$B$4,1,IF(J2990=Legend!$B$5,2,0)))</f>
        <v>0</v>
      </c>
      <c r="Z2990">
        <f t="shared" si="323"/>
        <v>1</v>
      </c>
      <c r="AA2990">
        <f t="shared" si="324"/>
        <v>1</v>
      </c>
      <c r="AB2990">
        <f t="shared" si="325"/>
        <v>1</v>
      </c>
      <c r="AC2990">
        <f>IF(N2990=Legend!$D$3,3,IF(N2990=Legend!$D$4,2,IF(N2990=Legend!$D$5,1,0)))</f>
        <v>2</v>
      </c>
      <c r="AD2990">
        <f t="shared" si="326"/>
        <v>1</v>
      </c>
      <c r="AF2990">
        <f t="shared" si="327"/>
        <v>2</v>
      </c>
      <c r="AG2990">
        <f>IF(R2990=Legend!$F$3,3,IF(R2990=Legend!$F$4,2,IF(R2990=Legend!$F$5,1,0)))</f>
        <v>1</v>
      </c>
      <c r="AH2990">
        <f>IF(S2990=Legend!$F$3,3,IF(S2990=Legend!$F$4,2,IF(S2990=Legend!$F$5,1,0)))</f>
        <v>3</v>
      </c>
      <c r="AK2990">
        <f>IF(V2990=Legend!$H$3,3,IF(V2990=Legend!$H$4,2,IF(V2990=Legend!$H$5,1,0)))</f>
        <v>0</v>
      </c>
      <c r="AM2990">
        <f t="shared" si="328"/>
        <v>12</v>
      </c>
    </row>
    <row r="2991" spans="1:39" ht="109.2" x14ac:dyDescent="0.3">
      <c r="A2991" t="s">
        <v>113</v>
      </c>
      <c r="B2991" t="s">
        <v>932</v>
      </c>
      <c r="C2991" t="s">
        <v>1381</v>
      </c>
      <c r="D2991" t="s">
        <v>1383</v>
      </c>
      <c r="E2991" t="str">
        <f t="shared" si="322"/>
        <v>VINY MART I</v>
      </c>
      <c r="F2991" t="s">
        <v>67</v>
      </c>
      <c r="G2991" t="s">
        <v>21</v>
      </c>
      <c r="H2991" t="s">
        <v>21</v>
      </c>
      <c r="I2991" t="s">
        <v>22</v>
      </c>
      <c r="J2991" t="s">
        <v>35</v>
      </c>
      <c r="K2991" t="s">
        <v>24</v>
      </c>
      <c r="L2991" t="s">
        <v>25</v>
      </c>
      <c r="M2991" t="s">
        <v>25</v>
      </c>
      <c r="N2991" t="s">
        <v>26</v>
      </c>
      <c r="O2991" t="s">
        <v>25</v>
      </c>
      <c r="P2991" t="s">
        <v>21</v>
      </c>
      <c r="Q2991" t="s">
        <v>27</v>
      </c>
      <c r="R2991" t="s">
        <v>45</v>
      </c>
      <c r="S2991" t="s">
        <v>45</v>
      </c>
      <c r="T2991" t="s">
        <v>21</v>
      </c>
      <c r="U2991" t="s">
        <v>21</v>
      </c>
      <c r="V2991" t="s">
        <v>33</v>
      </c>
      <c r="W2991" s="2" t="s">
        <v>46</v>
      </c>
      <c r="Y2991">
        <f>IF(J2991=Legend!$B$3,0,IF(J2991=Legend!$B$4,1,IF(J2991=Legend!$B$5,2,0)))</f>
        <v>0</v>
      </c>
      <c r="Z2991">
        <f t="shared" si="323"/>
        <v>1</v>
      </c>
      <c r="AA2991">
        <f t="shared" si="324"/>
        <v>1</v>
      </c>
      <c r="AB2991">
        <f t="shared" si="325"/>
        <v>1</v>
      </c>
      <c r="AC2991">
        <f>IF(N2991=Legend!$D$3,3,IF(N2991=Legend!$D$4,2,IF(N2991=Legend!$D$5,1,0)))</f>
        <v>2</v>
      </c>
      <c r="AD2991">
        <f t="shared" si="326"/>
        <v>1</v>
      </c>
      <c r="AF2991">
        <f t="shared" si="327"/>
        <v>0</v>
      </c>
      <c r="AG2991">
        <f>IF(R2991=Legend!$F$3,3,IF(R2991=Legend!$F$4,2,IF(R2991=Legend!$F$5,1,0)))</f>
        <v>1</v>
      </c>
      <c r="AH2991">
        <f>IF(S2991=Legend!$F$3,3,IF(S2991=Legend!$F$4,2,IF(S2991=Legend!$F$5,1,0)))</f>
        <v>1</v>
      </c>
      <c r="AK2991">
        <f>IF(V2991=Legend!$H$3,3,IF(V2991=Legend!$H$4,2,IF(V2991=Legend!$H$5,1,0)))</f>
        <v>1</v>
      </c>
      <c r="AM2991">
        <f t="shared" si="328"/>
        <v>9</v>
      </c>
    </row>
    <row r="2992" spans="1:39" ht="156" x14ac:dyDescent="0.3">
      <c r="A2992" t="s">
        <v>69</v>
      </c>
      <c r="B2992" t="s">
        <v>162</v>
      </c>
      <c r="C2992" t="s">
        <v>691</v>
      </c>
      <c r="D2992" t="s">
        <v>1336</v>
      </c>
      <c r="E2992" t="str">
        <f t="shared" si="322"/>
        <v>VIO</v>
      </c>
      <c r="F2992" t="s">
        <v>69</v>
      </c>
      <c r="G2992" t="s">
        <v>21</v>
      </c>
      <c r="H2992" t="s">
        <v>21</v>
      </c>
      <c r="I2992" t="s">
        <v>22</v>
      </c>
      <c r="J2992" t="s">
        <v>41</v>
      </c>
      <c r="K2992" t="s">
        <v>24</v>
      </c>
      <c r="L2992" t="s">
        <v>25</v>
      </c>
      <c r="M2992" t="s">
        <v>25</v>
      </c>
      <c r="N2992" t="s">
        <v>26</v>
      </c>
      <c r="O2992" t="s">
        <v>25</v>
      </c>
      <c r="P2992" t="s">
        <v>21</v>
      </c>
      <c r="Q2992" t="s">
        <v>27</v>
      </c>
      <c r="R2992" t="s">
        <v>28</v>
      </c>
      <c r="S2992" t="s">
        <v>29</v>
      </c>
      <c r="T2992" t="s">
        <v>21</v>
      </c>
      <c r="U2992" t="s">
        <v>21</v>
      </c>
      <c r="V2992" t="s">
        <v>33</v>
      </c>
      <c r="W2992" s="2" t="s">
        <v>31</v>
      </c>
      <c r="Y2992">
        <f>IF(J2992=Legend!$B$3,0,IF(J2992=Legend!$B$4,1,IF(J2992=Legend!$B$5,2,0)))</f>
        <v>2</v>
      </c>
      <c r="Z2992">
        <f t="shared" si="323"/>
        <v>1</v>
      </c>
      <c r="AA2992">
        <f t="shared" si="324"/>
        <v>1</v>
      </c>
      <c r="AB2992">
        <f t="shared" si="325"/>
        <v>1</v>
      </c>
      <c r="AC2992">
        <f>IF(N2992=Legend!$D$3,3,IF(N2992=Legend!$D$4,2,IF(N2992=Legend!$D$5,1,0)))</f>
        <v>2</v>
      </c>
      <c r="AD2992">
        <f t="shared" si="326"/>
        <v>1</v>
      </c>
      <c r="AF2992">
        <f t="shared" si="327"/>
        <v>0</v>
      </c>
      <c r="AG2992">
        <f>IF(R2992=Legend!$F$3,3,IF(R2992=Legend!$F$4,2,IF(R2992=Legend!$F$5,1,0)))</f>
        <v>2</v>
      </c>
      <c r="AH2992">
        <f>IF(S2992=Legend!$F$3,3,IF(S2992=Legend!$F$4,2,IF(S2992=Legend!$F$5,1,0)))</f>
        <v>3</v>
      </c>
      <c r="AK2992">
        <f>IF(V2992=Legend!$H$3,3,IF(V2992=Legend!$H$4,2,IF(V2992=Legend!$H$5,1,0)))</f>
        <v>1</v>
      </c>
      <c r="AM2992">
        <f t="shared" si="328"/>
        <v>14</v>
      </c>
    </row>
    <row r="2993" spans="1:39" ht="78" x14ac:dyDescent="0.3">
      <c r="A2993" t="s">
        <v>102</v>
      </c>
      <c r="B2993" t="s">
        <v>174</v>
      </c>
      <c r="C2993" t="s">
        <v>1159</v>
      </c>
      <c r="D2993" t="s">
        <v>3760</v>
      </c>
      <c r="E2993" t="str">
        <f t="shared" si="322"/>
        <v>VIQAN</v>
      </c>
      <c r="F2993" t="s">
        <v>102</v>
      </c>
      <c r="G2993" t="s">
        <v>21</v>
      </c>
      <c r="H2993" t="s">
        <v>21</v>
      </c>
      <c r="I2993" t="s">
        <v>22</v>
      </c>
      <c r="J2993" t="s">
        <v>35</v>
      </c>
      <c r="K2993" t="s">
        <v>47</v>
      </c>
      <c r="L2993" t="s">
        <v>21</v>
      </c>
      <c r="M2993" t="s">
        <v>25</v>
      </c>
      <c r="N2993" t="s">
        <v>47</v>
      </c>
      <c r="O2993" t="s">
        <v>21</v>
      </c>
      <c r="P2993" t="s">
        <v>21</v>
      </c>
      <c r="Q2993" t="s">
        <v>27</v>
      </c>
      <c r="R2993" t="s">
        <v>45</v>
      </c>
      <c r="S2993" t="s">
        <v>47</v>
      </c>
      <c r="T2993" t="s">
        <v>21</v>
      </c>
      <c r="U2993" t="s">
        <v>21</v>
      </c>
      <c r="V2993" t="s">
        <v>33</v>
      </c>
      <c r="W2993" s="2" t="s">
        <v>77</v>
      </c>
      <c r="Y2993">
        <f>IF(J2993=Legend!$B$3,0,IF(J2993=Legend!$B$4,1,IF(J2993=Legend!$B$5,2,0)))</f>
        <v>0</v>
      </c>
      <c r="Z2993">
        <f t="shared" si="323"/>
        <v>0</v>
      </c>
      <c r="AA2993">
        <f t="shared" si="324"/>
        <v>0</v>
      </c>
      <c r="AB2993">
        <f t="shared" si="325"/>
        <v>1</v>
      </c>
      <c r="AC2993">
        <f>IF(N2993=Legend!$D$3,3,IF(N2993=Legend!$D$4,2,IF(N2993=Legend!$D$5,1,0)))</f>
        <v>0</v>
      </c>
      <c r="AD2993">
        <f t="shared" si="326"/>
        <v>0</v>
      </c>
      <c r="AF2993">
        <f t="shared" si="327"/>
        <v>0</v>
      </c>
      <c r="AG2993">
        <f>IF(R2993=Legend!$F$3,3,IF(R2993=Legend!$F$4,2,IF(R2993=Legend!$F$5,1,0)))</f>
        <v>1</v>
      </c>
      <c r="AH2993">
        <f>IF(S2993=Legend!$F$3,3,IF(S2993=Legend!$F$4,2,IF(S2993=Legend!$F$5,1,0)))</f>
        <v>0</v>
      </c>
      <c r="AK2993">
        <f>IF(V2993=Legend!$H$3,3,IF(V2993=Legend!$H$4,2,IF(V2993=Legend!$H$5,1,0)))</f>
        <v>1</v>
      </c>
      <c r="AM2993">
        <f t="shared" si="328"/>
        <v>3</v>
      </c>
    </row>
    <row r="2994" spans="1:39" ht="31.2" x14ac:dyDescent="0.3">
      <c r="A2994" t="s">
        <v>64</v>
      </c>
      <c r="B2994" t="s">
        <v>162</v>
      </c>
      <c r="C2994" t="s">
        <v>509</v>
      </c>
      <c r="D2994" t="s">
        <v>3204</v>
      </c>
      <c r="E2994" t="str">
        <f t="shared" si="322"/>
        <v>VIVA RAYA PETARUKAN</v>
      </c>
      <c r="F2994" t="s">
        <v>64</v>
      </c>
      <c r="G2994" t="s">
        <v>21</v>
      </c>
      <c r="H2994" t="s">
        <v>21</v>
      </c>
      <c r="I2994" t="s">
        <v>50</v>
      </c>
      <c r="J2994" t="s">
        <v>23</v>
      </c>
      <c r="K2994" t="s">
        <v>24</v>
      </c>
      <c r="L2994" t="s">
        <v>25</v>
      </c>
      <c r="M2994" t="s">
        <v>21</v>
      </c>
      <c r="N2994" t="s">
        <v>47</v>
      </c>
      <c r="O2994" t="s">
        <v>21</v>
      </c>
      <c r="P2994" t="s">
        <v>21</v>
      </c>
      <c r="Q2994" t="s">
        <v>27</v>
      </c>
      <c r="R2994" t="s">
        <v>47</v>
      </c>
      <c r="S2994" t="s">
        <v>28</v>
      </c>
      <c r="T2994" t="s">
        <v>21</v>
      </c>
      <c r="U2994" t="s">
        <v>21</v>
      </c>
      <c r="V2994" t="s">
        <v>33</v>
      </c>
      <c r="W2994" s="18" t="s">
        <v>63</v>
      </c>
      <c r="Y2994">
        <f>IF(J2994=Legend!$B$3,0,IF(J2994=Legend!$B$4,1,IF(J2994=Legend!$B$5,2,0)))</f>
        <v>1</v>
      </c>
      <c r="Z2994">
        <f t="shared" si="323"/>
        <v>1</v>
      </c>
      <c r="AA2994">
        <f t="shared" si="324"/>
        <v>1</v>
      </c>
      <c r="AB2994">
        <f t="shared" si="325"/>
        <v>0</v>
      </c>
      <c r="AC2994">
        <f>IF(N2994=Legend!$D$3,3,IF(N2994=Legend!$D$4,2,IF(N2994=Legend!$D$5,1,0)))</f>
        <v>0</v>
      </c>
      <c r="AD2994">
        <f t="shared" si="326"/>
        <v>0</v>
      </c>
      <c r="AF2994">
        <f t="shared" si="327"/>
        <v>0</v>
      </c>
      <c r="AG2994">
        <f>IF(R2994=Legend!$F$3,3,IF(R2994=Legend!$F$4,2,IF(R2994=Legend!$F$5,1,0)))</f>
        <v>0</v>
      </c>
      <c r="AH2994">
        <f>IF(S2994=Legend!$F$3,3,IF(S2994=Legend!$F$4,2,IF(S2994=Legend!$F$5,1,0)))</f>
        <v>2</v>
      </c>
      <c r="AK2994">
        <f>IF(V2994=Legend!$H$3,3,IF(V2994=Legend!$H$4,2,IF(V2994=Legend!$H$5,1,0)))</f>
        <v>1</v>
      </c>
      <c r="AM2994">
        <f t="shared" si="328"/>
        <v>6</v>
      </c>
    </row>
    <row r="2995" spans="1:39" ht="140.4" x14ac:dyDescent="0.3">
      <c r="A2995" t="s">
        <v>19</v>
      </c>
      <c r="B2995" t="s">
        <v>162</v>
      </c>
      <c r="C2995" t="s">
        <v>239</v>
      </c>
      <c r="D2995" t="s">
        <v>240</v>
      </c>
      <c r="E2995" t="str">
        <f t="shared" si="322"/>
        <v>VIYA MART 2</v>
      </c>
      <c r="F2995" t="s">
        <v>64</v>
      </c>
      <c r="G2995" t="s">
        <v>21</v>
      </c>
      <c r="H2995" t="s">
        <v>21</v>
      </c>
      <c r="I2995" t="s">
        <v>22</v>
      </c>
      <c r="J2995" t="s">
        <v>23</v>
      </c>
      <c r="K2995" t="s">
        <v>24</v>
      </c>
      <c r="L2995" t="s">
        <v>25</v>
      </c>
      <c r="M2995" t="s">
        <v>25</v>
      </c>
      <c r="N2995" t="s">
        <v>28</v>
      </c>
      <c r="O2995" t="s">
        <v>25</v>
      </c>
      <c r="P2995" t="s">
        <v>21</v>
      </c>
      <c r="Q2995" t="s">
        <v>27</v>
      </c>
      <c r="R2995" t="s">
        <v>45</v>
      </c>
      <c r="S2995" t="s">
        <v>29</v>
      </c>
      <c r="T2995" t="s">
        <v>21</v>
      </c>
      <c r="U2995" t="s">
        <v>21</v>
      </c>
      <c r="V2995" t="s">
        <v>33</v>
      </c>
      <c r="W2995" s="2" t="s">
        <v>34</v>
      </c>
      <c r="Y2995">
        <f>IF(J2995=Legend!$B$3,0,IF(J2995=Legend!$B$4,1,IF(J2995=Legend!$B$5,2,0)))</f>
        <v>1</v>
      </c>
      <c r="Z2995">
        <f t="shared" si="323"/>
        <v>1</v>
      </c>
      <c r="AA2995">
        <f t="shared" si="324"/>
        <v>1</v>
      </c>
      <c r="AB2995">
        <f t="shared" si="325"/>
        <v>1</v>
      </c>
      <c r="AC2995">
        <f>IF(N2995=Legend!$D$3,3,IF(N2995=Legend!$D$4,2,IF(N2995=Legend!$D$5,1,0)))</f>
        <v>1</v>
      </c>
      <c r="AD2995">
        <f t="shared" si="326"/>
        <v>1</v>
      </c>
      <c r="AF2995">
        <f t="shared" si="327"/>
        <v>0</v>
      </c>
      <c r="AG2995">
        <f>IF(R2995=Legend!$F$3,3,IF(R2995=Legend!$F$4,2,IF(R2995=Legend!$F$5,1,0)))</f>
        <v>1</v>
      </c>
      <c r="AH2995">
        <f>IF(S2995=Legend!$F$3,3,IF(S2995=Legend!$F$4,2,IF(S2995=Legend!$F$5,1,0)))</f>
        <v>3</v>
      </c>
      <c r="AK2995">
        <f>IF(V2995=Legend!$H$3,3,IF(V2995=Legend!$H$4,2,IF(V2995=Legend!$H$5,1,0)))</f>
        <v>1</v>
      </c>
      <c r="AM2995">
        <f t="shared" si="328"/>
        <v>11</v>
      </c>
    </row>
    <row r="2996" spans="1:39" ht="124.8" x14ac:dyDescent="0.3">
      <c r="A2996" t="s">
        <v>71</v>
      </c>
      <c r="B2996" t="s">
        <v>890</v>
      </c>
      <c r="C2996" t="s">
        <v>1169</v>
      </c>
      <c r="D2996" t="s">
        <v>2902</v>
      </c>
      <c r="E2996" t="str">
        <f t="shared" si="322"/>
        <v>WAHYU JAYA GROSIR</v>
      </c>
      <c r="F2996" t="s">
        <v>71</v>
      </c>
      <c r="G2996" t="s">
        <v>21</v>
      </c>
      <c r="H2996" t="s">
        <v>21</v>
      </c>
      <c r="I2996" t="s">
        <v>22</v>
      </c>
      <c r="J2996" t="s">
        <v>35</v>
      </c>
      <c r="K2996" t="s">
        <v>24</v>
      </c>
      <c r="L2996" t="s">
        <v>25</v>
      </c>
      <c r="M2996" t="s">
        <v>25</v>
      </c>
      <c r="N2996" t="s">
        <v>26</v>
      </c>
      <c r="O2996" t="s">
        <v>25</v>
      </c>
      <c r="P2996" t="s">
        <v>21</v>
      </c>
      <c r="Q2996" t="s">
        <v>27</v>
      </c>
      <c r="R2996" t="s">
        <v>45</v>
      </c>
      <c r="S2996" t="s">
        <v>28</v>
      </c>
      <c r="T2996" t="s">
        <v>21</v>
      </c>
      <c r="U2996" t="s">
        <v>21</v>
      </c>
      <c r="V2996" t="s">
        <v>33</v>
      </c>
      <c r="W2996" s="2" t="s">
        <v>97</v>
      </c>
      <c r="Y2996">
        <f>IF(J2996=Legend!$B$3,0,IF(J2996=Legend!$B$4,1,IF(J2996=Legend!$B$5,2,0)))</f>
        <v>0</v>
      </c>
      <c r="Z2996">
        <f t="shared" si="323"/>
        <v>1</v>
      </c>
      <c r="AA2996">
        <f t="shared" si="324"/>
        <v>1</v>
      </c>
      <c r="AB2996">
        <f t="shared" si="325"/>
        <v>1</v>
      </c>
      <c r="AC2996">
        <f>IF(N2996=Legend!$D$3,3,IF(N2996=Legend!$D$4,2,IF(N2996=Legend!$D$5,1,0)))</f>
        <v>2</v>
      </c>
      <c r="AD2996">
        <f t="shared" si="326"/>
        <v>1</v>
      </c>
      <c r="AF2996">
        <f t="shared" si="327"/>
        <v>0</v>
      </c>
      <c r="AG2996">
        <f>IF(R2996=Legend!$F$3,3,IF(R2996=Legend!$F$4,2,IF(R2996=Legend!$F$5,1,0)))</f>
        <v>1</v>
      </c>
      <c r="AH2996">
        <f>IF(S2996=Legend!$F$3,3,IF(S2996=Legend!$F$4,2,IF(S2996=Legend!$F$5,1,0)))</f>
        <v>2</v>
      </c>
      <c r="AK2996">
        <f>IF(V2996=Legend!$H$3,3,IF(V2996=Legend!$H$4,2,IF(V2996=Legend!$H$5,1,0)))</f>
        <v>1</v>
      </c>
      <c r="AM2996">
        <f t="shared" si="328"/>
        <v>10</v>
      </c>
    </row>
    <row r="2997" spans="1:39" ht="140.4" x14ac:dyDescent="0.3">
      <c r="A2997" t="s">
        <v>73</v>
      </c>
      <c r="B2997" t="s">
        <v>162</v>
      </c>
      <c r="C2997" t="s">
        <v>274</v>
      </c>
      <c r="D2997" t="s">
        <v>275</v>
      </c>
      <c r="E2997" t="str">
        <f t="shared" si="322"/>
        <v>WAHYU MART</v>
      </c>
      <c r="F2997" t="s">
        <v>56</v>
      </c>
      <c r="G2997" t="s">
        <v>21</v>
      </c>
      <c r="H2997" t="s">
        <v>21</v>
      </c>
      <c r="I2997" t="s">
        <v>22</v>
      </c>
      <c r="J2997" t="s">
        <v>35</v>
      </c>
      <c r="K2997" t="s">
        <v>24</v>
      </c>
      <c r="L2997" t="s">
        <v>25</v>
      </c>
      <c r="M2997" t="s">
        <v>25</v>
      </c>
      <c r="N2997" t="s">
        <v>28</v>
      </c>
      <c r="O2997" t="s">
        <v>25</v>
      </c>
      <c r="P2997" t="s">
        <v>21</v>
      </c>
      <c r="Q2997" t="s">
        <v>27</v>
      </c>
      <c r="R2997" t="s">
        <v>45</v>
      </c>
      <c r="S2997" t="s">
        <v>29</v>
      </c>
      <c r="T2997" t="s">
        <v>21</v>
      </c>
      <c r="U2997" t="s">
        <v>21</v>
      </c>
      <c r="V2997" t="s">
        <v>33</v>
      </c>
      <c r="W2997" s="2" t="s">
        <v>34</v>
      </c>
      <c r="Y2997">
        <f>IF(J2997=Legend!$B$3,0,IF(J2997=Legend!$B$4,1,IF(J2997=Legend!$B$5,2,0)))</f>
        <v>0</v>
      </c>
      <c r="Z2997">
        <f t="shared" si="323"/>
        <v>1</v>
      </c>
      <c r="AA2997">
        <f t="shared" si="324"/>
        <v>1</v>
      </c>
      <c r="AB2997">
        <f t="shared" si="325"/>
        <v>1</v>
      </c>
      <c r="AC2997">
        <f>IF(N2997=Legend!$D$3,3,IF(N2997=Legend!$D$4,2,IF(N2997=Legend!$D$5,1,0)))</f>
        <v>1</v>
      </c>
      <c r="AD2997">
        <f t="shared" si="326"/>
        <v>1</v>
      </c>
      <c r="AF2997">
        <f t="shared" si="327"/>
        <v>0</v>
      </c>
      <c r="AG2997">
        <f>IF(R2997=Legend!$F$3,3,IF(R2997=Legend!$F$4,2,IF(R2997=Legend!$F$5,1,0)))</f>
        <v>1</v>
      </c>
      <c r="AH2997">
        <f>IF(S2997=Legend!$F$3,3,IF(S2997=Legend!$F$4,2,IF(S2997=Legend!$F$5,1,0)))</f>
        <v>3</v>
      </c>
      <c r="AK2997">
        <f>IF(V2997=Legend!$H$3,3,IF(V2997=Legend!$H$4,2,IF(V2997=Legend!$H$5,1,0)))</f>
        <v>1</v>
      </c>
      <c r="AM2997">
        <f t="shared" si="328"/>
        <v>10</v>
      </c>
    </row>
    <row r="2998" spans="1:39" ht="140.4" x14ac:dyDescent="0.3">
      <c r="A2998" t="s">
        <v>74</v>
      </c>
      <c r="B2998" t="s">
        <v>174</v>
      </c>
      <c r="C2998" t="s">
        <v>822</v>
      </c>
      <c r="D2998" t="s">
        <v>4155</v>
      </c>
      <c r="E2998" t="str">
        <f t="shared" si="322"/>
        <v>WAHYU MM</v>
      </c>
      <c r="F2998" t="s">
        <v>74</v>
      </c>
      <c r="G2998" t="s">
        <v>21</v>
      </c>
      <c r="H2998" t="s">
        <v>21</v>
      </c>
      <c r="I2998" t="s">
        <v>22</v>
      </c>
      <c r="J2998" t="s">
        <v>23</v>
      </c>
      <c r="K2998" t="s">
        <v>24</v>
      </c>
      <c r="L2998" t="s">
        <v>25</v>
      </c>
      <c r="M2998" t="s">
        <v>25</v>
      </c>
      <c r="N2998" t="s">
        <v>38</v>
      </c>
      <c r="O2998" t="s">
        <v>25</v>
      </c>
      <c r="P2998" t="s">
        <v>21</v>
      </c>
      <c r="Q2998" t="s">
        <v>72</v>
      </c>
      <c r="R2998" t="s">
        <v>45</v>
      </c>
      <c r="S2998" t="s">
        <v>29</v>
      </c>
      <c r="T2998" t="s">
        <v>21</v>
      </c>
      <c r="U2998" t="s">
        <v>21</v>
      </c>
      <c r="V2998" t="s">
        <v>33</v>
      </c>
      <c r="W2998" s="2" t="s">
        <v>34</v>
      </c>
      <c r="Y2998">
        <f>IF(J2998=Legend!$B$3,0,IF(J2998=Legend!$B$4,1,IF(J2998=Legend!$B$5,2,0)))</f>
        <v>1</v>
      </c>
      <c r="Z2998">
        <f t="shared" si="323"/>
        <v>1</v>
      </c>
      <c r="AA2998">
        <f t="shared" si="324"/>
        <v>1</v>
      </c>
      <c r="AB2998">
        <f t="shared" si="325"/>
        <v>1</v>
      </c>
      <c r="AC2998">
        <f>IF(N2998=Legend!$D$3,3,IF(N2998=Legend!$D$4,2,IF(N2998=Legend!$D$5,1,0)))</f>
        <v>3</v>
      </c>
      <c r="AD2998">
        <f t="shared" si="326"/>
        <v>1</v>
      </c>
      <c r="AF2998">
        <f t="shared" si="327"/>
        <v>2</v>
      </c>
      <c r="AG2998">
        <f>IF(R2998=Legend!$F$3,3,IF(R2998=Legend!$F$4,2,IF(R2998=Legend!$F$5,1,0)))</f>
        <v>1</v>
      </c>
      <c r="AH2998">
        <f>IF(S2998=Legend!$F$3,3,IF(S2998=Legend!$F$4,2,IF(S2998=Legend!$F$5,1,0)))</f>
        <v>3</v>
      </c>
      <c r="AK2998">
        <f>IF(V2998=Legend!$H$3,3,IF(V2998=Legend!$H$4,2,IF(V2998=Legend!$H$5,1,0)))</f>
        <v>1</v>
      </c>
      <c r="AM2998">
        <f t="shared" si="328"/>
        <v>15</v>
      </c>
    </row>
    <row r="2999" spans="1:39" ht="109.2" x14ac:dyDescent="0.3">
      <c r="A2999" t="s">
        <v>104</v>
      </c>
      <c r="B2999" t="s">
        <v>1602</v>
      </c>
      <c r="C2999" t="s">
        <v>2574</v>
      </c>
      <c r="D2999" t="s">
        <v>2576</v>
      </c>
      <c r="E2999" t="str">
        <f t="shared" si="322"/>
        <v>WAHYU, TK. / BUK MAKMUN</v>
      </c>
      <c r="F2999" t="s">
        <v>104</v>
      </c>
      <c r="G2999" t="s">
        <v>21</v>
      </c>
      <c r="H2999" t="s">
        <v>21</v>
      </c>
      <c r="I2999" t="s">
        <v>50</v>
      </c>
      <c r="J2999" t="s">
        <v>35</v>
      </c>
      <c r="K2999" t="s">
        <v>24</v>
      </c>
      <c r="L2999" t="s">
        <v>21</v>
      </c>
      <c r="M2999" t="s">
        <v>25</v>
      </c>
      <c r="N2999" t="s">
        <v>28</v>
      </c>
      <c r="O2999" t="s">
        <v>21</v>
      </c>
      <c r="P2999" t="s">
        <v>21</v>
      </c>
      <c r="Q2999" t="s">
        <v>27</v>
      </c>
      <c r="R2999" t="s">
        <v>45</v>
      </c>
      <c r="S2999" t="s">
        <v>45</v>
      </c>
      <c r="T2999" t="s">
        <v>21</v>
      </c>
      <c r="U2999" t="s">
        <v>21</v>
      </c>
      <c r="V2999" t="s">
        <v>33</v>
      </c>
      <c r="W2999" s="2" t="s">
        <v>66</v>
      </c>
      <c r="Y2999">
        <f>IF(J2999=Legend!$B$3,0,IF(J2999=Legend!$B$4,1,IF(J2999=Legend!$B$5,2,0)))</f>
        <v>0</v>
      </c>
      <c r="Z2999">
        <f t="shared" si="323"/>
        <v>1</v>
      </c>
      <c r="AA2999">
        <f t="shared" si="324"/>
        <v>0</v>
      </c>
      <c r="AB2999">
        <f t="shared" si="325"/>
        <v>1</v>
      </c>
      <c r="AC2999">
        <f>IF(N2999=Legend!$D$3,3,IF(N2999=Legend!$D$4,2,IF(N2999=Legend!$D$5,1,0)))</f>
        <v>1</v>
      </c>
      <c r="AD2999">
        <f t="shared" si="326"/>
        <v>0</v>
      </c>
      <c r="AF2999">
        <f t="shared" si="327"/>
        <v>0</v>
      </c>
      <c r="AG2999">
        <f>IF(R2999=Legend!$F$3,3,IF(R2999=Legend!$F$4,2,IF(R2999=Legend!$F$5,1,0)))</f>
        <v>1</v>
      </c>
      <c r="AH2999">
        <f>IF(S2999=Legend!$F$3,3,IF(S2999=Legend!$F$4,2,IF(S2999=Legend!$F$5,1,0)))</f>
        <v>1</v>
      </c>
      <c r="AK2999">
        <f>IF(V2999=Legend!$H$3,3,IF(V2999=Legend!$H$4,2,IF(V2999=Legend!$H$5,1,0)))</f>
        <v>1</v>
      </c>
      <c r="AM2999">
        <f t="shared" si="328"/>
        <v>6</v>
      </c>
    </row>
    <row r="3000" spans="1:39" ht="109.2" x14ac:dyDescent="0.3">
      <c r="A3000" t="s">
        <v>67</v>
      </c>
      <c r="B3000" t="s">
        <v>2427</v>
      </c>
      <c r="C3000" t="s">
        <v>2428</v>
      </c>
      <c r="D3000" t="s">
        <v>2447</v>
      </c>
      <c r="E3000" t="str">
        <f t="shared" si="322"/>
        <v>WALUKOW JAYA</v>
      </c>
      <c r="F3000" t="s">
        <v>67</v>
      </c>
      <c r="G3000" t="s">
        <v>21</v>
      </c>
      <c r="H3000" t="s">
        <v>21</v>
      </c>
      <c r="I3000" t="s">
        <v>22</v>
      </c>
      <c r="J3000" t="s">
        <v>23</v>
      </c>
      <c r="K3000" t="s">
        <v>24</v>
      </c>
      <c r="L3000" t="s">
        <v>25</v>
      </c>
      <c r="M3000" t="s">
        <v>25</v>
      </c>
      <c r="N3000" t="s">
        <v>26</v>
      </c>
      <c r="O3000" t="s">
        <v>25</v>
      </c>
      <c r="P3000" t="s">
        <v>21</v>
      </c>
      <c r="Q3000" t="s">
        <v>27</v>
      </c>
      <c r="R3000" t="s">
        <v>29</v>
      </c>
      <c r="S3000" t="s">
        <v>29</v>
      </c>
      <c r="T3000" t="s">
        <v>21</v>
      </c>
      <c r="U3000" t="s">
        <v>21</v>
      </c>
      <c r="V3000" t="s">
        <v>30</v>
      </c>
      <c r="W3000" s="2" t="s">
        <v>66</v>
      </c>
      <c r="Y3000">
        <f>IF(J3000=Legend!$B$3,0,IF(J3000=Legend!$B$4,1,IF(J3000=Legend!$B$5,2,0)))</f>
        <v>1</v>
      </c>
      <c r="Z3000">
        <f t="shared" si="323"/>
        <v>1</v>
      </c>
      <c r="AA3000">
        <f t="shared" si="324"/>
        <v>1</v>
      </c>
      <c r="AB3000">
        <f t="shared" si="325"/>
        <v>1</v>
      </c>
      <c r="AC3000">
        <f>IF(N3000=Legend!$D$3,3,IF(N3000=Legend!$D$4,2,IF(N3000=Legend!$D$5,1,0)))</f>
        <v>2</v>
      </c>
      <c r="AD3000">
        <f t="shared" si="326"/>
        <v>1</v>
      </c>
      <c r="AF3000">
        <f t="shared" si="327"/>
        <v>0</v>
      </c>
      <c r="AG3000">
        <f>IF(R3000=Legend!$F$3,3,IF(R3000=Legend!$F$4,2,IF(R3000=Legend!$F$5,1,0)))</f>
        <v>3</v>
      </c>
      <c r="AH3000">
        <f>IF(S3000=Legend!$F$3,3,IF(S3000=Legend!$F$4,2,IF(S3000=Legend!$F$5,1,0)))</f>
        <v>3</v>
      </c>
      <c r="AK3000">
        <f>IF(V3000=Legend!$H$3,3,IF(V3000=Legend!$H$4,2,IF(V3000=Legend!$H$5,1,0)))</f>
        <v>2</v>
      </c>
      <c r="AM3000">
        <f t="shared" si="328"/>
        <v>15</v>
      </c>
    </row>
    <row r="3001" spans="1:39" ht="140.4" x14ac:dyDescent="0.3">
      <c r="A3001" t="s">
        <v>67</v>
      </c>
      <c r="B3001" t="s">
        <v>174</v>
      </c>
      <c r="C3001" t="s">
        <v>2138</v>
      </c>
      <c r="D3001" t="s">
        <v>2377</v>
      </c>
      <c r="E3001" t="str">
        <f t="shared" si="322"/>
        <v>WALUYO MART II</v>
      </c>
      <c r="F3001" t="s">
        <v>67</v>
      </c>
      <c r="G3001" t="s">
        <v>21</v>
      </c>
      <c r="H3001" t="s">
        <v>21</v>
      </c>
      <c r="I3001" t="s">
        <v>50</v>
      </c>
      <c r="J3001" t="s">
        <v>35</v>
      </c>
      <c r="K3001" t="s">
        <v>24</v>
      </c>
      <c r="L3001" t="s">
        <v>25</v>
      </c>
      <c r="M3001" t="s">
        <v>25</v>
      </c>
      <c r="N3001" t="s">
        <v>26</v>
      </c>
      <c r="O3001" t="s">
        <v>25</v>
      </c>
      <c r="P3001" t="s">
        <v>21</v>
      </c>
      <c r="Q3001" t="s">
        <v>27</v>
      </c>
      <c r="R3001" t="s">
        <v>45</v>
      </c>
      <c r="S3001" t="s">
        <v>28</v>
      </c>
      <c r="T3001" t="s">
        <v>21</v>
      </c>
      <c r="U3001" t="s">
        <v>21</v>
      </c>
      <c r="V3001" t="s">
        <v>33</v>
      </c>
      <c r="W3001" s="2" t="s">
        <v>34</v>
      </c>
      <c r="Y3001">
        <f>IF(J3001=Legend!$B$3,0,IF(J3001=Legend!$B$4,1,IF(J3001=Legend!$B$5,2,0)))</f>
        <v>0</v>
      </c>
      <c r="Z3001">
        <f t="shared" si="323"/>
        <v>1</v>
      </c>
      <c r="AA3001">
        <f t="shared" si="324"/>
        <v>1</v>
      </c>
      <c r="AB3001">
        <f t="shared" si="325"/>
        <v>1</v>
      </c>
      <c r="AC3001">
        <f>IF(N3001=Legend!$D$3,3,IF(N3001=Legend!$D$4,2,IF(N3001=Legend!$D$5,1,0)))</f>
        <v>2</v>
      </c>
      <c r="AD3001">
        <f t="shared" si="326"/>
        <v>1</v>
      </c>
      <c r="AF3001">
        <f t="shared" si="327"/>
        <v>0</v>
      </c>
      <c r="AG3001">
        <f>IF(R3001=Legend!$F$3,3,IF(R3001=Legend!$F$4,2,IF(R3001=Legend!$F$5,1,0)))</f>
        <v>1</v>
      </c>
      <c r="AH3001">
        <f>IF(S3001=Legend!$F$3,3,IF(S3001=Legend!$F$4,2,IF(S3001=Legend!$F$5,1,0)))</f>
        <v>2</v>
      </c>
      <c r="AK3001">
        <f>IF(V3001=Legend!$H$3,3,IF(V3001=Legend!$H$4,2,IF(V3001=Legend!$H$5,1,0)))</f>
        <v>1</v>
      </c>
      <c r="AM3001">
        <f t="shared" si="328"/>
        <v>10</v>
      </c>
    </row>
    <row r="3002" spans="1:39" ht="109.2" x14ac:dyDescent="0.3">
      <c r="A3002" t="s">
        <v>56</v>
      </c>
      <c r="B3002" t="s">
        <v>1742</v>
      </c>
      <c r="C3002" t="s">
        <v>1834</v>
      </c>
      <c r="D3002" t="s">
        <v>2274</v>
      </c>
      <c r="E3002" t="str">
        <f t="shared" si="322"/>
        <v>WAN SETIA MART</v>
      </c>
      <c r="F3002" t="s">
        <v>56</v>
      </c>
      <c r="G3002" t="s">
        <v>21</v>
      </c>
      <c r="H3002" t="s">
        <v>21</v>
      </c>
      <c r="I3002" t="s">
        <v>22</v>
      </c>
      <c r="J3002" t="s">
        <v>23</v>
      </c>
      <c r="K3002" t="s">
        <v>24</v>
      </c>
      <c r="L3002" t="s">
        <v>25</v>
      </c>
      <c r="M3002" t="s">
        <v>25</v>
      </c>
      <c r="N3002" t="s">
        <v>38</v>
      </c>
      <c r="O3002" t="s">
        <v>21</v>
      </c>
      <c r="P3002" t="s">
        <v>21</v>
      </c>
      <c r="Q3002" t="s">
        <v>27</v>
      </c>
      <c r="R3002" t="s">
        <v>45</v>
      </c>
      <c r="S3002" t="s">
        <v>29</v>
      </c>
      <c r="T3002" t="s">
        <v>21</v>
      </c>
      <c r="U3002" t="s">
        <v>21</v>
      </c>
      <c r="V3002" t="s">
        <v>30</v>
      </c>
      <c r="W3002" s="2" t="s">
        <v>66</v>
      </c>
      <c r="Y3002">
        <f>IF(J3002=Legend!$B$3,0,IF(J3002=Legend!$B$4,1,IF(J3002=Legend!$B$5,2,0)))</f>
        <v>1</v>
      </c>
      <c r="Z3002">
        <f t="shared" si="323"/>
        <v>1</v>
      </c>
      <c r="AA3002">
        <f t="shared" si="324"/>
        <v>1</v>
      </c>
      <c r="AB3002">
        <f t="shared" si="325"/>
        <v>1</v>
      </c>
      <c r="AC3002">
        <f>IF(N3002=Legend!$D$3,3,IF(N3002=Legend!$D$4,2,IF(N3002=Legend!$D$5,1,0)))</f>
        <v>3</v>
      </c>
      <c r="AD3002">
        <f t="shared" si="326"/>
        <v>0</v>
      </c>
      <c r="AF3002">
        <f t="shared" si="327"/>
        <v>0</v>
      </c>
      <c r="AG3002">
        <f>IF(R3002=Legend!$F$3,3,IF(R3002=Legend!$F$4,2,IF(R3002=Legend!$F$5,1,0)))</f>
        <v>1</v>
      </c>
      <c r="AH3002">
        <f>IF(S3002=Legend!$F$3,3,IF(S3002=Legend!$F$4,2,IF(S3002=Legend!$F$5,1,0)))</f>
        <v>3</v>
      </c>
      <c r="AK3002">
        <f>IF(V3002=Legend!$H$3,3,IF(V3002=Legend!$H$4,2,IF(V3002=Legend!$H$5,1,0)))</f>
        <v>2</v>
      </c>
      <c r="AM3002">
        <f t="shared" si="328"/>
        <v>13</v>
      </c>
    </row>
    <row r="3003" spans="1:39" ht="140.4" x14ac:dyDescent="0.3">
      <c r="A3003" t="s">
        <v>61</v>
      </c>
      <c r="B3003" t="s">
        <v>1056</v>
      </c>
      <c r="C3003" t="s">
        <v>1127</v>
      </c>
      <c r="D3003" t="s">
        <v>1128</v>
      </c>
      <c r="E3003" t="str">
        <f t="shared" si="322"/>
        <v>WANDA MART</v>
      </c>
      <c r="F3003" t="s">
        <v>61</v>
      </c>
      <c r="G3003" t="s">
        <v>21</v>
      </c>
      <c r="H3003" t="s">
        <v>21</v>
      </c>
      <c r="I3003" t="s">
        <v>22</v>
      </c>
      <c r="J3003" t="s">
        <v>23</v>
      </c>
      <c r="K3003" t="s">
        <v>24</v>
      </c>
      <c r="L3003" t="s">
        <v>25</v>
      </c>
      <c r="M3003" t="s">
        <v>25</v>
      </c>
      <c r="N3003" t="s">
        <v>38</v>
      </c>
      <c r="O3003" t="s">
        <v>21</v>
      </c>
      <c r="P3003" t="s">
        <v>25</v>
      </c>
      <c r="Q3003" t="s">
        <v>27</v>
      </c>
      <c r="R3003" t="s">
        <v>45</v>
      </c>
      <c r="S3003" t="s">
        <v>29</v>
      </c>
      <c r="T3003" t="s">
        <v>21</v>
      </c>
      <c r="U3003" t="s">
        <v>21</v>
      </c>
      <c r="V3003" t="s">
        <v>30</v>
      </c>
      <c r="W3003" s="2" t="s">
        <v>34</v>
      </c>
      <c r="Y3003">
        <f>IF(J3003=Legend!$B$3,0,IF(J3003=Legend!$B$4,1,IF(J3003=Legend!$B$5,2,0)))</f>
        <v>1</v>
      </c>
      <c r="Z3003">
        <f t="shared" si="323"/>
        <v>1</v>
      </c>
      <c r="AA3003">
        <f t="shared" si="324"/>
        <v>1</v>
      </c>
      <c r="AB3003">
        <f t="shared" si="325"/>
        <v>1</v>
      </c>
      <c r="AC3003">
        <f>IF(N3003=Legend!$D$3,3,IF(N3003=Legend!$D$4,2,IF(N3003=Legend!$D$5,1,0)))</f>
        <v>3</v>
      </c>
      <c r="AD3003">
        <f t="shared" si="326"/>
        <v>0</v>
      </c>
      <c r="AF3003">
        <f t="shared" si="327"/>
        <v>0</v>
      </c>
      <c r="AG3003">
        <f>IF(R3003=Legend!$F$3,3,IF(R3003=Legend!$F$4,2,IF(R3003=Legend!$F$5,1,0)))</f>
        <v>1</v>
      </c>
      <c r="AH3003">
        <f>IF(S3003=Legend!$F$3,3,IF(S3003=Legend!$F$4,2,IF(S3003=Legend!$F$5,1,0)))</f>
        <v>3</v>
      </c>
      <c r="AK3003">
        <f>IF(V3003=Legend!$H$3,3,IF(V3003=Legend!$H$4,2,IF(V3003=Legend!$H$5,1,0)))</f>
        <v>2</v>
      </c>
      <c r="AM3003">
        <f t="shared" si="328"/>
        <v>13</v>
      </c>
    </row>
    <row r="3004" spans="1:39" ht="156" x14ac:dyDescent="0.3">
      <c r="A3004" t="s">
        <v>61</v>
      </c>
      <c r="B3004" t="s">
        <v>983</v>
      </c>
      <c r="C3004" t="s">
        <v>984</v>
      </c>
      <c r="D3004" t="s">
        <v>1078</v>
      </c>
      <c r="E3004" t="str">
        <f t="shared" si="322"/>
        <v>WANDI/WANDI HOLIK</v>
      </c>
      <c r="F3004" t="s">
        <v>61</v>
      </c>
      <c r="G3004" t="s">
        <v>21</v>
      </c>
      <c r="H3004" t="s">
        <v>21</v>
      </c>
      <c r="I3004" t="s">
        <v>22</v>
      </c>
      <c r="J3004" t="s">
        <v>35</v>
      </c>
      <c r="K3004" t="s">
        <v>24</v>
      </c>
      <c r="L3004" t="s">
        <v>25</v>
      </c>
      <c r="M3004" t="s">
        <v>21</v>
      </c>
      <c r="N3004" t="s">
        <v>47</v>
      </c>
      <c r="O3004" t="s">
        <v>21</v>
      </c>
      <c r="P3004" t="s">
        <v>21</v>
      </c>
      <c r="Q3004" t="s">
        <v>27</v>
      </c>
      <c r="R3004" t="s">
        <v>47</v>
      </c>
      <c r="S3004" t="s">
        <v>45</v>
      </c>
      <c r="T3004" t="s">
        <v>21</v>
      </c>
      <c r="U3004" t="s">
        <v>21</v>
      </c>
      <c r="V3004" t="s">
        <v>33</v>
      </c>
      <c r="W3004" s="2" t="s">
        <v>31</v>
      </c>
      <c r="Y3004">
        <f>IF(J3004=Legend!$B$3,0,IF(J3004=Legend!$B$4,1,IF(J3004=Legend!$B$5,2,0)))</f>
        <v>0</v>
      </c>
      <c r="Z3004">
        <f t="shared" si="323"/>
        <v>1</v>
      </c>
      <c r="AA3004">
        <f t="shared" si="324"/>
        <v>1</v>
      </c>
      <c r="AB3004">
        <f t="shared" si="325"/>
        <v>0</v>
      </c>
      <c r="AC3004">
        <f>IF(N3004=Legend!$D$3,3,IF(N3004=Legend!$D$4,2,IF(N3004=Legend!$D$5,1,0)))</f>
        <v>0</v>
      </c>
      <c r="AD3004">
        <f t="shared" si="326"/>
        <v>0</v>
      </c>
      <c r="AF3004">
        <f t="shared" si="327"/>
        <v>0</v>
      </c>
      <c r="AG3004">
        <f>IF(R3004=Legend!$F$3,3,IF(R3004=Legend!$F$4,2,IF(R3004=Legend!$F$5,1,0)))</f>
        <v>0</v>
      </c>
      <c r="AH3004">
        <f>IF(S3004=Legend!$F$3,3,IF(S3004=Legend!$F$4,2,IF(S3004=Legend!$F$5,1,0)))</f>
        <v>1</v>
      </c>
      <c r="AK3004">
        <f>IF(V3004=Legend!$H$3,3,IF(V3004=Legend!$H$4,2,IF(V3004=Legend!$H$5,1,0)))</f>
        <v>1</v>
      </c>
      <c r="AM3004">
        <f t="shared" si="328"/>
        <v>4</v>
      </c>
    </row>
    <row r="3005" spans="1:39" ht="140.4" x14ac:dyDescent="0.3">
      <c r="A3005" t="s">
        <v>56</v>
      </c>
      <c r="B3005" t="s">
        <v>174</v>
      </c>
      <c r="C3005" t="s">
        <v>2152</v>
      </c>
      <c r="D3005" t="s">
        <v>2247</v>
      </c>
      <c r="E3005" t="str">
        <f t="shared" si="322"/>
        <v>WARE MART/KOP SADAR</v>
      </c>
      <c r="F3005" t="s">
        <v>56</v>
      </c>
      <c r="G3005" t="s">
        <v>21</v>
      </c>
      <c r="H3005" t="s">
        <v>21</v>
      </c>
      <c r="I3005" t="s">
        <v>22</v>
      </c>
      <c r="J3005" t="s">
        <v>23</v>
      </c>
      <c r="K3005" t="s">
        <v>24</v>
      </c>
      <c r="L3005" t="s">
        <v>25</v>
      </c>
      <c r="M3005" t="s">
        <v>25</v>
      </c>
      <c r="N3005" t="s">
        <v>26</v>
      </c>
      <c r="O3005" t="s">
        <v>25</v>
      </c>
      <c r="P3005" t="s">
        <v>21</v>
      </c>
      <c r="Q3005" t="s">
        <v>27</v>
      </c>
      <c r="R3005" t="s">
        <v>29</v>
      </c>
      <c r="S3005" t="s">
        <v>29</v>
      </c>
      <c r="T3005" t="s">
        <v>21</v>
      </c>
      <c r="U3005" t="s">
        <v>21</v>
      </c>
      <c r="V3005" t="s">
        <v>33</v>
      </c>
      <c r="W3005" s="2" t="s">
        <v>34</v>
      </c>
      <c r="Y3005">
        <f>IF(J3005=Legend!$B$3,0,IF(J3005=Legend!$B$4,1,IF(J3005=Legend!$B$5,2,0)))</f>
        <v>1</v>
      </c>
      <c r="Z3005">
        <f t="shared" si="323"/>
        <v>1</v>
      </c>
      <c r="AA3005">
        <f t="shared" si="324"/>
        <v>1</v>
      </c>
      <c r="AB3005">
        <f t="shared" si="325"/>
        <v>1</v>
      </c>
      <c r="AC3005">
        <f>IF(N3005=Legend!$D$3,3,IF(N3005=Legend!$D$4,2,IF(N3005=Legend!$D$5,1,0)))</f>
        <v>2</v>
      </c>
      <c r="AD3005">
        <f t="shared" si="326"/>
        <v>1</v>
      </c>
      <c r="AF3005">
        <f t="shared" si="327"/>
        <v>0</v>
      </c>
      <c r="AG3005">
        <f>IF(R3005=Legend!$F$3,3,IF(R3005=Legend!$F$4,2,IF(R3005=Legend!$F$5,1,0)))</f>
        <v>3</v>
      </c>
      <c r="AH3005">
        <f>IF(S3005=Legend!$F$3,3,IF(S3005=Legend!$F$4,2,IF(S3005=Legend!$F$5,1,0)))</f>
        <v>3</v>
      </c>
      <c r="AK3005">
        <f>IF(V3005=Legend!$H$3,3,IF(V3005=Legend!$H$4,2,IF(V3005=Legend!$H$5,1,0)))</f>
        <v>1</v>
      </c>
      <c r="AM3005">
        <f t="shared" si="328"/>
        <v>14</v>
      </c>
    </row>
    <row r="3006" spans="1:39" ht="109.2" x14ac:dyDescent="0.3">
      <c r="A3006" t="s">
        <v>83</v>
      </c>
      <c r="B3006" t="s">
        <v>475</v>
      </c>
      <c r="C3006" t="s">
        <v>1002</v>
      </c>
      <c r="D3006" t="s">
        <v>5095</v>
      </c>
      <c r="E3006" t="str">
        <f t="shared" si="322"/>
        <v>WARKES, KOPERASI</v>
      </c>
      <c r="F3006" t="s">
        <v>83</v>
      </c>
      <c r="G3006" t="s">
        <v>21</v>
      </c>
      <c r="H3006" t="s">
        <v>21</v>
      </c>
      <c r="I3006" t="s">
        <v>54</v>
      </c>
      <c r="J3006" t="s">
        <v>23</v>
      </c>
      <c r="K3006" t="s">
        <v>24</v>
      </c>
      <c r="L3006" t="s">
        <v>25</v>
      </c>
      <c r="M3006" t="s">
        <v>25</v>
      </c>
      <c r="N3006" t="s">
        <v>28</v>
      </c>
      <c r="O3006" t="s">
        <v>21</v>
      </c>
      <c r="P3006" t="s">
        <v>21</v>
      </c>
      <c r="Q3006" t="s">
        <v>27</v>
      </c>
      <c r="R3006" t="s">
        <v>45</v>
      </c>
      <c r="S3006" t="s">
        <v>29</v>
      </c>
      <c r="T3006" t="s">
        <v>21</v>
      </c>
      <c r="U3006" t="s">
        <v>21</v>
      </c>
      <c r="V3006" t="s">
        <v>33</v>
      </c>
      <c r="W3006" s="2" t="s">
        <v>66</v>
      </c>
      <c r="Y3006">
        <f>IF(J3006=Legend!$B$3,0,IF(J3006=Legend!$B$4,1,IF(J3006=Legend!$B$5,2,0)))</f>
        <v>1</v>
      </c>
      <c r="Z3006">
        <f t="shared" si="323"/>
        <v>1</v>
      </c>
      <c r="AA3006">
        <f t="shared" si="324"/>
        <v>1</v>
      </c>
      <c r="AB3006">
        <f t="shared" si="325"/>
        <v>1</v>
      </c>
      <c r="AC3006">
        <f>IF(N3006=Legend!$D$3,3,IF(N3006=Legend!$D$4,2,IF(N3006=Legend!$D$5,1,0)))</f>
        <v>1</v>
      </c>
      <c r="AD3006">
        <f t="shared" si="326"/>
        <v>0</v>
      </c>
      <c r="AF3006">
        <f t="shared" si="327"/>
        <v>0</v>
      </c>
      <c r="AG3006">
        <f>IF(R3006=Legend!$F$3,3,IF(R3006=Legend!$F$4,2,IF(R3006=Legend!$F$5,1,0)))</f>
        <v>1</v>
      </c>
      <c r="AH3006">
        <f>IF(S3006=Legend!$F$3,3,IF(S3006=Legend!$F$4,2,IF(S3006=Legend!$F$5,1,0)))</f>
        <v>3</v>
      </c>
      <c r="AK3006">
        <f>IF(V3006=Legend!$H$3,3,IF(V3006=Legend!$H$4,2,IF(V3006=Legend!$H$5,1,0)))</f>
        <v>1</v>
      </c>
      <c r="AM3006">
        <f t="shared" si="328"/>
        <v>10</v>
      </c>
    </row>
    <row r="3007" spans="1:39" ht="124.8" x14ac:dyDescent="0.3">
      <c r="A3007" t="s">
        <v>40</v>
      </c>
      <c r="B3007" t="s">
        <v>162</v>
      </c>
      <c r="C3007" t="s">
        <v>654</v>
      </c>
      <c r="D3007" t="s">
        <v>3310</v>
      </c>
      <c r="E3007" t="str">
        <f t="shared" si="322"/>
        <v>WARKOM PWT</v>
      </c>
      <c r="F3007" t="s">
        <v>40</v>
      </c>
      <c r="G3007" t="s">
        <v>21</v>
      </c>
      <c r="H3007" t="s">
        <v>21</v>
      </c>
      <c r="I3007" t="s">
        <v>22</v>
      </c>
      <c r="J3007" t="s">
        <v>23</v>
      </c>
      <c r="K3007" t="s">
        <v>24</v>
      </c>
      <c r="L3007" t="s">
        <v>25</v>
      </c>
      <c r="M3007" t="s">
        <v>25</v>
      </c>
      <c r="N3007" t="s">
        <v>26</v>
      </c>
      <c r="O3007" t="s">
        <v>25</v>
      </c>
      <c r="P3007" t="s">
        <v>21</v>
      </c>
      <c r="Q3007" t="s">
        <v>27</v>
      </c>
      <c r="R3007" t="s">
        <v>45</v>
      </c>
      <c r="S3007" t="s">
        <v>29</v>
      </c>
      <c r="T3007" t="s">
        <v>21</v>
      </c>
      <c r="U3007" t="s">
        <v>21</v>
      </c>
      <c r="V3007" t="s">
        <v>33</v>
      </c>
      <c r="W3007" s="2" t="s">
        <v>94</v>
      </c>
      <c r="Y3007">
        <f>IF(J3007=Legend!$B$3,0,IF(J3007=Legend!$B$4,1,IF(J3007=Legend!$B$5,2,0)))</f>
        <v>1</v>
      </c>
      <c r="Z3007">
        <f t="shared" si="323"/>
        <v>1</v>
      </c>
      <c r="AA3007">
        <f t="shared" si="324"/>
        <v>1</v>
      </c>
      <c r="AB3007">
        <f t="shared" si="325"/>
        <v>1</v>
      </c>
      <c r="AC3007">
        <f>IF(N3007=Legend!$D$3,3,IF(N3007=Legend!$D$4,2,IF(N3007=Legend!$D$5,1,0)))</f>
        <v>2</v>
      </c>
      <c r="AD3007">
        <f t="shared" si="326"/>
        <v>1</v>
      </c>
      <c r="AF3007">
        <f t="shared" si="327"/>
        <v>0</v>
      </c>
      <c r="AG3007">
        <f>IF(R3007=Legend!$F$3,3,IF(R3007=Legend!$F$4,2,IF(R3007=Legend!$F$5,1,0)))</f>
        <v>1</v>
      </c>
      <c r="AH3007">
        <f>IF(S3007=Legend!$F$3,3,IF(S3007=Legend!$F$4,2,IF(S3007=Legend!$F$5,1,0)))</f>
        <v>3</v>
      </c>
      <c r="AK3007">
        <f>IF(V3007=Legend!$H$3,3,IF(V3007=Legend!$H$4,2,IF(V3007=Legend!$H$5,1,0)))</f>
        <v>1</v>
      </c>
      <c r="AM3007">
        <f t="shared" si="328"/>
        <v>12</v>
      </c>
    </row>
    <row r="3008" spans="1:39" ht="156" x14ac:dyDescent="0.3">
      <c r="A3008" t="s">
        <v>85</v>
      </c>
      <c r="B3008" t="s">
        <v>174</v>
      </c>
      <c r="C3008" t="s">
        <v>195</v>
      </c>
      <c r="D3008" t="s">
        <v>4467</v>
      </c>
      <c r="E3008" t="str">
        <f t="shared" si="322"/>
        <v>WARNA SWALAYAN</v>
      </c>
      <c r="F3008" t="s">
        <v>85</v>
      </c>
      <c r="G3008" t="s">
        <v>21</v>
      </c>
      <c r="H3008" t="s">
        <v>21</v>
      </c>
      <c r="I3008" t="s">
        <v>22</v>
      </c>
      <c r="J3008" t="s">
        <v>35</v>
      </c>
      <c r="K3008" t="s">
        <v>24</v>
      </c>
      <c r="L3008" t="s">
        <v>25</v>
      </c>
      <c r="M3008" t="s">
        <v>25</v>
      </c>
      <c r="N3008" t="s">
        <v>38</v>
      </c>
      <c r="O3008" t="s">
        <v>25</v>
      </c>
      <c r="P3008" t="s">
        <v>21</v>
      </c>
      <c r="Q3008" t="s">
        <v>27</v>
      </c>
      <c r="R3008" t="s">
        <v>28</v>
      </c>
      <c r="S3008" t="s">
        <v>29</v>
      </c>
      <c r="T3008" t="s">
        <v>21</v>
      </c>
      <c r="U3008" t="s">
        <v>21</v>
      </c>
      <c r="V3008" t="s">
        <v>33</v>
      </c>
      <c r="W3008" s="2" t="s">
        <v>31</v>
      </c>
      <c r="Y3008">
        <f>IF(J3008=Legend!$B$3,0,IF(J3008=Legend!$B$4,1,IF(J3008=Legend!$B$5,2,0)))</f>
        <v>0</v>
      </c>
      <c r="Z3008">
        <f t="shared" si="323"/>
        <v>1</v>
      </c>
      <c r="AA3008">
        <f t="shared" si="324"/>
        <v>1</v>
      </c>
      <c r="AB3008">
        <f t="shared" si="325"/>
        <v>1</v>
      </c>
      <c r="AC3008">
        <f>IF(N3008=Legend!$D$3,3,IF(N3008=Legend!$D$4,2,IF(N3008=Legend!$D$5,1,0)))</f>
        <v>3</v>
      </c>
      <c r="AD3008">
        <f t="shared" si="326"/>
        <v>1</v>
      </c>
      <c r="AF3008">
        <f t="shared" si="327"/>
        <v>0</v>
      </c>
      <c r="AG3008">
        <f>IF(R3008=Legend!$F$3,3,IF(R3008=Legend!$F$4,2,IF(R3008=Legend!$F$5,1,0)))</f>
        <v>2</v>
      </c>
      <c r="AH3008">
        <f>IF(S3008=Legend!$F$3,3,IF(S3008=Legend!$F$4,2,IF(S3008=Legend!$F$5,1,0)))</f>
        <v>3</v>
      </c>
      <c r="AK3008">
        <f>IF(V3008=Legend!$H$3,3,IF(V3008=Legend!$H$4,2,IF(V3008=Legend!$H$5,1,0)))</f>
        <v>1</v>
      </c>
      <c r="AM3008">
        <f t="shared" si="328"/>
        <v>13</v>
      </c>
    </row>
    <row r="3009" spans="1:39" ht="78" x14ac:dyDescent="0.3">
      <c r="A3009" t="s">
        <v>70</v>
      </c>
      <c r="B3009" t="s">
        <v>174</v>
      </c>
      <c r="C3009" t="s">
        <v>195</v>
      </c>
      <c r="D3009" t="s">
        <v>4226</v>
      </c>
      <c r="E3009" t="str">
        <f t="shared" si="322"/>
        <v>WARNA WARNI</v>
      </c>
      <c r="F3009" t="s">
        <v>70</v>
      </c>
      <c r="G3009" t="s">
        <v>21</v>
      </c>
      <c r="H3009" t="s">
        <v>21</v>
      </c>
      <c r="I3009" t="s">
        <v>22</v>
      </c>
      <c r="J3009" t="s">
        <v>23</v>
      </c>
      <c r="K3009" t="s">
        <v>47</v>
      </c>
      <c r="L3009" t="s">
        <v>25</v>
      </c>
      <c r="M3009" t="s">
        <v>25</v>
      </c>
      <c r="N3009" t="s">
        <v>38</v>
      </c>
      <c r="O3009" t="s">
        <v>25</v>
      </c>
      <c r="P3009" t="s">
        <v>21</v>
      </c>
      <c r="Q3009" t="s">
        <v>27</v>
      </c>
      <c r="R3009" t="s">
        <v>28</v>
      </c>
      <c r="S3009" t="s">
        <v>29</v>
      </c>
      <c r="T3009" t="s">
        <v>21</v>
      </c>
      <c r="U3009" t="s">
        <v>21</v>
      </c>
      <c r="V3009" t="s">
        <v>30</v>
      </c>
      <c r="W3009" s="2" t="s">
        <v>77</v>
      </c>
      <c r="Y3009">
        <f>IF(J3009=Legend!$B$3,0,IF(J3009=Legend!$B$4,1,IF(J3009=Legend!$B$5,2,0)))</f>
        <v>1</v>
      </c>
      <c r="Z3009">
        <f t="shared" si="323"/>
        <v>0</v>
      </c>
      <c r="AA3009">
        <f t="shared" si="324"/>
        <v>1</v>
      </c>
      <c r="AB3009">
        <f t="shared" si="325"/>
        <v>1</v>
      </c>
      <c r="AC3009">
        <f>IF(N3009=Legend!$D$3,3,IF(N3009=Legend!$D$4,2,IF(N3009=Legend!$D$5,1,0)))</f>
        <v>3</v>
      </c>
      <c r="AD3009">
        <f t="shared" si="326"/>
        <v>1</v>
      </c>
      <c r="AF3009">
        <f t="shared" si="327"/>
        <v>0</v>
      </c>
      <c r="AG3009">
        <f>IF(R3009=Legend!$F$3,3,IF(R3009=Legend!$F$4,2,IF(R3009=Legend!$F$5,1,0)))</f>
        <v>2</v>
      </c>
      <c r="AH3009">
        <f>IF(S3009=Legend!$F$3,3,IF(S3009=Legend!$F$4,2,IF(S3009=Legend!$F$5,1,0)))</f>
        <v>3</v>
      </c>
      <c r="AK3009">
        <f>IF(V3009=Legend!$H$3,3,IF(V3009=Legend!$H$4,2,IF(V3009=Legend!$H$5,1,0)))</f>
        <v>2</v>
      </c>
      <c r="AM3009">
        <f t="shared" si="328"/>
        <v>14</v>
      </c>
    </row>
    <row r="3010" spans="1:39" ht="140.4" x14ac:dyDescent="0.3">
      <c r="A3010" t="s">
        <v>141</v>
      </c>
      <c r="B3010" t="s">
        <v>174</v>
      </c>
      <c r="C3010" t="s">
        <v>3740</v>
      </c>
      <c r="D3010" t="s">
        <v>3741</v>
      </c>
      <c r="E3010" t="str">
        <f t="shared" si="322"/>
        <v>WARNA-WARNI</v>
      </c>
      <c r="F3010" t="s">
        <v>102</v>
      </c>
      <c r="G3010" t="s">
        <v>21</v>
      </c>
      <c r="H3010" t="s">
        <v>21</v>
      </c>
      <c r="I3010" t="s">
        <v>50</v>
      </c>
      <c r="J3010" t="s">
        <v>35</v>
      </c>
      <c r="K3010" t="s">
        <v>24</v>
      </c>
      <c r="L3010" t="s">
        <v>25</v>
      </c>
      <c r="M3010" t="s">
        <v>25</v>
      </c>
      <c r="N3010" t="s">
        <v>26</v>
      </c>
      <c r="O3010" t="s">
        <v>25</v>
      </c>
      <c r="P3010" t="s">
        <v>21</v>
      </c>
      <c r="Q3010" t="s">
        <v>27</v>
      </c>
      <c r="R3010" t="s">
        <v>28</v>
      </c>
      <c r="S3010" t="s">
        <v>29</v>
      </c>
      <c r="T3010" t="s">
        <v>21</v>
      </c>
      <c r="U3010" t="s">
        <v>21</v>
      </c>
      <c r="V3010" t="s">
        <v>30</v>
      </c>
      <c r="W3010" s="2" t="s">
        <v>34</v>
      </c>
      <c r="Y3010">
        <f>IF(J3010=Legend!$B$3,0,IF(J3010=Legend!$B$4,1,IF(J3010=Legend!$B$5,2,0)))</f>
        <v>0</v>
      </c>
      <c r="Z3010">
        <f t="shared" si="323"/>
        <v>1</v>
      </c>
      <c r="AA3010">
        <f t="shared" si="324"/>
        <v>1</v>
      </c>
      <c r="AB3010">
        <f t="shared" si="325"/>
        <v>1</v>
      </c>
      <c r="AC3010">
        <f>IF(N3010=Legend!$D$3,3,IF(N3010=Legend!$D$4,2,IF(N3010=Legend!$D$5,1,0)))</f>
        <v>2</v>
      </c>
      <c r="AD3010">
        <f t="shared" si="326"/>
        <v>1</v>
      </c>
      <c r="AF3010">
        <f t="shared" si="327"/>
        <v>0</v>
      </c>
      <c r="AG3010">
        <f>IF(R3010=Legend!$F$3,3,IF(R3010=Legend!$F$4,2,IF(R3010=Legend!$F$5,1,0)))</f>
        <v>2</v>
      </c>
      <c r="AH3010">
        <f>IF(S3010=Legend!$F$3,3,IF(S3010=Legend!$F$4,2,IF(S3010=Legend!$F$5,1,0)))</f>
        <v>3</v>
      </c>
      <c r="AK3010">
        <f>IF(V3010=Legend!$H$3,3,IF(V3010=Legend!$H$4,2,IF(V3010=Legend!$H$5,1,0)))</f>
        <v>2</v>
      </c>
      <c r="AM3010">
        <f t="shared" si="328"/>
        <v>13</v>
      </c>
    </row>
    <row r="3011" spans="1:39" ht="31.2" x14ac:dyDescent="0.3">
      <c r="A3011" t="s">
        <v>59</v>
      </c>
      <c r="B3011" t="s">
        <v>2570</v>
      </c>
      <c r="C3011" t="s">
        <v>2571</v>
      </c>
      <c r="D3011" t="s">
        <v>3531</v>
      </c>
      <c r="E3011" t="str">
        <f t="shared" si="322"/>
        <v>WARNO IBU</v>
      </c>
      <c r="F3011" t="s">
        <v>59</v>
      </c>
      <c r="G3011" t="s">
        <v>21</v>
      </c>
      <c r="H3011" t="s">
        <v>21</v>
      </c>
      <c r="I3011" t="s">
        <v>22</v>
      </c>
      <c r="J3011" t="s">
        <v>35</v>
      </c>
      <c r="K3011" t="s">
        <v>47</v>
      </c>
      <c r="L3011" t="s">
        <v>21</v>
      </c>
      <c r="M3011" t="s">
        <v>21</v>
      </c>
      <c r="N3011" t="s">
        <v>47</v>
      </c>
      <c r="O3011" t="s">
        <v>21</v>
      </c>
      <c r="P3011" t="s">
        <v>21</v>
      </c>
      <c r="Q3011" t="s">
        <v>27</v>
      </c>
      <c r="R3011" t="s">
        <v>47</v>
      </c>
      <c r="S3011" t="s">
        <v>47</v>
      </c>
      <c r="T3011" t="s">
        <v>21</v>
      </c>
      <c r="U3011" t="s">
        <v>21</v>
      </c>
      <c r="V3011" t="s">
        <v>42</v>
      </c>
      <c r="W3011" s="18" t="s">
        <v>63</v>
      </c>
      <c r="Y3011">
        <f>IF(J3011=Legend!$B$3,0,IF(J3011=Legend!$B$4,1,IF(J3011=Legend!$B$5,2,0)))</f>
        <v>0</v>
      </c>
      <c r="Z3011">
        <f t="shared" si="323"/>
        <v>0</v>
      </c>
      <c r="AA3011">
        <f t="shared" si="324"/>
        <v>0</v>
      </c>
      <c r="AB3011">
        <f t="shared" si="325"/>
        <v>0</v>
      </c>
      <c r="AC3011">
        <f>IF(N3011=Legend!$D$3,3,IF(N3011=Legend!$D$4,2,IF(N3011=Legend!$D$5,1,0)))</f>
        <v>0</v>
      </c>
      <c r="AD3011">
        <f t="shared" si="326"/>
        <v>0</v>
      </c>
      <c r="AF3011">
        <f t="shared" si="327"/>
        <v>0</v>
      </c>
      <c r="AG3011">
        <f>IF(R3011=Legend!$F$3,3,IF(R3011=Legend!$F$4,2,IF(R3011=Legend!$F$5,1,0)))</f>
        <v>0</v>
      </c>
      <c r="AH3011">
        <f>IF(S3011=Legend!$F$3,3,IF(S3011=Legend!$F$4,2,IF(S3011=Legend!$F$5,1,0)))</f>
        <v>0</v>
      </c>
      <c r="AK3011">
        <f>IF(V3011=Legend!$H$3,3,IF(V3011=Legend!$H$4,2,IF(V3011=Legend!$H$5,1,0)))</f>
        <v>0</v>
      </c>
      <c r="AM3011">
        <f t="shared" si="328"/>
        <v>0</v>
      </c>
    </row>
    <row r="3012" spans="1:39" ht="140.4" x14ac:dyDescent="0.3">
      <c r="A3012" t="s">
        <v>39</v>
      </c>
      <c r="B3012" t="s">
        <v>478</v>
      </c>
      <c r="C3012" t="s">
        <v>5325</v>
      </c>
      <c r="D3012" t="s">
        <v>646</v>
      </c>
      <c r="E3012" t="str">
        <f t="shared" si="322"/>
        <v>WARNO WARNI</v>
      </c>
      <c r="F3012" t="s">
        <v>39</v>
      </c>
      <c r="G3012" t="s">
        <v>21</v>
      </c>
      <c r="H3012" t="s">
        <v>21</v>
      </c>
      <c r="I3012" t="s">
        <v>22</v>
      </c>
      <c r="J3012" t="s">
        <v>23</v>
      </c>
      <c r="K3012" t="s">
        <v>24</v>
      </c>
      <c r="L3012" t="s">
        <v>25</v>
      </c>
      <c r="M3012" t="s">
        <v>25</v>
      </c>
      <c r="N3012" t="s">
        <v>26</v>
      </c>
      <c r="O3012" t="s">
        <v>25</v>
      </c>
      <c r="P3012" t="s">
        <v>21</v>
      </c>
      <c r="Q3012" t="s">
        <v>27</v>
      </c>
      <c r="R3012" t="s">
        <v>29</v>
      </c>
      <c r="S3012" t="s">
        <v>29</v>
      </c>
      <c r="T3012" t="s">
        <v>21</v>
      </c>
      <c r="U3012" t="s">
        <v>21</v>
      </c>
      <c r="V3012" t="s">
        <v>33</v>
      </c>
      <c r="W3012" s="2" t="s">
        <v>34</v>
      </c>
      <c r="Y3012">
        <f>IF(J3012=Legend!$B$3,0,IF(J3012=Legend!$B$4,1,IF(J3012=Legend!$B$5,2,0)))</f>
        <v>1</v>
      </c>
      <c r="Z3012">
        <f t="shared" si="323"/>
        <v>1</v>
      </c>
      <c r="AA3012">
        <f t="shared" si="324"/>
        <v>1</v>
      </c>
      <c r="AB3012">
        <f t="shared" si="325"/>
        <v>1</v>
      </c>
      <c r="AC3012">
        <f>IF(N3012=Legend!$D$3,3,IF(N3012=Legend!$D$4,2,IF(N3012=Legend!$D$5,1,0)))</f>
        <v>2</v>
      </c>
      <c r="AD3012">
        <f t="shared" si="326"/>
        <v>1</v>
      </c>
      <c r="AF3012">
        <f t="shared" si="327"/>
        <v>0</v>
      </c>
      <c r="AG3012">
        <f>IF(R3012=Legend!$F$3,3,IF(R3012=Legend!$F$4,2,IF(R3012=Legend!$F$5,1,0)))</f>
        <v>3</v>
      </c>
      <c r="AH3012">
        <f>IF(S3012=Legend!$F$3,3,IF(S3012=Legend!$F$4,2,IF(S3012=Legend!$F$5,1,0)))</f>
        <v>3</v>
      </c>
      <c r="AK3012">
        <f>IF(V3012=Legend!$H$3,3,IF(V3012=Legend!$H$4,2,IF(V3012=Legend!$H$5,1,0)))</f>
        <v>1</v>
      </c>
      <c r="AM3012">
        <f t="shared" si="328"/>
        <v>14</v>
      </c>
    </row>
    <row r="3013" spans="1:39" ht="140.4" x14ac:dyDescent="0.3">
      <c r="A3013" t="s">
        <v>59</v>
      </c>
      <c r="B3013" t="s">
        <v>162</v>
      </c>
      <c r="C3013" t="s">
        <v>3517</v>
      </c>
      <c r="D3013" t="s">
        <v>3518</v>
      </c>
      <c r="E3013" t="str">
        <f t="shared" ref="E3013:E3076" si="329">TRIM(D3013)</f>
        <v>WAROENG MS</v>
      </c>
      <c r="F3013" t="s">
        <v>141</v>
      </c>
      <c r="G3013" t="s">
        <v>21</v>
      </c>
      <c r="H3013" t="s">
        <v>21</v>
      </c>
      <c r="I3013" t="s">
        <v>22</v>
      </c>
      <c r="J3013" t="s">
        <v>35</v>
      </c>
      <c r="K3013" t="s">
        <v>24</v>
      </c>
      <c r="L3013" t="s">
        <v>21</v>
      </c>
      <c r="M3013" t="s">
        <v>25</v>
      </c>
      <c r="N3013" t="s">
        <v>28</v>
      </c>
      <c r="O3013" t="s">
        <v>21</v>
      </c>
      <c r="P3013" t="s">
        <v>21</v>
      </c>
      <c r="Q3013" t="s">
        <v>27</v>
      </c>
      <c r="R3013" t="s">
        <v>45</v>
      </c>
      <c r="S3013" t="s">
        <v>29</v>
      </c>
      <c r="T3013" t="s">
        <v>21</v>
      </c>
      <c r="U3013" t="s">
        <v>21</v>
      </c>
      <c r="V3013" t="s">
        <v>33</v>
      </c>
      <c r="W3013" s="2" t="s">
        <v>34</v>
      </c>
      <c r="Y3013">
        <f>IF(J3013=Legend!$B$3,0,IF(J3013=Legend!$B$4,1,IF(J3013=Legend!$B$5,2,0)))</f>
        <v>0</v>
      </c>
      <c r="Z3013">
        <f t="shared" ref="Z3013:Z3076" si="330">IF(K3013="Ada",1,0)</f>
        <v>1</v>
      </c>
      <c r="AA3013">
        <f t="shared" ref="AA3013:AA3076" si="331">IF(L3013="Ya",1,0)</f>
        <v>0</v>
      </c>
      <c r="AB3013">
        <f t="shared" ref="AB3013:AB3076" si="332">IF(M3013="Ya",1,0)</f>
        <v>1</v>
      </c>
      <c r="AC3013">
        <f>IF(N3013=Legend!$D$3,3,IF(N3013=Legend!$D$4,2,IF(N3013=Legend!$D$5,1,0)))</f>
        <v>1</v>
      </c>
      <c r="AD3013">
        <f t="shared" ref="AD3013:AD3076" si="333">IF(O3013="Ya",1,0)</f>
        <v>0</v>
      </c>
      <c r="AF3013">
        <f t="shared" ref="AF3013:AF3076" si="334">IF(Q3013="Tidak ber-mitra",0,2)</f>
        <v>0</v>
      </c>
      <c r="AG3013">
        <f>IF(R3013=Legend!$F$3,3,IF(R3013=Legend!$F$4,2,IF(R3013=Legend!$F$5,1,0)))</f>
        <v>1</v>
      </c>
      <c r="AH3013">
        <f>IF(S3013=Legend!$F$3,3,IF(S3013=Legend!$F$4,2,IF(S3013=Legend!$F$5,1,0)))</f>
        <v>3</v>
      </c>
      <c r="AK3013">
        <f>IF(V3013=Legend!$H$3,3,IF(V3013=Legend!$H$4,2,IF(V3013=Legend!$H$5,1,0)))</f>
        <v>1</v>
      </c>
      <c r="AM3013">
        <f t="shared" ref="AM3013:AM3076" si="335">SUM(Y3013:AL3013)</f>
        <v>8</v>
      </c>
    </row>
    <row r="3014" spans="1:39" ht="140.4" x14ac:dyDescent="0.3">
      <c r="A3014" t="s">
        <v>74</v>
      </c>
      <c r="B3014" t="s">
        <v>174</v>
      </c>
      <c r="C3014" t="s">
        <v>3918</v>
      </c>
      <c r="D3014" t="s">
        <v>4095</v>
      </c>
      <c r="E3014" t="str">
        <f t="shared" si="329"/>
        <v>WARPEKA, KOP</v>
      </c>
      <c r="F3014" t="s">
        <v>74</v>
      </c>
      <c r="G3014" t="s">
        <v>21</v>
      </c>
      <c r="H3014" t="s">
        <v>21</v>
      </c>
      <c r="I3014" t="s">
        <v>22</v>
      </c>
      <c r="J3014" t="s">
        <v>35</v>
      </c>
      <c r="K3014" t="s">
        <v>24</v>
      </c>
      <c r="L3014" t="s">
        <v>21</v>
      </c>
      <c r="M3014" t="s">
        <v>25</v>
      </c>
      <c r="N3014" t="s">
        <v>26</v>
      </c>
      <c r="O3014" t="s">
        <v>25</v>
      </c>
      <c r="P3014" t="s">
        <v>21</v>
      </c>
      <c r="Q3014" t="s">
        <v>27</v>
      </c>
      <c r="R3014" t="s">
        <v>45</v>
      </c>
      <c r="S3014" t="s">
        <v>29</v>
      </c>
      <c r="T3014" t="s">
        <v>21</v>
      </c>
      <c r="U3014" t="s">
        <v>21</v>
      </c>
      <c r="V3014" t="s">
        <v>33</v>
      </c>
      <c r="W3014" s="2" t="s">
        <v>34</v>
      </c>
      <c r="Y3014">
        <f>IF(J3014=Legend!$B$3,0,IF(J3014=Legend!$B$4,1,IF(J3014=Legend!$B$5,2,0)))</f>
        <v>0</v>
      </c>
      <c r="Z3014">
        <f t="shared" si="330"/>
        <v>1</v>
      </c>
      <c r="AA3014">
        <f t="shared" si="331"/>
        <v>0</v>
      </c>
      <c r="AB3014">
        <f t="shared" si="332"/>
        <v>1</v>
      </c>
      <c r="AC3014">
        <f>IF(N3014=Legend!$D$3,3,IF(N3014=Legend!$D$4,2,IF(N3014=Legend!$D$5,1,0)))</f>
        <v>2</v>
      </c>
      <c r="AD3014">
        <f t="shared" si="333"/>
        <v>1</v>
      </c>
      <c r="AF3014">
        <f t="shared" si="334"/>
        <v>0</v>
      </c>
      <c r="AG3014">
        <f>IF(R3014=Legend!$F$3,3,IF(R3014=Legend!$F$4,2,IF(R3014=Legend!$F$5,1,0)))</f>
        <v>1</v>
      </c>
      <c r="AH3014">
        <f>IF(S3014=Legend!$F$3,3,IF(S3014=Legend!$F$4,2,IF(S3014=Legend!$F$5,1,0)))</f>
        <v>3</v>
      </c>
      <c r="AK3014">
        <f>IF(V3014=Legend!$H$3,3,IF(V3014=Legend!$H$4,2,IF(V3014=Legend!$H$5,1,0)))</f>
        <v>1</v>
      </c>
      <c r="AM3014">
        <f t="shared" si="335"/>
        <v>10</v>
      </c>
    </row>
    <row r="3015" spans="1:39" ht="62.4" x14ac:dyDescent="0.3">
      <c r="A3015" t="s">
        <v>40</v>
      </c>
      <c r="B3015" t="s">
        <v>637</v>
      </c>
      <c r="C3015" t="s">
        <v>640</v>
      </c>
      <c r="D3015" t="s">
        <v>3315</v>
      </c>
      <c r="E3015" t="str">
        <f t="shared" si="329"/>
        <v>WARSO</v>
      </c>
      <c r="F3015" t="s">
        <v>135</v>
      </c>
      <c r="G3015" t="s">
        <v>21</v>
      </c>
      <c r="H3015" t="s">
        <v>21</v>
      </c>
      <c r="I3015" t="s">
        <v>22</v>
      </c>
      <c r="J3015" t="s">
        <v>35</v>
      </c>
      <c r="K3015" t="s">
        <v>47</v>
      </c>
      <c r="L3015" t="s">
        <v>21</v>
      </c>
      <c r="M3015" t="s">
        <v>21</v>
      </c>
      <c r="N3015" t="s">
        <v>47</v>
      </c>
      <c r="O3015" t="s">
        <v>21</v>
      </c>
      <c r="P3015" t="s">
        <v>21</v>
      </c>
      <c r="Q3015" t="s">
        <v>27</v>
      </c>
      <c r="R3015" t="s">
        <v>45</v>
      </c>
      <c r="S3015" t="s">
        <v>45</v>
      </c>
      <c r="T3015" t="s">
        <v>21</v>
      </c>
      <c r="U3015" t="s">
        <v>21</v>
      </c>
      <c r="V3015" t="s">
        <v>42</v>
      </c>
      <c r="W3015" s="2" t="s">
        <v>48</v>
      </c>
      <c r="Y3015">
        <f>IF(J3015=Legend!$B$3,0,IF(J3015=Legend!$B$4,1,IF(J3015=Legend!$B$5,2,0)))</f>
        <v>0</v>
      </c>
      <c r="Z3015">
        <f t="shared" si="330"/>
        <v>0</v>
      </c>
      <c r="AA3015">
        <f t="shared" si="331"/>
        <v>0</v>
      </c>
      <c r="AB3015">
        <f t="shared" si="332"/>
        <v>0</v>
      </c>
      <c r="AC3015">
        <f>IF(N3015=Legend!$D$3,3,IF(N3015=Legend!$D$4,2,IF(N3015=Legend!$D$5,1,0)))</f>
        <v>0</v>
      </c>
      <c r="AD3015">
        <f t="shared" si="333"/>
        <v>0</v>
      </c>
      <c r="AF3015">
        <f t="shared" si="334"/>
        <v>0</v>
      </c>
      <c r="AG3015">
        <f>IF(R3015=Legend!$F$3,3,IF(R3015=Legend!$F$4,2,IF(R3015=Legend!$F$5,1,0)))</f>
        <v>1</v>
      </c>
      <c r="AH3015">
        <f>IF(S3015=Legend!$F$3,3,IF(S3015=Legend!$F$4,2,IF(S3015=Legend!$F$5,1,0)))</f>
        <v>1</v>
      </c>
      <c r="AK3015">
        <f>IF(V3015=Legend!$H$3,3,IF(V3015=Legend!$H$4,2,IF(V3015=Legend!$H$5,1,0)))</f>
        <v>0</v>
      </c>
      <c r="AM3015">
        <f t="shared" si="335"/>
        <v>2</v>
      </c>
    </row>
    <row r="3016" spans="1:39" ht="140.4" x14ac:dyDescent="0.3">
      <c r="A3016" t="s">
        <v>71</v>
      </c>
      <c r="B3016" t="s">
        <v>890</v>
      </c>
      <c r="C3016" t="s">
        <v>1169</v>
      </c>
      <c r="D3016" t="s">
        <v>2755</v>
      </c>
      <c r="E3016" t="str">
        <f t="shared" si="329"/>
        <v>WARUNG SEMBAKO , TK</v>
      </c>
      <c r="F3016" t="s">
        <v>71</v>
      </c>
      <c r="G3016" t="s">
        <v>21</v>
      </c>
      <c r="H3016" t="s">
        <v>21</v>
      </c>
      <c r="I3016" t="s">
        <v>22</v>
      </c>
      <c r="J3016" t="s">
        <v>23</v>
      </c>
      <c r="K3016" t="s">
        <v>24</v>
      </c>
      <c r="L3016" t="s">
        <v>25</v>
      </c>
      <c r="M3016" t="s">
        <v>25</v>
      </c>
      <c r="N3016" t="s">
        <v>26</v>
      </c>
      <c r="O3016" t="s">
        <v>25</v>
      </c>
      <c r="P3016" t="s">
        <v>21</v>
      </c>
      <c r="Q3016" t="s">
        <v>27</v>
      </c>
      <c r="R3016" t="s">
        <v>28</v>
      </c>
      <c r="S3016" t="s">
        <v>29</v>
      </c>
      <c r="T3016" t="s">
        <v>21</v>
      </c>
      <c r="U3016" t="s">
        <v>21</v>
      </c>
      <c r="V3016" t="s">
        <v>33</v>
      </c>
      <c r="W3016" s="2" t="s">
        <v>34</v>
      </c>
      <c r="Y3016">
        <f>IF(J3016=Legend!$B$3,0,IF(J3016=Legend!$B$4,1,IF(J3016=Legend!$B$5,2,0)))</f>
        <v>1</v>
      </c>
      <c r="Z3016">
        <f t="shared" si="330"/>
        <v>1</v>
      </c>
      <c r="AA3016">
        <f t="shared" si="331"/>
        <v>1</v>
      </c>
      <c r="AB3016">
        <f t="shared" si="332"/>
        <v>1</v>
      </c>
      <c r="AC3016">
        <f>IF(N3016=Legend!$D$3,3,IF(N3016=Legend!$D$4,2,IF(N3016=Legend!$D$5,1,0)))</f>
        <v>2</v>
      </c>
      <c r="AD3016">
        <f t="shared" si="333"/>
        <v>1</v>
      </c>
      <c r="AF3016">
        <f t="shared" si="334"/>
        <v>0</v>
      </c>
      <c r="AG3016">
        <f>IF(R3016=Legend!$F$3,3,IF(R3016=Legend!$F$4,2,IF(R3016=Legend!$F$5,1,0)))</f>
        <v>2</v>
      </c>
      <c r="AH3016">
        <f>IF(S3016=Legend!$F$3,3,IF(S3016=Legend!$F$4,2,IF(S3016=Legend!$F$5,1,0)))</f>
        <v>3</v>
      </c>
      <c r="AK3016">
        <f>IF(V3016=Legend!$H$3,3,IF(V3016=Legend!$H$4,2,IF(V3016=Legend!$H$5,1,0)))</f>
        <v>1</v>
      </c>
      <c r="AM3016">
        <f t="shared" si="335"/>
        <v>13</v>
      </c>
    </row>
    <row r="3017" spans="1:39" ht="78" x14ac:dyDescent="0.3">
      <c r="A3017" t="s">
        <v>71</v>
      </c>
      <c r="B3017" t="s">
        <v>890</v>
      </c>
      <c r="C3017" t="s">
        <v>1169</v>
      </c>
      <c r="D3017" t="s">
        <v>2831</v>
      </c>
      <c r="E3017" t="str">
        <f t="shared" si="329"/>
        <v>WARUNG SEMBAKO POH MANIS</v>
      </c>
      <c r="F3017" t="s">
        <v>71</v>
      </c>
      <c r="G3017" t="s">
        <v>21</v>
      </c>
      <c r="H3017" t="s">
        <v>21</v>
      </c>
      <c r="I3017" t="s">
        <v>22</v>
      </c>
      <c r="J3017" t="s">
        <v>35</v>
      </c>
      <c r="K3017" t="s">
        <v>24</v>
      </c>
      <c r="L3017" t="s">
        <v>25</v>
      </c>
      <c r="M3017" t="s">
        <v>25</v>
      </c>
      <c r="N3017" t="s">
        <v>26</v>
      </c>
      <c r="O3017" t="s">
        <v>21</v>
      </c>
      <c r="P3017" t="s">
        <v>21</v>
      </c>
      <c r="Q3017" t="s">
        <v>27</v>
      </c>
      <c r="R3017" t="s">
        <v>45</v>
      </c>
      <c r="S3017" t="s">
        <v>28</v>
      </c>
      <c r="T3017" t="s">
        <v>21</v>
      </c>
      <c r="U3017" t="s">
        <v>21</v>
      </c>
      <c r="V3017" t="s">
        <v>42</v>
      </c>
      <c r="W3017" s="2" t="s">
        <v>77</v>
      </c>
      <c r="Y3017">
        <f>IF(J3017=Legend!$B$3,0,IF(J3017=Legend!$B$4,1,IF(J3017=Legend!$B$5,2,0)))</f>
        <v>0</v>
      </c>
      <c r="Z3017">
        <f t="shared" si="330"/>
        <v>1</v>
      </c>
      <c r="AA3017">
        <f t="shared" si="331"/>
        <v>1</v>
      </c>
      <c r="AB3017">
        <f t="shared" si="332"/>
        <v>1</v>
      </c>
      <c r="AC3017">
        <f>IF(N3017=Legend!$D$3,3,IF(N3017=Legend!$D$4,2,IF(N3017=Legend!$D$5,1,0)))</f>
        <v>2</v>
      </c>
      <c r="AD3017">
        <f t="shared" si="333"/>
        <v>0</v>
      </c>
      <c r="AF3017">
        <f t="shared" si="334"/>
        <v>0</v>
      </c>
      <c r="AG3017">
        <f>IF(R3017=Legend!$F$3,3,IF(R3017=Legend!$F$4,2,IF(R3017=Legend!$F$5,1,0)))</f>
        <v>1</v>
      </c>
      <c r="AH3017">
        <f>IF(S3017=Legend!$F$3,3,IF(S3017=Legend!$F$4,2,IF(S3017=Legend!$F$5,1,0)))</f>
        <v>2</v>
      </c>
      <c r="AK3017">
        <f>IF(V3017=Legend!$H$3,3,IF(V3017=Legend!$H$4,2,IF(V3017=Legend!$H$5,1,0)))</f>
        <v>0</v>
      </c>
      <c r="AM3017">
        <f t="shared" si="335"/>
        <v>8</v>
      </c>
    </row>
    <row r="3018" spans="1:39" ht="140.4" x14ac:dyDescent="0.3">
      <c r="A3018" t="s">
        <v>85</v>
      </c>
      <c r="B3018" t="s">
        <v>475</v>
      </c>
      <c r="C3018" t="s">
        <v>4505</v>
      </c>
      <c r="D3018" t="s">
        <v>4507</v>
      </c>
      <c r="E3018" t="str">
        <f t="shared" si="329"/>
        <v>WASERBA KOKARMINA GALAXY</v>
      </c>
      <c r="F3018" t="s">
        <v>147</v>
      </c>
      <c r="G3018" t="s">
        <v>21</v>
      </c>
      <c r="H3018" t="s">
        <v>21</v>
      </c>
      <c r="I3018" t="s">
        <v>22</v>
      </c>
      <c r="J3018" t="s">
        <v>23</v>
      </c>
      <c r="K3018" t="s">
        <v>24</v>
      </c>
      <c r="L3018" t="s">
        <v>25</v>
      </c>
      <c r="M3018" t="s">
        <v>25</v>
      </c>
      <c r="N3018" t="s">
        <v>28</v>
      </c>
      <c r="O3018" t="s">
        <v>25</v>
      </c>
      <c r="P3018" t="s">
        <v>21</v>
      </c>
      <c r="Q3018" t="s">
        <v>27</v>
      </c>
      <c r="R3018" t="s">
        <v>45</v>
      </c>
      <c r="S3018" t="s">
        <v>45</v>
      </c>
      <c r="T3018" t="s">
        <v>21</v>
      </c>
      <c r="U3018" t="s">
        <v>21</v>
      </c>
      <c r="V3018" t="s">
        <v>33</v>
      </c>
      <c r="W3018" s="2" t="s">
        <v>34</v>
      </c>
      <c r="Y3018">
        <f>IF(J3018=Legend!$B$3,0,IF(J3018=Legend!$B$4,1,IF(J3018=Legend!$B$5,2,0)))</f>
        <v>1</v>
      </c>
      <c r="Z3018">
        <f t="shared" si="330"/>
        <v>1</v>
      </c>
      <c r="AA3018">
        <f t="shared" si="331"/>
        <v>1</v>
      </c>
      <c r="AB3018">
        <f t="shared" si="332"/>
        <v>1</v>
      </c>
      <c r="AC3018">
        <f>IF(N3018=Legend!$D$3,3,IF(N3018=Legend!$D$4,2,IF(N3018=Legend!$D$5,1,0)))</f>
        <v>1</v>
      </c>
      <c r="AD3018">
        <f t="shared" si="333"/>
        <v>1</v>
      </c>
      <c r="AF3018">
        <f t="shared" si="334"/>
        <v>0</v>
      </c>
      <c r="AG3018">
        <f>IF(R3018=Legend!$F$3,3,IF(R3018=Legend!$F$4,2,IF(R3018=Legend!$F$5,1,0)))</f>
        <v>1</v>
      </c>
      <c r="AH3018">
        <f>IF(S3018=Legend!$F$3,3,IF(S3018=Legend!$F$4,2,IF(S3018=Legend!$F$5,1,0)))</f>
        <v>1</v>
      </c>
      <c r="AK3018">
        <f>IF(V3018=Legend!$H$3,3,IF(V3018=Legend!$H$4,2,IF(V3018=Legend!$H$5,1,0)))</f>
        <v>1</v>
      </c>
      <c r="AM3018">
        <f t="shared" si="335"/>
        <v>9</v>
      </c>
    </row>
    <row r="3019" spans="1:39" ht="140.4" x14ac:dyDescent="0.3">
      <c r="A3019" t="s">
        <v>82</v>
      </c>
      <c r="B3019" t="s">
        <v>847</v>
      </c>
      <c r="C3019" t="s">
        <v>4549</v>
      </c>
      <c r="D3019" t="s">
        <v>4550</v>
      </c>
      <c r="E3019" t="str">
        <f t="shared" si="329"/>
        <v>WASERDA KOSTRAT</v>
      </c>
      <c r="F3019" t="s">
        <v>82</v>
      </c>
      <c r="G3019" t="s">
        <v>21</v>
      </c>
      <c r="H3019" t="s">
        <v>21</v>
      </c>
      <c r="I3019" t="s">
        <v>22</v>
      </c>
      <c r="J3019" t="s">
        <v>35</v>
      </c>
      <c r="K3019" t="s">
        <v>24</v>
      </c>
      <c r="L3019" t="s">
        <v>25</v>
      </c>
      <c r="M3019" t="s">
        <v>25</v>
      </c>
      <c r="N3019" t="s">
        <v>38</v>
      </c>
      <c r="O3019" t="s">
        <v>25</v>
      </c>
      <c r="P3019" t="s">
        <v>21</v>
      </c>
      <c r="Q3019" t="s">
        <v>27</v>
      </c>
      <c r="R3019" t="s">
        <v>28</v>
      </c>
      <c r="S3019" t="s">
        <v>29</v>
      </c>
      <c r="T3019" t="s">
        <v>21</v>
      </c>
      <c r="U3019" t="s">
        <v>21</v>
      </c>
      <c r="V3019" t="s">
        <v>33</v>
      </c>
      <c r="W3019" s="2" t="s">
        <v>34</v>
      </c>
      <c r="Y3019">
        <f>IF(J3019=Legend!$B$3,0,IF(J3019=Legend!$B$4,1,IF(J3019=Legend!$B$5,2,0)))</f>
        <v>0</v>
      </c>
      <c r="Z3019">
        <f t="shared" si="330"/>
        <v>1</v>
      </c>
      <c r="AA3019">
        <f t="shared" si="331"/>
        <v>1</v>
      </c>
      <c r="AB3019">
        <f t="shared" si="332"/>
        <v>1</v>
      </c>
      <c r="AC3019">
        <f>IF(N3019=Legend!$D$3,3,IF(N3019=Legend!$D$4,2,IF(N3019=Legend!$D$5,1,0)))</f>
        <v>3</v>
      </c>
      <c r="AD3019">
        <f t="shared" si="333"/>
        <v>1</v>
      </c>
      <c r="AF3019">
        <f t="shared" si="334"/>
        <v>0</v>
      </c>
      <c r="AG3019">
        <f>IF(R3019=Legend!$F$3,3,IF(R3019=Legend!$F$4,2,IF(R3019=Legend!$F$5,1,0)))</f>
        <v>2</v>
      </c>
      <c r="AH3019">
        <f>IF(S3019=Legend!$F$3,3,IF(S3019=Legend!$F$4,2,IF(S3019=Legend!$F$5,1,0)))</f>
        <v>3</v>
      </c>
      <c r="AK3019">
        <f>IF(V3019=Legend!$H$3,3,IF(V3019=Legend!$H$4,2,IF(V3019=Legend!$H$5,1,0)))</f>
        <v>1</v>
      </c>
      <c r="AM3019">
        <f t="shared" si="335"/>
        <v>13</v>
      </c>
    </row>
    <row r="3020" spans="1:39" ht="31.2" x14ac:dyDescent="0.3">
      <c r="A3020" t="s">
        <v>71</v>
      </c>
      <c r="B3020" t="s">
        <v>963</v>
      </c>
      <c r="C3020" t="s">
        <v>2783</v>
      </c>
      <c r="D3020" t="s">
        <v>2784</v>
      </c>
      <c r="E3020" t="str">
        <f t="shared" si="329"/>
        <v>WASPADA - INDRA SETIAWAN</v>
      </c>
      <c r="F3020" t="s">
        <v>71</v>
      </c>
      <c r="G3020" t="s">
        <v>21</v>
      </c>
      <c r="H3020" t="s">
        <v>21</v>
      </c>
      <c r="I3020" t="s">
        <v>22</v>
      </c>
      <c r="J3020" t="s">
        <v>23</v>
      </c>
      <c r="K3020" t="s">
        <v>24</v>
      </c>
      <c r="L3020" t="s">
        <v>25</v>
      </c>
      <c r="M3020" t="s">
        <v>25</v>
      </c>
      <c r="N3020" t="s">
        <v>28</v>
      </c>
      <c r="O3020" t="s">
        <v>21</v>
      </c>
      <c r="P3020" t="s">
        <v>21</v>
      </c>
      <c r="Q3020" t="s">
        <v>27</v>
      </c>
      <c r="R3020" t="s">
        <v>45</v>
      </c>
      <c r="S3020" t="s">
        <v>28</v>
      </c>
      <c r="T3020" t="s">
        <v>21</v>
      </c>
      <c r="U3020" t="s">
        <v>21</v>
      </c>
      <c r="V3020" t="s">
        <v>33</v>
      </c>
      <c r="W3020" s="18" t="s">
        <v>63</v>
      </c>
      <c r="Y3020">
        <f>IF(J3020=Legend!$B$3,0,IF(J3020=Legend!$B$4,1,IF(J3020=Legend!$B$5,2,0)))</f>
        <v>1</v>
      </c>
      <c r="Z3020">
        <f t="shared" si="330"/>
        <v>1</v>
      </c>
      <c r="AA3020">
        <f t="shared" si="331"/>
        <v>1</v>
      </c>
      <c r="AB3020">
        <f t="shared" si="332"/>
        <v>1</v>
      </c>
      <c r="AC3020">
        <f>IF(N3020=Legend!$D$3,3,IF(N3020=Legend!$D$4,2,IF(N3020=Legend!$D$5,1,0)))</f>
        <v>1</v>
      </c>
      <c r="AD3020">
        <f t="shared" si="333"/>
        <v>0</v>
      </c>
      <c r="AF3020">
        <f t="shared" si="334"/>
        <v>0</v>
      </c>
      <c r="AG3020">
        <f>IF(R3020=Legend!$F$3,3,IF(R3020=Legend!$F$4,2,IF(R3020=Legend!$F$5,1,0)))</f>
        <v>1</v>
      </c>
      <c r="AH3020">
        <f>IF(S3020=Legend!$F$3,3,IF(S3020=Legend!$F$4,2,IF(S3020=Legend!$F$5,1,0)))</f>
        <v>2</v>
      </c>
      <c r="AK3020">
        <f>IF(V3020=Legend!$H$3,3,IF(V3020=Legend!$H$4,2,IF(V3020=Legend!$H$5,1,0)))</f>
        <v>1</v>
      </c>
      <c r="AM3020">
        <f t="shared" si="335"/>
        <v>9</v>
      </c>
    </row>
    <row r="3021" spans="1:39" ht="140.4" x14ac:dyDescent="0.3">
      <c r="A3021" t="s">
        <v>37</v>
      </c>
      <c r="B3021" t="s">
        <v>983</v>
      </c>
      <c r="C3021" t="s">
        <v>984</v>
      </c>
      <c r="D3021" t="s">
        <v>3468</v>
      </c>
      <c r="E3021" t="str">
        <f t="shared" si="329"/>
        <v>WBM</v>
      </c>
      <c r="F3021" t="s">
        <v>37</v>
      </c>
      <c r="G3021" t="s">
        <v>21</v>
      </c>
      <c r="H3021" t="s">
        <v>21</v>
      </c>
      <c r="I3021" t="s">
        <v>22</v>
      </c>
      <c r="J3021" t="s">
        <v>23</v>
      </c>
      <c r="K3021" t="s">
        <v>24</v>
      </c>
      <c r="L3021" t="s">
        <v>25</v>
      </c>
      <c r="M3021" t="s">
        <v>25</v>
      </c>
      <c r="N3021" t="s">
        <v>26</v>
      </c>
      <c r="O3021" t="s">
        <v>25</v>
      </c>
      <c r="P3021" t="s">
        <v>21</v>
      </c>
      <c r="Q3021" t="s">
        <v>27</v>
      </c>
      <c r="R3021" t="s">
        <v>45</v>
      </c>
      <c r="S3021" t="s">
        <v>29</v>
      </c>
      <c r="T3021" t="s">
        <v>21</v>
      </c>
      <c r="U3021" t="s">
        <v>21</v>
      </c>
      <c r="V3021" t="s">
        <v>33</v>
      </c>
      <c r="W3021" s="2" t="s">
        <v>34</v>
      </c>
      <c r="Y3021">
        <f>IF(J3021=Legend!$B$3,0,IF(J3021=Legend!$B$4,1,IF(J3021=Legend!$B$5,2,0)))</f>
        <v>1</v>
      </c>
      <c r="Z3021">
        <f t="shared" si="330"/>
        <v>1</v>
      </c>
      <c r="AA3021">
        <f t="shared" si="331"/>
        <v>1</v>
      </c>
      <c r="AB3021">
        <f t="shared" si="332"/>
        <v>1</v>
      </c>
      <c r="AC3021">
        <f>IF(N3021=Legend!$D$3,3,IF(N3021=Legend!$D$4,2,IF(N3021=Legend!$D$5,1,0)))</f>
        <v>2</v>
      </c>
      <c r="AD3021">
        <f t="shared" si="333"/>
        <v>1</v>
      </c>
      <c r="AF3021">
        <f t="shared" si="334"/>
        <v>0</v>
      </c>
      <c r="AG3021">
        <f>IF(R3021=Legend!$F$3,3,IF(R3021=Legend!$F$4,2,IF(R3021=Legend!$F$5,1,0)))</f>
        <v>1</v>
      </c>
      <c r="AH3021">
        <f>IF(S3021=Legend!$F$3,3,IF(S3021=Legend!$F$4,2,IF(S3021=Legend!$F$5,1,0)))</f>
        <v>3</v>
      </c>
      <c r="AK3021">
        <f>IF(V3021=Legend!$H$3,3,IF(V3021=Legend!$H$4,2,IF(V3021=Legend!$H$5,1,0)))</f>
        <v>1</v>
      </c>
      <c r="AM3021">
        <f t="shared" si="335"/>
        <v>12</v>
      </c>
    </row>
    <row r="3022" spans="1:39" ht="109.2" x14ac:dyDescent="0.3">
      <c r="A3022" t="s">
        <v>73</v>
      </c>
      <c r="B3022" t="s">
        <v>284</v>
      </c>
      <c r="C3022" t="s">
        <v>472</v>
      </c>
      <c r="D3022" t="s">
        <v>474</v>
      </c>
      <c r="E3022" t="str">
        <f t="shared" si="329"/>
        <v>WELCOME MART / ANNA CHRISTIANA</v>
      </c>
      <c r="F3022" t="s">
        <v>73</v>
      </c>
      <c r="G3022" t="s">
        <v>21</v>
      </c>
      <c r="H3022" t="s">
        <v>21</v>
      </c>
      <c r="I3022" t="s">
        <v>22</v>
      </c>
      <c r="J3022" t="s">
        <v>35</v>
      </c>
      <c r="K3022" t="s">
        <v>24</v>
      </c>
      <c r="L3022" t="s">
        <v>25</v>
      </c>
      <c r="M3022" t="s">
        <v>25</v>
      </c>
      <c r="N3022" t="s">
        <v>26</v>
      </c>
      <c r="O3022" t="s">
        <v>25</v>
      </c>
      <c r="P3022" t="s">
        <v>21</v>
      </c>
      <c r="Q3022" t="s">
        <v>60</v>
      </c>
      <c r="R3022" t="s">
        <v>28</v>
      </c>
      <c r="S3022" t="s">
        <v>29</v>
      </c>
      <c r="T3022" t="s">
        <v>21</v>
      </c>
      <c r="U3022" t="s">
        <v>21</v>
      </c>
      <c r="V3022" t="s">
        <v>33</v>
      </c>
      <c r="W3022" s="2" t="s">
        <v>66</v>
      </c>
      <c r="Y3022">
        <f>IF(J3022=Legend!$B$3,0,IF(J3022=Legend!$B$4,1,IF(J3022=Legend!$B$5,2,0)))</f>
        <v>0</v>
      </c>
      <c r="Z3022">
        <f t="shared" si="330"/>
        <v>1</v>
      </c>
      <c r="AA3022">
        <f t="shared" si="331"/>
        <v>1</v>
      </c>
      <c r="AB3022">
        <f t="shared" si="332"/>
        <v>1</v>
      </c>
      <c r="AC3022">
        <f>IF(N3022=Legend!$D$3,3,IF(N3022=Legend!$D$4,2,IF(N3022=Legend!$D$5,1,0)))</f>
        <v>2</v>
      </c>
      <c r="AD3022">
        <f t="shared" si="333"/>
        <v>1</v>
      </c>
      <c r="AF3022">
        <f t="shared" si="334"/>
        <v>2</v>
      </c>
      <c r="AG3022">
        <f>IF(R3022=Legend!$F$3,3,IF(R3022=Legend!$F$4,2,IF(R3022=Legend!$F$5,1,0)))</f>
        <v>2</v>
      </c>
      <c r="AH3022">
        <f>IF(S3022=Legend!$F$3,3,IF(S3022=Legend!$F$4,2,IF(S3022=Legend!$F$5,1,0)))</f>
        <v>3</v>
      </c>
      <c r="AK3022">
        <f>IF(V3022=Legend!$H$3,3,IF(V3022=Legend!$H$4,2,IF(V3022=Legend!$H$5,1,0)))</f>
        <v>1</v>
      </c>
      <c r="AM3022">
        <f t="shared" si="335"/>
        <v>14</v>
      </c>
    </row>
    <row r="3023" spans="1:39" ht="140.4" x14ac:dyDescent="0.3">
      <c r="A3023" t="s">
        <v>62</v>
      </c>
      <c r="B3023" t="s">
        <v>1056</v>
      </c>
      <c r="C3023" t="s">
        <v>1331</v>
      </c>
      <c r="D3023" t="s">
        <v>1651</v>
      </c>
      <c r="E3023" t="str">
        <f t="shared" si="329"/>
        <v>WELLIAM MART</v>
      </c>
      <c r="F3023" t="s">
        <v>62</v>
      </c>
      <c r="G3023" t="s">
        <v>21</v>
      </c>
      <c r="H3023" t="s">
        <v>21</v>
      </c>
      <c r="I3023" t="s">
        <v>50</v>
      </c>
      <c r="J3023" t="s">
        <v>23</v>
      </c>
      <c r="K3023" t="s">
        <v>24</v>
      </c>
      <c r="L3023" t="s">
        <v>25</v>
      </c>
      <c r="M3023" t="s">
        <v>25</v>
      </c>
      <c r="N3023" t="s">
        <v>26</v>
      </c>
      <c r="O3023" t="s">
        <v>25</v>
      </c>
      <c r="P3023" t="s">
        <v>21</v>
      </c>
      <c r="Q3023" t="s">
        <v>27</v>
      </c>
      <c r="R3023" t="s">
        <v>45</v>
      </c>
      <c r="S3023" t="s">
        <v>28</v>
      </c>
      <c r="T3023" t="s">
        <v>21</v>
      </c>
      <c r="U3023" t="s">
        <v>21</v>
      </c>
      <c r="V3023" t="s">
        <v>30</v>
      </c>
      <c r="W3023" s="2" t="s">
        <v>34</v>
      </c>
      <c r="Y3023">
        <f>IF(J3023=Legend!$B$3,0,IF(J3023=Legend!$B$4,1,IF(J3023=Legend!$B$5,2,0)))</f>
        <v>1</v>
      </c>
      <c r="Z3023">
        <f t="shared" si="330"/>
        <v>1</v>
      </c>
      <c r="AA3023">
        <f t="shared" si="331"/>
        <v>1</v>
      </c>
      <c r="AB3023">
        <f t="shared" si="332"/>
        <v>1</v>
      </c>
      <c r="AC3023">
        <f>IF(N3023=Legend!$D$3,3,IF(N3023=Legend!$D$4,2,IF(N3023=Legend!$D$5,1,0)))</f>
        <v>2</v>
      </c>
      <c r="AD3023">
        <f t="shared" si="333"/>
        <v>1</v>
      </c>
      <c r="AF3023">
        <f t="shared" si="334"/>
        <v>0</v>
      </c>
      <c r="AG3023">
        <f>IF(R3023=Legend!$F$3,3,IF(R3023=Legend!$F$4,2,IF(R3023=Legend!$F$5,1,0)))</f>
        <v>1</v>
      </c>
      <c r="AH3023">
        <f>IF(S3023=Legend!$F$3,3,IF(S3023=Legend!$F$4,2,IF(S3023=Legend!$F$5,1,0)))</f>
        <v>2</v>
      </c>
      <c r="AK3023">
        <f>IF(V3023=Legend!$H$3,3,IF(V3023=Legend!$H$4,2,IF(V3023=Legend!$H$5,1,0)))</f>
        <v>2</v>
      </c>
      <c r="AM3023">
        <f t="shared" si="335"/>
        <v>12</v>
      </c>
    </row>
    <row r="3024" spans="1:39" ht="156" x14ac:dyDescent="0.3">
      <c r="A3024" t="s">
        <v>79</v>
      </c>
      <c r="B3024" t="s">
        <v>478</v>
      </c>
      <c r="C3024" t="s">
        <v>558</v>
      </c>
      <c r="D3024" t="s">
        <v>583</v>
      </c>
      <c r="E3024" t="str">
        <f t="shared" si="329"/>
        <v>WELSA</v>
      </c>
      <c r="F3024" t="s">
        <v>79</v>
      </c>
      <c r="G3024" t="s">
        <v>21</v>
      </c>
      <c r="H3024" t="s">
        <v>21</v>
      </c>
      <c r="I3024" t="s">
        <v>54</v>
      </c>
      <c r="J3024" t="s">
        <v>23</v>
      </c>
      <c r="K3024" t="s">
        <v>24</v>
      </c>
      <c r="L3024" t="s">
        <v>25</v>
      </c>
      <c r="M3024" t="s">
        <v>25</v>
      </c>
      <c r="N3024" t="s">
        <v>26</v>
      </c>
      <c r="O3024" t="s">
        <v>25</v>
      </c>
      <c r="P3024" t="s">
        <v>25</v>
      </c>
      <c r="Q3024" t="s">
        <v>27</v>
      </c>
      <c r="R3024" t="s">
        <v>28</v>
      </c>
      <c r="S3024" t="s">
        <v>29</v>
      </c>
      <c r="T3024" t="s">
        <v>21</v>
      </c>
      <c r="U3024" t="s">
        <v>21</v>
      </c>
      <c r="V3024" t="s">
        <v>30</v>
      </c>
      <c r="W3024" s="2" t="s">
        <v>31</v>
      </c>
      <c r="Y3024">
        <f>IF(J3024=Legend!$B$3,0,IF(J3024=Legend!$B$4,1,IF(J3024=Legend!$B$5,2,0)))</f>
        <v>1</v>
      </c>
      <c r="Z3024">
        <f t="shared" si="330"/>
        <v>1</v>
      </c>
      <c r="AA3024">
        <f t="shared" si="331"/>
        <v>1</v>
      </c>
      <c r="AB3024">
        <f t="shared" si="332"/>
        <v>1</v>
      </c>
      <c r="AC3024">
        <f>IF(N3024=Legend!$D$3,3,IF(N3024=Legend!$D$4,2,IF(N3024=Legend!$D$5,1,0)))</f>
        <v>2</v>
      </c>
      <c r="AD3024">
        <f t="shared" si="333"/>
        <v>1</v>
      </c>
      <c r="AF3024">
        <f t="shared" si="334"/>
        <v>0</v>
      </c>
      <c r="AG3024">
        <f>IF(R3024=Legend!$F$3,3,IF(R3024=Legend!$F$4,2,IF(R3024=Legend!$F$5,1,0)))</f>
        <v>2</v>
      </c>
      <c r="AH3024">
        <f>IF(S3024=Legend!$F$3,3,IF(S3024=Legend!$F$4,2,IF(S3024=Legend!$F$5,1,0)))</f>
        <v>3</v>
      </c>
      <c r="AK3024">
        <f>IF(V3024=Legend!$H$3,3,IF(V3024=Legend!$H$4,2,IF(V3024=Legend!$H$5,1,0)))</f>
        <v>2</v>
      </c>
      <c r="AM3024">
        <f t="shared" si="335"/>
        <v>14</v>
      </c>
    </row>
    <row r="3025" spans="1:39" ht="109.2" x14ac:dyDescent="0.3">
      <c r="A3025" t="s">
        <v>56</v>
      </c>
      <c r="B3025" t="s">
        <v>881</v>
      </c>
      <c r="C3025" t="s">
        <v>1848</v>
      </c>
      <c r="D3025" t="s">
        <v>2069</v>
      </c>
      <c r="E3025" t="str">
        <f t="shared" si="329"/>
        <v>WENDIKA</v>
      </c>
      <c r="F3025" t="s">
        <v>56</v>
      </c>
      <c r="G3025" t="s">
        <v>21</v>
      </c>
      <c r="H3025" t="s">
        <v>21</v>
      </c>
      <c r="I3025" t="s">
        <v>50</v>
      </c>
      <c r="J3025" t="s">
        <v>35</v>
      </c>
      <c r="K3025" t="s">
        <v>24</v>
      </c>
      <c r="L3025" t="s">
        <v>25</v>
      </c>
      <c r="M3025" t="s">
        <v>25</v>
      </c>
      <c r="N3025" t="s">
        <v>28</v>
      </c>
      <c r="O3025" t="s">
        <v>21</v>
      </c>
      <c r="P3025" t="s">
        <v>21</v>
      </c>
      <c r="Q3025" t="s">
        <v>27</v>
      </c>
      <c r="R3025" t="s">
        <v>45</v>
      </c>
      <c r="S3025" t="s">
        <v>28</v>
      </c>
      <c r="T3025" t="s">
        <v>21</v>
      </c>
      <c r="U3025" t="s">
        <v>21</v>
      </c>
      <c r="V3025" t="s">
        <v>33</v>
      </c>
      <c r="W3025" s="2" t="s">
        <v>66</v>
      </c>
      <c r="Y3025">
        <f>IF(J3025=Legend!$B$3,0,IF(J3025=Legend!$B$4,1,IF(J3025=Legend!$B$5,2,0)))</f>
        <v>0</v>
      </c>
      <c r="Z3025">
        <f t="shared" si="330"/>
        <v>1</v>
      </c>
      <c r="AA3025">
        <f t="shared" si="331"/>
        <v>1</v>
      </c>
      <c r="AB3025">
        <f t="shared" si="332"/>
        <v>1</v>
      </c>
      <c r="AC3025">
        <f>IF(N3025=Legend!$D$3,3,IF(N3025=Legend!$D$4,2,IF(N3025=Legend!$D$5,1,0)))</f>
        <v>1</v>
      </c>
      <c r="AD3025">
        <f t="shared" si="333"/>
        <v>0</v>
      </c>
      <c r="AF3025">
        <f t="shared" si="334"/>
        <v>0</v>
      </c>
      <c r="AG3025">
        <f>IF(R3025=Legend!$F$3,3,IF(R3025=Legend!$F$4,2,IF(R3025=Legend!$F$5,1,0)))</f>
        <v>1</v>
      </c>
      <c r="AH3025">
        <f>IF(S3025=Legend!$F$3,3,IF(S3025=Legend!$F$4,2,IF(S3025=Legend!$F$5,1,0)))</f>
        <v>2</v>
      </c>
      <c r="AK3025">
        <f>IF(V3025=Legend!$H$3,3,IF(V3025=Legend!$H$4,2,IF(V3025=Legend!$H$5,1,0)))</f>
        <v>1</v>
      </c>
      <c r="AM3025">
        <f t="shared" si="335"/>
        <v>8</v>
      </c>
    </row>
    <row r="3026" spans="1:39" ht="62.4" x14ac:dyDescent="0.3">
      <c r="A3026" t="s">
        <v>49</v>
      </c>
      <c r="B3026" t="s">
        <v>890</v>
      </c>
      <c r="C3026" t="s">
        <v>1169</v>
      </c>
      <c r="D3026" t="s">
        <v>1614</v>
      </c>
      <c r="E3026" t="str">
        <f t="shared" si="329"/>
        <v>WENTEN UD</v>
      </c>
      <c r="F3026" t="s">
        <v>49</v>
      </c>
      <c r="G3026" t="s">
        <v>21</v>
      </c>
      <c r="H3026" t="s">
        <v>21</v>
      </c>
      <c r="I3026" t="s">
        <v>50</v>
      </c>
      <c r="J3026" t="s">
        <v>35</v>
      </c>
      <c r="K3026" t="s">
        <v>47</v>
      </c>
      <c r="L3026" t="s">
        <v>21</v>
      </c>
      <c r="M3026" t="s">
        <v>25</v>
      </c>
      <c r="N3026" t="s">
        <v>47</v>
      </c>
      <c r="O3026" t="s">
        <v>21</v>
      </c>
      <c r="P3026" t="s">
        <v>21</v>
      </c>
      <c r="Q3026" t="s">
        <v>27</v>
      </c>
      <c r="R3026" t="s">
        <v>47</v>
      </c>
      <c r="S3026" t="s">
        <v>28</v>
      </c>
      <c r="T3026" t="s">
        <v>21</v>
      </c>
      <c r="U3026" t="s">
        <v>21</v>
      </c>
      <c r="V3026" t="s">
        <v>33</v>
      </c>
      <c r="W3026" s="2" t="s">
        <v>48</v>
      </c>
      <c r="Y3026">
        <f>IF(J3026=Legend!$B$3,0,IF(J3026=Legend!$B$4,1,IF(J3026=Legend!$B$5,2,0)))</f>
        <v>0</v>
      </c>
      <c r="Z3026">
        <f t="shared" si="330"/>
        <v>0</v>
      </c>
      <c r="AA3026">
        <f t="shared" si="331"/>
        <v>0</v>
      </c>
      <c r="AB3026">
        <f t="shared" si="332"/>
        <v>1</v>
      </c>
      <c r="AC3026">
        <f>IF(N3026=Legend!$D$3,3,IF(N3026=Legend!$D$4,2,IF(N3026=Legend!$D$5,1,0)))</f>
        <v>0</v>
      </c>
      <c r="AD3026">
        <f t="shared" si="333"/>
        <v>0</v>
      </c>
      <c r="AF3026">
        <f t="shared" si="334"/>
        <v>0</v>
      </c>
      <c r="AG3026">
        <f>IF(R3026=Legend!$F$3,3,IF(R3026=Legend!$F$4,2,IF(R3026=Legend!$F$5,1,0)))</f>
        <v>0</v>
      </c>
      <c r="AH3026">
        <f>IF(S3026=Legend!$F$3,3,IF(S3026=Legend!$F$4,2,IF(S3026=Legend!$F$5,1,0)))</f>
        <v>2</v>
      </c>
      <c r="AK3026">
        <f>IF(V3026=Legend!$H$3,3,IF(V3026=Legend!$H$4,2,IF(V3026=Legend!$H$5,1,0)))</f>
        <v>1</v>
      </c>
      <c r="AM3026">
        <f t="shared" si="335"/>
        <v>4</v>
      </c>
    </row>
    <row r="3027" spans="1:39" ht="62.4" x14ac:dyDescent="0.3">
      <c r="A3027" t="s">
        <v>59</v>
      </c>
      <c r="B3027" t="s">
        <v>2570</v>
      </c>
      <c r="C3027" t="s">
        <v>2571</v>
      </c>
      <c r="D3027" t="s">
        <v>3532</v>
      </c>
      <c r="E3027" t="str">
        <f t="shared" si="329"/>
        <v>WIASMI</v>
      </c>
      <c r="F3027" t="s">
        <v>59</v>
      </c>
      <c r="G3027" t="s">
        <v>21</v>
      </c>
      <c r="H3027" t="s">
        <v>21</v>
      </c>
      <c r="I3027" t="s">
        <v>50</v>
      </c>
      <c r="J3027" t="s">
        <v>35</v>
      </c>
      <c r="K3027" t="s">
        <v>47</v>
      </c>
      <c r="L3027" t="s">
        <v>21</v>
      </c>
      <c r="M3027" t="s">
        <v>21</v>
      </c>
      <c r="N3027" t="s">
        <v>47</v>
      </c>
      <c r="O3027" t="s">
        <v>21</v>
      </c>
      <c r="P3027" t="s">
        <v>21</v>
      </c>
      <c r="Q3027" t="s">
        <v>27</v>
      </c>
      <c r="R3027" t="s">
        <v>47</v>
      </c>
      <c r="S3027" t="s">
        <v>29</v>
      </c>
      <c r="T3027" t="s">
        <v>21</v>
      </c>
      <c r="U3027" t="s">
        <v>21</v>
      </c>
      <c r="V3027" t="s">
        <v>30</v>
      </c>
      <c r="W3027" s="2" t="s">
        <v>48</v>
      </c>
      <c r="Y3027">
        <f>IF(J3027=Legend!$B$3,0,IF(J3027=Legend!$B$4,1,IF(J3027=Legend!$B$5,2,0)))</f>
        <v>0</v>
      </c>
      <c r="Z3027">
        <f t="shared" si="330"/>
        <v>0</v>
      </c>
      <c r="AA3027">
        <f t="shared" si="331"/>
        <v>0</v>
      </c>
      <c r="AB3027">
        <f t="shared" si="332"/>
        <v>0</v>
      </c>
      <c r="AC3027">
        <f>IF(N3027=Legend!$D$3,3,IF(N3027=Legend!$D$4,2,IF(N3027=Legend!$D$5,1,0)))</f>
        <v>0</v>
      </c>
      <c r="AD3027">
        <f t="shared" si="333"/>
        <v>0</v>
      </c>
      <c r="AF3027">
        <f t="shared" si="334"/>
        <v>0</v>
      </c>
      <c r="AG3027">
        <f>IF(R3027=Legend!$F$3,3,IF(R3027=Legend!$F$4,2,IF(R3027=Legend!$F$5,1,0)))</f>
        <v>0</v>
      </c>
      <c r="AH3027">
        <f>IF(S3027=Legend!$F$3,3,IF(S3027=Legend!$F$4,2,IF(S3027=Legend!$F$5,1,0)))</f>
        <v>3</v>
      </c>
      <c r="AK3027">
        <f>IF(V3027=Legend!$H$3,3,IF(V3027=Legend!$H$4,2,IF(V3027=Legend!$H$5,1,0)))</f>
        <v>2</v>
      </c>
      <c r="AM3027">
        <f t="shared" si="335"/>
        <v>5</v>
      </c>
    </row>
    <row r="3028" spans="1:39" ht="140.4" x14ac:dyDescent="0.3">
      <c r="A3028" t="s">
        <v>139</v>
      </c>
      <c r="B3028" t="s">
        <v>2870</v>
      </c>
      <c r="C3028" t="s">
        <v>4665</v>
      </c>
      <c r="D3028" t="s">
        <v>4666</v>
      </c>
      <c r="E3028" t="str">
        <f t="shared" si="329"/>
        <v>WIBOWO</v>
      </c>
      <c r="F3028" t="s">
        <v>139</v>
      </c>
      <c r="G3028" t="s">
        <v>21</v>
      </c>
      <c r="H3028" t="s">
        <v>21</v>
      </c>
      <c r="I3028" t="s">
        <v>22</v>
      </c>
      <c r="J3028" t="s">
        <v>35</v>
      </c>
      <c r="K3028" t="s">
        <v>24</v>
      </c>
      <c r="L3028" t="s">
        <v>25</v>
      </c>
      <c r="M3028" t="s">
        <v>25</v>
      </c>
      <c r="N3028" t="s">
        <v>26</v>
      </c>
      <c r="O3028" t="s">
        <v>21</v>
      </c>
      <c r="P3028" t="s">
        <v>25</v>
      </c>
      <c r="Q3028" t="s">
        <v>27</v>
      </c>
      <c r="R3028" t="s">
        <v>45</v>
      </c>
      <c r="S3028" t="s">
        <v>28</v>
      </c>
      <c r="T3028" t="s">
        <v>21</v>
      </c>
      <c r="U3028" t="s">
        <v>21</v>
      </c>
      <c r="V3028" t="s">
        <v>33</v>
      </c>
      <c r="W3028" s="2" t="s">
        <v>34</v>
      </c>
      <c r="Y3028">
        <f>IF(J3028=Legend!$B$3,0,IF(J3028=Legend!$B$4,1,IF(J3028=Legend!$B$5,2,0)))</f>
        <v>0</v>
      </c>
      <c r="Z3028">
        <f t="shared" si="330"/>
        <v>1</v>
      </c>
      <c r="AA3028">
        <f t="shared" si="331"/>
        <v>1</v>
      </c>
      <c r="AB3028">
        <f t="shared" si="332"/>
        <v>1</v>
      </c>
      <c r="AC3028">
        <f>IF(N3028=Legend!$D$3,3,IF(N3028=Legend!$D$4,2,IF(N3028=Legend!$D$5,1,0)))</f>
        <v>2</v>
      </c>
      <c r="AD3028">
        <f t="shared" si="333"/>
        <v>0</v>
      </c>
      <c r="AF3028">
        <f t="shared" si="334"/>
        <v>0</v>
      </c>
      <c r="AG3028">
        <f>IF(R3028=Legend!$F$3,3,IF(R3028=Legend!$F$4,2,IF(R3028=Legend!$F$5,1,0)))</f>
        <v>1</v>
      </c>
      <c r="AH3028">
        <f>IF(S3028=Legend!$F$3,3,IF(S3028=Legend!$F$4,2,IF(S3028=Legend!$F$5,1,0)))</f>
        <v>2</v>
      </c>
      <c r="AK3028">
        <f>IF(V3028=Legend!$H$3,3,IF(V3028=Legend!$H$4,2,IF(V3028=Legend!$H$5,1,0)))</f>
        <v>1</v>
      </c>
      <c r="AM3028">
        <f t="shared" si="335"/>
        <v>9</v>
      </c>
    </row>
    <row r="3029" spans="1:39" ht="109.2" x14ac:dyDescent="0.3">
      <c r="A3029" t="s">
        <v>61</v>
      </c>
      <c r="B3029" t="s">
        <v>890</v>
      </c>
      <c r="C3029" t="s">
        <v>1169</v>
      </c>
      <c r="D3029" t="s">
        <v>1170</v>
      </c>
      <c r="E3029" t="str">
        <f t="shared" si="329"/>
        <v>WIDARI TOKO</v>
      </c>
      <c r="F3029" t="s">
        <v>61</v>
      </c>
      <c r="G3029" t="s">
        <v>21</v>
      </c>
      <c r="H3029" t="s">
        <v>21</v>
      </c>
      <c r="I3029" t="s">
        <v>22</v>
      </c>
      <c r="J3029" t="s">
        <v>35</v>
      </c>
      <c r="K3029" t="s">
        <v>24</v>
      </c>
      <c r="L3029" t="s">
        <v>25</v>
      </c>
      <c r="M3029" t="s">
        <v>25</v>
      </c>
      <c r="N3029" t="s">
        <v>38</v>
      </c>
      <c r="O3029" t="s">
        <v>25</v>
      </c>
      <c r="P3029" t="s">
        <v>21</v>
      </c>
      <c r="Q3029" t="s">
        <v>27</v>
      </c>
      <c r="R3029" t="s">
        <v>45</v>
      </c>
      <c r="S3029" t="s">
        <v>29</v>
      </c>
      <c r="T3029" t="s">
        <v>21</v>
      </c>
      <c r="U3029" t="s">
        <v>21</v>
      </c>
      <c r="V3029" t="s">
        <v>33</v>
      </c>
      <c r="W3029" s="2" t="s">
        <v>66</v>
      </c>
      <c r="Y3029">
        <f>IF(J3029=Legend!$B$3,0,IF(J3029=Legend!$B$4,1,IF(J3029=Legend!$B$5,2,0)))</f>
        <v>0</v>
      </c>
      <c r="Z3029">
        <f t="shared" si="330"/>
        <v>1</v>
      </c>
      <c r="AA3029">
        <f t="shared" si="331"/>
        <v>1</v>
      </c>
      <c r="AB3029">
        <f t="shared" si="332"/>
        <v>1</v>
      </c>
      <c r="AC3029">
        <f>IF(N3029=Legend!$D$3,3,IF(N3029=Legend!$D$4,2,IF(N3029=Legend!$D$5,1,0)))</f>
        <v>3</v>
      </c>
      <c r="AD3029">
        <f t="shared" si="333"/>
        <v>1</v>
      </c>
      <c r="AF3029">
        <f t="shared" si="334"/>
        <v>0</v>
      </c>
      <c r="AG3029">
        <f>IF(R3029=Legend!$F$3,3,IF(R3029=Legend!$F$4,2,IF(R3029=Legend!$F$5,1,0)))</f>
        <v>1</v>
      </c>
      <c r="AH3029">
        <f>IF(S3029=Legend!$F$3,3,IF(S3029=Legend!$F$4,2,IF(S3029=Legend!$F$5,1,0)))</f>
        <v>3</v>
      </c>
      <c r="AK3029">
        <f>IF(V3029=Legend!$H$3,3,IF(V3029=Legend!$H$4,2,IF(V3029=Legend!$H$5,1,0)))</f>
        <v>1</v>
      </c>
      <c r="AM3029">
        <f t="shared" si="335"/>
        <v>12</v>
      </c>
    </row>
    <row r="3030" spans="1:39" ht="156" x14ac:dyDescent="0.3">
      <c r="A3030" t="s">
        <v>102</v>
      </c>
      <c r="B3030" t="s">
        <v>1056</v>
      </c>
      <c r="C3030" t="s">
        <v>1943</v>
      </c>
      <c r="D3030" t="s">
        <v>3777</v>
      </c>
      <c r="E3030" t="str">
        <f t="shared" si="329"/>
        <v>WIDI MART</v>
      </c>
      <c r="F3030" t="s">
        <v>102</v>
      </c>
      <c r="G3030" t="s">
        <v>21</v>
      </c>
      <c r="H3030" t="s">
        <v>21</v>
      </c>
      <c r="I3030" t="s">
        <v>22</v>
      </c>
      <c r="J3030" t="s">
        <v>23</v>
      </c>
      <c r="K3030" t="s">
        <v>24</v>
      </c>
      <c r="L3030" t="s">
        <v>25</v>
      </c>
      <c r="M3030" t="s">
        <v>25</v>
      </c>
      <c r="N3030" t="s">
        <v>38</v>
      </c>
      <c r="O3030" t="s">
        <v>25</v>
      </c>
      <c r="P3030" t="s">
        <v>21</v>
      </c>
      <c r="Q3030" t="s">
        <v>27</v>
      </c>
      <c r="R3030" t="s">
        <v>45</v>
      </c>
      <c r="S3030" t="s">
        <v>29</v>
      </c>
      <c r="T3030" t="s">
        <v>21</v>
      </c>
      <c r="U3030" t="s">
        <v>21</v>
      </c>
      <c r="V3030" t="s">
        <v>33</v>
      </c>
      <c r="W3030" s="2" t="s">
        <v>31</v>
      </c>
      <c r="Y3030">
        <f>IF(J3030=Legend!$B$3,0,IF(J3030=Legend!$B$4,1,IF(J3030=Legend!$B$5,2,0)))</f>
        <v>1</v>
      </c>
      <c r="Z3030">
        <f t="shared" si="330"/>
        <v>1</v>
      </c>
      <c r="AA3030">
        <f t="shared" si="331"/>
        <v>1</v>
      </c>
      <c r="AB3030">
        <f t="shared" si="332"/>
        <v>1</v>
      </c>
      <c r="AC3030">
        <f>IF(N3030=Legend!$D$3,3,IF(N3030=Legend!$D$4,2,IF(N3030=Legend!$D$5,1,0)))</f>
        <v>3</v>
      </c>
      <c r="AD3030">
        <f t="shared" si="333"/>
        <v>1</v>
      </c>
      <c r="AF3030">
        <f t="shared" si="334"/>
        <v>0</v>
      </c>
      <c r="AG3030">
        <f>IF(R3030=Legend!$F$3,3,IF(R3030=Legend!$F$4,2,IF(R3030=Legend!$F$5,1,0)))</f>
        <v>1</v>
      </c>
      <c r="AH3030">
        <f>IF(S3030=Legend!$F$3,3,IF(S3030=Legend!$F$4,2,IF(S3030=Legend!$F$5,1,0)))</f>
        <v>3</v>
      </c>
      <c r="AK3030">
        <f>IF(V3030=Legend!$H$3,3,IF(V3030=Legend!$H$4,2,IF(V3030=Legend!$H$5,1,0)))</f>
        <v>1</v>
      </c>
      <c r="AM3030">
        <f t="shared" si="335"/>
        <v>13</v>
      </c>
    </row>
    <row r="3031" spans="1:39" ht="31.2" x14ac:dyDescent="0.3">
      <c r="A3031" t="s">
        <v>136</v>
      </c>
      <c r="B3031" t="s">
        <v>2870</v>
      </c>
      <c r="C3031" t="s">
        <v>3618</v>
      </c>
      <c r="D3031" t="s">
        <v>4813</v>
      </c>
      <c r="E3031" t="str">
        <f t="shared" si="329"/>
        <v>WIDISON</v>
      </c>
      <c r="F3031" t="s">
        <v>136</v>
      </c>
      <c r="G3031" t="s">
        <v>21</v>
      </c>
      <c r="H3031" t="s">
        <v>21</v>
      </c>
      <c r="I3031" t="s">
        <v>50</v>
      </c>
      <c r="J3031" t="s">
        <v>23</v>
      </c>
      <c r="K3031" t="s">
        <v>24</v>
      </c>
      <c r="L3031" t="s">
        <v>25</v>
      </c>
      <c r="M3031" t="s">
        <v>25</v>
      </c>
      <c r="N3031" t="s">
        <v>47</v>
      </c>
      <c r="O3031" t="s">
        <v>21</v>
      </c>
      <c r="P3031" t="s">
        <v>21</v>
      </c>
      <c r="Q3031" t="s">
        <v>27</v>
      </c>
      <c r="R3031" t="s">
        <v>45</v>
      </c>
      <c r="S3031" t="s">
        <v>29</v>
      </c>
      <c r="T3031" t="s">
        <v>21</v>
      </c>
      <c r="U3031" t="s">
        <v>21</v>
      </c>
      <c r="V3031" t="s">
        <v>33</v>
      </c>
      <c r="W3031" s="18" t="s">
        <v>63</v>
      </c>
      <c r="Y3031">
        <f>IF(J3031=Legend!$B$3,0,IF(J3031=Legend!$B$4,1,IF(J3031=Legend!$B$5,2,0)))</f>
        <v>1</v>
      </c>
      <c r="Z3031">
        <f t="shared" si="330"/>
        <v>1</v>
      </c>
      <c r="AA3031">
        <f t="shared" si="331"/>
        <v>1</v>
      </c>
      <c r="AB3031">
        <f t="shared" si="332"/>
        <v>1</v>
      </c>
      <c r="AC3031">
        <f>IF(N3031=Legend!$D$3,3,IF(N3031=Legend!$D$4,2,IF(N3031=Legend!$D$5,1,0)))</f>
        <v>0</v>
      </c>
      <c r="AD3031">
        <f t="shared" si="333"/>
        <v>0</v>
      </c>
      <c r="AF3031">
        <f t="shared" si="334"/>
        <v>0</v>
      </c>
      <c r="AG3031">
        <f>IF(R3031=Legend!$F$3,3,IF(R3031=Legend!$F$4,2,IF(R3031=Legend!$F$5,1,0)))</f>
        <v>1</v>
      </c>
      <c r="AH3031">
        <f>IF(S3031=Legend!$F$3,3,IF(S3031=Legend!$F$4,2,IF(S3031=Legend!$F$5,1,0)))</f>
        <v>3</v>
      </c>
      <c r="AK3031">
        <f>IF(V3031=Legend!$H$3,3,IF(V3031=Legend!$H$4,2,IF(V3031=Legend!$H$5,1,0)))</f>
        <v>1</v>
      </c>
      <c r="AM3031">
        <f t="shared" si="335"/>
        <v>9</v>
      </c>
    </row>
    <row r="3032" spans="1:39" ht="62.4" x14ac:dyDescent="0.3">
      <c r="A3032" t="s">
        <v>61</v>
      </c>
      <c r="B3032" t="s">
        <v>1190</v>
      </c>
      <c r="C3032" t="s">
        <v>1191</v>
      </c>
      <c r="D3032" t="s">
        <v>1203</v>
      </c>
      <c r="E3032" t="str">
        <f t="shared" si="329"/>
        <v>WIE NARDO / RUSYADI</v>
      </c>
      <c r="F3032" t="s">
        <v>61</v>
      </c>
      <c r="G3032" t="s">
        <v>21</v>
      </c>
      <c r="H3032" t="s">
        <v>21</v>
      </c>
      <c r="I3032" t="s">
        <v>22</v>
      </c>
      <c r="J3032" t="s">
        <v>35</v>
      </c>
      <c r="K3032" t="s">
        <v>24</v>
      </c>
      <c r="L3032" t="s">
        <v>21</v>
      </c>
      <c r="M3032" t="s">
        <v>21</v>
      </c>
      <c r="N3032" t="s">
        <v>47</v>
      </c>
      <c r="O3032" t="s">
        <v>21</v>
      </c>
      <c r="P3032" t="s">
        <v>21</v>
      </c>
      <c r="Q3032" t="s">
        <v>27</v>
      </c>
      <c r="R3032" t="s">
        <v>45</v>
      </c>
      <c r="S3032" t="s">
        <v>28</v>
      </c>
      <c r="T3032" t="s">
        <v>21</v>
      </c>
      <c r="U3032" t="s">
        <v>21</v>
      </c>
      <c r="V3032" t="s">
        <v>42</v>
      </c>
      <c r="W3032" s="2" t="s">
        <v>48</v>
      </c>
      <c r="Y3032">
        <f>IF(J3032=Legend!$B$3,0,IF(J3032=Legend!$B$4,1,IF(J3032=Legend!$B$5,2,0)))</f>
        <v>0</v>
      </c>
      <c r="Z3032">
        <f t="shared" si="330"/>
        <v>1</v>
      </c>
      <c r="AA3032">
        <f t="shared" si="331"/>
        <v>0</v>
      </c>
      <c r="AB3032">
        <f t="shared" si="332"/>
        <v>0</v>
      </c>
      <c r="AC3032">
        <f>IF(N3032=Legend!$D$3,3,IF(N3032=Legend!$D$4,2,IF(N3032=Legend!$D$5,1,0)))</f>
        <v>0</v>
      </c>
      <c r="AD3032">
        <f t="shared" si="333"/>
        <v>0</v>
      </c>
      <c r="AF3032">
        <f t="shared" si="334"/>
        <v>0</v>
      </c>
      <c r="AG3032">
        <f>IF(R3032=Legend!$F$3,3,IF(R3032=Legend!$F$4,2,IF(R3032=Legend!$F$5,1,0)))</f>
        <v>1</v>
      </c>
      <c r="AH3032">
        <f>IF(S3032=Legend!$F$3,3,IF(S3032=Legend!$F$4,2,IF(S3032=Legend!$F$5,1,0)))</f>
        <v>2</v>
      </c>
      <c r="AK3032">
        <f>IF(V3032=Legend!$H$3,3,IF(V3032=Legend!$H$4,2,IF(V3032=Legend!$H$5,1,0)))</f>
        <v>0</v>
      </c>
      <c r="AM3032">
        <f t="shared" si="335"/>
        <v>4</v>
      </c>
    </row>
    <row r="3033" spans="1:39" ht="140.4" x14ac:dyDescent="0.3">
      <c r="A3033" t="s">
        <v>44</v>
      </c>
      <c r="B3033" t="s">
        <v>932</v>
      </c>
      <c r="C3033" t="s">
        <v>1374</v>
      </c>
      <c r="D3033" t="s">
        <v>3672</v>
      </c>
      <c r="E3033" t="str">
        <f t="shared" si="329"/>
        <v>WIFA</v>
      </c>
      <c r="F3033" t="s">
        <v>44</v>
      </c>
      <c r="G3033" t="s">
        <v>21</v>
      </c>
      <c r="H3033" t="s">
        <v>21</v>
      </c>
      <c r="I3033" t="s">
        <v>22</v>
      </c>
      <c r="J3033" t="s">
        <v>41</v>
      </c>
      <c r="K3033" t="s">
        <v>24</v>
      </c>
      <c r="L3033" t="s">
        <v>25</v>
      </c>
      <c r="M3033" t="s">
        <v>25</v>
      </c>
      <c r="N3033" t="s">
        <v>28</v>
      </c>
      <c r="O3033" t="s">
        <v>21</v>
      </c>
      <c r="P3033" t="s">
        <v>21</v>
      </c>
      <c r="Q3033" t="s">
        <v>27</v>
      </c>
      <c r="R3033" t="s">
        <v>45</v>
      </c>
      <c r="S3033" t="s">
        <v>28</v>
      </c>
      <c r="T3033" t="s">
        <v>21</v>
      </c>
      <c r="U3033" t="s">
        <v>21</v>
      </c>
      <c r="V3033" t="s">
        <v>33</v>
      </c>
      <c r="W3033" s="2" t="s">
        <v>34</v>
      </c>
      <c r="Y3033">
        <f>IF(J3033=Legend!$B$3,0,IF(J3033=Legend!$B$4,1,IF(J3033=Legend!$B$5,2,0)))</f>
        <v>2</v>
      </c>
      <c r="Z3033">
        <f t="shared" si="330"/>
        <v>1</v>
      </c>
      <c r="AA3033">
        <f t="shared" si="331"/>
        <v>1</v>
      </c>
      <c r="AB3033">
        <f t="shared" si="332"/>
        <v>1</v>
      </c>
      <c r="AC3033">
        <f>IF(N3033=Legend!$D$3,3,IF(N3033=Legend!$D$4,2,IF(N3033=Legend!$D$5,1,0)))</f>
        <v>1</v>
      </c>
      <c r="AD3033">
        <f t="shared" si="333"/>
        <v>0</v>
      </c>
      <c r="AF3033">
        <f t="shared" si="334"/>
        <v>0</v>
      </c>
      <c r="AG3033">
        <f>IF(R3033=Legend!$F$3,3,IF(R3033=Legend!$F$4,2,IF(R3033=Legend!$F$5,1,0)))</f>
        <v>1</v>
      </c>
      <c r="AH3033">
        <f>IF(S3033=Legend!$F$3,3,IF(S3033=Legend!$F$4,2,IF(S3033=Legend!$F$5,1,0)))</f>
        <v>2</v>
      </c>
      <c r="AK3033">
        <f>IF(V3033=Legend!$H$3,3,IF(V3033=Legend!$H$4,2,IF(V3033=Legend!$H$5,1,0)))</f>
        <v>1</v>
      </c>
      <c r="AM3033">
        <f t="shared" si="335"/>
        <v>10</v>
      </c>
    </row>
    <row r="3034" spans="1:39" ht="140.4" x14ac:dyDescent="0.3">
      <c r="A3034" t="s">
        <v>82</v>
      </c>
      <c r="B3034" t="s">
        <v>2938</v>
      </c>
      <c r="C3034" t="s">
        <v>4556</v>
      </c>
      <c r="D3034" t="s">
        <v>4557</v>
      </c>
      <c r="E3034" t="str">
        <f t="shared" si="329"/>
        <v>WIJAYA .KOP</v>
      </c>
      <c r="F3034" t="s">
        <v>82</v>
      </c>
      <c r="G3034" t="s">
        <v>21</v>
      </c>
      <c r="H3034" t="s">
        <v>21</v>
      </c>
      <c r="I3034" t="s">
        <v>54</v>
      </c>
      <c r="J3034" t="s">
        <v>35</v>
      </c>
      <c r="K3034" t="s">
        <v>47</v>
      </c>
      <c r="L3034" t="s">
        <v>21</v>
      </c>
      <c r="M3034" t="s">
        <v>25</v>
      </c>
      <c r="N3034" t="s">
        <v>47</v>
      </c>
      <c r="O3034" t="s">
        <v>21</v>
      </c>
      <c r="P3034" t="s">
        <v>21</v>
      </c>
      <c r="Q3034" t="s">
        <v>27</v>
      </c>
      <c r="R3034" t="s">
        <v>45</v>
      </c>
      <c r="S3034" t="s">
        <v>29</v>
      </c>
      <c r="T3034" t="s">
        <v>21</v>
      </c>
      <c r="U3034" t="s">
        <v>21</v>
      </c>
      <c r="V3034" t="s">
        <v>33</v>
      </c>
      <c r="W3034" s="2" t="s">
        <v>34</v>
      </c>
      <c r="Y3034">
        <f>IF(J3034=Legend!$B$3,0,IF(J3034=Legend!$B$4,1,IF(J3034=Legend!$B$5,2,0)))</f>
        <v>0</v>
      </c>
      <c r="Z3034">
        <f t="shared" si="330"/>
        <v>0</v>
      </c>
      <c r="AA3034">
        <f t="shared" si="331"/>
        <v>0</v>
      </c>
      <c r="AB3034">
        <f t="shared" si="332"/>
        <v>1</v>
      </c>
      <c r="AC3034">
        <f>IF(N3034=Legend!$D$3,3,IF(N3034=Legend!$D$4,2,IF(N3034=Legend!$D$5,1,0)))</f>
        <v>0</v>
      </c>
      <c r="AD3034">
        <f t="shared" si="333"/>
        <v>0</v>
      </c>
      <c r="AF3034">
        <f t="shared" si="334"/>
        <v>0</v>
      </c>
      <c r="AG3034">
        <f>IF(R3034=Legend!$F$3,3,IF(R3034=Legend!$F$4,2,IF(R3034=Legend!$F$5,1,0)))</f>
        <v>1</v>
      </c>
      <c r="AH3034">
        <f>IF(S3034=Legend!$F$3,3,IF(S3034=Legend!$F$4,2,IF(S3034=Legend!$F$5,1,0)))</f>
        <v>3</v>
      </c>
      <c r="AK3034">
        <f>IF(V3034=Legend!$H$3,3,IF(V3034=Legend!$H$4,2,IF(V3034=Legend!$H$5,1,0)))</f>
        <v>1</v>
      </c>
      <c r="AM3034">
        <f t="shared" si="335"/>
        <v>6</v>
      </c>
    </row>
    <row r="3035" spans="1:39" ht="140.4" x14ac:dyDescent="0.3">
      <c r="A3035" t="s">
        <v>74</v>
      </c>
      <c r="B3035" t="s">
        <v>174</v>
      </c>
      <c r="C3035" t="s">
        <v>886</v>
      </c>
      <c r="D3035" t="s">
        <v>3986</v>
      </c>
      <c r="E3035" t="str">
        <f t="shared" si="329"/>
        <v>WIJAYA 1</v>
      </c>
      <c r="F3035" t="s">
        <v>74</v>
      </c>
      <c r="G3035" t="s">
        <v>21</v>
      </c>
      <c r="H3035" t="s">
        <v>21</v>
      </c>
      <c r="I3035" t="s">
        <v>22</v>
      </c>
      <c r="J3035" t="s">
        <v>23</v>
      </c>
      <c r="K3035" t="s">
        <v>24</v>
      </c>
      <c r="L3035" t="s">
        <v>25</v>
      </c>
      <c r="M3035" t="s">
        <v>25</v>
      </c>
      <c r="N3035" t="s">
        <v>26</v>
      </c>
      <c r="O3035" t="s">
        <v>25</v>
      </c>
      <c r="P3035" t="s">
        <v>21</v>
      </c>
      <c r="Q3035" t="s">
        <v>27</v>
      </c>
      <c r="R3035" t="s">
        <v>45</v>
      </c>
      <c r="S3035" t="s">
        <v>28</v>
      </c>
      <c r="T3035" t="s">
        <v>21</v>
      </c>
      <c r="U3035" t="s">
        <v>21</v>
      </c>
      <c r="V3035" t="s">
        <v>30</v>
      </c>
      <c r="W3035" s="2" t="s">
        <v>34</v>
      </c>
      <c r="Y3035">
        <f>IF(J3035=Legend!$B$3,0,IF(J3035=Legend!$B$4,1,IF(J3035=Legend!$B$5,2,0)))</f>
        <v>1</v>
      </c>
      <c r="Z3035">
        <f t="shared" si="330"/>
        <v>1</v>
      </c>
      <c r="AA3035">
        <f t="shared" si="331"/>
        <v>1</v>
      </c>
      <c r="AB3035">
        <f t="shared" si="332"/>
        <v>1</v>
      </c>
      <c r="AC3035">
        <f>IF(N3035=Legend!$D$3,3,IF(N3035=Legend!$D$4,2,IF(N3035=Legend!$D$5,1,0)))</f>
        <v>2</v>
      </c>
      <c r="AD3035">
        <f t="shared" si="333"/>
        <v>1</v>
      </c>
      <c r="AF3035">
        <f t="shared" si="334"/>
        <v>0</v>
      </c>
      <c r="AG3035">
        <f>IF(R3035=Legend!$F$3,3,IF(R3035=Legend!$F$4,2,IF(R3035=Legend!$F$5,1,0)))</f>
        <v>1</v>
      </c>
      <c r="AH3035">
        <f>IF(S3035=Legend!$F$3,3,IF(S3035=Legend!$F$4,2,IF(S3035=Legend!$F$5,1,0)))</f>
        <v>2</v>
      </c>
      <c r="AK3035">
        <f>IF(V3035=Legend!$H$3,3,IF(V3035=Legend!$H$4,2,IF(V3035=Legend!$H$5,1,0)))</f>
        <v>2</v>
      </c>
      <c r="AM3035">
        <f t="shared" si="335"/>
        <v>12</v>
      </c>
    </row>
    <row r="3036" spans="1:39" ht="140.4" x14ac:dyDescent="0.3">
      <c r="A3036" t="s">
        <v>56</v>
      </c>
      <c r="B3036" t="s">
        <v>519</v>
      </c>
      <c r="C3036" t="s">
        <v>520</v>
      </c>
      <c r="D3036" t="s">
        <v>2265</v>
      </c>
      <c r="E3036" t="str">
        <f t="shared" si="329"/>
        <v>WIJAYA/WANG SIUNG</v>
      </c>
      <c r="F3036" t="s">
        <v>71</v>
      </c>
      <c r="G3036" t="s">
        <v>21</v>
      </c>
      <c r="H3036" t="s">
        <v>21</v>
      </c>
      <c r="I3036" t="s">
        <v>50</v>
      </c>
      <c r="J3036" t="s">
        <v>23</v>
      </c>
      <c r="K3036" t="s">
        <v>24</v>
      </c>
      <c r="L3036" t="s">
        <v>21</v>
      </c>
      <c r="M3036" t="s">
        <v>21</v>
      </c>
      <c r="N3036" t="s">
        <v>47</v>
      </c>
      <c r="O3036" t="s">
        <v>21</v>
      </c>
      <c r="P3036" t="s">
        <v>21</v>
      </c>
      <c r="Q3036" t="s">
        <v>27</v>
      </c>
      <c r="R3036" t="s">
        <v>47</v>
      </c>
      <c r="S3036" t="s">
        <v>28</v>
      </c>
      <c r="T3036" t="s">
        <v>21</v>
      </c>
      <c r="U3036" t="s">
        <v>21</v>
      </c>
      <c r="V3036" t="s">
        <v>33</v>
      </c>
      <c r="W3036" s="2" t="s">
        <v>34</v>
      </c>
      <c r="Y3036">
        <f>IF(J3036=Legend!$B$3,0,IF(J3036=Legend!$B$4,1,IF(J3036=Legend!$B$5,2,0)))</f>
        <v>1</v>
      </c>
      <c r="Z3036">
        <f t="shared" si="330"/>
        <v>1</v>
      </c>
      <c r="AA3036">
        <f t="shared" si="331"/>
        <v>0</v>
      </c>
      <c r="AB3036">
        <f t="shared" si="332"/>
        <v>0</v>
      </c>
      <c r="AC3036">
        <f>IF(N3036=Legend!$D$3,3,IF(N3036=Legend!$D$4,2,IF(N3036=Legend!$D$5,1,0)))</f>
        <v>0</v>
      </c>
      <c r="AD3036">
        <f t="shared" si="333"/>
        <v>0</v>
      </c>
      <c r="AF3036">
        <f t="shared" si="334"/>
        <v>0</v>
      </c>
      <c r="AG3036">
        <f>IF(R3036=Legend!$F$3,3,IF(R3036=Legend!$F$4,2,IF(R3036=Legend!$F$5,1,0)))</f>
        <v>0</v>
      </c>
      <c r="AH3036">
        <f>IF(S3036=Legend!$F$3,3,IF(S3036=Legend!$F$4,2,IF(S3036=Legend!$F$5,1,0)))</f>
        <v>2</v>
      </c>
      <c r="AK3036">
        <f>IF(V3036=Legend!$H$3,3,IF(V3036=Legend!$H$4,2,IF(V3036=Legend!$H$5,1,0)))</f>
        <v>1</v>
      </c>
      <c r="AM3036">
        <f t="shared" si="335"/>
        <v>5</v>
      </c>
    </row>
    <row r="3037" spans="1:39" ht="46.8" x14ac:dyDescent="0.3">
      <c r="A3037" t="s">
        <v>43</v>
      </c>
      <c r="B3037" t="s">
        <v>1733</v>
      </c>
      <c r="C3037" t="s">
        <v>1859</v>
      </c>
      <c r="D3037" t="s">
        <v>3889</v>
      </c>
      <c r="E3037" t="str">
        <f t="shared" si="329"/>
        <v>WILCO MART</v>
      </c>
      <c r="F3037" t="s">
        <v>43</v>
      </c>
      <c r="G3037" t="s">
        <v>21</v>
      </c>
      <c r="H3037" t="s">
        <v>21</v>
      </c>
      <c r="I3037" t="s">
        <v>22</v>
      </c>
      <c r="J3037" t="s">
        <v>35</v>
      </c>
      <c r="K3037" t="s">
        <v>24</v>
      </c>
      <c r="L3037" t="s">
        <v>25</v>
      </c>
      <c r="M3037" t="s">
        <v>25</v>
      </c>
      <c r="N3037" t="s">
        <v>26</v>
      </c>
      <c r="O3037" t="s">
        <v>25</v>
      </c>
      <c r="P3037" t="s">
        <v>21</v>
      </c>
      <c r="Q3037" t="s">
        <v>27</v>
      </c>
      <c r="R3037" t="s">
        <v>45</v>
      </c>
      <c r="S3037" t="s">
        <v>29</v>
      </c>
      <c r="T3037" t="s">
        <v>21</v>
      </c>
      <c r="U3037" t="s">
        <v>21</v>
      </c>
      <c r="V3037" t="s">
        <v>33</v>
      </c>
      <c r="W3037" s="18" t="s">
        <v>111</v>
      </c>
      <c r="Y3037">
        <f>IF(J3037=Legend!$B$3,0,IF(J3037=Legend!$B$4,1,IF(J3037=Legend!$B$5,2,0)))</f>
        <v>0</v>
      </c>
      <c r="Z3037">
        <f t="shared" si="330"/>
        <v>1</v>
      </c>
      <c r="AA3037">
        <f t="shared" si="331"/>
        <v>1</v>
      </c>
      <c r="AB3037">
        <f t="shared" si="332"/>
        <v>1</v>
      </c>
      <c r="AC3037">
        <f>IF(N3037=Legend!$D$3,3,IF(N3037=Legend!$D$4,2,IF(N3037=Legend!$D$5,1,0)))</f>
        <v>2</v>
      </c>
      <c r="AD3037">
        <f t="shared" si="333"/>
        <v>1</v>
      </c>
      <c r="AF3037">
        <f t="shared" si="334"/>
        <v>0</v>
      </c>
      <c r="AG3037">
        <f>IF(R3037=Legend!$F$3,3,IF(R3037=Legend!$F$4,2,IF(R3037=Legend!$F$5,1,0)))</f>
        <v>1</v>
      </c>
      <c r="AH3037">
        <f>IF(S3037=Legend!$F$3,3,IF(S3037=Legend!$F$4,2,IF(S3037=Legend!$F$5,1,0)))</f>
        <v>3</v>
      </c>
      <c r="AK3037">
        <f>IF(V3037=Legend!$H$3,3,IF(V3037=Legend!$H$4,2,IF(V3037=Legend!$H$5,1,0)))</f>
        <v>1</v>
      </c>
      <c r="AM3037">
        <f t="shared" si="335"/>
        <v>11</v>
      </c>
    </row>
    <row r="3038" spans="1:39" ht="124.8" x14ac:dyDescent="0.3">
      <c r="A3038" t="s">
        <v>37</v>
      </c>
      <c r="B3038" t="s">
        <v>890</v>
      </c>
      <c r="C3038" t="s">
        <v>2698</v>
      </c>
      <c r="D3038" t="s">
        <v>3494</v>
      </c>
      <c r="E3038" t="str">
        <f t="shared" si="329"/>
        <v>WILLY TOKO</v>
      </c>
      <c r="F3038" t="s">
        <v>37</v>
      </c>
      <c r="G3038" t="s">
        <v>21</v>
      </c>
      <c r="H3038" t="s">
        <v>21</v>
      </c>
      <c r="I3038" t="s">
        <v>22</v>
      </c>
      <c r="J3038" t="s">
        <v>41</v>
      </c>
      <c r="K3038" t="s">
        <v>24</v>
      </c>
      <c r="L3038" t="s">
        <v>25</v>
      </c>
      <c r="M3038" t="s">
        <v>25</v>
      </c>
      <c r="N3038" t="s">
        <v>38</v>
      </c>
      <c r="O3038" t="s">
        <v>25</v>
      </c>
      <c r="P3038" t="s">
        <v>21</v>
      </c>
      <c r="Q3038" t="s">
        <v>60</v>
      </c>
      <c r="R3038" t="s">
        <v>28</v>
      </c>
      <c r="S3038" t="s">
        <v>29</v>
      </c>
      <c r="T3038" t="s">
        <v>21</v>
      </c>
      <c r="U3038" t="s">
        <v>21</v>
      </c>
      <c r="V3038" t="s">
        <v>75</v>
      </c>
      <c r="W3038" s="2" t="s">
        <v>94</v>
      </c>
      <c r="Y3038">
        <f>IF(J3038=Legend!$B$3,0,IF(J3038=Legend!$B$4,1,IF(J3038=Legend!$B$5,2,0)))</f>
        <v>2</v>
      </c>
      <c r="Z3038">
        <f t="shared" si="330"/>
        <v>1</v>
      </c>
      <c r="AA3038">
        <f t="shared" si="331"/>
        <v>1</v>
      </c>
      <c r="AB3038">
        <f t="shared" si="332"/>
        <v>1</v>
      </c>
      <c r="AC3038">
        <f>IF(N3038=Legend!$D$3,3,IF(N3038=Legend!$D$4,2,IF(N3038=Legend!$D$5,1,0)))</f>
        <v>3</v>
      </c>
      <c r="AD3038">
        <f t="shared" si="333"/>
        <v>1</v>
      </c>
      <c r="AF3038">
        <f t="shared" si="334"/>
        <v>2</v>
      </c>
      <c r="AG3038">
        <f>IF(R3038=Legend!$F$3,3,IF(R3038=Legend!$F$4,2,IF(R3038=Legend!$F$5,1,0)))</f>
        <v>2</v>
      </c>
      <c r="AH3038">
        <f>IF(S3038=Legend!$F$3,3,IF(S3038=Legend!$F$4,2,IF(S3038=Legend!$F$5,1,0)))</f>
        <v>3</v>
      </c>
      <c r="AK3038">
        <f>IF(V3038=Legend!$H$3,3,IF(V3038=Legend!$H$4,2,IF(V3038=Legend!$H$5,1,0)))</f>
        <v>3</v>
      </c>
      <c r="AM3038">
        <f t="shared" si="335"/>
        <v>19</v>
      </c>
    </row>
    <row r="3039" spans="1:39" ht="140.4" x14ac:dyDescent="0.3">
      <c r="A3039" t="s">
        <v>73</v>
      </c>
      <c r="B3039" t="s">
        <v>284</v>
      </c>
      <c r="C3039" t="s">
        <v>472</v>
      </c>
      <c r="D3039" t="s">
        <v>473</v>
      </c>
      <c r="E3039" t="str">
        <f t="shared" si="329"/>
        <v>WILVANS / JEFRY TJAHYADI</v>
      </c>
      <c r="F3039" t="s">
        <v>73</v>
      </c>
      <c r="G3039" t="s">
        <v>21</v>
      </c>
      <c r="H3039" t="s">
        <v>21</v>
      </c>
      <c r="I3039" t="s">
        <v>22</v>
      </c>
      <c r="J3039" t="s">
        <v>35</v>
      </c>
      <c r="K3039" t="s">
        <v>24</v>
      </c>
      <c r="L3039" t="s">
        <v>25</v>
      </c>
      <c r="M3039" t="s">
        <v>25</v>
      </c>
      <c r="N3039" t="s">
        <v>26</v>
      </c>
      <c r="O3039" t="s">
        <v>25</v>
      </c>
      <c r="P3039" t="s">
        <v>21</v>
      </c>
      <c r="Q3039" t="s">
        <v>60</v>
      </c>
      <c r="R3039" t="s">
        <v>45</v>
      </c>
      <c r="S3039" t="s">
        <v>29</v>
      </c>
      <c r="T3039" t="s">
        <v>21</v>
      </c>
      <c r="U3039" t="s">
        <v>21</v>
      </c>
      <c r="V3039" t="s">
        <v>33</v>
      </c>
      <c r="W3039" s="2" t="s">
        <v>34</v>
      </c>
      <c r="Y3039">
        <f>IF(J3039=Legend!$B$3,0,IF(J3039=Legend!$B$4,1,IF(J3039=Legend!$B$5,2,0)))</f>
        <v>0</v>
      </c>
      <c r="Z3039">
        <f t="shared" si="330"/>
        <v>1</v>
      </c>
      <c r="AA3039">
        <f t="shared" si="331"/>
        <v>1</v>
      </c>
      <c r="AB3039">
        <f t="shared" si="332"/>
        <v>1</v>
      </c>
      <c r="AC3039">
        <f>IF(N3039=Legend!$D$3,3,IF(N3039=Legend!$D$4,2,IF(N3039=Legend!$D$5,1,0)))</f>
        <v>2</v>
      </c>
      <c r="AD3039">
        <f t="shared" si="333"/>
        <v>1</v>
      </c>
      <c r="AF3039">
        <f t="shared" si="334"/>
        <v>2</v>
      </c>
      <c r="AG3039">
        <f>IF(R3039=Legend!$F$3,3,IF(R3039=Legend!$F$4,2,IF(R3039=Legend!$F$5,1,0)))</f>
        <v>1</v>
      </c>
      <c r="AH3039">
        <f>IF(S3039=Legend!$F$3,3,IF(S3039=Legend!$F$4,2,IF(S3039=Legend!$F$5,1,0)))</f>
        <v>3</v>
      </c>
      <c r="AK3039">
        <f>IF(V3039=Legend!$H$3,3,IF(V3039=Legend!$H$4,2,IF(V3039=Legend!$H$5,1,0)))</f>
        <v>1</v>
      </c>
      <c r="AM3039">
        <f t="shared" si="335"/>
        <v>13</v>
      </c>
    </row>
    <row r="3040" spans="1:39" ht="62.4" x14ac:dyDescent="0.3">
      <c r="A3040" t="s">
        <v>56</v>
      </c>
      <c r="B3040" t="s">
        <v>1602</v>
      </c>
      <c r="C3040" t="s">
        <v>1638</v>
      </c>
      <c r="D3040" t="s">
        <v>2044</v>
      </c>
      <c r="E3040" t="str">
        <f t="shared" si="329"/>
        <v>WINA 2</v>
      </c>
      <c r="F3040" t="s">
        <v>56</v>
      </c>
      <c r="G3040" t="s">
        <v>21</v>
      </c>
      <c r="H3040" t="s">
        <v>21</v>
      </c>
      <c r="I3040" t="s">
        <v>50</v>
      </c>
      <c r="J3040" t="s">
        <v>23</v>
      </c>
      <c r="K3040" t="s">
        <v>47</v>
      </c>
      <c r="L3040" t="s">
        <v>25</v>
      </c>
      <c r="M3040" t="s">
        <v>25</v>
      </c>
      <c r="N3040" t="s">
        <v>26</v>
      </c>
      <c r="O3040" t="s">
        <v>25</v>
      </c>
      <c r="P3040" t="s">
        <v>21</v>
      </c>
      <c r="Q3040" t="s">
        <v>60</v>
      </c>
      <c r="R3040" t="s">
        <v>45</v>
      </c>
      <c r="S3040" t="s">
        <v>28</v>
      </c>
      <c r="T3040" t="s">
        <v>21</v>
      </c>
      <c r="U3040" t="s">
        <v>21</v>
      </c>
      <c r="V3040" t="s">
        <v>33</v>
      </c>
      <c r="W3040" s="2" t="s">
        <v>48</v>
      </c>
      <c r="Y3040">
        <f>IF(J3040=Legend!$B$3,0,IF(J3040=Legend!$B$4,1,IF(J3040=Legend!$B$5,2,0)))</f>
        <v>1</v>
      </c>
      <c r="Z3040">
        <f t="shared" si="330"/>
        <v>0</v>
      </c>
      <c r="AA3040">
        <f t="shared" si="331"/>
        <v>1</v>
      </c>
      <c r="AB3040">
        <f t="shared" si="332"/>
        <v>1</v>
      </c>
      <c r="AC3040">
        <f>IF(N3040=Legend!$D$3,3,IF(N3040=Legend!$D$4,2,IF(N3040=Legend!$D$5,1,0)))</f>
        <v>2</v>
      </c>
      <c r="AD3040">
        <f t="shared" si="333"/>
        <v>1</v>
      </c>
      <c r="AF3040">
        <f t="shared" si="334"/>
        <v>2</v>
      </c>
      <c r="AG3040">
        <f>IF(R3040=Legend!$F$3,3,IF(R3040=Legend!$F$4,2,IF(R3040=Legend!$F$5,1,0)))</f>
        <v>1</v>
      </c>
      <c r="AH3040">
        <f>IF(S3040=Legend!$F$3,3,IF(S3040=Legend!$F$4,2,IF(S3040=Legend!$F$5,1,0)))</f>
        <v>2</v>
      </c>
      <c r="AK3040">
        <f>IF(V3040=Legend!$H$3,3,IF(V3040=Legend!$H$4,2,IF(V3040=Legend!$H$5,1,0)))</f>
        <v>1</v>
      </c>
      <c r="AM3040">
        <f t="shared" si="335"/>
        <v>12</v>
      </c>
    </row>
    <row r="3041" spans="1:39" ht="140.4" x14ac:dyDescent="0.3">
      <c r="A3041" t="s">
        <v>49</v>
      </c>
      <c r="B3041" t="s">
        <v>843</v>
      </c>
      <c r="C3041" t="s">
        <v>844</v>
      </c>
      <c r="D3041" t="s">
        <v>1585</v>
      </c>
      <c r="E3041" t="str">
        <f t="shared" si="329"/>
        <v>WINANDA</v>
      </c>
      <c r="F3041" t="s">
        <v>36</v>
      </c>
      <c r="G3041" t="s">
        <v>21</v>
      </c>
      <c r="H3041" t="s">
        <v>21</v>
      </c>
      <c r="I3041" t="s">
        <v>22</v>
      </c>
      <c r="J3041" t="s">
        <v>23</v>
      </c>
      <c r="K3041" t="s">
        <v>24</v>
      </c>
      <c r="L3041" t="s">
        <v>25</v>
      </c>
      <c r="M3041" t="s">
        <v>25</v>
      </c>
      <c r="N3041" t="s">
        <v>38</v>
      </c>
      <c r="O3041" t="s">
        <v>25</v>
      </c>
      <c r="P3041" t="s">
        <v>21</v>
      </c>
      <c r="Q3041" t="s">
        <v>27</v>
      </c>
      <c r="R3041" t="s">
        <v>28</v>
      </c>
      <c r="S3041" t="s">
        <v>29</v>
      </c>
      <c r="T3041" t="s">
        <v>21</v>
      </c>
      <c r="U3041" t="s">
        <v>21</v>
      </c>
      <c r="V3041" t="s">
        <v>75</v>
      </c>
      <c r="W3041" s="2" t="s">
        <v>34</v>
      </c>
      <c r="Y3041">
        <f>IF(J3041=Legend!$B$3,0,IF(J3041=Legend!$B$4,1,IF(J3041=Legend!$B$5,2,0)))</f>
        <v>1</v>
      </c>
      <c r="Z3041">
        <f t="shared" si="330"/>
        <v>1</v>
      </c>
      <c r="AA3041">
        <f t="shared" si="331"/>
        <v>1</v>
      </c>
      <c r="AB3041">
        <f t="shared" si="332"/>
        <v>1</v>
      </c>
      <c r="AC3041">
        <f>IF(N3041=Legend!$D$3,3,IF(N3041=Legend!$D$4,2,IF(N3041=Legend!$D$5,1,0)))</f>
        <v>3</v>
      </c>
      <c r="AD3041">
        <f t="shared" si="333"/>
        <v>1</v>
      </c>
      <c r="AF3041">
        <f t="shared" si="334"/>
        <v>0</v>
      </c>
      <c r="AG3041">
        <f>IF(R3041=Legend!$F$3,3,IF(R3041=Legend!$F$4,2,IF(R3041=Legend!$F$5,1,0)))</f>
        <v>2</v>
      </c>
      <c r="AH3041">
        <f>IF(S3041=Legend!$F$3,3,IF(S3041=Legend!$F$4,2,IF(S3041=Legend!$F$5,1,0)))</f>
        <v>3</v>
      </c>
      <c r="AK3041">
        <f>IF(V3041=Legend!$H$3,3,IF(V3041=Legend!$H$4,2,IF(V3041=Legend!$H$5,1,0)))</f>
        <v>3</v>
      </c>
      <c r="AM3041">
        <f t="shared" si="335"/>
        <v>16</v>
      </c>
    </row>
    <row r="3042" spans="1:39" ht="109.2" x14ac:dyDescent="0.3">
      <c r="A3042" t="s">
        <v>102</v>
      </c>
      <c r="B3042" t="s">
        <v>1602</v>
      </c>
      <c r="C3042" t="s">
        <v>3703</v>
      </c>
      <c r="D3042" t="s">
        <v>3773</v>
      </c>
      <c r="E3042" t="str">
        <f t="shared" si="329"/>
        <v>WINDA (MITRA JAYA)</v>
      </c>
      <c r="F3042" t="s">
        <v>102</v>
      </c>
      <c r="G3042" t="s">
        <v>21</v>
      </c>
      <c r="H3042" t="s">
        <v>21</v>
      </c>
      <c r="I3042" t="s">
        <v>22</v>
      </c>
      <c r="J3042" t="s">
        <v>35</v>
      </c>
      <c r="K3042" t="s">
        <v>24</v>
      </c>
      <c r="L3042" t="s">
        <v>25</v>
      </c>
      <c r="M3042" t="s">
        <v>25</v>
      </c>
      <c r="N3042" t="s">
        <v>38</v>
      </c>
      <c r="O3042" t="s">
        <v>25</v>
      </c>
      <c r="P3042" t="s">
        <v>25</v>
      </c>
      <c r="Q3042" t="s">
        <v>72</v>
      </c>
      <c r="R3042" t="s">
        <v>28</v>
      </c>
      <c r="S3042" t="s">
        <v>29</v>
      </c>
      <c r="T3042" t="s">
        <v>21</v>
      </c>
      <c r="U3042" t="s">
        <v>21</v>
      </c>
      <c r="V3042" t="s">
        <v>42</v>
      </c>
      <c r="W3042" s="2" t="s">
        <v>66</v>
      </c>
      <c r="Y3042">
        <f>IF(J3042=Legend!$B$3,0,IF(J3042=Legend!$B$4,1,IF(J3042=Legend!$B$5,2,0)))</f>
        <v>0</v>
      </c>
      <c r="Z3042">
        <f t="shared" si="330"/>
        <v>1</v>
      </c>
      <c r="AA3042">
        <f t="shared" si="331"/>
        <v>1</v>
      </c>
      <c r="AB3042">
        <f t="shared" si="332"/>
        <v>1</v>
      </c>
      <c r="AC3042">
        <f>IF(N3042=Legend!$D$3,3,IF(N3042=Legend!$D$4,2,IF(N3042=Legend!$D$5,1,0)))</f>
        <v>3</v>
      </c>
      <c r="AD3042">
        <f t="shared" si="333"/>
        <v>1</v>
      </c>
      <c r="AF3042">
        <f t="shared" si="334"/>
        <v>2</v>
      </c>
      <c r="AG3042">
        <f>IF(R3042=Legend!$F$3,3,IF(R3042=Legend!$F$4,2,IF(R3042=Legend!$F$5,1,0)))</f>
        <v>2</v>
      </c>
      <c r="AH3042">
        <f>IF(S3042=Legend!$F$3,3,IF(S3042=Legend!$F$4,2,IF(S3042=Legend!$F$5,1,0)))</f>
        <v>3</v>
      </c>
      <c r="AK3042">
        <f>IF(V3042=Legend!$H$3,3,IF(V3042=Legend!$H$4,2,IF(V3042=Legend!$H$5,1,0)))</f>
        <v>0</v>
      </c>
      <c r="AM3042">
        <f t="shared" si="335"/>
        <v>14</v>
      </c>
    </row>
    <row r="3043" spans="1:39" ht="140.4" x14ac:dyDescent="0.3">
      <c r="A3043" t="s">
        <v>62</v>
      </c>
      <c r="B3043" t="s">
        <v>843</v>
      </c>
      <c r="C3043" t="s">
        <v>844</v>
      </c>
      <c r="D3043" t="s">
        <v>1695</v>
      </c>
      <c r="E3043" t="str">
        <f t="shared" si="329"/>
        <v>WK. KIDS MAT</v>
      </c>
      <c r="F3043" t="s">
        <v>62</v>
      </c>
      <c r="G3043" t="s">
        <v>21</v>
      </c>
      <c r="H3043" t="s">
        <v>21</v>
      </c>
      <c r="I3043" t="s">
        <v>50</v>
      </c>
      <c r="J3043" t="s">
        <v>35</v>
      </c>
      <c r="K3043" t="s">
        <v>24</v>
      </c>
      <c r="L3043" t="s">
        <v>25</v>
      </c>
      <c r="M3043" t="s">
        <v>25</v>
      </c>
      <c r="N3043" t="s">
        <v>26</v>
      </c>
      <c r="O3043" t="s">
        <v>25</v>
      </c>
      <c r="P3043" t="s">
        <v>21</v>
      </c>
      <c r="Q3043" t="s">
        <v>27</v>
      </c>
      <c r="R3043" t="s">
        <v>45</v>
      </c>
      <c r="S3043" t="s">
        <v>28</v>
      </c>
      <c r="T3043" t="s">
        <v>21</v>
      </c>
      <c r="U3043" t="s">
        <v>21</v>
      </c>
      <c r="V3043" t="s">
        <v>33</v>
      </c>
      <c r="W3043" s="2" t="s">
        <v>34</v>
      </c>
      <c r="Y3043">
        <f>IF(J3043=Legend!$B$3,0,IF(J3043=Legend!$B$4,1,IF(J3043=Legend!$B$5,2,0)))</f>
        <v>0</v>
      </c>
      <c r="Z3043">
        <f t="shared" si="330"/>
        <v>1</v>
      </c>
      <c r="AA3043">
        <f t="shared" si="331"/>
        <v>1</v>
      </c>
      <c r="AB3043">
        <f t="shared" si="332"/>
        <v>1</v>
      </c>
      <c r="AC3043">
        <f>IF(N3043=Legend!$D$3,3,IF(N3043=Legend!$D$4,2,IF(N3043=Legend!$D$5,1,0)))</f>
        <v>2</v>
      </c>
      <c r="AD3043">
        <f t="shared" si="333"/>
        <v>1</v>
      </c>
      <c r="AF3043">
        <f t="shared" si="334"/>
        <v>0</v>
      </c>
      <c r="AG3043">
        <f>IF(R3043=Legend!$F$3,3,IF(R3043=Legend!$F$4,2,IF(R3043=Legend!$F$5,1,0)))</f>
        <v>1</v>
      </c>
      <c r="AH3043">
        <f>IF(S3043=Legend!$F$3,3,IF(S3043=Legend!$F$4,2,IF(S3043=Legend!$F$5,1,0)))</f>
        <v>2</v>
      </c>
      <c r="AK3043">
        <f>IF(V3043=Legend!$H$3,3,IF(V3043=Legend!$H$4,2,IF(V3043=Legend!$H$5,1,0)))</f>
        <v>1</v>
      </c>
      <c r="AM3043">
        <f t="shared" si="335"/>
        <v>10</v>
      </c>
    </row>
    <row r="3044" spans="1:39" ht="140.4" x14ac:dyDescent="0.3">
      <c r="A3044" t="s">
        <v>85</v>
      </c>
      <c r="B3044" t="s">
        <v>284</v>
      </c>
      <c r="C3044" t="s">
        <v>3830</v>
      </c>
      <c r="D3044" t="s">
        <v>4538</v>
      </c>
      <c r="E3044" t="str">
        <f t="shared" si="329"/>
        <v>WOEN INTAN J - SURYA SWALAYAN</v>
      </c>
      <c r="F3044" t="s">
        <v>85</v>
      </c>
      <c r="G3044" t="s">
        <v>21</v>
      </c>
      <c r="H3044" t="s">
        <v>21</v>
      </c>
      <c r="I3044" t="s">
        <v>22</v>
      </c>
      <c r="J3044" t="s">
        <v>35</v>
      </c>
      <c r="K3044" t="s">
        <v>24</v>
      </c>
      <c r="L3044" t="s">
        <v>25</v>
      </c>
      <c r="M3044" t="s">
        <v>25</v>
      </c>
      <c r="N3044" t="s">
        <v>26</v>
      </c>
      <c r="O3044" t="s">
        <v>21</v>
      </c>
      <c r="P3044" t="s">
        <v>21</v>
      </c>
      <c r="Q3044" t="s">
        <v>27</v>
      </c>
      <c r="R3044" t="s">
        <v>28</v>
      </c>
      <c r="S3044" t="s">
        <v>29</v>
      </c>
      <c r="T3044" t="s">
        <v>21</v>
      </c>
      <c r="U3044" t="s">
        <v>21</v>
      </c>
      <c r="V3044" t="s">
        <v>33</v>
      </c>
      <c r="W3044" s="2" t="s">
        <v>34</v>
      </c>
      <c r="Y3044">
        <f>IF(J3044=Legend!$B$3,0,IF(J3044=Legend!$B$4,1,IF(J3044=Legend!$B$5,2,0)))</f>
        <v>0</v>
      </c>
      <c r="Z3044">
        <f t="shared" si="330"/>
        <v>1</v>
      </c>
      <c r="AA3044">
        <f t="shared" si="331"/>
        <v>1</v>
      </c>
      <c r="AB3044">
        <f t="shared" si="332"/>
        <v>1</v>
      </c>
      <c r="AC3044">
        <f>IF(N3044=Legend!$D$3,3,IF(N3044=Legend!$D$4,2,IF(N3044=Legend!$D$5,1,0)))</f>
        <v>2</v>
      </c>
      <c r="AD3044">
        <f t="shared" si="333"/>
        <v>0</v>
      </c>
      <c r="AF3044">
        <f t="shared" si="334"/>
        <v>0</v>
      </c>
      <c r="AG3044">
        <f>IF(R3044=Legend!$F$3,3,IF(R3044=Legend!$F$4,2,IF(R3044=Legend!$F$5,1,0)))</f>
        <v>2</v>
      </c>
      <c r="AH3044">
        <f>IF(S3044=Legend!$F$3,3,IF(S3044=Legend!$F$4,2,IF(S3044=Legend!$F$5,1,0)))</f>
        <v>3</v>
      </c>
      <c r="AK3044">
        <f>IF(V3044=Legend!$H$3,3,IF(V3044=Legend!$H$4,2,IF(V3044=Legend!$H$5,1,0)))</f>
        <v>1</v>
      </c>
      <c r="AM3044">
        <f t="shared" si="335"/>
        <v>11</v>
      </c>
    </row>
    <row r="3045" spans="1:39" ht="109.2" x14ac:dyDescent="0.3">
      <c r="A3045" t="s">
        <v>71</v>
      </c>
      <c r="B3045" t="s">
        <v>1602</v>
      </c>
      <c r="C3045" t="s">
        <v>2574</v>
      </c>
      <c r="D3045" t="s">
        <v>2858</v>
      </c>
      <c r="E3045" t="str">
        <f t="shared" si="329"/>
        <v>WOMAN, TK.</v>
      </c>
      <c r="F3045" t="s">
        <v>71</v>
      </c>
      <c r="G3045" t="s">
        <v>21</v>
      </c>
      <c r="H3045" t="s">
        <v>21</v>
      </c>
      <c r="I3045" t="s">
        <v>22</v>
      </c>
      <c r="J3045" t="s">
        <v>41</v>
      </c>
      <c r="K3045" t="s">
        <v>24</v>
      </c>
      <c r="L3045" t="s">
        <v>25</v>
      </c>
      <c r="M3045" t="s">
        <v>25</v>
      </c>
      <c r="N3045" t="s">
        <v>38</v>
      </c>
      <c r="O3045" t="s">
        <v>25</v>
      </c>
      <c r="P3045" t="s">
        <v>21</v>
      </c>
      <c r="Q3045" t="s">
        <v>27</v>
      </c>
      <c r="R3045" t="s">
        <v>28</v>
      </c>
      <c r="S3045" t="s">
        <v>29</v>
      </c>
      <c r="T3045" t="s">
        <v>21</v>
      </c>
      <c r="U3045" t="s">
        <v>21</v>
      </c>
      <c r="V3045" t="s">
        <v>30</v>
      </c>
      <c r="W3045" s="2" t="s">
        <v>66</v>
      </c>
      <c r="Y3045">
        <f>IF(J3045=Legend!$B$3,0,IF(J3045=Legend!$B$4,1,IF(J3045=Legend!$B$5,2,0)))</f>
        <v>2</v>
      </c>
      <c r="Z3045">
        <f t="shared" si="330"/>
        <v>1</v>
      </c>
      <c r="AA3045">
        <f t="shared" si="331"/>
        <v>1</v>
      </c>
      <c r="AB3045">
        <f t="shared" si="332"/>
        <v>1</v>
      </c>
      <c r="AC3045">
        <f>IF(N3045=Legend!$D$3,3,IF(N3045=Legend!$D$4,2,IF(N3045=Legend!$D$5,1,0)))</f>
        <v>3</v>
      </c>
      <c r="AD3045">
        <f t="shared" si="333"/>
        <v>1</v>
      </c>
      <c r="AF3045">
        <f t="shared" si="334"/>
        <v>0</v>
      </c>
      <c r="AG3045">
        <f>IF(R3045=Legend!$F$3,3,IF(R3045=Legend!$F$4,2,IF(R3045=Legend!$F$5,1,0)))</f>
        <v>2</v>
      </c>
      <c r="AH3045">
        <f>IF(S3045=Legend!$F$3,3,IF(S3045=Legend!$F$4,2,IF(S3045=Legend!$F$5,1,0)))</f>
        <v>3</v>
      </c>
      <c r="AK3045">
        <f>IF(V3045=Legend!$H$3,3,IF(V3045=Legend!$H$4,2,IF(V3045=Legend!$H$5,1,0)))</f>
        <v>2</v>
      </c>
      <c r="AM3045">
        <f t="shared" si="335"/>
        <v>16</v>
      </c>
    </row>
    <row r="3046" spans="1:39" ht="78" x14ac:dyDescent="0.3">
      <c r="A3046" t="s">
        <v>102</v>
      </c>
      <c r="B3046" t="s">
        <v>174</v>
      </c>
      <c r="C3046" t="s">
        <v>3738</v>
      </c>
      <c r="D3046" t="s">
        <v>3842</v>
      </c>
      <c r="E3046" t="str">
        <f t="shared" si="329"/>
        <v>WONG KAMPOENG</v>
      </c>
      <c r="F3046" t="s">
        <v>102</v>
      </c>
      <c r="G3046" t="s">
        <v>21</v>
      </c>
      <c r="H3046" t="s">
        <v>21</v>
      </c>
      <c r="I3046" t="s">
        <v>54</v>
      </c>
      <c r="J3046" t="s">
        <v>23</v>
      </c>
      <c r="K3046" t="s">
        <v>47</v>
      </c>
      <c r="L3046" t="s">
        <v>25</v>
      </c>
      <c r="M3046" t="s">
        <v>25</v>
      </c>
      <c r="N3046" t="s">
        <v>47</v>
      </c>
      <c r="O3046" t="s">
        <v>21</v>
      </c>
      <c r="P3046" t="s">
        <v>21</v>
      </c>
      <c r="Q3046" t="s">
        <v>27</v>
      </c>
      <c r="R3046" t="s">
        <v>47</v>
      </c>
      <c r="S3046" t="s">
        <v>45</v>
      </c>
      <c r="T3046" t="s">
        <v>21</v>
      </c>
      <c r="U3046" t="s">
        <v>21</v>
      </c>
      <c r="V3046" t="s">
        <v>33</v>
      </c>
      <c r="W3046" s="2" t="s">
        <v>57</v>
      </c>
      <c r="Y3046">
        <f>IF(J3046=Legend!$B$3,0,IF(J3046=Legend!$B$4,1,IF(J3046=Legend!$B$5,2,0)))</f>
        <v>1</v>
      </c>
      <c r="Z3046">
        <f t="shared" si="330"/>
        <v>0</v>
      </c>
      <c r="AA3046">
        <f t="shared" si="331"/>
        <v>1</v>
      </c>
      <c r="AB3046">
        <f t="shared" si="332"/>
        <v>1</v>
      </c>
      <c r="AC3046">
        <f>IF(N3046=Legend!$D$3,3,IF(N3046=Legend!$D$4,2,IF(N3046=Legend!$D$5,1,0)))</f>
        <v>0</v>
      </c>
      <c r="AD3046">
        <f t="shared" si="333"/>
        <v>0</v>
      </c>
      <c r="AF3046">
        <f t="shared" si="334"/>
        <v>0</v>
      </c>
      <c r="AG3046">
        <f>IF(R3046=Legend!$F$3,3,IF(R3046=Legend!$F$4,2,IF(R3046=Legend!$F$5,1,0)))</f>
        <v>0</v>
      </c>
      <c r="AH3046">
        <f>IF(S3046=Legend!$F$3,3,IF(S3046=Legend!$F$4,2,IF(S3046=Legend!$F$5,1,0)))</f>
        <v>1</v>
      </c>
      <c r="AK3046">
        <f>IF(V3046=Legend!$H$3,3,IF(V3046=Legend!$H$4,2,IF(V3046=Legend!$H$5,1,0)))</f>
        <v>1</v>
      </c>
      <c r="AM3046">
        <f t="shared" si="335"/>
        <v>5</v>
      </c>
    </row>
    <row r="3047" spans="1:39" ht="140.4" x14ac:dyDescent="0.3">
      <c r="A3047" t="s">
        <v>85</v>
      </c>
      <c r="B3047" t="s">
        <v>475</v>
      </c>
      <c r="C3047" t="s">
        <v>4505</v>
      </c>
      <c r="D3047" t="s">
        <v>4506</v>
      </c>
      <c r="E3047" t="str">
        <f t="shared" si="329"/>
        <v>WORLD MART, TOKO</v>
      </c>
      <c r="F3047" t="s">
        <v>147</v>
      </c>
      <c r="G3047" t="s">
        <v>21</v>
      </c>
      <c r="H3047" t="s">
        <v>21</v>
      </c>
      <c r="I3047" t="s">
        <v>22</v>
      </c>
      <c r="J3047" t="s">
        <v>23</v>
      </c>
      <c r="K3047" t="s">
        <v>24</v>
      </c>
      <c r="L3047" t="s">
        <v>25</v>
      </c>
      <c r="M3047" t="s">
        <v>25</v>
      </c>
      <c r="N3047" t="s">
        <v>28</v>
      </c>
      <c r="O3047" t="s">
        <v>25</v>
      </c>
      <c r="P3047" t="s">
        <v>21</v>
      </c>
      <c r="Q3047" t="s">
        <v>27</v>
      </c>
      <c r="R3047" t="s">
        <v>45</v>
      </c>
      <c r="S3047" t="s">
        <v>45</v>
      </c>
      <c r="T3047" t="s">
        <v>21</v>
      </c>
      <c r="U3047" t="s">
        <v>21</v>
      </c>
      <c r="V3047" t="s">
        <v>33</v>
      </c>
      <c r="W3047" s="2" t="s">
        <v>34</v>
      </c>
      <c r="Y3047">
        <f>IF(J3047=Legend!$B$3,0,IF(J3047=Legend!$B$4,1,IF(J3047=Legend!$B$5,2,0)))</f>
        <v>1</v>
      </c>
      <c r="Z3047">
        <f t="shared" si="330"/>
        <v>1</v>
      </c>
      <c r="AA3047">
        <f t="shared" si="331"/>
        <v>1</v>
      </c>
      <c r="AB3047">
        <f t="shared" si="332"/>
        <v>1</v>
      </c>
      <c r="AC3047">
        <f>IF(N3047=Legend!$D$3,3,IF(N3047=Legend!$D$4,2,IF(N3047=Legend!$D$5,1,0)))</f>
        <v>1</v>
      </c>
      <c r="AD3047">
        <f t="shared" si="333"/>
        <v>1</v>
      </c>
      <c r="AF3047">
        <f t="shared" si="334"/>
        <v>0</v>
      </c>
      <c r="AG3047">
        <f>IF(R3047=Legend!$F$3,3,IF(R3047=Legend!$F$4,2,IF(R3047=Legend!$F$5,1,0)))</f>
        <v>1</v>
      </c>
      <c r="AH3047">
        <f>IF(S3047=Legend!$F$3,3,IF(S3047=Legend!$F$4,2,IF(S3047=Legend!$F$5,1,0)))</f>
        <v>1</v>
      </c>
      <c r="AK3047">
        <f>IF(V3047=Legend!$H$3,3,IF(V3047=Legend!$H$4,2,IF(V3047=Legend!$H$5,1,0)))</f>
        <v>1</v>
      </c>
      <c r="AM3047">
        <f t="shared" si="335"/>
        <v>9</v>
      </c>
    </row>
    <row r="3048" spans="1:39" ht="140.4" x14ac:dyDescent="0.3">
      <c r="A3048" t="s">
        <v>71</v>
      </c>
      <c r="B3048" t="s">
        <v>2427</v>
      </c>
      <c r="C3048" t="s">
        <v>2428</v>
      </c>
      <c r="D3048" t="s">
        <v>2764</v>
      </c>
      <c r="E3048" t="str">
        <f t="shared" si="329"/>
        <v>WOTULO</v>
      </c>
      <c r="F3048" t="s">
        <v>71</v>
      </c>
      <c r="G3048" t="s">
        <v>21</v>
      </c>
      <c r="H3048" t="s">
        <v>21</v>
      </c>
      <c r="I3048" t="s">
        <v>22</v>
      </c>
      <c r="J3048" t="s">
        <v>23</v>
      </c>
      <c r="K3048" t="s">
        <v>24</v>
      </c>
      <c r="L3048" t="s">
        <v>25</v>
      </c>
      <c r="M3048" t="s">
        <v>25</v>
      </c>
      <c r="N3048" t="s">
        <v>26</v>
      </c>
      <c r="O3048" t="s">
        <v>21</v>
      </c>
      <c r="P3048" t="s">
        <v>21</v>
      </c>
      <c r="Q3048" t="s">
        <v>27</v>
      </c>
      <c r="R3048" t="s">
        <v>45</v>
      </c>
      <c r="S3048" t="s">
        <v>29</v>
      </c>
      <c r="T3048" t="s">
        <v>21</v>
      </c>
      <c r="U3048" t="s">
        <v>21</v>
      </c>
      <c r="V3048" t="s">
        <v>30</v>
      </c>
      <c r="W3048" s="2" t="s">
        <v>34</v>
      </c>
      <c r="Y3048">
        <f>IF(J3048=Legend!$B$3,0,IF(J3048=Legend!$B$4,1,IF(J3048=Legend!$B$5,2,0)))</f>
        <v>1</v>
      </c>
      <c r="Z3048">
        <f t="shared" si="330"/>
        <v>1</v>
      </c>
      <c r="AA3048">
        <f t="shared" si="331"/>
        <v>1</v>
      </c>
      <c r="AB3048">
        <f t="shared" si="332"/>
        <v>1</v>
      </c>
      <c r="AC3048">
        <f>IF(N3048=Legend!$D$3,3,IF(N3048=Legend!$D$4,2,IF(N3048=Legend!$D$5,1,0)))</f>
        <v>2</v>
      </c>
      <c r="AD3048">
        <f t="shared" si="333"/>
        <v>0</v>
      </c>
      <c r="AF3048">
        <f t="shared" si="334"/>
        <v>0</v>
      </c>
      <c r="AG3048">
        <f>IF(R3048=Legend!$F$3,3,IF(R3048=Legend!$F$4,2,IF(R3048=Legend!$F$5,1,0)))</f>
        <v>1</v>
      </c>
      <c r="AH3048">
        <f>IF(S3048=Legend!$F$3,3,IF(S3048=Legend!$F$4,2,IF(S3048=Legend!$F$5,1,0)))</f>
        <v>3</v>
      </c>
      <c r="AK3048">
        <f>IF(V3048=Legend!$H$3,3,IF(V3048=Legend!$H$4,2,IF(V3048=Legend!$H$5,1,0)))</f>
        <v>2</v>
      </c>
      <c r="AM3048">
        <f t="shared" si="335"/>
        <v>12</v>
      </c>
    </row>
    <row r="3049" spans="1:39" ht="156" x14ac:dyDescent="0.3">
      <c r="A3049" t="s">
        <v>79</v>
      </c>
      <c r="B3049" t="s">
        <v>478</v>
      </c>
      <c r="C3049" t="s">
        <v>562</v>
      </c>
      <c r="D3049" t="s">
        <v>563</v>
      </c>
      <c r="E3049" t="str">
        <f t="shared" si="329"/>
        <v>WR TIMUR</v>
      </c>
      <c r="F3049" t="s">
        <v>79</v>
      </c>
      <c r="G3049" t="s">
        <v>21</v>
      </c>
      <c r="H3049" t="s">
        <v>21</v>
      </c>
      <c r="I3049" t="s">
        <v>54</v>
      </c>
      <c r="J3049" t="s">
        <v>23</v>
      </c>
      <c r="K3049" t="s">
        <v>24</v>
      </c>
      <c r="L3049" t="s">
        <v>25</v>
      </c>
      <c r="M3049" t="s">
        <v>25</v>
      </c>
      <c r="N3049" t="s">
        <v>26</v>
      </c>
      <c r="O3049" t="s">
        <v>25</v>
      </c>
      <c r="P3049" t="s">
        <v>21</v>
      </c>
      <c r="Q3049" t="s">
        <v>27</v>
      </c>
      <c r="R3049" t="s">
        <v>45</v>
      </c>
      <c r="S3049" t="s">
        <v>29</v>
      </c>
      <c r="T3049" t="s">
        <v>21</v>
      </c>
      <c r="U3049" t="s">
        <v>21</v>
      </c>
      <c r="V3049" t="s">
        <v>30</v>
      </c>
      <c r="W3049" s="2" t="s">
        <v>31</v>
      </c>
      <c r="Y3049">
        <f>IF(J3049=Legend!$B$3,0,IF(J3049=Legend!$B$4,1,IF(J3049=Legend!$B$5,2,0)))</f>
        <v>1</v>
      </c>
      <c r="Z3049">
        <f t="shared" si="330"/>
        <v>1</v>
      </c>
      <c r="AA3049">
        <f t="shared" si="331"/>
        <v>1</v>
      </c>
      <c r="AB3049">
        <f t="shared" si="332"/>
        <v>1</v>
      </c>
      <c r="AC3049">
        <f>IF(N3049=Legend!$D$3,3,IF(N3049=Legend!$D$4,2,IF(N3049=Legend!$D$5,1,0)))</f>
        <v>2</v>
      </c>
      <c r="AD3049">
        <f t="shared" si="333"/>
        <v>1</v>
      </c>
      <c r="AF3049">
        <f t="shared" si="334"/>
        <v>0</v>
      </c>
      <c r="AG3049">
        <f>IF(R3049=Legend!$F$3,3,IF(R3049=Legend!$F$4,2,IF(R3049=Legend!$F$5,1,0)))</f>
        <v>1</v>
      </c>
      <c r="AH3049">
        <f>IF(S3049=Legend!$F$3,3,IF(S3049=Legend!$F$4,2,IF(S3049=Legend!$F$5,1,0)))</f>
        <v>3</v>
      </c>
      <c r="AK3049">
        <f>IF(V3049=Legend!$H$3,3,IF(V3049=Legend!$H$4,2,IF(V3049=Legend!$H$5,1,0)))</f>
        <v>2</v>
      </c>
      <c r="AM3049">
        <f t="shared" si="335"/>
        <v>13</v>
      </c>
    </row>
    <row r="3050" spans="1:39" ht="140.4" x14ac:dyDescent="0.3">
      <c r="A3050" t="s">
        <v>39</v>
      </c>
      <c r="B3050" t="s">
        <v>478</v>
      </c>
      <c r="C3050" t="s">
        <v>5325</v>
      </c>
      <c r="D3050" t="s">
        <v>645</v>
      </c>
      <c r="E3050" t="str">
        <f t="shared" si="329"/>
        <v>WS Bantul</v>
      </c>
      <c r="F3050" t="s">
        <v>39</v>
      </c>
      <c r="G3050" t="s">
        <v>21</v>
      </c>
      <c r="H3050" t="s">
        <v>21</v>
      </c>
      <c r="I3050" t="s">
        <v>22</v>
      </c>
      <c r="J3050" t="s">
        <v>23</v>
      </c>
      <c r="K3050" t="s">
        <v>24</v>
      </c>
      <c r="L3050" t="s">
        <v>25</v>
      </c>
      <c r="M3050" t="s">
        <v>25</v>
      </c>
      <c r="N3050" t="s">
        <v>26</v>
      </c>
      <c r="O3050" t="s">
        <v>25</v>
      </c>
      <c r="P3050" t="s">
        <v>21</v>
      </c>
      <c r="Q3050" t="s">
        <v>27</v>
      </c>
      <c r="R3050" t="s">
        <v>28</v>
      </c>
      <c r="S3050" t="s">
        <v>29</v>
      </c>
      <c r="T3050" t="s">
        <v>21</v>
      </c>
      <c r="U3050" t="s">
        <v>21</v>
      </c>
      <c r="V3050" t="s">
        <v>33</v>
      </c>
      <c r="W3050" s="2" t="s">
        <v>34</v>
      </c>
      <c r="Y3050">
        <f>IF(J3050=Legend!$B$3,0,IF(J3050=Legend!$B$4,1,IF(J3050=Legend!$B$5,2,0)))</f>
        <v>1</v>
      </c>
      <c r="Z3050">
        <f t="shared" si="330"/>
        <v>1</v>
      </c>
      <c r="AA3050">
        <f t="shared" si="331"/>
        <v>1</v>
      </c>
      <c r="AB3050">
        <f t="shared" si="332"/>
        <v>1</v>
      </c>
      <c r="AC3050">
        <f>IF(N3050=Legend!$D$3,3,IF(N3050=Legend!$D$4,2,IF(N3050=Legend!$D$5,1,0)))</f>
        <v>2</v>
      </c>
      <c r="AD3050">
        <f t="shared" si="333"/>
        <v>1</v>
      </c>
      <c r="AF3050">
        <f t="shared" si="334"/>
        <v>0</v>
      </c>
      <c r="AG3050">
        <f>IF(R3050=Legend!$F$3,3,IF(R3050=Legend!$F$4,2,IF(R3050=Legend!$F$5,1,0)))</f>
        <v>2</v>
      </c>
      <c r="AH3050">
        <f>IF(S3050=Legend!$F$3,3,IF(S3050=Legend!$F$4,2,IF(S3050=Legend!$F$5,1,0)))</f>
        <v>3</v>
      </c>
      <c r="AK3050">
        <f>IF(V3050=Legend!$H$3,3,IF(V3050=Legend!$H$4,2,IF(V3050=Legend!$H$5,1,0)))</f>
        <v>1</v>
      </c>
      <c r="AM3050">
        <f t="shared" si="335"/>
        <v>13</v>
      </c>
    </row>
    <row r="3051" spans="1:39" ht="140.4" x14ac:dyDescent="0.3">
      <c r="A3051" t="s">
        <v>39</v>
      </c>
      <c r="B3051" t="s">
        <v>478</v>
      </c>
      <c r="C3051" t="s">
        <v>5325</v>
      </c>
      <c r="D3051" t="s">
        <v>644</v>
      </c>
      <c r="E3051" t="str">
        <f t="shared" si="329"/>
        <v>WS NITEN</v>
      </c>
      <c r="F3051" t="s">
        <v>39</v>
      </c>
      <c r="G3051" t="s">
        <v>21</v>
      </c>
      <c r="H3051" t="s">
        <v>21</v>
      </c>
      <c r="I3051" t="s">
        <v>22</v>
      </c>
      <c r="J3051" t="s">
        <v>35</v>
      </c>
      <c r="K3051" t="s">
        <v>24</v>
      </c>
      <c r="L3051" t="s">
        <v>25</v>
      </c>
      <c r="M3051" t="s">
        <v>25</v>
      </c>
      <c r="N3051" t="s">
        <v>26</v>
      </c>
      <c r="O3051" t="s">
        <v>25</v>
      </c>
      <c r="P3051" t="s">
        <v>21</v>
      </c>
      <c r="Q3051" t="s">
        <v>27</v>
      </c>
      <c r="R3051" t="s">
        <v>28</v>
      </c>
      <c r="S3051" t="s">
        <v>29</v>
      </c>
      <c r="T3051" t="s">
        <v>21</v>
      </c>
      <c r="U3051" t="s">
        <v>21</v>
      </c>
      <c r="V3051" t="s">
        <v>33</v>
      </c>
      <c r="W3051" s="2" t="s">
        <v>34</v>
      </c>
      <c r="Y3051">
        <f>IF(J3051=Legend!$B$3,0,IF(J3051=Legend!$B$4,1,IF(J3051=Legend!$B$5,2,0)))</f>
        <v>0</v>
      </c>
      <c r="Z3051">
        <f t="shared" si="330"/>
        <v>1</v>
      </c>
      <c r="AA3051">
        <f t="shared" si="331"/>
        <v>1</v>
      </c>
      <c r="AB3051">
        <f t="shared" si="332"/>
        <v>1</v>
      </c>
      <c r="AC3051">
        <f>IF(N3051=Legend!$D$3,3,IF(N3051=Legend!$D$4,2,IF(N3051=Legend!$D$5,1,0)))</f>
        <v>2</v>
      </c>
      <c r="AD3051">
        <f t="shared" si="333"/>
        <v>1</v>
      </c>
      <c r="AF3051">
        <f t="shared" si="334"/>
        <v>0</v>
      </c>
      <c r="AG3051">
        <f>IF(R3051=Legend!$F$3,3,IF(R3051=Legend!$F$4,2,IF(R3051=Legend!$F$5,1,0)))</f>
        <v>2</v>
      </c>
      <c r="AH3051">
        <f>IF(S3051=Legend!$F$3,3,IF(S3051=Legend!$F$4,2,IF(S3051=Legend!$F$5,1,0)))</f>
        <v>3</v>
      </c>
      <c r="AK3051">
        <f>IF(V3051=Legend!$H$3,3,IF(V3051=Legend!$H$4,2,IF(V3051=Legend!$H$5,1,0)))</f>
        <v>1</v>
      </c>
      <c r="AM3051">
        <f t="shared" si="335"/>
        <v>12</v>
      </c>
    </row>
    <row r="3052" spans="1:39" ht="140.4" x14ac:dyDescent="0.3">
      <c r="A3052" t="s">
        <v>44</v>
      </c>
      <c r="B3052" t="s">
        <v>932</v>
      </c>
      <c r="C3052" t="s">
        <v>1374</v>
      </c>
      <c r="D3052" t="s">
        <v>3673</v>
      </c>
      <c r="E3052" t="str">
        <f t="shared" si="329"/>
        <v>X MART S. PARMAN</v>
      </c>
      <c r="F3052" t="s">
        <v>44</v>
      </c>
      <c r="G3052" t="s">
        <v>21</v>
      </c>
      <c r="H3052" t="s">
        <v>21</v>
      </c>
      <c r="I3052" t="s">
        <v>22</v>
      </c>
      <c r="J3052" t="s">
        <v>41</v>
      </c>
      <c r="K3052" t="s">
        <v>24</v>
      </c>
      <c r="L3052" t="s">
        <v>25</v>
      </c>
      <c r="M3052" t="s">
        <v>25</v>
      </c>
      <c r="N3052" t="s">
        <v>26</v>
      </c>
      <c r="O3052" t="s">
        <v>25</v>
      </c>
      <c r="P3052" t="s">
        <v>21</v>
      </c>
      <c r="Q3052" t="s">
        <v>27</v>
      </c>
      <c r="R3052" t="s">
        <v>45</v>
      </c>
      <c r="S3052" t="s">
        <v>29</v>
      </c>
      <c r="T3052" t="s">
        <v>21</v>
      </c>
      <c r="U3052" t="s">
        <v>21</v>
      </c>
      <c r="V3052" t="s">
        <v>33</v>
      </c>
      <c r="W3052" s="2" t="s">
        <v>34</v>
      </c>
      <c r="Y3052">
        <f>IF(J3052=Legend!$B$3,0,IF(J3052=Legend!$B$4,1,IF(J3052=Legend!$B$5,2,0)))</f>
        <v>2</v>
      </c>
      <c r="Z3052">
        <f t="shared" si="330"/>
        <v>1</v>
      </c>
      <c r="AA3052">
        <f t="shared" si="331"/>
        <v>1</v>
      </c>
      <c r="AB3052">
        <f t="shared" si="332"/>
        <v>1</v>
      </c>
      <c r="AC3052">
        <f>IF(N3052=Legend!$D$3,3,IF(N3052=Legend!$D$4,2,IF(N3052=Legend!$D$5,1,0)))</f>
        <v>2</v>
      </c>
      <c r="AD3052">
        <f t="shared" si="333"/>
        <v>1</v>
      </c>
      <c r="AF3052">
        <f t="shared" si="334"/>
        <v>0</v>
      </c>
      <c r="AG3052">
        <f>IF(R3052=Legend!$F$3,3,IF(R3052=Legend!$F$4,2,IF(R3052=Legend!$F$5,1,0)))</f>
        <v>1</v>
      </c>
      <c r="AH3052">
        <f>IF(S3052=Legend!$F$3,3,IF(S3052=Legend!$F$4,2,IF(S3052=Legend!$F$5,1,0)))</f>
        <v>3</v>
      </c>
      <c r="AK3052">
        <f>IF(V3052=Legend!$H$3,3,IF(V3052=Legend!$H$4,2,IF(V3052=Legend!$H$5,1,0)))</f>
        <v>1</v>
      </c>
      <c r="AM3052">
        <f t="shared" si="335"/>
        <v>13</v>
      </c>
    </row>
    <row r="3053" spans="1:39" ht="78" x14ac:dyDescent="0.3">
      <c r="A3053" t="s">
        <v>19</v>
      </c>
      <c r="B3053" t="s">
        <v>174</v>
      </c>
      <c r="C3053" t="s">
        <v>195</v>
      </c>
      <c r="D3053" t="s">
        <v>203</v>
      </c>
      <c r="E3053" t="str">
        <f t="shared" si="329"/>
        <v>YAKINI</v>
      </c>
      <c r="F3053" t="s">
        <v>19</v>
      </c>
      <c r="G3053" t="s">
        <v>21</v>
      </c>
      <c r="H3053" t="s">
        <v>21</v>
      </c>
      <c r="I3053" t="s">
        <v>50</v>
      </c>
      <c r="J3053" t="s">
        <v>35</v>
      </c>
      <c r="K3053" t="s">
        <v>47</v>
      </c>
      <c r="L3053" t="s">
        <v>21</v>
      </c>
      <c r="M3053" t="s">
        <v>21</v>
      </c>
      <c r="N3053" t="s">
        <v>47</v>
      </c>
      <c r="O3053" t="s">
        <v>21</v>
      </c>
      <c r="P3053" t="s">
        <v>21</v>
      </c>
      <c r="Q3053" t="s">
        <v>27</v>
      </c>
      <c r="R3053" t="s">
        <v>45</v>
      </c>
      <c r="S3053" t="s">
        <v>45</v>
      </c>
      <c r="T3053" t="s">
        <v>21</v>
      </c>
      <c r="U3053" t="s">
        <v>21</v>
      </c>
      <c r="V3053" t="s">
        <v>42</v>
      </c>
      <c r="W3053" s="2" t="s">
        <v>57</v>
      </c>
      <c r="Y3053">
        <f>IF(J3053=Legend!$B$3,0,IF(J3053=Legend!$B$4,1,IF(J3053=Legend!$B$5,2,0)))</f>
        <v>0</v>
      </c>
      <c r="Z3053">
        <f t="shared" si="330"/>
        <v>0</v>
      </c>
      <c r="AA3053">
        <f t="shared" si="331"/>
        <v>0</v>
      </c>
      <c r="AB3053">
        <f t="shared" si="332"/>
        <v>0</v>
      </c>
      <c r="AC3053">
        <f>IF(N3053=Legend!$D$3,3,IF(N3053=Legend!$D$4,2,IF(N3053=Legend!$D$5,1,0)))</f>
        <v>0</v>
      </c>
      <c r="AD3053">
        <f t="shared" si="333"/>
        <v>0</v>
      </c>
      <c r="AF3053">
        <f t="shared" si="334"/>
        <v>0</v>
      </c>
      <c r="AG3053">
        <f>IF(R3053=Legend!$F$3,3,IF(R3053=Legend!$F$4,2,IF(R3053=Legend!$F$5,1,0)))</f>
        <v>1</v>
      </c>
      <c r="AH3053">
        <f>IF(S3053=Legend!$F$3,3,IF(S3053=Legend!$F$4,2,IF(S3053=Legend!$F$5,1,0)))</f>
        <v>1</v>
      </c>
      <c r="AK3053">
        <f>IF(V3053=Legend!$H$3,3,IF(V3053=Legend!$H$4,2,IF(V3053=Legend!$H$5,1,0)))</f>
        <v>0</v>
      </c>
      <c r="AM3053">
        <f t="shared" si="335"/>
        <v>2</v>
      </c>
    </row>
    <row r="3054" spans="1:39" ht="140.4" x14ac:dyDescent="0.3">
      <c r="A3054" t="s">
        <v>70</v>
      </c>
      <c r="B3054" t="s">
        <v>3366</v>
      </c>
      <c r="C3054" t="s">
        <v>4360</v>
      </c>
      <c r="D3054" t="s">
        <v>4370</v>
      </c>
      <c r="E3054" t="str">
        <f t="shared" si="329"/>
        <v>YAN LING</v>
      </c>
      <c r="F3054" t="s">
        <v>70</v>
      </c>
      <c r="G3054" t="s">
        <v>21</v>
      </c>
      <c r="H3054" t="s">
        <v>21</v>
      </c>
      <c r="I3054" t="s">
        <v>22</v>
      </c>
      <c r="J3054" t="s">
        <v>35</v>
      </c>
      <c r="K3054" t="s">
        <v>24</v>
      </c>
      <c r="L3054" t="s">
        <v>21</v>
      </c>
      <c r="M3054" t="s">
        <v>25</v>
      </c>
      <c r="N3054" t="s">
        <v>47</v>
      </c>
      <c r="O3054" t="s">
        <v>25</v>
      </c>
      <c r="P3054" t="s">
        <v>21</v>
      </c>
      <c r="Q3054" t="s">
        <v>27</v>
      </c>
      <c r="R3054" t="s">
        <v>45</v>
      </c>
      <c r="S3054" t="s">
        <v>29</v>
      </c>
      <c r="T3054" t="s">
        <v>21</v>
      </c>
      <c r="U3054" t="s">
        <v>21</v>
      </c>
      <c r="V3054" t="s">
        <v>33</v>
      </c>
      <c r="W3054" s="2" t="s">
        <v>34</v>
      </c>
      <c r="Y3054">
        <f>IF(J3054=Legend!$B$3,0,IF(J3054=Legend!$B$4,1,IF(J3054=Legend!$B$5,2,0)))</f>
        <v>0</v>
      </c>
      <c r="Z3054">
        <f t="shared" si="330"/>
        <v>1</v>
      </c>
      <c r="AA3054">
        <f t="shared" si="331"/>
        <v>0</v>
      </c>
      <c r="AB3054">
        <f t="shared" si="332"/>
        <v>1</v>
      </c>
      <c r="AC3054">
        <f>IF(N3054=Legend!$D$3,3,IF(N3054=Legend!$D$4,2,IF(N3054=Legend!$D$5,1,0)))</f>
        <v>0</v>
      </c>
      <c r="AD3054">
        <f t="shared" si="333"/>
        <v>1</v>
      </c>
      <c r="AF3054">
        <f t="shared" si="334"/>
        <v>0</v>
      </c>
      <c r="AG3054">
        <f>IF(R3054=Legend!$F$3,3,IF(R3054=Legend!$F$4,2,IF(R3054=Legend!$F$5,1,0)))</f>
        <v>1</v>
      </c>
      <c r="AH3054">
        <f>IF(S3054=Legend!$F$3,3,IF(S3054=Legend!$F$4,2,IF(S3054=Legend!$F$5,1,0)))</f>
        <v>3</v>
      </c>
      <c r="AK3054">
        <f>IF(V3054=Legend!$H$3,3,IF(V3054=Legend!$H$4,2,IF(V3054=Legend!$H$5,1,0)))</f>
        <v>1</v>
      </c>
      <c r="AM3054">
        <f t="shared" si="335"/>
        <v>8</v>
      </c>
    </row>
    <row r="3055" spans="1:39" ht="156" x14ac:dyDescent="0.3">
      <c r="A3055" t="s">
        <v>61</v>
      </c>
      <c r="B3055" t="s">
        <v>847</v>
      </c>
      <c r="C3055" t="s">
        <v>1084</v>
      </c>
      <c r="D3055" t="s">
        <v>1098</v>
      </c>
      <c r="E3055" t="str">
        <f t="shared" si="329"/>
        <v>YANIS MULIYADI</v>
      </c>
      <c r="F3055" t="s">
        <v>61</v>
      </c>
      <c r="G3055" t="s">
        <v>21</v>
      </c>
      <c r="H3055" t="s">
        <v>21</v>
      </c>
      <c r="I3055" t="s">
        <v>22</v>
      </c>
      <c r="J3055" t="s">
        <v>41</v>
      </c>
      <c r="K3055" t="s">
        <v>24</v>
      </c>
      <c r="L3055" t="s">
        <v>25</v>
      </c>
      <c r="M3055" t="s">
        <v>25</v>
      </c>
      <c r="N3055" t="s">
        <v>26</v>
      </c>
      <c r="O3055" t="s">
        <v>21</v>
      </c>
      <c r="P3055" t="s">
        <v>21</v>
      </c>
      <c r="Q3055" t="s">
        <v>27</v>
      </c>
      <c r="R3055" t="s">
        <v>45</v>
      </c>
      <c r="S3055" t="s">
        <v>28</v>
      </c>
      <c r="T3055" t="s">
        <v>21</v>
      </c>
      <c r="U3055" t="s">
        <v>21</v>
      </c>
      <c r="V3055" t="s">
        <v>30</v>
      </c>
      <c r="W3055" s="2" t="s">
        <v>31</v>
      </c>
      <c r="Y3055">
        <f>IF(J3055=Legend!$B$3,0,IF(J3055=Legend!$B$4,1,IF(J3055=Legend!$B$5,2,0)))</f>
        <v>2</v>
      </c>
      <c r="Z3055">
        <f t="shared" si="330"/>
        <v>1</v>
      </c>
      <c r="AA3055">
        <f t="shared" si="331"/>
        <v>1</v>
      </c>
      <c r="AB3055">
        <f t="shared" si="332"/>
        <v>1</v>
      </c>
      <c r="AC3055">
        <f>IF(N3055=Legend!$D$3,3,IF(N3055=Legend!$D$4,2,IF(N3055=Legend!$D$5,1,0)))</f>
        <v>2</v>
      </c>
      <c r="AD3055">
        <f t="shared" si="333"/>
        <v>0</v>
      </c>
      <c r="AF3055">
        <f t="shared" si="334"/>
        <v>0</v>
      </c>
      <c r="AG3055">
        <f>IF(R3055=Legend!$F$3,3,IF(R3055=Legend!$F$4,2,IF(R3055=Legend!$F$5,1,0)))</f>
        <v>1</v>
      </c>
      <c r="AH3055">
        <f>IF(S3055=Legend!$F$3,3,IF(S3055=Legend!$F$4,2,IF(S3055=Legend!$F$5,1,0)))</f>
        <v>2</v>
      </c>
      <c r="AK3055">
        <f>IF(V3055=Legend!$H$3,3,IF(V3055=Legend!$H$4,2,IF(V3055=Legend!$H$5,1,0)))</f>
        <v>2</v>
      </c>
      <c r="AM3055">
        <f t="shared" si="335"/>
        <v>12</v>
      </c>
    </row>
    <row r="3056" spans="1:39" ht="156" x14ac:dyDescent="0.3">
      <c r="A3056" t="s">
        <v>56</v>
      </c>
      <c r="B3056" t="s">
        <v>174</v>
      </c>
      <c r="C3056" t="s">
        <v>2152</v>
      </c>
      <c r="D3056" t="s">
        <v>2252</v>
      </c>
      <c r="E3056" t="str">
        <f t="shared" si="329"/>
        <v>YANTI JOGO</v>
      </c>
      <c r="F3056" t="s">
        <v>56</v>
      </c>
      <c r="G3056" t="s">
        <v>21</v>
      </c>
      <c r="H3056" t="s">
        <v>21</v>
      </c>
      <c r="I3056" t="s">
        <v>22</v>
      </c>
      <c r="J3056" t="s">
        <v>41</v>
      </c>
      <c r="K3056" t="s">
        <v>24</v>
      </c>
      <c r="L3056" t="s">
        <v>25</v>
      </c>
      <c r="M3056" t="s">
        <v>25</v>
      </c>
      <c r="N3056" t="s">
        <v>38</v>
      </c>
      <c r="O3056" t="s">
        <v>25</v>
      </c>
      <c r="P3056" t="s">
        <v>21</v>
      </c>
      <c r="Q3056" t="s">
        <v>27</v>
      </c>
      <c r="R3056" t="s">
        <v>28</v>
      </c>
      <c r="S3056" t="s">
        <v>29</v>
      </c>
      <c r="T3056" t="s">
        <v>21</v>
      </c>
      <c r="U3056" t="s">
        <v>21</v>
      </c>
      <c r="V3056" t="s">
        <v>33</v>
      </c>
      <c r="W3056" s="2" t="s">
        <v>31</v>
      </c>
      <c r="Y3056">
        <f>IF(J3056=Legend!$B$3,0,IF(J3056=Legend!$B$4,1,IF(J3056=Legend!$B$5,2,0)))</f>
        <v>2</v>
      </c>
      <c r="Z3056">
        <f t="shared" si="330"/>
        <v>1</v>
      </c>
      <c r="AA3056">
        <f t="shared" si="331"/>
        <v>1</v>
      </c>
      <c r="AB3056">
        <f t="shared" si="332"/>
        <v>1</v>
      </c>
      <c r="AC3056">
        <f>IF(N3056=Legend!$D$3,3,IF(N3056=Legend!$D$4,2,IF(N3056=Legend!$D$5,1,0)))</f>
        <v>3</v>
      </c>
      <c r="AD3056">
        <f t="shared" si="333"/>
        <v>1</v>
      </c>
      <c r="AF3056">
        <f t="shared" si="334"/>
        <v>0</v>
      </c>
      <c r="AG3056">
        <f>IF(R3056=Legend!$F$3,3,IF(R3056=Legend!$F$4,2,IF(R3056=Legend!$F$5,1,0)))</f>
        <v>2</v>
      </c>
      <c r="AH3056">
        <f>IF(S3056=Legend!$F$3,3,IF(S3056=Legend!$F$4,2,IF(S3056=Legend!$F$5,1,0)))</f>
        <v>3</v>
      </c>
      <c r="AK3056">
        <f>IF(V3056=Legend!$H$3,3,IF(V3056=Legend!$H$4,2,IF(V3056=Legend!$H$5,1,0)))</f>
        <v>1</v>
      </c>
      <c r="AM3056">
        <f t="shared" si="335"/>
        <v>15</v>
      </c>
    </row>
    <row r="3057" spans="1:39" ht="46.8" x14ac:dyDescent="0.3">
      <c r="A3057" t="s">
        <v>61</v>
      </c>
      <c r="B3057" t="s">
        <v>1190</v>
      </c>
      <c r="C3057" t="s">
        <v>1191</v>
      </c>
      <c r="D3057" t="s">
        <v>1200</v>
      </c>
      <c r="E3057" t="str">
        <f t="shared" si="329"/>
        <v>YANTO - CY002</v>
      </c>
      <c r="F3057" t="s">
        <v>61</v>
      </c>
      <c r="G3057" t="s">
        <v>21</v>
      </c>
      <c r="H3057" t="s">
        <v>21</v>
      </c>
      <c r="I3057" t="s">
        <v>22</v>
      </c>
      <c r="J3057" t="s">
        <v>35</v>
      </c>
      <c r="K3057" t="s">
        <v>24</v>
      </c>
      <c r="L3057" t="s">
        <v>21</v>
      </c>
      <c r="M3057" t="s">
        <v>21</v>
      </c>
      <c r="N3057" t="s">
        <v>47</v>
      </c>
      <c r="O3057" t="s">
        <v>21</v>
      </c>
      <c r="P3057" t="s">
        <v>21</v>
      </c>
      <c r="Q3057" t="s">
        <v>27</v>
      </c>
      <c r="R3057" t="s">
        <v>45</v>
      </c>
      <c r="S3057" t="s">
        <v>45</v>
      </c>
      <c r="T3057" t="s">
        <v>21</v>
      </c>
      <c r="U3057" t="s">
        <v>21</v>
      </c>
      <c r="V3057" t="s">
        <v>42</v>
      </c>
      <c r="W3057" s="2" t="s">
        <v>81</v>
      </c>
      <c r="Y3057">
        <f>IF(J3057=Legend!$B$3,0,IF(J3057=Legend!$B$4,1,IF(J3057=Legend!$B$5,2,0)))</f>
        <v>0</v>
      </c>
      <c r="Z3057">
        <f t="shared" si="330"/>
        <v>1</v>
      </c>
      <c r="AA3057">
        <f t="shared" si="331"/>
        <v>0</v>
      </c>
      <c r="AB3057">
        <f t="shared" si="332"/>
        <v>0</v>
      </c>
      <c r="AC3057">
        <f>IF(N3057=Legend!$D$3,3,IF(N3057=Legend!$D$4,2,IF(N3057=Legend!$D$5,1,0)))</f>
        <v>0</v>
      </c>
      <c r="AD3057">
        <f t="shared" si="333"/>
        <v>0</v>
      </c>
      <c r="AF3057">
        <f t="shared" si="334"/>
        <v>0</v>
      </c>
      <c r="AG3057">
        <f>IF(R3057=Legend!$F$3,3,IF(R3057=Legend!$F$4,2,IF(R3057=Legend!$F$5,1,0)))</f>
        <v>1</v>
      </c>
      <c r="AH3057">
        <f>IF(S3057=Legend!$F$3,3,IF(S3057=Legend!$F$4,2,IF(S3057=Legend!$F$5,1,0)))</f>
        <v>1</v>
      </c>
      <c r="AK3057">
        <f>IF(V3057=Legend!$H$3,3,IF(V3057=Legend!$H$4,2,IF(V3057=Legend!$H$5,1,0)))</f>
        <v>0</v>
      </c>
      <c r="AM3057">
        <f t="shared" si="335"/>
        <v>3</v>
      </c>
    </row>
    <row r="3058" spans="1:39" ht="109.2" x14ac:dyDescent="0.3">
      <c r="A3058" t="s">
        <v>61</v>
      </c>
      <c r="B3058" t="s">
        <v>1190</v>
      </c>
      <c r="C3058" t="s">
        <v>1191</v>
      </c>
      <c r="D3058" t="s">
        <v>1198</v>
      </c>
      <c r="E3058" t="str">
        <f t="shared" si="329"/>
        <v>YANTO / (TOKO CERIA)</v>
      </c>
      <c r="F3058" t="s">
        <v>61</v>
      </c>
      <c r="G3058" t="s">
        <v>21</v>
      </c>
      <c r="H3058" t="s">
        <v>21</v>
      </c>
      <c r="I3058" t="s">
        <v>22</v>
      </c>
      <c r="J3058" t="s">
        <v>23</v>
      </c>
      <c r="K3058" t="s">
        <v>24</v>
      </c>
      <c r="L3058" t="s">
        <v>25</v>
      </c>
      <c r="M3058" t="s">
        <v>25</v>
      </c>
      <c r="N3058" t="s">
        <v>38</v>
      </c>
      <c r="O3058" t="s">
        <v>25</v>
      </c>
      <c r="P3058" t="s">
        <v>21</v>
      </c>
      <c r="Q3058" t="s">
        <v>27</v>
      </c>
      <c r="R3058" t="s">
        <v>28</v>
      </c>
      <c r="S3058" t="s">
        <v>28</v>
      </c>
      <c r="T3058" t="s">
        <v>21</v>
      </c>
      <c r="U3058" t="s">
        <v>21</v>
      </c>
      <c r="V3058" t="s">
        <v>42</v>
      </c>
      <c r="W3058" s="2" t="s">
        <v>66</v>
      </c>
      <c r="Y3058">
        <f>IF(J3058=Legend!$B$3,0,IF(J3058=Legend!$B$4,1,IF(J3058=Legend!$B$5,2,0)))</f>
        <v>1</v>
      </c>
      <c r="Z3058">
        <f t="shared" si="330"/>
        <v>1</v>
      </c>
      <c r="AA3058">
        <f t="shared" si="331"/>
        <v>1</v>
      </c>
      <c r="AB3058">
        <f t="shared" si="332"/>
        <v>1</v>
      </c>
      <c r="AC3058">
        <f>IF(N3058=Legend!$D$3,3,IF(N3058=Legend!$D$4,2,IF(N3058=Legend!$D$5,1,0)))</f>
        <v>3</v>
      </c>
      <c r="AD3058">
        <f t="shared" si="333"/>
        <v>1</v>
      </c>
      <c r="AF3058">
        <f t="shared" si="334"/>
        <v>0</v>
      </c>
      <c r="AG3058">
        <f>IF(R3058=Legend!$F$3,3,IF(R3058=Legend!$F$4,2,IF(R3058=Legend!$F$5,1,0)))</f>
        <v>2</v>
      </c>
      <c r="AH3058">
        <f>IF(S3058=Legend!$F$3,3,IF(S3058=Legend!$F$4,2,IF(S3058=Legend!$F$5,1,0)))</f>
        <v>2</v>
      </c>
      <c r="AK3058">
        <f>IF(V3058=Legend!$H$3,3,IF(V3058=Legend!$H$4,2,IF(V3058=Legend!$H$5,1,0)))</f>
        <v>0</v>
      </c>
      <c r="AM3058">
        <f t="shared" si="335"/>
        <v>12</v>
      </c>
    </row>
    <row r="3059" spans="1:39" ht="140.4" x14ac:dyDescent="0.3">
      <c r="A3059" t="s">
        <v>65</v>
      </c>
      <c r="B3059" t="s">
        <v>162</v>
      </c>
      <c r="C3059" t="s">
        <v>503</v>
      </c>
      <c r="D3059" t="s">
        <v>3087</v>
      </c>
      <c r="E3059" t="str">
        <f t="shared" si="329"/>
        <v>YATIMMU JL RAYA BOJONG</v>
      </c>
      <c r="F3059" t="s">
        <v>65</v>
      </c>
      <c r="G3059" t="s">
        <v>21</v>
      </c>
      <c r="H3059" t="s">
        <v>21</v>
      </c>
      <c r="I3059" t="s">
        <v>54</v>
      </c>
      <c r="J3059" t="s">
        <v>23</v>
      </c>
      <c r="K3059" t="s">
        <v>24</v>
      </c>
      <c r="L3059" t="s">
        <v>25</v>
      </c>
      <c r="M3059" t="s">
        <v>25</v>
      </c>
      <c r="N3059" t="s">
        <v>38</v>
      </c>
      <c r="O3059" t="s">
        <v>25</v>
      </c>
      <c r="P3059" t="s">
        <v>21</v>
      </c>
      <c r="Q3059" t="s">
        <v>27</v>
      </c>
      <c r="R3059" t="s">
        <v>45</v>
      </c>
      <c r="S3059" t="s">
        <v>29</v>
      </c>
      <c r="T3059" t="s">
        <v>21</v>
      </c>
      <c r="U3059" t="s">
        <v>21</v>
      </c>
      <c r="V3059" t="s">
        <v>30</v>
      </c>
      <c r="W3059" s="2" t="s">
        <v>34</v>
      </c>
      <c r="Y3059">
        <f>IF(J3059=Legend!$B$3,0,IF(J3059=Legend!$B$4,1,IF(J3059=Legend!$B$5,2,0)))</f>
        <v>1</v>
      </c>
      <c r="Z3059">
        <f t="shared" si="330"/>
        <v>1</v>
      </c>
      <c r="AA3059">
        <f t="shared" si="331"/>
        <v>1</v>
      </c>
      <c r="AB3059">
        <f t="shared" si="332"/>
        <v>1</v>
      </c>
      <c r="AC3059">
        <f>IF(N3059=Legend!$D$3,3,IF(N3059=Legend!$D$4,2,IF(N3059=Legend!$D$5,1,0)))</f>
        <v>3</v>
      </c>
      <c r="AD3059">
        <f t="shared" si="333"/>
        <v>1</v>
      </c>
      <c r="AF3059">
        <f t="shared" si="334"/>
        <v>0</v>
      </c>
      <c r="AG3059">
        <f>IF(R3059=Legend!$F$3,3,IF(R3059=Legend!$F$4,2,IF(R3059=Legend!$F$5,1,0)))</f>
        <v>1</v>
      </c>
      <c r="AH3059">
        <f>IF(S3059=Legend!$F$3,3,IF(S3059=Legend!$F$4,2,IF(S3059=Legend!$F$5,1,0)))</f>
        <v>3</v>
      </c>
      <c r="AK3059">
        <f>IF(V3059=Legend!$H$3,3,IF(V3059=Legend!$H$4,2,IF(V3059=Legend!$H$5,1,0)))</f>
        <v>2</v>
      </c>
      <c r="AM3059">
        <f t="shared" si="335"/>
        <v>14</v>
      </c>
    </row>
    <row r="3060" spans="1:39" ht="109.2" x14ac:dyDescent="0.3">
      <c r="A3060" t="s">
        <v>74</v>
      </c>
      <c r="B3060" t="s">
        <v>174</v>
      </c>
      <c r="C3060" t="s">
        <v>886</v>
      </c>
      <c r="D3060" t="s">
        <v>3995</v>
      </c>
      <c r="E3060" t="str">
        <f t="shared" si="329"/>
        <v>YAYASAN MISFALLAH 51</v>
      </c>
      <c r="F3060" t="s">
        <v>74</v>
      </c>
      <c r="G3060" t="s">
        <v>21</v>
      </c>
      <c r="H3060" t="s">
        <v>21</v>
      </c>
      <c r="I3060" t="s">
        <v>22</v>
      </c>
      <c r="J3060" t="s">
        <v>35</v>
      </c>
      <c r="K3060" t="s">
        <v>24</v>
      </c>
      <c r="L3060" t="s">
        <v>21</v>
      </c>
      <c r="M3060" t="s">
        <v>21</v>
      </c>
      <c r="N3060" t="s">
        <v>47</v>
      </c>
      <c r="O3060" t="s">
        <v>21</v>
      </c>
      <c r="P3060" t="s">
        <v>21</v>
      </c>
      <c r="Q3060" t="s">
        <v>27</v>
      </c>
      <c r="R3060" t="s">
        <v>45</v>
      </c>
      <c r="S3060" t="s">
        <v>45</v>
      </c>
      <c r="T3060" t="s">
        <v>21</v>
      </c>
      <c r="U3060" t="s">
        <v>21</v>
      </c>
      <c r="V3060" t="s">
        <v>33</v>
      </c>
      <c r="W3060" s="2" t="s">
        <v>91</v>
      </c>
      <c r="Y3060">
        <f>IF(J3060=Legend!$B$3,0,IF(J3060=Legend!$B$4,1,IF(J3060=Legend!$B$5,2,0)))</f>
        <v>0</v>
      </c>
      <c r="Z3060">
        <f t="shared" si="330"/>
        <v>1</v>
      </c>
      <c r="AA3060">
        <f t="shared" si="331"/>
        <v>0</v>
      </c>
      <c r="AB3060">
        <f t="shared" si="332"/>
        <v>0</v>
      </c>
      <c r="AC3060">
        <f>IF(N3060=Legend!$D$3,3,IF(N3060=Legend!$D$4,2,IF(N3060=Legend!$D$5,1,0)))</f>
        <v>0</v>
      </c>
      <c r="AD3060">
        <f t="shared" si="333"/>
        <v>0</v>
      </c>
      <c r="AF3060">
        <f t="shared" si="334"/>
        <v>0</v>
      </c>
      <c r="AG3060">
        <f>IF(R3060=Legend!$F$3,3,IF(R3060=Legend!$F$4,2,IF(R3060=Legend!$F$5,1,0)))</f>
        <v>1</v>
      </c>
      <c r="AH3060">
        <f>IF(S3060=Legend!$F$3,3,IF(S3060=Legend!$F$4,2,IF(S3060=Legend!$F$5,1,0)))</f>
        <v>1</v>
      </c>
      <c r="AK3060">
        <f>IF(V3060=Legend!$H$3,3,IF(V3060=Legend!$H$4,2,IF(V3060=Legend!$H$5,1,0)))</f>
        <v>1</v>
      </c>
      <c r="AM3060">
        <f t="shared" si="335"/>
        <v>4</v>
      </c>
    </row>
    <row r="3061" spans="1:39" ht="140.4" x14ac:dyDescent="0.3">
      <c r="A3061" t="s">
        <v>37</v>
      </c>
      <c r="B3061" t="s">
        <v>983</v>
      </c>
      <c r="C3061" t="s">
        <v>984</v>
      </c>
      <c r="D3061" t="s">
        <v>3466</v>
      </c>
      <c r="E3061" t="str">
        <f t="shared" si="329"/>
        <v>YEARS</v>
      </c>
      <c r="F3061" t="s">
        <v>37</v>
      </c>
      <c r="G3061" t="s">
        <v>21</v>
      </c>
      <c r="H3061" t="s">
        <v>21</v>
      </c>
      <c r="I3061" t="s">
        <v>22</v>
      </c>
      <c r="J3061" t="s">
        <v>23</v>
      </c>
      <c r="K3061" t="s">
        <v>24</v>
      </c>
      <c r="L3061" t="s">
        <v>25</v>
      </c>
      <c r="M3061" t="s">
        <v>25</v>
      </c>
      <c r="N3061" t="s">
        <v>38</v>
      </c>
      <c r="O3061" t="s">
        <v>25</v>
      </c>
      <c r="P3061" t="s">
        <v>21</v>
      </c>
      <c r="Q3061" t="s">
        <v>27</v>
      </c>
      <c r="R3061" t="s">
        <v>28</v>
      </c>
      <c r="S3061" t="s">
        <v>29</v>
      </c>
      <c r="T3061" t="s">
        <v>21</v>
      </c>
      <c r="U3061" t="s">
        <v>21</v>
      </c>
      <c r="V3061" t="s">
        <v>33</v>
      </c>
      <c r="W3061" s="2" t="s">
        <v>34</v>
      </c>
      <c r="Y3061">
        <f>IF(J3061=Legend!$B$3,0,IF(J3061=Legend!$B$4,1,IF(J3061=Legend!$B$5,2,0)))</f>
        <v>1</v>
      </c>
      <c r="Z3061">
        <f t="shared" si="330"/>
        <v>1</v>
      </c>
      <c r="AA3061">
        <f t="shared" si="331"/>
        <v>1</v>
      </c>
      <c r="AB3061">
        <f t="shared" si="332"/>
        <v>1</v>
      </c>
      <c r="AC3061">
        <f>IF(N3061=Legend!$D$3,3,IF(N3061=Legend!$D$4,2,IF(N3061=Legend!$D$5,1,0)))</f>
        <v>3</v>
      </c>
      <c r="AD3061">
        <f t="shared" si="333"/>
        <v>1</v>
      </c>
      <c r="AF3061">
        <f t="shared" si="334"/>
        <v>0</v>
      </c>
      <c r="AG3061">
        <f>IF(R3061=Legend!$F$3,3,IF(R3061=Legend!$F$4,2,IF(R3061=Legend!$F$5,1,0)))</f>
        <v>2</v>
      </c>
      <c r="AH3061">
        <f>IF(S3061=Legend!$F$3,3,IF(S3061=Legend!$F$4,2,IF(S3061=Legend!$F$5,1,0)))</f>
        <v>3</v>
      </c>
      <c r="AK3061">
        <f>IF(V3061=Legend!$H$3,3,IF(V3061=Legend!$H$4,2,IF(V3061=Legend!$H$5,1,0)))</f>
        <v>1</v>
      </c>
      <c r="AM3061">
        <f t="shared" si="335"/>
        <v>14</v>
      </c>
    </row>
    <row r="3062" spans="1:39" ht="124.8" x14ac:dyDescent="0.3">
      <c r="A3062" t="s">
        <v>37</v>
      </c>
      <c r="B3062" t="s">
        <v>637</v>
      </c>
      <c r="C3062" t="s">
        <v>3303</v>
      </c>
      <c r="D3062" t="s">
        <v>3436</v>
      </c>
      <c r="E3062" t="str">
        <f t="shared" si="329"/>
        <v>YEFTA, MM</v>
      </c>
      <c r="F3062" t="s">
        <v>37</v>
      </c>
      <c r="G3062" t="s">
        <v>21</v>
      </c>
      <c r="H3062" t="s">
        <v>21</v>
      </c>
      <c r="I3062" t="s">
        <v>22</v>
      </c>
      <c r="J3062" t="s">
        <v>35</v>
      </c>
      <c r="K3062" t="s">
        <v>24</v>
      </c>
      <c r="L3062" t="s">
        <v>25</v>
      </c>
      <c r="M3062" t="s">
        <v>25</v>
      </c>
      <c r="N3062" t="s">
        <v>38</v>
      </c>
      <c r="O3062" t="s">
        <v>21</v>
      </c>
      <c r="P3062" t="s">
        <v>21</v>
      </c>
      <c r="Q3062" t="s">
        <v>27</v>
      </c>
      <c r="R3062" t="s">
        <v>45</v>
      </c>
      <c r="S3062" t="s">
        <v>29</v>
      </c>
      <c r="T3062" t="s">
        <v>21</v>
      </c>
      <c r="U3062" t="s">
        <v>21</v>
      </c>
      <c r="V3062" t="s">
        <v>30</v>
      </c>
      <c r="W3062" s="2" t="s">
        <v>94</v>
      </c>
      <c r="Y3062">
        <f>IF(J3062=Legend!$B$3,0,IF(J3062=Legend!$B$4,1,IF(J3062=Legend!$B$5,2,0)))</f>
        <v>0</v>
      </c>
      <c r="Z3062">
        <f t="shared" si="330"/>
        <v>1</v>
      </c>
      <c r="AA3062">
        <f t="shared" si="331"/>
        <v>1</v>
      </c>
      <c r="AB3062">
        <f t="shared" si="332"/>
        <v>1</v>
      </c>
      <c r="AC3062">
        <f>IF(N3062=Legend!$D$3,3,IF(N3062=Legend!$D$4,2,IF(N3062=Legend!$D$5,1,0)))</f>
        <v>3</v>
      </c>
      <c r="AD3062">
        <f t="shared" si="333"/>
        <v>0</v>
      </c>
      <c r="AF3062">
        <f t="shared" si="334"/>
        <v>0</v>
      </c>
      <c r="AG3062">
        <f>IF(R3062=Legend!$F$3,3,IF(R3062=Legend!$F$4,2,IF(R3062=Legend!$F$5,1,0)))</f>
        <v>1</v>
      </c>
      <c r="AH3062">
        <f>IF(S3062=Legend!$F$3,3,IF(S3062=Legend!$F$4,2,IF(S3062=Legend!$F$5,1,0)))</f>
        <v>3</v>
      </c>
      <c r="AK3062">
        <f>IF(V3062=Legend!$H$3,3,IF(V3062=Legend!$H$4,2,IF(V3062=Legend!$H$5,1,0)))</f>
        <v>2</v>
      </c>
      <c r="AM3062">
        <f t="shared" si="335"/>
        <v>12</v>
      </c>
    </row>
    <row r="3063" spans="1:39" ht="124.8" x14ac:dyDescent="0.3">
      <c r="A3063" t="s">
        <v>40</v>
      </c>
      <c r="B3063" t="s">
        <v>162</v>
      </c>
      <c r="C3063" t="s">
        <v>3121</v>
      </c>
      <c r="D3063" t="s">
        <v>3280</v>
      </c>
      <c r="E3063" t="str">
        <f t="shared" si="329"/>
        <v>YELLA SUKMARANI DELILAH</v>
      </c>
      <c r="F3063" t="s">
        <v>40</v>
      </c>
      <c r="G3063" t="s">
        <v>21</v>
      </c>
      <c r="H3063" t="s">
        <v>21</v>
      </c>
      <c r="I3063" t="s">
        <v>22</v>
      </c>
      <c r="J3063" t="s">
        <v>35</v>
      </c>
      <c r="K3063" t="s">
        <v>24</v>
      </c>
      <c r="L3063" t="s">
        <v>25</v>
      </c>
      <c r="M3063" t="s">
        <v>25</v>
      </c>
      <c r="N3063" t="s">
        <v>26</v>
      </c>
      <c r="O3063" t="s">
        <v>25</v>
      </c>
      <c r="P3063" t="s">
        <v>21</v>
      </c>
      <c r="Q3063" t="s">
        <v>72</v>
      </c>
      <c r="R3063" t="s">
        <v>45</v>
      </c>
      <c r="S3063" t="s">
        <v>29</v>
      </c>
      <c r="T3063" t="s">
        <v>21</v>
      </c>
      <c r="U3063" t="s">
        <v>21</v>
      </c>
      <c r="V3063" t="s">
        <v>33</v>
      </c>
      <c r="W3063" s="2" t="s">
        <v>94</v>
      </c>
      <c r="Y3063">
        <f>IF(J3063=Legend!$B$3,0,IF(J3063=Legend!$B$4,1,IF(J3063=Legend!$B$5,2,0)))</f>
        <v>0</v>
      </c>
      <c r="Z3063">
        <f t="shared" si="330"/>
        <v>1</v>
      </c>
      <c r="AA3063">
        <f t="shared" si="331"/>
        <v>1</v>
      </c>
      <c r="AB3063">
        <f t="shared" si="332"/>
        <v>1</v>
      </c>
      <c r="AC3063">
        <f>IF(N3063=Legend!$D$3,3,IF(N3063=Legend!$D$4,2,IF(N3063=Legend!$D$5,1,0)))</f>
        <v>2</v>
      </c>
      <c r="AD3063">
        <f t="shared" si="333"/>
        <v>1</v>
      </c>
      <c r="AF3063">
        <f t="shared" si="334"/>
        <v>2</v>
      </c>
      <c r="AG3063">
        <f>IF(R3063=Legend!$F$3,3,IF(R3063=Legend!$F$4,2,IF(R3063=Legend!$F$5,1,0)))</f>
        <v>1</v>
      </c>
      <c r="AH3063">
        <f>IF(S3063=Legend!$F$3,3,IF(S3063=Legend!$F$4,2,IF(S3063=Legend!$F$5,1,0)))</f>
        <v>3</v>
      </c>
      <c r="AK3063">
        <f>IF(V3063=Legend!$H$3,3,IF(V3063=Legend!$H$4,2,IF(V3063=Legend!$H$5,1,0)))</f>
        <v>1</v>
      </c>
      <c r="AM3063">
        <f t="shared" si="335"/>
        <v>13</v>
      </c>
    </row>
    <row r="3064" spans="1:39" ht="109.2" x14ac:dyDescent="0.3">
      <c r="A3064" t="s">
        <v>61</v>
      </c>
      <c r="B3064" t="s">
        <v>174</v>
      </c>
      <c r="C3064" t="s">
        <v>1064</v>
      </c>
      <c r="D3064" t="s">
        <v>1065</v>
      </c>
      <c r="E3064" t="str">
        <f t="shared" si="329"/>
        <v>YELLOW MART</v>
      </c>
      <c r="F3064" t="s">
        <v>61</v>
      </c>
      <c r="G3064" t="s">
        <v>21</v>
      </c>
      <c r="H3064" t="s">
        <v>21</v>
      </c>
      <c r="I3064" t="s">
        <v>22</v>
      </c>
      <c r="J3064" t="s">
        <v>23</v>
      </c>
      <c r="K3064" t="s">
        <v>24</v>
      </c>
      <c r="L3064" t="s">
        <v>25</v>
      </c>
      <c r="M3064" t="s">
        <v>25</v>
      </c>
      <c r="N3064" t="s">
        <v>38</v>
      </c>
      <c r="O3064" t="s">
        <v>25</v>
      </c>
      <c r="P3064" t="s">
        <v>21</v>
      </c>
      <c r="Q3064" t="s">
        <v>72</v>
      </c>
      <c r="R3064" t="s">
        <v>45</v>
      </c>
      <c r="S3064" t="s">
        <v>29</v>
      </c>
      <c r="T3064" t="s">
        <v>21</v>
      </c>
      <c r="U3064" t="s">
        <v>21</v>
      </c>
      <c r="V3064" t="s">
        <v>33</v>
      </c>
      <c r="W3064" s="2" t="s">
        <v>66</v>
      </c>
      <c r="Y3064">
        <f>IF(J3064=Legend!$B$3,0,IF(J3064=Legend!$B$4,1,IF(J3064=Legend!$B$5,2,0)))</f>
        <v>1</v>
      </c>
      <c r="Z3064">
        <f t="shared" si="330"/>
        <v>1</v>
      </c>
      <c r="AA3064">
        <f t="shared" si="331"/>
        <v>1</v>
      </c>
      <c r="AB3064">
        <f t="shared" si="332"/>
        <v>1</v>
      </c>
      <c r="AC3064">
        <f>IF(N3064=Legend!$D$3,3,IF(N3064=Legend!$D$4,2,IF(N3064=Legend!$D$5,1,0)))</f>
        <v>3</v>
      </c>
      <c r="AD3064">
        <f t="shared" si="333"/>
        <v>1</v>
      </c>
      <c r="AF3064">
        <f t="shared" si="334"/>
        <v>2</v>
      </c>
      <c r="AG3064">
        <f>IF(R3064=Legend!$F$3,3,IF(R3064=Legend!$F$4,2,IF(R3064=Legend!$F$5,1,0)))</f>
        <v>1</v>
      </c>
      <c r="AH3064">
        <f>IF(S3064=Legend!$F$3,3,IF(S3064=Legend!$F$4,2,IF(S3064=Legend!$F$5,1,0)))</f>
        <v>3</v>
      </c>
      <c r="AK3064">
        <f>IF(V3064=Legend!$H$3,3,IF(V3064=Legend!$H$4,2,IF(V3064=Legend!$H$5,1,0)))</f>
        <v>1</v>
      </c>
      <c r="AM3064">
        <f t="shared" si="335"/>
        <v>15</v>
      </c>
    </row>
    <row r="3065" spans="1:39" ht="109.2" x14ac:dyDescent="0.3">
      <c r="A3065" t="s">
        <v>136</v>
      </c>
      <c r="B3065" t="s">
        <v>1683</v>
      </c>
      <c r="C3065" t="s">
        <v>4794</v>
      </c>
      <c r="D3065" t="s">
        <v>4795</v>
      </c>
      <c r="E3065" t="str">
        <f t="shared" si="329"/>
        <v>YEN MART</v>
      </c>
      <c r="F3065" t="s">
        <v>136</v>
      </c>
      <c r="G3065" t="s">
        <v>21</v>
      </c>
      <c r="H3065" t="s">
        <v>21</v>
      </c>
      <c r="I3065" t="s">
        <v>22</v>
      </c>
      <c r="J3065" t="s">
        <v>35</v>
      </c>
      <c r="K3065" t="s">
        <v>24</v>
      </c>
      <c r="L3065" t="s">
        <v>21</v>
      </c>
      <c r="M3065" t="s">
        <v>25</v>
      </c>
      <c r="N3065" t="s">
        <v>26</v>
      </c>
      <c r="O3065" t="s">
        <v>25</v>
      </c>
      <c r="P3065" t="s">
        <v>21</v>
      </c>
      <c r="Q3065" t="s">
        <v>27</v>
      </c>
      <c r="R3065" t="s">
        <v>45</v>
      </c>
      <c r="S3065" t="s">
        <v>29</v>
      </c>
      <c r="T3065" t="s">
        <v>21</v>
      </c>
      <c r="U3065" t="s">
        <v>21</v>
      </c>
      <c r="V3065" t="s">
        <v>33</v>
      </c>
      <c r="W3065" s="2" t="s">
        <v>66</v>
      </c>
      <c r="Y3065">
        <f>IF(J3065=Legend!$B$3,0,IF(J3065=Legend!$B$4,1,IF(J3065=Legend!$B$5,2,0)))</f>
        <v>0</v>
      </c>
      <c r="Z3065">
        <f t="shared" si="330"/>
        <v>1</v>
      </c>
      <c r="AA3065">
        <f t="shared" si="331"/>
        <v>0</v>
      </c>
      <c r="AB3065">
        <f t="shared" si="332"/>
        <v>1</v>
      </c>
      <c r="AC3065">
        <f>IF(N3065=Legend!$D$3,3,IF(N3065=Legend!$D$4,2,IF(N3065=Legend!$D$5,1,0)))</f>
        <v>2</v>
      </c>
      <c r="AD3065">
        <f t="shared" si="333"/>
        <v>1</v>
      </c>
      <c r="AF3065">
        <f t="shared" si="334"/>
        <v>0</v>
      </c>
      <c r="AG3065">
        <f>IF(R3065=Legend!$F$3,3,IF(R3065=Legend!$F$4,2,IF(R3065=Legend!$F$5,1,0)))</f>
        <v>1</v>
      </c>
      <c r="AH3065">
        <f>IF(S3065=Legend!$F$3,3,IF(S3065=Legend!$F$4,2,IF(S3065=Legend!$F$5,1,0)))</f>
        <v>3</v>
      </c>
      <c r="AK3065">
        <f>IF(V3065=Legend!$H$3,3,IF(V3065=Legend!$H$4,2,IF(V3065=Legend!$H$5,1,0)))</f>
        <v>1</v>
      </c>
      <c r="AM3065">
        <f t="shared" si="335"/>
        <v>10</v>
      </c>
    </row>
    <row r="3066" spans="1:39" ht="109.2" x14ac:dyDescent="0.3">
      <c r="A3066" t="s">
        <v>83</v>
      </c>
      <c r="B3066" t="s">
        <v>932</v>
      </c>
      <c r="C3066" t="s">
        <v>1374</v>
      </c>
      <c r="D3066" t="s">
        <v>4998</v>
      </c>
      <c r="E3066" t="str">
        <f t="shared" si="329"/>
        <v>YENY MART</v>
      </c>
      <c r="F3066" t="s">
        <v>83</v>
      </c>
      <c r="G3066" t="s">
        <v>21</v>
      </c>
      <c r="H3066" t="s">
        <v>21</v>
      </c>
      <c r="I3066" t="s">
        <v>22</v>
      </c>
      <c r="J3066" t="s">
        <v>35</v>
      </c>
      <c r="K3066" t="s">
        <v>24</v>
      </c>
      <c r="L3066" t="s">
        <v>25</v>
      </c>
      <c r="M3066" t="s">
        <v>25</v>
      </c>
      <c r="N3066" t="s">
        <v>28</v>
      </c>
      <c r="O3066" t="s">
        <v>21</v>
      </c>
      <c r="P3066" t="s">
        <v>21</v>
      </c>
      <c r="Q3066" t="s">
        <v>27</v>
      </c>
      <c r="R3066" t="s">
        <v>28</v>
      </c>
      <c r="S3066" t="s">
        <v>29</v>
      </c>
      <c r="T3066" t="s">
        <v>21</v>
      </c>
      <c r="U3066" t="s">
        <v>21</v>
      </c>
      <c r="V3066" t="s">
        <v>33</v>
      </c>
      <c r="W3066" s="2" t="s">
        <v>66</v>
      </c>
      <c r="Y3066">
        <f>IF(J3066=Legend!$B$3,0,IF(J3066=Legend!$B$4,1,IF(J3066=Legend!$B$5,2,0)))</f>
        <v>0</v>
      </c>
      <c r="Z3066">
        <f t="shared" si="330"/>
        <v>1</v>
      </c>
      <c r="AA3066">
        <f t="shared" si="331"/>
        <v>1</v>
      </c>
      <c r="AB3066">
        <f t="shared" si="332"/>
        <v>1</v>
      </c>
      <c r="AC3066">
        <f>IF(N3066=Legend!$D$3,3,IF(N3066=Legend!$D$4,2,IF(N3066=Legend!$D$5,1,0)))</f>
        <v>1</v>
      </c>
      <c r="AD3066">
        <f t="shared" si="333"/>
        <v>0</v>
      </c>
      <c r="AF3066">
        <f t="shared" si="334"/>
        <v>0</v>
      </c>
      <c r="AG3066">
        <f>IF(R3066=Legend!$F$3,3,IF(R3066=Legend!$F$4,2,IF(R3066=Legend!$F$5,1,0)))</f>
        <v>2</v>
      </c>
      <c r="AH3066">
        <f>IF(S3066=Legend!$F$3,3,IF(S3066=Legend!$F$4,2,IF(S3066=Legend!$F$5,1,0)))</f>
        <v>3</v>
      </c>
      <c r="AK3066">
        <f>IF(V3066=Legend!$H$3,3,IF(V3066=Legend!$H$4,2,IF(V3066=Legend!$H$5,1,0)))</f>
        <v>1</v>
      </c>
      <c r="AM3066">
        <f t="shared" si="335"/>
        <v>10</v>
      </c>
    </row>
    <row r="3067" spans="1:39" ht="62.4" x14ac:dyDescent="0.3">
      <c r="A3067" t="s">
        <v>61</v>
      </c>
      <c r="B3067" t="s">
        <v>1190</v>
      </c>
      <c r="C3067" t="s">
        <v>1191</v>
      </c>
      <c r="D3067" t="s">
        <v>1194</v>
      </c>
      <c r="E3067" t="str">
        <f t="shared" si="329"/>
        <v>YEO A LAI</v>
      </c>
      <c r="F3067" t="s">
        <v>61</v>
      </c>
      <c r="G3067" t="s">
        <v>21</v>
      </c>
      <c r="H3067" t="s">
        <v>21</v>
      </c>
      <c r="I3067" t="s">
        <v>22</v>
      </c>
      <c r="J3067" t="s">
        <v>35</v>
      </c>
      <c r="K3067" t="s">
        <v>24</v>
      </c>
      <c r="L3067" t="s">
        <v>25</v>
      </c>
      <c r="M3067" t="s">
        <v>25</v>
      </c>
      <c r="N3067" t="s">
        <v>47</v>
      </c>
      <c r="O3067" t="s">
        <v>21</v>
      </c>
      <c r="P3067" t="s">
        <v>21</v>
      </c>
      <c r="Q3067" t="s">
        <v>27</v>
      </c>
      <c r="R3067" t="s">
        <v>45</v>
      </c>
      <c r="S3067" t="s">
        <v>28</v>
      </c>
      <c r="T3067" t="s">
        <v>21</v>
      </c>
      <c r="U3067" t="s">
        <v>21</v>
      </c>
      <c r="V3067" t="s">
        <v>42</v>
      </c>
      <c r="W3067" s="2" t="s">
        <v>48</v>
      </c>
      <c r="Y3067">
        <f>IF(J3067=Legend!$B$3,0,IF(J3067=Legend!$B$4,1,IF(J3067=Legend!$B$5,2,0)))</f>
        <v>0</v>
      </c>
      <c r="Z3067">
        <f t="shared" si="330"/>
        <v>1</v>
      </c>
      <c r="AA3067">
        <f t="shared" si="331"/>
        <v>1</v>
      </c>
      <c r="AB3067">
        <f t="shared" si="332"/>
        <v>1</v>
      </c>
      <c r="AC3067">
        <f>IF(N3067=Legend!$D$3,3,IF(N3067=Legend!$D$4,2,IF(N3067=Legend!$D$5,1,0)))</f>
        <v>0</v>
      </c>
      <c r="AD3067">
        <f t="shared" si="333"/>
        <v>0</v>
      </c>
      <c r="AF3067">
        <f t="shared" si="334"/>
        <v>0</v>
      </c>
      <c r="AG3067">
        <f>IF(R3067=Legend!$F$3,3,IF(R3067=Legend!$F$4,2,IF(R3067=Legend!$F$5,1,0)))</f>
        <v>1</v>
      </c>
      <c r="AH3067">
        <f>IF(S3067=Legend!$F$3,3,IF(S3067=Legend!$F$4,2,IF(S3067=Legend!$F$5,1,0)))</f>
        <v>2</v>
      </c>
      <c r="AK3067">
        <f>IF(V3067=Legend!$H$3,3,IF(V3067=Legend!$H$4,2,IF(V3067=Legend!$H$5,1,0)))</f>
        <v>0</v>
      </c>
      <c r="AM3067">
        <f t="shared" si="335"/>
        <v>6</v>
      </c>
    </row>
    <row r="3068" spans="1:39" ht="31.2" x14ac:dyDescent="0.3">
      <c r="A3068" t="s">
        <v>61</v>
      </c>
      <c r="B3068" t="s">
        <v>475</v>
      </c>
      <c r="C3068" t="s">
        <v>1005</v>
      </c>
      <c r="D3068" t="s">
        <v>1006</v>
      </c>
      <c r="E3068" t="str">
        <f t="shared" si="329"/>
        <v>YEPI, TOKO</v>
      </c>
      <c r="F3068" t="s">
        <v>61</v>
      </c>
      <c r="G3068" t="s">
        <v>21</v>
      </c>
      <c r="H3068" t="s">
        <v>21</v>
      </c>
      <c r="I3068" t="s">
        <v>22</v>
      </c>
      <c r="J3068" t="s">
        <v>35</v>
      </c>
      <c r="K3068" t="s">
        <v>24</v>
      </c>
      <c r="L3068" t="s">
        <v>25</v>
      </c>
      <c r="M3068" t="s">
        <v>25</v>
      </c>
      <c r="N3068" t="s">
        <v>28</v>
      </c>
      <c r="O3068" t="s">
        <v>21</v>
      </c>
      <c r="P3068" t="s">
        <v>21</v>
      </c>
      <c r="Q3068" t="s">
        <v>60</v>
      </c>
      <c r="R3068" t="s">
        <v>47</v>
      </c>
      <c r="S3068" t="s">
        <v>28</v>
      </c>
      <c r="T3068" t="s">
        <v>21</v>
      </c>
      <c r="U3068" t="s">
        <v>21</v>
      </c>
      <c r="V3068" t="s">
        <v>33</v>
      </c>
      <c r="W3068" s="18" t="s">
        <v>63</v>
      </c>
      <c r="Y3068">
        <f>IF(J3068=Legend!$B$3,0,IF(J3068=Legend!$B$4,1,IF(J3068=Legend!$B$5,2,0)))</f>
        <v>0</v>
      </c>
      <c r="Z3068">
        <f t="shared" si="330"/>
        <v>1</v>
      </c>
      <c r="AA3068">
        <f t="shared" si="331"/>
        <v>1</v>
      </c>
      <c r="AB3068">
        <f t="shared" si="332"/>
        <v>1</v>
      </c>
      <c r="AC3068">
        <f>IF(N3068=Legend!$D$3,3,IF(N3068=Legend!$D$4,2,IF(N3068=Legend!$D$5,1,0)))</f>
        <v>1</v>
      </c>
      <c r="AD3068">
        <f t="shared" si="333"/>
        <v>0</v>
      </c>
      <c r="AF3068">
        <f t="shared" si="334"/>
        <v>2</v>
      </c>
      <c r="AG3068">
        <f>IF(R3068=Legend!$F$3,3,IF(R3068=Legend!$F$4,2,IF(R3068=Legend!$F$5,1,0)))</f>
        <v>0</v>
      </c>
      <c r="AH3068">
        <f>IF(S3068=Legend!$F$3,3,IF(S3068=Legend!$F$4,2,IF(S3068=Legend!$F$5,1,0)))</f>
        <v>2</v>
      </c>
      <c r="AK3068">
        <f>IF(V3068=Legend!$H$3,3,IF(V3068=Legend!$H$4,2,IF(V3068=Legend!$H$5,1,0)))</f>
        <v>1</v>
      </c>
      <c r="AM3068">
        <f t="shared" si="335"/>
        <v>9</v>
      </c>
    </row>
    <row r="3069" spans="1:39" ht="62.4" x14ac:dyDescent="0.3">
      <c r="A3069" t="s">
        <v>61</v>
      </c>
      <c r="B3069" t="s">
        <v>1190</v>
      </c>
      <c r="C3069" t="s">
        <v>1191</v>
      </c>
      <c r="D3069" t="s">
        <v>1192</v>
      </c>
      <c r="E3069" t="str">
        <f t="shared" si="329"/>
        <v>YIU CHEN / ACHEN</v>
      </c>
      <c r="F3069" t="s">
        <v>61</v>
      </c>
      <c r="G3069" t="s">
        <v>21</v>
      </c>
      <c r="H3069" t="s">
        <v>21</v>
      </c>
      <c r="I3069" t="s">
        <v>22</v>
      </c>
      <c r="J3069" t="s">
        <v>35</v>
      </c>
      <c r="K3069" t="s">
        <v>24</v>
      </c>
      <c r="L3069" t="s">
        <v>21</v>
      </c>
      <c r="M3069" t="s">
        <v>25</v>
      </c>
      <c r="N3069" t="s">
        <v>47</v>
      </c>
      <c r="O3069" t="s">
        <v>21</v>
      </c>
      <c r="P3069" t="s">
        <v>21</v>
      </c>
      <c r="Q3069" t="s">
        <v>27</v>
      </c>
      <c r="R3069" t="s">
        <v>45</v>
      </c>
      <c r="S3069" t="s">
        <v>45</v>
      </c>
      <c r="T3069" t="s">
        <v>21</v>
      </c>
      <c r="U3069" t="s">
        <v>21</v>
      </c>
      <c r="V3069" t="s">
        <v>42</v>
      </c>
      <c r="W3069" s="2" t="s">
        <v>48</v>
      </c>
      <c r="Y3069">
        <f>IF(J3069=Legend!$B$3,0,IF(J3069=Legend!$B$4,1,IF(J3069=Legend!$B$5,2,0)))</f>
        <v>0</v>
      </c>
      <c r="Z3069">
        <f t="shared" si="330"/>
        <v>1</v>
      </c>
      <c r="AA3069">
        <f t="shared" si="331"/>
        <v>0</v>
      </c>
      <c r="AB3069">
        <f t="shared" si="332"/>
        <v>1</v>
      </c>
      <c r="AC3069">
        <f>IF(N3069=Legend!$D$3,3,IF(N3069=Legend!$D$4,2,IF(N3069=Legend!$D$5,1,0)))</f>
        <v>0</v>
      </c>
      <c r="AD3069">
        <f t="shared" si="333"/>
        <v>0</v>
      </c>
      <c r="AF3069">
        <f t="shared" si="334"/>
        <v>0</v>
      </c>
      <c r="AG3069">
        <f>IF(R3069=Legend!$F$3,3,IF(R3069=Legend!$F$4,2,IF(R3069=Legend!$F$5,1,0)))</f>
        <v>1</v>
      </c>
      <c r="AH3069">
        <f>IF(S3069=Legend!$F$3,3,IF(S3069=Legend!$F$4,2,IF(S3069=Legend!$F$5,1,0)))</f>
        <v>1</v>
      </c>
      <c r="AK3069">
        <f>IF(V3069=Legend!$H$3,3,IF(V3069=Legend!$H$4,2,IF(V3069=Legend!$H$5,1,0)))</f>
        <v>0</v>
      </c>
      <c r="AM3069">
        <f t="shared" si="335"/>
        <v>4</v>
      </c>
    </row>
    <row r="3070" spans="1:39" ht="156" x14ac:dyDescent="0.3">
      <c r="A3070" t="s">
        <v>61</v>
      </c>
      <c r="B3070" t="s">
        <v>847</v>
      </c>
      <c r="C3070" t="s">
        <v>1069</v>
      </c>
      <c r="D3070" t="s">
        <v>1197</v>
      </c>
      <c r="E3070" t="str">
        <f t="shared" si="329"/>
        <v>YM SWALAYAN</v>
      </c>
      <c r="F3070" t="s">
        <v>113</v>
      </c>
      <c r="G3070" t="s">
        <v>21</v>
      </c>
      <c r="H3070" t="s">
        <v>21</v>
      </c>
      <c r="I3070" t="s">
        <v>54</v>
      </c>
      <c r="J3070" t="s">
        <v>35</v>
      </c>
      <c r="K3070" t="s">
        <v>24</v>
      </c>
      <c r="L3070" t="s">
        <v>25</v>
      </c>
      <c r="M3070" t="s">
        <v>25</v>
      </c>
      <c r="N3070" t="s">
        <v>26</v>
      </c>
      <c r="O3070" t="s">
        <v>25</v>
      </c>
      <c r="P3070" t="s">
        <v>21</v>
      </c>
      <c r="Q3070" t="s">
        <v>27</v>
      </c>
      <c r="R3070" t="s">
        <v>45</v>
      </c>
      <c r="S3070" t="s">
        <v>28</v>
      </c>
      <c r="T3070" t="s">
        <v>21</v>
      </c>
      <c r="U3070" t="s">
        <v>21</v>
      </c>
      <c r="V3070" t="s">
        <v>33</v>
      </c>
      <c r="W3070" s="2" t="s">
        <v>31</v>
      </c>
      <c r="Y3070">
        <f>IF(J3070=Legend!$B$3,0,IF(J3070=Legend!$B$4,1,IF(J3070=Legend!$B$5,2,0)))</f>
        <v>0</v>
      </c>
      <c r="Z3070">
        <f t="shared" si="330"/>
        <v>1</v>
      </c>
      <c r="AA3070">
        <f t="shared" si="331"/>
        <v>1</v>
      </c>
      <c r="AB3070">
        <f t="shared" si="332"/>
        <v>1</v>
      </c>
      <c r="AC3070">
        <f>IF(N3070=Legend!$D$3,3,IF(N3070=Legend!$D$4,2,IF(N3070=Legend!$D$5,1,0)))</f>
        <v>2</v>
      </c>
      <c r="AD3070">
        <f t="shared" si="333"/>
        <v>1</v>
      </c>
      <c r="AF3070">
        <f t="shared" si="334"/>
        <v>0</v>
      </c>
      <c r="AG3070">
        <f>IF(R3070=Legend!$F$3,3,IF(R3070=Legend!$F$4,2,IF(R3070=Legend!$F$5,1,0)))</f>
        <v>1</v>
      </c>
      <c r="AH3070">
        <f>IF(S3070=Legend!$F$3,3,IF(S3070=Legend!$F$4,2,IF(S3070=Legend!$F$5,1,0)))</f>
        <v>2</v>
      </c>
      <c r="AK3070">
        <f>IF(V3070=Legend!$H$3,3,IF(V3070=Legend!$H$4,2,IF(V3070=Legend!$H$5,1,0)))</f>
        <v>1</v>
      </c>
      <c r="AM3070">
        <f t="shared" si="335"/>
        <v>10</v>
      </c>
    </row>
    <row r="3071" spans="1:39" x14ac:dyDescent="0.3">
      <c r="A3071" t="s">
        <v>138</v>
      </c>
      <c r="B3071" t="s">
        <v>475</v>
      </c>
      <c r="C3071" t="s">
        <v>476</v>
      </c>
      <c r="D3071" t="s">
        <v>4740</v>
      </c>
      <c r="E3071" t="str">
        <f t="shared" si="329"/>
        <v>YO. BABBY KIDS</v>
      </c>
      <c r="F3071" t="s">
        <v>138</v>
      </c>
      <c r="G3071" t="s">
        <v>21</v>
      </c>
      <c r="H3071" t="s">
        <v>21</v>
      </c>
      <c r="I3071" t="s">
        <v>22</v>
      </c>
      <c r="J3071" t="s">
        <v>35</v>
      </c>
      <c r="K3071" t="s">
        <v>47</v>
      </c>
      <c r="L3071" t="s">
        <v>21</v>
      </c>
      <c r="M3071" t="s">
        <v>25</v>
      </c>
      <c r="N3071" t="s">
        <v>47</v>
      </c>
      <c r="O3071" t="s">
        <v>21</v>
      </c>
      <c r="P3071" t="s">
        <v>21</v>
      </c>
      <c r="Q3071" t="s">
        <v>27</v>
      </c>
      <c r="R3071" t="s">
        <v>45</v>
      </c>
      <c r="S3071" t="s">
        <v>28</v>
      </c>
      <c r="T3071" t="s">
        <v>21</v>
      </c>
      <c r="U3071" t="s">
        <v>21</v>
      </c>
      <c r="V3071" t="s">
        <v>30</v>
      </c>
      <c r="W3071" s="18" t="s">
        <v>53</v>
      </c>
      <c r="Y3071">
        <f>IF(J3071=Legend!$B$3,0,IF(J3071=Legend!$B$4,1,IF(J3071=Legend!$B$5,2,0)))</f>
        <v>0</v>
      </c>
      <c r="Z3071">
        <f t="shared" si="330"/>
        <v>0</v>
      </c>
      <c r="AA3071">
        <f t="shared" si="331"/>
        <v>0</v>
      </c>
      <c r="AB3071">
        <f t="shared" si="332"/>
        <v>1</v>
      </c>
      <c r="AC3071">
        <f>IF(N3071=Legend!$D$3,3,IF(N3071=Legend!$D$4,2,IF(N3071=Legend!$D$5,1,0)))</f>
        <v>0</v>
      </c>
      <c r="AD3071">
        <f t="shared" si="333"/>
        <v>0</v>
      </c>
      <c r="AF3071">
        <f t="shared" si="334"/>
        <v>0</v>
      </c>
      <c r="AG3071">
        <f>IF(R3071=Legend!$F$3,3,IF(R3071=Legend!$F$4,2,IF(R3071=Legend!$F$5,1,0)))</f>
        <v>1</v>
      </c>
      <c r="AH3071">
        <f>IF(S3071=Legend!$F$3,3,IF(S3071=Legend!$F$4,2,IF(S3071=Legend!$F$5,1,0)))</f>
        <v>2</v>
      </c>
      <c r="AK3071">
        <f>IF(V3071=Legend!$H$3,3,IF(V3071=Legend!$H$4,2,IF(V3071=Legend!$H$5,1,0)))</f>
        <v>2</v>
      </c>
      <c r="AM3071">
        <f t="shared" si="335"/>
        <v>6</v>
      </c>
    </row>
    <row r="3072" spans="1:39" ht="46.8" x14ac:dyDescent="0.3">
      <c r="A3072" t="s">
        <v>71</v>
      </c>
      <c r="B3072" t="s">
        <v>890</v>
      </c>
      <c r="C3072" t="s">
        <v>1169</v>
      </c>
      <c r="D3072" t="s">
        <v>2845</v>
      </c>
      <c r="E3072" t="str">
        <f t="shared" si="329"/>
        <v>YOGA, TOKO</v>
      </c>
      <c r="F3072" t="s">
        <v>71</v>
      </c>
      <c r="G3072" t="s">
        <v>21</v>
      </c>
      <c r="H3072" t="s">
        <v>21</v>
      </c>
      <c r="I3072" t="s">
        <v>22</v>
      </c>
      <c r="J3072" t="s">
        <v>35</v>
      </c>
      <c r="K3072" t="s">
        <v>24</v>
      </c>
      <c r="L3072" t="s">
        <v>21</v>
      </c>
      <c r="M3072" t="s">
        <v>25</v>
      </c>
      <c r="N3072" t="s">
        <v>28</v>
      </c>
      <c r="O3072" t="s">
        <v>25</v>
      </c>
      <c r="P3072" t="s">
        <v>21</v>
      </c>
      <c r="Q3072" t="s">
        <v>27</v>
      </c>
      <c r="R3072" t="s">
        <v>45</v>
      </c>
      <c r="S3072" t="s">
        <v>28</v>
      </c>
      <c r="T3072" t="s">
        <v>21</v>
      </c>
      <c r="U3072" t="s">
        <v>21</v>
      </c>
      <c r="V3072" t="s">
        <v>33</v>
      </c>
      <c r="W3072" s="2" t="s">
        <v>108</v>
      </c>
      <c r="Y3072">
        <f>IF(J3072=Legend!$B$3,0,IF(J3072=Legend!$B$4,1,IF(J3072=Legend!$B$5,2,0)))</f>
        <v>0</v>
      </c>
      <c r="Z3072">
        <f t="shared" si="330"/>
        <v>1</v>
      </c>
      <c r="AA3072">
        <f t="shared" si="331"/>
        <v>0</v>
      </c>
      <c r="AB3072">
        <f t="shared" si="332"/>
        <v>1</v>
      </c>
      <c r="AC3072">
        <f>IF(N3072=Legend!$D$3,3,IF(N3072=Legend!$D$4,2,IF(N3072=Legend!$D$5,1,0)))</f>
        <v>1</v>
      </c>
      <c r="AD3072">
        <f t="shared" si="333"/>
        <v>1</v>
      </c>
      <c r="AF3072">
        <f t="shared" si="334"/>
        <v>0</v>
      </c>
      <c r="AG3072">
        <f>IF(R3072=Legend!$F$3,3,IF(R3072=Legend!$F$4,2,IF(R3072=Legend!$F$5,1,0)))</f>
        <v>1</v>
      </c>
      <c r="AH3072">
        <f>IF(S3072=Legend!$F$3,3,IF(S3072=Legend!$F$4,2,IF(S3072=Legend!$F$5,1,0)))</f>
        <v>2</v>
      </c>
      <c r="AK3072">
        <f>IF(V3072=Legend!$H$3,3,IF(V3072=Legend!$H$4,2,IF(V3072=Legend!$H$5,1,0)))</f>
        <v>1</v>
      </c>
      <c r="AM3072">
        <f t="shared" si="335"/>
        <v>8</v>
      </c>
    </row>
    <row r="3073" spans="1:39" ht="109.2" x14ac:dyDescent="0.3">
      <c r="A3073" t="s">
        <v>71</v>
      </c>
      <c r="B3073" t="s">
        <v>890</v>
      </c>
      <c r="C3073" t="s">
        <v>1169</v>
      </c>
      <c r="D3073" t="s">
        <v>2863</v>
      </c>
      <c r="E3073" t="str">
        <f t="shared" si="329"/>
        <v>YONICO III, MM</v>
      </c>
      <c r="F3073" t="s">
        <v>71</v>
      </c>
      <c r="G3073" t="s">
        <v>21</v>
      </c>
      <c r="H3073" t="s">
        <v>21</v>
      </c>
      <c r="I3073" t="s">
        <v>22</v>
      </c>
      <c r="J3073" t="s">
        <v>23</v>
      </c>
      <c r="K3073" t="s">
        <v>24</v>
      </c>
      <c r="L3073" t="s">
        <v>25</v>
      </c>
      <c r="M3073" t="s">
        <v>25</v>
      </c>
      <c r="N3073" t="s">
        <v>38</v>
      </c>
      <c r="O3073" t="s">
        <v>25</v>
      </c>
      <c r="P3073" t="s">
        <v>21</v>
      </c>
      <c r="Q3073" t="s">
        <v>27</v>
      </c>
      <c r="R3073" t="s">
        <v>28</v>
      </c>
      <c r="S3073" t="s">
        <v>29</v>
      </c>
      <c r="T3073" t="s">
        <v>21</v>
      </c>
      <c r="U3073" t="s">
        <v>21</v>
      </c>
      <c r="V3073" t="s">
        <v>42</v>
      </c>
      <c r="W3073" s="2" t="s">
        <v>99</v>
      </c>
      <c r="Y3073">
        <f>IF(J3073=Legend!$B$3,0,IF(J3073=Legend!$B$4,1,IF(J3073=Legend!$B$5,2,0)))</f>
        <v>1</v>
      </c>
      <c r="Z3073">
        <f t="shared" si="330"/>
        <v>1</v>
      </c>
      <c r="AA3073">
        <f t="shared" si="331"/>
        <v>1</v>
      </c>
      <c r="AB3073">
        <f t="shared" si="332"/>
        <v>1</v>
      </c>
      <c r="AC3073">
        <f>IF(N3073=Legend!$D$3,3,IF(N3073=Legend!$D$4,2,IF(N3073=Legend!$D$5,1,0)))</f>
        <v>3</v>
      </c>
      <c r="AD3073">
        <f t="shared" si="333"/>
        <v>1</v>
      </c>
      <c r="AF3073">
        <f t="shared" si="334"/>
        <v>0</v>
      </c>
      <c r="AG3073">
        <f>IF(R3073=Legend!$F$3,3,IF(R3073=Legend!$F$4,2,IF(R3073=Legend!$F$5,1,0)))</f>
        <v>2</v>
      </c>
      <c r="AH3073">
        <f>IF(S3073=Legend!$F$3,3,IF(S3073=Legend!$F$4,2,IF(S3073=Legend!$F$5,1,0)))</f>
        <v>3</v>
      </c>
      <c r="AK3073">
        <f>IF(V3073=Legend!$H$3,3,IF(V3073=Legend!$H$4,2,IF(V3073=Legend!$H$5,1,0)))</f>
        <v>0</v>
      </c>
      <c r="AM3073">
        <f t="shared" si="335"/>
        <v>13</v>
      </c>
    </row>
    <row r="3074" spans="1:39" ht="140.4" x14ac:dyDescent="0.3">
      <c r="A3074" t="s">
        <v>71</v>
      </c>
      <c r="B3074" t="s">
        <v>890</v>
      </c>
      <c r="C3074" t="s">
        <v>1169</v>
      </c>
      <c r="D3074" t="s">
        <v>2839</v>
      </c>
      <c r="E3074" t="str">
        <f t="shared" si="329"/>
        <v>YONICO SOPUTAN</v>
      </c>
      <c r="F3074" t="s">
        <v>71</v>
      </c>
      <c r="G3074" t="s">
        <v>21</v>
      </c>
      <c r="H3074" t="s">
        <v>21</v>
      </c>
      <c r="I3074" t="s">
        <v>22</v>
      </c>
      <c r="J3074" t="s">
        <v>23</v>
      </c>
      <c r="K3074" t="s">
        <v>24</v>
      </c>
      <c r="L3074" t="s">
        <v>25</v>
      </c>
      <c r="M3074" t="s">
        <v>25</v>
      </c>
      <c r="N3074" t="s">
        <v>38</v>
      </c>
      <c r="O3074" t="s">
        <v>25</v>
      </c>
      <c r="P3074" t="s">
        <v>21</v>
      </c>
      <c r="Q3074" t="s">
        <v>27</v>
      </c>
      <c r="R3074" t="s">
        <v>29</v>
      </c>
      <c r="S3074" t="s">
        <v>29</v>
      </c>
      <c r="T3074" t="s">
        <v>21</v>
      </c>
      <c r="U3074" t="s">
        <v>21</v>
      </c>
      <c r="V3074" t="s">
        <v>42</v>
      </c>
      <c r="W3074" s="2" t="s">
        <v>34</v>
      </c>
      <c r="Y3074">
        <f>IF(J3074=Legend!$B$3,0,IF(J3074=Legend!$B$4,1,IF(J3074=Legend!$B$5,2,0)))</f>
        <v>1</v>
      </c>
      <c r="Z3074">
        <f t="shared" si="330"/>
        <v>1</v>
      </c>
      <c r="AA3074">
        <f t="shared" si="331"/>
        <v>1</v>
      </c>
      <c r="AB3074">
        <f t="shared" si="332"/>
        <v>1</v>
      </c>
      <c r="AC3074">
        <f>IF(N3074=Legend!$D$3,3,IF(N3074=Legend!$D$4,2,IF(N3074=Legend!$D$5,1,0)))</f>
        <v>3</v>
      </c>
      <c r="AD3074">
        <f t="shared" si="333"/>
        <v>1</v>
      </c>
      <c r="AF3074">
        <f t="shared" si="334"/>
        <v>0</v>
      </c>
      <c r="AG3074">
        <f>IF(R3074=Legend!$F$3,3,IF(R3074=Legend!$F$4,2,IF(R3074=Legend!$F$5,1,0)))</f>
        <v>3</v>
      </c>
      <c r="AH3074">
        <f>IF(S3074=Legend!$F$3,3,IF(S3074=Legend!$F$4,2,IF(S3074=Legend!$F$5,1,0)))</f>
        <v>3</v>
      </c>
      <c r="AK3074">
        <f>IF(V3074=Legend!$H$3,3,IF(V3074=Legend!$H$4,2,IF(V3074=Legend!$H$5,1,0)))</f>
        <v>0</v>
      </c>
      <c r="AM3074">
        <f t="shared" si="335"/>
        <v>14</v>
      </c>
    </row>
    <row r="3075" spans="1:39" ht="140.4" x14ac:dyDescent="0.3">
      <c r="A3075" t="s">
        <v>52</v>
      </c>
      <c r="B3075" t="s">
        <v>932</v>
      </c>
      <c r="C3075" t="s">
        <v>949</v>
      </c>
      <c r="D3075" t="s">
        <v>951</v>
      </c>
      <c r="E3075" t="str">
        <f t="shared" si="329"/>
        <v>YOS MINIMARKET</v>
      </c>
      <c r="F3075" t="s">
        <v>52</v>
      </c>
      <c r="G3075" t="s">
        <v>21</v>
      </c>
      <c r="H3075" t="s">
        <v>21</v>
      </c>
      <c r="I3075" t="s">
        <v>22</v>
      </c>
      <c r="J3075" t="s">
        <v>35</v>
      </c>
      <c r="K3075" t="s">
        <v>47</v>
      </c>
      <c r="L3075" t="s">
        <v>21</v>
      </c>
      <c r="M3075" t="s">
        <v>25</v>
      </c>
      <c r="N3075" t="s">
        <v>47</v>
      </c>
      <c r="O3075" t="s">
        <v>21</v>
      </c>
      <c r="P3075" t="s">
        <v>21</v>
      </c>
      <c r="Q3075" t="s">
        <v>27</v>
      </c>
      <c r="R3075" t="s">
        <v>45</v>
      </c>
      <c r="S3075" t="s">
        <v>29</v>
      </c>
      <c r="T3075" t="s">
        <v>21</v>
      </c>
      <c r="U3075" t="s">
        <v>21</v>
      </c>
      <c r="V3075" t="s">
        <v>42</v>
      </c>
      <c r="W3075" s="2" t="s">
        <v>34</v>
      </c>
      <c r="Y3075">
        <f>IF(J3075=Legend!$B$3,0,IF(J3075=Legend!$B$4,1,IF(J3075=Legend!$B$5,2,0)))</f>
        <v>0</v>
      </c>
      <c r="Z3075">
        <f t="shared" si="330"/>
        <v>0</v>
      </c>
      <c r="AA3075">
        <f t="shared" si="331"/>
        <v>0</v>
      </c>
      <c r="AB3075">
        <f t="shared" si="332"/>
        <v>1</v>
      </c>
      <c r="AC3075">
        <f>IF(N3075=Legend!$D$3,3,IF(N3075=Legend!$D$4,2,IF(N3075=Legend!$D$5,1,0)))</f>
        <v>0</v>
      </c>
      <c r="AD3075">
        <f t="shared" si="333"/>
        <v>0</v>
      </c>
      <c r="AF3075">
        <f t="shared" si="334"/>
        <v>0</v>
      </c>
      <c r="AG3075">
        <f>IF(R3075=Legend!$F$3,3,IF(R3075=Legend!$F$4,2,IF(R3075=Legend!$F$5,1,0)))</f>
        <v>1</v>
      </c>
      <c r="AH3075">
        <f>IF(S3075=Legend!$F$3,3,IF(S3075=Legend!$F$4,2,IF(S3075=Legend!$F$5,1,0)))</f>
        <v>3</v>
      </c>
      <c r="AK3075">
        <f>IF(V3075=Legend!$H$3,3,IF(V3075=Legend!$H$4,2,IF(V3075=Legend!$H$5,1,0)))</f>
        <v>0</v>
      </c>
      <c r="AM3075">
        <f t="shared" si="335"/>
        <v>5</v>
      </c>
    </row>
    <row r="3076" spans="1:39" ht="156" x14ac:dyDescent="0.3">
      <c r="A3076" t="s">
        <v>150</v>
      </c>
      <c r="B3076" t="s">
        <v>475</v>
      </c>
      <c r="C3076" t="s">
        <v>1002</v>
      </c>
      <c r="D3076" t="s">
        <v>5190</v>
      </c>
      <c r="E3076" t="str">
        <f t="shared" si="329"/>
        <v>YOSSI, SWALAYAN</v>
      </c>
      <c r="F3076" t="s">
        <v>150</v>
      </c>
      <c r="G3076" t="s">
        <v>21</v>
      </c>
      <c r="H3076" t="s">
        <v>21</v>
      </c>
      <c r="I3076" t="s">
        <v>54</v>
      </c>
      <c r="J3076" t="s">
        <v>35</v>
      </c>
      <c r="K3076" t="s">
        <v>24</v>
      </c>
      <c r="L3076" t="s">
        <v>25</v>
      </c>
      <c r="M3076" t="s">
        <v>25</v>
      </c>
      <c r="N3076" t="s">
        <v>26</v>
      </c>
      <c r="O3076" t="s">
        <v>25</v>
      </c>
      <c r="P3076" t="s">
        <v>21</v>
      </c>
      <c r="Q3076" t="s">
        <v>27</v>
      </c>
      <c r="R3076" t="s">
        <v>28</v>
      </c>
      <c r="S3076" t="s">
        <v>29</v>
      </c>
      <c r="T3076" t="s">
        <v>21</v>
      </c>
      <c r="U3076" t="s">
        <v>21</v>
      </c>
      <c r="V3076" t="s">
        <v>33</v>
      </c>
      <c r="W3076" s="2" t="s">
        <v>31</v>
      </c>
      <c r="Y3076">
        <f>IF(J3076=Legend!$B$3,0,IF(J3076=Legend!$B$4,1,IF(J3076=Legend!$B$5,2,0)))</f>
        <v>0</v>
      </c>
      <c r="Z3076">
        <f t="shared" si="330"/>
        <v>1</v>
      </c>
      <c r="AA3076">
        <f t="shared" si="331"/>
        <v>1</v>
      </c>
      <c r="AB3076">
        <f t="shared" si="332"/>
        <v>1</v>
      </c>
      <c r="AC3076">
        <f>IF(N3076=Legend!$D$3,3,IF(N3076=Legend!$D$4,2,IF(N3076=Legend!$D$5,1,0)))</f>
        <v>2</v>
      </c>
      <c r="AD3076">
        <f t="shared" si="333"/>
        <v>1</v>
      </c>
      <c r="AF3076">
        <f t="shared" si="334"/>
        <v>0</v>
      </c>
      <c r="AG3076">
        <f>IF(R3076=Legend!$F$3,3,IF(R3076=Legend!$F$4,2,IF(R3076=Legend!$F$5,1,0)))</f>
        <v>2</v>
      </c>
      <c r="AH3076">
        <f>IF(S3076=Legend!$F$3,3,IF(S3076=Legend!$F$4,2,IF(S3076=Legend!$F$5,1,0)))</f>
        <v>3</v>
      </c>
      <c r="AK3076">
        <f>IF(V3076=Legend!$H$3,3,IF(V3076=Legend!$H$4,2,IF(V3076=Legend!$H$5,1,0)))</f>
        <v>1</v>
      </c>
      <c r="AM3076">
        <f t="shared" si="335"/>
        <v>12</v>
      </c>
    </row>
    <row r="3077" spans="1:39" ht="156" x14ac:dyDescent="0.3">
      <c r="A3077" t="s">
        <v>71</v>
      </c>
      <c r="B3077" t="s">
        <v>2570</v>
      </c>
      <c r="C3077" t="s">
        <v>2571</v>
      </c>
      <c r="D3077" t="s">
        <v>2855</v>
      </c>
      <c r="E3077" t="str">
        <f t="shared" ref="E3077:E3106" si="336">TRIM(D3077)</f>
        <v>YUDA KIOS</v>
      </c>
      <c r="F3077" t="s">
        <v>71</v>
      </c>
      <c r="G3077" t="s">
        <v>21</v>
      </c>
      <c r="H3077" t="s">
        <v>21</v>
      </c>
      <c r="I3077" t="s">
        <v>22</v>
      </c>
      <c r="J3077" t="s">
        <v>41</v>
      </c>
      <c r="K3077" t="s">
        <v>24</v>
      </c>
      <c r="L3077" t="s">
        <v>25</v>
      </c>
      <c r="M3077" t="s">
        <v>25</v>
      </c>
      <c r="N3077" t="s">
        <v>38</v>
      </c>
      <c r="O3077" t="s">
        <v>25</v>
      </c>
      <c r="P3077" t="s">
        <v>21</v>
      </c>
      <c r="Q3077" t="s">
        <v>60</v>
      </c>
      <c r="R3077" t="s">
        <v>29</v>
      </c>
      <c r="S3077" t="s">
        <v>29</v>
      </c>
      <c r="T3077" t="s">
        <v>21</v>
      </c>
      <c r="U3077" t="s">
        <v>21</v>
      </c>
      <c r="V3077" t="s">
        <v>30</v>
      </c>
      <c r="W3077" s="2" t="s">
        <v>31</v>
      </c>
      <c r="Y3077">
        <f>IF(J3077=Legend!$B$3,0,IF(J3077=Legend!$B$4,1,IF(J3077=Legend!$B$5,2,0)))</f>
        <v>2</v>
      </c>
      <c r="Z3077">
        <f t="shared" ref="Z3077:Z3106" si="337">IF(K3077="Ada",1,0)</f>
        <v>1</v>
      </c>
      <c r="AA3077">
        <f t="shared" ref="AA3077:AA3106" si="338">IF(L3077="Ya",1,0)</f>
        <v>1</v>
      </c>
      <c r="AB3077">
        <f t="shared" ref="AB3077:AB3106" si="339">IF(M3077="Ya",1,0)</f>
        <v>1</v>
      </c>
      <c r="AC3077">
        <f>IF(N3077=Legend!$D$3,3,IF(N3077=Legend!$D$4,2,IF(N3077=Legend!$D$5,1,0)))</f>
        <v>3</v>
      </c>
      <c r="AD3077">
        <f t="shared" ref="AD3077:AD3106" si="340">IF(O3077="Ya",1,0)</f>
        <v>1</v>
      </c>
      <c r="AF3077">
        <f t="shared" ref="AF3077:AF3106" si="341">IF(Q3077="Tidak ber-mitra",0,2)</f>
        <v>2</v>
      </c>
      <c r="AG3077">
        <f>IF(R3077=Legend!$F$3,3,IF(R3077=Legend!$F$4,2,IF(R3077=Legend!$F$5,1,0)))</f>
        <v>3</v>
      </c>
      <c r="AH3077">
        <f>IF(S3077=Legend!$F$3,3,IF(S3077=Legend!$F$4,2,IF(S3077=Legend!$F$5,1,0)))</f>
        <v>3</v>
      </c>
      <c r="AK3077">
        <f>IF(V3077=Legend!$H$3,3,IF(V3077=Legend!$H$4,2,IF(V3077=Legend!$H$5,1,0)))</f>
        <v>2</v>
      </c>
      <c r="AM3077">
        <f t="shared" ref="AM3077:AM3106" si="342">SUM(Y3077:AL3077)</f>
        <v>19</v>
      </c>
    </row>
    <row r="3078" spans="1:39" ht="156" x14ac:dyDescent="0.3">
      <c r="A3078" t="s">
        <v>52</v>
      </c>
      <c r="B3078" t="s">
        <v>475</v>
      </c>
      <c r="C3078" t="s">
        <v>1002</v>
      </c>
      <c r="D3078" t="s">
        <v>1003</v>
      </c>
      <c r="E3078" t="str">
        <f t="shared" si="336"/>
        <v>YUDISTIRA, TOKO</v>
      </c>
      <c r="F3078" t="s">
        <v>37</v>
      </c>
      <c r="G3078" t="s">
        <v>21</v>
      </c>
      <c r="H3078" t="s">
        <v>21</v>
      </c>
      <c r="I3078" t="s">
        <v>22</v>
      </c>
      <c r="J3078" t="s">
        <v>35</v>
      </c>
      <c r="K3078" t="s">
        <v>24</v>
      </c>
      <c r="L3078" t="s">
        <v>25</v>
      </c>
      <c r="M3078" t="s">
        <v>25</v>
      </c>
      <c r="N3078" t="s">
        <v>38</v>
      </c>
      <c r="O3078" t="s">
        <v>25</v>
      </c>
      <c r="P3078" t="s">
        <v>21</v>
      </c>
      <c r="Q3078" t="s">
        <v>27</v>
      </c>
      <c r="R3078" t="s">
        <v>45</v>
      </c>
      <c r="S3078" t="s">
        <v>29</v>
      </c>
      <c r="T3078" t="s">
        <v>21</v>
      </c>
      <c r="U3078" t="s">
        <v>21</v>
      </c>
      <c r="V3078" t="s">
        <v>42</v>
      </c>
      <c r="W3078" s="2" t="s">
        <v>31</v>
      </c>
      <c r="Y3078">
        <f>IF(J3078=Legend!$B$3,0,IF(J3078=Legend!$B$4,1,IF(J3078=Legend!$B$5,2,0)))</f>
        <v>0</v>
      </c>
      <c r="Z3078">
        <f t="shared" si="337"/>
        <v>1</v>
      </c>
      <c r="AA3078">
        <f t="shared" si="338"/>
        <v>1</v>
      </c>
      <c r="AB3078">
        <f t="shared" si="339"/>
        <v>1</v>
      </c>
      <c r="AC3078">
        <f>IF(N3078=Legend!$D$3,3,IF(N3078=Legend!$D$4,2,IF(N3078=Legend!$D$5,1,0)))</f>
        <v>3</v>
      </c>
      <c r="AD3078">
        <f t="shared" si="340"/>
        <v>1</v>
      </c>
      <c r="AF3078">
        <f t="shared" si="341"/>
        <v>0</v>
      </c>
      <c r="AG3078">
        <f>IF(R3078=Legend!$F$3,3,IF(R3078=Legend!$F$4,2,IF(R3078=Legend!$F$5,1,0)))</f>
        <v>1</v>
      </c>
      <c r="AH3078">
        <f>IF(S3078=Legend!$F$3,3,IF(S3078=Legend!$F$4,2,IF(S3078=Legend!$F$5,1,0)))</f>
        <v>3</v>
      </c>
      <c r="AK3078">
        <f>IF(V3078=Legend!$H$3,3,IF(V3078=Legend!$H$4,2,IF(V3078=Legend!$H$5,1,0)))</f>
        <v>0</v>
      </c>
      <c r="AM3078">
        <f t="shared" si="342"/>
        <v>11</v>
      </c>
    </row>
    <row r="3079" spans="1:39" ht="109.2" x14ac:dyDescent="0.3">
      <c r="A3079" t="s">
        <v>59</v>
      </c>
      <c r="B3079" t="s">
        <v>3366</v>
      </c>
      <c r="C3079" t="s">
        <v>3533</v>
      </c>
      <c r="D3079" t="s">
        <v>3534</v>
      </c>
      <c r="E3079" t="str">
        <f t="shared" si="336"/>
        <v>YUKYS MM</v>
      </c>
      <c r="F3079" t="s">
        <v>136</v>
      </c>
      <c r="G3079" t="s">
        <v>21</v>
      </c>
      <c r="H3079" t="s">
        <v>21</v>
      </c>
      <c r="I3079" t="s">
        <v>22</v>
      </c>
      <c r="J3079" t="s">
        <v>23</v>
      </c>
      <c r="K3079" t="s">
        <v>24</v>
      </c>
      <c r="L3079" t="s">
        <v>25</v>
      </c>
      <c r="M3079" t="s">
        <v>25</v>
      </c>
      <c r="N3079" t="s">
        <v>28</v>
      </c>
      <c r="O3079" t="s">
        <v>25</v>
      </c>
      <c r="P3079" t="s">
        <v>21</v>
      </c>
      <c r="Q3079" t="s">
        <v>27</v>
      </c>
      <c r="R3079" t="s">
        <v>45</v>
      </c>
      <c r="S3079" t="s">
        <v>45</v>
      </c>
      <c r="T3079" t="s">
        <v>21</v>
      </c>
      <c r="U3079" t="s">
        <v>21</v>
      </c>
      <c r="V3079" t="s">
        <v>33</v>
      </c>
      <c r="W3079" s="2" t="s">
        <v>91</v>
      </c>
      <c r="Y3079">
        <f>IF(J3079=Legend!$B$3,0,IF(J3079=Legend!$B$4,1,IF(J3079=Legend!$B$5,2,0)))</f>
        <v>1</v>
      </c>
      <c r="Z3079">
        <f t="shared" si="337"/>
        <v>1</v>
      </c>
      <c r="AA3079">
        <f t="shared" si="338"/>
        <v>1</v>
      </c>
      <c r="AB3079">
        <f t="shared" si="339"/>
        <v>1</v>
      </c>
      <c r="AC3079">
        <f>IF(N3079=Legend!$D$3,3,IF(N3079=Legend!$D$4,2,IF(N3079=Legend!$D$5,1,0)))</f>
        <v>1</v>
      </c>
      <c r="AD3079">
        <f t="shared" si="340"/>
        <v>1</v>
      </c>
      <c r="AF3079">
        <f t="shared" si="341"/>
        <v>0</v>
      </c>
      <c r="AG3079">
        <f>IF(R3079=Legend!$F$3,3,IF(R3079=Legend!$F$4,2,IF(R3079=Legend!$F$5,1,0)))</f>
        <v>1</v>
      </c>
      <c r="AH3079">
        <f>IF(S3079=Legend!$F$3,3,IF(S3079=Legend!$F$4,2,IF(S3079=Legend!$F$5,1,0)))</f>
        <v>1</v>
      </c>
      <c r="AK3079">
        <f>IF(V3079=Legend!$H$3,3,IF(V3079=Legend!$H$4,2,IF(V3079=Legend!$H$5,1,0)))</f>
        <v>1</v>
      </c>
      <c r="AM3079">
        <f t="shared" si="342"/>
        <v>9</v>
      </c>
    </row>
    <row r="3080" spans="1:39" ht="31.2" x14ac:dyDescent="0.3">
      <c r="A3080" t="s">
        <v>32</v>
      </c>
      <c r="B3080" t="s">
        <v>1733</v>
      </c>
      <c r="C3080" t="s">
        <v>1958</v>
      </c>
      <c r="D3080" t="s">
        <v>1959</v>
      </c>
      <c r="E3080" t="str">
        <f t="shared" si="336"/>
        <v>YULIA FARMA/JL. R.A. KARTINI SENGKANG</v>
      </c>
      <c r="F3080" t="s">
        <v>32</v>
      </c>
      <c r="G3080" t="s">
        <v>21</v>
      </c>
      <c r="H3080" t="s">
        <v>21</v>
      </c>
      <c r="I3080" t="s">
        <v>22</v>
      </c>
      <c r="J3080" t="s">
        <v>23</v>
      </c>
      <c r="K3080" t="s">
        <v>24</v>
      </c>
      <c r="L3080" t="s">
        <v>21</v>
      </c>
      <c r="M3080" t="s">
        <v>21</v>
      </c>
      <c r="N3080" t="s">
        <v>47</v>
      </c>
      <c r="O3080" t="s">
        <v>21</v>
      </c>
      <c r="P3080" t="s">
        <v>21</v>
      </c>
      <c r="Q3080" t="s">
        <v>27</v>
      </c>
      <c r="R3080" t="s">
        <v>45</v>
      </c>
      <c r="S3080" t="s">
        <v>29</v>
      </c>
      <c r="T3080" t="s">
        <v>21</v>
      </c>
      <c r="U3080" t="s">
        <v>21</v>
      </c>
      <c r="V3080" t="s">
        <v>75</v>
      </c>
      <c r="W3080" s="18" t="s">
        <v>101</v>
      </c>
      <c r="Y3080">
        <f>IF(J3080=Legend!$B$3,0,IF(J3080=Legend!$B$4,1,IF(J3080=Legend!$B$5,2,0)))</f>
        <v>1</v>
      </c>
      <c r="Z3080">
        <f t="shared" si="337"/>
        <v>1</v>
      </c>
      <c r="AA3080">
        <f t="shared" si="338"/>
        <v>0</v>
      </c>
      <c r="AB3080">
        <f t="shared" si="339"/>
        <v>0</v>
      </c>
      <c r="AC3080">
        <f>IF(N3080=Legend!$D$3,3,IF(N3080=Legend!$D$4,2,IF(N3080=Legend!$D$5,1,0)))</f>
        <v>0</v>
      </c>
      <c r="AD3080">
        <f t="shared" si="340"/>
        <v>0</v>
      </c>
      <c r="AF3080">
        <f t="shared" si="341"/>
        <v>0</v>
      </c>
      <c r="AG3080">
        <f>IF(R3080=Legend!$F$3,3,IF(R3080=Legend!$F$4,2,IF(R3080=Legend!$F$5,1,0)))</f>
        <v>1</v>
      </c>
      <c r="AH3080">
        <f>IF(S3080=Legend!$F$3,3,IF(S3080=Legend!$F$4,2,IF(S3080=Legend!$F$5,1,0)))</f>
        <v>3</v>
      </c>
      <c r="AK3080">
        <f>IF(V3080=Legend!$H$3,3,IF(V3080=Legend!$H$4,2,IF(V3080=Legend!$H$5,1,0)))</f>
        <v>3</v>
      </c>
      <c r="AM3080">
        <f t="shared" si="342"/>
        <v>9</v>
      </c>
    </row>
    <row r="3081" spans="1:39" ht="140.4" x14ac:dyDescent="0.3">
      <c r="A3081" t="s">
        <v>52</v>
      </c>
      <c r="B3081" t="s">
        <v>932</v>
      </c>
      <c r="C3081" t="s">
        <v>949</v>
      </c>
      <c r="D3081" t="s">
        <v>950</v>
      </c>
      <c r="E3081" t="str">
        <f t="shared" si="336"/>
        <v>YULIA MART</v>
      </c>
      <c r="F3081" t="s">
        <v>52</v>
      </c>
      <c r="G3081" t="s">
        <v>21</v>
      </c>
      <c r="H3081" t="s">
        <v>21</v>
      </c>
      <c r="I3081" t="s">
        <v>22</v>
      </c>
      <c r="J3081" t="s">
        <v>35</v>
      </c>
      <c r="K3081" t="s">
        <v>47</v>
      </c>
      <c r="L3081" t="s">
        <v>21</v>
      </c>
      <c r="M3081" t="s">
        <v>25</v>
      </c>
      <c r="N3081" t="s">
        <v>28</v>
      </c>
      <c r="O3081" t="s">
        <v>21</v>
      </c>
      <c r="P3081" t="s">
        <v>21</v>
      </c>
      <c r="Q3081" t="s">
        <v>60</v>
      </c>
      <c r="R3081" t="s">
        <v>45</v>
      </c>
      <c r="S3081" t="s">
        <v>29</v>
      </c>
      <c r="T3081" t="s">
        <v>21</v>
      </c>
      <c r="U3081" t="s">
        <v>21</v>
      </c>
      <c r="V3081" t="s">
        <v>42</v>
      </c>
      <c r="W3081" s="2" t="s">
        <v>34</v>
      </c>
      <c r="Y3081">
        <f>IF(J3081=Legend!$B$3,0,IF(J3081=Legend!$B$4,1,IF(J3081=Legend!$B$5,2,0)))</f>
        <v>0</v>
      </c>
      <c r="Z3081">
        <f t="shared" si="337"/>
        <v>0</v>
      </c>
      <c r="AA3081">
        <f t="shared" si="338"/>
        <v>0</v>
      </c>
      <c r="AB3081">
        <f t="shared" si="339"/>
        <v>1</v>
      </c>
      <c r="AC3081">
        <f>IF(N3081=Legend!$D$3,3,IF(N3081=Legend!$D$4,2,IF(N3081=Legend!$D$5,1,0)))</f>
        <v>1</v>
      </c>
      <c r="AD3081">
        <f t="shared" si="340"/>
        <v>0</v>
      </c>
      <c r="AF3081">
        <f t="shared" si="341"/>
        <v>2</v>
      </c>
      <c r="AG3081">
        <f>IF(R3081=Legend!$F$3,3,IF(R3081=Legend!$F$4,2,IF(R3081=Legend!$F$5,1,0)))</f>
        <v>1</v>
      </c>
      <c r="AH3081">
        <f>IF(S3081=Legend!$F$3,3,IF(S3081=Legend!$F$4,2,IF(S3081=Legend!$F$5,1,0)))</f>
        <v>3</v>
      </c>
      <c r="AK3081">
        <f>IF(V3081=Legend!$H$3,3,IF(V3081=Legend!$H$4,2,IF(V3081=Legend!$H$5,1,0)))</f>
        <v>0</v>
      </c>
      <c r="AM3081">
        <f t="shared" si="342"/>
        <v>8</v>
      </c>
    </row>
    <row r="3082" spans="1:39" ht="93.6" x14ac:dyDescent="0.3">
      <c r="A3082" t="s">
        <v>70</v>
      </c>
      <c r="B3082" t="s">
        <v>3366</v>
      </c>
      <c r="C3082" t="s">
        <v>4327</v>
      </c>
      <c r="D3082" t="s">
        <v>4328</v>
      </c>
      <c r="E3082" t="str">
        <f t="shared" si="336"/>
        <v>YULIANI 2 ( DPN ALFIAN JAYA )</v>
      </c>
      <c r="F3082" t="s">
        <v>70</v>
      </c>
      <c r="G3082" t="s">
        <v>21</v>
      </c>
      <c r="H3082" t="s">
        <v>21</v>
      </c>
      <c r="I3082" t="s">
        <v>22</v>
      </c>
      <c r="J3082" t="s">
        <v>35</v>
      </c>
      <c r="K3082" t="s">
        <v>24</v>
      </c>
      <c r="L3082" t="s">
        <v>21</v>
      </c>
      <c r="M3082" t="s">
        <v>21</v>
      </c>
      <c r="N3082" t="s">
        <v>47</v>
      </c>
      <c r="O3082" t="s">
        <v>21</v>
      </c>
      <c r="P3082" t="s">
        <v>21</v>
      </c>
      <c r="Q3082" t="s">
        <v>27</v>
      </c>
      <c r="R3082" t="s">
        <v>45</v>
      </c>
      <c r="S3082" t="s">
        <v>47</v>
      </c>
      <c r="T3082" t="s">
        <v>21</v>
      </c>
      <c r="U3082" t="s">
        <v>21</v>
      </c>
      <c r="V3082" t="s">
        <v>42</v>
      </c>
      <c r="W3082" s="2" t="s">
        <v>51</v>
      </c>
      <c r="Y3082">
        <f>IF(J3082=Legend!$B$3,0,IF(J3082=Legend!$B$4,1,IF(J3082=Legend!$B$5,2,0)))</f>
        <v>0</v>
      </c>
      <c r="Z3082">
        <f t="shared" si="337"/>
        <v>1</v>
      </c>
      <c r="AA3082">
        <f t="shared" si="338"/>
        <v>0</v>
      </c>
      <c r="AB3082">
        <f t="shared" si="339"/>
        <v>0</v>
      </c>
      <c r="AC3082">
        <f>IF(N3082=Legend!$D$3,3,IF(N3082=Legend!$D$4,2,IF(N3082=Legend!$D$5,1,0)))</f>
        <v>0</v>
      </c>
      <c r="AD3082">
        <f t="shared" si="340"/>
        <v>0</v>
      </c>
      <c r="AF3082">
        <f t="shared" si="341"/>
        <v>0</v>
      </c>
      <c r="AG3082">
        <f>IF(R3082=Legend!$F$3,3,IF(R3082=Legend!$F$4,2,IF(R3082=Legend!$F$5,1,0)))</f>
        <v>1</v>
      </c>
      <c r="AH3082">
        <f>IF(S3082=Legend!$F$3,3,IF(S3082=Legend!$F$4,2,IF(S3082=Legend!$F$5,1,0)))</f>
        <v>0</v>
      </c>
      <c r="AK3082">
        <f>IF(V3082=Legend!$H$3,3,IF(V3082=Legend!$H$4,2,IF(V3082=Legend!$H$5,1,0)))</f>
        <v>0</v>
      </c>
      <c r="AM3082">
        <f t="shared" si="342"/>
        <v>2</v>
      </c>
    </row>
    <row r="3083" spans="1:39" ht="46.8" x14ac:dyDescent="0.3">
      <c r="A3083" t="s">
        <v>150</v>
      </c>
      <c r="B3083" t="s">
        <v>475</v>
      </c>
      <c r="C3083" t="s">
        <v>5112</v>
      </c>
      <c r="D3083" t="s">
        <v>5227</v>
      </c>
      <c r="E3083" t="str">
        <f t="shared" si="336"/>
        <v>YULIO, TK</v>
      </c>
      <c r="F3083" t="s">
        <v>150</v>
      </c>
      <c r="G3083" t="s">
        <v>21</v>
      </c>
      <c r="H3083" t="s">
        <v>21</v>
      </c>
      <c r="I3083" t="s">
        <v>54</v>
      </c>
      <c r="J3083" t="s">
        <v>35</v>
      </c>
      <c r="K3083" t="s">
        <v>24</v>
      </c>
      <c r="L3083" t="s">
        <v>25</v>
      </c>
      <c r="M3083" t="s">
        <v>25</v>
      </c>
      <c r="N3083" t="s">
        <v>28</v>
      </c>
      <c r="O3083" t="s">
        <v>25</v>
      </c>
      <c r="P3083" t="s">
        <v>21</v>
      </c>
      <c r="Q3083" t="s">
        <v>27</v>
      </c>
      <c r="R3083" t="s">
        <v>45</v>
      </c>
      <c r="S3083" t="s">
        <v>28</v>
      </c>
      <c r="T3083" t="s">
        <v>21</v>
      </c>
      <c r="U3083" t="s">
        <v>21</v>
      </c>
      <c r="V3083" t="s">
        <v>33</v>
      </c>
      <c r="W3083" s="18" t="s">
        <v>111</v>
      </c>
      <c r="Y3083">
        <f>IF(J3083=Legend!$B$3,0,IF(J3083=Legend!$B$4,1,IF(J3083=Legend!$B$5,2,0)))</f>
        <v>0</v>
      </c>
      <c r="Z3083">
        <f t="shared" si="337"/>
        <v>1</v>
      </c>
      <c r="AA3083">
        <f t="shared" si="338"/>
        <v>1</v>
      </c>
      <c r="AB3083">
        <f t="shared" si="339"/>
        <v>1</v>
      </c>
      <c r="AC3083">
        <f>IF(N3083=Legend!$D$3,3,IF(N3083=Legend!$D$4,2,IF(N3083=Legend!$D$5,1,0)))</f>
        <v>1</v>
      </c>
      <c r="AD3083">
        <f t="shared" si="340"/>
        <v>1</v>
      </c>
      <c r="AF3083">
        <f t="shared" si="341"/>
        <v>0</v>
      </c>
      <c r="AG3083">
        <f>IF(R3083=Legend!$F$3,3,IF(R3083=Legend!$F$4,2,IF(R3083=Legend!$F$5,1,0)))</f>
        <v>1</v>
      </c>
      <c r="AH3083">
        <f>IF(S3083=Legend!$F$3,3,IF(S3083=Legend!$F$4,2,IF(S3083=Legend!$F$5,1,0)))</f>
        <v>2</v>
      </c>
      <c r="AK3083">
        <f>IF(V3083=Legend!$H$3,3,IF(V3083=Legend!$H$4,2,IF(V3083=Legend!$H$5,1,0)))</f>
        <v>1</v>
      </c>
      <c r="AM3083">
        <f t="shared" si="342"/>
        <v>9</v>
      </c>
    </row>
    <row r="3084" spans="1:39" ht="93.6" x14ac:dyDescent="0.3">
      <c r="A3084" t="s">
        <v>70</v>
      </c>
      <c r="B3084" t="s">
        <v>3366</v>
      </c>
      <c r="C3084" t="s">
        <v>4360</v>
      </c>
      <c r="D3084" t="s">
        <v>4364</v>
      </c>
      <c r="E3084" t="str">
        <f t="shared" si="336"/>
        <v>YUNUS. H</v>
      </c>
      <c r="F3084" t="s">
        <v>70</v>
      </c>
      <c r="G3084" t="s">
        <v>21</v>
      </c>
      <c r="H3084" t="s">
        <v>21</v>
      </c>
      <c r="I3084" t="s">
        <v>22</v>
      </c>
      <c r="J3084" t="s">
        <v>35</v>
      </c>
      <c r="K3084" t="s">
        <v>47</v>
      </c>
      <c r="L3084" t="s">
        <v>25</v>
      </c>
      <c r="M3084" t="s">
        <v>21</v>
      </c>
      <c r="N3084" t="s">
        <v>47</v>
      </c>
      <c r="O3084" t="s">
        <v>21</v>
      </c>
      <c r="P3084" t="s">
        <v>21</v>
      </c>
      <c r="Q3084" t="s">
        <v>27</v>
      </c>
      <c r="R3084" t="s">
        <v>45</v>
      </c>
      <c r="S3084" t="s">
        <v>28</v>
      </c>
      <c r="T3084" t="s">
        <v>21</v>
      </c>
      <c r="U3084" t="s">
        <v>21</v>
      </c>
      <c r="V3084" t="s">
        <v>42</v>
      </c>
      <c r="W3084" s="2" t="s">
        <v>51</v>
      </c>
      <c r="Y3084">
        <f>IF(J3084=Legend!$B$3,0,IF(J3084=Legend!$B$4,1,IF(J3084=Legend!$B$5,2,0)))</f>
        <v>0</v>
      </c>
      <c r="Z3084">
        <f t="shared" si="337"/>
        <v>0</v>
      </c>
      <c r="AA3084">
        <f t="shared" si="338"/>
        <v>1</v>
      </c>
      <c r="AB3084">
        <f t="shared" si="339"/>
        <v>0</v>
      </c>
      <c r="AC3084">
        <f>IF(N3084=Legend!$D$3,3,IF(N3084=Legend!$D$4,2,IF(N3084=Legend!$D$5,1,0)))</f>
        <v>0</v>
      </c>
      <c r="AD3084">
        <f t="shared" si="340"/>
        <v>0</v>
      </c>
      <c r="AF3084">
        <f t="shared" si="341"/>
        <v>0</v>
      </c>
      <c r="AG3084">
        <f>IF(R3084=Legend!$F$3,3,IF(R3084=Legend!$F$4,2,IF(R3084=Legend!$F$5,1,0)))</f>
        <v>1</v>
      </c>
      <c r="AH3084">
        <f>IF(S3084=Legend!$F$3,3,IF(S3084=Legend!$F$4,2,IF(S3084=Legend!$F$5,1,0)))</f>
        <v>2</v>
      </c>
      <c r="AK3084">
        <f>IF(V3084=Legend!$H$3,3,IF(V3084=Legend!$H$4,2,IF(V3084=Legend!$H$5,1,0)))</f>
        <v>0</v>
      </c>
      <c r="AM3084">
        <f t="shared" si="342"/>
        <v>4</v>
      </c>
    </row>
    <row r="3085" spans="1:39" ht="78" x14ac:dyDescent="0.3">
      <c r="A3085" t="s">
        <v>36</v>
      </c>
      <c r="B3085" t="s">
        <v>284</v>
      </c>
      <c r="C3085" t="s">
        <v>2615</v>
      </c>
      <c r="D3085" t="s">
        <v>2635</v>
      </c>
      <c r="E3085" t="str">
        <f t="shared" si="336"/>
        <v>YUSRIANI</v>
      </c>
      <c r="F3085" t="s">
        <v>36</v>
      </c>
      <c r="G3085" t="s">
        <v>21</v>
      </c>
      <c r="H3085" t="s">
        <v>21</v>
      </c>
      <c r="I3085" t="s">
        <v>22</v>
      </c>
      <c r="J3085" t="s">
        <v>35</v>
      </c>
      <c r="K3085" t="s">
        <v>24</v>
      </c>
      <c r="L3085" t="s">
        <v>25</v>
      </c>
      <c r="M3085" t="s">
        <v>25</v>
      </c>
      <c r="N3085" t="s">
        <v>28</v>
      </c>
      <c r="O3085" t="s">
        <v>21</v>
      </c>
      <c r="P3085" t="s">
        <v>21</v>
      </c>
      <c r="Q3085" t="s">
        <v>27</v>
      </c>
      <c r="R3085" t="s">
        <v>45</v>
      </c>
      <c r="S3085" t="s">
        <v>29</v>
      </c>
      <c r="T3085" t="s">
        <v>21</v>
      </c>
      <c r="U3085" t="s">
        <v>21</v>
      </c>
      <c r="V3085" t="s">
        <v>33</v>
      </c>
      <c r="W3085" s="2" t="s">
        <v>76</v>
      </c>
      <c r="Y3085">
        <f>IF(J3085=Legend!$B$3,0,IF(J3085=Legend!$B$4,1,IF(J3085=Legend!$B$5,2,0)))</f>
        <v>0</v>
      </c>
      <c r="Z3085">
        <f t="shared" si="337"/>
        <v>1</v>
      </c>
      <c r="AA3085">
        <f t="shared" si="338"/>
        <v>1</v>
      </c>
      <c r="AB3085">
        <f t="shared" si="339"/>
        <v>1</v>
      </c>
      <c r="AC3085">
        <f>IF(N3085=Legend!$D$3,3,IF(N3085=Legend!$D$4,2,IF(N3085=Legend!$D$5,1,0)))</f>
        <v>1</v>
      </c>
      <c r="AD3085">
        <f t="shared" si="340"/>
        <v>0</v>
      </c>
      <c r="AF3085">
        <f t="shared" si="341"/>
        <v>0</v>
      </c>
      <c r="AG3085">
        <f>IF(R3085=Legend!$F$3,3,IF(R3085=Legend!$F$4,2,IF(R3085=Legend!$F$5,1,0)))</f>
        <v>1</v>
      </c>
      <c r="AH3085">
        <f>IF(S3085=Legend!$F$3,3,IF(S3085=Legend!$F$4,2,IF(S3085=Legend!$F$5,1,0)))</f>
        <v>3</v>
      </c>
      <c r="AK3085">
        <f>IF(V3085=Legend!$H$3,3,IF(V3085=Legend!$H$4,2,IF(V3085=Legend!$H$5,1,0)))</f>
        <v>1</v>
      </c>
      <c r="AM3085">
        <f t="shared" si="342"/>
        <v>9</v>
      </c>
    </row>
    <row r="3086" spans="1:39" ht="140.4" x14ac:dyDescent="0.3">
      <c r="A3086" t="s">
        <v>82</v>
      </c>
      <c r="B3086" t="s">
        <v>2938</v>
      </c>
      <c r="C3086" t="s">
        <v>4579</v>
      </c>
      <c r="D3086" t="s">
        <v>4580</v>
      </c>
      <c r="E3086" t="str">
        <f t="shared" si="336"/>
        <v>Z.MART</v>
      </c>
      <c r="F3086" t="s">
        <v>82</v>
      </c>
      <c r="G3086" t="s">
        <v>21</v>
      </c>
      <c r="H3086" t="s">
        <v>21</v>
      </c>
      <c r="I3086" t="s">
        <v>22</v>
      </c>
      <c r="J3086" t="s">
        <v>35</v>
      </c>
      <c r="K3086" t="s">
        <v>24</v>
      </c>
      <c r="L3086" t="s">
        <v>25</v>
      </c>
      <c r="M3086" t="s">
        <v>25</v>
      </c>
      <c r="N3086" t="s">
        <v>38</v>
      </c>
      <c r="O3086" t="s">
        <v>25</v>
      </c>
      <c r="P3086" t="s">
        <v>21</v>
      </c>
      <c r="Q3086" t="s">
        <v>27</v>
      </c>
      <c r="R3086" t="s">
        <v>45</v>
      </c>
      <c r="S3086" t="s">
        <v>29</v>
      </c>
      <c r="T3086" t="s">
        <v>21</v>
      </c>
      <c r="U3086" t="s">
        <v>21</v>
      </c>
      <c r="V3086" t="s">
        <v>33</v>
      </c>
      <c r="W3086" s="2" t="s">
        <v>34</v>
      </c>
      <c r="Y3086">
        <f>IF(J3086=Legend!$B$3,0,IF(J3086=Legend!$B$4,1,IF(J3086=Legend!$B$5,2,0)))</f>
        <v>0</v>
      </c>
      <c r="Z3086">
        <f t="shared" si="337"/>
        <v>1</v>
      </c>
      <c r="AA3086">
        <f t="shared" si="338"/>
        <v>1</v>
      </c>
      <c r="AB3086">
        <f t="shared" si="339"/>
        <v>1</v>
      </c>
      <c r="AC3086">
        <f>IF(N3086=Legend!$D$3,3,IF(N3086=Legend!$D$4,2,IF(N3086=Legend!$D$5,1,0)))</f>
        <v>3</v>
      </c>
      <c r="AD3086">
        <f t="shared" si="340"/>
        <v>1</v>
      </c>
      <c r="AF3086">
        <f t="shared" si="341"/>
        <v>0</v>
      </c>
      <c r="AG3086">
        <f>IF(R3086=Legend!$F$3,3,IF(R3086=Legend!$F$4,2,IF(R3086=Legend!$F$5,1,0)))</f>
        <v>1</v>
      </c>
      <c r="AH3086">
        <f>IF(S3086=Legend!$F$3,3,IF(S3086=Legend!$F$4,2,IF(S3086=Legend!$F$5,1,0)))</f>
        <v>3</v>
      </c>
      <c r="AK3086">
        <f>IF(V3086=Legend!$H$3,3,IF(V3086=Legend!$H$4,2,IF(V3086=Legend!$H$5,1,0)))</f>
        <v>1</v>
      </c>
      <c r="AM3086">
        <f t="shared" si="342"/>
        <v>12</v>
      </c>
    </row>
    <row r="3087" spans="1:39" ht="140.4" x14ac:dyDescent="0.3">
      <c r="A3087" t="s">
        <v>85</v>
      </c>
      <c r="B3087" t="s">
        <v>284</v>
      </c>
      <c r="C3087" t="s">
        <v>3830</v>
      </c>
      <c r="D3087" t="s">
        <v>4537</v>
      </c>
      <c r="E3087" t="str">
        <f t="shared" si="336"/>
        <v>ZACKY 751</v>
      </c>
      <c r="F3087" t="s">
        <v>85</v>
      </c>
      <c r="G3087" t="s">
        <v>21</v>
      </c>
      <c r="H3087" t="s">
        <v>21</v>
      </c>
      <c r="I3087" t="s">
        <v>22</v>
      </c>
      <c r="J3087" t="s">
        <v>23</v>
      </c>
      <c r="K3087" t="s">
        <v>24</v>
      </c>
      <c r="L3087" t="s">
        <v>25</v>
      </c>
      <c r="M3087" t="s">
        <v>25</v>
      </c>
      <c r="N3087" t="s">
        <v>26</v>
      </c>
      <c r="O3087" t="s">
        <v>25</v>
      </c>
      <c r="P3087" t="s">
        <v>21</v>
      </c>
      <c r="Q3087" t="s">
        <v>27</v>
      </c>
      <c r="R3087" t="s">
        <v>28</v>
      </c>
      <c r="S3087" t="s">
        <v>29</v>
      </c>
      <c r="T3087" t="s">
        <v>21</v>
      </c>
      <c r="U3087" t="s">
        <v>21</v>
      </c>
      <c r="V3087" t="s">
        <v>33</v>
      </c>
      <c r="W3087" s="2" t="s">
        <v>34</v>
      </c>
      <c r="Y3087">
        <f>IF(J3087=Legend!$B$3,0,IF(J3087=Legend!$B$4,1,IF(J3087=Legend!$B$5,2,0)))</f>
        <v>1</v>
      </c>
      <c r="Z3087">
        <f t="shared" si="337"/>
        <v>1</v>
      </c>
      <c r="AA3087">
        <f t="shared" si="338"/>
        <v>1</v>
      </c>
      <c r="AB3087">
        <f t="shared" si="339"/>
        <v>1</v>
      </c>
      <c r="AC3087">
        <f>IF(N3087=Legend!$D$3,3,IF(N3087=Legend!$D$4,2,IF(N3087=Legend!$D$5,1,0)))</f>
        <v>2</v>
      </c>
      <c r="AD3087">
        <f t="shared" si="340"/>
        <v>1</v>
      </c>
      <c r="AF3087">
        <f t="shared" si="341"/>
        <v>0</v>
      </c>
      <c r="AG3087">
        <f>IF(R3087=Legend!$F$3,3,IF(R3087=Legend!$F$4,2,IF(R3087=Legend!$F$5,1,0)))</f>
        <v>2</v>
      </c>
      <c r="AH3087">
        <f>IF(S3087=Legend!$F$3,3,IF(S3087=Legend!$F$4,2,IF(S3087=Legend!$F$5,1,0)))</f>
        <v>3</v>
      </c>
      <c r="AK3087">
        <f>IF(V3087=Legend!$H$3,3,IF(V3087=Legend!$H$4,2,IF(V3087=Legend!$H$5,1,0)))</f>
        <v>1</v>
      </c>
      <c r="AM3087">
        <f t="shared" si="342"/>
        <v>13</v>
      </c>
    </row>
    <row r="3088" spans="1:39" ht="156" x14ac:dyDescent="0.3">
      <c r="A3088" t="s">
        <v>32</v>
      </c>
      <c r="B3088" t="s">
        <v>1880</v>
      </c>
      <c r="C3088" t="s">
        <v>1961</v>
      </c>
      <c r="D3088" t="s">
        <v>1962</v>
      </c>
      <c r="E3088" t="str">
        <f t="shared" si="336"/>
        <v>ZAFA MART PALA 3</v>
      </c>
      <c r="F3088" t="s">
        <v>56</v>
      </c>
      <c r="G3088" t="s">
        <v>21</v>
      </c>
      <c r="H3088" t="s">
        <v>21</v>
      </c>
      <c r="I3088" t="s">
        <v>22</v>
      </c>
      <c r="J3088" t="s">
        <v>23</v>
      </c>
      <c r="K3088" t="s">
        <v>24</v>
      </c>
      <c r="L3088" t="s">
        <v>25</v>
      </c>
      <c r="M3088" t="s">
        <v>25</v>
      </c>
      <c r="N3088" t="s">
        <v>26</v>
      </c>
      <c r="O3088" t="s">
        <v>21</v>
      </c>
      <c r="P3088" t="s">
        <v>21</v>
      </c>
      <c r="Q3088" t="s">
        <v>27</v>
      </c>
      <c r="R3088" t="s">
        <v>45</v>
      </c>
      <c r="S3088" t="s">
        <v>29</v>
      </c>
      <c r="T3088" t="s">
        <v>21</v>
      </c>
      <c r="U3088" t="s">
        <v>21</v>
      </c>
      <c r="V3088" t="s">
        <v>33</v>
      </c>
      <c r="W3088" s="2" t="s">
        <v>31</v>
      </c>
      <c r="Y3088">
        <f>IF(J3088=Legend!$B$3,0,IF(J3088=Legend!$B$4,1,IF(J3088=Legend!$B$5,2,0)))</f>
        <v>1</v>
      </c>
      <c r="Z3088">
        <f t="shared" si="337"/>
        <v>1</v>
      </c>
      <c r="AA3088">
        <f t="shared" si="338"/>
        <v>1</v>
      </c>
      <c r="AB3088">
        <f t="shared" si="339"/>
        <v>1</v>
      </c>
      <c r="AC3088">
        <f>IF(N3088=Legend!$D$3,3,IF(N3088=Legend!$D$4,2,IF(N3088=Legend!$D$5,1,0)))</f>
        <v>2</v>
      </c>
      <c r="AD3088">
        <f t="shared" si="340"/>
        <v>0</v>
      </c>
      <c r="AF3088">
        <f t="shared" si="341"/>
        <v>0</v>
      </c>
      <c r="AG3088">
        <f>IF(R3088=Legend!$F$3,3,IF(R3088=Legend!$F$4,2,IF(R3088=Legend!$F$5,1,0)))</f>
        <v>1</v>
      </c>
      <c r="AH3088">
        <f>IF(S3088=Legend!$F$3,3,IF(S3088=Legend!$F$4,2,IF(S3088=Legend!$F$5,1,0)))</f>
        <v>3</v>
      </c>
      <c r="AK3088">
        <f>IF(V3088=Legend!$H$3,3,IF(V3088=Legend!$H$4,2,IF(V3088=Legend!$H$5,1,0)))</f>
        <v>1</v>
      </c>
      <c r="AM3088">
        <f t="shared" si="342"/>
        <v>11</v>
      </c>
    </row>
    <row r="3089" spans="1:39" ht="62.4" x14ac:dyDescent="0.3">
      <c r="A3089" t="s">
        <v>40</v>
      </c>
      <c r="B3089" t="s">
        <v>162</v>
      </c>
      <c r="C3089" t="s">
        <v>3121</v>
      </c>
      <c r="D3089" t="s">
        <v>3279</v>
      </c>
      <c r="E3089" t="str">
        <f t="shared" si="336"/>
        <v>ZAFRAN KEMANGKON</v>
      </c>
      <c r="F3089" t="s">
        <v>40</v>
      </c>
      <c r="G3089" t="s">
        <v>21</v>
      </c>
      <c r="H3089" t="s">
        <v>21</v>
      </c>
      <c r="I3089" t="s">
        <v>22</v>
      </c>
      <c r="J3089" t="s">
        <v>35</v>
      </c>
      <c r="K3089" t="s">
        <v>24</v>
      </c>
      <c r="L3089" t="s">
        <v>25</v>
      </c>
      <c r="M3089" t="s">
        <v>25</v>
      </c>
      <c r="N3089" t="s">
        <v>26</v>
      </c>
      <c r="O3089" t="s">
        <v>25</v>
      </c>
      <c r="P3089" t="s">
        <v>21</v>
      </c>
      <c r="Q3089" t="s">
        <v>72</v>
      </c>
      <c r="R3089" t="s">
        <v>45</v>
      </c>
      <c r="S3089" t="s">
        <v>29</v>
      </c>
      <c r="T3089" t="s">
        <v>21</v>
      </c>
      <c r="U3089" t="s">
        <v>21</v>
      </c>
      <c r="V3089" t="s">
        <v>42</v>
      </c>
      <c r="W3089" s="2" t="s">
        <v>106</v>
      </c>
      <c r="Y3089">
        <f>IF(J3089=Legend!$B$3,0,IF(J3089=Legend!$B$4,1,IF(J3089=Legend!$B$5,2,0)))</f>
        <v>0</v>
      </c>
      <c r="Z3089">
        <f t="shared" si="337"/>
        <v>1</v>
      </c>
      <c r="AA3089">
        <f t="shared" si="338"/>
        <v>1</v>
      </c>
      <c r="AB3089">
        <f t="shared" si="339"/>
        <v>1</v>
      </c>
      <c r="AC3089">
        <f>IF(N3089=Legend!$D$3,3,IF(N3089=Legend!$D$4,2,IF(N3089=Legend!$D$5,1,0)))</f>
        <v>2</v>
      </c>
      <c r="AD3089">
        <f t="shared" si="340"/>
        <v>1</v>
      </c>
      <c r="AF3089">
        <f t="shared" si="341"/>
        <v>2</v>
      </c>
      <c r="AG3089">
        <f>IF(R3089=Legend!$F$3,3,IF(R3089=Legend!$F$4,2,IF(R3089=Legend!$F$5,1,0)))</f>
        <v>1</v>
      </c>
      <c r="AH3089">
        <f>IF(S3089=Legend!$F$3,3,IF(S3089=Legend!$F$4,2,IF(S3089=Legend!$F$5,1,0)))</f>
        <v>3</v>
      </c>
      <c r="AK3089">
        <f>IF(V3089=Legend!$H$3,3,IF(V3089=Legend!$H$4,2,IF(V3089=Legend!$H$5,1,0)))</f>
        <v>0</v>
      </c>
      <c r="AM3089">
        <f t="shared" si="342"/>
        <v>12</v>
      </c>
    </row>
    <row r="3090" spans="1:39" ht="78" x14ac:dyDescent="0.3">
      <c r="A3090" t="s">
        <v>32</v>
      </c>
      <c r="B3090" t="s">
        <v>1880</v>
      </c>
      <c r="C3090" t="s">
        <v>1881</v>
      </c>
      <c r="D3090" t="s">
        <v>1887</v>
      </c>
      <c r="E3090" t="str">
        <f t="shared" si="336"/>
        <v>ZAFRAN MART / ANAWAI</v>
      </c>
      <c r="F3090" t="s">
        <v>36</v>
      </c>
      <c r="G3090" t="s">
        <v>21</v>
      </c>
      <c r="H3090" t="s">
        <v>21</v>
      </c>
      <c r="I3090" t="s">
        <v>54</v>
      </c>
      <c r="J3090" t="s">
        <v>35</v>
      </c>
      <c r="K3090" t="s">
        <v>24</v>
      </c>
      <c r="L3090" t="s">
        <v>25</v>
      </c>
      <c r="M3090" t="s">
        <v>25</v>
      </c>
      <c r="N3090" t="s">
        <v>28</v>
      </c>
      <c r="O3090" t="s">
        <v>21</v>
      </c>
      <c r="P3090" t="s">
        <v>21</v>
      </c>
      <c r="Q3090" t="s">
        <v>27</v>
      </c>
      <c r="R3090" t="s">
        <v>45</v>
      </c>
      <c r="S3090" t="s">
        <v>28</v>
      </c>
      <c r="T3090" t="s">
        <v>21</v>
      </c>
      <c r="U3090" t="s">
        <v>21</v>
      </c>
      <c r="V3090" t="s">
        <v>42</v>
      </c>
      <c r="W3090" s="2" t="s">
        <v>77</v>
      </c>
      <c r="Y3090">
        <f>IF(J3090=Legend!$B$3,0,IF(J3090=Legend!$B$4,1,IF(J3090=Legend!$B$5,2,0)))</f>
        <v>0</v>
      </c>
      <c r="Z3090">
        <f t="shared" si="337"/>
        <v>1</v>
      </c>
      <c r="AA3090">
        <f t="shared" si="338"/>
        <v>1</v>
      </c>
      <c r="AB3090">
        <f t="shared" si="339"/>
        <v>1</v>
      </c>
      <c r="AC3090">
        <f>IF(N3090=Legend!$D$3,3,IF(N3090=Legend!$D$4,2,IF(N3090=Legend!$D$5,1,0)))</f>
        <v>1</v>
      </c>
      <c r="AD3090">
        <f t="shared" si="340"/>
        <v>0</v>
      </c>
      <c r="AF3090">
        <f t="shared" si="341"/>
        <v>0</v>
      </c>
      <c r="AG3090">
        <f>IF(R3090=Legend!$F$3,3,IF(R3090=Legend!$F$4,2,IF(R3090=Legend!$F$5,1,0)))</f>
        <v>1</v>
      </c>
      <c r="AH3090">
        <f>IF(S3090=Legend!$F$3,3,IF(S3090=Legend!$F$4,2,IF(S3090=Legend!$F$5,1,0)))</f>
        <v>2</v>
      </c>
      <c r="AK3090">
        <f>IF(V3090=Legend!$H$3,3,IF(V3090=Legend!$H$4,2,IF(V3090=Legend!$H$5,1,0)))</f>
        <v>0</v>
      </c>
      <c r="AM3090">
        <f t="shared" si="342"/>
        <v>7</v>
      </c>
    </row>
    <row r="3091" spans="1:39" ht="140.4" x14ac:dyDescent="0.3">
      <c r="A3091" t="s">
        <v>44</v>
      </c>
      <c r="B3091" t="s">
        <v>932</v>
      </c>
      <c r="C3091" t="s">
        <v>1374</v>
      </c>
      <c r="D3091" t="s">
        <v>3691</v>
      </c>
      <c r="E3091" t="str">
        <f t="shared" si="336"/>
        <v>ZAGALO</v>
      </c>
      <c r="F3091" t="s">
        <v>44</v>
      </c>
      <c r="G3091" t="s">
        <v>21</v>
      </c>
      <c r="H3091" t="s">
        <v>21</v>
      </c>
      <c r="I3091" t="s">
        <v>22</v>
      </c>
      <c r="J3091" t="s">
        <v>41</v>
      </c>
      <c r="K3091" t="s">
        <v>24</v>
      </c>
      <c r="L3091" t="s">
        <v>25</v>
      </c>
      <c r="M3091" t="s">
        <v>25</v>
      </c>
      <c r="N3091" t="s">
        <v>26</v>
      </c>
      <c r="O3091" t="s">
        <v>25</v>
      </c>
      <c r="P3091" t="s">
        <v>21</v>
      </c>
      <c r="Q3091" t="s">
        <v>27</v>
      </c>
      <c r="R3091" t="s">
        <v>45</v>
      </c>
      <c r="S3091" t="s">
        <v>29</v>
      </c>
      <c r="T3091" t="s">
        <v>21</v>
      </c>
      <c r="U3091" t="s">
        <v>21</v>
      </c>
      <c r="V3091" t="s">
        <v>33</v>
      </c>
      <c r="W3091" s="2" t="s">
        <v>34</v>
      </c>
      <c r="Y3091">
        <f>IF(J3091=Legend!$B$3,0,IF(J3091=Legend!$B$4,1,IF(J3091=Legend!$B$5,2,0)))</f>
        <v>2</v>
      </c>
      <c r="Z3091">
        <f t="shared" si="337"/>
        <v>1</v>
      </c>
      <c r="AA3091">
        <f t="shared" si="338"/>
        <v>1</v>
      </c>
      <c r="AB3091">
        <f t="shared" si="339"/>
        <v>1</v>
      </c>
      <c r="AC3091">
        <f>IF(N3091=Legend!$D$3,3,IF(N3091=Legend!$D$4,2,IF(N3091=Legend!$D$5,1,0)))</f>
        <v>2</v>
      </c>
      <c r="AD3091">
        <f t="shared" si="340"/>
        <v>1</v>
      </c>
      <c r="AF3091">
        <f t="shared" si="341"/>
        <v>0</v>
      </c>
      <c r="AG3091">
        <f>IF(R3091=Legend!$F$3,3,IF(R3091=Legend!$F$4,2,IF(R3091=Legend!$F$5,1,0)))</f>
        <v>1</v>
      </c>
      <c r="AH3091">
        <f>IF(S3091=Legend!$F$3,3,IF(S3091=Legend!$F$4,2,IF(S3091=Legend!$F$5,1,0)))</f>
        <v>3</v>
      </c>
      <c r="AK3091">
        <f>IF(V3091=Legend!$H$3,3,IF(V3091=Legend!$H$4,2,IF(V3091=Legend!$H$5,1,0)))</f>
        <v>1</v>
      </c>
      <c r="AM3091">
        <f t="shared" si="342"/>
        <v>13</v>
      </c>
    </row>
    <row r="3092" spans="1:39" ht="140.4" x14ac:dyDescent="0.3">
      <c r="A3092" t="s">
        <v>37</v>
      </c>
      <c r="B3092" t="s">
        <v>932</v>
      </c>
      <c r="C3092" t="s">
        <v>1374</v>
      </c>
      <c r="D3092" t="s">
        <v>3411</v>
      </c>
      <c r="E3092" t="str">
        <f t="shared" si="336"/>
        <v>ZAHRA MM, S.PARMAN</v>
      </c>
      <c r="F3092" t="s">
        <v>44</v>
      </c>
      <c r="G3092" t="s">
        <v>21</v>
      </c>
      <c r="H3092" t="s">
        <v>21</v>
      </c>
      <c r="I3092" t="s">
        <v>22</v>
      </c>
      <c r="J3092" t="s">
        <v>41</v>
      </c>
      <c r="K3092" t="s">
        <v>24</v>
      </c>
      <c r="L3092" t="s">
        <v>25</v>
      </c>
      <c r="M3092" t="s">
        <v>25</v>
      </c>
      <c r="N3092" t="s">
        <v>26</v>
      </c>
      <c r="O3092" t="s">
        <v>25</v>
      </c>
      <c r="P3092" t="s">
        <v>21</v>
      </c>
      <c r="Q3092" t="s">
        <v>27</v>
      </c>
      <c r="R3092" t="s">
        <v>45</v>
      </c>
      <c r="S3092" t="s">
        <v>29</v>
      </c>
      <c r="T3092" t="s">
        <v>21</v>
      </c>
      <c r="U3092" t="s">
        <v>21</v>
      </c>
      <c r="V3092" t="s">
        <v>33</v>
      </c>
      <c r="W3092" s="2" t="s">
        <v>34</v>
      </c>
      <c r="Y3092">
        <f>IF(J3092=Legend!$B$3,0,IF(J3092=Legend!$B$4,1,IF(J3092=Legend!$B$5,2,0)))</f>
        <v>2</v>
      </c>
      <c r="Z3092">
        <f t="shared" si="337"/>
        <v>1</v>
      </c>
      <c r="AA3092">
        <f t="shared" si="338"/>
        <v>1</v>
      </c>
      <c r="AB3092">
        <f t="shared" si="339"/>
        <v>1</v>
      </c>
      <c r="AC3092">
        <f>IF(N3092=Legend!$D$3,3,IF(N3092=Legend!$D$4,2,IF(N3092=Legend!$D$5,1,0)))</f>
        <v>2</v>
      </c>
      <c r="AD3092">
        <f t="shared" si="340"/>
        <v>1</v>
      </c>
      <c r="AF3092">
        <f t="shared" si="341"/>
        <v>0</v>
      </c>
      <c r="AG3092">
        <f>IF(R3092=Legend!$F$3,3,IF(R3092=Legend!$F$4,2,IF(R3092=Legend!$F$5,1,0)))</f>
        <v>1</v>
      </c>
      <c r="AH3092">
        <f>IF(S3092=Legend!$F$3,3,IF(S3092=Legend!$F$4,2,IF(S3092=Legend!$F$5,1,0)))</f>
        <v>3</v>
      </c>
      <c r="AK3092">
        <f>IF(V3092=Legend!$H$3,3,IF(V3092=Legend!$H$4,2,IF(V3092=Legend!$H$5,1,0)))</f>
        <v>1</v>
      </c>
      <c r="AM3092">
        <f t="shared" si="342"/>
        <v>13</v>
      </c>
    </row>
    <row r="3093" spans="1:39" ht="109.2" x14ac:dyDescent="0.3">
      <c r="A3093" t="s">
        <v>137</v>
      </c>
      <c r="B3093" t="s">
        <v>847</v>
      </c>
      <c r="C3093" t="s">
        <v>3904</v>
      </c>
      <c r="D3093" t="s">
        <v>4674</v>
      </c>
      <c r="E3093" t="str">
        <f t="shared" si="336"/>
        <v>ZAHWA SUPERMARKET</v>
      </c>
      <c r="F3093" t="s">
        <v>137</v>
      </c>
      <c r="G3093" t="s">
        <v>21</v>
      </c>
      <c r="H3093" t="s">
        <v>21</v>
      </c>
      <c r="I3093" t="s">
        <v>22</v>
      </c>
      <c r="J3093" t="s">
        <v>23</v>
      </c>
      <c r="K3093" t="s">
        <v>24</v>
      </c>
      <c r="L3093" t="s">
        <v>25</v>
      </c>
      <c r="M3093" t="s">
        <v>25</v>
      </c>
      <c r="N3093" t="s">
        <v>38</v>
      </c>
      <c r="O3093" t="s">
        <v>25</v>
      </c>
      <c r="P3093" t="s">
        <v>21</v>
      </c>
      <c r="Q3093" t="s">
        <v>27</v>
      </c>
      <c r="R3093" t="s">
        <v>29</v>
      </c>
      <c r="S3093" t="s">
        <v>29</v>
      </c>
      <c r="T3093" t="s">
        <v>21</v>
      </c>
      <c r="U3093" t="s">
        <v>21</v>
      </c>
      <c r="V3093" t="s">
        <v>33</v>
      </c>
      <c r="W3093" s="2" t="s">
        <v>66</v>
      </c>
      <c r="Y3093">
        <f>IF(J3093=Legend!$B$3,0,IF(J3093=Legend!$B$4,1,IF(J3093=Legend!$B$5,2,0)))</f>
        <v>1</v>
      </c>
      <c r="Z3093">
        <f t="shared" si="337"/>
        <v>1</v>
      </c>
      <c r="AA3093">
        <f t="shared" si="338"/>
        <v>1</v>
      </c>
      <c r="AB3093">
        <f t="shared" si="339"/>
        <v>1</v>
      </c>
      <c r="AC3093">
        <f>IF(N3093=Legend!$D$3,3,IF(N3093=Legend!$D$4,2,IF(N3093=Legend!$D$5,1,0)))</f>
        <v>3</v>
      </c>
      <c r="AD3093">
        <f t="shared" si="340"/>
        <v>1</v>
      </c>
      <c r="AF3093">
        <f t="shared" si="341"/>
        <v>0</v>
      </c>
      <c r="AG3093">
        <f>IF(R3093=Legend!$F$3,3,IF(R3093=Legend!$F$4,2,IF(R3093=Legend!$F$5,1,0)))</f>
        <v>3</v>
      </c>
      <c r="AH3093">
        <f>IF(S3093=Legend!$F$3,3,IF(S3093=Legend!$F$4,2,IF(S3093=Legend!$F$5,1,0)))</f>
        <v>3</v>
      </c>
      <c r="AK3093">
        <f>IF(V3093=Legend!$H$3,3,IF(V3093=Legend!$H$4,2,IF(V3093=Legend!$H$5,1,0)))</f>
        <v>1</v>
      </c>
      <c r="AM3093">
        <f t="shared" si="342"/>
        <v>15</v>
      </c>
    </row>
    <row r="3094" spans="1:39" ht="109.2" x14ac:dyDescent="0.3">
      <c r="A3094" t="s">
        <v>59</v>
      </c>
      <c r="B3094" t="s">
        <v>3366</v>
      </c>
      <c r="C3094" t="s">
        <v>3543</v>
      </c>
      <c r="D3094" t="s">
        <v>3544</v>
      </c>
      <c r="E3094" t="str">
        <f t="shared" si="336"/>
        <v>Zai Ma</v>
      </c>
      <c r="F3094" t="s">
        <v>70</v>
      </c>
      <c r="G3094" t="s">
        <v>21</v>
      </c>
      <c r="H3094" t="s">
        <v>21</v>
      </c>
      <c r="I3094" t="s">
        <v>22</v>
      </c>
      <c r="J3094" t="s">
        <v>35</v>
      </c>
      <c r="K3094" t="s">
        <v>24</v>
      </c>
      <c r="L3094" t="s">
        <v>25</v>
      </c>
      <c r="M3094" t="s">
        <v>21</v>
      </c>
      <c r="N3094" t="s">
        <v>47</v>
      </c>
      <c r="O3094" t="s">
        <v>21</v>
      </c>
      <c r="P3094" t="s">
        <v>21</v>
      </c>
      <c r="Q3094" t="s">
        <v>27</v>
      </c>
      <c r="R3094" t="s">
        <v>45</v>
      </c>
      <c r="S3094" t="s">
        <v>45</v>
      </c>
      <c r="T3094" t="s">
        <v>21</v>
      </c>
      <c r="U3094" t="s">
        <v>21</v>
      </c>
      <c r="V3094" t="s">
        <v>33</v>
      </c>
      <c r="W3094" s="2" t="s">
        <v>91</v>
      </c>
      <c r="Y3094">
        <f>IF(J3094=Legend!$B$3,0,IF(J3094=Legend!$B$4,1,IF(J3094=Legend!$B$5,2,0)))</f>
        <v>0</v>
      </c>
      <c r="Z3094">
        <f t="shared" si="337"/>
        <v>1</v>
      </c>
      <c r="AA3094">
        <f t="shared" si="338"/>
        <v>1</v>
      </c>
      <c r="AB3094">
        <f t="shared" si="339"/>
        <v>0</v>
      </c>
      <c r="AC3094">
        <f>IF(N3094=Legend!$D$3,3,IF(N3094=Legend!$D$4,2,IF(N3094=Legend!$D$5,1,0)))</f>
        <v>0</v>
      </c>
      <c r="AD3094">
        <f t="shared" si="340"/>
        <v>0</v>
      </c>
      <c r="AF3094">
        <f t="shared" si="341"/>
        <v>0</v>
      </c>
      <c r="AG3094">
        <f>IF(R3094=Legend!$F$3,3,IF(R3094=Legend!$F$4,2,IF(R3094=Legend!$F$5,1,0)))</f>
        <v>1</v>
      </c>
      <c r="AH3094">
        <f>IF(S3094=Legend!$F$3,3,IF(S3094=Legend!$F$4,2,IF(S3094=Legend!$F$5,1,0)))</f>
        <v>1</v>
      </c>
      <c r="AK3094">
        <f>IF(V3094=Legend!$H$3,3,IF(V3094=Legend!$H$4,2,IF(V3094=Legend!$H$5,1,0)))</f>
        <v>1</v>
      </c>
      <c r="AM3094">
        <f t="shared" si="342"/>
        <v>5</v>
      </c>
    </row>
    <row r="3095" spans="1:39" ht="31.2" x14ac:dyDescent="0.3">
      <c r="A3095" t="s">
        <v>150</v>
      </c>
      <c r="B3095" t="s">
        <v>637</v>
      </c>
      <c r="C3095" t="s">
        <v>638</v>
      </c>
      <c r="D3095" t="s">
        <v>5235</v>
      </c>
      <c r="E3095" t="str">
        <f t="shared" si="336"/>
        <v>ZAK</v>
      </c>
      <c r="F3095" t="s">
        <v>150</v>
      </c>
      <c r="G3095" t="s">
        <v>21</v>
      </c>
      <c r="H3095" t="s">
        <v>21</v>
      </c>
      <c r="I3095" t="s">
        <v>22</v>
      </c>
      <c r="J3095" t="s">
        <v>35</v>
      </c>
      <c r="K3095" t="s">
        <v>47</v>
      </c>
      <c r="L3095" t="s">
        <v>21</v>
      </c>
      <c r="M3095" t="s">
        <v>21</v>
      </c>
      <c r="N3095" t="s">
        <v>47</v>
      </c>
      <c r="O3095" t="s">
        <v>21</v>
      </c>
      <c r="P3095" t="s">
        <v>21</v>
      </c>
      <c r="Q3095" t="s">
        <v>60</v>
      </c>
      <c r="R3095" t="s">
        <v>45</v>
      </c>
      <c r="S3095" t="s">
        <v>45</v>
      </c>
      <c r="T3095" t="s">
        <v>21</v>
      </c>
      <c r="U3095" t="s">
        <v>21</v>
      </c>
      <c r="V3095" t="s">
        <v>33</v>
      </c>
      <c r="W3095" s="18" t="s">
        <v>63</v>
      </c>
      <c r="Y3095">
        <f>IF(J3095=Legend!$B$3,0,IF(J3095=Legend!$B$4,1,IF(J3095=Legend!$B$5,2,0)))</f>
        <v>0</v>
      </c>
      <c r="Z3095">
        <f t="shared" si="337"/>
        <v>0</v>
      </c>
      <c r="AA3095">
        <f t="shared" si="338"/>
        <v>0</v>
      </c>
      <c r="AB3095">
        <f t="shared" si="339"/>
        <v>0</v>
      </c>
      <c r="AC3095">
        <f>IF(N3095=Legend!$D$3,3,IF(N3095=Legend!$D$4,2,IF(N3095=Legend!$D$5,1,0)))</f>
        <v>0</v>
      </c>
      <c r="AD3095">
        <f t="shared" si="340"/>
        <v>0</v>
      </c>
      <c r="AF3095">
        <f t="shared" si="341"/>
        <v>2</v>
      </c>
      <c r="AG3095">
        <f>IF(R3095=Legend!$F$3,3,IF(R3095=Legend!$F$4,2,IF(R3095=Legend!$F$5,1,0)))</f>
        <v>1</v>
      </c>
      <c r="AH3095">
        <f>IF(S3095=Legend!$F$3,3,IF(S3095=Legend!$F$4,2,IF(S3095=Legend!$F$5,1,0)))</f>
        <v>1</v>
      </c>
      <c r="AK3095">
        <f>IF(V3095=Legend!$H$3,3,IF(V3095=Legend!$H$4,2,IF(V3095=Legend!$H$5,1,0)))</f>
        <v>1</v>
      </c>
      <c r="AM3095">
        <f t="shared" si="342"/>
        <v>5</v>
      </c>
    </row>
    <row r="3096" spans="1:39" ht="124.8" x14ac:dyDescent="0.3">
      <c r="A3096" t="s">
        <v>64</v>
      </c>
      <c r="B3096" t="s">
        <v>932</v>
      </c>
      <c r="C3096" t="s">
        <v>933</v>
      </c>
      <c r="D3096" t="s">
        <v>3261</v>
      </c>
      <c r="E3096" t="str">
        <f t="shared" si="336"/>
        <v>ZAM ZAM MINI MARKET</v>
      </c>
      <c r="F3096" t="s">
        <v>64</v>
      </c>
      <c r="G3096" t="s">
        <v>21</v>
      </c>
      <c r="H3096" t="s">
        <v>21</v>
      </c>
      <c r="I3096" t="s">
        <v>22</v>
      </c>
      <c r="J3096" t="s">
        <v>35</v>
      </c>
      <c r="K3096" t="s">
        <v>24</v>
      </c>
      <c r="L3096" t="s">
        <v>25</v>
      </c>
      <c r="M3096" t="s">
        <v>25</v>
      </c>
      <c r="N3096" t="s">
        <v>26</v>
      </c>
      <c r="O3096" t="s">
        <v>25</v>
      </c>
      <c r="P3096" t="s">
        <v>21</v>
      </c>
      <c r="Q3096" t="s">
        <v>27</v>
      </c>
      <c r="R3096" t="s">
        <v>45</v>
      </c>
      <c r="S3096" t="s">
        <v>28</v>
      </c>
      <c r="T3096" t="s">
        <v>21</v>
      </c>
      <c r="U3096" t="s">
        <v>21</v>
      </c>
      <c r="V3096" t="s">
        <v>33</v>
      </c>
      <c r="W3096" s="2" t="s">
        <v>94</v>
      </c>
      <c r="Y3096">
        <f>IF(J3096=Legend!$B$3,0,IF(J3096=Legend!$B$4,1,IF(J3096=Legend!$B$5,2,0)))</f>
        <v>0</v>
      </c>
      <c r="Z3096">
        <f t="shared" si="337"/>
        <v>1</v>
      </c>
      <c r="AA3096">
        <f t="shared" si="338"/>
        <v>1</v>
      </c>
      <c r="AB3096">
        <f t="shared" si="339"/>
        <v>1</v>
      </c>
      <c r="AC3096">
        <f>IF(N3096=Legend!$D$3,3,IF(N3096=Legend!$D$4,2,IF(N3096=Legend!$D$5,1,0)))</f>
        <v>2</v>
      </c>
      <c r="AD3096">
        <f t="shared" si="340"/>
        <v>1</v>
      </c>
      <c r="AF3096">
        <f t="shared" si="341"/>
        <v>0</v>
      </c>
      <c r="AG3096">
        <f>IF(R3096=Legend!$F$3,3,IF(R3096=Legend!$F$4,2,IF(R3096=Legend!$F$5,1,0)))</f>
        <v>1</v>
      </c>
      <c r="AH3096">
        <f>IF(S3096=Legend!$F$3,3,IF(S3096=Legend!$F$4,2,IF(S3096=Legend!$F$5,1,0)))</f>
        <v>2</v>
      </c>
      <c r="AK3096">
        <f>IF(V3096=Legend!$H$3,3,IF(V3096=Legend!$H$4,2,IF(V3096=Legend!$H$5,1,0)))</f>
        <v>1</v>
      </c>
      <c r="AM3096">
        <f t="shared" si="342"/>
        <v>10</v>
      </c>
    </row>
    <row r="3097" spans="1:39" ht="140.4" x14ac:dyDescent="0.3">
      <c r="A3097" t="s">
        <v>59</v>
      </c>
      <c r="B3097" t="s">
        <v>162</v>
      </c>
      <c r="C3097" t="s">
        <v>3517</v>
      </c>
      <c r="D3097" t="s">
        <v>3524</v>
      </c>
      <c r="E3097" t="str">
        <f t="shared" si="336"/>
        <v>ZAM ZAM PATIMURA</v>
      </c>
      <c r="F3097" t="s">
        <v>141</v>
      </c>
      <c r="G3097" t="s">
        <v>21</v>
      </c>
      <c r="H3097" t="s">
        <v>21</v>
      </c>
      <c r="I3097" t="s">
        <v>22</v>
      </c>
      <c r="J3097" t="s">
        <v>35</v>
      </c>
      <c r="K3097" t="s">
        <v>24</v>
      </c>
      <c r="L3097" t="s">
        <v>21</v>
      </c>
      <c r="M3097" t="s">
        <v>25</v>
      </c>
      <c r="N3097" t="s">
        <v>26</v>
      </c>
      <c r="O3097" t="s">
        <v>25</v>
      </c>
      <c r="P3097" t="s">
        <v>21</v>
      </c>
      <c r="Q3097" t="s">
        <v>27</v>
      </c>
      <c r="R3097" t="s">
        <v>28</v>
      </c>
      <c r="S3097" t="s">
        <v>29</v>
      </c>
      <c r="T3097" t="s">
        <v>21</v>
      </c>
      <c r="U3097" t="s">
        <v>21</v>
      </c>
      <c r="V3097" t="s">
        <v>33</v>
      </c>
      <c r="W3097" s="2" t="s">
        <v>34</v>
      </c>
      <c r="Y3097">
        <f>IF(J3097=Legend!$B$3,0,IF(J3097=Legend!$B$4,1,IF(J3097=Legend!$B$5,2,0)))</f>
        <v>0</v>
      </c>
      <c r="Z3097">
        <f t="shared" si="337"/>
        <v>1</v>
      </c>
      <c r="AA3097">
        <f t="shared" si="338"/>
        <v>0</v>
      </c>
      <c r="AB3097">
        <f t="shared" si="339"/>
        <v>1</v>
      </c>
      <c r="AC3097">
        <f>IF(N3097=Legend!$D$3,3,IF(N3097=Legend!$D$4,2,IF(N3097=Legend!$D$5,1,0)))</f>
        <v>2</v>
      </c>
      <c r="AD3097">
        <f t="shared" si="340"/>
        <v>1</v>
      </c>
      <c r="AF3097">
        <f t="shared" si="341"/>
        <v>0</v>
      </c>
      <c r="AG3097">
        <f>IF(R3097=Legend!$F$3,3,IF(R3097=Legend!$F$4,2,IF(R3097=Legend!$F$5,1,0)))</f>
        <v>2</v>
      </c>
      <c r="AH3097">
        <f>IF(S3097=Legend!$F$3,3,IF(S3097=Legend!$F$4,2,IF(S3097=Legend!$F$5,1,0)))</f>
        <v>3</v>
      </c>
      <c r="AK3097">
        <f>IF(V3097=Legend!$H$3,3,IF(V3097=Legend!$H$4,2,IF(V3097=Legend!$H$5,1,0)))</f>
        <v>1</v>
      </c>
      <c r="AM3097">
        <f t="shared" si="342"/>
        <v>11</v>
      </c>
    </row>
    <row r="3098" spans="1:39" ht="140.4" x14ac:dyDescent="0.3">
      <c r="A3098" t="s">
        <v>64</v>
      </c>
      <c r="B3098" t="s">
        <v>162</v>
      </c>
      <c r="C3098" t="s">
        <v>3123</v>
      </c>
      <c r="D3098" t="s">
        <v>3124</v>
      </c>
      <c r="E3098" t="str">
        <f t="shared" si="336"/>
        <v>ZAM-ZAM, MM</v>
      </c>
      <c r="F3098" t="s">
        <v>40</v>
      </c>
      <c r="G3098" t="s">
        <v>21</v>
      </c>
      <c r="H3098" t="s">
        <v>21</v>
      </c>
      <c r="I3098" t="s">
        <v>22</v>
      </c>
      <c r="J3098" t="s">
        <v>23</v>
      </c>
      <c r="K3098" t="s">
        <v>24</v>
      </c>
      <c r="L3098" t="s">
        <v>25</v>
      </c>
      <c r="M3098" t="s">
        <v>25</v>
      </c>
      <c r="N3098" t="s">
        <v>38</v>
      </c>
      <c r="O3098" t="s">
        <v>25</v>
      </c>
      <c r="P3098" t="s">
        <v>21</v>
      </c>
      <c r="Q3098" t="s">
        <v>27</v>
      </c>
      <c r="R3098" t="s">
        <v>29</v>
      </c>
      <c r="S3098" t="s">
        <v>29</v>
      </c>
      <c r="T3098" t="s">
        <v>21</v>
      </c>
      <c r="U3098" t="s">
        <v>21</v>
      </c>
      <c r="V3098" t="s">
        <v>33</v>
      </c>
      <c r="W3098" s="2" t="s">
        <v>34</v>
      </c>
      <c r="Y3098">
        <f>IF(J3098=Legend!$B$3,0,IF(J3098=Legend!$B$4,1,IF(J3098=Legend!$B$5,2,0)))</f>
        <v>1</v>
      </c>
      <c r="Z3098">
        <f t="shared" si="337"/>
        <v>1</v>
      </c>
      <c r="AA3098">
        <f t="shared" si="338"/>
        <v>1</v>
      </c>
      <c r="AB3098">
        <f t="shared" si="339"/>
        <v>1</v>
      </c>
      <c r="AC3098">
        <f>IF(N3098=Legend!$D$3,3,IF(N3098=Legend!$D$4,2,IF(N3098=Legend!$D$5,1,0)))</f>
        <v>3</v>
      </c>
      <c r="AD3098">
        <f t="shared" si="340"/>
        <v>1</v>
      </c>
      <c r="AF3098">
        <f t="shared" si="341"/>
        <v>0</v>
      </c>
      <c r="AG3098">
        <f>IF(R3098=Legend!$F$3,3,IF(R3098=Legend!$F$4,2,IF(R3098=Legend!$F$5,1,0)))</f>
        <v>3</v>
      </c>
      <c r="AH3098">
        <f>IF(S3098=Legend!$F$3,3,IF(S3098=Legend!$F$4,2,IF(S3098=Legend!$F$5,1,0)))</f>
        <v>3</v>
      </c>
      <c r="AK3098">
        <f>IF(V3098=Legend!$H$3,3,IF(V3098=Legend!$H$4,2,IF(V3098=Legend!$H$5,1,0)))</f>
        <v>1</v>
      </c>
      <c r="AM3098">
        <f t="shared" si="342"/>
        <v>15</v>
      </c>
    </row>
    <row r="3099" spans="1:39" ht="93.6" x14ac:dyDescent="0.3">
      <c r="A3099" t="s">
        <v>52</v>
      </c>
      <c r="B3099" t="s">
        <v>847</v>
      </c>
      <c r="C3099" t="s">
        <v>898</v>
      </c>
      <c r="D3099" t="s">
        <v>931</v>
      </c>
      <c r="E3099" t="str">
        <f t="shared" si="336"/>
        <v>ZAQIS BARU SWALAYAN</v>
      </c>
      <c r="F3099" t="s">
        <v>52</v>
      </c>
      <c r="G3099" t="s">
        <v>21</v>
      </c>
      <c r="H3099" t="s">
        <v>21</v>
      </c>
      <c r="I3099" t="s">
        <v>22</v>
      </c>
      <c r="J3099" t="s">
        <v>35</v>
      </c>
      <c r="K3099" t="s">
        <v>24</v>
      </c>
      <c r="L3099" t="s">
        <v>25</v>
      </c>
      <c r="M3099" t="s">
        <v>25</v>
      </c>
      <c r="N3099" t="s">
        <v>28</v>
      </c>
      <c r="O3099" t="s">
        <v>21</v>
      </c>
      <c r="P3099" t="s">
        <v>25</v>
      </c>
      <c r="Q3099" t="s">
        <v>60</v>
      </c>
      <c r="R3099" t="s">
        <v>45</v>
      </c>
      <c r="S3099" t="s">
        <v>28</v>
      </c>
      <c r="T3099" t="s">
        <v>21</v>
      </c>
      <c r="U3099" t="s">
        <v>21</v>
      </c>
      <c r="V3099" t="s">
        <v>30</v>
      </c>
      <c r="W3099" s="2" t="s">
        <v>51</v>
      </c>
      <c r="Y3099">
        <f>IF(J3099=Legend!$B$3,0,IF(J3099=Legend!$B$4,1,IF(J3099=Legend!$B$5,2,0)))</f>
        <v>0</v>
      </c>
      <c r="Z3099">
        <f t="shared" si="337"/>
        <v>1</v>
      </c>
      <c r="AA3099">
        <f t="shared" si="338"/>
        <v>1</v>
      </c>
      <c r="AB3099">
        <f t="shared" si="339"/>
        <v>1</v>
      </c>
      <c r="AC3099">
        <f>IF(N3099=Legend!$D$3,3,IF(N3099=Legend!$D$4,2,IF(N3099=Legend!$D$5,1,0)))</f>
        <v>1</v>
      </c>
      <c r="AD3099">
        <f t="shared" si="340"/>
        <v>0</v>
      </c>
      <c r="AF3099">
        <f t="shared" si="341"/>
        <v>2</v>
      </c>
      <c r="AG3099">
        <f>IF(R3099=Legend!$F$3,3,IF(R3099=Legend!$F$4,2,IF(R3099=Legend!$F$5,1,0)))</f>
        <v>1</v>
      </c>
      <c r="AH3099">
        <f>IF(S3099=Legend!$F$3,3,IF(S3099=Legend!$F$4,2,IF(S3099=Legend!$F$5,1,0)))</f>
        <v>2</v>
      </c>
      <c r="AK3099">
        <f>IF(V3099=Legend!$H$3,3,IF(V3099=Legend!$H$4,2,IF(V3099=Legend!$H$5,1,0)))</f>
        <v>2</v>
      </c>
      <c r="AM3099">
        <f t="shared" si="342"/>
        <v>11</v>
      </c>
    </row>
    <row r="3100" spans="1:39" ht="140.4" x14ac:dyDescent="0.3">
      <c r="A3100" t="s">
        <v>70</v>
      </c>
      <c r="B3100" t="s">
        <v>2938</v>
      </c>
      <c r="C3100" t="s">
        <v>4353</v>
      </c>
      <c r="D3100" t="s">
        <v>4354</v>
      </c>
      <c r="E3100" t="str">
        <f t="shared" si="336"/>
        <v>ZEIN MINI MARKET</v>
      </c>
      <c r="F3100" t="s">
        <v>70</v>
      </c>
      <c r="G3100" t="s">
        <v>21</v>
      </c>
      <c r="H3100" t="s">
        <v>21</v>
      </c>
      <c r="I3100" t="s">
        <v>22</v>
      </c>
      <c r="J3100" t="s">
        <v>23</v>
      </c>
      <c r="K3100" t="s">
        <v>24</v>
      </c>
      <c r="L3100" t="s">
        <v>21</v>
      </c>
      <c r="M3100" t="s">
        <v>25</v>
      </c>
      <c r="N3100" t="s">
        <v>28</v>
      </c>
      <c r="O3100" t="s">
        <v>25</v>
      </c>
      <c r="P3100" t="s">
        <v>21</v>
      </c>
      <c r="Q3100" t="s">
        <v>60</v>
      </c>
      <c r="R3100" t="s">
        <v>45</v>
      </c>
      <c r="S3100" t="s">
        <v>45</v>
      </c>
      <c r="T3100" t="s">
        <v>21</v>
      </c>
      <c r="U3100" t="s">
        <v>21</v>
      </c>
      <c r="V3100" t="s">
        <v>30</v>
      </c>
      <c r="W3100" s="2" t="s">
        <v>34</v>
      </c>
      <c r="Y3100">
        <f>IF(J3100=Legend!$B$3,0,IF(J3100=Legend!$B$4,1,IF(J3100=Legend!$B$5,2,0)))</f>
        <v>1</v>
      </c>
      <c r="Z3100">
        <f t="shared" si="337"/>
        <v>1</v>
      </c>
      <c r="AA3100">
        <f t="shared" si="338"/>
        <v>0</v>
      </c>
      <c r="AB3100">
        <f t="shared" si="339"/>
        <v>1</v>
      </c>
      <c r="AC3100">
        <f>IF(N3100=Legend!$D$3,3,IF(N3100=Legend!$D$4,2,IF(N3100=Legend!$D$5,1,0)))</f>
        <v>1</v>
      </c>
      <c r="AD3100">
        <f t="shared" si="340"/>
        <v>1</v>
      </c>
      <c r="AF3100">
        <f t="shared" si="341"/>
        <v>2</v>
      </c>
      <c r="AG3100">
        <f>IF(R3100=Legend!$F$3,3,IF(R3100=Legend!$F$4,2,IF(R3100=Legend!$F$5,1,0)))</f>
        <v>1</v>
      </c>
      <c r="AH3100">
        <f>IF(S3100=Legend!$F$3,3,IF(S3100=Legend!$F$4,2,IF(S3100=Legend!$F$5,1,0)))</f>
        <v>1</v>
      </c>
      <c r="AK3100">
        <f>IF(V3100=Legend!$H$3,3,IF(V3100=Legend!$H$4,2,IF(V3100=Legend!$H$5,1,0)))</f>
        <v>2</v>
      </c>
      <c r="AM3100">
        <f t="shared" si="342"/>
        <v>11</v>
      </c>
    </row>
    <row r="3101" spans="1:39" ht="140.4" x14ac:dyDescent="0.3">
      <c r="A3101" t="s">
        <v>49</v>
      </c>
      <c r="B3101" t="s">
        <v>1190</v>
      </c>
      <c r="C3101" t="s">
        <v>1195</v>
      </c>
      <c r="D3101" t="s">
        <v>1526</v>
      </c>
      <c r="E3101" t="str">
        <f t="shared" si="336"/>
        <v>ZERO TOTAL PT</v>
      </c>
      <c r="F3101" t="s">
        <v>49</v>
      </c>
      <c r="G3101" t="s">
        <v>21</v>
      </c>
      <c r="H3101" t="s">
        <v>21</v>
      </c>
      <c r="I3101" t="s">
        <v>54</v>
      </c>
      <c r="J3101" t="s">
        <v>41</v>
      </c>
      <c r="K3101" t="s">
        <v>24</v>
      </c>
      <c r="L3101" t="s">
        <v>25</v>
      </c>
      <c r="M3101" t="s">
        <v>21</v>
      </c>
      <c r="N3101" t="s">
        <v>26</v>
      </c>
      <c r="O3101" t="s">
        <v>25</v>
      </c>
      <c r="P3101" t="s">
        <v>21</v>
      </c>
      <c r="Q3101" t="s">
        <v>27</v>
      </c>
      <c r="R3101" t="s">
        <v>45</v>
      </c>
      <c r="S3101" t="s">
        <v>29</v>
      </c>
      <c r="T3101" t="s">
        <v>21</v>
      </c>
      <c r="U3101" t="s">
        <v>21</v>
      </c>
      <c r="V3101" t="s">
        <v>30</v>
      </c>
      <c r="W3101" s="2" t="s">
        <v>34</v>
      </c>
      <c r="Y3101">
        <f>IF(J3101=Legend!$B$3,0,IF(J3101=Legend!$B$4,1,IF(J3101=Legend!$B$5,2,0)))</f>
        <v>2</v>
      </c>
      <c r="Z3101">
        <f t="shared" si="337"/>
        <v>1</v>
      </c>
      <c r="AA3101">
        <f t="shared" si="338"/>
        <v>1</v>
      </c>
      <c r="AB3101">
        <f t="shared" si="339"/>
        <v>0</v>
      </c>
      <c r="AC3101">
        <f>IF(N3101=Legend!$D$3,3,IF(N3101=Legend!$D$4,2,IF(N3101=Legend!$D$5,1,0)))</f>
        <v>2</v>
      </c>
      <c r="AD3101">
        <f t="shared" si="340"/>
        <v>1</v>
      </c>
      <c r="AF3101">
        <f t="shared" si="341"/>
        <v>0</v>
      </c>
      <c r="AG3101">
        <f>IF(R3101=Legend!$F$3,3,IF(R3101=Legend!$F$4,2,IF(R3101=Legend!$F$5,1,0)))</f>
        <v>1</v>
      </c>
      <c r="AH3101">
        <f>IF(S3101=Legend!$F$3,3,IF(S3101=Legend!$F$4,2,IF(S3101=Legend!$F$5,1,0)))</f>
        <v>3</v>
      </c>
      <c r="AK3101">
        <f>IF(V3101=Legend!$H$3,3,IF(V3101=Legend!$H$4,2,IF(V3101=Legend!$H$5,1,0)))</f>
        <v>2</v>
      </c>
      <c r="AM3101">
        <f t="shared" si="342"/>
        <v>13</v>
      </c>
    </row>
    <row r="3102" spans="1:39" ht="156" x14ac:dyDescent="0.3">
      <c r="A3102" t="s">
        <v>71</v>
      </c>
      <c r="B3102" t="s">
        <v>162</v>
      </c>
      <c r="C3102" t="s">
        <v>323</v>
      </c>
      <c r="D3102" t="s">
        <v>2790</v>
      </c>
      <c r="E3102" t="str">
        <f t="shared" si="336"/>
        <v>ZIDNI TK</v>
      </c>
      <c r="F3102" t="s">
        <v>71</v>
      </c>
      <c r="G3102" t="s">
        <v>21</v>
      </c>
      <c r="H3102" t="s">
        <v>21</v>
      </c>
      <c r="I3102" t="s">
        <v>22</v>
      </c>
      <c r="J3102" t="s">
        <v>35</v>
      </c>
      <c r="K3102" t="s">
        <v>24</v>
      </c>
      <c r="L3102" t="s">
        <v>25</v>
      </c>
      <c r="M3102" t="s">
        <v>25</v>
      </c>
      <c r="N3102" t="s">
        <v>26</v>
      </c>
      <c r="O3102" t="s">
        <v>25</v>
      </c>
      <c r="P3102" t="s">
        <v>21</v>
      </c>
      <c r="Q3102" t="s">
        <v>27</v>
      </c>
      <c r="R3102" t="s">
        <v>45</v>
      </c>
      <c r="S3102" t="s">
        <v>29</v>
      </c>
      <c r="T3102" t="s">
        <v>21</v>
      </c>
      <c r="U3102" t="s">
        <v>21</v>
      </c>
      <c r="V3102" t="s">
        <v>30</v>
      </c>
      <c r="W3102" s="2" t="s">
        <v>31</v>
      </c>
      <c r="Y3102">
        <f>IF(J3102=Legend!$B$3,0,IF(J3102=Legend!$B$4,1,IF(J3102=Legend!$B$5,2,0)))</f>
        <v>0</v>
      </c>
      <c r="Z3102">
        <f t="shared" si="337"/>
        <v>1</v>
      </c>
      <c r="AA3102">
        <f t="shared" si="338"/>
        <v>1</v>
      </c>
      <c r="AB3102">
        <f t="shared" si="339"/>
        <v>1</v>
      </c>
      <c r="AC3102">
        <f>IF(N3102=Legend!$D$3,3,IF(N3102=Legend!$D$4,2,IF(N3102=Legend!$D$5,1,0)))</f>
        <v>2</v>
      </c>
      <c r="AD3102">
        <f t="shared" si="340"/>
        <v>1</v>
      </c>
      <c r="AF3102">
        <f t="shared" si="341"/>
        <v>0</v>
      </c>
      <c r="AG3102">
        <f>IF(R3102=Legend!$F$3,3,IF(R3102=Legend!$F$4,2,IF(R3102=Legend!$F$5,1,0)))</f>
        <v>1</v>
      </c>
      <c r="AH3102">
        <f>IF(S3102=Legend!$F$3,3,IF(S3102=Legend!$F$4,2,IF(S3102=Legend!$F$5,1,0)))</f>
        <v>3</v>
      </c>
      <c r="AK3102">
        <f>IF(V3102=Legend!$H$3,3,IF(V3102=Legend!$H$4,2,IF(V3102=Legend!$H$5,1,0)))</f>
        <v>2</v>
      </c>
      <c r="AM3102">
        <f t="shared" si="342"/>
        <v>12</v>
      </c>
    </row>
    <row r="3103" spans="1:39" ht="78" x14ac:dyDescent="0.3">
      <c r="A3103" t="s">
        <v>36</v>
      </c>
      <c r="B3103" t="s">
        <v>284</v>
      </c>
      <c r="C3103" t="s">
        <v>2615</v>
      </c>
      <c r="D3103" t="s">
        <v>2636</v>
      </c>
      <c r="E3103" t="str">
        <f t="shared" si="336"/>
        <v>ZIS MART</v>
      </c>
      <c r="F3103" t="s">
        <v>36</v>
      </c>
      <c r="G3103" t="s">
        <v>21</v>
      </c>
      <c r="H3103" t="s">
        <v>21</v>
      </c>
      <c r="I3103" t="s">
        <v>22</v>
      </c>
      <c r="J3103" t="s">
        <v>35</v>
      </c>
      <c r="K3103" t="s">
        <v>24</v>
      </c>
      <c r="L3103" t="s">
        <v>25</v>
      </c>
      <c r="M3103" t="s">
        <v>25</v>
      </c>
      <c r="N3103" t="s">
        <v>28</v>
      </c>
      <c r="O3103" t="s">
        <v>21</v>
      </c>
      <c r="P3103" t="s">
        <v>21</v>
      </c>
      <c r="Q3103" t="s">
        <v>27</v>
      </c>
      <c r="R3103" t="s">
        <v>45</v>
      </c>
      <c r="S3103" t="s">
        <v>28</v>
      </c>
      <c r="T3103" t="s">
        <v>21</v>
      </c>
      <c r="U3103" t="s">
        <v>21</v>
      </c>
      <c r="V3103" t="s">
        <v>42</v>
      </c>
      <c r="W3103" s="2" t="s">
        <v>76</v>
      </c>
      <c r="Y3103">
        <f>IF(J3103=Legend!$B$3,0,IF(J3103=Legend!$B$4,1,IF(J3103=Legend!$B$5,2,0)))</f>
        <v>0</v>
      </c>
      <c r="Z3103">
        <f t="shared" si="337"/>
        <v>1</v>
      </c>
      <c r="AA3103">
        <f t="shared" si="338"/>
        <v>1</v>
      </c>
      <c r="AB3103">
        <f t="shared" si="339"/>
        <v>1</v>
      </c>
      <c r="AC3103">
        <f>IF(N3103=Legend!$D$3,3,IF(N3103=Legend!$D$4,2,IF(N3103=Legend!$D$5,1,0)))</f>
        <v>1</v>
      </c>
      <c r="AD3103">
        <f t="shared" si="340"/>
        <v>0</v>
      </c>
      <c r="AF3103">
        <f t="shared" si="341"/>
        <v>0</v>
      </c>
      <c r="AG3103">
        <f>IF(R3103=Legend!$F$3,3,IF(R3103=Legend!$F$4,2,IF(R3103=Legend!$F$5,1,0)))</f>
        <v>1</v>
      </c>
      <c r="AH3103">
        <f>IF(S3103=Legend!$F$3,3,IF(S3103=Legend!$F$4,2,IF(S3103=Legend!$F$5,1,0)))</f>
        <v>2</v>
      </c>
      <c r="AK3103">
        <f>IF(V3103=Legend!$H$3,3,IF(V3103=Legend!$H$4,2,IF(V3103=Legend!$H$5,1,0)))</f>
        <v>0</v>
      </c>
      <c r="AM3103">
        <f t="shared" si="342"/>
        <v>7</v>
      </c>
    </row>
    <row r="3104" spans="1:39" ht="124.8" x14ac:dyDescent="0.3">
      <c r="A3104" t="s">
        <v>61</v>
      </c>
      <c r="B3104" t="s">
        <v>847</v>
      </c>
      <c r="C3104" t="s">
        <v>1084</v>
      </c>
      <c r="D3104" t="s">
        <v>1097</v>
      </c>
      <c r="E3104" t="str">
        <f t="shared" si="336"/>
        <v>ZIYA SWALAYAN</v>
      </c>
      <c r="F3104" t="s">
        <v>61</v>
      </c>
      <c r="G3104" t="s">
        <v>21</v>
      </c>
      <c r="H3104" t="s">
        <v>21</v>
      </c>
      <c r="I3104" t="s">
        <v>22</v>
      </c>
      <c r="J3104" t="s">
        <v>41</v>
      </c>
      <c r="K3104" t="s">
        <v>24</v>
      </c>
      <c r="L3104" t="s">
        <v>25</v>
      </c>
      <c r="M3104" t="s">
        <v>25</v>
      </c>
      <c r="N3104" t="s">
        <v>38</v>
      </c>
      <c r="O3104" t="s">
        <v>25</v>
      </c>
      <c r="P3104" t="s">
        <v>21</v>
      </c>
      <c r="Q3104" t="s">
        <v>27</v>
      </c>
      <c r="R3104" t="s">
        <v>28</v>
      </c>
      <c r="S3104" t="s">
        <v>29</v>
      </c>
      <c r="T3104" t="s">
        <v>21</v>
      </c>
      <c r="U3104" t="s">
        <v>21</v>
      </c>
      <c r="V3104" t="s">
        <v>30</v>
      </c>
      <c r="W3104" s="2" t="s">
        <v>94</v>
      </c>
      <c r="Y3104">
        <f>IF(J3104=Legend!$B$3,0,IF(J3104=Legend!$B$4,1,IF(J3104=Legend!$B$5,2,0)))</f>
        <v>2</v>
      </c>
      <c r="Z3104">
        <f t="shared" si="337"/>
        <v>1</v>
      </c>
      <c r="AA3104">
        <f t="shared" si="338"/>
        <v>1</v>
      </c>
      <c r="AB3104">
        <f t="shared" si="339"/>
        <v>1</v>
      </c>
      <c r="AC3104">
        <f>IF(N3104=Legend!$D$3,3,IF(N3104=Legend!$D$4,2,IF(N3104=Legend!$D$5,1,0)))</f>
        <v>3</v>
      </c>
      <c r="AD3104">
        <f t="shared" si="340"/>
        <v>1</v>
      </c>
      <c r="AF3104">
        <f t="shared" si="341"/>
        <v>0</v>
      </c>
      <c r="AG3104">
        <f>IF(R3104=Legend!$F$3,3,IF(R3104=Legend!$F$4,2,IF(R3104=Legend!$F$5,1,0)))</f>
        <v>2</v>
      </c>
      <c r="AH3104">
        <f>IF(S3104=Legend!$F$3,3,IF(S3104=Legend!$F$4,2,IF(S3104=Legend!$F$5,1,0)))</f>
        <v>3</v>
      </c>
      <c r="AK3104">
        <f>IF(V3104=Legend!$H$3,3,IF(V3104=Legend!$H$4,2,IF(V3104=Legend!$H$5,1,0)))</f>
        <v>2</v>
      </c>
      <c r="AM3104">
        <f t="shared" si="342"/>
        <v>16</v>
      </c>
    </row>
    <row r="3105" spans="1:39" ht="93.6" x14ac:dyDescent="0.3">
      <c r="A3105" t="s">
        <v>70</v>
      </c>
      <c r="B3105" t="s">
        <v>3366</v>
      </c>
      <c r="C3105" t="s">
        <v>4360</v>
      </c>
      <c r="D3105" t="s">
        <v>4361</v>
      </c>
      <c r="E3105" t="str">
        <f t="shared" si="336"/>
        <v>ZIZAH 1 TOKO</v>
      </c>
      <c r="F3105" t="s">
        <v>70</v>
      </c>
      <c r="G3105" t="s">
        <v>21</v>
      </c>
      <c r="H3105" t="s">
        <v>21</v>
      </c>
      <c r="I3105" t="s">
        <v>22</v>
      </c>
      <c r="J3105" t="s">
        <v>35</v>
      </c>
      <c r="K3105" t="s">
        <v>24</v>
      </c>
      <c r="L3105" t="s">
        <v>21</v>
      </c>
      <c r="M3105" t="s">
        <v>21</v>
      </c>
      <c r="N3105" t="s">
        <v>47</v>
      </c>
      <c r="O3105" t="s">
        <v>21</v>
      </c>
      <c r="P3105" t="s">
        <v>21</v>
      </c>
      <c r="Q3105" t="s">
        <v>27</v>
      </c>
      <c r="R3105" t="s">
        <v>45</v>
      </c>
      <c r="S3105" t="s">
        <v>45</v>
      </c>
      <c r="T3105" t="s">
        <v>21</v>
      </c>
      <c r="U3105" t="s">
        <v>21</v>
      </c>
      <c r="V3105" t="s">
        <v>42</v>
      </c>
      <c r="W3105" s="2" t="s">
        <v>51</v>
      </c>
      <c r="Y3105">
        <f>IF(J3105=Legend!$B$3,0,IF(J3105=Legend!$B$4,1,IF(J3105=Legend!$B$5,2,0)))</f>
        <v>0</v>
      </c>
      <c r="Z3105">
        <f t="shared" si="337"/>
        <v>1</v>
      </c>
      <c r="AA3105">
        <f t="shared" si="338"/>
        <v>0</v>
      </c>
      <c r="AB3105">
        <f t="shared" si="339"/>
        <v>0</v>
      </c>
      <c r="AC3105">
        <f>IF(N3105=Legend!$D$3,3,IF(N3105=Legend!$D$4,2,IF(N3105=Legend!$D$5,1,0)))</f>
        <v>0</v>
      </c>
      <c r="AD3105">
        <f t="shared" si="340"/>
        <v>0</v>
      </c>
      <c r="AF3105">
        <f t="shared" si="341"/>
        <v>0</v>
      </c>
      <c r="AG3105">
        <f>IF(R3105=Legend!$F$3,3,IF(R3105=Legend!$F$4,2,IF(R3105=Legend!$F$5,1,0)))</f>
        <v>1</v>
      </c>
      <c r="AH3105">
        <f>IF(S3105=Legend!$F$3,3,IF(S3105=Legend!$F$4,2,IF(S3105=Legend!$F$5,1,0)))</f>
        <v>1</v>
      </c>
      <c r="AK3105">
        <f>IF(V3105=Legend!$H$3,3,IF(V3105=Legend!$H$4,2,IF(V3105=Legend!$H$5,1,0)))</f>
        <v>0</v>
      </c>
      <c r="AM3105">
        <f t="shared" si="342"/>
        <v>3</v>
      </c>
    </row>
    <row r="3106" spans="1:39" ht="156" x14ac:dyDescent="0.3">
      <c r="A3106" t="s">
        <v>79</v>
      </c>
      <c r="B3106" t="s">
        <v>478</v>
      </c>
      <c r="C3106" t="s">
        <v>5325</v>
      </c>
      <c r="D3106" t="s">
        <v>5326</v>
      </c>
      <c r="E3106" t="str">
        <f t="shared" si="336"/>
        <v>Amalia; Tk (Bantul)</v>
      </c>
      <c r="F3106" t="s">
        <v>79</v>
      </c>
      <c r="G3106" t="s">
        <v>21</v>
      </c>
      <c r="H3106" t="s">
        <v>21</v>
      </c>
      <c r="I3106" t="s">
        <v>22</v>
      </c>
      <c r="J3106" t="s">
        <v>35</v>
      </c>
      <c r="K3106" t="s">
        <v>24</v>
      </c>
      <c r="L3106" t="s">
        <v>25</v>
      </c>
      <c r="M3106" t="s">
        <v>25</v>
      </c>
      <c r="N3106" t="s">
        <v>47</v>
      </c>
      <c r="O3106" t="s">
        <v>21</v>
      </c>
      <c r="P3106" t="s">
        <v>21</v>
      </c>
      <c r="Q3106" t="s">
        <v>60</v>
      </c>
      <c r="R3106" t="s">
        <v>45</v>
      </c>
      <c r="S3106" t="s">
        <v>45</v>
      </c>
      <c r="T3106" t="s">
        <v>21</v>
      </c>
      <c r="U3106" t="s">
        <v>21</v>
      </c>
      <c r="V3106" t="s">
        <v>42</v>
      </c>
      <c r="W3106" s="2" t="s">
        <v>31</v>
      </c>
      <c r="Y3106">
        <f>IF(J3106=Legend!$B$3,0,IF(J3106=Legend!$B$4,1,IF(J3106=Legend!$B$5,2,0)))</f>
        <v>0</v>
      </c>
      <c r="Z3106">
        <f t="shared" si="337"/>
        <v>1</v>
      </c>
      <c r="AA3106">
        <f t="shared" si="338"/>
        <v>1</v>
      </c>
      <c r="AB3106">
        <f t="shared" si="339"/>
        <v>1</v>
      </c>
      <c r="AC3106">
        <f>IF(N3106=Legend!$D$3,3,IF(N3106=Legend!$D$4,2,IF(N3106=Legend!$D$5,1,0)))</f>
        <v>0</v>
      </c>
      <c r="AD3106">
        <f t="shared" si="340"/>
        <v>0</v>
      </c>
      <c r="AF3106">
        <f t="shared" si="341"/>
        <v>2</v>
      </c>
      <c r="AG3106">
        <f>IF(R3106=Legend!$F$3,3,IF(R3106=Legend!$F$4,2,IF(R3106=Legend!$F$5,1,0)))</f>
        <v>1</v>
      </c>
      <c r="AH3106">
        <f>IF(S3106=Legend!$F$3,3,IF(S3106=Legend!$F$4,2,IF(S3106=Legend!$F$5,1,0)))</f>
        <v>1</v>
      </c>
      <c r="AK3106">
        <f>IF(V3106=Legend!$H$3,3,IF(V3106=Legend!$H$4,2,IF(V3106=Legend!$H$5,1,0)))</f>
        <v>0</v>
      </c>
      <c r="AM3106">
        <f t="shared" si="342"/>
        <v>7</v>
      </c>
    </row>
  </sheetData>
  <autoFilter ref="A3:BH3" xr:uid="{D0AB391F-7E3B-4824-9351-DB99D0F355F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48B0F-6EA3-4174-B311-E073F4A569EB}">
  <dimension ref="B2:AB3105"/>
  <sheetViews>
    <sheetView workbookViewId="0">
      <selection activeCell="H5" sqref="H5:H6"/>
    </sheetView>
  </sheetViews>
  <sheetFormatPr defaultRowHeight="15.6" x14ac:dyDescent="0.3"/>
  <cols>
    <col min="2" max="2" width="13.3984375" style="18" customWidth="1"/>
    <col min="3" max="28" width="8.796875" style="18"/>
  </cols>
  <sheetData>
    <row r="2" spans="2:8" ht="158.4" x14ac:dyDescent="0.3">
      <c r="B2" s="1" t="s">
        <v>5</v>
      </c>
      <c r="D2" s="1" t="s">
        <v>9</v>
      </c>
      <c r="F2" s="1" t="s">
        <v>13</v>
      </c>
      <c r="H2" s="1" t="s">
        <v>17</v>
      </c>
    </row>
    <row r="3" spans="2:8" x14ac:dyDescent="0.3">
      <c r="B3" s="18" t="s">
        <v>35</v>
      </c>
      <c r="D3" t="s">
        <v>38</v>
      </c>
      <c r="F3" t="s">
        <v>29</v>
      </c>
      <c r="H3" t="s">
        <v>75</v>
      </c>
    </row>
    <row r="4" spans="2:8" x14ac:dyDescent="0.3">
      <c r="B4" s="18" t="s">
        <v>23</v>
      </c>
      <c r="D4" t="s">
        <v>26</v>
      </c>
      <c r="F4" t="s">
        <v>28</v>
      </c>
      <c r="H4" t="s">
        <v>30</v>
      </c>
    </row>
    <row r="5" spans="2:8" x14ac:dyDescent="0.3">
      <c r="B5" s="18" t="s">
        <v>41</v>
      </c>
      <c r="D5" t="s">
        <v>28</v>
      </c>
      <c r="F5" t="s">
        <v>45</v>
      </c>
      <c r="H5" t="s">
        <v>33</v>
      </c>
    </row>
    <row r="6" spans="2:8" x14ac:dyDescent="0.3">
      <c r="D6" t="s">
        <v>47</v>
      </c>
      <c r="F6" t="s">
        <v>47</v>
      </c>
      <c r="H6" t="s">
        <v>42</v>
      </c>
    </row>
    <row r="9" spans="2:8" x14ac:dyDescent="0.3">
      <c r="H9"/>
    </row>
    <row r="10" spans="2:8" x14ac:dyDescent="0.3">
      <c r="H10"/>
    </row>
    <row r="11" spans="2:8" x14ac:dyDescent="0.3">
      <c r="H11"/>
    </row>
    <row r="12" spans="2:8" x14ac:dyDescent="0.3">
      <c r="H12"/>
    </row>
    <row r="13" spans="2:8" x14ac:dyDescent="0.3">
      <c r="H13"/>
    </row>
    <row r="14" spans="2:8" x14ac:dyDescent="0.3">
      <c r="H14"/>
    </row>
    <row r="15" spans="2:8" x14ac:dyDescent="0.3">
      <c r="H15"/>
    </row>
    <row r="16" spans="2:8" x14ac:dyDescent="0.3">
      <c r="H16"/>
    </row>
    <row r="17" spans="8:8" x14ac:dyDescent="0.3">
      <c r="H17"/>
    </row>
    <row r="18" spans="8:8" x14ac:dyDescent="0.3">
      <c r="H18"/>
    </row>
    <row r="19" spans="8:8" x14ac:dyDescent="0.3">
      <c r="H19"/>
    </row>
    <row r="20" spans="8:8" x14ac:dyDescent="0.3">
      <c r="H20"/>
    </row>
    <row r="21" spans="8:8" x14ac:dyDescent="0.3">
      <c r="H21"/>
    </row>
    <row r="22" spans="8:8" x14ac:dyDescent="0.3">
      <c r="H22"/>
    </row>
    <row r="23" spans="8:8" x14ac:dyDescent="0.3">
      <c r="H23"/>
    </row>
    <row r="24" spans="8:8" x14ac:dyDescent="0.3">
      <c r="H24"/>
    </row>
    <row r="25" spans="8:8" x14ac:dyDescent="0.3">
      <c r="H25"/>
    </row>
    <row r="26" spans="8:8" x14ac:dyDescent="0.3">
      <c r="H26"/>
    </row>
    <row r="27" spans="8:8" x14ac:dyDescent="0.3">
      <c r="H27"/>
    </row>
    <row r="28" spans="8:8" x14ac:dyDescent="0.3">
      <c r="H28"/>
    </row>
    <row r="29" spans="8:8" x14ac:dyDescent="0.3">
      <c r="H29"/>
    </row>
    <row r="30" spans="8:8" x14ac:dyDescent="0.3">
      <c r="H30"/>
    </row>
    <row r="31" spans="8:8" x14ac:dyDescent="0.3">
      <c r="H31"/>
    </row>
    <row r="32" spans="8:8" x14ac:dyDescent="0.3">
      <c r="H32"/>
    </row>
    <row r="33" spans="8:8" x14ac:dyDescent="0.3">
      <c r="H33"/>
    </row>
    <row r="34" spans="8:8" x14ac:dyDescent="0.3">
      <c r="H34"/>
    </row>
    <row r="35" spans="8:8" x14ac:dyDescent="0.3">
      <c r="H35"/>
    </row>
    <row r="36" spans="8:8" x14ac:dyDescent="0.3">
      <c r="H36"/>
    </row>
    <row r="37" spans="8:8" x14ac:dyDescent="0.3">
      <c r="H37"/>
    </row>
    <row r="38" spans="8:8" x14ac:dyDescent="0.3">
      <c r="H38"/>
    </row>
    <row r="39" spans="8:8" x14ac:dyDescent="0.3">
      <c r="H39"/>
    </row>
    <row r="40" spans="8:8" x14ac:dyDescent="0.3">
      <c r="H40"/>
    </row>
    <row r="41" spans="8:8" x14ac:dyDescent="0.3">
      <c r="H41"/>
    </row>
    <row r="42" spans="8:8" x14ac:dyDescent="0.3">
      <c r="H42"/>
    </row>
    <row r="43" spans="8:8" x14ac:dyDescent="0.3">
      <c r="H43"/>
    </row>
    <row r="44" spans="8:8" x14ac:dyDescent="0.3">
      <c r="H44"/>
    </row>
    <row r="45" spans="8:8" x14ac:dyDescent="0.3">
      <c r="H45"/>
    </row>
    <row r="46" spans="8:8" x14ac:dyDescent="0.3">
      <c r="H46"/>
    </row>
    <row r="47" spans="8:8" x14ac:dyDescent="0.3">
      <c r="H47"/>
    </row>
    <row r="48" spans="8:8" x14ac:dyDescent="0.3">
      <c r="H48"/>
    </row>
    <row r="49" spans="8:8" x14ac:dyDescent="0.3">
      <c r="H49"/>
    </row>
    <row r="50" spans="8:8" x14ac:dyDescent="0.3">
      <c r="H50"/>
    </row>
    <row r="51" spans="8:8" x14ac:dyDescent="0.3">
      <c r="H51"/>
    </row>
    <row r="52" spans="8:8" x14ac:dyDescent="0.3">
      <c r="H52"/>
    </row>
    <row r="53" spans="8:8" x14ac:dyDescent="0.3">
      <c r="H53"/>
    </row>
    <row r="54" spans="8:8" x14ac:dyDescent="0.3">
      <c r="H54"/>
    </row>
    <row r="55" spans="8:8" x14ac:dyDescent="0.3">
      <c r="H55"/>
    </row>
    <row r="56" spans="8:8" x14ac:dyDescent="0.3">
      <c r="H56"/>
    </row>
    <row r="57" spans="8:8" x14ac:dyDescent="0.3">
      <c r="H57"/>
    </row>
    <row r="58" spans="8:8" x14ac:dyDescent="0.3">
      <c r="H58"/>
    </row>
    <row r="59" spans="8:8" x14ac:dyDescent="0.3">
      <c r="H59"/>
    </row>
    <row r="60" spans="8:8" x14ac:dyDescent="0.3">
      <c r="H60"/>
    </row>
    <row r="61" spans="8:8" x14ac:dyDescent="0.3">
      <c r="H61"/>
    </row>
    <row r="62" spans="8:8" x14ac:dyDescent="0.3">
      <c r="H62"/>
    </row>
    <row r="63" spans="8:8" x14ac:dyDescent="0.3">
      <c r="H63"/>
    </row>
    <row r="64" spans="8:8" x14ac:dyDescent="0.3">
      <c r="H64"/>
    </row>
    <row r="65" spans="8:8" x14ac:dyDescent="0.3">
      <c r="H65"/>
    </row>
    <row r="66" spans="8:8" x14ac:dyDescent="0.3">
      <c r="H66"/>
    </row>
    <row r="67" spans="8:8" x14ac:dyDescent="0.3">
      <c r="H67"/>
    </row>
    <row r="68" spans="8:8" x14ac:dyDescent="0.3">
      <c r="H68"/>
    </row>
    <row r="69" spans="8:8" x14ac:dyDescent="0.3">
      <c r="H69"/>
    </row>
    <row r="70" spans="8:8" x14ac:dyDescent="0.3">
      <c r="H70"/>
    </row>
    <row r="71" spans="8:8" x14ac:dyDescent="0.3">
      <c r="H71"/>
    </row>
    <row r="72" spans="8:8" x14ac:dyDescent="0.3">
      <c r="H72"/>
    </row>
    <row r="73" spans="8:8" x14ac:dyDescent="0.3">
      <c r="H73"/>
    </row>
    <row r="74" spans="8:8" x14ac:dyDescent="0.3">
      <c r="H74"/>
    </row>
    <row r="75" spans="8:8" x14ac:dyDescent="0.3">
      <c r="H75"/>
    </row>
    <row r="76" spans="8:8" x14ac:dyDescent="0.3">
      <c r="H76"/>
    </row>
    <row r="77" spans="8:8" x14ac:dyDescent="0.3">
      <c r="H77"/>
    </row>
    <row r="78" spans="8:8" x14ac:dyDescent="0.3">
      <c r="H78"/>
    </row>
    <row r="79" spans="8:8" x14ac:dyDescent="0.3">
      <c r="H79"/>
    </row>
    <row r="80" spans="8:8" x14ac:dyDescent="0.3">
      <c r="H80"/>
    </row>
    <row r="81" spans="8:8" x14ac:dyDescent="0.3">
      <c r="H81"/>
    </row>
    <row r="82" spans="8:8" x14ac:dyDescent="0.3">
      <c r="H82"/>
    </row>
    <row r="83" spans="8:8" x14ac:dyDescent="0.3">
      <c r="H83"/>
    </row>
    <row r="84" spans="8:8" x14ac:dyDescent="0.3">
      <c r="H84"/>
    </row>
    <row r="85" spans="8:8" x14ac:dyDescent="0.3">
      <c r="H85"/>
    </row>
    <row r="86" spans="8:8" x14ac:dyDescent="0.3">
      <c r="H86"/>
    </row>
    <row r="87" spans="8:8" x14ac:dyDescent="0.3">
      <c r="H87"/>
    </row>
    <row r="88" spans="8:8" x14ac:dyDescent="0.3">
      <c r="H88"/>
    </row>
    <row r="89" spans="8:8" x14ac:dyDescent="0.3">
      <c r="H89"/>
    </row>
    <row r="90" spans="8:8" x14ac:dyDescent="0.3">
      <c r="H90"/>
    </row>
    <row r="91" spans="8:8" x14ac:dyDescent="0.3">
      <c r="H91"/>
    </row>
    <row r="92" spans="8:8" x14ac:dyDescent="0.3">
      <c r="H92"/>
    </row>
    <row r="93" spans="8:8" x14ac:dyDescent="0.3">
      <c r="H93"/>
    </row>
    <row r="94" spans="8:8" x14ac:dyDescent="0.3">
      <c r="H94"/>
    </row>
    <row r="95" spans="8:8" x14ac:dyDescent="0.3">
      <c r="H95"/>
    </row>
    <row r="96" spans="8:8" x14ac:dyDescent="0.3">
      <c r="H96"/>
    </row>
    <row r="97" spans="8:8" x14ac:dyDescent="0.3">
      <c r="H97"/>
    </row>
    <row r="98" spans="8:8" x14ac:dyDescent="0.3">
      <c r="H98"/>
    </row>
    <row r="99" spans="8:8" x14ac:dyDescent="0.3">
      <c r="H99"/>
    </row>
    <row r="100" spans="8:8" x14ac:dyDescent="0.3">
      <c r="H100"/>
    </row>
    <row r="101" spans="8:8" x14ac:dyDescent="0.3">
      <c r="H101"/>
    </row>
    <row r="102" spans="8:8" x14ac:dyDescent="0.3">
      <c r="H102"/>
    </row>
    <row r="103" spans="8:8" x14ac:dyDescent="0.3">
      <c r="H103"/>
    </row>
    <row r="104" spans="8:8" x14ac:dyDescent="0.3">
      <c r="H104"/>
    </row>
    <row r="105" spans="8:8" x14ac:dyDescent="0.3">
      <c r="H105"/>
    </row>
    <row r="106" spans="8:8" x14ac:dyDescent="0.3">
      <c r="H106"/>
    </row>
    <row r="107" spans="8:8" x14ac:dyDescent="0.3">
      <c r="H107"/>
    </row>
    <row r="108" spans="8:8" x14ac:dyDescent="0.3">
      <c r="H108"/>
    </row>
    <row r="109" spans="8:8" x14ac:dyDescent="0.3">
      <c r="H109"/>
    </row>
    <row r="110" spans="8:8" x14ac:dyDescent="0.3">
      <c r="H110"/>
    </row>
    <row r="111" spans="8:8" x14ac:dyDescent="0.3">
      <c r="H111"/>
    </row>
    <row r="112" spans="8:8" x14ac:dyDescent="0.3">
      <c r="H112"/>
    </row>
    <row r="113" spans="8:8" x14ac:dyDescent="0.3">
      <c r="H113"/>
    </row>
    <row r="114" spans="8:8" x14ac:dyDescent="0.3">
      <c r="H114"/>
    </row>
    <row r="115" spans="8:8" x14ac:dyDescent="0.3">
      <c r="H115"/>
    </row>
    <row r="116" spans="8:8" x14ac:dyDescent="0.3">
      <c r="H116"/>
    </row>
    <row r="117" spans="8:8" x14ac:dyDescent="0.3">
      <c r="H117"/>
    </row>
    <row r="118" spans="8:8" x14ac:dyDescent="0.3">
      <c r="H118"/>
    </row>
    <row r="119" spans="8:8" x14ac:dyDescent="0.3">
      <c r="H119"/>
    </row>
    <row r="120" spans="8:8" x14ac:dyDescent="0.3">
      <c r="H120"/>
    </row>
    <row r="121" spans="8:8" x14ac:dyDescent="0.3">
      <c r="H121"/>
    </row>
    <row r="122" spans="8:8" x14ac:dyDescent="0.3">
      <c r="H122"/>
    </row>
    <row r="123" spans="8:8" x14ac:dyDescent="0.3">
      <c r="H123"/>
    </row>
    <row r="124" spans="8:8" x14ac:dyDescent="0.3">
      <c r="H124"/>
    </row>
    <row r="125" spans="8:8" x14ac:dyDescent="0.3">
      <c r="H125"/>
    </row>
    <row r="126" spans="8:8" x14ac:dyDescent="0.3">
      <c r="H126"/>
    </row>
    <row r="127" spans="8:8" x14ac:dyDescent="0.3">
      <c r="H127"/>
    </row>
    <row r="128" spans="8:8" x14ac:dyDescent="0.3">
      <c r="H128"/>
    </row>
    <row r="129" spans="8:8" x14ac:dyDescent="0.3">
      <c r="H129"/>
    </row>
    <row r="130" spans="8:8" x14ac:dyDescent="0.3">
      <c r="H130"/>
    </row>
    <row r="131" spans="8:8" x14ac:dyDescent="0.3">
      <c r="H131"/>
    </row>
    <row r="132" spans="8:8" x14ac:dyDescent="0.3">
      <c r="H132"/>
    </row>
    <row r="133" spans="8:8" x14ac:dyDescent="0.3">
      <c r="H133"/>
    </row>
    <row r="134" spans="8:8" x14ac:dyDescent="0.3">
      <c r="H134"/>
    </row>
    <row r="135" spans="8:8" x14ac:dyDescent="0.3">
      <c r="H135"/>
    </row>
    <row r="136" spans="8:8" x14ac:dyDescent="0.3">
      <c r="H136"/>
    </row>
    <row r="137" spans="8:8" x14ac:dyDescent="0.3">
      <c r="H137"/>
    </row>
    <row r="138" spans="8:8" x14ac:dyDescent="0.3">
      <c r="H138"/>
    </row>
    <row r="139" spans="8:8" x14ac:dyDescent="0.3">
      <c r="H139"/>
    </row>
    <row r="140" spans="8:8" x14ac:dyDescent="0.3">
      <c r="H140"/>
    </row>
    <row r="141" spans="8:8" x14ac:dyDescent="0.3">
      <c r="H141"/>
    </row>
    <row r="142" spans="8:8" x14ac:dyDescent="0.3">
      <c r="H142"/>
    </row>
    <row r="143" spans="8:8" x14ac:dyDescent="0.3">
      <c r="H143"/>
    </row>
    <row r="144" spans="8:8" x14ac:dyDescent="0.3">
      <c r="H144"/>
    </row>
    <row r="145" spans="8:8" x14ac:dyDescent="0.3">
      <c r="H145"/>
    </row>
    <row r="146" spans="8:8" x14ac:dyDescent="0.3">
      <c r="H146"/>
    </row>
    <row r="147" spans="8:8" x14ac:dyDescent="0.3">
      <c r="H147"/>
    </row>
    <row r="148" spans="8:8" x14ac:dyDescent="0.3">
      <c r="H148"/>
    </row>
    <row r="149" spans="8:8" x14ac:dyDescent="0.3">
      <c r="H149"/>
    </row>
    <row r="150" spans="8:8" x14ac:dyDescent="0.3">
      <c r="H150"/>
    </row>
    <row r="151" spans="8:8" x14ac:dyDescent="0.3">
      <c r="H151"/>
    </row>
    <row r="152" spans="8:8" x14ac:dyDescent="0.3">
      <c r="H152"/>
    </row>
    <row r="153" spans="8:8" x14ac:dyDescent="0.3">
      <c r="H153"/>
    </row>
    <row r="154" spans="8:8" x14ac:dyDescent="0.3">
      <c r="H154"/>
    </row>
    <row r="155" spans="8:8" x14ac:dyDescent="0.3">
      <c r="H155"/>
    </row>
    <row r="156" spans="8:8" x14ac:dyDescent="0.3">
      <c r="H156"/>
    </row>
    <row r="157" spans="8:8" x14ac:dyDescent="0.3">
      <c r="H157"/>
    </row>
    <row r="158" spans="8:8" x14ac:dyDescent="0.3">
      <c r="H158"/>
    </row>
    <row r="159" spans="8:8" x14ac:dyDescent="0.3">
      <c r="H159"/>
    </row>
    <row r="160" spans="8:8" x14ac:dyDescent="0.3">
      <c r="H160"/>
    </row>
    <row r="161" spans="8:8" x14ac:dyDescent="0.3">
      <c r="H161"/>
    </row>
    <row r="162" spans="8:8" x14ac:dyDescent="0.3">
      <c r="H162"/>
    </row>
    <row r="163" spans="8:8" x14ac:dyDescent="0.3">
      <c r="H163"/>
    </row>
    <row r="164" spans="8:8" x14ac:dyDescent="0.3">
      <c r="H164"/>
    </row>
    <row r="165" spans="8:8" x14ac:dyDescent="0.3">
      <c r="H165"/>
    </row>
    <row r="166" spans="8:8" x14ac:dyDescent="0.3">
      <c r="H166"/>
    </row>
    <row r="167" spans="8:8" x14ac:dyDescent="0.3">
      <c r="H167"/>
    </row>
    <row r="168" spans="8:8" x14ac:dyDescent="0.3">
      <c r="H168"/>
    </row>
    <row r="169" spans="8:8" x14ac:dyDescent="0.3">
      <c r="H169"/>
    </row>
    <row r="170" spans="8:8" x14ac:dyDescent="0.3">
      <c r="H170"/>
    </row>
    <row r="171" spans="8:8" x14ac:dyDescent="0.3">
      <c r="H171"/>
    </row>
    <row r="172" spans="8:8" x14ac:dyDescent="0.3">
      <c r="H172"/>
    </row>
    <row r="173" spans="8:8" x14ac:dyDescent="0.3">
      <c r="H173"/>
    </row>
    <row r="174" spans="8:8" x14ac:dyDescent="0.3">
      <c r="H174"/>
    </row>
    <row r="175" spans="8:8" x14ac:dyDescent="0.3">
      <c r="H175"/>
    </row>
    <row r="176" spans="8:8" x14ac:dyDescent="0.3">
      <c r="H176"/>
    </row>
    <row r="177" spans="8:8" x14ac:dyDescent="0.3">
      <c r="H177"/>
    </row>
    <row r="178" spans="8:8" x14ac:dyDescent="0.3">
      <c r="H178"/>
    </row>
    <row r="179" spans="8:8" x14ac:dyDescent="0.3">
      <c r="H179"/>
    </row>
    <row r="180" spans="8:8" x14ac:dyDescent="0.3">
      <c r="H180"/>
    </row>
    <row r="181" spans="8:8" x14ac:dyDescent="0.3">
      <c r="H181"/>
    </row>
    <row r="182" spans="8:8" x14ac:dyDescent="0.3">
      <c r="H182"/>
    </row>
    <row r="183" spans="8:8" x14ac:dyDescent="0.3">
      <c r="H183"/>
    </row>
    <row r="184" spans="8:8" x14ac:dyDescent="0.3">
      <c r="H184"/>
    </row>
    <row r="185" spans="8:8" x14ac:dyDescent="0.3">
      <c r="H185"/>
    </row>
    <row r="186" spans="8:8" x14ac:dyDescent="0.3">
      <c r="H186"/>
    </row>
    <row r="187" spans="8:8" x14ac:dyDescent="0.3">
      <c r="H187"/>
    </row>
    <row r="188" spans="8:8" x14ac:dyDescent="0.3">
      <c r="H188"/>
    </row>
    <row r="189" spans="8:8" x14ac:dyDescent="0.3">
      <c r="H189"/>
    </row>
    <row r="190" spans="8:8" x14ac:dyDescent="0.3">
      <c r="H190"/>
    </row>
    <row r="191" spans="8:8" x14ac:dyDescent="0.3">
      <c r="H191"/>
    </row>
    <row r="192" spans="8:8" x14ac:dyDescent="0.3">
      <c r="H192"/>
    </row>
    <row r="193" spans="8:8" x14ac:dyDescent="0.3">
      <c r="H193"/>
    </row>
    <row r="194" spans="8:8" x14ac:dyDescent="0.3">
      <c r="H194"/>
    </row>
    <row r="195" spans="8:8" x14ac:dyDescent="0.3">
      <c r="H195"/>
    </row>
    <row r="196" spans="8:8" x14ac:dyDescent="0.3">
      <c r="H196"/>
    </row>
    <row r="197" spans="8:8" x14ac:dyDescent="0.3">
      <c r="H197"/>
    </row>
    <row r="198" spans="8:8" x14ac:dyDescent="0.3">
      <c r="H198"/>
    </row>
    <row r="199" spans="8:8" x14ac:dyDescent="0.3">
      <c r="H199"/>
    </row>
    <row r="200" spans="8:8" x14ac:dyDescent="0.3">
      <c r="H200"/>
    </row>
    <row r="201" spans="8:8" x14ac:dyDescent="0.3">
      <c r="H201"/>
    </row>
    <row r="202" spans="8:8" x14ac:dyDescent="0.3">
      <c r="H202"/>
    </row>
    <row r="203" spans="8:8" x14ac:dyDescent="0.3">
      <c r="H203"/>
    </row>
    <row r="204" spans="8:8" x14ac:dyDescent="0.3">
      <c r="H204"/>
    </row>
    <row r="205" spans="8:8" x14ac:dyDescent="0.3">
      <c r="H205"/>
    </row>
    <row r="206" spans="8:8" x14ac:dyDescent="0.3">
      <c r="H206"/>
    </row>
    <row r="207" spans="8:8" x14ac:dyDescent="0.3">
      <c r="H207"/>
    </row>
    <row r="208" spans="8:8" x14ac:dyDescent="0.3">
      <c r="H208"/>
    </row>
    <row r="209" spans="8:8" x14ac:dyDescent="0.3">
      <c r="H209"/>
    </row>
    <row r="210" spans="8:8" x14ac:dyDescent="0.3">
      <c r="H210"/>
    </row>
    <row r="211" spans="8:8" x14ac:dyDescent="0.3">
      <c r="H211"/>
    </row>
    <row r="212" spans="8:8" x14ac:dyDescent="0.3">
      <c r="H212"/>
    </row>
    <row r="213" spans="8:8" x14ac:dyDescent="0.3">
      <c r="H213"/>
    </row>
    <row r="214" spans="8:8" x14ac:dyDescent="0.3">
      <c r="H214"/>
    </row>
    <row r="215" spans="8:8" x14ac:dyDescent="0.3">
      <c r="H215"/>
    </row>
    <row r="216" spans="8:8" x14ac:dyDescent="0.3">
      <c r="H216"/>
    </row>
    <row r="217" spans="8:8" x14ac:dyDescent="0.3">
      <c r="H217"/>
    </row>
    <row r="218" spans="8:8" x14ac:dyDescent="0.3">
      <c r="H218"/>
    </row>
    <row r="219" spans="8:8" x14ac:dyDescent="0.3">
      <c r="H219"/>
    </row>
    <row r="220" spans="8:8" x14ac:dyDescent="0.3">
      <c r="H220"/>
    </row>
    <row r="221" spans="8:8" x14ac:dyDescent="0.3">
      <c r="H221"/>
    </row>
    <row r="222" spans="8:8" x14ac:dyDescent="0.3">
      <c r="H222"/>
    </row>
    <row r="223" spans="8:8" x14ac:dyDescent="0.3">
      <c r="H223"/>
    </row>
    <row r="224" spans="8:8" x14ac:dyDescent="0.3">
      <c r="H224"/>
    </row>
    <row r="225" spans="8:8" x14ac:dyDescent="0.3">
      <c r="H225"/>
    </row>
    <row r="226" spans="8:8" x14ac:dyDescent="0.3">
      <c r="H226"/>
    </row>
    <row r="227" spans="8:8" x14ac:dyDescent="0.3">
      <c r="H227"/>
    </row>
    <row r="228" spans="8:8" x14ac:dyDescent="0.3">
      <c r="H228"/>
    </row>
    <row r="229" spans="8:8" x14ac:dyDescent="0.3">
      <c r="H229"/>
    </row>
    <row r="230" spans="8:8" x14ac:dyDescent="0.3">
      <c r="H230"/>
    </row>
    <row r="231" spans="8:8" x14ac:dyDescent="0.3">
      <c r="H231"/>
    </row>
    <row r="232" spans="8:8" x14ac:dyDescent="0.3">
      <c r="H232"/>
    </row>
    <row r="233" spans="8:8" x14ac:dyDescent="0.3">
      <c r="H233"/>
    </row>
    <row r="234" spans="8:8" x14ac:dyDescent="0.3">
      <c r="H234"/>
    </row>
    <row r="235" spans="8:8" x14ac:dyDescent="0.3">
      <c r="H235"/>
    </row>
    <row r="236" spans="8:8" x14ac:dyDescent="0.3">
      <c r="H236"/>
    </row>
    <row r="237" spans="8:8" x14ac:dyDescent="0.3">
      <c r="H237"/>
    </row>
    <row r="238" spans="8:8" x14ac:dyDescent="0.3">
      <c r="H238"/>
    </row>
    <row r="239" spans="8:8" x14ac:dyDescent="0.3">
      <c r="H239"/>
    </row>
    <row r="240" spans="8:8" x14ac:dyDescent="0.3">
      <c r="H240"/>
    </row>
    <row r="241" spans="8:8" x14ac:dyDescent="0.3">
      <c r="H241"/>
    </row>
    <row r="242" spans="8:8" x14ac:dyDescent="0.3">
      <c r="H242"/>
    </row>
    <row r="243" spans="8:8" x14ac:dyDescent="0.3">
      <c r="H243"/>
    </row>
    <row r="244" spans="8:8" x14ac:dyDescent="0.3">
      <c r="H244"/>
    </row>
    <row r="245" spans="8:8" x14ac:dyDescent="0.3">
      <c r="H245"/>
    </row>
    <row r="246" spans="8:8" x14ac:dyDescent="0.3">
      <c r="H246"/>
    </row>
    <row r="247" spans="8:8" x14ac:dyDescent="0.3">
      <c r="H247"/>
    </row>
    <row r="248" spans="8:8" x14ac:dyDescent="0.3">
      <c r="H248"/>
    </row>
    <row r="249" spans="8:8" x14ac:dyDescent="0.3">
      <c r="H249"/>
    </row>
    <row r="250" spans="8:8" x14ac:dyDescent="0.3">
      <c r="H250"/>
    </row>
    <row r="251" spans="8:8" x14ac:dyDescent="0.3">
      <c r="H251"/>
    </row>
    <row r="252" spans="8:8" x14ac:dyDescent="0.3">
      <c r="H252"/>
    </row>
    <row r="253" spans="8:8" x14ac:dyDescent="0.3">
      <c r="H253"/>
    </row>
    <row r="254" spans="8:8" x14ac:dyDescent="0.3">
      <c r="H254"/>
    </row>
    <row r="255" spans="8:8" x14ac:dyDescent="0.3">
      <c r="H255"/>
    </row>
    <row r="256" spans="8:8" x14ac:dyDescent="0.3">
      <c r="H256"/>
    </row>
    <row r="257" spans="8:8" x14ac:dyDescent="0.3">
      <c r="H257"/>
    </row>
    <row r="258" spans="8:8" x14ac:dyDescent="0.3">
      <c r="H258"/>
    </row>
    <row r="259" spans="8:8" x14ac:dyDescent="0.3">
      <c r="H259"/>
    </row>
    <row r="260" spans="8:8" x14ac:dyDescent="0.3">
      <c r="H260"/>
    </row>
    <row r="261" spans="8:8" x14ac:dyDescent="0.3">
      <c r="H261"/>
    </row>
    <row r="262" spans="8:8" x14ac:dyDescent="0.3">
      <c r="H262"/>
    </row>
    <row r="263" spans="8:8" x14ac:dyDescent="0.3">
      <c r="H263"/>
    </row>
    <row r="264" spans="8:8" x14ac:dyDescent="0.3">
      <c r="H264"/>
    </row>
    <row r="265" spans="8:8" x14ac:dyDescent="0.3">
      <c r="H265"/>
    </row>
    <row r="266" spans="8:8" x14ac:dyDescent="0.3">
      <c r="H266"/>
    </row>
    <row r="267" spans="8:8" x14ac:dyDescent="0.3">
      <c r="H267"/>
    </row>
    <row r="268" spans="8:8" x14ac:dyDescent="0.3">
      <c r="H268"/>
    </row>
    <row r="269" spans="8:8" x14ac:dyDescent="0.3">
      <c r="H269"/>
    </row>
    <row r="270" spans="8:8" x14ac:dyDescent="0.3">
      <c r="H270"/>
    </row>
    <row r="271" spans="8:8" x14ac:dyDescent="0.3">
      <c r="H271"/>
    </row>
    <row r="272" spans="8:8" x14ac:dyDescent="0.3">
      <c r="H272"/>
    </row>
    <row r="273" spans="8:8" x14ac:dyDescent="0.3">
      <c r="H273"/>
    </row>
    <row r="274" spans="8:8" x14ac:dyDescent="0.3">
      <c r="H274"/>
    </row>
    <row r="275" spans="8:8" x14ac:dyDescent="0.3">
      <c r="H275"/>
    </row>
    <row r="276" spans="8:8" x14ac:dyDescent="0.3">
      <c r="H276"/>
    </row>
    <row r="277" spans="8:8" x14ac:dyDescent="0.3">
      <c r="H277"/>
    </row>
    <row r="278" spans="8:8" x14ac:dyDescent="0.3">
      <c r="H278"/>
    </row>
    <row r="279" spans="8:8" x14ac:dyDescent="0.3">
      <c r="H279"/>
    </row>
    <row r="280" spans="8:8" x14ac:dyDescent="0.3">
      <c r="H280"/>
    </row>
    <row r="281" spans="8:8" x14ac:dyDescent="0.3">
      <c r="H281"/>
    </row>
    <row r="282" spans="8:8" x14ac:dyDescent="0.3">
      <c r="H282"/>
    </row>
    <row r="283" spans="8:8" x14ac:dyDescent="0.3">
      <c r="H283"/>
    </row>
    <row r="284" spans="8:8" x14ac:dyDescent="0.3">
      <c r="H284"/>
    </row>
    <row r="285" spans="8:8" x14ac:dyDescent="0.3">
      <c r="H285"/>
    </row>
    <row r="286" spans="8:8" x14ac:dyDescent="0.3">
      <c r="H286"/>
    </row>
    <row r="287" spans="8:8" x14ac:dyDescent="0.3">
      <c r="H287"/>
    </row>
    <row r="288" spans="8:8" x14ac:dyDescent="0.3">
      <c r="H288"/>
    </row>
    <row r="289" spans="8:8" x14ac:dyDescent="0.3">
      <c r="H289"/>
    </row>
    <row r="290" spans="8:8" x14ac:dyDescent="0.3">
      <c r="H290"/>
    </row>
    <row r="291" spans="8:8" x14ac:dyDescent="0.3">
      <c r="H291"/>
    </row>
    <row r="292" spans="8:8" x14ac:dyDescent="0.3">
      <c r="H292"/>
    </row>
    <row r="293" spans="8:8" x14ac:dyDescent="0.3">
      <c r="H293"/>
    </row>
    <row r="294" spans="8:8" x14ac:dyDescent="0.3">
      <c r="H294"/>
    </row>
    <row r="295" spans="8:8" x14ac:dyDescent="0.3">
      <c r="H295"/>
    </row>
    <row r="296" spans="8:8" x14ac:dyDescent="0.3">
      <c r="H296"/>
    </row>
    <row r="297" spans="8:8" x14ac:dyDescent="0.3">
      <c r="H297"/>
    </row>
    <row r="298" spans="8:8" x14ac:dyDescent="0.3">
      <c r="H298"/>
    </row>
    <row r="299" spans="8:8" x14ac:dyDescent="0.3">
      <c r="H299"/>
    </row>
    <row r="300" spans="8:8" x14ac:dyDescent="0.3">
      <c r="H300"/>
    </row>
    <row r="301" spans="8:8" x14ac:dyDescent="0.3">
      <c r="H301"/>
    </row>
    <row r="302" spans="8:8" x14ac:dyDescent="0.3">
      <c r="H302"/>
    </row>
    <row r="303" spans="8:8" x14ac:dyDescent="0.3">
      <c r="H303"/>
    </row>
    <row r="304" spans="8:8" x14ac:dyDescent="0.3">
      <c r="H304"/>
    </row>
    <row r="305" spans="8:8" x14ac:dyDescent="0.3">
      <c r="H305"/>
    </row>
    <row r="306" spans="8:8" x14ac:dyDescent="0.3">
      <c r="H306"/>
    </row>
    <row r="307" spans="8:8" x14ac:dyDescent="0.3">
      <c r="H307"/>
    </row>
    <row r="308" spans="8:8" x14ac:dyDescent="0.3">
      <c r="H308"/>
    </row>
    <row r="309" spans="8:8" x14ac:dyDescent="0.3">
      <c r="H309"/>
    </row>
    <row r="310" spans="8:8" x14ac:dyDescent="0.3">
      <c r="H310"/>
    </row>
    <row r="311" spans="8:8" x14ac:dyDescent="0.3">
      <c r="H311"/>
    </row>
    <row r="312" spans="8:8" x14ac:dyDescent="0.3">
      <c r="H312"/>
    </row>
    <row r="313" spans="8:8" x14ac:dyDescent="0.3">
      <c r="H313"/>
    </row>
    <row r="314" spans="8:8" x14ac:dyDescent="0.3">
      <c r="H314"/>
    </row>
    <row r="315" spans="8:8" x14ac:dyDescent="0.3">
      <c r="H315"/>
    </row>
    <row r="316" spans="8:8" x14ac:dyDescent="0.3">
      <c r="H316"/>
    </row>
    <row r="317" spans="8:8" x14ac:dyDescent="0.3">
      <c r="H317"/>
    </row>
    <row r="318" spans="8:8" x14ac:dyDescent="0.3">
      <c r="H318"/>
    </row>
    <row r="319" spans="8:8" x14ac:dyDescent="0.3">
      <c r="H319"/>
    </row>
    <row r="320" spans="8:8" x14ac:dyDescent="0.3">
      <c r="H320"/>
    </row>
    <row r="321" spans="8:8" x14ac:dyDescent="0.3">
      <c r="H321"/>
    </row>
    <row r="322" spans="8:8" x14ac:dyDescent="0.3">
      <c r="H322"/>
    </row>
    <row r="323" spans="8:8" x14ac:dyDescent="0.3">
      <c r="H323"/>
    </row>
    <row r="324" spans="8:8" x14ac:dyDescent="0.3">
      <c r="H324"/>
    </row>
    <row r="325" spans="8:8" x14ac:dyDescent="0.3">
      <c r="H325"/>
    </row>
    <row r="326" spans="8:8" x14ac:dyDescent="0.3">
      <c r="H326"/>
    </row>
    <row r="327" spans="8:8" x14ac:dyDescent="0.3">
      <c r="H327"/>
    </row>
    <row r="328" spans="8:8" x14ac:dyDescent="0.3">
      <c r="H328"/>
    </row>
    <row r="329" spans="8:8" x14ac:dyDescent="0.3">
      <c r="H329"/>
    </row>
    <row r="330" spans="8:8" x14ac:dyDescent="0.3">
      <c r="H330"/>
    </row>
    <row r="331" spans="8:8" x14ac:dyDescent="0.3">
      <c r="H331"/>
    </row>
    <row r="332" spans="8:8" x14ac:dyDescent="0.3">
      <c r="H332"/>
    </row>
    <row r="333" spans="8:8" x14ac:dyDescent="0.3">
      <c r="H333"/>
    </row>
    <row r="334" spans="8:8" x14ac:dyDescent="0.3">
      <c r="H334"/>
    </row>
    <row r="335" spans="8:8" x14ac:dyDescent="0.3">
      <c r="H335"/>
    </row>
    <row r="336" spans="8:8" x14ac:dyDescent="0.3">
      <c r="H336"/>
    </row>
    <row r="337" spans="8:8" x14ac:dyDescent="0.3">
      <c r="H337"/>
    </row>
    <row r="338" spans="8:8" x14ac:dyDescent="0.3">
      <c r="H338"/>
    </row>
    <row r="339" spans="8:8" x14ac:dyDescent="0.3">
      <c r="H339"/>
    </row>
    <row r="340" spans="8:8" x14ac:dyDescent="0.3">
      <c r="H340"/>
    </row>
    <row r="341" spans="8:8" x14ac:dyDescent="0.3">
      <c r="H341"/>
    </row>
    <row r="342" spans="8:8" x14ac:dyDescent="0.3">
      <c r="H342"/>
    </row>
    <row r="343" spans="8:8" x14ac:dyDescent="0.3">
      <c r="H343"/>
    </row>
    <row r="344" spans="8:8" x14ac:dyDescent="0.3">
      <c r="H344"/>
    </row>
    <row r="345" spans="8:8" x14ac:dyDescent="0.3">
      <c r="H345"/>
    </row>
    <row r="346" spans="8:8" x14ac:dyDescent="0.3">
      <c r="H346"/>
    </row>
    <row r="347" spans="8:8" x14ac:dyDescent="0.3">
      <c r="H347"/>
    </row>
    <row r="348" spans="8:8" x14ac:dyDescent="0.3">
      <c r="H348"/>
    </row>
    <row r="349" spans="8:8" x14ac:dyDescent="0.3">
      <c r="H349"/>
    </row>
    <row r="350" spans="8:8" x14ac:dyDescent="0.3">
      <c r="H350"/>
    </row>
    <row r="351" spans="8:8" x14ac:dyDescent="0.3">
      <c r="H351"/>
    </row>
    <row r="352" spans="8:8" x14ac:dyDescent="0.3">
      <c r="H352"/>
    </row>
    <row r="353" spans="8:8" x14ac:dyDescent="0.3">
      <c r="H353"/>
    </row>
    <row r="354" spans="8:8" x14ac:dyDescent="0.3">
      <c r="H354"/>
    </row>
    <row r="355" spans="8:8" x14ac:dyDescent="0.3">
      <c r="H355"/>
    </row>
    <row r="356" spans="8:8" x14ac:dyDescent="0.3">
      <c r="H356"/>
    </row>
    <row r="357" spans="8:8" x14ac:dyDescent="0.3">
      <c r="H357"/>
    </row>
    <row r="358" spans="8:8" x14ac:dyDescent="0.3">
      <c r="H358"/>
    </row>
    <row r="359" spans="8:8" x14ac:dyDescent="0.3">
      <c r="H359"/>
    </row>
    <row r="360" spans="8:8" x14ac:dyDescent="0.3">
      <c r="H360"/>
    </row>
    <row r="361" spans="8:8" x14ac:dyDescent="0.3">
      <c r="H361"/>
    </row>
    <row r="362" spans="8:8" x14ac:dyDescent="0.3">
      <c r="H362"/>
    </row>
    <row r="363" spans="8:8" x14ac:dyDescent="0.3">
      <c r="H363"/>
    </row>
    <row r="364" spans="8:8" x14ac:dyDescent="0.3">
      <c r="H364"/>
    </row>
    <row r="365" spans="8:8" x14ac:dyDescent="0.3">
      <c r="H365"/>
    </row>
    <row r="366" spans="8:8" x14ac:dyDescent="0.3">
      <c r="H366"/>
    </row>
    <row r="367" spans="8:8" x14ac:dyDescent="0.3">
      <c r="H367"/>
    </row>
    <row r="368" spans="8:8" x14ac:dyDescent="0.3">
      <c r="H368"/>
    </row>
    <row r="369" spans="8:8" x14ac:dyDescent="0.3">
      <c r="H369"/>
    </row>
    <row r="370" spans="8:8" x14ac:dyDescent="0.3">
      <c r="H370"/>
    </row>
    <row r="371" spans="8:8" x14ac:dyDescent="0.3">
      <c r="H371"/>
    </row>
    <row r="372" spans="8:8" x14ac:dyDescent="0.3">
      <c r="H372"/>
    </row>
    <row r="373" spans="8:8" x14ac:dyDescent="0.3">
      <c r="H373"/>
    </row>
    <row r="374" spans="8:8" x14ac:dyDescent="0.3">
      <c r="H374"/>
    </row>
    <row r="375" spans="8:8" x14ac:dyDescent="0.3">
      <c r="H375"/>
    </row>
    <row r="376" spans="8:8" x14ac:dyDescent="0.3">
      <c r="H376"/>
    </row>
    <row r="377" spans="8:8" x14ac:dyDescent="0.3">
      <c r="H377"/>
    </row>
    <row r="378" spans="8:8" x14ac:dyDescent="0.3">
      <c r="H378"/>
    </row>
    <row r="379" spans="8:8" x14ac:dyDescent="0.3">
      <c r="H379"/>
    </row>
    <row r="380" spans="8:8" x14ac:dyDescent="0.3">
      <c r="H380"/>
    </row>
    <row r="381" spans="8:8" x14ac:dyDescent="0.3">
      <c r="H381"/>
    </row>
    <row r="382" spans="8:8" x14ac:dyDescent="0.3">
      <c r="H382"/>
    </row>
    <row r="383" spans="8:8" x14ac:dyDescent="0.3">
      <c r="H383"/>
    </row>
    <row r="384" spans="8:8" x14ac:dyDescent="0.3">
      <c r="H384"/>
    </row>
    <row r="385" spans="8:8" x14ac:dyDescent="0.3">
      <c r="H385"/>
    </row>
    <row r="386" spans="8:8" x14ac:dyDescent="0.3">
      <c r="H386"/>
    </row>
    <row r="387" spans="8:8" x14ac:dyDescent="0.3">
      <c r="H387"/>
    </row>
    <row r="388" spans="8:8" x14ac:dyDescent="0.3">
      <c r="H388"/>
    </row>
    <row r="389" spans="8:8" x14ac:dyDescent="0.3">
      <c r="H389"/>
    </row>
    <row r="390" spans="8:8" x14ac:dyDescent="0.3">
      <c r="H390"/>
    </row>
    <row r="391" spans="8:8" x14ac:dyDescent="0.3">
      <c r="H391"/>
    </row>
    <row r="392" spans="8:8" x14ac:dyDescent="0.3">
      <c r="H392"/>
    </row>
    <row r="393" spans="8:8" x14ac:dyDescent="0.3">
      <c r="H393"/>
    </row>
    <row r="394" spans="8:8" x14ac:dyDescent="0.3">
      <c r="H394"/>
    </row>
    <row r="395" spans="8:8" x14ac:dyDescent="0.3">
      <c r="H395"/>
    </row>
    <row r="396" spans="8:8" x14ac:dyDescent="0.3">
      <c r="H396"/>
    </row>
    <row r="397" spans="8:8" x14ac:dyDescent="0.3">
      <c r="H397"/>
    </row>
    <row r="398" spans="8:8" x14ac:dyDescent="0.3">
      <c r="H398"/>
    </row>
    <row r="399" spans="8:8" x14ac:dyDescent="0.3">
      <c r="H399"/>
    </row>
    <row r="400" spans="8:8" x14ac:dyDescent="0.3">
      <c r="H400"/>
    </row>
    <row r="401" spans="8:8" x14ac:dyDescent="0.3">
      <c r="H401"/>
    </row>
    <row r="402" spans="8:8" x14ac:dyDescent="0.3">
      <c r="H402"/>
    </row>
    <row r="403" spans="8:8" x14ac:dyDescent="0.3">
      <c r="H403"/>
    </row>
    <row r="404" spans="8:8" x14ac:dyDescent="0.3">
      <c r="H404"/>
    </row>
    <row r="405" spans="8:8" x14ac:dyDescent="0.3">
      <c r="H405"/>
    </row>
    <row r="406" spans="8:8" x14ac:dyDescent="0.3">
      <c r="H406"/>
    </row>
    <row r="407" spans="8:8" x14ac:dyDescent="0.3">
      <c r="H407"/>
    </row>
    <row r="408" spans="8:8" x14ac:dyDescent="0.3">
      <c r="H408"/>
    </row>
    <row r="409" spans="8:8" x14ac:dyDescent="0.3">
      <c r="H409"/>
    </row>
    <row r="410" spans="8:8" x14ac:dyDescent="0.3">
      <c r="H410"/>
    </row>
    <row r="411" spans="8:8" x14ac:dyDescent="0.3">
      <c r="H411"/>
    </row>
    <row r="412" spans="8:8" x14ac:dyDescent="0.3">
      <c r="H412"/>
    </row>
    <row r="413" spans="8:8" x14ac:dyDescent="0.3">
      <c r="H413"/>
    </row>
    <row r="414" spans="8:8" x14ac:dyDescent="0.3">
      <c r="H414"/>
    </row>
    <row r="415" spans="8:8" x14ac:dyDescent="0.3">
      <c r="H415"/>
    </row>
    <row r="416" spans="8:8" x14ac:dyDescent="0.3">
      <c r="H416"/>
    </row>
    <row r="417" spans="8:8" x14ac:dyDescent="0.3">
      <c r="H417"/>
    </row>
    <row r="418" spans="8:8" x14ac:dyDescent="0.3">
      <c r="H418"/>
    </row>
    <row r="419" spans="8:8" x14ac:dyDescent="0.3">
      <c r="H419"/>
    </row>
    <row r="420" spans="8:8" x14ac:dyDescent="0.3">
      <c r="H420"/>
    </row>
    <row r="421" spans="8:8" x14ac:dyDescent="0.3">
      <c r="H421"/>
    </row>
    <row r="422" spans="8:8" x14ac:dyDescent="0.3">
      <c r="H422"/>
    </row>
    <row r="423" spans="8:8" x14ac:dyDescent="0.3">
      <c r="H423"/>
    </row>
    <row r="424" spans="8:8" x14ac:dyDescent="0.3">
      <c r="H424"/>
    </row>
    <row r="425" spans="8:8" x14ac:dyDescent="0.3">
      <c r="H425"/>
    </row>
    <row r="426" spans="8:8" x14ac:dyDescent="0.3">
      <c r="H426"/>
    </row>
    <row r="427" spans="8:8" x14ac:dyDescent="0.3">
      <c r="H427"/>
    </row>
    <row r="428" spans="8:8" x14ac:dyDescent="0.3">
      <c r="H428"/>
    </row>
    <row r="429" spans="8:8" x14ac:dyDescent="0.3">
      <c r="H429"/>
    </row>
    <row r="430" spans="8:8" x14ac:dyDescent="0.3">
      <c r="H430"/>
    </row>
    <row r="431" spans="8:8" x14ac:dyDescent="0.3">
      <c r="H431"/>
    </row>
    <row r="432" spans="8:8" x14ac:dyDescent="0.3">
      <c r="H432"/>
    </row>
    <row r="433" spans="8:8" x14ac:dyDescent="0.3">
      <c r="H433"/>
    </row>
    <row r="434" spans="8:8" x14ac:dyDescent="0.3">
      <c r="H434"/>
    </row>
    <row r="435" spans="8:8" x14ac:dyDescent="0.3">
      <c r="H435"/>
    </row>
    <row r="436" spans="8:8" x14ac:dyDescent="0.3">
      <c r="H436"/>
    </row>
    <row r="437" spans="8:8" x14ac:dyDescent="0.3">
      <c r="H437"/>
    </row>
    <row r="438" spans="8:8" x14ac:dyDescent="0.3">
      <c r="H438"/>
    </row>
    <row r="439" spans="8:8" x14ac:dyDescent="0.3">
      <c r="H439"/>
    </row>
    <row r="440" spans="8:8" x14ac:dyDescent="0.3">
      <c r="H440"/>
    </row>
    <row r="441" spans="8:8" x14ac:dyDescent="0.3">
      <c r="H441"/>
    </row>
    <row r="442" spans="8:8" x14ac:dyDescent="0.3">
      <c r="H442"/>
    </row>
    <row r="443" spans="8:8" x14ac:dyDescent="0.3">
      <c r="H443"/>
    </row>
    <row r="444" spans="8:8" x14ac:dyDescent="0.3">
      <c r="H444"/>
    </row>
    <row r="445" spans="8:8" x14ac:dyDescent="0.3">
      <c r="H445"/>
    </row>
    <row r="446" spans="8:8" x14ac:dyDescent="0.3">
      <c r="H446"/>
    </row>
    <row r="447" spans="8:8" x14ac:dyDescent="0.3">
      <c r="H447"/>
    </row>
    <row r="448" spans="8:8" x14ac:dyDescent="0.3">
      <c r="H448"/>
    </row>
    <row r="449" spans="8:8" x14ac:dyDescent="0.3">
      <c r="H449"/>
    </row>
    <row r="450" spans="8:8" x14ac:dyDescent="0.3">
      <c r="H450"/>
    </row>
    <row r="451" spans="8:8" x14ac:dyDescent="0.3">
      <c r="H451"/>
    </row>
    <row r="452" spans="8:8" x14ac:dyDescent="0.3">
      <c r="H452"/>
    </row>
    <row r="453" spans="8:8" x14ac:dyDescent="0.3">
      <c r="H453"/>
    </row>
    <row r="454" spans="8:8" x14ac:dyDescent="0.3">
      <c r="H454"/>
    </row>
    <row r="455" spans="8:8" x14ac:dyDescent="0.3">
      <c r="H455"/>
    </row>
    <row r="456" spans="8:8" x14ac:dyDescent="0.3">
      <c r="H456"/>
    </row>
    <row r="457" spans="8:8" x14ac:dyDescent="0.3">
      <c r="H457"/>
    </row>
    <row r="458" spans="8:8" x14ac:dyDescent="0.3">
      <c r="H458"/>
    </row>
    <row r="459" spans="8:8" x14ac:dyDescent="0.3">
      <c r="H459"/>
    </row>
    <row r="460" spans="8:8" x14ac:dyDescent="0.3">
      <c r="H460"/>
    </row>
    <row r="461" spans="8:8" x14ac:dyDescent="0.3">
      <c r="H461"/>
    </row>
    <row r="462" spans="8:8" x14ac:dyDescent="0.3">
      <c r="H462"/>
    </row>
    <row r="463" spans="8:8" x14ac:dyDescent="0.3">
      <c r="H463"/>
    </row>
    <row r="464" spans="8:8" x14ac:dyDescent="0.3">
      <c r="H464"/>
    </row>
    <row r="465" spans="8:8" x14ac:dyDescent="0.3">
      <c r="H465"/>
    </row>
    <row r="466" spans="8:8" x14ac:dyDescent="0.3">
      <c r="H466"/>
    </row>
    <row r="467" spans="8:8" x14ac:dyDescent="0.3">
      <c r="H467"/>
    </row>
    <row r="468" spans="8:8" x14ac:dyDescent="0.3">
      <c r="H468"/>
    </row>
    <row r="469" spans="8:8" x14ac:dyDescent="0.3">
      <c r="H469"/>
    </row>
    <row r="470" spans="8:8" x14ac:dyDescent="0.3">
      <c r="H470"/>
    </row>
    <row r="471" spans="8:8" x14ac:dyDescent="0.3">
      <c r="H471"/>
    </row>
    <row r="472" spans="8:8" x14ac:dyDescent="0.3">
      <c r="H472"/>
    </row>
    <row r="473" spans="8:8" x14ac:dyDescent="0.3">
      <c r="H473"/>
    </row>
    <row r="474" spans="8:8" x14ac:dyDescent="0.3">
      <c r="H474"/>
    </row>
    <row r="475" spans="8:8" x14ac:dyDescent="0.3">
      <c r="H475"/>
    </row>
    <row r="476" spans="8:8" x14ac:dyDescent="0.3">
      <c r="H476"/>
    </row>
    <row r="477" spans="8:8" x14ac:dyDescent="0.3">
      <c r="H477"/>
    </row>
    <row r="478" spans="8:8" x14ac:dyDescent="0.3">
      <c r="H478"/>
    </row>
    <row r="479" spans="8:8" x14ac:dyDescent="0.3">
      <c r="H479"/>
    </row>
    <row r="480" spans="8:8" x14ac:dyDescent="0.3">
      <c r="H480"/>
    </row>
    <row r="481" spans="8:8" x14ac:dyDescent="0.3">
      <c r="H481"/>
    </row>
    <row r="482" spans="8:8" x14ac:dyDescent="0.3">
      <c r="H482"/>
    </row>
    <row r="483" spans="8:8" x14ac:dyDescent="0.3">
      <c r="H483"/>
    </row>
    <row r="484" spans="8:8" x14ac:dyDescent="0.3">
      <c r="H484"/>
    </row>
    <row r="485" spans="8:8" x14ac:dyDescent="0.3">
      <c r="H485"/>
    </row>
    <row r="486" spans="8:8" x14ac:dyDescent="0.3">
      <c r="H486"/>
    </row>
    <row r="487" spans="8:8" x14ac:dyDescent="0.3">
      <c r="H487"/>
    </row>
    <row r="488" spans="8:8" x14ac:dyDescent="0.3">
      <c r="H488"/>
    </row>
    <row r="489" spans="8:8" x14ac:dyDescent="0.3">
      <c r="H489"/>
    </row>
    <row r="490" spans="8:8" x14ac:dyDescent="0.3">
      <c r="H490"/>
    </row>
    <row r="491" spans="8:8" x14ac:dyDescent="0.3">
      <c r="H491"/>
    </row>
    <row r="492" spans="8:8" x14ac:dyDescent="0.3">
      <c r="H492"/>
    </row>
    <row r="493" spans="8:8" x14ac:dyDescent="0.3">
      <c r="H493"/>
    </row>
    <row r="494" spans="8:8" x14ac:dyDescent="0.3">
      <c r="H494"/>
    </row>
    <row r="495" spans="8:8" x14ac:dyDescent="0.3">
      <c r="H495"/>
    </row>
    <row r="496" spans="8:8" x14ac:dyDescent="0.3">
      <c r="H496"/>
    </row>
    <row r="497" spans="8:8" x14ac:dyDescent="0.3">
      <c r="H497"/>
    </row>
    <row r="498" spans="8:8" x14ac:dyDescent="0.3">
      <c r="H498"/>
    </row>
    <row r="499" spans="8:8" x14ac:dyDescent="0.3">
      <c r="H499"/>
    </row>
    <row r="500" spans="8:8" x14ac:dyDescent="0.3">
      <c r="H500"/>
    </row>
    <row r="501" spans="8:8" x14ac:dyDescent="0.3">
      <c r="H501"/>
    </row>
    <row r="502" spans="8:8" x14ac:dyDescent="0.3">
      <c r="H502"/>
    </row>
    <row r="503" spans="8:8" x14ac:dyDescent="0.3">
      <c r="H503"/>
    </row>
    <row r="504" spans="8:8" x14ac:dyDescent="0.3">
      <c r="H504"/>
    </row>
    <row r="505" spans="8:8" x14ac:dyDescent="0.3">
      <c r="H505"/>
    </row>
    <row r="506" spans="8:8" x14ac:dyDescent="0.3">
      <c r="H506"/>
    </row>
    <row r="507" spans="8:8" x14ac:dyDescent="0.3">
      <c r="H507"/>
    </row>
    <row r="508" spans="8:8" x14ac:dyDescent="0.3">
      <c r="H508"/>
    </row>
    <row r="509" spans="8:8" x14ac:dyDescent="0.3">
      <c r="H509"/>
    </row>
    <row r="510" spans="8:8" x14ac:dyDescent="0.3">
      <c r="H510"/>
    </row>
    <row r="511" spans="8:8" x14ac:dyDescent="0.3">
      <c r="H511"/>
    </row>
    <row r="512" spans="8:8" x14ac:dyDescent="0.3">
      <c r="H512"/>
    </row>
    <row r="513" spans="8:8" x14ac:dyDescent="0.3">
      <c r="H513"/>
    </row>
    <row r="514" spans="8:8" x14ac:dyDescent="0.3">
      <c r="H514"/>
    </row>
    <row r="515" spans="8:8" x14ac:dyDescent="0.3">
      <c r="H515"/>
    </row>
    <row r="516" spans="8:8" x14ac:dyDescent="0.3">
      <c r="H516"/>
    </row>
    <row r="517" spans="8:8" x14ac:dyDescent="0.3">
      <c r="H517"/>
    </row>
    <row r="518" spans="8:8" x14ac:dyDescent="0.3">
      <c r="H518"/>
    </row>
    <row r="519" spans="8:8" x14ac:dyDescent="0.3">
      <c r="H519"/>
    </row>
    <row r="520" spans="8:8" x14ac:dyDescent="0.3">
      <c r="H520"/>
    </row>
    <row r="521" spans="8:8" x14ac:dyDescent="0.3">
      <c r="H521"/>
    </row>
    <row r="522" spans="8:8" x14ac:dyDescent="0.3">
      <c r="H522"/>
    </row>
    <row r="523" spans="8:8" x14ac:dyDescent="0.3">
      <c r="H523"/>
    </row>
    <row r="524" spans="8:8" x14ac:dyDescent="0.3">
      <c r="H524"/>
    </row>
    <row r="525" spans="8:8" x14ac:dyDescent="0.3">
      <c r="H525"/>
    </row>
    <row r="526" spans="8:8" x14ac:dyDescent="0.3">
      <c r="H526"/>
    </row>
    <row r="527" spans="8:8" x14ac:dyDescent="0.3">
      <c r="H527"/>
    </row>
    <row r="528" spans="8:8" x14ac:dyDescent="0.3">
      <c r="H528"/>
    </row>
    <row r="529" spans="8:8" x14ac:dyDescent="0.3">
      <c r="H529"/>
    </row>
    <row r="530" spans="8:8" x14ac:dyDescent="0.3">
      <c r="H530"/>
    </row>
    <row r="531" spans="8:8" x14ac:dyDescent="0.3">
      <c r="H531"/>
    </row>
    <row r="532" spans="8:8" x14ac:dyDescent="0.3">
      <c r="H532"/>
    </row>
    <row r="533" spans="8:8" x14ac:dyDescent="0.3">
      <c r="H533"/>
    </row>
    <row r="534" spans="8:8" x14ac:dyDescent="0.3">
      <c r="H534"/>
    </row>
    <row r="535" spans="8:8" x14ac:dyDescent="0.3">
      <c r="H535"/>
    </row>
    <row r="536" spans="8:8" x14ac:dyDescent="0.3">
      <c r="H536"/>
    </row>
    <row r="537" spans="8:8" x14ac:dyDescent="0.3">
      <c r="H537"/>
    </row>
    <row r="538" spans="8:8" x14ac:dyDescent="0.3">
      <c r="H538"/>
    </row>
    <row r="539" spans="8:8" x14ac:dyDescent="0.3">
      <c r="H539"/>
    </row>
    <row r="540" spans="8:8" x14ac:dyDescent="0.3">
      <c r="H540"/>
    </row>
    <row r="541" spans="8:8" x14ac:dyDescent="0.3">
      <c r="H541"/>
    </row>
    <row r="542" spans="8:8" x14ac:dyDescent="0.3">
      <c r="H542"/>
    </row>
    <row r="543" spans="8:8" x14ac:dyDescent="0.3">
      <c r="H543"/>
    </row>
    <row r="544" spans="8:8" x14ac:dyDescent="0.3">
      <c r="H544"/>
    </row>
    <row r="545" spans="8:8" x14ac:dyDescent="0.3">
      <c r="H545"/>
    </row>
    <row r="546" spans="8:8" x14ac:dyDescent="0.3">
      <c r="H546"/>
    </row>
    <row r="547" spans="8:8" x14ac:dyDescent="0.3">
      <c r="H547"/>
    </row>
    <row r="548" spans="8:8" x14ac:dyDescent="0.3">
      <c r="H548"/>
    </row>
    <row r="549" spans="8:8" x14ac:dyDescent="0.3">
      <c r="H549"/>
    </row>
    <row r="550" spans="8:8" x14ac:dyDescent="0.3">
      <c r="H550"/>
    </row>
    <row r="551" spans="8:8" x14ac:dyDescent="0.3">
      <c r="H551"/>
    </row>
    <row r="552" spans="8:8" x14ac:dyDescent="0.3">
      <c r="H552"/>
    </row>
    <row r="553" spans="8:8" x14ac:dyDescent="0.3">
      <c r="H553"/>
    </row>
    <row r="554" spans="8:8" x14ac:dyDescent="0.3">
      <c r="H554"/>
    </row>
    <row r="555" spans="8:8" x14ac:dyDescent="0.3">
      <c r="H555"/>
    </row>
    <row r="556" spans="8:8" x14ac:dyDescent="0.3">
      <c r="H556"/>
    </row>
    <row r="557" spans="8:8" x14ac:dyDescent="0.3">
      <c r="H557"/>
    </row>
    <row r="558" spans="8:8" x14ac:dyDescent="0.3">
      <c r="H558"/>
    </row>
    <row r="559" spans="8:8" x14ac:dyDescent="0.3">
      <c r="H559"/>
    </row>
    <row r="560" spans="8:8" x14ac:dyDescent="0.3">
      <c r="H560"/>
    </row>
    <row r="561" spans="8:8" x14ac:dyDescent="0.3">
      <c r="H561"/>
    </row>
    <row r="562" spans="8:8" x14ac:dyDescent="0.3">
      <c r="H562"/>
    </row>
    <row r="563" spans="8:8" x14ac:dyDescent="0.3">
      <c r="H563"/>
    </row>
    <row r="564" spans="8:8" x14ac:dyDescent="0.3">
      <c r="H564"/>
    </row>
    <row r="565" spans="8:8" x14ac:dyDescent="0.3">
      <c r="H565"/>
    </row>
    <row r="566" spans="8:8" x14ac:dyDescent="0.3">
      <c r="H566"/>
    </row>
    <row r="567" spans="8:8" x14ac:dyDescent="0.3">
      <c r="H567"/>
    </row>
    <row r="568" spans="8:8" x14ac:dyDescent="0.3">
      <c r="H568"/>
    </row>
    <row r="569" spans="8:8" x14ac:dyDescent="0.3">
      <c r="H569"/>
    </row>
    <row r="570" spans="8:8" x14ac:dyDescent="0.3">
      <c r="H570"/>
    </row>
    <row r="571" spans="8:8" x14ac:dyDescent="0.3">
      <c r="H571"/>
    </row>
    <row r="572" spans="8:8" x14ac:dyDescent="0.3">
      <c r="H572"/>
    </row>
    <row r="573" spans="8:8" x14ac:dyDescent="0.3">
      <c r="H573"/>
    </row>
    <row r="574" spans="8:8" x14ac:dyDescent="0.3">
      <c r="H574"/>
    </row>
    <row r="575" spans="8:8" x14ac:dyDescent="0.3">
      <c r="H575"/>
    </row>
    <row r="576" spans="8:8" x14ac:dyDescent="0.3">
      <c r="H576"/>
    </row>
    <row r="577" spans="8:8" x14ac:dyDescent="0.3">
      <c r="H577"/>
    </row>
    <row r="578" spans="8:8" x14ac:dyDescent="0.3">
      <c r="H578"/>
    </row>
    <row r="579" spans="8:8" x14ac:dyDescent="0.3">
      <c r="H579"/>
    </row>
    <row r="580" spans="8:8" x14ac:dyDescent="0.3">
      <c r="H580"/>
    </row>
    <row r="581" spans="8:8" x14ac:dyDescent="0.3">
      <c r="H581"/>
    </row>
    <row r="582" spans="8:8" x14ac:dyDescent="0.3">
      <c r="H582"/>
    </row>
    <row r="583" spans="8:8" x14ac:dyDescent="0.3">
      <c r="H583"/>
    </row>
    <row r="584" spans="8:8" x14ac:dyDescent="0.3">
      <c r="H584"/>
    </row>
    <row r="585" spans="8:8" x14ac:dyDescent="0.3">
      <c r="H585"/>
    </row>
    <row r="586" spans="8:8" x14ac:dyDescent="0.3">
      <c r="H586"/>
    </row>
    <row r="587" spans="8:8" x14ac:dyDescent="0.3">
      <c r="H587"/>
    </row>
    <row r="588" spans="8:8" x14ac:dyDescent="0.3">
      <c r="H588"/>
    </row>
    <row r="589" spans="8:8" x14ac:dyDescent="0.3">
      <c r="H589"/>
    </row>
    <row r="590" spans="8:8" x14ac:dyDescent="0.3">
      <c r="H590"/>
    </row>
    <row r="591" spans="8:8" x14ac:dyDescent="0.3">
      <c r="H591"/>
    </row>
    <row r="592" spans="8:8" x14ac:dyDescent="0.3">
      <c r="H592"/>
    </row>
    <row r="593" spans="8:8" x14ac:dyDescent="0.3">
      <c r="H593"/>
    </row>
    <row r="594" spans="8:8" x14ac:dyDescent="0.3">
      <c r="H594"/>
    </row>
    <row r="595" spans="8:8" x14ac:dyDescent="0.3">
      <c r="H595"/>
    </row>
    <row r="596" spans="8:8" x14ac:dyDescent="0.3">
      <c r="H596"/>
    </row>
    <row r="597" spans="8:8" x14ac:dyDescent="0.3">
      <c r="H597"/>
    </row>
    <row r="598" spans="8:8" x14ac:dyDescent="0.3">
      <c r="H598"/>
    </row>
    <row r="599" spans="8:8" x14ac:dyDescent="0.3">
      <c r="H599"/>
    </row>
    <row r="600" spans="8:8" x14ac:dyDescent="0.3">
      <c r="H600"/>
    </row>
    <row r="601" spans="8:8" x14ac:dyDescent="0.3">
      <c r="H601"/>
    </row>
    <row r="602" spans="8:8" x14ac:dyDescent="0.3">
      <c r="H602"/>
    </row>
    <row r="603" spans="8:8" x14ac:dyDescent="0.3">
      <c r="H603"/>
    </row>
    <row r="604" spans="8:8" x14ac:dyDescent="0.3">
      <c r="H604"/>
    </row>
    <row r="605" spans="8:8" x14ac:dyDescent="0.3">
      <c r="H605"/>
    </row>
    <row r="606" spans="8:8" x14ac:dyDescent="0.3">
      <c r="H606"/>
    </row>
    <row r="607" spans="8:8" x14ac:dyDescent="0.3">
      <c r="H607"/>
    </row>
    <row r="608" spans="8:8" x14ac:dyDescent="0.3">
      <c r="H608"/>
    </row>
    <row r="609" spans="8:8" x14ac:dyDescent="0.3">
      <c r="H609"/>
    </row>
    <row r="610" spans="8:8" x14ac:dyDescent="0.3">
      <c r="H610"/>
    </row>
    <row r="611" spans="8:8" x14ac:dyDescent="0.3">
      <c r="H611"/>
    </row>
    <row r="612" spans="8:8" x14ac:dyDescent="0.3">
      <c r="H612"/>
    </row>
    <row r="613" spans="8:8" x14ac:dyDescent="0.3">
      <c r="H613"/>
    </row>
    <row r="614" spans="8:8" x14ac:dyDescent="0.3">
      <c r="H614"/>
    </row>
    <row r="615" spans="8:8" x14ac:dyDescent="0.3">
      <c r="H615"/>
    </row>
    <row r="616" spans="8:8" x14ac:dyDescent="0.3">
      <c r="H616"/>
    </row>
    <row r="617" spans="8:8" x14ac:dyDescent="0.3">
      <c r="H617"/>
    </row>
    <row r="618" spans="8:8" x14ac:dyDescent="0.3">
      <c r="H618"/>
    </row>
    <row r="619" spans="8:8" x14ac:dyDescent="0.3">
      <c r="H619"/>
    </row>
    <row r="620" spans="8:8" x14ac:dyDescent="0.3">
      <c r="H620"/>
    </row>
    <row r="621" spans="8:8" x14ac:dyDescent="0.3">
      <c r="H621"/>
    </row>
    <row r="622" spans="8:8" x14ac:dyDescent="0.3">
      <c r="H622"/>
    </row>
    <row r="623" spans="8:8" x14ac:dyDescent="0.3">
      <c r="H623"/>
    </row>
    <row r="624" spans="8:8" x14ac:dyDescent="0.3">
      <c r="H624"/>
    </row>
    <row r="625" spans="8:8" x14ac:dyDescent="0.3">
      <c r="H625"/>
    </row>
    <row r="626" spans="8:8" x14ac:dyDescent="0.3">
      <c r="H626"/>
    </row>
    <row r="627" spans="8:8" x14ac:dyDescent="0.3">
      <c r="H627"/>
    </row>
    <row r="628" spans="8:8" x14ac:dyDescent="0.3">
      <c r="H628"/>
    </row>
    <row r="629" spans="8:8" x14ac:dyDescent="0.3">
      <c r="H629"/>
    </row>
    <row r="630" spans="8:8" x14ac:dyDescent="0.3">
      <c r="H630"/>
    </row>
    <row r="631" spans="8:8" x14ac:dyDescent="0.3">
      <c r="H631"/>
    </row>
    <row r="632" spans="8:8" x14ac:dyDescent="0.3">
      <c r="H632"/>
    </row>
    <row r="633" spans="8:8" x14ac:dyDescent="0.3">
      <c r="H633"/>
    </row>
    <row r="634" spans="8:8" x14ac:dyDescent="0.3">
      <c r="H634"/>
    </row>
    <row r="635" spans="8:8" x14ac:dyDescent="0.3">
      <c r="H635"/>
    </row>
    <row r="636" spans="8:8" x14ac:dyDescent="0.3">
      <c r="H636"/>
    </row>
    <row r="637" spans="8:8" x14ac:dyDescent="0.3">
      <c r="H637"/>
    </row>
    <row r="638" spans="8:8" x14ac:dyDescent="0.3">
      <c r="H638"/>
    </row>
    <row r="639" spans="8:8" x14ac:dyDescent="0.3">
      <c r="H639"/>
    </row>
    <row r="640" spans="8:8" x14ac:dyDescent="0.3">
      <c r="H640"/>
    </row>
    <row r="641" spans="8:8" x14ac:dyDescent="0.3">
      <c r="H641"/>
    </row>
    <row r="642" spans="8:8" x14ac:dyDescent="0.3">
      <c r="H642"/>
    </row>
    <row r="643" spans="8:8" x14ac:dyDescent="0.3">
      <c r="H643"/>
    </row>
    <row r="644" spans="8:8" x14ac:dyDescent="0.3">
      <c r="H644"/>
    </row>
    <row r="645" spans="8:8" x14ac:dyDescent="0.3">
      <c r="H645"/>
    </row>
    <row r="646" spans="8:8" x14ac:dyDescent="0.3">
      <c r="H646"/>
    </row>
    <row r="647" spans="8:8" x14ac:dyDescent="0.3">
      <c r="H647"/>
    </row>
    <row r="648" spans="8:8" x14ac:dyDescent="0.3">
      <c r="H648"/>
    </row>
    <row r="649" spans="8:8" x14ac:dyDescent="0.3">
      <c r="H649"/>
    </row>
    <row r="650" spans="8:8" x14ac:dyDescent="0.3">
      <c r="H650"/>
    </row>
    <row r="651" spans="8:8" x14ac:dyDescent="0.3">
      <c r="H651"/>
    </row>
    <row r="652" spans="8:8" x14ac:dyDescent="0.3">
      <c r="H652"/>
    </row>
    <row r="653" spans="8:8" x14ac:dyDescent="0.3">
      <c r="H653"/>
    </row>
    <row r="654" spans="8:8" x14ac:dyDescent="0.3">
      <c r="H654"/>
    </row>
    <row r="655" spans="8:8" x14ac:dyDescent="0.3">
      <c r="H655"/>
    </row>
    <row r="656" spans="8:8" x14ac:dyDescent="0.3">
      <c r="H656"/>
    </row>
    <row r="657" spans="8:8" x14ac:dyDescent="0.3">
      <c r="H657"/>
    </row>
    <row r="658" spans="8:8" x14ac:dyDescent="0.3">
      <c r="H658"/>
    </row>
    <row r="659" spans="8:8" x14ac:dyDescent="0.3">
      <c r="H659"/>
    </row>
    <row r="660" spans="8:8" x14ac:dyDescent="0.3">
      <c r="H660"/>
    </row>
    <row r="661" spans="8:8" x14ac:dyDescent="0.3">
      <c r="H661"/>
    </row>
    <row r="662" spans="8:8" x14ac:dyDescent="0.3">
      <c r="H662"/>
    </row>
    <row r="663" spans="8:8" x14ac:dyDescent="0.3">
      <c r="H663"/>
    </row>
    <row r="664" spans="8:8" x14ac:dyDescent="0.3">
      <c r="H664"/>
    </row>
    <row r="665" spans="8:8" x14ac:dyDescent="0.3">
      <c r="H665"/>
    </row>
    <row r="666" spans="8:8" x14ac:dyDescent="0.3">
      <c r="H666"/>
    </row>
    <row r="667" spans="8:8" x14ac:dyDescent="0.3">
      <c r="H667"/>
    </row>
    <row r="668" spans="8:8" x14ac:dyDescent="0.3">
      <c r="H668"/>
    </row>
    <row r="669" spans="8:8" x14ac:dyDescent="0.3">
      <c r="H669"/>
    </row>
    <row r="670" spans="8:8" x14ac:dyDescent="0.3">
      <c r="H670"/>
    </row>
    <row r="671" spans="8:8" x14ac:dyDescent="0.3">
      <c r="H671"/>
    </row>
    <row r="672" spans="8:8" x14ac:dyDescent="0.3">
      <c r="H672"/>
    </row>
    <row r="673" spans="8:8" x14ac:dyDescent="0.3">
      <c r="H673"/>
    </row>
    <row r="674" spans="8:8" x14ac:dyDescent="0.3">
      <c r="H674"/>
    </row>
    <row r="675" spans="8:8" x14ac:dyDescent="0.3">
      <c r="H675"/>
    </row>
    <row r="676" spans="8:8" x14ac:dyDescent="0.3">
      <c r="H676"/>
    </row>
    <row r="677" spans="8:8" x14ac:dyDescent="0.3">
      <c r="H677"/>
    </row>
    <row r="678" spans="8:8" x14ac:dyDescent="0.3">
      <c r="H678"/>
    </row>
    <row r="679" spans="8:8" x14ac:dyDescent="0.3">
      <c r="H679"/>
    </row>
    <row r="680" spans="8:8" x14ac:dyDescent="0.3">
      <c r="H680"/>
    </row>
    <row r="681" spans="8:8" x14ac:dyDescent="0.3">
      <c r="H681"/>
    </row>
    <row r="682" spans="8:8" x14ac:dyDescent="0.3">
      <c r="H682"/>
    </row>
    <row r="683" spans="8:8" x14ac:dyDescent="0.3">
      <c r="H683"/>
    </row>
    <row r="684" spans="8:8" x14ac:dyDescent="0.3">
      <c r="H684"/>
    </row>
    <row r="685" spans="8:8" x14ac:dyDescent="0.3">
      <c r="H685"/>
    </row>
    <row r="686" spans="8:8" x14ac:dyDescent="0.3">
      <c r="H686"/>
    </row>
    <row r="687" spans="8:8" x14ac:dyDescent="0.3">
      <c r="H687"/>
    </row>
    <row r="688" spans="8:8" x14ac:dyDescent="0.3">
      <c r="H688"/>
    </row>
    <row r="689" spans="8:8" x14ac:dyDescent="0.3">
      <c r="H689"/>
    </row>
    <row r="690" spans="8:8" x14ac:dyDescent="0.3">
      <c r="H690"/>
    </row>
    <row r="691" spans="8:8" x14ac:dyDescent="0.3">
      <c r="H691"/>
    </row>
    <row r="692" spans="8:8" x14ac:dyDescent="0.3">
      <c r="H692"/>
    </row>
    <row r="693" spans="8:8" x14ac:dyDescent="0.3">
      <c r="H693"/>
    </row>
    <row r="694" spans="8:8" x14ac:dyDescent="0.3">
      <c r="H694"/>
    </row>
    <row r="695" spans="8:8" x14ac:dyDescent="0.3">
      <c r="H695"/>
    </row>
    <row r="696" spans="8:8" x14ac:dyDescent="0.3">
      <c r="H696"/>
    </row>
    <row r="697" spans="8:8" x14ac:dyDescent="0.3">
      <c r="H697"/>
    </row>
    <row r="698" spans="8:8" x14ac:dyDescent="0.3">
      <c r="H698"/>
    </row>
    <row r="699" spans="8:8" x14ac:dyDescent="0.3">
      <c r="H699"/>
    </row>
    <row r="700" spans="8:8" x14ac:dyDescent="0.3">
      <c r="H700"/>
    </row>
    <row r="701" spans="8:8" x14ac:dyDescent="0.3">
      <c r="H701"/>
    </row>
    <row r="702" spans="8:8" x14ac:dyDescent="0.3">
      <c r="H702"/>
    </row>
    <row r="703" spans="8:8" x14ac:dyDescent="0.3">
      <c r="H703"/>
    </row>
    <row r="704" spans="8:8" x14ac:dyDescent="0.3">
      <c r="H704"/>
    </row>
    <row r="705" spans="8:8" x14ac:dyDescent="0.3">
      <c r="H705"/>
    </row>
    <row r="706" spans="8:8" x14ac:dyDescent="0.3">
      <c r="H706"/>
    </row>
    <row r="707" spans="8:8" x14ac:dyDescent="0.3">
      <c r="H707"/>
    </row>
    <row r="708" spans="8:8" x14ac:dyDescent="0.3">
      <c r="H708"/>
    </row>
    <row r="709" spans="8:8" x14ac:dyDescent="0.3">
      <c r="H709"/>
    </row>
    <row r="710" spans="8:8" x14ac:dyDescent="0.3">
      <c r="H710"/>
    </row>
    <row r="711" spans="8:8" x14ac:dyDescent="0.3">
      <c r="H711"/>
    </row>
    <row r="712" spans="8:8" x14ac:dyDescent="0.3">
      <c r="H712"/>
    </row>
    <row r="713" spans="8:8" x14ac:dyDescent="0.3">
      <c r="H713"/>
    </row>
    <row r="714" spans="8:8" x14ac:dyDescent="0.3">
      <c r="H714"/>
    </row>
    <row r="715" spans="8:8" x14ac:dyDescent="0.3">
      <c r="H715"/>
    </row>
    <row r="716" spans="8:8" x14ac:dyDescent="0.3">
      <c r="H716"/>
    </row>
    <row r="717" spans="8:8" x14ac:dyDescent="0.3">
      <c r="H717"/>
    </row>
    <row r="718" spans="8:8" x14ac:dyDescent="0.3">
      <c r="H718"/>
    </row>
    <row r="719" spans="8:8" x14ac:dyDescent="0.3">
      <c r="H719"/>
    </row>
    <row r="720" spans="8:8" x14ac:dyDescent="0.3">
      <c r="H720"/>
    </row>
    <row r="721" spans="8:8" x14ac:dyDescent="0.3">
      <c r="H721"/>
    </row>
    <row r="722" spans="8:8" x14ac:dyDescent="0.3">
      <c r="H722"/>
    </row>
    <row r="723" spans="8:8" x14ac:dyDescent="0.3">
      <c r="H723"/>
    </row>
    <row r="724" spans="8:8" x14ac:dyDescent="0.3">
      <c r="H724"/>
    </row>
    <row r="725" spans="8:8" x14ac:dyDescent="0.3">
      <c r="H725"/>
    </row>
    <row r="726" spans="8:8" x14ac:dyDescent="0.3">
      <c r="H726"/>
    </row>
    <row r="727" spans="8:8" x14ac:dyDescent="0.3">
      <c r="H727"/>
    </row>
    <row r="728" spans="8:8" x14ac:dyDescent="0.3">
      <c r="H728"/>
    </row>
    <row r="729" spans="8:8" x14ac:dyDescent="0.3">
      <c r="H729"/>
    </row>
    <row r="730" spans="8:8" x14ac:dyDescent="0.3">
      <c r="H730"/>
    </row>
    <row r="731" spans="8:8" x14ac:dyDescent="0.3">
      <c r="H731"/>
    </row>
    <row r="732" spans="8:8" x14ac:dyDescent="0.3">
      <c r="H732"/>
    </row>
    <row r="733" spans="8:8" x14ac:dyDescent="0.3">
      <c r="H733"/>
    </row>
    <row r="734" spans="8:8" x14ac:dyDescent="0.3">
      <c r="H734"/>
    </row>
    <row r="735" spans="8:8" x14ac:dyDescent="0.3">
      <c r="H735"/>
    </row>
    <row r="736" spans="8:8" x14ac:dyDescent="0.3">
      <c r="H736"/>
    </row>
    <row r="737" spans="8:8" x14ac:dyDescent="0.3">
      <c r="H737"/>
    </row>
    <row r="738" spans="8:8" x14ac:dyDescent="0.3">
      <c r="H738"/>
    </row>
    <row r="739" spans="8:8" x14ac:dyDescent="0.3">
      <c r="H739"/>
    </row>
    <row r="740" spans="8:8" x14ac:dyDescent="0.3">
      <c r="H740"/>
    </row>
    <row r="741" spans="8:8" x14ac:dyDescent="0.3">
      <c r="H741"/>
    </row>
    <row r="742" spans="8:8" x14ac:dyDescent="0.3">
      <c r="H742"/>
    </row>
    <row r="743" spans="8:8" x14ac:dyDescent="0.3">
      <c r="H743"/>
    </row>
    <row r="744" spans="8:8" x14ac:dyDescent="0.3">
      <c r="H744"/>
    </row>
    <row r="745" spans="8:8" x14ac:dyDescent="0.3">
      <c r="H745"/>
    </row>
    <row r="746" spans="8:8" x14ac:dyDescent="0.3">
      <c r="H746"/>
    </row>
    <row r="747" spans="8:8" x14ac:dyDescent="0.3">
      <c r="H747"/>
    </row>
    <row r="748" spans="8:8" x14ac:dyDescent="0.3">
      <c r="H748"/>
    </row>
    <row r="749" spans="8:8" x14ac:dyDescent="0.3">
      <c r="H749"/>
    </row>
    <row r="750" spans="8:8" x14ac:dyDescent="0.3">
      <c r="H750"/>
    </row>
    <row r="751" spans="8:8" x14ac:dyDescent="0.3">
      <c r="H751"/>
    </row>
    <row r="752" spans="8:8" x14ac:dyDescent="0.3">
      <c r="H752"/>
    </row>
    <row r="753" spans="8:8" x14ac:dyDescent="0.3">
      <c r="H753"/>
    </row>
    <row r="754" spans="8:8" x14ac:dyDescent="0.3">
      <c r="H754"/>
    </row>
    <row r="755" spans="8:8" x14ac:dyDescent="0.3">
      <c r="H755"/>
    </row>
    <row r="756" spans="8:8" x14ac:dyDescent="0.3">
      <c r="H756"/>
    </row>
    <row r="757" spans="8:8" x14ac:dyDescent="0.3">
      <c r="H757"/>
    </row>
    <row r="758" spans="8:8" x14ac:dyDescent="0.3">
      <c r="H758"/>
    </row>
    <row r="759" spans="8:8" x14ac:dyDescent="0.3">
      <c r="H759"/>
    </row>
    <row r="760" spans="8:8" x14ac:dyDescent="0.3">
      <c r="H760"/>
    </row>
    <row r="761" spans="8:8" x14ac:dyDescent="0.3">
      <c r="H761"/>
    </row>
    <row r="762" spans="8:8" x14ac:dyDescent="0.3">
      <c r="H762"/>
    </row>
    <row r="763" spans="8:8" x14ac:dyDescent="0.3">
      <c r="H763"/>
    </row>
    <row r="764" spans="8:8" x14ac:dyDescent="0.3">
      <c r="H764"/>
    </row>
    <row r="765" spans="8:8" x14ac:dyDescent="0.3">
      <c r="H765"/>
    </row>
    <row r="766" spans="8:8" x14ac:dyDescent="0.3">
      <c r="H766"/>
    </row>
    <row r="767" spans="8:8" x14ac:dyDescent="0.3">
      <c r="H767"/>
    </row>
    <row r="768" spans="8:8" x14ac:dyDescent="0.3">
      <c r="H768"/>
    </row>
    <row r="769" spans="8:8" x14ac:dyDescent="0.3">
      <c r="H769"/>
    </row>
    <row r="770" spans="8:8" x14ac:dyDescent="0.3">
      <c r="H770"/>
    </row>
    <row r="771" spans="8:8" x14ac:dyDescent="0.3">
      <c r="H771"/>
    </row>
    <row r="772" spans="8:8" x14ac:dyDescent="0.3">
      <c r="H772"/>
    </row>
    <row r="773" spans="8:8" x14ac:dyDescent="0.3">
      <c r="H773"/>
    </row>
    <row r="774" spans="8:8" x14ac:dyDescent="0.3">
      <c r="H774"/>
    </row>
    <row r="775" spans="8:8" x14ac:dyDescent="0.3">
      <c r="H775"/>
    </row>
    <row r="776" spans="8:8" x14ac:dyDescent="0.3">
      <c r="H776"/>
    </row>
    <row r="777" spans="8:8" x14ac:dyDescent="0.3">
      <c r="H777"/>
    </row>
    <row r="778" spans="8:8" x14ac:dyDescent="0.3">
      <c r="H778"/>
    </row>
    <row r="779" spans="8:8" x14ac:dyDescent="0.3">
      <c r="H779"/>
    </row>
    <row r="780" spans="8:8" x14ac:dyDescent="0.3">
      <c r="H780"/>
    </row>
    <row r="781" spans="8:8" x14ac:dyDescent="0.3">
      <c r="H781"/>
    </row>
    <row r="782" spans="8:8" x14ac:dyDescent="0.3">
      <c r="H782"/>
    </row>
    <row r="783" spans="8:8" x14ac:dyDescent="0.3">
      <c r="H783"/>
    </row>
    <row r="784" spans="8:8" x14ac:dyDescent="0.3">
      <c r="H784"/>
    </row>
    <row r="785" spans="8:8" x14ac:dyDescent="0.3">
      <c r="H785"/>
    </row>
    <row r="786" spans="8:8" x14ac:dyDescent="0.3">
      <c r="H786"/>
    </row>
    <row r="787" spans="8:8" x14ac:dyDescent="0.3">
      <c r="H787"/>
    </row>
    <row r="788" spans="8:8" x14ac:dyDescent="0.3">
      <c r="H788"/>
    </row>
    <row r="789" spans="8:8" x14ac:dyDescent="0.3">
      <c r="H789"/>
    </row>
    <row r="790" spans="8:8" x14ac:dyDescent="0.3">
      <c r="H790"/>
    </row>
    <row r="791" spans="8:8" x14ac:dyDescent="0.3">
      <c r="H791"/>
    </row>
    <row r="792" spans="8:8" x14ac:dyDescent="0.3">
      <c r="H792"/>
    </row>
    <row r="793" spans="8:8" x14ac:dyDescent="0.3">
      <c r="H793"/>
    </row>
    <row r="794" spans="8:8" x14ac:dyDescent="0.3">
      <c r="H794"/>
    </row>
    <row r="795" spans="8:8" x14ac:dyDescent="0.3">
      <c r="H795"/>
    </row>
    <row r="796" spans="8:8" x14ac:dyDescent="0.3">
      <c r="H796"/>
    </row>
    <row r="797" spans="8:8" x14ac:dyDescent="0.3">
      <c r="H797"/>
    </row>
    <row r="798" spans="8:8" x14ac:dyDescent="0.3">
      <c r="H798"/>
    </row>
    <row r="799" spans="8:8" x14ac:dyDescent="0.3">
      <c r="H799"/>
    </row>
    <row r="800" spans="8:8" x14ac:dyDescent="0.3">
      <c r="H800"/>
    </row>
    <row r="801" spans="8:8" x14ac:dyDescent="0.3">
      <c r="H801"/>
    </row>
    <row r="802" spans="8:8" x14ac:dyDescent="0.3">
      <c r="H802"/>
    </row>
    <row r="803" spans="8:8" x14ac:dyDescent="0.3">
      <c r="H803"/>
    </row>
    <row r="804" spans="8:8" x14ac:dyDescent="0.3">
      <c r="H804"/>
    </row>
    <row r="805" spans="8:8" x14ac:dyDescent="0.3">
      <c r="H805"/>
    </row>
    <row r="806" spans="8:8" x14ac:dyDescent="0.3">
      <c r="H806"/>
    </row>
    <row r="807" spans="8:8" x14ac:dyDescent="0.3">
      <c r="H807"/>
    </row>
    <row r="808" spans="8:8" x14ac:dyDescent="0.3">
      <c r="H808"/>
    </row>
    <row r="809" spans="8:8" x14ac:dyDescent="0.3">
      <c r="H809"/>
    </row>
    <row r="810" spans="8:8" x14ac:dyDescent="0.3">
      <c r="H810"/>
    </row>
    <row r="811" spans="8:8" x14ac:dyDescent="0.3">
      <c r="H811"/>
    </row>
    <row r="812" spans="8:8" x14ac:dyDescent="0.3">
      <c r="H812"/>
    </row>
    <row r="813" spans="8:8" x14ac:dyDescent="0.3">
      <c r="H813"/>
    </row>
    <row r="814" spans="8:8" x14ac:dyDescent="0.3">
      <c r="H814"/>
    </row>
    <row r="815" spans="8:8" x14ac:dyDescent="0.3">
      <c r="H815"/>
    </row>
    <row r="816" spans="8:8" x14ac:dyDescent="0.3">
      <c r="H816"/>
    </row>
    <row r="817" spans="8:8" x14ac:dyDescent="0.3">
      <c r="H817"/>
    </row>
    <row r="818" spans="8:8" x14ac:dyDescent="0.3">
      <c r="H818"/>
    </row>
    <row r="819" spans="8:8" x14ac:dyDescent="0.3">
      <c r="H819"/>
    </row>
    <row r="820" spans="8:8" x14ac:dyDescent="0.3">
      <c r="H820"/>
    </row>
    <row r="821" spans="8:8" x14ac:dyDescent="0.3">
      <c r="H821"/>
    </row>
    <row r="822" spans="8:8" x14ac:dyDescent="0.3">
      <c r="H822"/>
    </row>
    <row r="823" spans="8:8" x14ac:dyDescent="0.3">
      <c r="H823"/>
    </row>
    <row r="824" spans="8:8" x14ac:dyDescent="0.3">
      <c r="H824"/>
    </row>
    <row r="825" spans="8:8" x14ac:dyDescent="0.3">
      <c r="H825"/>
    </row>
    <row r="826" spans="8:8" x14ac:dyDescent="0.3">
      <c r="H826"/>
    </row>
    <row r="827" spans="8:8" x14ac:dyDescent="0.3">
      <c r="H827"/>
    </row>
    <row r="828" spans="8:8" x14ac:dyDescent="0.3">
      <c r="H828"/>
    </row>
    <row r="829" spans="8:8" x14ac:dyDescent="0.3">
      <c r="H829"/>
    </row>
    <row r="830" spans="8:8" x14ac:dyDescent="0.3">
      <c r="H830"/>
    </row>
    <row r="831" spans="8:8" x14ac:dyDescent="0.3">
      <c r="H831"/>
    </row>
    <row r="832" spans="8:8" x14ac:dyDescent="0.3">
      <c r="H832"/>
    </row>
    <row r="833" spans="8:8" x14ac:dyDescent="0.3">
      <c r="H833"/>
    </row>
    <row r="834" spans="8:8" x14ac:dyDescent="0.3">
      <c r="H834"/>
    </row>
    <row r="835" spans="8:8" x14ac:dyDescent="0.3">
      <c r="H835"/>
    </row>
    <row r="836" spans="8:8" x14ac:dyDescent="0.3">
      <c r="H836"/>
    </row>
    <row r="837" spans="8:8" x14ac:dyDescent="0.3">
      <c r="H837"/>
    </row>
    <row r="838" spans="8:8" x14ac:dyDescent="0.3">
      <c r="H838"/>
    </row>
    <row r="839" spans="8:8" x14ac:dyDescent="0.3">
      <c r="H839"/>
    </row>
    <row r="840" spans="8:8" x14ac:dyDescent="0.3">
      <c r="H840"/>
    </row>
    <row r="841" spans="8:8" x14ac:dyDescent="0.3">
      <c r="H841"/>
    </row>
    <row r="842" spans="8:8" x14ac:dyDescent="0.3">
      <c r="H842"/>
    </row>
    <row r="843" spans="8:8" x14ac:dyDescent="0.3">
      <c r="H843"/>
    </row>
    <row r="844" spans="8:8" x14ac:dyDescent="0.3">
      <c r="H844"/>
    </row>
    <row r="845" spans="8:8" x14ac:dyDescent="0.3">
      <c r="H845"/>
    </row>
    <row r="846" spans="8:8" x14ac:dyDescent="0.3">
      <c r="H846"/>
    </row>
    <row r="847" spans="8:8" x14ac:dyDescent="0.3">
      <c r="H847"/>
    </row>
    <row r="848" spans="8:8" x14ac:dyDescent="0.3">
      <c r="H848"/>
    </row>
    <row r="849" spans="8:8" x14ac:dyDescent="0.3">
      <c r="H849"/>
    </row>
    <row r="850" spans="8:8" x14ac:dyDescent="0.3">
      <c r="H850"/>
    </row>
    <row r="851" spans="8:8" x14ac:dyDescent="0.3">
      <c r="H851"/>
    </row>
    <row r="852" spans="8:8" x14ac:dyDescent="0.3">
      <c r="H852"/>
    </row>
    <row r="853" spans="8:8" x14ac:dyDescent="0.3">
      <c r="H853"/>
    </row>
    <row r="854" spans="8:8" x14ac:dyDescent="0.3">
      <c r="H854"/>
    </row>
    <row r="855" spans="8:8" x14ac:dyDescent="0.3">
      <c r="H855"/>
    </row>
    <row r="856" spans="8:8" x14ac:dyDescent="0.3">
      <c r="H856"/>
    </row>
    <row r="857" spans="8:8" x14ac:dyDescent="0.3">
      <c r="H857"/>
    </row>
    <row r="858" spans="8:8" x14ac:dyDescent="0.3">
      <c r="H858"/>
    </row>
    <row r="859" spans="8:8" x14ac:dyDescent="0.3">
      <c r="H859"/>
    </row>
    <row r="860" spans="8:8" x14ac:dyDescent="0.3">
      <c r="H860"/>
    </row>
    <row r="861" spans="8:8" x14ac:dyDescent="0.3">
      <c r="H861"/>
    </row>
    <row r="862" spans="8:8" x14ac:dyDescent="0.3">
      <c r="H862"/>
    </row>
    <row r="863" spans="8:8" x14ac:dyDescent="0.3">
      <c r="H863"/>
    </row>
    <row r="864" spans="8:8" x14ac:dyDescent="0.3">
      <c r="H864"/>
    </row>
    <row r="865" spans="8:8" x14ac:dyDescent="0.3">
      <c r="H865"/>
    </row>
    <row r="866" spans="8:8" x14ac:dyDescent="0.3">
      <c r="H866"/>
    </row>
    <row r="867" spans="8:8" x14ac:dyDescent="0.3">
      <c r="H867"/>
    </row>
    <row r="868" spans="8:8" x14ac:dyDescent="0.3">
      <c r="H868"/>
    </row>
    <row r="869" spans="8:8" x14ac:dyDescent="0.3">
      <c r="H869"/>
    </row>
    <row r="870" spans="8:8" x14ac:dyDescent="0.3">
      <c r="H870"/>
    </row>
    <row r="871" spans="8:8" x14ac:dyDescent="0.3">
      <c r="H871"/>
    </row>
    <row r="872" spans="8:8" x14ac:dyDescent="0.3">
      <c r="H872"/>
    </row>
    <row r="873" spans="8:8" x14ac:dyDescent="0.3">
      <c r="H873"/>
    </row>
    <row r="874" spans="8:8" x14ac:dyDescent="0.3">
      <c r="H874"/>
    </row>
    <row r="875" spans="8:8" x14ac:dyDescent="0.3">
      <c r="H875"/>
    </row>
    <row r="876" spans="8:8" x14ac:dyDescent="0.3">
      <c r="H876"/>
    </row>
    <row r="877" spans="8:8" x14ac:dyDescent="0.3">
      <c r="H877"/>
    </row>
    <row r="878" spans="8:8" x14ac:dyDescent="0.3">
      <c r="H878"/>
    </row>
    <row r="879" spans="8:8" x14ac:dyDescent="0.3">
      <c r="H879"/>
    </row>
    <row r="880" spans="8:8" x14ac:dyDescent="0.3">
      <c r="H880"/>
    </row>
    <row r="881" spans="8:8" x14ac:dyDescent="0.3">
      <c r="H881"/>
    </row>
    <row r="882" spans="8:8" x14ac:dyDescent="0.3">
      <c r="H882"/>
    </row>
    <row r="883" spans="8:8" x14ac:dyDescent="0.3">
      <c r="H883"/>
    </row>
    <row r="884" spans="8:8" x14ac:dyDescent="0.3">
      <c r="H884"/>
    </row>
    <row r="885" spans="8:8" x14ac:dyDescent="0.3">
      <c r="H885"/>
    </row>
    <row r="886" spans="8:8" x14ac:dyDescent="0.3">
      <c r="H886"/>
    </row>
    <row r="887" spans="8:8" x14ac:dyDescent="0.3">
      <c r="H887"/>
    </row>
    <row r="888" spans="8:8" x14ac:dyDescent="0.3">
      <c r="H888"/>
    </row>
    <row r="889" spans="8:8" x14ac:dyDescent="0.3">
      <c r="H889"/>
    </row>
    <row r="890" spans="8:8" x14ac:dyDescent="0.3">
      <c r="H890"/>
    </row>
    <row r="891" spans="8:8" x14ac:dyDescent="0.3">
      <c r="H891"/>
    </row>
    <row r="892" spans="8:8" x14ac:dyDescent="0.3">
      <c r="H892"/>
    </row>
    <row r="893" spans="8:8" x14ac:dyDescent="0.3">
      <c r="H893"/>
    </row>
    <row r="894" spans="8:8" x14ac:dyDescent="0.3">
      <c r="H894"/>
    </row>
    <row r="895" spans="8:8" x14ac:dyDescent="0.3">
      <c r="H895"/>
    </row>
    <row r="896" spans="8:8" x14ac:dyDescent="0.3">
      <c r="H896"/>
    </row>
    <row r="897" spans="8:8" x14ac:dyDescent="0.3">
      <c r="H897"/>
    </row>
    <row r="898" spans="8:8" x14ac:dyDescent="0.3">
      <c r="H898"/>
    </row>
    <row r="899" spans="8:8" x14ac:dyDescent="0.3">
      <c r="H899"/>
    </row>
    <row r="900" spans="8:8" x14ac:dyDescent="0.3">
      <c r="H900"/>
    </row>
    <row r="901" spans="8:8" x14ac:dyDescent="0.3">
      <c r="H901"/>
    </row>
    <row r="902" spans="8:8" x14ac:dyDescent="0.3">
      <c r="H902"/>
    </row>
    <row r="903" spans="8:8" x14ac:dyDescent="0.3">
      <c r="H903"/>
    </row>
    <row r="904" spans="8:8" x14ac:dyDescent="0.3">
      <c r="H904"/>
    </row>
    <row r="905" spans="8:8" x14ac:dyDescent="0.3">
      <c r="H905"/>
    </row>
    <row r="906" spans="8:8" x14ac:dyDescent="0.3">
      <c r="H906"/>
    </row>
    <row r="907" spans="8:8" x14ac:dyDescent="0.3">
      <c r="H907"/>
    </row>
    <row r="908" spans="8:8" x14ac:dyDescent="0.3">
      <c r="H908"/>
    </row>
    <row r="909" spans="8:8" x14ac:dyDescent="0.3">
      <c r="H909"/>
    </row>
    <row r="910" spans="8:8" x14ac:dyDescent="0.3">
      <c r="H910"/>
    </row>
    <row r="911" spans="8:8" x14ac:dyDescent="0.3">
      <c r="H911"/>
    </row>
    <row r="912" spans="8:8" x14ac:dyDescent="0.3">
      <c r="H912"/>
    </row>
    <row r="913" spans="8:8" x14ac:dyDescent="0.3">
      <c r="H913"/>
    </row>
    <row r="914" spans="8:8" x14ac:dyDescent="0.3">
      <c r="H914"/>
    </row>
    <row r="915" spans="8:8" x14ac:dyDescent="0.3">
      <c r="H915"/>
    </row>
    <row r="916" spans="8:8" x14ac:dyDescent="0.3">
      <c r="H916"/>
    </row>
    <row r="917" spans="8:8" x14ac:dyDescent="0.3">
      <c r="H917"/>
    </row>
    <row r="918" spans="8:8" x14ac:dyDescent="0.3">
      <c r="H918"/>
    </row>
    <row r="919" spans="8:8" x14ac:dyDescent="0.3">
      <c r="H919"/>
    </row>
    <row r="920" spans="8:8" x14ac:dyDescent="0.3">
      <c r="H920"/>
    </row>
    <row r="921" spans="8:8" x14ac:dyDescent="0.3">
      <c r="H921"/>
    </row>
    <row r="922" spans="8:8" x14ac:dyDescent="0.3">
      <c r="H922"/>
    </row>
    <row r="923" spans="8:8" x14ac:dyDescent="0.3">
      <c r="H923"/>
    </row>
    <row r="924" spans="8:8" x14ac:dyDescent="0.3">
      <c r="H924"/>
    </row>
    <row r="925" spans="8:8" x14ac:dyDescent="0.3">
      <c r="H925"/>
    </row>
    <row r="926" spans="8:8" x14ac:dyDescent="0.3">
      <c r="H926"/>
    </row>
    <row r="927" spans="8:8" x14ac:dyDescent="0.3">
      <c r="H927"/>
    </row>
    <row r="928" spans="8:8" x14ac:dyDescent="0.3">
      <c r="H928"/>
    </row>
    <row r="929" spans="8:8" x14ac:dyDescent="0.3">
      <c r="H929"/>
    </row>
    <row r="930" spans="8:8" x14ac:dyDescent="0.3">
      <c r="H930"/>
    </row>
    <row r="931" spans="8:8" x14ac:dyDescent="0.3">
      <c r="H931"/>
    </row>
    <row r="932" spans="8:8" x14ac:dyDescent="0.3">
      <c r="H932"/>
    </row>
    <row r="933" spans="8:8" x14ac:dyDescent="0.3">
      <c r="H933"/>
    </row>
    <row r="934" spans="8:8" x14ac:dyDescent="0.3">
      <c r="H934"/>
    </row>
    <row r="935" spans="8:8" x14ac:dyDescent="0.3">
      <c r="H935"/>
    </row>
    <row r="936" spans="8:8" x14ac:dyDescent="0.3">
      <c r="H936"/>
    </row>
    <row r="937" spans="8:8" x14ac:dyDescent="0.3">
      <c r="H937"/>
    </row>
    <row r="938" spans="8:8" x14ac:dyDescent="0.3">
      <c r="H938"/>
    </row>
    <row r="939" spans="8:8" x14ac:dyDescent="0.3">
      <c r="H939"/>
    </row>
    <row r="940" spans="8:8" x14ac:dyDescent="0.3">
      <c r="H940"/>
    </row>
    <row r="941" spans="8:8" x14ac:dyDescent="0.3">
      <c r="H941"/>
    </row>
    <row r="942" spans="8:8" x14ac:dyDescent="0.3">
      <c r="H942"/>
    </row>
    <row r="943" spans="8:8" x14ac:dyDescent="0.3">
      <c r="H943"/>
    </row>
    <row r="944" spans="8:8" x14ac:dyDescent="0.3">
      <c r="H944"/>
    </row>
    <row r="945" spans="8:8" x14ac:dyDescent="0.3">
      <c r="H945"/>
    </row>
    <row r="946" spans="8:8" x14ac:dyDescent="0.3">
      <c r="H946"/>
    </row>
    <row r="947" spans="8:8" x14ac:dyDescent="0.3">
      <c r="H947"/>
    </row>
    <row r="948" spans="8:8" x14ac:dyDescent="0.3">
      <c r="H948"/>
    </row>
    <row r="949" spans="8:8" x14ac:dyDescent="0.3">
      <c r="H949"/>
    </row>
    <row r="950" spans="8:8" x14ac:dyDescent="0.3">
      <c r="H950"/>
    </row>
    <row r="951" spans="8:8" x14ac:dyDescent="0.3">
      <c r="H951"/>
    </row>
    <row r="952" spans="8:8" x14ac:dyDescent="0.3">
      <c r="H952"/>
    </row>
    <row r="953" spans="8:8" x14ac:dyDescent="0.3">
      <c r="H953"/>
    </row>
    <row r="954" spans="8:8" x14ac:dyDescent="0.3">
      <c r="H954"/>
    </row>
    <row r="955" spans="8:8" x14ac:dyDescent="0.3">
      <c r="H955"/>
    </row>
    <row r="956" spans="8:8" x14ac:dyDescent="0.3">
      <c r="H956"/>
    </row>
    <row r="957" spans="8:8" x14ac:dyDescent="0.3">
      <c r="H957"/>
    </row>
    <row r="958" spans="8:8" x14ac:dyDescent="0.3">
      <c r="H958"/>
    </row>
    <row r="959" spans="8:8" x14ac:dyDescent="0.3">
      <c r="H959"/>
    </row>
    <row r="960" spans="8:8" x14ac:dyDescent="0.3">
      <c r="H960"/>
    </row>
    <row r="961" spans="8:8" x14ac:dyDescent="0.3">
      <c r="H961"/>
    </row>
    <row r="962" spans="8:8" x14ac:dyDescent="0.3">
      <c r="H962"/>
    </row>
    <row r="963" spans="8:8" x14ac:dyDescent="0.3">
      <c r="H963"/>
    </row>
    <row r="964" spans="8:8" x14ac:dyDescent="0.3">
      <c r="H964"/>
    </row>
    <row r="965" spans="8:8" x14ac:dyDescent="0.3">
      <c r="H965"/>
    </row>
    <row r="966" spans="8:8" x14ac:dyDescent="0.3">
      <c r="H966"/>
    </row>
    <row r="967" spans="8:8" x14ac:dyDescent="0.3">
      <c r="H967"/>
    </row>
    <row r="968" spans="8:8" x14ac:dyDescent="0.3">
      <c r="H968"/>
    </row>
    <row r="969" spans="8:8" x14ac:dyDescent="0.3">
      <c r="H969"/>
    </row>
    <row r="970" spans="8:8" x14ac:dyDescent="0.3">
      <c r="H970"/>
    </row>
    <row r="971" spans="8:8" x14ac:dyDescent="0.3">
      <c r="H971"/>
    </row>
    <row r="972" spans="8:8" x14ac:dyDescent="0.3">
      <c r="H972"/>
    </row>
    <row r="973" spans="8:8" x14ac:dyDescent="0.3">
      <c r="H973"/>
    </row>
    <row r="974" spans="8:8" x14ac:dyDescent="0.3">
      <c r="H974"/>
    </row>
    <row r="975" spans="8:8" x14ac:dyDescent="0.3">
      <c r="H975"/>
    </row>
    <row r="976" spans="8:8" x14ac:dyDescent="0.3">
      <c r="H976"/>
    </row>
    <row r="977" spans="8:8" x14ac:dyDescent="0.3">
      <c r="H977"/>
    </row>
    <row r="978" spans="8:8" x14ac:dyDescent="0.3">
      <c r="H978"/>
    </row>
    <row r="979" spans="8:8" x14ac:dyDescent="0.3">
      <c r="H979"/>
    </row>
    <row r="980" spans="8:8" x14ac:dyDescent="0.3">
      <c r="H980"/>
    </row>
    <row r="981" spans="8:8" x14ac:dyDescent="0.3">
      <c r="H981"/>
    </row>
    <row r="982" spans="8:8" x14ac:dyDescent="0.3">
      <c r="H982"/>
    </row>
    <row r="983" spans="8:8" x14ac:dyDescent="0.3">
      <c r="H983"/>
    </row>
    <row r="984" spans="8:8" x14ac:dyDescent="0.3">
      <c r="H984"/>
    </row>
    <row r="985" spans="8:8" x14ac:dyDescent="0.3">
      <c r="H985"/>
    </row>
    <row r="986" spans="8:8" x14ac:dyDescent="0.3">
      <c r="H986"/>
    </row>
    <row r="987" spans="8:8" x14ac:dyDescent="0.3">
      <c r="H987"/>
    </row>
    <row r="988" spans="8:8" x14ac:dyDescent="0.3">
      <c r="H988"/>
    </row>
    <row r="989" spans="8:8" x14ac:dyDescent="0.3">
      <c r="H989"/>
    </row>
    <row r="990" spans="8:8" x14ac:dyDescent="0.3">
      <c r="H990"/>
    </row>
    <row r="991" spans="8:8" x14ac:dyDescent="0.3">
      <c r="H991"/>
    </row>
    <row r="992" spans="8:8" x14ac:dyDescent="0.3">
      <c r="H992"/>
    </row>
    <row r="993" spans="8:8" x14ac:dyDescent="0.3">
      <c r="H993"/>
    </row>
    <row r="994" spans="8:8" x14ac:dyDescent="0.3">
      <c r="H994"/>
    </row>
    <row r="995" spans="8:8" x14ac:dyDescent="0.3">
      <c r="H995"/>
    </row>
    <row r="996" spans="8:8" x14ac:dyDescent="0.3">
      <c r="H996"/>
    </row>
    <row r="997" spans="8:8" x14ac:dyDescent="0.3">
      <c r="H997"/>
    </row>
    <row r="998" spans="8:8" x14ac:dyDescent="0.3">
      <c r="H998"/>
    </row>
    <row r="999" spans="8:8" x14ac:dyDescent="0.3">
      <c r="H999"/>
    </row>
    <row r="1000" spans="8:8" x14ac:dyDescent="0.3">
      <c r="H1000"/>
    </row>
    <row r="1001" spans="8:8" x14ac:dyDescent="0.3">
      <c r="H1001"/>
    </row>
    <row r="1002" spans="8:8" x14ac:dyDescent="0.3">
      <c r="H1002"/>
    </row>
    <row r="1003" spans="8:8" x14ac:dyDescent="0.3">
      <c r="H1003"/>
    </row>
    <row r="1004" spans="8:8" x14ac:dyDescent="0.3">
      <c r="H1004"/>
    </row>
    <row r="1005" spans="8:8" x14ac:dyDescent="0.3">
      <c r="H1005"/>
    </row>
    <row r="1006" spans="8:8" x14ac:dyDescent="0.3">
      <c r="H1006"/>
    </row>
    <row r="1007" spans="8:8" x14ac:dyDescent="0.3">
      <c r="H1007"/>
    </row>
    <row r="1008" spans="8:8" x14ac:dyDescent="0.3">
      <c r="H1008"/>
    </row>
    <row r="1009" spans="8:8" x14ac:dyDescent="0.3">
      <c r="H1009"/>
    </row>
    <row r="1010" spans="8:8" x14ac:dyDescent="0.3">
      <c r="H1010"/>
    </row>
    <row r="1011" spans="8:8" x14ac:dyDescent="0.3">
      <c r="H1011"/>
    </row>
    <row r="1012" spans="8:8" x14ac:dyDescent="0.3">
      <c r="H1012"/>
    </row>
    <row r="1013" spans="8:8" x14ac:dyDescent="0.3">
      <c r="H1013"/>
    </row>
    <row r="1014" spans="8:8" x14ac:dyDescent="0.3">
      <c r="H1014"/>
    </row>
    <row r="1015" spans="8:8" x14ac:dyDescent="0.3">
      <c r="H1015"/>
    </row>
    <row r="1016" spans="8:8" x14ac:dyDescent="0.3">
      <c r="H1016"/>
    </row>
    <row r="1017" spans="8:8" x14ac:dyDescent="0.3">
      <c r="H1017"/>
    </row>
    <row r="1018" spans="8:8" x14ac:dyDescent="0.3">
      <c r="H1018"/>
    </row>
    <row r="1019" spans="8:8" x14ac:dyDescent="0.3">
      <c r="H1019"/>
    </row>
    <row r="1020" spans="8:8" x14ac:dyDescent="0.3">
      <c r="H1020"/>
    </row>
    <row r="1021" spans="8:8" x14ac:dyDescent="0.3">
      <c r="H1021"/>
    </row>
    <row r="1022" spans="8:8" x14ac:dyDescent="0.3">
      <c r="H1022"/>
    </row>
    <row r="1023" spans="8:8" x14ac:dyDescent="0.3">
      <c r="H1023"/>
    </row>
    <row r="1024" spans="8:8" x14ac:dyDescent="0.3">
      <c r="H1024"/>
    </row>
    <row r="1025" spans="8:8" x14ac:dyDescent="0.3">
      <c r="H1025"/>
    </row>
    <row r="1026" spans="8:8" x14ac:dyDescent="0.3">
      <c r="H1026"/>
    </row>
    <row r="1027" spans="8:8" x14ac:dyDescent="0.3">
      <c r="H1027"/>
    </row>
    <row r="1028" spans="8:8" x14ac:dyDescent="0.3">
      <c r="H1028"/>
    </row>
    <row r="1029" spans="8:8" x14ac:dyDescent="0.3">
      <c r="H1029"/>
    </row>
    <row r="1030" spans="8:8" x14ac:dyDescent="0.3">
      <c r="H1030"/>
    </row>
    <row r="1031" spans="8:8" x14ac:dyDescent="0.3">
      <c r="H1031"/>
    </row>
    <row r="1032" spans="8:8" x14ac:dyDescent="0.3">
      <c r="H1032"/>
    </row>
    <row r="1033" spans="8:8" x14ac:dyDescent="0.3">
      <c r="H1033"/>
    </row>
    <row r="1034" spans="8:8" x14ac:dyDescent="0.3">
      <c r="H1034"/>
    </row>
    <row r="1035" spans="8:8" x14ac:dyDescent="0.3">
      <c r="H1035"/>
    </row>
    <row r="1036" spans="8:8" x14ac:dyDescent="0.3">
      <c r="H1036"/>
    </row>
    <row r="1037" spans="8:8" x14ac:dyDescent="0.3">
      <c r="H1037"/>
    </row>
    <row r="1038" spans="8:8" x14ac:dyDescent="0.3">
      <c r="H1038"/>
    </row>
    <row r="1039" spans="8:8" x14ac:dyDescent="0.3">
      <c r="H1039"/>
    </row>
    <row r="1040" spans="8:8" x14ac:dyDescent="0.3">
      <c r="H1040"/>
    </row>
    <row r="1041" spans="8:8" x14ac:dyDescent="0.3">
      <c r="H1041"/>
    </row>
    <row r="1042" spans="8:8" x14ac:dyDescent="0.3">
      <c r="H1042"/>
    </row>
    <row r="1043" spans="8:8" x14ac:dyDescent="0.3">
      <c r="H1043"/>
    </row>
    <row r="1044" spans="8:8" x14ac:dyDescent="0.3">
      <c r="H1044"/>
    </row>
    <row r="1045" spans="8:8" x14ac:dyDescent="0.3">
      <c r="H1045"/>
    </row>
    <row r="1046" spans="8:8" x14ac:dyDescent="0.3">
      <c r="H1046"/>
    </row>
    <row r="1047" spans="8:8" x14ac:dyDescent="0.3">
      <c r="H1047"/>
    </row>
    <row r="1048" spans="8:8" x14ac:dyDescent="0.3">
      <c r="H1048"/>
    </row>
    <row r="1049" spans="8:8" x14ac:dyDescent="0.3">
      <c r="H1049"/>
    </row>
    <row r="1050" spans="8:8" x14ac:dyDescent="0.3">
      <c r="H1050"/>
    </row>
    <row r="1051" spans="8:8" x14ac:dyDescent="0.3">
      <c r="H1051"/>
    </row>
    <row r="1052" spans="8:8" x14ac:dyDescent="0.3">
      <c r="H1052"/>
    </row>
    <row r="1053" spans="8:8" x14ac:dyDescent="0.3">
      <c r="H1053"/>
    </row>
    <row r="1054" spans="8:8" x14ac:dyDescent="0.3">
      <c r="H1054"/>
    </row>
    <row r="1055" spans="8:8" x14ac:dyDescent="0.3">
      <c r="H1055"/>
    </row>
    <row r="1056" spans="8:8" x14ac:dyDescent="0.3">
      <c r="H1056"/>
    </row>
    <row r="1057" spans="8:8" x14ac:dyDescent="0.3">
      <c r="H1057"/>
    </row>
    <row r="1058" spans="8:8" x14ac:dyDescent="0.3">
      <c r="H1058"/>
    </row>
    <row r="1059" spans="8:8" x14ac:dyDescent="0.3">
      <c r="H1059"/>
    </row>
    <row r="1060" spans="8:8" x14ac:dyDescent="0.3">
      <c r="H1060"/>
    </row>
    <row r="1061" spans="8:8" x14ac:dyDescent="0.3">
      <c r="H1061"/>
    </row>
    <row r="1062" spans="8:8" x14ac:dyDescent="0.3">
      <c r="H1062"/>
    </row>
    <row r="1063" spans="8:8" x14ac:dyDescent="0.3">
      <c r="H1063"/>
    </row>
    <row r="1064" spans="8:8" x14ac:dyDescent="0.3">
      <c r="H1064"/>
    </row>
    <row r="1065" spans="8:8" x14ac:dyDescent="0.3">
      <c r="H1065"/>
    </row>
    <row r="1066" spans="8:8" x14ac:dyDescent="0.3">
      <c r="H1066"/>
    </row>
    <row r="1067" spans="8:8" x14ac:dyDescent="0.3">
      <c r="H1067"/>
    </row>
    <row r="1068" spans="8:8" x14ac:dyDescent="0.3">
      <c r="H1068"/>
    </row>
    <row r="1069" spans="8:8" x14ac:dyDescent="0.3">
      <c r="H1069"/>
    </row>
    <row r="1070" spans="8:8" x14ac:dyDescent="0.3">
      <c r="H1070"/>
    </row>
    <row r="1071" spans="8:8" x14ac:dyDescent="0.3">
      <c r="H1071"/>
    </row>
    <row r="1072" spans="8:8" x14ac:dyDescent="0.3">
      <c r="H1072"/>
    </row>
    <row r="1073" spans="8:8" x14ac:dyDescent="0.3">
      <c r="H1073"/>
    </row>
    <row r="1074" spans="8:8" x14ac:dyDescent="0.3">
      <c r="H1074"/>
    </row>
    <row r="1075" spans="8:8" x14ac:dyDescent="0.3">
      <c r="H1075"/>
    </row>
    <row r="1076" spans="8:8" x14ac:dyDescent="0.3">
      <c r="H1076"/>
    </row>
    <row r="1077" spans="8:8" x14ac:dyDescent="0.3">
      <c r="H1077"/>
    </row>
    <row r="1078" spans="8:8" x14ac:dyDescent="0.3">
      <c r="H1078"/>
    </row>
    <row r="1079" spans="8:8" x14ac:dyDescent="0.3">
      <c r="H1079"/>
    </row>
    <row r="1080" spans="8:8" x14ac:dyDescent="0.3">
      <c r="H1080"/>
    </row>
    <row r="1081" spans="8:8" x14ac:dyDescent="0.3">
      <c r="H1081"/>
    </row>
    <row r="1082" spans="8:8" x14ac:dyDescent="0.3">
      <c r="H1082"/>
    </row>
    <row r="1083" spans="8:8" x14ac:dyDescent="0.3">
      <c r="H1083"/>
    </row>
    <row r="1084" spans="8:8" x14ac:dyDescent="0.3">
      <c r="H1084"/>
    </row>
    <row r="1085" spans="8:8" x14ac:dyDescent="0.3">
      <c r="H1085"/>
    </row>
    <row r="1086" spans="8:8" x14ac:dyDescent="0.3">
      <c r="H1086"/>
    </row>
    <row r="1087" spans="8:8" x14ac:dyDescent="0.3">
      <c r="H1087"/>
    </row>
    <row r="1088" spans="8:8" x14ac:dyDescent="0.3">
      <c r="H1088"/>
    </row>
    <row r="1089" spans="8:8" x14ac:dyDescent="0.3">
      <c r="H1089"/>
    </row>
    <row r="1090" spans="8:8" x14ac:dyDescent="0.3">
      <c r="H1090"/>
    </row>
    <row r="1091" spans="8:8" x14ac:dyDescent="0.3">
      <c r="H1091"/>
    </row>
    <row r="1092" spans="8:8" x14ac:dyDescent="0.3">
      <c r="H1092"/>
    </row>
    <row r="1093" spans="8:8" x14ac:dyDescent="0.3">
      <c r="H1093"/>
    </row>
    <row r="1094" spans="8:8" x14ac:dyDescent="0.3">
      <c r="H1094"/>
    </row>
    <row r="1095" spans="8:8" x14ac:dyDescent="0.3">
      <c r="H1095"/>
    </row>
    <row r="1096" spans="8:8" x14ac:dyDescent="0.3">
      <c r="H1096"/>
    </row>
    <row r="1097" spans="8:8" x14ac:dyDescent="0.3">
      <c r="H1097"/>
    </row>
    <row r="1098" spans="8:8" x14ac:dyDescent="0.3">
      <c r="H1098"/>
    </row>
    <row r="1099" spans="8:8" x14ac:dyDescent="0.3">
      <c r="H1099"/>
    </row>
    <row r="1100" spans="8:8" x14ac:dyDescent="0.3">
      <c r="H1100"/>
    </row>
    <row r="1101" spans="8:8" x14ac:dyDescent="0.3">
      <c r="H1101"/>
    </row>
    <row r="1102" spans="8:8" x14ac:dyDescent="0.3">
      <c r="H1102"/>
    </row>
    <row r="1103" spans="8:8" x14ac:dyDescent="0.3">
      <c r="H1103"/>
    </row>
    <row r="1104" spans="8:8" x14ac:dyDescent="0.3">
      <c r="H1104"/>
    </row>
    <row r="1105" spans="8:8" x14ac:dyDescent="0.3">
      <c r="H1105"/>
    </row>
    <row r="1106" spans="8:8" x14ac:dyDescent="0.3">
      <c r="H1106"/>
    </row>
    <row r="1107" spans="8:8" x14ac:dyDescent="0.3">
      <c r="H1107"/>
    </row>
    <row r="1108" spans="8:8" x14ac:dyDescent="0.3">
      <c r="H1108"/>
    </row>
    <row r="1109" spans="8:8" x14ac:dyDescent="0.3">
      <c r="H1109"/>
    </row>
    <row r="1110" spans="8:8" x14ac:dyDescent="0.3">
      <c r="H1110"/>
    </row>
    <row r="1111" spans="8:8" x14ac:dyDescent="0.3">
      <c r="H1111"/>
    </row>
    <row r="1112" spans="8:8" x14ac:dyDescent="0.3">
      <c r="H1112"/>
    </row>
    <row r="1113" spans="8:8" x14ac:dyDescent="0.3">
      <c r="H1113"/>
    </row>
    <row r="1114" spans="8:8" x14ac:dyDescent="0.3">
      <c r="H1114"/>
    </row>
    <row r="1115" spans="8:8" x14ac:dyDescent="0.3">
      <c r="H1115"/>
    </row>
    <row r="1116" spans="8:8" x14ac:dyDescent="0.3">
      <c r="H1116"/>
    </row>
    <row r="1117" spans="8:8" x14ac:dyDescent="0.3">
      <c r="H1117"/>
    </row>
    <row r="1118" spans="8:8" x14ac:dyDescent="0.3">
      <c r="H1118"/>
    </row>
    <row r="1119" spans="8:8" x14ac:dyDescent="0.3">
      <c r="H1119"/>
    </row>
    <row r="1120" spans="8:8" x14ac:dyDescent="0.3">
      <c r="H1120"/>
    </row>
    <row r="1121" spans="8:8" x14ac:dyDescent="0.3">
      <c r="H1121"/>
    </row>
    <row r="1122" spans="8:8" x14ac:dyDescent="0.3">
      <c r="H1122"/>
    </row>
    <row r="1123" spans="8:8" x14ac:dyDescent="0.3">
      <c r="H1123"/>
    </row>
    <row r="1124" spans="8:8" x14ac:dyDescent="0.3">
      <c r="H1124"/>
    </row>
    <row r="1125" spans="8:8" x14ac:dyDescent="0.3">
      <c r="H1125"/>
    </row>
    <row r="1126" spans="8:8" x14ac:dyDescent="0.3">
      <c r="H1126"/>
    </row>
    <row r="1127" spans="8:8" x14ac:dyDescent="0.3">
      <c r="H1127"/>
    </row>
    <row r="1128" spans="8:8" x14ac:dyDescent="0.3">
      <c r="H1128"/>
    </row>
    <row r="1129" spans="8:8" x14ac:dyDescent="0.3">
      <c r="H1129"/>
    </row>
    <row r="1130" spans="8:8" x14ac:dyDescent="0.3">
      <c r="H1130"/>
    </row>
    <row r="1131" spans="8:8" x14ac:dyDescent="0.3">
      <c r="H1131"/>
    </row>
    <row r="1132" spans="8:8" x14ac:dyDescent="0.3">
      <c r="H1132"/>
    </row>
    <row r="1133" spans="8:8" x14ac:dyDescent="0.3">
      <c r="H1133"/>
    </row>
    <row r="1134" spans="8:8" x14ac:dyDescent="0.3">
      <c r="H1134"/>
    </row>
    <row r="1135" spans="8:8" x14ac:dyDescent="0.3">
      <c r="H1135"/>
    </row>
    <row r="1136" spans="8:8" x14ac:dyDescent="0.3">
      <c r="H1136"/>
    </row>
    <row r="1137" spans="8:8" x14ac:dyDescent="0.3">
      <c r="H1137"/>
    </row>
    <row r="1138" spans="8:8" x14ac:dyDescent="0.3">
      <c r="H1138"/>
    </row>
    <row r="1139" spans="8:8" x14ac:dyDescent="0.3">
      <c r="H1139"/>
    </row>
    <row r="1140" spans="8:8" x14ac:dyDescent="0.3">
      <c r="H1140"/>
    </row>
    <row r="1141" spans="8:8" x14ac:dyDescent="0.3">
      <c r="H1141"/>
    </row>
    <row r="1142" spans="8:8" x14ac:dyDescent="0.3">
      <c r="H1142"/>
    </row>
    <row r="1143" spans="8:8" x14ac:dyDescent="0.3">
      <c r="H1143"/>
    </row>
    <row r="1144" spans="8:8" x14ac:dyDescent="0.3">
      <c r="H1144"/>
    </row>
    <row r="1145" spans="8:8" x14ac:dyDescent="0.3">
      <c r="H1145"/>
    </row>
    <row r="1146" spans="8:8" x14ac:dyDescent="0.3">
      <c r="H1146"/>
    </row>
    <row r="1147" spans="8:8" x14ac:dyDescent="0.3">
      <c r="H1147"/>
    </row>
    <row r="1148" spans="8:8" x14ac:dyDescent="0.3">
      <c r="H1148"/>
    </row>
    <row r="1149" spans="8:8" x14ac:dyDescent="0.3">
      <c r="H1149"/>
    </row>
    <row r="1150" spans="8:8" x14ac:dyDescent="0.3">
      <c r="H1150"/>
    </row>
    <row r="1151" spans="8:8" x14ac:dyDescent="0.3">
      <c r="H1151"/>
    </row>
    <row r="1152" spans="8:8" x14ac:dyDescent="0.3">
      <c r="H1152"/>
    </row>
    <row r="1153" spans="8:8" x14ac:dyDescent="0.3">
      <c r="H1153"/>
    </row>
    <row r="1154" spans="8:8" x14ac:dyDescent="0.3">
      <c r="H1154"/>
    </row>
    <row r="1155" spans="8:8" x14ac:dyDescent="0.3">
      <c r="H1155"/>
    </row>
    <row r="1156" spans="8:8" x14ac:dyDescent="0.3">
      <c r="H1156"/>
    </row>
    <row r="1157" spans="8:8" x14ac:dyDescent="0.3">
      <c r="H1157"/>
    </row>
    <row r="1158" spans="8:8" x14ac:dyDescent="0.3">
      <c r="H1158"/>
    </row>
    <row r="1159" spans="8:8" x14ac:dyDescent="0.3">
      <c r="H1159"/>
    </row>
    <row r="1160" spans="8:8" x14ac:dyDescent="0.3">
      <c r="H1160"/>
    </row>
    <row r="1161" spans="8:8" x14ac:dyDescent="0.3">
      <c r="H1161"/>
    </row>
    <row r="1162" spans="8:8" x14ac:dyDescent="0.3">
      <c r="H1162"/>
    </row>
    <row r="1163" spans="8:8" x14ac:dyDescent="0.3">
      <c r="H1163"/>
    </row>
    <row r="1164" spans="8:8" x14ac:dyDescent="0.3">
      <c r="H1164"/>
    </row>
    <row r="1165" spans="8:8" x14ac:dyDescent="0.3">
      <c r="H1165"/>
    </row>
    <row r="1166" spans="8:8" x14ac:dyDescent="0.3">
      <c r="H1166"/>
    </row>
    <row r="1167" spans="8:8" x14ac:dyDescent="0.3">
      <c r="H1167"/>
    </row>
    <row r="1168" spans="8:8" x14ac:dyDescent="0.3">
      <c r="H1168"/>
    </row>
    <row r="1169" spans="8:8" x14ac:dyDescent="0.3">
      <c r="H1169"/>
    </row>
    <row r="1170" spans="8:8" x14ac:dyDescent="0.3">
      <c r="H1170"/>
    </row>
    <row r="1171" spans="8:8" x14ac:dyDescent="0.3">
      <c r="H1171"/>
    </row>
    <row r="1172" spans="8:8" x14ac:dyDescent="0.3">
      <c r="H1172"/>
    </row>
    <row r="1173" spans="8:8" x14ac:dyDescent="0.3">
      <c r="H1173"/>
    </row>
    <row r="1174" spans="8:8" x14ac:dyDescent="0.3">
      <c r="H1174"/>
    </row>
    <row r="1175" spans="8:8" x14ac:dyDescent="0.3">
      <c r="H1175"/>
    </row>
    <row r="1176" spans="8:8" x14ac:dyDescent="0.3">
      <c r="H1176"/>
    </row>
    <row r="1177" spans="8:8" x14ac:dyDescent="0.3">
      <c r="H1177"/>
    </row>
    <row r="1178" spans="8:8" x14ac:dyDescent="0.3">
      <c r="H1178"/>
    </row>
    <row r="1179" spans="8:8" x14ac:dyDescent="0.3">
      <c r="H1179"/>
    </row>
    <row r="1180" spans="8:8" x14ac:dyDescent="0.3">
      <c r="H1180"/>
    </row>
    <row r="1181" spans="8:8" x14ac:dyDescent="0.3">
      <c r="H1181"/>
    </row>
    <row r="1182" spans="8:8" x14ac:dyDescent="0.3">
      <c r="H1182"/>
    </row>
    <row r="1183" spans="8:8" x14ac:dyDescent="0.3">
      <c r="H1183"/>
    </row>
    <row r="1184" spans="8:8" x14ac:dyDescent="0.3">
      <c r="H1184"/>
    </row>
    <row r="1185" spans="8:8" x14ac:dyDescent="0.3">
      <c r="H1185"/>
    </row>
    <row r="1186" spans="8:8" x14ac:dyDescent="0.3">
      <c r="H1186"/>
    </row>
    <row r="1187" spans="8:8" x14ac:dyDescent="0.3">
      <c r="H1187"/>
    </row>
    <row r="1188" spans="8:8" x14ac:dyDescent="0.3">
      <c r="H1188"/>
    </row>
    <row r="1189" spans="8:8" x14ac:dyDescent="0.3">
      <c r="H1189"/>
    </row>
    <row r="1190" spans="8:8" x14ac:dyDescent="0.3">
      <c r="H1190"/>
    </row>
    <row r="1191" spans="8:8" x14ac:dyDescent="0.3">
      <c r="H1191"/>
    </row>
    <row r="1192" spans="8:8" x14ac:dyDescent="0.3">
      <c r="H1192"/>
    </row>
    <row r="1193" spans="8:8" x14ac:dyDescent="0.3">
      <c r="H1193"/>
    </row>
    <row r="1194" spans="8:8" x14ac:dyDescent="0.3">
      <c r="H1194"/>
    </row>
    <row r="1195" spans="8:8" x14ac:dyDescent="0.3">
      <c r="H1195"/>
    </row>
    <row r="1196" spans="8:8" x14ac:dyDescent="0.3">
      <c r="H1196"/>
    </row>
    <row r="1197" spans="8:8" x14ac:dyDescent="0.3">
      <c r="H1197"/>
    </row>
    <row r="1198" spans="8:8" x14ac:dyDescent="0.3">
      <c r="H1198"/>
    </row>
    <row r="1199" spans="8:8" x14ac:dyDescent="0.3">
      <c r="H1199"/>
    </row>
    <row r="1200" spans="8:8" x14ac:dyDescent="0.3">
      <c r="H1200"/>
    </row>
    <row r="1201" spans="8:8" x14ac:dyDescent="0.3">
      <c r="H1201"/>
    </row>
    <row r="1202" spans="8:8" x14ac:dyDescent="0.3">
      <c r="H1202"/>
    </row>
    <row r="1203" spans="8:8" x14ac:dyDescent="0.3">
      <c r="H1203"/>
    </row>
    <row r="1204" spans="8:8" x14ac:dyDescent="0.3">
      <c r="H1204"/>
    </row>
    <row r="1205" spans="8:8" x14ac:dyDescent="0.3">
      <c r="H1205"/>
    </row>
    <row r="1206" spans="8:8" x14ac:dyDescent="0.3">
      <c r="H1206"/>
    </row>
    <row r="1207" spans="8:8" x14ac:dyDescent="0.3">
      <c r="H1207"/>
    </row>
    <row r="1208" spans="8:8" x14ac:dyDescent="0.3">
      <c r="H1208"/>
    </row>
    <row r="1209" spans="8:8" x14ac:dyDescent="0.3">
      <c r="H1209"/>
    </row>
    <row r="1210" spans="8:8" x14ac:dyDescent="0.3">
      <c r="H1210"/>
    </row>
    <row r="1211" spans="8:8" x14ac:dyDescent="0.3">
      <c r="H1211"/>
    </row>
    <row r="1212" spans="8:8" x14ac:dyDescent="0.3">
      <c r="H1212"/>
    </row>
    <row r="1213" spans="8:8" x14ac:dyDescent="0.3">
      <c r="H1213"/>
    </row>
    <row r="1214" spans="8:8" x14ac:dyDescent="0.3">
      <c r="H1214"/>
    </row>
    <row r="1215" spans="8:8" x14ac:dyDescent="0.3">
      <c r="H1215"/>
    </row>
    <row r="1216" spans="8:8" x14ac:dyDescent="0.3">
      <c r="H1216"/>
    </row>
    <row r="1217" spans="8:8" x14ac:dyDescent="0.3">
      <c r="H1217"/>
    </row>
    <row r="1218" spans="8:8" x14ac:dyDescent="0.3">
      <c r="H1218"/>
    </row>
    <row r="1219" spans="8:8" x14ac:dyDescent="0.3">
      <c r="H1219"/>
    </row>
    <row r="1220" spans="8:8" x14ac:dyDescent="0.3">
      <c r="H1220"/>
    </row>
    <row r="1221" spans="8:8" x14ac:dyDescent="0.3">
      <c r="H1221"/>
    </row>
    <row r="1222" spans="8:8" x14ac:dyDescent="0.3">
      <c r="H1222"/>
    </row>
    <row r="1223" spans="8:8" x14ac:dyDescent="0.3">
      <c r="H1223"/>
    </row>
    <row r="1224" spans="8:8" x14ac:dyDescent="0.3">
      <c r="H1224"/>
    </row>
    <row r="1225" spans="8:8" x14ac:dyDescent="0.3">
      <c r="H1225"/>
    </row>
    <row r="1226" spans="8:8" x14ac:dyDescent="0.3">
      <c r="H1226"/>
    </row>
    <row r="1227" spans="8:8" x14ac:dyDescent="0.3">
      <c r="H1227"/>
    </row>
    <row r="1228" spans="8:8" x14ac:dyDescent="0.3">
      <c r="H1228"/>
    </row>
    <row r="1229" spans="8:8" x14ac:dyDescent="0.3">
      <c r="H1229"/>
    </row>
    <row r="1230" spans="8:8" x14ac:dyDescent="0.3">
      <c r="H1230"/>
    </row>
    <row r="1231" spans="8:8" x14ac:dyDescent="0.3">
      <c r="H1231"/>
    </row>
    <row r="1232" spans="8:8" x14ac:dyDescent="0.3">
      <c r="H1232"/>
    </row>
    <row r="1233" spans="8:8" x14ac:dyDescent="0.3">
      <c r="H1233"/>
    </row>
    <row r="1234" spans="8:8" x14ac:dyDescent="0.3">
      <c r="H1234"/>
    </row>
    <row r="1235" spans="8:8" x14ac:dyDescent="0.3">
      <c r="H1235"/>
    </row>
    <row r="1236" spans="8:8" x14ac:dyDescent="0.3">
      <c r="H1236"/>
    </row>
    <row r="1237" spans="8:8" x14ac:dyDescent="0.3">
      <c r="H1237"/>
    </row>
    <row r="1238" spans="8:8" x14ac:dyDescent="0.3">
      <c r="H1238"/>
    </row>
    <row r="1239" spans="8:8" x14ac:dyDescent="0.3">
      <c r="H1239"/>
    </row>
    <row r="1240" spans="8:8" x14ac:dyDescent="0.3">
      <c r="H1240"/>
    </row>
    <row r="1241" spans="8:8" x14ac:dyDescent="0.3">
      <c r="H1241"/>
    </row>
    <row r="1242" spans="8:8" x14ac:dyDescent="0.3">
      <c r="H1242"/>
    </row>
    <row r="1243" spans="8:8" x14ac:dyDescent="0.3">
      <c r="H1243"/>
    </row>
    <row r="1244" spans="8:8" x14ac:dyDescent="0.3">
      <c r="H1244"/>
    </row>
    <row r="1245" spans="8:8" x14ac:dyDescent="0.3">
      <c r="H1245"/>
    </row>
    <row r="1246" spans="8:8" x14ac:dyDescent="0.3">
      <c r="H1246"/>
    </row>
    <row r="1247" spans="8:8" x14ac:dyDescent="0.3">
      <c r="H1247"/>
    </row>
    <row r="1248" spans="8:8" x14ac:dyDescent="0.3">
      <c r="H1248"/>
    </row>
    <row r="1249" spans="8:8" x14ac:dyDescent="0.3">
      <c r="H1249"/>
    </row>
    <row r="1250" spans="8:8" x14ac:dyDescent="0.3">
      <c r="H1250"/>
    </row>
    <row r="1251" spans="8:8" x14ac:dyDescent="0.3">
      <c r="H1251"/>
    </row>
    <row r="1252" spans="8:8" x14ac:dyDescent="0.3">
      <c r="H1252"/>
    </row>
    <row r="1253" spans="8:8" x14ac:dyDescent="0.3">
      <c r="H1253"/>
    </row>
    <row r="1254" spans="8:8" x14ac:dyDescent="0.3">
      <c r="H1254"/>
    </row>
    <row r="1255" spans="8:8" x14ac:dyDescent="0.3">
      <c r="H1255"/>
    </row>
    <row r="1256" spans="8:8" x14ac:dyDescent="0.3">
      <c r="H1256"/>
    </row>
    <row r="1257" spans="8:8" x14ac:dyDescent="0.3">
      <c r="H1257"/>
    </row>
    <row r="1258" spans="8:8" x14ac:dyDescent="0.3">
      <c r="H1258"/>
    </row>
    <row r="1259" spans="8:8" x14ac:dyDescent="0.3">
      <c r="H1259"/>
    </row>
    <row r="1260" spans="8:8" x14ac:dyDescent="0.3">
      <c r="H1260"/>
    </row>
    <row r="1261" spans="8:8" x14ac:dyDescent="0.3">
      <c r="H1261"/>
    </row>
    <row r="1262" spans="8:8" x14ac:dyDescent="0.3">
      <c r="H1262"/>
    </row>
    <row r="1263" spans="8:8" x14ac:dyDescent="0.3">
      <c r="H1263"/>
    </row>
    <row r="1264" spans="8:8" x14ac:dyDescent="0.3">
      <c r="H1264"/>
    </row>
    <row r="1265" spans="8:8" x14ac:dyDescent="0.3">
      <c r="H1265"/>
    </row>
    <row r="1266" spans="8:8" x14ac:dyDescent="0.3">
      <c r="H1266"/>
    </row>
    <row r="1267" spans="8:8" x14ac:dyDescent="0.3">
      <c r="H1267"/>
    </row>
    <row r="1268" spans="8:8" x14ac:dyDescent="0.3">
      <c r="H1268"/>
    </row>
    <row r="1269" spans="8:8" x14ac:dyDescent="0.3">
      <c r="H1269"/>
    </row>
    <row r="1270" spans="8:8" x14ac:dyDescent="0.3">
      <c r="H1270"/>
    </row>
    <row r="1271" spans="8:8" x14ac:dyDescent="0.3">
      <c r="H1271"/>
    </row>
    <row r="1272" spans="8:8" x14ac:dyDescent="0.3">
      <c r="H1272"/>
    </row>
    <row r="1273" spans="8:8" x14ac:dyDescent="0.3">
      <c r="H1273"/>
    </row>
    <row r="1274" spans="8:8" x14ac:dyDescent="0.3">
      <c r="H1274"/>
    </row>
    <row r="1275" spans="8:8" x14ac:dyDescent="0.3">
      <c r="H1275"/>
    </row>
    <row r="1276" spans="8:8" x14ac:dyDescent="0.3">
      <c r="H1276"/>
    </row>
    <row r="1277" spans="8:8" x14ac:dyDescent="0.3">
      <c r="H1277"/>
    </row>
    <row r="1278" spans="8:8" x14ac:dyDescent="0.3">
      <c r="H1278"/>
    </row>
    <row r="1279" spans="8:8" x14ac:dyDescent="0.3">
      <c r="H1279"/>
    </row>
    <row r="1280" spans="8:8" x14ac:dyDescent="0.3">
      <c r="H1280"/>
    </row>
    <row r="1281" spans="8:8" x14ac:dyDescent="0.3">
      <c r="H1281"/>
    </row>
    <row r="1282" spans="8:8" x14ac:dyDescent="0.3">
      <c r="H1282"/>
    </row>
    <row r="1283" spans="8:8" x14ac:dyDescent="0.3">
      <c r="H1283"/>
    </row>
    <row r="1284" spans="8:8" x14ac:dyDescent="0.3">
      <c r="H1284"/>
    </row>
    <row r="1285" spans="8:8" x14ac:dyDescent="0.3">
      <c r="H1285"/>
    </row>
    <row r="1286" spans="8:8" x14ac:dyDescent="0.3">
      <c r="H1286"/>
    </row>
    <row r="1287" spans="8:8" x14ac:dyDescent="0.3">
      <c r="H1287"/>
    </row>
    <row r="1288" spans="8:8" x14ac:dyDescent="0.3">
      <c r="H1288"/>
    </row>
    <row r="1289" spans="8:8" x14ac:dyDescent="0.3">
      <c r="H1289"/>
    </row>
    <row r="1290" spans="8:8" x14ac:dyDescent="0.3">
      <c r="H1290"/>
    </row>
    <row r="1291" spans="8:8" x14ac:dyDescent="0.3">
      <c r="H1291"/>
    </row>
    <row r="1292" spans="8:8" x14ac:dyDescent="0.3">
      <c r="H1292"/>
    </row>
    <row r="1293" spans="8:8" x14ac:dyDescent="0.3">
      <c r="H1293"/>
    </row>
    <row r="1294" spans="8:8" x14ac:dyDescent="0.3">
      <c r="H1294"/>
    </row>
    <row r="1295" spans="8:8" x14ac:dyDescent="0.3">
      <c r="H1295"/>
    </row>
    <row r="1296" spans="8:8" x14ac:dyDescent="0.3">
      <c r="H1296"/>
    </row>
    <row r="1297" spans="8:8" x14ac:dyDescent="0.3">
      <c r="H1297"/>
    </row>
    <row r="1298" spans="8:8" x14ac:dyDescent="0.3">
      <c r="H1298"/>
    </row>
    <row r="1299" spans="8:8" x14ac:dyDescent="0.3">
      <c r="H1299"/>
    </row>
    <row r="1300" spans="8:8" x14ac:dyDescent="0.3">
      <c r="H1300"/>
    </row>
    <row r="1301" spans="8:8" x14ac:dyDescent="0.3">
      <c r="H1301"/>
    </row>
    <row r="1302" spans="8:8" x14ac:dyDescent="0.3">
      <c r="H1302"/>
    </row>
    <row r="1303" spans="8:8" x14ac:dyDescent="0.3">
      <c r="H1303"/>
    </row>
    <row r="1304" spans="8:8" x14ac:dyDescent="0.3">
      <c r="H1304"/>
    </row>
    <row r="1305" spans="8:8" x14ac:dyDescent="0.3">
      <c r="H1305"/>
    </row>
    <row r="1306" spans="8:8" x14ac:dyDescent="0.3">
      <c r="H1306"/>
    </row>
    <row r="1307" spans="8:8" x14ac:dyDescent="0.3">
      <c r="H1307"/>
    </row>
    <row r="1308" spans="8:8" x14ac:dyDescent="0.3">
      <c r="H1308"/>
    </row>
    <row r="1309" spans="8:8" x14ac:dyDescent="0.3">
      <c r="H1309"/>
    </row>
    <row r="1310" spans="8:8" x14ac:dyDescent="0.3">
      <c r="H1310"/>
    </row>
    <row r="1311" spans="8:8" x14ac:dyDescent="0.3">
      <c r="H1311"/>
    </row>
    <row r="1312" spans="8:8" x14ac:dyDescent="0.3">
      <c r="H1312"/>
    </row>
    <row r="1313" spans="8:8" x14ac:dyDescent="0.3">
      <c r="H1313"/>
    </row>
    <row r="1314" spans="8:8" x14ac:dyDescent="0.3">
      <c r="H1314"/>
    </row>
    <row r="1315" spans="8:8" x14ac:dyDescent="0.3">
      <c r="H1315"/>
    </row>
    <row r="1316" spans="8:8" x14ac:dyDescent="0.3">
      <c r="H1316"/>
    </row>
    <row r="1317" spans="8:8" x14ac:dyDescent="0.3">
      <c r="H1317"/>
    </row>
    <row r="1318" spans="8:8" x14ac:dyDescent="0.3">
      <c r="H1318"/>
    </row>
    <row r="1319" spans="8:8" x14ac:dyDescent="0.3">
      <c r="H1319"/>
    </row>
    <row r="1320" spans="8:8" x14ac:dyDescent="0.3">
      <c r="H1320"/>
    </row>
    <row r="1321" spans="8:8" x14ac:dyDescent="0.3">
      <c r="H1321"/>
    </row>
    <row r="1322" spans="8:8" x14ac:dyDescent="0.3">
      <c r="H1322"/>
    </row>
    <row r="1323" spans="8:8" x14ac:dyDescent="0.3">
      <c r="H1323"/>
    </row>
    <row r="1324" spans="8:8" x14ac:dyDescent="0.3">
      <c r="H1324"/>
    </row>
    <row r="1325" spans="8:8" x14ac:dyDescent="0.3">
      <c r="H1325"/>
    </row>
    <row r="1326" spans="8:8" x14ac:dyDescent="0.3">
      <c r="H1326"/>
    </row>
    <row r="1327" spans="8:8" x14ac:dyDescent="0.3">
      <c r="H1327"/>
    </row>
    <row r="1328" spans="8:8" x14ac:dyDescent="0.3">
      <c r="H1328"/>
    </row>
    <row r="1329" spans="8:8" x14ac:dyDescent="0.3">
      <c r="H1329"/>
    </row>
    <row r="1330" spans="8:8" x14ac:dyDescent="0.3">
      <c r="H1330"/>
    </row>
    <row r="1331" spans="8:8" x14ac:dyDescent="0.3">
      <c r="H1331"/>
    </row>
    <row r="1332" spans="8:8" x14ac:dyDescent="0.3">
      <c r="H1332"/>
    </row>
    <row r="1333" spans="8:8" x14ac:dyDescent="0.3">
      <c r="H1333"/>
    </row>
    <row r="1334" spans="8:8" x14ac:dyDescent="0.3">
      <c r="H1334"/>
    </row>
    <row r="1335" spans="8:8" x14ac:dyDescent="0.3">
      <c r="H1335"/>
    </row>
    <row r="1336" spans="8:8" x14ac:dyDescent="0.3">
      <c r="H1336"/>
    </row>
    <row r="1337" spans="8:8" x14ac:dyDescent="0.3">
      <c r="H1337"/>
    </row>
    <row r="1338" spans="8:8" x14ac:dyDescent="0.3">
      <c r="H1338"/>
    </row>
    <row r="1339" spans="8:8" x14ac:dyDescent="0.3">
      <c r="H1339"/>
    </row>
    <row r="1340" spans="8:8" x14ac:dyDescent="0.3">
      <c r="H1340"/>
    </row>
    <row r="1341" spans="8:8" x14ac:dyDescent="0.3">
      <c r="H1341"/>
    </row>
    <row r="1342" spans="8:8" x14ac:dyDescent="0.3">
      <c r="H1342"/>
    </row>
    <row r="1343" spans="8:8" x14ac:dyDescent="0.3">
      <c r="H1343"/>
    </row>
    <row r="1344" spans="8:8" x14ac:dyDescent="0.3">
      <c r="H1344"/>
    </row>
    <row r="1345" spans="8:8" x14ac:dyDescent="0.3">
      <c r="H1345"/>
    </row>
    <row r="1346" spans="8:8" x14ac:dyDescent="0.3">
      <c r="H1346"/>
    </row>
    <row r="1347" spans="8:8" x14ac:dyDescent="0.3">
      <c r="H1347"/>
    </row>
    <row r="1348" spans="8:8" x14ac:dyDescent="0.3">
      <c r="H1348"/>
    </row>
    <row r="1349" spans="8:8" x14ac:dyDescent="0.3">
      <c r="H1349"/>
    </row>
    <row r="1350" spans="8:8" x14ac:dyDescent="0.3">
      <c r="H1350"/>
    </row>
    <row r="1351" spans="8:8" x14ac:dyDescent="0.3">
      <c r="H1351"/>
    </row>
    <row r="1352" spans="8:8" x14ac:dyDescent="0.3">
      <c r="H1352"/>
    </row>
    <row r="1353" spans="8:8" x14ac:dyDescent="0.3">
      <c r="H1353"/>
    </row>
    <row r="1354" spans="8:8" x14ac:dyDescent="0.3">
      <c r="H1354"/>
    </row>
    <row r="1355" spans="8:8" x14ac:dyDescent="0.3">
      <c r="H1355"/>
    </row>
    <row r="1356" spans="8:8" x14ac:dyDescent="0.3">
      <c r="H1356"/>
    </row>
    <row r="1357" spans="8:8" x14ac:dyDescent="0.3">
      <c r="H1357"/>
    </row>
    <row r="1358" spans="8:8" x14ac:dyDescent="0.3">
      <c r="H1358"/>
    </row>
    <row r="1359" spans="8:8" x14ac:dyDescent="0.3">
      <c r="H1359"/>
    </row>
    <row r="1360" spans="8:8" x14ac:dyDescent="0.3">
      <c r="H1360"/>
    </row>
    <row r="1361" spans="8:8" x14ac:dyDescent="0.3">
      <c r="H1361"/>
    </row>
    <row r="1362" spans="8:8" x14ac:dyDescent="0.3">
      <c r="H1362"/>
    </row>
    <row r="1363" spans="8:8" x14ac:dyDescent="0.3">
      <c r="H1363"/>
    </row>
    <row r="1364" spans="8:8" x14ac:dyDescent="0.3">
      <c r="H1364"/>
    </row>
    <row r="1365" spans="8:8" x14ac:dyDescent="0.3">
      <c r="H1365"/>
    </row>
    <row r="1366" spans="8:8" x14ac:dyDescent="0.3">
      <c r="H1366"/>
    </row>
    <row r="1367" spans="8:8" x14ac:dyDescent="0.3">
      <c r="H1367"/>
    </row>
    <row r="1368" spans="8:8" x14ac:dyDescent="0.3">
      <c r="H1368"/>
    </row>
    <row r="1369" spans="8:8" x14ac:dyDescent="0.3">
      <c r="H1369"/>
    </row>
    <row r="1370" spans="8:8" x14ac:dyDescent="0.3">
      <c r="H1370"/>
    </row>
    <row r="1371" spans="8:8" x14ac:dyDescent="0.3">
      <c r="H1371"/>
    </row>
    <row r="1372" spans="8:8" x14ac:dyDescent="0.3">
      <c r="H1372"/>
    </row>
    <row r="1373" spans="8:8" x14ac:dyDescent="0.3">
      <c r="H1373"/>
    </row>
    <row r="1374" spans="8:8" x14ac:dyDescent="0.3">
      <c r="H1374"/>
    </row>
    <row r="1375" spans="8:8" x14ac:dyDescent="0.3">
      <c r="H1375"/>
    </row>
    <row r="1376" spans="8:8" x14ac:dyDescent="0.3">
      <c r="H1376"/>
    </row>
    <row r="1377" spans="8:8" x14ac:dyDescent="0.3">
      <c r="H1377"/>
    </row>
    <row r="1378" spans="8:8" x14ac:dyDescent="0.3">
      <c r="H1378"/>
    </row>
    <row r="1379" spans="8:8" x14ac:dyDescent="0.3">
      <c r="H1379"/>
    </row>
    <row r="1380" spans="8:8" x14ac:dyDescent="0.3">
      <c r="H1380"/>
    </row>
    <row r="1381" spans="8:8" x14ac:dyDescent="0.3">
      <c r="H1381"/>
    </row>
    <row r="1382" spans="8:8" x14ac:dyDescent="0.3">
      <c r="H1382"/>
    </row>
    <row r="1383" spans="8:8" x14ac:dyDescent="0.3">
      <c r="H1383"/>
    </row>
    <row r="1384" spans="8:8" x14ac:dyDescent="0.3">
      <c r="H1384"/>
    </row>
    <row r="1385" spans="8:8" x14ac:dyDescent="0.3">
      <c r="H1385"/>
    </row>
    <row r="1386" spans="8:8" x14ac:dyDescent="0.3">
      <c r="H1386"/>
    </row>
    <row r="1387" spans="8:8" x14ac:dyDescent="0.3">
      <c r="H1387"/>
    </row>
    <row r="1388" spans="8:8" x14ac:dyDescent="0.3">
      <c r="H1388"/>
    </row>
    <row r="1389" spans="8:8" x14ac:dyDescent="0.3">
      <c r="H1389"/>
    </row>
    <row r="1390" spans="8:8" x14ac:dyDescent="0.3">
      <c r="H1390"/>
    </row>
    <row r="1391" spans="8:8" x14ac:dyDescent="0.3">
      <c r="H1391"/>
    </row>
    <row r="1392" spans="8:8" x14ac:dyDescent="0.3">
      <c r="H1392"/>
    </row>
    <row r="1393" spans="8:8" x14ac:dyDescent="0.3">
      <c r="H1393"/>
    </row>
    <row r="1394" spans="8:8" x14ac:dyDescent="0.3">
      <c r="H1394"/>
    </row>
    <row r="1395" spans="8:8" x14ac:dyDescent="0.3">
      <c r="H1395"/>
    </row>
    <row r="1396" spans="8:8" x14ac:dyDescent="0.3">
      <c r="H1396"/>
    </row>
    <row r="1397" spans="8:8" x14ac:dyDescent="0.3">
      <c r="H1397"/>
    </row>
    <row r="1398" spans="8:8" x14ac:dyDescent="0.3">
      <c r="H1398"/>
    </row>
    <row r="1399" spans="8:8" x14ac:dyDescent="0.3">
      <c r="H1399"/>
    </row>
    <row r="1400" spans="8:8" x14ac:dyDescent="0.3">
      <c r="H1400"/>
    </row>
    <row r="1401" spans="8:8" x14ac:dyDescent="0.3">
      <c r="H1401"/>
    </row>
    <row r="1402" spans="8:8" x14ac:dyDescent="0.3">
      <c r="H1402"/>
    </row>
    <row r="1403" spans="8:8" x14ac:dyDescent="0.3">
      <c r="H1403"/>
    </row>
    <row r="1404" spans="8:8" x14ac:dyDescent="0.3">
      <c r="H1404"/>
    </row>
    <row r="1405" spans="8:8" x14ac:dyDescent="0.3">
      <c r="H1405"/>
    </row>
    <row r="1406" spans="8:8" x14ac:dyDescent="0.3">
      <c r="H1406"/>
    </row>
    <row r="1407" spans="8:8" x14ac:dyDescent="0.3">
      <c r="H1407"/>
    </row>
    <row r="1408" spans="8:8" x14ac:dyDescent="0.3">
      <c r="H1408"/>
    </row>
    <row r="1409" spans="8:8" x14ac:dyDescent="0.3">
      <c r="H1409"/>
    </row>
    <row r="1410" spans="8:8" x14ac:dyDescent="0.3">
      <c r="H1410"/>
    </row>
    <row r="1411" spans="8:8" x14ac:dyDescent="0.3">
      <c r="H1411"/>
    </row>
    <row r="1412" spans="8:8" x14ac:dyDescent="0.3">
      <c r="H1412"/>
    </row>
    <row r="1413" spans="8:8" x14ac:dyDescent="0.3">
      <c r="H1413"/>
    </row>
    <row r="1414" spans="8:8" x14ac:dyDescent="0.3">
      <c r="H1414"/>
    </row>
    <row r="1415" spans="8:8" x14ac:dyDescent="0.3">
      <c r="H1415"/>
    </row>
    <row r="1416" spans="8:8" x14ac:dyDescent="0.3">
      <c r="H1416"/>
    </row>
    <row r="1417" spans="8:8" x14ac:dyDescent="0.3">
      <c r="H1417"/>
    </row>
    <row r="1418" spans="8:8" x14ac:dyDescent="0.3">
      <c r="H1418"/>
    </row>
    <row r="1419" spans="8:8" x14ac:dyDescent="0.3">
      <c r="H1419"/>
    </row>
    <row r="1420" spans="8:8" x14ac:dyDescent="0.3">
      <c r="H1420"/>
    </row>
    <row r="1421" spans="8:8" x14ac:dyDescent="0.3">
      <c r="H1421"/>
    </row>
    <row r="1422" spans="8:8" x14ac:dyDescent="0.3">
      <c r="H1422"/>
    </row>
    <row r="1423" spans="8:8" x14ac:dyDescent="0.3">
      <c r="H1423"/>
    </row>
    <row r="1424" spans="8:8" x14ac:dyDescent="0.3">
      <c r="H1424"/>
    </row>
    <row r="1425" spans="8:8" x14ac:dyDescent="0.3">
      <c r="H1425"/>
    </row>
    <row r="1426" spans="8:8" x14ac:dyDescent="0.3">
      <c r="H1426"/>
    </row>
    <row r="1427" spans="8:8" x14ac:dyDescent="0.3">
      <c r="H1427"/>
    </row>
    <row r="1428" spans="8:8" x14ac:dyDescent="0.3">
      <c r="H1428"/>
    </row>
    <row r="1429" spans="8:8" x14ac:dyDescent="0.3">
      <c r="H1429"/>
    </row>
    <row r="1430" spans="8:8" x14ac:dyDescent="0.3">
      <c r="H1430"/>
    </row>
    <row r="1431" spans="8:8" x14ac:dyDescent="0.3">
      <c r="H1431"/>
    </row>
    <row r="1432" spans="8:8" x14ac:dyDescent="0.3">
      <c r="H1432"/>
    </row>
    <row r="1433" spans="8:8" x14ac:dyDescent="0.3">
      <c r="H1433"/>
    </row>
    <row r="1434" spans="8:8" x14ac:dyDescent="0.3">
      <c r="H1434"/>
    </row>
    <row r="1435" spans="8:8" x14ac:dyDescent="0.3">
      <c r="H1435"/>
    </row>
    <row r="1436" spans="8:8" x14ac:dyDescent="0.3">
      <c r="H1436"/>
    </row>
    <row r="1437" spans="8:8" x14ac:dyDescent="0.3">
      <c r="H1437"/>
    </row>
    <row r="1438" spans="8:8" x14ac:dyDescent="0.3">
      <c r="H1438"/>
    </row>
    <row r="1439" spans="8:8" x14ac:dyDescent="0.3">
      <c r="H1439"/>
    </row>
    <row r="1440" spans="8:8" x14ac:dyDescent="0.3">
      <c r="H1440"/>
    </row>
    <row r="1441" spans="8:8" x14ac:dyDescent="0.3">
      <c r="H1441"/>
    </row>
    <row r="1442" spans="8:8" x14ac:dyDescent="0.3">
      <c r="H1442"/>
    </row>
    <row r="1443" spans="8:8" x14ac:dyDescent="0.3">
      <c r="H1443"/>
    </row>
    <row r="1444" spans="8:8" x14ac:dyDescent="0.3">
      <c r="H1444"/>
    </row>
    <row r="1445" spans="8:8" x14ac:dyDescent="0.3">
      <c r="H1445"/>
    </row>
    <row r="1446" spans="8:8" x14ac:dyDescent="0.3">
      <c r="H1446"/>
    </row>
    <row r="1447" spans="8:8" x14ac:dyDescent="0.3">
      <c r="H1447"/>
    </row>
    <row r="1448" spans="8:8" x14ac:dyDescent="0.3">
      <c r="H1448"/>
    </row>
    <row r="1449" spans="8:8" x14ac:dyDescent="0.3">
      <c r="H1449"/>
    </row>
    <row r="1450" spans="8:8" x14ac:dyDescent="0.3">
      <c r="H1450"/>
    </row>
    <row r="1451" spans="8:8" x14ac:dyDescent="0.3">
      <c r="H1451"/>
    </row>
    <row r="1452" spans="8:8" x14ac:dyDescent="0.3">
      <c r="H1452"/>
    </row>
    <row r="1453" spans="8:8" x14ac:dyDescent="0.3">
      <c r="H1453"/>
    </row>
    <row r="1454" spans="8:8" x14ac:dyDescent="0.3">
      <c r="H1454"/>
    </row>
    <row r="1455" spans="8:8" x14ac:dyDescent="0.3">
      <c r="H1455"/>
    </row>
    <row r="1456" spans="8:8" x14ac:dyDescent="0.3">
      <c r="H1456"/>
    </row>
    <row r="1457" spans="8:8" x14ac:dyDescent="0.3">
      <c r="H1457"/>
    </row>
    <row r="1458" spans="8:8" x14ac:dyDescent="0.3">
      <c r="H1458"/>
    </row>
    <row r="1459" spans="8:8" x14ac:dyDescent="0.3">
      <c r="H1459"/>
    </row>
    <row r="1460" spans="8:8" x14ac:dyDescent="0.3">
      <c r="H1460"/>
    </row>
    <row r="1461" spans="8:8" x14ac:dyDescent="0.3">
      <c r="H1461"/>
    </row>
    <row r="1462" spans="8:8" x14ac:dyDescent="0.3">
      <c r="H1462"/>
    </row>
    <row r="1463" spans="8:8" x14ac:dyDescent="0.3">
      <c r="H1463"/>
    </row>
    <row r="1464" spans="8:8" x14ac:dyDescent="0.3">
      <c r="H1464"/>
    </row>
    <row r="1465" spans="8:8" x14ac:dyDescent="0.3">
      <c r="H1465"/>
    </row>
    <row r="1466" spans="8:8" x14ac:dyDescent="0.3">
      <c r="H1466"/>
    </row>
    <row r="1467" spans="8:8" x14ac:dyDescent="0.3">
      <c r="H1467"/>
    </row>
    <row r="1468" spans="8:8" x14ac:dyDescent="0.3">
      <c r="H1468"/>
    </row>
    <row r="1469" spans="8:8" x14ac:dyDescent="0.3">
      <c r="H1469"/>
    </row>
    <row r="1470" spans="8:8" x14ac:dyDescent="0.3">
      <c r="H1470"/>
    </row>
    <row r="1471" spans="8:8" x14ac:dyDescent="0.3">
      <c r="H1471"/>
    </row>
    <row r="1472" spans="8:8" x14ac:dyDescent="0.3">
      <c r="H1472"/>
    </row>
    <row r="1473" spans="8:8" x14ac:dyDescent="0.3">
      <c r="H1473"/>
    </row>
    <row r="1474" spans="8:8" x14ac:dyDescent="0.3">
      <c r="H1474"/>
    </row>
    <row r="1475" spans="8:8" x14ac:dyDescent="0.3">
      <c r="H1475"/>
    </row>
    <row r="1476" spans="8:8" x14ac:dyDescent="0.3">
      <c r="H1476"/>
    </row>
    <row r="1477" spans="8:8" x14ac:dyDescent="0.3">
      <c r="H1477"/>
    </row>
    <row r="1478" spans="8:8" x14ac:dyDescent="0.3">
      <c r="H1478"/>
    </row>
    <row r="1479" spans="8:8" x14ac:dyDescent="0.3">
      <c r="H1479"/>
    </row>
    <row r="1480" spans="8:8" x14ac:dyDescent="0.3">
      <c r="H1480"/>
    </row>
    <row r="1481" spans="8:8" x14ac:dyDescent="0.3">
      <c r="H1481"/>
    </row>
    <row r="1482" spans="8:8" x14ac:dyDescent="0.3">
      <c r="H1482"/>
    </row>
    <row r="1483" spans="8:8" x14ac:dyDescent="0.3">
      <c r="H1483"/>
    </row>
    <row r="1484" spans="8:8" x14ac:dyDescent="0.3">
      <c r="H1484"/>
    </row>
    <row r="1485" spans="8:8" x14ac:dyDescent="0.3">
      <c r="H1485"/>
    </row>
    <row r="1486" spans="8:8" x14ac:dyDescent="0.3">
      <c r="H1486"/>
    </row>
    <row r="1487" spans="8:8" x14ac:dyDescent="0.3">
      <c r="H1487"/>
    </row>
    <row r="1488" spans="8:8" x14ac:dyDescent="0.3">
      <c r="H1488"/>
    </row>
    <row r="1489" spans="8:8" x14ac:dyDescent="0.3">
      <c r="H1489"/>
    </row>
    <row r="1490" spans="8:8" x14ac:dyDescent="0.3">
      <c r="H1490"/>
    </row>
    <row r="1491" spans="8:8" x14ac:dyDescent="0.3">
      <c r="H1491"/>
    </row>
    <row r="1492" spans="8:8" x14ac:dyDescent="0.3">
      <c r="H1492"/>
    </row>
    <row r="1493" spans="8:8" x14ac:dyDescent="0.3">
      <c r="H1493"/>
    </row>
    <row r="1494" spans="8:8" x14ac:dyDescent="0.3">
      <c r="H1494"/>
    </row>
    <row r="1495" spans="8:8" x14ac:dyDescent="0.3">
      <c r="H1495"/>
    </row>
    <row r="1496" spans="8:8" x14ac:dyDescent="0.3">
      <c r="H1496"/>
    </row>
    <row r="1497" spans="8:8" x14ac:dyDescent="0.3">
      <c r="H1497"/>
    </row>
    <row r="1498" spans="8:8" x14ac:dyDescent="0.3">
      <c r="H1498"/>
    </row>
    <row r="1499" spans="8:8" x14ac:dyDescent="0.3">
      <c r="H1499"/>
    </row>
    <row r="1500" spans="8:8" x14ac:dyDescent="0.3">
      <c r="H1500"/>
    </row>
    <row r="1501" spans="8:8" x14ac:dyDescent="0.3">
      <c r="H1501"/>
    </row>
    <row r="1502" spans="8:8" x14ac:dyDescent="0.3">
      <c r="H1502"/>
    </row>
    <row r="1503" spans="8:8" x14ac:dyDescent="0.3">
      <c r="H1503"/>
    </row>
    <row r="1504" spans="8:8" x14ac:dyDescent="0.3">
      <c r="H1504"/>
    </row>
    <row r="1505" spans="8:8" x14ac:dyDescent="0.3">
      <c r="H1505"/>
    </row>
    <row r="1506" spans="8:8" x14ac:dyDescent="0.3">
      <c r="H1506"/>
    </row>
    <row r="1507" spans="8:8" x14ac:dyDescent="0.3">
      <c r="H1507"/>
    </row>
    <row r="1508" spans="8:8" x14ac:dyDescent="0.3">
      <c r="H1508"/>
    </row>
    <row r="1509" spans="8:8" x14ac:dyDescent="0.3">
      <c r="H1509"/>
    </row>
    <row r="1510" spans="8:8" x14ac:dyDescent="0.3">
      <c r="H1510"/>
    </row>
    <row r="1511" spans="8:8" x14ac:dyDescent="0.3">
      <c r="H1511"/>
    </row>
    <row r="1512" spans="8:8" x14ac:dyDescent="0.3">
      <c r="H1512"/>
    </row>
    <row r="1513" spans="8:8" x14ac:dyDescent="0.3">
      <c r="H1513"/>
    </row>
    <row r="1514" spans="8:8" x14ac:dyDescent="0.3">
      <c r="H1514"/>
    </row>
    <row r="1515" spans="8:8" x14ac:dyDescent="0.3">
      <c r="H1515"/>
    </row>
    <row r="1516" spans="8:8" x14ac:dyDescent="0.3">
      <c r="H1516"/>
    </row>
    <row r="1517" spans="8:8" x14ac:dyDescent="0.3">
      <c r="H1517"/>
    </row>
    <row r="1518" spans="8:8" x14ac:dyDescent="0.3">
      <c r="H1518"/>
    </row>
    <row r="1519" spans="8:8" x14ac:dyDescent="0.3">
      <c r="H1519"/>
    </row>
    <row r="1520" spans="8:8" x14ac:dyDescent="0.3">
      <c r="H1520"/>
    </row>
    <row r="1521" spans="8:8" x14ac:dyDescent="0.3">
      <c r="H1521"/>
    </row>
    <row r="1522" spans="8:8" x14ac:dyDescent="0.3">
      <c r="H1522"/>
    </row>
    <row r="1523" spans="8:8" x14ac:dyDescent="0.3">
      <c r="H1523"/>
    </row>
    <row r="1524" spans="8:8" x14ac:dyDescent="0.3">
      <c r="H1524"/>
    </row>
    <row r="1525" spans="8:8" x14ac:dyDescent="0.3">
      <c r="H1525"/>
    </row>
    <row r="1526" spans="8:8" x14ac:dyDescent="0.3">
      <c r="H1526"/>
    </row>
    <row r="1527" spans="8:8" x14ac:dyDescent="0.3">
      <c r="H1527"/>
    </row>
    <row r="1528" spans="8:8" x14ac:dyDescent="0.3">
      <c r="H1528"/>
    </row>
    <row r="1529" spans="8:8" x14ac:dyDescent="0.3">
      <c r="H1529"/>
    </row>
    <row r="1530" spans="8:8" x14ac:dyDescent="0.3">
      <c r="H1530"/>
    </row>
    <row r="1531" spans="8:8" x14ac:dyDescent="0.3">
      <c r="H1531"/>
    </row>
    <row r="1532" spans="8:8" x14ac:dyDescent="0.3">
      <c r="H1532"/>
    </row>
    <row r="1533" spans="8:8" x14ac:dyDescent="0.3">
      <c r="H1533"/>
    </row>
    <row r="1534" spans="8:8" x14ac:dyDescent="0.3">
      <c r="H1534"/>
    </row>
    <row r="1535" spans="8:8" x14ac:dyDescent="0.3">
      <c r="H1535"/>
    </row>
    <row r="1536" spans="8:8" x14ac:dyDescent="0.3">
      <c r="H1536"/>
    </row>
    <row r="1537" spans="8:8" x14ac:dyDescent="0.3">
      <c r="H1537"/>
    </row>
    <row r="1538" spans="8:8" x14ac:dyDescent="0.3">
      <c r="H1538"/>
    </row>
    <row r="1539" spans="8:8" x14ac:dyDescent="0.3">
      <c r="H1539"/>
    </row>
    <row r="1540" spans="8:8" x14ac:dyDescent="0.3">
      <c r="H1540"/>
    </row>
    <row r="1541" spans="8:8" x14ac:dyDescent="0.3">
      <c r="H1541"/>
    </row>
    <row r="1542" spans="8:8" x14ac:dyDescent="0.3">
      <c r="H1542"/>
    </row>
    <row r="1543" spans="8:8" x14ac:dyDescent="0.3">
      <c r="H1543"/>
    </row>
    <row r="1544" spans="8:8" x14ac:dyDescent="0.3">
      <c r="H1544"/>
    </row>
    <row r="1545" spans="8:8" x14ac:dyDescent="0.3">
      <c r="H1545"/>
    </row>
    <row r="1546" spans="8:8" x14ac:dyDescent="0.3">
      <c r="H1546"/>
    </row>
    <row r="1547" spans="8:8" x14ac:dyDescent="0.3">
      <c r="H1547"/>
    </row>
    <row r="1548" spans="8:8" x14ac:dyDescent="0.3">
      <c r="H1548"/>
    </row>
    <row r="1549" spans="8:8" x14ac:dyDescent="0.3">
      <c r="H1549"/>
    </row>
    <row r="1550" spans="8:8" x14ac:dyDescent="0.3">
      <c r="H1550"/>
    </row>
    <row r="1551" spans="8:8" x14ac:dyDescent="0.3">
      <c r="H1551"/>
    </row>
    <row r="1552" spans="8:8" x14ac:dyDescent="0.3">
      <c r="H1552"/>
    </row>
    <row r="1553" spans="8:8" x14ac:dyDescent="0.3">
      <c r="H1553"/>
    </row>
    <row r="1554" spans="8:8" x14ac:dyDescent="0.3">
      <c r="H1554"/>
    </row>
    <row r="1555" spans="8:8" x14ac:dyDescent="0.3">
      <c r="H1555"/>
    </row>
    <row r="1556" spans="8:8" x14ac:dyDescent="0.3">
      <c r="H1556"/>
    </row>
    <row r="1557" spans="8:8" x14ac:dyDescent="0.3">
      <c r="H1557"/>
    </row>
    <row r="1558" spans="8:8" x14ac:dyDescent="0.3">
      <c r="H1558"/>
    </row>
    <row r="1559" spans="8:8" x14ac:dyDescent="0.3">
      <c r="H1559"/>
    </row>
    <row r="1560" spans="8:8" x14ac:dyDescent="0.3">
      <c r="H1560"/>
    </row>
    <row r="1561" spans="8:8" x14ac:dyDescent="0.3">
      <c r="H1561"/>
    </row>
    <row r="1562" spans="8:8" x14ac:dyDescent="0.3">
      <c r="H1562"/>
    </row>
    <row r="1563" spans="8:8" x14ac:dyDescent="0.3">
      <c r="H1563"/>
    </row>
    <row r="1564" spans="8:8" x14ac:dyDescent="0.3">
      <c r="H1564"/>
    </row>
    <row r="1565" spans="8:8" x14ac:dyDescent="0.3">
      <c r="H1565"/>
    </row>
    <row r="1566" spans="8:8" x14ac:dyDescent="0.3">
      <c r="H1566"/>
    </row>
    <row r="1567" spans="8:8" x14ac:dyDescent="0.3">
      <c r="H1567"/>
    </row>
    <row r="1568" spans="8:8" x14ac:dyDescent="0.3">
      <c r="H1568"/>
    </row>
    <row r="1569" spans="8:8" x14ac:dyDescent="0.3">
      <c r="H1569"/>
    </row>
    <row r="1570" spans="8:8" x14ac:dyDescent="0.3">
      <c r="H1570"/>
    </row>
    <row r="1571" spans="8:8" x14ac:dyDescent="0.3">
      <c r="H1571"/>
    </row>
    <row r="1572" spans="8:8" x14ac:dyDescent="0.3">
      <c r="H1572"/>
    </row>
    <row r="1573" spans="8:8" x14ac:dyDescent="0.3">
      <c r="H1573"/>
    </row>
    <row r="1574" spans="8:8" x14ac:dyDescent="0.3">
      <c r="H1574"/>
    </row>
    <row r="1575" spans="8:8" x14ac:dyDescent="0.3">
      <c r="H1575"/>
    </row>
    <row r="1576" spans="8:8" x14ac:dyDescent="0.3">
      <c r="H1576"/>
    </row>
    <row r="1577" spans="8:8" x14ac:dyDescent="0.3">
      <c r="H1577"/>
    </row>
    <row r="1578" spans="8:8" x14ac:dyDescent="0.3">
      <c r="H1578"/>
    </row>
    <row r="1579" spans="8:8" x14ac:dyDescent="0.3">
      <c r="H1579"/>
    </row>
    <row r="1580" spans="8:8" x14ac:dyDescent="0.3">
      <c r="H1580"/>
    </row>
    <row r="1581" spans="8:8" x14ac:dyDescent="0.3">
      <c r="H1581"/>
    </row>
    <row r="1582" spans="8:8" x14ac:dyDescent="0.3">
      <c r="H1582"/>
    </row>
    <row r="1583" spans="8:8" x14ac:dyDescent="0.3">
      <c r="H1583"/>
    </row>
    <row r="1584" spans="8:8" x14ac:dyDescent="0.3">
      <c r="H1584"/>
    </row>
    <row r="1585" spans="8:8" x14ac:dyDescent="0.3">
      <c r="H1585"/>
    </row>
    <row r="1586" spans="8:8" x14ac:dyDescent="0.3">
      <c r="H1586"/>
    </row>
    <row r="1587" spans="8:8" x14ac:dyDescent="0.3">
      <c r="H1587"/>
    </row>
    <row r="1588" spans="8:8" x14ac:dyDescent="0.3">
      <c r="H1588"/>
    </row>
    <row r="1589" spans="8:8" x14ac:dyDescent="0.3">
      <c r="H1589"/>
    </row>
    <row r="1590" spans="8:8" x14ac:dyDescent="0.3">
      <c r="H1590"/>
    </row>
    <row r="1591" spans="8:8" x14ac:dyDescent="0.3">
      <c r="H1591"/>
    </row>
    <row r="1592" spans="8:8" x14ac:dyDescent="0.3">
      <c r="H1592"/>
    </row>
    <row r="1593" spans="8:8" x14ac:dyDescent="0.3">
      <c r="H1593"/>
    </row>
    <row r="1594" spans="8:8" x14ac:dyDescent="0.3">
      <c r="H1594"/>
    </row>
    <row r="1595" spans="8:8" x14ac:dyDescent="0.3">
      <c r="H1595"/>
    </row>
    <row r="1596" spans="8:8" x14ac:dyDescent="0.3">
      <c r="H1596"/>
    </row>
    <row r="1597" spans="8:8" x14ac:dyDescent="0.3">
      <c r="H1597"/>
    </row>
    <row r="1598" spans="8:8" x14ac:dyDescent="0.3">
      <c r="H1598"/>
    </row>
    <row r="1599" spans="8:8" x14ac:dyDescent="0.3">
      <c r="H1599"/>
    </row>
    <row r="1600" spans="8:8" x14ac:dyDescent="0.3">
      <c r="H1600"/>
    </row>
    <row r="1601" spans="8:8" x14ac:dyDescent="0.3">
      <c r="H1601"/>
    </row>
    <row r="1602" spans="8:8" x14ac:dyDescent="0.3">
      <c r="H1602"/>
    </row>
    <row r="1603" spans="8:8" x14ac:dyDescent="0.3">
      <c r="H1603"/>
    </row>
    <row r="1604" spans="8:8" x14ac:dyDescent="0.3">
      <c r="H1604"/>
    </row>
    <row r="1605" spans="8:8" x14ac:dyDescent="0.3">
      <c r="H1605"/>
    </row>
    <row r="1606" spans="8:8" x14ac:dyDescent="0.3">
      <c r="H1606"/>
    </row>
    <row r="1607" spans="8:8" x14ac:dyDescent="0.3">
      <c r="H1607"/>
    </row>
    <row r="1608" spans="8:8" x14ac:dyDescent="0.3">
      <c r="H1608"/>
    </row>
    <row r="1609" spans="8:8" x14ac:dyDescent="0.3">
      <c r="H1609"/>
    </row>
    <row r="1610" spans="8:8" x14ac:dyDescent="0.3">
      <c r="H1610"/>
    </row>
    <row r="1611" spans="8:8" x14ac:dyDescent="0.3">
      <c r="H1611"/>
    </row>
    <row r="1612" spans="8:8" x14ac:dyDescent="0.3">
      <c r="H1612"/>
    </row>
    <row r="1613" spans="8:8" x14ac:dyDescent="0.3">
      <c r="H1613"/>
    </row>
    <row r="1614" spans="8:8" x14ac:dyDescent="0.3">
      <c r="H1614"/>
    </row>
    <row r="1615" spans="8:8" x14ac:dyDescent="0.3">
      <c r="H1615"/>
    </row>
    <row r="1616" spans="8:8" x14ac:dyDescent="0.3">
      <c r="H1616"/>
    </row>
    <row r="1617" spans="8:8" x14ac:dyDescent="0.3">
      <c r="H1617"/>
    </row>
    <row r="1618" spans="8:8" x14ac:dyDescent="0.3">
      <c r="H1618"/>
    </row>
    <row r="1619" spans="8:8" x14ac:dyDescent="0.3">
      <c r="H1619"/>
    </row>
    <row r="1620" spans="8:8" x14ac:dyDescent="0.3">
      <c r="H1620"/>
    </row>
    <row r="1621" spans="8:8" x14ac:dyDescent="0.3">
      <c r="H1621"/>
    </row>
    <row r="1622" spans="8:8" x14ac:dyDescent="0.3">
      <c r="H1622"/>
    </row>
    <row r="1623" spans="8:8" x14ac:dyDescent="0.3">
      <c r="H1623"/>
    </row>
    <row r="1624" spans="8:8" x14ac:dyDescent="0.3">
      <c r="H1624"/>
    </row>
    <row r="1625" spans="8:8" x14ac:dyDescent="0.3">
      <c r="H1625"/>
    </row>
    <row r="1626" spans="8:8" x14ac:dyDescent="0.3">
      <c r="H1626"/>
    </row>
    <row r="1627" spans="8:8" x14ac:dyDescent="0.3">
      <c r="H1627"/>
    </row>
    <row r="1628" spans="8:8" x14ac:dyDescent="0.3">
      <c r="H1628"/>
    </row>
    <row r="1629" spans="8:8" x14ac:dyDescent="0.3">
      <c r="H1629"/>
    </row>
    <row r="1630" spans="8:8" x14ac:dyDescent="0.3">
      <c r="H1630"/>
    </row>
    <row r="1631" spans="8:8" x14ac:dyDescent="0.3">
      <c r="H1631"/>
    </row>
    <row r="1632" spans="8:8" x14ac:dyDescent="0.3">
      <c r="H1632"/>
    </row>
    <row r="1633" spans="8:8" x14ac:dyDescent="0.3">
      <c r="H1633"/>
    </row>
    <row r="1634" spans="8:8" x14ac:dyDescent="0.3">
      <c r="H1634"/>
    </row>
    <row r="1635" spans="8:8" x14ac:dyDescent="0.3">
      <c r="H1635"/>
    </row>
    <row r="1636" spans="8:8" x14ac:dyDescent="0.3">
      <c r="H1636"/>
    </row>
    <row r="1637" spans="8:8" x14ac:dyDescent="0.3">
      <c r="H1637"/>
    </row>
    <row r="1638" spans="8:8" x14ac:dyDescent="0.3">
      <c r="H1638"/>
    </row>
    <row r="1639" spans="8:8" x14ac:dyDescent="0.3">
      <c r="H1639"/>
    </row>
    <row r="1640" spans="8:8" x14ac:dyDescent="0.3">
      <c r="H1640"/>
    </row>
    <row r="1641" spans="8:8" x14ac:dyDescent="0.3">
      <c r="H1641"/>
    </row>
    <row r="1642" spans="8:8" x14ac:dyDescent="0.3">
      <c r="H1642"/>
    </row>
    <row r="1643" spans="8:8" x14ac:dyDescent="0.3">
      <c r="H1643"/>
    </row>
    <row r="1644" spans="8:8" x14ac:dyDescent="0.3">
      <c r="H1644"/>
    </row>
    <row r="1645" spans="8:8" x14ac:dyDescent="0.3">
      <c r="H1645"/>
    </row>
    <row r="1646" spans="8:8" x14ac:dyDescent="0.3">
      <c r="H1646"/>
    </row>
    <row r="1647" spans="8:8" x14ac:dyDescent="0.3">
      <c r="H1647"/>
    </row>
    <row r="1648" spans="8:8" x14ac:dyDescent="0.3">
      <c r="H1648"/>
    </row>
    <row r="1649" spans="8:8" x14ac:dyDescent="0.3">
      <c r="H1649"/>
    </row>
    <row r="1650" spans="8:8" x14ac:dyDescent="0.3">
      <c r="H1650"/>
    </row>
    <row r="1651" spans="8:8" x14ac:dyDescent="0.3">
      <c r="H1651"/>
    </row>
    <row r="1652" spans="8:8" x14ac:dyDescent="0.3">
      <c r="H1652"/>
    </row>
    <row r="1653" spans="8:8" x14ac:dyDescent="0.3">
      <c r="H1653"/>
    </row>
    <row r="1654" spans="8:8" x14ac:dyDescent="0.3">
      <c r="H1654"/>
    </row>
    <row r="1655" spans="8:8" x14ac:dyDescent="0.3">
      <c r="H1655"/>
    </row>
    <row r="1656" spans="8:8" x14ac:dyDescent="0.3">
      <c r="H1656"/>
    </row>
    <row r="1657" spans="8:8" x14ac:dyDescent="0.3">
      <c r="H1657"/>
    </row>
    <row r="1658" spans="8:8" x14ac:dyDescent="0.3">
      <c r="H1658"/>
    </row>
    <row r="1659" spans="8:8" x14ac:dyDescent="0.3">
      <c r="H1659"/>
    </row>
    <row r="1660" spans="8:8" x14ac:dyDescent="0.3">
      <c r="H1660"/>
    </row>
    <row r="1661" spans="8:8" x14ac:dyDescent="0.3">
      <c r="H1661"/>
    </row>
    <row r="1662" spans="8:8" x14ac:dyDescent="0.3">
      <c r="H1662"/>
    </row>
    <row r="1663" spans="8:8" x14ac:dyDescent="0.3">
      <c r="H1663"/>
    </row>
    <row r="1664" spans="8:8" x14ac:dyDescent="0.3">
      <c r="H1664"/>
    </row>
    <row r="1665" spans="8:8" x14ac:dyDescent="0.3">
      <c r="H1665"/>
    </row>
    <row r="1666" spans="8:8" x14ac:dyDescent="0.3">
      <c r="H1666"/>
    </row>
    <row r="1667" spans="8:8" x14ac:dyDescent="0.3">
      <c r="H1667"/>
    </row>
    <row r="1668" spans="8:8" x14ac:dyDescent="0.3">
      <c r="H1668"/>
    </row>
    <row r="1669" spans="8:8" x14ac:dyDescent="0.3">
      <c r="H1669"/>
    </row>
    <row r="1670" spans="8:8" x14ac:dyDescent="0.3">
      <c r="H1670"/>
    </row>
    <row r="1671" spans="8:8" x14ac:dyDescent="0.3">
      <c r="H1671"/>
    </row>
    <row r="1672" spans="8:8" x14ac:dyDescent="0.3">
      <c r="H1672"/>
    </row>
    <row r="1673" spans="8:8" x14ac:dyDescent="0.3">
      <c r="H1673"/>
    </row>
    <row r="1674" spans="8:8" x14ac:dyDescent="0.3">
      <c r="H1674"/>
    </row>
    <row r="1675" spans="8:8" x14ac:dyDescent="0.3">
      <c r="H1675"/>
    </row>
    <row r="1676" spans="8:8" x14ac:dyDescent="0.3">
      <c r="H1676"/>
    </row>
    <row r="1677" spans="8:8" x14ac:dyDescent="0.3">
      <c r="H1677"/>
    </row>
    <row r="1678" spans="8:8" x14ac:dyDescent="0.3">
      <c r="H1678"/>
    </row>
    <row r="1679" spans="8:8" x14ac:dyDescent="0.3">
      <c r="H1679"/>
    </row>
    <row r="1680" spans="8:8" x14ac:dyDescent="0.3">
      <c r="H1680"/>
    </row>
    <row r="1681" spans="8:8" x14ac:dyDescent="0.3">
      <c r="H1681"/>
    </row>
    <row r="1682" spans="8:8" x14ac:dyDescent="0.3">
      <c r="H1682"/>
    </row>
    <row r="1683" spans="8:8" x14ac:dyDescent="0.3">
      <c r="H1683"/>
    </row>
    <row r="1684" spans="8:8" x14ac:dyDescent="0.3">
      <c r="H1684"/>
    </row>
    <row r="1685" spans="8:8" x14ac:dyDescent="0.3">
      <c r="H1685"/>
    </row>
    <row r="1686" spans="8:8" x14ac:dyDescent="0.3">
      <c r="H1686"/>
    </row>
    <row r="1687" spans="8:8" x14ac:dyDescent="0.3">
      <c r="H1687"/>
    </row>
    <row r="1688" spans="8:8" x14ac:dyDescent="0.3">
      <c r="H1688"/>
    </row>
    <row r="1689" spans="8:8" x14ac:dyDescent="0.3">
      <c r="H1689"/>
    </row>
    <row r="1690" spans="8:8" x14ac:dyDescent="0.3">
      <c r="H1690"/>
    </row>
    <row r="1691" spans="8:8" x14ac:dyDescent="0.3">
      <c r="H1691"/>
    </row>
    <row r="1692" spans="8:8" x14ac:dyDescent="0.3">
      <c r="H1692"/>
    </row>
    <row r="1693" spans="8:8" x14ac:dyDescent="0.3">
      <c r="H1693"/>
    </row>
    <row r="1694" spans="8:8" x14ac:dyDescent="0.3">
      <c r="H1694"/>
    </row>
    <row r="1695" spans="8:8" x14ac:dyDescent="0.3">
      <c r="H1695"/>
    </row>
    <row r="1696" spans="8:8" x14ac:dyDescent="0.3">
      <c r="H1696"/>
    </row>
    <row r="1697" spans="8:8" x14ac:dyDescent="0.3">
      <c r="H1697"/>
    </row>
    <row r="1698" spans="8:8" x14ac:dyDescent="0.3">
      <c r="H1698"/>
    </row>
    <row r="1699" spans="8:8" x14ac:dyDescent="0.3">
      <c r="H1699"/>
    </row>
    <row r="1700" spans="8:8" x14ac:dyDescent="0.3">
      <c r="H1700"/>
    </row>
    <row r="1701" spans="8:8" x14ac:dyDescent="0.3">
      <c r="H1701"/>
    </row>
    <row r="1702" spans="8:8" x14ac:dyDescent="0.3">
      <c r="H1702"/>
    </row>
    <row r="1703" spans="8:8" x14ac:dyDescent="0.3">
      <c r="H1703"/>
    </row>
    <row r="1704" spans="8:8" x14ac:dyDescent="0.3">
      <c r="H1704"/>
    </row>
    <row r="1705" spans="8:8" x14ac:dyDescent="0.3">
      <c r="H1705"/>
    </row>
    <row r="1706" spans="8:8" x14ac:dyDescent="0.3">
      <c r="H1706"/>
    </row>
    <row r="1707" spans="8:8" x14ac:dyDescent="0.3">
      <c r="H1707"/>
    </row>
    <row r="1708" spans="8:8" x14ac:dyDescent="0.3">
      <c r="H1708"/>
    </row>
    <row r="1709" spans="8:8" x14ac:dyDescent="0.3">
      <c r="H1709"/>
    </row>
    <row r="1710" spans="8:8" x14ac:dyDescent="0.3">
      <c r="H1710"/>
    </row>
    <row r="1711" spans="8:8" x14ac:dyDescent="0.3">
      <c r="H1711"/>
    </row>
    <row r="1712" spans="8:8" x14ac:dyDescent="0.3">
      <c r="H1712"/>
    </row>
    <row r="1713" spans="8:8" x14ac:dyDescent="0.3">
      <c r="H1713"/>
    </row>
    <row r="1714" spans="8:8" x14ac:dyDescent="0.3">
      <c r="H1714"/>
    </row>
    <row r="1715" spans="8:8" x14ac:dyDescent="0.3">
      <c r="H1715"/>
    </row>
    <row r="1716" spans="8:8" x14ac:dyDescent="0.3">
      <c r="H1716"/>
    </row>
    <row r="1717" spans="8:8" x14ac:dyDescent="0.3">
      <c r="H1717"/>
    </row>
    <row r="1718" spans="8:8" x14ac:dyDescent="0.3">
      <c r="H1718"/>
    </row>
    <row r="1719" spans="8:8" x14ac:dyDescent="0.3">
      <c r="H1719"/>
    </row>
    <row r="1720" spans="8:8" x14ac:dyDescent="0.3">
      <c r="H1720"/>
    </row>
    <row r="1721" spans="8:8" x14ac:dyDescent="0.3">
      <c r="H1721"/>
    </row>
    <row r="1722" spans="8:8" x14ac:dyDescent="0.3">
      <c r="H1722"/>
    </row>
    <row r="1723" spans="8:8" x14ac:dyDescent="0.3">
      <c r="H1723"/>
    </row>
    <row r="1724" spans="8:8" x14ac:dyDescent="0.3">
      <c r="H1724"/>
    </row>
    <row r="1725" spans="8:8" x14ac:dyDescent="0.3">
      <c r="H1725"/>
    </row>
    <row r="1726" spans="8:8" x14ac:dyDescent="0.3">
      <c r="H1726"/>
    </row>
    <row r="1727" spans="8:8" x14ac:dyDescent="0.3">
      <c r="H1727"/>
    </row>
    <row r="1728" spans="8:8" x14ac:dyDescent="0.3">
      <c r="H1728"/>
    </row>
    <row r="1729" spans="8:8" x14ac:dyDescent="0.3">
      <c r="H1729"/>
    </row>
    <row r="1730" spans="8:8" x14ac:dyDescent="0.3">
      <c r="H1730"/>
    </row>
    <row r="1731" spans="8:8" x14ac:dyDescent="0.3">
      <c r="H1731"/>
    </row>
    <row r="1732" spans="8:8" x14ac:dyDescent="0.3">
      <c r="H1732"/>
    </row>
    <row r="1733" spans="8:8" x14ac:dyDescent="0.3">
      <c r="H1733"/>
    </row>
    <row r="1734" spans="8:8" x14ac:dyDescent="0.3">
      <c r="H1734"/>
    </row>
    <row r="1735" spans="8:8" x14ac:dyDescent="0.3">
      <c r="H1735"/>
    </row>
    <row r="1736" spans="8:8" x14ac:dyDescent="0.3">
      <c r="H1736"/>
    </row>
    <row r="1737" spans="8:8" x14ac:dyDescent="0.3">
      <c r="H1737"/>
    </row>
    <row r="1738" spans="8:8" x14ac:dyDescent="0.3">
      <c r="H1738"/>
    </row>
    <row r="1739" spans="8:8" x14ac:dyDescent="0.3">
      <c r="H1739"/>
    </row>
    <row r="1740" spans="8:8" x14ac:dyDescent="0.3">
      <c r="H1740"/>
    </row>
    <row r="1741" spans="8:8" x14ac:dyDescent="0.3">
      <c r="H1741"/>
    </row>
    <row r="1742" spans="8:8" x14ac:dyDescent="0.3">
      <c r="H1742"/>
    </row>
    <row r="1743" spans="8:8" x14ac:dyDescent="0.3">
      <c r="H1743"/>
    </row>
    <row r="1744" spans="8:8" x14ac:dyDescent="0.3">
      <c r="H1744"/>
    </row>
    <row r="1745" spans="8:8" x14ac:dyDescent="0.3">
      <c r="H1745"/>
    </row>
    <row r="1746" spans="8:8" x14ac:dyDescent="0.3">
      <c r="H1746"/>
    </row>
    <row r="1747" spans="8:8" x14ac:dyDescent="0.3">
      <c r="H1747"/>
    </row>
    <row r="1748" spans="8:8" x14ac:dyDescent="0.3">
      <c r="H1748"/>
    </row>
    <row r="1749" spans="8:8" x14ac:dyDescent="0.3">
      <c r="H1749"/>
    </row>
    <row r="1750" spans="8:8" x14ac:dyDescent="0.3">
      <c r="H1750"/>
    </row>
    <row r="1751" spans="8:8" x14ac:dyDescent="0.3">
      <c r="H1751"/>
    </row>
    <row r="1752" spans="8:8" x14ac:dyDescent="0.3">
      <c r="H1752"/>
    </row>
    <row r="1753" spans="8:8" x14ac:dyDescent="0.3">
      <c r="H1753"/>
    </row>
    <row r="1754" spans="8:8" x14ac:dyDescent="0.3">
      <c r="H1754"/>
    </row>
    <row r="1755" spans="8:8" x14ac:dyDescent="0.3">
      <c r="H1755"/>
    </row>
    <row r="1756" spans="8:8" x14ac:dyDescent="0.3">
      <c r="H1756"/>
    </row>
    <row r="1757" spans="8:8" x14ac:dyDescent="0.3">
      <c r="H1757"/>
    </row>
    <row r="1758" spans="8:8" x14ac:dyDescent="0.3">
      <c r="H1758"/>
    </row>
    <row r="1759" spans="8:8" x14ac:dyDescent="0.3">
      <c r="H1759"/>
    </row>
    <row r="1760" spans="8:8" x14ac:dyDescent="0.3">
      <c r="H1760"/>
    </row>
    <row r="1761" spans="8:8" x14ac:dyDescent="0.3">
      <c r="H1761"/>
    </row>
    <row r="1762" spans="8:8" x14ac:dyDescent="0.3">
      <c r="H1762"/>
    </row>
    <row r="1763" spans="8:8" x14ac:dyDescent="0.3">
      <c r="H1763"/>
    </row>
    <row r="1764" spans="8:8" x14ac:dyDescent="0.3">
      <c r="H1764"/>
    </row>
    <row r="1765" spans="8:8" x14ac:dyDescent="0.3">
      <c r="H1765"/>
    </row>
    <row r="1766" spans="8:8" x14ac:dyDescent="0.3">
      <c r="H1766"/>
    </row>
    <row r="1767" spans="8:8" x14ac:dyDescent="0.3">
      <c r="H1767"/>
    </row>
    <row r="1768" spans="8:8" x14ac:dyDescent="0.3">
      <c r="H1768"/>
    </row>
    <row r="1769" spans="8:8" x14ac:dyDescent="0.3">
      <c r="H1769"/>
    </row>
    <row r="1770" spans="8:8" x14ac:dyDescent="0.3">
      <c r="H1770"/>
    </row>
    <row r="1771" spans="8:8" x14ac:dyDescent="0.3">
      <c r="H1771"/>
    </row>
    <row r="1772" spans="8:8" x14ac:dyDescent="0.3">
      <c r="H1772"/>
    </row>
    <row r="1773" spans="8:8" x14ac:dyDescent="0.3">
      <c r="H1773"/>
    </row>
    <row r="1774" spans="8:8" x14ac:dyDescent="0.3">
      <c r="H1774"/>
    </row>
    <row r="1775" spans="8:8" x14ac:dyDescent="0.3">
      <c r="H1775"/>
    </row>
    <row r="1776" spans="8:8" x14ac:dyDescent="0.3">
      <c r="H1776"/>
    </row>
    <row r="1777" spans="8:8" x14ac:dyDescent="0.3">
      <c r="H1777"/>
    </row>
    <row r="1778" spans="8:8" x14ac:dyDescent="0.3">
      <c r="H1778"/>
    </row>
    <row r="1779" spans="8:8" x14ac:dyDescent="0.3">
      <c r="H1779"/>
    </row>
    <row r="1780" spans="8:8" x14ac:dyDescent="0.3">
      <c r="H1780"/>
    </row>
    <row r="1781" spans="8:8" x14ac:dyDescent="0.3">
      <c r="H1781"/>
    </row>
    <row r="1782" spans="8:8" x14ac:dyDescent="0.3">
      <c r="H1782"/>
    </row>
    <row r="1783" spans="8:8" x14ac:dyDescent="0.3">
      <c r="H1783"/>
    </row>
    <row r="1784" spans="8:8" x14ac:dyDescent="0.3">
      <c r="H1784"/>
    </row>
    <row r="1785" spans="8:8" x14ac:dyDescent="0.3">
      <c r="H1785"/>
    </row>
    <row r="1786" spans="8:8" x14ac:dyDescent="0.3">
      <c r="H1786"/>
    </row>
    <row r="1787" spans="8:8" x14ac:dyDescent="0.3">
      <c r="H1787"/>
    </row>
    <row r="1788" spans="8:8" x14ac:dyDescent="0.3">
      <c r="H1788"/>
    </row>
    <row r="1789" spans="8:8" x14ac:dyDescent="0.3">
      <c r="H1789"/>
    </row>
    <row r="1790" spans="8:8" x14ac:dyDescent="0.3">
      <c r="H1790"/>
    </row>
    <row r="1791" spans="8:8" x14ac:dyDescent="0.3">
      <c r="H1791"/>
    </row>
    <row r="1792" spans="8:8" x14ac:dyDescent="0.3">
      <c r="H1792"/>
    </row>
    <row r="1793" spans="8:8" x14ac:dyDescent="0.3">
      <c r="H1793"/>
    </row>
    <row r="1794" spans="8:8" x14ac:dyDescent="0.3">
      <c r="H1794"/>
    </row>
    <row r="1795" spans="8:8" x14ac:dyDescent="0.3">
      <c r="H1795"/>
    </row>
    <row r="1796" spans="8:8" x14ac:dyDescent="0.3">
      <c r="H1796"/>
    </row>
    <row r="1797" spans="8:8" x14ac:dyDescent="0.3">
      <c r="H1797"/>
    </row>
    <row r="1798" spans="8:8" x14ac:dyDescent="0.3">
      <c r="H1798"/>
    </row>
    <row r="1799" spans="8:8" x14ac:dyDescent="0.3">
      <c r="H1799"/>
    </row>
    <row r="1800" spans="8:8" x14ac:dyDescent="0.3">
      <c r="H1800"/>
    </row>
    <row r="1801" spans="8:8" x14ac:dyDescent="0.3">
      <c r="H1801"/>
    </row>
    <row r="1802" spans="8:8" x14ac:dyDescent="0.3">
      <c r="H1802"/>
    </row>
    <row r="1803" spans="8:8" x14ac:dyDescent="0.3">
      <c r="H1803"/>
    </row>
    <row r="1804" spans="8:8" x14ac:dyDescent="0.3">
      <c r="H1804"/>
    </row>
    <row r="1805" spans="8:8" x14ac:dyDescent="0.3">
      <c r="H1805"/>
    </row>
    <row r="1806" spans="8:8" x14ac:dyDescent="0.3">
      <c r="H1806"/>
    </row>
    <row r="1807" spans="8:8" x14ac:dyDescent="0.3">
      <c r="H1807"/>
    </row>
    <row r="1808" spans="8:8" x14ac:dyDescent="0.3">
      <c r="H1808"/>
    </row>
    <row r="1809" spans="8:8" x14ac:dyDescent="0.3">
      <c r="H1809"/>
    </row>
    <row r="1810" spans="8:8" x14ac:dyDescent="0.3">
      <c r="H1810"/>
    </row>
    <row r="1811" spans="8:8" x14ac:dyDescent="0.3">
      <c r="H1811"/>
    </row>
    <row r="1812" spans="8:8" x14ac:dyDescent="0.3">
      <c r="H1812"/>
    </row>
    <row r="1813" spans="8:8" x14ac:dyDescent="0.3">
      <c r="H1813"/>
    </row>
    <row r="1814" spans="8:8" x14ac:dyDescent="0.3">
      <c r="H1814"/>
    </row>
    <row r="1815" spans="8:8" x14ac:dyDescent="0.3">
      <c r="H1815"/>
    </row>
    <row r="1816" spans="8:8" x14ac:dyDescent="0.3">
      <c r="H1816"/>
    </row>
    <row r="1817" spans="8:8" x14ac:dyDescent="0.3">
      <c r="H1817"/>
    </row>
    <row r="1818" spans="8:8" x14ac:dyDescent="0.3">
      <c r="H1818"/>
    </row>
    <row r="1819" spans="8:8" x14ac:dyDescent="0.3">
      <c r="H1819"/>
    </row>
    <row r="1820" spans="8:8" x14ac:dyDescent="0.3">
      <c r="H1820"/>
    </row>
    <row r="1821" spans="8:8" x14ac:dyDescent="0.3">
      <c r="H1821"/>
    </row>
    <row r="1822" spans="8:8" x14ac:dyDescent="0.3">
      <c r="H1822"/>
    </row>
    <row r="1823" spans="8:8" x14ac:dyDescent="0.3">
      <c r="H1823"/>
    </row>
    <row r="1824" spans="8:8" x14ac:dyDescent="0.3">
      <c r="H1824"/>
    </row>
    <row r="1825" spans="8:8" x14ac:dyDescent="0.3">
      <c r="H1825"/>
    </row>
    <row r="1826" spans="8:8" x14ac:dyDescent="0.3">
      <c r="H1826"/>
    </row>
    <row r="1827" spans="8:8" x14ac:dyDescent="0.3">
      <c r="H1827"/>
    </row>
    <row r="1828" spans="8:8" x14ac:dyDescent="0.3">
      <c r="H1828"/>
    </row>
    <row r="1829" spans="8:8" x14ac:dyDescent="0.3">
      <c r="H1829"/>
    </row>
    <row r="1830" spans="8:8" x14ac:dyDescent="0.3">
      <c r="H1830"/>
    </row>
    <row r="1831" spans="8:8" x14ac:dyDescent="0.3">
      <c r="H1831"/>
    </row>
    <row r="1832" spans="8:8" x14ac:dyDescent="0.3">
      <c r="H1832"/>
    </row>
    <row r="1833" spans="8:8" x14ac:dyDescent="0.3">
      <c r="H1833"/>
    </row>
    <row r="1834" spans="8:8" x14ac:dyDescent="0.3">
      <c r="H1834"/>
    </row>
    <row r="1835" spans="8:8" x14ac:dyDescent="0.3">
      <c r="H1835"/>
    </row>
    <row r="1836" spans="8:8" x14ac:dyDescent="0.3">
      <c r="H1836"/>
    </row>
    <row r="1837" spans="8:8" x14ac:dyDescent="0.3">
      <c r="H1837"/>
    </row>
    <row r="1838" spans="8:8" x14ac:dyDescent="0.3">
      <c r="H1838"/>
    </row>
    <row r="1839" spans="8:8" x14ac:dyDescent="0.3">
      <c r="H1839"/>
    </row>
    <row r="1840" spans="8:8" x14ac:dyDescent="0.3">
      <c r="H1840"/>
    </row>
    <row r="1841" spans="8:8" x14ac:dyDescent="0.3">
      <c r="H1841"/>
    </row>
    <row r="1842" spans="8:8" x14ac:dyDescent="0.3">
      <c r="H1842"/>
    </row>
    <row r="1843" spans="8:8" x14ac:dyDescent="0.3">
      <c r="H1843"/>
    </row>
    <row r="1844" spans="8:8" x14ac:dyDescent="0.3">
      <c r="H1844"/>
    </row>
    <row r="1845" spans="8:8" x14ac:dyDescent="0.3">
      <c r="H1845"/>
    </row>
    <row r="1846" spans="8:8" x14ac:dyDescent="0.3">
      <c r="H1846"/>
    </row>
    <row r="1847" spans="8:8" x14ac:dyDescent="0.3">
      <c r="H1847"/>
    </row>
    <row r="1848" spans="8:8" x14ac:dyDescent="0.3">
      <c r="H1848"/>
    </row>
    <row r="1849" spans="8:8" x14ac:dyDescent="0.3">
      <c r="H1849"/>
    </row>
    <row r="1850" spans="8:8" x14ac:dyDescent="0.3">
      <c r="H1850"/>
    </row>
    <row r="1851" spans="8:8" x14ac:dyDescent="0.3">
      <c r="H1851"/>
    </row>
    <row r="1852" spans="8:8" x14ac:dyDescent="0.3">
      <c r="H1852"/>
    </row>
    <row r="1853" spans="8:8" x14ac:dyDescent="0.3">
      <c r="H1853"/>
    </row>
    <row r="1854" spans="8:8" x14ac:dyDescent="0.3">
      <c r="H1854"/>
    </row>
    <row r="1855" spans="8:8" x14ac:dyDescent="0.3">
      <c r="H1855"/>
    </row>
    <row r="1856" spans="8:8" x14ac:dyDescent="0.3">
      <c r="H1856"/>
    </row>
    <row r="1857" spans="8:8" x14ac:dyDescent="0.3">
      <c r="H1857"/>
    </row>
    <row r="1858" spans="8:8" x14ac:dyDescent="0.3">
      <c r="H1858"/>
    </row>
    <row r="1859" spans="8:8" x14ac:dyDescent="0.3">
      <c r="H1859"/>
    </row>
    <row r="1860" spans="8:8" x14ac:dyDescent="0.3">
      <c r="H1860"/>
    </row>
    <row r="1861" spans="8:8" x14ac:dyDescent="0.3">
      <c r="H1861"/>
    </row>
    <row r="1862" spans="8:8" x14ac:dyDescent="0.3">
      <c r="H1862"/>
    </row>
    <row r="1863" spans="8:8" x14ac:dyDescent="0.3">
      <c r="H1863"/>
    </row>
    <row r="1864" spans="8:8" x14ac:dyDescent="0.3">
      <c r="H1864"/>
    </row>
    <row r="1865" spans="8:8" x14ac:dyDescent="0.3">
      <c r="H1865"/>
    </row>
    <row r="1866" spans="8:8" x14ac:dyDescent="0.3">
      <c r="H1866"/>
    </row>
    <row r="1867" spans="8:8" x14ac:dyDescent="0.3">
      <c r="H1867"/>
    </row>
    <row r="1868" spans="8:8" x14ac:dyDescent="0.3">
      <c r="H1868"/>
    </row>
    <row r="1869" spans="8:8" x14ac:dyDescent="0.3">
      <c r="H1869"/>
    </row>
    <row r="1870" spans="8:8" x14ac:dyDescent="0.3">
      <c r="H1870"/>
    </row>
    <row r="1871" spans="8:8" x14ac:dyDescent="0.3">
      <c r="H1871"/>
    </row>
    <row r="1872" spans="8:8" x14ac:dyDescent="0.3">
      <c r="H1872"/>
    </row>
    <row r="1873" spans="8:8" x14ac:dyDescent="0.3">
      <c r="H1873"/>
    </row>
    <row r="1874" spans="8:8" x14ac:dyDescent="0.3">
      <c r="H1874"/>
    </row>
    <row r="1875" spans="8:8" x14ac:dyDescent="0.3">
      <c r="H1875"/>
    </row>
    <row r="1876" spans="8:8" x14ac:dyDescent="0.3">
      <c r="H1876"/>
    </row>
    <row r="1877" spans="8:8" x14ac:dyDescent="0.3">
      <c r="H1877"/>
    </row>
    <row r="1878" spans="8:8" x14ac:dyDescent="0.3">
      <c r="H1878"/>
    </row>
    <row r="1879" spans="8:8" x14ac:dyDescent="0.3">
      <c r="H1879"/>
    </row>
    <row r="1880" spans="8:8" x14ac:dyDescent="0.3">
      <c r="H1880"/>
    </row>
    <row r="1881" spans="8:8" x14ac:dyDescent="0.3">
      <c r="H1881"/>
    </row>
    <row r="1882" spans="8:8" x14ac:dyDescent="0.3">
      <c r="H1882"/>
    </row>
    <row r="1883" spans="8:8" x14ac:dyDescent="0.3">
      <c r="H1883"/>
    </row>
    <row r="1884" spans="8:8" x14ac:dyDescent="0.3">
      <c r="H1884"/>
    </row>
    <row r="1885" spans="8:8" x14ac:dyDescent="0.3">
      <c r="H1885"/>
    </row>
    <row r="1886" spans="8:8" x14ac:dyDescent="0.3">
      <c r="H1886"/>
    </row>
    <row r="1887" spans="8:8" x14ac:dyDescent="0.3">
      <c r="H1887"/>
    </row>
    <row r="1888" spans="8:8" x14ac:dyDescent="0.3">
      <c r="H1888"/>
    </row>
    <row r="1889" spans="8:8" x14ac:dyDescent="0.3">
      <c r="H1889"/>
    </row>
    <row r="1890" spans="8:8" x14ac:dyDescent="0.3">
      <c r="H1890"/>
    </row>
    <row r="1891" spans="8:8" x14ac:dyDescent="0.3">
      <c r="H1891"/>
    </row>
    <row r="1892" spans="8:8" x14ac:dyDescent="0.3">
      <c r="H1892"/>
    </row>
    <row r="1893" spans="8:8" x14ac:dyDescent="0.3">
      <c r="H1893"/>
    </row>
    <row r="1894" spans="8:8" x14ac:dyDescent="0.3">
      <c r="H1894"/>
    </row>
    <row r="1895" spans="8:8" x14ac:dyDescent="0.3">
      <c r="H1895"/>
    </row>
    <row r="1896" spans="8:8" x14ac:dyDescent="0.3">
      <c r="H1896"/>
    </row>
    <row r="1897" spans="8:8" x14ac:dyDescent="0.3">
      <c r="H1897"/>
    </row>
    <row r="1898" spans="8:8" x14ac:dyDescent="0.3">
      <c r="H1898"/>
    </row>
    <row r="1899" spans="8:8" x14ac:dyDescent="0.3">
      <c r="H1899"/>
    </row>
    <row r="1900" spans="8:8" x14ac:dyDescent="0.3">
      <c r="H1900"/>
    </row>
    <row r="1901" spans="8:8" x14ac:dyDescent="0.3">
      <c r="H1901"/>
    </row>
    <row r="1902" spans="8:8" x14ac:dyDescent="0.3">
      <c r="H1902"/>
    </row>
    <row r="1903" spans="8:8" x14ac:dyDescent="0.3">
      <c r="H1903"/>
    </row>
    <row r="1904" spans="8:8" x14ac:dyDescent="0.3">
      <c r="H1904"/>
    </row>
    <row r="1905" spans="8:8" x14ac:dyDescent="0.3">
      <c r="H1905"/>
    </row>
    <row r="1906" spans="8:8" x14ac:dyDescent="0.3">
      <c r="H1906"/>
    </row>
    <row r="1907" spans="8:8" x14ac:dyDescent="0.3">
      <c r="H1907"/>
    </row>
    <row r="1908" spans="8:8" x14ac:dyDescent="0.3">
      <c r="H1908"/>
    </row>
    <row r="1909" spans="8:8" x14ac:dyDescent="0.3">
      <c r="H1909"/>
    </row>
    <row r="1910" spans="8:8" x14ac:dyDescent="0.3">
      <c r="H1910"/>
    </row>
    <row r="1911" spans="8:8" x14ac:dyDescent="0.3">
      <c r="H1911"/>
    </row>
    <row r="1912" spans="8:8" x14ac:dyDescent="0.3">
      <c r="H1912"/>
    </row>
    <row r="1913" spans="8:8" x14ac:dyDescent="0.3">
      <c r="H1913"/>
    </row>
    <row r="1914" spans="8:8" x14ac:dyDescent="0.3">
      <c r="H1914"/>
    </row>
    <row r="1915" spans="8:8" x14ac:dyDescent="0.3">
      <c r="H1915"/>
    </row>
    <row r="1916" spans="8:8" x14ac:dyDescent="0.3">
      <c r="H1916"/>
    </row>
    <row r="1917" spans="8:8" x14ac:dyDescent="0.3">
      <c r="H1917"/>
    </row>
    <row r="1918" spans="8:8" x14ac:dyDescent="0.3">
      <c r="H1918"/>
    </row>
    <row r="1919" spans="8:8" x14ac:dyDescent="0.3">
      <c r="H1919"/>
    </row>
    <row r="1920" spans="8:8" x14ac:dyDescent="0.3">
      <c r="H1920"/>
    </row>
    <row r="1921" spans="8:8" x14ac:dyDescent="0.3">
      <c r="H1921"/>
    </row>
    <row r="1922" spans="8:8" x14ac:dyDescent="0.3">
      <c r="H1922"/>
    </row>
    <row r="1923" spans="8:8" x14ac:dyDescent="0.3">
      <c r="H1923"/>
    </row>
    <row r="1924" spans="8:8" x14ac:dyDescent="0.3">
      <c r="H1924"/>
    </row>
    <row r="1925" spans="8:8" x14ac:dyDescent="0.3">
      <c r="H1925"/>
    </row>
    <row r="1926" spans="8:8" x14ac:dyDescent="0.3">
      <c r="H1926"/>
    </row>
    <row r="1927" spans="8:8" x14ac:dyDescent="0.3">
      <c r="H1927"/>
    </row>
    <row r="1928" spans="8:8" x14ac:dyDescent="0.3">
      <c r="H1928"/>
    </row>
    <row r="1929" spans="8:8" x14ac:dyDescent="0.3">
      <c r="H1929"/>
    </row>
    <row r="1930" spans="8:8" x14ac:dyDescent="0.3">
      <c r="H1930"/>
    </row>
    <row r="1931" spans="8:8" x14ac:dyDescent="0.3">
      <c r="H1931"/>
    </row>
    <row r="1932" spans="8:8" x14ac:dyDescent="0.3">
      <c r="H1932"/>
    </row>
    <row r="1933" spans="8:8" x14ac:dyDescent="0.3">
      <c r="H1933"/>
    </row>
    <row r="1934" spans="8:8" x14ac:dyDescent="0.3">
      <c r="H1934"/>
    </row>
    <row r="1935" spans="8:8" x14ac:dyDescent="0.3">
      <c r="H1935"/>
    </row>
    <row r="1936" spans="8:8" x14ac:dyDescent="0.3">
      <c r="H1936"/>
    </row>
    <row r="1937" spans="8:8" x14ac:dyDescent="0.3">
      <c r="H1937"/>
    </row>
    <row r="1938" spans="8:8" x14ac:dyDescent="0.3">
      <c r="H1938"/>
    </row>
    <row r="1939" spans="8:8" x14ac:dyDescent="0.3">
      <c r="H1939"/>
    </row>
    <row r="1940" spans="8:8" x14ac:dyDescent="0.3">
      <c r="H1940"/>
    </row>
    <row r="1941" spans="8:8" x14ac:dyDescent="0.3">
      <c r="H1941"/>
    </row>
    <row r="1942" spans="8:8" x14ac:dyDescent="0.3">
      <c r="H1942"/>
    </row>
    <row r="1943" spans="8:8" x14ac:dyDescent="0.3">
      <c r="H1943"/>
    </row>
    <row r="1944" spans="8:8" x14ac:dyDescent="0.3">
      <c r="H1944"/>
    </row>
    <row r="1945" spans="8:8" x14ac:dyDescent="0.3">
      <c r="H1945"/>
    </row>
    <row r="1946" spans="8:8" x14ac:dyDescent="0.3">
      <c r="H1946"/>
    </row>
    <row r="1947" spans="8:8" x14ac:dyDescent="0.3">
      <c r="H1947"/>
    </row>
    <row r="1948" spans="8:8" x14ac:dyDescent="0.3">
      <c r="H1948"/>
    </row>
    <row r="1949" spans="8:8" x14ac:dyDescent="0.3">
      <c r="H1949"/>
    </row>
    <row r="1950" spans="8:8" x14ac:dyDescent="0.3">
      <c r="H1950"/>
    </row>
    <row r="1951" spans="8:8" x14ac:dyDescent="0.3">
      <c r="H1951"/>
    </row>
    <row r="1952" spans="8:8" x14ac:dyDescent="0.3">
      <c r="H1952"/>
    </row>
    <row r="1953" spans="8:8" x14ac:dyDescent="0.3">
      <c r="H1953"/>
    </row>
    <row r="1954" spans="8:8" x14ac:dyDescent="0.3">
      <c r="H1954"/>
    </row>
    <row r="1955" spans="8:8" x14ac:dyDescent="0.3">
      <c r="H1955"/>
    </row>
    <row r="1956" spans="8:8" x14ac:dyDescent="0.3">
      <c r="H1956"/>
    </row>
    <row r="1957" spans="8:8" x14ac:dyDescent="0.3">
      <c r="H1957"/>
    </row>
    <row r="1958" spans="8:8" x14ac:dyDescent="0.3">
      <c r="H1958"/>
    </row>
    <row r="1959" spans="8:8" x14ac:dyDescent="0.3">
      <c r="H1959"/>
    </row>
    <row r="1960" spans="8:8" x14ac:dyDescent="0.3">
      <c r="H1960"/>
    </row>
    <row r="1961" spans="8:8" x14ac:dyDescent="0.3">
      <c r="H1961"/>
    </row>
    <row r="1962" spans="8:8" x14ac:dyDescent="0.3">
      <c r="H1962"/>
    </row>
    <row r="1963" spans="8:8" x14ac:dyDescent="0.3">
      <c r="H1963"/>
    </row>
    <row r="1964" spans="8:8" x14ac:dyDescent="0.3">
      <c r="H1964"/>
    </row>
    <row r="1965" spans="8:8" x14ac:dyDescent="0.3">
      <c r="H1965"/>
    </row>
    <row r="1966" spans="8:8" x14ac:dyDescent="0.3">
      <c r="H1966"/>
    </row>
    <row r="1967" spans="8:8" x14ac:dyDescent="0.3">
      <c r="H1967"/>
    </row>
    <row r="1968" spans="8:8" x14ac:dyDescent="0.3">
      <c r="H1968"/>
    </row>
    <row r="1969" spans="8:8" x14ac:dyDescent="0.3">
      <c r="H1969"/>
    </row>
    <row r="1970" spans="8:8" x14ac:dyDescent="0.3">
      <c r="H1970"/>
    </row>
    <row r="1971" spans="8:8" x14ac:dyDescent="0.3">
      <c r="H1971"/>
    </row>
    <row r="1972" spans="8:8" x14ac:dyDescent="0.3">
      <c r="H1972"/>
    </row>
    <row r="1973" spans="8:8" x14ac:dyDescent="0.3">
      <c r="H1973"/>
    </row>
    <row r="1974" spans="8:8" x14ac:dyDescent="0.3">
      <c r="H1974"/>
    </row>
    <row r="1975" spans="8:8" x14ac:dyDescent="0.3">
      <c r="H1975"/>
    </row>
    <row r="1976" spans="8:8" x14ac:dyDescent="0.3">
      <c r="H1976"/>
    </row>
    <row r="1977" spans="8:8" x14ac:dyDescent="0.3">
      <c r="H1977"/>
    </row>
    <row r="1978" spans="8:8" x14ac:dyDescent="0.3">
      <c r="H1978"/>
    </row>
    <row r="1979" spans="8:8" x14ac:dyDescent="0.3">
      <c r="H1979"/>
    </row>
    <row r="1980" spans="8:8" x14ac:dyDescent="0.3">
      <c r="H1980"/>
    </row>
    <row r="1981" spans="8:8" x14ac:dyDescent="0.3">
      <c r="H1981"/>
    </row>
    <row r="1982" spans="8:8" x14ac:dyDescent="0.3">
      <c r="H1982"/>
    </row>
    <row r="1983" spans="8:8" x14ac:dyDescent="0.3">
      <c r="H1983"/>
    </row>
    <row r="1984" spans="8:8" x14ac:dyDescent="0.3">
      <c r="H1984"/>
    </row>
    <row r="1985" spans="8:8" x14ac:dyDescent="0.3">
      <c r="H1985"/>
    </row>
    <row r="1986" spans="8:8" x14ac:dyDescent="0.3">
      <c r="H1986"/>
    </row>
    <row r="1987" spans="8:8" x14ac:dyDescent="0.3">
      <c r="H1987"/>
    </row>
    <row r="1988" spans="8:8" x14ac:dyDescent="0.3">
      <c r="H1988"/>
    </row>
    <row r="1989" spans="8:8" x14ac:dyDescent="0.3">
      <c r="H1989"/>
    </row>
    <row r="1990" spans="8:8" x14ac:dyDescent="0.3">
      <c r="H1990"/>
    </row>
    <row r="1991" spans="8:8" x14ac:dyDescent="0.3">
      <c r="H1991"/>
    </row>
    <row r="1992" spans="8:8" x14ac:dyDescent="0.3">
      <c r="H1992"/>
    </row>
    <row r="1993" spans="8:8" x14ac:dyDescent="0.3">
      <c r="H1993"/>
    </row>
    <row r="1994" spans="8:8" x14ac:dyDescent="0.3">
      <c r="H1994"/>
    </row>
    <row r="1995" spans="8:8" x14ac:dyDescent="0.3">
      <c r="H1995"/>
    </row>
    <row r="1996" spans="8:8" x14ac:dyDescent="0.3">
      <c r="H1996"/>
    </row>
    <row r="1997" spans="8:8" x14ac:dyDescent="0.3">
      <c r="H1997"/>
    </row>
    <row r="1998" spans="8:8" x14ac:dyDescent="0.3">
      <c r="H1998"/>
    </row>
    <row r="1999" spans="8:8" x14ac:dyDescent="0.3">
      <c r="H1999"/>
    </row>
    <row r="2000" spans="8:8" x14ac:dyDescent="0.3">
      <c r="H2000"/>
    </row>
    <row r="2001" spans="8:8" x14ac:dyDescent="0.3">
      <c r="H2001"/>
    </row>
    <row r="2002" spans="8:8" x14ac:dyDescent="0.3">
      <c r="H2002"/>
    </row>
    <row r="2003" spans="8:8" x14ac:dyDescent="0.3">
      <c r="H2003"/>
    </row>
    <row r="2004" spans="8:8" x14ac:dyDescent="0.3">
      <c r="H2004"/>
    </row>
    <row r="2005" spans="8:8" x14ac:dyDescent="0.3">
      <c r="H2005"/>
    </row>
    <row r="2006" spans="8:8" x14ac:dyDescent="0.3">
      <c r="H2006"/>
    </row>
    <row r="2007" spans="8:8" x14ac:dyDescent="0.3">
      <c r="H2007"/>
    </row>
    <row r="2008" spans="8:8" x14ac:dyDescent="0.3">
      <c r="H2008"/>
    </row>
    <row r="2009" spans="8:8" x14ac:dyDescent="0.3">
      <c r="H2009"/>
    </row>
    <row r="2010" spans="8:8" x14ac:dyDescent="0.3">
      <c r="H2010"/>
    </row>
    <row r="2011" spans="8:8" x14ac:dyDescent="0.3">
      <c r="H2011"/>
    </row>
    <row r="2012" spans="8:8" x14ac:dyDescent="0.3">
      <c r="H2012"/>
    </row>
    <row r="2013" spans="8:8" x14ac:dyDescent="0.3">
      <c r="H2013"/>
    </row>
    <row r="2014" spans="8:8" x14ac:dyDescent="0.3">
      <c r="H2014"/>
    </row>
    <row r="2015" spans="8:8" x14ac:dyDescent="0.3">
      <c r="H2015"/>
    </row>
    <row r="2016" spans="8:8" x14ac:dyDescent="0.3">
      <c r="H2016"/>
    </row>
    <row r="2017" spans="8:8" x14ac:dyDescent="0.3">
      <c r="H2017"/>
    </row>
    <row r="2018" spans="8:8" x14ac:dyDescent="0.3">
      <c r="H2018"/>
    </row>
    <row r="2019" spans="8:8" x14ac:dyDescent="0.3">
      <c r="H2019"/>
    </row>
    <row r="2020" spans="8:8" x14ac:dyDescent="0.3">
      <c r="H2020"/>
    </row>
    <row r="2021" spans="8:8" x14ac:dyDescent="0.3">
      <c r="H2021"/>
    </row>
    <row r="2022" spans="8:8" x14ac:dyDescent="0.3">
      <c r="H2022"/>
    </row>
    <row r="2023" spans="8:8" x14ac:dyDescent="0.3">
      <c r="H2023"/>
    </row>
    <row r="2024" spans="8:8" x14ac:dyDescent="0.3">
      <c r="H2024"/>
    </row>
    <row r="2025" spans="8:8" x14ac:dyDescent="0.3">
      <c r="H2025"/>
    </row>
    <row r="2026" spans="8:8" x14ac:dyDescent="0.3">
      <c r="H2026"/>
    </row>
    <row r="2027" spans="8:8" x14ac:dyDescent="0.3">
      <c r="H2027"/>
    </row>
    <row r="2028" spans="8:8" x14ac:dyDescent="0.3">
      <c r="H2028"/>
    </row>
    <row r="2029" spans="8:8" x14ac:dyDescent="0.3">
      <c r="H2029"/>
    </row>
    <row r="2030" spans="8:8" x14ac:dyDescent="0.3">
      <c r="H2030"/>
    </row>
    <row r="2031" spans="8:8" x14ac:dyDescent="0.3">
      <c r="H2031"/>
    </row>
    <row r="2032" spans="8:8" x14ac:dyDescent="0.3">
      <c r="H2032"/>
    </row>
    <row r="2033" spans="8:8" x14ac:dyDescent="0.3">
      <c r="H2033"/>
    </row>
    <row r="2034" spans="8:8" x14ac:dyDescent="0.3">
      <c r="H2034"/>
    </row>
    <row r="2035" spans="8:8" x14ac:dyDescent="0.3">
      <c r="H2035"/>
    </row>
    <row r="2036" spans="8:8" x14ac:dyDescent="0.3">
      <c r="H2036"/>
    </row>
    <row r="2037" spans="8:8" x14ac:dyDescent="0.3">
      <c r="H2037"/>
    </row>
    <row r="2038" spans="8:8" x14ac:dyDescent="0.3">
      <c r="H2038"/>
    </row>
    <row r="2039" spans="8:8" x14ac:dyDescent="0.3">
      <c r="H2039"/>
    </row>
    <row r="2040" spans="8:8" x14ac:dyDescent="0.3">
      <c r="H2040"/>
    </row>
    <row r="2041" spans="8:8" x14ac:dyDescent="0.3">
      <c r="H2041"/>
    </row>
    <row r="2042" spans="8:8" x14ac:dyDescent="0.3">
      <c r="H2042"/>
    </row>
    <row r="2043" spans="8:8" x14ac:dyDescent="0.3">
      <c r="H2043"/>
    </row>
    <row r="2044" spans="8:8" x14ac:dyDescent="0.3">
      <c r="H2044"/>
    </row>
    <row r="2045" spans="8:8" x14ac:dyDescent="0.3">
      <c r="H2045"/>
    </row>
    <row r="2046" spans="8:8" x14ac:dyDescent="0.3">
      <c r="H2046"/>
    </row>
    <row r="2047" spans="8:8" x14ac:dyDescent="0.3">
      <c r="H2047"/>
    </row>
    <row r="2048" spans="8:8" x14ac:dyDescent="0.3">
      <c r="H2048"/>
    </row>
    <row r="2049" spans="8:8" x14ac:dyDescent="0.3">
      <c r="H2049"/>
    </row>
    <row r="2050" spans="8:8" x14ac:dyDescent="0.3">
      <c r="H2050"/>
    </row>
    <row r="2051" spans="8:8" x14ac:dyDescent="0.3">
      <c r="H2051"/>
    </row>
    <row r="2052" spans="8:8" x14ac:dyDescent="0.3">
      <c r="H2052"/>
    </row>
    <row r="2053" spans="8:8" x14ac:dyDescent="0.3">
      <c r="H2053"/>
    </row>
    <row r="2054" spans="8:8" x14ac:dyDescent="0.3">
      <c r="H2054"/>
    </row>
    <row r="2055" spans="8:8" x14ac:dyDescent="0.3">
      <c r="H2055"/>
    </row>
    <row r="2056" spans="8:8" x14ac:dyDescent="0.3">
      <c r="H2056"/>
    </row>
    <row r="2057" spans="8:8" x14ac:dyDescent="0.3">
      <c r="H2057"/>
    </row>
    <row r="2058" spans="8:8" x14ac:dyDescent="0.3">
      <c r="H2058"/>
    </row>
    <row r="2059" spans="8:8" x14ac:dyDescent="0.3">
      <c r="H2059"/>
    </row>
    <row r="2060" spans="8:8" x14ac:dyDescent="0.3">
      <c r="H2060"/>
    </row>
    <row r="2061" spans="8:8" x14ac:dyDescent="0.3">
      <c r="H2061"/>
    </row>
    <row r="2062" spans="8:8" x14ac:dyDescent="0.3">
      <c r="H2062"/>
    </row>
    <row r="2063" spans="8:8" x14ac:dyDescent="0.3">
      <c r="H2063"/>
    </row>
    <row r="2064" spans="8:8" x14ac:dyDescent="0.3">
      <c r="H2064"/>
    </row>
    <row r="2065" spans="8:8" x14ac:dyDescent="0.3">
      <c r="H2065"/>
    </row>
    <row r="2066" spans="8:8" x14ac:dyDescent="0.3">
      <c r="H2066"/>
    </row>
    <row r="2067" spans="8:8" x14ac:dyDescent="0.3">
      <c r="H2067"/>
    </row>
    <row r="2068" spans="8:8" x14ac:dyDescent="0.3">
      <c r="H2068"/>
    </row>
    <row r="2069" spans="8:8" x14ac:dyDescent="0.3">
      <c r="H2069"/>
    </row>
    <row r="2070" spans="8:8" x14ac:dyDescent="0.3">
      <c r="H2070"/>
    </row>
    <row r="2071" spans="8:8" x14ac:dyDescent="0.3">
      <c r="H2071"/>
    </row>
    <row r="2072" spans="8:8" x14ac:dyDescent="0.3">
      <c r="H2072"/>
    </row>
    <row r="2073" spans="8:8" x14ac:dyDescent="0.3">
      <c r="H2073"/>
    </row>
    <row r="2074" spans="8:8" x14ac:dyDescent="0.3">
      <c r="H2074"/>
    </row>
    <row r="2075" spans="8:8" x14ac:dyDescent="0.3">
      <c r="H2075"/>
    </row>
    <row r="2076" spans="8:8" x14ac:dyDescent="0.3">
      <c r="H2076"/>
    </row>
    <row r="2077" spans="8:8" x14ac:dyDescent="0.3">
      <c r="H2077"/>
    </row>
    <row r="2078" spans="8:8" x14ac:dyDescent="0.3">
      <c r="H2078"/>
    </row>
    <row r="2079" spans="8:8" x14ac:dyDescent="0.3">
      <c r="H2079"/>
    </row>
    <row r="2080" spans="8:8" x14ac:dyDescent="0.3">
      <c r="H2080"/>
    </row>
    <row r="2081" spans="8:8" x14ac:dyDescent="0.3">
      <c r="H2081"/>
    </row>
    <row r="2082" spans="8:8" x14ac:dyDescent="0.3">
      <c r="H2082"/>
    </row>
    <row r="2083" spans="8:8" x14ac:dyDescent="0.3">
      <c r="H2083"/>
    </row>
    <row r="2084" spans="8:8" x14ac:dyDescent="0.3">
      <c r="H2084"/>
    </row>
    <row r="2085" spans="8:8" x14ac:dyDescent="0.3">
      <c r="H2085"/>
    </row>
    <row r="2086" spans="8:8" x14ac:dyDescent="0.3">
      <c r="H2086"/>
    </row>
    <row r="2087" spans="8:8" x14ac:dyDescent="0.3">
      <c r="H2087"/>
    </row>
    <row r="2088" spans="8:8" x14ac:dyDescent="0.3">
      <c r="H2088"/>
    </row>
    <row r="2089" spans="8:8" x14ac:dyDescent="0.3">
      <c r="H2089"/>
    </row>
    <row r="2090" spans="8:8" x14ac:dyDescent="0.3">
      <c r="H2090"/>
    </row>
    <row r="2091" spans="8:8" x14ac:dyDescent="0.3">
      <c r="H2091"/>
    </row>
    <row r="2092" spans="8:8" x14ac:dyDescent="0.3">
      <c r="H2092"/>
    </row>
    <row r="2093" spans="8:8" x14ac:dyDescent="0.3">
      <c r="H2093"/>
    </row>
    <row r="2094" spans="8:8" x14ac:dyDescent="0.3">
      <c r="H2094"/>
    </row>
    <row r="2095" spans="8:8" x14ac:dyDescent="0.3">
      <c r="H2095"/>
    </row>
    <row r="2096" spans="8:8" x14ac:dyDescent="0.3">
      <c r="H2096"/>
    </row>
    <row r="2097" spans="8:8" x14ac:dyDescent="0.3">
      <c r="H2097"/>
    </row>
    <row r="2098" spans="8:8" x14ac:dyDescent="0.3">
      <c r="H2098"/>
    </row>
    <row r="2099" spans="8:8" x14ac:dyDescent="0.3">
      <c r="H2099"/>
    </row>
    <row r="2100" spans="8:8" x14ac:dyDescent="0.3">
      <c r="H2100"/>
    </row>
    <row r="2101" spans="8:8" x14ac:dyDescent="0.3">
      <c r="H2101"/>
    </row>
    <row r="2102" spans="8:8" x14ac:dyDescent="0.3">
      <c r="H2102"/>
    </row>
    <row r="2103" spans="8:8" x14ac:dyDescent="0.3">
      <c r="H2103"/>
    </row>
    <row r="2104" spans="8:8" x14ac:dyDescent="0.3">
      <c r="H2104"/>
    </row>
    <row r="2105" spans="8:8" x14ac:dyDescent="0.3">
      <c r="H2105"/>
    </row>
    <row r="2106" spans="8:8" x14ac:dyDescent="0.3">
      <c r="H2106"/>
    </row>
    <row r="2107" spans="8:8" x14ac:dyDescent="0.3">
      <c r="H2107"/>
    </row>
    <row r="2108" spans="8:8" x14ac:dyDescent="0.3">
      <c r="H2108"/>
    </row>
    <row r="2109" spans="8:8" x14ac:dyDescent="0.3">
      <c r="H2109"/>
    </row>
    <row r="2110" spans="8:8" x14ac:dyDescent="0.3">
      <c r="H2110"/>
    </row>
    <row r="2111" spans="8:8" x14ac:dyDescent="0.3">
      <c r="H2111"/>
    </row>
    <row r="2112" spans="8:8" x14ac:dyDescent="0.3">
      <c r="H2112"/>
    </row>
    <row r="2113" spans="8:8" x14ac:dyDescent="0.3">
      <c r="H2113"/>
    </row>
    <row r="2114" spans="8:8" x14ac:dyDescent="0.3">
      <c r="H2114"/>
    </row>
    <row r="2115" spans="8:8" x14ac:dyDescent="0.3">
      <c r="H2115"/>
    </row>
    <row r="2116" spans="8:8" x14ac:dyDescent="0.3">
      <c r="H2116"/>
    </row>
    <row r="2117" spans="8:8" x14ac:dyDescent="0.3">
      <c r="H2117"/>
    </row>
    <row r="2118" spans="8:8" x14ac:dyDescent="0.3">
      <c r="H2118"/>
    </row>
    <row r="2119" spans="8:8" x14ac:dyDescent="0.3">
      <c r="H2119"/>
    </row>
    <row r="2120" spans="8:8" x14ac:dyDescent="0.3">
      <c r="H2120"/>
    </row>
    <row r="2121" spans="8:8" x14ac:dyDescent="0.3">
      <c r="H2121"/>
    </row>
    <row r="2122" spans="8:8" x14ac:dyDescent="0.3">
      <c r="H2122"/>
    </row>
    <row r="2123" spans="8:8" x14ac:dyDescent="0.3">
      <c r="H2123"/>
    </row>
    <row r="2124" spans="8:8" x14ac:dyDescent="0.3">
      <c r="H2124"/>
    </row>
    <row r="2125" spans="8:8" x14ac:dyDescent="0.3">
      <c r="H2125"/>
    </row>
    <row r="2126" spans="8:8" x14ac:dyDescent="0.3">
      <c r="H2126"/>
    </row>
    <row r="2127" spans="8:8" x14ac:dyDescent="0.3">
      <c r="H2127"/>
    </row>
    <row r="2128" spans="8:8" x14ac:dyDescent="0.3">
      <c r="H2128"/>
    </row>
    <row r="2129" spans="8:8" x14ac:dyDescent="0.3">
      <c r="H2129"/>
    </row>
    <row r="2130" spans="8:8" x14ac:dyDescent="0.3">
      <c r="H2130"/>
    </row>
    <row r="2131" spans="8:8" x14ac:dyDescent="0.3">
      <c r="H2131"/>
    </row>
    <row r="2132" spans="8:8" x14ac:dyDescent="0.3">
      <c r="H2132"/>
    </row>
    <row r="2133" spans="8:8" x14ac:dyDescent="0.3">
      <c r="H2133"/>
    </row>
    <row r="2134" spans="8:8" x14ac:dyDescent="0.3">
      <c r="H2134"/>
    </row>
    <row r="2135" spans="8:8" x14ac:dyDescent="0.3">
      <c r="H2135"/>
    </row>
    <row r="2136" spans="8:8" x14ac:dyDescent="0.3">
      <c r="H2136"/>
    </row>
    <row r="2137" spans="8:8" x14ac:dyDescent="0.3">
      <c r="H2137"/>
    </row>
    <row r="2138" spans="8:8" x14ac:dyDescent="0.3">
      <c r="H2138"/>
    </row>
    <row r="2139" spans="8:8" x14ac:dyDescent="0.3">
      <c r="H2139"/>
    </row>
    <row r="2140" spans="8:8" x14ac:dyDescent="0.3">
      <c r="H2140"/>
    </row>
    <row r="2141" spans="8:8" x14ac:dyDescent="0.3">
      <c r="H2141"/>
    </row>
    <row r="2142" spans="8:8" x14ac:dyDescent="0.3">
      <c r="H2142"/>
    </row>
    <row r="2143" spans="8:8" x14ac:dyDescent="0.3">
      <c r="H2143"/>
    </row>
    <row r="2144" spans="8:8" x14ac:dyDescent="0.3">
      <c r="H2144"/>
    </row>
    <row r="2145" spans="8:8" x14ac:dyDescent="0.3">
      <c r="H2145"/>
    </row>
    <row r="2146" spans="8:8" x14ac:dyDescent="0.3">
      <c r="H2146"/>
    </row>
    <row r="2147" spans="8:8" x14ac:dyDescent="0.3">
      <c r="H2147"/>
    </row>
    <row r="2148" spans="8:8" x14ac:dyDescent="0.3">
      <c r="H2148"/>
    </row>
    <row r="2149" spans="8:8" x14ac:dyDescent="0.3">
      <c r="H2149"/>
    </row>
    <row r="2150" spans="8:8" x14ac:dyDescent="0.3">
      <c r="H2150"/>
    </row>
    <row r="2151" spans="8:8" x14ac:dyDescent="0.3">
      <c r="H2151"/>
    </row>
    <row r="2152" spans="8:8" x14ac:dyDescent="0.3">
      <c r="H2152"/>
    </row>
    <row r="2153" spans="8:8" x14ac:dyDescent="0.3">
      <c r="H2153"/>
    </row>
    <row r="2154" spans="8:8" x14ac:dyDescent="0.3">
      <c r="H2154"/>
    </row>
    <row r="2155" spans="8:8" x14ac:dyDescent="0.3">
      <c r="H2155"/>
    </row>
    <row r="2156" spans="8:8" x14ac:dyDescent="0.3">
      <c r="H2156"/>
    </row>
    <row r="2157" spans="8:8" x14ac:dyDescent="0.3">
      <c r="H2157"/>
    </row>
    <row r="2158" spans="8:8" x14ac:dyDescent="0.3">
      <c r="H2158"/>
    </row>
    <row r="2159" spans="8:8" x14ac:dyDescent="0.3">
      <c r="H2159"/>
    </row>
    <row r="2160" spans="8:8" x14ac:dyDescent="0.3">
      <c r="H2160"/>
    </row>
    <row r="2161" spans="8:8" x14ac:dyDescent="0.3">
      <c r="H2161"/>
    </row>
    <row r="2162" spans="8:8" x14ac:dyDescent="0.3">
      <c r="H2162"/>
    </row>
    <row r="2163" spans="8:8" x14ac:dyDescent="0.3">
      <c r="H2163"/>
    </row>
    <row r="2164" spans="8:8" x14ac:dyDescent="0.3">
      <c r="H2164"/>
    </row>
    <row r="2165" spans="8:8" x14ac:dyDescent="0.3">
      <c r="H2165"/>
    </row>
    <row r="2166" spans="8:8" x14ac:dyDescent="0.3">
      <c r="H2166"/>
    </row>
    <row r="2167" spans="8:8" x14ac:dyDescent="0.3">
      <c r="H2167"/>
    </row>
    <row r="2168" spans="8:8" x14ac:dyDescent="0.3">
      <c r="H2168"/>
    </row>
    <row r="2169" spans="8:8" x14ac:dyDescent="0.3">
      <c r="H2169"/>
    </row>
    <row r="2170" spans="8:8" x14ac:dyDescent="0.3">
      <c r="H2170"/>
    </row>
    <row r="2171" spans="8:8" x14ac:dyDescent="0.3">
      <c r="H2171"/>
    </row>
    <row r="2172" spans="8:8" x14ac:dyDescent="0.3">
      <c r="H2172"/>
    </row>
    <row r="2173" spans="8:8" x14ac:dyDescent="0.3">
      <c r="H2173"/>
    </row>
    <row r="2174" spans="8:8" x14ac:dyDescent="0.3">
      <c r="H2174"/>
    </row>
    <row r="2175" spans="8:8" x14ac:dyDescent="0.3">
      <c r="H2175"/>
    </row>
    <row r="2176" spans="8:8" x14ac:dyDescent="0.3">
      <c r="H2176"/>
    </row>
    <row r="2177" spans="8:8" x14ac:dyDescent="0.3">
      <c r="H2177"/>
    </row>
    <row r="2178" spans="8:8" x14ac:dyDescent="0.3">
      <c r="H2178"/>
    </row>
    <row r="2179" spans="8:8" x14ac:dyDescent="0.3">
      <c r="H2179"/>
    </row>
    <row r="2180" spans="8:8" x14ac:dyDescent="0.3">
      <c r="H2180"/>
    </row>
    <row r="2181" spans="8:8" x14ac:dyDescent="0.3">
      <c r="H2181"/>
    </row>
    <row r="2182" spans="8:8" x14ac:dyDescent="0.3">
      <c r="H2182"/>
    </row>
    <row r="2183" spans="8:8" x14ac:dyDescent="0.3">
      <c r="H2183"/>
    </row>
    <row r="2184" spans="8:8" x14ac:dyDescent="0.3">
      <c r="H2184"/>
    </row>
    <row r="2185" spans="8:8" x14ac:dyDescent="0.3">
      <c r="H2185"/>
    </row>
    <row r="2186" spans="8:8" x14ac:dyDescent="0.3">
      <c r="H2186"/>
    </row>
    <row r="2187" spans="8:8" x14ac:dyDescent="0.3">
      <c r="H2187"/>
    </row>
    <row r="2188" spans="8:8" x14ac:dyDescent="0.3">
      <c r="H2188"/>
    </row>
    <row r="2189" spans="8:8" x14ac:dyDescent="0.3">
      <c r="H2189"/>
    </row>
    <row r="2190" spans="8:8" x14ac:dyDescent="0.3">
      <c r="H2190"/>
    </row>
    <row r="2191" spans="8:8" x14ac:dyDescent="0.3">
      <c r="H2191"/>
    </row>
    <row r="2192" spans="8:8" x14ac:dyDescent="0.3">
      <c r="H2192"/>
    </row>
    <row r="2193" spans="8:8" x14ac:dyDescent="0.3">
      <c r="H2193"/>
    </row>
    <row r="2194" spans="8:8" x14ac:dyDescent="0.3">
      <c r="H2194"/>
    </row>
    <row r="2195" spans="8:8" x14ac:dyDescent="0.3">
      <c r="H2195"/>
    </row>
    <row r="2196" spans="8:8" x14ac:dyDescent="0.3">
      <c r="H2196"/>
    </row>
    <row r="2197" spans="8:8" x14ac:dyDescent="0.3">
      <c r="H2197"/>
    </row>
    <row r="2198" spans="8:8" x14ac:dyDescent="0.3">
      <c r="H2198"/>
    </row>
    <row r="2199" spans="8:8" x14ac:dyDescent="0.3">
      <c r="H2199"/>
    </row>
    <row r="2200" spans="8:8" x14ac:dyDescent="0.3">
      <c r="H2200"/>
    </row>
    <row r="2201" spans="8:8" x14ac:dyDescent="0.3">
      <c r="H2201"/>
    </row>
    <row r="2202" spans="8:8" x14ac:dyDescent="0.3">
      <c r="H2202"/>
    </row>
    <row r="2203" spans="8:8" x14ac:dyDescent="0.3">
      <c r="H2203"/>
    </row>
    <row r="2204" spans="8:8" x14ac:dyDescent="0.3">
      <c r="H2204"/>
    </row>
    <row r="2205" spans="8:8" x14ac:dyDescent="0.3">
      <c r="H2205"/>
    </row>
    <row r="2206" spans="8:8" x14ac:dyDescent="0.3">
      <c r="H2206"/>
    </row>
    <row r="2207" spans="8:8" x14ac:dyDescent="0.3">
      <c r="H2207"/>
    </row>
    <row r="2208" spans="8:8" x14ac:dyDescent="0.3">
      <c r="H2208"/>
    </row>
    <row r="2209" spans="8:8" x14ac:dyDescent="0.3">
      <c r="H2209"/>
    </row>
    <row r="2210" spans="8:8" x14ac:dyDescent="0.3">
      <c r="H2210"/>
    </row>
    <row r="2211" spans="8:8" x14ac:dyDescent="0.3">
      <c r="H2211"/>
    </row>
    <row r="2212" spans="8:8" x14ac:dyDescent="0.3">
      <c r="H2212"/>
    </row>
    <row r="2213" spans="8:8" x14ac:dyDescent="0.3">
      <c r="H2213"/>
    </row>
    <row r="2214" spans="8:8" x14ac:dyDescent="0.3">
      <c r="H2214"/>
    </row>
    <row r="2215" spans="8:8" x14ac:dyDescent="0.3">
      <c r="H2215"/>
    </row>
    <row r="2216" spans="8:8" x14ac:dyDescent="0.3">
      <c r="H2216"/>
    </row>
    <row r="2217" spans="8:8" x14ac:dyDescent="0.3">
      <c r="H2217"/>
    </row>
    <row r="2218" spans="8:8" x14ac:dyDescent="0.3">
      <c r="H2218"/>
    </row>
    <row r="2219" spans="8:8" x14ac:dyDescent="0.3">
      <c r="H2219"/>
    </row>
    <row r="2220" spans="8:8" x14ac:dyDescent="0.3">
      <c r="H2220"/>
    </row>
    <row r="2221" spans="8:8" x14ac:dyDescent="0.3">
      <c r="H2221"/>
    </row>
    <row r="2222" spans="8:8" x14ac:dyDescent="0.3">
      <c r="H2222"/>
    </row>
    <row r="2223" spans="8:8" x14ac:dyDescent="0.3">
      <c r="H2223"/>
    </row>
    <row r="2224" spans="8:8" x14ac:dyDescent="0.3">
      <c r="H2224"/>
    </row>
    <row r="2225" spans="8:8" x14ac:dyDescent="0.3">
      <c r="H2225"/>
    </row>
    <row r="2226" spans="8:8" x14ac:dyDescent="0.3">
      <c r="H2226"/>
    </row>
    <row r="2227" spans="8:8" x14ac:dyDescent="0.3">
      <c r="H2227"/>
    </row>
    <row r="2228" spans="8:8" x14ac:dyDescent="0.3">
      <c r="H2228"/>
    </row>
    <row r="2229" spans="8:8" x14ac:dyDescent="0.3">
      <c r="H2229"/>
    </row>
    <row r="2230" spans="8:8" x14ac:dyDescent="0.3">
      <c r="H2230"/>
    </row>
    <row r="2231" spans="8:8" x14ac:dyDescent="0.3">
      <c r="H2231"/>
    </row>
    <row r="2232" spans="8:8" x14ac:dyDescent="0.3">
      <c r="H2232"/>
    </row>
    <row r="2233" spans="8:8" x14ac:dyDescent="0.3">
      <c r="H2233"/>
    </row>
    <row r="2234" spans="8:8" x14ac:dyDescent="0.3">
      <c r="H2234"/>
    </row>
    <row r="2235" spans="8:8" x14ac:dyDescent="0.3">
      <c r="H2235"/>
    </row>
    <row r="2236" spans="8:8" x14ac:dyDescent="0.3">
      <c r="H2236"/>
    </row>
    <row r="2237" spans="8:8" x14ac:dyDescent="0.3">
      <c r="H2237"/>
    </row>
    <row r="2238" spans="8:8" x14ac:dyDescent="0.3">
      <c r="H2238"/>
    </row>
    <row r="2239" spans="8:8" x14ac:dyDescent="0.3">
      <c r="H2239"/>
    </row>
    <row r="2240" spans="8:8" x14ac:dyDescent="0.3">
      <c r="H2240"/>
    </row>
    <row r="2241" spans="8:8" x14ac:dyDescent="0.3">
      <c r="H2241"/>
    </row>
    <row r="2242" spans="8:8" x14ac:dyDescent="0.3">
      <c r="H2242"/>
    </row>
    <row r="2243" spans="8:8" x14ac:dyDescent="0.3">
      <c r="H2243"/>
    </row>
    <row r="2244" spans="8:8" x14ac:dyDescent="0.3">
      <c r="H2244"/>
    </row>
    <row r="2245" spans="8:8" x14ac:dyDescent="0.3">
      <c r="H2245"/>
    </row>
    <row r="2246" spans="8:8" x14ac:dyDescent="0.3">
      <c r="H2246"/>
    </row>
    <row r="2247" spans="8:8" x14ac:dyDescent="0.3">
      <c r="H2247"/>
    </row>
    <row r="2248" spans="8:8" x14ac:dyDescent="0.3">
      <c r="H2248"/>
    </row>
    <row r="2249" spans="8:8" x14ac:dyDescent="0.3">
      <c r="H2249"/>
    </row>
    <row r="2250" spans="8:8" x14ac:dyDescent="0.3">
      <c r="H2250"/>
    </row>
    <row r="2251" spans="8:8" x14ac:dyDescent="0.3">
      <c r="H2251"/>
    </row>
    <row r="2252" spans="8:8" x14ac:dyDescent="0.3">
      <c r="H2252"/>
    </row>
    <row r="2253" spans="8:8" x14ac:dyDescent="0.3">
      <c r="H2253"/>
    </row>
    <row r="2254" spans="8:8" x14ac:dyDescent="0.3">
      <c r="H2254"/>
    </row>
    <row r="2255" spans="8:8" x14ac:dyDescent="0.3">
      <c r="H2255"/>
    </row>
    <row r="2256" spans="8:8" x14ac:dyDescent="0.3">
      <c r="H2256"/>
    </row>
    <row r="2257" spans="8:8" x14ac:dyDescent="0.3">
      <c r="H2257"/>
    </row>
    <row r="2258" spans="8:8" x14ac:dyDescent="0.3">
      <c r="H2258"/>
    </row>
    <row r="2259" spans="8:8" x14ac:dyDescent="0.3">
      <c r="H2259"/>
    </row>
    <row r="2260" spans="8:8" x14ac:dyDescent="0.3">
      <c r="H2260"/>
    </row>
    <row r="2261" spans="8:8" x14ac:dyDescent="0.3">
      <c r="H2261"/>
    </row>
    <row r="2262" spans="8:8" x14ac:dyDescent="0.3">
      <c r="H2262"/>
    </row>
    <row r="2263" spans="8:8" x14ac:dyDescent="0.3">
      <c r="H2263"/>
    </row>
    <row r="2264" spans="8:8" x14ac:dyDescent="0.3">
      <c r="H2264"/>
    </row>
    <row r="2265" spans="8:8" x14ac:dyDescent="0.3">
      <c r="H2265"/>
    </row>
    <row r="2266" spans="8:8" x14ac:dyDescent="0.3">
      <c r="H2266"/>
    </row>
    <row r="2267" spans="8:8" x14ac:dyDescent="0.3">
      <c r="H2267"/>
    </row>
    <row r="2268" spans="8:8" x14ac:dyDescent="0.3">
      <c r="H2268"/>
    </row>
    <row r="2269" spans="8:8" x14ac:dyDescent="0.3">
      <c r="H2269"/>
    </row>
    <row r="2270" spans="8:8" x14ac:dyDescent="0.3">
      <c r="H2270"/>
    </row>
    <row r="2271" spans="8:8" x14ac:dyDescent="0.3">
      <c r="H2271"/>
    </row>
    <row r="2272" spans="8:8" x14ac:dyDescent="0.3">
      <c r="H2272"/>
    </row>
    <row r="2273" spans="8:8" x14ac:dyDescent="0.3">
      <c r="H2273"/>
    </row>
    <row r="2274" spans="8:8" x14ac:dyDescent="0.3">
      <c r="H2274"/>
    </row>
    <row r="2275" spans="8:8" x14ac:dyDescent="0.3">
      <c r="H2275"/>
    </row>
    <row r="2276" spans="8:8" x14ac:dyDescent="0.3">
      <c r="H2276"/>
    </row>
    <row r="2277" spans="8:8" x14ac:dyDescent="0.3">
      <c r="H2277"/>
    </row>
    <row r="2278" spans="8:8" x14ac:dyDescent="0.3">
      <c r="H2278"/>
    </row>
    <row r="2279" spans="8:8" x14ac:dyDescent="0.3">
      <c r="H2279"/>
    </row>
    <row r="2280" spans="8:8" x14ac:dyDescent="0.3">
      <c r="H2280"/>
    </row>
    <row r="2281" spans="8:8" x14ac:dyDescent="0.3">
      <c r="H2281"/>
    </row>
    <row r="2282" spans="8:8" x14ac:dyDescent="0.3">
      <c r="H2282"/>
    </row>
    <row r="2283" spans="8:8" x14ac:dyDescent="0.3">
      <c r="H2283"/>
    </row>
    <row r="2284" spans="8:8" x14ac:dyDescent="0.3">
      <c r="H2284"/>
    </row>
    <row r="2285" spans="8:8" x14ac:dyDescent="0.3">
      <c r="H2285"/>
    </row>
    <row r="2286" spans="8:8" x14ac:dyDescent="0.3">
      <c r="H2286"/>
    </row>
    <row r="2287" spans="8:8" x14ac:dyDescent="0.3">
      <c r="H2287"/>
    </row>
    <row r="2288" spans="8:8" x14ac:dyDescent="0.3">
      <c r="H2288"/>
    </row>
    <row r="2289" spans="8:8" x14ac:dyDescent="0.3">
      <c r="H2289"/>
    </row>
    <row r="2290" spans="8:8" x14ac:dyDescent="0.3">
      <c r="H2290"/>
    </row>
    <row r="2291" spans="8:8" x14ac:dyDescent="0.3">
      <c r="H2291"/>
    </row>
    <row r="2292" spans="8:8" x14ac:dyDescent="0.3">
      <c r="H2292"/>
    </row>
    <row r="2293" spans="8:8" x14ac:dyDescent="0.3">
      <c r="H2293"/>
    </row>
    <row r="2294" spans="8:8" x14ac:dyDescent="0.3">
      <c r="H2294"/>
    </row>
    <row r="2295" spans="8:8" x14ac:dyDescent="0.3">
      <c r="H2295"/>
    </row>
    <row r="2296" spans="8:8" x14ac:dyDescent="0.3">
      <c r="H2296"/>
    </row>
    <row r="2297" spans="8:8" x14ac:dyDescent="0.3">
      <c r="H2297"/>
    </row>
    <row r="2298" spans="8:8" x14ac:dyDescent="0.3">
      <c r="H2298"/>
    </row>
    <row r="2299" spans="8:8" x14ac:dyDescent="0.3">
      <c r="H2299"/>
    </row>
    <row r="2300" spans="8:8" x14ac:dyDescent="0.3">
      <c r="H2300"/>
    </row>
    <row r="2301" spans="8:8" x14ac:dyDescent="0.3">
      <c r="H2301"/>
    </row>
    <row r="2302" spans="8:8" x14ac:dyDescent="0.3">
      <c r="H2302"/>
    </row>
    <row r="2303" spans="8:8" x14ac:dyDescent="0.3">
      <c r="H2303"/>
    </row>
    <row r="2304" spans="8:8" x14ac:dyDescent="0.3">
      <c r="H2304"/>
    </row>
    <row r="2305" spans="8:8" x14ac:dyDescent="0.3">
      <c r="H2305"/>
    </row>
    <row r="2306" spans="8:8" x14ac:dyDescent="0.3">
      <c r="H2306"/>
    </row>
    <row r="2307" spans="8:8" x14ac:dyDescent="0.3">
      <c r="H2307"/>
    </row>
    <row r="2308" spans="8:8" x14ac:dyDescent="0.3">
      <c r="H2308"/>
    </row>
    <row r="2309" spans="8:8" x14ac:dyDescent="0.3">
      <c r="H2309"/>
    </row>
    <row r="2310" spans="8:8" x14ac:dyDescent="0.3">
      <c r="H2310"/>
    </row>
    <row r="2311" spans="8:8" x14ac:dyDescent="0.3">
      <c r="H2311"/>
    </row>
    <row r="2312" spans="8:8" x14ac:dyDescent="0.3">
      <c r="H2312"/>
    </row>
    <row r="2313" spans="8:8" x14ac:dyDescent="0.3">
      <c r="H2313"/>
    </row>
    <row r="2314" spans="8:8" x14ac:dyDescent="0.3">
      <c r="H2314"/>
    </row>
    <row r="2315" spans="8:8" x14ac:dyDescent="0.3">
      <c r="H2315"/>
    </row>
    <row r="2316" spans="8:8" x14ac:dyDescent="0.3">
      <c r="H2316"/>
    </row>
    <row r="2317" spans="8:8" x14ac:dyDescent="0.3">
      <c r="H2317"/>
    </row>
    <row r="2318" spans="8:8" x14ac:dyDescent="0.3">
      <c r="H2318"/>
    </row>
    <row r="2319" spans="8:8" x14ac:dyDescent="0.3">
      <c r="H2319"/>
    </row>
    <row r="2320" spans="8:8" x14ac:dyDescent="0.3">
      <c r="H2320"/>
    </row>
    <row r="2321" spans="8:8" x14ac:dyDescent="0.3">
      <c r="H2321"/>
    </row>
    <row r="2322" spans="8:8" x14ac:dyDescent="0.3">
      <c r="H2322"/>
    </row>
    <row r="2323" spans="8:8" x14ac:dyDescent="0.3">
      <c r="H2323"/>
    </row>
    <row r="2324" spans="8:8" x14ac:dyDescent="0.3">
      <c r="H2324"/>
    </row>
    <row r="2325" spans="8:8" x14ac:dyDescent="0.3">
      <c r="H2325"/>
    </row>
    <row r="2326" spans="8:8" x14ac:dyDescent="0.3">
      <c r="H2326"/>
    </row>
    <row r="2327" spans="8:8" x14ac:dyDescent="0.3">
      <c r="H2327"/>
    </row>
    <row r="2328" spans="8:8" x14ac:dyDescent="0.3">
      <c r="H2328"/>
    </row>
    <row r="2329" spans="8:8" x14ac:dyDescent="0.3">
      <c r="H2329"/>
    </row>
    <row r="2330" spans="8:8" x14ac:dyDescent="0.3">
      <c r="H2330"/>
    </row>
    <row r="2331" spans="8:8" x14ac:dyDescent="0.3">
      <c r="H2331"/>
    </row>
    <row r="2332" spans="8:8" x14ac:dyDescent="0.3">
      <c r="H2332"/>
    </row>
    <row r="2333" spans="8:8" x14ac:dyDescent="0.3">
      <c r="H2333"/>
    </row>
    <row r="2334" spans="8:8" x14ac:dyDescent="0.3">
      <c r="H2334"/>
    </row>
    <row r="2335" spans="8:8" x14ac:dyDescent="0.3">
      <c r="H2335"/>
    </row>
    <row r="2336" spans="8:8" x14ac:dyDescent="0.3">
      <c r="H2336"/>
    </row>
    <row r="2337" spans="8:8" x14ac:dyDescent="0.3">
      <c r="H2337"/>
    </row>
    <row r="2338" spans="8:8" x14ac:dyDescent="0.3">
      <c r="H2338"/>
    </row>
    <row r="2339" spans="8:8" x14ac:dyDescent="0.3">
      <c r="H2339"/>
    </row>
    <row r="2340" spans="8:8" x14ac:dyDescent="0.3">
      <c r="H2340"/>
    </row>
    <row r="2341" spans="8:8" x14ac:dyDescent="0.3">
      <c r="H2341"/>
    </row>
    <row r="2342" spans="8:8" x14ac:dyDescent="0.3">
      <c r="H2342"/>
    </row>
    <row r="2343" spans="8:8" x14ac:dyDescent="0.3">
      <c r="H2343"/>
    </row>
    <row r="2344" spans="8:8" x14ac:dyDescent="0.3">
      <c r="H2344"/>
    </row>
    <row r="2345" spans="8:8" x14ac:dyDescent="0.3">
      <c r="H2345"/>
    </row>
    <row r="2346" spans="8:8" x14ac:dyDescent="0.3">
      <c r="H2346"/>
    </row>
    <row r="2347" spans="8:8" x14ac:dyDescent="0.3">
      <c r="H2347"/>
    </row>
    <row r="2348" spans="8:8" x14ac:dyDescent="0.3">
      <c r="H2348"/>
    </row>
    <row r="2349" spans="8:8" x14ac:dyDescent="0.3">
      <c r="H2349"/>
    </row>
    <row r="2350" spans="8:8" x14ac:dyDescent="0.3">
      <c r="H2350"/>
    </row>
    <row r="2351" spans="8:8" x14ac:dyDescent="0.3">
      <c r="H2351"/>
    </row>
    <row r="2352" spans="8:8" x14ac:dyDescent="0.3">
      <c r="H2352"/>
    </row>
    <row r="2353" spans="8:8" x14ac:dyDescent="0.3">
      <c r="H2353"/>
    </row>
    <row r="2354" spans="8:8" x14ac:dyDescent="0.3">
      <c r="H2354"/>
    </row>
    <row r="2355" spans="8:8" x14ac:dyDescent="0.3">
      <c r="H2355"/>
    </row>
    <row r="2356" spans="8:8" x14ac:dyDescent="0.3">
      <c r="H2356"/>
    </row>
    <row r="2357" spans="8:8" x14ac:dyDescent="0.3">
      <c r="H2357"/>
    </row>
    <row r="2358" spans="8:8" x14ac:dyDescent="0.3">
      <c r="H2358"/>
    </row>
    <row r="2359" spans="8:8" x14ac:dyDescent="0.3">
      <c r="H2359"/>
    </row>
    <row r="2360" spans="8:8" x14ac:dyDescent="0.3">
      <c r="H2360"/>
    </row>
    <row r="2361" spans="8:8" x14ac:dyDescent="0.3">
      <c r="H2361"/>
    </row>
    <row r="2362" spans="8:8" x14ac:dyDescent="0.3">
      <c r="H2362"/>
    </row>
    <row r="2363" spans="8:8" x14ac:dyDescent="0.3">
      <c r="H2363"/>
    </row>
    <row r="2364" spans="8:8" x14ac:dyDescent="0.3">
      <c r="H2364"/>
    </row>
    <row r="2365" spans="8:8" x14ac:dyDescent="0.3">
      <c r="H2365"/>
    </row>
    <row r="2366" spans="8:8" x14ac:dyDescent="0.3">
      <c r="H2366"/>
    </row>
    <row r="2367" spans="8:8" x14ac:dyDescent="0.3">
      <c r="H2367"/>
    </row>
    <row r="2368" spans="8:8" x14ac:dyDescent="0.3">
      <c r="H2368"/>
    </row>
    <row r="2369" spans="8:8" x14ac:dyDescent="0.3">
      <c r="H2369"/>
    </row>
    <row r="2370" spans="8:8" x14ac:dyDescent="0.3">
      <c r="H2370"/>
    </row>
    <row r="2371" spans="8:8" x14ac:dyDescent="0.3">
      <c r="H2371"/>
    </row>
    <row r="2372" spans="8:8" x14ac:dyDescent="0.3">
      <c r="H2372"/>
    </row>
    <row r="2373" spans="8:8" x14ac:dyDescent="0.3">
      <c r="H2373"/>
    </row>
    <row r="2374" spans="8:8" x14ac:dyDescent="0.3">
      <c r="H2374"/>
    </row>
    <row r="2375" spans="8:8" x14ac:dyDescent="0.3">
      <c r="H2375"/>
    </row>
    <row r="2376" spans="8:8" x14ac:dyDescent="0.3">
      <c r="H2376"/>
    </row>
    <row r="2377" spans="8:8" x14ac:dyDescent="0.3">
      <c r="H2377"/>
    </row>
    <row r="2378" spans="8:8" x14ac:dyDescent="0.3">
      <c r="H2378"/>
    </row>
    <row r="2379" spans="8:8" x14ac:dyDescent="0.3">
      <c r="H2379"/>
    </row>
    <row r="2380" spans="8:8" x14ac:dyDescent="0.3">
      <c r="H2380"/>
    </row>
    <row r="2381" spans="8:8" x14ac:dyDescent="0.3">
      <c r="H2381"/>
    </row>
    <row r="2382" spans="8:8" x14ac:dyDescent="0.3">
      <c r="H2382"/>
    </row>
    <row r="2383" spans="8:8" x14ac:dyDescent="0.3">
      <c r="H2383"/>
    </row>
    <row r="2384" spans="8:8" x14ac:dyDescent="0.3">
      <c r="H2384"/>
    </row>
    <row r="2385" spans="8:8" x14ac:dyDescent="0.3">
      <c r="H2385"/>
    </row>
    <row r="2386" spans="8:8" x14ac:dyDescent="0.3">
      <c r="H2386"/>
    </row>
    <row r="2387" spans="8:8" x14ac:dyDescent="0.3">
      <c r="H2387"/>
    </row>
    <row r="2388" spans="8:8" x14ac:dyDescent="0.3">
      <c r="H2388"/>
    </row>
    <row r="2389" spans="8:8" x14ac:dyDescent="0.3">
      <c r="H2389"/>
    </row>
    <row r="2390" spans="8:8" x14ac:dyDescent="0.3">
      <c r="H2390"/>
    </row>
    <row r="2391" spans="8:8" x14ac:dyDescent="0.3">
      <c r="H2391"/>
    </row>
    <row r="2392" spans="8:8" x14ac:dyDescent="0.3">
      <c r="H2392"/>
    </row>
    <row r="2393" spans="8:8" x14ac:dyDescent="0.3">
      <c r="H2393"/>
    </row>
    <row r="2394" spans="8:8" x14ac:dyDescent="0.3">
      <c r="H2394"/>
    </row>
    <row r="2395" spans="8:8" x14ac:dyDescent="0.3">
      <c r="H2395"/>
    </row>
    <row r="2396" spans="8:8" x14ac:dyDescent="0.3">
      <c r="H2396"/>
    </row>
    <row r="2397" spans="8:8" x14ac:dyDescent="0.3">
      <c r="H2397"/>
    </row>
    <row r="2398" spans="8:8" x14ac:dyDescent="0.3">
      <c r="H2398"/>
    </row>
    <row r="2399" spans="8:8" x14ac:dyDescent="0.3">
      <c r="H2399"/>
    </row>
    <row r="2400" spans="8:8" x14ac:dyDescent="0.3">
      <c r="H2400"/>
    </row>
    <row r="2401" spans="8:8" x14ac:dyDescent="0.3">
      <c r="H2401"/>
    </row>
    <row r="2402" spans="8:8" x14ac:dyDescent="0.3">
      <c r="H2402"/>
    </row>
    <row r="2403" spans="8:8" x14ac:dyDescent="0.3">
      <c r="H2403"/>
    </row>
    <row r="2404" spans="8:8" x14ac:dyDescent="0.3">
      <c r="H2404"/>
    </row>
    <row r="2405" spans="8:8" x14ac:dyDescent="0.3">
      <c r="H2405"/>
    </row>
    <row r="2406" spans="8:8" x14ac:dyDescent="0.3">
      <c r="H2406"/>
    </row>
    <row r="2407" spans="8:8" x14ac:dyDescent="0.3">
      <c r="H2407"/>
    </row>
    <row r="2408" spans="8:8" x14ac:dyDescent="0.3">
      <c r="H2408"/>
    </row>
    <row r="2409" spans="8:8" x14ac:dyDescent="0.3">
      <c r="H2409"/>
    </row>
    <row r="2410" spans="8:8" x14ac:dyDescent="0.3">
      <c r="H2410"/>
    </row>
    <row r="2411" spans="8:8" x14ac:dyDescent="0.3">
      <c r="H2411"/>
    </row>
    <row r="2412" spans="8:8" x14ac:dyDescent="0.3">
      <c r="H2412"/>
    </row>
    <row r="2413" spans="8:8" x14ac:dyDescent="0.3">
      <c r="H2413"/>
    </row>
    <row r="2414" spans="8:8" x14ac:dyDescent="0.3">
      <c r="H2414"/>
    </row>
    <row r="2415" spans="8:8" x14ac:dyDescent="0.3">
      <c r="H2415"/>
    </row>
    <row r="2416" spans="8:8" x14ac:dyDescent="0.3">
      <c r="H2416"/>
    </row>
    <row r="2417" spans="8:8" x14ac:dyDescent="0.3">
      <c r="H2417"/>
    </row>
    <row r="2418" spans="8:8" x14ac:dyDescent="0.3">
      <c r="H2418"/>
    </row>
    <row r="2419" spans="8:8" x14ac:dyDescent="0.3">
      <c r="H2419"/>
    </row>
    <row r="2420" spans="8:8" x14ac:dyDescent="0.3">
      <c r="H2420"/>
    </row>
    <row r="2421" spans="8:8" x14ac:dyDescent="0.3">
      <c r="H2421"/>
    </row>
    <row r="2422" spans="8:8" x14ac:dyDescent="0.3">
      <c r="H2422"/>
    </row>
    <row r="2423" spans="8:8" x14ac:dyDescent="0.3">
      <c r="H2423"/>
    </row>
    <row r="2424" spans="8:8" x14ac:dyDescent="0.3">
      <c r="H2424"/>
    </row>
    <row r="2425" spans="8:8" x14ac:dyDescent="0.3">
      <c r="H2425"/>
    </row>
    <row r="2426" spans="8:8" x14ac:dyDescent="0.3">
      <c r="H2426"/>
    </row>
    <row r="2427" spans="8:8" x14ac:dyDescent="0.3">
      <c r="H2427"/>
    </row>
    <row r="2428" spans="8:8" x14ac:dyDescent="0.3">
      <c r="H2428"/>
    </row>
    <row r="2429" spans="8:8" x14ac:dyDescent="0.3">
      <c r="H2429"/>
    </row>
    <row r="2430" spans="8:8" x14ac:dyDescent="0.3">
      <c r="H2430"/>
    </row>
    <row r="2431" spans="8:8" x14ac:dyDescent="0.3">
      <c r="H2431"/>
    </row>
    <row r="2432" spans="8:8" x14ac:dyDescent="0.3">
      <c r="H2432"/>
    </row>
    <row r="2433" spans="8:8" x14ac:dyDescent="0.3">
      <c r="H2433"/>
    </row>
    <row r="2434" spans="8:8" x14ac:dyDescent="0.3">
      <c r="H2434"/>
    </row>
    <row r="2435" spans="8:8" x14ac:dyDescent="0.3">
      <c r="H2435"/>
    </row>
    <row r="2436" spans="8:8" x14ac:dyDescent="0.3">
      <c r="H2436"/>
    </row>
    <row r="2437" spans="8:8" x14ac:dyDescent="0.3">
      <c r="H2437"/>
    </row>
    <row r="2438" spans="8:8" x14ac:dyDescent="0.3">
      <c r="H2438"/>
    </row>
    <row r="2439" spans="8:8" x14ac:dyDescent="0.3">
      <c r="H2439"/>
    </row>
    <row r="2440" spans="8:8" x14ac:dyDescent="0.3">
      <c r="H2440"/>
    </row>
    <row r="2441" spans="8:8" x14ac:dyDescent="0.3">
      <c r="H2441"/>
    </row>
    <row r="2442" spans="8:8" x14ac:dyDescent="0.3">
      <c r="H2442"/>
    </row>
    <row r="2443" spans="8:8" x14ac:dyDescent="0.3">
      <c r="H2443"/>
    </row>
    <row r="2444" spans="8:8" x14ac:dyDescent="0.3">
      <c r="H2444"/>
    </row>
    <row r="2445" spans="8:8" x14ac:dyDescent="0.3">
      <c r="H2445"/>
    </row>
    <row r="2446" spans="8:8" x14ac:dyDescent="0.3">
      <c r="H2446"/>
    </row>
    <row r="2447" spans="8:8" x14ac:dyDescent="0.3">
      <c r="H2447"/>
    </row>
    <row r="2448" spans="8:8" x14ac:dyDescent="0.3">
      <c r="H2448"/>
    </row>
    <row r="2449" spans="8:8" x14ac:dyDescent="0.3">
      <c r="H2449"/>
    </row>
    <row r="2450" spans="8:8" x14ac:dyDescent="0.3">
      <c r="H2450"/>
    </row>
    <row r="2451" spans="8:8" x14ac:dyDescent="0.3">
      <c r="H2451"/>
    </row>
    <row r="2452" spans="8:8" x14ac:dyDescent="0.3">
      <c r="H2452"/>
    </row>
    <row r="2453" spans="8:8" x14ac:dyDescent="0.3">
      <c r="H2453"/>
    </row>
    <row r="2454" spans="8:8" x14ac:dyDescent="0.3">
      <c r="H2454"/>
    </row>
    <row r="2455" spans="8:8" x14ac:dyDescent="0.3">
      <c r="H2455"/>
    </row>
    <row r="2456" spans="8:8" x14ac:dyDescent="0.3">
      <c r="H2456"/>
    </row>
    <row r="2457" spans="8:8" x14ac:dyDescent="0.3">
      <c r="H2457"/>
    </row>
    <row r="2458" spans="8:8" x14ac:dyDescent="0.3">
      <c r="H2458"/>
    </row>
    <row r="2459" spans="8:8" x14ac:dyDescent="0.3">
      <c r="H2459"/>
    </row>
    <row r="2460" spans="8:8" x14ac:dyDescent="0.3">
      <c r="H2460"/>
    </row>
    <row r="2461" spans="8:8" x14ac:dyDescent="0.3">
      <c r="H2461"/>
    </row>
    <row r="2462" spans="8:8" x14ac:dyDescent="0.3">
      <c r="H2462"/>
    </row>
    <row r="2463" spans="8:8" x14ac:dyDescent="0.3">
      <c r="H2463"/>
    </row>
    <row r="2464" spans="8:8" x14ac:dyDescent="0.3">
      <c r="H2464"/>
    </row>
    <row r="2465" spans="8:8" x14ac:dyDescent="0.3">
      <c r="H2465"/>
    </row>
    <row r="2466" spans="8:8" x14ac:dyDescent="0.3">
      <c r="H2466"/>
    </row>
    <row r="2467" spans="8:8" x14ac:dyDescent="0.3">
      <c r="H2467"/>
    </row>
    <row r="2468" spans="8:8" x14ac:dyDescent="0.3">
      <c r="H2468"/>
    </row>
    <row r="2469" spans="8:8" x14ac:dyDescent="0.3">
      <c r="H2469"/>
    </row>
    <row r="2470" spans="8:8" x14ac:dyDescent="0.3">
      <c r="H2470"/>
    </row>
    <row r="2471" spans="8:8" x14ac:dyDescent="0.3">
      <c r="H2471"/>
    </row>
    <row r="2472" spans="8:8" x14ac:dyDescent="0.3">
      <c r="H2472"/>
    </row>
    <row r="2473" spans="8:8" x14ac:dyDescent="0.3">
      <c r="H2473"/>
    </row>
    <row r="2474" spans="8:8" x14ac:dyDescent="0.3">
      <c r="H2474"/>
    </row>
    <row r="2475" spans="8:8" x14ac:dyDescent="0.3">
      <c r="H2475"/>
    </row>
    <row r="2476" spans="8:8" x14ac:dyDescent="0.3">
      <c r="H2476"/>
    </row>
    <row r="2477" spans="8:8" x14ac:dyDescent="0.3">
      <c r="H2477"/>
    </row>
    <row r="2478" spans="8:8" x14ac:dyDescent="0.3">
      <c r="H2478"/>
    </row>
    <row r="2479" spans="8:8" x14ac:dyDescent="0.3">
      <c r="H2479"/>
    </row>
    <row r="2480" spans="8:8" x14ac:dyDescent="0.3">
      <c r="H2480"/>
    </row>
    <row r="2481" spans="8:8" x14ac:dyDescent="0.3">
      <c r="H2481"/>
    </row>
    <row r="2482" spans="8:8" x14ac:dyDescent="0.3">
      <c r="H2482"/>
    </row>
    <row r="2483" spans="8:8" x14ac:dyDescent="0.3">
      <c r="H2483"/>
    </row>
    <row r="2484" spans="8:8" x14ac:dyDescent="0.3">
      <c r="H2484"/>
    </row>
    <row r="2485" spans="8:8" x14ac:dyDescent="0.3">
      <c r="H2485"/>
    </row>
    <row r="2486" spans="8:8" x14ac:dyDescent="0.3">
      <c r="H2486"/>
    </row>
    <row r="2487" spans="8:8" x14ac:dyDescent="0.3">
      <c r="H2487"/>
    </row>
    <row r="2488" spans="8:8" x14ac:dyDescent="0.3">
      <c r="H2488"/>
    </row>
    <row r="2489" spans="8:8" x14ac:dyDescent="0.3">
      <c r="H2489"/>
    </row>
    <row r="2490" spans="8:8" x14ac:dyDescent="0.3">
      <c r="H2490"/>
    </row>
    <row r="2491" spans="8:8" x14ac:dyDescent="0.3">
      <c r="H2491"/>
    </row>
    <row r="2492" spans="8:8" x14ac:dyDescent="0.3">
      <c r="H2492"/>
    </row>
    <row r="2493" spans="8:8" x14ac:dyDescent="0.3">
      <c r="H2493"/>
    </row>
    <row r="2494" spans="8:8" x14ac:dyDescent="0.3">
      <c r="H2494"/>
    </row>
    <row r="2495" spans="8:8" x14ac:dyDescent="0.3">
      <c r="H2495"/>
    </row>
    <row r="2496" spans="8:8" x14ac:dyDescent="0.3">
      <c r="H2496"/>
    </row>
    <row r="2497" spans="8:8" x14ac:dyDescent="0.3">
      <c r="H2497"/>
    </row>
    <row r="2498" spans="8:8" x14ac:dyDescent="0.3">
      <c r="H2498"/>
    </row>
    <row r="2499" spans="8:8" x14ac:dyDescent="0.3">
      <c r="H2499"/>
    </row>
    <row r="2500" spans="8:8" x14ac:dyDescent="0.3">
      <c r="H2500"/>
    </row>
    <row r="2501" spans="8:8" x14ac:dyDescent="0.3">
      <c r="H2501"/>
    </row>
    <row r="2502" spans="8:8" x14ac:dyDescent="0.3">
      <c r="H2502"/>
    </row>
    <row r="2503" spans="8:8" x14ac:dyDescent="0.3">
      <c r="H2503"/>
    </row>
    <row r="2504" spans="8:8" x14ac:dyDescent="0.3">
      <c r="H2504"/>
    </row>
    <row r="2505" spans="8:8" x14ac:dyDescent="0.3">
      <c r="H2505"/>
    </row>
    <row r="2506" spans="8:8" x14ac:dyDescent="0.3">
      <c r="H2506"/>
    </row>
    <row r="2507" spans="8:8" x14ac:dyDescent="0.3">
      <c r="H2507"/>
    </row>
    <row r="2508" spans="8:8" x14ac:dyDescent="0.3">
      <c r="H2508"/>
    </row>
    <row r="2509" spans="8:8" x14ac:dyDescent="0.3">
      <c r="H2509"/>
    </row>
    <row r="2510" spans="8:8" x14ac:dyDescent="0.3">
      <c r="H2510"/>
    </row>
    <row r="2511" spans="8:8" x14ac:dyDescent="0.3">
      <c r="H2511"/>
    </row>
    <row r="2512" spans="8:8" x14ac:dyDescent="0.3">
      <c r="H2512"/>
    </row>
    <row r="2513" spans="8:8" x14ac:dyDescent="0.3">
      <c r="H2513"/>
    </row>
    <row r="2514" spans="8:8" x14ac:dyDescent="0.3">
      <c r="H2514"/>
    </row>
    <row r="2515" spans="8:8" x14ac:dyDescent="0.3">
      <c r="H2515"/>
    </row>
    <row r="2516" spans="8:8" x14ac:dyDescent="0.3">
      <c r="H2516"/>
    </row>
    <row r="2517" spans="8:8" x14ac:dyDescent="0.3">
      <c r="H2517"/>
    </row>
    <row r="2518" spans="8:8" x14ac:dyDescent="0.3">
      <c r="H2518"/>
    </row>
    <row r="2519" spans="8:8" x14ac:dyDescent="0.3">
      <c r="H2519"/>
    </row>
    <row r="2520" spans="8:8" x14ac:dyDescent="0.3">
      <c r="H2520"/>
    </row>
    <row r="2521" spans="8:8" x14ac:dyDescent="0.3">
      <c r="H2521"/>
    </row>
    <row r="2522" spans="8:8" x14ac:dyDescent="0.3">
      <c r="H2522"/>
    </row>
    <row r="2523" spans="8:8" x14ac:dyDescent="0.3">
      <c r="H2523"/>
    </row>
    <row r="2524" spans="8:8" x14ac:dyDescent="0.3">
      <c r="H2524"/>
    </row>
    <row r="2525" spans="8:8" x14ac:dyDescent="0.3">
      <c r="H2525"/>
    </row>
    <row r="2526" spans="8:8" x14ac:dyDescent="0.3">
      <c r="H2526"/>
    </row>
    <row r="2527" spans="8:8" x14ac:dyDescent="0.3">
      <c r="H2527"/>
    </row>
    <row r="2528" spans="8:8" x14ac:dyDescent="0.3">
      <c r="H2528"/>
    </row>
    <row r="2529" spans="8:8" x14ac:dyDescent="0.3">
      <c r="H2529"/>
    </row>
    <row r="2530" spans="8:8" x14ac:dyDescent="0.3">
      <c r="H2530"/>
    </row>
    <row r="2531" spans="8:8" x14ac:dyDescent="0.3">
      <c r="H2531"/>
    </row>
    <row r="2532" spans="8:8" x14ac:dyDescent="0.3">
      <c r="H2532"/>
    </row>
    <row r="2533" spans="8:8" x14ac:dyDescent="0.3">
      <c r="H2533"/>
    </row>
    <row r="2534" spans="8:8" x14ac:dyDescent="0.3">
      <c r="H2534"/>
    </row>
    <row r="2535" spans="8:8" x14ac:dyDescent="0.3">
      <c r="H2535"/>
    </row>
    <row r="2536" spans="8:8" x14ac:dyDescent="0.3">
      <c r="H2536"/>
    </row>
    <row r="2537" spans="8:8" x14ac:dyDescent="0.3">
      <c r="H2537"/>
    </row>
    <row r="2538" spans="8:8" x14ac:dyDescent="0.3">
      <c r="H2538"/>
    </row>
    <row r="2539" spans="8:8" x14ac:dyDescent="0.3">
      <c r="H2539"/>
    </row>
    <row r="2540" spans="8:8" x14ac:dyDescent="0.3">
      <c r="H2540"/>
    </row>
    <row r="2541" spans="8:8" x14ac:dyDescent="0.3">
      <c r="H2541"/>
    </row>
    <row r="2542" spans="8:8" x14ac:dyDescent="0.3">
      <c r="H2542"/>
    </row>
    <row r="2543" spans="8:8" x14ac:dyDescent="0.3">
      <c r="H2543"/>
    </row>
    <row r="2544" spans="8:8" x14ac:dyDescent="0.3">
      <c r="H2544"/>
    </row>
    <row r="2545" spans="8:8" x14ac:dyDescent="0.3">
      <c r="H2545"/>
    </row>
    <row r="2546" spans="8:8" x14ac:dyDescent="0.3">
      <c r="H2546"/>
    </row>
    <row r="2547" spans="8:8" x14ac:dyDescent="0.3">
      <c r="H2547"/>
    </row>
    <row r="2548" spans="8:8" x14ac:dyDescent="0.3">
      <c r="H2548"/>
    </row>
    <row r="2549" spans="8:8" x14ac:dyDescent="0.3">
      <c r="H2549"/>
    </row>
    <row r="2550" spans="8:8" x14ac:dyDescent="0.3">
      <c r="H2550"/>
    </row>
    <row r="2551" spans="8:8" x14ac:dyDescent="0.3">
      <c r="H2551"/>
    </row>
    <row r="2552" spans="8:8" x14ac:dyDescent="0.3">
      <c r="H2552"/>
    </row>
    <row r="2553" spans="8:8" x14ac:dyDescent="0.3">
      <c r="H2553"/>
    </row>
    <row r="2554" spans="8:8" x14ac:dyDescent="0.3">
      <c r="H2554"/>
    </row>
    <row r="2555" spans="8:8" x14ac:dyDescent="0.3">
      <c r="H2555"/>
    </row>
    <row r="2556" spans="8:8" x14ac:dyDescent="0.3">
      <c r="H2556"/>
    </row>
    <row r="2557" spans="8:8" x14ac:dyDescent="0.3">
      <c r="H2557"/>
    </row>
    <row r="2558" spans="8:8" x14ac:dyDescent="0.3">
      <c r="H2558"/>
    </row>
    <row r="2559" spans="8:8" x14ac:dyDescent="0.3">
      <c r="H2559"/>
    </row>
    <row r="2560" spans="8:8" x14ac:dyDescent="0.3">
      <c r="H2560"/>
    </row>
    <row r="2561" spans="8:8" x14ac:dyDescent="0.3">
      <c r="H2561"/>
    </row>
    <row r="2562" spans="8:8" x14ac:dyDescent="0.3">
      <c r="H2562"/>
    </row>
    <row r="2563" spans="8:8" x14ac:dyDescent="0.3">
      <c r="H2563"/>
    </row>
    <row r="2564" spans="8:8" x14ac:dyDescent="0.3">
      <c r="H2564"/>
    </row>
    <row r="2565" spans="8:8" x14ac:dyDescent="0.3">
      <c r="H2565"/>
    </row>
    <row r="2566" spans="8:8" x14ac:dyDescent="0.3">
      <c r="H2566"/>
    </row>
    <row r="2567" spans="8:8" x14ac:dyDescent="0.3">
      <c r="H2567"/>
    </row>
    <row r="2568" spans="8:8" x14ac:dyDescent="0.3">
      <c r="H2568"/>
    </row>
    <row r="2569" spans="8:8" x14ac:dyDescent="0.3">
      <c r="H2569"/>
    </row>
    <row r="2570" spans="8:8" x14ac:dyDescent="0.3">
      <c r="H2570"/>
    </row>
    <row r="2571" spans="8:8" x14ac:dyDescent="0.3">
      <c r="H2571"/>
    </row>
    <row r="2572" spans="8:8" x14ac:dyDescent="0.3">
      <c r="H2572"/>
    </row>
    <row r="2573" spans="8:8" x14ac:dyDescent="0.3">
      <c r="H2573"/>
    </row>
    <row r="2574" spans="8:8" x14ac:dyDescent="0.3">
      <c r="H2574"/>
    </row>
    <row r="2575" spans="8:8" x14ac:dyDescent="0.3">
      <c r="H2575"/>
    </row>
    <row r="2576" spans="8:8" x14ac:dyDescent="0.3">
      <c r="H2576"/>
    </row>
    <row r="2577" spans="8:8" x14ac:dyDescent="0.3">
      <c r="H2577"/>
    </row>
    <row r="2578" spans="8:8" x14ac:dyDescent="0.3">
      <c r="H2578"/>
    </row>
    <row r="2579" spans="8:8" x14ac:dyDescent="0.3">
      <c r="H2579"/>
    </row>
    <row r="2580" spans="8:8" x14ac:dyDescent="0.3">
      <c r="H2580"/>
    </row>
    <row r="2581" spans="8:8" x14ac:dyDescent="0.3">
      <c r="H2581"/>
    </row>
    <row r="2582" spans="8:8" x14ac:dyDescent="0.3">
      <c r="H2582"/>
    </row>
    <row r="2583" spans="8:8" x14ac:dyDescent="0.3">
      <c r="H2583"/>
    </row>
    <row r="2584" spans="8:8" x14ac:dyDescent="0.3">
      <c r="H2584"/>
    </row>
    <row r="2585" spans="8:8" x14ac:dyDescent="0.3">
      <c r="H2585"/>
    </row>
    <row r="2586" spans="8:8" x14ac:dyDescent="0.3">
      <c r="H2586"/>
    </row>
    <row r="2587" spans="8:8" x14ac:dyDescent="0.3">
      <c r="H2587"/>
    </row>
    <row r="2588" spans="8:8" x14ac:dyDescent="0.3">
      <c r="H2588"/>
    </row>
    <row r="2589" spans="8:8" x14ac:dyDescent="0.3">
      <c r="H2589"/>
    </row>
    <row r="2590" spans="8:8" x14ac:dyDescent="0.3">
      <c r="H2590"/>
    </row>
    <row r="2591" spans="8:8" x14ac:dyDescent="0.3">
      <c r="H2591"/>
    </row>
    <row r="2592" spans="8:8" x14ac:dyDescent="0.3">
      <c r="H2592"/>
    </row>
    <row r="2593" spans="8:8" x14ac:dyDescent="0.3">
      <c r="H2593"/>
    </row>
    <row r="2594" spans="8:8" x14ac:dyDescent="0.3">
      <c r="H2594"/>
    </row>
    <row r="2595" spans="8:8" x14ac:dyDescent="0.3">
      <c r="H2595"/>
    </row>
    <row r="2596" spans="8:8" x14ac:dyDescent="0.3">
      <c r="H2596"/>
    </row>
    <row r="2597" spans="8:8" x14ac:dyDescent="0.3">
      <c r="H2597"/>
    </row>
    <row r="2598" spans="8:8" x14ac:dyDescent="0.3">
      <c r="H2598"/>
    </row>
    <row r="2599" spans="8:8" x14ac:dyDescent="0.3">
      <c r="H2599"/>
    </row>
    <row r="2600" spans="8:8" x14ac:dyDescent="0.3">
      <c r="H2600"/>
    </row>
    <row r="2601" spans="8:8" x14ac:dyDescent="0.3">
      <c r="H2601"/>
    </row>
    <row r="2602" spans="8:8" x14ac:dyDescent="0.3">
      <c r="H2602"/>
    </row>
    <row r="2603" spans="8:8" x14ac:dyDescent="0.3">
      <c r="H2603"/>
    </row>
    <row r="2604" spans="8:8" x14ac:dyDescent="0.3">
      <c r="H2604"/>
    </row>
    <row r="2605" spans="8:8" x14ac:dyDescent="0.3">
      <c r="H2605"/>
    </row>
    <row r="2606" spans="8:8" x14ac:dyDescent="0.3">
      <c r="H2606"/>
    </row>
    <row r="2607" spans="8:8" x14ac:dyDescent="0.3">
      <c r="H2607"/>
    </row>
    <row r="2608" spans="8:8" x14ac:dyDescent="0.3">
      <c r="H2608"/>
    </row>
    <row r="2609" spans="8:8" x14ac:dyDescent="0.3">
      <c r="H2609"/>
    </row>
    <row r="2610" spans="8:8" x14ac:dyDescent="0.3">
      <c r="H2610"/>
    </row>
    <row r="2611" spans="8:8" x14ac:dyDescent="0.3">
      <c r="H2611"/>
    </row>
    <row r="2612" spans="8:8" x14ac:dyDescent="0.3">
      <c r="H2612"/>
    </row>
    <row r="2613" spans="8:8" x14ac:dyDescent="0.3">
      <c r="H2613"/>
    </row>
    <row r="2614" spans="8:8" x14ac:dyDescent="0.3">
      <c r="H2614"/>
    </row>
    <row r="2615" spans="8:8" x14ac:dyDescent="0.3">
      <c r="H2615"/>
    </row>
    <row r="2616" spans="8:8" x14ac:dyDescent="0.3">
      <c r="H2616"/>
    </row>
    <row r="2617" spans="8:8" x14ac:dyDescent="0.3">
      <c r="H2617"/>
    </row>
    <row r="2618" spans="8:8" x14ac:dyDescent="0.3">
      <c r="H2618"/>
    </row>
    <row r="2619" spans="8:8" x14ac:dyDescent="0.3">
      <c r="H2619"/>
    </row>
    <row r="2620" spans="8:8" x14ac:dyDescent="0.3">
      <c r="H2620"/>
    </row>
    <row r="2621" spans="8:8" x14ac:dyDescent="0.3">
      <c r="H2621"/>
    </row>
    <row r="2622" spans="8:8" x14ac:dyDescent="0.3">
      <c r="H2622"/>
    </row>
    <row r="2623" spans="8:8" x14ac:dyDescent="0.3">
      <c r="H2623"/>
    </row>
    <row r="2624" spans="8:8" x14ac:dyDescent="0.3">
      <c r="H2624"/>
    </row>
    <row r="2625" spans="8:8" x14ac:dyDescent="0.3">
      <c r="H2625"/>
    </row>
    <row r="2626" spans="8:8" x14ac:dyDescent="0.3">
      <c r="H2626"/>
    </row>
    <row r="2627" spans="8:8" x14ac:dyDescent="0.3">
      <c r="H2627"/>
    </row>
    <row r="2628" spans="8:8" x14ac:dyDescent="0.3">
      <c r="H2628"/>
    </row>
    <row r="2629" spans="8:8" x14ac:dyDescent="0.3">
      <c r="H2629"/>
    </row>
    <row r="2630" spans="8:8" x14ac:dyDescent="0.3">
      <c r="H2630"/>
    </row>
    <row r="2631" spans="8:8" x14ac:dyDescent="0.3">
      <c r="H2631"/>
    </row>
    <row r="2632" spans="8:8" x14ac:dyDescent="0.3">
      <c r="H2632"/>
    </row>
    <row r="2633" spans="8:8" x14ac:dyDescent="0.3">
      <c r="H2633"/>
    </row>
    <row r="2634" spans="8:8" x14ac:dyDescent="0.3">
      <c r="H2634"/>
    </row>
    <row r="2635" spans="8:8" x14ac:dyDescent="0.3">
      <c r="H2635"/>
    </row>
    <row r="2636" spans="8:8" x14ac:dyDescent="0.3">
      <c r="H2636"/>
    </row>
    <row r="2637" spans="8:8" x14ac:dyDescent="0.3">
      <c r="H2637"/>
    </row>
    <row r="2638" spans="8:8" x14ac:dyDescent="0.3">
      <c r="H2638"/>
    </row>
    <row r="2639" spans="8:8" x14ac:dyDescent="0.3">
      <c r="H2639"/>
    </row>
    <row r="2640" spans="8:8" x14ac:dyDescent="0.3">
      <c r="H2640"/>
    </row>
    <row r="2641" spans="8:8" x14ac:dyDescent="0.3">
      <c r="H2641"/>
    </row>
    <row r="2642" spans="8:8" x14ac:dyDescent="0.3">
      <c r="H2642"/>
    </row>
    <row r="2643" spans="8:8" x14ac:dyDescent="0.3">
      <c r="H2643"/>
    </row>
    <row r="2644" spans="8:8" x14ac:dyDescent="0.3">
      <c r="H2644"/>
    </row>
    <row r="2645" spans="8:8" x14ac:dyDescent="0.3">
      <c r="H2645"/>
    </row>
    <row r="2646" spans="8:8" x14ac:dyDescent="0.3">
      <c r="H2646"/>
    </row>
    <row r="2647" spans="8:8" x14ac:dyDescent="0.3">
      <c r="H2647"/>
    </row>
    <row r="2648" spans="8:8" x14ac:dyDescent="0.3">
      <c r="H2648"/>
    </row>
    <row r="2649" spans="8:8" x14ac:dyDescent="0.3">
      <c r="H2649"/>
    </row>
    <row r="2650" spans="8:8" x14ac:dyDescent="0.3">
      <c r="H2650"/>
    </row>
    <row r="2651" spans="8:8" x14ac:dyDescent="0.3">
      <c r="H2651"/>
    </row>
    <row r="2652" spans="8:8" x14ac:dyDescent="0.3">
      <c r="H2652"/>
    </row>
    <row r="2653" spans="8:8" x14ac:dyDescent="0.3">
      <c r="H2653"/>
    </row>
    <row r="2654" spans="8:8" x14ac:dyDescent="0.3">
      <c r="H2654"/>
    </row>
    <row r="2655" spans="8:8" x14ac:dyDescent="0.3">
      <c r="H2655"/>
    </row>
    <row r="2656" spans="8:8" x14ac:dyDescent="0.3">
      <c r="H2656"/>
    </row>
    <row r="2657" spans="8:8" x14ac:dyDescent="0.3">
      <c r="H2657"/>
    </row>
    <row r="2658" spans="8:8" x14ac:dyDescent="0.3">
      <c r="H2658"/>
    </row>
    <row r="2659" spans="8:8" x14ac:dyDescent="0.3">
      <c r="H2659"/>
    </row>
    <row r="2660" spans="8:8" x14ac:dyDescent="0.3">
      <c r="H2660"/>
    </row>
    <row r="2661" spans="8:8" x14ac:dyDescent="0.3">
      <c r="H2661"/>
    </row>
    <row r="2662" spans="8:8" x14ac:dyDescent="0.3">
      <c r="H2662"/>
    </row>
    <row r="2663" spans="8:8" x14ac:dyDescent="0.3">
      <c r="H2663"/>
    </row>
    <row r="2664" spans="8:8" x14ac:dyDescent="0.3">
      <c r="H2664"/>
    </row>
    <row r="2665" spans="8:8" x14ac:dyDescent="0.3">
      <c r="H2665"/>
    </row>
    <row r="2666" spans="8:8" x14ac:dyDescent="0.3">
      <c r="H2666"/>
    </row>
    <row r="2667" spans="8:8" x14ac:dyDescent="0.3">
      <c r="H2667"/>
    </row>
    <row r="2668" spans="8:8" x14ac:dyDescent="0.3">
      <c r="H2668"/>
    </row>
    <row r="2669" spans="8:8" x14ac:dyDescent="0.3">
      <c r="H2669"/>
    </row>
    <row r="2670" spans="8:8" x14ac:dyDescent="0.3">
      <c r="H2670"/>
    </row>
    <row r="2671" spans="8:8" x14ac:dyDescent="0.3">
      <c r="H2671"/>
    </row>
    <row r="2672" spans="8:8" x14ac:dyDescent="0.3">
      <c r="H2672"/>
    </row>
    <row r="2673" spans="8:8" x14ac:dyDescent="0.3">
      <c r="H2673"/>
    </row>
    <row r="2674" spans="8:8" x14ac:dyDescent="0.3">
      <c r="H2674"/>
    </row>
    <row r="2675" spans="8:8" x14ac:dyDescent="0.3">
      <c r="H2675"/>
    </row>
    <row r="2676" spans="8:8" x14ac:dyDescent="0.3">
      <c r="H2676"/>
    </row>
    <row r="2677" spans="8:8" x14ac:dyDescent="0.3">
      <c r="H2677"/>
    </row>
    <row r="2678" spans="8:8" x14ac:dyDescent="0.3">
      <c r="H2678"/>
    </row>
    <row r="2679" spans="8:8" x14ac:dyDescent="0.3">
      <c r="H2679"/>
    </row>
    <row r="2680" spans="8:8" x14ac:dyDescent="0.3">
      <c r="H2680"/>
    </row>
    <row r="2681" spans="8:8" x14ac:dyDescent="0.3">
      <c r="H2681"/>
    </row>
    <row r="2682" spans="8:8" x14ac:dyDescent="0.3">
      <c r="H2682"/>
    </row>
    <row r="2683" spans="8:8" x14ac:dyDescent="0.3">
      <c r="H2683"/>
    </row>
    <row r="2684" spans="8:8" x14ac:dyDescent="0.3">
      <c r="H2684"/>
    </row>
    <row r="2685" spans="8:8" x14ac:dyDescent="0.3">
      <c r="H2685"/>
    </row>
    <row r="2686" spans="8:8" x14ac:dyDescent="0.3">
      <c r="H2686"/>
    </row>
    <row r="2687" spans="8:8" x14ac:dyDescent="0.3">
      <c r="H2687"/>
    </row>
    <row r="2688" spans="8:8" x14ac:dyDescent="0.3">
      <c r="H2688"/>
    </row>
    <row r="2689" spans="8:8" x14ac:dyDescent="0.3">
      <c r="H2689"/>
    </row>
    <row r="2690" spans="8:8" x14ac:dyDescent="0.3">
      <c r="H2690"/>
    </row>
    <row r="2691" spans="8:8" x14ac:dyDescent="0.3">
      <c r="H2691"/>
    </row>
    <row r="2692" spans="8:8" x14ac:dyDescent="0.3">
      <c r="H2692"/>
    </row>
    <row r="2693" spans="8:8" x14ac:dyDescent="0.3">
      <c r="H2693"/>
    </row>
    <row r="2694" spans="8:8" x14ac:dyDescent="0.3">
      <c r="H2694"/>
    </row>
    <row r="2695" spans="8:8" x14ac:dyDescent="0.3">
      <c r="H2695"/>
    </row>
    <row r="2696" spans="8:8" x14ac:dyDescent="0.3">
      <c r="H2696"/>
    </row>
    <row r="2697" spans="8:8" x14ac:dyDescent="0.3">
      <c r="H2697"/>
    </row>
    <row r="2698" spans="8:8" x14ac:dyDescent="0.3">
      <c r="H2698"/>
    </row>
    <row r="2699" spans="8:8" x14ac:dyDescent="0.3">
      <c r="H2699"/>
    </row>
    <row r="2700" spans="8:8" x14ac:dyDescent="0.3">
      <c r="H2700"/>
    </row>
    <row r="2701" spans="8:8" x14ac:dyDescent="0.3">
      <c r="H2701"/>
    </row>
    <row r="2702" spans="8:8" x14ac:dyDescent="0.3">
      <c r="H2702"/>
    </row>
    <row r="2703" spans="8:8" x14ac:dyDescent="0.3">
      <c r="H2703"/>
    </row>
    <row r="2704" spans="8:8" x14ac:dyDescent="0.3">
      <c r="H2704"/>
    </row>
    <row r="2705" spans="8:8" x14ac:dyDescent="0.3">
      <c r="H2705"/>
    </row>
    <row r="2706" spans="8:8" x14ac:dyDescent="0.3">
      <c r="H2706"/>
    </row>
    <row r="2707" spans="8:8" x14ac:dyDescent="0.3">
      <c r="H2707"/>
    </row>
    <row r="2708" spans="8:8" x14ac:dyDescent="0.3">
      <c r="H2708"/>
    </row>
    <row r="2709" spans="8:8" x14ac:dyDescent="0.3">
      <c r="H2709"/>
    </row>
    <row r="2710" spans="8:8" x14ac:dyDescent="0.3">
      <c r="H2710"/>
    </row>
    <row r="2711" spans="8:8" x14ac:dyDescent="0.3">
      <c r="H2711"/>
    </row>
    <row r="2712" spans="8:8" x14ac:dyDescent="0.3">
      <c r="H2712"/>
    </row>
    <row r="2713" spans="8:8" x14ac:dyDescent="0.3">
      <c r="H2713"/>
    </row>
    <row r="2714" spans="8:8" x14ac:dyDescent="0.3">
      <c r="H2714"/>
    </row>
    <row r="2715" spans="8:8" x14ac:dyDescent="0.3">
      <c r="H2715"/>
    </row>
    <row r="2716" spans="8:8" x14ac:dyDescent="0.3">
      <c r="H2716"/>
    </row>
    <row r="2717" spans="8:8" x14ac:dyDescent="0.3">
      <c r="H2717"/>
    </row>
    <row r="2718" spans="8:8" x14ac:dyDescent="0.3">
      <c r="H2718"/>
    </row>
    <row r="2719" spans="8:8" x14ac:dyDescent="0.3">
      <c r="H2719"/>
    </row>
    <row r="2720" spans="8:8" x14ac:dyDescent="0.3">
      <c r="H2720"/>
    </row>
    <row r="2721" spans="8:8" x14ac:dyDescent="0.3">
      <c r="H2721"/>
    </row>
    <row r="2722" spans="8:8" x14ac:dyDescent="0.3">
      <c r="H2722"/>
    </row>
    <row r="2723" spans="8:8" x14ac:dyDescent="0.3">
      <c r="H2723"/>
    </row>
    <row r="2724" spans="8:8" x14ac:dyDescent="0.3">
      <c r="H2724"/>
    </row>
    <row r="2725" spans="8:8" x14ac:dyDescent="0.3">
      <c r="H2725"/>
    </row>
    <row r="2726" spans="8:8" x14ac:dyDescent="0.3">
      <c r="H2726"/>
    </row>
    <row r="2727" spans="8:8" x14ac:dyDescent="0.3">
      <c r="H2727"/>
    </row>
    <row r="2728" spans="8:8" x14ac:dyDescent="0.3">
      <c r="H2728"/>
    </row>
    <row r="2729" spans="8:8" x14ac:dyDescent="0.3">
      <c r="H2729"/>
    </row>
    <row r="2730" spans="8:8" x14ac:dyDescent="0.3">
      <c r="H2730"/>
    </row>
    <row r="2731" spans="8:8" x14ac:dyDescent="0.3">
      <c r="H2731"/>
    </row>
    <row r="2732" spans="8:8" x14ac:dyDescent="0.3">
      <c r="H2732"/>
    </row>
    <row r="2733" spans="8:8" x14ac:dyDescent="0.3">
      <c r="H2733"/>
    </row>
    <row r="2734" spans="8:8" x14ac:dyDescent="0.3">
      <c r="H2734"/>
    </row>
    <row r="2735" spans="8:8" x14ac:dyDescent="0.3">
      <c r="H2735"/>
    </row>
    <row r="2736" spans="8:8" x14ac:dyDescent="0.3">
      <c r="H2736"/>
    </row>
    <row r="2737" spans="8:8" x14ac:dyDescent="0.3">
      <c r="H2737"/>
    </row>
    <row r="2738" spans="8:8" x14ac:dyDescent="0.3">
      <c r="H2738"/>
    </row>
    <row r="2739" spans="8:8" x14ac:dyDescent="0.3">
      <c r="H2739"/>
    </row>
    <row r="2740" spans="8:8" x14ac:dyDescent="0.3">
      <c r="H2740"/>
    </row>
    <row r="2741" spans="8:8" x14ac:dyDescent="0.3">
      <c r="H2741"/>
    </row>
    <row r="2742" spans="8:8" x14ac:dyDescent="0.3">
      <c r="H2742"/>
    </row>
    <row r="2743" spans="8:8" x14ac:dyDescent="0.3">
      <c r="H2743"/>
    </row>
    <row r="2744" spans="8:8" x14ac:dyDescent="0.3">
      <c r="H2744"/>
    </row>
    <row r="2745" spans="8:8" x14ac:dyDescent="0.3">
      <c r="H2745"/>
    </row>
    <row r="2746" spans="8:8" x14ac:dyDescent="0.3">
      <c r="H2746"/>
    </row>
    <row r="2747" spans="8:8" x14ac:dyDescent="0.3">
      <c r="H2747"/>
    </row>
    <row r="2748" spans="8:8" x14ac:dyDescent="0.3">
      <c r="H2748"/>
    </row>
    <row r="2749" spans="8:8" x14ac:dyDescent="0.3">
      <c r="H2749"/>
    </row>
    <row r="2750" spans="8:8" x14ac:dyDescent="0.3">
      <c r="H2750"/>
    </row>
    <row r="2751" spans="8:8" x14ac:dyDescent="0.3">
      <c r="H2751"/>
    </row>
    <row r="2752" spans="8:8" x14ac:dyDescent="0.3">
      <c r="H2752"/>
    </row>
    <row r="2753" spans="8:8" x14ac:dyDescent="0.3">
      <c r="H2753"/>
    </row>
    <row r="2754" spans="8:8" x14ac:dyDescent="0.3">
      <c r="H2754"/>
    </row>
    <row r="2755" spans="8:8" x14ac:dyDescent="0.3">
      <c r="H2755"/>
    </row>
    <row r="2756" spans="8:8" x14ac:dyDescent="0.3">
      <c r="H2756"/>
    </row>
    <row r="2757" spans="8:8" x14ac:dyDescent="0.3">
      <c r="H2757"/>
    </row>
    <row r="2758" spans="8:8" x14ac:dyDescent="0.3">
      <c r="H2758"/>
    </row>
    <row r="2759" spans="8:8" x14ac:dyDescent="0.3">
      <c r="H2759"/>
    </row>
    <row r="2760" spans="8:8" x14ac:dyDescent="0.3">
      <c r="H2760"/>
    </row>
    <row r="2761" spans="8:8" x14ac:dyDescent="0.3">
      <c r="H2761"/>
    </row>
    <row r="2762" spans="8:8" x14ac:dyDescent="0.3">
      <c r="H2762"/>
    </row>
    <row r="2763" spans="8:8" x14ac:dyDescent="0.3">
      <c r="H2763"/>
    </row>
    <row r="2764" spans="8:8" x14ac:dyDescent="0.3">
      <c r="H2764"/>
    </row>
    <row r="2765" spans="8:8" x14ac:dyDescent="0.3">
      <c r="H2765"/>
    </row>
    <row r="2766" spans="8:8" x14ac:dyDescent="0.3">
      <c r="H2766"/>
    </row>
    <row r="2767" spans="8:8" x14ac:dyDescent="0.3">
      <c r="H2767"/>
    </row>
    <row r="2768" spans="8:8" x14ac:dyDescent="0.3">
      <c r="H2768"/>
    </row>
    <row r="2769" spans="8:8" x14ac:dyDescent="0.3">
      <c r="H2769"/>
    </row>
    <row r="2770" spans="8:8" x14ac:dyDescent="0.3">
      <c r="H2770"/>
    </row>
    <row r="2771" spans="8:8" x14ac:dyDescent="0.3">
      <c r="H2771"/>
    </row>
    <row r="2772" spans="8:8" x14ac:dyDescent="0.3">
      <c r="H2772"/>
    </row>
    <row r="2773" spans="8:8" x14ac:dyDescent="0.3">
      <c r="H2773"/>
    </row>
    <row r="2774" spans="8:8" x14ac:dyDescent="0.3">
      <c r="H2774"/>
    </row>
    <row r="2775" spans="8:8" x14ac:dyDescent="0.3">
      <c r="H2775"/>
    </row>
    <row r="2776" spans="8:8" x14ac:dyDescent="0.3">
      <c r="H2776"/>
    </row>
    <row r="2777" spans="8:8" x14ac:dyDescent="0.3">
      <c r="H2777"/>
    </row>
    <row r="2778" spans="8:8" x14ac:dyDescent="0.3">
      <c r="H2778"/>
    </row>
    <row r="2779" spans="8:8" x14ac:dyDescent="0.3">
      <c r="H2779"/>
    </row>
    <row r="2780" spans="8:8" x14ac:dyDescent="0.3">
      <c r="H2780"/>
    </row>
    <row r="2781" spans="8:8" x14ac:dyDescent="0.3">
      <c r="H2781"/>
    </row>
    <row r="2782" spans="8:8" x14ac:dyDescent="0.3">
      <c r="H2782"/>
    </row>
    <row r="2783" spans="8:8" x14ac:dyDescent="0.3">
      <c r="H2783"/>
    </row>
    <row r="2784" spans="8:8" x14ac:dyDescent="0.3">
      <c r="H2784"/>
    </row>
    <row r="2785" spans="8:8" x14ac:dyDescent="0.3">
      <c r="H2785"/>
    </row>
    <row r="2786" spans="8:8" x14ac:dyDescent="0.3">
      <c r="H2786"/>
    </row>
    <row r="2787" spans="8:8" x14ac:dyDescent="0.3">
      <c r="H2787"/>
    </row>
    <row r="2788" spans="8:8" x14ac:dyDescent="0.3">
      <c r="H2788"/>
    </row>
    <row r="2789" spans="8:8" x14ac:dyDescent="0.3">
      <c r="H2789"/>
    </row>
    <row r="2790" spans="8:8" x14ac:dyDescent="0.3">
      <c r="H2790"/>
    </row>
    <row r="2791" spans="8:8" x14ac:dyDescent="0.3">
      <c r="H2791"/>
    </row>
    <row r="2792" spans="8:8" x14ac:dyDescent="0.3">
      <c r="H2792"/>
    </row>
    <row r="2793" spans="8:8" x14ac:dyDescent="0.3">
      <c r="H2793"/>
    </row>
    <row r="2794" spans="8:8" x14ac:dyDescent="0.3">
      <c r="H2794"/>
    </row>
    <row r="2795" spans="8:8" x14ac:dyDescent="0.3">
      <c r="H2795"/>
    </row>
    <row r="2796" spans="8:8" x14ac:dyDescent="0.3">
      <c r="H2796"/>
    </row>
    <row r="2797" spans="8:8" x14ac:dyDescent="0.3">
      <c r="H2797"/>
    </row>
    <row r="2798" spans="8:8" x14ac:dyDescent="0.3">
      <c r="H2798"/>
    </row>
    <row r="2799" spans="8:8" x14ac:dyDescent="0.3">
      <c r="H2799"/>
    </row>
    <row r="2800" spans="8:8" x14ac:dyDescent="0.3">
      <c r="H2800"/>
    </row>
    <row r="2801" spans="8:8" x14ac:dyDescent="0.3">
      <c r="H2801"/>
    </row>
    <row r="2802" spans="8:8" x14ac:dyDescent="0.3">
      <c r="H2802"/>
    </row>
    <row r="2803" spans="8:8" x14ac:dyDescent="0.3">
      <c r="H2803"/>
    </row>
    <row r="2804" spans="8:8" x14ac:dyDescent="0.3">
      <c r="H2804"/>
    </row>
    <row r="2805" spans="8:8" x14ac:dyDescent="0.3">
      <c r="H2805"/>
    </row>
    <row r="2806" spans="8:8" x14ac:dyDescent="0.3">
      <c r="H2806"/>
    </row>
    <row r="2807" spans="8:8" x14ac:dyDescent="0.3">
      <c r="H2807"/>
    </row>
    <row r="2808" spans="8:8" x14ac:dyDescent="0.3">
      <c r="H2808"/>
    </row>
    <row r="2809" spans="8:8" x14ac:dyDescent="0.3">
      <c r="H2809"/>
    </row>
    <row r="2810" spans="8:8" x14ac:dyDescent="0.3">
      <c r="H2810"/>
    </row>
    <row r="2811" spans="8:8" x14ac:dyDescent="0.3">
      <c r="H2811"/>
    </row>
    <row r="2812" spans="8:8" x14ac:dyDescent="0.3">
      <c r="H2812"/>
    </row>
    <row r="2813" spans="8:8" x14ac:dyDescent="0.3">
      <c r="H2813"/>
    </row>
    <row r="2814" spans="8:8" x14ac:dyDescent="0.3">
      <c r="H2814"/>
    </row>
    <row r="2815" spans="8:8" x14ac:dyDescent="0.3">
      <c r="H2815"/>
    </row>
    <row r="2816" spans="8:8" x14ac:dyDescent="0.3">
      <c r="H2816"/>
    </row>
    <row r="2817" spans="8:8" x14ac:dyDescent="0.3">
      <c r="H2817"/>
    </row>
    <row r="2818" spans="8:8" x14ac:dyDescent="0.3">
      <c r="H2818"/>
    </row>
    <row r="2819" spans="8:8" x14ac:dyDescent="0.3">
      <c r="H2819"/>
    </row>
    <row r="2820" spans="8:8" x14ac:dyDescent="0.3">
      <c r="H2820"/>
    </row>
    <row r="2821" spans="8:8" x14ac:dyDescent="0.3">
      <c r="H2821"/>
    </row>
    <row r="2822" spans="8:8" x14ac:dyDescent="0.3">
      <c r="H2822"/>
    </row>
    <row r="2823" spans="8:8" x14ac:dyDescent="0.3">
      <c r="H2823"/>
    </row>
    <row r="2824" spans="8:8" x14ac:dyDescent="0.3">
      <c r="H2824"/>
    </row>
    <row r="2825" spans="8:8" x14ac:dyDescent="0.3">
      <c r="H2825"/>
    </row>
    <row r="2826" spans="8:8" x14ac:dyDescent="0.3">
      <c r="H2826"/>
    </row>
    <row r="2827" spans="8:8" x14ac:dyDescent="0.3">
      <c r="H2827"/>
    </row>
    <row r="2828" spans="8:8" x14ac:dyDescent="0.3">
      <c r="H2828"/>
    </row>
    <row r="2829" spans="8:8" x14ac:dyDescent="0.3">
      <c r="H2829"/>
    </row>
    <row r="2830" spans="8:8" x14ac:dyDescent="0.3">
      <c r="H2830"/>
    </row>
    <row r="2831" spans="8:8" x14ac:dyDescent="0.3">
      <c r="H2831"/>
    </row>
    <row r="2832" spans="8:8" x14ac:dyDescent="0.3">
      <c r="H2832"/>
    </row>
    <row r="2833" spans="8:8" x14ac:dyDescent="0.3">
      <c r="H2833"/>
    </row>
    <row r="2834" spans="8:8" x14ac:dyDescent="0.3">
      <c r="H2834"/>
    </row>
    <row r="2835" spans="8:8" x14ac:dyDescent="0.3">
      <c r="H2835"/>
    </row>
    <row r="2836" spans="8:8" x14ac:dyDescent="0.3">
      <c r="H2836"/>
    </row>
    <row r="2837" spans="8:8" x14ac:dyDescent="0.3">
      <c r="H2837"/>
    </row>
    <row r="2838" spans="8:8" x14ac:dyDescent="0.3">
      <c r="H2838"/>
    </row>
    <row r="2839" spans="8:8" x14ac:dyDescent="0.3">
      <c r="H2839"/>
    </row>
    <row r="2840" spans="8:8" x14ac:dyDescent="0.3">
      <c r="H2840"/>
    </row>
    <row r="2841" spans="8:8" x14ac:dyDescent="0.3">
      <c r="H2841"/>
    </row>
    <row r="2842" spans="8:8" x14ac:dyDescent="0.3">
      <c r="H2842"/>
    </row>
    <row r="2843" spans="8:8" x14ac:dyDescent="0.3">
      <c r="H2843"/>
    </row>
    <row r="2844" spans="8:8" x14ac:dyDescent="0.3">
      <c r="H2844"/>
    </row>
    <row r="2845" spans="8:8" x14ac:dyDescent="0.3">
      <c r="H2845"/>
    </row>
    <row r="2846" spans="8:8" x14ac:dyDescent="0.3">
      <c r="H2846"/>
    </row>
    <row r="2847" spans="8:8" x14ac:dyDescent="0.3">
      <c r="H2847"/>
    </row>
    <row r="2848" spans="8:8" x14ac:dyDescent="0.3">
      <c r="H2848"/>
    </row>
    <row r="2849" spans="8:8" x14ac:dyDescent="0.3">
      <c r="H2849"/>
    </row>
    <row r="2850" spans="8:8" x14ac:dyDescent="0.3">
      <c r="H2850"/>
    </row>
    <row r="2851" spans="8:8" x14ac:dyDescent="0.3">
      <c r="H2851"/>
    </row>
    <row r="2852" spans="8:8" x14ac:dyDescent="0.3">
      <c r="H2852"/>
    </row>
    <row r="2853" spans="8:8" x14ac:dyDescent="0.3">
      <c r="H2853"/>
    </row>
    <row r="2854" spans="8:8" x14ac:dyDescent="0.3">
      <c r="H2854"/>
    </row>
    <row r="2855" spans="8:8" x14ac:dyDescent="0.3">
      <c r="H2855"/>
    </row>
    <row r="2856" spans="8:8" x14ac:dyDescent="0.3">
      <c r="H2856"/>
    </row>
    <row r="2857" spans="8:8" x14ac:dyDescent="0.3">
      <c r="H2857"/>
    </row>
    <row r="2858" spans="8:8" x14ac:dyDescent="0.3">
      <c r="H2858"/>
    </row>
    <row r="2859" spans="8:8" x14ac:dyDescent="0.3">
      <c r="H2859"/>
    </row>
    <row r="2860" spans="8:8" x14ac:dyDescent="0.3">
      <c r="H2860"/>
    </row>
    <row r="2861" spans="8:8" x14ac:dyDescent="0.3">
      <c r="H2861"/>
    </row>
    <row r="2862" spans="8:8" x14ac:dyDescent="0.3">
      <c r="H2862"/>
    </row>
    <row r="2863" spans="8:8" x14ac:dyDescent="0.3">
      <c r="H2863"/>
    </row>
    <row r="2864" spans="8:8" x14ac:dyDescent="0.3">
      <c r="H2864"/>
    </row>
    <row r="2865" spans="8:8" x14ac:dyDescent="0.3">
      <c r="H2865"/>
    </row>
    <row r="2866" spans="8:8" x14ac:dyDescent="0.3">
      <c r="H2866"/>
    </row>
    <row r="2867" spans="8:8" x14ac:dyDescent="0.3">
      <c r="H2867"/>
    </row>
    <row r="2868" spans="8:8" x14ac:dyDescent="0.3">
      <c r="H2868"/>
    </row>
    <row r="2869" spans="8:8" x14ac:dyDescent="0.3">
      <c r="H2869"/>
    </row>
    <row r="2870" spans="8:8" x14ac:dyDescent="0.3">
      <c r="H2870"/>
    </row>
    <row r="2871" spans="8:8" x14ac:dyDescent="0.3">
      <c r="H2871"/>
    </row>
    <row r="2872" spans="8:8" x14ac:dyDescent="0.3">
      <c r="H2872"/>
    </row>
    <row r="2873" spans="8:8" x14ac:dyDescent="0.3">
      <c r="H2873"/>
    </row>
    <row r="2874" spans="8:8" x14ac:dyDescent="0.3">
      <c r="H2874"/>
    </row>
    <row r="2875" spans="8:8" x14ac:dyDescent="0.3">
      <c r="H2875"/>
    </row>
    <row r="2876" spans="8:8" x14ac:dyDescent="0.3">
      <c r="H2876"/>
    </row>
    <row r="2877" spans="8:8" x14ac:dyDescent="0.3">
      <c r="H2877"/>
    </row>
    <row r="2878" spans="8:8" x14ac:dyDescent="0.3">
      <c r="H2878"/>
    </row>
    <row r="2879" spans="8:8" x14ac:dyDescent="0.3">
      <c r="H2879"/>
    </row>
    <row r="2880" spans="8:8" x14ac:dyDescent="0.3">
      <c r="H2880"/>
    </row>
    <row r="2881" spans="8:8" x14ac:dyDescent="0.3">
      <c r="H2881"/>
    </row>
    <row r="2882" spans="8:8" x14ac:dyDescent="0.3">
      <c r="H2882"/>
    </row>
    <row r="2883" spans="8:8" x14ac:dyDescent="0.3">
      <c r="H2883"/>
    </row>
    <row r="2884" spans="8:8" x14ac:dyDescent="0.3">
      <c r="H2884"/>
    </row>
    <row r="2885" spans="8:8" x14ac:dyDescent="0.3">
      <c r="H2885"/>
    </row>
    <row r="2886" spans="8:8" x14ac:dyDescent="0.3">
      <c r="H2886"/>
    </row>
    <row r="2887" spans="8:8" x14ac:dyDescent="0.3">
      <c r="H2887"/>
    </row>
    <row r="2888" spans="8:8" x14ac:dyDescent="0.3">
      <c r="H2888"/>
    </row>
    <row r="2889" spans="8:8" x14ac:dyDescent="0.3">
      <c r="H2889"/>
    </row>
    <row r="2890" spans="8:8" x14ac:dyDescent="0.3">
      <c r="H2890"/>
    </row>
    <row r="2891" spans="8:8" x14ac:dyDescent="0.3">
      <c r="H2891"/>
    </row>
    <row r="2892" spans="8:8" x14ac:dyDescent="0.3">
      <c r="H2892"/>
    </row>
    <row r="2893" spans="8:8" x14ac:dyDescent="0.3">
      <c r="H2893"/>
    </row>
    <row r="2894" spans="8:8" x14ac:dyDescent="0.3">
      <c r="H2894"/>
    </row>
    <row r="2895" spans="8:8" x14ac:dyDescent="0.3">
      <c r="H2895"/>
    </row>
    <row r="2896" spans="8:8" x14ac:dyDescent="0.3">
      <c r="H2896"/>
    </row>
    <row r="2897" spans="8:8" x14ac:dyDescent="0.3">
      <c r="H2897"/>
    </row>
    <row r="2898" spans="8:8" x14ac:dyDescent="0.3">
      <c r="H2898"/>
    </row>
    <row r="2899" spans="8:8" x14ac:dyDescent="0.3">
      <c r="H2899"/>
    </row>
    <row r="2900" spans="8:8" x14ac:dyDescent="0.3">
      <c r="H2900"/>
    </row>
    <row r="2901" spans="8:8" x14ac:dyDescent="0.3">
      <c r="H2901"/>
    </row>
    <row r="2902" spans="8:8" x14ac:dyDescent="0.3">
      <c r="H2902"/>
    </row>
    <row r="2903" spans="8:8" x14ac:dyDescent="0.3">
      <c r="H2903"/>
    </row>
    <row r="2904" spans="8:8" x14ac:dyDescent="0.3">
      <c r="H2904"/>
    </row>
    <row r="2905" spans="8:8" x14ac:dyDescent="0.3">
      <c r="H2905"/>
    </row>
    <row r="2906" spans="8:8" x14ac:dyDescent="0.3">
      <c r="H2906"/>
    </row>
    <row r="2907" spans="8:8" x14ac:dyDescent="0.3">
      <c r="H2907"/>
    </row>
    <row r="2908" spans="8:8" x14ac:dyDescent="0.3">
      <c r="H2908"/>
    </row>
    <row r="2909" spans="8:8" x14ac:dyDescent="0.3">
      <c r="H2909"/>
    </row>
    <row r="2910" spans="8:8" x14ac:dyDescent="0.3">
      <c r="H2910"/>
    </row>
    <row r="2911" spans="8:8" x14ac:dyDescent="0.3">
      <c r="H2911"/>
    </row>
    <row r="2912" spans="8:8" x14ac:dyDescent="0.3">
      <c r="H2912"/>
    </row>
    <row r="2913" spans="8:8" x14ac:dyDescent="0.3">
      <c r="H2913"/>
    </row>
    <row r="2914" spans="8:8" x14ac:dyDescent="0.3">
      <c r="H2914"/>
    </row>
    <row r="2915" spans="8:8" x14ac:dyDescent="0.3">
      <c r="H2915"/>
    </row>
    <row r="2916" spans="8:8" x14ac:dyDescent="0.3">
      <c r="H2916"/>
    </row>
    <row r="2917" spans="8:8" x14ac:dyDescent="0.3">
      <c r="H2917"/>
    </row>
    <row r="2918" spans="8:8" x14ac:dyDescent="0.3">
      <c r="H2918"/>
    </row>
    <row r="2919" spans="8:8" x14ac:dyDescent="0.3">
      <c r="H2919"/>
    </row>
    <row r="2920" spans="8:8" x14ac:dyDescent="0.3">
      <c r="H2920"/>
    </row>
    <row r="2921" spans="8:8" x14ac:dyDescent="0.3">
      <c r="H2921"/>
    </row>
    <row r="2922" spans="8:8" x14ac:dyDescent="0.3">
      <c r="H2922"/>
    </row>
    <row r="2923" spans="8:8" x14ac:dyDescent="0.3">
      <c r="H2923"/>
    </row>
    <row r="2924" spans="8:8" x14ac:dyDescent="0.3">
      <c r="H2924"/>
    </row>
    <row r="2925" spans="8:8" x14ac:dyDescent="0.3">
      <c r="H2925"/>
    </row>
    <row r="2926" spans="8:8" x14ac:dyDescent="0.3">
      <c r="H2926"/>
    </row>
    <row r="2927" spans="8:8" x14ac:dyDescent="0.3">
      <c r="H2927"/>
    </row>
    <row r="2928" spans="8:8" x14ac:dyDescent="0.3">
      <c r="H2928"/>
    </row>
    <row r="2929" spans="8:8" x14ac:dyDescent="0.3">
      <c r="H2929"/>
    </row>
    <row r="2930" spans="8:8" x14ac:dyDescent="0.3">
      <c r="H2930"/>
    </row>
    <row r="2931" spans="8:8" x14ac:dyDescent="0.3">
      <c r="H2931"/>
    </row>
    <row r="2932" spans="8:8" x14ac:dyDescent="0.3">
      <c r="H2932"/>
    </row>
    <row r="2933" spans="8:8" x14ac:dyDescent="0.3">
      <c r="H2933"/>
    </row>
    <row r="2934" spans="8:8" x14ac:dyDescent="0.3">
      <c r="H2934"/>
    </row>
    <row r="2935" spans="8:8" x14ac:dyDescent="0.3">
      <c r="H2935"/>
    </row>
    <row r="2936" spans="8:8" x14ac:dyDescent="0.3">
      <c r="H2936"/>
    </row>
    <row r="2937" spans="8:8" x14ac:dyDescent="0.3">
      <c r="H2937"/>
    </row>
    <row r="2938" spans="8:8" x14ac:dyDescent="0.3">
      <c r="H2938"/>
    </row>
    <row r="2939" spans="8:8" x14ac:dyDescent="0.3">
      <c r="H2939"/>
    </row>
    <row r="2940" spans="8:8" x14ac:dyDescent="0.3">
      <c r="H2940"/>
    </row>
    <row r="2941" spans="8:8" x14ac:dyDescent="0.3">
      <c r="H2941"/>
    </row>
    <row r="2942" spans="8:8" x14ac:dyDescent="0.3">
      <c r="H2942"/>
    </row>
    <row r="2943" spans="8:8" x14ac:dyDescent="0.3">
      <c r="H2943"/>
    </row>
    <row r="2944" spans="8:8" x14ac:dyDescent="0.3">
      <c r="H2944"/>
    </row>
    <row r="2945" spans="8:8" x14ac:dyDescent="0.3">
      <c r="H2945"/>
    </row>
    <row r="2946" spans="8:8" x14ac:dyDescent="0.3">
      <c r="H2946"/>
    </row>
    <row r="2947" spans="8:8" x14ac:dyDescent="0.3">
      <c r="H2947"/>
    </row>
    <row r="2948" spans="8:8" x14ac:dyDescent="0.3">
      <c r="H2948"/>
    </row>
    <row r="2949" spans="8:8" x14ac:dyDescent="0.3">
      <c r="H2949"/>
    </row>
    <row r="2950" spans="8:8" x14ac:dyDescent="0.3">
      <c r="H2950"/>
    </row>
    <row r="2951" spans="8:8" x14ac:dyDescent="0.3">
      <c r="H2951"/>
    </row>
    <row r="2952" spans="8:8" x14ac:dyDescent="0.3">
      <c r="H2952"/>
    </row>
    <row r="2953" spans="8:8" x14ac:dyDescent="0.3">
      <c r="H2953"/>
    </row>
    <row r="2954" spans="8:8" x14ac:dyDescent="0.3">
      <c r="H2954"/>
    </row>
    <row r="2955" spans="8:8" x14ac:dyDescent="0.3">
      <c r="H2955"/>
    </row>
    <row r="2956" spans="8:8" x14ac:dyDescent="0.3">
      <c r="H2956"/>
    </row>
    <row r="2957" spans="8:8" x14ac:dyDescent="0.3">
      <c r="H2957"/>
    </row>
    <row r="2958" spans="8:8" x14ac:dyDescent="0.3">
      <c r="H2958"/>
    </row>
    <row r="2959" spans="8:8" x14ac:dyDescent="0.3">
      <c r="H2959"/>
    </row>
    <row r="2960" spans="8:8" x14ac:dyDescent="0.3">
      <c r="H2960"/>
    </row>
    <row r="2961" spans="8:8" x14ac:dyDescent="0.3">
      <c r="H2961"/>
    </row>
    <row r="2962" spans="8:8" x14ac:dyDescent="0.3">
      <c r="H2962"/>
    </row>
    <row r="2963" spans="8:8" x14ac:dyDescent="0.3">
      <c r="H2963"/>
    </row>
    <row r="2964" spans="8:8" x14ac:dyDescent="0.3">
      <c r="H2964"/>
    </row>
    <row r="2965" spans="8:8" x14ac:dyDescent="0.3">
      <c r="H2965"/>
    </row>
    <row r="2966" spans="8:8" x14ac:dyDescent="0.3">
      <c r="H2966"/>
    </row>
    <row r="2967" spans="8:8" x14ac:dyDescent="0.3">
      <c r="H2967"/>
    </row>
    <row r="2968" spans="8:8" x14ac:dyDescent="0.3">
      <c r="H2968"/>
    </row>
    <row r="2969" spans="8:8" x14ac:dyDescent="0.3">
      <c r="H2969"/>
    </row>
    <row r="2970" spans="8:8" x14ac:dyDescent="0.3">
      <c r="H2970"/>
    </row>
    <row r="2971" spans="8:8" x14ac:dyDescent="0.3">
      <c r="H2971"/>
    </row>
    <row r="2972" spans="8:8" x14ac:dyDescent="0.3">
      <c r="H2972"/>
    </row>
    <row r="2973" spans="8:8" x14ac:dyDescent="0.3">
      <c r="H2973"/>
    </row>
    <row r="2974" spans="8:8" x14ac:dyDescent="0.3">
      <c r="H2974"/>
    </row>
    <row r="2975" spans="8:8" x14ac:dyDescent="0.3">
      <c r="H2975"/>
    </row>
    <row r="2976" spans="8:8" x14ac:dyDescent="0.3">
      <c r="H2976"/>
    </row>
    <row r="2977" spans="8:8" x14ac:dyDescent="0.3">
      <c r="H2977"/>
    </row>
    <row r="2978" spans="8:8" x14ac:dyDescent="0.3">
      <c r="H2978"/>
    </row>
    <row r="2979" spans="8:8" x14ac:dyDescent="0.3">
      <c r="H2979"/>
    </row>
    <row r="2980" spans="8:8" x14ac:dyDescent="0.3">
      <c r="H2980"/>
    </row>
    <row r="2981" spans="8:8" x14ac:dyDescent="0.3">
      <c r="H2981"/>
    </row>
    <row r="2982" spans="8:8" x14ac:dyDescent="0.3">
      <c r="H2982"/>
    </row>
    <row r="2983" spans="8:8" x14ac:dyDescent="0.3">
      <c r="H2983"/>
    </row>
    <row r="2984" spans="8:8" x14ac:dyDescent="0.3">
      <c r="H2984"/>
    </row>
    <row r="2985" spans="8:8" x14ac:dyDescent="0.3">
      <c r="H2985"/>
    </row>
    <row r="2986" spans="8:8" x14ac:dyDescent="0.3">
      <c r="H2986"/>
    </row>
    <row r="2987" spans="8:8" x14ac:dyDescent="0.3">
      <c r="H2987"/>
    </row>
    <row r="2988" spans="8:8" x14ac:dyDescent="0.3">
      <c r="H2988"/>
    </row>
    <row r="2989" spans="8:8" x14ac:dyDescent="0.3">
      <c r="H2989"/>
    </row>
    <row r="2990" spans="8:8" x14ac:dyDescent="0.3">
      <c r="H2990"/>
    </row>
    <row r="2991" spans="8:8" x14ac:dyDescent="0.3">
      <c r="H2991"/>
    </row>
    <row r="2992" spans="8:8" x14ac:dyDescent="0.3">
      <c r="H2992"/>
    </row>
    <row r="2993" spans="8:8" x14ac:dyDescent="0.3">
      <c r="H2993"/>
    </row>
    <row r="2994" spans="8:8" x14ac:dyDescent="0.3">
      <c r="H2994"/>
    </row>
    <row r="2995" spans="8:8" x14ac:dyDescent="0.3">
      <c r="H2995"/>
    </row>
    <row r="2996" spans="8:8" x14ac:dyDescent="0.3">
      <c r="H2996"/>
    </row>
    <row r="2997" spans="8:8" x14ac:dyDescent="0.3">
      <c r="H2997"/>
    </row>
    <row r="2998" spans="8:8" x14ac:dyDescent="0.3">
      <c r="H2998"/>
    </row>
    <row r="2999" spans="8:8" x14ac:dyDescent="0.3">
      <c r="H2999"/>
    </row>
    <row r="3000" spans="8:8" x14ac:dyDescent="0.3">
      <c r="H3000"/>
    </row>
    <row r="3001" spans="8:8" x14ac:dyDescent="0.3">
      <c r="H3001"/>
    </row>
    <row r="3002" spans="8:8" x14ac:dyDescent="0.3">
      <c r="H3002"/>
    </row>
    <row r="3003" spans="8:8" x14ac:dyDescent="0.3">
      <c r="H3003"/>
    </row>
    <row r="3004" spans="8:8" x14ac:dyDescent="0.3">
      <c r="H3004"/>
    </row>
    <row r="3005" spans="8:8" x14ac:dyDescent="0.3">
      <c r="H3005"/>
    </row>
    <row r="3006" spans="8:8" x14ac:dyDescent="0.3">
      <c r="H3006"/>
    </row>
    <row r="3007" spans="8:8" x14ac:dyDescent="0.3">
      <c r="H3007"/>
    </row>
    <row r="3008" spans="8:8" x14ac:dyDescent="0.3">
      <c r="H3008"/>
    </row>
    <row r="3009" spans="8:8" x14ac:dyDescent="0.3">
      <c r="H3009"/>
    </row>
    <row r="3010" spans="8:8" x14ac:dyDescent="0.3">
      <c r="H3010"/>
    </row>
    <row r="3011" spans="8:8" x14ac:dyDescent="0.3">
      <c r="H3011"/>
    </row>
    <row r="3012" spans="8:8" x14ac:dyDescent="0.3">
      <c r="H3012"/>
    </row>
    <row r="3013" spans="8:8" x14ac:dyDescent="0.3">
      <c r="H3013"/>
    </row>
    <row r="3014" spans="8:8" x14ac:dyDescent="0.3">
      <c r="H3014"/>
    </row>
    <row r="3015" spans="8:8" x14ac:dyDescent="0.3">
      <c r="H3015"/>
    </row>
    <row r="3016" spans="8:8" x14ac:dyDescent="0.3">
      <c r="H3016"/>
    </row>
    <row r="3017" spans="8:8" x14ac:dyDescent="0.3">
      <c r="H3017"/>
    </row>
    <row r="3018" spans="8:8" x14ac:dyDescent="0.3">
      <c r="H3018"/>
    </row>
    <row r="3019" spans="8:8" x14ac:dyDescent="0.3">
      <c r="H3019"/>
    </row>
    <row r="3020" spans="8:8" x14ac:dyDescent="0.3">
      <c r="H3020"/>
    </row>
    <row r="3021" spans="8:8" x14ac:dyDescent="0.3">
      <c r="H3021"/>
    </row>
    <row r="3022" spans="8:8" x14ac:dyDescent="0.3">
      <c r="H3022"/>
    </row>
    <row r="3023" spans="8:8" x14ac:dyDescent="0.3">
      <c r="H3023"/>
    </row>
    <row r="3024" spans="8:8" x14ac:dyDescent="0.3">
      <c r="H3024"/>
    </row>
    <row r="3025" spans="8:8" x14ac:dyDescent="0.3">
      <c r="H3025"/>
    </row>
    <row r="3026" spans="8:8" x14ac:dyDescent="0.3">
      <c r="H3026"/>
    </row>
    <row r="3027" spans="8:8" x14ac:dyDescent="0.3">
      <c r="H3027"/>
    </row>
    <row r="3028" spans="8:8" x14ac:dyDescent="0.3">
      <c r="H3028"/>
    </row>
    <row r="3029" spans="8:8" x14ac:dyDescent="0.3">
      <c r="H3029"/>
    </row>
    <row r="3030" spans="8:8" x14ac:dyDescent="0.3">
      <c r="H3030"/>
    </row>
    <row r="3031" spans="8:8" x14ac:dyDescent="0.3">
      <c r="H3031"/>
    </row>
    <row r="3032" spans="8:8" x14ac:dyDescent="0.3">
      <c r="H3032"/>
    </row>
    <row r="3033" spans="8:8" x14ac:dyDescent="0.3">
      <c r="H3033"/>
    </row>
    <row r="3034" spans="8:8" x14ac:dyDescent="0.3">
      <c r="H3034"/>
    </row>
    <row r="3035" spans="8:8" x14ac:dyDescent="0.3">
      <c r="H3035"/>
    </row>
    <row r="3036" spans="8:8" x14ac:dyDescent="0.3">
      <c r="H3036"/>
    </row>
    <row r="3037" spans="8:8" x14ac:dyDescent="0.3">
      <c r="H3037"/>
    </row>
    <row r="3038" spans="8:8" x14ac:dyDescent="0.3">
      <c r="H3038"/>
    </row>
    <row r="3039" spans="8:8" x14ac:dyDescent="0.3">
      <c r="H3039"/>
    </row>
    <row r="3040" spans="8:8" x14ac:dyDescent="0.3">
      <c r="H3040"/>
    </row>
    <row r="3041" spans="8:8" x14ac:dyDescent="0.3">
      <c r="H3041"/>
    </row>
    <row r="3042" spans="8:8" x14ac:dyDescent="0.3">
      <c r="H3042"/>
    </row>
    <row r="3043" spans="8:8" x14ac:dyDescent="0.3">
      <c r="H3043"/>
    </row>
    <row r="3044" spans="8:8" x14ac:dyDescent="0.3">
      <c r="H3044"/>
    </row>
    <row r="3045" spans="8:8" x14ac:dyDescent="0.3">
      <c r="H3045"/>
    </row>
    <row r="3046" spans="8:8" x14ac:dyDescent="0.3">
      <c r="H3046"/>
    </row>
    <row r="3047" spans="8:8" x14ac:dyDescent="0.3">
      <c r="H3047"/>
    </row>
    <row r="3048" spans="8:8" x14ac:dyDescent="0.3">
      <c r="H3048"/>
    </row>
    <row r="3049" spans="8:8" x14ac:dyDescent="0.3">
      <c r="H3049"/>
    </row>
    <row r="3050" spans="8:8" x14ac:dyDescent="0.3">
      <c r="H3050"/>
    </row>
    <row r="3051" spans="8:8" x14ac:dyDescent="0.3">
      <c r="H3051"/>
    </row>
    <row r="3052" spans="8:8" x14ac:dyDescent="0.3">
      <c r="H3052"/>
    </row>
    <row r="3053" spans="8:8" x14ac:dyDescent="0.3">
      <c r="H3053"/>
    </row>
    <row r="3054" spans="8:8" x14ac:dyDescent="0.3">
      <c r="H3054"/>
    </row>
    <row r="3055" spans="8:8" x14ac:dyDescent="0.3">
      <c r="H3055"/>
    </row>
    <row r="3056" spans="8:8" x14ac:dyDescent="0.3">
      <c r="H3056"/>
    </row>
    <row r="3057" spans="8:8" x14ac:dyDescent="0.3">
      <c r="H3057"/>
    </row>
    <row r="3058" spans="8:8" x14ac:dyDescent="0.3">
      <c r="H3058"/>
    </row>
    <row r="3059" spans="8:8" x14ac:dyDescent="0.3">
      <c r="H3059"/>
    </row>
    <row r="3060" spans="8:8" x14ac:dyDescent="0.3">
      <c r="H3060"/>
    </row>
    <row r="3061" spans="8:8" x14ac:dyDescent="0.3">
      <c r="H3061"/>
    </row>
    <row r="3062" spans="8:8" x14ac:dyDescent="0.3">
      <c r="H3062"/>
    </row>
    <row r="3063" spans="8:8" x14ac:dyDescent="0.3">
      <c r="H3063"/>
    </row>
    <row r="3064" spans="8:8" x14ac:dyDescent="0.3">
      <c r="H3064"/>
    </row>
    <row r="3065" spans="8:8" x14ac:dyDescent="0.3">
      <c r="H3065"/>
    </row>
    <row r="3066" spans="8:8" x14ac:dyDescent="0.3">
      <c r="H3066"/>
    </row>
    <row r="3067" spans="8:8" x14ac:dyDescent="0.3">
      <c r="H3067"/>
    </row>
    <row r="3068" spans="8:8" x14ac:dyDescent="0.3">
      <c r="H3068"/>
    </row>
    <row r="3069" spans="8:8" x14ac:dyDescent="0.3">
      <c r="H3069"/>
    </row>
    <row r="3070" spans="8:8" x14ac:dyDescent="0.3">
      <c r="H3070"/>
    </row>
    <row r="3071" spans="8:8" x14ac:dyDescent="0.3">
      <c r="H3071"/>
    </row>
    <row r="3072" spans="8:8" x14ac:dyDescent="0.3">
      <c r="H3072"/>
    </row>
    <row r="3073" spans="8:8" x14ac:dyDescent="0.3">
      <c r="H3073"/>
    </row>
    <row r="3074" spans="8:8" x14ac:dyDescent="0.3">
      <c r="H3074"/>
    </row>
    <row r="3075" spans="8:8" x14ac:dyDescent="0.3">
      <c r="H3075"/>
    </row>
    <row r="3076" spans="8:8" x14ac:dyDescent="0.3">
      <c r="H3076"/>
    </row>
    <row r="3077" spans="8:8" x14ac:dyDescent="0.3">
      <c r="H3077"/>
    </row>
    <row r="3078" spans="8:8" x14ac:dyDescent="0.3">
      <c r="H3078"/>
    </row>
    <row r="3079" spans="8:8" x14ac:dyDescent="0.3">
      <c r="H3079"/>
    </row>
    <row r="3080" spans="8:8" x14ac:dyDescent="0.3">
      <c r="H3080"/>
    </row>
    <row r="3081" spans="8:8" x14ac:dyDescent="0.3">
      <c r="H3081"/>
    </row>
    <row r="3082" spans="8:8" x14ac:dyDescent="0.3">
      <c r="H3082"/>
    </row>
    <row r="3083" spans="8:8" x14ac:dyDescent="0.3">
      <c r="H3083"/>
    </row>
    <row r="3084" spans="8:8" x14ac:dyDescent="0.3">
      <c r="H3084"/>
    </row>
    <row r="3085" spans="8:8" x14ac:dyDescent="0.3">
      <c r="H3085"/>
    </row>
    <row r="3086" spans="8:8" x14ac:dyDescent="0.3">
      <c r="H3086"/>
    </row>
    <row r="3087" spans="8:8" x14ac:dyDescent="0.3">
      <c r="H3087"/>
    </row>
    <row r="3088" spans="8:8" x14ac:dyDescent="0.3">
      <c r="H3088"/>
    </row>
    <row r="3089" spans="8:8" x14ac:dyDescent="0.3">
      <c r="H3089"/>
    </row>
    <row r="3090" spans="8:8" x14ac:dyDescent="0.3">
      <c r="H3090"/>
    </row>
    <row r="3091" spans="8:8" x14ac:dyDescent="0.3">
      <c r="H3091"/>
    </row>
    <row r="3092" spans="8:8" x14ac:dyDescent="0.3">
      <c r="H3092"/>
    </row>
    <row r="3093" spans="8:8" x14ac:dyDescent="0.3">
      <c r="H3093"/>
    </row>
    <row r="3094" spans="8:8" x14ac:dyDescent="0.3">
      <c r="H3094"/>
    </row>
    <row r="3095" spans="8:8" x14ac:dyDescent="0.3">
      <c r="H3095"/>
    </row>
    <row r="3096" spans="8:8" x14ac:dyDescent="0.3">
      <c r="H3096"/>
    </row>
    <row r="3097" spans="8:8" x14ac:dyDescent="0.3">
      <c r="H3097"/>
    </row>
    <row r="3098" spans="8:8" x14ac:dyDescent="0.3">
      <c r="H3098"/>
    </row>
    <row r="3099" spans="8:8" x14ac:dyDescent="0.3">
      <c r="H3099"/>
    </row>
    <row r="3100" spans="8:8" x14ac:dyDescent="0.3">
      <c r="H3100"/>
    </row>
    <row r="3101" spans="8:8" x14ac:dyDescent="0.3">
      <c r="H3101"/>
    </row>
    <row r="3102" spans="8:8" x14ac:dyDescent="0.3">
      <c r="H3102"/>
    </row>
    <row r="3103" spans="8:8" x14ac:dyDescent="0.3">
      <c r="H3103"/>
    </row>
    <row r="3104" spans="8:8" x14ac:dyDescent="0.3">
      <c r="H3104"/>
    </row>
    <row r="3105" spans="8:8" x14ac:dyDescent="0.3">
      <c r="H310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ECE16-618B-4824-8BD8-B2AA4C4B08F4}">
  <dimension ref="A1:X3106"/>
  <sheetViews>
    <sheetView tabSelected="1" topLeftCell="P1" zoomScale="70" workbookViewId="0">
      <pane ySplit="3" topLeftCell="A3077" activePane="bottomLeft" state="frozen"/>
      <selection pane="bottomLeft" activeCell="X4" sqref="X4:X3106"/>
    </sheetView>
  </sheetViews>
  <sheetFormatPr defaultRowHeight="15.6" x14ac:dyDescent="0.3"/>
  <cols>
    <col min="1" max="6" width="25" customWidth="1"/>
    <col min="7" max="8" width="25" hidden="1" customWidth="1"/>
    <col min="9" max="24" width="25" customWidth="1"/>
  </cols>
  <sheetData>
    <row r="1" spans="1:24" x14ac:dyDescent="0.3">
      <c r="J1">
        <v>0</v>
      </c>
      <c r="K1">
        <v>0</v>
      </c>
      <c r="L1">
        <v>0</v>
      </c>
      <c r="M1">
        <v>0</v>
      </c>
      <c r="N1">
        <v>0</v>
      </c>
      <c r="O1">
        <v>0</v>
      </c>
      <c r="P1">
        <v>0</v>
      </c>
      <c r="Q1">
        <v>0</v>
      </c>
      <c r="R1">
        <v>0</v>
      </c>
      <c r="S1">
        <v>0</v>
      </c>
      <c r="V1">
        <v>0</v>
      </c>
      <c r="X1">
        <v>0</v>
      </c>
    </row>
    <row r="2" spans="1:24" x14ac:dyDescent="0.3">
      <c r="J2">
        <v>2</v>
      </c>
      <c r="K2">
        <v>1</v>
      </c>
      <c r="L2">
        <v>1</v>
      </c>
      <c r="M2">
        <v>1</v>
      </c>
      <c r="N2">
        <v>3</v>
      </c>
      <c r="O2">
        <v>1</v>
      </c>
      <c r="P2">
        <v>0</v>
      </c>
      <c r="Q2">
        <v>2</v>
      </c>
      <c r="R2">
        <v>3</v>
      </c>
      <c r="S2">
        <v>3</v>
      </c>
      <c r="V2">
        <v>3</v>
      </c>
      <c r="X2">
        <v>20</v>
      </c>
    </row>
    <row r="3" spans="1:24" ht="57.6" x14ac:dyDescent="0.3">
      <c r="A3" s="20" t="s">
        <v>0</v>
      </c>
      <c r="B3" s="20" t="s">
        <v>159</v>
      </c>
      <c r="C3" s="20" t="s">
        <v>160</v>
      </c>
      <c r="D3" s="20" t="s">
        <v>161</v>
      </c>
      <c r="E3" s="25" t="s">
        <v>5328</v>
      </c>
      <c r="F3" s="20" t="s">
        <v>1</v>
      </c>
      <c r="G3" s="20" t="s">
        <v>2</v>
      </c>
      <c r="H3" s="20" t="s">
        <v>3</v>
      </c>
      <c r="I3" s="20" t="s">
        <v>4</v>
      </c>
      <c r="J3" s="20" t="s">
        <v>5</v>
      </c>
      <c r="K3" s="20" t="s">
        <v>6</v>
      </c>
      <c r="L3" s="20" t="s">
        <v>7</v>
      </c>
      <c r="M3" s="20" t="s">
        <v>8</v>
      </c>
      <c r="N3" s="20" t="s">
        <v>9</v>
      </c>
      <c r="O3" s="20" t="s">
        <v>10</v>
      </c>
      <c r="P3" s="22" t="s">
        <v>11</v>
      </c>
      <c r="Q3" s="20" t="s">
        <v>12</v>
      </c>
      <c r="R3" s="20" t="s">
        <v>13</v>
      </c>
      <c r="S3" s="20" t="s">
        <v>14</v>
      </c>
      <c r="T3" s="22" t="s">
        <v>15</v>
      </c>
      <c r="U3" s="22" t="s">
        <v>16</v>
      </c>
      <c r="V3" s="20" t="s">
        <v>17</v>
      </c>
      <c r="W3" s="20" t="s">
        <v>18</v>
      </c>
      <c r="X3" s="23" t="s">
        <v>5309</v>
      </c>
    </row>
    <row r="4" spans="1:24" x14ac:dyDescent="0.3">
      <c r="A4" t="s">
        <v>158</v>
      </c>
      <c r="B4" t="s">
        <v>162</v>
      </c>
      <c r="C4" t="s">
        <v>5261</v>
      </c>
      <c r="D4" t="s">
        <v>5272</v>
      </c>
      <c r="E4" t="s">
        <v>5329</v>
      </c>
      <c r="F4" t="s">
        <v>158</v>
      </c>
      <c r="G4" t="s">
        <v>21</v>
      </c>
      <c r="H4" t="s">
        <v>21</v>
      </c>
      <c r="I4" t="s">
        <v>50</v>
      </c>
      <c r="J4">
        <v>0</v>
      </c>
      <c r="K4">
        <v>0</v>
      </c>
      <c r="L4">
        <v>0</v>
      </c>
      <c r="M4">
        <v>1</v>
      </c>
      <c r="N4">
        <v>0</v>
      </c>
      <c r="O4">
        <v>0</v>
      </c>
      <c r="Q4">
        <v>0</v>
      </c>
      <c r="R4">
        <v>0</v>
      </c>
      <c r="S4">
        <v>2</v>
      </c>
      <c r="V4">
        <v>1</v>
      </c>
      <c r="X4" s="26">
        <v>4</v>
      </c>
    </row>
    <row r="5" spans="1:24" x14ac:dyDescent="0.3">
      <c r="A5" t="s">
        <v>56</v>
      </c>
      <c r="B5" t="s">
        <v>1602</v>
      </c>
      <c r="C5" t="s">
        <v>1603</v>
      </c>
      <c r="D5" t="s">
        <v>2066</v>
      </c>
      <c r="E5" t="s">
        <v>5330</v>
      </c>
      <c r="F5" t="s">
        <v>56</v>
      </c>
      <c r="G5" t="s">
        <v>21</v>
      </c>
      <c r="H5" t="s">
        <v>21</v>
      </c>
      <c r="I5" t="s">
        <v>50</v>
      </c>
      <c r="J5">
        <v>0</v>
      </c>
      <c r="K5">
        <v>1</v>
      </c>
      <c r="L5">
        <v>1</v>
      </c>
      <c r="M5">
        <v>1</v>
      </c>
      <c r="N5">
        <v>1</v>
      </c>
      <c r="O5">
        <v>1</v>
      </c>
      <c r="Q5">
        <v>0</v>
      </c>
      <c r="R5">
        <v>1</v>
      </c>
      <c r="S5">
        <v>3</v>
      </c>
      <c r="V5">
        <v>1</v>
      </c>
      <c r="X5" s="26">
        <v>10</v>
      </c>
    </row>
    <row r="6" spans="1:24" x14ac:dyDescent="0.3">
      <c r="A6" t="s">
        <v>79</v>
      </c>
      <c r="B6" t="s">
        <v>311</v>
      </c>
      <c r="C6" t="s">
        <v>597</v>
      </c>
      <c r="D6" t="s">
        <v>611</v>
      </c>
      <c r="E6" t="s">
        <v>5331</v>
      </c>
      <c r="F6" t="s">
        <v>79</v>
      </c>
      <c r="G6" t="s">
        <v>21</v>
      </c>
      <c r="H6" t="s">
        <v>21</v>
      </c>
      <c r="I6" t="s">
        <v>22</v>
      </c>
      <c r="J6">
        <v>1</v>
      </c>
      <c r="K6">
        <v>1</v>
      </c>
      <c r="L6">
        <v>1</v>
      </c>
      <c r="M6">
        <v>1</v>
      </c>
      <c r="N6">
        <v>2</v>
      </c>
      <c r="O6">
        <v>1</v>
      </c>
      <c r="Q6">
        <v>2</v>
      </c>
      <c r="R6">
        <v>1</v>
      </c>
      <c r="S6">
        <v>2</v>
      </c>
      <c r="V6">
        <v>1</v>
      </c>
      <c r="X6" s="26">
        <v>13</v>
      </c>
    </row>
    <row r="7" spans="1:24" x14ac:dyDescent="0.3">
      <c r="A7" t="s">
        <v>136</v>
      </c>
      <c r="B7" t="s">
        <v>932</v>
      </c>
      <c r="C7" t="s">
        <v>3414</v>
      </c>
      <c r="D7" t="s">
        <v>4819</v>
      </c>
      <c r="E7" t="s">
        <v>5332</v>
      </c>
      <c r="F7" t="s">
        <v>136</v>
      </c>
      <c r="G7" t="s">
        <v>21</v>
      </c>
      <c r="H7" t="s">
        <v>21</v>
      </c>
      <c r="I7" t="s">
        <v>22</v>
      </c>
      <c r="J7">
        <v>1</v>
      </c>
      <c r="K7">
        <v>1</v>
      </c>
      <c r="L7">
        <v>1</v>
      </c>
      <c r="M7">
        <v>1</v>
      </c>
      <c r="N7">
        <v>2</v>
      </c>
      <c r="O7">
        <v>1</v>
      </c>
      <c r="Q7">
        <v>0</v>
      </c>
      <c r="R7">
        <v>1</v>
      </c>
      <c r="S7">
        <v>3</v>
      </c>
      <c r="V7">
        <v>1</v>
      </c>
      <c r="X7" s="26">
        <v>12</v>
      </c>
    </row>
    <row r="8" spans="1:24" x14ac:dyDescent="0.3">
      <c r="A8" t="s">
        <v>70</v>
      </c>
      <c r="B8" t="s">
        <v>637</v>
      </c>
      <c r="C8" t="s">
        <v>3328</v>
      </c>
      <c r="D8" t="s">
        <v>4278</v>
      </c>
      <c r="E8" t="s">
        <v>5333</v>
      </c>
      <c r="F8" t="s">
        <v>146</v>
      </c>
      <c r="G8" t="s">
        <v>21</v>
      </c>
      <c r="H8" t="s">
        <v>21</v>
      </c>
      <c r="I8" t="s">
        <v>54</v>
      </c>
      <c r="J8">
        <v>0</v>
      </c>
      <c r="K8">
        <v>1</v>
      </c>
      <c r="L8">
        <v>1</v>
      </c>
      <c r="M8">
        <v>1</v>
      </c>
      <c r="N8">
        <v>2</v>
      </c>
      <c r="O8">
        <v>1</v>
      </c>
      <c r="Q8">
        <v>0</v>
      </c>
      <c r="R8">
        <v>2</v>
      </c>
      <c r="S8">
        <v>2</v>
      </c>
      <c r="V8">
        <v>1</v>
      </c>
      <c r="X8" s="26">
        <v>11</v>
      </c>
    </row>
    <row r="9" spans="1:24" x14ac:dyDescent="0.3">
      <c r="A9" t="s">
        <v>73</v>
      </c>
      <c r="B9" t="s">
        <v>162</v>
      </c>
      <c r="C9" t="s">
        <v>359</v>
      </c>
      <c r="D9" t="s">
        <v>401</v>
      </c>
      <c r="E9" t="s">
        <v>5334</v>
      </c>
      <c r="F9" t="s">
        <v>83</v>
      </c>
      <c r="G9" t="s">
        <v>21</v>
      </c>
      <c r="H9" t="s">
        <v>21</v>
      </c>
      <c r="I9" t="s">
        <v>22</v>
      </c>
      <c r="J9">
        <v>0</v>
      </c>
      <c r="K9">
        <v>1</v>
      </c>
      <c r="L9">
        <v>0</v>
      </c>
      <c r="M9">
        <v>1</v>
      </c>
      <c r="N9">
        <v>1</v>
      </c>
      <c r="O9">
        <v>1</v>
      </c>
      <c r="Q9">
        <v>0</v>
      </c>
      <c r="R9">
        <v>2</v>
      </c>
      <c r="S9">
        <v>3</v>
      </c>
      <c r="V9">
        <v>0</v>
      </c>
      <c r="X9" s="26">
        <v>9</v>
      </c>
    </row>
    <row r="10" spans="1:24" x14ac:dyDescent="0.3">
      <c r="A10" t="s">
        <v>83</v>
      </c>
      <c r="B10" t="s">
        <v>475</v>
      </c>
      <c r="C10" t="s">
        <v>4505</v>
      </c>
      <c r="D10" t="s">
        <v>5111</v>
      </c>
      <c r="E10" t="s">
        <v>5335</v>
      </c>
      <c r="F10" t="s">
        <v>83</v>
      </c>
      <c r="G10" t="s">
        <v>21</v>
      </c>
      <c r="H10" t="s">
        <v>21</v>
      </c>
      <c r="I10" t="s">
        <v>54</v>
      </c>
      <c r="J10">
        <v>0</v>
      </c>
      <c r="K10">
        <v>1</v>
      </c>
      <c r="L10">
        <v>1</v>
      </c>
      <c r="M10">
        <v>1</v>
      </c>
      <c r="N10">
        <v>1</v>
      </c>
      <c r="O10">
        <v>1</v>
      </c>
      <c r="Q10">
        <v>0</v>
      </c>
      <c r="R10">
        <v>1</v>
      </c>
      <c r="S10">
        <v>2</v>
      </c>
      <c r="V10">
        <v>1</v>
      </c>
      <c r="X10" s="26">
        <v>9</v>
      </c>
    </row>
    <row r="11" spans="1:24" x14ac:dyDescent="0.3">
      <c r="A11" t="s">
        <v>82</v>
      </c>
      <c r="B11" t="s">
        <v>2938</v>
      </c>
      <c r="C11" t="s">
        <v>4556</v>
      </c>
      <c r="D11" t="s">
        <v>4574</v>
      </c>
      <c r="E11" t="s">
        <v>5336</v>
      </c>
      <c r="F11" t="s">
        <v>82</v>
      </c>
      <c r="G11" t="s">
        <v>21</v>
      </c>
      <c r="H11" t="s">
        <v>21</v>
      </c>
      <c r="I11" t="s">
        <v>22</v>
      </c>
      <c r="J11">
        <v>0</v>
      </c>
      <c r="K11">
        <v>1</v>
      </c>
      <c r="L11">
        <v>1</v>
      </c>
      <c r="M11">
        <v>1</v>
      </c>
      <c r="N11">
        <v>2</v>
      </c>
      <c r="O11">
        <v>1</v>
      </c>
      <c r="Q11">
        <v>0</v>
      </c>
      <c r="R11">
        <v>1</v>
      </c>
      <c r="S11">
        <v>3</v>
      </c>
      <c r="V11">
        <v>1</v>
      </c>
      <c r="X11" s="26">
        <v>11</v>
      </c>
    </row>
    <row r="12" spans="1:24" x14ac:dyDescent="0.3">
      <c r="A12" t="s">
        <v>70</v>
      </c>
      <c r="B12" t="s">
        <v>475</v>
      </c>
      <c r="C12" t="s">
        <v>4166</v>
      </c>
      <c r="D12" t="s">
        <v>4191</v>
      </c>
      <c r="E12" t="s">
        <v>5337</v>
      </c>
      <c r="F12" t="s">
        <v>70</v>
      </c>
      <c r="G12" t="s">
        <v>21</v>
      </c>
      <c r="H12" t="s">
        <v>21</v>
      </c>
      <c r="I12" t="s">
        <v>22</v>
      </c>
      <c r="J12">
        <v>2</v>
      </c>
      <c r="K12">
        <v>1</v>
      </c>
      <c r="L12">
        <v>1</v>
      </c>
      <c r="M12">
        <v>1</v>
      </c>
      <c r="N12">
        <v>2</v>
      </c>
      <c r="O12">
        <v>1</v>
      </c>
      <c r="Q12">
        <v>0</v>
      </c>
      <c r="R12">
        <v>1</v>
      </c>
      <c r="S12">
        <v>3</v>
      </c>
      <c r="V12">
        <v>0</v>
      </c>
      <c r="X12" s="26">
        <v>12</v>
      </c>
    </row>
    <row r="13" spans="1:24" x14ac:dyDescent="0.3">
      <c r="A13" t="s">
        <v>150</v>
      </c>
      <c r="B13" t="s">
        <v>637</v>
      </c>
      <c r="C13" t="s">
        <v>638</v>
      </c>
      <c r="D13" t="s">
        <v>5245</v>
      </c>
      <c r="E13" t="s">
        <v>5338</v>
      </c>
      <c r="F13" t="s">
        <v>150</v>
      </c>
      <c r="G13" t="s">
        <v>21</v>
      </c>
      <c r="H13" t="s">
        <v>21</v>
      </c>
      <c r="I13" t="s">
        <v>54</v>
      </c>
      <c r="J13">
        <v>0</v>
      </c>
      <c r="K13">
        <v>1</v>
      </c>
      <c r="L13">
        <v>1</v>
      </c>
      <c r="M13">
        <v>1</v>
      </c>
      <c r="N13">
        <v>2</v>
      </c>
      <c r="O13">
        <v>1</v>
      </c>
      <c r="Q13">
        <v>0</v>
      </c>
      <c r="R13">
        <v>1</v>
      </c>
      <c r="S13">
        <v>2</v>
      </c>
      <c r="V13">
        <v>1</v>
      </c>
      <c r="X13" s="26">
        <v>10</v>
      </c>
    </row>
    <row r="14" spans="1:24" x14ac:dyDescent="0.3">
      <c r="A14" t="s">
        <v>82</v>
      </c>
      <c r="B14" t="s">
        <v>475</v>
      </c>
      <c r="C14" t="s">
        <v>4505</v>
      </c>
      <c r="D14" t="s">
        <v>4606</v>
      </c>
      <c r="E14" t="s">
        <v>5339</v>
      </c>
      <c r="F14" t="s">
        <v>86</v>
      </c>
      <c r="G14" t="s">
        <v>21</v>
      </c>
      <c r="H14" t="s">
        <v>21</v>
      </c>
      <c r="I14" t="s">
        <v>54</v>
      </c>
      <c r="J14">
        <v>0</v>
      </c>
      <c r="K14">
        <v>0</v>
      </c>
      <c r="L14">
        <v>0</v>
      </c>
      <c r="M14">
        <v>1</v>
      </c>
      <c r="N14">
        <v>1</v>
      </c>
      <c r="O14">
        <v>1</v>
      </c>
      <c r="Q14">
        <v>0</v>
      </c>
      <c r="R14">
        <v>1</v>
      </c>
      <c r="S14">
        <v>2</v>
      </c>
      <c r="V14">
        <v>1</v>
      </c>
      <c r="X14" s="26">
        <v>7</v>
      </c>
    </row>
    <row r="15" spans="1:24" x14ac:dyDescent="0.3">
      <c r="A15" t="s">
        <v>150</v>
      </c>
      <c r="B15" t="s">
        <v>637</v>
      </c>
      <c r="C15" t="s">
        <v>638</v>
      </c>
      <c r="D15" t="s">
        <v>5234</v>
      </c>
      <c r="E15" t="s">
        <v>5340</v>
      </c>
      <c r="F15" t="s">
        <v>150</v>
      </c>
      <c r="G15" t="s">
        <v>21</v>
      </c>
      <c r="H15" t="s">
        <v>21</v>
      </c>
      <c r="I15" t="s">
        <v>54</v>
      </c>
      <c r="J15">
        <v>0</v>
      </c>
      <c r="K15">
        <v>1</v>
      </c>
      <c r="L15">
        <v>1</v>
      </c>
      <c r="M15">
        <v>1</v>
      </c>
      <c r="N15">
        <v>2</v>
      </c>
      <c r="O15">
        <v>1</v>
      </c>
      <c r="Q15">
        <v>0</v>
      </c>
      <c r="R15">
        <v>1</v>
      </c>
      <c r="S15">
        <v>2</v>
      </c>
      <c r="V15">
        <v>1</v>
      </c>
      <c r="X15" s="26">
        <v>10</v>
      </c>
    </row>
    <row r="16" spans="1:24" x14ac:dyDescent="0.3">
      <c r="A16" t="s">
        <v>70</v>
      </c>
      <c r="B16" t="s">
        <v>174</v>
      </c>
      <c r="C16" t="s">
        <v>822</v>
      </c>
      <c r="D16" t="s">
        <v>4217</v>
      </c>
      <c r="E16" t="s">
        <v>5341</v>
      </c>
      <c r="F16" t="s">
        <v>70</v>
      </c>
      <c r="G16" t="s">
        <v>21</v>
      </c>
      <c r="H16" t="s">
        <v>21</v>
      </c>
      <c r="I16" t="s">
        <v>54</v>
      </c>
      <c r="J16">
        <v>1</v>
      </c>
      <c r="K16">
        <v>1</v>
      </c>
      <c r="L16">
        <v>1</v>
      </c>
      <c r="M16">
        <v>1</v>
      </c>
      <c r="N16">
        <v>3</v>
      </c>
      <c r="O16">
        <v>1</v>
      </c>
      <c r="Q16">
        <v>0</v>
      </c>
      <c r="R16">
        <v>1</v>
      </c>
      <c r="S16">
        <v>3</v>
      </c>
      <c r="V16">
        <v>1</v>
      </c>
      <c r="X16" s="26">
        <v>13</v>
      </c>
    </row>
    <row r="17" spans="1:24" x14ac:dyDescent="0.3">
      <c r="A17" t="s">
        <v>139</v>
      </c>
      <c r="B17" t="s">
        <v>475</v>
      </c>
      <c r="C17" t="s">
        <v>4639</v>
      </c>
      <c r="D17" t="s">
        <v>4645</v>
      </c>
      <c r="E17" t="s">
        <v>5342</v>
      </c>
      <c r="F17" t="s">
        <v>138</v>
      </c>
      <c r="G17" t="s">
        <v>21</v>
      </c>
      <c r="H17" t="s">
        <v>21</v>
      </c>
      <c r="I17" t="s">
        <v>22</v>
      </c>
      <c r="J17">
        <v>0</v>
      </c>
      <c r="K17">
        <v>1</v>
      </c>
      <c r="L17">
        <v>1</v>
      </c>
      <c r="M17">
        <v>1</v>
      </c>
      <c r="N17">
        <v>2</v>
      </c>
      <c r="O17">
        <v>1</v>
      </c>
      <c r="Q17">
        <v>0</v>
      </c>
      <c r="R17">
        <v>1</v>
      </c>
      <c r="S17">
        <v>2</v>
      </c>
      <c r="V17">
        <v>2</v>
      </c>
      <c r="X17" s="26">
        <v>11</v>
      </c>
    </row>
    <row r="18" spans="1:24" x14ac:dyDescent="0.3">
      <c r="A18" t="s">
        <v>136</v>
      </c>
      <c r="B18" t="s">
        <v>519</v>
      </c>
      <c r="C18" t="s">
        <v>4825</v>
      </c>
      <c r="D18" t="s">
        <v>4831</v>
      </c>
      <c r="E18" t="s">
        <v>5343</v>
      </c>
      <c r="F18" t="s">
        <v>136</v>
      </c>
      <c r="G18" t="s">
        <v>21</v>
      </c>
      <c r="H18" t="s">
        <v>21</v>
      </c>
      <c r="I18" t="s">
        <v>22</v>
      </c>
      <c r="J18">
        <v>0</v>
      </c>
      <c r="K18">
        <v>1</v>
      </c>
      <c r="L18">
        <v>1</v>
      </c>
      <c r="M18">
        <v>1</v>
      </c>
      <c r="N18">
        <v>2</v>
      </c>
      <c r="O18">
        <v>1</v>
      </c>
      <c r="Q18">
        <v>0</v>
      </c>
      <c r="R18">
        <v>1</v>
      </c>
      <c r="S18">
        <v>2</v>
      </c>
      <c r="V18">
        <v>1</v>
      </c>
      <c r="X18" s="26">
        <v>10</v>
      </c>
    </row>
    <row r="19" spans="1:24" x14ac:dyDescent="0.3">
      <c r="A19" t="s">
        <v>64</v>
      </c>
      <c r="B19" t="s">
        <v>1056</v>
      </c>
      <c r="C19" t="s">
        <v>1943</v>
      </c>
      <c r="D19" t="s">
        <v>3189</v>
      </c>
      <c r="E19" t="s">
        <v>5344</v>
      </c>
      <c r="F19" t="s">
        <v>64</v>
      </c>
      <c r="G19" t="s">
        <v>21</v>
      </c>
      <c r="H19" t="s">
        <v>21</v>
      </c>
      <c r="I19" t="s">
        <v>22</v>
      </c>
      <c r="J19">
        <v>2</v>
      </c>
      <c r="K19">
        <v>1</v>
      </c>
      <c r="L19">
        <v>1</v>
      </c>
      <c r="M19">
        <v>0</v>
      </c>
      <c r="N19">
        <v>3</v>
      </c>
      <c r="O19">
        <v>1</v>
      </c>
      <c r="Q19">
        <v>0</v>
      </c>
      <c r="R19">
        <v>3</v>
      </c>
      <c r="S19">
        <v>3</v>
      </c>
      <c r="V19">
        <v>1</v>
      </c>
      <c r="X19" s="26">
        <v>15</v>
      </c>
    </row>
    <row r="20" spans="1:24" x14ac:dyDescent="0.3">
      <c r="A20" t="s">
        <v>70</v>
      </c>
      <c r="B20" t="s">
        <v>475</v>
      </c>
      <c r="C20" t="s">
        <v>4266</v>
      </c>
      <c r="D20" t="s">
        <v>4275</v>
      </c>
      <c r="E20" t="s">
        <v>5345</v>
      </c>
      <c r="F20" t="s">
        <v>70</v>
      </c>
      <c r="G20" t="s">
        <v>21</v>
      </c>
      <c r="H20" t="s">
        <v>21</v>
      </c>
      <c r="I20" t="s">
        <v>54</v>
      </c>
      <c r="J20">
        <v>0</v>
      </c>
      <c r="K20">
        <v>1</v>
      </c>
      <c r="L20">
        <v>1</v>
      </c>
      <c r="M20">
        <v>1</v>
      </c>
      <c r="N20">
        <v>2</v>
      </c>
      <c r="O20">
        <v>0</v>
      </c>
      <c r="Q20">
        <v>2</v>
      </c>
      <c r="R20">
        <v>1</v>
      </c>
      <c r="S20">
        <v>2</v>
      </c>
      <c r="V20">
        <v>1</v>
      </c>
      <c r="X20" s="26">
        <v>11</v>
      </c>
    </row>
    <row r="21" spans="1:24" x14ac:dyDescent="0.3">
      <c r="A21" t="s">
        <v>61</v>
      </c>
      <c r="B21" t="s">
        <v>475</v>
      </c>
      <c r="C21" t="s">
        <v>1323</v>
      </c>
      <c r="D21" t="s">
        <v>1330</v>
      </c>
      <c r="E21" t="s">
        <v>5346</v>
      </c>
      <c r="F21" t="s">
        <v>61</v>
      </c>
      <c r="G21" t="s">
        <v>21</v>
      </c>
      <c r="H21" t="s">
        <v>21</v>
      </c>
      <c r="I21" t="s">
        <v>22</v>
      </c>
      <c r="J21">
        <v>1</v>
      </c>
      <c r="K21">
        <v>1</v>
      </c>
      <c r="L21">
        <v>1</v>
      </c>
      <c r="M21">
        <v>1</v>
      </c>
      <c r="N21">
        <v>2</v>
      </c>
      <c r="O21">
        <v>1</v>
      </c>
      <c r="Q21">
        <v>0</v>
      </c>
      <c r="R21">
        <v>2</v>
      </c>
      <c r="S21">
        <v>3</v>
      </c>
      <c r="V21">
        <v>1</v>
      </c>
      <c r="X21" s="26">
        <v>13</v>
      </c>
    </row>
    <row r="22" spans="1:24" x14ac:dyDescent="0.3">
      <c r="A22" t="s">
        <v>19</v>
      </c>
      <c r="B22" t="s">
        <v>162</v>
      </c>
      <c r="C22" t="s">
        <v>239</v>
      </c>
      <c r="D22" t="s">
        <v>273</v>
      </c>
      <c r="E22" t="s">
        <v>5347</v>
      </c>
      <c r="F22" t="s">
        <v>65</v>
      </c>
      <c r="G22" t="s">
        <v>21</v>
      </c>
      <c r="H22" t="s">
        <v>21</v>
      </c>
      <c r="I22" t="s">
        <v>22</v>
      </c>
      <c r="J22">
        <v>1</v>
      </c>
      <c r="K22">
        <v>1</v>
      </c>
      <c r="L22">
        <v>1</v>
      </c>
      <c r="M22">
        <v>1</v>
      </c>
      <c r="N22">
        <v>2</v>
      </c>
      <c r="O22">
        <v>1</v>
      </c>
      <c r="Q22">
        <v>2</v>
      </c>
      <c r="R22">
        <v>1</v>
      </c>
      <c r="S22">
        <v>2</v>
      </c>
      <c r="V22">
        <v>0</v>
      </c>
      <c r="X22" s="26">
        <v>12</v>
      </c>
    </row>
    <row r="23" spans="1:24" x14ac:dyDescent="0.3">
      <c r="A23" t="s">
        <v>85</v>
      </c>
      <c r="B23" t="s">
        <v>2938</v>
      </c>
      <c r="C23" t="s">
        <v>4353</v>
      </c>
      <c r="D23" t="s">
        <v>4400</v>
      </c>
      <c r="E23" t="s">
        <v>5348</v>
      </c>
      <c r="F23" t="s">
        <v>82</v>
      </c>
      <c r="G23" t="s">
        <v>21</v>
      </c>
      <c r="H23" t="s">
        <v>21</v>
      </c>
      <c r="I23" t="s">
        <v>22</v>
      </c>
      <c r="J23">
        <v>0</v>
      </c>
      <c r="K23">
        <v>1</v>
      </c>
      <c r="L23">
        <v>1</v>
      </c>
      <c r="M23">
        <v>1</v>
      </c>
      <c r="N23">
        <v>1</v>
      </c>
      <c r="O23">
        <v>0</v>
      </c>
      <c r="Q23">
        <v>2</v>
      </c>
      <c r="R23">
        <v>1</v>
      </c>
      <c r="S23">
        <v>1</v>
      </c>
      <c r="V23">
        <v>1</v>
      </c>
      <c r="X23" s="26">
        <v>9</v>
      </c>
    </row>
    <row r="24" spans="1:24" x14ac:dyDescent="0.3">
      <c r="A24" t="s">
        <v>158</v>
      </c>
      <c r="B24" t="s">
        <v>162</v>
      </c>
      <c r="C24" t="s">
        <v>5261</v>
      </c>
      <c r="D24" t="s">
        <v>5271</v>
      </c>
      <c r="E24" t="s">
        <v>5349</v>
      </c>
      <c r="F24" t="s">
        <v>158</v>
      </c>
      <c r="G24" t="s">
        <v>21</v>
      </c>
      <c r="H24" t="s">
        <v>21</v>
      </c>
      <c r="I24" t="s">
        <v>50</v>
      </c>
      <c r="J24">
        <v>0</v>
      </c>
      <c r="K24">
        <v>0</v>
      </c>
      <c r="L24">
        <v>0</v>
      </c>
      <c r="M24">
        <v>0</v>
      </c>
      <c r="N24">
        <v>0</v>
      </c>
      <c r="O24">
        <v>0</v>
      </c>
      <c r="Q24">
        <v>0</v>
      </c>
      <c r="R24">
        <v>0</v>
      </c>
      <c r="S24">
        <v>0</v>
      </c>
      <c r="V24">
        <v>0</v>
      </c>
      <c r="X24" s="26">
        <v>0</v>
      </c>
    </row>
    <row r="25" spans="1:24" x14ac:dyDescent="0.3">
      <c r="A25" t="s">
        <v>56</v>
      </c>
      <c r="B25" t="s">
        <v>1602</v>
      </c>
      <c r="C25" t="s">
        <v>2155</v>
      </c>
      <c r="D25" t="s">
        <v>2170</v>
      </c>
      <c r="E25" t="s">
        <v>5350</v>
      </c>
      <c r="F25" t="s">
        <v>56</v>
      </c>
      <c r="G25" t="s">
        <v>21</v>
      </c>
      <c r="H25" t="s">
        <v>21</v>
      </c>
      <c r="I25" t="s">
        <v>54</v>
      </c>
      <c r="J25">
        <v>0</v>
      </c>
      <c r="K25">
        <v>0</v>
      </c>
      <c r="L25">
        <v>0</v>
      </c>
      <c r="M25">
        <v>1</v>
      </c>
      <c r="N25">
        <v>0</v>
      </c>
      <c r="O25">
        <v>0</v>
      </c>
      <c r="Q25">
        <v>0</v>
      </c>
      <c r="R25">
        <v>1</v>
      </c>
      <c r="S25">
        <v>2</v>
      </c>
      <c r="V25">
        <v>0</v>
      </c>
      <c r="X25" s="26">
        <v>4</v>
      </c>
    </row>
    <row r="26" spans="1:24" x14ac:dyDescent="0.3">
      <c r="A26" t="s">
        <v>82</v>
      </c>
      <c r="B26" t="s">
        <v>2938</v>
      </c>
      <c r="C26" t="s">
        <v>4556</v>
      </c>
      <c r="D26" t="s">
        <v>4573</v>
      </c>
      <c r="E26" t="s">
        <v>5351</v>
      </c>
      <c r="F26" t="s">
        <v>82</v>
      </c>
      <c r="G26" t="s">
        <v>21</v>
      </c>
      <c r="H26" t="s">
        <v>21</v>
      </c>
      <c r="I26" t="s">
        <v>22</v>
      </c>
      <c r="J26">
        <v>0</v>
      </c>
      <c r="K26">
        <v>1</v>
      </c>
      <c r="L26">
        <v>1</v>
      </c>
      <c r="M26">
        <v>1</v>
      </c>
      <c r="N26">
        <v>2</v>
      </c>
      <c r="O26">
        <v>1</v>
      </c>
      <c r="Q26">
        <v>0</v>
      </c>
      <c r="R26">
        <v>1</v>
      </c>
      <c r="S26">
        <v>3</v>
      </c>
      <c r="V26">
        <v>1</v>
      </c>
      <c r="X26" s="26">
        <v>11</v>
      </c>
    </row>
    <row r="27" spans="1:24" x14ac:dyDescent="0.3">
      <c r="A27" t="s">
        <v>67</v>
      </c>
      <c r="B27" t="s">
        <v>843</v>
      </c>
      <c r="C27" t="s">
        <v>2524</v>
      </c>
      <c r="D27" t="s">
        <v>2525</v>
      </c>
      <c r="E27" t="s">
        <v>5352</v>
      </c>
      <c r="F27" t="s">
        <v>67</v>
      </c>
      <c r="G27" t="s">
        <v>21</v>
      </c>
      <c r="H27" t="s">
        <v>21</v>
      </c>
      <c r="I27" t="s">
        <v>22</v>
      </c>
      <c r="J27">
        <v>1</v>
      </c>
      <c r="K27">
        <v>1</v>
      </c>
      <c r="L27">
        <v>1</v>
      </c>
      <c r="M27">
        <v>1</v>
      </c>
      <c r="N27">
        <v>2</v>
      </c>
      <c r="O27">
        <v>1</v>
      </c>
      <c r="Q27">
        <v>0</v>
      </c>
      <c r="R27">
        <v>3</v>
      </c>
      <c r="S27">
        <v>3</v>
      </c>
      <c r="V27">
        <v>2</v>
      </c>
      <c r="X27" s="26">
        <v>15</v>
      </c>
    </row>
    <row r="28" spans="1:24" x14ac:dyDescent="0.3">
      <c r="A28" t="s">
        <v>61</v>
      </c>
      <c r="B28" t="s">
        <v>890</v>
      </c>
      <c r="C28" t="s">
        <v>1169</v>
      </c>
      <c r="D28" t="s">
        <v>1294</v>
      </c>
      <c r="E28" t="s">
        <v>5353</v>
      </c>
      <c r="F28" t="s">
        <v>61</v>
      </c>
      <c r="G28" t="s">
        <v>21</v>
      </c>
      <c r="H28" t="s">
        <v>21</v>
      </c>
      <c r="I28" t="s">
        <v>54</v>
      </c>
      <c r="J28">
        <v>0</v>
      </c>
      <c r="K28">
        <v>1</v>
      </c>
      <c r="L28">
        <v>1</v>
      </c>
      <c r="M28">
        <v>1</v>
      </c>
      <c r="N28">
        <v>2</v>
      </c>
      <c r="O28">
        <v>1</v>
      </c>
      <c r="Q28">
        <v>0</v>
      </c>
      <c r="R28">
        <v>1</v>
      </c>
      <c r="S28">
        <v>3</v>
      </c>
      <c r="V28">
        <v>1</v>
      </c>
      <c r="X28" s="26">
        <v>11</v>
      </c>
    </row>
    <row r="29" spans="1:24" x14ac:dyDescent="0.3">
      <c r="A29" t="s">
        <v>71</v>
      </c>
      <c r="B29" t="s">
        <v>311</v>
      </c>
      <c r="C29" t="s">
        <v>2915</v>
      </c>
      <c r="D29" t="s">
        <v>2916</v>
      </c>
      <c r="E29" t="s">
        <v>5354</v>
      </c>
      <c r="F29" t="s">
        <v>71</v>
      </c>
      <c r="G29" t="s">
        <v>21</v>
      </c>
      <c r="H29" t="s">
        <v>21</v>
      </c>
      <c r="I29" t="s">
        <v>22</v>
      </c>
      <c r="J29">
        <v>1</v>
      </c>
      <c r="K29">
        <v>1</v>
      </c>
      <c r="L29">
        <v>1</v>
      </c>
      <c r="M29">
        <v>1</v>
      </c>
      <c r="N29">
        <v>3</v>
      </c>
      <c r="O29">
        <v>1</v>
      </c>
      <c r="Q29">
        <v>0</v>
      </c>
      <c r="R29">
        <v>1</v>
      </c>
      <c r="S29">
        <v>3</v>
      </c>
      <c r="V29">
        <v>1</v>
      </c>
      <c r="X29" s="26">
        <v>13</v>
      </c>
    </row>
    <row r="30" spans="1:24" x14ac:dyDescent="0.3">
      <c r="A30" t="s">
        <v>19</v>
      </c>
      <c r="B30" t="s">
        <v>162</v>
      </c>
      <c r="C30" t="s">
        <v>181</v>
      </c>
      <c r="D30" t="s">
        <v>237</v>
      </c>
      <c r="E30" t="s">
        <v>5355</v>
      </c>
      <c r="F30" t="s">
        <v>56</v>
      </c>
      <c r="G30" t="s">
        <v>21</v>
      </c>
      <c r="H30" t="s">
        <v>21</v>
      </c>
      <c r="I30" t="s">
        <v>22</v>
      </c>
      <c r="J30">
        <v>0</v>
      </c>
      <c r="K30">
        <v>0</v>
      </c>
      <c r="L30">
        <v>0</v>
      </c>
      <c r="M30">
        <v>1</v>
      </c>
      <c r="N30">
        <v>1</v>
      </c>
      <c r="O30">
        <v>1</v>
      </c>
      <c r="Q30">
        <v>0</v>
      </c>
      <c r="R30">
        <v>1</v>
      </c>
      <c r="S30">
        <v>3</v>
      </c>
      <c r="V30">
        <v>0</v>
      </c>
      <c r="X30" s="26">
        <v>7</v>
      </c>
    </row>
    <row r="31" spans="1:24" x14ac:dyDescent="0.3">
      <c r="A31" t="s">
        <v>85</v>
      </c>
      <c r="B31" t="s">
        <v>3366</v>
      </c>
      <c r="C31" t="s">
        <v>4360</v>
      </c>
      <c r="D31" t="s">
        <v>4447</v>
      </c>
      <c r="E31" t="s">
        <v>5356</v>
      </c>
      <c r="F31" t="s">
        <v>85</v>
      </c>
      <c r="G31" t="s">
        <v>21</v>
      </c>
      <c r="H31" t="s">
        <v>21</v>
      </c>
      <c r="I31" t="s">
        <v>22</v>
      </c>
      <c r="J31">
        <v>1</v>
      </c>
      <c r="K31">
        <v>1</v>
      </c>
      <c r="L31">
        <v>1</v>
      </c>
      <c r="M31">
        <v>1</v>
      </c>
      <c r="N31">
        <v>2</v>
      </c>
      <c r="O31">
        <v>1</v>
      </c>
      <c r="Q31">
        <v>0</v>
      </c>
      <c r="R31">
        <v>2</v>
      </c>
      <c r="S31">
        <v>3</v>
      </c>
      <c r="V31">
        <v>1</v>
      </c>
      <c r="X31" s="26">
        <v>13</v>
      </c>
    </row>
    <row r="32" spans="1:24" x14ac:dyDescent="0.3">
      <c r="A32" t="s">
        <v>61</v>
      </c>
      <c r="B32" t="s">
        <v>847</v>
      </c>
      <c r="C32" t="s">
        <v>1069</v>
      </c>
      <c r="D32" t="s">
        <v>1081</v>
      </c>
      <c r="E32" t="s">
        <v>5357</v>
      </c>
      <c r="F32" t="s">
        <v>61</v>
      </c>
      <c r="G32" t="s">
        <v>21</v>
      </c>
      <c r="H32" t="s">
        <v>21</v>
      </c>
      <c r="I32" t="s">
        <v>22</v>
      </c>
      <c r="J32">
        <v>2</v>
      </c>
      <c r="K32">
        <v>1</v>
      </c>
      <c r="L32">
        <v>1</v>
      </c>
      <c r="M32">
        <v>1</v>
      </c>
      <c r="N32">
        <v>3</v>
      </c>
      <c r="O32">
        <v>1</v>
      </c>
      <c r="Q32">
        <v>0</v>
      </c>
      <c r="R32">
        <v>1</v>
      </c>
      <c r="S32">
        <v>2</v>
      </c>
      <c r="V32">
        <v>3</v>
      </c>
      <c r="X32" s="26">
        <v>15</v>
      </c>
    </row>
    <row r="33" spans="1:24" x14ac:dyDescent="0.3">
      <c r="A33" t="s">
        <v>70</v>
      </c>
      <c r="B33" t="s">
        <v>637</v>
      </c>
      <c r="C33" t="s">
        <v>3303</v>
      </c>
      <c r="D33" t="s">
        <v>4254</v>
      </c>
      <c r="E33" t="s">
        <v>5358</v>
      </c>
      <c r="F33" t="s">
        <v>70</v>
      </c>
      <c r="G33" t="s">
        <v>21</v>
      </c>
      <c r="H33" t="s">
        <v>21</v>
      </c>
      <c r="I33" t="s">
        <v>22</v>
      </c>
      <c r="J33">
        <v>1</v>
      </c>
      <c r="K33">
        <v>1</v>
      </c>
      <c r="L33">
        <v>1</v>
      </c>
      <c r="M33">
        <v>1</v>
      </c>
      <c r="N33">
        <v>3</v>
      </c>
      <c r="O33">
        <v>1</v>
      </c>
      <c r="Q33">
        <v>0</v>
      </c>
      <c r="R33">
        <v>2</v>
      </c>
      <c r="S33">
        <v>3</v>
      </c>
      <c r="V33">
        <v>2</v>
      </c>
      <c r="X33" s="26">
        <v>15</v>
      </c>
    </row>
    <row r="34" spans="1:24" x14ac:dyDescent="0.3">
      <c r="A34" t="s">
        <v>83</v>
      </c>
      <c r="B34" t="s">
        <v>932</v>
      </c>
      <c r="C34" t="s">
        <v>1374</v>
      </c>
      <c r="D34" t="s">
        <v>4991</v>
      </c>
      <c r="E34" t="s">
        <v>5359</v>
      </c>
      <c r="F34" t="s">
        <v>82</v>
      </c>
      <c r="G34" t="s">
        <v>21</v>
      </c>
      <c r="H34" t="s">
        <v>21</v>
      </c>
      <c r="I34" t="s">
        <v>22</v>
      </c>
      <c r="J34">
        <v>0</v>
      </c>
      <c r="K34">
        <v>1</v>
      </c>
      <c r="L34">
        <v>1</v>
      </c>
      <c r="M34">
        <v>1</v>
      </c>
      <c r="N34">
        <v>1</v>
      </c>
      <c r="O34">
        <v>0</v>
      </c>
      <c r="Q34">
        <v>2</v>
      </c>
      <c r="R34">
        <v>1</v>
      </c>
      <c r="S34">
        <v>1</v>
      </c>
      <c r="V34">
        <v>1</v>
      </c>
      <c r="X34" s="26">
        <v>9</v>
      </c>
    </row>
    <row r="35" spans="1:24" x14ac:dyDescent="0.3">
      <c r="A35" t="s">
        <v>83</v>
      </c>
      <c r="B35" t="s">
        <v>932</v>
      </c>
      <c r="C35" t="s">
        <v>1374</v>
      </c>
      <c r="D35" t="s">
        <v>4990</v>
      </c>
      <c r="E35" t="s">
        <v>5360</v>
      </c>
      <c r="F35" t="s">
        <v>83</v>
      </c>
      <c r="G35" t="s">
        <v>21</v>
      </c>
      <c r="H35" t="s">
        <v>21</v>
      </c>
      <c r="I35" t="s">
        <v>22</v>
      </c>
      <c r="J35">
        <v>0</v>
      </c>
      <c r="K35">
        <v>1</v>
      </c>
      <c r="L35">
        <v>1</v>
      </c>
      <c r="M35">
        <v>1</v>
      </c>
      <c r="N35">
        <v>0</v>
      </c>
      <c r="O35">
        <v>0</v>
      </c>
      <c r="Q35">
        <v>2</v>
      </c>
      <c r="R35">
        <v>1</v>
      </c>
      <c r="S35">
        <v>0</v>
      </c>
      <c r="V35">
        <v>1</v>
      </c>
      <c r="X35" s="26">
        <v>7</v>
      </c>
    </row>
    <row r="36" spans="1:24" x14ac:dyDescent="0.3">
      <c r="A36" t="s">
        <v>136</v>
      </c>
      <c r="B36" t="s">
        <v>1683</v>
      </c>
      <c r="C36" t="s">
        <v>4794</v>
      </c>
      <c r="D36" t="s">
        <v>4811</v>
      </c>
      <c r="E36" t="s">
        <v>5361</v>
      </c>
      <c r="F36" t="s">
        <v>155</v>
      </c>
      <c r="G36" t="s">
        <v>21</v>
      </c>
      <c r="H36" t="s">
        <v>21</v>
      </c>
      <c r="I36" t="s">
        <v>54</v>
      </c>
      <c r="J36">
        <v>0</v>
      </c>
      <c r="K36">
        <v>1</v>
      </c>
      <c r="L36">
        <v>1</v>
      </c>
      <c r="M36">
        <v>1</v>
      </c>
      <c r="N36">
        <v>2</v>
      </c>
      <c r="O36">
        <v>0</v>
      </c>
      <c r="Q36">
        <v>0</v>
      </c>
      <c r="R36">
        <v>1</v>
      </c>
      <c r="S36">
        <v>3</v>
      </c>
      <c r="V36">
        <v>1</v>
      </c>
      <c r="X36" s="26">
        <v>10</v>
      </c>
    </row>
    <row r="37" spans="1:24" x14ac:dyDescent="0.3">
      <c r="A37" t="s">
        <v>36</v>
      </c>
      <c r="B37" t="s">
        <v>890</v>
      </c>
      <c r="C37" t="s">
        <v>1169</v>
      </c>
      <c r="D37" t="s">
        <v>2607</v>
      </c>
      <c r="E37" t="s">
        <v>5362</v>
      </c>
      <c r="F37" t="s">
        <v>36</v>
      </c>
      <c r="G37" t="s">
        <v>21</v>
      </c>
      <c r="H37" t="s">
        <v>21</v>
      </c>
      <c r="I37" t="s">
        <v>22</v>
      </c>
      <c r="J37">
        <v>0</v>
      </c>
      <c r="K37">
        <v>1</v>
      </c>
      <c r="L37">
        <v>1</v>
      </c>
      <c r="M37">
        <v>1</v>
      </c>
      <c r="N37">
        <v>3</v>
      </c>
      <c r="O37">
        <v>1</v>
      </c>
      <c r="Q37">
        <v>0</v>
      </c>
      <c r="R37">
        <v>1</v>
      </c>
      <c r="S37">
        <v>2</v>
      </c>
      <c r="V37">
        <v>1</v>
      </c>
      <c r="X37" s="26">
        <v>11</v>
      </c>
    </row>
    <row r="38" spans="1:24" x14ac:dyDescent="0.3">
      <c r="A38" t="s">
        <v>61</v>
      </c>
      <c r="B38" t="s">
        <v>1056</v>
      </c>
      <c r="C38" t="s">
        <v>1057</v>
      </c>
      <c r="D38" t="s">
        <v>1058</v>
      </c>
      <c r="E38" t="s">
        <v>5363</v>
      </c>
      <c r="F38" t="s">
        <v>61</v>
      </c>
      <c r="G38" t="s">
        <v>21</v>
      </c>
      <c r="H38" t="s">
        <v>21</v>
      </c>
      <c r="I38" t="s">
        <v>22</v>
      </c>
      <c r="J38">
        <v>1</v>
      </c>
      <c r="K38">
        <v>1</v>
      </c>
      <c r="L38">
        <v>1</v>
      </c>
      <c r="M38">
        <v>1</v>
      </c>
      <c r="N38">
        <v>2</v>
      </c>
      <c r="O38">
        <v>1</v>
      </c>
      <c r="Q38">
        <v>0</v>
      </c>
      <c r="R38">
        <v>1</v>
      </c>
      <c r="S38">
        <v>1</v>
      </c>
      <c r="V38">
        <v>1</v>
      </c>
      <c r="X38" s="26">
        <v>10</v>
      </c>
    </row>
    <row r="39" spans="1:24" x14ac:dyDescent="0.3">
      <c r="A39" t="s">
        <v>82</v>
      </c>
      <c r="B39" t="s">
        <v>2938</v>
      </c>
      <c r="C39" t="s">
        <v>4556</v>
      </c>
      <c r="D39" t="s">
        <v>4572</v>
      </c>
      <c r="E39" t="s">
        <v>5364</v>
      </c>
      <c r="F39" t="s">
        <v>149</v>
      </c>
      <c r="G39" t="s">
        <v>21</v>
      </c>
      <c r="H39" t="s">
        <v>21</v>
      </c>
      <c r="I39" t="s">
        <v>50</v>
      </c>
      <c r="J39">
        <v>0</v>
      </c>
      <c r="K39">
        <v>1</v>
      </c>
      <c r="L39">
        <v>1</v>
      </c>
      <c r="M39">
        <v>1</v>
      </c>
      <c r="N39">
        <v>1</v>
      </c>
      <c r="O39">
        <v>0</v>
      </c>
      <c r="Q39">
        <v>2</v>
      </c>
      <c r="R39">
        <v>1</v>
      </c>
      <c r="S39">
        <v>3</v>
      </c>
      <c r="V39">
        <v>1</v>
      </c>
      <c r="X39" s="26">
        <v>11</v>
      </c>
    </row>
    <row r="40" spans="1:24" x14ac:dyDescent="0.3">
      <c r="A40" t="s">
        <v>139</v>
      </c>
      <c r="B40" t="s">
        <v>519</v>
      </c>
      <c r="C40" t="s">
        <v>4543</v>
      </c>
      <c r="D40" t="s">
        <v>4654</v>
      </c>
      <c r="E40" t="s">
        <v>5365</v>
      </c>
      <c r="F40" t="s">
        <v>137</v>
      </c>
      <c r="G40" t="s">
        <v>21</v>
      </c>
      <c r="H40" t="s">
        <v>21</v>
      </c>
      <c r="I40" t="s">
        <v>50</v>
      </c>
      <c r="J40">
        <v>0</v>
      </c>
      <c r="K40">
        <v>1</v>
      </c>
      <c r="L40">
        <v>0</v>
      </c>
      <c r="M40">
        <v>1</v>
      </c>
      <c r="N40">
        <v>1</v>
      </c>
      <c r="O40">
        <v>0</v>
      </c>
      <c r="Q40">
        <v>2</v>
      </c>
      <c r="R40">
        <v>0</v>
      </c>
      <c r="S40">
        <v>0</v>
      </c>
      <c r="V40">
        <v>0</v>
      </c>
      <c r="X40" s="26">
        <v>5</v>
      </c>
    </row>
    <row r="41" spans="1:24" x14ac:dyDescent="0.3">
      <c r="A41" t="s">
        <v>67</v>
      </c>
      <c r="B41" t="s">
        <v>2427</v>
      </c>
      <c r="C41" t="s">
        <v>2428</v>
      </c>
      <c r="D41" t="s">
        <v>2429</v>
      </c>
      <c r="E41" t="s">
        <v>5366</v>
      </c>
      <c r="F41" t="s">
        <v>67</v>
      </c>
      <c r="G41" t="s">
        <v>21</v>
      </c>
      <c r="H41" t="s">
        <v>21</v>
      </c>
      <c r="I41" t="s">
        <v>54</v>
      </c>
      <c r="J41">
        <v>1</v>
      </c>
      <c r="K41">
        <v>1</v>
      </c>
      <c r="L41">
        <v>0</v>
      </c>
      <c r="M41">
        <v>1</v>
      </c>
      <c r="N41">
        <v>2</v>
      </c>
      <c r="O41">
        <v>1</v>
      </c>
      <c r="Q41">
        <v>0</v>
      </c>
      <c r="R41">
        <v>2</v>
      </c>
      <c r="S41">
        <v>3</v>
      </c>
      <c r="V41">
        <v>1</v>
      </c>
      <c r="X41" s="26">
        <v>12</v>
      </c>
    </row>
    <row r="42" spans="1:24" x14ac:dyDescent="0.3">
      <c r="A42" t="s">
        <v>39</v>
      </c>
      <c r="B42" t="s">
        <v>478</v>
      </c>
      <c r="C42" t="s">
        <v>5325</v>
      </c>
      <c r="D42" t="s">
        <v>718</v>
      </c>
      <c r="E42" t="s">
        <v>5367</v>
      </c>
      <c r="F42" t="s">
        <v>39</v>
      </c>
      <c r="G42" t="s">
        <v>21</v>
      </c>
      <c r="H42" t="s">
        <v>21</v>
      </c>
      <c r="I42" t="s">
        <v>22</v>
      </c>
      <c r="J42">
        <v>0</v>
      </c>
      <c r="K42">
        <v>1</v>
      </c>
      <c r="L42">
        <v>1</v>
      </c>
      <c r="M42">
        <v>1</v>
      </c>
      <c r="N42">
        <v>2</v>
      </c>
      <c r="O42">
        <v>1</v>
      </c>
      <c r="Q42">
        <v>0</v>
      </c>
      <c r="R42">
        <v>2</v>
      </c>
      <c r="S42">
        <v>3</v>
      </c>
      <c r="V42">
        <v>1</v>
      </c>
      <c r="X42" s="26">
        <v>12</v>
      </c>
    </row>
    <row r="43" spans="1:24" x14ac:dyDescent="0.3">
      <c r="A43" t="s">
        <v>71</v>
      </c>
      <c r="B43" t="s">
        <v>890</v>
      </c>
      <c r="C43" t="s">
        <v>1169</v>
      </c>
      <c r="D43" t="s">
        <v>2877</v>
      </c>
      <c r="E43" t="s">
        <v>5368</v>
      </c>
      <c r="F43" t="s">
        <v>71</v>
      </c>
      <c r="G43" t="s">
        <v>21</v>
      </c>
      <c r="H43" t="s">
        <v>21</v>
      </c>
      <c r="I43" t="s">
        <v>50</v>
      </c>
      <c r="J43">
        <v>2</v>
      </c>
      <c r="K43">
        <v>1</v>
      </c>
      <c r="L43">
        <v>1</v>
      </c>
      <c r="M43">
        <v>1</v>
      </c>
      <c r="N43">
        <v>3</v>
      </c>
      <c r="O43">
        <v>1</v>
      </c>
      <c r="Q43">
        <v>0</v>
      </c>
      <c r="R43">
        <v>1</v>
      </c>
      <c r="S43">
        <v>3</v>
      </c>
      <c r="V43">
        <v>0</v>
      </c>
      <c r="X43" s="26">
        <v>13</v>
      </c>
    </row>
    <row r="44" spans="1:24" x14ac:dyDescent="0.3">
      <c r="A44" t="s">
        <v>43</v>
      </c>
      <c r="B44" t="s">
        <v>174</v>
      </c>
      <c r="C44" t="s">
        <v>1159</v>
      </c>
      <c r="D44" t="s">
        <v>3969</v>
      </c>
      <c r="E44" t="s">
        <v>5369</v>
      </c>
      <c r="F44" t="s">
        <v>43</v>
      </c>
      <c r="G44" t="s">
        <v>21</v>
      </c>
      <c r="H44" t="s">
        <v>21</v>
      </c>
      <c r="I44" t="s">
        <v>54</v>
      </c>
      <c r="J44">
        <v>1</v>
      </c>
      <c r="K44">
        <v>1</v>
      </c>
      <c r="L44">
        <v>1</v>
      </c>
      <c r="M44">
        <v>1</v>
      </c>
      <c r="N44">
        <v>2</v>
      </c>
      <c r="O44">
        <v>1</v>
      </c>
      <c r="Q44">
        <v>0</v>
      </c>
      <c r="R44">
        <v>1</v>
      </c>
      <c r="S44">
        <v>3</v>
      </c>
      <c r="V44">
        <v>1</v>
      </c>
      <c r="X44" s="26">
        <v>12</v>
      </c>
    </row>
    <row r="45" spans="1:24" x14ac:dyDescent="0.3">
      <c r="A45" t="s">
        <v>62</v>
      </c>
      <c r="B45" t="s">
        <v>1190</v>
      </c>
      <c r="C45" t="s">
        <v>1191</v>
      </c>
      <c r="D45" t="s">
        <v>1645</v>
      </c>
      <c r="E45" t="s">
        <v>5370</v>
      </c>
      <c r="F45" t="s">
        <v>62</v>
      </c>
      <c r="G45" t="s">
        <v>21</v>
      </c>
      <c r="H45" t="s">
        <v>21</v>
      </c>
      <c r="I45" t="s">
        <v>22</v>
      </c>
      <c r="J45">
        <v>0</v>
      </c>
      <c r="K45">
        <v>1</v>
      </c>
      <c r="L45">
        <v>1</v>
      </c>
      <c r="M45">
        <v>1</v>
      </c>
      <c r="N45">
        <v>2</v>
      </c>
      <c r="O45">
        <v>0</v>
      </c>
      <c r="Q45">
        <v>0</v>
      </c>
      <c r="R45">
        <v>2</v>
      </c>
      <c r="S45">
        <v>3</v>
      </c>
      <c r="V45">
        <v>0</v>
      </c>
      <c r="X45" s="26">
        <v>10</v>
      </c>
    </row>
    <row r="46" spans="1:24" x14ac:dyDescent="0.3">
      <c r="A46" t="s">
        <v>83</v>
      </c>
      <c r="B46" t="s">
        <v>284</v>
      </c>
      <c r="C46" t="s">
        <v>4847</v>
      </c>
      <c r="D46" t="s">
        <v>5065</v>
      </c>
      <c r="E46" t="s">
        <v>5371</v>
      </c>
      <c r="F46" t="s">
        <v>84</v>
      </c>
      <c r="G46" t="s">
        <v>21</v>
      </c>
      <c r="H46" t="s">
        <v>21</v>
      </c>
      <c r="I46" t="s">
        <v>22</v>
      </c>
      <c r="J46">
        <v>0</v>
      </c>
      <c r="K46">
        <v>1</v>
      </c>
      <c r="L46">
        <v>1</v>
      </c>
      <c r="M46">
        <v>1</v>
      </c>
      <c r="N46">
        <v>3</v>
      </c>
      <c r="O46">
        <v>1</v>
      </c>
      <c r="Q46">
        <v>0</v>
      </c>
      <c r="R46">
        <v>1</v>
      </c>
      <c r="S46">
        <v>3</v>
      </c>
      <c r="V46">
        <v>1</v>
      </c>
      <c r="X46" s="26">
        <v>12</v>
      </c>
    </row>
    <row r="47" spans="1:24" x14ac:dyDescent="0.3">
      <c r="A47" t="s">
        <v>49</v>
      </c>
      <c r="B47" t="s">
        <v>1190</v>
      </c>
      <c r="C47" t="s">
        <v>1539</v>
      </c>
      <c r="D47" t="s">
        <v>1575</v>
      </c>
      <c r="E47" t="s">
        <v>5372</v>
      </c>
      <c r="F47" t="s">
        <v>49</v>
      </c>
      <c r="G47" t="s">
        <v>21</v>
      </c>
      <c r="H47" t="s">
        <v>21</v>
      </c>
      <c r="I47" t="s">
        <v>22</v>
      </c>
      <c r="J47">
        <v>1</v>
      </c>
      <c r="K47">
        <v>1</v>
      </c>
      <c r="L47">
        <v>0</v>
      </c>
      <c r="M47">
        <v>1</v>
      </c>
      <c r="N47">
        <v>1</v>
      </c>
      <c r="O47">
        <v>0</v>
      </c>
      <c r="Q47">
        <v>0</v>
      </c>
      <c r="R47">
        <v>1</v>
      </c>
      <c r="S47">
        <v>2</v>
      </c>
      <c r="V47">
        <v>0</v>
      </c>
      <c r="X47" s="26">
        <v>7</v>
      </c>
    </row>
    <row r="48" spans="1:24" x14ac:dyDescent="0.3">
      <c r="A48" t="s">
        <v>49</v>
      </c>
      <c r="B48" t="s">
        <v>843</v>
      </c>
      <c r="C48" t="s">
        <v>844</v>
      </c>
      <c r="D48" t="s">
        <v>1589</v>
      </c>
      <c r="E48" t="s">
        <v>5373</v>
      </c>
      <c r="F48" t="s">
        <v>71</v>
      </c>
      <c r="G48" t="s">
        <v>21</v>
      </c>
      <c r="H48" t="s">
        <v>21</v>
      </c>
      <c r="I48" t="s">
        <v>22</v>
      </c>
      <c r="J48">
        <v>1</v>
      </c>
      <c r="K48">
        <v>1</v>
      </c>
      <c r="L48">
        <v>1</v>
      </c>
      <c r="M48">
        <v>1</v>
      </c>
      <c r="N48">
        <v>2</v>
      </c>
      <c r="O48">
        <v>1</v>
      </c>
      <c r="Q48">
        <v>0</v>
      </c>
      <c r="R48">
        <v>1</v>
      </c>
      <c r="S48">
        <v>0</v>
      </c>
      <c r="V48">
        <v>1</v>
      </c>
      <c r="X48" s="26">
        <v>9</v>
      </c>
    </row>
    <row r="49" spans="1:24" x14ac:dyDescent="0.3">
      <c r="A49" t="s">
        <v>79</v>
      </c>
      <c r="B49" t="s">
        <v>519</v>
      </c>
      <c r="C49" t="s">
        <v>540</v>
      </c>
      <c r="D49" t="s">
        <v>561</v>
      </c>
      <c r="E49" t="s">
        <v>5374</v>
      </c>
      <c r="F49" t="s">
        <v>79</v>
      </c>
      <c r="G49" t="s">
        <v>21</v>
      </c>
      <c r="H49" t="s">
        <v>21</v>
      </c>
      <c r="I49" t="s">
        <v>22</v>
      </c>
      <c r="J49">
        <v>2</v>
      </c>
      <c r="K49">
        <v>1</v>
      </c>
      <c r="L49">
        <v>1</v>
      </c>
      <c r="M49">
        <v>0</v>
      </c>
      <c r="N49">
        <v>1</v>
      </c>
      <c r="O49">
        <v>0</v>
      </c>
      <c r="Q49">
        <v>0</v>
      </c>
      <c r="R49">
        <v>0</v>
      </c>
      <c r="S49">
        <v>3</v>
      </c>
      <c r="V49">
        <v>2</v>
      </c>
      <c r="X49" s="26">
        <v>10</v>
      </c>
    </row>
    <row r="50" spans="1:24" x14ac:dyDescent="0.3">
      <c r="A50" t="s">
        <v>43</v>
      </c>
      <c r="B50" t="s">
        <v>174</v>
      </c>
      <c r="C50" t="s">
        <v>175</v>
      </c>
      <c r="D50" t="s">
        <v>3885</v>
      </c>
      <c r="E50" t="s">
        <v>5375</v>
      </c>
      <c r="F50" t="s">
        <v>43</v>
      </c>
      <c r="G50" t="s">
        <v>21</v>
      </c>
      <c r="H50" t="s">
        <v>21</v>
      </c>
      <c r="I50" t="s">
        <v>22</v>
      </c>
      <c r="J50">
        <v>0</v>
      </c>
      <c r="K50">
        <v>1</v>
      </c>
      <c r="L50">
        <v>1</v>
      </c>
      <c r="M50">
        <v>1</v>
      </c>
      <c r="N50">
        <v>3</v>
      </c>
      <c r="O50">
        <v>1</v>
      </c>
      <c r="Q50">
        <v>0</v>
      </c>
      <c r="R50">
        <v>2</v>
      </c>
      <c r="S50">
        <v>3</v>
      </c>
      <c r="V50">
        <v>2</v>
      </c>
      <c r="X50" s="26">
        <v>14</v>
      </c>
    </row>
    <row r="51" spans="1:24" x14ac:dyDescent="0.3">
      <c r="A51" t="s">
        <v>79</v>
      </c>
      <c r="B51" t="s">
        <v>478</v>
      </c>
      <c r="C51" t="s">
        <v>562</v>
      </c>
      <c r="D51" t="s">
        <v>582</v>
      </c>
      <c r="E51" t="s">
        <v>5376</v>
      </c>
      <c r="F51" t="s">
        <v>79</v>
      </c>
      <c r="G51" t="s">
        <v>21</v>
      </c>
      <c r="H51" t="s">
        <v>21</v>
      </c>
      <c r="I51" t="s">
        <v>54</v>
      </c>
      <c r="J51">
        <v>1</v>
      </c>
      <c r="K51">
        <v>1</v>
      </c>
      <c r="L51">
        <v>1</v>
      </c>
      <c r="M51">
        <v>1</v>
      </c>
      <c r="N51">
        <v>2</v>
      </c>
      <c r="O51">
        <v>1</v>
      </c>
      <c r="Q51">
        <v>0</v>
      </c>
      <c r="R51">
        <v>1</v>
      </c>
      <c r="S51">
        <v>3</v>
      </c>
      <c r="V51">
        <v>2</v>
      </c>
      <c r="X51" s="26">
        <v>13</v>
      </c>
    </row>
    <row r="52" spans="1:24" x14ac:dyDescent="0.3">
      <c r="A52" t="s">
        <v>83</v>
      </c>
      <c r="B52" t="s">
        <v>475</v>
      </c>
      <c r="C52" t="s">
        <v>1002</v>
      </c>
      <c r="D52" t="s">
        <v>5102</v>
      </c>
      <c r="E52" t="s">
        <v>5377</v>
      </c>
      <c r="F52" t="s">
        <v>83</v>
      </c>
      <c r="G52" t="s">
        <v>21</v>
      </c>
      <c r="H52" t="s">
        <v>21</v>
      </c>
      <c r="I52" t="s">
        <v>54</v>
      </c>
      <c r="J52">
        <v>0</v>
      </c>
      <c r="K52">
        <v>1</v>
      </c>
      <c r="L52">
        <v>1</v>
      </c>
      <c r="M52">
        <v>1</v>
      </c>
      <c r="N52">
        <v>2</v>
      </c>
      <c r="O52">
        <v>0</v>
      </c>
      <c r="Q52">
        <v>2</v>
      </c>
      <c r="R52">
        <v>1</v>
      </c>
      <c r="S52">
        <v>3</v>
      </c>
      <c r="V52">
        <v>1</v>
      </c>
      <c r="X52" s="26">
        <v>12</v>
      </c>
    </row>
    <row r="53" spans="1:24" x14ac:dyDescent="0.3">
      <c r="A53" t="s">
        <v>56</v>
      </c>
      <c r="B53" t="s">
        <v>1602</v>
      </c>
      <c r="C53" t="s">
        <v>2111</v>
      </c>
      <c r="D53" t="s">
        <v>2125</v>
      </c>
      <c r="E53" t="s">
        <v>5378</v>
      </c>
      <c r="F53" t="s">
        <v>56</v>
      </c>
      <c r="G53" t="s">
        <v>21</v>
      </c>
      <c r="H53" t="s">
        <v>21</v>
      </c>
      <c r="I53" t="s">
        <v>50</v>
      </c>
      <c r="J53">
        <v>0</v>
      </c>
      <c r="K53">
        <v>0</v>
      </c>
      <c r="L53">
        <v>0</v>
      </c>
      <c r="M53">
        <v>1</v>
      </c>
      <c r="N53">
        <v>0</v>
      </c>
      <c r="O53">
        <v>0</v>
      </c>
      <c r="Q53">
        <v>0</v>
      </c>
      <c r="R53">
        <v>1</v>
      </c>
      <c r="S53">
        <v>2</v>
      </c>
      <c r="V53">
        <v>1</v>
      </c>
      <c r="X53" s="26">
        <v>5</v>
      </c>
    </row>
    <row r="54" spans="1:24" x14ac:dyDescent="0.3">
      <c r="A54" t="s">
        <v>70</v>
      </c>
      <c r="B54" t="s">
        <v>637</v>
      </c>
      <c r="C54" t="s">
        <v>3328</v>
      </c>
      <c r="D54" t="s">
        <v>3250</v>
      </c>
      <c r="E54" t="s">
        <v>5379</v>
      </c>
      <c r="F54" t="s">
        <v>70</v>
      </c>
      <c r="G54" t="s">
        <v>21</v>
      </c>
      <c r="H54" t="s">
        <v>21</v>
      </c>
      <c r="I54" t="s">
        <v>22</v>
      </c>
      <c r="J54">
        <v>0</v>
      </c>
      <c r="K54">
        <v>1</v>
      </c>
      <c r="L54">
        <v>1</v>
      </c>
      <c r="M54">
        <v>1</v>
      </c>
      <c r="N54">
        <v>2</v>
      </c>
      <c r="O54">
        <v>1</v>
      </c>
      <c r="Q54">
        <v>0</v>
      </c>
      <c r="R54">
        <v>2</v>
      </c>
      <c r="S54">
        <v>2</v>
      </c>
      <c r="V54">
        <v>1</v>
      </c>
      <c r="X54" s="26">
        <v>11</v>
      </c>
    </row>
    <row r="55" spans="1:24" x14ac:dyDescent="0.3">
      <c r="A55" t="s">
        <v>52</v>
      </c>
      <c r="B55" t="s">
        <v>847</v>
      </c>
      <c r="C55" t="s">
        <v>922</v>
      </c>
      <c r="D55" t="s">
        <v>925</v>
      </c>
      <c r="E55" t="s">
        <v>5380</v>
      </c>
      <c r="F55" t="s">
        <v>52</v>
      </c>
      <c r="G55" t="s">
        <v>21</v>
      </c>
      <c r="H55" t="s">
        <v>21</v>
      </c>
      <c r="I55" t="s">
        <v>22</v>
      </c>
      <c r="J55">
        <v>0</v>
      </c>
      <c r="K55">
        <v>1</v>
      </c>
      <c r="L55">
        <v>1</v>
      </c>
      <c r="M55">
        <v>1</v>
      </c>
      <c r="N55">
        <v>1</v>
      </c>
      <c r="O55">
        <v>0</v>
      </c>
      <c r="Q55">
        <v>0</v>
      </c>
      <c r="R55">
        <v>1</v>
      </c>
      <c r="S55">
        <v>2</v>
      </c>
      <c r="V55">
        <v>1</v>
      </c>
      <c r="X55" s="26">
        <v>8</v>
      </c>
    </row>
    <row r="56" spans="1:24" x14ac:dyDescent="0.3">
      <c r="A56" t="s">
        <v>37</v>
      </c>
      <c r="B56" t="s">
        <v>284</v>
      </c>
      <c r="C56" t="s">
        <v>472</v>
      </c>
      <c r="D56" t="s">
        <v>3504</v>
      </c>
      <c r="E56" t="s">
        <v>5381</v>
      </c>
      <c r="F56" t="s">
        <v>37</v>
      </c>
      <c r="G56" t="s">
        <v>21</v>
      </c>
      <c r="H56" t="s">
        <v>21</v>
      </c>
      <c r="I56" t="s">
        <v>22</v>
      </c>
      <c r="J56">
        <v>0</v>
      </c>
      <c r="K56">
        <v>1</v>
      </c>
      <c r="L56">
        <v>1</v>
      </c>
      <c r="M56">
        <v>1</v>
      </c>
      <c r="N56">
        <v>1</v>
      </c>
      <c r="O56">
        <v>1</v>
      </c>
      <c r="Q56">
        <v>2</v>
      </c>
      <c r="R56">
        <v>1</v>
      </c>
      <c r="S56">
        <v>1</v>
      </c>
      <c r="V56">
        <v>1</v>
      </c>
      <c r="X56" s="26">
        <v>10</v>
      </c>
    </row>
    <row r="57" spans="1:24" x14ac:dyDescent="0.3">
      <c r="A57" t="s">
        <v>83</v>
      </c>
      <c r="B57" t="s">
        <v>3634</v>
      </c>
      <c r="C57" t="s">
        <v>3637</v>
      </c>
      <c r="D57" t="s">
        <v>5099</v>
      </c>
      <c r="E57" t="s">
        <v>5382</v>
      </c>
      <c r="F57" t="s">
        <v>83</v>
      </c>
      <c r="G57" t="s">
        <v>21</v>
      </c>
      <c r="H57" t="s">
        <v>21</v>
      </c>
      <c r="I57" t="s">
        <v>22</v>
      </c>
      <c r="J57">
        <v>2</v>
      </c>
      <c r="K57">
        <v>1</v>
      </c>
      <c r="L57">
        <v>0</v>
      </c>
      <c r="M57">
        <v>0</v>
      </c>
      <c r="N57">
        <v>2</v>
      </c>
      <c r="O57">
        <v>0</v>
      </c>
      <c r="Q57">
        <v>0</v>
      </c>
      <c r="R57">
        <v>1</v>
      </c>
      <c r="S57">
        <v>2</v>
      </c>
      <c r="V57">
        <v>1</v>
      </c>
      <c r="X57" s="26">
        <v>9</v>
      </c>
    </row>
    <row r="58" spans="1:24" x14ac:dyDescent="0.3">
      <c r="A58" t="s">
        <v>83</v>
      </c>
      <c r="B58" t="s">
        <v>284</v>
      </c>
      <c r="C58" t="s">
        <v>4847</v>
      </c>
      <c r="D58" t="s">
        <v>5064</v>
      </c>
      <c r="E58" t="s">
        <v>5383</v>
      </c>
      <c r="F58" t="s">
        <v>86</v>
      </c>
      <c r="G58" t="s">
        <v>21</v>
      </c>
      <c r="H58" t="s">
        <v>21</v>
      </c>
      <c r="I58" t="s">
        <v>50</v>
      </c>
      <c r="J58">
        <v>1</v>
      </c>
      <c r="K58">
        <v>1</v>
      </c>
      <c r="L58">
        <v>1</v>
      </c>
      <c r="M58">
        <v>1</v>
      </c>
      <c r="N58">
        <v>3</v>
      </c>
      <c r="O58">
        <v>1</v>
      </c>
      <c r="Q58">
        <v>0</v>
      </c>
      <c r="R58">
        <v>2</v>
      </c>
      <c r="S58">
        <v>3</v>
      </c>
      <c r="V58">
        <v>2</v>
      </c>
      <c r="X58" s="26">
        <v>15</v>
      </c>
    </row>
    <row r="59" spans="1:24" x14ac:dyDescent="0.3">
      <c r="A59" t="s">
        <v>36</v>
      </c>
      <c r="B59" t="s">
        <v>1861</v>
      </c>
      <c r="C59" t="s">
        <v>1870</v>
      </c>
      <c r="D59" t="s">
        <v>2660</v>
      </c>
      <c r="E59" t="s">
        <v>5384</v>
      </c>
      <c r="F59" t="s">
        <v>36</v>
      </c>
      <c r="G59" t="s">
        <v>21</v>
      </c>
      <c r="H59" t="s">
        <v>21</v>
      </c>
      <c r="I59" t="s">
        <v>22</v>
      </c>
      <c r="J59">
        <v>1</v>
      </c>
      <c r="K59">
        <v>1</v>
      </c>
      <c r="L59">
        <v>1</v>
      </c>
      <c r="M59">
        <v>1</v>
      </c>
      <c r="N59">
        <v>2</v>
      </c>
      <c r="O59">
        <v>1</v>
      </c>
      <c r="Q59">
        <v>0</v>
      </c>
      <c r="R59">
        <v>1</v>
      </c>
      <c r="S59">
        <v>3</v>
      </c>
      <c r="V59">
        <v>1</v>
      </c>
      <c r="X59" s="26">
        <v>12</v>
      </c>
    </row>
    <row r="60" spans="1:24" x14ac:dyDescent="0.3">
      <c r="A60" t="s">
        <v>56</v>
      </c>
      <c r="B60" t="s">
        <v>174</v>
      </c>
      <c r="C60" t="s">
        <v>2138</v>
      </c>
      <c r="D60" t="s">
        <v>2268</v>
      </c>
      <c r="E60" t="s">
        <v>5385</v>
      </c>
      <c r="F60" t="s">
        <v>56</v>
      </c>
      <c r="G60" t="s">
        <v>21</v>
      </c>
      <c r="H60" t="s">
        <v>21</v>
      </c>
      <c r="I60" t="s">
        <v>22</v>
      </c>
      <c r="J60">
        <v>0</v>
      </c>
      <c r="K60">
        <v>1</v>
      </c>
      <c r="L60">
        <v>1</v>
      </c>
      <c r="M60">
        <v>1</v>
      </c>
      <c r="N60">
        <v>2</v>
      </c>
      <c r="O60">
        <v>1</v>
      </c>
      <c r="Q60">
        <v>0</v>
      </c>
      <c r="R60">
        <v>2</v>
      </c>
      <c r="S60">
        <v>3</v>
      </c>
      <c r="V60">
        <v>1</v>
      </c>
      <c r="X60" s="26">
        <v>12</v>
      </c>
    </row>
    <row r="61" spans="1:24" x14ac:dyDescent="0.3">
      <c r="A61" t="s">
        <v>39</v>
      </c>
      <c r="B61" t="s">
        <v>162</v>
      </c>
      <c r="C61" t="s">
        <v>771</v>
      </c>
      <c r="D61" t="s">
        <v>776</v>
      </c>
      <c r="E61" t="s">
        <v>5386</v>
      </c>
      <c r="F61" t="s">
        <v>39</v>
      </c>
      <c r="G61" t="s">
        <v>21</v>
      </c>
      <c r="H61" t="s">
        <v>21</v>
      </c>
      <c r="I61" t="s">
        <v>22</v>
      </c>
      <c r="J61">
        <v>1</v>
      </c>
      <c r="K61">
        <v>1</v>
      </c>
      <c r="L61">
        <v>1</v>
      </c>
      <c r="M61">
        <v>1</v>
      </c>
      <c r="N61">
        <v>2</v>
      </c>
      <c r="O61">
        <v>1</v>
      </c>
      <c r="Q61">
        <v>0</v>
      </c>
      <c r="R61">
        <v>2</v>
      </c>
      <c r="S61">
        <v>3</v>
      </c>
      <c r="V61">
        <v>1</v>
      </c>
      <c r="X61" s="26">
        <v>13</v>
      </c>
    </row>
    <row r="62" spans="1:24" x14ac:dyDescent="0.3">
      <c r="A62" t="s">
        <v>70</v>
      </c>
      <c r="B62" t="s">
        <v>3366</v>
      </c>
      <c r="C62" t="s">
        <v>4327</v>
      </c>
      <c r="D62" t="s">
        <v>4346</v>
      </c>
      <c r="E62" t="s">
        <v>5387</v>
      </c>
      <c r="F62" t="s">
        <v>70</v>
      </c>
      <c r="G62" t="s">
        <v>21</v>
      </c>
      <c r="H62" t="s">
        <v>21</v>
      </c>
      <c r="I62" t="s">
        <v>22</v>
      </c>
      <c r="J62">
        <v>0</v>
      </c>
      <c r="K62">
        <v>0</v>
      </c>
      <c r="L62">
        <v>0</v>
      </c>
      <c r="M62">
        <v>1</v>
      </c>
      <c r="N62">
        <v>0</v>
      </c>
      <c r="O62">
        <v>1</v>
      </c>
      <c r="Q62">
        <v>0</v>
      </c>
      <c r="R62">
        <v>1</v>
      </c>
      <c r="S62">
        <v>1</v>
      </c>
      <c r="V62">
        <v>0</v>
      </c>
      <c r="X62" s="26">
        <v>4</v>
      </c>
    </row>
    <row r="63" spans="1:24" x14ac:dyDescent="0.3">
      <c r="A63" t="s">
        <v>49</v>
      </c>
      <c r="B63" t="s">
        <v>174</v>
      </c>
      <c r="C63" t="s">
        <v>195</v>
      </c>
      <c r="D63" t="s">
        <v>1426</v>
      </c>
      <c r="E63" t="s">
        <v>5388</v>
      </c>
      <c r="F63" t="s">
        <v>49</v>
      </c>
      <c r="G63" t="s">
        <v>21</v>
      </c>
      <c r="H63" t="s">
        <v>21</v>
      </c>
      <c r="I63" t="s">
        <v>22</v>
      </c>
      <c r="J63">
        <v>1</v>
      </c>
      <c r="K63">
        <v>1</v>
      </c>
      <c r="L63">
        <v>0</v>
      </c>
      <c r="M63">
        <v>1</v>
      </c>
      <c r="N63">
        <v>2</v>
      </c>
      <c r="O63">
        <v>1</v>
      </c>
      <c r="Q63">
        <v>0</v>
      </c>
      <c r="R63">
        <v>2</v>
      </c>
      <c r="S63">
        <v>3</v>
      </c>
      <c r="V63">
        <v>2</v>
      </c>
      <c r="X63" s="26">
        <v>13</v>
      </c>
    </row>
    <row r="64" spans="1:24" x14ac:dyDescent="0.3">
      <c r="A64" t="s">
        <v>40</v>
      </c>
      <c r="B64" t="s">
        <v>162</v>
      </c>
      <c r="C64" t="s">
        <v>3121</v>
      </c>
      <c r="D64" t="s">
        <v>3292</v>
      </c>
      <c r="E64" t="s">
        <v>5389</v>
      </c>
      <c r="F64" t="s">
        <v>37</v>
      </c>
      <c r="G64" t="s">
        <v>21</v>
      </c>
      <c r="H64" t="s">
        <v>21</v>
      </c>
      <c r="I64" t="s">
        <v>22</v>
      </c>
      <c r="J64">
        <v>1</v>
      </c>
      <c r="K64">
        <v>1</v>
      </c>
      <c r="L64">
        <v>1</v>
      </c>
      <c r="M64">
        <v>1</v>
      </c>
      <c r="N64">
        <v>3</v>
      </c>
      <c r="O64">
        <v>1</v>
      </c>
      <c r="Q64">
        <v>2</v>
      </c>
      <c r="R64">
        <v>1</v>
      </c>
      <c r="S64">
        <v>3</v>
      </c>
      <c r="V64">
        <v>1</v>
      </c>
      <c r="X64" s="26">
        <v>15</v>
      </c>
    </row>
    <row r="65" spans="1:24" x14ac:dyDescent="0.3">
      <c r="A65" t="s">
        <v>150</v>
      </c>
      <c r="B65" t="s">
        <v>475</v>
      </c>
      <c r="C65" t="s">
        <v>1005</v>
      </c>
      <c r="D65" t="s">
        <v>5189</v>
      </c>
      <c r="E65" t="s">
        <v>5390</v>
      </c>
      <c r="F65" t="s">
        <v>150</v>
      </c>
      <c r="G65" t="s">
        <v>21</v>
      </c>
      <c r="H65" t="s">
        <v>21</v>
      </c>
      <c r="I65" t="s">
        <v>50</v>
      </c>
      <c r="J65">
        <v>1</v>
      </c>
      <c r="K65">
        <v>1</v>
      </c>
      <c r="L65">
        <v>1</v>
      </c>
      <c r="M65">
        <v>1</v>
      </c>
      <c r="N65">
        <v>3</v>
      </c>
      <c r="O65">
        <v>1</v>
      </c>
      <c r="Q65">
        <v>0</v>
      </c>
      <c r="R65">
        <v>3</v>
      </c>
      <c r="S65">
        <v>3</v>
      </c>
      <c r="V65">
        <v>1</v>
      </c>
      <c r="X65" s="26">
        <v>15</v>
      </c>
    </row>
    <row r="66" spans="1:24" x14ac:dyDescent="0.3">
      <c r="A66" t="s">
        <v>85</v>
      </c>
      <c r="B66" t="s">
        <v>3366</v>
      </c>
      <c r="C66" t="s">
        <v>4360</v>
      </c>
      <c r="D66" t="s">
        <v>4445</v>
      </c>
      <c r="E66" t="s">
        <v>5391</v>
      </c>
      <c r="F66" t="s">
        <v>85</v>
      </c>
      <c r="G66" t="s">
        <v>21</v>
      </c>
      <c r="H66" t="s">
        <v>21</v>
      </c>
      <c r="I66" t="s">
        <v>22</v>
      </c>
      <c r="J66">
        <v>2</v>
      </c>
      <c r="K66">
        <v>1</v>
      </c>
      <c r="L66">
        <v>0</v>
      </c>
      <c r="M66">
        <v>1</v>
      </c>
      <c r="N66">
        <v>1</v>
      </c>
      <c r="O66">
        <v>1</v>
      </c>
      <c r="Q66">
        <v>0</v>
      </c>
      <c r="R66">
        <v>1</v>
      </c>
      <c r="S66">
        <v>2</v>
      </c>
      <c r="V66">
        <v>0</v>
      </c>
      <c r="X66" s="26">
        <v>9</v>
      </c>
    </row>
    <row r="67" spans="1:24" x14ac:dyDescent="0.3">
      <c r="A67" t="s">
        <v>59</v>
      </c>
      <c r="B67" t="s">
        <v>3366</v>
      </c>
      <c r="C67" t="s">
        <v>3533</v>
      </c>
      <c r="D67" t="s">
        <v>3541</v>
      </c>
      <c r="E67" t="s">
        <v>5392</v>
      </c>
      <c r="F67" t="s">
        <v>83</v>
      </c>
      <c r="G67" t="s">
        <v>21</v>
      </c>
      <c r="H67" t="s">
        <v>21</v>
      </c>
      <c r="I67" t="s">
        <v>22</v>
      </c>
      <c r="J67">
        <v>1</v>
      </c>
      <c r="K67">
        <v>1</v>
      </c>
      <c r="L67">
        <v>1</v>
      </c>
      <c r="M67">
        <v>0</v>
      </c>
      <c r="N67">
        <v>0</v>
      </c>
      <c r="O67">
        <v>0</v>
      </c>
      <c r="Q67">
        <v>0</v>
      </c>
      <c r="R67">
        <v>1</v>
      </c>
      <c r="S67">
        <v>1</v>
      </c>
      <c r="V67">
        <v>1</v>
      </c>
      <c r="X67" s="26">
        <v>6</v>
      </c>
    </row>
    <row r="68" spans="1:24" x14ac:dyDescent="0.3">
      <c r="A68" t="s">
        <v>56</v>
      </c>
      <c r="B68" t="s">
        <v>1861</v>
      </c>
      <c r="C68" t="s">
        <v>2191</v>
      </c>
      <c r="D68" t="s">
        <v>2198</v>
      </c>
      <c r="E68" t="s">
        <v>5393</v>
      </c>
      <c r="F68" t="s">
        <v>56</v>
      </c>
      <c r="G68" t="s">
        <v>21</v>
      </c>
      <c r="H68" t="s">
        <v>21</v>
      </c>
      <c r="I68" t="s">
        <v>54</v>
      </c>
      <c r="J68">
        <v>0</v>
      </c>
      <c r="K68">
        <v>1</v>
      </c>
      <c r="L68">
        <v>1</v>
      </c>
      <c r="M68">
        <v>0</v>
      </c>
      <c r="N68">
        <v>0</v>
      </c>
      <c r="O68">
        <v>0</v>
      </c>
      <c r="Q68">
        <v>2</v>
      </c>
      <c r="R68">
        <v>1</v>
      </c>
      <c r="S68">
        <v>3</v>
      </c>
      <c r="V68">
        <v>0</v>
      </c>
      <c r="X68" s="26">
        <v>8</v>
      </c>
    </row>
    <row r="69" spans="1:24" x14ac:dyDescent="0.3">
      <c r="A69" t="s">
        <v>138</v>
      </c>
      <c r="B69" t="s">
        <v>932</v>
      </c>
      <c r="C69" t="s">
        <v>3414</v>
      </c>
      <c r="D69" t="s">
        <v>4759</v>
      </c>
      <c r="E69" t="s">
        <v>5394</v>
      </c>
      <c r="F69" t="s">
        <v>138</v>
      </c>
      <c r="G69" t="s">
        <v>21</v>
      </c>
      <c r="H69" t="s">
        <v>21</v>
      </c>
      <c r="I69" t="s">
        <v>22</v>
      </c>
      <c r="J69">
        <v>0</v>
      </c>
      <c r="K69">
        <v>1</v>
      </c>
      <c r="L69">
        <v>1</v>
      </c>
      <c r="M69">
        <v>1</v>
      </c>
      <c r="N69">
        <v>3</v>
      </c>
      <c r="O69">
        <v>1</v>
      </c>
      <c r="Q69">
        <v>0</v>
      </c>
      <c r="R69">
        <v>2</v>
      </c>
      <c r="S69">
        <v>3</v>
      </c>
      <c r="V69">
        <v>1</v>
      </c>
      <c r="X69" s="26">
        <v>13</v>
      </c>
    </row>
    <row r="70" spans="1:24" x14ac:dyDescent="0.3">
      <c r="A70" t="s">
        <v>138</v>
      </c>
      <c r="B70" t="s">
        <v>932</v>
      </c>
      <c r="C70" t="s">
        <v>3414</v>
      </c>
      <c r="D70" t="s">
        <v>4756</v>
      </c>
      <c r="E70" t="s">
        <v>5395</v>
      </c>
      <c r="F70" t="s">
        <v>138</v>
      </c>
      <c r="G70" t="s">
        <v>21</v>
      </c>
      <c r="H70" t="s">
        <v>21</v>
      </c>
      <c r="I70" t="s">
        <v>22</v>
      </c>
      <c r="J70">
        <v>0</v>
      </c>
      <c r="K70">
        <v>1</v>
      </c>
      <c r="L70">
        <v>1</v>
      </c>
      <c r="M70">
        <v>1</v>
      </c>
      <c r="N70">
        <v>2</v>
      </c>
      <c r="O70">
        <v>1</v>
      </c>
      <c r="Q70">
        <v>0</v>
      </c>
      <c r="R70">
        <v>2</v>
      </c>
      <c r="S70">
        <v>3</v>
      </c>
      <c r="V70">
        <v>1</v>
      </c>
      <c r="X70" s="26">
        <v>12</v>
      </c>
    </row>
    <row r="71" spans="1:24" x14ac:dyDescent="0.3">
      <c r="A71" t="s">
        <v>61</v>
      </c>
      <c r="B71" t="s">
        <v>847</v>
      </c>
      <c r="C71" t="s">
        <v>1069</v>
      </c>
      <c r="D71" t="s">
        <v>1070</v>
      </c>
      <c r="E71" t="s">
        <v>5396</v>
      </c>
      <c r="F71" t="s">
        <v>61</v>
      </c>
      <c r="G71" t="s">
        <v>21</v>
      </c>
      <c r="H71" t="s">
        <v>21</v>
      </c>
      <c r="I71" t="s">
        <v>22</v>
      </c>
      <c r="J71">
        <v>2</v>
      </c>
      <c r="K71">
        <v>1</v>
      </c>
      <c r="L71">
        <v>1</v>
      </c>
      <c r="M71">
        <v>1</v>
      </c>
      <c r="N71">
        <v>3</v>
      </c>
      <c r="O71">
        <v>1</v>
      </c>
      <c r="Q71">
        <v>0</v>
      </c>
      <c r="R71">
        <v>1</v>
      </c>
      <c r="S71">
        <v>2</v>
      </c>
      <c r="V71">
        <v>3</v>
      </c>
      <c r="X71" s="26">
        <v>15</v>
      </c>
    </row>
    <row r="72" spans="1:24" x14ac:dyDescent="0.3">
      <c r="A72" t="s">
        <v>67</v>
      </c>
      <c r="B72" t="s">
        <v>1683</v>
      </c>
      <c r="C72" t="s">
        <v>2320</v>
      </c>
      <c r="D72" t="s">
        <v>2367</v>
      </c>
      <c r="E72" t="s">
        <v>5397</v>
      </c>
      <c r="F72" t="s">
        <v>65</v>
      </c>
      <c r="G72" t="s">
        <v>21</v>
      </c>
      <c r="H72" t="s">
        <v>21</v>
      </c>
      <c r="I72" t="s">
        <v>22</v>
      </c>
      <c r="J72">
        <v>0</v>
      </c>
      <c r="K72">
        <v>0</v>
      </c>
      <c r="L72">
        <v>0</v>
      </c>
      <c r="M72">
        <v>0</v>
      </c>
      <c r="N72">
        <v>0</v>
      </c>
      <c r="O72">
        <v>0</v>
      </c>
      <c r="Q72">
        <v>0</v>
      </c>
      <c r="R72">
        <v>1</v>
      </c>
      <c r="S72">
        <v>1</v>
      </c>
      <c r="V72">
        <v>1</v>
      </c>
      <c r="X72" s="26">
        <v>3</v>
      </c>
    </row>
    <row r="73" spans="1:24" x14ac:dyDescent="0.3">
      <c r="A73" t="s">
        <v>43</v>
      </c>
      <c r="B73" t="s">
        <v>174</v>
      </c>
      <c r="C73" t="s">
        <v>195</v>
      </c>
      <c r="D73" t="s">
        <v>3897</v>
      </c>
      <c r="E73" t="s">
        <v>5398</v>
      </c>
      <c r="F73" t="s">
        <v>43</v>
      </c>
      <c r="G73" t="s">
        <v>21</v>
      </c>
      <c r="H73" t="s">
        <v>21</v>
      </c>
      <c r="I73" t="s">
        <v>22</v>
      </c>
      <c r="J73">
        <v>0</v>
      </c>
      <c r="K73">
        <v>1</v>
      </c>
      <c r="L73">
        <v>1</v>
      </c>
      <c r="M73">
        <v>1</v>
      </c>
      <c r="N73">
        <v>1</v>
      </c>
      <c r="O73">
        <v>0</v>
      </c>
      <c r="Q73">
        <v>2</v>
      </c>
      <c r="R73">
        <v>1</v>
      </c>
      <c r="S73">
        <v>1</v>
      </c>
      <c r="V73">
        <v>1</v>
      </c>
      <c r="X73" s="26">
        <v>9</v>
      </c>
    </row>
    <row r="74" spans="1:24" x14ac:dyDescent="0.3">
      <c r="A74" t="s">
        <v>83</v>
      </c>
      <c r="B74" t="s">
        <v>3634</v>
      </c>
      <c r="C74" t="s">
        <v>3635</v>
      </c>
      <c r="D74" t="s">
        <v>5029</v>
      </c>
      <c r="E74" t="s">
        <v>5399</v>
      </c>
      <c r="F74" t="s">
        <v>83</v>
      </c>
      <c r="G74" t="s">
        <v>21</v>
      </c>
      <c r="H74" t="s">
        <v>21</v>
      </c>
      <c r="I74" t="s">
        <v>22</v>
      </c>
      <c r="J74">
        <v>2</v>
      </c>
      <c r="K74">
        <v>1</v>
      </c>
      <c r="L74">
        <v>1</v>
      </c>
      <c r="M74">
        <v>0</v>
      </c>
      <c r="N74">
        <v>2</v>
      </c>
      <c r="O74">
        <v>0</v>
      </c>
      <c r="Q74">
        <v>0</v>
      </c>
      <c r="R74">
        <v>1</v>
      </c>
      <c r="S74">
        <v>1</v>
      </c>
      <c r="V74">
        <v>1</v>
      </c>
      <c r="X74" s="26">
        <v>9</v>
      </c>
    </row>
    <row r="75" spans="1:24" x14ac:dyDescent="0.3">
      <c r="A75" t="s">
        <v>137</v>
      </c>
      <c r="B75" t="s">
        <v>519</v>
      </c>
      <c r="C75" t="s">
        <v>520</v>
      </c>
      <c r="D75" t="s">
        <v>4694</v>
      </c>
      <c r="E75" t="s">
        <v>5400</v>
      </c>
      <c r="F75" t="s">
        <v>137</v>
      </c>
      <c r="G75" t="s">
        <v>21</v>
      </c>
      <c r="H75" t="s">
        <v>21</v>
      </c>
      <c r="I75" t="s">
        <v>50</v>
      </c>
      <c r="J75">
        <v>2</v>
      </c>
      <c r="K75">
        <v>0</v>
      </c>
      <c r="L75">
        <v>0</v>
      </c>
      <c r="M75">
        <v>0</v>
      </c>
      <c r="N75">
        <v>0</v>
      </c>
      <c r="O75">
        <v>0</v>
      </c>
      <c r="Q75">
        <v>0</v>
      </c>
      <c r="R75">
        <v>0</v>
      </c>
      <c r="S75">
        <v>1</v>
      </c>
      <c r="V75">
        <v>3</v>
      </c>
      <c r="X75" s="26">
        <v>6</v>
      </c>
    </row>
    <row r="76" spans="1:24" x14ac:dyDescent="0.3">
      <c r="A76" t="s">
        <v>137</v>
      </c>
      <c r="B76" t="s">
        <v>637</v>
      </c>
      <c r="C76" t="s">
        <v>640</v>
      </c>
      <c r="D76" t="s">
        <v>4691</v>
      </c>
      <c r="E76" t="s">
        <v>5401</v>
      </c>
      <c r="F76" t="s">
        <v>138</v>
      </c>
      <c r="G76" t="s">
        <v>21</v>
      </c>
      <c r="H76" t="s">
        <v>21</v>
      </c>
      <c r="I76" t="s">
        <v>50</v>
      </c>
      <c r="J76">
        <v>0</v>
      </c>
      <c r="K76">
        <v>0</v>
      </c>
      <c r="L76">
        <v>0</v>
      </c>
      <c r="M76">
        <v>0</v>
      </c>
      <c r="N76">
        <v>0</v>
      </c>
      <c r="O76">
        <v>0</v>
      </c>
      <c r="Q76">
        <v>0</v>
      </c>
      <c r="R76">
        <v>0</v>
      </c>
      <c r="S76">
        <v>1</v>
      </c>
      <c r="V76">
        <v>0</v>
      </c>
      <c r="X76" s="26">
        <v>1</v>
      </c>
    </row>
    <row r="77" spans="1:24" x14ac:dyDescent="0.3">
      <c r="A77" t="s">
        <v>155</v>
      </c>
      <c r="B77" t="s">
        <v>3634</v>
      </c>
      <c r="C77" t="s">
        <v>5136</v>
      </c>
      <c r="D77" t="s">
        <v>5146</v>
      </c>
      <c r="E77" t="s">
        <v>5402</v>
      </c>
      <c r="F77" t="s">
        <v>155</v>
      </c>
      <c r="G77" t="s">
        <v>21</v>
      </c>
      <c r="H77" t="s">
        <v>21</v>
      </c>
      <c r="I77" t="s">
        <v>50</v>
      </c>
      <c r="J77">
        <v>0</v>
      </c>
      <c r="K77">
        <v>0</v>
      </c>
      <c r="L77">
        <v>0</v>
      </c>
      <c r="M77">
        <v>0</v>
      </c>
      <c r="N77">
        <v>0</v>
      </c>
      <c r="O77">
        <v>0</v>
      </c>
      <c r="Q77">
        <v>0</v>
      </c>
      <c r="R77">
        <v>0</v>
      </c>
      <c r="S77">
        <v>1</v>
      </c>
      <c r="V77">
        <v>1</v>
      </c>
      <c r="X77" s="26">
        <v>2</v>
      </c>
    </row>
    <row r="78" spans="1:24" x14ac:dyDescent="0.3">
      <c r="A78" t="s">
        <v>40</v>
      </c>
      <c r="B78" t="s">
        <v>162</v>
      </c>
      <c r="C78" t="s">
        <v>513</v>
      </c>
      <c r="D78" t="s">
        <v>3351</v>
      </c>
      <c r="E78" t="s">
        <v>5403</v>
      </c>
      <c r="F78" t="s">
        <v>40</v>
      </c>
      <c r="G78" t="s">
        <v>21</v>
      </c>
      <c r="H78" t="s">
        <v>21</v>
      </c>
      <c r="I78" t="s">
        <v>22</v>
      </c>
      <c r="J78">
        <v>1</v>
      </c>
      <c r="K78">
        <v>1</v>
      </c>
      <c r="L78">
        <v>1</v>
      </c>
      <c r="M78">
        <v>1</v>
      </c>
      <c r="N78">
        <v>2</v>
      </c>
      <c r="O78">
        <v>1</v>
      </c>
      <c r="Q78">
        <v>0</v>
      </c>
      <c r="R78">
        <v>2</v>
      </c>
      <c r="S78">
        <v>3</v>
      </c>
      <c r="V78">
        <v>1</v>
      </c>
      <c r="X78" s="26">
        <v>13</v>
      </c>
    </row>
    <row r="79" spans="1:24" x14ac:dyDescent="0.3">
      <c r="A79" t="s">
        <v>79</v>
      </c>
      <c r="B79" t="s">
        <v>162</v>
      </c>
      <c r="C79" t="s">
        <v>507</v>
      </c>
      <c r="D79" t="s">
        <v>529</v>
      </c>
      <c r="E79" t="s">
        <v>5404</v>
      </c>
      <c r="F79" t="s">
        <v>79</v>
      </c>
      <c r="G79" t="s">
        <v>21</v>
      </c>
      <c r="H79" t="s">
        <v>21</v>
      </c>
      <c r="I79" t="s">
        <v>50</v>
      </c>
      <c r="J79">
        <v>0</v>
      </c>
      <c r="K79">
        <v>1</v>
      </c>
      <c r="L79">
        <v>1</v>
      </c>
      <c r="M79">
        <v>1</v>
      </c>
      <c r="N79">
        <v>2</v>
      </c>
      <c r="O79">
        <v>1</v>
      </c>
      <c r="Q79">
        <v>0</v>
      </c>
      <c r="R79">
        <v>2</v>
      </c>
      <c r="S79">
        <v>3</v>
      </c>
      <c r="V79">
        <v>1</v>
      </c>
      <c r="X79" s="26">
        <v>12</v>
      </c>
    </row>
    <row r="80" spans="1:24" x14ac:dyDescent="0.3">
      <c r="A80" t="s">
        <v>83</v>
      </c>
      <c r="B80" t="s">
        <v>3634</v>
      </c>
      <c r="C80" t="s">
        <v>5011</v>
      </c>
      <c r="D80" t="s">
        <v>5016</v>
      </c>
      <c r="E80" t="s">
        <v>5405</v>
      </c>
      <c r="F80" t="s">
        <v>83</v>
      </c>
      <c r="G80" t="s">
        <v>21</v>
      </c>
      <c r="H80" t="s">
        <v>21</v>
      </c>
      <c r="I80" t="s">
        <v>22</v>
      </c>
      <c r="J80">
        <v>1</v>
      </c>
      <c r="K80">
        <v>1</v>
      </c>
      <c r="L80">
        <v>0</v>
      </c>
      <c r="M80">
        <v>1</v>
      </c>
      <c r="N80">
        <v>0</v>
      </c>
      <c r="O80">
        <v>0</v>
      </c>
      <c r="Q80">
        <v>0</v>
      </c>
      <c r="R80">
        <v>1</v>
      </c>
      <c r="S80">
        <v>1</v>
      </c>
      <c r="V80">
        <v>0</v>
      </c>
      <c r="X80" s="26">
        <v>5</v>
      </c>
    </row>
    <row r="81" spans="1:24" x14ac:dyDescent="0.3">
      <c r="A81" t="s">
        <v>136</v>
      </c>
      <c r="B81" t="s">
        <v>1683</v>
      </c>
      <c r="C81" t="s">
        <v>4794</v>
      </c>
      <c r="D81" t="s">
        <v>4810</v>
      </c>
      <c r="E81" t="s">
        <v>5406</v>
      </c>
      <c r="F81" t="s">
        <v>155</v>
      </c>
      <c r="G81" t="s">
        <v>21</v>
      </c>
      <c r="H81" t="s">
        <v>21</v>
      </c>
      <c r="I81" t="s">
        <v>50</v>
      </c>
      <c r="J81">
        <v>2</v>
      </c>
      <c r="K81">
        <v>1</v>
      </c>
      <c r="L81">
        <v>0</v>
      </c>
      <c r="M81">
        <v>0</v>
      </c>
      <c r="N81">
        <v>0</v>
      </c>
      <c r="O81">
        <v>0</v>
      </c>
      <c r="Q81">
        <v>0</v>
      </c>
      <c r="R81">
        <v>1</v>
      </c>
      <c r="S81">
        <v>3</v>
      </c>
      <c r="V81">
        <v>2</v>
      </c>
      <c r="X81" s="26">
        <v>9</v>
      </c>
    </row>
    <row r="82" spans="1:24" x14ac:dyDescent="0.3">
      <c r="A82" t="s">
        <v>64</v>
      </c>
      <c r="B82" t="s">
        <v>162</v>
      </c>
      <c r="C82" t="s">
        <v>3123</v>
      </c>
      <c r="D82" t="s">
        <v>3223</v>
      </c>
      <c r="E82" t="s">
        <v>5407</v>
      </c>
      <c r="F82" t="s">
        <v>64</v>
      </c>
      <c r="G82" t="s">
        <v>21</v>
      </c>
      <c r="H82" t="s">
        <v>21</v>
      </c>
      <c r="I82" t="s">
        <v>50</v>
      </c>
      <c r="J82">
        <v>1</v>
      </c>
      <c r="K82">
        <v>1</v>
      </c>
      <c r="L82">
        <v>0</v>
      </c>
      <c r="M82">
        <v>0</v>
      </c>
      <c r="N82">
        <v>2</v>
      </c>
      <c r="O82">
        <v>0</v>
      </c>
      <c r="Q82">
        <v>0</v>
      </c>
      <c r="R82">
        <v>2</v>
      </c>
      <c r="S82">
        <v>3</v>
      </c>
      <c r="V82">
        <v>1</v>
      </c>
      <c r="X82" s="26">
        <v>10</v>
      </c>
    </row>
    <row r="83" spans="1:24" x14ac:dyDescent="0.3">
      <c r="A83" t="s">
        <v>136</v>
      </c>
      <c r="B83" t="s">
        <v>519</v>
      </c>
      <c r="C83" t="s">
        <v>1241</v>
      </c>
      <c r="D83" t="s">
        <v>1500</v>
      </c>
      <c r="E83" t="s">
        <v>5408</v>
      </c>
      <c r="F83" t="s">
        <v>136</v>
      </c>
      <c r="G83" t="s">
        <v>21</v>
      </c>
      <c r="H83" t="s">
        <v>21</v>
      </c>
      <c r="I83" t="s">
        <v>50</v>
      </c>
      <c r="J83">
        <v>1</v>
      </c>
      <c r="K83">
        <v>0</v>
      </c>
      <c r="L83">
        <v>0</v>
      </c>
      <c r="M83">
        <v>0</v>
      </c>
      <c r="N83">
        <v>0</v>
      </c>
      <c r="O83">
        <v>0</v>
      </c>
      <c r="Q83">
        <v>0</v>
      </c>
      <c r="R83">
        <v>0</v>
      </c>
      <c r="S83">
        <v>3</v>
      </c>
      <c r="V83">
        <v>2</v>
      </c>
      <c r="X83" s="26">
        <v>6</v>
      </c>
    </row>
    <row r="84" spans="1:24" x14ac:dyDescent="0.3">
      <c r="A84" t="s">
        <v>40</v>
      </c>
      <c r="B84" t="s">
        <v>637</v>
      </c>
      <c r="C84" t="s">
        <v>3328</v>
      </c>
      <c r="D84" t="s">
        <v>3329</v>
      </c>
      <c r="E84" t="s">
        <v>5409</v>
      </c>
      <c r="F84" t="s">
        <v>74</v>
      </c>
      <c r="G84" t="s">
        <v>21</v>
      </c>
      <c r="H84" t="s">
        <v>21</v>
      </c>
      <c r="I84" t="s">
        <v>22</v>
      </c>
      <c r="J84">
        <v>0</v>
      </c>
      <c r="K84">
        <v>0</v>
      </c>
      <c r="L84">
        <v>0</v>
      </c>
      <c r="M84">
        <v>0</v>
      </c>
      <c r="N84">
        <v>0</v>
      </c>
      <c r="O84">
        <v>0</v>
      </c>
      <c r="Q84">
        <v>0</v>
      </c>
      <c r="R84">
        <v>0</v>
      </c>
      <c r="S84">
        <v>1</v>
      </c>
      <c r="V84">
        <v>0</v>
      </c>
      <c r="X84" s="26">
        <v>1</v>
      </c>
    </row>
    <row r="85" spans="1:24" x14ac:dyDescent="0.3">
      <c r="A85" t="s">
        <v>62</v>
      </c>
      <c r="B85" t="s">
        <v>843</v>
      </c>
      <c r="C85" t="s">
        <v>844</v>
      </c>
      <c r="D85" t="s">
        <v>1712</v>
      </c>
      <c r="E85" t="s">
        <v>5410</v>
      </c>
      <c r="F85" t="s">
        <v>62</v>
      </c>
      <c r="G85" t="s">
        <v>21</v>
      </c>
      <c r="H85" t="s">
        <v>21</v>
      </c>
      <c r="I85" t="s">
        <v>22</v>
      </c>
      <c r="J85">
        <v>0</v>
      </c>
      <c r="K85">
        <v>1</v>
      </c>
      <c r="L85">
        <v>1</v>
      </c>
      <c r="M85">
        <v>1</v>
      </c>
      <c r="N85">
        <v>2</v>
      </c>
      <c r="O85">
        <v>1</v>
      </c>
      <c r="Q85">
        <v>0</v>
      </c>
      <c r="R85">
        <v>1</v>
      </c>
      <c r="S85">
        <v>2</v>
      </c>
      <c r="V85">
        <v>1</v>
      </c>
      <c r="X85" s="26">
        <v>10</v>
      </c>
    </row>
    <row r="86" spans="1:24" x14ac:dyDescent="0.3">
      <c r="A86" t="s">
        <v>150</v>
      </c>
      <c r="B86" t="s">
        <v>475</v>
      </c>
      <c r="C86" t="s">
        <v>1000</v>
      </c>
      <c r="D86" t="s">
        <v>5211</v>
      </c>
      <c r="E86" t="s">
        <v>5411</v>
      </c>
      <c r="F86" t="s">
        <v>150</v>
      </c>
      <c r="G86" t="s">
        <v>21</v>
      </c>
      <c r="H86" t="s">
        <v>21</v>
      </c>
      <c r="I86" t="s">
        <v>22</v>
      </c>
      <c r="J86">
        <v>1</v>
      </c>
      <c r="K86">
        <v>1</v>
      </c>
      <c r="L86">
        <v>1</v>
      </c>
      <c r="M86">
        <v>1</v>
      </c>
      <c r="N86">
        <v>3</v>
      </c>
      <c r="O86">
        <v>1</v>
      </c>
      <c r="Q86">
        <v>0</v>
      </c>
      <c r="R86">
        <v>3</v>
      </c>
      <c r="S86">
        <v>3</v>
      </c>
      <c r="V86">
        <v>0</v>
      </c>
      <c r="X86" s="26">
        <v>14</v>
      </c>
    </row>
    <row r="87" spans="1:24" x14ac:dyDescent="0.3">
      <c r="A87" t="s">
        <v>70</v>
      </c>
      <c r="B87" t="s">
        <v>174</v>
      </c>
      <c r="C87" t="s">
        <v>2721</v>
      </c>
      <c r="D87" t="s">
        <v>4291</v>
      </c>
      <c r="E87" t="s">
        <v>5412</v>
      </c>
      <c r="F87" t="s">
        <v>70</v>
      </c>
      <c r="G87" t="s">
        <v>21</v>
      </c>
      <c r="H87" t="s">
        <v>21</v>
      </c>
      <c r="I87" t="s">
        <v>22</v>
      </c>
      <c r="J87">
        <v>1</v>
      </c>
      <c r="K87">
        <v>1</v>
      </c>
      <c r="L87">
        <v>1</v>
      </c>
      <c r="M87">
        <v>1</v>
      </c>
      <c r="N87">
        <v>2</v>
      </c>
      <c r="O87">
        <v>1</v>
      </c>
      <c r="Q87">
        <v>0</v>
      </c>
      <c r="R87">
        <v>1</v>
      </c>
      <c r="S87">
        <v>3</v>
      </c>
      <c r="V87">
        <v>1</v>
      </c>
      <c r="X87" s="26">
        <v>12</v>
      </c>
    </row>
    <row r="88" spans="1:24" x14ac:dyDescent="0.3">
      <c r="A88" t="s">
        <v>69</v>
      </c>
      <c r="B88" t="s">
        <v>162</v>
      </c>
      <c r="C88" t="s">
        <v>656</v>
      </c>
      <c r="D88" t="s">
        <v>1334</v>
      </c>
      <c r="E88" t="s">
        <v>5413</v>
      </c>
      <c r="F88" t="s">
        <v>69</v>
      </c>
      <c r="G88" t="s">
        <v>21</v>
      </c>
      <c r="H88" t="s">
        <v>21</v>
      </c>
      <c r="I88" t="s">
        <v>22</v>
      </c>
      <c r="J88">
        <v>1</v>
      </c>
      <c r="K88">
        <v>1</v>
      </c>
      <c r="L88">
        <v>1</v>
      </c>
      <c r="M88">
        <v>1</v>
      </c>
      <c r="N88">
        <v>2</v>
      </c>
      <c r="O88">
        <v>1</v>
      </c>
      <c r="Q88">
        <v>0</v>
      </c>
      <c r="R88">
        <v>2</v>
      </c>
      <c r="S88">
        <v>2</v>
      </c>
      <c r="V88">
        <v>2</v>
      </c>
      <c r="X88" s="26">
        <v>13</v>
      </c>
    </row>
    <row r="89" spans="1:24" x14ac:dyDescent="0.3">
      <c r="A89" t="s">
        <v>67</v>
      </c>
      <c r="B89" t="s">
        <v>890</v>
      </c>
      <c r="C89" t="s">
        <v>1169</v>
      </c>
      <c r="D89" t="s">
        <v>2550</v>
      </c>
      <c r="E89" t="s">
        <v>5414</v>
      </c>
      <c r="F89" t="s">
        <v>67</v>
      </c>
      <c r="G89" t="s">
        <v>21</v>
      </c>
      <c r="H89" t="s">
        <v>21</v>
      </c>
      <c r="I89" t="s">
        <v>54</v>
      </c>
      <c r="J89">
        <v>0</v>
      </c>
      <c r="K89">
        <v>1</v>
      </c>
      <c r="L89">
        <v>1</v>
      </c>
      <c r="M89">
        <v>1</v>
      </c>
      <c r="N89">
        <v>2</v>
      </c>
      <c r="O89">
        <v>1</v>
      </c>
      <c r="Q89">
        <v>0</v>
      </c>
      <c r="R89">
        <v>1</v>
      </c>
      <c r="S89">
        <v>2</v>
      </c>
      <c r="V89">
        <v>0</v>
      </c>
      <c r="X89" s="26">
        <v>9</v>
      </c>
    </row>
    <row r="90" spans="1:24" x14ac:dyDescent="0.3">
      <c r="A90" t="s">
        <v>61</v>
      </c>
      <c r="B90" t="s">
        <v>1056</v>
      </c>
      <c r="C90" t="s">
        <v>1124</v>
      </c>
      <c r="D90" t="s">
        <v>1130</v>
      </c>
      <c r="E90" t="s">
        <v>5415</v>
      </c>
      <c r="F90" t="s">
        <v>61</v>
      </c>
      <c r="G90" t="s">
        <v>21</v>
      </c>
      <c r="H90" t="s">
        <v>21</v>
      </c>
      <c r="I90" t="s">
        <v>50</v>
      </c>
      <c r="J90">
        <v>2</v>
      </c>
      <c r="K90">
        <v>1</v>
      </c>
      <c r="L90">
        <v>1</v>
      </c>
      <c r="M90">
        <v>1</v>
      </c>
      <c r="N90">
        <v>2</v>
      </c>
      <c r="O90">
        <v>1</v>
      </c>
      <c r="Q90">
        <v>0</v>
      </c>
      <c r="R90">
        <v>2</v>
      </c>
      <c r="S90">
        <v>3</v>
      </c>
      <c r="V90">
        <v>1</v>
      </c>
      <c r="X90" s="26">
        <v>14</v>
      </c>
    </row>
    <row r="91" spans="1:24" x14ac:dyDescent="0.3">
      <c r="A91" t="s">
        <v>59</v>
      </c>
      <c r="B91" t="s">
        <v>807</v>
      </c>
      <c r="C91" t="s">
        <v>808</v>
      </c>
      <c r="D91" t="s">
        <v>3571</v>
      </c>
      <c r="E91" t="s">
        <v>5416</v>
      </c>
      <c r="F91" t="s">
        <v>59</v>
      </c>
      <c r="G91" t="s">
        <v>21</v>
      </c>
      <c r="H91" t="s">
        <v>21</v>
      </c>
      <c r="I91" t="s">
        <v>54</v>
      </c>
      <c r="J91">
        <v>1</v>
      </c>
      <c r="K91">
        <v>1</v>
      </c>
      <c r="L91">
        <v>0</v>
      </c>
      <c r="M91">
        <v>1</v>
      </c>
      <c r="N91">
        <v>2</v>
      </c>
      <c r="O91">
        <v>1</v>
      </c>
      <c r="Q91">
        <v>0</v>
      </c>
      <c r="R91">
        <v>1</v>
      </c>
      <c r="S91">
        <v>3</v>
      </c>
      <c r="V91">
        <v>0</v>
      </c>
      <c r="X91" s="26">
        <v>10</v>
      </c>
    </row>
    <row r="92" spans="1:24" x14ac:dyDescent="0.3">
      <c r="A92" t="s">
        <v>82</v>
      </c>
      <c r="B92" t="s">
        <v>475</v>
      </c>
      <c r="C92" t="s">
        <v>4505</v>
      </c>
      <c r="D92" t="s">
        <v>4603</v>
      </c>
      <c r="E92" t="s">
        <v>5417</v>
      </c>
      <c r="F92" t="s">
        <v>86</v>
      </c>
      <c r="G92" t="s">
        <v>21</v>
      </c>
      <c r="H92" t="s">
        <v>21</v>
      </c>
      <c r="I92" t="s">
        <v>54</v>
      </c>
      <c r="J92">
        <v>0</v>
      </c>
      <c r="K92">
        <v>1</v>
      </c>
      <c r="L92">
        <v>0</v>
      </c>
      <c r="M92">
        <v>0</v>
      </c>
      <c r="N92">
        <v>1</v>
      </c>
      <c r="O92">
        <v>1</v>
      </c>
      <c r="Q92">
        <v>0</v>
      </c>
      <c r="R92">
        <v>1</v>
      </c>
      <c r="S92">
        <v>2</v>
      </c>
      <c r="V92">
        <v>1</v>
      </c>
      <c r="X92" s="26">
        <v>7</v>
      </c>
    </row>
    <row r="93" spans="1:24" x14ac:dyDescent="0.3">
      <c r="A93" t="s">
        <v>61</v>
      </c>
      <c r="B93" t="s">
        <v>847</v>
      </c>
      <c r="C93" t="s">
        <v>1069</v>
      </c>
      <c r="D93" t="s">
        <v>1083</v>
      </c>
      <c r="E93" t="s">
        <v>5418</v>
      </c>
      <c r="F93" t="s">
        <v>61</v>
      </c>
      <c r="G93" t="s">
        <v>21</v>
      </c>
      <c r="H93" t="s">
        <v>21</v>
      </c>
      <c r="I93" t="s">
        <v>22</v>
      </c>
      <c r="J93">
        <v>2</v>
      </c>
      <c r="K93">
        <v>1</v>
      </c>
      <c r="L93">
        <v>1</v>
      </c>
      <c r="M93">
        <v>1</v>
      </c>
      <c r="N93">
        <v>3</v>
      </c>
      <c r="O93">
        <v>1</v>
      </c>
      <c r="Q93">
        <v>0</v>
      </c>
      <c r="R93">
        <v>1</v>
      </c>
      <c r="S93">
        <v>2</v>
      </c>
      <c r="V93">
        <v>3</v>
      </c>
      <c r="X93" s="26">
        <v>15</v>
      </c>
    </row>
    <row r="94" spans="1:24" x14ac:dyDescent="0.3">
      <c r="A94" t="s">
        <v>61</v>
      </c>
      <c r="B94" t="s">
        <v>174</v>
      </c>
      <c r="C94" t="s">
        <v>1159</v>
      </c>
      <c r="D94" t="s">
        <v>1160</v>
      </c>
      <c r="E94" t="s">
        <v>5419</v>
      </c>
      <c r="F94" t="s">
        <v>61</v>
      </c>
      <c r="G94" t="s">
        <v>21</v>
      </c>
      <c r="H94" t="s">
        <v>21</v>
      </c>
      <c r="I94" t="s">
        <v>22</v>
      </c>
      <c r="J94">
        <v>1</v>
      </c>
      <c r="K94">
        <v>1</v>
      </c>
      <c r="L94">
        <v>1</v>
      </c>
      <c r="M94">
        <v>1</v>
      </c>
      <c r="N94">
        <v>2</v>
      </c>
      <c r="O94">
        <v>1</v>
      </c>
      <c r="Q94">
        <v>0</v>
      </c>
      <c r="R94">
        <v>2</v>
      </c>
      <c r="S94">
        <v>3</v>
      </c>
      <c r="V94">
        <v>1</v>
      </c>
      <c r="X94" s="26">
        <v>13</v>
      </c>
    </row>
    <row r="95" spans="1:24" x14ac:dyDescent="0.3">
      <c r="A95" t="s">
        <v>62</v>
      </c>
      <c r="B95" t="s">
        <v>890</v>
      </c>
      <c r="C95" t="s">
        <v>927</v>
      </c>
      <c r="D95" t="s">
        <v>1680</v>
      </c>
      <c r="E95" t="s">
        <v>5420</v>
      </c>
      <c r="F95" t="s">
        <v>62</v>
      </c>
      <c r="G95" t="s">
        <v>21</v>
      </c>
      <c r="H95" t="s">
        <v>21</v>
      </c>
      <c r="I95" t="s">
        <v>22</v>
      </c>
      <c r="J95">
        <v>0</v>
      </c>
      <c r="K95">
        <v>1</v>
      </c>
      <c r="L95">
        <v>1</v>
      </c>
      <c r="M95">
        <v>1</v>
      </c>
      <c r="N95">
        <v>2</v>
      </c>
      <c r="O95">
        <v>1</v>
      </c>
      <c r="Q95">
        <v>0</v>
      </c>
      <c r="R95">
        <v>1</v>
      </c>
      <c r="S95">
        <v>3</v>
      </c>
      <c r="V95">
        <v>0</v>
      </c>
      <c r="X95" s="26">
        <v>10</v>
      </c>
    </row>
    <row r="96" spans="1:24" x14ac:dyDescent="0.3">
      <c r="A96" t="s">
        <v>61</v>
      </c>
      <c r="B96" t="s">
        <v>847</v>
      </c>
      <c r="C96" t="s">
        <v>1069</v>
      </c>
      <c r="D96" t="s">
        <v>1304</v>
      </c>
      <c r="E96" t="s">
        <v>5421</v>
      </c>
      <c r="F96" t="s">
        <v>61</v>
      </c>
      <c r="G96" t="s">
        <v>21</v>
      </c>
      <c r="H96" t="s">
        <v>21</v>
      </c>
      <c r="I96" t="s">
        <v>22</v>
      </c>
      <c r="J96">
        <v>0</v>
      </c>
      <c r="K96">
        <v>1</v>
      </c>
      <c r="L96">
        <v>1</v>
      </c>
      <c r="M96">
        <v>1</v>
      </c>
      <c r="N96">
        <v>1</v>
      </c>
      <c r="O96">
        <v>0</v>
      </c>
      <c r="Q96">
        <v>0</v>
      </c>
      <c r="R96">
        <v>1</v>
      </c>
      <c r="S96">
        <v>2</v>
      </c>
      <c r="V96">
        <v>0</v>
      </c>
      <c r="X96" s="26">
        <v>7</v>
      </c>
    </row>
    <row r="97" spans="1:24" x14ac:dyDescent="0.3">
      <c r="A97" t="s">
        <v>59</v>
      </c>
      <c r="B97" t="s">
        <v>890</v>
      </c>
      <c r="C97" t="s">
        <v>927</v>
      </c>
      <c r="D97" t="s">
        <v>3530</v>
      </c>
      <c r="E97" t="s">
        <v>5422</v>
      </c>
      <c r="F97" t="s">
        <v>59</v>
      </c>
      <c r="G97" t="s">
        <v>21</v>
      </c>
      <c r="H97" t="s">
        <v>21</v>
      </c>
      <c r="I97" t="s">
        <v>22</v>
      </c>
      <c r="J97">
        <v>2</v>
      </c>
      <c r="K97">
        <v>1</v>
      </c>
      <c r="L97">
        <v>1</v>
      </c>
      <c r="M97">
        <v>1</v>
      </c>
      <c r="N97">
        <v>3</v>
      </c>
      <c r="O97">
        <v>1</v>
      </c>
      <c r="Q97">
        <v>0</v>
      </c>
      <c r="R97">
        <v>3</v>
      </c>
      <c r="S97">
        <v>3</v>
      </c>
      <c r="V97">
        <v>1</v>
      </c>
      <c r="X97" s="26">
        <v>16</v>
      </c>
    </row>
    <row r="98" spans="1:24" x14ac:dyDescent="0.3">
      <c r="A98" t="s">
        <v>61</v>
      </c>
      <c r="B98" t="s">
        <v>847</v>
      </c>
      <c r="C98" t="s">
        <v>1069</v>
      </c>
      <c r="D98" t="s">
        <v>1080</v>
      </c>
      <c r="E98" t="s">
        <v>5423</v>
      </c>
      <c r="F98" t="s">
        <v>61</v>
      </c>
      <c r="G98" t="s">
        <v>21</v>
      </c>
      <c r="H98" t="s">
        <v>21</v>
      </c>
      <c r="I98" t="s">
        <v>22</v>
      </c>
      <c r="J98">
        <v>2</v>
      </c>
      <c r="K98">
        <v>1</v>
      </c>
      <c r="L98">
        <v>1</v>
      </c>
      <c r="M98">
        <v>1</v>
      </c>
      <c r="N98">
        <v>3</v>
      </c>
      <c r="O98">
        <v>1</v>
      </c>
      <c r="Q98">
        <v>0</v>
      </c>
      <c r="R98">
        <v>1</v>
      </c>
      <c r="S98">
        <v>2</v>
      </c>
      <c r="V98">
        <v>3</v>
      </c>
      <c r="X98" s="26">
        <v>15</v>
      </c>
    </row>
    <row r="99" spans="1:24" x14ac:dyDescent="0.3">
      <c r="A99" t="s">
        <v>83</v>
      </c>
      <c r="B99" t="s">
        <v>3634</v>
      </c>
      <c r="C99" t="s">
        <v>3637</v>
      </c>
      <c r="D99" t="s">
        <v>5085</v>
      </c>
      <c r="E99" t="s">
        <v>5424</v>
      </c>
      <c r="F99" t="s">
        <v>83</v>
      </c>
      <c r="G99" t="s">
        <v>21</v>
      </c>
      <c r="H99" t="s">
        <v>21</v>
      </c>
      <c r="I99" t="s">
        <v>22</v>
      </c>
      <c r="J99">
        <v>0</v>
      </c>
      <c r="K99">
        <v>1</v>
      </c>
      <c r="L99">
        <v>0</v>
      </c>
      <c r="M99">
        <v>0</v>
      </c>
      <c r="N99">
        <v>0</v>
      </c>
      <c r="O99">
        <v>0</v>
      </c>
      <c r="Q99">
        <v>0</v>
      </c>
      <c r="R99">
        <v>1</v>
      </c>
      <c r="S99">
        <v>1</v>
      </c>
      <c r="V99">
        <v>1</v>
      </c>
      <c r="X99" s="26">
        <v>4</v>
      </c>
    </row>
    <row r="100" spans="1:24" x14ac:dyDescent="0.3">
      <c r="A100" t="s">
        <v>49</v>
      </c>
      <c r="B100" t="s">
        <v>174</v>
      </c>
      <c r="C100" t="s">
        <v>1376</v>
      </c>
      <c r="D100" t="s">
        <v>1494</v>
      </c>
      <c r="E100" t="s">
        <v>5425</v>
      </c>
      <c r="F100" t="s">
        <v>49</v>
      </c>
      <c r="G100" t="s">
        <v>21</v>
      </c>
      <c r="H100" t="s">
        <v>21</v>
      </c>
      <c r="I100" t="s">
        <v>22</v>
      </c>
      <c r="J100">
        <v>1</v>
      </c>
      <c r="K100">
        <v>1</v>
      </c>
      <c r="L100">
        <v>1</v>
      </c>
      <c r="M100">
        <v>1</v>
      </c>
      <c r="N100">
        <v>3</v>
      </c>
      <c r="O100">
        <v>1</v>
      </c>
      <c r="Q100">
        <v>0</v>
      </c>
      <c r="R100">
        <v>2</v>
      </c>
      <c r="S100">
        <v>3</v>
      </c>
      <c r="V100">
        <v>1</v>
      </c>
      <c r="X100" s="26">
        <v>14</v>
      </c>
    </row>
    <row r="101" spans="1:24" x14ac:dyDescent="0.3">
      <c r="A101" t="s">
        <v>135</v>
      </c>
      <c r="B101" t="s">
        <v>890</v>
      </c>
      <c r="C101" t="s">
        <v>2698</v>
      </c>
      <c r="D101" t="s">
        <v>4947</v>
      </c>
      <c r="E101" t="s">
        <v>5426</v>
      </c>
      <c r="F101" t="s">
        <v>135</v>
      </c>
      <c r="G101" t="s">
        <v>21</v>
      </c>
      <c r="H101" t="s">
        <v>21</v>
      </c>
      <c r="I101" t="s">
        <v>54</v>
      </c>
      <c r="J101">
        <v>0</v>
      </c>
      <c r="K101">
        <v>1</v>
      </c>
      <c r="L101">
        <v>1</v>
      </c>
      <c r="M101">
        <v>1</v>
      </c>
      <c r="N101">
        <v>2</v>
      </c>
      <c r="O101">
        <v>1</v>
      </c>
      <c r="Q101">
        <v>0</v>
      </c>
      <c r="R101">
        <v>2</v>
      </c>
      <c r="S101">
        <v>2</v>
      </c>
      <c r="V101">
        <v>1</v>
      </c>
      <c r="X101" s="26">
        <v>11</v>
      </c>
    </row>
    <row r="102" spans="1:24" x14ac:dyDescent="0.3">
      <c r="A102" t="s">
        <v>62</v>
      </c>
      <c r="B102" t="s">
        <v>983</v>
      </c>
      <c r="C102" t="s">
        <v>984</v>
      </c>
      <c r="D102" t="s">
        <v>1624</v>
      </c>
      <c r="E102" t="s">
        <v>5427</v>
      </c>
      <c r="F102" t="s">
        <v>61</v>
      </c>
      <c r="G102" t="s">
        <v>21</v>
      </c>
      <c r="H102" t="s">
        <v>21</v>
      </c>
      <c r="I102" t="s">
        <v>22</v>
      </c>
      <c r="J102">
        <v>0</v>
      </c>
      <c r="K102">
        <v>0</v>
      </c>
      <c r="L102">
        <v>0</v>
      </c>
      <c r="M102">
        <v>0</v>
      </c>
      <c r="N102">
        <v>0</v>
      </c>
      <c r="O102">
        <v>0</v>
      </c>
      <c r="Q102">
        <v>0</v>
      </c>
      <c r="R102">
        <v>1</v>
      </c>
      <c r="S102">
        <v>1</v>
      </c>
      <c r="V102">
        <v>0</v>
      </c>
      <c r="X102" s="26">
        <v>2</v>
      </c>
    </row>
    <row r="103" spans="1:24" x14ac:dyDescent="0.3">
      <c r="A103" t="s">
        <v>67</v>
      </c>
      <c r="B103" t="s">
        <v>519</v>
      </c>
      <c r="C103" t="s">
        <v>1295</v>
      </c>
      <c r="D103" t="s">
        <v>2410</v>
      </c>
      <c r="E103" t="s">
        <v>5428</v>
      </c>
      <c r="F103" t="s">
        <v>67</v>
      </c>
      <c r="G103" t="s">
        <v>21</v>
      </c>
      <c r="H103" t="s">
        <v>21</v>
      </c>
      <c r="I103" t="s">
        <v>50</v>
      </c>
      <c r="J103">
        <v>2</v>
      </c>
      <c r="K103">
        <v>1</v>
      </c>
      <c r="L103">
        <v>1</v>
      </c>
      <c r="M103">
        <v>0</v>
      </c>
      <c r="N103">
        <v>0</v>
      </c>
      <c r="O103">
        <v>0</v>
      </c>
      <c r="Q103">
        <v>0</v>
      </c>
      <c r="R103">
        <v>1</v>
      </c>
      <c r="S103">
        <v>3</v>
      </c>
      <c r="V103">
        <v>0</v>
      </c>
      <c r="X103" s="26">
        <v>8</v>
      </c>
    </row>
    <row r="104" spans="1:24" x14ac:dyDescent="0.3">
      <c r="A104" t="s">
        <v>83</v>
      </c>
      <c r="B104" t="s">
        <v>3634</v>
      </c>
      <c r="C104" t="s">
        <v>5011</v>
      </c>
      <c r="D104" t="s">
        <v>5014</v>
      </c>
      <c r="E104" t="s">
        <v>5429</v>
      </c>
      <c r="F104" t="s">
        <v>83</v>
      </c>
      <c r="G104" t="s">
        <v>21</v>
      </c>
      <c r="H104" t="s">
        <v>21</v>
      </c>
      <c r="I104" t="s">
        <v>22</v>
      </c>
      <c r="J104">
        <v>1</v>
      </c>
      <c r="K104">
        <v>1</v>
      </c>
      <c r="L104">
        <v>1</v>
      </c>
      <c r="M104">
        <v>1</v>
      </c>
      <c r="N104">
        <v>0</v>
      </c>
      <c r="O104">
        <v>0</v>
      </c>
      <c r="Q104">
        <v>0</v>
      </c>
      <c r="R104">
        <v>1</v>
      </c>
      <c r="S104">
        <v>3</v>
      </c>
      <c r="V104">
        <v>1</v>
      </c>
      <c r="X104" s="26">
        <v>9</v>
      </c>
    </row>
    <row r="105" spans="1:24" x14ac:dyDescent="0.3">
      <c r="A105" t="s">
        <v>43</v>
      </c>
      <c r="B105" t="s">
        <v>174</v>
      </c>
      <c r="C105" t="s">
        <v>1049</v>
      </c>
      <c r="D105" t="s">
        <v>3867</v>
      </c>
      <c r="E105" t="s">
        <v>5430</v>
      </c>
      <c r="F105" t="s">
        <v>43</v>
      </c>
      <c r="G105" t="s">
        <v>21</v>
      </c>
      <c r="H105" t="s">
        <v>21</v>
      </c>
      <c r="I105" t="s">
        <v>22</v>
      </c>
      <c r="J105">
        <v>2</v>
      </c>
      <c r="K105">
        <v>1</v>
      </c>
      <c r="L105">
        <v>1</v>
      </c>
      <c r="M105">
        <v>1</v>
      </c>
      <c r="N105">
        <v>3</v>
      </c>
      <c r="O105">
        <v>1</v>
      </c>
      <c r="Q105">
        <v>0</v>
      </c>
      <c r="R105">
        <v>2</v>
      </c>
      <c r="S105">
        <v>3</v>
      </c>
      <c r="V105">
        <v>3</v>
      </c>
      <c r="X105" s="26">
        <v>17</v>
      </c>
    </row>
    <row r="106" spans="1:24" x14ac:dyDescent="0.3">
      <c r="A106" t="s">
        <v>44</v>
      </c>
      <c r="B106" t="s">
        <v>932</v>
      </c>
      <c r="C106" t="s">
        <v>1374</v>
      </c>
      <c r="D106" t="s">
        <v>3702</v>
      </c>
      <c r="E106" t="s">
        <v>5431</v>
      </c>
      <c r="F106" t="s">
        <v>70</v>
      </c>
      <c r="G106" t="s">
        <v>21</v>
      </c>
      <c r="H106" t="s">
        <v>21</v>
      </c>
      <c r="I106" t="s">
        <v>54</v>
      </c>
      <c r="J106">
        <v>1</v>
      </c>
      <c r="K106">
        <v>1</v>
      </c>
      <c r="L106">
        <v>1</v>
      </c>
      <c r="M106">
        <v>1</v>
      </c>
      <c r="N106">
        <v>2</v>
      </c>
      <c r="O106">
        <v>1</v>
      </c>
      <c r="Q106">
        <v>0</v>
      </c>
      <c r="R106">
        <v>2</v>
      </c>
      <c r="S106">
        <v>3</v>
      </c>
      <c r="V106">
        <v>1</v>
      </c>
      <c r="X106" s="26">
        <v>13</v>
      </c>
    </row>
    <row r="107" spans="1:24" x14ac:dyDescent="0.3">
      <c r="A107" t="s">
        <v>40</v>
      </c>
      <c r="B107" t="s">
        <v>637</v>
      </c>
      <c r="C107" t="s">
        <v>640</v>
      </c>
      <c r="D107" t="s">
        <v>3327</v>
      </c>
      <c r="E107" t="s">
        <v>5432</v>
      </c>
      <c r="F107" t="s">
        <v>59</v>
      </c>
      <c r="G107" t="s">
        <v>21</v>
      </c>
      <c r="H107" t="s">
        <v>21</v>
      </c>
      <c r="I107" t="s">
        <v>50</v>
      </c>
      <c r="J107">
        <v>0</v>
      </c>
      <c r="K107">
        <v>0</v>
      </c>
      <c r="L107">
        <v>0</v>
      </c>
      <c r="M107">
        <v>0</v>
      </c>
      <c r="N107">
        <v>0</v>
      </c>
      <c r="O107">
        <v>0</v>
      </c>
      <c r="Q107">
        <v>0</v>
      </c>
      <c r="R107">
        <v>1</v>
      </c>
      <c r="S107">
        <v>2</v>
      </c>
      <c r="V107">
        <v>0</v>
      </c>
      <c r="X107" s="26">
        <v>3</v>
      </c>
    </row>
    <row r="108" spans="1:24" x14ac:dyDescent="0.3">
      <c r="A108" t="s">
        <v>71</v>
      </c>
      <c r="B108" t="s">
        <v>890</v>
      </c>
      <c r="C108" t="s">
        <v>1169</v>
      </c>
      <c r="D108" t="s">
        <v>2912</v>
      </c>
      <c r="E108" t="s">
        <v>5433</v>
      </c>
      <c r="F108" t="s">
        <v>71</v>
      </c>
      <c r="G108" t="s">
        <v>21</v>
      </c>
      <c r="H108" t="s">
        <v>21</v>
      </c>
      <c r="I108" t="s">
        <v>50</v>
      </c>
      <c r="J108">
        <v>0</v>
      </c>
      <c r="K108">
        <v>0</v>
      </c>
      <c r="L108">
        <v>0</v>
      </c>
      <c r="M108">
        <v>0</v>
      </c>
      <c r="N108">
        <v>0</v>
      </c>
      <c r="O108">
        <v>0</v>
      </c>
      <c r="Q108">
        <v>0</v>
      </c>
      <c r="R108">
        <v>1</v>
      </c>
      <c r="S108">
        <v>1</v>
      </c>
      <c r="V108">
        <v>0</v>
      </c>
      <c r="X108" s="26">
        <v>2</v>
      </c>
    </row>
    <row r="109" spans="1:24" x14ac:dyDescent="0.3">
      <c r="A109" t="s">
        <v>62</v>
      </c>
      <c r="B109" t="s">
        <v>1767</v>
      </c>
      <c r="C109" t="s">
        <v>1789</v>
      </c>
      <c r="D109" t="s">
        <v>1790</v>
      </c>
      <c r="E109" t="s">
        <v>5434</v>
      </c>
      <c r="F109" t="s">
        <v>32</v>
      </c>
      <c r="G109" t="s">
        <v>21</v>
      </c>
      <c r="H109" t="s">
        <v>21</v>
      </c>
      <c r="I109" t="s">
        <v>22</v>
      </c>
      <c r="J109">
        <v>1</v>
      </c>
      <c r="K109">
        <v>1</v>
      </c>
      <c r="L109">
        <v>0</v>
      </c>
      <c r="M109">
        <v>0</v>
      </c>
      <c r="N109">
        <v>0</v>
      </c>
      <c r="O109">
        <v>0</v>
      </c>
      <c r="Q109">
        <v>0</v>
      </c>
      <c r="R109">
        <v>1</v>
      </c>
      <c r="S109">
        <v>2</v>
      </c>
      <c r="V109">
        <v>1</v>
      </c>
      <c r="X109" s="26">
        <v>6</v>
      </c>
    </row>
    <row r="110" spans="1:24" x14ac:dyDescent="0.3">
      <c r="A110" t="s">
        <v>82</v>
      </c>
      <c r="B110" t="s">
        <v>2938</v>
      </c>
      <c r="C110" t="s">
        <v>4353</v>
      </c>
      <c r="D110" t="s">
        <v>4362</v>
      </c>
      <c r="E110" t="s">
        <v>5435</v>
      </c>
      <c r="F110" t="s">
        <v>82</v>
      </c>
      <c r="G110" t="s">
        <v>21</v>
      </c>
      <c r="H110" t="s">
        <v>21</v>
      </c>
      <c r="I110" t="s">
        <v>50</v>
      </c>
      <c r="J110">
        <v>0</v>
      </c>
      <c r="K110">
        <v>0</v>
      </c>
      <c r="L110">
        <v>0</v>
      </c>
      <c r="M110">
        <v>1</v>
      </c>
      <c r="N110">
        <v>0</v>
      </c>
      <c r="O110">
        <v>0</v>
      </c>
      <c r="Q110">
        <v>0</v>
      </c>
      <c r="R110">
        <v>0</v>
      </c>
      <c r="S110">
        <v>3</v>
      </c>
      <c r="V110">
        <v>1</v>
      </c>
      <c r="X110" s="26">
        <v>5</v>
      </c>
    </row>
    <row r="111" spans="1:24" x14ac:dyDescent="0.3">
      <c r="A111" t="s">
        <v>83</v>
      </c>
      <c r="B111" t="s">
        <v>932</v>
      </c>
      <c r="C111" t="s">
        <v>4855</v>
      </c>
      <c r="D111" t="s">
        <v>5100</v>
      </c>
      <c r="E111" t="s">
        <v>5436</v>
      </c>
      <c r="F111" t="s">
        <v>83</v>
      </c>
      <c r="G111" t="s">
        <v>21</v>
      </c>
      <c r="H111" t="s">
        <v>21</v>
      </c>
      <c r="I111" t="s">
        <v>22</v>
      </c>
      <c r="J111">
        <v>1</v>
      </c>
      <c r="K111">
        <v>1</v>
      </c>
      <c r="L111">
        <v>1</v>
      </c>
      <c r="M111">
        <v>1</v>
      </c>
      <c r="N111">
        <v>2</v>
      </c>
      <c r="O111">
        <v>1</v>
      </c>
      <c r="Q111">
        <v>2</v>
      </c>
      <c r="R111">
        <v>1</v>
      </c>
      <c r="S111">
        <v>2</v>
      </c>
      <c r="V111">
        <v>1</v>
      </c>
      <c r="X111" s="26">
        <v>13</v>
      </c>
    </row>
    <row r="112" spans="1:24" x14ac:dyDescent="0.3">
      <c r="A112" t="s">
        <v>85</v>
      </c>
      <c r="B112" t="s">
        <v>3366</v>
      </c>
      <c r="C112" t="s">
        <v>4360</v>
      </c>
      <c r="D112" t="s">
        <v>4443</v>
      </c>
      <c r="E112" t="s">
        <v>5437</v>
      </c>
      <c r="F112" t="s">
        <v>85</v>
      </c>
      <c r="G112" t="s">
        <v>21</v>
      </c>
      <c r="H112" t="s">
        <v>21</v>
      </c>
      <c r="I112" t="s">
        <v>22</v>
      </c>
      <c r="J112">
        <v>0</v>
      </c>
      <c r="K112">
        <v>1</v>
      </c>
      <c r="L112">
        <v>0</v>
      </c>
      <c r="M112">
        <v>1</v>
      </c>
      <c r="N112">
        <v>1</v>
      </c>
      <c r="O112">
        <v>1</v>
      </c>
      <c r="Q112">
        <v>0</v>
      </c>
      <c r="R112">
        <v>1</v>
      </c>
      <c r="S112">
        <v>2</v>
      </c>
      <c r="V112">
        <v>1</v>
      </c>
      <c r="X112" s="26">
        <v>8</v>
      </c>
    </row>
    <row r="113" spans="1:24" x14ac:dyDescent="0.3">
      <c r="A113" t="s">
        <v>56</v>
      </c>
      <c r="B113" t="s">
        <v>174</v>
      </c>
      <c r="C113" t="s">
        <v>2097</v>
      </c>
      <c r="D113" t="s">
        <v>2213</v>
      </c>
      <c r="E113" t="s">
        <v>5438</v>
      </c>
      <c r="F113" t="s">
        <v>56</v>
      </c>
      <c r="G113" t="s">
        <v>21</v>
      </c>
      <c r="H113" t="s">
        <v>21</v>
      </c>
      <c r="I113" t="s">
        <v>22</v>
      </c>
      <c r="J113">
        <v>1</v>
      </c>
      <c r="K113">
        <v>1</v>
      </c>
      <c r="L113">
        <v>1</v>
      </c>
      <c r="M113">
        <v>1</v>
      </c>
      <c r="N113">
        <v>3</v>
      </c>
      <c r="O113">
        <v>1</v>
      </c>
      <c r="Q113">
        <v>2</v>
      </c>
      <c r="R113">
        <v>3</v>
      </c>
      <c r="S113">
        <v>3</v>
      </c>
      <c r="V113">
        <v>3</v>
      </c>
      <c r="X113" s="26">
        <v>19</v>
      </c>
    </row>
    <row r="114" spans="1:24" x14ac:dyDescent="0.3">
      <c r="A114" t="s">
        <v>56</v>
      </c>
      <c r="B114" t="s">
        <v>1742</v>
      </c>
      <c r="C114" t="s">
        <v>1834</v>
      </c>
      <c r="D114" t="s">
        <v>1836</v>
      </c>
      <c r="E114" t="s">
        <v>5439</v>
      </c>
      <c r="F114" t="s">
        <v>56</v>
      </c>
      <c r="G114" t="s">
        <v>21</v>
      </c>
      <c r="H114" t="s">
        <v>21</v>
      </c>
      <c r="I114" t="s">
        <v>22</v>
      </c>
      <c r="J114">
        <v>2</v>
      </c>
      <c r="K114">
        <v>1</v>
      </c>
      <c r="L114">
        <v>0</v>
      </c>
      <c r="M114">
        <v>1</v>
      </c>
      <c r="N114">
        <v>3</v>
      </c>
      <c r="O114">
        <v>1</v>
      </c>
      <c r="Q114">
        <v>0</v>
      </c>
      <c r="R114">
        <v>2</v>
      </c>
      <c r="S114">
        <v>3</v>
      </c>
      <c r="V114">
        <v>2</v>
      </c>
      <c r="X114" s="26">
        <v>15</v>
      </c>
    </row>
    <row r="115" spans="1:24" x14ac:dyDescent="0.3">
      <c r="A115" t="s">
        <v>83</v>
      </c>
      <c r="B115" t="s">
        <v>3634</v>
      </c>
      <c r="C115" t="s">
        <v>3637</v>
      </c>
      <c r="D115" t="s">
        <v>5093</v>
      </c>
      <c r="E115" t="s">
        <v>5440</v>
      </c>
      <c r="F115" t="s">
        <v>83</v>
      </c>
      <c r="G115" t="s">
        <v>21</v>
      </c>
      <c r="H115" t="s">
        <v>21</v>
      </c>
      <c r="I115" t="s">
        <v>22</v>
      </c>
      <c r="J115">
        <v>2</v>
      </c>
      <c r="K115">
        <v>1</v>
      </c>
      <c r="L115">
        <v>1</v>
      </c>
      <c r="M115">
        <v>1</v>
      </c>
      <c r="N115">
        <v>2</v>
      </c>
      <c r="O115">
        <v>1</v>
      </c>
      <c r="Q115">
        <v>0</v>
      </c>
      <c r="R115">
        <v>1</v>
      </c>
      <c r="S115">
        <v>3</v>
      </c>
      <c r="V115">
        <v>1</v>
      </c>
      <c r="X115" s="26">
        <v>13</v>
      </c>
    </row>
    <row r="116" spans="1:24" x14ac:dyDescent="0.3">
      <c r="A116" t="s">
        <v>40</v>
      </c>
      <c r="B116" t="s">
        <v>963</v>
      </c>
      <c r="C116" t="s">
        <v>3369</v>
      </c>
      <c r="D116" t="s">
        <v>3391</v>
      </c>
      <c r="E116" t="s">
        <v>5441</v>
      </c>
      <c r="F116" t="s">
        <v>40</v>
      </c>
      <c r="G116" t="s">
        <v>21</v>
      </c>
      <c r="H116" t="s">
        <v>21</v>
      </c>
      <c r="I116" t="s">
        <v>22</v>
      </c>
      <c r="J116">
        <v>0</v>
      </c>
      <c r="K116">
        <v>1</v>
      </c>
      <c r="L116">
        <v>1</v>
      </c>
      <c r="M116">
        <v>1</v>
      </c>
      <c r="N116">
        <v>1</v>
      </c>
      <c r="O116">
        <v>0</v>
      </c>
      <c r="Q116">
        <v>0</v>
      </c>
      <c r="R116">
        <v>0</v>
      </c>
      <c r="S116">
        <v>0</v>
      </c>
      <c r="V116">
        <v>2</v>
      </c>
      <c r="X116" s="26">
        <v>6</v>
      </c>
    </row>
    <row r="117" spans="1:24" x14ac:dyDescent="0.3">
      <c r="A117" t="s">
        <v>59</v>
      </c>
      <c r="B117" t="s">
        <v>807</v>
      </c>
      <c r="C117" t="s">
        <v>808</v>
      </c>
      <c r="D117" t="s">
        <v>3570</v>
      </c>
      <c r="E117" t="s">
        <v>5442</v>
      </c>
      <c r="F117" t="s">
        <v>59</v>
      </c>
      <c r="G117" t="s">
        <v>21</v>
      </c>
      <c r="H117" t="s">
        <v>21</v>
      </c>
      <c r="I117" t="s">
        <v>54</v>
      </c>
      <c r="J117">
        <v>1</v>
      </c>
      <c r="K117">
        <v>1</v>
      </c>
      <c r="L117">
        <v>1</v>
      </c>
      <c r="M117">
        <v>1</v>
      </c>
      <c r="N117">
        <v>2</v>
      </c>
      <c r="O117">
        <v>1</v>
      </c>
      <c r="Q117">
        <v>0</v>
      </c>
      <c r="R117">
        <v>1</v>
      </c>
      <c r="S117">
        <v>2</v>
      </c>
      <c r="V117">
        <v>1</v>
      </c>
      <c r="X117" s="26">
        <v>11</v>
      </c>
    </row>
    <row r="118" spans="1:24" x14ac:dyDescent="0.3">
      <c r="A118" t="s">
        <v>83</v>
      </c>
      <c r="B118" t="s">
        <v>475</v>
      </c>
      <c r="C118" t="s">
        <v>4166</v>
      </c>
      <c r="D118" t="s">
        <v>5001</v>
      </c>
      <c r="E118" t="s">
        <v>5443</v>
      </c>
      <c r="F118" t="s">
        <v>150</v>
      </c>
      <c r="G118" t="s">
        <v>21</v>
      </c>
      <c r="H118" t="s">
        <v>21</v>
      </c>
      <c r="I118" t="s">
        <v>22</v>
      </c>
      <c r="J118">
        <v>2</v>
      </c>
      <c r="K118">
        <v>1</v>
      </c>
      <c r="L118">
        <v>1</v>
      </c>
      <c r="M118">
        <v>1</v>
      </c>
      <c r="N118">
        <v>3</v>
      </c>
      <c r="O118">
        <v>1</v>
      </c>
      <c r="Q118">
        <v>0</v>
      </c>
      <c r="R118">
        <v>2</v>
      </c>
      <c r="S118">
        <v>3</v>
      </c>
      <c r="V118">
        <v>0</v>
      </c>
      <c r="X118" s="26">
        <v>14</v>
      </c>
    </row>
    <row r="119" spans="1:24" x14ac:dyDescent="0.3">
      <c r="A119" t="s">
        <v>70</v>
      </c>
      <c r="B119" t="s">
        <v>475</v>
      </c>
      <c r="C119" t="s">
        <v>4166</v>
      </c>
      <c r="D119" t="s">
        <v>4190</v>
      </c>
      <c r="E119" t="s">
        <v>5444</v>
      </c>
      <c r="F119" t="s">
        <v>70</v>
      </c>
      <c r="G119" t="s">
        <v>21</v>
      </c>
      <c r="H119" t="s">
        <v>21</v>
      </c>
      <c r="I119" t="s">
        <v>22</v>
      </c>
      <c r="J119">
        <v>2</v>
      </c>
      <c r="K119">
        <v>1</v>
      </c>
      <c r="L119">
        <v>1</v>
      </c>
      <c r="M119">
        <v>1</v>
      </c>
      <c r="N119">
        <v>3</v>
      </c>
      <c r="O119">
        <v>1</v>
      </c>
      <c r="Q119">
        <v>0</v>
      </c>
      <c r="R119">
        <v>2</v>
      </c>
      <c r="S119">
        <v>3</v>
      </c>
      <c r="V119">
        <v>0</v>
      </c>
      <c r="X119" s="26">
        <v>14</v>
      </c>
    </row>
    <row r="120" spans="1:24" x14ac:dyDescent="0.3">
      <c r="A120" t="s">
        <v>71</v>
      </c>
      <c r="B120" t="s">
        <v>890</v>
      </c>
      <c r="C120" t="s">
        <v>1169</v>
      </c>
      <c r="D120" t="s">
        <v>2844</v>
      </c>
      <c r="E120" t="s">
        <v>5445</v>
      </c>
      <c r="F120" t="s">
        <v>71</v>
      </c>
      <c r="G120" t="s">
        <v>21</v>
      </c>
      <c r="H120" t="s">
        <v>21</v>
      </c>
      <c r="I120" t="s">
        <v>54</v>
      </c>
      <c r="J120">
        <v>0</v>
      </c>
      <c r="K120">
        <v>1</v>
      </c>
      <c r="L120">
        <v>1</v>
      </c>
      <c r="M120">
        <v>1</v>
      </c>
      <c r="N120">
        <v>3</v>
      </c>
      <c r="O120">
        <v>1</v>
      </c>
      <c r="Q120">
        <v>0</v>
      </c>
      <c r="R120">
        <v>1</v>
      </c>
      <c r="S120">
        <v>2</v>
      </c>
      <c r="V120">
        <v>1</v>
      </c>
      <c r="X120" s="26">
        <v>11</v>
      </c>
    </row>
    <row r="121" spans="1:24" x14ac:dyDescent="0.3">
      <c r="A121" t="s">
        <v>61</v>
      </c>
      <c r="B121" t="s">
        <v>1190</v>
      </c>
      <c r="C121" t="s">
        <v>1195</v>
      </c>
      <c r="D121" t="s">
        <v>1301</v>
      </c>
      <c r="E121" t="s">
        <v>5446</v>
      </c>
      <c r="F121" t="s">
        <v>61</v>
      </c>
      <c r="G121" t="s">
        <v>21</v>
      </c>
      <c r="H121" t="s">
        <v>21</v>
      </c>
      <c r="I121" t="s">
        <v>54</v>
      </c>
      <c r="J121">
        <v>2</v>
      </c>
      <c r="K121">
        <v>0</v>
      </c>
      <c r="L121">
        <v>0</v>
      </c>
      <c r="M121">
        <v>1</v>
      </c>
      <c r="N121">
        <v>2</v>
      </c>
      <c r="O121">
        <v>1</v>
      </c>
      <c r="Q121">
        <v>0</v>
      </c>
      <c r="R121">
        <v>2</v>
      </c>
      <c r="S121">
        <v>3</v>
      </c>
      <c r="V121">
        <v>2</v>
      </c>
      <c r="X121" s="26">
        <v>13</v>
      </c>
    </row>
    <row r="122" spans="1:24" x14ac:dyDescent="0.3">
      <c r="A122" t="s">
        <v>85</v>
      </c>
      <c r="B122" t="s">
        <v>1602</v>
      </c>
      <c r="C122" t="s">
        <v>3703</v>
      </c>
      <c r="D122" t="s">
        <v>4408</v>
      </c>
      <c r="E122" t="s">
        <v>5447</v>
      </c>
      <c r="F122" t="s">
        <v>85</v>
      </c>
      <c r="G122" t="s">
        <v>21</v>
      </c>
      <c r="H122" t="s">
        <v>21</v>
      </c>
      <c r="I122" t="s">
        <v>22</v>
      </c>
      <c r="J122">
        <v>1</v>
      </c>
      <c r="K122">
        <v>1</v>
      </c>
      <c r="L122">
        <v>1</v>
      </c>
      <c r="M122">
        <v>1</v>
      </c>
      <c r="N122">
        <v>3</v>
      </c>
      <c r="O122">
        <v>1</v>
      </c>
      <c r="Q122">
        <v>0</v>
      </c>
      <c r="R122">
        <v>2</v>
      </c>
      <c r="S122">
        <v>3</v>
      </c>
      <c r="V122">
        <v>0</v>
      </c>
      <c r="X122" s="26">
        <v>13</v>
      </c>
    </row>
    <row r="123" spans="1:24" x14ac:dyDescent="0.3">
      <c r="A123" t="s">
        <v>132</v>
      </c>
      <c r="B123" t="s">
        <v>174</v>
      </c>
      <c r="C123" t="s">
        <v>195</v>
      </c>
      <c r="D123" t="s">
        <v>3118</v>
      </c>
      <c r="E123" t="s">
        <v>5448</v>
      </c>
      <c r="F123" t="s">
        <v>132</v>
      </c>
      <c r="G123" t="s">
        <v>21</v>
      </c>
      <c r="H123" t="s">
        <v>21</v>
      </c>
      <c r="I123" t="s">
        <v>22</v>
      </c>
      <c r="J123">
        <v>1</v>
      </c>
      <c r="K123">
        <v>1</v>
      </c>
      <c r="L123">
        <v>1</v>
      </c>
      <c r="M123">
        <v>1</v>
      </c>
      <c r="N123">
        <v>1</v>
      </c>
      <c r="O123">
        <v>0</v>
      </c>
      <c r="Q123">
        <v>2</v>
      </c>
      <c r="R123">
        <v>1</v>
      </c>
      <c r="S123">
        <v>0</v>
      </c>
      <c r="V123">
        <v>0</v>
      </c>
      <c r="X123" s="26">
        <v>8</v>
      </c>
    </row>
    <row r="124" spans="1:24" x14ac:dyDescent="0.3">
      <c r="A124" t="s">
        <v>37</v>
      </c>
      <c r="B124" t="s">
        <v>519</v>
      </c>
      <c r="C124" t="s">
        <v>520</v>
      </c>
      <c r="D124" t="s">
        <v>3451</v>
      </c>
      <c r="E124" t="s">
        <v>5449</v>
      </c>
      <c r="F124" t="s">
        <v>139</v>
      </c>
      <c r="G124" t="s">
        <v>21</v>
      </c>
      <c r="H124" t="s">
        <v>21</v>
      </c>
      <c r="I124" t="s">
        <v>50</v>
      </c>
      <c r="J124">
        <v>0</v>
      </c>
      <c r="K124">
        <v>0</v>
      </c>
      <c r="L124">
        <v>0</v>
      </c>
      <c r="M124">
        <v>0</v>
      </c>
      <c r="N124">
        <v>0</v>
      </c>
      <c r="O124">
        <v>0</v>
      </c>
      <c r="Q124">
        <v>0</v>
      </c>
      <c r="R124">
        <v>0</v>
      </c>
      <c r="S124">
        <v>1</v>
      </c>
      <c r="V124">
        <v>0</v>
      </c>
      <c r="X124" s="26">
        <v>1</v>
      </c>
    </row>
    <row r="125" spans="1:24" x14ac:dyDescent="0.3">
      <c r="A125" t="s">
        <v>61</v>
      </c>
      <c r="B125" t="s">
        <v>1056</v>
      </c>
      <c r="C125" t="s">
        <v>1062</v>
      </c>
      <c r="D125" t="s">
        <v>1063</v>
      </c>
      <c r="E125" t="s">
        <v>5450</v>
      </c>
      <c r="F125" t="s">
        <v>61</v>
      </c>
      <c r="G125" t="s">
        <v>21</v>
      </c>
      <c r="H125" t="s">
        <v>21</v>
      </c>
      <c r="I125" t="s">
        <v>22</v>
      </c>
      <c r="J125">
        <v>0</v>
      </c>
      <c r="K125">
        <v>1</v>
      </c>
      <c r="L125">
        <v>1</v>
      </c>
      <c r="M125">
        <v>1</v>
      </c>
      <c r="N125">
        <v>2</v>
      </c>
      <c r="O125">
        <v>1</v>
      </c>
      <c r="Q125">
        <v>0</v>
      </c>
      <c r="R125">
        <v>1</v>
      </c>
      <c r="S125">
        <v>1</v>
      </c>
      <c r="V125">
        <v>1</v>
      </c>
      <c r="X125" s="26">
        <v>9</v>
      </c>
    </row>
    <row r="126" spans="1:24" x14ac:dyDescent="0.3">
      <c r="A126" t="s">
        <v>44</v>
      </c>
      <c r="B126" t="s">
        <v>174</v>
      </c>
      <c r="C126" t="s">
        <v>175</v>
      </c>
      <c r="D126" t="s">
        <v>3713</v>
      </c>
      <c r="E126" t="s">
        <v>5451</v>
      </c>
      <c r="F126" t="s">
        <v>44</v>
      </c>
      <c r="G126" t="s">
        <v>21</v>
      </c>
      <c r="H126" t="s">
        <v>21</v>
      </c>
      <c r="I126" t="s">
        <v>54</v>
      </c>
      <c r="J126">
        <v>0</v>
      </c>
      <c r="K126">
        <v>1</v>
      </c>
      <c r="L126">
        <v>1</v>
      </c>
      <c r="M126">
        <v>1</v>
      </c>
      <c r="N126">
        <v>3</v>
      </c>
      <c r="O126">
        <v>1</v>
      </c>
      <c r="Q126">
        <v>0</v>
      </c>
      <c r="R126">
        <v>1</v>
      </c>
      <c r="S126">
        <v>3</v>
      </c>
      <c r="V126">
        <v>0</v>
      </c>
      <c r="X126" s="26">
        <v>11</v>
      </c>
    </row>
    <row r="127" spans="1:24" x14ac:dyDescent="0.3">
      <c r="A127" t="s">
        <v>64</v>
      </c>
      <c r="B127" t="s">
        <v>932</v>
      </c>
      <c r="C127" t="s">
        <v>3119</v>
      </c>
      <c r="D127" t="s">
        <v>3177</v>
      </c>
      <c r="E127" t="s">
        <v>5452</v>
      </c>
      <c r="F127" t="s">
        <v>64</v>
      </c>
      <c r="G127" t="s">
        <v>21</v>
      </c>
      <c r="H127" t="s">
        <v>21</v>
      </c>
      <c r="I127" t="s">
        <v>22</v>
      </c>
      <c r="J127">
        <v>0</v>
      </c>
      <c r="K127">
        <v>1</v>
      </c>
      <c r="L127">
        <v>1</v>
      </c>
      <c r="M127">
        <v>1</v>
      </c>
      <c r="N127">
        <v>2</v>
      </c>
      <c r="O127">
        <v>0</v>
      </c>
      <c r="Q127">
        <v>0</v>
      </c>
      <c r="R127">
        <v>0</v>
      </c>
      <c r="S127">
        <v>0</v>
      </c>
      <c r="V127">
        <v>0</v>
      </c>
      <c r="X127" s="26">
        <v>5</v>
      </c>
    </row>
    <row r="128" spans="1:24" x14ac:dyDescent="0.3">
      <c r="A128" t="s">
        <v>61</v>
      </c>
      <c r="B128" t="s">
        <v>519</v>
      </c>
      <c r="C128" t="s">
        <v>1284</v>
      </c>
      <c r="D128" t="s">
        <v>1299</v>
      </c>
      <c r="E128" t="s">
        <v>5453</v>
      </c>
      <c r="F128" t="s">
        <v>61</v>
      </c>
      <c r="G128" t="s">
        <v>21</v>
      </c>
      <c r="H128" t="s">
        <v>21</v>
      </c>
      <c r="I128" t="s">
        <v>22</v>
      </c>
      <c r="J128">
        <v>0</v>
      </c>
      <c r="K128">
        <v>1</v>
      </c>
      <c r="L128">
        <v>1</v>
      </c>
      <c r="M128">
        <v>1</v>
      </c>
      <c r="N128">
        <v>1</v>
      </c>
      <c r="O128">
        <v>1</v>
      </c>
      <c r="Q128">
        <v>0</v>
      </c>
      <c r="R128">
        <v>2</v>
      </c>
      <c r="S128">
        <v>2</v>
      </c>
      <c r="V128">
        <v>1</v>
      </c>
      <c r="X128" s="26">
        <v>10</v>
      </c>
    </row>
    <row r="129" spans="1:24" x14ac:dyDescent="0.3">
      <c r="A129" t="s">
        <v>74</v>
      </c>
      <c r="B129" t="s">
        <v>174</v>
      </c>
      <c r="C129" t="s">
        <v>2721</v>
      </c>
      <c r="D129" t="s">
        <v>4076</v>
      </c>
      <c r="E129" t="s">
        <v>5454</v>
      </c>
      <c r="F129" t="s">
        <v>74</v>
      </c>
      <c r="G129" t="s">
        <v>21</v>
      </c>
      <c r="H129" t="s">
        <v>21</v>
      </c>
      <c r="I129" t="s">
        <v>22</v>
      </c>
      <c r="J129">
        <v>1</v>
      </c>
      <c r="K129">
        <v>1</v>
      </c>
      <c r="L129">
        <v>1</v>
      </c>
      <c r="M129">
        <v>1</v>
      </c>
      <c r="N129">
        <v>3</v>
      </c>
      <c r="O129">
        <v>1</v>
      </c>
      <c r="Q129">
        <v>0</v>
      </c>
      <c r="R129">
        <v>2</v>
      </c>
      <c r="S129">
        <v>3</v>
      </c>
      <c r="V129">
        <v>1</v>
      </c>
      <c r="X129" s="26">
        <v>14</v>
      </c>
    </row>
    <row r="130" spans="1:24" x14ac:dyDescent="0.3">
      <c r="A130" t="s">
        <v>19</v>
      </c>
      <c r="B130" t="s">
        <v>162</v>
      </c>
      <c r="C130" t="s">
        <v>163</v>
      </c>
      <c r="D130" t="s">
        <v>173</v>
      </c>
      <c r="E130" t="s">
        <v>5455</v>
      </c>
      <c r="F130" t="s">
        <v>44</v>
      </c>
      <c r="G130" t="s">
        <v>21</v>
      </c>
      <c r="H130" t="s">
        <v>21</v>
      </c>
      <c r="I130" t="s">
        <v>22</v>
      </c>
      <c r="J130">
        <v>0</v>
      </c>
      <c r="K130">
        <v>1</v>
      </c>
      <c r="L130">
        <v>0</v>
      </c>
      <c r="M130">
        <v>1</v>
      </c>
      <c r="N130">
        <v>2</v>
      </c>
      <c r="O130">
        <v>1</v>
      </c>
      <c r="Q130">
        <v>0</v>
      </c>
      <c r="R130">
        <v>2</v>
      </c>
      <c r="S130">
        <v>3</v>
      </c>
      <c r="V130">
        <v>1</v>
      </c>
      <c r="X130" s="26">
        <v>11</v>
      </c>
    </row>
    <row r="131" spans="1:24" x14ac:dyDescent="0.3">
      <c r="A131" t="s">
        <v>74</v>
      </c>
      <c r="B131" t="s">
        <v>174</v>
      </c>
      <c r="C131" t="s">
        <v>886</v>
      </c>
      <c r="D131" t="s">
        <v>4001</v>
      </c>
      <c r="E131" t="s">
        <v>5456</v>
      </c>
      <c r="F131" t="s">
        <v>74</v>
      </c>
      <c r="G131" t="s">
        <v>21</v>
      </c>
      <c r="H131" t="s">
        <v>21</v>
      </c>
      <c r="I131" t="s">
        <v>22</v>
      </c>
      <c r="J131">
        <v>0</v>
      </c>
      <c r="K131">
        <v>1</v>
      </c>
      <c r="L131">
        <v>0</v>
      </c>
      <c r="M131">
        <v>0</v>
      </c>
      <c r="N131">
        <v>0</v>
      </c>
      <c r="O131">
        <v>0</v>
      </c>
      <c r="Q131">
        <v>0</v>
      </c>
      <c r="R131">
        <v>1</v>
      </c>
      <c r="S131">
        <v>2</v>
      </c>
      <c r="V131">
        <v>1</v>
      </c>
      <c r="X131" s="26">
        <v>5</v>
      </c>
    </row>
    <row r="132" spans="1:24" x14ac:dyDescent="0.3">
      <c r="A132" t="s">
        <v>83</v>
      </c>
      <c r="B132" t="s">
        <v>932</v>
      </c>
      <c r="C132" t="s">
        <v>1374</v>
      </c>
      <c r="D132" t="s">
        <v>4996</v>
      </c>
      <c r="E132" t="s">
        <v>5457</v>
      </c>
      <c r="F132" t="s">
        <v>83</v>
      </c>
      <c r="G132" t="s">
        <v>21</v>
      </c>
      <c r="H132" t="s">
        <v>21</v>
      </c>
      <c r="I132" t="s">
        <v>22</v>
      </c>
      <c r="J132">
        <v>0</v>
      </c>
      <c r="K132">
        <v>1</v>
      </c>
      <c r="L132">
        <v>1</v>
      </c>
      <c r="M132">
        <v>1</v>
      </c>
      <c r="N132">
        <v>1</v>
      </c>
      <c r="O132">
        <v>0</v>
      </c>
      <c r="Q132">
        <v>0</v>
      </c>
      <c r="R132">
        <v>1</v>
      </c>
      <c r="S132">
        <v>0</v>
      </c>
      <c r="V132">
        <v>1</v>
      </c>
      <c r="X132" s="26">
        <v>6</v>
      </c>
    </row>
    <row r="133" spans="1:24" x14ac:dyDescent="0.3">
      <c r="A133" t="s">
        <v>83</v>
      </c>
      <c r="B133" t="s">
        <v>3634</v>
      </c>
      <c r="C133" t="s">
        <v>3637</v>
      </c>
      <c r="D133" t="s">
        <v>5083</v>
      </c>
      <c r="E133" t="s">
        <v>5458</v>
      </c>
      <c r="F133" t="s">
        <v>83</v>
      </c>
      <c r="G133" t="s">
        <v>21</v>
      </c>
      <c r="H133" t="s">
        <v>21</v>
      </c>
      <c r="I133" t="s">
        <v>22</v>
      </c>
      <c r="J133">
        <v>0</v>
      </c>
      <c r="K133">
        <v>1</v>
      </c>
      <c r="L133">
        <v>0</v>
      </c>
      <c r="M133">
        <v>1</v>
      </c>
      <c r="N133">
        <v>0</v>
      </c>
      <c r="O133">
        <v>0</v>
      </c>
      <c r="Q133">
        <v>0</v>
      </c>
      <c r="R133">
        <v>0</v>
      </c>
      <c r="S133">
        <v>0</v>
      </c>
      <c r="V133">
        <v>0</v>
      </c>
      <c r="X133" s="26">
        <v>2</v>
      </c>
    </row>
    <row r="134" spans="1:24" x14ac:dyDescent="0.3">
      <c r="A134" t="s">
        <v>61</v>
      </c>
      <c r="B134" t="s">
        <v>174</v>
      </c>
      <c r="C134" t="s">
        <v>781</v>
      </c>
      <c r="D134" t="s">
        <v>1009</v>
      </c>
      <c r="E134" t="s">
        <v>5459</v>
      </c>
      <c r="F134" t="s">
        <v>61</v>
      </c>
      <c r="G134" t="s">
        <v>21</v>
      </c>
      <c r="H134" t="s">
        <v>21</v>
      </c>
      <c r="I134" t="s">
        <v>22</v>
      </c>
      <c r="J134">
        <v>1</v>
      </c>
      <c r="K134">
        <v>1</v>
      </c>
      <c r="L134">
        <v>1</v>
      </c>
      <c r="M134">
        <v>1</v>
      </c>
      <c r="N134">
        <v>1</v>
      </c>
      <c r="O134">
        <v>1</v>
      </c>
      <c r="Q134">
        <v>2</v>
      </c>
      <c r="R134">
        <v>1</v>
      </c>
      <c r="S134">
        <v>2</v>
      </c>
      <c r="V134">
        <v>2</v>
      </c>
      <c r="X134" s="26">
        <v>13</v>
      </c>
    </row>
    <row r="135" spans="1:24" x14ac:dyDescent="0.3">
      <c r="A135" t="s">
        <v>67</v>
      </c>
      <c r="B135" t="s">
        <v>1742</v>
      </c>
      <c r="C135" t="s">
        <v>1834</v>
      </c>
      <c r="D135" t="s">
        <v>2514</v>
      </c>
      <c r="E135" t="s">
        <v>5460</v>
      </c>
      <c r="F135" t="s">
        <v>67</v>
      </c>
      <c r="G135" t="s">
        <v>21</v>
      </c>
      <c r="H135" t="s">
        <v>21</v>
      </c>
      <c r="I135" t="s">
        <v>22</v>
      </c>
      <c r="J135">
        <v>1</v>
      </c>
      <c r="K135">
        <v>1</v>
      </c>
      <c r="L135">
        <v>1</v>
      </c>
      <c r="M135">
        <v>1</v>
      </c>
      <c r="N135">
        <v>3</v>
      </c>
      <c r="O135">
        <v>1</v>
      </c>
      <c r="Q135">
        <v>0</v>
      </c>
      <c r="R135">
        <v>2</v>
      </c>
      <c r="S135">
        <v>3</v>
      </c>
      <c r="V135">
        <v>2</v>
      </c>
      <c r="X135" s="26">
        <v>15</v>
      </c>
    </row>
    <row r="136" spans="1:24" x14ac:dyDescent="0.3">
      <c r="A136" t="s">
        <v>56</v>
      </c>
      <c r="B136" t="s">
        <v>1742</v>
      </c>
      <c r="C136" t="s">
        <v>1834</v>
      </c>
      <c r="D136" t="s">
        <v>2299</v>
      </c>
      <c r="E136" t="s">
        <v>5461</v>
      </c>
      <c r="F136" t="s">
        <v>56</v>
      </c>
      <c r="G136" t="s">
        <v>21</v>
      </c>
      <c r="H136" t="s">
        <v>21</v>
      </c>
      <c r="I136" t="s">
        <v>22</v>
      </c>
      <c r="J136">
        <v>1</v>
      </c>
      <c r="K136">
        <v>1</v>
      </c>
      <c r="L136">
        <v>1</v>
      </c>
      <c r="M136">
        <v>1</v>
      </c>
      <c r="N136">
        <v>3</v>
      </c>
      <c r="O136">
        <v>1</v>
      </c>
      <c r="Q136">
        <v>0</v>
      </c>
      <c r="R136">
        <v>1</v>
      </c>
      <c r="S136">
        <v>3</v>
      </c>
      <c r="V136">
        <v>2</v>
      </c>
      <c r="X136" s="26">
        <v>14</v>
      </c>
    </row>
    <row r="137" spans="1:24" x14ac:dyDescent="0.3">
      <c r="A137" t="s">
        <v>56</v>
      </c>
      <c r="B137" t="s">
        <v>519</v>
      </c>
      <c r="C137" t="s">
        <v>520</v>
      </c>
      <c r="D137" t="s">
        <v>2266</v>
      </c>
      <c r="E137" t="s">
        <v>5462</v>
      </c>
      <c r="F137" t="s">
        <v>71</v>
      </c>
      <c r="G137" t="s">
        <v>21</v>
      </c>
      <c r="H137" t="s">
        <v>21</v>
      </c>
      <c r="I137" t="s">
        <v>50</v>
      </c>
      <c r="J137">
        <v>2</v>
      </c>
      <c r="K137">
        <v>1</v>
      </c>
      <c r="L137">
        <v>0</v>
      </c>
      <c r="M137">
        <v>1</v>
      </c>
      <c r="N137">
        <v>0</v>
      </c>
      <c r="O137">
        <v>0</v>
      </c>
      <c r="Q137">
        <v>0</v>
      </c>
      <c r="R137">
        <v>0</v>
      </c>
      <c r="S137">
        <v>3</v>
      </c>
      <c r="V137">
        <v>1</v>
      </c>
      <c r="X137" s="26">
        <v>8</v>
      </c>
    </row>
    <row r="138" spans="1:24" x14ac:dyDescent="0.3">
      <c r="A138" t="s">
        <v>20</v>
      </c>
      <c r="B138" t="s">
        <v>1880</v>
      </c>
      <c r="C138" t="s">
        <v>2991</v>
      </c>
      <c r="D138" t="s">
        <v>2992</v>
      </c>
      <c r="E138" t="s">
        <v>5463</v>
      </c>
      <c r="F138" t="s">
        <v>65</v>
      </c>
      <c r="G138" t="s">
        <v>21</v>
      </c>
      <c r="H138" t="s">
        <v>21</v>
      </c>
      <c r="I138" t="s">
        <v>22</v>
      </c>
      <c r="J138">
        <v>0</v>
      </c>
      <c r="K138">
        <v>1</v>
      </c>
      <c r="L138">
        <v>1</v>
      </c>
      <c r="M138">
        <v>1</v>
      </c>
      <c r="N138">
        <v>2</v>
      </c>
      <c r="O138">
        <v>1</v>
      </c>
      <c r="Q138">
        <v>0</v>
      </c>
      <c r="R138">
        <v>1</v>
      </c>
      <c r="S138">
        <v>3</v>
      </c>
      <c r="V138">
        <v>0</v>
      </c>
      <c r="X138" s="26">
        <v>10</v>
      </c>
    </row>
    <row r="139" spans="1:24" x14ac:dyDescent="0.3">
      <c r="A139" t="s">
        <v>61</v>
      </c>
      <c r="B139" t="s">
        <v>1056</v>
      </c>
      <c r="C139" t="s">
        <v>1124</v>
      </c>
      <c r="D139" t="s">
        <v>1132</v>
      </c>
      <c r="E139" t="s">
        <v>5464</v>
      </c>
      <c r="F139" t="s">
        <v>61</v>
      </c>
      <c r="G139" t="s">
        <v>21</v>
      </c>
      <c r="H139" t="s">
        <v>21</v>
      </c>
      <c r="I139" t="s">
        <v>50</v>
      </c>
      <c r="J139">
        <v>2</v>
      </c>
      <c r="K139">
        <v>1</v>
      </c>
      <c r="L139">
        <v>1</v>
      </c>
      <c r="M139">
        <v>1</v>
      </c>
      <c r="N139">
        <v>2</v>
      </c>
      <c r="O139">
        <v>1</v>
      </c>
      <c r="Q139">
        <v>0</v>
      </c>
      <c r="R139">
        <v>2</v>
      </c>
      <c r="S139">
        <v>3</v>
      </c>
      <c r="V139">
        <v>1</v>
      </c>
      <c r="X139" s="26">
        <v>14</v>
      </c>
    </row>
    <row r="140" spans="1:24" x14ac:dyDescent="0.3">
      <c r="A140" t="s">
        <v>61</v>
      </c>
      <c r="B140" t="s">
        <v>1190</v>
      </c>
      <c r="C140" t="s">
        <v>1195</v>
      </c>
      <c r="D140" t="s">
        <v>1298</v>
      </c>
      <c r="E140" t="s">
        <v>5465</v>
      </c>
      <c r="F140" t="s">
        <v>61</v>
      </c>
      <c r="G140" t="s">
        <v>21</v>
      </c>
      <c r="H140" t="s">
        <v>21</v>
      </c>
      <c r="I140" t="s">
        <v>54</v>
      </c>
      <c r="J140">
        <v>2</v>
      </c>
      <c r="K140">
        <v>0</v>
      </c>
      <c r="L140">
        <v>0</v>
      </c>
      <c r="M140">
        <v>1</v>
      </c>
      <c r="N140">
        <v>2</v>
      </c>
      <c r="O140">
        <v>1</v>
      </c>
      <c r="Q140">
        <v>0</v>
      </c>
      <c r="R140">
        <v>2</v>
      </c>
      <c r="S140">
        <v>3</v>
      </c>
      <c r="V140">
        <v>2</v>
      </c>
      <c r="X140" s="26">
        <v>13</v>
      </c>
    </row>
    <row r="141" spans="1:24" x14ac:dyDescent="0.3">
      <c r="A141" t="s">
        <v>102</v>
      </c>
      <c r="B141" t="s">
        <v>284</v>
      </c>
      <c r="C141" t="s">
        <v>3830</v>
      </c>
      <c r="D141" t="s">
        <v>3838</v>
      </c>
      <c r="E141" t="s">
        <v>5466</v>
      </c>
      <c r="F141" t="s">
        <v>102</v>
      </c>
      <c r="G141" t="s">
        <v>21</v>
      </c>
      <c r="H141" t="s">
        <v>21</v>
      </c>
      <c r="I141" t="s">
        <v>54</v>
      </c>
      <c r="J141">
        <v>0</v>
      </c>
      <c r="K141">
        <v>1</v>
      </c>
      <c r="L141">
        <v>0</v>
      </c>
      <c r="M141">
        <v>1</v>
      </c>
      <c r="N141">
        <v>1</v>
      </c>
      <c r="O141">
        <v>0</v>
      </c>
      <c r="Q141">
        <v>0</v>
      </c>
      <c r="R141">
        <v>1</v>
      </c>
      <c r="S141">
        <v>1</v>
      </c>
      <c r="V141">
        <v>0</v>
      </c>
      <c r="X141" s="26">
        <v>5</v>
      </c>
    </row>
    <row r="142" spans="1:24" x14ac:dyDescent="0.3">
      <c r="A142" t="s">
        <v>56</v>
      </c>
      <c r="B142" t="s">
        <v>1602</v>
      </c>
      <c r="C142" t="s">
        <v>1603</v>
      </c>
      <c r="D142" t="s">
        <v>2065</v>
      </c>
      <c r="E142" t="s">
        <v>5467</v>
      </c>
      <c r="F142" t="s">
        <v>56</v>
      </c>
      <c r="G142" t="s">
        <v>21</v>
      </c>
      <c r="H142" t="s">
        <v>21</v>
      </c>
      <c r="I142" t="s">
        <v>50</v>
      </c>
      <c r="J142">
        <v>0</v>
      </c>
      <c r="K142">
        <v>1</v>
      </c>
      <c r="L142">
        <v>1</v>
      </c>
      <c r="M142">
        <v>1</v>
      </c>
      <c r="N142">
        <v>1</v>
      </c>
      <c r="O142">
        <v>0</v>
      </c>
      <c r="Q142">
        <v>0</v>
      </c>
      <c r="R142">
        <v>0</v>
      </c>
      <c r="S142">
        <v>1</v>
      </c>
      <c r="V142">
        <v>0</v>
      </c>
      <c r="X142" s="26">
        <v>5</v>
      </c>
    </row>
    <row r="143" spans="1:24" x14ac:dyDescent="0.3">
      <c r="A143" t="s">
        <v>19</v>
      </c>
      <c r="B143" t="s">
        <v>174</v>
      </c>
      <c r="C143" t="s">
        <v>177</v>
      </c>
      <c r="D143" t="s">
        <v>178</v>
      </c>
      <c r="E143" t="s">
        <v>5468</v>
      </c>
      <c r="F143" t="s">
        <v>19</v>
      </c>
      <c r="G143" t="s">
        <v>21</v>
      </c>
      <c r="H143" t="s">
        <v>21</v>
      </c>
      <c r="I143" t="s">
        <v>22</v>
      </c>
      <c r="J143">
        <v>0</v>
      </c>
      <c r="K143">
        <v>1</v>
      </c>
      <c r="L143">
        <v>0</v>
      </c>
      <c r="M143">
        <v>0</v>
      </c>
      <c r="N143">
        <v>0</v>
      </c>
      <c r="O143">
        <v>0</v>
      </c>
      <c r="Q143">
        <v>0</v>
      </c>
      <c r="R143">
        <v>1</v>
      </c>
      <c r="S143">
        <v>1</v>
      </c>
      <c r="V143">
        <v>0</v>
      </c>
      <c r="X143" s="26">
        <v>3</v>
      </c>
    </row>
    <row r="144" spans="1:24" x14ac:dyDescent="0.3">
      <c r="A144" t="s">
        <v>32</v>
      </c>
      <c r="B144" t="s">
        <v>1733</v>
      </c>
      <c r="C144" t="s">
        <v>1859</v>
      </c>
      <c r="D144" t="s">
        <v>1890</v>
      </c>
      <c r="E144" t="s">
        <v>5469</v>
      </c>
      <c r="F144" t="s">
        <v>32</v>
      </c>
      <c r="G144" t="s">
        <v>21</v>
      </c>
      <c r="H144" t="s">
        <v>21</v>
      </c>
      <c r="I144" t="s">
        <v>54</v>
      </c>
      <c r="J144">
        <v>0</v>
      </c>
      <c r="K144">
        <v>1</v>
      </c>
      <c r="L144">
        <v>0</v>
      </c>
      <c r="M144">
        <v>1</v>
      </c>
      <c r="N144">
        <v>1</v>
      </c>
      <c r="O144">
        <v>0</v>
      </c>
      <c r="Q144">
        <v>0</v>
      </c>
      <c r="R144">
        <v>1</v>
      </c>
      <c r="S144">
        <v>0</v>
      </c>
      <c r="V144">
        <v>1</v>
      </c>
      <c r="X144" s="26">
        <v>5</v>
      </c>
    </row>
    <row r="145" spans="1:24" x14ac:dyDescent="0.3">
      <c r="A145" t="s">
        <v>56</v>
      </c>
      <c r="B145" t="s">
        <v>847</v>
      </c>
      <c r="C145" t="s">
        <v>2216</v>
      </c>
      <c r="D145" t="s">
        <v>2217</v>
      </c>
      <c r="E145" t="s">
        <v>5470</v>
      </c>
      <c r="F145" t="s">
        <v>67</v>
      </c>
      <c r="G145" t="s">
        <v>21</v>
      </c>
      <c r="H145" t="s">
        <v>21</v>
      </c>
      <c r="I145" t="s">
        <v>22</v>
      </c>
      <c r="J145">
        <v>0</v>
      </c>
      <c r="K145">
        <v>1</v>
      </c>
      <c r="L145">
        <v>1</v>
      </c>
      <c r="M145">
        <v>1</v>
      </c>
      <c r="N145">
        <v>2</v>
      </c>
      <c r="O145">
        <v>0</v>
      </c>
      <c r="Q145">
        <v>0</v>
      </c>
      <c r="R145">
        <v>1</v>
      </c>
      <c r="S145">
        <v>3</v>
      </c>
      <c r="V145">
        <v>1</v>
      </c>
      <c r="X145" s="26">
        <v>10</v>
      </c>
    </row>
    <row r="146" spans="1:24" x14ac:dyDescent="0.3">
      <c r="A146" t="s">
        <v>83</v>
      </c>
      <c r="B146" t="s">
        <v>3634</v>
      </c>
      <c r="C146" t="s">
        <v>3635</v>
      </c>
      <c r="D146" t="s">
        <v>5028</v>
      </c>
      <c r="E146" t="s">
        <v>5471</v>
      </c>
      <c r="F146" t="s">
        <v>83</v>
      </c>
      <c r="G146" t="s">
        <v>21</v>
      </c>
      <c r="H146" t="s">
        <v>21</v>
      </c>
      <c r="I146" t="s">
        <v>22</v>
      </c>
      <c r="J146">
        <v>2</v>
      </c>
      <c r="K146">
        <v>1</v>
      </c>
      <c r="L146">
        <v>1</v>
      </c>
      <c r="M146">
        <v>1</v>
      </c>
      <c r="N146">
        <v>2</v>
      </c>
      <c r="O146">
        <v>1</v>
      </c>
      <c r="Q146">
        <v>0</v>
      </c>
      <c r="R146">
        <v>1</v>
      </c>
      <c r="S146">
        <v>3</v>
      </c>
      <c r="V146">
        <v>2</v>
      </c>
      <c r="X146" s="26">
        <v>14</v>
      </c>
    </row>
    <row r="147" spans="1:24" x14ac:dyDescent="0.3">
      <c r="A147" t="s">
        <v>70</v>
      </c>
      <c r="B147" t="s">
        <v>475</v>
      </c>
      <c r="C147" t="s">
        <v>4266</v>
      </c>
      <c r="D147" t="s">
        <v>4274</v>
      </c>
      <c r="E147" t="s">
        <v>5472</v>
      </c>
      <c r="F147" t="s">
        <v>70</v>
      </c>
      <c r="G147" t="s">
        <v>21</v>
      </c>
      <c r="H147" t="s">
        <v>21</v>
      </c>
      <c r="I147" t="s">
        <v>22</v>
      </c>
      <c r="J147">
        <v>0</v>
      </c>
      <c r="K147">
        <v>1</v>
      </c>
      <c r="L147">
        <v>1</v>
      </c>
      <c r="M147">
        <v>1</v>
      </c>
      <c r="N147">
        <v>2</v>
      </c>
      <c r="O147">
        <v>0</v>
      </c>
      <c r="Q147">
        <v>2</v>
      </c>
      <c r="R147">
        <v>1</v>
      </c>
      <c r="S147">
        <v>3</v>
      </c>
      <c r="V147">
        <v>3</v>
      </c>
      <c r="X147" s="26">
        <v>14</v>
      </c>
    </row>
    <row r="148" spans="1:24" x14ac:dyDescent="0.3">
      <c r="A148" t="s">
        <v>65</v>
      </c>
      <c r="B148" t="s">
        <v>162</v>
      </c>
      <c r="C148" t="s">
        <v>3068</v>
      </c>
      <c r="D148" t="s">
        <v>3079</v>
      </c>
      <c r="E148" t="s">
        <v>5473</v>
      </c>
      <c r="F148" t="s">
        <v>65</v>
      </c>
      <c r="G148" t="s">
        <v>21</v>
      </c>
      <c r="H148" t="s">
        <v>21</v>
      </c>
      <c r="I148" t="s">
        <v>54</v>
      </c>
      <c r="J148">
        <v>0</v>
      </c>
      <c r="K148">
        <v>0</v>
      </c>
      <c r="L148">
        <v>1</v>
      </c>
      <c r="M148">
        <v>0</v>
      </c>
      <c r="N148">
        <v>0</v>
      </c>
      <c r="O148">
        <v>0</v>
      </c>
      <c r="Q148">
        <v>0</v>
      </c>
      <c r="R148">
        <v>1</v>
      </c>
      <c r="S148">
        <v>3</v>
      </c>
      <c r="V148">
        <v>3</v>
      </c>
      <c r="X148" s="26">
        <v>8</v>
      </c>
    </row>
    <row r="149" spans="1:24" x14ac:dyDescent="0.3">
      <c r="A149" t="s">
        <v>49</v>
      </c>
      <c r="B149" t="s">
        <v>519</v>
      </c>
      <c r="C149" t="s">
        <v>1501</v>
      </c>
      <c r="D149" t="s">
        <v>1508</v>
      </c>
      <c r="E149" t="s">
        <v>5474</v>
      </c>
      <c r="F149" t="s">
        <v>49</v>
      </c>
      <c r="G149" t="s">
        <v>21</v>
      </c>
      <c r="H149" t="s">
        <v>21</v>
      </c>
      <c r="I149" t="s">
        <v>22</v>
      </c>
      <c r="J149">
        <v>1</v>
      </c>
      <c r="K149">
        <v>1</v>
      </c>
      <c r="L149">
        <v>0</v>
      </c>
      <c r="M149">
        <v>1</v>
      </c>
      <c r="N149">
        <v>1</v>
      </c>
      <c r="O149">
        <v>0</v>
      </c>
      <c r="Q149">
        <v>0</v>
      </c>
      <c r="R149">
        <v>1</v>
      </c>
      <c r="S149">
        <v>0</v>
      </c>
      <c r="V149">
        <v>0</v>
      </c>
      <c r="X149" s="26">
        <v>5</v>
      </c>
    </row>
    <row r="150" spans="1:24" x14ac:dyDescent="0.3">
      <c r="A150" t="s">
        <v>64</v>
      </c>
      <c r="B150" t="s">
        <v>1056</v>
      </c>
      <c r="C150" t="s">
        <v>1943</v>
      </c>
      <c r="D150" t="s">
        <v>3188</v>
      </c>
      <c r="E150" t="s">
        <v>5475</v>
      </c>
      <c r="F150" t="s">
        <v>64</v>
      </c>
      <c r="G150" t="s">
        <v>21</v>
      </c>
      <c r="H150" t="s">
        <v>21</v>
      </c>
      <c r="I150" t="s">
        <v>22</v>
      </c>
      <c r="J150">
        <v>2</v>
      </c>
      <c r="K150">
        <v>0</v>
      </c>
      <c r="L150">
        <v>0</v>
      </c>
      <c r="M150">
        <v>1</v>
      </c>
      <c r="N150">
        <v>1</v>
      </c>
      <c r="O150">
        <v>1</v>
      </c>
      <c r="Q150">
        <v>0</v>
      </c>
      <c r="R150">
        <v>1</v>
      </c>
      <c r="S150">
        <v>1</v>
      </c>
      <c r="V150">
        <v>1</v>
      </c>
      <c r="X150" s="26">
        <v>8</v>
      </c>
    </row>
    <row r="151" spans="1:24" x14ac:dyDescent="0.3">
      <c r="A151" t="s">
        <v>135</v>
      </c>
      <c r="B151" t="s">
        <v>478</v>
      </c>
      <c r="C151" t="s">
        <v>4863</v>
      </c>
      <c r="D151" t="s">
        <v>4873</v>
      </c>
      <c r="E151" t="s">
        <v>5476</v>
      </c>
      <c r="F151" t="s">
        <v>135</v>
      </c>
      <c r="G151" t="s">
        <v>21</v>
      </c>
      <c r="H151" t="s">
        <v>21</v>
      </c>
      <c r="I151" t="s">
        <v>50</v>
      </c>
      <c r="J151">
        <v>0</v>
      </c>
      <c r="K151">
        <v>1</v>
      </c>
      <c r="L151">
        <v>1</v>
      </c>
      <c r="M151">
        <v>1</v>
      </c>
      <c r="N151">
        <v>1</v>
      </c>
      <c r="O151">
        <v>0</v>
      </c>
      <c r="Q151">
        <v>0</v>
      </c>
      <c r="R151">
        <v>1</v>
      </c>
      <c r="S151">
        <v>3</v>
      </c>
      <c r="V151">
        <v>1</v>
      </c>
      <c r="X151" s="26">
        <v>9</v>
      </c>
    </row>
    <row r="152" spans="1:24" x14ac:dyDescent="0.3">
      <c r="A152" t="s">
        <v>74</v>
      </c>
      <c r="B152" t="s">
        <v>174</v>
      </c>
      <c r="C152" t="s">
        <v>822</v>
      </c>
      <c r="D152" t="s">
        <v>4136</v>
      </c>
      <c r="E152" t="s">
        <v>5477</v>
      </c>
      <c r="F152" t="s">
        <v>74</v>
      </c>
      <c r="G152" t="s">
        <v>21</v>
      </c>
      <c r="H152" t="s">
        <v>21</v>
      </c>
      <c r="I152" t="s">
        <v>54</v>
      </c>
      <c r="J152">
        <v>0</v>
      </c>
      <c r="K152">
        <v>1</v>
      </c>
      <c r="L152">
        <v>1</v>
      </c>
      <c r="M152">
        <v>1</v>
      </c>
      <c r="N152">
        <v>2</v>
      </c>
      <c r="O152">
        <v>1</v>
      </c>
      <c r="Q152">
        <v>0</v>
      </c>
      <c r="R152">
        <v>1</v>
      </c>
      <c r="S152">
        <v>1</v>
      </c>
      <c r="V152">
        <v>1</v>
      </c>
      <c r="X152" s="26">
        <v>9</v>
      </c>
    </row>
    <row r="153" spans="1:24" x14ac:dyDescent="0.3">
      <c r="A153" t="s">
        <v>64</v>
      </c>
      <c r="B153" t="s">
        <v>162</v>
      </c>
      <c r="C153" t="s">
        <v>3123</v>
      </c>
      <c r="D153" t="s">
        <v>3216</v>
      </c>
      <c r="E153" t="s">
        <v>5478</v>
      </c>
      <c r="F153" t="s">
        <v>64</v>
      </c>
      <c r="G153" t="s">
        <v>21</v>
      </c>
      <c r="H153" t="s">
        <v>21</v>
      </c>
      <c r="I153" t="s">
        <v>54</v>
      </c>
      <c r="J153">
        <v>1</v>
      </c>
      <c r="K153">
        <v>1</v>
      </c>
      <c r="L153">
        <v>1</v>
      </c>
      <c r="M153">
        <v>1</v>
      </c>
      <c r="N153">
        <v>2</v>
      </c>
      <c r="O153">
        <v>1</v>
      </c>
      <c r="Q153">
        <v>2</v>
      </c>
      <c r="R153">
        <v>3</v>
      </c>
      <c r="S153">
        <v>3</v>
      </c>
      <c r="V153">
        <v>2</v>
      </c>
      <c r="X153" s="26">
        <v>17</v>
      </c>
    </row>
    <row r="154" spans="1:24" x14ac:dyDescent="0.3">
      <c r="A154" t="s">
        <v>19</v>
      </c>
      <c r="B154" t="s">
        <v>174</v>
      </c>
      <c r="C154" t="s">
        <v>175</v>
      </c>
      <c r="D154" t="s">
        <v>241</v>
      </c>
      <c r="E154" t="s">
        <v>5479</v>
      </c>
      <c r="F154" t="s">
        <v>19</v>
      </c>
      <c r="G154" t="s">
        <v>21</v>
      </c>
      <c r="H154" t="s">
        <v>21</v>
      </c>
      <c r="I154" t="s">
        <v>22</v>
      </c>
      <c r="J154">
        <v>0</v>
      </c>
      <c r="K154">
        <v>1</v>
      </c>
      <c r="L154">
        <v>0</v>
      </c>
      <c r="M154">
        <v>1</v>
      </c>
      <c r="N154">
        <v>1</v>
      </c>
      <c r="O154">
        <v>0</v>
      </c>
      <c r="Q154">
        <v>0</v>
      </c>
      <c r="R154">
        <v>1</v>
      </c>
      <c r="S154">
        <v>1</v>
      </c>
      <c r="V154">
        <v>0</v>
      </c>
      <c r="X154" s="26">
        <v>5</v>
      </c>
    </row>
    <row r="155" spans="1:24" x14ac:dyDescent="0.3">
      <c r="A155" t="s">
        <v>64</v>
      </c>
      <c r="B155" t="s">
        <v>162</v>
      </c>
      <c r="C155" t="s">
        <v>3121</v>
      </c>
      <c r="D155" t="s">
        <v>3122</v>
      </c>
      <c r="E155" t="s">
        <v>5480</v>
      </c>
      <c r="F155" t="s">
        <v>40</v>
      </c>
      <c r="G155" t="s">
        <v>21</v>
      </c>
      <c r="H155" t="s">
        <v>21</v>
      </c>
      <c r="I155" t="s">
        <v>22</v>
      </c>
      <c r="J155">
        <v>1</v>
      </c>
      <c r="K155">
        <v>1</v>
      </c>
      <c r="L155">
        <v>1</v>
      </c>
      <c r="M155">
        <v>1</v>
      </c>
      <c r="N155">
        <v>3</v>
      </c>
      <c r="O155">
        <v>1</v>
      </c>
      <c r="Q155">
        <v>0</v>
      </c>
      <c r="R155">
        <v>2</v>
      </c>
      <c r="S155">
        <v>3</v>
      </c>
      <c r="V155">
        <v>1</v>
      </c>
      <c r="X155" s="26">
        <v>14</v>
      </c>
    </row>
    <row r="156" spans="1:24" x14ac:dyDescent="0.3">
      <c r="A156" t="s">
        <v>62</v>
      </c>
      <c r="B156" t="s">
        <v>1767</v>
      </c>
      <c r="C156" t="s">
        <v>1782</v>
      </c>
      <c r="D156" t="s">
        <v>1783</v>
      </c>
      <c r="E156" t="s">
        <v>5481</v>
      </c>
      <c r="F156" t="s">
        <v>32</v>
      </c>
      <c r="G156" t="s">
        <v>21</v>
      </c>
      <c r="H156" t="s">
        <v>21</v>
      </c>
      <c r="I156" t="s">
        <v>50</v>
      </c>
      <c r="J156">
        <v>0</v>
      </c>
      <c r="K156">
        <v>1</v>
      </c>
      <c r="L156">
        <v>1</v>
      </c>
      <c r="M156">
        <v>1</v>
      </c>
      <c r="N156">
        <v>2</v>
      </c>
      <c r="O156">
        <v>1</v>
      </c>
      <c r="Q156">
        <v>0</v>
      </c>
      <c r="R156">
        <v>1</v>
      </c>
      <c r="S156">
        <v>3</v>
      </c>
      <c r="V156">
        <v>1</v>
      </c>
      <c r="X156" s="26">
        <v>11</v>
      </c>
    </row>
    <row r="157" spans="1:24" x14ac:dyDescent="0.3">
      <c r="A157" t="s">
        <v>61</v>
      </c>
      <c r="B157" t="s">
        <v>847</v>
      </c>
      <c r="C157" t="s">
        <v>1107</v>
      </c>
      <c r="D157" t="s">
        <v>1108</v>
      </c>
      <c r="E157" t="s">
        <v>5482</v>
      </c>
      <c r="F157" t="s">
        <v>61</v>
      </c>
      <c r="G157" t="s">
        <v>21</v>
      </c>
      <c r="H157" t="s">
        <v>21</v>
      </c>
      <c r="I157" t="s">
        <v>22</v>
      </c>
      <c r="J157">
        <v>1</v>
      </c>
      <c r="K157">
        <v>1</v>
      </c>
      <c r="L157">
        <v>1</v>
      </c>
      <c r="M157">
        <v>1</v>
      </c>
      <c r="N157">
        <v>3</v>
      </c>
      <c r="O157">
        <v>0</v>
      </c>
      <c r="Q157">
        <v>0</v>
      </c>
      <c r="R157">
        <v>1</v>
      </c>
      <c r="S157">
        <v>2</v>
      </c>
      <c r="V157">
        <v>2</v>
      </c>
      <c r="X157" s="26">
        <v>12</v>
      </c>
    </row>
    <row r="158" spans="1:24" x14ac:dyDescent="0.3">
      <c r="A158" t="s">
        <v>79</v>
      </c>
      <c r="B158" t="s">
        <v>162</v>
      </c>
      <c r="C158" t="s">
        <v>509</v>
      </c>
      <c r="D158" t="s">
        <v>512</v>
      </c>
      <c r="E158" t="s">
        <v>5483</v>
      </c>
      <c r="F158" t="s">
        <v>79</v>
      </c>
      <c r="G158" t="s">
        <v>21</v>
      </c>
      <c r="H158" t="s">
        <v>21</v>
      </c>
      <c r="I158" t="s">
        <v>54</v>
      </c>
      <c r="J158">
        <v>0</v>
      </c>
      <c r="K158">
        <v>0</v>
      </c>
      <c r="L158">
        <v>1</v>
      </c>
      <c r="M158">
        <v>0</v>
      </c>
      <c r="N158">
        <v>0</v>
      </c>
      <c r="O158">
        <v>0</v>
      </c>
      <c r="Q158">
        <v>0</v>
      </c>
      <c r="R158">
        <v>1</v>
      </c>
      <c r="S158">
        <v>1</v>
      </c>
      <c r="V158">
        <v>0</v>
      </c>
      <c r="X158" s="26">
        <v>3</v>
      </c>
    </row>
    <row r="159" spans="1:24" x14ac:dyDescent="0.3">
      <c r="A159" t="s">
        <v>43</v>
      </c>
      <c r="B159" t="s">
        <v>174</v>
      </c>
      <c r="C159" t="s">
        <v>1159</v>
      </c>
      <c r="D159" t="s">
        <v>3975</v>
      </c>
      <c r="E159" t="s">
        <v>5484</v>
      </c>
      <c r="F159" t="s">
        <v>43</v>
      </c>
      <c r="G159" t="s">
        <v>21</v>
      </c>
      <c r="H159" t="s">
        <v>21</v>
      </c>
      <c r="I159" t="s">
        <v>54</v>
      </c>
      <c r="J159">
        <v>2</v>
      </c>
      <c r="K159">
        <v>1</v>
      </c>
      <c r="L159">
        <v>1</v>
      </c>
      <c r="M159">
        <v>1</v>
      </c>
      <c r="N159">
        <v>3</v>
      </c>
      <c r="O159">
        <v>1</v>
      </c>
      <c r="Q159">
        <v>0</v>
      </c>
      <c r="R159">
        <v>1</v>
      </c>
      <c r="S159">
        <v>3</v>
      </c>
      <c r="V159">
        <v>1</v>
      </c>
      <c r="X159" s="26">
        <v>14</v>
      </c>
    </row>
    <row r="160" spans="1:24" x14ac:dyDescent="0.3">
      <c r="A160" t="s">
        <v>49</v>
      </c>
      <c r="B160" t="s">
        <v>174</v>
      </c>
      <c r="C160" t="s">
        <v>175</v>
      </c>
      <c r="D160" t="s">
        <v>1536</v>
      </c>
      <c r="E160" t="s">
        <v>5485</v>
      </c>
      <c r="F160" t="s">
        <v>49</v>
      </c>
      <c r="G160" t="s">
        <v>21</v>
      </c>
      <c r="H160" t="s">
        <v>21</v>
      </c>
      <c r="I160" t="s">
        <v>22</v>
      </c>
      <c r="J160">
        <v>2</v>
      </c>
      <c r="K160">
        <v>1</v>
      </c>
      <c r="L160">
        <v>1</v>
      </c>
      <c r="M160">
        <v>1</v>
      </c>
      <c r="N160">
        <v>3</v>
      </c>
      <c r="O160">
        <v>1</v>
      </c>
      <c r="Q160">
        <v>0</v>
      </c>
      <c r="R160">
        <v>2</v>
      </c>
      <c r="S160">
        <v>3</v>
      </c>
      <c r="V160">
        <v>0</v>
      </c>
      <c r="X160" s="26">
        <v>14</v>
      </c>
    </row>
    <row r="161" spans="1:24" x14ac:dyDescent="0.3">
      <c r="A161" t="s">
        <v>70</v>
      </c>
      <c r="B161" t="s">
        <v>1767</v>
      </c>
      <c r="C161" t="s">
        <v>4310</v>
      </c>
      <c r="D161" t="s">
        <v>4311</v>
      </c>
      <c r="E161" t="s">
        <v>5486</v>
      </c>
      <c r="F161" t="s">
        <v>70</v>
      </c>
      <c r="G161" t="s">
        <v>21</v>
      </c>
      <c r="H161" t="s">
        <v>21</v>
      </c>
      <c r="I161" t="s">
        <v>22</v>
      </c>
      <c r="J161">
        <v>1</v>
      </c>
      <c r="K161">
        <v>1</v>
      </c>
      <c r="L161">
        <v>1</v>
      </c>
      <c r="M161">
        <v>1</v>
      </c>
      <c r="N161">
        <v>3</v>
      </c>
      <c r="O161">
        <v>1</v>
      </c>
      <c r="Q161">
        <v>0</v>
      </c>
      <c r="R161">
        <v>2</v>
      </c>
      <c r="S161">
        <v>3</v>
      </c>
      <c r="V161">
        <v>1</v>
      </c>
      <c r="X161" s="26">
        <v>14</v>
      </c>
    </row>
    <row r="162" spans="1:24" x14ac:dyDescent="0.3">
      <c r="A162" t="s">
        <v>70</v>
      </c>
      <c r="B162" t="s">
        <v>174</v>
      </c>
      <c r="C162" t="s">
        <v>2026</v>
      </c>
      <c r="D162" t="s">
        <v>4295</v>
      </c>
      <c r="E162" t="s">
        <v>5487</v>
      </c>
      <c r="F162" t="s">
        <v>70</v>
      </c>
      <c r="G162" t="s">
        <v>21</v>
      </c>
      <c r="H162" t="s">
        <v>21</v>
      </c>
      <c r="I162" t="s">
        <v>22</v>
      </c>
      <c r="J162">
        <v>0</v>
      </c>
      <c r="K162">
        <v>1</v>
      </c>
      <c r="L162">
        <v>1</v>
      </c>
      <c r="M162">
        <v>1</v>
      </c>
      <c r="N162">
        <v>2</v>
      </c>
      <c r="O162">
        <v>1</v>
      </c>
      <c r="Q162">
        <v>0</v>
      </c>
      <c r="R162">
        <v>1</v>
      </c>
      <c r="S162">
        <v>2</v>
      </c>
      <c r="V162">
        <v>0</v>
      </c>
      <c r="X162" s="26">
        <v>9</v>
      </c>
    </row>
    <row r="163" spans="1:24" x14ac:dyDescent="0.3">
      <c r="A163" t="s">
        <v>67</v>
      </c>
      <c r="B163" t="s">
        <v>1733</v>
      </c>
      <c r="C163" t="s">
        <v>1734</v>
      </c>
      <c r="D163" t="s">
        <v>2455</v>
      </c>
      <c r="E163" t="s">
        <v>5488</v>
      </c>
      <c r="F163" t="s">
        <v>65</v>
      </c>
      <c r="G163" t="s">
        <v>21</v>
      </c>
      <c r="H163" t="s">
        <v>21</v>
      </c>
      <c r="I163" t="s">
        <v>50</v>
      </c>
      <c r="J163">
        <v>1</v>
      </c>
      <c r="K163">
        <v>0</v>
      </c>
      <c r="L163">
        <v>0</v>
      </c>
      <c r="M163">
        <v>0</v>
      </c>
      <c r="N163">
        <v>0</v>
      </c>
      <c r="O163">
        <v>0</v>
      </c>
      <c r="Q163">
        <v>0</v>
      </c>
      <c r="R163">
        <v>1</v>
      </c>
      <c r="S163">
        <v>1</v>
      </c>
      <c r="V163">
        <v>0</v>
      </c>
      <c r="X163" s="26">
        <v>3</v>
      </c>
    </row>
    <row r="164" spans="1:24" x14ac:dyDescent="0.3">
      <c r="A164" t="s">
        <v>37</v>
      </c>
      <c r="B164" t="s">
        <v>983</v>
      </c>
      <c r="C164" t="s">
        <v>984</v>
      </c>
      <c r="D164" t="s">
        <v>1625</v>
      </c>
      <c r="E164" t="s">
        <v>5489</v>
      </c>
      <c r="F164" t="s">
        <v>37</v>
      </c>
      <c r="G164" t="s">
        <v>21</v>
      </c>
      <c r="H164" t="s">
        <v>21</v>
      </c>
      <c r="I164" t="s">
        <v>50</v>
      </c>
      <c r="J164">
        <v>0</v>
      </c>
      <c r="K164">
        <v>1</v>
      </c>
      <c r="L164">
        <v>0</v>
      </c>
      <c r="M164">
        <v>0</v>
      </c>
      <c r="N164">
        <v>0</v>
      </c>
      <c r="O164">
        <v>0</v>
      </c>
      <c r="Q164">
        <v>0</v>
      </c>
      <c r="R164">
        <v>1</v>
      </c>
      <c r="S164">
        <v>3</v>
      </c>
      <c r="V164">
        <v>1</v>
      </c>
      <c r="X164" s="26">
        <v>6</v>
      </c>
    </row>
    <row r="165" spans="1:24" x14ac:dyDescent="0.3">
      <c r="A165" t="s">
        <v>37</v>
      </c>
      <c r="B165" t="s">
        <v>983</v>
      </c>
      <c r="C165" t="s">
        <v>984</v>
      </c>
      <c r="D165" t="s">
        <v>3460</v>
      </c>
      <c r="E165" t="s">
        <v>5490</v>
      </c>
      <c r="F165" t="s">
        <v>37</v>
      </c>
      <c r="G165" t="s">
        <v>21</v>
      </c>
      <c r="H165" t="s">
        <v>21</v>
      </c>
      <c r="I165" t="s">
        <v>50</v>
      </c>
      <c r="J165">
        <v>1</v>
      </c>
      <c r="K165">
        <v>1</v>
      </c>
      <c r="L165">
        <v>0</v>
      </c>
      <c r="M165">
        <v>1</v>
      </c>
      <c r="N165">
        <v>0</v>
      </c>
      <c r="O165">
        <v>0</v>
      </c>
      <c r="Q165">
        <v>0</v>
      </c>
      <c r="R165">
        <v>1</v>
      </c>
      <c r="S165">
        <v>3</v>
      </c>
      <c r="V165">
        <v>1</v>
      </c>
      <c r="X165" s="26">
        <v>8</v>
      </c>
    </row>
    <row r="166" spans="1:24" x14ac:dyDescent="0.3">
      <c r="A166" t="s">
        <v>37</v>
      </c>
      <c r="B166" t="s">
        <v>983</v>
      </c>
      <c r="C166" t="s">
        <v>984</v>
      </c>
      <c r="D166" t="s">
        <v>3459</v>
      </c>
      <c r="E166" t="s">
        <v>5491</v>
      </c>
      <c r="F166" t="s">
        <v>37</v>
      </c>
      <c r="G166" t="s">
        <v>21</v>
      </c>
      <c r="H166" t="s">
        <v>21</v>
      </c>
      <c r="I166" t="s">
        <v>50</v>
      </c>
      <c r="J166">
        <v>1</v>
      </c>
      <c r="K166">
        <v>0</v>
      </c>
      <c r="L166">
        <v>0</v>
      </c>
      <c r="M166">
        <v>0</v>
      </c>
      <c r="N166">
        <v>0</v>
      </c>
      <c r="O166">
        <v>0</v>
      </c>
      <c r="Q166">
        <v>0</v>
      </c>
      <c r="R166">
        <v>1</v>
      </c>
      <c r="S166">
        <v>2</v>
      </c>
      <c r="V166">
        <v>1</v>
      </c>
      <c r="X166" s="26">
        <v>5</v>
      </c>
    </row>
    <row r="167" spans="1:24" x14ac:dyDescent="0.3">
      <c r="A167" t="s">
        <v>102</v>
      </c>
      <c r="B167" t="s">
        <v>174</v>
      </c>
      <c r="C167" t="s">
        <v>195</v>
      </c>
      <c r="D167" t="s">
        <v>3776</v>
      </c>
      <c r="E167" t="s">
        <v>5492</v>
      </c>
      <c r="F167" t="s">
        <v>102</v>
      </c>
      <c r="G167" t="s">
        <v>21</v>
      </c>
      <c r="H167" t="s">
        <v>21</v>
      </c>
      <c r="I167" t="s">
        <v>22</v>
      </c>
      <c r="J167">
        <v>0</v>
      </c>
      <c r="K167">
        <v>1</v>
      </c>
      <c r="L167">
        <v>1</v>
      </c>
      <c r="M167">
        <v>1</v>
      </c>
      <c r="N167">
        <v>2</v>
      </c>
      <c r="O167">
        <v>1</v>
      </c>
      <c r="Q167">
        <v>0</v>
      </c>
      <c r="R167">
        <v>0</v>
      </c>
      <c r="S167">
        <v>0</v>
      </c>
      <c r="V167">
        <v>1</v>
      </c>
      <c r="X167" s="26">
        <v>7</v>
      </c>
    </row>
    <row r="168" spans="1:24" x14ac:dyDescent="0.3">
      <c r="A168" t="s">
        <v>73</v>
      </c>
      <c r="B168" t="s">
        <v>162</v>
      </c>
      <c r="C168" t="s">
        <v>359</v>
      </c>
      <c r="D168" t="s">
        <v>400</v>
      </c>
      <c r="E168" t="s">
        <v>5493</v>
      </c>
      <c r="F168" t="s">
        <v>82</v>
      </c>
      <c r="G168" t="s">
        <v>21</v>
      </c>
      <c r="H168" t="s">
        <v>21</v>
      </c>
      <c r="I168" t="s">
        <v>22</v>
      </c>
      <c r="J168">
        <v>1</v>
      </c>
      <c r="K168">
        <v>1</v>
      </c>
      <c r="L168">
        <v>0</v>
      </c>
      <c r="M168">
        <v>0</v>
      </c>
      <c r="N168">
        <v>2</v>
      </c>
      <c r="O168">
        <v>1</v>
      </c>
      <c r="Q168">
        <v>2</v>
      </c>
      <c r="R168">
        <v>2</v>
      </c>
      <c r="S168">
        <v>3</v>
      </c>
      <c r="V168">
        <v>1</v>
      </c>
      <c r="X168" s="26">
        <v>13</v>
      </c>
    </row>
    <row r="169" spans="1:24" x14ac:dyDescent="0.3">
      <c r="A169" t="s">
        <v>73</v>
      </c>
      <c r="B169" t="s">
        <v>162</v>
      </c>
      <c r="C169" t="s">
        <v>359</v>
      </c>
      <c r="D169" t="s">
        <v>399</v>
      </c>
      <c r="E169" t="s">
        <v>5494</v>
      </c>
      <c r="F169" t="s">
        <v>59</v>
      </c>
      <c r="G169" t="s">
        <v>21</v>
      </c>
      <c r="H169" t="s">
        <v>21</v>
      </c>
      <c r="I169" t="s">
        <v>22</v>
      </c>
      <c r="J169">
        <v>1</v>
      </c>
      <c r="K169">
        <v>1</v>
      </c>
      <c r="L169">
        <v>0</v>
      </c>
      <c r="M169">
        <v>1</v>
      </c>
      <c r="N169">
        <v>2</v>
      </c>
      <c r="O169">
        <v>1</v>
      </c>
      <c r="Q169">
        <v>0</v>
      </c>
      <c r="R169">
        <v>2</v>
      </c>
      <c r="S169">
        <v>3</v>
      </c>
      <c r="V169">
        <v>1</v>
      </c>
      <c r="X169" s="26">
        <v>12</v>
      </c>
    </row>
    <row r="170" spans="1:24" x14ac:dyDescent="0.3">
      <c r="A170" t="s">
        <v>73</v>
      </c>
      <c r="B170" t="s">
        <v>162</v>
      </c>
      <c r="C170" t="s">
        <v>359</v>
      </c>
      <c r="D170" t="s">
        <v>398</v>
      </c>
      <c r="E170" t="s">
        <v>5495</v>
      </c>
      <c r="F170" t="s">
        <v>59</v>
      </c>
      <c r="G170" t="s">
        <v>21</v>
      </c>
      <c r="H170" t="s">
        <v>21</v>
      </c>
      <c r="I170" t="s">
        <v>22</v>
      </c>
      <c r="J170">
        <v>1</v>
      </c>
      <c r="K170">
        <v>1</v>
      </c>
      <c r="L170">
        <v>0</v>
      </c>
      <c r="M170">
        <v>1</v>
      </c>
      <c r="N170">
        <v>1</v>
      </c>
      <c r="O170">
        <v>1</v>
      </c>
      <c r="Q170">
        <v>0</v>
      </c>
      <c r="R170">
        <v>2</v>
      </c>
      <c r="S170">
        <v>3</v>
      </c>
      <c r="V170">
        <v>1</v>
      </c>
      <c r="X170" s="26">
        <v>11</v>
      </c>
    </row>
    <row r="171" spans="1:24" x14ac:dyDescent="0.3">
      <c r="A171" t="s">
        <v>73</v>
      </c>
      <c r="B171" t="s">
        <v>162</v>
      </c>
      <c r="C171" t="s">
        <v>359</v>
      </c>
      <c r="D171" t="s">
        <v>397</v>
      </c>
      <c r="E171" t="s">
        <v>5496</v>
      </c>
      <c r="F171" t="s">
        <v>44</v>
      </c>
      <c r="G171" t="s">
        <v>21</v>
      </c>
      <c r="H171" t="s">
        <v>21</v>
      </c>
      <c r="I171" t="s">
        <v>22</v>
      </c>
      <c r="J171">
        <v>1</v>
      </c>
      <c r="K171">
        <v>1</v>
      </c>
      <c r="L171">
        <v>1</v>
      </c>
      <c r="M171">
        <v>1</v>
      </c>
      <c r="N171">
        <v>2</v>
      </c>
      <c r="O171">
        <v>1</v>
      </c>
      <c r="Q171">
        <v>0</v>
      </c>
      <c r="R171">
        <v>2</v>
      </c>
      <c r="S171">
        <v>3</v>
      </c>
      <c r="V171">
        <v>1</v>
      </c>
      <c r="X171" s="26">
        <v>13</v>
      </c>
    </row>
    <row r="172" spans="1:24" x14ac:dyDescent="0.3">
      <c r="A172" t="s">
        <v>70</v>
      </c>
      <c r="B172" t="s">
        <v>932</v>
      </c>
      <c r="C172" t="s">
        <v>3416</v>
      </c>
      <c r="D172" t="s">
        <v>4229</v>
      </c>
      <c r="E172" t="s">
        <v>5497</v>
      </c>
      <c r="F172" t="s">
        <v>70</v>
      </c>
      <c r="G172" t="s">
        <v>21</v>
      </c>
      <c r="H172" t="s">
        <v>21</v>
      </c>
      <c r="I172" t="s">
        <v>22</v>
      </c>
      <c r="J172">
        <v>0</v>
      </c>
      <c r="K172">
        <v>1</v>
      </c>
      <c r="L172">
        <v>1</v>
      </c>
      <c r="M172">
        <v>1</v>
      </c>
      <c r="N172">
        <v>1</v>
      </c>
      <c r="O172">
        <v>1</v>
      </c>
      <c r="Q172">
        <v>2</v>
      </c>
      <c r="R172">
        <v>1</v>
      </c>
      <c r="S172">
        <v>3</v>
      </c>
      <c r="V172">
        <v>0</v>
      </c>
      <c r="X172" s="26">
        <v>11</v>
      </c>
    </row>
    <row r="173" spans="1:24" x14ac:dyDescent="0.3">
      <c r="A173" t="s">
        <v>74</v>
      </c>
      <c r="B173" t="s">
        <v>174</v>
      </c>
      <c r="C173" t="s">
        <v>781</v>
      </c>
      <c r="D173" t="s">
        <v>4099</v>
      </c>
      <c r="E173" t="s">
        <v>5498</v>
      </c>
      <c r="F173" t="s">
        <v>74</v>
      </c>
      <c r="G173" t="s">
        <v>21</v>
      </c>
      <c r="H173" t="s">
        <v>21</v>
      </c>
      <c r="I173" t="s">
        <v>22</v>
      </c>
      <c r="J173">
        <v>1</v>
      </c>
      <c r="K173">
        <v>1</v>
      </c>
      <c r="L173">
        <v>1</v>
      </c>
      <c r="M173">
        <v>1</v>
      </c>
      <c r="N173">
        <v>2</v>
      </c>
      <c r="O173">
        <v>0</v>
      </c>
      <c r="Q173">
        <v>0</v>
      </c>
      <c r="R173">
        <v>1</v>
      </c>
      <c r="S173">
        <v>3</v>
      </c>
      <c r="V173">
        <v>1</v>
      </c>
      <c r="X173" s="26">
        <v>11</v>
      </c>
    </row>
    <row r="174" spans="1:24" x14ac:dyDescent="0.3">
      <c r="A174" t="s">
        <v>74</v>
      </c>
      <c r="B174" t="s">
        <v>174</v>
      </c>
      <c r="C174" t="s">
        <v>3918</v>
      </c>
      <c r="D174" t="s">
        <v>4033</v>
      </c>
      <c r="E174" t="s">
        <v>5499</v>
      </c>
      <c r="F174" t="s">
        <v>74</v>
      </c>
      <c r="G174" t="s">
        <v>21</v>
      </c>
      <c r="H174" t="s">
        <v>21</v>
      </c>
      <c r="I174" t="s">
        <v>54</v>
      </c>
      <c r="J174">
        <v>0</v>
      </c>
      <c r="K174">
        <v>1</v>
      </c>
      <c r="L174">
        <v>1</v>
      </c>
      <c r="M174">
        <v>0</v>
      </c>
      <c r="N174">
        <v>2</v>
      </c>
      <c r="O174">
        <v>1</v>
      </c>
      <c r="Q174">
        <v>2</v>
      </c>
      <c r="R174">
        <v>1</v>
      </c>
      <c r="S174">
        <v>2</v>
      </c>
      <c r="V174">
        <v>0</v>
      </c>
      <c r="X174" s="26">
        <v>10</v>
      </c>
    </row>
    <row r="175" spans="1:24" x14ac:dyDescent="0.3">
      <c r="A175" t="s">
        <v>87</v>
      </c>
      <c r="B175" t="s">
        <v>637</v>
      </c>
      <c r="C175" t="s">
        <v>638</v>
      </c>
      <c r="D175" t="s">
        <v>5260</v>
      </c>
      <c r="E175" t="s">
        <v>5500</v>
      </c>
      <c r="F175" t="s">
        <v>87</v>
      </c>
      <c r="G175" t="s">
        <v>21</v>
      </c>
      <c r="H175" t="s">
        <v>21</v>
      </c>
      <c r="I175" t="s">
        <v>54</v>
      </c>
      <c r="J175">
        <v>1</v>
      </c>
      <c r="K175">
        <v>1</v>
      </c>
      <c r="L175">
        <v>1</v>
      </c>
      <c r="M175">
        <v>1</v>
      </c>
      <c r="N175">
        <v>3</v>
      </c>
      <c r="O175">
        <v>1</v>
      </c>
      <c r="Q175">
        <v>0</v>
      </c>
      <c r="R175">
        <v>1</v>
      </c>
      <c r="S175">
        <v>3</v>
      </c>
      <c r="V175">
        <v>1</v>
      </c>
      <c r="X175" s="26">
        <v>13</v>
      </c>
    </row>
    <row r="176" spans="1:24" x14ac:dyDescent="0.3">
      <c r="A176" t="s">
        <v>32</v>
      </c>
      <c r="B176" t="s">
        <v>1880</v>
      </c>
      <c r="C176" t="s">
        <v>1881</v>
      </c>
      <c r="D176" t="s">
        <v>1928</v>
      </c>
      <c r="E176" t="s">
        <v>5501</v>
      </c>
      <c r="F176" t="s">
        <v>67</v>
      </c>
      <c r="G176" t="s">
        <v>21</v>
      </c>
      <c r="H176" t="s">
        <v>21</v>
      </c>
      <c r="I176" t="s">
        <v>22</v>
      </c>
      <c r="J176">
        <v>0</v>
      </c>
      <c r="K176">
        <v>1</v>
      </c>
      <c r="L176">
        <v>1</v>
      </c>
      <c r="M176">
        <v>1</v>
      </c>
      <c r="N176">
        <v>1</v>
      </c>
      <c r="O176">
        <v>1</v>
      </c>
      <c r="Q176">
        <v>0</v>
      </c>
      <c r="R176">
        <v>2</v>
      </c>
      <c r="S176">
        <v>3</v>
      </c>
      <c r="V176">
        <v>0</v>
      </c>
      <c r="X176" s="26">
        <v>10</v>
      </c>
    </row>
    <row r="177" spans="1:24" x14ac:dyDescent="0.3">
      <c r="A177" t="s">
        <v>70</v>
      </c>
      <c r="B177" t="s">
        <v>637</v>
      </c>
      <c r="C177" t="s">
        <v>3303</v>
      </c>
      <c r="D177" t="s">
        <v>4248</v>
      </c>
      <c r="E177" t="s">
        <v>5502</v>
      </c>
      <c r="F177" t="s">
        <v>70</v>
      </c>
      <c r="G177" t="s">
        <v>21</v>
      </c>
      <c r="H177" t="s">
        <v>21</v>
      </c>
      <c r="I177" t="s">
        <v>54</v>
      </c>
      <c r="J177">
        <v>0</v>
      </c>
      <c r="K177">
        <v>1</v>
      </c>
      <c r="L177">
        <v>1</v>
      </c>
      <c r="M177">
        <v>1</v>
      </c>
      <c r="N177">
        <v>2</v>
      </c>
      <c r="O177">
        <v>0</v>
      </c>
      <c r="Q177">
        <v>0</v>
      </c>
      <c r="R177">
        <v>2</v>
      </c>
      <c r="S177">
        <v>3</v>
      </c>
      <c r="V177">
        <v>2</v>
      </c>
      <c r="X177" s="26">
        <v>12</v>
      </c>
    </row>
    <row r="178" spans="1:24" x14ac:dyDescent="0.3">
      <c r="A178" t="s">
        <v>49</v>
      </c>
      <c r="B178" t="s">
        <v>475</v>
      </c>
      <c r="C178" t="s">
        <v>854</v>
      </c>
      <c r="D178" t="s">
        <v>1456</v>
      </c>
      <c r="E178" t="s">
        <v>5503</v>
      </c>
      <c r="F178" t="s">
        <v>49</v>
      </c>
      <c r="G178" t="s">
        <v>21</v>
      </c>
      <c r="H178" t="s">
        <v>21</v>
      </c>
      <c r="I178" t="s">
        <v>22</v>
      </c>
      <c r="J178">
        <v>0</v>
      </c>
      <c r="K178">
        <v>1</v>
      </c>
      <c r="L178">
        <v>1</v>
      </c>
      <c r="M178">
        <v>0</v>
      </c>
      <c r="N178">
        <v>0</v>
      </c>
      <c r="O178">
        <v>0</v>
      </c>
      <c r="Q178">
        <v>2</v>
      </c>
      <c r="R178">
        <v>1</v>
      </c>
      <c r="S178">
        <v>1</v>
      </c>
      <c r="V178">
        <v>1</v>
      </c>
      <c r="X178" s="26">
        <v>7</v>
      </c>
    </row>
    <row r="179" spans="1:24" x14ac:dyDescent="0.3">
      <c r="A179" t="s">
        <v>70</v>
      </c>
      <c r="B179" t="s">
        <v>174</v>
      </c>
      <c r="C179" t="s">
        <v>781</v>
      </c>
      <c r="D179" t="s">
        <v>4273</v>
      </c>
      <c r="E179" t="s">
        <v>5504</v>
      </c>
      <c r="F179" t="s">
        <v>70</v>
      </c>
      <c r="G179" t="s">
        <v>21</v>
      </c>
      <c r="H179" t="s">
        <v>21</v>
      </c>
      <c r="I179" t="s">
        <v>22</v>
      </c>
      <c r="J179">
        <v>2</v>
      </c>
      <c r="K179">
        <v>1</v>
      </c>
      <c r="L179">
        <v>1</v>
      </c>
      <c r="M179">
        <v>1</v>
      </c>
      <c r="N179">
        <v>2</v>
      </c>
      <c r="O179">
        <v>1</v>
      </c>
      <c r="Q179">
        <v>0</v>
      </c>
      <c r="R179">
        <v>1</v>
      </c>
      <c r="S179">
        <v>1</v>
      </c>
      <c r="V179">
        <v>1</v>
      </c>
      <c r="X179" s="26">
        <v>11</v>
      </c>
    </row>
    <row r="180" spans="1:24" x14ac:dyDescent="0.3">
      <c r="A180" t="s">
        <v>40</v>
      </c>
      <c r="B180" t="s">
        <v>162</v>
      </c>
      <c r="C180" t="s">
        <v>505</v>
      </c>
      <c r="D180" t="s">
        <v>530</v>
      </c>
      <c r="E180" t="s">
        <v>5505</v>
      </c>
      <c r="F180" t="s">
        <v>40</v>
      </c>
      <c r="G180" t="s">
        <v>21</v>
      </c>
      <c r="H180" t="s">
        <v>21</v>
      </c>
      <c r="I180" t="s">
        <v>22</v>
      </c>
      <c r="J180">
        <v>2</v>
      </c>
      <c r="K180">
        <v>1</v>
      </c>
      <c r="L180">
        <v>1</v>
      </c>
      <c r="M180">
        <v>1</v>
      </c>
      <c r="N180">
        <v>3</v>
      </c>
      <c r="O180">
        <v>1</v>
      </c>
      <c r="Q180">
        <v>2</v>
      </c>
      <c r="R180">
        <v>3</v>
      </c>
      <c r="S180">
        <v>3</v>
      </c>
      <c r="V180">
        <v>2</v>
      </c>
      <c r="X180" s="26">
        <v>19</v>
      </c>
    </row>
    <row r="181" spans="1:24" x14ac:dyDescent="0.3">
      <c r="A181" t="s">
        <v>73</v>
      </c>
      <c r="B181" t="s">
        <v>162</v>
      </c>
      <c r="C181" t="s">
        <v>274</v>
      </c>
      <c r="D181" t="s">
        <v>310</v>
      </c>
      <c r="E181" t="s">
        <v>5506</v>
      </c>
      <c r="F181" t="s">
        <v>65</v>
      </c>
      <c r="G181" t="s">
        <v>21</v>
      </c>
      <c r="H181" t="s">
        <v>21</v>
      </c>
      <c r="I181" t="s">
        <v>22</v>
      </c>
      <c r="J181">
        <v>0</v>
      </c>
      <c r="K181">
        <v>1</v>
      </c>
      <c r="L181">
        <v>0</v>
      </c>
      <c r="M181">
        <v>1</v>
      </c>
      <c r="N181">
        <v>1</v>
      </c>
      <c r="O181">
        <v>1</v>
      </c>
      <c r="Q181">
        <v>0</v>
      </c>
      <c r="R181">
        <v>1</v>
      </c>
      <c r="S181">
        <v>3</v>
      </c>
      <c r="V181">
        <v>1</v>
      </c>
      <c r="X181" s="26">
        <v>9</v>
      </c>
    </row>
    <row r="182" spans="1:24" x14ac:dyDescent="0.3">
      <c r="A182" t="s">
        <v>113</v>
      </c>
      <c r="B182" t="s">
        <v>932</v>
      </c>
      <c r="C182" t="s">
        <v>1388</v>
      </c>
      <c r="D182" t="s">
        <v>1404</v>
      </c>
      <c r="E182" t="s">
        <v>5507</v>
      </c>
      <c r="F182" t="s">
        <v>56</v>
      </c>
      <c r="G182" t="s">
        <v>21</v>
      </c>
      <c r="H182" t="s">
        <v>21</v>
      </c>
      <c r="I182" t="s">
        <v>22</v>
      </c>
      <c r="J182">
        <v>1</v>
      </c>
      <c r="K182">
        <v>1</v>
      </c>
      <c r="L182">
        <v>1</v>
      </c>
      <c r="M182">
        <v>1</v>
      </c>
      <c r="N182">
        <v>2</v>
      </c>
      <c r="O182">
        <v>1</v>
      </c>
      <c r="Q182">
        <v>0</v>
      </c>
      <c r="R182">
        <v>1</v>
      </c>
      <c r="S182">
        <v>3</v>
      </c>
      <c r="V182">
        <v>1</v>
      </c>
      <c r="X182" s="26">
        <v>12</v>
      </c>
    </row>
    <row r="183" spans="1:24" x14ac:dyDescent="0.3">
      <c r="A183" t="s">
        <v>132</v>
      </c>
      <c r="B183" t="s">
        <v>932</v>
      </c>
      <c r="C183" t="s">
        <v>3119</v>
      </c>
      <c r="D183" t="s">
        <v>3120</v>
      </c>
      <c r="E183" t="s">
        <v>5508</v>
      </c>
      <c r="F183" t="s">
        <v>132</v>
      </c>
      <c r="G183" t="s">
        <v>21</v>
      </c>
      <c r="H183" t="s">
        <v>21</v>
      </c>
      <c r="I183" t="s">
        <v>22</v>
      </c>
      <c r="J183">
        <v>0</v>
      </c>
      <c r="K183">
        <v>1</v>
      </c>
      <c r="L183">
        <v>1</v>
      </c>
      <c r="M183">
        <v>1</v>
      </c>
      <c r="N183">
        <v>2</v>
      </c>
      <c r="O183">
        <v>0</v>
      </c>
      <c r="Q183">
        <v>0</v>
      </c>
      <c r="R183">
        <v>1</v>
      </c>
      <c r="S183">
        <v>1</v>
      </c>
      <c r="V183">
        <v>1</v>
      </c>
      <c r="X183" s="26">
        <v>8</v>
      </c>
    </row>
    <row r="184" spans="1:24" x14ac:dyDescent="0.3">
      <c r="A184" t="s">
        <v>135</v>
      </c>
      <c r="B184" t="s">
        <v>4323</v>
      </c>
      <c r="C184" t="s">
        <v>597</v>
      </c>
      <c r="D184" t="s">
        <v>4951</v>
      </c>
      <c r="E184" t="s">
        <v>5509</v>
      </c>
      <c r="F184" t="s">
        <v>135</v>
      </c>
      <c r="G184" t="s">
        <v>21</v>
      </c>
      <c r="H184" t="s">
        <v>21</v>
      </c>
      <c r="I184" t="s">
        <v>22</v>
      </c>
      <c r="J184">
        <v>2</v>
      </c>
      <c r="K184">
        <v>1</v>
      </c>
      <c r="L184">
        <v>1</v>
      </c>
      <c r="M184">
        <v>1</v>
      </c>
      <c r="N184">
        <v>1</v>
      </c>
      <c r="O184">
        <v>0</v>
      </c>
      <c r="Q184">
        <v>2</v>
      </c>
      <c r="R184">
        <v>1</v>
      </c>
      <c r="S184">
        <v>3</v>
      </c>
      <c r="V184">
        <v>1</v>
      </c>
      <c r="X184" s="26">
        <v>13</v>
      </c>
    </row>
    <row r="185" spans="1:24" x14ac:dyDescent="0.3">
      <c r="A185" t="s">
        <v>20</v>
      </c>
      <c r="B185" t="s">
        <v>1880</v>
      </c>
      <c r="C185" t="s">
        <v>1881</v>
      </c>
      <c r="D185" t="s">
        <v>3005</v>
      </c>
      <c r="E185" t="s">
        <v>5510</v>
      </c>
      <c r="F185" t="s">
        <v>58</v>
      </c>
      <c r="G185" t="s">
        <v>21</v>
      </c>
      <c r="H185" t="s">
        <v>21</v>
      </c>
      <c r="I185" t="s">
        <v>22</v>
      </c>
      <c r="J185">
        <v>0</v>
      </c>
      <c r="K185">
        <v>1</v>
      </c>
      <c r="L185">
        <v>1</v>
      </c>
      <c r="M185">
        <v>1</v>
      </c>
      <c r="N185">
        <v>2</v>
      </c>
      <c r="O185">
        <v>0</v>
      </c>
      <c r="Q185">
        <v>0</v>
      </c>
      <c r="R185">
        <v>1</v>
      </c>
      <c r="S185">
        <v>2</v>
      </c>
      <c r="V185">
        <v>0</v>
      </c>
      <c r="X185" s="26">
        <v>8</v>
      </c>
    </row>
    <row r="186" spans="1:24" x14ac:dyDescent="0.3">
      <c r="A186" t="s">
        <v>74</v>
      </c>
      <c r="B186" t="s">
        <v>174</v>
      </c>
      <c r="C186" t="s">
        <v>781</v>
      </c>
      <c r="D186" t="s">
        <v>4098</v>
      </c>
      <c r="E186" t="s">
        <v>5511</v>
      </c>
      <c r="F186" t="s">
        <v>74</v>
      </c>
      <c r="G186" t="s">
        <v>21</v>
      </c>
      <c r="H186" t="s">
        <v>21</v>
      </c>
      <c r="I186" t="s">
        <v>22</v>
      </c>
      <c r="J186">
        <v>0</v>
      </c>
      <c r="K186">
        <v>0</v>
      </c>
      <c r="L186">
        <v>0</v>
      </c>
      <c r="M186">
        <v>1</v>
      </c>
      <c r="N186">
        <v>2</v>
      </c>
      <c r="O186">
        <v>0</v>
      </c>
      <c r="Q186">
        <v>0</v>
      </c>
      <c r="R186">
        <v>1</v>
      </c>
      <c r="S186">
        <v>2</v>
      </c>
      <c r="V186">
        <v>1</v>
      </c>
      <c r="X186" s="26">
        <v>7</v>
      </c>
    </row>
    <row r="187" spans="1:24" x14ac:dyDescent="0.3">
      <c r="A187" t="s">
        <v>67</v>
      </c>
      <c r="B187" t="s">
        <v>284</v>
      </c>
      <c r="C187" t="s">
        <v>2515</v>
      </c>
      <c r="D187" t="s">
        <v>2520</v>
      </c>
      <c r="E187" t="s">
        <v>5512</v>
      </c>
      <c r="F187" t="s">
        <v>67</v>
      </c>
      <c r="G187" t="s">
        <v>21</v>
      </c>
      <c r="H187" t="s">
        <v>21</v>
      </c>
      <c r="I187" t="s">
        <v>50</v>
      </c>
      <c r="J187">
        <v>0</v>
      </c>
      <c r="K187">
        <v>1</v>
      </c>
      <c r="L187">
        <v>0</v>
      </c>
      <c r="M187">
        <v>1</v>
      </c>
      <c r="N187">
        <v>2</v>
      </c>
      <c r="O187">
        <v>0</v>
      </c>
      <c r="Q187">
        <v>2</v>
      </c>
      <c r="R187">
        <v>1</v>
      </c>
      <c r="S187">
        <v>1</v>
      </c>
      <c r="V187">
        <v>1</v>
      </c>
      <c r="X187" s="26">
        <v>9</v>
      </c>
    </row>
    <row r="188" spans="1:24" x14ac:dyDescent="0.3">
      <c r="A188" t="s">
        <v>39</v>
      </c>
      <c r="B188" t="s">
        <v>478</v>
      </c>
      <c r="C188" t="s">
        <v>558</v>
      </c>
      <c r="D188" t="s">
        <v>729</v>
      </c>
      <c r="E188" t="s">
        <v>5513</v>
      </c>
      <c r="F188" t="s">
        <v>39</v>
      </c>
      <c r="G188" t="s">
        <v>21</v>
      </c>
      <c r="H188" t="s">
        <v>21</v>
      </c>
      <c r="I188" t="s">
        <v>50</v>
      </c>
      <c r="J188">
        <v>1</v>
      </c>
      <c r="K188">
        <v>1</v>
      </c>
      <c r="L188">
        <v>0</v>
      </c>
      <c r="M188">
        <v>1</v>
      </c>
      <c r="N188">
        <v>1</v>
      </c>
      <c r="O188">
        <v>0</v>
      </c>
      <c r="Q188">
        <v>0</v>
      </c>
      <c r="R188">
        <v>1</v>
      </c>
      <c r="S188">
        <v>3</v>
      </c>
      <c r="V188">
        <v>2</v>
      </c>
      <c r="X188" s="26">
        <v>10</v>
      </c>
    </row>
    <row r="189" spans="1:24" x14ac:dyDescent="0.3">
      <c r="A189" t="s">
        <v>70</v>
      </c>
      <c r="B189" t="s">
        <v>174</v>
      </c>
      <c r="C189" t="s">
        <v>1162</v>
      </c>
      <c r="D189" t="s">
        <v>4232</v>
      </c>
      <c r="E189" t="s">
        <v>5514</v>
      </c>
      <c r="F189" t="s">
        <v>70</v>
      </c>
      <c r="G189" t="s">
        <v>21</v>
      </c>
      <c r="H189" t="s">
        <v>21</v>
      </c>
      <c r="I189" t="s">
        <v>22</v>
      </c>
      <c r="J189">
        <v>2</v>
      </c>
      <c r="K189">
        <v>1</v>
      </c>
      <c r="L189">
        <v>1</v>
      </c>
      <c r="M189">
        <v>1</v>
      </c>
      <c r="N189">
        <v>2</v>
      </c>
      <c r="O189">
        <v>1</v>
      </c>
      <c r="Q189">
        <v>0</v>
      </c>
      <c r="R189">
        <v>1</v>
      </c>
      <c r="S189">
        <v>3</v>
      </c>
      <c r="V189">
        <v>2</v>
      </c>
      <c r="X189" s="26">
        <v>14</v>
      </c>
    </row>
    <row r="190" spans="1:24" x14ac:dyDescent="0.3">
      <c r="A190" t="s">
        <v>83</v>
      </c>
      <c r="B190" t="s">
        <v>2570</v>
      </c>
      <c r="C190" t="s">
        <v>4613</v>
      </c>
      <c r="D190" t="s">
        <v>5080</v>
      </c>
      <c r="E190" t="s">
        <v>5515</v>
      </c>
      <c r="F190" t="s">
        <v>83</v>
      </c>
      <c r="G190" t="s">
        <v>21</v>
      </c>
      <c r="H190" t="s">
        <v>21</v>
      </c>
      <c r="I190" t="s">
        <v>54</v>
      </c>
      <c r="J190">
        <v>1</v>
      </c>
      <c r="K190">
        <v>1</v>
      </c>
      <c r="L190">
        <v>1</v>
      </c>
      <c r="M190">
        <v>1</v>
      </c>
      <c r="N190">
        <v>2</v>
      </c>
      <c r="O190">
        <v>1</v>
      </c>
      <c r="Q190">
        <v>0</v>
      </c>
      <c r="R190">
        <v>1</v>
      </c>
      <c r="S190">
        <v>3</v>
      </c>
      <c r="V190">
        <v>0</v>
      </c>
      <c r="X190" s="26">
        <v>11</v>
      </c>
    </row>
    <row r="191" spans="1:24" x14ac:dyDescent="0.3">
      <c r="A191" t="s">
        <v>70</v>
      </c>
      <c r="B191" t="s">
        <v>174</v>
      </c>
      <c r="C191" t="s">
        <v>2097</v>
      </c>
      <c r="D191" t="s">
        <v>4225</v>
      </c>
      <c r="E191" t="s">
        <v>5516</v>
      </c>
      <c r="F191" t="s">
        <v>70</v>
      </c>
      <c r="G191" t="s">
        <v>21</v>
      </c>
      <c r="H191" t="s">
        <v>21</v>
      </c>
      <c r="I191" t="s">
        <v>22</v>
      </c>
      <c r="J191">
        <v>0</v>
      </c>
      <c r="K191">
        <v>1</v>
      </c>
      <c r="L191">
        <v>1</v>
      </c>
      <c r="M191">
        <v>1</v>
      </c>
      <c r="N191">
        <v>2</v>
      </c>
      <c r="O191">
        <v>1</v>
      </c>
      <c r="Q191">
        <v>0</v>
      </c>
      <c r="R191">
        <v>1</v>
      </c>
      <c r="S191">
        <v>2</v>
      </c>
      <c r="V191">
        <v>2</v>
      </c>
      <c r="X191" s="26">
        <v>11</v>
      </c>
    </row>
    <row r="192" spans="1:24" x14ac:dyDescent="0.3">
      <c r="A192" t="s">
        <v>74</v>
      </c>
      <c r="B192" t="s">
        <v>1733</v>
      </c>
      <c r="C192" t="s">
        <v>2434</v>
      </c>
      <c r="D192" t="s">
        <v>4027</v>
      </c>
      <c r="E192" t="s">
        <v>5517</v>
      </c>
      <c r="F192" t="s">
        <v>74</v>
      </c>
      <c r="G192" t="s">
        <v>21</v>
      </c>
      <c r="H192" t="s">
        <v>21</v>
      </c>
      <c r="I192" t="s">
        <v>22</v>
      </c>
      <c r="J192">
        <v>0</v>
      </c>
      <c r="K192">
        <v>1</v>
      </c>
      <c r="L192">
        <v>0</v>
      </c>
      <c r="M192">
        <v>1</v>
      </c>
      <c r="N192">
        <v>1</v>
      </c>
      <c r="O192">
        <v>0</v>
      </c>
      <c r="Q192">
        <v>0</v>
      </c>
      <c r="R192">
        <v>0</v>
      </c>
      <c r="S192">
        <v>0</v>
      </c>
      <c r="V192">
        <v>2</v>
      </c>
      <c r="X192" s="26">
        <v>5</v>
      </c>
    </row>
    <row r="193" spans="1:24" x14ac:dyDescent="0.3">
      <c r="A193" t="s">
        <v>32</v>
      </c>
      <c r="B193" t="s">
        <v>1880</v>
      </c>
      <c r="C193" t="s">
        <v>1881</v>
      </c>
      <c r="D193" t="s">
        <v>1927</v>
      </c>
      <c r="E193" t="s">
        <v>5518</v>
      </c>
      <c r="F193" t="s">
        <v>67</v>
      </c>
      <c r="G193" t="s">
        <v>21</v>
      </c>
      <c r="H193" t="s">
        <v>21</v>
      </c>
      <c r="I193" t="s">
        <v>54</v>
      </c>
      <c r="J193">
        <v>0</v>
      </c>
      <c r="K193">
        <v>1</v>
      </c>
      <c r="L193">
        <v>1</v>
      </c>
      <c r="M193">
        <v>1</v>
      </c>
      <c r="N193">
        <v>1</v>
      </c>
      <c r="O193">
        <v>0</v>
      </c>
      <c r="Q193">
        <v>0</v>
      </c>
      <c r="R193">
        <v>1</v>
      </c>
      <c r="S193">
        <v>2</v>
      </c>
      <c r="V193">
        <v>0</v>
      </c>
      <c r="X193" s="26">
        <v>7</v>
      </c>
    </row>
    <row r="194" spans="1:24" x14ac:dyDescent="0.3">
      <c r="A194" t="s">
        <v>67</v>
      </c>
      <c r="B194" t="s">
        <v>1733</v>
      </c>
      <c r="C194" t="s">
        <v>2416</v>
      </c>
      <c r="D194" t="s">
        <v>2417</v>
      </c>
      <c r="E194" t="s">
        <v>5519</v>
      </c>
      <c r="F194" t="s">
        <v>67</v>
      </c>
      <c r="G194" t="s">
        <v>21</v>
      </c>
      <c r="H194" t="s">
        <v>21</v>
      </c>
      <c r="I194" t="s">
        <v>22</v>
      </c>
      <c r="J194">
        <v>0</v>
      </c>
      <c r="K194">
        <v>0</v>
      </c>
      <c r="L194">
        <v>0</v>
      </c>
      <c r="M194">
        <v>0</v>
      </c>
      <c r="N194">
        <v>0</v>
      </c>
      <c r="O194">
        <v>0</v>
      </c>
      <c r="Q194">
        <v>0</v>
      </c>
      <c r="R194">
        <v>1</v>
      </c>
      <c r="S194">
        <v>1</v>
      </c>
      <c r="V194">
        <v>0</v>
      </c>
      <c r="X194" s="26">
        <v>2</v>
      </c>
    </row>
    <row r="195" spans="1:24" x14ac:dyDescent="0.3">
      <c r="A195" t="s">
        <v>62</v>
      </c>
      <c r="B195" t="s">
        <v>1733</v>
      </c>
      <c r="C195" t="s">
        <v>1740</v>
      </c>
      <c r="D195" t="s">
        <v>1822</v>
      </c>
      <c r="E195" t="s">
        <v>5520</v>
      </c>
      <c r="F195" t="s">
        <v>62</v>
      </c>
      <c r="G195" t="s">
        <v>21</v>
      </c>
      <c r="H195" t="s">
        <v>21</v>
      </c>
      <c r="I195" t="s">
        <v>22</v>
      </c>
      <c r="J195">
        <v>0</v>
      </c>
      <c r="K195">
        <v>1</v>
      </c>
      <c r="L195">
        <v>1</v>
      </c>
      <c r="M195">
        <v>1</v>
      </c>
      <c r="N195">
        <v>2</v>
      </c>
      <c r="O195">
        <v>1</v>
      </c>
      <c r="Q195">
        <v>0</v>
      </c>
      <c r="R195">
        <v>1</v>
      </c>
      <c r="S195">
        <v>3</v>
      </c>
      <c r="V195">
        <v>1</v>
      </c>
      <c r="X195" s="26">
        <v>11</v>
      </c>
    </row>
    <row r="196" spans="1:24" x14ac:dyDescent="0.3">
      <c r="A196" t="s">
        <v>74</v>
      </c>
      <c r="B196" t="s">
        <v>1733</v>
      </c>
      <c r="C196" t="s">
        <v>1859</v>
      </c>
      <c r="D196" t="s">
        <v>4113</v>
      </c>
      <c r="E196" t="s">
        <v>5521</v>
      </c>
      <c r="F196" t="s">
        <v>74</v>
      </c>
      <c r="G196" t="s">
        <v>21</v>
      </c>
      <c r="H196" t="s">
        <v>21</v>
      </c>
      <c r="I196" t="s">
        <v>22</v>
      </c>
      <c r="J196">
        <v>1</v>
      </c>
      <c r="K196">
        <v>1</v>
      </c>
      <c r="L196">
        <v>1</v>
      </c>
      <c r="M196">
        <v>1</v>
      </c>
      <c r="N196">
        <v>1</v>
      </c>
      <c r="O196">
        <v>1</v>
      </c>
      <c r="Q196">
        <v>0</v>
      </c>
      <c r="R196">
        <v>1</v>
      </c>
      <c r="S196">
        <v>2</v>
      </c>
      <c r="V196">
        <v>1</v>
      </c>
      <c r="X196" s="26">
        <v>10</v>
      </c>
    </row>
    <row r="197" spans="1:24" x14ac:dyDescent="0.3">
      <c r="A197" t="s">
        <v>83</v>
      </c>
      <c r="B197" t="s">
        <v>3634</v>
      </c>
      <c r="C197" t="s">
        <v>3637</v>
      </c>
      <c r="D197" t="s">
        <v>5082</v>
      </c>
      <c r="E197" t="s">
        <v>5522</v>
      </c>
      <c r="F197" t="s">
        <v>83</v>
      </c>
      <c r="G197" t="s">
        <v>21</v>
      </c>
      <c r="H197" t="s">
        <v>21</v>
      </c>
      <c r="I197" t="s">
        <v>22</v>
      </c>
      <c r="J197">
        <v>1</v>
      </c>
      <c r="K197">
        <v>1</v>
      </c>
      <c r="L197">
        <v>0</v>
      </c>
      <c r="M197">
        <v>1</v>
      </c>
      <c r="N197">
        <v>0</v>
      </c>
      <c r="O197">
        <v>0</v>
      </c>
      <c r="Q197">
        <v>0</v>
      </c>
      <c r="R197">
        <v>1</v>
      </c>
      <c r="S197">
        <v>0</v>
      </c>
      <c r="V197">
        <v>0</v>
      </c>
      <c r="X197" s="26">
        <v>4</v>
      </c>
    </row>
    <row r="198" spans="1:24" x14ac:dyDescent="0.3">
      <c r="A198" t="s">
        <v>82</v>
      </c>
      <c r="B198" t="s">
        <v>475</v>
      </c>
      <c r="C198" t="s">
        <v>4505</v>
      </c>
      <c r="D198" t="s">
        <v>4601</v>
      </c>
      <c r="E198" t="s">
        <v>5523</v>
      </c>
      <c r="F198" t="s">
        <v>147</v>
      </c>
      <c r="G198" t="s">
        <v>21</v>
      </c>
      <c r="H198" t="s">
        <v>21</v>
      </c>
      <c r="I198" t="s">
        <v>54</v>
      </c>
      <c r="J198">
        <v>0</v>
      </c>
      <c r="K198">
        <v>1</v>
      </c>
      <c r="L198">
        <v>1</v>
      </c>
      <c r="M198">
        <v>0</v>
      </c>
      <c r="N198">
        <v>0</v>
      </c>
      <c r="O198">
        <v>0</v>
      </c>
      <c r="Q198">
        <v>0</v>
      </c>
      <c r="R198">
        <v>1</v>
      </c>
      <c r="S198">
        <v>2</v>
      </c>
      <c r="V198">
        <v>1</v>
      </c>
      <c r="X198" s="26">
        <v>6</v>
      </c>
    </row>
    <row r="199" spans="1:24" x14ac:dyDescent="0.3">
      <c r="A199" t="s">
        <v>74</v>
      </c>
      <c r="B199" t="s">
        <v>174</v>
      </c>
      <c r="C199" t="s">
        <v>2721</v>
      </c>
      <c r="D199" t="s">
        <v>4083</v>
      </c>
      <c r="E199" t="s">
        <v>5524</v>
      </c>
      <c r="F199" t="s">
        <v>74</v>
      </c>
      <c r="G199" t="s">
        <v>21</v>
      </c>
      <c r="H199" t="s">
        <v>21</v>
      </c>
      <c r="I199" t="s">
        <v>22</v>
      </c>
      <c r="J199">
        <v>1</v>
      </c>
      <c r="K199">
        <v>1</v>
      </c>
      <c r="L199">
        <v>1</v>
      </c>
      <c r="M199">
        <v>1</v>
      </c>
      <c r="N199">
        <v>2</v>
      </c>
      <c r="O199">
        <v>1</v>
      </c>
      <c r="Q199">
        <v>0</v>
      </c>
      <c r="R199">
        <v>1</v>
      </c>
      <c r="S199">
        <v>2</v>
      </c>
      <c r="V199">
        <v>2</v>
      </c>
      <c r="X199" s="26">
        <v>12</v>
      </c>
    </row>
    <row r="200" spans="1:24" x14ac:dyDescent="0.3">
      <c r="A200" t="s">
        <v>39</v>
      </c>
      <c r="B200" t="s">
        <v>162</v>
      </c>
      <c r="C200" t="s">
        <v>733</v>
      </c>
      <c r="D200" t="s">
        <v>754</v>
      </c>
      <c r="E200" t="s">
        <v>5525</v>
      </c>
      <c r="F200" t="s">
        <v>20</v>
      </c>
      <c r="G200" t="s">
        <v>21</v>
      </c>
      <c r="H200" t="s">
        <v>21</v>
      </c>
      <c r="I200" t="s">
        <v>22</v>
      </c>
      <c r="J200">
        <v>1</v>
      </c>
      <c r="K200">
        <v>1</v>
      </c>
      <c r="L200">
        <v>1</v>
      </c>
      <c r="M200">
        <v>1</v>
      </c>
      <c r="N200">
        <v>2</v>
      </c>
      <c r="O200">
        <v>1</v>
      </c>
      <c r="Q200">
        <v>0</v>
      </c>
      <c r="R200">
        <v>2</v>
      </c>
      <c r="S200">
        <v>3</v>
      </c>
      <c r="V200">
        <v>2</v>
      </c>
      <c r="X200" s="26">
        <v>14</v>
      </c>
    </row>
    <row r="201" spans="1:24" x14ac:dyDescent="0.3">
      <c r="A201" t="s">
        <v>56</v>
      </c>
      <c r="B201" t="s">
        <v>1602</v>
      </c>
      <c r="C201" t="s">
        <v>1638</v>
      </c>
      <c r="D201" s="16" t="s">
        <v>2056</v>
      </c>
      <c r="E201" t="s">
        <v>5526</v>
      </c>
      <c r="F201" t="s">
        <v>56</v>
      </c>
      <c r="G201" t="s">
        <v>21</v>
      </c>
      <c r="H201" t="s">
        <v>21</v>
      </c>
      <c r="I201" t="s">
        <v>50</v>
      </c>
      <c r="J201">
        <v>2</v>
      </c>
      <c r="K201">
        <v>1</v>
      </c>
      <c r="L201">
        <v>1</v>
      </c>
      <c r="M201">
        <v>1</v>
      </c>
      <c r="N201">
        <v>2</v>
      </c>
      <c r="O201">
        <v>1</v>
      </c>
      <c r="Q201">
        <v>0</v>
      </c>
      <c r="R201">
        <v>0</v>
      </c>
      <c r="S201">
        <v>3</v>
      </c>
      <c r="V201">
        <v>1</v>
      </c>
      <c r="X201" s="26">
        <v>12</v>
      </c>
    </row>
    <row r="202" spans="1:24" x14ac:dyDescent="0.3">
      <c r="A202" t="s">
        <v>74</v>
      </c>
      <c r="B202" t="s">
        <v>174</v>
      </c>
      <c r="C202" t="s">
        <v>2097</v>
      </c>
      <c r="D202" t="s">
        <v>4129</v>
      </c>
      <c r="E202" t="s">
        <v>5527</v>
      </c>
      <c r="F202" t="s">
        <v>74</v>
      </c>
      <c r="G202" t="s">
        <v>21</v>
      </c>
      <c r="H202" t="s">
        <v>21</v>
      </c>
      <c r="I202" t="s">
        <v>54</v>
      </c>
      <c r="J202">
        <v>0</v>
      </c>
      <c r="K202">
        <v>1</v>
      </c>
      <c r="L202">
        <v>1</v>
      </c>
      <c r="M202">
        <v>1</v>
      </c>
      <c r="N202">
        <v>3</v>
      </c>
      <c r="O202">
        <v>1</v>
      </c>
      <c r="Q202">
        <v>0</v>
      </c>
      <c r="R202">
        <v>1</v>
      </c>
      <c r="S202">
        <v>3</v>
      </c>
      <c r="V202">
        <v>2</v>
      </c>
      <c r="X202" s="26">
        <v>13</v>
      </c>
    </row>
    <row r="203" spans="1:24" x14ac:dyDescent="0.3">
      <c r="A203" t="s">
        <v>40</v>
      </c>
      <c r="B203" t="s">
        <v>162</v>
      </c>
      <c r="C203" t="s">
        <v>505</v>
      </c>
      <c r="D203" t="s">
        <v>3305</v>
      </c>
      <c r="E203" t="s">
        <v>5528</v>
      </c>
      <c r="F203" t="s">
        <v>40</v>
      </c>
      <c r="G203" t="s">
        <v>21</v>
      </c>
      <c r="H203" t="s">
        <v>21</v>
      </c>
      <c r="I203" t="s">
        <v>22</v>
      </c>
      <c r="J203">
        <v>0</v>
      </c>
      <c r="K203">
        <v>1</v>
      </c>
      <c r="L203">
        <v>1</v>
      </c>
      <c r="M203">
        <v>1</v>
      </c>
      <c r="N203">
        <v>2</v>
      </c>
      <c r="O203">
        <v>1</v>
      </c>
      <c r="Q203">
        <v>2</v>
      </c>
      <c r="R203">
        <v>1</v>
      </c>
      <c r="S203">
        <v>3</v>
      </c>
      <c r="V203">
        <v>1</v>
      </c>
      <c r="X203" s="26">
        <v>13</v>
      </c>
    </row>
    <row r="204" spans="1:24" x14ac:dyDescent="0.3">
      <c r="A204" t="s">
        <v>147</v>
      </c>
      <c r="B204" t="s">
        <v>807</v>
      </c>
      <c r="C204" t="s">
        <v>3944</v>
      </c>
      <c r="D204" t="s">
        <v>3246</v>
      </c>
      <c r="E204" t="s">
        <v>5529</v>
      </c>
      <c r="F204" t="s">
        <v>147</v>
      </c>
      <c r="G204" t="s">
        <v>21</v>
      </c>
      <c r="H204" t="s">
        <v>21</v>
      </c>
      <c r="I204" t="s">
        <v>22</v>
      </c>
      <c r="J204">
        <v>0</v>
      </c>
      <c r="K204">
        <v>1</v>
      </c>
      <c r="L204">
        <v>1</v>
      </c>
      <c r="M204">
        <v>1</v>
      </c>
      <c r="N204">
        <v>2</v>
      </c>
      <c r="O204">
        <v>1</v>
      </c>
      <c r="Q204">
        <v>0</v>
      </c>
      <c r="R204">
        <v>1</v>
      </c>
      <c r="S204">
        <v>2</v>
      </c>
      <c r="V204">
        <v>1</v>
      </c>
      <c r="X204" s="26">
        <v>10</v>
      </c>
    </row>
    <row r="205" spans="1:24" x14ac:dyDescent="0.3">
      <c r="A205" t="s">
        <v>137</v>
      </c>
      <c r="B205" t="s">
        <v>637</v>
      </c>
      <c r="C205" t="s">
        <v>640</v>
      </c>
      <c r="D205" t="s">
        <v>4690</v>
      </c>
      <c r="E205" t="s">
        <v>5530</v>
      </c>
      <c r="F205" t="s">
        <v>136</v>
      </c>
      <c r="G205" t="s">
        <v>21</v>
      </c>
      <c r="H205" t="s">
        <v>21</v>
      </c>
      <c r="I205" t="s">
        <v>22</v>
      </c>
      <c r="J205">
        <v>1</v>
      </c>
      <c r="K205">
        <v>1</v>
      </c>
      <c r="L205">
        <v>1</v>
      </c>
      <c r="M205">
        <v>1</v>
      </c>
      <c r="N205">
        <v>2</v>
      </c>
      <c r="O205">
        <v>0</v>
      </c>
      <c r="Q205">
        <v>0</v>
      </c>
      <c r="R205">
        <v>1</v>
      </c>
      <c r="S205">
        <v>2</v>
      </c>
      <c r="V205">
        <v>0</v>
      </c>
      <c r="X205" s="26">
        <v>9</v>
      </c>
    </row>
    <row r="206" spans="1:24" x14ac:dyDescent="0.3">
      <c r="A206" t="s">
        <v>19</v>
      </c>
      <c r="B206" t="s">
        <v>174</v>
      </c>
      <c r="C206" t="s">
        <v>177</v>
      </c>
      <c r="D206" t="s">
        <v>208</v>
      </c>
      <c r="E206" t="s">
        <v>5531</v>
      </c>
      <c r="F206" t="s">
        <v>19</v>
      </c>
      <c r="G206" t="s">
        <v>21</v>
      </c>
      <c r="H206" t="s">
        <v>21</v>
      </c>
      <c r="I206" t="s">
        <v>22</v>
      </c>
      <c r="J206">
        <v>0</v>
      </c>
      <c r="K206">
        <v>1</v>
      </c>
      <c r="L206">
        <v>0</v>
      </c>
      <c r="M206">
        <v>1</v>
      </c>
      <c r="N206">
        <v>1</v>
      </c>
      <c r="O206">
        <v>0</v>
      </c>
      <c r="Q206">
        <v>0</v>
      </c>
      <c r="R206">
        <v>1</v>
      </c>
      <c r="S206">
        <v>1</v>
      </c>
      <c r="V206">
        <v>0</v>
      </c>
      <c r="X206" s="26">
        <v>5</v>
      </c>
    </row>
    <row r="207" spans="1:24" x14ac:dyDescent="0.3">
      <c r="A207" t="s">
        <v>44</v>
      </c>
      <c r="B207" t="s">
        <v>932</v>
      </c>
      <c r="C207" t="s">
        <v>1374</v>
      </c>
      <c r="D207" t="s">
        <v>3701</v>
      </c>
      <c r="E207" t="s">
        <v>5532</v>
      </c>
      <c r="F207" t="s">
        <v>85</v>
      </c>
      <c r="G207" t="s">
        <v>21</v>
      </c>
      <c r="H207" t="s">
        <v>21</v>
      </c>
      <c r="I207" t="s">
        <v>22</v>
      </c>
      <c r="J207">
        <v>2</v>
      </c>
      <c r="K207">
        <v>1</v>
      </c>
      <c r="L207">
        <v>1</v>
      </c>
      <c r="M207">
        <v>1</v>
      </c>
      <c r="N207">
        <v>2</v>
      </c>
      <c r="O207">
        <v>1</v>
      </c>
      <c r="Q207">
        <v>2</v>
      </c>
      <c r="R207">
        <v>2</v>
      </c>
      <c r="S207">
        <v>3</v>
      </c>
      <c r="V207">
        <v>1</v>
      </c>
      <c r="X207" s="26">
        <v>16</v>
      </c>
    </row>
    <row r="208" spans="1:24" x14ac:dyDescent="0.3">
      <c r="A208" t="s">
        <v>64</v>
      </c>
      <c r="B208" t="s">
        <v>932</v>
      </c>
      <c r="C208" t="s">
        <v>3119</v>
      </c>
      <c r="D208" t="s">
        <v>3145</v>
      </c>
      <c r="E208" t="s">
        <v>5533</v>
      </c>
      <c r="F208" t="s">
        <v>64</v>
      </c>
      <c r="G208" t="s">
        <v>21</v>
      </c>
      <c r="H208" t="s">
        <v>21</v>
      </c>
      <c r="I208" t="s">
        <v>22</v>
      </c>
      <c r="J208">
        <v>1</v>
      </c>
      <c r="K208">
        <v>1</v>
      </c>
      <c r="L208">
        <v>1</v>
      </c>
      <c r="M208">
        <v>1</v>
      </c>
      <c r="N208">
        <v>3</v>
      </c>
      <c r="O208">
        <v>1</v>
      </c>
      <c r="Q208">
        <v>2</v>
      </c>
      <c r="R208">
        <v>2</v>
      </c>
      <c r="S208">
        <v>2</v>
      </c>
      <c r="V208">
        <v>1</v>
      </c>
      <c r="X208" s="26">
        <v>15</v>
      </c>
    </row>
    <row r="209" spans="1:24" x14ac:dyDescent="0.3">
      <c r="A209" t="s">
        <v>67</v>
      </c>
      <c r="B209" t="s">
        <v>519</v>
      </c>
      <c r="C209" t="s">
        <v>1295</v>
      </c>
      <c r="D209" t="s">
        <v>2409</v>
      </c>
      <c r="E209" t="s">
        <v>5534</v>
      </c>
      <c r="F209" t="s">
        <v>67</v>
      </c>
      <c r="G209" t="s">
        <v>21</v>
      </c>
      <c r="H209" t="s">
        <v>21</v>
      </c>
      <c r="I209" t="s">
        <v>50</v>
      </c>
      <c r="J209">
        <v>2</v>
      </c>
      <c r="K209">
        <v>1</v>
      </c>
      <c r="L209">
        <v>1</v>
      </c>
      <c r="M209">
        <v>1</v>
      </c>
      <c r="N209">
        <v>3</v>
      </c>
      <c r="O209">
        <v>1</v>
      </c>
      <c r="Q209">
        <v>0</v>
      </c>
      <c r="R209">
        <v>1</v>
      </c>
      <c r="S209">
        <v>3</v>
      </c>
      <c r="V209">
        <v>0</v>
      </c>
      <c r="X209" s="26">
        <v>13</v>
      </c>
    </row>
    <row r="210" spans="1:24" x14ac:dyDescent="0.3">
      <c r="A210" t="s">
        <v>70</v>
      </c>
      <c r="B210" t="s">
        <v>1602</v>
      </c>
      <c r="C210" t="s">
        <v>3703</v>
      </c>
      <c r="D210" t="s">
        <v>4213</v>
      </c>
      <c r="E210" t="s">
        <v>5535</v>
      </c>
      <c r="F210" t="s">
        <v>70</v>
      </c>
      <c r="G210" t="s">
        <v>21</v>
      </c>
      <c r="H210" t="s">
        <v>21</v>
      </c>
      <c r="I210" t="s">
        <v>22</v>
      </c>
      <c r="J210">
        <v>0</v>
      </c>
      <c r="K210">
        <v>1</v>
      </c>
      <c r="L210">
        <v>1</v>
      </c>
      <c r="M210">
        <v>1</v>
      </c>
      <c r="N210">
        <v>3</v>
      </c>
      <c r="O210">
        <v>1</v>
      </c>
      <c r="Q210">
        <v>0</v>
      </c>
      <c r="R210">
        <v>1</v>
      </c>
      <c r="S210">
        <v>3</v>
      </c>
      <c r="V210">
        <v>1</v>
      </c>
      <c r="X210" s="26">
        <v>12</v>
      </c>
    </row>
    <row r="211" spans="1:24" x14ac:dyDescent="0.3">
      <c r="A211" t="s">
        <v>56</v>
      </c>
      <c r="B211" t="s">
        <v>174</v>
      </c>
      <c r="C211" t="s">
        <v>2097</v>
      </c>
      <c r="D211" t="s">
        <v>2226</v>
      </c>
      <c r="E211" t="s">
        <v>5536</v>
      </c>
      <c r="F211" t="s">
        <v>56</v>
      </c>
      <c r="G211" t="s">
        <v>21</v>
      </c>
      <c r="H211" t="s">
        <v>21</v>
      </c>
      <c r="I211" t="s">
        <v>22</v>
      </c>
      <c r="J211">
        <v>1</v>
      </c>
      <c r="K211">
        <v>1</v>
      </c>
      <c r="L211">
        <v>1</v>
      </c>
      <c r="M211">
        <v>1</v>
      </c>
      <c r="N211">
        <v>3</v>
      </c>
      <c r="O211">
        <v>1</v>
      </c>
      <c r="Q211">
        <v>0</v>
      </c>
      <c r="R211">
        <v>3</v>
      </c>
      <c r="S211">
        <v>3</v>
      </c>
      <c r="V211">
        <v>2</v>
      </c>
      <c r="X211" s="26">
        <v>16</v>
      </c>
    </row>
    <row r="212" spans="1:24" x14ac:dyDescent="0.3">
      <c r="A212" t="s">
        <v>56</v>
      </c>
      <c r="B212" t="s">
        <v>174</v>
      </c>
      <c r="C212" t="s">
        <v>2144</v>
      </c>
      <c r="D212" t="s">
        <v>2232</v>
      </c>
      <c r="E212" t="s">
        <v>5537</v>
      </c>
      <c r="F212" t="s">
        <v>56</v>
      </c>
      <c r="G212" t="s">
        <v>21</v>
      </c>
      <c r="H212" t="s">
        <v>21</v>
      </c>
      <c r="I212" t="s">
        <v>50</v>
      </c>
      <c r="J212">
        <v>0</v>
      </c>
      <c r="K212">
        <v>0</v>
      </c>
      <c r="L212">
        <v>0</v>
      </c>
      <c r="M212">
        <v>1</v>
      </c>
      <c r="N212">
        <v>1</v>
      </c>
      <c r="O212">
        <v>1</v>
      </c>
      <c r="Q212">
        <v>0</v>
      </c>
      <c r="R212">
        <v>1</v>
      </c>
      <c r="S212">
        <v>1</v>
      </c>
      <c r="V212">
        <v>1</v>
      </c>
      <c r="X212" s="26">
        <v>6</v>
      </c>
    </row>
    <row r="213" spans="1:24" x14ac:dyDescent="0.3">
      <c r="A213" t="s">
        <v>20</v>
      </c>
      <c r="B213" t="s">
        <v>162</v>
      </c>
      <c r="C213" t="s">
        <v>656</v>
      </c>
      <c r="D213" t="s">
        <v>3017</v>
      </c>
      <c r="E213" t="s">
        <v>5538</v>
      </c>
      <c r="F213" t="s">
        <v>102</v>
      </c>
      <c r="G213" t="s">
        <v>21</v>
      </c>
      <c r="H213" t="s">
        <v>21</v>
      </c>
      <c r="I213" t="s">
        <v>22</v>
      </c>
      <c r="J213">
        <v>0</v>
      </c>
      <c r="K213">
        <v>1</v>
      </c>
      <c r="L213">
        <v>1</v>
      </c>
      <c r="M213">
        <v>1</v>
      </c>
      <c r="N213">
        <v>2</v>
      </c>
      <c r="O213">
        <v>1</v>
      </c>
      <c r="Q213">
        <v>0</v>
      </c>
      <c r="R213">
        <v>2</v>
      </c>
      <c r="S213">
        <v>3</v>
      </c>
      <c r="V213">
        <v>1</v>
      </c>
      <c r="X213" s="26">
        <v>12</v>
      </c>
    </row>
    <row r="214" spans="1:24" x14ac:dyDescent="0.3">
      <c r="A214" t="s">
        <v>135</v>
      </c>
      <c r="B214" t="s">
        <v>478</v>
      </c>
      <c r="C214" t="s">
        <v>4874</v>
      </c>
      <c r="D214" t="s">
        <v>4901</v>
      </c>
      <c r="E214" t="s">
        <v>5539</v>
      </c>
      <c r="F214" t="s">
        <v>135</v>
      </c>
      <c r="G214" t="s">
        <v>21</v>
      </c>
      <c r="H214" t="s">
        <v>21</v>
      </c>
      <c r="I214" t="s">
        <v>22</v>
      </c>
      <c r="J214">
        <v>1</v>
      </c>
      <c r="K214">
        <v>1</v>
      </c>
      <c r="L214">
        <v>1</v>
      </c>
      <c r="M214">
        <v>1</v>
      </c>
      <c r="N214">
        <v>2</v>
      </c>
      <c r="O214">
        <v>1</v>
      </c>
      <c r="Q214">
        <v>0</v>
      </c>
      <c r="R214">
        <v>2</v>
      </c>
      <c r="S214">
        <v>3</v>
      </c>
      <c r="V214">
        <v>2</v>
      </c>
      <c r="X214" s="26">
        <v>14</v>
      </c>
    </row>
    <row r="215" spans="1:24" x14ac:dyDescent="0.3">
      <c r="A215" t="s">
        <v>39</v>
      </c>
      <c r="B215" t="s">
        <v>478</v>
      </c>
      <c r="C215" t="s">
        <v>5325</v>
      </c>
      <c r="D215" t="s">
        <v>713</v>
      </c>
      <c r="E215" t="s">
        <v>5540</v>
      </c>
      <c r="F215" t="s">
        <v>39</v>
      </c>
      <c r="G215" t="s">
        <v>21</v>
      </c>
      <c r="H215" t="s">
        <v>21</v>
      </c>
      <c r="I215" t="s">
        <v>54</v>
      </c>
      <c r="J215">
        <v>2</v>
      </c>
      <c r="K215">
        <v>1</v>
      </c>
      <c r="L215">
        <v>1</v>
      </c>
      <c r="M215">
        <v>1</v>
      </c>
      <c r="N215">
        <v>2</v>
      </c>
      <c r="O215">
        <v>1</v>
      </c>
      <c r="Q215">
        <v>0</v>
      </c>
      <c r="R215">
        <v>3</v>
      </c>
      <c r="S215">
        <v>3</v>
      </c>
      <c r="V215">
        <v>2</v>
      </c>
      <c r="X215" s="26">
        <v>16</v>
      </c>
    </row>
    <row r="216" spans="1:24" x14ac:dyDescent="0.3">
      <c r="A216" t="s">
        <v>158</v>
      </c>
      <c r="B216" t="s">
        <v>162</v>
      </c>
      <c r="C216" t="s">
        <v>5261</v>
      </c>
      <c r="D216" t="s">
        <v>5270</v>
      </c>
      <c r="E216" t="s">
        <v>5541</v>
      </c>
      <c r="F216" t="s">
        <v>158</v>
      </c>
      <c r="G216" t="s">
        <v>21</v>
      </c>
      <c r="H216" t="s">
        <v>21</v>
      </c>
      <c r="I216" t="s">
        <v>22</v>
      </c>
      <c r="J216">
        <v>0</v>
      </c>
      <c r="K216">
        <v>0</v>
      </c>
      <c r="L216">
        <v>0</v>
      </c>
      <c r="M216">
        <v>0</v>
      </c>
      <c r="N216">
        <v>0</v>
      </c>
      <c r="O216">
        <v>0</v>
      </c>
      <c r="Q216">
        <v>0</v>
      </c>
      <c r="R216">
        <v>0</v>
      </c>
      <c r="S216">
        <v>1</v>
      </c>
      <c r="V216">
        <v>0</v>
      </c>
      <c r="X216" s="26">
        <v>1</v>
      </c>
    </row>
    <row r="217" spans="1:24" x14ac:dyDescent="0.3">
      <c r="A217" t="s">
        <v>59</v>
      </c>
      <c r="B217" t="s">
        <v>3366</v>
      </c>
      <c r="C217" t="s">
        <v>3543</v>
      </c>
      <c r="D217" t="s">
        <v>3573</v>
      </c>
      <c r="E217" t="s">
        <v>5542</v>
      </c>
      <c r="F217" t="s">
        <v>43</v>
      </c>
      <c r="G217" t="s">
        <v>21</v>
      </c>
      <c r="H217" t="s">
        <v>21</v>
      </c>
      <c r="I217" t="s">
        <v>22</v>
      </c>
      <c r="J217">
        <v>0</v>
      </c>
      <c r="K217">
        <v>1</v>
      </c>
      <c r="L217">
        <v>1</v>
      </c>
      <c r="M217">
        <v>0</v>
      </c>
      <c r="N217">
        <v>0</v>
      </c>
      <c r="O217">
        <v>0</v>
      </c>
      <c r="Q217">
        <v>0</v>
      </c>
      <c r="R217">
        <v>1</v>
      </c>
      <c r="S217">
        <v>1</v>
      </c>
      <c r="V217">
        <v>1</v>
      </c>
      <c r="X217" s="26">
        <v>5</v>
      </c>
    </row>
    <row r="218" spans="1:24" x14ac:dyDescent="0.3">
      <c r="A218" t="s">
        <v>135</v>
      </c>
      <c r="B218" t="s">
        <v>4323</v>
      </c>
      <c r="C218" t="s">
        <v>597</v>
      </c>
      <c r="D218" t="s">
        <v>4941</v>
      </c>
      <c r="E218" t="s">
        <v>5543</v>
      </c>
      <c r="F218" t="s">
        <v>135</v>
      </c>
      <c r="G218" t="s">
        <v>21</v>
      </c>
      <c r="H218" t="s">
        <v>21</v>
      </c>
      <c r="I218" t="s">
        <v>22</v>
      </c>
      <c r="J218">
        <v>1</v>
      </c>
      <c r="K218">
        <v>1</v>
      </c>
      <c r="L218">
        <v>0</v>
      </c>
      <c r="M218">
        <v>1</v>
      </c>
      <c r="N218">
        <v>2</v>
      </c>
      <c r="O218">
        <v>0</v>
      </c>
      <c r="Q218">
        <v>0</v>
      </c>
      <c r="R218">
        <v>1</v>
      </c>
      <c r="S218">
        <v>3</v>
      </c>
      <c r="V218">
        <v>1</v>
      </c>
      <c r="X218" s="26">
        <v>10</v>
      </c>
    </row>
    <row r="219" spans="1:24" x14ac:dyDescent="0.3">
      <c r="A219" t="s">
        <v>69</v>
      </c>
      <c r="B219" t="s">
        <v>519</v>
      </c>
      <c r="C219" t="s">
        <v>520</v>
      </c>
      <c r="D219" t="s">
        <v>1340</v>
      </c>
      <c r="E219" t="s">
        <v>5544</v>
      </c>
      <c r="F219" t="s">
        <v>113</v>
      </c>
      <c r="G219" t="s">
        <v>21</v>
      </c>
      <c r="H219" t="s">
        <v>21</v>
      </c>
      <c r="I219" t="s">
        <v>50</v>
      </c>
      <c r="J219">
        <v>0</v>
      </c>
      <c r="K219">
        <v>0</v>
      </c>
      <c r="L219">
        <v>0</v>
      </c>
      <c r="M219">
        <v>1</v>
      </c>
      <c r="N219">
        <v>0</v>
      </c>
      <c r="O219">
        <v>0</v>
      </c>
      <c r="Q219">
        <v>0</v>
      </c>
      <c r="R219">
        <v>0</v>
      </c>
      <c r="S219">
        <v>2</v>
      </c>
      <c r="V219">
        <v>0</v>
      </c>
      <c r="X219" s="26">
        <v>3</v>
      </c>
    </row>
    <row r="220" spans="1:24" x14ac:dyDescent="0.3">
      <c r="A220" t="s">
        <v>139</v>
      </c>
      <c r="B220" t="s">
        <v>475</v>
      </c>
      <c r="C220" t="s">
        <v>4639</v>
      </c>
      <c r="D220" t="s">
        <v>4644</v>
      </c>
      <c r="E220" t="s">
        <v>5545</v>
      </c>
      <c r="F220" t="s">
        <v>138</v>
      </c>
      <c r="G220" t="s">
        <v>21</v>
      </c>
      <c r="H220" t="s">
        <v>21</v>
      </c>
      <c r="I220" t="s">
        <v>22</v>
      </c>
      <c r="J220">
        <v>0</v>
      </c>
      <c r="K220">
        <v>1</v>
      </c>
      <c r="L220">
        <v>0</v>
      </c>
      <c r="M220">
        <v>0</v>
      </c>
      <c r="N220">
        <v>0</v>
      </c>
      <c r="O220">
        <v>0</v>
      </c>
      <c r="Q220">
        <v>0</v>
      </c>
      <c r="R220">
        <v>0</v>
      </c>
      <c r="S220">
        <v>2</v>
      </c>
      <c r="V220">
        <v>2</v>
      </c>
      <c r="X220" s="26">
        <v>5</v>
      </c>
    </row>
    <row r="221" spans="1:24" x14ac:dyDescent="0.3">
      <c r="A221" t="s">
        <v>83</v>
      </c>
      <c r="B221" t="s">
        <v>475</v>
      </c>
      <c r="C221" t="s">
        <v>5112</v>
      </c>
      <c r="D221" t="s">
        <v>5113</v>
      </c>
      <c r="E221" t="s">
        <v>5546</v>
      </c>
      <c r="F221" t="s">
        <v>83</v>
      </c>
      <c r="G221" t="s">
        <v>21</v>
      </c>
      <c r="H221" t="s">
        <v>21</v>
      </c>
      <c r="I221" t="s">
        <v>22</v>
      </c>
      <c r="J221">
        <v>0</v>
      </c>
      <c r="K221">
        <v>1</v>
      </c>
      <c r="L221">
        <v>1</v>
      </c>
      <c r="M221">
        <v>1</v>
      </c>
      <c r="N221">
        <v>1</v>
      </c>
      <c r="O221">
        <v>1</v>
      </c>
      <c r="Q221">
        <v>0</v>
      </c>
      <c r="R221">
        <v>1</v>
      </c>
      <c r="S221">
        <v>1</v>
      </c>
      <c r="V221">
        <v>1</v>
      </c>
      <c r="X221" s="26">
        <v>8</v>
      </c>
    </row>
    <row r="222" spans="1:24" x14ac:dyDescent="0.3">
      <c r="A222" t="s">
        <v>70</v>
      </c>
      <c r="B222" t="s">
        <v>3366</v>
      </c>
      <c r="C222" t="s">
        <v>4327</v>
      </c>
      <c r="D222" t="s">
        <v>4352</v>
      </c>
      <c r="E222" t="s">
        <v>5547</v>
      </c>
      <c r="F222" t="s">
        <v>70</v>
      </c>
      <c r="G222" t="s">
        <v>21</v>
      </c>
      <c r="H222" t="s">
        <v>21</v>
      </c>
      <c r="I222" t="s">
        <v>22</v>
      </c>
      <c r="J222">
        <v>0</v>
      </c>
      <c r="K222">
        <v>1</v>
      </c>
      <c r="L222">
        <v>0</v>
      </c>
      <c r="M222">
        <v>1</v>
      </c>
      <c r="N222">
        <v>1</v>
      </c>
      <c r="O222">
        <v>1</v>
      </c>
      <c r="Q222">
        <v>0</v>
      </c>
      <c r="R222">
        <v>1</v>
      </c>
      <c r="S222">
        <v>3</v>
      </c>
      <c r="V222">
        <v>1</v>
      </c>
      <c r="X222" s="26">
        <v>9</v>
      </c>
    </row>
    <row r="223" spans="1:24" x14ac:dyDescent="0.3">
      <c r="A223" t="s">
        <v>61</v>
      </c>
      <c r="B223" t="s">
        <v>847</v>
      </c>
      <c r="C223" t="s">
        <v>1084</v>
      </c>
      <c r="D223" t="s">
        <v>1087</v>
      </c>
      <c r="E223" t="s">
        <v>5548</v>
      </c>
      <c r="F223" t="s">
        <v>61</v>
      </c>
      <c r="G223" t="s">
        <v>21</v>
      </c>
      <c r="H223" t="s">
        <v>21</v>
      </c>
      <c r="I223" t="s">
        <v>22</v>
      </c>
      <c r="J223">
        <v>2</v>
      </c>
      <c r="K223">
        <v>1</v>
      </c>
      <c r="L223">
        <v>1</v>
      </c>
      <c r="M223">
        <v>1</v>
      </c>
      <c r="N223">
        <v>3</v>
      </c>
      <c r="O223">
        <v>1</v>
      </c>
      <c r="Q223">
        <v>0</v>
      </c>
      <c r="R223">
        <v>1</v>
      </c>
      <c r="S223">
        <v>2</v>
      </c>
      <c r="V223">
        <v>3</v>
      </c>
      <c r="X223" s="26">
        <v>15</v>
      </c>
    </row>
    <row r="224" spans="1:24" x14ac:dyDescent="0.3">
      <c r="A224" t="s">
        <v>37</v>
      </c>
      <c r="B224" t="s">
        <v>519</v>
      </c>
      <c r="C224" t="s">
        <v>3183</v>
      </c>
      <c r="D224" t="s">
        <v>3454</v>
      </c>
      <c r="E224" t="s">
        <v>5549</v>
      </c>
      <c r="F224" t="s">
        <v>139</v>
      </c>
      <c r="G224" t="s">
        <v>21</v>
      </c>
      <c r="H224" t="s">
        <v>21</v>
      </c>
      <c r="I224" t="s">
        <v>50</v>
      </c>
      <c r="J224">
        <v>0</v>
      </c>
      <c r="K224">
        <v>0</v>
      </c>
      <c r="L224">
        <v>0</v>
      </c>
      <c r="M224">
        <v>1</v>
      </c>
      <c r="N224">
        <v>0</v>
      </c>
      <c r="O224">
        <v>0</v>
      </c>
      <c r="Q224">
        <v>0</v>
      </c>
      <c r="R224">
        <v>0</v>
      </c>
      <c r="S224">
        <v>3</v>
      </c>
      <c r="V224">
        <v>1</v>
      </c>
      <c r="X224" s="26">
        <v>5</v>
      </c>
    </row>
    <row r="225" spans="1:24" x14ac:dyDescent="0.3">
      <c r="A225" t="s">
        <v>137</v>
      </c>
      <c r="B225" t="s">
        <v>519</v>
      </c>
      <c r="C225" t="s">
        <v>520</v>
      </c>
      <c r="D225" t="s">
        <v>4714</v>
      </c>
      <c r="E225" t="s">
        <v>5550</v>
      </c>
      <c r="F225" t="s">
        <v>137</v>
      </c>
      <c r="G225" t="s">
        <v>21</v>
      </c>
      <c r="H225" t="s">
        <v>21</v>
      </c>
      <c r="I225" t="s">
        <v>50</v>
      </c>
      <c r="J225">
        <v>2</v>
      </c>
      <c r="K225">
        <v>0</v>
      </c>
      <c r="L225">
        <v>0</v>
      </c>
      <c r="M225">
        <v>0</v>
      </c>
      <c r="N225">
        <v>0</v>
      </c>
      <c r="O225">
        <v>0</v>
      </c>
      <c r="Q225">
        <v>0</v>
      </c>
      <c r="R225">
        <v>0</v>
      </c>
      <c r="S225">
        <v>1</v>
      </c>
      <c r="V225">
        <v>2</v>
      </c>
      <c r="X225" s="26">
        <v>5</v>
      </c>
    </row>
    <row r="226" spans="1:24" x14ac:dyDescent="0.3">
      <c r="A226" t="s">
        <v>32</v>
      </c>
      <c r="B226" t="s">
        <v>881</v>
      </c>
      <c r="C226" t="s">
        <v>1848</v>
      </c>
      <c r="D226" t="s">
        <v>1849</v>
      </c>
      <c r="E226" t="s">
        <v>5551</v>
      </c>
      <c r="F226" t="s">
        <v>32</v>
      </c>
      <c r="G226" t="s">
        <v>21</v>
      </c>
      <c r="H226" t="s">
        <v>21</v>
      </c>
      <c r="I226" t="s">
        <v>54</v>
      </c>
      <c r="J226">
        <v>2</v>
      </c>
      <c r="K226">
        <v>1</v>
      </c>
      <c r="L226">
        <v>1</v>
      </c>
      <c r="M226">
        <v>1</v>
      </c>
      <c r="N226">
        <v>2</v>
      </c>
      <c r="O226">
        <v>1</v>
      </c>
      <c r="Q226">
        <v>0</v>
      </c>
      <c r="R226">
        <v>1</v>
      </c>
      <c r="S226">
        <v>3</v>
      </c>
      <c r="V226">
        <v>3</v>
      </c>
      <c r="X226" s="26">
        <v>15</v>
      </c>
    </row>
    <row r="227" spans="1:24" x14ac:dyDescent="0.3">
      <c r="A227" t="s">
        <v>85</v>
      </c>
      <c r="B227" t="s">
        <v>174</v>
      </c>
      <c r="C227" t="s">
        <v>700</v>
      </c>
      <c r="D227" t="s">
        <v>4481</v>
      </c>
      <c r="E227" t="s">
        <v>5552</v>
      </c>
      <c r="F227" t="s">
        <v>85</v>
      </c>
      <c r="G227" t="s">
        <v>21</v>
      </c>
      <c r="H227" t="s">
        <v>21</v>
      </c>
      <c r="I227" t="s">
        <v>50</v>
      </c>
      <c r="J227">
        <v>2</v>
      </c>
      <c r="K227">
        <v>1</v>
      </c>
      <c r="L227">
        <v>1</v>
      </c>
      <c r="M227">
        <v>1</v>
      </c>
      <c r="N227">
        <v>2</v>
      </c>
      <c r="O227">
        <v>1</v>
      </c>
      <c r="Q227">
        <v>0</v>
      </c>
      <c r="R227">
        <v>2</v>
      </c>
      <c r="S227">
        <v>2</v>
      </c>
      <c r="V227">
        <v>2</v>
      </c>
      <c r="X227" s="26">
        <v>14</v>
      </c>
    </row>
    <row r="228" spans="1:24" x14ac:dyDescent="0.3">
      <c r="A228" t="s">
        <v>102</v>
      </c>
      <c r="B228" t="s">
        <v>807</v>
      </c>
      <c r="C228" t="s">
        <v>3836</v>
      </c>
      <c r="D228" t="s">
        <v>3837</v>
      </c>
      <c r="E228" t="s">
        <v>5553</v>
      </c>
      <c r="F228" t="s">
        <v>102</v>
      </c>
      <c r="G228" t="s">
        <v>21</v>
      </c>
      <c r="H228" t="s">
        <v>21</v>
      </c>
      <c r="I228" t="s">
        <v>22</v>
      </c>
      <c r="J228">
        <v>0</v>
      </c>
      <c r="K228">
        <v>1</v>
      </c>
      <c r="L228">
        <v>1</v>
      </c>
      <c r="M228">
        <v>0</v>
      </c>
      <c r="N228">
        <v>0</v>
      </c>
      <c r="O228">
        <v>0</v>
      </c>
      <c r="Q228">
        <v>0</v>
      </c>
      <c r="R228">
        <v>0</v>
      </c>
      <c r="S228">
        <v>0</v>
      </c>
      <c r="V228">
        <v>0</v>
      </c>
      <c r="X228" s="26">
        <v>2</v>
      </c>
    </row>
    <row r="229" spans="1:24" x14ac:dyDescent="0.3">
      <c r="A229" t="s">
        <v>74</v>
      </c>
      <c r="B229" t="s">
        <v>174</v>
      </c>
      <c r="C229" t="s">
        <v>1159</v>
      </c>
      <c r="D229" t="s">
        <v>4026</v>
      </c>
      <c r="E229" t="s">
        <v>5554</v>
      </c>
      <c r="F229" t="s">
        <v>74</v>
      </c>
      <c r="G229" t="s">
        <v>21</v>
      </c>
      <c r="H229" t="s">
        <v>21</v>
      </c>
      <c r="I229" t="s">
        <v>22</v>
      </c>
      <c r="J229">
        <v>0</v>
      </c>
      <c r="K229">
        <v>1</v>
      </c>
      <c r="L229">
        <v>1</v>
      </c>
      <c r="M229">
        <v>1</v>
      </c>
      <c r="N229">
        <v>2</v>
      </c>
      <c r="O229">
        <v>1</v>
      </c>
      <c r="Q229">
        <v>2</v>
      </c>
      <c r="R229">
        <v>1</v>
      </c>
      <c r="S229">
        <v>3</v>
      </c>
      <c r="V229">
        <v>1</v>
      </c>
      <c r="X229" s="26">
        <v>13</v>
      </c>
    </row>
    <row r="230" spans="1:24" x14ac:dyDescent="0.3">
      <c r="A230" t="s">
        <v>136</v>
      </c>
      <c r="B230" t="s">
        <v>519</v>
      </c>
      <c r="C230" t="s">
        <v>520</v>
      </c>
      <c r="D230" t="s">
        <v>4814</v>
      </c>
      <c r="E230" t="s">
        <v>5555</v>
      </c>
      <c r="F230" t="s">
        <v>136</v>
      </c>
      <c r="G230" t="s">
        <v>21</v>
      </c>
      <c r="H230" t="s">
        <v>21</v>
      </c>
      <c r="I230" t="s">
        <v>22</v>
      </c>
      <c r="J230">
        <v>1</v>
      </c>
      <c r="K230">
        <v>1</v>
      </c>
      <c r="L230">
        <v>1</v>
      </c>
      <c r="M230">
        <v>1</v>
      </c>
      <c r="N230">
        <v>3</v>
      </c>
      <c r="O230">
        <v>1</v>
      </c>
      <c r="Q230">
        <v>0</v>
      </c>
      <c r="R230">
        <v>2</v>
      </c>
      <c r="S230">
        <v>3</v>
      </c>
      <c r="V230">
        <v>0</v>
      </c>
      <c r="X230" s="26">
        <v>13</v>
      </c>
    </row>
    <row r="231" spans="1:24" x14ac:dyDescent="0.3">
      <c r="A231" t="s">
        <v>20</v>
      </c>
      <c r="B231" t="s">
        <v>1880</v>
      </c>
      <c r="C231" t="s">
        <v>1881</v>
      </c>
      <c r="D231" t="s">
        <v>2995</v>
      </c>
      <c r="E231" t="s">
        <v>5556</v>
      </c>
      <c r="F231" t="s">
        <v>65</v>
      </c>
      <c r="G231" t="s">
        <v>21</v>
      </c>
      <c r="H231" t="s">
        <v>21</v>
      </c>
      <c r="I231" t="s">
        <v>22</v>
      </c>
      <c r="J231">
        <v>0</v>
      </c>
      <c r="K231">
        <v>1</v>
      </c>
      <c r="L231">
        <v>1</v>
      </c>
      <c r="M231">
        <v>1</v>
      </c>
      <c r="N231">
        <v>2</v>
      </c>
      <c r="O231">
        <v>0</v>
      </c>
      <c r="Q231">
        <v>0</v>
      </c>
      <c r="R231">
        <v>1</v>
      </c>
      <c r="S231">
        <v>3</v>
      </c>
      <c r="V231">
        <v>0</v>
      </c>
      <c r="X231" s="26">
        <v>9</v>
      </c>
    </row>
    <row r="232" spans="1:24" x14ac:dyDescent="0.3">
      <c r="A232" t="s">
        <v>56</v>
      </c>
      <c r="B232" t="s">
        <v>881</v>
      </c>
      <c r="C232" t="s">
        <v>2082</v>
      </c>
      <c r="D232" t="s">
        <v>2095</v>
      </c>
      <c r="E232" t="s">
        <v>5557</v>
      </c>
      <c r="F232" t="s">
        <v>56</v>
      </c>
      <c r="G232" t="s">
        <v>21</v>
      </c>
      <c r="H232" t="s">
        <v>21</v>
      </c>
      <c r="I232" t="s">
        <v>22</v>
      </c>
      <c r="J232">
        <v>0</v>
      </c>
      <c r="K232">
        <v>1</v>
      </c>
      <c r="L232">
        <v>1</v>
      </c>
      <c r="M232">
        <v>1</v>
      </c>
      <c r="N232">
        <v>2</v>
      </c>
      <c r="O232">
        <v>1</v>
      </c>
      <c r="Q232">
        <v>0</v>
      </c>
      <c r="R232">
        <v>1</v>
      </c>
      <c r="S232">
        <v>2</v>
      </c>
      <c r="V232">
        <v>1</v>
      </c>
      <c r="X232" s="26">
        <v>10</v>
      </c>
    </row>
    <row r="233" spans="1:24" x14ac:dyDescent="0.3">
      <c r="A233" t="s">
        <v>39</v>
      </c>
      <c r="B233" t="s">
        <v>162</v>
      </c>
      <c r="C233" t="s">
        <v>691</v>
      </c>
      <c r="D233" t="s">
        <v>699</v>
      </c>
      <c r="E233" t="s">
        <v>5558</v>
      </c>
      <c r="F233" t="s">
        <v>39</v>
      </c>
      <c r="G233" t="s">
        <v>21</v>
      </c>
      <c r="H233" t="s">
        <v>21</v>
      </c>
      <c r="I233" t="s">
        <v>22</v>
      </c>
      <c r="J233">
        <v>2</v>
      </c>
      <c r="K233">
        <v>1</v>
      </c>
      <c r="L233">
        <v>1</v>
      </c>
      <c r="M233">
        <v>1</v>
      </c>
      <c r="N233">
        <v>2</v>
      </c>
      <c r="O233">
        <v>1</v>
      </c>
      <c r="Q233">
        <v>0</v>
      </c>
      <c r="R233">
        <v>2</v>
      </c>
      <c r="S233">
        <v>3</v>
      </c>
      <c r="V233">
        <v>0</v>
      </c>
      <c r="X233" s="26">
        <v>13</v>
      </c>
    </row>
    <row r="234" spans="1:24" x14ac:dyDescent="0.3">
      <c r="A234" t="s">
        <v>67</v>
      </c>
      <c r="B234" t="s">
        <v>174</v>
      </c>
      <c r="C234" t="s">
        <v>1049</v>
      </c>
      <c r="D234" t="s">
        <v>2414</v>
      </c>
      <c r="E234" t="s">
        <v>5559</v>
      </c>
      <c r="F234" t="s">
        <v>67</v>
      </c>
      <c r="G234" t="s">
        <v>21</v>
      </c>
      <c r="H234" t="s">
        <v>21</v>
      </c>
      <c r="I234" t="s">
        <v>22</v>
      </c>
      <c r="J234">
        <v>0</v>
      </c>
      <c r="K234">
        <v>1</v>
      </c>
      <c r="L234">
        <v>1</v>
      </c>
      <c r="M234">
        <v>1</v>
      </c>
      <c r="N234">
        <v>1</v>
      </c>
      <c r="O234">
        <v>0</v>
      </c>
      <c r="Q234">
        <v>0</v>
      </c>
      <c r="R234">
        <v>2</v>
      </c>
      <c r="S234">
        <v>2</v>
      </c>
      <c r="V234">
        <v>1</v>
      </c>
      <c r="X234" s="26">
        <v>9</v>
      </c>
    </row>
    <row r="235" spans="1:24" x14ac:dyDescent="0.3">
      <c r="A235" t="s">
        <v>40</v>
      </c>
      <c r="B235" t="s">
        <v>162</v>
      </c>
      <c r="C235" t="s">
        <v>513</v>
      </c>
      <c r="D235" t="s">
        <v>3350</v>
      </c>
      <c r="E235" t="s">
        <v>5560</v>
      </c>
      <c r="F235" t="s">
        <v>40</v>
      </c>
      <c r="G235" t="s">
        <v>21</v>
      </c>
      <c r="H235" t="s">
        <v>21</v>
      </c>
      <c r="I235" t="s">
        <v>50</v>
      </c>
      <c r="J235">
        <v>0</v>
      </c>
      <c r="K235">
        <v>1</v>
      </c>
      <c r="L235">
        <v>0</v>
      </c>
      <c r="M235">
        <v>1</v>
      </c>
      <c r="N235">
        <v>2</v>
      </c>
      <c r="O235">
        <v>0</v>
      </c>
      <c r="Q235">
        <v>0</v>
      </c>
      <c r="R235">
        <v>1</v>
      </c>
      <c r="S235">
        <v>3</v>
      </c>
      <c r="V235">
        <v>0</v>
      </c>
      <c r="X235" s="26">
        <v>8</v>
      </c>
    </row>
    <row r="236" spans="1:24" x14ac:dyDescent="0.3">
      <c r="A236" t="s">
        <v>40</v>
      </c>
      <c r="B236" t="s">
        <v>162</v>
      </c>
      <c r="C236" t="s">
        <v>513</v>
      </c>
      <c r="D236" t="s">
        <v>3349</v>
      </c>
      <c r="E236" t="s">
        <v>5561</v>
      </c>
      <c r="F236" t="s">
        <v>40</v>
      </c>
      <c r="G236" t="s">
        <v>21</v>
      </c>
      <c r="H236" t="s">
        <v>21</v>
      </c>
      <c r="I236" t="s">
        <v>22</v>
      </c>
      <c r="J236">
        <v>1</v>
      </c>
      <c r="K236">
        <v>1</v>
      </c>
      <c r="L236">
        <v>1</v>
      </c>
      <c r="M236">
        <v>1</v>
      </c>
      <c r="N236">
        <v>2</v>
      </c>
      <c r="O236">
        <v>1</v>
      </c>
      <c r="Q236">
        <v>0</v>
      </c>
      <c r="R236">
        <v>2</v>
      </c>
      <c r="S236">
        <v>3</v>
      </c>
      <c r="V236">
        <v>1</v>
      </c>
      <c r="X236" s="26">
        <v>13</v>
      </c>
    </row>
    <row r="237" spans="1:24" x14ac:dyDescent="0.3">
      <c r="A237" t="s">
        <v>67</v>
      </c>
      <c r="B237" t="s">
        <v>1602</v>
      </c>
      <c r="C237" t="s">
        <v>1603</v>
      </c>
      <c r="D237" t="s">
        <v>2369</v>
      </c>
      <c r="E237" t="s">
        <v>5562</v>
      </c>
      <c r="F237" t="s">
        <v>67</v>
      </c>
      <c r="G237" t="s">
        <v>21</v>
      </c>
      <c r="H237" t="s">
        <v>21</v>
      </c>
      <c r="I237" t="s">
        <v>22</v>
      </c>
      <c r="J237">
        <v>0</v>
      </c>
      <c r="K237">
        <v>1</v>
      </c>
      <c r="L237">
        <v>1</v>
      </c>
      <c r="M237">
        <v>1</v>
      </c>
      <c r="N237">
        <v>2</v>
      </c>
      <c r="O237">
        <v>1</v>
      </c>
      <c r="Q237">
        <v>2</v>
      </c>
      <c r="R237">
        <v>2</v>
      </c>
      <c r="S237">
        <v>3</v>
      </c>
      <c r="V237">
        <v>1</v>
      </c>
      <c r="X237" s="26">
        <v>14</v>
      </c>
    </row>
    <row r="238" spans="1:24" x14ac:dyDescent="0.3">
      <c r="A238" t="s">
        <v>62</v>
      </c>
      <c r="B238" t="s">
        <v>1190</v>
      </c>
      <c r="C238" t="s">
        <v>1191</v>
      </c>
      <c r="D238" t="s">
        <v>1659</v>
      </c>
      <c r="E238" t="s">
        <v>5563</v>
      </c>
      <c r="F238" t="s">
        <v>62</v>
      </c>
      <c r="G238" t="s">
        <v>21</v>
      </c>
      <c r="H238" t="s">
        <v>21</v>
      </c>
      <c r="I238" t="s">
        <v>22</v>
      </c>
      <c r="J238">
        <v>1</v>
      </c>
      <c r="K238">
        <v>1</v>
      </c>
      <c r="L238">
        <v>1</v>
      </c>
      <c r="M238">
        <v>1</v>
      </c>
      <c r="N238">
        <v>2</v>
      </c>
      <c r="O238">
        <v>1</v>
      </c>
      <c r="Q238">
        <v>0</v>
      </c>
      <c r="R238">
        <v>2</v>
      </c>
      <c r="S238">
        <v>3</v>
      </c>
      <c r="V238">
        <v>0</v>
      </c>
      <c r="X238" s="26">
        <v>12</v>
      </c>
    </row>
    <row r="239" spans="1:24" x14ac:dyDescent="0.3">
      <c r="A239" t="s">
        <v>74</v>
      </c>
      <c r="B239" t="s">
        <v>174</v>
      </c>
      <c r="C239" t="s">
        <v>886</v>
      </c>
      <c r="D239" t="s">
        <v>3994</v>
      </c>
      <c r="E239" t="s">
        <v>5564</v>
      </c>
      <c r="F239" t="s">
        <v>74</v>
      </c>
      <c r="G239" t="s">
        <v>21</v>
      </c>
      <c r="H239" t="s">
        <v>21</v>
      </c>
      <c r="I239" t="s">
        <v>54</v>
      </c>
      <c r="J239">
        <v>1</v>
      </c>
      <c r="K239">
        <v>1</v>
      </c>
      <c r="L239">
        <v>1</v>
      </c>
      <c r="M239">
        <v>0</v>
      </c>
      <c r="N239">
        <v>0</v>
      </c>
      <c r="O239">
        <v>0</v>
      </c>
      <c r="Q239">
        <v>0</v>
      </c>
      <c r="R239">
        <v>1</v>
      </c>
      <c r="S239">
        <v>2</v>
      </c>
      <c r="V239">
        <v>2</v>
      </c>
      <c r="X239" s="26">
        <v>8</v>
      </c>
    </row>
    <row r="240" spans="1:24" x14ac:dyDescent="0.3">
      <c r="A240" t="s">
        <v>40</v>
      </c>
      <c r="B240" t="s">
        <v>162</v>
      </c>
      <c r="C240" t="s">
        <v>3121</v>
      </c>
      <c r="D240" t="s">
        <v>3291</v>
      </c>
      <c r="E240" t="s">
        <v>5565</v>
      </c>
      <c r="F240" t="s">
        <v>37</v>
      </c>
      <c r="G240" t="s">
        <v>21</v>
      </c>
      <c r="H240" t="s">
        <v>21</v>
      </c>
      <c r="I240" t="s">
        <v>22</v>
      </c>
      <c r="J240">
        <v>0</v>
      </c>
      <c r="K240">
        <v>1</v>
      </c>
      <c r="L240">
        <v>1</v>
      </c>
      <c r="M240">
        <v>1</v>
      </c>
      <c r="N240">
        <v>2</v>
      </c>
      <c r="O240">
        <v>1</v>
      </c>
      <c r="Q240">
        <v>2</v>
      </c>
      <c r="R240">
        <v>1</v>
      </c>
      <c r="S240">
        <v>2</v>
      </c>
      <c r="V240">
        <v>0</v>
      </c>
      <c r="X240" s="26">
        <v>11</v>
      </c>
    </row>
    <row r="241" spans="1:24" x14ac:dyDescent="0.3">
      <c r="A241" t="s">
        <v>61</v>
      </c>
      <c r="B241" t="s">
        <v>847</v>
      </c>
      <c r="C241" t="s">
        <v>1084</v>
      </c>
      <c r="D241" t="s">
        <v>1101</v>
      </c>
      <c r="E241" t="s">
        <v>5566</v>
      </c>
      <c r="F241" t="s">
        <v>61</v>
      </c>
      <c r="G241" t="s">
        <v>21</v>
      </c>
      <c r="H241" t="s">
        <v>21</v>
      </c>
      <c r="I241" t="s">
        <v>22</v>
      </c>
      <c r="J241">
        <v>2</v>
      </c>
      <c r="K241">
        <v>1</v>
      </c>
      <c r="L241">
        <v>1</v>
      </c>
      <c r="M241">
        <v>1</v>
      </c>
      <c r="N241">
        <v>2</v>
      </c>
      <c r="O241">
        <v>0</v>
      </c>
      <c r="Q241">
        <v>0</v>
      </c>
      <c r="R241">
        <v>1</v>
      </c>
      <c r="S241">
        <v>2</v>
      </c>
      <c r="V241">
        <v>3</v>
      </c>
      <c r="X241" s="26">
        <v>13</v>
      </c>
    </row>
    <row r="242" spans="1:24" x14ac:dyDescent="0.3">
      <c r="A242" t="s">
        <v>56</v>
      </c>
      <c r="B242" t="s">
        <v>174</v>
      </c>
      <c r="C242" t="s">
        <v>822</v>
      </c>
      <c r="D242" t="s">
        <v>2243</v>
      </c>
      <c r="E242" t="s">
        <v>5567</v>
      </c>
      <c r="F242" t="s">
        <v>56</v>
      </c>
      <c r="G242" t="s">
        <v>21</v>
      </c>
      <c r="H242" t="s">
        <v>21</v>
      </c>
      <c r="I242" t="s">
        <v>54</v>
      </c>
      <c r="J242">
        <v>1</v>
      </c>
      <c r="K242">
        <v>1</v>
      </c>
      <c r="L242">
        <v>1</v>
      </c>
      <c r="M242">
        <v>1</v>
      </c>
      <c r="N242">
        <v>2</v>
      </c>
      <c r="O242">
        <v>1</v>
      </c>
      <c r="Q242">
        <v>2</v>
      </c>
      <c r="R242">
        <v>1</v>
      </c>
      <c r="S242">
        <v>1</v>
      </c>
      <c r="V242">
        <v>3</v>
      </c>
      <c r="X242" s="26">
        <v>14</v>
      </c>
    </row>
    <row r="243" spans="1:24" x14ac:dyDescent="0.3">
      <c r="A243" t="s">
        <v>73</v>
      </c>
      <c r="B243" t="s">
        <v>311</v>
      </c>
      <c r="C243" t="s">
        <v>355</v>
      </c>
      <c r="D243" t="s">
        <v>356</v>
      </c>
      <c r="E243" t="s">
        <v>5568</v>
      </c>
      <c r="F243" t="s">
        <v>73</v>
      </c>
      <c r="G243" t="s">
        <v>21</v>
      </c>
      <c r="H243" t="s">
        <v>21</v>
      </c>
      <c r="I243" t="s">
        <v>22</v>
      </c>
      <c r="J243">
        <v>0</v>
      </c>
      <c r="K243">
        <v>0</v>
      </c>
      <c r="L243">
        <v>0</v>
      </c>
      <c r="M243">
        <v>0</v>
      </c>
      <c r="N243">
        <v>0</v>
      </c>
      <c r="O243">
        <v>0</v>
      </c>
      <c r="Q243">
        <v>0</v>
      </c>
      <c r="R243">
        <v>0</v>
      </c>
      <c r="S243">
        <v>3</v>
      </c>
      <c r="V243">
        <v>0</v>
      </c>
      <c r="X243" s="26">
        <v>3</v>
      </c>
    </row>
    <row r="244" spans="1:24" x14ac:dyDescent="0.3">
      <c r="A244" t="s">
        <v>85</v>
      </c>
      <c r="B244" t="s">
        <v>3366</v>
      </c>
      <c r="C244" t="s">
        <v>4360</v>
      </c>
      <c r="D244" t="s">
        <v>4439</v>
      </c>
      <c r="E244" t="s">
        <v>5569</v>
      </c>
      <c r="F244" t="s">
        <v>85</v>
      </c>
      <c r="G244" t="s">
        <v>21</v>
      </c>
      <c r="H244" t="s">
        <v>21</v>
      </c>
      <c r="I244" t="s">
        <v>50</v>
      </c>
      <c r="J244">
        <v>2</v>
      </c>
      <c r="K244">
        <v>1</v>
      </c>
      <c r="L244">
        <v>1</v>
      </c>
      <c r="M244">
        <v>1</v>
      </c>
      <c r="N244">
        <v>2</v>
      </c>
      <c r="O244">
        <v>1</v>
      </c>
      <c r="Q244">
        <v>0</v>
      </c>
      <c r="R244">
        <v>2</v>
      </c>
      <c r="S244">
        <v>3</v>
      </c>
      <c r="V244">
        <v>1</v>
      </c>
      <c r="X244" s="26">
        <v>14</v>
      </c>
    </row>
    <row r="245" spans="1:24" x14ac:dyDescent="0.3">
      <c r="A245" t="s">
        <v>102</v>
      </c>
      <c r="B245" t="s">
        <v>174</v>
      </c>
      <c r="C245" t="s">
        <v>175</v>
      </c>
      <c r="D245" t="s">
        <v>3779</v>
      </c>
      <c r="E245" t="s">
        <v>5570</v>
      </c>
      <c r="F245" t="s">
        <v>102</v>
      </c>
      <c r="G245" t="s">
        <v>21</v>
      </c>
      <c r="H245" t="s">
        <v>21</v>
      </c>
      <c r="I245" t="s">
        <v>22</v>
      </c>
      <c r="J245">
        <v>2</v>
      </c>
      <c r="K245">
        <v>1</v>
      </c>
      <c r="L245">
        <v>0</v>
      </c>
      <c r="M245">
        <v>1</v>
      </c>
      <c r="N245">
        <v>3</v>
      </c>
      <c r="O245">
        <v>1</v>
      </c>
      <c r="Q245">
        <v>0</v>
      </c>
      <c r="R245">
        <v>2</v>
      </c>
      <c r="S245">
        <v>3</v>
      </c>
      <c r="V245">
        <v>3</v>
      </c>
      <c r="X245" s="26">
        <v>16</v>
      </c>
    </row>
    <row r="246" spans="1:24" x14ac:dyDescent="0.3">
      <c r="A246" t="s">
        <v>61</v>
      </c>
      <c r="B246" t="s">
        <v>847</v>
      </c>
      <c r="C246" t="s">
        <v>1107</v>
      </c>
      <c r="D246" t="s">
        <v>1116</v>
      </c>
      <c r="E246" t="s">
        <v>5571</v>
      </c>
      <c r="F246" t="s">
        <v>61</v>
      </c>
      <c r="G246" t="s">
        <v>21</v>
      </c>
      <c r="H246" t="s">
        <v>21</v>
      </c>
      <c r="I246" t="s">
        <v>22</v>
      </c>
      <c r="J246">
        <v>2</v>
      </c>
      <c r="K246">
        <v>1</v>
      </c>
      <c r="L246">
        <v>1</v>
      </c>
      <c r="M246">
        <v>1</v>
      </c>
      <c r="N246">
        <v>3</v>
      </c>
      <c r="O246">
        <v>1</v>
      </c>
      <c r="Q246">
        <v>0</v>
      </c>
      <c r="R246">
        <v>2</v>
      </c>
      <c r="S246">
        <v>3</v>
      </c>
      <c r="V246">
        <v>3</v>
      </c>
      <c r="X246" s="26">
        <v>17</v>
      </c>
    </row>
    <row r="247" spans="1:24" x14ac:dyDescent="0.3">
      <c r="A247" t="s">
        <v>82</v>
      </c>
      <c r="B247" t="s">
        <v>2938</v>
      </c>
      <c r="C247" t="s">
        <v>4556</v>
      </c>
      <c r="D247" t="s">
        <v>4571</v>
      </c>
      <c r="E247" t="s">
        <v>5572</v>
      </c>
      <c r="F247" t="s">
        <v>149</v>
      </c>
      <c r="G247" t="s">
        <v>21</v>
      </c>
      <c r="H247" t="s">
        <v>21</v>
      </c>
      <c r="I247" t="s">
        <v>22</v>
      </c>
      <c r="J247">
        <v>0</v>
      </c>
      <c r="K247">
        <v>1</v>
      </c>
      <c r="L247">
        <v>0</v>
      </c>
      <c r="M247">
        <v>1</v>
      </c>
      <c r="N247">
        <v>1</v>
      </c>
      <c r="O247">
        <v>0</v>
      </c>
      <c r="Q247">
        <v>2</v>
      </c>
      <c r="R247">
        <v>1</v>
      </c>
      <c r="S247">
        <v>3</v>
      </c>
      <c r="V247">
        <v>1</v>
      </c>
      <c r="X247" s="26">
        <v>10</v>
      </c>
    </row>
    <row r="248" spans="1:24" x14ac:dyDescent="0.3">
      <c r="A248" t="s">
        <v>37</v>
      </c>
      <c r="B248" t="s">
        <v>2570</v>
      </c>
      <c r="C248" t="s">
        <v>2571</v>
      </c>
      <c r="D248" t="s">
        <v>3467</v>
      </c>
      <c r="E248" t="s">
        <v>5573</v>
      </c>
      <c r="F248" t="s">
        <v>37</v>
      </c>
      <c r="G248" t="s">
        <v>21</v>
      </c>
      <c r="H248" t="s">
        <v>21</v>
      </c>
      <c r="I248" t="s">
        <v>22</v>
      </c>
      <c r="J248">
        <v>0</v>
      </c>
      <c r="K248">
        <v>1</v>
      </c>
      <c r="L248">
        <v>1</v>
      </c>
      <c r="M248">
        <v>1</v>
      </c>
      <c r="N248">
        <v>0</v>
      </c>
      <c r="O248">
        <v>0</v>
      </c>
      <c r="Q248">
        <v>0</v>
      </c>
      <c r="R248">
        <v>1</v>
      </c>
      <c r="S248">
        <v>2</v>
      </c>
      <c r="V248">
        <v>0</v>
      </c>
      <c r="X248" s="26">
        <v>6</v>
      </c>
    </row>
    <row r="249" spans="1:24" x14ac:dyDescent="0.3">
      <c r="A249" t="s">
        <v>85</v>
      </c>
      <c r="B249" t="s">
        <v>3366</v>
      </c>
      <c r="C249" t="s">
        <v>4360</v>
      </c>
      <c r="D249" t="s">
        <v>4438</v>
      </c>
      <c r="E249" t="s">
        <v>5574</v>
      </c>
      <c r="F249" t="s">
        <v>85</v>
      </c>
      <c r="G249" t="s">
        <v>21</v>
      </c>
      <c r="H249" t="s">
        <v>21</v>
      </c>
      <c r="I249" t="s">
        <v>50</v>
      </c>
      <c r="J249">
        <v>1</v>
      </c>
      <c r="K249">
        <v>1</v>
      </c>
      <c r="L249">
        <v>1</v>
      </c>
      <c r="M249">
        <v>1</v>
      </c>
      <c r="N249">
        <v>1</v>
      </c>
      <c r="O249">
        <v>1</v>
      </c>
      <c r="Q249">
        <v>0</v>
      </c>
      <c r="R249">
        <v>2</v>
      </c>
      <c r="S249">
        <v>3</v>
      </c>
      <c r="V249">
        <v>1</v>
      </c>
      <c r="X249" s="26">
        <v>12</v>
      </c>
    </row>
    <row r="250" spans="1:24" x14ac:dyDescent="0.3">
      <c r="A250" t="s">
        <v>59</v>
      </c>
      <c r="B250" t="s">
        <v>3366</v>
      </c>
      <c r="C250" t="s">
        <v>3593</v>
      </c>
      <c r="D250" t="s">
        <v>3666</v>
      </c>
      <c r="E250" t="s">
        <v>5575</v>
      </c>
      <c r="F250" t="s">
        <v>143</v>
      </c>
      <c r="G250" t="s">
        <v>21</v>
      </c>
      <c r="H250" t="s">
        <v>21</v>
      </c>
      <c r="I250" t="s">
        <v>22</v>
      </c>
      <c r="J250">
        <v>0</v>
      </c>
      <c r="K250">
        <v>0</v>
      </c>
      <c r="L250">
        <v>0</v>
      </c>
      <c r="M250">
        <v>1</v>
      </c>
      <c r="N250">
        <v>1</v>
      </c>
      <c r="O250">
        <v>0</v>
      </c>
      <c r="Q250">
        <v>0</v>
      </c>
      <c r="R250">
        <v>1</v>
      </c>
      <c r="S250">
        <v>1</v>
      </c>
      <c r="V250">
        <v>0</v>
      </c>
      <c r="X250" s="26">
        <v>4</v>
      </c>
    </row>
    <row r="251" spans="1:24" x14ac:dyDescent="0.3">
      <c r="A251" t="s">
        <v>74</v>
      </c>
      <c r="B251" t="s">
        <v>174</v>
      </c>
      <c r="C251" t="s">
        <v>2097</v>
      </c>
      <c r="D251" t="s">
        <v>4016</v>
      </c>
      <c r="E251" t="s">
        <v>5576</v>
      </c>
      <c r="F251" t="s">
        <v>74</v>
      </c>
      <c r="G251" t="s">
        <v>21</v>
      </c>
      <c r="H251" t="s">
        <v>21</v>
      </c>
      <c r="I251" t="s">
        <v>22</v>
      </c>
      <c r="J251">
        <v>0</v>
      </c>
      <c r="K251">
        <v>1</v>
      </c>
      <c r="L251">
        <v>1</v>
      </c>
      <c r="M251">
        <v>1</v>
      </c>
      <c r="N251">
        <v>2</v>
      </c>
      <c r="O251">
        <v>1</v>
      </c>
      <c r="Q251">
        <v>0</v>
      </c>
      <c r="R251">
        <v>1</v>
      </c>
      <c r="S251">
        <v>2</v>
      </c>
      <c r="V251">
        <v>0</v>
      </c>
      <c r="X251" s="26">
        <v>9</v>
      </c>
    </row>
    <row r="252" spans="1:24" x14ac:dyDescent="0.3">
      <c r="A252" t="s">
        <v>61</v>
      </c>
      <c r="B252" t="s">
        <v>475</v>
      </c>
      <c r="C252" t="s">
        <v>972</v>
      </c>
      <c r="D252" t="s">
        <v>1158</v>
      </c>
      <c r="E252" t="s">
        <v>5577</v>
      </c>
      <c r="F252" t="s">
        <v>61</v>
      </c>
      <c r="G252" t="s">
        <v>21</v>
      </c>
      <c r="H252" t="s">
        <v>21</v>
      </c>
      <c r="I252" t="s">
        <v>22</v>
      </c>
      <c r="J252">
        <v>0</v>
      </c>
      <c r="K252">
        <v>0</v>
      </c>
      <c r="L252">
        <v>0</v>
      </c>
      <c r="M252">
        <v>0</v>
      </c>
      <c r="N252">
        <v>0</v>
      </c>
      <c r="O252">
        <v>0</v>
      </c>
      <c r="Q252">
        <v>0</v>
      </c>
      <c r="R252">
        <v>1</v>
      </c>
      <c r="S252">
        <v>1</v>
      </c>
      <c r="V252">
        <v>0</v>
      </c>
      <c r="X252" s="26">
        <v>2</v>
      </c>
    </row>
    <row r="253" spans="1:24" x14ac:dyDescent="0.3">
      <c r="A253" t="s">
        <v>82</v>
      </c>
      <c r="B253" t="s">
        <v>2938</v>
      </c>
      <c r="C253" t="s">
        <v>4556</v>
      </c>
      <c r="D253" t="s">
        <v>4570</v>
      </c>
      <c r="E253" t="s">
        <v>5578</v>
      </c>
      <c r="F253" t="s">
        <v>82</v>
      </c>
      <c r="G253" t="s">
        <v>21</v>
      </c>
      <c r="H253" t="s">
        <v>21</v>
      </c>
      <c r="I253" t="s">
        <v>22</v>
      </c>
      <c r="J253">
        <v>0</v>
      </c>
      <c r="K253">
        <v>1</v>
      </c>
      <c r="L253">
        <v>1</v>
      </c>
      <c r="M253">
        <v>1</v>
      </c>
      <c r="N253">
        <v>1</v>
      </c>
      <c r="O253">
        <v>0</v>
      </c>
      <c r="Q253">
        <v>0</v>
      </c>
      <c r="R253">
        <v>1</v>
      </c>
      <c r="S253">
        <v>2</v>
      </c>
      <c r="V253">
        <v>2</v>
      </c>
      <c r="X253" s="26">
        <v>9</v>
      </c>
    </row>
    <row r="254" spans="1:24" x14ac:dyDescent="0.3">
      <c r="A254" t="s">
        <v>135</v>
      </c>
      <c r="B254" t="s">
        <v>284</v>
      </c>
      <c r="C254" t="s">
        <v>3830</v>
      </c>
      <c r="D254" t="s">
        <v>4948</v>
      </c>
      <c r="E254" t="s">
        <v>5579</v>
      </c>
      <c r="F254" t="s">
        <v>135</v>
      </c>
      <c r="G254" t="s">
        <v>21</v>
      </c>
      <c r="H254" t="s">
        <v>21</v>
      </c>
      <c r="I254" t="s">
        <v>22</v>
      </c>
      <c r="J254">
        <v>1</v>
      </c>
      <c r="K254">
        <v>1</v>
      </c>
      <c r="L254">
        <v>1</v>
      </c>
      <c r="M254">
        <v>1</v>
      </c>
      <c r="N254">
        <v>2</v>
      </c>
      <c r="O254">
        <v>1</v>
      </c>
      <c r="Q254">
        <v>0</v>
      </c>
      <c r="R254">
        <v>1</v>
      </c>
      <c r="S254">
        <v>3</v>
      </c>
      <c r="V254">
        <v>1</v>
      </c>
      <c r="X254" s="26">
        <v>12</v>
      </c>
    </row>
    <row r="255" spans="1:24" x14ac:dyDescent="0.3">
      <c r="A255" t="s">
        <v>79</v>
      </c>
      <c r="B255" t="s">
        <v>519</v>
      </c>
      <c r="C255" t="s">
        <v>540</v>
      </c>
      <c r="D255" t="s">
        <v>560</v>
      </c>
      <c r="E255" t="s">
        <v>5580</v>
      </c>
      <c r="F255" t="s">
        <v>79</v>
      </c>
      <c r="G255" t="s">
        <v>21</v>
      </c>
      <c r="H255" t="s">
        <v>21</v>
      </c>
      <c r="I255" t="s">
        <v>22</v>
      </c>
      <c r="J255">
        <v>1</v>
      </c>
      <c r="K255">
        <v>1</v>
      </c>
      <c r="L255">
        <v>1</v>
      </c>
      <c r="M255">
        <v>0</v>
      </c>
      <c r="N255">
        <v>1</v>
      </c>
      <c r="O255">
        <v>0</v>
      </c>
      <c r="Q255">
        <v>0</v>
      </c>
      <c r="R255">
        <v>2</v>
      </c>
      <c r="S255">
        <v>2</v>
      </c>
      <c r="V255">
        <v>2</v>
      </c>
      <c r="X255" s="26">
        <v>10</v>
      </c>
    </row>
    <row r="256" spans="1:24" x14ac:dyDescent="0.3">
      <c r="A256" t="s">
        <v>73</v>
      </c>
      <c r="B256" t="s">
        <v>311</v>
      </c>
      <c r="C256" t="s">
        <v>314</v>
      </c>
      <c r="D256" t="s">
        <v>354</v>
      </c>
      <c r="E256" t="s">
        <v>5581</v>
      </c>
      <c r="F256" t="s">
        <v>73</v>
      </c>
      <c r="G256" t="s">
        <v>21</v>
      </c>
      <c r="H256" t="s">
        <v>21</v>
      </c>
      <c r="I256" t="s">
        <v>50</v>
      </c>
      <c r="J256">
        <v>1</v>
      </c>
      <c r="K256">
        <v>1</v>
      </c>
      <c r="L256">
        <v>0</v>
      </c>
      <c r="M256">
        <v>1</v>
      </c>
      <c r="N256">
        <v>1</v>
      </c>
      <c r="O256">
        <v>1</v>
      </c>
      <c r="Q256">
        <v>2</v>
      </c>
      <c r="R256">
        <v>2</v>
      </c>
      <c r="S256">
        <v>3</v>
      </c>
      <c r="V256">
        <v>0</v>
      </c>
      <c r="X256" s="26">
        <v>12</v>
      </c>
    </row>
    <row r="257" spans="1:24" x14ac:dyDescent="0.3">
      <c r="A257" t="s">
        <v>67</v>
      </c>
      <c r="B257" t="s">
        <v>1602</v>
      </c>
      <c r="C257" t="s">
        <v>1603</v>
      </c>
      <c r="D257" t="s">
        <v>2352</v>
      </c>
      <c r="E257" t="s">
        <v>5582</v>
      </c>
      <c r="F257" t="s">
        <v>67</v>
      </c>
      <c r="G257" t="s">
        <v>21</v>
      </c>
      <c r="H257" t="s">
        <v>21</v>
      </c>
      <c r="I257" t="s">
        <v>50</v>
      </c>
      <c r="J257">
        <v>2</v>
      </c>
      <c r="K257">
        <v>1</v>
      </c>
      <c r="L257">
        <v>1</v>
      </c>
      <c r="M257">
        <v>1</v>
      </c>
      <c r="N257">
        <v>3</v>
      </c>
      <c r="O257">
        <v>1</v>
      </c>
      <c r="Q257">
        <v>0</v>
      </c>
      <c r="R257">
        <v>3</v>
      </c>
      <c r="S257">
        <v>3</v>
      </c>
      <c r="V257">
        <v>2</v>
      </c>
      <c r="X257" s="26">
        <v>17</v>
      </c>
    </row>
    <row r="258" spans="1:24" x14ac:dyDescent="0.3">
      <c r="A258" t="s">
        <v>102</v>
      </c>
      <c r="B258" t="s">
        <v>284</v>
      </c>
      <c r="C258" t="s">
        <v>3834</v>
      </c>
      <c r="D258" t="s">
        <v>3835</v>
      </c>
      <c r="E258" t="s">
        <v>5583</v>
      </c>
      <c r="F258" t="s">
        <v>102</v>
      </c>
      <c r="G258" t="s">
        <v>21</v>
      </c>
      <c r="H258" t="s">
        <v>21</v>
      </c>
      <c r="I258" t="s">
        <v>54</v>
      </c>
      <c r="J258">
        <v>1</v>
      </c>
      <c r="K258">
        <v>1</v>
      </c>
      <c r="L258">
        <v>1</v>
      </c>
      <c r="M258">
        <v>1</v>
      </c>
      <c r="N258">
        <v>2</v>
      </c>
      <c r="O258">
        <v>1</v>
      </c>
      <c r="Q258">
        <v>0</v>
      </c>
      <c r="R258">
        <v>1</v>
      </c>
      <c r="S258">
        <v>2</v>
      </c>
      <c r="V258">
        <v>1</v>
      </c>
      <c r="X258" s="26">
        <v>11</v>
      </c>
    </row>
    <row r="259" spans="1:24" x14ac:dyDescent="0.3">
      <c r="A259" t="s">
        <v>158</v>
      </c>
      <c r="B259" t="s">
        <v>162</v>
      </c>
      <c r="C259" t="s">
        <v>5261</v>
      </c>
      <c r="D259" t="s">
        <v>5291</v>
      </c>
      <c r="E259" t="s">
        <v>5584</v>
      </c>
      <c r="F259" t="s">
        <v>158</v>
      </c>
      <c r="G259" t="s">
        <v>21</v>
      </c>
      <c r="H259" t="s">
        <v>21</v>
      </c>
      <c r="I259" t="s">
        <v>22</v>
      </c>
      <c r="J259">
        <v>1</v>
      </c>
      <c r="K259">
        <v>1</v>
      </c>
      <c r="L259">
        <v>1</v>
      </c>
      <c r="M259">
        <v>1</v>
      </c>
      <c r="N259">
        <v>3</v>
      </c>
      <c r="O259">
        <v>1</v>
      </c>
      <c r="Q259">
        <v>0</v>
      </c>
      <c r="R259">
        <v>3</v>
      </c>
      <c r="S259">
        <v>3</v>
      </c>
      <c r="V259">
        <v>2</v>
      </c>
      <c r="X259" s="26">
        <v>16</v>
      </c>
    </row>
    <row r="260" spans="1:24" x14ac:dyDescent="0.3">
      <c r="A260" t="s">
        <v>158</v>
      </c>
      <c r="B260" t="s">
        <v>162</v>
      </c>
      <c r="C260" t="s">
        <v>5261</v>
      </c>
      <c r="D260" t="s">
        <v>5290</v>
      </c>
      <c r="E260" t="s">
        <v>5585</v>
      </c>
      <c r="F260" t="s">
        <v>158</v>
      </c>
      <c r="G260" t="s">
        <v>21</v>
      </c>
      <c r="H260" t="s">
        <v>21</v>
      </c>
      <c r="I260" t="s">
        <v>22</v>
      </c>
      <c r="J260">
        <v>1</v>
      </c>
      <c r="K260">
        <v>1</v>
      </c>
      <c r="L260">
        <v>1</v>
      </c>
      <c r="M260">
        <v>1</v>
      </c>
      <c r="N260">
        <v>3</v>
      </c>
      <c r="O260">
        <v>1</v>
      </c>
      <c r="Q260">
        <v>0</v>
      </c>
      <c r="R260">
        <v>3</v>
      </c>
      <c r="S260">
        <v>3</v>
      </c>
      <c r="V260">
        <v>2</v>
      </c>
      <c r="X260" s="26">
        <v>16</v>
      </c>
    </row>
    <row r="261" spans="1:24" x14ac:dyDescent="0.3">
      <c r="A261" t="s">
        <v>158</v>
      </c>
      <c r="B261" t="s">
        <v>162</v>
      </c>
      <c r="C261" t="s">
        <v>5261</v>
      </c>
      <c r="D261" t="s">
        <v>5289</v>
      </c>
      <c r="E261" t="s">
        <v>5586</v>
      </c>
      <c r="F261" t="s">
        <v>158</v>
      </c>
      <c r="G261" t="s">
        <v>21</v>
      </c>
      <c r="H261" t="s">
        <v>21</v>
      </c>
      <c r="I261" t="s">
        <v>22</v>
      </c>
      <c r="J261">
        <v>1</v>
      </c>
      <c r="K261">
        <v>1</v>
      </c>
      <c r="L261">
        <v>1</v>
      </c>
      <c r="M261">
        <v>1</v>
      </c>
      <c r="N261">
        <v>3</v>
      </c>
      <c r="O261">
        <v>1</v>
      </c>
      <c r="Q261">
        <v>0</v>
      </c>
      <c r="R261">
        <v>3</v>
      </c>
      <c r="S261">
        <v>3</v>
      </c>
      <c r="V261">
        <v>2</v>
      </c>
      <c r="X261" s="26">
        <v>16</v>
      </c>
    </row>
    <row r="262" spans="1:24" x14ac:dyDescent="0.3">
      <c r="A262" t="s">
        <v>158</v>
      </c>
      <c r="B262" t="s">
        <v>162</v>
      </c>
      <c r="C262" t="s">
        <v>5261</v>
      </c>
      <c r="D262" t="s">
        <v>5288</v>
      </c>
      <c r="E262" t="s">
        <v>5587</v>
      </c>
      <c r="F262" t="s">
        <v>158</v>
      </c>
      <c r="G262" t="s">
        <v>21</v>
      </c>
      <c r="H262" t="s">
        <v>21</v>
      </c>
      <c r="I262" t="s">
        <v>22</v>
      </c>
      <c r="J262">
        <v>1</v>
      </c>
      <c r="K262">
        <v>1</v>
      </c>
      <c r="L262">
        <v>1</v>
      </c>
      <c r="M262">
        <v>1</v>
      </c>
      <c r="N262">
        <v>3</v>
      </c>
      <c r="O262">
        <v>1</v>
      </c>
      <c r="Q262">
        <v>0</v>
      </c>
      <c r="R262">
        <v>3</v>
      </c>
      <c r="S262">
        <v>3</v>
      </c>
      <c r="V262">
        <v>2</v>
      </c>
      <c r="X262" s="26">
        <v>16</v>
      </c>
    </row>
    <row r="263" spans="1:24" x14ac:dyDescent="0.3">
      <c r="A263" t="s">
        <v>158</v>
      </c>
      <c r="B263" t="s">
        <v>162</v>
      </c>
      <c r="C263" t="s">
        <v>5261</v>
      </c>
      <c r="D263" t="s">
        <v>5287</v>
      </c>
      <c r="E263" t="s">
        <v>5588</v>
      </c>
      <c r="F263" t="s">
        <v>158</v>
      </c>
      <c r="G263" t="s">
        <v>21</v>
      </c>
      <c r="H263" t="s">
        <v>21</v>
      </c>
      <c r="I263" t="s">
        <v>22</v>
      </c>
      <c r="J263">
        <v>1</v>
      </c>
      <c r="K263">
        <v>1</v>
      </c>
      <c r="L263">
        <v>1</v>
      </c>
      <c r="M263">
        <v>1</v>
      </c>
      <c r="N263">
        <v>3</v>
      </c>
      <c r="O263">
        <v>1</v>
      </c>
      <c r="Q263">
        <v>0</v>
      </c>
      <c r="R263">
        <v>3</v>
      </c>
      <c r="S263">
        <v>3</v>
      </c>
      <c r="V263">
        <v>2</v>
      </c>
      <c r="X263" s="26">
        <v>16</v>
      </c>
    </row>
    <row r="264" spans="1:24" x14ac:dyDescent="0.3">
      <c r="A264" t="s">
        <v>158</v>
      </c>
      <c r="B264" t="s">
        <v>162</v>
      </c>
      <c r="C264" t="s">
        <v>5261</v>
      </c>
      <c r="D264" t="s">
        <v>5286</v>
      </c>
      <c r="E264" t="s">
        <v>5589</v>
      </c>
      <c r="F264" t="s">
        <v>158</v>
      </c>
      <c r="G264" t="s">
        <v>21</v>
      </c>
      <c r="H264" t="s">
        <v>21</v>
      </c>
      <c r="I264" t="s">
        <v>22</v>
      </c>
      <c r="J264">
        <v>1</v>
      </c>
      <c r="K264">
        <v>1</v>
      </c>
      <c r="L264">
        <v>1</v>
      </c>
      <c r="M264">
        <v>1</v>
      </c>
      <c r="N264">
        <v>3</v>
      </c>
      <c r="O264">
        <v>1</v>
      </c>
      <c r="Q264">
        <v>0</v>
      </c>
      <c r="R264">
        <v>3</v>
      </c>
      <c r="S264">
        <v>3</v>
      </c>
      <c r="V264">
        <v>2</v>
      </c>
      <c r="X264" s="26">
        <v>16</v>
      </c>
    </row>
    <row r="265" spans="1:24" x14ac:dyDescent="0.3">
      <c r="A265" t="s">
        <v>40</v>
      </c>
      <c r="B265" t="s">
        <v>162</v>
      </c>
      <c r="C265" t="s">
        <v>3123</v>
      </c>
      <c r="D265" t="s">
        <v>3348</v>
      </c>
      <c r="E265" t="s">
        <v>5590</v>
      </c>
      <c r="F265" t="s">
        <v>40</v>
      </c>
      <c r="G265" t="s">
        <v>21</v>
      </c>
      <c r="H265" t="s">
        <v>21</v>
      </c>
      <c r="I265" t="s">
        <v>22</v>
      </c>
      <c r="J265">
        <v>1</v>
      </c>
      <c r="K265">
        <v>1</v>
      </c>
      <c r="L265">
        <v>1</v>
      </c>
      <c r="M265">
        <v>1</v>
      </c>
      <c r="N265">
        <v>2</v>
      </c>
      <c r="O265">
        <v>1</v>
      </c>
      <c r="Q265">
        <v>0</v>
      </c>
      <c r="R265">
        <v>3</v>
      </c>
      <c r="S265">
        <v>3</v>
      </c>
      <c r="V265">
        <v>2</v>
      </c>
      <c r="X265" s="26">
        <v>15</v>
      </c>
    </row>
    <row r="266" spans="1:24" x14ac:dyDescent="0.3">
      <c r="A266" t="s">
        <v>39</v>
      </c>
      <c r="B266" t="s">
        <v>162</v>
      </c>
      <c r="C266" t="s">
        <v>691</v>
      </c>
      <c r="D266" t="s">
        <v>697</v>
      </c>
      <c r="E266" t="s">
        <v>5591</v>
      </c>
      <c r="F266" t="s">
        <v>39</v>
      </c>
      <c r="G266" t="s">
        <v>21</v>
      </c>
      <c r="H266" t="s">
        <v>21</v>
      </c>
      <c r="I266" t="s">
        <v>22</v>
      </c>
      <c r="J266">
        <v>1</v>
      </c>
      <c r="K266">
        <v>1</v>
      </c>
      <c r="L266">
        <v>1</v>
      </c>
      <c r="M266">
        <v>1</v>
      </c>
      <c r="N266">
        <v>2</v>
      </c>
      <c r="O266">
        <v>1</v>
      </c>
      <c r="Q266">
        <v>0</v>
      </c>
      <c r="R266">
        <v>1</v>
      </c>
      <c r="S266">
        <v>2</v>
      </c>
      <c r="V266">
        <v>0</v>
      </c>
      <c r="X266" s="26">
        <v>10</v>
      </c>
    </row>
    <row r="267" spans="1:24" x14ac:dyDescent="0.3">
      <c r="A267" t="s">
        <v>138</v>
      </c>
      <c r="B267" t="s">
        <v>475</v>
      </c>
      <c r="C267" t="s">
        <v>476</v>
      </c>
      <c r="D267" t="s">
        <v>4746</v>
      </c>
      <c r="E267" t="s">
        <v>5592</v>
      </c>
      <c r="F267" t="s">
        <v>138</v>
      </c>
      <c r="G267" t="s">
        <v>21</v>
      </c>
      <c r="H267" t="s">
        <v>21</v>
      </c>
      <c r="I267" t="s">
        <v>54</v>
      </c>
      <c r="J267">
        <v>0</v>
      </c>
      <c r="K267">
        <v>1</v>
      </c>
      <c r="L267">
        <v>0</v>
      </c>
      <c r="M267">
        <v>0</v>
      </c>
      <c r="N267">
        <v>0</v>
      </c>
      <c r="O267">
        <v>0</v>
      </c>
      <c r="Q267">
        <v>0</v>
      </c>
      <c r="R267">
        <v>1</v>
      </c>
      <c r="S267">
        <v>1</v>
      </c>
      <c r="V267">
        <v>2</v>
      </c>
      <c r="X267" s="26">
        <v>5</v>
      </c>
    </row>
    <row r="268" spans="1:24" x14ac:dyDescent="0.3">
      <c r="A268" t="s">
        <v>71</v>
      </c>
      <c r="B268" t="s">
        <v>890</v>
      </c>
      <c r="C268" t="s">
        <v>1169</v>
      </c>
      <c r="D268" t="s">
        <v>2856</v>
      </c>
      <c r="E268" t="s">
        <v>5593</v>
      </c>
      <c r="F268" t="s">
        <v>71</v>
      </c>
      <c r="G268" t="s">
        <v>21</v>
      </c>
      <c r="H268" t="s">
        <v>21</v>
      </c>
      <c r="I268" t="s">
        <v>22</v>
      </c>
      <c r="J268">
        <v>0</v>
      </c>
      <c r="K268">
        <v>0</v>
      </c>
      <c r="L268">
        <v>0</v>
      </c>
      <c r="M268">
        <v>0</v>
      </c>
      <c r="N268">
        <v>1</v>
      </c>
      <c r="O268">
        <v>0</v>
      </c>
      <c r="Q268">
        <v>0</v>
      </c>
      <c r="R268">
        <v>1</v>
      </c>
      <c r="S268">
        <v>1</v>
      </c>
      <c r="V268">
        <v>1</v>
      </c>
      <c r="X268" s="26">
        <v>4</v>
      </c>
    </row>
    <row r="269" spans="1:24" x14ac:dyDescent="0.3">
      <c r="A269" t="s">
        <v>155</v>
      </c>
      <c r="B269" t="s">
        <v>3634</v>
      </c>
      <c r="C269" t="s">
        <v>5136</v>
      </c>
      <c r="D269" t="s">
        <v>5145</v>
      </c>
      <c r="E269" t="s">
        <v>5594</v>
      </c>
      <c r="F269" t="s">
        <v>155</v>
      </c>
      <c r="G269" t="s">
        <v>21</v>
      </c>
      <c r="H269" t="s">
        <v>21</v>
      </c>
      <c r="I269" t="s">
        <v>22</v>
      </c>
      <c r="J269">
        <v>0</v>
      </c>
      <c r="K269">
        <v>1</v>
      </c>
      <c r="L269">
        <v>0</v>
      </c>
      <c r="M269">
        <v>1</v>
      </c>
      <c r="N269">
        <v>1</v>
      </c>
      <c r="O269">
        <v>0</v>
      </c>
      <c r="Q269">
        <v>0</v>
      </c>
      <c r="R269">
        <v>1</v>
      </c>
      <c r="S269">
        <v>2</v>
      </c>
      <c r="V269">
        <v>1</v>
      </c>
      <c r="X269" s="26">
        <v>7</v>
      </c>
    </row>
    <row r="270" spans="1:24" x14ac:dyDescent="0.3">
      <c r="A270" t="s">
        <v>61</v>
      </c>
      <c r="B270" t="s">
        <v>1190</v>
      </c>
      <c r="C270" t="s">
        <v>1266</v>
      </c>
      <c r="D270" t="s">
        <v>1286</v>
      </c>
      <c r="E270" t="s">
        <v>5595</v>
      </c>
      <c r="F270" t="s">
        <v>61</v>
      </c>
      <c r="G270" t="s">
        <v>21</v>
      </c>
      <c r="H270" t="s">
        <v>21</v>
      </c>
      <c r="I270" t="s">
        <v>22</v>
      </c>
      <c r="J270">
        <v>2</v>
      </c>
      <c r="K270">
        <v>1</v>
      </c>
      <c r="L270">
        <v>1</v>
      </c>
      <c r="M270">
        <v>1</v>
      </c>
      <c r="N270">
        <v>3</v>
      </c>
      <c r="O270">
        <v>1</v>
      </c>
      <c r="Q270">
        <v>0</v>
      </c>
      <c r="R270">
        <v>3</v>
      </c>
      <c r="S270">
        <v>3</v>
      </c>
      <c r="V270">
        <v>1</v>
      </c>
      <c r="X270" s="26">
        <v>16</v>
      </c>
    </row>
    <row r="271" spans="1:24" x14ac:dyDescent="0.3">
      <c r="A271" t="s">
        <v>61</v>
      </c>
      <c r="B271" t="s">
        <v>847</v>
      </c>
      <c r="C271" t="s">
        <v>1069</v>
      </c>
      <c r="D271" t="s">
        <v>1079</v>
      </c>
      <c r="E271" t="s">
        <v>5596</v>
      </c>
      <c r="F271" t="s">
        <v>61</v>
      </c>
      <c r="G271" t="s">
        <v>21</v>
      </c>
      <c r="H271" t="s">
        <v>21</v>
      </c>
      <c r="I271" t="s">
        <v>22</v>
      </c>
      <c r="J271">
        <v>2</v>
      </c>
      <c r="K271">
        <v>1</v>
      </c>
      <c r="L271">
        <v>1</v>
      </c>
      <c r="M271">
        <v>1</v>
      </c>
      <c r="N271">
        <v>3</v>
      </c>
      <c r="O271">
        <v>1</v>
      </c>
      <c r="Q271">
        <v>0</v>
      </c>
      <c r="R271">
        <v>1</v>
      </c>
      <c r="S271">
        <v>2</v>
      </c>
      <c r="V271">
        <v>3</v>
      </c>
      <c r="X271" s="26">
        <v>15</v>
      </c>
    </row>
    <row r="272" spans="1:24" x14ac:dyDescent="0.3">
      <c r="A272" t="s">
        <v>65</v>
      </c>
      <c r="B272" t="s">
        <v>162</v>
      </c>
      <c r="C272" t="s">
        <v>3068</v>
      </c>
      <c r="D272" t="s">
        <v>3078</v>
      </c>
      <c r="E272" t="s">
        <v>5597</v>
      </c>
      <c r="F272" t="s">
        <v>65</v>
      </c>
      <c r="G272" t="s">
        <v>21</v>
      </c>
      <c r="H272" t="s">
        <v>21</v>
      </c>
      <c r="I272" t="s">
        <v>54</v>
      </c>
      <c r="J272">
        <v>2</v>
      </c>
      <c r="K272">
        <v>1</v>
      </c>
      <c r="L272">
        <v>1</v>
      </c>
      <c r="M272">
        <v>1</v>
      </c>
      <c r="N272">
        <v>2</v>
      </c>
      <c r="O272">
        <v>1</v>
      </c>
      <c r="Q272">
        <v>0</v>
      </c>
      <c r="R272">
        <v>1</v>
      </c>
      <c r="S272">
        <v>3</v>
      </c>
      <c r="V272">
        <v>3</v>
      </c>
      <c r="X272" s="26">
        <v>15</v>
      </c>
    </row>
    <row r="273" spans="1:24" x14ac:dyDescent="0.3">
      <c r="A273" t="s">
        <v>85</v>
      </c>
      <c r="B273" t="s">
        <v>174</v>
      </c>
      <c r="C273" t="s">
        <v>779</v>
      </c>
      <c r="D273" t="s">
        <v>4466</v>
      </c>
      <c r="E273" t="s">
        <v>5598</v>
      </c>
      <c r="F273" t="s">
        <v>85</v>
      </c>
      <c r="G273" t="s">
        <v>21</v>
      </c>
      <c r="H273" t="s">
        <v>21</v>
      </c>
      <c r="I273" t="s">
        <v>22</v>
      </c>
      <c r="J273">
        <v>2</v>
      </c>
      <c r="K273">
        <v>1</v>
      </c>
      <c r="L273">
        <v>1</v>
      </c>
      <c r="M273">
        <v>1</v>
      </c>
      <c r="N273">
        <v>3</v>
      </c>
      <c r="O273">
        <v>1</v>
      </c>
      <c r="Q273">
        <v>0</v>
      </c>
      <c r="R273">
        <v>2</v>
      </c>
      <c r="S273">
        <v>3</v>
      </c>
      <c r="V273">
        <v>1</v>
      </c>
      <c r="X273" s="26">
        <v>15</v>
      </c>
    </row>
    <row r="274" spans="1:24" x14ac:dyDescent="0.3">
      <c r="A274" t="s">
        <v>62</v>
      </c>
      <c r="B274" t="s">
        <v>1056</v>
      </c>
      <c r="C274" t="s">
        <v>1062</v>
      </c>
      <c r="D274" t="s">
        <v>1681</v>
      </c>
      <c r="E274" t="s">
        <v>5599</v>
      </c>
      <c r="F274" t="s">
        <v>62</v>
      </c>
      <c r="G274" t="s">
        <v>21</v>
      </c>
      <c r="H274" t="s">
        <v>21</v>
      </c>
      <c r="I274" t="s">
        <v>22</v>
      </c>
      <c r="J274">
        <v>0</v>
      </c>
      <c r="K274">
        <v>1</v>
      </c>
      <c r="L274">
        <v>1</v>
      </c>
      <c r="M274">
        <v>1</v>
      </c>
      <c r="N274">
        <v>2</v>
      </c>
      <c r="O274">
        <v>1</v>
      </c>
      <c r="Q274">
        <v>0</v>
      </c>
      <c r="R274">
        <v>2</v>
      </c>
      <c r="S274">
        <v>3</v>
      </c>
      <c r="V274">
        <v>1</v>
      </c>
      <c r="X274" s="26">
        <v>12</v>
      </c>
    </row>
    <row r="275" spans="1:24" x14ac:dyDescent="0.3">
      <c r="A275" t="s">
        <v>61</v>
      </c>
      <c r="B275" t="s">
        <v>1056</v>
      </c>
      <c r="C275" t="s">
        <v>1059</v>
      </c>
      <c r="D275" t="s">
        <v>1060</v>
      </c>
      <c r="E275" t="s">
        <v>5600</v>
      </c>
      <c r="F275" t="s">
        <v>61</v>
      </c>
      <c r="G275" t="s">
        <v>21</v>
      </c>
      <c r="H275" t="s">
        <v>21</v>
      </c>
      <c r="I275" t="s">
        <v>22</v>
      </c>
      <c r="J275">
        <v>0</v>
      </c>
      <c r="K275">
        <v>1</v>
      </c>
      <c r="L275">
        <v>1</v>
      </c>
      <c r="M275">
        <v>1</v>
      </c>
      <c r="N275">
        <v>2</v>
      </c>
      <c r="O275">
        <v>1</v>
      </c>
      <c r="Q275">
        <v>0</v>
      </c>
      <c r="R275">
        <v>1</v>
      </c>
      <c r="S275">
        <v>1</v>
      </c>
      <c r="V275">
        <v>1</v>
      </c>
      <c r="X275" s="26">
        <v>9</v>
      </c>
    </row>
    <row r="276" spans="1:24" x14ac:dyDescent="0.3">
      <c r="A276" t="s">
        <v>37</v>
      </c>
      <c r="B276" t="s">
        <v>890</v>
      </c>
      <c r="C276" t="s">
        <v>891</v>
      </c>
      <c r="D276" t="s">
        <v>3484</v>
      </c>
      <c r="E276" t="s">
        <v>5601</v>
      </c>
      <c r="F276" t="s">
        <v>37</v>
      </c>
      <c r="G276" t="s">
        <v>21</v>
      </c>
      <c r="H276" t="s">
        <v>21</v>
      </c>
      <c r="I276" t="s">
        <v>22</v>
      </c>
      <c r="J276">
        <v>2</v>
      </c>
      <c r="K276">
        <v>1</v>
      </c>
      <c r="L276">
        <v>1</v>
      </c>
      <c r="M276">
        <v>1</v>
      </c>
      <c r="N276">
        <v>3</v>
      </c>
      <c r="O276">
        <v>1</v>
      </c>
      <c r="Q276">
        <v>0</v>
      </c>
      <c r="R276">
        <v>2</v>
      </c>
      <c r="S276">
        <v>3</v>
      </c>
      <c r="V276">
        <v>1</v>
      </c>
      <c r="X276" s="26">
        <v>15</v>
      </c>
    </row>
    <row r="277" spans="1:24" x14ac:dyDescent="0.3">
      <c r="A277" t="s">
        <v>85</v>
      </c>
      <c r="B277" t="s">
        <v>2938</v>
      </c>
      <c r="C277" t="s">
        <v>4353</v>
      </c>
      <c r="D277" t="s">
        <v>4379</v>
      </c>
      <c r="E277" t="s">
        <v>5602</v>
      </c>
      <c r="F277" t="s">
        <v>82</v>
      </c>
      <c r="G277" t="s">
        <v>21</v>
      </c>
      <c r="H277" t="s">
        <v>21</v>
      </c>
      <c r="I277" t="s">
        <v>50</v>
      </c>
      <c r="J277">
        <v>1</v>
      </c>
      <c r="K277">
        <v>0</v>
      </c>
      <c r="L277">
        <v>0</v>
      </c>
      <c r="M277">
        <v>0</v>
      </c>
      <c r="N277">
        <v>0</v>
      </c>
      <c r="O277">
        <v>0</v>
      </c>
      <c r="Q277">
        <v>0</v>
      </c>
      <c r="R277">
        <v>0</v>
      </c>
      <c r="S277">
        <v>3</v>
      </c>
      <c r="V277">
        <v>1</v>
      </c>
      <c r="X277" s="26">
        <v>5</v>
      </c>
    </row>
    <row r="278" spans="1:24" x14ac:dyDescent="0.3">
      <c r="A278" t="s">
        <v>83</v>
      </c>
      <c r="B278" t="s">
        <v>3634</v>
      </c>
      <c r="C278" t="s">
        <v>3637</v>
      </c>
      <c r="D278" t="s">
        <v>5081</v>
      </c>
      <c r="E278" t="s">
        <v>5603</v>
      </c>
      <c r="F278" t="s">
        <v>83</v>
      </c>
      <c r="G278" t="s">
        <v>21</v>
      </c>
      <c r="H278" t="s">
        <v>21</v>
      </c>
      <c r="I278" t="s">
        <v>22</v>
      </c>
      <c r="J278">
        <v>0</v>
      </c>
      <c r="K278">
        <v>1</v>
      </c>
      <c r="L278">
        <v>0</v>
      </c>
      <c r="M278">
        <v>1</v>
      </c>
      <c r="N278">
        <v>0</v>
      </c>
      <c r="O278">
        <v>0</v>
      </c>
      <c r="Q278">
        <v>0</v>
      </c>
      <c r="R278">
        <v>1</v>
      </c>
      <c r="S278">
        <v>0</v>
      </c>
      <c r="V278">
        <v>1</v>
      </c>
      <c r="X278" s="26">
        <v>4</v>
      </c>
    </row>
    <row r="279" spans="1:24" x14ac:dyDescent="0.3">
      <c r="A279" t="s">
        <v>62</v>
      </c>
      <c r="B279" t="s">
        <v>1190</v>
      </c>
      <c r="C279" t="s">
        <v>1191</v>
      </c>
      <c r="D279" t="s">
        <v>1654</v>
      </c>
      <c r="E279" t="s">
        <v>5604</v>
      </c>
      <c r="F279" t="s">
        <v>62</v>
      </c>
      <c r="G279" t="s">
        <v>21</v>
      </c>
      <c r="H279" t="s">
        <v>21</v>
      </c>
      <c r="I279" t="s">
        <v>22</v>
      </c>
      <c r="J279">
        <v>0</v>
      </c>
      <c r="K279">
        <v>1</v>
      </c>
      <c r="L279">
        <v>1</v>
      </c>
      <c r="M279">
        <v>1</v>
      </c>
      <c r="N279">
        <v>3</v>
      </c>
      <c r="O279">
        <v>1</v>
      </c>
      <c r="Q279">
        <v>0</v>
      </c>
      <c r="R279">
        <v>2</v>
      </c>
      <c r="S279">
        <v>3</v>
      </c>
      <c r="V279">
        <v>0</v>
      </c>
      <c r="X279" s="26">
        <v>12</v>
      </c>
    </row>
    <row r="280" spans="1:24" x14ac:dyDescent="0.3">
      <c r="A280" t="s">
        <v>73</v>
      </c>
      <c r="B280" t="s">
        <v>162</v>
      </c>
      <c r="C280" t="s">
        <v>359</v>
      </c>
      <c r="D280" t="s">
        <v>392</v>
      </c>
      <c r="E280" t="s">
        <v>5605</v>
      </c>
      <c r="F280" t="s">
        <v>59</v>
      </c>
      <c r="G280" t="s">
        <v>21</v>
      </c>
      <c r="H280" t="s">
        <v>21</v>
      </c>
      <c r="I280" t="s">
        <v>22</v>
      </c>
      <c r="J280">
        <v>1</v>
      </c>
      <c r="K280">
        <v>1</v>
      </c>
      <c r="L280">
        <v>0</v>
      </c>
      <c r="M280">
        <v>1</v>
      </c>
      <c r="N280">
        <v>1</v>
      </c>
      <c r="O280">
        <v>1</v>
      </c>
      <c r="Q280">
        <v>0</v>
      </c>
      <c r="R280">
        <v>2</v>
      </c>
      <c r="S280">
        <v>3</v>
      </c>
      <c r="V280">
        <v>0</v>
      </c>
      <c r="X280" s="26">
        <v>10</v>
      </c>
    </row>
    <row r="281" spans="1:24" x14ac:dyDescent="0.3">
      <c r="A281" t="s">
        <v>73</v>
      </c>
      <c r="B281" t="s">
        <v>162</v>
      </c>
      <c r="C281" t="s">
        <v>359</v>
      </c>
      <c r="D281" t="s">
        <v>391</v>
      </c>
      <c r="E281" t="s">
        <v>5606</v>
      </c>
      <c r="F281" t="s">
        <v>59</v>
      </c>
      <c r="G281" t="s">
        <v>21</v>
      </c>
      <c r="H281" t="s">
        <v>21</v>
      </c>
      <c r="I281" t="s">
        <v>22</v>
      </c>
      <c r="J281">
        <v>0</v>
      </c>
      <c r="K281">
        <v>1</v>
      </c>
      <c r="L281">
        <v>0</v>
      </c>
      <c r="M281">
        <v>0</v>
      </c>
      <c r="N281">
        <v>1</v>
      </c>
      <c r="O281">
        <v>1</v>
      </c>
      <c r="Q281">
        <v>0</v>
      </c>
      <c r="R281">
        <v>1</v>
      </c>
      <c r="S281">
        <v>3</v>
      </c>
      <c r="V281">
        <v>0</v>
      </c>
      <c r="X281" s="26">
        <v>7</v>
      </c>
    </row>
    <row r="282" spans="1:24" x14ac:dyDescent="0.3">
      <c r="A282" t="s">
        <v>49</v>
      </c>
      <c r="B282" t="s">
        <v>1190</v>
      </c>
      <c r="C282" t="s">
        <v>1539</v>
      </c>
      <c r="D282" t="s">
        <v>1569</v>
      </c>
      <c r="E282" t="s">
        <v>5607</v>
      </c>
      <c r="F282" t="s">
        <v>49</v>
      </c>
      <c r="G282" t="s">
        <v>21</v>
      </c>
      <c r="H282" t="s">
        <v>21</v>
      </c>
      <c r="I282" t="s">
        <v>22</v>
      </c>
      <c r="J282">
        <v>0</v>
      </c>
      <c r="K282">
        <v>1</v>
      </c>
      <c r="L282">
        <v>0</v>
      </c>
      <c r="M282">
        <v>1</v>
      </c>
      <c r="N282">
        <v>1</v>
      </c>
      <c r="O282">
        <v>0</v>
      </c>
      <c r="Q282">
        <v>0</v>
      </c>
      <c r="R282">
        <v>1</v>
      </c>
      <c r="S282">
        <v>2</v>
      </c>
      <c r="V282">
        <v>0</v>
      </c>
      <c r="X282" s="26">
        <v>6</v>
      </c>
    </row>
    <row r="283" spans="1:24" x14ac:dyDescent="0.3">
      <c r="A283" t="s">
        <v>70</v>
      </c>
      <c r="B283" t="s">
        <v>174</v>
      </c>
      <c r="C283" t="s">
        <v>3740</v>
      </c>
      <c r="D283" t="s">
        <v>4313</v>
      </c>
      <c r="E283" t="s">
        <v>5608</v>
      </c>
      <c r="F283" t="s">
        <v>70</v>
      </c>
      <c r="G283" t="s">
        <v>21</v>
      </c>
      <c r="H283" t="s">
        <v>21</v>
      </c>
      <c r="I283" t="s">
        <v>50</v>
      </c>
      <c r="J283">
        <v>1</v>
      </c>
      <c r="K283">
        <v>1</v>
      </c>
      <c r="L283">
        <v>0</v>
      </c>
      <c r="M283">
        <v>0</v>
      </c>
      <c r="N283">
        <v>0</v>
      </c>
      <c r="O283">
        <v>0</v>
      </c>
      <c r="Q283">
        <v>0</v>
      </c>
      <c r="R283">
        <v>0</v>
      </c>
      <c r="S283">
        <v>2</v>
      </c>
      <c r="V283">
        <v>0</v>
      </c>
      <c r="X283" s="26">
        <v>4</v>
      </c>
    </row>
    <row r="284" spans="1:24" x14ac:dyDescent="0.3">
      <c r="A284" t="s">
        <v>19</v>
      </c>
      <c r="B284" t="s">
        <v>174</v>
      </c>
      <c r="C284" t="s">
        <v>177</v>
      </c>
      <c r="D284" t="s">
        <v>238</v>
      </c>
      <c r="E284" t="s">
        <v>5609</v>
      </c>
      <c r="F284" t="s">
        <v>19</v>
      </c>
      <c r="G284" t="s">
        <v>21</v>
      </c>
      <c r="H284" t="s">
        <v>21</v>
      </c>
      <c r="I284" t="s">
        <v>54</v>
      </c>
      <c r="J284">
        <v>0</v>
      </c>
      <c r="K284">
        <v>1</v>
      </c>
      <c r="L284">
        <v>1</v>
      </c>
      <c r="M284">
        <v>1</v>
      </c>
      <c r="N284">
        <v>2</v>
      </c>
      <c r="O284">
        <v>1</v>
      </c>
      <c r="Q284">
        <v>0</v>
      </c>
      <c r="R284">
        <v>1</v>
      </c>
      <c r="S284">
        <v>2</v>
      </c>
      <c r="V284">
        <v>1</v>
      </c>
      <c r="X284" s="26">
        <v>10</v>
      </c>
    </row>
    <row r="285" spans="1:24" x14ac:dyDescent="0.3">
      <c r="A285" t="s">
        <v>139</v>
      </c>
      <c r="B285" t="s">
        <v>475</v>
      </c>
      <c r="C285" t="s">
        <v>4639</v>
      </c>
      <c r="D285" t="s">
        <v>4643</v>
      </c>
      <c r="E285" t="s">
        <v>5610</v>
      </c>
      <c r="F285" t="s">
        <v>137</v>
      </c>
      <c r="G285" t="s">
        <v>21</v>
      </c>
      <c r="H285" t="s">
        <v>21</v>
      </c>
      <c r="I285" t="s">
        <v>22</v>
      </c>
      <c r="J285">
        <v>2</v>
      </c>
      <c r="K285">
        <v>1</v>
      </c>
      <c r="L285">
        <v>1</v>
      </c>
      <c r="M285">
        <v>1</v>
      </c>
      <c r="N285">
        <v>2</v>
      </c>
      <c r="O285">
        <v>1</v>
      </c>
      <c r="Q285">
        <v>0</v>
      </c>
      <c r="R285">
        <v>0</v>
      </c>
      <c r="S285">
        <v>3</v>
      </c>
      <c r="V285">
        <v>3</v>
      </c>
      <c r="X285" s="26">
        <v>14</v>
      </c>
    </row>
    <row r="286" spans="1:24" x14ac:dyDescent="0.3">
      <c r="A286" t="s">
        <v>56</v>
      </c>
      <c r="B286" t="s">
        <v>174</v>
      </c>
      <c r="C286" t="s">
        <v>2138</v>
      </c>
      <c r="D286" t="s">
        <v>2246</v>
      </c>
      <c r="E286" t="s">
        <v>5611</v>
      </c>
      <c r="F286" t="s">
        <v>56</v>
      </c>
      <c r="G286" t="s">
        <v>21</v>
      </c>
      <c r="H286" t="s">
        <v>21</v>
      </c>
      <c r="I286" t="s">
        <v>50</v>
      </c>
      <c r="J286">
        <v>0</v>
      </c>
      <c r="K286">
        <v>1</v>
      </c>
      <c r="L286">
        <v>0</v>
      </c>
      <c r="M286">
        <v>1</v>
      </c>
      <c r="N286">
        <v>1</v>
      </c>
      <c r="O286">
        <v>0</v>
      </c>
      <c r="Q286">
        <v>0</v>
      </c>
      <c r="R286">
        <v>1</v>
      </c>
      <c r="S286">
        <v>1</v>
      </c>
      <c r="V286">
        <v>0</v>
      </c>
      <c r="X286" s="26">
        <v>5</v>
      </c>
    </row>
    <row r="287" spans="1:24" x14ac:dyDescent="0.3">
      <c r="A287" t="s">
        <v>64</v>
      </c>
      <c r="B287" t="s">
        <v>162</v>
      </c>
      <c r="C287" t="s">
        <v>513</v>
      </c>
      <c r="D287" t="s">
        <v>3228</v>
      </c>
      <c r="E287" t="s">
        <v>5612</v>
      </c>
      <c r="F287" t="s">
        <v>64</v>
      </c>
      <c r="G287" t="s">
        <v>21</v>
      </c>
      <c r="H287" t="s">
        <v>21</v>
      </c>
      <c r="I287" t="s">
        <v>22</v>
      </c>
      <c r="J287">
        <v>1</v>
      </c>
      <c r="K287">
        <v>1</v>
      </c>
      <c r="L287">
        <v>1</v>
      </c>
      <c r="M287">
        <v>1</v>
      </c>
      <c r="N287">
        <v>2</v>
      </c>
      <c r="O287">
        <v>1</v>
      </c>
      <c r="Q287">
        <v>0</v>
      </c>
      <c r="R287">
        <v>3</v>
      </c>
      <c r="S287">
        <v>3</v>
      </c>
      <c r="V287">
        <v>1</v>
      </c>
      <c r="X287" s="26">
        <v>14</v>
      </c>
    </row>
    <row r="288" spans="1:24" x14ac:dyDescent="0.3">
      <c r="A288" t="s">
        <v>20</v>
      </c>
      <c r="B288" t="s">
        <v>1733</v>
      </c>
      <c r="C288" t="s">
        <v>2917</v>
      </c>
      <c r="D288" t="s">
        <v>2934</v>
      </c>
      <c r="E288" t="s">
        <v>5613</v>
      </c>
      <c r="F288" t="s">
        <v>20</v>
      </c>
      <c r="G288" t="s">
        <v>21</v>
      </c>
      <c r="H288" t="s">
        <v>21</v>
      </c>
      <c r="I288" t="s">
        <v>22</v>
      </c>
      <c r="J288">
        <v>1</v>
      </c>
      <c r="K288">
        <v>1</v>
      </c>
      <c r="L288">
        <v>1</v>
      </c>
      <c r="M288">
        <v>1</v>
      </c>
      <c r="N288">
        <v>2</v>
      </c>
      <c r="O288">
        <v>1</v>
      </c>
      <c r="Q288">
        <v>0</v>
      </c>
      <c r="R288">
        <v>1</v>
      </c>
      <c r="S288">
        <v>3</v>
      </c>
      <c r="V288">
        <v>1</v>
      </c>
      <c r="X288" s="26">
        <v>12</v>
      </c>
    </row>
    <row r="289" spans="1:24" x14ac:dyDescent="0.3">
      <c r="A289" t="s">
        <v>67</v>
      </c>
      <c r="B289" t="s">
        <v>174</v>
      </c>
      <c r="C289" t="s">
        <v>2529</v>
      </c>
      <c r="D289" t="s">
        <v>2530</v>
      </c>
      <c r="E289" t="s">
        <v>5614</v>
      </c>
      <c r="F289" t="s">
        <v>67</v>
      </c>
      <c r="G289" t="s">
        <v>21</v>
      </c>
      <c r="H289" t="s">
        <v>21</v>
      </c>
      <c r="I289" t="s">
        <v>22</v>
      </c>
      <c r="J289">
        <v>0</v>
      </c>
      <c r="K289">
        <v>1</v>
      </c>
      <c r="L289">
        <v>1</v>
      </c>
      <c r="M289">
        <v>1</v>
      </c>
      <c r="N289">
        <v>1</v>
      </c>
      <c r="O289">
        <v>1</v>
      </c>
      <c r="Q289">
        <v>2</v>
      </c>
      <c r="R289">
        <v>1</v>
      </c>
      <c r="S289">
        <v>3</v>
      </c>
      <c r="V289">
        <v>0</v>
      </c>
      <c r="X289" s="26">
        <v>11</v>
      </c>
    </row>
    <row r="290" spans="1:24" x14ac:dyDescent="0.3">
      <c r="A290" t="s">
        <v>158</v>
      </c>
      <c r="B290" t="s">
        <v>162</v>
      </c>
      <c r="C290" t="s">
        <v>5261</v>
      </c>
      <c r="D290" t="s">
        <v>5285</v>
      </c>
      <c r="E290" t="s">
        <v>5615</v>
      </c>
      <c r="F290" t="s">
        <v>158</v>
      </c>
      <c r="G290" t="s">
        <v>21</v>
      </c>
      <c r="H290" t="s">
        <v>21</v>
      </c>
      <c r="I290" t="s">
        <v>22</v>
      </c>
      <c r="J290">
        <v>1</v>
      </c>
      <c r="K290">
        <v>1</v>
      </c>
      <c r="L290">
        <v>1</v>
      </c>
      <c r="M290">
        <v>1</v>
      </c>
      <c r="N290">
        <v>3</v>
      </c>
      <c r="O290">
        <v>1</v>
      </c>
      <c r="Q290">
        <v>0</v>
      </c>
      <c r="R290">
        <v>3</v>
      </c>
      <c r="S290">
        <v>3</v>
      </c>
      <c r="V290">
        <v>2</v>
      </c>
      <c r="X290" s="26">
        <v>16</v>
      </c>
    </row>
    <row r="291" spans="1:24" x14ac:dyDescent="0.3">
      <c r="A291" t="s">
        <v>102</v>
      </c>
      <c r="B291" t="s">
        <v>174</v>
      </c>
      <c r="C291" t="s">
        <v>1159</v>
      </c>
      <c r="D291" t="s">
        <v>3757</v>
      </c>
      <c r="E291" t="s">
        <v>5616</v>
      </c>
      <c r="F291" t="s">
        <v>102</v>
      </c>
      <c r="G291" t="s">
        <v>21</v>
      </c>
      <c r="H291" t="s">
        <v>21</v>
      </c>
      <c r="I291" t="s">
        <v>22</v>
      </c>
      <c r="J291">
        <v>0</v>
      </c>
      <c r="K291">
        <v>0</v>
      </c>
      <c r="L291">
        <v>0</v>
      </c>
      <c r="M291">
        <v>0</v>
      </c>
      <c r="N291">
        <v>0</v>
      </c>
      <c r="O291">
        <v>0</v>
      </c>
      <c r="Q291">
        <v>2</v>
      </c>
      <c r="R291">
        <v>0</v>
      </c>
      <c r="S291">
        <v>3</v>
      </c>
      <c r="V291">
        <v>1</v>
      </c>
      <c r="X291" s="26">
        <v>6</v>
      </c>
    </row>
    <row r="292" spans="1:24" x14ac:dyDescent="0.3">
      <c r="A292" t="s">
        <v>62</v>
      </c>
      <c r="B292" t="s">
        <v>1190</v>
      </c>
      <c r="C292" t="s">
        <v>1191</v>
      </c>
      <c r="D292" t="s">
        <v>1649</v>
      </c>
      <c r="E292" t="s">
        <v>5617</v>
      </c>
      <c r="F292" t="s">
        <v>62</v>
      </c>
      <c r="G292" t="s">
        <v>21</v>
      </c>
      <c r="H292" t="s">
        <v>21</v>
      </c>
      <c r="I292" t="s">
        <v>22</v>
      </c>
      <c r="J292">
        <v>0</v>
      </c>
      <c r="K292">
        <v>1</v>
      </c>
      <c r="L292">
        <v>1</v>
      </c>
      <c r="M292">
        <v>1</v>
      </c>
      <c r="N292">
        <v>3</v>
      </c>
      <c r="O292">
        <v>1</v>
      </c>
      <c r="Q292">
        <v>0</v>
      </c>
      <c r="R292">
        <v>2</v>
      </c>
      <c r="S292">
        <v>3</v>
      </c>
      <c r="V292">
        <v>0</v>
      </c>
      <c r="X292" s="26">
        <v>12</v>
      </c>
    </row>
    <row r="293" spans="1:24" x14ac:dyDescent="0.3">
      <c r="A293" t="s">
        <v>155</v>
      </c>
      <c r="B293" t="s">
        <v>3634</v>
      </c>
      <c r="C293" t="s">
        <v>3637</v>
      </c>
      <c r="D293" t="s">
        <v>5133</v>
      </c>
      <c r="E293" t="s">
        <v>5618</v>
      </c>
      <c r="F293" t="s">
        <v>155</v>
      </c>
      <c r="G293" t="s">
        <v>21</v>
      </c>
      <c r="H293" t="s">
        <v>21</v>
      </c>
      <c r="I293" t="s">
        <v>22</v>
      </c>
      <c r="J293">
        <v>1</v>
      </c>
      <c r="K293">
        <v>1</v>
      </c>
      <c r="L293">
        <v>1</v>
      </c>
      <c r="M293">
        <v>1</v>
      </c>
      <c r="N293">
        <v>2</v>
      </c>
      <c r="O293">
        <v>1</v>
      </c>
      <c r="Q293">
        <v>0</v>
      </c>
      <c r="R293">
        <v>2</v>
      </c>
      <c r="S293">
        <v>3</v>
      </c>
      <c r="V293">
        <v>1</v>
      </c>
      <c r="X293" s="26">
        <v>13</v>
      </c>
    </row>
    <row r="294" spans="1:24" x14ac:dyDescent="0.3">
      <c r="A294" t="s">
        <v>155</v>
      </c>
      <c r="B294" t="s">
        <v>3634</v>
      </c>
      <c r="C294" t="s">
        <v>3637</v>
      </c>
      <c r="D294" t="s">
        <v>5132</v>
      </c>
      <c r="E294" t="s">
        <v>5619</v>
      </c>
      <c r="F294" t="s">
        <v>155</v>
      </c>
      <c r="G294" t="s">
        <v>21</v>
      </c>
      <c r="H294" t="s">
        <v>21</v>
      </c>
      <c r="I294" t="s">
        <v>54</v>
      </c>
      <c r="J294">
        <v>1</v>
      </c>
      <c r="K294">
        <v>1</v>
      </c>
      <c r="L294">
        <v>1</v>
      </c>
      <c r="M294">
        <v>1</v>
      </c>
      <c r="N294">
        <v>2</v>
      </c>
      <c r="O294">
        <v>1</v>
      </c>
      <c r="Q294">
        <v>0</v>
      </c>
      <c r="R294">
        <v>2</v>
      </c>
      <c r="S294">
        <v>3</v>
      </c>
      <c r="V294">
        <v>1</v>
      </c>
      <c r="X294" s="26">
        <v>13</v>
      </c>
    </row>
    <row r="295" spans="1:24" x14ac:dyDescent="0.3">
      <c r="A295" t="s">
        <v>155</v>
      </c>
      <c r="B295" t="s">
        <v>3634</v>
      </c>
      <c r="C295" t="s">
        <v>3637</v>
      </c>
      <c r="D295" t="s">
        <v>5131</v>
      </c>
      <c r="E295" t="s">
        <v>5620</v>
      </c>
      <c r="F295" t="s">
        <v>155</v>
      </c>
      <c r="G295" t="s">
        <v>21</v>
      </c>
      <c r="H295" t="s">
        <v>21</v>
      </c>
      <c r="I295" t="s">
        <v>54</v>
      </c>
      <c r="J295">
        <v>1</v>
      </c>
      <c r="K295">
        <v>1</v>
      </c>
      <c r="L295">
        <v>1</v>
      </c>
      <c r="M295">
        <v>1</v>
      </c>
      <c r="N295">
        <v>2</v>
      </c>
      <c r="O295">
        <v>1</v>
      </c>
      <c r="Q295">
        <v>0</v>
      </c>
      <c r="R295">
        <v>2</v>
      </c>
      <c r="S295">
        <v>3</v>
      </c>
      <c r="V295">
        <v>1</v>
      </c>
      <c r="X295" s="26">
        <v>13</v>
      </c>
    </row>
    <row r="296" spans="1:24" x14ac:dyDescent="0.3">
      <c r="A296" t="s">
        <v>155</v>
      </c>
      <c r="B296" t="s">
        <v>3634</v>
      </c>
      <c r="C296" t="s">
        <v>3637</v>
      </c>
      <c r="D296" t="s">
        <v>5130</v>
      </c>
      <c r="E296" t="s">
        <v>5621</v>
      </c>
      <c r="F296" t="s">
        <v>155</v>
      </c>
      <c r="G296" t="s">
        <v>21</v>
      </c>
      <c r="H296" t="s">
        <v>21</v>
      </c>
      <c r="I296" t="s">
        <v>54</v>
      </c>
      <c r="J296">
        <v>1</v>
      </c>
      <c r="K296">
        <v>1</v>
      </c>
      <c r="L296">
        <v>1</v>
      </c>
      <c r="M296">
        <v>1</v>
      </c>
      <c r="N296">
        <v>2</v>
      </c>
      <c r="O296">
        <v>1</v>
      </c>
      <c r="Q296">
        <v>0</v>
      </c>
      <c r="R296">
        <v>2</v>
      </c>
      <c r="S296">
        <v>3</v>
      </c>
      <c r="V296">
        <v>1</v>
      </c>
      <c r="X296" s="26">
        <v>13</v>
      </c>
    </row>
    <row r="297" spans="1:24" x14ac:dyDescent="0.3">
      <c r="A297" t="s">
        <v>71</v>
      </c>
      <c r="B297" t="s">
        <v>890</v>
      </c>
      <c r="C297" t="s">
        <v>927</v>
      </c>
      <c r="D297" t="s">
        <v>2833</v>
      </c>
      <c r="E297" t="s">
        <v>5622</v>
      </c>
      <c r="F297" t="s">
        <v>71</v>
      </c>
      <c r="G297" t="s">
        <v>21</v>
      </c>
      <c r="H297" t="s">
        <v>21</v>
      </c>
      <c r="I297" t="s">
        <v>22</v>
      </c>
      <c r="J297">
        <v>0</v>
      </c>
      <c r="K297">
        <v>1</v>
      </c>
      <c r="L297">
        <v>1</v>
      </c>
      <c r="M297">
        <v>1</v>
      </c>
      <c r="N297">
        <v>3</v>
      </c>
      <c r="O297">
        <v>1</v>
      </c>
      <c r="Q297">
        <v>0</v>
      </c>
      <c r="R297">
        <v>2</v>
      </c>
      <c r="S297">
        <v>3</v>
      </c>
      <c r="V297">
        <v>1</v>
      </c>
      <c r="X297" s="26">
        <v>13</v>
      </c>
    </row>
    <row r="298" spans="1:24" x14ac:dyDescent="0.3">
      <c r="A298" t="s">
        <v>150</v>
      </c>
      <c r="B298" t="s">
        <v>475</v>
      </c>
      <c r="C298" t="s">
        <v>1002</v>
      </c>
      <c r="D298" t="s">
        <v>5220</v>
      </c>
      <c r="E298" t="s">
        <v>5623</v>
      </c>
      <c r="F298" t="s">
        <v>150</v>
      </c>
      <c r="G298" t="s">
        <v>21</v>
      </c>
      <c r="H298" t="s">
        <v>21</v>
      </c>
      <c r="I298" t="s">
        <v>22</v>
      </c>
      <c r="J298">
        <v>0</v>
      </c>
      <c r="K298">
        <v>1</v>
      </c>
      <c r="L298">
        <v>1</v>
      </c>
      <c r="M298">
        <v>1</v>
      </c>
      <c r="N298">
        <v>2</v>
      </c>
      <c r="O298">
        <v>1</v>
      </c>
      <c r="Q298">
        <v>0</v>
      </c>
      <c r="R298">
        <v>2</v>
      </c>
      <c r="S298">
        <v>3</v>
      </c>
      <c r="V298">
        <v>2</v>
      </c>
      <c r="X298" s="26">
        <v>13</v>
      </c>
    </row>
    <row r="299" spans="1:24" x14ac:dyDescent="0.3">
      <c r="A299" t="s">
        <v>59</v>
      </c>
      <c r="B299" t="s">
        <v>3634</v>
      </c>
      <c r="C299" t="s">
        <v>3637</v>
      </c>
      <c r="D299" t="s">
        <v>3645</v>
      </c>
      <c r="E299" t="s">
        <v>5624</v>
      </c>
      <c r="F299" t="s">
        <v>59</v>
      </c>
      <c r="G299" t="s">
        <v>21</v>
      </c>
      <c r="H299" t="s">
        <v>21</v>
      </c>
      <c r="I299" t="s">
        <v>22</v>
      </c>
      <c r="J299">
        <v>0</v>
      </c>
      <c r="K299">
        <v>1</v>
      </c>
      <c r="L299">
        <v>1</v>
      </c>
      <c r="M299">
        <v>1</v>
      </c>
      <c r="N299">
        <v>2</v>
      </c>
      <c r="O299">
        <v>1</v>
      </c>
      <c r="Q299">
        <v>0</v>
      </c>
      <c r="R299">
        <v>1</v>
      </c>
      <c r="S299">
        <v>3</v>
      </c>
      <c r="V299">
        <v>0</v>
      </c>
      <c r="X299" s="26">
        <v>10</v>
      </c>
    </row>
    <row r="300" spans="1:24" x14ac:dyDescent="0.3">
      <c r="A300" t="s">
        <v>58</v>
      </c>
      <c r="B300" t="s">
        <v>162</v>
      </c>
      <c r="C300" t="s">
        <v>274</v>
      </c>
      <c r="D300" t="s">
        <v>3043</v>
      </c>
      <c r="E300" t="s">
        <v>5625</v>
      </c>
      <c r="F300" t="s">
        <v>59</v>
      </c>
      <c r="G300" t="s">
        <v>21</v>
      </c>
      <c r="H300" t="s">
        <v>21</v>
      </c>
      <c r="I300" t="s">
        <v>22</v>
      </c>
      <c r="J300">
        <v>0</v>
      </c>
      <c r="K300">
        <v>0</v>
      </c>
      <c r="L300">
        <v>1</v>
      </c>
      <c r="M300">
        <v>1</v>
      </c>
      <c r="N300">
        <v>2</v>
      </c>
      <c r="O300">
        <v>0</v>
      </c>
      <c r="Q300">
        <v>0</v>
      </c>
      <c r="R300">
        <v>1</v>
      </c>
      <c r="S300">
        <v>2</v>
      </c>
      <c r="V300">
        <v>1</v>
      </c>
      <c r="X300" s="26">
        <v>8</v>
      </c>
    </row>
    <row r="301" spans="1:24" x14ac:dyDescent="0.3">
      <c r="A301" t="s">
        <v>73</v>
      </c>
      <c r="B301" t="s">
        <v>162</v>
      </c>
      <c r="C301" t="s">
        <v>274</v>
      </c>
      <c r="D301" t="s">
        <v>309</v>
      </c>
      <c r="E301" t="s">
        <v>5626</v>
      </c>
      <c r="F301" t="s">
        <v>58</v>
      </c>
      <c r="G301" t="s">
        <v>21</v>
      </c>
      <c r="H301" t="s">
        <v>21</v>
      </c>
      <c r="I301" t="s">
        <v>22</v>
      </c>
      <c r="J301">
        <v>1</v>
      </c>
      <c r="K301">
        <v>1</v>
      </c>
      <c r="L301">
        <v>1</v>
      </c>
      <c r="M301">
        <v>1</v>
      </c>
      <c r="N301">
        <v>1</v>
      </c>
      <c r="O301">
        <v>1</v>
      </c>
      <c r="Q301">
        <v>0</v>
      </c>
      <c r="R301">
        <v>1</v>
      </c>
      <c r="S301">
        <v>3</v>
      </c>
      <c r="V301">
        <v>1</v>
      </c>
      <c r="X301" s="26">
        <v>11</v>
      </c>
    </row>
    <row r="302" spans="1:24" x14ac:dyDescent="0.3">
      <c r="A302" t="s">
        <v>73</v>
      </c>
      <c r="B302" t="s">
        <v>162</v>
      </c>
      <c r="C302" t="s">
        <v>359</v>
      </c>
      <c r="D302" t="s">
        <v>390</v>
      </c>
      <c r="E302" t="s">
        <v>5627</v>
      </c>
      <c r="F302" t="s">
        <v>44</v>
      </c>
      <c r="G302" t="s">
        <v>21</v>
      </c>
      <c r="H302" t="s">
        <v>21</v>
      </c>
      <c r="I302" t="s">
        <v>54</v>
      </c>
      <c r="J302">
        <v>0</v>
      </c>
      <c r="K302">
        <v>1</v>
      </c>
      <c r="L302">
        <v>1</v>
      </c>
      <c r="M302">
        <v>1</v>
      </c>
      <c r="N302">
        <v>1</v>
      </c>
      <c r="O302">
        <v>1</v>
      </c>
      <c r="Q302">
        <v>0</v>
      </c>
      <c r="R302">
        <v>1</v>
      </c>
      <c r="S302">
        <v>3</v>
      </c>
      <c r="V302">
        <v>0</v>
      </c>
      <c r="X302" s="26">
        <v>9</v>
      </c>
    </row>
    <row r="303" spans="1:24" x14ac:dyDescent="0.3">
      <c r="A303" t="s">
        <v>56</v>
      </c>
      <c r="B303" t="s">
        <v>1602</v>
      </c>
      <c r="C303" t="s">
        <v>1603</v>
      </c>
      <c r="D303" t="s">
        <v>2062</v>
      </c>
      <c r="E303" t="s">
        <v>5628</v>
      </c>
      <c r="F303" t="s">
        <v>56</v>
      </c>
      <c r="G303" t="s">
        <v>21</v>
      </c>
      <c r="H303" t="s">
        <v>21</v>
      </c>
      <c r="I303" t="s">
        <v>22</v>
      </c>
      <c r="J303">
        <v>1</v>
      </c>
      <c r="K303">
        <v>1</v>
      </c>
      <c r="L303">
        <v>1</v>
      </c>
      <c r="M303">
        <v>1</v>
      </c>
      <c r="N303">
        <v>1</v>
      </c>
      <c r="O303">
        <v>0</v>
      </c>
      <c r="Q303">
        <v>0</v>
      </c>
      <c r="R303">
        <v>0</v>
      </c>
      <c r="S303">
        <v>2</v>
      </c>
      <c r="V303">
        <v>1</v>
      </c>
      <c r="X303" s="26">
        <v>8</v>
      </c>
    </row>
    <row r="304" spans="1:24" x14ac:dyDescent="0.3">
      <c r="A304" t="s">
        <v>70</v>
      </c>
      <c r="B304" t="s">
        <v>475</v>
      </c>
      <c r="C304" t="s">
        <v>4166</v>
      </c>
      <c r="D304" t="s">
        <v>4189</v>
      </c>
      <c r="E304" t="s">
        <v>5629</v>
      </c>
      <c r="F304" t="s">
        <v>70</v>
      </c>
      <c r="G304" t="s">
        <v>21</v>
      </c>
      <c r="H304" t="s">
        <v>21</v>
      </c>
      <c r="I304" t="s">
        <v>54</v>
      </c>
      <c r="J304">
        <v>2</v>
      </c>
      <c r="K304">
        <v>1</v>
      </c>
      <c r="L304">
        <v>1</v>
      </c>
      <c r="M304">
        <v>1</v>
      </c>
      <c r="N304">
        <v>1</v>
      </c>
      <c r="O304">
        <v>1</v>
      </c>
      <c r="Q304">
        <v>2</v>
      </c>
      <c r="R304">
        <v>1</v>
      </c>
      <c r="S304">
        <v>1</v>
      </c>
      <c r="V304">
        <v>0</v>
      </c>
      <c r="X304" s="26">
        <v>11</v>
      </c>
    </row>
    <row r="305" spans="1:24" x14ac:dyDescent="0.3">
      <c r="A305" t="s">
        <v>39</v>
      </c>
      <c r="B305" t="s">
        <v>807</v>
      </c>
      <c r="C305" t="s">
        <v>808</v>
      </c>
      <c r="D305" t="s">
        <v>809</v>
      </c>
      <c r="E305" t="s">
        <v>5630</v>
      </c>
      <c r="F305" t="s">
        <v>39</v>
      </c>
      <c r="G305" t="s">
        <v>21</v>
      </c>
      <c r="H305" t="s">
        <v>21</v>
      </c>
      <c r="I305" t="s">
        <v>22</v>
      </c>
      <c r="J305">
        <v>2</v>
      </c>
      <c r="K305">
        <v>1</v>
      </c>
      <c r="L305">
        <v>1</v>
      </c>
      <c r="M305">
        <v>1</v>
      </c>
      <c r="N305">
        <v>3</v>
      </c>
      <c r="O305">
        <v>1</v>
      </c>
      <c r="Q305">
        <v>0</v>
      </c>
      <c r="R305">
        <v>1</v>
      </c>
      <c r="S305">
        <v>3</v>
      </c>
      <c r="V305">
        <v>0</v>
      </c>
      <c r="X305" s="26">
        <v>13</v>
      </c>
    </row>
    <row r="306" spans="1:24" x14ac:dyDescent="0.3">
      <c r="A306" t="s">
        <v>67</v>
      </c>
      <c r="B306" t="s">
        <v>1742</v>
      </c>
      <c r="C306" t="s">
        <v>1743</v>
      </c>
      <c r="D306" t="s">
        <v>2473</v>
      </c>
      <c r="E306" t="s">
        <v>5631</v>
      </c>
      <c r="F306" t="s">
        <v>67</v>
      </c>
      <c r="G306" t="s">
        <v>21</v>
      </c>
      <c r="H306" t="s">
        <v>21</v>
      </c>
      <c r="I306" t="s">
        <v>22</v>
      </c>
      <c r="J306">
        <v>1</v>
      </c>
      <c r="K306">
        <v>1</v>
      </c>
      <c r="L306">
        <v>1</v>
      </c>
      <c r="M306">
        <v>1</v>
      </c>
      <c r="N306">
        <v>3</v>
      </c>
      <c r="O306">
        <v>1</v>
      </c>
      <c r="Q306">
        <v>0</v>
      </c>
      <c r="R306">
        <v>2</v>
      </c>
      <c r="S306">
        <v>3</v>
      </c>
      <c r="V306">
        <v>0</v>
      </c>
      <c r="X306" s="26">
        <v>13</v>
      </c>
    </row>
    <row r="307" spans="1:24" x14ac:dyDescent="0.3">
      <c r="A307" t="s">
        <v>70</v>
      </c>
      <c r="B307" t="s">
        <v>932</v>
      </c>
      <c r="C307" t="s">
        <v>4230</v>
      </c>
      <c r="D307" t="s">
        <v>4231</v>
      </c>
      <c r="E307" t="s">
        <v>5632</v>
      </c>
      <c r="F307" t="s">
        <v>70</v>
      </c>
      <c r="G307" t="s">
        <v>21</v>
      </c>
      <c r="H307" t="s">
        <v>21</v>
      </c>
      <c r="I307" t="s">
        <v>22</v>
      </c>
      <c r="J307">
        <v>0</v>
      </c>
      <c r="K307">
        <v>1</v>
      </c>
      <c r="L307">
        <v>1</v>
      </c>
      <c r="M307">
        <v>1</v>
      </c>
      <c r="N307">
        <v>2</v>
      </c>
      <c r="O307">
        <v>1</v>
      </c>
      <c r="Q307">
        <v>2</v>
      </c>
      <c r="R307">
        <v>1</v>
      </c>
      <c r="S307">
        <v>3</v>
      </c>
      <c r="V307">
        <v>0</v>
      </c>
      <c r="X307" s="26">
        <v>12</v>
      </c>
    </row>
    <row r="308" spans="1:24" x14ac:dyDescent="0.3">
      <c r="A308" t="s">
        <v>79</v>
      </c>
      <c r="B308" t="s">
        <v>162</v>
      </c>
      <c r="C308" t="s">
        <v>509</v>
      </c>
      <c r="D308" t="s">
        <v>511</v>
      </c>
      <c r="E308" t="s">
        <v>5633</v>
      </c>
      <c r="F308" t="s">
        <v>79</v>
      </c>
      <c r="G308" t="s">
        <v>21</v>
      </c>
      <c r="H308" t="s">
        <v>21</v>
      </c>
      <c r="I308" t="s">
        <v>54</v>
      </c>
      <c r="J308">
        <v>0</v>
      </c>
      <c r="K308">
        <v>0</v>
      </c>
      <c r="L308">
        <v>0</v>
      </c>
      <c r="M308">
        <v>0</v>
      </c>
      <c r="N308">
        <v>0</v>
      </c>
      <c r="O308">
        <v>0</v>
      </c>
      <c r="Q308">
        <v>0</v>
      </c>
      <c r="R308">
        <v>1</v>
      </c>
      <c r="S308">
        <v>1</v>
      </c>
      <c r="V308">
        <v>0</v>
      </c>
      <c r="X308" s="26">
        <v>2</v>
      </c>
    </row>
    <row r="309" spans="1:24" x14ac:dyDescent="0.3">
      <c r="A309" t="s">
        <v>67</v>
      </c>
      <c r="B309" t="s">
        <v>519</v>
      </c>
      <c r="C309" t="s">
        <v>2420</v>
      </c>
      <c r="D309" t="s">
        <v>2421</v>
      </c>
      <c r="E309" t="s">
        <v>5634</v>
      </c>
      <c r="F309" t="s">
        <v>36</v>
      </c>
      <c r="G309" t="s">
        <v>21</v>
      </c>
      <c r="H309" t="s">
        <v>21</v>
      </c>
      <c r="I309" t="s">
        <v>22</v>
      </c>
      <c r="J309">
        <v>0</v>
      </c>
      <c r="K309">
        <v>1</v>
      </c>
      <c r="L309">
        <v>1</v>
      </c>
      <c r="M309">
        <v>1</v>
      </c>
      <c r="N309">
        <v>2</v>
      </c>
      <c r="O309">
        <v>1</v>
      </c>
      <c r="Q309">
        <v>0</v>
      </c>
      <c r="R309">
        <v>1</v>
      </c>
      <c r="S309">
        <v>3</v>
      </c>
      <c r="V309">
        <v>2</v>
      </c>
      <c r="X309" s="26">
        <v>12</v>
      </c>
    </row>
    <row r="310" spans="1:24" x14ac:dyDescent="0.3">
      <c r="A310" t="s">
        <v>59</v>
      </c>
      <c r="B310" t="s">
        <v>3366</v>
      </c>
      <c r="C310" t="s">
        <v>3595</v>
      </c>
      <c r="D310" t="s">
        <v>3665</v>
      </c>
      <c r="E310" t="s">
        <v>5635</v>
      </c>
      <c r="F310" t="s">
        <v>142</v>
      </c>
      <c r="G310" t="s">
        <v>21</v>
      </c>
      <c r="H310" t="s">
        <v>21</v>
      </c>
      <c r="I310" t="s">
        <v>22</v>
      </c>
      <c r="J310">
        <v>0</v>
      </c>
      <c r="K310">
        <v>0</v>
      </c>
      <c r="L310">
        <v>0</v>
      </c>
      <c r="M310">
        <v>0</v>
      </c>
      <c r="N310">
        <v>0</v>
      </c>
      <c r="O310">
        <v>0</v>
      </c>
      <c r="Q310">
        <v>0</v>
      </c>
      <c r="R310">
        <v>1</v>
      </c>
      <c r="S310">
        <v>1</v>
      </c>
      <c r="V310">
        <v>0</v>
      </c>
      <c r="X310" s="26">
        <v>2</v>
      </c>
    </row>
    <row r="311" spans="1:24" x14ac:dyDescent="0.3">
      <c r="A311" t="s">
        <v>113</v>
      </c>
      <c r="B311" t="s">
        <v>519</v>
      </c>
      <c r="C311" t="s">
        <v>1341</v>
      </c>
      <c r="D311" t="s">
        <v>1368</v>
      </c>
      <c r="E311" t="s">
        <v>5636</v>
      </c>
      <c r="F311" t="s">
        <v>113</v>
      </c>
      <c r="G311" t="s">
        <v>21</v>
      </c>
      <c r="H311" t="s">
        <v>21</v>
      </c>
      <c r="I311" t="s">
        <v>22</v>
      </c>
      <c r="J311">
        <v>2</v>
      </c>
      <c r="K311">
        <v>1</v>
      </c>
      <c r="L311">
        <v>0</v>
      </c>
      <c r="M311">
        <v>0</v>
      </c>
      <c r="N311">
        <v>0</v>
      </c>
      <c r="O311">
        <v>0</v>
      </c>
      <c r="Q311">
        <v>0</v>
      </c>
      <c r="R311">
        <v>1</v>
      </c>
      <c r="S311">
        <v>3</v>
      </c>
      <c r="V311">
        <v>2</v>
      </c>
      <c r="X311" s="26">
        <v>9</v>
      </c>
    </row>
    <row r="312" spans="1:24" x14ac:dyDescent="0.3">
      <c r="A312" t="s">
        <v>113</v>
      </c>
      <c r="B312" t="s">
        <v>519</v>
      </c>
      <c r="C312" t="s">
        <v>1341</v>
      </c>
      <c r="D312" t="s">
        <v>1369</v>
      </c>
      <c r="E312" t="s">
        <v>5637</v>
      </c>
      <c r="F312" t="s">
        <v>113</v>
      </c>
      <c r="G312" t="s">
        <v>21</v>
      </c>
      <c r="H312" t="s">
        <v>21</v>
      </c>
      <c r="I312" t="s">
        <v>22</v>
      </c>
      <c r="J312">
        <v>2</v>
      </c>
      <c r="K312">
        <v>1</v>
      </c>
      <c r="L312">
        <v>0</v>
      </c>
      <c r="M312">
        <v>0</v>
      </c>
      <c r="N312">
        <v>0</v>
      </c>
      <c r="O312">
        <v>0</v>
      </c>
      <c r="Q312">
        <v>0</v>
      </c>
      <c r="R312">
        <v>1</v>
      </c>
      <c r="S312">
        <v>3</v>
      </c>
      <c r="V312">
        <v>2</v>
      </c>
      <c r="X312" s="26">
        <v>9</v>
      </c>
    </row>
    <row r="313" spans="1:24" x14ac:dyDescent="0.3">
      <c r="A313" t="s">
        <v>113</v>
      </c>
      <c r="B313" t="s">
        <v>519</v>
      </c>
      <c r="C313" t="s">
        <v>1341</v>
      </c>
      <c r="D313" t="s">
        <v>1367</v>
      </c>
      <c r="E313" t="s">
        <v>5638</v>
      </c>
      <c r="F313" t="s">
        <v>113</v>
      </c>
      <c r="G313" t="s">
        <v>21</v>
      </c>
      <c r="H313" t="s">
        <v>21</v>
      </c>
      <c r="I313" t="s">
        <v>22</v>
      </c>
      <c r="J313">
        <v>1</v>
      </c>
      <c r="K313">
        <v>1</v>
      </c>
      <c r="L313">
        <v>0</v>
      </c>
      <c r="M313">
        <v>0</v>
      </c>
      <c r="N313">
        <v>0</v>
      </c>
      <c r="O313">
        <v>0</v>
      </c>
      <c r="Q313">
        <v>0</v>
      </c>
      <c r="R313">
        <v>1</v>
      </c>
      <c r="S313">
        <v>3</v>
      </c>
      <c r="V313">
        <v>2</v>
      </c>
      <c r="X313" s="26">
        <v>8</v>
      </c>
    </row>
    <row r="314" spans="1:24" x14ac:dyDescent="0.3">
      <c r="A314" t="s">
        <v>79</v>
      </c>
      <c r="B314" t="s">
        <v>519</v>
      </c>
      <c r="C314" t="s">
        <v>538</v>
      </c>
      <c r="D314" t="s">
        <v>539</v>
      </c>
      <c r="E314" t="s">
        <v>5639</v>
      </c>
      <c r="F314" t="s">
        <v>79</v>
      </c>
      <c r="G314" t="s">
        <v>21</v>
      </c>
      <c r="H314" t="s">
        <v>21</v>
      </c>
      <c r="I314" t="s">
        <v>22</v>
      </c>
      <c r="J314">
        <v>1</v>
      </c>
      <c r="K314">
        <v>1</v>
      </c>
      <c r="L314">
        <v>1</v>
      </c>
      <c r="M314">
        <v>0</v>
      </c>
      <c r="N314">
        <v>0</v>
      </c>
      <c r="O314">
        <v>0</v>
      </c>
      <c r="Q314">
        <v>0</v>
      </c>
      <c r="R314">
        <v>1</v>
      </c>
      <c r="S314">
        <v>3</v>
      </c>
      <c r="V314">
        <v>2</v>
      </c>
      <c r="X314" s="26">
        <v>9</v>
      </c>
    </row>
    <row r="315" spans="1:24" x14ac:dyDescent="0.3">
      <c r="A315" t="s">
        <v>113</v>
      </c>
      <c r="B315" t="s">
        <v>519</v>
      </c>
      <c r="C315" t="s">
        <v>1341</v>
      </c>
      <c r="D315" t="s">
        <v>1366</v>
      </c>
      <c r="E315" t="s">
        <v>5640</v>
      </c>
      <c r="F315" t="s">
        <v>113</v>
      </c>
      <c r="G315" t="s">
        <v>21</v>
      </c>
      <c r="H315" t="s">
        <v>21</v>
      </c>
      <c r="I315" t="s">
        <v>22</v>
      </c>
      <c r="J315">
        <v>2</v>
      </c>
      <c r="K315">
        <v>1</v>
      </c>
      <c r="L315">
        <v>0</v>
      </c>
      <c r="M315">
        <v>0</v>
      </c>
      <c r="N315">
        <v>0</v>
      </c>
      <c r="O315">
        <v>1</v>
      </c>
      <c r="Q315">
        <v>0</v>
      </c>
      <c r="R315">
        <v>1</v>
      </c>
      <c r="S315">
        <v>3</v>
      </c>
      <c r="V315">
        <v>2</v>
      </c>
      <c r="X315" s="26">
        <v>10</v>
      </c>
    </row>
    <row r="316" spans="1:24" x14ac:dyDescent="0.3">
      <c r="A316" t="s">
        <v>139</v>
      </c>
      <c r="B316" t="s">
        <v>519</v>
      </c>
      <c r="C316" t="s">
        <v>3183</v>
      </c>
      <c r="D316" t="s">
        <v>4656</v>
      </c>
      <c r="E316" t="s">
        <v>5641</v>
      </c>
      <c r="F316" t="s">
        <v>138</v>
      </c>
      <c r="G316" t="s">
        <v>21</v>
      </c>
      <c r="H316" t="s">
        <v>21</v>
      </c>
      <c r="I316" t="s">
        <v>22</v>
      </c>
      <c r="J316">
        <v>0</v>
      </c>
      <c r="K316">
        <v>0</v>
      </c>
      <c r="L316">
        <v>0</v>
      </c>
      <c r="M316">
        <v>0</v>
      </c>
      <c r="N316">
        <v>0</v>
      </c>
      <c r="O316">
        <v>0</v>
      </c>
      <c r="Q316">
        <v>0</v>
      </c>
      <c r="R316">
        <v>0</v>
      </c>
      <c r="S316">
        <v>2</v>
      </c>
      <c r="V316">
        <v>2</v>
      </c>
      <c r="X316" s="26">
        <v>4</v>
      </c>
    </row>
    <row r="317" spans="1:24" x14ac:dyDescent="0.3">
      <c r="A317" t="s">
        <v>82</v>
      </c>
      <c r="B317" t="s">
        <v>519</v>
      </c>
      <c r="C317" t="s">
        <v>4545</v>
      </c>
      <c r="D317" t="s">
        <v>4546</v>
      </c>
      <c r="E317" t="s">
        <v>5642</v>
      </c>
      <c r="F317" t="s">
        <v>137</v>
      </c>
      <c r="G317" t="s">
        <v>21</v>
      </c>
      <c r="H317" t="s">
        <v>21</v>
      </c>
      <c r="I317" t="s">
        <v>22</v>
      </c>
      <c r="J317">
        <v>0</v>
      </c>
      <c r="K317">
        <v>1</v>
      </c>
      <c r="L317">
        <v>1</v>
      </c>
      <c r="M317">
        <v>1</v>
      </c>
      <c r="N317">
        <v>3</v>
      </c>
      <c r="O317">
        <v>1</v>
      </c>
      <c r="Q317">
        <v>0</v>
      </c>
      <c r="R317">
        <v>1</v>
      </c>
      <c r="S317">
        <v>3</v>
      </c>
      <c r="V317">
        <v>1</v>
      </c>
      <c r="X317" s="26">
        <v>12</v>
      </c>
    </row>
    <row r="318" spans="1:24" x14ac:dyDescent="0.3">
      <c r="A318" t="s">
        <v>59</v>
      </c>
      <c r="B318" t="s">
        <v>3366</v>
      </c>
      <c r="C318" t="s">
        <v>3595</v>
      </c>
      <c r="D318" t="s">
        <v>3664</v>
      </c>
      <c r="E318" t="s">
        <v>5643</v>
      </c>
      <c r="F318" t="s">
        <v>59</v>
      </c>
      <c r="G318" t="s">
        <v>21</v>
      </c>
      <c r="H318" t="s">
        <v>21</v>
      </c>
      <c r="I318" t="s">
        <v>22</v>
      </c>
      <c r="J318">
        <v>0</v>
      </c>
      <c r="K318">
        <v>0</v>
      </c>
      <c r="L318">
        <v>0</v>
      </c>
      <c r="M318">
        <v>0</v>
      </c>
      <c r="N318">
        <v>0</v>
      </c>
      <c r="O318">
        <v>0</v>
      </c>
      <c r="Q318">
        <v>0</v>
      </c>
      <c r="R318">
        <v>1</v>
      </c>
      <c r="S318">
        <v>1</v>
      </c>
      <c r="V318">
        <v>0</v>
      </c>
      <c r="X318" s="26">
        <v>2</v>
      </c>
    </row>
    <row r="319" spans="1:24" x14ac:dyDescent="0.3">
      <c r="A319" t="s">
        <v>113</v>
      </c>
      <c r="B319" t="s">
        <v>519</v>
      </c>
      <c r="C319" t="s">
        <v>1341</v>
      </c>
      <c r="D319" t="s">
        <v>1365</v>
      </c>
      <c r="E319" t="s">
        <v>5644</v>
      </c>
      <c r="F319" t="s">
        <v>113</v>
      </c>
      <c r="G319" t="s">
        <v>21</v>
      </c>
      <c r="H319" t="s">
        <v>21</v>
      </c>
      <c r="I319" t="s">
        <v>22</v>
      </c>
      <c r="J319">
        <v>2</v>
      </c>
      <c r="K319">
        <v>1</v>
      </c>
      <c r="L319">
        <v>1</v>
      </c>
      <c r="M319">
        <v>0</v>
      </c>
      <c r="N319">
        <v>0</v>
      </c>
      <c r="O319">
        <v>0</v>
      </c>
      <c r="Q319">
        <v>0</v>
      </c>
      <c r="R319">
        <v>1</v>
      </c>
      <c r="S319">
        <v>3</v>
      </c>
      <c r="V319">
        <v>3</v>
      </c>
      <c r="X319" s="26">
        <v>11</v>
      </c>
    </row>
    <row r="320" spans="1:24" x14ac:dyDescent="0.3">
      <c r="A320" t="s">
        <v>79</v>
      </c>
      <c r="B320" t="s">
        <v>519</v>
      </c>
      <c r="C320" t="s">
        <v>531</v>
      </c>
      <c r="D320" t="s">
        <v>535</v>
      </c>
      <c r="E320" t="s">
        <v>5645</v>
      </c>
      <c r="F320" t="s">
        <v>79</v>
      </c>
      <c r="G320" t="s">
        <v>21</v>
      </c>
      <c r="H320" t="s">
        <v>21</v>
      </c>
      <c r="I320" t="s">
        <v>22</v>
      </c>
      <c r="J320">
        <v>1</v>
      </c>
      <c r="K320">
        <v>1</v>
      </c>
      <c r="L320">
        <v>1</v>
      </c>
      <c r="M320">
        <v>0</v>
      </c>
      <c r="N320">
        <v>0</v>
      </c>
      <c r="O320">
        <v>0</v>
      </c>
      <c r="Q320">
        <v>0</v>
      </c>
      <c r="R320">
        <v>1</v>
      </c>
      <c r="S320">
        <v>3</v>
      </c>
      <c r="V320">
        <v>2</v>
      </c>
      <c r="X320" s="26">
        <v>9</v>
      </c>
    </row>
    <row r="321" spans="1:24" x14ac:dyDescent="0.3">
      <c r="A321" t="s">
        <v>113</v>
      </c>
      <c r="B321" t="s">
        <v>519</v>
      </c>
      <c r="C321" t="s">
        <v>1341</v>
      </c>
      <c r="D321" t="s">
        <v>1364</v>
      </c>
      <c r="E321" t="s">
        <v>5646</v>
      </c>
      <c r="F321" t="s">
        <v>113</v>
      </c>
      <c r="G321" t="s">
        <v>21</v>
      </c>
      <c r="H321" t="s">
        <v>21</v>
      </c>
      <c r="I321" t="s">
        <v>22</v>
      </c>
      <c r="J321">
        <v>2</v>
      </c>
      <c r="K321">
        <v>1</v>
      </c>
      <c r="L321">
        <v>0</v>
      </c>
      <c r="M321">
        <v>0</v>
      </c>
      <c r="N321">
        <v>0</v>
      </c>
      <c r="O321">
        <v>0</v>
      </c>
      <c r="Q321">
        <v>0</v>
      </c>
      <c r="R321">
        <v>1</v>
      </c>
      <c r="S321">
        <v>3</v>
      </c>
      <c r="V321">
        <v>3</v>
      </c>
      <c r="X321" s="26">
        <v>10</v>
      </c>
    </row>
    <row r="322" spans="1:24" x14ac:dyDescent="0.3">
      <c r="A322" t="s">
        <v>113</v>
      </c>
      <c r="B322" t="s">
        <v>519</v>
      </c>
      <c r="C322" t="s">
        <v>1341</v>
      </c>
      <c r="D322" t="s">
        <v>1363</v>
      </c>
      <c r="E322" t="s">
        <v>5647</v>
      </c>
      <c r="F322" t="s">
        <v>113</v>
      </c>
      <c r="G322" t="s">
        <v>21</v>
      </c>
      <c r="H322" t="s">
        <v>21</v>
      </c>
      <c r="I322" t="s">
        <v>22</v>
      </c>
      <c r="J322">
        <v>2</v>
      </c>
      <c r="K322">
        <v>1</v>
      </c>
      <c r="L322">
        <v>0</v>
      </c>
      <c r="M322">
        <v>1</v>
      </c>
      <c r="N322">
        <v>0</v>
      </c>
      <c r="O322">
        <v>0</v>
      </c>
      <c r="Q322">
        <v>0</v>
      </c>
      <c r="R322">
        <v>1</v>
      </c>
      <c r="S322">
        <v>3</v>
      </c>
      <c r="V322">
        <v>3</v>
      </c>
      <c r="X322" s="26">
        <v>11</v>
      </c>
    </row>
    <row r="323" spans="1:24" x14ac:dyDescent="0.3">
      <c r="A323" t="s">
        <v>83</v>
      </c>
      <c r="B323" t="s">
        <v>3634</v>
      </c>
      <c r="C323" t="s">
        <v>4970</v>
      </c>
      <c r="D323" t="s">
        <v>4980</v>
      </c>
      <c r="E323" t="s">
        <v>5648</v>
      </c>
      <c r="F323" t="s">
        <v>83</v>
      </c>
      <c r="G323" t="s">
        <v>21</v>
      </c>
      <c r="H323" t="s">
        <v>21</v>
      </c>
      <c r="I323" t="s">
        <v>50</v>
      </c>
      <c r="J323">
        <v>0</v>
      </c>
      <c r="K323">
        <v>0</v>
      </c>
      <c r="L323">
        <v>0</v>
      </c>
      <c r="M323">
        <v>0</v>
      </c>
      <c r="N323">
        <v>0</v>
      </c>
      <c r="O323">
        <v>0</v>
      </c>
      <c r="Q323">
        <v>0</v>
      </c>
      <c r="R323">
        <v>0</v>
      </c>
      <c r="S323">
        <v>0</v>
      </c>
      <c r="V323">
        <v>0</v>
      </c>
      <c r="X323" s="26">
        <v>0</v>
      </c>
    </row>
    <row r="324" spans="1:24" x14ac:dyDescent="0.3">
      <c r="A324" t="s">
        <v>56</v>
      </c>
      <c r="B324" t="s">
        <v>1602</v>
      </c>
      <c r="C324" t="s">
        <v>1638</v>
      </c>
      <c r="D324" t="s">
        <v>2055</v>
      </c>
      <c r="E324" t="s">
        <v>5649</v>
      </c>
      <c r="F324" t="s">
        <v>56</v>
      </c>
      <c r="G324" t="s">
        <v>21</v>
      </c>
      <c r="H324" t="s">
        <v>21</v>
      </c>
      <c r="I324" t="s">
        <v>22</v>
      </c>
      <c r="J324">
        <v>0</v>
      </c>
      <c r="K324">
        <v>1</v>
      </c>
      <c r="L324">
        <v>0</v>
      </c>
      <c r="M324">
        <v>1</v>
      </c>
      <c r="N324">
        <v>1</v>
      </c>
      <c r="O324">
        <v>0</v>
      </c>
      <c r="Q324">
        <v>0</v>
      </c>
      <c r="R324">
        <v>0</v>
      </c>
      <c r="S324">
        <v>0</v>
      </c>
      <c r="V324">
        <v>0</v>
      </c>
      <c r="X324" s="26">
        <v>3</v>
      </c>
    </row>
    <row r="325" spans="1:24" x14ac:dyDescent="0.3">
      <c r="A325" t="s">
        <v>49</v>
      </c>
      <c r="B325" t="s">
        <v>1602</v>
      </c>
      <c r="C325" t="s">
        <v>1603</v>
      </c>
      <c r="D325" t="s">
        <v>1608</v>
      </c>
      <c r="E325" t="s">
        <v>5650</v>
      </c>
      <c r="F325" t="s">
        <v>62</v>
      </c>
      <c r="G325" t="s">
        <v>21</v>
      </c>
      <c r="H325" t="s">
        <v>21</v>
      </c>
      <c r="I325" t="s">
        <v>22</v>
      </c>
      <c r="J325">
        <v>0</v>
      </c>
      <c r="K325">
        <v>1</v>
      </c>
      <c r="L325">
        <v>0</v>
      </c>
      <c r="M325">
        <v>0</v>
      </c>
      <c r="N325">
        <v>0</v>
      </c>
      <c r="O325">
        <v>0</v>
      </c>
      <c r="Q325">
        <v>0</v>
      </c>
      <c r="R325">
        <v>1</v>
      </c>
      <c r="S325">
        <v>2</v>
      </c>
      <c r="V325">
        <v>0</v>
      </c>
      <c r="X325" s="26">
        <v>4</v>
      </c>
    </row>
    <row r="326" spans="1:24" x14ac:dyDescent="0.3">
      <c r="A326" t="s">
        <v>56</v>
      </c>
      <c r="B326" t="s">
        <v>983</v>
      </c>
      <c r="C326" t="s">
        <v>1715</v>
      </c>
      <c r="D326" t="s">
        <v>2126</v>
      </c>
      <c r="E326" t="s">
        <v>5651</v>
      </c>
      <c r="F326" t="s">
        <v>56</v>
      </c>
      <c r="G326" t="s">
        <v>21</v>
      </c>
      <c r="H326" t="s">
        <v>21</v>
      </c>
      <c r="I326" t="s">
        <v>22</v>
      </c>
      <c r="J326">
        <v>0</v>
      </c>
      <c r="K326">
        <v>0</v>
      </c>
      <c r="L326">
        <v>0</v>
      </c>
      <c r="M326">
        <v>0</v>
      </c>
      <c r="N326">
        <v>0</v>
      </c>
      <c r="O326">
        <v>0</v>
      </c>
      <c r="Q326">
        <v>0</v>
      </c>
      <c r="R326">
        <v>1</v>
      </c>
      <c r="S326">
        <v>3</v>
      </c>
      <c r="V326">
        <v>1</v>
      </c>
      <c r="X326" s="26">
        <v>5</v>
      </c>
    </row>
    <row r="327" spans="1:24" x14ac:dyDescent="0.3">
      <c r="A327" t="s">
        <v>20</v>
      </c>
      <c r="B327" t="s">
        <v>2938</v>
      </c>
      <c r="C327" t="s">
        <v>2939</v>
      </c>
      <c r="D327" t="s">
        <v>2948</v>
      </c>
      <c r="E327" t="s">
        <v>5652</v>
      </c>
      <c r="F327" t="s">
        <v>65</v>
      </c>
      <c r="G327" t="s">
        <v>21</v>
      </c>
      <c r="H327" t="s">
        <v>21</v>
      </c>
      <c r="I327" t="s">
        <v>50</v>
      </c>
      <c r="J327">
        <v>0</v>
      </c>
      <c r="K327">
        <v>0</v>
      </c>
      <c r="L327">
        <v>0</v>
      </c>
      <c r="M327">
        <v>0</v>
      </c>
      <c r="N327">
        <v>0</v>
      </c>
      <c r="O327">
        <v>0</v>
      </c>
      <c r="Q327">
        <v>0</v>
      </c>
      <c r="R327">
        <v>1</v>
      </c>
      <c r="S327">
        <v>1</v>
      </c>
      <c r="V327">
        <v>1</v>
      </c>
      <c r="X327" s="26">
        <v>3</v>
      </c>
    </row>
    <row r="328" spans="1:24" x14ac:dyDescent="0.3">
      <c r="A328" t="s">
        <v>62</v>
      </c>
      <c r="B328" t="s">
        <v>1733</v>
      </c>
      <c r="C328" t="s">
        <v>1734</v>
      </c>
      <c r="D328" t="s">
        <v>1778</v>
      </c>
      <c r="E328" t="s">
        <v>5653</v>
      </c>
      <c r="F328" t="s">
        <v>32</v>
      </c>
      <c r="G328" t="s">
        <v>21</v>
      </c>
      <c r="H328" t="s">
        <v>21</v>
      </c>
      <c r="I328" t="s">
        <v>50</v>
      </c>
      <c r="J328">
        <v>0</v>
      </c>
      <c r="K328">
        <v>1</v>
      </c>
      <c r="L328">
        <v>1</v>
      </c>
      <c r="M328">
        <v>1</v>
      </c>
      <c r="N328">
        <v>2</v>
      </c>
      <c r="O328">
        <v>1</v>
      </c>
      <c r="Q328">
        <v>2</v>
      </c>
      <c r="R328">
        <v>1</v>
      </c>
      <c r="S328">
        <v>3</v>
      </c>
      <c r="V328">
        <v>1</v>
      </c>
      <c r="X328" s="26">
        <v>13</v>
      </c>
    </row>
    <row r="329" spans="1:24" x14ac:dyDescent="0.3">
      <c r="A329" t="s">
        <v>71</v>
      </c>
      <c r="B329" t="s">
        <v>2870</v>
      </c>
      <c r="C329" t="s">
        <v>2871</v>
      </c>
      <c r="D329" t="s">
        <v>2873</v>
      </c>
      <c r="E329" t="s">
        <v>5654</v>
      </c>
      <c r="F329" t="s">
        <v>71</v>
      </c>
      <c r="G329" t="s">
        <v>21</v>
      </c>
      <c r="H329" t="s">
        <v>21</v>
      </c>
      <c r="I329" t="s">
        <v>50</v>
      </c>
      <c r="J329">
        <v>0</v>
      </c>
      <c r="K329">
        <v>1</v>
      </c>
      <c r="L329">
        <v>1</v>
      </c>
      <c r="M329">
        <v>1</v>
      </c>
      <c r="N329">
        <v>1</v>
      </c>
      <c r="O329">
        <v>1</v>
      </c>
      <c r="Q329">
        <v>0</v>
      </c>
      <c r="R329">
        <v>1</v>
      </c>
      <c r="S329">
        <v>3</v>
      </c>
      <c r="V329">
        <v>1</v>
      </c>
      <c r="X329" s="26">
        <v>10</v>
      </c>
    </row>
    <row r="330" spans="1:24" x14ac:dyDescent="0.3">
      <c r="A330" t="s">
        <v>67</v>
      </c>
      <c r="B330" t="s">
        <v>843</v>
      </c>
      <c r="C330" t="s">
        <v>844</v>
      </c>
      <c r="D330" t="s">
        <v>2381</v>
      </c>
      <c r="E330" t="s">
        <v>5655</v>
      </c>
      <c r="F330" t="s">
        <v>71</v>
      </c>
      <c r="G330" t="s">
        <v>21</v>
      </c>
      <c r="H330" t="s">
        <v>21</v>
      </c>
      <c r="I330" t="s">
        <v>22</v>
      </c>
      <c r="J330">
        <v>1</v>
      </c>
      <c r="K330">
        <v>1</v>
      </c>
      <c r="L330">
        <v>0</v>
      </c>
      <c r="M330">
        <v>0</v>
      </c>
      <c r="N330">
        <v>0</v>
      </c>
      <c r="O330">
        <v>0</v>
      </c>
      <c r="Q330">
        <v>0</v>
      </c>
      <c r="R330">
        <v>3</v>
      </c>
      <c r="S330">
        <v>3</v>
      </c>
      <c r="V330">
        <v>1</v>
      </c>
      <c r="X330" s="26">
        <v>9</v>
      </c>
    </row>
    <row r="331" spans="1:24" x14ac:dyDescent="0.3">
      <c r="A331" t="s">
        <v>64</v>
      </c>
      <c r="B331" t="s">
        <v>162</v>
      </c>
      <c r="C331" t="s">
        <v>505</v>
      </c>
      <c r="D331" t="s">
        <v>3165</v>
      </c>
      <c r="E331" t="s">
        <v>5656</v>
      </c>
      <c r="F331" t="s">
        <v>37</v>
      </c>
      <c r="G331" t="s">
        <v>21</v>
      </c>
      <c r="H331" t="s">
        <v>21</v>
      </c>
      <c r="I331" t="s">
        <v>22</v>
      </c>
      <c r="J331">
        <v>0</v>
      </c>
      <c r="K331">
        <v>1</v>
      </c>
      <c r="L331">
        <v>0</v>
      </c>
      <c r="M331">
        <v>1</v>
      </c>
      <c r="N331">
        <v>2</v>
      </c>
      <c r="O331">
        <v>0</v>
      </c>
      <c r="Q331">
        <v>0</v>
      </c>
      <c r="R331">
        <v>1</v>
      </c>
      <c r="S331">
        <v>3</v>
      </c>
      <c r="V331">
        <v>1</v>
      </c>
      <c r="X331" s="26">
        <v>9</v>
      </c>
    </row>
    <row r="332" spans="1:24" x14ac:dyDescent="0.3">
      <c r="A332" t="s">
        <v>56</v>
      </c>
      <c r="B332" t="s">
        <v>983</v>
      </c>
      <c r="C332" t="s">
        <v>1715</v>
      </c>
      <c r="D332" t="s">
        <v>2124</v>
      </c>
      <c r="E332" t="s">
        <v>5657</v>
      </c>
      <c r="F332" t="s">
        <v>56</v>
      </c>
      <c r="G332" t="s">
        <v>21</v>
      </c>
      <c r="H332" t="s">
        <v>21</v>
      </c>
      <c r="I332" t="s">
        <v>22</v>
      </c>
      <c r="J332">
        <v>0</v>
      </c>
      <c r="K332">
        <v>0</v>
      </c>
      <c r="L332">
        <v>0</v>
      </c>
      <c r="M332">
        <v>0</v>
      </c>
      <c r="N332">
        <v>0</v>
      </c>
      <c r="O332">
        <v>0</v>
      </c>
      <c r="Q332">
        <v>0</v>
      </c>
      <c r="R332">
        <v>0</v>
      </c>
      <c r="S332">
        <v>3</v>
      </c>
      <c r="V332">
        <v>1</v>
      </c>
      <c r="X332" s="26">
        <v>4</v>
      </c>
    </row>
    <row r="333" spans="1:24" x14ac:dyDescent="0.3">
      <c r="A333" t="s">
        <v>49</v>
      </c>
      <c r="B333" t="s">
        <v>1602</v>
      </c>
      <c r="C333" t="s">
        <v>1603</v>
      </c>
      <c r="D333" t="s">
        <v>1604</v>
      </c>
      <c r="E333" t="s">
        <v>5658</v>
      </c>
      <c r="F333" t="s">
        <v>49</v>
      </c>
      <c r="G333" t="s">
        <v>21</v>
      </c>
      <c r="H333" t="s">
        <v>21</v>
      </c>
      <c r="I333" t="s">
        <v>22</v>
      </c>
      <c r="J333">
        <v>0</v>
      </c>
      <c r="K333">
        <v>1</v>
      </c>
      <c r="L333">
        <v>0</v>
      </c>
      <c r="M333">
        <v>0</v>
      </c>
      <c r="N333">
        <v>0</v>
      </c>
      <c r="O333">
        <v>0</v>
      </c>
      <c r="Q333">
        <v>0</v>
      </c>
      <c r="R333">
        <v>1</v>
      </c>
      <c r="S333">
        <v>2</v>
      </c>
      <c r="V333">
        <v>0</v>
      </c>
      <c r="X333" s="26">
        <v>4</v>
      </c>
    </row>
    <row r="334" spans="1:24" x14ac:dyDescent="0.3">
      <c r="A334" t="s">
        <v>67</v>
      </c>
      <c r="B334" t="s">
        <v>174</v>
      </c>
      <c r="C334" t="s">
        <v>2138</v>
      </c>
      <c r="D334" t="s">
        <v>2384</v>
      </c>
      <c r="E334" t="s">
        <v>5659</v>
      </c>
      <c r="F334" t="s">
        <v>67</v>
      </c>
      <c r="G334" t="s">
        <v>21</v>
      </c>
      <c r="H334" t="s">
        <v>21</v>
      </c>
      <c r="I334" t="s">
        <v>54</v>
      </c>
      <c r="J334">
        <v>0</v>
      </c>
      <c r="K334">
        <v>1</v>
      </c>
      <c r="L334">
        <v>1</v>
      </c>
      <c r="M334">
        <v>0</v>
      </c>
      <c r="N334">
        <v>1</v>
      </c>
      <c r="O334">
        <v>0</v>
      </c>
      <c r="Q334">
        <v>0</v>
      </c>
      <c r="R334">
        <v>1</v>
      </c>
      <c r="S334">
        <v>2</v>
      </c>
      <c r="V334">
        <v>0</v>
      </c>
      <c r="X334" s="26">
        <v>6</v>
      </c>
    </row>
    <row r="335" spans="1:24" x14ac:dyDescent="0.3">
      <c r="A335" t="s">
        <v>74</v>
      </c>
      <c r="B335" t="s">
        <v>174</v>
      </c>
      <c r="C335" t="s">
        <v>781</v>
      </c>
      <c r="D335" t="s">
        <v>4074</v>
      </c>
      <c r="E335" t="s">
        <v>5660</v>
      </c>
      <c r="F335" t="s">
        <v>74</v>
      </c>
      <c r="G335" t="s">
        <v>21</v>
      </c>
      <c r="H335" t="s">
        <v>21</v>
      </c>
      <c r="I335" t="s">
        <v>22</v>
      </c>
      <c r="J335">
        <v>2</v>
      </c>
      <c r="K335">
        <v>1</v>
      </c>
      <c r="L335">
        <v>1</v>
      </c>
      <c r="M335">
        <v>0</v>
      </c>
      <c r="N335">
        <v>0</v>
      </c>
      <c r="O335">
        <v>0</v>
      </c>
      <c r="Q335">
        <v>0</v>
      </c>
      <c r="R335">
        <v>3</v>
      </c>
      <c r="S335">
        <v>3</v>
      </c>
      <c r="V335">
        <v>2</v>
      </c>
      <c r="X335" s="26">
        <v>12</v>
      </c>
    </row>
    <row r="336" spans="1:24" x14ac:dyDescent="0.3">
      <c r="A336" t="s">
        <v>32</v>
      </c>
      <c r="B336" t="s">
        <v>881</v>
      </c>
      <c r="C336" t="s">
        <v>1850</v>
      </c>
      <c r="D336" t="s">
        <v>1851</v>
      </c>
      <c r="E336" t="s">
        <v>5661</v>
      </c>
      <c r="F336" t="s">
        <v>32</v>
      </c>
      <c r="G336" t="s">
        <v>21</v>
      </c>
      <c r="H336" t="s">
        <v>21</v>
      </c>
      <c r="I336" t="s">
        <v>22</v>
      </c>
      <c r="J336">
        <v>2</v>
      </c>
      <c r="K336">
        <v>1</v>
      </c>
      <c r="L336">
        <v>0</v>
      </c>
      <c r="M336">
        <v>0</v>
      </c>
      <c r="N336">
        <v>0</v>
      </c>
      <c r="O336">
        <v>0</v>
      </c>
      <c r="Q336">
        <v>0</v>
      </c>
      <c r="R336">
        <v>1</v>
      </c>
      <c r="S336">
        <v>2</v>
      </c>
      <c r="V336">
        <v>2</v>
      </c>
      <c r="X336" s="26">
        <v>8</v>
      </c>
    </row>
    <row r="337" spans="1:24" x14ac:dyDescent="0.3">
      <c r="A337" t="s">
        <v>62</v>
      </c>
      <c r="B337" t="s">
        <v>843</v>
      </c>
      <c r="C337" t="s">
        <v>844</v>
      </c>
      <c r="D337" t="s">
        <v>1708</v>
      </c>
      <c r="E337" t="s">
        <v>5662</v>
      </c>
      <c r="F337" t="s">
        <v>62</v>
      </c>
      <c r="G337" t="s">
        <v>21</v>
      </c>
      <c r="H337" t="s">
        <v>21</v>
      </c>
      <c r="I337" t="s">
        <v>22</v>
      </c>
      <c r="J337">
        <v>0</v>
      </c>
      <c r="K337">
        <v>1</v>
      </c>
      <c r="L337">
        <v>0</v>
      </c>
      <c r="M337">
        <v>0</v>
      </c>
      <c r="N337">
        <v>1</v>
      </c>
      <c r="O337">
        <v>0</v>
      </c>
      <c r="Q337">
        <v>0</v>
      </c>
      <c r="R337">
        <v>1</v>
      </c>
      <c r="S337">
        <v>1</v>
      </c>
      <c r="V337">
        <v>1</v>
      </c>
      <c r="X337" s="26">
        <v>5</v>
      </c>
    </row>
    <row r="338" spans="1:24" x14ac:dyDescent="0.3">
      <c r="A338" t="s">
        <v>67</v>
      </c>
      <c r="B338" t="s">
        <v>1733</v>
      </c>
      <c r="C338" t="s">
        <v>1734</v>
      </c>
      <c r="D338" t="s">
        <v>2452</v>
      </c>
      <c r="E338" t="s">
        <v>5663</v>
      </c>
      <c r="F338" t="s">
        <v>65</v>
      </c>
      <c r="G338" t="s">
        <v>21</v>
      </c>
      <c r="H338" t="s">
        <v>21</v>
      </c>
      <c r="I338" t="s">
        <v>22</v>
      </c>
      <c r="J338">
        <v>0</v>
      </c>
      <c r="K338">
        <v>1</v>
      </c>
      <c r="L338">
        <v>0</v>
      </c>
      <c r="M338">
        <v>0</v>
      </c>
      <c r="N338">
        <v>0</v>
      </c>
      <c r="O338">
        <v>0</v>
      </c>
      <c r="Q338">
        <v>0</v>
      </c>
      <c r="R338">
        <v>1</v>
      </c>
      <c r="S338">
        <v>1</v>
      </c>
      <c r="V338">
        <v>0</v>
      </c>
      <c r="X338" s="26">
        <v>3</v>
      </c>
    </row>
    <row r="339" spans="1:24" x14ac:dyDescent="0.3">
      <c r="A339" t="s">
        <v>49</v>
      </c>
      <c r="B339" t="s">
        <v>1602</v>
      </c>
      <c r="C339" t="s">
        <v>1603</v>
      </c>
      <c r="D339" t="s">
        <v>1607</v>
      </c>
      <c r="E339" t="s">
        <v>5664</v>
      </c>
      <c r="F339" t="s">
        <v>49</v>
      </c>
      <c r="G339" t="s">
        <v>21</v>
      </c>
      <c r="H339" t="s">
        <v>21</v>
      </c>
      <c r="I339" t="s">
        <v>22</v>
      </c>
      <c r="J339">
        <v>0</v>
      </c>
      <c r="K339">
        <v>1</v>
      </c>
      <c r="L339">
        <v>0</v>
      </c>
      <c r="M339">
        <v>0</v>
      </c>
      <c r="N339">
        <v>0</v>
      </c>
      <c r="O339">
        <v>0</v>
      </c>
      <c r="Q339">
        <v>0</v>
      </c>
      <c r="R339">
        <v>1</v>
      </c>
      <c r="S339">
        <v>3</v>
      </c>
      <c r="V339">
        <v>0</v>
      </c>
      <c r="X339" s="26">
        <v>5</v>
      </c>
    </row>
    <row r="340" spans="1:24" x14ac:dyDescent="0.3">
      <c r="A340" t="s">
        <v>56</v>
      </c>
      <c r="B340" t="s">
        <v>983</v>
      </c>
      <c r="C340" t="s">
        <v>1715</v>
      </c>
      <c r="D340" t="s">
        <v>2133</v>
      </c>
      <c r="E340" t="s">
        <v>5665</v>
      </c>
      <c r="F340" t="s">
        <v>56</v>
      </c>
      <c r="G340" t="s">
        <v>21</v>
      </c>
      <c r="H340" t="s">
        <v>21</v>
      </c>
      <c r="I340" t="s">
        <v>22</v>
      </c>
      <c r="J340">
        <v>0</v>
      </c>
      <c r="K340">
        <v>0</v>
      </c>
      <c r="L340">
        <v>0</v>
      </c>
      <c r="M340">
        <v>0</v>
      </c>
      <c r="N340">
        <v>0</v>
      </c>
      <c r="O340">
        <v>0</v>
      </c>
      <c r="Q340">
        <v>0</v>
      </c>
      <c r="R340">
        <v>1</v>
      </c>
      <c r="S340">
        <v>2</v>
      </c>
      <c r="V340">
        <v>1</v>
      </c>
      <c r="X340" s="26">
        <v>4</v>
      </c>
    </row>
    <row r="341" spans="1:24" x14ac:dyDescent="0.3">
      <c r="A341" t="s">
        <v>83</v>
      </c>
      <c r="B341" t="s">
        <v>2570</v>
      </c>
      <c r="C341" t="s">
        <v>4613</v>
      </c>
      <c r="D341" t="s">
        <v>5078</v>
      </c>
      <c r="E341" t="s">
        <v>5666</v>
      </c>
      <c r="F341" t="s">
        <v>83</v>
      </c>
      <c r="G341" t="s">
        <v>21</v>
      </c>
      <c r="H341" t="s">
        <v>21</v>
      </c>
      <c r="I341" t="s">
        <v>22</v>
      </c>
      <c r="J341">
        <v>1</v>
      </c>
      <c r="K341">
        <v>1</v>
      </c>
      <c r="L341">
        <v>0</v>
      </c>
      <c r="M341">
        <v>0</v>
      </c>
      <c r="N341">
        <v>0</v>
      </c>
      <c r="O341">
        <v>0</v>
      </c>
      <c r="Q341">
        <v>0</v>
      </c>
      <c r="R341">
        <v>3</v>
      </c>
      <c r="S341">
        <v>3</v>
      </c>
      <c r="V341">
        <v>1</v>
      </c>
      <c r="X341" s="26">
        <v>9</v>
      </c>
    </row>
    <row r="342" spans="1:24" x14ac:dyDescent="0.3">
      <c r="A342" t="s">
        <v>32</v>
      </c>
      <c r="B342" t="s">
        <v>1880</v>
      </c>
      <c r="C342" t="s">
        <v>1961</v>
      </c>
      <c r="D342" t="s">
        <v>2035</v>
      </c>
      <c r="E342" t="s">
        <v>5667</v>
      </c>
      <c r="F342" t="s">
        <v>56</v>
      </c>
      <c r="G342" t="s">
        <v>21</v>
      </c>
      <c r="H342" t="s">
        <v>21</v>
      </c>
      <c r="I342" t="s">
        <v>22</v>
      </c>
      <c r="J342">
        <v>0</v>
      </c>
      <c r="K342">
        <v>0</v>
      </c>
      <c r="L342">
        <v>0</v>
      </c>
      <c r="M342">
        <v>0</v>
      </c>
      <c r="N342">
        <v>0</v>
      </c>
      <c r="O342">
        <v>0</v>
      </c>
      <c r="Q342">
        <v>0</v>
      </c>
      <c r="R342">
        <v>1</v>
      </c>
      <c r="S342">
        <v>2</v>
      </c>
      <c r="V342">
        <v>1</v>
      </c>
      <c r="X342" s="26">
        <v>4</v>
      </c>
    </row>
    <row r="343" spans="1:24" x14ac:dyDescent="0.3">
      <c r="A343" t="s">
        <v>155</v>
      </c>
      <c r="B343" t="s">
        <v>3634</v>
      </c>
      <c r="C343" t="s">
        <v>5136</v>
      </c>
      <c r="D343" t="s">
        <v>5144</v>
      </c>
      <c r="E343" t="s">
        <v>5668</v>
      </c>
      <c r="F343" t="s">
        <v>155</v>
      </c>
      <c r="G343" t="s">
        <v>21</v>
      </c>
      <c r="H343" t="s">
        <v>21</v>
      </c>
      <c r="I343" t="s">
        <v>22</v>
      </c>
      <c r="J343">
        <v>0</v>
      </c>
      <c r="K343">
        <v>0</v>
      </c>
      <c r="L343">
        <v>0</v>
      </c>
      <c r="M343">
        <v>0</v>
      </c>
      <c r="N343">
        <v>0</v>
      </c>
      <c r="O343">
        <v>0</v>
      </c>
      <c r="Q343">
        <v>0</v>
      </c>
      <c r="R343">
        <v>1</v>
      </c>
      <c r="S343">
        <v>2</v>
      </c>
      <c r="V343">
        <v>0</v>
      </c>
      <c r="X343" s="26">
        <v>3</v>
      </c>
    </row>
    <row r="344" spans="1:24" x14ac:dyDescent="0.3">
      <c r="A344" t="s">
        <v>56</v>
      </c>
      <c r="B344" t="s">
        <v>983</v>
      </c>
      <c r="C344" t="s">
        <v>2223</v>
      </c>
      <c r="D344" t="s">
        <v>2224</v>
      </c>
      <c r="E344" t="s">
        <v>5669</v>
      </c>
      <c r="F344" t="s">
        <v>56</v>
      </c>
      <c r="G344" t="s">
        <v>21</v>
      </c>
      <c r="H344" t="s">
        <v>21</v>
      </c>
      <c r="I344" t="s">
        <v>50</v>
      </c>
      <c r="J344">
        <v>1</v>
      </c>
      <c r="K344">
        <v>1</v>
      </c>
      <c r="L344">
        <v>1</v>
      </c>
      <c r="M344">
        <v>1</v>
      </c>
      <c r="N344">
        <v>0</v>
      </c>
      <c r="O344">
        <v>0</v>
      </c>
      <c r="Q344">
        <v>0</v>
      </c>
      <c r="R344">
        <v>1</v>
      </c>
      <c r="S344">
        <v>2</v>
      </c>
      <c r="V344">
        <v>1</v>
      </c>
      <c r="X344" s="26">
        <v>8</v>
      </c>
    </row>
    <row r="345" spans="1:24" x14ac:dyDescent="0.3">
      <c r="A345" t="s">
        <v>74</v>
      </c>
      <c r="B345" t="s">
        <v>174</v>
      </c>
      <c r="C345" t="s">
        <v>3869</v>
      </c>
      <c r="D345" t="s">
        <v>4107</v>
      </c>
      <c r="E345" t="s">
        <v>5670</v>
      </c>
      <c r="F345" t="s">
        <v>74</v>
      </c>
      <c r="G345" t="s">
        <v>21</v>
      </c>
      <c r="H345" t="s">
        <v>21</v>
      </c>
      <c r="I345" t="s">
        <v>22</v>
      </c>
      <c r="J345">
        <v>1</v>
      </c>
      <c r="K345">
        <v>1</v>
      </c>
      <c r="L345">
        <v>0</v>
      </c>
      <c r="M345">
        <v>0</v>
      </c>
      <c r="N345">
        <v>0</v>
      </c>
      <c r="O345">
        <v>0</v>
      </c>
      <c r="Q345">
        <v>0</v>
      </c>
      <c r="R345">
        <v>1</v>
      </c>
      <c r="S345">
        <v>3</v>
      </c>
      <c r="V345">
        <v>1</v>
      </c>
      <c r="X345" s="26">
        <v>7</v>
      </c>
    </row>
    <row r="346" spans="1:24" x14ac:dyDescent="0.3">
      <c r="A346" t="s">
        <v>136</v>
      </c>
      <c r="B346" t="s">
        <v>519</v>
      </c>
      <c r="C346" t="s">
        <v>4825</v>
      </c>
      <c r="D346" t="s">
        <v>4830</v>
      </c>
      <c r="E346" t="s">
        <v>5671</v>
      </c>
      <c r="F346" t="s">
        <v>136</v>
      </c>
      <c r="G346" t="s">
        <v>21</v>
      </c>
      <c r="H346" t="s">
        <v>21</v>
      </c>
      <c r="I346" t="s">
        <v>22</v>
      </c>
      <c r="J346">
        <v>0</v>
      </c>
      <c r="K346">
        <v>0</v>
      </c>
      <c r="L346">
        <v>0</v>
      </c>
      <c r="M346">
        <v>0</v>
      </c>
      <c r="N346">
        <v>0</v>
      </c>
      <c r="O346">
        <v>0</v>
      </c>
      <c r="Q346">
        <v>0</v>
      </c>
      <c r="R346">
        <v>0</v>
      </c>
      <c r="S346">
        <v>0</v>
      </c>
      <c r="V346">
        <v>3</v>
      </c>
      <c r="X346" s="26">
        <v>3</v>
      </c>
    </row>
    <row r="347" spans="1:24" x14ac:dyDescent="0.3">
      <c r="A347" t="s">
        <v>70</v>
      </c>
      <c r="B347" t="s">
        <v>2938</v>
      </c>
      <c r="C347" t="s">
        <v>4353</v>
      </c>
      <c r="D347" t="s">
        <v>4363</v>
      </c>
      <c r="E347" t="s">
        <v>5672</v>
      </c>
      <c r="F347" t="s">
        <v>70</v>
      </c>
      <c r="G347" t="s">
        <v>21</v>
      </c>
      <c r="H347" t="s">
        <v>21</v>
      </c>
      <c r="I347" t="s">
        <v>22</v>
      </c>
      <c r="J347">
        <v>1</v>
      </c>
      <c r="K347">
        <v>1</v>
      </c>
      <c r="L347">
        <v>0</v>
      </c>
      <c r="M347">
        <v>0</v>
      </c>
      <c r="N347">
        <v>0</v>
      </c>
      <c r="O347">
        <v>0</v>
      </c>
      <c r="Q347">
        <v>0</v>
      </c>
      <c r="R347">
        <v>1</v>
      </c>
      <c r="S347">
        <v>2</v>
      </c>
      <c r="V347">
        <v>2</v>
      </c>
      <c r="X347" s="26">
        <v>7</v>
      </c>
    </row>
    <row r="348" spans="1:24" x14ac:dyDescent="0.3">
      <c r="A348" t="s">
        <v>56</v>
      </c>
      <c r="B348" t="s">
        <v>983</v>
      </c>
      <c r="C348" t="s">
        <v>1715</v>
      </c>
      <c r="D348" t="s">
        <v>2128</v>
      </c>
      <c r="E348" t="s">
        <v>5673</v>
      </c>
      <c r="F348" t="s">
        <v>56</v>
      </c>
      <c r="G348" t="s">
        <v>21</v>
      </c>
      <c r="H348" t="s">
        <v>21</v>
      </c>
      <c r="I348" t="s">
        <v>22</v>
      </c>
      <c r="J348">
        <v>0</v>
      </c>
      <c r="K348">
        <v>0</v>
      </c>
      <c r="L348">
        <v>0</v>
      </c>
      <c r="M348">
        <v>0</v>
      </c>
      <c r="N348">
        <v>0</v>
      </c>
      <c r="O348">
        <v>0</v>
      </c>
      <c r="Q348">
        <v>0</v>
      </c>
      <c r="R348">
        <v>1</v>
      </c>
      <c r="S348">
        <v>2</v>
      </c>
      <c r="V348">
        <v>1</v>
      </c>
      <c r="X348" s="26">
        <v>4</v>
      </c>
    </row>
    <row r="349" spans="1:24" x14ac:dyDescent="0.3">
      <c r="A349" t="s">
        <v>67</v>
      </c>
      <c r="B349" t="s">
        <v>2427</v>
      </c>
      <c r="C349" t="s">
        <v>2428</v>
      </c>
      <c r="D349" t="s">
        <v>2436</v>
      </c>
      <c r="E349" t="s">
        <v>5674</v>
      </c>
      <c r="F349" t="s">
        <v>67</v>
      </c>
      <c r="G349" t="s">
        <v>21</v>
      </c>
      <c r="H349" t="s">
        <v>21</v>
      </c>
      <c r="I349" t="s">
        <v>50</v>
      </c>
      <c r="J349">
        <v>0</v>
      </c>
      <c r="K349">
        <v>1</v>
      </c>
      <c r="L349">
        <v>1</v>
      </c>
      <c r="M349">
        <v>1</v>
      </c>
      <c r="N349">
        <v>1</v>
      </c>
      <c r="O349">
        <v>1</v>
      </c>
      <c r="Q349">
        <v>0</v>
      </c>
      <c r="R349">
        <v>1</v>
      </c>
      <c r="S349">
        <v>2</v>
      </c>
      <c r="V349">
        <v>1</v>
      </c>
      <c r="X349" s="26">
        <v>9</v>
      </c>
    </row>
    <row r="350" spans="1:24" x14ac:dyDescent="0.3">
      <c r="A350" t="s">
        <v>73</v>
      </c>
      <c r="B350" t="s">
        <v>311</v>
      </c>
      <c r="C350" t="s">
        <v>332</v>
      </c>
      <c r="D350" t="s">
        <v>353</v>
      </c>
      <c r="E350" t="s">
        <v>5675</v>
      </c>
      <c r="F350" t="s">
        <v>73</v>
      </c>
      <c r="G350" t="s">
        <v>21</v>
      </c>
      <c r="H350" t="s">
        <v>21</v>
      </c>
      <c r="I350" t="s">
        <v>22</v>
      </c>
      <c r="J350">
        <v>0</v>
      </c>
      <c r="K350">
        <v>0</v>
      </c>
      <c r="L350">
        <v>0</v>
      </c>
      <c r="M350">
        <v>0</v>
      </c>
      <c r="N350">
        <v>0</v>
      </c>
      <c r="O350">
        <v>0</v>
      </c>
      <c r="Q350">
        <v>0</v>
      </c>
      <c r="R350">
        <v>1</v>
      </c>
      <c r="S350">
        <v>2</v>
      </c>
      <c r="V350">
        <v>1</v>
      </c>
      <c r="X350" s="26">
        <v>4</v>
      </c>
    </row>
    <row r="351" spans="1:24" x14ac:dyDescent="0.3">
      <c r="A351" t="s">
        <v>52</v>
      </c>
      <c r="B351" t="s">
        <v>932</v>
      </c>
      <c r="C351" t="s">
        <v>933</v>
      </c>
      <c r="D351" t="s">
        <v>947</v>
      </c>
      <c r="E351" t="s">
        <v>5676</v>
      </c>
      <c r="F351" t="s">
        <v>52</v>
      </c>
      <c r="G351" t="s">
        <v>21</v>
      </c>
      <c r="H351" t="s">
        <v>21</v>
      </c>
      <c r="I351" t="s">
        <v>22</v>
      </c>
      <c r="J351">
        <v>0</v>
      </c>
      <c r="K351">
        <v>0</v>
      </c>
      <c r="L351">
        <v>0</v>
      </c>
      <c r="M351">
        <v>0</v>
      </c>
      <c r="N351">
        <v>0</v>
      </c>
      <c r="O351">
        <v>0</v>
      </c>
      <c r="Q351">
        <v>0</v>
      </c>
      <c r="R351">
        <v>1</v>
      </c>
      <c r="S351">
        <v>0</v>
      </c>
      <c r="V351">
        <v>0</v>
      </c>
      <c r="X351" s="26">
        <v>1</v>
      </c>
    </row>
    <row r="352" spans="1:24" x14ac:dyDescent="0.3">
      <c r="A352" t="s">
        <v>73</v>
      </c>
      <c r="B352" t="s">
        <v>162</v>
      </c>
      <c r="C352" t="s">
        <v>363</v>
      </c>
      <c r="D352" t="s">
        <v>467</v>
      </c>
      <c r="E352" t="s">
        <v>5677</v>
      </c>
      <c r="F352" t="s">
        <v>52</v>
      </c>
      <c r="G352" t="s">
        <v>21</v>
      </c>
      <c r="H352" t="s">
        <v>21</v>
      </c>
      <c r="I352" t="s">
        <v>22</v>
      </c>
      <c r="J352">
        <v>0</v>
      </c>
      <c r="K352">
        <v>1</v>
      </c>
      <c r="L352">
        <v>0</v>
      </c>
      <c r="M352">
        <v>0</v>
      </c>
      <c r="N352">
        <v>0</v>
      </c>
      <c r="O352">
        <v>0</v>
      </c>
      <c r="Q352">
        <v>0</v>
      </c>
      <c r="R352">
        <v>1</v>
      </c>
      <c r="S352">
        <v>2</v>
      </c>
      <c r="V352">
        <v>1</v>
      </c>
      <c r="X352" s="26">
        <v>5</v>
      </c>
    </row>
    <row r="353" spans="1:24" x14ac:dyDescent="0.3">
      <c r="A353" t="s">
        <v>64</v>
      </c>
      <c r="B353" t="s">
        <v>162</v>
      </c>
      <c r="C353" t="s">
        <v>3123</v>
      </c>
      <c r="D353" t="s">
        <v>3225</v>
      </c>
      <c r="E353" t="s">
        <v>5678</v>
      </c>
      <c r="F353" t="s">
        <v>64</v>
      </c>
      <c r="G353" t="s">
        <v>21</v>
      </c>
      <c r="H353" t="s">
        <v>21</v>
      </c>
      <c r="I353" t="s">
        <v>22</v>
      </c>
      <c r="J353">
        <v>1</v>
      </c>
      <c r="K353">
        <v>1</v>
      </c>
      <c r="L353">
        <v>0</v>
      </c>
      <c r="M353">
        <v>0</v>
      </c>
      <c r="N353">
        <v>0</v>
      </c>
      <c r="O353">
        <v>0</v>
      </c>
      <c r="Q353">
        <v>0</v>
      </c>
      <c r="R353">
        <v>0</v>
      </c>
      <c r="S353">
        <v>2</v>
      </c>
      <c r="V353">
        <v>1</v>
      </c>
      <c r="X353" s="26">
        <v>5</v>
      </c>
    </row>
    <row r="354" spans="1:24" x14ac:dyDescent="0.3">
      <c r="A354" t="s">
        <v>73</v>
      </c>
      <c r="B354" t="s">
        <v>162</v>
      </c>
      <c r="C354" t="s">
        <v>363</v>
      </c>
      <c r="D354" t="s">
        <v>463</v>
      </c>
      <c r="E354" t="s">
        <v>5679</v>
      </c>
      <c r="F354" t="s">
        <v>52</v>
      </c>
      <c r="G354" t="s">
        <v>21</v>
      </c>
      <c r="H354" t="s">
        <v>21</v>
      </c>
      <c r="I354" t="s">
        <v>22</v>
      </c>
      <c r="J354">
        <v>0</v>
      </c>
      <c r="K354">
        <v>1</v>
      </c>
      <c r="L354">
        <v>0</v>
      </c>
      <c r="M354">
        <v>0</v>
      </c>
      <c r="N354">
        <v>0</v>
      </c>
      <c r="O354">
        <v>0</v>
      </c>
      <c r="Q354">
        <v>0</v>
      </c>
      <c r="R354">
        <v>1</v>
      </c>
      <c r="S354">
        <v>2</v>
      </c>
      <c r="V354">
        <v>1</v>
      </c>
      <c r="X354" s="26">
        <v>5</v>
      </c>
    </row>
    <row r="355" spans="1:24" x14ac:dyDescent="0.3">
      <c r="A355" t="s">
        <v>32</v>
      </c>
      <c r="B355" t="s">
        <v>1880</v>
      </c>
      <c r="C355" t="s">
        <v>1961</v>
      </c>
      <c r="D355" t="s">
        <v>2034</v>
      </c>
      <c r="E355" t="s">
        <v>5680</v>
      </c>
      <c r="F355" t="s">
        <v>56</v>
      </c>
      <c r="G355" t="s">
        <v>21</v>
      </c>
      <c r="H355" t="s">
        <v>21</v>
      </c>
      <c r="I355" t="s">
        <v>22</v>
      </c>
      <c r="J355">
        <v>0</v>
      </c>
      <c r="K355">
        <v>0</v>
      </c>
      <c r="L355">
        <v>0</v>
      </c>
      <c r="M355">
        <v>0</v>
      </c>
      <c r="N355">
        <v>0</v>
      </c>
      <c r="O355">
        <v>0</v>
      </c>
      <c r="Q355">
        <v>0</v>
      </c>
      <c r="R355">
        <v>1</v>
      </c>
      <c r="S355">
        <v>1</v>
      </c>
      <c r="V355">
        <v>1</v>
      </c>
      <c r="X355" s="26">
        <v>3</v>
      </c>
    </row>
    <row r="356" spans="1:24" x14ac:dyDescent="0.3">
      <c r="A356" t="s">
        <v>74</v>
      </c>
      <c r="B356" t="s">
        <v>174</v>
      </c>
      <c r="C356" t="s">
        <v>886</v>
      </c>
      <c r="D356" t="s">
        <v>3993</v>
      </c>
      <c r="E356" t="s">
        <v>5681</v>
      </c>
      <c r="F356" t="s">
        <v>74</v>
      </c>
      <c r="G356" t="s">
        <v>21</v>
      </c>
      <c r="H356" t="s">
        <v>21</v>
      </c>
      <c r="I356" t="s">
        <v>22</v>
      </c>
      <c r="J356">
        <v>2</v>
      </c>
      <c r="K356">
        <v>1</v>
      </c>
      <c r="L356">
        <v>0</v>
      </c>
      <c r="M356">
        <v>0</v>
      </c>
      <c r="N356">
        <v>0</v>
      </c>
      <c r="O356">
        <v>0</v>
      </c>
      <c r="Q356">
        <v>0</v>
      </c>
      <c r="R356">
        <v>1</v>
      </c>
      <c r="S356">
        <v>2</v>
      </c>
      <c r="V356">
        <v>2</v>
      </c>
      <c r="X356" s="26">
        <v>8</v>
      </c>
    </row>
    <row r="357" spans="1:24" x14ac:dyDescent="0.3">
      <c r="A357" t="s">
        <v>32</v>
      </c>
      <c r="B357" t="s">
        <v>174</v>
      </c>
      <c r="C357" t="s">
        <v>1856</v>
      </c>
      <c r="D357" t="s">
        <v>1934</v>
      </c>
      <c r="E357" t="s">
        <v>5682</v>
      </c>
      <c r="F357" t="s">
        <v>32</v>
      </c>
      <c r="G357" t="s">
        <v>21</v>
      </c>
      <c r="H357" t="s">
        <v>21</v>
      </c>
      <c r="I357" t="s">
        <v>22</v>
      </c>
      <c r="J357">
        <v>0</v>
      </c>
      <c r="K357">
        <v>1</v>
      </c>
      <c r="L357">
        <v>1</v>
      </c>
      <c r="M357">
        <v>0</v>
      </c>
      <c r="N357">
        <v>0</v>
      </c>
      <c r="O357">
        <v>0</v>
      </c>
      <c r="Q357">
        <v>0</v>
      </c>
      <c r="R357">
        <v>1</v>
      </c>
      <c r="S357">
        <v>3</v>
      </c>
      <c r="V357">
        <v>3</v>
      </c>
      <c r="X357" s="26">
        <v>9</v>
      </c>
    </row>
    <row r="358" spans="1:24" x14ac:dyDescent="0.3">
      <c r="A358" t="s">
        <v>74</v>
      </c>
      <c r="B358" t="s">
        <v>174</v>
      </c>
      <c r="C358" t="s">
        <v>886</v>
      </c>
      <c r="D358" t="s">
        <v>4067</v>
      </c>
      <c r="E358" t="s">
        <v>5683</v>
      </c>
      <c r="F358" t="s">
        <v>74</v>
      </c>
      <c r="G358" t="s">
        <v>21</v>
      </c>
      <c r="H358" t="s">
        <v>21</v>
      </c>
      <c r="I358" t="s">
        <v>22</v>
      </c>
      <c r="J358">
        <v>0</v>
      </c>
      <c r="K358">
        <v>0</v>
      </c>
      <c r="L358">
        <v>0</v>
      </c>
      <c r="M358">
        <v>0</v>
      </c>
      <c r="N358">
        <v>0</v>
      </c>
      <c r="O358">
        <v>0</v>
      </c>
      <c r="Q358">
        <v>0</v>
      </c>
      <c r="R358">
        <v>1</v>
      </c>
      <c r="S358">
        <v>2</v>
      </c>
      <c r="V358">
        <v>2</v>
      </c>
      <c r="X358" s="26">
        <v>5</v>
      </c>
    </row>
    <row r="359" spans="1:24" x14ac:dyDescent="0.3">
      <c r="A359" t="s">
        <v>52</v>
      </c>
      <c r="B359" t="s">
        <v>932</v>
      </c>
      <c r="C359" t="s">
        <v>933</v>
      </c>
      <c r="D359" t="s">
        <v>945</v>
      </c>
      <c r="E359" t="s">
        <v>5684</v>
      </c>
      <c r="F359" t="s">
        <v>52</v>
      </c>
      <c r="G359" t="s">
        <v>21</v>
      </c>
      <c r="H359" t="s">
        <v>21</v>
      </c>
      <c r="I359" t="s">
        <v>22</v>
      </c>
      <c r="J359">
        <v>0</v>
      </c>
      <c r="K359">
        <v>0</v>
      </c>
      <c r="L359">
        <v>0</v>
      </c>
      <c r="M359">
        <v>0</v>
      </c>
      <c r="N359">
        <v>0</v>
      </c>
      <c r="O359">
        <v>0</v>
      </c>
      <c r="Q359">
        <v>0</v>
      </c>
      <c r="R359">
        <v>1</v>
      </c>
      <c r="S359">
        <v>0</v>
      </c>
      <c r="V359">
        <v>0</v>
      </c>
      <c r="X359" s="26">
        <v>1</v>
      </c>
    </row>
    <row r="360" spans="1:24" x14ac:dyDescent="0.3">
      <c r="A360" t="s">
        <v>135</v>
      </c>
      <c r="B360" t="s">
        <v>807</v>
      </c>
      <c r="C360" t="s">
        <v>3944</v>
      </c>
      <c r="D360" t="s">
        <v>4952</v>
      </c>
      <c r="E360" t="s">
        <v>5685</v>
      </c>
      <c r="F360" t="s">
        <v>135</v>
      </c>
      <c r="G360" t="s">
        <v>21</v>
      </c>
      <c r="H360" t="s">
        <v>21</v>
      </c>
      <c r="I360" t="s">
        <v>22</v>
      </c>
      <c r="J360">
        <v>0</v>
      </c>
      <c r="K360">
        <v>1</v>
      </c>
      <c r="L360">
        <v>1</v>
      </c>
      <c r="M360">
        <v>1</v>
      </c>
      <c r="N360">
        <v>2</v>
      </c>
      <c r="O360">
        <v>1</v>
      </c>
      <c r="Q360">
        <v>0</v>
      </c>
      <c r="R360">
        <v>1</v>
      </c>
      <c r="S360">
        <v>3</v>
      </c>
      <c r="V360">
        <v>1</v>
      </c>
      <c r="X360" s="26">
        <v>11</v>
      </c>
    </row>
    <row r="361" spans="1:24" x14ac:dyDescent="0.3">
      <c r="A361" t="s">
        <v>135</v>
      </c>
      <c r="B361" t="s">
        <v>932</v>
      </c>
      <c r="C361" t="s">
        <v>4230</v>
      </c>
      <c r="D361" t="s">
        <v>4881</v>
      </c>
      <c r="E361" t="s">
        <v>5686</v>
      </c>
      <c r="F361" t="s">
        <v>135</v>
      </c>
      <c r="G361" t="s">
        <v>21</v>
      </c>
      <c r="H361" t="s">
        <v>21</v>
      </c>
      <c r="I361" t="s">
        <v>22</v>
      </c>
      <c r="J361">
        <v>0</v>
      </c>
      <c r="K361">
        <v>1</v>
      </c>
      <c r="L361">
        <v>1</v>
      </c>
      <c r="M361">
        <v>1</v>
      </c>
      <c r="N361">
        <v>3</v>
      </c>
      <c r="O361">
        <v>1</v>
      </c>
      <c r="Q361">
        <v>0</v>
      </c>
      <c r="R361">
        <v>1</v>
      </c>
      <c r="S361">
        <v>3</v>
      </c>
      <c r="V361">
        <v>1</v>
      </c>
      <c r="X361" s="26">
        <v>12</v>
      </c>
    </row>
    <row r="362" spans="1:24" x14ac:dyDescent="0.3">
      <c r="A362" t="s">
        <v>102</v>
      </c>
      <c r="B362" t="s">
        <v>174</v>
      </c>
      <c r="C362" t="s">
        <v>195</v>
      </c>
      <c r="D362" t="s">
        <v>3786</v>
      </c>
      <c r="E362" t="s">
        <v>5687</v>
      </c>
      <c r="F362" t="s">
        <v>102</v>
      </c>
      <c r="G362" t="s">
        <v>21</v>
      </c>
      <c r="H362" t="s">
        <v>21</v>
      </c>
      <c r="I362" t="s">
        <v>50</v>
      </c>
      <c r="J362">
        <v>0</v>
      </c>
      <c r="K362">
        <v>1</v>
      </c>
      <c r="L362">
        <v>1</v>
      </c>
      <c r="M362">
        <v>1</v>
      </c>
      <c r="N362">
        <v>3</v>
      </c>
      <c r="O362">
        <v>1</v>
      </c>
      <c r="Q362">
        <v>0</v>
      </c>
      <c r="R362">
        <v>2</v>
      </c>
      <c r="S362">
        <v>3</v>
      </c>
      <c r="V362">
        <v>1</v>
      </c>
      <c r="X362" s="26">
        <v>13</v>
      </c>
    </row>
    <row r="363" spans="1:24" x14ac:dyDescent="0.3">
      <c r="A363" t="s">
        <v>67</v>
      </c>
      <c r="B363" t="s">
        <v>1861</v>
      </c>
      <c r="C363" t="s">
        <v>1877</v>
      </c>
      <c r="D363" t="s">
        <v>2466</v>
      </c>
      <c r="E363" t="s">
        <v>5688</v>
      </c>
      <c r="F363" t="s">
        <v>67</v>
      </c>
      <c r="G363" t="s">
        <v>21</v>
      </c>
      <c r="H363" t="s">
        <v>21</v>
      </c>
      <c r="I363" t="s">
        <v>22</v>
      </c>
      <c r="J363">
        <v>0</v>
      </c>
      <c r="K363">
        <v>1</v>
      </c>
      <c r="L363">
        <v>1</v>
      </c>
      <c r="M363">
        <v>1</v>
      </c>
      <c r="N363">
        <v>2</v>
      </c>
      <c r="O363">
        <v>0</v>
      </c>
      <c r="Q363">
        <v>0</v>
      </c>
      <c r="R363">
        <v>1</v>
      </c>
      <c r="S363">
        <v>3</v>
      </c>
      <c r="V363">
        <v>0</v>
      </c>
      <c r="X363" s="26">
        <v>9</v>
      </c>
    </row>
    <row r="364" spans="1:24" x14ac:dyDescent="0.3">
      <c r="A364" t="s">
        <v>85</v>
      </c>
      <c r="B364" t="s">
        <v>3366</v>
      </c>
      <c r="C364" t="s">
        <v>4360</v>
      </c>
      <c r="D364" t="s">
        <v>4437</v>
      </c>
      <c r="E364" t="s">
        <v>5689</v>
      </c>
      <c r="F364" t="s">
        <v>85</v>
      </c>
      <c r="G364" t="s">
        <v>21</v>
      </c>
      <c r="H364" t="s">
        <v>21</v>
      </c>
      <c r="I364" t="s">
        <v>22</v>
      </c>
      <c r="J364">
        <v>1</v>
      </c>
      <c r="K364">
        <v>1</v>
      </c>
      <c r="L364">
        <v>0</v>
      </c>
      <c r="M364">
        <v>1</v>
      </c>
      <c r="N364">
        <v>1</v>
      </c>
      <c r="O364">
        <v>1</v>
      </c>
      <c r="Q364">
        <v>0</v>
      </c>
      <c r="R364">
        <v>1</v>
      </c>
      <c r="S364">
        <v>2</v>
      </c>
      <c r="V364">
        <v>1</v>
      </c>
      <c r="X364" s="26">
        <v>9</v>
      </c>
    </row>
    <row r="365" spans="1:24" x14ac:dyDescent="0.3">
      <c r="A365" t="s">
        <v>19</v>
      </c>
      <c r="B365" t="s">
        <v>162</v>
      </c>
      <c r="C365" t="s">
        <v>163</v>
      </c>
      <c r="D365" t="s">
        <v>172</v>
      </c>
      <c r="E365" t="s">
        <v>5690</v>
      </c>
      <c r="F365" t="s">
        <v>43</v>
      </c>
      <c r="G365" t="s">
        <v>21</v>
      </c>
      <c r="H365" t="s">
        <v>21</v>
      </c>
      <c r="I365" t="s">
        <v>22</v>
      </c>
      <c r="J365">
        <v>1</v>
      </c>
      <c r="K365">
        <v>1</v>
      </c>
      <c r="L365">
        <v>1</v>
      </c>
      <c r="M365">
        <v>1</v>
      </c>
      <c r="N365">
        <v>3</v>
      </c>
      <c r="O365">
        <v>1</v>
      </c>
      <c r="Q365">
        <v>0</v>
      </c>
      <c r="R365">
        <v>2</v>
      </c>
      <c r="S365">
        <v>3</v>
      </c>
      <c r="V365">
        <v>1</v>
      </c>
      <c r="X365" s="26">
        <v>14</v>
      </c>
    </row>
    <row r="366" spans="1:24" x14ac:dyDescent="0.3">
      <c r="A366" t="s">
        <v>67</v>
      </c>
      <c r="B366" t="s">
        <v>1742</v>
      </c>
      <c r="C366" t="s">
        <v>1743</v>
      </c>
      <c r="D366" t="s">
        <v>2471</v>
      </c>
      <c r="E366" t="s">
        <v>5691</v>
      </c>
      <c r="F366" t="s">
        <v>67</v>
      </c>
      <c r="G366" t="s">
        <v>21</v>
      </c>
      <c r="H366" t="s">
        <v>21</v>
      </c>
      <c r="I366" t="s">
        <v>22</v>
      </c>
      <c r="J366">
        <v>1</v>
      </c>
      <c r="K366">
        <v>1</v>
      </c>
      <c r="L366">
        <v>1</v>
      </c>
      <c r="M366">
        <v>1</v>
      </c>
      <c r="N366">
        <v>3</v>
      </c>
      <c r="O366">
        <v>1</v>
      </c>
      <c r="Q366">
        <v>2</v>
      </c>
      <c r="R366">
        <v>1</v>
      </c>
      <c r="S366">
        <v>3</v>
      </c>
      <c r="V366">
        <v>2</v>
      </c>
      <c r="X366" s="26">
        <v>16</v>
      </c>
    </row>
    <row r="367" spans="1:24" x14ac:dyDescent="0.3">
      <c r="A367" t="s">
        <v>40</v>
      </c>
      <c r="B367" t="s">
        <v>963</v>
      </c>
      <c r="C367" t="s">
        <v>2783</v>
      </c>
      <c r="D367" t="s">
        <v>3276</v>
      </c>
      <c r="E367" t="s">
        <v>5692</v>
      </c>
      <c r="F367" t="s">
        <v>40</v>
      </c>
      <c r="G367" t="s">
        <v>21</v>
      </c>
      <c r="H367" t="s">
        <v>21</v>
      </c>
      <c r="I367" t="s">
        <v>22</v>
      </c>
      <c r="J367">
        <v>1</v>
      </c>
      <c r="K367">
        <v>1</v>
      </c>
      <c r="L367">
        <v>1</v>
      </c>
      <c r="M367">
        <v>1</v>
      </c>
      <c r="N367">
        <v>1</v>
      </c>
      <c r="O367">
        <v>1</v>
      </c>
      <c r="Q367">
        <v>0</v>
      </c>
      <c r="R367">
        <v>1</v>
      </c>
      <c r="S367">
        <v>2</v>
      </c>
      <c r="V367">
        <v>1</v>
      </c>
      <c r="X367" s="26">
        <v>10</v>
      </c>
    </row>
    <row r="368" spans="1:24" x14ac:dyDescent="0.3">
      <c r="A368" t="s">
        <v>137</v>
      </c>
      <c r="B368" t="s">
        <v>637</v>
      </c>
      <c r="C368" t="s">
        <v>638</v>
      </c>
      <c r="D368" t="s">
        <v>4689</v>
      </c>
      <c r="E368" t="s">
        <v>5693</v>
      </c>
      <c r="F368" t="s">
        <v>137</v>
      </c>
      <c r="G368" t="s">
        <v>21</v>
      </c>
      <c r="H368" t="s">
        <v>21</v>
      </c>
      <c r="I368" t="s">
        <v>22</v>
      </c>
      <c r="J368">
        <v>0</v>
      </c>
      <c r="K368">
        <v>1</v>
      </c>
      <c r="L368">
        <v>1</v>
      </c>
      <c r="M368">
        <v>0</v>
      </c>
      <c r="N368">
        <v>1</v>
      </c>
      <c r="O368">
        <v>0</v>
      </c>
      <c r="Q368">
        <v>0</v>
      </c>
      <c r="R368">
        <v>1</v>
      </c>
      <c r="S368">
        <v>2</v>
      </c>
      <c r="V368">
        <v>0</v>
      </c>
      <c r="X368" s="26">
        <v>6</v>
      </c>
    </row>
    <row r="369" spans="1:24" x14ac:dyDescent="0.3">
      <c r="A369" t="s">
        <v>135</v>
      </c>
      <c r="B369" t="s">
        <v>932</v>
      </c>
      <c r="C369" t="s">
        <v>4820</v>
      </c>
      <c r="D369" t="s">
        <v>4906</v>
      </c>
      <c r="E369" t="s">
        <v>5694</v>
      </c>
      <c r="F369" t="s">
        <v>135</v>
      </c>
      <c r="G369" t="s">
        <v>21</v>
      </c>
      <c r="H369" t="s">
        <v>21</v>
      </c>
      <c r="I369" t="s">
        <v>50</v>
      </c>
      <c r="J369">
        <v>1</v>
      </c>
      <c r="K369">
        <v>1</v>
      </c>
      <c r="L369">
        <v>1</v>
      </c>
      <c r="M369">
        <v>1</v>
      </c>
      <c r="N369">
        <v>1</v>
      </c>
      <c r="O369">
        <v>0</v>
      </c>
      <c r="Q369">
        <v>0</v>
      </c>
      <c r="R369">
        <v>1</v>
      </c>
      <c r="S369">
        <v>3</v>
      </c>
      <c r="V369">
        <v>1</v>
      </c>
      <c r="X369" s="26">
        <v>10</v>
      </c>
    </row>
    <row r="370" spans="1:24" x14ac:dyDescent="0.3">
      <c r="A370" t="s">
        <v>49</v>
      </c>
      <c r="B370" t="s">
        <v>174</v>
      </c>
      <c r="C370" t="s">
        <v>1376</v>
      </c>
      <c r="D370" t="s">
        <v>1503</v>
      </c>
      <c r="E370" t="s">
        <v>5695</v>
      </c>
      <c r="F370" t="s">
        <v>49</v>
      </c>
      <c r="G370" t="s">
        <v>21</v>
      </c>
      <c r="H370" t="s">
        <v>21</v>
      </c>
      <c r="I370" t="s">
        <v>22</v>
      </c>
      <c r="J370">
        <v>1</v>
      </c>
      <c r="K370">
        <v>1</v>
      </c>
      <c r="L370">
        <v>1</v>
      </c>
      <c r="M370">
        <v>1</v>
      </c>
      <c r="N370">
        <v>3</v>
      </c>
      <c r="O370">
        <v>1</v>
      </c>
      <c r="Q370">
        <v>0</v>
      </c>
      <c r="R370">
        <v>2</v>
      </c>
      <c r="S370">
        <v>3</v>
      </c>
      <c r="V370">
        <v>1</v>
      </c>
      <c r="X370" s="26">
        <v>14</v>
      </c>
    </row>
    <row r="371" spans="1:24" x14ac:dyDescent="0.3">
      <c r="A371" t="s">
        <v>52</v>
      </c>
      <c r="B371" t="s">
        <v>847</v>
      </c>
      <c r="C371" t="s">
        <v>919</v>
      </c>
      <c r="D371" t="s">
        <v>921</v>
      </c>
      <c r="E371" t="s">
        <v>5696</v>
      </c>
      <c r="F371" t="s">
        <v>52</v>
      </c>
      <c r="G371" t="s">
        <v>21</v>
      </c>
      <c r="H371" t="s">
        <v>21</v>
      </c>
      <c r="I371" t="s">
        <v>22</v>
      </c>
      <c r="J371">
        <v>0</v>
      </c>
      <c r="K371">
        <v>1</v>
      </c>
      <c r="L371">
        <v>1</v>
      </c>
      <c r="M371">
        <v>1</v>
      </c>
      <c r="N371">
        <v>2</v>
      </c>
      <c r="O371">
        <v>1</v>
      </c>
      <c r="Q371">
        <v>0</v>
      </c>
      <c r="R371">
        <v>2</v>
      </c>
      <c r="S371">
        <v>3</v>
      </c>
      <c r="V371">
        <v>1</v>
      </c>
      <c r="X371" s="26">
        <v>12</v>
      </c>
    </row>
    <row r="372" spans="1:24" x14ac:dyDescent="0.3">
      <c r="A372" t="s">
        <v>40</v>
      </c>
      <c r="B372" t="s">
        <v>963</v>
      </c>
      <c r="C372" t="s">
        <v>3369</v>
      </c>
      <c r="D372" t="s">
        <v>3390</v>
      </c>
      <c r="E372" t="s">
        <v>5697</v>
      </c>
      <c r="F372" t="s">
        <v>40</v>
      </c>
      <c r="G372" t="s">
        <v>21</v>
      </c>
      <c r="H372" t="s">
        <v>21</v>
      </c>
      <c r="I372" t="s">
        <v>50</v>
      </c>
      <c r="J372">
        <v>1</v>
      </c>
      <c r="K372">
        <v>0</v>
      </c>
      <c r="L372">
        <v>0</v>
      </c>
      <c r="M372">
        <v>1</v>
      </c>
      <c r="N372">
        <v>0</v>
      </c>
      <c r="O372">
        <v>0</v>
      </c>
      <c r="Q372">
        <v>0</v>
      </c>
      <c r="R372">
        <v>0</v>
      </c>
      <c r="S372">
        <v>2</v>
      </c>
      <c r="V372">
        <v>3</v>
      </c>
      <c r="X372" s="26">
        <v>7</v>
      </c>
    </row>
    <row r="373" spans="1:24" x14ac:dyDescent="0.3">
      <c r="A373" t="s">
        <v>79</v>
      </c>
      <c r="B373" t="s">
        <v>478</v>
      </c>
      <c r="C373" t="s">
        <v>5325</v>
      </c>
      <c r="D373" t="s">
        <v>483</v>
      </c>
      <c r="E373" t="s">
        <v>5698</v>
      </c>
      <c r="F373" t="s">
        <v>79</v>
      </c>
      <c r="G373" t="s">
        <v>21</v>
      </c>
      <c r="H373" t="s">
        <v>21</v>
      </c>
      <c r="I373" t="s">
        <v>22</v>
      </c>
      <c r="J373">
        <v>0</v>
      </c>
      <c r="K373">
        <v>1</v>
      </c>
      <c r="L373">
        <v>1</v>
      </c>
      <c r="M373">
        <v>1</v>
      </c>
      <c r="N373">
        <v>0</v>
      </c>
      <c r="O373">
        <v>0</v>
      </c>
      <c r="Q373">
        <v>2</v>
      </c>
      <c r="R373">
        <v>1</v>
      </c>
      <c r="S373">
        <v>1</v>
      </c>
      <c r="V373">
        <v>0</v>
      </c>
      <c r="X373" s="26">
        <v>7</v>
      </c>
    </row>
    <row r="374" spans="1:24" x14ac:dyDescent="0.3">
      <c r="A374" t="s">
        <v>67</v>
      </c>
      <c r="B374" t="s">
        <v>174</v>
      </c>
      <c r="C374" t="s">
        <v>1162</v>
      </c>
      <c r="D374" t="s">
        <v>2541</v>
      </c>
      <c r="E374" t="s">
        <v>5699</v>
      </c>
      <c r="F374" t="s">
        <v>67</v>
      </c>
      <c r="G374" t="s">
        <v>21</v>
      </c>
      <c r="H374" t="s">
        <v>21</v>
      </c>
      <c r="I374" t="s">
        <v>22</v>
      </c>
      <c r="J374">
        <v>0</v>
      </c>
      <c r="K374">
        <v>0</v>
      </c>
      <c r="L374">
        <v>0</v>
      </c>
      <c r="M374">
        <v>0</v>
      </c>
      <c r="N374">
        <v>0</v>
      </c>
      <c r="O374">
        <v>0</v>
      </c>
      <c r="Q374">
        <v>0</v>
      </c>
      <c r="R374">
        <v>0</v>
      </c>
      <c r="S374">
        <v>0</v>
      </c>
      <c r="V374">
        <v>0</v>
      </c>
      <c r="X374" s="26">
        <v>0</v>
      </c>
    </row>
    <row r="375" spans="1:24" x14ac:dyDescent="0.3">
      <c r="A375" t="s">
        <v>40</v>
      </c>
      <c r="B375" t="s">
        <v>162</v>
      </c>
      <c r="C375" t="s">
        <v>3123</v>
      </c>
      <c r="D375" t="s">
        <v>3347</v>
      </c>
      <c r="E375" t="s">
        <v>5700</v>
      </c>
      <c r="F375" t="s">
        <v>40</v>
      </c>
      <c r="G375" t="s">
        <v>21</v>
      </c>
      <c r="H375" t="s">
        <v>21</v>
      </c>
      <c r="I375" t="s">
        <v>50</v>
      </c>
      <c r="J375">
        <v>0</v>
      </c>
      <c r="K375">
        <v>1</v>
      </c>
      <c r="L375">
        <v>1</v>
      </c>
      <c r="M375">
        <v>1</v>
      </c>
      <c r="N375">
        <v>2</v>
      </c>
      <c r="O375">
        <v>1</v>
      </c>
      <c r="Q375">
        <v>0</v>
      </c>
      <c r="R375">
        <v>1</v>
      </c>
      <c r="S375">
        <v>3</v>
      </c>
      <c r="V375">
        <v>1</v>
      </c>
      <c r="X375" s="26">
        <v>11</v>
      </c>
    </row>
    <row r="376" spans="1:24" x14ac:dyDescent="0.3">
      <c r="A376" t="s">
        <v>56</v>
      </c>
      <c r="B376" t="s">
        <v>174</v>
      </c>
      <c r="C376" t="s">
        <v>2152</v>
      </c>
      <c r="D376" t="s">
        <v>2167</v>
      </c>
      <c r="E376" t="s">
        <v>5701</v>
      </c>
      <c r="F376" t="s">
        <v>56</v>
      </c>
      <c r="G376" t="s">
        <v>21</v>
      </c>
      <c r="H376" t="s">
        <v>21</v>
      </c>
      <c r="I376" t="s">
        <v>22</v>
      </c>
      <c r="J376">
        <v>1</v>
      </c>
      <c r="K376">
        <v>1</v>
      </c>
      <c r="L376">
        <v>1</v>
      </c>
      <c r="M376">
        <v>1</v>
      </c>
      <c r="N376">
        <v>2</v>
      </c>
      <c r="O376">
        <v>1</v>
      </c>
      <c r="Q376">
        <v>0</v>
      </c>
      <c r="R376">
        <v>1</v>
      </c>
      <c r="S376">
        <v>3</v>
      </c>
      <c r="V376">
        <v>1</v>
      </c>
      <c r="X376" s="26">
        <v>12</v>
      </c>
    </row>
    <row r="377" spans="1:24" x14ac:dyDescent="0.3">
      <c r="A377" t="s">
        <v>85</v>
      </c>
      <c r="B377" t="s">
        <v>3366</v>
      </c>
      <c r="C377" t="s">
        <v>4360</v>
      </c>
      <c r="D377" t="s">
        <v>4436</v>
      </c>
      <c r="E377" t="s">
        <v>5702</v>
      </c>
      <c r="F377" t="s">
        <v>85</v>
      </c>
      <c r="G377" t="s">
        <v>21</v>
      </c>
      <c r="H377" t="s">
        <v>21</v>
      </c>
      <c r="I377" t="s">
        <v>22</v>
      </c>
      <c r="J377">
        <v>0</v>
      </c>
      <c r="K377">
        <v>1</v>
      </c>
      <c r="L377">
        <v>0</v>
      </c>
      <c r="M377">
        <v>1</v>
      </c>
      <c r="N377">
        <v>1</v>
      </c>
      <c r="O377">
        <v>1</v>
      </c>
      <c r="Q377">
        <v>0</v>
      </c>
      <c r="R377">
        <v>1</v>
      </c>
      <c r="S377">
        <v>3</v>
      </c>
      <c r="V377">
        <v>1</v>
      </c>
      <c r="X377" s="26">
        <v>9</v>
      </c>
    </row>
    <row r="378" spans="1:24" x14ac:dyDescent="0.3">
      <c r="A378" t="s">
        <v>20</v>
      </c>
      <c r="B378" t="s">
        <v>162</v>
      </c>
      <c r="C378" t="s">
        <v>656</v>
      </c>
      <c r="D378" t="s">
        <v>3003</v>
      </c>
      <c r="E378" t="s">
        <v>5703</v>
      </c>
      <c r="F378" t="s">
        <v>37</v>
      </c>
      <c r="G378" t="s">
        <v>21</v>
      </c>
      <c r="H378" t="s">
        <v>21</v>
      </c>
      <c r="I378" t="s">
        <v>22</v>
      </c>
      <c r="J378">
        <v>0</v>
      </c>
      <c r="K378">
        <v>1</v>
      </c>
      <c r="L378">
        <v>1</v>
      </c>
      <c r="M378">
        <v>1</v>
      </c>
      <c r="N378">
        <v>2</v>
      </c>
      <c r="O378">
        <v>1</v>
      </c>
      <c r="Q378">
        <v>0</v>
      </c>
      <c r="R378">
        <v>1</v>
      </c>
      <c r="S378">
        <v>3</v>
      </c>
      <c r="V378">
        <v>1</v>
      </c>
      <c r="X378" s="26">
        <v>11</v>
      </c>
    </row>
    <row r="379" spans="1:24" x14ac:dyDescent="0.3">
      <c r="A379" t="s">
        <v>73</v>
      </c>
      <c r="B379" t="s">
        <v>162</v>
      </c>
      <c r="C379" t="s">
        <v>318</v>
      </c>
      <c r="D379" t="s">
        <v>319</v>
      </c>
      <c r="E379" t="s">
        <v>5704</v>
      </c>
      <c r="F379" t="s">
        <v>73</v>
      </c>
      <c r="G379" t="s">
        <v>21</v>
      </c>
      <c r="H379" t="s">
        <v>21</v>
      </c>
      <c r="I379" t="s">
        <v>22</v>
      </c>
      <c r="J379">
        <v>1</v>
      </c>
      <c r="K379">
        <v>1</v>
      </c>
      <c r="L379">
        <v>1</v>
      </c>
      <c r="M379">
        <v>1</v>
      </c>
      <c r="N379">
        <v>3</v>
      </c>
      <c r="O379">
        <v>1</v>
      </c>
      <c r="Q379">
        <v>0</v>
      </c>
      <c r="R379">
        <v>2</v>
      </c>
      <c r="S379">
        <v>3</v>
      </c>
      <c r="V379">
        <v>1</v>
      </c>
      <c r="X379" s="26">
        <v>14</v>
      </c>
    </row>
    <row r="380" spans="1:24" x14ac:dyDescent="0.3">
      <c r="A380" t="s">
        <v>59</v>
      </c>
      <c r="B380" t="s">
        <v>162</v>
      </c>
      <c r="C380" t="s">
        <v>404</v>
      </c>
      <c r="D380" t="s">
        <v>3513</v>
      </c>
      <c r="E380" t="s">
        <v>5705</v>
      </c>
      <c r="F380" t="s">
        <v>82</v>
      </c>
      <c r="G380" t="s">
        <v>21</v>
      </c>
      <c r="H380" t="s">
        <v>21</v>
      </c>
      <c r="I380" t="s">
        <v>22</v>
      </c>
      <c r="J380">
        <v>1</v>
      </c>
      <c r="K380">
        <v>0</v>
      </c>
      <c r="L380">
        <v>0</v>
      </c>
      <c r="M380">
        <v>1</v>
      </c>
      <c r="N380">
        <v>3</v>
      </c>
      <c r="O380">
        <v>1</v>
      </c>
      <c r="Q380">
        <v>0</v>
      </c>
      <c r="R380">
        <v>2</v>
      </c>
      <c r="S380">
        <v>3</v>
      </c>
      <c r="V380">
        <v>1</v>
      </c>
      <c r="X380" s="26">
        <v>12</v>
      </c>
    </row>
    <row r="381" spans="1:24" x14ac:dyDescent="0.3">
      <c r="A381" t="s">
        <v>70</v>
      </c>
      <c r="B381" t="s">
        <v>3366</v>
      </c>
      <c r="C381" t="s">
        <v>4327</v>
      </c>
      <c r="D381" t="s">
        <v>4351</v>
      </c>
      <c r="E381" t="s">
        <v>5706</v>
      </c>
      <c r="F381" t="s">
        <v>70</v>
      </c>
      <c r="G381" t="s">
        <v>21</v>
      </c>
      <c r="H381" t="s">
        <v>21</v>
      </c>
      <c r="I381" t="s">
        <v>22</v>
      </c>
      <c r="J381">
        <v>0</v>
      </c>
      <c r="K381">
        <v>1</v>
      </c>
      <c r="L381">
        <v>0</v>
      </c>
      <c r="M381">
        <v>1</v>
      </c>
      <c r="N381">
        <v>1</v>
      </c>
      <c r="O381">
        <v>1</v>
      </c>
      <c r="Q381">
        <v>0</v>
      </c>
      <c r="R381">
        <v>1</v>
      </c>
      <c r="S381">
        <v>3</v>
      </c>
      <c r="V381">
        <v>0</v>
      </c>
      <c r="X381" s="26">
        <v>8</v>
      </c>
    </row>
    <row r="382" spans="1:24" x14ac:dyDescent="0.3">
      <c r="A382" t="s">
        <v>79</v>
      </c>
      <c r="B382" t="s">
        <v>519</v>
      </c>
      <c r="C382" t="s">
        <v>540</v>
      </c>
      <c r="D382" t="s">
        <v>557</v>
      </c>
      <c r="E382" t="s">
        <v>5707</v>
      </c>
      <c r="F382" t="s">
        <v>79</v>
      </c>
      <c r="G382" t="s">
        <v>21</v>
      </c>
      <c r="H382" t="s">
        <v>21</v>
      </c>
      <c r="I382" t="s">
        <v>22</v>
      </c>
      <c r="J382">
        <v>2</v>
      </c>
      <c r="K382">
        <v>1</v>
      </c>
      <c r="L382">
        <v>1</v>
      </c>
      <c r="M382">
        <v>0</v>
      </c>
      <c r="N382">
        <v>1</v>
      </c>
      <c r="O382">
        <v>0</v>
      </c>
      <c r="Q382">
        <v>0</v>
      </c>
      <c r="R382">
        <v>1</v>
      </c>
      <c r="S382">
        <v>3</v>
      </c>
      <c r="V382">
        <v>2</v>
      </c>
      <c r="X382" s="26">
        <v>11</v>
      </c>
    </row>
    <row r="383" spans="1:24" x14ac:dyDescent="0.3">
      <c r="A383" t="s">
        <v>20</v>
      </c>
      <c r="B383" t="s">
        <v>162</v>
      </c>
      <c r="C383" t="s">
        <v>656</v>
      </c>
      <c r="D383" t="s">
        <v>3001</v>
      </c>
      <c r="E383" t="s">
        <v>5708</v>
      </c>
      <c r="F383" t="s">
        <v>132</v>
      </c>
      <c r="G383" t="s">
        <v>21</v>
      </c>
      <c r="H383" t="s">
        <v>21</v>
      </c>
      <c r="I383" t="s">
        <v>50</v>
      </c>
      <c r="J383">
        <v>0</v>
      </c>
      <c r="K383">
        <v>1</v>
      </c>
      <c r="L383">
        <v>1</v>
      </c>
      <c r="M383">
        <v>1</v>
      </c>
      <c r="N383">
        <v>1</v>
      </c>
      <c r="O383">
        <v>1</v>
      </c>
      <c r="Q383">
        <v>0</v>
      </c>
      <c r="R383">
        <v>2</v>
      </c>
      <c r="S383">
        <v>3</v>
      </c>
      <c r="V383">
        <v>1</v>
      </c>
      <c r="X383" s="26">
        <v>11</v>
      </c>
    </row>
    <row r="384" spans="1:24" x14ac:dyDescent="0.3">
      <c r="A384" t="s">
        <v>37</v>
      </c>
      <c r="B384" t="s">
        <v>890</v>
      </c>
      <c r="C384" t="s">
        <v>2698</v>
      </c>
      <c r="D384" t="s">
        <v>3500</v>
      </c>
      <c r="E384" t="s">
        <v>5709</v>
      </c>
      <c r="F384" t="s">
        <v>37</v>
      </c>
      <c r="G384" t="s">
        <v>21</v>
      </c>
      <c r="H384" t="s">
        <v>21</v>
      </c>
      <c r="I384" t="s">
        <v>22</v>
      </c>
      <c r="J384">
        <v>0</v>
      </c>
      <c r="K384">
        <v>1</v>
      </c>
      <c r="L384">
        <v>1</v>
      </c>
      <c r="M384">
        <v>1</v>
      </c>
      <c r="N384">
        <v>2</v>
      </c>
      <c r="O384">
        <v>1</v>
      </c>
      <c r="Q384">
        <v>2</v>
      </c>
      <c r="R384">
        <v>2</v>
      </c>
      <c r="S384">
        <v>3</v>
      </c>
      <c r="V384">
        <v>0</v>
      </c>
      <c r="X384" s="26">
        <v>13</v>
      </c>
    </row>
    <row r="385" spans="1:24" x14ac:dyDescent="0.3">
      <c r="A385" t="s">
        <v>113</v>
      </c>
      <c r="B385" t="s">
        <v>983</v>
      </c>
      <c r="C385" t="s">
        <v>984</v>
      </c>
      <c r="D385" t="s">
        <v>1409</v>
      </c>
      <c r="E385" t="s">
        <v>5710</v>
      </c>
      <c r="F385" t="s">
        <v>113</v>
      </c>
      <c r="G385" t="s">
        <v>21</v>
      </c>
      <c r="H385" t="s">
        <v>21</v>
      </c>
      <c r="I385" t="s">
        <v>22</v>
      </c>
      <c r="J385">
        <v>0</v>
      </c>
      <c r="K385">
        <v>0</v>
      </c>
      <c r="L385">
        <v>0</v>
      </c>
      <c r="M385">
        <v>0</v>
      </c>
      <c r="N385">
        <v>0</v>
      </c>
      <c r="O385">
        <v>0</v>
      </c>
      <c r="Q385">
        <v>0</v>
      </c>
      <c r="R385">
        <v>1</v>
      </c>
      <c r="S385">
        <v>1</v>
      </c>
      <c r="V385">
        <v>0</v>
      </c>
      <c r="X385" s="26">
        <v>2</v>
      </c>
    </row>
    <row r="386" spans="1:24" x14ac:dyDescent="0.3">
      <c r="A386" t="s">
        <v>70</v>
      </c>
      <c r="B386" t="s">
        <v>637</v>
      </c>
      <c r="C386" t="s">
        <v>3328</v>
      </c>
      <c r="D386" t="s">
        <v>4276</v>
      </c>
      <c r="E386" t="s">
        <v>5711</v>
      </c>
      <c r="F386" t="s">
        <v>146</v>
      </c>
      <c r="G386" t="s">
        <v>21</v>
      </c>
      <c r="H386" t="s">
        <v>21</v>
      </c>
      <c r="I386" t="s">
        <v>54</v>
      </c>
      <c r="J386">
        <v>0</v>
      </c>
      <c r="K386">
        <v>1</v>
      </c>
      <c r="L386">
        <v>1</v>
      </c>
      <c r="M386">
        <v>0</v>
      </c>
      <c r="N386">
        <v>2</v>
      </c>
      <c r="O386">
        <v>1</v>
      </c>
      <c r="Q386">
        <v>0</v>
      </c>
      <c r="R386">
        <v>2</v>
      </c>
      <c r="S386">
        <v>2</v>
      </c>
      <c r="V386">
        <v>3</v>
      </c>
      <c r="X386" s="26">
        <v>12</v>
      </c>
    </row>
    <row r="387" spans="1:24" x14ac:dyDescent="0.3">
      <c r="A387" t="s">
        <v>85</v>
      </c>
      <c r="B387" t="s">
        <v>174</v>
      </c>
      <c r="C387" t="s">
        <v>195</v>
      </c>
      <c r="D387" t="s">
        <v>4472</v>
      </c>
      <c r="E387" t="s">
        <v>5712</v>
      </c>
      <c r="F387" t="s">
        <v>85</v>
      </c>
      <c r="G387" t="s">
        <v>21</v>
      </c>
      <c r="H387" t="s">
        <v>21</v>
      </c>
      <c r="I387" t="s">
        <v>22</v>
      </c>
      <c r="J387">
        <v>0</v>
      </c>
      <c r="K387">
        <v>1</v>
      </c>
      <c r="L387">
        <v>1</v>
      </c>
      <c r="M387">
        <v>1</v>
      </c>
      <c r="N387">
        <v>3</v>
      </c>
      <c r="O387">
        <v>1</v>
      </c>
      <c r="Q387">
        <v>0</v>
      </c>
      <c r="R387">
        <v>0</v>
      </c>
      <c r="S387">
        <v>3</v>
      </c>
      <c r="V387">
        <v>0</v>
      </c>
      <c r="X387" s="26">
        <v>10</v>
      </c>
    </row>
    <row r="388" spans="1:24" x14ac:dyDescent="0.3">
      <c r="A388" t="s">
        <v>139</v>
      </c>
      <c r="B388" t="s">
        <v>932</v>
      </c>
      <c r="C388" t="s">
        <v>1337</v>
      </c>
      <c r="D388" t="s">
        <v>4655</v>
      </c>
      <c r="E388" t="s">
        <v>5713</v>
      </c>
      <c r="F388" t="s">
        <v>139</v>
      </c>
      <c r="G388" t="s">
        <v>21</v>
      </c>
      <c r="H388" t="s">
        <v>21</v>
      </c>
      <c r="I388" t="s">
        <v>22</v>
      </c>
      <c r="J388">
        <v>1</v>
      </c>
      <c r="K388">
        <v>1</v>
      </c>
      <c r="L388">
        <v>1</v>
      </c>
      <c r="M388">
        <v>1</v>
      </c>
      <c r="N388">
        <v>2</v>
      </c>
      <c r="O388">
        <v>1</v>
      </c>
      <c r="Q388">
        <v>0</v>
      </c>
      <c r="R388">
        <v>1</v>
      </c>
      <c r="S388">
        <v>3</v>
      </c>
      <c r="V388">
        <v>1</v>
      </c>
      <c r="X388" s="26">
        <v>12</v>
      </c>
    </row>
    <row r="389" spans="1:24" x14ac:dyDescent="0.3">
      <c r="A389" t="s">
        <v>82</v>
      </c>
      <c r="B389" t="s">
        <v>2938</v>
      </c>
      <c r="C389" t="s">
        <v>4556</v>
      </c>
      <c r="D389" t="s">
        <v>4611</v>
      </c>
      <c r="E389" t="s">
        <v>5714</v>
      </c>
      <c r="F389" t="s">
        <v>82</v>
      </c>
      <c r="G389" t="s">
        <v>21</v>
      </c>
      <c r="H389" t="s">
        <v>21</v>
      </c>
      <c r="I389" t="s">
        <v>22</v>
      </c>
      <c r="J389">
        <v>1</v>
      </c>
      <c r="K389">
        <v>1</v>
      </c>
      <c r="L389">
        <v>1</v>
      </c>
      <c r="M389">
        <v>1</v>
      </c>
      <c r="N389">
        <v>3</v>
      </c>
      <c r="O389">
        <v>1</v>
      </c>
      <c r="Q389">
        <v>0</v>
      </c>
      <c r="R389">
        <v>3</v>
      </c>
      <c r="S389">
        <v>3</v>
      </c>
      <c r="V389">
        <v>0</v>
      </c>
      <c r="X389" s="26">
        <v>14</v>
      </c>
    </row>
    <row r="390" spans="1:24" x14ac:dyDescent="0.3">
      <c r="A390" t="s">
        <v>52</v>
      </c>
      <c r="B390" t="s">
        <v>847</v>
      </c>
      <c r="C390" t="s">
        <v>919</v>
      </c>
      <c r="D390" t="s">
        <v>920</v>
      </c>
      <c r="E390" t="s">
        <v>5715</v>
      </c>
      <c r="F390" t="s">
        <v>52</v>
      </c>
      <c r="G390" t="s">
        <v>21</v>
      </c>
      <c r="H390" t="s">
        <v>21</v>
      </c>
      <c r="I390" t="s">
        <v>54</v>
      </c>
      <c r="J390">
        <v>0</v>
      </c>
      <c r="K390">
        <v>1</v>
      </c>
      <c r="L390">
        <v>1</v>
      </c>
      <c r="M390">
        <v>1</v>
      </c>
      <c r="N390">
        <v>2</v>
      </c>
      <c r="O390">
        <v>1</v>
      </c>
      <c r="Q390">
        <v>0</v>
      </c>
      <c r="R390">
        <v>1</v>
      </c>
      <c r="S390">
        <v>3</v>
      </c>
      <c r="V390">
        <v>1</v>
      </c>
      <c r="X390" s="26">
        <v>11</v>
      </c>
    </row>
    <row r="391" spans="1:24" x14ac:dyDescent="0.3">
      <c r="A391" t="s">
        <v>19</v>
      </c>
      <c r="B391" t="s">
        <v>162</v>
      </c>
      <c r="C391" t="s">
        <v>239</v>
      </c>
      <c r="D391" t="s">
        <v>272</v>
      </c>
      <c r="E391" t="s">
        <v>5716</v>
      </c>
      <c r="F391" t="s">
        <v>59</v>
      </c>
      <c r="G391" t="s">
        <v>21</v>
      </c>
      <c r="H391" t="s">
        <v>21</v>
      </c>
      <c r="I391" t="s">
        <v>22</v>
      </c>
      <c r="J391">
        <v>1</v>
      </c>
      <c r="K391">
        <v>1</v>
      </c>
      <c r="L391">
        <v>0</v>
      </c>
      <c r="M391">
        <v>1</v>
      </c>
      <c r="N391">
        <v>2</v>
      </c>
      <c r="O391">
        <v>1</v>
      </c>
      <c r="Q391">
        <v>0</v>
      </c>
      <c r="R391">
        <v>2</v>
      </c>
      <c r="S391">
        <v>3</v>
      </c>
      <c r="V391">
        <v>1</v>
      </c>
      <c r="X391" s="26">
        <v>12</v>
      </c>
    </row>
    <row r="392" spans="1:24" x14ac:dyDescent="0.3">
      <c r="A392" t="s">
        <v>74</v>
      </c>
      <c r="B392" t="s">
        <v>174</v>
      </c>
      <c r="C392" t="s">
        <v>886</v>
      </c>
      <c r="D392" t="s">
        <v>4064</v>
      </c>
      <c r="E392" t="s">
        <v>5717</v>
      </c>
      <c r="F392" t="s">
        <v>74</v>
      </c>
      <c r="G392" t="s">
        <v>21</v>
      </c>
      <c r="H392" t="s">
        <v>21</v>
      </c>
      <c r="I392" t="s">
        <v>22</v>
      </c>
      <c r="J392">
        <v>0</v>
      </c>
      <c r="K392">
        <v>1</v>
      </c>
      <c r="L392">
        <v>0</v>
      </c>
      <c r="M392">
        <v>0</v>
      </c>
      <c r="N392">
        <v>0</v>
      </c>
      <c r="O392">
        <v>0</v>
      </c>
      <c r="Q392">
        <v>0</v>
      </c>
      <c r="R392">
        <v>1</v>
      </c>
      <c r="S392">
        <v>2</v>
      </c>
      <c r="V392">
        <v>1</v>
      </c>
      <c r="X392" s="26">
        <v>5</v>
      </c>
    </row>
    <row r="393" spans="1:24" x14ac:dyDescent="0.3">
      <c r="A393" t="s">
        <v>61</v>
      </c>
      <c r="B393" t="s">
        <v>847</v>
      </c>
      <c r="C393" t="s">
        <v>1084</v>
      </c>
      <c r="D393" t="s">
        <v>1102</v>
      </c>
      <c r="E393" t="s">
        <v>5718</v>
      </c>
      <c r="F393" t="s">
        <v>61</v>
      </c>
      <c r="G393" t="s">
        <v>21</v>
      </c>
      <c r="H393" t="s">
        <v>21</v>
      </c>
      <c r="I393" t="s">
        <v>22</v>
      </c>
      <c r="J393">
        <v>2</v>
      </c>
      <c r="K393">
        <v>1</v>
      </c>
      <c r="L393">
        <v>1</v>
      </c>
      <c r="M393">
        <v>1</v>
      </c>
      <c r="N393">
        <v>2</v>
      </c>
      <c r="O393">
        <v>1</v>
      </c>
      <c r="Q393">
        <v>0</v>
      </c>
      <c r="R393">
        <v>1</v>
      </c>
      <c r="S393">
        <v>2</v>
      </c>
      <c r="V393">
        <v>3</v>
      </c>
      <c r="X393" s="26">
        <v>14</v>
      </c>
    </row>
    <row r="394" spans="1:24" x14ac:dyDescent="0.3">
      <c r="A394" t="s">
        <v>135</v>
      </c>
      <c r="B394" t="s">
        <v>2870</v>
      </c>
      <c r="C394" t="s">
        <v>3618</v>
      </c>
      <c r="D394" t="s">
        <v>4862</v>
      </c>
      <c r="E394" t="s">
        <v>5719</v>
      </c>
      <c r="F394" t="s">
        <v>135</v>
      </c>
      <c r="G394" t="s">
        <v>21</v>
      </c>
      <c r="H394" t="s">
        <v>21</v>
      </c>
      <c r="I394" t="s">
        <v>22</v>
      </c>
      <c r="J394">
        <v>1</v>
      </c>
      <c r="K394">
        <v>1</v>
      </c>
      <c r="L394">
        <v>1</v>
      </c>
      <c r="M394">
        <v>1</v>
      </c>
      <c r="N394">
        <v>2</v>
      </c>
      <c r="O394">
        <v>1</v>
      </c>
      <c r="Q394">
        <v>0</v>
      </c>
      <c r="R394">
        <v>2</v>
      </c>
      <c r="S394">
        <v>3</v>
      </c>
      <c r="V394">
        <v>1</v>
      </c>
      <c r="X394" s="26">
        <v>13</v>
      </c>
    </row>
    <row r="395" spans="1:24" x14ac:dyDescent="0.3">
      <c r="A395" t="s">
        <v>139</v>
      </c>
      <c r="B395" t="s">
        <v>2870</v>
      </c>
      <c r="C395" t="s">
        <v>3618</v>
      </c>
      <c r="D395" t="s">
        <v>4649</v>
      </c>
      <c r="E395" t="s">
        <v>5720</v>
      </c>
      <c r="F395" t="s">
        <v>151</v>
      </c>
      <c r="G395" t="s">
        <v>21</v>
      </c>
      <c r="H395" t="s">
        <v>21</v>
      </c>
      <c r="I395" t="s">
        <v>22</v>
      </c>
      <c r="J395">
        <v>2</v>
      </c>
      <c r="K395">
        <v>1</v>
      </c>
      <c r="L395">
        <v>1</v>
      </c>
      <c r="M395">
        <v>1</v>
      </c>
      <c r="N395">
        <v>3</v>
      </c>
      <c r="O395">
        <v>1</v>
      </c>
      <c r="Q395">
        <v>2</v>
      </c>
      <c r="R395">
        <v>3</v>
      </c>
      <c r="S395">
        <v>3</v>
      </c>
      <c r="V395">
        <v>3</v>
      </c>
      <c r="X395" s="26">
        <v>20</v>
      </c>
    </row>
    <row r="396" spans="1:24" x14ac:dyDescent="0.3">
      <c r="A396" t="s">
        <v>74</v>
      </c>
      <c r="B396" t="s">
        <v>174</v>
      </c>
      <c r="C396" t="s">
        <v>2026</v>
      </c>
      <c r="D396" t="s">
        <v>4073</v>
      </c>
      <c r="E396" t="s">
        <v>5721</v>
      </c>
      <c r="F396" t="s">
        <v>74</v>
      </c>
      <c r="G396" t="s">
        <v>21</v>
      </c>
      <c r="H396" t="s">
        <v>21</v>
      </c>
      <c r="I396" t="s">
        <v>22</v>
      </c>
      <c r="J396">
        <v>0</v>
      </c>
      <c r="K396">
        <v>1</v>
      </c>
      <c r="L396">
        <v>1</v>
      </c>
      <c r="M396">
        <v>1</v>
      </c>
      <c r="N396">
        <v>1</v>
      </c>
      <c r="O396">
        <v>1</v>
      </c>
      <c r="Q396">
        <v>2</v>
      </c>
      <c r="R396">
        <v>1</v>
      </c>
      <c r="S396">
        <v>2</v>
      </c>
      <c r="V396">
        <v>1</v>
      </c>
      <c r="X396" s="26">
        <v>11</v>
      </c>
    </row>
    <row r="397" spans="1:24" x14ac:dyDescent="0.3">
      <c r="A397" t="s">
        <v>19</v>
      </c>
      <c r="B397" t="s">
        <v>162</v>
      </c>
      <c r="C397" t="s">
        <v>163</v>
      </c>
      <c r="D397" t="s">
        <v>171</v>
      </c>
      <c r="E397" t="s">
        <v>5722</v>
      </c>
      <c r="F397" t="s">
        <v>37</v>
      </c>
      <c r="G397" t="s">
        <v>21</v>
      </c>
      <c r="H397" t="s">
        <v>21</v>
      </c>
      <c r="I397" t="s">
        <v>22</v>
      </c>
      <c r="J397">
        <v>0</v>
      </c>
      <c r="K397">
        <v>1</v>
      </c>
      <c r="L397">
        <v>1</v>
      </c>
      <c r="M397">
        <v>1</v>
      </c>
      <c r="N397">
        <v>2</v>
      </c>
      <c r="O397">
        <v>1</v>
      </c>
      <c r="Q397">
        <v>0</v>
      </c>
      <c r="R397">
        <v>2</v>
      </c>
      <c r="S397">
        <v>3</v>
      </c>
      <c r="V397">
        <v>0</v>
      </c>
      <c r="X397" s="26">
        <v>11</v>
      </c>
    </row>
    <row r="398" spans="1:24" x14ac:dyDescent="0.3">
      <c r="A398" t="s">
        <v>56</v>
      </c>
      <c r="B398" t="s">
        <v>1602</v>
      </c>
      <c r="C398" t="s">
        <v>1603</v>
      </c>
      <c r="D398" t="s">
        <v>2061</v>
      </c>
      <c r="E398" t="s">
        <v>5723</v>
      </c>
      <c r="F398" t="s">
        <v>56</v>
      </c>
      <c r="G398" t="s">
        <v>21</v>
      </c>
      <c r="H398" t="s">
        <v>21</v>
      </c>
      <c r="I398" t="s">
        <v>22</v>
      </c>
      <c r="J398">
        <v>2</v>
      </c>
      <c r="K398">
        <v>1</v>
      </c>
      <c r="L398">
        <v>1</v>
      </c>
      <c r="M398">
        <v>1</v>
      </c>
      <c r="N398">
        <v>2</v>
      </c>
      <c r="O398">
        <v>1</v>
      </c>
      <c r="Q398">
        <v>2</v>
      </c>
      <c r="R398">
        <v>0</v>
      </c>
      <c r="S398">
        <v>2</v>
      </c>
      <c r="V398">
        <v>2</v>
      </c>
      <c r="X398" s="26">
        <v>14</v>
      </c>
    </row>
    <row r="399" spans="1:24" x14ac:dyDescent="0.3">
      <c r="A399" t="s">
        <v>61</v>
      </c>
      <c r="B399" t="s">
        <v>847</v>
      </c>
      <c r="C399" t="s">
        <v>1103</v>
      </c>
      <c r="D399" t="s">
        <v>1106</v>
      </c>
      <c r="E399" t="s">
        <v>5724</v>
      </c>
      <c r="F399" t="s">
        <v>61</v>
      </c>
      <c r="G399" t="s">
        <v>21</v>
      </c>
      <c r="H399" t="s">
        <v>21</v>
      </c>
      <c r="I399" t="s">
        <v>22</v>
      </c>
      <c r="J399">
        <v>1</v>
      </c>
      <c r="K399">
        <v>0</v>
      </c>
      <c r="L399">
        <v>1</v>
      </c>
      <c r="M399">
        <v>1</v>
      </c>
      <c r="N399">
        <v>1</v>
      </c>
      <c r="O399">
        <v>0</v>
      </c>
      <c r="Q399">
        <v>0</v>
      </c>
      <c r="R399">
        <v>1</v>
      </c>
      <c r="S399">
        <v>1</v>
      </c>
      <c r="V399">
        <v>2</v>
      </c>
      <c r="X399" s="26">
        <v>8</v>
      </c>
    </row>
    <row r="400" spans="1:24" x14ac:dyDescent="0.3">
      <c r="A400" t="s">
        <v>61</v>
      </c>
      <c r="B400" t="s">
        <v>847</v>
      </c>
      <c r="C400" t="s">
        <v>919</v>
      </c>
      <c r="D400" t="s">
        <v>1048</v>
      </c>
      <c r="E400" t="s">
        <v>5725</v>
      </c>
      <c r="F400" t="s">
        <v>61</v>
      </c>
      <c r="G400" t="s">
        <v>21</v>
      </c>
      <c r="H400" t="s">
        <v>21</v>
      </c>
      <c r="I400" t="s">
        <v>54</v>
      </c>
      <c r="J400">
        <v>0</v>
      </c>
      <c r="K400">
        <v>1</v>
      </c>
      <c r="L400">
        <v>1</v>
      </c>
      <c r="M400">
        <v>1</v>
      </c>
      <c r="N400">
        <v>2</v>
      </c>
      <c r="O400">
        <v>1</v>
      </c>
      <c r="Q400">
        <v>0</v>
      </c>
      <c r="R400">
        <v>2</v>
      </c>
      <c r="S400">
        <v>3</v>
      </c>
      <c r="V400">
        <v>1</v>
      </c>
      <c r="X400" s="26">
        <v>12</v>
      </c>
    </row>
    <row r="401" spans="1:24" x14ac:dyDescent="0.3">
      <c r="A401" t="s">
        <v>70</v>
      </c>
      <c r="B401" t="s">
        <v>1602</v>
      </c>
      <c r="C401" t="s">
        <v>3703</v>
      </c>
      <c r="D401" t="s">
        <v>4212</v>
      </c>
      <c r="E401" t="s">
        <v>5726</v>
      </c>
      <c r="F401" t="s">
        <v>70</v>
      </c>
      <c r="G401" t="s">
        <v>21</v>
      </c>
      <c r="H401" t="s">
        <v>21</v>
      </c>
      <c r="I401" t="s">
        <v>22</v>
      </c>
      <c r="J401">
        <v>0</v>
      </c>
      <c r="K401">
        <v>1</v>
      </c>
      <c r="L401">
        <v>1</v>
      </c>
      <c r="M401">
        <v>1</v>
      </c>
      <c r="N401">
        <v>2</v>
      </c>
      <c r="O401">
        <v>1</v>
      </c>
      <c r="Q401">
        <v>0</v>
      </c>
      <c r="R401">
        <v>1</v>
      </c>
      <c r="S401">
        <v>3</v>
      </c>
      <c r="V401">
        <v>0</v>
      </c>
      <c r="X401" s="26">
        <v>10</v>
      </c>
    </row>
    <row r="402" spans="1:24" x14ac:dyDescent="0.3">
      <c r="A402" t="s">
        <v>67</v>
      </c>
      <c r="B402" t="s">
        <v>519</v>
      </c>
      <c r="C402" t="s">
        <v>1284</v>
      </c>
      <c r="D402" t="s">
        <v>2426</v>
      </c>
      <c r="E402" t="s">
        <v>5727</v>
      </c>
      <c r="F402" t="s">
        <v>67</v>
      </c>
      <c r="G402" t="s">
        <v>21</v>
      </c>
      <c r="H402" t="s">
        <v>21</v>
      </c>
      <c r="I402" t="s">
        <v>54</v>
      </c>
      <c r="J402">
        <v>0</v>
      </c>
      <c r="K402">
        <v>1</v>
      </c>
      <c r="L402">
        <v>1</v>
      </c>
      <c r="M402">
        <v>1</v>
      </c>
      <c r="N402">
        <v>2</v>
      </c>
      <c r="O402">
        <v>1</v>
      </c>
      <c r="Q402">
        <v>0</v>
      </c>
      <c r="R402">
        <v>1</v>
      </c>
      <c r="S402">
        <v>2</v>
      </c>
      <c r="V402">
        <v>1</v>
      </c>
      <c r="X402" s="26">
        <v>10</v>
      </c>
    </row>
    <row r="403" spans="1:24" x14ac:dyDescent="0.3">
      <c r="A403" t="s">
        <v>83</v>
      </c>
      <c r="B403" t="s">
        <v>3634</v>
      </c>
      <c r="C403" t="s">
        <v>3635</v>
      </c>
      <c r="D403" t="s">
        <v>5025</v>
      </c>
      <c r="E403" t="s">
        <v>5728</v>
      </c>
      <c r="F403" t="s">
        <v>83</v>
      </c>
      <c r="G403" t="s">
        <v>21</v>
      </c>
      <c r="H403" t="s">
        <v>21</v>
      </c>
      <c r="I403" t="s">
        <v>22</v>
      </c>
      <c r="J403">
        <v>1</v>
      </c>
      <c r="K403">
        <v>1</v>
      </c>
      <c r="L403">
        <v>1</v>
      </c>
      <c r="M403">
        <v>1</v>
      </c>
      <c r="N403">
        <v>0</v>
      </c>
      <c r="O403">
        <v>0</v>
      </c>
      <c r="Q403">
        <v>0</v>
      </c>
      <c r="R403">
        <v>0</v>
      </c>
      <c r="S403">
        <v>1</v>
      </c>
      <c r="V403">
        <v>1</v>
      </c>
      <c r="X403" s="26">
        <v>6</v>
      </c>
    </row>
    <row r="404" spans="1:24" x14ac:dyDescent="0.3">
      <c r="A404" t="s">
        <v>64</v>
      </c>
      <c r="B404" t="s">
        <v>932</v>
      </c>
      <c r="C404" t="s">
        <v>933</v>
      </c>
      <c r="D404" t="s">
        <v>3265</v>
      </c>
      <c r="E404" t="s">
        <v>5729</v>
      </c>
      <c r="F404" t="s">
        <v>64</v>
      </c>
      <c r="G404" t="s">
        <v>21</v>
      </c>
      <c r="H404" t="s">
        <v>21</v>
      </c>
      <c r="I404" t="s">
        <v>22</v>
      </c>
      <c r="J404">
        <v>0</v>
      </c>
      <c r="K404">
        <v>1</v>
      </c>
      <c r="L404">
        <v>1</v>
      </c>
      <c r="M404">
        <v>1</v>
      </c>
      <c r="N404">
        <v>3</v>
      </c>
      <c r="O404">
        <v>1</v>
      </c>
      <c r="Q404">
        <v>0</v>
      </c>
      <c r="R404">
        <v>2</v>
      </c>
      <c r="S404">
        <v>3</v>
      </c>
      <c r="V404">
        <v>1</v>
      </c>
      <c r="X404" s="26">
        <v>13</v>
      </c>
    </row>
    <row r="405" spans="1:24" x14ac:dyDescent="0.3">
      <c r="A405" t="s">
        <v>40</v>
      </c>
      <c r="B405" t="s">
        <v>637</v>
      </c>
      <c r="C405" t="s">
        <v>905</v>
      </c>
      <c r="D405" t="s">
        <v>3326</v>
      </c>
      <c r="E405" t="s">
        <v>5730</v>
      </c>
      <c r="F405" t="s">
        <v>138</v>
      </c>
      <c r="G405" t="s">
        <v>21</v>
      </c>
      <c r="H405" t="s">
        <v>21</v>
      </c>
      <c r="I405" t="s">
        <v>22</v>
      </c>
      <c r="J405">
        <v>0</v>
      </c>
      <c r="K405">
        <v>0</v>
      </c>
      <c r="L405">
        <v>0</v>
      </c>
      <c r="M405">
        <v>0</v>
      </c>
      <c r="N405">
        <v>0</v>
      </c>
      <c r="O405">
        <v>0</v>
      </c>
      <c r="Q405">
        <v>0</v>
      </c>
      <c r="R405">
        <v>0</v>
      </c>
      <c r="S405">
        <v>0</v>
      </c>
      <c r="V405">
        <v>0</v>
      </c>
      <c r="X405" s="26">
        <v>0</v>
      </c>
    </row>
    <row r="406" spans="1:24" x14ac:dyDescent="0.3">
      <c r="A406" t="s">
        <v>70</v>
      </c>
      <c r="B406" t="s">
        <v>1602</v>
      </c>
      <c r="C406" t="s">
        <v>3703</v>
      </c>
      <c r="D406" t="s">
        <v>4211</v>
      </c>
      <c r="E406" t="s">
        <v>5731</v>
      </c>
      <c r="F406" t="s">
        <v>70</v>
      </c>
      <c r="G406" t="s">
        <v>21</v>
      </c>
      <c r="H406" t="s">
        <v>21</v>
      </c>
      <c r="I406" t="s">
        <v>22</v>
      </c>
      <c r="J406">
        <v>2</v>
      </c>
      <c r="K406">
        <v>1</v>
      </c>
      <c r="L406">
        <v>1</v>
      </c>
      <c r="M406">
        <v>1</v>
      </c>
      <c r="N406">
        <v>3</v>
      </c>
      <c r="O406">
        <v>1</v>
      </c>
      <c r="Q406">
        <v>0</v>
      </c>
      <c r="R406">
        <v>3</v>
      </c>
      <c r="S406">
        <v>3</v>
      </c>
      <c r="V406">
        <v>2</v>
      </c>
      <c r="X406" s="26">
        <v>17</v>
      </c>
    </row>
    <row r="407" spans="1:24" x14ac:dyDescent="0.3">
      <c r="A407" t="s">
        <v>150</v>
      </c>
      <c r="B407" t="s">
        <v>475</v>
      </c>
      <c r="C407" t="s">
        <v>1000</v>
      </c>
      <c r="D407" t="s">
        <v>5212</v>
      </c>
      <c r="E407" t="s">
        <v>5732</v>
      </c>
      <c r="F407" t="s">
        <v>150</v>
      </c>
      <c r="G407" t="s">
        <v>21</v>
      </c>
      <c r="H407" t="s">
        <v>21</v>
      </c>
      <c r="I407" t="s">
        <v>22</v>
      </c>
      <c r="J407">
        <v>0</v>
      </c>
      <c r="K407">
        <v>1</v>
      </c>
      <c r="L407">
        <v>1</v>
      </c>
      <c r="M407">
        <v>1</v>
      </c>
      <c r="N407">
        <v>3</v>
      </c>
      <c r="O407">
        <v>1</v>
      </c>
      <c r="Q407">
        <v>0</v>
      </c>
      <c r="R407">
        <v>1</v>
      </c>
      <c r="S407">
        <v>3</v>
      </c>
      <c r="V407">
        <v>0</v>
      </c>
      <c r="X407" s="26">
        <v>11</v>
      </c>
    </row>
    <row r="408" spans="1:24" x14ac:dyDescent="0.3">
      <c r="A408" t="s">
        <v>85</v>
      </c>
      <c r="B408" t="s">
        <v>2938</v>
      </c>
      <c r="C408" t="s">
        <v>4353</v>
      </c>
      <c r="D408" t="s">
        <v>4402</v>
      </c>
      <c r="E408" t="s">
        <v>5733</v>
      </c>
      <c r="F408" t="s">
        <v>82</v>
      </c>
      <c r="G408" t="s">
        <v>21</v>
      </c>
      <c r="H408" t="s">
        <v>21</v>
      </c>
      <c r="I408" t="s">
        <v>22</v>
      </c>
      <c r="J408">
        <v>0</v>
      </c>
      <c r="K408">
        <v>1</v>
      </c>
      <c r="L408">
        <v>1</v>
      </c>
      <c r="M408">
        <v>1</v>
      </c>
      <c r="N408">
        <v>1</v>
      </c>
      <c r="O408">
        <v>0</v>
      </c>
      <c r="Q408">
        <v>2</v>
      </c>
      <c r="R408">
        <v>1</v>
      </c>
      <c r="S408">
        <v>0</v>
      </c>
      <c r="V408">
        <v>0</v>
      </c>
      <c r="X408" s="26">
        <v>7</v>
      </c>
    </row>
    <row r="409" spans="1:24" x14ac:dyDescent="0.3">
      <c r="A409" t="s">
        <v>67</v>
      </c>
      <c r="B409" t="s">
        <v>174</v>
      </c>
      <c r="C409" t="s">
        <v>2152</v>
      </c>
      <c r="D409" t="s">
        <v>2392</v>
      </c>
      <c r="E409" t="s">
        <v>5734</v>
      </c>
      <c r="F409" t="s">
        <v>67</v>
      </c>
      <c r="G409" t="s">
        <v>21</v>
      </c>
      <c r="H409" t="s">
        <v>21</v>
      </c>
      <c r="I409" t="s">
        <v>22</v>
      </c>
      <c r="J409">
        <v>1</v>
      </c>
      <c r="K409">
        <v>1</v>
      </c>
      <c r="L409">
        <v>1</v>
      </c>
      <c r="M409">
        <v>1</v>
      </c>
      <c r="N409">
        <v>1</v>
      </c>
      <c r="O409">
        <v>1</v>
      </c>
      <c r="Q409">
        <v>2</v>
      </c>
      <c r="R409">
        <v>1</v>
      </c>
      <c r="S409">
        <v>3</v>
      </c>
      <c r="V409">
        <v>1</v>
      </c>
      <c r="X409" s="26">
        <v>13</v>
      </c>
    </row>
    <row r="410" spans="1:24" x14ac:dyDescent="0.3">
      <c r="A410" t="s">
        <v>32</v>
      </c>
      <c r="B410" t="s">
        <v>174</v>
      </c>
      <c r="C410" t="s">
        <v>822</v>
      </c>
      <c r="D410" t="s">
        <v>1893</v>
      </c>
      <c r="E410" t="s">
        <v>5735</v>
      </c>
      <c r="F410" t="s">
        <v>32</v>
      </c>
      <c r="G410" t="s">
        <v>21</v>
      </c>
      <c r="H410" t="s">
        <v>21</v>
      </c>
      <c r="I410" t="s">
        <v>54</v>
      </c>
      <c r="J410">
        <v>1</v>
      </c>
      <c r="K410">
        <v>1</v>
      </c>
      <c r="L410">
        <v>1</v>
      </c>
      <c r="M410">
        <v>1</v>
      </c>
      <c r="N410">
        <v>3</v>
      </c>
      <c r="O410">
        <v>1</v>
      </c>
      <c r="Q410">
        <v>0</v>
      </c>
      <c r="R410">
        <v>3</v>
      </c>
      <c r="S410">
        <v>3</v>
      </c>
      <c r="V410">
        <v>1</v>
      </c>
      <c r="X410" s="26">
        <v>15</v>
      </c>
    </row>
    <row r="411" spans="1:24" x14ac:dyDescent="0.3">
      <c r="A411" t="s">
        <v>67</v>
      </c>
      <c r="B411" t="s">
        <v>519</v>
      </c>
      <c r="C411" t="s">
        <v>1295</v>
      </c>
      <c r="D411" t="s">
        <v>2408</v>
      </c>
      <c r="E411" t="s">
        <v>5736</v>
      </c>
      <c r="F411" t="s">
        <v>67</v>
      </c>
      <c r="G411" t="s">
        <v>21</v>
      </c>
      <c r="H411" t="s">
        <v>21</v>
      </c>
      <c r="I411" t="s">
        <v>22</v>
      </c>
      <c r="J411">
        <v>2</v>
      </c>
      <c r="K411">
        <v>1</v>
      </c>
      <c r="L411">
        <v>1</v>
      </c>
      <c r="M411">
        <v>1</v>
      </c>
      <c r="N411">
        <v>2</v>
      </c>
      <c r="O411">
        <v>1</v>
      </c>
      <c r="Q411">
        <v>0</v>
      </c>
      <c r="R411">
        <v>0</v>
      </c>
      <c r="S411">
        <v>3</v>
      </c>
      <c r="V411">
        <v>0</v>
      </c>
      <c r="X411" s="26">
        <v>11</v>
      </c>
    </row>
    <row r="412" spans="1:24" x14ac:dyDescent="0.3">
      <c r="A412" t="s">
        <v>40</v>
      </c>
      <c r="B412" t="s">
        <v>162</v>
      </c>
      <c r="C412" t="s">
        <v>3123</v>
      </c>
      <c r="D412" t="s">
        <v>3346</v>
      </c>
      <c r="E412" t="s">
        <v>5737</v>
      </c>
      <c r="F412" t="s">
        <v>40</v>
      </c>
      <c r="G412" t="s">
        <v>21</v>
      </c>
      <c r="H412" t="s">
        <v>21</v>
      </c>
      <c r="I412" t="s">
        <v>50</v>
      </c>
      <c r="J412">
        <v>1</v>
      </c>
      <c r="K412">
        <v>1</v>
      </c>
      <c r="L412">
        <v>1</v>
      </c>
      <c r="M412">
        <v>1</v>
      </c>
      <c r="N412">
        <v>3</v>
      </c>
      <c r="O412">
        <v>1</v>
      </c>
      <c r="Q412">
        <v>0</v>
      </c>
      <c r="R412">
        <v>2</v>
      </c>
      <c r="S412">
        <v>3</v>
      </c>
      <c r="V412">
        <v>1</v>
      </c>
      <c r="X412" s="26">
        <v>14</v>
      </c>
    </row>
    <row r="413" spans="1:24" x14ac:dyDescent="0.3">
      <c r="A413" t="s">
        <v>73</v>
      </c>
      <c r="B413" t="s">
        <v>162</v>
      </c>
      <c r="C413" t="s">
        <v>363</v>
      </c>
      <c r="D413" t="s">
        <v>462</v>
      </c>
      <c r="E413" t="s">
        <v>5738</v>
      </c>
      <c r="F413" t="s">
        <v>52</v>
      </c>
      <c r="G413" t="s">
        <v>21</v>
      </c>
      <c r="H413" t="s">
        <v>21</v>
      </c>
      <c r="I413" t="s">
        <v>22</v>
      </c>
      <c r="J413">
        <v>1</v>
      </c>
      <c r="K413">
        <v>1</v>
      </c>
      <c r="L413">
        <v>1</v>
      </c>
      <c r="M413">
        <v>1</v>
      </c>
      <c r="N413">
        <v>3</v>
      </c>
      <c r="O413">
        <v>1</v>
      </c>
      <c r="Q413">
        <v>0</v>
      </c>
      <c r="R413">
        <v>1</v>
      </c>
      <c r="S413">
        <v>2</v>
      </c>
      <c r="V413">
        <v>2</v>
      </c>
      <c r="X413" s="26">
        <v>13</v>
      </c>
    </row>
    <row r="414" spans="1:24" x14ac:dyDescent="0.3">
      <c r="A414" t="s">
        <v>83</v>
      </c>
      <c r="B414" t="s">
        <v>3634</v>
      </c>
      <c r="C414" t="s">
        <v>3637</v>
      </c>
      <c r="D414" t="s">
        <v>5089</v>
      </c>
      <c r="E414" t="s">
        <v>5739</v>
      </c>
      <c r="F414" t="s">
        <v>83</v>
      </c>
      <c r="G414" t="s">
        <v>21</v>
      </c>
      <c r="H414" t="s">
        <v>21</v>
      </c>
      <c r="I414" t="s">
        <v>22</v>
      </c>
      <c r="J414">
        <v>0</v>
      </c>
      <c r="K414">
        <v>0</v>
      </c>
      <c r="L414">
        <v>0</v>
      </c>
      <c r="M414">
        <v>0</v>
      </c>
      <c r="N414">
        <v>0</v>
      </c>
      <c r="O414">
        <v>0</v>
      </c>
      <c r="Q414">
        <v>0</v>
      </c>
      <c r="R414">
        <v>0</v>
      </c>
      <c r="S414">
        <v>0</v>
      </c>
      <c r="V414">
        <v>0</v>
      </c>
      <c r="X414" s="26">
        <v>0</v>
      </c>
    </row>
    <row r="415" spans="1:24" x14ac:dyDescent="0.3">
      <c r="A415" t="s">
        <v>138</v>
      </c>
      <c r="B415" t="s">
        <v>475</v>
      </c>
      <c r="C415" t="s">
        <v>4730</v>
      </c>
      <c r="D415" t="s">
        <v>4738</v>
      </c>
      <c r="E415" t="s">
        <v>5740</v>
      </c>
      <c r="F415" t="s">
        <v>138</v>
      </c>
      <c r="G415" t="s">
        <v>21</v>
      </c>
      <c r="H415" t="s">
        <v>21</v>
      </c>
      <c r="I415" t="s">
        <v>54</v>
      </c>
      <c r="J415">
        <v>0</v>
      </c>
      <c r="K415">
        <v>1</v>
      </c>
      <c r="L415">
        <v>1</v>
      </c>
      <c r="M415">
        <v>1</v>
      </c>
      <c r="N415">
        <v>1</v>
      </c>
      <c r="O415">
        <v>0</v>
      </c>
      <c r="Q415">
        <v>0</v>
      </c>
      <c r="R415">
        <v>1</v>
      </c>
      <c r="S415">
        <v>2</v>
      </c>
      <c r="V415">
        <v>1</v>
      </c>
      <c r="X415" s="26">
        <v>8</v>
      </c>
    </row>
    <row r="416" spans="1:24" x14ac:dyDescent="0.3">
      <c r="A416" t="s">
        <v>138</v>
      </c>
      <c r="B416" t="s">
        <v>475</v>
      </c>
      <c r="C416" t="s">
        <v>4730</v>
      </c>
      <c r="D416" t="s">
        <v>4737</v>
      </c>
      <c r="E416" t="s">
        <v>5741</v>
      </c>
      <c r="F416" t="s">
        <v>138</v>
      </c>
      <c r="G416" t="s">
        <v>21</v>
      </c>
      <c r="H416" t="s">
        <v>21</v>
      </c>
      <c r="I416" t="s">
        <v>54</v>
      </c>
      <c r="J416">
        <v>0</v>
      </c>
      <c r="K416">
        <v>1</v>
      </c>
      <c r="L416">
        <v>1</v>
      </c>
      <c r="M416">
        <v>1</v>
      </c>
      <c r="N416">
        <v>1</v>
      </c>
      <c r="O416">
        <v>0</v>
      </c>
      <c r="Q416">
        <v>0</v>
      </c>
      <c r="R416">
        <v>1</v>
      </c>
      <c r="S416">
        <v>2</v>
      </c>
      <c r="V416">
        <v>1</v>
      </c>
      <c r="X416" s="26">
        <v>8</v>
      </c>
    </row>
    <row r="417" spans="1:24" x14ac:dyDescent="0.3">
      <c r="A417" t="s">
        <v>20</v>
      </c>
      <c r="B417" t="s">
        <v>2938</v>
      </c>
      <c r="C417" t="s">
        <v>2939</v>
      </c>
      <c r="D417" t="s">
        <v>2946</v>
      </c>
      <c r="E417" t="s">
        <v>5742</v>
      </c>
      <c r="F417" t="s">
        <v>20</v>
      </c>
      <c r="G417" t="s">
        <v>21</v>
      </c>
      <c r="H417" t="s">
        <v>21</v>
      </c>
      <c r="I417" t="s">
        <v>22</v>
      </c>
      <c r="J417">
        <v>0</v>
      </c>
      <c r="K417">
        <v>1</v>
      </c>
      <c r="L417">
        <v>0</v>
      </c>
      <c r="M417">
        <v>0</v>
      </c>
      <c r="N417">
        <v>0</v>
      </c>
      <c r="O417">
        <v>0</v>
      </c>
      <c r="Q417">
        <v>0</v>
      </c>
      <c r="R417">
        <v>1</v>
      </c>
      <c r="S417">
        <v>1</v>
      </c>
      <c r="V417">
        <v>1</v>
      </c>
      <c r="X417" s="26">
        <v>4</v>
      </c>
    </row>
    <row r="418" spans="1:24" x14ac:dyDescent="0.3">
      <c r="A418" t="s">
        <v>83</v>
      </c>
      <c r="B418" t="s">
        <v>932</v>
      </c>
      <c r="C418" t="s">
        <v>1374</v>
      </c>
      <c r="D418" t="s">
        <v>4995</v>
      </c>
      <c r="E418" t="s">
        <v>5743</v>
      </c>
      <c r="F418" t="s">
        <v>83</v>
      </c>
      <c r="G418" t="s">
        <v>21</v>
      </c>
      <c r="H418" t="s">
        <v>21</v>
      </c>
      <c r="I418" t="s">
        <v>22</v>
      </c>
      <c r="J418">
        <v>0</v>
      </c>
      <c r="K418">
        <v>0</v>
      </c>
      <c r="L418">
        <v>0</v>
      </c>
      <c r="M418">
        <v>1</v>
      </c>
      <c r="N418">
        <v>1</v>
      </c>
      <c r="O418">
        <v>0</v>
      </c>
      <c r="Q418">
        <v>0</v>
      </c>
      <c r="R418">
        <v>2</v>
      </c>
      <c r="S418">
        <v>0</v>
      </c>
      <c r="V418">
        <v>1</v>
      </c>
      <c r="X418" s="26">
        <v>5</v>
      </c>
    </row>
    <row r="419" spans="1:24" x14ac:dyDescent="0.3">
      <c r="A419" t="s">
        <v>62</v>
      </c>
      <c r="B419" t="s">
        <v>1190</v>
      </c>
      <c r="C419" t="s">
        <v>1191</v>
      </c>
      <c r="D419" t="s">
        <v>1647</v>
      </c>
      <c r="E419" t="s">
        <v>5744</v>
      </c>
      <c r="F419" t="s">
        <v>62</v>
      </c>
      <c r="G419" t="s">
        <v>21</v>
      </c>
      <c r="H419" t="s">
        <v>21</v>
      </c>
      <c r="I419" t="s">
        <v>22</v>
      </c>
      <c r="J419">
        <v>0</v>
      </c>
      <c r="K419">
        <v>1</v>
      </c>
      <c r="L419">
        <v>1</v>
      </c>
      <c r="M419">
        <v>1</v>
      </c>
      <c r="N419">
        <v>2</v>
      </c>
      <c r="O419">
        <v>0</v>
      </c>
      <c r="Q419">
        <v>0</v>
      </c>
      <c r="R419">
        <v>2</v>
      </c>
      <c r="S419">
        <v>3</v>
      </c>
      <c r="V419">
        <v>0</v>
      </c>
      <c r="X419" s="26">
        <v>10</v>
      </c>
    </row>
    <row r="420" spans="1:24" x14ac:dyDescent="0.3">
      <c r="A420" t="s">
        <v>67</v>
      </c>
      <c r="B420" t="s">
        <v>843</v>
      </c>
      <c r="C420" t="s">
        <v>844</v>
      </c>
      <c r="D420" t="s">
        <v>2378</v>
      </c>
      <c r="E420" t="s">
        <v>5745</v>
      </c>
      <c r="F420" t="s">
        <v>36</v>
      </c>
      <c r="G420" t="s">
        <v>21</v>
      </c>
      <c r="H420" t="s">
        <v>21</v>
      </c>
      <c r="I420" t="s">
        <v>22</v>
      </c>
      <c r="J420">
        <v>1</v>
      </c>
      <c r="K420">
        <v>1</v>
      </c>
      <c r="L420">
        <v>1</v>
      </c>
      <c r="M420">
        <v>1</v>
      </c>
      <c r="N420">
        <v>1</v>
      </c>
      <c r="O420">
        <v>0</v>
      </c>
      <c r="Q420">
        <v>2</v>
      </c>
      <c r="R420">
        <v>1</v>
      </c>
      <c r="S420">
        <v>1</v>
      </c>
      <c r="V420">
        <v>1</v>
      </c>
      <c r="X420" s="26">
        <v>10</v>
      </c>
    </row>
    <row r="421" spans="1:24" x14ac:dyDescent="0.3">
      <c r="A421" t="s">
        <v>59</v>
      </c>
      <c r="B421" t="s">
        <v>162</v>
      </c>
      <c r="C421" t="s">
        <v>404</v>
      </c>
      <c r="D421" t="s">
        <v>3512</v>
      </c>
      <c r="E421" t="s">
        <v>5746</v>
      </c>
      <c r="F421" t="s">
        <v>82</v>
      </c>
      <c r="G421" t="s">
        <v>21</v>
      </c>
      <c r="H421" t="s">
        <v>21</v>
      </c>
      <c r="I421" t="s">
        <v>22</v>
      </c>
      <c r="J421">
        <v>2</v>
      </c>
      <c r="K421">
        <v>1</v>
      </c>
      <c r="L421">
        <v>1</v>
      </c>
      <c r="M421">
        <v>1</v>
      </c>
      <c r="N421">
        <v>3</v>
      </c>
      <c r="O421">
        <v>1</v>
      </c>
      <c r="Q421">
        <v>0</v>
      </c>
      <c r="R421">
        <v>3</v>
      </c>
      <c r="S421">
        <v>3</v>
      </c>
      <c r="V421">
        <v>1</v>
      </c>
      <c r="X421" s="26">
        <v>16</v>
      </c>
    </row>
    <row r="422" spans="1:24" x14ac:dyDescent="0.3">
      <c r="A422" t="s">
        <v>79</v>
      </c>
      <c r="B422" t="s">
        <v>311</v>
      </c>
      <c r="C422" t="s">
        <v>597</v>
      </c>
      <c r="D422" t="s">
        <v>603</v>
      </c>
      <c r="E422" t="s">
        <v>5747</v>
      </c>
      <c r="F422" t="s">
        <v>79</v>
      </c>
      <c r="G422" t="s">
        <v>21</v>
      </c>
      <c r="H422" t="s">
        <v>21</v>
      </c>
      <c r="I422" t="s">
        <v>22</v>
      </c>
      <c r="J422">
        <v>0</v>
      </c>
      <c r="K422">
        <v>1</v>
      </c>
      <c r="L422">
        <v>1</v>
      </c>
      <c r="M422">
        <v>1</v>
      </c>
      <c r="N422">
        <v>3</v>
      </c>
      <c r="O422">
        <v>1</v>
      </c>
      <c r="Q422">
        <v>0</v>
      </c>
      <c r="R422">
        <v>1</v>
      </c>
      <c r="S422">
        <v>3</v>
      </c>
      <c r="V422">
        <v>3</v>
      </c>
      <c r="X422" s="26">
        <v>14</v>
      </c>
    </row>
    <row r="423" spans="1:24" x14ac:dyDescent="0.3">
      <c r="A423" t="s">
        <v>147</v>
      </c>
      <c r="B423" t="s">
        <v>983</v>
      </c>
      <c r="C423" t="s">
        <v>3650</v>
      </c>
      <c r="D423" t="s">
        <v>5159</v>
      </c>
      <c r="E423" t="s">
        <v>5748</v>
      </c>
      <c r="F423" t="s">
        <v>147</v>
      </c>
      <c r="G423" t="s">
        <v>21</v>
      </c>
      <c r="H423" t="s">
        <v>21</v>
      </c>
      <c r="I423" t="s">
        <v>22</v>
      </c>
      <c r="J423">
        <v>1</v>
      </c>
      <c r="K423">
        <v>1</v>
      </c>
      <c r="L423">
        <v>0</v>
      </c>
      <c r="M423">
        <v>1</v>
      </c>
      <c r="N423">
        <v>1</v>
      </c>
      <c r="O423">
        <v>0</v>
      </c>
      <c r="Q423">
        <v>0</v>
      </c>
      <c r="R423">
        <v>1</v>
      </c>
      <c r="S423">
        <v>1</v>
      </c>
      <c r="V423">
        <v>2</v>
      </c>
      <c r="X423" s="26">
        <v>8</v>
      </c>
    </row>
    <row r="424" spans="1:24" x14ac:dyDescent="0.3">
      <c r="A424" t="s">
        <v>19</v>
      </c>
      <c r="B424" t="s">
        <v>162</v>
      </c>
      <c r="C424" t="s">
        <v>163</v>
      </c>
      <c r="D424" t="s">
        <v>170</v>
      </c>
      <c r="E424" t="s">
        <v>5749</v>
      </c>
      <c r="F424" t="s">
        <v>40</v>
      </c>
      <c r="G424" t="s">
        <v>21</v>
      </c>
      <c r="H424" t="s">
        <v>21</v>
      </c>
      <c r="I424" t="s">
        <v>22</v>
      </c>
      <c r="J424">
        <v>2</v>
      </c>
      <c r="K424">
        <v>1</v>
      </c>
      <c r="L424">
        <v>1</v>
      </c>
      <c r="M424">
        <v>1</v>
      </c>
      <c r="N424">
        <v>3</v>
      </c>
      <c r="O424">
        <v>1</v>
      </c>
      <c r="Q424">
        <v>0</v>
      </c>
      <c r="R424">
        <v>3</v>
      </c>
      <c r="S424">
        <v>3</v>
      </c>
      <c r="V424">
        <v>2</v>
      </c>
      <c r="X424" s="26">
        <v>17</v>
      </c>
    </row>
    <row r="425" spans="1:24" x14ac:dyDescent="0.3">
      <c r="A425" t="s">
        <v>113</v>
      </c>
      <c r="B425" t="s">
        <v>983</v>
      </c>
      <c r="C425" t="s">
        <v>984</v>
      </c>
      <c r="D425" t="s">
        <v>1408</v>
      </c>
      <c r="E425" t="s">
        <v>5750</v>
      </c>
      <c r="F425" t="s">
        <v>113</v>
      </c>
      <c r="G425" t="s">
        <v>21</v>
      </c>
      <c r="H425" t="s">
        <v>21</v>
      </c>
      <c r="I425" t="s">
        <v>22</v>
      </c>
      <c r="J425">
        <v>0</v>
      </c>
      <c r="K425">
        <v>0</v>
      </c>
      <c r="L425">
        <v>0</v>
      </c>
      <c r="M425">
        <v>0</v>
      </c>
      <c r="N425">
        <v>0</v>
      </c>
      <c r="O425">
        <v>0</v>
      </c>
      <c r="Q425">
        <v>0</v>
      </c>
      <c r="R425">
        <v>1</v>
      </c>
      <c r="S425">
        <v>0</v>
      </c>
      <c r="V425">
        <v>0</v>
      </c>
      <c r="X425" s="26">
        <v>1</v>
      </c>
    </row>
    <row r="426" spans="1:24" x14ac:dyDescent="0.3">
      <c r="A426" t="s">
        <v>56</v>
      </c>
      <c r="B426" t="s">
        <v>1861</v>
      </c>
      <c r="C426" t="s">
        <v>2177</v>
      </c>
      <c r="D426" t="s">
        <v>2190</v>
      </c>
      <c r="E426" t="s">
        <v>5751</v>
      </c>
      <c r="F426" t="s">
        <v>56</v>
      </c>
      <c r="G426" t="s">
        <v>21</v>
      </c>
      <c r="H426" t="s">
        <v>21</v>
      </c>
      <c r="I426" t="s">
        <v>22</v>
      </c>
      <c r="J426">
        <v>0</v>
      </c>
      <c r="K426">
        <v>1</v>
      </c>
      <c r="L426">
        <v>1</v>
      </c>
      <c r="M426">
        <v>1</v>
      </c>
      <c r="N426">
        <v>1</v>
      </c>
      <c r="O426">
        <v>0</v>
      </c>
      <c r="Q426">
        <v>2</v>
      </c>
      <c r="R426">
        <v>1</v>
      </c>
      <c r="S426">
        <v>3</v>
      </c>
      <c r="V426">
        <v>1</v>
      </c>
      <c r="X426" s="26">
        <v>11</v>
      </c>
    </row>
    <row r="427" spans="1:24" x14ac:dyDescent="0.3">
      <c r="A427" t="s">
        <v>56</v>
      </c>
      <c r="B427" t="s">
        <v>174</v>
      </c>
      <c r="C427" t="s">
        <v>195</v>
      </c>
      <c r="D427" t="s">
        <v>2256</v>
      </c>
      <c r="E427" t="s">
        <v>5752</v>
      </c>
      <c r="F427" t="s">
        <v>56</v>
      </c>
      <c r="G427" t="s">
        <v>21</v>
      </c>
      <c r="H427" t="s">
        <v>21</v>
      </c>
      <c r="I427" t="s">
        <v>22</v>
      </c>
      <c r="J427">
        <v>0</v>
      </c>
      <c r="K427">
        <v>1</v>
      </c>
      <c r="L427">
        <v>1</v>
      </c>
      <c r="M427">
        <v>1</v>
      </c>
      <c r="N427">
        <v>2</v>
      </c>
      <c r="O427">
        <v>1</v>
      </c>
      <c r="Q427">
        <v>0</v>
      </c>
      <c r="R427">
        <v>2</v>
      </c>
      <c r="S427">
        <v>3</v>
      </c>
      <c r="V427">
        <v>1</v>
      </c>
      <c r="X427" s="26">
        <v>12</v>
      </c>
    </row>
    <row r="428" spans="1:24" x14ac:dyDescent="0.3">
      <c r="A428" t="s">
        <v>39</v>
      </c>
      <c r="B428" t="s">
        <v>162</v>
      </c>
      <c r="C428" t="s">
        <v>656</v>
      </c>
      <c r="D428" t="s">
        <v>682</v>
      </c>
      <c r="E428" t="s">
        <v>5753</v>
      </c>
      <c r="F428" t="s">
        <v>39</v>
      </c>
      <c r="G428" t="s">
        <v>21</v>
      </c>
      <c r="H428" t="s">
        <v>21</v>
      </c>
      <c r="I428" t="s">
        <v>22</v>
      </c>
      <c r="J428">
        <v>1</v>
      </c>
      <c r="K428">
        <v>1</v>
      </c>
      <c r="L428">
        <v>1</v>
      </c>
      <c r="M428">
        <v>1</v>
      </c>
      <c r="N428">
        <v>2</v>
      </c>
      <c r="O428">
        <v>1</v>
      </c>
      <c r="Q428">
        <v>0</v>
      </c>
      <c r="R428">
        <v>1</v>
      </c>
      <c r="S428">
        <v>2</v>
      </c>
      <c r="V428">
        <v>1</v>
      </c>
      <c r="X428" s="26">
        <v>11</v>
      </c>
    </row>
    <row r="429" spans="1:24" x14ac:dyDescent="0.3">
      <c r="A429" t="s">
        <v>56</v>
      </c>
      <c r="B429" t="s">
        <v>1056</v>
      </c>
      <c r="C429" t="s">
        <v>1827</v>
      </c>
      <c r="D429" t="s">
        <v>2114</v>
      </c>
      <c r="E429" t="s">
        <v>5754</v>
      </c>
      <c r="F429" t="s">
        <v>56</v>
      </c>
      <c r="G429" t="s">
        <v>21</v>
      </c>
      <c r="H429" t="s">
        <v>21</v>
      </c>
      <c r="I429" t="s">
        <v>22</v>
      </c>
      <c r="J429">
        <v>0</v>
      </c>
      <c r="K429">
        <v>1</v>
      </c>
      <c r="L429">
        <v>1</v>
      </c>
      <c r="M429">
        <v>1</v>
      </c>
      <c r="N429">
        <v>3</v>
      </c>
      <c r="O429">
        <v>1</v>
      </c>
      <c r="Q429">
        <v>0</v>
      </c>
      <c r="R429">
        <v>2</v>
      </c>
      <c r="S429">
        <v>3</v>
      </c>
      <c r="V429">
        <v>2</v>
      </c>
      <c r="X429" s="26">
        <v>14</v>
      </c>
    </row>
    <row r="430" spans="1:24" x14ac:dyDescent="0.3">
      <c r="A430" t="s">
        <v>73</v>
      </c>
      <c r="B430" t="s">
        <v>162</v>
      </c>
      <c r="C430" t="s">
        <v>357</v>
      </c>
      <c r="D430" t="s">
        <v>358</v>
      </c>
      <c r="E430" t="s">
        <v>5755</v>
      </c>
      <c r="F430" t="s">
        <v>37</v>
      </c>
      <c r="G430" t="s">
        <v>21</v>
      </c>
      <c r="H430" t="s">
        <v>21</v>
      </c>
      <c r="I430" t="s">
        <v>22</v>
      </c>
      <c r="J430">
        <v>2</v>
      </c>
      <c r="K430">
        <v>1</v>
      </c>
      <c r="L430">
        <v>0</v>
      </c>
      <c r="M430">
        <v>0</v>
      </c>
      <c r="N430">
        <v>0</v>
      </c>
      <c r="O430">
        <v>0</v>
      </c>
      <c r="Q430">
        <v>2</v>
      </c>
      <c r="R430">
        <v>1</v>
      </c>
      <c r="S430">
        <v>3</v>
      </c>
      <c r="V430">
        <v>1</v>
      </c>
      <c r="X430" s="26">
        <v>10</v>
      </c>
    </row>
    <row r="431" spans="1:24" x14ac:dyDescent="0.3">
      <c r="A431" t="s">
        <v>71</v>
      </c>
      <c r="B431" t="s">
        <v>1602</v>
      </c>
      <c r="C431" t="s">
        <v>2574</v>
      </c>
      <c r="D431" t="s">
        <v>2886</v>
      </c>
      <c r="E431" t="s">
        <v>5756</v>
      </c>
      <c r="F431" t="s">
        <v>71</v>
      </c>
      <c r="G431" t="s">
        <v>21</v>
      </c>
      <c r="H431" t="s">
        <v>21</v>
      </c>
      <c r="I431" t="s">
        <v>22</v>
      </c>
      <c r="J431">
        <v>2</v>
      </c>
      <c r="K431">
        <v>1</v>
      </c>
      <c r="L431">
        <v>1</v>
      </c>
      <c r="M431">
        <v>1</v>
      </c>
      <c r="N431">
        <v>3</v>
      </c>
      <c r="O431">
        <v>1</v>
      </c>
      <c r="Q431">
        <v>0</v>
      </c>
      <c r="R431">
        <v>1</v>
      </c>
      <c r="S431">
        <v>3</v>
      </c>
      <c r="V431">
        <v>2</v>
      </c>
      <c r="X431" s="26">
        <v>15</v>
      </c>
    </row>
    <row r="432" spans="1:24" x14ac:dyDescent="0.3">
      <c r="A432" t="s">
        <v>138</v>
      </c>
      <c r="B432" t="s">
        <v>519</v>
      </c>
      <c r="C432" t="s">
        <v>520</v>
      </c>
      <c r="D432" t="s">
        <v>4779</v>
      </c>
      <c r="E432" t="s">
        <v>5757</v>
      </c>
      <c r="F432" t="s">
        <v>138</v>
      </c>
      <c r="G432" t="s">
        <v>21</v>
      </c>
      <c r="H432" t="s">
        <v>21</v>
      </c>
      <c r="I432" t="s">
        <v>50</v>
      </c>
      <c r="J432">
        <v>1</v>
      </c>
      <c r="K432">
        <v>0</v>
      </c>
      <c r="L432">
        <v>0</v>
      </c>
      <c r="M432">
        <v>1</v>
      </c>
      <c r="N432">
        <v>0</v>
      </c>
      <c r="O432">
        <v>0</v>
      </c>
      <c r="Q432">
        <v>0</v>
      </c>
      <c r="R432">
        <v>0</v>
      </c>
      <c r="S432">
        <v>0</v>
      </c>
      <c r="V432">
        <v>1</v>
      </c>
      <c r="X432" s="26">
        <v>3</v>
      </c>
    </row>
    <row r="433" spans="1:24" x14ac:dyDescent="0.3">
      <c r="A433" t="s">
        <v>113</v>
      </c>
      <c r="B433" t="s">
        <v>932</v>
      </c>
      <c r="C433" t="s">
        <v>1388</v>
      </c>
      <c r="D433" t="s">
        <v>1403</v>
      </c>
      <c r="E433" t="s">
        <v>5758</v>
      </c>
      <c r="F433" t="s">
        <v>56</v>
      </c>
      <c r="G433" t="s">
        <v>21</v>
      </c>
      <c r="H433" t="s">
        <v>21</v>
      </c>
      <c r="I433" t="s">
        <v>22</v>
      </c>
      <c r="J433">
        <v>1</v>
      </c>
      <c r="K433">
        <v>1</v>
      </c>
      <c r="L433">
        <v>1</v>
      </c>
      <c r="M433">
        <v>1</v>
      </c>
      <c r="N433">
        <v>2</v>
      </c>
      <c r="O433">
        <v>1</v>
      </c>
      <c r="Q433">
        <v>0</v>
      </c>
      <c r="R433">
        <v>1</v>
      </c>
      <c r="S433">
        <v>3</v>
      </c>
      <c r="V433">
        <v>1</v>
      </c>
      <c r="X433" s="26">
        <v>12</v>
      </c>
    </row>
    <row r="434" spans="1:24" x14ac:dyDescent="0.3">
      <c r="A434" t="s">
        <v>83</v>
      </c>
      <c r="B434" t="s">
        <v>3634</v>
      </c>
      <c r="C434" t="s">
        <v>3635</v>
      </c>
      <c r="D434" t="s">
        <v>5023</v>
      </c>
      <c r="E434" t="s">
        <v>5759</v>
      </c>
      <c r="F434" t="s">
        <v>83</v>
      </c>
      <c r="G434" t="s">
        <v>21</v>
      </c>
      <c r="H434" t="s">
        <v>21</v>
      </c>
      <c r="I434" t="s">
        <v>22</v>
      </c>
      <c r="J434">
        <v>2</v>
      </c>
      <c r="K434">
        <v>1</v>
      </c>
      <c r="L434">
        <v>1</v>
      </c>
      <c r="M434">
        <v>1</v>
      </c>
      <c r="N434">
        <v>0</v>
      </c>
      <c r="O434">
        <v>0</v>
      </c>
      <c r="Q434">
        <v>0</v>
      </c>
      <c r="R434">
        <v>0</v>
      </c>
      <c r="S434">
        <v>1</v>
      </c>
      <c r="V434">
        <v>1</v>
      </c>
      <c r="X434" s="26">
        <v>7</v>
      </c>
    </row>
    <row r="435" spans="1:24" x14ac:dyDescent="0.3">
      <c r="A435" t="s">
        <v>83</v>
      </c>
      <c r="B435" t="s">
        <v>932</v>
      </c>
      <c r="C435" t="s">
        <v>1374</v>
      </c>
      <c r="D435" t="s">
        <v>4989</v>
      </c>
      <c r="E435" t="s">
        <v>5760</v>
      </c>
      <c r="F435" t="s">
        <v>83</v>
      </c>
      <c r="G435" t="s">
        <v>21</v>
      </c>
      <c r="H435" t="s">
        <v>21</v>
      </c>
      <c r="I435" t="s">
        <v>50</v>
      </c>
      <c r="J435">
        <v>0</v>
      </c>
      <c r="K435">
        <v>1</v>
      </c>
      <c r="L435">
        <v>1</v>
      </c>
      <c r="M435">
        <v>1</v>
      </c>
      <c r="N435">
        <v>1</v>
      </c>
      <c r="O435">
        <v>0</v>
      </c>
      <c r="Q435">
        <v>0</v>
      </c>
      <c r="R435">
        <v>1</v>
      </c>
      <c r="S435">
        <v>0</v>
      </c>
      <c r="V435">
        <v>1</v>
      </c>
      <c r="X435" s="26">
        <v>6</v>
      </c>
    </row>
    <row r="436" spans="1:24" x14ac:dyDescent="0.3">
      <c r="A436" t="s">
        <v>40</v>
      </c>
      <c r="B436" t="s">
        <v>637</v>
      </c>
      <c r="C436" t="s">
        <v>640</v>
      </c>
      <c r="D436" t="s">
        <v>3325</v>
      </c>
      <c r="E436" t="s">
        <v>5761</v>
      </c>
      <c r="F436" t="s">
        <v>137</v>
      </c>
      <c r="G436" t="s">
        <v>21</v>
      </c>
      <c r="H436" t="s">
        <v>21</v>
      </c>
      <c r="I436" t="s">
        <v>22</v>
      </c>
      <c r="J436">
        <v>0</v>
      </c>
      <c r="K436">
        <v>0</v>
      </c>
      <c r="L436">
        <v>0</v>
      </c>
      <c r="M436">
        <v>0</v>
      </c>
      <c r="N436">
        <v>0</v>
      </c>
      <c r="O436">
        <v>0</v>
      </c>
      <c r="Q436">
        <v>0</v>
      </c>
      <c r="R436">
        <v>1</v>
      </c>
      <c r="S436">
        <v>0</v>
      </c>
      <c r="V436">
        <v>0</v>
      </c>
      <c r="X436" s="26">
        <v>1</v>
      </c>
    </row>
    <row r="437" spans="1:24" x14ac:dyDescent="0.3">
      <c r="A437" t="s">
        <v>73</v>
      </c>
      <c r="B437" t="s">
        <v>162</v>
      </c>
      <c r="C437" t="s">
        <v>274</v>
      </c>
      <c r="D437" t="s">
        <v>308</v>
      </c>
      <c r="E437" t="s">
        <v>5762</v>
      </c>
      <c r="F437" t="s">
        <v>71</v>
      </c>
      <c r="G437" t="s">
        <v>21</v>
      </c>
      <c r="H437" t="s">
        <v>21</v>
      </c>
      <c r="I437" t="s">
        <v>22</v>
      </c>
      <c r="J437">
        <v>2</v>
      </c>
      <c r="K437">
        <v>1</v>
      </c>
      <c r="L437">
        <v>1</v>
      </c>
      <c r="M437">
        <v>1</v>
      </c>
      <c r="N437">
        <v>3</v>
      </c>
      <c r="O437">
        <v>1</v>
      </c>
      <c r="Q437">
        <v>0</v>
      </c>
      <c r="R437">
        <v>3</v>
      </c>
      <c r="S437">
        <v>3</v>
      </c>
      <c r="V437">
        <v>2</v>
      </c>
      <c r="X437" s="26">
        <v>17</v>
      </c>
    </row>
    <row r="438" spans="1:24" x14ac:dyDescent="0.3">
      <c r="A438" t="s">
        <v>73</v>
      </c>
      <c r="B438" t="s">
        <v>162</v>
      </c>
      <c r="C438" t="s">
        <v>274</v>
      </c>
      <c r="D438" t="s">
        <v>307</v>
      </c>
      <c r="E438" t="s">
        <v>5763</v>
      </c>
      <c r="F438" t="s">
        <v>20</v>
      </c>
      <c r="G438" t="s">
        <v>21</v>
      </c>
      <c r="H438" t="s">
        <v>21</v>
      </c>
      <c r="I438" t="s">
        <v>22</v>
      </c>
      <c r="J438">
        <v>2</v>
      </c>
      <c r="K438">
        <v>1</v>
      </c>
      <c r="L438">
        <v>1</v>
      </c>
      <c r="M438">
        <v>1</v>
      </c>
      <c r="N438">
        <v>3</v>
      </c>
      <c r="O438">
        <v>1</v>
      </c>
      <c r="Q438">
        <v>0</v>
      </c>
      <c r="R438">
        <v>3</v>
      </c>
      <c r="S438">
        <v>3</v>
      </c>
      <c r="V438">
        <v>2</v>
      </c>
      <c r="X438" s="26">
        <v>17</v>
      </c>
    </row>
    <row r="439" spans="1:24" x14ac:dyDescent="0.3">
      <c r="A439" t="s">
        <v>67</v>
      </c>
      <c r="B439" t="s">
        <v>174</v>
      </c>
      <c r="C439" t="s">
        <v>2138</v>
      </c>
      <c r="D439" t="s">
        <v>2383</v>
      </c>
      <c r="E439" t="s">
        <v>5764</v>
      </c>
      <c r="F439" t="s">
        <v>67</v>
      </c>
      <c r="G439" t="s">
        <v>21</v>
      </c>
      <c r="H439" t="s">
        <v>21</v>
      </c>
      <c r="I439" t="s">
        <v>54</v>
      </c>
      <c r="J439">
        <v>0</v>
      </c>
      <c r="K439">
        <v>1</v>
      </c>
      <c r="L439">
        <v>1</v>
      </c>
      <c r="M439">
        <v>1</v>
      </c>
      <c r="N439">
        <v>1</v>
      </c>
      <c r="O439">
        <v>0</v>
      </c>
      <c r="Q439">
        <v>0</v>
      </c>
      <c r="R439">
        <v>1</v>
      </c>
      <c r="S439">
        <v>2</v>
      </c>
      <c r="V439">
        <v>0</v>
      </c>
      <c r="X439" s="26">
        <v>7</v>
      </c>
    </row>
    <row r="440" spans="1:24" x14ac:dyDescent="0.3">
      <c r="A440" t="s">
        <v>73</v>
      </c>
      <c r="B440" t="s">
        <v>162</v>
      </c>
      <c r="C440" t="s">
        <v>274</v>
      </c>
      <c r="D440" t="s">
        <v>306</v>
      </c>
      <c r="E440" t="s">
        <v>5765</v>
      </c>
      <c r="F440" t="s">
        <v>58</v>
      </c>
      <c r="G440" t="s">
        <v>21</v>
      </c>
      <c r="H440" t="s">
        <v>21</v>
      </c>
      <c r="I440" t="s">
        <v>22</v>
      </c>
      <c r="J440">
        <v>2</v>
      </c>
      <c r="K440">
        <v>1</v>
      </c>
      <c r="L440">
        <v>1</v>
      </c>
      <c r="M440">
        <v>1</v>
      </c>
      <c r="N440">
        <v>3</v>
      </c>
      <c r="O440">
        <v>1</v>
      </c>
      <c r="Q440">
        <v>0</v>
      </c>
      <c r="R440">
        <v>3</v>
      </c>
      <c r="S440">
        <v>3</v>
      </c>
      <c r="V440">
        <v>2</v>
      </c>
      <c r="X440" s="26">
        <v>17</v>
      </c>
    </row>
    <row r="441" spans="1:24" x14ac:dyDescent="0.3">
      <c r="A441" t="s">
        <v>19</v>
      </c>
      <c r="B441" t="s">
        <v>162</v>
      </c>
      <c r="C441" t="s">
        <v>239</v>
      </c>
      <c r="D441" t="s">
        <v>271</v>
      </c>
      <c r="E441" t="s">
        <v>5766</v>
      </c>
      <c r="F441" t="s">
        <v>70</v>
      </c>
      <c r="G441" t="s">
        <v>21</v>
      </c>
      <c r="H441" t="s">
        <v>21</v>
      </c>
      <c r="I441" t="s">
        <v>22</v>
      </c>
      <c r="J441">
        <v>2</v>
      </c>
      <c r="K441">
        <v>1</v>
      </c>
      <c r="L441">
        <v>1</v>
      </c>
      <c r="M441">
        <v>1</v>
      </c>
      <c r="N441">
        <v>3</v>
      </c>
      <c r="O441">
        <v>1</v>
      </c>
      <c r="Q441">
        <v>0</v>
      </c>
      <c r="R441">
        <v>3</v>
      </c>
      <c r="S441">
        <v>3</v>
      </c>
      <c r="V441">
        <v>1</v>
      </c>
      <c r="X441" s="26">
        <v>16</v>
      </c>
    </row>
    <row r="442" spans="1:24" x14ac:dyDescent="0.3">
      <c r="A442" t="s">
        <v>71</v>
      </c>
      <c r="B442" t="s">
        <v>890</v>
      </c>
      <c r="C442" t="s">
        <v>1169</v>
      </c>
      <c r="D442" t="s">
        <v>2838</v>
      </c>
      <c r="E442" t="s">
        <v>5767</v>
      </c>
      <c r="F442" t="s">
        <v>71</v>
      </c>
      <c r="G442" t="s">
        <v>21</v>
      </c>
      <c r="H442" t="s">
        <v>21</v>
      </c>
      <c r="I442" t="s">
        <v>22</v>
      </c>
      <c r="J442">
        <v>0</v>
      </c>
      <c r="K442">
        <v>1</v>
      </c>
      <c r="L442">
        <v>1</v>
      </c>
      <c r="M442">
        <v>1</v>
      </c>
      <c r="N442">
        <v>3</v>
      </c>
      <c r="O442">
        <v>1</v>
      </c>
      <c r="Q442">
        <v>0</v>
      </c>
      <c r="R442">
        <v>1</v>
      </c>
      <c r="S442">
        <v>2</v>
      </c>
      <c r="V442">
        <v>0</v>
      </c>
      <c r="X442" s="26">
        <v>10</v>
      </c>
    </row>
    <row r="443" spans="1:24" x14ac:dyDescent="0.3">
      <c r="A443" t="s">
        <v>20</v>
      </c>
      <c r="B443" t="s">
        <v>284</v>
      </c>
      <c r="C443" t="s">
        <v>2615</v>
      </c>
      <c r="D443" t="s">
        <v>3033</v>
      </c>
      <c r="E443" t="s">
        <v>5768</v>
      </c>
      <c r="F443" t="s">
        <v>20</v>
      </c>
      <c r="G443" t="s">
        <v>21</v>
      </c>
      <c r="H443" t="s">
        <v>21</v>
      </c>
      <c r="I443" t="s">
        <v>54</v>
      </c>
      <c r="J443">
        <v>0</v>
      </c>
      <c r="K443">
        <v>1</v>
      </c>
      <c r="L443">
        <v>1</v>
      </c>
      <c r="M443">
        <v>1</v>
      </c>
      <c r="N443">
        <v>1</v>
      </c>
      <c r="O443">
        <v>0</v>
      </c>
      <c r="Q443">
        <v>0</v>
      </c>
      <c r="R443">
        <v>1</v>
      </c>
      <c r="S443">
        <v>0</v>
      </c>
      <c r="V443">
        <v>0</v>
      </c>
      <c r="X443" s="26">
        <v>5</v>
      </c>
    </row>
    <row r="444" spans="1:24" x14ac:dyDescent="0.3">
      <c r="A444" t="s">
        <v>139</v>
      </c>
      <c r="B444" t="s">
        <v>475</v>
      </c>
      <c r="C444" t="s">
        <v>4639</v>
      </c>
      <c r="D444" t="s">
        <v>4642</v>
      </c>
      <c r="E444" t="s">
        <v>5769</v>
      </c>
      <c r="F444" t="s">
        <v>137</v>
      </c>
      <c r="G444" t="s">
        <v>21</v>
      </c>
      <c r="H444" t="s">
        <v>21</v>
      </c>
      <c r="I444" t="s">
        <v>50</v>
      </c>
      <c r="J444">
        <v>1</v>
      </c>
      <c r="K444">
        <v>1</v>
      </c>
      <c r="L444">
        <v>1</v>
      </c>
      <c r="M444">
        <v>1</v>
      </c>
      <c r="N444">
        <v>3</v>
      </c>
      <c r="O444">
        <v>1</v>
      </c>
      <c r="Q444">
        <v>0</v>
      </c>
      <c r="R444">
        <v>1</v>
      </c>
      <c r="S444">
        <v>3</v>
      </c>
      <c r="V444">
        <v>3</v>
      </c>
      <c r="X444" s="26">
        <v>15</v>
      </c>
    </row>
    <row r="445" spans="1:24" x14ac:dyDescent="0.3">
      <c r="A445" t="s">
        <v>139</v>
      </c>
      <c r="B445" t="s">
        <v>475</v>
      </c>
      <c r="C445" t="s">
        <v>4639</v>
      </c>
      <c r="D445" t="s">
        <v>4641</v>
      </c>
      <c r="E445" t="s">
        <v>5770</v>
      </c>
      <c r="F445" t="s">
        <v>137</v>
      </c>
      <c r="G445" t="s">
        <v>21</v>
      </c>
      <c r="H445" t="s">
        <v>21</v>
      </c>
      <c r="I445" t="s">
        <v>22</v>
      </c>
      <c r="J445">
        <v>2</v>
      </c>
      <c r="K445">
        <v>1</v>
      </c>
      <c r="L445">
        <v>1</v>
      </c>
      <c r="M445">
        <v>1</v>
      </c>
      <c r="N445">
        <v>3</v>
      </c>
      <c r="O445">
        <v>1</v>
      </c>
      <c r="Q445">
        <v>0</v>
      </c>
      <c r="R445">
        <v>1</v>
      </c>
      <c r="S445">
        <v>3</v>
      </c>
      <c r="V445">
        <v>3</v>
      </c>
      <c r="X445" s="26">
        <v>16</v>
      </c>
    </row>
    <row r="446" spans="1:24" x14ac:dyDescent="0.3">
      <c r="A446" t="s">
        <v>59</v>
      </c>
      <c r="B446" t="s">
        <v>3366</v>
      </c>
      <c r="C446" t="s">
        <v>3533</v>
      </c>
      <c r="D446" t="s">
        <v>3539</v>
      </c>
      <c r="E446" t="s">
        <v>5771</v>
      </c>
      <c r="F446" t="s">
        <v>135</v>
      </c>
      <c r="G446" t="s">
        <v>21</v>
      </c>
      <c r="H446" t="s">
        <v>21</v>
      </c>
      <c r="I446" t="s">
        <v>22</v>
      </c>
      <c r="J446">
        <v>1</v>
      </c>
      <c r="K446">
        <v>1</v>
      </c>
      <c r="L446">
        <v>1</v>
      </c>
      <c r="M446">
        <v>0</v>
      </c>
      <c r="N446">
        <v>0</v>
      </c>
      <c r="O446">
        <v>0</v>
      </c>
      <c r="Q446">
        <v>0</v>
      </c>
      <c r="R446">
        <v>1</v>
      </c>
      <c r="S446">
        <v>1</v>
      </c>
      <c r="V446">
        <v>1</v>
      </c>
      <c r="X446" s="26">
        <v>6</v>
      </c>
    </row>
    <row r="447" spans="1:24" x14ac:dyDescent="0.3">
      <c r="A447" t="s">
        <v>52</v>
      </c>
      <c r="B447" t="s">
        <v>932</v>
      </c>
      <c r="C447" t="s">
        <v>949</v>
      </c>
      <c r="D447" t="s">
        <v>960</v>
      </c>
      <c r="E447" t="s">
        <v>5772</v>
      </c>
      <c r="F447" t="s">
        <v>52</v>
      </c>
      <c r="G447" t="s">
        <v>21</v>
      </c>
      <c r="H447" t="s">
        <v>21</v>
      </c>
      <c r="I447" t="s">
        <v>22</v>
      </c>
      <c r="J447">
        <v>0</v>
      </c>
      <c r="K447">
        <v>1</v>
      </c>
      <c r="L447">
        <v>0</v>
      </c>
      <c r="M447">
        <v>1</v>
      </c>
      <c r="N447">
        <v>1</v>
      </c>
      <c r="O447">
        <v>0</v>
      </c>
      <c r="Q447">
        <v>0</v>
      </c>
      <c r="R447">
        <v>1</v>
      </c>
      <c r="S447">
        <v>3</v>
      </c>
      <c r="V447">
        <v>0</v>
      </c>
      <c r="X447" s="26">
        <v>7</v>
      </c>
    </row>
    <row r="448" spans="1:24" x14ac:dyDescent="0.3">
      <c r="A448" t="s">
        <v>19</v>
      </c>
      <c r="B448" t="s">
        <v>162</v>
      </c>
      <c r="C448" t="s">
        <v>181</v>
      </c>
      <c r="D448" t="s">
        <v>236</v>
      </c>
      <c r="E448" t="s">
        <v>5773</v>
      </c>
      <c r="F448" t="s">
        <v>32</v>
      </c>
      <c r="G448" t="s">
        <v>21</v>
      </c>
      <c r="H448" t="s">
        <v>21</v>
      </c>
      <c r="I448" t="s">
        <v>22</v>
      </c>
      <c r="J448">
        <v>0</v>
      </c>
      <c r="K448">
        <v>1</v>
      </c>
      <c r="L448">
        <v>0</v>
      </c>
      <c r="M448">
        <v>1</v>
      </c>
      <c r="N448">
        <v>1</v>
      </c>
      <c r="O448">
        <v>1</v>
      </c>
      <c r="Q448">
        <v>0</v>
      </c>
      <c r="R448">
        <v>2</v>
      </c>
      <c r="S448">
        <v>3</v>
      </c>
      <c r="V448">
        <v>1</v>
      </c>
      <c r="X448" s="26">
        <v>10</v>
      </c>
    </row>
    <row r="449" spans="1:24" x14ac:dyDescent="0.3">
      <c r="A449" t="s">
        <v>19</v>
      </c>
      <c r="B449" t="s">
        <v>162</v>
      </c>
      <c r="C449" t="s">
        <v>239</v>
      </c>
      <c r="D449" t="s">
        <v>270</v>
      </c>
      <c r="E449" t="s">
        <v>5774</v>
      </c>
      <c r="F449" t="s">
        <v>20</v>
      </c>
      <c r="G449" t="s">
        <v>21</v>
      </c>
      <c r="H449" t="s">
        <v>21</v>
      </c>
      <c r="I449" t="s">
        <v>22</v>
      </c>
      <c r="J449">
        <v>1</v>
      </c>
      <c r="K449">
        <v>1</v>
      </c>
      <c r="L449">
        <v>1</v>
      </c>
      <c r="M449">
        <v>1</v>
      </c>
      <c r="N449">
        <v>1</v>
      </c>
      <c r="O449">
        <v>1</v>
      </c>
      <c r="Q449">
        <v>0</v>
      </c>
      <c r="R449">
        <v>2</v>
      </c>
      <c r="S449">
        <v>3</v>
      </c>
      <c r="V449">
        <v>1</v>
      </c>
      <c r="X449" s="26">
        <v>12</v>
      </c>
    </row>
    <row r="450" spans="1:24" x14ac:dyDescent="0.3">
      <c r="A450" t="s">
        <v>52</v>
      </c>
      <c r="B450" t="s">
        <v>932</v>
      </c>
      <c r="C450" t="s">
        <v>933</v>
      </c>
      <c r="D450" t="s">
        <v>944</v>
      </c>
      <c r="E450" t="s">
        <v>5775</v>
      </c>
      <c r="F450" t="s">
        <v>52</v>
      </c>
      <c r="G450" t="s">
        <v>21</v>
      </c>
      <c r="H450" t="s">
        <v>21</v>
      </c>
      <c r="I450" t="s">
        <v>22</v>
      </c>
      <c r="J450">
        <v>0</v>
      </c>
      <c r="K450">
        <v>0</v>
      </c>
      <c r="L450">
        <v>0</v>
      </c>
      <c r="M450">
        <v>0</v>
      </c>
      <c r="N450">
        <v>0</v>
      </c>
      <c r="O450">
        <v>0</v>
      </c>
      <c r="Q450">
        <v>0</v>
      </c>
      <c r="R450">
        <v>0</v>
      </c>
      <c r="S450">
        <v>0</v>
      </c>
      <c r="V450">
        <v>0</v>
      </c>
      <c r="X450" s="26">
        <v>0</v>
      </c>
    </row>
    <row r="451" spans="1:24" x14ac:dyDescent="0.3">
      <c r="A451" t="s">
        <v>59</v>
      </c>
      <c r="B451" t="s">
        <v>3366</v>
      </c>
      <c r="C451" t="s">
        <v>3595</v>
      </c>
      <c r="D451" t="s">
        <v>3663</v>
      </c>
      <c r="E451" t="s">
        <v>5776</v>
      </c>
      <c r="F451" t="s">
        <v>59</v>
      </c>
      <c r="G451" t="s">
        <v>21</v>
      </c>
      <c r="H451" t="s">
        <v>21</v>
      </c>
      <c r="I451" t="s">
        <v>22</v>
      </c>
      <c r="J451">
        <v>1</v>
      </c>
      <c r="K451">
        <v>1</v>
      </c>
      <c r="L451">
        <v>1</v>
      </c>
      <c r="M451">
        <v>1</v>
      </c>
      <c r="N451">
        <v>2</v>
      </c>
      <c r="O451">
        <v>1</v>
      </c>
      <c r="Q451">
        <v>0</v>
      </c>
      <c r="R451">
        <v>1</v>
      </c>
      <c r="S451">
        <v>2</v>
      </c>
      <c r="V451">
        <v>1</v>
      </c>
      <c r="X451" s="26">
        <v>11</v>
      </c>
    </row>
    <row r="452" spans="1:24" x14ac:dyDescent="0.3">
      <c r="A452" t="s">
        <v>39</v>
      </c>
      <c r="B452" t="s">
        <v>162</v>
      </c>
      <c r="C452" t="s">
        <v>733</v>
      </c>
      <c r="D452" t="s">
        <v>751</v>
      </c>
      <c r="E452" t="s">
        <v>5777</v>
      </c>
      <c r="F452" t="s">
        <v>65</v>
      </c>
      <c r="G452" t="s">
        <v>21</v>
      </c>
      <c r="H452" t="s">
        <v>21</v>
      </c>
      <c r="I452" t="s">
        <v>22</v>
      </c>
      <c r="J452">
        <v>0</v>
      </c>
      <c r="K452">
        <v>1</v>
      </c>
      <c r="L452">
        <v>1</v>
      </c>
      <c r="M452">
        <v>1</v>
      </c>
      <c r="N452">
        <v>3</v>
      </c>
      <c r="O452">
        <v>1</v>
      </c>
      <c r="Q452">
        <v>0</v>
      </c>
      <c r="R452">
        <v>1</v>
      </c>
      <c r="S452">
        <v>3</v>
      </c>
      <c r="V452">
        <v>2</v>
      </c>
      <c r="X452" s="26">
        <v>13</v>
      </c>
    </row>
    <row r="453" spans="1:24" x14ac:dyDescent="0.3">
      <c r="A453" t="s">
        <v>135</v>
      </c>
      <c r="B453" t="s">
        <v>478</v>
      </c>
      <c r="C453" t="s">
        <v>4874</v>
      </c>
      <c r="D453" t="s">
        <v>4900</v>
      </c>
      <c r="E453" t="s">
        <v>5778</v>
      </c>
      <c r="F453" t="s">
        <v>135</v>
      </c>
      <c r="G453" t="s">
        <v>21</v>
      </c>
      <c r="H453" t="s">
        <v>21</v>
      </c>
      <c r="I453" t="s">
        <v>22</v>
      </c>
      <c r="J453">
        <v>1</v>
      </c>
      <c r="K453">
        <v>1</v>
      </c>
      <c r="L453">
        <v>1</v>
      </c>
      <c r="M453">
        <v>1</v>
      </c>
      <c r="N453">
        <v>2</v>
      </c>
      <c r="O453">
        <v>0</v>
      </c>
      <c r="Q453">
        <v>0</v>
      </c>
      <c r="R453">
        <v>1</v>
      </c>
      <c r="S453">
        <v>2</v>
      </c>
      <c r="V453">
        <v>2</v>
      </c>
      <c r="X453" s="26">
        <v>11</v>
      </c>
    </row>
    <row r="454" spans="1:24" x14ac:dyDescent="0.3">
      <c r="A454" t="s">
        <v>155</v>
      </c>
      <c r="B454" t="s">
        <v>3634</v>
      </c>
      <c r="C454" t="s">
        <v>3637</v>
      </c>
      <c r="D454" t="s">
        <v>5129</v>
      </c>
      <c r="E454" t="s">
        <v>5779</v>
      </c>
      <c r="F454" t="s">
        <v>155</v>
      </c>
      <c r="G454" t="s">
        <v>21</v>
      </c>
      <c r="H454" t="s">
        <v>21</v>
      </c>
      <c r="I454" t="s">
        <v>50</v>
      </c>
      <c r="J454">
        <v>1</v>
      </c>
      <c r="K454">
        <v>1</v>
      </c>
      <c r="L454">
        <v>1</v>
      </c>
      <c r="M454">
        <v>0</v>
      </c>
      <c r="N454">
        <v>2</v>
      </c>
      <c r="O454">
        <v>1</v>
      </c>
      <c r="Q454">
        <v>0</v>
      </c>
      <c r="R454">
        <v>1</v>
      </c>
      <c r="S454">
        <v>3</v>
      </c>
      <c r="V454">
        <v>1</v>
      </c>
      <c r="X454" s="26">
        <v>11</v>
      </c>
    </row>
    <row r="455" spans="1:24" x14ac:dyDescent="0.3">
      <c r="A455" t="s">
        <v>85</v>
      </c>
      <c r="B455" t="s">
        <v>3366</v>
      </c>
      <c r="C455" t="s">
        <v>4360</v>
      </c>
      <c r="D455" t="s">
        <v>4435</v>
      </c>
      <c r="E455" t="s">
        <v>5780</v>
      </c>
      <c r="F455" t="s">
        <v>85</v>
      </c>
      <c r="G455" t="s">
        <v>21</v>
      </c>
      <c r="H455" t="s">
        <v>21</v>
      </c>
      <c r="I455" t="s">
        <v>22</v>
      </c>
      <c r="J455">
        <v>0</v>
      </c>
      <c r="K455">
        <v>1</v>
      </c>
      <c r="L455">
        <v>0</v>
      </c>
      <c r="M455">
        <v>1</v>
      </c>
      <c r="N455">
        <v>1</v>
      </c>
      <c r="O455">
        <v>0</v>
      </c>
      <c r="Q455">
        <v>0</v>
      </c>
      <c r="R455">
        <v>1</v>
      </c>
      <c r="S455">
        <v>3</v>
      </c>
      <c r="V455">
        <v>1</v>
      </c>
      <c r="X455" s="26">
        <v>8</v>
      </c>
    </row>
    <row r="456" spans="1:24" x14ac:dyDescent="0.3">
      <c r="A456" t="s">
        <v>71</v>
      </c>
      <c r="B456" t="s">
        <v>162</v>
      </c>
      <c r="C456" t="s">
        <v>323</v>
      </c>
      <c r="D456" t="s">
        <v>2788</v>
      </c>
      <c r="E456" t="s">
        <v>5781</v>
      </c>
      <c r="F456" t="s">
        <v>71</v>
      </c>
      <c r="G456" t="s">
        <v>21</v>
      </c>
      <c r="H456" t="s">
        <v>21</v>
      </c>
      <c r="I456" t="s">
        <v>22</v>
      </c>
      <c r="J456">
        <v>0</v>
      </c>
      <c r="K456">
        <v>1</v>
      </c>
      <c r="L456">
        <v>1</v>
      </c>
      <c r="M456">
        <v>1</v>
      </c>
      <c r="N456">
        <v>2</v>
      </c>
      <c r="O456">
        <v>1</v>
      </c>
      <c r="Q456">
        <v>0</v>
      </c>
      <c r="R456">
        <v>2</v>
      </c>
      <c r="S456">
        <v>3</v>
      </c>
      <c r="V456">
        <v>3</v>
      </c>
      <c r="X456" s="26">
        <v>14</v>
      </c>
    </row>
    <row r="457" spans="1:24" x14ac:dyDescent="0.3">
      <c r="A457" t="s">
        <v>32</v>
      </c>
      <c r="B457" t="s">
        <v>1733</v>
      </c>
      <c r="C457" t="s">
        <v>1859</v>
      </c>
      <c r="D457" t="s">
        <v>1889</v>
      </c>
      <c r="E457" t="s">
        <v>5782</v>
      </c>
      <c r="F457" t="s">
        <v>32</v>
      </c>
      <c r="G457" t="s">
        <v>21</v>
      </c>
      <c r="H457" t="s">
        <v>21</v>
      </c>
      <c r="I457" t="s">
        <v>50</v>
      </c>
      <c r="J457">
        <v>0</v>
      </c>
      <c r="K457">
        <v>0</v>
      </c>
      <c r="L457">
        <v>0</v>
      </c>
      <c r="M457">
        <v>0</v>
      </c>
      <c r="N457">
        <v>0</v>
      </c>
      <c r="O457">
        <v>0</v>
      </c>
      <c r="Q457">
        <v>0</v>
      </c>
      <c r="R457">
        <v>1</v>
      </c>
      <c r="S457">
        <v>2</v>
      </c>
      <c r="V457">
        <v>0</v>
      </c>
      <c r="X457" s="26">
        <v>3</v>
      </c>
    </row>
    <row r="458" spans="1:24" x14ac:dyDescent="0.3">
      <c r="A458" t="s">
        <v>56</v>
      </c>
      <c r="B458" t="s">
        <v>881</v>
      </c>
      <c r="C458" t="s">
        <v>2082</v>
      </c>
      <c r="D458" t="s">
        <v>2091</v>
      </c>
      <c r="E458" t="s">
        <v>5783</v>
      </c>
      <c r="F458" t="s">
        <v>56</v>
      </c>
      <c r="G458" t="s">
        <v>21</v>
      </c>
      <c r="H458" t="s">
        <v>21</v>
      </c>
      <c r="I458" t="s">
        <v>22</v>
      </c>
      <c r="J458">
        <v>0</v>
      </c>
      <c r="K458">
        <v>1</v>
      </c>
      <c r="L458">
        <v>1</v>
      </c>
      <c r="M458">
        <v>1</v>
      </c>
      <c r="N458">
        <v>1</v>
      </c>
      <c r="O458">
        <v>1</v>
      </c>
      <c r="Q458">
        <v>0</v>
      </c>
      <c r="R458">
        <v>1</v>
      </c>
      <c r="S458">
        <v>2</v>
      </c>
      <c r="V458">
        <v>1</v>
      </c>
      <c r="X458" s="26">
        <v>9</v>
      </c>
    </row>
    <row r="459" spans="1:24" x14ac:dyDescent="0.3">
      <c r="A459" t="s">
        <v>52</v>
      </c>
      <c r="B459" t="s">
        <v>890</v>
      </c>
      <c r="C459" t="s">
        <v>961</v>
      </c>
      <c r="D459" t="s">
        <v>962</v>
      </c>
      <c r="E459" t="s">
        <v>5784</v>
      </c>
      <c r="F459" t="s">
        <v>52</v>
      </c>
      <c r="G459" t="s">
        <v>21</v>
      </c>
      <c r="H459" t="s">
        <v>21</v>
      </c>
      <c r="I459" t="s">
        <v>22</v>
      </c>
      <c r="J459">
        <v>0</v>
      </c>
      <c r="K459">
        <v>1</v>
      </c>
      <c r="L459">
        <v>1</v>
      </c>
      <c r="M459">
        <v>1</v>
      </c>
      <c r="N459">
        <v>2</v>
      </c>
      <c r="O459">
        <v>0</v>
      </c>
      <c r="Q459">
        <v>2</v>
      </c>
      <c r="R459">
        <v>0</v>
      </c>
      <c r="S459">
        <v>0</v>
      </c>
      <c r="V459">
        <v>1</v>
      </c>
      <c r="X459" s="26">
        <v>8</v>
      </c>
    </row>
    <row r="460" spans="1:24" x14ac:dyDescent="0.3">
      <c r="A460" t="s">
        <v>61</v>
      </c>
      <c r="B460" t="s">
        <v>890</v>
      </c>
      <c r="C460" t="s">
        <v>927</v>
      </c>
      <c r="D460" t="s">
        <v>1292</v>
      </c>
      <c r="E460" t="s">
        <v>5785</v>
      </c>
      <c r="F460" t="s">
        <v>82</v>
      </c>
      <c r="G460" t="s">
        <v>21</v>
      </c>
      <c r="H460" t="s">
        <v>21</v>
      </c>
      <c r="I460" t="s">
        <v>50</v>
      </c>
      <c r="J460">
        <v>0</v>
      </c>
      <c r="K460">
        <v>1</v>
      </c>
      <c r="L460">
        <v>0</v>
      </c>
      <c r="M460">
        <v>1</v>
      </c>
      <c r="N460">
        <v>1</v>
      </c>
      <c r="O460">
        <v>1</v>
      </c>
      <c r="Q460">
        <v>0</v>
      </c>
      <c r="R460">
        <v>1</v>
      </c>
      <c r="S460">
        <v>1</v>
      </c>
      <c r="V460">
        <v>0</v>
      </c>
      <c r="X460" s="26">
        <v>6</v>
      </c>
    </row>
    <row r="461" spans="1:24" x14ac:dyDescent="0.3">
      <c r="A461" t="s">
        <v>43</v>
      </c>
      <c r="B461" t="s">
        <v>1602</v>
      </c>
      <c r="C461" t="s">
        <v>3703</v>
      </c>
      <c r="D461" t="s">
        <v>3859</v>
      </c>
      <c r="E461" t="s">
        <v>5786</v>
      </c>
      <c r="F461" t="s">
        <v>43</v>
      </c>
      <c r="G461" t="s">
        <v>21</v>
      </c>
      <c r="H461" t="s">
        <v>21</v>
      </c>
      <c r="I461" t="s">
        <v>22</v>
      </c>
      <c r="J461">
        <v>1</v>
      </c>
      <c r="K461">
        <v>1</v>
      </c>
      <c r="L461">
        <v>1</v>
      </c>
      <c r="M461">
        <v>1</v>
      </c>
      <c r="N461">
        <v>1</v>
      </c>
      <c r="O461">
        <v>0</v>
      </c>
      <c r="Q461">
        <v>0</v>
      </c>
      <c r="R461">
        <v>1</v>
      </c>
      <c r="S461">
        <v>2</v>
      </c>
      <c r="V461">
        <v>0</v>
      </c>
      <c r="X461" s="26">
        <v>8</v>
      </c>
    </row>
    <row r="462" spans="1:24" x14ac:dyDescent="0.3">
      <c r="A462" t="s">
        <v>79</v>
      </c>
      <c r="B462" t="s">
        <v>311</v>
      </c>
      <c r="C462" t="s">
        <v>597</v>
      </c>
      <c r="D462" t="s">
        <v>605</v>
      </c>
      <c r="E462" t="s">
        <v>5787</v>
      </c>
      <c r="F462" t="s">
        <v>79</v>
      </c>
      <c r="G462" t="s">
        <v>21</v>
      </c>
      <c r="H462" t="s">
        <v>21</v>
      </c>
      <c r="I462" t="s">
        <v>22</v>
      </c>
      <c r="J462">
        <v>0</v>
      </c>
      <c r="K462">
        <v>1</v>
      </c>
      <c r="L462">
        <v>1</v>
      </c>
      <c r="M462">
        <v>0</v>
      </c>
      <c r="N462">
        <v>2</v>
      </c>
      <c r="O462">
        <v>1</v>
      </c>
      <c r="Q462">
        <v>0</v>
      </c>
      <c r="R462">
        <v>1</v>
      </c>
      <c r="S462">
        <v>2</v>
      </c>
      <c r="V462">
        <v>1</v>
      </c>
      <c r="X462" s="26">
        <v>9</v>
      </c>
    </row>
    <row r="463" spans="1:24" x14ac:dyDescent="0.3">
      <c r="A463" t="s">
        <v>138</v>
      </c>
      <c r="B463" t="s">
        <v>932</v>
      </c>
      <c r="C463" t="s">
        <v>949</v>
      </c>
      <c r="D463" t="s">
        <v>4771</v>
      </c>
      <c r="E463" t="s">
        <v>5788</v>
      </c>
      <c r="F463" t="s">
        <v>138</v>
      </c>
      <c r="G463" t="s">
        <v>21</v>
      </c>
      <c r="H463" t="s">
        <v>21</v>
      </c>
      <c r="I463" t="s">
        <v>22</v>
      </c>
      <c r="J463">
        <v>1</v>
      </c>
      <c r="K463">
        <v>1</v>
      </c>
      <c r="L463">
        <v>1</v>
      </c>
      <c r="M463">
        <v>1</v>
      </c>
      <c r="N463">
        <v>3</v>
      </c>
      <c r="O463">
        <v>1</v>
      </c>
      <c r="Q463">
        <v>0</v>
      </c>
      <c r="R463">
        <v>1</v>
      </c>
      <c r="S463">
        <v>3</v>
      </c>
      <c r="V463">
        <v>1</v>
      </c>
      <c r="X463" s="26">
        <v>13</v>
      </c>
    </row>
    <row r="464" spans="1:24" x14ac:dyDescent="0.3">
      <c r="A464" t="s">
        <v>82</v>
      </c>
      <c r="B464" t="s">
        <v>2938</v>
      </c>
      <c r="C464" t="s">
        <v>4556</v>
      </c>
      <c r="D464" t="s">
        <v>4568</v>
      </c>
      <c r="E464" t="s">
        <v>5789</v>
      </c>
      <c r="F464" t="s">
        <v>82</v>
      </c>
      <c r="G464" t="s">
        <v>21</v>
      </c>
      <c r="H464" t="s">
        <v>21</v>
      </c>
      <c r="I464" t="s">
        <v>22</v>
      </c>
      <c r="J464">
        <v>0</v>
      </c>
      <c r="K464">
        <v>1</v>
      </c>
      <c r="L464">
        <v>1</v>
      </c>
      <c r="M464">
        <v>1</v>
      </c>
      <c r="N464">
        <v>3</v>
      </c>
      <c r="O464">
        <v>1</v>
      </c>
      <c r="Q464">
        <v>0</v>
      </c>
      <c r="R464">
        <v>3</v>
      </c>
      <c r="S464">
        <v>3</v>
      </c>
      <c r="V464">
        <v>3</v>
      </c>
      <c r="X464" s="26">
        <v>16</v>
      </c>
    </row>
    <row r="465" spans="1:24" x14ac:dyDescent="0.3">
      <c r="A465" t="s">
        <v>85</v>
      </c>
      <c r="B465" t="s">
        <v>3366</v>
      </c>
      <c r="C465" t="s">
        <v>4360</v>
      </c>
      <c r="D465" t="s">
        <v>4434</v>
      </c>
      <c r="E465" t="s">
        <v>5790</v>
      </c>
      <c r="F465" t="s">
        <v>85</v>
      </c>
      <c r="G465" t="s">
        <v>21</v>
      </c>
      <c r="H465" t="s">
        <v>21</v>
      </c>
      <c r="I465" t="s">
        <v>22</v>
      </c>
      <c r="J465">
        <v>1</v>
      </c>
      <c r="K465">
        <v>1</v>
      </c>
      <c r="L465">
        <v>0</v>
      </c>
      <c r="M465">
        <v>0</v>
      </c>
      <c r="N465">
        <v>0</v>
      </c>
      <c r="O465">
        <v>0</v>
      </c>
      <c r="Q465">
        <v>0</v>
      </c>
      <c r="R465">
        <v>1</v>
      </c>
      <c r="S465">
        <v>1</v>
      </c>
      <c r="V465">
        <v>0</v>
      </c>
      <c r="X465" s="26">
        <v>4</v>
      </c>
    </row>
    <row r="466" spans="1:24" x14ac:dyDescent="0.3">
      <c r="A466" t="s">
        <v>135</v>
      </c>
      <c r="B466" t="s">
        <v>478</v>
      </c>
      <c r="C466" t="s">
        <v>4863</v>
      </c>
      <c r="D466" t="s">
        <v>4872</v>
      </c>
      <c r="E466" t="s">
        <v>5791</v>
      </c>
      <c r="F466" t="s">
        <v>135</v>
      </c>
      <c r="G466" t="s">
        <v>21</v>
      </c>
      <c r="H466" t="s">
        <v>21</v>
      </c>
      <c r="I466" t="s">
        <v>50</v>
      </c>
      <c r="J466">
        <v>1</v>
      </c>
      <c r="K466">
        <v>1</v>
      </c>
      <c r="L466">
        <v>1</v>
      </c>
      <c r="M466">
        <v>1</v>
      </c>
      <c r="N466">
        <v>3</v>
      </c>
      <c r="O466">
        <v>1</v>
      </c>
      <c r="Q466">
        <v>0</v>
      </c>
      <c r="R466">
        <v>2</v>
      </c>
      <c r="S466">
        <v>3</v>
      </c>
      <c r="V466">
        <v>2</v>
      </c>
      <c r="X466" s="26">
        <v>15</v>
      </c>
    </row>
    <row r="467" spans="1:24" x14ac:dyDescent="0.3">
      <c r="A467" t="s">
        <v>137</v>
      </c>
      <c r="B467" t="s">
        <v>519</v>
      </c>
      <c r="C467" t="s">
        <v>520</v>
      </c>
      <c r="D467" t="s">
        <v>4703</v>
      </c>
      <c r="E467" t="s">
        <v>5792</v>
      </c>
      <c r="F467" t="s">
        <v>137</v>
      </c>
      <c r="G467" t="s">
        <v>21</v>
      </c>
      <c r="H467" t="s">
        <v>21</v>
      </c>
      <c r="I467" t="s">
        <v>50</v>
      </c>
      <c r="J467">
        <v>0</v>
      </c>
      <c r="K467">
        <v>0</v>
      </c>
      <c r="L467">
        <v>0</v>
      </c>
      <c r="M467">
        <v>0</v>
      </c>
      <c r="N467">
        <v>0</v>
      </c>
      <c r="O467">
        <v>0</v>
      </c>
      <c r="Q467">
        <v>0</v>
      </c>
      <c r="R467">
        <v>0</v>
      </c>
      <c r="S467">
        <v>1</v>
      </c>
      <c r="V467">
        <v>1</v>
      </c>
      <c r="X467" s="26">
        <v>2</v>
      </c>
    </row>
    <row r="468" spans="1:24" x14ac:dyDescent="0.3">
      <c r="A468" t="s">
        <v>71</v>
      </c>
      <c r="B468" t="s">
        <v>890</v>
      </c>
      <c r="C468" t="s">
        <v>1169</v>
      </c>
      <c r="D468" t="s">
        <v>2778</v>
      </c>
      <c r="E468" t="s">
        <v>5793</v>
      </c>
      <c r="F468" t="s">
        <v>71</v>
      </c>
      <c r="G468" t="s">
        <v>21</v>
      </c>
      <c r="H468" t="s">
        <v>21</v>
      </c>
      <c r="I468" t="s">
        <v>22</v>
      </c>
      <c r="J468">
        <v>1</v>
      </c>
      <c r="K468">
        <v>1</v>
      </c>
      <c r="L468">
        <v>1</v>
      </c>
      <c r="M468">
        <v>1</v>
      </c>
      <c r="N468">
        <v>2</v>
      </c>
      <c r="O468">
        <v>1</v>
      </c>
      <c r="Q468">
        <v>2</v>
      </c>
      <c r="R468">
        <v>2</v>
      </c>
      <c r="S468">
        <v>3</v>
      </c>
      <c r="V468">
        <v>1</v>
      </c>
      <c r="X468" s="26">
        <v>15</v>
      </c>
    </row>
    <row r="469" spans="1:24" x14ac:dyDescent="0.3">
      <c r="A469" t="s">
        <v>43</v>
      </c>
      <c r="B469" t="s">
        <v>174</v>
      </c>
      <c r="C469" t="s">
        <v>1159</v>
      </c>
      <c r="D469" t="s">
        <v>3907</v>
      </c>
      <c r="E469" t="s">
        <v>5794</v>
      </c>
      <c r="F469" t="s">
        <v>43</v>
      </c>
      <c r="G469" t="s">
        <v>21</v>
      </c>
      <c r="H469" t="s">
        <v>21</v>
      </c>
      <c r="I469" t="s">
        <v>54</v>
      </c>
      <c r="J469">
        <v>0</v>
      </c>
      <c r="K469">
        <v>1</v>
      </c>
      <c r="L469">
        <v>1</v>
      </c>
      <c r="M469">
        <v>1</v>
      </c>
      <c r="N469">
        <v>1</v>
      </c>
      <c r="O469">
        <v>0</v>
      </c>
      <c r="Q469">
        <v>0</v>
      </c>
      <c r="R469">
        <v>1</v>
      </c>
      <c r="S469">
        <v>0</v>
      </c>
      <c r="V469">
        <v>0</v>
      </c>
      <c r="X469" s="26">
        <v>5</v>
      </c>
    </row>
    <row r="470" spans="1:24" x14ac:dyDescent="0.3">
      <c r="A470" t="s">
        <v>79</v>
      </c>
      <c r="B470" t="s">
        <v>478</v>
      </c>
      <c r="C470" t="s">
        <v>5325</v>
      </c>
      <c r="D470" t="s">
        <v>479</v>
      </c>
      <c r="E470" t="s">
        <v>5795</v>
      </c>
      <c r="F470" t="s">
        <v>79</v>
      </c>
      <c r="G470" t="s">
        <v>21</v>
      </c>
      <c r="H470" t="s">
        <v>21</v>
      </c>
      <c r="I470" t="s">
        <v>22</v>
      </c>
      <c r="J470">
        <v>0</v>
      </c>
      <c r="K470">
        <v>1</v>
      </c>
      <c r="L470">
        <v>1</v>
      </c>
      <c r="M470">
        <v>1</v>
      </c>
      <c r="N470">
        <v>0</v>
      </c>
      <c r="O470">
        <v>0</v>
      </c>
      <c r="Q470">
        <v>2</v>
      </c>
      <c r="R470">
        <v>1</v>
      </c>
      <c r="S470">
        <v>1</v>
      </c>
      <c r="V470">
        <v>0</v>
      </c>
      <c r="X470" s="26">
        <v>7</v>
      </c>
    </row>
    <row r="471" spans="1:24" x14ac:dyDescent="0.3">
      <c r="A471" t="s">
        <v>52</v>
      </c>
      <c r="B471" t="s">
        <v>932</v>
      </c>
      <c r="C471" t="s">
        <v>949</v>
      </c>
      <c r="D471" t="s">
        <v>959</v>
      </c>
      <c r="E471" t="s">
        <v>5796</v>
      </c>
      <c r="F471" t="s">
        <v>52</v>
      </c>
      <c r="G471" t="s">
        <v>21</v>
      </c>
      <c r="H471" t="s">
        <v>21</v>
      </c>
      <c r="I471" t="s">
        <v>22</v>
      </c>
      <c r="J471">
        <v>0</v>
      </c>
      <c r="K471">
        <v>0</v>
      </c>
      <c r="L471">
        <v>0</v>
      </c>
      <c r="M471">
        <v>0</v>
      </c>
      <c r="N471">
        <v>1</v>
      </c>
      <c r="O471">
        <v>0</v>
      </c>
      <c r="Q471">
        <v>0</v>
      </c>
      <c r="R471">
        <v>1</v>
      </c>
      <c r="S471">
        <v>3</v>
      </c>
      <c r="V471">
        <v>0</v>
      </c>
      <c r="X471" s="26">
        <v>5</v>
      </c>
    </row>
    <row r="472" spans="1:24" x14ac:dyDescent="0.3">
      <c r="A472" t="s">
        <v>73</v>
      </c>
      <c r="B472" t="s">
        <v>162</v>
      </c>
      <c r="C472" t="s">
        <v>363</v>
      </c>
      <c r="D472" t="s">
        <v>460</v>
      </c>
      <c r="E472" t="s">
        <v>5797</v>
      </c>
      <c r="F472" t="s">
        <v>52</v>
      </c>
      <c r="G472" t="s">
        <v>21</v>
      </c>
      <c r="H472" t="s">
        <v>21</v>
      </c>
      <c r="I472" t="s">
        <v>22</v>
      </c>
      <c r="J472">
        <v>2</v>
      </c>
      <c r="K472">
        <v>1</v>
      </c>
      <c r="L472">
        <v>1</v>
      </c>
      <c r="M472">
        <v>1</v>
      </c>
      <c r="N472">
        <v>3</v>
      </c>
      <c r="O472">
        <v>1</v>
      </c>
      <c r="Q472">
        <v>0</v>
      </c>
      <c r="R472">
        <v>3</v>
      </c>
      <c r="S472">
        <v>3</v>
      </c>
      <c r="V472">
        <v>2</v>
      </c>
      <c r="X472" s="26">
        <v>17</v>
      </c>
    </row>
    <row r="473" spans="1:24" x14ac:dyDescent="0.3">
      <c r="A473" t="s">
        <v>73</v>
      </c>
      <c r="B473" t="s">
        <v>162</v>
      </c>
      <c r="C473" t="s">
        <v>363</v>
      </c>
      <c r="D473" t="s">
        <v>453</v>
      </c>
      <c r="E473" t="s">
        <v>5798</v>
      </c>
      <c r="F473" t="s">
        <v>52</v>
      </c>
      <c r="G473" t="s">
        <v>21</v>
      </c>
      <c r="H473" t="s">
        <v>21</v>
      </c>
      <c r="I473" t="s">
        <v>22</v>
      </c>
      <c r="J473">
        <v>2</v>
      </c>
      <c r="K473">
        <v>1</v>
      </c>
      <c r="L473">
        <v>1</v>
      </c>
      <c r="M473">
        <v>1</v>
      </c>
      <c r="N473">
        <v>3</v>
      </c>
      <c r="O473">
        <v>1</v>
      </c>
      <c r="Q473">
        <v>0</v>
      </c>
      <c r="R473">
        <v>3</v>
      </c>
      <c r="S473">
        <v>3</v>
      </c>
      <c r="V473">
        <v>2</v>
      </c>
      <c r="X473" s="26">
        <v>17</v>
      </c>
    </row>
    <row r="474" spans="1:24" x14ac:dyDescent="0.3">
      <c r="A474" t="s">
        <v>56</v>
      </c>
      <c r="B474" t="s">
        <v>1683</v>
      </c>
      <c r="C474" t="s">
        <v>1706</v>
      </c>
      <c r="D474" t="s">
        <v>2310</v>
      </c>
      <c r="E474" t="s">
        <v>5799</v>
      </c>
      <c r="F474" t="s">
        <v>65</v>
      </c>
      <c r="G474" t="s">
        <v>21</v>
      </c>
      <c r="H474" t="s">
        <v>21</v>
      </c>
      <c r="I474" t="s">
        <v>22</v>
      </c>
      <c r="J474">
        <v>1</v>
      </c>
      <c r="K474">
        <v>1</v>
      </c>
      <c r="L474">
        <v>1</v>
      </c>
      <c r="M474">
        <v>1</v>
      </c>
      <c r="N474">
        <v>1</v>
      </c>
      <c r="O474">
        <v>1</v>
      </c>
      <c r="Q474">
        <v>0</v>
      </c>
      <c r="R474">
        <v>1</v>
      </c>
      <c r="S474">
        <v>2</v>
      </c>
      <c r="V474">
        <v>1</v>
      </c>
      <c r="X474" s="26">
        <v>10</v>
      </c>
    </row>
    <row r="475" spans="1:24" x14ac:dyDescent="0.3">
      <c r="A475" t="s">
        <v>40</v>
      </c>
      <c r="B475" t="s">
        <v>162</v>
      </c>
      <c r="C475" t="s">
        <v>3121</v>
      </c>
      <c r="D475" t="s">
        <v>3290</v>
      </c>
      <c r="E475" t="s">
        <v>5800</v>
      </c>
      <c r="F475" t="s">
        <v>40</v>
      </c>
      <c r="G475" t="s">
        <v>21</v>
      </c>
      <c r="H475" t="s">
        <v>21</v>
      </c>
      <c r="I475" t="s">
        <v>22</v>
      </c>
      <c r="J475">
        <v>0</v>
      </c>
      <c r="K475">
        <v>1</v>
      </c>
      <c r="L475">
        <v>1</v>
      </c>
      <c r="M475">
        <v>1</v>
      </c>
      <c r="N475">
        <v>2</v>
      </c>
      <c r="O475">
        <v>1</v>
      </c>
      <c r="Q475">
        <v>0</v>
      </c>
      <c r="R475">
        <v>1</v>
      </c>
      <c r="S475">
        <v>3</v>
      </c>
      <c r="V475">
        <v>1</v>
      </c>
      <c r="X475" s="26">
        <v>11</v>
      </c>
    </row>
    <row r="476" spans="1:24" x14ac:dyDescent="0.3">
      <c r="A476" t="s">
        <v>40</v>
      </c>
      <c r="B476" t="s">
        <v>162</v>
      </c>
      <c r="C476" t="s">
        <v>513</v>
      </c>
      <c r="D476" t="s">
        <v>3344</v>
      </c>
      <c r="E476" t="s">
        <v>5801</v>
      </c>
      <c r="F476" t="s">
        <v>40</v>
      </c>
      <c r="G476" t="s">
        <v>21</v>
      </c>
      <c r="H476" t="s">
        <v>21</v>
      </c>
      <c r="I476" t="s">
        <v>50</v>
      </c>
      <c r="J476">
        <v>2</v>
      </c>
      <c r="K476">
        <v>1</v>
      </c>
      <c r="L476">
        <v>1</v>
      </c>
      <c r="M476">
        <v>1</v>
      </c>
      <c r="N476">
        <v>3</v>
      </c>
      <c r="O476">
        <v>1</v>
      </c>
      <c r="Q476">
        <v>0</v>
      </c>
      <c r="R476">
        <v>2</v>
      </c>
      <c r="S476">
        <v>3</v>
      </c>
      <c r="V476">
        <v>2</v>
      </c>
      <c r="X476" s="26">
        <v>16</v>
      </c>
    </row>
    <row r="477" spans="1:24" x14ac:dyDescent="0.3">
      <c r="A477" t="s">
        <v>102</v>
      </c>
      <c r="B477" t="s">
        <v>1602</v>
      </c>
      <c r="C477" t="s">
        <v>3703</v>
      </c>
      <c r="D477" t="s">
        <v>3826</v>
      </c>
      <c r="E477" t="s">
        <v>5802</v>
      </c>
      <c r="F477" t="s">
        <v>102</v>
      </c>
      <c r="G477" t="s">
        <v>21</v>
      </c>
      <c r="H477" t="s">
        <v>21</v>
      </c>
      <c r="I477" t="s">
        <v>50</v>
      </c>
      <c r="J477">
        <v>0</v>
      </c>
      <c r="K477">
        <v>1</v>
      </c>
      <c r="L477">
        <v>0</v>
      </c>
      <c r="M477">
        <v>1</v>
      </c>
      <c r="N477">
        <v>2</v>
      </c>
      <c r="O477">
        <v>0</v>
      </c>
      <c r="Q477">
        <v>0</v>
      </c>
      <c r="R477">
        <v>1</v>
      </c>
      <c r="S477">
        <v>3</v>
      </c>
      <c r="V477">
        <v>1</v>
      </c>
      <c r="X477" s="26">
        <v>9</v>
      </c>
    </row>
    <row r="478" spans="1:24" x14ac:dyDescent="0.3">
      <c r="A478" t="s">
        <v>137</v>
      </c>
      <c r="B478" t="s">
        <v>637</v>
      </c>
      <c r="C478" t="s">
        <v>638</v>
      </c>
      <c r="D478" t="s">
        <v>4685</v>
      </c>
      <c r="E478" t="s">
        <v>5803</v>
      </c>
      <c r="F478" t="s">
        <v>135</v>
      </c>
      <c r="G478" t="s">
        <v>21</v>
      </c>
      <c r="H478" t="s">
        <v>21</v>
      </c>
      <c r="I478" t="s">
        <v>22</v>
      </c>
      <c r="J478">
        <v>0</v>
      </c>
      <c r="K478">
        <v>1</v>
      </c>
      <c r="L478">
        <v>0</v>
      </c>
      <c r="M478">
        <v>1</v>
      </c>
      <c r="N478">
        <v>1</v>
      </c>
      <c r="O478">
        <v>0</v>
      </c>
      <c r="Q478">
        <v>0</v>
      </c>
      <c r="R478">
        <v>1</v>
      </c>
      <c r="S478">
        <v>1</v>
      </c>
      <c r="V478">
        <v>0</v>
      </c>
      <c r="X478" s="26">
        <v>5</v>
      </c>
    </row>
    <row r="479" spans="1:24" x14ac:dyDescent="0.3">
      <c r="A479" t="s">
        <v>32</v>
      </c>
      <c r="B479" t="s">
        <v>1602</v>
      </c>
      <c r="C479" t="s">
        <v>1603</v>
      </c>
      <c r="D479" t="s">
        <v>1847</v>
      </c>
      <c r="E479" t="s">
        <v>5804</v>
      </c>
      <c r="F479" t="s">
        <v>32</v>
      </c>
      <c r="G479" t="s">
        <v>21</v>
      </c>
      <c r="H479" t="s">
        <v>21</v>
      </c>
      <c r="I479" t="s">
        <v>22</v>
      </c>
      <c r="J479">
        <v>2</v>
      </c>
      <c r="K479">
        <v>1</v>
      </c>
      <c r="L479">
        <v>1</v>
      </c>
      <c r="M479">
        <v>1</v>
      </c>
      <c r="N479">
        <v>3</v>
      </c>
      <c r="O479">
        <v>1</v>
      </c>
      <c r="Q479">
        <v>0</v>
      </c>
      <c r="R479">
        <v>1</v>
      </c>
      <c r="S479">
        <v>3</v>
      </c>
      <c r="V479">
        <v>2</v>
      </c>
      <c r="X479" s="26">
        <v>15</v>
      </c>
    </row>
    <row r="480" spans="1:24" x14ac:dyDescent="0.3">
      <c r="A480" t="s">
        <v>67</v>
      </c>
      <c r="B480" t="s">
        <v>1602</v>
      </c>
      <c r="C480" t="s">
        <v>1603</v>
      </c>
      <c r="D480" t="s">
        <v>2351</v>
      </c>
      <c r="E480" t="s">
        <v>5805</v>
      </c>
      <c r="F480" t="s">
        <v>67</v>
      </c>
      <c r="G480" t="s">
        <v>21</v>
      </c>
      <c r="H480" t="s">
        <v>21</v>
      </c>
      <c r="I480" t="s">
        <v>22</v>
      </c>
      <c r="J480">
        <v>0</v>
      </c>
      <c r="K480">
        <v>1</v>
      </c>
      <c r="L480">
        <v>1</v>
      </c>
      <c r="M480">
        <v>1</v>
      </c>
      <c r="N480">
        <v>2</v>
      </c>
      <c r="O480">
        <v>1</v>
      </c>
      <c r="Q480">
        <v>2</v>
      </c>
      <c r="R480">
        <v>2</v>
      </c>
      <c r="S480">
        <v>3</v>
      </c>
      <c r="V480">
        <v>1</v>
      </c>
      <c r="X480" s="26">
        <v>14</v>
      </c>
    </row>
    <row r="481" spans="1:24" x14ac:dyDescent="0.3">
      <c r="A481" t="s">
        <v>20</v>
      </c>
      <c r="B481" t="s">
        <v>2938</v>
      </c>
      <c r="C481" t="s">
        <v>2939</v>
      </c>
      <c r="D481" t="s">
        <v>2964</v>
      </c>
      <c r="E481" t="s">
        <v>5806</v>
      </c>
      <c r="F481" t="s">
        <v>65</v>
      </c>
      <c r="G481" t="s">
        <v>21</v>
      </c>
      <c r="H481" t="s">
        <v>21</v>
      </c>
      <c r="I481" t="s">
        <v>50</v>
      </c>
      <c r="J481">
        <v>0</v>
      </c>
      <c r="K481">
        <v>0</v>
      </c>
      <c r="L481">
        <v>0</v>
      </c>
      <c r="M481">
        <v>0</v>
      </c>
      <c r="N481">
        <v>0</v>
      </c>
      <c r="O481">
        <v>0</v>
      </c>
      <c r="Q481">
        <v>0</v>
      </c>
      <c r="R481">
        <v>1</v>
      </c>
      <c r="S481">
        <v>1</v>
      </c>
      <c r="V481">
        <v>2</v>
      </c>
      <c r="X481" s="26">
        <v>4</v>
      </c>
    </row>
    <row r="482" spans="1:24" x14ac:dyDescent="0.3">
      <c r="A482" t="s">
        <v>56</v>
      </c>
      <c r="B482" t="s">
        <v>174</v>
      </c>
      <c r="C482" t="s">
        <v>2097</v>
      </c>
      <c r="D482" t="s">
        <v>2203</v>
      </c>
      <c r="E482" t="s">
        <v>5807</v>
      </c>
      <c r="F482" t="s">
        <v>56</v>
      </c>
      <c r="G482" t="s">
        <v>21</v>
      </c>
      <c r="H482" t="s">
        <v>21</v>
      </c>
      <c r="I482" t="s">
        <v>50</v>
      </c>
      <c r="J482">
        <v>0</v>
      </c>
      <c r="K482">
        <v>0</v>
      </c>
      <c r="L482">
        <v>1</v>
      </c>
      <c r="M482">
        <v>1</v>
      </c>
      <c r="N482">
        <v>2</v>
      </c>
      <c r="O482">
        <v>1</v>
      </c>
      <c r="Q482">
        <v>0</v>
      </c>
      <c r="R482">
        <v>1</v>
      </c>
      <c r="S482">
        <v>2</v>
      </c>
      <c r="V482">
        <v>0</v>
      </c>
      <c r="X482" s="26">
        <v>8</v>
      </c>
    </row>
    <row r="483" spans="1:24" x14ac:dyDescent="0.3">
      <c r="A483" t="s">
        <v>40</v>
      </c>
      <c r="B483" t="s">
        <v>162</v>
      </c>
      <c r="C483" t="s">
        <v>513</v>
      </c>
      <c r="D483" t="s">
        <v>3345</v>
      </c>
      <c r="E483" t="s">
        <v>5808</v>
      </c>
      <c r="F483" t="s">
        <v>40</v>
      </c>
      <c r="G483" t="s">
        <v>21</v>
      </c>
      <c r="H483" t="s">
        <v>21</v>
      </c>
      <c r="I483" t="s">
        <v>22</v>
      </c>
      <c r="J483">
        <v>1</v>
      </c>
      <c r="K483">
        <v>1</v>
      </c>
      <c r="L483">
        <v>1</v>
      </c>
      <c r="M483">
        <v>1</v>
      </c>
      <c r="N483">
        <v>3</v>
      </c>
      <c r="O483">
        <v>1</v>
      </c>
      <c r="Q483">
        <v>0</v>
      </c>
      <c r="R483">
        <v>3</v>
      </c>
      <c r="S483">
        <v>3</v>
      </c>
      <c r="V483">
        <v>2</v>
      </c>
      <c r="X483" s="26">
        <v>16</v>
      </c>
    </row>
    <row r="484" spans="1:24" x14ac:dyDescent="0.3">
      <c r="A484" t="s">
        <v>135</v>
      </c>
      <c r="B484" t="s">
        <v>932</v>
      </c>
      <c r="C484" t="s">
        <v>3416</v>
      </c>
      <c r="D484" t="s">
        <v>4907</v>
      </c>
      <c r="E484" t="s">
        <v>5809</v>
      </c>
      <c r="F484" t="s">
        <v>135</v>
      </c>
      <c r="G484" t="s">
        <v>21</v>
      </c>
      <c r="H484" t="s">
        <v>21</v>
      </c>
      <c r="I484" t="s">
        <v>22</v>
      </c>
      <c r="J484">
        <v>0</v>
      </c>
      <c r="K484">
        <v>1</v>
      </c>
      <c r="L484">
        <v>1</v>
      </c>
      <c r="M484">
        <v>1</v>
      </c>
      <c r="N484">
        <v>2</v>
      </c>
      <c r="O484">
        <v>1</v>
      </c>
      <c r="Q484">
        <v>0</v>
      </c>
      <c r="R484">
        <v>1</v>
      </c>
      <c r="S484">
        <v>3</v>
      </c>
      <c r="V484">
        <v>0</v>
      </c>
      <c r="X484" s="26">
        <v>10</v>
      </c>
    </row>
    <row r="485" spans="1:24" x14ac:dyDescent="0.3">
      <c r="A485" t="s">
        <v>58</v>
      </c>
      <c r="B485" t="s">
        <v>311</v>
      </c>
      <c r="C485" t="s">
        <v>597</v>
      </c>
      <c r="D485" t="s">
        <v>3054</v>
      </c>
      <c r="E485" t="s">
        <v>5810</v>
      </c>
      <c r="F485" t="s">
        <v>58</v>
      </c>
      <c r="G485" t="s">
        <v>21</v>
      </c>
      <c r="H485" t="s">
        <v>21</v>
      </c>
      <c r="I485" t="s">
        <v>54</v>
      </c>
      <c r="J485">
        <v>1</v>
      </c>
      <c r="K485">
        <v>1</v>
      </c>
      <c r="L485">
        <v>1</v>
      </c>
      <c r="M485">
        <v>1</v>
      </c>
      <c r="N485">
        <v>3</v>
      </c>
      <c r="O485">
        <v>1</v>
      </c>
      <c r="Q485">
        <v>2</v>
      </c>
      <c r="R485">
        <v>1</v>
      </c>
      <c r="S485">
        <v>2</v>
      </c>
      <c r="V485">
        <v>0</v>
      </c>
      <c r="X485" s="26">
        <v>13</v>
      </c>
    </row>
    <row r="486" spans="1:24" x14ac:dyDescent="0.3">
      <c r="A486" t="s">
        <v>39</v>
      </c>
      <c r="B486" t="s">
        <v>162</v>
      </c>
      <c r="C486" t="s">
        <v>656</v>
      </c>
      <c r="D486" t="s">
        <v>684</v>
      </c>
      <c r="E486" t="s">
        <v>5811</v>
      </c>
      <c r="F486" t="s">
        <v>39</v>
      </c>
      <c r="G486" t="s">
        <v>21</v>
      </c>
      <c r="H486" t="s">
        <v>21</v>
      </c>
      <c r="I486" t="s">
        <v>22</v>
      </c>
      <c r="J486">
        <v>1</v>
      </c>
      <c r="K486">
        <v>1</v>
      </c>
      <c r="L486">
        <v>1</v>
      </c>
      <c r="M486">
        <v>1</v>
      </c>
      <c r="N486">
        <v>2</v>
      </c>
      <c r="O486">
        <v>1</v>
      </c>
      <c r="Q486">
        <v>0</v>
      </c>
      <c r="R486">
        <v>1</v>
      </c>
      <c r="S486">
        <v>2</v>
      </c>
      <c r="V486">
        <v>0</v>
      </c>
      <c r="X486" s="26">
        <v>10</v>
      </c>
    </row>
    <row r="487" spans="1:24" x14ac:dyDescent="0.3">
      <c r="A487" t="s">
        <v>70</v>
      </c>
      <c r="B487" t="s">
        <v>174</v>
      </c>
      <c r="C487" t="s">
        <v>2394</v>
      </c>
      <c r="D487" t="s">
        <v>4203</v>
      </c>
      <c r="E487" t="s">
        <v>5812</v>
      </c>
      <c r="F487" t="s">
        <v>70</v>
      </c>
      <c r="G487" t="s">
        <v>21</v>
      </c>
      <c r="H487" t="s">
        <v>21</v>
      </c>
      <c r="I487" t="s">
        <v>22</v>
      </c>
      <c r="J487">
        <v>0</v>
      </c>
      <c r="K487">
        <v>1</v>
      </c>
      <c r="L487">
        <v>1</v>
      </c>
      <c r="M487">
        <v>1</v>
      </c>
      <c r="N487">
        <v>1</v>
      </c>
      <c r="O487">
        <v>0</v>
      </c>
      <c r="Q487">
        <v>0</v>
      </c>
      <c r="R487">
        <v>1</v>
      </c>
      <c r="S487">
        <v>2</v>
      </c>
      <c r="V487">
        <v>1</v>
      </c>
      <c r="X487" s="26">
        <v>8</v>
      </c>
    </row>
    <row r="488" spans="1:24" x14ac:dyDescent="0.3">
      <c r="A488" t="s">
        <v>64</v>
      </c>
      <c r="B488" t="s">
        <v>162</v>
      </c>
      <c r="C488" t="s">
        <v>3123</v>
      </c>
      <c r="D488" t="s">
        <v>3125</v>
      </c>
      <c r="E488" t="s">
        <v>5813</v>
      </c>
      <c r="F488" t="s">
        <v>40</v>
      </c>
      <c r="G488" t="s">
        <v>21</v>
      </c>
      <c r="H488" t="s">
        <v>21</v>
      </c>
      <c r="I488" t="s">
        <v>22</v>
      </c>
      <c r="J488">
        <v>1</v>
      </c>
      <c r="K488">
        <v>1</v>
      </c>
      <c r="L488">
        <v>1</v>
      </c>
      <c r="M488">
        <v>1</v>
      </c>
      <c r="N488">
        <v>3</v>
      </c>
      <c r="O488">
        <v>1</v>
      </c>
      <c r="Q488">
        <v>0</v>
      </c>
      <c r="R488">
        <v>3</v>
      </c>
      <c r="S488">
        <v>3</v>
      </c>
      <c r="V488">
        <v>1</v>
      </c>
      <c r="X488" s="26">
        <v>15</v>
      </c>
    </row>
    <row r="489" spans="1:24" x14ac:dyDescent="0.3">
      <c r="A489" t="s">
        <v>82</v>
      </c>
      <c r="B489" t="s">
        <v>2938</v>
      </c>
      <c r="C489" t="s">
        <v>4556</v>
      </c>
      <c r="D489" t="s">
        <v>4567</v>
      </c>
      <c r="E489" t="s">
        <v>5814</v>
      </c>
      <c r="F489" t="s">
        <v>82</v>
      </c>
      <c r="G489" t="s">
        <v>21</v>
      </c>
      <c r="H489" t="s">
        <v>21</v>
      </c>
      <c r="I489" t="s">
        <v>54</v>
      </c>
      <c r="J489">
        <v>1</v>
      </c>
      <c r="K489">
        <v>1</v>
      </c>
      <c r="L489">
        <v>1</v>
      </c>
      <c r="M489">
        <v>1</v>
      </c>
      <c r="N489">
        <v>2</v>
      </c>
      <c r="O489">
        <v>0</v>
      </c>
      <c r="Q489">
        <v>0</v>
      </c>
      <c r="R489">
        <v>3</v>
      </c>
      <c r="S489">
        <v>3</v>
      </c>
      <c r="V489">
        <v>2</v>
      </c>
      <c r="X489" s="26">
        <v>14</v>
      </c>
    </row>
    <row r="490" spans="1:24" x14ac:dyDescent="0.3">
      <c r="A490" t="s">
        <v>74</v>
      </c>
      <c r="B490" t="s">
        <v>174</v>
      </c>
      <c r="C490" t="s">
        <v>177</v>
      </c>
      <c r="D490" t="s">
        <v>4008</v>
      </c>
      <c r="E490" t="s">
        <v>5815</v>
      </c>
      <c r="F490" t="s">
        <v>74</v>
      </c>
      <c r="G490" t="s">
        <v>21</v>
      </c>
      <c r="H490" t="s">
        <v>21</v>
      </c>
      <c r="I490" t="s">
        <v>22</v>
      </c>
      <c r="J490">
        <v>1</v>
      </c>
      <c r="K490">
        <v>1</v>
      </c>
      <c r="L490">
        <v>1</v>
      </c>
      <c r="M490">
        <v>1</v>
      </c>
      <c r="N490">
        <v>3</v>
      </c>
      <c r="O490">
        <v>1</v>
      </c>
      <c r="Q490">
        <v>0</v>
      </c>
      <c r="R490">
        <v>2</v>
      </c>
      <c r="S490">
        <v>3</v>
      </c>
      <c r="V490">
        <v>2</v>
      </c>
      <c r="X490" s="26">
        <v>15</v>
      </c>
    </row>
    <row r="491" spans="1:24" x14ac:dyDescent="0.3">
      <c r="A491" t="s">
        <v>102</v>
      </c>
      <c r="B491" t="s">
        <v>174</v>
      </c>
      <c r="C491" t="s">
        <v>175</v>
      </c>
      <c r="D491" t="s">
        <v>3829</v>
      </c>
      <c r="E491" t="s">
        <v>5816</v>
      </c>
      <c r="F491" t="s">
        <v>102</v>
      </c>
      <c r="G491" t="s">
        <v>21</v>
      </c>
      <c r="H491" t="s">
        <v>21</v>
      </c>
      <c r="I491" t="s">
        <v>22</v>
      </c>
      <c r="J491">
        <v>0</v>
      </c>
      <c r="K491">
        <v>1</v>
      </c>
      <c r="L491">
        <v>1</v>
      </c>
      <c r="M491">
        <v>1</v>
      </c>
      <c r="N491">
        <v>3</v>
      </c>
      <c r="O491">
        <v>1</v>
      </c>
      <c r="Q491">
        <v>0</v>
      </c>
      <c r="R491">
        <v>1</v>
      </c>
      <c r="S491">
        <v>3</v>
      </c>
      <c r="V491">
        <v>1</v>
      </c>
      <c r="X491" s="26">
        <v>12</v>
      </c>
    </row>
    <row r="492" spans="1:24" x14ac:dyDescent="0.3">
      <c r="A492" t="s">
        <v>44</v>
      </c>
      <c r="B492" t="s">
        <v>174</v>
      </c>
      <c r="C492" t="s">
        <v>175</v>
      </c>
      <c r="D492" t="s">
        <v>3718</v>
      </c>
      <c r="E492" t="s">
        <v>5817</v>
      </c>
      <c r="F492" t="s">
        <v>44</v>
      </c>
      <c r="G492" t="s">
        <v>21</v>
      </c>
      <c r="H492" t="s">
        <v>21</v>
      </c>
      <c r="I492" t="s">
        <v>22</v>
      </c>
      <c r="J492">
        <v>0</v>
      </c>
      <c r="K492">
        <v>1</v>
      </c>
      <c r="L492">
        <v>1</v>
      </c>
      <c r="M492">
        <v>1</v>
      </c>
      <c r="N492">
        <v>3</v>
      </c>
      <c r="O492">
        <v>1</v>
      </c>
      <c r="Q492">
        <v>0</v>
      </c>
      <c r="R492">
        <v>2</v>
      </c>
      <c r="S492">
        <v>2</v>
      </c>
      <c r="V492">
        <v>0</v>
      </c>
      <c r="X492" s="26">
        <v>11</v>
      </c>
    </row>
    <row r="493" spans="1:24" x14ac:dyDescent="0.3">
      <c r="A493" t="s">
        <v>102</v>
      </c>
      <c r="B493" t="s">
        <v>1602</v>
      </c>
      <c r="C493" t="s">
        <v>3703</v>
      </c>
      <c r="D493" t="s">
        <v>3818</v>
      </c>
      <c r="E493" t="s">
        <v>5818</v>
      </c>
      <c r="F493" t="s">
        <v>102</v>
      </c>
      <c r="G493" t="s">
        <v>21</v>
      </c>
      <c r="H493" t="s">
        <v>21</v>
      </c>
      <c r="I493" t="s">
        <v>54</v>
      </c>
      <c r="J493">
        <v>0</v>
      </c>
      <c r="K493">
        <v>1</v>
      </c>
      <c r="L493">
        <v>1</v>
      </c>
      <c r="M493">
        <v>1</v>
      </c>
      <c r="N493">
        <v>2</v>
      </c>
      <c r="O493">
        <v>1</v>
      </c>
      <c r="Q493">
        <v>0</v>
      </c>
      <c r="R493">
        <v>2</v>
      </c>
      <c r="S493">
        <v>3</v>
      </c>
      <c r="V493">
        <v>1</v>
      </c>
      <c r="X493" s="26">
        <v>12</v>
      </c>
    </row>
    <row r="494" spans="1:24" x14ac:dyDescent="0.3">
      <c r="A494" t="s">
        <v>19</v>
      </c>
      <c r="B494" t="s">
        <v>174</v>
      </c>
      <c r="C494" t="s">
        <v>175</v>
      </c>
      <c r="D494" t="s">
        <v>179</v>
      </c>
      <c r="E494" t="s">
        <v>5819</v>
      </c>
      <c r="F494" t="s">
        <v>19</v>
      </c>
      <c r="G494" t="s">
        <v>21</v>
      </c>
      <c r="H494" t="s">
        <v>21</v>
      </c>
      <c r="I494" t="s">
        <v>22</v>
      </c>
      <c r="J494">
        <v>1</v>
      </c>
      <c r="K494">
        <v>1</v>
      </c>
      <c r="L494">
        <v>1</v>
      </c>
      <c r="M494">
        <v>1</v>
      </c>
      <c r="N494">
        <v>1</v>
      </c>
      <c r="O494">
        <v>0</v>
      </c>
      <c r="Q494">
        <v>0</v>
      </c>
      <c r="R494">
        <v>2</v>
      </c>
      <c r="S494">
        <v>1</v>
      </c>
      <c r="V494">
        <v>0</v>
      </c>
      <c r="X494" s="26">
        <v>8</v>
      </c>
    </row>
    <row r="495" spans="1:24" x14ac:dyDescent="0.3">
      <c r="A495" t="s">
        <v>83</v>
      </c>
      <c r="B495" t="s">
        <v>932</v>
      </c>
      <c r="C495" t="s">
        <v>1374</v>
      </c>
      <c r="D495" t="s">
        <v>4988</v>
      </c>
      <c r="E495" t="s">
        <v>5820</v>
      </c>
      <c r="F495" t="s">
        <v>83</v>
      </c>
      <c r="G495" t="s">
        <v>21</v>
      </c>
      <c r="H495" t="s">
        <v>21</v>
      </c>
      <c r="I495" t="s">
        <v>22</v>
      </c>
      <c r="J495">
        <v>0</v>
      </c>
      <c r="K495">
        <v>1</v>
      </c>
      <c r="L495">
        <v>1</v>
      </c>
      <c r="M495">
        <v>1</v>
      </c>
      <c r="N495">
        <v>1</v>
      </c>
      <c r="O495">
        <v>1</v>
      </c>
      <c r="Q495">
        <v>0</v>
      </c>
      <c r="R495">
        <v>1</v>
      </c>
      <c r="S495">
        <v>2</v>
      </c>
      <c r="V495">
        <v>1</v>
      </c>
      <c r="X495" s="26">
        <v>9</v>
      </c>
    </row>
    <row r="496" spans="1:24" x14ac:dyDescent="0.3">
      <c r="A496" t="s">
        <v>52</v>
      </c>
      <c r="B496" t="s">
        <v>881</v>
      </c>
      <c r="C496" t="s">
        <v>993</v>
      </c>
      <c r="D496" t="s">
        <v>999</v>
      </c>
      <c r="E496" t="s">
        <v>5821</v>
      </c>
      <c r="F496" t="s">
        <v>52</v>
      </c>
      <c r="G496" t="s">
        <v>21</v>
      </c>
      <c r="H496" t="s">
        <v>21</v>
      </c>
      <c r="I496" t="s">
        <v>22</v>
      </c>
      <c r="J496">
        <v>0</v>
      </c>
      <c r="K496">
        <v>0</v>
      </c>
      <c r="L496">
        <v>0</v>
      </c>
      <c r="M496">
        <v>0</v>
      </c>
      <c r="N496">
        <v>0</v>
      </c>
      <c r="O496">
        <v>0</v>
      </c>
      <c r="Q496">
        <v>0</v>
      </c>
      <c r="R496">
        <v>0</v>
      </c>
      <c r="S496">
        <v>3</v>
      </c>
      <c r="V496">
        <v>3</v>
      </c>
      <c r="X496" s="26">
        <v>6</v>
      </c>
    </row>
    <row r="497" spans="1:24" x14ac:dyDescent="0.3">
      <c r="A497" t="s">
        <v>37</v>
      </c>
      <c r="B497" t="s">
        <v>637</v>
      </c>
      <c r="C497" t="s">
        <v>3303</v>
      </c>
      <c r="D497" t="s">
        <v>3437</v>
      </c>
      <c r="E497" t="s">
        <v>5822</v>
      </c>
      <c r="F497" t="s">
        <v>37</v>
      </c>
      <c r="G497" t="s">
        <v>21</v>
      </c>
      <c r="H497" t="s">
        <v>21</v>
      </c>
      <c r="I497" t="s">
        <v>22</v>
      </c>
      <c r="J497">
        <v>0</v>
      </c>
      <c r="K497">
        <v>0</v>
      </c>
      <c r="L497">
        <v>0</v>
      </c>
      <c r="M497">
        <v>0</v>
      </c>
      <c r="N497">
        <v>0</v>
      </c>
      <c r="O497">
        <v>0</v>
      </c>
      <c r="Q497">
        <v>0</v>
      </c>
      <c r="R497">
        <v>0</v>
      </c>
      <c r="S497">
        <v>3</v>
      </c>
      <c r="V497">
        <v>3</v>
      </c>
      <c r="X497" s="26">
        <v>6</v>
      </c>
    </row>
    <row r="498" spans="1:24" x14ac:dyDescent="0.3">
      <c r="A498" t="s">
        <v>113</v>
      </c>
      <c r="B498" t="s">
        <v>932</v>
      </c>
      <c r="C498" t="s">
        <v>1388</v>
      </c>
      <c r="D498" t="s">
        <v>1402</v>
      </c>
      <c r="E498" t="s">
        <v>5823</v>
      </c>
      <c r="F498" t="s">
        <v>56</v>
      </c>
      <c r="G498" t="s">
        <v>21</v>
      </c>
      <c r="H498" t="s">
        <v>21</v>
      </c>
      <c r="I498" t="s">
        <v>50</v>
      </c>
      <c r="J498">
        <v>0</v>
      </c>
      <c r="K498">
        <v>1</v>
      </c>
      <c r="L498">
        <v>1</v>
      </c>
      <c r="M498">
        <v>1</v>
      </c>
      <c r="N498">
        <v>1</v>
      </c>
      <c r="O498">
        <v>1</v>
      </c>
      <c r="Q498">
        <v>0</v>
      </c>
      <c r="R498">
        <v>1</v>
      </c>
      <c r="S498">
        <v>1</v>
      </c>
      <c r="V498">
        <v>1</v>
      </c>
      <c r="X498" s="26">
        <v>8</v>
      </c>
    </row>
    <row r="499" spans="1:24" x14ac:dyDescent="0.3">
      <c r="A499" t="s">
        <v>39</v>
      </c>
      <c r="B499" t="s">
        <v>478</v>
      </c>
      <c r="C499" t="s">
        <v>558</v>
      </c>
      <c r="D499" t="s">
        <v>728</v>
      </c>
      <c r="E499" t="s">
        <v>5824</v>
      </c>
      <c r="F499" t="s">
        <v>39</v>
      </c>
      <c r="G499" t="s">
        <v>21</v>
      </c>
      <c r="H499" t="s">
        <v>21</v>
      </c>
      <c r="I499" t="s">
        <v>54</v>
      </c>
      <c r="J499">
        <v>1</v>
      </c>
      <c r="K499">
        <v>1</v>
      </c>
      <c r="L499">
        <v>1</v>
      </c>
      <c r="M499">
        <v>1</v>
      </c>
      <c r="N499">
        <v>2</v>
      </c>
      <c r="O499">
        <v>1</v>
      </c>
      <c r="Q499">
        <v>0</v>
      </c>
      <c r="R499">
        <v>2</v>
      </c>
      <c r="S499">
        <v>3</v>
      </c>
      <c r="V499">
        <v>2</v>
      </c>
      <c r="X499" s="26">
        <v>14</v>
      </c>
    </row>
    <row r="500" spans="1:24" x14ac:dyDescent="0.3">
      <c r="A500" t="s">
        <v>61</v>
      </c>
      <c r="B500" t="s">
        <v>1056</v>
      </c>
      <c r="C500" t="s">
        <v>1062</v>
      </c>
      <c r="D500" t="s">
        <v>1151</v>
      </c>
      <c r="E500" t="s">
        <v>5825</v>
      </c>
      <c r="F500" t="s">
        <v>61</v>
      </c>
      <c r="G500" t="s">
        <v>21</v>
      </c>
      <c r="H500" t="s">
        <v>21</v>
      </c>
      <c r="I500" t="s">
        <v>22</v>
      </c>
      <c r="J500">
        <v>0</v>
      </c>
      <c r="K500">
        <v>1</v>
      </c>
      <c r="L500">
        <v>1</v>
      </c>
      <c r="M500">
        <v>1</v>
      </c>
      <c r="N500">
        <v>2</v>
      </c>
      <c r="O500">
        <v>1</v>
      </c>
      <c r="Q500">
        <v>0</v>
      </c>
      <c r="R500">
        <v>1</v>
      </c>
      <c r="S500">
        <v>2</v>
      </c>
      <c r="V500">
        <v>0</v>
      </c>
      <c r="X500" s="26">
        <v>9</v>
      </c>
    </row>
    <row r="501" spans="1:24" x14ac:dyDescent="0.3">
      <c r="A501" t="s">
        <v>102</v>
      </c>
      <c r="B501" t="s">
        <v>1602</v>
      </c>
      <c r="C501" t="s">
        <v>3703</v>
      </c>
      <c r="D501" t="s">
        <v>3758</v>
      </c>
      <c r="E501" t="s">
        <v>5826</v>
      </c>
      <c r="F501" t="s">
        <v>102</v>
      </c>
      <c r="G501" t="s">
        <v>21</v>
      </c>
      <c r="H501" t="s">
        <v>21</v>
      </c>
      <c r="I501" t="s">
        <v>50</v>
      </c>
      <c r="J501">
        <v>1</v>
      </c>
      <c r="K501">
        <v>1</v>
      </c>
      <c r="L501">
        <v>1</v>
      </c>
      <c r="M501">
        <v>1</v>
      </c>
      <c r="N501">
        <v>3</v>
      </c>
      <c r="O501">
        <v>1</v>
      </c>
      <c r="Q501">
        <v>2</v>
      </c>
      <c r="R501">
        <v>1</v>
      </c>
      <c r="S501">
        <v>3</v>
      </c>
      <c r="V501">
        <v>1</v>
      </c>
      <c r="X501" s="26">
        <v>15</v>
      </c>
    </row>
    <row r="502" spans="1:24" x14ac:dyDescent="0.3">
      <c r="A502" t="s">
        <v>55</v>
      </c>
      <c r="B502" t="s">
        <v>881</v>
      </c>
      <c r="C502" t="s">
        <v>882</v>
      </c>
      <c r="D502" t="s">
        <v>883</v>
      </c>
      <c r="E502" t="s">
        <v>5827</v>
      </c>
      <c r="F502" t="s">
        <v>55</v>
      </c>
      <c r="G502" t="s">
        <v>21</v>
      </c>
      <c r="H502" t="s">
        <v>21</v>
      </c>
      <c r="I502" t="s">
        <v>22</v>
      </c>
      <c r="J502">
        <v>1</v>
      </c>
      <c r="K502">
        <v>1</v>
      </c>
      <c r="L502">
        <v>1</v>
      </c>
      <c r="M502">
        <v>1</v>
      </c>
      <c r="N502">
        <v>2</v>
      </c>
      <c r="O502">
        <v>1</v>
      </c>
      <c r="Q502">
        <v>0</v>
      </c>
      <c r="R502">
        <v>2</v>
      </c>
      <c r="S502">
        <v>3</v>
      </c>
      <c r="V502">
        <v>2</v>
      </c>
      <c r="X502" s="26">
        <v>14</v>
      </c>
    </row>
    <row r="503" spans="1:24" x14ac:dyDescent="0.3">
      <c r="A503" t="s">
        <v>56</v>
      </c>
      <c r="B503" t="s">
        <v>1861</v>
      </c>
      <c r="C503" t="s">
        <v>2191</v>
      </c>
      <c r="D503" t="s">
        <v>2197</v>
      </c>
      <c r="E503" t="s">
        <v>5828</v>
      </c>
      <c r="F503" t="s">
        <v>67</v>
      </c>
      <c r="G503" t="s">
        <v>21</v>
      </c>
      <c r="H503" t="s">
        <v>21</v>
      </c>
      <c r="I503" t="s">
        <v>50</v>
      </c>
      <c r="J503">
        <v>0</v>
      </c>
      <c r="K503">
        <v>1</v>
      </c>
      <c r="L503">
        <v>1</v>
      </c>
      <c r="M503">
        <v>0</v>
      </c>
      <c r="N503">
        <v>1</v>
      </c>
      <c r="O503">
        <v>0</v>
      </c>
      <c r="Q503">
        <v>2</v>
      </c>
      <c r="R503">
        <v>1</v>
      </c>
      <c r="S503">
        <v>3</v>
      </c>
      <c r="V503">
        <v>1</v>
      </c>
      <c r="X503" s="26">
        <v>10</v>
      </c>
    </row>
    <row r="504" spans="1:24" x14ac:dyDescent="0.3">
      <c r="A504" t="s">
        <v>83</v>
      </c>
      <c r="B504" t="s">
        <v>3634</v>
      </c>
      <c r="C504" t="s">
        <v>4970</v>
      </c>
      <c r="D504" t="s">
        <v>4986</v>
      </c>
      <c r="E504" t="s">
        <v>5829</v>
      </c>
      <c r="F504" t="s">
        <v>83</v>
      </c>
      <c r="G504" t="s">
        <v>21</v>
      </c>
      <c r="H504" t="s">
        <v>21</v>
      </c>
      <c r="I504" t="s">
        <v>22</v>
      </c>
      <c r="J504">
        <v>0</v>
      </c>
      <c r="K504">
        <v>1</v>
      </c>
      <c r="L504">
        <v>1</v>
      </c>
      <c r="M504">
        <v>1</v>
      </c>
      <c r="N504">
        <v>2</v>
      </c>
      <c r="O504">
        <v>1</v>
      </c>
      <c r="Q504">
        <v>0</v>
      </c>
      <c r="R504">
        <v>1</v>
      </c>
      <c r="S504">
        <v>3</v>
      </c>
      <c r="V504">
        <v>1</v>
      </c>
      <c r="X504" s="26">
        <v>11</v>
      </c>
    </row>
    <row r="505" spans="1:24" x14ac:dyDescent="0.3">
      <c r="A505" t="s">
        <v>52</v>
      </c>
      <c r="B505" t="s">
        <v>932</v>
      </c>
      <c r="C505" t="s">
        <v>933</v>
      </c>
      <c r="D505" t="s">
        <v>942</v>
      </c>
      <c r="E505" t="s">
        <v>5830</v>
      </c>
      <c r="F505" t="s">
        <v>52</v>
      </c>
      <c r="G505" t="s">
        <v>21</v>
      </c>
      <c r="H505" t="s">
        <v>21</v>
      </c>
      <c r="I505" t="s">
        <v>22</v>
      </c>
      <c r="J505">
        <v>0</v>
      </c>
      <c r="K505">
        <v>0</v>
      </c>
      <c r="L505">
        <v>0</v>
      </c>
      <c r="M505">
        <v>0</v>
      </c>
      <c r="N505">
        <v>0</v>
      </c>
      <c r="O505">
        <v>0</v>
      </c>
      <c r="Q505">
        <v>0</v>
      </c>
      <c r="R505">
        <v>1</v>
      </c>
      <c r="S505">
        <v>0</v>
      </c>
      <c r="V505">
        <v>0</v>
      </c>
      <c r="X505" s="26">
        <v>1</v>
      </c>
    </row>
    <row r="506" spans="1:24" x14ac:dyDescent="0.3">
      <c r="A506" t="s">
        <v>65</v>
      </c>
      <c r="B506" t="s">
        <v>3056</v>
      </c>
      <c r="C506" t="s">
        <v>3059</v>
      </c>
      <c r="D506" t="s">
        <v>3061</v>
      </c>
      <c r="E506" t="s">
        <v>5831</v>
      </c>
      <c r="F506" t="s">
        <v>65</v>
      </c>
      <c r="G506" t="s">
        <v>21</v>
      </c>
      <c r="H506" t="s">
        <v>21</v>
      </c>
      <c r="I506" t="s">
        <v>54</v>
      </c>
      <c r="J506">
        <v>0</v>
      </c>
      <c r="K506">
        <v>1</v>
      </c>
      <c r="L506">
        <v>0</v>
      </c>
      <c r="M506">
        <v>1</v>
      </c>
      <c r="N506">
        <v>3</v>
      </c>
      <c r="O506">
        <v>1</v>
      </c>
      <c r="Q506">
        <v>0</v>
      </c>
      <c r="R506">
        <v>1</v>
      </c>
      <c r="S506">
        <v>3</v>
      </c>
      <c r="V506">
        <v>2</v>
      </c>
      <c r="X506" s="26">
        <v>12</v>
      </c>
    </row>
    <row r="507" spans="1:24" x14ac:dyDescent="0.3">
      <c r="A507" t="s">
        <v>135</v>
      </c>
      <c r="B507" t="s">
        <v>932</v>
      </c>
      <c r="C507" t="s">
        <v>3416</v>
      </c>
      <c r="D507" t="s">
        <v>4894</v>
      </c>
      <c r="E507" t="s">
        <v>5832</v>
      </c>
      <c r="F507" t="s">
        <v>135</v>
      </c>
      <c r="G507" t="s">
        <v>21</v>
      </c>
      <c r="H507" t="s">
        <v>21</v>
      </c>
      <c r="I507" t="s">
        <v>22</v>
      </c>
      <c r="J507">
        <v>0</v>
      </c>
      <c r="K507">
        <v>1</v>
      </c>
      <c r="L507">
        <v>1</v>
      </c>
      <c r="M507">
        <v>1</v>
      </c>
      <c r="N507">
        <v>2</v>
      </c>
      <c r="O507">
        <v>1</v>
      </c>
      <c r="Q507">
        <v>0</v>
      </c>
      <c r="R507">
        <v>1</v>
      </c>
      <c r="S507">
        <v>3</v>
      </c>
      <c r="V507">
        <v>1</v>
      </c>
      <c r="X507" s="26">
        <v>11</v>
      </c>
    </row>
    <row r="508" spans="1:24" x14ac:dyDescent="0.3">
      <c r="A508" t="s">
        <v>135</v>
      </c>
      <c r="B508" t="s">
        <v>932</v>
      </c>
      <c r="C508" t="s">
        <v>4230</v>
      </c>
      <c r="D508" t="s">
        <v>4892</v>
      </c>
      <c r="E508" t="s">
        <v>5833</v>
      </c>
      <c r="F508" t="s">
        <v>135</v>
      </c>
      <c r="G508" t="s">
        <v>21</v>
      </c>
      <c r="H508" t="s">
        <v>21</v>
      </c>
      <c r="I508" t="s">
        <v>22</v>
      </c>
      <c r="J508">
        <v>0</v>
      </c>
      <c r="K508">
        <v>1</v>
      </c>
      <c r="L508">
        <v>1</v>
      </c>
      <c r="M508">
        <v>1</v>
      </c>
      <c r="N508">
        <v>2</v>
      </c>
      <c r="O508">
        <v>1</v>
      </c>
      <c r="Q508">
        <v>0</v>
      </c>
      <c r="R508">
        <v>1</v>
      </c>
      <c r="S508">
        <v>3</v>
      </c>
      <c r="V508">
        <v>1</v>
      </c>
      <c r="X508" s="26">
        <v>11</v>
      </c>
    </row>
    <row r="509" spans="1:24" x14ac:dyDescent="0.3">
      <c r="A509" t="s">
        <v>19</v>
      </c>
      <c r="B509" t="s">
        <v>162</v>
      </c>
      <c r="C509" t="s">
        <v>239</v>
      </c>
      <c r="D509" t="s">
        <v>269</v>
      </c>
      <c r="E509" t="s">
        <v>5834</v>
      </c>
      <c r="F509" t="s">
        <v>20</v>
      </c>
      <c r="G509" t="s">
        <v>21</v>
      </c>
      <c r="H509" t="s">
        <v>21</v>
      </c>
      <c r="I509" t="s">
        <v>22</v>
      </c>
      <c r="J509">
        <v>1</v>
      </c>
      <c r="K509">
        <v>1</v>
      </c>
      <c r="L509">
        <v>1</v>
      </c>
      <c r="M509">
        <v>1</v>
      </c>
      <c r="N509">
        <v>1</v>
      </c>
      <c r="O509">
        <v>1</v>
      </c>
      <c r="Q509">
        <v>0</v>
      </c>
      <c r="R509">
        <v>2</v>
      </c>
      <c r="S509">
        <v>3</v>
      </c>
      <c r="V509">
        <v>1</v>
      </c>
      <c r="X509" s="26">
        <v>12</v>
      </c>
    </row>
    <row r="510" spans="1:24" x14ac:dyDescent="0.3">
      <c r="A510" t="s">
        <v>73</v>
      </c>
      <c r="B510" t="s">
        <v>162</v>
      </c>
      <c r="C510" t="s">
        <v>359</v>
      </c>
      <c r="D510" t="s">
        <v>388</v>
      </c>
      <c r="E510" t="s">
        <v>5835</v>
      </c>
      <c r="F510" t="s">
        <v>37</v>
      </c>
      <c r="G510" t="s">
        <v>21</v>
      </c>
      <c r="H510" t="s">
        <v>21</v>
      </c>
      <c r="I510" t="s">
        <v>22</v>
      </c>
      <c r="J510">
        <v>0</v>
      </c>
      <c r="K510">
        <v>0</v>
      </c>
      <c r="L510">
        <v>0</v>
      </c>
      <c r="M510">
        <v>0</v>
      </c>
      <c r="N510">
        <v>0</v>
      </c>
      <c r="O510">
        <v>0</v>
      </c>
      <c r="Q510">
        <v>0</v>
      </c>
      <c r="R510">
        <v>0</v>
      </c>
      <c r="S510">
        <v>2</v>
      </c>
      <c r="V510">
        <v>0</v>
      </c>
      <c r="X510" s="26">
        <v>2</v>
      </c>
    </row>
    <row r="511" spans="1:24" x14ac:dyDescent="0.3">
      <c r="A511" t="s">
        <v>113</v>
      </c>
      <c r="B511" t="s">
        <v>519</v>
      </c>
      <c r="C511" t="s">
        <v>1341</v>
      </c>
      <c r="D511" t="s">
        <v>1362</v>
      </c>
      <c r="E511" t="s">
        <v>5836</v>
      </c>
      <c r="F511" t="s">
        <v>113</v>
      </c>
      <c r="G511" t="s">
        <v>21</v>
      </c>
      <c r="H511" t="s">
        <v>21</v>
      </c>
      <c r="I511" t="s">
        <v>22</v>
      </c>
      <c r="J511">
        <v>2</v>
      </c>
      <c r="K511">
        <v>1</v>
      </c>
      <c r="L511">
        <v>1</v>
      </c>
      <c r="M511">
        <v>0</v>
      </c>
      <c r="N511">
        <v>0</v>
      </c>
      <c r="O511">
        <v>0</v>
      </c>
      <c r="Q511">
        <v>0</v>
      </c>
      <c r="R511">
        <v>1</v>
      </c>
      <c r="S511">
        <v>3</v>
      </c>
      <c r="V511">
        <v>3</v>
      </c>
      <c r="X511" s="26">
        <v>11</v>
      </c>
    </row>
    <row r="512" spans="1:24" x14ac:dyDescent="0.3">
      <c r="A512" t="s">
        <v>82</v>
      </c>
      <c r="B512" t="s">
        <v>475</v>
      </c>
      <c r="C512" t="s">
        <v>4505</v>
      </c>
      <c r="D512" t="s">
        <v>4599</v>
      </c>
      <c r="E512" t="s">
        <v>5837</v>
      </c>
      <c r="F512" t="s">
        <v>150</v>
      </c>
      <c r="G512" t="s">
        <v>21</v>
      </c>
      <c r="H512" t="s">
        <v>21</v>
      </c>
      <c r="I512" t="s">
        <v>54</v>
      </c>
      <c r="J512">
        <v>0</v>
      </c>
      <c r="K512">
        <v>1</v>
      </c>
      <c r="L512">
        <v>1</v>
      </c>
      <c r="M512">
        <v>0</v>
      </c>
      <c r="N512">
        <v>1</v>
      </c>
      <c r="O512">
        <v>1</v>
      </c>
      <c r="Q512">
        <v>0</v>
      </c>
      <c r="R512">
        <v>1</v>
      </c>
      <c r="S512">
        <v>2</v>
      </c>
      <c r="V512">
        <v>1</v>
      </c>
      <c r="X512" s="26">
        <v>8</v>
      </c>
    </row>
    <row r="513" spans="1:24" x14ac:dyDescent="0.3">
      <c r="A513" t="s">
        <v>52</v>
      </c>
      <c r="B513" t="s">
        <v>847</v>
      </c>
      <c r="C513" t="s">
        <v>898</v>
      </c>
      <c r="D513" t="s">
        <v>899</v>
      </c>
      <c r="E513" t="s">
        <v>5838</v>
      </c>
      <c r="F513" t="s">
        <v>52</v>
      </c>
      <c r="G513" t="s">
        <v>21</v>
      </c>
      <c r="H513" t="s">
        <v>21</v>
      </c>
      <c r="I513" t="s">
        <v>50</v>
      </c>
      <c r="J513">
        <v>1</v>
      </c>
      <c r="K513">
        <v>1</v>
      </c>
      <c r="L513">
        <v>1</v>
      </c>
      <c r="M513">
        <v>1</v>
      </c>
      <c r="N513">
        <v>1</v>
      </c>
      <c r="O513">
        <v>0</v>
      </c>
      <c r="Q513">
        <v>2</v>
      </c>
      <c r="R513">
        <v>1</v>
      </c>
      <c r="S513">
        <v>3</v>
      </c>
      <c r="V513">
        <v>3</v>
      </c>
      <c r="X513" s="26">
        <v>14</v>
      </c>
    </row>
    <row r="514" spans="1:24" x14ac:dyDescent="0.3">
      <c r="A514" t="s">
        <v>64</v>
      </c>
      <c r="B514" t="s">
        <v>162</v>
      </c>
      <c r="C514" t="s">
        <v>505</v>
      </c>
      <c r="D514" t="s">
        <v>3159</v>
      </c>
      <c r="E514" t="s">
        <v>5839</v>
      </c>
      <c r="F514" t="s">
        <v>37</v>
      </c>
      <c r="G514" t="s">
        <v>21</v>
      </c>
      <c r="H514" t="s">
        <v>21</v>
      </c>
      <c r="I514" t="s">
        <v>22</v>
      </c>
      <c r="J514">
        <v>1</v>
      </c>
      <c r="K514">
        <v>1</v>
      </c>
      <c r="L514">
        <v>1</v>
      </c>
      <c r="M514">
        <v>1</v>
      </c>
      <c r="N514">
        <v>2</v>
      </c>
      <c r="O514">
        <v>1</v>
      </c>
      <c r="Q514">
        <v>2</v>
      </c>
      <c r="R514">
        <v>1</v>
      </c>
      <c r="S514">
        <v>3</v>
      </c>
      <c r="V514">
        <v>1</v>
      </c>
      <c r="X514" s="26">
        <v>14</v>
      </c>
    </row>
    <row r="515" spans="1:24" x14ac:dyDescent="0.3">
      <c r="A515" t="s">
        <v>79</v>
      </c>
      <c r="B515" t="s">
        <v>162</v>
      </c>
      <c r="C515" t="s">
        <v>513</v>
      </c>
      <c r="D515" t="s">
        <v>527</v>
      </c>
      <c r="E515" t="s">
        <v>5840</v>
      </c>
      <c r="F515" t="s">
        <v>79</v>
      </c>
      <c r="G515" t="s">
        <v>21</v>
      </c>
      <c r="H515" t="s">
        <v>21</v>
      </c>
      <c r="I515" t="s">
        <v>22</v>
      </c>
      <c r="J515">
        <v>0</v>
      </c>
      <c r="K515">
        <v>1</v>
      </c>
      <c r="L515">
        <v>1</v>
      </c>
      <c r="M515">
        <v>1</v>
      </c>
      <c r="N515">
        <v>2</v>
      </c>
      <c r="O515">
        <v>1</v>
      </c>
      <c r="Q515">
        <v>0</v>
      </c>
      <c r="R515">
        <v>1</v>
      </c>
      <c r="S515">
        <v>2</v>
      </c>
      <c r="V515">
        <v>1</v>
      </c>
      <c r="X515" s="26">
        <v>10</v>
      </c>
    </row>
    <row r="516" spans="1:24" x14ac:dyDescent="0.3">
      <c r="A516" t="s">
        <v>40</v>
      </c>
      <c r="B516" t="s">
        <v>162</v>
      </c>
      <c r="C516" t="s">
        <v>505</v>
      </c>
      <c r="D516" t="s">
        <v>3300</v>
      </c>
      <c r="E516" t="s">
        <v>5841</v>
      </c>
      <c r="F516" t="s">
        <v>40</v>
      </c>
      <c r="G516" t="s">
        <v>21</v>
      </c>
      <c r="H516" t="s">
        <v>21</v>
      </c>
      <c r="I516" t="s">
        <v>54</v>
      </c>
      <c r="J516">
        <v>0</v>
      </c>
      <c r="K516">
        <v>1</v>
      </c>
      <c r="L516">
        <v>1</v>
      </c>
      <c r="M516">
        <v>1</v>
      </c>
      <c r="N516">
        <v>2</v>
      </c>
      <c r="O516">
        <v>1</v>
      </c>
      <c r="Q516">
        <v>2</v>
      </c>
      <c r="R516">
        <v>1</v>
      </c>
      <c r="S516">
        <v>3</v>
      </c>
      <c r="V516">
        <v>1</v>
      </c>
      <c r="X516" s="26">
        <v>13</v>
      </c>
    </row>
    <row r="517" spans="1:24" x14ac:dyDescent="0.3">
      <c r="A517" t="s">
        <v>52</v>
      </c>
      <c r="B517" t="s">
        <v>932</v>
      </c>
      <c r="C517" t="s">
        <v>940</v>
      </c>
      <c r="D517" t="s">
        <v>946</v>
      </c>
      <c r="E517" t="s">
        <v>5842</v>
      </c>
      <c r="F517" t="s">
        <v>52</v>
      </c>
      <c r="G517" t="s">
        <v>21</v>
      </c>
      <c r="H517" t="s">
        <v>21</v>
      </c>
      <c r="I517" t="s">
        <v>22</v>
      </c>
      <c r="J517">
        <v>0</v>
      </c>
      <c r="K517">
        <v>0</v>
      </c>
      <c r="L517">
        <v>0</v>
      </c>
      <c r="M517">
        <v>1</v>
      </c>
      <c r="N517">
        <v>1</v>
      </c>
      <c r="O517">
        <v>0</v>
      </c>
      <c r="Q517">
        <v>0</v>
      </c>
      <c r="R517">
        <v>1</v>
      </c>
      <c r="S517">
        <v>3</v>
      </c>
      <c r="V517">
        <v>0</v>
      </c>
      <c r="X517" s="26">
        <v>6</v>
      </c>
    </row>
    <row r="518" spans="1:24" x14ac:dyDescent="0.3">
      <c r="A518" t="s">
        <v>70</v>
      </c>
      <c r="B518" t="s">
        <v>2570</v>
      </c>
      <c r="C518" t="s">
        <v>2571</v>
      </c>
      <c r="D518" t="s">
        <v>4312</v>
      </c>
      <c r="E518" t="s">
        <v>5843</v>
      </c>
      <c r="F518" t="s">
        <v>70</v>
      </c>
      <c r="G518" t="s">
        <v>21</v>
      </c>
      <c r="H518" t="s">
        <v>21</v>
      </c>
      <c r="I518" t="s">
        <v>54</v>
      </c>
      <c r="J518">
        <v>1</v>
      </c>
      <c r="K518">
        <v>1</v>
      </c>
      <c r="L518">
        <v>1</v>
      </c>
      <c r="M518">
        <v>1</v>
      </c>
      <c r="N518">
        <v>2</v>
      </c>
      <c r="O518">
        <v>1</v>
      </c>
      <c r="Q518">
        <v>2</v>
      </c>
      <c r="R518">
        <v>1</v>
      </c>
      <c r="S518">
        <v>3</v>
      </c>
      <c r="V518">
        <v>1</v>
      </c>
      <c r="X518" s="26">
        <v>14</v>
      </c>
    </row>
    <row r="519" spans="1:24" x14ac:dyDescent="0.3">
      <c r="A519" t="s">
        <v>73</v>
      </c>
      <c r="B519" t="s">
        <v>162</v>
      </c>
      <c r="C519" t="s">
        <v>323</v>
      </c>
      <c r="D519" t="s">
        <v>428</v>
      </c>
      <c r="E519" t="s">
        <v>5844</v>
      </c>
      <c r="F519" t="s">
        <v>61</v>
      </c>
      <c r="G519" t="s">
        <v>21</v>
      </c>
      <c r="H519" t="s">
        <v>21</v>
      </c>
      <c r="I519" t="s">
        <v>22</v>
      </c>
      <c r="J519">
        <v>0</v>
      </c>
      <c r="K519">
        <v>1</v>
      </c>
      <c r="L519">
        <v>1</v>
      </c>
      <c r="M519">
        <v>1</v>
      </c>
      <c r="N519">
        <v>1</v>
      </c>
      <c r="O519">
        <v>1</v>
      </c>
      <c r="Q519">
        <v>0</v>
      </c>
      <c r="R519">
        <v>1</v>
      </c>
      <c r="S519">
        <v>3</v>
      </c>
      <c r="V519">
        <v>2</v>
      </c>
      <c r="X519" s="26">
        <v>11</v>
      </c>
    </row>
    <row r="520" spans="1:24" x14ac:dyDescent="0.3">
      <c r="A520" t="s">
        <v>67</v>
      </c>
      <c r="B520" t="s">
        <v>174</v>
      </c>
      <c r="C520" t="s">
        <v>2152</v>
      </c>
      <c r="D520" t="s">
        <v>2475</v>
      </c>
      <c r="E520" t="s">
        <v>5845</v>
      </c>
      <c r="F520" t="s">
        <v>67</v>
      </c>
      <c r="G520" t="s">
        <v>21</v>
      </c>
      <c r="H520" t="s">
        <v>21</v>
      </c>
      <c r="I520" t="s">
        <v>22</v>
      </c>
      <c r="J520">
        <v>1</v>
      </c>
      <c r="K520">
        <v>1</v>
      </c>
      <c r="L520">
        <v>1</v>
      </c>
      <c r="M520">
        <v>1</v>
      </c>
      <c r="N520">
        <v>2</v>
      </c>
      <c r="O520">
        <v>1</v>
      </c>
      <c r="Q520">
        <v>0</v>
      </c>
      <c r="R520">
        <v>2</v>
      </c>
      <c r="S520">
        <v>3</v>
      </c>
      <c r="V520">
        <v>2</v>
      </c>
      <c r="X520" s="26">
        <v>14</v>
      </c>
    </row>
    <row r="521" spans="1:24" x14ac:dyDescent="0.3">
      <c r="A521" t="s">
        <v>56</v>
      </c>
      <c r="B521" t="s">
        <v>1861</v>
      </c>
      <c r="C521" t="s">
        <v>1870</v>
      </c>
      <c r="D521" t="s">
        <v>2214</v>
      </c>
      <c r="E521" t="s">
        <v>5846</v>
      </c>
      <c r="F521" t="s">
        <v>56</v>
      </c>
      <c r="G521" t="s">
        <v>21</v>
      </c>
      <c r="H521" t="s">
        <v>21</v>
      </c>
      <c r="I521" t="s">
        <v>22</v>
      </c>
      <c r="J521">
        <v>1</v>
      </c>
      <c r="K521">
        <v>1</v>
      </c>
      <c r="L521">
        <v>1</v>
      </c>
      <c r="M521">
        <v>1</v>
      </c>
      <c r="N521">
        <v>2</v>
      </c>
      <c r="O521">
        <v>1</v>
      </c>
      <c r="Q521">
        <v>0</v>
      </c>
      <c r="R521">
        <v>1</v>
      </c>
      <c r="S521">
        <v>3</v>
      </c>
      <c r="V521">
        <v>0</v>
      </c>
      <c r="X521" s="26">
        <v>11</v>
      </c>
    </row>
    <row r="522" spans="1:24" x14ac:dyDescent="0.3">
      <c r="A522" t="s">
        <v>137</v>
      </c>
      <c r="B522" t="s">
        <v>637</v>
      </c>
      <c r="C522" t="s">
        <v>905</v>
      </c>
      <c r="D522" t="s">
        <v>4684</v>
      </c>
      <c r="E522" t="s">
        <v>5847</v>
      </c>
      <c r="F522" t="s">
        <v>138</v>
      </c>
      <c r="G522" t="s">
        <v>21</v>
      </c>
      <c r="H522" t="s">
        <v>21</v>
      </c>
      <c r="I522" t="s">
        <v>22</v>
      </c>
      <c r="J522">
        <v>0</v>
      </c>
      <c r="K522">
        <v>1</v>
      </c>
      <c r="L522">
        <v>1</v>
      </c>
      <c r="M522">
        <v>1</v>
      </c>
      <c r="N522">
        <v>1</v>
      </c>
      <c r="O522">
        <v>0</v>
      </c>
      <c r="Q522">
        <v>0</v>
      </c>
      <c r="R522">
        <v>1</v>
      </c>
      <c r="S522">
        <v>2</v>
      </c>
      <c r="V522">
        <v>0</v>
      </c>
      <c r="X522" s="26">
        <v>7</v>
      </c>
    </row>
    <row r="523" spans="1:24" x14ac:dyDescent="0.3">
      <c r="A523" t="s">
        <v>64</v>
      </c>
      <c r="B523" t="s">
        <v>162</v>
      </c>
      <c r="C523" t="s">
        <v>505</v>
      </c>
      <c r="D523" t="s">
        <v>3144</v>
      </c>
      <c r="E523" t="s">
        <v>5848</v>
      </c>
      <c r="F523" t="s">
        <v>37</v>
      </c>
      <c r="G523" t="s">
        <v>21</v>
      </c>
      <c r="H523" t="s">
        <v>21</v>
      </c>
      <c r="I523" t="s">
        <v>22</v>
      </c>
      <c r="J523">
        <v>0</v>
      </c>
      <c r="K523">
        <v>1</v>
      </c>
      <c r="L523">
        <v>1</v>
      </c>
      <c r="M523">
        <v>1</v>
      </c>
      <c r="N523">
        <v>2</v>
      </c>
      <c r="O523">
        <v>1</v>
      </c>
      <c r="Q523">
        <v>0</v>
      </c>
      <c r="R523">
        <v>2</v>
      </c>
      <c r="S523">
        <v>3</v>
      </c>
      <c r="V523">
        <v>1</v>
      </c>
      <c r="X523" s="26">
        <v>12</v>
      </c>
    </row>
    <row r="524" spans="1:24" x14ac:dyDescent="0.3">
      <c r="A524" t="s">
        <v>20</v>
      </c>
      <c r="B524" t="s">
        <v>162</v>
      </c>
      <c r="C524" t="s">
        <v>656</v>
      </c>
      <c r="D524" t="s">
        <v>2929</v>
      </c>
      <c r="E524" t="s">
        <v>5849</v>
      </c>
      <c r="F524" t="s">
        <v>20</v>
      </c>
      <c r="G524" t="s">
        <v>21</v>
      </c>
      <c r="H524" t="s">
        <v>21</v>
      </c>
      <c r="I524" t="s">
        <v>22</v>
      </c>
      <c r="J524">
        <v>1</v>
      </c>
      <c r="K524">
        <v>1</v>
      </c>
      <c r="L524">
        <v>1</v>
      </c>
      <c r="M524">
        <v>1</v>
      </c>
      <c r="N524">
        <v>2</v>
      </c>
      <c r="O524">
        <v>1</v>
      </c>
      <c r="Q524">
        <v>0</v>
      </c>
      <c r="R524">
        <v>2</v>
      </c>
      <c r="S524">
        <v>3</v>
      </c>
      <c r="V524">
        <v>1</v>
      </c>
      <c r="X524" s="26">
        <v>13</v>
      </c>
    </row>
    <row r="525" spans="1:24" x14ac:dyDescent="0.3">
      <c r="A525" t="s">
        <v>74</v>
      </c>
      <c r="B525" t="s">
        <v>1733</v>
      </c>
      <c r="C525" t="s">
        <v>1859</v>
      </c>
      <c r="D525" t="s">
        <v>4110</v>
      </c>
      <c r="E525" t="s">
        <v>5850</v>
      </c>
      <c r="F525" t="s">
        <v>74</v>
      </c>
      <c r="G525" t="s">
        <v>21</v>
      </c>
      <c r="H525" t="s">
        <v>21</v>
      </c>
      <c r="I525" t="s">
        <v>22</v>
      </c>
      <c r="J525">
        <v>2</v>
      </c>
      <c r="K525">
        <v>1</v>
      </c>
      <c r="L525">
        <v>1</v>
      </c>
      <c r="M525">
        <v>1</v>
      </c>
      <c r="N525">
        <v>3</v>
      </c>
      <c r="O525">
        <v>1</v>
      </c>
      <c r="Q525">
        <v>0</v>
      </c>
      <c r="R525">
        <v>3</v>
      </c>
      <c r="S525">
        <v>3</v>
      </c>
      <c r="V525">
        <v>3</v>
      </c>
      <c r="X525" s="26">
        <v>18</v>
      </c>
    </row>
    <row r="526" spans="1:24" x14ac:dyDescent="0.3">
      <c r="A526" t="s">
        <v>61</v>
      </c>
      <c r="B526" t="s">
        <v>847</v>
      </c>
      <c r="C526" t="s">
        <v>1069</v>
      </c>
      <c r="D526" t="s">
        <v>1077</v>
      </c>
      <c r="E526" t="s">
        <v>5851</v>
      </c>
      <c r="F526" t="s">
        <v>61</v>
      </c>
      <c r="G526" t="s">
        <v>21</v>
      </c>
      <c r="H526" t="s">
        <v>21</v>
      </c>
      <c r="I526" t="s">
        <v>22</v>
      </c>
      <c r="J526">
        <v>2</v>
      </c>
      <c r="K526">
        <v>1</v>
      </c>
      <c r="L526">
        <v>1</v>
      </c>
      <c r="M526">
        <v>1</v>
      </c>
      <c r="N526">
        <v>3</v>
      </c>
      <c r="O526">
        <v>1</v>
      </c>
      <c r="Q526">
        <v>0</v>
      </c>
      <c r="R526">
        <v>1</v>
      </c>
      <c r="S526">
        <v>2</v>
      </c>
      <c r="V526">
        <v>3</v>
      </c>
      <c r="X526" s="26">
        <v>15</v>
      </c>
    </row>
    <row r="527" spans="1:24" x14ac:dyDescent="0.3">
      <c r="A527" t="s">
        <v>20</v>
      </c>
      <c r="B527" t="s">
        <v>162</v>
      </c>
      <c r="C527" t="s">
        <v>656</v>
      </c>
      <c r="D527" t="s">
        <v>2928</v>
      </c>
      <c r="E527" t="s">
        <v>5852</v>
      </c>
      <c r="F527" t="s">
        <v>20</v>
      </c>
      <c r="G527" t="s">
        <v>21</v>
      </c>
      <c r="H527" t="s">
        <v>21</v>
      </c>
      <c r="I527" t="s">
        <v>22</v>
      </c>
      <c r="J527">
        <v>1</v>
      </c>
      <c r="K527">
        <v>1</v>
      </c>
      <c r="L527">
        <v>1</v>
      </c>
      <c r="M527">
        <v>1</v>
      </c>
      <c r="N527">
        <v>2</v>
      </c>
      <c r="O527">
        <v>1</v>
      </c>
      <c r="Q527">
        <v>0</v>
      </c>
      <c r="R527">
        <v>1</v>
      </c>
      <c r="S527">
        <v>3</v>
      </c>
      <c r="V527">
        <v>1</v>
      </c>
      <c r="X527" s="26">
        <v>12</v>
      </c>
    </row>
    <row r="528" spans="1:24" x14ac:dyDescent="0.3">
      <c r="A528" t="s">
        <v>52</v>
      </c>
      <c r="B528" t="s">
        <v>847</v>
      </c>
      <c r="C528" t="s">
        <v>898</v>
      </c>
      <c r="D528" t="s">
        <v>917</v>
      </c>
      <c r="E528" t="s">
        <v>5853</v>
      </c>
      <c r="F528" t="s">
        <v>52</v>
      </c>
      <c r="G528" t="s">
        <v>21</v>
      </c>
      <c r="H528" t="s">
        <v>21</v>
      </c>
      <c r="I528" t="s">
        <v>22</v>
      </c>
      <c r="J528">
        <v>1</v>
      </c>
      <c r="K528">
        <v>1</v>
      </c>
      <c r="L528">
        <v>1</v>
      </c>
      <c r="M528">
        <v>1</v>
      </c>
      <c r="N528">
        <v>3</v>
      </c>
      <c r="O528">
        <v>1</v>
      </c>
      <c r="Q528">
        <v>2</v>
      </c>
      <c r="R528">
        <v>1</v>
      </c>
      <c r="S528">
        <v>2</v>
      </c>
      <c r="V528">
        <v>3</v>
      </c>
      <c r="X528" s="26">
        <v>16</v>
      </c>
    </row>
    <row r="529" spans="1:24" x14ac:dyDescent="0.3">
      <c r="A529" t="s">
        <v>73</v>
      </c>
      <c r="B529" t="s">
        <v>162</v>
      </c>
      <c r="C529" t="s">
        <v>363</v>
      </c>
      <c r="D529" t="s">
        <v>449</v>
      </c>
      <c r="E529" t="s">
        <v>5854</v>
      </c>
      <c r="F529" t="s">
        <v>52</v>
      </c>
      <c r="G529" t="s">
        <v>21</v>
      </c>
      <c r="H529" t="s">
        <v>21</v>
      </c>
      <c r="I529" t="s">
        <v>22</v>
      </c>
      <c r="J529">
        <v>2</v>
      </c>
      <c r="K529">
        <v>1</v>
      </c>
      <c r="L529">
        <v>1</v>
      </c>
      <c r="M529">
        <v>1</v>
      </c>
      <c r="N529">
        <v>3</v>
      </c>
      <c r="O529">
        <v>1</v>
      </c>
      <c r="Q529">
        <v>0</v>
      </c>
      <c r="R529">
        <v>1</v>
      </c>
      <c r="S529">
        <v>2</v>
      </c>
      <c r="V529">
        <v>2</v>
      </c>
      <c r="X529" s="26">
        <v>14</v>
      </c>
    </row>
    <row r="530" spans="1:24" x14ac:dyDescent="0.3">
      <c r="A530" t="s">
        <v>73</v>
      </c>
      <c r="B530" t="s">
        <v>162</v>
      </c>
      <c r="C530" t="s">
        <v>323</v>
      </c>
      <c r="D530" t="s">
        <v>427</v>
      </c>
      <c r="E530" t="s">
        <v>5855</v>
      </c>
      <c r="F530" t="s">
        <v>52</v>
      </c>
      <c r="G530" t="s">
        <v>21</v>
      </c>
      <c r="H530" t="s">
        <v>21</v>
      </c>
      <c r="I530" t="s">
        <v>22</v>
      </c>
      <c r="J530">
        <v>0</v>
      </c>
      <c r="K530">
        <v>1</v>
      </c>
      <c r="L530">
        <v>1</v>
      </c>
      <c r="M530">
        <v>1</v>
      </c>
      <c r="N530">
        <v>2</v>
      </c>
      <c r="O530">
        <v>1</v>
      </c>
      <c r="Q530">
        <v>0</v>
      </c>
      <c r="R530">
        <v>2</v>
      </c>
      <c r="S530">
        <v>3</v>
      </c>
      <c r="V530">
        <v>2</v>
      </c>
      <c r="X530" s="26">
        <v>13</v>
      </c>
    </row>
    <row r="531" spans="1:24" x14ac:dyDescent="0.3">
      <c r="A531" t="s">
        <v>85</v>
      </c>
      <c r="B531" t="s">
        <v>3366</v>
      </c>
      <c r="C531" t="s">
        <v>4360</v>
      </c>
      <c r="D531" t="s">
        <v>4433</v>
      </c>
      <c r="E531" t="s">
        <v>5856</v>
      </c>
      <c r="F531" t="s">
        <v>85</v>
      </c>
      <c r="G531" t="s">
        <v>21</v>
      </c>
      <c r="H531" t="s">
        <v>21</v>
      </c>
      <c r="I531" t="s">
        <v>22</v>
      </c>
      <c r="J531">
        <v>1</v>
      </c>
      <c r="K531">
        <v>1</v>
      </c>
      <c r="L531">
        <v>0</v>
      </c>
      <c r="M531">
        <v>1</v>
      </c>
      <c r="N531">
        <v>1</v>
      </c>
      <c r="O531">
        <v>1</v>
      </c>
      <c r="Q531">
        <v>0</v>
      </c>
      <c r="R531">
        <v>1</v>
      </c>
      <c r="S531">
        <v>2</v>
      </c>
      <c r="V531">
        <v>1</v>
      </c>
      <c r="X531" s="26">
        <v>9</v>
      </c>
    </row>
    <row r="532" spans="1:24" x14ac:dyDescent="0.3">
      <c r="A532" t="s">
        <v>70</v>
      </c>
      <c r="B532" t="s">
        <v>2938</v>
      </c>
      <c r="C532" t="s">
        <v>4353</v>
      </c>
      <c r="D532" t="s">
        <v>4359</v>
      </c>
      <c r="E532" t="s">
        <v>5857</v>
      </c>
      <c r="F532" t="s">
        <v>70</v>
      </c>
      <c r="G532" t="s">
        <v>21</v>
      </c>
      <c r="H532" t="s">
        <v>21</v>
      </c>
      <c r="I532" t="s">
        <v>22</v>
      </c>
      <c r="J532">
        <v>1</v>
      </c>
      <c r="K532">
        <v>1</v>
      </c>
      <c r="L532">
        <v>0</v>
      </c>
      <c r="M532">
        <v>0</v>
      </c>
      <c r="N532">
        <v>0</v>
      </c>
      <c r="O532">
        <v>0</v>
      </c>
      <c r="Q532">
        <v>0</v>
      </c>
      <c r="R532">
        <v>1</v>
      </c>
      <c r="S532">
        <v>1</v>
      </c>
      <c r="V532">
        <v>2</v>
      </c>
      <c r="X532" s="26">
        <v>6</v>
      </c>
    </row>
    <row r="533" spans="1:24" x14ac:dyDescent="0.3">
      <c r="A533" t="s">
        <v>37</v>
      </c>
      <c r="B533" t="s">
        <v>2570</v>
      </c>
      <c r="C533" t="s">
        <v>2571</v>
      </c>
      <c r="D533" t="s">
        <v>3465</v>
      </c>
      <c r="E533" t="s">
        <v>5858</v>
      </c>
      <c r="F533" t="s">
        <v>37</v>
      </c>
      <c r="G533" t="s">
        <v>21</v>
      </c>
      <c r="H533" t="s">
        <v>21</v>
      </c>
      <c r="I533" t="s">
        <v>22</v>
      </c>
      <c r="J533">
        <v>2</v>
      </c>
      <c r="K533">
        <v>1</v>
      </c>
      <c r="L533">
        <v>1</v>
      </c>
      <c r="M533">
        <v>1</v>
      </c>
      <c r="N533">
        <v>2</v>
      </c>
      <c r="O533">
        <v>1</v>
      </c>
      <c r="Q533">
        <v>2</v>
      </c>
      <c r="R533">
        <v>1</v>
      </c>
      <c r="S533">
        <v>3</v>
      </c>
      <c r="V533">
        <v>2</v>
      </c>
      <c r="X533" s="26">
        <v>16</v>
      </c>
    </row>
    <row r="534" spans="1:24" x14ac:dyDescent="0.3">
      <c r="A534" t="s">
        <v>56</v>
      </c>
      <c r="B534" t="s">
        <v>1861</v>
      </c>
      <c r="C534" t="s">
        <v>1870</v>
      </c>
      <c r="D534" t="s">
        <v>2212</v>
      </c>
      <c r="E534" t="s">
        <v>5859</v>
      </c>
      <c r="F534" t="s">
        <v>56</v>
      </c>
      <c r="G534" t="s">
        <v>21</v>
      </c>
      <c r="H534" t="s">
        <v>21</v>
      </c>
      <c r="I534" t="s">
        <v>54</v>
      </c>
      <c r="J534">
        <v>1</v>
      </c>
      <c r="K534">
        <v>1</v>
      </c>
      <c r="L534">
        <v>1</v>
      </c>
      <c r="M534">
        <v>1</v>
      </c>
      <c r="N534">
        <v>2</v>
      </c>
      <c r="O534">
        <v>1</v>
      </c>
      <c r="Q534">
        <v>0</v>
      </c>
      <c r="R534">
        <v>1</v>
      </c>
      <c r="S534">
        <v>3</v>
      </c>
      <c r="V534">
        <v>1</v>
      </c>
      <c r="X534" s="26">
        <v>12</v>
      </c>
    </row>
    <row r="535" spans="1:24" x14ac:dyDescent="0.3">
      <c r="A535" t="s">
        <v>56</v>
      </c>
      <c r="B535" t="s">
        <v>1056</v>
      </c>
      <c r="C535" t="s">
        <v>1827</v>
      </c>
      <c r="D535" t="s">
        <v>2110</v>
      </c>
      <c r="E535" t="s">
        <v>5860</v>
      </c>
      <c r="F535" t="s">
        <v>56</v>
      </c>
      <c r="G535" t="s">
        <v>21</v>
      </c>
      <c r="H535" t="s">
        <v>21</v>
      </c>
      <c r="I535" t="s">
        <v>50</v>
      </c>
      <c r="J535">
        <v>0</v>
      </c>
      <c r="K535">
        <v>1</v>
      </c>
      <c r="L535">
        <v>1</v>
      </c>
      <c r="M535">
        <v>1</v>
      </c>
      <c r="N535">
        <v>3</v>
      </c>
      <c r="O535">
        <v>1</v>
      </c>
      <c r="Q535">
        <v>0</v>
      </c>
      <c r="R535">
        <v>1</v>
      </c>
      <c r="S535">
        <v>3</v>
      </c>
      <c r="V535">
        <v>1</v>
      </c>
      <c r="X535" s="26">
        <v>12</v>
      </c>
    </row>
    <row r="536" spans="1:24" x14ac:dyDescent="0.3">
      <c r="A536" t="s">
        <v>82</v>
      </c>
      <c r="B536" t="s">
        <v>2938</v>
      </c>
      <c r="C536" t="s">
        <v>4556</v>
      </c>
      <c r="D536" t="s">
        <v>4569</v>
      </c>
      <c r="E536" t="s">
        <v>5861</v>
      </c>
      <c r="F536" t="s">
        <v>149</v>
      </c>
      <c r="G536" t="s">
        <v>21</v>
      </c>
      <c r="H536" t="s">
        <v>21</v>
      </c>
      <c r="I536" t="s">
        <v>22</v>
      </c>
      <c r="J536">
        <v>0</v>
      </c>
      <c r="K536">
        <v>1</v>
      </c>
      <c r="L536">
        <v>1</v>
      </c>
      <c r="M536">
        <v>1</v>
      </c>
      <c r="N536">
        <v>2</v>
      </c>
      <c r="O536">
        <v>1</v>
      </c>
      <c r="Q536">
        <v>2</v>
      </c>
      <c r="R536">
        <v>1</v>
      </c>
      <c r="S536">
        <v>0</v>
      </c>
      <c r="V536">
        <v>1</v>
      </c>
      <c r="X536" s="26">
        <v>10</v>
      </c>
    </row>
    <row r="537" spans="1:24" x14ac:dyDescent="0.3">
      <c r="A537" t="s">
        <v>43</v>
      </c>
      <c r="B537" t="s">
        <v>174</v>
      </c>
      <c r="C537" t="s">
        <v>1159</v>
      </c>
      <c r="D537" t="s">
        <v>3913</v>
      </c>
      <c r="E537" t="s">
        <v>5862</v>
      </c>
      <c r="F537" t="s">
        <v>43</v>
      </c>
      <c r="G537" t="s">
        <v>21</v>
      </c>
      <c r="H537" t="s">
        <v>21</v>
      </c>
      <c r="I537" t="s">
        <v>22</v>
      </c>
      <c r="J537">
        <v>0</v>
      </c>
      <c r="K537">
        <v>1</v>
      </c>
      <c r="L537">
        <v>1</v>
      </c>
      <c r="M537">
        <v>1</v>
      </c>
      <c r="N537">
        <v>2</v>
      </c>
      <c r="O537">
        <v>1</v>
      </c>
      <c r="Q537">
        <v>0</v>
      </c>
      <c r="R537">
        <v>1</v>
      </c>
      <c r="S537">
        <v>3</v>
      </c>
      <c r="V537">
        <v>1</v>
      </c>
      <c r="X537" s="26">
        <v>11</v>
      </c>
    </row>
    <row r="538" spans="1:24" x14ac:dyDescent="0.3">
      <c r="A538" t="s">
        <v>32</v>
      </c>
      <c r="B538" t="s">
        <v>311</v>
      </c>
      <c r="C538" t="s">
        <v>338</v>
      </c>
      <c r="D538" t="s">
        <v>1975</v>
      </c>
      <c r="E538" t="s">
        <v>5863</v>
      </c>
      <c r="F538" t="s">
        <v>32</v>
      </c>
      <c r="G538" t="s">
        <v>21</v>
      </c>
      <c r="H538" t="s">
        <v>21</v>
      </c>
      <c r="I538" t="s">
        <v>50</v>
      </c>
      <c r="J538">
        <v>1</v>
      </c>
      <c r="K538">
        <v>1</v>
      </c>
      <c r="L538">
        <v>1</v>
      </c>
      <c r="M538">
        <v>1</v>
      </c>
      <c r="N538">
        <v>2</v>
      </c>
      <c r="O538">
        <v>1</v>
      </c>
      <c r="Q538">
        <v>2</v>
      </c>
      <c r="R538">
        <v>2</v>
      </c>
      <c r="S538">
        <v>3</v>
      </c>
      <c r="V538">
        <v>1</v>
      </c>
      <c r="X538" s="26">
        <v>15</v>
      </c>
    </row>
    <row r="539" spans="1:24" x14ac:dyDescent="0.3">
      <c r="A539" t="s">
        <v>136</v>
      </c>
      <c r="B539" t="s">
        <v>475</v>
      </c>
      <c r="C539" t="s">
        <v>4835</v>
      </c>
      <c r="D539" t="s">
        <v>4838</v>
      </c>
      <c r="E539" t="s">
        <v>5864</v>
      </c>
      <c r="F539" t="s">
        <v>136</v>
      </c>
      <c r="G539" t="s">
        <v>21</v>
      </c>
      <c r="H539" t="s">
        <v>21</v>
      </c>
      <c r="I539" t="s">
        <v>50</v>
      </c>
      <c r="J539">
        <v>1</v>
      </c>
      <c r="K539">
        <v>0</v>
      </c>
      <c r="L539">
        <v>0</v>
      </c>
      <c r="M539">
        <v>0</v>
      </c>
      <c r="N539">
        <v>0</v>
      </c>
      <c r="O539">
        <v>0</v>
      </c>
      <c r="Q539">
        <v>0</v>
      </c>
      <c r="R539">
        <v>0</v>
      </c>
      <c r="S539">
        <v>3</v>
      </c>
      <c r="V539">
        <v>2</v>
      </c>
      <c r="X539" s="26">
        <v>6</v>
      </c>
    </row>
    <row r="540" spans="1:24" x14ac:dyDescent="0.3">
      <c r="A540" t="s">
        <v>158</v>
      </c>
      <c r="B540" t="s">
        <v>162</v>
      </c>
      <c r="C540" t="s">
        <v>5261</v>
      </c>
      <c r="D540" t="s">
        <v>5284</v>
      </c>
      <c r="E540" t="s">
        <v>5865</v>
      </c>
      <c r="F540" t="s">
        <v>158</v>
      </c>
      <c r="G540" t="s">
        <v>21</v>
      </c>
      <c r="H540" t="s">
        <v>21</v>
      </c>
      <c r="I540" t="s">
        <v>54</v>
      </c>
      <c r="J540">
        <v>0</v>
      </c>
      <c r="K540">
        <v>1</v>
      </c>
      <c r="L540">
        <v>0</v>
      </c>
      <c r="M540">
        <v>1</v>
      </c>
      <c r="N540">
        <v>3</v>
      </c>
      <c r="O540">
        <v>1</v>
      </c>
      <c r="Q540">
        <v>0</v>
      </c>
      <c r="R540">
        <v>1</v>
      </c>
      <c r="S540">
        <v>3</v>
      </c>
      <c r="V540">
        <v>2</v>
      </c>
      <c r="X540" s="26">
        <v>12</v>
      </c>
    </row>
    <row r="541" spans="1:24" x14ac:dyDescent="0.3">
      <c r="A541" t="s">
        <v>20</v>
      </c>
      <c r="B541" t="s">
        <v>1733</v>
      </c>
      <c r="C541" t="s">
        <v>2430</v>
      </c>
      <c r="D541" t="s">
        <v>2998</v>
      </c>
      <c r="E541" t="s">
        <v>5866</v>
      </c>
      <c r="F541" t="s">
        <v>20</v>
      </c>
      <c r="G541" t="s">
        <v>21</v>
      </c>
      <c r="H541" t="s">
        <v>21</v>
      </c>
      <c r="I541" t="s">
        <v>22</v>
      </c>
      <c r="J541">
        <v>0</v>
      </c>
      <c r="K541">
        <v>1</v>
      </c>
      <c r="L541">
        <v>0</v>
      </c>
      <c r="M541">
        <v>1</v>
      </c>
      <c r="N541">
        <v>2</v>
      </c>
      <c r="O541">
        <v>0</v>
      </c>
      <c r="Q541">
        <v>0</v>
      </c>
      <c r="R541">
        <v>1</v>
      </c>
      <c r="S541">
        <v>2</v>
      </c>
      <c r="V541">
        <v>1</v>
      </c>
      <c r="X541" s="26">
        <v>8</v>
      </c>
    </row>
    <row r="542" spans="1:24" x14ac:dyDescent="0.3">
      <c r="A542" t="s">
        <v>65</v>
      </c>
      <c r="B542" t="s">
        <v>162</v>
      </c>
      <c r="C542" t="s">
        <v>3064</v>
      </c>
      <c r="D542" t="s">
        <v>3067</v>
      </c>
      <c r="E542" t="s">
        <v>5867</v>
      </c>
      <c r="F542" t="s">
        <v>65</v>
      </c>
      <c r="G542" t="s">
        <v>21</v>
      </c>
      <c r="H542" t="s">
        <v>21</v>
      </c>
      <c r="I542" t="s">
        <v>54</v>
      </c>
      <c r="J542">
        <v>0</v>
      </c>
      <c r="K542">
        <v>1</v>
      </c>
      <c r="L542">
        <v>1</v>
      </c>
      <c r="M542">
        <v>1</v>
      </c>
      <c r="N542">
        <v>3</v>
      </c>
      <c r="O542">
        <v>1</v>
      </c>
      <c r="Q542">
        <v>0</v>
      </c>
      <c r="R542">
        <v>1</v>
      </c>
      <c r="S542">
        <v>3</v>
      </c>
      <c r="V542">
        <v>2</v>
      </c>
      <c r="X542" s="26">
        <v>13</v>
      </c>
    </row>
    <row r="543" spans="1:24" x14ac:dyDescent="0.3">
      <c r="A543" t="s">
        <v>70</v>
      </c>
      <c r="B543" t="s">
        <v>174</v>
      </c>
      <c r="C543" t="s">
        <v>195</v>
      </c>
      <c r="D543" t="s">
        <v>4256</v>
      </c>
      <c r="E543" t="s">
        <v>5868</v>
      </c>
      <c r="F543" t="s">
        <v>70</v>
      </c>
      <c r="G543" t="s">
        <v>21</v>
      </c>
      <c r="H543" t="s">
        <v>21</v>
      </c>
      <c r="I543" t="s">
        <v>22</v>
      </c>
      <c r="J543">
        <v>0</v>
      </c>
      <c r="K543">
        <v>0</v>
      </c>
      <c r="L543">
        <v>1</v>
      </c>
      <c r="M543">
        <v>1</v>
      </c>
      <c r="N543">
        <v>2</v>
      </c>
      <c r="O543">
        <v>1</v>
      </c>
      <c r="Q543">
        <v>2</v>
      </c>
      <c r="R543">
        <v>1</v>
      </c>
      <c r="S543">
        <v>0</v>
      </c>
      <c r="V543">
        <v>0</v>
      </c>
      <c r="X543" s="26">
        <v>8</v>
      </c>
    </row>
    <row r="544" spans="1:24" x14ac:dyDescent="0.3">
      <c r="A544" t="s">
        <v>39</v>
      </c>
      <c r="B544" t="s">
        <v>162</v>
      </c>
      <c r="C544" t="s">
        <v>654</v>
      </c>
      <c r="D544" t="s">
        <v>655</v>
      </c>
      <c r="E544" t="s">
        <v>5869</v>
      </c>
      <c r="F544" t="s">
        <v>39</v>
      </c>
      <c r="G544" t="s">
        <v>21</v>
      </c>
      <c r="H544" t="s">
        <v>21</v>
      </c>
      <c r="I544" t="s">
        <v>50</v>
      </c>
      <c r="J544">
        <v>0</v>
      </c>
      <c r="K544">
        <v>1</v>
      </c>
      <c r="L544">
        <v>1</v>
      </c>
      <c r="M544">
        <v>1</v>
      </c>
      <c r="N544">
        <v>2</v>
      </c>
      <c r="O544">
        <v>1</v>
      </c>
      <c r="Q544">
        <v>0</v>
      </c>
      <c r="R544">
        <v>2</v>
      </c>
      <c r="S544">
        <v>3</v>
      </c>
      <c r="V544">
        <v>1</v>
      </c>
      <c r="X544" s="26">
        <v>12</v>
      </c>
    </row>
    <row r="545" spans="1:24" x14ac:dyDescent="0.3">
      <c r="A545" t="s">
        <v>32</v>
      </c>
      <c r="B545" t="s">
        <v>1880</v>
      </c>
      <c r="C545" t="s">
        <v>1961</v>
      </c>
      <c r="D545" t="s">
        <v>2032</v>
      </c>
      <c r="E545" t="s">
        <v>5870</v>
      </c>
      <c r="F545" t="s">
        <v>56</v>
      </c>
      <c r="G545" t="s">
        <v>21</v>
      </c>
      <c r="H545" t="s">
        <v>21</v>
      </c>
      <c r="I545" t="s">
        <v>50</v>
      </c>
      <c r="J545">
        <v>0</v>
      </c>
      <c r="K545">
        <v>0</v>
      </c>
      <c r="L545">
        <v>0</v>
      </c>
      <c r="M545">
        <v>0</v>
      </c>
      <c r="N545">
        <v>0</v>
      </c>
      <c r="O545">
        <v>0</v>
      </c>
      <c r="Q545">
        <v>0</v>
      </c>
      <c r="R545">
        <v>1</v>
      </c>
      <c r="S545">
        <v>1</v>
      </c>
      <c r="V545">
        <v>1</v>
      </c>
      <c r="X545" s="26">
        <v>3</v>
      </c>
    </row>
    <row r="546" spans="1:24" x14ac:dyDescent="0.3">
      <c r="A546" t="s">
        <v>138</v>
      </c>
      <c r="B546" t="s">
        <v>519</v>
      </c>
      <c r="C546" t="s">
        <v>3183</v>
      </c>
      <c r="D546" t="s">
        <v>4770</v>
      </c>
      <c r="E546" t="s">
        <v>5871</v>
      </c>
      <c r="F546" t="s">
        <v>138</v>
      </c>
      <c r="G546" t="s">
        <v>21</v>
      </c>
      <c r="H546" t="s">
        <v>21</v>
      </c>
      <c r="I546" t="s">
        <v>22</v>
      </c>
      <c r="J546">
        <v>1</v>
      </c>
      <c r="K546">
        <v>1</v>
      </c>
      <c r="L546">
        <v>1</v>
      </c>
      <c r="M546">
        <v>1</v>
      </c>
      <c r="N546">
        <v>3</v>
      </c>
      <c r="O546">
        <v>1</v>
      </c>
      <c r="Q546">
        <v>0</v>
      </c>
      <c r="R546">
        <v>2</v>
      </c>
      <c r="S546">
        <v>3</v>
      </c>
      <c r="V546">
        <v>2</v>
      </c>
      <c r="X546" s="26">
        <v>15</v>
      </c>
    </row>
    <row r="547" spans="1:24" x14ac:dyDescent="0.3">
      <c r="A547" t="s">
        <v>65</v>
      </c>
      <c r="B547" t="s">
        <v>162</v>
      </c>
      <c r="C547" t="s">
        <v>503</v>
      </c>
      <c r="D547" t="s">
        <v>3101</v>
      </c>
      <c r="E547" t="s">
        <v>5872</v>
      </c>
      <c r="F547" t="s">
        <v>65</v>
      </c>
      <c r="G547" t="s">
        <v>21</v>
      </c>
      <c r="H547" t="s">
        <v>21</v>
      </c>
      <c r="I547" t="s">
        <v>22</v>
      </c>
      <c r="J547">
        <v>0</v>
      </c>
      <c r="K547">
        <v>1</v>
      </c>
      <c r="L547">
        <v>1</v>
      </c>
      <c r="M547">
        <v>1</v>
      </c>
      <c r="N547">
        <v>2</v>
      </c>
      <c r="O547">
        <v>1</v>
      </c>
      <c r="Q547">
        <v>0</v>
      </c>
      <c r="R547">
        <v>1</v>
      </c>
      <c r="S547">
        <v>3</v>
      </c>
      <c r="V547">
        <v>3</v>
      </c>
      <c r="X547" s="26">
        <v>13</v>
      </c>
    </row>
    <row r="548" spans="1:24" x14ac:dyDescent="0.3">
      <c r="A548" t="s">
        <v>83</v>
      </c>
      <c r="B548" t="s">
        <v>2570</v>
      </c>
      <c r="C548" t="s">
        <v>4613</v>
      </c>
      <c r="D548" t="s">
        <v>5075</v>
      </c>
      <c r="E548" t="s">
        <v>5873</v>
      </c>
      <c r="F548" t="s">
        <v>83</v>
      </c>
      <c r="G548" t="s">
        <v>21</v>
      </c>
      <c r="H548" t="s">
        <v>21</v>
      </c>
      <c r="I548" t="s">
        <v>22</v>
      </c>
      <c r="J548">
        <v>0</v>
      </c>
      <c r="K548">
        <v>1</v>
      </c>
      <c r="L548">
        <v>1</v>
      </c>
      <c r="M548">
        <v>1</v>
      </c>
      <c r="N548">
        <v>2</v>
      </c>
      <c r="O548">
        <v>1</v>
      </c>
      <c r="Q548">
        <v>0</v>
      </c>
      <c r="R548">
        <v>2</v>
      </c>
      <c r="S548">
        <v>3</v>
      </c>
      <c r="V548">
        <v>0</v>
      </c>
      <c r="X548" s="26">
        <v>11</v>
      </c>
    </row>
    <row r="549" spans="1:24" x14ac:dyDescent="0.3">
      <c r="A549" t="s">
        <v>85</v>
      </c>
      <c r="B549" t="s">
        <v>3366</v>
      </c>
      <c r="C549" t="s">
        <v>4360</v>
      </c>
      <c r="D549" t="s">
        <v>4432</v>
      </c>
      <c r="E549" t="s">
        <v>5874</v>
      </c>
      <c r="F549" t="s">
        <v>85</v>
      </c>
      <c r="G549" t="s">
        <v>21</v>
      </c>
      <c r="H549" t="s">
        <v>21</v>
      </c>
      <c r="I549" t="s">
        <v>22</v>
      </c>
      <c r="J549">
        <v>1</v>
      </c>
      <c r="K549">
        <v>1</v>
      </c>
      <c r="L549">
        <v>1</v>
      </c>
      <c r="M549">
        <v>1</v>
      </c>
      <c r="N549">
        <v>1</v>
      </c>
      <c r="O549">
        <v>1</v>
      </c>
      <c r="Q549">
        <v>0</v>
      </c>
      <c r="R549">
        <v>1</v>
      </c>
      <c r="S549">
        <v>3</v>
      </c>
      <c r="V549">
        <v>1</v>
      </c>
      <c r="X549" s="26">
        <v>11</v>
      </c>
    </row>
    <row r="550" spans="1:24" x14ac:dyDescent="0.3">
      <c r="A550" t="s">
        <v>70</v>
      </c>
      <c r="B550" t="s">
        <v>174</v>
      </c>
      <c r="C550" t="s">
        <v>781</v>
      </c>
      <c r="D550" t="s">
        <v>4223</v>
      </c>
      <c r="E550" t="s">
        <v>5875</v>
      </c>
      <c r="F550" t="s">
        <v>70</v>
      </c>
      <c r="G550" t="s">
        <v>21</v>
      </c>
      <c r="H550" t="s">
        <v>21</v>
      </c>
      <c r="I550" t="s">
        <v>22</v>
      </c>
      <c r="J550">
        <v>2</v>
      </c>
      <c r="K550">
        <v>1</v>
      </c>
      <c r="L550">
        <v>1</v>
      </c>
      <c r="M550">
        <v>1</v>
      </c>
      <c r="N550">
        <v>2</v>
      </c>
      <c r="O550">
        <v>1</v>
      </c>
      <c r="Q550">
        <v>0</v>
      </c>
      <c r="R550">
        <v>2</v>
      </c>
      <c r="S550">
        <v>3</v>
      </c>
      <c r="V550">
        <v>1</v>
      </c>
      <c r="X550" s="26">
        <v>14</v>
      </c>
    </row>
    <row r="551" spans="1:24" x14ac:dyDescent="0.3">
      <c r="A551" t="s">
        <v>70</v>
      </c>
      <c r="B551" t="s">
        <v>475</v>
      </c>
      <c r="C551" t="s">
        <v>4166</v>
      </c>
      <c r="D551" t="s">
        <v>4187</v>
      </c>
      <c r="E551" t="s">
        <v>5876</v>
      </c>
      <c r="F551" t="s">
        <v>70</v>
      </c>
      <c r="G551" t="s">
        <v>21</v>
      </c>
      <c r="H551" t="s">
        <v>21</v>
      </c>
      <c r="I551" t="s">
        <v>54</v>
      </c>
      <c r="J551">
        <v>2</v>
      </c>
      <c r="K551">
        <v>1</v>
      </c>
      <c r="L551">
        <v>1</v>
      </c>
      <c r="M551">
        <v>1</v>
      </c>
      <c r="N551">
        <v>2</v>
      </c>
      <c r="O551">
        <v>1</v>
      </c>
      <c r="Q551">
        <v>0</v>
      </c>
      <c r="R551">
        <v>1</v>
      </c>
      <c r="S551">
        <v>3</v>
      </c>
      <c r="V551">
        <v>0</v>
      </c>
      <c r="X551" s="26">
        <v>12</v>
      </c>
    </row>
    <row r="552" spans="1:24" x14ac:dyDescent="0.3">
      <c r="A552" t="s">
        <v>71</v>
      </c>
      <c r="B552" t="s">
        <v>162</v>
      </c>
      <c r="C552" t="s">
        <v>318</v>
      </c>
      <c r="D552" t="s">
        <v>2782</v>
      </c>
      <c r="E552" t="s">
        <v>5877</v>
      </c>
      <c r="F552" t="s">
        <v>71</v>
      </c>
      <c r="G552" t="s">
        <v>21</v>
      </c>
      <c r="H552" t="s">
        <v>21</v>
      </c>
      <c r="I552" t="s">
        <v>22</v>
      </c>
      <c r="J552">
        <v>0</v>
      </c>
      <c r="K552">
        <v>1</v>
      </c>
      <c r="L552">
        <v>1</v>
      </c>
      <c r="M552">
        <v>1</v>
      </c>
      <c r="N552">
        <v>2</v>
      </c>
      <c r="O552">
        <v>1</v>
      </c>
      <c r="Q552">
        <v>0</v>
      </c>
      <c r="R552">
        <v>2</v>
      </c>
      <c r="S552">
        <v>3</v>
      </c>
      <c r="V552">
        <v>2</v>
      </c>
      <c r="X552" s="26">
        <v>13</v>
      </c>
    </row>
    <row r="553" spans="1:24" x14ac:dyDescent="0.3">
      <c r="A553" t="s">
        <v>49</v>
      </c>
      <c r="B553" t="s">
        <v>174</v>
      </c>
      <c r="C553" t="s">
        <v>1376</v>
      </c>
      <c r="D553" t="s">
        <v>1507</v>
      </c>
      <c r="E553" t="s">
        <v>5878</v>
      </c>
      <c r="F553" t="s">
        <v>49</v>
      </c>
      <c r="G553" t="s">
        <v>21</v>
      </c>
      <c r="H553" t="s">
        <v>21</v>
      </c>
      <c r="I553" t="s">
        <v>22</v>
      </c>
      <c r="J553">
        <v>1</v>
      </c>
      <c r="K553">
        <v>1</v>
      </c>
      <c r="L553">
        <v>1</v>
      </c>
      <c r="M553">
        <v>1</v>
      </c>
      <c r="N553">
        <v>3</v>
      </c>
      <c r="O553">
        <v>1</v>
      </c>
      <c r="Q553">
        <v>0</v>
      </c>
      <c r="R553">
        <v>2</v>
      </c>
      <c r="S553">
        <v>3</v>
      </c>
      <c r="V553">
        <v>1</v>
      </c>
      <c r="X553" s="26">
        <v>14</v>
      </c>
    </row>
    <row r="554" spans="1:24" x14ac:dyDescent="0.3">
      <c r="A554" t="s">
        <v>56</v>
      </c>
      <c r="B554" t="s">
        <v>1683</v>
      </c>
      <c r="C554" t="s">
        <v>1706</v>
      </c>
      <c r="D554" t="s">
        <v>2309</v>
      </c>
      <c r="E554" t="s">
        <v>5879</v>
      </c>
      <c r="F554" t="s">
        <v>65</v>
      </c>
      <c r="G554" t="s">
        <v>21</v>
      </c>
      <c r="H554" t="s">
        <v>21</v>
      </c>
      <c r="I554" t="s">
        <v>22</v>
      </c>
      <c r="J554">
        <v>0</v>
      </c>
      <c r="K554">
        <v>1</v>
      </c>
      <c r="L554">
        <v>0</v>
      </c>
      <c r="M554">
        <v>1</v>
      </c>
      <c r="N554">
        <v>1</v>
      </c>
      <c r="O554">
        <v>1</v>
      </c>
      <c r="Q554">
        <v>0</v>
      </c>
      <c r="R554">
        <v>1</v>
      </c>
      <c r="S554">
        <v>2</v>
      </c>
      <c r="V554">
        <v>1</v>
      </c>
      <c r="X554" s="26">
        <v>8</v>
      </c>
    </row>
    <row r="555" spans="1:24" x14ac:dyDescent="0.3">
      <c r="A555" t="s">
        <v>102</v>
      </c>
      <c r="B555" t="s">
        <v>1602</v>
      </c>
      <c r="C555" t="s">
        <v>3703</v>
      </c>
      <c r="D555" t="s">
        <v>3814</v>
      </c>
      <c r="E555" t="s">
        <v>5880</v>
      </c>
      <c r="F555" t="s">
        <v>102</v>
      </c>
      <c r="G555" t="s">
        <v>21</v>
      </c>
      <c r="H555" t="s">
        <v>21</v>
      </c>
      <c r="I555" t="s">
        <v>50</v>
      </c>
      <c r="J555">
        <v>0</v>
      </c>
      <c r="K555">
        <v>1</v>
      </c>
      <c r="L555">
        <v>1</v>
      </c>
      <c r="M555">
        <v>1</v>
      </c>
      <c r="N555">
        <v>1</v>
      </c>
      <c r="O555">
        <v>0</v>
      </c>
      <c r="Q555">
        <v>0</v>
      </c>
      <c r="R555">
        <v>1</v>
      </c>
      <c r="S555">
        <v>0</v>
      </c>
      <c r="V555">
        <v>0</v>
      </c>
      <c r="X555" s="26">
        <v>5</v>
      </c>
    </row>
    <row r="556" spans="1:24" x14ac:dyDescent="0.3">
      <c r="A556" t="s">
        <v>56</v>
      </c>
      <c r="B556" t="s">
        <v>881</v>
      </c>
      <c r="C556" t="s">
        <v>2082</v>
      </c>
      <c r="D556" t="s">
        <v>2089</v>
      </c>
      <c r="E556" t="s">
        <v>5881</v>
      </c>
      <c r="F556" t="s">
        <v>56</v>
      </c>
      <c r="G556" t="s">
        <v>21</v>
      </c>
      <c r="H556" t="s">
        <v>21</v>
      </c>
      <c r="I556" t="s">
        <v>22</v>
      </c>
      <c r="J556">
        <v>0</v>
      </c>
      <c r="K556">
        <v>1</v>
      </c>
      <c r="L556">
        <v>1</v>
      </c>
      <c r="M556">
        <v>1</v>
      </c>
      <c r="N556">
        <v>2</v>
      </c>
      <c r="O556">
        <v>0</v>
      </c>
      <c r="Q556">
        <v>0</v>
      </c>
      <c r="R556">
        <v>1</v>
      </c>
      <c r="S556">
        <v>3</v>
      </c>
      <c r="V556">
        <v>2</v>
      </c>
      <c r="X556" s="26">
        <v>11</v>
      </c>
    </row>
    <row r="557" spans="1:24" x14ac:dyDescent="0.3">
      <c r="A557" t="s">
        <v>52</v>
      </c>
      <c r="B557" t="s">
        <v>847</v>
      </c>
      <c r="C557" t="s">
        <v>898</v>
      </c>
      <c r="D557" t="s">
        <v>930</v>
      </c>
      <c r="E557" t="s">
        <v>5882</v>
      </c>
      <c r="F557" t="s">
        <v>52</v>
      </c>
      <c r="G557" t="s">
        <v>21</v>
      </c>
      <c r="H557" t="s">
        <v>21</v>
      </c>
      <c r="I557" t="s">
        <v>22</v>
      </c>
      <c r="J557">
        <v>0</v>
      </c>
      <c r="K557">
        <v>1</v>
      </c>
      <c r="L557">
        <v>1</v>
      </c>
      <c r="M557">
        <v>1</v>
      </c>
      <c r="N557">
        <v>1</v>
      </c>
      <c r="O557">
        <v>1</v>
      </c>
      <c r="Q557">
        <v>2</v>
      </c>
      <c r="R557">
        <v>1</v>
      </c>
      <c r="S557">
        <v>3</v>
      </c>
      <c r="V557">
        <v>3</v>
      </c>
      <c r="X557" s="26">
        <v>14</v>
      </c>
    </row>
    <row r="558" spans="1:24" x14ac:dyDescent="0.3">
      <c r="A558" t="s">
        <v>52</v>
      </c>
      <c r="B558" t="s">
        <v>847</v>
      </c>
      <c r="C558" t="s">
        <v>898</v>
      </c>
      <c r="D558" t="s">
        <v>918</v>
      </c>
      <c r="E558" t="s">
        <v>5883</v>
      </c>
      <c r="F558" t="s">
        <v>52</v>
      </c>
      <c r="G558" t="s">
        <v>21</v>
      </c>
      <c r="H558" t="s">
        <v>21</v>
      </c>
      <c r="I558" t="s">
        <v>22</v>
      </c>
      <c r="J558">
        <v>1</v>
      </c>
      <c r="K558">
        <v>1</v>
      </c>
      <c r="L558">
        <v>1</v>
      </c>
      <c r="M558">
        <v>1</v>
      </c>
      <c r="N558">
        <v>3</v>
      </c>
      <c r="O558">
        <v>1</v>
      </c>
      <c r="Q558">
        <v>0</v>
      </c>
      <c r="R558">
        <v>1</v>
      </c>
      <c r="S558">
        <v>3</v>
      </c>
      <c r="V558">
        <v>3</v>
      </c>
      <c r="X558" s="26">
        <v>15</v>
      </c>
    </row>
    <row r="559" spans="1:24" x14ac:dyDescent="0.3">
      <c r="A559" t="s">
        <v>74</v>
      </c>
      <c r="B559" t="s">
        <v>174</v>
      </c>
      <c r="C559" t="s">
        <v>886</v>
      </c>
      <c r="D559" t="s">
        <v>4093</v>
      </c>
      <c r="E559" t="s">
        <v>5884</v>
      </c>
      <c r="F559" t="s">
        <v>74</v>
      </c>
      <c r="G559" t="s">
        <v>21</v>
      </c>
      <c r="H559" t="s">
        <v>21</v>
      </c>
      <c r="I559" t="s">
        <v>22</v>
      </c>
      <c r="J559">
        <v>0</v>
      </c>
      <c r="K559">
        <v>1</v>
      </c>
      <c r="L559">
        <v>1</v>
      </c>
      <c r="M559">
        <v>1</v>
      </c>
      <c r="N559">
        <v>1</v>
      </c>
      <c r="O559">
        <v>1</v>
      </c>
      <c r="Q559">
        <v>0</v>
      </c>
      <c r="R559">
        <v>1</v>
      </c>
      <c r="S559">
        <v>2</v>
      </c>
      <c r="V559">
        <v>0</v>
      </c>
      <c r="X559" s="26">
        <v>8</v>
      </c>
    </row>
    <row r="560" spans="1:24" x14ac:dyDescent="0.3">
      <c r="A560" t="s">
        <v>135</v>
      </c>
      <c r="B560" t="s">
        <v>284</v>
      </c>
      <c r="C560" t="s">
        <v>4847</v>
      </c>
      <c r="D560" t="s">
        <v>4936</v>
      </c>
      <c r="E560" t="s">
        <v>5885</v>
      </c>
      <c r="F560" t="s">
        <v>83</v>
      </c>
      <c r="G560" t="s">
        <v>21</v>
      </c>
      <c r="H560" t="s">
        <v>21</v>
      </c>
      <c r="I560" t="s">
        <v>22</v>
      </c>
      <c r="J560">
        <v>0</v>
      </c>
      <c r="K560">
        <v>1</v>
      </c>
      <c r="L560">
        <v>1</v>
      </c>
      <c r="M560">
        <v>1</v>
      </c>
      <c r="N560">
        <v>2</v>
      </c>
      <c r="O560">
        <v>1</v>
      </c>
      <c r="Q560">
        <v>2</v>
      </c>
      <c r="R560">
        <v>1</v>
      </c>
      <c r="S560">
        <v>3</v>
      </c>
      <c r="V560">
        <v>1</v>
      </c>
      <c r="X560" s="26">
        <v>13</v>
      </c>
    </row>
    <row r="561" spans="1:24" x14ac:dyDescent="0.3">
      <c r="A561" t="s">
        <v>65</v>
      </c>
      <c r="B561" t="s">
        <v>162</v>
      </c>
      <c r="C561" t="s">
        <v>503</v>
      </c>
      <c r="D561" t="s">
        <v>3099</v>
      </c>
      <c r="E561" t="s">
        <v>5886</v>
      </c>
      <c r="F561" t="s">
        <v>65</v>
      </c>
      <c r="G561" t="s">
        <v>21</v>
      </c>
      <c r="H561" t="s">
        <v>21</v>
      </c>
      <c r="I561" t="s">
        <v>54</v>
      </c>
      <c r="J561">
        <v>2</v>
      </c>
      <c r="K561">
        <v>1</v>
      </c>
      <c r="L561">
        <v>1</v>
      </c>
      <c r="M561">
        <v>1</v>
      </c>
      <c r="N561">
        <v>3</v>
      </c>
      <c r="O561">
        <v>1</v>
      </c>
      <c r="Q561">
        <v>0</v>
      </c>
      <c r="R561">
        <v>2</v>
      </c>
      <c r="S561">
        <v>3</v>
      </c>
      <c r="V561">
        <v>3</v>
      </c>
      <c r="X561" s="26">
        <v>17</v>
      </c>
    </row>
    <row r="562" spans="1:24" x14ac:dyDescent="0.3">
      <c r="A562" t="s">
        <v>20</v>
      </c>
      <c r="B562" t="s">
        <v>2570</v>
      </c>
      <c r="C562" t="s">
        <v>2931</v>
      </c>
      <c r="D562" t="s">
        <v>2932</v>
      </c>
      <c r="E562" t="s">
        <v>5887</v>
      </c>
      <c r="F562" t="s">
        <v>20</v>
      </c>
      <c r="G562" t="s">
        <v>21</v>
      </c>
      <c r="H562" t="s">
        <v>21</v>
      </c>
      <c r="I562" t="s">
        <v>50</v>
      </c>
      <c r="J562">
        <v>0</v>
      </c>
      <c r="K562">
        <v>1</v>
      </c>
      <c r="L562">
        <v>1</v>
      </c>
      <c r="M562">
        <v>1</v>
      </c>
      <c r="N562">
        <v>2</v>
      </c>
      <c r="O562">
        <v>1</v>
      </c>
      <c r="Q562">
        <v>2</v>
      </c>
      <c r="R562">
        <v>1</v>
      </c>
      <c r="S562">
        <v>3</v>
      </c>
      <c r="V562">
        <v>1</v>
      </c>
      <c r="X562" s="26">
        <v>13</v>
      </c>
    </row>
    <row r="563" spans="1:24" x14ac:dyDescent="0.3">
      <c r="A563" t="s">
        <v>43</v>
      </c>
      <c r="B563" t="s">
        <v>174</v>
      </c>
      <c r="C563" t="s">
        <v>781</v>
      </c>
      <c r="D563" t="s">
        <v>3893</v>
      </c>
      <c r="E563" t="s">
        <v>5888</v>
      </c>
      <c r="F563" t="s">
        <v>74</v>
      </c>
      <c r="G563" t="s">
        <v>21</v>
      </c>
      <c r="H563" t="s">
        <v>21</v>
      </c>
      <c r="I563" t="s">
        <v>50</v>
      </c>
      <c r="J563">
        <v>1</v>
      </c>
      <c r="K563">
        <v>1</v>
      </c>
      <c r="L563">
        <v>0</v>
      </c>
      <c r="M563">
        <v>1</v>
      </c>
      <c r="N563">
        <v>2</v>
      </c>
      <c r="O563">
        <v>1</v>
      </c>
      <c r="Q563">
        <v>0</v>
      </c>
      <c r="R563">
        <v>1</v>
      </c>
      <c r="S563">
        <v>3</v>
      </c>
      <c r="V563">
        <v>2</v>
      </c>
      <c r="X563" s="26">
        <v>12</v>
      </c>
    </row>
    <row r="564" spans="1:24" x14ac:dyDescent="0.3">
      <c r="A564" t="s">
        <v>39</v>
      </c>
      <c r="B564" t="s">
        <v>162</v>
      </c>
      <c r="C564" t="s">
        <v>733</v>
      </c>
      <c r="D564" t="s">
        <v>749</v>
      </c>
      <c r="E564" t="s">
        <v>5889</v>
      </c>
      <c r="F564" t="s">
        <v>104</v>
      </c>
      <c r="G564" t="s">
        <v>21</v>
      </c>
      <c r="H564" t="s">
        <v>21</v>
      </c>
      <c r="I564" t="s">
        <v>22</v>
      </c>
      <c r="J564">
        <v>1</v>
      </c>
      <c r="K564">
        <v>1</v>
      </c>
      <c r="L564">
        <v>1</v>
      </c>
      <c r="M564">
        <v>1</v>
      </c>
      <c r="N564">
        <v>3</v>
      </c>
      <c r="O564">
        <v>1</v>
      </c>
      <c r="Q564">
        <v>2</v>
      </c>
      <c r="R564">
        <v>1</v>
      </c>
      <c r="S564">
        <v>3</v>
      </c>
      <c r="V564">
        <v>1</v>
      </c>
      <c r="X564" s="26">
        <v>15</v>
      </c>
    </row>
    <row r="565" spans="1:24" x14ac:dyDescent="0.3">
      <c r="A565" t="s">
        <v>74</v>
      </c>
      <c r="B565" t="s">
        <v>174</v>
      </c>
      <c r="C565" t="s">
        <v>1049</v>
      </c>
      <c r="D565" t="s">
        <v>4124</v>
      </c>
      <c r="E565" t="s">
        <v>5890</v>
      </c>
      <c r="F565" t="s">
        <v>74</v>
      </c>
      <c r="G565" t="s">
        <v>21</v>
      </c>
      <c r="H565" t="s">
        <v>21</v>
      </c>
      <c r="I565" t="s">
        <v>22</v>
      </c>
      <c r="J565">
        <v>2</v>
      </c>
      <c r="K565">
        <v>1</v>
      </c>
      <c r="L565">
        <v>1</v>
      </c>
      <c r="M565">
        <v>1</v>
      </c>
      <c r="N565">
        <v>3</v>
      </c>
      <c r="O565">
        <v>1</v>
      </c>
      <c r="Q565">
        <v>0</v>
      </c>
      <c r="R565">
        <v>2</v>
      </c>
      <c r="S565">
        <v>3</v>
      </c>
      <c r="V565">
        <v>1</v>
      </c>
      <c r="X565" s="26">
        <v>15</v>
      </c>
    </row>
    <row r="566" spans="1:24" x14ac:dyDescent="0.3">
      <c r="A566" t="s">
        <v>71</v>
      </c>
      <c r="B566" t="s">
        <v>1602</v>
      </c>
      <c r="C566" t="s">
        <v>2574</v>
      </c>
      <c r="D566" t="s">
        <v>2869</v>
      </c>
      <c r="E566" t="s">
        <v>5891</v>
      </c>
      <c r="F566" t="s">
        <v>71</v>
      </c>
      <c r="G566" t="s">
        <v>21</v>
      </c>
      <c r="H566" t="s">
        <v>21</v>
      </c>
      <c r="I566" t="s">
        <v>22</v>
      </c>
      <c r="J566">
        <v>1</v>
      </c>
      <c r="K566">
        <v>1</v>
      </c>
      <c r="L566">
        <v>1</v>
      </c>
      <c r="M566">
        <v>1</v>
      </c>
      <c r="N566">
        <v>2</v>
      </c>
      <c r="O566">
        <v>0</v>
      </c>
      <c r="Q566">
        <v>2</v>
      </c>
      <c r="R566">
        <v>1</v>
      </c>
      <c r="S566">
        <v>2</v>
      </c>
      <c r="V566">
        <v>0</v>
      </c>
      <c r="X566" s="26">
        <v>11</v>
      </c>
    </row>
    <row r="567" spans="1:24" x14ac:dyDescent="0.3">
      <c r="A567" t="s">
        <v>52</v>
      </c>
      <c r="B567" t="s">
        <v>847</v>
      </c>
      <c r="C567" t="s">
        <v>898</v>
      </c>
      <c r="D567" t="s">
        <v>943</v>
      </c>
      <c r="E567" t="s">
        <v>5892</v>
      </c>
      <c r="F567" t="s">
        <v>52</v>
      </c>
      <c r="G567" t="s">
        <v>21</v>
      </c>
      <c r="H567" t="s">
        <v>21</v>
      </c>
      <c r="I567" t="s">
        <v>22</v>
      </c>
      <c r="J567">
        <v>1</v>
      </c>
      <c r="K567">
        <v>1</v>
      </c>
      <c r="L567">
        <v>1</v>
      </c>
      <c r="M567">
        <v>1</v>
      </c>
      <c r="N567">
        <v>3</v>
      </c>
      <c r="O567">
        <v>1</v>
      </c>
      <c r="Q567">
        <v>0</v>
      </c>
      <c r="R567">
        <v>1</v>
      </c>
      <c r="S567">
        <v>3</v>
      </c>
      <c r="V567">
        <v>3</v>
      </c>
      <c r="X567" s="26">
        <v>15</v>
      </c>
    </row>
    <row r="568" spans="1:24" x14ac:dyDescent="0.3">
      <c r="A568" t="s">
        <v>36</v>
      </c>
      <c r="B568" t="s">
        <v>890</v>
      </c>
      <c r="C568" t="s">
        <v>1169</v>
      </c>
      <c r="D568" t="s">
        <v>2729</v>
      </c>
      <c r="E568" t="s">
        <v>5893</v>
      </c>
      <c r="F568" t="s">
        <v>36</v>
      </c>
      <c r="G568" t="s">
        <v>21</v>
      </c>
      <c r="H568" t="s">
        <v>21</v>
      </c>
      <c r="I568" t="s">
        <v>22</v>
      </c>
      <c r="J568">
        <v>1</v>
      </c>
      <c r="K568">
        <v>1</v>
      </c>
      <c r="L568">
        <v>1</v>
      </c>
      <c r="M568">
        <v>1</v>
      </c>
      <c r="N568">
        <v>2</v>
      </c>
      <c r="O568">
        <v>1</v>
      </c>
      <c r="Q568">
        <v>0</v>
      </c>
      <c r="R568">
        <v>2</v>
      </c>
      <c r="S568">
        <v>3</v>
      </c>
      <c r="V568">
        <v>1</v>
      </c>
      <c r="X568" s="26">
        <v>13</v>
      </c>
    </row>
    <row r="569" spans="1:24" x14ac:dyDescent="0.3">
      <c r="A569" t="s">
        <v>67</v>
      </c>
      <c r="B569" t="s">
        <v>890</v>
      </c>
      <c r="C569" t="s">
        <v>1169</v>
      </c>
      <c r="D569" t="s">
        <v>2548</v>
      </c>
      <c r="E569" t="s">
        <v>5894</v>
      </c>
      <c r="F569" t="s">
        <v>67</v>
      </c>
      <c r="G569" t="s">
        <v>21</v>
      </c>
      <c r="H569" t="s">
        <v>21</v>
      </c>
      <c r="I569" t="s">
        <v>22</v>
      </c>
      <c r="J569">
        <v>1</v>
      </c>
      <c r="K569">
        <v>1</v>
      </c>
      <c r="L569">
        <v>1</v>
      </c>
      <c r="M569">
        <v>1</v>
      </c>
      <c r="N569">
        <v>3</v>
      </c>
      <c r="O569">
        <v>1</v>
      </c>
      <c r="Q569">
        <v>0</v>
      </c>
      <c r="R569">
        <v>2</v>
      </c>
      <c r="S569">
        <v>3</v>
      </c>
      <c r="V569">
        <v>1</v>
      </c>
      <c r="X569" s="26">
        <v>14</v>
      </c>
    </row>
    <row r="570" spans="1:24" x14ac:dyDescent="0.3">
      <c r="A570" t="s">
        <v>70</v>
      </c>
      <c r="B570" t="s">
        <v>475</v>
      </c>
      <c r="C570" t="s">
        <v>4266</v>
      </c>
      <c r="D570" t="s">
        <v>4272</v>
      </c>
      <c r="E570" t="s">
        <v>5895</v>
      </c>
      <c r="F570" t="s">
        <v>70</v>
      </c>
      <c r="G570" t="s">
        <v>21</v>
      </c>
      <c r="H570" t="s">
        <v>21</v>
      </c>
      <c r="I570" t="s">
        <v>22</v>
      </c>
      <c r="J570">
        <v>1</v>
      </c>
      <c r="K570">
        <v>1</v>
      </c>
      <c r="L570">
        <v>1</v>
      </c>
      <c r="M570">
        <v>1</v>
      </c>
      <c r="N570">
        <v>2</v>
      </c>
      <c r="O570">
        <v>0</v>
      </c>
      <c r="Q570">
        <v>0</v>
      </c>
      <c r="R570">
        <v>1</v>
      </c>
      <c r="S570">
        <v>3</v>
      </c>
      <c r="V570">
        <v>3</v>
      </c>
      <c r="X570" s="26">
        <v>13</v>
      </c>
    </row>
    <row r="571" spans="1:24" x14ac:dyDescent="0.3">
      <c r="A571" t="s">
        <v>147</v>
      </c>
      <c r="B571" t="s">
        <v>983</v>
      </c>
      <c r="C571" t="s">
        <v>3650</v>
      </c>
      <c r="D571" t="s">
        <v>5158</v>
      </c>
      <c r="E571" t="s">
        <v>5896</v>
      </c>
      <c r="F571" t="s">
        <v>150</v>
      </c>
      <c r="G571" t="s">
        <v>21</v>
      </c>
      <c r="H571" t="s">
        <v>21</v>
      </c>
      <c r="I571" t="s">
        <v>22</v>
      </c>
      <c r="J571">
        <v>1</v>
      </c>
      <c r="K571">
        <v>1</v>
      </c>
      <c r="L571">
        <v>1</v>
      </c>
      <c r="M571">
        <v>1</v>
      </c>
      <c r="N571">
        <v>1</v>
      </c>
      <c r="O571">
        <v>0</v>
      </c>
      <c r="Q571">
        <v>0</v>
      </c>
      <c r="R571">
        <v>1</v>
      </c>
      <c r="S571">
        <v>1</v>
      </c>
      <c r="V571">
        <v>2</v>
      </c>
      <c r="X571" s="26">
        <v>9</v>
      </c>
    </row>
    <row r="572" spans="1:24" x14ac:dyDescent="0.3">
      <c r="A572" t="s">
        <v>139</v>
      </c>
      <c r="B572" t="s">
        <v>932</v>
      </c>
      <c r="C572" t="s">
        <v>1337</v>
      </c>
      <c r="D572" t="s">
        <v>4652</v>
      </c>
      <c r="E572" t="s">
        <v>5897</v>
      </c>
      <c r="F572" t="s">
        <v>139</v>
      </c>
      <c r="G572" t="s">
        <v>21</v>
      </c>
      <c r="H572" t="s">
        <v>21</v>
      </c>
      <c r="I572" t="s">
        <v>22</v>
      </c>
      <c r="J572">
        <v>0</v>
      </c>
      <c r="K572">
        <v>1</v>
      </c>
      <c r="L572">
        <v>1</v>
      </c>
      <c r="M572">
        <v>1</v>
      </c>
      <c r="N572">
        <v>1</v>
      </c>
      <c r="O572">
        <v>1</v>
      </c>
      <c r="Q572">
        <v>0</v>
      </c>
      <c r="R572">
        <v>1</v>
      </c>
      <c r="S572">
        <v>2</v>
      </c>
      <c r="V572">
        <v>1</v>
      </c>
      <c r="X572" s="26">
        <v>9</v>
      </c>
    </row>
    <row r="573" spans="1:24" x14ac:dyDescent="0.3">
      <c r="A573" t="s">
        <v>56</v>
      </c>
      <c r="B573" t="s">
        <v>174</v>
      </c>
      <c r="C573" t="s">
        <v>2152</v>
      </c>
      <c r="D573" t="s">
        <v>2237</v>
      </c>
      <c r="E573" t="s">
        <v>5898</v>
      </c>
      <c r="F573" t="s">
        <v>56</v>
      </c>
      <c r="G573" t="s">
        <v>21</v>
      </c>
      <c r="H573" t="s">
        <v>21</v>
      </c>
      <c r="I573" t="s">
        <v>22</v>
      </c>
      <c r="J573">
        <v>2</v>
      </c>
      <c r="K573">
        <v>1</v>
      </c>
      <c r="L573">
        <v>1</v>
      </c>
      <c r="M573">
        <v>1</v>
      </c>
      <c r="N573">
        <v>2</v>
      </c>
      <c r="O573">
        <v>1</v>
      </c>
      <c r="Q573">
        <v>0</v>
      </c>
      <c r="R573">
        <v>1</v>
      </c>
      <c r="S573">
        <v>3</v>
      </c>
      <c r="V573">
        <v>2</v>
      </c>
      <c r="X573" s="26">
        <v>14</v>
      </c>
    </row>
    <row r="574" spans="1:24" x14ac:dyDescent="0.3">
      <c r="A574" t="s">
        <v>83</v>
      </c>
      <c r="B574" t="s">
        <v>3634</v>
      </c>
      <c r="C574" t="s">
        <v>3635</v>
      </c>
      <c r="D574" t="s">
        <v>5022</v>
      </c>
      <c r="E574" t="s">
        <v>5899</v>
      </c>
      <c r="F574" t="s">
        <v>83</v>
      </c>
      <c r="G574" t="s">
        <v>21</v>
      </c>
      <c r="H574" t="s">
        <v>21</v>
      </c>
      <c r="I574" t="s">
        <v>22</v>
      </c>
      <c r="J574">
        <v>0</v>
      </c>
      <c r="K574">
        <v>1</v>
      </c>
      <c r="L574">
        <v>0</v>
      </c>
      <c r="M574">
        <v>0</v>
      </c>
      <c r="N574">
        <v>0</v>
      </c>
      <c r="O574">
        <v>0</v>
      </c>
      <c r="Q574">
        <v>0</v>
      </c>
      <c r="R574">
        <v>0</v>
      </c>
      <c r="S574">
        <v>0</v>
      </c>
      <c r="V574">
        <v>0</v>
      </c>
      <c r="X574" s="26">
        <v>1</v>
      </c>
    </row>
    <row r="575" spans="1:24" x14ac:dyDescent="0.3">
      <c r="A575" t="s">
        <v>138</v>
      </c>
      <c r="B575" t="s">
        <v>475</v>
      </c>
      <c r="C575" t="s">
        <v>476</v>
      </c>
      <c r="D575" t="s">
        <v>4745</v>
      </c>
      <c r="E575" t="s">
        <v>5900</v>
      </c>
      <c r="F575" t="s">
        <v>150</v>
      </c>
      <c r="G575" t="s">
        <v>21</v>
      </c>
      <c r="H575" t="s">
        <v>21</v>
      </c>
      <c r="I575" t="s">
        <v>22</v>
      </c>
      <c r="J575">
        <v>0</v>
      </c>
      <c r="K575">
        <v>1</v>
      </c>
      <c r="L575">
        <v>1</v>
      </c>
      <c r="M575">
        <v>1</v>
      </c>
      <c r="N575">
        <v>2</v>
      </c>
      <c r="O575">
        <v>1</v>
      </c>
      <c r="Q575">
        <v>0</v>
      </c>
      <c r="R575">
        <v>1</v>
      </c>
      <c r="S575">
        <v>2</v>
      </c>
      <c r="V575">
        <v>2</v>
      </c>
      <c r="X575" s="26">
        <v>11</v>
      </c>
    </row>
    <row r="576" spans="1:24" x14ac:dyDescent="0.3">
      <c r="A576" t="s">
        <v>74</v>
      </c>
      <c r="B576" t="s">
        <v>174</v>
      </c>
      <c r="C576" t="s">
        <v>1049</v>
      </c>
      <c r="D576" t="s">
        <v>4123</v>
      </c>
      <c r="E576" t="s">
        <v>5901</v>
      </c>
      <c r="F576" t="s">
        <v>74</v>
      </c>
      <c r="G576" t="s">
        <v>21</v>
      </c>
      <c r="H576" t="s">
        <v>21</v>
      </c>
      <c r="I576" t="s">
        <v>22</v>
      </c>
      <c r="J576">
        <v>1</v>
      </c>
      <c r="K576">
        <v>1</v>
      </c>
      <c r="L576">
        <v>1</v>
      </c>
      <c r="M576">
        <v>1</v>
      </c>
      <c r="N576">
        <v>3</v>
      </c>
      <c r="O576">
        <v>1</v>
      </c>
      <c r="Q576">
        <v>0</v>
      </c>
      <c r="R576">
        <v>3</v>
      </c>
      <c r="S576">
        <v>3</v>
      </c>
      <c r="V576">
        <v>1</v>
      </c>
      <c r="X576" s="26">
        <v>15</v>
      </c>
    </row>
    <row r="577" spans="1:24" x14ac:dyDescent="0.3">
      <c r="A577" t="s">
        <v>113</v>
      </c>
      <c r="B577" t="s">
        <v>519</v>
      </c>
      <c r="C577" t="s">
        <v>1341</v>
      </c>
      <c r="D577" t="s">
        <v>1361</v>
      </c>
      <c r="E577" t="s">
        <v>5902</v>
      </c>
      <c r="F577" t="s">
        <v>113</v>
      </c>
      <c r="G577" t="s">
        <v>21</v>
      </c>
      <c r="H577" t="s">
        <v>21</v>
      </c>
      <c r="I577" t="s">
        <v>22</v>
      </c>
      <c r="J577">
        <v>1</v>
      </c>
      <c r="K577">
        <v>1</v>
      </c>
      <c r="L577">
        <v>1</v>
      </c>
      <c r="M577">
        <v>0</v>
      </c>
      <c r="N577">
        <v>0</v>
      </c>
      <c r="O577">
        <v>0</v>
      </c>
      <c r="Q577">
        <v>0</v>
      </c>
      <c r="R577">
        <v>1</v>
      </c>
      <c r="S577">
        <v>3</v>
      </c>
      <c r="V577">
        <v>2</v>
      </c>
      <c r="X577" s="26">
        <v>9</v>
      </c>
    </row>
    <row r="578" spans="1:24" x14ac:dyDescent="0.3">
      <c r="A578" t="s">
        <v>70</v>
      </c>
      <c r="B578" t="s">
        <v>174</v>
      </c>
      <c r="C578" t="s">
        <v>195</v>
      </c>
      <c r="D578" t="s">
        <v>4219</v>
      </c>
      <c r="E578" t="s">
        <v>5903</v>
      </c>
      <c r="F578" t="s">
        <v>70</v>
      </c>
      <c r="G578" t="s">
        <v>21</v>
      </c>
      <c r="H578" t="s">
        <v>21</v>
      </c>
      <c r="I578" t="s">
        <v>54</v>
      </c>
      <c r="J578">
        <v>1</v>
      </c>
      <c r="K578">
        <v>1</v>
      </c>
      <c r="L578">
        <v>1</v>
      </c>
      <c r="M578">
        <v>0</v>
      </c>
      <c r="N578">
        <v>0</v>
      </c>
      <c r="O578">
        <v>0</v>
      </c>
      <c r="Q578">
        <v>0</v>
      </c>
      <c r="R578">
        <v>1</v>
      </c>
      <c r="S578">
        <v>2</v>
      </c>
      <c r="V578">
        <v>1</v>
      </c>
      <c r="X578" s="26">
        <v>7</v>
      </c>
    </row>
    <row r="579" spans="1:24" x14ac:dyDescent="0.3">
      <c r="A579" t="s">
        <v>52</v>
      </c>
      <c r="B579" t="s">
        <v>847</v>
      </c>
      <c r="C579" t="s">
        <v>898</v>
      </c>
      <c r="D579" t="s">
        <v>935</v>
      </c>
      <c r="E579" t="s">
        <v>5904</v>
      </c>
      <c r="F579" t="s">
        <v>52</v>
      </c>
      <c r="G579" t="s">
        <v>21</v>
      </c>
      <c r="H579" t="s">
        <v>21</v>
      </c>
      <c r="I579" t="s">
        <v>22</v>
      </c>
      <c r="J579">
        <v>1</v>
      </c>
      <c r="K579">
        <v>1</v>
      </c>
      <c r="L579">
        <v>1</v>
      </c>
      <c r="M579">
        <v>1</v>
      </c>
      <c r="N579">
        <v>3</v>
      </c>
      <c r="O579">
        <v>1</v>
      </c>
      <c r="Q579">
        <v>0</v>
      </c>
      <c r="R579">
        <v>1</v>
      </c>
      <c r="S579">
        <v>3</v>
      </c>
      <c r="V579">
        <v>3</v>
      </c>
      <c r="X579" s="26">
        <v>15</v>
      </c>
    </row>
    <row r="580" spans="1:24" x14ac:dyDescent="0.3">
      <c r="A580" t="s">
        <v>52</v>
      </c>
      <c r="B580" t="s">
        <v>847</v>
      </c>
      <c r="C580" t="s">
        <v>898</v>
      </c>
      <c r="D580" t="s">
        <v>929</v>
      </c>
      <c r="E580" t="s">
        <v>5905</v>
      </c>
      <c r="F580" t="s">
        <v>52</v>
      </c>
      <c r="G580" t="s">
        <v>21</v>
      </c>
      <c r="H580" t="s">
        <v>21</v>
      </c>
      <c r="I580" t="s">
        <v>22</v>
      </c>
      <c r="J580">
        <v>0</v>
      </c>
      <c r="K580">
        <v>1</v>
      </c>
      <c r="L580">
        <v>1</v>
      </c>
      <c r="M580">
        <v>1</v>
      </c>
      <c r="N580">
        <v>1</v>
      </c>
      <c r="O580">
        <v>0</v>
      </c>
      <c r="Q580">
        <v>0</v>
      </c>
      <c r="R580">
        <v>1</v>
      </c>
      <c r="S580">
        <v>3</v>
      </c>
      <c r="V580">
        <v>3</v>
      </c>
      <c r="X580" s="26">
        <v>11</v>
      </c>
    </row>
    <row r="581" spans="1:24" x14ac:dyDescent="0.3">
      <c r="A581" t="s">
        <v>44</v>
      </c>
      <c r="B581" t="s">
        <v>932</v>
      </c>
      <c r="C581" t="s">
        <v>1374</v>
      </c>
      <c r="D581" t="s">
        <v>3700</v>
      </c>
      <c r="E581" t="s">
        <v>5906</v>
      </c>
      <c r="F581" t="s">
        <v>70</v>
      </c>
      <c r="G581" t="s">
        <v>21</v>
      </c>
      <c r="H581" t="s">
        <v>21</v>
      </c>
      <c r="I581" t="s">
        <v>22</v>
      </c>
      <c r="J581">
        <v>2</v>
      </c>
      <c r="K581">
        <v>1</v>
      </c>
      <c r="L581">
        <v>0</v>
      </c>
      <c r="M581">
        <v>1</v>
      </c>
      <c r="N581">
        <v>1</v>
      </c>
      <c r="O581">
        <v>1</v>
      </c>
      <c r="Q581">
        <v>0</v>
      </c>
      <c r="R581">
        <v>1</v>
      </c>
      <c r="S581">
        <v>3</v>
      </c>
      <c r="V581">
        <v>1</v>
      </c>
      <c r="X581" s="26">
        <v>11</v>
      </c>
    </row>
    <row r="582" spans="1:24" x14ac:dyDescent="0.3">
      <c r="A582" t="s">
        <v>61</v>
      </c>
      <c r="B582" t="s">
        <v>1190</v>
      </c>
      <c r="C582" t="s">
        <v>1195</v>
      </c>
      <c r="D582" t="s">
        <v>1288</v>
      </c>
      <c r="E582" t="s">
        <v>5907</v>
      </c>
      <c r="F582" t="s">
        <v>61</v>
      </c>
      <c r="G582" t="s">
        <v>21</v>
      </c>
      <c r="H582" t="s">
        <v>21</v>
      </c>
      <c r="I582" t="s">
        <v>54</v>
      </c>
      <c r="J582">
        <v>2</v>
      </c>
      <c r="K582">
        <v>1</v>
      </c>
      <c r="L582">
        <v>1</v>
      </c>
      <c r="M582">
        <v>1</v>
      </c>
      <c r="N582">
        <v>3</v>
      </c>
      <c r="O582">
        <v>1</v>
      </c>
      <c r="Q582">
        <v>0</v>
      </c>
      <c r="R582">
        <v>3</v>
      </c>
      <c r="S582">
        <v>3</v>
      </c>
      <c r="V582">
        <v>2</v>
      </c>
      <c r="X582" s="26">
        <v>17</v>
      </c>
    </row>
    <row r="583" spans="1:24" x14ac:dyDescent="0.3">
      <c r="A583" t="s">
        <v>83</v>
      </c>
      <c r="B583" t="s">
        <v>932</v>
      </c>
      <c r="C583" t="s">
        <v>1374</v>
      </c>
      <c r="D583" t="s">
        <v>4994</v>
      </c>
      <c r="E583" t="s">
        <v>5908</v>
      </c>
      <c r="F583" t="s">
        <v>83</v>
      </c>
      <c r="G583" t="s">
        <v>21</v>
      </c>
      <c r="H583" t="s">
        <v>21</v>
      </c>
      <c r="I583" t="s">
        <v>22</v>
      </c>
      <c r="J583">
        <v>2</v>
      </c>
      <c r="K583">
        <v>1</v>
      </c>
      <c r="L583">
        <v>1</v>
      </c>
      <c r="M583">
        <v>1</v>
      </c>
      <c r="N583">
        <v>1</v>
      </c>
      <c r="O583">
        <v>1</v>
      </c>
      <c r="Q583">
        <v>0</v>
      </c>
      <c r="R583">
        <v>2</v>
      </c>
      <c r="S583">
        <v>0</v>
      </c>
      <c r="V583">
        <v>1</v>
      </c>
      <c r="X583" s="26">
        <v>10</v>
      </c>
    </row>
    <row r="584" spans="1:24" x14ac:dyDescent="0.3">
      <c r="A584" t="s">
        <v>85</v>
      </c>
      <c r="B584" t="s">
        <v>3366</v>
      </c>
      <c r="C584" t="s">
        <v>4360</v>
      </c>
      <c r="D584" t="s">
        <v>4431</v>
      </c>
      <c r="E584" t="s">
        <v>5909</v>
      </c>
      <c r="F584" t="s">
        <v>85</v>
      </c>
      <c r="G584" t="s">
        <v>21</v>
      </c>
      <c r="H584" t="s">
        <v>21</v>
      </c>
      <c r="I584" t="s">
        <v>54</v>
      </c>
      <c r="J584">
        <v>0</v>
      </c>
      <c r="K584">
        <v>1</v>
      </c>
      <c r="L584">
        <v>1</v>
      </c>
      <c r="M584">
        <v>1</v>
      </c>
      <c r="N584">
        <v>1</v>
      </c>
      <c r="O584">
        <v>1</v>
      </c>
      <c r="Q584">
        <v>0</v>
      </c>
      <c r="R584">
        <v>1</v>
      </c>
      <c r="S584">
        <v>2</v>
      </c>
      <c r="V584">
        <v>1</v>
      </c>
      <c r="X584" s="26">
        <v>9</v>
      </c>
    </row>
    <row r="585" spans="1:24" x14ac:dyDescent="0.3">
      <c r="A585" t="s">
        <v>44</v>
      </c>
      <c r="B585" t="s">
        <v>174</v>
      </c>
      <c r="C585" t="s">
        <v>175</v>
      </c>
      <c r="D585" t="s">
        <v>3717</v>
      </c>
      <c r="E585" t="s">
        <v>5910</v>
      </c>
      <c r="F585" t="s">
        <v>44</v>
      </c>
      <c r="G585" t="s">
        <v>21</v>
      </c>
      <c r="H585" t="s">
        <v>21</v>
      </c>
      <c r="I585" t="s">
        <v>54</v>
      </c>
      <c r="J585">
        <v>1</v>
      </c>
      <c r="K585">
        <v>1</v>
      </c>
      <c r="L585">
        <v>1</v>
      </c>
      <c r="M585">
        <v>1</v>
      </c>
      <c r="N585">
        <v>3</v>
      </c>
      <c r="O585">
        <v>1</v>
      </c>
      <c r="Q585">
        <v>0</v>
      </c>
      <c r="R585">
        <v>1</v>
      </c>
      <c r="S585">
        <v>3</v>
      </c>
      <c r="V585">
        <v>1</v>
      </c>
      <c r="X585" s="26">
        <v>13</v>
      </c>
    </row>
    <row r="586" spans="1:24" x14ac:dyDescent="0.3">
      <c r="A586" t="s">
        <v>73</v>
      </c>
      <c r="B586" t="s">
        <v>162</v>
      </c>
      <c r="C586" t="s">
        <v>359</v>
      </c>
      <c r="D586" t="s">
        <v>386</v>
      </c>
      <c r="E586" t="s">
        <v>5911</v>
      </c>
      <c r="F586" t="s">
        <v>71</v>
      </c>
      <c r="G586" t="s">
        <v>21</v>
      </c>
      <c r="H586" t="s">
        <v>21</v>
      </c>
      <c r="I586" t="s">
        <v>22</v>
      </c>
      <c r="J586">
        <v>0</v>
      </c>
      <c r="K586">
        <v>1</v>
      </c>
      <c r="L586">
        <v>0</v>
      </c>
      <c r="M586">
        <v>1</v>
      </c>
      <c r="N586">
        <v>1</v>
      </c>
      <c r="O586">
        <v>1</v>
      </c>
      <c r="Q586">
        <v>0</v>
      </c>
      <c r="R586">
        <v>1</v>
      </c>
      <c r="S586">
        <v>3</v>
      </c>
      <c r="V586">
        <v>0</v>
      </c>
      <c r="X586" s="26">
        <v>8</v>
      </c>
    </row>
    <row r="587" spans="1:24" x14ac:dyDescent="0.3">
      <c r="A587" t="s">
        <v>61</v>
      </c>
      <c r="B587" t="s">
        <v>1190</v>
      </c>
      <c r="C587" t="s">
        <v>1195</v>
      </c>
      <c r="D587" t="s">
        <v>1283</v>
      </c>
      <c r="E587" t="s">
        <v>5912</v>
      </c>
      <c r="F587" t="s">
        <v>61</v>
      </c>
      <c r="G587" t="s">
        <v>21</v>
      </c>
      <c r="H587" t="s">
        <v>21</v>
      </c>
      <c r="I587" t="s">
        <v>22</v>
      </c>
      <c r="J587">
        <v>1</v>
      </c>
      <c r="K587">
        <v>1</v>
      </c>
      <c r="L587">
        <v>0</v>
      </c>
      <c r="M587">
        <v>1</v>
      </c>
      <c r="N587">
        <v>3</v>
      </c>
      <c r="O587">
        <v>1</v>
      </c>
      <c r="Q587">
        <v>0</v>
      </c>
      <c r="R587">
        <v>2</v>
      </c>
      <c r="S587">
        <v>3</v>
      </c>
      <c r="V587">
        <v>2</v>
      </c>
      <c r="X587" s="26">
        <v>14</v>
      </c>
    </row>
    <row r="588" spans="1:24" x14ac:dyDescent="0.3">
      <c r="A588" t="s">
        <v>59</v>
      </c>
      <c r="B588" t="s">
        <v>3366</v>
      </c>
      <c r="C588" t="s">
        <v>3590</v>
      </c>
      <c r="D588" t="s">
        <v>3662</v>
      </c>
      <c r="E588" t="s">
        <v>5913</v>
      </c>
      <c r="F588" t="s">
        <v>59</v>
      </c>
      <c r="G588" t="s">
        <v>21</v>
      </c>
      <c r="H588" t="s">
        <v>21</v>
      </c>
      <c r="I588" t="s">
        <v>22</v>
      </c>
      <c r="J588">
        <v>0</v>
      </c>
      <c r="K588">
        <v>0</v>
      </c>
      <c r="L588">
        <v>0</v>
      </c>
      <c r="M588">
        <v>0</v>
      </c>
      <c r="N588">
        <v>1</v>
      </c>
      <c r="O588">
        <v>0</v>
      </c>
      <c r="Q588">
        <v>0</v>
      </c>
      <c r="R588">
        <v>1</v>
      </c>
      <c r="S588">
        <v>1</v>
      </c>
      <c r="V588">
        <v>0</v>
      </c>
      <c r="X588" s="26">
        <v>3</v>
      </c>
    </row>
    <row r="589" spans="1:24" x14ac:dyDescent="0.3">
      <c r="A589" t="s">
        <v>73</v>
      </c>
      <c r="B589" t="s">
        <v>162</v>
      </c>
      <c r="C589" t="s">
        <v>429</v>
      </c>
      <c r="D589" t="s">
        <v>432</v>
      </c>
      <c r="E589" t="s">
        <v>5914</v>
      </c>
      <c r="F589" t="s">
        <v>73</v>
      </c>
      <c r="G589" t="s">
        <v>21</v>
      </c>
      <c r="H589" t="s">
        <v>21</v>
      </c>
      <c r="I589" t="s">
        <v>22</v>
      </c>
      <c r="J589">
        <v>0</v>
      </c>
      <c r="K589">
        <v>1</v>
      </c>
      <c r="L589">
        <v>1</v>
      </c>
      <c r="M589">
        <v>1</v>
      </c>
      <c r="N589">
        <v>1</v>
      </c>
      <c r="O589">
        <v>1</v>
      </c>
      <c r="Q589">
        <v>0</v>
      </c>
      <c r="R589">
        <v>2</v>
      </c>
      <c r="S589">
        <v>3</v>
      </c>
      <c r="V589">
        <v>2</v>
      </c>
      <c r="X589" s="26">
        <v>12</v>
      </c>
    </row>
    <row r="590" spans="1:24" x14ac:dyDescent="0.3">
      <c r="A590" t="s">
        <v>67</v>
      </c>
      <c r="B590" t="s">
        <v>174</v>
      </c>
      <c r="C590" t="s">
        <v>2138</v>
      </c>
      <c r="D590" t="s">
        <v>2374</v>
      </c>
      <c r="E590" t="s">
        <v>5915</v>
      </c>
      <c r="F590" t="s">
        <v>67</v>
      </c>
      <c r="G590" t="s">
        <v>21</v>
      </c>
      <c r="H590" t="s">
        <v>21</v>
      </c>
      <c r="I590" t="s">
        <v>22</v>
      </c>
      <c r="J590">
        <v>0</v>
      </c>
      <c r="K590">
        <v>1</v>
      </c>
      <c r="L590">
        <v>1</v>
      </c>
      <c r="M590">
        <v>1</v>
      </c>
      <c r="N590">
        <v>3</v>
      </c>
      <c r="O590">
        <v>1</v>
      </c>
      <c r="Q590">
        <v>0</v>
      </c>
      <c r="R590">
        <v>2</v>
      </c>
      <c r="S590">
        <v>3</v>
      </c>
      <c r="V590">
        <v>2</v>
      </c>
      <c r="X590" s="26">
        <v>14</v>
      </c>
    </row>
    <row r="591" spans="1:24" x14ac:dyDescent="0.3">
      <c r="A591" t="s">
        <v>36</v>
      </c>
      <c r="B591" t="s">
        <v>890</v>
      </c>
      <c r="C591" t="s">
        <v>1169</v>
      </c>
      <c r="D591" t="s">
        <v>2703</v>
      </c>
      <c r="E591" t="s">
        <v>5916</v>
      </c>
      <c r="F591" t="s">
        <v>36</v>
      </c>
      <c r="G591" t="s">
        <v>21</v>
      </c>
      <c r="H591" t="s">
        <v>21</v>
      </c>
      <c r="I591" t="s">
        <v>50</v>
      </c>
      <c r="J591">
        <v>0</v>
      </c>
      <c r="K591">
        <v>0</v>
      </c>
      <c r="L591">
        <v>0</v>
      </c>
      <c r="M591">
        <v>0</v>
      </c>
      <c r="N591">
        <v>0</v>
      </c>
      <c r="O591">
        <v>0</v>
      </c>
      <c r="Q591">
        <v>2</v>
      </c>
      <c r="R591">
        <v>1</v>
      </c>
      <c r="S591">
        <v>0</v>
      </c>
      <c r="V591">
        <v>0</v>
      </c>
      <c r="X591" s="26">
        <v>3</v>
      </c>
    </row>
    <row r="592" spans="1:24" x14ac:dyDescent="0.3">
      <c r="A592" t="s">
        <v>43</v>
      </c>
      <c r="B592" t="s">
        <v>174</v>
      </c>
      <c r="C592" t="s">
        <v>200</v>
      </c>
      <c r="D592" t="s">
        <v>3909</v>
      </c>
      <c r="E592" t="s">
        <v>5917</v>
      </c>
      <c r="F592" t="s">
        <v>43</v>
      </c>
      <c r="G592" t="s">
        <v>21</v>
      </c>
      <c r="H592" t="s">
        <v>21</v>
      </c>
      <c r="I592" t="s">
        <v>22</v>
      </c>
      <c r="J592">
        <v>1</v>
      </c>
      <c r="K592">
        <v>1</v>
      </c>
      <c r="L592">
        <v>1</v>
      </c>
      <c r="M592">
        <v>1</v>
      </c>
      <c r="N592">
        <v>3</v>
      </c>
      <c r="O592">
        <v>1</v>
      </c>
      <c r="Q592">
        <v>2</v>
      </c>
      <c r="R592">
        <v>1</v>
      </c>
      <c r="S592">
        <v>3</v>
      </c>
      <c r="V592">
        <v>1</v>
      </c>
      <c r="X592" s="26">
        <v>15</v>
      </c>
    </row>
    <row r="593" spans="1:24" x14ac:dyDescent="0.3">
      <c r="A593" t="s">
        <v>64</v>
      </c>
      <c r="B593" t="s">
        <v>162</v>
      </c>
      <c r="C593" t="s">
        <v>507</v>
      </c>
      <c r="D593" t="s">
        <v>3191</v>
      </c>
      <c r="E593" t="s">
        <v>5918</v>
      </c>
      <c r="F593" t="s">
        <v>64</v>
      </c>
      <c r="G593" t="s">
        <v>21</v>
      </c>
      <c r="H593" t="s">
        <v>21</v>
      </c>
      <c r="I593" t="s">
        <v>54</v>
      </c>
      <c r="J593">
        <v>0</v>
      </c>
      <c r="K593">
        <v>1</v>
      </c>
      <c r="L593">
        <v>1</v>
      </c>
      <c r="M593">
        <v>1</v>
      </c>
      <c r="N593">
        <v>2</v>
      </c>
      <c r="O593">
        <v>0</v>
      </c>
      <c r="Q593">
        <v>2</v>
      </c>
      <c r="R593">
        <v>1</v>
      </c>
      <c r="S593">
        <v>0</v>
      </c>
      <c r="V593">
        <v>1</v>
      </c>
      <c r="X593" s="26">
        <v>9</v>
      </c>
    </row>
    <row r="594" spans="1:24" x14ac:dyDescent="0.3">
      <c r="A594" t="s">
        <v>74</v>
      </c>
      <c r="B594" t="s">
        <v>174</v>
      </c>
      <c r="C594" t="s">
        <v>886</v>
      </c>
      <c r="D594" t="s">
        <v>3980</v>
      </c>
      <c r="E594" t="s">
        <v>5919</v>
      </c>
      <c r="F594" t="s">
        <v>74</v>
      </c>
      <c r="G594" t="s">
        <v>21</v>
      </c>
      <c r="H594" t="s">
        <v>21</v>
      </c>
      <c r="I594" t="s">
        <v>50</v>
      </c>
      <c r="J594">
        <v>1</v>
      </c>
      <c r="K594">
        <v>0</v>
      </c>
      <c r="L594">
        <v>1</v>
      </c>
      <c r="M594">
        <v>0</v>
      </c>
      <c r="N594">
        <v>0</v>
      </c>
      <c r="O594">
        <v>0</v>
      </c>
      <c r="Q594">
        <v>0</v>
      </c>
      <c r="R594">
        <v>1</v>
      </c>
      <c r="S594">
        <v>1</v>
      </c>
      <c r="V594">
        <v>2</v>
      </c>
      <c r="X594" s="26">
        <v>6</v>
      </c>
    </row>
    <row r="595" spans="1:24" x14ac:dyDescent="0.3">
      <c r="A595" t="s">
        <v>43</v>
      </c>
      <c r="B595" t="s">
        <v>174</v>
      </c>
      <c r="C595" t="s">
        <v>1159</v>
      </c>
      <c r="D595" t="s">
        <v>3914</v>
      </c>
      <c r="E595" t="s">
        <v>5920</v>
      </c>
      <c r="F595" t="s">
        <v>43</v>
      </c>
      <c r="G595" t="s">
        <v>21</v>
      </c>
      <c r="H595" t="s">
        <v>21</v>
      </c>
      <c r="I595" t="s">
        <v>22</v>
      </c>
      <c r="J595">
        <v>2</v>
      </c>
      <c r="K595">
        <v>0</v>
      </c>
      <c r="L595">
        <v>0</v>
      </c>
      <c r="M595">
        <v>1</v>
      </c>
      <c r="N595">
        <v>3</v>
      </c>
      <c r="O595">
        <v>0</v>
      </c>
      <c r="Q595">
        <v>0</v>
      </c>
      <c r="R595">
        <v>3</v>
      </c>
      <c r="S595">
        <v>3</v>
      </c>
      <c r="V595">
        <v>2</v>
      </c>
      <c r="X595" s="26">
        <v>14</v>
      </c>
    </row>
    <row r="596" spans="1:24" x14ac:dyDescent="0.3">
      <c r="A596" t="s">
        <v>43</v>
      </c>
      <c r="B596" t="s">
        <v>174</v>
      </c>
      <c r="C596" t="s">
        <v>195</v>
      </c>
      <c r="D596" t="s">
        <v>3900</v>
      </c>
      <c r="E596" t="s">
        <v>5921</v>
      </c>
      <c r="F596" t="s">
        <v>43</v>
      </c>
      <c r="G596" t="s">
        <v>21</v>
      </c>
      <c r="H596" t="s">
        <v>21</v>
      </c>
      <c r="I596" t="s">
        <v>22</v>
      </c>
      <c r="J596">
        <v>0</v>
      </c>
      <c r="K596">
        <v>1</v>
      </c>
      <c r="L596">
        <v>1</v>
      </c>
      <c r="M596">
        <v>1</v>
      </c>
      <c r="N596">
        <v>2</v>
      </c>
      <c r="O596">
        <v>1</v>
      </c>
      <c r="Q596">
        <v>0</v>
      </c>
      <c r="R596">
        <v>1</v>
      </c>
      <c r="S596">
        <v>2</v>
      </c>
      <c r="V596">
        <v>0</v>
      </c>
      <c r="X596" s="26">
        <v>9</v>
      </c>
    </row>
    <row r="597" spans="1:24" x14ac:dyDescent="0.3">
      <c r="A597" t="s">
        <v>40</v>
      </c>
      <c r="B597" t="s">
        <v>162</v>
      </c>
      <c r="C597" t="s">
        <v>3121</v>
      </c>
      <c r="D597" t="s">
        <v>3289</v>
      </c>
      <c r="E597" t="s">
        <v>5922</v>
      </c>
      <c r="F597" t="s">
        <v>40</v>
      </c>
      <c r="G597" t="s">
        <v>21</v>
      </c>
      <c r="H597" t="s">
        <v>21</v>
      </c>
      <c r="I597" t="s">
        <v>22</v>
      </c>
      <c r="J597">
        <v>0</v>
      </c>
      <c r="K597">
        <v>1</v>
      </c>
      <c r="L597">
        <v>1</v>
      </c>
      <c r="M597">
        <v>1</v>
      </c>
      <c r="N597">
        <v>2</v>
      </c>
      <c r="O597">
        <v>1</v>
      </c>
      <c r="Q597">
        <v>0</v>
      </c>
      <c r="R597">
        <v>1</v>
      </c>
      <c r="S597">
        <v>3</v>
      </c>
      <c r="V597">
        <v>1</v>
      </c>
      <c r="X597" s="26">
        <v>11</v>
      </c>
    </row>
    <row r="598" spans="1:24" x14ac:dyDescent="0.3">
      <c r="A598" t="s">
        <v>73</v>
      </c>
      <c r="B598" t="s">
        <v>162</v>
      </c>
      <c r="C598" t="s">
        <v>404</v>
      </c>
      <c r="D598" t="s">
        <v>452</v>
      </c>
      <c r="E598" t="s">
        <v>5923</v>
      </c>
      <c r="F598" t="s">
        <v>67</v>
      </c>
      <c r="G598" t="s">
        <v>21</v>
      </c>
      <c r="H598" t="s">
        <v>21</v>
      </c>
      <c r="I598" t="s">
        <v>22</v>
      </c>
      <c r="J598">
        <v>1</v>
      </c>
      <c r="K598">
        <v>1</v>
      </c>
      <c r="L598">
        <v>1</v>
      </c>
      <c r="M598">
        <v>1</v>
      </c>
      <c r="N598">
        <v>2</v>
      </c>
      <c r="O598">
        <v>1</v>
      </c>
      <c r="Q598">
        <v>0</v>
      </c>
      <c r="R598">
        <v>2</v>
      </c>
      <c r="S598">
        <v>3</v>
      </c>
      <c r="V598">
        <v>1</v>
      </c>
      <c r="X598" s="26">
        <v>13</v>
      </c>
    </row>
    <row r="599" spans="1:24" x14ac:dyDescent="0.3">
      <c r="A599" t="s">
        <v>64</v>
      </c>
      <c r="B599" t="s">
        <v>932</v>
      </c>
      <c r="C599" t="s">
        <v>949</v>
      </c>
      <c r="D599" t="s">
        <v>3264</v>
      </c>
      <c r="E599" t="s">
        <v>5924</v>
      </c>
      <c r="F599" t="s">
        <v>64</v>
      </c>
      <c r="G599" t="s">
        <v>21</v>
      </c>
      <c r="H599" t="s">
        <v>21</v>
      </c>
      <c r="I599" t="s">
        <v>50</v>
      </c>
      <c r="J599">
        <v>1</v>
      </c>
      <c r="K599">
        <v>1</v>
      </c>
      <c r="L599">
        <v>1</v>
      </c>
      <c r="M599">
        <v>1</v>
      </c>
      <c r="N599">
        <v>2</v>
      </c>
      <c r="O599">
        <v>1</v>
      </c>
      <c r="Q599">
        <v>0</v>
      </c>
      <c r="R599">
        <v>2</v>
      </c>
      <c r="S599">
        <v>3</v>
      </c>
      <c r="V599">
        <v>2</v>
      </c>
      <c r="X599" s="26">
        <v>14</v>
      </c>
    </row>
    <row r="600" spans="1:24" x14ac:dyDescent="0.3">
      <c r="A600" t="s">
        <v>85</v>
      </c>
      <c r="B600" t="s">
        <v>174</v>
      </c>
      <c r="C600" t="s">
        <v>2097</v>
      </c>
      <c r="D600" t="s">
        <v>4478</v>
      </c>
      <c r="E600" t="s">
        <v>5925</v>
      </c>
      <c r="F600" t="s">
        <v>85</v>
      </c>
      <c r="G600" t="s">
        <v>21</v>
      </c>
      <c r="H600" t="s">
        <v>21</v>
      </c>
      <c r="I600" t="s">
        <v>22</v>
      </c>
      <c r="J600">
        <v>1</v>
      </c>
      <c r="K600">
        <v>1</v>
      </c>
      <c r="L600">
        <v>1</v>
      </c>
      <c r="M600">
        <v>1</v>
      </c>
      <c r="N600">
        <v>3</v>
      </c>
      <c r="O600">
        <v>1</v>
      </c>
      <c r="Q600">
        <v>0</v>
      </c>
      <c r="R600">
        <v>2</v>
      </c>
      <c r="S600">
        <v>3</v>
      </c>
      <c r="V600">
        <v>0</v>
      </c>
      <c r="X600" s="26">
        <v>13</v>
      </c>
    </row>
    <row r="601" spans="1:24" x14ac:dyDescent="0.3">
      <c r="A601" t="s">
        <v>61</v>
      </c>
      <c r="B601" t="s">
        <v>847</v>
      </c>
      <c r="C601" t="s">
        <v>1069</v>
      </c>
      <c r="D601" t="s">
        <v>1297</v>
      </c>
      <c r="E601" t="s">
        <v>5926</v>
      </c>
      <c r="F601" t="s">
        <v>61</v>
      </c>
      <c r="G601" t="s">
        <v>21</v>
      </c>
      <c r="H601" t="s">
        <v>21</v>
      </c>
      <c r="I601" t="s">
        <v>22</v>
      </c>
      <c r="J601">
        <v>0</v>
      </c>
      <c r="K601">
        <v>1</v>
      </c>
      <c r="L601">
        <v>1</v>
      </c>
      <c r="M601">
        <v>1</v>
      </c>
      <c r="N601">
        <v>1</v>
      </c>
      <c r="O601">
        <v>0</v>
      </c>
      <c r="Q601">
        <v>0</v>
      </c>
      <c r="R601">
        <v>1</v>
      </c>
      <c r="S601">
        <v>1</v>
      </c>
      <c r="V601">
        <v>1</v>
      </c>
      <c r="X601" s="26">
        <v>7</v>
      </c>
    </row>
    <row r="602" spans="1:24" x14ac:dyDescent="0.3">
      <c r="A602" t="s">
        <v>56</v>
      </c>
      <c r="B602" t="s">
        <v>519</v>
      </c>
      <c r="C602" t="s">
        <v>1341</v>
      </c>
      <c r="D602" t="s">
        <v>2096</v>
      </c>
      <c r="E602" t="s">
        <v>5927</v>
      </c>
      <c r="F602" t="s">
        <v>56</v>
      </c>
      <c r="G602" t="s">
        <v>21</v>
      </c>
      <c r="H602" t="s">
        <v>21</v>
      </c>
      <c r="I602" t="s">
        <v>50</v>
      </c>
      <c r="J602">
        <v>2</v>
      </c>
      <c r="K602">
        <v>0</v>
      </c>
      <c r="L602">
        <v>0</v>
      </c>
      <c r="M602">
        <v>0</v>
      </c>
      <c r="N602">
        <v>0</v>
      </c>
      <c r="O602">
        <v>0</v>
      </c>
      <c r="Q602">
        <v>0</v>
      </c>
      <c r="R602">
        <v>0</v>
      </c>
      <c r="S602">
        <v>2</v>
      </c>
      <c r="V602">
        <v>1</v>
      </c>
      <c r="X602" s="26">
        <v>5</v>
      </c>
    </row>
    <row r="603" spans="1:24" x14ac:dyDescent="0.3">
      <c r="A603" t="s">
        <v>64</v>
      </c>
      <c r="B603" t="s">
        <v>162</v>
      </c>
      <c r="C603" t="s">
        <v>507</v>
      </c>
      <c r="D603" t="s">
        <v>3227</v>
      </c>
      <c r="E603" t="s">
        <v>5928</v>
      </c>
      <c r="F603" t="s">
        <v>64</v>
      </c>
      <c r="G603" t="s">
        <v>21</v>
      </c>
      <c r="H603" t="s">
        <v>21</v>
      </c>
      <c r="I603" t="s">
        <v>22</v>
      </c>
      <c r="J603">
        <v>1</v>
      </c>
      <c r="K603">
        <v>1</v>
      </c>
      <c r="L603">
        <v>1</v>
      </c>
      <c r="M603">
        <v>1</v>
      </c>
      <c r="N603">
        <v>2</v>
      </c>
      <c r="O603">
        <v>1</v>
      </c>
      <c r="Q603">
        <v>2</v>
      </c>
      <c r="R603">
        <v>0</v>
      </c>
      <c r="S603">
        <v>3</v>
      </c>
      <c r="V603">
        <v>2</v>
      </c>
      <c r="X603" s="26">
        <v>14</v>
      </c>
    </row>
    <row r="604" spans="1:24" x14ac:dyDescent="0.3">
      <c r="A604" t="s">
        <v>20</v>
      </c>
      <c r="B604" t="s">
        <v>284</v>
      </c>
      <c r="C604" t="s">
        <v>2615</v>
      </c>
      <c r="D604" t="s">
        <v>3020</v>
      </c>
      <c r="E604" t="s">
        <v>5929</v>
      </c>
      <c r="F604" t="s">
        <v>20</v>
      </c>
      <c r="G604" t="s">
        <v>21</v>
      </c>
      <c r="H604" t="s">
        <v>21</v>
      </c>
      <c r="I604" t="s">
        <v>22</v>
      </c>
      <c r="J604">
        <v>0</v>
      </c>
      <c r="K604">
        <v>1</v>
      </c>
      <c r="L604">
        <v>1</v>
      </c>
      <c r="M604">
        <v>1</v>
      </c>
      <c r="N604">
        <v>0</v>
      </c>
      <c r="O604">
        <v>0</v>
      </c>
      <c r="Q604">
        <v>0</v>
      </c>
      <c r="R604">
        <v>1</v>
      </c>
      <c r="S604">
        <v>0</v>
      </c>
      <c r="V604">
        <v>0</v>
      </c>
      <c r="X604" s="26">
        <v>4</v>
      </c>
    </row>
    <row r="605" spans="1:24" x14ac:dyDescent="0.3">
      <c r="A605" t="s">
        <v>70</v>
      </c>
      <c r="B605" t="s">
        <v>174</v>
      </c>
      <c r="C605" t="s">
        <v>2097</v>
      </c>
      <c r="D605" t="s">
        <v>4247</v>
      </c>
      <c r="E605" t="s">
        <v>5930</v>
      </c>
      <c r="F605" t="s">
        <v>70</v>
      </c>
      <c r="G605" t="s">
        <v>21</v>
      </c>
      <c r="H605" t="s">
        <v>21</v>
      </c>
      <c r="I605" t="s">
        <v>22</v>
      </c>
      <c r="J605">
        <v>0</v>
      </c>
      <c r="K605">
        <v>1</v>
      </c>
      <c r="L605">
        <v>1</v>
      </c>
      <c r="M605">
        <v>1</v>
      </c>
      <c r="N605">
        <v>3</v>
      </c>
      <c r="O605">
        <v>1</v>
      </c>
      <c r="Q605">
        <v>2</v>
      </c>
      <c r="R605">
        <v>1</v>
      </c>
      <c r="S605">
        <v>2</v>
      </c>
      <c r="V605">
        <v>0</v>
      </c>
      <c r="X605" s="26">
        <v>12</v>
      </c>
    </row>
    <row r="606" spans="1:24" x14ac:dyDescent="0.3">
      <c r="A606" t="s">
        <v>40</v>
      </c>
      <c r="B606" t="s">
        <v>890</v>
      </c>
      <c r="C606" t="s">
        <v>891</v>
      </c>
      <c r="D606" t="s">
        <v>3410</v>
      </c>
      <c r="E606" t="s">
        <v>5931</v>
      </c>
      <c r="F606" t="s">
        <v>40</v>
      </c>
      <c r="G606" t="s">
        <v>21</v>
      </c>
      <c r="H606" t="s">
        <v>21</v>
      </c>
      <c r="I606" t="s">
        <v>22</v>
      </c>
      <c r="J606">
        <v>1</v>
      </c>
      <c r="K606">
        <v>1</v>
      </c>
      <c r="L606">
        <v>1</v>
      </c>
      <c r="M606">
        <v>1</v>
      </c>
      <c r="N606">
        <v>1</v>
      </c>
      <c r="O606">
        <v>1</v>
      </c>
      <c r="Q606">
        <v>0</v>
      </c>
      <c r="R606">
        <v>1</v>
      </c>
      <c r="S606">
        <v>3</v>
      </c>
      <c r="V606">
        <v>1</v>
      </c>
      <c r="X606" s="26">
        <v>11</v>
      </c>
    </row>
    <row r="607" spans="1:24" x14ac:dyDescent="0.3">
      <c r="A607" t="s">
        <v>139</v>
      </c>
      <c r="B607" t="s">
        <v>2870</v>
      </c>
      <c r="C607" t="s">
        <v>3618</v>
      </c>
      <c r="D607" t="s">
        <v>4648</v>
      </c>
      <c r="E607" t="s">
        <v>5932</v>
      </c>
      <c r="F607" t="s">
        <v>139</v>
      </c>
      <c r="G607" t="s">
        <v>21</v>
      </c>
      <c r="H607" t="s">
        <v>21</v>
      </c>
      <c r="I607" t="s">
        <v>22</v>
      </c>
      <c r="J607">
        <v>1</v>
      </c>
      <c r="K607">
        <v>1</v>
      </c>
      <c r="L607">
        <v>1</v>
      </c>
      <c r="M607">
        <v>1</v>
      </c>
      <c r="N607">
        <v>2</v>
      </c>
      <c r="O607">
        <v>0</v>
      </c>
      <c r="Q607">
        <v>0</v>
      </c>
      <c r="R607">
        <v>3</v>
      </c>
      <c r="S607">
        <v>3</v>
      </c>
      <c r="V607">
        <v>2</v>
      </c>
      <c r="X607" s="26">
        <v>14</v>
      </c>
    </row>
    <row r="608" spans="1:24" x14ac:dyDescent="0.3">
      <c r="A608" t="s">
        <v>83</v>
      </c>
      <c r="B608" t="s">
        <v>3634</v>
      </c>
      <c r="C608" t="s">
        <v>3635</v>
      </c>
      <c r="D608" t="s">
        <v>5021</v>
      </c>
      <c r="E608" t="s">
        <v>5933</v>
      </c>
      <c r="F608" t="s">
        <v>83</v>
      </c>
      <c r="G608" t="s">
        <v>21</v>
      </c>
      <c r="H608" t="s">
        <v>21</v>
      </c>
      <c r="I608" t="s">
        <v>22</v>
      </c>
      <c r="J608">
        <v>1</v>
      </c>
      <c r="K608">
        <v>1</v>
      </c>
      <c r="L608">
        <v>1</v>
      </c>
      <c r="M608">
        <v>1</v>
      </c>
      <c r="N608">
        <v>0</v>
      </c>
      <c r="O608">
        <v>0</v>
      </c>
      <c r="Q608">
        <v>0</v>
      </c>
      <c r="R608">
        <v>1</v>
      </c>
      <c r="S608">
        <v>0</v>
      </c>
      <c r="V608">
        <v>1</v>
      </c>
      <c r="X608" s="26">
        <v>6</v>
      </c>
    </row>
    <row r="609" spans="1:24" x14ac:dyDescent="0.3">
      <c r="A609" t="s">
        <v>113</v>
      </c>
      <c r="B609" t="s">
        <v>519</v>
      </c>
      <c r="C609" t="s">
        <v>1341</v>
      </c>
      <c r="D609" t="s">
        <v>1360</v>
      </c>
      <c r="E609" t="s">
        <v>5934</v>
      </c>
      <c r="F609" t="s">
        <v>113</v>
      </c>
      <c r="G609" t="s">
        <v>21</v>
      </c>
      <c r="H609" t="s">
        <v>21</v>
      </c>
      <c r="I609" t="s">
        <v>22</v>
      </c>
      <c r="J609">
        <v>1</v>
      </c>
      <c r="K609">
        <v>1</v>
      </c>
      <c r="L609">
        <v>1</v>
      </c>
      <c r="M609">
        <v>0</v>
      </c>
      <c r="N609">
        <v>0</v>
      </c>
      <c r="O609">
        <v>0</v>
      </c>
      <c r="Q609">
        <v>0</v>
      </c>
      <c r="R609">
        <v>1</v>
      </c>
      <c r="S609">
        <v>3</v>
      </c>
      <c r="V609">
        <v>3</v>
      </c>
      <c r="X609" s="26">
        <v>10</v>
      </c>
    </row>
    <row r="610" spans="1:24" x14ac:dyDescent="0.3">
      <c r="A610" t="s">
        <v>61</v>
      </c>
      <c r="B610" t="s">
        <v>1056</v>
      </c>
      <c r="C610" t="s">
        <v>1127</v>
      </c>
      <c r="D610" t="s">
        <v>1150</v>
      </c>
      <c r="E610" t="s">
        <v>5935</v>
      </c>
      <c r="F610" t="s">
        <v>61</v>
      </c>
      <c r="G610" t="s">
        <v>21</v>
      </c>
      <c r="H610" t="s">
        <v>21</v>
      </c>
      <c r="I610" t="s">
        <v>22</v>
      </c>
      <c r="J610">
        <v>0</v>
      </c>
      <c r="K610">
        <v>1</v>
      </c>
      <c r="L610">
        <v>1</v>
      </c>
      <c r="M610">
        <v>1</v>
      </c>
      <c r="N610">
        <v>2</v>
      </c>
      <c r="O610">
        <v>1</v>
      </c>
      <c r="Q610">
        <v>0</v>
      </c>
      <c r="R610">
        <v>1</v>
      </c>
      <c r="S610">
        <v>2</v>
      </c>
      <c r="V610">
        <v>1</v>
      </c>
      <c r="X610" s="26">
        <v>10</v>
      </c>
    </row>
    <row r="611" spans="1:24" x14ac:dyDescent="0.3">
      <c r="A611" t="s">
        <v>61</v>
      </c>
      <c r="B611" t="s">
        <v>847</v>
      </c>
      <c r="C611" t="s">
        <v>1069</v>
      </c>
      <c r="D611" t="s">
        <v>1291</v>
      </c>
      <c r="E611" t="s">
        <v>5936</v>
      </c>
      <c r="F611" t="s">
        <v>69</v>
      </c>
      <c r="G611" t="s">
        <v>21</v>
      </c>
      <c r="H611" t="s">
        <v>21</v>
      </c>
      <c r="I611" t="s">
        <v>22</v>
      </c>
      <c r="J611">
        <v>0</v>
      </c>
      <c r="K611">
        <v>1</v>
      </c>
      <c r="L611">
        <v>1</v>
      </c>
      <c r="M611">
        <v>1</v>
      </c>
      <c r="N611">
        <v>2</v>
      </c>
      <c r="O611">
        <v>0</v>
      </c>
      <c r="Q611">
        <v>0</v>
      </c>
      <c r="R611">
        <v>1</v>
      </c>
      <c r="S611">
        <v>2</v>
      </c>
      <c r="V611">
        <v>1</v>
      </c>
      <c r="X611" s="26">
        <v>9</v>
      </c>
    </row>
    <row r="612" spans="1:24" x14ac:dyDescent="0.3">
      <c r="A612" t="s">
        <v>119</v>
      </c>
      <c r="B612" t="s">
        <v>890</v>
      </c>
      <c r="C612" t="s">
        <v>891</v>
      </c>
      <c r="D612" t="s">
        <v>3110</v>
      </c>
      <c r="E612" t="s">
        <v>5937</v>
      </c>
      <c r="F612" t="s">
        <v>119</v>
      </c>
      <c r="G612" t="s">
        <v>21</v>
      </c>
      <c r="H612" t="s">
        <v>21</v>
      </c>
      <c r="I612" t="s">
        <v>22</v>
      </c>
      <c r="J612">
        <v>2</v>
      </c>
      <c r="K612">
        <v>1</v>
      </c>
      <c r="L612">
        <v>1</v>
      </c>
      <c r="M612">
        <v>1</v>
      </c>
      <c r="N612">
        <v>2</v>
      </c>
      <c r="O612">
        <v>1</v>
      </c>
      <c r="Q612">
        <v>0</v>
      </c>
      <c r="R612">
        <v>2</v>
      </c>
      <c r="S612">
        <v>3</v>
      </c>
      <c r="V612">
        <v>2</v>
      </c>
      <c r="X612" s="26">
        <v>15</v>
      </c>
    </row>
    <row r="613" spans="1:24" x14ac:dyDescent="0.3">
      <c r="A613" t="s">
        <v>20</v>
      </c>
      <c r="B613" t="s">
        <v>890</v>
      </c>
      <c r="C613" t="s">
        <v>891</v>
      </c>
      <c r="D613" t="s">
        <v>3028</v>
      </c>
      <c r="E613" t="s">
        <v>5938</v>
      </c>
      <c r="F613" t="s">
        <v>20</v>
      </c>
      <c r="G613" t="s">
        <v>21</v>
      </c>
      <c r="H613" t="s">
        <v>21</v>
      </c>
      <c r="I613" t="s">
        <v>22</v>
      </c>
      <c r="J613">
        <v>1</v>
      </c>
      <c r="K613">
        <v>1</v>
      </c>
      <c r="L613">
        <v>1</v>
      </c>
      <c r="M613">
        <v>1</v>
      </c>
      <c r="N613">
        <v>2</v>
      </c>
      <c r="O613">
        <v>1</v>
      </c>
      <c r="Q613">
        <v>0</v>
      </c>
      <c r="R613">
        <v>1</v>
      </c>
      <c r="S613">
        <v>3</v>
      </c>
      <c r="V613">
        <v>1</v>
      </c>
      <c r="X613" s="26">
        <v>12</v>
      </c>
    </row>
    <row r="614" spans="1:24" x14ac:dyDescent="0.3">
      <c r="A614" t="s">
        <v>150</v>
      </c>
      <c r="B614" t="s">
        <v>475</v>
      </c>
      <c r="C614" t="s">
        <v>1002</v>
      </c>
      <c r="D614" t="s">
        <v>5210</v>
      </c>
      <c r="E614" t="s">
        <v>5939</v>
      </c>
      <c r="F614" t="s">
        <v>150</v>
      </c>
      <c r="G614" t="s">
        <v>21</v>
      </c>
      <c r="H614" t="s">
        <v>21</v>
      </c>
      <c r="I614" t="s">
        <v>54</v>
      </c>
      <c r="J614">
        <v>1</v>
      </c>
      <c r="K614">
        <v>1</v>
      </c>
      <c r="L614">
        <v>1</v>
      </c>
      <c r="M614">
        <v>1</v>
      </c>
      <c r="N614">
        <v>2</v>
      </c>
      <c r="O614">
        <v>1</v>
      </c>
      <c r="Q614">
        <v>0</v>
      </c>
      <c r="R614">
        <v>2</v>
      </c>
      <c r="S614">
        <v>2</v>
      </c>
      <c r="V614">
        <v>1</v>
      </c>
      <c r="X614" s="26">
        <v>12</v>
      </c>
    </row>
    <row r="615" spans="1:24" x14ac:dyDescent="0.3">
      <c r="A615" t="s">
        <v>61</v>
      </c>
      <c r="B615" t="s">
        <v>1190</v>
      </c>
      <c r="C615" t="s">
        <v>1266</v>
      </c>
      <c r="D615" t="s">
        <v>1280</v>
      </c>
      <c r="E615" t="s">
        <v>5940</v>
      </c>
      <c r="F615" t="s">
        <v>61</v>
      </c>
      <c r="G615" t="s">
        <v>21</v>
      </c>
      <c r="H615" t="s">
        <v>21</v>
      </c>
      <c r="I615" t="s">
        <v>22</v>
      </c>
      <c r="J615">
        <v>1</v>
      </c>
      <c r="K615">
        <v>1</v>
      </c>
      <c r="L615">
        <v>1</v>
      </c>
      <c r="M615">
        <v>1</v>
      </c>
      <c r="N615">
        <v>2</v>
      </c>
      <c r="O615">
        <v>1</v>
      </c>
      <c r="Q615">
        <v>0</v>
      </c>
      <c r="R615">
        <v>3</v>
      </c>
      <c r="S615">
        <v>2</v>
      </c>
      <c r="V615">
        <v>0</v>
      </c>
      <c r="X615" s="26">
        <v>12</v>
      </c>
    </row>
    <row r="616" spans="1:24" x14ac:dyDescent="0.3">
      <c r="A616" t="s">
        <v>49</v>
      </c>
      <c r="B616" t="s">
        <v>174</v>
      </c>
      <c r="C616" t="s">
        <v>1376</v>
      </c>
      <c r="D616" t="s">
        <v>1484</v>
      </c>
      <c r="E616" t="s">
        <v>5941</v>
      </c>
      <c r="F616" t="s">
        <v>62</v>
      </c>
      <c r="G616" t="s">
        <v>21</v>
      </c>
      <c r="H616" t="s">
        <v>21</v>
      </c>
      <c r="I616" t="s">
        <v>22</v>
      </c>
      <c r="J616">
        <v>1</v>
      </c>
      <c r="K616">
        <v>1</v>
      </c>
      <c r="L616">
        <v>1</v>
      </c>
      <c r="M616">
        <v>1</v>
      </c>
      <c r="N616">
        <v>3</v>
      </c>
      <c r="O616">
        <v>1</v>
      </c>
      <c r="Q616">
        <v>0</v>
      </c>
      <c r="R616">
        <v>2</v>
      </c>
      <c r="S616">
        <v>3</v>
      </c>
      <c r="V616">
        <v>1</v>
      </c>
      <c r="X616" s="26">
        <v>14</v>
      </c>
    </row>
    <row r="617" spans="1:24" x14ac:dyDescent="0.3">
      <c r="A617" t="s">
        <v>59</v>
      </c>
      <c r="B617" t="s">
        <v>3366</v>
      </c>
      <c r="C617" t="s">
        <v>3543</v>
      </c>
      <c r="D617" t="s">
        <v>3569</v>
      </c>
      <c r="E617" t="s">
        <v>5942</v>
      </c>
      <c r="F617" t="s">
        <v>43</v>
      </c>
      <c r="G617" t="s">
        <v>21</v>
      </c>
      <c r="H617" t="s">
        <v>21</v>
      </c>
      <c r="I617" t="s">
        <v>22</v>
      </c>
      <c r="J617">
        <v>0</v>
      </c>
      <c r="K617">
        <v>1</v>
      </c>
      <c r="L617">
        <v>1</v>
      </c>
      <c r="M617">
        <v>0</v>
      </c>
      <c r="N617">
        <v>0</v>
      </c>
      <c r="O617">
        <v>0</v>
      </c>
      <c r="Q617">
        <v>0</v>
      </c>
      <c r="R617">
        <v>1</v>
      </c>
      <c r="S617">
        <v>1</v>
      </c>
      <c r="V617">
        <v>1</v>
      </c>
      <c r="X617" s="26">
        <v>5</v>
      </c>
    </row>
    <row r="618" spans="1:24" x14ac:dyDescent="0.3">
      <c r="A618" t="s">
        <v>104</v>
      </c>
      <c r="B618" t="s">
        <v>890</v>
      </c>
      <c r="C618" t="s">
        <v>1169</v>
      </c>
      <c r="D618" t="s">
        <v>2569</v>
      </c>
      <c r="E618" t="s">
        <v>5943</v>
      </c>
      <c r="F618" t="s">
        <v>104</v>
      </c>
      <c r="G618" t="s">
        <v>21</v>
      </c>
      <c r="H618" t="s">
        <v>21</v>
      </c>
      <c r="I618" t="s">
        <v>54</v>
      </c>
      <c r="J618">
        <v>0</v>
      </c>
      <c r="K618">
        <v>1</v>
      </c>
      <c r="L618">
        <v>1</v>
      </c>
      <c r="M618">
        <v>1</v>
      </c>
      <c r="N618">
        <v>2</v>
      </c>
      <c r="O618">
        <v>1</v>
      </c>
      <c r="Q618">
        <v>0</v>
      </c>
      <c r="R618">
        <v>1</v>
      </c>
      <c r="S618">
        <v>3</v>
      </c>
      <c r="V618">
        <v>1</v>
      </c>
      <c r="X618" s="26">
        <v>11</v>
      </c>
    </row>
    <row r="619" spans="1:24" x14ac:dyDescent="0.3">
      <c r="A619" t="s">
        <v>69</v>
      </c>
      <c r="B619" t="s">
        <v>519</v>
      </c>
      <c r="C619" t="s">
        <v>520</v>
      </c>
      <c r="D619" t="s">
        <v>1339</v>
      </c>
      <c r="E619" t="s">
        <v>5944</v>
      </c>
      <c r="F619" t="s">
        <v>113</v>
      </c>
      <c r="G619" t="s">
        <v>21</v>
      </c>
      <c r="H619" t="s">
        <v>21</v>
      </c>
      <c r="I619" t="s">
        <v>50</v>
      </c>
      <c r="J619">
        <v>0</v>
      </c>
      <c r="K619">
        <v>0</v>
      </c>
      <c r="L619">
        <v>0</v>
      </c>
      <c r="M619">
        <v>1</v>
      </c>
      <c r="N619">
        <v>0</v>
      </c>
      <c r="O619">
        <v>0</v>
      </c>
      <c r="Q619">
        <v>0</v>
      </c>
      <c r="R619">
        <v>0</v>
      </c>
      <c r="S619">
        <v>2</v>
      </c>
      <c r="V619">
        <v>0</v>
      </c>
      <c r="X619" s="26">
        <v>3</v>
      </c>
    </row>
    <row r="620" spans="1:24" x14ac:dyDescent="0.3">
      <c r="A620" t="s">
        <v>135</v>
      </c>
      <c r="B620" t="s">
        <v>284</v>
      </c>
      <c r="C620" t="s">
        <v>3784</v>
      </c>
      <c r="D620" t="s">
        <v>4926</v>
      </c>
      <c r="E620" t="s">
        <v>5945</v>
      </c>
      <c r="F620" t="s">
        <v>135</v>
      </c>
      <c r="G620" t="s">
        <v>21</v>
      </c>
      <c r="H620" t="s">
        <v>21</v>
      </c>
      <c r="I620" t="s">
        <v>22</v>
      </c>
      <c r="J620">
        <v>0</v>
      </c>
      <c r="K620">
        <v>1</v>
      </c>
      <c r="L620">
        <v>1</v>
      </c>
      <c r="M620">
        <v>1</v>
      </c>
      <c r="N620">
        <v>3</v>
      </c>
      <c r="O620">
        <v>1</v>
      </c>
      <c r="Q620">
        <v>2</v>
      </c>
      <c r="R620">
        <v>1</v>
      </c>
      <c r="S620">
        <v>3</v>
      </c>
      <c r="V620">
        <v>0</v>
      </c>
      <c r="X620" s="26">
        <v>13</v>
      </c>
    </row>
    <row r="621" spans="1:24" x14ac:dyDescent="0.3">
      <c r="A621" t="s">
        <v>61</v>
      </c>
      <c r="B621" t="s">
        <v>1056</v>
      </c>
      <c r="C621" t="s">
        <v>1124</v>
      </c>
      <c r="D621" t="s">
        <v>1147</v>
      </c>
      <c r="E621" t="s">
        <v>5946</v>
      </c>
      <c r="F621" t="s">
        <v>61</v>
      </c>
      <c r="G621" t="s">
        <v>21</v>
      </c>
      <c r="H621" t="s">
        <v>21</v>
      </c>
      <c r="I621" t="s">
        <v>50</v>
      </c>
      <c r="J621">
        <v>2</v>
      </c>
      <c r="K621">
        <v>1</v>
      </c>
      <c r="L621">
        <v>1</v>
      </c>
      <c r="M621">
        <v>0</v>
      </c>
      <c r="N621">
        <v>3</v>
      </c>
      <c r="O621">
        <v>1</v>
      </c>
      <c r="Q621">
        <v>0</v>
      </c>
      <c r="R621">
        <v>2</v>
      </c>
      <c r="S621">
        <v>3</v>
      </c>
      <c r="V621">
        <v>1</v>
      </c>
      <c r="X621" s="26">
        <v>14</v>
      </c>
    </row>
    <row r="622" spans="1:24" x14ac:dyDescent="0.3">
      <c r="A622" t="s">
        <v>32</v>
      </c>
      <c r="B622" t="s">
        <v>1742</v>
      </c>
      <c r="C622" t="s">
        <v>1834</v>
      </c>
      <c r="D622" t="s">
        <v>2043</v>
      </c>
      <c r="E622" t="s">
        <v>5947</v>
      </c>
      <c r="F622" t="s">
        <v>32</v>
      </c>
      <c r="G622" t="s">
        <v>21</v>
      </c>
      <c r="H622" t="s">
        <v>21</v>
      </c>
      <c r="I622" t="s">
        <v>22</v>
      </c>
      <c r="J622">
        <v>1</v>
      </c>
      <c r="K622">
        <v>1</v>
      </c>
      <c r="L622">
        <v>1</v>
      </c>
      <c r="M622">
        <v>1</v>
      </c>
      <c r="N622">
        <v>3</v>
      </c>
      <c r="O622">
        <v>1</v>
      </c>
      <c r="Q622">
        <v>0</v>
      </c>
      <c r="R622">
        <v>2</v>
      </c>
      <c r="S622">
        <v>1</v>
      </c>
      <c r="V622">
        <v>1</v>
      </c>
      <c r="X622" s="26">
        <v>12</v>
      </c>
    </row>
    <row r="623" spans="1:24" x14ac:dyDescent="0.3">
      <c r="A623" t="s">
        <v>61</v>
      </c>
      <c r="B623" t="s">
        <v>847</v>
      </c>
      <c r="C623" t="s">
        <v>919</v>
      </c>
      <c r="D623" t="s">
        <v>1120</v>
      </c>
      <c r="E623" t="s">
        <v>5948</v>
      </c>
      <c r="F623" t="s">
        <v>61</v>
      </c>
      <c r="G623" t="s">
        <v>21</v>
      </c>
      <c r="H623" t="s">
        <v>21</v>
      </c>
      <c r="I623" t="s">
        <v>54</v>
      </c>
      <c r="J623">
        <v>0</v>
      </c>
      <c r="K623">
        <v>1</v>
      </c>
      <c r="L623">
        <v>1</v>
      </c>
      <c r="M623">
        <v>1</v>
      </c>
      <c r="N623">
        <v>2</v>
      </c>
      <c r="O623">
        <v>1</v>
      </c>
      <c r="Q623">
        <v>0</v>
      </c>
      <c r="R623">
        <v>2</v>
      </c>
      <c r="S623">
        <v>3</v>
      </c>
      <c r="V623">
        <v>1</v>
      </c>
      <c r="X623" s="26">
        <v>12</v>
      </c>
    </row>
    <row r="624" spans="1:24" x14ac:dyDescent="0.3">
      <c r="A624" t="s">
        <v>71</v>
      </c>
      <c r="B624" t="s">
        <v>1602</v>
      </c>
      <c r="C624" t="s">
        <v>2574</v>
      </c>
      <c r="D624" t="s">
        <v>2882</v>
      </c>
      <c r="E624" t="s">
        <v>5949</v>
      </c>
      <c r="F624" t="s">
        <v>71</v>
      </c>
      <c r="G624" t="s">
        <v>21</v>
      </c>
      <c r="H624" t="s">
        <v>21</v>
      </c>
      <c r="I624" t="s">
        <v>22</v>
      </c>
      <c r="J624">
        <v>0</v>
      </c>
      <c r="K624">
        <v>1</v>
      </c>
      <c r="L624">
        <v>1</v>
      </c>
      <c r="M624">
        <v>1</v>
      </c>
      <c r="N624">
        <v>1</v>
      </c>
      <c r="O624">
        <v>0</v>
      </c>
      <c r="Q624">
        <v>0</v>
      </c>
      <c r="R624">
        <v>1</v>
      </c>
      <c r="S624">
        <v>1</v>
      </c>
      <c r="V624">
        <v>0</v>
      </c>
      <c r="X624" s="26">
        <v>6</v>
      </c>
    </row>
    <row r="625" spans="1:24" x14ac:dyDescent="0.3">
      <c r="A625" t="s">
        <v>74</v>
      </c>
      <c r="B625" t="s">
        <v>174</v>
      </c>
      <c r="C625" t="s">
        <v>175</v>
      </c>
      <c r="D625" t="s">
        <v>4161</v>
      </c>
      <c r="E625" t="s">
        <v>5950</v>
      </c>
      <c r="F625" t="s">
        <v>74</v>
      </c>
      <c r="G625" t="s">
        <v>21</v>
      </c>
      <c r="H625" t="s">
        <v>21</v>
      </c>
      <c r="I625" t="s">
        <v>22</v>
      </c>
      <c r="J625">
        <v>0</v>
      </c>
      <c r="K625">
        <v>1</v>
      </c>
      <c r="L625">
        <v>1</v>
      </c>
      <c r="M625">
        <v>0</v>
      </c>
      <c r="N625">
        <v>1</v>
      </c>
      <c r="O625">
        <v>0</v>
      </c>
      <c r="Q625">
        <v>2</v>
      </c>
      <c r="R625">
        <v>0</v>
      </c>
      <c r="S625">
        <v>2</v>
      </c>
      <c r="V625">
        <v>1</v>
      </c>
      <c r="X625" s="26">
        <v>8</v>
      </c>
    </row>
    <row r="626" spans="1:24" x14ac:dyDescent="0.3">
      <c r="A626" t="s">
        <v>70</v>
      </c>
      <c r="B626" t="s">
        <v>1733</v>
      </c>
      <c r="C626" t="s">
        <v>1734</v>
      </c>
      <c r="D626" t="s">
        <v>4315</v>
      </c>
      <c r="E626" t="s">
        <v>5951</v>
      </c>
      <c r="F626" t="s">
        <v>70</v>
      </c>
      <c r="G626" t="s">
        <v>21</v>
      </c>
      <c r="H626" t="s">
        <v>21</v>
      </c>
      <c r="I626" t="s">
        <v>22</v>
      </c>
      <c r="J626">
        <v>2</v>
      </c>
      <c r="K626">
        <v>1</v>
      </c>
      <c r="L626">
        <v>1</v>
      </c>
      <c r="M626">
        <v>1</v>
      </c>
      <c r="N626">
        <v>3</v>
      </c>
      <c r="O626">
        <v>1</v>
      </c>
      <c r="Q626">
        <v>0</v>
      </c>
      <c r="R626">
        <v>3</v>
      </c>
      <c r="S626">
        <v>3</v>
      </c>
      <c r="V626">
        <v>2</v>
      </c>
      <c r="X626" s="26">
        <v>17</v>
      </c>
    </row>
    <row r="627" spans="1:24" x14ac:dyDescent="0.3">
      <c r="A627" t="s">
        <v>55</v>
      </c>
      <c r="B627" t="s">
        <v>475</v>
      </c>
      <c r="C627" t="s">
        <v>841</v>
      </c>
      <c r="D627" t="s">
        <v>842</v>
      </c>
      <c r="E627" t="s">
        <v>5952</v>
      </c>
      <c r="F627" t="s">
        <v>55</v>
      </c>
      <c r="G627" t="s">
        <v>21</v>
      </c>
      <c r="H627" t="s">
        <v>21</v>
      </c>
      <c r="I627" t="s">
        <v>22</v>
      </c>
      <c r="J627">
        <v>1</v>
      </c>
      <c r="K627">
        <v>1</v>
      </c>
      <c r="L627">
        <v>1</v>
      </c>
      <c r="M627">
        <v>1</v>
      </c>
      <c r="N627">
        <v>2</v>
      </c>
      <c r="O627">
        <v>1</v>
      </c>
      <c r="Q627">
        <v>0</v>
      </c>
      <c r="R627">
        <v>1</v>
      </c>
      <c r="S627">
        <v>3</v>
      </c>
      <c r="V627">
        <v>2</v>
      </c>
      <c r="X627" s="26">
        <v>13</v>
      </c>
    </row>
    <row r="628" spans="1:24" x14ac:dyDescent="0.3">
      <c r="A628" t="s">
        <v>113</v>
      </c>
      <c r="B628" t="s">
        <v>519</v>
      </c>
      <c r="C628" t="s">
        <v>1341</v>
      </c>
      <c r="D628" t="s">
        <v>1359</v>
      </c>
      <c r="E628" t="s">
        <v>5953</v>
      </c>
      <c r="F628" t="s">
        <v>113</v>
      </c>
      <c r="G628" t="s">
        <v>21</v>
      </c>
      <c r="H628" t="s">
        <v>21</v>
      </c>
      <c r="I628" t="s">
        <v>22</v>
      </c>
      <c r="J628">
        <v>1</v>
      </c>
      <c r="K628">
        <v>1</v>
      </c>
      <c r="L628">
        <v>1</v>
      </c>
      <c r="M628">
        <v>0</v>
      </c>
      <c r="N628">
        <v>0</v>
      </c>
      <c r="O628">
        <v>0</v>
      </c>
      <c r="Q628">
        <v>0</v>
      </c>
      <c r="R628">
        <v>1</v>
      </c>
      <c r="S628">
        <v>3</v>
      </c>
      <c r="V628">
        <v>2</v>
      </c>
      <c r="X628" s="26">
        <v>9</v>
      </c>
    </row>
    <row r="629" spans="1:24" x14ac:dyDescent="0.3">
      <c r="A629" t="s">
        <v>67</v>
      </c>
      <c r="B629" t="s">
        <v>174</v>
      </c>
      <c r="C629" t="s">
        <v>2152</v>
      </c>
      <c r="D629" t="s">
        <v>2348</v>
      </c>
      <c r="E629" t="s">
        <v>5954</v>
      </c>
      <c r="F629" t="s">
        <v>67</v>
      </c>
      <c r="G629" t="s">
        <v>21</v>
      </c>
      <c r="H629" t="s">
        <v>21</v>
      </c>
      <c r="I629" t="s">
        <v>22</v>
      </c>
      <c r="J629">
        <v>0</v>
      </c>
      <c r="K629">
        <v>1</v>
      </c>
      <c r="L629">
        <v>1</v>
      </c>
      <c r="M629">
        <v>1</v>
      </c>
      <c r="N629">
        <v>2</v>
      </c>
      <c r="O629">
        <v>1</v>
      </c>
      <c r="Q629">
        <v>0</v>
      </c>
      <c r="R629">
        <v>1</v>
      </c>
      <c r="S629">
        <v>3</v>
      </c>
      <c r="V629">
        <v>1</v>
      </c>
      <c r="X629" s="26">
        <v>11</v>
      </c>
    </row>
    <row r="630" spans="1:24" x14ac:dyDescent="0.3">
      <c r="A630" t="s">
        <v>79</v>
      </c>
      <c r="B630" t="s">
        <v>311</v>
      </c>
      <c r="C630" t="s">
        <v>634</v>
      </c>
      <c r="D630" t="s">
        <v>636</v>
      </c>
      <c r="E630" t="s">
        <v>5955</v>
      </c>
      <c r="F630" t="s">
        <v>79</v>
      </c>
      <c r="G630" t="s">
        <v>21</v>
      </c>
      <c r="H630" t="s">
        <v>21</v>
      </c>
      <c r="I630" t="s">
        <v>22</v>
      </c>
      <c r="J630">
        <v>1</v>
      </c>
      <c r="K630">
        <v>1</v>
      </c>
      <c r="L630">
        <v>1</v>
      </c>
      <c r="M630">
        <v>1</v>
      </c>
      <c r="N630">
        <v>2</v>
      </c>
      <c r="O630">
        <v>1</v>
      </c>
      <c r="Q630">
        <v>0</v>
      </c>
      <c r="R630">
        <v>1</v>
      </c>
      <c r="S630">
        <v>3</v>
      </c>
      <c r="V630">
        <v>2</v>
      </c>
      <c r="X630" s="26">
        <v>13</v>
      </c>
    </row>
    <row r="631" spans="1:24" x14ac:dyDescent="0.3">
      <c r="A631" t="s">
        <v>102</v>
      </c>
      <c r="B631" t="s">
        <v>174</v>
      </c>
      <c r="C631" t="s">
        <v>195</v>
      </c>
      <c r="D631" t="s">
        <v>3799</v>
      </c>
      <c r="E631" t="s">
        <v>5956</v>
      </c>
      <c r="F631" t="s">
        <v>102</v>
      </c>
      <c r="G631" t="s">
        <v>21</v>
      </c>
      <c r="H631" t="s">
        <v>21</v>
      </c>
      <c r="I631" t="s">
        <v>22</v>
      </c>
      <c r="J631">
        <v>1</v>
      </c>
      <c r="K631">
        <v>1</v>
      </c>
      <c r="L631">
        <v>1</v>
      </c>
      <c r="M631">
        <v>1</v>
      </c>
      <c r="N631">
        <v>2</v>
      </c>
      <c r="O631">
        <v>1</v>
      </c>
      <c r="Q631">
        <v>0</v>
      </c>
      <c r="R631">
        <v>2</v>
      </c>
      <c r="S631">
        <v>3</v>
      </c>
      <c r="V631">
        <v>1</v>
      </c>
      <c r="X631" s="26">
        <v>13</v>
      </c>
    </row>
    <row r="632" spans="1:24" x14ac:dyDescent="0.3">
      <c r="A632" t="s">
        <v>43</v>
      </c>
      <c r="B632" t="s">
        <v>174</v>
      </c>
      <c r="C632" t="s">
        <v>200</v>
      </c>
      <c r="D632" t="s">
        <v>3916</v>
      </c>
      <c r="E632" t="s">
        <v>5957</v>
      </c>
      <c r="F632" t="s">
        <v>43</v>
      </c>
      <c r="G632" t="s">
        <v>21</v>
      </c>
      <c r="H632" t="s">
        <v>21</v>
      </c>
      <c r="I632" t="s">
        <v>22</v>
      </c>
      <c r="J632">
        <v>0</v>
      </c>
      <c r="K632">
        <v>1</v>
      </c>
      <c r="L632">
        <v>1</v>
      </c>
      <c r="M632">
        <v>1</v>
      </c>
      <c r="N632">
        <v>2</v>
      </c>
      <c r="O632">
        <v>1</v>
      </c>
      <c r="Q632">
        <v>0</v>
      </c>
      <c r="R632">
        <v>1</v>
      </c>
      <c r="S632">
        <v>3</v>
      </c>
      <c r="V632">
        <v>0</v>
      </c>
      <c r="X632" s="26">
        <v>10</v>
      </c>
    </row>
    <row r="633" spans="1:24" x14ac:dyDescent="0.3">
      <c r="A633" t="s">
        <v>70</v>
      </c>
      <c r="B633" t="s">
        <v>174</v>
      </c>
      <c r="C633" t="s">
        <v>3953</v>
      </c>
      <c r="D633" t="s">
        <v>4281</v>
      </c>
      <c r="E633" t="s">
        <v>5958</v>
      </c>
      <c r="F633" t="s">
        <v>70</v>
      </c>
      <c r="G633" t="s">
        <v>21</v>
      </c>
      <c r="H633" t="s">
        <v>21</v>
      </c>
      <c r="I633" t="s">
        <v>22</v>
      </c>
      <c r="J633">
        <v>2</v>
      </c>
      <c r="K633">
        <v>1</v>
      </c>
      <c r="L633">
        <v>1</v>
      </c>
      <c r="M633">
        <v>1</v>
      </c>
      <c r="N633">
        <v>3</v>
      </c>
      <c r="O633">
        <v>1</v>
      </c>
      <c r="Q633">
        <v>0</v>
      </c>
      <c r="R633">
        <v>2</v>
      </c>
      <c r="S633">
        <v>3</v>
      </c>
      <c r="V633">
        <v>0</v>
      </c>
      <c r="X633" s="26">
        <v>14</v>
      </c>
    </row>
    <row r="634" spans="1:24" x14ac:dyDescent="0.3">
      <c r="A634" t="s">
        <v>71</v>
      </c>
      <c r="B634" t="s">
        <v>890</v>
      </c>
      <c r="C634" t="s">
        <v>1169</v>
      </c>
      <c r="D634" t="s">
        <v>2854</v>
      </c>
      <c r="E634" t="s">
        <v>5959</v>
      </c>
      <c r="F634" t="s">
        <v>71</v>
      </c>
      <c r="G634" t="s">
        <v>21</v>
      </c>
      <c r="H634" t="s">
        <v>21</v>
      </c>
      <c r="I634" t="s">
        <v>22</v>
      </c>
      <c r="J634">
        <v>1</v>
      </c>
      <c r="K634">
        <v>1</v>
      </c>
      <c r="L634">
        <v>1</v>
      </c>
      <c r="M634">
        <v>1</v>
      </c>
      <c r="N634">
        <v>2</v>
      </c>
      <c r="O634">
        <v>0</v>
      </c>
      <c r="Q634">
        <v>0</v>
      </c>
      <c r="R634">
        <v>1</v>
      </c>
      <c r="S634">
        <v>2</v>
      </c>
      <c r="V634">
        <v>1</v>
      </c>
      <c r="X634" s="26">
        <v>10</v>
      </c>
    </row>
    <row r="635" spans="1:24" x14ac:dyDescent="0.3">
      <c r="A635" t="s">
        <v>104</v>
      </c>
      <c r="B635" t="s">
        <v>1602</v>
      </c>
      <c r="C635" t="s">
        <v>2574</v>
      </c>
      <c r="D635" t="s">
        <v>2588</v>
      </c>
      <c r="E635" t="s">
        <v>5960</v>
      </c>
      <c r="F635" t="s">
        <v>104</v>
      </c>
      <c r="G635" t="s">
        <v>21</v>
      </c>
      <c r="H635" t="s">
        <v>21</v>
      </c>
      <c r="I635" t="s">
        <v>22</v>
      </c>
      <c r="J635">
        <v>0</v>
      </c>
      <c r="K635">
        <v>1</v>
      </c>
      <c r="L635">
        <v>0</v>
      </c>
      <c r="M635">
        <v>1</v>
      </c>
      <c r="N635">
        <v>1</v>
      </c>
      <c r="O635">
        <v>0</v>
      </c>
      <c r="Q635">
        <v>0</v>
      </c>
      <c r="R635">
        <v>1</v>
      </c>
      <c r="S635">
        <v>2</v>
      </c>
      <c r="V635">
        <v>2</v>
      </c>
      <c r="X635" s="26">
        <v>8</v>
      </c>
    </row>
    <row r="636" spans="1:24" x14ac:dyDescent="0.3">
      <c r="A636" t="s">
        <v>52</v>
      </c>
      <c r="B636" t="s">
        <v>932</v>
      </c>
      <c r="C636" t="s">
        <v>949</v>
      </c>
      <c r="D636" t="s">
        <v>958</v>
      </c>
      <c r="E636" t="s">
        <v>5961</v>
      </c>
      <c r="F636" t="s">
        <v>52</v>
      </c>
      <c r="G636" t="s">
        <v>21</v>
      </c>
      <c r="H636" t="s">
        <v>21</v>
      </c>
      <c r="I636" t="s">
        <v>22</v>
      </c>
      <c r="J636">
        <v>0</v>
      </c>
      <c r="K636">
        <v>1</v>
      </c>
      <c r="L636">
        <v>0</v>
      </c>
      <c r="M636">
        <v>0</v>
      </c>
      <c r="N636">
        <v>0</v>
      </c>
      <c r="O636">
        <v>0</v>
      </c>
      <c r="Q636">
        <v>0</v>
      </c>
      <c r="R636">
        <v>1</v>
      </c>
      <c r="S636">
        <v>3</v>
      </c>
      <c r="V636">
        <v>0</v>
      </c>
      <c r="X636" s="26">
        <v>5</v>
      </c>
    </row>
    <row r="637" spans="1:24" x14ac:dyDescent="0.3">
      <c r="A637" t="s">
        <v>138</v>
      </c>
      <c r="B637" t="s">
        <v>2870</v>
      </c>
      <c r="C637" t="s">
        <v>4665</v>
      </c>
      <c r="D637" t="s">
        <v>4753</v>
      </c>
      <c r="E637" t="s">
        <v>5962</v>
      </c>
      <c r="F637" t="s">
        <v>138</v>
      </c>
      <c r="G637" t="s">
        <v>21</v>
      </c>
      <c r="H637" t="s">
        <v>21</v>
      </c>
      <c r="I637" t="s">
        <v>22</v>
      </c>
      <c r="J637">
        <v>1</v>
      </c>
      <c r="K637">
        <v>1</v>
      </c>
      <c r="L637">
        <v>1</v>
      </c>
      <c r="M637">
        <v>1</v>
      </c>
      <c r="N637">
        <v>3</v>
      </c>
      <c r="O637">
        <v>1</v>
      </c>
      <c r="Q637">
        <v>2</v>
      </c>
      <c r="R637">
        <v>2</v>
      </c>
      <c r="S637">
        <v>3</v>
      </c>
      <c r="V637">
        <v>1</v>
      </c>
      <c r="X637" s="26">
        <v>16</v>
      </c>
    </row>
    <row r="638" spans="1:24" x14ac:dyDescent="0.3">
      <c r="A638" t="s">
        <v>138</v>
      </c>
      <c r="B638" t="s">
        <v>519</v>
      </c>
      <c r="C638" t="s">
        <v>520</v>
      </c>
      <c r="D638" t="s">
        <v>4761</v>
      </c>
      <c r="E638" t="s">
        <v>5963</v>
      </c>
      <c r="F638" t="s">
        <v>138</v>
      </c>
      <c r="G638" t="s">
        <v>21</v>
      </c>
      <c r="H638" t="s">
        <v>21</v>
      </c>
      <c r="I638" t="s">
        <v>54</v>
      </c>
      <c r="J638">
        <v>2</v>
      </c>
      <c r="K638">
        <v>1</v>
      </c>
      <c r="L638">
        <v>1</v>
      </c>
      <c r="M638">
        <v>1</v>
      </c>
      <c r="N638">
        <v>2</v>
      </c>
      <c r="O638">
        <v>1</v>
      </c>
      <c r="Q638">
        <v>0</v>
      </c>
      <c r="R638">
        <v>3</v>
      </c>
      <c r="S638">
        <v>3</v>
      </c>
      <c r="V638">
        <v>3</v>
      </c>
      <c r="X638" s="26">
        <v>17</v>
      </c>
    </row>
    <row r="639" spans="1:24" x14ac:dyDescent="0.3">
      <c r="A639" t="s">
        <v>56</v>
      </c>
      <c r="B639" t="s">
        <v>1861</v>
      </c>
      <c r="C639" t="s">
        <v>1870</v>
      </c>
      <c r="D639" t="s">
        <v>2210</v>
      </c>
      <c r="E639" t="s">
        <v>5964</v>
      </c>
      <c r="F639" t="s">
        <v>56</v>
      </c>
      <c r="G639" t="s">
        <v>21</v>
      </c>
      <c r="H639" t="s">
        <v>21</v>
      </c>
      <c r="I639" t="s">
        <v>22</v>
      </c>
      <c r="J639">
        <v>0</v>
      </c>
      <c r="K639">
        <v>1</v>
      </c>
      <c r="L639">
        <v>1</v>
      </c>
      <c r="M639">
        <v>1</v>
      </c>
      <c r="N639">
        <v>1</v>
      </c>
      <c r="O639">
        <v>0</v>
      </c>
      <c r="Q639">
        <v>2</v>
      </c>
      <c r="R639">
        <v>1</v>
      </c>
      <c r="S639">
        <v>2</v>
      </c>
      <c r="V639">
        <v>0</v>
      </c>
      <c r="X639" s="26">
        <v>9</v>
      </c>
    </row>
    <row r="640" spans="1:24" x14ac:dyDescent="0.3">
      <c r="A640" t="s">
        <v>56</v>
      </c>
      <c r="B640" t="s">
        <v>1861</v>
      </c>
      <c r="C640" t="s">
        <v>2191</v>
      </c>
      <c r="D640" t="s">
        <v>2196</v>
      </c>
      <c r="E640" t="s">
        <v>5965</v>
      </c>
      <c r="F640" t="s">
        <v>56</v>
      </c>
      <c r="G640" t="s">
        <v>21</v>
      </c>
      <c r="H640" t="s">
        <v>21</v>
      </c>
      <c r="I640" t="s">
        <v>54</v>
      </c>
      <c r="J640">
        <v>1</v>
      </c>
      <c r="K640">
        <v>1</v>
      </c>
      <c r="L640">
        <v>1</v>
      </c>
      <c r="M640">
        <v>1</v>
      </c>
      <c r="N640">
        <v>3</v>
      </c>
      <c r="O640">
        <v>1</v>
      </c>
      <c r="Q640">
        <v>2</v>
      </c>
      <c r="R640">
        <v>1</v>
      </c>
      <c r="S640">
        <v>3</v>
      </c>
      <c r="V640">
        <v>1</v>
      </c>
      <c r="X640" s="26">
        <v>15</v>
      </c>
    </row>
    <row r="641" spans="1:24" x14ac:dyDescent="0.3">
      <c r="A641" t="s">
        <v>70</v>
      </c>
      <c r="B641" t="s">
        <v>1602</v>
      </c>
      <c r="C641" t="s">
        <v>3703</v>
      </c>
      <c r="D641" t="s">
        <v>4210</v>
      </c>
      <c r="E641" t="s">
        <v>5966</v>
      </c>
      <c r="F641" t="s">
        <v>70</v>
      </c>
      <c r="G641" t="s">
        <v>21</v>
      </c>
      <c r="H641" t="s">
        <v>21</v>
      </c>
      <c r="I641" t="s">
        <v>22</v>
      </c>
      <c r="J641">
        <v>1</v>
      </c>
      <c r="K641">
        <v>1</v>
      </c>
      <c r="L641">
        <v>1</v>
      </c>
      <c r="M641">
        <v>1</v>
      </c>
      <c r="N641">
        <v>3</v>
      </c>
      <c r="O641">
        <v>1</v>
      </c>
      <c r="Q641">
        <v>0</v>
      </c>
      <c r="R641">
        <v>2</v>
      </c>
      <c r="S641">
        <v>3</v>
      </c>
      <c r="V641">
        <v>1</v>
      </c>
      <c r="X641" s="26">
        <v>14</v>
      </c>
    </row>
    <row r="642" spans="1:24" x14ac:dyDescent="0.3">
      <c r="A642" t="s">
        <v>73</v>
      </c>
      <c r="B642" t="s">
        <v>162</v>
      </c>
      <c r="C642" t="s">
        <v>274</v>
      </c>
      <c r="D642" t="s">
        <v>305</v>
      </c>
      <c r="E642" t="s">
        <v>5967</v>
      </c>
      <c r="F642" t="s">
        <v>56</v>
      </c>
      <c r="G642" t="s">
        <v>21</v>
      </c>
      <c r="H642" t="s">
        <v>21</v>
      </c>
      <c r="I642" t="s">
        <v>22</v>
      </c>
      <c r="J642">
        <v>1</v>
      </c>
      <c r="K642">
        <v>1</v>
      </c>
      <c r="L642">
        <v>1</v>
      </c>
      <c r="M642">
        <v>1</v>
      </c>
      <c r="N642">
        <v>3</v>
      </c>
      <c r="O642">
        <v>1</v>
      </c>
      <c r="Q642">
        <v>0</v>
      </c>
      <c r="R642">
        <v>3</v>
      </c>
      <c r="S642">
        <v>3</v>
      </c>
      <c r="V642">
        <v>2</v>
      </c>
      <c r="X642" s="26">
        <v>16</v>
      </c>
    </row>
    <row r="643" spans="1:24" x14ac:dyDescent="0.3">
      <c r="A643" t="s">
        <v>61</v>
      </c>
      <c r="B643" t="s">
        <v>1190</v>
      </c>
      <c r="C643" t="s">
        <v>1195</v>
      </c>
      <c r="D643" t="s">
        <v>1279</v>
      </c>
      <c r="E643" t="s">
        <v>5968</v>
      </c>
      <c r="F643" t="s">
        <v>61</v>
      </c>
      <c r="G643" t="s">
        <v>21</v>
      </c>
      <c r="H643" t="s">
        <v>21</v>
      </c>
      <c r="I643" t="s">
        <v>54</v>
      </c>
      <c r="J643">
        <v>1</v>
      </c>
      <c r="K643">
        <v>1</v>
      </c>
      <c r="L643">
        <v>0</v>
      </c>
      <c r="M643">
        <v>1</v>
      </c>
      <c r="N643">
        <v>2</v>
      </c>
      <c r="O643">
        <v>1</v>
      </c>
      <c r="Q643">
        <v>0</v>
      </c>
      <c r="R643">
        <v>2</v>
      </c>
      <c r="S643">
        <v>3</v>
      </c>
      <c r="V643">
        <v>2</v>
      </c>
      <c r="X643" s="26">
        <v>13</v>
      </c>
    </row>
    <row r="644" spans="1:24" x14ac:dyDescent="0.3">
      <c r="A644" t="s">
        <v>61</v>
      </c>
      <c r="B644" t="s">
        <v>1190</v>
      </c>
      <c r="C644" t="s">
        <v>1195</v>
      </c>
      <c r="D644" t="s">
        <v>1274</v>
      </c>
      <c r="E644" t="s">
        <v>5969</v>
      </c>
      <c r="F644" t="s">
        <v>61</v>
      </c>
      <c r="G644" t="s">
        <v>21</v>
      </c>
      <c r="H644" t="s">
        <v>21</v>
      </c>
      <c r="I644" t="s">
        <v>22</v>
      </c>
      <c r="J644">
        <v>2</v>
      </c>
      <c r="K644">
        <v>1</v>
      </c>
      <c r="L644">
        <v>0</v>
      </c>
      <c r="M644">
        <v>1</v>
      </c>
      <c r="N644">
        <v>3</v>
      </c>
      <c r="O644">
        <v>1</v>
      </c>
      <c r="Q644">
        <v>0</v>
      </c>
      <c r="R644">
        <v>2</v>
      </c>
      <c r="S644">
        <v>3</v>
      </c>
      <c r="V644">
        <v>2</v>
      </c>
      <c r="X644" s="26">
        <v>15</v>
      </c>
    </row>
    <row r="645" spans="1:24" x14ac:dyDescent="0.3">
      <c r="A645" t="s">
        <v>67</v>
      </c>
      <c r="B645" t="s">
        <v>1683</v>
      </c>
      <c r="C645" t="s">
        <v>2320</v>
      </c>
      <c r="D645" t="s">
        <v>2362</v>
      </c>
      <c r="E645" t="s">
        <v>5970</v>
      </c>
      <c r="F645" t="s">
        <v>65</v>
      </c>
      <c r="G645" t="s">
        <v>21</v>
      </c>
      <c r="H645" t="s">
        <v>21</v>
      </c>
      <c r="I645" t="s">
        <v>54</v>
      </c>
      <c r="J645">
        <v>0</v>
      </c>
      <c r="K645">
        <v>1</v>
      </c>
      <c r="L645">
        <v>1</v>
      </c>
      <c r="M645">
        <v>1</v>
      </c>
      <c r="N645">
        <v>2</v>
      </c>
      <c r="O645">
        <v>1</v>
      </c>
      <c r="Q645">
        <v>0</v>
      </c>
      <c r="R645">
        <v>2</v>
      </c>
      <c r="S645">
        <v>3</v>
      </c>
      <c r="V645">
        <v>1</v>
      </c>
      <c r="X645" s="26">
        <v>12</v>
      </c>
    </row>
    <row r="646" spans="1:24" x14ac:dyDescent="0.3">
      <c r="A646" t="s">
        <v>83</v>
      </c>
      <c r="B646" t="s">
        <v>3634</v>
      </c>
      <c r="C646" t="s">
        <v>3637</v>
      </c>
      <c r="D646" t="s">
        <v>5060</v>
      </c>
      <c r="E646" t="s">
        <v>5971</v>
      </c>
      <c r="F646" t="s">
        <v>83</v>
      </c>
      <c r="G646" t="s">
        <v>21</v>
      </c>
      <c r="H646" t="s">
        <v>21</v>
      </c>
      <c r="I646" t="s">
        <v>22</v>
      </c>
      <c r="J646">
        <v>1</v>
      </c>
      <c r="K646">
        <v>1</v>
      </c>
      <c r="L646">
        <v>0</v>
      </c>
      <c r="M646">
        <v>1</v>
      </c>
      <c r="N646">
        <v>0</v>
      </c>
      <c r="O646">
        <v>0</v>
      </c>
      <c r="Q646">
        <v>2</v>
      </c>
      <c r="R646">
        <v>0</v>
      </c>
      <c r="S646">
        <v>1</v>
      </c>
      <c r="V646">
        <v>0</v>
      </c>
      <c r="X646" s="26">
        <v>6</v>
      </c>
    </row>
    <row r="647" spans="1:24" x14ac:dyDescent="0.3">
      <c r="A647" t="s">
        <v>56</v>
      </c>
      <c r="B647" t="s">
        <v>1683</v>
      </c>
      <c r="C647" t="s">
        <v>1684</v>
      </c>
      <c r="D647" t="s">
        <v>2287</v>
      </c>
      <c r="E647" t="s">
        <v>5972</v>
      </c>
      <c r="F647" t="s">
        <v>58</v>
      </c>
      <c r="G647" t="s">
        <v>21</v>
      </c>
      <c r="H647" t="s">
        <v>21</v>
      </c>
      <c r="I647" t="s">
        <v>22</v>
      </c>
      <c r="J647">
        <v>2</v>
      </c>
      <c r="K647">
        <v>1</v>
      </c>
      <c r="L647">
        <v>1</v>
      </c>
      <c r="M647">
        <v>1</v>
      </c>
      <c r="N647">
        <v>3</v>
      </c>
      <c r="O647">
        <v>1</v>
      </c>
      <c r="Q647">
        <v>0</v>
      </c>
      <c r="R647">
        <v>2</v>
      </c>
      <c r="S647">
        <v>3</v>
      </c>
      <c r="V647">
        <v>2</v>
      </c>
      <c r="X647" s="26">
        <v>16</v>
      </c>
    </row>
    <row r="648" spans="1:24" x14ac:dyDescent="0.3">
      <c r="A648" t="s">
        <v>102</v>
      </c>
      <c r="B648" t="s">
        <v>1602</v>
      </c>
      <c r="C648" t="s">
        <v>3703</v>
      </c>
      <c r="D648" t="s">
        <v>3825</v>
      </c>
      <c r="E648" t="s">
        <v>5973</v>
      </c>
      <c r="F648" t="s">
        <v>102</v>
      </c>
      <c r="G648" t="s">
        <v>21</v>
      </c>
      <c r="H648" t="s">
        <v>21</v>
      </c>
      <c r="I648" t="s">
        <v>50</v>
      </c>
      <c r="J648">
        <v>2</v>
      </c>
      <c r="K648">
        <v>1</v>
      </c>
      <c r="L648">
        <v>0</v>
      </c>
      <c r="M648">
        <v>1</v>
      </c>
      <c r="N648">
        <v>3</v>
      </c>
      <c r="O648">
        <v>1</v>
      </c>
      <c r="Q648">
        <v>0</v>
      </c>
      <c r="R648">
        <v>2</v>
      </c>
      <c r="S648">
        <v>3</v>
      </c>
      <c r="V648">
        <v>1</v>
      </c>
      <c r="X648" s="26">
        <v>14</v>
      </c>
    </row>
    <row r="649" spans="1:24" x14ac:dyDescent="0.3">
      <c r="A649" t="s">
        <v>150</v>
      </c>
      <c r="B649" t="s">
        <v>475</v>
      </c>
      <c r="C649" t="s">
        <v>5112</v>
      </c>
      <c r="D649" t="s">
        <v>5244</v>
      </c>
      <c r="E649" t="s">
        <v>5974</v>
      </c>
      <c r="F649" t="s">
        <v>150</v>
      </c>
      <c r="G649" t="s">
        <v>21</v>
      </c>
      <c r="H649" t="s">
        <v>21</v>
      </c>
      <c r="I649" t="s">
        <v>54</v>
      </c>
      <c r="J649">
        <v>0</v>
      </c>
      <c r="K649">
        <v>1</v>
      </c>
      <c r="L649">
        <v>1</v>
      </c>
      <c r="M649">
        <v>1</v>
      </c>
      <c r="N649">
        <v>1</v>
      </c>
      <c r="O649">
        <v>1</v>
      </c>
      <c r="Q649">
        <v>0</v>
      </c>
      <c r="R649">
        <v>1</v>
      </c>
      <c r="S649">
        <v>2</v>
      </c>
      <c r="V649">
        <v>2</v>
      </c>
      <c r="X649" s="26">
        <v>10</v>
      </c>
    </row>
    <row r="650" spans="1:24" x14ac:dyDescent="0.3">
      <c r="A650" t="s">
        <v>37</v>
      </c>
      <c r="B650" t="s">
        <v>2570</v>
      </c>
      <c r="C650" t="s">
        <v>2571</v>
      </c>
      <c r="D650" t="s">
        <v>3464</v>
      </c>
      <c r="E650" t="s">
        <v>5975</v>
      </c>
      <c r="F650" t="s">
        <v>37</v>
      </c>
      <c r="G650" t="s">
        <v>21</v>
      </c>
      <c r="H650" t="s">
        <v>21</v>
      </c>
      <c r="I650" t="s">
        <v>22</v>
      </c>
      <c r="J650">
        <v>2</v>
      </c>
      <c r="K650">
        <v>1</v>
      </c>
      <c r="L650">
        <v>1</v>
      </c>
      <c r="M650">
        <v>1</v>
      </c>
      <c r="N650">
        <v>2</v>
      </c>
      <c r="O650">
        <v>1</v>
      </c>
      <c r="Q650">
        <v>2</v>
      </c>
      <c r="R650">
        <v>1</v>
      </c>
      <c r="S650">
        <v>3</v>
      </c>
      <c r="V650">
        <v>2</v>
      </c>
      <c r="X650" s="26">
        <v>16</v>
      </c>
    </row>
    <row r="651" spans="1:24" x14ac:dyDescent="0.3">
      <c r="A651" t="s">
        <v>64</v>
      </c>
      <c r="B651" t="s">
        <v>983</v>
      </c>
      <c r="C651" t="s">
        <v>984</v>
      </c>
      <c r="D651" t="s">
        <v>3157</v>
      </c>
      <c r="E651" t="s">
        <v>5976</v>
      </c>
      <c r="F651" t="s">
        <v>64</v>
      </c>
      <c r="G651" t="s">
        <v>21</v>
      </c>
      <c r="H651" t="s">
        <v>21</v>
      </c>
      <c r="I651" t="s">
        <v>22</v>
      </c>
      <c r="J651">
        <v>2</v>
      </c>
      <c r="K651">
        <v>0</v>
      </c>
      <c r="L651">
        <v>0</v>
      </c>
      <c r="M651">
        <v>0</v>
      </c>
      <c r="N651">
        <v>3</v>
      </c>
      <c r="O651">
        <v>0</v>
      </c>
      <c r="Q651">
        <v>0</v>
      </c>
      <c r="R651">
        <v>1</v>
      </c>
      <c r="S651">
        <v>3</v>
      </c>
      <c r="V651">
        <v>3</v>
      </c>
      <c r="X651" s="26">
        <v>12</v>
      </c>
    </row>
    <row r="652" spans="1:24" x14ac:dyDescent="0.3">
      <c r="A652" t="s">
        <v>36</v>
      </c>
      <c r="B652" t="s">
        <v>284</v>
      </c>
      <c r="C652" t="s">
        <v>2615</v>
      </c>
      <c r="D652" t="s">
        <v>2656</v>
      </c>
      <c r="E652" t="s">
        <v>5977</v>
      </c>
      <c r="F652" t="s">
        <v>36</v>
      </c>
      <c r="G652" t="s">
        <v>21</v>
      </c>
      <c r="H652" t="s">
        <v>21</v>
      </c>
      <c r="I652" t="s">
        <v>54</v>
      </c>
      <c r="J652">
        <v>0</v>
      </c>
      <c r="K652">
        <v>1</v>
      </c>
      <c r="L652">
        <v>1</v>
      </c>
      <c r="M652">
        <v>1</v>
      </c>
      <c r="N652">
        <v>1</v>
      </c>
      <c r="O652">
        <v>1</v>
      </c>
      <c r="Q652">
        <v>0</v>
      </c>
      <c r="R652">
        <v>0</v>
      </c>
      <c r="S652">
        <v>0</v>
      </c>
      <c r="V652">
        <v>0</v>
      </c>
      <c r="X652" s="26">
        <v>5</v>
      </c>
    </row>
    <row r="653" spans="1:24" x14ac:dyDescent="0.3">
      <c r="A653" t="s">
        <v>113</v>
      </c>
      <c r="B653" t="s">
        <v>519</v>
      </c>
      <c r="C653" t="s">
        <v>1341</v>
      </c>
      <c r="D653" t="s">
        <v>1358</v>
      </c>
      <c r="E653" t="s">
        <v>5978</v>
      </c>
      <c r="F653" t="s">
        <v>113</v>
      </c>
      <c r="G653" t="s">
        <v>21</v>
      </c>
      <c r="H653" t="s">
        <v>21</v>
      </c>
      <c r="I653" t="s">
        <v>22</v>
      </c>
      <c r="J653">
        <v>2</v>
      </c>
      <c r="K653">
        <v>1</v>
      </c>
      <c r="L653">
        <v>1</v>
      </c>
      <c r="M653">
        <v>0</v>
      </c>
      <c r="N653">
        <v>0</v>
      </c>
      <c r="O653">
        <v>0</v>
      </c>
      <c r="Q653">
        <v>0</v>
      </c>
      <c r="R653">
        <v>1</v>
      </c>
      <c r="S653">
        <v>3</v>
      </c>
      <c r="V653">
        <v>3</v>
      </c>
      <c r="X653" s="26">
        <v>11</v>
      </c>
    </row>
    <row r="654" spans="1:24" x14ac:dyDescent="0.3">
      <c r="A654" t="s">
        <v>61</v>
      </c>
      <c r="B654" t="s">
        <v>1056</v>
      </c>
      <c r="C654" t="s">
        <v>1124</v>
      </c>
      <c r="D654" t="s">
        <v>1143</v>
      </c>
      <c r="E654" t="s">
        <v>5979</v>
      </c>
      <c r="F654" t="s">
        <v>61</v>
      </c>
      <c r="G654" t="s">
        <v>21</v>
      </c>
      <c r="H654" t="s">
        <v>21</v>
      </c>
      <c r="I654" t="s">
        <v>50</v>
      </c>
      <c r="J654">
        <v>1</v>
      </c>
      <c r="K654">
        <v>0</v>
      </c>
      <c r="L654">
        <v>0</v>
      </c>
      <c r="M654">
        <v>1</v>
      </c>
      <c r="N654">
        <v>2</v>
      </c>
      <c r="O654">
        <v>1</v>
      </c>
      <c r="Q654">
        <v>0</v>
      </c>
      <c r="R654">
        <v>1</v>
      </c>
      <c r="S654">
        <v>2</v>
      </c>
      <c r="V654">
        <v>1</v>
      </c>
      <c r="X654" s="26">
        <v>9</v>
      </c>
    </row>
    <row r="655" spans="1:24" x14ac:dyDescent="0.3">
      <c r="A655" t="s">
        <v>64</v>
      </c>
      <c r="B655" t="s">
        <v>162</v>
      </c>
      <c r="C655" t="s">
        <v>505</v>
      </c>
      <c r="D655" t="s">
        <v>3143</v>
      </c>
      <c r="E655" t="s">
        <v>5980</v>
      </c>
      <c r="F655" t="s">
        <v>37</v>
      </c>
      <c r="G655" t="s">
        <v>21</v>
      </c>
      <c r="H655" t="s">
        <v>21</v>
      </c>
      <c r="I655" t="s">
        <v>22</v>
      </c>
      <c r="J655">
        <v>1</v>
      </c>
      <c r="K655">
        <v>1</v>
      </c>
      <c r="L655">
        <v>1</v>
      </c>
      <c r="M655">
        <v>1</v>
      </c>
      <c r="N655">
        <v>2</v>
      </c>
      <c r="O655">
        <v>1</v>
      </c>
      <c r="Q655">
        <v>0</v>
      </c>
      <c r="R655">
        <v>3</v>
      </c>
      <c r="S655">
        <v>3</v>
      </c>
      <c r="V655">
        <v>1</v>
      </c>
      <c r="X655" s="26">
        <v>14</v>
      </c>
    </row>
    <row r="656" spans="1:24" x14ac:dyDescent="0.3">
      <c r="A656" t="s">
        <v>59</v>
      </c>
      <c r="B656" t="s">
        <v>519</v>
      </c>
      <c r="C656" t="s">
        <v>3183</v>
      </c>
      <c r="D656" t="s">
        <v>3516</v>
      </c>
      <c r="E656" t="s">
        <v>5981</v>
      </c>
      <c r="F656" t="s">
        <v>59</v>
      </c>
      <c r="G656" t="s">
        <v>21</v>
      </c>
      <c r="H656" t="s">
        <v>21</v>
      </c>
      <c r="I656" t="s">
        <v>50</v>
      </c>
      <c r="J656">
        <v>0</v>
      </c>
      <c r="K656">
        <v>0</v>
      </c>
      <c r="L656">
        <v>0</v>
      </c>
      <c r="M656">
        <v>0</v>
      </c>
      <c r="N656">
        <v>0</v>
      </c>
      <c r="O656">
        <v>0</v>
      </c>
      <c r="Q656">
        <v>0</v>
      </c>
      <c r="R656">
        <v>0</v>
      </c>
      <c r="S656">
        <v>3</v>
      </c>
      <c r="V656">
        <v>0</v>
      </c>
      <c r="X656" s="26">
        <v>3</v>
      </c>
    </row>
    <row r="657" spans="1:24" x14ac:dyDescent="0.3">
      <c r="A657" t="s">
        <v>39</v>
      </c>
      <c r="B657" t="s">
        <v>478</v>
      </c>
      <c r="C657" t="s">
        <v>558</v>
      </c>
      <c r="D657" t="s">
        <v>727</v>
      </c>
      <c r="E657" t="s">
        <v>5982</v>
      </c>
      <c r="F657" t="s">
        <v>39</v>
      </c>
      <c r="G657" t="s">
        <v>21</v>
      </c>
      <c r="H657" t="s">
        <v>21</v>
      </c>
      <c r="I657" t="s">
        <v>54</v>
      </c>
      <c r="J657">
        <v>1</v>
      </c>
      <c r="K657">
        <v>1</v>
      </c>
      <c r="L657">
        <v>0</v>
      </c>
      <c r="M657">
        <v>0</v>
      </c>
      <c r="N657">
        <v>0</v>
      </c>
      <c r="O657">
        <v>0</v>
      </c>
      <c r="Q657">
        <v>0</v>
      </c>
      <c r="R657">
        <v>1</v>
      </c>
      <c r="S657">
        <v>3</v>
      </c>
      <c r="V657">
        <v>2</v>
      </c>
      <c r="X657" s="26">
        <v>8</v>
      </c>
    </row>
    <row r="658" spans="1:24" x14ac:dyDescent="0.3">
      <c r="A658" t="s">
        <v>85</v>
      </c>
      <c r="B658" t="s">
        <v>3366</v>
      </c>
      <c r="C658" t="s">
        <v>4360</v>
      </c>
      <c r="D658" t="s">
        <v>4430</v>
      </c>
      <c r="E658" t="s">
        <v>5983</v>
      </c>
      <c r="F658" t="s">
        <v>85</v>
      </c>
      <c r="G658" t="s">
        <v>21</v>
      </c>
      <c r="H658" t="s">
        <v>21</v>
      </c>
      <c r="I658" t="s">
        <v>22</v>
      </c>
      <c r="J658">
        <v>0</v>
      </c>
      <c r="K658">
        <v>1</v>
      </c>
      <c r="L658">
        <v>1</v>
      </c>
      <c r="M658">
        <v>1</v>
      </c>
      <c r="N658">
        <v>1</v>
      </c>
      <c r="O658">
        <v>1</v>
      </c>
      <c r="Q658">
        <v>0</v>
      </c>
      <c r="R658">
        <v>1</v>
      </c>
      <c r="S658">
        <v>2</v>
      </c>
      <c r="V658">
        <v>0</v>
      </c>
      <c r="X658" s="26">
        <v>8</v>
      </c>
    </row>
    <row r="659" spans="1:24" x14ac:dyDescent="0.3">
      <c r="A659" t="s">
        <v>43</v>
      </c>
      <c r="B659" t="s">
        <v>174</v>
      </c>
      <c r="C659" t="s">
        <v>175</v>
      </c>
      <c r="D659" t="s">
        <v>3920</v>
      </c>
      <c r="E659" t="s">
        <v>5984</v>
      </c>
      <c r="F659" t="s">
        <v>43</v>
      </c>
      <c r="G659" t="s">
        <v>21</v>
      </c>
      <c r="H659" t="s">
        <v>21</v>
      </c>
      <c r="I659" t="s">
        <v>22</v>
      </c>
      <c r="J659">
        <v>2</v>
      </c>
      <c r="K659">
        <v>1</v>
      </c>
      <c r="L659">
        <v>1</v>
      </c>
      <c r="M659">
        <v>1</v>
      </c>
      <c r="N659">
        <v>2</v>
      </c>
      <c r="O659">
        <v>1</v>
      </c>
      <c r="Q659">
        <v>0</v>
      </c>
      <c r="R659">
        <v>2</v>
      </c>
      <c r="S659">
        <v>3</v>
      </c>
      <c r="V659">
        <v>1</v>
      </c>
      <c r="X659" s="26">
        <v>14</v>
      </c>
    </row>
    <row r="660" spans="1:24" x14ac:dyDescent="0.3">
      <c r="A660" t="s">
        <v>62</v>
      </c>
      <c r="B660" t="s">
        <v>1767</v>
      </c>
      <c r="C660" t="s">
        <v>1789</v>
      </c>
      <c r="D660" t="s">
        <v>1794</v>
      </c>
      <c r="E660" t="s">
        <v>5985</v>
      </c>
      <c r="F660" t="s">
        <v>32</v>
      </c>
      <c r="G660" t="s">
        <v>21</v>
      </c>
      <c r="H660" t="s">
        <v>21</v>
      </c>
      <c r="I660" t="s">
        <v>22</v>
      </c>
      <c r="J660">
        <v>2</v>
      </c>
      <c r="K660">
        <v>1</v>
      </c>
      <c r="L660">
        <v>0</v>
      </c>
      <c r="M660">
        <v>0</v>
      </c>
      <c r="N660">
        <v>1</v>
      </c>
      <c r="O660">
        <v>0</v>
      </c>
      <c r="Q660">
        <v>0</v>
      </c>
      <c r="R660">
        <v>1</v>
      </c>
      <c r="S660">
        <v>3</v>
      </c>
      <c r="V660">
        <v>1</v>
      </c>
      <c r="X660" s="26">
        <v>9</v>
      </c>
    </row>
    <row r="661" spans="1:24" x14ac:dyDescent="0.3">
      <c r="A661" t="s">
        <v>150</v>
      </c>
      <c r="B661" t="s">
        <v>475</v>
      </c>
      <c r="C661" t="s">
        <v>5112</v>
      </c>
      <c r="D661" t="s">
        <v>5228</v>
      </c>
      <c r="E661" t="s">
        <v>5986</v>
      </c>
      <c r="F661" t="s">
        <v>150</v>
      </c>
      <c r="G661" t="s">
        <v>21</v>
      </c>
      <c r="H661" t="s">
        <v>21</v>
      </c>
      <c r="I661" t="s">
        <v>22</v>
      </c>
      <c r="J661">
        <v>0</v>
      </c>
      <c r="K661">
        <v>1</v>
      </c>
      <c r="L661">
        <v>1</v>
      </c>
      <c r="M661">
        <v>1</v>
      </c>
      <c r="N661">
        <v>1</v>
      </c>
      <c r="O661">
        <v>1</v>
      </c>
      <c r="Q661">
        <v>0</v>
      </c>
      <c r="R661">
        <v>1</v>
      </c>
      <c r="S661">
        <v>2</v>
      </c>
      <c r="V661">
        <v>1</v>
      </c>
      <c r="X661" s="26">
        <v>9</v>
      </c>
    </row>
    <row r="662" spans="1:24" x14ac:dyDescent="0.3">
      <c r="A662" t="s">
        <v>147</v>
      </c>
      <c r="B662" t="s">
        <v>983</v>
      </c>
      <c r="C662" t="s">
        <v>3650</v>
      </c>
      <c r="D662" t="s">
        <v>5157</v>
      </c>
      <c r="E662" t="s">
        <v>5987</v>
      </c>
      <c r="F662" t="s">
        <v>147</v>
      </c>
      <c r="G662" t="s">
        <v>21</v>
      </c>
      <c r="H662" t="s">
        <v>21</v>
      </c>
      <c r="I662" t="s">
        <v>22</v>
      </c>
      <c r="J662">
        <v>1</v>
      </c>
      <c r="K662">
        <v>1</v>
      </c>
      <c r="L662">
        <v>1</v>
      </c>
      <c r="M662">
        <v>1</v>
      </c>
      <c r="N662">
        <v>1</v>
      </c>
      <c r="O662">
        <v>0</v>
      </c>
      <c r="Q662">
        <v>0</v>
      </c>
      <c r="R662">
        <v>1</v>
      </c>
      <c r="S662">
        <v>1</v>
      </c>
      <c r="V662">
        <v>2</v>
      </c>
      <c r="X662" s="26">
        <v>9</v>
      </c>
    </row>
    <row r="663" spans="1:24" x14ac:dyDescent="0.3">
      <c r="A663" t="s">
        <v>32</v>
      </c>
      <c r="B663" t="s">
        <v>174</v>
      </c>
      <c r="C663" t="s">
        <v>2026</v>
      </c>
      <c r="D663" t="s">
        <v>2027</v>
      </c>
      <c r="E663" t="s">
        <v>5988</v>
      </c>
      <c r="F663" t="s">
        <v>32</v>
      </c>
      <c r="G663" t="s">
        <v>21</v>
      </c>
      <c r="H663" t="s">
        <v>21</v>
      </c>
      <c r="I663" t="s">
        <v>50</v>
      </c>
      <c r="J663">
        <v>0</v>
      </c>
      <c r="K663">
        <v>0</v>
      </c>
      <c r="L663">
        <v>0</v>
      </c>
      <c r="M663">
        <v>0</v>
      </c>
      <c r="N663">
        <v>0</v>
      </c>
      <c r="O663">
        <v>0</v>
      </c>
      <c r="Q663">
        <v>0</v>
      </c>
      <c r="R663">
        <v>0</v>
      </c>
      <c r="S663">
        <v>0</v>
      </c>
      <c r="V663">
        <v>0</v>
      </c>
      <c r="X663" s="26">
        <v>0</v>
      </c>
    </row>
    <row r="664" spans="1:24" x14ac:dyDescent="0.3">
      <c r="A664" t="s">
        <v>61</v>
      </c>
      <c r="B664" t="s">
        <v>519</v>
      </c>
      <c r="C664" t="s">
        <v>1027</v>
      </c>
      <c r="D664" t="s">
        <v>1183</v>
      </c>
      <c r="E664" t="s">
        <v>5989</v>
      </c>
      <c r="F664" t="s">
        <v>61</v>
      </c>
      <c r="G664" t="s">
        <v>21</v>
      </c>
      <c r="H664" t="s">
        <v>21</v>
      </c>
      <c r="I664" t="s">
        <v>22</v>
      </c>
      <c r="J664">
        <v>2</v>
      </c>
      <c r="K664">
        <v>1</v>
      </c>
      <c r="L664">
        <v>1</v>
      </c>
      <c r="M664">
        <v>1</v>
      </c>
      <c r="N664">
        <v>1</v>
      </c>
      <c r="O664">
        <v>0</v>
      </c>
      <c r="Q664">
        <v>0</v>
      </c>
      <c r="R664">
        <v>1</v>
      </c>
      <c r="S664">
        <v>0</v>
      </c>
      <c r="V664">
        <v>1</v>
      </c>
      <c r="X664" s="26">
        <v>8</v>
      </c>
    </row>
    <row r="665" spans="1:24" x14ac:dyDescent="0.3">
      <c r="A665" t="s">
        <v>43</v>
      </c>
      <c r="B665" t="s">
        <v>1602</v>
      </c>
      <c r="C665" t="s">
        <v>3703</v>
      </c>
      <c r="D665" t="s">
        <v>3856</v>
      </c>
      <c r="E665" t="s">
        <v>5990</v>
      </c>
      <c r="F665" t="s">
        <v>43</v>
      </c>
      <c r="G665" t="s">
        <v>21</v>
      </c>
      <c r="H665" t="s">
        <v>21</v>
      </c>
      <c r="I665" t="s">
        <v>54</v>
      </c>
      <c r="J665">
        <v>0</v>
      </c>
      <c r="K665">
        <v>1</v>
      </c>
      <c r="L665">
        <v>1</v>
      </c>
      <c r="M665">
        <v>1</v>
      </c>
      <c r="N665">
        <v>2</v>
      </c>
      <c r="O665">
        <v>0</v>
      </c>
      <c r="Q665">
        <v>0</v>
      </c>
      <c r="R665">
        <v>1</v>
      </c>
      <c r="S665">
        <v>2</v>
      </c>
      <c r="V665">
        <v>0</v>
      </c>
      <c r="X665" s="26">
        <v>8</v>
      </c>
    </row>
    <row r="666" spans="1:24" x14ac:dyDescent="0.3">
      <c r="A666" t="s">
        <v>74</v>
      </c>
      <c r="B666" t="s">
        <v>174</v>
      </c>
      <c r="C666" t="s">
        <v>886</v>
      </c>
      <c r="D666" t="s">
        <v>4062</v>
      </c>
      <c r="E666" t="s">
        <v>5991</v>
      </c>
      <c r="F666" t="s">
        <v>74</v>
      </c>
      <c r="G666" t="s">
        <v>21</v>
      </c>
      <c r="H666" t="s">
        <v>21</v>
      </c>
      <c r="I666" t="s">
        <v>22</v>
      </c>
      <c r="J666">
        <v>0</v>
      </c>
      <c r="K666">
        <v>0</v>
      </c>
      <c r="L666">
        <v>0</v>
      </c>
      <c r="M666">
        <v>0</v>
      </c>
      <c r="N666">
        <v>0</v>
      </c>
      <c r="O666">
        <v>0</v>
      </c>
      <c r="Q666">
        <v>0</v>
      </c>
      <c r="R666">
        <v>1</v>
      </c>
      <c r="S666">
        <v>1</v>
      </c>
      <c r="V666">
        <v>1</v>
      </c>
      <c r="X666" s="26">
        <v>3</v>
      </c>
    </row>
    <row r="667" spans="1:24" x14ac:dyDescent="0.3">
      <c r="A667" t="s">
        <v>137</v>
      </c>
      <c r="B667" t="s">
        <v>637</v>
      </c>
      <c r="C667" t="s">
        <v>640</v>
      </c>
      <c r="D667" t="s">
        <v>4688</v>
      </c>
      <c r="E667" t="s">
        <v>5992</v>
      </c>
      <c r="F667" t="s">
        <v>136</v>
      </c>
      <c r="G667" t="s">
        <v>21</v>
      </c>
      <c r="H667" t="s">
        <v>21</v>
      </c>
      <c r="I667" t="s">
        <v>22</v>
      </c>
      <c r="J667">
        <v>0</v>
      </c>
      <c r="K667">
        <v>1</v>
      </c>
      <c r="L667">
        <v>1</v>
      </c>
      <c r="M667">
        <v>1</v>
      </c>
      <c r="N667">
        <v>2</v>
      </c>
      <c r="O667">
        <v>1</v>
      </c>
      <c r="Q667">
        <v>0</v>
      </c>
      <c r="R667">
        <v>1</v>
      </c>
      <c r="S667">
        <v>3</v>
      </c>
      <c r="V667">
        <v>1</v>
      </c>
      <c r="X667" s="26">
        <v>11</v>
      </c>
    </row>
    <row r="668" spans="1:24" x14ac:dyDescent="0.3">
      <c r="A668" t="s">
        <v>64</v>
      </c>
      <c r="B668" t="s">
        <v>162</v>
      </c>
      <c r="C668" t="s">
        <v>513</v>
      </c>
      <c r="D668" t="s">
        <v>3196</v>
      </c>
      <c r="E668" t="s">
        <v>5993</v>
      </c>
      <c r="F668" t="s">
        <v>64</v>
      </c>
      <c r="G668" t="s">
        <v>21</v>
      </c>
      <c r="H668" t="s">
        <v>21</v>
      </c>
      <c r="I668" t="s">
        <v>22</v>
      </c>
      <c r="J668">
        <v>1</v>
      </c>
      <c r="K668">
        <v>1</v>
      </c>
      <c r="L668">
        <v>1</v>
      </c>
      <c r="M668">
        <v>1</v>
      </c>
      <c r="N668">
        <v>2</v>
      </c>
      <c r="O668">
        <v>1</v>
      </c>
      <c r="Q668">
        <v>2</v>
      </c>
      <c r="R668">
        <v>2</v>
      </c>
      <c r="S668">
        <v>3</v>
      </c>
      <c r="V668">
        <v>1</v>
      </c>
      <c r="X668" s="26">
        <v>15</v>
      </c>
    </row>
    <row r="669" spans="1:24" x14ac:dyDescent="0.3">
      <c r="A669" t="s">
        <v>82</v>
      </c>
      <c r="B669" t="s">
        <v>843</v>
      </c>
      <c r="C669" t="s">
        <v>4615</v>
      </c>
      <c r="D669" t="s">
        <v>4619</v>
      </c>
      <c r="E669" t="s">
        <v>5994</v>
      </c>
      <c r="F669" t="s">
        <v>139</v>
      </c>
      <c r="G669" t="s">
        <v>21</v>
      </c>
      <c r="H669" t="s">
        <v>21</v>
      </c>
      <c r="I669" t="s">
        <v>22</v>
      </c>
      <c r="J669">
        <v>0</v>
      </c>
      <c r="K669">
        <v>1</v>
      </c>
      <c r="L669">
        <v>0</v>
      </c>
      <c r="M669">
        <v>1</v>
      </c>
      <c r="N669">
        <v>1</v>
      </c>
      <c r="O669">
        <v>0</v>
      </c>
      <c r="Q669">
        <v>0</v>
      </c>
      <c r="R669">
        <v>1</v>
      </c>
      <c r="S669">
        <v>2</v>
      </c>
      <c r="V669">
        <v>2</v>
      </c>
      <c r="X669" s="26">
        <v>8</v>
      </c>
    </row>
    <row r="670" spans="1:24" x14ac:dyDescent="0.3">
      <c r="A670" t="s">
        <v>139</v>
      </c>
      <c r="B670" t="s">
        <v>519</v>
      </c>
      <c r="C670" t="s">
        <v>2420</v>
      </c>
      <c r="D670" t="s">
        <v>4660</v>
      </c>
      <c r="E670" t="s">
        <v>5995</v>
      </c>
      <c r="F670" t="s">
        <v>138</v>
      </c>
      <c r="G670" t="s">
        <v>21</v>
      </c>
      <c r="H670" t="s">
        <v>21</v>
      </c>
      <c r="I670" t="s">
        <v>22</v>
      </c>
      <c r="J670">
        <v>0</v>
      </c>
      <c r="K670">
        <v>1</v>
      </c>
      <c r="L670">
        <v>0</v>
      </c>
      <c r="M670">
        <v>1</v>
      </c>
      <c r="N670">
        <v>1</v>
      </c>
      <c r="O670">
        <v>1</v>
      </c>
      <c r="Q670">
        <v>2</v>
      </c>
      <c r="R670">
        <v>1</v>
      </c>
      <c r="S670">
        <v>3</v>
      </c>
      <c r="V670">
        <v>1</v>
      </c>
      <c r="X670" s="26">
        <v>11</v>
      </c>
    </row>
    <row r="671" spans="1:24" x14ac:dyDescent="0.3">
      <c r="A671" t="s">
        <v>43</v>
      </c>
      <c r="B671" t="s">
        <v>1602</v>
      </c>
      <c r="C671" t="s">
        <v>3703</v>
      </c>
      <c r="D671" t="s">
        <v>3966</v>
      </c>
      <c r="E671" t="s">
        <v>5996</v>
      </c>
      <c r="F671" t="s">
        <v>43</v>
      </c>
      <c r="G671" t="s">
        <v>21</v>
      </c>
      <c r="H671" t="s">
        <v>21</v>
      </c>
      <c r="I671" t="s">
        <v>22</v>
      </c>
      <c r="J671">
        <v>1</v>
      </c>
      <c r="K671">
        <v>1</v>
      </c>
      <c r="L671">
        <v>1</v>
      </c>
      <c r="M671">
        <v>1</v>
      </c>
      <c r="N671">
        <v>3</v>
      </c>
      <c r="O671">
        <v>1</v>
      </c>
      <c r="Q671">
        <v>0</v>
      </c>
      <c r="R671">
        <v>2</v>
      </c>
      <c r="S671">
        <v>3</v>
      </c>
      <c r="V671">
        <v>1</v>
      </c>
      <c r="X671" s="26">
        <v>14</v>
      </c>
    </row>
    <row r="672" spans="1:24" x14ac:dyDescent="0.3">
      <c r="A672" t="s">
        <v>73</v>
      </c>
      <c r="B672" t="s">
        <v>162</v>
      </c>
      <c r="C672" t="s">
        <v>404</v>
      </c>
      <c r="D672" t="s">
        <v>451</v>
      </c>
      <c r="E672" t="s">
        <v>5997</v>
      </c>
      <c r="F672" t="s">
        <v>87</v>
      </c>
      <c r="G672" t="s">
        <v>21</v>
      </c>
      <c r="H672" t="s">
        <v>21</v>
      </c>
      <c r="I672" t="s">
        <v>22</v>
      </c>
      <c r="J672">
        <v>0</v>
      </c>
      <c r="K672">
        <v>0</v>
      </c>
      <c r="L672">
        <v>1</v>
      </c>
      <c r="M672">
        <v>1</v>
      </c>
      <c r="N672">
        <v>1</v>
      </c>
      <c r="O672">
        <v>1</v>
      </c>
      <c r="Q672">
        <v>0</v>
      </c>
      <c r="R672">
        <v>2</v>
      </c>
      <c r="S672">
        <v>3</v>
      </c>
      <c r="V672">
        <v>1</v>
      </c>
      <c r="X672" s="26">
        <v>10</v>
      </c>
    </row>
    <row r="673" spans="1:24" x14ac:dyDescent="0.3">
      <c r="A673" t="s">
        <v>58</v>
      </c>
      <c r="B673" t="s">
        <v>162</v>
      </c>
      <c r="C673" t="s">
        <v>274</v>
      </c>
      <c r="D673" t="s">
        <v>3042</v>
      </c>
      <c r="E673" t="s">
        <v>5998</v>
      </c>
      <c r="F673" t="s">
        <v>37</v>
      </c>
      <c r="G673" t="s">
        <v>21</v>
      </c>
      <c r="H673" t="s">
        <v>21</v>
      </c>
      <c r="I673" t="s">
        <v>22</v>
      </c>
      <c r="J673">
        <v>0</v>
      </c>
      <c r="K673">
        <v>0</v>
      </c>
      <c r="L673">
        <v>1</v>
      </c>
      <c r="M673">
        <v>1</v>
      </c>
      <c r="N673">
        <v>1</v>
      </c>
      <c r="O673">
        <v>1</v>
      </c>
      <c r="Q673">
        <v>0</v>
      </c>
      <c r="R673">
        <v>1</v>
      </c>
      <c r="S673">
        <v>2</v>
      </c>
      <c r="V673">
        <v>1</v>
      </c>
      <c r="X673" s="26">
        <v>8</v>
      </c>
    </row>
    <row r="674" spans="1:24" x14ac:dyDescent="0.3">
      <c r="A674" t="s">
        <v>155</v>
      </c>
      <c r="B674" t="s">
        <v>3634</v>
      </c>
      <c r="C674" t="s">
        <v>5136</v>
      </c>
      <c r="D674" t="s">
        <v>5143</v>
      </c>
      <c r="E674" t="s">
        <v>5999</v>
      </c>
      <c r="F674" t="s">
        <v>155</v>
      </c>
      <c r="G674" t="s">
        <v>21</v>
      </c>
      <c r="H674" t="s">
        <v>21</v>
      </c>
      <c r="I674" t="s">
        <v>22</v>
      </c>
      <c r="J674">
        <v>0</v>
      </c>
      <c r="K674">
        <v>1</v>
      </c>
      <c r="L674">
        <v>1</v>
      </c>
      <c r="M674">
        <v>1</v>
      </c>
      <c r="N674">
        <v>2</v>
      </c>
      <c r="O674">
        <v>1</v>
      </c>
      <c r="Q674">
        <v>0</v>
      </c>
      <c r="R674">
        <v>1</v>
      </c>
      <c r="S674">
        <v>3</v>
      </c>
      <c r="V674">
        <v>1</v>
      </c>
      <c r="X674" s="26">
        <v>11</v>
      </c>
    </row>
    <row r="675" spans="1:24" x14ac:dyDescent="0.3">
      <c r="A675" t="s">
        <v>70</v>
      </c>
      <c r="B675" t="s">
        <v>174</v>
      </c>
      <c r="C675" t="s">
        <v>822</v>
      </c>
      <c r="D675" t="s">
        <v>4244</v>
      </c>
      <c r="E675" t="s">
        <v>6000</v>
      </c>
      <c r="F675" t="s">
        <v>70</v>
      </c>
      <c r="G675" t="s">
        <v>21</v>
      </c>
      <c r="H675" t="s">
        <v>21</v>
      </c>
      <c r="I675" t="s">
        <v>22</v>
      </c>
      <c r="J675">
        <v>0</v>
      </c>
      <c r="K675">
        <v>1</v>
      </c>
      <c r="L675">
        <v>1</v>
      </c>
      <c r="M675">
        <v>1</v>
      </c>
      <c r="N675">
        <v>2</v>
      </c>
      <c r="O675">
        <v>1</v>
      </c>
      <c r="Q675">
        <v>2</v>
      </c>
      <c r="R675">
        <v>1</v>
      </c>
      <c r="S675">
        <v>2</v>
      </c>
      <c r="V675">
        <v>2</v>
      </c>
      <c r="X675" s="26">
        <v>13</v>
      </c>
    </row>
    <row r="676" spans="1:24" x14ac:dyDescent="0.3">
      <c r="A676" t="s">
        <v>71</v>
      </c>
      <c r="B676" t="s">
        <v>890</v>
      </c>
      <c r="C676" t="s">
        <v>1169</v>
      </c>
      <c r="D676" t="s">
        <v>2880</v>
      </c>
      <c r="E676" t="s">
        <v>6001</v>
      </c>
      <c r="F676" t="s">
        <v>71</v>
      </c>
      <c r="G676" t="s">
        <v>21</v>
      </c>
      <c r="H676" t="s">
        <v>21</v>
      </c>
      <c r="I676" t="s">
        <v>22</v>
      </c>
      <c r="J676">
        <v>1</v>
      </c>
      <c r="K676">
        <v>1</v>
      </c>
      <c r="L676">
        <v>1</v>
      </c>
      <c r="M676">
        <v>1</v>
      </c>
      <c r="N676">
        <v>3</v>
      </c>
      <c r="O676">
        <v>1</v>
      </c>
      <c r="Q676">
        <v>0</v>
      </c>
      <c r="R676">
        <v>3</v>
      </c>
      <c r="S676">
        <v>3</v>
      </c>
      <c r="V676">
        <v>0</v>
      </c>
      <c r="X676" s="26">
        <v>14</v>
      </c>
    </row>
    <row r="677" spans="1:24" x14ac:dyDescent="0.3">
      <c r="A677" t="s">
        <v>44</v>
      </c>
      <c r="B677" t="s">
        <v>174</v>
      </c>
      <c r="C677" t="s">
        <v>175</v>
      </c>
      <c r="D677" t="s">
        <v>3721</v>
      </c>
      <c r="E677" t="s">
        <v>6002</v>
      </c>
      <c r="F677" t="s">
        <v>44</v>
      </c>
      <c r="G677" t="s">
        <v>21</v>
      </c>
      <c r="H677" t="s">
        <v>21</v>
      </c>
      <c r="I677" t="s">
        <v>22</v>
      </c>
      <c r="J677">
        <v>0</v>
      </c>
      <c r="K677">
        <v>1</v>
      </c>
      <c r="L677">
        <v>1</v>
      </c>
      <c r="M677">
        <v>1</v>
      </c>
      <c r="N677">
        <v>1</v>
      </c>
      <c r="O677">
        <v>1</v>
      </c>
      <c r="Q677">
        <v>0</v>
      </c>
      <c r="R677">
        <v>1</v>
      </c>
      <c r="S677">
        <v>3</v>
      </c>
      <c r="V677">
        <v>0</v>
      </c>
      <c r="X677" s="26">
        <v>9</v>
      </c>
    </row>
    <row r="678" spans="1:24" x14ac:dyDescent="0.3">
      <c r="A678" t="s">
        <v>70</v>
      </c>
      <c r="B678" t="s">
        <v>1602</v>
      </c>
      <c r="C678" t="s">
        <v>3703</v>
      </c>
      <c r="D678" t="s">
        <v>4209</v>
      </c>
      <c r="E678" t="s">
        <v>6003</v>
      </c>
      <c r="F678" t="s">
        <v>70</v>
      </c>
      <c r="G678" t="s">
        <v>21</v>
      </c>
      <c r="H678" t="s">
        <v>21</v>
      </c>
      <c r="I678" t="s">
        <v>22</v>
      </c>
      <c r="J678">
        <v>1</v>
      </c>
      <c r="K678">
        <v>1</v>
      </c>
      <c r="L678">
        <v>1</v>
      </c>
      <c r="M678">
        <v>1</v>
      </c>
      <c r="N678">
        <v>3</v>
      </c>
      <c r="O678">
        <v>1</v>
      </c>
      <c r="Q678">
        <v>0</v>
      </c>
      <c r="R678">
        <v>3</v>
      </c>
      <c r="S678">
        <v>3</v>
      </c>
      <c r="V678">
        <v>1</v>
      </c>
      <c r="X678" s="26">
        <v>15</v>
      </c>
    </row>
    <row r="679" spans="1:24" x14ac:dyDescent="0.3">
      <c r="A679" t="s">
        <v>39</v>
      </c>
      <c r="B679" t="s">
        <v>478</v>
      </c>
      <c r="C679" t="s">
        <v>558</v>
      </c>
      <c r="D679" t="s">
        <v>726</v>
      </c>
      <c r="E679" t="s">
        <v>6004</v>
      </c>
      <c r="F679" t="s">
        <v>39</v>
      </c>
      <c r="G679" t="s">
        <v>21</v>
      </c>
      <c r="H679" t="s">
        <v>21</v>
      </c>
      <c r="I679" t="s">
        <v>54</v>
      </c>
      <c r="J679">
        <v>1</v>
      </c>
      <c r="K679">
        <v>1</v>
      </c>
      <c r="L679">
        <v>1</v>
      </c>
      <c r="M679">
        <v>1</v>
      </c>
      <c r="N679">
        <v>3</v>
      </c>
      <c r="O679">
        <v>1</v>
      </c>
      <c r="Q679">
        <v>0</v>
      </c>
      <c r="R679">
        <v>2</v>
      </c>
      <c r="S679">
        <v>3</v>
      </c>
      <c r="V679">
        <v>2</v>
      </c>
      <c r="X679" s="26">
        <v>15</v>
      </c>
    </row>
    <row r="680" spans="1:24" x14ac:dyDescent="0.3">
      <c r="A680" t="s">
        <v>61</v>
      </c>
      <c r="B680" t="s">
        <v>847</v>
      </c>
      <c r="C680" t="s">
        <v>1107</v>
      </c>
      <c r="D680" t="s">
        <v>1114</v>
      </c>
      <c r="E680" t="s">
        <v>6005</v>
      </c>
      <c r="F680" t="s">
        <v>61</v>
      </c>
      <c r="G680" t="s">
        <v>21</v>
      </c>
      <c r="H680" t="s">
        <v>21</v>
      </c>
      <c r="I680" t="s">
        <v>22</v>
      </c>
      <c r="J680">
        <v>1</v>
      </c>
      <c r="K680">
        <v>1</v>
      </c>
      <c r="L680">
        <v>1</v>
      </c>
      <c r="M680">
        <v>1</v>
      </c>
      <c r="N680">
        <v>1</v>
      </c>
      <c r="O680">
        <v>0</v>
      </c>
      <c r="Q680">
        <v>0</v>
      </c>
      <c r="R680">
        <v>0</v>
      </c>
      <c r="S680">
        <v>1</v>
      </c>
      <c r="V680">
        <v>1</v>
      </c>
      <c r="X680" s="26">
        <v>7</v>
      </c>
    </row>
    <row r="681" spans="1:24" x14ac:dyDescent="0.3">
      <c r="A681" t="s">
        <v>32</v>
      </c>
      <c r="B681" t="s">
        <v>311</v>
      </c>
      <c r="C681" t="s">
        <v>355</v>
      </c>
      <c r="D681" t="s">
        <v>1976</v>
      </c>
      <c r="E681" t="s">
        <v>6006</v>
      </c>
      <c r="F681" t="s">
        <v>32</v>
      </c>
      <c r="G681" t="s">
        <v>21</v>
      </c>
      <c r="H681" t="s">
        <v>21</v>
      </c>
      <c r="I681" t="s">
        <v>22</v>
      </c>
      <c r="J681">
        <v>1</v>
      </c>
      <c r="K681">
        <v>1</v>
      </c>
      <c r="L681">
        <v>1</v>
      </c>
      <c r="M681">
        <v>1</v>
      </c>
      <c r="N681">
        <v>2</v>
      </c>
      <c r="O681">
        <v>1</v>
      </c>
      <c r="Q681">
        <v>0</v>
      </c>
      <c r="R681">
        <v>2</v>
      </c>
      <c r="S681">
        <v>3</v>
      </c>
      <c r="V681">
        <v>0</v>
      </c>
      <c r="X681" s="26">
        <v>12</v>
      </c>
    </row>
    <row r="682" spans="1:24" x14ac:dyDescent="0.3">
      <c r="A682" t="s">
        <v>61</v>
      </c>
      <c r="B682" t="s">
        <v>847</v>
      </c>
      <c r="C682" t="s">
        <v>1103</v>
      </c>
      <c r="D682" t="s">
        <v>1105</v>
      </c>
      <c r="E682" t="s">
        <v>6007</v>
      </c>
      <c r="F682" t="s">
        <v>61</v>
      </c>
      <c r="G682" t="s">
        <v>21</v>
      </c>
      <c r="H682" t="s">
        <v>21</v>
      </c>
      <c r="I682" t="s">
        <v>22</v>
      </c>
      <c r="J682">
        <v>1</v>
      </c>
      <c r="K682">
        <v>1</v>
      </c>
      <c r="L682">
        <v>1</v>
      </c>
      <c r="M682">
        <v>1</v>
      </c>
      <c r="N682">
        <v>3</v>
      </c>
      <c r="O682">
        <v>1</v>
      </c>
      <c r="Q682">
        <v>0</v>
      </c>
      <c r="R682">
        <v>1</v>
      </c>
      <c r="S682">
        <v>2</v>
      </c>
      <c r="V682">
        <v>2</v>
      </c>
      <c r="X682" s="26">
        <v>13</v>
      </c>
    </row>
    <row r="683" spans="1:24" x14ac:dyDescent="0.3">
      <c r="A683" t="s">
        <v>139</v>
      </c>
      <c r="B683" t="s">
        <v>475</v>
      </c>
      <c r="C683" t="s">
        <v>4639</v>
      </c>
      <c r="D683" t="s">
        <v>4640</v>
      </c>
      <c r="E683" t="s">
        <v>6008</v>
      </c>
      <c r="F683" t="s">
        <v>137</v>
      </c>
      <c r="G683" t="s">
        <v>21</v>
      </c>
      <c r="H683" t="s">
        <v>21</v>
      </c>
      <c r="I683" t="s">
        <v>54</v>
      </c>
      <c r="J683">
        <v>2</v>
      </c>
      <c r="K683">
        <v>1</v>
      </c>
      <c r="L683">
        <v>1</v>
      </c>
      <c r="M683">
        <v>1</v>
      </c>
      <c r="N683">
        <v>3</v>
      </c>
      <c r="O683">
        <v>1</v>
      </c>
      <c r="Q683">
        <v>0</v>
      </c>
      <c r="R683">
        <v>1</v>
      </c>
      <c r="S683">
        <v>3</v>
      </c>
      <c r="V683">
        <v>3</v>
      </c>
      <c r="X683" s="26">
        <v>16</v>
      </c>
    </row>
    <row r="684" spans="1:24" x14ac:dyDescent="0.3">
      <c r="A684" t="s">
        <v>150</v>
      </c>
      <c r="B684" t="s">
        <v>475</v>
      </c>
      <c r="C684" t="s">
        <v>1000</v>
      </c>
      <c r="D684" t="s">
        <v>5209</v>
      </c>
      <c r="E684" t="s">
        <v>6009</v>
      </c>
      <c r="F684" t="s">
        <v>150</v>
      </c>
      <c r="G684" t="s">
        <v>21</v>
      </c>
      <c r="H684" t="s">
        <v>21</v>
      </c>
      <c r="I684" t="s">
        <v>22</v>
      </c>
      <c r="J684">
        <v>1</v>
      </c>
      <c r="K684">
        <v>1</v>
      </c>
      <c r="L684">
        <v>1</v>
      </c>
      <c r="M684">
        <v>1</v>
      </c>
      <c r="N684">
        <v>3</v>
      </c>
      <c r="O684">
        <v>1</v>
      </c>
      <c r="Q684">
        <v>0</v>
      </c>
      <c r="R684">
        <v>3</v>
      </c>
      <c r="S684">
        <v>3</v>
      </c>
      <c r="V684">
        <v>1</v>
      </c>
      <c r="X684" s="26">
        <v>15</v>
      </c>
    </row>
    <row r="685" spans="1:24" x14ac:dyDescent="0.3">
      <c r="A685" t="s">
        <v>56</v>
      </c>
      <c r="B685" t="s">
        <v>1861</v>
      </c>
      <c r="C685" t="s">
        <v>1870</v>
      </c>
      <c r="D685" t="s">
        <v>2209</v>
      </c>
      <c r="E685" t="s">
        <v>6010</v>
      </c>
      <c r="F685" t="s">
        <v>56</v>
      </c>
      <c r="G685" t="s">
        <v>21</v>
      </c>
      <c r="H685" t="s">
        <v>21</v>
      </c>
      <c r="I685" t="s">
        <v>22</v>
      </c>
      <c r="J685">
        <v>0</v>
      </c>
      <c r="K685">
        <v>1</v>
      </c>
      <c r="L685">
        <v>1</v>
      </c>
      <c r="M685">
        <v>1</v>
      </c>
      <c r="N685">
        <v>3</v>
      </c>
      <c r="O685">
        <v>1</v>
      </c>
      <c r="Q685">
        <v>0</v>
      </c>
      <c r="R685">
        <v>2</v>
      </c>
      <c r="S685">
        <v>3</v>
      </c>
      <c r="V685">
        <v>1</v>
      </c>
      <c r="X685" s="26">
        <v>13</v>
      </c>
    </row>
    <row r="686" spans="1:24" x14ac:dyDescent="0.3">
      <c r="A686" t="s">
        <v>56</v>
      </c>
      <c r="B686" t="s">
        <v>1861</v>
      </c>
      <c r="C686" t="s">
        <v>1870</v>
      </c>
      <c r="D686" t="s">
        <v>2207</v>
      </c>
      <c r="E686" t="s">
        <v>6011</v>
      </c>
      <c r="F686" t="s">
        <v>56</v>
      </c>
      <c r="G686" t="s">
        <v>21</v>
      </c>
      <c r="H686" t="s">
        <v>21</v>
      </c>
      <c r="I686" t="s">
        <v>54</v>
      </c>
      <c r="J686">
        <v>2</v>
      </c>
      <c r="K686">
        <v>1</v>
      </c>
      <c r="L686">
        <v>1</v>
      </c>
      <c r="M686">
        <v>1</v>
      </c>
      <c r="N686">
        <v>3</v>
      </c>
      <c r="O686">
        <v>1</v>
      </c>
      <c r="Q686">
        <v>0</v>
      </c>
      <c r="R686">
        <v>2</v>
      </c>
      <c r="S686">
        <v>3</v>
      </c>
      <c r="V686">
        <v>2</v>
      </c>
      <c r="X686" s="26">
        <v>16</v>
      </c>
    </row>
    <row r="687" spans="1:24" x14ac:dyDescent="0.3">
      <c r="A687" t="s">
        <v>70</v>
      </c>
      <c r="B687" t="s">
        <v>1602</v>
      </c>
      <c r="C687" t="s">
        <v>3703</v>
      </c>
      <c r="D687" t="s">
        <v>4183</v>
      </c>
      <c r="E687" t="s">
        <v>6012</v>
      </c>
      <c r="F687" t="s">
        <v>70</v>
      </c>
      <c r="G687" t="s">
        <v>21</v>
      </c>
      <c r="H687" t="s">
        <v>21</v>
      </c>
      <c r="I687" t="s">
        <v>22</v>
      </c>
      <c r="J687">
        <v>1</v>
      </c>
      <c r="K687">
        <v>1</v>
      </c>
      <c r="L687">
        <v>1</v>
      </c>
      <c r="M687">
        <v>1</v>
      </c>
      <c r="N687">
        <v>3</v>
      </c>
      <c r="O687">
        <v>1</v>
      </c>
      <c r="Q687">
        <v>0</v>
      </c>
      <c r="R687">
        <v>1</v>
      </c>
      <c r="S687">
        <v>3</v>
      </c>
      <c r="V687">
        <v>1</v>
      </c>
      <c r="X687" s="26">
        <v>13</v>
      </c>
    </row>
    <row r="688" spans="1:24" x14ac:dyDescent="0.3">
      <c r="A688" t="s">
        <v>61</v>
      </c>
      <c r="B688" t="s">
        <v>1056</v>
      </c>
      <c r="C688" t="s">
        <v>1331</v>
      </c>
      <c r="D688" t="s">
        <v>1333</v>
      </c>
      <c r="E688" t="s">
        <v>6013</v>
      </c>
      <c r="F688" t="s">
        <v>61</v>
      </c>
      <c r="G688" t="s">
        <v>21</v>
      </c>
      <c r="H688" t="s">
        <v>21</v>
      </c>
      <c r="I688" t="s">
        <v>50</v>
      </c>
      <c r="J688">
        <v>2</v>
      </c>
      <c r="K688">
        <v>1</v>
      </c>
      <c r="L688">
        <v>1</v>
      </c>
      <c r="M688">
        <v>1</v>
      </c>
      <c r="N688">
        <v>2</v>
      </c>
      <c r="O688">
        <v>1</v>
      </c>
      <c r="Q688">
        <v>0</v>
      </c>
      <c r="R688">
        <v>1</v>
      </c>
      <c r="S688">
        <v>2</v>
      </c>
      <c r="V688">
        <v>1</v>
      </c>
      <c r="X688" s="26">
        <v>12</v>
      </c>
    </row>
    <row r="689" spans="1:24" x14ac:dyDescent="0.3">
      <c r="A689" t="s">
        <v>61</v>
      </c>
      <c r="B689" t="s">
        <v>1056</v>
      </c>
      <c r="C689" t="s">
        <v>1331</v>
      </c>
      <c r="D689" t="s">
        <v>1332</v>
      </c>
      <c r="E689" t="s">
        <v>6014</v>
      </c>
      <c r="F689" t="s">
        <v>61</v>
      </c>
      <c r="G689" t="s">
        <v>21</v>
      </c>
      <c r="H689" t="s">
        <v>21</v>
      </c>
      <c r="I689" t="s">
        <v>50</v>
      </c>
      <c r="J689">
        <v>0</v>
      </c>
      <c r="K689">
        <v>1</v>
      </c>
      <c r="L689">
        <v>1</v>
      </c>
      <c r="M689">
        <v>1</v>
      </c>
      <c r="N689">
        <v>0</v>
      </c>
      <c r="O689">
        <v>1</v>
      </c>
      <c r="Q689">
        <v>0</v>
      </c>
      <c r="R689">
        <v>1</v>
      </c>
      <c r="S689">
        <v>2</v>
      </c>
      <c r="V689">
        <v>1</v>
      </c>
      <c r="X689" s="26">
        <v>8</v>
      </c>
    </row>
    <row r="690" spans="1:24" x14ac:dyDescent="0.3">
      <c r="A690" t="s">
        <v>71</v>
      </c>
      <c r="B690" t="s">
        <v>890</v>
      </c>
      <c r="C690" t="s">
        <v>927</v>
      </c>
      <c r="D690" t="s">
        <v>2889</v>
      </c>
      <c r="E690" t="s">
        <v>6015</v>
      </c>
      <c r="F690" t="s">
        <v>71</v>
      </c>
      <c r="G690" t="s">
        <v>21</v>
      </c>
      <c r="H690" t="s">
        <v>21</v>
      </c>
      <c r="I690" t="s">
        <v>54</v>
      </c>
      <c r="J690">
        <v>0</v>
      </c>
      <c r="K690">
        <v>1</v>
      </c>
      <c r="L690">
        <v>1</v>
      </c>
      <c r="M690">
        <v>1</v>
      </c>
      <c r="N690">
        <v>3</v>
      </c>
      <c r="O690">
        <v>1</v>
      </c>
      <c r="Q690">
        <v>2</v>
      </c>
      <c r="R690">
        <v>2</v>
      </c>
      <c r="S690">
        <v>3</v>
      </c>
      <c r="V690">
        <v>1</v>
      </c>
      <c r="X690" s="26">
        <v>15</v>
      </c>
    </row>
    <row r="691" spans="1:24" x14ac:dyDescent="0.3">
      <c r="A691" t="s">
        <v>113</v>
      </c>
      <c r="B691" t="s">
        <v>932</v>
      </c>
      <c r="C691" t="s">
        <v>1381</v>
      </c>
      <c r="D691" t="s">
        <v>1401</v>
      </c>
      <c r="E691" t="s">
        <v>6016</v>
      </c>
      <c r="F691" t="s">
        <v>56</v>
      </c>
      <c r="G691" t="s">
        <v>21</v>
      </c>
      <c r="H691" t="s">
        <v>21</v>
      </c>
      <c r="I691" t="s">
        <v>22</v>
      </c>
      <c r="J691">
        <v>1</v>
      </c>
      <c r="K691">
        <v>1</v>
      </c>
      <c r="L691">
        <v>1</v>
      </c>
      <c r="M691">
        <v>1</v>
      </c>
      <c r="N691">
        <v>3</v>
      </c>
      <c r="O691">
        <v>1</v>
      </c>
      <c r="Q691">
        <v>0</v>
      </c>
      <c r="R691">
        <v>2</v>
      </c>
      <c r="S691">
        <v>2</v>
      </c>
      <c r="V691">
        <v>2</v>
      </c>
      <c r="X691" s="26">
        <v>14</v>
      </c>
    </row>
    <row r="692" spans="1:24" x14ac:dyDescent="0.3">
      <c r="A692" t="s">
        <v>113</v>
      </c>
      <c r="B692" t="s">
        <v>932</v>
      </c>
      <c r="C692" t="s">
        <v>1381</v>
      </c>
      <c r="D692" t="s">
        <v>1400</v>
      </c>
      <c r="E692" t="s">
        <v>6017</v>
      </c>
      <c r="F692" t="s">
        <v>56</v>
      </c>
      <c r="G692" t="s">
        <v>21</v>
      </c>
      <c r="H692" t="s">
        <v>21</v>
      </c>
      <c r="I692" t="s">
        <v>22</v>
      </c>
      <c r="J692">
        <v>0</v>
      </c>
      <c r="K692">
        <v>1</v>
      </c>
      <c r="L692">
        <v>1</v>
      </c>
      <c r="M692">
        <v>1</v>
      </c>
      <c r="N692">
        <v>2</v>
      </c>
      <c r="O692">
        <v>1</v>
      </c>
      <c r="Q692">
        <v>0</v>
      </c>
      <c r="R692">
        <v>1</v>
      </c>
      <c r="S692">
        <v>2</v>
      </c>
      <c r="V692">
        <v>2</v>
      </c>
      <c r="X692" s="26">
        <v>11</v>
      </c>
    </row>
    <row r="693" spans="1:24" x14ac:dyDescent="0.3">
      <c r="A693" t="s">
        <v>85</v>
      </c>
      <c r="B693" t="s">
        <v>3366</v>
      </c>
      <c r="C693" t="s">
        <v>4360</v>
      </c>
      <c r="D693" t="s">
        <v>4428</v>
      </c>
      <c r="E693" t="s">
        <v>6018</v>
      </c>
      <c r="F693" t="s">
        <v>85</v>
      </c>
      <c r="G693" t="s">
        <v>21</v>
      </c>
      <c r="H693" t="s">
        <v>21</v>
      </c>
      <c r="I693" t="s">
        <v>22</v>
      </c>
      <c r="J693">
        <v>0</v>
      </c>
      <c r="K693">
        <v>1</v>
      </c>
      <c r="L693">
        <v>1</v>
      </c>
      <c r="M693">
        <v>1</v>
      </c>
      <c r="N693">
        <v>1</v>
      </c>
      <c r="O693">
        <v>1</v>
      </c>
      <c r="Q693">
        <v>0</v>
      </c>
      <c r="R693">
        <v>1</v>
      </c>
      <c r="S693">
        <v>3</v>
      </c>
      <c r="V693">
        <v>1</v>
      </c>
      <c r="X693" s="26">
        <v>10</v>
      </c>
    </row>
    <row r="694" spans="1:24" x14ac:dyDescent="0.3">
      <c r="A694" t="s">
        <v>67</v>
      </c>
      <c r="B694" t="s">
        <v>1683</v>
      </c>
      <c r="C694" t="s">
        <v>2320</v>
      </c>
      <c r="D694" t="s">
        <v>2360</v>
      </c>
      <c r="E694" t="s">
        <v>6019</v>
      </c>
      <c r="F694" t="s">
        <v>58</v>
      </c>
      <c r="G694" t="s">
        <v>21</v>
      </c>
      <c r="H694" t="s">
        <v>21</v>
      </c>
      <c r="I694" t="s">
        <v>22</v>
      </c>
      <c r="J694">
        <v>1</v>
      </c>
      <c r="K694">
        <v>1</v>
      </c>
      <c r="L694">
        <v>1</v>
      </c>
      <c r="M694">
        <v>1</v>
      </c>
      <c r="N694">
        <v>2</v>
      </c>
      <c r="O694">
        <v>1</v>
      </c>
      <c r="Q694">
        <v>0</v>
      </c>
      <c r="R694">
        <v>2</v>
      </c>
      <c r="S694">
        <v>3</v>
      </c>
      <c r="V694">
        <v>1</v>
      </c>
      <c r="X694" s="26">
        <v>13</v>
      </c>
    </row>
    <row r="695" spans="1:24" x14ac:dyDescent="0.3">
      <c r="A695" t="s">
        <v>19</v>
      </c>
      <c r="B695" t="s">
        <v>162</v>
      </c>
      <c r="C695" t="s">
        <v>163</v>
      </c>
      <c r="D695" t="s">
        <v>169</v>
      </c>
      <c r="E695" t="s">
        <v>6020</v>
      </c>
      <c r="F695" t="s">
        <v>39</v>
      </c>
      <c r="G695" t="s">
        <v>21</v>
      </c>
      <c r="H695" t="s">
        <v>21</v>
      </c>
      <c r="I695" t="s">
        <v>22</v>
      </c>
      <c r="J695">
        <v>1</v>
      </c>
      <c r="K695">
        <v>1</v>
      </c>
      <c r="L695">
        <v>1</v>
      </c>
      <c r="M695">
        <v>1</v>
      </c>
      <c r="N695">
        <v>3</v>
      </c>
      <c r="O695">
        <v>1</v>
      </c>
      <c r="Q695">
        <v>0</v>
      </c>
      <c r="R695">
        <v>3</v>
      </c>
      <c r="S695">
        <v>3</v>
      </c>
      <c r="V695">
        <v>2</v>
      </c>
      <c r="X695" s="26">
        <v>16</v>
      </c>
    </row>
    <row r="696" spans="1:24" x14ac:dyDescent="0.3">
      <c r="A696" t="s">
        <v>74</v>
      </c>
      <c r="B696" t="s">
        <v>174</v>
      </c>
      <c r="C696" t="s">
        <v>822</v>
      </c>
      <c r="D696" t="s">
        <v>4079</v>
      </c>
      <c r="E696" t="s">
        <v>6021</v>
      </c>
      <c r="F696" t="s">
        <v>74</v>
      </c>
      <c r="G696" t="s">
        <v>21</v>
      </c>
      <c r="H696" t="s">
        <v>21</v>
      </c>
      <c r="I696" t="s">
        <v>22</v>
      </c>
      <c r="J696">
        <v>0</v>
      </c>
      <c r="K696">
        <v>1</v>
      </c>
      <c r="L696">
        <v>0</v>
      </c>
      <c r="M696">
        <v>1</v>
      </c>
      <c r="N696">
        <v>3</v>
      </c>
      <c r="O696">
        <v>1</v>
      </c>
      <c r="Q696">
        <v>0</v>
      </c>
      <c r="R696">
        <v>3</v>
      </c>
      <c r="S696">
        <v>3</v>
      </c>
      <c r="V696">
        <v>2</v>
      </c>
      <c r="X696" s="26">
        <v>14</v>
      </c>
    </row>
    <row r="697" spans="1:24" x14ac:dyDescent="0.3">
      <c r="A697" t="s">
        <v>79</v>
      </c>
      <c r="B697" t="s">
        <v>162</v>
      </c>
      <c r="C697" t="s">
        <v>507</v>
      </c>
      <c r="D697" t="s">
        <v>526</v>
      </c>
      <c r="E697" t="s">
        <v>6022</v>
      </c>
      <c r="F697" t="s">
        <v>79</v>
      </c>
      <c r="G697" t="s">
        <v>21</v>
      </c>
      <c r="H697" t="s">
        <v>21</v>
      </c>
      <c r="I697" t="s">
        <v>22</v>
      </c>
      <c r="J697">
        <v>0</v>
      </c>
      <c r="K697">
        <v>0</v>
      </c>
      <c r="L697">
        <v>0</v>
      </c>
      <c r="M697">
        <v>0</v>
      </c>
      <c r="N697">
        <v>0</v>
      </c>
      <c r="O697">
        <v>0</v>
      </c>
      <c r="Q697">
        <v>0</v>
      </c>
      <c r="R697">
        <v>1</v>
      </c>
      <c r="S697">
        <v>1</v>
      </c>
      <c r="V697">
        <v>0</v>
      </c>
      <c r="X697" s="26">
        <v>2</v>
      </c>
    </row>
    <row r="698" spans="1:24" x14ac:dyDescent="0.3">
      <c r="A698" t="s">
        <v>73</v>
      </c>
      <c r="B698" t="s">
        <v>162</v>
      </c>
      <c r="C698" t="s">
        <v>323</v>
      </c>
      <c r="D698" t="s">
        <v>426</v>
      </c>
      <c r="E698" t="s">
        <v>6023</v>
      </c>
      <c r="F698" t="s">
        <v>79</v>
      </c>
      <c r="G698" t="s">
        <v>21</v>
      </c>
      <c r="H698" t="s">
        <v>21</v>
      </c>
      <c r="I698" t="s">
        <v>22</v>
      </c>
      <c r="J698">
        <v>0</v>
      </c>
      <c r="K698">
        <v>1</v>
      </c>
      <c r="L698">
        <v>1</v>
      </c>
      <c r="M698">
        <v>1</v>
      </c>
      <c r="N698">
        <v>1</v>
      </c>
      <c r="O698">
        <v>1</v>
      </c>
      <c r="Q698">
        <v>0</v>
      </c>
      <c r="R698">
        <v>1</v>
      </c>
      <c r="S698">
        <v>3</v>
      </c>
      <c r="V698">
        <v>2</v>
      </c>
      <c r="X698" s="26">
        <v>11</v>
      </c>
    </row>
    <row r="699" spans="1:24" x14ac:dyDescent="0.3">
      <c r="A699" t="s">
        <v>56</v>
      </c>
      <c r="B699" t="s">
        <v>174</v>
      </c>
      <c r="C699" t="s">
        <v>2138</v>
      </c>
      <c r="D699" t="s">
        <v>2233</v>
      </c>
      <c r="E699" t="s">
        <v>6024</v>
      </c>
      <c r="F699" t="s">
        <v>56</v>
      </c>
      <c r="G699" t="s">
        <v>21</v>
      </c>
      <c r="H699" t="s">
        <v>21</v>
      </c>
      <c r="I699" t="s">
        <v>22</v>
      </c>
      <c r="J699">
        <v>0</v>
      </c>
      <c r="K699">
        <v>0</v>
      </c>
      <c r="L699">
        <v>0</v>
      </c>
      <c r="M699">
        <v>0</v>
      </c>
      <c r="N699">
        <v>0</v>
      </c>
      <c r="O699">
        <v>0</v>
      </c>
      <c r="Q699">
        <v>0</v>
      </c>
      <c r="R699">
        <v>1</v>
      </c>
      <c r="S699">
        <v>3</v>
      </c>
      <c r="V699">
        <v>1</v>
      </c>
      <c r="X699" s="26">
        <v>5</v>
      </c>
    </row>
    <row r="700" spans="1:24" x14ac:dyDescent="0.3">
      <c r="A700" t="s">
        <v>158</v>
      </c>
      <c r="B700" t="s">
        <v>162</v>
      </c>
      <c r="C700" t="s">
        <v>5261</v>
      </c>
      <c r="D700" t="s">
        <v>5283</v>
      </c>
      <c r="E700" t="s">
        <v>6025</v>
      </c>
      <c r="F700" t="s">
        <v>158</v>
      </c>
      <c r="G700" t="s">
        <v>21</v>
      </c>
      <c r="H700" t="s">
        <v>21</v>
      </c>
      <c r="I700" t="s">
        <v>22</v>
      </c>
      <c r="J700">
        <v>1</v>
      </c>
      <c r="K700">
        <v>1</v>
      </c>
      <c r="L700">
        <v>1</v>
      </c>
      <c r="M700">
        <v>1</v>
      </c>
      <c r="N700">
        <v>3</v>
      </c>
      <c r="O700">
        <v>1</v>
      </c>
      <c r="Q700">
        <v>0</v>
      </c>
      <c r="R700">
        <v>3</v>
      </c>
      <c r="S700">
        <v>3</v>
      </c>
      <c r="V700">
        <v>2</v>
      </c>
      <c r="X700" s="26">
        <v>16</v>
      </c>
    </row>
    <row r="701" spans="1:24" x14ac:dyDescent="0.3">
      <c r="A701" t="s">
        <v>56</v>
      </c>
      <c r="B701" t="s">
        <v>174</v>
      </c>
      <c r="C701" t="s">
        <v>2138</v>
      </c>
      <c r="D701" t="s">
        <v>2234</v>
      </c>
      <c r="E701" t="s">
        <v>6026</v>
      </c>
      <c r="F701" t="s">
        <v>56</v>
      </c>
      <c r="G701" t="s">
        <v>21</v>
      </c>
      <c r="H701" t="s">
        <v>21</v>
      </c>
      <c r="I701" t="s">
        <v>22</v>
      </c>
      <c r="J701">
        <v>1</v>
      </c>
      <c r="K701">
        <v>0</v>
      </c>
      <c r="L701">
        <v>1</v>
      </c>
      <c r="M701">
        <v>0</v>
      </c>
      <c r="N701">
        <v>0</v>
      </c>
      <c r="O701">
        <v>0</v>
      </c>
      <c r="Q701">
        <v>0</v>
      </c>
      <c r="R701">
        <v>1</v>
      </c>
      <c r="S701">
        <v>3</v>
      </c>
      <c r="V701">
        <v>1</v>
      </c>
      <c r="X701" s="26">
        <v>7</v>
      </c>
    </row>
    <row r="702" spans="1:24" x14ac:dyDescent="0.3">
      <c r="A702" t="s">
        <v>158</v>
      </c>
      <c r="B702" t="s">
        <v>162</v>
      </c>
      <c r="C702" t="s">
        <v>5261</v>
      </c>
      <c r="D702" t="s">
        <v>5268</v>
      </c>
      <c r="E702" t="s">
        <v>6027</v>
      </c>
      <c r="F702" t="s">
        <v>158</v>
      </c>
      <c r="G702" t="s">
        <v>21</v>
      </c>
      <c r="H702" t="s">
        <v>21</v>
      </c>
      <c r="I702" t="s">
        <v>54</v>
      </c>
      <c r="J702">
        <v>0</v>
      </c>
      <c r="K702">
        <v>0</v>
      </c>
      <c r="L702">
        <v>0</v>
      </c>
      <c r="M702">
        <v>0</v>
      </c>
      <c r="N702">
        <v>0</v>
      </c>
      <c r="O702">
        <v>0</v>
      </c>
      <c r="Q702">
        <v>0</v>
      </c>
      <c r="R702">
        <v>0</v>
      </c>
      <c r="S702">
        <v>0</v>
      </c>
      <c r="V702">
        <v>0</v>
      </c>
      <c r="X702" s="26">
        <v>0</v>
      </c>
    </row>
    <row r="703" spans="1:24" x14ac:dyDescent="0.3">
      <c r="A703" t="s">
        <v>40</v>
      </c>
      <c r="B703" t="s">
        <v>162</v>
      </c>
      <c r="C703" t="s">
        <v>3123</v>
      </c>
      <c r="D703" t="s">
        <v>3343</v>
      </c>
      <c r="E703" t="s">
        <v>6028</v>
      </c>
      <c r="F703" t="s">
        <v>40</v>
      </c>
      <c r="G703" t="s">
        <v>21</v>
      </c>
      <c r="H703" t="s">
        <v>21</v>
      </c>
      <c r="I703" t="s">
        <v>22</v>
      </c>
      <c r="J703">
        <v>1</v>
      </c>
      <c r="K703">
        <v>1</v>
      </c>
      <c r="L703">
        <v>1</v>
      </c>
      <c r="M703">
        <v>1</v>
      </c>
      <c r="N703">
        <v>3</v>
      </c>
      <c r="O703">
        <v>1</v>
      </c>
      <c r="Q703">
        <v>0</v>
      </c>
      <c r="R703">
        <v>1</v>
      </c>
      <c r="S703">
        <v>3</v>
      </c>
      <c r="V703">
        <v>2</v>
      </c>
      <c r="X703" s="26">
        <v>14</v>
      </c>
    </row>
    <row r="704" spans="1:24" x14ac:dyDescent="0.3">
      <c r="A704" t="s">
        <v>67</v>
      </c>
      <c r="B704" t="s">
        <v>1683</v>
      </c>
      <c r="C704" t="s">
        <v>2320</v>
      </c>
      <c r="D704" t="s">
        <v>2359</v>
      </c>
      <c r="E704" t="s">
        <v>6029</v>
      </c>
      <c r="F704" t="s">
        <v>58</v>
      </c>
      <c r="G704" t="s">
        <v>21</v>
      </c>
      <c r="H704" t="s">
        <v>21</v>
      </c>
      <c r="I704" t="s">
        <v>54</v>
      </c>
      <c r="J704">
        <v>0</v>
      </c>
      <c r="K704">
        <v>1</v>
      </c>
      <c r="L704">
        <v>0</v>
      </c>
      <c r="M704">
        <v>1</v>
      </c>
      <c r="N704">
        <v>0</v>
      </c>
      <c r="O704">
        <v>0</v>
      </c>
      <c r="Q704">
        <v>0</v>
      </c>
      <c r="R704">
        <v>1</v>
      </c>
      <c r="S704">
        <v>3</v>
      </c>
      <c r="V704">
        <v>1</v>
      </c>
      <c r="X704" s="26">
        <v>7</v>
      </c>
    </row>
    <row r="705" spans="1:24" x14ac:dyDescent="0.3">
      <c r="A705" t="s">
        <v>67</v>
      </c>
      <c r="B705" t="s">
        <v>1683</v>
      </c>
      <c r="C705" t="s">
        <v>2320</v>
      </c>
      <c r="D705" t="s">
        <v>2358</v>
      </c>
      <c r="E705" t="s">
        <v>6030</v>
      </c>
      <c r="F705" t="s">
        <v>58</v>
      </c>
      <c r="G705" t="s">
        <v>21</v>
      </c>
      <c r="H705" t="s">
        <v>21</v>
      </c>
      <c r="I705" t="s">
        <v>22</v>
      </c>
      <c r="J705">
        <v>0</v>
      </c>
      <c r="K705">
        <v>1</v>
      </c>
      <c r="L705">
        <v>0</v>
      </c>
      <c r="M705">
        <v>1</v>
      </c>
      <c r="N705">
        <v>1</v>
      </c>
      <c r="O705">
        <v>1</v>
      </c>
      <c r="Q705">
        <v>0</v>
      </c>
      <c r="R705">
        <v>2</v>
      </c>
      <c r="S705">
        <v>3</v>
      </c>
      <c r="V705">
        <v>1</v>
      </c>
      <c r="X705" s="26">
        <v>10</v>
      </c>
    </row>
    <row r="706" spans="1:24" x14ac:dyDescent="0.3">
      <c r="A706" t="s">
        <v>158</v>
      </c>
      <c r="B706" t="s">
        <v>162</v>
      </c>
      <c r="C706" t="s">
        <v>5261</v>
      </c>
      <c r="D706" t="s">
        <v>5267</v>
      </c>
      <c r="E706" t="s">
        <v>6031</v>
      </c>
      <c r="F706" t="s">
        <v>158</v>
      </c>
      <c r="G706" t="s">
        <v>21</v>
      </c>
      <c r="H706" t="s">
        <v>21</v>
      </c>
      <c r="I706" t="s">
        <v>54</v>
      </c>
      <c r="J706">
        <v>0</v>
      </c>
      <c r="K706">
        <v>0</v>
      </c>
      <c r="L706">
        <v>0</v>
      </c>
      <c r="M706">
        <v>0</v>
      </c>
      <c r="N706">
        <v>0</v>
      </c>
      <c r="O706">
        <v>0</v>
      </c>
      <c r="Q706">
        <v>0</v>
      </c>
      <c r="R706">
        <v>0</v>
      </c>
      <c r="S706">
        <v>0</v>
      </c>
      <c r="V706">
        <v>0</v>
      </c>
      <c r="X706" s="26">
        <v>0</v>
      </c>
    </row>
    <row r="707" spans="1:24" x14ac:dyDescent="0.3">
      <c r="A707" t="s">
        <v>135</v>
      </c>
      <c r="B707" t="s">
        <v>807</v>
      </c>
      <c r="C707" t="s">
        <v>3944</v>
      </c>
      <c r="D707" t="s">
        <v>4953</v>
      </c>
      <c r="E707" t="s">
        <v>6032</v>
      </c>
      <c r="F707" t="s">
        <v>135</v>
      </c>
      <c r="G707" t="s">
        <v>21</v>
      </c>
      <c r="H707" t="s">
        <v>21</v>
      </c>
      <c r="I707" t="s">
        <v>22</v>
      </c>
      <c r="J707">
        <v>1</v>
      </c>
      <c r="K707">
        <v>1</v>
      </c>
      <c r="L707">
        <v>1</v>
      </c>
      <c r="M707">
        <v>1</v>
      </c>
      <c r="N707">
        <v>3</v>
      </c>
      <c r="O707">
        <v>1</v>
      </c>
      <c r="Q707">
        <v>0</v>
      </c>
      <c r="R707">
        <v>3</v>
      </c>
      <c r="S707">
        <v>3</v>
      </c>
      <c r="V707">
        <v>2</v>
      </c>
      <c r="X707" s="26">
        <v>16</v>
      </c>
    </row>
    <row r="708" spans="1:24" x14ac:dyDescent="0.3">
      <c r="A708" t="s">
        <v>39</v>
      </c>
      <c r="B708" t="s">
        <v>162</v>
      </c>
      <c r="C708" t="s">
        <v>656</v>
      </c>
      <c r="D708" t="s">
        <v>696</v>
      </c>
      <c r="E708" t="s">
        <v>6033</v>
      </c>
      <c r="F708" t="s">
        <v>39</v>
      </c>
      <c r="G708" t="s">
        <v>21</v>
      </c>
      <c r="H708" t="s">
        <v>21</v>
      </c>
      <c r="I708" t="s">
        <v>22</v>
      </c>
      <c r="J708">
        <v>1</v>
      </c>
      <c r="K708">
        <v>1</v>
      </c>
      <c r="L708">
        <v>1</v>
      </c>
      <c r="M708">
        <v>1</v>
      </c>
      <c r="N708">
        <v>2</v>
      </c>
      <c r="O708">
        <v>1</v>
      </c>
      <c r="Q708">
        <v>0</v>
      </c>
      <c r="R708">
        <v>2</v>
      </c>
      <c r="S708">
        <v>2</v>
      </c>
      <c r="V708">
        <v>2</v>
      </c>
      <c r="X708" s="26">
        <v>13</v>
      </c>
    </row>
    <row r="709" spans="1:24" x14ac:dyDescent="0.3">
      <c r="A709" t="s">
        <v>59</v>
      </c>
      <c r="B709" t="s">
        <v>3366</v>
      </c>
      <c r="C709" t="s">
        <v>3593</v>
      </c>
      <c r="D709" t="s">
        <v>3661</v>
      </c>
      <c r="E709" t="s">
        <v>6034</v>
      </c>
      <c r="F709" t="s">
        <v>59</v>
      </c>
      <c r="G709" t="s">
        <v>21</v>
      </c>
      <c r="H709" t="s">
        <v>21</v>
      </c>
      <c r="I709" t="s">
        <v>22</v>
      </c>
      <c r="J709">
        <v>1</v>
      </c>
      <c r="K709">
        <v>1</v>
      </c>
      <c r="L709">
        <v>1</v>
      </c>
      <c r="M709">
        <v>1</v>
      </c>
      <c r="N709">
        <v>3</v>
      </c>
      <c r="O709">
        <v>1</v>
      </c>
      <c r="Q709">
        <v>0</v>
      </c>
      <c r="R709">
        <v>2</v>
      </c>
      <c r="S709">
        <v>3</v>
      </c>
      <c r="V709">
        <v>2</v>
      </c>
      <c r="X709" s="26">
        <v>15</v>
      </c>
    </row>
    <row r="710" spans="1:24" x14ac:dyDescent="0.3">
      <c r="A710" t="s">
        <v>32</v>
      </c>
      <c r="B710" t="s">
        <v>1602</v>
      </c>
      <c r="C710" t="s">
        <v>1638</v>
      </c>
      <c r="D710" t="s">
        <v>1979</v>
      </c>
      <c r="E710" t="s">
        <v>6035</v>
      </c>
      <c r="F710" t="s">
        <v>56</v>
      </c>
      <c r="G710" t="s">
        <v>21</v>
      </c>
      <c r="H710" t="s">
        <v>21</v>
      </c>
      <c r="I710" t="s">
        <v>22</v>
      </c>
      <c r="J710">
        <v>1</v>
      </c>
      <c r="K710">
        <v>1</v>
      </c>
      <c r="L710">
        <v>1</v>
      </c>
      <c r="M710">
        <v>1</v>
      </c>
      <c r="N710">
        <v>3</v>
      </c>
      <c r="O710">
        <v>1</v>
      </c>
      <c r="Q710">
        <v>0</v>
      </c>
      <c r="R710">
        <v>3</v>
      </c>
      <c r="S710">
        <v>3</v>
      </c>
      <c r="V710">
        <v>2</v>
      </c>
      <c r="X710" s="26">
        <v>16</v>
      </c>
    </row>
    <row r="711" spans="1:24" x14ac:dyDescent="0.3">
      <c r="A711" t="s">
        <v>85</v>
      </c>
      <c r="B711" t="s">
        <v>2938</v>
      </c>
      <c r="C711" t="s">
        <v>4376</v>
      </c>
      <c r="D711" t="s">
        <v>4405</v>
      </c>
      <c r="E711" t="s">
        <v>6036</v>
      </c>
      <c r="F711" t="s">
        <v>82</v>
      </c>
      <c r="G711" t="s">
        <v>21</v>
      </c>
      <c r="H711" t="s">
        <v>21</v>
      </c>
      <c r="I711" t="s">
        <v>22</v>
      </c>
      <c r="J711">
        <v>0</v>
      </c>
      <c r="K711">
        <v>0</v>
      </c>
      <c r="L711">
        <v>0</v>
      </c>
      <c r="M711">
        <v>0</v>
      </c>
      <c r="N711">
        <v>1</v>
      </c>
      <c r="O711">
        <v>0</v>
      </c>
      <c r="Q711">
        <v>0</v>
      </c>
      <c r="R711">
        <v>0</v>
      </c>
      <c r="S711">
        <v>0</v>
      </c>
      <c r="V711">
        <v>0</v>
      </c>
      <c r="X711" s="26">
        <v>1</v>
      </c>
    </row>
    <row r="712" spans="1:24" x14ac:dyDescent="0.3">
      <c r="A712" t="s">
        <v>62</v>
      </c>
      <c r="B712" t="s">
        <v>1190</v>
      </c>
      <c r="C712" t="s">
        <v>1191</v>
      </c>
      <c r="D712" t="s">
        <v>1646</v>
      </c>
      <c r="E712" t="s">
        <v>6037</v>
      </c>
      <c r="F712" t="s">
        <v>62</v>
      </c>
      <c r="G712" t="s">
        <v>21</v>
      </c>
      <c r="H712" t="s">
        <v>21</v>
      </c>
      <c r="I712" t="s">
        <v>22</v>
      </c>
      <c r="J712">
        <v>0</v>
      </c>
      <c r="K712">
        <v>1</v>
      </c>
      <c r="L712">
        <v>1</v>
      </c>
      <c r="M712">
        <v>1</v>
      </c>
      <c r="N712">
        <v>2</v>
      </c>
      <c r="O712">
        <v>0</v>
      </c>
      <c r="Q712">
        <v>0</v>
      </c>
      <c r="R712">
        <v>2</v>
      </c>
      <c r="S712">
        <v>3</v>
      </c>
      <c r="V712">
        <v>0</v>
      </c>
      <c r="X712" s="26">
        <v>10</v>
      </c>
    </row>
    <row r="713" spans="1:24" x14ac:dyDescent="0.3">
      <c r="A713" t="s">
        <v>70</v>
      </c>
      <c r="B713" t="s">
        <v>1602</v>
      </c>
      <c r="C713" t="s">
        <v>3703</v>
      </c>
      <c r="D713" t="s">
        <v>4181</v>
      </c>
      <c r="E713" t="s">
        <v>6038</v>
      </c>
      <c r="F713" t="s">
        <v>70</v>
      </c>
      <c r="G713" t="s">
        <v>21</v>
      </c>
      <c r="H713" t="s">
        <v>21</v>
      </c>
      <c r="I713" t="s">
        <v>22</v>
      </c>
      <c r="J713">
        <v>2</v>
      </c>
      <c r="K713">
        <v>1</v>
      </c>
      <c r="L713">
        <v>1</v>
      </c>
      <c r="M713">
        <v>1</v>
      </c>
      <c r="N713">
        <v>3</v>
      </c>
      <c r="O713">
        <v>1</v>
      </c>
      <c r="Q713">
        <v>2</v>
      </c>
      <c r="R713">
        <v>2</v>
      </c>
      <c r="S713">
        <v>3</v>
      </c>
      <c r="V713">
        <v>1</v>
      </c>
      <c r="X713" s="26">
        <v>17</v>
      </c>
    </row>
    <row r="714" spans="1:24" x14ac:dyDescent="0.3">
      <c r="A714" t="s">
        <v>59</v>
      </c>
      <c r="B714" t="s">
        <v>807</v>
      </c>
      <c r="C714" t="s">
        <v>808</v>
      </c>
      <c r="D714" t="s">
        <v>3579</v>
      </c>
      <c r="E714" t="s">
        <v>6039</v>
      </c>
      <c r="F714" t="s">
        <v>59</v>
      </c>
      <c r="G714" t="s">
        <v>21</v>
      </c>
      <c r="H714" t="s">
        <v>21</v>
      </c>
      <c r="I714" t="s">
        <v>22</v>
      </c>
      <c r="J714">
        <v>2</v>
      </c>
      <c r="K714">
        <v>1</v>
      </c>
      <c r="L714">
        <v>1</v>
      </c>
      <c r="M714">
        <v>1</v>
      </c>
      <c r="N714">
        <v>3</v>
      </c>
      <c r="O714">
        <v>1</v>
      </c>
      <c r="Q714">
        <v>0</v>
      </c>
      <c r="R714">
        <v>2</v>
      </c>
      <c r="S714">
        <v>3</v>
      </c>
      <c r="V714">
        <v>1</v>
      </c>
      <c r="X714" s="26">
        <v>15</v>
      </c>
    </row>
    <row r="715" spans="1:24" x14ac:dyDescent="0.3">
      <c r="A715" t="s">
        <v>56</v>
      </c>
      <c r="B715" t="s">
        <v>1861</v>
      </c>
      <c r="C715" t="s">
        <v>1870</v>
      </c>
      <c r="D715" t="s">
        <v>2172</v>
      </c>
      <c r="E715" t="s">
        <v>6040</v>
      </c>
      <c r="F715" t="s">
        <v>65</v>
      </c>
      <c r="G715" t="s">
        <v>21</v>
      </c>
      <c r="H715" t="s">
        <v>21</v>
      </c>
      <c r="I715" t="s">
        <v>54</v>
      </c>
      <c r="J715">
        <v>1</v>
      </c>
      <c r="K715">
        <v>1</v>
      </c>
      <c r="L715">
        <v>0</v>
      </c>
      <c r="M715">
        <v>0</v>
      </c>
      <c r="N715">
        <v>0</v>
      </c>
      <c r="O715">
        <v>0</v>
      </c>
      <c r="Q715">
        <v>2</v>
      </c>
      <c r="R715">
        <v>1</v>
      </c>
      <c r="S715">
        <v>3</v>
      </c>
      <c r="V715">
        <v>0</v>
      </c>
      <c r="X715" s="26">
        <v>8</v>
      </c>
    </row>
    <row r="716" spans="1:24" x14ac:dyDescent="0.3">
      <c r="A716" t="s">
        <v>85</v>
      </c>
      <c r="B716" t="s">
        <v>284</v>
      </c>
      <c r="C716" t="s">
        <v>2615</v>
      </c>
      <c r="D716" t="s">
        <v>4536</v>
      </c>
      <c r="E716" t="s">
        <v>6041</v>
      </c>
      <c r="F716" t="s">
        <v>85</v>
      </c>
      <c r="G716" t="s">
        <v>21</v>
      </c>
      <c r="H716" t="s">
        <v>21</v>
      </c>
      <c r="I716" t="s">
        <v>22</v>
      </c>
      <c r="J716">
        <v>1</v>
      </c>
      <c r="K716">
        <v>1</v>
      </c>
      <c r="L716">
        <v>1</v>
      </c>
      <c r="M716">
        <v>1</v>
      </c>
      <c r="N716">
        <v>2</v>
      </c>
      <c r="O716">
        <v>1</v>
      </c>
      <c r="Q716">
        <v>0</v>
      </c>
      <c r="R716">
        <v>2</v>
      </c>
      <c r="S716">
        <v>3</v>
      </c>
      <c r="V716">
        <v>2</v>
      </c>
      <c r="X716" s="26">
        <v>14</v>
      </c>
    </row>
    <row r="717" spans="1:24" x14ac:dyDescent="0.3">
      <c r="A717" t="s">
        <v>37</v>
      </c>
      <c r="B717" t="s">
        <v>311</v>
      </c>
      <c r="C717" t="s">
        <v>332</v>
      </c>
      <c r="D717" t="s">
        <v>3420</v>
      </c>
      <c r="E717" t="s">
        <v>6042</v>
      </c>
      <c r="F717" t="s">
        <v>37</v>
      </c>
      <c r="G717" t="s">
        <v>21</v>
      </c>
      <c r="H717" t="s">
        <v>21</v>
      </c>
      <c r="I717" t="s">
        <v>22</v>
      </c>
      <c r="J717">
        <v>0</v>
      </c>
      <c r="K717">
        <v>1</v>
      </c>
      <c r="L717">
        <v>1</v>
      </c>
      <c r="M717">
        <v>1</v>
      </c>
      <c r="N717">
        <v>3</v>
      </c>
      <c r="O717">
        <v>1</v>
      </c>
      <c r="Q717">
        <v>0</v>
      </c>
      <c r="R717">
        <v>2</v>
      </c>
      <c r="S717">
        <v>3</v>
      </c>
      <c r="V717">
        <v>3</v>
      </c>
      <c r="X717" s="26">
        <v>15</v>
      </c>
    </row>
    <row r="718" spans="1:24" x14ac:dyDescent="0.3">
      <c r="A718" t="s">
        <v>19</v>
      </c>
      <c r="B718" t="s">
        <v>162</v>
      </c>
      <c r="C718" t="s">
        <v>163</v>
      </c>
      <c r="D718" t="s">
        <v>168</v>
      </c>
      <c r="E718" t="s">
        <v>6043</v>
      </c>
      <c r="F718" t="s">
        <v>37</v>
      </c>
      <c r="G718" t="s">
        <v>21</v>
      </c>
      <c r="H718" t="s">
        <v>21</v>
      </c>
      <c r="I718" t="s">
        <v>22</v>
      </c>
      <c r="J718">
        <v>1</v>
      </c>
      <c r="K718">
        <v>1</v>
      </c>
      <c r="L718">
        <v>1</v>
      </c>
      <c r="M718">
        <v>1</v>
      </c>
      <c r="N718">
        <v>3</v>
      </c>
      <c r="O718">
        <v>1</v>
      </c>
      <c r="Q718">
        <v>0</v>
      </c>
      <c r="R718">
        <v>3</v>
      </c>
      <c r="S718">
        <v>3</v>
      </c>
      <c r="V718">
        <v>2</v>
      </c>
      <c r="X718" s="26">
        <v>16</v>
      </c>
    </row>
    <row r="719" spans="1:24" x14ac:dyDescent="0.3">
      <c r="A719" t="s">
        <v>85</v>
      </c>
      <c r="B719" t="s">
        <v>2938</v>
      </c>
      <c r="C719" t="s">
        <v>4353</v>
      </c>
      <c r="D719" t="s">
        <v>4406</v>
      </c>
      <c r="E719" t="s">
        <v>6044</v>
      </c>
      <c r="F719" t="s">
        <v>82</v>
      </c>
      <c r="G719" t="s">
        <v>21</v>
      </c>
      <c r="H719" t="s">
        <v>21</v>
      </c>
      <c r="I719" t="s">
        <v>54</v>
      </c>
      <c r="J719">
        <v>0</v>
      </c>
      <c r="K719">
        <v>1</v>
      </c>
      <c r="L719">
        <v>0</v>
      </c>
      <c r="M719">
        <v>0</v>
      </c>
      <c r="N719">
        <v>1</v>
      </c>
      <c r="O719">
        <v>0</v>
      </c>
      <c r="Q719">
        <v>0</v>
      </c>
      <c r="R719">
        <v>0</v>
      </c>
      <c r="S719">
        <v>0</v>
      </c>
      <c r="V719">
        <v>0</v>
      </c>
      <c r="X719" s="26">
        <v>2</v>
      </c>
    </row>
    <row r="720" spans="1:24" x14ac:dyDescent="0.3">
      <c r="A720" t="s">
        <v>85</v>
      </c>
      <c r="B720" t="s">
        <v>284</v>
      </c>
      <c r="C720" t="s">
        <v>2615</v>
      </c>
      <c r="D720" t="s">
        <v>4535</v>
      </c>
      <c r="E720" t="s">
        <v>6045</v>
      </c>
      <c r="F720" t="s">
        <v>85</v>
      </c>
      <c r="G720" t="s">
        <v>21</v>
      </c>
      <c r="H720" t="s">
        <v>21</v>
      </c>
      <c r="I720" t="s">
        <v>22</v>
      </c>
      <c r="J720">
        <v>0</v>
      </c>
      <c r="K720">
        <v>1</v>
      </c>
      <c r="L720">
        <v>1</v>
      </c>
      <c r="M720">
        <v>1</v>
      </c>
      <c r="N720">
        <v>2</v>
      </c>
      <c r="O720">
        <v>1</v>
      </c>
      <c r="Q720">
        <v>0</v>
      </c>
      <c r="R720">
        <v>2</v>
      </c>
      <c r="S720">
        <v>3</v>
      </c>
      <c r="V720">
        <v>1</v>
      </c>
      <c r="X720" s="26">
        <v>12</v>
      </c>
    </row>
    <row r="721" spans="1:24" x14ac:dyDescent="0.3">
      <c r="A721" t="s">
        <v>83</v>
      </c>
      <c r="B721" t="s">
        <v>2570</v>
      </c>
      <c r="C721" t="s">
        <v>4613</v>
      </c>
      <c r="D721" t="s">
        <v>5074</v>
      </c>
      <c r="E721" t="s">
        <v>6046</v>
      </c>
      <c r="F721" t="s">
        <v>83</v>
      </c>
      <c r="G721" t="s">
        <v>21</v>
      </c>
      <c r="H721" t="s">
        <v>21</v>
      </c>
      <c r="I721" t="s">
        <v>50</v>
      </c>
      <c r="J721">
        <v>1</v>
      </c>
      <c r="K721">
        <v>1</v>
      </c>
      <c r="L721">
        <v>1</v>
      </c>
      <c r="M721">
        <v>1</v>
      </c>
      <c r="N721">
        <v>2</v>
      </c>
      <c r="O721">
        <v>1</v>
      </c>
      <c r="Q721">
        <v>0</v>
      </c>
      <c r="R721">
        <v>3</v>
      </c>
      <c r="S721">
        <v>3</v>
      </c>
      <c r="V721">
        <v>1</v>
      </c>
      <c r="X721" s="26">
        <v>14</v>
      </c>
    </row>
    <row r="722" spans="1:24" x14ac:dyDescent="0.3">
      <c r="A722" t="s">
        <v>19</v>
      </c>
      <c r="B722" t="s">
        <v>162</v>
      </c>
      <c r="C722" t="s">
        <v>163</v>
      </c>
      <c r="D722" t="s">
        <v>167</v>
      </c>
      <c r="E722" t="s">
        <v>6047</v>
      </c>
      <c r="F722" t="s">
        <v>36</v>
      </c>
      <c r="G722" t="s">
        <v>21</v>
      </c>
      <c r="H722" t="s">
        <v>21</v>
      </c>
      <c r="I722" t="s">
        <v>22</v>
      </c>
      <c r="J722">
        <v>1</v>
      </c>
      <c r="K722">
        <v>1</v>
      </c>
      <c r="L722">
        <v>1</v>
      </c>
      <c r="M722">
        <v>1</v>
      </c>
      <c r="N722">
        <v>2</v>
      </c>
      <c r="O722">
        <v>1</v>
      </c>
      <c r="Q722">
        <v>0</v>
      </c>
      <c r="R722">
        <v>3</v>
      </c>
      <c r="S722">
        <v>3</v>
      </c>
      <c r="V722">
        <v>1</v>
      </c>
      <c r="X722" s="26">
        <v>14</v>
      </c>
    </row>
    <row r="723" spans="1:24" x14ac:dyDescent="0.3">
      <c r="A723" t="s">
        <v>71</v>
      </c>
      <c r="B723" t="s">
        <v>2570</v>
      </c>
      <c r="C723" t="s">
        <v>2571</v>
      </c>
      <c r="D723" t="s">
        <v>2879</v>
      </c>
      <c r="E723" t="s">
        <v>6048</v>
      </c>
      <c r="F723" t="s">
        <v>71</v>
      </c>
      <c r="G723" t="s">
        <v>21</v>
      </c>
      <c r="H723" t="s">
        <v>21</v>
      </c>
      <c r="I723" t="s">
        <v>22</v>
      </c>
      <c r="J723">
        <v>2</v>
      </c>
      <c r="K723">
        <v>1</v>
      </c>
      <c r="L723">
        <v>1</v>
      </c>
      <c r="M723">
        <v>1</v>
      </c>
      <c r="N723">
        <v>3</v>
      </c>
      <c r="O723">
        <v>1</v>
      </c>
      <c r="Q723">
        <v>0</v>
      </c>
      <c r="R723">
        <v>3</v>
      </c>
      <c r="S723">
        <v>3</v>
      </c>
      <c r="V723">
        <v>2</v>
      </c>
      <c r="X723" s="26">
        <v>17</v>
      </c>
    </row>
    <row r="724" spans="1:24" x14ac:dyDescent="0.3">
      <c r="A724" t="s">
        <v>67</v>
      </c>
      <c r="B724" t="s">
        <v>1602</v>
      </c>
      <c r="C724" t="s">
        <v>1633</v>
      </c>
      <c r="D724" t="s">
        <v>2380</v>
      </c>
      <c r="E724" t="s">
        <v>6049</v>
      </c>
      <c r="F724" t="s">
        <v>67</v>
      </c>
      <c r="G724" t="s">
        <v>21</v>
      </c>
      <c r="H724" t="s">
        <v>21</v>
      </c>
      <c r="I724" t="s">
        <v>22</v>
      </c>
      <c r="J724">
        <v>0</v>
      </c>
      <c r="K724">
        <v>1</v>
      </c>
      <c r="L724">
        <v>1</v>
      </c>
      <c r="M724">
        <v>1</v>
      </c>
      <c r="N724">
        <v>2</v>
      </c>
      <c r="O724">
        <v>1</v>
      </c>
      <c r="Q724">
        <v>0</v>
      </c>
      <c r="R724">
        <v>2</v>
      </c>
      <c r="S724">
        <v>3</v>
      </c>
      <c r="V724">
        <v>1</v>
      </c>
      <c r="X724" s="26">
        <v>12</v>
      </c>
    </row>
    <row r="725" spans="1:24" x14ac:dyDescent="0.3">
      <c r="A725" t="s">
        <v>62</v>
      </c>
      <c r="B725" t="s">
        <v>1190</v>
      </c>
      <c r="C725" t="s">
        <v>1191</v>
      </c>
      <c r="D725" t="s">
        <v>1644</v>
      </c>
      <c r="E725" t="s">
        <v>6050</v>
      </c>
      <c r="F725" t="s">
        <v>62</v>
      </c>
      <c r="G725" t="s">
        <v>21</v>
      </c>
      <c r="H725" t="s">
        <v>21</v>
      </c>
      <c r="I725" t="s">
        <v>22</v>
      </c>
      <c r="J725">
        <v>1</v>
      </c>
      <c r="K725">
        <v>1</v>
      </c>
      <c r="L725">
        <v>1</v>
      </c>
      <c r="M725">
        <v>0</v>
      </c>
      <c r="N725">
        <v>3</v>
      </c>
      <c r="O725">
        <v>1</v>
      </c>
      <c r="Q725">
        <v>0</v>
      </c>
      <c r="R725">
        <v>2</v>
      </c>
      <c r="S725">
        <v>3</v>
      </c>
      <c r="V725">
        <v>0</v>
      </c>
      <c r="X725" s="26">
        <v>12</v>
      </c>
    </row>
    <row r="726" spans="1:24" x14ac:dyDescent="0.3">
      <c r="A726" t="s">
        <v>39</v>
      </c>
      <c r="B726" t="s">
        <v>162</v>
      </c>
      <c r="C726" t="s">
        <v>656</v>
      </c>
      <c r="D726" t="s">
        <v>694</v>
      </c>
      <c r="E726" t="s">
        <v>6051</v>
      </c>
      <c r="F726" t="s">
        <v>39</v>
      </c>
      <c r="G726" t="s">
        <v>21</v>
      </c>
      <c r="H726" t="s">
        <v>21</v>
      </c>
      <c r="I726" t="s">
        <v>22</v>
      </c>
      <c r="J726">
        <v>1</v>
      </c>
      <c r="K726">
        <v>1</v>
      </c>
      <c r="L726">
        <v>1</v>
      </c>
      <c r="M726">
        <v>1</v>
      </c>
      <c r="N726">
        <v>2</v>
      </c>
      <c r="O726">
        <v>1</v>
      </c>
      <c r="Q726">
        <v>0</v>
      </c>
      <c r="R726">
        <v>2</v>
      </c>
      <c r="S726">
        <v>2</v>
      </c>
      <c r="V726">
        <v>2</v>
      </c>
      <c r="X726" s="26">
        <v>13</v>
      </c>
    </row>
    <row r="727" spans="1:24" x14ac:dyDescent="0.3">
      <c r="A727" t="s">
        <v>79</v>
      </c>
      <c r="B727" t="s">
        <v>478</v>
      </c>
      <c r="C727" t="s">
        <v>562</v>
      </c>
      <c r="D727" t="s">
        <v>581</v>
      </c>
      <c r="E727" t="s">
        <v>6052</v>
      </c>
      <c r="F727" t="s">
        <v>79</v>
      </c>
      <c r="G727" t="s">
        <v>21</v>
      </c>
      <c r="H727" t="s">
        <v>21</v>
      </c>
      <c r="I727" t="s">
        <v>54</v>
      </c>
      <c r="J727">
        <v>1</v>
      </c>
      <c r="K727">
        <v>1</v>
      </c>
      <c r="L727">
        <v>1</v>
      </c>
      <c r="M727">
        <v>1</v>
      </c>
      <c r="N727">
        <v>2</v>
      </c>
      <c r="O727">
        <v>1</v>
      </c>
      <c r="Q727">
        <v>0</v>
      </c>
      <c r="R727">
        <v>2</v>
      </c>
      <c r="S727">
        <v>3</v>
      </c>
      <c r="V727">
        <v>2</v>
      </c>
      <c r="X727" s="26">
        <v>14</v>
      </c>
    </row>
    <row r="728" spans="1:24" x14ac:dyDescent="0.3">
      <c r="A728" t="s">
        <v>83</v>
      </c>
      <c r="B728" t="s">
        <v>3634</v>
      </c>
      <c r="C728" t="s">
        <v>3637</v>
      </c>
      <c r="D728" t="s">
        <v>5059</v>
      </c>
      <c r="E728" t="s">
        <v>6053</v>
      </c>
      <c r="F728" t="s">
        <v>83</v>
      </c>
      <c r="G728" t="s">
        <v>21</v>
      </c>
      <c r="H728" t="s">
        <v>21</v>
      </c>
      <c r="I728" t="s">
        <v>22</v>
      </c>
      <c r="J728">
        <v>0</v>
      </c>
      <c r="K728">
        <v>1</v>
      </c>
      <c r="L728">
        <v>0</v>
      </c>
      <c r="M728">
        <v>1</v>
      </c>
      <c r="N728">
        <v>0</v>
      </c>
      <c r="O728">
        <v>0</v>
      </c>
      <c r="Q728">
        <v>0</v>
      </c>
      <c r="R728">
        <v>0</v>
      </c>
      <c r="S728">
        <v>1</v>
      </c>
      <c r="V728">
        <v>1</v>
      </c>
      <c r="X728" s="26">
        <v>4</v>
      </c>
    </row>
    <row r="729" spans="1:24" x14ac:dyDescent="0.3">
      <c r="A729" t="s">
        <v>136</v>
      </c>
      <c r="B729" t="s">
        <v>2870</v>
      </c>
      <c r="C729" t="s">
        <v>3618</v>
      </c>
      <c r="D729" t="s">
        <v>4844</v>
      </c>
      <c r="E729" t="s">
        <v>6054</v>
      </c>
      <c r="F729" t="s">
        <v>135</v>
      </c>
      <c r="G729" t="s">
        <v>21</v>
      </c>
      <c r="H729" t="s">
        <v>21</v>
      </c>
      <c r="I729" t="s">
        <v>22</v>
      </c>
      <c r="J729">
        <v>2</v>
      </c>
      <c r="K729">
        <v>1</v>
      </c>
      <c r="L729">
        <v>1</v>
      </c>
      <c r="M729">
        <v>1</v>
      </c>
      <c r="N729">
        <v>2</v>
      </c>
      <c r="O729">
        <v>1</v>
      </c>
      <c r="Q729">
        <v>0</v>
      </c>
      <c r="R729">
        <v>2</v>
      </c>
      <c r="S729">
        <v>3</v>
      </c>
      <c r="V729">
        <v>2</v>
      </c>
      <c r="X729" s="26">
        <v>15</v>
      </c>
    </row>
    <row r="730" spans="1:24" x14ac:dyDescent="0.3">
      <c r="A730" t="s">
        <v>71</v>
      </c>
      <c r="B730" t="s">
        <v>2427</v>
      </c>
      <c r="C730" t="s">
        <v>2757</v>
      </c>
      <c r="D730" t="s">
        <v>2770</v>
      </c>
      <c r="E730" t="s">
        <v>6055</v>
      </c>
      <c r="F730" t="s">
        <v>71</v>
      </c>
      <c r="G730" t="s">
        <v>21</v>
      </c>
      <c r="H730" t="s">
        <v>21</v>
      </c>
      <c r="I730" t="s">
        <v>22</v>
      </c>
      <c r="J730">
        <v>1</v>
      </c>
      <c r="K730">
        <v>1</v>
      </c>
      <c r="L730">
        <v>1</v>
      </c>
      <c r="M730">
        <v>1</v>
      </c>
      <c r="N730">
        <v>2</v>
      </c>
      <c r="O730">
        <v>1</v>
      </c>
      <c r="Q730">
        <v>0</v>
      </c>
      <c r="R730">
        <v>2</v>
      </c>
      <c r="S730">
        <v>3</v>
      </c>
      <c r="V730">
        <v>1</v>
      </c>
      <c r="X730" s="26">
        <v>13</v>
      </c>
    </row>
    <row r="731" spans="1:24" x14ac:dyDescent="0.3">
      <c r="A731" t="s">
        <v>32</v>
      </c>
      <c r="B731" t="s">
        <v>1602</v>
      </c>
      <c r="C731" t="s">
        <v>1603</v>
      </c>
      <c r="D731" t="s">
        <v>1846</v>
      </c>
      <c r="E731" t="s">
        <v>6056</v>
      </c>
      <c r="F731" t="s">
        <v>32</v>
      </c>
      <c r="G731" t="s">
        <v>21</v>
      </c>
      <c r="H731" t="s">
        <v>21</v>
      </c>
      <c r="I731" t="s">
        <v>22</v>
      </c>
      <c r="J731">
        <v>2</v>
      </c>
      <c r="K731">
        <v>1</v>
      </c>
      <c r="L731">
        <v>1</v>
      </c>
      <c r="M731">
        <v>1</v>
      </c>
      <c r="N731">
        <v>2</v>
      </c>
      <c r="O731">
        <v>1</v>
      </c>
      <c r="Q731">
        <v>0</v>
      </c>
      <c r="R731">
        <v>2</v>
      </c>
      <c r="S731">
        <v>3</v>
      </c>
      <c r="V731">
        <v>3</v>
      </c>
      <c r="X731" s="26">
        <v>16</v>
      </c>
    </row>
    <row r="732" spans="1:24" x14ac:dyDescent="0.3">
      <c r="A732" t="s">
        <v>71</v>
      </c>
      <c r="B732" t="s">
        <v>162</v>
      </c>
      <c r="C732" t="s">
        <v>656</v>
      </c>
      <c r="D732" t="s">
        <v>2776</v>
      </c>
      <c r="E732" t="s">
        <v>6057</v>
      </c>
      <c r="F732" t="s">
        <v>71</v>
      </c>
      <c r="G732" t="s">
        <v>21</v>
      </c>
      <c r="H732" t="s">
        <v>21</v>
      </c>
      <c r="I732" t="s">
        <v>22</v>
      </c>
      <c r="J732">
        <v>0</v>
      </c>
      <c r="K732">
        <v>1</v>
      </c>
      <c r="L732">
        <v>1</v>
      </c>
      <c r="M732">
        <v>1</v>
      </c>
      <c r="N732">
        <v>2</v>
      </c>
      <c r="O732">
        <v>1</v>
      </c>
      <c r="Q732">
        <v>0</v>
      </c>
      <c r="R732">
        <v>1</v>
      </c>
      <c r="S732">
        <v>3</v>
      </c>
      <c r="V732">
        <v>0</v>
      </c>
      <c r="X732" s="26">
        <v>10</v>
      </c>
    </row>
    <row r="733" spans="1:24" x14ac:dyDescent="0.3">
      <c r="A733" t="s">
        <v>62</v>
      </c>
      <c r="B733" t="s">
        <v>983</v>
      </c>
      <c r="C733" t="s">
        <v>984</v>
      </c>
      <c r="D733" t="s">
        <v>1623</v>
      </c>
      <c r="E733" t="s">
        <v>6058</v>
      </c>
      <c r="F733" t="s">
        <v>62</v>
      </c>
      <c r="G733" t="s">
        <v>21</v>
      </c>
      <c r="H733" t="s">
        <v>21</v>
      </c>
      <c r="I733" t="s">
        <v>22</v>
      </c>
      <c r="J733">
        <v>1</v>
      </c>
      <c r="K733">
        <v>0</v>
      </c>
      <c r="L733">
        <v>1</v>
      </c>
      <c r="M733">
        <v>1</v>
      </c>
      <c r="N733">
        <v>1</v>
      </c>
      <c r="O733">
        <v>0</v>
      </c>
      <c r="Q733">
        <v>0</v>
      </c>
      <c r="R733">
        <v>1</v>
      </c>
      <c r="S733">
        <v>2</v>
      </c>
      <c r="V733">
        <v>0</v>
      </c>
      <c r="X733" s="26">
        <v>7</v>
      </c>
    </row>
    <row r="734" spans="1:24" x14ac:dyDescent="0.3">
      <c r="A734" t="s">
        <v>56</v>
      </c>
      <c r="B734" t="s">
        <v>1602</v>
      </c>
      <c r="C734" t="s">
        <v>2155</v>
      </c>
      <c r="D734" t="s">
        <v>2173</v>
      </c>
      <c r="E734" t="s">
        <v>6059</v>
      </c>
      <c r="F734" t="s">
        <v>56</v>
      </c>
      <c r="G734" t="s">
        <v>21</v>
      </c>
      <c r="H734" t="s">
        <v>21</v>
      </c>
      <c r="I734" t="s">
        <v>50</v>
      </c>
      <c r="J734">
        <v>0</v>
      </c>
      <c r="K734">
        <v>1</v>
      </c>
      <c r="L734">
        <v>1</v>
      </c>
      <c r="M734">
        <v>1</v>
      </c>
      <c r="N734">
        <v>3</v>
      </c>
      <c r="O734">
        <v>1</v>
      </c>
      <c r="Q734">
        <v>0</v>
      </c>
      <c r="R734">
        <v>2</v>
      </c>
      <c r="S734">
        <v>3</v>
      </c>
      <c r="V734">
        <v>1</v>
      </c>
      <c r="X734" s="26">
        <v>13</v>
      </c>
    </row>
    <row r="735" spans="1:24" x14ac:dyDescent="0.3">
      <c r="A735" t="s">
        <v>44</v>
      </c>
      <c r="B735" t="s">
        <v>174</v>
      </c>
      <c r="C735" t="s">
        <v>175</v>
      </c>
      <c r="D735" t="s">
        <v>3726</v>
      </c>
      <c r="E735" t="s">
        <v>6060</v>
      </c>
      <c r="F735" t="s">
        <v>44</v>
      </c>
      <c r="G735" t="s">
        <v>21</v>
      </c>
      <c r="H735" t="s">
        <v>21</v>
      </c>
      <c r="I735" t="s">
        <v>54</v>
      </c>
      <c r="J735">
        <v>0</v>
      </c>
      <c r="K735">
        <v>1</v>
      </c>
      <c r="L735">
        <v>1</v>
      </c>
      <c r="M735">
        <v>0</v>
      </c>
      <c r="N735">
        <v>0</v>
      </c>
      <c r="O735">
        <v>0</v>
      </c>
      <c r="Q735">
        <v>0</v>
      </c>
      <c r="R735">
        <v>0</v>
      </c>
      <c r="S735">
        <v>0</v>
      </c>
      <c r="V735">
        <v>0</v>
      </c>
      <c r="X735" s="26">
        <v>2</v>
      </c>
    </row>
    <row r="736" spans="1:24" x14ac:dyDescent="0.3">
      <c r="A736" t="s">
        <v>67</v>
      </c>
      <c r="B736" t="s">
        <v>2427</v>
      </c>
      <c r="C736" t="s">
        <v>2428</v>
      </c>
      <c r="D736" t="s">
        <v>2433</v>
      </c>
      <c r="E736" t="s">
        <v>6061</v>
      </c>
      <c r="F736" t="s">
        <v>67</v>
      </c>
      <c r="G736" t="s">
        <v>21</v>
      </c>
      <c r="H736" t="s">
        <v>21</v>
      </c>
      <c r="I736" t="s">
        <v>22</v>
      </c>
      <c r="J736">
        <v>1</v>
      </c>
      <c r="K736">
        <v>1</v>
      </c>
      <c r="L736">
        <v>1</v>
      </c>
      <c r="M736">
        <v>1</v>
      </c>
      <c r="N736">
        <v>2</v>
      </c>
      <c r="O736">
        <v>1</v>
      </c>
      <c r="Q736">
        <v>0</v>
      </c>
      <c r="R736">
        <v>2</v>
      </c>
      <c r="S736">
        <v>3</v>
      </c>
      <c r="V736">
        <v>1</v>
      </c>
      <c r="X736" s="26">
        <v>13</v>
      </c>
    </row>
    <row r="737" spans="1:24" x14ac:dyDescent="0.3">
      <c r="A737" t="s">
        <v>137</v>
      </c>
      <c r="B737" t="s">
        <v>2870</v>
      </c>
      <c r="C737" t="s">
        <v>3618</v>
      </c>
      <c r="D737" t="s">
        <v>4697</v>
      </c>
      <c r="E737" t="s">
        <v>6062</v>
      </c>
      <c r="F737" t="s">
        <v>137</v>
      </c>
      <c r="G737" t="s">
        <v>21</v>
      </c>
      <c r="H737" t="s">
        <v>21</v>
      </c>
      <c r="I737" t="s">
        <v>22</v>
      </c>
      <c r="J737">
        <v>1</v>
      </c>
      <c r="K737">
        <v>1</v>
      </c>
      <c r="L737">
        <v>1</v>
      </c>
      <c r="M737">
        <v>1</v>
      </c>
      <c r="N737">
        <v>3</v>
      </c>
      <c r="O737">
        <v>1</v>
      </c>
      <c r="Q737">
        <v>0</v>
      </c>
      <c r="R737">
        <v>2</v>
      </c>
      <c r="S737">
        <v>3</v>
      </c>
      <c r="V737">
        <v>1</v>
      </c>
      <c r="X737" s="26">
        <v>14</v>
      </c>
    </row>
    <row r="738" spans="1:24" x14ac:dyDescent="0.3">
      <c r="A738" t="s">
        <v>32</v>
      </c>
      <c r="B738" t="s">
        <v>1602</v>
      </c>
      <c r="C738" t="s">
        <v>1638</v>
      </c>
      <c r="D738" t="s">
        <v>1957</v>
      </c>
      <c r="E738" t="s">
        <v>6063</v>
      </c>
      <c r="F738" t="s">
        <v>56</v>
      </c>
      <c r="G738" t="s">
        <v>21</v>
      </c>
      <c r="H738" t="s">
        <v>21</v>
      </c>
      <c r="I738" t="s">
        <v>22</v>
      </c>
      <c r="J738">
        <v>1</v>
      </c>
      <c r="K738">
        <v>1</v>
      </c>
      <c r="L738">
        <v>1</v>
      </c>
      <c r="M738">
        <v>1</v>
      </c>
      <c r="N738">
        <v>3</v>
      </c>
      <c r="O738">
        <v>1</v>
      </c>
      <c r="Q738">
        <v>0</v>
      </c>
      <c r="R738">
        <v>2</v>
      </c>
      <c r="S738">
        <v>3</v>
      </c>
      <c r="V738">
        <v>2</v>
      </c>
      <c r="X738" s="26">
        <v>15</v>
      </c>
    </row>
    <row r="739" spans="1:24" x14ac:dyDescent="0.3">
      <c r="A739" t="s">
        <v>135</v>
      </c>
      <c r="B739" t="s">
        <v>478</v>
      </c>
      <c r="C739" t="s">
        <v>4874</v>
      </c>
      <c r="D739" t="s">
        <v>4897</v>
      </c>
      <c r="E739" t="s">
        <v>6064</v>
      </c>
      <c r="F739" t="s">
        <v>135</v>
      </c>
      <c r="G739" t="s">
        <v>21</v>
      </c>
      <c r="H739" t="s">
        <v>21</v>
      </c>
      <c r="I739" t="s">
        <v>22</v>
      </c>
      <c r="J739">
        <v>1</v>
      </c>
      <c r="K739">
        <v>1</v>
      </c>
      <c r="L739">
        <v>1</v>
      </c>
      <c r="M739">
        <v>1</v>
      </c>
      <c r="N739">
        <v>2</v>
      </c>
      <c r="O739">
        <v>1</v>
      </c>
      <c r="Q739">
        <v>0</v>
      </c>
      <c r="R739">
        <v>2</v>
      </c>
      <c r="S739">
        <v>3</v>
      </c>
      <c r="V739">
        <v>2</v>
      </c>
      <c r="X739" s="26">
        <v>14</v>
      </c>
    </row>
    <row r="740" spans="1:24" x14ac:dyDescent="0.3">
      <c r="A740" t="s">
        <v>65</v>
      </c>
      <c r="B740" t="s">
        <v>162</v>
      </c>
      <c r="C740" t="s">
        <v>503</v>
      </c>
      <c r="D740" t="s">
        <v>3097</v>
      </c>
      <c r="E740" t="s">
        <v>6065</v>
      </c>
      <c r="F740" t="s">
        <v>65</v>
      </c>
      <c r="G740" t="s">
        <v>21</v>
      </c>
      <c r="H740" t="s">
        <v>21</v>
      </c>
      <c r="I740" t="s">
        <v>50</v>
      </c>
      <c r="J740">
        <v>1</v>
      </c>
      <c r="K740">
        <v>1</v>
      </c>
      <c r="L740">
        <v>1</v>
      </c>
      <c r="M740">
        <v>1</v>
      </c>
      <c r="N740">
        <v>3</v>
      </c>
      <c r="O740">
        <v>1</v>
      </c>
      <c r="Q740">
        <v>0</v>
      </c>
      <c r="R740">
        <v>2</v>
      </c>
      <c r="S740">
        <v>3</v>
      </c>
      <c r="V740">
        <v>3</v>
      </c>
      <c r="X740" s="26">
        <v>16</v>
      </c>
    </row>
    <row r="741" spans="1:24" x14ac:dyDescent="0.3">
      <c r="A741" t="s">
        <v>70</v>
      </c>
      <c r="B741" t="s">
        <v>1602</v>
      </c>
      <c r="C741" t="s">
        <v>3703</v>
      </c>
      <c r="D741" t="s">
        <v>4178</v>
      </c>
      <c r="E741" t="s">
        <v>6066</v>
      </c>
      <c r="F741" t="s">
        <v>70</v>
      </c>
      <c r="G741" t="s">
        <v>21</v>
      </c>
      <c r="H741" t="s">
        <v>21</v>
      </c>
      <c r="I741" t="s">
        <v>22</v>
      </c>
      <c r="J741">
        <v>0</v>
      </c>
      <c r="K741">
        <v>1</v>
      </c>
      <c r="L741">
        <v>1</v>
      </c>
      <c r="M741">
        <v>1</v>
      </c>
      <c r="N741">
        <v>3</v>
      </c>
      <c r="O741">
        <v>1</v>
      </c>
      <c r="Q741">
        <v>2</v>
      </c>
      <c r="R741">
        <v>2</v>
      </c>
      <c r="S741">
        <v>3</v>
      </c>
      <c r="V741">
        <v>0</v>
      </c>
      <c r="X741" s="26">
        <v>14</v>
      </c>
    </row>
    <row r="742" spans="1:24" x14ac:dyDescent="0.3">
      <c r="A742" t="s">
        <v>139</v>
      </c>
      <c r="B742" t="s">
        <v>519</v>
      </c>
      <c r="C742" t="s">
        <v>2476</v>
      </c>
      <c r="D742" t="s">
        <v>4668</v>
      </c>
      <c r="E742" t="s">
        <v>6067</v>
      </c>
      <c r="F742" t="s">
        <v>139</v>
      </c>
      <c r="G742" t="s">
        <v>21</v>
      </c>
      <c r="H742" t="s">
        <v>21</v>
      </c>
      <c r="I742" t="s">
        <v>54</v>
      </c>
      <c r="J742">
        <v>1</v>
      </c>
      <c r="K742">
        <v>1</v>
      </c>
      <c r="L742">
        <v>1</v>
      </c>
      <c r="M742">
        <v>1</v>
      </c>
      <c r="N742">
        <v>2</v>
      </c>
      <c r="O742">
        <v>1</v>
      </c>
      <c r="Q742">
        <v>0</v>
      </c>
      <c r="R742">
        <v>3</v>
      </c>
      <c r="S742">
        <v>3</v>
      </c>
      <c r="V742">
        <v>2</v>
      </c>
      <c r="X742" s="26">
        <v>15</v>
      </c>
    </row>
    <row r="743" spans="1:24" x14ac:dyDescent="0.3">
      <c r="A743" t="s">
        <v>56</v>
      </c>
      <c r="B743" t="s">
        <v>1602</v>
      </c>
      <c r="C743" t="s">
        <v>1633</v>
      </c>
      <c r="D743" t="s">
        <v>2312</v>
      </c>
      <c r="E743" t="s">
        <v>6068</v>
      </c>
      <c r="F743" t="s">
        <v>67</v>
      </c>
      <c r="G743" t="s">
        <v>21</v>
      </c>
      <c r="H743" t="s">
        <v>21</v>
      </c>
      <c r="I743" t="s">
        <v>22</v>
      </c>
      <c r="J743">
        <v>2</v>
      </c>
      <c r="K743">
        <v>1</v>
      </c>
      <c r="L743">
        <v>1</v>
      </c>
      <c r="M743">
        <v>1</v>
      </c>
      <c r="N743">
        <v>3</v>
      </c>
      <c r="O743">
        <v>1</v>
      </c>
      <c r="Q743">
        <v>0</v>
      </c>
      <c r="R743">
        <v>3</v>
      </c>
      <c r="S743">
        <v>3</v>
      </c>
      <c r="V743">
        <v>3</v>
      </c>
      <c r="X743" s="26">
        <v>18</v>
      </c>
    </row>
    <row r="744" spans="1:24" x14ac:dyDescent="0.3">
      <c r="A744" t="s">
        <v>71</v>
      </c>
      <c r="B744" t="s">
        <v>2427</v>
      </c>
      <c r="C744" t="s">
        <v>2757</v>
      </c>
      <c r="D744" t="s">
        <v>2772</v>
      </c>
      <c r="E744" t="s">
        <v>6069</v>
      </c>
      <c r="F744" t="s">
        <v>71</v>
      </c>
      <c r="G744" t="s">
        <v>21</v>
      </c>
      <c r="H744" t="s">
        <v>21</v>
      </c>
      <c r="I744" t="s">
        <v>22</v>
      </c>
      <c r="J744">
        <v>1</v>
      </c>
      <c r="K744">
        <v>1</v>
      </c>
      <c r="L744">
        <v>0</v>
      </c>
      <c r="M744">
        <v>1</v>
      </c>
      <c r="N744">
        <v>2</v>
      </c>
      <c r="O744">
        <v>1</v>
      </c>
      <c r="Q744">
        <v>0</v>
      </c>
      <c r="R744">
        <v>2</v>
      </c>
      <c r="S744">
        <v>3</v>
      </c>
      <c r="V744">
        <v>2</v>
      </c>
      <c r="X744" s="26">
        <v>13</v>
      </c>
    </row>
    <row r="745" spans="1:24" x14ac:dyDescent="0.3">
      <c r="A745" t="s">
        <v>135</v>
      </c>
      <c r="B745" t="s">
        <v>478</v>
      </c>
      <c r="C745" t="s">
        <v>4874</v>
      </c>
      <c r="D745" t="s">
        <v>4896</v>
      </c>
      <c r="E745" t="s">
        <v>6070</v>
      </c>
      <c r="F745" t="s">
        <v>135</v>
      </c>
      <c r="G745" t="s">
        <v>21</v>
      </c>
      <c r="H745" t="s">
        <v>21</v>
      </c>
      <c r="I745" t="s">
        <v>22</v>
      </c>
      <c r="J745">
        <v>1</v>
      </c>
      <c r="K745">
        <v>1</v>
      </c>
      <c r="L745">
        <v>1</v>
      </c>
      <c r="M745">
        <v>1</v>
      </c>
      <c r="N745">
        <v>2</v>
      </c>
      <c r="O745">
        <v>1</v>
      </c>
      <c r="Q745">
        <v>0</v>
      </c>
      <c r="R745">
        <v>1</v>
      </c>
      <c r="S745">
        <v>3</v>
      </c>
      <c r="V745">
        <v>2</v>
      </c>
      <c r="X745" s="26">
        <v>13</v>
      </c>
    </row>
    <row r="746" spans="1:24" x14ac:dyDescent="0.3">
      <c r="A746" t="s">
        <v>70</v>
      </c>
      <c r="B746" t="s">
        <v>1602</v>
      </c>
      <c r="C746" t="s">
        <v>3703</v>
      </c>
      <c r="D746" t="s">
        <v>4176</v>
      </c>
      <c r="E746" t="s">
        <v>6071</v>
      </c>
      <c r="F746" t="s">
        <v>70</v>
      </c>
      <c r="G746" t="s">
        <v>21</v>
      </c>
      <c r="H746" t="s">
        <v>21</v>
      </c>
      <c r="I746" t="s">
        <v>22</v>
      </c>
      <c r="J746">
        <v>0</v>
      </c>
      <c r="K746">
        <v>1</v>
      </c>
      <c r="L746">
        <v>1</v>
      </c>
      <c r="M746">
        <v>1</v>
      </c>
      <c r="N746">
        <v>2</v>
      </c>
      <c r="O746">
        <v>1</v>
      </c>
      <c r="Q746">
        <v>0</v>
      </c>
      <c r="R746">
        <v>1</v>
      </c>
      <c r="S746">
        <v>2</v>
      </c>
      <c r="V746">
        <v>0</v>
      </c>
      <c r="X746" s="26">
        <v>9</v>
      </c>
    </row>
    <row r="747" spans="1:24" x14ac:dyDescent="0.3">
      <c r="A747" t="s">
        <v>43</v>
      </c>
      <c r="B747" t="s">
        <v>174</v>
      </c>
      <c r="C747" t="s">
        <v>2097</v>
      </c>
      <c r="D747" t="s">
        <v>3952</v>
      </c>
      <c r="E747" t="s">
        <v>6072</v>
      </c>
      <c r="F747" t="s">
        <v>43</v>
      </c>
      <c r="G747" t="s">
        <v>21</v>
      </c>
      <c r="H747" t="s">
        <v>21</v>
      </c>
      <c r="I747" t="s">
        <v>22</v>
      </c>
      <c r="J747">
        <v>0</v>
      </c>
      <c r="K747">
        <v>1</v>
      </c>
      <c r="L747">
        <v>1</v>
      </c>
      <c r="M747">
        <v>1</v>
      </c>
      <c r="N747">
        <v>1</v>
      </c>
      <c r="O747">
        <v>1</v>
      </c>
      <c r="Q747">
        <v>0</v>
      </c>
      <c r="R747">
        <v>1</v>
      </c>
      <c r="S747">
        <v>2</v>
      </c>
      <c r="V747">
        <v>1</v>
      </c>
      <c r="X747" s="26">
        <v>9</v>
      </c>
    </row>
    <row r="748" spans="1:24" x14ac:dyDescent="0.3">
      <c r="A748" t="s">
        <v>37</v>
      </c>
      <c r="B748" t="s">
        <v>519</v>
      </c>
      <c r="C748" t="s">
        <v>520</v>
      </c>
      <c r="D748" t="s">
        <v>3453</v>
      </c>
      <c r="E748" t="s">
        <v>6073</v>
      </c>
      <c r="F748" t="s">
        <v>139</v>
      </c>
      <c r="G748" t="s">
        <v>21</v>
      </c>
      <c r="H748" t="s">
        <v>21</v>
      </c>
      <c r="I748" t="s">
        <v>22</v>
      </c>
      <c r="J748">
        <v>0</v>
      </c>
      <c r="K748">
        <v>1</v>
      </c>
      <c r="L748">
        <v>1</v>
      </c>
      <c r="M748">
        <v>1</v>
      </c>
      <c r="N748">
        <v>2</v>
      </c>
      <c r="O748">
        <v>1</v>
      </c>
      <c r="Q748">
        <v>0</v>
      </c>
      <c r="R748">
        <v>1</v>
      </c>
      <c r="S748">
        <v>2</v>
      </c>
      <c r="V748">
        <v>0</v>
      </c>
      <c r="X748" s="26">
        <v>9</v>
      </c>
    </row>
    <row r="749" spans="1:24" x14ac:dyDescent="0.3">
      <c r="A749" t="s">
        <v>43</v>
      </c>
      <c r="B749" t="s">
        <v>174</v>
      </c>
      <c r="C749" t="s">
        <v>1159</v>
      </c>
      <c r="D749" t="s">
        <v>3915</v>
      </c>
      <c r="E749" t="s">
        <v>6074</v>
      </c>
      <c r="F749" t="s">
        <v>43</v>
      </c>
      <c r="G749" t="s">
        <v>21</v>
      </c>
      <c r="H749" t="s">
        <v>21</v>
      </c>
      <c r="I749" t="s">
        <v>22</v>
      </c>
      <c r="J749">
        <v>1</v>
      </c>
      <c r="K749">
        <v>1</v>
      </c>
      <c r="L749">
        <v>1</v>
      </c>
      <c r="M749">
        <v>1</v>
      </c>
      <c r="N749">
        <v>3</v>
      </c>
      <c r="O749">
        <v>1</v>
      </c>
      <c r="Q749">
        <v>0</v>
      </c>
      <c r="R749">
        <v>1</v>
      </c>
      <c r="S749">
        <v>3</v>
      </c>
      <c r="V749">
        <v>0</v>
      </c>
      <c r="X749" s="26">
        <v>12</v>
      </c>
    </row>
    <row r="750" spans="1:24" x14ac:dyDescent="0.3">
      <c r="A750" t="s">
        <v>37</v>
      </c>
      <c r="B750" t="s">
        <v>890</v>
      </c>
      <c r="C750" t="s">
        <v>2698</v>
      </c>
      <c r="D750" t="s">
        <v>3499</v>
      </c>
      <c r="E750" t="s">
        <v>6075</v>
      </c>
      <c r="F750" t="s">
        <v>37</v>
      </c>
      <c r="G750" t="s">
        <v>21</v>
      </c>
      <c r="H750" t="s">
        <v>21</v>
      </c>
      <c r="I750" t="s">
        <v>22</v>
      </c>
      <c r="J750">
        <v>0</v>
      </c>
      <c r="K750">
        <v>1</v>
      </c>
      <c r="L750">
        <v>1</v>
      </c>
      <c r="M750">
        <v>1</v>
      </c>
      <c r="N750">
        <v>2</v>
      </c>
      <c r="O750">
        <v>1</v>
      </c>
      <c r="Q750">
        <v>2</v>
      </c>
      <c r="R750">
        <v>3</v>
      </c>
      <c r="S750">
        <v>3</v>
      </c>
      <c r="V750">
        <v>0</v>
      </c>
      <c r="X750" s="26">
        <v>14</v>
      </c>
    </row>
    <row r="751" spans="1:24" x14ac:dyDescent="0.3">
      <c r="A751" t="s">
        <v>62</v>
      </c>
      <c r="B751" t="s">
        <v>1683</v>
      </c>
      <c r="C751" t="s">
        <v>1684</v>
      </c>
      <c r="D751" t="s">
        <v>1704</v>
      </c>
      <c r="E751" t="s">
        <v>6076</v>
      </c>
      <c r="F751" t="s">
        <v>104</v>
      </c>
      <c r="G751" t="s">
        <v>21</v>
      </c>
      <c r="H751" t="s">
        <v>21</v>
      </c>
      <c r="I751" t="s">
        <v>54</v>
      </c>
      <c r="J751">
        <v>1</v>
      </c>
      <c r="K751">
        <v>1</v>
      </c>
      <c r="L751">
        <v>1</v>
      </c>
      <c r="M751">
        <v>1</v>
      </c>
      <c r="N751">
        <v>1</v>
      </c>
      <c r="O751">
        <v>1</v>
      </c>
      <c r="Q751">
        <v>0</v>
      </c>
      <c r="R751">
        <v>1</v>
      </c>
      <c r="S751">
        <v>2</v>
      </c>
      <c r="V751">
        <v>1</v>
      </c>
      <c r="X751" s="26">
        <v>10</v>
      </c>
    </row>
    <row r="752" spans="1:24" x14ac:dyDescent="0.3">
      <c r="A752" t="s">
        <v>70</v>
      </c>
      <c r="B752" t="s">
        <v>1602</v>
      </c>
      <c r="C752" t="s">
        <v>3703</v>
      </c>
      <c r="D752" t="s">
        <v>4175</v>
      </c>
      <c r="E752" t="s">
        <v>6077</v>
      </c>
      <c r="F752" t="s">
        <v>70</v>
      </c>
      <c r="G752" t="s">
        <v>21</v>
      </c>
      <c r="H752" t="s">
        <v>21</v>
      </c>
      <c r="I752" t="s">
        <v>22</v>
      </c>
      <c r="J752">
        <v>1</v>
      </c>
      <c r="K752">
        <v>1</v>
      </c>
      <c r="L752">
        <v>1</v>
      </c>
      <c r="M752">
        <v>1</v>
      </c>
      <c r="N752">
        <v>3</v>
      </c>
      <c r="O752">
        <v>1</v>
      </c>
      <c r="Q752">
        <v>0</v>
      </c>
      <c r="R752">
        <v>2</v>
      </c>
      <c r="S752">
        <v>3</v>
      </c>
      <c r="V752">
        <v>0</v>
      </c>
      <c r="X752" s="26">
        <v>13</v>
      </c>
    </row>
    <row r="753" spans="1:24" x14ac:dyDescent="0.3">
      <c r="A753" t="s">
        <v>135</v>
      </c>
      <c r="B753" t="s">
        <v>478</v>
      </c>
      <c r="C753" t="s">
        <v>4874</v>
      </c>
      <c r="D753" t="s">
        <v>4895</v>
      </c>
      <c r="E753" t="s">
        <v>6078</v>
      </c>
      <c r="F753" t="s">
        <v>135</v>
      </c>
      <c r="G753" t="s">
        <v>21</v>
      </c>
      <c r="H753" t="s">
        <v>21</v>
      </c>
      <c r="I753" t="s">
        <v>22</v>
      </c>
      <c r="J753">
        <v>1</v>
      </c>
      <c r="K753">
        <v>1</v>
      </c>
      <c r="L753">
        <v>1</v>
      </c>
      <c r="M753">
        <v>1</v>
      </c>
      <c r="N753">
        <v>2</v>
      </c>
      <c r="O753">
        <v>1</v>
      </c>
      <c r="Q753">
        <v>0</v>
      </c>
      <c r="R753">
        <v>1</v>
      </c>
      <c r="S753">
        <v>3</v>
      </c>
      <c r="V753">
        <v>2</v>
      </c>
      <c r="X753" s="26">
        <v>13</v>
      </c>
    </row>
    <row r="754" spans="1:24" x14ac:dyDescent="0.3">
      <c r="A754" t="s">
        <v>61</v>
      </c>
      <c r="B754" t="s">
        <v>1056</v>
      </c>
      <c r="C754" t="s">
        <v>1124</v>
      </c>
      <c r="D754" t="s">
        <v>1149</v>
      </c>
      <c r="E754" t="s">
        <v>6079</v>
      </c>
      <c r="F754" t="s">
        <v>61</v>
      </c>
      <c r="G754" t="s">
        <v>21</v>
      </c>
      <c r="H754" t="s">
        <v>21</v>
      </c>
      <c r="I754" t="s">
        <v>22</v>
      </c>
      <c r="J754">
        <v>2</v>
      </c>
      <c r="K754">
        <v>1</v>
      </c>
      <c r="L754">
        <v>1</v>
      </c>
      <c r="M754">
        <v>0</v>
      </c>
      <c r="N754">
        <v>3</v>
      </c>
      <c r="O754">
        <v>1</v>
      </c>
      <c r="Q754">
        <v>2</v>
      </c>
      <c r="R754">
        <v>2</v>
      </c>
      <c r="S754">
        <v>3</v>
      </c>
      <c r="V754">
        <v>1</v>
      </c>
      <c r="X754" s="26">
        <v>16</v>
      </c>
    </row>
    <row r="755" spans="1:24" x14ac:dyDescent="0.3">
      <c r="A755" t="s">
        <v>61</v>
      </c>
      <c r="B755" t="s">
        <v>847</v>
      </c>
      <c r="C755" t="s">
        <v>1248</v>
      </c>
      <c r="D755" t="s">
        <v>1249</v>
      </c>
      <c r="E755" t="s">
        <v>6080</v>
      </c>
      <c r="F755" t="s">
        <v>61</v>
      </c>
      <c r="G755" t="s">
        <v>21</v>
      </c>
      <c r="H755" t="s">
        <v>21</v>
      </c>
      <c r="I755" t="s">
        <v>50</v>
      </c>
      <c r="J755">
        <v>0</v>
      </c>
      <c r="K755">
        <v>1</v>
      </c>
      <c r="L755">
        <v>1</v>
      </c>
      <c r="M755">
        <v>1</v>
      </c>
      <c r="N755">
        <v>1</v>
      </c>
      <c r="O755">
        <v>0</v>
      </c>
      <c r="Q755">
        <v>0</v>
      </c>
      <c r="R755">
        <v>1</v>
      </c>
      <c r="S755">
        <v>2</v>
      </c>
      <c r="V755">
        <v>1</v>
      </c>
      <c r="X755" s="26">
        <v>8</v>
      </c>
    </row>
    <row r="756" spans="1:24" x14ac:dyDescent="0.3">
      <c r="A756" t="s">
        <v>49</v>
      </c>
      <c r="B756" t="s">
        <v>475</v>
      </c>
      <c r="C756" t="s">
        <v>1005</v>
      </c>
      <c r="D756" t="s">
        <v>1443</v>
      </c>
      <c r="E756" t="s">
        <v>6081</v>
      </c>
      <c r="F756" t="s">
        <v>49</v>
      </c>
      <c r="G756" t="s">
        <v>21</v>
      </c>
      <c r="H756" t="s">
        <v>21</v>
      </c>
      <c r="I756" t="s">
        <v>54</v>
      </c>
      <c r="J756">
        <v>2</v>
      </c>
      <c r="K756">
        <v>1</v>
      </c>
      <c r="L756">
        <v>1</v>
      </c>
      <c r="M756">
        <v>1</v>
      </c>
      <c r="N756">
        <v>2</v>
      </c>
      <c r="O756">
        <v>0</v>
      </c>
      <c r="Q756">
        <v>0</v>
      </c>
      <c r="R756">
        <v>1</v>
      </c>
      <c r="S756">
        <v>1</v>
      </c>
      <c r="V756">
        <v>0</v>
      </c>
      <c r="X756" s="26">
        <v>9</v>
      </c>
    </row>
    <row r="757" spans="1:24" x14ac:dyDescent="0.3">
      <c r="A757" t="s">
        <v>73</v>
      </c>
      <c r="B757" t="s">
        <v>162</v>
      </c>
      <c r="C757" t="s">
        <v>274</v>
      </c>
      <c r="D757" t="s">
        <v>303</v>
      </c>
      <c r="E757" t="s">
        <v>6082</v>
      </c>
      <c r="F757" t="s">
        <v>20</v>
      </c>
      <c r="G757" t="s">
        <v>21</v>
      </c>
      <c r="H757" t="s">
        <v>21</v>
      </c>
      <c r="I757" t="s">
        <v>22</v>
      </c>
      <c r="J757">
        <v>1</v>
      </c>
      <c r="K757">
        <v>1</v>
      </c>
      <c r="L757">
        <v>1</v>
      </c>
      <c r="M757">
        <v>1</v>
      </c>
      <c r="N757">
        <v>2</v>
      </c>
      <c r="O757">
        <v>1</v>
      </c>
      <c r="Q757">
        <v>0</v>
      </c>
      <c r="R757">
        <v>3</v>
      </c>
      <c r="S757">
        <v>3</v>
      </c>
      <c r="V757">
        <v>2</v>
      </c>
      <c r="X757" s="26">
        <v>15</v>
      </c>
    </row>
    <row r="758" spans="1:24" x14ac:dyDescent="0.3">
      <c r="A758" t="s">
        <v>85</v>
      </c>
      <c r="B758" t="s">
        <v>174</v>
      </c>
      <c r="C758" t="s">
        <v>195</v>
      </c>
      <c r="D758" t="s">
        <v>4475</v>
      </c>
      <c r="E758" t="s">
        <v>6083</v>
      </c>
      <c r="F758" t="s">
        <v>85</v>
      </c>
      <c r="G758" t="s">
        <v>21</v>
      </c>
      <c r="H758" t="s">
        <v>21</v>
      </c>
      <c r="I758" t="s">
        <v>50</v>
      </c>
      <c r="J758">
        <v>0</v>
      </c>
      <c r="K758">
        <v>0</v>
      </c>
      <c r="L758">
        <v>0</v>
      </c>
      <c r="M758">
        <v>0</v>
      </c>
      <c r="N758">
        <v>0</v>
      </c>
      <c r="O758">
        <v>0</v>
      </c>
      <c r="Q758">
        <v>0</v>
      </c>
      <c r="R758">
        <v>1</v>
      </c>
      <c r="S758">
        <v>1</v>
      </c>
      <c r="V758">
        <v>1</v>
      </c>
      <c r="X758" s="26">
        <v>3</v>
      </c>
    </row>
    <row r="759" spans="1:24" x14ac:dyDescent="0.3">
      <c r="A759" t="s">
        <v>83</v>
      </c>
      <c r="B759" t="s">
        <v>2570</v>
      </c>
      <c r="C759" t="s">
        <v>4613</v>
      </c>
      <c r="D759" t="s">
        <v>5073</v>
      </c>
      <c r="E759" t="s">
        <v>6084</v>
      </c>
      <c r="F759" t="s">
        <v>83</v>
      </c>
      <c r="G759" t="s">
        <v>21</v>
      </c>
      <c r="H759" t="s">
        <v>21</v>
      </c>
      <c r="I759" t="s">
        <v>22</v>
      </c>
      <c r="J759">
        <v>1</v>
      </c>
      <c r="K759">
        <v>1</v>
      </c>
      <c r="L759">
        <v>1</v>
      </c>
      <c r="M759">
        <v>1</v>
      </c>
      <c r="N759">
        <v>2</v>
      </c>
      <c r="O759">
        <v>1</v>
      </c>
      <c r="Q759">
        <v>0</v>
      </c>
      <c r="R759">
        <v>2</v>
      </c>
      <c r="S759">
        <v>3</v>
      </c>
      <c r="V759">
        <v>2</v>
      </c>
      <c r="X759" s="26">
        <v>14</v>
      </c>
    </row>
    <row r="760" spans="1:24" x14ac:dyDescent="0.3">
      <c r="A760" t="s">
        <v>138</v>
      </c>
      <c r="B760" t="s">
        <v>807</v>
      </c>
      <c r="C760" t="s">
        <v>3836</v>
      </c>
      <c r="D760" t="s">
        <v>4765</v>
      </c>
      <c r="E760" t="s">
        <v>6085</v>
      </c>
      <c r="F760" t="s">
        <v>138</v>
      </c>
      <c r="G760" t="s">
        <v>21</v>
      </c>
      <c r="H760" t="s">
        <v>21</v>
      </c>
      <c r="I760" t="s">
        <v>22</v>
      </c>
      <c r="J760">
        <v>1</v>
      </c>
      <c r="K760">
        <v>1</v>
      </c>
      <c r="L760">
        <v>1</v>
      </c>
      <c r="M760">
        <v>1</v>
      </c>
      <c r="N760">
        <v>2</v>
      </c>
      <c r="O760">
        <v>1</v>
      </c>
      <c r="Q760">
        <v>2</v>
      </c>
      <c r="R760">
        <v>1</v>
      </c>
      <c r="S760">
        <v>3</v>
      </c>
      <c r="V760">
        <v>1</v>
      </c>
      <c r="X760" s="26">
        <v>14</v>
      </c>
    </row>
    <row r="761" spans="1:24" x14ac:dyDescent="0.3">
      <c r="A761" t="s">
        <v>73</v>
      </c>
      <c r="B761" t="s">
        <v>162</v>
      </c>
      <c r="C761" t="s">
        <v>404</v>
      </c>
      <c r="D761" t="s">
        <v>450</v>
      </c>
      <c r="E761" t="s">
        <v>6086</v>
      </c>
      <c r="F761" t="s">
        <v>87</v>
      </c>
      <c r="G761" t="s">
        <v>21</v>
      </c>
      <c r="H761" t="s">
        <v>21</v>
      </c>
      <c r="I761" t="s">
        <v>50</v>
      </c>
      <c r="J761">
        <v>1</v>
      </c>
      <c r="K761">
        <v>1</v>
      </c>
      <c r="L761">
        <v>1</v>
      </c>
      <c r="M761">
        <v>1</v>
      </c>
      <c r="N761">
        <v>2</v>
      </c>
      <c r="O761">
        <v>1</v>
      </c>
      <c r="Q761">
        <v>0</v>
      </c>
      <c r="R761">
        <v>2</v>
      </c>
      <c r="S761">
        <v>3</v>
      </c>
      <c r="V761">
        <v>1</v>
      </c>
      <c r="X761" s="26">
        <v>13</v>
      </c>
    </row>
    <row r="762" spans="1:24" x14ac:dyDescent="0.3">
      <c r="A762" t="s">
        <v>56</v>
      </c>
      <c r="B762" t="s">
        <v>1683</v>
      </c>
      <c r="C762" t="s">
        <v>1706</v>
      </c>
      <c r="D762" t="s">
        <v>2308</v>
      </c>
      <c r="E762" t="s">
        <v>6087</v>
      </c>
      <c r="F762" t="s">
        <v>65</v>
      </c>
      <c r="G762" t="s">
        <v>21</v>
      </c>
      <c r="H762" t="s">
        <v>21</v>
      </c>
      <c r="I762" t="s">
        <v>22</v>
      </c>
      <c r="J762">
        <v>0</v>
      </c>
      <c r="K762">
        <v>1</v>
      </c>
      <c r="L762">
        <v>0</v>
      </c>
      <c r="M762">
        <v>1</v>
      </c>
      <c r="N762">
        <v>1</v>
      </c>
      <c r="O762">
        <v>1</v>
      </c>
      <c r="Q762">
        <v>0</v>
      </c>
      <c r="R762">
        <v>2</v>
      </c>
      <c r="S762">
        <v>3</v>
      </c>
      <c r="V762">
        <v>1</v>
      </c>
      <c r="X762" s="26">
        <v>10</v>
      </c>
    </row>
    <row r="763" spans="1:24" x14ac:dyDescent="0.3">
      <c r="A763" t="s">
        <v>135</v>
      </c>
      <c r="B763" t="s">
        <v>2870</v>
      </c>
      <c r="C763" t="s">
        <v>3618</v>
      </c>
      <c r="D763" t="s">
        <v>4893</v>
      </c>
      <c r="E763" t="s">
        <v>6088</v>
      </c>
      <c r="F763" t="s">
        <v>135</v>
      </c>
      <c r="G763" t="s">
        <v>21</v>
      </c>
      <c r="H763" t="s">
        <v>21</v>
      </c>
      <c r="I763" t="s">
        <v>22</v>
      </c>
      <c r="J763">
        <v>0</v>
      </c>
      <c r="K763">
        <v>1</v>
      </c>
      <c r="L763">
        <v>1</v>
      </c>
      <c r="M763">
        <v>1</v>
      </c>
      <c r="N763">
        <v>2</v>
      </c>
      <c r="O763">
        <v>0</v>
      </c>
      <c r="Q763">
        <v>0</v>
      </c>
      <c r="R763">
        <v>2</v>
      </c>
      <c r="S763">
        <v>3</v>
      </c>
      <c r="V763">
        <v>1</v>
      </c>
      <c r="X763" s="26">
        <v>11</v>
      </c>
    </row>
    <row r="764" spans="1:24" x14ac:dyDescent="0.3">
      <c r="A764" t="s">
        <v>138</v>
      </c>
      <c r="B764" t="s">
        <v>519</v>
      </c>
      <c r="C764" t="s">
        <v>520</v>
      </c>
      <c r="D764" t="s">
        <v>4768</v>
      </c>
      <c r="E764" t="s">
        <v>6089</v>
      </c>
      <c r="F764" t="s">
        <v>138</v>
      </c>
      <c r="G764" t="s">
        <v>21</v>
      </c>
      <c r="H764" t="s">
        <v>21</v>
      </c>
      <c r="I764" t="s">
        <v>22</v>
      </c>
      <c r="J764">
        <v>0</v>
      </c>
      <c r="K764">
        <v>1</v>
      </c>
      <c r="L764">
        <v>1</v>
      </c>
      <c r="M764">
        <v>1</v>
      </c>
      <c r="N764">
        <v>3</v>
      </c>
      <c r="O764">
        <v>1</v>
      </c>
      <c r="Q764">
        <v>0</v>
      </c>
      <c r="R764">
        <v>2</v>
      </c>
      <c r="S764">
        <v>3</v>
      </c>
      <c r="V764">
        <v>1</v>
      </c>
      <c r="X764" s="26">
        <v>13</v>
      </c>
    </row>
    <row r="765" spans="1:24" x14ac:dyDescent="0.3">
      <c r="A765" t="s">
        <v>59</v>
      </c>
      <c r="B765" t="s">
        <v>3366</v>
      </c>
      <c r="C765" t="s">
        <v>3533</v>
      </c>
      <c r="D765" t="s">
        <v>3538</v>
      </c>
      <c r="E765" t="s">
        <v>6090</v>
      </c>
      <c r="F765" t="s">
        <v>135</v>
      </c>
      <c r="G765" t="s">
        <v>21</v>
      </c>
      <c r="H765" t="s">
        <v>21</v>
      </c>
      <c r="I765" t="s">
        <v>22</v>
      </c>
      <c r="J765">
        <v>1</v>
      </c>
      <c r="K765">
        <v>1</v>
      </c>
      <c r="L765">
        <v>1</v>
      </c>
      <c r="M765">
        <v>0</v>
      </c>
      <c r="N765">
        <v>0</v>
      </c>
      <c r="O765">
        <v>0</v>
      </c>
      <c r="Q765">
        <v>0</v>
      </c>
      <c r="R765">
        <v>1</v>
      </c>
      <c r="S765">
        <v>0</v>
      </c>
      <c r="V765">
        <v>1</v>
      </c>
      <c r="X765" s="26">
        <v>5</v>
      </c>
    </row>
    <row r="766" spans="1:24" x14ac:dyDescent="0.3">
      <c r="A766" t="s">
        <v>56</v>
      </c>
      <c r="B766" t="s">
        <v>1683</v>
      </c>
      <c r="C766" t="s">
        <v>1706</v>
      </c>
      <c r="D766" t="s">
        <v>2307</v>
      </c>
      <c r="E766" t="s">
        <v>6091</v>
      </c>
      <c r="F766" t="s">
        <v>65</v>
      </c>
      <c r="G766" t="s">
        <v>21</v>
      </c>
      <c r="H766" t="s">
        <v>21</v>
      </c>
      <c r="I766" t="s">
        <v>22</v>
      </c>
      <c r="J766">
        <v>0</v>
      </c>
      <c r="K766">
        <v>0</v>
      </c>
      <c r="L766">
        <v>0</v>
      </c>
      <c r="M766">
        <v>0</v>
      </c>
      <c r="N766">
        <v>0</v>
      </c>
      <c r="O766">
        <v>0</v>
      </c>
      <c r="Q766">
        <v>0</v>
      </c>
      <c r="R766">
        <v>1</v>
      </c>
      <c r="S766">
        <v>2</v>
      </c>
      <c r="V766">
        <v>1</v>
      </c>
      <c r="X766" s="26">
        <v>4</v>
      </c>
    </row>
    <row r="767" spans="1:24" x14ac:dyDescent="0.3">
      <c r="A767" t="s">
        <v>71</v>
      </c>
      <c r="B767" t="s">
        <v>162</v>
      </c>
      <c r="C767" t="s">
        <v>656</v>
      </c>
      <c r="D767" t="s">
        <v>2775</v>
      </c>
      <c r="E767" t="s">
        <v>6092</v>
      </c>
      <c r="F767" t="s">
        <v>71</v>
      </c>
      <c r="G767" t="s">
        <v>21</v>
      </c>
      <c r="H767" t="s">
        <v>21</v>
      </c>
      <c r="I767" t="s">
        <v>50</v>
      </c>
      <c r="J767">
        <v>1</v>
      </c>
      <c r="K767">
        <v>1</v>
      </c>
      <c r="L767">
        <v>1</v>
      </c>
      <c r="M767">
        <v>1</v>
      </c>
      <c r="N767">
        <v>1</v>
      </c>
      <c r="O767">
        <v>1</v>
      </c>
      <c r="Q767">
        <v>0</v>
      </c>
      <c r="R767">
        <v>1</v>
      </c>
      <c r="S767">
        <v>3</v>
      </c>
      <c r="V767">
        <v>1</v>
      </c>
      <c r="X767" s="26">
        <v>11</v>
      </c>
    </row>
    <row r="768" spans="1:24" x14ac:dyDescent="0.3">
      <c r="A768" t="s">
        <v>71</v>
      </c>
      <c r="B768" t="s">
        <v>890</v>
      </c>
      <c r="C768" t="s">
        <v>1169</v>
      </c>
      <c r="D768" t="s">
        <v>2842</v>
      </c>
      <c r="E768" t="s">
        <v>6093</v>
      </c>
      <c r="F768" t="s">
        <v>71</v>
      </c>
      <c r="G768" t="s">
        <v>21</v>
      </c>
      <c r="H768" t="s">
        <v>21</v>
      </c>
      <c r="I768" t="s">
        <v>50</v>
      </c>
      <c r="J768">
        <v>1</v>
      </c>
      <c r="K768">
        <v>1</v>
      </c>
      <c r="L768">
        <v>1</v>
      </c>
      <c r="M768">
        <v>1</v>
      </c>
      <c r="N768">
        <v>2</v>
      </c>
      <c r="O768">
        <v>1</v>
      </c>
      <c r="Q768">
        <v>0</v>
      </c>
      <c r="R768">
        <v>2</v>
      </c>
      <c r="S768">
        <v>3</v>
      </c>
      <c r="V768">
        <v>1</v>
      </c>
      <c r="X768" s="26">
        <v>13</v>
      </c>
    </row>
    <row r="769" spans="1:24" x14ac:dyDescent="0.3">
      <c r="A769" t="s">
        <v>73</v>
      </c>
      <c r="B769" t="s">
        <v>162</v>
      </c>
      <c r="C769" t="s">
        <v>404</v>
      </c>
      <c r="D769" t="s">
        <v>448</v>
      </c>
      <c r="E769" t="s">
        <v>6094</v>
      </c>
      <c r="F769" t="s">
        <v>87</v>
      </c>
      <c r="G769" t="s">
        <v>21</v>
      </c>
      <c r="H769" t="s">
        <v>21</v>
      </c>
      <c r="I769" t="s">
        <v>22</v>
      </c>
      <c r="J769">
        <v>0</v>
      </c>
      <c r="K769">
        <v>0</v>
      </c>
      <c r="L769">
        <v>0</v>
      </c>
      <c r="M769">
        <v>1</v>
      </c>
      <c r="N769">
        <v>1</v>
      </c>
      <c r="O769">
        <v>1</v>
      </c>
      <c r="Q769">
        <v>0</v>
      </c>
      <c r="R769">
        <v>2</v>
      </c>
      <c r="S769">
        <v>3</v>
      </c>
      <c r="V769">
        <v>0</v>
      </c>
      <c r="X769" s="26">
        <v>8</v>
      </c>
    </row>
    <row r="770" spans="1:24" x14ac:dyDescent="0.3">
      <c r="A770" t="s">
        <v>71</v>
      </c>
      <c r="B770" t="s">
        <v>2427</v>
      </c>
      <c r="C770" t="s">
        <v>2896</v>
      </c>
      <c r="D770" t="s">
        <v>2899</v>
      </c>
      <c r="E770" t="s">
        <v>6095</v>
      </c>
      <c r="F770" t="s">
        <v>71</v>
      </c>
      <c r="G770" t="s">
        <v>21</v>
      </c>
      <c r="H770" t="s">
        <v>21</v>
      </c>
      <c r="I770" t="s">
        <v>22</v>
      </c>
      <c r="J770">
        <v>0</v>
      </c>
      <c r="K770">
        <v>0</v>
      </c>
      <c r="L770">
        <v>0</v>
      </c>
      <c r="M770">
        <v>1</v>
      </c>
      <c r="N770">
        <v>0</v>
      </c>
      <c r="O770">
        <v>0</v>
      </c>
      <c r="Q770">
        <v>2</v>
      </c>
      <c r="R770">
        <v>1</v>
      </c>
      <c r="S770">
        <v>1</v>
      </c>
      <c r="V770">
        <v>0</v>
      </c>
      <c r="X770" s="26">
        <v>5</v>
      </c>
    </row>
    <row r="771" spans="1:24" x14ac:dyDescent="0.3">
      <c r="A771" t="s">
        <v>62</v>
      </c>
      <c r="B771" t="s">
        <v>1190</v>
      </c>
      <c r="C771" t="s">
        <v>1191</v>
      </c>
      <c r="D771" t="s">
        <v>1641</v>
      </c>
      <c r="E771" t="s">
        <v>6096</v>
      </c>
      <c r="F771" t="s">
        <v>62</v>
      </c>
      <c r="G771" t="s">
        <v>21</v>
      </c>
      <c r="H771" t="s">
        <v>21</v>
      </c>
      <c r="I771" t="s">
        <v>22</v>
      </c>
      <c r="J771">
        <v>1</v>
      </c>
      <c r="K771">
        <v>1</v>
      </c>
      <c r="L771">
        <v>1</v>
      </c>
      <c r="M771">
        <v>1</v>
      </c>
      <c r="N771">
        <v>2</v>
      </c>
      <c r="O771">
        <v>0</v>
      </c>
      <c r="Q771">
        <v>0</v>
      </c>
      <c r="R771">
        <v>0</v>
      </c>
      <c r="S771">
        <v>3</v>
      </c>
      <c r="V771">
        <v>0</v>
      </c>
      <c r="X771" s="26">
        <v>9</v>
      </c>
    </row>
    <row r="772" spans="1:24" x14ac:dyDescent="0.3">
      <c r="A772" t="s">
        <v>102</v>
      </c>
      <c r="B772" t="s">
        <v>174</v>
      </c>
      <c r="C772" t="s">
        <v>1064</v>
      </c>
      <c r="D772" t="s">
        <v>3772</v>
      </c>
      <c r="E772" t="s">
        <v>6097</v>
      </c>
      <c r="F772" t="s">
        <v>102</v>
      </c>
      <c r="G772" t="s">
        <v>21</v>
      </c>
      <c r="H772" t="s">
        <v>21</v>
      </c>
      <c r="I772" t="s">
        <v>50</v>
      </c>
      <c r="J772">
        <v>0</v>
      </c>
      <c r="K772">
        <v>1</v>
      </c>
      <c r="L772">
        <v>1</v>
      </c>
      <c r="M772">
        <v>1</v>
      </c>
      <c r="N772">
        <v>3</v>
      </c>
      <c r="O772">
        <v>1</v>
      </c>
      <c r="Q772">
        <v>0</v>
      </c>
      <c r="R772">
        <v>1</v>
      </c>
      <c r="S772">
        <v>3</v>
      </c>
      <c r="V772">
        <v>2</v>
      </c>
      <c r="X772" s="26">
        <v>13</v>
      </c>
    </row>
    <row r="773" spans="1:24" x14ac:dyDescent="0.3">
      <c r="A773" t="s">
        <v>56</v>
      </c>
      <c r="B773" t="s">
        <v>1861</v>
      </c>
      <c r="C773" t="s">
        <v>1870</v>
      </c>
      <c r="D773" t="s">
        <v>2163</v>
      </c>
      <c r="E773" t="s">
        <v>6098</v>
      </c>
      <c r="F773" t="s">
        <v>56</v>
      </c>
      <c r="G773" t="s">
        <v>21</v>
      </c>
      <c r="H773" t="s">
        <v>21</v>
      </c>
      <c r="I773" t="s">
        <v>22</v>
      </c>
      <c r="J773">
        <v>1</v>
      </c>
      <c r="K773">
        <v>1</v>
      </c>
      <c r="L773">
        <v>1</v>
      </c>
      <c r="M773">
        <v>0</v>
      </c>
      <c r="N773">
        <v>0</v>
      </c>
      <c r="O773">
        <v>0</v>
      </c>
      <c r="Q773">
        <v>0</v>
      </c>
      <c r="R773">
        <v>1</v>
      </c>
      <c r="S773">
        <v>3</v>
      </c>
      <c r="V773">
        <v>0</v>
      </c>
      <c r="X773" s="26">
        <v>7</v>
      </c>
    </row>
    <row r="774" spans="1:24" x14ac:dyDescent="0.3">
      <c r="A774" t="s">
        <v>40</v>
      </c>
      <c r="B774" t="s">
        <v>890</v>
      </c>
      <c r="C774" t="s">
        <v>891</v>
      </c>
      <c r="D774" t="s">
        <v>3409</v>
      </c>
      <c r="E774" t="s">
        <v>6099</v>
      </c>
      <c r="F774" t="s">
        <v>43</v>
      </c>
      <c r="G774" t="s">
        <v>21</v>
      </c>
      <c r="H774" t="s">
        <v>21</v>
      </c>
      <c r="I774" t="s">
        <v>22</v>
      </c>
      <c r="J774">
        <v>2</v>
      </c>
      <c r="K774">
        <v>1</v>
      </c>
      <c r="L774">
        <v>1</v>
      </c>
      <c r="M774">
        <v>1</v>
      </c>
      <c r="N774">
        <v>3</v>
      </c>
      <c r="O774">
        <v>1</v>
      </c>
      <c r="Q774">
        <v>0</v>
      </c>
      <c r="R774">
        <v>3</v>
      </c>
      <c r="S774">
        <v>3</v>
      </c>
      <c r="V774">
        <v>2</v>
      </c>
      <c r="X774" s="26">
        <v>17</v>
      </c>
    </row>
    <row r="775" spans="1:24" x14ac:dyDescent="0.3">
      <c r="A775" t="s">
        <v>85</v>
      </c>
      <c r="B775" t="s">
        <v>3366</v>
      </c>
      <c r="C775" t="s">
        <v>4360</v>
      </c>
      <c r="D775" t="s">
        <v>4427</v>
      </c>
      <c r="E775" t="s">
        <v>6100</v>
      </c>
      <c r="F775" t="s">
        <v>85</v>
      </c>
      <c r="G775" t="s">
        <v>21</v>
      </c>
      <c r="H775" t="s">
        <v>21</v>
      </c>
      <c r="I775" t="s">
        <v>22</v>
      </c>
      <c r="J775">
        <v>0</v>
      </c>
      <c r="K775">
        <v>1</v>
      </c>
      <c r="L775">
        <v>1</v>
      </c>
      <c r="M775">
        <v>1</v>
      </c>
      <c r="N775">
        <v>0</v>
      </c>
      <c r="O775">
        <v>1</v>
      </c>
      <c r="Q775">
        <v>0</v>
      </c>
      <c r="R775">
        <v>1</v>
      </c>
      <c r="S775">
        <v>3</v>
      </c>
      <c r="V775">
        <v>1</v>
      </c>
      <c r="X775" s="26">
        <v>9</v>
      </c>
    </row>
    <row r="776" spans="1:24" x14ac:dyDescent="0.3">
      <c r="A776" t="s">
        <v>74</v>
      </c>
      <c r="B776" t="s">
        <v>1733</v>
      </c>
      <c r="C776" t="s">
        <v>1859</v>
      </c>
      <c r="D776" t="s">
        <v>4101</v>
      </c>
      <c r="E776" t="s">
        <v>6101</v>
      </c>
      <c r="F776" t="s">
        <v>74</v>
      </c>
      <c r="G776" t="s">
        <v>21</v>
      </c>
      <c r="H776" t="s">
        <v>21</v>
      </c>
      <c r="I776" t="s">
        <v>54</v>
      </c>
      <c r="J776">
        <v>0</v>
      </c>
      <c r="K776">
        <v>1</v>
      </c>
      <c r="L776">
        <v>1</v>
      </c>
      <c r="M776">
        <v>1</v>
      </c>
      <c r="N776">
        <v>1</v>
      </c>
      <c r="O776">
        <v>1</v>
      </c>
      <c r="Q776">
        <v>0</v>
      </c>
      <c r="R776">
        <v>2</v>
      </c>
      <c r="S776">
        <v>2</v>
      </c>
      <c r="V776">
        <v>1</v>
      </c>
      <c r="X776" s="26">
        <v>10</v>
      </c>
    </row>
    <row r="777" spans="1:24" x14ac:dyDescent="0.3">
      <c r="A777" t="s">
        <v>58</v>
      </c>
      <c r="B777" t="s">
        <v>162</v>
      </c>
      <c r="C777" t="s">
        <v>274</v>
      </c>
      <c r="D777" t="s">
        <v>3041</v>
      </c>
      <c r="E777" t="s">
        <v>6102</v>
      </c>
      <c r="F777" t="s">
        <v>37</v>
      </c>
      <c r="G777" t="s">
        <v>21</v>
      </c>
      <c r="H777" t="s">
        <v>21</v>
      </c>
      <c r="I777" t="s">
        <v>22</v>
      </c>
      <c r="J777">
        <v>0</v>
      </c>
      <c r="K777">
        <v>0</v>
      </c>
      <c r="L777">
        <v>1</v>
      </c>
      <c r="M777">
        <v>1</v>
      </c>
      <c r="N777">
        <v>2</v>
      </c>
      <c r="O777">
        <v>1</v>
      </c>
      <c r="Q777">
        <v>0</v>
      </c>
      <c r="R777">
        <v>2</v>
      </c>
      <c r="S777">
        <v>3</v>
      </c>
      <c r="V777">
        <v>2</v>
      </c>
      <c r="X777" s="26">
        <v>12</v>
      </c>
    </row>
    <row r="778" spans="1:24" x14ac:dyDescent="0.3">
      <c r="A778" t="s">
        <v>61</v>
      </c>
      <c r="B778" t="s">
        <v>475</v>
      </c>
      <c r="C778" t="s">
        <v>1005</v>
      </c>
      <c r="D778" t="s">
        <v>1008</v>
      </c>
      <c r="E778" t="s">
        <v>6103</v>
      </c>
      <c r="F778" t="s">
        <v>61</v>
      </c>
      <c r="G778" t="s">
        <v>21</v>
      </c>
      <c r="H778" t="s">
        <v>21</v>
      </c>
      <c r="I778" t="s">
        <v>54</v>
      </c>
      <c r="J778">
        <v>0</v>
      </c>
      <c r="K778">
        <v>1</v>
      </c>
      <c r="L778">
        <v>0</v>
      </c>
      <c r="M778">
        <v>0</v>
      </c>
      <c r="N778">
        <v>0</v>
      </c>
      <c r="O778">
        <v>0</v>
      </c>
      <c r="Q778">
        <v>0</v>
      </c>
      <c r="R778">
        <v>0</v>
      </c>
      <c r="S778">
        <v>0</v>
      </c>
      <c r="V778">
        <v>0</v>
      </c>
      <c r="X778" s="26">
        <v>1</v>
      </c>
    </row>
    <row r="779" spans="1:24" x14ac:dyDescent="0.3">
      <c r="A779" t="s">
        <v>79</v>
      </c>
      <c r="B779" t="s">
        <v>311</v>
      </c>
      <c r="C779" t="s">
        <v>614</v>
      </c>
      <c r="D779" t="s">
        <v>630</v>
      </c>
      <c r="E779" t="s">
        <v>6104</v>
      </c>
      <c r="F779" t="s">
        <v>79</v>
      </c>
      <c r="G779" t="s">
        <v>21</v>
      </c>
      <c r="H779" t="s">
        <v>21</v>
      </c>
      <c r="I779" t="s">
        <v>50</v>
      </c>
      <c r="J779">
        <v>1</v>
      </c>
      <c r="K779">
        <v>1</v>
      </c>
      <c r="L779">
        <v>1</v>
      </c>
      <c r="M779">
        <v>0</v>
      </c>
      <c r="N779">
        <v>1</v>
      </c>
      <c r="O779">
        <v>1</v>
      </c>
      <c r="Q779">
        <v>0</v>
      </c>
      <c r="R779">
        <v>1</v>
      </c>
      <c r="S779">
        <v>2</v>
      </c>
      <c r="V779">
        <v>2</v>
      </c>
      <c r="X779" s="26">
        <v>10</v>
      </c>
    </row>
    <row r="780" spans="1:24" x14ac:dyDescent="0.3">
      <c r="A780" t="s">
        <v>37</v>
      </c>
      <c r="B780" t="s">
        <v>519</v>
      </c>
      <c r="C780" t="s">
        <v>520</v>
      </c>
      <c r="D780" t="s">
        <v>3450</v>
      </c>
      <c r="E780" t="s">
        <v>6105</v>
      </c>
      <c r="F780" t="s">
        <v>136</v>
      </c>
      <c r="G780" t="s">
        <v>21</v>
      </c>
      <c r="H780" t="s">
        <v>21</v>
      </c>
      <c r="I780" t="s">
        <v>22</v>
      </c>
      <c r="J780">
        <v>0</v>
      </c>
      <c r="K780">
        <v>1</v>
      </c>
      <c r="L780">
        <v>1</v>
      </c>
      <c r="M780">
        <v>1</v>
      </c>
      <c r="N780">
        <v>2</v>
      </c>
      <c r="O780">
        <v>1</v>
      </c>
      <c r="Q780">
        <v>0</v>
      </c>
      <c r="R780">
        <v>2</v>
      </c>
      <c r="S780">
        <v>3</v>
      </c>
      <c r="V780">
        <v>0</v>
      </c>
      <c r="X780" s="26">
        <v>11</v>
      </c>
    </row>
    <row r="781" spans="1:24" x14ac:dyDescent="0.3">
      <c r="A781" t="s">
        <v>83</v>
      </c>
      <c r="B781" t="s">
        <v>3634</v>
      </c>
      <c r="C781" t="s">
        <v>3635</v>
      </c>
      <c r="D781" t="s">
        <v>5019</v>
      </c>
      <c r="E781" t="s">
        <v>6106</v>
      </c>
      <c r="F781" t="s">
        <v>83</v>
      </c>
      <c r="G781" t="s">
        <v>21</v>
      </c>
      <c r="H781" t="s">
        <v>21</v>
      </c>
      <c r="I781" t="s">
        <v>54</v>
      </c>
      <c r="J781">
        <v>0</v>
      </c>
      <c r="K781">
        <v>1</v>
      </c>
      <c r="L781">
        <v>0</v>
      </c>
      <c r="M781">
        <v>1</v>
      </c>
      <c r="N781">
        <v>0</v>
      </c>
      <c r="O781">
        <v>0</v>
      </c>
      <c r="Q781">
        <v>0</v>
      </c>
      <c r="R781">
        <v>0</v>
      </c>
      <c r="S781">
        <v>0</v>
      </c>
      <c r="V781">
        <v>0</v>
      </c>
      <c r="X781" s="26">
        <v>2</v>
      </c>
    </row>
    <row r="782" spans="1:24" x14ac:dyDescent="0.3">
      <c r="A782" t="s">
        <v>59</v>
      </c>
      <c r="B782" t="s">
        <v>3366</v>
      </c>
      <c r="C782" t="s">
        <v>3543</v>
      </c>
      <c r="D782" t="s">
        <v>3566</v>
      </c>
      <c r="E782" t="s">
        <v>6107</v>
      </c>
      <c r="F782" t="s">
        <v>43</v>
      </c>
      <c r="G782" t="s">
        <v>21</v>
      </c>
      <c r="H782" t="s">
        <v>21</v>
      </c>
      <c r="I782" t="s">
        <v>22</v>
      </c>
      <c r="J782">
        <v>0</v>
      </c>
      <c r="K782">
        <v>1</v>
      </c>
      <c r="L782">
        <v>1</v>
      </c>
      <c r="M782">
        <v>0</v>
      </c>
      <c r="N782">
        <v>0</v>
      </c>
      <c r="O782">
        <v>0</v>
      </c>
      <c r="Q782">
        <v>0</v>
      </c>
      <c r="R782">
        <v>1</v>
      </c>
      <c r="S782">
        <v>1</v>
      </c>
      <c r="V782">
        <v>1</v>
      </c>
      <c r="X782" s="26">
        <v>5</v>
      </c>
    </row>
    <row r="783" spans="1:24" x14ac:dyDescent="0.3">
      <c r="A783" t="s">
        <v>44</v>
      </c>
      <c r="B783" t="s">
        <v>932</v>
      </c>
      <c r="C783" t="s">
        <v>1374</v>
      </c>
      <c r="D783" t="s">
        <v>3699</v>
      </c>
      <c r="E783" t="s">
        <v>6108</v>
      </c>
      <c r="F783" t="s">
        <v>85</v>
      </c>
      <c r="G783" t="s">
        <v>21</v>
      </c>
      <c r="H783" t="s">
        <v>21</v>
      </c>
      <c r="I783" t="s">
        <v>22</v>
      </c>
      <c r="J783">
        <v>2</v>
      </c>
      <c r="K783">
        <v>1</v>
      </c>
      <c r="L783">
        <v>1</v>
      </c>
      <c r="M783">
        <v>1</v>
      </c>
      <c r="N783">
        <v>3</v>
      </c>
      <c r="O783">
        <v>1</v>
      </c>
      <c r="Q783">
        <v>0</v>
      </c>
      <c r="R783">
        <v>2</v>
      </c>
      <c r="S783">
        <v>3</v>
      </c>
      <c r="V783">
        <v>1</v>
      </c>
      <c r="X783" s="26">
        <v>15</v>
      </c>
    </row>
    <row r="784" spans="1:24" x14ac:dyDescent="0.3">
      <c r="A784" t="s">
        <v>44</v>
      </c>
      <c r="B784" t="s">
        <v>932</v>
      </c>
      <c r="C784" t="s">
        <v>1374</v>
      </c>
      <c r="D784" t="s">
        <v>3698</v>
      </c>
      <c r="E784" t="s">
        <v>6109</v>
      </c>
      <c r="F784" t="s">
        <v>85</v>
      </c>
      <c r="G784" t="s">
        <v>21</v>
      </c>
      <c r="H784" t="s">
        <v>21</v>
      </c>
      <c r="I784" t="s">
        <v>22</v>
      </c>
      <c r="J784">
        <v>2</v>
      </c>
      <c r="K784">
        <v>1</v>
      </c>
      <c r="L784">
        <v>1</v>
      </c>
      <c r="M784">
        <v>1</v>
      </c>
      <c r="N784">
        <v>3</v>
      </c>
      <c r="O784">
        <v>1</v>
      </c>
      <c r="Q784">
        <v>0</v>
      </c>
      <c r="R784">
        <v>2</v>
      </c>
      <c r="S784">
        <v>3</v>
      </c>
      <c r="V784">
        <v>1</v>
      </c>
      <c r="X784" s="26">
        <v>15</v>
      </c>
    </row>
    <row r="785" spans="1:24" x14ac:dyDescent="0.3">
      <c r="A785" t="s">
        <v>44</v>
      </c>
      <c r="B785" t="s">
        <v>932</v>
      </c>
      <c r="C785" t="s">
        <v>1374</v>
      </c>
      <c r="D785" t="s">
        <v>3697</v>
      </c>
      <c r="E785" t="s">
        <v>6110</v>
      </c>
      <c r="F785" t="s">
        <v>74</v>
      </c>
      <c r="G785" t="s">
        <v>21</v>
      </c>
      <c r="H785" t="s">
        <v>21</v>
      </c>
      <c r="I785" t="s">
        <v>22</v>
      </c>
      <c r="J785">
        <v>2</v>
      </c>
      <c r="K785">
        <v>1</v>
      </c>
      <c r="L785">
        <v>1</v>
      </c>
      <c r="M785">
        <v>1</v>
      </c>
      <c r="N785">
        <v>3</v>
      </c>
      <c r="O785">
        <v>1</v>
      </c>
      <c r="Q785">
        <v>0</v>
      </c>
      <c r="R785">
        <v>2</v>
      </c>
      <c r="S785">
        <v>3</v>
      </c>
      <c r="V785">
        <v>1</v>
      </c>
      <c r="X785" s="26">
        <v>15</v>
      </c>
    </row>
    <row r="786" spans="1:24" x14ac:dyDescent="0.3">
      <c r="A786" t="s">
        <v>61</v>
      </c>
      <c r="B786" t="s">
        <v>847</v>
      </c>
      <c r="C786" t="s">
        <v>1084</v>
      </c>
      <c r="D786" t="s">
        <v>1100</v>
      </c>
      <c r="E786" t="s">
        <v>6111</v>
      </c>
      <c r="F786" t="s">
        <v>61</v>
      </c>
      <c r="G786" t="s">
        <v>21</v>
      </c>
      <c r="H786" t="s">
        <v>21</v>
      </c>
      <c r="I786" t="s">
        <v>22</v>
      </c>
      <c r="J786">
        <v>2</v>
      </c>
      <c r="K786">
        <v>1</v>
      </c>
      <c r="L786">
        <v>1</v>
      </c>
      <c r="M786">
        <v>1</v>
      </c>
      <c r="N786">
        <v>2</v>
      </c>
      <c r="O786">
        <v>0</v>
      </c>
      <c r="Q786">
        <v>0</v>
      </c>
      <c r="R786">
        <v>1</v>
      </c>
      <c r="S786">
        <v>2</v>
      </c>
      <c r="V786">
        <v>2</v>
      </c>
      <c r="X786" s="26">
        <v>12</v>
      </c>
    </row>
    <row r="787" spans="1:24" x14ac:dyDescent="0.3">
      <c r="A787" t="s">
        <v>36</v>
      </c>
      <c r="B787" t="s">
        <v>284</v>
      </c>
      <c r="C787" t="s">
        <v>285</v>
      </c>
      <c r="D787" t="s">
        <v>2728</v>
      </c>
      <c r="E787" t="s">
        <v>6112</v>
      </c>
      <c r="F787" t="s">
        <v>20</v>
      </c>
      <c r="G787" t="s">
        <v>21</v>
      </c>
      <c r="H787" t="s">
        <v>21</v>
      </c>
      <c r="I787" t="s">
        <v>22</v>
      </c>
      <c r="J787">
        <v>0</v>
      </c>
      <c r="K787">
        <v>1</v>
      </c>
      <c r="L787">
        <v>1</v>
      </c>
      <c r="M787">
        <v>0</v>
      </c>
      <c r="N787">
        <v>2</v>
      </c>
      <c r="O787">
        <v>1</v>
      </c>
      <c r="Q787">
        <v>2</v>
      </c>
      <c r="R787">
        <v>2</v>
      </c>
      <c r="S787">
        <v>3</v>
      </c>
      <c r="V787">
        <v>1</v>
      </c>
      <c r="X787" s="26">
        <v>13</v>
      </c>
    </row>
    <row r="788" spans="1:24" x14ac:dyDescent="0.3">
      <c r="A788" t="s">
        <v>49</v>
      </c>
      <c r="B788" t="s">
        <v>519</v>
      </c>
      <c r="C788" t="s">
        <v>1241</v>
      </c>
      <c r="D788" t="s">
        <v>1497</v>
      </c>
      <c r="E788" t="s">
        <v>6113</v>
      </c>
      <c r="F788" t="s">
        <v>49</v>
      </c>
      <c r="G788" t="s">
        <v>21</v>
      </c>
      <c r="H788" t="s">
        <v>21</v>
      </c>
      <c r="I788" t="s">
        <v>22</v>
      </c>
      <c r="J788">
        <v>1</v>
      </c>
      <c r="K788">
        <v>1</v>
      </c>
      <c r="L788">
        <v>0</v>
      </c>
      <c r="M788">
        <v>0</v>
      </c>
      <c r="N788">
        <v>0</v>
      </c>
      <c r="O788">
        <v>0</v>
      </c>
      <c r="Q788">
        <v>0</v>
      </c>
      <c r="R788">
        <v>0</v>
      </c>
      <c r="S788">
        <v>1</v>
      </c>
      <c r="V788">
        <v>0</v>
      </c>
      <c r="X788" s="26">
        <v>3</v>
      </c>
    </row>
    <row r="789" spans="1:24" x14ac:dyDescent="0.3">
      <c r="A789" t="s">
        <v>70</v>
      </c>
      <c r="B789" t="s">
        <v>174</v>
      </c>
      <c r="C789" t="s">
        <v>1162</v>
      </c>
      <c r="D789" t="s">
        <v>4243</v>
      </c>
      <c r="E789" t="s">
        <v>6114</v>
      </c>
      <c r="F789" t="s">
        <v>70</v>
      </c>
      <c r="G789" t="s">
        <v>21</v>
      </c>
      <c r="H789" t="s">
        <v>21</v>
      </c>
      <c r="I789" t="s">
        <v>22</v>
      </c>
      <c r="J789">
        <v>2</v>
      </c>
      <c r="K789">
        <v>1</v>
      </c>
      <c r="L789">
        <v>1</v>
      </c>
      <c r="M789">
        <v>1</v>
      </c>
      <c r="N789">
        <v>3</v>
      </c>
      <c r="O789">
        <v>1</v>
      </c>
      <c r="Q789">
        <v>0</v>
      </c>
      <c r="R789">
        <v>3</v>
      </c>
      <c r="S789">
        <v>3</v>
      </c>
      <c r="V789">
        <v>1</v>
      </c>
      <c r="X789" s="26">
        <v>16</v>
      </c>
    </row>
    <row r="790" spans="1:24" x14ac:dyDescent="0.3">
      <c r="A790" t="s">
        <v>37</v>
      </c>
      <c r="B790" t="s">
        <v>519</v>
      </c>
      <c r="C790" t="s">
        <v>3183</v>
      </c>
      <c r="D790" t="s">
        <v>3455</v>
      </c>
      <c r="E790" t="s">
        <v>6115</v>
      </c>
      <c r="F790" t="s">
        <v>137</v>
      </c>
      <c r="G790" t="s">
        <v>21</v>
      </c>
      <c r="H790" t="s">
        <v>21</v>
      </c>
      <c r="I790" t="s">
        <v>50</v>
      </c>
      <c r="J790">
        <v>0</v>
      </c>
      <c r="K790">
        <v>1</v>
      </c>
      <c r="L790">
        <v>1</v>
      </c>
      <c r="M790">
        <v>1</v>
      </c>
      <c r="N790">
        <v>3</v>
      </c>
      <c r="O790">
        <v>1</v>
      </c>
      <c r="Q790">
        <v>0</v>
      </c>
      <c r="R790">
        <v>3</v>
      </c>
      <c r="S790">
        <v>3</v>
      </c>
      <c r="V790">
        <v>1</v>
      </c>
      <c r="X790" s="26">
        <v>14</v>
      </c>
    </row>
    <row r="791" spans="1:24" x14ac:dyDescent="0.3">
      <c r="A791" t="s">
        <v>56</v>
      </c>
      <c r="B791" t="s">
        <v>1861</v>
      </c>
      <c r="C791" t="s">
        <v>1870</v>
      </c>
      <c r="D791" t="s">
        <v>2161</v>
      </c>
      <c r="E791" t="s">
        <v>6116</v>
      </c>
      <c r="F791" t="s">
        <v>58</v>
      </c>
      <c r="G791" t="s">
        <v>21</v>
      </c>
      <c r="H791" t="s">
        <v>21</v>
      </c>
      <c r="I791" t="s">
        <v>22</v>
      </c>
      <c r="J791">
        <v>0</v>
      </c>
      <c r="K791">
        <v>1</v>
      </c>
      <c r="L791">
        <v>1</v>
      </c>
      <c r="M791">
        <v>0</v>
      </c>
      <c r="N791">
        <v>1</v>
      </c>
      <c r="O791">
        <v>0</v>
      </c>
      <c r="Q791">
        <v>0</v>
      </c>
      <c r="R791">
        <v>1</v>
      </c>
      <c r="S791">
        <v>3</v>
      </c>
      <c r="V791">
        <v>0</v>
      </c>
      <c r="X791" s="26">
        <v>7</v>
      </c>
    </row>
    <row r="792" spans="1:24" x14ac:dyDescent="0.3">
      <c r="A792" t="s">
        <v>147</v>
      </c>
      <c r="B792" t="s">
        <v>475</v>
      </c>
      <c r="C792" t="s">
        <v>981</v>
      </c>
      <c r="D792" t="s">
        <v>5182</v>
      </c>
      <c r="E792" t="s">
        <v>6117</v>
      </c>
      <c r="F792" t="s">
        <v>147</v>
      </c>
      <c r="G792" t="s">
        <v>21</v>
      </c>
      <c r="H792" t="s">
        <v>21</v>
      </c>
      <c r="I792" t="s">
        <v>50</v>
      </c>
      <c r="J792">
        <v>0</v>
      </c>
      <c r="K792">
        <v>1</v>
      </c>
      <c r="L792">
        <v>1</v>
      </c>
      <c r="M792">
        <v>1</v>
      </c>
      <c r="N792">
        <v>2</v>
      </c>
      <c r="O792">
        <v>1</v>
      </c>
      <c r="Q792">
        <v>0</v>
      </c>
      <c r="R792">
        <v>1</v>
      </c>
      <c r="S792">
        <v>3</v>
      </c>
      <c r="V792">
        <v>2</v>
      </c>
      <c r="X792" s="26">
        <v>12</v>
      </c>
    </row>
    <row r="793" spans="1:24" x14ac:dyDescent="0.3">
      <c r="A793" t="s">
        <v>19</v>
      </c>
      <c r="B793" t="s">
        <v>162</v>
      </c>
      <c r="C793" t="s">
        <v>181</v>
      </c>
      <c r="D793" t="s">
        <v>234</v>
      </c>
      <c r="E793" t="s">
        <v>6118</v>
      </c>
      <c r="F793" t="s">
        <v>56</v>
      </c>
      <c r="G793" t="s">
        <v>21</v>
      </c>
      <c r="H793" t="s">
        <v>21</v>
      </c>
      <c r="I793" t="s">
        <v>22</v>
      </c>
      <c r="J793">
        <v>0</v>
      </c>
      <c r="K793">
        <v>1</v>
      </c>
      <c r="L793">
        <v>1</v>
      </c>
      <c r="M793">
        <v>1</v>
      </c>
      <c r="N793">
        <v>1</v>
      </c>
      <c r="O793">
        <v>1</v>
      </c>
      <c r="Q793">
        <v>0</v>
      </c>
      <c r="R793">
        <v>1</v>
      </c>
      <c r="S793">
        <v>3</v>
      </c>
      <c r="V793">
        <v>1</v>
      </c>
      <c r="X793" s="26">
        <v>10</v>
      </c>
    </row>
    <row r="794" spans="1:24" x14ac:dyDescent="0.3">
      <c r="A794" t="s">
        <v>82</v>
      </c>
      <c r="B794" t="s">
        <v>475</v>
      </c>
      <c r="C794" t="s">
        <v>4505</v>
      </c>
      <c r="D794" t="s">
        <v>4597</v>
      </c>
      <c r="E794" t="s">
        <v>6119</v>
      </c>
      <c r="F794" t="s">
        <v>147</v>
      </c>
      <c r="G794" t="s">
        <v>21</v>
      </c>
      <c r="H794" t="s">
        <v>21</v>
      </c>
      <c r="I794" t="s">
        <v>22</v>
      </c>
      <c r="J794">
        <v>0</v>
      </c>
      <c r="K794">
        <v>1</v>
      </c>
      <c r="L794">
        <v>1</v>
      </c>
      <c r="M794">
        <v>0</v>
      </c>
      <c r="N794">
        <v>0</v>
      </c>
      <c r="O794">
        <v>1</v>
      </c>
      <c r="Q794">
        <v>0</v>
      </c>
      <c r="R794">
        <v>1</v>
      </c>
      <c r="S794">
        <v>2</v>
      </c>
      <c r="V794">
        <v>1</v>
      </c>
      <c r="X794" s="26">
        <v>7</v>
      </c>
    </row>
    <row r="795" spans="1:24" x14ac:dyDescent="0.3">
      <c r="A795" t="s">
        <v>82</v>
      </c>
      <c r="B795" t="s">
        <v>475</v>
      </c>
      <c r="C795" t="s">
        <v>4505</v>
      </c>
      <c r="D795" t="s">
        <v>4595</v>
      </c>
      <c r="E795" t="s">
        <v>6120</v>
      </c>
      <c r="F795" t="s">
        <v>150</v>
      </c>
      <c r="G795" t="s">
        <v>21</v>
      </c>
      <c r="H795" t="s">
        <v>21</v>
      </c>
      <c r="I795" t="s">
        <v>22</v>
      </c>
      <c r="J795">
        <v>0</v>
      </c>
      <c r="K795">
        <v>1</v>
      </c>
      <c r="L795">
        <v>1</v>
      </c>
      <c r="M795">
        <v>0</v>
      </c>
      <c r="N795">
        <v>0</v>
      </c>
      <c r="O795">
        <v>1</v>
      </c>
      <c r="Q795">
        <v>0</v>
      </c>
      <c r="R795">
        <v>1</v>
      </c>
      <c r="S795">
        <v>2</v>
      </c>
      <c r="V795">
        <v>1</v>
      </c>
      <c r="X795" s="26">
        <v>7</v>
      </c>
    </row>
    <row r="796" spans="1:24" x14ac:dyDescent="0.3">
      <c r="A796" t="s">
        <v>56</v>
      </c>
      <c r="B796" t="s">
        <v>174</v>
      </c>
      <c r="C796" t="s">
        <v>2097</v>
      </c>
      <c r="D796" t="s">
        <v>2098</v>
      </c>
      <c r="E796" t="s">
        <v>6121</v>
      </c>
      <c r="F796" t="s">
        <v>56</v>
      </c>
      <c r="G796" t="s">
        <v>21</v>
      </c>
      <c r="H796" t="s">
        <v>21</v>
      </c>
      <c r="I796" t="s">
        <v>22</v>
      </c>
      <c r="J796">
        <v>0</v>
      </c>
      <c r="K796">
        <v>1</v>
      </c>
      <c r="L796">
        <v>1</v>
      </c>
      <c r="M796">
        <v>1</v>
      </c>
      <c r="N796">
        <v>2</v>
      </c>
      <c r="O796">
        <v>1</v>
      </c>
      <c r="Q796">
        <v>2</v>
      </c>
      <c r="R796">
        <v>1</v>
      </c>
      <c r="S796">
        <v>2</v>
      </c>
      <c r="V796">
        <v>0</v>
      </c>
      <c r="X796" s="26">
        <v>11</v>
      </c>
    </row>
    <row r="797" spans="1:24" x14ac:dyDescent="0.3">
      <c r="A797" t="s">
        <v>32</v>
      </c>
      <c r="B797" t="s">
        <v>311</v>
      </c>
      <c r="C797" t="s">
        <v>332</v>
      </c>
      <c r="D797" t="s">
        <v>1984</v>
      </c>
      <c r="E797" t="s">
        <v>6122</v>
      </c>
      <c r="F797" t="s">
        <v>32</v>
      </c>
      <c r="G797" t="s">
        <v>21</v>
      </c>
      <c r="H797" t="s">
        <v>21</v>
      </c>
      <c r="I797" t="s">
        <v>22</v>
      </c>
      <c r="J797">
        <v>0</v>
      </c>
      <c r="K797">
        <v>0</v>
      </c>
      <c r="L797">
        <v>0</v>
      </c>
      <c r="M797">
        <v>1</v>
      </c>
      <c r="N797">
        <v>0</v>
      </c>
      <c r="O797">
        <v>0</v>
      </c>
      <c r="Q797">
        <v>0</v>
      </c>
      <c r="R797">
        <v>1</v>
      </c>
      <c r="S797">
        <v>3</v>
      </c>
      <c r="V797">
        <v>1</v>
      </c>
      <c r="X797" s="26">
        <v>6</v>
      </c>
    </row>
    <row r="798" spans="1:24" x14ac:dyDescent="0.3">
      <c r="A798" t="s">
        <v>73</v>
      </c>
      <c r="B798" t="s">
        <v>162</v>
      </c>
      <c r="C798" t="s">
        <v>363</v>
      </c>
      <c r="D798" t="s">
        <v>440</v>
      </c>
      <c r="E798" t="s">
        <v>6123</v>
      </c>
      <c r="F798" t="s">
        <v>52</v>
      </c>
      <c r="G798" t="s">
        <v>21</v>
      </c>
      <c r="H798" t="s">
        <v>21</v>
      </c>
      <c r="I798" t="s">
        <v>22</v>
      </c>
      <c r="J798">
        <v>2</v>
      </c>
      <c r="K798">
        <v>1</v>
      </c>
      <c r="L798">
        <v>1</v>
      </c>
      <c r="M798">
        <v>1</v>
      </c>
      <c r="N798">
        <v>3</v>
      </c>
      <c r="O798">
        <v>1</v>
      </c>
      <c r="Q798">
        <v>0</v>
      </c>
      <c r="R798">
        <v>1</v>
      </c>
      <c r="S798">
        <v>2</v>
      </c>
      <c r="V798">
        <v>2</v>
      </c>
      <c r="X798" s="26">
        <v>14</v>
      </c>
    </row>
    <row r="799" spans="1:24" x14ac:dyDescent="0.3">
      <c r="A799" t="s">
        <v>62</v>
      </c>
      <c r="B799" t="s">
        <v>1190</v>
      </c>
      <c r="C799" t="s">
        <v>1191</v>
      </c>
      <c r="D799" t="s">
        <v>1640</v>
      </c>
      <c r="E799" t="s">
        <v>6124</v>
      </c>
      <c r="F799" t="s">
        <v>62</v>
      </c>
      <c r="G799" t="s">
        <v>21</v>
      </c>
      <c r="H799" t="s">
        <v>21</v>
      </c>
      <c r="I799" t="s">
        <v>50</v>
      </c>
      <c r="J799">
        <v>1</v>
      </c>
      <c r="K799">
        <v>1</v>
      </c>
      <c r="L799">
        <v>1</v>
      </c>
      <c r="M799">
        <v>1</v>
      </c>
      <c r="N799">
        <v>2</v>
      </c>
      <c r="O799">
        <v>1</v>
      </c>
      <c r="Q799">
        <v>0</v>
      </c>
      <c r="R799">
        <v>2</v>
      </c>
      <c r="S799">
        <v>3</v>
      </c>
      <c r="V799">
        <v>0</v>
      </c>
      <c r="X799" s="26">
        <v>12</v>
      </c>
    </row>
    <row r="800" spans="1:24" x14ac:dyDescent="0.3">
      <c r="A800" t="s">
        <v>136</v>
      </c>
      <c r="B800" t="s">
        <v>1683</v>
      </c>
      <c r="C800" t="s">
        <v>4794</v>
      </c>
      <c r="D800" t="s">
        <v>4808</v>
      </c>
      <c r="E800" t="s">
        <v>6125</v>
      </c>
      <c r="F800" t="s">
        <v>136</v>
      </c>
      <c r="G800" t="s">
        <v>21</v>
      </c>
      <c r="H800" t="s">
        <v>21</v>
      </c>
      <c r="I800" t="s">
        <v>22</v>
      </c>
      <c r="J800">
        <v>0</v>
      </c>
      <c r="K800">
        <v>1</v>
      </c>
      <c r="L800">
        <v>1</v>
      </c>
      <c r="M800">
        <v>1</v>
      </c>
      <c r="N800">
        <v>2</v>
      </c>
      <c r="O800">
        <v>1</v>
      </c>
      <c r="Q800">
        <v>0</v>
      </c>
      <c r="R800">
        <v>1</v>
      </c>
      <c r="S800">
        <v>3</v>
      </c>
      <c r="V800">
        <v>1</v>
      </c>
      <c r="X800" s="26">
        <v>11</v>
      </c>
    </row>
    <row r="801" spans="1:24" x14ac:dyDescent="0.3">
      <c r="A801" t="s">
        <v>43</v>
      </c>
      <c r="B801" t="s">
        <v>1733</v>
      </c>
      <c r="C801" t="s">
        <v>1859</v>
      </c>
      <c r="D801" t="s">
        <v>3887</v>
      </c>
      <c r="E801" t="s">
        <v>6126</v>
      </c>
      <c r="F801" t="s">
        <v>43</v>
      </c>
      <c r="G801" t="s">
        <v>21</v>
      </c>
      <c r="H801" t="s">
        <v>21</v>
      </c>
      <c r="I801" t="s">
        <v>22</v>
      </c>
      <c r="J801">
        <v>0</v>
      </c>
      <c r="K801">
        <v>1</v>
      </c>
      <c r="L801">
        <v>1</v>
      </c>
      <c r="M801">
        <v>1</v>
      </c>
      <c r="N801">
        <v>2</v>
      </c>
      <c r="O801">
        <v>1</v>
      </c>
      <c r="Q801">
        <v>0</v>
      </c>
      <c r="R801">
        <v>2</v>
      </c>
      <c r="S801">
        <v>3</v>
      </c>
      <c r="V801">
        <v>2</v>
      </c>
      <c r="X801" s="26">
        <v>13</v>
      </c>
    </row>
    <row r="802" spans="1:24" x14ac:dyDescent="0.3">
      <c r="A802" t="s">
        <v>79</v>
      </c>
      <c r="B802" t="s">
        <v>519</v>
      </c>
      <c r="C802" t="s">
        <v>540</v>
      </c>
      <c r="D802" t="s">
        <v>556</v>
      </c>
      <c r="E802" t="s">
        <v>6127</v>
      </c>
      <c r="F802" t="s">
        <v>79</v>
      </c>
      <c r="G802" t="s">
        <v>21</v>
      </c>
      <c r="H802" t="s">
        <v>21</v>
      </c>
      <c r="I802" t="s">
        <v>22</v>
      </c>
      <c r="J802">
        <v>2</v>
      </c>
      <c r="K802">
        <v>1</v>
      </c>
      <c r="L802">
        <v>1</v>
      </c>
      <c r="M802">
        <v>0</v>
      </c>
      <c r="N802">
        <v>1</v>
      </c>
      <c r="O802">
        <v>0</v>
      </c>
      <c r="Q802">
        <v>0</v>
      </c>
      <c r="R802">
        <v>1</v>
      </c>
      <c r="S802">
        <v>1</v>
      </c>
      <c r="V802">
        <v>2</v>
      </c>
      <c r="X802" s="26">
        <v>9</v>
      </c>
    </row>
    <row r="803" spans="1:24" x14ac:dyDescent="0.3">
      <c r="A803" t="s">
        <v>36</v>
      </c>
      <c r="B803" t="s">
        <v>890</v>
      </c>
      <c r="C803" t="s">
        <v>1169</v>
      </c>
      <c r="D803" t="s">
        <v>2605</v>
      </c>
      <c r="E803" t="s">
        <v>6128</v>
      </c>
      <c r="F803" t="s">
        <v>36</v>
      </c>
      <c r="G803" t="s">
        <v>21</v>
      </c>
      <c r="H803" t="s">
        <v>21</v>
      </c>
      <c r="I803" t="s">
        <v>22</v>
      </c>
      <c r="J803">
        <v>1</v>
      </c>
      <c r="K803">
        <v>1</v>
      </c>
      <c r="L803">
        <v>1</v>
      </c>
      <c r="M803">
        <v>1</v>
      </c>
      <c r="N803">
        <v>3</v>
      </c>
      <c r="O803">
        <v>1</v>
      </c>
      <c r="Q803">
        <v>0</v>
      </c>
      <c r="R803">
        <v>1</v>
      </c>
      <c r="S803">
        <v>3</v>
      </c>
      <c r="V803">
        <v>1</v>
      </c>
      <c r="X803" s="26">
        <v>13</v>
      </c>
    </row>
    <row r="804" spans="1:24" x14ac:dyDescent="0.3">
      <c r="A804" t="s">
        <v>71</v>
      </c>
      <c r="B804" t="s">
        <v>890</v>
      </c>
      <c r="C804" t="s">
        <v>1169</v>
      </c>
      <c r="D804" t="s">
        <v>2780</v>
      </c>
      <c r="E804" t="s">
        <v>6129</v>
      </c>
      <c r="F804" t="s">
        <v>71</v>
      </c>
      <c r="G804" t="s">
        <v>21</v>
      </c>
      <c r="H804" t="s">
        <v>21</v>
      </c>
      <c r="I804" t="s">
        <v>22</v>
      </c>
      <c r="J804">
        <v>0</v>
      </c>
      <c r="K804">
        <v>1</v>
      </c>
      <c r="L804">
        <v>1</v>
      </c>
      <c r="M804">
        <v>1</v>
      </c>
      <c r="N804">
        <v>2</v>
      </c>
      <c r="O804">
        <v>1</v>
      </c>
      <c r="Q804">
        <v>0</v>
      </c>
      <c r="R804">
        <v>2</v>
      </c>
      <c r="S804">
        <v>3</v>
      </c>
      <c r="V804">
        <v>0</v>
      </c>
      <c r="X804" s="26">
        <v>11</v>
      </c>
    </row>
    <row r="805" spans="1:24" x14ac:dyDescent="0.3">
      <c r="A805" t="s">
        <v>73</v>
      </c>
      <c r="B805" t="s">
        <v>311</v>
      </c>
      <c r="C805" t="s">
        <v>312</v>
      </c>
      <c r="D805" t="s">
        <v>341</v>
      </c>
      <c r="E805" t="s">
        <v>6130</v>
      </c>
      <c r="F805" t="s">
        <v>73</v>
      </c>
      <c r="G805" t="s">
        <v>21</v>
      </c>
      <c r="H805" t="s">
        <v>21</v>
      </c>
      <c r="I805" t="s">
        <v>22</v>
      </c>
      <c r="J805">
        <v>0</v>
      </c>
      <c r="K805">
        <v>1</v>
      </c>
      <c r="L805">
        <v>1</v>
      </c>
      <c r="M805">
        <v>0</v>
      </c>
      <c r="N805">
        <v>0</v>
      </c>
      <c r="O805">
        <v>0</v>
      </c>
      <c r="Q805">
        <v>0</v>
      </c>
      <c r="R805">
        <v>1</v>
      </c>
      <c r="S805">
        <v>2</v>
      </c>
      <c r="V805">
        <v>0</v>
      </c>
      <c r="X805" s="26">
        <v>5</v>
      </c>
    </row>
    <row r="806" spans="1:24" x14ac:dyDescent="0.3">
      <c r="A806" t="s">
        <v>79</v>
      </c>
      <c r="B806" t="s">
        <v>478</v>
      </c>
      <c r="C806" t="s">
        <v>5325</v>
      </c>
      <c r="D806" t="s">
        <v>482</v>
      </c>
      <c r="E806" t="s">
        <v>6131</v>
      </c>
      <c r="F806" t="s">
        <v>79</v>
      </c>
      <c r="G806" t="s">
        <v>21</v>
      </c>
      <c r="H806" t="s">
        <v>21</v>
      </c>
      <c r="I806" t="s">
        <v>22</v>
      </c>
      <c r="J806">
        <v>0</v>
      </c>
      <c r="K806">
        <v>1</v>
      </c>
      <c r="L806">
        <v>1</v>
      </c>
      <c r="M806">
        <v>1</v>
      </c>
      <c r="N806">
        <v>0</v>
      </c>
      <c r="O806">
        <v>0</v>
      </c>
      <c r="Q806">
        <v>2</v>
      </c>
      <c r="R806">
        <v>1</v>
      </c>
      <c r="S806">
        <v>1</v>
      </c>
      <c r="V806">
        <v>0</v>
      </c>
      <c r="X806" s="26">
        <v>7</v>
      </c>
    </row>
    <row r="807" spans="1:24" x14ac:dyDescent="0.3">
      <c r="A807" t="s">
        <v>49</v>
      </c>
      <c r="B807" t="s">
        <v>174</v>
      </c>
      <c r="C807" t="s">
        <v>200</v>
      </c>
      <c r="D807" t="s">
        <v>1437</v>
      </c>
      <c r="E807" t="s">
        <v>6132</v>
      </c>
      <c r="F807" t="s">
        <v>49</v>
      </c>
      <c r="G807" t="s">
        <v>21</v>
      </c>
      <c r="H807" t="s">
        <v>21</v>
      </c>
      <c r="I807" t="s">
        <v>22</v>
      </c>
      <c r="J807">
        <v>0</v>
      </c>
      <c r="K807">
        <v>1</v>
      </c>
      <c r="L807">
        <v>1</v>
      </c>
      <c r="M807">
        <v>1</v>
      </c>
      <c r="N807">
        <v>2</v>
      </c>
      <c r="O807">
        <v>1</v>
      </c>
      <c r="Q807">
        <v>2</v>
      </c>
      <c r="R807">
        <v>1</v>
      </c>
      <c r="S807">
        <v>3</v>
      </c>
      <c r="V807">
        <v>1</v>
      </c>
      <c r="X807" s="26">
        <v>13</v>
      </c>
    </row>
    <row r="808" spans="1:24" x14ac:dyDescent="0.3">
      <c r="A808" t="s">
        <v>70</v>
      </c>
      <c r="B808" t="s">
        <v>3366</v>
      </c>
      <c r="C808" t="s">
        <v>4327</v>
      </c>
      <c r="D808" t="s">
        <v>4350</v>
      </c>
      <c r="E808" t="s">
        <v>6133</v>
      </c>
      <c r="F808" t="s">
        <v>70</v>
      </c>
      <c r="G808" t="s">
        <v>21</v>
      </c>
      <c r="H808" t="s">
        <v>21</v>
      </c>
      <c r="I808" t="s">
        <v>22</v>
      </c>
      <c r="J808">
        <v>0</v>
      </c>
      <c r="K808">
        <v>0</v>
      </c>
      <c r="L808">
        <v>0</v>
      </c>
      <c r="M808">
        <v>1</v>
      </c>
      <c r="N808">
        <v>0</v>
      </c>
      <c r="O808">
        <v>1</v>
      </c>
      <c r="Q808">
        <v>0</v>
      </c>
      <c r="R808">
        <v>1</v>
      </c>
      <c r="S808">
        <v>3</v>
      </c>
      <c r="V808">
        <v>0</v>
      </c>
      <c r="X808" s="26">
        <v>6</v>
      </c>
    </row>
    <row r="809" spans="1:24" x14ac:dyDescent="0.3">
      <c r="A809" t="s">
        <v>32</v>
      </c>
      <c r="B809" t="s">
        <v>1602</v>
      </c>
      <c r="C809" t="s">
        <v>1603</v>
      </c>
      <c r="D809" t="s">
        <v>1845</v>
      </c>
      <c r="E809" t="s">
        <v>6134</v>
      </c>
      <c r="F809" t="s">
        <v>32</v>
      </c>
      <c r="G809" t="s">
        <v>21</v>
      </c>
      <c r="H809" t="s">
        <v>21</v>
      </c>
      <c r="I809" t="s">
        <v>22</v>
      </c>
      <c r="J809">
        <v>1</v>
      </c>
      <c r="K809">
        <v>1</v>
      </c>
      <c r="L809">
        <v>1</v>
      </c>
      <c r="M809">
        <v>1</v>
      </c>
      <c r="N809">
        <v>1</v>
      </c>
      <c r="O809">
        <v>1</v>
      </c>
      <c r="Q809">
        <v>0</v>
      </c>
      <c r="R809">
        <v>0</v>
      </c>
      <c r="S809">
        <v>3</v>
      </c>
      <c r="V809">
        <v>2</v>
      </c>
      <c r="X809" s="26">
        <v>11</v>
      </c>
    </row>
    <row r="810" spans="1:24" x14ac:dyDescent="0.3">
      <c r="A810" t="s">
        <v>39</v>
      </c>
      <c r="B810" t="s">
        <v>478</v>
      </c>
      <c r="C810" t="s">
        <v>558</v>
      </c>
      <c r="D810" t="s">
        <v>724</v>
      </c>
      <c r="E810" t="s">
        <v>6135</v>
      </c>
      <c r="F810" t="s">
        <v>39</v>
      </c>
      <c r="G810" t="s">
        <v>21</v>
      </c>
      <c r="H810" t="s">
        <v>21</v>
      </c>
      <c r="I810" t="s">
        <v>54</v>
      </c>
      <c r="J810">
        <v>0</v>
      </c>
      <c r="K810">
        <v>1</v>
      </c>
      <c r="L810">
        <v>1</v>
      </c>
      <c r="M810">
        <v>1</v>
      </c>
      <c r="N810">
        <v>2</v>
      </c>
      <c r="O810">
        <v>1</v>
      </c>
      <c r="Q810">
        <v>0</v>
      </c>
      <c r="R810">
        <v>1</v>
      </c>
      <c r="S810">
        <v>3</v>
      </c>
      <c r="V810">
        <v>2</v>
      </c>
      <c r="X810" s="26">
        <v>12</v>
      </c>
    </row>
    <row r="811" spans="1:24" x14ac:dyDescent="0.3">
      <c r="A811" t="s">
        <v>61</v>
      </c>
      <c r="B811" t="s">
        <v>847</v>
      </c>
      <c r="C811" t="s">
        <v>1069</v>
      </c>
      <c r="D811" t="s">
        <v>1076</v>
      </c>
      <c r="E811" t="s">
        <v>6136</v>
      </c>
      <c r="F811" t="s">
        <v>61</v>
      </c>
      <c r="G811" t="s">
        <v>21</v>
      </c>
      <c r="H811" t="s">
        <v>21</v>
      </c>
      <c r="I811" t="s">
        <v>22</v>
      </c>
      <c r="J811">
        <v>2</v>
      </c>
      <c r="K811">
        <v>1</v>
      </c>
      <c r="L811">
        <v>1</v>
      </c>
      <c r="M811">
        <v>1</v>
      </c>
      <c r="N811">
        <v>3</v>
      </c>
      <c r="O811">
        <v>1</v>
      </c>
      <c r="Q811">
        <v>0</v>
      </c>
      <c r="R811">
        <v>1</v>
      </c>
      <c r="S811">
        <v>2</v>
      </c>
      <c r="V811">
        <v>3</v>
      </c>
      <c r="X811" s="26">
        <v>15</v>
      </c>
    </row>
    <row r="812" spans="1:24" x14ac:dyDescent="0.3">
      <c r="A812" t="s">
        <v>85</v>
      </c>
      <c r="B812" t="s">
        <v>3366</v>
      </c>
      <c r="C812" t="s">
        <v>4360</v>
      </c>
      <c r="D812" t="s">
        <v>4426</v>
      </c>
      <c r="E812" t="s">
        <v>6137</v>
      </c>
      <c r="F812" t="s">
        <v>85</v>
      </c>
      <c r="G812" t="s">
        <v>21</v>
      </c>
      <c r="H812" t="s">
        <v>21</v>
      </c>
      <c r="I812" t="s">
        <v>22</v>
      </c>
      <c r="J812">
        <v>0</v>
      </c>
      <c r="K812">
        <v>0</v>
      </c>
      <c r="L812">
        <v>0</v>
      </c>
      <c r="M812">
        <v>0</v>
      </c>
      <c r="N812">
        <v>0</v>
      </c>
      <c r="O812">
        <v>0</v>
      </c>
      <c r="Q812">
        <v>0</v>
      </c>
      <c r="R812">
        <v>1</v>
      </c>
      <c r="S812">
        <v>1</v>
      </c>
      <c r="V812">
        <v>0</v>
      </c>
      <c r="X812" s="26">
        <v>2</v>
      </c>
    </row>
    <row r="813" spans="1:24" x14ac:dyDescent="0.3">
      <c r="A813" t="s">
        <v>40</v>
      </c>
      <c r="B813" t="s">
        <v>162</v>
      </c>
      <c r="C813" t="s">
        <v>3123</v>
      </c>
      <c r="D813" t="s">
        <v>3340</v>
      </c>
      <c r="E813" t="s">
        <v>6138</v>
      </c>
      <c r="F813" t="s">
        <v>40</v>
      </c>
      <c r="G813" t="s">
        <v>21</v>
      </c>
      <c r="H813" t="s">
        <v>21</v>
      </c>
      <c r="I813" t="s">
        <v>50</v>
      </c>
      <c r="J813">
        <v>0</v>
      </c>
      <c r="K813">
        <v>1</v>
      </c>
      <c r="L813">
        <v>1</v>
      </c>
      <c r="M813">
        <v>1</v>
      </c>
      <c r="N813">
        <v>3</v>
      </c>
      <c r="O813">
        <v>1</v>
      </c>
      <c r="Q813">
        <v>0</v>
      </c>
      <c r="R813">
        <v>2</v>
      </c>
      <c r="S813">
        <v>3</v>
      </c>
      <c r="V813">
        <v>1</v>
      </c>
      <c r="X813" s="26">
        <v>13</v>
      </c>
    </row>
    <row r="814" spans="1:24" x14ac:dyDescent="0.3">
      <c r="A814" t="s">
        <v>19</v>
      </c>
      <c r="B814" t="s">
        <v>162</v>
      </c>
      <c r="C814" t="s">
        <v>181</v>
      </c>
      <c r="D814" t="s">
        <v>233</v>
      </c>
      <c r="E814" t="s">
        <v>6139</v>
      </c>
      <c r="F814" t="s">
        <v>49</v>
      </c>
      <c r="G814" t="s">
        <v>21</v>
      </c>
      <c r="H814" t="s">
        <v>21</v>
      </c>
      <c r="I814" t="s">
        <v>22</v>
      </c>
      <c r="J814">
        <v>1</v>
      </c>
      <c r="K814">
        <v>1</v>
      </c>
      <c r="L814">
        <v>1</v>
      </c>
      <c r="M814">
        <v>1</v>
      </c>
      <c r="N814">
        <v>2</v>
      </c>
      <c r="O814">
        <v>1</v>
      </c>
      <c r="Q814">
        <v>2</v>
      </c>
      <c r="R814">
        <v>2</v>
      </c>
      <c r="S814">
        <v>3</v>
      </c>
      <c r="V814">
        <v>1</v>
      </c>
      <c r="X814" s="26">
        <v>15</v>
      </c>
    </row>
    <row r="815" spans="1:24" x14ac:dyDescent="0.3">
      <c r="A815" t="s">
        <v>43</v>
      </c>
      <c r="B815" t="s">
        <v>174</v>
      </c>
      <c r="C815" t="s">
        <v>3740</v>
      </c>
      <c r="D815" t="s">
        <v>3965</v>
      </c>
      <c r="E815" t="s">
        <v>6140</v>
      </c>
      <c r="F815" t="s">
        <v>43</v>
      </c>
      <c r="G815" t="s">
        <v>21</v>
      </c>
      <c r="H815" t="s">
        <v>21</v>
      </c>
      <c r="I815" t="s">
        <v>22</v>
      </c>
      <c r="J815">
        <v>0</v>
      </c>
      <c r="K815">
        <v>1</v>
      </c>
      <c r="L815">
        <v>1</v>
      </c>
      <c r="M815">
        <v>1</v>
      </c>
      <c r="N815">
        <v>3</v>
      </c>
      <c r="O815">
        <v>1</v>
      </c>
      <c r="Q815">
        <v>0</v>
      </c>
      <c r="R815">
        <v>1</v>
      </c>
      <c r="S815">
        <v>3</v>
      </c>
      <c r="V815">
        <v>3</v>
      </c>
      <c r="X815" s="26">
        <v>14</v>
      </c>
    </row>
    <row r="816" spans="1:24" x14ac:dyDescent="0.3">
      <c r="A816" t="s">
        <v>137</v>
      </c>
      <c r="B816" t="s">
        <v>2870</v>
      </c>
      <c r="C816" t="s">
        <v>3618</v>
      </c>
      <c r="D816" t="s">
        <v>4702</v>
      </c>
      <c r="E816" t="s">
        <v>6141</v>
      </c>
      <c r="F816" t="s">
        <v>137</v>
      </c>
      <c r="G816" t="s">
        <v>21</v>
      </c>
      <c r="H816" t="s">
        <v>21</v>
      </c>
      <c r="I816" t="s">
        <v>22</v>
      </c>
      <c r="J816">
        <v>1</v>
      </c>
      <c r="K816">
        <v>1</v>
      </c>
      <c r="L816">
        <v>0</v>
      </c>
      <c r="M816">
        <v>0</v>
      </c>
      <c r="N816">
        <v>0</v>
      </c>
      <c r="O816">
        <v>0</v>
      </c>
      <c r="Q816">
        <v>0</v>
      </c>
      <c r="R816">
        <v>2</v>
      </c>
      <c r="S816">
        <v>3</v>
      </c>
      <c r="V816">
        <v>2</v>
      </c>
      <c r="X816" s="26">
        <v>9</v>
      </c>
    </row>
    <row r="817" spans="1:24" x14ac:dyDescent="0.3">
      <c r="A817" t="s">
        <v>19</v>
      </c>
      <c r="B817" t="s">
        <v>162</v>
      </c>
      <c r="C817" t="s">
        <v>239</v>
      </c>
      <c r="D817" t="s">
        <v>268</v>
      </c>
      <c r="E817" t="s">
        <v>6142</v>
      </c>
      <c r="F817" t="s">
        <v>71</v>
      </c>
      <c r="G817" t="s">
        <v>21</v>
      </c>
      <c r="H817" t="s">
        <v>21</v>
      </c>
      <c r="I817" t="s">
        <v>22</v>
      </c>
      <c r="J817">
        <v>2</v>
      </c>
      <c r="K817">
        <v>1</v>
      </c>
      <c r="L817">
        <v>1</v>
      </c>
      <c r="M817">
        <v>1</v>
      </c>
      <c r="N817">
        <v>2</v>
      </c>
      <c r="O817">
        <v>1</v>
      </c>
      <c r="Q817">
        <v>0</v>
      </c>
      <c r="R817">
        <v>2</v>
      </c>
      <c r="S817">
        <v>3</v>
      </c>
      <c r="V817">
        <v>1</v>
      </c>
      <c r="X817" s="26">
        <v>14</v>
      </c>
    </row>
    <row r="818" spans="1:24" x14ac:dyDescent="0.3">
      <c r="A818" t="s">
        <v>43</v>
      </c>
      <c r="B818" t="s">
        <v>174</v>
      </c>
      <c r="C818" t="s">
        <v>1159</v>
      </c>
      <c r="D818" t="s">
        <v>3974</v>
      </c>
      <c r="E818" t="s">
        <v>6143</v>
      </c>
      <c r="F818" t="s">
        <v>43</v>
      </c>
      <c r="G818" t="s">
        <v>21</v>
      </c>
      <c r="H818" t="s">
        <v>21</v>
      </c>
      <c r="I818" t="s">
        <v>22</v>
      </c>
      <c r="J818">
        <v>2</v>
      </c>
      <c r="K818">
        <v>1</v>
      </c>
      <c r="L818">
        <v>1</v>
      </c>
      <c r="M818">
        <v>1</v>
      </c>
      <c r="N818">
        <v>2</v>
      </c>
      <c r="O818">
        <v>1</v>
      </c>
      <c r="Q818">
        <v>0</v>
      </c>
      <c r="R818">
        <v>1</v>
      </c>
      <c r="S818">
        <v>3</v>
      </c>
      <c r="V818">
        <v>1</v>
      </c>
      <c r="X818" s="26">
        <v>13</v>
      </c>
    </row>
    <row r="819" spans="1:24" x14ac:dyDescent="0.3">
      <c r="A819" t="s">
        <v>59</v>
      </c>
      <c r="B819" t="s">
        <v>3366</v>
      </c>
      <c r="C819" t="s">
        <v>3595</v>
      </c>
      <c r="D819" t="s">
        <v>3660</v>
      </c>
      <c r="E819" t="s">
        <v>6144</v>
      </c>
      <c r="F819" t="s">
        <v>59</v>
      </c>
      <c r="G819" t="s">
        <v>21</v>
      </c>
      <c r="H819" t="s">
        <v>21</v>
      </c>
      <c r="I819" t="s">
        <v>22</v>
      </c>
      <c r="J819">
        <v>1</v>
      </c>
      <c r="K819">
        <v>1</v>
      </c>
      <c r="L819">
        <v>1</v>
      </c>
      <c r="M819">
        <v>1</v>
      </c>
      <c r="N819">
        <v>2</v>
      </c>
      <c r="O819">
        <v>1</v>
      </c>
      <c r="Q819">
        <v>0</v>
      </c>
      <c r="R819">
        <v>1</v>
      </c>
      <c r="S819">
        <v>2</v>
      </c>
      <c r="V819">
        <v>1</v>
      </c>
      <c r="X819" s="26">
        <v>11</v>
      </c>
    </row>
    <row r="820" spans="1:24" x14ac:dyDescent="0.3">
      <c r="A820" t="s">
        <v>43</v>
      </c>
      <c r="B820" t="s">
        <v>174</v>
      </c>
      <c r="C820" t="s">
        <v>2097</v>
      </c>
      <c r="D820" t="s">
        <v>3906</v>
      </c>
      <c r="E820" t="s">
        <v>6145</v>
      </c>
      <c r="F820" t="s">
        <v>43</v>
      </c>
      <c r="G820" t="s">
        <v>21</v>
      </c>
      <c r="H820" t="s">
        <v>21</v>
      </c>
      <c r="I820" t="s">
        <v>22</v>
      </c>
      <c r="J820">
        <v>1</v>
      </c>
      <c r="K820">
        <v>0</v>
      </c>
      <c r="L820">
        <v>0</v>
      </c>
      <c r="M820">
        <v>0</v>
      </c>
      <c r="N820">
        <v>0</v>
      </c>
      <c r="O820">
        <v>0</v>
      </c>
      <c r="Q820">
        <v>0</v>
      </c>
      <c r="R820">
        <v>1</v>
      </c>
      <c r="S820">
        <v>0</v>
      </c>
      <c r="V820">
        <v>2</v>
      </c>
      <c r="X820" s="26">
        <v>4</v>
      </c>
    </row>
    <row r="821" spans="1:24" x14ac:dyDescent="0.3">
      <c r="A821" t="s">
        <v>87</v>
      </c>
      <c r="B821" t="s">
        <v>637</v>
      </c>
      <c r="C821" t="s">
        <v>638</v>
      </c>
      <c r="D821" t="s">
        <v>5257</v>
      </c>
      <c r="E821" t="s">
        <v>6146</v>
      </c>
      <c r="F821" t="s">
        <v>87</v>
      </c>
      <c r="G821" t="s">
        <v>21</v>
      </c>
      <c r="H821" t="s">
        <v>21</v>
      </c>
      <c r="I821" t="s">
        <v>22</v>
      </c>
      <c r="J821">
        <v>0</v>
      </c>
      <c r="K821">
        <v>1</v>
      </c>
      <c r="L821">
        <v>1</v>
      </c>
      <c r="M821">
        <v>1</v>
      </c>
      <c r="N821">
        <v>2</v>
      </c>
      <c r="O821">
        <v>1</v>
      </c>
      <c r="Q821">
        <v>0</v>
      </c>
      <c r="R821">
        <v>1</v>
      </c>
      <c r="S821">
        <v>3</v>
      </c>
      <c r="V821">
        <v>1</v>
      </c>
      <c r="X821" s="26">
        <v>11</v>
      </c>
    </row>
    <row r="822" spans="1:24" x14ac:dyDescent="0.3">
      <c r="A822" t="s">
        <v>20</v>
      </c>
      <c r="B822" t="s">
        <v>1880</v>
      </c>
      <c r="C822" t="s">
        <v>1881</v>
      </c>
      <c r="D822" t="s">
        <v>2985</v>
      </c>
      <c r="E822" t="s">
        <v>6147</v>
      </c>
      <c r="F822" t="s">
        <v>65</v>
      </c>
      <c r="G822" t="s">
        <v>21</v>
      </c>
      <c r="H822" t="s">
        <v>21</v>
      </c>
      <c r="I822" t="s">
        <v>50</v>
      </c>
      <c r="J822">
        <v>0</v>
      </c>
      <c r="K822">
        <v>1</v>
      </c>
      <c r="L822">
        <v>1</v>
      </c>
      <c r="M822">
        <v>1</v>
      </c>
      <c r="N822">
        <v>1</v>
      </c>
      <c r="O822">
        <v>1</v>
      </c>
      <c r="Q822">
        <v>0</v>
      </c>
      <c r="R822">
        <v>1</v>
      </c>
      <c r="S822">
        <v>2</v>
      </c>
      <c r="V822">
        <v>0</v>
      </c>
      <c r="X822" s="26">
        <v>8</v>
      </c>
    </row>
    <row r="823" spans="1:24" x14ac:dyDescent="0.3">
      <c r="A823" t="s">
        <v>61</v>
      </c>
      <c r="B823" t="s">
        <v>847</v>
      </c>
      <c r="C823" t="s">
        <v>1069</v>
      </c>
      <c r="D823" t="s">
        <v>1287</v>
      </c>
      <c r="E823" t="s">
        <v>6148</v>
      </c>
      <c r="F823" t="s">
        <v>61</v>
      </c>
      <c r="G823" t="s">
        <v>21</v>
      </c>
      <c r="H823" t="s">
        <v>21</v>
      </c>
      <c r="I823" t="s">
        <v>50</v>
      </c>
      <c r="J823">
        <v>0</v>
      </c>
      <c r="K823">
        <v>1</v>
      </c>
      <c r="L823">
        <v>0</v>
      </c>
      <c r="M823">
        <v>1</v>
      </c>
      <c r="N823">
        <v>1</v>
      </c>
      <c r="O823">
        <v>0</v>
      </c>
      <c r="Q823">
        <v>0</v>
      </c>
      <c r="R823">
        <v>1</v>
      </c>
      <c r="S823">
        <v>1</v>
      </c>
      <c r="V823">
        <v>0</v>
      </c>
      <c r="X823" s="26">
        <v>5</v>
      </c>
    </row>
    <row r="824" spans="1:24" x14ac:dyDescent="0.3">
      <c r="A824" t="s">
        <v>141</v>
      </c>
      <c r="B824" t="s">
        <v>174</v>
      </c>
      <c r="C824" t="s">
        <v>1064</v>
      </c>
      <c r="D824" t="s">
        <v>3746</v>
      </c>
      <c r="E824" t="s">
        <v>6149</v>
      </c>
      <c r="F824" t="s">
        <v>74</v>
      </c>
      <c r="G824" t="s">
        <v>21</v>
      </c>
      <c r="H824" t="s">
        <v>21</v>
      </c>
      <c r="I824" t="s">
        <v>22</v>
      </c>
      <c r="J824">
        <v>0</v>
      </c>
      <c r="K824">
        <v>1</v>
      </c>
      <c r="L824">
        <v>1</v>
      </c>
      <c r="M824">
        <v>1</v>
      </c>
      <c r="N824">
        <v>2</v>
      </c>
      <c r="O824">
        <v>1</v>
      </c>
      <c r="Q824">
        <v>2</v>
      </c>
      <c r="R824">
        <v>2</v>
      </c>
      <c r="S824">
        <v>3</v>
      </c>
      <c r="V824">
        <v>1</v>
      </c>
      <c r="X824" s="26">
        <v>14</v>
      </c>
    </row>
    <row r="825" spans="1:24" x14ac:dyDescent="0.3">
      <c r="A825" t="s">
        <v>39</v>
      </c>
      <c r="B825" t="s">
        <v>478</v>
      </c>
      <c r="C825" t="s">
        <v>558</v>
      </c>
      <c r="D825" t="s">
        <v>723</v>
      </c>
      <c r="E825" t="s">
        <v>6150</v>
      </c>
      <c r="F825" t="s">
        <v>39</v>
      </c>
      <c r="G825" t="s">
        <v>21</v>
      </c>
      <c r="H825" t="s">
        <v>21</v>
      </c>
      <c r="I825" t="s">
        <v>50</v>
      </c>
      <c r="J825">
        <v>1</v>
      </c>
      <c r="K825">
        <v>1</v>
      </c>
      <c r="L825">
        <v>1</v>
      </c>
      <c r="M825">
        <v>1</v>
      </c>
      <c r="N825">
        <v>2</v>
      </c>
      <c r="O825">
        <v>1</v>
      </c>
      <c r="Q825">
        <v>0</v>
      </c>
      <c r="R825">
        <v>2</v>
      </c>
      <c r="S825">
        <v>3</v>
      </c>
      <c r="V825">
        <v>2</v>
      </c>
      <c r="X825" s="26">
        <v>14</v>
      </c>
    </row>
    <row r="826" spans="1:24" x14ac:dyDescent="0.3">
      <c r="A826" t="s">
        <v>79</v>
      </c>
      <c r="B826" t="s">
        <v>478</v>
      </c>
      <c r="C826" t="s">
        <v>5325</v>
      </c>
      <c r="D826" t="s">
        <v>481</v>
      </c>
      <c r="E826" t="s">
        <v>6151</v>
      </c>
      <c r="F826" t="s">
        <v>79</v>
      </c>
      <c r="G826" t="s">
        <v>21</v>
      </c>
      <c r="H826" t="s">
        <v>21</v>
      </c>
      <c r="I826" t="s">
        <v>22</v>
      </c>
      <c r="J826">
        <v>0</v>
      </c>
      <c r="K826">
        <v>1</v>
      </c>
      <c r="L826">
        <v>1</v>
      </c>
      <c r="M826">
        <v>1</v>
      </c>
      <c r="N826">
        <v>0</v>
      </c>
      <c r="O826">
        <v>0</v>
      </c>
      <c r="Q826">
        <v>2</v>
      </c>
      <c r="R826">
        <v>1</v>
      </c>
      <c r="S826">
        <v>1</v>
      </c>
      <c r="V826">
        <v>0</v>
      </c>
      <c r="X826" s="26">
        <v>7</v>
      </c>
    </row>
    <row r="827" spans="1:24" x14ac:dyDescent="0.3">
      <c r="A827" t="s">
        <v>52</v>
      </c>
      <c r="B827" t="s">
        <v>932</v>
      </c>
      <c r="C827" t="s">
        <v>933</v>
      </c>
      <c r="D827" t="s">
        <v>939</v>
      </c>
      <c r="E827" t="s">
        <v>6152</v>
      </c>
      <c r="F827" t="s">
        <v>52</v>
      </c>
      <c r="G827" t="s">
        <v>21</v>
      </c>
      <c r="H827" t="s">
        <v>21</v>
      </c>
      <c r="I827" t="s">
        <v>22</v>
      </c>
      <c r="J827">
        <v>1</v>
      </c>
      <c r="K827">
        <v>1</v>
      </c>
      <c r="L827">
        <v>1</v>
      </c>
      <c r="M827">
        <v>1</v>
      </c>
      <c r="N827">
        <v>1</v>
      </c>
      <c r="O827">
        <v>1</v>
      </c>
      <c r="Q827">
        <v>0</v>
      </c>
      <c r="R827">
        <v>3</v>
      </c>
      <c r="S827">
        <v>3</v>
      </c>
      <c r="V827">
        <v>2</v>
      </c>
      <c r="X827" s="26">
        <v>14</v>
      </c>
    </row>
    <row r="828" spans="1:24" x14ac:dyDescent="0.3">
      <c r="A828" t="s">
        <v>83</v>
      </c>
      <c r="B828" t="s">
        <v>932</v>
      </c>
      <c r="C828" t="s">
        <v>1374</v>
      </c>
      <c r="D828" t="s">
        <v>5000</v>
      </c>
      <c r="E828" t="s">
        <v>6153</v>
      </c>
      <c r="F828" t="s">
        <v>83</v>
      </c>
      <c r="G828" t="s">
        <v>21</v>
      </c>
      <c r="H828" t="s">
        <v>21</v>
      </c>
      <c r="I828" t="s">
        <v>22</v>
      </c>
      <c r="J828">
        <v>0</v>
      </c>
      <c r="K828">
        <v>1</v>
      </c>
      <c r="L828">
        <v>1</v>
      </c>
      <c r="M828">
        <v>1</v>
      </c>
      <c r="N828">
        <v>2</v>
      </c>
      <c r="O828">
        <v>1</v>
      </c>
      <c r="Q828">
        <v>0</v>
      </c>
      <c r="R828">
        <v>2</v>
      </c>
      <c r="S828">
        <v>3</v>
      </c>
      <c r="V828">
        <v>1</v>
      </c>
      <c r="X828" s="26">
        <v>12</v>
      </c>
    </row>
    <row r="829" spans="1:24" x14ac:dyDescent="0.3">
      <c r="A829" t="s">
        <v>71</v>
      </c>
      <c r="B829" t="s">
        <v>1602</v>
      </c>
      <c r="C829" t="s">
        <v>2574</v>
      </c>
      <c r="D829" t="s">
        <v>2881</v>
      </c>
      <c r="E829" t="s">
        <v>6154</v>
      </c>
      <c r="F829" t="s">
        <v>71</v>
      </c>
      <c r="G829" t="s">
        <v>21</v>
      </c>
      <c r="H829" t="s">
        <v>21</v>
      </c>
      <c r="I829" t="s">
        <v>22</v>
      </c>
      <c r="J829">
        <v>1</v>
      </c>
      <c r="K829">
        <v>1</v>
      </c>
      <c r="L829">
        <v>1</v>
      </c>
      <c r="M829">
        <v>1</v>
      </c>
      <c r="N829">
        <v>3</v>
      </c>
      <c r="O829">
        <v>1</v>
      </c>
      <c r="Q829">
        <v>2</v>
      </c>
      <c r="R829">
        <v>1</v>
      </c>
      <c r="S829">
        <v>3</v>
      </c>
      <c r="V829">
        <v>1</v>
      </c>
      <c r="X829" s="26">
        <v>15</v>
      </c>
    </row>
    <row r="830" spans="1:24" x14ac:dyDescent="0.3">
      <c r="A830" t="s">
        <v>74</v>
      </c>
      <c r="B830" t="s">
        <v>174</v>
      </c>
      <c r="C830" t="s">
        <v>4009</v>
      </c>
      <c r="D830" t="s">
        <v>4063</v>
      </c>
      <c r="E830" t="s">
        <v>6155</v>
      </c>
      <c r="F830" t="s">
        <v>74</v>
      </c>
      <c r="G830" t="s">
        <v>21</v>
      </c>
      <c r="H830" t="s">
        <v>21</v>
      </c>
      <c r="I830" t="s">
        <v>22</v>
      </c>
      <c r="J830">
        <v>0</v>
      </c>
      <c r="K830">
        <v>0</v>
      </c>
      <c r="L830">
        <v>0</v>
      </c>
      <c r="M830">
        <v>0</v>
      </c>
      <c r="N830">
        <v>0</v>
      </c>
      <c r="O830">
        <v>0</v>
      </c>
      <c r="Q830">
        <v>2</v>
      </c>
      <c r="R830">
        <v>1</v>
      </c>
      <c r="S830">
        <v>0</v>
      </c>
      <c r="V830">
        <v>2</v>
      </c>
      <c r="X830" s="26">
        <v>5</v>
      </c>
    </row>
    <row r="831" spans="1:24" x14ac:dyDescent="0.3">
      <c r="A831" t="s">
        <v>39</v>
      </c>
      <c r="B831" t="s">
        <v>478</v>
      </c>
      <c r="C831" t="s">
        <v>5325</v>
      </c>
      <c r="D831" t="s">
        <v>707</v>
      </c>
      <c r="E831" t="s">
        <v>6156</v>
      </c>
      <c r="F831" t="s">
        <v>39</v>
      </c>
      <c r="G831" t="s">
        <v>21</v>
      </c>
      <c r="H831" t="s">
        <v>21</v>
      </c>
      <c r="I831" t="s">
        <v>22</v>
      </c>
      <c r="J831">
        <v>2</v>
      </c>
      <c r="K831">
        <v>1</v>
      </c>
      <c r="L831">
        <v>1</v>
      </c>
      <c r="M831">
        <v>1</v>
      </c>
      <c r="N831">
        <v>3</v>
      </c>
      <c r="O831">
        <v>1</v>
      </c>
      <c r="Q831">
        <v>0</v>
      </c>
      <c r="R831">
        <v>3</v>
      </c>
      <c r="S831">
        <v>3</v>
      </c>
      <c r="V831">
        <v>2</v>
      </c>
      <c r="X831" s="26">
        <v>17</v>
      </c>
    </row>
    <row r="832" spans="1:24" x14ac:dyDescent="0.3">
      <c r="A832" t="s">
        <v>39</v>
      </c>
      <c r="B832" t="s">
        <v>478</v>
      </c>
      <c r="C832" t="s">
        <v>5325</v>
      </c>
      <c r="D832" t="s">
        <v>706</v>
      </c>
      <c r="E832" t="s">
        <v>6157</v>
      </c>
      <c r="F832" t="s">
        <v>39</v>
      </c>
      <c r="G832" t="s">
        <v>21</v>
      </c>
      <c r="H832" t="s">
        <v>21</v>
      </c>
      <c r="I832" t="s">
        <v>22</v>
      </c>
      <c r="J832">
        <v>1</v>
      </c>
      <c r="K832">
        <v>1</v>
      </c>
      <c r="L832">
        <v>1</v>
      </c>
      <c r="M832">
        <v>1</v>
      </c>
      <c r="N832">
        <v>2</v>
      </c>
      <c r="O832">
        <v>1</v>
      </c>
      <c r="Q832">
        <v>0</v>
      </c>
      <c r="R832">
        <v>3</v>
      </c>
      <c r="S832">
        <v>3</v>
      </c>
      <c r="V832">
        <v>2</v>
      </c>
      <c r="X832" s="26">
        <v>15</v>
      </c>
    </row>
    <row r="833" spans="1:24" x14ac:dyDescent="0.3">
      <c r="A833" t="s">
        <v>150</v>
      </c>
      <c r="B833" t="s">
        <v>475</v>
      </c>
      <c r="C833" t="s">
        <v>1005</v>
      </c>
      <c r="D833" t="s">
        <v>5216</v>
      </c>
      <c r="E833" t="s">
        <v>6158</v>
      </c>
      <c r="F833" t="s">
        <v>150</v>
      </c>
      <c r="G833" t="s">
        <v>21</v>
      </c>
      <c r="H833" t="s">
        <v>21</v>
      </c>
      <c r="I833" t="s">
        <v>22</v>
      </c>
      <c r="J833">
        <v>1</v>
      </c>
      <c r="K833">
        <v>1</v>
      </c>
      <c r="L833">
        <v>1</v>
      </c>
      <c r="M833">
        <v>1</v>
      </c>
      <c r="N833">
        <v>2</v>
      </c>
      <c r="O833">
        <v>1</v>
      </c>
      <c r="Q833">
        <v>0</v>
      </c>
      <c r="R833">
        <v>1</v>
      </c>
      <c r="S833">
        <v>3</v>
      </c>
      <c r="V833">
        <v>0</v>
      </c>
      <c r="X833" s="26">
        <v>11</v>
      </c>
    </row>
    <row r="834" spans="1:24" x14ac:dyDescent="0.3">
      <c r="A834" t="s">
        <v>52</v>
      </c>
      <c r="B834" t="s">
        <v>475</v>
      </c>
      <c r="C834" t="s">
        <v>981</v>
      </c>
      <c r="D834" t="s">
        <v>997</v>
      </c>
      <c r="E834" t="s">
        <v>6159</v>
      </c>
      <c r="F834" t="s">
        <v>52</v>
      </c>
      <c r="G834" t="s">
        <v>21</v>
      </c>
      <c r="H834" t="s">
        <v>21</v>
      </c>
      <c r="I834" t="s">
        <v>50</v>
      </c>
      <c r="J834">
        <v>0</v>
      </c>
      <c r="K834">
        <v>1</v>
      </c>
      <c r="L834">
        <v>1</v>
      </c>
      <c r="M834">
        <v>1</v>
      </c>
      <c r="N834">
        <v>2</v>
      </c>
      <c r="O834">
        <v>1</v>
      </c>
      <c r="Q834">
        <v>0</v>
      </c>
      <c r="R834">
        <v>1</v>
      </c>
      <c r="S834">
        <v>3</v>
      </c>
      <c r="V834">
        <v>1</v>
      </c>
      <c r="X834" s="26">
        <v>11</v>
      </c>
    </row>
    <row r="835" spans="1:24" x14ac:dyDescent="0.3">
      <c r="A835" t="s">
        <v>52</v>
      </c>
      <c r="B835" t="s">
        <v>475</v>
      </c>
      <c r="C835" t="s">
        <v>981</v>
      </c>
      <c r="D835" t="s">
        <v>992</v>
      </c>
      <c r="E835" t="s">
        <v>6160</v>
      </c>
      <c r="F835" t="s">
        <v>52</v>
      </c>
      <c r="G835" t="s">
        <v>21</v>
      </c>
      <c r="H835" t="s">
        <v>21</v>
      </c>
      <c r="I835" t="s">
        <v>50</v>
      </c>
      <c r="J835">
        <v>0</v>
      </c>
      <c r="K835">
        <v>1</v>
      </c>
      <c r="L835">
        <v>1</v>
      </c>
      <c r="M835">
        <v>1</v>
      </c>
      <c r="N835">
        <v>1</v>
      </c>
      <c r="O835">
        <v>1</v>
      </c>
      <c r="Q835">
        <v>0</v>
      </c>
      <c r="R835">
        <v>2</v>
      </c>
      <c r="S835">
        <v>3</v>
      </c>
      <c r="V835">
        <v>1</v>
      </c>
      <c r="X835" s="26">
        <v>11</v>
      </c>
    </row>
    <row r="836" spans="1:24" x14ac:dyDescent="0.3">
      <c r="A836" t="s">
        <v>136</v>
      </c>
      <c r="B836" t="s">
        <v>519</v>
      </c>
      <c r="C836" t="s">
        <v>4825</v>
      </c>
      <c r="D836" t="s">
        <v>4829</v>
      </c>
      <c r="E836" t="s">
        <v>6161</v>
      </c>
      <c r="F836" t="s">
        <v>136</v>
      </c>
      <c r="G836" t="s">
        <v>21</v>
      </c>
      <c r="H836" t="s">
        <v>21</v>
      </c>
      <c r="I836" t="s">
        <v>22</v>
      </c>
      <c r="J836">
        <v>0</v>
      </c>
      <c r="K836">
        <v>1</v>
      </c>
      <c r="L836">
        <v>1</v>
      </c>
      <c r="M836">
        <v>0</v>
      </c>
      <c r="N836">
        <v>1</v>
      </c>
      <c r="O836">
        <v>0</v>
      </c>
      <c r="Q836">
        <v>2</v>
      </c>
      <c r="R836">
        <v>0</v>
      </c>
      <c r="S836">
        <v>1</v>
      </c>
      <c r="V836">
        <v>3</v>
      </c>
      <c r="X836" s="26">
        <v>9</v>
      </c>
    </row>
    <row r="837" spans="1:24" x14ac:dyDescent="0.3">
      <c r="A837" t="s">
        <v>74</v>
      </c>
      <c r="B837" t="s">
        <v>174</v>
      </c>
      <c r="C837" t="s">
        <v>886</v>
      </c>
      <c r="D837" t="s">
        <v>4003</v>
      </c>
      <c r="E837" t="s">
        <v>6162</v>
      </c>
      <c r="F837" t="s">
        <v>74</v>
      </c>
      <c r="G837" t="s">
        <v>21</v>
      </c>
      <c r="H837" t="s">
        <v>21</v>
      </c>
      <c r="I837" t="s">
        <v>22</v>
      </c>
      <c r="J837">
        <v>1</v>
      </c>
      <c r="K837">
        <v>1</v>
      </c>
      <c r="L837">
        <v>1</v>
      </c>
      <c r="M837">
        <v>1</v>
      </c>
      <c r="N837">
        <v>1</v>
      </c>
      <c r="O837">
        <v>0</v>
      </c>
      <c r="Q837">
        <v>2</v>
      </c>
      <c r="R837">
        <v>1</v>
      </c>
      <c r="S837">
        <v>2</v>
      </c>
      <c r="V837">
        <v>1</v>
      </c>
      <c r="X837" s="26">
        <v>11</v>
      </c>
    </row>
    <row r="838" spans="1:24" x14ac:dyDescent="0.3">
      <c r="A838" t="s">
        <v>74</v>
      </c>
      <c r="B838" t="s">
        <v>174</v>
      </c>
      <c r="C838" t="s">
        <v>2721</v>
      </c>
      <c r="D838" t="s">
        <v>4082</v>
      </c>
      <c r="E838" t="s">
        <v>6163</v>
      </c>
      <c r="F838" t="s">
        <v>74</v>
      </c>
      <c r="G838" t="s">
        <v>21</v>
      </c>
      <c r="H838" t="s">
        <v>21</v>
      </c>
      <c r="I838" t="s">
        <v>22</v>
      </c>
      <c r="J838">
        <v>1</v>
      </c>
      <c r="K838">
        <v>1</v>
      </c>
      <c r="L838">
        <v>1</v>
      </c>
      <c r="M838">
        <v>1</v>
      </c>
      <c r="N838">
        <v>2</v>
      </c>
      <c r="O838">
        <v>1</v>
      </c>
      <c r="Q838">
        <v>0</v>
      </c>
      <c r="R838">
        <v>1</v>
      </c>
      <c r="S838">
        <v>2</v>
      </c>
      <c r="V838">
        <v>2</v>
      </c>
      <c r="X838" s="26">
        <v>12</v>
      </c>
    </row>
    <row r="839" spans="1:24" x14ac:dyDescent="0.3">
      <c r="A839" t="s">
        <v>135</v>
      </c>
      <c r="B839" t="s">
        <v>2870</v>
      </c>
      <c r="C839" t="s">
        <v>3618</v>
      </c>
      <c r="D839" t="s">
        <v>4861</v>
      </c>
      <c r="E839" t="s">
        <v>6164</v>
      </c>
      <c r="F839" t="s">
        <v>135</v>
      </c>
      <c r="G839" t="s">
        <v>21</v>
      </c>
      <c r="H839" t="s">
        <v>21</v>
      </c>
      <c r="I839" t="s">
        <v>22</v>
      </c>
      <c r="J839">
        <v>1</v>
      </c>
      <c r="K839">
        <v>1</v>
      </c>
      <c r="L839">
        <v>1</v>
      </c>
      <c r="M839">
        <v>1</v>
      </c>
      <c r="N839">
        <v>2</v>
      </c>
      <c r="O839">
        <v>1</v>
      </c>
      <c r="Q839">
        <v>0</v>
      </c>
      <c r="R839">
        <v>2</v>
      </c>
      <c r="S839">
        <v>3</v>
      </c>
      <c r="V839">
        <v>1</v>
      </c>
      <c r="X839" s="26">
        <v>13</v>
      </c>
    </row>
    <row r="840" spans="1:24" x14ac:dyDescent="0.3">
      <c r="A840" t="s">
        <v>136</v>
      </c>
      <c r="B840" t="s">
        <v>475</v>
      </c>
      <c r="C840" t="s">
        <v>476</v>
      </c>
      <c r="D840" t="s">
        <v>4803</v>
      </c>
      <c r="E840" t="s">
        <v>6165</v>
      </c>
      <c r="F840" t="s">
        <v>136</v>
      </c>
      <c r="G840" t="s">
        <v>21</v>
      </c>
      <c r="H840" t="s">
        <v>21</v>
      </c>
      <c r="I840" t="s">
        <v>22</v>
      </c>
      <c r="J840">
        <v>1</v>
      </c>
      <c r="K840">
        <v>0</v>
      </c>
      <c r="L840">
        <v>0</v>
      </c>
      <c r="M840">
        <v>0</v>
      </c>
      <c r="N840">
        <v>0</v>
      </c>
      <c r="O840">
        <v>0</v>
      </c>
      <c r="Q840">
        <v>0</v>
      </c>
      <c r="R840">
        <v>1</v>
      </c>
      <c r="S840">
        <v>2</v>
      </c>
      <c r="V840">
        <v>0</v>
      </c>
      <c r="X840" s="26">
        <v>4</v>
      </c>
    </row>
    <row r="841" spans="1:24" x14ac:dyDescent="0.3">
      <c r="A841" t="s">
        <v>36</v>
      </c>
      <c r="B841" t="s">
        <v>174</v>
      </c>
      <c r="C841" t="s">
        <v>886</v>
      </c>
      <c r="D841" t="s">
        <v>2717</v>
      </c>
      <c r="E841" t="s">
        <v>6166</v>
      </c>
      <c r="F841" t="s">
        <v>36</v>
      </c>
      <c r="G841" t="s">
        <v>21</v>
      </c>
      <c r="H841" t="s">
        <v>21</v>
      </c>
      <c r="I841" t="s">
        <v>22</v>
      </c>
      <c r="J841">
        <v>0</v>
      </c>
      <c r="K841">
        <v>1</v>
      </c>
      <c r="L841">
        <v>0</v>
      </c>
      <c r="M841">
        <v>0</v>
      </c>
      <c r="N841">
        <v>0</v>
      </c>
      <c r="O841">
        <v>0</v>
      </c>
      <c r="Q841">
        <v>0</v>
      </c>
      <c r="R841">
        <v>1</v>
      </c>
      <c r="S841">
        <v>2</v>
      </c>
      <c r="V841">
        <v>1</v>
      </c>
      <c r="X841" s="26">
        <v>5</v>
      </c>
    </row>
    <row r="842" spans="1:24" x14ac:dyDescent="0.3">
      <c r="A842" t="s">
        <v>135</v>
      </c>
      <c r="B842" t="s">
        <v>2870</v>
      </c>
      <c r="C842" t="s">
        <v>3618</v>
      </c>
      <c r="D842" t="s">
        <v>4904</v>
      </c>
      <c r="E842" t="s">
        <v>6167</v>
      </c>
      <c r="F842" t="s">
        <v>135</v>
      </c>
      <c r="G842" t="s">
        <v>21</v>
      </c>
      <c r="H842" t="s">
        <v>21</v>
      </c>
      <c r="I842" t="s">
        <v>22</v>
      </c>
      <c r="J842">
        <v>1</v>
      </c>
      <c r="K842">
        <v>1</v>
      </c>
      <c r="L842">
        <v>1</v>
      </c>
      <c r="M842">
        <v>1</v>
      </c>
      <c r="N842">
        <v>2</v>
      </c>
      <c r="O842">
        <v>1</v>
      </c>
      <c r="Q842">
        <v>0</v>
      </c>
      <c r="R842">
        <v>1</v>
      </c>
      <c r="S842">
        <v>3</v>
      </c>
      <c r="V842">
        <v>0</v>
      </c>
      <c r="X842" s="26">
        <v>11</v>
      </c>
    </row>
    <row r="843" spans="1:24" x14ac:dyDescent="0.3">
      <c r="A843" t="s">
        <v>19</v>
      </c>
      <c r="B843" t="s">
        <v>162</v>
      </c>
      <c r="C843" t="s">
        <v>181</v>
      </c>
      <c r="D843" t="s">
        <v>231</v>
      </c>
      <c r="E843" t="s">
        <v>6168</v>
      </c>
      <c r="F843" t="s">
        <v>62</v>
      </c>
      <c r="G843" t="s">
        <v>21</v>
      </c>
      <c r="H843" t="s">
        <v>21</v>
      </c>
      <c r="I843" t="s">
        <v>22</v>
      </c>
      <c r="J843">
        <v>1</v>
      </c>
      <c r="K843">
        <v>1</v>
      </c>
      <c r="L843">
        <v>1</v>
      </c>
      <c r="M843">
        <v>1</v>
      </c>
      <c r="N843">
        <v>1</v>
      </c>
      <c r="O843">
        <v>1</v>
      </c>
      <c r="Q843">
        <v>0</v>
      </c>
      <c r="R843">
        <v>1</v>
      </c>
      <c r="S843">
        <v>3</v>
      </c>
      <c r="V843">
        <v>1</v>
      </c>
      <c r="X843" s="26">
        <v>11</v>
      </c>
    </row>
    <row r="844" spans="1:24" x14ac:dyDescent="0.3">
      <c r="A844" t="s">
        <v>61</v>
      </c>
      <c r="B844" t="s">
        <v>847</v>
      </c>
      <c r="C844" t="s">
        <v>1084</v>
      </c>
      <c r="D844" t="s">
        <v>1099</v>
      </c>
      <c r="E844" t="s">
        <v>6169</v>
      </c>
      <c r="F844" t="s">
        <v>61</v>
      </c>
      <c r="G844" t="s">
        <v>21</v>
      </c>
      <c r="H844" t="s">
        <v>21</v>
      </c>
      <c r="I844" t="s">
        <v>22</v>
      </c>
      <c r="J844">
        <v>2</v>
      </c>
      <c r="K844">
        <v>1</v>
      </c>
      <c r="L844">
        <v>1</v>
      </c>
      <c r="M844">
        <v>1</v>
      </c>
      <c r="N844">
        <v>2</v>
      </c>
      <c r="O844">
        <v>0</v>
      </c>
      <c r="Q844">
        <v>0</v>
      </c>
      <c r="R844">
        <v>1</v>
      </c>
      <c r="S844">
        <v>2</v>
      </c>
      <c r="V844">
        <v>2</v>
      </c>
      <c r="X844" s="26">
        <v>12</v>
      </c>
    </row>
    <row r="845" spans="1:24" x14ac:dyDescent="0.3">
      <c r="A845" t="s">
        <v>40</v>
      </c>
      <c r="B845" t="s">
        <v>637</v>
      </c>
      <c r="C845" t="s">
        <v>905</v>
      </c>
      <c r="D845" t="s">
        <v>3323</v>
      </c>
      <c r="E845" t="s">
        <v>6170</v>
      </c>
      <c r="F845" t="s">
        <v>44</v>
      </c>
      <c r="G845" t="s">
        <v>21</v>
      </c>
      <c r="H845" t="s">
        <v>21</v>
      </c>
      <c r="I845" t="s">
        <v>22</v>
      </c>
      <c r="J845">
        <v>0</v>
      </c>
      <c r="K845">
        <v>1</v>
      </c>
      <c r="L845">
        <v>1</v>
      </c>
      <c r="M845">
        <v>1</v>
      </c>
      <c r="N845">
        <v>2</v>
      </c>
      <c r="O845">
        <v>1</v>
      </c>
      <c r="Q845">
        <v>0</v>
      </c>
      <c r="R845">
        <v>1</v>
      </c>
      <c r="S845">
        <v>2</v>
      </c>
      <c r="V845">
        <v>0</v>
      </c>
      <c r="X845" s="26">
        <v>9</v>
      </c>
    </row>
    <row r="846" spans="1:24" x14ac:dyDescent="0.3">
      <c r="A846" t="s">
        <v>102</v>
      </c>
      <c r="B846" t="s">
        <v>174</v>
      </c>
      <c r="C846" t="s">
        <v>195</v>
      </c>
      <c r="D846" t="s">
        <v>3788</v>
      </c>
      <c r="E846" t="s">
        <v>6171</v>
      </c>
      <c r="F846" t="s">
        <v>102</v>
      </c>
      <c r="G846" t="s">
        <v>21</v>
      </c>
      <c r="H846" t="s">
        <v>21</v>
      </c>
      <c r="I846" t="s">
        <v>22</v>
      </c>
      <c r="J846">
        <v>0</v>
      </c>
      <c r="K846">
        <v>1</v>
      </c>
      <c r="L846">
        <v>0</v>
      </c>
      <c r="M846">
        <v>1</v>
      </c>
      <c r="N846">
        <v>1</v>
      </c>
      <c r="O846">
        <v>1</v>
      </c>
      <c r="Q846">
        <v>0</v>
      </c>
      <c r="R846">
        <v>1</v>
      </c>
      <c r="S846">
        <v>2</v>
      </c>
      <c r="V846">
        <v>0</v>
      </c>
      <c r="X846" s="26">
        <v>7</v>
      </c>
    </row>
    <row r="847" spans="1:24" x14ac:dyDescent="0.3">
      <c r="A847" t="s">
        <v>39</v>
      </c>
      <c r="B847" t="s">
        <v>162</v>
      </c>
      <c r="C847" t="s">
        <v>656</v>
      </c>
      <c r="D847" t="s">
        <v>685</v>
      </c>
      <c r="E847" t="s">
        <v>6172</v>
      </c>
      <c r="F847" t="s">
        <v>39</v>
      </c>
      <c r="G847" t="s">
        <v>21</v>
      </c>
      <c r="H847" t="s">
        <v>21</v>
      </c>
      <c r="I847" t="s">
        <v>22</v>
      </c>
      <c r="J847">
        <v>1</v>
      </c>
      <c r="K847">
        <v>1</v>
      </c>
      <c r="L847">
        <v>1</v>
      </c>
      <c r="M847">
        <v>1</v>
      </c>
      <c r="N847">
        <v>2</v>
      </c>
      <c r="O847">
        <v>1</v>
      </c>
      <c r="Q847">
        <v>2</v>
      </c>
      <c r="R847">
        <v>2</v>
      </c>
      <c r="S847">
        <v>2</v>
      </c>
      <c r="V847">
        <v>2</v>
      </c>
      <c r="X847" s="26">
        <v>15</v>
      </c>
    </row>
    <row r="848" spans="1:24" x14ac:dyDescent="0.3">
      <c r="A848" t="s">
        <v>61</v>
      </c>
      <c r="B848" t="s">
        <v>1056</v>
      </c>
      <c r="C848" t="s">
        <v>1124</v>
      </c>
      <c r="D848" t="s">
        <v>1142</v>
      </c>
      <c r="E848" t="s">
        <v>6173</v>
      </c>
      <c r="F848" t="s">
        <v>61</v>
      </c>
      <c r="G848" t="s">
        <v>21</v>
      </c>
      <c r="H848" t="s">
        <v>21</v>
      </c>
      <c r="I848" t="s">
        <v>50</v>
      </c>
      <c r="J848">
        <v>1</v>
      </c>
      <c r="K848">
        <v>0</v>
      </c>
      <c r="L848">
        <v>0</v>
      </c>
      <c r="M848">
        <v>1</v>
      </c>
      <c r="N848">
        <v>2</v>
      </c>
      <c r="O848">
        <v>1</v>
      </c>
      <c r="Q848">
        <v>0</v>
      </c>
      <c r="R848">
        <v>1</v>
      </c>
      <c r="S848">
        <v>2</v>
      </c>
      <c r="V848">
        <v>1</v>
      </c>
      <c r="X848" s="26">
        <v>9</v>
      </c>
    </row>
    <row r="849" spans="1:24" x14ac:dyDescent="0.3">
      <c r="A849" t="s">
        <v>67</v>
      </c>
      <c r="B849" t="s">
        <v>174</v>
      </c>
      <c r="C849" t="s">
        <v>1938</v>
      </c>
      <c r="D849" t="s">
        <v>2413</v>
      </c>
      <c r="E849" t="s">
        <v>6174</v>
      </c>
      <c r="F849" t="s">
        <v>67</v>
      </c>
      <c r="G849" t="s">
        <v>21</v>
      </c>
      <c r="H849" t="s">
        <v>21</v>
      </c>
      <c r="I849" t="s">
        <v>22</v>
      </c>
      <c r="J849">
        <v>2</v>
      </c>
      <c r="K849">
        <v>1</v>
      </c>
      <c r="L849">
        <v>1</v>
      </c>
      <c r="M849">
        <v>1</v>
      </c>
      <c r="N849">
        <v>3</v>
      </c>
      <c r="O849">
        <v>1</v>
      </c>
      <c r="Q849">
        <v>0</v>
      </c>
      <c r="R849">
        <v>3</v>
      </c>
      <c r="S849">
        <v>3</v>
      </c>
      <c r="V849">
        <v>3</v>
      </c>
      <c r="X849" s="26">
        <v>18</v>
      </c>
    </row>
    <row r="850" spans="1:24" x14ac:dyDescent="0.3">
      <c r="A850" t="s">
        <v>43</v>
      </c>
      <c r="B850" t="s">
        <v>174</v>
      </c>
      <c r="C850" t="s">
        <v>822</v>
      </c>
      <c r="D850" t="s">
        <v>3958</v>
      </c>
      <c r="E850" t="s">
        <v>6175</v>
      </c>
      <c r="F850" t="s">
        <v>43</v>
      </c>
      <c r="G850" t="s">
        <v>21</v>
      </c>
      <c r="H850" t="s">
        <v>21</v>
      </c>
      <c r="I850" t="s">
        <v>54</v>
      </c>
      <c r="J850">
        <v>0</v>
      </c>
      <c r="K850">
        <v>1</v>
      </c>
      <c r="L850">
        <v>1</v>
      </c>
      <c r="M850">
        <v>0</v>
      </c>
      <c r="N850">
        <v>0</v>
      </c>
      <c r="O850">
        <v>0</v>
      </c>
      <c r="Q850">
        <v>0</v>
      </c>
      <c r="R850">
        <v>1</v>
      </c>
      <c r="S850">
        <v>1</v>
      </c>
      <c r="V850">
        <v>1</v>
      </c>
      <c r="X850" s="26">
        <v>5</v>
      </c>
    </row>
    <row r="851" spans="1:24" x14ac:dyDescent="0.3">
      <c r="A851" t="s">
        <v>39</v>
      </c>
      <c r="B851" t="s">
        <v>174</v>
      </c>
      <c r="C851" t="s">
        <v>781</v>
      </c>
      <c r="D851" t="s">
        <v>782</v>
      </c>
      <c r="E851" t="s">
        <v>6176</v>
      </c>
      <c r="F851" t="s">
        <v>39</v>
      </c>
      <c r="G851" t="s">
        <v>21</v>
      </c>
      <c r="H851" t="s">
        <v>21</v>
      </c>
      <c r="I851" t="s">
        <v>22</v>
      </c>
      <c r="J851">
        <v>1</v>
      </c>
      <c r="K851">
        <v>0</v>
      </c>
      <c r="L851">
        <v>1</v>
      </c>
      <c r="M851">
        <v>1</v>
      </c>
      <c r="N851">
        <v>2</v>
      </c>
      <c r="O851">
        <v>1</v>
      </c>
      <c r="Q851">
        <v>0</v>
      </c>
      <c r="R851">
        <v>1</v>
      </c>
      <c r="S851">
        <v>2</v>
      </c>
      <c r="V851">
        <v>1</v>
      </c>
      <c r="X851" s="26">
        <v>10</v>
      </c>
    </row>
    <row r="852" spans="1:24" x14ac:dyDescent="0.3">
      <c r="A852" t="s">
        <v>73</v>
      </c>
      <c r="B852" t="s">
        <v>162</v>
      </c>
      <c r="C852" t="s">
        <v>359</v>
      </c>
      <c r="D852" t="s">
        <v>384</v>
      </c>
      <c r="E852" t="s">
        <v>6177</v>
      </c>
      <c r="F852" t="s">
        <v>58</v>
      </c>
      <c r="G852" t="s">
        <v>21</v>
      </c>
      <c r="H852" t="s">
        <v>21</v>
      </c>
      <c r="I852" t="s">
        <v>22</v>
      </c>
      <c r="J852">
        <v>0</v>
      </c>
      <c r="K852">
        <v>1</v>
      </c>
      <c r="L852">
        <v>0</v>
      </c>
      <c r="M852">
        <v>1</v>
      </c>
      <c r="N852">
        <v>1</v>
      </c>
      <c r="O852">
        <v>1</v>
      </c>
      <c r="Q852">
        <v>0</v>
      </c>
      <c r="R852">
        <v>1</v>
      </c>
      <c r="S852">
        <v>3</v>
      </c>
      <c r="V852">
        <v>0</v>
      </c>
      <c r="X852" s="26">
        <v>8</v>
      </c>
    </row>
    <row r="853" spans="1:24" x14ac:dyDescent="0.3">
      <c r="A853" t="s">
        <v>43</v>
      </c>
      <c r="B853" t="s">
        <v>174</v>
      </c>
      <c r="C853" t="s">
        <v>175</v>
      </c>
      <c r="D853" t="s">
        <v>3896</v>
      </c>
      <c r="E853" t="s">
        <v>6178</v>
      </c>
      <c r="F853" t="s">
        <v>43</v>
      </c>
      <c r="G853" t="s">
        <v>21</v>
      </c>
      <c r="H853" t="s">
        <v>21</v>
      </c>
      <c r="I853" t="s">
        <v>22</v>
      </c>
      <c r="J853">
        <v>0</v>
      </c>
      <c r="K853">
        <v>1</v>
      </c>
      <c r="L853">
        <v>1</v>
      </c>
      <c r="M853">
        <v>1</v>
      </c>
      <c r="N853">
        <v>2</v>
      </c>
      <c r="O853">
        <v>1</v>
      </c>
      <c r="Q853">
        <v>0</v>
      </c>
      <c r="R853">
        <v>1</v>
      </c>
      <c r="S853">
        <v>2</v>
      </c>
      <c r="V853">
        <v>0</v>
      </c>
      <c r="X853" s="26">
        <v>9</v>
      </c>
    </row>
    <row r="854" spans="1:24" x14ac:dyDescent="0.3">
      <c r="A854" t="s">
        <v>137</v>
      </c>
      <c r="B854" t="s">
        <v>637</v>
      </c>
      <c r="C854" t="s">
        <v>640</v>
      </c>
      <c r="D854" t="s">
        <v>4683</v>
      </c>
      <c r="E854" t="s">
        <v>6179</v>
      </c>
      <c r="F854" t="s">
        <v>136</v>
      </c>
      <c r="G854" t="s">
        <v>21</v>
      </c>
      <c r="H854" t="s">
        <v>21</v>
      </c>
      <c r="I854" t="s">
        <v>22</v>
      </c>
      <c r="J854">
        <v>0</v>
      </c>
      <c r="K854">
        <v>1</v>
      </c>
      <c r="L854">
        <v>1</v>
      </c>
      <c r="M854">
        <v>1</v>
      </c>
      <c r="N854">
        <v>1</v>
      </c>
      <c r="O854">
        <v>0</v>
      </c>
      <c r="Q854">
        <v>0</v>
      </c>
      <c r="R854">
        <v>1</v>
      </c>
      <c r="S854">
        <v>2</v>
      </c>
      <c r="V854">
        <v>0</v>
      </c>
      <c r="X854" s="26">
        <v>7</v>
      </c>
    </row>
    <row r="855" spans="1:24" x14ac:dyDescent="0.3">
      <c r="A855" t="s">
        <v>43</v>
      </c>
      <c r="B855" t="s">
        <v>174</v>
      </c>
      <c r="C855" t="s">
        <v>2097</v>
      </c>
      <c r="D855" t="s">
        <v>3929</v>
      </c>
      <c r="E855" t="s">
        <v>6180</v>
      </c>
      <c r="F855" t="s">
        <v>43</v>
      </c>
      <c r="G855" t="s">
        <v>21</v>
      </c>
      <c r="H855" t="s">
        <v>21</v>
      </c>
      <c r="I855" t="s">
        <v>22</v>
      </c>
      <c r="J855">
        <v>1</v>
      </c>
      <c r="K855">
        <v>1</v>
      </c>
      <c r="L855">
        <v>1</v>
      </c>
      <c r="M855">
        <v>1</v>
      </c>
      <c r="N855">
        <v>2</v>
      </c>
      <c r="O855">
        <v>1</v>
      </c>
      <c r="Q855">
        <v>0</v>
      </c>
      <c r="R855">
        <v>1</v>
      </c>
      <c r="S855">
        <v>3</v>
      </c>
      <c r="V855">
        <v>1</v>
      </c>
      <c r="X855" s="26">
        <v>12</v>
      </c>
    </row>
    <row r="856" spans="1:24" x14ac:dyDescent="0.3">
      <c r="A856" t="s">
        <v>19</v>
      </c>
      <c r="B856" t="s">
        <v>162</v>
      </c>
      <c r="C856" t="s">
        <v>163</v>
      </c>
      <c r="D856" t="s">
        <v>166</v>
      </c>
      <c r="E856" t="s">
        <v>6181</v>
      </c>
      <c r="F856" t="s">
        <v>32</v>
      </c>
      <c r="G856" t="s">
        <v>21</v>
      </c>
      <c r="H856" t="s">
        <v>21</v>
      </c>
      <c r="I856" t="s">
        <v>22</v>
      </c>
      <c r="J856">
        <v>0</v>
      </c>
      <c r="K856">
        <v>1</v>
      </c>
      <c r="L856">
        <v>1</v>
      </c>
      <c r="M856">
        <v>1</v>
      </c>
      <c r="N856">
        <v>2</v>
      </c>
      <c r="O856">
        <v>1</v>
      </c>
      <c r="Q856">
        <v>0</v>
      </c>
      <c r="R856">
        <v>2</v>
      </c>
      <c r="S856">
        <v>3</v>
      </c>
      <c r="V856">
        <v>2</v>
      </c>
      <c r="X856" s="26">
        <v>13</v>
      </c>
    </row>
    <row r="857" spans="1:24" x14ac:dyDescent="0.3">
      <c r="A857" t="s">
        <v>52</v>
      </c>
      <c r="B857" t="s">
        <v>932</v>
      </c>
      <c r="C857" t="s">
        <v>949</v>
      </c>
      <c r="D857" t="s">
        <v>957</v>
      </c>
      <c r="E857" t="s">
        <v>6182</v>
      </c>
      <c r="F857" t="s">
        <v>52</v>
      </c>
      <c r="G857" t="s">
        <v>21</v>
      </c>
      <c r="H857" t="s">
        <v>21</v>
      </c>
      <c r="I857" t="s">
        <v>22</v>
      </c>
      <c r="J857">
        <v>0</v>
      </c>
      <c r="K857">
        <v>1</v>
      </c>
      <c r="L857">
        <v>0</v>
      </c>
      <c r="M857">
        <v>1</v>
      </c>
      <c r="N857">
        <v>0</v>
      </c>
      <c r="O857">
        <v>0</v>
      </c>
      <c r="Q857">
        <v>0</v>
      </c>
      <c r="R857">
        <v>1</v>
      </c>
      <c r="S857">
        <v>3</v>
      </c>
      <c r="V857">
        <v>0</v>
      </c>
      <c r="X857" s="26">
        <v>6</v>
      </c>
    </row>
    <row r="858" spans="1:24" x14ac:dyDescent="0.3">
      <c r="A858" t="s">
        <v>43</v>
      </c>
      <c r="B858" t="s">
        <v>2570</v>
      </c>
      <c r="C858" t="s">
        <v>2571</v>
      </c>
      <c r="D858" t="s">
        <v>3962</v>
      </c>
      <c r="E858" t="s">
        <v>6183</v>
      </c>
      <c r="F858" t="s">
        <v>43</v>
      </c>
      <c r="G858" t="s">
        <v>21</v>
      </c>
      <c r="H858" t="s">
        <v>21</v>
      </c>
      <c r="I858" t="s">
        <v>54</v>
      </c>
      <c r="J858">
        <v>1</v>
      </c>
      <c r="K858">
        <v>1</v>
      </c>
      <c r="L858">
        <v>1</v>
      </c>
      <c r="M858">
        <v>1</v>
      </c>
      <c r="N858">
        <v>3</v>
      </c>
      <c r="O858">
        <v>1</v>
      </c>
      <c r="Q858">
        <v>0</v>
      </c>
      <c r="R858">
        <v>1</v>
      </c>
      <c r="S858">
        <v>3</v>
      </c>
      <c r="V858">
        <v>1</v>
      </c>
      <c r="X858" s="26">
        <v>13</v>
      </c>
    </row>
    <row r="859" spans="1:24" x14ac:dyDescent="0.3">
      <c r="A859" t="s">
        <v>61</v>
      </c>
      <c r="B859" t="s">
        <v>1190</v>
      </c>
      <c r="C859" t="s">
        <v>1195</v>
      </c>
      <c r="D859" t="s">
        <v>1269</v>
      </c>
      <c r="E859" t="s">
        <v>6184</v>
      </c>
      <c r="F859" t="s">
        <v>61</v>
      </c>
      <c r="G859" t="s">
        <v>21</v>
      </c>
      <c r="H859" t="s">
        <v>21</v>
      </c>
      <c r="I859" t="s">
        <v>54</v>
      </c>
      <c r="J859">
        <v>1</v>
      </c>
      <c r="K859">
        <v>1</v>
      </c>
      <c r="L859">
        <v>1</v>
      </c>
      <c r="M859">
        <v>1</v>
      </c>
      <c r="N859">
        <v>3</v>
      </c>
      <c r="O859">
        <v>1</v>
      </c>
      <c r="Q859">
        <v>0</v>
      </c>
      <c r="R859">
        <v>2</v>
      </c>
      <c r="S859">
        <v>3</v>
      </c>
      <c r="V859">
        <v>2</v>
      </c>
      <c r="X859" s="26">
        <v>15</v>
      </c>
    </row>
    <row r="860" spans="1:24" x14ac:dyDescent="0.3">
      <c r="A860" t="s">
        <v>74</v>
      </c>
      <c r="B860" t="s">
        <v>174</v>
      </c>
      <c r="C860" t="s">
        <v>2026</v>
      </c>
      <c r="D860" t="s">
        <v>4094</v>
      </c>
      <c r="E860" t="s">
        <v>6185</v>
      </c>
      <c r="F860" t="s">
        <v>74</v>
      </c>
      <c r="G860" t="s">
        <v>21</v>
      </c>
      <c r="H860" t="s">
        <v>21</v>
      </c>
      <c r="I860" t="s">
        <v>22</v>
      </c>
      <c r="J860">
        <v>0</v>
      </c>
      <c r="K860">
        <v>1</v>
      </c>
      <c r="L860">
        <v>1</v>
      </c>
      <c r="M860">
        <v>1</v>
      </c>
      <c r="N860">
        <v>2</v>
      </c>
      <c r="O860">
        <v>1</v>
      </c>
      <c r="Q860">
        <v>2</v>
      </c>
      <c r="R860">
        <v>1</v>
      </c>
      <c r="S860">
        <v>2</v>
      </c>
      <c r="V860">
        <v>1</v>
      </c>
      <c r="X860" s="26">
        <v>12</v>
      </c>
    </row>
    <row r="861" spans="1:24" x14ac:dyDescent="0.3">
      <c r="A861" t="s">
        <v>70</v>
      </c>
      <c r="B861" t="s">
        <v>3366</v>
      </c>
      <c r="C861" t="s">
        <v>4327</v>
      </c>
      <c r="D861" t="s">
        <v>4349</v>
      </c>
      <c r="E861" t="s">
        <v>6186</v>
      </c>
      <c r="F861" t="s">
        <v>70</v>
      </c>
      <c r="G861" t="s">
        <v>21</v>
      </c>
      <c r="H861" t="s">
        <v>21</v>
      </c>
      <c r="I861" t="s">
        <v>22</v>
      </c>
      <c r="J861">
        <v>0</v>
      </c>
      <c r="K861">
        <v>1</v>
      </c>
      <c r="L861">
        <v>0</v>
      </c>
      <c r="M861">
        <v>1</v>
      </c>
      <c r="N861">
        <v>1</v>
      </c>
      <c r="O861">
        <v>1</v>
      </c>
      <c r="Q861">
        <v>0</v>
      </c>
      <c r="R861">
        <v>1</v>
      </c>
      <c r="S861">
        <v>3</v>
      </c>
      <c r="V861">
        <v>0</v>
      </c>
      <c r="X861" s="26">
        <v>8</v>
      </c>
    </row>
    <row r="862" spans="1:24" x14ac:dyDescent="0.3">
      <c r="A862" t="s">
        <v>85</v>
      </c>
      <c r="B862" t="s">
        <v>174</v>
      </c>
      <c r="C862" t="s">
        <v>700</v>
      </c>
      <c r="D862" t="s">
        <v>4449</v>
      </c>
      <c r="E862" t="s">
        <v>6187</v>
      </c>
      <c r="F862" t="s">
        <v>85</v>
      </c>
      <c r="G862" t="s">
        <v>21</v>
      </c>
      <c r="H862" t="s">
        <v>21</v>
      </c>
      <c r="I862" t="s">
        <v>22</v>
      </c>
      <c r="J862">
        <v>0</v>
      </c>
      <c r="K862">
        <v>0</v>
      </c>
      <c r="L862">
        <v>1</v>
      </c>
      <c r="M862">
        <v>1</v>
      </c>
      <c r="N862">
        <v>0</v>
      </c>
      <c r="O862">
        <v>0</v>
      </c>
      <c r="Q862">
        <v>0</v>
      </c>
      <c r="R862">
        <v>0</v>
      </c>
      <c r="S862">
        <v>2</v>
      </c>
      <c r="V862">
        <v>0</v>
      </c>
      <c r="X862" s="26">
        <v>4</v>
      </c>
    </row>
    <row r="863" spans="1:24" x14ac:dyDescent="0.3">
      <c r="A863" t="s">
        <v>64</v>
      </c>
      <c r="B863" t="s">
        <v>162</v>
      </c>
      <c r="C863" t="s">
        <v>505</v>
      </c>
      <c r="D863" t="s">
        <v>3142</v>
      </c>
      <c r="E863" t="s">
        <v>6188</v>
      </c>
      <c r="F863" t="s">
        <v>37</v>
      </c>
      <c r="G863" t="s">
        <v>21</v>
      </c>
      <c r="H863" t="s">
        <v>21</v>
      </c>
      <c r="I863" t="s">
        <v>54</v>
      </c>
      <c r="J863">
        <v>1</v>
      </c>
      <c r="K863">
        <v>1</v>
      </c>
      <c r="L863">
        <v>1</v>
      </c>
      <c r="M863">
        <v>1</v>
      </c>
      <c r="N863">
        <v>2</v>
      </c>
      <c r="O863">
        <v>1</v>
      </c>
      <c r="Q863">
        <v>0</v>
      </c>
      <c r="R863">
        <v>2</v>
      </c>
      <c r="S863">
        <v>3</v>
      </c>
      <c r="V863">
        <v>1</v>
      </c>
      <c r="X863" s="26">
        <v>13</v>
      </c>
    </row>
    <row r="864" spans="1:24" x14ac:dyDescent="0.3">
      <c r="A864" t="s">
        <v>70</v>
      </c>
      <c r="B864" t="s">
        <v>3366</v>
      </c>
      <c r="C864" t="s">
        <v>4327</v>
      </c>
      <c r="D864" t="s">
        <v>4348</v>
      </c>
      <c r="E864" t="s">
        <v>6189</v>
      </c>
      <c r="F864" t="s">
        <v>70</v>
      </c>
      <c r="G864" t="s">
        <v>21</v>
      </c>
      <c r="H864" t="s">
        <v>21</v>
      </c>
      <c r="I864" t="s">
        <v>22</v>
      </c>
      <c r="J864">
        <v>0</v>
      </c>
      <c r="K864">
        <v>1</v>
      </c>
      <c r="L864">
        <v>0</v>
      </c>
      <c r="M864">
        <v>0</v>
      </c>
      <c r="N864">
        <v>1</v>
      </c>
      <c r="O864">
        <v>1</v>
      </c>
      <c r="Q864">
        <v>0</v>
      </c>
      <c r="R864">
        <v>1</v>
      </c>
      <c r="S864">
        <v>1</v>
      </c>
      <c r="V864">
        <v>0</v>
      </c>
      <c r="X864" s="26">
        <v>5</v>
      </c>
    </row>
    <row r="865" spans="1:24" x14ac:dyDescent="0.3">
      <c r="A865" t="s">
        <v>102</v>
      </c>
      <c r="B865" t="s">
        <v>284</v>
      </c>
      <c r="C865" t="s">
        <v>3830</v>
      </c>
      <c r="D865" t="s">
        <v>3831</v>
      </c>
      <c r="E865" t="s">
        <v>6190</v>
      </c>
      <c r="F865" t="s">
        <v>102</v>
      </c>
      <c r="G865" t="s">
        <v>21</v>
      </c>
      <c r="H865" t="s">
        <v>21</v>
      </c>
      <c r="I865" t="s">
        <v>54</v>
      </c>
      <c r="J865">
        <v>0</v>
      </c>
      <c r="K865">
        <v>1</v>
      </c>
      <c r="L865">
        <v>1</v>
      </c>
      <c r="M865">
        <v>1</v>
      </c>
      <c r="N865">
        <v>2</v>
      </c>
      <c r="O865">
        <v>1</v>
      </c>
      <c r="Q865">
        <v>0</v>
      </c>
      <c r="R865">
        <v>1</v>
      </c>
      <c r="S865">
        <v>0</v>
      </c>
      <c r="V865">
        <v>0</v>
      </c>
      <c r="X865" s="26">
        <v>7</v>
      </c>
    </row>
    <row r="866" spans="1:24" x14ac:dyDescent="0.3">
      <c r="A866" t="s">
        <v>67</v>
      </c>
      <c r="B866" t="s">
        <v>843</v>
      </c>
      <c r="C866" t="s">
        <v>844</v>
      </c>
      <c r="D866" t="s">
        <v>2376</v>
      </c>
      <c r="E866" t="s">
        <v>6191</v>
      </c>
      <c r="F866" t="s">
        <v>36</v>
      </c>
      <c r="G866" t="s">
        <v>21</v>
      </c>
      <c r="H866" t="s">
        <v>21</v>
      </c>
      <c r="I866" t="s">
        <v>22</v>
      </c>
      <c r="J866">
        <v>1</v>
      </c>
      <c r="K866">
        <v>1</v>
      </c>
      <c r="L866">
        <v>1</v>
      </c>
      <c r="M866">
        <v>1</v>
      </c>
      <c r="N866">
        <v>1</v>
      </c>
      <c r="O866">
        <v>0</v>
      </c>
      <c r="Q866">
        <v>2</v>
      </c>
      <c r="R866">
        <v>0</v>
      </c>
      <c r="S866">
        <v>1</v>
      </c>
      <c r="V866">
        <v>1</v>
      </c>
      <c r="X866" s="26">
        <v>9</v>
      </c>
    </row>
    <row r="867" spans="1:24" x14ac:dyDescent="0.3">
      <c r="A867" t="s">
        <v>70</v>
      </c>
      <c r="B867" t="s">
        <v>1602</v>
      </c>
      <c r="C867" t="s">
        <v>3703</v>
      </c>
      <c r="D867" t="s">
        <v>4172</v>
      </c>
      <c r="E867" t="s">
        <v>6192</v>
      </c>
      <c r="F867" t="s">
        <v>70</v>
      </c>
      <c r="G867" t="s">
        <v>21</v>
      </c>
      <c r="H867" t="s">
        <v>21</v>
      </c>
      <c r="I867" t="s">
        <v>22</v>
      </c>
      <c r="J867">
        <v>1</v>
      </c>
      <c r="K867">
        <v>1</v>
      </c>
      <c r="L867">
        <v>1</v>
      </c>
      <c r="M867">
        <v>1</v>
      </c>
      <c r="N867">
        <v>2</v>
      </c>
      <c r="O867">
        <v>1</v>
      </c>
      <c r="Q867">
        <v>2</v>
      </c>
      <c r="R867">
        <v>1</v>
      </c>
      <c r="S867">
        <v>3</v>
      </c>
      <c r="V867">
        <v>0</v>
      </c>
      <c r="X867" s="26">
        <v>13</v>
      </c>
    </row>
    <row r="868" spans="1:24" x14ac:dyDescent="0.3">
      <c r="A868" t="s">
        <v>155</v>
      </c>
      <c r="B868" t="s">
        <v>3634</v>
      </c>
      <c r="C868" t="s">
        <v>3637</v>
      </c>
      <c r="D868" t="s">
        <v>5128</v>
      </c>
      <c r="E868" t="s">
        <v>6193</v>
      </c>
      <c r="F868" t="s">
        <v>155</v>
      </c>
      <c r="G868" t="s">
        <v>21</v>
      </c>
      <c r="H868" t="s">
        <v>21</v>
      </c>
      <c r="I868" t="s">
        <v>22</v>
      </c>
      <c r="J868">
        <v>2</v>
      </c>
      <c r="K868">
        <v>1</v>
      </c>
      <c r="L868">
        <v>1</v>
      </c>
      <c r="M868">
        <v>1</v>
      </c>
      <c r="N868">
        <v>2</v>
      </c>
      <c r="O868">
        <v>1</v>
      </c>
      <c r="Q868">
        <v>0</v>
      </c>
      <c r="R868">
        <v>2</v>
      </c>
      <c r="S868">
        <v>3</v>
      </c>
      <c r="V868">
        <v>2</v>
      </c>
      <c r="X868" s="26">
        <v>15</v>
      </c>
    </row>
    <row r="869" spans="1:24" x14ac:dyDescent="0.3">
      <c r="A869" t="s">
        <v>61</v>
      </c>
      <c r="B869" t="s">
        <v>1190</v>
      </c>
      <c r="C869" t="s">
        <v>1191</v>
      </c>
      <c r="D869" t="s">
        <v>1261</v>
      </c>
      <c r="E869" t="s">
        <v>6194</v>
      </c>
      <c r="F869" t="s">
        <v>61</v>
      </c>
      <c r="G869" t="s">
        <v>21</v>
      </c>
      <c r="H869" t="s">
        <v>21</v>
      </c>
      <c r="I869" t="s">
        <v>22</v>
      </c>
      <c r="J869">
        <v>1</v>
      </c>
      <c r="K869">
        <v>1</v>
      </c>
      <c r="L869">
        <v>1</v>
      </c>
      <c r="M869">
        <v>1</v>
      </c>
      <c r="N869">
        <v>3</v>
      </c>
      <c r="O869">
        <v>1</v>
      </c>
      <c r="Q869">
        <v>0</v>
      </c>
      <c r="R869">
        <v>2</v>
      </c>
      <c r="S869">
        <v>3</v>
      </c>
      <c r="V869">
        <v>0</v>
      </c>
      <c r="X869" s="26">
        <v>13</v>
      </c>
    </row>
    <row r="870" spans="1:24" x14ac:dyDescent="0.3">
      <c r="A870" t="s">
        <v>64</v>
      </c>
      <c r="B870" t="s">
        <v>162</v>
      </c>
      <c r="C870" t="s">
        <v>505</v>
      </c>
      <c r="D870" t="s">
        <v>3141</v>
      </c>
      <c r="E870" t="s">
        <v>6195</v>
      </c>
      <c r="F870" t="s">
        <v>37</v>
      </c>
      <c r="G870" t="s">
        <v>21</v>
      </c>
      <c r="H870" t="s">
        <v>21</v>
      </c>
      <c r="I870" t="s">
        <v>22</v>
      </c>
      <c r="J870">
        <v>1</v>
      </c>
      <c r="K870">
        <v>1</v>
      </c>
      <c r="L870">
        <v>1</v>
      </c>
      <c r="M870">
        <v>1</v>
      </c>
      <c r="N870">
        <v>2</v>
      </c>
      <c r="O870">
        <v>1</v>
      </c>
      <c r="Q870">
        <v>0</v>
      </c>
      <c r="R870">
        <v>2</v>
      </c>
      <c r="S870">
        <v>3</v>
      </c>
      <c r="V870">
        <v>1</v>
      </c>
      <c r="X870" s="26">
        <v>13</v>
      </c>
    </row>
    <row r="871" spans="1:24" x14ac:dyDescent="0.3">
      <c r="A871" t="s">
        <v>43</v>
      </c>
      <c r="B871" t="s">
        <v>174</v>
      </c>
      <c r="C871" t="s">
        <v>1159</v>
      </c>
      <c r="D871" t="s">
        <v>3908</v>
      </c>
      <c r="E871" t="s">
        <v>6196</v>
      </c>
      <c r="F871" t="s">
        <v>43</v>
      </c>
      <c r="G871" t="s">
        <v>21</v>
      </c>
      <c r="H871" t="s">
        <v>21</v>
      </c>
      <c r="I871" t="s">
        <v>22</v>
      </c>
      <c r="J871">
        <v>0</v>
      </c>
      <c r="K871">
        <v>1</v>
      </c>
      <c r="L871">
        <v>1</v>
      </c>
      <c r="M871">
        <v>1</v>
      </c>
      <c r="N871">
        <v>2</v>
      </c>
      <c r="O871">
        <v>1</v>
      </c>
      <c r="Q871">
        <v>0</v>
      </c>
      <c r="R871">
        <v>1</v>
      </c>
      <c r="S871">
        <v>2</v>
      </c>
      <c r="V871">
        <v>0</v>
      </c>
      <c r="X871" s="26">
        <v>9</v>
      </c>
    </row>
    <row r="872" spans="1:24" x14ac:dyDescent="0.3">
      <c r="A872" t="s">
        <v>73</v>
      </c>
      <c r="B872" t="s">
        <v>162</v>
      </c>
      <c r="C872" t="s">
        <v>323</v>
      </c>
      <c r="D872" t="s">
        <v>347</v>
      </c>
      <c r="E872" t="s">
        <v>6197</v>
      </c>
      <c r="F872" t="s">
        <v>79</v>
      </c>
      <c r="G872" t="s">
        <v>21</v>
      </c>
      <c r="H872" t="s">
        <v>21</v>
      </c>
      <c r="I872" t="s">
        <v>22</v>
      </c>
      <c r="J872">
        <v>0</v>
      </c>
      <c r="K872">
        <v>1</v>
      </c>
      <c r="L872">
        <v>1</v>
      </c>
      <c r="M872">
        <v>1</v>
      </c>
      <c r="N872">
        <v>1</v>
      </c>
      <c r="O872">
        <v>1</v>
      </c>
      <c r="Q872">
        <v>0</v>
      </c>
      <c r="R872">
        <v>1</v>
      </c>
      <c r="S872">
        <v>2</v>
      </c>
      <c r="V872">
        <v>1</v>
      </c>
      <c r="X872" s="26">
        <v>9</v>
      </c>
    </row>
    <row r="873" spans="1:24" x14ac:dyDescent="0.3">
      <c r="A873" t="s">
        <v>65</v>
      </c>
      <c r="B873" t="s">
        <v>162</v>
      </c>
      <c r="C873" t="s">
        <v>503</v>
      </c>
      <c r="D873" t="s">
        <v>3096</v>
      </c>
      <c r="E873" t="s">
        <v>6198</v>
      </c>
      <c r="F873" t="s">
        <v>65</v>
      </c>
      <c r="G873" t="s">
        <v>21</v>
      </c>
      <c r="H873" t="s">
        <v>21</v>
      </c>
      <c r="I873" t="s">
        <v>22</v>
      </c>
      <c r="J873">
        <v>1</v>
      </c>
      <c r="K873">
        <v>1</v>
      </c>
      <c r="L873">
        <v>1</v>
      </c>
      <c r="M873">
        <v>1</v>
      </c>
      <c r="N873">
        <v>3</v>
      </c>
      <c r="O873">
        <v>1</v>
      </c>
      <c r="Q873">
        <v>0</v>
      </c>
      <c r="R873">
        <v>2</v>
      </c>
      <c r="S873">
        <v>3</v>
      </c>
      <c r="V873">
        <v>3</v>
      </c>
      <c r="X873" s="26">
        <v>16</v>
      </c>
    </row>
    <row r="874" spans="1:24" x14ac:dyDescent="0.3">
      <c r="A874" t="s">
        <v>65</v>
      </c>
      <c r="B874" t="s">
        <v>162</v>
      </c>
      <c r="C874" t="s">
        <v>509</v>
      </c>
      <c r="D874" t="s">
        <v>3086</v>
      </c>
      <c r="E874" t="s">
        <v>6199</v>
      </c>
      <c r="F874" t="s">
        <v>65</v>
      </c>
      <c r="G874" t="s">
        <v>21</v>
      </c>
      <c r="H874" t="s">
        <v>21</v>
      </c>
      <c r="I874" t="s">
        <v>22</v>
      </c>
      <c r="J874">
        <v>2</v>
      </c>
      <c r="K874">
        <v>1</v>
      </c>
      <c r="L874">
        <v>1</v>
      </c>
      <c r="M874">
        <v>1</v>
      </c>
      <c r="N874">
        <v>3</v>
      </c>
      <c r="O874">
        <v>1</v>
      </c>
      <c r="Q874">
        <v>0</v>
      </c>
      <c r="R874">
        <v>2</v>
      </c>
      <c r="S874">
        <v>3</v>
      </c>
      <c r="V874">
        <v>3</v>
      </c>
      <c r="X874" s="26">
        <v>17</v>
      </c>
    </row>
    <row r="875" spans="1:24" x14ac:dyDescent="0.3">
      <c r="A875" t="s">
        <v>36</v>
      </c>
      <c r="B875" t="s">
        <v>1602</v>
      </c>
      <c r="C875" t="s">
        <v>2574</v>
      </c>
      <c r="D875" t="s">
        <v>2750</v>
      </c>
      <c r="E875" t="s">
        <v>6200</v>
      </c>
      <c r="F875" t="s">
        <v>36</v>
      </c>
      <c r="G875" t="s">
        <v>21</v>
      </c>
      <c r="H875" t="s">
        <v>21</v>
      </c>
      <c r="I875" t="s">
        <v>22</v>
      </c>
      <c r="J875">
        <v>2</v>
      </c>
      <c r="K875">
        <v>1</v>
      </c>
      <c r="L875">
        <v>1</v>
      </c>
      <c r="M875">
        <v>1</v>
      </c>
      <c r="N875">
        <v>3</v>
      </c>
      <c r="O875">
        <v>0</v>
      </c>
      <c r="Q875">
        <v>2</v>
      </c>
      <c r="R875">
        <v>1</v>
      </c>
      <c r="S875">
        <v>3</v>
      </c>
      <c r="V875">
        <v>3</v>
      </c>
      <c r="X875" s="26">
        <v>17</v>
      </c>
    </row>
    <row r="876" spans="1:24" x14ac:dyDescent="0.3">
      <c r="A876" t="s">
        <v>67</v>
      </c>
      <c r="B876" t="s">
        <v>174</v>
      </c>
      <c r="C876" t="s">
        <v>2152</v>
      </c>
      <c r="D876" t="s">
        <v>2388</v>
      </c>
      <c r="E876" t="s">
        <v>6201</v>
      </c>
      <c r="F876" t="s">
        <v>67</v>
      </c>
      <c r="G876" t="s">
        <v>21</v>
      </c>
      <c r="H876" t="s">
        <v>21</v>
      </c>
      <c r="I876" t="s">
        <v>54</v>
      </c>
      <c r="J876">
        <v>0</v>
      </c>
      <c r="K876">
        <v>1</v>
      </c>
      <c r="L876">
        <v>1</v>
      </c>
      <c r="M876">
        <v>1</v>
      </c>
      <c r="N876">
        <v>1</v>
      </c>
      <c r="O876">
        <v>1</v>
      </c>
      <c r="Q876">
        <v>0</v>
      </c>
      <c r="R876">
        <v>1</v>
      </c>
      <c r="S876">
        <v>2</v>
      </c>
      <c r="V876">
        <v>0</v>
      </c>
      <c r="X876" s="26">
        <v>8</v>
      </c>
    </row>
    <row r="877" spans="1:24" x14ac:dyDescent="0.3">
      <c r="A877" t="s">
        <v>147</v>
      </c>
      <c r="B877" t="s">
        <v>983</v>
      </c>
      <c r="C877" t="s">
        <v>3650</v>
      </c>
      <c r="D877" t="s">
        <v>5156</v>
      </c>
      <c r="E877" t="s">
        <v>6202</v>
      </c>
      <c r="F877" t="s">
        <v>150</v>
      </c>
      <c r="G877" t="s">
        <v>21</v>
      </c>
      <c r="H877" t="s">
        <v>21</v>
      </c>
      <c r="I877" t="s">
        <v>22</v>
      </c>
      <c r="J877">
        <v>1</v>
      </c>
      <c r="K877">
        <v>1</v>
      </c>
      <c r="L877">
        <v>1</v>
      </c>
      <c r="M877">
        <v>1</v>
      </c>
      <c r="N877">
        <v>1</v>
      </c>
      <c r="O877">
        <v>0</v>
      </c>
      <c r="Q877">
        <v>0</v>
      </c>
      <c r="R877">
        <v>1</v>
      </c>
      <c r="S877">
        <v>1</v>
      </c>
      <c r="V877">
        <v>2</v>
      </c>
      <c r="X877" s="26">
        <v>9</v>
      </c>
    </row>
    <row r="878" spans="1:24" x14ac:dyDescent="0.3">
      <c r="A878" t="s">
        <v>70</v>
      </c>
      <c r="B878" t="s">
        <v>174</v>
      </c>
      <c r="C878" t="s">
        <v>886</v>
      </c>
      <c r="D878" t="s">
        <v>4236</v>
      </c>
      <c r="E878" t="s">
        <v>6203</v>
      </c>
      <c r="F878" t="s">
        <v>70</v>
      </c>
      <c r="G878" t="s">
        <v>21</v>
      </c>
      <c r="H878" t="s">
        <v>21</v>
      </c>
      <c r="I878" t="s">
        <v>22</v>
      </c>
      <c r="J878">
        <v>1</v>
      </c>
      <c r="K878">
        <v>1</v>
      </c>
      <c r="L878">
        <v>1</v>
      </c>
      <c r="M878">
        <v>1</v>
      </c>
      <c r="N878">
        <v>2</v>
      </c>
      <c r="O878">
        <v>1</v>
      </c>
      <c r="Q878">
        <v>0</v>
      </c>
      <c r="R878">
        <v>1</v>
      </c>
      <c r="S878">
        <v>3</v>
      </c>
      <c r="V878">
        <v>1</v>
      </c>
      <c r="X878" s="26">
        <v>12</v>
      </c>
    </row>
    <row r="879" spans="1:24" x14ac:dyDescent="0.3">
      <c r="A879" t="s">
        <v>20</v>
      </c>
      <c r="B879" t="s">
        <v>311</v>
      </c>
      <c r="C879" t="s">
        <v>597</v>
      </c>
      <c r="D879" t="s">
        <v>3023</v>
      </c>
      <c r="E879" t="s">
        <v>6204</v>
      </c>
      <c r="F879" t="s">
        <v>20</v>
      </c>
      <c r="G879" t="s">
        <v>21</v>
      </c>
      <c r="H879" t="s">
        <v>21</v>
      </c>
      <c r="I879" t="s">
        <v>54</v>
      </c>
      <c r="J879">
        <v>1</v>
      </c>
      <c r="K879">
        <v>1</v>
      </c>
      <c r="L879">
        <v>1</v>
      </c>
      <c r="M879">
        <v>1</v>
      </c>
      <c r="N879">
        <v>2</v>
      </c>
      <c r="O879">
        <v>0</v>
      </c>
      <c r="Q879">
        <v>2</v>
      </c>
      <c r="R879">
        <v>1</v>
      </c>
      <c r="S879">
        <v>3</v>
      </c>
      <c r="V879">
        <v>1</v>
      </c>
      <c r="X879" s="26">
        <v>13</v>
      </c>
    </row>
    <row r="880" spans="1:24" x14ac:dyDescent="0.3">
      <c r="A880" t="s">
        <v>52</v>
      </c>
      <c r="B880" t="s">
        <v>932</v>
      </c>
      <c r="C880" t="s">
        <v>949</v>
      </c>
      <c r="D880" t="s">
        <v>956</v>
      </c>
      <c r="E880" t="s">
        <v>6205</v>
      </c>
      <c r="F880" t="s">
        <v>52</v>
      </c>
      <c r="G880" t="s">
        <v>21</v>
      </c>
      <c r="H880" t="s">
        <v>21</v>
      </c>
      <c r="I880" t="s">
        <v>22</v>
      </c>
      <c r="J880">
        <v>0</v>
      </c>
      <c r="K880">
        <v>0</v>
      </c>
      <c r="L880">
        <v>0</v>
      </c>
      <c r="M880">
        <v>0</v>
      </c>
      <c r="N880">
        <v>0</v>
      </c>
      <c r="O880">
        <v>0</v>
      </c>
      <c r="Q880">
        <v>0</v>
      </c>
      <c r="R880">
        <v>0</v>
      </c>
      <c r="S880">
        <v>3</v>
      </c>
      <c r="V880">
        <v>0</v>
      </c>
      <c r="X880" s="26">
        <v>3</v>
      </c>
    </row>
    <row r="881" spans="1:24" x14ac:dyDescent="0.3">
      <c r="A881" t="s">
        <v>79</v>
      </c>
      <c r="B881" t="s">
        <v>162</v>
      </c>
      <c r="C881" t="s">
        <v>513</v>
      </c>
      <c r="D881" t="s">
        <v>524</v>
      </c>
      <c r="E881" t="s">
        <v>6206</v>
      </c>
      <c r="F881" t="s">
        <v>79</v>
      </c>
      <c r="G881" t="s">
        <v>21</v>
      </c>
      <c r="H881" t="s">
        <v>21</v>
      </c>
      <c r="I881" t="s">
        <v>50</v>
      </c>
      <c r="J881">
        <v>0</v>
      </c>
      <c r="K881">
        <v>1</v>
      </c>
      <c r="L881">
        <v>1</v>
      </c>
      <c r="M881">
        <v>1</v>
      </c>
      <c r="N881">
        <v>2</v>
      </c>
      <c r="O881">
        <v>1</v>
      </c>
      <c r="Q881">
        <v>0</v>
      </c>
      <c r="R881">
        <v>1</v>
      </c>
      <c r="S881">
        <v>3</v>
      </c>
      <c r="V881">
        <v>1</v>
      </c>
      <c r="X881" s="26">
        <v>11</v>
      </c>
    </row>
    <row r="882" spans="1:24" x14ac:dyDescent="0.3">
      <c r="A882" t="s">
        <v>52</v>
      </c>
      <c r="B882" t="s">
        <v>475</v>
      </c>
      <c r="C882" t="s">
        <v>981</v>
      </c>
      <c r="D882" t="s">
        <v>996</v>
      </c>
      <c r="E882" t="s">
        <v>6207</v>
      </c>
      <c r="F882" t="s">
        <v>52</v>
      </c>
      <c r="G882" t="s">
        <v>21</v>
      </c>
      <c r="H882" t="s">
        <v>21</v>
      </c>
      <c r="I882" t="s">
        <v>22</v>
      </c>
      <c r="J882">
        <v>0</v>
      </c>
      <c r="K882">
        <v>0</v>
      </c>
      <c r="L882">
        <v>0</v>
      </c>
      <c r="M882">
        <v>0</v>
      </c>
      <c r="N882">
        <v>0</v>
      </c>
      <c r="O882">
        <v>0</v>
      </c>
      <c r="Q882">
        <v>0</v>
      </c>
      <c r="R882">
        <v>1</v>
      </c>
      <c r="S882">
        <v>2</v>
      </c>
      <c r="V882">
        <v>1</v>
      </c>
      <c r="X882" s="26">
        <v>4</v>
      </c>
    </row>
    <row r="883" spans="1:24" x14ac:dyDescent="0.3">
      <c r="A883" t="s">
        <v>61</v>
      </c>
      <c r="B883" t="s">
        <v>475</v>
      </c>
      <c r="C883" t="s">
        <v>970</v>
      </c>
      <c r="D883" t="s">
        <v>1113</v>
      </c>
      <c r="E883" t="s">
        <v>6208</v>
      </c>
      <c r="F883" t="s">
        <v>61</v>
      </c>
      <c r="G883" t="s">
        <v>21</v>
      </c>
      <c r="H883" t="s">
        <v>21</v>
      </c>
      <c r="I883" t="s">
        <v>54</v>
      </c>
      <c r="J883">
        <v>1</v>
      </c>
      <c r="K883">
        <v>1</v>
      </c>
      <c r="L883">
        <v>1</v>
      </c>
      <c r="M883">
        <v>0</v>
      </c>
      <c r="N883">
        <v>0</v>
      </c>
      <c r="O883">
        <v>0</v>
      </c>
      <c r="Q883">
        <v>2</v>
      </c>
      <c r="R883">
        <v>0</v>
      </c>
      <c r="S883">
        <v>1</v>
      </c>
      <c r="V883">
        <v>1</v>
      </c>
      <c r="X883" s="26">
        <v>7</v>
      </c>
    </row>
    <row r="884" spans="1:24" x14ac:dyDescent="0.3">
      <c r="A884" t="s">
        <v>138</v>
      </c>
      <c r="B884" t="s">
        <v>2870</v>
      </c>
      <c r="C884" t="s">
        <v>3618</v>
      </c>
      <c r="D884" t="s">
        <v>4729</v>
      </c>
      <c r="E884" t="s">
        <v>6209</v>
      </c>
      <c r="F884" t="s">
        <v>138</v>
      </c>
      <c r="G884" t="s">
        <v>21</v>
      </c>
      <c r="H884" t="s">
        <v>21</v>
      </c>
      <c r="I884" t="s">
        <v>22</v>
      </c>
      <c r="J884">
        <v>0</v>
      </c>
      <c r="K884">
        <v>1</v>
      </c>
      <c r="L884">
        <v>1</v>
      </c>
      <c r="M884">
        <v>1</v>
      </c>
      <c r="N884">
        <v>3</v>
      </c>
      <c r="O884">
        <v>1</v>
      </c>
      <c r="Q884">
        <v>0</v>
      </c>
      <c r="R884">
        <v>3</v>
      </c>
      <c r="S884">
        <v>3</v>
      </c>
      <c r="V884">
        <v>1</v>
      </c>
      <c r="X884" s="26">
        <v>14</v>
      </c>
    </row>
    <row r="885" spans="1:24" x14ac:dyDescent="0.3">
      <c r="A885" t="s">
        <v>32</v>
      </c>
      <c r="B885" t="s">
        <v>1880</v>
      </c>
      <c r="C885" t="s">
        <v>1881</v>
      </c>
      <c r="D885" t="s">
        <v>1924</v>
      </c>
      <c r="E885" t="s">
        <v>6210</v>
      </c>
      <c r="F885" t="s">
        <v>67</v>
      </c>
      <c r="G885" t="s">
        <v>21</v>
      </c>
      <c r="H885" t="s">
        <v>21</v>
      </c>
      <c r="I885" t="s">
        <v>22</v>
      </c>
      <c r="J885">
        <v>0</v>
      </c>
      <c r="K885">
        <v>1</v>
      </c>
      <c r="L885">
        <v>1</v>
      </c>
      <c r="M885">
        <v>1</v>
      </c>
      <c r="N885">
        <v>2</v>
      </c>
      <c r="O885">
        <v>1</v>
      </c>
      <c r="Q885">
        <v>0</v>
      </c>
      <c r="R885">
        <v>1</v>
      </c>
      <c r="S885">
        <v>3</v>
      </c>
      <c r="V885">
        <v>0</v>
      </c>
      <c r="X885" s="26">
        <v>10</v>
      </c>
    </row>
    <row r="886" spans="1:24" x14ac:dyDescent="0.3">
      <c r="A886" t="s">
        <v>49</v>
      </c>
      <c r="B886" t="s">
        <v>843</v>
      </c>
      <c r="C886" t="s">
        <v>1591</v>
      </c>
      <c r="D886" t="s">
        <v>1592</v>
      </c>
      <c r="E886" t="s">
        <v>6211</v>
      </c>
      <c r="F886" t="s">
        <v>119</v>
      </c>
      <c r="G886" t="s">
        <v>21</v>
      </c>
      <c r="H886" t="s">
        <v>21</v>
      </c>
      <c r="I886" t="s">
        <v>22</v>
      </c>
      <c r="J886">
        <v>1</v>
      </c>
      <c r="K886">
        <v>1</v>
      </c>
      <c r="L886">
        <v>1</v>
      </c>
      <c r="M886">
        <v>1</v>
      </c>
      <c r="N886">
        <v>2</v>
      </c>
      <c r="O886">
        <v>1</v>
      </c>
      <c r="Q886">
        <v>0</v>
      </c>
      <c r="R886">
        <v>1</v>
      </c>
      <c r="S886">
        <v>0</v>
      </c>
      <c r="V886">
        <v>0</v>
      </c>
      <c r="X886" s="26">
        <v>8</v>
      </c>
    </row>
    <row r="887" spans="1:24" x14ac:dyDescent="0.3">
      <c r="A887" t="s">
        <v>59</v>
      </c>
      <c r="B887" t="s">
        <v>3366</v>
      </c>
      <c r="C887" t="s">
        <v>3593</v>
      </c>
      <c r="D887" t="s">
        <v>3659</v>
      </c>
      <c r="E887" t="s">
        <v>6212</v>
      </c>
      <c r="F887" t="s">
        <v>59</v>
      </c>
      <c r="G887" t="s">
        <v>21</v>
      </c>
      <c r="H887" t="s">
        <v>21</v>
      </c>
      <c r="I887" t="s">
        <v>22</v>
      </c>
      <c r="J887">
        <v>1</v>
      </c>
      <c r="K887">
        <v>1</v>
      </c>
      <c r="L887">
        <v>1</v>
      </c>
      <c r="M887">
        <v>1</v>
      </c>
      <c r="N887">
        <v>3</v>
      </c>
      <c r="O887">
        <v>1</v>
      </c>
      <c r="Q887">
        <v>0</v>
      </c>
      <c r="R887">
        <v>2</v>
      </c>
      <c r="S887">
        <v>3</v>
      </c>
      <c r="V887">
        <v>2</v>
      </c>
      <c r="X887" s="26">
        <v>15</v>
      </c>
    </row>
    <row r="888" spans="1:24" x14ac:dyDescent="0.3">
      <c r="A888" t="s">
        <v>59</v>
      </c>
      <c r="B888" t="s">
        <v>3366</v>
      </c>
      <c r="C888" t="s">
        <v>3590</v>
      </c>
      <c r="D888" t="s">
        <v>3657</v>
      </c>
      <c r="E888" t="s">
        <v>6213</v>
      </c>
      <c r="F888" t="s">
        <v>59</v>
      </c>
      <c r="G888" t="s">
        <v>21</v>
      </c>
      <c r="H888" t="s">
        <v>21</v>
      </c>
      <c r="I888" t="s">
        <v>22</v>
      </c>
      <c r="J888">
        <v>1</v>
      </c>
      <c r="K888">
        <v>1</v>
      </c>
      <c r="L888">
        <v>1</v>
      </c>
      <c r="M888">
        <v>1</v>
      </c>
      <c r="N888">
        <v>2</v>
      </c>
      <c r="O888">
        <v>1</v>
      </c>
      <c r="Q888">
        <v>0</v>
      </c>
      <c r="R888">
        <v>2</v>
      </c>
      <c r="S888">
        <v>3</v>
      </c>
      <c r="V888">
        <v>2</v>
      </c>
      <c r="X888" s="26">
        <v>14</v>
      </c>
    </row>
    <row r="889" spans="1:24" x14ac:dyDescent="0.3">
      <c r="A889" t="s">
        <v>59</v>
      </c>
      <c r="B889" t="s">
        <v>3366</v>
      </c>
      <c r="C889" t="s">
        <v>3593</v>
      </c>
      <c r="D889" t="s">
        <v>3656</v>
      </c>
      <c r="E889" t="s">
        <v>6214</v>
      </c>
      <c r="F889" t="s">
        <v>59</v>
      </c>
      <c r="G889" t="s">
        <v>21</v>
      </c>
      <c r="H889" t="s">
        <v>21</v>
      </c>
      <c r="I889" t="s">
        <v>22</v>
      </c>
      <c r="J889">
        <v>1</v>
      </c>
      <c r="K889">
        <v>1</v>
      </c>
      <c r="L889">
        <v>1</v>
      </c>
      <c r="M889">
        <v>1</v>
      </c>
      <c r="N889">
        <v>2</v>
      </c>
      <c r="O889">
        <v>1</v>
      </c>
      <c r="Q889">
        <v>0</v>
      </c>
      <c r="R889">
        <v>1</v>
      </c>
      <c r="S889">
        <v>3</v>
      </c>
      <c r="V889">
        <v>1</v>
      </c>
      <c r="X889" s="26">
        <v>12</v>
      </c>
    </row>
    <row r="890" spans="1:24" x14ac:dyDescent="0.3">
      <c r="A890" t="s">
        <v>59</v>
      </c>
      <c r="B890" t="s">
        <v>3366</v>
      </c>
      <c r="C890" t="s">
        <v>3590</v>
      </c>
      <c r="D890" t="s">
        <v>3655</v>
      </c>
      <c r="E890" t="s">
        <v>6215</v>
      </c>
      <c r="F890" t="s">
        <v>59</v>
      </c>
      <c r="G890" t="s">
        <v>21</v>
      </c>
      <c r="H890" t="s">
        <v>21</v>
      </c>
      <c r="I890" t="s">
        <v>22</v>
      </c>
      <c r="J890">
        <v>1</v>
      </c>
      <c r="K890">
        <v>1</v>
      </c>
      <c r="L890">
        <v>1</v>
      </c>
      <c r="M890">
        <v>1</v>
      </c>
      <c r="N890">
        <v>3</v>
      </c>
      <c r="O890">
        <v>1</v>
      </c>
      <c r="Q890">
        <v>0</v>
      </c>
      <c r="R890">
        <v>2</v>
      </c>
      <c r="S890">
        <v>3</v>
      </c>
      <c r="V890">
        <v>1</v>
      </c>
      <c r="X890" s="26">
        <v>14</v>
      </c>
    </row>
    <row r="891" spans="1:24" x14ac:dyDescent="0.3">
      <c r="A891" t="s">
        <v>59</v>
      </c>
      <c r="B891" t="s">
        <v>3366</v>
      </c>
      <c r="C891" t="s">
        <v>3593</v>
      </c>
      <c r="D891" t="s">
        <v>3654</v>
      </c>
      <c r="E891" t="s">
        <v>6216</v>
      </c>
      <c r="F891" t="s">
        <v>59</v>
      </c>
      <c r="G891" t="s">
        <v>21</v>
      </c>
      <c r="H891" t="s">
        <v>21</v>
      </c>
      <c r="I891" t="s">
        <v>22</v>
      </c>
      <c r="J891">
        <v>1</v>
      </c>
      <c r="K891">
        <v>1</v>
      </c>
      <c r="L891">
        <v>1</v>
      </c>
      <c r="M891">
        <v>1</v>
      </c>
      <c r="N891">
        <v>2</v>
      </c>
      <c r="O891">
        <v>1</v>
      </c>
      <c r="Q891">
        <v>0</v>
      </c>
      <c r="R891">
        <v>1</v>
      </c>
      <c r="S891">
        <v>3</v>
      </c>
      <c r="V891">
        <v>1</v>
      </c>
      <c r="X891" s="26">
        <v>12</v>
      </c>
    </row>
    <row r="892" spans="1:24" x14ac:dyDescent="0.3">
      <c r="A892" t="s">
        <v>56</v>
      </c>
      <c r="B892" t="s">
        <v>1861</v>
      </c>
      <c r="C892" t="s">
        <v>1870</v>
      </c>
      <c r="D892" t="s">
        <v>2160</v>
      </c>
      <c r="E892" t="s">
        <v>6217</v>
      </c>
      <c r="F892" t="s">
        <v>67</v>
      </c>
      <c r="G892" t="s">
        <v>21</v>
      </c>
      <c r="H892" t="s">
        <v>21</v>
      </c>
      <c r="I892" t="s">
        <v>50</v>
      </c>
      <c r="J892">
        <v>1</v>
      </c>
      <c r="K892">
        <v>0</v>
      </c>
      <c r="L892">
        <v>0</v>
      </c>
      <c r="M892">
        <v>0</v>
      </c>
      <c r="N892">
        <v>0</v>
      </c>
      <c r="O892">
        <v>0</v>
      </c>
      <c r="Q892">
        <v>2</v>
      </c>
      <c r="R892">
        <v>1</v>
      </c>
      <c r="S892">
        <v>3</v>
      </c>
      <c r="V892">
        <v>1</v>
      </c>
      <c r="X892" s="26">
        <v>8</v>
      </c>
    </row>
    <row r="893" spans="1:24" x14ac:dyDescent="0.3">
      <c r="A893" t="s">
        <v>37</v>
      </c>
      <c r="B893" t="s">
        <v>519</v>
      </c>
      <c r="C893" t="s">
        <v>520</v>
      </c>
      <c r="D893" t="s">
        <v>3448</v>
      </c>
      <c r="E893" t="s">
        <v>6218</v>
      </c>
      <c r="F893" t="s">
        <v>136</v>
      </c>
      <c r="G893" t="s">
        <v>21</v>
      </c>
      <c r="H893" t="s">
        <v>21</v>
      </c>
      <c r="I893" t="s">
        <v>22</v>
      </c>
      <c r="J893">
        <v>0</v>
      </c>
      <c r="K893">
        <v>1</v>
      </c>
      <c r="L893">
        <v>1</v>
      </c>
      <c r="M893">
        <v>1</v>
      </c>
      <c r="N893">
        <v>3</v>
      </c>
      <c r="O893">
        <v>1</v>
      </c>
      <c r="Q893">
        <v>0</v>
      </c>
      <c r="R893">
        <v>2</v>
      </c>
      <c r="S893">
        <v>3</v>
      </c>
      <c r="V893">
        <v>1</v>
      </c>
      <c r="X893" s="26">
        <v>13</v>
      </c>
    </row>
    <row r="894" spans="1:24" x14ac:dyDescent="0.3">
      <c r="A894" t="s">
        <v>83</v>
      </c>
      <c r="B894" t="s">
        <v>932</v>
      </c>
      <c r="C894" t="s">
        <v>1374</v>
      </c>
      <c r="D894" t="s">
        <v>4997</v>
      </c>
      <c r="E894" t="s">
        <v>6219</v>
      </c>
      <c r="F894" t="s">
        <v>83</v>
      </c>
      <c r="G894" t="s">
        <v>21</v>
      </c>
      <c r="H894" t="s">
        <v>21</v>
      </c>
      <c r="I894" t="s">
        <v>22</v>
      </c>
      <c r="J894">
        <v>0</v>
      </c>
      <c r="K894">
        <v>0</v>
      </c>
      <c r="L894">
        <v>1</v>
      </c>
      <c r="M894">
        <v>1</v>
      </c>
      <c r="N894">
        <v>1</v>
      </c>
      <c r="O894">
        <v>0</v>
      </c>
      <c r="Q894">
        <v>0</v>
      </c>
      <c r="R894">
        <v>1</v>
      </c>
      <c r="S894">
        <v>1</v>
      </c>
      <c r="V894">
        <v>1</v>
      </c>
      <c r="X894" s="26">
        <v>6</v>
      </c>
    </row>
    <row r="895" spans="1:24" x14ac:dyDescent="0.3">
      <c r="A895" t="s">
        <v>43</v>
      </c>
      <c r="B895" t="s">
        <v>174</v>
      </c>
      <c r="C895" t="s">
        <v>175</v>
      </c>
      <c r="D895" t="s">
        <v>3894</v>
      </c>
      <c r="E895" t="s">
        <v>6220</v>
      </c>
      <c r="F895" t="s">
        <v>43</v>
      </c>
      <c r="G895" t="s">
        <v>21</v>
      </c>
      <c r="H895" t="s">
        <v>21</v>
      </c>
      <c r="I895" t="s">
        <v>50</v>
      </c>
      <c r="J895">
        <v>0</v>
      </c>
      <c r="K895">
        <v>0</v>
      </c>
      <c r="L895">
        <v>0</v>
      </c>
      <c r="M895">
        <v>1</v>
      </c>
      <c r="N895">
        <v>1</v>
      </c>
      <c r="O895">
        <v>0</v>
      </c>
      <c r="Q895">
        <v>0</v>
      </c>
      <c r="R895">
        <v>0</v>
      </c>
      <c r="S895">
        <v>2</v>
      </c>
      <c r="V895">
        <v>0</v>
      </c>
      <c r="X895" s="26">
        <v>4</v>
      </c>
    </row>
    <row r="896" spans="1:24" x14ac:dyDescent="0.3">
      <c r="A896" t="s">
        <v>83</v>
      </c>
      <c r="B896" t="s">
        <v>3634</v>
      </c>
      <c r="C896" t="s">
        <v>3637</v>
      </c>
      <c r="D896" t="s">
        <v>5058</v>
      </c>
      <c r="E896" t="s">
        <v>6221</v>
      </c>
      <c r="F896" t="s">
        <v>83</v>
      </c>
      <c r="G896" t="s">
        <v>21</v>
      </c>
      <c r="H896" t="s">
        <v>21</v>
      </c>
      <c r="I896" t="s">
        <v>22</v>
      </c>
      <c r="J896">
        <v>0</v>
      </c>
      <c r="K896">
        <v>1</v>
      </c>
      <c r="L896">
        <v>0</v>
      </c>
      <c r="M896">
        <v>1</v>
      </c>
      <c r="N896">
        <v>0</v>
      </c>
      <c r="O896">
        <v>0</v>
      </c>
      <c r="Q896">
        <v>0</v>
      </c>
      <c r="R896">
        <v>0</v>
      </c>
      <c r="S896">
        <v>1</v>
      </c>
      <c r="V896">
        <v>0</v>
      </c>
      <c r="X896" s="26">
        <v>3</v>
      </c>
    </row>
    <row r="897" spans="1:24" x14ac:dyDescent="0.3">
      <c r="A897" t="s">
        <v>70</v>
      </c>
      <c r="B897" t="s">
        <v>174</v>
      </c>
      <c r="C897" t="s">
        <v>2394</v>
      </c>
      <c r="D897" t="s">
        <v>4255</v>
      </c>
      <c r="E897" t="s">
        <v>6222</v>
      </c>
      <c r="F897" t="s">
        <v>70</v>
      </c>
      <c r="G897" t="s">
        <v>21</v>
      </c>
      <c r="H897" t="s">
        <v>21</v>
      </c>
      <c r="I897" t="s">
        <v>50</v>
      </c>
      <c r="J897">
        <v>0</v>
      </c>
      <c r="K897">
        <v>1</v>
      </c>
      <c r="L897">
        <v>0</v>
      </c>
      <c r="M897">
        <v>1</v>
      </c>
      <c r="N897">
        <v>1</v>
      </c>
      <c r="O897">
        <v>1</v>
      </c>
      <c r="Q897">
        <v>0</v>
      </c>
      <c r="R897">
        <v>1</v>
      </c>
      <c r="S897">
        <v>2</v>
      </c>
      <c r="V897">
        <v>0</v>
      </c>
      <c r="X897" s="26">
        <v>7</v>
      </c>
    </row>
    <row r="898" spans="1:24" x14ac:dyDescent="0.3">
      <c r="A898" t="s">
        <v>40</v>
      </c>
      <c r="B898" t="s">
        <v>637</v>
      </c>
      <c r="C898" t="s">
        <v>640</v>
      </c>
      <c r="D898" t="s">
        <v>3322</v>
      </c>
      <c r="E898" t="s">
        <v>6223</v>
      </c>
      <c r="F898" t="s">
        <v>44</v>
      </c>
      <c r="G898" t="s">
        <v>21</v>
      </c>
      <c r="H898" t="s">
        <v>21</v>
      </c>
      <c r="I898" t="s">
        <v>22</v>
      </c>
      <c r="J898">
        <v>0</v>
      </c>
      <c r="K898">
        <v>0</v>
      </c>
      <c r="L898">
        <v>1</v>
      </c>
      <c r="M898">
        <v>0</v>
      </c>
      <c r="N898">
        <v>0</v>
      </c>
      <c r="O898">
        <v>0</v>
      </c>
      <c r="Q898">
        <v>0</v>
      </c>
      <c r="R898">
        <v>0</v>
      </c>
      <c r="S898">
        <v>1</v>
      </c>
      <c r="V898">
        <v>0</v>
      </c>
      <c r="X898" s="26">
        <v>2</v>
      </c>
    </row>
    <row r="899" spans="1:24" x14ac:dyDescent="0.3">
      <c r="A899" t="s">
        <v>87</v>
      </c>
      <c r="B899" t="s">
        <v>637</v>
      </c>
      <c r="C899" t="s">
        <v>638</v>
      </c>
      <c r="D899" t="s">
        <v>5259</v>
      </c>
      <c r="E899" t="s">
        <v>6224</v>
      </c>
      <c r="F899" t="s">
        <v>87</v>
      </c>
      <c r="G899" t="s">
        <v>21</v>
      </c>
      <c r="H899" t="s">
        <v>21</v>
      </c>
      <c r="I899" t="s">
        <v>22</v>
      </c>
      <c r="J899">
        <v>1</v>
      </c>
      <c r="K899">
        <v>1</v>
      </c>
      <c r="L899">
        <v>1</v>
      </c>
      <c r="M899">
        <v>1</v>
      </c>
      <c r="N899">
        <v>3</v>
      </c>
      <c r="O899">
        <v>1</v>
      </c>
      <c r="Q899">
        <v>0</v>
      </c>
      <c r="R899">
        <v>1</v>
      </c>
      <c r="S899">
        <v>3</v>
      </c>
      <c r="V899">
        <v>1</v>
      </c>
      <c r="X899" s="26">
        <v>13</v>
      </c>
    </row>
    <row r="900" spans="1:24" x14ac:dyDescent="0.3">
      <c r="A900" t="s">
        <v>40</v>
      </c>
      <c r="B900" t="s">
        <v>637</v>
      </c>
      <c r="C900" t="s">
        <v>905</v>
      </c>
      <c r="D900" t="s">
        <v>3321</v>
      </c>
      <c r="E900" t="s">
        <v>6225</v>
      </c>
      <c r="F900" t="s">
        <v>137</v>
      </c>
      <c r="G900" t="s">
        <v>21</v>
      </c>
      <c r="H900" t="s">
        <v>21</v>
      </c>
      <c r="I900" t="s">
        <v>22</v>
      </c>
      <c r="J900">
        <v>0</v>
      </c>
      <c r="K900">
        <v>0</v>
      </c>
      <c r="L900">
        <v>0</v>
      </c>
      <c r="M900">
        <v>0</v>
      </c>
      <c r="N900">
        <v>0</v>
      </c>
      <c r="O900">
        <v>0</v>
      </c>
      <c r="Q900">
        <v>0</v>
      </c>
      <c r="R900">
        <v>1</v>
      </c>
      <c r="S900">
        <v>1</v>
      </c>
      <c r="V900">
        <v>0</v>
      </c>
      <c r="X900" s="26">
        <v>2</v>
      </c>
    </row>
    <row r="901" spans="1:24" x14ac:dyDescent="0.3">
      <c r="A901" t="s">
        <v>102</v>
      </c>
      <c r="B901" t="s">
        <v>1602</v>
      </c>
      <c r="C901" t="s">
        <v>3703</v>
      </c>
      <c r="D901" t="s">
        <v>3817</v>
      </c>
      <c r="E901" t="s">
        <v>6226</v>
      </c>
      <c r="F901" t="s">
        <v>102</v>
      </c>
      <c r="G901" t="s">
        <v>21</v>
      </c>
      <c r="H901" t="s">
        <v>21</v>
      </c>
      <c r="I901" t="s">
        <v>50</v>
      </c>
      <c r="J901">
        <v>0</v>
      </c>
      <c r="K901">
        <v>1</v>
      </c>
      <c r="L901">
        <v>1</v>
      </c>
      <c r="M901">
        <v>1</v>
      </c>
      <c r="N901">
        <v>2</v>
      </c>
      <c r="O901">
        <v>1</v>
      </c>
      <c r="Q901">
        <v>0</v>
      </c>
      <c r="R901">
        <v>2</v>
      </c>
      <c r="S901">
        <v>3</v>
      </c>
      <c r="V901">
        <v>0</v>
      </c>
      <c r="X901" s="26">
        <v>11</v>
      </c>
    </row>
    <row r="902" spans="1:24" x14ac:dyDescent="0.3">
      <c r="A902" t="s">
        <v>85</v>
      </c>
      <c r="B902" t="s">
        <v>3366</v>
      </c>
      <c r="C902" t="s">
        <v>4360</v>
      </c>
      <c r="D902" t="s">
        <v>4425</v>
      </c>
      <c r="E902" t="s">
        <v>6227</v>
      </c>
      <c r="F902" t="s">
        <v>85</v>
      </c>
      <c r="G902" t="s">
        <v>21</v>
      </c>
      <c r="H902" t="s">
        <v>21</v>
      </c>
      <c r="I902" t="s">
        <v>22</v>
      </c>
      <c r="J902">
        <v>0</v>
      </c>
      <c r="K902">
        <v>1</v>
      </c>
      <c r="L902">
        <v>1</v>
      </c>
      <c r="M902">
        <v>1</v>
      </c>
      <c r="N902">
        <v>1</v>
      </c>
      <c r="O902">
        <v>1</v>
      </c>
      <c r="Q902">
        <v>0</v>
      </c>
      <c r="R902">
        <v>1</v>
      </c>
      <c r="S902">
        <v>3</v>
      </c>
      <c r="V902">
        <v>1</v>
      </c>
      <c r="X902" s="26">
        <v>10</v>
      </c>
    </row>
    <row r="903" spans="1:24" x14ac:dyDescent="0.3">
      <c r="A903" t="s">
        <v>56</v>
      </c>
      <c r="B903" t="s">
        <v>1861</v>
      </c>
      <c r="C903" t="s">
        <v>2199</v>
      </c>
      <c r="D903" t="s">
        <v>2200</v>
      </c>
      <c r="E903" t="s">
        <v>6228</v>
      </c>
      <c r="F903" t="s">
        <v>56</v>
      </c>
      <c r="G903" t="s">
        <v>21</v>
      </c>
      <c r="H903" t="s">
        <v>21</v>
      </c>
      <c r="I903" t="s">
        <v>22</v>
      </c>
      <c r="J903">
        <v>0</v>
      </c>
      <c r="K903">
        <v>1</v>
      </c>
      <c r="L903">
        <v>1</v>
      </c>
      <c r="M903">
        <v>0</v>
      </c>
      <c r="N903">
        <v>0</v>
      </c>
      <c r="O903">
        <v>0</v>
      </c>
      <c r="Q903">
        <v>2</v>
      </c>
      <c r="R903">
        <v>1</v>
      </c>
      <c r="S903">
        <v>3</v>
      </c>
      <c r="V903">
        <v>0</v>
      </c>
      <c r="X903" s="26">
        <v>8</v>
      </c>
    </row>
    <row r="904" spans="1:24" x14ac:dyDescent="0.3">
      <c r="A904" t="s">
        <v>52</v>
      </c>
      <c r="B904" t="s">
        <v>932</v>
      </c>
      <c r="C904" t="s">
        <v>940</v>
      </c>
      <c r="D904" t="s">
        <v>941</v>
      </c>
      <c r="E904" t="s">
        <v>6229</v>
      </c>
      <c r="F904" t="s">
        <v>52</v>
      </c>
      <c r="G904" t="s">
        <v>21</v>
      </c>
      <c r="H904" t="s">
        <v>21</v>
      </c>
      <c r="I904" t="s">
        <v>22</v>
      </c>
      <c r="J904">
        <v>0</v>
      </c>
      <c r="K904">
        <v>0</v>
      </c>
      <c r="L904">
        <v>0</v>
      </c>
      <c r="M904">
        <v>1</v>
      </c>
      <c r="N904">
        <v>0</v>
      </c>
      <c r="O904">
        <v>0</v>
      </c>
      <c r="Q904">
        <v>0</v>
      </c>
      <c r="R904">
        <v>1</v>
      </c>
      <c r="S904">
        <v>3</v>
      </c>
      <c r="V904">
        <v>0</v>
      </c>
      <c r="X904" s="26">
        <v>5</v>
      </c>
    </row>
    <row r="905" spans="1:24" x14ac:dyDescent="0.3">
      <c r="A905" t="s">
        <v>61</v>
      </c>
      <c r="B905" t="s">
        <v>475</v>
      </c>
      <c r="C905" t="s">
        <v>1323</v>
      </c>
      <c r="D905" t="s">
        <v>1329</v>
      </c>
      <c r="E905" t="s">
        <v>6230</v>
      </c>
      <c r="F905" t="s">
        <v>61</v>
      </c>
      <c r="G905" t="s">
        <v>21</v>
      </c>
      <c r="H905" t="s">
        <v>21</v>
      </c>
      <c r="I905" t="s">
        <v>22</v>
      </c>
      <c r="J905">
        <v>1</v>
      </c>
      <c r="K905">
        <v>0</v>
      </c>
      <c r="L905">
        <v>1</v>
      </c>
      <c r="M905">
        <v>0</v>
      </c>
      <c r="N905">
        <v>0</v>
      </c>
      <c r="O905">
        <v>0</v>
      </c>
      <c r="Q905">
        <v>2</v>
      </c>
      <c r="R905">
        <v>1</v>
      </c>
      <c r="S905">
        <v>3</v>
      </c>
      <c r="V905">
        <v>1</v>
      </c>
      <c r="X905" s="26">
        <v>9</v>
      </c>
    </row>
    <row r="906" spans="1:24" x14ac:dyDescent="0.3">
      <c r="A906" t="s">
        <v>64</v>
      </c>
      <c r="B906" t="s">
        <v>807</v>
      </c>
      <c r="C906" t="s">
        <v>815</v>
      </c>
      <c r="D906" t="s">
        <v>3244</v>
      </c>
      <c r="E906" t="s">
        <v>6231</v>
      </c>
      <c r="F906" t="s">
        <v>64</v>
      </c>
      <c r="G906" t="s">
        <v>21</v>
      </c>
      <c r="H906" t="s">
        <v>21</v>
      </c>
      <c r="I906" t="s">
        <v>22</v>
      </c>
      <c r="J906">
        <v>0</v>
      </c>
      <c r="K906">
        <v>1</v>
      </c>
      <c r="L906">
        <v>1</v>
      </c>
      <c r="M906">
        <v>1</v>
      </c>
      <c r="N906">
        <v>2</v>
      </c>
      <c r="O906">
        <v>1</v>
      </c>
      <c r="Q906">
        <v>0</v>
      </c>
      <c r="R906">
        <v>1</v>
      </c>
      <c r="S906">
        <v>3</v>
      </c>
      <c r="V906">
        <v>1</v>
      </c>
      <c r="X906" s="26">
        <v>11</v>
      </c>
    </row>
    <row r="907" spans="1:24" x14ac:dyDescent="0.3">
      <c r="A907" t="s">
        <v>56</v>
      </c>
      <c r="B907" t="s">
        <v>1742</v>
      </c>
      <c r="C907" t="s">
        <v>1834</v>
      </c>
      <c r="D907" t="s">
        <v>2276</v>
      </c>
      <c r="E907" t="s">
        <v>6232</v>
      </c>
      <c r="F907" t="s">
        <v>56</v>
      </c>
      <c r="G907" t="s">
        <v>21</v>
      </c>
      <c r="H907" t="s">
        <v>21</v>
      </c>
      <c r="I907" t="s">
        <v>22</v>
      </c>
      <c r="J907">
        <v>1</v>
      </c>
      <c r="K907">
        <v>1</v>
      </c>
      <c r="L907">
        <v>1</v>
      </c>
      <c r="M907">
        <v>1</v>
      </c>
      <c r="N907">
        <v>2</v>
      </c>
      <c r="O907">
        <v>0</v>
      </c>
      <c r="Q907">
        <v>0</v>
      </c>
      <c r="R907">
        <v>1</v>
      </c>
      <c r="S907">
        <v>1</v>
      </c>
      <c r="V907">
        <v>1</v>
      </c>
      <c r="X907" s="26">
        <v>9</v>
      </c>
    </row>
    <row r="908" spans="1:24" x14ac:dyDescent="0.3">
      <c r="A908" t="s">
        <v>49</v>
      </c>
      <c r="B908" t="s">
        <v>1190</v>
      </c>
      <c r="C908" t="s">
        <v>1195</v>
      </c>
      <c r="D908" t="s">
        <v>1559</v>
      </c>
      <c r="E908" t="s">
        <v>6233</v>
      </c>
      <c r="F908" t="s">
        <v>49</v>
      </c>
      <c r="G908" t="s">
        <v>21</v>
      </c>
      <c r="H908" t="s">
        <v>21</v>
      </c>
      <c r="I908" t="s">
        <v>54</v>
      </c>
      <c r="J908">
        <v>1</v>
      </c>
      <c r="K908">
        <v>0</v>
      </c>
      <c r="L908">
        <v>1</v>
      </c>
      <c r="M908">
        <v>1</v>
      </c>
      <c r="N908">
        <v>3</v>
      </c>
      <c r="O908">
        <v>1</v>
      </c>
      <c r="Q908">
        <v>0</v>
      </c>
      <c r="R908">
        <v>1</v>
      </c>
      <c r="S908">
        <v>3</v>
      </c>
      <c r="V908">
        <v>2</v>
      </c>
      <c r="X908" s="26">
        <v>13</v>
      </c>
    </row>
    <row r="909" spans="1:24" x14ac:dyDescent="0.3">
      <c r="A909" t="s">
        <v>49</v>
      </c>
      <c r="B909" t="s">
        <v>1190</v>
      </c>
      <c r="C909" t="s">
        <v>1195</v>
      </c>
      <c r="D909" t="s">
        <v>1557</v>
      </c>
      <c r="E909" t="s">
        <v>6234</v>
      </c>
      <c r="F909" t="s">
        <v>49</v>
      </c>
      <c r="G909" t="s">
        <v>21</v>
      </c>
      <c r="H909" t="s">
        <v>21</v>
      </c>
      <c r="I909" t="s">
        <v>22</v>
      </c>
      <c r="J909">
        <v>1</v>
      </c>
      <c r="K909">
        <v>1</v>
      </c>
      <c r="L909">
        <v>1</v>
      </c>
      <c r="M909">
        <v>1</v>
      </c>
      <c r="N909">
        <v>2</v>
      </c>
      <c r="O909">
        <v>1</v>
      </c>
      <c r="Q909">
        <v>0</v>
      </c>
      <c r="R909">
        <v>1</v>
      </c>
      <c r="S909">
        <v>3</v>
      </c>
      <c r="V909">
        <v>2</v>
      </c>
      <c r="X909" s="26">
        <v>13</v>
      </c>
    </row>
    <row r="910" spans="1:24" x14ac:dyDescent="0.3">
      <c r="A910" t="s">
        <v>61</v>
      </c>
      <c r="B910" t="s">
        <v>847</v>
      </c>
      <c r="C910" t="s">
        <v>1052</v>
      </c>
      <c r="D910" t="s">
        <v>1055</v>
      </c>
      <c r="E910" t="s">
        <v>6235</v>
      </c>
      <c r="F910" t="s">
        <v>71</v>
      </c>
      <c r="G910" t="s">
        <v>21</v>
      </c>
      <c r="H910" t="s">
        <v>21</v>
      </c>
      <c r="I910" t="s">
        <v>50</v>
      </c>
      <c r="J910">
        <v>1</v>
      </c>
      <c r="K910">
        <v>1</v>
      </c>
      <c r="L910">
        <v>0</v>
      </c>
      <c r="M910">
        <v>1</v>
      </c>
      <c r="N910">
        <v>1</v>
      </c>
      <c r="O910">
        <v>0</v>
      </c>
      <c r="Q910">
        <v>0</v>
      </c>
      <c r="R910">
        <v>1</v>
      </c>
      <c r="S910">
        <v>3</v>
      </c>
      <c r="V910">
        <v>3</v>
      </c>
      <c r="X910" s="26">
        <v>11</v>
      </c>
    </row>
    <row r="911" spans="1:24" x14ac:dyDescent="0.3">
      <c r="A911" t="s">
        <v>70</v>
      </c>
      <c r="B911" t="s">
        <v>475</v>
      </c>
      <c r="C911" t="s">
        <v>4166</v>
      </c>
      <c r="D911" t="s">
        <v>4185</v>
      </c>
      <c r="E911" t="s">
        <v>6236</v>
      </c>
      <c r="F911" t="s">
        <v>70</v>
      </c>
      <c r="G911" t="s">
        <v>21</v>
      </c>
      <c r="H911" t="s">
        <v>21</v>
      </c>
      <c r="I911" t="s">
        <v>22</v>
      </c>
      <c r="J911">
        <v>2</v>
      </c>
      <c r="K911">
        <v>0</v>
      </c>
      <c r="L911">
        <v>0</v>
      </c>
      <c r="M911">
        <v>0</v>
      </c>
      <c r="N911">
        <v>1</v>
      </c>
      <c r="O911">
        <v>0</v>
      </c>
      <c r="Q911">
        <v>0</v>
      </c>
      <c r="R911">
        <v>1</v>
      </c>
      <c r="S911">
        <v>1</v>
      </c>
      <c r="V911">
        <v>1</v>
      </c>
      <c r="X911" s="26">
        <v>6</v>
      </c>
    </row>
    <row r="912" spans="1:24" x14ac:dyDescent="0.3">
      <c r="A912" t="s">
        <v>73</v>
      </c>
      <c r="B912" t="s">
        <v>162</v>
      </c>
      <c r="C912" t="s">
        <v>363</v>
      </c>
      <c r="D912" t="s">
        <v>431</v>
      </c>
      <c r="E912" t="s">
        <v>6237</v>
      </c>
      <c r="F912" t="s">
        <v>52</v>
      </c>
      <c r="G912" t="s">
        <v>21</v>
      </c>
      <c r="H912" t="s">
        <v>21</v>
      </c>
      <c r="I912" t="s">
        <v>22</v>
      </c>
      <c r="J912">
        <v>2</v>
      </c>
      <c r="K912">
        <v>1</v>
      </c>
      <c r="L912">
        <v>1</v>
      </c>
      <c r="M912">
        <v>1</v>
      </c>
      <c r="N912">
        <v>3</v>
      </c>
      <c r="O912">
        <v>1</v>
      </c>
      <c r="Q912">
        <v>0</v>
      </c>
      <c r="R912">
        <v>1</v>
      </c>
      <c r="S912">
        <v>2</v>
      </c>
      <c r="V912">
        <v>2</v>
      </c>
      <c r="X912" s="26">
        <v>14</v>
      </c>
    </row>
    <row r="913" spans="1:24" x14ac:dyDescent="0.3">
      <c r="A913" t="s">
        <v>113</v>
      </c>
      <c r="B913" t="s">
        <v>519</v>
      </c>
      <c r="C913" t="s">
        <v>1341</v>
      </c>
      <c r="D913" t="s">
        <v>1357</v>
      </c>
      <c r="E913" t="s">
        <v>6238</v>
      </c>
      <c r="F913" t="s">
        <v>113</v>
      </c>
      <c r="G913" t="s">
        <v>21</v>
      </c>
      <c r="H913" t="s">
        <v>21</v>
      </c>
      <c r="I913" t="s">
        <v>22</v>
      </c>
      <c r="J913">
        <v>2</v>
      </c>
      <c r="K913">
        <v>1</v>
      </c>
      <c r="L913">
        <v>0</v>
      </c>
      <c r="M913">
        <v>0</v>
      </c>
      <c r="N913">
        <v>0</v>
      </c>
      <c r="O913">
        <v>0</v>
      </c>
      <c r="Q913">
        <v>0</v>
      </c>
      <c r="R913">
        <v>1</v>
      </c>
      <c r="S913">
        <v>3</v>
      </c>
      <c r="V913">
        <v>3</v>
      </c>
      <c r="X913" s="26">
        <v>10</v>
      </c>
    </row>
    <row r="914" spans="1:24" x14ac:dyDescent="0.3">
      <c r="A914" t="s">
        <v>19</v>
      </c>
      <c r="B914" t="s">
        <v>162</v>
      </c>
      <c r="C914" t="s">
        <v>239</v>
      </c>
      <c r="D914" t="s">
        <v>267</v>
      </c>
      <c r="E914" t="s">
        <v>6239</v>
      </c>
      <c r="F914" t="s">
        <v>71</v>
      </c>
      <c r="G914" t="s">
        <v>21</v>
      </c>
      <c r="H914" t="s">
        <v>21</v>
      </c>
      <c r="I914" t="s">
        <v>22</v>
      </c>
      <c r="J914">
        <v>0</v>
      </c>
      <c r="K914">
        <v>1</v>
      </c>
      <c r="L914">
        <v>0</v>
      </c>
      <c r="M914">
        <v>1</v>
      </c>
      <c r="N914">
        <v>1</v>
      </c>
      <c r="O914">
        <v>1</v>
      </c>
      <c r="Q914">
        <v>0</v>
      </c>
      <c r="R914">
        <v>2</v>
      </c>
      <c r="S914">
        <v>3</v>
      </c>
      <c r="V914">
        <v>1</v>
      </c>
      <c r="X914" s="26">
        <v>10</v>
      </c>
    </row>
    <row r="915" spans="1:24" x14ac:dyDescent="0.3">
      <c r="A915" t="s">
        <v>19</v>
      </c>
      <c r="B915" t="s">
        <v>162</v>
      </c>
      <c r="C915" t="s">
        <v>163</v>
      </c>
      <c r="D915" t="s">
        <v>165</v>
      </c>
      <c r="E915" t="s">
        <v>6240</v>
      </c>
      <c r="F915" t="s">
        <v>20</v>
      </c>
      <c r="G915" t="s">
        <v>21</v>
      </c>
      <c r="H915" t="s">
        <v>21</v>
      </c>
      <c r="I915" t="s">
        <v>22</v>
      </c>
      <c r="J915">
        <v>1</v>
      </c>
      <c r="K915">
        <v>1</v>
      </c>
      <c r="L915">
        <v>1</v>
      </c>
      <c r="M915">
        <v>1</v>
      </c>
      <c r="N915">
        <v>2</v>
      </c>
      <c r="O915">
        <v>1</v>
      </c>
      <c r="Q915">
        <v>0</v>
      </c>
      <c r="R915">
        <v>3</v>
      </c>
      <c r="S915">
        <v>3</v>
      </c>
      <c r="V915">
        <v>1</v>
      </c>
      <c r="X915" s="26">
        <v>14</v>
      </c>
    </row>
    <row r="916" spans="1:24" x14ac:dyDescent="0.3">
      <c r="A916" t="s">
        <v>67</v>
      </c>
      <c r="B916" t="s">
        <v>1602</v>
      </c>
      <c r="C916" t="s">
        <v>1633</v>
      </c>
      <c r="D916" t="s">
        <v>2344</v>
      </c>
      <c r="E916" t="s">
        <v>6241</v>
      </c>
      <c r="F916" t="s">
        <v>67</v>
      </c>
      <c r="G916" t="s">
        <v>21</v>
      </c>
      <c r="H916" t="s">
        <v>21</v>
      </c>
      <c r="I916" t="s">
        <v>22</v>
      </c>
      <c r="J916">
        <v>2</v>
      </c>
      <c r="K916">
        <v>1</v>
      </c>
      <c r="L916">
        <v>1</v>
      </c>
      <c r="M916">
        <v>1</v>
      </c>
      <c r="N916">
        <v>2</v>
      </c>
      <c r="O916">
        <v>1</v>
      </c>
      <c r="Q916">
        <v>0</v>
      </c>
      <c r="R916">
        <v>3</v>
      </c>
      <c r="S916">
        <v>3</v>
      </c>
      <c r="V916">
        <v>3</v>
      </c>
      <c r="X916" s="26">
        <v>17</v>
      </c>
    </row>
    <row r="917" spans="1:24" x14ac:dyDescent="0.3">
      <c r="A917" t="s">
        <v>67</v>
      </c>
      <c r="B917" t="s">
        <v>1602</v>
      </c>
      <c r="C917" t="s">
        <v>1633</v>
      </c>
      <c r="D917" t="s">
        <v>2343</v>
      </c>
      <c r="E917" t="s">
        <v>6242</v>
      </c>
      <c r="F917" t="s">
        <v>67</v>
      </c>
      <c r="G917" t="s">
        <v>21</v>
      </c>
      <c r="H917" t="s">
        <v>21</v>
      </c>
      <c r="I917" t="s">
        <v>22</v>
      </c>
      <c r="J917">
        <v>1</v>
      </c>
      <c r="K917">
        <v>1</v>
      </c>
      <c r="L917">
        <v>1</v>
      </c>
      <c r="M917">
        <v>1</v>
      </c>
      <c r="N917">
        <v>2</v>
      </c>
      <c r="O917">
        <v>1</v>
      </c>
      <c r="Q917">
        <v>0</v>
      </c>
      <c r="R917">
        <v>2</v>
      </c>
      <c r="S917">
        <v>3</v>
      </c>
      <c r="V917">
        <v>2</v>
      </c>
      <c r="X917" s="26">
        <v>14</v>
      </c>
    </row>
    <row r="918" spans="1:24" x14ac:dyDescent="0.3">
      <c r="A918" t="s">
        <v>74</v>
      </c>
      <c r="B918" t="s">
        <v>174</v>
      </c>
      <c r="C918" t="s">
        <v>3918</v>
      </c>
      <c r="D918" t="s">
        <v>4096</v>
      </c>
      <c r="E918" t="s">
        <v>6243</v>
      </c>
      <c r="F918" t="s">
        <v>74</v>
      </c>
      <c r="G918" t="s">
        <v>21</v>
      </c>
      <c r="H918" t="s">
        <v>21</v>
      </c>
      <c r="I918" t="s">
        <v>22</v>
      </c>
      <c r="J918">
        <v>1</v>
      </c>
      <c r="K918">
        <v>0</v>
      </c>
      <c r="L918">
        <v>0</v>
      </c>
      <c r="M918">
        <v>1</v>
      </c>
      <c r="N918">
        <v>1</v>
      </c>
      <c r="O918">
        <v>1</v>
      </c>
      <c r="Q918">
        <v>0</v>
      </c>
      <c r="R918">
        <v>1</v>
      </c>
      <c r="S918">
        <v>3</v>
      </c>
      <c r="V918">
        <v>2</v>
      </c>
      <c r="X918" s="26">
        <v>10</v>
      </c>
    </row>
    <row r="919" spans="1:24" x14ac:dyDescent="0.3">
      <c r="A919" t="s">
        <v>61</v>
      </c>
      <c r="B919" t="s">
        <v>1056</v>
      </c>
      <c r="C919" t="s">
        <v>1124</v>
      </c>
      <c r="D919" t="s">
        <v>1129</v>
      </c>
      <c r="E919" t="s">
        <v>6244</v>
      </c>
      <c r="F919" t="s">
        <v>61</v>
      </c>
      <c r="G919" t="s">
        <v>21</v>
      </c>
      <c r="H919" t="s">
        <v>21</v>
      </c>
      <c r="I919" t="s">
        <v>50</v>
      </c>
      <c r="J919">
        <v>2</v>
      </c>
      <c r="K919">
        <v>1</v>
      </c>
      <c r="L919">
        <v>1</v>
      </c>
      <c r="M919">
        <v>1</v>
      </c>
      <c r="N919">
        <v>2</v>
      </c>
      <c r="O919">
        <v>1</v>
      </c>
      <c r="Q919">
        <v>0</v>
      </c>
      <c r="R919">
        <v>2</v>
      </c>
      <c r="S919">
        <v>3</v>
      </c>
      <c r="V919">
        <v>1</v>
      </c>
      <c r="X919" s="26">
        <v>14</v>
      </c>
    </row>
    <row r="920" spans="1:24" x14ac:dyDescent="0.3">
      <c r="A920" t="s">
        <v>39</v>
      </c>
      <c r="B920" t="s">
        <v>162</v>
      </c>
      <c r="C920" t="s">
        <v>656</v>
      </c>
      <c r="D920" t="s">
        <v>681</v>
      </c>
      <c r="E920" t="s">
        <v>6245</v>
      </c>
      <c r="F920" t="s">
        <v>39</v>
      </c>
      <c r="G920" t="s">
        <v>21</v>
      </c>
      <c r="H920" t="s">
        <v>21</v>
      </c>
      <c r="I920" t="s">
        <v>22</v>
      </c>
      <c r="J920">
        <v>0</v>
      </c>
      <c r="K920">
        <v>1</v>
      </c>
      <c r="L920">
        <v>1</v>
      </c>
      <c r="M920">
        <v>1</v>
      </c>
      <c r="N920">
        <v>1</v>
      </c>
      <c r="O920">
        <v>0</v>
      </c>
      <c r="Q920">
        <v>0</v>
      </c>
      <c r="R920">
        <v>1</v>
      </c>
      <c r="S920">
        <v>3</v>
      </c>
      <c r="V920">
        <v>0</v>
      </c>
      <c r="X920" s="26">
        <v>8</v>
      </c>
    </row>
    <row r="921" spans="1:24" x14ac:dyDescent="0.3">
      <c r="A921" t="s">
        <v>61</v>
      </c>
      <c r="B921" t="s">
        <v>847</v>
      </c>
      <c r="C921" t="s">
        <v>1069</v>
      </c>
      <c r="D921" t="s">
        <v>1075</v>
      </c>
      <c r="E921" t="s">
        <v>6246</v>
      </c>
      <c r="F921" t="s">
        <v>69</v>
      </c>
      <c r="G921" t="s">
        <v>21</v>
      </c>
      <c r="H921" t="s">
        <v>21</v>
      </c>
      <c r="I921" t="s">
        <v>22</v>
      </c>
      <c r="J921">
        <v>2</v>
      </c>
      <c r="K921">
        <v>1</v>
      </c>
      <c r="L921">
        <v>1</v>
      </c>
      <c r="M921">
        <v>1</v>
      </c>
      <c r="N921">
        <v>3</v>
      </c>
      <c r="O921">
        <v>1</v>
      </c>
      <c r="Q921">
        <v>0</v>
      </c>
      <c r="R921">
        <v>1</v>
      </c>
      <c r="S921">
        <v>2</v>
      </c>
      <c r="V921">
        <v>3</v>
      </c>
      <c r="X921" s="26">
        <v>15</v>
      </c>
    </row>
    <row r="922" spans="1:24" x14ac:dyDescent="0.3">
      <c r="A922" t="s">
        <v>61</v>
      </c>
      <c r="B922" t="s">
        <v>1056</v>
      </c>
      <c r="C922" t="s">
        <v>1127</v>
      </c>
      <c r="D922" t="s">
        <v>1148</v>
      </c>
      <c r="E922" t="s">
        <v>6247</v>
      </c>
      <c r="F922" t="s">
        <v>61</v>
      </c>
      <c r="G922" t="s">
        <v>21</v>
      </c>
      <c r="H922" t="s">
        <v>21</v>
      </c>
      <c r="I922" t="s">
        <v>22</v>
      </c>
      <c r="J922">
        <v>0</v>
      </c>
      <c r="K922">
        <v>1</v>
      </c>
      <c r="L922">
        <v>0</v>
      </c>
      <c r="M922">
        <v>1</v>
      </c>
      <c r="N922">
        <v>2</v>
      </c>
      <c r="O922">
        <v>1</v>
      </c>
      <c r="Q922">
        <v>0</v>
      </c>
      <c r="R922">
        <v>1</v>
      </c>
      <c r="S922">
        <v>1</v>
      </c>
      <c r="V922">
        <v>0</v>
      </c>
      <c r="X922" s="26">
        <v>7</v>
      </c>
    </row>
    <row r="923" spans="1:24" x14ac:dyDescent="0.3">
      <c r="A923" t="s">
        <v>56</v>
      </c>
      <c r="B923" t="s">
        <v>174</v>
      </c>
      <c r="C923" t="s">
        <v>2138</v>
      </c>
      <c r="D923" t="s">
        <v>2240</v>
      </c>
      <c r="E923" t="s">
        <v>6248</v>
      </c>
      <c r="F923" t="s">
        <v>56</v>
      </c>
      <c r="G923" t="s">
        <v>21</v>
      </c>
      <c r="H923" t="s">
        <v>21</v>
      </c>
      <c r="I923" t="s">
        <v>54</v>
      </c>
      <c r="J923">
        <v>1</v>
      </c>
      <c r="K923">
        <v>1</v>
      </c>
      <c r="L923">
        <v>1</v>
      </c>
      <c r="M923">
        <v>1</v>
      </c>
      <c r="N923">
        <v>3</v>
      </c>
      <c r="O923">
        <v>1</v>
      </c>
      <c r="Q923">
        <v>0</v>
      </c>
      <c r="R923">
        <v>2</v>
      </c>
      <c r="S923">
        <v>3</v>
      </c>
      <c r="V923">
        <v>2</v>
      </c>
      <c r="X923" s="26">
        <v>15</v>
      </c>
    </row>
    <row r="924" spans="1:24" x14ac:dyDescent="0.3">
      <c r="A924" t="s">
        <v>36</v>
      </c>
      <c r="B924" t="s">
        <v>1602</v>
      </c>
      <c r="C924" t="s">
        <v>2574</v>
      </c>
      <c r="D924" t="s">
        <v>2749</v>
      </c>
      <c r="E924" t="s">
        <v>6249</v>
      </c>
      <c r="F924" t="s">
        <v>36</v>
      </c>
      <c r="G924" t="s">
        <v>21</v>
      </c>
      <c r="H924" t="s">
        <v>21</v>
      </c>
      <c r="I924" t="s">
        <v>22</v>
      </c>
      <c r="J924">
        <v>2</v>
      </c>
      <c r="K924">
        <v>1</v>
      </c>
      <c r="L924">
        <v>1</v>
      </c>
      <c r="M924">
        <v>1</v>
      </c>
      <c r="N924">
        <v>3</v>
      </c>
      <c r="O924">
        <v>0</v>
      </c>
      <c r="Q924">
        <v>2</v>
      </c>
      <c r="R924">
        <v>1</v>
      </c>
      <c r="S924">
        <v>2</v>
      </c>
      <c r="V924">
        <v>2</v>
      </c>
      <c r="X924" s="26">
        <v>15</v>
      </c>
    </row>
    <row r="925" spans="1:24" x14ac:dyDescent="0.3">
      <c r="A925" t="s">
        <v>74</v>
      </c>
      <c r="B925" t="s">
        <v>174</v>
      </c>
      <c r="C925" t="s">
        <v>2097</v>
      </c>
      <c r="D925" t="s">
        <v>4015</v>
      </c>
      <c r="E925" t="s">
        <v>6250</v>
      </c>
      <c r="F925" t="s">
        <v>74</v>
      </c>
      <c r="G925" t="s">
        <v>21</v>
      </c>
      <c r="H925" t="s">
        <v>21</v>
      </c>
      <c r="I925" t="s">
        <v>22</v>
      </c>
      <c r="J925">
        <v>0</v>
      </c>
      <c r="K925">
        <v>1</v>
      </c>
      <c r="L925">
        <v>1</v>
      </c>
      <c r="M925">
        <v>1</v>
      </c>
      <c r="N925">
        <v>2</v>
      </c>
      <c r="O925">
        <v>1</v>
      </c>
      <c r="Q925">
        <v>0</v>
      </c>
      <c r="R925">
        <v>1</v>
      </c>
      <c r="S925">
        <v>3</v>
      </c>
      <c r="V925">
        <v>1</v>
      </c>
      <c r="X925" s="26">
        <v>11</v>
      </c>
    </row>
    <row r="926" spans="1:24" x14ac:dyDescent="0.3">
      <c r="A926" t="s">
        <v>32</v>
      </c>
      <c r="B926" t="s">
        <v>174</v>
      </c>
      <c r="C926" t="s">
        <v>1856</v>
      </c>
      <c r="D926" t="s">
        <v>1933</v>
      </c>
      <c r="E926" t="s">
        <v>6251</v>
      </c>
      <c r="F926" t="s">
        <v>32</v>
      </c>
      <c r="G926" t="s">
        <v>21</v>
      </c>
      <c r="H926" t="s">
        <v>21</v>
      </c>
      <c r="I926" t="s">
        <v>54</v>
      </c>
      <c r="J926">
        <v>0</v>
      </c>
      <c r="K926">
        <v>1</v>
      </c>
      <c r="L926">
        <v>1</v>
      </c>
      <c r="M926">
        <v>1</v>
      </c>
      <c r="N926">
        <v>1</v>
      </c>
      <c r="O926">
        <v>1</v>
      </c>
      <c r="Q926">
        <v>0</v>
      </c>
      <c r="R926">
        <v>1</v>
      </c>
      <c r="S926">
        <v>1</v>
      </c>
      <c r="V926">
        <v>2</v>
      </c>
      <c r="X926" s="26">
        <v>9</v>
      </c>
    </row>
    <row r="927" spans="1:24" x14ac:dyDescent="0.3">
      <c r="A927" t="s">
        <v>79</v>
      </c>
      <c r="B927" t="s">
        <v>162</v>
      </c>
      <c r="C927" t="s">
        <v>505</v>
      </c>
      <c r="D927" t="s">
        <v>506</v>
      </c>
      <c r="E927" t="s">
        <v>6252</v>
      </c>
      <c r="F927" t="s">
        <v>39</v>
      </c>
      <c r="G927" t="s">
        <v>21</v>
      </c>
      <c r="H927" t="s">
        <v>21</v>
      </c>
      <c r="I927" t="s">
        <v>22</v>
      </c>
      <c r="J927">
        <v>1</v>
      </c>
      <c r="K927">
        <v>1</v>
      </c>
      <c r="L927">
        <v>1</v>
      </c>
      <c r="M927">
        <v>1</v>
      </c>
      <c r="N927">
        <v>2</v>
      </c>
      <c r="O927">
        <v>1</v>
      </c>
      <c r="Q927">
        <v>2</v>
      </c>
      <c r="R927">
        <v>2</v>
      </c>
      <c r="S927">
        <v>3</v>
      </c>
      <c r="V927">
        <v>1</v>
      </c>
      <c r="X927" s="26">
        <v>15</v>
      </c>
    </row>
    <row r="928" spans="1:24" x14ac:dyDescent="0.3">
      <c r="A928" t="s">
        <v>61</v>
      </c>
      <c r="B928" t="s">
        <v>519</v>
      </c>
      <c r="C928" t="s">
        <v>833</v>
      </c>
      <c r="D928" t="s">
        <v>1021</v>
      </c>
      <c r="E928" t="s">
        <v>6253</v>
      </c>
      <c r="F928" t="s">
        <v>61</v>
      </c>
      <c r="G928" t="s">
        <v>21</v>
      </c>
      <c r="H928" t="s">
        <v>21</v>
      </c>
      <c r="I928" t="s">
        <v>54</v>
      </c>
      <c r="J928">
        <v>0</v>
      </c>
      <c r="K928">
        <v>1</v>
      </c>
      <c r="L928">
        <v>1</v>
      </c>
      <c r="M928">
        <v>1</v>
      </c>
      <c r="N928">
        <v>1</v>
      </c>
      <c r="O928">
        <v>0</v>
      </c>
      <c r="Q928">
        <v>2</v>
      </c>
      <c r="R928">
        <v>1</v>
      </c>
      <c r="S928">
        <v>1</v>
      </c>
      <c r="V928">
        <v>1</v>
      </c>
      <c r="X928" s="26">
        <v>9</v>
      </c>
    </row>
    <row r="929" spans="1:24" x14ac:dyDescent="0.3">
      <c r="A929" t="s">
        <v>61</v>
      </c>
      <c r="B929" t="s">
        <v>1056</v>
      </c>
      <c r="C929" t="s">
        <v>1127</v>
      </c>
      <c r="D929" t="s">
        <v>1146</v>
      </c>
      <c r="E929" t="s">
        <v>6254</v>
      </c>
      <c r="F929" t="s">
        <v>61</v>
      </c>
      <c r="G929" t="s">
        <v>21</v>
      </c>
      <c r="H929" t="s">
        <v>21</v>
      </c>
      <c r="I929" t="s">
        <v>22</v>
      </c>
      <c r="J929">
        <v>1</v>
      </c>
      <c r="K929">
        <v>1</v>
      </c>
      <c r="L929">
        <v>1</v>
      </c>
      <c r="M929">
        <v>1</v>
      </c>
      <c r="N929">
        <v>3</v>
      </c>
      <c r="O929">
        <v>1</v>
      </c>
      <c r="Q929">
        <v>0</v>
      </c>
      <c r="R929">
        <v>2</v>
      </c>
      <c r="S929">
        <v>3</v>
      </c>
      <c r="V929">
        <v>1</v>
      </c>
      <c r="X929" s="26">
        <v>14</v>
      </c>
    </row>
    <row r="930" spans="1:24" x14ac:dyDescent="0.3">
      <c r="A930" t="s">
        <v>61</v>
      </c>
      <c r="B930" t="s">
        <v>1056</v>
      </c>
      <c r="C930" t="s">
        <v>1127</v>
      </c>
      <c r="D930" t="s">
        <v>1145</v>
      </c>
      <c r="E930" t="s">
        <v>6255</v>
      </c>
      <c r="F930" t="s">
        <v>61</v>
      </c>
      <c r="G930" t="s">
        <v>21</v>
      </c>
      <c r="H930" t="s">
        <v>21</v>
      </c>
      <c r="I930" t="s">
        <v>22</v>
      </c>
      <c r="J930">
        <v>1</v>
      </c>
      <c r="K930">
        <v>1</v>
      </c>
      <c r="L930">
        <v>1</v>
      </c>
      <c r="M930">
        <v>1</v>
      </c>
      <c r="N930">
        <v>2</v>
      </c>
      <c r="O930">
        <v>1</v>
      </c>
      <c r="Q930">
        <v>0</v>
      </c>
      <c r="R930">
        <v>2</v>
      </c>
      <c r="S930">
        <v>3</v>
      </c>
      <c r="V930">
        <v>1</v>
      </c>
      <c r="X930" s="26">
        <v>13</v>
      </c>
    </row>
    <row r="931" spans="1:24" x14ac:dyDescent="0.3">
      <c r="A931" t="s">
        <v>52</v>
      </c>
      <c r="B931" t="s">
        <v>847</v>
      </c>
      <c r="C931" t="s">
        <v>922</v>
      </c>
      <c r="D931" t="s">
        <v>924</v>
      </c>
      <c r="E931" t="s">
        <v>6256</v>
      </c>
      <c r="F931" t="s">
        <v>52</v>
      </c>
      <c r="G931" t="s">
        <v>21</v>
      </c>
      <c r="H931" t="s">
        <v>21</v>
      </c>
      <c r="I931" t="s">
        <v>22</v>
      </c>
      <c r="J931">
        <v>1</v>
      </c>
      <c r="K931">
        <v>1</v>
      </c>
      <c r="L931">
        <v>1</v>
      </c>
      <c r="M931">
        <v>1</v>
      </c>
      <c r="N931">
        <v>3</v>
      </c>
      <c r="O931">
        <v>1</v>
      </c>
      <c r="Q931">
        <v>0</v>
      </c>
      <c r="R931">
        <v>2</v>
      </c>
      <c r="S931">
        <v>3</v>
      </c>
      <c r="V931">
        <v>2</v>
      </c>
      <c r="X931" s="26">
        <v>15</v>
      </c>
    </row>
    <row r="932" spans="1:24" x14ac:dyDescent="0.3">
      <c r="A932" t="s">
        <v>73</v>
      </c>
      <c r="B932" t="s">
        <v>162</v>
      </c>
      <c r="C932" t="s">
        <v>363</v>
      </c>
      <c r="D932" t="s">
        <v>424</v>
      </c>
      <c r="E932" t="s">
        <v>6257</v>
      </c>
      <c r="F932" t="s">
        <v>52</v>
      </c>
      <c r="G932" t="s">
        <v>21</v>
      </c>
      <c r="H932" t="s">
        <v>21</v>
      </c>
      <c r="I932" t="s">
        <v>22</v>
      </c>
      <c r="J932">
        <v>1</v>
      </c>
      <c r="K932">
        <v>1</v>
      </c>
      <c r="L932">
        <v>1</v>
      </c>
      <c r="M932">
        <v>1</v>
      </c>
      <c r="N932">
        <v>3</v>
      </c>
      <c r="O932">
        <v>1</v>
      </c>
      <c r="Q932">
        <v>0</v>
      </c>
      <c r="R932">
        <v>1</v>
      </c>
      <c r="S932">
        <v>2</v>
      </c>
      <c r="V932">
        <v>2</v>
      </c>
      <c r="X932" s="26">
        <v>13</v>
      </c>
    </row>
    <row r="933" spans="1:24" x14ac:dyDescent="0.3">
      <c r="A933" t="s">
        <v>44</v>
      </c>
      <c r="B933" t="s">
        <v>174</v>
      </c>
      <c r="C933" t="s">
        <v>175</v>
      </c>
      <c r="D933" t="s">
        <v>3723</v>
      </c>
      <c r="E933" t="s">
        <v>6258</v>
      </c>
      <c r="F933" t="s">
        <v>44</v>
      </c>
      <c r="G933" t="s">
        <v>21</v>
      </c>
      <c r="H933" t="s">
        <v>21</v>
      </c>
      <c r="I933" t="s">
        <v>50</v>
      </c>
      <c r="J933">
        <v>1</v>
      </c>
      <c r="K933">
        <v>1</v>
      </c>
      <c r="L933">
        <v>0</v>
      </c>
      <c r="M933">
        <v>0</v>
      </c>
      <c r="N933">
        <v>0</v>
      </c>
      <c r="O933">
        <v>0</v>
      </c>
      <c r="Q933">
        <v>0</v>
      </c>
      <c r="R933">
        <v>0</v>
      </c>
      <c r="S933">
        <v>3</v>
      </c>
      <c r="V933">
        <v>1</v>
      </c>
      <c r="X933" s="26">
        <v>6</v>
      </c>
    </row>
    <row r="934" spans="1:24" x14ac:dyDescent="0.3">
      <c r="A934" t="s">
        <v>137</v>
      </c>
      <c r="B934" t="s">
        <v>2870</v>
      </c>
      <c r="C934" t="s">
        <v>3618</v>
      </c>
      <c r="D934" t="s">
        <v>4696</v>
      </c>
      <c r="E934" t="s">
        <v>6259</v>
      </c>
      <c r="F934" t="s">
        <v>137</v>
      </c>
      <c r="G934" t="s">
        <v>21</v>
      </c>
      <c r="H934" t="s">
        <v>21</v>
      </c>
      <c r="I934" t="s">
        <v>22</v>
      </c>
      <c r="J934">
        <v>0</v>
      </c>
      <c r="K934">
        <v>1</v>
      </c>
      <c r="L934">
        <v>1</v>
      </c>
      <c r="M934">
        <v>1</v>
      </c>
      <c r="N934">
        <v>2</v>
      </c>
      <c r="O934">
        <v>1</v>
      </c>
      <c r="Q934">
        <v>0</v>
      </c>
      <c r="R934">
        <v>2</v>
      </c>
      <c r="S934">
        <v>3</v>
      </c>
      <c r="V934">
        <v>1</v>
      </c>
      <c r="X934" s="26">
        <v>12</v>
      </c>
    </row>
    <row r="935" spans="1:24" x14ac:dyDescent="0.3">
      <c r="A935" t="s">
        <v>59</v>
      </c>
      <c r="B935" t="s">
        <v>2870</v>
      </c>
      <c r="C935" t="s">
        <v>3618</v>
      </c>
      <c r="D935" t="s">
        <v>3621</v>
      </c>
      <c r="E935" t="s">
        <v>6260</v>
      </c>
      <c r="F935" t="s">
        <v>59</v>
      </c>
      <c r="G935" t="s">
        <v>21</v>
      </c>
      <c r="H935" t="s">
        <v>21</v>
      </c>
      <c r="I935" t="s">
        <v>22</v>
      </c>
      <c r="J935">
        <v>1</v>
      </c>
      <c r="K935">
        <v>1</v>
      </c>
      <c r="L935">
        <v>1</v>
      </c>
      <c r="M935">
        <v>1</v>
      </c>
      <c r="N935">
        <v>2</v>
      </c>
      <c r="O935">
        <v>1</v>
      </c>
      <c r="Q935">
        <v>2</v>
      </c>
      <c r="R935">
        <v>2</v>
      </c>
      <c r="S935">
        <v>3</v>
      </c>
      <c r="V935">
        <v>1</v>
      </c>
      <c r="X935" s="26">
        <v>15</v>
      </c>
    </row>
    <row r="936" spans="1:24" x14ac:dyDescent="0.3">
      <c r="A936" t="s">
        <v>20</v>
      </c>
      <c r="B936" t="s">
        <v>1880</v>
      </c>
      <c r="C936" t="s">
        <v>1881</v>
      </c>
      <c r="D936" t="s">
        <v>3004</v>
      </c>
      <c r="E936" t="s">
        <v>6261</v>
      </c>
      <c r="F936" t="s">
        <v>58</v>
      </c>
      <c r="G936" t="s">
        <v>21</v>
      </c>
      <c r="H936" t="s">
        <v>21</v>
      </c>
      <c r="I936" t="s">
        <v>22</v>
      </c>
      <c r="J936">
        <v>1</v>
      </c>
      <c r="K936">
        <v>1</v>
      </c>
      <c r="L936">
        <v>1</v>
      </c>
      <c r="M936">
        <v>1</v>
      </c>
      <c r="N936">
        <v>2</v>
      </c>
      <c r="O936">
        <v>1</v>
      </c>
      <c r="Q936">
        <v>0</v>
      </c>
      <c r="R936">
        <v>2</v>
      </c>
      <c r="S936">
        <v>3</v>
      </c>
      <c r="V936">
        <v>1</v>
      </c>
      <c r="X936" s="26">
        <v>13</v>
      </c>
    </row>
    <row r="937" spans="1:24" x14ac:dyDescent="0.3">
      <c r="A937" t="s">
        <v>74</v>
      </c>
      <c r="B937" t="s">
        <v>174</v>
      </c>
      <c r="C937" t="s">
        <v>3738</v>
      </c>
      <c r="D937" t="s">
        <v>4078</v>
      </c>
      <c r="E937" t="s">
        <v>6262</v>
      </c>
      <c r="F937" t="s">
        <v>74</v>
      </c>
      <c r="G937" t="s">
        <v>21</v>
      </c>
      <c r="H937" t="s">
        <v>21</v>
      </c>
      <c r="I937" t="s">
        <v>22</v>
      </c>
      <c r="J937">
        <v>0</v>
      </c>
      <c r="K937">
        <v>1</v>
      </c>
      <c r="L937">
        <v>1</v>
      </c>
      <c r="M937">
        <v>1</v>
      </c>
      <c r="N937">
        <v>2</v>
      </c>
      <c r="O937">
        <v>1</v>
      </c>
      <c r="Q937">
        <v>0</v>
      </c>
      <c r="R937">
        <v>1</v>
      </c>
      <c r="S937">
        <v>2</v>
      </c>
      <c r="V937">
        <v>1</v>
      </c>
      <c r="X937" s="26">
        <v>10</v>
      </c>
    </row>
    <row r="938" spans="1:24" x14ac:dyDescent="0.3">
      <c r="A938" t="s">
        <v>136</v>
      </c>
      <c r="B938" t="s">
        <v>1683</v>
      </c>
      <c r="C938" t="s">
        <v>4794</v>
      </c>
      <c r="D938" t="s">
        <v>4807</v>
      </c>
      <c r="E938" t="s">
        <v>6263</v>
      </c>
      <c r="F938" t="s">
        <v>136</v>
      </c>
      <c r="G938" t="s">
        <v>21</v>
      </c>
      <c r="H938" t="s">
        <v>21</v>
      </c>
      <c r="I938" t="s">
        <v>54</v>
      </c>
      <c r="J938">
        <v>1</v>
      </c>
      <c r="K938">
        <v>1</v>
      </c>
      <c r="L938">
        <v>1</v>
      </c>
      <c r="M938">
        <v>0</v>
      </c>
      <c r="N938">
        <v>0</v>
      </c>
      <c r="O938">
        <v>0</v>
      </c>
      <c r="Q938">
        <v>0</v>
      </c>
      <c r="R938">
        <v>1</v>
      </c>
      <c r="S938">
        <v>3</v>
      </c>
      <c r="V938">
        <v>1</v>
      </c>
      <c r="X938" s="26">
        <v>8</v>
      </c>
    </row>
    <row r="939" spans="1:24" x14ac:dyDescent="0.3">
      <c r="A939" t="s">
        <v>39</v>
      </c>
      <c r="B939" t="s">
        <v>478</v>
      </c>
      <c r="C939" t="s">
        <v>558</v>
      </c>
      <c r="D939" t="s">
        <v>722</v>
      </c>
      <c r="E939" t="s">
        <v>6264</v>
      </c>
      <c r="F939" t="s">
        <v>39</v>
      </c>
      <c r="G939" t="s">
        <v>21</v>
      </c>
      <c r="H939" t="s">
        <v>21</v>
      </c>
      <c r="I939" t="s">
        <v>50</v>
      </c>
      <c r="J939">
        <v>1</v>
      </c>
      <c r="K939">
        <v>1</v>
      </c>
      <c r="L939">
        <v>1</v>
      </c>
      <c r="M939">
        <v>1</v>
      </c>
      <c r="N939">
        <v>2</v>
      </c>
      <c r="O939">
        <v>1</v>
      </c>
      <c r="Q939">
        <v>0</v>
      </c>
      <c r="R939">
        <v>1</v>
      </c>
      <c r="S939">
        <v>3</v>
      </c>
      <c r="V939">
        <v>2</v>
      </c>
      <c r="X939" s="26">
        <v>13</v>
      </c>
    </row>
    <row r="940" spans="1:24" x14ac:dyDescent="0.3">
      <c r="A940" t="s">
        <v>39</v>
      </c>
      <c r="B940" t="s">
        <v>478</v>
      </c>
      <c r="C940" t="s">
        <v>558</v>
      </c>
      <c r="D940" t="s">
        <v>721</v>
      </c>
      <c r="E940" t="s">
        <v>6265</v>
      </c>
      <c r="F940" t="s">
        <v>39</v>
      </c>
      <c r="G940" t="s">
        <v>21</v>
      </c>
      <c r="H940" t="s">
        <v>21</v>
      </c>
      <c r="I940" t="s">
        <v>22</v>
      </c>
      <c r="J940">
        <v>1</v>
      </c>
      <c r="K940">
        <v>1</v>
      </c>
      <c r="L940">
        <v>1</v>
      </c>
      <c r="M940">
        <v>1</v>
      </c>
      <c r="N940">
        <v>3</v>
      </c>
      <c r="O940">
        <v>1</v>
      </c>
      <c r="Q940">
        <v>0</v>
      </c>
      <c r="R940">
        <v>2</v>
      </c>
      <c r="S940">
        <v>3</v>
      </c>
      <c r="V940">
        <v>2</v>
      </c>
      <c r="X940" s="26">
        <v>15</v>
      </c>
    </row>
    <row r="941" spans="1:24" x14ac:dyDescent="0.3">
      <c r="A941" t="s">
        <v>82</v>
      </c>
      <c r="B941" t="s">
        <v>475</v>
      </c>
      <c r="C941" t="s">
        <v>4505</v>
      </c>
      <c r="D941" t="s">
        <v>4594</v>
      </c>
      <c r="E941" t="s">
        <v>6266</v>
      </c>
      <c r="F941" t="s">
        <v>150</v>
      </c>
      <c r="G941" t="s">
        <v>21</v>
      </c>
      <c r="H941" t="s">
        <v>21</v>
      </c>
      <c r="I941" t="s">
        <v>22</v>
      </c>
      <c r="J941">
        <v>0</v>
      </c>
      <c r="K941">
        <v>1</v>
      </c>
      <c r="L941">
        <v>1</v>
      </c>
      <c r="M941">
        <v>0</v>
      </c>
      <c r="N941">
        <v>0</v>
      </c>
      <c r="O941">
        <v>1</v>
      </c>
      <c r="Q941">
        <v>0</v>
      </c>
      <c r="R941">
        <v>1</v>
      </c>
      <c r="S941">
        <v>2</v>
      </c>
      <c r="V941">
        <v>1</v>
      </c>
      <c r="X941" s="26">
        <v>7</v>
      </c>
    </row>
    <row r="942" spans="1:24" x14ac:dyDescent="0.3">
      <c r="A942" t="s">
        <v>113</v>
      </c>
      <c r="B942" t="s">
        <v>983</v>
      </c>
      <c r="C942" t="s">
        <v>984</v>
      </c>
      <c r="D942" t="s">
        <v>1407</v>
      </c>
      <c r="E942" t="s">
        <v>6267</v>
      </c>
      <c r="F942" t="s">
        <v>113</v>
      </c>
      <c r="G942" t="s">
        <v>21</v>
      </c>
      <c r="H942" t="s">
        <v>21</v>
      </c>
      <c r="I942" t="s">
        <v>54</v>
      </c>
      <c r="J942">
        <v>0</v>
      </c>
      <c r="K942">
        <v>1</v>
      </c>
      <c r="L942">
        <v>0</v>
      </c>
      <c r="M942">
        <v>0</v>
      </c>
      <c r="N942">
        <v>0</v>
      </c>
      <c r="O942">
        <v>0</v>
      </c>
      <c r="Q942">
        <v>0</v>
      </c>
      <c r="R942">
        <v>1</v>
      </c>
      <c r="S942">
        <v>0</v>
      </c>
      <c r="V942">
        <v>0</v>
      </c>
      <c r="X942" s="26">
        <v>2</v>
      </c>
    </row>
    <row r="943" spans="1:24" x14ac:dyDescent="0.3">
      <c r="A943" t="s">
        <v>67</v>
      </c>
      <c r="B943" t="s">
        <v>1683</v>
      </c>
      <c r="C943" t="s">
        <v>2320</v>
      </c>
      <c r="D943" t="s">
        <v>2355</v>
      </c>
      <c r="E943" t="s">
        <v>6268</v>
      </c>
      <c r="F943" t="s">
        <v>58</v>
      </c>
      <c r="G943" t="s">
        <v>21</v>
      </c>
      <c r="H943" t="s">
        <v>21</v>
      </c>
      <c r="I943" t="s">
        <v>22</v>
      </c>
      <c r="J943">
        <v>0</v>
      </c>
      <c r="K943">
        <v>1</v>
      </c>
      <c r="L943">
        <v>0</v>
      </c>
      <c r="M943">
        <v>1</v>
      </c>
      <c r="N943">
        <v>2</v>
      </c>
      <c r="O943">
        <v>1</v>
      </c>
      <c r="Q943">
        <v>0</v>
      </c>
      <c r="R943">
        <v>2</v>
      </c>
      <c r="S943">
        <v>3</v>
      </c>
      <c r="V943">
        <v>1</v>
      </c>
      <c r="X943" s="26">
        <v>11</v>
      </c>
    </row>
    <row r="944" spans="1:24" x14ac:dyDescent="0.3">
      <c r="A944" t="s">
        <v>79</v>
      </c>
      <c r="B944" t="s">
        <v>478</v>
      </c>
      <c r="C944" t="s">
        <v>5325</v>
      </c>
      <c r="D944" t="s">
        <v>480</v>
      </c>
      <c r="E944" t="s">
        <v>6269</v>
      </c>
      <c r="F944" t="s">
        <v>79</v>
      </c>
      <c r="G944" t="s">
        <v>21</v>
      </c>
      <c r="H944" t="s">
        <v>21</v>
      </c>
      <c r="I944" t="s">
        <v>22</v>
      </c>
      <c r="J944">
        <v>0</v>
      </c>
      <c r="K944">
        <v>1</v>
      </c>
      <c r="L944">
        <v>1</v>
      </c>
      <c r="M944">
        <v>1</v>
      </c>
      <c r="N944">
        <v>0</v>
      </c>
      <c r="O944">
        <v>0</v>
      </c>
      <c r="Q944">
        <v>2</v>
      </c>
      <c r="R944">
        <v>1</v>
      </c>
      <c r="S944">
        <v>1</v>
      </c>
      <c r="V944">
        <v>0</v>
      </c>
      <c r="X944" s="26">
        <v>7</v>
      </c>
    </row>
    <row r="945" spans="1:24" x14ac:dyDescent="0.3">
      <c r="A945" t="s">
        <v>32</v>
      </c>
      <c r="B945" t="s">
        <v>1880</v>
      </c>
      <c r="C945" t="s">
        <v>1881</v>
      </c>
      <c r="D945" t="s">
        <v>1922</v>
      </c>
      <c r="E945" t="s">
        <v>6270</v>
      </c>
      <c r="F945" t="s">
        <v>71</v>
      </c>
      <c r="G945" t="s">
        <v>21</v>
      </c>
      <c r="H945" t="s">
        <v>21</v>
      </c>
      <c r="I945" t="s">
        <v>22</v>
      </c>
      <c r="J945">
        <v>0</v>
      </c>
      <c r="K945">
        <v>1</v>
      </c>
      <c r="L945">
        <v>1</v>
      </c>
      <c r="M945">
        <v>1</v>
      </c>
      <c r="N945">
        <v>1</v>
      </c>
      <c r="O945">
        <v>0</v>
      </c>
      <c r="Q945">
        <v>0</v>
      </c>
      <c r="R945">
        <v>1</v>
      </c>
      <c r="S945">
        <v>2</v>
      </c>
      <c r="V945">
        <v>0</v>
      </c>
      <c r="X945" s="26">
        <v>7</v>
      </c>
    </row>
    <row r="946" spans="1:24" x14ac:dyDescent="0.3">
      <c r="A946" t="s">
        <v>56</v>
      </c>
      <c r="B946" t="s">
        <v>1861</v>
      </c>
      <c r="C946" t="s">
        <v>2177</v>
      </c>
      <c r="D946" t="s">
        <v>2189</v>
      </c>
      <c r="E946" t="s">
        <v>6271</v>
      </c>
      <c r="F946" t="s">
        <v>56</v>
      </c>
      <c r="G946" t="s">
        <v>21</v>
      </c>
      <c r="H946" t="s">
        <v>21</v>
      </c>
      <c r="I946" t="s">
        <v>50</v>
      </c>
      <c r="J946">
        <v>0</v>
      </c>
      <c r="K946">
        <v>1</v>
      </c>
      <c r="L946">
        <v>1</v>
      </c>
      <c r="M946">
        <v>1</v>
      </c>
      <c r="N946">
        <v>1</v>
      </c>
      <c r="O946">
        <v>0</v>
      </c>
      <c r="Q946">
        <v>0</v>
      </c>
      <c r="R946">
        <v>1</v>
      </c>
      <c r="S946">
        <v>3</v>
      </c>
      <c r="V946">
        <v>0</v>
      </c>
      <c r="X946" s="26">
        <v>8</v>
      </c>
    </row>
    <row r="947" spans="1:24" x14ac:dyDescent="0.3">
      <c r="A947" t="s">
        <v>85</v>
      </c>
      <c r="B947" t="s">
        <v>3366</v>
      </c>
      <c r="C947" t="s">
        <v>4360</v>
      </c>
      <c r="D947" t="s">
        <v>4424</v>
      </c>
      <c r="E947" t="s">
        <v>6272</v>
      </c>
      <c r="F947" t="s">
        <v>85</v>
      </c>
      <c r="G947" t="s">
        <v>21</v>
      </c>
      <c r="H947" t="s">
        <v>21</v>
      </c>
      <c r="I947" t="s">
        <v>22</v>
      </c>
      <c r="J947">
        <v>0</v>
      </c>
      <c r="K947">
        <v>1</v>
      </c>
      <c r="L947">
        <v>1</v>
      </c>
      <c r="M947">
        <v>1</v>
      </c>
      <c r="N947">
        <v>2</v>
      </c>
      <c r="O947">
        <v>1</v>
      </c>
      <c r="Q947">
        <v>0</v>
      </c>
      <c r="R947">
        <v>2</v>
      </c>
      <c r="S947">
        <v>3</v>
      </c>
      <c r="V947">
        <v>1</v>
      </c>
      <c r="X947" s="26">
        <v>12</v>
      </c>
    </row>
    <row r="948" spans="1:24" x14ac:dyDescent="0.3">
      <c r="A948" t="s">
        <v>56</v>
      </c>
      <c r="B948" t="s">
        <v>1861</v>
      </c>
      <c r="C948" t="s">
        <v>1870</v>
      </c>
      <c r="D948" t="s">
        <v>2157</v>
      </c>
      <c r="E948" t="s">
        <v>6273</v>
      </c>
      <c r="F948" t="s">
        <v>65</v>
      </c>
      <c r="G948" t="s">
        <v>21</v>
      </c>
      <c r="H948" t="s">
        <v>21</v>
      </c>
      <c r="I948" t="s">
        <v>22</v>
      </c>
      <c r="J948">
        <v>0</v>
      </c>
      <c r="K948">
        <v>0</v>
      </c>
      <c r="L948">
        <v>0</v>
      </c>
      <c r="M948">
        <v>0</v>
      </c>
      <c r="N948">
        <v>0</v>
      </c>
      <c r="O948">
        <v>0</v>
      </c>
      <c r="Q948">
        <v>0</v>
      </c>
      <c r="R948">
        <v>1</v>
      </c>
      <c r="S948">
        <v>3</v>
      </c>
      <c r="V948">
        <v>0</v>
      </c>
      <c r="X948" s="26">
        <v>4</v>
      </c>
    </row>
    <row r="949" spans="1:24" x14ac:dyDescent="0.3">
      <c r="A949" t="s">
        <v>67</v>
      </c>
      <c r="B949" t="s">
        <v>174</v>
      </c>
      <c r="C949" t="s">
        <v>2152</v>
      </c>
      <c r="D949" t="s">
        <v>2387</v>
      </c>
      <c r="E949" t="s">
        <v>6274</v>
      </c>
      <c r="F949" t="s">
        <v>67</v>
      </c>
      <c r="G949" t="s">
        <v>21</v>
      </c>
      <c r="H949" t="s">
        <v>21</v>
      </c>
      <c r="I949" t="s">
        <v>22</v>
      </c>
      <c r="J949">
        <v>0</v>
      </c>
      <c r="K949">
        <v>1</v>
      </c>
      <c r="L949">
        <v>1</v>
      </c>
      <c r="M949">
        <v>1</v>
      </c>
      <c r="N949">
        <v>2</v>
      </c>
      <c r="O949">
        <v>1</v>
      </c>
      <c r="Q949">
        <v>0</v>
      </c>
      <c r="R949">
        <v>1</v>
      </c>
      <c r="S949">
        <v>2</v>
      </c>
      <c r="V949">
        <v>0</v>
      </c>
      <c r="X949" s="26">
        <v>9</v>
      </c>
    </row>
    <row r="950" spans="1:24" x14ac:dyDescent="0.3">
      <c r="A950" t="s">
        <v>36</v>
      </c>
      <c r="B950" t="s">
        <v>284</v>
      </c>
      <c r="C950" t="s">
        <v>2615</v>
      </c>
      <c r="D950" t="s">
        <v>2655</v>
      </c>
      <c r="E950" t="s">
        <v>6275</v>
      </c>
      <c r="F950" t="s">
        <v>36</v>
      </c>
      <c r="G950" t="s">
        <v>21</v>
      </c>
      <c r="H950" t="s">
        <v>21</v>
      </c>
      <c r="I950" t="s">
        <v>54</v>
      </c>
      <c r="J950">
        <v>0</v>
      </c>
      <c r="K950">
        <v>1</v>
      </c>
      <c r="L950">
        <v>1</v>
      </c>
      <c r="M950">
        <v>1</v>
      </c>
      <c r="N950">
        <v>1</v>
      </c>
      <c r="O950">
        <v>1</v>
      </c>
      <c r="Q950">
        <v>0</v>
      </c>
      <c r="R950">
        <v>0</v>
      </c>
      <c r="S950">
        <v>0</v>
      </c>
      <c r="V950">
        <v>0</v>
      </c>
      <c r="X950" s="26">
        <v>5</v>
      </c>
    </row>
    <row r="951" spans="1:24" x14ac:dyDescent="0.3">
      <c r="A951" t="s">
        <v>67</v>
      </c>
      <c r="B951" t="s">
        <v>1861</v>
      </c>
      <c r="C951" t="s">
        <v>1877</v>
      </c>
      <c r="D951" t="s">
        <v>2465</v>
      </c>
      <c r="E951" t="s">
        <v>6276</v>
      </c>
      <c r="F951" t="s">
        <v>67</v>
      </c>
      <c r="G951" t="s">
        <v>21</v>
      </c>
      <c r="H951" t="s">
        <v>21</v>
      </c>
      <c r="I951" t="s">
        <v>54</v>
      </c>
      <c r="J951">
        <v>0</v>
      </c>
      <c r="K951">
        <v>1</v>
      </c>
      <c r="L951">
        <v>1</v>
      </c>
      <c r="M951">
        <v>1</v>
      </c>
      <c r="N951">
        <v>2</v>
      </c>
      <c r="O951">
        <v>0</v>
      </c>
      <c r="Q951">
        <v>0</v>
      </c>
      <c r="R951">
        <v>1</v>
      </c>
      <c r="S951">
        <v>2</v>
      </c>
      <c r="V951">
        <v>1</v>
      </c>
      <c r="X951" s="26">
        <v>9</v>
      </c>
    </row>
    <row r="952" spans="1:24" x14ac:dyDescent="0.3">
      <c r="A952" t="s">
        <v>62</v>
      </c>
      <c r="B952" t="s">
        <v>1190</v>
      </c>
      <c r="C952" t="s">
        <v>1191</v>
      </c>
      <c r="D952" t="s">
        <v>1631</v>
      </c>
      <c r="E952" t="s">
        <v>6277</v>
      </c>
      <c r="F952" t="s">
        <v>62</v>
      </c>
      <c r="G952" t="s">
        <v>21</v>
      </c>
      <c r="H952" t="s">
        <v>21</v>
      </c>
      <c r="I952" t="s">
        <v>22</v>
      </c>
      <c r="J952">
        <v>2</v>
      </c>
      <c r="K952">
        <v>1</v>
      </c>
      <c r="L952">
        <v>1</v>
      </c>
      <c r="M952">
        <v>1</v>
      </c>
      <c r="N952">
        <v>3</v>
      </c>
      <c r="O952">
        <v>0</v>
      </c>
      <c r="Q952">
        <v>0</v>
      </c>
      <c r="R952">
        <v>3</v>
      </c>
      <c r="S952">
        <v>3</v>
      </c>
      <c r="V952">
        <v>1</v>
      </c>
      <c r="X952" s="26">
        <v>15</v>
      </c>
    </row>
    <row r="953" spans="1:24" x14ac:dyDescent="0.3">
      <c r="A953" t="s">
        <v>85</v>
      </c>
      <c r="B953" t="s">
        <v>2938</v>
      </c>
      <c r="C953" t="s">
        <v>4376</v>
      </c>
      <c r="D953" t="s">
        <v>4399</v>
      </c>
      <c r="E953" t="s">
        <v>6278</v>
      </c>
      <c r="F953" t="s">
        <v>82</v>
      </c>
      <c r="G953" t="s">
        <v>21</v>
      </c>
      <c r="H953" t="s">
        <v>21</v>
      </c>
      <c r="I953" t="s">
        <v>22</v>
      </c>
      <c r="J953">
        <v>1</v>
      </c>
      <c r="K953">
        <v>1</v>
      </c>
      <c r="L953">
        <v>1</v>
      </c>
      <c r="M953">
        <v>1</v>
      </c>
      <c r="N953">
        <v>1</v>
      </c>
      <c r="O953">
        <v>1</v>
      </c>
      <c r="Q953">
        <v>0</v>
      </c>
      <c r="R953">
        <v>1</v>
      </c>
      <c r="S953">
        <v>2</v>
      </c>
      <c r="V953">
        <v>1</v>
      </c>
      <c r="X953" s="26">
        <v>10</v>
      </c>
    </row>
    <row r="954" spans="1:24" x14ac:dyDescent="0.3">
      <c r="A954" t="s">
        <v>137</v>
      </c>
      <c r="B954" t="s">
        <v>637</v>
      </c>
      <c r="C954" t="s">
        <v>905</v>
      </c>
      <c r="D954" t="s">
        <v>4686</v>
      </c>
      <c r="E954" t="s">
        <v>6279</v>
      </c>
      <c r="F954" t="s">
        <v>138</v>
      </c>
      <c r="G954" t="s">
        <v>21</v>
      </c>
      <c r="H954" t="s">
        <v>21</v>
      </c>
      <c r="I954" t="s">
        <v>22</v>
      </c>
      <c r="J954">
        <v>1</v>
      </c>
      <c r="K954">
        <v>1</v>
      </c>
      <c r="L954">
        <v>1</v>
      </c>
      <c r="M954">
        <v>1</v>
      </c>
      <c r="N954">
        <v>3</v>
      </c>
      <c r="O954">
        <v>1</v>
      </c>
      <c r="Q954">
        <v>0</v>
      </c>
      <c r="R954">
        <v>1</v>
      </c>
      <c r="S954">
        <v>3</v>
      </c>
      <c r="V954">
        <v>0</v>
      </c>
      <c r="X954" s="26">
        <v>12</v>
      </c>
    </row>
    <row r="955" spans="1:24" x14ac:dyDescent="0.3">
      <c r="A955" t="s">
        <v>83</v>
      </c>
      <c r="B955" t="s">
        <v>3634</v>
      </c>
      <c r="C955" t="s">
        <v>3637</v>
      </c>
      <c r="D955" t="s">
        <v>5092</v>
      </c>
      <c r="E955" t="s">
        <v>6280</v>
      </c>
      <c r="F955" t="s">
        <v>83</v>
      </c>
      <c r="G955" t="s">
        <v>21</v>
      </c>
      <c r="H955" t="s">
        <v>21</v>
      </c>
      <c r="I955" t="s">
        <v>22</v>
      </c>
      <c r="J955">
        <v>1</v>
      </c>
      <c r="K955">
        <v>1</v>
      </c>
      <c r="L955">
        <v>0</v>
      </c>
      <c r="M955">
        <v>0</v>
      </c>
      <c r="N955">
        <v>0</v>
      </c>
      <c r="O955">
        <v>0</v>
      </c>
      <c r="Q955">
        <v>0</v>
      </c>
      <c r="R955">
        <v>1</v>
      </c>
      <c r="S955">
        <v>2</v>
      </c>
      <c r="V955">
        <v>1</v>
      </c>
      <c r="X955" s="26">
        <v>6</v>
      </c>
    </row>
    <row r="956" spans="1:24" x14ac:dyDescent="0.3">
      <c r="A956" t="s">
        <v>83</v>
      </c>
      <c r="B956" t="s">
        <v>3634</v>
      </c>
      <c r="C956" t="s">
        <v>3637</v>
      </c>
      <c r="D956" t="s">
        <v>5091</v>
      </c>
      <c r="E956" t="s">
        <v>6281</v>
      </c>
      <c r="F956" t="s">
        <v>83</v>
      </c>
      <c r="G956" t="s">
        <v>21</v>
      </c>
      <c r="H956" t="s">
        <v>21</v>
      </c>
      <c r="I956" t="s">
        <v>22</v>
      </c>
      <c r="J956">
        <v>1</v>
      </c>
      <c r="K956">
        <v>1</v>
      </c>
      <c r="L956">
        <v>0</v>
      </c>
      <c r="M956">
        <v>0</v>
      </c>
      <c r="N956">
        <v>0</v>
      </c>
      <c r="O956">
        <v>0</v>
      </c>
      <c r="Q956">
        <v>0</v>
      </c>
      <c r="R956">
        <v>0</v>
      </c>
      <c r="S956">
        <v>2</v>
      </c>
      <c r="V956">
        <v>1</v>
      </c>
      <c r="X956" s="26">
        <v>5</v>
      </c>
    </row>
    <row r="957" spans="1:24" x14ac:dyDescent="0.3">
      <c r="A957" t="s">
        <v>136</v>
      </c>
      <c r="B957" t="s">
        <v>519</v>
      </c>
      <c r="C957" t="s">
        <v>520</v>
      </c>
      <c r="D957" t="s">
        <v>4822</v>
      </c>
      <c r="E957" t="s">
        <v>6282</v>
      </c>
      <c r="F957" t="s">
        <v>136</v>
      </c>
      <c r="G957" t="s">
        <v>21</v>
      </c>
      <c r="H957" t="s">
        <v>21</v>
      </c>
      <c r="I957" t="s">
        <v>22</v>
      </c>
      <c r="J957">
        <v>1</v>
      </c>
      <c r="K957">
        <v>1</v>
      </c>
      <c r="L957">
        <v>1</v>
      </c>
      <c r="M957">
        <v>1</v>
      </c>
      <c r="N957">
        <v>2</v>
      </c>
      <c r="O957">
        <v>1</v>
      </c>
      <c r="Q957">
        <v>0</v>
      </c>
      <c r="R957">
        <v>1</v>
      </c>
      <c r="S957">
        <v>3</v>
      </c>
      <c r="V957">
        <v>1</v>
      </c>
      <c r="X957" s="26">
        <v>12</v>
      </c>
    </row>
    <row r="958" spans="1:24" x14ac:dyDescent="0.3">
      <c r="A958" t="s">
        <v>67</v>
      </c>
      <c r="B958" t="s">
        <v>1861</v>
      </c>
      <c r="C958" t="s">
        <v>1877</v>
      </c>
      <c r="D958" t="s">
        <v>2461</v>
      </c>
      <c r="E958" t="s">
        <v>6283</v>
      </c>
      <c r="F958" t="s">
        <v>67</v>
      </c>
      <c r="G958" t="s">
        <v>21</v>
      </c>
      <c r="H958" t="s">
        <v>21</v>
      </c>
      <c r="I958" t="s">
        <v>22</v>
      </c>
      <c r="J958">
        <v>0</v>
      </c>
      <c r="K958">
        <v>1</v>
      </c>
      <c r="L958">
        <v>1</v>
      </c>
      <c r="M958">
        <v>1</v>
      </c>
      <c r="N958">
        <v>2</v>
      </c>
      <c r="O958">
        <v>0</v>
      </c>
      <c r="Q958">
        <v>0</v>
      </c>
      <c r="R958">
        <v>1</v>
      </c>
      <c r="S958">
        <v>3</v>
      </c>
      <c r="V958">
        <v>1</v>
      </c>
      <c r="X958" s="26">
        <v>10</v>
      </c>
    </row>
    <row r="959" spans="1:24" x14ac:dyDescent="0.3">
      <c r="A959" t="s">
        <v>74</v>
      </c>
      <c r="B959" t="s">
        <v>1733</v>
      </c>
      <c r="C959" t="s">
        <v>1859</v>
      </c>
      <c r="D959" t="s">
        <v>4032</v>
      </c>
      <c r="E959" t="s">
        <v>6284</v>
      </c>
      <c r="F959" t="s">
        <v>74</v>
      </c>
      <c r="G959" t="s">
        <v>21</v>
      </c>
      <c r="H959" t="s">
        <v>21</v>
      </c>
      <c r="I959" t="s">
        <v>22</v>
      </c>
      <c r="J959">
        <v>1</v>
      </c>
      <c r="K959">
        <v>1</v>
      </c>
      <c r="L959">
        <v>1</v>
      </c>
      <c r="M959">
        <v>1</v>
      </c>
      <c r="N959">
        <v>2</v>
      </c>
      <c r="O959">
        <v>1</v>
      </c>
      <c r="Q959">
        <v>0</v>
      </c>
      <c r="R959">
        <v>1</v>
      </c>
      <c r="S959">
        <v>3</v>
      </c>
      <c r="V959">
        <v>0</v>
      </c>
      <c r="X959" s="26">
        <v>11</v>
      </c>
    </row>
    <row r="960" spans="1:24" x14ac:dyDescent="0.3">
      <c r="A960" t="s">
        <v>64</v>
      </c>
      <c r="B960" t="s">
        <v>162</v>
      </c>
      <c r="C960" t="s">
        <v>505</v>
      </c>
      <c r="D960" t="s">
        <v>3140</v>
      </c>
      <c r="E960" t="s">
        <v>6285</v>
      </c>
      <c r="F960" t="s">
        <v>37</v>
      </c>
      <c r="G960" t="s">
        <v>21</v>
      </c>
      <c r="H960" t="s">
        <v>21</v>
      </c>
      <c r="I960" t="s">
        <v>22</v>
      </c>
      <c r="J960">
        <v>1</v>
      </c>
      <c r="K960">
        <v>1</v>
      </c>
      <c r="L960">
        <v>1</v>
      </c>
      <c r="M960">
        <v>1</v>
      </c>
      <c r="N960">
        <v>2</v>
      </c>
      <c r="O960">
        <v>1</v>
      </c>
      <c r="Q960">
        <v>0</v>
      </c>
      <c r="R960">
        <v>2</v>
      </c>
      <c r="S960">
        <v>3</v>
      </c>
      <c r="V960">
        <v>1</v>
      </c>
      <c r="X960" s="26">
        <v>13</v>
      </c>
    </row>
    <row r="961" spans="1:24" x14ac:dyDescent="0.3">
      <c r="A961" t="s">
        <v>43</v>
      </c>
      <c r="B961" t="s">
        <v>174</v>
      </c>
      <c r="C961" t="s">
        <v>1162</v>
      </c>
      <c r="D961" t="s">
        <v>3935</v>
      </c>
      <c r="E961" t="s">
        <v>6286</v>
      </c>
      <c r="F961" t="s">
        <v>43</v>
      </c>
      <c r="G961" t="s">
        <v>21</v>
      </c>
      <c r="H961" t="s">
        <v>21</v>
      </c>
      <c r="I961" t="s">
        <v>50</v>
      </c>
      <c r="J961">
        <v>1</v>
      </c>
      <c r="K961">
        <v>1</v>
      </c>
      <c r="L961">
        <v>0</v>
      </c>
      <c r="M961">
        <v>1</v>
      </c>
      <c r="N961">
        <v>1</v>
      </c>
      <c r="O961">
        <v>1</v>
      </c>
      <c r="Q961">
        <v>0</v>
      </c>
      <c r="R961">
        <v>0</v>
      </c>
      <c r="S961">
        <v>2</v>
      </c>
      <c r="V961">
        <v>1</v>
      </c>
      <c r="X961" s="26">
        <v>8</v>
      </c>
    </row>
    <row r="962" spans="1:24" x14ac:dyDescent="0.3">
      <c r="A962" t="s">
        <v>59</v>
      </c>
      <c r="B962" t="s">
        <v>3366</v>
      </c>
      <c r="C962" t="s">
        <v>3533</v>
      </c>
      <c r="D962" t="s">
        <v>3537</v>
      </c>
      <c r="E962" t="s">
        <v>6287</v>
      </c>
      <c r="F962" t="s">
        <v>83</v>
      </c>
      <c r="G962" t="s">
        <v>21</v>
      </c>
      <c r="H962" t="s">
        <v>21</v>
      </c>
      <c r="I962" t="s">
        <v>22</v>
      </c>
      <c r="J962">
        <v>0</v>
      </c>
      <c r="K962">
        <v>1</v>
      </c>
      <c r="L962">
        <v>0</v>
      </c>
      <c r="M962">
        <v>0</v>
      </c>
      <c r="N962">
        <v>0</v>
      </c>
      <c r="O962">
        <v>0</v>
      </c>
      <c r="Q962">
        <v>0</v>
      </c>
      <c r="R962">
        <v>1</v>
      </c>
      <c r="S962">
        <v>0</v>
      </c>
      <c r="V962">
        <v>0</v>
      </c>
      <c r="X962" s="26">
        <v>2</v>
      </c>
    </row>
    <row r="963" spans="1:24" x14ac:dyDescent="0.3">
      <c r="A963" t="s">
        <v>19</v>
      </c>
      <c r="B963" t="s">
        <v>162</v>
      </c>
      <c r="C963" t="s">
        <v>239</v>
      </c>
      <c r="D963" t="s">
        <v>266</v>
      </c>
      <c r="E963" t="s">
        <v>6288</v>
      </c>
      <c r="F963" t="s">
        <v>61</v>
      </c>
      <c r="G963" t="s">
        <v>21</v>
      </c>
      <c r="H963" t="s">
        <v>21</v>
      </c>
      <c r="I963" t="s">
        <v>22</v>
      </c>
      <c r="J963">
        <v>1</v>
      </c>
      <c r="K963">
        <v>1</v>
      </c>
      <c r="L963">
        <v>1</v>
      </c>
      <c r="M963">
        <v>1</v>
      </c>
      <c r="N963">
        <v>2</v>
      </c>
      <c r="O963">
        <v>1</v>
      </c>
      <c r="Q963">
        <v>0</v>
      </c>
      <c r="R963">
        <v>3</v>
      </c>
      <c r="S963">
        <v>3</v>
      </c>
      <c r="V963">
        <v>1</v>
      </c>
      <c r="X963" s="26">
        <v>14</v>
      </c>
    </row>
    <row r="964" spans="1:24" x14ac:dyDescent="0.3">
      <c r="A964" t="s">
        <v>73</v>
      </c>
      <c r="B964" t="s">
        <v>162</v>
      </c>
      <c r="C964" t="s">
        <v>274</v>
      </c>
      <c r="D964" t="s">
        <v>302</v>
      </c>
      <c r="E964" t="s">
        <v>6289</v>
      </c>
      <c r="F964" t="s">
        <v>58</v>
      </c>
      <c r="G964" t="s">
        <v>21</v>
      </c>
      <c r="H964" t="s">
        <v>21</v>
      </c>
      <c r="I964" t="s">
        <v>50</v>
      </c>
      <c r="J964">
        <v>2</v>
      </c>
      <c r="K964">
        <v>1</v>
      </c>
      <c r="L964">
        <v>1</v>
      </c>
      <c r="M964">
        <v>1</v>
      </c>
      <c r="N964">
        <v>2</v>
      </c>
      <c r="O964">
        <v>1</v>
      </c>
      <c r="Q964">
        <v>0</v>
      </c>
      <c r="R964">
        <v>3</v>
      </c>
      <c r="S964">
        <v>3</v>
      </c>
      <c r="V964">
        <v>2</v>
      </c>
      <c r="X964" s="26">
        <v>16</v>
      </c>
    </row>
    <row r="965" spans="1:24" x14ac:dyDescent="0.3">
      <c r="A965" t="s">
        <v>49</v>
      </c>
      <c r="B965" t="s">
        <v>890</v>
      </c>
      <c r="C965" t="s">
        <v>1169</v>
      </c>
      <c r="D965" t="s">
        <v>1610</v>
      </c>
      <c r="E965" t="s">
        <v>6290</v>
      </c>
      <c r="F965" t="s">
        <v>120</v>
      </c>
      <c r="G965" t="s">
        <v>21</v>
      </c>
      <c r="H965" t="s">
        <v>21</v>
      </c>
      <c r="I965" t="s">
        <v>50</v>
      </c>
      <c r="J965">
        <v>0</v>
      </c>
      <c r="K965">
        <v>0</v>
      </c>
      <c r="L965">
        <v>0</v>
      </c>
      <c r="M965">
        <v>1</v>
      </c>
      <c r="N965">
        <v>0</v>
      </c>
      <c r="O965">
        <v>0</v>
      </c>
      <c r="Q965">
        <v>0</v>
      </c>
      <c r="R965">
        <v>0</v>
      </c>
      <c r="S965">
        <v>1</v>
      </c>
      <c r="V965">
        <v>1</v>
      </c>
      <c r="X965" s="26">
        <v>3</v>
      </c>
    </row>
    <row r="966" spans="1:24" x14ac:dyDescent="0.3">
      <c r="A966" t="s">
        <v>52</v>
      </c>
      <c r="B966" t="s">
        <v>932</v>
      </c>
      <c r="C966" t="s">
        <v>933</v>
      </c>
      <c r="D966" t="s">
        <v>938</v>
      </c>
      <c r="E966" t="s">
        <v>6291</v>
      </c>
      <c r="F966" t="s">
        <v>52</v>
      </c>
      <c r="G966" t="s">
        <v>21</v>
      </c>
      <c r="H966" t="s">
        <v>21</v>
      </c>
      <c r="I966" t="s">
        <v>22</v>
      </c>
      <c r="J966">
        <v>0</v>
      </c>
      <c r="K966">
        <v>0</v>
      </c>
      <c r="L966">
        <v>0</v>
      </c>
      <c r="M966">
        <v>0</v>
      </c>
      <c r="N966">
        <v>0</v>
      </c>
      <c r="O966">
        <v>0</v>
      </c>
      <c r="Q966">
        <v>0</v>
      </c>
      <c r="R966">
        <v>1</v>
      </c>
      <c r="S966">
        <v>0</v>
      </c>
      <c r="V966">
        <v>0</v>
      </c>
      <c r="X966" s="26">
        <v>1</v>
      </c>
    </row>
    <row r="967" spans="1:24" x14ac:dyDescent="0.3">
      <c r="A967" t="s">
        <v>52</v>
      </c>
      <c r="B967" t="s">
        <v>932</v>
      </c>
      <c r="C967" t="s">
        <v>933</v>
      </c>
      <c r="D967" t="s">
        <v>936</v>
      </c>
      <c r="E967" t="s">
        <v>6292</v>
      </c>
      <c r="F967" t="s">
        <v>52</v>
      </c>
      <c r="G967" t="s">
        <v>21</v>
      </c>
      <c r="H967" t="s">
        <v>21</v>
      </c>
      <c r="I967" t="s">
        <v>22</v>
      </c>
      <c r="J967">
        <v>0</v>
      </c>
      <c r="K967">
        <v>0</v>
      </c>
      <c r="L967">
        <v>0</v>
      </c>
      <c r="M967">
        <v>0</v>
      </c>
      <c r="N967">
        <v>0</v>
      </c>
      <c r="O967">
        <v>0</v>
      </c>
      <c r="Q967">
        <v>0</v>
      </c>
      <c r="R967">
        <v>1</v>
      </c>
      <c r="S967">
        <v>0</v>
      </c>
      <c r="V967">
        <v>0</v>
      </c>
      <c r="X967" s="26">
        <v>1</v>
      </c>
    </row>
    <row r="968" spans="1:24" x14ac:dyDescent="0.3">
      <c r="A968" t="s">
        <v>70</v>
      </c>
      <c r="B968" t="s">
        <v>475</v>
      </c>
      <c r="C968" t="s">
        <v>4166</v>
      </c>
      <c r="D968" t="s">
        <v>4182</v>
      </c>
      <c r="E968" t="s">
        <v>6293</v>
      </c>
      <c r="F968" t="s">
        <v>70</v>
      </c>
      <c r="G968" t="s">
        <v>21</v>
      </c>
      <c r="H968" t="s">
        <v>21</v>
      </c>
      <c r="I968" t="s">
        <v>22</v>
      </c>
      <c r="J968">
        <v>2</v>
      </c>
      <c r="K968">
        <v>1</v>
      </c>
      <c r="L968">
        <v>1</v>
      </c>
      <c r="M968">
        <v>1</v>
      </c>
      <c r="N968">
        <v>2</v>
      </c>
      <c r="O968">
        <v>1</v>
      </c>
      <c r="Q968">
        <v>0</v>
      </c>
      <c r="R968">
        <v>1</v>
      </c>
      <c r="S968">
        <v>2</v>
      </c>
      <c r="V968">
        <v>0</v>
      </c>
      <c r="X968" s="26">
        <v>11</v>
      </c>
    </row>
    <row r="969" spans="1:24" x14ac:dyDescent="0.3">
      <c r="A969" t="s">
        <v>64</v>
      </c>
      <c r="B969" t="s">
        <v>162</v>
      </c>
      <c r="C969" t="s">
        <v>3123</v>
      </c>
      <c r="D969" t="s">
        <v>3218</v>
      </c>
      <c r="E969" t="s">
        <v>6294</v>
      </c>
      <c r="F969" t="s">
        <v>64</v>
      </c>
      <c r="G969" t="s">
        <v>21</v>
      </c>
      <c r="H969" t="s">
        <v>21</v>
      </c>
      <c r="I969" t="s">
        <v>50</v>
      </c>
      <c r="J969">
        <v>0</v>
      </c>
      <c r="K969">
        <v>1</v>
      </c>
      <c r="L969">
        <v>0</v>
      </c>
      <c r="M969">
        <v>0</v>
      </c>
      <c r="N969">
        <v>0</v>
      </c>
      <c r="O969">
        <v>0</v>
      </c>
      <c r="Q969">
        <v>0</v>
      </c>
      <c r="R969">
        <v>2</v>
      </c>
      <c r="S969">
        <v>3</v>
      </c>
      <c r="V969">
        <v>0</v>
      </c>
      <c r="X969" s="26">
        <v>6</v>
      </c>
    </row>
    <row r="970" spans="1:24" x14ac:dyDescent="0.3">
      <c r="A970" t="s">
        <v>79</v>
      </c>
      <c r="B970" t="s">
        <v>519</v>
      </c>
      <c r="C970" t="s">
        <v>540</v>
      </c>
      <c r="D970" t="s">
        <v>555</v>
      </c>
      <c r="E970" t="s">
        <v>6295</v>
      </c>
      <c r="F970" t="s">
        <v>79</v>
      </c>
      <c r="G970" t="s">
        <v>21</v>
      </c>
      <c r="H970" t="s">
        <v>21</v>
      </c>
      <c r="I970" t="s">
        <v>22</v>
      </c>
      <c r="J970">
        <v>1</v>
      </c>
      <c r="K970">
        <v>1</v>
      </c>
      <c r="L970">
        <v>0</v>
      </c>
      <c r="M970">
        <v>0</v>
      </c>
      <c r="N970">
        <v>0</v>
      </c>
      <c r="O970">
        <v>0</v>
      </c>
      <c r="Q970">
        <v>0</v>
      </c>
      <c r="R970">
        <v>1</v>
      </c>
      <c r="S970">
        <v>3</v>
      </c>
      <c r="V970">
        <v>2</v>
      </c>
      <c r="X970" s="26">
        <v>8</v>
      </c>
    </row>
    <row r="971" spans="1:24" x14ac:dyDescent="0.3">
      <c r="A971" t="s">
        <v>56</v>
      </c>
      <c r="B971" t="s">
        <v>983</v>
      </c>
      <c r="C971" t="s">
        <v>1715</v>
      </c>
      <c r="D971" t="s">
        <v>2131</v>
      </c>
      <c r="E971" t="s">
        <v>6296</v>
      </c>
      <c r="F971" t="s">
        <v>56</v>
      </c>
      <c r="G971" t="s">
        <v>21</v>
      </c>
      <c r="H971" t="s">
        <v>21</v>
      </c>
      <c r="I971" t="s">
        <v>22</v>
      </c>
      <c r="J971">
        <v>0</v>
      </c>
      <c r="K971">
        <v>1</v>
      </c>
      <c r="L971">
        <v>0</v>
      </c>
      <c r="M971">
        <v>1</v>
      </c>
      <c r="N971">
        <v>0</v>
      </c>
      <c r="O971">
        <v>0</v>
      </c>
      <c r="Q971">
        <v>0</v>
      </c>
      <c r="R971">
        <v>0</v>
      </c>
      <c r="S971">
        <v>2</v>
      </c>
      <c r="V971">
        <v>1</v>
      </c>
      <c r="X971" s="26">
        <v>5</v>
      </c>
    </row>
    <row r="972" spans="1:24" x14ac:dyDescent="0.3">
      <c r="A972" t="s">
        <v>56</v>
      </c>
      <c r="B972" t="s">
        <v>174</v>
      </c>
      <c r="C972" t="s">
        <v>2152</v>
      </c>
      <c r="D972" t="s">
        <v>2262</v>
      </c>
      <c r="E972" t="s">
        <v>6297</v>
      </c>
      <c r="F972" t="s">
        <v>56</v>
      </c>
      <c r="G972" t="s">
        <v>21</v>
      </c>
      <c r="H972" t="s">
        <v>21</v>
      </c>
      <c r="I972" t="s">
        <v>22</v>
      </c>
      <c r="J972">
        <v>1</v>
      </c>
      <c r="K972">
        <v>1</v>
      </c>
      <c r="L972">
        <v>1</v>
      </c>
      <c r="M972">
        <v>1</v>
      </c>
      <c r="N972">
        <v>2</v>
      </c>
      <c r="O972">
        <v>1</v>
      </c>
      <c r="Q972">
        <v>0</v>
      </c>
      <c r="R972">
        <v>2</v>
      </c>
      <c r="S972">
        <v>3</v>
      </c>
      <c r="V972">
        <v>2</v>
      </c>
      <c r="X972" s="26">
        <v>14</v>
      </c>
    </row>
    <row r="973" spans="1:24" x14ac:dyDescent="0.3">
      <c r="A973" t="s">
        <v>56</v>
      </c>
      <c r="B973" t="s">
        <v>1861</v>
      </c>
      <c r="C973" t="s">
        <v>1870</v>
      </c>
      <c r="D973" t="s">
        <v>2154</v>
      </c>
      <c r="E973" t="s">
        <v>6298</v>
      </c>
      <c r="F973" t="s">
        <v>65</v>
      </c>
      <c r="G973" t="s">
        <v>21</v>
      </c>
      <c r="H973" t="s">
        <v>21</v>
      </c>
      <c r="I973" t="s">
        <v>22</v>
      </c>
      <c r="J973">
        <v>0</v>
      </c>
      <c r="K973">
        <v>0</v>
      </c>
      <c r="L973">
        <v>0</v>
      </c>
      <c r="M973">
        <v>0</v>
      </c>
      <c r="N973">
        <v>0</v>
      </c>
      <c r="O973">
        <v>0</v>
      </c>
      <c r="Q973">
        <v>0</v>
      </c>
      <c r="R973">
        <v>1</v>
      </c>
      <c r="S973">
        <v>3</v>
      </c>
      <c r="V973">
        <v>0</v>
      </c>
      <c r="X973" s="26">
        <v>4</v>
      </c>
    </row>
    <row r="974" spans="1:24" x14ac:dyDescent="0.3">
      <c r="A974" t="s">
        <v>137</v>
      </c>
      <c r="B974" t="s">
        <v>2870</v>
      </c>
      <c r="C974" t="s">
        <v>3618</v>
      </c>
      <c r="D974" t="s">
        <v>4721</v>
      </c>
      <c r="E974" t="s">
        <v>6299</v>
      </c>
      <c r="F974" t="s">
        <v>137</v>
      </c>
      <c r="G974" t="s">
        <v>21</v>
      </c>
      <c r="H974" t="s">
        <v>21</v>
      </c>
      <c r="I974" t="s">
        <v>22</v>
      </c>
      <c r="J974">
        <v>1</v>
      </c>
      <c r="K974">
        <v>1</v>
      </c>
      <c r="L974">
        <v>1</v>
      </c>
      <c r="M974">
        <v>1</v>
      </c>
      <c r="N974">
        <v>3</v>
      </c>
      <c r="O974">
        <v>1</v>
      </c>
      <c r="Q974">
        <v>2</v>
      </c>
      <c r="R974">
        <v>2</v>
      </c>
      <c r="S974">
        <v>3</v>
      </c>
      <c r="V974">
        <v>1</v>
      </c>
      <c r="X974" s="26">
        <v>16</v>
      </c>
    </row>
    <row r="975" spans="1:24" x14ac:dyDescent="0.3">
      <c r="A975" t="s">
        <v>43</v>
      </c>
      <c r="B975" t="s">
        <v>174</v>
      </c>
      <c r="C975" t="s">
        <v>2097</v>
      </c>
      <c r="D975" t="s">
        <v>3968</v>
      </c>
      <c r="E975" t="s">
        <v>6300</v>
      </c>
      <c r="F975" t="s">
        <v>43</v>
      </c>
      <c r="G975" t="s">
        <v>21</v>
      </c>
      <c r="H975" t="s">
        <v>21</v>
      </c>
      <c r="I975" t="s">
        <v>50</v>
      </c>
      <c r="J975">
        <v>1</v>
      </c>
      <c r="K975">
        <v>1</v>
      </c>
      <c r="L975">
        <v>1</v>
      </c>
      <c r="M975">
        <v>1</v>
      </c>
      <c r="N975">
        <v>2</v>
      </c>
      <c r="O975">
        <v>1</v>
      </c>
      <c r="Q975">
        <v>0</v>
      </c>
      <c r="R975">
        <v>1</v>
      </c>
      <c r="S975">
        <v>3</v>
      </c>
      <c r="V975">
        <v>1</v>
      </c>
      <c r="X975" s="26">
        <v>12</v>
      </c>
    </row>
    <row r="976" spans="1:24" x14ac:dyDescent="0.3">
      <c r="A976" t="s">
        <v>74</v>
      </c>
      <c r="B976" t="s">
        <v>174</v>
      </c>
      <c r="C976" t="s">
        <v>3740</v>
      </c>
      <c r="D976" t="s">
        <v>4044</v>
      </c>
      <c r="E976" t="s">
        <v>6301</v>
      </c>
      <c r="F976" t="s">
        <v>74</v>
      </c>
      <c r="G976" t="s">
        <v>21</v>
      </c>
      <c r="H976" t="s">
        <v>21</v>
      </c>
      <c r="I976" t="s">
        <v>22</v>
      </c>
      <c r="J976">
        <v>0</v>
      </c>
      <c r="K976">
        <v>1</v>
      </c>
      <c r="L976">
        <v>1</v>
      </c>
      <c r="M976">
        <v>1</v>
      </c>
      <c r="N976">
        <v>2</v>
      </c>
      <c r="O976">
        <v>1</v>
      </c>
      <c r="Q976">
        <v>0</v>
      </c>
      <c r="R976">
        <v>2</v>
      </c>
      <c r="S976">
        <v>3</v>
      </c>
      <c r="V976">
        <v>2</v>
      </c>
      <c r="X976" s="26">
        <v>13</v>
      </c>
    </row>
    <row r="977" spans="1:24" x14ac:dyDescent="0.3">
      <c r="A977" t="s">
        <v>158</v>
      </c>
      <c r="B977" t="s">
        <v>162</v>
      </c>
      <c r="C977" t="s">
        <v>5261</v>
      </c>
      <c r="D977" t="s">
        <v>5282</v>
      </c>
      <c r="E977" t="s">
        <v>6302</v>
      </c>
      <c r="F977" t="s">
        <v>158</v>
      </c>
      <c r="G977" t="s">
        <v>21</v>
      </c>
      <c r="H977" t="s">
        <v>21</v>
      </c>
      <c r="I977" t="s">
        <v>22</v>
      </c>
      <c r="J977">
        <v>1</v>
      </c>
      <c r="K977">
        <v>1</v>
      </c>
      <c r="L977">
        <v>1</v>
      </c>
      <c r="M977">
        <v>1</v>
      </c>
      <c r="N977">
        <v>3</v>
      </c>
      <c r="O977">
        <v>1</v>
      </c>
      <c r="Q977">
        <v>0</v>
      </c>
      <c r="R977">
        <v>3</v>
      </c>
      <c r="S977">
        <v>3</v>
      </c>
      <c r="V977">
        <v>2</v>
      </c>
      <c r="X977" s="26">
        <v>16</v>
      </c>
    </row>
    <row r="978" spans="1:24" x14ac:dyDescent="0.3">
      <c r="A978" t="s">
        <v>158</v>
      </c>
      <c r="B978" t="s">
        <v>162</v>
      </c>
      <c r="C978" t="s">
        <v>5261</v>
      </c>
      <c r="D978" t="s">
        <v>5281</v>
      </c>
      <c r="E978" t="s">
        <v>6303</v>
      </c>
      <c r="F978" t="s">
        <v>158</v>
      </c>
      <c r="G978" t="s">
        <v>21</v>
      </c>
      <c r="H978" t="s">
        <v>21</v>
      </c>
      <c r="I978" t="s">
        <v>22</v>
      </c>
      <c r="J978">
        <v>1</v>
      </c>
      <c r="K978">
        <v>1</v>
      </c>
      <c r="L978">
        <v>1</v>
      </c>
      <c r="M978">
        <v>1</v>
      </c>
      <c r="N978">
        <v>3</v>
      </c>
      <c r="O978">
        <v>1</v>
      </c>
      <c r="Q978">
        <v>0</v>
      </c>
      <c r="R978">
        <v>3</v>
      </c>
      <c r="S978">
        <v>3</v>
      </c>
      <c r="V978">
        <v>2</v>
      </c>
      <c r="X978" s="26">
        <v>16</v>
      </c>
    </row>
    <row r="979" spans="1:24" x14ac:dyDescent="0.3">
      <c r="A979" t="s">
        <v>158</v>
      </c>
      <c r="B979" t="s">
        <v>162</v>
      </c>
      <c r="C979" t="s">
        <v>5261</v>
      </c>
      <c r="D979" t="s">
        <v>5280</v>
      </c>
      <c r="E979" t="s">
        <v>6304</v>
      </c>
      <c r="F979" t="s">
        <v>158</v>
      </c>
      <c r="G979" t="s">
        <v>21</v>
      </c>
      <c r="H979" t="s">
        <v>21</v>
      </c>
      <c r="I979" t="s">
        <v>22</v>
      </c>
      <c r="J979">
        <v>1</v>
      </c>
      <c r="K979">
        <v>1</v>
      </c>
      <c r="L979">
        <v>1</v>
      </c>
      <c r="M979">
        <v>1</v>
      </c>
      <c r="N979">
        <v>3</v>
      </c>
      <c r="O979">
        <v>1</v>
      </c>
      <c r="Q979">
        <v>0</v>
      </c>
      <c r="R979">
        <v>3</v>
      </c>
      <c r="S979">
        <v>3</v>
      </c>
      <c r="V979">
        <v>2</v>
      </c>
      <c r="X979" s="26">
        <v>16</v>
      </c>
    </row>
    <row r="980" spans="1:24" x14ac:dyDescent="0.3">
      <c r="A980" t="s">
        <v>102</v>
      </c>
      <c r="B980" t="s">
        <v>174</v>
      </c>
      <c r="C980" t="s">
        <v>1938</v>
      </c>
      <c r="D980" t="s">
        <v>3827</v>
      </c>
      <c r="E980" t="s">
        <v>6305</v>
      </c>
      <c r="F980" t="s">
        <v>102</v>
      </c>
      <c r="G980" t="s">
        <v>21</v>
      </c>
      <c r="H980" t="s">
        <v>21</v>
      </c>
      <c r="I980" t="s">
        <v>22</v>
      </c>
      <c r="J980">
        <v>1</v>
      </c>
      <c r="K980">
        <v>1</v>
      </c>
      <c r="L980">
        <v>1</v>
      </c>
      <c r="M980">
        <v>1</v>
      </c>
      <c r="N980">
        <v>2</v>
      </c>
      <c r="O980">
        <v>1</v>
      </c>
      <c r="Q980">
        <v>2</v>
      </c>
      <c r="R980">
        <v>1</v>
      </c>
      <c r="S980">
        <v>2</v>
      </c>
      <c r="V980">
        <v>0</v>
      </c>
      <c r="X980" s="26">
        <v>12</v>
      </c>
    </row>
    <row r="981" spans="1:24" x14ac:dyDescent="0.3">
      <c r="A981" t="s">
        <v>138</v>
      </c>
      <c r="B981" t="s">
        <v>932</v>
      </c>
      <c r="C981" t="s">
        <v>949</v>
      </c>
      <c r="D981" t="s">
        <v>4780</v>
      </c>
      <c r="E981" t="s">
        <v>6306</v>
      </c>
      <c r="F981" t="s">
        <v>138</v>
      </c>
      <c r="G981" t="s">
        <v>21</v>
      </c>
      <c r="H981" t="s">
        <v>21</v>
      </c>
      <c r="I981" t="s">
        <v>22</v>
      </c>
      <c r="J981">
        <v>1</v>
      </c>
      <c r="K981">
        <v>1</v>
      </c>
      <c r="L981">
        <v>0</v>
      </c>
      <c r="M981">
        <v>1</v>
      </c>
      <c r="N981">
        <v>3</v>
      </c>
      <c r="O981">
        <v>0</v>
      </c>
      <c r="Q981">
        <v>0</v>
      </c>
      <c r="R981">
        <v>1</v>
      </c>
      <c r="S981">
        <v>3</v>
      </c>
      <c r="V981">
        <v>1</v>
      </c>
      <c r="X981" s="26">
        <v>11</v>
      </c>
    </row>
    <row r="982" spans="1:24" x14ac:dyDescent="0.3">
      <c r="A982" t="s">
        <v>137</v>
      </c>
      <c r="B982" t="s">
        <v>932</v>
      </c>
      <c r="C982" t="s">
        <v>4230</v>
      </c>
      <c r="D982" t="s">
        <v>4716</v>
      </c>
      <c r="E982" t="s">
        <v>6307</v>
      </c>
      <c r="F982" t="s">
        <v>137</v>
      </c>
      <c r="G982" t="s">
        <v>21</v>
      </c>
      <c r="H982" t="s">
        <v>21</v>
      </c>
      <c r="I982" t="s">
        <v>22</v>
      </c>
      <c r="J982">
        <v>0</v>
      </c>
      <c r="K982">
        <v>1</v>
      </c>
      <c r="L982">
        <v>1</v>
      </c>
      <c r="M982">
        <v>1</v>
      </c>
      <c r="N982">
        <v>2</v>
      </c>
      <c r="O982">
        <v>1</v>
      </c>
      <c r="Q982">
        <v>0</v>
      </c>
      <c r="R982">
        <v>2</v>
      </c>
      <c r="S982">
        <v>3</v>
      </c>
      <c r="V982">
        <v>1</v>
      </c>
      <c r="X982" s="26">
        <v>12</v>
      </c>
    </row>
    <row r="983" spans="1:24" x14ac:dyDescent="0.3">
      <c r="A983" t="s">
        <v>73</v>
      </c>
      <c r="B983" t="s">
        <v>311</v>
      </c>
      <c r="C983" t="s">
        <v>312</v>
      </c>
      <c r="D983" t="s">
        <v>336</v>
      </c>
      <c r="E983" t="s">
        <v>6308</v>
      </c>
      <c r="F983" t="s">
        <v>73</v>
      </c>
      <c r="G983" t="s">
        <v>21</v>
      </c>
      <c r="H983" t="s">
        <v>21</v>
      </c>
      <c r="I983" t="s">
        <v>50</v>
      </c>
      <c r="J983">
        <v>0</v>
      </c>
      <c r="K983">
        <v>1</v>
      </c>
      <c r="L983">
        <v>1</v>
      </c>
      <c r="M983">
        <v>0</v>
      </c>
      <c r="N983">
        <v>0</v>
      </c>
      <c r="O983">
        <v>0</v>
      </c>
      <c r="Q983">
        <v>0</v>
      </c>
      <c r="R983">
        <v>0</v>
      </c>
      <c r="S983">
        <v>3</v>
      </c>
      <c r="V983">
        <v>0</v>
      </c>
      <c r="X983" s="26">
        <v>5</v>
      </c>
    </row>
    <row r="984" spans="1:24" x14ac:dyDescent="0.3">
      <c r="A984" t="s">
        <v>61</v>
      </c>
      <c r="B984" t="s">
        <v>1056</v>
      </c>
      <c r="C984" t="s">
        <v>1127</v>
      </c>
      <c r="D984" t="s">
        <v>1144</v>
      </c>
      <c r="E984" t="s">
        <v>6309</v>
      </c>
      <c r="F984" t="s">
        <v>61</v>
      </c>
      <c r="G984" t="s">
        <v>21</v>
      </c>
      <c r="H984" t="s">
        <v>21</v>
      </c>
      <c r="I984" t="s">
        <v>50</v>
      </c>
      <c r="J984">
        <v>0</v>
      </c>
      <c r="K984">
        <v>1</v>
      </c>
      <c r="L984">
        <v>0</v>
      </c>
      <c r="M984">
        <v>1</v>
      </c>
      <c r="N984">
        <v>1</v>
      </c>
      <c r="O984">
        <v>1</v>
      </c>
      <c r="Q984">
        <v>0</v>
      </c>
      <c r="R984">
        <v>1</v>
      </c>
      <c r="S984">
        <v>1</v>
      </c>
      <c r="V984">
        <v>0</v>
      </c>
      <c r="X984" s="26">
        <v>6</v>
      </c>
    </row>
    <row r="985" spans="1:24" x14ac:dyDescent="0.3">
      <c r="A985" t="s">
        <v>139</v>
      </c>
      <c r="B985" t="s">
        <v>519</v>
      </c>
      <c r="C985" t="s">
        <v>520</v>
      </c>
      <c r="D985" t="s">
        <v>4651</v>
      </c>
      <c r="E985" t="s">
        <v>6310</v>
      </c>
      <c r="F985" t="s">
        <v>139</v>
      </c>
      <c r="G985" t="s">
        <v>21</v>
      </c>
      <c r="H985" t="s">
        <v>21</v>
      </c>
      <c r="I985" t="s">
        <v>22</v>
      </c>
      <c r="J985">
        <v>2</v>
      </c>
      <c r="K985">
        <v>1</v>
      </c>
      <c r="L985">
        <v>1</v>
      </c>
      <c r="M985">
        <v>1</v>
      </c>
      <c r="N985">
        <v>3</v>
      </c>
      <c r="O985">
        <v>1</v>
      </c>
      <c r="Q985">
        <v>0</v>
      </c>
      <c r="R985">
        <v>3</v>
      </c>
      <c r="S985">
        <v>3</v>
      </c>
      <c r="V985">
        <v>1</v>
      </c>
      <c r="X985" s="26">
        <v>16</v>
      </c>
    </row>
    <row r="986" spans="1:24" x14ac:dyDescent="0.3">
      <c r="A986" t="s">
        <v>136</v>
      </c>
      <c r="B986" t="s">
        <v>519</v>
      </c>
      <c r="C986" t="s">
        <v>4825</v>
      </c>
      <c r="D986" t="s">
        <v>4828</v>
      </c>
      <c r="E986" t="s">
        <v>6311</v>
      </c>
      <c r="F986" t="s">
        <v>136</v>
      </c>
      <c r="G986" t="s">
        <v>21</v>
      </c>
      <c r="H986" t="s">
        <v>21</v>
      </c>
      <c r="I986" t="s">
        <v>50</v>
      </c>
      <c r="J986">
        <v>1</v>
      </c>
      <c r="K986">
        <v>0</v>
      </c>
      <c r="L986">
        <v>0</v>
      </c>
      <c r="M986">
        <v>1</v>
      </c>
      <c r="N986">
        <v>1</v>
      </c>
      <c r="O986">
        <v>0</v>
      </c>
      <c r="Q986">
        <v>0</v>
      </c>
      <c r="R986">
        <v>1</v>
      </c>
      <c r="S986">
        <v>3</v>
      </c>
      <c r="V986">
        <v>1</v>
      </c>
      <c r="X986" s="26">
        <v>8</v>
      </c>
    </row>
    <row r="987" spans="1:24" x14ac:dyDescent="0.3">
      <c r="A987" t="s">
        <v>135</v>
      </c>
      <c r="B987" t="s">
        <v>2870</v>
      </c>
      <c r="C987" t="s">
        <v>3618</v>
      </c>
      <c r="D987" t="s">
        <v>4902</v>
      </c>
      <c r="E987" t="s">
        <v>6312</v>
      </c>
      <c r="F987" t="s">
        <v>135</v>
      </c>
      <c r="G987" t="s">
        <v>21</v>
      </c>
      <c r="H987" t="s">
        <v>21</v>
      </c>
      <c r="I987" t="s">
        <v>22</v>
      </c>
      <c r="J987">
        <v>1</v>
      </c>
      <c r="K987">
        <v>1</v>
      </c>
      <c r="L987">
        <v>1</v>
      </c>
      <c r="M987">
        <v>1</v>
      </c>
      <c r="N987">
        <v>3</v>
      </c>
      <c r="O987">
        <v>1</v>
      </c>
      <c r="Q987">
        <v>2</v>
      </c>
      <c r="R987">
        <v>2</v>
      </c>
      <c r="S987">
        <v>3</v>
      </c>
      <c r="V987">
        <v>2</v>
      </c>
      <c r="X987" s="26">
        <v>17</v>
      </c>
    </row>
    <row r="988" spans="1:24" x14ac:dyDescent="0.3">
      <c r="A988" t="s">
        <v>158</v>
      </c>
      <c r="B988" t="s">
        <v>162</v>
      </c>
      <c r="C988" t="s">
        <v>5261</v>
      </c>
      <c r="D988" t="s">
        <v>5266</v>
      </c>
      <c r="E988" t="s">
        <v>6313</v>
      </c>
      <c r="F988" t="s">
        <v>158</v>
      </c>
      <c r="G988" t="s">
        <v>21</v>
      </c>
      <c r="H988" t="s">
        <v>21</v>
      </c>
      <c r="I988" t="s">
        <v>54</v>
      </c>
      <c r="J988">
        <v>0</v>
      </c>
      <c r="K988">
        <v>1</v>
      </c>
      <c r="L988">
        <v>0</v>
      </c>
      <c r="M988">
        <v>1</v>
      </c>
      <c r="N988">
        <v>2</v>
      </c>
      <c r="O988">
        <v>1</v>
      </c>
      <c r="Q988">
        <v>0</v>
      </c>
      <c r="R988">
        <v>1</v>
      </c>
      <c r="S988">
        <v>3</v>
      </c>
      <c r="V988">
        <v>1</v>
      </c>
      <c r="X988" s="26">
        <v>10</v>
      </c>
    </row>
    <row r="989" spans="1:24" x14ac:dyDescent="0.3">
      <c r="A989" t="s">
        <v>36</v>
      </c>
      <c r="B989" t="s">
        <v>284</v>
      </c>
      <c r="C989" t="s">
        <v>2615</v>
      </c>
      <c r="D989" t="s">
        <v>2637</v>
      </c>
      <c r="E989" t="s">
        <v>6314</v>
      </c>
      <c r="F989" t="s">
        <v>36</v>
      </c>
      <c r="G989" t="s">
        <v>21</v>
      </c>
      <c r="H989" t="s">
        <v>21</v>
      </c>
      <c r="I989" t="s">
        <v>22</v>
      </c>
      <c r="J989">
        <v>0</v>
      </c>
      <c r="K989">
        <v>1</v>
      </c>
      <c r="L989">
        <v>1</v>
      </c>
      <c r="M989">
        <v>1</v>
      </c>
      <c r="N989">
        <v>2</v>
      </c>
      <c r="O989">
        <v>1</v>
      </c>
      <c r="Q989">
        <v>0</v>
      </c>
      <c r="R989">
        <v>1</v>
      </c>
      <c r="S989">
        <v>2</v>
      </c>
      <c r="V989">
        <v>1</v>
      </c>
      <c r="X989" s="26">
        <v>10</v>
      </c>
    </row>
    <row r="990" spans="1:24" x14ac:dyDescent="0.3">
      <c r="A990" t="s">
        <v>44</v>
      </c>
      <c r="B990" t="s">
        <v>932</v>
      </c>
      <c r="C990" t="s">
        <v>1374</v>
      </c>
      <c r="D990" t="s">
        <v>3696</v>
      </c>
      <c r="E990" t="s">
        <v>6315</v>
      </c>
      <c r="F990" t="s">
        <v>82</v>
      </c>
      <c r="G990" t="s">
        <v>21</v>
      </c>
      <c r="H990" t="s">
        <v>21</v>
      </c>
      <c r="I990" t="s">
        <v>22</v>
      </c>
      <c r="J990">
        <v>2</v>
      </c>
      <c r="K990">
        <v>1</v>
      </c>
      <c r="L990">
        <v>1</v>
      </c>
      <c r="M990">
        <v>1</v>
      </c>
      <c r="N990">
        <v>2</v>
      </c>
      <c r="O990">
        <v>1</v>
      </c>
      <c r="Q990">
        <v>0</v>
      </c>
      <c r="R990">
        <v>1</v>
      </c>
      <c r="S990">
        <v>3</v>
      </c>
      <c r="V990">
        <v>1</v>
      </c>
      <c r="X990" s="26">
        <v>13</v>
      </c>
    </row>
    <row r="991" spans="1:24" x14ac:dyDescent="0.3">
      <c r="A991" t="s">
        <v>32</v>
      </c>
      <c r="B991" t="s">
        <v>1733</v>
      </c>
      <c r="C991" t="s">
        <v>1958</v>
      </c>
      <c r="D991" t="s">
        <v>2013</v>
      </c>
      <c r="E991" t="s">
        <v>6316</v>
      </c>
      <c r="F991" t="s">
        <v>32</v>
      </c>
      <c r="G991" t="s">
        <v>21</v>
      </c>
      <c r="H991" t="s">
        <v>21</v>
      </c>
      <c r="I991" t="s">
        <v>22</v>
      </c>
      <c r="J991">
        <v>0</v>
      </c>
      <c r="K991">
        <v>0</v>
      </c>
      <c r="L991">
        <v>0</v>
      </c>
      <c r="M991">
        <v>0</v>
      </c>
      <c r="N991">
        <v>0</v>
      </c>
      <c r="O991">
        <v>0</v>
      </c>
      <c r="Q991">
        <v>0</v>
      </c>
      <c r="R991">
        <v>1</v>
      </c>
      <c r="S991">
        <v>2</v>
      </c>
      <c r="V991">
        <v>1</v>
      </c>
      <c r="X991" s="26">
        <v>4</v>
      </c>
    </row>
    <row r="992" spans="1:24" x14ac:dyDescent="0.3">
      <c r="A992" t="s">
        <v>32</v>
      </c>
      <c r="B992" t="s">
        <v>311</v>
      </c>
      <c r="C992" t="s">
        <v>332</v>
      </c>
      <c r="D992" t="s">
        <v>1982</v>
      </c>
      <c r="E992" t="s">
        <v>6317</v>
      </c>
      <c r="F992" t="s">
        <v>32</v>
      </c>
      <c r="G992" t="s">
        <v>21</v>
      </c>
      <c r="H992" t="s">
        <v>21</v>
      </c>
      <c r="I992" t="s">
        <v>22</v>
      </c>
      <c r="J992">
        <v>2</v>
      </c>
      <c r="K992">
        <v>1</v>
      </c>
      <c r="L992">
        <v>0</v>
      </c>
      <c r="M992">
        <v>0</v>
      </c>
      <c r="N992">
        <v>0</v>
      </c>
      <c r="O992">
        <v>0</v>
      </c>
      <c r="Q992">
        <v>0</v>
      </c>
      <c r="R992">
        <v>3</v>
      </c>
      <c r="S992">
        <v>3</v>
      </c>
      <c r="V992">
        <v>2</v>
      </c>
      <c r="X992" s="26">
        <v>11</v>
      </c>
    </row>
    <row r="993" spans="1:24" x14ac:dyDescent="0.3">
      <c r="A993" t="s">
        <v>40</v>
      </c>
      <c r="B993" t="s">
        <v>963</v>
      </c>
      <c r="C993" t="s">
        <v>3369</v>
      </c>
      <c r="D993" t="s">
        <v>3386</v>
      </c>
      <c r="E993" t="s">
        <v>6318</v>
      </c>
      <c r="F993" t="s">
        <v>40</v>
      </c>
      <c r="G993" t="s">
        <v>21</v>
      </c>
      <c r="H993" t="s">
        <v>21</v>
      </c>
      <c r="I993" t="s">
        <v>22</v>
      </c>
      <c r="J993">
        <v>0</v>
      </c>
      <c r="K993">
        <v>1</v>
      </c>
      <c r="L993">
        <v>1</v>
      </c>
      <c r="M993">
        <v>1</v>
      </c>
      <c r="N993">
        <v>2</v>
      </c>
      <c r="O993">
        <v>0</v>
      </c>
      <c r="Q993">
        <v>0</v>
      </c>
      <c r="R993">
        <v>1</v>
      </c>
      <c r="S993">
        <v>0</v>
      </c>
      <c r="V993">
        <v>3</v>
      </c>
      <c r="X993" s="26">
        <v>9</v>
      </c>
    </row>
    <row r="994" spans="1:24" x14ac:dyDescent="0.3">
      <c r="A994" t="s">
        <v>59</v>
      </c>
      <c r="B994" t="s">
        <v>3366</v>
      </c>
      <c r="C994" t="s">
        <v>3543</v>
      </c>
      <c r="D994" t="s">
        <v>3560</v>
      </c>
      <c r="E994" t="s">
        <v>6319</v>
      </c>
      <c r="F994" t="s">
        <v>70</v>
      </c>
      <c r="G994" t="s">
        <v>21</v>
      </c>
      <c r="H994" t="s">
        <v>21</v>
      </c>
      <c r="I994" t="s">
        <v>22</v>
      </c>
      <c r="J994">
        <v>0</v>
      </c>
      <c r="K994">
        <v>1</v>
      </c>
      <c r="L994">
        <v>1</v>
      </c>
      <c r="M994">
        <v>0</v>
      </c>
      <c r="N994">
        <v>0</v>
      </c>
      <c r="O994">
        <v>0</v>
      </c>
      <c r="Q994">
        <v>0</v>
      </c>
      <c r="R994">
        <v>1</v>
      </c>
      <c r="S994">
        <v>1</v>
      </c>
      <c r="V994">
        <v>1</v>
      </c>
      <c r="X994" s="26">
        <v>5</v>
      </c>
    </row>
    <row r="995" spans="1:24" x14ac:dyDescent="0.3">
      <c r="A995" t="s">
        <v>74</v>
      </c>
      <c r="B995" t="s">
        <v>174</v>
      </c>
      <c r="C995" t="s">
        <v>2721</v>
      </c>
      <c r="D995" t="s">
        <v>4088</v>
      </c>
      <c r="E995" t="s">
        <v>6320</v>
      </c>
      <c r="F995" t="s">
        <v>74</v>
      </c>
      <c r="G995" t="s">
        <v>21</v>
      </c>
      <c r="H995" t="s">
        <v>21</v>
      </c>
      <c r="I995" t="s">
        <v>22</v>
      </c>
      <c r="J995">
        <v>0</v>
      </c>
      <c r="K995">
        <v>1</v>
      </c>
      <c r="L995">
        <v>1</v>
      </c>
      <c r="M995">
        <v>1</v>
      </c>
      <c r="N995">
        <v>2</v>
      </c>
      <c r="O995">
        <v>1</v>
      </c>
      <c r="Q995">
        <v>2</v>
      </c>
      <c r="R995">
        <v>1</v>
      </c>
      <c r="S995">
        <v>2</v>
      </c>
      <c r="V995">
        <v>0</v>
      </c>
      <c r="X995" s="26">
        <v>11</v>
      </c>
    </row>
    <row r="996" spans="1:24" x14ac:dyDescent="0.3">
      <c r="A996" t="s">
        <v>64</v>
      </c>
      <c r="B996" t="s">
        <v>162</v>
      </c>
      <c r="C996" t="s">
        <v>505</v>
      </c>
      <c r="D996" t="s">
        <v>3139</v>
      </c>
      <c r="E996" t="s">
        <v>6321</v>
      </c>
      <c r="F996" t="s">
        <v>37</v>
      </c>
      <c r="G996" t="s">
        <v>21</v>
      </c>
      <c r="H996" t="s">
        <v>21</v>
      </c>
      <c r="I996" t="s">
        <v>22</v>
      </c>
      <c r="J996">
        <v>1</v>
      </c>
      <c r="K996">
        <v>1</v>
      </c>
      <c r="L996">
        <v>1</v>
      </c>
      <c r="M996">
        <v>1</v>
      </c>
      <c r="N996">
        <v>3</v>
      </c>
      <c r="O996">
        <v>1</v>
      </c>
      <c r="Q996">
        <v>0</v>
      </c>
      <c r="R996">
        <v>3</v>
      </c>
      <c r="S996">
        <v>3</v>
      </c>
      <c r="V996">
        <v>1</v>
      </c>
      <c r="X996" s="26">
        <v>15</v>
      </c>
    </row>
    <row r="997" spans="1:24" x14ac:dyDescent="0.3">
      <c r="A997" t="s">
        <v>56</v>
      </c>
      <c r="B997" t="s">
        <v>1861</v>
      </c>
      <c r="C997" t="s">
        <v>2191</v>
      </c>
      <c r="D997" t="s">
        <v>2195</v>
      </c>
      <c r="E997" t="s">
        <v>6322</v>
      </c>
      <c r="F997" t="s">
        <v>124</v>
      </c>
      <c r="G997" t="s">
        <v>21</v>
      </c>
      <c r="H997" t="s">
        <v>21</v>
      </c>
      <c r="I997" t="s">
        <v>22</v>
      </c>
      <c r="J997">
        <v>0</v>
      </c>
      <c r="K997">
        <v>1</v>
      </c>
      <c r="L997">
        <v>1</v>
      </c>
      <c r="M997">
        <v>1</v>
      </c>
      <c r="N997">
        <v>1</v>
      </c>
      <c r="O997">
        <v>0</v>
      </c>
      <c r="Q997">
        <v>2</v>
      </c>
      <c r="R997">
        <v>1</v>
      </c>
      <c r="S997">
        <v>3</v>
      </c>
      <c r="V997">
        <v>0</v>
      </c>
      <c r="X997" s="26">
        <v>10</v>
      </c>
    </row>
    <row r="998" spans="1:24" x14ac:dyDescent="0.3">
      <c r="A998" t="s">
        <v>74</v>
      </c>
      <c r="B998" t="s">
        <v>174</v>
      </c>
      <c r="C998" t="s">
        <v>1049</v>
      </c>
      <c r="D998" t="s">
        <v>4157</v>
      </c>
      <c r="E998" t="s">
        <v>6323</v>
      </c>
      <c r="F998" t="s">
        <v>74</v>
      </c>
      <c r="G998" t="s">
        <v>21</v>
      </c>
      <c r="H998" t="s">
        <v>21</v>
      </c>
      <c r="I998" t="s">
        <v>22</v>
      </c>
      <c r="J998">
        <v>2</v>
      </c>
      <c r="K998">
        <v>1</v>
      </c>
      <c r="L998">
        <v>1</v>
      </c>
      <c r="M998">
        <v>1</v>
      </c>
      <c r="N998">
        <v>3</v>
      </c>
      <c r="O998">
        <v>1</v>
      </c>
      <c r="Q998">
        <v>0</v>
      </c>
      <c r="R998">
        <v>1</v>
      </c>
      <c r="S998">
        <v>3</v>
      </c>
      <c r="V998">
        <v>2</v>
      </c>
      <c r="X998" s="26">
        <v>15</v>
      </c>
    </row>
    <row r="999" spans="1:24" x14ac:dyDescent="0.3">
      <c r="A999" t="s">
        <v>65</v>
      </c>
      <c r="B999" t="s">
        <v>3056</v>
      </c>
      <c r="C999" t="s">
        <v>3059</v>
      </c>
      <c r="D999" t="s">
        <v>3060</v>
      </c>
      <c r="E999" t="s">
        <v>6324</v>
      </c>
      <c r="F999" t="s">
        <v>65</v>
      </c>
      <c r="G999" t="s">
        <v>21</v>
      </c>
      <c r="H999" t="s">
        <v>21</v>
      </c>
      <c r="I999" t="s">
        <v>22</v>
      </c>
      <c r="J999">
        <v>1</v>
      </c>
      <c r="K999">
        <v>1</v>
      </c>
      <c r="L999">
        <v>1</v>
      </c>
      <c r="M999">
        <v>1</v>
      </c>
      <c r="N999">
        <v>2</v>
      </c>
      <c r="O999">
        <v>1</v>
      </c>
      <c r="Q999">
        <v>0</v>
      </c>
      <c r="R999">
        <v>1</v>
      </c>
      <c r="S999">
        <v>3</v>
      </c>
      <c r="V999">
        <v>3</v>
      </c>
      <c r="X999" s="26">
        <v>14</v>
      </c>
    </row>
    <row r="1000" spans="1:24" x14ac:dyDescent="0.3">
      <c r="A1000" t="s">
        <v>135</v>
      </c>
      <c r="B1000" t="s">
        <v>4323</v>
      </c>
      <c r="C1000" t="s">
        <v>597</v>
      </c>
      <c r="D1000" t="s">
        <v>4949</v>
      </c>
      <c r="E1000" t="s">
        <v>6325</v>
      </c>
      <c r="F1000" t="s">
        <v>135</v>
      </c>
      <c r="G1000" t="s">
        <v>21</v>
      </c>
      <c r="H1000" t="s">
        <v>21</v>
      </c>
      <c r="I1000" t="s">
        <v>50</v>
      </c>
      <c r="J1000">
        <v>0</v>
      </c>
      <c r="K1000">
        <v>1</v>
      </c>
      <c r="L1000">
        <v>1</v>
      </c>
      <c r="M1000">
        <v>1</v>
      </c>
      <c r="N1000">
        <v>3</v>
      </c>
      <c r="O1000">
        <v>1</v>
      </c>
      <c r="Q1000">
        <v>0</v>
      </c>
      <c r="R1000">
        <v>2</v>
      </c>
      <c r="S1000">
        <v>3</v>
      </c>
      <c r="V1000">
        <v>1</v>
      </c>
      <c r="X1000" s="26">
        <v>13</v>
      </c>
    </row>
    <row r="1001" spans="1:24" x14ac:dyDescent="0.3">
      <c r="A1001" t="s">
        <v>139</v>
      </c>
      <c r="B1001" t="s">
        <v>2870</v>
      </c>
      <c r="C1001" t="s">
        <v>3618</v>
      </c>
      <c r="D1001" t="s">
        <v>4667</v>
      </c>
      <c r="E1001" t="s">
        <v>6326</v>
      </c>
      <c r="F1001" t="s">
        <v>139</v>
      </c>
      <c r="G1001" t="s">
        <v>21</v>
      </c>
      <c r="H1001" t="s">
        <v>21</v>
      </c>
      <c r="I1001" t="s">
        <v>22</v>
      </c>
      <c r="J1001">
        <v>1</v>
      </c>
      <c r="K1001">
        <v>1</v>
      </c>
      <c r="L1001">
        <v>1</v>
      </c>
      <c r="M1001">
        <v>1</v>
      </c>
      <c r="N1001">
        <v>3</v>
      </c>
      <c r="O1001">
        <v>1</v>
      </c>
      <c r="Q1001">
        <v>2</v>
      </c>
      <c r="R1001">
        <v>2</v>
      </c>
      <c r="S1001">
        <v>3</v>
      </c>
      <c r="V1001">
        <v>1</v>
      </c>
      <c r="X1001" s="26">
        <v>16</v>
      </c>
    </row>
    <row r="1002" spans="1:24" x14ac:dyDescent="0.3">
      <c r="A1002" t="s">
        <v>158</v>
      </c>
      <c r="B1002" t="s">
        <v>162</v>
      </c>
      <c r="C1002" t="s">
        <v>5261</v>
      </c>
      <c r="D1002" t="s">
        <v>5279</v>
      </c>
      <c r="E1002" t="s">
        <v>6327</v>
      </c>
      <c r="F1002" t="s">
        <v>158</v>
      </c>
      <c r="G1002" t="s">
        <v>21</v>
      </c>
      <c r="H1002" t="s">
        <v>21</v>
      </c>
      <c r="I1002" t="s">
        <v>54</v>
      </c>
      <c r="J1002">
        <v>0</v>
      </c>
      <c r="K1002">
        <v>1</v>
      </c>
      <c r="L1002">
        <v>0</v>
      </c>
      <c r="M1002">
        <v>1</v>
      </c>
      <c r="N1002">
        <v>2</v>
      </c>
      <c r="O1002">
        <v>0</v>
      </c>
      <c r="Q1002">
        <v>2</v>
      </c>
      <c r="R1002">
        <v>1</v>
      </c>
      <c r="S1002">
        <v>3</v>
      </c>
      <c r="V1002">
        <v>1</v>
      </c>
      <c r="X1002" s="26">
        <v>11</v>
      </c>
    </row>
    <row r="1003" spans="1:24" x14ac:dyDescent="0.3">
      <c r="A1003" t="s">
        <v>19</v>
      </c>
      <c r="B1003" t="s">
        <v>162</v>
      </c>
      <c r="C1003" t="s">
        <v>163</v>
      </c>
      <c r="D1003" t="s">
        <v>164</v>
      </c>
      <c r="E1003" t="s">
        <v>6328</v>
      </c>
      <c r="F1003" t="s">
        <v>20</v>
      </c>
      <c r="G1003" t="s">
        <v>21</v>
      </c>
      <c r="H1003" t="s">
        <v>21</v>
      </c>
      <c r="I1003" t="s">
        <v>22</v>
      </c>
      <c r="J1003">
        <v>1</v>
      </c>
      <c r="K1003">
        <v>1</v>
      </c>
      <c r="L1003">
        <v>1</v>
      </c>
      <c r="M1003">
        <v>1</v>
      </c>
      <c r="N1003">
        <v>2</v>
      </c>
      <c r="O1003">
        <v>1</v>
      </c>
      <c r="Q1003">
        <v>0</v>
      </c>
      <c r="R1003">
        <v>2</v>
      </c>
      <c r="S1003">
        <v>3</v>
      </c>
      <c r="V1003">
        <v>2</v>
      </c>
      <c r="X1003" s="26">
        <v>14</v>
      </c>
    </row>
    <row r="1004" spans="1:24" x14ac:dyDescent="0.3">
      <c r="A1004" t="s">
        <v>39</v>
      </c>
      <c r="B1004" t="s">
        <v>478</v>
      </c>
      <c r="C1004" t="s">
        <v>558</v>
      </c>
      <c r="D1004" t="s">
        <v>720</v>
      </c>
      <c r="E1004" t="s">
        <v>6329</v>
      </c>
      <c r="F1004" t="s">
        <v>39</v>
      </c>
      <c r="G1004" t="s">
        <v>21</v>
      </c>
      <c r="H1004" t="s">
        <v>21</v>
      </c>
      <c r="I1004" t="s">
        <v>22</v>
      </c>
      <c r="J1004">
        <v>1</v>
      </c>
      <c r="K1004">
        <v>1</v>
      </c>
      <c r="L1004">
        <v>1</v>
      </c>
      <c r="M1004">
        <v>1</v>
      </c>
      <c r="N1004">
        <v>3</v>
      </c>
      <c r="O1004">
        <v>1</v>
      </c>
      <c r="Q1004">
        <v>0</v>
      </c>
      <c r="R1004">
        <v>2</v>
      </c>
      <c r="S1004">
        <v>3</v>
      </c>
      <c r="V1004">
        <v>2</v>
      </c>
      <c r="X1004" s="26">
        <v>15</v>
      </c>
    </row>
    <row r="1005" spans="1:24" x14ac:dyDescent="0.3">
      <c r="A1005" t="s">
        <v>74</v>
      </c>
      <c r="B1005" t="s">
        <v>174</v>
      </c>
      <c r="C1005" t="s">
        <v>1162</v>
      </c>
      <c r="D1005" t="s">
        <v>4084</v>
      </c>
      <c r="E1005" t="s">
        <v>6330</v>
      </c>
      <c r="F1005" t="s">
        <v>74</v>
      </c>
      <c r="G1005" t="s">
        <v>21</v>
      </c>
      <c r="H1005" t="s">
        <v>21</v>
      </c>
      <c r="I1005" t="s">
        <v>22</v>
      </c>
      <c r="J1005">
        <v>1</v>
      </c>
      <c r="K1005">
        <v>1</v>
      </c>
      <c r="L1005">
        <v>1</v>
      </c>
      <c r="M1005">
        <v>1</v>
      </c>
      <c r="N1005">
        <v>3</v>
      </c>
      <c r="O1005">
        <v>1</v>
      </c>
      <c r="Q1005">
        <v>0</v>
      </c>
      <c r="R1005">
        <v>3</v>
      </c>
      <c r="S1005">
        <v>3</v>
      </c>
      <c r="V1005">
        <v>2</v>
      </c>
      <c r="X1005" s="26">
        <v>16</v>
      </c>
    </row>
    <row r="1006" spans="1:24" x14ac:dyDescent="0.3">
      <c r="A1006" t="s">
        <v>85</v>
      </c>
      <c r="B1006" t="s">
        <v>174</v>
      </c>
      <c r="C1006" t="s">
        <v>195</v>
      </c>
      <c r="D1006" t="s">
        <v>4493</v>
      </c>
      <c r="E1006" t="s">
        <v>6331</v>
      </c>
      <c r="F1006" t="s">
        <v>85</v>
      </c>
      <c r="G1006" t="s">
        <v>21</v>
      </c>
      <c r="H1006" t="s">
        <v>21</v>
      </c>
      <c r="I1006" t="s">
        <v>22</v>
      </c>
      <c r="J1006">
        <v>0</v>
      </c>
      <c r="K1006">
        <v>1</v>
      </c>
      <c r="L1006">
        <v>1</v>
      </c>
      <c r="M1006">
        <v>1</v>
      </c>
      <c r="N1006">
        <v>2</v>
      </c>
      <c r="O1006">
        <v>1</v>
      </c>
      <c r="Q1006">
        <v>2</v>
      </c>
      <c r="R1006">
        <v>2</v>
      </c>
      <c r="S1006">
        <v>3</v>
      </c>
      <c r="V1006">
        <v>0</v>
      </c>
      <c r="X1006" s="26">
        <v>13</v>
      </c>
    </row>
    <row r="1007" spans="1:24" x14ac:dyDescent="0.3">
      <c r="A1007" t="s">
        <v>70</v>
      </c>
      <c r="B1007" t="s">
        <v>475</v>
      </c>
      <c r="C1007" t="s">
        <v>4266</v>
      </c>
      <c r="D1007" t="s">
        <v>4271</v>
      </c>
      <c r="E1007" t="s">
        <v>6332</v>
      </c>
      <c r="F1007" t="s">
        <v>70</v>
      </c>
      <c r="G1007" t="s">
        <v>21</v>
      </c>
      <c r="H1007" t="s">
        <v>21</v>
      </c>
      <c r="I1007" t="s">
        <v>22</v>
      </c>
      <c r="J1007">
        <v>0</v>
      </c>
      <c r="K1007">
        <v>1</v>
      </c>
      <c r="L1007">
        <v>1</v>
      </c>
      <c r="M1007">
        <v>1</v>
      </c>
      <c r="N1007">
        <v>2</v>
      </c>
      <c r="O1007">
        <v>0</v>
      </c>
      <c r="Q1007">
        <v>0</v>
      </c>
      <c r="R1007">
        <v>1</v>
      </c>
      <c r="S1007">
        <v>3</v>
      </c>
      <c r="V1007">
        <v>3</v>
      </c>
      <c r="X1007" s="26">
        <v>12</v>
      </c>
    </row>
    <row r="1008" spans="1:24" x14ac:dyDescent="0.3">
      <c r="A1008" t="s">
        <v>158</v>
      </c>
      <c r="B1008" t="s">
        <v>162</v>
      </c>
      <c r="C1008" t="s">
        <v>5261</v>
      </c>
      <c r="D1008" t="s">
        <v>5278</v>
      </c>
      <c r="E1008" t="s">
        <v>6333</v>
      </c>
      <c r="F1008" t="s">
        <v>158</v>
      </c>
      <c r="G1008" t="s">
        <v>21</v>
      </c>
      <c r="H1008" t="s">
        <v>21</v>
      </c>
      <c r="I1008" t="s">
        <v>22</v>
      </c>
      <c r="J1008">
        <v>1</v>
      </c>
      <c r="K1008">
        <v>1</v>
      </c>
      <c r="L1008">
        <v>1</v>
      </c>
      <c r="M1008">
        <v>1</v>
      </c>
      <c r="N1008">
        <v>3</v>
      </c>
      <c r="O1008">
        <v>1</v>
      </c>
      <c r="Q1008">
        <v>0</v>
      </c>
      <c r="R1008">
        <v>3</v>
      </c>
      <c r="S1008">
        <v>3</v>
      </c>
      <c r="V1008">
        <v>2</v>
      </c>
      <c r="X1008" s="26">
        <v>16</v>
      </c>
    </row>
    <row r="1009" spans="1:24" x14ac:dyDescent="0.3">
      <c r="A1009" t="s">
        <v>40</v>
      </c>
      <c r="B1009" t="s">
        <v>162</v>
      </c>
      <c r="C1009" t="s">
        <v>3121</v>
      </c>
      <c r="D1009" t="s">
        <v>3288</v>
      </c>
      <c r="E1009" t="s">
        <v>6334</v>
      </c>
      <c r="F1009" t="s">
        <v>37</v>
      </c>
      <c r="G1009" t="s">
        <v>21</v>
      </c>
      <c r="H1009" t="s">
        <v>21</v>
      </c>
      <c r="I1009" t="s">
        <v>22</v>
      </c>
      <c r="J1009">
        <v>0</v>
      </c>
      <c r="K1009">
        <v>1</v>
      </c>
      <c r="L1009">
        <v>1</v>
      </c>
      <c r="M1009">
        <v>1</v>
      </c>
      <c r="N1009">
        <v>2</v>
      </c>
      <c r="O1009">
        <v>1</v>
      </c>
      <c r="Q1009">
        <v>2</v>
      </c>
      <c r="R1009">
        <v>1</v>
      </c>
      <c r="S1009">
        <v>3</v>
      </c>
      <c r="V1009">
        <v>1</v>
      </c>
      <c r="X1009" s="26">
        <v>13</v>
      </c>
    </row>
    <row r="1010" spans="1:24" x14ac:dyDescent="0.3">
      <c r="A1010" t="s">
        <v>73</v>
      </c>
      <c r="B1010" t="s">
        <v>162</v>
      </c>
      <c r="C1010" t="s">
        <v>363</v>
      </c>
      <c r="D1010" t="s">
        <v>419</v>
      </c>
      <c r="E1010" t="s">
        <v>6335</v>
      </c>
      <c r="F1010" t="s">
        <v>52</v>
      </c>
      <c r="G1010" t="s">
        <v>21</v>
      </c>
      <c r="H1010" t="s">
        <v>21</v>
      </c>
      <c r="I1010" t="s">
        <v>22</v>
      </c>
      <c r="J1010">
        <v>1</v>
      </c>
      <c r="K1010">
        <v>1</v>
      </c>
      <c r="L1010">
        <v>1</v>
      </c>
      <c r="M1010">
        <v>1</v>
      </c>
      <c r="N1010">
        <v>3</v>
      </c>
      <c r="O1010">
        <v>1</v>
      </c>
      <c r="Q1010">
        <v>0</v>
      </c>
      <c r="R1010">
        <v>1</v>
      </c>
      <c r="S1010">
        <v>2</v>
      </c>
      <c r="V1010">
        <v>2</v>
      </c>
      <c r="X1010" s="26">
        <v>13</v>
      </c>
    </row>
    <row r="1011" spans="1:24" x14ac:dyDescent="0.3">
      <c r="A1011" t="s">
        <v>150</v>
      </c>
      <c r="B1011" t="s">
        <v>475</v>
      </c>
      <c r="C1011" t="s">
        <v>1005</v>
      </c>
      <c r="D1011" t="s">
        <v>5188</v>
      </c>
      <c r="E1011" t="s">
        <v>6336</v>
      </c>
      <c r="F1011" t="s">
        <v>150</v>
      </c>
      <c r="G1011" t="s">
        <v>21</v>
      </c>
      <c r="H1011" t="s">
        <v>21</v>
      </c>
      <c r="I1011" t="s">
        <v>22</v>
      </c>
      <c r="J1011">
        <v>0</v>
      </c>
      <c r="K1011">
        <v>1</v>
      </c>
      <c r="L1011">
        <v>1</v>
      </c>
      <c r="M1011">
        <v>1</v>
      </c>
      <c r="N1011">
        <v>2</v>
      </c>
      <c r="O1011">
        <v>1</v>
      </c>
      <c r="Q1011">
        <v>0</v>
      </c>
      <c r="R1011">
        <v>2</v>
      </c>
      <c r="S1011">
        <v>3</v>
      </c>
      <c r="V1011">
        <v>0</v>
      </c>
      <c r="X1011" s="26">
        <v>11</v>
      </c>
    </row>
    <row r="1012" spans="1:24" x14ac:dyDescent="0.3">
      <c r="A1012" t="s">
        <v>74</v>
      </c>
      <c r="B1012" t="s">
        <v>174</v>
      </c>
      <c r="C1012" t="s">
        <v>2721</v>
      </c>
      <c r="D1012" t="s">
        <v>4097</v>
      </c>
      <c r="E1012" t="s">
        <v>6337</v>
      </c>
      <c r="F1012" t="s">
        <v>74</v>
      </c>
      <c r="G1012" t="s">
        <v>21</v>
      </c>
      <c r="H1012" t="s">
        <v>21</v>
      </c>
      <c r="I1012" t="s">
        <v>54</v>
      </c>
      <c r="J1012">
        <v>1</v>
      </c>
      <c r="K1012">
        <v>1</v>
      </c>
      <c r="L1012">
        <v>1</v>
      </c>
      <c r="M1012">
        <v>1</v>
      </c>
      <c r="N1012">
        <v>3</v>
      </c>
      <c r="O1012">
        <v>1</v>
      </c>
      <c r="Q1012">
        <v>2</v>
      </c>
      <c r="R1012">
        <v>1</v>
      </c>
      <c r="S1012">
        <v>3</v>
      </c>
      <c r="V1012">
        <v>2</v>
      </c>
      <c r="X1012" s="26">
        <v>16</v>
      </c>
    </row>
    <row r="1013" spans="1:24" x14ac:dyDescent="0.3">
      <c r="A1013" t="s">
        <v>61</v>
      </c>
      <c r="B1013" t="s">
        <v>847</v>
      </c>
      <c r="C1013" t="s">
        <v>1069</v>
      </c>
      <c r="D1013" t="s">
        <v>1282</v>
      </c>
      <c r="E1013" t="s">
        <v>6338</v>
      </c>
      <c r="F1013" t="s">
        <v>61</v>
      </c>
      <c r="G1013" t="s">
        <v>21</v>
      </c>
      <c r="H1013" t="s">
        <v>21</v>
      </c>
      <c r="I1013" t="s">
        <v>54</v>
      </c>
      <c r="J1013">
        <v>1</v>
      </c>
      <c r="K1013">
        <v>1</v>
      </c>
      <c r="L1013">
        <v>1</v>
      </c>
      <c r="M1013">
        <v>1</v>
      </c>
      <c r="N1013">
        <v>2</v>
      </c>
      <c r="O1013">
        <v>1</v>
      </c>
      <c r="Q1013">
        <v>0</v>
      </c>
      <c r="R1013">
        <v>1</v>
      </c>
      <c r="S1013">
        <v>2</v>
      </c>
      <c r="V1013">
        <v>1</v>
      </c>
      <c r="X1013" s="26">
        <v>11</v>
      </c>
    </row>
    <row r="1014" spans="1:24" x14ac:dyDescent="0.3">
      <c r="A1014" t="s">
        <v>83</v>
      </c>
      <c r="B1014" t="s">
        <v>932</v>
      </c>
      <c r="C1014" t="s">
        <v>1374</v>
      </c>
      <c r="D1014" t="s">
        <v>4987</v>
      </c>
      <c r="E1014" t="s">
        <v>6339</v>
      </c>
      <c r="F1014" t="s">
        <v>83</v>
      </c>
      <c r="G1014" t="s">
        <v>21</v>
      </c>
      <c r="H1014" t="s">
        <v>21</v>
      </c>
      <c r="I1014" t="s">
        <v>22</v>
      </c>
      <c r="J1014">
        <v>0</v>
      </c>
      <c r="K1014">
        <v>1</v>
      </c>
      <c r="L1014">
        <v>1</v>
      </c>
      <c r="M1014">
        <v>1</v>
      </c>
      <c r="N1014">
        <v>1</v>
      </c>
      <c r="O1014">
        <v>1</v>
      </c>
      <c r="Q1014">
        <v>0</v>
      </c>
      <c r="R1014">
        <v>1</v>
      </c>
      <c r="S1014">
        <v>3</v>
      </c>
      <c r="V1014">
        <v>1</v>
      </c>
      <c r="X1014" s="26">
        <v>10</v>
      </c>
    </row>
    <row r="1015" spans="1:24" x14ac:dyDescent="0.3">
      <c r="A1015" t="s">
        <v>56</v>
      </c>
      <c r="B1015" t="s">
        <v>174</v>
      </c>
      <c r="C1015" t="s">
        <v>2138</v>
      </c>
      <c r="D1015" t="s">
        <v>2139</v>
      </c>
      <c r="E1015" t="s">
        <v>6340</v>
      </c>
      <c r="F1015" t="s">
        <v>56</v>
      </c>
      <c r="G1015" t="s">
        <v>21</v>
      </c>
      <c r="H1015" t="s">
        <v>21</v>
      </c>
      <c r="I1015" t="s">
        <v>22</v>
      </c>
      <c r="J1015">
        <v>2</v>
      </c>
      <c r="K1015">
        <v>1</v>
      </c>
      <c r="L1015">
        <v>1</v>
      </c>
      <c r="M1015">
        <v>1</v>
      </c>
      <c r="N1015">
        <v>3</v>
      </c>
      <c r="O1015">
        <v>1</v>
      </c>
      <c r="Q1015">
        <v>0</v>
      </c>
      <c r="R1015">
        <v>3</v>
      </c>
      <c r="S1015">
        <v>3</v>
      </c>
      <c r="V1015">
        <v>2</v>
      </c>
      <c r="X1015" s="26">
        <v>17</v>
      </c>
    </row>
    <row r="1016" spans="1:24" x14ac:dyDescent="0.3">
      <c r="A1016" t="s">
        <v>52</v>
      </c>
      <c r="B1016" t="s">
        <v>881</v>
      </c>
      <c r="C1016" t="s">
        <v>993</v>
      </c>
      <c r="D1016" t="s">
        <v>994</v>
      </c>
      <c r="E1016" t="s">
        <v>6341</v>
      </c>
      <c r="F1016" t="s">
        <v>52</v>
      </c>
      <c r="G1016" t="s">
        <v>21</v>
      </c>
      <c r="H1016" t="s">
        <v>21</v>
      </c>
      <c r="I1016" t="s">
        <v>22</v>
      </c>
      <c r="J1016">
        <v>0</v>
      </c>
      <c r="K1016">
        <v>1</v>
      </c>
      <c r="L1016">
        <v>0</v>
      </c>
      <c r="M1016">
        <v>0</v>
      </c>
      <c r="N1016">
        <v>0</v>
      </c>
      <c r="O1016">
        <v>0</v>
      </c>
      <c r="Q1016">
        <v>0</v>
      </c>
      <c r="R1016">
        <v>1</v>
      </c>
      <c r="S1016">
        <v>3</v>
      </c>
      <c r="V1016">
        <v>3</v>
      </c>
      <c r="X1016" s="26">
        <v>8</v>
      </c>
    </row>
    <row r="1017" spans="1:24" x14ac:dyDescent="0.3">
      <c r="A1017" t="s">
        <v>70</v>
      </c>
      <c r="B1017" t="s">
        <v>1602</v>
      </c>
      <c r="C1017" t="s">
        <v>3703</v>
      </c>
      <c r="D1017" t="s">
        <v>4170</v>
      </c>
      <c r="E1017" t="s">
        <v>6342</v>
      </c>
      <c r="F1017" t="s">
        <v>70</v>
      </c>
      <c r="G1017" t="s">
        <v>21</v>
      </c>
      <c r="H1017" t="s">
        <v>21</v>
      </c>
      <c r="I1017" t="s">
        <v>22</v>
      </c>
      <c r="J1017">
        <v>2</v>
      </c>
      <c r="K1017">
        <v>1</v>
      </c>
      <c r="L1017">
        <v>1</v>
      </c>
      <c r="M1017">
        <v>1</v>
      </c>
      <c r="N1017">
        <v>3</v>
      </c>
      <c r="O1017">
        <v>1</v>
      </c>
      <c r="Q1017">
        <v>0</v>
      </c>
      <c r="R1017">
        <v>2</v>
      </c>
      <c r="S1017">
        <v>3</v>
      </c>
      <c r="V1017">
        <v>1</v>
      </c>
      <c r="X1017" s="26">
        <v>15</v>
      </c>
    </row>
    <row r="1018" spans="1:24" x14ac:dyDescent="0.3">
      <c r="A1018" t="s">
        <v>69</v>
      </c>
      <c r="B1018" t="s">
        <v>162</v>
      </c>
      <c r="C1018" t="s">
        <v>656</v>
      </c>
      <c r="D1018" t="s">
        <v>1335</v>
      </c>
      <c r="E1018" t="s">
        <v>6343</v>
      </c>
      <c r="F1018" t="s">
        <v>69</v>
      </c>
      <c r="G1018" t="s">
        <v>21</v>
      </c>
      <c r="H1018" t="s">
        <v>21</v>
      </c>
      <c r="I1018" t="s">
        <v>22</v>
      </c>
      <c r="J1018">
        <v>0</v>
      </c>
      <c r="K1018">
        <v>1</v>
      </c>
      <c r="L1018">
        <v>0</v>
      </c>
      <c r="M1018">
        <v>1</v>
      </c>
      <c r="N1018">
        <v>1</v>
      </c>
      <c r="O1018">
        <v>0</v>
      </c>
      <c r="Q1018">
        <v>0</v>
      </c>
      <c r="R1018">
        <v>1</v>
      </c>
      <c r="S1018">
        <v>2</v>
      </c>
      <c r="V1018">
        <v>0</v>
      </c>
      <c r="X1018" s="26">
        <v>6</v>
      </c>
    </row>
    <row r="1019" spans="1:24" x14ac:dyDescent="0.3">
      <c r="A1019" t="s">
        <v>83</v>
      </c>
      <c r="B1019" t="s">
        <v>3634</v>
      </c>
      <c r="C1019" t="s">
        <v>3637</v>
      </c>
      <c r="D1019" t="s">
        <v>5057</v>
      </c>
      <c r="E1019" t="s">
        <v>6344</v>
      </c>
      <c r="F1019" t="s">
        <v>83</v>
      </c>
      <c r="G1019" t="s">
        <v>21</v>
      </c>
      <c r="H1019" t="s">
        <v>21</v>
      </c>
      <c r="I1019" t="s">
        <v>22</v>
      </c>
      <c r="J1019">
        <v>1</v>
      </c>
      <c r="K1019">
        <v>1</v>
      </c>
      <c r="L1019">
        <v>1</v>
      </c>
      <c r="M1019">
        <v>1</v>
      </c>
      <c r="N1019">
        <v>0</v>
      </c>
      <c r="O1019">
        <v>0</v>
      </c>
      <c r="Q1019">
        <v>0</v>
      </c>
      <c r="R1019">
        <v>0</v>
      </c>
      <c r="S1019">
        <v>0</v>
      </c>
      <c r="V1019">
        <v>1</v>
      </c>
      <c r="X1019" s="26">
        <v>5</v>
      </c>
    </row>
    <row r="1020" spans="1:24" x14ac:dyDescent="0.3">
      <c r="A1020" t="s">
        <v>67</v>
      </c>
      <c r="B1020" t="s">
        <v>1683</v>
      </c>
      <c r="C1020" t="s">
        <v>2320</v>
      </c>
      <c r="D1020" t="s">
        <v>2354</v>
      </c>
      <c r="E1020" t="s">
        <v>6345</v>
      </c>
      <c r="F1020" t="s">
        <v>58</v>
      </c>
      <c r="G1020" t="s">
        <v>21</v>
      </c>
      <c r="H1020" t="s">
        <v>21</v>
      </c>
      <c r="I1020" t="s">
        <v>54</v>
      </c>
      <c r="J1020">
        <v>0</v>
      </c>
      <c r="K1020">
        <v>1</v>
      </c>
      <c r="L1020">
        <v>0</v>
      </c>
      <c r="M1020">
        <v>0</v>
      </c>
      <c r="N1020">
        <v>0</v>
      </c>
      <c r="O1020">
        <v>0</v>
      </c>
      <c r="Q1020">
        <v>0</v>
      </c>
      <c r="R1020">
        <v>1</v>
      </c>
      <c r="S1020">
        <v>3</v>
      </c>
      <c r="V1020">
        <v>1</v>
      </c>
      <c r="X1020" s="26">
        <v>6</v>
      </c>
    </row>
    <row r="1021" spans="1:24" x14ac:dyDescent="0.3">
      <c r="A1021" t="s">
        <v>83</v>
      </c>
      <c r="B1021" t="s">
        <v>2570</v>
      </c>
      <c r="C1021" t="s">
        <v>4613</v>
      </c>
      <c r="D1021" t="s">
        <v>5072</v>
      </c>
      <c r="E1021" t="s">
        <v>6346</v>
      </c>
      <c r="F1021" t="s">
        <v>83</v>
      </c>
      <c r="G1021" t="s">
        <v>21</v>
      </c>
      <c r="H1021" t="s">
        <v>21</v>
      </c>
      <c r="I1021" t="s">
        <v>22</v>
      </c>
      <c r="J1021">
        <v>0</v>
      </c>
      <c r="K1021">
        <v>1</v>
      </c>
      <c r="L1021">
        <v>1</v>
      </c>
      <c r="M1021">
        <v>1</v>
      </c>
      <c r="N1021">
        <v>2</v>
      </c>
      <c r="O1021">
        <v>1</v>
      </c>
      <c r="Q1021">
        <v>0</v>
      </c>
      <c r="R1021">
        <v>2</v>
      </c>
      <c r="S1021">
        <v>3</v>
      </c>
      <c r="V1021">
        <v>0</v>
      </c>
      <c r="X1021" s="26">
        <v>11</v>
      </c>
    </row>
    <row r="1022" spans="1:24" x14ac:dyDescent="0.3">
      <c r="A1022" t="s">
        <v>49</v>
      </c>
      <c r="B1022" t="s">
        <v>1190</v>
      </c>
      <c r="C1022" t="s">
        <v>1195</v>
      </c>
      <c r="D1022" t="s">
        <v>1553</v>
      </c>
      <c r="E1022" t="s">
        <v>6347</v>
      </c>
      <c r="F1022" t="s">
        <v>49</v>
      </c>
      <c r="G1022" t="s">
        <v>21</v>
      </c>
      <c r="H1022" t="s">
        <v>21</v>
      </c>
      <c r="I1022" t="s">
        <v>50</v>
      </c>
      <c r="J1022">
        <v>2</v>
      </c>
      <c r="K1022">
        <v>0</v>
      </c>
      <c r="L1022">
        <v>0</v>
      </c>
      <c r="M1022">
        <v>1</v>
      </c>
      <c r="N1022">
        <v>2</v>
      </c>
      <c r="O1022">
        <v>1</v>
      </c>
      <c r="Q1022">
        <v>0</v>
      </c>
      <c r="R1022">
        <v>3</v>
      </c>
      <c r="S1022">
        <v>3</v>
      </c>
      <c r="V1022">
        <v>3</v>
      </c>
      <c r="X1022" s="26">
        <v>15</v>
      </c>
    </row>
    <row r="1023" spans="1:24" x14ac:dyDescent="0.3">
      <c r="A1023" t="s">
        <v>49</v>
      </c>
      <c r="B1023" t="s">
        <v>1190</v>
      </c>
      <c r="C1023" t="s">
        <v>1195</v>
      </c>
      <c r="D1023" t="s">
        <v>1550</v>
      </c>
      <c r="E1023" t="s">
        <v>6348</v>
      </c>
      <c r="F1023" t="s">
        <v>49</v>
      </c>
      <c r="G1023" t="s">
        <v>21</v>
      </c>
      <c r="H1023" t="s">
        <v>21</v>
      </c>
      <c r="I1023" t="s">
        <v>54</v>
      </c>
      <c r="J1023">
        <v>2</v>
      </c>
      <c r="K1023">
        <v>1</v>
      </c>
      <c r="L1023">
        <v>0</v>
      </c>
      <c r="M1023">
        <v>1</v>
      </c>
      <c r="N1023">
        <v>3</v>
      </c>
      <c r="O1023">
        <v>1</v>
      </c>
      <c r="Q1023">
        <v>0</v>
      </c>
      <c r="R1023">
        <v>2</v>
      </c>
      <c r="S1023">
        <v>3</v>
      </c>
      <c r="V1023">
        <v>2</v>
      </c>
      <c r="X1023" s="26">
        <v>15</v>
      </c>
    </row>
    <row r="1024" spans="1:24" x14ac:dyDescent="0.3">
      <c r="A1024" t="s">
        <v>49</v>
      </c>
      <c r="B1024" t="s">
        <v>1190</v>
      </c>
      <c r="C1024" t="s">
        <v>1195</v>
      </c>
      <c r="D1024" t="s">
        <v>1548</v>
      </c>
      <c r="E1024" t="s">
        <v>6349</v>
      </c>
      <c r="F1024" t="s">
        <v>49</v>
      </c>
      <c r="G1024" t="s">
        <v>21</v>
      </c>
      <c r="H1024" t="s">
        <v>21</v>
      </c>
      <c r="I1024" t="s">
        <v>50</v>
      </c>
      <c r="J1024">
        <v>2</v>
      </c>
      <c r="K1024">
        <v>1</v>
      </c>
      <c r="L1024">
        <v>0</v>
      </c>
      <c r="M1024">
        <v>1</v>
      </c>
      <c r="N1024">
        <v>3</v>
      </c>
      <c r="O1024">
        <v>1</v>
      </c>
      <c r="Q1024">
        <v>0</v>
      </c>
      <c r="R1024">
        <v>2</v>
      </c>
      <c r="S1024">
        <v>3</v>
      </c>
      <c r="V1024">
        <v>2</v>
      </c>
      <c r="X1024" s="26">
        <v>15</v>
      </c>
    </row>
    <row r="1025" spans="1:24" x14ac:dyDescent="0.3">
      <c r="A1025" t="s">
        <v>49</v>
      </c>
      <c r="B1025" t="s">
        <v>1190</v>
      </c>
      <c r="C1025" t="s">
        <v>1195</v>
      </c>
      <c r="D1025" t="s">
        <v>1545</v>
      </c>
      <c r="E1025" t="s">
        <v>6350</v>
      </c>
      <c r="F1025" t="s">
        <v>49</v>
      </c>
      <c r="G1025" t="s">
        <v>21</v>
      </c>
      <c r="H1025" t="s">
        <v>21</v>
      </c>
      <c r="I1025" t="s">
        <v>50</v>
      </c>
      <c r="J1025">
        <v>2</v>
      </c>
      <c r="K1025">
        <v>1</v>
      </c>
      <c r="L1025">
        <v>1</v>
      </c>
      <c r="M1025">
        <v>1</v>
      </c>
      <c r="N1025">
        <v>3</v>
      </c>
      <c r="O1025">
        <v>1</v>
      </c>
      <c r="Q1025">
        <v>0</v>
      </c>
      <c r="R1025">
        <v>3</v>
      </c>
      <c r="S1025">
        <v>3</v>
      </c>
      <c r="V1025">
        <v>2</v>
      </c>
      <c r="X1025" s="26">
        <v>17</v>
      </c>
    </row>
    <row r="1026" spans="1:24" x14ac:dyDescent="0.3">
      <c r="A1026" t="s">
        <v>59</v>
      </c>
      <c r="B1026" t="s">
        <v>3366</v>
      </c>
      <c r="C1026" t="s">
        <v>3590</v>
      </c>
      <c r="D1026" t="s">
        <v>3652</v>
      </c>
      <c r="E1026" t="s">
        <v>6351</v>
      </c>
      <c r="F1026" t="s">
        <v>59</v>
      </c>
      <c r="G1026" t="s">
        <v>21</v>
      </c>
      <c r="H1026" t="s">
        <v>21</v>
      </c>
      <c r="I1026" t="s">
        <v>54</v>
      </c>
      <c r="J1026">
        <v>0</v>
      </c>
      <c r="K1026">
        <v>0</v>
      </c>
      <c r="L1026">
        <v>0</v>
      </c>
      <c r="M1026">
        <v>1</v>
      </c>
      <c r="N1026">
        <v>0</v>
      </c>
      <c r="O1026">
        <v>0</v>
      </c>
      <c r="Q1026">
        <v>0</v>
      </c>
      <c r="R1026">
        <v>1</v>
      </c>
      <c r="S1026">
        <v>1</v>
      </c>
      <c r="V1026">
        <v>0</v>
      </c>
      <c r="X1026" s="26">
        <v>3</v>
      </c>
    </row>
    <row r="1027" spans="1:24" x14ac:dyDescent="0.3">
      <c r="A1027" t="s">
        <v>56</v>
      </c>
      <c r="B1027" t="s">
        <v>1683</v>
      </c>
      <c r="C1027" t="s">
        <v>1706</v>
      </c>
      <c r="D1027" t="s">
        <v>2304</v>
      </c>
      <c r="E1027" t="s">
        <v>6352</v>
      </c>
      <c r="F1027" t="s">
        <v>58</v>
      </c>
      <c r="G1027" t="s">
        <v>21</v>
      </c>
      <c r="H1027" t="s">
        <v>21</v>
      </c>
      <c r="I1027" t="s">
        <v>54</v>
      </c>
      <c r="J1027">
        <v>0</v>
      </c>
      <c r="K1027">
        <v>1</v>
      </c>
      <c r="L1027">
        <v>1</v>
      </c>
      <c r="M1027">
        <v>0</v>
      </c>
      <c r="N1027">
        <v>0</v>
      </c>
      <c r="O1027">
        <v>0</v>
      </c>
      <c r="Q1027">
        <v>0</v>
      </c>
      <c r="R1027">
        <v>1</v>
      </c>
      <c r="S1027">
        <v>2</v>
      </c>
      <c r="V1027">
        <v>1</v>
      </c>
      <c r="X1027" s="26">
        <v>6</v>
      </c>
    </row>
    <row r="1028" spans="1:24" x14ac:dyDescent="0.3">
      <c r="A1028" t="s">
        <v>83</v>
      </c>
      <c r="B1028" t="s">
        <v>3634</v>
      </c>
      <c r="C1028" t="s">
        <v>3637</v>
      </c>
      <c r="D1028" t="s">
        <v>5056</v>
      </c>
      <c r="E1028" t="s">
        <v>6353</v>
      </c>
      <c r="F1028" t="s">
        <v>83</v>
      </c>
      <c r="G1028" t="s">
        <v>21</v>
      </c>
      <c r="H1028" t="s">
        <v>21</v>
      </c>
      <c r="I1028" t="s">
        <v>22</v>
      </c>
      <c r="J1028">
        <v>1</v>
      </c>
      <c r="K1028">
        <v>1</v>
      </c>
      <c r="L1028">
        <v>0</v>
      </c>
      <c r="M1028">
        <v>0</v>
      </c>
      <c r="N1028">
        <v>0</v>
      </c>
      <c r="O1028">
        <v>0</v>
      </c>
      <c r="Q1028">
        <v>2</v>
      </c>
      <c r="R1028">
        <v>0</v>
      </c>
      <c r="S1028">
        <v>0</v>
      </c>
      <c r="V1028">
        <v>1</v>
      </c>
      <c r="X1028" s="26">
        <v>5</v>
      </c>
    </row>
    <row r="1029" spans="1:24" x14ac:dyDescent="0.3">
      <c r="A1029" t="s">
        <v>61</v>
      </c>
      <c r="B1029" t="s">
        <v>519</v>
      </c>
      <c r="C1029" t="s">
        <v>833</v>
      </c>
      <c r="D1029" t="s">
        <v>1020</v>
      </c>
      <c r="E1029" t="s">
        <v>6354</v>
      </c>
      <c r="F1029" t="s">
        <v>61</v>
      </c>
      <c r="G1029" t="s">
        <v>21</v>
      </c>
      <c r="H1029" t="s">
        <v>21</v>
      </c>
      <c r="I1029" t="s">
        <v>54</v>
      </c>
      <c r="J1029">
        <v>0</v>
      </c>
      <c r="K1029">
        <v>1</v>
      </c>
      <c r="L1029">
        <v>1</v>
      </c>
      <c r="M1029">
        <v>1</v>
      </c>
      <c r="N1029">
        <v>1</v>
      </c>
      <c r="O1029">
        <v>0</v>
      </c>
      <c r="Q1029">
        <v>0</v>
      </c>
      <c r="R1029">
        <v>1</v>
      </c>
      <c r="S1029">
        <v>0</v>
      </c>
      <c r="V1029">
        <v>0</v>
      </c>
      <c r="X1029" s="26">
        <v>5</v>
      </c>
    </row>
    <row r="1030" spans="1:24" x14ac:dyDescent="0.3">
      <c r="A1030" t="s">
        <v>73</v>
      </c>
      <c r="B1030" t="s">
        <v>162</v>
      </c>
      <c r="C1030" t="s">
        <v>274</v>
      </c>
      <c r="D1030" t="s">
        <v>301</v>
      </c>
      <c r="E1030" t="s">
        <v>6355</v>
      </c>
      <c r="F1030" t="s">
        <v>58</v>
      </c>
      <c r="G1030" t="s">
        <v>21</v>
      </c>
      <c r="H1030" t="s">
        <v>21</v>
      </c>
      <c r="I1030" t="s">
        <v>22</v>
      </c>
      <c r="J1030">
        <v>1</v>
      </c>
      <c r="K1030">
        <v>1</v>
      </c>
      <c r="L1030">
        <v>1</v>
      </c>
      <c r="M1030">
        <v>1</v>
      </c>
      <c r="N1030">
        <v>1</v>
      </c>
      <c r="O1030">
        <v>1</v>
      </c>
      <c r="Q1030">
        <v>0</v>
      </c>
      <c r="R1030">
        <v>0</v>
      </c>
      <c r="S1030">
        <v>3</v>
      </c>
      <c r="V1030">
        <v>1</v>
      </c>
      <c r="X1030" s="26">
        <v>10</v>
      </c>
    </row>
    <row r="1031" spans="1:24" x14ac:dyDescent="0.3">
      <c r="A1031" t="s">
        <v>36</v>
      </c>
      <c r="B1031" t="s">
        <v>1602</v>
      </c>
      <c r="C1031" t="s">
        <v>2574</v>
      </c>
      <c r="D1031" t="s">
        <v>2748</v>
      </c>
      <c r="E1031" t="s">
        <v>6356</v>
      </c>
      <c r="F1031" t="s">
        <v>36</v>
      </c>
      <c r="G1031" t="s">
        <v>21</v>
      </c>
      <c r="H1031" t="s">
        <v>21</v>
      </c>
      <c r="I1031" t="s">
        <v>22</v>
      </c>
      <c r="J1031">
        <v>1</v>
      </c>
      <c r="K1031">
        <v>1</v>
      </c>
      <c r="L1031">
        <v>1</v>
      </c>
      <c r="M1031">
        <v>1</v>
      </c>
      <c r="N1031">
        <v>3</v>
      </c>
      <c r="O1031">
        <v>1</v>
      </c>
      <c r="Q1031">
        <v>2</v>
      </c>
      <c r="R1031">
        <v>1</v>
      </c>
      <c r="S1031">
        <v>2</v>
      </c>
      <c r="V1031">
        <v>3</v>
      </c>
      <c r="X1031" s="26">
        <v>16</v>
      </c>
    </row>
    <row r="1032" spans="1:24" x14ac:dyDescent="0.3">
      <c r="A1032" t="s">
        <v>39</v>
      </c>
      <c r="B1032" t="s">
        <v>162</v>
      </c>
      <c r="C1032" t="s">
        <v>656</v>
      </c>
      <c r="D1032" t="s">
        <v>679</v>
      </c>
      <c r="E1032" t="s">
        <v>6357</v>
      </c>
      <c r="F1032" t="s">
        <v>39</v>
      </c>
      <c r="G1032" t="s">
        <v>21</v>
      </c>
      <c r="H1032" t="s">
        <v>21</v>
      </c>
      <c r="I1032" t="s">
        <v>22</v>
      </c>
      <c r="J1032">
        <v>1</v>
      </c>
      <c r="K1032">
        <v>1</v>
      </c>
      <c r="L1032">
        <v>0</v>
      </c>
      <c r="M1032">
        <v>1</v>
      </c>
      <c r="N1032">
        <v>0</v>
      </c>
      <c r="O1032">
        <v>0</v>
      </c>
      <c r="Q1032">
        <v>0</v>
      </c>
      <c r="R1032">
        <v>1</v>
      </c>
      <c r="S1032">
        <v>3</v>
      </c>
      <c r="V1032">
        <v>0</v>
      </c>
      <c r="X1032" s="26">
        <v>7</v>
      </c>
    </row>
    <row r="1033" spans="1:24" x14ac:dyDescent="0.3">
      <c r="A1033" t="s">
        <v>61</v>
      </c>
      <c r="B1033" t="s">
        <v>475</v>
      </c>
      <c r="C1033" t="s">
        <v>1002</v>
      </c>
      <c r="D1033" t="s">
        <v>1123</v>
      </c>
      <c r="E1033" t="s">
        <v>6358</v>
      </c>
      <c r="F1033" t="s">
        <v>61</v>
      </c>
      <c r="G1033" t="s">
        <v>21</v>
      </c>
      <c r="H1033" t="s">
        <v>21</v>
      </c>
      <c r="I1033" t="s">
        <v>54</v>
      </c>
      <c r="J1033">
        <v>0</v>
      </c>
      <c r="K1033">
        <v>1</v>
      </c>
      <c r="L1033">
        <v>1</v>
      </c>
      <c r="M1033">
        <v>1</v>
      </c>
      <c r="N1033">
        <v>2</v>
      </c>
      <c r="O1033">
        <v>0</v>
      </c>
      <c r="Q1033">
        <v>2</v>
      </c>
      <c r="R1033">
        <v>1</v>
      </c>
      <c r="S1033">
        <v>3</v>
      </c>
      <c r="V1033">
        <v>1</v>
      </c>
      <c r="X1033" s="26">
        <v>12</v>
      </c>
    </row>
    <row r="1034" spans="1:24" x14ac:dyDescent="0.3">
      <c r="A1034" t="s">
        <v>83</v>
      </c>
      <c r="B1034" t="s">
        <v>2570</v>
      </c>
      <c r="C1034" t="s">
        <v>4613</v>
      </c>
      <c r="D1034" t="s">
        <v>5071</v>
      </c>
      <c r="E1034" t="s">
        <v>6359</v>
      </c>
      <c r="F1034" t="s">
        <v>83</v>
      </c>
      <c r="G1034" t="s">
        <v>21</v>
      </c>
      <c r="H1034" t="s">
        <v>21</v>
      </c>
      <c r="I1034" t="s">
        <v>50</v>
      </c>
      <c r="J1034">
        <v>1</v>
      </c>
      <c r="K1034">
        <v>1</v>
      </c>
      <c r="L1034">
        <v>1</v>
      </c>
      <c r="M1034">
        <v>1</v>
      </c>
      <c r="N1034">
        <v>0</v>
      </c>
      <c r="O1034">
        <v>0</v>
      </c>
      <c r="Q1034">
        <v>0</v>
      </c>
      <c r="R1034">
        <v>3</v>
      </c>
      <c r="S1034">
        <v>3</v>
      </c>
      <c r="V1034">
        <v>1</v>
      </c>
      <c r="X1034" s="26">
        <v>11</v>
      </c>
    </row>
    <row r="1035" spans="1:24" x14ac:dyDescent="0.3">
      <c r="A1035" t="s">
        <v>139</v>
      </c>
      <c r="B1035" t="s">
        <v>519</v>
      </c>
      <c r="C1035" t="s">
        <v>3183</v>
      </c>
      <c r="D1035" t="s">
        <v>4650</v>
      </c>
      <c r="E1035" t="s">
        <v>6360</v>
      </c>
      <c r="F1035" t="s">
        <v>139</v>
      </c>
      <c r="G1035" t="s">
        <v>21</v>
      </c>
      <c r="H1035" t="s">
        <v>21</v>
      </c>
      <c r="I1035" t="s">
        <v>22</v>
      </c>
      <c r="J1035">
        <v>0</v>
      </c>
      <c r="K1035">
        <v>1</v>
      </c>
      <c r="L1035">
        <v>1</v>
      </c>
      <c r="M1035">
        <v>1</v>
      </c>
      <c r="N1035">
        <v>3</v>
      </c>
      <c r="O1035">
        <v>1</v>
      </c>
      <c r="Q1035">
        <v>0</v>
      </c>
      <c r="R1035">
        <v>2</v>
      </c>
      <c r="S1035">
        <v>3</v>
      </c>
      <c r="V1035">
        <v>0</v>
      </c>
      <c r="X1035" s="26">
        <v>12</v>
      </c>
    </row>
    <row r="1036" spans="1:24" x14ac:dyDescent="0.3">
      <c r="A1036" t="s">
        <v>102</v>
      </c>
      <c r="B1036" t="s">
        <v>174</v>
      </c>
      <c r="C1036" t="s">
        <v>175</v>
      </c>
      <c r="D1036" t="s">
        <v>3810</v>
      </c>
      <c r="E1036" t="s">
        <v>6361</v>
      </c>
      <c r="F1036" t="s">
        <v>102</v>
      </c>
      <c r="G1036" t="s">
        <v>21</v>
      </c>
      <c r="H1036" t="s">
        <v>21</v>
      </c>
      <c r="I1036" t="s">
        <v>22</v>
      </c>
      <c r="J1036">
        <v>2</v>
      </c>
      <c r="K1036">
        <v>1</v>
      </c>
      <c r="L1036">
        <v>1</v>
      </c>
      <c r="M1036">
        <v>1</v>
      </c>
      <c r="N1036">
        <v>3</v>
      </c>
      <c r="O1036">
        <v>1</v>
      </c>
      <c r="Q1036">
        <v>0</v>
      </c>
      <c r="R1036">
        <v>3</v>
      </c>
      <c r="S1036">
        <v>3</v>
      </c>
      <c r="V1036">
        <v>3</v>
      </c>
      <c r="X1036" s="26">
        <v>18</v>
      </c>
    </row>
    <row r="1037" spans="1:24" x14ac:dyDescent="0.3">
      <c r="A1037" t="s">
        <v>67</v>
      </c>
      <c r="B1037" t="s">
        <v>1602</v>
      </c>
      <c r="C1037" t="s">
        <v>1633</v>
      </c>
      <c r="D1037" t="s">
        <v>2342</v>
      </c>
      <c r="E1037" t="s">
        <v>6362</v>
      </c>
      <c r="F1037" t="s">
        <v>67</v>
      </c>
      <c r="G1037" t="s">
        <v>21</v>
      </c>
      <c r="H1037" t="s">
        <v>21</v>
      </c>
      <c r="I1037" t="s">
        <v>22</v>
      </c>
      <c r="J1037">
        <v>0</v>
      </c>
      <c r="K1037">
        <v>1</v>
      </c>
      <c r="L1037">
        <v>1</v>
      </c>
      <c r="M1037">
        <v>1</v>
      </c>
      <c r="N1037">
        <v>2</v>
      </c>
      <c r="O1037">
        <v>1</v>
      </c>
      <c r="Q1037">
        <v>0</v>
      </c>
      <c r="R1037">
        <v>2</v>
      </c>
      <c r="S1037">
        <v>3</v>
      </c>
      <c r="V1037">
        <v>0</v>
      </c>
      <c r="X1037" s="26">
        <v>11</v>
      </c>
    </row>
    <row r="1038" spans="1:24" x14ac:dyDescent="0.3">
      <c r="A1038" t="s">
        <v>43</v>
      </c>
      <c r="B1038" t="s">
        <v>1602</v>
      </c>
      <c r="C1038" t="s">
        <v>3703</v>
      </c>
      <c r="D1038" t="s">
        <v>3852</v>
      </c>
      <c r="E1038" t="s">
        <v>6363</v>
      </c>
      <c r="F1038" t="s">
        <v>43</v>
      </c>
      <c r="G1038" t="s">
        <v>21</v>
      </c>
      <c r="H1038" t="s">
        <v>21</v>
      </c>
      <c r="I1038" t="s">
        <v>54</v>
      </c>
      <c r="J1038">
        <v>0</v>
      </c>
      <c r="K1038">
        <v>1</v>
      </c>
      <c r="L1038">
        <v>1</v>
      </c>
      <c r="M1038">
        <v>1</v>
      </c>
      <c r="N1038">
        <v>3</v>
      </c>
      <c r="O1038">
        <v>1</v>
      </c>
      <c r="Q1038">
        <v>0</v>
      </c>
      <c r="R1038">
        <v>2</v>
      </c>
      <c r="S1038">
        <v>3</v>
      </c>
      <c r="V1038">
        <v>0</v>
      </c>
      <c r="X1038" s="26">
        <v>12</v>
      </c>
    </row>
    <row r="1039" spans="1:24" x14ac:dyDescent="0.3">
      <c r="A1039" t="s">
        <v>70</v>
      </c>
      <c r="B1039" t="s">
        <v>3366</v>
      </c>
      <c r="C1039" t="s">
        <v>4327</v>
      </c>
      <c r="D1039" t="s">
        <v>4347</v>
      </c>
      <c r="E1039" t="s">
        <v>6364</v>
      </c>
      <c r="F1039" t="s">
        <v>70</v>
      </c>
      <c r="G1039" t="s">
        <v>21</v>
      </c>
      <c r="H1039" t="s">
        <v>21</v>
      </c>
      <c r="I1039" t="s">
        <v>22</v>
      </c>
      <c r="J1039">
        <v>0</v>
      </c>
      <c r="K1039">
        <v>1</v>
      </c>
      <c r="L1039">
        <v>0</v>
      </c>
      <c r="M1039">
        <v>1</v>
      </c>
      <c r="N1039">
        <v>1</v>
      </c>
      <c r="O1039">
        <v>1</v>
      </c>
      <c r="Q1039">
        <v>0</v>
      </c>
      <c r="R1039">
        <v>1</v>
      </c>
      <c r="S1039">
        <v>3</v>
      </c>
      <c r="V1039">
        <v>0</v>
      </c>
      <c r="X1039" s="26">
        <v>8</v>
      </c>
    </row>
    <row r="1040" spans="1:24" x14ac:dyDescent="0.3">
      <c r="A1040" t="s">
        <v>85</v>
      </c>
      <c r="B1040" t="s">
        <v>3366</v>
      </c>
      <c r="C1040" t="s">
        <v>4360</v>
      </c>
      <c r="D1040" t="s">
        <v>4423</v>
      </c>
      <c r="E1040" t="s">
        <v>6365</v>
      </c>
      <c r="F1040" t="s">
        <v>85</v>
      </c>
      <c r="G1040" t="s">
        <v>21</v>
      </c>
      <c r="H1040" t="s">
        <v>21</v>
      </c>
      <c r="I1040" t="s">
        <v>22</v>
      </c>
      <c r="J1040">
        <v>0</v>
      </c>
      <c r="K1040">
        <v>1</v>
      </c>
      <c r="L1040">
        <v>0</v>
      </c>
      <c r="M1040">
        <v>1</v>
      </c>
      <c r="N1040">
        <v>0</v>
      </c>
      <c r="O1040">
        <v>1</v>
      </c>
      <c r="Q1040">
        <v>0</v>
      </c>
      <c r="R1040">
        <v>1</v>
      </c>
      <c r="S1040">
        <v>2</v>
      </c>
      <c r="V1040">
        <v>1</v>
      </c>
      <c r="X1040" s="26">
        <v>7</v>
      </c>
    </row>
    <row r="1041" spans="1:24" x14ac:dyDescent="0.3">
      <c r="A1041" t="s">
        <v>138</v>
      </c>
      <c r="B1041" t="s">
        <v>475</v>
      </c>
      <c r="C1041" t="s">
        <v>476</v>
      </c>
      <c r="D1041" t="s">
        <v>4744</v>
      </c>
      <c r="E1041" t="s">
        <v>6366</v>
      </c>
      <c r="F1041" t="s">
        <v>150</v>
      </c>
      <c r="G1041" t="s">
        <v>21</v>
      </c>
      <c r="H1041" t="s">
        <v>21</v>
      </c>
      <c r="I1041" t="s">
        <v>22</v>
      </c>
      <c r="J1041">
        <v>0</v>
      </c>
      <c r="K1041">
        <v>1</v>
      </c>
      <c r="L1041">
        <v>1</v>
      </c>
      <c r="M1041">
        <v>1</v>
      </c>
      <c r="N1041">
        <v>2</v>
      </c>
      <c r="O1041">
        <v>1</v>
      </c>
      <c r="Q1041">
        <v>0</v>
      </c>
      <c r="R1041">
        <v>1</v>
      </c>
      <c r="S1041">
        <v>2</v>
      </c>
      <c r="V1041">
        <v>2</v>
      </c>
      <c r="X1041" s="26">
        <v>11</v>
      </c>
    </row>
    <row r="1042" spans="1:24" x14ac:dyDescent="0.3">
      <c r="A1042" t="s">
        <v>56</v>
      </c>
      <c r="B1042" t="s">
        <v>881</v>
      </c>
      <c r="C1042" t="s">
        <v>1848</v>
      </c>
      <c r="D1042" t="s">
        <v>2078</v>
      </c>
      <c r="E1042" t="s">
        <v>6367</v>
      </c>
      <c r="F1042" t="s">
        <v>56</v>
      </c>
      <c r="G1042" t="s">
        <v>21</v>
      </c>
      <c r="H1042" t="s">
        <v>21</v>
      </c>
      <c r="I1042" t="s">
        <v>50</v>
      </c>
      <c r="J1042">
        <v>1</v>
      </c>
      <c r="K1042">
        <v>0</v>
      </c>
      <c r="L1042">
        <v>0</v>
      </c>
      <c r="M1042">
        <v>0</v>
      </c>
      <c r="N1042">
        <v>2</v>
      </c>
      <c r="O1042">
        <v>0</v>
      </c>
      <c r="Q1042">
        <v>0</v>
      </c>
      <c r="R1042">
        <v>2</v>
      </c>
      <c r="S1042">
        <v>3</v>
      </c>
      <c r="V1042">
        <v>3</v>
      </c>
      <c r="X1042" s="26">
        <v>11</v>
      </c>
    </row>
    <row r="1043" spans="1:24" x14ac:dyDescent="0.3">
      <c r="A1043" t="s">
        <v>40</v>
      </c>
      <c r="B1043" t="s">
        <v>284</v>
      </c>
      <c r="C1043" t="s">
        <v>472</v>
      </c>
      <c r="D1043" t="s">
        <v>3357</v>
      </c>
      <c r="E1043" t="s">
        <v>6368</v>
      </c>
      <c r="F1043" t="s">
        <v>40</v>
      </c>
      <c r="G1043" t="s">
        <v>21</v>
      </c>
      <c r="H1043" t="s">
        <v>21</v>
      </c>
      <c r="I1043" t="s">
        <v>22</v>
      </c>
      <c r="J1043">
        <v>0</v>
      </c>
      <c r="K1043">
        <v>1</v>
      </c>
      <c r="L1043">
        <v>1</v>
      </c>
      <c r="M1043">
        <v>1</v>
      </c>
      <c r="N1043">
        <v>1</v>
      </c>
      <c r="O1043">
        <v>1</v>
      </c>
      <c r="Q1043">
        <v>2</v>
      </c>
      <c r="R1043">
        <v>1</v>
      </c>
      <c r="S1043">
        <v>2</v>
      </c>
      <c r="V1043">
        <v>1</v>
      </c>
      <c r="X1043" s="26">
        <v>11</v>
      </c>
    </row>
    <row r="1044" spans="1:24" x14ac:dyDescent="0.3">
      <c r="A1044" t="s">
        <v>70</v>
      </c>
      <c r="B1044" t="s">
        <v>3366</v>
      </c>
      <c r="C1044" t="s">
        <v>4327</v>
      </c>
      <c r="D1044" t="s">
        <v>4345</v>
      </c>
      <c r="E1044" t="s">
        <v>6369</v>
      </c>
      <c r="F1044" t="s">
        <v>70</v>
      </c>
      <c r="G1044" t="s">
        <v>21</v>
      </c>
      <c r="H1044" t="s">
        <v>21</v>
      </c>
      <c r="I1044" t="s">
        <v>22</v>
      </c>
      <c r="J1044">
        <v>0</v>
      </c>
      <c r="K1044">
        <v>1</v>
      </c>
      <c r="L1044">
        <v>0</v>
      </c>
      <c r="M1044">
        <v>0</v>
      </c>
      <c r="N1044">
        <v>1</v>
      </c>
      <c r="O1044">
        <v>1</v>
      </c>
      <c r="Q1044">
        <v>0</v>
      </c>
      <c r="R1044">
        <v>1</v>
      </c>
      <c r="S1044">
        <v>3</v>
      </c>
      <c r="V1044">
        <v>0</v>
      </c>
      <c r="X1044" s="26">
        <v>7</v>
      </c>
    </row>
    <row r="1045" spans="1:24" x14ac:dyDescent="0.3">
      <c r="A1045" t="s">
        <v>20</v>
      </c>
      <c r="B1045" t="s">
        <v>1880</v>
      </c>
      <c r="C1045" t="s">
        <v>1881</v>
      </c>
      <c r="D1045" t="s">
        <v>2997</v>
      </c>
      <c r="E1045" t="s">
        <v>6370</v>
      </c>
      <c r="F1045" t="s">
        <v>65</v>
      </c>
      <c r="G1045" t="s">
        <v>21</v>
      </c>
      <c r="H1045" t="s">
        <v>21</v>
      </c>
      <c r="I1045" t="s">
        <v>22</v>
      </c>
      <c r="J1045">
        <v>1</v>
      </c>
      <c r="K1045">
        <v>1</v>
      </c>
      <c r="L1045">
        <v>1</v>
      </c>
      <c r="M1045">
        <v>1</v>
      </c>
      <c r="N1045">
        <v>3</v>
      </c>
      <c r="O1045">
        <v>1</v>
      </c>
      <c r="Q1045">
        <v>0</v>
      </c>
      <c r="R1045">
        <v>3</v>
      </c>
      <c r="S1045">
        <v>3</v>
      </c>
      <c r="V1045">
        <v>2</v>
      </c>
      <c r="X1045" s="26">
        <v>16</v>
      </c>
    </row>
    <row r="1046" spans="1:24" x14ac:dyDescent="0.3">
      <c r="A1046" t="s">
        <v>74</v>
      </c>
      <c r="B1046" t="s">
        <v>174</v>
      </c>
      <c r="C1046" t="s">
        <v>886</v>
      </c>
      <c r="D1046" t="s">
        <v>4125</v>
      </c>
      <c r="E1046" t="s">
        <v>6371</v>
      </c>
      <c r="F1046" t="s">
        <v>74</v>
      </c>
      <c r="G1046" t="s">
        <v>21</v>
      </c>
      <c r="H1046" t="s">
        <v>21</v>
      </c>
      <c r="I1046" t="s">
        <v>54</v>
      </c>
      <c r="J1046">
        <v>0</v>
      </c>
      <c r="K1046">
        <v>0</v>
      </c>
      <c r="L1046">
        <v>1</v>
      </c>
      <c r="M1046">
        <v>1</v>
      </c>
      <c r="N1046">
        <v>0</v>
      </c>
      <c r="O1046">
        <v>1</v>
      </c>
      <c r="Q1046">
        <v>0</v>
      </c>
      <c r="R1046">
        <v>1</v>
      </c>
      <c r="S1046">
        <v>0</v>
      </c>
      <c r="V1046">
        <v>1</v>
      </c>
      <c r="X1046" s="26">
        <v>5</v>
      </c>
    </row>
    <row r="1047" spans="1:24" x14ac:dyDescent="0.3">
      <c r="A1047" t="s">
        <v>74</v>
      </c>
      <c r="B1047" t="s">
        <v>174</v>
      </c>
      <c r="C1047" t="s">
        <v>3918</v>
      </c>
      <c r="D1047" t="s">
        <v>4034</v>
      </c>
      <c r="E1047" t="s">
        <v>6372</v>
      </c>
      <c r="F1047" t="s">
        <v>74</v>
      </c>
      <c r="G1047" t="s">
        <v>21</v>
      </c>
      <c r="H1047" t="s">
        <v>21</v>
      </c>
      <c r="I1047" t="s">
        <v>22</v>
      </c>
      <c r="J1047">
        <v>1</v>
      </c>
      <c r="K1047">
        <v>1</v>
      </c>
      <c r="L1047">
        <v>1</v>
      </c>
      <c r="M1047">
        <v>1</v>
      </c>
      <c r="N1047">
        <v>2</v>
      </c>
      <c r="O1047">
        <v>1</v>
      </c>
      <c r="Q1047">
        <v>0</v>
      </c>
      <c r="R1047">
        <v>1</v>
      </c>
      <c r="S1047">
        <v>3</v>
      </c>
      <c r="V1047">
        <v>1</v>
      </c>
      <c r="X1047" s="26">
        <v>12</v>
      </c>
    </row>
    <row r="1048" spans="1:24" x14ac:dyDescent="0.3">
      <c r="A1048" t="s">
        <v>74</v>
      </c>
      <c r="B1048" t="s">
        <v>1733</v>
      </c>
      <c r="C1048" t="s">
        <v>1859</v>
      </c>
      <c r="D1048" t="s">
        <v>4108</v>
      </c>
      <c r="E1048" t="s">
        <v>6373</v>
      </c>
      <c r="F1048" t="s">
        <v>74</v>
      </c>
      <c r="G1048" t="s">
        <v>21</v>
      </c>
      <c r="H1048" t="s">
        <v>21</v>
      </c>
      <c r="I1048" t="s">
        <v>22</v>
      </c>
      <c r="J1048">
        <v>1</v>
      </c>
      <c r="K1048">
        <v>1</v>
      </c>
      <c r="L1048">
        <v>1</v>
      </c>
      <c r="M1048">
        <v>1</v>
      </c>
      <c r="N1048">
        <v>3</v>
      </c>
      <c r="O1048">
        <v>1</v>
      </c>
      <c r="Q1048">
        <v>0</v>
      </c>
      <c r="R1048">
        <v>3</v>
      </c>
      <c r="S1048">
        <v>3</v>
      </c>
      <c r="V1048">
        <v>3</v>
      </c>
      <c r="X1048" s="26">
        <v>17</v>
      </c>
    </row>
    <row r="1049" spans="1:24" x14ac:dyDescent="0.3">
      <c r="A1049" t="s">
        <v>79</v>
      </c>
      <c r="B1049" t="s">
        <v>311</v>
      </c>
      <c r="C1049" t="s">
        <v>612</v>
      </c>
      <c r="D1049" t="s">
        <v>613</v>
      </c>
      <c r="E1049" t="s">
        <v>6374</v>
      </c>
      <c r="F1049" t="s">
        <v>79</v>
      </c>
      <c r="G1049" t="s">
        <v>21</v>
      </c>
      <c r="H1049" t="s">
        <v>21</v>
      </c>
      <c r="I1049" t="s">
        <v>22</v>
      </c>
      <c r="J1049">
        <v>0</v>
      </c>
      <c r="K1049">
        <v>1</v>
      </c>
      <c r="L1049">
        <v>1</v>
      </c>
      <c r="M1049">
        <v>1</v>
      </c>
      <c r="N1049">
        <v>2</v>
      </c>
      <c r="O1049">
        <v>1</v>
      </c>
      <c r="Q1049">
        <v>0</v>
      </c>
      <c r="R1049">
        <v>1</v>
      </c>
      <c r="S1049">
        <v>2</v>
      </c>
      <c r="V1049">
        <v>2</v>
      </c>
      <c r="X1049" s="26">
        <v>11</v>
      </c>
    </row>
    <row r="1050" spans="1:24" x14ac:dyDescent="0.3">
      <c r="A1050" t="s">
        <v>20</v>
      </c>
      <c r="B1050" t="s">
        <v>311</v>
      </c>
      <c r="C1050" t="s">
        <v>612</v>
      </c>
      <c r="D1050" t="s">
        <v>3035</v>
      </c>
      <c r="E1050" t="s">
        <v>6375</v>
      </c>
      <c r="F1050" t="s">
        <v>20</v>
      </c>
      <c r="G1050" t="s">
        <v>21</v>
      </c>
      <c r="H1050" t="s">
        <v>21</v>
      </c>
      <c r="I1050" t="s">
        <v>50</v>
      </c>
      <c r="J1050">
        <v>1</v>
      </c>
      <c r="K1050">
        <v>1</v>
      </c>
      <c r="L1050">
        <v>1</v>
      </c>
      <c r="M1050">
        <v>1</v>
      </c>
      <c r="N1050">
        <v>3</v>
      </c>
      <c r="O1050">
        <v>1</v>
      </c>
      <c r="Q1050">
        <v>0</v>
      </c>
      <c r="R1050">
        <v>2</v>
      </c>
      <c r="S1050">
        <v>3</v>
      </c>
      <c r="V1050">
        <v>2</v>
      </c>
      <c r="X1050" s="26">
        <v>15</v>
      </c>
    </row>
    <row r="1051" spans="1:24" x14ac:dyDescent="0.3">
      <c r="A1051" t="s">
        <v>138</v>
      </c>
      <c r="B1051" t="s">
        <v>284</v>
      </c>
      <c r="C1051" t="s">
        <v>4783</v>
      </c>
      <c r="D1051" t="s">
        <v>4791</v>
      </c>
      <c r="E1051" t="s">
        <v>6376</v>
      </c>
      <c r="F1051" t="s">
        <v>138</v>
      </c>
      <c r="G1051" t="s">
        <v>21</v>
      </c>
      <c r="H1051" t="s">
        <v>21</v>
      </c>
      <c r="I1051" t="s">
        <v>22</v>
      </c>
      <c r="J1051">
        <v>1</v>
      </c>
      <c r="K1051">
        <v>1</v>
      </c>
      <c r="L1051">
        <v>1</v>
      </c>
      <c r="M1051">
        <v>1</v>
      </c>
      <c r="N1051">
        <v>3</v>
      </c>
      <c r="O1051">
        <v>1</v>
      </c>
      <c r="Q1051">
        <v>0</v>
      </c>
      <c r="R1051">
        <v>2</v>
      </c>
      <c r="S1051">
        <v>3</v>
      </c>
      <c r="V1051">
        <v>2</v>
      </c>
      <c r="X1051" s="26">
        <v>15</v>
      </c>
    </row>
    <row r="1052" spans="1:24" x14ac:dyDescent="0.3">
      <c r="A1052" t="s">
        <v>135</v>
      </c>
      <c r="B1052" t="s">
        <v>932</v>
      </c>
      <c r="C1052" t="s">
        <v>4230</v>
      </c>
      <c r="D1052" t="s">
        <v>4891</v>
      </c>
      <c r="E1052" t="s">
        <v>6377</v>
      </c>
      <c r="F1052" t="s">
        <v>135</v>
      </c>
      <c r="G1052" t="s">
        <v>21</v>
      </c>
      <c r="H1052" t="s">
        <v>21</v>
      </c>
      <c r="I1052" t="s">
        <v>22</v>
      </c>
      <c r="J1052">
        <v>0</v>
      </c>
      <c r="K1052">
        <v>1</v>
      </c>
      <c r="L1052">
        <v>1</v>
      </c>
      <c r="M1052">
        <v>1</v>
      </c>
      <c r="N1052">
        <v>3</v>
      </c>
      <c r="O1052">
        <v>1</v>
      </c>
      <c r="Q1052">
        <v>0</v>
      </c>
      <c r="R1052">
        <v>2</v>
      </c>
      <c r="S1052">
        <v>3</v>
      </c>
      <c r="V1052">
        <v>1</v>
      </c>
      <c r="X1052" s="26">
        <v>13</v>
      </c>
    </row>
    <row r="1053" spans="1:24" x14ac:dyDescent="0.3">
      <c r="A1053" t="s">
        <v>71</v>
      </c>
      <c r="B1053" t="s">
        <v>2427</v>
      </c>
      <c r="C1053" t="s">
        <v>2896</v>
      </c>
      <c r="D1053" t="s">
        <v>2900</v>
      </c>
      <c r="E1053" t="s">
        <v>6378</v>
      </c>
      <c r="F1053" t="s">
        <v>71</v>
      </c>
      <c r="G1053" t="s">
        <v>21</v>
      </c>
      <c r="H1053" t="s">
        <v>21</v>
      </c>
      <c r="I1053" t="s">
        <v>22</v>
      </c>
      <c r="J1053">
        <v>1</v>
      </c>
      <c r="K1053">
        <v>1</v>
      </c>
      <c r="L1053">
        <v>1</v>
      </c>
      <c r="M1053">
        <v>1</v>
      </c>
      <c r="N1053">
        <v>2</v>
      </c>
      <c r="O1053">
        <v>0</v>
      </c>
      <c r="Q1053">
        <v>2</v>
      </c>
      <c r="R1053">
        <v>1</v>
      </c>
      <c r="S1053">
        <v>2</v>
      </c>
      <c r="V1053">
        <v>0</v>
      </c>
      <c r="X1053" s="26">
        <v>11</v>
      </c>
    </row>
    <row r="1054" spans="1:24" x14ac:dyDescent="0.3">
      <c r="A1054" t="s">
        <v>132</v>
      </c>
      <c r="B1054" t="s">
        <v>963</v>
      </c>
      <c r="C1054" t="s">
        <v>2783</v>
      </c>
      <c r="D1054" t="s">
        <v>3112</v>
      </c>
      <c r="E1054" t="s">
        <v>6379</v>
      </c>
      <c r="F1054" t="s">
        <v>132</v>
      </c>
      <c r="G1054" t="s">
        <v>21</v>
      </c>
      <c r="H1054" t="s">
        <v>21</v>
      </c>
      <c r="I1054" t="s">
        <v>54</v>
      </c>
      <c r="J1054">
        <v>1</v>
      </c>
      <c r="K1054">
        <v>1</v>
      </c>
      <c r="L1054">
        <v>0</v>
      </c>
      <c r="M1054">
        <v>1</v>
      </c>
      <c r="N1054">
        <v>2</v>
      </c>
      <c r="O1054">
        <v>0</v>
      </c>
      <c r="Q1054">
        <v>0</v>
      </c>
      <c r="R1054">
        <v>1</v>
      </c>
      <c r="S1054">
        <v>2</v>
      </c>
      <c r="V1054">
        <v>1</v>
      </c>
      <c r="X1054" s="26">
        <v>9</v>
      </c>
    </row>
    <row r="1055" spans="1:24" x14ac:dyDescent="0.3">
      <c r="A1055" t="s">
        <v>61</v>
      </c>
      <c r="B1055" t="s">
        <v>475</v>
      </c>
      <c r="C1055" t="s">
        <v>981</v>
      </c>
      <c r="D1055" t="s">
        <v>1152</v>
      </c>
      <c r="E1055" t="s">
        <v>6380</v>
      </c>
      <c r="F1055" t="s">
        <v>61</v>
      </c>
      <c r="G1055" t="s">
        <v>21</v>
      </c>
      <c r="H1055" t="s">
        <v>21</v>
      </c>
      <c r="I1055" t="s">
        <v>50</v>
      </c>
      <c r="J1055">
        <v>1</v>
      </c>
      <c r="K1055">
        <v>1</v>
      </c>
      <c r="L1055">
        <v>1</v>
      </c>
      <c r="M1055">
        <v>0</v>
      </c>
      <c r="N1055">
        <v>0</v>
      </c>
      <c r="O1055">
        <v>0</v>
      </c>
      <c r="Q1055">
        <v>0</v>
      </c>
      <c r="R1055">
        <v>0</v>
      </c>
      <c r="S1055">
        <v>3</v>
      </c>
      <c r="V1055">
        <v>1</v>
      </c>
      <c r="X1055" s="26">
        <v>7</v>
      </c>
    </row>
    <row r="1056" spans="1:24" x14ac:dyDescent="0.3">
      <c r="A1056" t="s">
        <v>135</v>
      </c>
      <c r="B1056" t="s">
        <v>478</v>
      </c>
      <c r="C1056" t="s">
        <v>4863</v>
      </c>
      <c r="D1056" t="s">
        <v>4871</v>
      </c>
      <c r="E1056" t="s">
        <v>6381</v>
      </c>
      <c r="F1056" t="s">
        <v>135</v>
      </c>
      <c r="G1056" t="s">
        <v>21</v>
      </c>
      <c r="H1056" t="s">
        <v>21</v>
      </c>
      <c r="I1056" t="s">
        <v>22</v>
      </c>
      <c r="J1056">
        <v>0</v>
      </c>
      <c r="K1056">
        <v>1</v>
      </c>
      <c r="L1056">
        <v>1</v>
      </c>
      <c r="M1056">
        <v>1</v>
      </c>
      <c r="N1056">
        <v>2</v>
      </c>
      <c r="O1056">
        <v>1</v>
      </c>
      <c r="Q1056">
        <v>0</v>
      </c>
      <c r="R1056">
        <v>2</v>
      </c>
      <c r="S1056">
        <v>3</v>
      </c>
      <c r="V1056">
        <v>2</v>
      </c>
      <c r="X1056" s="26">
        <v>13</v>
      </c>
    </row>
    <row r="1057" spans="1:24" x14ac:dyDescent="0.3">
      <c r="A1057" t="s">
        <v>19</v>
      </c>
      <c r="B1057" t="s">
        <v>174</v>
      </c>
      <c r="C1057" t="s">
        <v>195</v>
      </c>
      <c r="D1057" t="s">
        <v>217</v>
      </c>
      <c r="E1057" t="s">
        <v>6382</v>
      </c>
      <c r="F1057" t="s">
        <v>19</v>
      </c>
      <c r="G1057" t="s">
        <v>21</v>
      </c>
      <c r="H1057" t="s">
        <v>21</v>
      </c>
      <c r="I1057" t="s">
        <v>50</v>
      </c>
      <c r="J1057">
        <v>0</v>
      </c>
      <c r="K1057">
        <v>1</v>
      </c>
      <c r="L1057">
        <v>1</v>
      </c>
      <c r="M1057">
        <v>1</v>
      </c>
      <c r="N1057">
        <v>1</v>
      </c>
      <c r="O1057">
        <v>0</v>
      </c>
      <c r="Q1057">
        <v>0</v>
      </c>
      <c r="R1057">
        <v>1</v>
      </c>
      <c r="S1057">
        <v>1</v>
      </c>
      <c r="V1057">
        <v>0</v>
      </c>
      <c r="X1057" s="26">
        <v>6</v>
      </c>
    </row>
    <row r="1058" spans="1:24" x14ac:dyDescent="0.3">
      <c r="A1058" t="s">
        <v>132</v>
      </c>
      <c r="B1058" t="s">
        <v>963</v>
      </c>
      <c r="C1058" t="s">
        <v>2783</v>
      </c>
      <c r="D1058" t="s">
        <v>3111</v>
      </c>
      <c r="E1058" t="s">
        <v>6383</v>
      </c>
      <c r="F1058" t="s">
        <v>132</v>
      </c>
      <c r="G1058" t="s">
        <v>21</v>
      </c>
      <c r="H1058" t="s">
        <v>21</v>
      </c>
      <c r="I1058" t="s">
        <v>22</v>
      </c>
      <c r="J1058">
        <v>1</v>
      </c>
      <c r="K1058">
        <v>1</v>
      </c>
      <c r="L1058">
        <v>1</v>
      </c>
      <c r="M1058">
        <v>1</v>
      </c>
      <c r="N1058">
        <v>2</v>
      </c>
      <c r="O1058">
        <v>1</v>
      </c>
      <c r="Q1058">
        <v>0</v>
      </c>
      <c r="R1058">
        <v>1</v>
      </c>
      <c r="S1058">
        <v>2</v>
      </c>
      <c r="V1058">
        <v>2</v>
      </c>
      <c r="X1058" s="26">
        <v>12</v>
      </c>
    </row>
    <row r="1059" spans="1:24" x14ac:dyDescent="0.3">
      <c r="A1059" t="s">
        <v>61</v>
      </c>
      <c r="B1059" t="s">
        <v>1190</v>
      </c>
      <c r="C1059" t="s">
        <v>1195</v>
      </c>
      <c r="D1059" t="s">
        <v>1262</v>
      </c>
      <c r="E1059" t="s">
        <v>6384</v>
      </c>
      <c r="F1059" t="s">
        <v>61</v>
      </c>
      <c r="G1059" t="s">
        <v>21</v>
      </c>
      <c r="H1059" t="s">
        <v>21</v>
      </c>
      <c r="I1059" t="s">
        <v>54</v>
      </c>
      <c r="J1059">
        <v>1</v>
      </c>
      <c r="K1059">
        <v>1</v>
      </c>
      <c r="L1059">
        <v>0</v>
      </c>
      <c r="M1059">
        <v>1</v>
      </c>
      <c r="N1059">
        <v>3</v>
      </c>
      <c r="O1059">
        <v>1</v>
      </c>
      <c r="Q1059">
        <v>0</v>
      </c>
      <c r="R1059">
        <v>2</v>
      </c>
      <c r="S1059">
        <v>3</v>
      </c>
      <c r="V1059">
        <v>2</v>
      </c>
      <c r="X1059" s="26">
        <v>14</v>
      </c>
    </row>
    <row r="1060" spans="1:24" x14ac:dyDescent="0.3">
      <c r="A1060" t="s">
        <v>102</v>
      </c>
      <c r="B1060" t="s">
        <v>174</v>
      </c>
      <c r="C1060" t="s">
        <v>1159</v>
      </c>
      <c r="D1060" t="s">
        <v>3756</v>
      </c>
      <c r="E1060" t="s">
        <v>6385</v>
      </c>
      <c r="F1060" t="s">
        <v>102</v>
      </c>
      <c r="G1060" t="s">
        <v>21</v>
      </c>
      <c r="H1060" t="s">
        <v>21</v>
      </c>
      <c r="I1060" t="s">
        <v>22</v>
      </c>
      <c r="J1060">
        <v>0</v>
      </c>
      <c r="K1060">
        <v>0</v>
      </c>
      <c r="L1060">
        <v>0</v>
      </c>
      <c r="M1060">
        <v>0</v>
      </c>
      <c r="N1060">
        <v>0</v>
      </c>
      <c r="O1060">
        <v>0</v>
      </c>
      <c r="Q1060">
        <v>0</v>
      </c>
      <c r="R1060">
        <v>0</v>
      </c>
      <c r="S1060">
        <v>2</v>
      </c>
      <c r="V1060">
        <v>1</v>
      </c>
      <c r="X1060" s="26">
        <v>3</v>
      </c>
    </row>
    <row r="1061" spans="1:24" x14ac:dyDescent="0.3">
      <c r="A1061" t="s">
        <v>70</v>
      </c>
      <c r="B1061" t="s">
        <v>2938</v>
      </c>
      <c r="C1061" t="s">
        <v>4353</v>
      </c>
      <c r="D1061" t="s">
        <v>4357</v>
      </c>
      <c r="E1061" t="s">
        <v>6386</v>
      </c>
      <c r="F1061" t="s">
        <v>70</v>
      </c>
      <c r="G1061" t="s">
        <v>21</v>
      </c>
      <c r="H1061" t="s">
        <v>21</v>
      </c>
      <c r="I1061" t="s">
        <v>22</v>
      </c>
      <c r="J1061">
        <v>1</v>
      </c>
      <c r="K1061">
        <v>1</v>
      </c>
      <c r="L1061">
        <v>0</v>
      </c>
      <c r="M1061">
        <v>1</v>
      </c>
      <c r="N1061">
        <v>0</v>
      </c>
      <c r="O1061">
        <v>0</v>
      </c>
      <c r="Q1061">
        <v>2</v>
      </c>
      <c r="R1061">
        <v>1</v>
      </c>
      <c r="S1061">
        <v>1</v>
      </c>
      <c r="V1061">
        <v>2</v>
      </c>
      <c r="X1061" s="26">
        <v>9</v>
      </c>
    </row>
    <row r="1062" spans="1:24" x14ac:dyDescent="0.3">
      <c r="A1062" t="s">
        <v>64</v>
      </c>
      <c r="B1062" t="s">
        <v>162</v>
      </c>
      <c r="C1062" t="s">
        <v>505</v>
      </c>
      <c r="D1062" t="s">
        <v>3138</v>
      </c>
      <c r="E1062" t="s">
        <v>6387</v>
      </c>
      <c r="F1062" t="s">
        <v>37</v>
      </c>
      <c r="G1062" t="s">
        <v>21</v>
      </c>
      <c r="H1062" t="s">
        <v>21</v>
      </c>
      <c r="I1062" t="s">
        <v>22</v>
      </c>
      <c r="J1062">
        <v>0</v>
      </c>
      <c r="K1062">
        <v>1</v>
      </c>
      <c r="L1062">
        <v>1</v>
      </c>
      <c r="M1062">
        <v>1</v>
      </c>
      <c r="N1062">
        <v>2</v>
      </c>
      <c r="O1062">
        <v>1</v>
      </c>
      <c r="Q1062">
        <v>2</v>
      </c>
      <c r="R1062">
        <v>2</v>
      </c>
      <c r="S1062">
        <v>3</v>
      </c>
      <c r="V1062">
        <v>1</v>
      </c>
      <c r="X1062" s="26">
        <v>14</v>
      </c>
    </row>
    <row r="1063" spans="1:24" x14ac:dyDescent="0.3">
      <c r="A1063" t="s">
        <v>44</v>
      </c>
      <c r="B1063" t="s">
        <v>932</v>
      </c>
      <c r="C1063" t="s">
        <v>1374</v>
      </c>
      <c r="D1063" t="s">
        <v>3695</v>
      </c>
      <c r="E1063" t="s">
        <v>6388</v>
      </c>
      <c r="F1063" t="s">
        <v>82</v>
      </c>
      <c r="G1063" t="s">
        <v>21</v>
      </c>
      <c r="H1063" t="s">
        <v>21</v>
      </c>
      <c r="I1063" t="s">
        <v>22</v>
      </c>
      <c r="J1063">
        <v>2</v>
      </c>
      <c r="K1063">
        <v>1</v>
      </c>
      <c r="L1063">
        <v>1</v>
      </c>
      <c r="M1063">
        <v>1</v>
      </c>
      <c r="N1063">
        <v>2</v>
      </c>
      <c r="O1063">
        <v>1</v>
      </c>
      <c r="Q1063">
        <v>0</v>
      </c>
      <c r="R1063">
        <v>1</v>
      </c>
      <c r="S1063">
        <v>3</v>
      </c>
      <c r="V1063">
        <v>1</v>
      </c>
      <c r="X1063" s="26">
        <v>13</v>
      </c>
    </row>
    <row r="1064" spans="1:24" x14ac:dyDescent="0.3">
      <c r="A1064" t="s">
        <v>150</v>
      </c>
      <c r="B1064" t="s">
        <v>475</v>
      </c>
      <c r="C1064" t="s">
        <v>1002</v>
      </c>
      <c r="D1064" t="s">
        <v>5204</v>
      </c>
      <c r="E1064" t="s">
        <v>6389</v>
      </c>
      <c r="F1064" t="s">
        <v>150</v>
      </c>
      <c r="G1064" t="s">
        <v>21</v>
      </c>
      <c r="H1064" t="s">
        <v>21</v>
      </c>
      <c r="I1064" t="s">
        <v>54</v>
      </c>
      <c r="J1064">
        <v>1</v>
      </c>
      <c r="K1064">
        <v>1</v>
      </c>
      <c r="L1064">
        <v>1</v>
      </c>
      <c r="M1064">
        <v>1</v>
      </c>
      <c r="N1064">
        <v>2</v>
      </c>
      <c r="O1064">
        <v>1</v>
      </c>
      <c r="Q1064">
        <v>0</v>
      </c>
      <c r="R1064">
        <v>2</v>
      </c>
      <c r="S1064">
        <v>2</v>
      </c>
      <c r="V1064">
        <v>1</v>
      </c>
      <c r="X1064" s="26">
        <v>12</v>
      </c>
    </row>
    <row r="1065" spans="1:24" x14ac:dyDescent="0.3">
      <c r="A1065" t="s">
        <v>70</v>
      </c>
      <c r="B1065" t="s">
        <v>174</v>
      </c>
      <c r="C1065" t="s">
        <v>1162</v>
      </c>
      <c r="D1065" t="s">
        <v>4252</v>
      </c>
      <c r="E1065" t="s">
        <v>6390</v>
      </c>
      <c r="F1065" t="s">
        <v>70</v>
      </c>
      <c r="G1065" t="s">
        <v>21</v>
      </c>
      <c r="H1065" t="s">
        <v>21</v>
      </c>
      <c r="I1065" t="s">
        <v>50</v>
      </c>
      <c r="J1065">
        <v>2</v>
      </c>
      <c r="K1065">
        <v>1</v>
      </c>
      <c r="L1065">
        <v>1</v>
      </c>
      <c r="M1065">
        <v>1</v>
      </c>
      <c r="N1065">
        <v>3</v>
      </c>
      <c r="O1065">
        <v>1</v>
      </c>
      <c r="Q1065">
        <v>0</v>
      </c>
      <c r="R1065">
        <v>3</v>
      </c>
      <c r="S1065">
        <v>3</v>
      </c>
      <c r="V1065">
        <v>1</v>
      </c>
      <c r="X1065" s="26">
        <v>16</v>
      </c>
    </row>
    <row r="1066" spans="1:24" x14ac:dyDescent="0.3">
      <c r="A1066" t="s">
        <v>71</v>
      </c>
      <c r="B1066" t="s">
        <v>890</v>
      </c>
      <c r="C1066" t="s">
        <v>1169</v>
      </c>
      <c r="D1066" t="s">
        <v>2867</v>
      </c>
      <c r="E1066" t="s">
        <v>6391</v>
      </c>
      <c r="F1066" t="s">
        <v>71</v>
      </c>
      <c r="G1066" t="s">
        <v>21</v>
      </c>
      <c r="H1066" t="s">
        <v>21</v>
      </c>
      <c r="I1066" t="s">
        <v>22</v>
      </c>
      <c r="J1066">
        <v>0</v>
      </c>
      <c r="K1066">
        <v>1</v>
      </c>
      <c r="L1066">
        <v>1</v>
      </c>
      <c r="M1066">
        <v>1</v>
      </c>
      <c r="N1066">
        <v>3</v>
      </c>
      <c r="O1066">
        <v>1</v>
      </c>
      <c r="Q1066">
        <v>2</v>
      </c>
      <c r="R1066">
        <v>2</v>
      </c>
      <c r="S1066">
        <v>3</v>
      </c>
      <c r="V1066">
        <v>1</v>
      </c>
      <c r="X1066" s="26">
        <v>15</v>
      </c>
    </row>
    <row r="1067" spans="1:24" x14ac:dyDescent="0.3">
      <c r="A1067" t="s">
        <v>56</v>
      </c>
      <c r="B1067" t="s">
        <v>1602</v>
      </c>
      <c r="C1067" t="s">
        <v>2155</v>
      </c>
      <c r="D1067" t="s">
        <v>2164</v>
      </c>
      <c r="E1067" t="s">
        <v>6392</v>
      </c>
      <c r="F1067" t="s">
        <v>56</v>
      </c>
      <c r="G1067" t="s">
        <v>21</v>
      </c>
      <c r="H1067" t="s">
        <v>21</v>
      </c>
      <c r="I1067" t="s">
        <v>22</v>
      </c>
      <c r="J1067">
        <v>0</v>
      </c>
      <c r="K1067">
        <v>1</v>
      </c>
      <c r="L1067">
        <v>1</v>
      </c>
      <c r="M1067">
        <v>1</v>
      </c>
      <c r="N1067">
        <v>3</v>
      </c>
      <c r="O1067">
        <v>1</v>
      </c>
      <c r="Q1067">
        <v>0</v>
      </c>
      <c r="R1067">
        <v>3</v>
      </c>
      <c r="S1067">
        <v>3</v>
      </c>
      <c r="V1067">
        <v>1</v>
      </c>
      <c r="X1067" s="26">
        <v>14</v>
      </c>
    </row>
    <row r="1068" spans="1:24" x14ac:dyDescent="0.3">
      <c r="A1068" t="s">
        <v>82</v>
      </c>
      <c r="B1068" t="s">
        <v>2938</v>
      </c>
      <c r="C1068" t="s">
        <v>4579</v>
      </c>
      <c r="D1068" t="s">
        <v>4590</v>
      </c>
      <c r="E1068" t="s">
        <v>6393</v>
      </c>
      <c r="F1068" t="s">
        <v>82</v>
      </c>
      <c r="G1068" t="s">
        <v>21</v>
      </c>
      <c r="H1068" t="s">
        <v>21</v>
      </c>
      <c r="I1068" t="s">
        <v>54</v>
      </c>
      <c r="J1068">
        <v>0</v>
      </c>
      <c r="K1068">
        <v>1</v>
      </c>
      <c r="L1068">
        <v>1</v>
      </c>
      <c r="M1068">
        <v>1</v>
      </c>
      <c r="N1068">
        <v>2</v>
      </c>
      <c r="O1068">
        <v>0</v>
      </c>
      <c r="Q1068">
        <v>0</v>
      </c>
      <c r="R1068">
        <v>1</v>
      </c>
      <c r="S1068">
        <v>1</v>
      </c>
      <c r="V1068">
        <v>1</v>
      </c>
      <c r="X1068" s="26">
        <v>8</v>
      </c>
    </row>
    <row r="1069" spans="1:24" x14ac:dyDescent="0.3">
      <c r="A1069" t="s">
        <v>43</v>
      </c>
      <c r="B1069" t="s">
        <v>1602</v>
      </c>
      <c r="C1069" t="s">
        <v>3703</v>
      </c>
      <c r="D1069" t="s">
        <v>3848</v>
      </c>
      <c r="E1069" t="s">
        <v>6394</v>
      </c>
      <c r="F1069" t="s">
        <v>43</v>
      </c>
      <c r="G1069" t="s">
        <v>21</v>
      </c>
      <c r="H1069" t="s">
        <v>21</v>
      </c>
      <c r="I1069" t="s">
        <v>22</v>
      </c>
      <c r="J1069">
        <v>1</v>
      </c>
      <c r="K1069">
        <v>1</v>
      </c>
      <c r="L1069">
        <v>1</v>
      </c>
      <c r="M1069">
        <v>1</v>
      </c>
      <c r="N1069">
        <v>3</v>
      </c>
      <c r="O1069">
        <v>1</v>
      </c>
      <c r="Q1069">
        <v>0</v>
      </c>
      <c r="R1069">
        <v>1</v>
      </c>
      <c r="S1069">
        <v>3</v>
      </c>
      <c r="V1069">
        <v>0</v>
      </c>
      <c r="X1069" s="26">
        <v>12</v>
      </c>
    </row>
    <row r="1070" spans="1:24" x14ac:dyDescent="0.3">
      <c r="A1070" t="s">
        <v>36</v>
      </c>
      <c r="B1070" t="s">
        <v>1602</v>
      </c>
      <c r="C1070" t="s">
        <v>2574</v>
      </c>
      <c r="D1070" t="s">
        <v>2747</v>
      </c>
      <c r="E1070" t="s">
        <v>6395</v>
      </c>
      <c r="F1070" t="s">
        <v>36</v>
      </c>
      <c r="G1070" t="s">
        <v>21</v>
      </c>
      <c r="H1070" t="s">
        <v>21</v>
      </c>
      <c r="I1070" t="s">
        <v>22</v>
      </c>
      <c r="J1070">
        <v>2</v>
      </c>
      <c r="K1070">
        <v>1</v>
      </c>
      <c r="L1070">
        <v>1</v>
      </c>
      <c r="M1070">
        <v>1</v>
      </c>
      <c r="N1070">
        <v>3</v>
      </c>
      <c r="O1070">
        <v>1</v>
      </c>
      <c r="Q1070">
        <v>2</v>
      </c>
      <c r="R1070">
        <v>1</v>
      </c>
      <c r="S1070">
        <v>3</v>
      </c>
      <c r="V1070">
        <v>3</v>
      </c>
      <c r="X1070" s="26">
        <v>18</v>
      </c>
    </row>
    <row r="1071" spans="1:24" x14ac:dyDescent="0.3">
      <c r="A1071" t="s">
        <v>49</v>
      </c>
      <c r="B1071" t="s">
        <v>1190</v>
      </c>
      <c r="C1071" t="s">
        <v>1195</v>
      </c>
      <c r="D1071" t="s">
        <v>1541</v>
      </c>
      <c r="E1071" t="s">
        <v>6396</v>
      </c>
      <c r="F1071" t="s">
        <v>49</v>
      </c>
      <c r="G1071" t="s">
        <v>21</v>
      </c>
      <c r="H1071" t="s">
        <v>21</v>
      </c>
      <c r="I1071" t="s">
        <v>54</v>
      </c>
      <c r="J1071">
        <v>2</v>
      </c>
      <c r="K1071">
        <v>1</v>
      </c>
      <c r="L1071">
        <v>1</v>
      </c>
      <c r="M1071">
        <v>1</v>
      </c>
      <c r="N1071">
        <v>3</v>
      </c>
      <c r="O1071">
        <v>1</v>
      </c>
      <c r="Q1071">
        <v>0</v>
      </c>
      <c r="R1071">
        <v>3</v>
      </c>
      <c r="S1071">
        <v>3</v>
      </c>
      <c r="V1071">
        <v>2</v>
      </c>
      <c r="X1071" s="26">
        <v>17</v>
      </c>
    </row>
    <row r="1072" spans="1:24" x14ac:dyDescent="0.3">
      <c r="A1072" t="s">
        <v>56</v>
      </c>
      <c r="B1072" t="s">
        <v>1683</v>
      </c>
      <c r="C1072" t="s">
        <v>1706</v>
      </c>
      <c r="D1072" t="s">
        <v>2301</v>
      </c>
      <c r="E1072" t="s">
        <v>6397</v>
      </c>
      <c r="F1072" t="s">
        <v>58</v>
      </c>
      <c r="G1072" t="s">
        <v>21</v>
      </c>
      <c r="H1072" t="s">
        <v>21</v>
      </c>
      <c r="I1072" t="s">
        <v>22</v>
      </c>
      <c r="J1072">
        <v>0</v>
      </c>
      <c r="K1072">
        <v>1</v>
      </c>
      <c r="L1072">
        <v>0</v>
      </c>
      <c r="M1072">
        <v>1</v>
      </c>
      <c r="N1072">
        <v>1</v>
      </c>
      <c r="O1072">
        <v>1</v>
      </c>
      <c r="Q1072">
        <v>0</v>
      </c>
      <c r="R1072">
        <v>1</v>
      </c>
      <c r="S1072">
        <v>2</v>
      </c>
      <c r="V1072">
        <v>1</v>
      </c>
      <c r="X1072" s="26">
        <v>8</v>
      </c>
    </row>
    <row r="1073" spans="1:24" x14ac:dyDescent="0.3">
      <c r="A1073" t="s">
        <v>83</v>
      </c>
      <c r="B1073" t="s">
        <v>2570</v>
      </c>
      <c r="C1073" t="s">
        <v>4613</v>
      </c>
      <c r="D1073" t="s">
        <v>5070</v>
      </c>
      <c r="E1073" t="s">
        <v>6398</v>
      </c>
      <c r="F1073" t="s">
        <v>83</v>
      </c>
      <c r="G1073" t="s">
        <v>21</v>
      </c>
      <c r="H1073" t="s">
        <v>21</v>
      </c>
      <c r="I1073" t="s">
        <v>22</v>
      </c>
      <c r="J1073">
        <v>0</v>
      </c>
      <c r="K1073">
        <v>1</v>
      </c>
      <c r="L1073">
        <v>1</v>
      </c>
      <c r="M1073">
        <v>1</v>
      </c>
      <c r="N1073">
        <v>0</v>
      </c>
      <c r="O1073">
        <v>0</v>
      </c>
      <c r="Q1073">
        <v>2</v>
      </c>
      <c r="R1073">
        <v>0</v>
      </c>
      <c r="S1073">
        <v>0</v>
      </c>
      <c r="V1073">
        <v>0</v>
      </c>
      <c r="X1073" s="26">
        <v>5</v>
      </c>
    </row>
    <row r="1074" spans="1:24" x14ac:dyDescent="0.3">
      <c r="A1074" t="s">
        <v>74</v>
      </c>
      <c r="B1074" t="s">
        <v>174</v>
      </c>
      <c r="C1074" t="s">
        <v>886</v>
      </c>
      <c r="D1074" t="s">
        <v>3979</v>
      </c>
      <c r="E1074" t="s">
        <v>6399</v>
      </c>
      <c r="F1074" t="s">
        <v>74</v>
      </c>
      <c r="G1074" t="s">
        <v>21</v>
      </c>
      <c r="H1074" t="s">
        <v>21</v>
      </c>
      <c r="I1074" t="s">
        <v>50</v>
      </c>
      <c r="J1074">
        <v>1</v>
      </c>
      <c r="K1074">
        <v>0</v>
      </c>
      <c r="L1074">
        <v>1</v>
      </c>
      <c r="M1074">
        <v>0</v>
      </c>
      <c r="N1074">
        <v>0</v>
      </c>
      <c r="O1074">
        <v>0</v>
      </c>
      <c r="Q1074">
        <v>0</v>
      </c>
      <c r="R1074">
        <v>1</v>
      </c>
      <c r="S1074">
        <v>1</v>
      </c>
      <c r="V1074">
        <v>2</v>
      </c>
      <c r="X1074" s="26">
        <v>6</v>
      </c>
    </row>
    <row r="1075" spans="1:24" x14ac:dyDescent="0.3">
      <c r="A1075" t="s">
        <v>20</v>
      </c>
      <c r="B1075" t="s">
        <v>1733</v>
      </c>
      <c r="C1075" t="s">
        <v>2917</v>
      </c>
      <c r="D1075" t="s">
        <v>3000</v>
      </c>
      <c r="E1075" t="s">
        <v>6400</v>
      </c>
      <c r="F1075" t="s">
        <v>20</v>
      </c>
      <c r="G1075" t="s">
        <v>21</v>
      </c>
      <c r="H1075" t="s">
        <v>21</v>
      </c>
      <c r="I1075" t="s">
        <v>22</v>
      </c>
      <c r="J1075">
        <v>0</v>
      </c>
      <c r="K1075">
        <v>1</v>
      </c>
      <c r="L1075">
        <v>1</v>
      </c>
      <c r="M1075">
        <v>1</v>
      </c>
      <c r="N1075">
        <v>0</v>
      </c>
      <c r="O1075">
        <v>0</v>
      </c>
      <c r="Q1075">
        <v>0</v>
      </c>
      <c r="R1075">
        <v>0</v>
      </c>
      <c r="S1075">
        <v>0</v>
      </c>
      <c r="V1075">
        <v>1</v>
      </c>
      <c r="X1075" s="26">
        <v>4</v>
      </c>
    </row>
    <row r="1076" spans="1:24" x14ac:dyDescent="0.3">
      <c r="A1076" t="s">
        <v>49</v>
      </c>
      <c r="B1076" t="s">
        <v>1190</v>
      </c>
      <c r="C1076" t="s">
        <v>1195</v>
      </c>
      <c r="D1076" t="s">
        <v>1537</v>
      </c>
      <c r="E1076" t="s">
        <v>6401</v>
      </c>
      <c r="F1076" t="s">
        <v>49</v>
      </c>
      <c r="G1076" t="s">
        <v>21</v>
      </c>
      <c r="H1076" t="s">
        <v>21</v>
      </c>
      <c r="I1076" t="s">
        <v>50</v>
      </c>
      <c r="J1076">
        <v>2</v>
      </c>
      <c r="K1076">
        <v>0</v>
      </c>
      <c r="L1076">
        <v>0</v>
      </c>
      <c r="M1076">
        <v>1</v>
      </c>
      <c r="N1076">
        <v>3</v>
      </c>
      <c r="O1076">
        <v>1</v>
      </c>
      <c r="Q1076">
        <v>0</v>
      </c>
      <c r="R1076">
        <v>3</v>
      </c>
      <c r="S1076">
        <v>3</v>
      </c>
      <c r="V1076">
        <v>2</v>
      </c>
      <c r="X1076" s="26">
        <v>15</v>
      </c>
    </row>
    <row r="1077" spans="1:24" x14ac:dyDescent="0.3">
      <c r="A1077" t="s">
        <v>70</v>
      </c>
      <c r="B1077" t="s">
        <v>174</v>
      </c>
      <c r="C1077" t="s">
        <v>2026</v>
      </c>
      <c r="D1077" t="s">
        <v>4251</v>
      </c>
      <c r="E1077" t="s">
        <v>6402</v>
      </c>
      <c r="F1077" t="s">
        <v>70</v>
      </c>
      <c r="G1077" t="s">
        <v>21</v>
      </c>
      <c r="H1077" t="s">
        <v>21</v>
      </c>
      <c r="I1077" t="s">
        <v>22</v>
      </c>
      <c r="J1077">
        <v>0</v>
      </c>
      <c r="K1077">
        <v>1</v>
      </c>
      <c r="L1077">
        <v>1</v>
      </c>
      <c r="M1077">
        <v>1</v>
      </c>
      <c r="N1077">
        <v>2</v>
      </c>
      <c r="O1077">
        <v>1</v>
      </c>
      <c r="Q1077">
        <v>0</v>
      </c>
      <c r="R1077">
        <v>1</v>
      </c>
      <c r="S1077">
        <v>2</v>
      </c>
      <c r="V1077">
        <v>1</v>
      </c>
      <c r="X1077" s="26">
        <v>10</v>
      </c>
    </row>
    <row r="1078" spans="1:24" x14ac:dyDescent="0.3">
      <c r="A1078" t="s">
        <v>20</v>
      </c>
      <c r="B1078" t="s">
        <v>983</v>
      </c>
      <c r="C1078" t="s">
        <v>984</v>
      </c>
      <c r="D1078" t="s">
        <v>3008</v>
      </c>
      <c r="E1078" t="s">
        <v>6403</v>
      </c>
      <c r="F1078" t="s">
        <v>20</v>
      </c>
      <c r="G1078" t="s">
        <v>21</v>
      </c>
      <c r="H1078" t="s">
        <v>21</v>
      </c>
      <c r="I1078" t="s">
        <v>22</v>
      </c>
      <c r="J1078">
        <v>0</v>
      </c>
      <c r="K1078">
        <v>0</v>
      </c>
      <c r="L1078">
        <v>0</v>
      </c>
      <c r="M1078">
        <v>0</v>
      </c>
      <c r="N1078">
        <v>0</v>
      </c>
      <c r="O1078">
        <v>0</v>
      </c>
      <c r="Q1078">
        <v>0</v>
      </c>
      <c r="R1078">
        <v>1</v>
      </c>
      <c r="S1078">
        <v>1</v>
      </c>
      <c r="V1078">
        <v>2</v>
      </c>
      <c r="X1078" s="26">
        <v>4</v>
      </c>
    </row>
    <row r="1079" spans="1:24" x14ac:dyDescent="0.3">
      <c r="A1079" t="s">
        <v>71</v>
      </c>
      <c r="B1079" t="s">
        <v>890</v>
      </c>
      <c r="C1079" t="s">
        <v>1169</v>
      </c>
      <c r="D1079" t="s">
        <v>2884</v>
      </c>
      <c r="E1079" t="s">
        <v>6404</v>
      </c>
      <c r="F1079" t="s">
        <v>71</v>
      </c>
      <c r="G1079" t="s">
        <v>21</v>
      </c>
      <c r="H1079" t="s">
        <v>21</v>
      </c>
      <c r="I1079" t="s">
        <v>22</v>
      </c>
      <c r="J1079">
        <v>1</v>
      </c>
      <c r="K1079">
        <v>1</v>
      </c>
      <c r="L1079">
        <v>1</v>
      </c>
      <c r="M1079">
        <v>1</v>
      </c>
      <c r="N1079">
        <v>3</v>
      </c>
      <c r="O1079">
        <v>1</v>
      </c>
      <c r="Q1079">
        <v>0</v>
      </c>
      <c r="R1079">
        <v>3</v>
      </c>
      <c r="S1079">
        <v>3</v>
      </c>
      <c r="V1079">
        <v>2</v>
      </c>
      <c r="X1079" s="26">
        <v>16</v>
      </c>
    </row>
    <row r="1080" spans="1:24" x14ac:dyDescent="0.3">
      <c r="A1080" t="s">
        <v>71</v>
      </c>
      <c r="B1080" t="s">
        <v>1602</v>
      </c>
      <c r="C1080" t="s">
        <v>2574</v>
      </c>
      <c r="D1080" t="s">
        <v>2861</v>
      </c>
      <c r="E1080" t="s">
        <v>6405</v>
      </c>
      <c r="F1080" t="s">
        <v>71</v>
      </c>
      <c r="G1080" t="s">
        <v>21</v>
      </c>
      <c r="H1080" t="s">
        <v>21</v>
      </c>
      <c r="I1080" t="s">
        <v>22</v>
      </c>
      <c r="J1080">
        <v>1</v>
      </c>
      <c r="K1080">
        <v>1</v>
      </c>
      <c r="L1080">
        <v>1</v>
      </c>
      <c r="M1080">
        <v>1</v>
      </c>
      <c r="N1080">
        <v>2</v>
      </c>
      <c r="O1080">
        <v>1</v>
      </c>
      <c r="Q1080">
        <v>2</v>
      </c>
      <c r="R1080">
        <v>1</v>
      </c>
      <c r="S1080">
        <v>3</v>
      </c>
      <c r="V1080">
        <v>1</v>
      </c>
      <c r="X1080" s="26">
        <v>14</v>
      </c>
    </row>
    <row r="1081" spans="1:24" x14ac:dyDescent="0.3">
      <c r="A1081" t="s">
        <v>40</v>
      </c>
      <c r="B1081" t="s">
        <v>284</v>
      </c>
      <c r="C1081" t="s">
        <v>472</v>
      </c>
      <c r="D1081" t="s">
        <v>3356</v>
      </c>
      <c r="E1081" t="s">
        <v>6406</v>
      </c>
      <c r="F1081" t="s">
        <v>40</v>
      </c>
      <c r="G1081" t="s">
        <v>21</v>
      </c>
      <c r="H1081" t="s">
        <v>21</v>
      </c>
      <c r="I1081" t="s">
        <v>22</v>
      </c>
      <c r="J1081">
        <v>0</v>
      </c>
      <c r="K1081">
        <v>1</v>
      </c>
      <c r="L1081">
        <v>1</v>
      </c>
      <c r="M1081">
        <v>1</v>
      </c>
      <c r="N1081">
        <v>2</v>
      </c>
      <c r="O1081">
        <v>1</v>
      </c>
      <c r="Q1081">
        <v>0</v>
      </c>
      <c r="R1081">
        <v>1</v>
      </c>
      <c r="S1081">
        <v>3</v>
      </c>
      <c r="V1081">
        <v>2</v>
      </c>
      <c r="X1081" s="26">
        <v>12</v>
      </c>
    </row>
    <row r="1082" spans="1:24" x14ac:dyDescent="0.3">
      <c r="A1082" t="s">
        <v>67</v>
      </c>
      <c r="B1082" t="s">
        <v>1683</v>
      </c>
      <c r="C1082" t="s">
        <v>2320</v>
      </c>
      <c r="D1082" t="s">
        <v>2353</v>
      </c>
      <c r="E1082" t="s">
        <v>6407</v>
      </c>
      <c r="F1082" t="s">
        <v>58</v>
      </c>
      <c r="G1082" t="s">
        <v>21</v>
      </c>
      <c r="H1082" t="s">
        <v>21</v>
      </c>
      <c r="I1082" t="s">
        <v>54</v>
      </c>
      <c r="J1082">
        <v>1</v>
      </c>
      <c r="K1082">
        <v>1</v>
      </c>
      <c r="L1082">
        <v>0</v>
      </c>
      <c r="M1082">
        <v>1</v>
      </c>
      <c r="N1082">
        <v>1</v>
      </c>
      <c r="O1082">
        <v>0</v>
      </c>
      <c r="Q1082">
        <v>0</v>
      </c>
      <c r="R1082">
        <v>1</v>
      </c>
      <c r="S1082">
        <v>3</v>
      </c>
      <c r="V1082">
        <v>1</v>
      </c>
      <c r="X1082" s="26">
        <v>9</v>
      </c>
    </row>
    <row r="1083" spans="1:24" x14ac:dyDescent="0.3">
      <c r="A1083" t="s">
        <v>19</v>
      </c>
      <c r="B1083" t="s">
        <v>162</v>
      </c>
      <c r="C1083" t="s">
        <v>239</v>
      </c>
      <c r="D1083" t="s">
        <v>265</v>
      </c>
      <c r="E1083" t="s">
        <v>6408</v>
      </c>
      <c r="F1083" t="s">
        <v>56</v>
      </c>
      <c r="G1083" t="s">
        <v>21</v>
      </c>
      <c r="H1083" t="s">
        <v>21</v>
      </c>
      <c r="I1083" t="s">
        <v>22</v>
      </c>
      <c r="J1083">
        <v>1</v>
      </c>
      <c r="K1083">
        <v>1</v>
      </c>
      <c r="L1083">
        <v>1</v>
      </c>
      <c r="M1083">
        <v>1</v>
      </c>
      <c r="N1083">
        <v>1</v>
      </c>
      <c r="O1083">
        <v>1</v>
      </c>
      <c r="Q1083">
        <v>0</v>
      </c>
      <c r="R1083">
        <v>2</v>
      </c>
      <c r="S1083">
        <v>3</v>
      </c>
      <c r="V1083">
        <v>1</v>
      </c>
      <c r="X1083" s="26">
        <v>12</v>
      </c>
    </row>
    <row r="1084" spans="1:24" x14ac:dyDescent="0.3">
      <c r="A1084" t="s">
        <v>56</v>
      </c>
      <c r="B1084" t="s">
        <v>1683</v>
      </c>
      <c r="C1084" t="s">
        <v>2320</v>
      </c>
      <c r="D1084" t="s">
        <v>2335</v>
      </c>
      <c r="E1084" t="s">
        <v>6409</v>
      </c>
      <c r="F1084" t="s">
        <v>20</v>
      </c>
      <c r="G1084" t="s">
        <v>21</v>
      </c>
      <c r="H1084" t="s">
        <v>21</v>
      </c>
      <c r="I1084" t="s">
        <v>50</v>
      </c>
      <c r="J1084">
        <v>0</v>
      </c>
      <c r="K1084">
        <v>1</v>
      </c>
      <c r="L1084">
        <v>0</v>
      </c>
      <c r="M1084">
        <v>1</v>
      </c>
      <c r="N1084">
        <v>0</v>
      </c>
      <c r="O1084">
        <v>0</v>
      </c>
      <c r="Q1084">
        <v>0</v>
      </c>
      <c r="R1084">
        <v>1</v>
      </c>
      <c r="S1084">
        <v>2</v>
      </c>
      <c r="V1084">
        <v>1</v>
      </c>
      <c r="X1084" s="26">
        <v>6</v>
      </c>
    </row>
    <row r="1085" spans="1:24" x14ac:dyDescent="0.3">
      <c r="A1085" t="s">
        <v>79</v>
      </c>
      <c r="B1085" t="s">
        <v>478</v>
      </c>
      <c r="C1085" t="s">
        <v>562</v>
      </c>
      <c r="D1085" t="s">
        <v>580</v>
      </c>
      <c r="E1085" t="s">
        <v>6410</v>
      </c>
      <c r="F1085" t="s">
        <v>79</v>
      </c>
      <c r="G1085" t="s">
        <v>21</v>
      </c>
      <c r="H1085" t="s">
        <v>21</v>
      </c>
      <c r="I1085" t="s">
        <v>54</v>
      </c>
      <c r="J1085">
        <v>1</v>
      </c>
      <c r="K1085">
        <v>1</v>
      </c>
      <c r="L1085">
        <v>1</v>
      </c>
      <c r="M1085">
        <v>1</v>
      </c>
      <c r="N1085">
        <v>2</v>
      </c>
      <c r="O1085">
        <v>1</v>
      </c>
      <c r="Q1085">
        <v>0</v>
      </c>
      <c r="R1085">
        <v>1</v>
      </c>
      <c r="S1085">
        <v>3</v>
      </c>
      <c r="V1085">
        <v>2</v>
      </c>
      <c r="X1085" s="26">
        <v>13</v>
      </c>
    </row>
    <row r="1086" spans="1:24" x14ac:dyDescent="0.3">
      <c r="A1086" t="s">
        <v>85</v>
      </c>
      <c r="B1086" t="s">
        <v>174</v>
      </c>
      <c r="C1086" t="s">
        <v>2097</v>
      </c>
      <c r="D1086" t="s">
        <v>4492</v>
      </c>
      <c r="E1086" t="s">
        <v>6411</v>
      </c>
      <c r="F1086" t="s">
        <v>85</v>
      </c>
      <c r="G1086" t="s">
        <v>21</v>
      </c>
      <c r="H1086" t="s">
        <v>21</v>
      </c>
      <c r="I1086" t="s">
        <v>50</v>
      </c>
      <c r="J1086">
        <v>1</v>
      </c>
      <c r="K1086">
        <v>0</v>
      </c>
      <c r="L1086">
        <v>0</v>
      </c>
      <c r="M1086">
        <v>1</v>
      </c>
      <c r="N1086">
        <v>0</v>
      </c>
      <c r="O1086">
        <v>0</v>
      </c>
      <c r="Q1086">
        <v>0</v>
      </c>
      <c r="R1086">
        <v>1</v>
      </c>
      <c r="S1086">
        <v>2</v>
      </c>
      <c r="V1086">
        <v>0</v>
      </c>
      <c r="X1086" s="26">
        <v>5</v>
      </c>
    </row>
    <row r="1087" spans="1:24" x14ac:dyDescent="0.3">
      <c r="A1087" t="s">
        <v>74</v>
      </c>
      <c r="B1087" t="s">
        <v>1733</v>
      </c>
      <c r="C1087" t="s">
        <v>1859</v>
      </c>
      <c r="D1087" t="s">
        <v>4025</v>
      </c>
      <c r="E1087" t="s">
        <v>6412</v>
      </c>
      <c r="F1087" t="s">
        <v>74</v>
      </c>
      <c r="G1087" t="s">
        <v>21</v>
      </c>
      <c r="H1087" t="s">
        <v>21</v>
      </c>
      <c r="I1087" t="s">
        <v>22</v>
      </c>
      <c r="J1087">
        <v>1</v>
      </c>
      <c r="K1087">
        <v>1</v>
      </c>
      <c r="L1087">
        <v>1</v>
      </c>
      <c r="M1087">
        <v>1</v>
      </c>
      <c r="N1087">
        <v>1</v>
      </c>
      <c r="O1087">
        <v>1</v>
      </c>
      <c r="Q1087">
        <v>0</v>
      </c>
      <c r="R1087">
        <v>1</v>
      </c>
      <c r="S1087">
        <v>2</v>
      </c>
      <c r="V1087">
        <v>0</v>
      </c>
      <c r="X1087" s="26">
        <v>9</v>
      </c>
    </row>
    <row r="1088" spans="1:24" x14ac:dyDescent="0.3">
      <c r="A1088" t="s">
        <v>62</v>
      </c>
      <c r="B1088" t="s">
        <v>1056</v>
      </c>
      <c r="C1088" t="s">
        <v>1331</v>
      </c>
      <c r="D1088" t="s">
        <v>1667</v>
      </c>
      <c r="E1088" t="s">
        <v>6413</v>
      </c>
      <c r="F1088" t="s">
        <v>62</v>
      </c>
      <c r="G1088" t="s">
        <v>21</v>
      </c>
      <c r="H1088" t="s">
        <v>21</v>
      </c>
      <c r="I1088" t="s">
        <v>22</v>
      </c>
      <c r="J1088">
        <v>0</v>
      </c>
      <c r="K1088">
        <v>1</v>
      </c>
      <c r="L1088">
        <v>1</v>
      </c>
      <c r="M1088">
        <v>1</v>
      </c>
      <c r="N1088">
        <v>1</v>
      </c>
      <c r="O1088">
        <v>1</v>
      </c>
      <c r="Q1088">
        <v>2</v>
      </c>
      <c r="R1088">
        <v>1</v>
      </c>
      <c r="S1088">
        <v>2</v>
      </c>
      <c r="V1088">
        <v>1</v>
      </c>
      <c r="X1088" s="26">
        <v>11</v>
      </c>
    </row>
    <row r="1089" spans="1:24" x14ac:dyDescent="0.3">
      <c r="A1089" t="s">
        <v>147</v>
      </c>
      <c r="B1089" t="s">
        <v>983</v>
      </c>
      <c r="C1089" t="s">
        <v>3650</v>
      </c>
      <c r="D1089" t="s">
        <v>5155</v>
      </c>
      <c r="E1089" t="s">
        <v>6414</v>
      </c>
      <c r="F1089" t="s">
        <v>150</v>
      </c>
      <c r="G1089" t="s">
        <v>21</v>
      </c>
      <c r="H1089" t="s">
        <v>21</v>
      </c>
      <c r="I1089" t="s">
        <v>22</v>
      </c>
      <c r="J1089">
        <v>1</v>
      </c>
      <c r="K1089">
        <v>1</v>
      </c>
      <c r="L1089">
        <v>1</v>
      </c>
      <c r="M1089">
        <v>1</v>
      </c>
      <c r="N1089">
        <v>1</v>
      </c>
      <c r="O1089">
        <v>0</v>
      </c>
      <c r="Q1089">
        <v>0</v>
      </c>
      <c r="R1089">
        <v>1</v>
      </c>
      <c r="S1089">
        <v>1</v>
      </c>
      <c r="V1089">
        <v>2</v>
      </c>
      <c r="X1089" s="26">
        <v>9</v>
      </c>
    </row>
    <row r="1090" spans="1:24" x14ac:dyDescent="0.3">
      <c r="A1090" t="s">
        <v>37</v>
      </c>
      <c r="B1090" t="s">
        <v>519</v>
      </c>
      <c r="C1090" t="s">
        <v>520</v>
      </c>
      <c r="D1090" t="s">
        <v>3452</v>
      </c>
      <c r="E1090" t="s">
        <v>6415</v>
      </c>
      <c r="F1090" t="s">
        <v>137</v>
      </c>
      <c r="G1090" t="s">
        <v>21</v>
      </c>
      <c r="H1090" t="s">
        <v>21</v>
      </c>
      <c r="I1090" t="s">
        <v>22</v>
      </c>
      <c r="J1090">
        <v>0</v>
      </c>
      <c r="K1090">
        <v>0</v>
      </c>
      <c r="L1090">
        <v>0</v>
      </c>
      <c r="M1090">
        <v>1</v>
      </c>
      <c r="N1090">
        <v>0</v>
      </c>
      <c r="O1090">
        <v>0</v>
      </c>
      <c r="Q1090">
        <v>0</v>
      </c>
      <c r="R1090">
        <v>0</v>
      </c>
      <c r="S1090">
        <v>3</v>
      </c>
      <c r="V1090">
        <v>0</v>
      </c>
      <c r="X1090" s="26">
        <v>4</v>
      </c>
    </row>
    <row r="1091" spans="1:24" x14ac:dyDescent="0.3">
      <c r="A1091" t="s">
        <v>19</v>
      </c>
      <c r="B1091" t="s">
        <v>174</v>
      </c>
      <c r="C1091" t="s">
        <v>175</v>
      </c>
      <c r="D1091" t="s">
        <v>180</v>
      </c>
      <c r="E1091" t="s">
        <v>6416</v>
      </c>
      <c r="F1091" t="s">
        <v>19</v>
      </c>
      <c r="G1091" t="s">
        <v>21</v>
      </c>
      <c r="H1091" t="s">
        <v>21</v>
      </c>
      <c r="I1091" t="s">
        <v>22</v>
      </c>
      <c r="J1091">
        <v>1</v>
      </c>
      <c r="K1091">
        <v>0</v>
      </c>
      <c r="L1091">
        <v>1</v>
      </c>
      <c r="M1091">
        <v>1</v>
      </c>
      <c r="N1091">
        <v>0</v>
      </c>
      <c r="O1091">
        <v>0</v>
      </c>
      <c r="Q1091">
        <v>0</v>
      </c>
      <c r="R1091">
        <v>1</v>
      </c>
      <c r="S1091">
        <v>1</v>
      </c>
      <c r="V1091">
        <v>1</v>
      </c>
      <c r="X1091" s="26">
        <v>6</v>
      </c>
    </row>
    <row r="1092" spans="1:24" x14ac:dyDescent="0.3">
      <c r="A1092" t="s">
        <v>67</v>
      </c>
      <c r="B1092" t="s">
        <v>174</v>
      </c>
      <c r="C1092" t="s">
        <v>886</v>
      </c>
      <c r="D1092" t="s">
        <v>2511</v>
      </c>
      <c r="E1092" t="s">
        <v>6417</v>
      </c>
      <c r="F1092" t="s">
        <v>67</v>
      </c>
      <c r="G1092" t="s">
        <v>21</v>
      </c>
      <c r="H1092" t="s">
        <v>21</v>
      </c>
      <c r="I1092" t="s">
        <v>22</v>
      </c>
      <c r="J1092">
        <v>1</v>
      </c>
      <c r="K1092">
        <v>1</v>
      </c>
      <c r="L1092">
        <v>1</v>
      </c>
      <c r="M1092">
        <v>1</v>
      </c>
      <c r="N1092">
        <v>1</v>
      </c>
      <c r="O1092">
        <v>1</v>
      </c>
      <c r="Q1092">
        <v>0</v>
      </c>
      <c r="R1092">
        <v>1</v>
      </c>
      <c r="S1092">
        <v>2</v>
      </c>
      <c r="V1092">
        <v>1</v>
      </c>
      <c r="X1092" s="26">
        <v>10</v>
      </c>
    </row>
    <row r="1093" spans="1:24" x14ac:dyDescent="0.3">
      <c r="A1093" t="s">
        <v>20</v>
      </c>
      <c r="B1093" t="s">
        <v>1880</v>
      </c>
      <c r="C1093" t="s">
        <v>1881</v>
      </c>
      <c r="D1093" t="s">
        <v>2984</v>
      </c>
      <c r="E1093" t="s">
        <v>6418</v>
      </c>
      <c r="F1093" t="s">
        <v>65</v>
      </c>
      <c r="G1093" t="s">
        <v>21</v>
      </c>
      <c r="H1093" t="s">
        <v>21</v>
      </c>
      <c r="I1093" t="s">
        <v>22</v>
      </c>
      <c r="J1093">
        <v>1</v>
      </c>
      <c r="K1093">
        <v>1</v>
      </c>
      <c r="L1093">
        <v>1</v>
      </c>
      <c r="M1093">
        <v>1</v>
      </c>
      <c r="N1093">
        <v>2</v>
      </c>
      <c r="O1093">
        <v>1</v>
      </c>
      <c r="Q1093">
        <v>0</v>
      </c>
      <c r="R1093">
        <v>1</v>
      </c>
      <c r="S1093">
        <v>3</v>
      </c>
      <c r="V1093">
        <v>1</v>
      </c>
      <c r="X1093" s="26">
        <v>12</v>
      </c>
    </row>
    <row r="1094" spans="1:24" x14ac:dyDescent="0.3">
      <c r="A1094" t="s">
        <v>36</v>
      </c>
      <c r="B1094" t="s">
        <v>284</v>
      </c>
      <c r="C1094" t="s">
        <v>2615</v>
      </c>
      <c r="D1094" t="s">
        <v>2653</v>
      </c>
      <c r="E1094" t="s">
        <v>6419</v>
      </c>
      <c r="F1094" t="s">
        <v>36</v>
      </c>
      <c r="G1094" t="s">
        <v>21</v>
      </c>
      <c r="H1094" t="s">
        <v>21</v>
      </c>
      <c r="I1094" t="s">
        <v>22</v>
      </c>
      <c r="J1094">
        <v>0</v>
      </c>
      <c r="K1094">
        <v>0</v>
      </c>
      <c r="L1094">
        <v>0</v>
      </c>
      <c r="M1094">
        <v>1</v>
      </c>
      <c r="N1094">
        <v>1</v>
      </c>
      <c r="O1094">
        <v>0</v>
      </c>
      <c r="Q1094">
        <v>0</v>
      </c>
      <c r="R1094">
        <v>1</v>
      </c>
      <c r="S1094">
        <v>1</v>
      </c>
      <c r="V1094">
        <v>1</v>
      </c>
      <c r="X1094" s="26">
        <v>5</v>
      </c>
    </row>
    <row r="1095" spans="1:24" x14ac:dyDescent="0.3">
      <c r="A1095" t="s">
        <v>56</v>
      </c>
      <c r="B1095" t="s">
        <v>1683</v>
      </c>
      <c r="C1095" t="s">
        <v>2320</v>
      </c>
      <c r="D1095" t="s">
        <v>2334</v>
      </c>
      <c r="E1095" t="s">
        <v>6420</v>
      </c>
      <c r="F1095" t="s">
        <v>20</v>
      </c>
      <c r="G1095" t="s">
        <v>21</v>
      </c>
      <c r="H1095" t="s">
        <v>21</v>
      </c>
      <c r="I1095" t="s">
        <v>22</v>
      </c>
      <c r="J1095">
        <v>0</v>
      </c>
      <c r="K1095">
        <v>1</v>
      </c>
      <c r="L1095">
        <v>1</v>
      </c>
      <c r="M1095">
        <v>1</v>
      </c>
      <c r="N1095">
        <v>2</v>
      </c>
      <c r="O1095">
        <v>1</v>
      </c>
      <c r="Q1095">
        <v>0</v>
      </c>
      <c r="R1095">
        <v>2</v>
      </c>
      <c r="S1095">
        <v>3</v>
      </c>
      <c r="V1095">
        <v>2</v>
      </c>
      <c r="X1095" s="26">
        <v>13</v>
      </c>
    </row>
    <row r="1096" spans="1:24" x14ac:dyDescent="0.3">
      <c r="A1096" t="s">
        <v>20</v>
      </c>
      <c r="B1096" t="s">
        <v>2570</v>
      </c>
      <c r="C1096" t="s">
        <v>2571</v>
      </c>
      <c r="D1096" t="s">
        <v>3029</v>
      </c>
      <c r="E1096" t="s">
        <v>6421</v>
      </c>
      <c r="F1096" t="s">
        <v>20</v>
      </c>
      <c r="G1096" t="s">
        <v>21</v>
      </c>
      <c r="H1096" t="s">
        <v>21</v>
      </c>
      <c r="I1096" t="s">
        <v>22</v>
      </c>
      <c r="J1096">
        <v>2</v>
      </c>
      <c r="K1096">
        <v>1</v>
      </c>
      <c r="L1096">
        <v>1</v>
      </c>
      <c r="M1096">
        <v>1</v>
      </c>
      <c r="N1096">
        <v>3</v>
      </c>
      <c r="O1096">
        <v>1</v>
      </c>
      <c r="Q1096">
        <v>0</v>
      </c>
      <c r="R1096">
        <v>1</v>
      </c>
      <c r="S1096">
        <v>3</v>
      </c>
      <c r="V1096">
        <v>1</v>
      </c>
      <c r="X1096" s="26">
        <v>14</v>
      </c>
    </row>
    <row r="1097" spans="1:24" x14ac:dyDescent="0.3">
      <c r="A1097" t="s">
        <v>36</v>
      </c>
      <c r="B1097" t="s">
        <v>890</v>
      </c>
      <c r="C1097" t="s">
        <v>927</v>
      </c>
      <c r="D1097" t="s">
        <v>2661</v>
      </c>
      <c r="E1097" t="s">
        <v>6422</v>
      </c>
      <c r="F1097" t="s">
        <v>36</v>
      </c>
      <c r="G1097" t="s">
        <v>21</v>
      </c>
      <c r="H1097" t="s">
        <v>21</v>
      </c>
      <c r="I1097" t="s">
        <v>22</v>
      </c>
      <c r="J1097">
        <v>0</v>
      </c>
      <c r="K1097">
        <v>1</v>
      </c>
      <c r="L1097">
        <v>1</v>
      </c>
      <c r="M1097">
        <v>1</v>
      </c>
      <c r="N1097">
        <v>2</v>
      </c>
      <c r="O1097">
        <v>1</v>
      </c>
      <c r="Q1097">
        <v>0</v>
      </c>
      <c r="R1097">
        <v>2</v>
      </c>
      <c r="S1097">
        <v>3</v>
      </c>
      <c r="V1097">
        <v>0</v>
      </c>
      <c r="X1097" s="26">
        <v>11</v>
      </c>
    </row>
    <row r="1098" spans="1:24" x14ac:dyDescent="0.3">
      <c r="A1098" t="s">
        <v>40</v>
      </c>
      <c r="B1098" t="s">
        <v>475</v>
      </c>
      <c r="C1098" t="s">
        <v>1587</v>
      </c>
      <c r="D1098" t="s">
        <v>3406</v>
      </c>
      <c r="E1098" t="s">
        <v>6423</v>
      </c>
      <c r="F1098" t="s">
        <v>40</v>
      </c>
      <c r="G1098" t="s">
        <v>21</v>
      </c>
      <c r="H1098" t="s">
        <v>21</v>
      </c>
      <c r="I1098" t="s">
        <v>22</v>
      </c>
      <c r="J1098">
        <v>2</v>
      </c>
      <c r="K1098">
        <v>1</v>
      </c>
      <c r="L1098">
        <v>1</v>
      </c>
      <c r="M1098">
        <v>1</v>
      </c>
      <c r="N1098">
        <v>3</v>
      </c>
      <c r="O1098">
        <v>1</v>
      </c>
      <c r="Q1098">
        <v>0</v>
      </c>
      <c r="R1098">
        <v>2</v>
      </c>
      <c r="S1098">
        <v>3</v>
      </c>
      <c r="V1098">
        <v>2</v>
      </c>
      <c r="X1098" s="26">
        <v>16</v>
      </c>
    </row>
    <row r="1099" spans="1:24" x14ac:dyDescent="0.3">
      <c r="A1099" t="s">
        <v>40</v>
      </c>
      <c r="B1099" t="s">
        <v>475</v>
      </c>
      <c r="C1099" t="s">
        <v>1587</v>
      </c>
      <c r="D1099" t="s">
        <v>3405</v>
      </c>
      <c r="E1099" t="s">
        <v>6424</v>
      </c>
      <c r="F1099" t="s">
        <v>40</v>
      </c>
      <c r="G1099" t="s">
        <v>21</v>
      </c>
      <c r="H1099" t="s">
        <v>21</v>
      </c>
      <c r="I1099" t="s">
        <v>22</v>
      </c>
      <c r="J1099">
        <v>2</v>
      </c>
      <c r="K1099">
        <v>1</v>
      </c>
      <c r="L1099">
        <v>1</v>
      </c>
      <c r="M1099">
        <v>1</v>
      </c>
      <c r="N1099">
        <v>3</v>
      </c>
      <c r="O1099">
        <v>1</v>
      </c>
      <c r="Q1099">
        <v>0</v>
      </c>
      <c r="R1099">
        <v>2</v>
      </c>
      <c r="S1099">
        <v>3</v>
      </c>
      <c r="V1099">
        <v>2</v>
      </c>
      <c r="X1099" s="26">
        <v>16</v>
      </c>
    </row>
    <row r="1100" spans="1:24" x14ac:dyDescent="0.3">
      <c r="A1100" t="s">
        <v>40</v>
      </c>
      <c r="B1100" t="s">
        <v>475</v>
      </c>
      <c r="C1100" t="s">
        <v>1587</v>
      </c>
      <c r="D1100" t="s">
        <v>3404</v>
      </c>
      <c r="E1100" t="s">
        <v>6425</v>
      </c>
      <c r="F1100" t="s">
        <v>40</v>
      </c>
      <c r="G1100" t="s">
        <v>21</v>
      </c>
      <c r="H1100" t="s">
        <v>21</v>
      </c>
      <c r="I1100" t="s">
        <v>22</v>
      </c>
      <c r="J1100">
        <v>2</v>
      </c>
      <c r="K1100">
        <v>1</v>
      </c>
      <c r="L1100">
        <v>1</v>
      </c>
      <c r="M1100">
        <v>1</v>
      </c>
      <c r="N1100">
        <v>3</v>
      </c>
      <c r="O1100">
        <v>1</v>
      </c>
      <c r="Q1100">
        <v>0</v>
      </c>
      <c r="R1100">
        <v>2</v>
      </c>
      <c r="S1100">
        <v>3</v>
      </c>
      <c r="V1100">
        <v>2</v>
      </c>
      <c r="X1100" s="26">
        <v>16</v>
      </c>
    </row>
    <row r="1101" spans="1:24" x14ac:dyDescent="0.3">
      <c r="A1101" t="s">
        <v>20</v>
      </c>
      <c r="B1101" t="s">
        <v>1880</v>
      </c>
      <c r="C1101" t="s">
        <v>1881</v>
      </c>
      <c r="D1101" t="s">
        <v>2999</v>
      </c>
      <c r="E1101" t="s">
        <v>6426</v>
      </c>
      <c r="F1101" t="s">
        <v>58</v>
      </c>
      <c r="G1101" t="s">
        <v>21</v>
      </c>
      <c r="H1101" t="s">
        <v>21</v>
      </c>
      <c r="I1101" t="s">
        <v>22</v>
      </c>
      <c r="J1101">
        <v>1</v>
      </c>
      <c r="K1101">
        <v>1</v>
      </c>
      <c r="L1101">
        <v>1</v>
      </c>
      <c r="M1101">
        <v>1</v>
      </c>
      <c r="N1101">
        <v>2</v>
      </c>
      <c r="O1101">
        <v>1</v>
      </c>
      <c r="Q1101">
        <v>0</v>
      </c>
      <c r="R1101">
        <v>2</v>
      </c>
      <c r="S1101">
        <v>3</v>
      </c>
      <c r="V1101">
        <v>2</v>
      </c>
      <c r="X1101" s="26">
        <v>14</v>
      </c>
    </row>
    <row r="1102" spans="1:24" x14ac:dyDescent="0.3">
      <c r="A1102" t="s">
        <v>32</v>
      </c>
      <c r="B1102" t="s">
        <v>1880</v>
      </c>
      <c r="C1102" t="s">
        <v>1881</v>
      </c>
      <c r="D1102" t="s">
        <v>1921</v>
      </c>
      <c r="E1102" t="s">
        <v>6427</v>
      </c>
      <c r="F1102" t="s">
        <v>36</v>
      </c>
      <c r="G1102" t="s">
        <v>21</v>
      </c>
      <c r="H1102" t="s">
        <v>21</v>
      </c>
      <c r="I1102" t="s">
        <v>50</v>
      </c>
      <c r="J1102">
        <v>0</v>
      </c>
      <c r="K1102">
        <v>1</v>
      </c>
      <c r="L1102">
        <v>1</v>
      </c>
      <c r="M1102">
        <v>1</v>
      </c>
      <c r="N1102">
        <v>2</v>
      </c>
      <c r="O1102">
        <v>0</v>
      </c>
      <c r="Q1102">
        <v>2</v>
      </c>
      <c r="R1102">
        <v>2</v>
      </c>
      <c r="S1102">
        <v>3</v>
      </c>
      <c r="V1102">
        <v>0</v>
      </c>
      <c r="X1102" s="26">
        <v>12</v>
      </c>
    </row>
    <row r="1103" spans="1:24" x14ac:dyDescent="0.3">
      <c r="A1103" t="s">
        <v>62</v>
      </c>
      <c r="B1103" t="s">
        <v>1190</v>
      </c>
      <c r="C1103" t="s">
        <v>1191</v>
      </c>
      <c r="D1103" t="s">
        <v>1630</v>
      </c>
      <c r="E1103" t="s">
        <v>6428</v>
      </c>
      <c r="F1103" t="s">
        <v>62</v>
      </c>
      <c r="G1103" t="s">
        <v>21</v>
      </c>
      <c r="H1103" t="s">
        <v>21</v>
      </c>
      <c r="I1103" t="s">
        <v>22</v>
      </c>
      <c r="J1103">
        <v>1</v>
      </c>
      <c r="K1103">
        <v>1</v>
      </c>
      <c r="L1103">
        <v>1</v>
      </c>
      <c r="M1103">
        <v>1</v>
      </c>
      <c r="N1103">
        <v>3</v>
      </c>
      <c r="O1103">
        <v>1</v>
      </c>
      <c r="Q1103">
        <v>0</v>
      </c>
      <c r="R1103">
        <v>3</v>
      </c>
      <c r="S1103">
        <v>3</v>
      </c>
      <c r="V1103">
        <v>1</v>
      </c>
      <c r="X1103" s="26">
        <v>15</v>
      </c>
    </row>
    <row r="1104" spans="1:24" x14ac:dyDescent="0.3">
      <c r="A1104" t="s">
        <v>59</v>
      </c>
      <c r="B1104" t="s">
        <v>3366</v>
      </c>
      <c r="C1104" t="s">
        <v>3590</v>
      </c>
      <c r="D1104" t="s">
        <v>3649</v>
      </c>
      <c r="E1104" t="s">
        <v>6429</v>
      </c>
      <c r="F1104" t="s">
        <v>59</v>
      </c>
      <c r="G1104" t="s">
        <v>21</v>
      </c>
      <c r="H1104" t="s">
        <v>21</v>
      </c>
      <c r="I1104" t="s">
        <v>22</v>
      </c>
      <c r="J1104">
        <v>1</v>
      </c>
      <c r="K1104">
        <v>0</v>
      </c>
      <c r="L1104">
        <v>0</v>
      </c>
      <c r="M1104">
        <v>1</v>
      </c>
      <c r="N1104">
        <v>0</v>
      </c>
      <c r="O1104">
        <v>0</v>
      </c>
      <c r="Q1104">
        <v>0</v>
      </c>
      <c r="R1104">
        <v>1</v>
      </c>
      <c r="S1104">
        <v>1</v>
      </c>
      <c r="V1104">
        <v>1</v>
      </c>
      <c r="X1104" s="26">
        <v>5</v>
      </c>
    </row>
    <row r="1105" spans="1:24" x14ac:dyDescent="0.3">
      <c r="A1105" t="s">
        <v>56</v>
      </c>
      <c r="B1105" t="s">
        <v>983</v>
      </c>
      <c r="C1105" t="s">
        <v>1715</v>
      </c>
      <c r="D1105" t="s">
        <v>2220</v>
      </c>
      <c r="E1105" t="s">
        <v>6430</v>
      </c>
      <c r="F1105" t="s">
        <v>56</v>
      </c>
      <c r="G1105" t="s">
        <v>21</v>
      </c>
      <c r="H1105" t="s">
        <v>21</v>
      </c>
      <c r="I1105" t="s">
        <v>22</v>
      </c>
      <c r="J1105">
        <v>1</v>
      </c>
      <c r="K1105">
        <v>1</v>
      </c>
      <c r="L1105">
        <v>1</v>
      </c>
      <c r="M1105">
        <v>0</v>
      </c>
      <c r="N1105">
        <v>2</v>
      </c>
      <c r="O1105">
        <v>1</v>
      </c>
      <c r="Q1105">
        <v>0</v>
      </c>
      <c r="R1105">
        <v>1</v>
      </c>
      <c r="S1105">
        <v>3</v>
      </c>
      <c r="V1105">
        <v>0</v>
      </c>
      <c r="X1105" s="26">
        <v>10</v>
      </c>
    </row>
    <row r="1106" spans="1:24" x14ac:dyDescent="0.3">
      <c r="A1106" t="s">
        <v>62</v>
      </c>
      <c r="B1106" t="s">
        <v>1190</v>
      </c>
      <c r="C1106" t="s">
        <v>1191</v>
      </c>
      <c r="D1106" t="s">
        <v>1629</v>
      </c>
      <c r="E1106" t="s">
        <v>6431</v>
      </c>
      <c r="F1106" t="s">
        <v>62</v>
      </c>
      <c r="G1106" t="s">
        <v>21</v>
      </c>
      <c r="H1106" t="s">
        <v>21</v>
      </c>
      <c r="I1106" t="s">
        <v>22</v>
      </c>
      <c r="J1106">
        <v>1</v>
      </c>
      <c r="K1106">
        <v>1</v>
      </c>
      <c r="L1106">
        <v>1</v>
      </c>
      <c r="M1106">
        <v>1</v>
      </c>
      <c r="N1106">
        <v>3</v>
      </c>
      <c r="O1106">
        <v>1</v>
      </c>
      <c r="Q1106">
        <v>0</v>
      </c>
      <c r="R1106">
        <v>3</v>
      </c>
      <c r="S1106">
        <v>3</v>
      </c>
      <c r="V1106">
        <v>0</v>
      </c>
      <c r="X1106" s="26">
        <v>14</v>
      </c>
    </row>
    <row r="1107" spans="1:24" x14ac:dyDescent="0.3">
      <c r="A1107" t="s">
        <v>74</v>
      </c>
      <c r="B1107" t="s">
        <v>174</v>
      </c>
      <c r="C1107" t="s">
        <v>886</v>
      </c>
      <c r="D1107" t="s">
        <v>4002</v>
      </c>
      <c r="E1107" t="s">
        <v>6432</v>
      </c>
      <c r="F1107" t="s">
        <v>74</v>
      </c>
      <c r="G1107" t="s">
        <v>21</v>
      </c>
      <c r="H1107" t="s">
        <v>21</v>
      </c>
      <c r="I1107" t="s">
        <v>22</v>
      </c>
      <c r="J1107">
        <v>0</v>
      </c>
      <c r="K1107">
        <v>1</v>
      </c>
      <c r="L1107">
        <v>1</v>
      </c>
      <c r="M1107">
        <v>0</v>
      </c>
      <c r="N1107">
        <v>0</v>
      </c>
      <c r="O1107">
        <v>0</v>
      </c>
      <c r="Q1107">
        <v>2</v>
      </c>
      <c r="R1107">
        <v>1</v>
      </c>
      <c r="S1107">
        <v>2</v>
      </c>
      <c r="V1107">
        <v>2</v>
      </c>
      <c r="X1107" s="26">
        <v>9</v>
      </c>
    </row>
    <row r="1108" spans="1:24" x14ac:dyDescent="0.3">
      <c r="A1108" t="s">
        <v>71</v>
      </c>
      <c r="B1108" t="s">
        <v>1602</v>
      </c>
      <c r="C1108" t="s">
        <v>2574</v>
      </c>
      <c r="D1108" t="s">
        <v>2860</v>
      </c>
      <c r="E1108" t="s">
        <v>6433</v>
      </c>
      <c r="F1108" t="s">
        <v>71</v>
      </c>
      <c r="G1108" t="s">
        <v>21</v>
      </c>
      <c r="H1108" t="s">
        <v>21</v>
      </c>
      <c r="I1108" t="s">
        <v>22</v>
      </c>
      <c r="J1108">
        <v>0</v>
      </c>
      <c r="K1108">
        <v>1</v>
      </c>
      <c r="L1108">
        <v>1</v>
      </c>
      <c r="M1108">
        <v>1</v>
      </c>
      <c r="N1108">
        <v>2</v>
      </c>
      <c r="O1108">
        <v>0</v>
      </c>
      <c r="Q1108">
        <v>2</v>
      </c>
      <c r="R1108">
        <v>1</v>
      </c>
      <c r="S1108">
        <v>2</v>
      </c>
      <c r="V1108">
        <v>0</v>
      </c>
      <c r="X1108" s="26">
        <v>10</v>
      </c>
    </row>
    <row r="1109" spans="1:24" x14ac:dyDescent="0.3">
      <c r="A1109" t="s">
        <v>70</v>
      </c>
      <c r="B1109" t="s">
        <v>475</v>
      </c>
      <c r="C1109" t="s">
        <v>4266</v>
      </c>
      <c r="D1109" t="s">
        <v>4267</v>
      </c>
      <c r="E1109" t="s">
        <v>6434</v>
      </c>
      <c r="F1109" t="s">
        <v>70</v>
      </c>
      <c r="G1109" t="s">
        <v>21</v>
      </c>
      <c r="H1109" t="s">
        <v>21</v>
      </c>
      <c r="I1109" t="s">
        <v>50</v>
      </c>
      <c r="J1109">
        <v>0</v>
      </c>
      <c r="K1109">
        <v>1</v>
      </c>
      <c r="L1109">
        <v>1</v>
      </c>
      <c r="M1109">
        <v>1</v>
      </c>
      <c r="N1109">
        <v>2</v>
      </c>
      <c r="O1109">
        <v>0</v>
      </c>
      <c r="Q1109">
        <v>0</v>
      </c>
      <c r="R1109">
        <v>1</v>
      </c>
      <c r="S1109">
        <v>3</v>
      </c>
      <c r="V1109">
        <v>3</v>
      </c>
      <c r="X1109" s="26">
        <v>12</v>
      </c>
    </row>
    <row r="1110" spans="1:24" x14ac:dyDescent="0.3">
      <c r="A1110" t="s">
        <v>36</v>
      </c>
      <c r="B1110" t="s">
        <v>284</v>
      </c>
      <c r="C1110" t="s">
        <v>2615</v>
      </c>
      <c r="D1110" t="s">
        <v>2618</v>
      </c>
      <c r="E1110" t="s">
        <v>6435</v>
      </c>
      <c r="F1110" t="s">
        <v>36</v>
      </c>
      <c r="G1110" t="s">
        <v>21</v>
      </c>
      <c r="H1110" t="s">
        <v>21</v>
      </c>
      <c r="I1110" t="s">
        <v>22</v>
      </c>
      <c r="J1110">
        <v>0</v>
      </c>
      <c r="K1110">
        <v>1</v>
      </c>
      <c r="L1110">
        <v>1</v>
      </c>
      <c r="M1110">
        <v>1</v>
      </c>
      <c r="N1110">
        <v>2</v>
      </c>
      <c r="O1110">
        <v>1</v>
      </c>
      <c r="Q1110">
        <v>0</v>
      </c>
      <c r="R1110">
        <v>1</v>
      </c>
      <c r="S1110">
        <v>3</v>
      </c>
      <c r="V1110">
        <v>1</v>
      </c>
      <c r="X1110" s="26">
        <v>11</v>
      </c>
    </row>
    <row r="1111" spans="1:24" x14ac:dyDescent="0.3">
      <c r="A1111" t="s">
        <v>39</v>
      </c>
      <c r="B1111" t="s">
        <v>174</v>
      </c>
      <c r="C1111" t="s">
        <v>779</v>
      </c>
      <c r="D1111" t="s">
        <v>784</v>
      </c>
      <c r="E1111" t="s">
        <v>6436</v>
      </c>
      <c r="F1111" t="s">
        <v>39</v>
      </c>
      <c r="G1111" t="s">
        <v>21</v>
      </c>
      <c r="H1111" t="s">
        <v>21</v>
      </c>
      <c r="I1111" t="s">
        <v>54</v>
      </c>
      <c r="J1111">
        <v>0</v>
      </c>
      <c r="K1111">
        <v>1</v>
      </c>
      <c r="L1111">
        <v>1</v>
      </c>
      <c r="M1111">
        <v>0</v>
      </c>
      <c r="N1111">
        <v>0</v>
      </c>
      <c r="O1111">
        <v>0</v>
      </c>
      <c r="Q1111">
        <v>0</v>
      </c>
      <c r="R1111">
        <v>0</v>
      </c>
      <c r="S1111">
        <v>2</v>
      </c>
      <c r="V1111">
        <v>1</v>
      </c>
      <c r="X1111" s="26">
        <v>5</v>
      </c>
    </row>
    <row r="1112" spans="1:24" x14ac:dyDescent="0.3">
      <c r="A1112" t="s">
        <v>85</v>
      </c>
      <c r="B1112" t="s">
        <v>174</v>
      </c>
      <c r="C1112" t="s">
        <v>2097</v>
      </c>
      <c r="D1112" t="s">
        <v>4476</v>
      </c>
      <c r="E1112" t="s">
        <v>6437</v>
      </c>
      <c r="F1112" t="s">
        <v>85</v>
      </c>
      <c r="G1112" t="s">
        <v>21</v>
      </c>
      <c r="H1112" t="s">
        <v>21</v>
      </c>
      <c r="I1112" t="s">
        <v>22</v>
      </c>
      <c r="J1112">
        <v>2</v>
      </c>
      <c r="K1112">
        <v>1</v>
      </c>
      <c r="L1112">
        <v>1</v>
      </c>
      <c r="M1112">
        <v>1</v>
      </c>
      <c r="N1112">
        <v>2</v>
      </c>
      <c r="O1112">
        <v>1</v>
      </c>
      <c r="Q1112">
        <v>0</v>
      </c>
      <c r="R1112">
        <v>2</v>
      </c>
      <c r="S1112">
        <v>3</v>
      </c>
      <c r="V1112">
        <v>1</v>
      </c>
      <c r="X1112" s="26">
        <v>14</v>
      </c>
    </row>
    <row r="1113" spans="1:24" x14ac:dyDescent="0.3">
      <c r="A1113" t="s">
        <v>32</v>
      </c>
      <c r="B1113" t="s">
        <v>1602</v>
      </c>
      <c r="C1113" t="s">
        <v>1603</v>
      </c>
      <c r="D1113" t="s">
        <v>1844</v>
      </c>
      <c r="E1113" t="s">
        <v>6438</v>
      </c>
      <c r="F1113" t="s">
        <v>32</v>
      </c>
      <c r="G1113" t="s">
        <v>21</v>
      </c>
      <c r="H1113" t="s">
        <v>21</v>
      </c>
      <c r="I1113" t="s">
        <v>22</v>
      </c>
      <c r="J1113">
        <v>2</v>
      </c>
      <c r="K1113">
        <v>1</v>
      </c>
      <c r="L1113">
        <v>1</v>
      </c>
      <c r="M1113">
        <v>1</v>
      </c>
      <c r="N1113">
        <v>1</v>
      </c>
      <c r="O1113">
        <v>1</v>
      </c>
      <c r="Q1113">
        <v>2</v>
      </c>
      <c r="R1113">
        <v>0</v>
      </c>
      <c r="S1113">
        <v>1</v>
      </c>
      <c r="V1113">
        <v>2</v>
      </c>
      <c r="X1113" s="26">
        <v>12</v>
      </c>
    </row>
    <row r="1114" spans="1:24" x14ac:dyDescent="0.3">
      <c r="A1114" t="s">
        <v>83</v>
      </c>
      <c r="B1114" t="s">
        <v>932</v>
      </c>
      <c r="C1114" t="s">
        <v>1374</v>
      </c>
      <c r="D1114" t="s">
        <v>4985</v>
      </c>
      <c r="E1114" t="s">
        <v>6439</v>
      </c>
      <c r="F1114" t="s">
        <v>83</v>
      </c>
      <c r="G1114" t="s">
        <v>21</v>
      </c>
      <c r="H1114" t="s">
        <v>21</v>
      </c>
      <c r="I1114" t="s">
        <v>22</v>
      </c>
      <c r="J1114">
        <v>0</v>
      </c>
      <c r="K1114">
        <v>1</v>
      </c>
      <c r="L1114">
        <v>1</v>
      </c>
      <c r="M1114">
        <v>1</v>
      </c>
      <c r="N1114">
        <v>1</v>
      </c>
      <c r="O1114">
        <v>1</v>
      </c>
      <c r="Q1114">
        <v>0</v>
      </c>
      <c r="R1114">
        <v>1</v>
      </c>
      <c r="S1114">
        <v>3</v>
      </c>
      <c r="V1114">
        <v>1</v>
      </c>
      <c r="X1114" s="26">
        <v>10</v>
      </c>
    </row>
    <row r="1115" spans="1:24" x14ac:dyDescent="0.3">
      <c r="A1115" t="s">
        <v>44</v>
      </c>
      <c r="B1115" t="s">
        <v>174</v>
      </c>
      <c r="C1115" t="s">
        <v>175</v>
      </c>
      <c r="D1115" t="s">
        <v>3727</v>
      </c>
      <c r="E1115" t="s">
        <v>6440</v>
      </c>
      <c r="F1115" t="s">
        <v>44</v>
      </c>
      <c r="G1115" t="s">
        <v>21</v>
      </c>
      <c r="H1115" t="s">
        <v>21</v>
      </c>
      <c r="I1115" t="s">
        <v>54</v>
      </c>
      <c r="J1115">
        <v>2</v>
      </c>
      <c r="K1115">
        <v>1</v>
      </c>
      <c r="L1115">
        <v>1</v>
      </c>
      <c r="M1115">
        <v>1</v>
      </c>
      <c r="N1115">
        <v>3</v>
      </c>
      <c r="O1115">
        <v>1</v>
      </c>
      <c r="Q1115">
        <v>0</v>
      </c>
      <c r="R1115">
        <v>2</v>
      </c>
      <c r="S1115">
        <v>3</v>
      </c>
      <c r="V1115">
        <v>0</v>
      </c>
      <c r="X1115" s="26">
        <v>14</v>
      </c>
    </row>
    <row r="1116" spans="1:24" x14ac:dyDescent="0.3">
      <c r="A1116" t="s">
        <v>61</v>
      </c>
      <c r="B1116" t="s">
        <v>475</v>
      </c>
      <c r="C1116" t="s">
        <v>1153</v>
      </c>
      <c r="D1116" t="s">
        <v>1155</v>
      </c>
      <c r="E1116" t="s">
        <v>6441</v>
      </c>
      <c r="F1116" t="s">
        <v>61</v>
      </c>
      <c r="G1116" t="s">
        <v>21</v>
      </c>
      <c r="H1116" t="s">
        <v>21</v>
      </c>
      <c r="I1116" t="s">
        <v>22</v>
      </c>
      <c r="J1116">
        <v>2</v>
      </c>
      <c r="K1116">
        <v>1</v>
      </c>
      <c r="L1116">
        <v>1</v>
      </c>
      <c r="M1116">
        <v>1</v>
      </c>
      <c r="N1116">
        <v>0</v>
      </c>
      <c r="O1116">
        <v>0</v>
      </c>
      <c r="Q1116">
        <v>2</v>
      </c>
      <c r="R1116">
        <v>0</v>
      </c>
      <c r="S1116">
        <v>0</v>
      </c>
      <c r="V1116">
        <v>2</v>
      </c>
      <c r="X1116" s="26">
        <v>9</v>
      </c>
    </row>
    <row r="1117" spans="1:24" x14ac:dyDescent="0.3">
      <c r="A1117" t="s">
        <v>61</v>
      </c>
      <c r="B1117" t="s">
        <v>475</v>
      </c>
      <c r="C1117" t="s">
        <v>981</v>
      </c>
      <c r="D1117" t="s">
        <v>1122</v>
      </c>
      <c r="E1117" t="s">
        <v>6442</v>
      </c>
      <c r="F1117" t="s">
        <v>61</v>
      </c>
      <c r="G1117" t="s">
        <v>21</v>
      </c>
      <c r="H1117" t="s">
        <v>21</v>
      </c>
      <c r="I1117" t="s">
        <v>22</v>
      </c>
      <c r="J1117">
        <v>2</v>
      </c>
      <c r="K1117">
        <v>0</v>
      </c>
      <c r="L1117">
        <v>0</v>
      </c>
      <c r="M1117">
        <v>0</v>
      </c>
      <c r="N1117">
        <v>0</v>
      </c>
      <c r="O1117">
        <v>0</v>
      </c>
      <c r="Q1117">
        <v>0</v>
      </c>
      <c r="R1117">
        <v>0</v>
      </c>
      <c r="S1117">
        <v>3</v>
      </c>
      <c r="V1117">
        <v>1</v>
      </c>
      <c r="X1117" s="26">
        <v>6</v>
      </c>
    </row>
    <row r="1118" spans="1:24" x14ac:dyDescent="0.3">
      <c r="A1118" t="s">
        <v>43</v>
      </c>
      <c r="B1118" t="s">
        <v>174</v>
      </c>
      <c r="C1118" t="s">
        <v>700</v>
      </c>
      <c r="D1118" t="s">
        <v>3964</v>
      </c>
      <c r="E1118" t="s">
        <v>6443</v>
      </c>
      <c r="F1118" t="s">
        <v>43</v>
      </c>
      <c r="G1118" t="s">
        <v>21</v>
      </c>
      <c r="H1118" t="s">
        <v>21</v>
      </c>
      <c r="I1118" t="s">
        <v>22</v>
      </c>
      <c r="J1118">
        <v>1</v>
      </c>
      <c r="K1118">
        <v>1</v>
      </c>
      <c r="L1118">
        <v>0</v>
      </c>
      <c r="M1118">
        <v>0</v>
      </c>
      <c r="N1118">
        <v>0</v>
      </c>
      <c r="O1118">
        <v>0</v>
      </c>
      <c r="Q1118">
        <v>0</v>
      </c>
      <c r="R1118">
        <v>2</v>
      </c>
      <c r="S1118">
        <v>3</v>
      </c>
      <c r="V1118">
        <v>1</v>
      </c>
      <c r="X1118" s="26">
        <v>8</v>
      </c>
    </row>
    <row r="1119" spans="1:24" x14ac:dyDescent="0.3">
      <c r="A1119" t="s">
        <v>74</v>
      </c>
      <c r="B1119" t="s">
        <v>1733</v>
      </c>
      <c r="C1119" t="s">
        <v>1859</v>
      </c>
      <c r="D1119" t="s">
        <v>4023</v>
      </c>
      <c r="E1119" t="s">
        <v>6444</v>
      </c>
      <c r="F1119" t="s">
        <v>74</v>
      </c>
      <c r="G1119" t="s">
        <v>21</v>
      </c>
      <c r="H1119" t="s">
        <v>21</v>
      </c>
      <c r="I1119" t="s">
        <v>22</v>
      </c>
      <c r="J1119">
        <v>1</v>
      </c>
      <c r="K1119">
        <v>1</v>
      </c>
      <c r="L1119">
        <v>1</v>
      </c>
      <c r="M1119">
        <v>1</v>
      </c>
      <c r="N1119">
        <v>1</v>
      </c>
      <c r="O1119">
        <v>1</v>
      </c>
      <c r="Q1119">
        <v>0</v>
      </c>
      <c r="R1119">
        <v>1</v>
      </c>
      <c r="S1119">
        <v>2</v>
      </c>
      <c r="V1119">
        <v>0</v>
      </c>
      <c r="X1119" s="26">
        <v>9</v>
      </c>
    </row>
    <row r="1120" spans="1:24" x14ac:dyDescent="0.3">
      <c r="A1120" t="s">
        <v>138</v>
      </c>
      <c r="B1120" t="s">
        <v>475</v>
      </c>
      <c r="C1120" t="s">
        <v>476</v>
      </c>
      <c r="D1120" t="s">
        <v>4743</v>
      </c>
      <c r="E1120" t="s">
        <v>6445</v>
      </c>
      <c r="F1120" t="s">
        <v>150</v>
      </c>
      <c r="G1120" t="s">
        <v>21</v>
      </c>
      <c r="H1120" t="s">
        <v>21</v>
      </c>
      <c r="I1120" t="s">
        <v>22</v>
      </c>
      <c r="J1120">
        <v>0</v>
      </c>
      <c r="K1120">
        <v>1</v>
      </c>
      <c r="L1120">
        <v>1</v>
      </c>
      <c r="M1120">
        <v>1</v>
      </c>
      <c r="N1120">
        <v>2</v>
      </c>
      <c r="O1120">
        <v>1</v>
      </c>
      <c r="Q1120">
        <v>0</v>
      </c>
      <c r="R1120">
        <v>1</v>
      </c>
      <c r="S1120">
        <v>2</v>
      </c>
      <c r="V1120">
        <v>2</v>
      </c>
      <c r="X1120" s="26">
        <v>11</v>
      </c>
    </row>
    <row r="1121" spans="1:24" x14ac:dyDescent="0.3">
      <c r="A1121" t="s">
        <v>83</v>
      </c>
      <c r="B1121" t="s">
        <v>3634</v>
      </c>
      <c r="C1121" t="s">
        <v>3635</v>
      </c>
      <c r="D1121" t="s">
        <v>5018</v>
      </c>
      <c r="E1121" t="s">
        <v>6446</v>
      </c>
      <c r="F1121" t="s">
        <v>83</v>
      </c>
      <c r="G1121" t="s">
        <v>21</v>
      </c>
      <c r="H1121" t="s">
        <v>21</v>
      </c>
      <c r="I1121" t="s">
        <v>22</v>
      </c>
      <c r="J1121">
        <v>0</v>
      </c>
      <c r="K1121">
        <v>1</v>
      </c>
      <c r="L1121">
        <v>1</v>
      </c>
      <c r="M1121">
        <v>1</v>
      </c>
      <c r="N1121">
        <v>0</v>
      </c>
      <c r="O1121">
        <v>0</v>
      </c>
      <c r="Q1121">
        <v>0</v>
      </c>
      <c r="R1121">
        <v>0</v>
      </c>
      <c r="S1121">
        <v>0</v>
      </c>
      <c r="V1121">
        <v>0</v>
      </c>
      <c r="X1121" s="26">
        <v>3</v>
      </c>
    </row>
    <row r="1122" spans="1:24" x14ac:dyDescent="0.3">
      <c r="A1122" t="s">
        <v>65</v>
      </c>
      <c r="B1122" t="s">
        <v>162</v>
      </c>
      <c r="C1122" t="s">
        <v>3068</v>
      </c>
      <c r="D1122" t="s">
        <v>3077</v>
      </c>
      <c r="E1122" t="s">
        <v>6447</v>
      </c>
      <c r="F1122" t="s">
        <v>65</v>
      </c>
      <c r="G1122" t="s">
        <v>21</v>
      </c>
      <c r="H1122" t="s">
        <v>21</v>
      </c>
      <c r="I1122" t="s">
        <v>54</v>
      </c>
      <c r="J1122">
        <v>2</v>
      </c>
      <c r="K1122">
        <v>1</v>
      </c>
      <c r="L1122">
        <v>1</v>
      </c>
      <c r="M1122">
        <v>1</v>
      </c>
      <c r="N1122">
        <v>2</v>
      </c>
      <c r="O1122">
        <v>1</v>
      </c>
      <c r="Q1122">
        <v>2</v>
      </c>
      <c r="R1122">
        <v>2</v>
      </c>
      <c r="S1122">
        <v>3</v>
      </c>
      <c r="V1122">
        <v>3</v>
      </c>
      <c r="X1122" s="26">
        <v>18</v>
      </c>
    </row>
    <row r="1123" spans="1:24" x14ac:dyDescent="0.3">
      <c r="A1123" t="s">
        <v>65</v>
      </c>
      <c r="B1123" t="s">
        <v>162</v>
      </c>
      <c r="C1123" t="s">
        <v>503</v>
      </c>
      <c r="D1123" t="s">
        <v>3095</v>
      </c>
      <c r="E1123" t="s">
        <v>6448</v>
      </c>
      <c r="F1123" t="s">
        <v>65</v>
      </c>
      <c r="G1123" t="s">
        <v>21</v>
      </c>
      <c r="H1123" t="s">
        <v>21</v>
      </c>
      <c r="I1123" t="s">
        <v>22</v>
      </c>
      <c r="J1123">
        <v>1</v>
      </c>
      <c r="K1123">
        <v>1</v>
      </c>
      <c r="L1123">
        <v>1</v>
      </c>
      <c r="M1123">
        <v>1</v>
      </c>
      <c r="N1123">
        <v>3</v>
      </c>
      <c r="O1123">
        <v>1</v>
      </c>
      <c r="Q1123">
        <v>0</v>
      </c>
      <c r="R1123">
        <v>1</v>
      </c>
      <c r="S1123">
        <v>3</v>
      </c>
      <c r="V1123">
        <v>3</v>
      </c>
      <c r="X1123" s="26">
        <v>15</v>
      </c>
    </row>
    <row r="1124" spans="1:24" x14ac:dyDescent="0.3">
      <c r="A1124" t="s">
        <v>40</v>
      </c>
      <c r="B1124" t="s">
        <v>284</v>
      </c>
      <c r="C1124" t="s">
        <v>472</v>
      </c>
      <c r="D1124" t="s">
        <v>3355</v>
      </c>
      <c r="E1124" t="s">
        <v>6449</v>
      </c>
      <c r="F1124" t="s">
        <v>40</v>
      </c>
      <c r="G1124" t="s">
        <v>21</v>
      </c>
      <c r="H1124" t="s">
        <v>21</v>
      </c>
      <c r="I1124" t="s">
        <v>22</v>
      </c>
      <c r="J1124">
        <v>0</v>
      </c>
      <c r="K1124">
        <v>1</v>
      </c>
      <c r="L1124">
        <v>1</v>
      </c>
      <c r="M1124">
        <v>1</v>
      </c>
      <c r="N1124">
        <v>2</v>
      </c>
      <c r="O1124">
        <v>1</v>
      </c>
      <c r="Q1124">
        <v>2</v>
      </c>
      <c r="R1124">
        <v>2</v>
      </c>
      <c r="S1124">
        <v>3</v>
      </c>
      <c r="V1124">
        <v>1</v>
      </c>
      <c r="X1124" s="26">
        <v>14</v>
      </c>
    </row>
    <row r="1125" spans="1:24" x14ac:dyDescent="0.3">
      <c r="A1125" t="s">
        <v>82</v>
      </c>
      <c r="B1125" t="s">
        <v>284</v>
      </c>
      <c r="C1125" t="s">
        <v>3830</v>
      </c>
      <c r="D1125" t="s">
        <v>4634</v>
      </c>
      <c r="E1125" t="s">
        <v>6450</v>
      </c>
      <c r="F1125" t="s">
        <v>82</v>
      </c>
      <c r="G1125" t="s">
        <v>21</v>
      </c>
      <c r="H1125" t="s">
        <v>21</v>
      </c>
      <c r="I1125" t="s">
        <v>22</v>
      </c>
      <c r="J1125">
        <v>0</v>
      </c>
      <c r="K1125">
        <v>1</v>
      </c>
      <c r="L1125">
        <v>0</v>
      </c>
      <c r="M1125">
        <v>1</v>
      </c>
      <c r="N1125">
        <v>1</v>
      </c>
      <c r="O1125">
        <v>0</v>
      </c>
      <c r="Q1125">
        <v>0</v>
      </c>
      <c r="R1125">
        <v>1</v>
      </c>
      <c r="S1125">
        <v>3</v>
      </c>
      <c r="V1125">
        <v>1</v>
      </c>
      <c r="X1125" s="26">
        <v>8</v>
      </c>
    </row>
    <row r="1126" spans="1:24" x14ac:dyDescent="0.3">
      <c r="A1126" t="s">
        <v>39</v>
      </c>
      <c r="B1126" t="s">
        <v>162</v>
      </c>
      <c r="C1126" t="s">
        <v>656</v>
      </c>
      <c r="D1126" t="s">
        <v>677</v>
      </c>
      <c r="E1126" t="s">
        <v>6451</v>
      </c>
      <c r="F1126" t="s">
        <v>39</v>
      </c>
      <c r="G1126" t="s">
        <v>21</v>
      </c>
      <c r="H1126" t="s">
        <v>21</v>
      </c>
      <c r="I1126" t="s">
        <v>22</v>
      </c>
      <c r="J1126">
        <v>1</v>
      </c>
      <c r="K1126">
        <v>1</v>
      </c>
      <c r="L1126">
        <v>1</v>
      </c>
      <c r="M1126">
        <v>1</v>
      </c>
      <c r="N1126">
        <v>2</v>
      </c>
      <c r="O1126">
        <v>0</v>
      </c>
      <c r="Q1126">
        <v>0</v>
      </c>
      <c r="R1126">
        <v>1</v>
      </c>
      <c r="S1126">
        <v>2</v>
      </c>
      <c r="V1126">
        <v>0</v>
      </c>
      <c r="X1126" s="26">
        <v>9</v>
      </c>
    </row>
    <row r="1127" spans="1:24" x14ac:dyDescent="0.3">
      <c r="A1127" t="s">
        <v>135</v>
      </c>
      <c r="B1127" t="s">
        <v>2870</v>
      </c>
      <c r="C1127" t="s">
        <v>3618</v>
      </c>
      <c r="D1127" t="s">
        <v>4860</v>
      </c>
      <c r="E1127" t="s">
        <v>6452</v>
      </c>
      <c r="F1127" t="s">
        <v>135</v>
      </c>
      <c r="G1127" t="s">
        <v>21</v>
      </c>
      <c r="H1127" t="s">
        <v>21</v>
      </c>
      <c r="I1127" t="s">
        <v>22</v>
      </c>
      <c r="J1127">
        <v>0</v>
      </c>
      <c r="K1127">
        <v>1</v>
      </c>
      <c r="L1127">
        <v>1</v>
      </c>
      <c r="M1127">
        <v>1</v>
      </c>
      <c r="N1127">
        <v>3</v>
      </c>
      <c r="O1127">
        <v>1</v>
      </c>
      <c r="Q1127">
        <v>0</v>
      </c>
      <c r="R1127">
        <v>3</v>
      </c>
      <c r="S1127">
        <v>3</v>
      </c>
      <c r="V1127">
        <v>1</v>
      </c>
      <c r="X1127" s="26">
        <v>14</v>
      </c>
    </row>
    <row r="1128" spans="1:24" x14ac:dyDescent="0.3">
      <c r="A1128" t="s">
        <v>52</v>
      </c>
      <c r="B1128" t="s">
        <v>847</v>
      </c>
      <c r="C1128" t="s">
        <v>898</v>
      </c>
      <c r="D1128" t="s">
        <v>916</v>
      </c>
      <c r="E1128" t="s">
        <v>6453</v>
      </c>
      <c r="F1128" t="s">
        <v>52</v>
      </c>
      <c r="G1128" t="s">
        <v>21</v>
      </c>
      <c r="H1128" t="s">
        <v>21</v>
      </c>
      <c r="I1128" t="s">
        <v>50</v>
      </c>
      <c r="J1128">
        <v>0</v>
      </c>
      <c r="K1128">
        <v>1</v>
      </c>
      <c r="L1128">
        <v>1</v>
      </c>
      <c r="M1128">
        <v>1</v>
      </c>
      <c r="N1128">
        <v>3</v>
      </c>
      <c r="O1128">
        <v>1</v>
      </c>
      <c r="Q1128">
        <v>0</v>
      </c>
      <c r="R1128">
        <v>1</v>
      </c>
      <c r="S1128">
        <v>3</v>
      </c>
      <c r="V1128">
        <v>3</v>
      </c>
      <c r="X1128" s="26">
        <v>14</v>
      </c>
    </row>
    <row r="1129" spans="1:24" x14ac:dyDescent="0.3">
      <c r="A1129" t="s">
        <v>44</v>
      </c>
      <c r="B1129" t="s">
        <v>932</v>
      </c>
      <c r="C1129" t="s">
        <v>1374</v>
      </c>
      <c r="D1129" t="s">
        <v>3674</v>
      </c>
      <c r="E1129" t="s">
        <v>6454</v>
      </c>
      <c r="F1129" t="s">
        <v>44</v>
      </c>
      <c r="G1129" t="s">
        <v>21</v>
      </c>
      <c r="H1129" t="s">
        <v>21</v>
      </c>
      <c r="I1129" t="s">
        <v>22</v>
      </c>
      <c r="J1129">
        <v>2</v>
      </c>
      <c r="K1129">
        <v>1</v>
      </c>
      <c r="L1129">
        <v>1</v>
      </c>
      <c r="M1129">
        <v>1</v>
      </c>
      <c r="N1129">
        <v>1</v>
      </c>
      <c r="O1129">
        <v>1</v>
      </c>
      <c r="Q1129">
        <v>0</v>
      </c>
      <c r="R1129">
        <v>1</v>
      </c>
      <c r="S1129">
        <v>1</v>
      </c>
      <c r="V1129">
        <v>1</v>
      </c>
      <c r="X1129" s="26">
        <v>10</v>
      </c>
    </row>
    <row r="1130" spans="1:24" x14ac:dyDescent="0.3">
      <c r="A1130" t="s">
        <v>44</v>
      </c>
      <c r="B1130" t="s">
        <v>932</v>
      </c>
      <c r="C1130" t="s">
        <v>1374</v>
      </c>
      <c r="D1130" t="s">
        <v>3675</v>
      </c>
      <c r="E1130" t="s">
        <v>6455</v>
      </c>
      <c r="F1130" t="s">
        <v>44</v>
      </c>
      <c r="G1130" t="s">
        <v>21</v>
      </c>
      <c r="H1130" t="s">
        <v>21</v>
      </c>
      <c r="I1130" t="s">
        <v>22</v>
      </c>
      <c r="J1130">
        <v>1</v>
      </c>
      <c r="K1130">
        <v>1</v>
      </c>
      <c r="L1130">
        <v>1</v>
      </c>
      <c r="M1130">
        <v>1</v>
      </c>
      <c r="N1130">
        <v>2</v>
      </c>
      <c r="O1130">
        <v>1</v>
      </c>
      <c r="Q1130">
        <v>0</v>
      </c>
      <c r="R1130">
        <v>1</v>
      </c>
      <c r="S1130">
        <v>3</v>
      </c>
      <c r="V1130">
        <v>1</v>
      </c>
      <c r="X1130" s="26">
        <v>12</v>
      </c>
    </row>
    <row r="1131" spans="1:24" x14ac:dyDescent="0.3">
      <c r="A1131" t="s">
        <v>61</v>
      </c>
      <c r="B1131" t="s">
        <v>1190</v>
      </c>
      <c r="C1131" t="s">
        <v>1266</v>
      </c>
      <c r="D1131" t="s">
        <v>1276</v>
      </c>
      <c r="E1131" t="s">
        <v>6456</v>
      </c>
      <c r="F1131" t="s">
        <v>61</v>
      </c>
      <c r="G1131" t="s">
        <v>21</v>
      </c>
      <c r="H1131" t="s">
        <v>21</v>
      </c>
      <c r="I1131" t="s">
        <v>22</v>
      </c>
      <c r="J1131">
        <v>2</v>
      </c>
      <c r="K1131">
        <v>1</v>
      </c>
      <c r="L1131">
        <v>1</v>
      </c>
      <c r="M1131">
        <v>1</v>
      </c>
      <c r="N1131">
        <v>3</v>
      </c>
      <c r="O1131">
        <v>1</v>
      </c>
      <c r="Q1131">
        <v>0</v>
      </c>
      <c r="R1131">
        <v>3</v>
      </c>
      <c r="S1131">
        <v>3</v>
      </c>
      <c r="V1131">
        <v>1</v>
      </c>
      <c r="X1131" s="26">
        <v>16</v>
      </c>
    </row>
    <row r="1132" spans="1:24" x14ac:dyDescent="0.3">
      <c r="A1132" t="s">
        <v>43</v>
      </c>
      <c r="B1132" t="s">
        <v>174</v>
      </c>
      <c r="C1132" t="s">
        <v>3953</v>
      </c>
      <c r="D1132" t="s">
        <v>3954</v>
      </c>
      <c r="E1132" t="s">
        <v>6457</v>
      </c>
      <c r="F1132" t="s">
        <v>43</v>
      </c>
      <c r="G1132" t="s">
        <v>21</v>
      </c>
      <c r="H1132" t="s">
        <v>21</v>
      </c>
      <c r="I1132" t="s">
        <v>22</v>
      </c>
      <c r="J1132">
        <v>1</v>
      </c>
      <c r="K1132">
        <v>1</v>
      </c>
      <c r="L1132">
        <v>1</v>
      </c>
      <c r="M1132">
        <v>1</v>
      </c>
      <c r="N1132">
        <v>2</v>
      </c>
      <c r="O1132">
        <v>1</v>
      </c>
      <c r="Q1132">
        <v>2</v>
      </c>
      <c r="R1132">
        <v>1</v>
      </c>
      <c r="S1132">
        <v>3</v>
      </c>
      <c r="V1132">
        <v>0</v>
      </c>
      <c r="X1132" s="26">
        <v>13</v>
      </c>
    </row>
    <row r="1133" spans="1:24" x14ac:dyDescent="0.3">
      <c r="A1133" t="s">
        <v>74</v>
      </c>
      <c r="B1133" t="s">
        <v>174</v>
      </c>
      <c r="C1133" t="s">
        <v>3953</v>
      </c>
      <c r="D1133" t="s">
        <v>4127</v>
      </c>
      <c r="E1133" t="s">
        <v>6458</v>
      </c>
      <c r="F1133" t="s">
        <v>74</v>
      </c>
      <c r="G1133" t="s">
        <v>21</v>
      </c>
      <c r="H1133" t="s">
        <v>21</v>
      </c>
      <c r="I1133" t="s">
        <v>22</v>
      </c>
      <c r="J1133">
        <v>0</v>
      </c>
      <c r="K1133">
        <v>1</v>
      </c>
      <c r="L1133">
        <v>1</v>
      </c>
      <c r="M1133">
        <v>1</v>
      </c>
      <c r="N1133">
        <v>2</v>
      </c>
      <c r="O1133">
        <v>1</v>
      </c>
      <c r="Q1133">
        <v>0</v>
      </c>
      <c r="R1133">
        <v>1</v>
      </c>
      <c r="S1133">
        <v>2</v>
      </c>
      <c r="V1133">
        <v>0</v>
      </c>
      <c r="X1133" s="26">
        <v>9</v>
      </c>
    </row>
    <row r="1134" spans="1:24" x14ac:dyDescent="0.3">
      <c r="A1134" t="s">
        <v>49</v>
      </c>
      <c r="B1134" t="s">
        <v>174</v>
      </c>
      <c r="C1134" t="s">
        <v>200</v>
      </c>
      <c r="D1134" t="s">
        <v>1436</v>
      </c>
      <c r="E1134" t="s">
        <v>6459</v>
      </c>
      <c r="F1134" t="s">
        <v>49</v>
      </c>
      <c r="G1134" t="s">
        <v>21</v>
      </c>
      <c r="H1134" t="s">
        <v>21</v>
      </c>
      <c r="I1134" t="s">
        <v>22</v>
      </c>
      <c r="J1134">
        <v>0</v>
      </c>
      <c r="K1134">
        <v>1</v>
      </c>
      <c r="L1134">
        <v>0</v>
      </c>
      <c r="M1134">
        <v>1</v>
      </c>
      <c r="N1134">
        <v>2</v>
      </c>
      <c r="O1134">
        <v>1</v>
      </c>
      <c r="Q1134">
        <v>0</v>
      </c>
      <c r="R1134">
        <v>3</v>
      </c>
      <c r="S1134">
        <v>3</v>
      </c>
      <c r="V1134">
        <v>1</v>
      </c>
      <c r="X1134" s="26">
        <v>12</v>
      </c>
    </row>
    <row r="1135" spans="1:24" x14ac:dyDescent="0.3">
      <c r="A1135" t="s">
        <v>137</v>
      </c>
      <c r="B1135" t="s">
        <v>637</v>
      </c>
      <c r="C1135" t="s">
        <v>638</v>
      </c>
      <c r="D1135" t="s">
        <v>4681</v>
      </c>
      <c r="E1135" t="s">
        <v>6460</v>
      </c>
      <c r="F1135" t="s">
        <v>147</v>
      </c>
      <c r="G1135" t="s">
        <v>21</v>
      </c>
      <c r="H1135" t="s">
        <v>21</v>
      </c>
      <c r="I1135" t="s">
        <v>22</v>
      </c>
      <c r="J1135">
        <v>0</v>
      </c>
      <c r="K1135">
        <v>0</v>
      </c>
      <c r="L1135">
        <v>0</v>
      </c>
      <c r="M1135">
        <v>0</v>
      </c>
      <c r="N1135">
        <v>0</v>
      </c>
      <c r="O1135">
        <v>0</v>
      </c>
      <c r="Q1135">
        <v>0</v>
      </c>
      <c r="R1135">
        <v>1</v>
      </c>
      <c r="S1135">
        <v>1</v>
      </c>
      <c r="V1135">
        <v>0</v>
      </c>
      <c r="X1135" s="26">
        <v>2</v>
      </c>
    </row>
    <row r="1136" spans="1:24" x14ac:dyDescent="0.3">
      <c r="A1136" t="s">
        <v>49</v>
      </c>
      <c r="B1136" t="s">
        <v>519</v>
      </c>
      <c r="C1136" t="s">
        <v>1241</v>
      </c>
      <c r="D1136" t="s">
        <v>1495</v>
      </c>
      <c r="E1136" t="s">
        <v>6461</v>
      </c>
      <c r="F1136" t="s">
        <v>49</v>
      </c>
      <c r="G1136" t="s">
        <v>21</v>
      </c>
      <c r="H1136" t="s">
        <v>21</v>
      </c>
      <c r="I1136" t="s">
        <v>50</v>
      </c>
      <c r="J1136">
        <v>0</v>
      </c>
      <c r="K1136">
        <v>0</v>
      </c>
      <c r="L1136">
        <v>0</v>
      </c>
      <c r="M1136">
        <v>1</v>
      </c>
      <c r="N1136">
        <v>0</v>
      </c>
      <c r="O1136">
        <v>0</v>
      </c>
      <c r="Q1136">
        <v>2</v>
      </c>
      <c r="R1136">
        <v>1</v>
      </c>
      <c r="S1136">
        <v>0</v>
      </c>
      <c r="V1136">
        <v>0</v>
      </c>
      <c r="X1136" s="26">
        <v>4</v>
      </c>
    </row>
    <row r="1137" spans="1:24" x14ac:dyDescent="0.3">
      <c r="A1137" t="s">
        <v>70</v>
      </c>
      <c r="B1137" t="s">
        <v>174</v>
      </c>
      <c r="C1137" t="s">
        <v>195</v>
      </c>
      <c r="D1137" t="s">
        <v>4242</v>
      </c>
      <c r="E1137" t="s">
        <v>6462</v>
      </c>
      <c r="F1137" t="s">
        <v>70</v>
      </c>
      <c r="G1137" t="s">
        <v>21</v>
      </c>
      <c r="H1137" t="s">
        <v>21</v>
      </c>
      <c r="I1137" t="s">
        <v>22</v>
      </c>
      <c r="J1137">
        <v>0</v>
      </c>
      <c r="K1137">
        <v>1</v>
      </c>
      <c r="L1137">
        <v>1</v>
      </c>
      <c r="M1137">
        <v>1</v>
      </c>
      <c r="N1137">
        <v>3</v>
      </c>
      <c r="O1137">
        <v>1</v>
      </c>
      <c r="Q1137">
        <v>0</v>
      </c>
      <c r="R1137">
        <v>1</v>
      </c>
      <c r="S1137">
        <v>3</v>
      </c>
      <c r="V1137">
        <v>2</v>
      </c>
      <c r="X1137" s="26">
        <v>13</v>
      </c>
    </row>
    <row r="1138" spans="1:24" x14ac:dyDescent="0.3">
      <c r="A1138" t="s">
        <v>64</v>
      </c>
      <c r="B1138" t="s">
        <v>162</v>
      </c>
      <c r="C1138" t="s">
        <v>505</v>
      </c>
      <c r="D1138" t="s">
        <v>3136</v>
      </c>
      <c r="E1138" t="s">
        <v>6463</v>
      </c>
      <c r="F1138" t="s">
        <v>40</v>
      </c>
      <c r="G1138" t="s">
        <v>21</v>
      </c>
      <c r="H1138" t="s">
        <v>21</v>
      </c>
      <c r="I1138" t="s">
        <v>22</v>
      </c>
      <c r="J1138">
        <v>0</v>
      </c>
      <c r="K1138">
        <v>1</v>
      </c>
      <c r="L1138">
        <v>1</v>
      </c>
      <c r="M1138">
        <v>1</v>
      </c>
      <c r="N1138">
        <v>3</v>
      </c>
      <c r="O1138">
        <v>1</v>
      </c>
      <c r="Q1138">
        <v>0</v>
      </c>
      <c r="R1138">
        <v>2</v>
      </c>
      <c r="S1138">
        <v>3</v>
      </c>
      <c r="V1138">
        <v>1</v>
      </c>
      <c r="X1138" s="26">
        <v>13</v>
      </c>
    </row>
    <row r="1139" spans="1:24" x14ac:dyDescent="0.3">
      <c r="A1139" t="s">
        <v>61</v>
      </c>
      <c r="B1139" t="s">
        <v>519</v>
      </c>
      <c r="C1139" t="s">
        <v>833</v>
      </c>
      <c r="D1139" t="s">
        <v>1018</v>
      </c>
      <c r="E1139" t="s">
        <v>6464</v>
      </c>
      <c r="F1139" t="s">
        <v>61</v>
      </c>
      <c r="G1139" t="s">
        <v>21</v>
      </c>
      <c r="H1139" t="s">
        <v>21</v>
      </c>
      <c r="I1139" t="s">
        <v>50</v>
      </c>
      <c r="J1139">
        <v>0</v>
      </c>
      <c r="K1139">
        <v>0</v>
      </c>
      <c r="L1139">
        <v>0</v>
      </c>
      <c r="M1139">
        <v>0</v>
      </c>
      <c r="N1139">
        <v>0</v>
      </c>
      <c r="O1139">
        <v>0</v>
      </c>
      <c r="Q1139">
        <v>0</v>
      </c>
      <c r="R1139">
        <v>0</v>
      </c>
      <c r="S1139">
        <v>0</v>
      </c>
      <c r="V1139">
        <v>1</v>
      </c>
      <c r="X1139" s="26">
        <v>1</v>
      </c>
    </row>
    <row r="1140" spans="1:24" x14ac:dyDescent="0.3">
      <c r="A1140" t="s">
        <v>73</v>
      </c>
      <c r="B1140" t="s">
        <v>284</v>
      </c>
      <c r="C1140" t="s">
        <v>285</v>
      </c>
      <c r="D1140" t="s">
        <v>304</v>
      </c>
      <c r="E1140" t="s">
        <v>6465</v>
      </c>
      <c r="F1140" t="s">
        <v>73</v>
      </c>
      <c r="G1140" t="s">
        <v>21</v>
      </c>
      <c r="H1140" t="s">
        <v>21</v>
      </c>
      <c r="I1140" t="s">
        <v>54</v>
      </c>
      <c r="J1140">
        <v>0</v>
      </c>
      <c r="K1140">
        <v>1</v>
      </c>
      <c r="L1140">
        <v>1</v>
      </c>
      <c r="M1140">
        <v>1</v>
      </c>
      <c r="N1140">
        <v>1</v>
      </c>
      <c r="O1140">
        <v>0</v>
      </c>
      <c r="Q1140">
        <v>0</v>
      </c>
      <c r="R1140">
        <v>1</v>
      </c>
      <c r="S1140">
        <v>1</v>
      </c>
      <c r="V1140">
        <v>1</v>
      </c>
      <c r="X1140" s="26">
        <v>7</v>
      </c>
    </row>
    <row r="1141" spans="1:24" x14ac:dyDescent="0.3">
      <c r="A1141" t="s">
        <v>138</v>
      </c>
      <c r="B1141" t="s">
        <v>519</v>
      </c>
      <c r="C1141" t="s">
        <v>520</v>
      </c>
      <c r="D1141" t="s">
        <v>4778</v>
      </c>
      <c r="E1141" t="s">
        <v>6466</v>
      </c>
      <c r="F1141" t="s">
        <v>138</v>
      </c>
      <c r="G1141" t="s">
        <v>21</v>
      </c>
      <c r="H1141" t="s">
        <v>21</v>
      </c>
      <c r="I1141" t="s">
        <v>22</v>
      </c>
      <c r="J1141">
        <v>1</v>
      </c>
      <c r="K1141">
        <v>1</v>
      </c>
      <c r="L1141">
        <v>1</v>
      </c>
      <c r="M1141">
        <v>1</v>
      </c>
      <c r="N1141">
        <v>3</v>
      </c>
      <c r="O1141">
        <v>1</v>
      </c>
      <c r="Q1141">
        <v>0</v>
      </c>
      <c r="R1141">
        <v>2</v>
      </c>
      <c r="S1141">
        <v>3</v>
      </c>
      <c r="V1141">
        <v>2</v>
      </c>
      <c r="X1141" s="26">
        <v>15</v>
      </c>
    </row>
    <row r="1142" spans="1:24" x14ac:dyDescent="0.3">
      <c r="A1142" t="s">
        <v>40</v>
      </c>
      <c r="B1142" t="s">
        <v>3366</v>
      </c>
      <c r="C1142" t="s">
        <v>3367</v>
      </c>
      <c r="D1142" t="s">
        <v>3377</v>
      </c>
      <c r="E1142" t="s">
        <v>6467</v>
      </c>
      <c r="F1142" t="s">
        <v>40</v>
      </c>
      <c r="G1142" t="s">
        <v>21</v>
      </c>
      <c r="H1142" t="s">
        <v>21</v>
      </c>
      <c r="I1142" t="s">
        <v>54</v>
      </c>
      <c r="J1142">
        <v>0</v>
      </c>
      <c r="K1142">
        <v>0</v>
      </c>
      <c r="L1142">
        <v>0</v>
      </c>
      <c r="M1142">
        <v>0</v>
      </c>
      <c r="N1142">
        <v>0</v>
      </c>
      <c r="O1142">
        <v>0</v>
      </c>
      <c r="Q1142">
        <v>0</v>
      </c>
      <c r="R1142">
        <v>1</v>
      </c>
      <c r="S1142">
        <v>0</v>
      </c>
      <c r="V1142">
        <v>0</v>
      </c>
      <c r="X1142" s="26">
        <v>1</v>
      </c>
    </row>
    <row r="1143" spans="1:24" x14ac:dyDescent="0.3">
      <c r="A1143" t="s">
        <v>82</v>
      </c>
      <c r="B1143" t="s">
        <v>284</v>
      </c>
      <c r="C1143" t="s">
        <v>3830</v>
      </c>
      <c r="D1143" t="s">
        <v>4633</v>
      </c>
      <c r="E1143" t="s">
        <v>6468</v>
      </c>
      <c r="F1143" t="s">
        <v>82</v>
      </c>
      <c r="G1143" t="s">
        <v>21</v>
      </c>
      <c r="H1143" t="s">
        <v>21</v>
      </c>
      <c r="I1143" t="s">
        <v>22</v>
      </c>
      <c r="J1143">
        <v>0</v>
      </c>
      <c r="K1143">
        <v>1</v>
      </c>
      <c r="L1143">
        <v>1</v>
      </c>
      <c r="M1143">
        <v>1</v>
      </c>
      <c r="N1143">
        <v>1</v>
      </c>
      <c r="O1143">
        <v>0</v>
      </c>
      <c r="Q1143">
        <v>0</v>
      </c>
      <c r="R1143">
        <v>1</v>
      </c>
      <c r="S1143">
        <v>2</v>
      </c>
      <c r="V1143">
        <v>1</v>
      </c>
      <c r="X1143" s="26">
        <v>8</v>
      </c>
    </row>
    <row r="1144" spans="1:24" x14ac:dyDescent="0.3">
      <c r="A1144" t="s">
        <v>150</v>
      </c>
      <c r="B1144" t="s">
        <v>475</v>
      </c>
      <c r="C1144" t="s">
        <v>1000</v>
      </c>
      <c r="D1144" t="s">
        <v>5208</v>
      </c>
      <c r="E1144" t="s">
        <v>6469</v>
      </c>
      <c r="F1144" t="s">
        <v>150</v>
      </c>
      <c r="G1144" t="s">
        <v>21</v>
      </c>
      <c r="H1144" t="s">
        <v>21</v>
      </c>
      <c r="I1144" t="s">
        <v>54</v>
      </c>
      <c r="J1144">
        <v>1</v>
      </c>
      <c r="K1144">
        <v>1</v>
      </c>
      <c r="L1144">
        <v>1</v>
      </c>
      <c r="M1144">
        <v>1</v>
      </c>
      <c r="N1144">
        <v>3</v>
      </c>
      <c r="O1144">
        <v>1</v>
      </c>
      <c r="Q1144">
        <v>0</v>
      </c>
      <c r="R1144">
        <v>2</v>
      </c>
      <c r="S1144">
        <v>3</v>
      </c>
      <c r="V1144">
        <v>0</v>
      </c>
      <c r="X1144" s="26">
        <v>13</v>
      </c>
    </row>
    <row r="1145" spans="1:24" x14ac:dyDescent="0.3">
      <c r="A1145" t="s">
        <v>150</v>
      </c>
      <c r="B1145" t="s">
        <v>475</v>
      </c>
      <c r="C1145" t="s">
        <v>1000</v>
      </c>
      <c r="D1145" t="s">
        <v>5207</v>
      </c>
      <c r="E1145" t="s">
        <v>6470</v>
      </c>
      <c r="F1145" t="s">
        <v>150</v>
      </c>
      <c r="G1145" t="s">
        <v>21</v>
      </c>
      <c r="H1145" t="s">
        <v>21</v>
      </c>
      <c r="I1145" t="s">
        <v>54</v>
      </c>
      <c r="J1145">
        <v>1</v>
      </c>
      <c r="K1145">
        <v>1</v>
      </c>
      <c r="L1145">
        <v>1</v>
      </c>
      <c r="M1145">
        <v>1</v>
      </c>
      <c r="N1145">
        <v>3</v>
      </c>
      <c r="O1145">
        <v>1</v>
      </c>
      <c r="Q1145">
        <v>0</v>
      </c>
      <c r="R1145">
        <v>3</v>
      </c>
      <c r="S1145">
        <v>3</v>
      </c>
      <c r="V1145">
        <v>0</v>
      </c>
      <c r="X1145" s="26">
        <v>14</v>
      </c>
    </row>
    <row r="1146" spans="1:24" x14ac:dyDescent="0.3">
      <c r="A1146" t="s">
        <v>67</v>
      </c>
      <c r="B1146" t="s">
        <v>1602</v>
      </c>
      <c r="C1146" t="s">
        <v>1633</v>
      </c>
      <c r="D1146" t="s">
        <v>2341</v>
      </c>
      <c r="E1146" t="s">
        <v>6471</v>
      </c>
      <c r="F1146" t="s">
        <v>67</v>
      </c>
      <c r="G1146" t="s">
        <v>21</v>
      </c>
      <c r="H1146" t="s">
        <v>21</v>
      </c>
      <c r="I1146" t="s">
        <v>22</v>
      </c>
      <c r="J1146">
        <v>2</v>
      </c>
      <c r="K1146">
        <v>1</v>
      </c>
      <c r="L1146">
        <v>1</v>
      </c>
      <c r="M1146">
        <v>1</v>
      </c>
      <c r="N1146">
        <v>3</v>
      </c>
      <c r="O1146">
        <v>1</v>
      </c>
      <c r="Q1146">
        <v>0</v>
      </c>
      <c r="R1146">
        <v>3</v>
      </c>
      <c r="S1146">
        <v>3</v>
      </c>
      <c r="V1146">
        <v>3</v>
      </c>
      <c r="X1146" s="26">
        <v>18</v>
      </c>
    </row>
    <row r="1147" spans="1:24" x14ac:dyDescent="0.3">
      <c r="A1147" t="s">
        <v>49</v>
      </c>
      <c r="B1147" t="s">
        <v>174</v>
      </c>
      <c r="C1147" t="s">
        <v>1376</v>
      </c>
      <c r="D1147" t="s">
        <v>1429</v>
      </c>
      <c r="E1147" t="s">
        <v>6472</v>
      </c>
      <c r="F1147" t="s">
        <v>49</v>
      </c>
      <c r="G1147" t="s">
        <v>21</v>
      </c>
      <c r="H1147" t="s">
        <v>21</v>
      </c>
      <c r="I1147" t="s">
        <v>22</v>
      </c>
      <c r="J1147">
        <v>0</v>
      </c>
      <c r="K1147">
        <v>1</v>
      </c>
      <c r="L1147">
        <v>1</v>
      </c>
      <c r="M1147">
        <v>1</v>
      </c>
      <c r="N1147">
        <v>2</v>
      </c>
      <c r="O1147">
        <v>1</v>
      </c>
      <c r="Q1147">
        <v>2</v>
      </c>
      <c r="R1147">
        <v>1</v>
      </c>
      <c r="S1147">
        <v>3</v>
      </c>
      <c r="V1147">
        <v>1</v>
      </c>
      <c r="X1147" s="26">
        <v>13</v>
      </c>
    </row>
    <row r="1148" spans="1:24" x14ac:dyDescent="0.3">
      <c r="A1148" t="s">
        <v>61</v>
      </c>
      <c r="B1148" t="s">
        <v>1190</v>
      </c>
      <c r="C1148" t="s">
        <v>1195</v>
      </c>
      <c r="D1148" t="s">
        <v>1259</v>
      </c>
      <c r="E1148" t="s">
        <v>6473</v>
      </c>
      <c r="F1148" t="s">
        <v>61</v>
      </c>
      <c r="G1148" t="s">
        <v>21</v>
      </c>
      <c r="H1148" t="s">
        <v>21</v>
      </c>
      <c r="I1148" t="s">
        <v>54</v>
      </c>
      <c r="J1148">
        <v>1</v>
      </c>
      <c r="K1148">
        <v>1</v>
      </c>
      <c r="L1148">
        <v>0</v>
      </c>
      <c r="M1148">
        <v>1</v>
      </c>
      <c r="N1148">
        <v>2</v>
      </c>
      <c r="O1148">
        <v>1</v>
      </c>
      <c r="Q1148">
        <v>0</v>
      </c>
      <c r="R1148">
        <v>2</v>
      </c>
      <c r="S1148">
        <v>3</v>
      </c>
      <c r="V1148">
        <v>2</v>
      </c>
      <c r="X1148" s="26">
        <v>13</v>
      </c>
    </row>
    <row r="1149" spans="1:24" x14ac:dyDescent="0.3">
      <c r="A1149" t="s">
        <v>56</v>
      </c>
      <c r="B1149" t="s">
        <v>1683</v>
      </c>
      <c r="C1149" t="s">
        <v>1706</v>
      </c>
      <c r="D1149" t="s">
        <v>2300</v>
      </c>
      <c r="E1149" t="s">
        <v>6474</v>
      </c>
      <c r="F1149" t="s">
        <v>58</v>
      </c>
      <c r="G1149" t="s">
        <v>21</v>
      </c>
      <c r="H1149" t="s">
        <v>21</v>
      </c>
      <c r="I1149" t="s">
        <v>22</v>
      </c>
      <c r="J1149">
        <v>0</v>
      </c>
      <c r="K1149">
        <v>1</v>
      </c>
      <c r="L1149">
        <v>0</v>
      </c>
      <c r="M1149">
        <v>1</v>
      </c>
      <c r="N1149">
        <v>1</v>
      </c>
      <c r="O1149">
        <v>1</v>
      </c>
      <c r="Q1149">
        <v>0</v>
      </c>
      <c r="R1149">
        <v>1</v>
      </c>
      <c r="S1149">
        <v>2</v>
      </c>
      <c r="V1149">
        <v>1</v>
      </c>
      <c r="X1149" s="26">
        <v>8</v>
      </c>
    </row>
    <row r="1150" spans="1:24" x14ac:dyDescent="0.3">
      <c r="A1150" t="s">
        <v>36</v>
      </c>
      <c r="B1150" t="s">
        <v>284</v>
      </c>
      <c r="C1150" t="s">
        <v>2615</v>
      </c>
      <c r="D1150" t="s">
        <v>2652</v>
      </c>
      <c r="E1150" t="s">
        <v>6475</v>
      </c>
      <c r="F1150" t="s">
        <v>36</v>
      </c>
      <c r="G1150" t="s">
        <v>21</v>
      </c>
      <c r="H1150" t="s">
        <v>21</v>
      </c>
      <c r="I1150" t="s">
        <v>54</v>
      </c>
      <c r="J1150">
        <v>0</v>
      </c>
      <c r="K1150">
        <v>1</v>
      </c>
      <c r="L1150">
        <v>1</v>
      </c>
      <c r="M1150">
        <v>1</v>
      </c>
      <c r="N1150">
        <v>2</v>
      </c>
      <c r="O1150">
        <v>1</v>
      </c>
      <c r="Q1150">
        <v>0</v>
      </c>
      <c r="R1150">
        <v>1</v>
      </c>
      <c r="S1150">
        <v>1</v>
      </c>
      <c r="V1150">
        <v>1</v>
      </c>
      <c r="X1150" s="26">
        <v>9</v>
      </c>
    </row>
    <row r="1151" spans="1:24" x14ac:dyDescent="0.3">
      <c r="A1151" t="s">
        <v>71</v>
      </c>
      <c r="B1151" t="s">
        <v>963</v>
      </c>
      <c r="C1151" t="s">
        <v>2783</v>
      </c>
      <c r="D1151" t="s">
        <v>2827</v>
      </c>
      <c r="E1151" t="s">
        <v>6476</v>
      </c>
      <c r="F1151" t="s">
        <v>71</v>
      </c>
      <c r="G1151" t="s">
        <v>21</v>
      </c>
      <c r="H1151" t="s">
        <v>21</v>
      </c>
      <c r="I1151" t="s">
        <v>50</v>
      </c>
      <c r="J1151">
        <v>1</v>
      </c>
      <c r="K1151">
        <v>1</v>
      </c>
      <c r="L1151">
        <v>0</v>
      </c>
      <c r="M1151">
        <v>1</v>
      </c>
      <c r="N1151">
        <v>2</v>
      </c>
      <c r="O1151">
        <v>1</v>
      </c>
      <c r="Q1151">
        <v>2</v>
      </c>
      <c r="R1151">
        <v>1</v>
      </c>
      <c r="S1151">
        <v>1</v>
      </c>
      <c r="V1151">
        <v>2</v>
      </c>
      <c r="X1151" s="26">
        <v>12</v>
      </c>
    </row>
    <row r="1152" spans="1:24" x14ac:dyDescent="0.3">
      <c r="A1152" t="s">
        <v>36</v>
      </c>
      <c r="B1152" t="s">
        <v>1602</v>
      </c>
      <c r="C1152" t="s">
        <v>2574</v>
      </c>
      <c r="D1152" t="s">
        <v>2746</v>
      </c>
      <c r="E1152" t="s">
        <v>6477</v>
      </c>
      <c r="F1152" t="s">
        <v>36</v>
      </c>
      <c r="G1152" t="s">
        <v>21</v>
      </c>
      <c r="H1152" t="s">
        <v>21</v>
      </c>
      <c r="I1152" t="s">
        <v>22</v>
      </c>
      <c r="J1152">
        <v>0</v>
      </c>
      <c r="K1152">
        <v>1</v>
      </c>
      <c r="L1152">
        <v>1</v>
      </c>
      <c r="M1152">
        <v>0</v>
      </c>
      <c r="N1152">
        <v>2</v>
      </c>
      <c r="O1152">
        <v>0</v>
      </c>
      <c r="Q1152">
        <v>0</v>
      </c>
      <c r="R1152">
        <v>1</v>
      </c>
      <c r="S1152">
        <v>0</v>
      </c>
      <c r="V1152">
        <v>0</v>
      </c>
      <c r="X1152" s="26">
        <v>5</v>
      </c>
    </row>
    <row r="1153" spans="1:24" x14ac:dyDescent="0.3">
      <c r="A1153" t="s">
        <v>44</v>
      </c>
      <c r="B1153" t="s">
        <v>932</v>
      </c>
      <c r="C1153" t="s">
        <v>1374</v>
      </c>
      <c r="D1153" t="s">
        <v>3693</v>
      </c>
      <c r="E1153" t="s">
        <v>6478</v>
      </c>
      <c r="F1153" t="s">
        <v>82</v>
      </c>
      <c r="G1153" t="s">
        <v>21</v>
      </c>
      <c r="H1153" t="s">
        <v>21</v>
      </c>
      <c r="I1153" t="s">
        <v>22</v>
      </c>
      <c r="J1153">
        <v>2</v>
      </c>
      <c r="K1153">
        <v>1</v>
      </c>
      <c r="L1153">
        <v>1</v>
      </c>
      <c r="M1153">
        <v>1</v>
      </c>
      <c r="N1153">
        <v>0</v>
      </c>
      <c r="O1153">
        <v>1</v>
      </c>
      <c r="Q1153">
        <v>0</v>
      </c>
      <c r="R1153">
        <v>1</v>
      </c>
      <c r="S1153">
        <v>3</v>
      </c>
      <c r="V1153">
        <v>1</v>
      </c>
      <c r="X1153" s="26">
        <v>11</v>
      </c>
    </row>
    <row r="1154" spans="1:24" x14ac:dyDescent="0.3">
      <c r="A1154" t="s">
        <v>49</v>
      </c>
      <c r="B1154" t="s">
        <v>475</v>
      </c>
      <c r="C1154" t="s">
        <v>1005</v>
      </c>
      <c r="D1154" t="s">
        <v>1444</v>
      </c>
      <c r="E1154" t="s">
        <v>6479</v>
      </c>
      <c r="F1154" t="s">
        <v>49</v>
      </c>
      <c r="G1154" t="s">
        <v>21</v>
      </c>
      <c r="H1154" t="s">
        <v>21</v>
      </c>
      <c r="I1154" t="s">
        <v>22</v>
      </c>
      <c r="J1154">
        <v>0</v>
      </c>
      <c r="K1154">
        <v>1</v>
      </c>
      <c r="L1154">
        <v>1</v>
      </c>
      <c r="M1154">
        <v>1</v>
      </c>
      <c r="N1154">
        <v>1</v>
      </c>
      <c r="O1154">
        <v>0</v>
      </c>
      <c r="Q1154">
        <v>2</v>
      </c>
      <c r="R1154">
        <v>1</v>
      </c>
      <c r="S1154">
        <v>1</v>
      </c>
      <c r="V1154">
        <v>1</v>
      </c>
      <c r="X1154" s="26">
        <v>9</v>
      </c>
    </row>
    <row r="1155" spans="1:24" x14ac:dyDescent="0.3">
      <c r="A1155" t="s">
        <v>39</v>
      </c>
      <c r="B1155" t="s">
        <v>162</v>
      </c>
      <c r="C1155" t="s">
        <v>656</v>
      </c>
      <c r="D1155" t="s">
        <v>676</v>
      </c>
      <c r="E1155" t="s">
        <v>6480</v>
      </c>
      <c r="F1155" t="s">
        <v>39</v>
      </c>
      <c r="G1155" t="s">
        <v>21</v>
      </c>
      <c r="H1155" t="s">
        <v>21</v>
      </c>
      <c r="I1155" t="s">
        <v>22</v>
      </c>
      <c r="J1155">
        <v>1</v>
      </c>
      <c r="K1155">
        <v>1</v>
      </c>
      <c r="L1155">
        <v>1</v>
      </c>
      <c r="M1155">
        <v>1</v>
      </c>
      <c r="N1155">
        <v>1</v>
      </c>
      <c r="O1155">
        <v>0</v>
      </c>
      <c r="Q1155">
        <v>0</v>
      </c>
      <c r="R1155">
        <v>1</v>
      </c>
      <c r="S1155">
        <v>3</v>
      </c>
      <c r="V1155">
        <v>0</v>
      </c>
      <c r="X1155" s="26">
        <v>9</v>
      </c>
    </row>
    <row r="1156" spans="1:24" x14ac:dyDescent="0.3">
      <c r="A1156" t="s">
        <v>62</v>
      </c>
      <c r="B1156" t="s">
        <v>1742</v>
      </c>
      <c r="C1156" t="s">
        <v>1743</v>
      </c>
      <c r="D1156" t="s">
        <v>1754</v>
      </c>
      <c r="E1156" t="s">
        <v>6481</v>
      </c>
      <c r="F1156" t="s">
        <v>62</v>
      </c>
      <c r="G1156" t="s">
        <v>21</v>
      </c>
      <c r="H1156" t="s">
        <v>21</v>
      </c>
      <c r="I1156" t="s">
        <v>22</v>
      </c>
      <c r="J1156">
        <v>1</v>
      </c>
      <c r="K1156">
        <v>1</v>
      </c>
      <c r="L1156">
        <v>1</v>
      </c>
      <c r="M1156">
        <v>1</v>
      </c>
      <c r="N1156">
        <v>3</v>
      </c>
      <c r="O1156">
        <v>1</v>
      </c>
      <c r="Q1156">
        <v>0</v>
      </c>
      <c r="R1156">
        <v>1</v>
      </c>
      <c r="S1156">
        <v>3</v>
      </c>
      <c r="V1156">
        <v>2</v>
      </c>
      <c r="X1156" s="26">
        <v>14</v>
      </c>
    </row>
    <row r="1157" spans="1:24" x14ac:dyDescent="0.3">
      <c r="A1157" t="s">
        <v>19</v>
      </c>
      <c r="B1157" t="s">
        <v>174</v>
      </c>
      <c r="C1157" t="s">
        <v>177</v>
      </c>
      <c r="D1157" t="s">
        <v>184</v>
      </c>
      <c r="E1157" t="s">
        <v>6482</v>
      </c>
      <c r="F1157" t="s">
        <v>19</v>
      </c>
      <c r="G1157" t="s">
        <v>21</v>
      </c>
      <c r="H1157" t="s">
        <v>21</v>
      </c>
      <c r="I1157" t="s">
        <v>50</v>
      </c>
      <c r="J1157">
        <v>0</v>
      </c>
      <c r="K1157">
        <v>1</v>
      </c>
      <c r="L1157">
        <v>1</v>
      </c>
      <c r="M1157">
        <v>1</v>
      </c>
      <c r="N1157">
        <v>1</v>
      </c>
      <c r="O1157">
        <v>0</v>
      </c>
      <c r="Q1157">
        <v>0</v>
      </c>
      <c r="R1157">
        <v>1</v>
      </c>
      <c r="S1157">
        <v>1</v>
      </c>
      <c r="V1157">
        <v>0</v>
      </c>
      <c r="X1157" s="26">
        <v>6</v>
      </c>
    </row>
    <row r="1158" spans="1:24" x14ac:dyDescent="0.3">
      <c r="A1158" t="s">
        <v>70</v>
      </c>
      <c r="B1158" t="s">
        <v>4323</v>
      </c>
      <c r="C1158" t="s">
        <v>597</v>
      </c>
      <c r="D1158" t="s">
        <v>4324</v>
      </c>
      <c r="E1158" t="s">
        <v>6483</v>
      </c>
      <c r="F1158" t="s">
        <v>70</v>
      </c>
      <c r="G1158" t="s">
        <v>21</v>
      </c>
      <c r="H1158" t="s">
        <v>21</v>
      </c>
      <c r="I1158" t="s">
        <v>22</v>
      </c>
      <c r="J1158">
        <v>1</v>
      </c>
      <c r="K1158">
        <v>1</v>
      </c>
      <c r="L1158">
        <v>1</v>
      </c>
      <c r="M1158">
        <v>1</v>
      </c>
      <c r="N1158">
        <v>2</v>
      </c>
      <c r="O1158">
        <v>0</v>
      </c>
      <c r="Q1158">
        <v>2</v>
      </c>
      <c r="R1158">
        <v>1</v>
      </c>
      <c r="S1158">
        <v>2</v>
      </c>
      <c r="V1158">
        <v>1</v>
      </c>
      <c r="X1158" s="26">
        <v>12</v>
      </c>
    </row>
    <row r="1159" spans="1:24" x14ac:dyDescent="0.3">
      <c r="A1159" t="s">
        <v>49</v>
      </c>
      <c r="B1159" t="s">
        <v>174</v>
      </c>
      <c r="C1159" t="s">
        <v>1414</v>
      </c>
      <c r="D1159" t="s">
        <v>1415</v>
      </c>
      <c r="E1159" t="s">
        <v>6484</v>
      </c>
      <c r="F1159" t="s">
        <v>49</v>
      </c>
      <c r="G1159" t="s">
        <v>21</v>
      </c>
      <c r="H1159" t="s">
        <v>21</v>
      </c>
      <c r="I1159" t="s">
        <v>22</v>
      </c>
      <c r="J1159">
        <v>1</v>
      </c>
      <c r="K1159">
        <v>1</v>
      </c>
      <c r="L1159">
        <v>1</v>
      </c>
      <c r="M1159">
        <v>1</v>
      </c>
      <c r="N1159">
        <v>3</v>
      </c>
      <c r="O1159">
        <v>1</v>
      </c>
      <c r="Q1159">
        <v>2</v>
      </c>
      <c r="R1159">
        <v>3</v>
      </c>
      <c r="S1159">
        <v>3</v>
      </c>
      <c r="V1159">
        <v>2</v>
      </c>
      <c r="X1159" s="26">
        <v>18</v>
      </c>
    </row>
    <row r="1160" spans="1:24" x14ac:dyDescent="0.3">
      <c r="A1160" t="s">
        <v>49</v>
      </c>
      <c r="B1160" t="s">
        <v>1190</v>
      </c>
      <c r="C1160" t="s">
        <v>1539</v>
      </c>
      <c r="D1160" t="s">
        <v>1566</v>
      </c>
      <c r="E1160" t="s">
        <v>6485</v>
      </c>
      <c r="F1160" t="s">
        <v>49</v>
      </c>
      <c r="G1160" t="s">
        <v>21</v>
      </c>
      <c r="H1160" t="s">
        <v>21</v>
      </c>
      <c r="I1160" t="s">
        <v>22</v>
      </c>
      <c r="J1160">
        <v>0</v>
      </c>
      <c r="K1160">
        <v>0</v>
      </c>
      <c r="L1160">
        <v>0</v>
      </c>
      <c r="M1160">
        <v>0</v>
      </c>
      <c r="N1160">
        <v>0</v>
      </c>
      <c r="O1160">
        <v>0</v>
      </c>
      <c r="Q1160">
        <v>0</v>
      </c>
      <c r="R1160">
        <v>0</v>
      </c>
      <c r="S1160">
        <v>1</v>
      </c>
      <c r="V1160">
        <v>1</v>
      </c>
      <c r="X1160" s="26">
        <v>2</v>
      </c>
    </row>
    <row r="1161" spans="1:24" x14ac:dyDescent="0.3">
      <c r="A1161" t="s">
        <v>70</v>
      </c>
      <c r="B1161" t="s">
        <v>637</v>
      </c>
      <c r="C1161" t="s">
        <v>3328</v>
      </c>
      <c r="D1161" t="s">
        <v>4246</v>
      </c>
      <c r="E1161" t="s">
        <v>6486</v>
      </c>
      <c r="F1161" t="s">
        <v>146</v>
      </c>
      <c r="G1161" t="s">
        <v>21</v>
      </c>
      <c r="H1161" t="s">
        <v>21</v>
      </c>
      <c r="I1161" t="s">
        <v>22</v>
      </c>
      <c r="J1161">
        <v>1</v>
      </c>
      <c r="K1161">
        <v>1</v>
      </c>
      <c r="L1161">
        <v>1</v>
      </c>
      <c r="M1161">
        <v>0</v>
      </c>
      <c r="N1161">
        <v>3</v>
      </c>
      <c r="O1161">
        <v>1</v>
      </c>
      <c r="Q1161">
        <v>0</v>
      </c>
      <c r="R1161">
        <v>3</v>
      </c>
      <c r="S1161">
        <v>3</v>
      </c>
      <c r="V1161">
        <v>3</v>
      </c>
      <c r="X1161" s="26">
        <v>16</v>
      </c>
    </row>
    <row r="1162" spans="1:24" x14ac:dyDescent="0.3">
      <c r="A1162" t="s">
        <v>147</v>
      </c>
      <c r="B1162" t="s">
        <v>475</v>
      </c>
      <c r="C1162" t="s">
        <v>1000</v>
      </c>
      <c r="D1162" t="s">
        <v>5185</v>
      </c>
      <c r="E1162" t="s">
        <v>6487</v>
      </c>
      <c r="F1162" t="s">
        <v>147</v>
      </c>
      <c r="G1162" t="s">
        <v>21</v>
      </c>
      <c r="H1162" t="s">
        <v>21</v>
      </c>
      <c r="I1162" t="s">
        <v>22</v>
      </c>
      <c r="J1162">
        <v>2</v>
      </c>
      <c r="K1162">
        <v>1</v>
      </c>
      <c r="L1162">
        <v>0</v>
      </c>
      <c r="M1162">
        <v>0</v>
      </c>
      <c r="N1162">
        <v>0</v>
      </c>
      <c r="O1162">
        <v>0</v>
      </c>
      <c r="Q1162">
        <v>0</v>
      </c>
      <c r="R1162">
        <v>1</v>
      </c>
      <c r="S1162">
        <v>3</v>
      </c>
      <c r="V1162">
        <v>1</v>
      </c>
      <c r="X1162" s="26">
        <v>8</v>
      </c>
    </row>
    <row r="1163" spans="1:24" x14ac:dyDescent="0.3">
      <c r="A1163" t="s">
        <v>85</v>
      </c>
      <c r="B1163" t="s">
        <v>174</v>
      </c>
      <c r="C1163" t="s">
        <v>195</v>
      </c>
      <c r="D1163" t="s">
        <v>4454</v>
      </c>
      <c r="E1163" t="s">
        <v>6488</v>
      </c>
      <c r="F1163" t="s">
        <v>85</v>
      </c>
      <c r="G1163" t="s">
        <v>21</v>
      </c>
      <c r="H1163" t="s">
        <v>21</v>
      </c>
      <c r="I1163" t="s">
        <v>54</v>
      </c>
      <c r="J1163">
        <v>0</v>
      </c>
      <c r="K1163">
        <v>0</v>
      </c>
      <c r="L1163">
        <v>0</v>
      </c>
      <c r="M1163">
        <v>0</v>
      </c>
      <c r="N1163">
        <v>0</v>
      </c>
      <c r="O1163">
        <v>0</v>
      </c>
      <c r="Q1163">
        <v>0</v>
      </c>
      <c r="R1163">
        <v>0</v>
      </c>
      <c r="S1163">
        <v>0</v>
      </c>
      <c r="V1163">
        <v>0</v>
      </c>
      <c r="X1163" s="26">
        <v>0</v>
      </c>
    </row>
    <row r="1164" spans="1:24" x14ac:dyDescent="0.3">
      <c r="A1164" t="s">
        <v>85</v>
      </c>
      <c r="B1164" t="s">
        <v>174</v>
      </c>
      <c r="C1164" t="s">
        <v>195</v>
      </c>
      <c r="D1164" t="s">
        <v>4452</v>
      </c>
      <c r="E1164" t="s">
        <v>6489</v>
      </c>
      <c r="F1164" t="s">
        <v>85</v>
      </c>
      <c r="G1164" t="s">
        <v>21</v>
      </c>
      <c r="H1164" t="s">
        <v>21</v>
      </c>
      <c r="I1164" t="s">
        <v>22</v>
      </c>
      <c r="J1164">
        <v>0</v>
      </c>
      <c r="K1164">
        <v>1</v>
      </c>
      <c r="L1164">
        <v>1</v>
      </c>
      <c r="M1164">
        <v>1</v>
      </c>
      <c r="N1164">
        <v>3</v>
      </c>
      <c r="O1164">
        <v>1</v>
      </c>
      <c r="Q1164">
        <v>2</v>
      </c>
      <c r="R1164">
        <v>1</v>
      </c>
      <c r="S1164">
        <v>0</v>
      </c>
      <c r="V1164">
        <v>0</v>
      </c>
      <c r="X1164" s="26">
        <v>10</v>
      </c>
    </row>
    <row r="1165" spans="1:24" x14ac:dyDescent="0.3">
      <c r="A1165" t="s">
        <v>79</v>
      </c>
      <c r="B1165" t="s">
        <v>519</v>
      </c>
      <c r="C1165" t="s">
        <v>540</v>
      </c>
      <c r="D1165" t="s">
        <v>554</v>
      </c>
      <c r="E1165" t="s">
        <v>6490</v>
      </c>
      <c r="F1165" t="s">
        <v>79</v>
      </c>
      <c r="G1165" t="s">
        <v>21</v>
      </c>
      <c r="H1165" t="s">
        <v>21</v>
      </c>
      <c r="I1165" t="s">
        <v>22</v>
      </c>
      <c r="J1165">
        <v>1</v>
      </c>
      <c r="K1165">
        <v>1</v>
      </c>
      <c r="L1165">
        <v>1</v>
      </c>
      <c r="M1165">
        <v>0</v>
      </c>
      <c r="N1165">
        <v>0</v>
      </c>
      <c r="O1165">
        <v>0</v>
      </c>
      <c r="Q1165">
        <v>0</v>
      </c>
      <c r="R1165">
        <v>1</v>
      </c>
      <c r="S1165">
        <v>1</v>
      </c>
      <c r="V1165">
        <v>2</v>
      </c>
      <c r="X1165" s="26">
        <v>7</v>
      </c>
    </row>
    <row r="1166" spans="1:24" x14ac:dyDescent="0.3">
      <c r="A1166" t="s">
        <v>61</v>
      </c>
      <c r="B1166" t="s">
        <v>847</v>
      </c>
      <c r="C1166" t="s">
        <v>1069</v>
      </c>
      <c r="D1166" t="s">
        <v>1277</v>
      </c>
      <c r="E1166" t="s">
        <v>6491</v>
      </c>
      <c r="F1166" t="s">
        <v>69</v>
      </c>
      <c r="G1166" t="s">
        <v>21</v>
      </c>
      <c r="H1166" t="s">
        <v>21</v>
      </c>
      <c r="I1166" t="s">
        <v>22</v>
      </c>
      <c r="J1166">
        <v>1</v>
      </c>
      <c r="K1166">
        <v>1</v>
      </c>
      <c r="L1166">
        <v>1</v>
      </c>
      <c r="M1166">
        <v>1</v>
      </c>
      <c r="N1166">
        <v>2</v>
      </c>
      <c r="O1166">
        <v>1</v>
      </c>
      <c r="Q1166">
        <v>0</v>
      </c>
      <c r="R1166">
        <v>1</v>
      </c>
      <c r="S1166">
        <v>2</v>
      </c>
      <c r="V1166">
        <v>1</v>
      </c>
      <c r="X1166" s="26">
        <v>11</v>
      </c>
    </row>
    <row r="1167" spans="1:24" x14ac:dyDescent="0.3">
      <c r="A1167" t="s">
        <v>32</v>
      </c>
      <c r="B1167" t="s">
        <v>1742</v>
      </c>
      <c r="C1167" t="s">
        <v>1834</v>
      </c>
      <c r="D1167" t="s">
        <v>2042</v>
      </c>
      <c r="E1167" t="s">
        <v>6492</v>
      </c>
      <c r="F1167" t="s">
        <v>32</v>
      </c>
      <c r="G1167" t="s">
        <v>21</v>
      </c>
      <c r="H1167" t="s">
        <v>21</v>
      </c>
      <c r="I1167" t="s">
        <v>22</v>
      </c>
      <c r="J1167">
        <v>1</v>
      </c>
      <c r="K1167">
        <v>1</v>
      </c>
      <c r="L1167">
        <v>0</v>
      </c>
      <c r="M1167">
        <v>1</v>
      </c>
      <c r="N1167">
        <v>2</v>
      </c>
      <c r="O1167">
        <v>1</v>
      </c>
      <c r="Q1167">
        <v>2</v>
      </c>
      <c r="R1167">
        <v>1</v>
      </c>
      <c r="S1167">
        <v>1</v>
      </c>
      <c r="V1167">
        <v>2</v>
      </c>
      <c r="X1167" s="26">
        <v>12</v>
      </c>
    </row>
    <row r="1168" spans="1:24" x14ac:dyDescent="0.3">
      <c r="A1168" t="s">
        <v>39</v>
      </c>
      <c r="B1168" t="s">
        <v>478</v>
      </c>
      <c r="C1168" t="s">
        <v>5325</v>
      </c>
      <c r="D1168" t="s">
        <v>705</v>
      </c>
      <c r="E1168" t="s">
        <v>6493</v>
      </c>
      <c r="F1168" t="s">
        <v>39</v>
      </c>
      <c r="G1168" t="s">
        <v>21</v>
      </c>
      <c r="H1168" t="s">
        <v>21</v>
      </c>
      <c r="I1168" t="s">
        <v>22</v>
      </c>
      <c r="J1168">
        <v>1</v>
      </c>
      <c r="K1168">
        <v>1</v>
      </c>
      <c r="L1168">
        <v>1</v>
      </c>
      <c r="M1168">
        <v>1</v>
      </c>
      <c r="N1168">
        <v>1</v>
      </c>
      <c r="O1168">
        <v>1</v>
      </c>
      <c r="Q1168">
        <v>0</v>
      </c>
      <c r="R1168">
        <v>2</v>
      </c>
      <c r="S1168">
        <v>3</v>
      </c>
      <c r="V1168">
        <v>1</v>
      </c>
      <c r="X1168" s="26">
        <v>12</v>
      </c>
    </row>
    <row r="1169" spans="1:24" x14ac:dyDescent="0.3">
      <c r="A1169" t="s">
        <v>59</v>
      </c>
      <c r="B1169" t="s">
        <v>3366</v>
      </c>
      <c r="C1169" t="s">
        <v>3593</v>
      </c>
      <c r="D1169" t="s">
        <v>3647</v>
      </c>
      <c r="E1169" t="s">
        <v>6494</v>
      </c>
      <c r="F1169" t="s">
        <v>59</v>
      </c>
      <c r="G1169" t="s">
        <v>21</v>
      </c>
      <c r="H1169" t="s">
        <v>21</v>
      </c>
      <c r="I1169" t="s">
        <v>54</v>
      </c>
      <c r="J1169">
        <v>1</v>
      </c>
      <c r="K1169">
        <v>0</v>
      </c>
      <c r="L1169">
        <v>0</v>
      </c>
      <c r="M1169">
        <v>1</v>
      </c>
      <c r="N1169">
        <v>0</v>
      </c>
      <c r="O1169">
        <v>0</v>
      </c>
      <c r="Q1169">
        <v>0</v>
      </c>
      <c r="R1169">
        <v>1</v>
      </c>
      <c r="S1169">
        <v>1</v>
      </c>
      <c r="V1169">
        <v>0</v>
      </c>
      <c r="X1169" s="26">
        <v>4</v>
      </c>
    </row>
    <row r="1170" spans="1:24" x14ac:dyDescent="0.3">
      <c r="A1170" t="s">
        <v>82</v>
      </c>
      <c r="B1170" t="s">
        <v>2938</v>
      </c>
      <c r="C1170" t="s">
        <v>4604</v>
      </c>
      <c r="D1170" t="s">
        <v>4608</v>
      </c>
      <c r="E1170" t="s">
        <v>6495</v>
      </c>
      <c r="F1170" t="s">
        <v>82</v>
      </c>
      <c r="G1170" t="s">
        <v>21</v>
      </c>
      <c r="H1170" t="s">
        <v>21</v>
      </c>
      <c r="I1170" t="s">
        <v>50</v>
      </c>
      <c r="J1170">
        <v>0</v>
      </c>
      <c r="K1170">
        <v>0</v>
      </c>
      <c r="L1170">
        <v>0</v>
      </c>
      <c r="M1170">
        <v>0</v>
      </c>
      <c r="N1170">
        <v>0</v>
      </c>
      <c r="O1170">
        <v>0</v>
      </c>
      <c r="Q1170">
        <v>0</v>
      </c>
      <c r="R1170">
        <v>0</v>
      </c>
      <c r="S1170">
        <v>0</v>
      </c>
      <c r="V1170">
        <v>1</v>
      </c>
      <c r="X1170" s="26">
        <v>1</v>
      </c>
    </row>
    <row r="1171" spans="1:24" x14ac:dyDescent="0.3">
      <c r="A1171" t="s">
        <v>70</v>
      </c>
      <c r="B1171" t="s">
        <v>1602</v>
      </c>
      <c r="C1171" t="s">
        <v>3703</v>
      </c>
      <c r="D1171" t="s">
        <v>4165</v>
      </c>
      <c r="E1171" t="s">
        <v>6496</v>
      </c>
      <c r="F1171" t="s">
        <v>70</v>
      </c>
      <c r="G1171" t="s">
        <v>21</v>
      </c>
      <c r="H1171" t="s">
        <v>21</v>
      </c>
      <c r="I1171" t="s">
        <v>22</v>
      </c>
      <c r="J1171">
        <v>0</v>
      </c>
      <c r="K1171">
        <v>1</v>
      </c>
      <c r="L1171">
        <v>1</v>
      </c>
      <c r="M1171">
        <v>1</v>
      </c>
      <c r="N1171">
        <v>2</v>
      </c>
      <c r="O1171">
        <v>1</v>
      </c>
      <c r="Q1171">
        <v>0</v>
      </c>
      <c r="R1171">
        <v>2</v>
      </c>
      <c r="S1171">
        <v>3</v>
      </c>
      <c r="V1171">
        <v>0</v>
      </c>
      <c r="X1171" s="26">
        <v>11</v>
      </c>
    </row>
    <row r="1172" spans="1:24" x14ac:dyDescent="0.3">
      <c r="A1172" t="s">
        <v>61</v>
      </c>
      <c r="B1172" t="s">
        <v>1190</v>
      </c>
      <c r="C1172" t="s">
        <v>1195</v>
      </c>
      <c r="D1172" t="s">
        <v>1255</v>
      </c>
      <c r="E1172" t="s">
        <v>6497</v>
      </c>
      <c r="F1172" t="s">
        <v>61</v>
      </c>
      <c r="G1172" t="s">
        <v>21</v>
      </c>
      <c r="H1172" t="s">
        <v>21</v>
      </c>
      <c r="I1172" t="s">
        <v>22</v>
      </c>
      <c r="J1172">
        <v>1</v>
      </c>
      <c r="K1172">
        <v>1</v>
      </c>
      <c r="L1172">
        <v>0</v>
      </c>
      <c r="M1172">
        <v>1</v>
      </c>
      <c r="N1172">
        <v>2</v>
      </c>
      <c r="O1172">
        <v>1</v>
      </c>
      <c r="Q1172">
        <v>0</v>
      </c>
      <c r="R1172">
        <v>1</v>
      </c>
      <c r="S1172">
        <v>3</v>
      </c>
      <c r="V1172">
        <v>2</v>
      </c>
      <c r="X1172" s="26">
        <v>12</v>
      </c>
    </row>
    <row r="1173" spans="1:24" x14ac:dyDescent="0.3">
      <c r="A1173" t="s">
        <v>32</v>
      </c>
      <c r="B1173" t="s">
        <v>1742</v>
      </c>
      <c r="C1173" t="s">
        <v>1834</v>
      </c>
      <c r="D1173" t="s">
        <v>2041</v>
      </c>
      <c r="E1173" t="s">
        <v>6498</v>
      </c>
      <c r="F1173" t="s">
        <v>32</v>
      </c>
      <c r="G1173" t="s">
        <v>21</v>
      </c>
      <c r="H1173" t="s">
        <v>21</v>
      </c>
      <c r="I1173" t="s">
        <v>22</v>
      </c>
      <c r="J1173">
        <v>1</v>
      </c>
      <c r="K1173">
        <v>1</v>
      </c>
      <c r="L1173">
        <v>1</v>
      </c>
      <c r="M1173">
        <v>1</v>
      </c>
      <c r="N1173">
        <v>3</v>
      </c>
      <c r="O1173">
        <v>1</v>
      </c>
      <c r="Q1173">
        <v>0</v>
      </c>
      <c r="R1173">
        <v>1</v>
      </c>
      <c r="S1173">
        <v>3</v>
      </c>
      <c r="V1173">
        <v>2</v>
      </c>
      <c r="X1173" s="26">
        <v>14</v>
      </c>
    </row>
    <row r="1174" spans="1:24" x14ac:dyDescent="0.3">
      <c r="A1174" t="s">
        <v>32</v>
      </c>
      <c r="B1174" t="s">
        <v>1056</v>
      </c>
      <c r="C1174" t="s">
        <v>1057</v>
      </c>
      <c r="D1174" t="s">
        <v>1942</v>
      </c>
      <c r="E1174" t="s">
        <v>6499</v>
      </c>
      <c r="F1174" t="s">
        <v>32</v>
      </c>
      <c r="G1174" t="s">
        <v>21</v>
      </c>
      <c r="H1174" t="s">
        <v>21</v>
      </c>
      <c r="I1174" t="s">
        <v>22</v>
      </c>
      <c r="J1174">
        <v>0</v>
      </c>
      <c r="K1174">
        <v>1</v>
      </c>
      <c r="L1174">
        <v>1</v>
      </c>
      <c r="M1174">
        <v>1</v>
      </c>
      <c r="N1174">
        <v>1</v>
      </c>
      <c r="O1174">
        <v>0</v>
      </c>
      <c r="Q1174">
        <v>0</v>
      </c>
      <c r="R1174">
        <v>1</v>
      </c>
      <c r="S1174">
        <v>1</v>
      </c>
      <c r="V1174">
        <v>1</v>
      </c>
      <c r="X1174" s="26">
        <v>7</v>
      </c>
    </row>
    <row r="1175" spans="1:24" x14ac:dyDescent="0.3">
      <c r="A1175" t="s">
        <v>61</v>
      </c>
      <c r="B1175" t="s">
        <v>847</v>
      </c>
      <c r="C1175" t="s">
        <v>1103</v>
      </c>
      <c r="D1175" t="s">
        <v>1104</v>
      </c>
      <c r="E1175" t="s">
        <v>6500</v>
      </c>
      <c r="F1175" t="s">
        <v>61</v>
      </c>
      <c r="G1175" t="s">
        <v>21</v>
      </c>
      <c r="H1175" t="s">
        <v>21</v>
      </c>
      <c r="I1175" t="s">
        <v>22</v>
      </c>
      <c r="J1175">
        <v>1</v>
      </c>
      <c r="K1175">
        <v>1</v>
      </c>
      <c r="L1175">
        <v>1</v>
      </c>
      <c r="M1175">
        <v>1</v>
      </c>
      <c r="N1175">
        <v>2</v>
      </c>
      <c r="O1175">
        <v>0</v>
      </c>
      <c r="Q1175">
        <v>0</v>
      </c>
      <c r="R1175">
        <v>1</v>
      </c>
      <c r="S1175">
        <v>0</v>
      </c>
      <c r="V1175">
        <v>2</v>
      </c>
      <c r="X1175" s="26">
        <v>9</v>
      </c>
    </row>
    <row r="1176" spans="1:24" x14ac:dyDescent="0.3">
      <c r="A1176" t="s">
        <v>71</v>
      </c>
      <c r="B1176" t="s">
        <v>963</v>
      </c>
      <c r="C1176" t="s">
        <v>2783</v>
      </c>
      <c r="D1176" t="s">
        <v>2824</v>
      </c>
      <c r="E1176" t="s">
        <v>6501</v>
      </c>
      <c r="F1176" t="s">
        <v>71</v>
      </c>
      <c r="G1176" t="s">
        <v>21</v>
      </c>
      <c r="H1176" t="s">
        <v>21</v>
      </c>
      <c r="I1176" t="s">
        <v>50</v>
      </c>
      <c r="J1176">
        <v>1</v>
      </c>
      <c r="K1176">
        <v>1</v>
      </c>
      <c r="L1176">
        <v>0</v>
      </c>
      <c r="M1176">
        <v>1</v>
      </c>
      <c r="N1176">
        <v>1</v>
      </c>
      <c r="O1176">
        <v>1</v>
      </c>
      <c r="Q1176">
        <v>0</v>
      </c>
      <c r="R1176">
        <v>1</v>
      </c>
      <c r="S1176">
        <v>2</v>
      </c>
      <c r="V1176">
        <v>1</v>
      </c>
      <c r="X1176" s="26">
        <v>9</v>
      </c>
    </row>
    <row r="1177" spans="1:24" x14ac:dyDescent="0.3">
      <c r="A1177" t="s">
        <v>73</v>
      </c>
      <c r="B1177" t="s">
        <v>162</v>
      </c>
      <c r="C1177" t="s">
        <v>359</v>
      </c>
      <c r="D1177" t="s">
        <v>383</v>
      </c>
      <c r="E1177" t="s">
        <v>6502</v>
      </c>
      <c r="F1177" t="s">
        <v>58</v>
      </c>
      <c r="G1177" t="s">
        <v>21</v>
      </c>
      <c r="H1177" t="s">
        <v>21</v>
      </c>
      <c r="I1177" t="s">
        <v>22</v>
      </c>
      <c r="J1177">
        <v>0</v>
      </c>
      <c r="K1177">
        <v>1</v>
      </c>
      <c r="L1177">
        <v>0</v>
      </c>
      <c r="M1177">
        <v>1</v>
      </c>
      <c r="N1177">
        <v>1</v>
      </c>
      <c r="O1177">
        <v>1</v>
      </c>
      <c r="Q1177">
        <v>0</v>
      </c>
      <c r="R1177">
        <v>1</v>
      </c>
      <c r="S1177">
        <v>3</v>
      </c>
      <c r="V1177">
        <v>0</v>
      </c>
      <c r="X1177" s="26">
        <v>8</v>
      </c>
    </row>
    <row r="1178" spans="1:24" x14ac:dyDescent="0.3">
      <c r="A1178" t="s">
        <v>83</v>
      </c>
      <c r="B1178" t="s">
        <v>932</v>
      </c>
      <c r="C1178" t="s">
        <v>1374</v>
      </c>
      <c r="D1178" t="s">
        <v>4999</v>
      </c>
      <c r="E1178" t="s">
        <v>6503</v>
      </c>
      <c r="F1178" t="s">
        <v>83</v>
      </c>
      <c r="G1178" t="s">
        <v>21</v>
      </c>
      <c r="H1178" t="s">
        <v>21</v>
      </c>
      <c r="I1178" t="s">
        <v>22</v>
      </c>
      <c r="J1178">
        <v>0</v>
      </c>
      <c r="K1178">
        <v>1</v>
      </c>
      <c r="L1178">
        <v>1</v>
      </c>
      <c r="M1178">
        <v>1</v>
      </c>
      <c r="N1178">
        <v>1</v>
      </c>
      <c r="O1178">
        <v>0</v>
      </c>
      <c r="Q1178">
        <v>0</v>
      </c>
      <c r="R1178">
        <v>1</v>
      </c>
      <c r="S1178">
        <v>2</v>
      </c>
      <c r="V1178">
        <v>1</v>
      </c>
      <c r="X1178" s="26">
        <v>8</v>
      </c>
    </row>
    <row r="1179" spans="1:24" x14ac:dyDescent="0.3">
      <c r="A1179" t="s">
        <v>61</v>
      </c>
      <c r="B1179" t="s">
        <v>847</v>
      </c>
      <c r="C1179" t="s">
        <v>1084</v>
      </c>
      <c r="D1179" t="s">
        <v>1085</v>
      </c>
      <c r="E1179" t="s">
        <v>6504</v>
      </c>
      <c r="F1179" t="s">
        <v>61</v>
      </c>
      <c r="G1179" t="s">
        <v>21</v>
      </c>
      <c r="H1179" t="s">
        <v>21</v>
      </c>
      <c r="I1179" t="s">
        <v>22</v>
      </c>
      <c r="J1179">
        <v>2</v>
      </c>
      <c r="K1179">
        <v>1</v>
      </c>
      <c r="L1179">
        <v>1</v>
      </c>
      <c r="M1179">
        <v>1</v>
      </c>
      <c r="N1179">
        <v>3</v>
      </c>
      <c r="O1179">
        <v>1</v>
      </c>
      <c r="Q1179">
        <v>0</v>
      </c>
      <c r="R1179">
        <v>1</v>
      </c>
      <c r="S1179">
        <v>2</v>
      </c>
      <c r="V1179">
        <v>3</v>
      </c>
      <c r="X1179" s="26">
        <v>15</v>
      </c>
    </row>
    <row r="1180" spans="1:24" x14ac:dyDescent="0.3">
      <c r="A1180" t="s">
        <v>61</v>
      </c>
      <c r="B1180" t="s">
        <v>847</v>
      </c>
      <c r="C1180" t="s">
        <v>1084</v>
      </c>
      <c r="D1180" t="s">
        <v>1086</v>
      </c>
      <c r="E1180" t="s">
        <v>6505</v>
      </c>
      <c r="F1180" t="s">
        <v>61</v>
      </c>
      <c r="G1180" t="s">
        <v>21</v>
      </c>
      <c r="H1180" t="s">
        <v>21</v>
      </c>
      <c r="I1180" t="s">
        <v>22</v>
      </c>
      <c r="J1180">
        <v>2</v>
      </c>
      <c r="K1180">
        <v>1</v>
      </c>
      <c r="L1180">
        <v>1</v>
      </c>
      <c r="M1180">
        <v>1</v>
      </c>
      <c r="N1180">
        <v>3</v>
      </c>
      <c r="O1180">
        <v>1</v>
      </c>
      <c r="Q1180">
        <v>0</v>
      </c>
      <c r="R1180">
        <v>1</v>
      </c>
      <c r="S1180">
        <v>2</v>
      </c>
      <c r="V1180">
        <v>3</v>
      </c>
      <c r="X1180" s="26">
        <v>15</v>
      </c>
    </row>
    <row r="1181" spans="1:24" x14ac:dyDescent="0.3">
      <c r="A1181" t="s">
        <v>61</v>
      </c>
      <c r="B1181" t="s">
        <v>847</v>
      </c>
      <c r="C1181" t="s">
        <v>1084</v>
      </c>
      <c r="D1181" t="s">
        <v>1088</v>
      </c>
      <c r="E1181" t="s">
        <v>6506</v>
      </c>
      <c r="F1181" t="s">
        <v>61</v>
      </c>
      <c r="G1181" t="s">
        <v>21</v>
      </c>
      <c r="H1181" t="s">
        <v>21</v>
      </c>
      <c r="I1181" t="s">
        <v>22</v>
      </c>
      <c r="J1181">
        <v>2</v>
      </c>
      <c r="K1181">
        <v>1</v>
      </c>
      <c r="L1181">
        <v>1</v>
      </c>
      <c r="M1181">
        <v>1</v>
      </c>
      <c r="N1181">
        <v>3</v>
      </c>
      <c r="O1181">
        <v>1</v>
      </c>
      <c r="Q1181">
        <v>0</v>
      </c>
      <c r="R1181">
        <v>1</v>
      </c>
      <c r="S1181">
        <v>2</v>
      </c>
      <c r="V1181">
        <v>3</v>
      </c>
      <c r="X1181" s="26">
        <v>15</v>
      </c>
    </row>
    <row r="1182" spans="1:24" x14ac:dyDescent="0.3">
      <c r="A1182" t="s">
        <v>32</v>
      </c>
      <c r="B1182" t="s">
        <v>1767</v>
      </c>
      <c r="C1182" t="s">
        <v>1789</v>
      </c>
      <c r="D1182" t="s">
        <v>2009</v>
      </c>
      <c r="E1182" t="s">
        <v>6507</v>
      </c>
      <c r="F1182" t="s">
        <v>67</v>
      </c>
      <c r="G1182" t="s">
        <v>21</v>
      </c>
      <c r="H1182" t="s">
        <v>21</v>
      </c>
      <c r="I1182" t="s">
        <v>50</v>
      </c>
      <c r="J1182">
        <v>0</v>
      </c>
      <c r="K1182">
        <v>0</v>
      </c>
      <c r="L1182">
        <v>0</v>
      </c>
      <c r="M1182">
        <v>0</v>
      </c>
      <c r="N1182">
        <v>0</v>
      </c>
      <c r="O1182">
        <v>0</v>
      </c>
      <c r="Q1182">
        <v>0</v>
      </c>
      <c r="R1182">
        <v>1</v>
      </c>
      <c r="S1182">
        <v>1</v>
      </c>
      <c r="V1182">
        <v>1</v>
      </c>
      <c r="X1182" s="26">
        <v>3</v>
      </c>
    </row>
    <row r="1183" spans="1:24" x14ac:dyDescent="0.3">
      <c r="A1183" t="s">
        <v>136</v>
      </c>
      <c r="B1183" t="s">
        <v>519</v>
      </c>
      <c r="C1183" t="s">
        <v>4825</v>
      </c>
      <c r="D1183" t="s">
        <v>4827</v>
      </c>
      <c r="E1183" t="s">
        <v>6508</v>
      </c>
      <c r="F1183" t="s">
        <v>136</v>
      </c>
      <c r="G1183" t="s">
        <v>21</v>
      </c>
      <c r="H1183" t="s">
        <v>21</v>
      </c>
      <c r="I1183" t="s">
        <v>22</v>
      </c>
      <c r="J1183">
        <v>1</v>
      </c>
      <c r="K1183">
        <v>1</v>
      </c>
      <c r="L1183">
        <v>1</v>
      </c>
      <c r="M1183">
        <v>1</v>
      </c>
      <c r="N1183">
        <v>1</v>
      </c>
      <c r="O1183">
        <v>0</v>
      </c>
      <c r="Q1183">
        <v>2</v>
      </c>
      <c r="R1183">
        <v>1</v>
      </c>
      <c r="S1183">
        <v>2</v>
      </c>
      <c r="V1183">
        <v>1</v>
      </c>
      <c r="X1183" s="26">
        <v>11</v>
      </c>
    </row>
    <row r="1184" spans="1:24" x14ac:dyDescent="0.3">
      <c r="A1184" t="s">
        <v>59</v>
      </c>
      <c r="B1184" t="s">
        <v>3366</v>
      </c>
      <c r="C1184" t="s">
        <v>3543</v>
      </c>
      <c r="D1184" t="s">
        <v>3559</v>
      </c>
      <c r="E1184" t="s">
        <v>6509</v>
      </c>
      <c r="F1184" t="s">
        <v>70</v>
      </c>
      <c r="G1184" t="s">
        <v>21</v>
      </c>
      <c r="H1184" t="s">
        <v>21</v>
      </c>
      <c r="I1184" t="s">
        <v>22</v>
      </c>
      <c r="J1184">
        <v>0</v>
      </c>
      <c r="K1184">
        <v>0</v>
      </c>
      <c r="L1184">
        <v>0</v>
      </c>
      <c r="M1184">
        <v>0</v>
      </c>
      <c r="N1184">
        <v>0</v>
      </c>
      <c r="O1184">
        <v>0</v>
      </c>
      <c r="Q1184">
        <v>0</v>
      </c>
      <c r="R1184">
        <v>1</v>
      </c>
      <c r="S1184">
        <v>1</v>
      </c>
      <c r="V1184">
        <v>1</v>
      </c>
      <c r="X1184" s="26">
        <v>3</v>
      </c>
    </row>
    <row r="1185" spans="1:24" x14ac:dyDescent="0.3">
      <c r="A1185" t="s">
        <v>49</v>
      </c>
      <c r="B1185" t="s">
        <v>174</v>
      </c>
      <c r="C1185" t="s">
        <v>195</v>
      </c>
      <c r="D1185" t="s">
        <v>1423</v>
      </c>
      <c r="E1185" t="s">
        <v>6510</v>
      </c>
      <c r="F1185" t="s">
        <v>49</v>
      </c>
      <c r="G1185" t="s">
        <v>21</v>
      </c>
      <c r="H1185" t="s">
        <v>21</v>
      </c>
      <c r="I1185" t="s">
        <v>50</v>
      </c>
      <c r="J1185">
        <v>0</v>
      </c>
      <c r="K1185">
        <v>1</v>
      </c>
      <c r="L1185">
        <v>1</v>
      </c>
      <c r="M1185">
        <v>1</v>
      </c>
      <c r="N1185">
        <v>2</v>
      </c>
      <c r="O1185">
        <v>1</v>
      </c>
      <c r="Q1185">
        <v>2</v>
      </c>
      <c r="R1185">
        <v>1</v>
      </c>
      <c r="S1185">
        <v>3</v>
      </c>
      <c r="V1185">
        <v>1</v>
      </c>
      <c r="X1185" s="26">
        <v>13</v>
      </c>
    </row>
    <row r="1186" spans="1:24" x14ac:dyDescent="0.3">
      <c r="A1186" t="s">
        <v>137</v>
      </c>
      <c r="B1186" t="s">
        <v>637</v>
      </c>
      <c r="C1186" t="s">
        <v>905</v>
      </c>
      <c r="D1186" t="s">
        <v>4680</v>
      </c>
      <c r="E1186" t="s">
        <v>6511</v>
      </c>
      <c r="F1186" t="s">
        <v>147</v>
      </c>
      <c r="G1186" t="s">
        <v>21</v>
      </c>
      <c r="H1186" t="s">
        <v>21</v>
      </c>
      <c r="I1186" t="s">
        <v>22</v>
      </c>
      <c r="J1186">
        <v>0</v>
      </c>
      <c r="K1186">
        <v>0</v>
      </c>
      <c r="L1186">
        <v>0</v>
      </c>
      <c r="M1186">
        <v>1</v>
      </c>
      <c r="N1186">
        <v>1</v>
      </c>
      <c r="O1186">
        <v>1</v>
      </c>
      <c r="Q1186">
        <v>0</v>
      </c>
      <c r="R1186">
        <v>0</v>
      </c>
      <c r="S1186">
        <v>1</v>
      </c>
      <c r="V1186">
        <v>0</v>
      </c>
      <c r="X1186" s="26">
        <v>4</v>
      </c>
    </row>
    <row r="1187" spans="1:24" x14ac:dyDescent="0.3">
      <c r="A1187" t="s">
        <v>113</v>
      </c>
      <c r="B1187" t="s">
        <v>174</v>
      </c>
      <c r="C1187" t="s">
        <v>200</v>
      </c>
      <c r="D1187" t="s">
        <v>1380</v>
      </c>
      <c r="E1187" t="s">
        <v>6512</v>
      </c>
      <c r="F1187" t="s">
        <v>113</v>
      </c>
      <c r="G1187" t="s">
        <v>21</v>
      </c>
      <c r="H1187" t="s">
        <v>21</v>
      </c>
      <c r="I1187" t="s">
        <v>22</v>
      </c>
      <c r="J1187">
        <v>2</v>
      </c>
      <c r="K1187">
        <v>1</v>
      </c>
      <c r="L1187">
        <v>1</v>
      </c>
      <c r="M1187">
        <v>1</v>
      </c>
      <c r="N1187">
        <v>2</v>
      </c>
      <c r="O1187">
        <v>0</v>
      </c>
      <c r="Q1187">
        <v>0</v>
      </c>
      <c r="R1187">
        <v>2</v>
      </c>
      <c r="S1187">
        <v>3</v>
      </c>
      <c r="V1187">
        <v>1</v>
      </c>
      <c r="X1187" s="26">
        <v>13</v>
      </c>
    </row>
    <row r="1188" spans="1:24" x14ac:dyDescent="0.3">
      <c r="A1188" t="s">
        <v>102</v>
      </c>
      <c r="B1188" t="s">
        <v>1602</v>
      </c>
      <c r="C1188" t="s">
        <v>3703</v>
      </c>
      <c r="D1188" t="s">
        <v>3816</v>
      </c>
      <c r="E1188" t="s">
        <v>6513</v>
      </c>
      <c r="F1188" t="s">
        <v>102</v>
      </c>
      <c r="G1188" t="s">
        <v>21</v>
      </c>
      <c r="H1188" t="s">
        <v>21</v>
      </c>
      <c r="I1188" t="s">
        <v>22</v>
      </c>
      <c r="J1188">
        <v>1</v>
      </c>
      <c r="K1188">
        <v>1</v>
      </c>
      <c r="L1188">
        <v>1</v>
      </c>
      <c r="M1188">
        <v>1</v>
      </c>
      <c r="N1188">
        <v>2</v>
      </c>
      <c r="O1188">
        <v>1</v>
      </c>
      <c r="Q1188">
        <v>0</v>
      </c>
      <c r="R1188">
        <v>1</v>
      </c>
      <c r="S1188">
        <v>3</v>
      </c>
      <c r="V1188">
        <v>1</v>
      </c>
      <c r="X1188" s="26">
        <v>12</v>
      </c>
    </row>
    <row r="1189" spans="1:24" x14ac:dyDescent="0.3">
      <c r="A1189" t="s">
        <v>82</v>
      </c>
      <c r="B1189" t="s">
        <v>475</v>
      </c>
      <c r="C1189" t="s">
        <v>4505</v>
      </c>
      <c r="D1189" t="s">
        <v>4592</v>
      </c>
      <c r="E1189" t="s">
        <v>6514</v>
      </c>
      <c r="F1189" t="s">
        <v>150</v>
      </c>
      <c r="G1189" t="s">
        <v>21</v>
      </c>
      <c r="H1189" t="s">
        <v>21</v>
      </c>
      <c r="I1189" t="s">
        <v>22</v>
      </c>
      <c r="J1189">
        <v>0</v>
      </c>
      <c r="K1189">
        <v>1</v>
      </c>
      <c r="L1189">
        <v>0</v>
      </c>
      <c r="M1189">
        <v>0</v>
      </c>
      <c r="N1189">
        <v>0</v>
      </c>
      <c r="O1189">
        <v>0</v>
      </c>
      <c r="Q1189">
        <v>0</v>
      </c>
      <c r="R1189">
        <v>1</v>
      </c>
      <c r="S1189">
        <v>2</v>
      </c>
      <c r="V1189">
        <v>1</v>
      </c>
      <c r="X1189" s="26">
        <v>5</v>
      </c>
    </row>
    <row r="1190" spans="1:24" x14ac:dyDescent="0.3">
      <c r="A1190" t="s">
        <v>43</v>
      </c>
      <c r="B1190" t="s">
        <v>1733</v>
      </c>
      <c r="C1190" t="s">
        <v>1859</v>
      </c>
      <c r="D1190" t="s">
        <v>3881</v>
      </c>
      <c r="E1190" t="s">
        <v>6515</v>
      </c>
      <c r="F1190" t="s">
        <v>43</v>
      </c>
      <c r="G1190" t="s">
        <v>21</v>
      </c>
      <c r="H1190" t="s">
        <v>21</v>
      </c>
      <c r="I1190" t="s">
        <v>50</v>
      </c>
      <c r="J1190">
        <v>0</v>
      </c>
      <c r="K1190">
        <v>1</v>
      </c>
      <c r="L1190">
        <v>1</v>
      </c>
      <c r="M1190">
        <v>1</v>
      </c>
      <c r="N1190">
        <v>1</v>
      </c>
      <c r="O1190">
        <v>0</v>
      </c>
      <c r="Q1190">
        <v>0</v>
      </c>
      <c r="R1190">
        <v>1</v>
      </c>
      <c r="S1190">
        <v>2</v>
      </c>
      <c r="V1190">
        <v>1</v>
      </c>
      <c r="X1190" s="26">
        <v>8</v>
      </c>
    </row>
    <row r="1191" spans="1:24" x14ac:dyDescent="0.3">
      <c r="A1191" t="s">
        <v>56</v>
      </c>
      <c r="B1191" t="s">
        <v>174</v>
      </c>
      <c r="C1191" t="s">
        <v>2138</v>
      </c>
      <c r="D1191" t="s">
        <v>2141</v>
      </c>
      <c r="E1191" t="s">
        <v>6516</v>
      </c>
      <c r="F1191" t="s">
        <v>56</v>
      </c>
      <c r="G1191" t="s">
        <v>21</v>
      </c>
      <c r="H1191" t="s">
        <v>21</v>
      </c>
      <c r="I1191" t="s">
        <v>22</v>
      </c>
      <c r="J1191">
        <v>1</v>
      </c>
      <c r="K1191">
        <v>1</v>
      </c>
      <c r="L1191">
        <v>1</v>
      </c>
      <c r="M1191">
        <v>1</v>
      </c>
      <c r="N1191">
        <v>2</v>
      </c>
      <c r="O1191">
        <v>1</v>
      </c>
      <c r="Q1191">
        <v>0</v>
      </c>
      <c r="R1191">
        <v>2</v>
      </c>
      <c r="S1191">
        <v>2</v>
      </c>
      <c r="V1191">
        <v>1</v>
      </c>
      <c r="X1191" s="26">
        <v>12</v>
      </c>
    </row>
    <row r="1192" spans="1:24" x14ac:dyDescent="0.3">
      <c r="A1192" t="s">
        <v>56</v>
      </c>
      <c r="B1192" t="s">
        <v>174</v>
      </c>
      <c r="C1192" t="s">
        <v>2152</v>
      </c>
      <c r="D1192" t="s">
        <v>2255</v>
      </c>
      <c r="E1192" t="s">
        <v>6517</v>
      </c>
      <c r="F1192" t="s">
        <v>56</v>
      </c>
      <c r="G1192" t="s">
        <v>21</v>
      </c>
      <c r="H1192" t="s">
        <v>21</v>
      </c>
      <c r="I1192" t="s">
        <v>50</v>
      </c>
      <c r="J1192">
        <v>0</v>
      </c>
      <c r="K1192">
        <v>1</v>
      </c>
      <c r="L1192">
        <v>1</v>
      </c>
      <c r="M1192">
        <v>0</v>
      </c>
      <c r="N1192">
        <v>0</v>
      </c>
      <c r="O1192">
        <v>0</v>
      </c>
      <c r="Q1192">
        <v>0</v>
      </c>
      <c r="R1192">
        <v>1</v>
      </c>
      <c r="S1192">
        <v>2</v>
      </c>
      <c r="V1192">
        <v>1</v>
      </c>
      <c r="X1192" s="26">
        <v>6</v>
      </c>
    </row>
    <row r="1193" spans="1:24" x14ac:dyDescent="0.3">
      <c r="A1193" t="s">
        <v>56</v>
      </c>
      <c r="B1193" t="s">
        <v>1861</v>
      </c>
      <c r="C1193" t="s">
        <v>2191</v>
      </c>
      <c r="D1193" t="s">
        <v>2194</v>
      </c>
      <c r="E1193" t="s">
        <v>6518</v>
      </c>
      <c r="F1193" t="s">
        <v>36</v>
      </c>
      <c r="G1193" t="s">
        <v>21</v>
      </c>
      <c r="H1193" t="s">
        <v>21</v>
      </c>
      <c r="I1193" t="s">
        <v>54</v>
      </c>
      <c r="J1193">
        <v>0</v>
      </c>
      <c r="K1193">
        <v>1</v>
      </c>
      <c r="L1193">
        <v>1</v>
      </c>
      <c r="M1193">
        <v>0</v>
      </c>
      <c r="N1193">
        <v>1</v>
      </c>
      <c r="O1193">
        <v>0</v>
      </c>
      <c r="Q1193">
        <v>2</v>
      </c>
      <c r="R1193">
        <v>1</v>
      </c>
      <c r="S1193">
        <v>3</v>
      </c>
      <c r="V1193">
        <v>0</v>
      </c>
      <c r="X1193" s="26">
        <v>9</v>
      </c>
    </row>
    <row r="1194" spans="1:24" x14ac:dyDescent="0.3">
      <c r="A1194" t="s">
        <v>83</v>
      </c>
      <c r="B1194" t="s">
        <v>2570</v>
      </c>
      <c r="C1194" t="s">
        <v>4613</v>
      </c>
      <c r="D1194" t="s">
        <v>5069</v>
      </c>
      <c r="E1194" t="s">
        <v>6519</v>
      </c>
      <c r="F1194" t="s">
        <v>83</v>
      </c>
      <c r="G1194" t="s">
        <v>21</v>
      </c>
      <c r="H1194" t="s">
        <v>21</v>
      </c>
      <c r="I1194" t="s">
        <v>22</v>
      </c>
      <c r="J1194">
        <v>1</v>
      </c>
      <c r="K1194">
        <v>1</v>
      </c>
      <c r="L1194">
        <v>1</v>
      </c>
      <c r="M1194">
        <v>1</v>
      </c>
      <c r="N1194">
        <v>2</v>
      </c>
      <c r="O1194">
        <v>1</v>
      </c>
      <c r="Q1194">
        <v>0</v>
      </c>
      <c r="R1194">
        <v>2</v>
      </c>
      <c r="S1194">
        <v>3</v>
      </c>
      <c r="V1194">
        <v>2</v>
      </c>
      <c r="X1194" s="26">
        <v>14</v>
      </c>
    </row>
    <row r="1195" spans="1:24" x14ac:dyDescent="0.3">
      <c r="A1195" t="s">
        <v>56</v>
      </c>
      <c r="B1195" t="s">
        <v>1861</v>
      </c>
      <c r="C1195" t="s">
        <v>1870</v>
      </c>
      <c r="D1195" t="s">
        <v>2150</v>
      </c>
      <c r="E1195" t="s">
        <v>6520</v>
      </c>
      <c r="F1195" t="s">
        <v>56</v>
      </c>
      <c r="G1195" t="s">
        <v>21</v>
      </c>
      <c r="H1195" t="s">
        <v>21</v>
      </c>
      <c r="I1195" t="s">
        <v>22</v>
      </c>
      <c r="J1195">
        <v>1</v>
      </c>
      <c r="K1195">
        <v>0</v>
      </c>
      <c r="L1195">
        <v>0</v>
      </c>
      <c r="M1195">
        <v>0</v>
      </c>
      <c r="N1195">
        <v>0</v>
      </c>
      <c r="O1195">
        <v>0</v>
      </c>
      <c r="Q1195">
        <v>0</v>
      </c>
      <c r="R1195">
        <v>0</v>
      </c>
      <c r="S1195">
        <v>3</v>
      </c>
      <c r="V1195">
        <v>0</v>
      </c>
      <c r="X1195" s="26">
        <v>4</v>
      </c>
    </row>
    <row r="1196" spans="1:24" x14ac:dyDescent="0.3">
      <c r="A1196" t="s">
        <v>61</v>
      </c>
      <c r="B1196" t="s">
        <v>847</v>
      </c>
      <c r="C1196" t="s">
        <v>1069</v>
      </c>
      <c r="D1196" t="s">
        <v>1074</v>
      </c>
      <c r="E1196" t="s">
        <v>6521</v>
      </c>
      <c r="F1196" t="s">
        <v>69</v>
      </c>
      <c r="G1196" t="s">
        <v>21</v>
      </c>
      <c r="H1196" t="s">
        <v>21</v>
      </c>
      <c r="I1196" t="s">
        <v>22</v>
      </c>
      <c r="J1196">
        <v>2</v>
      </c>
      <c r="K1196">
        <v>1</v>
      </c>
      <c r="L1196">
        <v>1</v>
      </c>
      <c r="M1196">
        <v>1</v>
      </c>
      <c r="N1196">
        <v>3</v>
      </c>
      <c r="O1196">
        <v>1</v>
      </c>
      <c r="Q1196">
        <v>0</v>
      </c>
      <c r="R1196">
        <v>1</v>
      </c>
      <c r="S1196">
        <v>2</v>
      </c>
      <c r="V1196">
        <v>3</v>
      </c>
      <c r="X1196" s="26">
        <v>15</v>
      </c>
    </row>
    <row r="1197" spans="1:24" x14ac:dyDescent="0.3">
      <c r="A1197" t="s">
        <v>39</v>
      </c>
      <c r="B1197" t="s">
        <v>162</v>
      </c>
      <c r="C1197" t="s">
        <v>656</v>
      </c>
      <c r="D1197" t="s">
        <v>674</v>
      </c>
      <c r="E1197" t="s">
        <v>6522</v>
      </c>
      <c r="F1197" t="s">
        <v>39</v>
      </c>
      <c r="G1197" t="s">
        <v>21</v>
      </c>
      <c r="H1197" t="s">
        <v>21</v>
      </c>
      <c r="I1197" t="s">
        <v>22</v>
      </c>
      <c r="J1197">
        <v>0</v>
      </c>
      <c r="K1197">
        <v>1</v>
      </c>
      <c r="L1197">
        <v>0</v>
      </c>
      <c r="M1197">
        <v>1</v>
      </c>
      <c r="N1197">
        <v>1</v>
      </c>
      <c r="O1197">
        <v>0</v>
      </c>
      <c r="Q1197">
        <v>0</v>
      </c>
      <c r="R1197">
        <v>1</v>
      </c>
      <c r="S1197">
        <v>2</v>
      </c>
      <c r="V1197">
        <v>0</v>
      </c>
      <c r="X1197" s="26">
        <v>6</v>
      </c>
    </row>
    <row r="1198" spans="1:24" x14ac:dyDescent="0.3">
      <c r="A1198" t="s">
        <v>79</v>
      </c>
      <c r="B1198" t="s">
        <v>311</v>
      </c>
      <c r="C1198" t="s">
        <v>608</v>
      </c>
      <c r="D1198" t="s">
        <v>625</v>
      </c>
      <c r="E1198" t="s">
        <v>6523</v>
      </c>
      <c r="F1198" t="s">
        <v>79</v>
      </c>
      <c r="G1198" t="s">
        <v>21</v>
      </c>
      <c r="H1198" t="s">
        <v>21</v>
      </c>
      <c r="I1198" t="s">
        <v>22</v>
      </c>
      <c r="J1198">
        <v>1</v>
      </c>
      <c r="K1198">
        <v>1</v>
      </c>
      <c r="L1198">
        <v>1</v>
      </c>
      <c r="M1198">
        <v>1</v>
      </c>
      <c r="N1198">
        <v>2</v>
      </c>
      <c r="O1198">
        <v>1</v>
      </c>
      <c r="Q1198">
        <v>2</v>
      </c>
      <c r="R1198">
        <v>1</v>
      </c>
      <c r="S1198">
        <v>3</v>
      </c>
      <c r="V1198">
        <v>1</v>
      </c>
      <c r="X1198" s="26">
        <v>14</v>
      </c>
    </row>
    <row r="1199" spans="1:24" x14ac:dyDescent="0.3">
      <c r="A1199" t="s">
        <v>79</v>
      </c>
      <c r="B1199" t="s">
        <v>311</v>
      </c>
      <c r="C1199" t="s">
        <v>597</v>
      </c>
      <c r="D1199" t="s">
        <v>633</v>
      </c>
      <c r="E1199" t="s">
        <v>6524</v>
      </c>
      <c r="F1199" t="s">
        <v>79</v>
      </c>
      <c r="G1199" t="s">
        <v>21</v>
      </c>
      <c r="H1199" t="s">
        <v>21</v>
      </c>
      <c r="I1199" t="s">
        <v>22</v>
      </c>
      <c r="J1199">
        <v>1</v>
      </c>
      <c r="K1199">
        <v>1</v>
      </c>
      <c r="L1199">
        <v>1</v>
      </c>
      <c r="M1199">
        <v>1</v>
      </c>
      <c r="N1199">
        <v>2</v>
      </c>
      <c r="O1199">
        <v>1</v>
      </c>
      <c r="Q1199">
        <v>0</v>
      </c>
      <c r="R1199">
        <v>1</v>
      </c>
      <c r="S1199">
        <v>3</v>
      </c>
      <c r="V1199">
        <v>1</v>
      </c>
      <c r="X1199" s="26">
        <v>12</v>
      </c>
    </row>
    <row r="1200" spans="1:24" x14ac:dyDescent="0.3">
      <c r="A1200" t="s">
        <v>79</v>
      </c>
      <c r="B1200" t="s">
        <v>311</v>
      </c>
      <c r="C1200" t="s">
        <v>597</v>
      </c>
      <c r="D1200" t="s">
        <v>631</v>
      </c>
      <c r="E1200" t="s">
        <v>6525</v>
      </c>
      <c r="F1200" t="s">
        <v>79</v>
      </c>
      <c r="G1200" t="s">
        <v>21</v>
      </c>
      <c r="H1200" t="s">
        <v>21</v>
      </c>
      <c r="I1200" t="s">
        <v>22</v>
      </c>
      <c r="J1200">
        <v>1</v>
      </c>
      <c r="K1200">
        <v>1</v>
      </c>
      <c r="L1200">
        <v>1</v>
      </c>
      <c r="M1200">
        <v>1</v>
      </c>
      <c r="N1200">
        <v>2</v>
      </c>
      <c r="O1200">
        <v>1</v>
      </c>
      <c r="Q1200">
        <v>0</v>
      </c>
      <c r="R1200">
        <v>1</v>
      </c>
      <c r="S1200">
        <v>3</v>
      </c>
      <c r="V1200">
        <v>1</v>
      </c>
      <c r="X1200" s="26">
        <v>12</v>
      </c>
    </row>
    <row r="1201" spans="1:24" x14ac:dyDescent="0.3">
      <c r="A1201" t="s">
        <v>56</v>
      </c>
      <c r="B1201" t="s">
        <v>1861</v>
      </c>
      <c r="C1201" t="s">
        <v>2177</v>
      </c>
      <c r="D1201" t="s">
        <v>2188</v>
      </c>
      <c r="E1201" t="s">
        <v>6526</v>
      </c>
      <c r="F1201" t="s">
        <v>58</v>
      </c>
      <c r="G1201" t="s">
        <v>21</v>
      </c>
      <c r="H1201" t="s">
        <v>21</v>
      </c>
      <c r="I1201" t="s">
        <v>22</v>
      </c>
      <c r="J1201">
        <v>0</v>
      </c>
      <c r="K1201">
        <v>1</v>
      </c>
      <c r="L1201">
        <v>1</v>
      </c>
      <c r="M1201">
        <v>0</v>
      </c>
      <c r="N1201">
        <v>0</v>
      </c>
      <c r="O1201">
        <v>0</v>
      </c>
      <c r="Q1201">
        <v>2</v>
      </c>
      <c r="R1201">
        <v>1</v>
      </c>
      <c r="S1201">
        <v>3</v>
      </c>
      <c r="V1201">
        <v>0</v>
      </c>
      <c r="X1201" s="26">
        <v>8</v>
      </c>
    </row>
    <row r="1202" spans="1:24" x14ac:dyDescent="0.3">
      <c r="A1202" t="s">
        <v>61</v>
      </c>
      <c r="B1202" t="s">
        <v>1190</v>
      </c>
      <c r="C1202" t="s">
        <v>1191</v>
      </c>
      <c r="D1202" t="s">
        <v>1257</v>
      </c>
      <c r="E1202" t="s">
        <v>6527</v>
      </c>
      <c r="F1202" t="s">
        <v>61</v>
      </c>
      <c r="G1202" t="s">
        <v>21</v>
      </c>
      <c r="H1202" t="s">
        <v>21</v>
      </c>
      <c r="I1202" t="s">
        <v>22</v>
      </c>
      <c r="J1202">
        <v>0</v>
      </c>
      <c r="K1202">
        <v>0</v>
      </c>
      <c r="L1202">
        <v>0</v>
      </c>
      <c r="M1202">
        <v>0</v>
      </c>
      <c r="N1202">
        <v>0</v>
      </c>
      <c r="O1202">
        <v>0</v>
      </c>
      <c r="Q1202">
        <v>0</v>
      </c>
      <c r="R1202">
        <v>0</v>
      </c>
      <c r="S1202">
        <v>0</v>
      </c>
      <c r="V1202">
        <v>0</v>
      </c>
      <c r="X1202" s="26">
        <v>0</v>
      </c>
    </row>
    <row r="1203" spans="1:24" x14ac:dyDescent="0.3">
      <c r="A1203" t="s">
        <v>136</v>
      </c>
      <c r="B1203" t="s">
        <v>807</v>
      </c>
      <c r="C1203" t="s">
        <v>3944</v>
      </c>
      <c r="D1203" t="s">
        <v>4846</v>
      </c>
      <c r="E1203" t="s">
        <v>6528</v>
      </c>
      <c r="F1203" t="s">
        <v>136</v>
      </c>
      <c r="G1203" t="s">
        <v>21</v>
      </c>
      <c r="H1203" t="s">
        <v>21</v>
      </c>
      <c r="I1203" t="s">
        <v>22</v>
      </c>
      <c r="J1203">
        <v>0</v>
      </c>
      <c r="K1203">
        <v>1</v>
      </c>
      <c r="L1203">
        <v>1</v>
      </c>
      <c r="M1203">
        <v>1</v>
      </c>
      <c r="N1203">
        <v>2</v>
      </c>
      <c r="O1203">
        <v>1</v>
      </c>
      <c r="Q1203">
        <v>0</v>
      </c>
      <c r="R1203">
        <v>1</v>
      </c>
      <c r="S1203">
        <v>3</v>
      </c>
      <c r="V1203">
        <v>1</v>
      </c>
      <c r="X1203" s="26">
        <v>11</v>
      </c>
    </row>
    <row r="1204" spans="1:24" x14ac:dyDescent="0.3">
      <c r="A1204" t="s">
        <v>56</v>
      </c>
      <c r="B1204" t="s">
        <v>1602</v>
      </c>
      <c r="C1204" t="s">
        <v>2111</v>
      </c>
      <c r="D1204" t="s">
        <v>2123</v>
      </c>
      <c r="E1204" t="s">
        <v>6529</v>
      </c>
      <c r="F1204" t="s">
        <v>56</v>
      </c>
      <c r="G1204" t="s">
        <v>21</v>
      </c>
      <c r="H1204" t="s">
        <v>21</v>
      </c>
      <c r="I1204" t="s">
        <v>22</v>
      </c>
      <c r="J1204">
        <v>0</v>
      </c>
      <c r="K1204">
        <v>1</v>
      </c>
      <c r="L1204">
        <v>1</v>
      </c>
      <c r="M1204">
        <v>1</v>
      </c>
      <c r="N1204">
        <v>2</v>
      </c>
      <c r="O1204">
        <v>1</v>
      </c>
      <c r="Q1204">
        <v>0</v>
      </c>
      <c r="R1204">
        <v>2</v>
      </c>
      <c r="S1204">
        <v>3</v>
      </c>
      <c r="V1204">
        <v>1</v>
      </c>
      <c r="X1204" s="26">
        <v>12</v>
      </c>
    </row>
    <row r="1205" spans="1:24" x14ac:dyDescent="0.3">
      <c r="A1205" t="s">
        <v>37</v>
      </c>
      <c r="B1205" t="s">
        <v>1602</v>
      </c>
      <c r="C1205" t="s">
        <v>2155</v>
      </c>
      <c r="D1205" t="s">
        <v>3425</v>
      </c>
      <c r="E1205" t="s">
        <v>6530</v>
      </c>
      <c r="F1205" t="s">
        <v>37</v>
      </c>
      <c r="G1205" t="s">
        <v>21</v>
      </c>
      <c r="H1205" t="s">
        <v>21</v>
      </c>
      <c r="I1205" t="s">
        <v>50</v>
      </c>
      <c r="J1205">
        <v>0</v>
      </c>
      <c r="K1205">
        <v>1</v>
      </c>
      <c r="L1205">
        <v>1</v>
      </c>
      <c r="M1205">
        <v>1</v>
      </c>
      <c r="N1205">
        <v>3</v>
      </c>
      <c r="O1205">
        <v>1</v>
      </c>
      <c r="Q1205">
        <v>0</v>
      </c>
      <c r="R1205">
        <v>3</v>
      </c>
      <c r="S1205">
        <v>3</v>
      </c>
      <c r="V1205">
        <v>0</v>
      </c>
      <c r="X1205" s="26">
        <v>13</v>
      </c>
    </row>
    <row r="1206" spans="1:24" x14ac:dyDescent="0.3">
      <c r="A1206" t="s">
        <v>37</v>
      </c>
      <c r="B1206" t="s">
        <v>1602</v>
      </c>
      <c r="C1206" t="s">
        <v>2155</v>
      </c>
      <c r="D1206" t="s">
        <v>3426</v>
      </c>
      <c r="E1206" t="s">
        <v>6531</v>
      </c>
      <c r="F1206" t="s">
        <v>37</v>
      </c>
      <c r="G1206" t="s">
        <v>21</v>
      </c>
      <c r="H1206" t="s">
        <v>21</v>
      </c>
      <c r="I1206" t="s">
        <v>22</v>
      </c>
      <c r="J1206">
        <v>1</v>
      </c>
      <c r="K1206">
        <v>1</v>
      </c>
      <c r="L1206">
        <v>1</v>
      </c>
      <c r="M1206">
        <v>1</v>
      </c>
      <c r="N1206">
        <v>3</v>
      </c>
      <c r="O1206">
        <v>1</v>
      </c>
      <c r="Q1206">
        <v>0</v>
      </c>
      <c r="R1206">
        <v>3</v>
      </c>
      <c r="S1206">
        <v>3</v>
      </c>
      <c r="V1206">
        <v>1</v>
      </c>
      <c r="X1206" s="26">
        <v>15</v>
      </c>
    </row>
    <row r="1207" spans="1:24" x14ac:dyDescent="0.3">
      <c r="A1207" t="s">
        <v>158</v>
      </c>
      <c r="B1207" t="s">
        <v>162</v>
      </c>
      <c r="C1207" t="s">
        <v>5261</v>
      </c>
      <c r="D1207" t="s">
        <v>5277</v>
      </c>
      <c r="E1207" t="s">
        <v>6532</v>
      </c>
      <c r="F1207" t="s">
        <v>158</v>
      </c>
      <c r="G1207" t="s">
        <v>21</v>
      </c>
      <c r="H1207" t="s">
        <v>21</v>
      </c>
      <c r="I1207" t="s">
        <v>22</v>
      </c>
      <c r="J1207">
        <v>0</v>
      </c>
      <c r="K1207">
        <v>1</v>
      </c>
      <c r="L1207">
        <v>0</v>
      </c>
      <c r="M1207">
        <v>1</v>
      </c>
      <c r="N1207">
        <v>3</v>
      </c>
      <c r="O1207">
        <v>1</v>
      </c>
      <c r="Q1207">
        <v>0</v>
      </c>
      <c r="R1207">
        <v>2</v>
      </c>
      <c r="S1207">
        <v>3</v>
      </c>
      <c r="V1207">
        <v>1</v>
      </c>
      <c r="X1207" s="26">
        <v>12</v>
      </c>
    </row>
    <row r="1208" spans="1:24" x14ac:dyDescent="0.3">
      <c r="A1208" t="s">
        <v>39</v>
      </c>
      <c r="B1208" t="s">
        <v>478</v>
      </c>
      <c r="C1208" t="s">
        <v>558</v>
      </c>
      <c r="D1208" t="s">
        <v>716</v>
      </c>
      <c r="E1208" t="s">
        <v>6533</v>
      </c>
      <c r="F1208" t="s">
        <v>39</v>
      </c>
      <c r="G1208" t="s">
        <v>21</v>
      </c>
      <c r="H1208" t="s">
        <v>21</v>
      </c>
      <c r="I1208" t="s">
        <v>22</v>
      </c>
      <c r="J1208">
        <v>1</v>
      </c>
      <c r="K1208">
        <v>1</v>
      </c>
      <c r="L1208">
        <v>1</v>
      </c>
      <c r="M1208">
        <v>1</v>
      </c>
      <c r="N1208">
        <v>2</v>
      </c>
      <c r="O1208">
        <v>1</v>
      </c>
      <c r="Q1208">
        <v>0</v>
      </c>
      <c r="R1208">
        <v>1</v>
      </c>
      <c r="S1208">
        <v>3</v>
      </c>
      <c r="V1208">
        <v>2</v>
      </c>
      <c r="X1208" s="26">
        <v>13</v>
      </c>
    </row>
    <row r="1209" spans="1:24" x14ac:dyDescent="0.3">
      <c r="A1209" t="s">
        <v>39</v>
      </c>
      <c r="B1209" t="s">
        <v>162</v>
      </c>
      <c r="C1209" t="s">
        <v>656</v>
      </c>
      <c r="D1209" t="s">
        <v>672</v>
      </c>
      <c r="E1209" t="s">
        <v>6534</v>
      </c>
      <c r="F1209" t="s">
        <v>39</v>
      </c>
      <c r="G1209" t="s">
        <v>21</v>
      </c>
      <c r="H1209" t="s">
        <v>21</v>
      </c>
      <c r="I1209" t="s">
        <v>22</v>
      </c>
      <c r="J1209">
        <v>0</v>
      </c>
      <c r="K1209">
        <v>1</v>
      </c>
      <c r="L1209">
        <v>0</v>
      </c>
      <c r="M1209">
        <v>1</v>
      </c>
      <c r="N1209">
        <v>0</v>
      </c>
      <c r="O1209">
        <v>0</v>
      </c>
      <c r="Q1209">
        <v>0</v>
      </c>
      <c r="R1209">
        <v>1</v>
      </c>
      <c r="S1209">
        <v>2</v>
      </c>
      <c r="V1209">
        <v>0</v>
      </c>
      <c r="X1209" s="26">
        <v>5</v>
      </c>
    </row>
    <row r="1210" spans="1:24" x14ac:dyDescent="0.3">
      <c r="A1210" t="s">
        <v>64</v>
      </c>
      <c r="B1210" t="s">
        <v>2570</v>
      </c>
      <c r="C1210" t="s">
        <v>2571</v>
      </c>
      <c r="D1210" t="s">
        <v>3232</v>
      </c>
      <c r="E1210" t="s">
        <v>6535</v>
      </c>
      <c r="F1210" t="s">
        <v>64</v>
      </c>
      <c r="G1210" t="s">
        <v>21</v>
      </c>
      <c r="H1210" t="s">
        <v>21</v>
      </c>
      <c r="I1210" t="s">
        <v>22</v>
      </c>
      <c r="J1210">
        <v>2</v>
      </c>
      <c r="K1210">
        <v>1</v>
      </c>
      <c r="L1210">
        <v>1</v>
      </c>
      <c r="M1210">
        <v>1</v>
      </c>
      <c r="N1210">
        <v>3</v>
      </c>
      <c r="O1210">
        <v>1</v>
      </c>
      <c r="Q1210">
        <v>0</v>
      </c>
      <c r="R1210">
        <v>2</v>
      </c>
      <c r="S1210">
        <v>3</v>
      </c>
      <c r="V1210">
        <v>3</v>
      </c>
      <c r="X1210" s="26">
        <v>17</v>
      </c>
    </row>
    <row r="1211" spans="1:24" x14ac:dyDescent="0.3">
      <c r="A1211" t="s">
        <v>82</v>
      </c>
      <c r="B1211" t="s">
        <v>475</v>
      </c>
      <c r="C1211" t="s">
        <v>4505</v>
      </c>
      <c r="D1211" t="s">
        <v>4589</v>
      </c>
      <c r="E1211" t="s">
        <v>6536</v>
      </c>
      <c r="F1211" t="s">
        <v>150</v>
      </c>
      <c r="G1211" t="s">
        <v>21</v>
      </c>
      <c r="H1211" t="s">
        <v>21</v>
      </c>
      <c r="I1211" t="s">
        <v>54</v>
      </c>
      <c r="J1211">
        <v>0</v>
      </c>
      <c r="K1211">
        <v>1</v>
      </c>
      <c r="L1211">
        <v>1</v>
      </c>
      <c r="M1211">
        <v>0</v>
      </c>
      <c r="N1211">
        <v>0</v>
      </c>
      <c r="O1211">
        <v>0</v>
      </c>
      <c r="Q1211">
        <v>0</v>
      </c>
      <c r="R1211">
        <v>1</v>
      </c>
      <c r="S1211">
        <v>2</v>
      </c>
      <c r="V1211">
        <v>1</v>
      </c>
      <c r="X1211" s="26">
        <v>6</v>
      </c>
    </row>
    <row r="1212" spans="1:24" x14ac:dyDescent="0.3">
      <c r="A1212" t="s">
        <v>43</v>
      </c>
      <c r="B1212" t="s">
        <v>174</v>
      </c>
      <c r="C1212" t="s">
        <v>3953</v>
      </c>
      <c r="D1212" t="s">
        <v>3957</v>
      </c>
      <c r="E1212" t="s">
        <v>6537</v>
      </c>
      <c r="F1212" t="s">
        <v>43</v>
      </c>
      <c r="G1212" t="s">
        <v>21</v>
      </c>
      <c r="H1212" t="s">
        <v>21</v>
      </c>
      <c r="I1212" t="s">
        <v>22</v>
      </c>
      <c r="J1212">
        <v>2</v>
      </c>
      <c r="K1212">
        <v>1</v>
      </c>
      <c r="L1212">
        <v>0</v>
      </c>
      <c r="M1212">
        <v>1</v>
      </c>
      <c r="N1212">
        <v>3</v>
      </c>
      <c r="O1212">
        <v>1</v>
      </c>
      <c r="Q1212">
        <v>0</v>
      </c>
      <c r="R1212">
        <v>1</v>
      </c>
      <c r="S1212">
        <v>3</v>
      </c>
      <c r="V1212">
        <v>0</v>
      </c>
      <c r="X1212" s="26">
        <v>12</v>
      </c>
    </row>
    <row r="1213" spans="1:24" x14ac:dyDescent="0.3">
      <c r="A1213" t="s">
        <v>138</v>
      </c>
      <c r="B1213" t="s">
        <v>519</v>
      </c>
      <c r="C1213" t="s">
        <v>520</v>
      </c>
      <c r="D1213" t="s">
        <v>4781</v>
      </c>
      <c r="E1213" t="s">
        <v>6538</v>
      </c>
      <c r="F1213" t="s">
        <v>138</v>
      </c>
      <c r="G1213" t="s">
        <v>21</v>
      </c>
      <c r="H1213" t="s">
        <v>21</v>
      </c>
      <c r="I1213" t="s">
        <v>22</v>
      </c>
      <c r="J1213">
        <v>1</v>
      </c>
      <c r="K1213">
        <v>1</v>
      </c>
      <c r="L1213">
        <v>0</v>
      </c>
      <c r="M1213">
        <v>1</v>
      </c>
      <c r="N1213">
        <v>3</v>
      </c>
      <c r="O1213">
        <v>1</v>
      </c>
      <c r="Q1213">
        <v>0</v>
      </c>
      <c r="R1213">
        <v>3</v>
      </c>
      <c r="S1213">
        <v>3</v>
      </c>
      <c r="V1213">
        <v>3</v>
      </c>
      <c r="X1213" s="26">
        <v>16</v>
      </c>
    </row>
    <row r="1214" spans="1:24" x14ac:dyDescent="0.3">
      <c r="A1214" t="s">
        <v>32</v>
      </c>
      <c r="B1214" t="s">
        <v>519</v>
      </c>
      <c r="C1214" t="s">
        <v>1341</v>
      </c>
      <c r="D1214" t="s">
        <v>1858</v>
      </c>
      <c r="E1214" t="s">
        <v>6539</v>
      </c>
      <c r="F1214" t="s">
        <v>32</v>
      </c>
      <c r="G1214" t="s">
        <v>21</v>
      </c>
      <c r="H1214" t="s">
        <v>21</v>
      </c>
      <c r="I1214" t="s">
        <v>22</v>
      </c>
      <c r="J1214">
        <v>2</v>
      </c>
      <c r="K1214">
        <v>1</v>
      </c>
      <c r="L1214">
        <v>1</v>
      </c>
      <c r="M1214">
        <v>0</v>
      </c>
      <c r="N1214">
        <v>0</v>
      </c>
      <c r="O1214">
        <v>0</v>
      </c>
      <c r="Q1214">
        <v>0</v>
      </c>
      <c r="R1214">
        <v>1</v>
      </c>
      <c r="S1214">
        <v>3</v>
      </c>
      <c r="V1214">
        <v>2</v>
      </c>
      <c r="X1214" s="26">
        <v>10</v>
      </c>
    </row>
    <row r="1215" spans="1:24" x14ac:dyDescent="0.3">
      <c r="A1215" t="s">
        <v>62</v>
      </c>
      <c r="B1215" t="s">
        <v>1056</v>
      </c>
      <c r="C1215" t="s">
        <v>1331</v>
      </c>
      <c r="D1215" t="s">
        <v>1666</v>
      </c>
      <c r="E1215" t="s">
        <v>6540</v>
      </c>
      <c r="F1215" t="s">
        <v>62</v>
      </c>
      <c r="G1215" t="s">
        <v>21</v>
      </c>
      <c r="H1215" t="s">
        <v>21</v>
      </c>
      <c r="I1215" t="s">
        <v>22</v>
      </c>
      <c r="J1215">
        <v>0</v>
      </c>
      <c r="K1215">
        <v>1</v>
      </c>
      <c r="L1215">
        <v>1</v>
      </c>
      <c r="M1215">
        <v>1</v>
      </c>
      <c r="N1215">
        <v>1</v>
      </c>
      <c r="O1215">
        <v>1</v>
      </c>
      <c r="Q1215">
        <v>2</v>
      </c>
      <c r="R1215">
        <v>1</v>
      </c>
      <c r="S1215">
        <v>1</v>
      </c>
      <c r="V1215">
        <v>1</v>
      </c>
      <c r="X1215" s="26">
        <v>10</v>
      </c>
    </row>
    <row r="1216" spans="1:24" x14ac:dyDescent="0.3">
      <c r="A1216" t="s">
        <v>85</v>
      </c>
      <c r="B1216" t="s">
        <v>174</v>
      </c>
      <c r="C1216" t="s">
        <v>3738</v>
      </c>
      <c r="D1216" t="s">
        <v>4409</v>
      </c>
      <c r="E1216" t="s">
        <v>6541</v>
      </c>
      <c r="F1216" t="s">
        <v>85</v>
      </c>
      <c r="G1216" t="s">
        <v>21</v>
      </c>
      <c r="H1216" t="s">
        <v>21</v>
      </c>
      <c r="I1216" t="s">
        <v>22</v>
      </c>
      <c r="J1216">
        <v>0</v>
      </c>
      <c r="K1216">
        <v>1</v>
      </c>
      <c r="L1216">
        <v>1</v>
      </c>
      <c r="M1216">
        <v>1</v>
      </c>
      <c r="N1216">
        <v>3</v>
      </c>
      <c r="O1216">
        <v>1</v>
      </c>
      <c r="Q1216">
        <v>0</v>
      </c>
      <c r="R1216">
        <v>1</v>
      </c>
      <c r="S1216">
        <v>1</v>
      </c>
      <c r="V1216">
        <v>0</v>
      </c>
      <c r="X1216" s="26">
        <v>9</v>
      </c>
    </row>
    <row r="1217" spans="1:24" x14ac:dyDescent="0.3">
      <c r="A1217" t="s">
        <v>40</v>
      </c>
      <c r="B1217" t="s">
        <v>174</v>
      </c>
      <c r="C1217" t="s">
        <v>1938</v>
      </c>
      <c r="D1217" t="s">
        <v>3365</v>
      </c>
      <c r="E1217" t="s">
        <v>6542</v>
      </c>
      <c r="F1217" t="s">
        <v>40</v>
      </c>
      <c r="G1217" t="s">
        <v>21</v>
      </c>
      <c r="H1217" t="s">
        <v>21</v>
      </c>
      <c r="I1217" t="s">
        <v>22</v>
      </c>
      <c r="J1217">
        <v>1</v>
      </c>
      <c r="K1217">
        <v>1</v>
      </c>
      <c r="L1217">
        <v>1</v>
      </c>
      <c r="M1217">
        <v>1</v>
      </c>
      <c r="N1217">
        <v>3</v>
      </c>
      <c r="O1217">
        <v>1</v>
      </c>
      <c r="Q1217">
        <v>2</v>
      </c>
      <c r="R1217">
        <v>1</v>
      </c>
      <c r="S1217">
        <v>3</v>
      </c>
      <c r="V1217">
        <v>1</v>
      </c>
      <c r="X1217" s="26">
        <v>15</v>
      </c>
    </row>
    <row r="1218" spans="1:24" x14ac:dyDescent="0.3">
      <c r="A1218" t="s">
        <v>135</v>
      </c>
      <c r="B1218" t="s">
        <v>478</v>
      </c>
      <c r="C1218" t="s">
        <v>4863</v>
      </c>
      <c r="D1218" t="s">
        <v>4869</v>
      </c>
      <c r="E1218" t="s">
        <v>6543</v>
      </c>
      <c r="F1218" t="s">
        <v>135</v>
      </c>
      <c r="G1218" t="s">
        <v>21</v>
      </c>
      <c r="H1218" t="s">
        <v>21</v>
      </c>
      <c r="I1218" t="s">
        <v>22</v>
      </c>
      <c r="J1218">
        <v>0</v>
      </c>
      <c r="K1218">
        <v>1</v>
      </c>
      <c r="L1218">
        <v>1</v>
      </c>
      <c r="M1218">
        <v>1</v>
      </c>
      <c r="N1218">
        <v>2</v>
      </c>
      <c r="O1218">
        <v>1</v>
      </c>
      <c r="Q1218">
        <v>0</v>
      </c>
      <c r="R1218">
        <v>2</v>
      </c>
      <c r="S1218">
        <v>3</v>
      </c>
      <c r="V1218">
        <v>2</v>
      </c>
      <c r="X1218" s="26">
        <v>13</v>
      </c>
    </row>
    <row r="1219" spans="1:24" x14ac:dyDescent="0.3">
      <c r="A1219" t="s">
        <v>135</v>
      </c>
      <c r="B1219" t="s">
        <v>478</v>
      </c>
      <c r="C1219" t="s">
        <v>4863</v>
      </c>
      <c r="D1219" t="s">
        <v>4868</v>
      </c>
      <c r="E1219" t="s">
        <v>6544</v>
      </c>
      <c r="F1219" t="s">
        <v>135</v>
      </c>
      <c r="G1219" t="s">
        <v>21</v>
      </c>
      <c r="H1219" t="s">
        <v>21</v>
      </c>
      <c r="I1219" t="s">
        <v>22</v>
      </c>
      <c r="J1219">
        <v>1</v>
      </c>
      <c r="K1219">
        <v>1</v>
      </c>
      <c r="L1219">
        <v>1</v>
      </c>
      <c r="M1219">
        <v>1</v>
      </c>
      <c r="N1219">
        <v>2</v>
      </c>
      <c r="O1219">
        <v>1</v>
      </c>
      <c r="Q1219">
        <v>0</v>
      </c>
      <c r="R1219">
        <v>1</v>
      </c>
      <c r="S1219">
        <v>3</v>
      </c>
      <c r="V1219">
        <v>2</v>
      </c>
      <c r="X1219" s="26">
        <v>13</v>
      </c>
    </row>
    <row r="1220" spans="1:24" x14ac:dyDescent="0.3">
      <c r="A1220" t="s">
        <v>65</v>
      </c>
      <c r="B1220" t="s">
        <v>162</v>
      </c>
      <c r="C1220" t="s">
        <v>3064</v>
      </c>
      <c r="D1220" t="s">
        <v>3066</v>
      </c>
      <c r="E1220" t="s">
        <v>6545</v>
      </c>
      <c r="F1220" t="s">
        <v>65</v>
      </c>
      <c r="G1220" t="s">
        <v>21</v>
      </c>
      <c r="H1220" t="s">
        <v>21</v>
      </c>
      <c r="I1220" t="s">
        <v>22</v>
      </c>
      <c r="J1220">
        <v>0</v>
      </c>
      <c r="K1220">
        <v>1</v>
      </c>
      <c r="L1220">
        <v>1</v>
      </c>
      <c r="M1220">
        <v>1</v>
      </c>
      <c r="N1220">
        <v>0</v>
      </c>
      <c r="O1220">
        <v>0</v>
      </c>
      <c r="Q1220">
        <v>0</v>
      </c>
      <c r="R1220">
        <v>2</v>
      </c>
      <c r="S1220">
        <v>2</v>
      </c>
      <c r="V1220">
        <v>3</v>
      </c>
      <c r="X1220" s="26">
        <v>10</v>
      </c>
    </row>
    <row r="1221" spans="1:24" x14ac:dyDescent="0.3">
      <c r="A1221" t="s">
        <v>102</v>
      </c>
      <c r="B1221" t="s">
        <v>174</v>
      </c>
      <c r="C1221" t="s">
        <v>779</v>
      </c>
      <c r="D1221" t="s">
        <v>3759</v>
      </c>
      <c r="E1221" t="s">
        <v>6546</v>
      </c>
      <c r="F1221" t="s">
        <v>102</v>
      </c>
      <c r="G1221" t="s">
        <v>21</v>
      </c>
      <c r="H1221" t="s">
        <v>21</v>
      </c>
      <c r="I1221" t="s">
        <v>22</v>
      </c>
      <c r="J1221">
        <v>0</v>
      </c>
      <c r="K1221">
        <v>1</v>
      </c>
      <c r="L1221">
        <v>1</v>
      </c>
      <c r="M1221">
        <v>1</v>
      </c>
      <c r="N1221">
        <v>3</v>
      </c>
      <c r="O1221">
        <v>1</v>
      </c>
      <c r="Q1221">
        <v>0</v>
      </c>
      <c r="R1221">
        <v>1</v>
      </c>
      <c r="S1221">
        <v>3</v>
      </c>
      <c r="V1221">
        <v>1</v>
      </c>
      <c r="X1221" s="26">
        <v>12</v>
      </c>
    </row>
    <row r="1222" spans="1:24" x14ac:dyDescent="0.3">
      <c r="A1222" t="s">
        <v>32</v>
      </c>
      <c r="B1222" t="s">
        <v>174</v>
      </c>
      <c r="C1222" t="s">
        <v>1929</v>
      </c>
      <c r="D1222" t="s">
        <v>1930</v>
      </c>
      <c r="E1222" t="s">
        <v>6547</v>
      </c>
      <c r="F1222" t="s">
        <v>32</v>
      </c>
      <c r="G1222" t="s">
        <v>21</v>
      </c>
      <c r="H1222" t="s">
        <v>21</v>
      </c>
      <c r="I1222" t="s">
        <v>22</v>
      </c>
      <c r="J1222">
        <v>0</v>
      </c>
      <c r="K1222">
        <v>1</v>
      </c>
      <c r="L1222">
        <v>1</v>
      </c>
      <c r="M1222">
        <v>1</v>
      </c>
      <c r="N1222">
        <v>2</v>
      </c>
      <c r="O1222">
        <v>1</v>
      </c>
      <c r="Q1222">
        <v>0</v>
      </c>
      <c r="R1222">
        <v>1</v>
      </c>
      <c r="S1222">
        <v>3</v>
      </c>
      <c r="V1222">
        <v>1</v>
      </c>
      <c r="X1222" s="26">
        <v>11</v>
      </c>
    </row>
    <row r="1223" spans="1:24" x14ac:dyDescent="0.3">
      <c r="A1223" t="s">
        <v>61</v>
      </c>
      <c r="B1223" t="s">
        <v>1056</v>
      </c>
      <c r="C1223" t="s">
        <v>1124</v>
      </c>
      <c r="D1223" t="s">
        <v>1125</v>
      </c>
      <c r="E1223" t="s">
        <v>6548</v>
      </c>
      <c r="F1223" t="s">
        <v>61</v>
      </c>
      <c r="G1223" t="s">
        <v>21</v>
      </c>
      <c r="H1223" t="s">
        <v>21</v>
      </c>
      <c r="I1223" t="s">
        <v>50</v>
      </c>
      <c r="J1223">
        <v>2</v>
      </c>
      <c r="K1223">
        <v>1</v>
      </c>
      <c r="L1223">
        <v>1</v>
      </c>
      <c r="M1223">
        <v>1</v>
      </c>
      <c r="N1223">
        <v>2</v>
      </c>
      <c r="O1223">
        <v>1</v>
      </c>
      <c r="Q1223">
        <v>0</v>
      </c>
      <c r="R1223">
        <v>2</v>
      </c>
      <c r="S1223">
        <v>3</v>
      </c>
      <c r="V1223">
        <v>1</v>
      </c>
      <c r="X1223" s="26">
        <v>14</v>
      </c>
    </row>
    <row r="1224" spans="1:24" x14ac:dyDescent="0.3">
      <c r="A1224" t="s">
        <v>135</v>
      </c>
      <c r="B1224" t="s">
        <v>478</v>
      </c>
      <c r="C1224" t="s">
        <v>4863</v>
      </c>
      <c r="D1224" t="s">
        <v>4867</v>
      </c>
      <c r="E1224" t="s">
        <v>6549</v>
      </c>
      <c r="F1224" t="s">
        <v>135</v>
      </c>
      <c r="G1224" t="s">
        <v>21</v>
      </c>
      <c r="H1224" t="s">
        <v>21</v>
      </c>
      <c r="I1224" t="s">
        <v>50</v>
      </c>
      <c r="J1224">
        <v>0</v>
      </c>
      <c r="K1224">
        <v>1</v>
      </c>
      <c r="L1224">
        <v>1</v>
      </c>
      <c r="M1224">
        <v>1</v>
      </c>
      <c r="N1224">
        <v>2</v>
      </c>
      <c r="O1224">
        <v>1</v>
      </c>
      <c r="Q1224">
        <v>0</v>
      </c>
      <c r="R1224">
        <v>2</v>
      </c>
      <c r="S1224">
        <v>3</v>
      </c>
      <c r="V1224">
        <v>2</v>
      </c>
      <c r="X1224" s="26">
        <v>13</v>
      </c>
    </row>
    <row r="1225" spans="1:24" x14ac:dyDescent="0.3">
      <c r="A1225" t="s">
        <v>62</v>
      </c>
      <c r="B1225" t="s">
        <v>1733</v>
      </c>
      <c r="C1225" t="s">
        <v>1734</v>
      </c>
      <c r="D1225" t="s">
        <v>1763</v>
      </c>
      <c r="E1225" t="s">
        <v>6550</v>
      </c>
      <c r="F1225" t="s">
        <v>32</v>
      </c>
      <c r="G1225" t="s">
        <v>21</v>
      </c>
      <c r="H1225" t="s">
        <v>21</v>
      </c>
      <c r="I1225" t="s">
        <v>22</v>
      </c>
      <c r="J1225">
        <v>0</v>
      </c>
      <c r="K1225">
        <v>0</v>
      </c>
      <c r="L1225">
        <v>0</v>
      </c>
      <c r="M1225">
        <v>0</v>
      </c>
      <c r="N1225">
        <v>0</v>
      </c>
      <c r="O1225">
        <v>0</v>
      </c>
      <c r="Q1225">
        <v>0</v>
      </c>
      <c r="R1225">
        <v>1</v>
      </c>
      <c r="S1225">
        <v>1</v>
      </c>
      <c r="V1225">
        <v>0</v>
      </c>
      <c r="X1225" s="26">
        <v>2</v>
      </c>
    </row>
    <row r="1226" spans="1:24" x14ac:dyDescent="0.3">
      <c r="A1226" t="s">
        <v>79</v>
      </c>
      <c r="B1226" t="s">
        <v>519</v>
      </c>
      <c r="C1226" t="s">
        <v>540</v>
      </c>
      <c r="D1226" t="s">
        <v>553</v>
      </c>
      <c r="E1226" t="s">
        <v>6551</v>
      </c>
      <c r="F1226" t="s">
        <v>79</v>
      </c>
      <c r="G1226" t="s">
        <v>21</v>
      </c>
      <c r="H1226" t="s">
        <v>21</v>
      </c>
      <c r="I1226" t="s">
        <v>22</v>
      </c>
      <c r="J1226">
        <v>2</v>
      </c>
      <c r="K1226">
        <v>1</v>
      </c>
      <c r="L1226">
        <v>1</v>
      </c>
      <c r="M1226">
        <v>0</v>
      </c>
      <c r="N1226">
        <v>0</v>
      </c>
      <c r="O1226">
        <v>0</v>
      </c>
      <c r="Q1226">
        <v>0</v>
      </c>
      <c r="R1226">
        <v>1</v>
      </c>
      <c r="S1226">
        <v>3</v>
      </c>
      <c r="V1226">
        <v>2</v>
      </c>
      <c r="X1226" s="26">
        <v>10</v>
      </c>
    </row>
    <row r="1227" spans="1:24" x14ac:dyDescent="0.3">
      <c r="A1227" t="s">
        <v>59</v>
      </c>
      <c r="B1227" t="s">
        <v>3366</v>
      </c>
      <c r="C1227" t="s">
        <v>3593</v>
      </c>
      <c r="D1227" t="s">
        <v>3646</v>
      </c>
      <c r="E1227" t="s">
        <v>6552</v>
      </c>
      <c r="F1227" t="s">
        <v>59</v>
      </c>
      <c r="G1227" t="s">
        <v>21</v>
      </c>
      <c r="H1227" t="s">
        <v>21</v>
      </c>
      <c r="I1227" t="s">
        <v>22</v>
      </c>
      <c r="J1227">
        <v>0</v>
      </c>
      <c r="K1227">
        <v>1</v>
      </c>
      <c r="L1227">
        <v>1</v>
      </c>
      <c r="M1227">
        <v>1</v>
      </c>
      <c r="N1227">
        <v>2</v>
      </c>
      <c r="O1227">
        <v>1</v>
      </c>
      <c r="Q1227">
        <v>0</v>
      </c>
      <c r="R1227">
        <v>1</v>
      </c>
      <c r="S1227">
        <v>3</v>
      </c>
      <c r="V1227">
        <v>1</v>
      </c>
      <c r="X1227" s="26">
        <v>11</v>
      </c>
    </row>
    <row r="1228" spans="1:24" x14ac:dyDescent="0.3">
      <c r="A1228" t="s">
        <v>64</v>
      </c>
      <c r="B1228" t="s">
        <v>174</v>
      </c>
      <c r="C1228" t="s">
        <v>1938</v>
      </c>
      <c r="D1228" t="s">
        <v>3178</v>
      </c>
      <c r="E1228" t="s">
        <v>6553</v>
      </c>
      <c r="F1228" t="s">
        <v>64</v>
      </c>
      <c r="G1228" t="s">
        <v>21</v>
      </c>
      <c r="H1228" t="s">
        <v>21</v>
      </c>
      <c r="I1228" t="s">
        <v>22</v>
      </c>
      <c r="J1228">
        <v>1</v>
      </c>
      <c r="K1228">
        <v>1</v>
      </c>
      <c r="L1228">
        <v>1</v>
      </c>
      <c r="M1228">
        <v>1</v>
      </c>
      <c r="N1228">
        <v>2</v>
      </c>
      <c r="O1228">
        <v>1</v>
      </c>
      <c r="Q1228">
        <v>2</v>
      </c>
      <c r="R1228">
        <v>1</v>
      </c>
      <c r="S1228">
        <v>0</v>
      </c>
      <c r="V1228">
        <v>0</v>
      </c>
      <c r="X1228" s="26">
        <v>10</v>
      </c>
    </row>
    <row r="1229" spans="1:24" x14ac:dyDescent="0.3">
      <c r="A1229" t="s">
        <v>82</v>
      </c>
      <c r="B1229" t="s">
        <v>475</v>
      </c>
      <c r="C1229" t="s">
        <v>4505</v>
      </c>
      <c r="D1229" t="s">
        <v>4588</v>
      </c>
      <c r="E1229" t="s">
        <v>6554</v>
      </c>
      <c r="F1229" t="s">
        <v>150</v>
      </c>
      <c r="G1229" t="s">
        <v>21</v>
      </c>
      <c r="H1229" t="s">
        <v>21</v>
      </c>
      <c r="I1229" t="s">
        <v>22</v>
      </c>
      <c r="J1229">
        <v>0</v>
      </c>
      <c r="K1229">
        <v>1</v>
      </c>
      <c r="L1229">
        <v>1</v>
      </c>
      <c r="M1229">
        <v>1</v>
      </c>
      <c r="N1229">
        <v>0</v>
      </c>
      <c r="O1229">
        <v>1</v>
      </c>
      <c r="Q1229">
        <v>0</v>
      </c>
      <c r="R1229">
        <v>1</v>
      </c>
      <c r="S1229">
        <v>2</v>
      </c>
      <c r="V1229">
        <v>1</v>
      </c>
      <c r="X1229" s="26">
        <v>8</v>
      </c>
    </row>
    <row r="1230" spans="1:24" x14ac:dyDescent="0.3">
      <c r="A1230" t="s">
        <v>74</v>
      </c>
      <c r="B1230" t="s">
        <v>174</v>
      </c>
      <c r="C1230" t="s">
        <v>886</v>
      </c>
      <c r="D1230" t="s">
        <v>4000</v>
      </c>
      <c r="E1230" t="s">
        <v>6555</v>
      </c>
      <c r="F1230" t="s">
        <v>74</v>
      </c>
      <c r="G1230" t="s">
        <v>21</v>
      </c>
      <c r="H1230" t="s">
        <v>21</v>
      </c>
      <c r="I1230" t="s">
        <v>22</v>
      </c>
      <c r="J1230">
        <v>0</v>
      </c>
      <c r="K1230">
        <v>1</v>
      </c>
      <c r="L1230">
        <v>1</v>
      </c>
      <c r="M1230">
        <v>1</v>
      </c>
      <c r="N1230">
        <v>1</v>
      </c>
      <c r="O1230">
        <v>1</v>
      </c>
      <c r="Q1230">
        <v>0</v>
      </c>
      <c r="R1230">
        <v>1</v>
      </c>
      <c r="S1230">
        <v>2</v>
      </c>
      <c r="V1230">
        <v>1</v>
      </c>
      <c r="X1230" s="26">
        <v>9</v>
      </c>
    </row>
    <row r="1231" spans="1:24" x14ac:dyDescent="0.3">
      <c r="A1231" t="s">
        <v>79</v>
      </c>
      <c r="B1231" t="s">
        <v>311</v>
      </c>
      <c r="C1231" t="s">
        <v>597</v>
      </c>
      <c r="D1231" t="s">
        <v>622</v>
      </c>
      <c r="E1231" t="s">
        <v>6556</v>
      </c>
      <c r="F1231" t="s">
        <v>79</v>
      </c>
      <c r="G1231" t="s">
        <v>21</v>
      </c>
      <c r="H1231" t="s">
        <v>21</v>
      </c>
      <c r="I1231" t="s">
        <v>22</v>
      </c>
      <c r="J1231">
        <v>0</v>
      </c>
      <c r="K1231">
        <v>1</v>
      </c>
      <c r="L1231">
        <v>1</v>
      </c>
      <c r="M1231">
        <v>1</v>
      </c>
      <c r="N1231">
        <v>2</v>
      </c>
      <c r="O1231">
        <v>1</v>
      </c>
      <c r="Q1231">
        <v>0</v>
      </c>
      <c r="R1231">
        <v>1</v>
      </c>
      <c r="S1231">
        <v>3</v>
      </c>
      <c r="V1231">
        <v>1</v>
      </c>
      <c r="X1231" s="26">
        <v>11</v>
      </c>
    </row>
    <row r="1232" spans="1:24" x14ac:dyDescent="0.3">
      <c r="A1232" t="s">
        <v>79</v>
      </c>
      <c r="B1232" t="s">
        <v>478</v>
      </c>
      <c r="C1232" t="s">
        <v>562</v>
      </c>
      <c r="D1232" t="s">
        <v>579</v>
      </c>
      <c r="E1232" t="s">
        <v>6557</v>
      </c>
      <c r="F1232" t="s">
        <v>79</v>
      </c>
      <c r="G1232" t="s">
        <v>21</v>
      </c>
      <c r="H1232" t="s">
        <v>21</v>
      </c>
      <c r="I1232" t="s">
        <v>54</v>
      </c>
      <c r="J1232">
        <v>1</v>
      </c>
      <c r="K1232">
        <v>1</v>
      </c>
      <c r="L1232">
        <v>1</v>
      </c>
      <c r="M1232">
        <v>1</v>
      </c>
      <c r="N1232">
        <v>1</v>
      </c>
      <c r="O1232">
        <v>0</v>
      </c>
      <c r="Q1232">
        <v>0</v>
      </c>
      <c r="R1232">
        <v>1</v>
      </c>
      <c r="S1232">
        <v>2</v>
      </c>
      <c r="V1232">
        <v>1</v>
      </c>
      <c r="X1232" s="26">
        <v>9</v>
      </c>
    </row>
    <row r="1233" spans="1:24" x14ac:dyDescent="0.3">
      <c r="A1233" t="s">
        <v>73</v>
      </c>
      <c r="B1233" t="s">
        <v>162</v>
      </c>
      <c r="C1233" t="s">
        <v>323</v>
      </c>
      <c r="D1233" t="s">
        <v>340</v>
      </c>
      <c r="E1233" t="s">
        <v>6558</v>
      </c>
      <c r="F1233" t="s">
        <v>61</v>
      </c>
      <c r="G1233" t="s">
        <v>21</v>
      </c>
      <c r="H1233" t="s">
        <v>21</v>
      </c>
      <c r="I1233" t="s">
        <v>22</v>
      </c>
      <c r="J1233">
        <v>0</v>
      </c>
      <c r="K1233">
        <v>1</v>
      </c>
      <c r="L1233">
        <v>1</v>
      </c>
      <c r="M1233">
        <v>1</v>
      </c>
      <c r="N1233">
        <v>2</v>
      </c>
      <c r="O1233">
        <v>1</v>
      </c>
      <c r="Q1233">
        <v>0</v>
      </c>
      <c r="R1233">
        <v>1</v>
      </c>
      <c r="S1233">
        <v>3</v>
      </c>
      <c r="V1233">
        <v>1</v>
      </c>
      <c r="X1233" s="26">
        <v>11</v>
      </c>
    </row>
    <row r="1234" spans="1:24" x14ac:dyDescent="0.3">
      <c r="A1234" t="s">
        <v>43</v>
      </c>
      <c r="B1234" t="s">
        <v>174</v>
      </c>
      <c r="C1234" t="s">
        <v>2097</v>
      </c>
      <c r="D1234" t="s">
        <v>3884</v>
      </c>
      <c r="E1234" t="s">
        <v>6559</v>
      </c>
      <c r="F1234" t="s">
        <v>43</v>
      </c>
      <c r="G1234" t="s">
        <v>21</v>
      </c>
      <c r="H1234" t="s">
        <v>21</v>
      </c>
      <c r="I1234" t="s">
        <v>22</v>
      </c>
      <c r="J1234">
        <v>1</v>
      </c>
      <c r="K1234">
        <v>1</v>
      </c>
      <c r="L1234">
        <v>1</v>
      </c>
      <c r="M1234">
        <v>1</v>
      </c>
      <c r="N1234">
        <v>3</v>
      </c>
      <c r="O1234">
        <v>1</v>
      </c>
      <c r="Q1234">
        <v>0</v>
      </c>
      <c r="R1234">
        <v>2</v>
      </c>
      <c r="S1234">
        <v>3</v>
      </c>
      <c r="V1234">
        <v>0</v>
      </c>
      <c r="X1234" s="26">
        <v>13</v>
      </c>
    </row>
    <row r="1235" spans="1:24" x14ac:dyDescent="0.3">
      <c r="A1235" t="s">
        <v>56</v>
      </c>
      <c r="B1235" t="s">
        <v>174</v>
      </c>
      <c r="C1235" t="s">
        <v>2138</v>
      </c>
      <c r="D1235" t="s">
        <v>2242</v>
      </c>
      <c r="E1235" t="s">
        <v>6560</v>
      </c>
      <c r="F1235" t="s">
        <v>56</v>
      </c>
      <c r="G1235" t="s">
        <v>21</v>
      </c>
      <c r="H1235" t="s">
        <v>21</v>
      </c>
      <c r="I1235" t="s">
        <v>22</v>
      </c>
      <c r="J1235">
        <v>0</v>
      </c>
      <c r="K1235">
        <v>1</v>
      </c>
      <c r="L1235">
        <v>1</v>
      </c>
      <c r="M1235">
        <v>1</v>
      </c>
      <c r="N1235">
        <v>3</v>
      </c>
      <c r="O1235">
        <v>1</v>
      </c>
      <c r="Q1235">
        <v>0</v>
      </c>
      <c r="R1235">
        <v>1</v>
      </c>
      <c r="S1235">
        <v>2</v>
      </c>
      <c r="V1235">
        <v>1</v>
      </c>
      <c r="X1235" s="26">
        <v>11</v>
      </c>
    </row>
    <row r="1236" spans="1:24" x14ac:dyDescent="0.3">
      <c r="A1236" t="s">
        <v>56</v>
      </c>
      <c r="B1236" t="s">
        <v>1742</v>
      </c>
      <c r="C1236" t="s">
        <v>1834</v>
      </c>
      <c r="D1236" t="s">
        <v>2303</v>
      </c>
      <c r="E1236" t="s">
        <v>6561</v>
      </c>
      <c r="F1236" t="s">
        <v>56</v>
      </c>
      <c r="G1236" t="s">
        <v>21</v>
      </c>
      <c r="H1236" t="s">
        <v>21</v>
      </c>
      <c r="I1236" t="s">
        <v>22</v>
      </c>
      <c r="J1236">
        <v>1</v>
      </c>
      <c r="K1236">
        <v>1</v>
      </c>
      <c r="L1236">
        <v>1</v>
      </c>
      <c r="M1236">
        <v>1</v>
      </c>
      <c r="N1236">
        <v>3</v>
      </c>
      <c r="O1236">
        <v>1</v>
      </c>
      <c r="Q1236">
        <v>0</v>
      </c>
      <c r="R1236">
        <v>3</v>
      </c>
      <c r="S1236">
        <v>3</v>
      </c>
      <c r="V1236">
        <v>2</v>
      </c>
      <c r="X1236" s="26">
        <v>16</v>
      </c>
    </row>
    <row r="1237" spans="1:24" x14ac:dyDescent="0.3">
      <c r="A1237" t="s">
        <v>82</v>
      </c>
      <c r="B1237" t="s">
        <v>475</v>
      </c>
      <c r="C1237" t="s">
        <v>4505</v>
      </c>
      <c r="D1237" t="s">
        <v>4585</v>
      </c>
      <c r="E1237" t="s">
        <v>6562</v>
      </c>
      <c r="F1237" t="s">
        <v>150</v>
      </c>
      <c r="G1237" t="s">
        <v>21</v>
      </c>
      <c r="H1237" t="s">
        <v>21</v>
      </c>
      <c r="I1237" t="s">
        <v>54</v>
      </c>
      <c r="J1237">
        <v>0</v>
      </c>
      <c r="K1237">
        <v>1</v>
      </c>
      <c r="L1237">
        <v>1</v>
      </c>
      <c r="M1237">
        <v>1</v>
      </c>
      <c r="N1237">
        <v>0</v>
      </c>
      <c r="O1237">
        <v>1</v>
      </c>
      <c r="Q1237">
        <v>0</v>
      </c>
      <c r="R1237">
        <v>1</v>
      </c>
      <c r="S1237">
        <v>2</v>
      </c>
      <c r="V1237">
        <v>2</v>
      </c>
      <c r="X1237" s="26">
        <v>9</v>
      </c>
    </row>
    <row r="1238" spans="1:24" x14ac:dyDescent="0.3">
      <c r="A1238" t="s">
        <v>65</v>
      </c>
      <c r="B1238" t="s">
        <v>162</v>
      </c>
      <c r="C1238" t="s">
        <v>503</v>
      </c>
      <c r="D1238" t="s">
        <v>3094</v>
      </c>
      <c r="E1238" t="s">
        <v>6563</v>
      </c>
      <c r="F1238" t="s">
        <v>65</v>
      </c>
      <c r="G1238" t="s">
        <v>21</v>
      </c>
      <c r="H1238" t="s">
        <v>21</v>
      </c>
      <c r="I1238" t="s">
        <v>54</v>
      </c>
      <c r="J1238">
        <v>1</v>
      </c>
      <c r="K1238">
        <v>1</v>
      </c>
      <c r="L1238">
        <v>1</v>
      </c>
      <c r="M1238">
        <v>1</v>
      </c>
      <c r="N1238">
        <v>2</v>
      </c>
      <c r="O1238">
        <v>1</v>
      </c>
      <c r="Q1238">
        <v>0</v>
      </c>
      <c r="R1238">
        <v>1</v>
      </c>
      <c r="S1238">
        <v>3</v>
      </c>
      <c r="V1238">
        <v>3</v>
      </c>
      <c r="X1238" s="26">
        <v>14</v>
      </c>
    </row>
    <row r="1239" spans="1:24" x14ac:dyDescent="0.3">
      <c r="A1239" t="s">
        <v>43</v>
      </c>
      <c r="B1239" t="s">
        <v>847</v>
      </c>
      <c r="C1239" t="s">
        <v>3904</v>
      </c>
      <c r="D1239" t="s">
        <v>3905</v>
      </c>
      <c r="E1239" t="s">
        <v>6564</v>
      </c>
      <c r="F1239" t="s">
        <v>43</v>
      </c>
      <c r="G1239" t="s">
        <v>21</v>
      </c>
      <c r="H1239" t="s">
        <v>21</v>
      </c>
      <c r="I1239" t="s">
        <v>22</v>
      </c>
      <c r="J1239">
        <v>2</v>
      </c>
      <c r="K1239">
        <v>1</v>
      </c>
      <c r="L1239">
        <v>1</v>
      </c>
      <c r="M1239">
        <v>1</v>
      </c>
      <c r="N1239">
        <v>3</v>
      </c>
      <c r="O1239">
        <v>1</v>
      </c>
      <c r="Q1239">
        <v>0</v>
      </c>
      <c r="R1239">
        <v>1</v>
      </c>
      <c r="S1239">
        <v>3</v>
      </c>
      <c r="V1239">
        <v>2</v>
      </c>
      <c r="X1239" s="26">
        <v>15</v>
      </c>
    </row>
    <row r="1240" spans="1:24" x14ac:dyDescent="0.3">
      <c r="A1240" t="s">
        <v>65</v>
      </c>
      <c r="B1240" t="s">
        <v>162</v>
      </c>
      <c r="C1240" t="s">
        <v>503</v>
      </c>
      <c r="D1240" t="s">
        <v>3093</v>
      </c>
      <c r="E1240" t="s">
        <v>6565</v>
      </c>
      <c r="F1240" t="s">
        <v>65</v>
      </c>
      <c r="G1240" t="s">
        <v>21</v>
      </c>
      <c r="H1240" t="s">
        <v>21</v>
      </c>
      <c r="I1240" t="s">
        <v>22</v>
      </c>
      <c r="J1240">
        <v>0</v>
      </c>
      <c r="K1240">
        <v>1</v>
      </c>
      <c r="L1240">
        <v>1</v>
      </c>
      <c r="M1240">
        <v>1</v>
      </c>
      <c r="N1240">
        <v>2</v>
      </c>
      <c r="O1240">
        <v>1</v>
      </c>
      <c r="Q1240">
        <v>0</v>
      </c>
      <c r="R1240">
        <v>1</v>
      </c>
      <c r="S1240">
        <v>3</v>
      </c>
      <c r="V1240">
        <v>2</v>
      </c>
      <c r="X1240" s="26">
        <v>12</v>
      </c>
    </row>
    <row r="1241" spans="1:24" x14ac:dyDescent="0.3">
      <c r="A1241" t="s">
        <v>44</v>
      </c>
      <c r="B1241" t="s">
        <v>174</v>
      </c>
      <c r="C1241" t="s">
        <v>175</v>
      </c>
      <c r="D1241" t="s">
        <v>3733</v>
      </c>
      <c r="E1241" t="s">
        <v>6566</v>
      </c>
      <c r="F1241" t="s">
        <v>44</v>
      </c>
      <c r="G1241" t="s">
        <v>21</v>
      </c>
      <c r="H1241" t="s">
        <v>21</v>
      </c>
      <c r="I1241" t="s">
        <v>22</v>
      </c>
      <c r="J1241">
        <v>0</v>
      </c>
      <c r="K1241">
        <v>1</v>
      </c>
      <c r="L1241">
        <v>1</v>
      </c>
      <c r="M1241">
        <v>1</v>
      </c>
      <c r="N1241">
        <v>2</v>
      </c>
      <c r="O1241">
        <v>0</v>
      </c>
      <c r="Q1241">
        <v>2</v>
      </c>
      <c r="R1241">
        <v>1</v>
      </c>
      <c r="S1241">
        <v>1</v>
      </c>
      <c r="V1241">
        <v>2</v>
      </c>
      <c r="X1241" s="26">
        <v>11</v>
      </c>
    </row>
    <row r="1242" spans="1:24" x14ac:dyDescent="0.3">
      <c r="A1242" t="s">
        <v>64</v>
      </c>
      <c r="B1242" t="s">
        <v>162</v>
      </c>
      <c r="C1242" t="s">
        <v>513</v>
      </c>
      <c r="D1242" t="s">
        <v>3192</v>
      </c>
      <c r="E1242" t="s">
        <v>6567</v>
      </c>
      <c r="F1242" t="s">
        <v>64</v>
      </c>
      <c r="G1242" t="s">
        <v>21</v>
      </c>
      <c r="H1242" t="s">
        <v>21</v>
      </c>
      <c r="I1242" t="s">
        <v>22</v>
      </c>
      <c r="J1242">
        <v>1</v>
      </c>
      <c r="K1242">
        <v>1</v>
      </c>
      <c r="L1242">
        <v>1</v>
      </c>
      <c r="M1242">
        <v>1</v>
      </c>
      <c r="N1242">
        <v>2</v>
      </c>
      <c r="O1242">
        <v>1</v>
      </c>
      <c r="Q1242">
        <v>0</v>
      </c>
      <c r="R1242">
        <v>2</v>
      </c>
      <c r="S1242">
        <v>3</v>
      </c>
      <c r="V1242">
        <v>2</v>
      </c>
      <c r="X1242" s="26">
        <v>14</v>
      </c>
    </row>
    <row r="1243" spans="1:24" x14ac:dyDescent="0.3">
      <c r="A1243" t="s">
        <v>56</v>
      </c>
      <c r="B1243" t="s">
        <v>1861</v>
      </c>
      <c r="C1243" t="s">
        <v>1870</v>
      </c>
      <c r="D1243" t="s">
        <v>2146</v>
      </c>
      <c r="E1243" t="s">
        <v>6568</v>
      </c>
      <c r="F1243" t="s">
        <v>36</v>
      </c>
      <c r="G1243" t="s">
        <v>21</v>
      </c>
      <c r="H1243" t="s">
        <v>21</v>
      </c>
      <c r="I1243" t="s">
        <v>22</v>
      </c>
      <c r="J1243">
        <v>0</v>
      </c>
      <c r="K1243">
        <v>1</v>
      </c>
      <c r="L1243">
        <v>0</v>
      </c>
      <c r="M1243">
        <v>0</v>
      </c>
      <c r="N1243">
        <v>0</v>
      </c>
      <c r="O1243">
        <v>0</v>
      </c>
      <c r="Q1243">
        <v>0</v>
      </c>
      <c r="R1243">
        <v>1</v>
      </c>
      <c r="S1243">
        <v>3</v>
      </c>
      <c r="V1243">
        <v>0</v>
      </c>
      <c r="X1243" s="26">
        <v>5</v>
      </c>
    </row>
    <row r="1244" spans="1:24" x14ac:dyDescent="0.3">
      <c r="A1244" t="s">
        <v>65</v>
      </c>
      <c r="B1244" t="s">
        <v>162</v>
      </c>
      <c r="C1244" t="s">
        <v>3068</v>
      </c>
      <c r="D1244" t="s">
        <v>3076</v>
      </c>
      <c r="E1244" t="s">
        <v>6569</v>
      </c>
      <c r="F1244" t="s">
        <v>65</v>
      </c>
      <c r="G1244" t="s">
        <v>21</v>
      </c>
      <c r="H1244" t="s">
        <v>21</v>
      </c>
      <c r="I1244" t="s">
        <v>54</v>
      </c>
      <c r="J1244">
        <v>0</v>
      </c>
      <c r="K1244">
        <v>0</v>
      </c>
      <c r="L1244">
        <v>1</v>
      </c>
      <c r="M1244">
        <v>0</v>
      </c>
      <c r="N1244">
        <v>0</v>
      </c>
      <c r="O1244">
        <v>0</v>
      </c>
      <c r="Q1244">
        <v>0</v>
      </c>
      <c r="R1244">
        <v>0</v>
      </c>
      <c r="S1244">
        <v>2</v>
      </c>
      <c r="V1244">
        <v>3</v>
      </c>
      <c r="X1244" s="26">
        <v>6</v>
      </c>
    </row>
    <row r="1245" spans="1:24" x14ac:dyDescent="0.3">
      <c r="A1245" t="s">
        <v>74</v>
      </c>
      <c r="B1245" t="s">
        <v>1056</v>
      </c>
      <c r="C1245" t="s">
        <v>1943</v>
      </c>
      <c r="D1245" t="s">
        <v>4146</v>
      </c>
      <c r="E1245" t="s">
        <v>6570</v>
      </c>
      <c r="F1245" t="s">
        <v>74</v>
      </c>
      <c r="G1245" t="s">
        <v>21</v>
      </c>
      <c r="H1245" t="s">
        <v>21</v>
      </c>
      <c r="I1245" t="s">
        <v>22</v>
      </c>
      <c r="J1245">
        <v>2</v>
      </c>
      <c r="K1245">
        <v>1</v>
      </c>
      <c r="L1245">
        <v>1</v>
      </c>
      <c r="M1245">
        <v>1</v>
      </c>
      <c r="N1245">
        <v>3</v>
      </c>
      <c r="O1245">
        <v>1</v>
      </c>
      <c r="Q1245">
        <v>0</v>
      </c>
      <c r="R1245">
        <v>2</v>
      </c>
      <c r="S1245">
        <v>3</v>
      </c>
      <c r="V1245">
        <v>1</v>
      </c>
      <c r="X1245" s="26">
        <v>15</v>
      </c>
    </row>
    <row r="1246" spans="1:24" x14ac:dyDescent="0.3">
      <c r="A1246" t="s">
        <v>61</v>
      </c>
      <c r="B1246" t="s">
        <v>1190</v>
      </c>
      <c r="C1246" t="s">
        <v>1195</v>
      </c>
      <c r="D1246" t="s">
        <v>1252</v>
      </c>
      <c r="E1246" t="s">
        <v>6571</v>
      </c>
      <c r="F1246" t="s">
        <v>61</v>
      </c>
      <c r="G1246" t="s">
        <v>21</v>
      </c>
      <c r="H1246" t="s">
        <v>21</v>
      </c>
      <c r="I1246" t="s">
        <v>54</v>
      </c>
      <c r="J1246">
        <v>1</v>
      </c>
      <c r="K1246">
        <v>0</v>
      </c>
      <c r="L1246">
        <v>0</v>
      </c>
      <c r="M1246">
        <v>1</v>
      </c>
      <c r="N1246">
        <v>2</v>
      </c>
      <c r="O1246">
        <v>1</v>
      </c>
      <c r="Q1246">
        <v>0</v>
      </c>
      <c r="R1246">
        <v>2</v>
      </c>
      <c r="S1246">
        <v>3</v>
      </c>
      <c r="V1246">
        <v>2</v>
      </c>
      <c r="X1246" s="26">
        <v>12</v>
      </c>
    </row>
    <row r="1247" spans="1:24" x14ac:dyDescent="0.3">
      <c r="A1247" t="s">
        <v>136</v>
      </c>
      <c r="B1247" t="s">
        <v>807</v>
      </c>
      <c r="C1247" t="s">
        <v>3944</v>
      </c>
      <c r="D1247" t="s">
        <v>4845</v>
      </c>
      <c r="E1247" t="s">
        <v>6572</v>
      </c>
      <c r="F1247" t="s">
        <v>136</v>
      </c>
      <c r="G1247" t="s">
        <v>21</v>
      </c>
      <c r="H1247" t="s">
        <v>21</v>
      </c>
      <c r="I1247" t="s">
        <v>22</v>
      </c>
      <c r="J1247">
        <v>0</v>
      </c>
      <c r="K1247">
        <v>1</v>
      </c>
      <c r="L1247">
        <v>1</v>
      </c>
      <c r="M1247">
        <v>1</v>
      </c>
      <c r="N1247">
        <v>2</v>
      </c>
      <c r="O1247">
        <v>1</v>
      </c>
      <c r="Q1247">
        <v>0</v>
      </c>
      <c r="R1247">
        <v>1</v>
      </c>
      <c r="S1247">
        <v>3</v>
      </c>
      <c r="V1247">
        <v>1</v>
      </c>
      <c r="X1247" s="26">
        <v>11</v>
      </c>
    </row>
    <row r="1248" spans="1:24" x14ac:dyDescent="0.3">
      <c r="A1248" t="s">
        <v>65</v>
      </c>
      <c r="B1248" t="s">
        <v>162</v>
      </c>
      <c r="C1248" t="s">
        <v>3068</v>
      </c>
      <c r="D1248" t="s">
        <v>3075</v>
      </c>
      <c r="E1248" t="s">
        <v>6573</v>
      </c>
      <c r="F1248" t="s">
        <v>65</v>
      </c>
      <c r="G1248" t="s">
        <v>21</v>
      </c>
      <c r="H1248" t="s">
        <v>21</v>
      </c>
      <c r="I1248" t="s">
        <v>54</v>
      </c>
      <c r="J1248">
        <v>0</v>
      </c>
      <c r="K1248">
        <v>1</v>
      </c>
      <c r="L1248">
        <v>1</v>
      </c>
      <c r="M1248">
        <v>1</v>
      </c>
      <c r="N1248">
        <v>3</v>
      </c>
      <c r="O1248">
        <v>1</v>
      </c>
      <c r="Q1248">
        <v>0</v>
      </c>
      <c r="R1248">
        <v>1</v>
      </c>
      <c r="S1248">
        <v>3</v>
      </c>
      <c r="V1248">
        <v>2</v>
      </c>
      <c r="X1248" s="26">
        <v>13</v>
      </c>
    </row>
    <row r="1249" spans="1:24" x14ac:dyDescent="0.3">
      <c r="A1249" t="s">
        <v>67</v>
      </c>
      <c r="B1249" t="s">
        <v>1602</v>
      </c>
      <c r="C1249" t="s">
        <v>1633</v>
      </c>
      <c r="D1249" t="s">
        <v>2340</v>
      </c>
      <c r="E1249" t="s">
        <v>6574</v>
      </c>
      <c r="F1249" t="s">
        <v>67</v>
      </c>
      <c r="G1249" t="s">
        <v>21</v>
      </c>
      <c r="H1249" t="s">
        <v>21</v>
      </c>
      <c r="I1249" t="s">
        <v>50</v>
      </c>
      <c r="J1249">
        <v>2</v>
      </c>
      <c r="K1249">
        <v>1</v>
      </c>
      <c r="L1249">
        <v>1</v>
      </c>
      <c r="M1249">
        <v>1</v>
      </c>
      <c r="N1249">
        <v>2</v>
      </c>
      <c r="O1249">
        <v>1</v>
      </c>
      <c r="Q1249">
        <v>0</v>
      </c>
      <c r="R1249">
        <v>2</v>
      </c>
      <c r="S1249">
        <v>3</v>
      </c>
      <c r="V1249">
        <v>1</v>
      </c>
      <c r="X1249" s="26">
        <v>14</v>
      </c>
    </row>
    <row r="1250" spans="1:24" x14ac:dyDescent="0.3">
      <c r="A1250" t="s">
        <v>135</v>
      </c>
      <c r="B1250" t="s">
        <v>2870</v>
      </c>
      <c r="C1250" t="s">
        <v>3618</v>
      </c>
      <c r="D1250" t="s">
        <v>4903</v>
      </c>
      <c r="E1250" t="s">
        <v>6575</v>
      </c>
      <c r="F1250" t="s">
        <v>135</v>
      </c>
      <c r="G1250" t="s">
        <v>21</v>
      </c>
      <c r="H1250" t="s">
        <v>21</v>
      </c>
      <c r="I1250" t="s">
        <v>22</v>
      </c>
      <c r="J1250">
        <v>0</v>
      </c>
      <c r="K1250">
        <v>1</v>
      </c>
      <c r="L1250">
        <v>1</v>
      </c>
      <c r="M1250">
        <v>1</v>
      </c>
      <c r="N1250">
        <v>3</v>
      </c>
      <c r="O1250">
        <v>1</v>
      </c>
      <c r="Q1250">
        <v>0</v>
      </c>
      <c r="R1250">
        <v>2</v>
      </c>
      <c r="S1250">
        <v>3</v>
      </c>
      <c r="V1250">
        <v>1</v>
      </c>
      <c r="X1250" s="26">
        <v>13</v>
      </c>
    </row>
    <row r="1251" spans="1:24" x14ac:dyDescent="0.3">
      <c r="A1251" t="s">
        <v>32</v>
      </c>
      <c r="B1251" t="s">
        <v>174</v>
      </c>
      <c r="C1251" t="s">
        <v>1064</v>
      </c>
      <c r="D1251" t="s">
        <v>1923</v>
      </c>
      <c r="E1251" t="s">
        <v>6576</v>
      </c>
      <c r="F1251" t="s">
        <v>32</v>
      </c>
      <c r="G1251" t="s">
        <v>21</v>
      </c>
      <c r="H1251" t="s">
        <v>21</v>
      </c>
      <c r="I1251" t="s">
        <v>22</v>
      </c>
      <c r="J1251">
        <v>0</v>
      </c>
      <c r="K1251">
        <v>1</v>
      </c>
      <c r="L1251">
        <v>1</v>
      </c>
      <c r="M1251">
        <v>1</v>
      </c>
      <c r="N1251">
        <v>0</v>
      </c>
      <c r="O1251">
        <v>0</v>
      </c>
      <c r="Q1251">
        <v>0</v>
      </c>
      <c r="R1251">
        <v>1</v>
      </c>
      <c r="S1251">
        <v>2</v>
      </c>
      <c r="V1251">
        <v>1</v>
      </c>
      <c r="X1251" s="26">
        <v>7</v>
      </c>
    </row>
    <row r="1252" spans="1:24" x14ac:dyDescent="0.3">
      <c r="A1252" t="s">
        <v>113</v>
      </c>
      <c r="B1252" t="s">
        <v>519</v>
      </c>
      <c r="C1252" t="s">
        <v>1341</v>
      </c>
      <c r="D1252" t="s">
        <v>1356</v>
      </c>
      <c r="E1252" t="s">
        <v>6577</v>
      </c>
      <c r="F1252" t="s">
        <v>113</v>
      </c>
      <c r="G1252" t="s">
        <v>21</v>
      </c>
      <c r="H1252" t="s">
        <v>21</v>
      </c>
      <c r="I1252" t="s">
        <v>22</v>
      </c>
      <c r="J1252">
        <v>2</v>
      </c>
      <c r="K1252">
        <v>1</v>
      </c>
      <c r="L1252">
        <v>0</v>
      </c>
      <c r="M1252">
        <v>0</v>
      </c>
      <c r="N1252">
        <v>0</v>
      </c>
      <c r="O1252">
        <v>0</v>
      </c>
      <c r="Q1252">
        <v>0</v>
      </c>
      <c r="R1252">
        <v>1</v>
      </c>
      <c r="S1252">
        <v>3</v>
      </c>
      <c r="V1252">
        <v>3</v>
      </c>
      <c r="X1252" s="26">
        <v>10</v>
      </c>
    </row>
    <row r="1253" spans="1:24" x14ac:dyDescent="0.3">
      <c r="A1253" t="s">
        <v>56</v>
      </c>
      <c r="B1253" t="s">
        <v>174</v>
      </c>
      <c r="C1253" t="s">
        <v>886</v>
      </c>
      <c r="D1253" t="s">
        <v>2211</v>
      </c>
      <c r="E1253" t="s">
        <v>6578</v>
      </c>
      <c r="F1253" t="s">
        <v>56</v>
      </c>
      <c r="G1253" t="s">
        <v>21</v>
      </c>
      <c r="H1253" t="s">
        <v>21</v>
      </c>
      <c r="I1253" t="s">
        <v>22</v>
      </c>
      <c r="J1253">
        <v>0</v>
      </c>
      <c r="K1253">
        <v>1</v>
      </c>
      <c r="L1253">
        <v>1</v>
      </c>
      <c r="M1253">
        <v>1</v>
      </c>
      <c r="N1253">
        <v>1</v>
      </c>
      <c r="O1253">
        <v>1</v>
      </c>
      <c r="Q1253">
        <v>0</v>
      </c>
      <c r="R1253">
        <v>1</v>
      </c>
      <c r="S1253">
        <v>2</v>
      </c>
      <c r="V1253">
        <v>1</v>
      </c>
      <c r="X1253" s="26">
        <v>9</v>
      </c>
    </row>
    <row r="1254" spans="1:24" x14ac:dyDescent="0.3">
      <c r="A1254" t="s">
        <v>85</v>
      </c>
      <c r="B1254" t="s">
        <v>3366</v>
      </c>
      <c r="C1254" t="s">
        <v>4360</v>
      </c>
      <c r="D1254" t="s">
        <v>4422</v>
      </c>
      <c r="E1254" t="s">
        <v>6579</v>
      </c>
      <c r="F1254" t="s">
        <v>85</v>
      </c>
      <c r="G1254" t="s">
        <v>21</v>
      </c>
      <c r="H1254" t="s">
        <v>21</v>
      </c>
      <c r="I1254" t="s">
        <v>22</v>
      </c>
      <c r="J1254">
        <v>0</v>
      </c>
      <c r="K1254">
        <v>1</v>
      </c>
      <c r="L1254">
        <v>0</v>
      </c>
      <c r="M1254">
        <v>1</v>
      </c>
      <c r="N1254">
        <v>1</v>
      </c>
      <c r="O1254">
        <v>1</v>
      </c>
      <c r="Q1254">
        <v>0</v>
      </c>
      <c r="R1254">
        <v>1</v>
      </c>
      <c r="S1254">
        <v>2</v>
      </c>
      <c r="V1254">
        <v>1</v>
      </c>
      <c r="X1254" s="26">
        <v>8</v>
      </c>
    </row>
    <row r="1255" spans="1:24" x14ac:dyDescent="0.3">
      <c r="A1255" t="s">
        <v>39</v>
      </c>
      <c r="B1255" t="s">
        <v>478</v>
      </c>
      <c r="C1255" t="s">
        <v>5325</v>
      </c>
      <c r="D1255" t="s">
        <v>704</v>
      </c>
      <c r="E1255" t="s">
        <v>6580</v>
      </c>
      <c r="F1255" t="s">
        <v>39</v>
      </c>
      <c r="G1255" t="s">
        <v>21</v>
      </c>
      <c r="H1255" t="s">
        <v>21</v>
      </c>
      <c r="I1255" t="s">
        <v>22</v>
      </c>
      <c r="J1255">
        <v>0</v>
      </c>
      <c r="K1255">
        <v>1</v>
      </c>
      <c r="L1255">
        <v>1</v>
      </c>
      <c r="M1255">
        <v>1</v>
      </c>
      <c r="N1255">
        <v>2</v>
      </c>
      <c r="O1255">
        <v>1</v>
      </c>
      <c r="Q1255">
        <v>0</v>
      </c>
      <c r="R1255">
        <v>2</v>
      </c>
      <c r="S1255">
        <v>3</v>
      </c>
      <c r="V1255">
        <v>1</v>
      </c>
      <c r="X1255" s="26">
        <v>12</v>
      </c>
    </row>
    <row r="1256" spans="1:24" x14ac:dyDescent="0.3">
      <c r="A1256" t="s">
        <v>32</v>
      </c>
      <c r="B1256" t="s">
        <v>1602</v>
      </c>
      <c r="C1256" t="s">
        <v>1603</v>
      </c>
      <c r="D1256" t="s">
        <v>1843</v>
      </c>
      <c r="E1256" t="s">
        <v>6581</v>
      </c>
      <c r="F1256" t="s">
        <v>32</v>
      </c>
      <c r="G1256" t="s">
        <v>21</v>
      </c>
      <c r="H1256" t="s">
        <v>21</v>
      </c>
      <c r="I1256" t="s">
        <v>22</v>
      </c>
      <c r="J1256">
        <v>1</v>
      </c>
      <c r="K1256">
        <v>1</v>
      </c>
      <c r="L1256">
        <v>0</v>
      </c>
      <c r="M1256">
        <v>1</v>
      </c>
      <c r="N1256">
        <v>1</v>
      </c>
      <c r="O1256">
        <v>1</v>
      </c>
      <c r="Q1256">
        <v>0</v>
      </c>
      <c r="R1256">
        <v>0</v>
      </c>
      <c r="S1256">
        <v>1</v>
      </c>
      <c r="V1256">
        <v>2</v>
      </c>
      <c r="X1256" s="26">
        <v>8</v>
      </c>
    </row>
    <row r="1257" spans="1:24" x14ac:dyDescent="0.3">
      <c r="A1257" t="s">
        <v>150</v>
      </c>
      <c r="B1257" t="s">
        <v>475</v>
      </c>
      <c r="C1257" t="s">
        <v>4835</v>
      </c>
      <c r="D1257" t="s">
        <v>5187</v>
      </c>
      <c r="E1257" t="s">
        <v>6582</v>
      </c>
      <c r="F1257" t="s">
        <v>150</v>
      </c>
      <c r="G1257" t="s">
        <v>21</v>
      </c>
      <c r="H1257" t="s">
        <v>21</v>
      </c>
      <c r="I1257" t="s">
        <v>50</v>
      </c>
      <c r="J1257">
        <v>1</v>
      </c>
      <c r="K1257">
        <v>1</v>
      </c>
      <c r="L1257">
        <v>1</v>
      </c>
      <c r="M1257">
        <v>1</v>
      </c>
      <c r="N1257">
        <v>3</v>
      </c>
      <c r="O1257">
        <v>1</v>
      </c>
      <c r="Q1257">
        <v>0</v>
      </c>
      <c r="R1257">
        <v>1</v>
      </c>
      <c r="S1257">
        <v>3</v>
      </c>
      <c r="V1257">
        <v>1</v>
      </c>
      <c r="X1257" s="26">
        <v>13</v>
      </c>
    </row>
    <row r="1258" spans="1:24" x14ac:dyDescent="0.3">
      <c r="A1258" t="s">
        <v>62</v>
      </c>
      <c r="B1258" t="s">
        <v>1190</v>
      </c>
      <c r="C1258" t="s">
        <v>1191</v>
      </c>
      <c r="D1258" t="s">
        <v>1628</v>
      </c>
      <c r="E1258" t="s">
        <v>6583</v>
      </c>
      <c r="F1258" t="s">
        <v>62</v>
      </c>
      <c r="G1258" t="s">
        <v>21</v>
      </c>
      <c r="H1258" t="s">
        <v>21</v>
      </c>
      <c r="I1258" t="s">
        <v>22</v>
      </c>
      <c r="J1258">
        <v>0</v>
      </c>
      <c r="K1258">
        <v>1</v>
      </c>
      <c r="L1258">
        <v>0</v>
      </c>
      <c r="M1258">
        <v>1</v>
      </c>
      <c r="N1258">
        <v>2</v>
      </c>
      <c r="O1258">
        <v>0</v>
      </c>
      <c r="Q1258">
        <v>0</v>
      </c>
      <c r="R1258">
        <v>1</v>
      </c>
      <c r="S1258">
        <v>3</v>
      </c>
      <c r="V1258">
        <v>0</v>
      </c>
      <c r="X1258" s="26">
        <v>8</v>
      </c>
    </row>
    <row r="1259" spans="1:24" x14ac:dyDescent="0.3">
      <c r="A1259" t="s">
        <v>49</v>
      </c>
      <c r="B1259" t="s">
        <v>1190</v>
      </c>
      <c r="C1259" t="s">
        <v>1195</v>
      </c>
      <c r="D1259" t="s">
        <v>1535</v>
      </c>
      <c r="E1259" t="s">
        <v>6584</v>
      </c>
      <c r="F1259" t="s">
        <v>49</v>
      </c>
      <c r="G1259" t="s">
        <v>21</v>
      </c>
      <c r="H1259" t="s">
        <v>21</v>
      </c>
      <c r="I1259" t="s">
        <v>50</v>
      </c>
      <c r="J1259">
        <v>1</v>
      </c>
      <c r="K1259">
        <v>0</v>
      </c>
      <c r="L1259">
        <v>0</v>
      </c>
      <c r="M1259">
        <v>1</v>
      </c>
      <c r="N1259">
        <v>3</v>
      </c>
      <c r="O1259">
        <v>1</v>
      </c>
      <c r="Q1259">
        <v>0</v>
      </c>
      <c r="R1259">
        <v>3</v>
      </c>
      <c r="S1259">
        <v>3</v>
      </c>
      <c r="V1259">
        <v>2</v>
      </c>
      <c r="X1259" s="26">
        <v>14</v>
      </c>
    </row>
    <row r="1260" spans="1:24" x14ac:dyDescent="0.3">
      <c r="A1260" t="s">
        <v>32</v>
      </c>
      <c r="B1260" t="s">
        <v>1742</v>
      </c>
      <c r="C1260" t="s">
        <v>1834</v>
      </c>
      <c r="D1260" t="s">
        <v>2040</v>
      </c>
      <c r="E1260" t="s">
        <v>6585</v>
      </c>
      <c r="F1260" t="s">
        <v>32</v>
      </c>
      <c r="G1260" t="s">
        <v>21</v>
      </c>
      <c r="H1260" t="s">
        <v>21</v>
      </c>
      <c r="I1260" t="s">
        <v>22</v>
      </c>
      <c r="J1260">
        <v>1</v>
      </c>
      <c r="K1260">
        <v>1</v>
      </c>
      <c r="L1260">
        <v>1</v>
      </c>
      <c r="M1260">
        <v>1</v>
      </c>
      <c r="N1260">
        <v>3</v>
      </c>
      <c r="O1260">
        <v>1</v>
      </c>
      <c r="Q1260">
        <v>2</v>
      </c>
      <c r="R1260">
        <v>2</v>
      </c>
      <c r="S1260">
        <v>2</v>
      </c>
      <c r="V1260">
        <v>2</v>
      </c>
      <c r="X1260" s="26">
        <v>16</v>
      </c>
    </row>
    <row r="1261" spans="1:24" x14ac:dyDescent="0.3">
      <c r="A1261" t="s">
        <v>67</v>
      </c>
      <c r="B1261" t="s">
        <v>174</v>
      </c>
      <c r="C1261" t="s">
        <v>2152</v>
      </c>
      <c r="D1261" t="s">
        <v>2389</v>
      </c>
      <c r="E1261" t="s">
        <v>6586</v>
      </c>
      <c r="F1261" t="s">
        <v>67</v>
      </c>
      <c r="G1261" t="s">
        <v>21</v>
      </c>
      <c r="H1261" t="s">
        <v>21</v>
      </c>
      <c r="I1261" t="s">
        <v>50</v>
      </c>
      <c r="J1261">
        <v>1</v>
      </c>
      <c r="K1261">
        <v>1</v>
      </c>
      <c r="L1261">
        <v>1</v>
      </c>
      <c r="M1261">
        <v>1</v>
      </c>
      <c r="N1261">
        <v>2</v>
      </c>
      <c r="O1261">
        <v>1</v>
      </c>
      <c r="Q1261">
        <v>0</v>
      </c>
      <c r="R1261">
        <v>1</v>
      </c>
      <c r="S1261">
        <v>2</v>
      </c>
      <c r="V1261">
        <v>1</v>
      </c>
      <c r="X1261" s="26">
        <v>11</v>
      </c>
    </row>
    <row r="1262" spans="1:24" x14ac:dyDescent="0.3">
      <c r="A1262" t="s">
        <v>20</v>
      </c>
      <c r="B1262" t="s">
        <v>2938</v>
      </c>
      <c r="C1262" t="s">
        <v>2939</v>
      </c>
      <c r="D1262" t="s">
        <v>2944</v>
      </c>
      <c r="E1262" t="s">
        <v>6587</v>
      </c>
      <c r="F1262" t="s">
        <v>20</v>
      </c>
      <c r="G1262" t="s">
        <v>21</v>
      </c>
      <c r="H1262" t="s">
        <v>21</v>
      </c>
      <c r="I1262" t="s">
        <v>22</v>
      </c>
      <c r="J1262">
        <v>0</v>
      </c>
      <c r="K1262">
        <v>1</v>
      </c>
      <c r="L1262">
        <v>0</v>
      </c>
      <c r="M1262">
        <v>0</v>
      </c>
      <c r="N1262">
        <v>0</v>
      </c>
      <c r="O1262">
        <v>0</v>
      </c>
      <c r="Q1262">
        <v>0</v>
      </c>
      <c r="R1262">
        <v>1</v>
      </c>
      <c r="S1262">
        <v>1</v>
      </c>
      <c r="V1262">
        <v>1</v>
      </c>
      <c r="X1262" s="26">
        <v>4</v>
      </c>
    </row>
    <row r="1263" spans="1:24" x14ac:dyDescent="0.3">
      <c r="A1263" t="s">
        <v>135</v>
      </c>
      <c r="B1263" t="s">
        <v>478</v>
      </c>
      <c r="C1263" t="s">
        <v>4874</v>
      </c>
      <c r="D1263" t="s">
        <v>4880</v>
      </c>
      <c r="E1263" t="s">
        <v>6588</v>
      </c>
      <c r="F1263" t="s">
        <v>135</v>
      </c>
      <c r="G1263" t="s">
        <v>21</v>
      </c>
      <c r="H1263" t="s">
        <v>21</v>
      </c>
      <c r="I1263" t="s">
        <v>22</v>
      </c>
      <c r="J1263">
        <v>0</v>
      </c>
      <c r="K1263">
        <v>1</v>
      </c>
      <c r="L1263">
        <v>1</v>
      </c>
      <c r="M1263">
        <v>1</v>
      </c>
      <c r="N1263">
        <v>2</v>
      </c>
      <c r="O1263">
        <v>1</v>
      </c>
      <c r="Q1263">
        <v>0</v>
      </c>
      <c r="R1263">
        <v>1</v>
      </c>
      <c r="S1263">
        <v>2</v>
      </c>
      <c r="V1263">
        <v>2</v>
      </c>
      <c r="X1263" s="26">
        <v>11</v>
      </c>
    </row>
    <row r="1264" spans="1:24" x14ac:dyDescent="0.3">
      <c r="A1264" t="s">
        <v>135</v>
      </c>
      <c r="B1264" t="s">
        <v>2870</v>
      </c>
      <c r="C1264" t="s">
        <v>3618</v>
      </c>
      <c r="D1264" t="s">
        <v>4858</v>
      </c>
      <c r="E1264" t="s">
        <v>6589</v>
      </c>
      <c r="F1264" t="s">
        <v>135</v>
      </c>
      <c r="G1264" t="s">
        <v>21</v>
      </c>
      <c r="H1264" t="s">
        <v>21</v>
      </c>
      <c r="I1264" t="s">
        <v>22</v>
      </c>
      <c r="J1264">
        <v>0</v>
      </c>
      <c r="K1264">
        <v>1</v>
      </c>
      <c r="L1264">
        <v>1</v>
      </c>
      <c r="M1264">
        <v>1</v>
      </c>
      <c r="N1264">
        <v>2</v>
      </c>
      <c r="O1264">
        <v>0</v>
      </c>
      <c r="Q1264">
        <v>0</v>
      </c>
      <c r="R1264">
        <v>1</v>
      </c>
      <c r="S1264">
        <v>2</v>
      </c>
      <c r="V1264">
        <v>0</v>
      </c>
      <c r="X1264" s="26">
        <v>8</v>
      </c>
    </row>
    <row r="1265" spans="1:24" x14ac:dyDescent="0.3">
      <c r="A1265" t="s">
        <v>85</v>
      </c>
      <c r="B1265" t="s">
        <v>174</v>
      </c>
      <c r="C1265" t="s">
        <v>700</v>
      </c>
      <c r="D1265" t="s">
        <v>4460</v>
      </c>
      <c r="E1265" t="s">
        <v>6590</v>
      </c>
      <c r="F1265" t="s">
        <v>85</v>
      </c>
      <c r="G1265" t="s">
        <v>21</v>
      </c>
      <c r="H1265" t="s">
        <v>21</v>
      </c>
      <c r="I1265" t="s">
        <v>54</v>
      </c>
      <c r="J1265">
        <v>2</v>
      </c>
      <c r="K1265">
        <v>1</v>
      </c>
      <c r="L1265">
        <v>1</v>
      </c>
      <c r="M1265">
        <v>1</v>
      </c>
      <c r="N1265">
        <v>3</v>
      </c>
      <c r="O1265">
        <v>1</v>
      </c>
      <c r="Q1265">
        <v>0</v>
      </c>
      <c r="R1265">
        <v>3</v>
      </c>
      <c r="S1265">
        <v>3</v>
      </c>
      <c r="V1265">
        <v>3</v>
      </c>
      <c r="X1265" s="26">
        <v>18</v>
      </c>
    </row>
    <row r="1266" spans="1:24" x14ac:dyDescent="0.3">
      <c r="A1266" t="s">
        <v>137</v>
      </c>
      <c r="B1266" t="s">
        <v>2870</v>
      </c>
      <c r="C1266" t="s">
        <v>3618</v>
      </c>
      <c r="D1266" t="s">
        <v>4700</v>
      </c>
      <c r="E1266" t="s">
        <v>6591</v>
      </c>
      <c r="F1266" t="s">
        <v>135</v>
      </c>
      <c r="G1266" t="s">
        <v>21</v>
      </c>
      <c r="H1266" t="s">
        <v>21</v>
      </c>
      <c r="I1266" t="s">
        <v>22</v>
      </c>
      <c r="J1266">
        <v>1</v>
      </c>
      <c r="K1266">
        <v>1</v>
      </c>
      <c r="L1266">
        <v>1</v>
      </c>
      <c r="M1266">
        <v>1</v>
      </c>
      <c r="N1266">
        <v>2</v>
      </c>
      <c r="O1266">
        <v>1</v>
      </c>
      <c r="Q1266">
        <v>0</v>
      </c>
      <c r="R1266">
        <v>2</v>
      </c>
      <c r="S1266">
        <v>3</v>
      </c>
      <c r="V1266">
        <v>2</v>
      </c>
      <c r="X1266" s="26">
        <v>14</v>
      </c>
    </row>
    <row r="1267" spans="1:24" x14ac:dyDescent="0.3">
      <c r="A1267" t="s">
        <v>59</v>
      </c>
      <c r="B1267" t="s">
        <v>3366</v>
      </c>
      <c r="C1267" t="s">
        <v>3593</v>
      </c>
      <c r="D1267" t="s">
        <v>3643</v>
      </c>
      <c r="E1267" t="s">
        <v>6592</v>
      </c>
      <c r="F1267" t="s">
        <v>59</v>
      </c>
      <c r="G1267" t="s">
        <v>21</v>
      </c>
      <c r="H1267" t="s">
        <v>21</v>
      </c>
      <c r="I1267" t="s">
        <v>54</v>
      </c>
      <c r="J1267">
        <v>1</v>
      </c>
      <c r="K1267">
        <v>1</v>
      </c>
      <c r="L1267">
        <v>0</v>
      </c>
      <c r="M1267">
        <v>1</v>
      </c>
      <c r="N1267">
        <v>1</v>
      </c>
      <c r="O1267">
        <v>1</v>
      </c>
      <c r="Q1267">
        <v>0</v>
      </c>
      <c r="R1267">
        <v>1</v>
      </c>
      <c r="S1267">
        <v>1</v>
      </c>
      <c r="V1267">
        <v>1</v>
      </c>
      <c r="X1267" s="26">
        <v>8</v>
      </c>
    </row>
    <row r="1268" spans="1:24" x14ac:dyDescent="0.3">
      <c r="A1268" t="s">
        <v>62</v>
      </c>
      <c r="B1268" t="s">
        <v>1190</v>
      </c>
      <c r="C1268" t="s">
        <v>1191</v>
      </c>
      <c r="D1268" t="s">
        <v>1627</v>
      </c>
      <c r="E1268" t="s">
        <v>6593</v>
      </c>
      <c r="F1268" t="s">
        <v>62</v>
      </c>
      <c r="G1268" t="s">
        <v>21</v>
      </c>
      <c r="H1268" t="s">
        <v>21</v>
      </c>
      <c r="I1268" t="s">
        <v>22</v>
      </c>
      <c r="J1268">
        <v>2</v>
      </c>
      <c r="K1268">
        <v>1</v>
      </c>
      <c r="L1268">
        <v>1</v>
      </c>
      <c r="M1268">
        <v>1</v>
      </c>
      <c r="N1268">
        <v>3</v>
      </c>
      <c r="O1268">
        <v>1</v>
      </c>
      <c r="Q1268">
        <v>0</v>
      </c>
      <c r="R1268">
        <v>2</v>
      </c>
      <c r="S1268">
        <v>3</v>
      </c>
      <c r="V1268">
        <v>1</v>
      </c>
      <c r="X1268" s="26">
        <v>15</v>
      </c>
    </row>
    <row r="1269" spans="1:24" x14ac:dyDescent="0.3">
      <c r="A1269" t="s">
        <v>70</v>
      </c>
      <c r="B1269" t="s">
        <v>174</v>
      </c>
      <c r="C1269" t="s">
        <v>2097</v>
      </c>
      <c r="D1269" t="s">
        <v>4218</v>
      </c>
      <c r="E1269" t="s">
        <v>6594</v>
      </c>
      <c r="F1269" t="s">
        <v>70</v>
      </c>
      <c r="G1269" t="s">
        <v>21</v>
      </c>
      <c r="H1269" t="s">
        <v>21</v>
      </c>
      <c r="I1269" t="s">
        <v>22</v>
      </c>
      <c r="J1269">
        <v>0</v>
      </c>
      <c r="K1269">
        <v>1</v>
      </c>
      <c r="L1269">
        <v>1</v>
      </c>
      <c r="M1269">
        <v>1</v>
      </c>
      <c r="N1269">
        <v>2</v>
      </c>
      <c r="O1269">
        <v>1</v>
      </c>
      <c r="Q1269">
        <v>0</v>
      </c>
      <c r="R1269">
        <v>1</v>
      </c>
      <c r="S1269">
        <v>2</v>
      </c>
      <c r="V1269">
        <v>0</v>
      </c>
      <c r="X1269" s="26">
        <v>9</v>
      </c>
    </row>
    <row r="1270" spans="1:24" x14ac:dyDescent="0.3">
      <c r="A1270" t="s">
        <v>139</v>
      </c>
      <c r="B1270" t="s">
        <v>519</v>
      </c>
      <c r="C1270" t="s">
        <v>4543</v>
      </c>
      <c r="D1270" t="s">
        <v>4657</v>
      </c>
      <c r="E1270" t="s">
        <v>6595</v>
      </c>
      <c r="F1270" t="s">
        <v>137</v>
      </c>
      <c r="G1270" t="s">
        <v>21</v>
      </c>
      <c r="H1270" t="s">
        <v>21</v>
      </c>
      <c r="I1270" t="s">
        <v>50</v>
      </c>
      <c r="J1270">
        <v>0</v>
      </c>
      <c r="K1270">
        <v>1</v>
      </c>
      <c r="L1270">
        <v>1</v>
      </c>
      <c r="M1270">
        <v>1</v>
      </c>
      <c r="N1270">
        <v>1</v>
      </c>
      <c r="O1270">
        <v>0</v>
      </c>
      <c r="Q1270">
        <v>0</v>
      </c>
      <c r="R1270">
        <v>1</v>
      </c>
      <c r="S1270">
        <v>1</v>
      </c>
      <c r="V1270">
        <v>0</v>
      </c>
      <c r="X1270" s="26">
        <v>6</v>
      </c>
    </row>
    <row r="1271" spans="1:24" x14ac:dyDescent="0.3">
      <c r="A1271" t="s">
        <v>49</v>
      </c>
      <c r="B1271" t="s">
        <v>1190</v>
      </c>
      <c r="C1271" t="s">
        <v>1195</v>
      </c>
      <c r="D1271" t="s">
        <v>1534</v>
      </c>
      <c r="E1271" t="s">
        <v>6596</v>
      </c>
      <c r="F1271" t="s">
        <v>49</v>
      </c>
      <c r="G1271" t="s">
        <v>21</v>
      </c>
      <c r="H1271" t="s">
        <v>21</v>
      </c>
      <c r="I1271" t="s">
        <v>50</v>
      </c>
      <c r="J1271">
        <v>1</v>
      </c>
      <c r="K1271">
        <v>1</v>
      </c>
      <c r="L1271">
        <v>0</v>
      </c>
      <c r="M1271">
        <v>1</v>
      </c>
      <c r="N1271">
        <v>3</v>
      </c>
      <c r="O1271">
        <v>1</v>
      </c>
      <c r="Q1271">
        <v>0</v>
      </c>
      <c r="R1271">
        <v>2</v>
      </c>
      <c r="S1271">
        <v>3</v>
      </c>
      <c r="V1271">
        <v>2</v>
      </c>
      <c r="X1271" s="26">
        <v>14</v>
      </c>
    </row>
    <row r="1272" spans="1:24" x14ac:dyDescent="0.3">
      <c r="A1272" t="s">
        <v>56</v>
      </c>
      <c r="B1272" t="s">
        <v>1602</v>
      </c>
      <c r="C1272" t="s">
        <v>1603</v>
      </c>
      <c r="D1272" t="s">
        <v>2311</v>
      </c>
      <c r="E1272" t="s">
        <v>6597</v>
      </c>
      <c r="F1272" t="s">
        <v>67</v>
      </c>
      <c r="G1272" t="s">
        <v>21</v>
      </c>
      <c r="H1272" t="s">
        <v>21</v>
      </c>
      <c r="I1272" t="s">
        <v>22</v>
      </c>
      <c r="J1272">
        <v>1</v>
      </c>
      <c r="K1272">
        <v>1</v>
      </c>
      <c r="L1272">
        <v>1</v>
      </c>
      <c r="M1272">
        <v>1</v>
      </c>
      <c r="N1272">
        <v>1</v>
      </c>
      <c r="O1272">
        <v>1</v>
      </c>
      <c r="Q1272">
        <v>0</v>
      </c>
      <c r="R1272">
        <v>1</v>
      </c>
      <c r="S1272">
        <v>3</v>
      </c>
      <c r="V1272">
        <v>1</v>
      </c>
      <c r="X1272" s="26">
        <v>11</v>
      </c>
    </row>
    <row r="1273" spans="1:24" x14ac:dyDescent="0.3">
      <c r="A1273" t="s">
        <v>114</v>
      </c>
      <c r="B1273" t="s">
        <v>2870</v>
      </c>
      <c r="C1273" t="s">
        <v>3618</v>
      </c>
      <c r="D1273" t="s">
        <v>4638</v>
      </c>
      <c r="E1273" t="s">
        <v>6598</v>
      </c>
      <c r="F1273" t="s">
        <v>139</v>
      </c>
      <c r="G1273" t="s">
        <v>21</v>
      </c>
      <c r="H1273" t="s">
        <v>21</v>
      </c>
      <c r="I1273" t="s">
        <v>22</v>
      </c>
      <c r="J1273">
        <v>2</v>
      </c>
      <c r="K1273">
        <v>1</v>
      </c>
      <c r="L1273">
        <v>1</v>
      </c>
      <c r="M1273">
        <v>1</v>
      </c>
      <c r="N1273">
        <v>2</v>
      </c>
      <c r="O1273">
        <v>1</v>
      </c>
      <c r="Q1273">
        <v>0</v>
      </c>
      <c r="R1273">
        <v>3</v>
      </c>
      <c r="S1273">
        <v>3</v>
      </c>
      <c r="V1273">
        <v>1</v>
      </c>
      <c r="X1273" s="26">
        <v>15</v>
      </c>
    </row>
    <row r="1274" spans="1:24" x14ac:dyDescent="0.3">
      <c r="A1274" t="s">
        <v>83</v>
      </c>
      <c r="B1274" t="s">
        <v>3634</v>
      </c>
      <c r="C1274" t="s">
        <v>4970</v>
      </c>
      <c r="D1274" t="s">
        <v>4975</v>
      </c>
      <c r="E1274" t="s">
        <v>6599</v>
      </c>
      <c r="F1274" t="s">
        <v>83</v>
      </c>
      <c r="G1274" t="s">
        <v>21</v>
      </c>
      <c r="H1274" t="s">
        <v>21</v>
      </c>
      <c r="I1274" t="s">
        <v>22</v>
      </c>
      <c r="J1274">
        <v>0</v>
      </c>
      <c r="K1274">
        <v>0</v>
      </c>
      <c r="L1274">
        <v>0</v>
      </c>
      <c r="M1274">
        <v>0</v>
      </c>
      <c r="N1274">
        <v>0</v>
      </c>
      <c r="O1274">
        <v>0</v>
      </c>
      <c r="Q1274">
        <v>0</v>
      </c>
      <c r="R1274">
        <v>0</v>
      </c>
      <c r="S1274">
        <v>1</v>
      </c>
      <c r="V1274">
        <v>0</v>
      </c>
      <c r="X1274" s="26">
        <v>1</v>
      </c>
    </row>
    <row r="1275" spans="1:24" x14ac:dyDescent="0.3">
      <c r="A1275" t="s">
        <v>20</v>
      </c>
      <c r="B1275" t="s">
        <v>1880</v>
      </c>
      <c r="C1275" t="s">
        <v>1881</v>
      </c>
      <c r="D1275" t="s">
        <v>2994</v>
      </c>
      <c r="E1275" t="s">
        <v>6600</v>
      </c>
      <c r="F1275" t="s">
        <v>65</v>
      </c>
      <c r="G1275" t="s">
        <v>21</v>
      </c>
      <c r="H1275" t="s">
        <v>21</v>
      </c>
      <c r="I1275" t="s">
        <v>22</v>
      </c>
      <c r="J1275">
        <v>1</v>
      </c>
      <c r="K1275">
        <v>1</v>
      </c>
      <c r="L1275">
        <v>1</v>
      </c>
      <c r="M1275">
        <v>1</v>
      </c>
      <c r="N1275">
        <v>2</v>
      </c>
      <c r="O1275">
        <v>1</v>
      </c>
      <c r="Q1275">
        <v>0</v>
      </c>
      <c r="R1275">
        <v>2</v>
      </c>
      <c r="S1275">
        <v>3</v>
      </c>
      <c r="V1275">
        <v>1</v>
      </c>
      <c r="X1275" s="26">
        <v>13</v>
      </c>
    </row>
    <row r="1276" spans="1:24" x14ac:dyDescent="0.3">
      <c r="A1276" t="s">
        <v>73</v>
      </c>
      <c r="B1276" t="s">
        <v>162</v>
      </c>
      <c r="C1276" t="s">
        <v>363</v>
      </c>
      <c r="D1276" t="s">
        <v>415</v>
      </c>
      <c r="E1276" t="s">
        <v>6601</v>
      </c>
      <c r="F1276" t="s">
        <v>52</v>
      </c>
      <c r="G1276" t="s">
        <v>21</v>
      </c>
      <c r="H1276" t="s">
        <v>21</v>
      </c>
      <c r="I1276" t="s">
        <v>22</v>
      </c>
      <c r="J1276">
        <v>1</v>
      </c>
      <c r="K1276">
        <v>1</v>
      </c>
      <c r="L1276">
        <v>1</v>
      </c>
      <c r="M1276">
        <v>1</v>
      </c>
      <c r="N1276">
        <v>3</v>
      </c>
      <c r="O1276">
        <v>1</v>
      </c>
      <c r="Q1276">
        <v>0</v>
      </c>
      <c r="R1276">
        <v>2</v>
      </c>
      <c r="S1276">
        <v>2</v>
      </c>
      <c r="V1276">
        <v>2</v>
      </c>
      <c r="X1276" s="26">
        <v>14</v>
      </c>
    </row>
    <row r="1277" spans="1:24" x14ac:dyDescent="0.3">
      <c r="A1277" t="s">
        <v>139</v>
      </c>
      <c r="B1277" t="s">
        <v>519</v>
      </c>
      <c r="C1277" t="s">
        <v>520</v>
      </c>
      <c r="D1277" t="s">
        <v>4647</v>
      </c>
      <c r="E1277" t="s">
        <v>6602</v>
      </c>
      <c r="F1277" t="s">
        <v>139</v>
      </c>
      <c r="G1277" t="s">
        <v>21</v>
      </c>
      <c r="H1277" t="s">
        <v>21</v>
      </c>
      <c r="I1277" t="s">
        <v>22</v>
      </c>
      <c r="J1277">
        <v>1</v>
      </c>
      <c r="K1277">
        <v>1</v>
      </c>
      <c r="L1277">
        <v>1</v>
      </c>
      <c r="M1277">
        <v>1</v>
      </c>
      <c r="N1277">
        <v>2</v>
      </c>
      <c r="O1277">
        <v>1</v>
      </c>
      <c r="Q1277">
        <v>0</v>
      </c>
      <c r="R1277">
        <v>1</v>
      </c>
      <c r="S1277">
        <v>3</v>
      </c>
      <c r="V1277">
        <v>2</v>
      </c>
      <c r="X1277" s="26">
        <v>13</v>
      </c>
    </row>
    <row r="1278" spans="1:24" x14ac:dyDescent="0.3">
      <c r="A1278" t="s">
        <v>64</v>
      </c>
      <c r="B1278" t="s">
        <v>311</v>
      </c>
      <c r="C1278" t="s">
        <v>312</v>
      </c>
      <c r="D1278" t="s">
        <v>3259</v>
      </c>
      <c r="E1278" t="s">
        <v>6603</v>
      </c>
      <c r="F1278" t="s">
        <v>64</v>
      </c>
      <c r="G1278" t="s">
        <v>21</v>
      </c>
      <c r="H1278" t="s">
        <v>21</v>
      </c>
      <c r="I1278" t="s">
        <v>22</v>
      </c>
      <c r="J1278">
        <v>0</v>
      </c>
      <c r="K1278">
        <v>1</v>
      </c>
      <c r="L1278">
        <v>1</v>
      </c>
      <c r="M1278">
        <v>1</v>
      </c>
      <c r="N1278">
        <v>2</v>
      </c>
      <c r="O1278">
        <v>1</v>
      </c>
      <c r="Q1278">
        <v>0</v>
      </c>
      <c r="R1278">
        <v>1</v>
      </c>
      <c r="S1278">
        <v>3</v>
      </c>
      <c r="V1278">
        <v>2</v>
      </c>
      <c r="X1278" s="26">
        <v>12</v>
      </c>
    </row>
    <row r="1279" spans="1:24" x14ac:dyDescent="0.3">
      <c r="A1279" t="s">
        <v>36</v>
      </c>
      <c r="B1279" t="s">
        <v>881</v>
      </c>
      <c r="C1279" t="s">
        <v>2278</v>
      </c>
      <c r="D1279" t="s">
        <v>2606</v>
      </c>
      <c r="E1279" t="s">
        <v>6604</v>
      </c>
      <c r="F1279" t="s">
        <v>36</v>
      </c>
      <c r="G1279" t="s">
        <v>21</v>
      </c>
      <c r="H1279" t="s">
        <v>21</v>
      </c>
      <c r="I1279" t="s">
        <v>22</v>
      </c>
      <c r="J1279">
        <v>0</v>
      </c>
      <c r="K1279">
        <v>1</v>
      </c>
      <c r="L1279">
        <v>1</v>
      </c>
      <c r="M1279">
        <v>1</v>
      </c>
      <c r="N1279">
        <v>2</v>
      </c>
      <c r="O1279">
        <v>1</v>
      </c>
      <c r="Q1279">
        <v>0</v>
      </c>
      <c r="R1279">
        <v>1</v>
      </c>
      <c r="S1279">
        <v>2</v>
      </c>
      <c r="V1279">
        <v>1</v>
      </c>
      <c r="X1279" s="26">
        <v>10</v>
      </c>
    </row>
    <row r="1280" spans="1:24" x14ac:dyDescent="0.3">
      <c r="A1280" t="s">
        <v>64</v>
      </c>
      <c r="B1280" t="s">
        <v>1056</v>
      </c>
      <c r="C1280" t="s">
        <v>1943</v>
      </c>
      <c r="D1280" t="s">
        <v>3187</v>
      </c>
      <c r="E1280" t="s">
        <v>6605</v>
      </c>
      <c r="F1280" t="s">
        <v>64</v>
      </c>
      <c r="G1280" t="s">
        <v>21</v>
      </c>
      <c r="H1280" t="s">
        <v>21</v>
      </c>
      <c r="I1280" t="s">
        <v>22</v>
      </c>
      <c r="J1280">
        <v>2</v>
      </c>
      <c r="K1280">
        <v>1</v>
      </c>
      <c r="L1280">
        <v>1</v>
      </c>
      <c r="M1280">
        <v>1</v>
      </c>
      <c r="N1280">
        <v>3</v>
      </c>
      <c r="O1280">
        <v>1</v>
      </c>
      <c r="Q1280">
        <v>0</v>
      </c>
      <c r="R1280">
        <v>2</v>
      </c>
      <c r="S1280">
        <v>3</v>
      </c>
      <c r="V1280">
        <v>1</v>
      </c>
      <c r="X1280" s="26">
        <v>15</v>
      </c>
    </row>
    <row r="1281" spans="1:24" x14ac:dyDescent="0.3">
      <c r="A1281" t="s">
        <v>61</v>
      </c>
      <c r="B1281" t="s">
        <v>519</v>
      </c>
      <c r="C1281" t="s">
        <v>1027</v>
      </c>
      <c r="D1281" t="s">
        <v>1041</v>
      </c>
      <c r="E1281" t="s">
        <v>6606</v>
      </c>
      <c r="F1281" t="s">
        <v>61</v>
      </c>
      <c r="G1281" t="s">
        <v>21</v>
      </c>
      <c r="H1281" t="s">
        <v>21</v>
      </c>
      <c r="I1281" t="s">
        <v>50</v>
      </c>
      <c r="J1281">
        <v>1</v>
      </c>
      <c r="K1281">
        <v>0</v>
      </c>
      <c r="L1281">
        <v>0</v>
      </c>
      <c r="M1281">
        <v>0</v>
      </c>
      <c r="N1281">
        <v>0</v>
      </c>
      <c r="O1281">
        <v>0</v>
      </c>
      <c r="Q1281">
        <v>2</v>
      </c>
      <c r="R1281">
        <v>1</v>
      </c>
      <c r="S1281">
        <v>0</v>
      </c>
      <c r="V1281">
        <v>0</v>
      </c>
      <c r="X1281" s="26">
        <v>4</v>
      </c>
    </row>
    <row r="1282" spans="1:24" x14ac:dyDescent="0.3">
      <c r="A1282" t="s">
        <v>74</v>
      </c>
      <c r="B1282" t="s">
        <v>174</v>
      </c>
      <c r="C1282" t="s">
        <v>779</v>
      </c>
      <c r="D1282" t="s">
        <v>4132</v>
      </c>
      <c r="E1282" t="s">
        <v>6607</v>
      </c>
      <c r="F1282" t="s">
        <v>74</v>
      </c>
      <c r="G1282" t="s">
        <v>21</v>
      </c>
      <c r="H1282" t="s">
        <v>21</v>
      </c>
      <c r="I1282" t="s">
        <v>22</v>
      </c>
      <c r="J1282">
        <v>1</v>
      </c>
      <c r="K1282">
        <v>1</v>
      </c>
      <c r="L1282">
        <v>1</v>
      </c>
      <c r="M1282">
        <v>1</v>
      </c>
      <c r="N1282">
        <v>2</v>
      </c>
      <c r="O1282">
        <v>1</v>
      </c>
      <c r="Q1282">
        <v>0</v>
      </c>
      <c r="R1282">
        <v>2</v>
      </c>
      <c r="S1282">
        <v>3</v>
      </c>
      <c r="V1282">
        <v>1</v>
      </c>
      <c r="X1282" s="26">
        <v>13</v>
      </c>
    </row>
    <row r="1283" spans="1:24" x14ac:dyDescent="0.3">
      <c r="A1283" t="s">
        <v>150</v>
      </c>
      <c r="B1283" t="s">
        <v>475</v>
      </c>
      <c r="C1283" t="s">
        <v>1005</v>
      </c>
      <c r="D1283" t="s">
        <v>5217</v>
      </c>
      <c r="E1283" t="s">
        <v>6608</v>
      </c>
      <c r="F1283" t="s">
        <v>150</v>
      </c>
      <c r="G1283" t="s">
        <v>21</v>
      </c>
      <c r="H1283" t="s">
        <v>21</v>
      </c>
      <c r="I1283" t="s">
        <v>54</v>
      </c>
      <c r="J1283">
        <v>1</v>
      </c>
      <c r="K1283">
        <v>1</v>
      </c>
      <c r="L1283">
        <v>1</v>
      </c>
      <c r="M1283">
        <v>1</v>
      </c>
      <c r="N1283">
        <v>2</v>
      </c>
      <c r="O1283">
        <v>1</v>
      </c>
      <c r="Q1283">
        <v>0</v>
      </c>
      <c r="R1283">
        <v>1</v>
      </c>
      <c r="S1283">
        <v>3</v>
      </c>
      <c r="V1283">
        <v>0</v>
      </c>
      <c r="X1283" s="26">
        <v>11</v>
      </c>
    </row>
    <row r="1284" spans="1:24" x14ac:dyDescent="0.3">
      <c r="A1284" t="s">
        <v>37</v>
      </c>
      <c r="B1284" t="s">
        <v>1602</v>
      </c>
      <c r="C1284" t="s">
        <v>3427</v>
      </c>
      <c r="D1284" t="s">
        <v>3428</v>
      </c>
      <c r="E1284" t="s">
        <v>6609</v>
      </c>
      <c r="F1284" t="s">
        <v>37</v>
      </c>
      <c r="G1284" t="s">
        <v>21</v>
      </c>
      <c r="H1284" t="s">
        <v>21</v>
      </c>
      <c r="I1284" t="s">
        <v>54</v>
      </c>
      <c r="J1284">
        <v>0</v>
      </c>
      <c r="K1284">
        <v>1</v>
      </c>
      <c r="L1284">
        <v>1</v>
      </c>
      <c r="M1284">
        <v>1</v>
      </c>
      <c r="N1284">
        <v>2</v>
      </c>
      <c r="O1284">
        <v>1</v>
      </c>
      <c r="Q1284">
        <v>0</v>
      </c>
      <c r="R1284">
        <v>2</v>
      </c>
      <c r="S1284">
        <v>2</v>
      </c>
      <c r="V1284">
        <v>0</v>
      </c>
      <c r="X1284" s="26">
        <v>10</v>
      </c>
    </row>
    <row r="1285" spans="1:24" x14ac:dyDescent="0.3">
      <c r="A1285" t="s">
        <v>79</v>
      </c>
      <c r="B1285" t="s">
        <v>311</v>
      </c>
      <c r="C1285" t="s">
        <v>597</v>
      </c>
      <c r="D1285" t="s">
        <v>620</v>
      </c>
      <c r="E1285" t="s">
        <v>6610</v>
      </c>
      <c r="F1285" t="s">
        <v>79</v>
      </c>
      <c r="G1285" t="s">
        <v>21</v>
      </c>
      <c r="H1285" t="s">
        <v>21</v>
      </c>
      <c r="I1285" t="s">
        <v>22</v>
      </c>
      <c r="J1285">
        <v>0</v>
      </c>
      <c r="K1285">
        <v>1</v>
      </c>
      <c r="L1285">
        <v>1</v>
      </c>
      <c r="M1285">
        <v>1</v>
      </c>
      <c r="N1285">
        <v>2</v>
      </c>
      <c r="O1285">
        <v>1</v>
      </c>
      <c r="Q1285">
        <v>0</v>
      </c>
      <c r="R1285">
        <v>1</v>
      </c>
      <c r="S1285">
        <v>2</v>
      </c>
      <c r="V1285">
        <v>1</v>
      </c>
      <c r="X1285" s="26">
        <v>10</v>
      </c>
    </row>
    <row r="1286" spans="1:24" x14ac:dyDescent="0.3">
      <c r="A1286" t="s">
        <v>19</v>
      </c>
      <c r="B1286" t="s">
        <v>162</v>
      </c>
      <c r="C1286" t="s">
        <v>181</v>
      </c>
      <c r="D1286" t="s">
        <v>230</v>
      </c>
      <c r="E1286" t="s">
        <v>6611</v>
      </c>
      <c r="F1286" t="s">
        <v>55</v>
      </c>
      <c r="G1286" t="s">
        <v>21</v>
      </c>
      <c r="H1286" t="s">
        <v>21</v>
      </c>
      <c r="I1286" t="s">
        <v>22</v>
      </c>
      <c r="J1286">
        <v>1</v>
      </c>
      <c r="K1286">
        <v>1</v>
      </c>
      <c r="L1286">
        <v>1</v>
      </c>
      <c r="M1286">
        <v>1</v>
      </c>
      <c r="N1286">
        <v>2</v>
      </c>
      <c r="O1286">
        <v>1</v>
      </c>
      <c r="Q1286">
        <v>0</v>
      </c>
      <c r="R1286">
        <v>2</v>
      </c>
      <c r="S1286">
        <v>3</v>
      </c>
      <c r="V1286">
        <v>1</v>
      </c>
      <c r="X1286" s="26">
        <v>13</v>
      </c>
    </row>
    <row r="1287" spans="1:24" x14ac:dyDescent="0.3">
      <c r="A1287" t="s">
        <v>74</v>
      </c>
      <c r="B1287" t="s">
        <v>174</v>
      </c>
      <c r="C1287" t="s">
        <v>1159</v>
      </c>
      <c r="D1287" t="s">
        <v>4139</v>
      </c>
      <c r="E1287" t="s">
        <v>6612</v>
      </c>
      <c r="F1287" t="s">
        <v>74</v>
      </c>
      <c r="G1287" t="s">
        <v>21</v>
      </c>
      <c r="H1287" t="s">
        <v>21</v>
      </c>
      <c r="I1287" t="s">
        <v>22</v>
      </c>
      <c r="J1287">
        <v>0</v>
      </c>
      <c r="K1287">
        <v>1</v>
      </c>
      <c r="L1287">
        <v>1</v>
      </c>
      <c r="M1287">
        <v>1</v>
      </c>
      <c r="N1287">
        <v>2</v>
      </c>
      <c r="O1287">
        <v>1</v>
      </c>
      <c r="Q1287">
        <v>0</v>
      </c>
      <c r="R1287">
        <v>1</v>
      </c>
      <c r="S1287">
        <v>3</v>
      </c>
      <c r="V1287">
        <v>1</v>
      </c>
      <c r="X1287" s="26">
        <v>11</v>
      </c>
    </row>
    <row r="1288" spans="1:24" x14ac:dyDescent="0.3">
      <c r="A1288" t="s">
        <v>102</v>
      </c>
      <c r="B1288" t="s">
        <v>1602</v>
      </c>
      <c r="C1288" t="s">
        <v>3703</v>
      </c>
      <c r="D1288" t="s">
        <v>3801</v>
      </c>
      <c r="E1288" t="s">
        <v>6613</v>
      </c>
      <c r="F1288" t="s">
        <v>102</v>
      </c>
      <c r="G1288" t="s">
        <v>21</v>
      </c>
      <c r="H1288" t="s">
        <v>21</v>
      </c>
      <c r="I1288" t="s">
        <v>22</v>
      </c>
      <c r="J1288">
        <v>2</v>
      </c>
      <c r="K1288">
        <v>1</v>
      </c>
      <c r="L1288">
        <v>1</v>
      </c>
      <c r="M1288">
        <v>1</v>
      </c>
      <c r="N1288">
        <v>3</v>
      </c>
      <c r="O1288">
        <v>1</v>
      </c>
      <c r="Q1288">
        <v>0</v>
      </c>
      <c r="R1288">
        <v>3</v>
      </c>
      <c r="S1288">
        <v>3</v>
      </c>
      <c r="V1288">
        <v>1</v>
      </c>
      <c r="X1288" s="26">
        <v>16</v>
      </c>
    </row>
    <row r="1289" spans="1:24" x14ac:dyDescent="0.3">
      <c r="A1289" t="s">
        <v>56</v>
      </c>
      <c r="B1289" t="s">
        <v>1602</v>
      </c>
      <c r="C1289" t="s">
        <v>2111</v>
      </c>
      <c r="D1289" t="s">
        <v>2122</v>
      </c>
      <c r="E1289" t="s">
        <v>6614</v>
      </c>
      <c r="F1289" t="s">
        <v>56</v>
      </c>
      <c r="G1289" t="s">
        <v>21</v>
      </c>
      <c r="H1289" t="s">
        <v>21</v>
      </c>
      <c r="I1289" t="s">
        <v>50</v>
      </c>
      <c r="J1289">
        <v>0</v>
      </c>
      <c r="K1289">
        <v>1</v>
      </c>
      <c r="L1289">
        <v>1</v>
      </c>
      <c r="M1289">
        <v>1</v>
      </c>
      <c r="N1289">
        <v>1</v>
      </c>
      <c r="O1289">
        <v>0</v>
      </c>
      <c r="Q1289">
        <v>0</v>
      </c>
      <c r="R1289">
        <v>1</v>
      </c>
      <c r="S1289">
        <v>2</v>
      </c>
      <c r="V1289">
        <v>1</v>
      </c>
      <c r="X1289" s="26">
        <v>8</v>
      </c>
    </row>
    <row r="1290" spans="1:24" x14ac:dyDescent="0.3">
      <c r="A1290" t="s">
        <v>40</v>
      </c>
      <c r="B1290" t="s">
        <v>162</v>
      </c>
      <c r="C1290" t="s">
        <v>3121</v>
      </c>
      <c r="D1290" t="s">
        <v>3287</v>
      </c>
      <c r="E1290" t="s">
        <v>6615</v>
      </c>
      <c r="F1290" t="s">
        <v>37</v>
      </c>
      <c r="G1290" t="s">
        <v>21</v>
      </c>
      <c r="H1290" t="s">
        <v>21</v>
      </c>
      <c r="I1290" t="s">
        <v>54</v>
      </c>
      <c r="J1290">
        <v>0</v>
      </c>
      <c r="K1290">
        <v>1</v>
      </c>
      <c r="L1290">
        <v>1</v>
      </c>
      <c r="M1290">
        <v>1</v>
      </c>
      <c r="N1290">
        <v>2</v>
      </c>
      <c r="O1290">
        <v>1</v>
      </c>
      <c r="Q1290">
        <v>0</v>
      </c>
      <c r="R1290">
        <v>1</v>
      </c>
      <c r="S1290">
        <v>3</v>
      </c>
      <c r="V1290">
        <v>1</v>
      </c>
      <c r="X1290" s="26">
        <v>11</v>
      </c>
    </row>
    <row r="1291" spans="1:24" x14ac:dyDescent="0.3">
      <c r="A1291" t="s">
        <v>104</v>
      </c>
      <c r="B1291" t="s">
        <v>890</v>
      </c>
      <c r="C1291" t="s">
        <v>1169</v>
      </c>
      <c r="D1291" t="s">
        <v>2594</v>
      </c>
      <c r="E1291" t="s">
        <v>6616</v>
      </c>
      <c r="F1291" t="s">
        <v>104</v>
      </c>
      <c r="G1291" t="s">
        <v>21</v>
      </c>
      <c r="H1291" t="s">
        <v>21</v>
      </c>
      <c r="I1291" t="s">
        <v>54</v>
      </c>
      <c r="J1291">
        <v>2</v>
      </c>
      <c r="K1291">
        <v>1</v>
      </c>
      <c r="L1291">
        <v>1</v>
      </c>
      <c r="M1291">
        <v>1</v>
      </c>
      <c r="N1291">
        <v>3</v>
      </c>
      <c r="O1291">
        <v>1</v>
      </c>
      <c r="Q1291">
        <v>0</v>
      </c>
      <c r="R1291">
        <v>3</v>
      </c>
      <c r="S1291">
        <v>3</v>
      </c>
      <c r="V1291">
        <v>2</v>
      </c>
      <c r="X1291" s="26">
        <v>17</v>
      </c>
    </row>
    <row r="1292" spans="1:24" x14ac:dyDescent="0.3">
      <c r="A1292" t="s">
        <v>62</v>
      </c>
      <c r="B1292" t="s">
        <v>1683</v>
      </c>
      <c r="C1292" t="s">
        <v>1684</v>
      </c>
      <c r="D1292" t="s">
        <v>1701</v>
      </c>
      <c r="E1292" t="s">
        <v>6617</v>
      </c>
      <c r="F1292" t="s">
        <v>67</v>
      </c>
      <c r="G1292" t="s">
        <v>21</v>
      </c>
      <c r="H1292" t="s">
        <v>21</v>
      </c>
      <c r="I1292" t="s">
        <v>22</v>
      </c>
      <c r="J1292">
        <v>0</v>
      </c>
      <c r="K1292">
        <v>1</v>
      </c>
      <c r="L1292">
        <v>1</v>
      </c>
      <c r="M1292">
        <v>1</v>
      </c>
      <c r="N1292">
        <v>1</v>
      </c>
      <c r="O1292">
        <v>1</v>
      </c>
      <c r="Q1292">
        <v>0</v>
      </c>
      <c r="R1292">
        <v>1</v>
      </c>
      <c r="S1292">
        <v>2</v>
      </c>
      <c r="V1292">
        <v>1</v>
      </c>
      <c r="X1292" s="26">
        <v>9</v>
      </c>
    </row>
    <row r="1293" spans="1:24" x14ac:dyDescent="0.3">
      <c r="A1293" t="s">
        <v>83</v>
      </c>
      <c r="B1293" t="s">
        <v>3634</v>
      </c>
      <c r="C1293" t="s">
        <v>3637</v>
      </c>
      <c r="D1293" t="s">
        <v>5094</v>
      </c>
      <c r="E1293" t="s">
        <v>6618</v>
      </c>
      <c r="F1293" t="s">
        <v>83</v>
      </c>
      <c r="G1293" t="s">
        <v>21</v>
      </c>
      <c r="H1293" t="s">
        <v>21</v>
      </c>
      <c r="I1293" t="s">
        <v>22</v>
      </c>
      <c r="J1293">
        <v>0</v>
      </c>
      <c r="K1293">
        <v>0</v>
      </c>
      <c r="L1293">
        <v>0</v>
      </c>
      <c r="M1293">
        <v>0</v>
      </c>
      <c r="N1293">
        <v>0</v>
      </c>
      <c r="O1293">
        <v>0</v>
      </c>
      <c r="Q1293">
        <v>0</v>
      </c>
      <c r="R1293">
        <v>0</v>
      </c>
      <c r="S1293">
        <v>3</v>
      </c>
      <c r="V1293">
        <v>0</v>
      </c>
      <c r="X1293" s="26">
        <v>3</v>
      </c>
    </row>
    <row r="1294" spans="1:24" x14ac:dyDescent="0.3">
      <c r="A1294" t="s">
        <v>19</v>
      </c>
      <c r="B1294" t="s">
        <v>174</v>
      </c>
      <c r="C1294" t="s">
        <v>177</v>
      </c>
      <c r="D1294" t="s">
        <v>219</v>
      </c>
      <c r="E1294" t="s">
        <v>6619</v>
      </c>
      <c r="F1294" t="s">
        <v>19</v>
      </c>
      <c r="G1294" t="s">
        <v>21</v>
      </c>
      <c r="H1294" t="s">
        <v>21</v>
      </c>
      <c r="I1294" t="s">
        <v>22</v>
      </c>
      <c r="J1294">
        <v>0</v>
      </c>
      <c r="K1294">
        <v>1</v>
      </c>
      <c r="L1294">
        <v>1</v>
      </c>
      <c r="M1294">
        <v>1</v>
      </c>
      <c r="N1294">
        <v>1</v>
      </c>
      <c r="O1294">
        <v>0</v>
      </c>
      <c r="Q1294">
        <v>0</v>
      </c>
      <c r="R1294">
        <v>1</v>
      </c>
      <c r="S1294">
        <v>1</v>
      </c>
      <c r="V1294">
        <v>1</v>
      </c>
      <c r="X1294" s="26">
        <v>7</v>
      </c>
    </row>
    <row r="1295" spans="1:24" x14ac:dyDescent="0.3">
      <c r="A1295" t="s">
        <v>19</v>
      </c>
      <c r="B1295" t="s">
        <v>174</v>
      </c>
      <c r="C1295" t="s">
        <v>177</v>
      </c>
      <c r="D1295" t="s">
        <v>186</v>
      </c>
      <c r="E1295" t="s">
        <v>6620</v>
      </c>
      <c r="F1295" t="s">
        <v>19</v>
      </c>
      <c r="G1295" t="s">
        <v>21</v>
      </c>
      <c r="H1295" t="s">
        <v>21</v>
      </c>
      <c r="I1295" t="s">
        <v>22</v>
      </c>
      <c r="J1295">
        <v>0</v>
      </c>
      <c r="K1295">
        <v>1</v>
      </c>
      <c r="L1295">
        <v>1</v>
      </c>
      <c r="M1295">
        <v>1</v>
      </c>
      <c r="N1295">
        <v>1</v>
      </c>
      <c r="O1295">
        <v>0</v>
      </c>
      <c r="Q1295">
        <v>0</v>
      </c>
      <c r="R1295">
        <v>2</v>
      </c>
      <c r="S1295">
        <v>2</v>
      </c>
      <c r="V1295">
        <v>1</v>
      </c>
      <c r="X1295" s="26">
        <v>9</v>
      </c>
    </row>
    <row r="1296" spans="1:24" x14ac:dyDescent="0.3">
      <c r="A1296" t="s">
        <v>19</v>
      </c>
      <c r="B1296" t="s">
        <v>174</v>
      </c>
      <c r="C1296" t="s">
        <v>175</v>
      </c>
      <c r="D1296" t="s">
        <v>187</v>
      </c>
      <c r="E1296" t="s">
        <v>6621</v>
      </c>
      <c r="F1296" t="s">
        <v>19</v>
      </c>
      <c r="G1296" t="s">
        <v>21</v>
      </c>
      <c r="H1296" t="s">
        <v>21</v>
      </c>
      <c r="I1296" t="s">
        <v>22</v>
      </c>
      <c r="J1296">
        <v>0</v>
      </c>
      <c r="K1296">
        <v>1</v>
      </c>
      <c r="L1296">
        <v>1</v>
      </c>
      <c r="M1296">
        <v>1</v>
      </c>
      <c r="N1296">
        <v>2</v>
      </c>
      <c r="O1296">
        <v>1</v>
      </c>
      <c r="Q1296">
        <v>0</v>
      </c>
      <c r="R1296">
        <v>1</v>
      </c>
      <c r="S1296">
        <v>1</v>
      </c>
      <c r="V1296">
        <v>0</v>
      </c>
      <c r="X1296" s="26">
        <v>8</v>
      </c>
    </row>
    <row r="1297" spans="1:24" x14ac:dyDescent="0.3">
      <c r="A1297" t="s">
        <v>70</v>
      </c>
      <c r="B1297" t="s">
        <v>174</v>
      </c>
      <c r="C1297" t="s">
        <v>781</v>
      </c>
      <c r="D1297" t="s">
        <v>4235</v>
      </c>
      <c r="E1297" t="s">
        <v>6622</v>
      </c>
      <c r="F1297" t="s">
        <v>70</v>
      </c>
      <c r="G1297" t="s">
        <v>21</v>
      </c>
      <c r="H1297" t="s">
        <v>21</v>
      </c>
      <c r="I1297" t="s">
        <v>22</v>
      </c>
      <c r="J1297">
        <v>0</v>
      </c>
      <c r="K1297">
        <v>1</v>
      </c>
      <c r="L1297">
        <v>0</v>
      </c>
      <c r="M1297">
        <v>0</v>
      </c>
      <c r="N1297">
        <v>0</v>
      </c>
      <c r="O1297">
        <v>0</v>
      </c>
      <c r="Q1297">
        <v>0</v>
      </c>
      <c r="R1297">
        <v>1</v>
      </c>
      <c r="S1297">
        <v>3</v>
      </c>
      <c r="V1297">
        <v>0</v>
      </c>
      <c r="X1297" s="26">
        <v>5</v>
      </c>
    </row>
    <row r="1298" spans="1:24" x14ac:dyDescent="0.3">
      <c r="A1298" t="s">
        <v>56</v>
      </c>
      <c r="B1298" t="s">
        <v>1861</v>
      </c>
      <c r="C1298" t="s">
        <v>1870</v>
      </c>
      <c r="D1298" t="s">
        <v>2143</v>
      </c>
      <c r="E1298" t="s">
        <v>6623</v>
      </c>
      <c r="F1298" t="s">
        <v>36</v>
      </c>
      <c r="G1298" t="s">
        <v>21</v>
      </c>
      <c r="H1298" t="s">
        <v>21</v>
      </c>
      <c r="I1298" t="s">
        <v>22</v>
      </c>
      <c r="J1298">
        <v>1</v>
      </c>
      <c r="K1298">
        <v>1</v>
      </c>
      <c r="L1298">
        <v>1</v>
      </c>
      <c r="M1298">
        <v>1</v>
      </c>
      <c r="N1298">
        <v>2</v>
      </c>
      <c r="O1298">
        <v>1</v>
      </c>
      <c r="Q1298">
        <v>2</v>
      </c>
      <c r="R1298">
        <v>2</v>
      </c>
      <c r="S1298">
        <v>3</v>
      </c>
      <c r="V1298">
        <v>1</v>
      </c>
      <c r="X1298" s="26">
        <v>15</v>
      </c>
    </row>
    <row r="1299" spans="1:24" x14ac:dyDescent="0.3">
      <c r="A1299" t="s">
        <v>65</v>
      </c>
      <c r="B1299" t="s">
        <v>890</v>
      </c>
      <c r="C1299" t="s">
        <v>891</v>
      </c>
      <c r="D1299" t="s">
        <v>3062</v>
      </c>
      <c r="E1299" t="s">
        <v>6624</v>
      </c>
      <c r="F1299" t="s">
        <v>65</v>
      </c>
      <c r="G1299" t="s">
        <v>21</v>
      </c>
      <c r="H1299" t="s">
        <v>21</v>
      </c>
      <c r="I1299" t="s">
        <v>54</v>
      </c>
      <c r="J1299">
        <v>0</v>
      </c>
      <c r="K1299">
        <v>1</v>
      </c>
      <c r="L1299">
        <v>1</v>
      </c>
      <c r="M1299">
        <v>1</v>
      </c>
      <c r="N1299">
        <v>0</v>
      </c>
      <c r="O1299">
        <v>0</v>
      </c>
      <c r="Q1299">
        <v>0</v>
      </c>
      <c r="R1299">
        <v>1</v>
      </c>
      <c r="S1299">
        <v>0</v>
      </c>
      <c r="V1299">
        <v>0</v>
      </c>
      <c r="X1299" s="26">
        <v>4</v>
      </c>
    </row>
    <row r="1300" spans="1:24" x14ac:dyDescent="0.3">
      <c r="A1300" t="s">
        <v>56</v>
      </c>
      <c r="B1300" t="s">
        <v>174</v>
      </c>
      <c r="C1300" t="s">
        <v>2138</v>
      </c>
      <c r="D1300" t="s">
        <v>2222</v>
      </c>
      <c r="E1300" t="s">
        <v>6625</v>
      </c>
      <c r="F1300" t="s">
        <v>56</v>
      </c>
      <c r="G1300" t="s">
        <v>21</v>
      </c>
      <c r="H1300" t="s">
        <v>21</v>
      </c>
      <c r="I1300" t="s">
        <v>50</v>
      </c>
      <c r="J1300">
        <v>0</v>
      </c>
      <c r="K1300">
        <v>1</v>
      </c>
      <c r="L1300">
        <v>1</v>
      </c>
      <c r="M1300">
        <v>1</v>
      </c>
      <c r="N1300">
        <v>1</v>
      </c>
      <c r="O1300">
        <v>1</v>
      </c>
      <c r="Q1300">
        <v>0</v>
      </c>
      <c r="R1300">
        <v>1</v>
      </c>
      <c r="S1300">
        <v>2</v>
      </c>
      <c r="V1300">
        <v>1</v>
      </c>
      <c r="X1300" s="26">
        <v>9</v>
      </c>
    </row>
    <row r="1301" spans="1:24" x14ac:dyDescent="0.3">
      <c r="A1301" t="s">
        <v>150</v>
      </c>
      <c r="B1301" t="s">
        <v>475</v>
      </c>
      <c r="C1301" t="s">
        <v>1002</v>
      </c>
      <c r="D1301" t="s">
        <v>5200</v>
      </c>
      <c r="E1301" t="s">
        <v>6626</v>
      </c>
      <c r="F1301" t="s">
        <v>150</v>
      </c>
      <c r="G1301" t="s">
        <v>21</v>
      </c>
      <c r="H1301" t="s">
        <v>21</v>
      </c>
      <c r="I1301" t="s">
        <v>22</v>
      </c>
      <c r="J1301">
        <v>1</v>
      </c>
      <c r="K1301">
        <v>1</v>
      </c>
      <c r="L1301">
        <v>1</v>
      </c>
      <c r="M1301">
        <v>1</v>
      </c>
      <c r="N1301">
        <v>3</v>
      </c>
      <c r="O1301">
        <v>1</v>
      </c>
      <c r="Q1301">
        <v>0</v>
      </c>
      <c r="R1301">
        <v>2</v>
      </c>
      <c r="S1301">
        <v>3</v>
      </c>
      <c r="V1301">
        <v>2</v>
      </c>
      <c r="X1301" s="26">
        <v>15</v>
      </c>
    </row>
    <row r="1302" spans="1:24" x14ac:dyDescent="0.3">
      <c r="A1302" t="s">
        <v>104</v>
      </c>
      <c r="B1302" t="s">
        <v>890</v>
      </c>
      <c r="C1302" t="s">
        <v>1169</v>
      </c>
      <c r="D1302" t="s">
        <v>2564</v>
      </c>
      <c r="E1302" t="s">
        <v>6627</v>
      </c>
      <c r="F1302" t="s">
        <v>104</v>
      </c>
      <c r="G1302" t="s">
        <v>21</v>
      </c>
      <c r="H1302" t="s">
        <v>21</v>
      </c>
      <c r="I1302" t="s">
        <v>54</v>
      </c>
      <c r="J1302">
        <v>1</v>
      </c>
      <c r="K1302">
        <v>1</v>
      </c>
      <c r="L1302">
        <v>1</v>
      </c>
      <c r="M1302">
        <v>1</v>
      </c>
      <c r="N1302">
        <v>3</v>
      </c>
      <c r="O1302">
        <v>1</v>
      </c>
      <c r="Q1302">
        <v>0</v>
      </c>
      <c r="R1302">
        <v>1</v>
      </c>
      <c r="S1302">
        <v>3</v>
      </c>
      <c r="V1302">
        <v>1</v>
      </c>
      <c r="X1302" s="26">
        <v>13</v>
      </c>
    </row>
    <row r="1303" spans="1:24" x14ac:dyDescent="0.3">
      <c r="A1303" t="s">
        <v>59</v>
      </c>
      <c r="B1303" t="s">
        <v>983</v>
      </c>
      <c r="C1303" t="s">
        <v>3650</v>
      </c>
      <c r="D1303" t="s">
        <v>3651</v>
      </c>
      <c r="E1303" t="s">
        <v>6628</v>
      </c>
      <c r="F1303" t="s">
        <v>59</v>
      </c>
      <c r="G1303" t="s">
        <v>21</v>
      </c>
      <c r="H1303" t="s">
        <v>21</v>
      </c>
      <c r="I1303" t="s">
        <v>22</v>
      </c>
      <c r="J1303">
        <v>1</v>
      </c>
      <c r="K1303">
        <v>1</v>
      </c>
      <c r="L1303">
        <v>1</v>
      </c>
      <c r="M1303">
        <v>1</v>
      </c>
      <c r="N1303">
        <v>1</v>
      </c>
      <c r="O1303">
        <v>1</v>
      </c>
      <c r="Q1303">
        <v>0</v>
      </c>
      <c r="R1303">
        <v>1</v>
      </c>
      <c r="S1303">
        <v>0</v>
      </c>
      <c r="V1303">
        <v>1</v>
      </c>
      <c r="X1303" s="26">
        <v>8</v>
      </c>
    </row>
    <row r="1304" spans="1:24" x14ac:dyDescent="0.3">
      <c r="A1304" t="s">
        <v>70</v>
      </c>
      <c r="B1304" t="s">
        <v>174</v>
      </c>
      <c r="C1304" t="s">
        <v>3740</v>
      </c>
      <c r="D1304" t="s">
        <v>4279</v>
      </c>
      <c r="E1304" t="s">
        <v>6629</v>
      </c>
      <c r="F1304" t="s">
        <v>70</v>
      </c>
      <c r="G1304" t="s">
        <v>21</v>
      </c>
      <c r="H1304" t="s">
        <v>21</v>
      </c>
      <c r="I1304" t="s">
        <v>22</v>
      </c>
      <c r="J1304">
        <v>0</v>
      </c>
      <c r="K1304">
        <v>1</v>
      </c>
      <c r="L1304">
        <v>1</v>
      </c>
      <c r="M1304">
        <v>1</v>
      </c>
      <c r="N1304">
        <v>1</v>
      </c>
      <c r="O1304">
        <v>1</v>
      </c>
      <c r="Q1304">
        <v>2</v>
      </c>
      <c r="R1304">
        <v>1</v>
      </c>
      <c r="S1304">
        <v>1</v>
      </c>
      <c r="V1304">
        <v>1</v>
      </c>
      <c r="X1304" s="26">
        <v>10</v>
      </c>
    </row>
    <row r="1305" spans="1:24" x14ac:dyDescent="0.3">
      <c r="A1305" t="s">
        <v>74</v>
      </c>
      <c r="B1305" t="s">
        <v>174</v>
      </c>
      <c r="C1305" t="s">
        <v>175</v>
      </c>
      <c r="D1305" t="s">
        <v>4137</v>
      </c>
      <c r="E1305" t="s">
        <v>6630</v>
      </c>
      <c r="F1305" t="s">
        <v>74</v>
      </c>
      <c r="G1305" t="s">
        <v>21</v>
      </c>
      <c r="H1305" t="s">
        <v>21</v>
      </c>
      <c r="I1305" t="s">
        <v>54</v>
      </c>
      <c r="J1305">
        <v>0</v>
      </c>
      <c r="K1305">
        <v>1</v>
      </c>
      <c r="L1305">
        <v>1</v>
      </c>
      <c r="M1305">
        <v>1</v>
      </c>
      <c r="N1305">
        <v>2</v>
      </c>
      <c r="O1305">
        <v>1</v>
      </c>
      <c r="Q1305">
        <v>2</v>
      </c>
      <c r="R1305">
        <v>2</v>
      </c>
      <c r="S1305">
        <v>3</v>
      </c>
      <c r="V1305">
        <v>1</v>
      </c>
      <c r="X1305" s="26">
        <v>14</v>
      </c>
    </row>
    <row r="1306" spans="1:24" x14ac:dyDescent="0.3">
      <c r="A1306" t="s">
        <v>49</v>
      </c>
      <c r="B1306" t="s">
        <v>174</v>
      </c>
      <c r="C1306" t="s">
        <v>200</v>
      </c>
      <c r="D1306" t="s">
        <v>1435</v>
      </c>
      <c r="E1306" t="s">
        <v>6631</v>
      </c>
      <c r="F1306" t="s">
        <v>49</v>
      </c>
      <c r="G1306" t="s">
        <v>21</v>
      </c>
      <c r="H1306" t="s">
        <v>21</v>
      </c>
      <c r="I1306" t="s">
        <v>22</v>
      </c>
      <c r="J1306">
        <v>0</v>
      </c>
      <c r="K1306">
        <v>1</v>
      </c>
      <c r="L1306">
        <v>0</v>
      </c>
      <c r="M1306">
        <v>1</v>
      </c>
      <c r="N1306">
        <v>2</v>
      </c>
      <c r="O1306">
        <v>1</v>
      </c>
      <c r="Q1306">
        <v>2</v>
      </c>
      <c r="R1306">
        <v>1</v>
      </c>
      <c r="S1306">
        <v>3</v>
      </c>
      <c r="V1306">
        <v>1</v>
      </c>
      <c r="X1306" s="26">
        <v>12</v>
      </c>
    </row>
    <row r="1307" spans="1:24" x14ac:dyDescent="0.3">
      <c r="A1307" t="s">
        <v>49</v>
      </c>
      <c r="B1307" t="s">
        <v>1190</v>
      </c>
      <c r="C1307" t="s">
        <v>1195</v>
      </c>
      <c r="D1307" t="s">
        <v>1533</v>
      </c>
      <c r="E1307" t="s">
        <v>6632</v>
      </c>
      <c r="F1307" t="s">
        <v>49</v>
      </c>
      <c r="G1307" t="s">
        <v>21</v>
      </c>
      <c r="H1307" t="s">
        <v>21</v>
      </c>
      <c r="I1307" t="s">
        <v>50</v>
      </c>
      <c r="J1307">
        <v>2</v>
      </c>
      <c r="K1307">
        <v>1</v>
      </c>
      <c r="L1307">
        <v>0</v>
      </c>
      <c r="M1307">
        <v>1</v>
      </c>
      <c r="N1307">
        <v>3</v>
      </c>
      <c r="O1307">
        <v>1</v>
      </c>
      <c r="Q1307">
        <v>0</v>
      </c>
      <c r="R1307">
        <v>2</v>
      </c>
      <c r="S1307">
        <v>3</v>
      </c>
      <c r="V1307">
        <v>2</v>
      </c>
      <c r="X1307" s="26">
        <v>15</v>
      </c>
    </row>
    <row r="1308" spans="1:24" x14ac:dyDescent="0.3">
      <c r="A1308" t="s">
        <v>59</v>
      </c>
      <c r="B1308" t="s">
        <v>3366</v>
      </c>
      <c r="C1308" t="s">
        <v>3593</v>
      </c>
      <c r="D1308" t="s">
        <v>3642</v>
      </c>
      <c r="E1308" t="s">
        <v>6633</v>
      </c>
      <c r="F1308" t="s">
        <v>59</v>
      </c>
      <c r="G1308" t="s">
        <v>21</v>
      </c>
      <c r="H1308" t="s">
        <v>21</v>
      </c>
      <c r="I1308" t="s">
        <v>22</v>
      </c>
      <c r="J1308">
        <v>1</v>
      </c>
      <c r="K1308">
        <v>1</v>
      </c>
      <c r="L1308">
        <v>1</v>
      </c>
      <c r="M1308">
        <v>1</v>
      </c>
      <c r="N1308">
        <v>2</v>
      </c>
      <c r="O1308">
        <v>1</v>
      </c>
      <c r="Q1308">
        <v>0</v>
      </c>
      <c r="R1308">
        <v>2</v>
      </c>
      <c r="S1308">
        <v>3</v>
      </c>
      <c r="V1308">
        <v>1</v>
      </c>
      <c r="X1308" s="26">
        <v>13</v>
      </c>
    </row>
    <row r="1309" spans="1:24" x14ac:dyDescent="0.3">
      <c r="A1309" t="s">
        <v>43</v>
      </c>
      <c r="B1309" t="s">
        <v>174</v>
      </c>
      <c r="C1309" t="s">
        <v>1159</v>
      </c>
      <c r="D1309" t="s">
        <v>3912</v>
      </c>
      <c r="E1309" t="s">
        <v>6634</v>
      </c>
      <c r="F1309" t="s">
        <v>43</v>
      </c>
      <c r="G1309" t="s">
        <v>21</v>
      </c>
      <c r="H1309" t="s">
        <v>21</v>
      </c>
      <c r="I1309" t="s">
        <v>22</v>
      </c>
      <c r="J1309">
        <v>0</v>
      </c>
      <c r="K1309">
        <v>1</v>
      </c>
      <c r="L1309">
        <v>1</v>
      </c>
      <c r="M1309">
        <v>1</v>
      </c>
      <c r="N1309">
        <v>2</v>
      </c>
      <c r="O1309">
        <v>1</v>
      </c>
      <c r="Q1309">
        <v>0</v>
      </c>
      <c r="R1309">
        <v>1</v>
      </c>
      <c r="S1309">
        <v>3</v>
      </c>
      <c r="V1309">
        <v>1</v>
      </c>
      <c r="X1309" s="26">
        <v>11</v>
      </c>
    </row>
    <row r="1310" spans="1:24" x14ac:dyDescent="0.3">
      <c r="A1310" t="s">
        <v>79</v>
      </c>
      <c r="B1310" t="s">
        <v>519</v>
      </c>
      <c r="C1310" t="s">
        <v>540</v>
      </c>
      <c r="D1310" t="s">
        <v>552</v>
      </c>
      <c r="E1310" t="s">
        <v>6635</v>
      </c>
      <c r="F1310" t="s">
        <v>79</v>
      </c>
      <c r="G1310" t="s">
        <v>21</v>
      </c>
      <c r="H1310" t="s">
        <v>21</v>
      </c>
      <c r="I1310" t="s">
        <v>22</v>
      </c>
      <c r="J1310">
        <v>1</v>
      </c>
      <c r="K1310">
        <v>1</v>
      </c>
      <c r="L1310">
        <v>1</v>
      </c>
      <c r="M1310">
        <v>0</v>
      </c>
      <c r="N1310">
        <v>0</v>
      </c>
      <c r="O1310">
        <v>0</v>
      </c>
      <c r="Q1310">
        <v>0</v>
      </c>
      <c r="R1310">
        <v>1</v>
      </c>
      <c r="S1310">
        <v>3</v>
      </c>
      <c r="V1310">
        <v>2</v>
      </c>
      <c r="X1310" s="26">
        <v>9</v>
      </c>
    </row>
    <row r="1311" spans="1:24" x14ac:dyDescent="0.3">
      <c r="A1311" t="s">
        <v>59</v>
      </c>
      <c r="B1311" t="s">
        <v>3366</v>
      </c>
      <c r="C1311" t="s">
        <v>3543</v>
      </c>
      <c r="D1311" t="s">
        <v>3558</v>
      </c>
      <c r="E1311" t="s">
        <v>6636</v>
      </c>
      <c r="F1311" t="s">
        <v>85</v>
      </c>
      <c r="G1311" t="s">
        <v>21</v>
      </c>
      <c r="H1311" t="s">
        <v>21</v>
      </c>
      <c r="I1311" t="s">
        <v>22</v>
      </c>
      <c r="J1311">
        <v>0</v>
      </c>
      <c r="K1311">
        <v>0</v>
      </c>
      <c r="L1311">
        <v>0</v>
      </c>
      <c r="M1311">
        <v>0</v>
      </c>
      <c r="N1311">
        <v>0</v>
      </c>
      <c r="O1311">
        <v>0</v>
      </c>
      <c r="Q1311">
        <v>0</v>
      </c>
      <c r="R1311">
        <v>0</v>
      </c>
      <c r="S1311">
        <v>0</v>
      </c>
      <c r="V1311">
        <v>0</v>
      </c>
      <c r="X1311" s="26">
        <v>0</v>
      </c>
    </row>
    <row r="1312" spans="1:24" x14ac:dyDescent="0.3">
      <c r="A1312" t="s">
        <v>158</v>
      </c>
      <c r="B1312" t="s">
        <v>162</v>
      </c>
      <c r="C1312" t="s">
        <v>5261</v>
      </c>
      <c r="D1312" t="s">
        <v>5276</v>
      </c>
      <c r="E1312" t="s">
        <v>6637</v>
      </c>
      <c r="F1312" t="s">
        <v>158</v>
      </c>
      <c r="G1312" t="s">
        <v>21</v>
      </c>
      <c r="H1312" t="s">
        <v>21</v>
      </c>
      <c r="I1312" t="s">
        <v>54</v>
      </c>
      <c r="J1312">
        <v>0</v>
      </c>
      <c r="K1312">
        <v>0</v>
      </c>
      <c r="L1312">
        <v>0</v>
      </c>
      <c r="M1312">
        <v>1</v>
      </c>
      <c r="N1312">
        <v>1</v>
      </c>
      <c r="O1312">
        <v>1</v>
      </c>
      <c r="Q1312">
        <v>0</v>
      </c>
      <c r="R1312">
        <v>1</v>
      </c>
      <c r="S1312">
        <v>3</v>
      </c>
      <c r="V1312">
        <v>1</v>
      </c>
      <c r="X1312" s="26">
        <v>8</v>
      </c>
    </row>
    <row r="1313" spans="1:24" x14ac:dyDescent="0.3">
      <c r="A1313" t="s">
        <v>155</v>
      </c>
      <c r="B1313" t="s">
        <v>3634</v>
      </c>
      <c r="C1313" t="s">
        <v>3635</v>
      </c>
      <c r="D1313" t="s">
        <v>5135</v>
      </c>
      <c r="E1313" t="s">
        <v>6638</v>
      </c>
      <c r="F1313" t="s">
        <v>155</v>
      </c>
      <c r="G1313" t="s">
        <v>21</v>
      </c>
      <c r="H1313" t="s">
        <v>21</v>
      </c>
      <c r="I1313" t="s">
        <v>22</v>
      </c>
      <c r="J1313">
        <v>2</v>
      </c>
      <c r="K1313">
        <v>1</v>
      </c>
      <c r="L1313">
        <v>1</v>
      </c>
      <c r="M1313">
        <v>1</v>
      </c>
      <c r="N1313">
        <v>2</v>
      </c>
      <c r="O1313">
        <v>1</v>
      </c>
      <c r="Q1313">
        <v>0</v>
      </c>
      <c r="R1313">
        <v>2</v>
      </c>
      <c r="S1313">
        <v>3</v>
      </c>
      <c r="V1313">
        <v>2</v>
      </c>
      <c r="X1313" s="26">
        <v>15</v>
      </c>
    </row>
    <row r="1314" spans="1:24" x14ac:dyDescent="0.3">
      <c r="A1314" t="s">
        <v>61</v>
      </c>
      <c r="B1314" t="s">
        <v>847</v>
      </c>
      <c r="C1314" t="s">
        <v>1107</v>
      </c>
      <c r="D1314" t="s">
        <v>1118</v>
      </c>
      <c r="E1314" t="s">
        <v>6639</v>
      </c>
      <c r="F1314" t="s">
        <v>61</v>
      </c>
      <c r="G1314" t="s">
        <v>21</v>
      </c>
      <c r="H1314" t="s">
        <v>21</v>
      </c>
      <c r="I1314" t="s">
        <v>22</v>
      </c>
      <c r="J1314">
        <v>2</v>
      </c>
      <c r="K1314">
        <v>0</v>
      </c>
      <c r="L1314">
        <v>1</v>
      </c>
      <c r="M1314">
        <v>1</v>
      </c>
      <c r="N1314">
        <v>2</v>
      </c>
      <c r="O1314">
        <v>1</v>
      </c>
      <c r="Q1314">
        <v>0</v>
      </c>
      <c r="R1314">
        <v>2</v>
      </c>
      <c r="S1314">
        <v>2</v>
      </c>
      <c r="V1314">
        <v>1</v>
      </c>
      <c r="X1314" s="26">
        <v>12</v>
      </c>
    </row>
    <row r="1315" spans="1:24" x14ac:dyDescent="0.3">
      <c r="A1315" t="s">
        <v>70</v>
      </c>
      <c r="B1315" t="s">
        <v>174</v>
      </c>
      <c r="C1315" t="s">
        <v>3953</v>
      </c>
      <c r="D1315" t="s">
        <v>4234</v>
      </c>
      <c r="E1315" t="s">
        <v>6640</v>
      </c>
      <c r="F1315" t="s">
        <v>70</v>
      </c>
      <c r="G1315" t="s">
        <v>21</v>
      </c>
      <c r="H1315" t="s">
        <v>21</v>
      </c>
      <c r="I1315" t="s">
        <v>22</v>
      </c>
      <c r="J1315">
        <v>1</v>
      </c>
      <c r="K1315">
        <v>1</v>
      </c>
      <c r="L1315">
        <v>1</v>
      </c>
      <c r="M1315">
        <v>1</v>
      </c>
      <c r="N1315">
        <v>3</v>
      </c>
      <c r="O1315">
        <v>1</v>
      </c>
      <c r="Q1315">
        <v>2</v>
      </c>
      <c r="R1315">
        <v>1</v>
      </c>
      <c r="S1315">
        <v>3</v>
      </c>
      <c r="V1315">
        <v>0</v>
      </c>
      <c r="X1315" s="26">
        <v>14</v>
      </c>
    </row>
    <row r="1316" spans="1:24" x14ac:dyDescent="0.3">
      <c r="A1316" t="s">
        <v>67</v>
      </c>
      <c r="B1316" t="s">
        <v>963</v>
      </c>
      <c r="C1316" t="s">
        <v>2441</v>
      </c>
      <c r="D1316" t="s">
        <v>2442</v>
      </c>
      <c r="E1316" t="s">
        <v>6641</v>
      </c>
      <c r="F1316" t="s">
        <v>67</v>
      </c>
      <c r="G1316" t="s">
        <v>21</v>
      </c>
      <c r="H1316" t="s">
        <v>21</v>
      </c>
      <c r="I1316" t="s">
        <v>50</v>
      </c>
      <c r="J1316">
        <v>1</v>
      </c>
      <c r="K1316">
        <v>0</v>
      </c>
      <c r="L1316">
        <v>0</v>
      </c>
      <c r="M1316">
        <v>0</v>
      </c>
      <c r="N1316">
        <v>0</v>
      </c>
      <c r="O1316">
        <v>0</v>
      </c>
      <c r="Q1316">
        <v>0</v>
      </c>
      <c r="R1316">
        <v>0</v>
      </c>
      <c r="S1316">
        <v>0</v>
      </c>
      <c r="V1316">
        <v>1</v>
      </c>
      <c r="X1316" s="26">
        <v>2</v>
      </c>
    </row>
    <row r="1317" spans="1:24" x14ac:dyDescent="0.3">
      <c r="A1317" t="s">
        <v>135</v>
      </c>
      <c r="B1317" t="s">
        <v>932</v>
      </c>
      <c r="C1317" t="s">
        <v>4820</v>
      </c>
      <c r="D1317" t="s">
        <v>4905</v>
      </c>
      <c r="E1317" t="s">
        <v>6642</v>
      </c>
      <c r="F1317" t="s">
        <v>135</v>
      </c>
      <c r="G1317" t="s">
        <v>21</v>
      </c>
      <c r="H1317" t="s">
        <v>21</v>
      </c>
      <c r="I1317" t="s">
        <v>22</v>
      </c>
      <c r="J1317">
        <v>0</v>
      </c>
      <c r="K1317">
        <v>1</v>
      </c>
      <c r="L1317">
        <v>1</v>
      </c>
      <c r="M1317">
        <v>1</v>
      </c>
      <c r="N1317">
        <v>2</v>
      </c>
      <c r="O1317">
        <v>1</v>
      </c>
      <c r="Q1317">
        <v>0</v>
      </c>
      <c r="R1317">
        <v>1</v>
      </c>
      <c r="S1317">
        <v>3</v>
      </c>
      <c r="V1317">
        <v>1</v>
      </c>
      <c r="X1317" s="26">
        <v>11</v>
      </c>
    </row>
    <row r="1318" spans="1:24" x14ac:dyDescent="0.3">
      <c r="A1318" t="s">
        <v>71</v>
      </c>
      <c r="B1318" t="s">
        <v>890</v>
      </c>
      <c r="C1318" t="s">
        <v>927</v>
      </c>
      <c r="D1318" t="s">
        <v>2849</v>
      </c>
      <c r="E1318" t="s">
        <v>6643</v>
      </c>
      <c r="F1318" t="s">
        <v>71</v>
      </c>
      <c r="G1318" t="s">
        <v>21</v>
      </c>
      <c r="H1318" t="s">
        <v>21</v>
      </c>
      <c r="I1318" t="s">
        <v>22</v>
      </c>
      <c r="J1318">
        <v>0</v>
      </c>
      <c r="K1318">
        <v>1</v>
      </c>
      <c r="L1318">
        <v>0</v>
      </c>
      <c r="M1318">
        <v>1</v>
      </c>
      <c r="N1318">
        <v>1</v>
      </c>
      <c r="O1318">
        <v>1</v>
      </c>
      <c r="Q1318">
        <v>0</v>
      </c>
      <c r="R1318">
        <v>1</v>
      </c>
      <c r="S1318">
        <v>2</v>
      </c>
      <c r="V1318">
        <v>1</v>
      </c>
      <c r="X1318" s="26">
        <v>8</v>
      </c>
    </row>
    <row r="1319" spans="1:24" x14ac:dyDescent="0.3">
      <c r="A1319" t="s">
        <v>82</v>
      </c>
      <c r="B1319" t="s">
        <v>2938</v>
      </c>
      <c r="C1319" t="s">
        <v>4556</v>
      </c>
      <c r="D1319" t="s">
        <v>4610</v>
      </c>
      <c r="E1319" t="s">
        <v>6644</v>
      </c>
      <c r="F1319" t="s">
        <v>82</v>
      </c>
      <c r="G1319" t="s">
        <v>21</v>
      </c>
      <c r="H1319" t="s">
        <v>21</v>
      </c>
      <c r="I1319" t="s">
        <v>22</v>
      </c>
      <c r="J1319">
        <v>2</v>
      </c>
      <c r="K1319">
        <v>1</v>
      </c>
      <c r="L1319">
        <v>1</v>
      </c>
      <c r="M1319">
        <v>1</v>
      </c>
      <c r="N1319">
        <v>3</v>
      </c>
      <c r="O1319">
        <v>1</v>
      </c>
      <c r="Q1319">
        <v>0</v>
      </c>
      <c r="R1319">
        <v>2</v>
      </c>
      <c r="S1319">
        <v>3</v>
      </c>
      <c r="V1319">
        <v>1</v>
      </c>
      <c r="X1319" s="26">
        <v>15</v>
      </c>
    </row>
    <row r="1320" spans="1:24" x14ac:dyDescent="0.3">
      <c r="A1320" t="s">
        <v>49</v>
      </c>
      <c r="B1320" t="s">
        <v>174</v>
      </c>
      <c r="C1320" t="s">
        <v>200</v>
      </c>
      <c r="D1320" t="s">
        <v>1434</v>
      </c>
      <c r="E1320" t="s">
        <v>6645</v>
      </c>
      <c r="F1320" t="s">
        <v>49</v>
      </c>
      <c r="G1320" t="s">
        <v>21</v>
      </c>
      <c r="H1320" t="s">
        <v>21</v>
      </c>
      <c r="I1320" t="s">
        <v>22</v>
      </c>
      <c r="J1320">
        <v>1</v>
      </c>
      <c r="K1320">
        <v>1</v>
      </c>
      <c r="L1320">
        <v>1</v>
      </c>
      <c r="M1320">
        <v>1</v>
      </c>
      <c r="N1320">
        <v>3</v>
      </c>
      <c r="O1320">
        <v>1</v>
      </c>
      <c r="Q1320">
        <v>0</v>
      </c>
      <c r="R1320">
        <v>3</v>
      </c>
      <c r="S1320">
        <v>3</v>
      </c>
      <c r="V1320">
        <v>1</v>
      </c>
      <c r="X1320" s="26">
        <v>15</v>
      </c>
    </row>
    <row r="1321" spans="1:24" x14ac:dyDescent="0.3">
      <c r="A1321" t="s">
        <v>73</v>
      </c>
      <c r="B1321" t="s">
        <v>162</v>
      </c>
      <c r="C1321" t="s">
        <v>318</v>
      </c>
      <c r="D1321" t="s">
        <v>337</v>
      </c>
      <c r="E1321" t="s">
        <v>6646</v>
      </c>
      <c r="F1321" t="s">
        <v>55</v>
      </c>
      <c r="G1321" t="s">
        <v>21</v>
      </c>
      <c r="H1321" t="s">
        <v>21</v>
      </c>
      <c r="I1321" t="s">
        <v>22</v>
      </c>
      <c r="J1321">
        <v>0</v>
      </c>
      <c r="K1321">
        <v>0</v>
      </c>
      <c r="L1321">
        <v>0</v>
      </c>
      <c r="M1321">
        <v>1</v>
      </c>
      <c r="N1321">
        <v>0</v>
      </c>
      <c r="O1321">
        <v>0</v>
      </c>
      <c r="Q1321">
        <v>0</v>
      </c>
      <c r="R1321">
        <v>1</v>
      </c>
      <c r="S1321">
        <v>3</v>
      </c>
      <c r="V1321">
        <v>1</v>
      </c>
      <c r="X1321" s="26">
        <v>6</v>
      </c>
    </row>
    <row r="1322" spans="1:24" x14ac:dyDescent="0.3">
      <c r="A1322" t="s">
        <v>43</v>
      </c>
      <c r="B1322" t="s">
        <v>174</v>
      </c>
      <c r="C1322" t="s">
        <v>175</v>
      </c>
      <c r="D1322" t="s">
        <v>3898</v>
      </c>
      <c r="E1322" t="s">
        <v>6647</v>
      </c>
      <c r="F1322" t="s">
        <v>43</v>
      </c>
      <c r="G1322" t="s">
        <v>21</v>
      </c>
      <c r="H1322" t="s">
        <v>21</v>
      </c>
      <c r="I1322" t="s">
        <v>22</v>
      </c>
      <c r="J1322">
        <v>0</v>
      </c>
      <c r="K1322">
        <v>1</v>
      </c>
      <c r="L1322">
        <v>1</v>
      </c>
      <c r="M1322">
        <v>1</v>
      </c>
      <c r="N1322">
        <v>2</v>
      </c>
      <c r="O1322">
        <v>1</v>
      </c>
      <c r="Q1322">
        <v>0</v>
      </c>
      <c r="R1322">
        <v>1</v>
      </c>
      <c r="S1322">
        <v>1</v>
      </c>
      <c r="V1322">
        <v>1</v>
      </c>
      <c r="X1322" s="26">
        <v>9</v>
      </c>
    </row>
    <row r="1323" spans="1:24" x14ac:dyDescent="0.3">
      <c r="A1323" t="s">
        <v>56</v>
      </c>
      <c r="B1323" t="s">
        <v>174</v>
      </c>
      <c r="C1323" t="s">
        <v>2138</v>
      </c>
      <c r="D1323" t="s">
        <v>2230</v>
      </c>
      <c r="E1323" t="s">
        <v>6648</v>
      </c>
      <c r="F1323" t="s">
        <v>56</v>
      </c>
      <c r="G1323" t="s">
        <v>21</v>
      </c>
      <c r="H1323" t="s">
        <v>21</v>
      </c>
      <c r="I1323" t="s">
        <v>22</v>
      </c>
      <c r="J1323">
        <v>1</v>
      </c>
      <c r="K1323">
        <v>1</v>
      </c>
      <c r="L1323">
        <v>1</v>
      </c>
      <c r="M1323">
        <v>1</v>
      </c>
      <c r="N1323">
        <v>2</v>
      </c>
      <c r="O1323">
        <v>1</v>
      </c>
      <c r="Q1323">
        <v>0</v>
      </c>
      <c r="R1323">
        <v>1</v>
      </c>
      <c r="S1323">
        <v>2</v>
      </c>
      <c r="V1323">
        <v>1</v>
      </c>
      <c r="X1323" s="26">
        <v>11</v>
      </c>
    </row>
    <row r="1324" spans="1:24" x14ac:dyDescent="0.3">
      <c r="A1324" t="s">
        <v>85</v>
      </c>
      <c r="B1324" t="s">
        <v>3366</v>
      </c>
      <c r="C1324" t="s">
        <v>4360</v>
      </c>
      <c r="D1324" t="s">
        <v>4421</v>
      </c>
      <c r="E1324" t="s">
        <v>6649</v>
      </c>
      <c r="F1324" t="s">
        <v>85</v>
      </c>
      <c r="G1324" t="s">
        <v>21</v>
      </c>
      <c r="H1324" t="s">
        <v>21</v>
      </c>
      <c r="I1324" t="s">
        <v>22</v>
      </c>
      <c r="J1324">
        <v>1</v>
      </c>
      <c r="K1324">
        <v>1</v>
      </c>
      <c r="L1324">
        <v>0</v>
      </c>
      <c r="M1324">
        <v>1</v>
      </c>
      <c r="N1324">
        <v>1</v>
      </c>
      <c r="O1324">
        <v>1</v>
      </c>
      <c r="Q1324">
        <v>0</v>
      </c>
      <c r="R1324">
        <v>1</v>
      </c>
      <c r="S1324">
        <v>3</v>
      </c>
      <c r="V1324">
        <v>1</v>
      </c>
      <c r="X1324" s="26">
        <v>10</v>
      </c>
    </row>
    <row r="1325" spans="1:24" x14ac:dyDescent="0.3">
      <c r="A1325" t="s">
        <v>71</v>
      </c>
      <c r="B1325" t="s">
        <v>162</v>
      </c>
      <c r="C1325" t="s">
        <v>323</v>
      </c>
      <c r="D1325" t="s">
        <v>2786</v>
      </c>
      <c r="E1325" t="s">
        <v>6650</v>
      </c>
      <c r="F1325" t="s">
        <v>71</v>
      </c>
      <c r="G1325" t="s">
        <v>21</v>
      </c>
      <c r="H1325" t="s">
        <v>21</v>
      </c>
      <c r="I1325" t="s">
        <v>22</v>
      </c>
      <c r="J1325">
        <v>0</v>
      </c>
      <c r="K1325">
        <v>1</v>
      </c>
      <c r="L1325">
        <v>1</v>
      </c>
      <c r="M1325">
        <v>1</v>
      </c>
      <c r="N1325">
        <v>2</v>
      </c>
      <c r="O1325">
        <v>1</v>
      </c>
      <c r="Q1325">
        <v>0</v>
      </c>
      <c r="R1325">
        <v>2</v>
      </c>
      <c r="S1325">
        <v>3</v>
      </c>
      <c r="V1325">
        <v>2</v>
      </c>
      <c r="X1325" s="26">
        <v>13</v>
      </c>
    </row>
    <row r="1326" spans="1:24" x14ac:dyDescent="0.3">
      <c r="A1326" t="s">
        <v>71</v>
      </c>
      <c r="B1326" t="s">
        <v>2870</v>
      </c>
      <c r="C1326" t="s">
        <v>2871</v>
      </c>
      <c r="D1326" t="s">
        <v>2872</v>
      </c>
      <c r="E1326" t="s">
        <v>6651</v>
      </c>
      <c r="F1326" t="s">
        <v>71</v>
      </c>
      <c r="G1326" t="s">
        <v>21</v>
      </c>
      <c r="H1326" t="s">
        <v>21</v>
      </c>
      <c r="I1326" t="s">
        <v>22</v>
      </c>
      <c r="J1326">
        <v>0</v>
      </c>
      <c r="K1326">
        <v>1</v>
      </c>
      <c r="L1326">
        <v>1</v>
      </c>
      <c r="M1326">
        <v>1</v>
      </c>
      <c r="N1326">
        <v>2</v>
      </c>
      <c r="O1326">
        <v>1</v>
      </c>
      <c r="Q1326">
        <v>0</v>
      </c>
      <c r="R1326">
        <v>2</v>
      </c>
      <c r="S1326">
        <v>3</v>
      </c>
      <c r="V1326">
        <v>2</v>
      </c>
      <c r="X1326" s="26">
        <v>13</v>
      </c>
    </row>
    <row r="1327" spans="1:24" x14ac:dyDescent="0.3">
      <c r="A1327" t="s">
        <v>64</v>
      </c>
      <c r="B1327" t="s">
        <v>162</v>
      </c>
      <c r="C1327" t="s">
        <v>513</v>
      </c>
      <c r="D1327" t="s">
        <v>3208</v>
      </c>
      <c r="E1327" t="s">
        <v>6652</v>
      </c>
      <c r="F1327" t="s">
        <v>64</v>
      </c>
      <c r="G1327" t="s">
        <v>21</v>
      </c>
      <c r="H1327" t="s">
        <v>21</v>
      </c>
      <c r="I1327" t="s">
        <v>22</v>
      </c>
      <c r="J1327">
        <v>1</v>
      </c>
      <c r="K1327">
        <v>1</v>
      </c>
      <c r="L1327">
        <v>1</v>
      </c>
      <c r="M1327">
        <v>1</v>
      </c>
      <c r="N1327">
        <v>1</v>
      </c>
      <c r="O1327">
        <v>1</v>
      </c>
      <c r="Q1327">
        <v>2</v>
      </c>
      <c r="R1327">
        <v>1</v>
      </c>
      <c r="S1327">
        <v>2</v>
      </c>
      <c r="V1327">
        <v>2</v>
      </c>
      <c r="X1327" s="26">
        <v>13</v>
      </c>
    </row>
    <row r="1328" spans="1:24" x14ac:dyDescent="0.3">
      <c r="A1328" t="s">
        <v>67</v>
      </c>
      <c r="B1328" t="s">
        <v>1602</v>
      </c>
      <c r="C1328" t="s">
        <v>1633</v>
      </c>
      <c r="D1328" t="s">
        <v>2339</v>
      </c>
      <c r="E1328" t="s">
        <v>6653</v>
      </c>
      <c r="F1328" t="s">
        <v>67</v>
      </c>
      <c r="G1328" t="s">
        <v>21</v>
      </c>
      <c r="H1328" t="s">
        <v>21</v>
      </c>
      <c r="I1328" t="s">
        <v>50</v>
      </c>
      <c r="J1328">
        <v>0</v>
      </c>
      <c r="K1328">
        <v>1</v>
      </c>
      <c r="L1328">
        <v>1</v>
      </c>
      <c r="M1328">
        <v>1</v>
      </c>
      <c r="N1328">
        <v>2</v>
      </c>
      <c r="O1328">
        <v>1</v>
      </c>
      <c r="Q1328">
        <v>0</v>
      </c>
      <c r="R1328">
        <v>1</v>
      </c>
      <c r="S1328">
        <v>2</v>
      </c>
      <c r="V1328">
        <v>0</v>
      </c>
      <c r="X1328" s="26">
        <v>9</v>
      </c>
    </row>
    <row r="1329" spans="1:24" x14ac:dyDescent="0.3">
      <c r="A1329" t="s">
        <v>137</v>
      </c>
      <c r="B1329" t="s">
        <v>637</v>
      </c>
      <c r="C1329" t="s">
        <v>640</v>
      </c>
      <c r="D1329" t="s">
        <v>4679</v>
      </c>
      <c r="E1329" t="s">
        <v>6654</v>
      </c>
      <c r="F1329" t="s">
        <v>83</v>
      </c>
      <c r="G1329" t="s">
        <v>21</v>
      </c>
      <c r="H1329" t="s">
        <v>21</v>
      </c>
      <c r="I1329" t="s">
        <v>22</v>
      </c>
      <c r="J1329">
        <v>0</v>
      </c>
      <c r="K1329">
        <v>0</v>
      </c>
      <c r="L1329">
        <v>0</v>
      </c>
      <c r="M1329">
        <v>0</v>
      </c>
      <c r="N1329">
        <v>0</v>
      </c>
      <c r="O1329">
        <v>0</v>
      </c>
      <c r="Q1329">
        <v>0</v>
      </c>
      <c r="R1329">
        <v>1</v>
      </c>
      <c r="S1329">
        <v>1</v>
      </c>
      <c r="V1329">
        <v>0</v>
      </c>
      <c r="X1329" s="26">
        <v>2</v>
      </c>
    </row>
    <row r="1330" spans="1:24" x14ac:dyDescent="0.3">
      <c r="A1330" t="s">
        <v>40</v>
      </c>
      <c r="B1330" t="s">
        <v>162</v>
      </c>
      <c r="C1330" t="s">
        <v>3121</v>
      </c>
      <c r="D1330" t="s">
        <v>3286</v>
      </c>
      <c r="E1330" t="s">
        <v>6655</v>
      </c>
      <c r="F1330" t="s">
        <v>37</v>
      </c>
      <c r="G1330" t="s">
        <v>21</v>
      </c>
      <c r="H1330" t="s">
        <v>21</v>
      </c>
      <c r="I1330" t="s">
        <v>54</v>
      </c>
      <c r="J1330">
        <v>0</v>
      </c>
      <c r="K1330">
        <v>1</v>
      </c>
      <c r="L1330">
        <v>1</v>
      </c>
      <c r="M1330">
        <v>1</v>
      </c>
      <c r="N1330">
        <v>2</v>
      </c>
      <c r="O1330">
        <v>1</v>
      </c>
      <c r="Q1330">
        <v>2</v>
      </c>
      <c r="R1330">
        <v>1</v>
      </c>
      <c r="S1330">
        <v>3</v>
      </c>
      <c r="V1330">
        <v>1</v>
      </c>
      <c r="X1330" s="26">
        <v>13</v>
      </c>
    </row>
    <row r="1331" spans="1:24" x14ac:dyDescent="0.3">
      <c r="A1331" t="s">
        <v>19</v>
      </c>
      <c r="B1331" t="s">
        <v>174</v>
      </c>
      <c r="C1331" t="s">
        <v>195</v>
      </c>
      <c r="D1331" t="s">
        <v>215</v>
      </c>
      <c r="E1331" t="s">
        <v>6656</v>
      </c>
      <c r="F1331" t="s">
        <v>19</v>
      </c>
      <c r="G1331" t="s">
        <v>21</v>
      </c>
      <c r="H1331" t="s">
        <v>21</v>
      </c>
      <c r="I1331" t="s">
        <v>22</v>
      </c>
      <c r="J1331">
        <v>0</v>
      </c>
      <c r="K1331">
        <v>1</v>
      </c>
      <c r="L1331">
        <v>1</v>
      </c>
      <c r="M1331">
        <v>1</v>
      </c>
      <c r="N1331">
        <v>1</v>
      </c>
      <c r="O1331">
        <v>1</v>
      </c>
      <c r="Q1331">
        <v>0</v>
      </c>
      <c r="R1331">
        <v>1</v>
      </c>
      <c r="S1331">
        <v>1</v>
      </c>
      <c r="V1331">
        <v>0</v>
      </c>
      <c r="X1331" s="26">
        <v>7</v>
      </c>
    </row>
    <row r="1332" spans="1:24" x14ac:dyDescent="0.3">
      <c r="A1332" t="s">
        <v>61</v>
      </c>
      <c r="B1332" t="s">
        <v>174</v>
      </c>
      <c r="C1332" t="s">
        <v>1162</v>
      </c>
      <c r="D1332" t="s">
        <v>1163</v>
      </c>
      <c r="E1332" t="s">
        <v>6657</v>
      </c>
      <c r="F1332" t="s">
        <v>61</v>
      </c>
      <c r="G1332" t="s">
        <v>21</v>
      </c>
      <c r="H1332" t="s">
        <v>21</v>
      </c>
      <c r="I1332" t="s">
        <v>22</v>
      </c>
      <c r="J1332">
        <v>2</v>
      </c>
      <c r="K1332">
        <v>1</v>
      </c>
      <c r="L1332">
        <v>1</v>
      </c>
      <c r="M1332">
        <v>1</v>
      </c>
      <c r="N1332">
        <v>3</v>
      </c>
      <c r="O1332">
        <v>1</v>
      </c>
      <c r="Q1332">
        <v>0</v>
      </c>
      <c r="R1332">
        <v>3</v>
      </c>
      <c r="S1332">
        <v>3</v>
      </c>
      <c r="V1332">
        <v>3</v>
      </c>
      <c r="X1332" s="26">
        <v>18</v>
      </c>
    </row>
    <row r="1333" spans="1:24" x14ac:dyDescent="0.3">
      <c r="A1333" t="s">
        <v>19</v>
      </c>
      <c r="B1333" t="s">
        <v>162</v>
      </c>
      <c r="C1333" t="s">
        <v>181</v>
      </c>
      <c r="D1333" t="s">
        <v>228</v>
      </c>
      <c r="E1333" t="s">
        <v>6658</v>
      </c>
      <c r="F1333" t="s">
        <v>49</v>
      </c>
      <c r="G1333" t="s">
        <v>21</v>
      </c>
      <c r="H1333" t="s">
        <v>21</v>
      </c>
      <c r="I1333" t="s">
        <v>22</v>
      </c>
      <c r="J1333">
        <v>1</v>
      </c>
      <c r="K1333">
        <v>1</v>
      </c>
      <c r="L1333">
        <v>1</v>
      </c>
      <c r="M1333">
        <v>1</v>
      </c>
      <c r="N1333">
        <v>2</v>
      </c>
      <c r="O1333">
        <v>1</v>
      </c>
      <c r="Q1333">
        <v>0</v>
      </c>
      <c r="R1333">
        <v>2</v>
      </c>
      <c r="S1333">
        <v>3</v>
      </c>
      <c r="V1333">
        <v>1</v>
      </c>
      <c r="X1333" s="26">
        <v>13</v>
      </c>
    </row>
    <row r="1334" spans="1:24" x14ac:dyDescent="0.3">
      <c r="A1334" t="s">
        <v>85</v>
      </c>
      <c r="B1334" t="s">
        <v>475</v>
      </c>
      <c r="C1334" t="s">
        <v>4505</v>
      </c>
      <c r="D1334" t="s">
        <v>4525</v>
      </c>
      <c r="E1334" t="s">
        <v>6659</v>
      </c>
      <c r="F1334" t="s">
        <v>147</v>
      </c>
      <c r="G1334" t="s">
        <v>21</v>
      </c>
      <c r="H1334" t="s">
        <v>21</v>
      </c>
      <c r="I1334" t="s">
        <v>22</v>
      </c>
      <c r="J1334">
        <v>0</v>
      </c>
      <c r="K1334">
        <v>1</v>
      </c>
      <c r="L1334">
        <v>1</v>
      </c>
      <c r="M1334">
        <v>1</v>
      </c>
      <c r="N1334">
        <v>1</v>
      </c>
      <c r="O1334">
        <v>1</v>
      </c>
      <c r="Q1334">
        <v>0</v>
      </c>
      <c r="R1334">
        <v>1</v>
      </c>
      <c r="S1334">
        <v>2</v>
      </c>
      <c r="V1334">
        <v>2</v>
      </c>
      <c r="X1334" s="26">
        <v>10</v>
      </c>
    </row>
    <row r="1335" spans="1:24" x14ac:dyDescent="0.3">
      <c r="A1335" t="s">
        <v>59</v>
      </c>
      <c r="B1335" t="s">
        <v>3366</v>
      </c>
      <c r="C1335" t="s">
        <v>3590</v>
      </c>
      <c r="D1335" t="s">
        <v>3639</v>
      </c>
      <c r="E1335" t="s">
        <v>6660</v>
      </c>
      <c r="F1335" t="s">
        <v>59</v>
      </c>
      <c r="G1335" t="s">
        <v>21</v>
      </c>
      <c r="H1335" t="s">
        <v>21</v>
      </c>
      <c r="I1335" t="s">
        <v>22</v>
      </c>
      <c r="J1335">
        <v>1</v>
      </c>
      <c r="K1335">
        <v>0</v>
      </c>
      <c r="L1335">
        <v>0</v>
      </c>
      <c r="M1335">
        <v>1</v>
      </c>
      <c r="N1335">
        <v>0</v>
      </c>
      <c r="O1335">
        <v>0</v>
      </c>
      <c r="Q1335">
        <v>0</v>
      </c>
      <c r="R1335">
        <v>1</v>
      </c>
      <c r="S1335">
        <v>2</v>
      </c>
      <c r="V1335">
        <v>1</v>
      </c>
      <c r="X1335" s="26">
        <v>6</v>
      </c>
    </row>
    <row r="1336" spans="1:24" x14ac:dyDescent="0.3">
      <c r="A1336" t="s">
        <v>64</v>
      </c>
      <c r="B1336" t="s">
        <v>932</v>
      </c>
      <c r="C1336" t="s">
        <v>3119</v>
      </c>
      <c r="D1336" t="s">
        <v>3176</v>
      </c>
      <c r="E1336" t="s">
        <v>6661</v>
      </c>
      <c r="F1336" t="s">
        <v>64</v>
      </c>
      <c r="G1336" t="s">
        <v>21</v>
      </c>
      <c r="H1336" t="s">
        <v>21</v>
      </c>
      <c r="I1336" t="s">
        <v>22</v>
      </c>
      <c r="J1336">
        <v>1</v>
      </c>
      <c r="K1336">
        <v>1</v>
      </c>
      <c r="L1336">
        <v>1</v>
      </c>
      <c r="M1336">
        <v>1</v>
      </c>
      <c r="N1336">
        <v>3</v>
      </c>
      <c r="O1336">
        <v>1</v>
      </c>
      <c r="Q1336">
        <v>2</v>
      </c>
      <c r="R1336">
        <v>2</v>
      </c>
      <c r="S1336">
        <v>3</v>
      </c>
      <c r="V1336">
        <v>2</v>
      </c>
      <c r="X1336" s="26">
        <v>17</v>
      </c>
    </row>
    <row r="1337" spans="1:24" x14ac:dyDescent="0.3">
      <c r="A1337" t="s">
        <v>102</v>
      </c>
      <c r="B1337" t="s">
        <v>1602</v>
      </c>
      <c r="C1337" t="s">
        <v>3703</v>
      </c>
      <c r="D1337" t="s">
        <v>3813</v>
      </c>
      <c r="E1337" t="s">
        <v>6662</v>
      </c>
      <c r="F1337" t="s">
        <v>102</v>
      </c>
      <c r="G1337" t="s">
        <v>21</v>
      </c>
      <c r="H1337" t="s">
        <v>21</v>
      </c>
      <c r="I1337" t="s">
        <v>50</v>
      </c>
      <c r="J1337">
        <v>0</v>
      </c>
      <c r="K1337">
        <v>1</v>
      </c>
      <c r="L1337">
        <v>1</v>
      </c>
      <c r="M1337">
        <v>1</v>
      </c>
      <c r="N1337">
        <v>1</v>
      </c>
      <c r="O1337">
        <v>0</v>
      </c>
      <c r="Q1337">
        <v>0</v>
      </c>
      <c r="R1337">
        <v>1</v>
      </c>
      <c r="S1337">
        <v>0</v>
      </c>
      <c r="V1337">
        <v>0</v>
      </c>
      <c r="X1337" s="26">
        <v>5</v>
      </c>
    </row>
    <row r="1338" spans="1:24" x14ac:dyDescent="0.3">
      <c r="A1338" t="s">
        <v>49</v>
      </c>
      <c r="B1338" t="s">
        <v>174</v>
      </c>
      <c r="C1338" t="s">
        <v>175</v>
      </c>
      <c r="D1338" t="s">
        <v>1440</v>
      </c>
      <c r="E1338" t="s">
        <v>6663</v>
      </c>
      <c r="F1338" t="s">
        <v>49</v>
      </c>
      <c r="G1338" t="s">
        <v>21</v>
      </c>
      <c r="H1338" t="s">
        <v>21</v>
      </c>
      <c r="I1338" t="s">
        <v>22</v>
      </c>
      <c r="J1338">
        <v>2</v>
      </c>
      <c r="K1338">
        <v>1</v>
      </c>
      <c r="L1338">
        <v>1</v>
      </c>
      <c r="M1338">
        <v>1</v>
      </c>
      <c r="N1338">
        <v>3</v>
      </c>
      <c r="O1338">
        <v>1</v>
      </c>
      <c r="Q1338">
        <v>0</v>
      </c>
      <c r="R1338">
        <v>2</v>
      </c>
      <c r="S1338">
        <v>3</v>
      </c>
      <c r="V1338">
        <v>1</v>
      </c>
      <c r="X1338" s="26">
        <v>15</v>
      </c>
    </row>
    <row r="1339" spans="1:24" x14ac:dyDescent="0.3">
      <c r="A1339" t="s">
        <v>67</v>
      </c>
      <c r="B1339" t="s">
        <v>843</v>
      </c>
      <c r="C1339" t="s">
        <v>2526</v>
      </c>
      <c r="D1339" t="s">
        <v>2527</v>
      </c>
      <c r="E1339" t="s">
        <v>6664</v>
      </c>
      <c r="F1339" t="s">
        <v>67</v>
      </c>
      <c r="G1339" t="s">
        <v>21</v>
      </c>
      <c r="H1339" t="s">
        <v>21</v>
      </c>
      <c r="I1339" t="s">
        <v>22</v>
      </c>
      <c r="J1339">
        <v>2</v>
      </c>
      <c r="K1339">
        <v>1</v>
      </c>
      <c r="L1339">
        <v>1</v>
      </c>
      <c r="M1339">
        <v>1</v>
      </c>
      <c r="N1339">
        <v>3</v>
      </c>
      <c r="O1339">
        <v>1</v>
      </c>
      <c r="Q1339">
        <v>2</v>
      </c>
      <c r="R1339">
        <v>2</v>
      </c>
      <c r="S1339">
        <v>3</v>
      </c>
      <c r="V1339">
        <v>1</v>
      </c>
      <c r="X1339" s="26">
        <v>17</v>
      </c>
    </row>
    <row r="1340" spans="1:24" x14ac:dyDescent="0.3">
      <c r="A1340" t="s">
        <v>39</v>
      </c>
      <c r="B1340" t="s">
        <v>174</v>
      </c>
      <c r="C1340" t="s">
        <v>175</v>
      </c>
      <c r="D1340" t="s">
        <v>769</v>
      </c>
      <c r="E1340" t="s">
        <v>6665</v>
      </c>
      <c r="F1340" t="s">
        <v>39</v>
      </c>
      <c r="G1340" t="s">
        <v>21</v>
      </c>
      <c r="H1340" t="s">
        <v>21</v>
      </c>
      <c r="I1340" t="s">
        <v>22</v>
      </c>
      <c r="J1340">
        <v>0</v>
      </c>
      <c r="K1340">
        <v>1</v>
      </c>
      <c r="L1340">
        <v>1</v>
      </c>
      <c r="M1340">
        <v>1</v>
      </c>
      <c r="N1340">
        <v>3</v>
      </c>
      <c r="O1340">
        <v>1</v>
      </c>
      <c r="Q1340">
        <v>0</v>
      </c>
      <c r="R1340">
        <v>2</v>
      </c>
      <c r="S1340">
        <v>3</v>
      </c>
      <c r="V1340">
        <v>1</v>
      </c>
      <c r="X1340" s="26">
        <v>13</v>
      </c>
    </row>
    <row r="1341" spans="1:24" x14ac:dyDescent="0.3">
      <c r="A1341" t="s">
        <v>155</v>
      </c>
      <c r="B1341" t="s">
        <v>3634</v>
      </c>
      <c r="C1341" t="s">
        <v>3635</v>
      </c>
      <c r="D1341" t="s">
        <v>5134</v>
      </c>
      <c r="E1341" t="s">
        <v>6666</v>
      </c>
      <c r="F1341" t="s">
        <v>155</v>
      </c>
      <c r="G1341" t="s">
        <v>21</v>
      </c>
      <c r="H1341" t="s">
        <v>21</v>
      </c>
      <c r="I1341" t="s">
        <v>22</v>
      </c>
      <c r="J1341">
        <v>1</v>
      </c>
      <c r="K1341">
        <v>1</v>
      </c>
      <c r="L1341">
        <v>1</v>
      </c>
      <c r="M1341">
        <v>1</v>
      </c>
      <c r="N1341">
        <v>2</v>
      </c>
      <c r="O1341">
        <v>1</v>
      </c>
      <c r="Q1341">
        <v>0</v>
      </c>
      <c r="R1341">
        <v>2</v>
      </c>
      <c r="S1341">
        <v>3</v>
      </c>
      <c r="V1341">
        <v>2</v>
      </c>
      <c r="X1341" s="26">
        <v>14</v>
      </c>
    </row>
    <row r="1342" spans="1:24" x14ac:dyDescent="0.3">
      <c r="A1342" t="s">
        <v>43</v>
      </c>
      <c r="B1342" t="s">
        <v>174</v>
      </c>
      <c r="C1342" t="s">
        <v>781</v>
      </c>
      <c r="D1342" t="s">
        <v>3886</v>
      </c>
      <c r="E1342" t="s">
        <v>6667</v>
      </c>
      <c r="F1342" t="s">
        <v>43</v>
      </c>
      <c r="G1342" t="s">
        <v>21</v>
      </c>
      <c r="H1342" t="s">
        <v>21</v>
      </c>
      <c r="I1342" t="s">
        <v>22</v>
      </c>
      <c r="J1342">
        <v>0</v>
      </c>
      <c r="K1342">
        <v>1</v>
      </c>
      <c r="L1342">
        <v>1</v>
      </c>
      <c r="M1342">
        <v>1</v>
      </c>
      <c r="N1342">
        <v>2</v>
      </c>
      <c r="O1342">
        <v>0</v>
      </c>
      <c r="Q1342">
        <v>0</v>
      </c>
      <c r="R1342">
        <v>1</v>
      </c>
      <c r="S1342">
        <v>2</v>
      </c>
      <c r="V1342">
        <v>1</v>
      </c>
      <c r="X1342" s="26">
        <v>9</v>
      </c>
    </row>
    <row r="1343" spans="1:24" x14ac:dyDescent="0.3">
      <c r="A1343" t="s">
        <v>64</v>
      </c>
      <c r="B1343" t="s">
        <v>2870</v>
      </c>
      <c r="C1343" t="s">
        <v>2871</v>
      </c>
      <c r="D1343" t="s">
        <v>3148</v>
      </c>
      <c r="E1343" t="s">
        <v>6668</v>
      </c>
      <c r="F1343" t="s">
        <v>64</v>
      </c>
      <c r="G1343" t="s">
        <v>21</v>
      </c>
      <c r="H1343" t="s">
        <v>21</v>
      </c>
      <c r="I1343" t="s">
        <v>22</v>
      </c>
      <c r="J1343">
        <v>2</v>
      </c>
      <c r="K1343">
        <v>1</v>
      </c>
      <c r="L1343">
        <v>0</v>
      </c>
      <c r="M1343">
        <v>1</v>
      </c>
      <c r="N1343">
        <v>3</v>
      </c>
      <c r="O1343">
        <v>1</v>
      </c>
      <c r="Q1343">
        <v>0</v>
      </c>
      <c r="R1343">
        <v>2</v>
      </c>
      <c r="S1343">
        <v>3</v>
      </c>
      <c r="V1343">
        <v>2</v>
      </c>
      <c r="X1343" s="26">
        <v>15</v>
      </c>
    </row>
    <row r="1344" spans="1:24" x14ac:dyDescent="0.3">
      <c r="A1344" t="s">
        <v>67</v>
      </c>
      <c r="B1344" t="s">
        <v>1733</v>
      </c>
      <c r="C1344" t="s">
        <v>1859</v>
      </c>
      <c r="D1344" t="s">
        <v>2472</v>
      </c>
      <c r="E1344" t="s">
        <v>6669</v>
      </c>
      <c r="F1344" t="s">
        <v>67</v>
      </c>
      <c r="G1344" t="s">
        <v>21</v>
      </c>
      <c r="H1344" t="s">
        <v>21</v>
      </c>
      <c r="I1344" t="s">
        <v>22</v>
      </c>
      <c r="J1344">
        <v>2</v>
      </c>
      <c r="K1344">
        <v>1</v>
      </c>
      <c r="L1344">
        <v>1</v>
      </c>
      <c r="M1344">
        <v>1</v>
      </c>
      <c r="N1344">
        <v>3</v>
      </c>
      <c r="O1344">
        <v>1</v>
      </c>
      <c r="Q1344">
        <v>0</v>
      </c>
      <c r="R1344">
        <v>3</v>
      </c>
      <c r="S1344">
        <v>3</v>
      </c>
      <c r="V1344">
        <v>2</v>
      </c>
      <c r="X1344" s="26">
        <v>17</v>
      </c>
    </row>
    <row r="1345" spans="1:24" x14ac:dyDescent="0.3">
      <c r="A1345" t="s">
        <v>155</v>
      </c>
      <c r="B1345" t="s">
        <v>3634</v>
      </c>
      <c r="C1345" t="s">
        <v>5136</v>
      </c>
      <c r="D1345" t="s">
        <v>5141</v>
      </c>
      <c r="E1345" t="s">
        <v>6670</v>
      </c>
      <c r="F1345" t="s">
        <v>155</v>
      </c>
      <c r="G1345" t="s">
        <v>21</v>
      </c>
      <c r="H1345" t="s">
        <v>21</v>
      </c>
      <c r="I1345" t="s">
        <v>22</v>
      </c>
      <c r="J1345">
        <v>0</v>
      </c>
      <c r="K1345">
        <v>1</v>
      </c>
      <c r="L1345">
        <v>1</v>
      </c>
      <c r="M1345">
        <v>0</v>
      </c>
      <c r="N1345">
        <v>0</v>
      </c>
      <c r="O1345">
        <v>0</v>
      </c>
      <c r="Q1345">
        <v>0</v>
      </c>
      <c r="R1345">
        <v>1</v>
      </c>
      <c r="S1345">
        <v>2</v>
      </c>
      <c r="V1345">
        <v>0</v>
      </c>
      <c r="X1345" s="26">
        <v>5</v>
      </c>
    </row>
    <row r="1346" spans="1:24" x14ac:dyDescent="0.3">
      <c r="A1346" t="s">
        <v>104</v>
      </c>
      <c r="B1346" t="s">
        <v>284</v>
      </c>
      <c r="C1346" t="s">
        <v>472</v>
      </c>
      <c r="D1346" t="s">
        <v>2556</v>
      </c>
      <c r="E1346" t="s">
        <v>6671</v>
      </c>
      <c r="F1346" t="s">
        <v>104</v>
      </c>
      <c r="G1346" t="s">
        <v>21</v>
      </c>
      <c r="H1346" t="s">
        <v>21</v>
      </c>
      <c r="I1346" t="s">
        <v>22</v>
      </c>
      <c r="J1346">
        <v>0</v>
      </c>
      <c r="K1346">
        <v>1</v>
      </c>
      <c r="L1346">
        <v>1</v>
      </c>
      <c r="M1346">
        <v>1</v>
      </c>
      <c r="N1346">
        <v>2</v>
      </c>
      <c r="O1346">
        <v>1</v>
      </c>
      <c r="Q1346">
        <v>2</v>
      </c>
      <c r="R1346">
        <v>1</v>
      </c>
      <c r="S1346">
        <v>3</v>
      </c>
      <c r="V1346">
        <v>1</v>
      </c>
      <c r="X1346" s="26">
        <v>13</v>
      </c>
    </row>
    <row r="1347" spans="1:24" x14ac:dyDescent="0.3">
      <c r="A1347" t="s">
        <v>59</v>
      </c>
      <c r="B1347" t="s">
        <v>3366</v>
      </c>
      <c r="C1347" t="s">
        <v>3595</v>
      </c>
      <c r="D1347" t="s">
        <v>3632</v>
      </c>
      <c r="E1347" t="s">
        <v>6672</v>
      </c>
      <c r="F1347" t="s">
        <v>59</v>
      </c>
      <c r="G1347" t="s">
        <v>21</v>
      </c>
      <c r="H1347" t="s">
        <v>21</v>
      </c>
      <c r="I1347" t="s">
        <v>50</v>
      </c>
      <c r="J1347">
        <v>1</v>
      </c>
      <c r="K1347">
        <v>0</v>
      </c>
      <c r="L1347">
        <v>0</v>
      </c>
      <c r="M1347">
        <v>1</v>
      </c>
      <c r="N1347">
        <v>0</v>
      </c>
      <c r="O1347">
        <v>0</v>
      </c>
      <c r="Q1347">
        <v>0</v>
      </c>
      <c r="R1347">
        <v>1</v>
      </c>
      <c r="S1347">
        <v>2</v>
      </c>
      <c r="V1347">
        <v>1</v>
      </c>
      <c r="X1347" s="26">
        <v>6</v>
      </c>
    </row>
    <row r="1348" spans="1:24" x14ac:dyDescent="0.3">
      <c r="A1348" t="s">
        <v>20</v>
      </c>
      <c r="B1348" t="s">
        <v>963</v>
      </c>
      <c r="C1348" t="s">
        <v>2960</v>
      </c>
      <c r="D1348" t="s">
        <v>2979</v>
      </c>
      <c r="E1348" t="s">
        <v>6673</v>
      </c>
      <c r="F1348" t="s">
        <v>20</v>
      </c>
      <c r="G1348" t="s">
        <v>21</v>
      </c>
      <c r="H1348" t="s">
        <v>21</v>
      </c>
      <c r="I1348" t="s">
        <v>22</v>
      </c>
      <c r="J1348">
        <v>0</v>
      </c>
      <c r="K1348">
        <v>1</v>
      </c>
      <c r="L1348">
        <v>0</v>
      </c>
      <c r="M1348">
        <v>0</v>
      </c>
      <c r="N1348">
        <v>0</v>
      </c>
      <c r="O1348">
        <v>0</v>
      </c>
      <c r="Q1348">
        <v>2</v>
      </c>
      <c r="R1348">
        <v>1</v>
      </c>
      <c r="S1348">
        <v>1</v>
      </c>
      <c r="V1348">
        <v>1</v>
      </c>
      <c r="X1348" s="26">
        <v>6</v>
      </c>
    </row>
    <row r="1349" spans="1:24" x14ac:dyDescent="0.3">
      <c r="A1349" t="s">
        <v>70</v>
      </c>
      <c r="B1349" t="s">
        <v>963</v>
      </c>
      <c r="C1349" t="s">
        <v>2490</v>
      </c>
      <c r="D1349" t="s">
        <v>4371</v>
      </c>
      <c r="E1349" t="s">
        <v>6674</v>
      </c>
      <c r="F1349" t="s">
        <v>70</v>
      </c>
      <c r="G1349" t="s">
        <v>21</v>
      </c>
      <c r="H1349" t="s">
        <v>21</v>
      </c>
      <c r="I1349" t="s">
        <v>54</v>
      </c>
      <c r="J1349">
        <v>0</v>
      </c>
      <c r="K1349">
        <v>1</v>
      </c>
      <c r="L1349">
        <v>0</v>
      </c>
      <c r="M1349">
        <v>0</v>
      </c>
      <c r="N1349">
        <v>0</v>
      </c>
      <c r="O1349">
        <v>0</v>
      </c>
      <c r="Q1349">
        <v>2</v>
      </c>
      <c r="R1349">
        <v>0</v>
      </c>
      <c r="S1349">
        <v>0</v>
      </c>
      <c r="V1349">
        <v>1</v>
      </c>
      <c r="X1349" s="26">
        <v>4</v>
      </c>
    </row>
    <row r="1350" spans="1:24" x14ac:dyDescent="0.3">
      <c r="A1350" t="s">
        <v>137</v>
      </c>
      <c r="B1350" t="s">
        <v>963</v>
      </c>
      <c r="C1350" t="s">
        <v>2490</v>
      </c>
      <c r="D1350" t="s">
        <v>4712</v>
      </c>
      <c r="E1350" t="s">
        <v>6675</v>
      </c>
      <c r="F1350" t="s">
        <v>137</v>
      </c>
      <c r="G1350" t="s">
        <v>21</v>
      </c>
      <c r="H1350" t="s">
        <v>21</v>
      </c>
      <c r="I1350" t="s">
        <v>54</v>
      </c>
      <c r="J1350">
        <v>0</v>
      </c>
      <c r="K1350">
        <v>0</v>
      </c>
      <c r="L1350">
        <v>0</v>
      </c>
      <c r="M1350">
        <v>0</v>
      </c>
      <c r="N1350">
        <v>0</v>
      </c>
      <c r="O1350">
        <v>0</v>
      </c>
      <c r="Q1350">
        <v>0</v>
      </c>
      <c r="R1350">
        <v>1</v>
      </c>
      <c r="S1350">
        <v>0</v>
      </c>
      <c r="V1350">
        <v>1</v>
      </c>
      <c r="X1350" s="26">
        <v>2</v>
      </c>
    </row>
    <row r="1351" spans="1:24" x14ac:dyDescent="0.3">
      <c r="A1351" t="s">
        <v>56</v>
      </c>
      <c r="B1351" t="s">
        <v>1683</v>
      </c>
      <c r="C1351" t="s">
        <v>2320</v>
      </c>
      <c r="D1351" t="s">
        <v>2333</v>
      </c>
      <c r="E1351" t="s">
        <v>6676</v>
      </c>
      <c r="F1351" t="s">
        <v>20</v>
      </c>
      <c r="G1351" t="s">
        <v>21</v>
      </c>
      <c r="H1351" t="s">
        <v>21</v>
      </c>
      <c r="I1351" t="s">
        <v>54</v>
      </c>
      <c r="J1351">
        <v>0</v>
      </c>
      <c r="K1351">
        <v>0</v>
      </c>
      <c r="L1351">
        <v>0</v>
      </c>
      <c r="M1351">
        <v>0</v>
      </c>
      <c r="N1351">
        <v>0</v>
      </c>
      <c r="O1351">
        <v>0</v>
      </c>
      <c r="Q1351">
        <v>0</v>
      </c>
      <c r="R1351">
        <v>1</v>
      </c>
      <c r="S1351">
        <v>1</v>
      </c>
      <c r="V1351">
        <v>0</v>
      </c>
      <c r="X1351" s="26">
        <v>2</v>
      </c>
    </row>
    <row r="1352" spans="1:24" x14ac:dyDescent="0.3">
      <c r="A1352" t="s">
        <v>20</v>
      </c>
      <c r="B1352" t="s">
        <v>963</v>
      </c>
      <c r="C1352" t="s">
        <v>2960</v>
      </c>
      <c r="D1352" t="s">
        <v>2978</v>
      </c>
      <c r="E1352" t="s">
        <v>6677</v>
      </c>
      <c r="F1352" t="s">
        <v>20</v>
      </c>
      <c r="G1352" t="s">
        <v>21</v>
      </c>
      <c r="H1352" t="s">
        <v>21</v>
      </c>
      <c r="I1352" t="s">
        <v>22</v>
      </c>
      <c r="J1352">
        <v>0</v>
      </c>
      <c r="K1352">
        <v>0</v>
      </c>
      <c r="L1352">
        <v>0</v>
      </c>
      <c r="M1352">
        <v>0</v>
      </c>
      <c r="N1352">
        <v>1</v>
      </c>
      <c r="O1352">
        <v>0</v>
      </c>
      <c r="Q1352">
        <v>2</v>
      </c>
      <c r="R1352">
        <v>1</v>
      </c>
      <c r="S1352">
        <v>0</v>
      </c>
      <c r="V1352">
        <v>1</v>
      </c>
      <c r="X1352" s="26">
        <v>5</v>
      </c>
    </row>
    <row r="1353" spans="1:24" x14ac:dyDescent="0.3">
      <c r="A1353" t="s">
        <v>104</v>
      </c>
      <c r="B1353" t="s">
        <v>284</v>
      </c>
      <c r="C1353" t="s">
        <v>472</v>
      </c>
      <c r="D1353" t="s">
        <v>2555</v>
      </c>
      <c r="E1353" t="s">
        <v>6678</v>
      </c>
      <c r="F1353" t="s">
        <v>104</v>
      </c>
      <c r="G1353" t="s">
        <v>21</v>
      </c>
      <c r="H1353" t="s">
        <v>21</v>
      </c>
      <c r="I1353" t="s">
        <v>22</v>
      </c>
      <c r="J1353">
        <v>0</v>
      </c>
      <c r="K1353">
        <v>1</v>
      </c>
      <c r="L1353">
        <v>1</v>
      </c>
      <c r="M1353">
        <v>1</v>
      </c>
      <c r="N1353">
        <v>1</v>
      </c>
      <c r="O1353">
        <v>1</v>
      </c>
      <c r="Q1353">
        <v>2</v>
      </c>
      <c r="R1353">
        <v>1</v>
      </c>
      <c r="S1353">
        <v>2</v>
      </c>
      <c r="V1353">
        <v>1</v>
      </c>
      <c r="X1353" s="26">
        <v>11</v>
      </c>
    </row>
    <row r="1354" spans="1:24" x14ac:dyDescent="0.3">
      <c r="A1354" t="s">
        <v>104</v>
      </c>
      <c r="B1354" t="s">
        <v>284</v>
      </c>
      <c r="C1354" t="s">
        <v>472</v>
      </c>
      <c r="D1354" t="s">
        <v>2554</v>
      </c>
      <c r="E1354" t="s">
        <v>6679</v>
      </c>
      <c r="F1354" t="s">
        <v>104</v>
      </c>
      <c r="G1354" t="s">
        <v>21</v>
      </c>
      <c r="H1354" t="s">
        <v>21</v>
      </c>
      <c r="I1354" t="s">
        <v>22</v>
      </c>
      <c r="J1354">
        <v>0</v>
      </c>
      <c r="K1354">
        <v>1</v>
      </c>
      <c r="L1354">
        <v>1</v>
      </c>
      <c r="M1354">
        <v>1</v>
      </c>
      <c r="N1354">
        <v>1</v>
      </c>
      <c r="O1354">
        <v>1</v>
      </c>
      <c r="Q1354">
        <v>2</v>
      </c>
      <c r="R1354">
        <v>1</v>
      </c>
      <c r="S1354">
        <v>2</v>
      </c>
      <c r="V1354">
        <v>1</v>
      </c>
      <c r="X1354" s="26">
        <v>11</v>
      </c>
    </row>
    <row r="1355" spans="1:24" x14ac:dyDescent="0.3">
      <c r="A1355" t="s">
        <v>67</v>
      </c>
      <c r="B1355" t="s">
        <v>843</v>
      </c>
      <c r="C1355" t="s">
        <v>844</v>
      </c>
      <c r="D1355" t="s">
        <v>2373</v>
      </c>
      <c r="E1355" t="s">
        <v>6680</v>
      </c>
      <c r="F1355" t="s">
        <v>67</v>
      </c>
      <c r="G1355" t="s">
        <v>21</v>
      </c>
      <c r="H1355" t="s">
        <v>21</v>
      </c>
      <c r="I1355" t="s">
        <v>22</v>
      </c>
      <c r="J1355">
        <v>1</v>
      </c>
      <c r="K1355">
        <v>1</v>
      </c>
      <c r="L1355">
        <v>1</v>
      </c>
      <c r="M1355">
        <v>1</v>
      </c>
      <c r="N1355">
        <v>2</v>
      </c>
      <c r="O1355">
        <v>1</v>
      </c>
      <c r="Q1355">
        <v>0</v>
      </c>
      <c r="R1355">
        <v>2</v>
      </c>
      <c r="S1355">
        <v>3</v>
      </c>
      <c r="V1355">
        <v>1</v>
      </c>
      <c r="X1355" s="26">
        <v>13</v>
      </c>
    </row>
    <row r="1356" spans="1:24" x14ac:dyDescent="0.3">
      <c r="A1356" t="s">
        <v>62</v>
      </c>
      <c r="B1356" t="s">
        <v>1683</v>
      </c>
      <c r="C1356" t="s">
        <v>1684</v>
      </c>
      <c r="D1356" t="s">
        <v>1697</v>
      </c>
      <c r="E1356" t="s">
        <v>6681</v>
      </c>
      <c r="F1356" t="s">
        <v>56</v>
      </c>
      <c r="G1356" t="s">
        <v>21</v>
      </c>
      <c r="H1356" t="s">
        <v>21</v>
      </c>
      <c r="I1356" t="s">
        <v>54</v>
      </c>
      <c r="J1356">
        <v>1</v>
      </c>
      <c r="K1356">
        <v>1</v>
      </c>
      <c r="L1356">
        <v>0</v>
      </c>
      <c r="M1356">
        <v>0</v>
      </c>
      <c r="N1356">
        <v>0</v>
      </c>
      <c r="O1356">
        <v>0</v>
      </c>
      <c r="Q1356">
        <v>0</v>
      </c>
      <c r="R1356">
        <v>1</v>
      </c>
      <c r="S1356">
        <v>2</v>
      </c>
      <c r="V1356">
        <v>1</v>
      </c>
      <c r="X1356" s="26">
        <v>6</v>
      </c>
    </row>
    <row r="1357" spans="1:24" x14ac:dyDescent="0.3">
      <c r="A1357" t="s">
        <v>82</v>
      </c>
      <c r="B1357" t="s">
        <v>847</v>
      </c>
      <c r="C1357" t="s">
        <v>4549</v>
      </c>
      <c r="D1357" t="s">
        <v>4554</v>
      </c>
      <c r="E1357" t="s">
        <v>6682</v>
      </c>
      <c r="F1357" t="s">
        <v>82</v>
      </c>
      <c r="G1357" t="s">
        <v>21</v>
      </c>
      <c r="H1357" t="s">
        <v>21</v>
      </c>
      <c r="I1357" t="s">
        <v>22</v>
      </c>
      <c r="J1357">
        <v>0</v>
      </c>
      <c r="K1357">
        <v>1</v>
      </c>
      <c r="L1357">
        <v>1</v>
      </c>
      <c r="M1357">
        <v>1</v>
      </c>
      <c r="N1357">
        <v>3</v>
      </c>
      <c r="O1357">
        <v>1</v>
      </c>
      <c r="Q1357">
        <v>0</v>
      </c>
      <c r="R1357">
        <v>2</v>
      </c>
      <c r="S1357">
        <v>3</v>
      </c>
      <c r="V1357">
        <v>1</v>
      </c>
      <c r="X1357" s="26">
        <v>13</v>
      </c>
    </row>
    <row r="1358" spans="1:24" x14ac:dyDescent="0.3">
      <c r="A1358" t="s">
        <v>40</v>
      </c>
      <c r="B1358" t="s">
        <v>162</v>
      </c>
      <c r="C1358" t="s">
        <v>3123</v>
      </c>
      <c r="D1358" t="s">
        <v>3337</v>
      </c>
      <c r="E1358" t="s">
        <v>6683</v>
      </c>
      <c r="F1358" t="s">
        <v>40</v>
      </c>
      <c r="G1358" t="s">
        <v>21</v>
      </c>
      <c r="H1358" t="s">
        <v>21</v>
      </c>
      <c r="I1358" t="s">
        <v>22</v>
      </c>
      <c r="J1358">
        <v>0</v>
      </c>
      <c r="K1358">
        <v>1</v>
      </c>
      <c r="L1358">
        <v>1</v>
      </c>
      <c r="M1358">
        <v>1</v>
      </c>
      <c r="N1358">
        <v>2</v>
      </c>
      <c r="O1358">
        <v>1</v>
      </c>
      <c r="Q1358">
        <v>0</v>
      </c>
      <c r="R1358">
        <v>2</v>
      </c>
      <c r="S1358">
        <v>3</v>
      </c>
      <c r="V1358">
        <v>1</v>
      </c>
      <c r="X1358" s="26">
        <v>12</v>
      </c>
    </row>
    <row r="1359" spans="1:24" x14ac:dyDescent="0.3">
      <c r="A1359" t="s">
        <v>40</v>
      </c>
      <c r="B1359" t="s">
        <v>162</v>
      </c>
      <c r="C1359" t="s">
        <v>513</v>
      </c>
      <c r="D1359" t="s">
        <v>3336</v>
      </c>
      <c r="E1359" t="s">
        <v>6684</v>
      </c>
      <c r="F1359" t="s">
        <v>40</v>
      </c>
      <c r="G1359" t="s">
        <v>21</v>
      </c>
      <c r="H1359" t="s">
        <v>21</v>
      </c>
      <c r="I1359" t="s">
        <v>50</v>
      </c>
      <c r="J1359">
        <v>0</v>
      </c>
      <c r="K1359">
        <v>1</v>
      </c>
      <c r="L1359">
        <v>1</v>
      </c>
      <c r="M1359">
        <v>1</v>
      </c>
      <c r="N1359">
        <v>3</v>
      </c>
      <c r="O1359">
        <v>1</v>
      </c>
      <c r="Q1359">
        <v>0</v>
      </c>
      <c r="R1359">
        <v>1</v>
      </c>
      <c r="S1359">
        <v>3</v>
      </c>
      <c r="V1359">
        <v>1</v>
      </c>
      <c r="X1359" s="26">
        <v>12</v>
      </c>
    </row>
    <row r="1360" spans="1:24" x14ac:dyDescent="0.3">
      <c r="A1360" t="s">
        <v>40</v>
      </c>
      <c r="B1360" t="s">
        <v>162</v>
      </c>
      <c r="C1360" t="s">
        <v>513</v>
      </c>
      <c r="D1360" t="s">
        <v>3335</v>
      </c>
      <c r="E1360" t="s">
        <v>6685</v>
      </c>
      <c r="F1360" t="s">
        <v>40</v>
      </c>
      <c r="G1360" t="s">
        <v>21</v>
      </c>
      <c r="H1360" t="s">
        <v>21</v>
      </c>
      <c r="I1360" t="s">
        <v>22</v>
      </c>
      <c r="J1360">
        <v>1</v>
      </c>
      <c r="K1360">
        <v>1</v>
      </c>
      <c r="L1360">
        <v>1</v>
      </c>
      <c r="M1360">
        <v>1</v>
      </c>
      <c r="N1360">
        <v>3</v>
      </c>
      <c r="O1360">
        <v>1</v>
      </c>
      <c r="Q1360">
        <v>0</v>
      </c>
      <c r="R1360">
        <v>2</v>
      </c>
      <c r="S1360">
        <v>3</v>
      </c>
      <c r="V1360">
        <v>1</v>
      </c>
      <c r="X1360" s="26">
        <v>14</v>
      </c>
    </row>
    <row r="1361" spans="1:24" x14ac:dyDescent="0.3">
      <c r="A1361" t="s">
        <v>62</v>
      </c>
      <c r="B1361" t="s">
        <v>890</v>
      </c>
      <c r="C1361" t="s">
        <v>1169</v>
      </c>
      <c r="D1361" t="s">
        <v>1671</v>
      </c>
      <c r="E1361" t="s">
        <v>6686</v>
      </c>
      <c r="F1361" t="s">
        <v>62</v>
      </c>
      <c r="G1361" t="s">
        <v>21</v>
      </c>
      <c r="H1361" t="s">
        <v>21</v>
      </c>
      <c r="I1361" t="s">
        <v>22</v>
      </c>
      <c r="J1361">
        <v>0</v>
      </c>
      <c r="K1361">
        <v>1</v>
      </c>
      <c r="L1361">
        <v>1</v>
      </c>
      <c r="M1361">
        <v>1</v>
      </c>
      <c r="N1361">
        <v>3</v>
      </c>
      <c r="O1361">
        <v>1</v>
      </c>
      <c r="Q1361">
        <v>0</v>
      </c>
      <c r="R1361">
        <v>2</v>
      </c>
      <c r="S1361">
        <v>3</v>
      </c>
      <c r="V1361">
        <v>1</v>
      </c>
      <c r="X1361" s="26">
        <v>13</v>
      </c>
    </row>
    <row r="1362" spans="1:24" x14ac:dyDescent="0.3">
      <c r="A1362" t="s">
        <v>85</v>
      </c>
      <c r="B1362" t="s">
        <v>174</v>
      </c>
      <c r="C1362" t="s">
        <v>3953</v>
      </c>
      <c r="D1362" t="s">
        <v>4455</v>
      </c>
      <c r="E1362" t="s">
        <v>6687</v>
      </c>
      <c r="F1362" t="s">
        <v>85</v>
      </c>
      <c r="G1362" t="s">
        <v>21</v>
      </c>
      <c r="H1362" t="s">
        <v>21</v>
      </c>
      <c r="I1362" t="s">
        <v>22</v>
      </c>
      <c r="J1362">
        <v>0</v>
      </c>
      <c r="K1362">
        <v>1</v>
      </c>
      <c r="L1362">
        <v>1</v>
      </c>
      <c r="M1362">
        <v>1</v>
      </c>
      <c r="N1362">
        <v>2</v>
      </c>
      <c r="O1362">
        <v>1</v>
      </c>
      <c r="Q1362">
        <v>0</v>
      </c>
      <c r="R1362">
        <v>1</v>
      </c>
      <c r="S1362">
        <v>3</v>
      </c>
      <c r="V1362">
        <v>0</v>
      </c>
      <c r="X1362" s="26">
        <v>10</v>
      </c>
    </row>
    <row r="1363" spans="1:24" x14ac:dyDescent="0.3">
      <c r="A1363" t="s">
        <v>67</v>
      </c>
      <c r="B1363" t="s">
        <v>983</v>
      </c>
      <c r="C1363" t="s">
        <v>984</v>
      </c>
      <c r="D1363" t="s">
        <v>2350</v>
      </c>
      <c r="E1363" t="s">
        <v>6688</v>
      </c>
      <c r="F1363" t="s">
        <v>32</v>
      </c>
      <c r="G1363" t="s">
        <v>21</v>
      </c>
      <c r="H1363" t="s">
        <v>21</v>
      </c>
      <c r="I1363" t="s">
        <v>22</v>
      </c>
      <c r="J1363">
        <v>0</v>
      </c>
      <c r="K1363">
        <v>0</v>
      </c>
      <c r="L1363">
        <v>0</v>
      </c>
      <c r="M1363">
        <v>0</v>
      </c>
      <c r="N1363">
        <v>0</v>
      </c>
      <c r="O1363">
        <v>0</v>
      </c>
      <c r="Q1363">
        <v>0</v>
      </c>
      <c r="R1363">
        <v>1</v>
      </c>
      <c r="S1363">
        <v>1</v>
      </c>
      <c r="V1363">
        <v>0</v>
      </c>
      <c r="X1363" s="26">
        <v>2</v>
      </c>
    </row>
    <row r="1364" spans="1:24" x14ac:dyDescent="0.3">
      <c r="A1364" t="s">
        <v>36</v>
      </c>
      <c r="B1364" t="s">
        <v>284</v>
      </c>
      <c r="C1364" t="s">
        <v>2615</v>
      </c>
      <c r="D1364" t="s">
        <v>2620</v>
      </c>
      <c r="E1364" t="s">
        <v>6689</v>
      </c>
      <c r="F1364" t="s">
        <v>36</v>
      </c>
      <c r="G1364" t="s">
        <v>21</v>
      </c>
      <c r="H1364" t="s">
        <v>21</v>
      </c>
      <c r="I1364" t="s">
        <v>22</v>
      </c>
      <c r="J1364">
        <v>0</v>
      </c>
      <c r="K1364">
        <v>1</v>
      </c>
      <c r="L1364">
        <v>1</v>
      </c>
      <c r="M1364">
        <v>1</v>
      </c>
      <c r="N1364">
        <v>1</v>
      </c>
      <c r="O1364">
        <v>0</v>
      </c>
      <c r="Q1364">
        <v>0</v>
      </c>
      <c r="R1364">
        <v>1</v>
      </c>
      <c r="S1364">
        <v>1</v>
      </c>
      <c r="V1364">
        <v>1</v>
      </c>
      <c r="X1364" s="26">
        <v>7</v>
      </c>
    </row>
    <row r="1365" spans="1:24" x14ac:dyDescent="0.3">
      <c r="A1365" t="s">
        <v>61</v>
      </c>
      <c r="B1365" t="s">
        <v>847</v>
      </c>
      <c r="C1365" t="s">
        <v>919</v>
      </c>
      <c r="D1365" t="s">
        <v>1247</v>
      </c>
      <c r="E1365" t="s">
        <v>6690</v>
      </c>
      <c r="F1365" t="s">
        <v>61</v>
      </c>
      <c r="G1365" t="s">
        <v>21</v>
      </c>
      <c r="H1365" t="s">
        <v>21</v>
      </c>
      <c r="I1365" t="s">
        <v>22</v>
      </c>
      <c r="J1365">
        <v>2</v>
      </c>
      <c r="K1365">
        <v>1</v>
      </c>
      <c r="L1365">
        <v>1</v>
      </c>
      <c r="M1365">
        <v>1</v>
      </c>
      <c r="N1365">
        <v>1</v>
      </c>
      <c r="O1365">
        <v>0</v>
      </c>
      <c r="Q1365">
        <v>2</v>
      </c>
      <c r="R1365">
        <v>1</v>
      </c>
      <c r="S1365">
        <v>2</v>
      </c>
      <c r="V1365">
        <v>1</v>
      </c>
      <c r="X1365" s="26">
        <v>12</v>
      </c>
    </row>
    <row r="1366" spans="1:24" x14ac:dyDescent="0.3">
      <c r="A1366" t="s">
        <v>73</v>
      </c>
      <c r="B1366" t="s">
        <v>162</v>
      </c>
      <c r="C1366" t="s">
        <v>404</v>
      </c>
      <c r="D1366" t="s">
        <v>447</v>
      </c>
      <c r="E1366" t="s">
        <v>6691</v>
      </c>
      <c r="F1366" t="s">
        <v>87</v>
      </c>
      <c r="G1366" t="s">
        <v>21</v>
      </c>
      <c r="H1366" t="s">
        <v>21</v>
      </c>
      <c r="I1366" t="s">
        <v>22</v>
      </c>
      <c r="J1366">
        <v>1</v>
      </c>
      <c r="K1366">
        <v>1</v>
      </c>
      <c r="L1366">
        <v>1</v>
      </c>
      <c r="M1366">
        <v>1</v>
      </c>
      <c r="N1366">
        <v>2</v>
      </c>
      <c r="O1366">
        <v>1</v>
      </c>
      <c r="Q1366">
        <v>0</v>
      </c>
      <c r="R1366">
        <v>3</v>
      </c>
      <c r="S1366">
        <v>3</v>
      </c>
      <c r="V1366">
        <v>1</v>
      </c>
      <c r="X1366" s="26">
        <v>14</v>
      </c>
    </row>
    <row r="1367" spans="1:24" x14ac:dyDescent="0.3">
      <c r="A1367" t="s">
        <v>37</v>
      </c>
      <c r="B1367" t="s">
        <v>162</v>
      </c>
      <c r="C1367" t="s">
        <v>323</v>
      </c>
      <c r="D1367" t="s">
        <v>3432</v>
      </c>
      <c r="E1367" t="s">
        <v>6692</v>
      </c>
      <c r="F1367" t="s">
        <v>37</v>
      </c>
      <c r="G1367" t="s">
        <v>21</v>
      </c>
      <c r="H1367" t="s">
        <v>21</v>
      </c>
      <c r="I1367" t="s">
        <v>22</v>
      </c>
      <c r="J1367">
        <v>1</v>
      </c>
      <c r="K1367">
        <v>1</v>
      </c>
      <c r="L1367">
        <v>1</v>
      </c>
      <c r="M1367">
        <v>1</v>
      </c>
      <c r="N1367">
        <v>3</v>
      </c>
      <c r="O1367">
        <v>1</v>
      </c>
      <c r="Q1367">
        <v>0</v>
      </c>
      <c r="R1367">
        <v>2</v>
      </c>
      <c r="S1367">
        <v>3</v>
      </c>
      <c r="V1367">
        <v>1</v>
      </c>
      <c r="X1367" s="26">
        <v>14</v>
      </c>
    </row>
    <row r="1368" spans="1:24" x14ac:dyDescent="0.3">
      <c r="A1368" t="s">
        <v>39</v>
      </c>
      <c r="B1368" t="s">
        <v>478</v>
      </c>
      <c r="C1368" t="s">
        <v>558</v>
      </c>
      <c r="D1368" t="s">
        <v>714</v>
      </c>
      <c r="E1368" t="s">
        <v>6693</v>
      </c>
      <c r="F1368" t="s">
        <v>39</v>
      </c>
      <c r="G1368" t="s">
        <v>21</v>
      </c>
      <c r="H1368" t="s">
        <v>21</v>
      </c>
      <c r="I1368" t="s">
        <v>50</v>
      </c>
      <c r="J1368">
        <v>1</v>
      </c>
      <c r="K1368">
        <v>1</v>
      </c>
      <c r="L1368">
        <v>1</v>
      </c>
      <c r="M1368">
        <v>1</v>
      </c>
      <c r="N1368">
        <v>2</v>
      </c>
      <c r="O1368">
        <v>1</v>
      </c>
      <c r="Q1368">
        <v>0</v>
      </c>
      <c r="R1368">
        <v>1</v>
      </c>
      <c r="S1368">
        <v>3</v>
      </c>
      <c r="V1368">
        <v>2</v>
      </c>
      <c r="X1368" s="26">
        <v>13</v>
      </c>
    </row>
    <row r="1369" spans="1:24" x14ac:dyDescent="0.3">
      <c r="A1369" t="s">
        <v>69</v>
      </c>
      <c r="B1369" t="s">
        <v>932</v>
      </c>
      <c r="C1369" t="s">
        <v>1337</v>
      </c>
      <c r="D1369" t="s">
        <v>1338</v>
      </c>
      <c r="E1369" t="s">
        <v>6694</v>
      </c>
      <c r="F1369" t="s">
        <v>69</v>
      </c>
      <c r="G1369" t="s">
        <v>21</v>
      </c>
      <c r="H1369" t="s">
        <v>21</v>
      </c>
      <c r="I1369" t="s">
        <v>22</v>
      </c>
      <c r="J1369">
        <v>1</v>
      </c>
      <c r="K1369">
        <v>1</v>
      </c>
      <c r="L1369">
        <v>1</v>
      </c>
      <c r="M1369">
        <v>1</v>
      </c>
      <c r="N1369">
        <v>2</v>
      </c>
      <c r="O1369">
        <v>1</v>
      </c>
      <c r="Q1369">
        <v>0</v>
      </c>
      <c r="R1369">
        <v>1</v>
      </c>
      <c r="S1369">
        <v>3</v>
      </c>
      <c r="V1369">
        <v>1</v>
      </c>
      <c r="X1369" s="26">
        <v>12</v>
      </c>
    </row>
    <row r="1370" spans="1:24" x14ac:dyDescent="0.3">
      <c r="A1370" t="s">
        <v>158</v>
      </c>
      <c r="B1370" t="s">
        <v>162</v>
      </c>
      <c r="C1370" t="s">
        <v>5261</v>
      </c>
      <c r="D1370" t="s">
        <v>5275</v>
      </c>
      <c r="E1370" t="s">
        <v>6695</v>
      </c>
      <c r="F1370" t="s">
        <v>158</v>
      </c>
      <c r="G1370" t="s">
        <v>21</v>
      </c>
      <c r="H1370" t="s">
        <v>21</v>
      </c>
      <c r="I1370" t="s">
        <v>50</v>
      </c>
      <c r="J1370">
        <v>1</v>
      </c>
      <c r="K1370">
        <v>0</v>
      </c>
      <c r="L1370">
        <v>0</v>
      </c>
      <c r="M1370">
        <v>0</v>
      </c>
      <c r="N1370">
        <v>1</v>
      </c>
      <c r="O1370">
        <v>0</v>
      </c>
      <c r="Q1370">
        <v>0</v>
      </c>
      <c r="R1370">
        <v>1</v>
      </c>
      <c r="S1370">
        <v>3</v>
      </c>
      <c r="V1370">
        <v>3</v>
      </c>
      <c r="X1370" s="26">
        <v>9</v>
      </c>
    </row>
    <row r="1371" spans="1:24" x14ac:dyDescent="0.3">
      <c r="A1371" t="s">
        <v>49</v>
      </c>
      <c r="B1371" t="s">
        <v>174</v>
      </c>
      <c r="C1371" t="s">
        <v>175</v>
      </c>
      <c r="D1371" t="s">
        <v>1609</v>
      </c>
      <c r="E1371" t="s">
        <v>6696</v>
      </c>
      <c r="F1371" t="s">
        <v>49</v>
      </c>
      <c r="G1371" t="s">
        <v>21</v>
      </c>
      <c r="H1371" t="s">
        <v>21</v>
      </c>
      <c r="I1371" t="s">
        <v>22</v>
      </c>
      <c r="J1371">
        <v>0</v>
      </c>
      <c r="K1371">
        <v>1</v>
      </c>
      <c r="L1371">
        <v>1</v>
      </c>
      <c r="M1371">
        <v>1</v>
      </c>
      <c r="N1371">
        <v>2</v>
      </c>
      <c r="O1371">
        <v>1</v>
      </c>
      <c r="Q1371">
        <v>0</v>
      </c>
      <c r="R1371">
        <v>2</v>
      </c>
      <c r="S1371">
        <v>2</v>
      </c>
      <c r="V1371">
        <v>1</v>
      </c>
      <c r="X1371" s="26">
        <v>11</v>
      </c>
    </row>
    <row r="1372" spans="1:24" x14ac:dyDescent="0.3">
      <c r="A1372" t="s">
        <v>49</v>
      </c>
      <c r="B1372" t="s">
        <v>174</v>
      </c>
      <c r="C1372" t="s">
        <v>223</v>
      </c>
      <c r="D1372" t="s">
        <v>1616</v>
      </c>
      <c r="E1372" t="s">
        <v>6697</v>
      </c>
      <c r="F1372" t="s">
        <v>49</v>
      </c>
      <c r="G1372" t="s">
        <v>21</v>
      </c>
      <c r="H1372" t="s">
        <v>21</v>
      </c>
      <c r="I1372" t="s">
        <v>22</v>
      </c>
      <c r="J1372">
        <v>0</v>
      </c>
      <c r="K1372">
        <v>1</v>
      </c>
      <c r="L1372">
        <v>1</v>
      </c>
      <c r="M1372">
        <v>1</v>
      </c>
      <c r="N1372">
        <v>2</v>
      </c>
      <c r="O1372">
        <v>1</v>
      </c>
      <c r="Q1372">
        <v>0</v>
      </c>
      <c r="R1372">
        <v>1</v>
      </c>
      <c r="S1372">
        <v>2</v>
      </c>
      <c r="V1372">
        <v>1</v>
      </c>
      <c r="X1372" s="26">
        <v>10</v>
      </c>
    </row>
    <row r="1373" spans="1:24" x14ac:dyDescent="0.3">
      <c r="A1373" t="s">
        <v>40</v>
      </c>
      <c r="B1373" t="s">
        <v>637</v>
      </c>
      <c r="C1373" t="s">
        <v>905</v>
      </c>
      <c r="D1373" t="s">
        <v>3320</v>
      </c>
      <c r="E1373" t="s">
        <v>6698</v>
      </c>
      <c r="F1373" t="s">
        <v>135</v>
      </c>
      <c r="G1373" t="s">
        <v>21</v>
      </c>
      <c r="H1373" t="s">
        <v>21</v>
      </c>
      <c r="I1373" t="s">
        <v>22</v>
      </c>
      <c r="J1373">
        <v>0</v>
      </c>
      <c r="K1373">
        <v>0</v>
      </c>
      <c r="L1373">
        <v>0</v>
      </c>
      <c r="M1373">
        <v>0</v>
      </c>
      <c r="N1373">
        <v>0</v>
      </c>
      <c r="O1373">
        <v>0</v>
      </c>
      <c r="Q1373">
        <v>0</v>
      </c>
      <c r="R1373">
        <v>1</v>
      </c>
      <c r="S1373">
        <v>1</v>
      </c>
      <c r="V1373">
        <v>0</v>
      </c>
      <c r="X1373" s="26">
        <v>2</v>
      </c>
    </row>
    <row r="1374" spans="1:24" x14ac:dyDescent="0.3">
      <c r="A1374" t="s">
        <v>32</v>
      </c>
      <c r="B1374" t="s">
        <v>1880</v>
      </c>
      <c r="C1374" t="s">
        <v>1881</v>
      </c>
      <c r="D1374" t="s">
        <v>1917</v>
      </c>
      <c r="E1374" t="s">
        <v>6699</v>
      </c>
      <c r="F1374" t="s">
        <v>56</v>
      </c>
      <c r="G1374" t="s">
        <v>21</v>
      </c>
      <c r="H1374" t="s">
        <v>21</v>
      </c>
      <c r="I1374" t="s">
        <v>54</v>
      </c>
      <c r="J1374">
        <v>0</v>
      </c>
      <c r="K1374">
        <v>1</v>
      </c>
      <c r="L1374">
        <v>1</v>
      </c>
      <c r="M1374">
        <v>1</v>
      </c>
      <c r="N1374">
        <v>1</v>
      </c>
      <c r="O1374">
        <v>0</v>
      </c>
      <c r="Q1374">
        <v>0</v>
      </c>
      <c r="R1374">
        <v>1</v>
      </c>
      <c r="S1374">
        <v>1</v>
      </c>
      <c r="V1374">
        <v>0</v>
      </c>
      <c r="X1374" s="26">
        <v>6</v>
      </c>
    </row>
    <row r="1375" spans="1:24" x14ac:dyDescent="0.3">
      <c r="A1375" t="s">
        <v>40</v>
      </c>
      <c r="B1375" t="s">
        <v>3366</v>
      </c>
      <c r="C1375" t="s">
        <v>3367</v>
      </c>
      <c r="D1375" t="s">
        <v>3375</v>
      </c>
      <c r="E1375" t="s">
        <v>6700</v>
      </c>
      <c r="F1375" t="s">
        <v>40</v>
      </c>
      <c r="G1375" t="s">
        <v>21</v>
      </c>
      <c r="H1375" t="s">
        <v>21</v>
      </c>
      <c r="I1375" t="s">
        <v>54</v>
      </c>
      <c r="J1375">
        <v>0</v>
      </c>
      <c r="K1375">
        <v>0</v>
      </c>
      <c r="L1375">
        <v>0</v>
      </c>
      <c r="M1375">
        <v>1</v>
      </c>
      <c r="N1375">
        <v>0</v>
      </c>
      <c r="O1375">
        <v>0</v>
      </c>
      <c r="Q1375">
        <v>2</v>
      </c>
      <c r="R1375">
        <v>1</v>
      </c>
      <c r="S1375">
        <v>0</v>
      </c>
      <c r="V1375">
        <v>0</v>
      </c>
      <c r="X1375" s="26">
        <v>4</v>
      </c>
    </row>
    <row r="1376" spans="1:24" x14ac:dyDescent="0.3">
      <c r="A1376" t="s">
        <v>70</v>
      </c>
      <c r="B1376" t="s">
        <v>174</v>
      </c>
      <c r="C1376" t="s">
        <v>3953</v>
      </c>
      <c r="D1376" t="s">
        <v>4238</v>
      </c>
      <c r="E1376" t="s">
        <v>6701</v>
      </c>
      <c r="F1376" t="s">
        <v>70</v>
      </c>
      <c r="G1376" t="s">
        <v>21</v>
      </c>
      <c r="H1376" t="s">
        <v>21</v>
      </c>
      <c r="I1376" t="s">
        <v>22</v>
      </c>
      <c r="J1376">
        <v>0</v>
      </c>
      <c r="K1376">
        <v>1</v>
      </c>
      <c r="L1376">
        <v>1</v>
      </c>
      <c r="M1376">
        <v>1</v>
      </c>
      <c r="N1376">
        <v>2</v>
      </c>
      <c r="O1376">
        <v>1</v>
      </c>
      <c r="Q1376">
        <v>0</v>
      </c>
      <c r="R1376">
        <v>1</v>
      </c>
      <c r="S1376">
        <v>2</v>
      </c>
      <c r="V1376">
        <v>0</v>
      </c>
      <c r="X1376" s="26">
        <v>9</v>
      </c>
    </row>
    <row r="1377" spans="1:24" x14ac:dyDescent="0.3">
      <c r="A1377" t="s">
        <v>135</v>
      </c>
      <c r="B1377" t="s">
        <v>478</v>
      </c>
      <c r="C1377" t="s">
        <v>4874</v>
      </c>
      <c r="D1377" t="s">
        <v>4879</v>
      </c>
      <c r="E1377" t="s">
        <v>6702</v>
      </c>
      <c r="F1377" t="s">
        <v>135</v>
      </c>
      <c r="G1377" t="s">
        <v>21</v>
      </c>
      <c r="H1377" t="s">
        <v>21</v>
      </c>
      <c r="I1377" t="s">
        <v>54</v>
      </c>
      <c r="J1377">
        <v>1</v>
      </c>
      <c r="K1377">
        <v>1</v>
      </c>
      <c r="L1377">
        <v>1</v>
      </c>
      <c r="M1377">
        <v>1</v>
      </c>
      <c r="N1377">
        <v>2</v>
      </c>
      <c r="O1377">
        <v>1</v>
      </c>
      <c r="Q1377">
        <v>0</v>
      </c>
      <c r="R1377">
        <v>2</v>
      </c>
      <c r="S1377">
        <v>3</v>
      </c>
      <c r="V1377">
        <v>2</v>
      </c>
      <c r="X1377" s="26">
        <v>14</v>
      </c>
    </row>
    <row r="1378" spans="1:24" x14ac:dyDescent="0.3">
      <c r="A1378" t="s">
        <v>19</v>
      </c>
      <c r="B1378" t="s">
        <v>174</v>
      </c>
      <c r="C1378" t="s">
        <v>177</v>
      </c>
      <c r="D1378" t="s">
        <v>193</v>
      </c>
      <c r="E1378" t="s">
        <v>6703</v>
      </c>
      <c r="F1378" t="s">
        <v>19</v>
      </c>
      <c r="G1378" t="s">
        <v>21</v>
      </c>
      <c r="H1378" t="s">
        <v>21</v>
      </c>
      <c r="I1378" t="s">
        <v>54</v>
      </c>
      <c r="J1378">
        <v>0</v>
      </c>
      <c r="K1378">
        <v>1</v>
      </c>
      <c r="L1378">
        <v>1</v>
      </c>
      <c r="M1378">
        <v>1</v>
      </c>
      <c r="N1378">
        <v>1</v>
      </c>
      <c r="O1378">
        <v>0</v>
      </c>
      <c r="Q1378">
        <v>0</v>
      </c>
      <c r="R1378">
        <v>3</v>
      </c>
      <c r="S1378">
        <v>3</v>
      </c>
      <c r="V1378">
        <v>0</v>
      </c>
      <c r="X1378" s="26">
        <v>10</v>
      </c>
    </row>
    <row r="1379" spans="1:24" x14ac:dyDescent="0.3">
      <c r="A1379" t="s">
        <v>137</v>
      </c>
      <c r="B1379" t="s">
        <v>637</v>
      </c>
      <c r="C1379" t="s">
        <v>640</v>
      </c>
      <c r="D1379" t="s">
        <v>4678</v>
      </c>
      <c r="E1379" t="s">
        <v>6704</v>
      </c>
      <c r="F1379" t="s">
        <v>83</v>
      </c>
      <c r="G1379" t="s">
        <v>21</v>
      </c>
      <c r="H1379" t="s">
        <v>21</v>
      </c>
      <c r="I1379" t="s">
        <v>22</v>
      </c>
      <c r="J1379">
        <v>0</v>
      </c>
      <c r="K1379">
        <v>0</v>
      </c>
      <c r="L1379">
        <v>0</v>
      </c>
      <c r="M1379">
        <v>0</v>
      </c>
      <c r="N1379">
        <v>1</v>
      </c>
      <c r="O1379">
        <v>0</v>
      </c>
      <c r="Q1379">
        <v>0</v>
      </c>
      <c r="R1379">
        <v>1</v>
      </c>
      <c r="S1379">
        <v>2</v>
      </c>
      <c r="V1379">
        <v>0</v>
      </c>
      <c r="X1379" s="26">
        <v>4</v>
      </c>
    </row>
    <row r="1380" spans="1:24" x14ac:dyDescent="0.3">
      <c r="A1380" t="s">
        <v>85</v>
      </c>
      <c r="B1380" t="s">
        <v>174</v>
      </c>
      <c r="C1380" t="s">
        <v>779</v>
      </c>
      <c r="D1380" t="s">
        <v>4444</v>
      </c>
      <c r="E1380" t="s">
        <v>6705</v>
      </c>
      <c r="F1380" t="s">
        <v>85</v>
      </c>
      <c r="G1380" t="s">
        <v>21</v>
      </c>
      <c r="H1380" t="s">
        <v>21</v>
      </c>
      <c r="I1380" t="s">
        <v>22</v>
      </c>
      <c r="J1380">
        <v>0</v>
      </c>
      <c r="K1380">
        <v>1</v>
      </c>
      <c r="L1380">
        <v>1</v>
      </c>
      <c r="M1380">
        <v>1</v>
      </c>
      <c r="N1380">
        <v>3</v>
      </c>
      <c r="O1380">
        <v>1</v>
      </c>
      <c r="Q1380">
        <v>0</v>
      </c>
      <c r="R1380">
        <v>2</v>
      </c>
      <c r="S1380">
        <v>2</v>
      </c>
      <c r="V1380">
        <v>1</v>
      </c>
      <c r="X1380" s="26">
        <v>12</v>
      </c>
    </row>
    <row r="1381" spans="1:24" x14ac:dyDescent="0.3">
      <c r="A1381" t="s">
        <v>102</v>
      </c>
      <c r="B1381" t="s">
        <v>174</v>
      </c>
      <c r="C1381" t="s">
        <v>822</v>
      </c>
      <c r="D1381" t="s">
        <v>3803</v>
      </c>
      <c r="E1381" t="s">
        <v>6706</v>
      </c>
      <c r="F1381" t="s">
        <v>102</v>
      </c>
      <c r="G1381" t="s">
        <v>21</v>
      </c>
      <c r="H1381" t="s">
        <v>21</v>
      </c>
      <c r="I1381" t="s">
        <v>22</v>
      </c>
      <c r="J1381">
        <v>1</v>
      </c>
      <c r="K1381">
        <v>1</v>
      </c>
      <c r="L1381">
        <v>1</v>
      </c>
      <c r="M1381">
        <v>1</v>
      </c>
      <c r="N1381">
        <v>3</v>
      </c>
      <c r="O1381">
        <v>1</v>
      </c>
      <c r="Q1381">
        <v>2</v>
      </c>
      <c r="R1381">
        <v>1</v>
      </c>
      <c r="S1381">
        <v>1</v>
      </c>
      <c r="V1381">
        <v>2</v>
      </c>
      <c r="X1381" s="26">
        <v>14</v>
      </c>
    </row>
    <row r="1382" spans="1:24" x14ac:dyDescent="0.3">
      <c r="A1382" t="s">
        <v>85</v>
      </c>
      <c r="B1382" t="s">
        <v>475</v>
      </c>
      <c r="C1382" t="s">
        <v>4505</v>
      </c>
      <c r="D1382" t="s">
        <v>4523</v>
      </c>
      <c r="E1382" t="s">
        <v>6707</v>
      </c>
      <c r="F1382" t="s">
        <v>85</v>
      </c>
      <c r="G1382" t="s">
        <v>21</v>
      </c>
      <c r="H1382" t="s">
        <v>21</v>
      </c>
      <c r="I1382" t="s">
        <v>54</v>
      </c>
      <c r="J1382">
        <v>0</v>
      </c>
      <c r="K1382">
        <v>1</v>
      </c>
      <c r="L1382">
        <v>1</v>
      </c>
      <c r="M1382">
        <v>1</v>
      </c>
      <c r="N1382">
        <v>1</v>
      </c>
      <c r="O1382">
        <v>1</v>
      </c>
      <c r="Q1382">
        <v>0</v>
      </c>
      <c r="R1382">
        <v>1</v>
      </c>
      <c r="S1382">
        <v>2</v>
      </c>
      <c r="V1382">
        <v>2</v>
      </c>
      <c r="X1382" s="26">
        <v>10</v>
      </c>
    </row>
    <row r="1383" spans="1:24" x14ac:dyDescent="0.3">
      <c r="A1383" t="s">
        <v>102</v>
      </c>
      <c r="B1383" t="s">
        <v>174</v>
      </c>
      <c r="C1383" t="s">
        <v>886</v>
      </c>
      <c r="D1383" t="s">
        <v>3819</v>
      </c>
      <c r="E1383" t="s">
        <v>6708</v>
      </c>
      <c r="F1383" t="s">
        <v>102</v>
      </c>
      <c r="G1383" t="s">
        <v>21</v>
      </c>
      <c r="H1383" t="s">
        <v>21</v>
      </c>
      <c r="I1383" t="s">
        <v>22</v>
      </c>
      <c r="J1383">
        <v>2</v>
      </c>
      <c r="K1383">
        <v>1</v>
      </c>
      <c r="L1383">
        <v>1</v>
      </c>
      <c r="M1383">
        <v>1</v>
      </c>
      <c r="N1383">
        <v>2</v>
      </c>
      <c r="O1383">
        <v>1</v>
      </c>
      <c r="Q1383">
        <v>0</v>
      </c>
      <c r="R1383">
        <v>2</v>
      </c>
      <c r="S1383">
        <v>3</v>
      </c>
      <c r="V1383">
        <v>3</v>
      </c>
      <c r="X1383" s="26">
        <v>16</v>
      </c>
    </row>
    <row r="1384" spans="1:24" x14ac:dyDescent="0.3">
      <c r="A1384" t="s">
        <v>67</v>
      </c>
      <c r="B1384" t="s">
        <v>174</v>
      </c>
      <c r="C1384" t="s">
        <v>2138</v>
      </c>
      <c r="D1384" t="s">
        <v>2397</v>
      </c>
      <c r="E1384" t="s">
        <v>6709</v>
      </c>
      <c r="F1384" t="s">
        <v>67</v>
      </c>
      <c r="G1384" t="s">
        <v>21</v>
      </c>
      <c r="H1384" t="s">
        <v>21</v>
      </c>
      <c r="I1384" t="s">
        <v>22</v>
      </c>
      <c r="J1384">
        <v>1</v>
      </c>
      <c r="K1384">
        <v>1</v>
      </c>
      <c r="L1384">
        <v>1</v>
      </c>
      <c r="M1384">
        <v>0</v>
      </c>
      <c r="N1384">
        <v>0</v>
      </c>
      <c r="O1384">
        <v>0</v>
      </c>
      <c r="Q1384">
        <v>0</v>
      </c>
      <c r="R1384">
        <v>1</v>
      </c>
      <c r="S1384">
        <v>2</v>
      </c>
      <c r="V1384">
        <v>0</v>
      </c>
      <c r="X1384" s="26">
        <v>6</v>
      </c>
    </row>
    <row r="1385" spans="1:24" x14ac:dyDescent="0.3">
      <c r="A1385" t="s">
        <v>56</v>
      </c>
      <c r="B1385" t="s">
        <v>174</v>
      </c>
      <c r="C1385" t="s">
        <v>2152</v>
      </c>
      <c r="D1385" t="s">
        <v>2337</v>
      </c>
      <c r="E1385" t="s">
        <v>6710</v>
      </c>
      <c r="F1385" t="s">
        <v>56</v>
      </c>
      <c r="G1385" t="s">
        <v>21</v>
      </c>
      <c r="H1385" t="s">
        <v>21</v>
      </c>
      <c r="I1385" t="s">
        <v>22</v>
      </c>
      <c r="J1385">
        <v>0</v>
      </c>
      <c r="K1385">
        <v>1</v>
      </c>
      <c r="L1385">
        <v>1</v>
      </c>
      <c r="M1385">
        <v>1</v>
      </c>
      <c r="N1385">
        <v>2</v>
      </c>
      <c r="O1385">
        <v>1</v>
      </c>
      <c r="Q1385">
        <v>0</v>
      </c>
      <c r="R1385">
        <v>1</v>
      </c>
      <c r="S1385">
        <v>2</v>
      </c>
      <c r="V1385">
        <v>1</v>
      </c>
      <c r="X1385" s="26">
        <v>10</v>
      </c>
    </row>
    <row r="1386" spans="1:24" x14ac:dyDescent="0.3">
      <c r="A1386" t="s">
        <v>65</v>
      </c>
      <c r="B1386" t="s">
        <v>162</v>
      </c>
      <c r="C1386" t="s">
        <v>3068</v>
      </c>
      <c r="D1386" t="s">
        <v>3074</v>
      </c>
      <c r="E1386" t="s">
        <v>6711</v>
      </c>
      <c r="F1386" t="s">
        <v>65</v>
      </c>
      <c r="G1386" t="s">
        <v>21</v>
      </c>
      <c r="H1386" t="s">
        <v>21</v>
      </c>
      <c r="I1386" t="s">
        <v>54</v>
      </c>
      <c r="J1386">
        <v>0</v>
      </c>
      <c r="K1386">
        <v>1</v>
      </c>
      <c r="L1386">
        <v>1</v>
      </c>
      <c r="M1386">
        <v>1</v>
      </c>
      <c r="N1386">
        <v>1</v>
      </c>
      <c r="O1386">
        <v>1</v>
      </c>
      <c r="Q1386">
        <v>0</v>
      </c>
      <c r="R1386">
        <v>2</v>
      </c>
      <c r="S1386">
        <v>3</v>
      </c>
      <c r="V1386">
        <v>3</v>
      </c>
      <c r="X1386" s="26">
        <v>13</v>
      </c>
    </row>
    <row r="1387" spans="1:24" x14ac:dyDescent="0.3">
      <c r="A1387" t="s">
        <v>37</v>
      </c>
      <c r="B1387" t="s">
        <v>174</v>
      </c>
      <c r="C1387" t="s">
        <v>1938</v>
      </c>
      <c r="D1387" t="s">
        <v>3473</v>
      </c>
      <c r="E1387" t="s">
        <v>6712</v>
      </c>
      <c r="F1387" t="s">
        <v>37</v>
      </c>
      <c r="G1387" t="s">
        <v>21</v>
      </c>
      <c r="H1387" t="s">
        <v>21</v>
      </c>
      <c r="I1387" t="s">
        <v>22</v>
      </c>
      <c r="J1387">
        <v>0</v>
      </c>
      <c r="K1387">
        <v>1</v>
      </c>
      <c r="L1387">
        <v>1</v>
      </c>
      <c r="M1387">
        <v>1</v>
      </c>
      <c r="N1387">
        <v>1</v>
      </c>
      <c r="O1387">
        <v>1</v>
      </c>
      <c r="Q1387">
        <v>0</v>
      </c>
      <c r="R1387">
        <v>1</v>
      </c>
      <c r="S1387">
        <v>2</v>
      </c>
      <c r="V1387">
        <v>0</v>
      </c>
      <c r="X1387" s="26">
        <v>8</v>
      </c>
    </row>
    <row r="1388" spans="1:24" x14ac:dyDescent="0.3">
      <c r="A1388" t="s">
        <v>141</v>
      </c>
      <c r="B1388" t="s">
        <v>174</v>
      </c>
      <c r="C1388" t="s">
        <v>1064</v>
      </c>
      <c r="D1388" t="s">
        <v>3736</v>
      </c>
      <c r="E1388" t="s">
        <v>6713</v>
      </c>
      <c r="F1388" t="s">
        <v>74</v>
      </c>
      <c r="G1388" t="s">
        <v>21</v>
      </c>
      <c r="H1388" t="s">
        <v>21</v>
      </c>
      <c r="I1388" t="s">
        <v>22</v>
      </c>
      <c r="J1388">
        <v>0</v>
      </c>
      <c r="K1388">
        <v>0</v>
      </c>
      <c r="L1388">
        <v>0</v>
      </c>
      <c r="M1388">
        <v>1</v>
      </c>
      <c r="N1388">
        <v>1</v>
      </c>
      <c r="O1388">
        <v>1</v>
      </c>
      <c r="Q1388">
        <v>0</v>
      </c>
      <c r="R1388">
        <v>1</v>
      </c>
      <c r="S1388">
        <v>2</v>
      </c>
      <c r="V1388">
        <v>1</v>
      </c>
      <c r="X1388" s="26">
        <v>7</v>
      </c>
    </row>
    <row r="1389" spans="1:24" x14ac:dyDescent="0.3">
      <c r="A1389" t="s">
        <v>74</v>
      </c>
      <c r="B1389" t="s">
        <v>174</v>
      </c>
      <c r="C1389" t="s">
        <v>3953</v>
      </c>
      <c r="D1389" t="s">
        <v>4131</v>
      </c>
      <c r="E1389" t="s">
        <v>6714</v>
      </c>
      <c r="F1389" t="s">
        <v>74</v>
      </c>
      <c r="G1389" t="s">
        <v>21</v>
      </c>
      <c r="H1389" t="s">
        <v>21</v>
      </c>
      <c r="I1389" t="s">
        <v>22</v>
      </c>
      <c r="J1389">
        <v>0</v>
      </c>
      <c r="K1389">
        <v>1</v>
      </c>
      <c r="L1389">
        <v>1</v>
      </c>
      <c r="M1389">
        <v>1</v>
      </c>
      <c r="N1389">
        <v>3</v>
      </c>
      <c r="O1389">
        <v>1</v>
      </c>
      <c r="Q1389">
        <v>2</v>
      </c>
      <c r="R1389">
        <v>1</v>
      </c>
      <c r="S1389">
        <v>3</v>
      </c>
      <c r="V1389">
        <v>0</v>
      </c>
      <c r="X1389" s="26">
        <v>13</v>
      </c>
    </row>
    <row r="1390" spans="1:24" x14ac:dyDescent="0.3">
      <c r="A1390" t="s">
        <v>74</v>
      </c>
      <c r="B1390" t="s">
        <v>174</v>
      </c>
      <c r="C1390" t="s">
        <v>3918</v>
      </c>
      <c r="D1390" t="s">
        <v>4040</v>
      </c>
      <c r="E1390" t="s">
        <v>6715</v>
      </c>
      <c r="F1390" t="s">
        <v>74</v>
      </c>
      <c r="G1390" t="s">
        <v>21</v>
      </c>
      <c r="H1390" t="s">
        <v>21</v>
      </c>
      <c r="I1390" t="s">
        <v>22</v>
      </c>
      <c r="J1390">
        <v>0</v>
      </c>
      <c r="K1390">
        <v>1</v>
      </c>
      <c r="L1390">
        <v>0</v>
      </c>
      <c r="M1390">
        <v>1</v>
      </c>
      <c r="N1390">
        <v>2</v>
      </c>
      <c r="O1390">
        <v>1</v>
      </c>
      <c r="Q1390">
        <v>0</v>
      </c>
      <c r="R1390">
        <v>1</v>
      </c>
      <c r="S1390">
        <v>3</v>
      </c>
      <c r="V1390">
        <v>1</v>
      </c>
      <c r="X1390" s="26">
        <v>10</v>
      </c>
    </row>
    <row r="1391" spans="1:24" x14ac:dyDescent="0.3">
      <c r="A1391" t="s">
        <v>74</v>
      </c>
      <c r="B1391" t="s">
        <v>174</v>
      </c>
      <c r="C1391" t="s">
        <v>886</v>
      </c>
      <c r="D1391" t="s">
        <v>3992</v>
      </c>
      <c r="E1391" t="s">
        <v>6716</v>
      </c>
      <c r="F1391" t="s">
        <v>74</v>
      </c>
      <c r="G1391" t="s">
        <v>21</v>
      </c>
      <c r="H1391" t="s">
        <v>21</v>
      </c>
      <c r="I1391" t="s">
        <v>22</v>
      </c>
      <c r="J1391">
        <v>1</v>
      </c>
      <c r="K1391">
        <v>1</v>
      </c>
      <c r="L1391">
        <v>1</v>
      </c>
      <c r="M1391">
        <v>0</v>
      </c>
      <c r="N1391">
        <v>0</v>
      </c>
      <c r="O1391">
        <v>0</v>
      </c>
      <c r="Q1391">
        <v>0</v>
      </c>
      <c r="R1391">
        <v>1</v>
      </c>
      <c r="S1391">
        <v>2</v>
      </c>
      <c r="V1391">
        <v>2</v>
      </c>
      <c r="X1391" s="26">
        <v>8</v>
      </c>
    </row>
    <row r="1392" spans="1:24" x14ac:dyDescent="0.3">
      <c r="A1392" t="s">
        <v>40</v>
      </c>
      <c r="B1392" t="s">
        <v>162</v>
      </c>
      <c r="C1392" t="s">
        <v>505</v>
      </c>
      <c r="D1392" t="s">
        <v>3299</v>
      </c>
      <c r="E1392" t="s">
        <v>6717</v>
      </c>
      <c r="F1392" t="s">
        <v>37</v>
      </c>
      <c r="G1392" t="s">
        <v>21</v>
      </c>
      <c r="H1392" t="s">
        <v>21</v>
      </c>
      <c r="I1392" t="s">
        <v>22</v>
      </c>
      <c r="J1392">
        <v>0</v>
      </c>
      <c r="K1392">
        <v>1</v>
      </c>
      <c r="L1392">
        <v>1</v>
      </c>
      <c r="M1392">
        <v>1</v>
      </c>
      <c r="N1392">
        <v>2</v>
      </c>
      <c r="O1392">
        <v>1</v>
      </c>
      <c r="Q1392">
        <v>0</v>
      </c>
      <c r="R1392">
        <v>2</v>
      </c>
      <c r="S1392">
        <v>3</v>
      </c>
      <c r="V1392">
        <v>1</v>
      </c>
      <c r="X1392" s="26">
        <v>12</v>
      </c>
    </row>
    <row r="1393" spans="1:24" x14ac:dyDescent="0.3">
      <c r="A1393" t="s">
        <v>59</v>
      </c>
      <c r="B1393" t="s">
        <v>3366</v>
      </c>
      <c r="C1393" t="s">
        <v>3533</v>
      </c>
      <c r="D1393" t="s">
        <v>3536</v>
      </c>
      <c r="E1393" t="s">
        <v>6718</v>
      </c>
      <c r="F1393" t="s">
        <v>135</v>
      </c>
      <c r="G1393" t="s">
        <v>21</v>
      </c>
      <c r="H1393" t="s">
        <v>21</v>
      </c>
      <c r="I1393" t="s">
        <v>54</v>
      </c>
      <c r="J1393">
        <v>1</v>
      </c>
      <c r="K1393">
        <v>1</v>
      </c>
      <c r="L1393">
        <v>1</v>
      </c>
      <c r="M1393">
        <v>1</v>
      </c>
      <c r="N1393">
        <v>1</v>
      </c>
      <c r="O1393">
        <v>1</v>
      </c>
      <c r="Q1393">
        <v>0</v>
      </c>
      <c r="R1393">
        <v>1</v>
      </c>
      <c r="S1393">
        <v>1</v>
      </c>
      <c r="V1393">
        <v>2</v>
      </c>
      <c r="X1393" s="26">
        <v>10</v>
      </c>
    </row>
    <row r="1394" spans="1:24" x14ac:dyDescent="0.3">
      <c r="A1394" t="s">
        <v>61</v>
      </c>
      <c r="B1394" t="s">
        <v>475</v>
      </c>
      <c r="C1394" t="s">
        <v>1323</v>
      </c>
      <c r="D1394" t="s">
        <v>1328</v>
      </c>
      <c r="E1394" t="s">
        <v>6719</v>
      </c>
      <c r="F1394" t="s">
        <v>61</v>
      </c>
      <c r="G1394" t="s">
        <v>21</v>
      </c>
      <c r="H1394" t="s">
        <v>21</v>
      </c>
      <c r="I1394" t="s">
        <v>50</v>
      </c>
      <c r="J1394">
        <v>1</v>
      </c>
      <c r="K1394">
        <v>1</v>
      </c>
      <c r="L1394">
        <v>1</v>
      </c>
      <c r="M1394">
        <v>1</v>
      </c>
      <c r="N1394">
        <v>1</v>
      </c>
      <c r="O1394">
        <v>0</v>
      </c>
      <c r="Q1394">
        <v>0</v>
      </c>
      <c r="R1394">
        <v>1</v>
      </c>
      <c r="S1394">
        <v>1</v>
      </c>
      <c r="V1394">
        <v>1</v>
      </c>
      <c r="X1394" s="26">
        <v>8</v>
      </c>
    </row>
    <row r="1395" spans="1:24" x14ac:dyDescent="0.3">
      <c r="A1395" t="s">
        <v>65</v>
      </c>
      <c r="B1395" t="s">
        <v>162</v>
      </c>
      <c r="C1395" t="s">
        <v>3064</v>
      </c>
      <c r="D1395" t="s">
        <v>3065</v>
      </c>
      <c r="E1395" t="s">
        <v>6720</v>
      </c>
      <c r="F1395" t="s">
        <v>65</v>
      </c>
      <c r="G1395" t="s">
        <v>21</v>
      </c>
      <c r="H1395" t="s">
        <v>21</v>
      </c>
      <c r="I1395" t="s">
        <v>22</v>
      </c>
      <c r="J1395">
        <v>1</v>
      </c>
      <c r="K1395">
        <v>1</v>
      </c>
      <c r="L1395">
        <v>1</v>
      </c>
      <c r="M1395">
        <v>1</v>
      </c>
      <c r="N1395">
        <v>3</v>
      </c>
      <c r="O1395">
        <v>1</v>
      </c>
      <c r="Q1395">
        <v>0</v>
      </c>
      <c r="R1395">
        <v>1</v>
      </c>
      <c r="S1395">
        <v>3</v>
      </c>
      <c r="V1395">
        <v>3</v>
      </c>
      <c r="X1395" s="26">
        <v>15</v>
      </c>
    </row>
    <row r="1396" spans="1:24" x14ac:dyDescent="0.3">
      <c r="A1396" t="s">
        <v>59</v>
      </c>
      <c r="B1396" t="s">
        <v>3366</v>
      </c>
      <c r="C1396" t="s">
        <v>3593</v>
      </c>
      <c r="D1396" t="s">
        <v>3631</v>
      </c>
      <c r="E1396" t="s">
        <v>6721</v>
      </c>
      <c r="F1396" t="s">
        <v>59</v>
      </c>
      <c r="G1396" t="s">
        <v>21</v>
      </c>
      <c r="H1396" t="s">
        <v>21</v>
      </c>
      <c r="I1396" t="s">
        <v>54</v>
      </c>
      <c r="J1396">
        <v>0</v>
      </c>
      <c r="K1396">
        <v>1</v>
      </c>
      <c r="L1396">
        <v>0</v>
      </c>
      <c r="M1396">
        <v>1</v>
      </c>
      <c r="N1396">
        <v>0</v>
      </c>
      <c r="O1396">
        <v>0</v>
      </c>
      <c r="Q1396">
        <v>0</v>
      </c>
      <c r="R1396">
        <v>1</v>
      </c>
      <c r="S1396">
        <v>1</v>
      </c>
      <c r="V1396">
        <v>1</v>
      </c>
      <c r="X1396" s="26">
        <v>5</v>
      </c>
    </row>
    <row r="1397" spans="1:24" x14ac:dyDescent="0.3">
      <c r="A1397" t="s">
        <v>43</v>
      </c>
      <c r="B1397" t="s">
        <v>174</v>
      </c>
      <c r="C1397" t="s">
        <v>1938</v>
      </c>
      <c r="D1397" t="s">
        <v>3931</v>
      </c>
      <c r="E1397" t="s">
        <v>6722</v>
      </c>
      <c r="F1397" t="s">
        <v>43</v>
      </c>
      <c r="G1397" t="s">
        <v>21</v>
      </c>
      <c r="H1397" t="s">
        <v>21</v>
      </c>
      <c r="I1397" t="s">
        <v>54</v>
      </c>
      <c r="J1397">
        <v>1</v>
      </c>
      <c r="K1397">
        <v>1</v>
      </c>
      <c r="L1397">
        <v>1</v>
      </c>
      <c r="M1397">
        <v>1</v>
      </c>
      <c r="N1397">
        <v>1</v>
      </c>
      <c r="O1397">
        <v>0</v>
      </c>
      <c r="Q1397">
        <v>0</v>
      </c>
      <c r="R1397">
        <v>1</v>
      </c>
      <c r="S1397">
        <v>0</v>
      </c>
      <c r="V1397">
        <v>0</v>
      </c>
      <c r="X1397" s="26">
        <v>6</v>
      </c>
    </row>
    <row r="1398" spans="1:24" x14ac:dyDescent="0.3">
      <c r="A1398" t="s">
        <v>73</v>
      </c>
      <c r="B1398" t="s">
        <v>162</v>
      </c>
      <c r="C1398" t="s">
        <v>429</v>
      </c>
      <c r="D1398" t="s">
        <v>435</v>
      </c>
      <c r="E1398" t="s">
        <v>6723</v>
      </c>
      <c r="F1398" t="s">
        <v>73</v>
      </c>
      <c r="G1398" t="s">
        <v>21</v>
      </c>
      <c r="H1398" t="s">
        <v>21</v>
      </c>
      <c r="I1398" t="s">
        <v>22</v>
      </c>
      <c r="J1398">
        <v>0</v>
      </c>
      <c r="K1398">
        <v>1</v>
      </c>
      <c r="L1398">
        <v>1</v>
      </c>
      <c r="M1398">
        <v>1</v>
      </c>
      <c r="N1398">
        <v>2</v>
      </c>
      <c r="O1398">
        <v>0</v>
      </c>
      <c r="Q1398">
        <v>0</v>
      </c>
      <c r="R1398">
        <v>1</v>
      </c>
      <c r="S1398">
        <v>2</v>
      </c>
      <c r="V1398">
        <v>1</v>
      </c>
      <c r="X1398" s="26">
        <v>9</v>
      </c>
    </row>
    <row r="1399" spans="1:24" x14ac:dyDescent="0.3">
      <c r="A1399" t="s">
        <v>64</v>
      </c>
      <c r="B1399" t="s">
        <v>162</v>
      </c>
      <c r="C1399" t="s">
        <v>505</v>
      </c>
      <c r="D1399" t="s">
        <v>3133</v>
      </c>
      <c r="E1399" t="s">
        <v>6724</v>
      </c>
      <c r="F1399" t="s">
        <v>40</v>
      </c>
      <c r="G1399" t="s">
        <v>21</v>
      </c>
      <c r="H1399" t="s">
        <v>21</v>
      </c>
      <c r="I1399" t="s">
        <v>54</v>
      </c>
      <c r="J1399">
        <v>1</v>
      </c>
      <c r="K1399">
        <v>1</v>
      </c>
      <c r="L1399">
        <v>1</v>
      </c>
      <c r="M1399">
        <v>1</v>
      </c>
      <c r="N1399">
        <v>2</v>
      </c>
      <c r="O1399">
        <v>0</v>
      </c>
      <c r="Q1399">
        <v>0</v>
      </c>
      <c r="R1399">
        <v>2</v>
      </c>
      <c r="S1399">
        <v>3</v>
      </c>
      <c r="V1399">
        <v>0</v>
      </c>
      <c r="X1399" s="26">
        <v>11</v>
      </c>
    </row>
    <row r="1400" spans="1:24" x14ac:dyDescent="0.3">
      <c r="A1400" t="s">
        <v>79</v>
      </c>
      <c r="B1400" t="s">
        <v>478</v>
      </c>
      <c r="C1400" t="s">
        <v>562</v>
      </c>
      <c r="D1400" t="s">
        <v>578</v>
      </c>
      <c r="E1400" t="s">
        <v>6725</v>
      </c>
      <c r="F1400" t="s">
        <v>79</v>
      </c>
      <c r="G1400" t="s">
        <v>21</v>
      </c>
      <c r="H1400" t="s">
        <v>21</v>
      </c>
      <c r="I1400" t="s">
        <v>22</v>
      </c>
      <c r="J1400">
        <v>1</v>
      </c>
      <c r="K1400">
        <v>1</v>
      </c>
      <c r="L1400">
        <v>1</v>
      </c>
      <c r="M1400">
        <v>1</v>
      </c>
      <c r="N1400">
        <v>2</v>
      </c>
      <c r="O1400">
        <v>1</v>
      </c>
      <c r="Q1400">
        <v>0</v>
      </c>
      <c r="R1400">
        <v>2</v>
      </c>
      <c r="S1400">
        <v>3</v>
      </c>
      <c r="V1400">
        <v>2</v>
      </c>
      <c r="X1400" s="26">
        <v>14</v>
      </c>
    </row>
    <row r="1401" spans="1:24" x14ac:dyDescent="0.3">
      <c r="A1401" t="s">
        <v>102</v>
      </c>
      <c r="B1401" t="s">
        <v>174</v>
      </c>
      <c r="C1401" t="s">
        <v>886</v>
      </c>
      <c r="D1401" t="s">
        <v>3783</v>
      </c>
      <c r="E1401" t="s">
        <v>6726</v>
      </c>
      <c r="F1401" t="s">
        <v>102</v>
      </c>
      <c r="G1401" t="s">
        <v>21</v>
      </c>
      <c r="H1401" t="s">
        <v>21</v>
      </c>
      <c r="I1401" t="s">
        <v>22</v>
      </c>
      <c r="J1401">
        <v>0</v>
      </c>
      <c r="K1401">
        <v>0</v>
      </c>
      <c r="L1401">
        <v>0</v>
      </c>
      <c r="M1401">
        <v>1</v>
      </c>
      <c r="N1401">
        <v>0</v>
      </c>
      <c r="O1401">
        <v>0</v>
      </c>
      <c r="Q1401">
        <v>0</v>
      </c>
      <c r="R1401">
        <v>1</v>
      </c>
      <c r="S1401">
        <v>0</v>
      </c>
      <c r="V1401">
        <v>0</v>
      </c>
      <c r="X1401" s="26">
        <v>2</v>
      </c>
    </row>
    <row r="1402" spans="1:24" x14ac:dyDescent="0.3">
      <c r="A1402" t="s">
        <v>137</v>
      </c>
      <c r="B1402" t="s">
        <v>637</v>
      </c>
      <c r="C1402" t="s">
        <v>905</v>
      </c>
      <c r="D1402" t="s">
        <v>4677</v>
      </c>
      <c r="E1402" t="s">
        <v>6727</v>
      </c>
      <c r="F1402" t="s">
        <v>83</v>
      </c>
      <c r="G1402" t="s">
        <v>21</v>
      </c>
      <c r="H1402" t="s">
        <v>21</v>
      </c>
      <c r="I1402" t="s">
        <v>22</v>
      </c>
      <c r="J1402">
        <v>0</v>
      </c>
      <c r="K1402">
        <v>0</v>
      </c>
      <c r="L1402">
        <v>1</v>
      </c>
      <c r="M1402">
        <v>1</v>
      </c>
      <c r="N1402">
        <v>1</v>
      </c>
      <c r="O1402">
        <v>0</v>
      </c>
      <c r="Q1402">
        <v>0</v>
      </c>
      <c r="R1402">
        <v>1</v>
      </c>
      <c r="S1402">
        <v>1</v>
      </c>
      <c r="V1402">
        <v>0</v>
      </c>
      <c r="X1402" s="26">
        <v>5</v>
      </c>
    </row>
    <row r="1403" spans="1:24" x14ac:dyDescent="0.3">
      <c r="A1403" t="s">
        <v>74</v>
      </c>
      <c r="B1403" t="s">
        <v>174</v>
      </c>
      <c r="C1403" t="s">
        <v>4009</v>
      </c>
      <c r="D1403" t="s">
        <v>4010</v>
      </c>
      <c r="E1403" t="s">
        <v>6728</v>
      </c>
      <c r="F1403" t="s">
        <v>74</v>
      </c>
      <c r="G1403" t="s">
        <v>21</v>
      </c>
      <c r="H1403" t="s">
        <v>21</v>
      </c>
      <c r="I1403" t="s">
        <v>54</v>
      </c>
      <c r="J1403">
        <v>0</v>
      </c>
      <c r="K1403">
        <v>1</v>
      </c>
      <c r="L1403">
        <v>0</v>
      </c>
      <c r="M1403">
        <v>1</v>
      </c>
      <c r="N1403">
        <v>2</v>
      </c>
      <c r="O1403">
        <v>1</v>
      </c>
      <c r="Q1403">
        <v>0</v>
      </c>
      <c r="R1403">
        <v>1</v>
      </c>
      <c r="S1403">
        <v>3</v>
      </c>
      <c r="V1403">
        <v>3</v>
      </c>
      <c r="X1403" s="26">
        <v>12</v>
      </c>
    </row>
    <row r="1404" spans="1:24" x14ac:dyDescent="0.3">
      <c r="A1404" t="s">
        <v>150</v>
      </c>
      <c r="B1404" t="s">
        <v>637</v>
      </c>
      <c r="C1404" t="s">
        <v>638</v>
      </c>
      <c r="D1404" t="s">
        <v>5248</v>
      </c>
      <c r="E1404" t="s">
        <v>6729</v>
      </c>
      <c r="F1404" t="s">
        <v>150</v>
      </c>
      <c r="G1404" t="s">
        <v>21</v>
      </c>
      <c r="H1404" t="s">
        <v>21</v>
      </c>
      <c r="I1404" t="s">
        <v>54</v>
      </c>
      <c r="J1404">
        <v>0</v>
      </c>
      <c r="K1404">
        <v>1</v>
      </c>
      <c r="L1404">
        <v>1</v>
      </c>
      <c r="M1404">
        <v>1</v>
      </c>
      <c r="N1404">
        <v>2</v>
      </c>
      <c r="O1404">
        <v>1</v>
      </c>
      <c r="Q1404">
        <v>0</v>
      </c>
      <c r="R1404">
        <v>1</v>
      </c>
      <c r="S1404">
        <v>2</v>
      </c>
      <c r="V1404">
        <v>1</v>
      </c>
      <c r="X1404" s="26">
        <v>10</v>
      </c>
    </row>
    <row r="1405" spans="1:24" x14ac:dyDescent="0.3">
      <c r="A1405" t="s">
        <v>70</v>
      </c>
      <c r="B1405" t="s">
        <v>174</v>
      </c>
      <c r="C1405" t="s">
        <v>2394</v>
      </c>
      <c r="D1405" t="s">
        <v>4206</v>
      </c>
      <c r="E1405" t="s">
        <v>6730</v>
      </c>
      <c r="F1405" t="s">
        <v>70</v>
      </c>
      <c r="G1405" t="s">
        <v>21</v>
      </c>
      <c r="H1405" t="s">
        <v>21</v>
      </c>
      <c r="I1405" t="s">
        <v>22</v>
      </c>
      <c r="J1405">
        <v>0</v>
      </c>
      <c r="K1405">
        <v>1</v>
      </c>
      <c r="L1405">
        <v>1</v>
      </c>
      <c r="M1405">
        <v>1</v>
      </c>
      <c r="N1405">
        <v>1</v>
      </c>
      <c r="O1405">
        <v>1</v>
      </c>
      <c r="Q1405">
        <v>0</v>
      </c>
      <c r="R1405">
        <v>1</v>
      </c>
      <c r="S1405">
        <v>2</v>
      </c>
      <c r="V1405">
        <v>1</v>
      </c>
      <c r="X1405" s="26">
        <v>9</v>
      </c>
    </row>
    <row r="1406" spans="1:24" x14ac:dyDescent="0.3">
      <c r="A1406" t="s">
        <v>74</v>
      </c>
      <c r="B1406" t="s">
        <v>174</v>
      </c>
      <c r="C1406" t="s">
        <v>3918</v>
      </c>
      <c r="D1406" t="s">
        <v>4039</v>
      </c>
      <c r="E1406" t="s">
        <v>6731</v>
      </c>
      <c r="F1406" t="s">
        <v>74</v>
      </c>
      <c r="G1406" t="s">
        <v>21</v>
      </c>
      <c r="H1406" t="s">
        <v>21</v>
      </c>
      <c r="I1406" t="s">
        <v>22</v>
      </c>
      <c r="J1406">
        <v>0</v>
      </c>
      <c r="K1406">
        <v>1</v>
      </c>
      <c r="L1406">
        <v>0</v>
      </c>
      <c r="M1406">
        <v>1</v>
      </c>
      <c r="N1406">
        <v>1</v>
      </c>
      <c r="O1406">
        <v>1</v>
      </c>
      <c r="Q1406">
        <v>0</v>
      </c>
      <c r="R1406">
        <v>1</v>
      </c>
      <c r="S1406">
        <v>3</v>
      </c>
      <c r="V1406">
        <v>1</v>
      </c>
      <c r="X1406" s="26">
        <v>9</v>
      </c>
    </row>
    <row r="1407" spans="1:24" x14ac:dyDescent="0.3">
      <c r="A1407" t="s">
        <v>79</v>
      </c>
      <c r="B1407" t="s">
        <v>519</v>
      </c>
      <c r="C1407" t="s">
        <v>536</v>
      </c>
      <c r="D1407" t="s">
        <v>537</v>
      </c>
      <c r="E1407" t="s">
        <v>6732</v>
      </c>
      <c r="F1407" t="s">
        <v>79</v>
      </c>
      <c r="G1407" t="s">
        <v>21</v>
      </c>
      <c r="H1407" t="s">
        <v>21</v>
      </c>
      <c r="I1407" t="s">
        <v>22</v>
      </c>
      <c r="J1407">
        <v>1</v>
      </c>
      <c r="K1407">
        <v>1</v>
      </c>
      <c r="L1407">
        <v>1</v>
      </c>
      <c r="M1407">
        <v>0</v>
      </c>
      <c r="N1407">
        <v>0</v>
      </c>
      <c r="O1407">
        <v>0</v>
      </c>
      <c r="Q1407">
        <v>0</v>
      </c>
      <c r="R1407">
        <v>1</v>
      </c>
      <c r="S1407">
        <v>3</v>
      </c>
      <c r="V1407">
        <v>2</v>
      </c>
      <c r="X1407" s="26">
        <v>9</v>
      </c>
    </row>
    <row r="1408" spans="1:24" x14ac:dyDescent="0.3">
      <c r="A1408" t="s">
        <v>40</v>
      </c>
      <c r="B1408" t="s">
        <v>637</v>
      </c>
      <c r="C1408" t="s">
        <v>640</v>
      </c>
      <c r="D1408" t="s">
        <v>3318</v>
      </c>
      <c r="E1408" t="s">
        <v>6733</v>
      </c>
      <c r="F1408" t="s">
        <v>44</v>
      </c>
      <c r="G1408" t="s">
        <v>21</v>
      </c>
      <c r="H1408" t="s">
        <v>21</v>
      </c>
      <c r="I1408" t="s">
        <v>54</v>
      </c>
      <c r="J1408">
        <v>0</v>
      </c>
      <c r="K1408">
        <v>1</v>
      </c>
      <c r="L1408">
        <v>0</v>
      </c>
      <c r="M1408">
        <v>1</v>
      </c>
      <c r="N1408">
        <v>1</v>
      </c>
      <c r="O1408">
        <v>0</v>
      </c>
      <c r="Q1408">
        <v>0</v>
      </c>
      <c r="R1408">
        <v>1</v>
      </c>
      <c r="S1408">
        <v>2</v>
      </c>
      <c r="V1408">
        <v>0</v>
      </c>
      <c r="X1408" s="26">
        <v>6</v>
      </c>
    </row>
    <row r="1409" spans="1:24" x14ac:dyDescent="0.3">
      <c r="A1409" t="s">
        <v>74</v>
      </c>
      <c r="B1409" t="s">
        <v>174</v>
      </c>
      <c r="C1409" t="s">
        <v>1159</v>
      </c>
      <c r="D1409" t="s">
        <v>4138</v>
      </c>
      <c r="E1409" t="s">
        <v>6734</v>
      </c>
      <c r="F1409" t="s">
        <v>74</v>
      </c>
      <c r="G1409" t="s">
        <v>21</v>
      </c>
      <c r="H1409" t="s">
        <v>21</v>
      </c>
      <c r="I1409" t="s">
        <v>22</v>
      </c>
      <c r="J1409">
        <v>1</v>
      </c>
      <c r="K1409">
        <v>1</v>
      </c>
      <c r="L1409">
        <v>1</v>
      </c>
      <c r="M1409">
        <v>1</v>
      </c>
      <c r="N1409">
        <v>2</v>
      </c>
      <c r="O1409">
        <v>1</v>
      </c>
      <c r="Q1409">
        <v>0</v>
      </c>
      <c r="R1409">
        <v>1</v>
      </c>
      <c r="S1409">
        <v>3</v>
      </c>
      <c r="V1409">
        <v>1</v>
      </c>
      <c r="X1409" s="26">
        <v>12</v>
      </c>
    </row>
    <row r="1410" spans="1:24" x14ac:dyDescent="0.3">
      <c r="A1410" t="s">
        <v>40</v>
      </c>
      <c r="B1410" t="s">
        <v>637</v>
      </c>
      <c r="C1410" t="s">
        <v>905</v>
      </c>
      <c r="D1410" t="s">
        <v>3317</v>
      </c>
      <c r="E1410" t="s">
        <v>6735</v>
      </c>
      <c r="F1410" t="s">
        <v>37</v>
      </c>
      <c r="G1410" t="s">
        <v>21</v>
      </c>
      <c r="H1410" t="s">
        <v>21</v>
      </c>
      <c r="I1410" t="s">
        <v>22</v>
      </c>
      <c r="J1410">
        <v>0</v>
      </c>
      <c r="K1410">
        <v>1</v>
      </c>
      <c r="L1410">
        <v>1</v>
      </c>
      <c r="M1410">
        <v>1</v>
      </c>
      <c r="N1410">
        <v>2</v>
      </c>
      <c r="O1410">
        <v>1</v>
      </c>
      <c r="Q1410">
        <v>0</v>
      </c>
      <c r="R1410">
        <v>1</v>
      </c>
      <c r="S1410">
        <v>2</v>
      </c>
      <c r="V1410">
        <v>0</v>
      </c>
      <c r="X1410" s="26">
        <v>9</v>
      </c>
    </row>
    <row r="1411" spans="1:24" x14ac:dyDescent="0.3">
      <c r="A1411" t="s">
        <v>141</v>
      </c>
      <c r="B1411" t="s">
        <v>174</v>
      </c>
      <c r="C1411" t="s">
        <v>1159</v>
      </c>
      <c r="D1411" t="s">
        <v>3751</v>
      </c>
      <c r="E1411" t="s">
        <v>6736</v>
      </c>
      <c r="F1411" t="s">
        <v>102</v>
      </c>
      <c r="G1411" t="s">
        <v>21</v>
      </c>
      <c r="H1411" t="s">
        <v>21</v>
      </c>
      <c r="I1411" t="s">
        <v>22</v>
      </c>
      <c r="J1411">
        <v>0</v>
      </c>
      <c r="K1411">
        <v>0</v>
      </c>
      <c r="L1411">
        <v>0</v>
      </c>
      <c r="M1411">
        <v>0</v>
      </c>
      <c r="N1411">
        <v>0</v>
      </c>
      <c r="O1411">
        <v>0</v>
      </c>
      <c r="Q1411">
        <v>0</v>
      </c>
      <c r="R1411">
        <v>0</v>
      </c>
      <c r="S1411">
        <v>0</v>
      </c>
      <c r="V1411">
        <v>0</v>
      </c>
      <c r="X1411" s="26">
        <v>0</v>
      </c>
    </row>
    <row r="1412" spans="1:24" x14ac:dyDescent="0.3">
      <c r="A1412" t="s">
        <v>70</v>
      </c>
      <c r="B1412" t="s">
        <v>174</v>
      </c>
      <c r="C1412" t="s">
        <v>2394</v>
      </c>
      <c r="D1412" t="s">
        <v>4204</v>
      </c>
      <c r="E1412" t="s">
        <v>6737</v>
      </c>
      <c r="F1412" t="s">
        <v>70</v>
      </c>
      <c r="G1412" t="s">
        <v>21</v>
      </c>
      <c r="H1412" t="s">
        <v>21</v>
      </c>
      <c r="I1412" t="s">
        <v>22</v>
      </c>
      <c r="J1412">
        <v>0</v>
      </c>
      <c r="K1412">
        <v>1</v>
      </c>
      <c r="L1412">
        <v>0</v>
      </c>
      <c r="M1412">
        <v>0</v>
      </c>
      <c r="N1412">
        <v>0</v>
      </c>
      <c r="O1412">
        <v>0</v>
      </c>
      <c r="Q1412">
        <v>0</v>
      </c>
      <c r="R1412">
        <v>1</v>
      </c>
      <c r="S1412">
        <v>2</v>
      </c>
      <c r="V1412">
        <v>1</v>
      </c>
      <c r="X1412" s="26">
        <v>5</v>
      </c>
    </row>
    <row r="1413" spans="1:24" x14ac:dyDescent="0.3">
      <c r="A1413" t="s">
        <v>141</v>
      </c>
      <c r="B1413" t="s">
        <v>174</v>
      </c>
      <c r="C1413" t="s">
        <v>1159</v>
      </c>
      <c r="D1413" t="s">
        <v>3737</v>
      </c>
      <c r="E1413" t="s">
        <v>6738</v>
      </c>
      <c r="F1413" t="s">
        <v>85</v>
      </c>
      <c r="G1413" t="s">
        <v>21</v>
      </c>
      <c r="H1413" t="s">
        <v>21</v>
      </c>
      <c r="I1413" t="s">
        <v>22</v>
      </c>
      <c r="J1413">
        <v>0</v>
      </c>
      <c r="K1413">
        <v>1</v>
      </c>
      <c r="L1413">
        <v>1</v>
      </c>
      <c r="M1413">
        <v>0</v>
      </c>
      <c r="N1413">
        <v>1</v>
      </c>
      <c r="O1413">
        <v>1</v>
      </c>
      <c r="Q1413">
        <v>0</v>
      </c>
      <c r="R1413">
        <v>1</v>
      </c>
      <c r="S1413">
        <v>3</v>
      </c>
      <c r="V1413">
        <v>1</v>
      </c>
      <c r="X1413" s="26">
        <v>9</v>
      </c>
    </row>
    <row r="1414" spans="1:24" x14ac:dyDescent="0.3">
      <c r="A1414" t="s">
        <v>102</v>
      </c>
      <c r="B1414" t="s">
        <v>174</v>
      </c>
      <c r="C1414" t="s">
        <v>1159</v>
      </c>
      <c r="D1414" t="s">
        <v>3764</v>
      </c>
      <c r="E1414" t="s">
        <v>6739</v>
      </c>
      <c r="F1414" t="s">
        <v>102</v>
      </c>
      <c r="G1414" t="s">
        <v>21</v>
      </c>
      <c r="H1414" t="s">
        <v>21</v>
      </c>
      <c r="I1414" t="s">
        <v>54</v>
      </c>
      <c r="J1414">
        <v>1</v>
      </c>
      <c r="K1414">
        <v>1</v>
      </c>
      <c r="L1414">
        <v>1</v>
      </c>
      <c r="M1414">
        <v>1</v>
      </c>
      <c r="N1414">
        <v>2</v>
      </c>
      <c r="O1414">
        <v>1</v>
      </c>
      <c r="Q1414">
        <v>0</v>
      </c>
      <c r="R1414">
        <v>1</v>
      </c>
      <c r="S1414">
        <v>2</v>
      </c>
      <c r="V1414">
        <v>3</v>
      </c>
      <c r="X1414" s="26">
        <v>13</v>
      </c>
    </row>
    <row r="1415" spans="1:24" x14ac:dyDescent="0.3">
      <c r="A1415" t="s">
        <v>70</v>
      </c>
      <c r="B1415" t="s">
        <v>174</v>
      </c>
      <c r="C1415" t="s">
        <v>2394</v>
      </c>
      <c r="D1415" t="s">
        <v>4306</v>
      </c>
      <c r="E1415" t="s">
        <v>6740</v>
      </c>
      <c r="F1415" t="s">
        <v>70</v>
      </c>
      <c r="G1415" t="s">
        <v>21</v>
      </c>
      <c r="H1415" t="s">
        <v>21</v>
      </c>
      <c r="I1415" t="s">
        <v>22</v>
      </c>
      <c r="J1415">
        <v>0</v>
      </c>
      <c r="K1415">
        <v>1</v>
      </c>
      <c r="L1415">
        <v>0</v>
      </c>
      <c r="M1415">
        <v>1</v>
      </c>
      <c r="N1415">
        <v>1</v>
      </c>
      <c r="O1415">
        <v>1</v>
      </c>
      <c r="Q1415">
        <v>0</v>
      </c>
      <c r="R1415">
        <v>1</v>
      </c>
      <c r="S1415">
        <v>2</v>
      </c>
      <c r="V1415">
        <v>0</v>
      </c>
      <c r="X1415" s="26">
        <v>7</v>
      </c>
    </row>
    <row r="1416" spans="1:24" x14ac:dyDescent="0.3">
      <c r="A1416" t="s">
        <v>43</v>
      </c>
      <c r="B1416" t="s">
        <v>174</v>
      </c>
      <c r="C1416" t="s">
        <v>1159</v>
      </c>
      <c r="D1416" t="s">
        <v>3973</v>
      </c>
      <c r="E1416" t="s">
        <v>6741</v>
      </c>
      <c r="F1416" t="s">
        <v>43</v>
      </c>
      <c r="G1416" t="s">
        <v>21</v>
      </c>
      <c r="H1416" t="s">
        <v>21</v>
      </c>
      <c r="I1416" t="s">
        <v>22</v>
      </c>
      <c r="J1416">
        <v>1</v>
      </c>
      <c r="K1416">
        <v>1</v>
      </c>
      <c r="L1416">
        <v>1</v>
      </c>
      <c r="M1416">
        <v>1</v>
      </c>
      <c r="N1416">
        <v>2</v>
      </c>
      <c r="O1416">
        <v>1</v>
      </c>
      <c r="Q1416">
        <v>0</v>
      </c>
      <c r="R1416">
        <v>1</v>
      </c>
      <c r="S1416">
        <v>3</v>
      </c>
      <c r="V1416">
        <v>1</v>
      </c>
      <c r="X1416" s="26">
        <v>12</v>
      </c>
    </row>
    <row r="1417" spans="1:24" x14ac:dyDescent="0.3">
      <c r="A1417" t="s">
        <v>40</v>
      </c>
      <c r="B1417" t="s">
        <v>637</v>
      </c>
      <c r="C1417" t="s">
        <v>640</v>
      </c>
      <c r="D1417" t="s">
        <v>3316</v>
      </c>
      <c r="E1417" t="s">
        <v>6742</v>
      </c>
      <c r="F1417" t="s">
        <v>44</v>
      </c>
      <c r="G1417" t="s">
        <v>21</v>
      </c>
      <c r="H1417" t="s">
        <v>21</v>
      </c>
      <c r="I1417" t="s">
        <v>22</v>
      </c>
      <c r="J1417">
        <v>0</v>
      </c>
      <c r="K1417">
        <v>1</v>
      </c>
      <c r="L1417">
        <v>0</v>
      </c>
      <c r="M1417">
        <v>1</v>
      </c>
      <c r="N1417">
        <v>1</v>
      </c>
      <c r="O1417">
        <v>0</v>
      </c>
      <c r="Q1417">
        <v>0</v>
      </c>
      <c r="R1417">
        <v>1</v>
      </c>
      <c r="S1417">
        <v>0</v>
      </c>
      <c r="V1417">
        <v>0</v>
      </c>
      <c r="X1417" s="26">
        <v>4</v>
      </c>
    </row>
    <row r="1418" spans="1:24" x14ac:dyDescent="0.3">
      <c r="A1418" t="s">
        <v>70</v>
      </c>
      <c r="B1418" t="s">
        <v>3366</v>
      </c>
      <c r="C1418" t="s">
        <v>4327</v>
      </c>
      <c r="D1418" t="s">
        <v>4344</v>
      </c>
      <c r="E1418" t="s">
        <v>6743</v>
      </c>
      <c r="F1418" t="s">
        <v>70</v>
      </c>
      <c r="G1418" t="s">
        <v>21</v>
      </c>
      <c r="H1418" t="s">
        <v>21</v>
      </c>
      <c r="I1418" t="s">
        <v>22</v>
      </c>
      <c r="J1418">
        <v>0</v>
      </c>
      <c r="K1418">
        <v>0</v>
      </c>
      <c r="L1418">
        <v>0</v>
      </c>
      <c r="M1418">
        <v>0</v>
      </c>
      <c r="N1418">
        <v>1</v>
      </c>
      <c r="O1418">
        <v>1</v>
      </c>
      <c r="Q1418">
        <v>0</v>
      </c>
      <c r="R1418">
        <v>1</v>
      </c>
      <c r="S1418">
        <v>2</v>
      </c>
      <c r="V1418">
        <v>0</v>
      </c>
      <c r="X1418" s="26">
        <v>5</v>
      </c>
    </row>
    <row r="1419" spans="1:24" x14ac:dyDescent="0.3">
      <c r="A1419" t="s">
        <v>40</v>
      </c>
      <c r="B1419" t="s">
        <v>963</v>
      </c>
      <c r="C1419" t="s">
        <v>3369</v>
      </c>
      <c r="D1419" t="s">
        <v>3384</v>
      </c>
      <c r="E1419" t="s">
        <v>6744</v>
      </c>
      <c r="F1419" t="s">
        <v>40</v>
      </c>
      <c r="G1419" t="s">
        <v>21</v>
      </c>
      <c r="H1419" t="s">
        <v>21</v>
      </c>
      <c r="I1419" t="s">
        <v>22</v>
      </c>
      <c r="J1419">
        <v>0</v>
      </c>
      <c r="K1419">
        <v>1</v>
      </c>
      <c r="L1419">
        <v>1</v>
      </c>
      <c r="M1419">
        <v>1</v>
      </c>
      <c r="N1419">
        <v>1</v>
      </c>
      <c r="O1419">
        <v>0</v>
      </c>
      <c r="Q1419">
        <v>0</v>
      </c>
      <c r="R1419">
        <v>1</v>
      </c>
      <c r="S1419">
        <v>0</v>
      </c>
      <c r="V1419">
        <v>2</v>
      </c>
      <c r="X1419" s="26">
        <v>7</v>
      </c>
    </row>
    <row r="1420" spans="1:24" x14ac:dyDescent="0.3">
      <c r="A1420" t="s">
        <v>44</v>
      </c>
      <c r="B1420" t="s">
        <v>932</v>
      </c>
      <c r="C1420" t="s">
        <v>1374</v>
      </c>
      <c r="D1420" t="s">
        <v>3692</v>
      </c>
      <c r="E1420" t="s">
        <v>6745</v>
      </c>
      <c r="F1420" t="s">
        <v>82</v>
      </c>
      <c r="G1420" t="s">
        <v>21</v>
      </c>
      <c r="H1420" t="s">
        <v>21</v>
      </c>
      <c r="I1420" t="s">
        <v>22</v>
      </c>
      <c r="J1420">
        <v>0</v>
      </c>
      <c r="K1420">
        <v>1</v>
      </c>
      <c r="L1420">
        <v>0</v>
      </c>
      <c r="M1420">
        <v>1</v>
      </c>
      <c r="N1420">
        <v>1</v>
      </c>
      <c r="O1420">
        <v>1</v>
      </c>
      <c r="Q1420">
        <v>0</v>
      </c>
      <c r="R1420">
        <v>1</v>
      </c>
      <c r="S1420">
        <v>1</v>
      </c>
      <c r="V1420">
        <v>1</v>
      </c>
      <c r="X1420" s="26">
        <v>7</v>
      </c>
    </row>
    <row r="1421" spans="1:24" x14ac:dyDescent="0.3">
      <c r="A1421" t="s">
        <v>56</v>
      </c>
      <c r="B1421" t="s">
        <v>881</v>
      </c>
      <c r="C1421" t="s">
        <v>2278</v>
      </c>
      <c r="D1421" t="s">
        <v>2279</v>
      </c>
      <c r="E1421" t="s">
        <v>6746</v>
      </c>
      <c r="F1421" t="s">
        <v>56</v>
      </c>
      <c r="G1421" t="s">
        <v>21</v>
      </c>
      <c r="H1421" t="s">
        <v>21</v>
      </c>
      <c r="I1421" t="s">
        <v>22</v>
      </c>
      <c r="J1421">
        <v>0</v>
      </c>
      <c r="K1421">
        <v>1</v>
      </c>
      <c r="L1421">
        <v>1</v>
      </c>
      <c r="M1421">
        <v>1</v>
      </c>
      <c r="N1421">
        <v>1</v>
      </c>
      <c r="O1421">
        <v>1</v>
      </c>
      <c r="Q1421">
        <v>0</v>
      </c>
      <c r="R1421">
        <v>1</v>
      </c>
      <c r="S1421">
        <v>2</v>
      </c>
      <c r="V1421">
        <v>1</v>
      </c>
      <c r="X1421" s="26">
        <v>9</v>
      </c>
    </row>
    <row r="1422" spans="1:24" x14ac:dyDescent="0.3">
      <c r="A1422" t="s">
        <v>44</v>
      </c>
      <c r="B1422" t="s">
        <v>932</v>
      </c>
      <c r="C1422" t="s">
        <v>1374</v>
      </c>
      <c r="D1422" t="s">
        <v>3686</v>
      </c>
      <c r="E1422" t="s">
        <v>6747</v>
      </c>
      <c r="F1422" t="s">
        <v>55</v>
      </c>
      <c r="G1422" t="s">
        <v>21</v>
      </c>
      <c r="H1422" t="s">
        <v>21</v>
      </c>
      <c r="I1422" t="s">
        <v>22</v>
      </c>
      <c r="J1422">
        <v>1</v>
      </c>
      <c r="K1422">
        <v>1</v>
      </c>
      <c r="L1422">
        <v>0</v>
      </c>
      <c r="M1422">
        <v>1</v>
      </c>
      <c r="N1422">
        <v>1</v>
      </c>
      <c r="O1422">
        <v>1</v>
      </c>
      <c r="Q1422">
        <v>0</v>
      </c>
      <c r="R1422">
        <v>1</v>
      </c>
      <c r="S1422">
        <v>0</v>
      </c>
      <c r="V1422">
        <v>1</v>
      </c>
      <c r="X1422" s="26">
        <v>7</v>
      </c>
    </row>
    <row r="1423" spans="1:24" x14ac:dyDescent="0.3">
      <c r="A1423" t="s">
        <v>52</v>
      </c>
      <c r="B1423" t="s">
        <v>637</v>
      </c>
      <c r="C1423" t="s">
        <v>905</v>
      </c>
      <c r="D1423" t="s">
        <v>915</v>
      </c>
      <c r="E1423" t="s">
        <v>6748</v>
      </c>
      <c r="F1423" t="s">
        <v>56</v>
      </c>
      <c r="G1423" t="s">
        <v>21</v>
      </c>
      <c r="H1423" t="s">
        <v>21</v>
      </c>
      <c r="I1423" t="s">
        <v>22</v>
      </c>
      <c r="J1423">
        <v>0</v>
      </c>
      <c r="K1423">
        <v>1</v>
      </c>
      <c r="L1423">
        <v>1</v>
      </c>
      <c r="M1423">
        <v>1</v>
      </c>
      <c r="N1423">
        <v>1</v>
      </c>
      <c r="O1423">
        <v>1</v>
      </c>
      <c r="Q1423">
        <v>0</v>
      </c>
      <c r="R1423">
        <v>1</v>
      </c>
      <c r="S1423">
        <v>2</v>
      </c>
      <c r="V1423">
        <v>0</v>
      </c>
      <c r="X1423" s="26">
        <v>8</v>
      </c>
    </row>
    <row r="1424" spans="1:24" x14ac:dyDescent="0.3">
      <c r="A1424" t="s">
        <v>43</v>
      </c>
      <c r="B1424" t="s">
        <v>1733</v>
      </c>
      <c r="C1424" t="s">
        <v>1859</v>
      </c>
      <c r="D1424" t="s">
        <v>3879</v>
      </c>
      <c r="E1424" t="s">
        <v>6749</v>
      </c>
      <c r="F1424" t="s">
        <v>43</v>
      </c>
      <c r="G1424" t="s">
        <v>21</v>
      </c>
      <c r="H1424" t="s">
        <v>21</v>
      </c>
      <c r="I1424" t="s">
        <v>54</v>
      </c>
      <c r="J1424">
        <v>1</v>
      </c>
      <c r="K1424">
        <v>1</v>
      </c>
      <c r="L1424">
        <v>1</v>
      </c>
      <c r="M1424">
        <v>1</v>
      </c>
      <c r="N1424">
        <v>1</v>
      </c>
      <c r="O1424">
        <v>1</v>
      </c>
      <c r="Q1424">
        <v>0</v>
      </c>
      <c r="R1424">
        <v>1</v>
      </c>
      <c r="S1424">
        <v>2</v>
      </c>
      <c r="V1424">
        <v>1</v>
      </c>
      <c r="X1424" s="26">
        <v>10</v>
      </c>
    </row>
    <row r="1425" spans="1:24" x14ac:dyDescent="0.3">
      <c r="A1425" t="s">
        <v>83</v>
      </c>
      <c r="B1425" t="s">
        <v>475</v>
      </c>
      <c r="C1425" t="s">
        <v>4505</v>
      </c>
      <c r="D1425" t="s">
        <v>5110</v>
      </c>
      <c r="E1425" t="s">
        <v>6750</v>
      </c>
      <c r="F1425" t="s">
        <v>83</v>
      </c>
      <c r="G1425" t="s">
        <v>21</v>
      </c>
      <c r="H1425" t="s">
        <v>21</v>
      </c>
      <c r="I1425" t="s">
        <v>54</v>
      </c>
      <c r="J1425">
        <v>0</v>
      </c>
      <c r="K1425">
        <v>1</v>
      </c>
      <c r="L1425">
        <v>0</v>
      </c>
      <c r="M1425">
        <v>1</v>
      </c>
      <c r="N1425">
        <v>0</v>
      </c>
      <c r="O1425">
        <v>1</v>
      </c>
      <c r="Q1425">
        <v>0</v>
      </c>
      <c r="R1425">
        <v>1</v>
      </c>
      <c r="S1425">
        <v>2</v>
      </c>
      <c r="V1425">
        <v>1</v>
      </c>
      <c r="X1425" s="26">
        <v>7</v>
      </c>
    </row>
    <row r="1426" spans="1:24" x14ac:dyDescent="0.3">
      <c r="A1426" t="s">
        <v>43</v>
      </c>
      <c r="B1426" t="s">
        <v>1733</v>
      </c>
      <c r="C1426" t="s">
        <v>1859</v>
      </c>
      <c r="D1426" t="s">
        <v>3878</v>
      </c>
      <c r="E1426" t="s">
        <v>6751</v>
      </c>
      <c r="F1426" t="s">
        <v>43</v>
      </c>
      <c r="G1426" t="s">
        <v>21</v>
      </c>
      <c r="H1426" t="s">
        <v>21</v>
      </c>
      <c r="I1426" t="s">
        <v>54</v>
      </c>
      <c r="J1426">
        <v>0</v>
      </c>
      <c r="K1426">
        <v>1</v>
      </c>
      <c r="L1426">
        <v>1</v>
      </c>
      <c r="M1426">
        <v>1</v>
      </c>
      <c r="N1426">
        <v>2</v>
      </c>
      <c r="O1426">
        <v>1</v>
      </c>
      <c r="Q1426">
        <v>0</v>
      </c>
      <c r="R1426">
        <v>1</v>
      </c>
      <c r="S1426">
        <v>2</v>
      </c>
      <c r="V1426">
        <v>2</v>
      </c>
      <c r="X1426" s="26">
        <v>11</v>
      </c>
    </row>
    <row r="1427" spans="1:24" x14ac:dyDescent="0.3">
      <c r="A1427" t="s">
        <v>67</v>
      </c>
      <c r="B1427" t="s">
        <v>983</v>
      </c>
      <c r="C1427" t="s">
        <v>984</v>
      </c>
      <c r="D1427" t="s">
        <v>2349</v>
      </c>
      <c r="E1427" t="s">
        <v>6752</v>
      </c>
      <c r="F1427" t="s">
        <v>52</v>
      </c>
      <c r="G1427" t="s">
        <v>21</v>
      </c>
      <c r="H1427" t="s">
        <v>21</v>
      </c>
      <c r="I1427" t="s">
        <v>54</v>
      </c>
      <c r="J1427">
        <v>1</v>
      </c>
      <c r="K1427">
        <v>1</v>
      </c>
      <c r="L1427">
        <v>0</v>
      </c>
      <c r="M1427">
        <v>1</v>
      </c>
      <c r="N1427">
        <v>0</v>
      </c>
      <c r="O1427">
        <v>1</v>
      </c>
      <c r="Q1427">
        <v>0</v>
      </c>
      <c r="R1427">
        <v>1</v>
      </c>
      <c r="S1427">
        <v>0</v>
      </c>
      <c r="V1427">
        <v>1</v>
      </c>
      <c r="X1427" s="26">
        <v>6</v>
      </c>
    </row>
    <row r="1428" spans="1:24" x14ac:dyDescent="0.3">
      <c r="A1428" t="s">
        <v>150</v>
      </c>
      <c r="B1428" t="s">
        <v>637</v>
      </c>
      <c r="C1428" t="s">
        <v>638</v>
      </c>
      <c r="D1428" t="s">
        <v>5247</v>
      </c>
      <c r="E1428" t="s">
        <v>6753</v>
      </c>
      <c r="F1428" t="s">
        <v>150</v>
      </c>
      <c r="G1428" t="s">
        <v>21</v>
      </c>
      <c r="H1428" t="s">
        <v>21</v>
      </c>
      <c r="I1428" t="s">
        <v>22</v>
      </c>
      <c r="J1428">
        <v>0</v>
      </c>
      <c r="K1428">
        <v>1</v>
      </c>
      <c r="L1428">
        <v>1</v>
      </c>
      <c r="M1428">
        <v>0</v>
      </c>
      <c r="N1428">
        <v>2</v>
      </c>
      <c r="O1428">
        <v>1</v>
      </c>
      <c r="Q1428">
        <v>0</v>
      </c>
      <c r="R1428">
        <v>1</v>
      </c>
      <c r="S1428">
        <v>2</v>
      </c>
      <c r="V1428">
        <v>1</v>
      </c>
      <c r="X1428" s="26">
        <v>9</v>
      </c>
    </row>
    <row r="1429" spans="1:24" x14ac:dyDescent="0.3">
      <c r="A1429" t="s">
        <v>70</v>
      </c>
      <c r="B1429" t="s">
        <v>475</v>
      </c>
      <c r="C1429" t="s">
        <v>4166</v>
      </c>
      <c r="D1429" t="s">
        <v>4180</v>
      </c>
      <c r="E1429" t="s">
        <v>6754</v>
      </c>
      <c r="F1429" t="s">
        <v>70</v>
      </c>
      <c r="G1429" t="s">
        <v>21</v>
      </c>
      <c r="H1429" t="s">
        <v>21</v>
      </c>
      <c r="I1429" t="s">
        <v>22</v>
      </c>
      <c r="J1429">
        <v>2</v>
      </c>
      <c r="K1429">
        <v>1</v>
      </c>
      <c r="L1429">
        <v>0</v>
      </c>
      <c r="M1429">
        <v>1</v>
      </c>
      <c r="N1429">
        <v>2</v>
      </c>
      <c r="O1429">
        <v>1</v>
      </c>
      <c r="Q1429">
        <v>0</v>
      </c>
      <c r="R1429">
        <v>1</v>
      </c>
      <c r="S1429">
        <v>3</v>
      </c>
      <c r="V1429">
        <v>0</v>
      </c>
      <c r="X1429" s="26">
        <v>11</v>
      </c>
    </row>
    <row r="1430" spans="1:24" x14ac:dyDescent="0.3">
      <c r="A1430" t="s">
        <v>150</v>
      </c>
      <c r="B1430" t="s">
        <v>637</v>
      </c>
      <c r="C1430" t="s">
        <v>638</v>
      </c>
      <c r="D1430" t="s">
        <v>5246</v>
      </c>
      <c r="E1430" t="s">
        <v>6755</v>
      </c>
      <c r="F1430" t="s">
        <v>150</v>
      </c>
      <c r="G1430" t="s">
        <v>21</v>
      </c>
      <c r="H1430" t="s">
        <v>21</v>
      </c>
      <c r="I1430" t="s">
        <v>22</v>
      </c>
      <c r="J1430">
        <v>0</v>
      </c>
      <c r="K1430">
        <v>1</v>
      </c>
      <c r="L1430">
        <v>0</v>
      </c>
      <c r="M1430">
        <v>1</v>
      </c>
      <c r="N1430">
        <v>1</v>
      </c>
      <c r="O1430">
        <v>1</v>
      </c>
      <c r="Q1430">
        <v>0</v>
      </c>
      <c r="R1430">
        <v>1</v>
      </c>
      <c r="S1430">
        <v>2</v>
      </c>
      <c r="V1430">
        <v>1</v>
      </c>
      <c r="X1430" s="26">
        <v>8</v>
      </c>
    </row>
    <row r="1431" spans="1:24" x14ac:dyDescent="0.3">
      <c r="A1431" t="s">
        <v>82</v>
      </c>
      <c r="B1431" t="s">
        <v>2938</v>
      </c>
      <c r="C1431" t="s">
        <v>4353</v>
      </c>
      <c r="D1431" t="s">
        <v>4540</v>
      </c>
      <c r="E1431" t="s">
        <v>6756</v>
      </c>
      <c r="F1431" t="s">
        <v>82</v>
      </c>
      <c r="G1431" t="s">
        <v>21</v>
      </c>
      <c r="H1431" t="s">
        <v>21</v>
      </c>
      <c r="I1431" t="s">
        <v>50</v>
      </c>
      <c r="J1431">
        <v>0</v>
      </c>
      <c r="K1431">
        <v>0</v>
      </c>
      <c r="L1431">
        <v>0</v>
      </c>
      <c r="M1431">
        <v>1</v>
      </c>
      <c r="N1431">
        <v>0</v>
      </c>
      <c r="O1431">
        <v>0</v>
      </c>
      <c r="Q1431">
        <v>0</v>
      </c>
      <c r="R1431">
        <v>1</v>
      </c>
      <c r="S1431">
        <v>0</v>
      </c>
      <c r="V1431">
        <v>1</v>
      </c>
      <c r="X1431" s="26">
        <v>3</v>
      </c>
    </row>
    <row r="1432" spans="1:24" x14ac:dyDescent="0.3">
      <c r="A1432" t="s">
        <v>56</v>
      </c>
      <c r="B1432" t="s">
        <v>1683</v>
      </c>
      <c r="C1432" t="s">
        <v>2320</v>
      </c>
      <c r="D1432" t="s">
        <v>2331</v>
      </c>
      <c r="E1432" t="s">
        <v>6757</v>
      </c>
      <c r="F1432" t="s">
        <v>20</v>
      </c>
      <c r="G1432" t="s">
        <v>21</v>
      </c>
      <c r="H1432" t="s">
        <v>21</v>
      </c>
      <c r="I1432" t="s">
        <v>54</v>
      </c>
      <c r="J1432">
        <v>0</v>
      </c>
      <c r="K1432">
        <v>0</v>
      </c>
      <c r="L1432">
        <v>0</v>
      </c>
      <c r="M1432">
        <v>1</v>
      </c>
      <c r="N1432">
        <v>1</v>
      </c>
      <c r="O1432">
        <v>0</v>
      </c>
      <c r="Q1432">
        <v>0</v>
      </c>
      <c r="R1432">
        <v>1</v>
      </c>
      <c r="S1432">
        <v>1</v>
      </c>
      <c r="V1432">
        <v>1</v>
      </c>
      <c r="X1432" s="26">
        <v>5</v>
      </c>
    </row>
    <row r="1433" spans="1:24" x14ac:dyDescent="0.3">
      <c r="A1433" t="s">
        <v>150</v>
      </c>
      <c r="B1433" t="s">
        <v>637</v>
      </c>
      <c r="C1433" t="s">
        <v>638</v>
      </c>
      <c r="D1433" t="s">
        <v>5232</v>
      </c>
      <c r="E1433" t="s">
        <v>6758</v>
      </c>
      <c r="F1433" t="s">
        <v>150</v>
      </c>
      <c r="G1433" t="s">
        <v>21</v>
      </c>
      <c r="H1433" t="s">
        <v>21</v>
      </c>
      <c r="I1433" t="s">
        <v>22</v>
      </c>
      <c r="J1433">
        <v>0</v>
      </c>
      <c r="K1433">
        <v>1</v>
      </c>
      <c r="L1433">
        <v>1</v>
      </c>
      <c r="M1433">
        <v>1</v>
      </c>
      <c r="N1433">
        <v>2</v>
      </c>
      <c r="O1433">
        <v>1</v>
      </c>
      <c r="Q1433">
        <v>0</v>
      </c>
      <c r="R1433">
        <v>1</v>
      </c>
      <c r="S1433">
        <v>1</v>
      </c>
      <c r="V1433">
        <v>1</v>
      </c>
      <c r="X1433" s="26">
        <v>9</v>
      </c>
    </row>
    <row r="1434" spans="1:24" x14ac:dyDescent="0.3">
      <c r="A1434" t="s">
        <v>44</v>
      </c>
      <c r="B1434" t="s">
        <v>932</v>
      </c>
      <c r="C1434" t="s">
        <v>1374</v>
      </c>
      <c r="D1434" t="s">
        <v>3685</v>
      </c>
      <c r="E1434" t="s">
        <v>6759</v>
      </c>
      <c r="F1434" t="s">
        <v>85</v>
      </c>
      <c r="G1434" t="s">
        <v>21</v>
      </c>
      <c r="H1434" t="s">
        <v>21</v>
      </c>
      <c r="I1434" t="s">
        <v>22</v>
      </c>
      <c r="J1434">
        <v>1</v>
      </c>
      <c r="K1434">
        <v>1</v>
      </c>
      <c r="L1434">
        <v>0</v>
      </c>
      <c r="M1434">
        <v>1</v>
      </c>
      <c r="N1434">
        <v>0</v>
      </c>
      <c r="O1434">
        <v>1</v>
      </c>
      <c r="Q1434">
        <v>0</v>
      </c>
      <c r="R1434">
        <v>1</v>
      </c>
      <c r="S1434">
        <v>0</v>
      </c>
      <c r="V1434">
        <v>1</v>
      </c>
      <c r="X1434" s="26">
        <v>6</v>
      </c>
    </row>
    <row r="1435" spans="1:24" x14ac:dyDescent="0.3">
      <c r="A1435" t="s">
        <v>43</v>
      </c>
      <c r="B1435" t="s">
        <v>1733</v>
      </c>
      <c r="C1435" t="s">
        <v>1859</v>
      </c>
      <c r="D1435" t="s">
        <v>3877</v>
      </c>
      <c r="E1435" t="s">
        <v>6760</v>
      </c>
      <c r="F1435" t="s">
        <v>43</v>
      </c>
      <c r="G1435" t="s">
        <v>21</v>
      </c>
      <c r="H1435" t="s">
        <v>21</v>
      </c>
      <c r="I1435" t="s">
        <v>54</v>
      </c>
      <c r="J1435">
        <v>0</v>
      </c>
      <c r="K1435">
        <v>1</v>
      </c>
      <c r="L1435">
        <v>1</v>
      </c>
      <c r="M1435">
        <v>1</v>
      </c>
      <c r="N1435">
        <v>1</v>
      </c>
      <c r="O1435">
        <v>1</v>
      </c>
      <c r="Q1435">
        <v>0</v>
      </c>
      <c r="R1435">
        <v>1</v>
      </c>
      <c r="S1435">
        <v>3</v>
      </c>
      <c r="V1435">
        <v>2</v>
      </c>
      <c r="X1435" s="26">
        <v>11</v>
      </c>
    </row>
    <row r="1436" spans="1:24" x14ac:dyDescent="0.3">
      <c r="A1436" t="s">
        <v>70</v>
      </c>
      <c r="B1436" t="s">
        <v>637</v>
      </c>
      <c r="C1436" t="s">
        <v>3328</v>
      </c>
      <c r="D1436" t="s">
        <v>4245</v>
      </c>
      <c r="E1436" t="s">
        <v>6761</v>
      </c>
      <c r="F1436" t="s">
        <v>146</v>
      </c>
      <c r="G1436" t="s">
        <v>21</v>
      </c>
      <c r="H1436" t="s">
        <v>21</v>
      </c>
      <c r="I1436" t="s">
        <v>22</v>
      </c>
      <c r="J1436">
        <v>1</v>
      </c>
      <c r="K1436">
        <v>1</v>
      </c>
      <c r="L1436">
        <v>1</v>
      </c>
      <c r="M1436">
        <v>0</v>
      </c>
      <c r="N1436">
        <v>3</v>
      </c>
      <c r="O1436">
        <v>1</v>
      </c>
      <c r="Q1436">
        <v>0</v>
      </c>
      <c r="R1436">
        <v>3</v>
      </c>
      <c r="S1436">
        <v>3</v>
      </c>
      <c r="V1436">
        <v>3</v>
      </c>
      <c r="X1436" s="26">
        <v>16</v>
      </c>
    </row>
    <row r="1437" spans="1:24" x14ac:dyDescent="0.3">
      <c r="A1437" t="s">
        <v>87</v>
      </c>
      <c r="B1437" t="s">
        <v>637</v>
      </c>
      <c r="C1437" t="s">
        <v>638</v>
      </c>
      <c r="D1437" t="s">
        <v>5256</v>
      </c>
      <c r="E1437" t="s">
        <v>6762</v>
      </c>
      <c r="F1437" t="s">
        <v>87</v>
      </c>
      <c r="G1437" t="s">
        <v>21</v>
      </c>
      <c r="H1437" t="s">
        <v>21</v>
      </c>
      <c r="I1437" t="s">
        <v>54</v>
      </c>
      <c r="J1437">
        <v>0</v>
      </c>
      <c r="K1437">
        <v>1</v>
      </c>
      <c r="L1437">
        <v>1</v>
      </c>
      <c r="M1437">
        <v>1</v>
      </c>
      <c r="N1437">
        <v>2</v>
      </c>
      <c r="O1437">
        <v>1</v>
      </c>
      <c r="Q1437">
        <v>0</v>
      </c>
      <c r="R1437">
        <v>1</v>
      </c>
      <c r="S1437">
        <v>3</v>
      </c>
      <c r="V1437">
        <v>1</v>
      </c>
      <c r="X1437" s="26">
        <v>11</v>
      </c>
    </row>
    <row r="1438" spans="1:24" x14ac:dyDescent="0.3">
      <c r="A1438" t="s">
        <v>56</v>
      </c>
      <c r="B1438" t="s">
        <v>1602</v>
      </c>
      <c r="C1438" t="s">
        <v>2111</v>
      </c>
      <c r="D1438" t="s">
        <v>2121</v>
      </c>
      <c r="E1438" t="s">
        <v>6763</v>
      </c>
      <c r="F1438" t="s">
        <v>56</v>
      </c>
      <c r="G1438" t="s">
        <v>21</v>
      </c>
      <c r="H1438" t="s">
        <v>21</v>
      </c>
      <c r="I1438" t="s">
        <v>50</v>
      </c>
      <c r="J1438">
        <v>0</v>
      </c>
      <c r="K1438">
        <v>1</v>
      </c>
      <c r="L1438">
        <v>1</v>
      </c>
      <c r="M1438">
        <v>1</v>
      </c>
      <c r="N1438">
        <v>1</v>
      </c>
      <c r="O1438">
        <v>0</v>
      </c>
      <c r="Q1438">
        <v>0</v>
      </c>
      <c r="R1438">
        <v>1</v>
      </c>
      <c r="S1438">
        <v>2</v>
      </c>
      <c r="V1438">
        <v>1</v>
      </c>
      <c r="X1438" s="26">
        <v>8</v>
      </c>
    </row>
    <row r="1439" spans="1:24" x14ac:dyDescent="0.3">
      <c r="A1439" t="s">
        <v>150</v>
      </c>
      <c r="B1439" t="s">
        <v>637</v>
      </c>
      <c r="C1439" t="s">
        <v>638</v>
      </c>
      <c r="D1439" t="s">
        <v>5243</v>
      </c>
      <c r="E1439" t="s">
        <v>6764</v>
      </c>
      <c r="F1439" t="s">
        <v>150</v>
      </c>
      <c r="G1439" t="s">
        <v>21</v>
      </c>
      <c r="H1439" t="s">
        <v>21</v>
      </c>
      <c r="I1439" t="s">
        <v>54</v>
      </c>
      <c r="J1439">
        <v>0</v>
      </c>
      <c r="K1439">
        <v>1</v>
      </c>
      <c r="L1439">
        <v>1</v>
      </c>
      <c r="M1439">
        <v>1</v>
      </c>
      <c r="N1439">
        <v>2</v>
      </c>
      <c r="O1439">
        <v>1</v>
      </c>
      <c r="Q1439">
        <v>0</v>
      </c>
      <c r="R1439">
        <v>1</v>
      </c>
      <c r="S1439">
        <v>2</v>
      </c>
      <c r="V1439">
        <v>1</v>
      </c>
      <c r="X1439" s="26">
        <v>10</v>
      </c>
    </row>
    <row r="1440" spans="1:24" x14ac:dyDescent="0.3">
      <c r="A1440" t="s">
        <v>79</v>
      </c>
      <c r="B1440" t="s">
        <v>478</v>
      </c>
      <c r="C1440" t="s">
        <v>562</v>
      </c>
      <c r="D1440" t="s">
        <v>577</v>
      </c>
      <c r="E1440" t="s">
        <v>6765</v>
      </c>
      <c r="F1440" t="s">
        <v>79</v>
      </c>
      <c r="G1440" t="s">
        <v>21</v>
      </c>
      <c r="H1440" t="s">
        <v>21</v>
      </c>
      <c r="I1440" t="s">
        <v>22</v>
      </c>
      <c r="J1440">
        <v>1</v>
      </c>
      <c r="K1440">
        <v>1</v>
      </c>
      <c r="L1440">
        <v>1</v>
      </c>
      <c r="M1440">
        <v>1</v>
      </c>
      <c r="N1440">
        <v>2</v>
      </c>
      <c r="O1440">
        <v>1</v>
      </c>
      <c r="Q1440">
        <v>0</v>
      </c>
      <c r="R1440">
        <v>1</v>
      </c>
      <c r="S1440">
        <v>3</v>
      </c>
      <c r="V1440">
        <v>2</v>
      </c>
      <c r="X1440" s="26">
        <v>13</v>
      </c>
    </row>
    <row r="1441" spans="1:24" x14ac:dyDescent="0.3">
      <c r="A1441" t="s">
        <v>52</v>
      </c>
      <c r="B1441" t="s">
        <v>637</v>
      </c>
      <c r="C1441" t="s">
        <v>905</v>
      </c>
      <c r="D1441" t="s">
        <v>914</v>
      </c>
      <c r="E1441" t="s">
        <v>6766</v>
      </c>
      <c r="F1441" t="s">
        <v>56</v>
      </c>
      <c r="G1441" t="s">
        <v>21</v>
      </c>
      <c r="H1441" t="s">
        <v>21</v>
      </c>
      <c r="I1441" t="s">
        <v>22</v>
      </c>
      <c r="J1441">
        <v>0</v>
      </c>
      <c r="K1441">
        <v>1</v>
      </c>
      <c r="L1441">
        <v>0</v>
      </c>
      <c r="M1441">
        <v>1</v>
      </c>
      <c r="N1441">
        <v>1</v>
      </c>
      <c r="O1441">
        <v>0</v>
      </c>
      <c r="Q1441">
        <v>0</v>
      </c>
      <c r="R1441">
        <v>1</v>
      </c>
      <c r="S1441">
        <v>2</v>
      </c>
      <c r="V1441">
        <v>0</v>
      </c>
      <c r="X1441" s="26">
        <v>6</v>
      </c>
    </row>
    <row r="1442" spans="1:24" x14ac:dyDescent="0.3">
      <c r="A1442" t="s">
        <v>158</v>
      </c>
      <c r="B1442" t="s">
        <v>162</v>
      </c>
      <c r="C1442" t="s">
        <v>5261</v>
      </c>
      <c r="D1442" t="s">
        <v>5274</v>
      </c>
      <c r="E1442" t="s">
        <v>6767</v>
      </c>
      <c r="F1442" t="s">
        <v>158</v>
      </c>
      <c r="G1442" t="s">
        <v>21</v>
      </c>
      <c r="H1442" t="s">
        <v>21</v>
      </c>
      <c r="I1442" t="s">
        <v>54</v>
      </c>
      <c r="J1442">
        <v>0</v>
      </c>
      <c r="K1442">
        <v>1</v>
      </c>
      <c r="L1442">
        <v>1</v>
      </c>
      <c r="M1442">
        <v>1</v>
      </c>
      <c r="N1442">
        <v>1</v>
      </c>
      <c r="O1442">
        <v>0</v>
      </c>
      <c r="Q1442">
        <v>0</v>
      </c>
      <c r="R1442">
        <v>1</v>
      </c>
      <c r="S1442">
        <v>3</v>
      </c>
      <c r="V1442">
        <v>1</v>
      </c>
      <c r="X1442" s="26">
        <v>9</v>
      </c>
    </row>
    <row r="1443" spans="1:24" x14ac:dyDescent="0.3">
      <c r="A1443" t="s">
        <v>150</v>
      </c>
      <c r="B1443" t="s">
        <v>475</v>
      </c>
      <c r="C1443" t="s">
        <v>5112</v>
      </c>
      <c r="D1443" t="s">
        <v>5225</v>
      </c>
      <c r="E1443" t="s">
        <v>6768</v>
      </c>
      <c r="F1443" t="s">
        <v>150</v>
      </c>
      <c r="G1443" t="s">
        <v>21</v>
      </c>
      <c r="H1443" t="s">
        <v>21</v>
      </c>
      <c r="I1443" t="s">
        <v>54</v>
      </c>
      <c r="J1443">
        <v>0</v>
      </c>
      <c r="K1443">
        <v>1</v>
      </c>
      <c r="L1443">
        <v>1</v>
      </c>
      <c r="M1443">
        <v>1</v>
      </c>
      <c r="N1443">
        <v>0</v>
      </c>
      <c r="O1443">
        <v>0</v>
      </c>
      <c r="Q1443">
        <v>0</v>
      </c>
      <c r="R1443">
        <v>1</v>
      </c>
      <c r="S1443">
        <v>2</v>
      </c>
      <c r="V1443">
        <v>0</v>
      </c>
      <c r="X1443" s="26">
        <v>6</v>
      </c>
    </row>
    <row r="1444" spans="1:24" x14ac:dyDescent="0.3">
      <c r="A1444" t="s">
        <v>64</v>
      </c>
      <c r="B1444" t="s">
        <v>162</v>
      </c>
      <c r="C1444" t="s">
        <v>505</v>
      </c>
      <c r="D1444" t="s">
        <v>3132</v>
      </c>
      <c r="E1444" t="s">
        <v>6769</v>
      </c>
      <c r="F1444" t="s">
        <v>40</v>
      </c>
      <c r="G1444" t="s">
        <v>21</v>
      </c>
      <c r="H1444" t="s">
        <v>21</v>
      </c>
      <c r="I1444" t="s">
        <v>22</v>
      </c>
      <c r="J1444">
        <v>0</v>
      </c>
      <c r="K1444">
        <v>1</v>
      </c>
      <c r="L1444">
        <v>1</v>
      </c>
      <c r="M1444">
        <v>1</v>
      </c>
      <c r="N1444">
        <v>2</v>
      </c>
      <c r="O1444">
        <v>1</v>
      </c>
      <c r="Q1444">
        <v>0</v>
      </c>
      <c r="R1444">
        <v>2</v>
      </c>
      <c r="S1444">
        <v>3</v>
      </c>
      <c r="V1444">
        <v>0</v>
      </c>
      <c r="X1444" s="26">
        <v>11</v>
      </c>
    </row>
    <row r="1445" spans="1:24" x14ac:dyDescent="0.3">
      <c r="A1445" t="s">
        <v>52</v>
      </c>
      <c r="B1445" t="s">
        <v>637</v>
      </c>
      <c r="C1445" t="s">
        <v>905</v>
      </c>
      <c r="D1445" t="s">
        <v>912</v>
      </c>
      <c r="E1445" t="s">
        <v>6770</v>
      </c>
      <c r="F1445" t="s">
        <v>32</v>
      </c>
      <c r="G1445" t="s">
        <v>21</v>
      </c>
      <c r="H1445" t="s">
        <v>21</v>
      </c>
      <c r="I1445" t="s">
        <v>22</v>
      </c>
      <c r="J1445">
        <v>0</v>
      </c>
      <c r="K1445">
        <v>0</v>
      </c>
      <c r="L1445">
        <v>0</v>
      </c>
      <c r="M1445">
        <v>1</v>
      </c>
      <c r="N1445">
        <v>1</v>
      </c>
      <c r="O1445">
        <v>1</v>
      </c>
      <c r="Q1445">
        <v>0</v>
      </c>
      <c r="R1445">
        <v>1</v>
      </c>
      <c r="S1445">
        <v>2</v>
      </c>
      <c r="V1445">
        <v>0</v>
      </c>
      <c r="X1445" s="26">
        <v>6</v>
      </c>
    </row>
    <row r="1446" spans="1:24" x14ac:dyDescent="0.3">
      <c r="A1446" t="s">
        <v>43</v>
      </c>
      <c r="B1446" t="s">
        <v>174</v>
      </c>
      <c r="C1446" t="s">
        <v>2097</v>
      </c>
      <c r="D1446" t="s">
        <v>3866</v>
      </c>
      <c r="E1446" t="s">
        <v>6771</v>
      </c>
      <c r="F1446" t="s">
        <v>43</v>
      </c>
      <c r="G1446" t="s">
        <v>21</v>
      </c>
      <c r="H1446" t="s">
        <v>21</v>
      </c>
      <c r="I1446" t="s">
        <v>22</v>
      </c>
      <c r="J1446">
        <v>1</v>
      </c>
      <c r="K1446">
        <v>1</v>
      </c>
      <c r="L1446">
        <v>1</v>
      </c>
      <c r="M1446">
        <v>1</v>
      </c>
      <c r="N1446">
        <v>2</v>
      </c>
      <c r="O1446">
        <v>1</v>
      </c>
      <c r="Q1446">
        <v>0</v>
      </c>
      <c r="R1446">
        <v>1</v>
      </c>
      <c r="S1446">
        <v>3</v>
      </c>
      <c r="V1446">
        <v>1</v>
      </c>
      <c r="X1446" s="26">
        <v>12</v>
      </c>
    </row>
    <row r="1447" spans="1:24" x14ac:dyDescent="0.3">
      <c r="A1447" t="s">
        <v>43</v>
      </c>
      <c r="B1447" t="s">
        <v>174</v>
      </c>
      <c r="C1447" t="s">
        <v>2097</v>
      </c>
      <c r="D1447" t="s">
        <v>3865</v>
      </c>
      <c r="E1447" t="s">
        <v>6772</v>
      </c>
      <c r="F1447" t="s">
        <v>43</v>
      </c>
      <c r="G1447" t="s">
        <v>21</v>
      </c>
      <c r="H1447" t="s">
        <v>21</v>
      </c>
      <c r="I1447" t="s">
        <v>22</v>
      </c>
      <c r="J1447">
        <v>1</v>
      </c>
      <c r="K1447">
        <v>1</v>
      </c>
      <c r="L1447">
        <v>1</v>
      </c>
      <c r="M1447">
        <v>1</v>
      </c>
      <c r="N1447">
        <v>2</v>
      </c>
      <c r="O1447">
        <v>1</v>
      </c>
      <c r="Q1447">
        <v>0</v>
      </c>
      <c r="R1447">
        <v>1</v>
      </c>
      <c r="S1447">
        <v>3</v>
      </c>
      <c r="V1447">
        <v>1</v>
      </c>
      <c r="X1447" s="26">
        <v>12</v>
      </c>
    </row>
    <row r="1448" spans="1:24" x14ac:dyDescent="0.3">
      <c r="A1448" t="s">
        <v>74</v>
      </c>
      <c r="B1448" t="s">
        <v>174</v>
      </c>
      <c r="C1448" t="s">
        <v>2097</v>
      </c>
      <c r="D1448" t="s">
        <v>4120</v>
      </c>
      <c r="E1448" t="s">
        <v>6773</v>
      </c>
      <c r="F1448" t="s">
        <v>74</v>
      </c>
      <c r="G1448" t="s">
        <v>21</v>
      </c>
      <c r="H1448" t="s">
        <v>21</v>
      </c>
      <c r="I1448" t="s">
        <v>50</v>
      </c>
      <c r="J1448">
        <v>0</v>
      </c>
      <c r="K1448">
        <v>1</v>
      </c>
      <c r="L1448">
        <v>1</v>
      </c>
      <c r="M1448">
        <v>1</v>
      </c>
      <c r="N1448">
        <v>3</v>
      </c>
      <c r="O1448">
        <v>1</v>
      </c>
      <c r="Q1448">
        <v>2</v>
      </c>
      <c r="R1448">
        <v>1</v>
      </c>
      <c r="S1448">
        <v>2</v>
      </c>
      <c r="V1448">
        <v>0</v>
      </c>
      <c r="X1448" s="26">
        <v>12</v>
      </c>
    </row>
    <row r="1449" spans="1:24" x14ac:dyDescent="0.3">
      <c r="A1449" t="s">
        <v>56</v>
      </c>
      <c r="B1449" t="s">
        <v>174</v>
      </c>
      <c r="C1449" t="s">
        <v>2138</v>
      </c>
      <c r="D1449" t="s">
        <v>2238</v>
      </c>
      <c r="E1449" t="s">
        <v>6774</v>
      </c>
      <c r="F1449" t="s">
        <v>56</v>
      </c>
      <c r="G1449" t="s">
        <v>21</v>
      </c>
      <c r="H1449" t="s">
        <v>21</v>
      </c>
      <c r="I1449" t="s">
        <v>54</v>
      </c>
      <c r="J1449">
        <v>1</v>
      </c>
      <c r="K1449">
        <v>1</v>
      </c>
      <c r="L1449">
        <v>1</v>
      </c>
      <c r="M1449">
        <v>1</v>
      </c>
      <c r="N1449">
        <v>2</v>
      </c>
      <c r="O1449">
        <v>1</v>
      </c>
      <c r="Q1449">
        <v>0</v>
      </c>
      <c r="R1449">
        <v>0</v>
      </c>
      <c r="S1449">
        <v>3</v>
      </c>
      <c r="V1449">
        <v>1</v>
      </c>
      <c r="X1449" s="26">
        <v>11</v>
      </c>
    </row>
    <row r="1450" spans="1:24" x14ac:dyDescent="0.3">
      <c r="A1450" t="s">
        <v>79</v>
      </c>
      <c r="B1450" t="s">
        <v>478</v>
      </c>
      <c r="C1450" t="s">
        <v>562</v>
      </c>
      <c r="D1450" t="s">
        <v>576</v>
      </c>
      <c r="E1450" t="s">
        <v>6775</v>
      </c>
      <c r="F1450" t="s">
        <v>79</v>
      </c>
      <c r="G1450" t="s">
        <v>21</v>
      </c>
      <c r="H1450" t="s">
        <v>21</v>
      </c>
      <c r="I1450" t="s">
        <v>22</v>
      </c>
      <c r="J1450">
        <v>1</v>
      </c>
      <c r="K1450">
        <v>1</v>
      </c>
      <c r="L1450">
        <v>1</v>
      </c>
      <c r="M1450">
        <v>1</v>
      </c>
      <c r="N1450">
        <v>2</v>
      </c>
      <c r="O1450">
        <v>1</v>
      </c>
      <c r="Q1450">
        <v>0</v>
      </c>
      <c r="R1450">
        <v>1</v>
      </c>
      <c r="S1450">
        <v>3</v>
      </c>
      <c r="V1450">
        <v>2</v>
      </c>
      <c r="X1450" s="26">
        <v>13</v>
      </c>
    </row>
    <row r="1451" spans="1:24" x14ac:dyDescent="0.3">
      <c r="A1451" t="s">
        <v>136</v>
      </c>
      <c r="B1451" t="s">
        <v>932</v>
      </c>
      <c r="C1451" t="s">
        <v>4820</v>
      </c>
      <c r="D1451" t="s">
        <v>4821</v>
      </c>
      <c r="E1451" t="s">
        <v>6776</v>
      </c>
      <c r="F1451" t="s">
        <v>136</v>
      </c>
      <c r="G1451" t="s">
        <v>21</v>
      </c>
      <c r="H1451" t="s">
        <v>21</v>
      </c>
      <c r="I1451" t="s">
        <v>22</v>
      </c>
      <c r="J1451">
        <v>0</v>
      </c>
      <c r="K1451">
        <v>1</v>
      </c>
      <c r="L1451">
        <v>1</v>
      </c>
      <c r="M1451">
        <v>1</v>
      </c>
      <c r="N1451">
        <v>2</v>
      </c>
      <c r="O1451">
        <v>1</v>
      </c>
      <c r="Q1451">
        <v>0</v>
      </c>
      <c r="R1451">
        <v>1</v>
      </c>
      <c r="S1451">
        <v>3</v>
      </c>
      <c r="V1451">
        <v>1</v>
      </c>
      <c r="X1451" s="26">
        <v>11</v>
      </c>
    </row>
    <row r="1452" spans="1:24" x14ac:dyDescent="0.3">
      <c r="A1452" t="s">
        <v>85</v>
      </c>
      <c r="B1452" t="s">
        <v>174</v>
      </c>
      <c r="C1452" t="s">
        <v>3953</v>
      </c>
      <c r="D1452" t="s">
        <v>4457</v>
      </c>
      <c r="E1452" t="s">
        <v>6777</v>
      </c>
      <c r="F1452" t="s">
        <v>85</v>
      </c>
      <c r="G1452" t="s">
        <v>21</v>
      </c>
      <c r="H1452" t="s">
        <v>21</v>
      </c>
      <c r="I1452" t="s">
        <v>22</v>
      </c>
      <c r="J1452">
        <v>1</v>
      </c>
      <c r="K1452">
        <v>1</v>
      </c>
      <c r="L1452">
        <v>1</v>
      </c>
      <c r="M1452">
        <v>1</v>
      </c>
      <c r="N1452">
        <v>3</v>
      </c>
      <c r="O1452">
        <v>1</v>
      </c>
      <c r="Q1452">
        <v>0</v>
      </c>
      <c r="R1452">
        <v>1</v>
      </c>
      <c r="S1452">
        <v>3</v>
      </c>
      <c r="V1452">
        <v>0</v>
      </c>
      <c r="X1452" s="26">
        <v>12</v>
      </c>
    </row>
    <row r="1453" spans="1:24" x14ac:dyDescent="0.3">
      <c r="A1453" t="s">
        <v>79</v>
      </c>
      <c r="B1453" t="s">
        <v>478</v>
      </c>
      <c r="C1453" t="s">
        <v>562</v>
      </c>
      <c r="D1453" t="s">
        <v>575</v>
      </c>
      <c r="E1453" t="s">
        <v>6778</v>
      </c>
      <c r="F1453" t="s">
        <v>79</v>
      </c>
      <c r="G1453" t="s">
        <v>21</v>
      </c>
      <c r="H1453" t="s">
        <v>21</v>
      </c>
      <c r="I1453" t="s">
        <v>22</v>
      </c>
      <c r="J1453">
        <v>1</v>
      </c>
      <c r="K1453">
        <v>1</v>
      </c>
      <c r="L1453">
        <v>1</v>
      </c>
      <c r="M1453">
        <v>1</v>
      </c>
      <c r="N1453">
        <v>2</v>
      </c>
      <c r="O1453">
        <v>1</v>
      </c>
      <c r="Q1453">
        <v>0</v>
      </c>
      <c r="R1453">
        <v>1</v>
      </c>
      <c r="S1453">
        <v>3</v>
      </c>
      <c r="V1453">
        <v>2</v>
      </c>
      <c r="X1453" s="26">
        <v>13</v>
      </c>
    </row>
    <row r="1454" spans="1:24" x14ac:dyDescent="0.3">
      <c r="A1454" t="s">
        <v>43</v>
      </c>
      <c r="B1454" t="s">
        <v>174</v>
      </c>
      <c r="C1454" t="s">
        <v>175</v>
      </c>
      <c r="D1454" t="s">
        <v>3876</v>
      </c>
      <c r="E1454" t="s">
        <v>6779</v>
      </c>
      <c r="F1454" t="s">
        <v>43</v>
      </c>
      <c r="G1454" t="s">
        <v>21</v>
      </c>
      <c r="H1454" t="s">
        <v>21</v>
      </c>
      <c r="I1454" t="s">
        <v>22</v>
      </c>
      <c r="J1454">
        <v>0</v>
      </c>
      <c r="K1454">
        <v>1</v>
      </c>
      <c r="L1454">
        <v>0</v>
      </c>
      <c r="M1454">
        <v>1</v>
      </c>
      <c r="N1454">
        <v>2</v>
      </c>
      <c r="O1454">
        <v>1</v>
      </c>
      <c r="Q1454">
        <v>0</v>
      </c>
      <c r="R1454">
        <v>1</v>
      </c>
      <c r="S1454">
        <v>2</v>
      </c>
      <c r="V1454">
        <v>1</v>
      </c>
      <c r="X1454" s="26">
        <v>9</v>
      </c>
    </row>
    <row r="1455" spans="1:24" x14ac:dyDescent="0.3">
      <c r="A1455" t="s">
        <v>135</v>
      </c>
      <c r="B1455" t="s">
        <v>478</v>
      </c>
      <c r="C1455" t="s">
        <v>4863</v>
      </c>
      <c r="D1455" t="s">
        <v>4866</v>
      </c>
      <c r="E1455" t="s">
        <v>6780</v>
      </c>
      <c r="F1455" t="s">
        <v>135</v>
      </c>
      <c r="G1455" t="s">
        <v>21</v>
      </c>
      <c r="H1455" t="s">
        <v>21</v>
      </c>
      <c r="I1455" t="s">
        <v>22</v>
      </c>
      <c r="J1455">
        <v>1</v>
      </c>
      <c r="K1455">
        <v>1</v>
      </c>
      <c r="L1455">
        <v>1</v>
      </c>
      <c r="M1455">
        <v>1</v>
      </c>
      <c r="N1455">
        <v>2</v>
      </c>
      <c r="O1455">
        <v>1</v>
      </c>
      <c r="Q1455">
        <v>0</v>
      </c>
      <c r="R1455">
        <v>1</v>
      </c>
      <c r="S1455">
        <v>3</v>
      </c>
      <c r="V1455">
        <v>2</v>
      </c>
      <c r="X1455" s="26">
        <v>13</v>
      </c>
    </row>
    <row r="1456" spans="1:24" x14ac:dyDescent="0.3">
      <c r="A1456" t="s">
        <v>79</v>
      </c>
      <c r="B1456" t="s">
        <v>478</v>
      </c>
      <c r="C1456" t="s">
        <v>562</v>
      </c>
      <c r="D1456" t="s">
        <v>574</v>
      </c>
      <c r="E1456" t="s">
        <v>6781</v>
      </c>
      <c r="F1456" t="s">
        <v>79</v>
      </c>
      <c r="G1456" t="s">
        <v>21</v>
      </c>
      <c r="H1456" t="s">
        <v>21</v>
      </c>
      <c r="I1456" t="s">
        <v>22</v>
      </c>
      <c r="J1456">
        <v>1</v>
      </c>
      <c r="K1456">
        <v>1</v>
      </c>
      <c r="L1456">
        <v>1</v>
      </c>
      <c r="M1456">
        <v>1</v>
      </c>
      <c r="N1456">
        <v>1</v>
      </c>
      <c r="O1456">
        <v>0</v>
      </c>
      <c r="Q1456">
        <v>0</v>
      </c>
      <c r="R1456">
        <v>1</v>
      </c>
      <c r="S1456">
        <v>3</v>
      </c>
      <c r="V1456">
        <v>2</v>
      </c>
      <c r="X1456" s="26">
        <v>11</v>
      </c>
    </row>
    <row r="1457" spans="1:24" x14ac:dyDescent="0.3">
      <c r="A1457" t="s">
        <v>43</v>
      </c>
      <c r="B1457" t="s">
        <v>174</v>
      </c>
      <c r="C1457" t="s">
        <v>1159</v>
      </c>
      <c r="D1457" t="s">
        <v>3972</v>
      </c>
      <c r="E1457" t="s">
        <v>6782</v>
      </c>
      <c r="F1457" t="s">
        <v>43</v>
      </c>
      <c r="G1457" t="s">
        <v>21</v>
      </c>
      <c r="H1457" t="s">
        <v>21</v>
      </c>
      <c r="I1457" t="s">
        <v>54</v>
      </c>
      <c r="J1457">
        <v>1</v>
      </c>
      <c r="K1457">
        <v>1</v>
      </c>
      <c r="L1457">
        <v>1</v>
      </c>
      <c r="M1457">
        <v>1</v>
      </c>
      <c r="N1457">
        <v>2</v>
      </c>
      <c r="O1457">
        <v>1</v>
      </c>
      <c r="Q1457">
        <v>0</v>
      </c>
      <c r="R1457">
        <v>1</v>
      </c>
      <c r="S1457">
        <v>3</v>
      </c>
      <c r="V1457">
        <v>1</v>
      </c>
      <c r="X1457" s="26">
        <v>12</v>
      </c>
    </row>
    <row r="1458" spans="1:24" x14ac:dyDescent="0.3">
      <c r="A1458" t="s">
        <v>70</v>
      </c>
      <c r="B1458" t="s">
        <v>174</v>
      </c>
      <c r="C1458" t="s">
        <v>781</v>
      </c>
      <c r="D1458" t="s">
        <v>4259</v>
      </c>
      <c r="E1458" t="s">
        <v>6783</v>
      </c>
      <c r="F1458" t="s">
        <v>70</v>
      </c>
      <c r="G1458" t="s">
        <v>21</v>
      </c>
      <c r="H1458" t="s">
        <v>21</v>
      </c>
      <c r="I1458" t="s">
        <v>22</v>
      </c>
      <c r="J1458">
        <v>1</v>
      </c>
      <c r="K1458">
        <v>1</v>
      </c>
      <c r="L1458">
        <v>1</v>
      </c>
      <c r="M1458">
        <v>1</v>
      </c>
      <c r="N1458">
        <v>2</v>
      </c>
      <c r="O1458">
        <v>1</v>
      </c>
      <c r="Q1458">
        <v>2</v>
      </c>
      <c r="R1458">
        <v>1</v>
      </c>
      <c r="S1458">
        <v>3</v>
      </c>
      <c r="V1458">
        <v>1</v>
      </c>
      <c r="X1458" s="26">
        <v>14</v>
      </c>
    </row>
    <row r="1459" spans="1:24" x14ac:dyDescent="0.3">
      <c r="A1459" t="s">
        <v>49</v>
      </c>
      <c r="B1459" t="s">
        <v>174</v>
      </c>
      <c r="C1459" t="s">
        <v>223</v>
      </c>
      <c r="D1459" t="s">
        <v>1422</v>
      </c>
      <c r="E1459" t="s">
        <v>6784</v>
      </c>
      <c r="F1459" t="s">
        <v>49</v>
      </c>
      <c r="G1459" t="s">
        <v>21</v>
      </c>
      <c r="H1459" t="s">
        <v>21</v>
      </c>
      <c r="I1459" t="s">
        <v>22</v>
      </c>
      <c r="J1459">
        <v>0</v>
      </c>
      <c r="K1459">
        <v>1</v>
      </c>
      <c r="L1459">
        <v>1</v>
      </c>
      <c r="M1459">
        <v>1</v>
      </c>
      <c r="N1459">
        <v>2</v>
      </c>
      <c r="O1459">
        <v>1</v>
      </c>
      <c r="Q1459">
        <v>2</v>
      </c>
      <c r="R1459">
        <v>1</v>
      </c>
      <c r="S1459">
        <v>3</v>
      </c>
      <c r="V1459">
        <v>1</v>
      </c>
      <c r="X1459" s="26">
        <v>13</v>
      </c>
    </row>
    <row r="1460" spans="1:24" x14ac:dyDescent="0.3">
      <c r="A1460" t="s">
        <v>74</v>
      </c>
      <c r="B1460" t="s">
        <v>1733</v>
      </c>
      <c r="C1460" t="s">
        <v>1859</v>
      </c>
      <c r="D1460" t="s">
        <v>4020</v>
      </c>
      <c r="E1460" t="s">
        <v>6785</v>
      </c>
      <c r="F1460" t="s">
        <v>74</v>
      </c>
      <c r="G1460" t="s">
        <v>21</v>
      </c>
      <c r="H1460" t="s">
        <v>21</v>
      </c>
      <c r="I1460" t="s">
        <v>54</v>
      </c>
      <c r="J1460">
        <v>0</v>
      </c>
      <c r="K1460">
        <v>1</v>
      </c>
      <c r="L1460">
        <v>0</v>
      </c>
      <c r="M1460">
        <v>1</v>
      </c>
      <c r="N1460">
        <v>0</v>
      </c>
      <c r="O1460">
        <v>0</v>
      </c>
      <c r="Q1460">
        <v>0</v>
      </c>
      <c r="R1460">
        <v>0</v>
      </c>
      <c r="S1460">
        <v>0</v>
      </c>
      <c r="V1460">
        <v>0</v>
      </c>
      <c r="X1460" s="26">
        <v>2</v>
      </c>
    </row>
    <row r="1461" spans="1:24" x14ac:dyDescent="0.3">
      <c r="A1461" t="s">
        <v>19</v>
      </c>
      <c r="B1461" t="s">
        <v>162</v>
      </c>
      <c r="C1461" t="s">
        <v>181</v>
      </c>
      <c r="D1461" t="s">
        <v>227</v>
      </c>
      <c r="E1461" t="s">
        <v>6786</v>
      </c>
      <c r="F1461" t="s">
        <v>49</v>
      </c>
      <c r="G1461" t="s">
        <v>21</v>
      </c>
      <c r="H1461" t="s">
        <v>21</v>
      </c>
      <c r="I1461" t="s">
        <v>22</v>
      </c>
      <c r="J1461">
        <v>1</v>
      </c>
      <c r="K1461">
        <v>1</v>
      </c>
      <c r="L1461">
        <v>1</v>
      </c>
      <c r="M1461">
        <v>1</v>
      </c>
      <c r="N1461">
        <v>2</v>
      </c>
      <c r="O1461">
        <v>1</v>
      </c>
      <c r="Q1461">
        <v>0</v>
      </c>
      <c r="R1461">
        <v>2</v>
      </c>
      <c r="S1461">
        <v>3</v>
      </c>
      <c r="V1461">
        <v>1</v>
      </c>
      <c r="X1461" s="26">
        <v>13</v>
      </c>
    </row>
    <row r="1462" spans="1:24" x14ac:dyDescent="0.3">
      <c r="A1462" t="s">
        <v>158</v>
      </c>
      <c r="B1462" t="s">
        <v>162</v>
      </c>
      <c r="C1462" t="s">
        <v>5261</v>
      </c>
      <c r="D1462" t="s">
        <v>5265</v>
      </c>
      <c r="E1462" t="s">
        <v>6787</v>
      </c>
      <c r="F1462" t="s">
        <v>158</v>
      </c>
      <c r="G1462" t="s">
        <v>21</v>
      </c>
      <c r="H1462" t="s">
        <v>21</v>
      </c>
      <c r="I1462" t="s">
        <v>54</v>
      </c>
      <c r="J1462">
        <v>1</v>
      </c>
      <c r="K1462">
        <v>1</v>
      </c>
      <c r="L1462">
        <v>0</v>
      </c>
      <c r="M1462">
        <v>1</v>
      </c>
      <c r="N1462">
        <v>2</v>
      </c>
      <c r="O1462">
        <v>1</v>
      </c>
      <c r="Q1462">
        <v>0</v>
      </c>
      <c r="R1462">
        <v>2</v>
      </c>
      <c r="S1462">
        <v>3</v>
      </c>
      <c r="V1462">
        <v>1</v>
      </c>
      <c r="X1462" s="26">
        <v>12</v>
      </c>
    </row>
    <row r="1463" spans="1:24" x14ac:dyDescent="0.3">
      <c r="A1463" t="s">
        <v>135</v>
      </c>
      <c r="B1463" t="s">
        <v>478</v>
      </c>
      <c r="C1463" t="s">
        <v>4863</v>
      </c>
      <c r="D1463" t="s">
        <v>4865</v>
      </c>
      <c r="E1463" t="s">
        <v>6788</v>
      </c>
      <c r="F1463" t="s">
        <v>135</v>
      </c>
      <c r="G1463" t="s">
        <v>21</v>
      </c>
      <c r="H1463" t="s">
        <v>21</v>
      </c>
      <c r="I1463" t="s">
        <v>22</v>
      </c>
      <c r="J1463">
        <v>1</v>
      </c>
      <c r="K1463">
        <v>1</v>
      </c>
      <c r="L1463">
        <v>1</v>
      </c>
      <c r="M1463">
        <v>1</v>
      </c>
      <c r="N1463">
        <v>2</v>
      </c>
      <c r="O1463">
        <v>1</v>
      </c>
      <c r="Q1463">
        <v>0</v>
      </c>
      <c r="R1463">
        <v>1</v>
      </c>
      <c r="S1463">
        <v>3</v>
      </c>
      <c r="V1463">
        <v>2</v>
      </c>
      <c r="X1463" s="26">
        <v>13</v>
      </c>
    </row>
    <row r="1464" spans="1:24" x14ac:dyDescent="0.3">
      <c r="A1464" t="s">
        <v>70</v>
      </c>
      <c r="B1464" t="s">
        <v>174</v>
      </c>
      <c r="C1464" t="s">
        <v>886</v>
      </c>
      <c r="D1464" t="s">
        <v>4283</v>
      </c>
      <c r="E1464" t="s">
        <v>6789</v>
      </c>
      <c r="F1464" t="s">
        <v>70</v>
      </c>
      <c r="G1464" t="s">
        <v>21</v>
      </c>
      <c r="H1464" t="s">
        <v>21</v>
      </c>
      <c r="I1464" t="s">
        <v>22</v>
      </c>
      <c r="J1464">
        <v>0</v>
      </c>
      <c r="K1464">
        <v>1</v>
      </c>
      <c r="L1464">
        <v>1</v>
      </c>
      <c r="M1464">
        <v>1</v>
      </c>
      <c r="N1464">
        <v>2</v>
      </c>
      <c r="O1464">
        <v>1</v>
      </c>
      <c r="Q1464">
        <v>2</v>
      </c>
      <c r="R1464">
        <v>1</v>
      </c>
      <c r="S1464">
        <v>2</v>
      </c>
      <c r="V1464">
        <v>1</v>
      </c>
      <c r="X1464" s="26">
        <v>12</v>
      </c>
    </row>
    <row r="1465" spans="1:24" x14ac:dyDescent="0.3">
      <c r="A1465" t="s">
        <v>158</v>
      </c>
      <c r="B1465" t="s">
        <v>162</v>
      </c>
      <c r="C1465" t="s">
        <v>5261</v>
      </c>
      <c r="D1465" t="s">
        <v>5264</v>
      </c>
      <c r="E1465" t="s">
        <v>6790</v>
      </c>
      <c r="F1465" t="s">
        <v>158</v>
      </c>
      <c r="G1465" t="s">
        <v>21</v>
      </c>
      <c r="H1465" t="s">
        <v>21</v>
      </c>
      <c r="I1465" t="s">
        <v>54</v>
      </c>
      <c r="J1465">
        <v>1</v>
      </c>
      <c r="K1465">
        <v>1</v>
      </c>
      <c r="L1465">
        <v>1</v>
      </c>
      <c r="M1465">
        <v>1</v>
      </c>
      <c r="N1465">
        <v>3</v>
      </c>
      <c r="O1465">
        <v>1</v>
      </c>
      <c r="Q1465">
        <v>0</v>
      </c>
      <c r="R1465">
        <v>3</v>
      </c>
      <c r="S1465">
        <v>3</v>
      </c>
      <c r="V1465">
        <v>2</v>
      </c>
      <c r="X1465" s="26">
        <v>16</v>
      </c>
    </row>
    <row r="1466" spans="1:24" x14ac:dyDescent="0.3">
      <c r="A1466" t="s">
        <v>59</v>
      </c>
      <c r="B1466" t="s">
        <v>3366</v>
      </c>
      <c r="C1466" t="s">
        <v>3593</v>
      </c>
      <c r="D1466" t="s">
        <v>3629</v>
      </c>
      <c r="E1466" t="s">
        <v>6791</v>
      </c>
      <c r="F1466" t="s">
        <v>59</v>
      </c>
      <c r="G1466" t="s">
        <v>21</v>
      </c>
      <c r="H1466" t="s">
        <v>21</v>
      </c>
      <c r="I1466" t="s">
        <v>22</v>
      </c>
      <c r="J1466">
        <v>1</v>
      </c>
      <c r="K1466">
        <v>0</v>
      </c>
      <c r="L1466">
        <v>0</v>
      </c>
      <c r="M1466">
        <v>0</v>
      </c>
      <c r="N1466">
        <v>0</v>
      </c>
      <c r="O1466">
        <v>0</v>
      </c>
      <c r="Q1466">
        <v>0</v>
      </c>
      <c r="R1466">
        <v>1</v>
      </c>
      <c r="S1466">
        <v>1</v>
      </c>
      <c r="V1466">
        <v>1</v>
      </c>
      <c r="X1466" s="26">
        <v>4</v>
      </c>
    </row>
    <row r="1467" spans="1:24" x14ac:dyDescent="0.3">
      <c r="A1467" t="s">
        <v>74</v>
      </c>
      <c r="B1467" t="s">
        <v>174</v>
      </c>
      <c r="C1467" t="s">
        <v>1049</v>
      </c>
      <c r="D1467" t="s">
        <v>4122</v>
      </c>
      <c r="E1467" t="s">
        <v>6792</v>
      </c>
      <c r="F1467" t="s">
        <v>74</v>
      </c>
      <c r="G1467" t="s">
        <v>21</v>
      </c>
      <c r="H1467" t="s">
        <v>21</v>
      </c>
      <c r="I1467" t="s">
        <v>22</v>
      </c>
      <c r="J1467">
        <v>1</v>
      </c>
      <c r="K1467">
        <v>1</v>
      </c>
      <c r="L1467">
        <v>1</v>
      </c>
      <c r="M1467">
        <v>1</v>
      </c>
      <c r="N1467">
        <v>3</v>
      </c>
      <c r="O1467">
        <v>1</v>
      </c>
      <c r="Q1467">
        <v>0</v>
      </c>
      <c r="R1467">
        <v>3</v>
      </c>
      <c r="S1467">
        <v>3</v>
      </c>
      <c r="V1467">
        <v>1</v>
      </c>
      <c r="X1467" s="26">
        <v>15</v>
      </c>
    </row>
    <row r="1468" spans="1:24" x14ac:dyDescent="0.3">
      <c r="A1468" t="s">
        <v>37</v>
      </c>
      <c r="B1468" t="s">
        <v>174</v>
      </c>
      <c r="C1468" t="s">
        <v>1938</v>
      </c>
      <c r="D1468" t="s">
        <v>3475</v>
      </c>
      <c r="E1468" t="s">
        <v>6793</v>
      </c>
      <c r="F1468" t="s">
        <v>37</v>
      </c>
      <c r="G1468" t="s">
        <v>21</v>
      </c>
      <c r="H1468" t="s">
        <v>21</v>
      </c>
      <c r="I1468" t="s">
        <v>54</v>
      </c>
      <c r="J1468">
        <v>0</v>
      </c>
      <c r="K1468">
        <v>1</v>
      </c>
      <c r="L1468">
        <v>1</v>
      </c>
      <c r="M1468">
        <v>0</v>
      </c>
      <c r="N1468">
        <v>0</v>
      </c>
      <c r="O1468">
        <v>0</v>
      </c>
      <c r="Q1468">
        <v>0</v>
      </c>
      <c r="R1468">
        <v>1</v>
      </c>
      <c r="S1468">
        <v>2</v>
      </c>
      <c r="V1468">
        <v>0</v>
      </c>
      <c r="X1468" s="26">
        <v>5</v>
      </c>
    </row>
    <row r="1469" spans="1:24" x14ac:dyDescent="0.3">
      <c r="A1469" t="s">
        <v>59</v>
      </c>
      <c r="B1469" t="s">
        <v>3366</v>
      </c>
      <c r="C1469" t="s">
        <v>3543</v>
      </c>
      <c r="D1469" t="s">
        <v>3557</v>
      </c>
      <c r="E1469" t="s">
        <v>6794</v>
      </c>
      <c r="F1469" t="s">
        <v>85</v>
      </c>
      <c r="G1469" t="s">
        <v>21</v>
      </c>
      <c r="H1469" t="s">
        <v>21</v>
      </c>
      <c r="I1469" t="s">
        <v>22</v>
      </c>
      <c r="J1469">
        <v>1</v>
      </c>
      <c r="K1469">
        <v>1</v>
      </c>
      <c r="L1469">
        <v>0</v>
      </c>
      <c r="M1469">
        <v>1</v>
      </c>
      <c r="N1469">
        <v>1</v>
      </c>
      <c r="O1469">
        <v>1</v>
      </c>
      <c r="Q1469">
        <v>0</v>
      </c>
      <c r="R1469">
        <v>1</v>
      </c>
      <c r="S1469">
        <v>2</v>
      </c>
      <c r="V1469">
        <v>1</v>
      </c>
      <c r="X1469" s="26">
        <v>9</v>
      </c>
    </row>
    <row r="1470" spans="1:24" x14ac:dyDescent="0.3">
      <c r="A1470" t="s">
        <v>83</v>
      </c>
      <c r="B1470" t="s">
        <v>3634</v>
      </c>
      <c r="C1470" t="s">
        <v>3637</v>
      </c>
      <c r="D1470" t="s">
        <v>5054</v>
      </c>
      <c r="E1470" t="s">
        <v>6795</v>
      </c>
      <c r="F1470" t="s">
        <v>83</v>
      </c>
      <c r="G1470" t="s">
        <v>21</v>
      </c>
      <c r="H1470" t="s">
        <v>21</v>
      </c>
      <c r="I1470" t="s">
        <v>22</v>
      </c>
      <c r="J1470">
        <v>0</v>
      </c>
      <c r="K1470">
        <v>1</v>
      </c>
      <c r="L1470">
        <v>0</v>
      </c>
      <c r="M1470">
        <v>1</v>
      </c>
      <c r="N1470">
        <v>0</v>
      </c>
      <c r="O1470">
        <v>0</v>
      </c>
      <c r="Q1470">
        <v>2</v>
      </c>
      <c r="R1470">
        <v>1</v>
      </c>
      <c r="S1470">
        <v>0</v>
      </c>
      <c r="V1470">
        <v>0</v>
      </c>
      <c r="X1470" s="26">
        <v>5</v>
      </c>
    </row>
    <row r="1471" spans="1:24" x14ac:dyDescent="0.3">
      <c r="A1471" t="s">
        <v>36</v>
      </c>
      <c r="B1471" t="s">
        <v>890</v>
      </c>
      <c r="C1471" t="s">
        <v>1169</v>
      </c>
      <c r="D1471" t="s">
        <v>2611</v>
      </c>
      <c r="E1471" t="s">
        <v>6796</v>
      </c>
      <c r="F1471" t="s">
        <v>36</v>
      </c>
      <c r="G1471" t="s">
        <v>21</v>
      </c>
      <c r="H1471" t="s">
        <v>21</v>
      </c>
      <c r="I1471" t="s">
        <v>22</v>
      </c>
      <c r="J1471">
        <v>1</v>
      </c>
      <c r="K1471">
        <v>1</v>
      </c>
      <c r="L1471">
        <v>1</v>
      </c>
      <c r="M1471">
        <v>1</v>
      </c>
      <c r="N1471">
        <v>2</v>
      </c>
      <c r="O1471">
        <v>1</v>
      </c>
      <c r="Q1471">
        <v>0</v>
      </c>
      <c r="R1471">
        <v>2</v>
      </c>
      <c r="S1471">
        <v>3</v>
      </c>
      <c r="V1471">
        <v>1</v>
      </c>
      <c r="X1471" s="26">
        <v>13</v>
      </c>
    </row>
    <row r="1472" spans="1:24" x14ac:dyDescent="0.3">
      <c r="A1472" t="s">
        <v>36</v>
      </c>
      <c r="B1472" t="s">
        <v>890</v>
      </c>
      <c r="C1472" t="s">
        <v>1169</v>
      </c>
      <c r="D1472" t="s">
        <v>2610</v>
      </c>
      <c r="E1472" t="s">
        <v>6797</v>
      </c>
      <c r="F1472" t="s">
        <v>36</v>
      </c>
      <c r="G1472" t="s">
        <v>21</v>
      </c>
      <c r="H1472" t="s">
        <v>21</v>
      </c>
      <c r="I1472" t="s">
        <v>22</v>
      </c>
      <c r="J1472">
        <v>1</v>
      </c>
      <c r="K1472">
        <v>1</v>
      </c>
      <c r="L1472">
        <v>1</v>
      </c>
      <c r="M1472">
        <v>1</v>
      </c>
      <c r="N1472">
        <v>3</v>
      </c>
      <c r="O1472">
        <v>1</v>
      </c>
      <c r="Q1472">
        <v>0</v>
      </c>
      <c r="R1472">
        <v>2</v>
      </c>
      <c r="S1472">
        <v>3</v>
      </c>
      <c r="V1472">
        <v>1</v>
      </c>
      <c r="X1472" s="26">
        <v>14</v>
      </c>
    </row>
    <row r="1473" spans="1:24" x14ac:dyDescent="0.3">
      <c r="A1473" t="s">
        <v>43</v>
      </c>
      <c r="B1473" t="s">
        <v>174</v>
      </c>
      <c r="C1473" t="s">
        <v>2097</v>
      </c>
      <c r="D1473" t="s">
        <v>3951</v>
      </c>
      <c r="E1473" t="s">
        <v>6798</v>
      </c>
      <c r="F1473" t="s">
        <v>43</v>
      </c>
      <c r="G1473" t="s">
        <v>21</v>
      </c>
      <c r="H1473" t="s">
        <v>21</v>
      </c>
      <c r="I1473" t="s">
        <v>22</v>
      </c>
      <c r="J1473">
        <v>1</v>
      </c>
      <c r="K1473">
        <v>1</v>
      </c>
      <c r="L1473">
        <v>1</v>
      </c>
      <c r="M1473">
        <v>1</v>
      </c>
      <c r="N1473">
        <v>3</v>
      </c>
      <c r="O1473">
        <v>1</v>
      </c>
      <c r="Q1473">
        <v>0</v>
      </c>
      <c r="R1473">
        <v>1</v>
      </c>
      <c r="S1473">
        <v>3</v>
      </c>
      <c r="V1473">
        <v>0</v>
      </c>
      <c r="X1473" s="26">
        <v>12</v>
      </c>
    </row>
    <row r="1474" spans="1:24" x14ac:dyDescent="0.3">
      <c r="A1474" t="s">
        <v>62</v>
      </c>
      <c r="B1474" t="s">
        <v>1056</v>
      </c>
      <c r="C1474" t="s">
        <v>1331</v>
      </c>
      <c r="D1474" t="s">
        <v>1664</v>
      </c>
      <c r="E1474" t="s">
        <v>6799</v>
      </c>
      <c r="F1474" t="s">
        <v>62</v>
      </c>
      <c r="G1474" t="s">
        <v>21</v>
      </c>
      <c r="H1474" t="s">
        <v>21</v>
      </c>
      <c r="I1474" t="s">
        <v>22</v>
      </c>
      <c r="J1474">
        <v>1</v>
      </c>
      <c r="K1474">
        <v>1</v>
      </c>
      <c r="L1474">
        <v>1</v>
      </c>
      <c r="M1474">
        <v>1</v>
      </c>
      <c r="N1474">
        <v>2</v>
      </c>
      <c r="O1474">
        <v>1</v>
      </c>
      <c r="Q1474">
        <v>0</v>
      </c>
      <c r="R1474">
        <v>1</v>
      </c>
      <c r="S1474">
        <v>3</v>
      </c>
      <c r="V1474">
        <v>1</v>
      </c>
      <c r="X1474" s="26">
        <v>12</v>
      </c>
    </row>
    <row r="1475" spans="1:24" x14ac:dyDescent="0.3">
      <c r="A1475" t="s">
        <v>39</v>
      </c>
      <c r="B1475" t="s">
        <v>162</v>
      </c>
      <c r="C1475" t="s">
        <v>656</v>
      </c>
      <c r="D1475" t="s">
        <v>671</v>
      </c>
      <c r="E1475" t="s">
        <v>6800</v>
      </c>
      <c r="F1475" t="s">
        <v>39</v>
      </c>
      <c r="G1475" t="s">
        <v>21</v>
      </c>
      <c r="H1475" t="s">
        <v>21</v>
      </c>
      <c r="I1475" t="s">
        <v>22</v>
      </c>
      <c r="J1475">
        <v>1</v>
      </c>
      <c r="K1475">
        <v>1</v>
      </c>
      <c r="L1475">
        <v>0</v>
      </c>
      <c r="M1475">
        <v>1</v>
      </c>
      <c r="N1475">
        <v>1</v>
      </c>
      <c r="O1475">
        <v>0</v>
      </c>
      <c r="Q1475">
        <v>0</v>
      </c>
      <c r="R1475">
        <v>1</v>
      </c>
      <c r="S1475">
        <v>2</v>
      </c>
      <c r="V1475">
        <v>0</v>
      </c>
      <c r="X1475" s="26">
        <v>7</v>
      </c>
    </row>
    <row r="1476" spans="1:24" x14ac:dyDescent="0.3">
      <c r="A1476" t="s">
        <v>138</v>
      </c>
      <c r="B1476" t="s">
        <v>807</v>
      </c>
      <c r="C1476" t="s">
        <v>3836</v>
      </c>
      <c r="D1476" t="s">
        <v>4764</v>
      </c>
      <c r="E1476" t="s">
        <v>6801</v>
      </c>
      <c r="F1476" t="s">
        <v>138</v>
      </c>
      <c r="G1476" t="s">
        <v>21</v>
      </c>
      <c r="H1476" t="s">
        <v>21</v>
      </c>
      <c r="I1476" t="s">
        <v>22</v>
      </c>
      <c r="J1476">
        <v>2</v>
      </c>
      <c r="K1476">
        <v>1</v>
      </c>
      <c r="L1476">
        <v>1</v>
      </c>
      <c r="M1476">
        <v>1</v>
      </c>
      <c r="N1476">
        <v>2</v>
      </c>
      <c r="O1476">
        <v>1</v>
      </c>
      <c r="Q1476">
        <v>2</v>
      </c>
      <c r="R1476">
        <v>1</v>
      </c>
      <c r="S1476">
        <v>2</v>
      </c>
      <c r="V1476">
        <v>2</v>
      </c>
      <c r="X1476" s="26">
        <v>15</v>
      </c>
    </row>
    <row r="1477" spans="1:24" x14ac:dyDescent="0.3">
      <c r="A1477" t="s">
        <v>56</v>
      </c>
      <c r="B1477" t="s">
        <v>174</v>
      </c>
      <c r="C1477" t="s">
        <v>2152</v>
      </c>
      <c r="D1477" t="s">
        <v>2168</v>
      </c>
      <c r="E1477" t="s">
        <v>6802</v>
      </c>
      <c r="F1477" t="s">
        <v>56</v>
      </c>
      <c r="G1477" t="s">
        <v>21</v>
      </c>
      <c r="H1477" t="s">
        <v>21</v>
      </c>
      <c r="I1477" t="s">
        <v>22</v>
      </c>
      <c r="J1477">
        <v>1</v>
      </c>
      <c r="K1477">
        <v>1</v>
      </c>
      <c r="L1477">
        <v>1</v>
      </c>
      <c r="M1477">
        <v>1</v>
      </c>
      <c r="N1477">
        <v>2</v>
      </c>
      <c r="O1477">
        <v>1</v>
      </c>
      <c r="Q1477">
        <v>0</v>
      </c>
      <c r="R1477">
        <v>2</v>
      </c>
      <c r="S1477">
        <v>3</v>
      </c>
      <c r="V1477">
        <v>2</v>
      </c>
      <c r="X1477" s="26">
        <v>14</v>
      </c>
    </row>
    <row r="1478" spans="1:24" x14ac:dyDescent="0.3">
      <c r="A1478" t="s">
        <v>150</v>
      </c>
      <c r="B1478" t="s">
        <v>475</v>
      </c>
      <c r="C1478" t="s">
        <v>1000</v>
      </c>
      <c r="D1478" t="s">
        <v>5206</v>
      </c>
      <c r="E1478" t="s">
        <v>6803</v>
      </c>
      <c r="F1478" t="s">
        <v>150</v>
      </c>
      <c r="G1478" t="s">
        <v>21</v>
      </c>
      <c r="H1478" t="s">
        <v>21</v>
      </c>
      <c r="I1478" t="s">
        <v>22</v>
      </c>
      <c r="J1478">
        <v>0</v>
      </c>
      <c r="K1478">
        <v>1</v>
      </c>
      <c r="L1478">
        <v>1</v>
      </c>
      <c r="M1478">
        <v>1</v>
      </c>
      <c r="N1478">
        <v>3</v>
      </c>
      <c r="O1478">
        <v>0</v>
      </c>
      <c r="Q1478">
        <v>0</v>
      </c>
      <c r="R1478">
        <v>2</v>
      </c>
      <c r="S1478">
        <v>3</v>
      </c>
      <c r="V1478">
        <v>0</v>
      </c>
      <c r="X1478" s="26">
        <v>11</v>
      </c>
    </row>
    <row r="1479" spans="1:24" x14ac:dyDescent="0.3">
      <c r="A1479" t="s">
        <v>70</v>
      </c>
      <c r="B1479" t="s">
        <v>174</v>
      </c>
      <c r="C1479" t="s">
        <v>2529</v>
      </c>
      <c r="D1479" t="s">
        <v>4202</v>
      </c>
      <c r="E1479" t="s">
        <v>6804</v>
      </c>
      <c r="F1479" t="s">
        <v>70</v>
      </c>
      <c r="G1479" t="s">
        <v>21</v>
      </c>
      <c r="H1479" t="s">
        <v>21</v>
      </c>
      <c r="I1479" t="s">
        <v>22</v>
      </c>
      <c r="J1479">
        <v>0</v>
      </c>
      <c r="K1479">
        <v>1</v>
      </c>
      <c r="L1479">
        <v>1</v>
      </c>
      <c r="M1479">
        <v>1</v>
      </c>
      <c r="N1479">
        <v>1</v>
      </c>
      <c r="O1479">
        <v>0</v>
      </c>
      <c r="Q1479">
        <v>0</v>
      </c>
      <c r="R1479">
        <v>1</v>
      </c>
      <c r="S1479">
        <v>1</v>
      </c>
      <c r="V1479">
        <v>1</v>
      </c>
      <c r="X1479" s="26">
        <v>7</v>
      </c>
    </row>
    <row r="1480" spans="1:24" x14ac:dyDescent="0.3">
      <c r="A1480" t="s">
        <v>56</v>
      </c>
      <c r="B1480" t="s">
        <v>174</v>
      </c>
      <c r="C1480" t="s">
        <v>2152</v>
      </c>
      <c r="D1480" t="s">
        <v>2236</v>
      </c>
      <c r="E1480" t="s">
        <v>6805</v>
      </c>
      <c r="F1480" t="s">
        <v>56</v>
      </c>
      <c r="G1480" t="s">
        <v>21</v>
      </c>
      <c r="H1480" t="s">
        <v>21</v>
      </c>
      <c r="I1480" t="s">
        <v>22</v>
      </c>
      <c r="J1480">
        <v>1</v>
      </c>
      <c r="K1480">
        <v>0</v>
      </c>
      <c r="L1480">
        <v>1</v>
      </c>
      <c r="M1480">
        <v>1</v>
      </c>
      <c r="N1480">
        <v>2</v>
      </c>
      <c r="O1480">
        <v>1</v>
      </c>
      <c r="Q1480">
        <v>0</v>
      </c>
      <c r="R1480">
        <v>1</v>
      </c>
      <c r="S1480">
        <v>3</v>
      </c>
      <c r="V1480">
        <v>1</v>
      </c>
      <c r="X1480" s="26">
        <v>11</v>
      </c>
    </row>
    <row r="1481" spans="1:24" x14ac:dyDescent="0.3">
      <c r="A1481" t="s">
        <v>55</v>
      </c>
      <c r="B1481" t="s">
        <v>174</v>
      </c>
      <c r="C1481" t="s">
        <v>886</v>
      </c>
      <c r="D1481" t="s">
        <v>888</v>
      </c>
      <c r="E1481" t="s">
        <v>6806</v>
      </c>
      <c r="F1481" t="s">
        <v>55</v>
      </c>
      <c r="G1481" t="s">
        <v>21</v>
      </c>
      <c r="H1481" t="s">
        <v>21</v>
      </c>
      <c r="I1481" t="s">
        <v>22</v>
      </c>
      <c r="J1481">
        <v>0</v>
      </c>
      <c r="K1481">
        <v>1</v>
      </c>
      <c r="L1481">
        <v>1</v>
      </c>
      <c r="M1481">
        <v>1</v>
      </c>
      <c r="N1481">
        <v>1</v>
      </c>
      <c r="O1481">
        <v>1</v>
      </c>
      <c r="Q1481">
        <v>0</v>
      </c>
      <c r="R1481">
        <v>1</v>
      </c>
      <c r="S1481">
        <v>2</v>
      </c>
      <c r="V1481">
        <v>1</v>
      </c>
      <c r="X1481" s="26">
        <v>9</v>
      </c>
    </row>
    <row r="1482" spans="1:24" x14ac:dyDescent="0.3">
      <c r="A1482" t="s">
        <v>83</v>
      </c>
      <c r="B1482" t="s">
        <v>2570</v>
      </c>
      <c r="C1482" t="s">
        <v>4613</v>
      </c>
      <c r="D1482" t="s">
        <v>5068</v>
      </c>
      <c r="E1482" t="s">
        <v>6807</v>
      </c>
      <c r="F1482" t="s">
        <v>83</v>
      </c>
      <c r="G1482" t="s">
        <v>21</v>
      </c>
      <c r="H1482" t="s">
        <v>21</v>
      </c>
      <c r="I1482" t="s">
        <v>50</v>
      </c>
      <c r="J1482">
        <v>1</v>
      </c>
      <c r="K1482">
        <v>1</v>
      </c>
      <c r="L1482">
        <v>1</v>
      </c>
      <c r="M1482">
        <v>0</v>
      </c>
      <c r="N1482">
        <v>0</v>
      </c>
      <c r="O1482">
        <v>0</v>
      </c>
      <c r="Q1482">
        <v>0</v>
      </c>
      <c r="R1482">
        <v>3</v>
      </c>
      <c r="S1482">
        <v>3</v>
      </c>
      <c r="V1482">
        <v>1</v>
      </c>
      <c r="X1482" s="26">
        <v>10</v>
      </c>
    </row>
    <row r="1483" spans="1:24" x14ac:dyDescent="0.3">
      <c r="A1483" t="s">
        <v>135</v>
      </c>
      <c r="B1483" t="s">
        <v>284</v>
      </c>
      <c r="C1483" t="s">
        <v>4847</v>
      </c>
      <c r="D1483" t="s">
        <v>4852</v>
      </c>
      <c r="E1483" t="s">
        <v>6808</v>
      </c>
      <c r="F1483" t="s">
        <v>84</v>
      </c>
      <c r="G1483" t="s">
        <v>21</v>
      </c>
      <c r="H1483" t="s">
        <v>21</v>
      </c>
      <c r="I1483" t="s">
        <v>22</v>
      </c>
      <c r="J1483">
        <v>0</v>
      </c>
      <c r="K1483">
        <v>1</v>
      </c>
      <c r="L1483">
        <v>1</v>
      </c>
      <c r="M1483">
        <v>1</v>
      </c>
      <c r="N1483">
        <v>3</v>
      </c>
      <c r="O1483">
        <v>1</v>
      </c>
      <c r="Q1483">
        <v>2</v>
      </c>
      <c r="R1483">
        <v>3</v>
      </c>
      <c r="S1483">
        <v>3</v>
      </c>
      <c r="V1483">
        <v>1</v>
      </c>
      <c r="X1483" s="26">
        <v>16</v>
      </c>
    </row>
    <row r="1484" spans="1:24" x14ac:dyDescent="0.3">
      <c r="A1484" t="s">
        <v>36</v>
      </c>
      <c r="B1484" t="s">
        <v>284</v>
      </c>
      <c r="C1484" t="s">
        <v>2615</v>
      </c>
      <c r="D1484" t="s">
        <v>2651</v>
      </c>
      <c r="E1484" t="s">
        <v>6809</v>
      </c>
      <c r="F1484" t="s">
        <v>36</v>
      </c>
      <c r="G1484" t="s">
        <v>21</v>
      </c>
      <c r="H1484" t="s">
        <v>21</v>
      </c>
      <c r="I1484" t="s">
        <v>50</v>
      </c>
      <c r="J1484">
        <v>0</v>
      </c>
      <c r="K1484">
        <v>1</v>
      </c>
      <c r="L1484">
        <v>0</v>
      </c>
      <c r="M1484">
        <v>0</v>
      </c>
      <c r="N1484">
        <v>0</v>
      </c>
      <c r="O1484">
        <v>0</v>
      </c>
      <c r="Q1484">
        <v>0</v>
      </c>
      <c r="R1484">
        <v>0</v>
      </c>
      <c r="S1484">
        <v>0</v>
      </c>
      <c r="V1484">
        <v>0</v>
      </c>
      <c r="X1484" s="26">
        <v>1</v>
      </c>
    </row>
    <row r="1485" spans="1:24" x14ac:dyDescent="0.3">
      <c r="A1485" t="s">
        <v>73</v>
      </c>
      <c r="B1485" t="s">
        <v>162</v>
      </c>
      <c r="C1485" t="s">
        <v>454</v>
      </c>
      <c r="D1485" t="s">
        <v>464</v>
      </c>
      <c r="E1485" t="s">
        <v>6810</v>
      </c>
      <c r="F1485" t="s">
        <v>65</v>
      </c>
      <c r="G1485" t="s">
        <v>21</v>
      </c>
      <c r="H1485" t="s">
        <v>21</v>
      </c>
      <c r="I1485" t="s">
        <v>22</v>
      </c>
      <c r="J1485">
        <v>0</v>
      </c>
      <c r="K1485">
        <v>0</v>
      </c>
      <c r="L1485">
        <v>1</v>
      </c>
      <c r="M1485">
        <v>1</v>
      </c>
      <c r="N1485">
        <v>0</v>
      </c>
      <c r="O1485">
        <v>0</v>
      </c>
      <c r="Q1485">
        <v>0</v>
      </c>
      <c r="R1485">
        <v>0</v>
      </c>
      <c r="S1485">
        <v>2</v>
      </c>
      <c r="V1485">
        <v>1</v>
      </c>
      <c r="X1485" s="26">
        <v>5</v>
      </c>
    </row>
    <row r="1486" spans="1:24" x14ac:dyDescent="0.3">
      <c r="A1486" t="s">
        <v>19</v>
      </c>
      <c r="B1486" t="s">
        <v>174</v>
      </c>
      <c r="C1486" t="s">
        <v>195</v>
      </c>
      <c r="D1486" t="s">
        <v>196</v>
      </c>
      <c r="E1486" t="s">
        <v>6811</v>
      </c>
      <c r="F1486" t="s">
        <v>19</v>
      </c>
      <c r="G1486" t="s">
        <v>21</v>
      </c>
      <c r="H1486" t="s">
        <v>21</v>
      </c>
      <c r="I1486" t="s">
        <v>54</v>
      </c>
      <c r="J1486">
        <v>0</v>
      </c>
      <c r="K1486">
        <v>1</v>
      </c>
      <c r="L1486">
        <v>1</v>
      </c>
      <c r="M1486">
        <v>0</v>
      </c>
      <c r="N1486">
        <v>0</v>
      </c>
      <c r="O1486">
        <v>0</v>
      </c>
      <c r="Q1486">
        <v>0</v>
      </c>
      <c r="R1486">
        <v>1</v>
      </c>
      <c r="S1486">
        <v>1</v>
      </c>
      <c r="V1486">
        <v>0</v>
      </c>
      <c r="X1486" s="26">
        <v>4</v>
      </c>
    </row>
    <row r="1487" spans="1:24" x14ac:dyDescent="0.3">
      <c r="A1487" t="s">
        <v>85</v>
      </c>
      <c r="B1487" t="s">
        <v>3366</v>
      </c>
      <c r="C1487" t="s">
        <v>4360</v>
      </c>
      <c r="D1487" t="s">
        <v>4420</v>
      </c>
      <c r="E1487" t="s">
        <v>6812</v>
      </c>
      <c r="F1487" t="s">
        <v>85</v>
      </c>
      <c r="G1487" t="s">
        <v>21</v>
      </c>
      <c r="H1487" t="s">
        <v>21</v>
      </c>
      <c r="I1487" t="s">
        <v>22</v>
      </c>
      <c r="J1487">
        <v>1</v>
      </c>
      <c r="K1487">
        <v>0</v>
      </c>
      <c r="L1487">
        <v>1</v>
      </c>
      <c r="M1487">
        <v>1</v>
      </c>
      <c r="N1487">
        <v>1</v>
      </c>
      <c r="O1487">
        <v>1</v>
      </c>
      <c r="Q1487">
        <v>0</v>
      </c>
      <c r="R1487">
        <v>1</v>
      </c>
      <c r="S1487">
        <v>3</v>
      </c>
      <c r="V1487">
        <v>1</v>
      </c>
      <c r="X1487" s="26">
        <v>10</v>
      </c>
    </row>
    <row r="1488" spans="1:24" x14ac:dyDescent="0.3">
      <c r="A1488" t="s">
        <v>135</v>
      </c>
      <c r="B1488" t="s">
        <v>4323</v>
      </c>
      <c r="C1488" t="s">
        <v>597</v>
      </c>
      <c r="D1488" t="s">
        <v>4937</v>
      </c>
      <c r="E1488" t="s">
        <v>6813</v>
      </c>
      <c r="F1488" t="s">
        <v>135</v>
      </c>
      <c r="G1488" t="s">
        <v>21</v>
      </c>
      <c r="H1488" t="s">
        <v>21</v>
      </c>
      <c r="I1488" t="s">
        <v>22</v>
      </c>
      <c r="J1488">
        <v>1</v>
      </c>
      <c r="K1488">
        <v>1</v>
      </c>
      <c r="L1488">
        <v>1</v>
      </c>
      <c r="M1488">
        <v>1</v>
      </c>
      <c r="N1488">
        <v>2</v>
      </c>
      <c r="O1488">
        <v>0</v>
      </c>
      <c r="Q1488">
        <v>2</v>
      </c>
      <c r="R1488">
        <v>1</v>
      </c>
      <c r="S1488">
        <v>3</v>
      </c>
      <c r="V1488">
        <v>1</v>
      </c>
      <c r="X1488" s="26">
        <v>13</v>
      </c>
    </row>
    <row r="1489" spans="1:24" x14ac:dyDescent="0.3">
      <c r="A1489" t="s">
        <v>49</v>
      </c>
      <c r="B1489" t="s">
        <v>519</v>
      </c>
      <c r="C1489" t="s">
        <v>1241</v>
      </c>
      <c r="D1489" t="s">
        <v>1493</v>
      </c>
      <c r="E1489" t="s">
        <v>6814</v>
      </c>
      <c r="F1489" t="s">
        <v>49</v>
      </c>
      <c r="G1489" t="s">
        <v>21</v>
      </c>
      <c r="H1489" t="s">
        <v>21</v>
      </c>
      <c r="I1489" t="s">
        <v>50</v>
      </c>
      <c r="J1489">
        <v>1</v>
      </c>
      <c r="K1489">
        <v>1</v>
      </c>
      <c r="L1489">
        <v>1</v>
      </c>
      <c r="M1489">
        <v>1</v>
      </c>
      <c r="N1489">
        <v>1</v>
      </c>
      <c r="O1489">
        <v>1</v>
      </c>
      <c r="Q1489">
        <v>0</v>
      </c>
      <c r="R1489">
        <v>1</v>
      </c>
      <c r="S1489">
        <v>2</v>
      </c>
      <c r="V1489">
        <v>2</v>
      </c>
      <c r="X1489" s="26">
        <v>11</v>
      </c>
    </row>
    <row r="1490" spans="1:24" x14ac:dyDescent="0.3">
      <c r="A1490" t="s">
        <v>74</v>
      </c>
      <c r="B1490" t="s">
        <v>174</v>
      </c>
      <c r="C1490" t="s">
        <v>781</v>
      </c>
      <c r="D1490" t="s">
        <v>4153</v>
      </c>
      <c r="E1490" t="s">
        <v>6815</v>
      </c>
      <c r="F1490" t="s">
        <v>74</v>
      </c>
      <c r="G1490" t="s">
        <v>21</v>
      </c>
      <c r="H1490" t="s">
        <v>21</v>
      </c>
      <c r="I1490" t="s">
        <v>22</v>
      </c>
      <c r="J1490">
        <v>0</v>
      </c>
      <c r="K1490">
        <v>1</v>
      </c>
      <c r="L1490">
        <v>1</v>
      </c>
      <c r="M1490">
        <v>1</v>
      </c>
      <c r="N1490">
        <v>2</v>
      </c>
      <c r="O1490">
        <v>1</v>
      </c>
      <c r="Q1490">
        <v>0</v>
      </c>
      <c r="R1490">
        <v>2</v>
      </c>
      <c r="S1490">
        <v>3</v>
      </c>
      <c r="V1490">
        <v>1</v>
      </c>
      <c r="X1490" s="26">
        <v>12</v>
      </c>
    </row>
    <row r="1491" spans="1:24" x14ac:dyDescent="0.3">
      <c r="A1491" t="s">
        <v>70</v>
      </c>
      <c r="B1491" t="s">
        <v>174</v>
      </c>
      <c r="C1491" t="s">
        <v>886</v>
      </c>
      <c r="D1491" t="s">
        <v>4253</v>
      </c>
      <c r="E1491" t="s">
        <v>6816</v>
      </c>
      <c r="F1491" t="s">
        <v>70</v>
      </c>
      <c r="G1491" t="s">
        <v>21</v>
      </c>
      <c r="H1491" t="s">
        <v>21</v>
      </c>
      <c r="I1491" t="s">
        <v>22</v>
      </c>
      <c r="J1491">
        <v>0</v>
      </c>
      <c r="K1491">
        <v>1</v>
      </c>
      <c r="L1491">
        <v>1</v>
      </c>
      <c r="M1491">
        <v>1</v>
      </c>
      <c r="N1491">
        <v>2</v>
      </c>
      <c r="O1491">
        <v>1</v>
      </c>
      <c r="Q1491">
        <v>0</v>
      </c>
      <c r="R1491">
        <v>1</v>
      </c>
      <c r="S1491">
        <v>2</v>
      </c>
      <c r="V1491">
        <v>1</v>
      </c>
      <c r="X1491" s="26">
        <v>10</v>
      </c>
    </row>
    <row r="1492" spans="1:24" x14ac:dyDescent="0.3">
      <c r="A1492" t="s">
        <v>49</v>
      </c>
      <c r="B1492" t="s">
        <v>519</v>
      </c>
      <c r="C1492" t="s">
        <v>1341</v>
      </c>
      <c r="D1492" t="s">
        <v>1416</v>
      </c>
      <c r="E1492" t="s">
        <v>6817</v>
      </c>
      <c r="F1492" t="s">
        <v>117</v>
      </c>
      <c r="G1492" t="s">
        <v>21</v>
      </c>
      <c r="H1492" t="s">
        <v>21</v>
      </c>
      <c r="I1492" t="s">
        <v>22</v>
      </c>
      <c r="J1492">
        <v>2</v>
      </c>
      <c r="K1492">
        <v>1</v>
      </c>
      <c r="L1492">
        <v>0</v>
      </c>
      <c r="M1492">
        <v>0</v>
      </c>
      <c r="N1492">
        <v>0</v>
      </c>
      <c r="O1492">
        <v>0</v>
      </c>
      <c r="Q1492">
        <v>0</v>
      </c>
      <c r="R1492">
        <v>1</v>
      </c>
      <c r="S1492">
        <v>3</v>
      </c>
      <c r="V1492">
        <v>1</v>
      </c>
      <c r="X1492" s="26">
        <v>8</v>
      </c>
    </row>
    <row r="1493" spans="1:24" x14ac:dyDescent="0.3">
      <c r="A1493" t="s">
        <v>56</v>
      </c>
      <c r="B1493" t="s">
        <v>1602</v>
      </c>
      <c r="C1493" t="s">
        <v>1638</v>
      </c>
      <c r="D1493" t="s">
        <v>2054</v>
      </c>
      <c r="E1493" t="s">
        <v>6818</v>
      </c>
      <c r="F1493" t="s">
        <v>56</v>
      </c>
      <c r="G1493" t="s">
        <v>21</v>
      </c>
      <c r="H1493" t="s">
        <v>21</v>
      </c>
      <c r="I1493" t="s">
        <v>50</v>
      </c>
      <c r="J1493">
        <v>1</v>
      </c>
      <c r="K1493">
        <v>1</v>
      </c>
      <c r="L1493">
        <v>1</v>
      </c>
      <c r="M1493">
        <v>1</v>
      </c>
      <c r="N1493">
        <v>2</v>
      </c>
      <c r="O1493">
        <v>1</v>
      </c>
      <c r="Q1493">
        <v>0</v>
      </c>
      <c r="R1493">
        <v>1</v>
      </c>
      <c r="S1493">
        <v>3</v>
      </c>
      <c r="V1493">
        <v>1</v>
      </c>
      <c r="X1493" s="26">
        <v>12</v>
      </c>
    </row>
    <row r="1494" spans="1:24" x14ac:dyDescent="0.3">
      <c r="A1494" t="s">
        <v>32</v>
      </c>
      <c r="B1494" t="s">
        <v>1602</v>
      </c>
      <c r="C1494" t="s">
        <v>1638</v>
      </c>
      <c r="D1494" t="s">
        <v>1956</v>
      </c>
      <c r="E1494" t="s">
        <v>6819</v>
      </c>
      <c r="F1494" t="s">
        <v>56</v>
      </c>
      <c r="G1494" t="s">
        <v>21</v>
      </c>
      <c r="H1494" t="s">
        <v>21</v>
      </c>
      <c r="I1494" t="s">
        <v>22</v>
      </c>
      <c r="J1494">
        <v>1</v>
      </c>
      <c r="K1494">
        <v>1</v>
      </c>
      <c r="L1494">
        <v>1</v>
      </c>
      <c r="M1494">
        <v>1</v>
      </c>
      <c r="N1494">
        <v>3</v>
      </c>
      <c r="O1494">
        <v>1</v>
      </c>
      <c r="Q1494">
        <v>0</v>
      </c>
      <c r="R1494">
        <v>2</v>
      </c>
      <c r="S1494">
        <v>3</v>
      </c>
      <c r="V1494">
        <v>2</v>
      </c>
      <c r="X1494" s="26">
        <v>15</v>
      </c>
    </row>
    <row r="1495" spans="1:24" x14ac:dyDescent="0.3">
      <c r="A1495" t="s">
        <v>135</v>
      </c>
      <c r="B1495" t="s">
        <v>847</v>
      </c>
      <c r="C1495" t="s">
        <v>4883</v>
      </c>
      <c r="D1495" t="s">
        <v>4889</v>
      </c>
      <c r="E1495" t="s">
        <v>6820</v>
      </c>
      <c r="F1495" t="s">
        <v>135</v>
      </c>
      <c r="G1495" t="s">
        <v>21</v>
      </c>
      <c r="H1495" t="s">
        <v>21</v>
      </c>
      <c r="I1495" t="s">
        <v>22</v>
      </c>
      <c r="J1495">
        <v>0</v>
      </c>
      <c r="K1495">
        <v>1</v>
      </c>
      <c r="L1495">
        <v>1</v>
      </c>
      <c r="M1495">
        <v>1</v>
      </c>
      <c r="N1495">
        <v>2</v>
      </c>
      <c r="O1495">
        <v>1</v>
      </c>
      <c r="Q1495">
        <v>0</v>
      </c>
      <c r="R1495">
        <v>2</v>
      </c>
      <c r="S1495">
        <v>3</v>
      </c>
      <c r="V1495">
        <v>1</v>
      </c>
      <c r="X1495" s="26">
        <v>12</v>
      </c>
    </row>
    <row r="1496" spans="1:24" x14ac:dyDescent="0.3">
      <c r="A1496" t="s">
        <v>52</v>
      </c>
      <c r="B1496" t="s">
        <v>932</v>
      </c>
      <c r="C1496" t="s">
        <v>949</v>
      </c>
      <c r="D1496" t="s">
        <v>955</v>
      </c>
      <c r="E1496" t="s">
        <v>6821</v>
      </c>
      <c r="F1496" t="s">
        <v>52</v>
      </c>
      <c r="G1496" t="s">
        <v>21</v>
      </c>
      <c r="H1496" t="s">
        <v>21</v>
      </c>
      <c r="I1496" t="s">
        <v>22</v>
      </c>
      <c r="J1496">
        <v>0</v>
      </c>
      <c r="K1496">
        <v>0</v>
      </c>
      <c r="L1496">
        <v>0</v>
      </c>
      <c r="M1496">
        <v>1</v>
      </c>
      <c r="N1496">
        <v>0</v>
      </c>
      <c r="O1496">
        <v>0</v>
      </c>
      <c r="Q1496">
        <v>0</v>
      </c>
      <c r="R1496">
        <v>1</v>
      </c>
      <c r="S1496">
        <v>3</v>
      </c>
      <c r="V1496">
        <v>0</v>
      </c>
      <c r="X1496" s="26">
        <v>5</v>
      </c>
    </row>
    <row r="1497" spans="1:24" x14ac:dyDescent="0.3">
      <c r="A1497" t="s">
        <v>44</v>
      </c>
      <c r="B1497" t="s">
        <v>637</v>
      </c>
      <c r="C1497" t="s">
        <v>3328</v>
      </c>
      <c r="D1497" t="s">
        <v>3716</v>
      </c>
      <c r="E1497" t="s">
        <v>6822</v>
      </c>
      <c r="F1497" t="s">
        <v>144</v>
      </c>
      <c r="G1497" t="s">
        <v>21</v>
      </c>
      <c r="H1497" t="s">
        <v>21</v>
      </c>
      <c r="I1497" t="s">
        <v>50</v>
      </c>
      <c r="J1497">
        <v>0</v>
      </c>
      <c r="K1497">
        <v>0</v>
      </c>
      <c r="L1497">
        <v>0</v>
      </c>
      <c r="M1497">
        <v>0</v>
      </c>
      <c r="N1497">
        <v>0</v>
      </c>
      <c r="O1497">
        <v>0</v>
      </c>
      <c r="Q1497">
        <v>0</v>
      </c>
      <c r="R1497">
        <v>1</v>
      </c>
      <c r="S1497">
        <v>2</v>
      </c>
      <c r="V1497">
        <v>3</v>
      </c>
      <c r="X1497" s="26">
        <v>6</v>
      </c>
    </row>
    <row r="1498" spans="1:24" x14ac:dyDescent="0.3">
      <c r="A1498" t="s">
        <v>65</v>
      </c>
      <c r="B1498" t="s">
        <v>162</v>
      </c>
      <c r="C1498" t="s">
        <v>3068</v>
      </c>
      <c r="D1498" t="s">
        <v>3072</v>
      </c>
      <c r="E1498" t="s">
        <v>6823</v>
      </c>
      <c r="F1498" t="s">
        <v>65</v>
      </c>
      <c r="G1498" t="s">
        <v>21</v>
      </c>
      <c r="H1498" t="s">
        <v>21</v>
      </c>
      <c r="I1498" t="s">
        <v>54</v>
      </c>
      <c r="J1498">
        <v>0</v>
      </c>
      <c r="K1498">
        <v>1</v>
      </c>
      <c r="L1498">
        <v>1</v>
      </c>
      <c r="M1498">
        <v>1</v>
      </c>
      <c r="N1498">
        <v>2</v>
      </c>
      <c r="O1498">
        <v>1</v>
      </c>
      <c r="Q1498">
        <v>0</v>
      </c>
      <c r="R1498">
        <v>0</v>
      </c>
      <c r="S1498">
        <v>3</v>
      </c>
      <c r="V1498">
        <v>1</v>
      </c>
      <c r="X1498" s="26">
        <v>10</v>
      </c>
    </row>
    <row r="1499" spans="1:24" x14ac:dyDescent="0.3">
      <c r="A1499" t="s">
        <v>32</v>
      </c>
      <c r="B1499" t="s">
        <v>174</v>
      </c>
      <c r="C1499" t="s">
        <v>781</v>
      </c>
      <c r="D1499" t="s">
        <v>2021</v>
      </c>
      <c r="E1499" t="s">
        <v>6824</v>
      </c>
      <c r="F1499" t="s">
        <v>32</v>
      </c>
      <c r="G1499" t="s">
        <v>21</v>
      </c>
      <c r="H1499" t="s">
        <v>21</v>
      </c>
      <c r="I1499" t="s">
        <v>22</v>
      </c>
      <c r="J1499">
        <v>0</v>
      </c>
      <c r="K1499">
        <v>1</v>
      </c>
      <c r="L1499">
        <v>1</v>
      </c>
      <c r="M1499">
        <v>1</v>
      </c>
      <c r="N1499">
        <v>1</v>
      </c>
      <c r="O1499">
        <v>1</v>
      </c>
      <c r="Q1499">
        <v>0</v>
      </c>
      <c r="R1499">
        <v>1</v>
      </c>
      <c r="S1499">
        <v>2</v>
      </c>
      <c r="V1499">
        <v>1</v>
      </c>
      <c r="X1499" s="26">
        <v>9</v>
      </c>
    </row>
    <row r="1500" spans="1:24" x14ac:dyDescent="0.3">
      <c r="A1500" t="s">
        <v>73</v>
      </c>
      <c r="B1500" t="s">
        <v>162</v>
      </c>
      <c r="C1500" t="s">
        <v>274</v>
      </c>
      <c r="D1500" t="s">
        <v>300</v>
      </c>
      <c r="E1500" t="s">
        <v>6825</v>
      </c>
      <c r="F1500" t="s">
        <v>36</v>
      </c>
      <c r="G1500" t="s">
        <v>21</v>
      </c>
      <c r="H1500" t="s">
        <v>21</v>
      </c>
      <c r="I1500" t="s">
        <v>22</v>
      </c>
      <c r="J1500">
        <v>1</v>
      </c>
      <c r="K1500">
        <v>1</v>
      </c>
      <c r="L1500">
        <v>1</v>
      </c>
      <c r="M1500">
        <v>1</v>
      </c>
      <c r="N1500">
        <v>1</v>
      </c>
      <c r="O1500">
        <v>1</v>
      </c>
      <c r="Q1500">
        <v>0</v>
      </c>
      <c r="R1500">
        <v>2</v>
      </c>
      <c r="S1500">
        <v>3</v>
      </c>
      <c r="V1500">
        <v>1</v>
      </c>
      <c r="X1500" s="26">
        <v>12</v>
      </c>
    </row>
    <row r="1501" spans="1:24" x14ac:dyDescent="0.3">
      <c r="A1501" t="s">
        <v>147</v>
      </c>
      <c r="B1501" t="s">
        <v>983</v>
      </c>
      <c r="C1501" t="s">
        <v>3650</v>
      </c>
      <c r="D1501" t="s">
        <v>5160</v>
      </c>
      <c r="E1501" t="s">
        <v>6826</v>
      </c>
      <c r="F1501" t="s">
        <v>150</v>
      </c>
      <c r="G1501" t="s">
        <v>21</v>
      </c>
      <c r="H1501" t="s">
        <v>21</v>
      </c>
      <c r="I1501" t="s">
        <v>22</v>
      </c>
      <c r="J1501">
        <v>1</v>
      </c>
      <c r="K1501">
        <v>1</v>
      </c>
      <c r="L1501">
        <v>0</v>
      </c>
      <c r="M1501">
        <v>1</v>
      </c>
      <c r="N1501">
        <v>1</v>
      </c>
      <c r="O1501">
        <v>1</v>
      </c>
      <c r="Q1501">
        <v>0</v>
      </c>
      <c r="R1501">
        <v>1</v>
      </c>
      <c r="S1501">
        <v>2</v>
      </c>
      <c r="V1501">
        <v>2</v>
      </c>
      <c r="X1501" s="26">
        <v>10</v>
      </c>
    </row>
    <row r="1502" spans="1:24" x14ac:dyDescent="0.3">
      <c r="A1502" t="s">
        <v>39</v>
      </c>
      <c r="B1502" t="s">
        <v>478</v>
      </c>
      <c r="C1502" t="s">
        <v>558</v>
      </c>
      <c r="D1502" t="s">
        <v>711</v>
      </c>
      <c r="E1502" t="s">
        <v>6827</v>
      </c>
      <c r="F1502" t="s">
        <v>39</v>
      </c>
      <c r="G1502" t="s">
        <v>21</v>
      </c>
      <c r="H1502" t="s">
        <v>21</v>
      </c>
      <c r="I1502" t="s">
        <v>22</v>
      </c>
      <c r="J1502">
        <v>1</v>
      </c>
      <c r="K1502">
        <v>1</v>
      </c>
      <c r="L1502">
        <v>1</v>
      </c>
      <c r="M1502">
        <v>1</v>
      </c>
      <c r="N1502">
        <v>2</v>
      </c>
      <c r="O1502">
        <v>1</v>
      </c>
      <c r="Q1502">
        <v>0</v>
      </c>
      <c r="R1502">
        <v>2</v>
      </c>
      <c r="S1502">
        <v>3</v>
      </c>
      <c r="V1502">
        <v>2</v>
      </c>
      <c r="X1502" s="26">
        <v>14</v>
      </c>
    </row>
    <row r="1503" spans="1:24" x14ac:dyDescent="0.3">
      <c r="A1503" t="s">
        <v>67</v>
      </c>
      <c r="B1503" t="s">
        <v>890</v>
      </c>
      <c r="C1503" t="s">
        <v>1169</v>
      </c>
      <c r="D1503" t="s">
        <v>2512</v>
      </c>
      <c r="E1503" t="s">
        <v>6828</v>
      </c>
      <c r="F1503" t="s">
        <v>67</v>
      </c>
      <c r="G1503" t="s">
        <v>21</v>
      </c>
      <c r="H1503" t="s">
        <v>21</v>
      </c>
      <c r="I1503" t="s">
        <v>22</v>
      </c>
      <c r="J1503">
        <v>0</v>
      </c>
      <c r="K1503">
        <v>1</v>
      </c>
      <c r="L1503">
        <v>1</v>
      </c>
      <c r="M1503">
        <v>0</v>
      </c>
      <c r="N1503">
        <v>1</v>
      </c>
      <c r="O1503">
        <v>1</v>
      </c>
      <c r="Q1503">
        <v>0</v>
      </c>
      <c r="R1503">
        <v>1</v>
      </c>
      <c r="S1503">
        <v>2</v>
      </c>
      <c r="V1503">
        <v>0</v>
      </c>
      <c r="X1503" s="26">
        <v>7</v>
      </c>
    </row>
    <row r="1504" spans="1:24" x14ac:dyDescent="0.3">
      <c r="A1504" t="s">
        <v>67</v>
      </c>
      <c r="B1504" t="s">
        <v>174</v>
      </c>
      <c r="C1504" t="s">
        <v>2138</v>
      </c>
      <c r="D1504" t="s">
        <v>2385</v>
      </c>
      <c r="E1504" t="s">
        <v>6829</v>
      </c>
      <c r="F1504" t="s">
        <v>67</v>
      </c>
      <c r="G1504" t="s">
        <v>21</v>
      </c>
      <c r="H1504" t="s">
        <v>21</v>
      </c>
      <c r="I1504" t="s">
        <v>54</v>
      </c>
      <c r="J1504">
        <v>0</v>
      </c>
      <c r="K1504">
        <v>1</v>
      </c>
      <c r="L1504">
        <v>1</v>
      </c>
      <c r="M1504">
        <v>1</v>
      </c>
      <c r="N1504">
        <v>1</v>
      </c>
      <c r="O1504">
        <v>1</v>
      </c>
      <c r="Q1504">
        <v>0</v>
      </c>
      <c r="R1504">
        <v>1</v>
      </c>
      <c r="S1504">
        <v>2</v>
      </c>
      <c r="V1504">
        <v>0</v>
      </c>
      <c r="X1504" s="26">
        <v>8</v>
      </c>
    </row>
    <row r="1505" spans="1:24" x14ac:dyDescent="0.3">
      <c r="A1505" t="s">
        <v>44</v>
      </c>
      <c r="B1505" t="s">
        <v>932</v>
      </c>
      <c r="C1505" t="s">
        <v>1374</v>
      </c>
      <c r="D1505" t="s">
        <v>3684</v>
      </c>
      <c r="E1505" t="s">
        <v>6830</v>
      </c>
      <c r="F1505" t="s">
        <v>82</v>
      </c>
      <c r="G1505" t="s">
        <v>21</v>
      </c>
      <c r="H1505" t="s">
        <v>21</v>
      </c>
      <c r="I1505" t="s">
        <v>22</v>
      </c>
      <c r="J1505">
        <v>2</v>
      </c>
      <c r="K1505">
        <v>1</v>
      </c>
      <c r="L1505">
        <v>1</v>
      </c>
      <c r="M1505">
        <v>1</v>
      </c>
      <c r="N1505">
        <v>2</v>
      </c>
      <c r="O1505">
        <v>1</v>
      </c>
      <c r="Q1505">
        <v>0</v>
      </c>
      <c r="R1505">
        <v>2</v>
      </c>
      <c r="S1505">
        <v>3</v>
      </c>
      <c r="V1505">
        <v>1</v>
      </c>
      <c r="X1505" s="26">
        <v>14</v>
      </c>
    </row>
    <row r="1506" spans="1:24" x14ac:dyDescent="0.3">
      <c r="A1506" t="s">
        <v>113</v>
      </c>
      <c r="B1506" t="s">
        <v>932</v>
      </c>
      <c r="C1506" t="s">
        <v>1388</v>
      </c>
      <c r="D1506" t="s">
        <v>1398</v>
      </c>
      <c r="E1506" t="s">
        <v>6831</v>
      </c>
      <c r="F1506" t="s">
        <v>67</v>
      </c>
      <c r="G1506" t="s">
        <v>21</v>
      </c>
      <c r="H1506" t="s">
        <v>21</v>
      </c>
      <c r="I1506" t="s">
        <v>22</v>
      </c>
      <c r="J1506">
        <v>0</v>
      </c>
      <c r="K1506">
        <v>1</v>
      </c>
      <c r="L1506">
        <v>1</v>
      </c>
      <c r="M1506">
        <v>1</v>
      </c>
      <c r="N1506">
        <v>1</v>
      </c>
      <c r="O1506">
        <v>0</v>
      </c>
      <c r="Q1506">
        <v>0</v>
      </c>
      <c r="R1506">
        <v>1</v>
      </c>
      <c r="S1506">
        <v>1</v>
      </c>
      <c r="V1506">
        <v>1</v>
      </c>
      <c r="X1506" s="26">
        <v>7</v>
      </c>
    </row>
    <row r="1507" spans="1:24" x14ac:dyDescent="0.3">
      <c r="A1507" t="s">
        <v>85</v>
      </c>
      <c r="B1507" t="s">
        <v>3366</v>
      </c>
      <c r="C1507" t="s">
        <v>4360</v>
      </c>
      <c r="D1507" t="s">
        <v>4419</v>
      </c>
      <c r="E1507" t="s">
        <v>6832</v>
      </c>
      <c r="F1507" t="s">
        <v>85</v>
      </c>
      <c r="G1507" t="s">
        <v>21</v>
      </c>
      <c r="H1507" t="s">
        <v>21</v>
      </c>
      <c r="I1507" t="s">
        <v>22</v>
      </c>
      <c r="J1507">
        <v>0</v>
      </c>
      <c r="K1507">
        <v>1</v>
      </c>
      <c r="L1507">
        <v>0</v>
      </c>
      <c r="M1507">
        <v>1</v>
      </c>
      <c r="N1507">
        <v>0</v>
      </c>
      <c r="O1507">
        <v>1</v>
      </c>
      <c r="Q1507">
        <v>0</v>
      </c>
      <c r="R1507">
        <v>1</v>
      </c>
      <c r="S1507">
        <v>3</v>
      </c>
      <c r="V1507">
        <v>1</v>
      </c>
      <c r="X1507" s="26">
        <v>8</v>
      </c>
    </row>
    <row r="1508" spans="1:24" x14ac:dyDescent="0.3">
      <c r="A1508" t="s">
        <v>85</v>
      </c>
      <c r="B1508" t="s">
        <v>3366</v>
      </c>
      <c r="C1508" t="s">
        <v>4360</v>
      </c>
      <c r="D1508" t="s">
        <v>4418</v>
      </c>
      <c r="E1508" t="s">
        <v>6833</v>
      </c>
      <c r="F1508" t="s">
        <v>85</v>
      </c>
      <c r="G1508" t="s">
        <v>21</v>
      </c>
      <c r="H1508" t="s">
        <v>21</v>
      </c>
      <c r="I1508" t="s">
        <v>22</v>
      </c>
      <c r="J1508">
        <v>0</v>
      </c>
      <c r="K1508">
        <v>1</v>
      </c>
      <c r="L1508">
        <v>0</v>
      </c>
      <c r="M1508">
        <v>1</v>
      </c>
      <c r="N1508">
        <v>0</v>
      </c>
      <c r="O1508">
        <v>1</v>
      </c>
      <c r="Q1508">
        <v>0</v>
      </c>
      <c r="R1508">
        <v>1</v>
      </c>
      <c r="S1508">
        <v>3</v>
      </c>
      <c r="V1508">
        <v>1</v>
      </c>
      <c r="X1508" s="26">
        <v>8</v>
      </c>
    </row>
    <row r="1509" spans="1:24" x14ac:dyDescent="0.3">
      <c r="A1509" t="s">
        <v>74</v>
      </c>
      <c r="B1509" t="s">
        <v>174</v>
      </c>
      <c r="C1509" t="s">
        <v>1159</v>
      </c>
      <c r="D1509" t="s">
        <v>4154</v>
      </c>
      <c r="E1509" t="s">
        <v>6834</v>
      </c>
      <c r="F1509" t="s">
        <v>74</v>
      </c>
      <c r="G1509" t="s">
        <v>21</v>
      </c>
      <c r="H1509" t="s">
        <v>21</v>
      </c>
      <c r="I1509" t="s">
        <v>54</v>
      </c>
      <c r="J1509">
        <v>2</v>
      </c>
      <c r="K1509">
        <v>1</v>
      </c>
      <c r="L1509">
        <v>1</v>
      </c>
      <c r="M1509">
        <v>1</v>
      </c>
      <c r="N1509">
        <v>2</v>
      </c>
      <c r="O1509">
        <v>1</v>
      </c>
      <c r="Q1509">
        <v>2</v>
      </c>
      <c r="R1509">
        <v>2</v>
      </c>
      <c r="S1509">
        <v>3</v>
      </c>
      <c r="V1509">
        <v>2</v>
      </c>
      <c r="X1509" s="26">
        <v>17</v>
      </c>
    </row>
    <row r="1510" spans="1:24" x14ac:dyDescent="0.3">
      <c r="A1510" t="s">
        <v>19</v>
      </c>
      <c r="B1510" t="s">
        <v>162</v>
      </c>
      <c r="C1510" t="s">
        <v>239</v>
      </c>
      <c r="D1510" t="s">
        <v>264</v>
      </c>
      <c r="E1510" t="s">
        <v>6835</v>
      </c>
      <c r="F1510" t="s">
        <v>52</v>
      </c>
      <c r="G1510" t="s">
        <v>21</v>
      </c>
      <c r="H1510" t="s">
        <v>21</v>
      </c>
      <c r="I1510" t="s">
        <v>22</v>
      </c>
      <c r="J1510">
        <v>1</v>
      </c>
      <c r="K1510">
        <v>1</v>
      </c>
      <c r="L1510">
        <v>1</v>
      </c>
      <c r="M1510">
        <v>1</v>
      </c>
      <c r="N1510">
        <v>2</v>
      </c>
      <c r="O1510">
        <v>1</v>
      </c>
      <c r="Q1510">
        <v>0</v>
      </c>
      <c r="R1510">
        <v>2</v>
      </c>
      <c r="S1510">
        <v>3</v>
      </c>
      <c r="V1510">
        <v>1</v>
      </c>
      <c r="X1510" s="26">
        <v>13</v>
      </c>
    </row>
    <row r="1511" spans="1:24" x14ac:dyDescent="0.3">
      <c r="A1511" t="s">
        <v>104</v>
      </c>
      <c r="B1511" t="s">
        <v>1602</v>
      </c>
      <c r="C1511" t="s">
        <v>2574</v>
      </c>
      <c r="D1511" t="s">
        <v>2584</v>
      </c>
      <c r="E1511" t="s">
        <v>6836</v>
      </c>
      <c r="F1511" t="s">
        <v>104</v>
      </c>
      <c r="G1511" t="s">
        <v>21</v>
      </c>
      <c r="H1511" t="s">
        <v>21</v>
      </c>
      <c r="I1511" t="s">
        <v>22</v>
      </c>
      <c r="J1511">
        <v>0</v>
      </c>
      <c r="K1511">
        <v>1</v>
      </c>
      <c r="L1511">
        <v>1</v>
      </c>
      <c r="M1511">
        <v>1</v>
      </c>
      <c r="N1511">
        <v>2</v>
      </c>
      <c r="O1511">
        <v>1</v>
      </c>
      <c r="Q1511">
        <v>0</v>
      </c>
      <c r="R1511">
        <v>1</v>
      </c>
      <c r="S1511">
        <v>3</v>
      </c>
      <c r="V1511">
        <v>2</v>
      </c>
      <c r="X1511" s="26">
        <v>12</v>
      </c>
    </row>
    <row r="1512" spans="1:24" x14ac:dyDescent="0.3">
      <c r="A1512" t="s">
        <v>135</v>
      </c>
      <c r="B1512" t="s">
        <v>4323</v>
      </c>
      <c r="C1512" t="s">
        <v>597</v>
      </c>
      <c r="D1512" t="s">
        <v>4938</v>
      </c>
      <c r="E1512" t="s">
        <v>6837</v>
      </c>
      <c r="F1512" t="s">
        <v>135</v>
      </c>
      <c r="G1512" t="s">
        <v>21</v>
      </c>
      <c r="H1512" t="s">
        <v>21</v>
      </c>
      <c r="I1512" t="s">
        <v>22</v>
      </c>
      <c r="J1512">
        <v>1</v>
      </c>
      <c r="K1512">
        <v>1</v>
      </c>
      <c r="L1512">
        <v>1</v>
      </c>
      <c r="M1512">
        <v>1</v>
      </c>
      <c r="N1512">
        <v>2</v>
      </c>
      <c r="O1512">
        <v>1</v>
      </c>
      <c r="Q1512">
        <v>2</v>
      </c>
      <c r="R1512">
        <v>1</v>
      </c>
      <c r="S1512">
        <v>3</v>
      </c>
      <c r="V1512">
        <v>1</v>
      </c>
      <c r="X1512" s="26">
        <v>14</v>
      </c>
    </row>
    <row r="1513" spans="1:24" x14ac:dyDescent="0.3">
      <c r="A1513" t="s">
        <v>71</v>
      </c>
      <c r="B1513" t="s">
        <v>162</v>
      </c>
      <c r="C1513" t="s">
        <v>656</v>
      </c>
      <c r="D1513" t="s">
        <v>2774</v>
      </c>
      <c r="E1513" t="s">
        <v>6838</v>
      </c>
      <c r="F1513" t="s">
        <v>71</v>
      </c>
      <c r="G1513" t="s">
        <v>21</v>
      </c>
      <c r="H1513" t="s">
        <v>21</v>
      </c>
      <c r="I1513" t="s">
        <v>50</v>
      </c>
      <c r="J1513">
        <v>1</v>
      </c>
      <c r="K1513">
        <v>1</v>
      </c>
      <c r="L1513">
        <v>1</v>
      </c>
      <c r="M1513">
        <v>1</v>
      </c>
      <c r="N1513">
        <v>1</v>
      </c>
      <c r="O1513">
        <v>1</v>
      </c>
      <c r="Q1513">
        <v>0</v>
      </c>
      <c r="R1513">
        <v>1</v>
      </c>
      <c r="S1513">
        <v>3</v>
      </c>
      <c r="V1513">
        <v>1</v>
      </c>
      <c r="X1513" s="26">
        <v>11</v>
      </c>
    </row>
    <row r="1514" spans="1:24" x14ac:dyDescent="0.3">
      <c r="A1514" t="s">
        <v>79</v>
      </c>
      <c r="B1514" t="s">
        <v>311</v>
      </c>
      <c r="C1514" t="s">
        <v>614</v>
      </c>
      <c r="D1514" t="s">
        <v>626</v>
      </c>
      <c r="E1514" t="s">
        <v>6839</v>
      </c>
      <c r="F1514" t="s">
        <v>79</v>
      </c>
      <c r="G1514" t="s">
        <v>21</v>
      </c>
      <c r="H1514" t="s">
        <v>21</v>
      </c>
      <c r="I1514" t="s">
        <v>54</v>
      </c>
      <c r="J1514">
        <v>0</v>
      </c>
      <c r="K1514">
        <v>1</v>
      </c>
      <c r="L1514">
        <v>1</v>
      </c>
      <c r="M1514">
        <v>1</v>
      </c>
      <c r="N1514">
        <v>2</v>
      </c>
      <c r="O1514">
        <v>1</v>
      </c>
      <c r="Q1514">
        <v>0</v>
      </c>
      <c r="R1514">
        <v>1</v>
      </c>
      <c r="S1514">
        <v>2</v>
      </c>
      <c r="V1514">
        <v>2</v>
      </c>
      <c r="X1514" s="26">
        <v>11</v>
      </c>
    </row>
    <row r="1515" spans="1:24" x14ac:dyDescent="0.3">
      <c r="A1515" t="s">
        <v>56</v>
      </c>
      <c r="B1515" t="s">
        <v>174</v>
      </c>
      <c r="C1515" t="s">
        <v>2138</v>
      </c>
      <c r="D1515" t="s">
        <v>2267</v>
      </c>
      <c r="E1515" t="s">
        <v>6840</v>
      </c>
      <c r="F1515" t="s">
        <v>56</v>
      </c>
      <c r="G1515" t="s">
        <v>21</v>
      </c>
      <c r="H1515" t="s">
        <v>21</v>
      </c>
      <c r="I1515" t="s">
        <v>22</v>
      </c>
      <c r="J1515">
        <v>1</v>
      </c>
      <c r="K1515">
        <v>1</v>
      </c>
      <c r="L1515">
        <v>1</v>
      </c>
      <c r="M1515">
        <v>0</v>
      </c>
      <c r="N1515">
        <v>2</v>
      </c>
      <c r="O1515">
        <v>1</v>
      </c>
      <c r="Q1515">
        <v>0</v>
      </c>
      <c r="R1515">
        <v>1</v>
      </c>
      <c r="S1515">
        <v>2</v>
      </c>
      <c r="V1515">
        <v>1</v>
      </c>
      <c r="X1515" s="26">
        <v>10</v>
      </c>
    </row>
    <row r="1516" spans="1:24" x14ac:dyDescent="0.3">
      <c r="A1516" t="s">
        <v>40</v>
      </c>
      <c r="B1516" t="s">
        <v>162</v>
      </c>
      <c r="C1516" t="s">
        <v>654</v>
      </c>
      <c r="D1516" t="s">
        <v>3399</v>
      </c>
      <c r="E1516" t="s">
        <v>6841</v>
      </c>
      <c r="F1516" t="s">
        <v>40</v>
      </c>
      <c r="G1516" t="s">
        <v>21</v>
      </c>
      <c r="H1516" t="s">
        <v>21</v>
      </c>
      <c r="I1516" t="s">
        <v>22</v>
      </c>
      <c r="J1516">
        <v>0</v>
      </c>
      <c r="K1516">
        <v>0</v>
      </c>
      <c r="L1516">
        <v>1</v>
      </c>
      <c r="M1516">
        <v>1</v>
      </c>
      <c r="N1516">
        <v>2</v>
      </c>
      <c r="O1516">
        <v>1</v>
      </c>
      <c r="Q1516">
        <v>0</v>
      </c>
      <c r="R1516">
        <v>1</v>
      </c>
      <c r="S1516">
        <v>2</v>
      </c>
      <c r="V1516">
        <v>1</v>
      </c>
      <c r="X1516" s="26">
        <v>9</v>
      </c>
    </row>
    <row r="1517" spans="1:24" x14ac:dyDescent="0.3">
      <c r="A1517" t="s">
        <v>150</v>
      </c>
      <c r="B1517" t="s">
        <v>475</v>
      </c>
      <c r="C1517" t="s">
        <v>1002</v>
      </c>
      <c r="D1517" t="s">
        <v>5219</v>
      </c>
      <c r="E1517" t="s">
        <v>6842</v>
      </c>
      <c r="F1517" t="s">
        <v>150</v>
      </c>
      <c r="G1517" t="s">
        <v>21</v>
      </c>
      <c r="H1517" t="s">
        <v>21</v>
      </c>
      <c r="I1517" t="s">
        <v>22</v>
      </c>
      <c r="J1517">
        <v>0</v>
      </c>
      <c r="K1517">
        <v>1</v>
      </c>
      <c r="L1517">
        <v>1</v>
      </c>
      <c r="M1517">
        <v>1</v>
      </c>
      <c r="N1517">
        <v>3</v>
      </c>
      <c r="O1517">
        <v>1</v>
      </c>
      <c r="Q1517">
        <v>2</v>
      </c>
      <c r="R1517">
        <v>1</v>
      </c>
      <c r="S1517">
        <v>3</v>
      </c>
      <c r="V1517">
        <v>1</v>
      </c>
      <c r="X1517" s="26">
        <v>14</v>
      </c>
    </row>
    <row r="1518" spans="1:24" x14ac:dyDescent="0.3">
      <c r="A1518" t="s">
        <v>43</v>
      </c>
      <c r="B1518" t="s">
        <v>1733</v>
      </c>
      <c r="C1518" t="s">
        <v>1859</v>
      </c>
      <c r="D1518" t="s">
        <v>3875</v>
      </c>
      <c r="E1518" t="s">
        <v>6843</v>
      </c>
      <c r="F1518" t="s">
        <v>43</v>
      </c>
      <c r="G1518" t="s">
        <v>21</v>
      </c>
      <c r="H1518" t="s">
        <v>21</v>
      </c>
      <c r="I1518" t="s">
        <v>22</v>
      </c>
      <c r="J1518">
        <v>0</v>
      </c>
      <c r="K1518">
        <v>1</v>
      </c>
      <c r="L1518">
        <v>1</v>
      </c>
      <c r="M1518">
        <v>1</v>
      </c>
      <c r="N1518">
        <v>0</v>
      </c>
      <c r="O1518">
        <v>0</v>
      </c>
      <c r="Q1518">
        <v>0</v>
      </c>
      <c r="R1518">
        <v>1</v>
      </c>
      <c r="S1518">
        <v>2</v>
      </c>
      <c r="V1518">
        <v>2</v>
      </c>
      <c r="X1518" s="26">
        <v>8</v>
      </c>
    </row>
    <row r="1519" spans="1:24" x14ac:dyDescent="0.3">
      <c r="A1519" t="s">
        <v>56</v>
      </c>
      <c r="B1519" t="s">
        <v>174</v>
      </c>
      <c r="C1519" t="s">
        <v>1049</v>
      </c>
      <c r="D1519" t="s">
        <v>2182</v>
      </c>
      <c r="E1519" t="s">
        <v>6844</v>
      </c>
      <c r="F1519" t="s">
        <v>56</v>
      </c>
      <c r="G1519" t="s">
        <v>21</v>
      </c>
      <c r="H1519" t="s">
        <v>21</v>
      </c>
      <c r="I1519" t="s">
        <v>22</v>
      </c>
      <c r="J1519">
        <v>1</v>
      </c>
      <c r="K1519">
        <v>1</v>
      </c>
      <c r="L1519">
        <v>1</v>
      </c>
      <c r="M1519">
        <v>1</v>
      </c>
      <c r="N1519">
        <v>2</v>
      </c>
      <c r="O1519">
        <v>1</v>
      </c>
      <c r="Q1519">
        <v>2</v>
      </c>
      <c r="R1519">
        <v>1</v>
      </c>
      <c r="S1519">
        <v>2</v>
      </c>
      <c r="V1519">
        <v>1</v>
      </c>
      <c r="X1519" s="26">
        <v>13</v>
      </c>
    </row>
    <row r="1520" spans="1:24" x14ac:dyDescent="0.3">
      <c r="A1520" t="s">
        <v>39</v>
      </c>
      <c r="B1520" t="s">
        <v>478</v>
      </c>
      <c r="C1520" t="s">
        <v>5325</v>
      </c>
      <c r="D1520" t="s">
        <v>702</v>
      </c>
      <c r="E1520" t="s">
        <v>6845</v>
      </c>
      <c r="F1520" t="s">
        <v>39</v>
      </c>
      <c r="G1520" t="s">
        <v>21</v>
      </c>
      <c r="H1520" t="s">
        <v>21</v>
      </c>
      <c r="I1520" t="s">
        <v>54</v>
      </c>
      <c r="J1520">
        <v>0</v>
      </c>
      <c r="K1520">
        <v>1</v>
      </c>
      <c r="L1520">
        <v>1</v>
      </c>
      <c r="M1520">
        <v>1</v>
      </c>
      <c r="N1520">
        <v>2</v>
      </c>
      <c r="O1520">
        <v>1</v>
      </c>
      <c r="Q1520">
        <v>0</v>
      </c>
      <c r="R1520">
        <v>2</v>
      </c>
      <c r="S1520">
        <v>3</v>
      </c>
      <c r="V1520">
        <v>1</v>
      </c>
      <c r="X1520" s="26">
        <v>12</v>
      </c>
    </row>
    <row r="1521" spans="1:24" x14ac:dyDescent="0.3">
      <c r="A1521" t="s">
        <v>102</v>
      </c>
      <c r="B1521" t="s">
        <v>174</v>
      </c>
      <c r="C1521" t="s">
        <v>1064</v>
      </c>
      <c r="D1521" t="s">
        <v>3771</v>
      </c>
      <c r="E1521" t="s">
        <v>6846</v>
      </c>
      <c r="F1521" t="s">
        <v>102</v>
      </c>
      <c r="G1521" t="s">
        <v>21</v>
      </c>
      <c r="H1521" t="s">
        <v>21</v>
      </c>
      <c r="I1521" t="s">
        <v>22</v>
      </c>
      <c r="J1521">
        <v>0</v>
      </c>
      <c r="K1521">
        <v>1</v>
      </c>
      <c r="L1521">
        <v>1</v>
      </c>
      <c r="M1521">
        <v>1</v>
      </c>
      <c r="N1521">
        <v>3</v>
      </c>
      <c r="O1521">
        <v>1</v>
      </c>
      <c r="Q1521">
        <v>0</v>
      </c>
      <c r="R1521">
        <v>1</v>
      </c>
      <c r="S1521">
        <v>3</v>
      </c>
      <c r="V1521">
        <v>2</v>
      </c>
      <c r="X1521" s="26">
        <v>13</v>
      </c>
    </row>
    <row r="1522" spans="1:24" x14ac:dyDescent="0.3">
      <c r="A1522" t="s">
        <v>82</v>
      </c>
      <c r="B1522" t="s">
        <v>2938</v>
      </c>
      <c r="C1522" t="s">
        <v>4556</v>
      </c>
      <c r="D1522" t="s">
        <v>4566</v>
      </c>
      <c r="E1522" t="s">
        <v>6847</v>
      </c>
      <c r="F1522" t="s">
        <v>148</v>
      </c>
      <c r="G1522" t="s">
        <v>21</v>
      </c>
      <c r="H1522" t="s">
        <v>21</v>
      </c>
      <c r="I1522" t="s">
        <v>22</v>
      </c>
      <c r="J1522">
        <v>0</v>
      </c>
      <c r="K1522">
        <v>1</v>
      </c>
      <c r="L1522">
        <v>1</v>
      </c>
      <c r="M1522">
        <v>1</v>
      </c>
      <c r="N1522">
        <v>3</v>
      </c>
      <c r="O1522">
        <v>1</v>
      </c>
      <c r="Q1522">
        <v>0</v>
      </c>
      <c r="R1522">
        <v>1</v>
      </c>
      <c r="S1522">
        <v>3</v>
      </c>
      <c r="V1522">
        <v>1</v>
      </c>
      <c r="X1522" s="26">
        <v>12</v>
      </c>
    </row>
    <row r="1523" spans="1:24" x14ac:dyDescent="0.3">
      <c r="A1523" t="s">
        <v>71</v>
      </c>
      <c r="B1523" t="s">
        <v>890</v>
      </c>
      <c r="C1523" t="s">
        <v>1169</v>
      </c>
      <c r="D1523" t="s">
        <v>2779</v>
      </c>
      <c r="E1523" t="s">
        <v>6848</v>
      </c>
      <c r="F1523" t="s">
        <v>71</v>
      </c>
      <c r="G1523" t="s">
        <v>21</v>
      </c>
      <c r="H1523" t="s">
        <v>21</v>
      </c>
      <c r="I1523" t="s">
        <v>22</v>
      </c>
      <c r="J1523">
        <v>0</v>
      </c>
      <c r="K1523">
        <v>1</v>
      </c>
      <c r="L1523">
        <v>1</v>
      </c>
      <c r="M1523">
        <v>1</v>
      </c>
      <c r="N1523">
        <v>2</v>
      </c>
      <c r="O1523">
        <v>1</v>
      </c>
      <c r="Q1523">
        <v>0</v>
      </c>
      <c r="R1523">
        <v>2</v>
      </c>
      <c r="S1523">
        <v>3</v>
      </c>
      <c r="V1523">
        <v>0</v>
      </c>
      <c r="X1523" s="26">
        <v>11</v>
      </c>
    </row>
    <row r="1524" spans="1:24" x14ac:dyDescent="0.3">
      <c r="A1524" t="s">
        <v>36</v>
      </c>
      <c r="B1524" t="s">
        <v>284</v>
      </c>
      <c r="C1524" t="s">
        <v>2615</v>
      </c>
      <c r="D1524" t="s">
        <v>2650</v>
      </c>
      <c r="E1524" t="s">
        <v>6849</v>
      </c>
      <c r="F1524" t="s">
        <v>36</v>
      </c>
      <c r="G1524" t="s">
        <v>21</v>
      </c>
      <c r="H1524" t="s">
        <v>21</v>
      </c>
      <c r="I1524" t="s">
        <v>22</v>
      </c>
      <c r="J1524">
        <v>1</v>
      </c>
      <c r="K1524">
        <v>1</v>
      </c>
      <c r="L1524">
        <v>1</v>
      </c>
      <c r="M1524">
        <v>1</v>
      </c>
      <c r="N1524">
        <v>1</v>
      </c>
      <c r="O1524">
        <v>1</v>
      </c>
      <c r="Q1524">
        <v>0</v>
      </c>
      <c r="R1524">
        <v>1</v>
      </c>
      <c r="S1524">
        <v>1</v>
      </c>
      <c r="V1524">
        <v>1</v>
      </c>
      <c r="X1524" s="26">
        <v>9</v>
      </c>
    </row>
    <row r="1525" spans="1:24" x14ac:dyDescent="0.3">
      <c r="A1525" t="s">
        <v>56</v>
      </c>
      <c r="B1525" t="s">
        <v>1602</v>
      </c>
      <c r="C1525" t="s">
        <v>1638</v>
      </c>
      <c r="D1525" t="s">
        <v>2053</v>
      </c>
      <c r="E1525" t="s">
        <v>6850</v>
      </c>
      <c r="F1525" t="s">
        <v>56</v>
      </c>
      <c r="G1525" t="s">
        <v>21</v>
      </c>
      <c r="H1525" t="s">
        <v>21</v>
      </c>
      <c r="I1525" t="s">
        <v>50</v>
      </c>
      <c r="J1525">
        <v>0</v>
      </c>
      <c r="K1525">
        <v>0</v>
      </c>
      <c r="L1525">
        <v>1</v>
      </c>
      <c r="M1525">
        <v>1</v>
      </c>
      <c r="N1525">
        <v>1</v>
      </c>
      <c r="O1525">
        <v>0</v>
      </c>
      <c r="Q1525">
        <v>0</v>
      </c>
      <c r="R1525">
        <v>1</v>
      </c>
      <c r="S1525">
        <v>2</v>
      </c>
      <c r="V1525">
        <v>1</v>
      </c>
      <c r="X1525" s="26">
        <v>7</v>
      </c>
    </row>
    <row r="1526" spans="1:24" x14ac:dyDescent="0.3">
      <c r="A1526" t="s">
        <v>56</v>
      </c>
      <c r="B1526" t="s">
        <v>1683</v>
      </c>
      <c r="C1526" t="s">
        <v>1706</v>
      </c>
      <c r="D1526" t="s">
        <v>2296</v>
      </c>
      <c r="E1526" t="s">
        <v>6851</v>
      </c>
      <c r="F1526" t="s">
        <v>20</v>
      </c>
      <c r="G1526" t="s">
        <v>21</v>
      </c>
      <c r="H1526" t="s">
        <v>21</v>
      </c>
      <c r="I1526" t="s">
        <v>54</v>
      </c>
      <c r="J1526">
        <v>0</v>
      </c>
      <c r="K1526">
        <v>1</v>
      </c>
      <c r="L1526">
        <v>0</v>
      </c>
      <c r="M1526">
        <v>0</v>
      </c>
      <c r="N1526">
        <v>0</v>
      </c>
      <c r="O1526">
        <v>0</v>
      </c>
      <c r="Q1526">
        <v>0</v>
      </c>
      <c r="R1526">
        <v>1</v>
      </c>
      <c r="S1526">
        <v>2</v>
      </c>
      <c r="V1526">
        <v>1</v>
      </c>
      <c r="X1526" s="26">
        <v>5</v>
      </c>
    </row>
    <row r="1527" spans="1:24" x14ac:dyDescent="0.3">
      <c r="A1527" t="s">
        <v>73</v>
      </c>
      <c r="B1527" t="s">
        <v>162</v>
      </c>
      <c r="C1527" t="s">
        <v>404</v>
      </c>
      <c r="D1527" t="s">
        <v>445</v>
      </c>
      <c r="E1527" t="s">
        <v>6852</v>
      </c>
      <c r="F1527" t="s">
        <v>88</v>
      </c>
      <c r="G1527" t="s">
        <v>21</v>
      </c>
      <c r="H1527" t="s">
        <v>21</v>
      </c>
      <c r="I1527" t="s">
        <v>22</v>
      </c>
      <c r="J1527">
        <v>2</v>
      </c>
      <c r="K1527">
        <v>1</v>
      </c>
      <c r="L1527">
        <v>1</v>
      </c>
      <c r="M1527">
        <v>1</v>
      </c>
      <c r="N1527">
        <v>3</v>
      </c>
      <c r="O1527">
        <v>1</v>
      </c>
      <c r="Q1527">
        <v>0</v>
      </c>
      <c r="R1527">
        <v>3</v>
      </c>
      <c r="S1527">
        <v>3</v>
      </c>
      <c r="V1527">
        <v>1</v>
      </c>
      <c r="X1527" s="26">
        <v>16</v>
      </c>
    </row>
    <row r="1528" spans="1:24" x14ac:dyDescent="0.3">
      <c r="A1528" t="s">
        <v>19</v>
      </c>
      <c r="B1528" t="s">
        <v>162</v>
      </c>
      <c r="C1528" t="s">
        <v>181</v>
      </c>
      <c r="D1528" t="s">
        <v>226</v>
      </c>
      <c r="E1528" t="s">
        <v>6853</v>
      </c>
      <c r="F1528" t="s">
        <v>37</v>
      </c>
      <c r="G1528" t="s">
        <v>21</v>
      </c>
      <c r="H1528" t="s">
        <v>21</v>
      </c>
      <c r="I1528" t="s">
        <v>22</v>
      </c>
      <c r="J1528">
        <v>2</v>
      </c>
      <c r="K1528">
        <v>1</v>
      </c>
      <c r="L1528">
        <v>1</v>
      </c>
      <c r="M1528">
        <v>1</v>
      </c>
      <c r="N1528">
        <v>3</v>
      </c>
      <c r="O1528">
        <v>1</v>
      </c>
      <c r="Q1528">
        <v>0</v>
      </c>
      <c r="R1528">
        <v>3</v>
      </c>
      <c r="S1528">
        <v>3</v>
      </c>
      <c r="V1528">
        <v>2</v>
      </c>
      <c r="X1528" s="26">
        <v>17</v>
      </c>
    </row>
    <row r="1529" spans="1:24" x14ac:dyDescent="0.3">
      <c r="A1529" t="s">
        <v>19</v>
      </c>
      <c r="B1529" t="s">
        <v>162</v>
      </c>
      <c r="C1529" t="s">
        <v>181</v>
      </c>
      <c r="D1529" t="s">
        <v>225</v>
      </c>
      <c r="E1529" t="s">
        <v>6854</v>
      </c>
      <c r="F1529" t="s">
        <v>58</v>
      </c>
      <c r="G1529" t="s">
        <v>21</v>
      </c>
      <c r="H1529" t="s">
        <v>21</v>
      </c>
      <c r="I1529" t="s">
        <v>22</v>
      </c>
      <c r="J1529">
        <v>2</v>
      </c>
      <c r="K1529">
        <v>1</v>
      </c>
      <c r="L1529">
        <v>1</v>
      </c>
      <c r="M1529">
        <v>1</v>
      </c>
      <c r="N1529">
        <v>3</v>
      </c>
      <c r="O1529">
        <v>1</v>
      </c>
      <c r="Q1529">
        <v>0</v>
      </c>
      <c r="R1529">
        <v>3</v>
      </c>
      <c r="S1529">
        <v>3</v>
      </c>
      <c r="V1529">
        <v>2</v>
      </c>
      <c r="X1529" s="26">
        <v>17</v>
      </c>
    </row>
    <row r="1530" spans="1:24" x14ac:dyDescent="0.3">
      <c r="A1530" t="s">
        <v>19</v>
      </c>
      <c r="B1530" t="s">
        <v>162</v>
      </c>
      <c r="C1530" t="s">
        <v>181</v>
      </c>
      <c r="D1530" t="s">
        <v>222</v>
      </c>
      <c r="E1530" t="s">
        <v>6855</v>
      </c>
      <c r="F1530" t="s">
        <v>62</v>
      </c>
      <c r="G1530" t="s">
        <v>21</v>
      </c>
      <c r="H1530" t="s">
        <v>21</v>
      </c>
      <c r="I1530" t="s">
        <v>22</v>
      </c>
      <c r="J1530">
        <v>1</v>
      </c>
      <c r="K1530">
        <v>1</v>
      </c>
      <c r="L1530">
        <v>1</v>
      </c>
      <c r="M1530">
        <v>1</v>
      </c>
      <c r="N1530">
        <v>2</v>
      </c>
      <c r="O1530">
        <v>1</v>
      </c>
      <c r="Q1530">
        <v>0</v>
      </c>
      <c r="R1530">
        <v>2</v>
      </c>
      <c r="S1530">
        <v>3</v>
      </c>
      <c r="V1530">
        <v>2</v>
      </c>
      <c r="X1530" s="26">
        <v>14</v>
      </c>
    </row>
    <row r="1531" spans="1:24" x14ac:dyDescent="0.3">
      <c r="A1531" t="s">
        <v>82</v>
      </c>
      <c r="B1531" t="s">
        <v>847</v>
      </c>
      <c r="C1531" t="s">
        <v>4549</v>
      </c>
      <c r="D1531" t="s">
        <v>4553</v>
      </c>
      <c r="E1531" t="s">
        <v>6856</v>
      </c>
      <c r="F1531" t="s">
        <v>82</v>
      </c>
      <c r="G1531" t="s">
        <v>21</v>
      </c>
      <c r="H1531" t="s">
        <v>21</v>
      </c>
      <c r="I1531" t="s">
        <v>22</v>
      </c>
      <c r="J1531">
        <v>0</v>
      </c>
      <c r="K1531">
        <v>1</v>
      </c>
      <c r="L1531">
        <v>1</v>
      </c>
      <c r="M1531">
        <v>1</v>
      </c>
      <c r="N1531">
        <v>3</v>
      </c>
      <c r="O1531">
        <v>1</v>
      </c>
      <c r="Q1531">
        <v>0</v>
      </c>
      <c r="R1531">
        <v>2</v>
      </c>
      <c r="S1531">
        <v>3</v>
      </c>
      <c r="V1531">
        <v>1</v>
      </c>
      <c r="X1531" s="26">
        <v>13</v>
      </c>
    </row>
    <row r="1532" spans="1:24" x14ac:dyDescent="0.3">
      <c r="A1532" t="s">
        <v>113</v>
      </c>
      <c r="B1532" t="s">
        <v>519</v>
      </c>
      <c r="C1532" t="s">
        <v>1341</v>
      </c>
      <c r="D1532" t="s">
        <v>1355</v>
      </c>
      <c r="E1532" t="s">
        <v>6857</v>
      </c>
      <c r="F1532" t="s">
        <v>113</v>
      </c>
      <c r="G1532" t="s">
        <v>21</v>
      </c>
      <c r="H1532" t="s">
        <v>21</v>
      </c>
      <c r="I1532" t="s">
        <v>22</v>
      </c>
      <c r="J1532">
        <v>2</v>
      </c>
      <c r="K1532">
        <v>1</v>
      </c>
      <c r="L1532">
        <v>1</v>
      </c>
      <c r="M1532">
        <v>0</v>
      </c>
      <c r="N1532">
        <v>0</v>
      </c>
      <c r="O1532">
        <v>0</v>
      </c>
      <c r="Q1532">
        <v>0</v>
      </c>
      <c r="R1532">
        <v>1</v>
      </c>
      <c r="S1532">
        <v>3</v>
      </c>
      <c r="V1532">
        <v>3</v>
      </c>
      <c r="X1532" s="26">
        <v>11</v>
      </c>
    </row>
    <row r="1533" spans="1:24" x14ac:dyDescent="0.3">
      <c r="A1533" t="s">
        <v>40</v>
      </c>
      <c r="B1533" t="s">
        <v>637</v>
      </c>
      <c r="C1533" t="s">
        <v>905</v>
      </c>
      <c r="D1533" t="s">
        <v>3307</v>
      </c>
      <c r="E1533" t="s">
        <v>6858</v>
      </c>
      <c r="F1533" t="s">
        <v>70</v>
      </c>
      <c r="G1533" t="s">
        <v>21</v>
      </c>
      <c r="H1533" t="s">
        <v>21</v>
      </c>
      <c r="I1533" t="s">
        <v>22</v>
      </c>
      <c r="J1533">
        <v>0</v>
      </c>
      <c r="K1533">
        <v>0</v>
      </c>
      <c r="L1533">
        <v>0</v>
      </c>
      <c r="M1533">
        <v>0</v>
      </c>
      <c r="N1533">
        <v>0</v>
      </c>
      <c r="O1533">
        <v>0</v>
      </c>
      <c r="Q1533">
        <v>0</v>
      </c>
      <c r="R1533">
        <v>0</v>
      </c>
      <c r="S1533">
        <v>1</v>
      </c>
      <c r="V1533">
        <v>0</v>
      </c>
      <c r="X1533" s="26">
        <v>1</v>
      </c>
    </row>
    <row r="1534" spans="1:24" x14ac:dyDescent="0.3">
      <c r="A1534" t="s">
        <v>37</v>
      </c>
      <c r="B1534" t="s">
        <v>983</v>
      </c>
      <c r="C1534" t="s">
        <v>984</v>
      </c>
      <c r="D1534" t="s">
        <v>3490</v>
      </c>
      <c r="E1534" t="s">
        <v>6859</v>
      </c>
      <c r="F1534" t="s">
        <v>37</v>
      </c>
      <c r="G1534" t="s">
        <v>21</v>
      </c>
      <c r="H1534" t="s">
        <v>21</v>
      </c>
      <c r="I1534" t="s">
        <v>50</v>
      </c>
      <c r="J1534">
        <v>0</v>
      </c>
      <c r="K1534">
        <v>0</v>
      </c>
      <c r="L1534">
        <v>0</v>
      </c>
      <c r="M1534">
        <v>0</v>
      </c>
      <c r="N1534">
        <v>0</v>
      </c>
      <c r="O1534">
        <v>0</v>
      </c>
      <c r="Q1534">
        <v>0</v>
      </c>
      <c r="R1534">
        <v>1</v>
      </c>
      <c r="S1534">
        <v>1</v>
      </c>
      <c r="V1534">
        <v>1</v>
      </c>
      <c r="X1534" s="26">
        <v>3</v>
      </c>
    </row>
    <row r="1535" spans="1:24" x14ac:dyDescent="0.3">
      <c r="A1535" t="s">
        <v>40</v>
      </c>
      <c r="B1535" t="s">
        <v>637</v>
      </c>
      <c r="C1535" t="s">
        <v>905</v>
      </c>
      <c r="D1535" t="s">
        <v>3306</v>
      </c>
      <c r="E1535" t="s">
        <v>6860</v>
      </c>
      <c r="F1535" t="s">
        <v>70</v>
      </c>
      <c r="G1535" t="s">
        <v>21</v>
      </c>
      <c r="H1535" t="s">
        <v>21</v>
      </c>
      <c r="I1535" t="s">
        <v>22</v>
      </c>
      <c r="J1535">
        <v>0</v>
      </c>
      <c r="K1535">
        <v>0</v>
      </c>
      <c r="L1535">
        <v>0</v>
      </c>
      <c r="M1535">
        <v>0</v>
      </c>
      <c r="N1535">
        <v>0</v>
      </c>
      <c r="O1535">
        <v>0</v>
      </c>
      <c r="Q1535">
        <v>0</v>
      </c>
      <c r="R1535">
        <v>1</v>
      </c>
      <c r="S1535">
        <v>1</v>
      </c>
      <c r="V1535">
        <v>0</v>
      </c>
      <c r="X1535" s="26">
        <v>2</v>
      </c>
    </row>
    <row r="1536" spans="1:24" x14ac:dyDescent="0.3">
      <c r="A1536" t="s">
        <v>71</v>
      </c>
      <c r="B1536" t="s">
        <v>162</v>
      </c>
      <c r="C1536" t="s">
        <v>656</v>
      </c>
      <c r="D1536" t="s">
        <v>2773</v>
      </c>
      <c r="E1536" t="s">
        <v>6861</v>
      </c>
      <c r="F1536" t="s">
        <v>71</v>
      </c>
      <c r="G1536" t="s">
        <v>21</v>
      </c>
      <c r="H1536" t="s">
        <v>21</v>
      </c>
      <c r="I1536" t="s">
        <v>22</v>
      </c>
      <c r="J1536">
        <v>1</v>
      </c>
      <c r="K1536">
        <v>1</v>
      </c>
      <c r="L1536">
        <v>1</v>
      </c>
      <c r="M1536">
        <v>1</v>
      </c>
      <c r="N1536">
        <v>2</v>
      </c>
      <c r="O1536">
        <v>1</v>
      </c>
      <c r="Q1536">
        <v>0</v>
      </c>
      <c r="R1536">
        <v>1</v>
      </c>
      <c r="S1536">
        <v>3</v>
      </c>
      <c r="V1536">
        <v>1</v>
      </c>
      <c r="X1536" s="26">
        <v>12</v>
      </c>
    </row>
    <row r="1537" spans="1:24" x14ac:dyDescent="0.3">
      <c r="A1537" t="s">
        <v>73</v>
      </c>
      <c r="B1537" t="s">
        <v>162</v>
      </c>
      <c r="C1537" t="s">
        <v>404</v>
      </c>
      <c r="D1537" t="s">
        <v>444</v>
      </c>
      <c r="E1537" t="s">
        <v>6862</v>
      </c>
      <c r="F1537" t="s">
        <v>90</v>
      </c>
      <c r="G1537" t="s">
        <v>21</v>
      </c>
      <c r="H1537" t="s">
        <v>21</v>
      </c>
      <c r="I1537" t="s">
        <v>22</v>
      </c>
      <c r="J1537">
        <v>1</v>
      </c>
      <c r="K1537">
        <v>1</v>
      </c>
      <c r="L1537">
        <v>1</v>
      </c>
      <c r="M1537">
        <v>1</v>
      </c>
      <c r="N1537">
        <v>2</v>
      </c>
      <c r="O1537">
        <v>1</v>
      </c>
      <c r="Q1537">
        <v>0</v>
      </c>
      <c r="R1537">
        <v>2</v>
      </c>
      <c r="S1537">
        <v>3</v>
      </c>
      <c r="V1537">
        <v>1</v>
      </c>
      <c r="X1537" s="26">
        <v>13</v>
      </c>
    </row>
    <row r="1538" spans="1:24" x14ac:dyDescent="0.3">
      <c r="A1538" t="s">
        <v>73</v>
      </c>
      <c r="B1538" t="s">
        <v>162</v>
      </c>
      <c r="C1538" t="s">
        <v>404</v>
      </c>
      <c r="D1538" t="s">
        <v>443</v>
      </c>
      <c r="E1538" t="s">
        <v>6863</v>
      </c>
      <c r="F1538" t="s">
        <v>90</v>
      </c>
      <c r="G1538" t="s">
        <v>21</v>
      </c>
      <c r="H1538" t="s">
        <v>21</v>
      </c>
      <c r="I1538" t="s">
        <v>22</v>
      </c>
      <c r="J1538">
        <v>1</v>
      </c>
      <c r="K1538">
        <v>1</v>
      </c>
      <c r="L1538">
        <v>1</v>
      </c>
      <c r="M1538">
        <v>1</v>
      </c>
      <c r="N1538">
        <v>2</v>
      </c>
      <c r="O1538">
        <v>1</v>
      </c>
      <c r="Q1538">
        <v>0</v>
      </c>
      <c r="R1538">
        <v>2</v>
      </c>
      <c r="S1538">
        <v>3</v>
      </c>
      <c r="V1538">
        <v>1</v>
      </c>
      <c r="X1538" s="26">
        <v>13</v>
      </c>
    </row>
    <row r="1539" spans="1:24" x14ac:dyDescent="0.3">
      <c r="A1539" t="s">
        <v>83</v>
      </c>
      <c r="B1539" t="s">
        <v>3634</v>
      </c>
      <c r="C1539" t="s">
        <v>4970</v>
      </c>
      <c r="D1539" t="s">
        <v>4984</v>
      </c>
      <c r="E1539" t="s">
        <v>6864</v>
      </c>
      <c r="F1539" t="s">
        <v>83</v>
      </c>
      <c r="G1539" t="s">
        <v>21</v>
      </c>
      <c r="H1539" t="s">
        <v>21</v>
      </c>
      <c r="I1539" t="s">
        <v>22</v>
      </c>
      <c r="J1539">
        <v>0</v>
      </c>
      <c r="K1539">
        <v>0</v>
      </c>
      <c r="L1539">
        <v>0</v>
      </c>
      <c r="M1539">
        <v>0</v>
      </c>
      <c r="N1539">
        <v>1</v>
      </c>
      <c r="O1539">
        <v>0</v>
      </c>
      <c r="Q1539">
        <v>0</v>
      </c>
      <c r="R1539">
        <v>0</v>
      </c>
      <c r="S1539">
        <v>1</v>
      </c>
      <c r="V1539">
        <v>0</v>
      </c>
      <c r="X1539" s="26">
        <v>2</v>
      </c>
    </row>
    <row r="1540" spans="1:24" x14ac:dyDescent="0.3">
      <c r="A1540" t="s">
        <v>85</v>
      </c>
      <c r="B1540" t="s">
        <v>3366</v>
      </c>
      <c r="C1540" t="s">
        <v>4360</v>
      </c>
      <c r="D1540" t="s">
        <v>4417</v>
      </c>
      <c r="E1540" t="s">
        <v>6865</v>
      </c>
      <c r="F1540" t="s">
        <v>85</v>
      </c>
      <c r="G1540" t="s">
        <v>21</v>
      </c>
      <c r="H1540" t="s">
        <v>21</v>
      </c>
      <c r="I1540" t="s">
        <v>22</v>
      </c>
      <c r="J1540">
        <v>0</v>
      </c>
      <c r="K1540">
        <v>1</v>
      </c>
      <c r="L1540">
        <v>1</v>
      </c>
      <c r="M1540">
        <v>1</v>
      </c>
      <c r="N1540">
        <v>0</v>
      </c>
      <c r="O1540">
        <v>1</v>
      </c>
      <c r="Q1540">
        <v>0</v>
      </c>
      <c r="R1540">
        <v>1</v>
      </c>
      <c r="S1540">
        <v>3</v>
      </c>
      <c r="V1540">
        <v>1</v>
      </c>
      <c r="X1540" s="26">
        <v>9</v>
      </c>
    </row>
    <row r="1541" spans="1:24" x14ac:dyDescent="0.3">
      <c r="A1541" t="s">
        <v>20</v>
      </c>
      <c r="B1541" t="s">
        <v>1880</v>
      </c>
      <c r="C1541" t="s">
        <v>1881</v>
      </c>
      <c r="D1541" t="s">
        <v>3007</v>
      </c>
      <c r="E1541" t="s">
        <v>6866</v>
      </c>
      <c r="F1541" t="s">
        <v>20</v>
      </c>
      <c r="G1541" t="s">
        <v>21</v>
      </c>
      <c r="H1541" t="s">
        <v>21</v>
      </c>
      <c r="I1541" t="s">
        <v>22</v>
      </c>
      <c r="J1541">
        <v>0</v>
      </c>
      <c r="K1541">
        <v>1</v>
      </c>
      <c r="L1541">
        <v>1</v>
      </c>
      <c r="M1541">
        <v>1</v>
      </c>
      <c r="N1541">
        <v>3</v>
      </c>
      <c r="O1541">
        <v>1</v>
      </c>
      <c r="Q1541">
        <v>0</v>
      </c>
      <c r="R1541">
        <v>2</v>
      </c>
      <c r="S1541">
        <v>3</v>
      </c>
      <c r="V1541">
        <v>1</v>
      </c>
      <c r="X1541" s="26">
        <v>13</v>
      </c>
    </row>
    <row r="1542" spans="1:24" x14ac:dyDescent="0.3">
      <c r="A1542" t="s">
        <v>56</v>
      </c>
      <c r="B1542" t="s">
        <v>1602</v>
      </c>
      <c r="C1542" t="s">
        <v>1638</v>
      </c>
      <c r="D1542" t="s">
        <v>2052</v>
      </c>
      <c r="E1542" t="s">
        <v>6867</v>
      </c>
      <c r="F1542" t="s">
        <v>56</v>
      </c>
      <c r="G1542" t="s">
        <v>21</v>
      </c>
      <c r="H1542" t="s">
        <v>21</v>
      </c>
      <c r="I1542" t="s">
        <v>50</v>
      </c>
      <c r="J1542">
        <v>0</v>
      </c>
      <c r="K1542">
        <v>0</v>
      </c>
      <c r="L1542">
        <v>1</v>
      </c>
      <c r="M1542">
        <v>1</v>
      </c>
      <c r="N1542">
        <v>1</v>
      </c>
      <c r="O1542">
        <v>0</v>
      </c>
      <c r="Q1542">
        <v>2</v>
      </c>
      <c r="R1542">
        <v>1</v>
      </c>
      <c r="S1542">
        <v>0</v>
      </c>
      <c r="V1542">
        <v>1</v>
      </c>
      <c r="X1542" s="26">
        <v>7</v>
      </c>
    </row>
    <row r="1543" spans="1:24" x14ac:dyDescent="0.3">
      <c r="A1543" t="s">
        <v>49</v>
      </c>
      <c r="B1543" t="s">
        <v>1190</v>
      </c>
      <c r="C1543" t="s">
        <v>1539</v>
      </c>
      <c r="D1543" t="s">
        <v>1540</v>
      </c>
      <c r="E1543" t="s">
        <v>6868</v>
      </c>
      <c r="F1543" t="s">
        <v>49</v>
      </c>
      <c r="G1543" t="s">
        <v>21</v>
      </c>
      <c r="H1543" t="s">
        <v>21</v>
      </c>
      <c r="I1543" t="s">
        <v>50</v>
      </c>
      <c r="J1543">
        <v>0</v>
      </c>
      <c r="K1543">
        <v>1</v>
      </c>
      <c r="L1543">
        <v>0</v>
      </c>
      <c r="M1543">
        <v>1</v>
      </c>
      <c r="N1543">
        <v>1</v>
      </c>
      <c r="O1543">
        <v>0</v>
      </c>
      <c r="Q1543">
        <v>0</v>
      </c>
      <c r="R1543">
        <v>1</v>
      </c>
      <c r="S1543">
        <v>1</v>
      </c>
      <c r="V1543">
        <v>0</v>
      </c>
      <c r="X1543" s="26">
        <v>5</v>
      </c>
    </row>
    <row r="1544" spans="1:24" x14ac:dyDescent="0.3">
      <c r="A1544" t="s">
        <v>40</v>
      </c>
      <c r="B1544" t="s">
        <v>162</v>
      </c>
      <c r="C1544" t="s">
        <v>3123</v>
      </c>
      <c r="D1544" t="s">
        <v>3333</v>
      </c>
      <c r="E1544" t="s">
        <v>6869</v>
      </c>
      <c r="F1544" t="s">
        <v>40</v>
      </c>
      <c r="G1544" t="s">
        <v>21</v>
      </c>
      <c r="H1544" t="s">
        <v>21</v>
      </c>
      <c r="I1544" t="s">
        <v>50</v>
      </c>
      <c r="J1544">
        <v>1</v>
      </c>
      <c r="K1544">
        <v>1</v>
      </c>
      <c r="L1544">
        <v>1</v>
      </c>
      <c r="M1544">
        <v>1</v>
      </c>
      <c r="N1544">
        <v>2</v>
      </c>
      <c r="O1544">
        <v>0</v>
      </c>
      <c r="Q1544">
        <v>0</v>
      </c>
      <c r="R1544">
        <v>1</v>
      </c>
      <c r="S1544">
        <v>3</v>
      </c>
      <c r="V1544">
        <v>1</v>
      </c>
      <c r="X1544" s="26">
        <v>11</v>
      </c>
    </row>
    <row r="1545" spans="1:24" x14ac:dyDescent="0.3">
      <c r="A1545" t="s">
        <v>39</v>
      </c>
      <c r="B1545" t="s">
        <v>174</v>
      </c>
      <c r="C1545" t="s">
        <v>700</v>
      </c>
      <c r="D1545" t="s">
        <v>783</v>
      </c>
      <c r="E1545" t="s">
        <v>6870</v>
      </c>
      <c r="F1545" t="s">
        <v>39</v>
      </c>
      <c r="G1545" t="s">
        <v>21</v>
      </c>
      <c r="H1545" t="s">
        <v>21</v>
      </c>
      <c r="I1545" t="s">
        <v>54</v>
      </c>
      <c r="J1545">
        <v>1</v>
      </c>
      <c r="K1545">
        <v>1</v>
      </c>
      <c r="L1545">
        <v>0</v>
      </c>
      <c r="M1545">
        <v>0</v>
      </c>
      <c r="N1545">
        <v>0</v>
      </c>
      <c r="O1545">
        <v>0</v>
      </c>
      <c r="Q1545">
        <v>0</v>
      </c>
      <c r="R1545">
        <v>0</v>
      </c>
      <c r="S1545">
        <v>2</v>
      </c>
      <c r="V1545">
        <v>2</v>
      </c>
      <c r="X1545" s="26">
        <v>6</v>
      </c>
    </row>
    <row r="1546" spans="1:24" x14ac:dyDescent="0.3">
      <c r="A1546" t="s">
        <v>138</v>
      </c>
      <c r="B1546" t="s">
        <v>284</v>
      </c>
      <c r="C1546" t="s">
        <v>4783</v>
      </c>
      <c r="D1546" t="s">
        <v>4789</v>
      </c>
      <c r="E1546" t="s">
        <v>6871</v>
      </c>
      <c r="F1546" t="s">
        <v>138</v>
      </c>
      <c r="G1546" t="s">
        <v>21</v>
      </c>
      <c r="H1546" t="s">
        <v>21</v>
      </c>
      <c r="I1546" t="s">
        <v>22</v>
      </c>
      <c r="J1546">
        <v>1</v>
      </c>
      <c r="K1546">
        <v>1</v>
      </c>
      <c r="L1546">
        <v>1</v>
      </c>
      <c r="M1546">
        <v>1</v>
      </c>
      <c r="N1546">
        <v>2</v>
      </c>
      <c r="O1546">
        <v>1</v>
      </c>
      <c r="Q1546">
        <v>2</v>
      </c>
      <c r="R1546">
        <v>1</v>
      </c>
      <c r="S1546">
        <v>3</v>
      </c>
      <c r="V1546">
        <v>1</v>
      </c>
      <c r="X1546" s="26">
        <v>14</v>
      </c>
    </row>
    <row r="1547" spans="1:24" x14ac:dyDescent="0.3">
      <c r="A1547" t="s">
        <v>62</v>
      </c>
      <c r="B1547" t="s">
        <v>1190</v>
      </c>
      <c r="C1547" t="s">
        <v>1191</v>
      </c>
      <c r="D1547" t="s">
        <v>1618</v>
      </c>
      <c r="E1547" t="s">
        <v>6872</v>
      </c>
      <c r="F1547" t="s">
        <v>62</v>
      </c>
      <c r="G1547" t="s">
        <v>21</v>
      </c>
      <c r="H1547" t="s">
        <v>21</v>
      </c>
      <c r="I1547" t="s">
        <v>22</v>
      </c>
      <c r="J1547">
        <v>0</v>
      </c>
      <c r="K1547">
        <v>1</v>
      </c>
      <c r="L1547">
        <v>0</v>
      </c>
      <c r="M1547">
        <v>1</v>
      </c>
      <c r="N1547">
        <v>2</v>
      </c>
      <c r="O1547">
        <v>0</v>
      </c>
      <c r="Q1547">
        <v>0</v>
      </c>
      <c r="R1547">
        <v>1</v>
      </c>
      <c r="S1547">
        <v>2</v>
      </c>
      <c r="V1547">
        <v>0</v>
      </c>
      <c r="X1547" s="26">
        <v>7</v>
      </c>
    </row>
    <row r="1548" spans="1:24" x14ac:dyDescent="0.3">
      <c r="A1548" t="s">
        <v>59</v>
      </c>
      <c r="B1548" t="s">
        <v>3366</v>
      </c>
      <c r="C1548" t="s">
        <v>3590</v>
      </c>
      <c r="D1548" t="s">
        <v>3628</v>
      </c>
      <c r="E1548" t="s">
        <v>6873</v>
      </c>
      <c r="F1548" t="s">
        <v>59</v>
      </c>
      <c r="G1548" t="s">
        <v>21</v>
      </c>
      <c r="H1548" t="s">
        <v>21</v>
      </c>
      <c r="I1548" t="s">
        <v>22</v>
      </c>
      <c r="J1548">
        <v>1</v>
      </c>
      <c r="K1548">
        <v>0</v>
      </c>
      <c r="L1548">
        <v>0</v>
      </c>
      <c r="M1548">
        <v>0</v>
      </c>
      <c r="N1548">
        <v>0</v>
      </c>
      <c r="O1548">
        <v>0</v>
      </c>
      <c r="Q1548">
        <v>0</v>
      </c>
      <c r="R1548">
        <v>1</v>
      </c>
      <c r="S1548">
        <v>1</v>
      </c>
      <c r="V1548">
        <v>1</v>
      </c>
      <c r="X1548" s="26">
        <v>4</v>
      </c>
    </row>
    <row r="1549" spans="1:24" x14ac:dyDescent="0.3">
      <c r="A1549" t="s">
        <v>56</v>
      </c>
      <c r="B1549" t="s">
        <v>1861</v>
      </c>
      <c r="C1549" t="s">
        <v>2191</v>
      </c>
      <c r="D1549" t="s">
        <v>2193</v>
      </c>
      <c r="E1549" t="s">
        <v>6874</v>
      </c>
      <c r="F1549" t="s">
        <v>64</v>
      </c>
      <c r="G1549" t="s">
        <v>21</v>
      </c>
      <c r="H1549" t="s">
        <v>21</v>
      </c>
      <c r="I1549" t="s">
        <v>22</v>
      </c>
      <c r="J1549">
        <v>0</v>
      </c>
      <c r="K1549">
        <v>1</v>
      </c>
      <c r="L1549">
        <v>0</v>
      </c>
      <c r="M1549">
        <v>0</v>
      </c>
      <c r="N1549">
        <v>0</v>
      </c>
      <c r="O1549">
        <v>0</v>
      </c>
      <c r="Q1549">
        <v>0</v>
      </c>
      <c r="R1549">
        <v>1</v>
      </c>
      <c r="S1549">
        <v>2</v>
      </c>
      <c r="V1549">
        <v>0</v>
      </c>
      <c r="X1549" s="26">
        <v>4</v>
      </c>
    </row>
    <row r="1550" spans="1:24" x14ac:dyDescent="0.3">
      <c r="A1550" t="s">
        <v>102</v>
      </c>
      <c r="B1550" t="s">
        <v>174</v>
      </c>
      <c r="C1550" t="s">
        <v>175</v>
      </c>
      <c r="D1550" t="s">
        <v>3787</v>
      </c>
      <c r="E1550" t="s">
        <v>6875</v>
      </c>
      <c r="F1550" t="s">
        <v>102</v>
      </c>
      <c r="G1550" t="s">
        <v>21</v>
      </c>
      <c r="H1550" t="s">
        <v>21</v>
      </c>
      <c r="I1550" t="s">
        <v>22</v>
      </c>
      <c r="J1550">
        <v>1</v>
      </c>
      <c r="K1550">
        <v>1</v>
      </c>
      <c r="L1550">
        <v>1</v>
      </c>
      <c r="M1550">
        <v>1</v>
      </c>
      <c r="N1550">
        <v>2</v>
      </c>
      <c r="O1550">
        <v>1</v>
      </c>
      <c r="Q1550">
        <v>0</v>
      </c>
      <c r="R1550">
        <v>2</v>
      </c>
      <c r="S1550">
        <v>3</v>
      </c>
      <c r="V1550">
        <v>1</v>
      </c>
      <c r="X1550" s="26">
        <v>13</v>
      </c>
    </row>
    <row r="1551" spans="1:24" x14ac:dyDescent="0.3">
      <c r="A1551" t="s">
        <v>62</v>
      </c>
      <c r="B1551" t="s">
        <v>1190</v>
      </c>
      <c r="C1551" t="s">
        <v>1191</v>
      </c>
      <c r="D1551" t="s">
        <v>1617</v>
      </c>
      <c r="E1551" t="s">
        <v>6876</v>
      </c>
      <c r="F1551" t="s">
        <v>62</v>
      </c>
      <c r="G1551" t="s">
        <v>21</v>
      </c>
      <c r="H1551" t="s">
        <v>21</v>
      </c>
      <c r="I1551" t="s">
        <v>22</v>
      </c>
      <c r="J1551">
        <v>0</v>
      </c>
      <c r="K1551">
        <v>1</v>
      </c>
      <c r="L1551">
        <v>0</v>
      </c>
      <c r="M1551">
        <v>1</v>
      </c>
      <c r="N1551">
        <v>2</v>
      </c>
      <c r="O1551">
        <v>0</v>
      </c>
      <c r="Q1551">
        <v>0</v>
      </c>
      <c r="R1551">
        <v>1</v>
      </c>
      <c r="S1551">
        <v>2</v>
      </c>
      <c r="V1551">
        <v>0</v>
      </c>
      <c r="X1551" s="26">
        <v>7</v>
      </c>
    </row>
    <row r="1552" spans="1:24" x14ac:dyDescent="0.3">
      <c r="A1552" t="s">
        <v>20</v>
      </c>
      <c r="B1552" t="s">
        <v>963</v>
      </c>
      <c r="C1552" t="s">
        <v>2490</v>
      </c>
      <c r="D1552" t="s">
        <v>2981</v>
      </c>
      <c r="E1552" t="s">
        <v>6877</v>
      </c>
      <c r="F1552" t="s">
        <v>20</v>
      </c>
      <c r="G1552" t="s">
        <v>21</v>
      </c>
      <c r="H1552" t="s">
        <v>21</v>
      </c>
      <c r="I1552" t="s">
        <v>54</v>
      </c>
      <c r="J1552">
        <v>0</v>
      </c>
      <c r="K1552">
        <v>0</v>
      </c>
      <c r="L1552">
        <v>0</v>
      </c>
      <c r="M1552">
        <v>1</v>
      </c>
      <c r="N1552">
        <v>1</v>
      </c>
      <c r="O1552">
        <v>0</v>
      </c>
      <c r="Q1552">
        <v>0</v>
      </c>
      <c r="R1552">
        <v>1</v>
      </c>
      <c r="S1552">
        <v>1</v>
      </c>
      <c r="V1552">
        <v>1</v>
      </c>
      <c r="X1552" s="26">
        <v>5</v>
      </c>
    </row>
    <row r="1553" spans="1:24" x14ac:dyDescent="0.3">
      <c r="A1553" t="s">
        <v>40</v>
      </c>
      <c r="B1553" t="s">
        <v>162</v>
      </c>
      <c r="C1553" t="s">
        <v>513</v>
      </c>
      <c r="D1553" t="s">
        <v>3332</v>
      </c>
      <c r="E1553" t="s">
        <v>6878</v>
      </c>
      <c r="F1553" t="s">
        <v>40</v>
      </c>
      <c r="G1553" t="s">
        <v>21</v>
      </c>
      <c r="H1553" t="s">
        <v>21</v>
      </c>
      <c r="I1553" t="s">
        <v>22</v>
      </c>
      <c r="J1553">
        <v>0</v>
      </c>
      <c r="K1553">
        <v>1</v>
      </c>
      <c r="L1553">
        <v>1</v>
      </c>
      <c r="M1553">
        <v>1</v>
      </c>
      <c r="N1553">
        <v>2</v>
      </c>
      <c r="O1553">
        <v>1</v>
      </c>
      <c r="Q1553">
        <v>0</v>
      </c>
      <c r="R1553">
        <v>1</v>
      </c>
      <c r="S1553">
        <v>2</v>
      </c>
      <c r="V1553">
        <v>0</v>
      </c>
      <c r="X1553" s="26">
        <v>9</v>
      </c>
    </row>
    <row r="1554" spans="1:24" x14ac:dyDescent="0.3">
      <c r="A1554" t="s">
        <v>71</v>
      </c>
      <c r="B1554" t="s">
        <v>311</v>
      </c>
      <c r="C1554" t="s">
        <v>614</v>
      </c>
      <c r="D1554" t="s">
        <v>2911</v>
      </c>
      <c r="E1554" t="s">
        <v>6879</v>
      </c>
      <c r="F1554" t="s">
        <v>71</v>
      </c>
      <c r="G1554" t="s">
        <v>21</v>
      </c>
      <c r="H1554" t="s">
        <v>21</v>
      </c>
      <c r="I1554" t="s">
        <v>22</v>
      </c>
      <c r="J1554">
        <v>1</v>
      </c>
      <c r="K1554">
        <v>1</v>
      </c>
      <c r="L1554">
        <v>1</v>
      </c>
      <c r="M1554">
        <v>0</v>
      </c>
      <c r="N1554">
        <v>1</v>
      </c>
      <c r="O1554">
        <v>1</v>
      </c>
      <c r="Q1554">
        <v>0</v>
      </c>
      <c r="R1554">
        <v>1</v>
      </c>
      <c r="S1554">
        <v>2</v>
      </c>
      <c r="V1554">
        <v>1</v>
      </c>
      <c r="X1554" s="26">
        <v>9</v>
      </c>
    </row>
    <row r="1555" spans="1:24" x14ac:dyDescent="0.3">
      <c r="A1555" t="s">
        <v>49</v>
      </c>
      <c r="B1555" t="s">
        <v>1190</v>
      </c>
      <c r="C1555" t="s">
        <v>1539</v>
      </c>
      <c r="D1555" t="s">
        <v>1565</v>
      </c>
      <c r="E1555" t="s">
        <v>6880</v>
      </c>
      <c r="F1555" t="s">
        <v>49</v>
      </c>
      <c r="G1555" t="s">
        <v>21</v>
      </c>
      <c r="H1555" t="s">
        <v>21</v>
      </c>
      <c r="I1555" t="s">
        <v>50</v>
      </c>
      <c r="J1555">
        <v>1</v>
      </c>
      <c r="K1555">
        <v>1</v>
      </c>
      <c r="L1555">
        <v>1</v>
      </c>
      <c r="M1555">
        <v>1</v>
      </c>
      <c r="N1555">
        <v>2</v>
      </c>
      <c r="O1555">
        <v>1</v>
      </c>
      <c r="Q1555">
        <v>0</v>
      </c>
      <c r="R1555">
        <v>1</v>
      </c>
      <c r="S1555">
        <v>2</v>
      </c>
      <c r="V1555">
        <v>1</v>
      </c>
      <c r="X1555" s="26">
        <v>11</v>
      </c>
    </row>
    <row r="1556" spans="1:24" x14ac:dyDescent="0.3">
      <c r="A1556" t="s">
        <v>113</v>
      </c>
      <c r="B1556" t="s">
        <v>174</v>
      </c>
      <c r="C1556" t="s">
        <v>195</v>
      </c>
      <c r="D1556" t="s">
        <v>1384</v>
      </c>
      <c r="E1556" t="s">
        <v>6881</v>
      </c>
      <c r="F1556" t="s">
        <v>113</v>
      </c>
      <c r="G1556" t="s">
        <v>21</v>
      </c>
      <c r="H1556" t="s">
        <v>21</v>
      </c>
      <c r="I1556" t="s">
        <v>22</v>
      </c>
      <c r="J1556">
        <v>2</v>
      </c>
      <c r="K1556">
        <v>1</v>
      </c>
      <c r="L1556">
        <v>1</v>
      </c>
      <c r="M1556">
        <v>1</v>
      </c>
      <c r="N1556">
        <v>3</v>
      </c>
      <c r="O1556">
        <v>1</v>
      </c>
      <c r="Q1556">
        <v>0</v>
      </c>
      <c r="R1556">
        <v>3</v>
      </c>
      <c r="S1556">
        <v>3</v>
      </c>
      <c r="V1556">
        <v>1</v>
      </c>
      <c r="X1556" s="26">
        <v>16</v>
      </c>
    </row>
    <row r="1557" spans="1:24" x14ac:dyDescent="0.3">
      <c r="A1557" t="s">
        <v>56</v>
      </c>
      <c r="B1557" t="s">
        <v>174</v>
      </c>
      <c r="C1557" t="s">
        <v>195</v>
      </c>
      <c r="D1557" t="s">
        <v>2258</v>
      </c>
      <c r="E1557" t="s">
        <v>6882</v>
      </c>
      <c r="F1557" t="s">
        <v>56</v>
      </c>
      <c r="G1557" t="s">
        <v>21</v>
      </c>
      <c r="H1557" t="s">
        <v>21</v>
      </c>
      <c r="I1557" t="s">
        <v>22</v>
      </c>
      <c r="J1557">
        <v>0</v>
      </c>
      <c r="K1557">
        <v>1</v>
      </c>
      <c r="L1557">
        <v>1</v>
      </c>
      <c r="M1557">
        <v>1</v>
      </c>
      <c r="N1557">
        <v>2</v>
      </c>
      <c r="O1557">
        <v>1</v>
      </c>
      <c r="Q1557">
        <v>0</v>
      </c>
      <c r="R1557">
        <v>2</v>
      </c>
      <c r="S1557">
        <v>2</v>
      </c>
      <c r="V1557">
        <v>0</v>
      </c>
      <c r="X1557" s="26">
        <v>10</v>
      </c>
    </row>
    <row r="1558" spans="1:24" x14ac:dyDescent="0.3">
      <c r="A1558" t="s">
        <v>82</v>
      </c>
      <c r="B1558" t="s">
        <v>847</v>
      </c>
      <c r="C1558" t="s">
        <v>3904</v>
      </c>
      <c r="D1558" t="s">
        <v>4555</v>
      </c>
      <c r="E1558" t="s">
        <v>6883</v>
      </c>
      <c r="F1558" t="s">
        <v>82</v>
      </c>
      <c r="G1558" t="s">
        <v>21</v>
      </c>
      <c r="H1558" t="s">
        <v>21</v>
      </c>
      <c r="I1558" t="s">
        <v>50</v>
      </c>
      <c r="J1558">
        <v>0</v>
      </c>
      <c r="K1558">
        <v>1</v>
      </c>
      <c r="L1558">
        <v>1</v>
      </c>
      <c r="M1558">
        <v>1</v>
      </c>
      <c r="N1558">
        <v>1</v>
      </c>
      <c r="O1558">
        <v>0</v>
      </c>
      <c r="Q1558">
        <v>0</v>
      </c>
      <c r="R1558">
        <v>1</v>
      </c>
      <c r="S1558">
        <v>2</v>
      </c>
      <c r="V1558">
        <v>0</v>
      </c>
      <c r="X1558" s="26">
        <v>7</v>
      </c>
    </row>
    <row r="1559" spans="1:24" x14ac:dyDescent="0.3">
      <c r="A1559" t="s">
        <v>39</v>
      </c>
      <c r="B1559" t="s">
        <v>478</v>
      </c>
      <c r="C1559" t="s">
        <v>558</v>
      </c>
      <c r="D1559" t="s">
        <v>709</v>
      </c>
      <c r="E1559" t="s">
        <v>6884</v>
      </c>
      <c r="F1559" t="s">
        <v>39</v>
      </c>
      <c r="G1559" t="s">
        <v>21</v>
      </c>
      <c r="H1559" t="s">
        <v>21</v>
      </c>
      <c r="I1559" t="s">
        <v>54</v>
      </c>
      <c r="J1559">
        <v>1</v>
      </c>
      <c r="K1559">
        <v>1</v>
      </c>
      <c r="L1559">
        <v>1</v>
      </c>
      <c r="M1559">
        <v>1</v>
      </c>
      <c r="N1559">
        <v>2</v>
      </c>
      <c r="O1559">
        <v>1</v>
      </c>
      <c r="Q1559">
        <v>0</v>
      </c>
      <c r="R1559">
        <v>1</v>
      </c>
      <c r="S1559">
        <v>3</v>
      </c>
      <c r="V1559">
        <v>2</v>
      </c>
      <c r="X1559" s="26">
        <v>13</v>
      </c>
    </row>
    <row r="1560" spans="1:24" x14ac:dyDescent="0.3">
      <c r="A1560" t="s">
        <v>49</v>
      </c>
      <c r="B1560" t="s">
        <v>1190</v>
      </c>
      <c r="C1560" t="s">
        <v>1195</v>
      </c>
      <c r="D1560" t="s">
        <v>1532</v>
      </c>
      <c r="E1560" t="s">
        <v>6885</v>
      </c>
      <c r="F1560" t="s">
        <v>49</v>
      </c>
      <c r="G1560" t="s">
        <v>21</v>
      </c>
      <c r="H1560" t="s">
        <v>21</v>
      </c>
      <c r="I1560" t="s">
        <v>54</v>
      </c>
      <c r="J1560">
        <v>1</v>
      </c>
      <c r="K1560">
        <v>0</v>
      </c>
      <c r="L1560">
        <v>0</v>
      </c>
      <c r="M1560">
        <v>1</v>
      </c>
      <c r="N1560">
        <v>3</v>
      </c>
      <c r="O1560">
        <v>1</v>
      </c>
      <c r="Q1560">
        <v>0</v>
      </c>
      <c r="R1560">
        <v>2</v>
      </c>
      <c r="S1560">
        <v>3</v>
      </c>
      <c r="V1560">
        <v>2</v>
      </c>
      <c r="X1560" s="26">
        <v>13</v>
      </c>
    </row>
    <row r="1561" spans="1:24" x14ac:dyDescent="0.3">
      <c r="A1561" t="s">
        <v>44</v>
      </c>
      <c r="B1561" t="s">
        <v>932</v>
      </c>
      <c r="C1561" t="s">
        <v>1374</v>
      </c>
      <c r="D1561" t="s">
        <v>3676</v>
      </c>
      <c r="E1561" t="s">
        <v>6886</v>
      </c>
      <c r="F1561" t="s">
        <v>44</v>
      </c>
      <c r="G1561" t="s">
        <v>21</v>
      </c>
      <c r="H1561" t="s">
        <v>21</v>
      </c>
      <c r="I1561" t="s">
        <v>50</v>
      </c>
      <c r="J1561">
        <v>1</v>
      </c>
      <c r="K1561">
        <v>0</v>
      </c>
      <c r="L1561">
        <v>0</v>
      </c>
      <c r="M1561">
        <v>1</v>
      </c>
      <c r="N1561">
        <v>0</v>
      </c>
      <c r="O1561">
        <v>0</v>
      </c>
      <c r="Q1561">
        <v>0</v>
      </c>
      <c r="R1561">
        <v>1</v>
      </c>
      <c r="S1561">
        <v>1</v>
      </c>
      <c r="V1561">
        <v>1</v>
      </c>
      <c r="X1561" s="26">
        <v>5</v>
      </c>
    </row>
    <row r="1562" spans="1:24" x14ac:dyDescent="0.3">
      <c r="A1562" t="s">
        <v>43</v>
      </c>
      <c r="B1562" t="s">
        <v>174</v>
      </c>
      <c r="C1562" t="s">
        <v>3740</v>
      </c>
      <c r="D1562" t="s">
        <v>3883</v>
      </c>
      <c r="E1562" t="s">
        <v>6887</v>
      </c>
      <c r="F1562" t="s">
        <v>43</v>
      </c>
      <c r="G1562" t="s">
        <v>21</v>
      </c>
      <c r="H1562" t="s">
        <v>21</v>
      </c>
      <c r="I1562" t="s">
        <v>22</v>
      </c>
      <c r="J1562">
        <v>0</v>
      </c>
      <c r="K1562">
        <v>1</v>
      </c>
      <c r="L1562">
        <v>1</v>
      </c>
      <c r="M1562">
        <v>1</v>
      </c>
      <c r="N1562">
        <v>2</v>
      </c>
      <c r="O1562">
        <v>1</v>
      </c>
      <c r="Q1562">
        <v>0</v>
      </c>
      <c r="R1562">
        <v>2</v>
      </c>
      <c r="S1562">
        <v>3</v>
      </c>
      <c r="V1562">
        <v>0</v>
      </c>
      <c r="X1562" s="26">
        <v>11</v>
      </c>
    </row>
    <row r="1563" spans="1:24" x14ac:dyDescent="0.3">
      <c r="A1563" t="s">
        <v>83</v>
      </c>
      <c r="B1563" t="s">
        <v>3634</v>
      </c>
      <c r="C1563" t="s">
        <v>5002</v>
      </c>
      <c r="D1563" t="s">
        <v>5006</v>
      </c>
      <c r="E1563" t="s">
        <v>6888</v>
      </c>
      <c r="F1563" t="s">
        <v>83</v>
      </c>
      <c r="G1563" t="s">
        <v>21</v>
      </c>
      <c r="H1563" t="s">
        <v>21</v>
      </c>
      <c r="I1563" t="s">
        <v>22</v>
      </c>
      <c r="J1563">
        <v>1</v>
      </c>
      <c r="K1563">
        <v>1</v>
      </c>
      <c r="L1563">
        <v>1</v>
      </c>
      <c r="M1563">
        <v>1</v>
      </c>
      <c r="N1563">
        <v>2</v>
      </c>
      <c r="O1563">
        <v>1</v>
      </c>
      <c r="Q1563">
        <v>0</v>
      </c>
      <c r="R1563">
        <v>2</v>
      </c>
      <c r="S1563">
        <v>3</v>
      </c>
      <c r="V1563">
        <v>1</v>
      </c>
      <c r="X1563" s="26">
        <v>13</v>
      </c>
    </row>
    <row r="1564" spans="1:24" x14ac:dyDescent="0.3">
      <c r="A1564" t="s">
        <v>79</v>
      </c>
      <c r="B1564" t="s">
        <v>478</v>
      </c>
      <c r="C1564" t="s">
        <v>558</v>
      </c>
      <c r="D1564" t="s">
        <v>596</v>
      </c>
      <c r="E1564" t="s">
        <v>6889</v>
      </c>
      <c r="F1564" t="s">
        <v>79</v>
      </c>
      <c r="G1564" t="s">
        <v>21</v>
      </c>
      <c r="H1564" t="s">
        <v>21</v>
      </c>
      <c r="I1564" t="s">
        <v>22</v>
      </c>
      <c r="J1564">
        <v>1</v>
      </c>
      <c r="K1564">
        <v>1</v>
      </c>
      <c r="L1564">
        <v>1</v>
      </c>
      <c r="M1564">
        <v>1</v>
      </c>
      <c r="N1564">
        <v>2</v>
      </c>
      <c r="O1564">
        <v>1</v>
      </c>
      <c r="Q1564">
        <v>0</v>
      </c>
      <c r="R1564">
        <v>1</v>
      </c>
      <c r="S1564">
        <v>3</v>
      </c>
      <c r="V1564">
        <v>2</v>
      </c>
      <c r="X1564" s="26">
        <v>13</v>
      </c>
    </row>
    <row r="1565" spans="1:24" x14ac:dyDescent="0.3">
      <c r="A1565" t="s">
        <v>155</v>
      </c>
      <c r="B1565" t="s">
        <v>3634</v>
      </c>
      <c r="C1565" t="s">
        <v>5136</v>
      </c>
      <c r="D1565" t="s">
        <v>5139</v>
      </c>
      <c r="E1565" t="s">
        <v>6890</v>
      </c>
      <c r="F1565" t="s">
        <v>155</v>
      </c>
      <c r="G1565" t="s">
        <v>21</v>
      </c>
      <c r="H1565" t="s">
        <v>21</v>
      </c>
      <c r="I1565" t="s">
        <v>22</v>
      </c>
      <c r="J1565">
        <v>0</v>
      </c>
      <c r="K1565">
        <v>1</v>
      </c>
      <c r="L1565">
        <v>1</v>
      </c>
      <c r="M1565">
        <v>1</v>
      </c>
      <c r="N1565">
        <v>2</v>
      </c>
      <c r="O1565">
        <v>1</v>
      </c>
      <c r="Q1565">
        <v>0</v>
      </c>
      <c r="R1565">
        <v>1</v>
      </c>
      <c r="S1565">
        <v>3</v>
      </c>
      <c r="V1565">
        <v>1</v>
      </c>
      <c r="X1565" s="26">
        <v>11</v>
      </c>
    </row>
    <row r="1566" spans="1:24" x14ac:dyDescent="0.3">
      <c r="A1566" t="s">
        <v>43</v>
      </c>
      <c r="B1566" t="s">
        <v>174</v>
      </c>
      <c r="C1566" t="s">
        <v>1159</v>
      </c>
      <c r="D1566" t="s">
        <v>3910</v>
      </c>
      <c r="E1566" t="s">
        <v>6891</v>
      </c>
      <c r="F1566" t="s">
        <v>43</v>
      </c>
      <c r="G1566" t="s">
        <v>21</v>
      </c>
      <c r="H1566" t="s">
        <v>21</v>
      </c>
      <c r="I1566" t="s">
        <v>54</v>
      </c>
      <c r="J1566">
        <v>0</v>
      </c>
      <c r="K1566">
        <v>0</v>
      </c>
      <c r="L1566">
        <v>0</v>
      </c>
      <c r="M1566">
        <v>0</v>
      </c>
      <c r="N1566">
        <v>0</v>
      </c>
      <c r="O1566">
        <v>0</v>
      </c>
      <c r="Q1566">
        <v>0</v>
      </c>
      <c r="R1566">
        <v>1</v>
      </c>
      <c r="S1566">
        <v>1</v>
      </c>
      <c r="V1566">
        <v>0</v>
      </c>
      <c r="X1566" s="26">
        <v>2</v>
      </c>
    </row>
    <row r="1567" spans="1:24" x14ac:dyDescent="0.3">
      <c r="A1567" t="s">
        <v>155</v>
      </c>
      <c r="B1567" t="s">
        <v>3634</v>
      </c>
      <c r="C1567" t="s">
        <v>5136</v>
      </c>
      <c r="D1567" t="s">
        <v>5138</v>
      </c>
      <c r="E1567" t="s">
        <v>6892</v>
      </c>
      <c r="F1567" t="s">
        <v>155</v>
      </c>
      <c r="G1567" t="s">
        <v>21</v>
      </c>
      <c r="H1567" t="s">
        <v>21</v>
      </c>
      <c r="I1567" t="s">
        <v>22</v>
      </c>
      <c r="J1567">
        <v>0</v>
      </c>
      <c r="K1567">
        <v>1</v>
      </c>
      <c r="L1567">
        <v>1</v>
      </c>
      <c r="M1567">
        <v>1</v>
      </c>
      <c r="N1567">
        <v>0</v>
      </c>
      <c r="O1567">
        <v>0</v>
      </c>
      <c r="Q1567">
        <v>0</v>
      </c>
      <c r="R1567">
        <v>0</v>
      </c>
      <c r="S1567">
        <v>1</v>
      </c>
      <c r="V1567">
        <v>0</v>
      </c>
      <c r="X1567" s="26">
        <v>4</v>
      </c>
    </row>
    <row r="1568" spans="1:24" x14ac:dyDescent="0.3">
      <c r="A1568" t="s">
        <v>52</v>
      </c>
      <c r="B1568" t="s">
        <v>637</v>
      </c>
      <c r="C1568" t="s">
        <v>640</v>
      </c>
      <c r="D1568" t="s">
        <v>911</v>
      </c>
      <c r="E1568" t="s">
        <v>6893</v>
      </c>
      <c r="F1568" t="s">
        <v>32</v>
      </c>
      <c r="G1568" t="s">
        <v>21</v>
      </c>
      <c r="H1568" t="s">
        <v>21</v>
      </c>
      <c r="I1568" t="s">
        <v>22</v>
      </c>
      <c r="J1568">
        <v>0</v>
      </c>
      <c r="K1568">
        <v>0</v>
      </c>
      <c r="L1568">
        <v>0</v>
      </c>
      <c r="M1568">
        <v>1</v>
      </c>
      <c r="N1568">
        <v>0</v>
      </c>
      <c r="O1568">
        <v>0</v>
      </c>
      <c r="Q1568">
        <v>0</v>
      </c>
      <c r="R1568">
        <v>1</v>
      </c>
      <c r="S1568">
        <v>1</v>
      </c>
      <c r="V1568">
        <v>0</v>
      </c>
      <c r="X1568" s="26">
        <v>3</v>
      </c>
    </row>
    <row r="1569" spans="1:24" x14ac:dyDescent="0.3">
      <c r="A1569" t="s">
        <v>136</v>
      </c>
      <c r="B1569" t="s">
        <v>519</v>
      </c>
      <c r="C1569" t="s">
        <v>520</v>
      </c>
      <c r="D1569" t="s">
        <v>4818</v>
      </c>
      <c r="E1569" t="s">
        <v>6894</v>
      </c>
      <c r="F1569" t="s">
        <v>136</v>
      </c>
      <c r="G1569" t="s">
        <v>21</v>
      </c>
      <c r="H1569" t="s">
        <v>21</v>
      </c>
      <c r="I1569" t="s">
        <v>22</v>
      </c>
      <c r="J1569">
        <v>1</v>
      </c>
      <c r="K1569">
        <v>1</v>
      </c>
      <c r="L1569">
        <v>1</v>
      </c>
      <c r="M1569">
        <v>1</v>
      </c>
      <c r="N1569">
        <v>2</v>
      </c>
      <c r="O1569">
        <v>1</v>
      </c>
      <c r="Q1569">
        <v>0</v>
      </c>
      <c r="R1569">
        <v>1</v>
      </c>
      <c r="S1569">
        <v>3</v>
      </c>
      <c r="V1569">
        <v>1</v>
      </c>
      <c r="X1569" s="26">
        <v>12</v>
      </c>
    </row>
    <row r="1570" spans="1:24" x14ac:dyDescent="0.3">
      <c r="A1570" t="s">
        <v>102</v>
      </c>
      <c r="B1570" t="s">
        <v>174</v>
      </c>
      <c r="C1570" t="s">
        <v>822</v>
      </c>
      <c r="D1570" t="s">
        <v>3820</v>
      </c>
      <c r="E1570" t="s">
        <v>6895</v>
      </c>
      <c r="F1570" t="s">
        <v>102</v>
      </c>
      <c r="G1570" t="s">
        <v>21</v>
      </c>
      <c r="H1570" t="s">
        <v>21</v>
      </c>
      <c r="I1570" t="s">
        <v>54</v>
      </c>
      <c r="J1570">
        <v>0</v>
      </c>
      <c r="K1570">
        <v>1</v>
      </c>
      <c r="L1570">
        <v>1</v>
      </c>
      <c r="M1570">
        <v>1</v>
      </c>
      <c r="N1570">
        <v>2</v>
      </c>
      <c r="O1570">
        <v>1</v>
      </c>
      <c r="Q1570">
        <v>0</v>
      </c>
      <c r="R1570">
        <v>1</v>
      </c>
      <c r="S1570">
        <v>1</v>
      </c>
      <c r="V1570">
        <v>0</v>
      </c>
      <c r="X1570" s="26">
        <v>8</v>
      </c>
    </row>
    <row r="1571" spans="1:24" x14ac:dyDescent="0.3">
      <c r="A1571" t="s">
        <v>37</v>
      </c>
      <c r="B1571" t="s">
        <v>519</v>
      </c>
      <c r="C1571" t="s">
        <v>520</v>
      </c>
      <c r="D1571" t="s">
        <v>3447</v>
      </c>
      <c r="E1571" t="s">
        <v>6896</v>
      </c>
      <c r="F1571" t="s">
        <v>136</v>
      </c>
      <c r="G1571" t="s">
        <v>21</v>
      </c>
      <c r="H1571" t="s">
        <v>21</v>
      </c>
      <c r="I1571" t="s">
        <v>22</v>
      </c>
      <c r="J1571">
        <v>0</v>
      </c>
      <c r="K1571">
        <v>1</v>
      </c>
      <c r="L1571">
        <v>1</v>
      </c>
      <c r="M1571">
        <v>1</v>
      </c>
      <c r="N1571">
        <v>3</v>
      </c>
      <c r="O1571">
        <v>1</v>
      </c>
      <c r="Q1571">
        <v>0</v>
      </c>
      <c r="R1571">
        <v>2</v>
      </c>
      <c r="S1571">
        <v>3</v>
      </c>
      <c r="V1571">
        <v>0</v>
      </c>
      <c r="X1571" s="26">
        <v>12</v>
      </c>
    </row>
    <row r="1572" spans="1:24" x14ac:dyDescent="0.3">
      <c r="A1572" t="s">
        <v>56</v>
      </c>
      <c r="B1572" t="s">
        <v>881</v>
      </c>
      <c r="C1572" t="s">
        <v>1848</v>
      </c>
      <c r="D1572" t="s">
        <v>2077</v>
      </c>
      <c r="E1572" t="s">
        <v>6897</v>
      </c>
      <c r="F1572" t="s">
        <v>56</v>
      </c>
      <c r="G1572" t="s">
        <v>21</v>
      </c>
      <c r="H1572" t="s">
        <v>21</v>
      </c>
      <c r="I1572" t="s">
        <v>22</v>
      </c>
      <c r="J1572">
        <v>0</v>
      </c>
      <c r="K1572">
        <v>1</v>
      </c>
      <c r="L1572">
        <v>1</v>
      </c>
      <c r="M1572">
        <v>1</v>
      </c>
      <c r="N1572">
        <v>1</v>
      </c>
      <c r="O1572">
        <v>0</v>
      </c>
      <c r="Q1572">
        <v>0</v>
      </c>
      <c r="R1572">
        <v>1</v>
      </c>
      <c r="S1572">
        <v>2</v>
      </c>
      <c r="V1572">
        <v>1</v>
      </c>
      <c r="X1572" s="26">
        <v>8</v>
      </c>
    </row>
    <row r="1573" spans="1:24" x14ac:dyDescent="0.3">
      <c r="A1573" t="s">
        <v>64</v>
      </c>
      <c r="B1573" t="s">
        <v>983</v>
      </c>
      <c r="C1573" t="s">
        <v>984</v>
      </c>
      <c r="D1573" t="s">
        <v>3151</v>
      </c>
      <c r="E1573" t="s">
        <v>6898</v>
      </c>
      <c r="F1573" t="s">
        <v>64</v>
      </c>
      <c r="G1573" t="s">
        <v>21</v>
      </c>
      <c r="H1573" t="s">
        <v>21</v>
      </c>
      <c r="I1573" t="s">
        <v>50</v>
      </c>
      <c r="J1573">
        <v>1</v>
      </c>
      <c r="K1573">
        <v>0</v>
      </c>
      <c r="L1573">
        <v>0</v>
      </c>
      <c r="M1573">
        <v>0</v>
      </c>
      <c r="N1573">
        <v>0</v>
      </c>
      <c r="O1573">
        <v>0</v>
      </c>
      <c r="Q1573">
        <v>0</v>
      </c>
      <c r="R1573">
        <v>0</v>
      </c>
      <c r="S1573">
        <v>3</v>
      </c>
      <c r="V1573">
        <v>3</v>
      </c>
      <c r="X1573" s="26">
        <v>7</v>
      </c>
    </row>
    <row r="1574" spans="1:24" x14ac:dyDescent="0.3">
      <c r="A1574" t="s">
        <v>147</v>
      </c>
      <c r="B1574" t="s">
        <v>983</v>
      </c>
      <c r="C1574" t="s">
        <v>3650</v>
      </c>
      <c r="D1574" t="s">
        <v>5154</v>
      </c>
      <c r="E1574" t="s">
        <v>6899</v>
      </c>
      <c r="F1574" t="s">
        <v>147</v>
      </c>
      <c r="G1574" t="s">
        <v>21</v>
      </c>
      <c r="H1574" t="s">
        <v>21</v>
      </c>
      <c r="I1574" t="s">
        <v>22</v>
      </c>
      <c r="J1574">
        <v>1</v>
      </c>
      <c r="K1574">
        <v>1</v>
      </c>
      <c r="L1574">
        <v>1</v>
      </c>
      <c r="M1574">
        <v>1</v>
      </c>
      <c r="N1574">
        <v>1</v>
      </c>
      <c r="O1574">
        <v>0</v>
      </c>
      <c r="Q1574">
        <v>0</v>
      </c>
      <c r="R1574">
        <v>1</v>
      </c>
      <c r="S1574">
        <v>1</v>
      </c>
      <c r="V1574">
        <v>2</v>
      </c>
      <c r="X1574" s="26">
        <v>9</v>
      </c>
    </row>
    <row r="1575" spans="1:24" x14ac:dyDescent="0.3">
      <c r="A1575" t="s">
        <v>82</v>
      </c>
      <c r="B1575" t="s">
        <v>284</v>
      </c>
      <c r="C1575" t="s">
        <v>3830</v>
      </c>
      <c r="D1575" t="s">
        <v>4632</v>
      </c>
      <c r="E1575" t="s">
        <v>6900</v>
      </c>
      <c r="F1575" t="s">
        <v>82</v>
      </c>
      <c r="G1575" t="s">
        <v>21</v>
      </c>
      <c r="H1575" t="s">
        <v>21</v>
      </c>
      <c r="I1575" t="s">
        <v>22</v>
      </c>
      <c r="J1575">
        <v>0</v>
      </c>
      <c r="K1575">
        <v>1</v>
      </c>
      <c r="L1575">
        <v>0</v>
      </c>
      <c r="M1575">
        <v>1</v>
      </c>
      <c r="N1575">
        <v>1</v>
      </c>
      <c r="O1575">
        <v>0</v>
      </c>
      <c r="Q1575">
        <v>0</v>
      </c>
      <c r="R1575">
        <v>1</v>
      </c>
      <c r="S1575">
        <v>3</v>
      </c>
      <c r="V1575">
        <v>0</v>
      </c>
      <c r="X1575" s="26">
        <v>7</v>
      </c>
    </row>
    <row r="1576" spans="1:24" x14ac:dyDescent="0.3">
      <c r="A1576" t="s">
        <v>44</v>
      </c>
      <c r="B1576" t="s">
        <v>932</v>
      </c>
      <c r="C1576" t="s">
        <v>1374</v>
      </c>
      <c r="D1576" t="s">
        <v>3683</v>
      </c>
      <c r="E1576" t="s">
        <v>6901</v>
      </c>
      <c r="F1576" t="s">
        <v>70</v>
      </c>
      <c r="G1576" t="s">
        <v>21</v>
      </c>
      <c r="H1576" t="s">
        <v>21</v>
      </c>
      <c r="I1576" t="s">
        <v>22</v>
      </c>
      <c r="J1576">
        <v>2</v>
      </c>
      <c r="K1576">
        <v>1</v>
      </c>
      <c r="L1576">
        <v>1</v>
      </c>
      <c r="M1576">
        <v>1</v>
      </c>
      <c r="N1576">
        <v>1</v>
      </c>
      <c r="O1576">
        <v>1</v>
      </c>
      <c r="Q1576">
        <v>0</v>
      </c>
      <c r="R1576">
        <v>2</v>
      </c>
      <c r="S1576">
        <v>3</v>
      </c>
      <c r="V1576">
        <v>1</v>
      </c>
      <c r="X1576" s="26">
        <v>13</v>
      </c>
    </row>
    <row r="1577" spans="1:24" x14ac:dyDescent="0.3">
      <c r="A1577" t="s">
        <v>19</v>
      </c>
      <c r="B1577" t="s">
        <v>162</v>
      </c>
      <c r="C1577" t="s">
        <v>181</v>
      </c>
      <c r="D1577" t="s">
        <v>220</v>
      </c>
      <c r="E1577" t="s">
        <v>6902</v>
      </c>
      <c r="F1577" t="s">
        <v>20</v>
      </c>
      <c r="G1577" t="s">
        <v>21</v>
      </c>
      <c r="H1577" t="s">
        <v>21</v>
      </c>
      <c r="I1577" t="s">
        <v>22</v>
      </c>
      <c r="J1577">
        <v>1</v>
      </c>
      <c r="K1577">
        <v>1</v>
      </c>
      <c r="L1577">
        <v>1</v>
      </c>
      <c r="M1577">
        <v>1</v>
      </c>
      <c r="N1577">
        <v>3</v>
      </c>
      <c r="O1577">
        <v>1</v>
      </c>
      <c r="Q1577">
        <v>0</v>
      </c>
      <c r="R1577">
        <v>2</v>
      </c>
      <c r="S1577">
        <v>3</v>
      </c>
      <c r="V1577">
        <v>2</v>
      </c>
      <c r="X1577" s="26">
        <v>15</v>
      </c>
    </row>
    <row r="1578" spans="1:24" x14ac:dyDescent="0.3">
      <c r="A1578" t="s">
        <v>62</v>
      </c>
      <c r="B1578" t="s">
        <v>890</v>
      </c>
      <c r="C1578" t="s">
        <v>927</v>
      </c>
      <c r="D1578" t="s">
        <v>1724</v>
      </c>
      <c r="E1578" t="s">
        <v>6903</v>
      </c>
      <c r="F1578" t="s">
        <v>71</v>
      </c>
      <c r="G1578" t="s">
        <v>21</v>
      </c>
      <c r="H1578" t="s">
        <v>21</v>
      </c>
      <c r="I1578" t="s">
        <v>54</v>
      </c>
      <c r="J1578">
        <v>0</v>
      </c>
      <c r="K1578">
        <v>1</v>
      </c>
      <c r="L1578">
        <v>1</v>
      </c>
      <c r="M1578">
        <v>1</v>
      </c>
      <c r="N1578">
        <v>2</v>
      </c>
      <c r="O1578">
        <v>1</v>
      </c>
      <c r="Q1578">
        <v>2</v>
      </c>
      <c r="R1578">
        <v>1</v>
      </c>
      <c r="S1578">
        <v>3</v>
      </c>
      <c r="V1578">
        <v>1</v>
      </c>
      <c r="X1578" s="26">
        <v>13</v>
      </c>
    </row>
    <row r="1579" spans="1:24" x14ac:dyDescent="0.3">
      <c r="A1579" t="s">
        <v>73</v>
      </c>
      <c r="B1579" t="s">
        <v>162</v>
      </c>
      <c r="C1579" t="s">
        <v>363</v>
      </c>
      <c r="D1579" t="s">
        <v>409</v>
      </c>
      <c r="E1579" t="s">
        <v>6904</v>
      </c>
      <c r="F1579" t="s">
        <v>52</v>
      </c>
      <c r="G1579" t="s">
        <v>21</v>
      </c>
      <c r="H1579" t="s">
        <v>21</v>
      </c>
      <c r="I1579" t="s">
        <v>22</v>
      </c>
      <c r="J1579">
        <v>2</v>
      </c>
      <c r="K1579">
        <v>1</v>
      </c>
      <c r="L1579">
        <v>1</v>
      </c>
      <c r="M1579">
        <v>1</v>
      </c>
      <c r="N1579">
        <v>3</v>
      </c>
      <c r="O1579">
        <v>1</v>
      </c>
      <c r="Q1579">
        <v>0</v>
      </c>
      <c r="R1579">
        <v>2</v>
      </c>
      <c r="S1579">
        <v>2</v>
      </c>
      <c r="V1579">
        <v>2</v>
      </c>
      <c r="X1579" s="26">
        <v>15</v>
      </c>
    </row>
    <row r="1580" spans="1:24" x14ac:dyDescent="0.3">
      <c r="A1580" t="s">
        <v>59</v>
      </c>
      <c r="B1580" t="s">
        <v>3366</v>
      </c>
      <c r="C1580" t="s">
        <v>3590</v>
      </c>
      <c r="D1580" t="s">
        <v>3626</v>
      </c>
      <c r="E1580" t="s">
        <v>6905</v>
      </c>
      <c r="F1580" t="s">
        <v>59</v>
      </c>
      <c r="G1580" t="s">
        <v>21</v>
      </c>
      <c r="H1580" t="s">
        <v>21</v>
      </c>
      <c r="I1580" t="s">
        <v>22</v>
      </c>
      <c r="J1580">
        <v>1</v>
      </c>
      <c r="K1580">
        <v>1</v>
      </c>
      <c r="L1580">
        <v>1</v>
      </c>
      <c r="M1580">
        <v>1</v>
      </c>
      <c r="N1580">
        <v>1</v>
      </c>
      <c r="O1580">
        <v>1</v>
      </c>
      <c r="Q1580">
        <v>0</v>
      </c>
      <c r="R1580">
        <v>1</v>
      </c>
      <c r="S1580">
        <v>1</v>
      </c>
      <c r="V1580">
        <v>1</v>
      </c>
      <c r="X1580" s="26">
        <v>9</v>
      </c>
    </row>
    <row r="1581" spans="1:24" x14ac:dyDescent="0.3">
      <c r="A1581" t="s">
        <v>36</v>
      </c>
      <c r="B1581" t="s">
        <v>284</v>
      </c>
      <c r="C1581" t="s">
        <v>2615</v>
      </c>
      <c r="D1581" t="s">
        <v>2649</v>
      </c>
      <c r="E1581" t="s">
        <v>6906</v>
      </c>
      <c r="F1581" t="s">
        <v>36</v>
      </c>
      <c r="G1581" t="s">
        <v>21</v>
      </c>
      <c r="H1581" t="s">
        <v>21</v>
      </c>
      <c r="I1581" t="s">
        <v>54</v>
      </c>
      <c r="J1581">
        <v>0</v>
      </c>
      <c r="K1581">
        <v>1</v>
      </c>
      <c r="L1581">
        <v>1</v>
      </c>
      <c r="M1581">
        <v>1</v>
      </c>
      <c r="N1581">
        <v>1</v>
      </c>
      <c r="O1581">
        <v>0</v>
      </c>
      <c r="Q1581">
        <v>0</v>
      </c>
      <c r="R1581">
        <v>1</v>
      </c>
      <c r="S1581">
        <v>0</v>
      </c>
      <c r="V1581">
        <v>0</v>
      </c>
      <c r="X1581" s="26">
        <v>5</v>
      </c>
    </row>
    <row r="1582" spans="1:24" x14ac:dyDescent="0.3">
      <c r="A1582" t="s">
        <v>102</v>
      </c>
      <c r="B1582" t="s">
        <v>1602</v>
      </c>
      <c r="C1582" t="s">
        <v>3703</v>
      </c>
      <c r="D1582" t="s">
        <v>3811</v>
      </c>
      <c r="E1582" t="s">
        <v>6907</v>
      </c>
      <c r="F1582" t="s">
        <v>102</v>
      </c>
      <c r="G1582" t="s">
        <v>21</v>
      </c>
      <c r="H1582" t="s">
        <v>21</v>
      </c>
      <c r="I1582" t="s">
        <v>22</v>
      </c>
      <c r="J1582">
        <v>1</v>
      </c>
      <c r="K1582">
        <v>1</v>
      </c>
      <c r="L1582">
        <v>1</v>
      </c>
      <c r="M1582">
        <v>1</v>
      </c>
      <c r="N1582">
        <v>2</v>
      </c>
      <c r="O1582">
        <v>0</v>
      </c>
      <c r="Q1582">
        <v>0</v>
      </c>
      <c r="R1582">
        <v>1</v>
      </c>
      <c r="S1582">
        <v>3</v>
      </c>
      <c r="V1582">
        <v>1</v>
      </c>
      <c r="X1582" s="26">
        <v>11</v>
      </c>
    </row>
    <row r="1583" spans="1:24" x14ac:dyDescent="0.3">
      <c r="A1583" t="s">
        <v>71</v>
      </c>
      <c r="B1583" t="s">
        <v>2427</v>
      </c>
      <c r="C1583" t="s">
        <v>2428</v>
      </c>
      <c r="D1583" t="s">
        <v>2763</v>
      </c>
      <c r="E1583" t="s">
        <v>6908</v>
      </c>
      <c r="F1583" t="s">
        <v>71</v>
      </c>
      <c r="G1583" t="s">
        <v>21</v>
      </c>
      <c r="H1583" t="s">
        <v>21</v>
      </c>
      <c r="I1583" t="s">
        <v>22</v>
      </c>
      <c r="J1583">
        <v>2</v>
      </c>
      <c r="K1583">
        <v>1</v>
      </c>
      <c r="L1583">
        <v>0</v>
      </c>
      <c r="M1583">
        <v>1</v>
      </c>
      <c r="N1583">
        <v>2</v>
      </c>
      <c r="O1583">
        <v>1</v>
      </c>
      <c r="Q1583">
        <v>0</v>
      </c>
      <c r="R1583">
        <v>2</v>
      </c>
      <c r="S1583">
        <v>3</v>
      </c>
      <c r="V1583">
        <v>1</v>
      </c>
      <c r="X1583" s="26">
        <v>13</v>
      </c>
    </row>
    <row r="1584" spans="1:24" x14ac:dyDescent="0.3">
      <c r="A1584" t="s">
        <v>67</v>
      </c>
      <c r="B1584" t="s">
        <v>843</v>
      </c>
      <c r="C1584" t="s">
        <v>844</v>
      </c>
      <c r="D1584" t="s">
        <v>2371</v>
      </c>
      <c r="E1584" t="s">
        <v>6909</v>
      </c>
      <c r="F1584" t="s">
        <v>67</v>
      </c>
      <c r="G1584" t="s">
        <v>21</v>
      </c>
      <c r="H1584" t="s">
        <v>21</v>
      </c>
      <c r="I1584" t="s">
        <v>22</v>
      </c>
      <c r="J1584">
        <v>1</v>
      </c>
      <c r="K1584">
        <v>1</v>
      </c>
      <c r="L1584">
        <v>1</v>
      </c>
      <c r="M1584">
        <v>1</v>
      </c>
      <c r="N1584">
        <v>3</v>
      </c>
      <c r="O1584">
        <v>1</v>
      </c>
      <c r="Q1584">
        <v>2</v>
      </c>
      <c r="R1584">
        <v>2</v>
      </c>
      <c r="S1584">
        <v>3</v>
      </c>
      <c r="V1584">
        <v>1</v>
      </c>
      <c r="X1584" s="26">
        <v>16</v>
      </c>
    </row>
    <row r="1585" spans="1:24" x14ac:dyDescent="0.3">
      <c r="A1585" t="s">
        <v>147</v>
      </c>
      <c r="B1585" t="s">
        <v>983</v>
      </c>
      <c r="C1585" t="s">
        <v>3650</v>
      </c>
      <c r="D1585" t="s">
        <v>5176</v>
      </c>
      <c r="E1585" t="s">
        <v>6910</v>
      </c>
      <c r="F1585" t="s">
        <v>150</v>
      </c>
      <c r="G1585" t="s">
        <v>21</v>
      </c>
      <c r="H1585" t="s">
        <v>21</v>
      </c>
      <c r="I1585" t="s">
        <v>22</v>
      </c>
      <c r="J1585">
        <v>2</v>
      </c>
      <c r="K1585">
        <v>1</v>
      </c>
      <c r="L1585">
        <v>1</v>
      </c>
      <c r="M1585">
        <v>0</v>
      </c>
      <c r="N1585">
        <v>1</v>
      </c>
      <c r="O1585">
        <v>0</v>
      </c>
      <c r="Q1585">
        <v>0</v>
      </c>
      <c r="R1585">
        <v>2</v>
      </c>
      <c r="S1585">
        <v>3</v>
      </c>
      <c r="V1585">
        <v>2</v>
      </c>
      <c r="X1585" s="26">
        <v>12</v>
      </c>
    </row>
    <row r="1586" spans="1:24" x14ac:dyDescent="0.3">
      <c r="A1586" t="s">
        <v>49</v>
      </c>
      <c r="B1586" t="s">
        <v>843</v>
      </c>
      <c r="C1586" t="s">
        <v>844</v>
      </c>
      <c r="D1586" t="s">
        <v>1580</v>
      </c>
      <c r="E1586" t="s">
        <v>6911</v>
      </c>
      <c r="F1586" t="s">
        <v>32</v>
      </c>
      <c r="G1586" t="s">
        <v>21</v>
      </c>
      <c r="H1586" t="s">
        <v>21</v>
      </c>
      <c r="I1586" t="s">
        <v>22</v>
      </c>
      <c r="J1586">
        <v>1</v>
      </c>
      <c r="K1586">
        <v>1</v>
      </c>
      <c r="L1586">
        <v>1</v>
      </c>
      <c r="M1586">
        <v>1</v>
      </c>
      <c r="N1586">
        <v>2</v>
      </c>
      <c r="O1586">
        <v>1</v>
      </c>
      <c r="Q1586">
        <v>0</v>
      </c>
      <c r="R1586">
        <v>2</v>
      </c>
      <c r="S1586">
        <v>3</v>
      </c>
      <c r="V1586">
        <v>3</v>
      </c>
      <c r="X1586" s="26">
        <v>15</v>
      </c>
    </row>
    <row r="1587" spans="1:24" x14ac:dyDescent="0.3">
      <c r="A1587" t="s">
        <v>49</v>
      </c>
      <c r="B1587" t="s">
        <v>519</v>
      </c>
      <c r="C1587" t="s">
        <v>1241</v>
      </c>
      <c r="D1587" t="s">
        <v>1492</v>
      </c>
      <c r="E1587" t="s">
        <v>6912</v>
      </c>
      <c r="F1587" t="s">
        <v>49</v>
      </c>
      <c r="G1587" t="s">
        <v>21</v>
      </c>
      <c r="H1587" t="s">
        <v>21</v>
      </c>
      <c r="I1587" t="s">
        <v>50</v>
      </c>
      <c r="J1587">
        <v>2</v>
      </c>
      <c r="K1587">
        <v>1</v>
      </c>
      <c r="L1587">
        <v>0</v>
      </c>
      <c r="M1587">
        <v>0</v>
      </c>
      <c r="N1587">
        <v>0</v>
      </c>
      <c r="O1587">
        <v>0</v>
      </c>
      <c r="Q1587">
        <v>0</v>
      </c>
      <c r="R1587">
        <v>1</v>
      </c>
      <c r="S1587">
        <v>2</v>
      </c>
      <c r="V1587">
        <v>2</v>
      </c>
      <c r="X1587" s="26">
        <v>8</v>
      </c>
    </row>
    <row r="1588" spans="1:24" x14ac:dyDescent="0.3">
      <c r="A1588" t="s">
        <v>62</v>
      </c>
      <c r="B1588" t="s">
        <v>1602</v>
      </c>
      <c r="C1588" t="s">
        <v>1633</v>
      </c>
      <c r="D1588" t="s">
        <v>1634</v>
      </c>
      <c r="E1588" t="s">
        <v>6913</v>
      </c>
      <c r="F1588" t="s">
        <v>62</v>
      </c>
      <c r="G1588" t="s">
        <v>21</v>
      </c>
      <c r="H1588" t="s">
        <v>21</v>
      </c>
      <c r="I1588" t="s">
        <v>22</v>
      </c>
      <c r="J1588">
        <v>0</v>
      </c>
      <c r="K1588">
        <v>1</v>
      </c>
      <c r="L1588">
        <v>1</v>
      </c>
      <c r="M1588">
        <v>1</v>
      </c>
      <c r="N1588">
        <v>2</v>
      </c>
      <c r="O1588">
        <v>0</v>
      </c>
      <c r="Q1588">
        <v>0</v>
      </c>
      <c r="R1588">
        <v>1</v>
      </c>
      <c r="S1588">
        <v>3</v>
      </c>
      <c r="V1588">
        <v>0</v>
      </c>
      <c r="X1588" s="26">
        <v>9</v>
      </c>
    </row>
    <row r="1589" spans="1:24" x14ac:dyDescent="0.3">
      <c r="A1589" t="s">
        <v>20</v>
      </c>
      <c r="B1589" t="s">
        <v>1733</v>
      </c>
      <c r="C1589" t="s">
        <v>2430</v>
      </c>
      <c r="D1589" t="s">
        <v>2936</v>
      </c>
      <c r="E1589" t="s">
        <v>6914</v>
      </c>
      <c r="F1589" t="s">
        <v>20</v>
      </c>
      <c r="G1589" t="s">
        <v>21</v>
      </c>
      <c r="H1589" t="s">
        <v>21</v>
      </c>
      <c r="I1589" t="s">
        <v>22</v>
      </c>
      <c r="J1589">
        <v>0</v>
      </c>
      <c r="K1589">
        <v>1</v>
      </c>
      <c r="L1589">
        <v>0</v>
      </c>
      <c r="M1589">
        <v>0</v>
      </c>
      <c r="N1589">
        <v>2</v>
      </c>
      <c r="O1589">
        <v>0</v>
      </c>
      <c r="Q1589">
        <v>0</v>
      </c>
      <c r="R1589">
        <v>1</v>
      </c>
      <c r="S1589">
        <v>3</v>
      </c>
      <c r="V1589">
        <v>2</v>
      </c>
      <c r="X1589" s="26">
        <v>9</v>
      </c>
    </row>
    <row r="1590" spans="1:24" x14ac:dyDescent="0.3">
      <c r="A1590" t="s">
        <v>62</v>
      </c>
      <c r="B1590" t="s">
        <v>890</v>
      </c>
      <c r="C1590" t="s">
        <v>927</v>
      </c>
      <c r="D1590" t="s">
        <v>1679</v>
      </c>
      <c r="E1590" t="s">
        <v>6915</v>
      </c>
      <c r="F1590" t="s">
        <v>62</v>
      </c>
      <c r="G1590" t="s">
        <v>21</v>
      </c>
      <c r="H1590" t="s">
        <v>21</v>
      </c>
      <c r="I1590" t="s">
        <v>54</v>
      </c>
      <c r="J1590">
        <v>0</v>
      </c>
      <c r="K1590">
        <v>1</v>
      </c>
      <c r="L1590">
        <v>1</v>
      </c>
      <c r="M1590">
        <v>1</v>
      </c>
      <c r="N1590">
        <v>2</v>
      </c>
      <c r="O1590">
        <v>1</v>
      </c>
      <c r="Q1590">
        <v>0</v>
      </c>
      <c r="R1590">
        <v>3</v>
      </c>
      <c r="S1590">
        <v>2</v>
      </c>
      <c r="V1590">
        <v>0</v>
      </c>
      <c r="X1590" s="26">
        <v>11</v>
      </c>
    </row>
    <row r="1591" spans="1:24" x14ac:dyDescent="0.3">
      <c r="A1591" t="s">
        <v>65</v>
      </c>
      <c r="B1591" t="s">
        <v>162</v>
      </c>
      <c r="C1591" t="s">
        <v>509</v>
      </c>
      <c r="D1591" t="s">
        <v>3085</v>
      </c>
      <c r="E1591" t="s">
        <v>6916</v>
      </c>
      <c r="F1591" t="s">
        <v>65</v>
      </c>
      <c r="G1591" t="s">
        <v>21</v>
      </c>
      <c r="H1591" t="s">
        <v>21</v>
      </c>
      <c r="I1591" t="s">
        <v>54</v>
      </c>
      <c r="J1591">
        <v>0</v>
      </c>
      <c r="K1591">
        <v>1</v>
      </c>
      <c r="L1591">
        <v>1</v>
      </c>
      <c r="M1591">
        <v>1</v>
      </c>
      <c r="N1591">
        <v>3</v>
      </c>
      <c r="O1591">
        <v>1</v>
      </c>
      <c r="Q1591">
        <v>0</v>
      </c>
      <c r="R1591">
        <v>2</v>
      </c>
      <c r="S1591">
        <v>3</v>
      </c>
      <c r="V1591">
        <v>3</v>
      </c>
      <c r="X1591" s="26">
        <v>15</v>
      </c>
    </row>
    <row r="1592" spans="1:24" x14ac:dyDescent="0.3">
      <c r="A1592" t="s">
        <v>79</v>
      </c>
      <c r="B1592" t="s">
        <v>478</v>
      </c>
      <c r="C1592" t="s">
        <v>558</v>
      </c>
      <c r="D1592" t="s">
        <v>595</v>
      </c>
      <c r="E1592" t="s">
        <v>6917</v>
      </c>
      <c r="F1592" t="s">
        <v>79</v>
      </c>
      <c r="G1592" t="s">
        <v>21</v>
      </c>
      <c r="H1592" t="s">
        <v>21</v>
      </c>
      <c r="I1592" t="s">
        <v>22</v>
      </c>
      <c r="J1592">
        <v>1</v>
      </c>
      <c r="K1592">
        <v>1</v>
      </c>
      <c r="L1592">
        <v>1</v>
      </c>
      <c r="M1592">
        <v>1</v>
      </c>
      <c r="N1592">
        <v>2</v>
      </c>
      <c r="O1592">
        <v>1</v>
      </c>
      <c r="Q1592">
        <v>0</v>
      </c>
      <c r="R1592">
        <v>1</v>
      </c>
      <c r="S1592">
        <v>3</v>
      </c>
      <c r="V1592">
        <v>2</v>
      </c>
      <c r="X1592" s="26">
        <v>13</v>
      </c>
    </row>
    <row r="1593" spans="1:24" x14ac:dyDescent="0.3">
      <c r="A1593" t="s">
        <v>79</v>
      </c>
      <c r="B1593" t="s">
        <v>162</v>
      </c>
      <c r="C1593" t="s">
        <v>507</v>
      </c>
      <c r="D1593" t="s">
        <v>523</v>
      </c>
      <c r="E1593" t="s">
        <v>6918</v>
      </c>
      <c r="F1593" t="s">
        <v>79</v>
      </c>
      <c r="G1593" t="s">
        <v>21</v>
      </c>
      <c r="H1593" t="s">
        <v>21</v>
      </c>
      <c r="I1593" t="s">
        <v>54</v>
      </c>
      <c r="J1593">
        <v>0</v>
      </c>
      <c r="K1593">
        <v>1</v>
      </c>
      <c r="L1593">
        <v>1</v>
      </c>
      <c r="M1593">
        <v>1</v>
      </c>
      <c r="N1593">
        <v>2</v>
      </c>
      <c r="O1593">
        <v>1</v>
      </c>
      <c r="Q1593">
        <v>0</v>
      </c>
      <c r="R1593">
        <v>1</v>
      </c>
      <c r="S1593">
        <v>1</v>
      </c>
      <c r="V1593">
        <v>0</v>
      </c>
      <c r="X1593" s="26">
        <v>8</v>
      </c>
    </row>
    <row r="1594" spans="1:24" x14ac:dyDescent="0.3">
      <c r="A1594" t="s">
        <v>39</v>
      </c>
      <c r="B1594" t="s">
        <v>478</v>
      </c>
      <c r="C1594" t="s">
        <v>562</v>
      </c>
      <c r="D1594" t="s">
        <v>703</v>
      </c>
      <c r="E1594" t="s">
        <v>6919</v>
      </c>
      <c r="F1594" t="s">
        <v>39</v>
      </c>
      <c r="G1594" t="s">
        <v>21</v>
      </c>
      <c r="H1594" t="s">
        <v>21</v>
      </c>
      <c r="I1594" t="s">
        <v>22</v>
      </c>
      <c r="J1594">
        <v>2</v>
      </c>
      <c r="K1594">
        <v>1</v>
      </c>
      <c r="L1594">
        <v>1</v>
      </c>
      <c r="M1594">
        <v>1</v>
      </c>
      <c r="N1594">
        <v>3</v>
      </c>
      <c r="O1594">
        <v>1</v>
      </c>
      <c r="Q1594">
        <v>0</v>
      </c>
      <c r="R1594">
        <v>3</v>
      </c>
      <c r="S1594">
        <v>3</v>
      </c>
      <c r="V1594">
        <v>1</v>
      </c>
      <c r="X1594" s="26">
        <v>16</v>
      </c>
    </row>
    <row r="1595" spans="1:24" x14ac:dyDescent="0.3">
      <c r="A1595" t="s">
        <v>56</v>
      </c>
      <c r="B1595" t="s">
        <v>1742</v>
      </c>
      <c r="C1595" t="s">
        <v>1834</v>
      </c>
      <c r="D1595" t="s">
        <v>2129</v>
      </c>
      <c r="E1595" t="s">
        <v>6920</v>
      </c>
      <c r="F1595" t="s">
        <v>56</v>
      </c>
      <c r="G1595" t="s">
        <v>21</v>
      </c>
      <c r="H1595" t="s">
        <v>21</v>
      </c>
      <c r="I1595" t="s">
        <v>22</v>
      </c>
      <c r="J1595">
        <v>1</v>
      </c>
      <c r="K1595">
        <v>1</v>
      </c>
      <c r="L1595">
        <v>1</v>
      </c>
      <c r="M1595">
        <v>1</v>
      </c>
      <c r="N1595">
        <v>3</v>
      </c>
      <c r="O1595">
        <v>0</v>
      </c>
      <c r="Q1595">
        <v>0</v>
      </c>
      <c r="R1595">
        <v>2</v>
      </c>
      <c r="S1595">
        <v>3</v>
      </c>
      <c r="V1595">
        <v>2</v>
      </c>
      <c r="X1595" s="26">
        <v>14</v>
      </c>
    </row>
    <row r="1596" spans="1:24" x14ac:dyDescent="0.3">
      <c r="A1596" t="s">
        <v>74</v>
      </c>
      <c r="B1596" t="s">
        <v>174</v>
      </c>
      <c r="C1596" t="s">
        <v>781</v>
      </c>
      <c r="D1596" t="s">
        <v>4140</v>
      </c>
      <c r="E1596" t="s">
        <v>6921</v>
      </c>
      <c r="F1596" t="s">
        <v>74</v>
      </c>
      <c r="G1596" t="s">
        <v>21</v>
      </c>
      <c r="H1596" t="s">
        <v>21</v>
      </c>
      <c r="I1596" t="s">
        <v>22</v>
      </c>
      <c r="J1596">
        <v>1</v>
      </c>
      <c r="K1596">
        <v>1</v>
      </c>
      <c r="L1596">
        <v>1</v>
      </c>
      <c r="M1596">
        <v>1</v>
      </c>
      <c r="N1596">
        <v>3</v>
      </c>
      <c r="O1596">
        <v>1</v>
      </c>
      <c r="Q1596">
        <v>2</v>
      </c>
      <c r="R1596">
        <v>2</v>
      </c>
      <c r="S1596">
        <v>3</v>
      </c>
      <c r="V1596">
        <v>1</v>
      </c>
      <c r="X1596" s="26">
        <v>16</v>
      </c>
    </row>
    <row r="1597" spans="1:24" x14ac:dyDescent="0.3">
      <c r="A1597" t="s">
        <v>85</v>
      </c>
      <c r="B1597" t="s">
        <v>174</v>
      </c>
      <c r="C1597" t="s">
        <v>195</v>
      </c>
      <c r="D1597" t="s">
        <v>4503</v>
      </c>
      <c r="E1597" t="s">
        <v>6922</v>
      </c>
      <c r="F1597" t="s">
        <v>85</v>
      </c>
      <c r="G1597" t="s">
        <v>21</v>
      </c>
      <c r="H1597" t="s">
        <v>21</v>
      </c>
      <c r="I1597" t="s">
        <v>50</v>
      </c>
      <c r="J1597">
        <v>0</v>
      </c>
      <c r="K1597">
        <v>1</v>
      </c>
      <c r="L1597">
        <v>1</v>
      </c>
      <c r="M1597">
        <v>1</v>
      </c>
      <c r="N1597">
        <v>3</v>
      </c>
      <c r="O1597">
        <v>1</v>
      </c>
      <c r="Q1597">
        <v>0</v>
      </c>
      <c r="R1597">
        <v>1</v>
      </c>
      <c r="S1597">
        <v>1</v>
      </c>
      <c r="V1597">
        <v>2</v>
      </c>
      <c r="X1597" s="26">
        <v>11</v>
      </c>
    </row>
    <row r="1598" spans="1:24" x14ac:dyDescent="0.3">
      <c r="A1598" t="s">
        <v>79</v>
      </c>
      <c r="B1598" t="s">
        <v>162</v>
      </c>
      <c r="C1598" t="s">
        <v>509</v>
      </c>
      <c r="D1598" t="s">
        <v>510</v>
      </c>
      <c r="E1598" t="s">
        <v>6923</v>
      </c>
      <c r="F1598" t="s">
        <v>79</v>
      </c>
      <c r="G1598" t="s">
        <v>21</v>
      </c>
      <c r="H1598" t="s">
        <v>21</v>
      </c>
      <c r="I1598" t="s">
        <v>54</v>
      </c>
      <c r="J1598">
        <v>0</v>
      </c>
      <c r="K1598">
        <v>0</v>
      </c>
      <c r="L1598">
        <v>1</v>
      </c>
      <c r="M1598">
        <v>0</v>
      </c>
      <c r="N1598">
        <v>0</v>
      </c>
      <c r="O1598">
        <v>0</v>
      </c>
      <c r="Q1598">
        <v>0</v>
      </c>
      <c r="R1598">
        <v>1</v>
      </c>
      <c r="S1598">
        <v>1</v>
      </c>
      <c r="V1598">
        <v>0</v>
      </c>
      <c r="X1598" s="26">
        <v>3</v>
      </c>
    </row>
    <row r="1599" spans="1:24" x14ac:dyDescent="0.3">
      <c r="A1599" t="s">
        <v>37</v>
      </c>
      <c r="B1599" t="s">
        <v>932</v>
      </c>
      <c r="C1599" t="s">
        <v>3416</v>
      </c>
      <c r="D1599" t="s">
        <v>3417</v>
      </c>
      <c r="E1599" t="s">
        <v>6924</v>
      </c>
      <c r="F1599" t="s">
        <v>37</v>
      </c>
      <c r="G1599" t="s">
        <v>21</v>
      </c>
      <c r="H1599" t="s">
        <v>21</v>
      </c>
      <c r="I1599" t="s">
        <v>22</v>
      </c>
      <c r="J1599">
        <v>1</v>
      </c>
      <c r="K1599">
        <v>1</v>
      </c>
      <c r="L1599">
        <v>1</v>
      </c>
      <c r="M1599">
        <v>1</v>
      </c>
      <c r="N1599">
        <v>2</v>
      </c>
      <c r="O1599">
        <v>1</v>
      </c>
      <c r="Q1599">
        <v>0</v>
      </c>
      <c r="R1599">
        <v>2</v>
      </c>
      <c r="S1599">
        <v>3</v>
      </c>
      <c r="V1599">
        <v>1</v>
      </c>
      <c r="X1599" s="26">
        <v>13</v>
      </c>
    </row>
    <row r="1600" spans="1:24" x14ac:dyDescent="0.3">
      <c r="A1600" t="s">
        <v>70</v>
      </c>
      <c r="B1600" t="s">
        <v>174</v>
      </c>
      <c r="C1600" t="s">
        <v>2394</v>
      </c>
      <c r="D1600" t="s">
        <v>4305</v>
      </c>
      <c r="E1600" t="s">
        <v>6925</v>
      </c>
      <c r="F1600" t="s">
        <v>70</v>
      </c>
      <c r="G1600" t="s">
        <v>21</v>
      </c>
      <c r="H1600" t="s">
        <v>21</v>
      </c>
      <c r="I1600" t="s">
        <v>22</v>
      </c>
      <c r="J1600">
        <v>0</v>
      </c>
      <c r="K1600">
        <v>1</v>
      </c>
      <c r="L1600">
        <v>1</v>
      </c>
      <c r="M1600">
        <v>1</v>
      </c>
      <c r="N1600">
        <v>1</v>
      </c>
      <c r="O1600">
        <v>1</v>
      </c>
      <c r="Q1600">
        <v>0</v>
      </c>
      <c r="R1600">
        <v>1</v>
      </c>
      <c r="S1600">
        <v>2</v>
      </c>
      <c r="V1600">
        <v>0</v>
      </c>
      <c r="X1600" s="26">
        <v>8</v>
      </c>
    </row>
    <row r="1601" spans="1:24" x14ac:dyDescent="0.3">
      <c r="A1601" t="s">
        <v>150</v>
      </c>
      <c r="B1601" t="s">
        <v>475</v>
      </c>
      <c r="C1601" t="s">
        <v>1000</v>
      </c>
      <c r="D1601" t="s">
        <v>5205</v>
      </c>
      <c r="E1601" t="s">
        <v>6926</v>
      </c>
      <c r="F1601" t="s">
        <v>150</v>
      </c>
      <c r="G1601" t="s">
        <v>21</v>
      </c>
      <c r="H1601" t="s">
        <v>21</v>
      </c>
      <c r="I1601" t="s">
        <v>22</v>
      </c>
      <c r="J1601">
        <v>0</v>
      </c>
      <c r="K1601">
        <v>1</v>
      </c>
      <c r="L1601">
        <v>1</v>
      </c>
      <c r="M1601">
        <v>1</v>
      </c>
      <c r="N1601">
        <v>3</v>
      </c>
      <c r="O1601">
        <v>0</v>
      </c>
      <c r="Q1601">
        <v>0</v>
      </c>
      <c r="R1601">
        <v>2</v>
      </c>
      <c r="S1601">
        <v>3</v>
      </c>
      <c r="V1601">
        <v>0</v>
      </c>
      <c r="X1601" s="26">
        <v>11</v>
      </c>
    </row>
    <row r="1602" spans="1:24" x14ac:dyDescent="0.3">
      <c r="A1602" t="s">
        <v>61</v>
      </c>
      <c r="B1602" t="s">
        <v>847</v>
      </c>
      <c r="C1602" t="s">
        <v>1069</v>
      </c>
      <c r="D1602" t="s">
        <v>1272</v>
      </c>
      <c r="E1602" t="s">
        <v>6927</v>
      </c>
      <c r="F1602" t="s">
        <v>69</v>
      </c>
      <c r="G1602" t="s">
        <v>21</v>
      </c>
      <c r="H1602" t="s">
        <v>21</v>
      </c>
      <c r="I1602" t="s">
        <v>54</v>
      </c>
      <c r="J1602">
        <v>0</v>
      </c>
      <c r="K1602">
        <v>1</v>
      </c>
      <c r="L1602">
        <v>1</v>
      </c>
      <c r="M1602">
        <v>1</v>
      </c>
      <c r="N1602">
        <v>2</v>
      </c>
      <c r="O1602">
        <v>1</v>
      </c>
      <c r="Q1602">
        <v>0</v>
      </c>
      <c r="R1602">
        <v>1</v>
      </c>
      <c r="S1602">
        <v>2</v>
      </c>
      <c r="V1602">
        <v>1</v>
      </c>
      <c r="X1602" s="26">
        <v>10</v>
      </c>
    </row>
    <row r="1603" spans="1:24" x14ac:dyDescent="0.3">
      <c r="A1603" t="s">
        <v>61</v>
      </c>
      <c r="B1603" t="s">
        <v>847</v>
      </c>
      <c r="C1603" t="s">
        <v>1069</v>
      </c>
      <c r="D1603" t="s">
        <v>1265</v>
      </c>
      <c r="E1603" t="s">
        <v>6928</v>
      </c>
      <c r="F1603" t="s">
        <v>113</v>
      </c>
      <c r="G1603" t="s">
        <v>21</v>
      </c>
      <c r="H1603" t="s">
        <v>21</v>
      </c>
      <c r="I1603" t="s">
        <v>22</v>
      </c>
      <c r="J1603">
        <v>0</v>
      </c>
      <c r="K1603">
        <v>1</v>
      </c>
      <c r="L1603">
        <v>1</v>
      </c>
      <c r="M1603">
        <v>1</v>
      </c>
      <c r="N1603">
        <v>2</v>
      </c>
      <c r="O1603">
        <v>1</v>
      </c>
      <c r="Q1603">
        <v>0</v>
      </c>
      <c r="R1603">
        <v>1</v>
      </c>
      <c r="S1603">
        <v>2</v>
      </c>
      <c r="V1603">
        <v>1</v>
      </c>
      <c r="X1603" s="26">
        <v>10</v>
      </c>
    </row>
    <row r="1604" spans="1:24" x14ac:dyDescent="0.3">
      <c r="A1604" t="s">
        <v>39</v>
      </c>
      <c r="B1604" t="s">
        <v>162</v>
      </c>
      <c r="C1604" t="s">
        <v>656</v>
      </c>
      <c r="D1604" t="s">
        <v>683</v>
      </c>
      <c r="E1604" t="s">
        <v>6929</v>
      </c>
      <c r="F1604" t="s">
        <v>39</v>
      </c>
      <c r="G1604" t="s">
        <v>21</v>
      </c>
      <c r="H1604" t="s">
        <v>21</v>
      </c>
      <c r="I1604" t="s">
        <v>22</v>
      </c>
      <c r="J1604">
        <v>1</v>
      </c>
      <c r="K1604">
        <v>1</v>
      </c>
      <c r="L1604">
        <v>1</v>
      </c>
      <c r="M1604">
        <v>1</v>
      </c>
      <c r="N1604">
        <v>2</v>
      </c>
      <c r="O1604">
        <v>1</v>
      </c>
      <c r="Q1604">
        <v>0</v>
      </c>
      <c r="R1604">
        <v>2</v>
      </c>
      <c r="S1604">
        <v>2</v>
      </c>
      <c r="V1604">
        <v>2</v>
      </c>
      <c r="X1604" s="26">
        <v>13</v>
      </c>
    </row>
    <row r="1605" spans="1:24" x14ac:dyDescent="0.3">
      <c r="A1605" t="s">
        <v>37</v>
      </c>
      <c r="B1605" t="s">
        <v>890</v>
      </c>
      <c r="C1605" t="s">
        <v>891</v>
      </c>
      <c r="D1605" t="s">
        <v>3442</v>
      </c>
      <c r="E1605" t="s">
        <v>6930</v>
      </c>
      <c r="F1605" t="s">
        <v>37</v>
      </c>
      <c r="G1605" t="s">
        <v>21</v>
      </c>
      <c r="H1605" t="s">
        <v>21</v>
      </c>
      <c r="I1605" t="s">
        <v>22</v>
      </c>
      <c r="J1605">
        <v>2</v>
      </c>
      <c r="K1605">
        <v>1</v>
      </c>
      <c r="L1605">
        <v>1</v>
      </c>
      <c r="M1605">
        <v>1</v>
      </c>
      <c r="N1605">
        <v>3</v>
      </c>
      <c r="O1605">
        <v>1</v>
      </c>
      <c r="Q1605">
        <v>0</v>
      </c>
      <c r="R1605">
        <v>2</v>
      </c>
      <c r="S1605">
        <v>3</v>
      </c>
      <c r="V1605">
        <v>2</v>
      </c>
      <c r="X1605" s="26">
        <v>16</v>
      </c>
    </row>
    <row r="1606" spans="1:24" x14ac:dyDescent="0.3">
      <c r="A1606" t="s">
        <v>39</v>
      </c>
      <c r="B1606" t="s">
        <v>162</v>
      </c>
      <c r="C1606" t="s">
        <v>760</v>
      </c>
      <c r="D1606" t="s">
        <v>768</v>
      </c>
      <c r="E1606" t="s">
        <v>6931</v>
      </c>
      <c r="F1606" t="s">
        <v>69</v>
      </c>
      <c r="G1606" t="s">
        <v>21</v>
      </c>
      <c r="H1606" t="s">
        <v>21</v>
      </c>
      <c r="I1606" t="s">
        <v>22</v>
      </c>
      <c r="J1606">
        <v>0</v>
      </c>
      <c r="K1606">
        <v>0</v>
      </c>
      <c r="L1606">
        <v>1</v>
      </c>
      <c r="M1606">
        <v>0</v>
      </c>
      <c r="N1606">
        <v>0</v>
      </c>
      <c r="O1606">
        <v>0</v>
      </c>
      <c r="Q1606">
        <v>0</v>
      </c>
      <c r="R1606">
        <v>0</v>
      </c>
      <c r="S1606">
        <v>1</v>
      </c>
      <c r="V1606">
        <v>1</v>
      </c>
      <c r="X1606" s="26">
        <v>3</v>
      </c>
    </row>
    <row r="1607" spans="1:24" x14ac:dyDescent="0.3">
      <c r="A1607" t="s">
        <v>36</v>
      </c>
      <c r="B1607" t="s">
        <v>1602</v>
      </c>
      <c r="C1607" t="s">
        <v>2574</v>
      </c>
      <c r="D1607" t="s">
        <v>2745</v>
      </c>
      <c r="E1607" t="s">
        <v>6932</v>
      </c>
      <c r="F1607" t="s">
        <v>36</v>
      </c>
      <c r="G1607" t="s">
        <v>21</v>
      </c>
      <c r="H1607" t="s">
        <v>21</v>
      </c>
      <c r="I1607" t="s">
        <v>22</v>
      </c>
      <c r="J1607">
        <v>1</v>
      </c>
      <c r="K1607">
        <v>1</v>
      </c>
      <c r="L1607">
        <v>1</v>
      </c>
      <c r="M1607">
        <v>1</v>
      </c>
      <c r="N1607">
        <v>3</v>
      </c>
      <c r="O1607">
        <v>1</v>
      </c>
      <c r="Q1607">
        <v>2</v>
      </c>
      <c r="R1607">
        <v>1</v>
      </c>
      <c r="S1607">
        <v>3</v>
      </c>
      <c r="V1607">
        <v>3</v>
      </c>
      <c r="X1607" s="26">
        <v>17</v>
      </c>
    </row>
    <row r="1608" spans="1:24" x14ac:dyDescent="0.3">
      <c r="A1608" t="s">
        <v>67</v>
      </c>
      <c r="B1608" t="s">
        <v>1861</v>
      </c>
      <c r="C1608" t="s">
        <v>1877</v>
      </c>
      <c r="D1608" t="s">
        <v>2459</v>
      </c>
      <c r="E1608" t="s">
        <v>6933</v>
      </c>
      <c r="F1608" t="s">
        <v>67</v>
      </c>
      <c r="G1608" t="s">
        <v>21</v>
      </c>
      <c r="H1608" t="s">
        <v>21</v>
      </c>
      <c r="I1608" t="s">
        <v>22</v>
      </c>
      <c r="J1608">
        <v>1</v>
      </c>
      <c r="K1608">
        <v>1</v>
      </c>
      <c r="L1608">
        <v>1</v>
      </c>
      <c r="M1608">
        <v>1</v>
      </c>
      <c r="N1608">
        <v>2</v>
      </c>
      <c r="O1608">
        <v>1</v>
      </c>
      <c r="Q1608">
        <v>0</v>
      </c>
      <c r="R1608">
        <v>1</v>
      </c>
      <c r="S1608">
        <v>3</v>
      </c>
      <c r="V1608">
        <v>1</v>
      </c>
      <c r="X1608" s="26">
        <v>12</v>
      </c>
    </row>
    <row r="1609" spans="1:24" x14ac:dyDescent="0.3">
      <c r="A1609" t="s">
        <v>65</v>
      </c>
      <c r="B1609" t="s">
        <v>162</v>
      </c>
      <c r="C1609" t="s">
        <v>3068</v>
      </c>
      <c r="D1609" t="s">
        <v>3071</v>
      </c>
      <c r="E1609" t="s">
        <v>6934</v>
      </c>
      <c r="F1609" t="s">
        <v>65</v>
      </c>
      <c r="G1609" t="s">
        <v>21</v>
      </c>
      <c r="H1609" t="s">
        <v>21</v>
      </c>
      <c r="I1609" t="s">
        <v>54</v>
      </c>
      <c r="J1609">
        <v>2</v>
      </c>
      <c r="K1609">
        <v>1</v>
      </c>
      <c r="L1609">
        <v>1</v>
      </c>
      <c r="M1609">
        <v>1</v>
      </c>
      <c r="N1609">
        <v>3</v>
      </c>
      <c r="O1609">
        <v>1</v>
      </c>
      <c r="Q1609">
        <v>0</v>
      </c>
      <c r="R1609">
        <v>2</v>
      </c>
      <c r="S1609">
        <v>3</v>
      </c>
      <c r="V1609">
        <v>3</v>
      </c>
      <c r="X1609" s="26">
        <v>17</v>
      </c>
    </row>
    <row r="1610" spans="1:24" x14ac:dyDescent="0.3">
      <c r="A1610" t="s">
        <v>43</v>
      </c>
      <c r="B1610" t="s">
        <v>1602</v>
      </c>
      <c r="C1610" t="s">
        <v>3703</v>
      </c>
      <c r="D1610" t="s">
        <v>3855</v>
      </c>
      <c r="E1610" t="s">
        <v>6935</v>
      </c>
      <c r="F1610" t="s">
        <v>43</v>
      </c>
      <c r="G1610" t="s">
        <v>21</v>
      </c>
      <c r="H1610" t="s">
        <v>21</v>
      </c>
      <c r="I1610" t="s">
        <v>54</v>
      </c>
      <c r="J1610">
        <v>0</v>
      </c>
      <c r="K1610">
        <v>1</v>
      </c>
      <c r="L1610">
        <v>1</v>
      </c>
      <c r="M1610">
        <v>1</v>
      </c>
      <c r="N1610">
        <v>2</v>
      </c>
      <c r="O1610">
        <v>1</v>
      </c>
      <c r="Q1610">
        <v>0</v>
      </c>
      <c r="R1610">
        <v>1</v>
      </c>
      <c r="S1610">
        <v>1</v>
      </c>
      <c r="V1610">
        <v>0</v>
      </c>
      <c r="X1610" s="26">
        <v>8</v>
      </c>
    </row>
    <row r="1611" spans="1:24" x14ac:dyDescent="0.3">
      <c r="A1611" t="s">
        <v>49</v>
      </c>
      <c r="B1611" t="s">
        <v>519</v>
      </c>
      <c r="C1611" t="s">
        <v>1341</v>
      </c>
      <c r="D1611" t="s">
        <v>1419</v>
      </c>
      <c r="E1611" t="s">
        <v>6936</v>
      </c>
      <c r="F1611" t="s">
        <v>49</v>
      </c>
      <c r="G1611" t="s">
        <v>21</v>
      </c>
      <c r="H1611" t="s">
        <v>21</v>
      </c>
      <c r="I1611" t="s">
        <v>22</v>
      </c>
      <c r="J1611">
        <v>2</v>
      </c>
      <c r="K1611">
        <v>1</v>
      </c>
      <c r="L1611">
        <v>0</v>
      </c>
      <c r="M1611">
        <v>0</v>
      </c>
      <c r="N1611">
        <v>0</v>
      </c>
      <c r="O1611">
        <v>0</v>
      </c>
      <c r="Q1611">
        <v>0</v>
      </c>
      <c r="R1611">
        <v>1</v>
      </c>
      <c r="S1611">
        <v>3</v>
      </c>
      <c r="V1611">
        <v>1</v>
      </c>
      <c r="X1611" s="26">
        <v>8</v>
      </c>
    </row>
    <row r="1612" spans="1:24" x14ac:dyDescent="0.3">
      <c r="A1612" t="s">
        <v>138</v>
      </c>
      <c r="B1612" t="s">
        <v>932</v>
      </c>
      <c r="C1612" t="s">
        <v>949</v>
      </c>
      <c r="D1612" t="s">
        <v>4747</v>
      </c>
      <c r="E1612" t="s">
        <v>6937</v>
      </c>
      <c r="F1612" t="s">
        <v>138</v>
      </c>
      <c r="G1612" t="s">
        <v>21</v>
      </c>
      <c r="H1612" t="s">
        <v>21</v>
      </c>
      <c r="I1612" t="s">
        <v>22</v>
      </c>
      <c r="J1612">
        <v>0</v>
      </c>
      <c r="K1612">
        <v>1</v>
      </c>
      <c r="L1612">
        <v>1</v>
      </c>
      <c r="M1612">
        <v>1</v>
      </c>
      <c r="N1612">
        <v>3</v>
      </c>
      <c r="O1612">
        <v>1</v>
      </c>
      <c r="Q1612">
        <v>0</v>
      </c>
      <c r="R1612">
        <v>2</v>
      </c>
      <c r="S1612">
        <v>3</v>
      </c>
      <c r="V1612">
        <v>0</v>
      </c>
      <c r="X1612" s="26">
        <v>12</v>
      </c>
    </row>
    <row r="1613" spans="1:24" x14ac:dyDescent="0.3">
      <c r="A1613" t="s">
        <v>52</v>
      </c>
      <c r="B1613" t="s">
        <v>637</v>
      </c>
      <c r="C1613" t="s">
        <v>905</v>
      </c>
      <c r="D1613" t="s">
        <v>910</v>
      </c>
      <c r="E1613" t="s">
        <v>6938</v>
      </c>
      <c r="F1613" t="s">
        <v>56</v>
      </c>
      <c r="G1613" t="s">
        <v>21</v>
      </c>
      <c r="H1613" t="s">
        <v>21</v>
      </c>
      <c r="I1613" t="s">
        <v>22</v>
      </c>
      <c r="J1613">
        <v>0</v>
      </c>
      <c r="K1613">
        <v>0</v>
      </c>
      <c r="L1613">
        <v>0</v>
      </c>
      <c r="M1613">
        <v>0</v>
      </c>
      <c r="N1613">
        <v>0</v>
      </c>
      <c r="O1613">
        <v>0</v>
      </c>
      <c r="Q1613">
        <v>0</v>
      </c>
      <c r="R1613">
        <v>1</v>
      </c>
      <c r="S1613">
        <v>2</v>
      </c>
      <c r="V1613">
        <v>0</v>
      </c>
      <c r="X1613" s="26">
        <v>3</v>
      </c>
    </row>
    <row r="1614" spans="1:24" x14ac:dyDescent="0.3">
      <c r="A1614" t="s">
        <v>85</v>
      </c>
      <c r="B1614" t="s">
        <v>174</v>
      </c>
      <c r="C1614" t="s">
        <v>700</v>
      </c>
      <c r="D1614" t="s">
        <v>4469</v>
      </c>
      <c r="E1614" t="s">
        <v>6939</v>
      </c>
      <c r="F1614" t="s">
        <v>85</v>
      </c>
      <c r="G1614" t="s">
        <v>21</v>
      </c>
      <c r="H1614" t="s">
        <v>21</v>
      </c>
      <c r="I1614" t="s">
        <v>22</v>
      </c>
      <c r="J1614">
        <v>1</v>
      </c>
      <c r="K1614">
        <v>1</v>
      </c>
      <c r="L1614">
        <v>1</v>
      </c>
      <c r="M1614">
        <v>1</v>
      </c>
      <c r="N1614">
        <v>3</v>
      </c>
      <c r="O1614">
        <v>1</v>
      </c>
      <c r="Q1614">
        <v>2</v>
      </c>
      <c r="R1614">
        <v>3</v>
      </c>
      <c r="S1614">
        <v>3</v>
      </c>
      <c r="V1614">
        <v>2</v>
      </c>
      <c r="X1614" s="26">
        <v>18</v>
      </c>
    </row>
    <row r="1615" spans="1:24" x14ac:dyDescent="0.3">
      <c r="A1615" t="s">
        <v>150</v>
      </c>
      <c r="B1615" t="s">
        <v>637</v>
      </c>
      <c r="C1615" t="s">
        <v>638</v>
      </c>
      <c r="D1615" t="s">
        <v>5233</v>
      </c>
      <c r="E1615" t="s">
        <v>6940</v>
      </c>
      <c r="F1615" t="s">
        <v>150</v>
      </c>
      <c r="G1615" t="s">
        <v>21</v>
      </c>
      <c r="H1615" t="s">
        <v>21</v>
      </c>
      <c r="I1615" t="s">
        <v>54</v>
      </c>
      <c r="J1615">
        <v>0</v>
      </c>
      <c r="K1615">
        <v>1</v>
      </c>
      <c r="L1615">
        <v>1</v>
      </c>
      <c r="M1615">
        <v>1</v>
      </c>
      <c r="N1615">
        <v>2</v>
      </c>
      <c r="O1615">
        <v>1</v>
      </c>
      <c r="Q1615">
        <v>0</v>
      </c>
      <c r="R1615">
        <v>1</v>
      </c>
      <c r="S1615">
        <v>2</v>
      </c>
      <c r="V1615">
        <v>1</v>
      </c>
      <c r="X1615" s="26">
        <v>10</v>
      </c>
    </row>
    <row r="1616" spans="1:24" x14ac:dyDescent="0.3">
      <c r="A1616" t="s">
        <v>85</v>
      </c>
      <c r="B1616" t="s">
        <v>3366</v>
      </c>
      <c r="C1616" t="s">
        <v>4360</v>
      </c>
      <c r="D1616" t="s">
        <v>4416</v>
      </c>
      <c r="E1616" t="s">
        <v>6941</v>
      </c>
      <c r="F1616" t="s">
        <v>85</v>
      </c>
      <c r="G1616" t="s">
        <v>21</v>
      </c>
      <c r="H1616" t="s">
        <v>21</v>
      </c>
      <c r="I1616" t="s">
        <v>22</v>
      </c>
      <c r="J1616">
        <v>0</v>
      </c>
      <c r="K1616">
        <v>1</v>
      </c>
      <c r="L1616">
        <v>1</v>
      </c>
      <c r="M1616">
        <v>1</v>
      </c>
      <c r="N1616">
        <v>1</v>
      </c>
      <c r="O1616">
        <v>1</v>
      </c>
      <c r="Q1616">
        <v>0</v>
      </c>
      <c r="R1616">
        <v>1</v>
      </c>
      <c r="S1616">
        <v>3</v>
      </c>
      <c r="V1616">
        <v>1</v>
      </c>
      <c r="X1616" s="26">
        <v>10</v>
      </c>
    </row>
    <row r="1617" spans="1:24" x14ac:dyDescent="0.3">
      <c r="A1617" t="s">
        <v>79</v>
      </c>
      <c r="B1617" t="s">
        <v>478</v>
      </c>
      <c r="C1617" t="s">
        <v>562</v>
      </c>
      <c r="D1617" t="s">
        <v>573</v>
      </c>
      <c r="E1617" t="s">
        <v>6942</v>
      </c>
      <c r="F1617" t="s">
        <v>79</v>
      </c>
      <c r="G1617" t="s">
        <v>21</v>
      </c>
      <c r="H1617" t="s">
        <v>21</v>
      </c>
      <c r="I1617" t="s">
        <v>54</v>
      </c>
      <c r="J1617">
        <v>1</v>
      </c>
      <c r="K1617">
        <v>1</v>
      </c>
      <c r="L1617">
        <v>1</v>
      </c>
      <c r="M1617">
        <v>1</v>
      </c>
      <c r="N1617">
        <v>2</v>
      </c>
      <c r="O1617">
        <v>1</v>
      </c>
      <c r="Q1617">
        <v>0</v>
      </c>
      <c r="R1617">
        <v>3</v>
      </c>
      <c r="S1617">
        <v>3</v>
      </c>
      <c r="V1617">
        <v>2</v>
      </c>
      <c r="X1617" s="26">
        <v>15</v>
      </c>
    </row>
    <row r="1618" spans="1:24" x14ac:dyDescent="0.3">
      <c r="A1618" t="s">
        <v>71</v>
      </c>
      <c r="B1618" t="s">
        <v>162</v>
      </c>
      <c r="C1618" t="s">
        <v>318</v>
      </c>
      <c r="D1618" t="s">
        <v>2803</v>
      </c>
      <c r="E1618" t="s">
        <v>6943</v>
      </c>
      <c r="F1618" t="s">
        <v>71</v>
      </c>
      <c r="G1618" t="s">
        <v>21</v>
      </c>
      <c r="H1618" t="s">
        <v>21</v>
      </c>
      <c r="I1618" t="s">
        <v>22</v>
      </c>
      <c r="J1618">
        <v>0</v>
      </c>
      <c r="K1618">
        <v>1</v>
      </c>
      <c r="L1618">
        <v>1</v>
      </c>
      <c r="M1618">
        <v>1</v>
      </c>
      <c r="N1618">
        <v>3</v>
      </c>
      <c r="O1618">
        <v>1</v>
      </c>
      <c r="Q1618">
        <v>0</v>
      </c>
      <c r="R1618">
        <v>1</v>
      </c>
      <c r="S1618">
        <v>3</v>
      </c>
      <c r="V1618">
        <v>2</v>
      </c>
      <c r="X1618" s="26">
        <v>13</v>
      </c>
    </row>
    <row r="1619" spans="1:24" x14ac:dyDescent="0.3">
      <c r="A1619" t="s">
        <v>20</v>
      </c>
      <c r="B1619" t="s">
        <v>963</v>
      </c>
      <c r="C1619" t="s">
        <v>2960</v>
      </c>
      <c r="D1619" t="s">
        <v>2977</v>
      </c>
      <c r="E1619" t="s">
        <v>6944</v>
      </c>
      <c r="F1619" t="s">
        <v>20</v>
      </c>
      <c r="G1619" t="s">
        <v>21</v>
      </c>
      <c r="H1619" t="s">
        <v>21</v>
      </c>
      <c r="I1619" t="s">
        <v>22</v>
      </c>
      <c r="J1619">
        <v>0</v>
      </c>
      <c r="K1619">
        <v>1</v>
      </c>
      <c r="L1619">
        <v>0</v>
      </c>
      <c r="M1619">
        <v>0</v>
      </c>
      <c r="N1619">
        <v>0</v>
      </c>
      <c r="O1619">
        <v>0</v>
      </c>
      <c r="Q1619">
        <v>2</v>
      </c>
      <c r="R1619">
        <v>0</v>
      </c>
      <c r="S1619">
        <v>1</v>
      </c>
      <c r="V1619">
        <v>1</v>
      </c>
      <c r="X1619" s="26">
        <v>5</v>
      </c>
    </row>
    <row r="1620" spans="1:24" x14ac:dyDescent="0.3">
      <c r="A1620" t="s">
        <v>40</v>
      </c>
      <c r="B1620" t="s">
        <v>3366</v>
      </c>
      <c r="C1620" t="s">
        <v>3367</v>
      </c>
      <c r="D1620" t="s">
        <v>3373</v>
      </c>
      <c r="E1620" t="s">
        <v>6945</v>
      </c>
      <c r="F1620" t="s">
        <v>40</v>
      </c>
      <c r="G1620" t="s">
        <v>21</v>
      </c>
      <c r="H1620" t="s">
        <v>21</v>
      </c>
      <c r="I1620" t="s">
        <v>54</v>
      </c>
      <c r="J1620">
        <v>0</v>
      </c>
      <c r="K1620">
        <v>0</v>
      </c>
      <c r="L1620">
        <v>0</v>
      </c>
      <c r="M1620">
        <v>1</v>
      </c>
      <c r="N1620">
        <v>0</v>
      </c>
      <c r="O1620">
        <v>0</v>
      </c>
      <c r="Q1620">
        <v>2</v>
      </c>
      <c r="R1620">
        <v>1</v>
      </c>
      <c r="S1620">
        <v>0</v>
      </c>
      <c r="V1620">
        <v>0</v>
      </c>
      <c r="X1620" s="26">
        <v>4</v>
      </c>
    </row>
    <row r="1621" spans="1:24" x14ac:dyDescent="0.3">
      <c r="A1621" t="s">
        <v>82</v>
      </c>
      <c r="B1621" t="s">
        <v>2938</v>
      </c>
      <c r="C1621" t="s">
        <v>4541</v>
      </c>
      <c r="D1621" t="s">
        <v>4542</v>
      </c>
      <c r="E1621" t="s">
        <v>6946</v>
      </c>
      <c r="F1621" t="s">
        <v>82</v>
      </c>
      <c r="G1621" t="s">
        <v>21</v>
      </c>
      <c r="H1621" t="s">
        <v>21</v>
      </c>
      <c r="I1621" t="s">
        <v>50</v>
      </c>
      <c r="J1621">
        <v>0</v>
      </c>
      <c r="K1621">
        <v>0</v>
      </c>
      <c r="L1621">
        <v>0</v>
      </c>
      <c r="M1621">
        <v>1</v>
      </c>
      <c r="N1621">
        <v>0</v>
      </c>
      <c r="O1621">
        <v>0</v>
      </c>
      <c r="Q1621">
        <v>0</v>
      </c>
      <c r="R1621">
        <v>0</v>
      </c>
      <c r="S1621">
        <v>1</v>
      </c>
      <c r="V1621">
        <v>1</v>
      </c>
      <c r="X1621" s="26">
        <v>3</v>
      </c>
    </row>
    <row r="1622" spans="1:24" x14ac:dyDescent="0.3">
      <c r="A1622" t="s">
        <v>43</v>
      </c>
      <c r="B1622" t="s">
        <v>1602</v>
      </c>
      <c r="C1622" t="s">
        <v>3703</v>
      </c>
      <c r="D1622" t="s">
        <v>3847</v>
      </c>
      <c r="E1622" t="s">
        <v>6947</v>
      </c>
      <c r="F1622" t="s">
        <v>43</v>
      </c>
      <c r="G1622" t="s">
        <v>21</v>
      </c>
      <c r="H1622" t="s">
        <v>21</v>
      </c>
      <c r="I1622" t="s">
        <v>54</v>
      </c>
      <c r="J1622">
        <v>1</v>
      </c>
      <c r="K1622">
        <v>1</v>
      </c>
      <c r="L1622">
        <v>1</v>
      </c>
      <c r="M1622">
        <v>1</v>
      </c>
      <c r="N1622">
        <v>2</v>
      </c>
      <c r="O1622">
        <v>1</v>
      </c>
      <c r="Q1622">
        <v>2</v>
      </c>
      <c r="R1622">
        <v>2</v>
      </c>
      <c r="S1622">
        <v>3</v>
      </c>
      <c r="V1622">
        <v>1</v>
      </c>
      <c r="X1622" s="26">
        <v>15</v>
      </c>
    </row>
    <row r="1623" spans="1:24" x14ac:dyDescent="0.3">
      <c r="A1623" t="s">
        <v>36</v>
      </c>
      <c r="B1623" t="s">
        <v>284</v>
      </c>
      <c r="C1623" t="s">
        <v>2615</v>
      </c>
      <c r="D1623" t="s">
        <v>2622</v>
      </c>
      <c r="E1623" t="s">
        <v>6948</v>
      </c>
      <c r="F1623" t="s">
        <v>36</v>
      </c>
      <c r="G1623" t="s">
        <v>21</v>
      </c>
      <c r="H1623" t="s">
        <v>21</v>
      </c>
      <c r="I1623" t="s">
        <v>22</v>
      </c>
      <c r="J1623">
        <v>0</v>
      </c>
      <c r="K1623">
        <v>1</v>
      </c>
      <c r="L1623">
        <v>1</v>
      </c>
      <c r="M1623">
        <v>1</v>
      </c>
      <c r="N1623">
        <v>0</v>
      </c>
      <c r="O1623">
        <v>0</v>
      </c>
      <c r="Q1623">
        <v>0</v>
      </c>
      <c r="R1623">
        <v>1</v>
      </c>
      <c r="S1623">
        <v>1</v>
      </c>
      <c r="V1623">
        <v>1</v>
      </c>
      <c r="X1623" s="26">
        <v>6</v>
      </c>
    </row>
    <row r="1624" spans="1:24" x14ac:dyDescent="0.3">
      <c r="A1624" t="s">
        <v>104</v>
      </c>
      <c r="B1624" t="s">
        <v>284</v>
      </c>
      <c r="C1624" t="s">
        <v>472</v>
      </c>
      <c r="D1624" t="s">
        <v>2553</v>
      </c>
      <c r="E1624" t="s">
        <v>6949</v>
      </c>
      <c r="F1624" t="s">
        <v>104</v>
      </c>
      <c r="G1624" t="s">
        <v>21</v>
      </c>
      <c r="H1624" t="s">
        <v>21</v>
      </c>
      <c r="I1624" t="s">
        <v>22</v>
      </c>
      <c r="J1624">
        <v>0</v>
      </c>
      <c r="K1624">
        <v>1</v>
      </c>
      <c r="L1624">
        <v>1</v>
      </c>
      <c r="M1624">
        <v>1</v>
      </c>
      <c r="N1624">
        <v>2</v>
      </c>
      <c r="O1624">
        <v>1</v>
      </c>
      <c r="Q1624">
        <v>2</v>
      </c>
      <c r="R1624">
        <v>1</v>
      </c>
      <c r="S1624">
        <v>3</v>
      </c>
      <c r="V1624">
        <v>1</v>
      </c>
      <c r="X1624" s="26">
        <v>13</v>
      </c>
    </row>
    <row r="1625" spans="1:24" x14ac:dyDescent="0.3">
      <c r="A1625" t="s">
        <v>67</v>
      </c>
      <c r="B1625" t="s">
        <v>284</v>
      </c>
      <c r="C1625" t="s">
        <v>472</v>
      </c>
      <c r="D1625" t="s">
        <v>2547</v>
      </c>
      <c r="E1625" t="s">
        <v>6950</v>
      </c>
      <c r="F1625" t="s">
        <v>67</v>
      </c>
      <c r="G1625" t="s">
        <v>21</v>
      </c>
      <c r="H1625" t="s">
        <v>21</v>
      </c>
      <c r="I1625" t="s">
        <v>22</v>
      </c>
      <c r="J1625">
        <v>0</v>
      </c>
      <c r="K1625">
        <v>1</v>
      </c>
      <c r="L1625">
        <v>1</v>
      </c>
      <c r="M1625">
        <v>1</v>
      </c>
      <c r="N1625">
        <v>2</v>
      </c>
      <c r="O1625">
        <v>1</v>
      </c>
      <c r="Q1625">
        <v>2</v>
      </c>
      <c r="R1625">
        <v>1</v>
      </c>
      <c r="S1625">
        <v>3</v>
      </c>
      <c r="V1625">
        <v>1</v>
      </c>
      <c r="X1625" s="26">
        <v>13</v>
      </c>
    </row>
    <row r="1626" spans="1:24" x14ac:dyDescent="0.3">
      <c r="A1626" t="s">
        <v>49</v>
      </c>
      <c r="B1626" t="s">
        <v>1190</v>
      </c>
      <c r="C1626" t="s">
        <v>1195</v>
      </c>
      <c r="D1626" t="s">
        <v>1531</v>
      </c>
      <c r="E1626" t="s">
        <v>6951</v>
      </c>
      <c r="F1626" t="s">
        <v>49</v>
      </c>
      <c r="G1626" t="s">
        <v>21</v>
      </c>
      <c r="H1626" t="s">
        <v>21</v>
      </c>
      <c r="I1626" t="s">
        <v>54</v>
      </c>
      <c r="J1626">
        <v>1</v>
      </c>
      <c r="K1626">
        <v>1</v>
      </c>
      <c r="L1626">
        <v>1</v>
      </c>
      <c r="M1626">
        <v>1</v>
      </c>
      <c r="N1626">
        <v>3</v>
      </c>
      <c r="O1626">
        <v>1</v>
      </c>
      <c r="Q1626">
        <v>0</v>
      </c>
      <c r="R1626">
        <v>2</v>
      </c>
      <c r="S1626">
        <v>3</v>
      </c>
      <c r="V1626">
        <v>2</v>
      </c>
      <c r="X1626" s="26">
        <v>15</v>
      </c>
    </row>
    <row r="1627" spans="1:24" x14ac:dyDescent="0.3">
      <c r="A1627" t="s">
        <v>73</v>
      </c>
      <c r="B1627" t="s">
        <v>162</v>
      </c>
      <c r="C1627" t="s">
        <v>274</v>
      </c>
      <c r="D1627" t="s">
        <v>298</v>
      </c>
      <c r="E1627" t="s">
        <v>6952</v>
      </c>
      <c r="F1627" t="s">
        <v>37</v>
      </c>
      <c r="G1627" t="s">
        <v>21</v>
      </c>
      <c r="H1627" t="s">
        <v>21</v>
      </c>
      <c r="I1627" t="s">
        <v>22</v>
      </c>
      <c r="J1627">
        <v>1</v>
      </c>
      <c r="K1627">
        <v>1</v>
      </c>
      <c r="L1627">
        <v>1</v>
      </c>
      <c r="M1627">
        <v>1</v>
      </c>
      <c r="N1627">
        <v>1</v>
      </c>
      <c r="O1627">
        <v>1</v>
      </c>
      <c r="Q1627">
        <v>0</v>
      </c>
      <c r="R1627">
        <v>1</v>
      </c>
      <c r="S1627">
        <v>3</v>
      </c>
      <c r="V1627">
        <v>1</v>
      </c>
      <c r="X1627" s="26">
        <v>11</v>
      </c>
    </row>
    <row r="1628" spans="1:24" x14ac:dyDescent="0.3">
      <c r="A1628" t="s">
        <v>74</v>
      </c>
      <c r="B1628" t="s">
        <v>174</v>
      </c>
      <c r="C1628" t="s">
        <v>4009</v>
      </c>
      <c r="D1628" t="s">
        <v>4011</v>
      </c>
      <c r="E1628" t="s">
        <v>6953</v>
      </c>
      <c r="F1628" t="s">
        <v>74</v>
      </c>
      <c r="G1628" t="s">
        <v>21</v>
      </c>
      <c r="H1628" t="s">
        <v>21</v>
      </c>
      <c r="I1628" t="s">
        <v>22</v>
      </c>
      <c r="J1628">
        <v>1</v>
      </c>
      <c r="K1628">
        <v>1</v>
      </c>
      <c r="L1628">
        <v>1</v>
      </c>
      <c r="M1628">
        <v>1</v>
      </c>
      <c r="N1628">
        <v>0</v>
      </c>
      <c r="O1628">
        <v>1</v>
      </c>
      <c r="Q1628">
        <v>0</v>
      </c>
      <c r="R1628">
        <v>1</v>
      </c>
      <c r="S1628">
        <v>3</v>
      </c>
      <c r="V1628">
        <v>3</v>
      </c>
      <c r="X1628" s="26">
        <v>12</v>
      </c>
    </row>
    <row r="1629" spans="1:24" x14ac:dyDescent="0.3">
      <c r="A1629" t="s">
        <v>39</v>
      </c>
      <c r="B1629" t="s">
        <v>478</v>
      </c>
      <c r="C1629" t="s">
        <v>5325</v>
      </c>
      <c r="D1629" t="s">
        <v>653</v>
      </c>
      <c r="E1629" t="s">
        <v>6954</v>
      </c>
      <c r="F1629" t="s">
        <v>39</v>
      </c>
      <c r="G1629" t="s">
        <v>21</v>
      </c>
      <c r="H1629" t="s">
        <v>21</v>
      </c>
      <c r="I1629" t="s">
        <v>54</v>
      </c>
      <c r="J1629">
        <v>1</v>
      </c>
      <c r="K1629">
        <v>1</v>
      </c>
      <c r="L1629">
        <v>1</v>
      </c>
      <c r="M1629">
        <v>1</v>
      </c>
      <c r="N1629">
        <v>2</v>
      </c>
      <c r="O1629">
        <v>1</v>
      </c>
      <c r="Q1629">
        <v>0</v>
      </c>
      <c r="R1629">
        <v>2</v>
      </c>
      <c r="S1629">
        <v>3</v>
      </c>
      <c r="V1629">
        <v>1</v>
      </c>
      <c r="X1629" s="26">
        <v>13</v>
      </c>
    </row>
    <row r="1630" spans="1:24" x14ac:dyDescent="0.3">
      <c r="A1630" t="s">
        <v>67</v>
      </c>
      <c r="B1630" t="s">
        <v>174</v>
      </c>
      <c r="C1630" t="s">
        <v>2152</v>
      </c>
      <c r="D1630" t="s">
        <v>2391</v>
      </c>
      <c r="E1630" t="s">
        <v>6955</v>
      </c>
      <c r="F1630" t="s">
        <v>67</v>
      </c>
      <c r="G1630" t="s">
        <v>21</v>
      </c>
      <c r="H1630" t="s">
        <v>21</v>
      </c>
      <c r="I1630" t="s">
        <v>22</v>
      </c>
      <c r="J1630">
        <v>0</v>
      </c>
      <c r="K1630">
        <v>1</v>
      </c>
      <c r="L1630">
        <v>1</v>
      </c>
      <c r="M1630">
        <v>1</v>
      </c>
      <c r="N1630">
        <v>1</v>
      </c>
      <c r="O1630">
        <v>1</v>
      </c>
      <c r="Q1630">
        <v>0</v>
      </c>
      <c r="R1630">
        <v>1</v>
      </c>
      <c r="S1630">
        <v>2</v>
      </c>
      <c r="V1630">
        <v>1</v>
      </c>
      <c r="X1630" s="26">
        <v>9</v>
      </c>
    </row>
    <row r="1631" spans="1:24" x14ac:dyDescent="0.3">
      <c r="A1631" t="s">
        <v>136</v>
      </c>
      <c r="B1631" t="s">
        <v>1683</v>
      </c>
      <c r="C1631" t="s">
        <v>4794</v>
      </c>
      <c r="D1631" t="s">
        <v>4806</v>
      </c>
      <c r="E1631" t="s">
        <v>6956</v>
      </c>
      <c r="F1631" t="s">
        <v>155</v>
      </c>
      <c r="G1631" t="s">
        <v>21</v>
      </c>
      <c r="H1631" t="s">
        <v>21</v>
      </c>
      <c r="I1631" t="s">
        <v>54</v>
      </c>
      <c r="J1631">
        <v>0</v>
      </c>
      <c r="K1631">
        <v>1</v>
      </c>
      <c r="L1631">
        <v>1</v>
      </c>
      <c r="M1631">
        <v>1</v>
      </c>
      <c r="N1631">
        <v>2</v>
      </c>
      <c r="O1631">
        <v>1</v>
      </c>
      <c r="Q1631">
        <v>0</v>
      </c>
      <c r="R1631">
        <v>1</v>
      </c>
      <c r="S1631">
        <v>3</v>
      </c>
      <c r="V1631">
        <v>1</v>
      </c>
      <c r="X1631" s="26">
        <v>11</v>
      </c>
    </row>
    <row r="1632" spans="1:24" x14ac:dyDescent="0.3">
      <c r="A1632" t="s">
        <v>64</v>
      </c>
      <c r="B1632" t="s">
        <v>983</v>
      </c>
      <c r="C1632" t="s">
        <v>984</v>
      </c>
      <c r="D1632" t="s">
        <v>3152</v>
      </c>
      <c r="E1632" t="s">
        <v>6957</v>
      </c>
      <c r="F1632" t="s">
        <v>64</v>
      </c>
      <c r="G1632" t="s">
        <v>21</v>
      </c>
      <c r="H1632" t="s">
        <v>21</v>
      </c>
      <c r="I1632" t="s">
        <v>22</v>
      </c>
      <c r="J1632">
        <v>1</v>
      </c>
      <c r="K1632">
        <v>0</v>
      </c>
      <c r="L1632">
        <v>0</v>
      </c>
      <c r="M1632">
        <v>0</v>
      </c>
      <c r="N1632">
        <v>0</v>
      </c>
      <c r="O1632">
        <v>0</v>
      </c>
      <c r="Q1632">
        <v>0</v>
      </c>
      <c r="R1632">
        <v>0</v>
      </c>
      <c r="S1632">
        <v>1</v>
      </c>
      <c r="V1632">
        <v>3</v>
      </c>
      <c r="X1632" s="26">
        <v>5</v>
      </c>
    </row>
    <row r="1633" spans="1:24" x14ac:dyDescent="0.3">
      <c r="A1633" t="s">
        <v>20</v>
      </c>
      <c r="B1633" t="s">
        <v>2938</v>
      </c>
      <c r="C1633" t="s">
        <v>2939</v>
      </c>
      <c r="D1633" t="s">
        <v>2962</v>
      </c>
      <c r="E1633" t="s">
        <v>6958</v>
      </c>
      <c r="F1633" t="s">
        <v>65</v>
      </c>
      <c r="G1633" t="s">
        <v>21</v>
      </c>
      <c r="H1633" t="s">
        <v>21</v>
      </c>
      <c r="I1633" t="s">
        <v>22</v>
      </c>
      <c r="J1633">
        <v>0</v>
      </c>
      <c r="K1633">
        <v>1</v>
      </c>
      <c r="L1633">
        <v>0</v>
      </c>
      <c r="M1633">
        <v>1</v>
      </c>
      <c r="N1633">
        <v>2</v>
      </c>
      <c r="O1633">
        <v>1</v>
      </c>
      <c r="Q1633">
        <v>2</v>
      </c>
      <c r="R1633">
        <v>1</v>
      </c>
      <c r="S1633">
        <v>1</v>
      </c>
      <c r="V1633">
        <v>2</v>
      </c>
      <c r="X1633" s="26">
        <v>11</v>
      </c>
    </row>
    <row r="1634" spans="1:24" x14ac:dyDescent="0.3">
      <c r="A1634" t="s">
        <v>82</v>
      </c>
      <c r="B1634" t="s">
        <v>843</v>
      </c>
      <c r="C1634" t="s">
        <v>4615</v>
      </c>
      <c r="D1634" t="s">
        <v>4618</v>
      </c>
      <c r="E1634" t="s">
        <v>6959</v>
      </c>
      <c r="F1634" t="s">
        <v>139</v>
      </c>
      <c r="G1634" t="s">
        <v>21</v>
      </c>
      <c r="H1634" t="s">
        <v>21</v>
      </c>
      <c r="I1634" t="s">
        <v>22</v>
      </c>
      <c r="J1634">
        <v>1</v>
      </c>
      <c r="K1634">
        <v>1</v>
      </c>
      <c r="L1634">
        <v>1</v>
      </c>
      <c r="M1634">
        <v>1</v>
      </c>
      <c r="N1634">
        <v>1</v>
      </c>
      <c r="O1634">
        <v>1</v>
      </c>
      <c r="Q1634">
        <v>0</v>
      </c>
      <c r="R1634">
        <v>1</v>
      </c>
      <c r="S1634">
        <v>2</v>
      </c>
      <c r="V1634">
        <v>2</v>
      </c>
      <c r="X1634" s="26">
        <v>11</v>
      </c>
    </row>
    <row r="1635" spans="1:24" x14ac:dyDescent="0.3">
      <c r="A1635" t="s">
        <v>36</v>
      </c>
      <c r="B1635" t="s">
        <v>881</v>
      </c>
      <c r="C1635" t="s">
        <v>2278</v>
      </c>
      <c r="D1635" t="s">
        <v>2604</v>
      </c>
      <c r="E1635" t="s">
        <v>6960</v>
      </c>
      <c r="F1635" t="s">
        <v>36</v>
      </c>
      <c r="G1635" t="s">
        <v>21</v>
      </c>
      <c r="H1635" t="s">
        <v>21</v>
      </c>
      <c r="I1635" t="s">
        <v>22</v>
      </c>
      <c r="J1635">
        <v>0</v>
      </c>
      <c r="K1635">
        <v>1</v>
      </c>
      <c r="L1635">
        <v>1</v>
      </c>
      <c r="M1635">
        <v>1</v>
      </c>
      <c r="N1635">
        <v>2</v>
      </c>
      <c r="O1635">
        <v>0</v>
      </c>
      <c r="Q1635">
        <v>0</v>
      </c>
      <c r="R1635">
        <v>1</v>
      </c>
      <c r="S1635">
        <v>2</v>
      </c>
      <c r="V1635">
        <v>1</v>
      </c>
      <c r="X1635" s="26">
        <v>9</v>
      </c>
    </row>
    <row r="1636" spans="1:24" x14ac:dyDescent="0.3">
      <c r="A1636" t="s">
        <v>62</v>
      </c>
      <c r="B1636" t="s">
        <v>890</v>
      </c>
      <c r="C1636" t="s">
        <v>1169</v>
      </c>
      <c r="D1636" t="s">
        <v>1674</v>
      </c>
      <c r="E1636" t="s">
        <v>6961</v>
      </c>
      <c r="F1636" t="s">
        <v>62</v>
      </c>
      <c r="G1636" t="s">
        <v>21</v>
      </c>
      <c r="H1636" t="s">
        <v>21</v>
      </c>
      <c r="I1636" t="s">
        <v>22</v>
      </c>
      <c r="J1636">
        <v>0</v>
      </c>
      <c r="K1636">
        <v>1</v>
      </c>
      <c r="L1636">
        <v>1</v>
      </c>
      <c r="M1636">
        <v>0</v>
      </c>
      <c r="N1636">
        <v>2</v>
      </c>
      <c r="O1636">
        <v>1</v>
      </c>
      <c r="Q1636">
        <v>0</v>
      </c>
      <c r="R1636">
        <v>1</v>
      </c>
      <c r="S1636">
        <v>2</v>
      </c>
      <c r="V1636">
        <v>0</v>
      </c>
      <c r="X1636" s="26">
        <v>8</v>
      </c>
    </row>
    <row r="1637" spans="1:24" x14ac:dyDescent="0.3">
      <c r="A1637" t="s">
        <v>40</v>
      </c>
      <c r="B1637" t="s">
        <v>162</v>
      </c>
      <c r="C1637" t="s">
        <v>505</v>
      </c>
      <c r="D1637" t="s">
        <v>3297</v>
      </c>
      <c r="E1637" t="s">
        <v>6962</v>
      </c>
      <c r="F1637" t="s">
        <v>37</v>
      </c>
      <c r="G1637" t="s">
        <v>21</v>
      </c>
      <c r="H1637" t="s">
        <v>21</v>
      </c>
      <c r="I1637" t="s">
        <v>50</v>
      </c>
      <c r="J1637">
        <v>1</v>
      </c>
      <c r="K1637">
        <v>1</v>
      </c>
      <c r="L1637">
        <v>1</v>
      </c>
      <c r="M1637">
        <v>1</v>
      </c>
      <c r="N1637">
        <v>2</v>
      </c>
      <c r="O1637">
        <v>1</v>
      </c>
      <c r="Q1637">
        <v>0</v>
      </c>
      <c r="R1637">
        <v>1</v>
      </c>
      <c r="S1637">
        <v>3</v>
      </c>
      <c r="V1637">
        <v>1</v>
      </c>
      <c r="X1637" s="26">
        <v>12</v>
      </c>
    </row>
    <row r="1638" spans="1:24" x14ac:dyDescent="0.3">
      <c r="A1638" t="s">
        <v>39</v>
      </c>
      <c r="B1638" t="s">
        <v>162</v>
      </c>
      <c r="C1638" t="s">
        <v>656</v>
      </c>
      <c r="D1638" t="s">
        <v>669</v>
      </c>
      <c r="E1638" t="s">
        <v>6963</v>
      </c>
      <c r="F1638" t="s">
        <v>39</v>
      </c>
      <c r="G1638" t="s">
        <v>21</v>
      </c>
      <c r="H1638" t="s">
        <v>21</v>
      </c>
      <c r="I1638" t="s">
        <v>22</v>
      </c>
      <c r="J1638">
        <v>1</v>
      </c>
      <c r="K1638">
        <v>1</v>
      </c>
      <c r="L1638">
        <v>0</v>
      </c>
      <c r="M1638">
        <v>1</v>
      </c>
      <c r="N1638">
        <v>0</v>
      </c>
      <c r="O1638">
        <v>0</v>
      </c>
      <c r="Q1638">
        <v>0</v>
      </c>
      <c r="R1638">
        <v>1</v>
      </c>
      <c r="S1638">
        <v>3</v>
      </c>
      <c r="V1638">
        <v>1</v>
      </c>
      <c r="X1638" s="26">
        <v>8</v>
      </c>
    </row>
    <row r="1639" spans="1:24" x14ac:dyDescent="0.3">
      <c r="A1639" t="s">
        <v>52</v>
      </c>
      <c r="B1639" t="s">
        <v>637</v>
      </c>
      <c r="C1639" t="s">
        <v>640</v>
      </c>
      <c r="D1639" t="s">
        <v>909</v>
      </c>
      <c r="E1639" t="s">
        <v>6964</v>
      </c>
      <c r="F1639" t="s">
        <v>62</v>
      </c>
      <c r="G1639" t="s">
        <v>21</v>
      </c>
      <c r="H1639" t="s">
        <v>21</v>
      </c>
      <c r="I1639" t="s">
        <v>22</v>
      </c>
      <c r="J1639">
        <v>0</v>
      </c>
      <c r="K1639">
        <v>1</v>
      </c>
      <c r="L1639">
        <v>0</v>
      </c>
      <c r="M1639">
        <v>1</v>
      </c>
      <c r="N1639">
        <v>1</v>
      </c>
      <c r="O1639">
        <v>1</v>
      </c>
      <c r="Q1639">
        <v>0</v>
      </c>
      <c r="R1639">
        <v>1</v>
      </c>
      <c r="S1639">
        <v>2</v>
      </c>
      <c r="V1639">
        <v>0</v>
      </c>
      <c r="X1639" s="26">
        <v>7</v>
      </c>
    </row>
    <row r="1640" spans="1:24" x14ac:dyDescent="0.3">
      <c r="A1640" t="s">
        <v>83</v>
      </c>
      <c r="B1640" t="s">
        <v>3634</v>
      </c>
      <c r="C1640" t="s">
        <v>3637</v>
      </c>
      <c r="D1640" t="s">
        <v>5053</v>
      </c>
      <c r="E1640" t="s">
        <v>6965</v>
      </c>
      <c r="F1640" t="s">
        <v>83</v>
      </c>
      <c r="G1640" t="s">
        <v>21</v>
      </c>
      <c r="H1640" t="s">
        <v>21</v>
      </c>
      <c r="I1640" t="s">
        <v>22</v>
      </c>
      <c r="J1640">
        <v>0</v>
      </c>
      <c r="K1640">
        <v>1</v>
      </c>
      <c r="L1640">
        <v>0</v>
      </c>
      <c r="M1640">
        <v>1</v>
      </c>
      <c r="N1640">
        <v>0</v>
      </c>
      <c r="O1640">
        <v>0</v>
      </c>
      <c r="Q1640">
        <v>0</v>
      </c>
      <c r="R1640">
        <v>0</v>
      </c>
      <c r="S1640">
        <v>1</v>
      </c>
      <c r="V1640">
        <v>1</v>
      </c>
      <c r="X1640" s="26">
        <v>4</v>
      </c>
    </row>
    <row r="1641" spans="1:24" x14ac:dyDescent="0.3">
      <c r="A1641" t="s">
        <v>49</v>
      </c>
      <c r="B1641" t="s">
        <v>519</v>
      </c>
      <c r="C1641" t="s">
        <v>1501</v>
      </c>
      <c r="D1641" t="s">
        <v>1505</v>
      </c>
      <c r="E1641" t="s">
        <v>6966</v>
      </c>
      <c r="F1641" t="s">
        <v>49</v>
      </c>
      <c r="G1641" t="s">
        <v>21</v>
      </c>
      <c r="H1641" t="s">
        <v>21</v>
      </c>
      <c r="I1641" t="s">
        <v>50</v>
      </c>
      <c r="J1641">
        <v>2</v>
      </c>
      <c r="K1641">
        <v>0</v>
      </c>
      <c r="L1641">
        <v>0</v>
      </c>
      <c r="M1641">
        <v>0</v>
      </c>
      <c r="N1641">
        <v>0</v>
      </c>
      <c r="O1641">
        <v>0</v>
      </c>
      <c r="Q1641">
        <v>0</v>
      </c>
      <c r="R1641">
        <v>0</v>
      </c>
      <c r="S1641">
        <v>1</v>
      </c>
      <c r="V1641">
        <v>0</v>
      </c>
      <c r="X1641" s="26">
        <v>3</v>
      </c>
    </row>
    <row r="1642" spans="1:24" x14ac:dyDescent="0.3">
      <c r="A1642" t="s">
        <v>52</v>
      </c>
      <c r="B1642" t="s">
        <v>475</v>
      </c>
      <c r="C1642" t="s">
        <v>981</v>
      </c>
      <c r="D1642" t="s">
        <v>989</v>
      </c>
      <c r="E1642" t="s">
        <v>6967</v>
      </c>
      <c r="F1642" t="s">
        <v>52</v>
      </c>
      <c r="G1642" t="s">
        <v>21</v>
      </c>
      <c r="H1642" t="s">
        <v>21</v>
      </c>
      <c r="I1642" t="s">
        <v>54</v>
      </c>
      <c r="J1642">
        <v>0</v>
      </c>
      <c r="K1642">
        <v>1</v>
      </c>
      <c r="L1642">
        <v>1</v>
      </c>
      <c r="M1642">
        <v>1</v>
      </c>
      <c r="N1642">
        <v>2</v>
      </c>
      <c r="O1642">
        <v>1</v>
      </c>
      <c r="Q1642">
        <v>0</v>
      </c>
      <c r="R1642">
        <v>2</v>
      </c>
      <c r="S1642">
        <v>3</v>
      </c>
      <c r="V1642">
        <v>1</v>
      </c>
      <c r="X1642" s="26">
        <v>12</v>
      </c>
    </row>
    <row r="1643" spans="1:24" x14ac:dyDescent="0.3">
      <c r="A1643" t="s">
        <v>61</v>
      </c>
      <c r="B1643" t="s">
        <v>1056</v>
      </c>
      <c r="C1643" t="s">
        <v>1127</v>
      </c>
      <c r="D1643" t="s">
        <v>1141</v>
      </c>
      <c r="E1643" t="s">
        <v>6968</v>
      </c>
      <c r="F1643" t="s">
        <v>61</v>
      </c>
      <c r="G1643" t="s">
        <v>21</v>
      </c>
      <c r="H1643" t="s">
        <v>21</v>
      </c>
      <c r="I1643" t="s">
        <v>22</v>
      </c>
      <c r="J1643">
        <v>2</v>
      </c>
      <c r="K1643">
        <v>1</v>
      </c>
      <c r="L1643">
        <v>1</v>
      </c>
      <c r="M1643">
        <v>1</v>
      </c>
      <c r="N1643">
        <v>3</v>
      </c>
      <c r="O1643">
        <v>1</v>
      </c>
      <c r="Q1643">
        <v>0</v>
      </c>
      <c r="R1643">
        <v>2</v>
      </c>
      <c r="S1643">
        <v>3</v>
      </c>
      <c r="V1643">
        <v>2</v>
      </c>
      <c r="X1643" s="26">
        <v>16</v>
      </c>
    </row>
    <row r="1644" spans="1:24" x14ac:dyDescent="0.3">
      <c r="A1644" t="s">
        <v>135</v>
      </c>
      <c r="B1644" t="s">
        <v>478</v>
      </c>
      <c r="C1644" t="s">
        <v>558</v>
      </c>
      <c r="D1644" t="s">
        <v>4923</v>
      </c>
      <c r="E1644" t="s">
        <v>6969</v>
      </c>
      <c r="F1644" t="s">
        <v>135</v>
      </c>
      <c r="G1644" t="s">
        <v>21</v>
      </c>
      <c r="H1644" t="s">
        <v>21</v>
      </c>
      <c r="I1644" t="s">
        <v>22</v>
      </c>
      <c r="J1644">
        <v>0</v>
      </c>
      <c r="K1644">
        <v>1</v>
      </c>
      <c r="L1644">
        <v>1</v>
      </c>
      <c r="M1644">
        <v>1</v>
      </c>
      <c r="N1644">
        <v>2</v>
      </c>
      <c r="O1644">
        <v>1</v>
      </c>
      <c r="Q1644">
        <v>0</v>
      </c>
      <c r="R1644">
        <v>1</v>
      </c>
      <c r="S1644">
        <v>3</v>
      </c>
      <c r="V1644">
        <v>0</v>
      </c>
      <c r="X1644" s="26">
        <v>10</v>
      </c>
    </row>
    <row r="1645" spans="1:24" x14ac:dyDescent="0.3">
      <c r="A1645" t="s">
        <v>52</v>
      </c>
      <c r="B1645" t="s">
        <v>637</v>
      </c>
      <c r="C1645" t="s">
        <v>640</v>
      </c>
      <c r="D1645" t="s">
        <v>904</v>
      </c>
      <c r="E1645" t="s">
        <v>6970</v>
      </c>
      <c r="F1645" t="s">
        <v>49</v>
      </c>
      <c r="G1645" t="s">
        <v>21</v>
      </c>
      <c r="H1645" t="s">
        <v>21</v>
      </c>
      <c r="I1645" t="s">
        <v>22</v>
      </c>
      <c r="J1645">
        <v>0</v>
      </c>
      <c r="K1645">
        <v>1</v>
      </c>
      <c r="L1645">
        <v>0</v>
      </c>
      <c r="M1645">
        <v>1</v>
      </c>
      <c r="N1645">
        <v>2</v>
      </c>
      <c r="O1645">
        <v>1</v>
      </c>
      <c r="Q1645">
        <v>0</v>
      </c>
      <c r="R1645">
        <v>1</v>
      </c>
      <c r="S1645">
        <v>3</v>
      </c>
      <c r="V1645">
        <v>1</v>
      </c>
      <c r="X1645" s="26">
        <v>10</v>
      </c>
    </row>
    <row r="1646" spans="1:24" x14ac:dyDescent="0.3">
      <c r="A1646" t="s">
        <v>113</v>
      </c>
      <c r="B1646" t="s">
        <v>519</v>
      </c>
      <c r="C1646" t="s">
        <v>1341</v>
      </c>
      <c r="D1646" t="s">
        <v>1354</v>
      </c>
      <c r="E1646" t="s">
        <v>6971</v>
      </c>
      <c r="F1646" t="s">
        <v>113</v>
      </c>
      <c r="G1646" t="s">
        <v>21</v>
      </c>
      <c r="H1646" t="s">
        <v>21</v>
      </c>
      <c r="I1646" t="s">
        <v>22</v>
      </c>
      <c r="J1646">
        <v>2</v>
      </c>
      <c r="K1646">
        <v>1</v>
      </c>
      <c r="L1646">
        <v>1</v>
      </c>
      <c r="M1646">
        <v>0</v>
      </c>
      <c r="N1646">
        <v>0</v>
      </c>
      <c r="O1646">
        <v>0</v>
      </c>
      <c r="Q1646">
        <v>0</v>
      </c>
      <c r="R1646">
        <v>1</v>
      </c>
      <c r="S1646">
        <v>3</v>
      </c>
      <c r="V1646">
        <v>3</v>
      </c>
      <c r="X1646" s="26">
        <v>11</v>
      </c>
    </row>
    <row r="1647" spans="1:24" x14ac:dyDescent="0.3">
      <c r="A1647" t="s">
        <v>58</v>
      </c>
      <c r="B1647" t="s">
        <v>284</v>
      </c>
      <c r="C1647" t="s">
        <v>472</v>
      </c>
      <c r="D1647" t="s">
        <v>3055</v>
      </c>
      <c r="E1647" t="s">
        <v>6972</v>
      </c>
      <c r="F1647" t="s">
        <v>58</v>
      </c>
      <c r="G1647" t="s">
        <v>21</v>
      </c>
      <c r="H1647" t="s">
        <v>21</v>
      </c>
      <c r="I1647" t="s">
        <v>22</v>
      </c>
      <c r="J1647">
        <v>0</v>
      </c>
      <c r="K1647">
        <v>1</v>
      </c>
      <c r="L1647">
        <v>1</v>
      </c>
      <c r="M1647">
        <v>1</v>
      </c>
      <c r="N1647">
        <v>2</v>
      </c>
      <c r="O1647">
        <v>1</v>
      </c>
      <c r="Q1647">
        <v>0</v>
      </c>
      <c r="R1647">
        <v>2</v>
      </c>
      <c r="S1647">
        <v>3</v>
      </c>
      <c r="V1647">
        <v>2</v>
      </c>
      <c r="X1647" s="26">
        <v>13</v>
      </c>
    </row>
    <row r="1648" spans="1:24" x14ac:dyDescent="0.3">
      <c r="A1648" t="s">
        <v>85</v>
      </c>
      <c r="B1648" t="s">
        <v>475</v>
      </c>
      <c r="C1648" t="s">
        <v>4505</v>
      </c>
      <c r="D1648" t="s">
        <v>4521</v>
      </c>
      <c r="E1648" t="s">
        <v>6973</v>
      </c>
      <c r="F1648" t="s">
        <v>147</v>
      </c>
      <c r="G1648" t="s">
        <v>21</v>
      </c>
      <c r="H1648" t="s">
        <v>21</v>
      </c>
      <c r="I1648" t="s">
        <v>54</v>
      </c>
      <c r="J1648">
        <v>0</v>
      </c>
      <c r="K1648">
        <v>1</v>
      </c>
      <c r="L1648">
        <v>1</v>
      </c>
      <c r="M1648">
        <v>1</v>
      </c>
      <c r="N1648">
        <v>0</v>
      </c>
      <c r="O1648">
        <v>1</v>
      </c>
      <c r="Q1648">
        <v>0</v>
      </c>
      <c r="R1648">
        <v>1</v>
      </c>
      <c r="S1648">
        <v>2</v>
      </c>
      <c r="V1648">
        <v>2</v>
      </c>
      <c r="X1648" s="26">
        <v>9</v>
      </c>
    </row>
    <row r="1649" spans="1:24" x14ac:dyDescent="0.3">
      <c r="A1649" t="s">
        <v>56</v>
      </c>
      <c r="B1649" t="s">
        <v>1861</v>
      </c>
      <c r="C1649" t="s">
        <v>1870</v>
      </c>
      <c r="D1649" t="s">
        <v>2142</v>
      </c>
      <c r="E1649" t="s">
        <v>6974</v>
      </c>
      <c r="F1649" t="s">
        <v>36</v>
      </c>
      <c r="G1649" t="s">
        <v>21</v>
      </c>
      <c r="H1649" t="s">
        <v>21</v>
      </c>
      <c r="I1649" t="s">
        <v>22</v>
      </c>
      <c r="J1649">
        <v>0</v>
      </c>
      <c r="K1649">
        <v>1</v>
      </c>
      <c r="L1649">
        <v>1</v>
      </c>
      <c r="M1649">
        <v>0</v>
      </c>
      <c r="N1649">
        <v>0</v>
      </c>
      <c r="O1649">
        <v>0</v>
      </c>
      <c r="Q1649">
        <v>0</v>
      </c>
      <c r="R1649">
        <v>1</v>
      </c>
      <c r="S1649">
        <v>3</v>
      </c>
      <c r="V1649">
        <v>0</v>
      </c>
      <c r="X1649" s="26">
        <v>6</v>
      </c>
    </row>
    <row r="1650" spans="1:24" x14ac:dyDescent="0.3">
      <c r="A1650" t="s">
        <v>20</v>
      </c>
      <c r="B1650" t="s">
        <v>1733</v>
      </c>
      <c r="C1650" t="s">
        <v>2917</v>
      </c>
      <c r="D1650" t="s">
        <v>2935</v>
      </c>
      <c r="E1650" t="s">
        <v>6975</v>
      </c>
      <c r="F1650" t="s">
        <v>20</v>
      </c>
      <c r="G1650" t="s">
        <v>21</v>
      </c>
      <c r="H1650" t="s">
        <v>21</v>
      </c>
      <c r="I1650" t="s">
        <v>22</v>
      </c>
      <c r="J1650">
        <v>1</v>
      </c>
      <c r="K1650">
        <v>1</v>
      </c>
      <c r="L1650">
        <v>1</v>
      </c>
      <c r="M1650">
        <v>1</v>
      </c>
      <c r="N1650">
        <v>3</v>
      </c>
      <c r="O1650">
        <v>1</v>
      </c>
      <c r="Q1650">
        <v>0</v>
      </c>
      <c r="R1650">
        <v>2</v>
      </c>
      <c r="S1650">
        <v>3</v>
      </c>
      <c r="V1650">
        <v>2</v>
      </c>
      <c r="X1650" s="26">
        <v>15</v>
      </c>
    </row>
    <row r="1651" spans="1:24" x14ac:dyDescent="0.3">
      <c r="A1651" t="s">
        <v>40</v>
      </c>
      <c r="B1651" t="s">
        <v>637</v>
      </c>
      <c r="C1651" t="s">
        <v>3303</v>
      </c>
      <c r="D1651" t="s">
        <v>3304</v>
      </c>
      <c r="E1651" t="s">
        <v>6976</v>
      </c>
      <c r="F1651" t="s">
        <v>74</v>
      </c>
      <c r="G1651" t="s">
        <v>21</v>
      </c>
      <c r="H1651" t="s">
        <v>21</v>
      </c>
      <c r="I1651" t="s">
        <v>22</v>
      </c>
      <c r="J1651">
        <v>1</v>
      </c>
      <c r="K1651">
        <v>1</v>
      </c>
      <c r="L1651">
        <v>1</v>
      </c>
      <c r="M1651">
        <v>1</v>
      </c>
      <c r="N1651">
        <v>2</v>
      </c>
      <c r="O1651">
        <v>1</v>
      </c>
      <c r="Q1651">
        <v>0</v>
      </c>
      <c r="R1651">
        <v>1</v>
      </c>
      <c r="S1651">
        <v>3</v>
      </c>
      <c r="V1651">
        <v>0</v>
      </c>
      <c r="X1651" s="26">
        <v>11</v>
      </c>
    </row>
    <row r="1652" spans="1:24" x14ac:dyDescent="0.3">
      <c r="A1652" t="s">
        <v>36</v>
      </c>
      <c r="B1652" t="s">
        <v>284</v>
      </c>
      <c r="C1652" t="s">
        <v>2615</v>
      </c>
      <c r="D1652" t="s">
        <v>2625</v>
      </c>
      <c r="E1652" t="s">
        <v>6977</v>
      </c>
      <c r="F1652" t="s">
        <v>36</v>
      </c>
      <c r="G1652" t="s">
        <v>21</v>
      </c>
      <c r="H1652" t="s">
        <v>21</v>
      </c>
      <c r="I1652" t="s">
        <v>22</v>
      </c>
      <c r="J1652">
        <v>0</v>
      </c>
      <c r="K1652">
        <v>1</v>
      </c>
      <c r="L1652">
        <v>1</v>
      </c>
      <c r="M1652">
        <v>1</v>
      </c>
      <c r="N1652">
        <v>2</v>
      </c>
      <c r="O1652">
        <v>1</v>
      </c>
      <c r="Q1652">
        <v>0</v>
      </c>
      <c r="R1652">
        <v>1</v>
      </c>
      <c r="S1652">
        <v>3</v>
      </c>
      <c r="V1652">
        <v>1</v>
      </c>
      <c r="X1652" s="26">
        <v>11</v>
      </c>
    </row>
    <row r="1653" spans="1:24" x14ac:dyDescent="0.3">
      <c r="A1653" t="s">
        <v>32</v>
      </c>
      <c r="B1653" t="s">
        <v>1733</v>
      </c>
      <c r="C1653" t="s">
        <v>1859</v>
      </c>
      <c r="D1653" t="s">
        <v>1869</v>
      </c>
      <c r="E1653" t="s">
        <v>6978</v>
      </c>
      <c r="F1653" t="s">
        <v>32</v>
      </c>
      <c r="G1653" t="s">
        <v>21</v>
      </c>
      <c r="H1653" t="s">
        <v>21</v>
      </c>
      <c r="I1653" t="s">
        <v>22</v>
      </c>
      <c r="J1653">
        <v>1</v>
      </c>
      <c r="K1653">
        <v>1</v>
      </c>
      <c r="L1653">
        <v>1</v>
      </c>
      <c r="M1653">
        <v>1</v>
      </c>
      <c r="N1653">
        <v>1</v>
      </c>
      <c r="O1653">
        <v>1</v>
      </c>
      <c r="Q1653">
        <v>0</v>
      </c>
      <c r="R1653">
        <v>1</v>
      </c>
      <c r="S1653">
        <v>3</v>
      </c>
      <c r="V1653">
        <v>1</v>
      </c>
      <c r="X1653" s="26">
        <v>11</v>
      </c>
    </row>
    <row r="1654" spans="1:24" x14ac:dyDescent="0.3">
      <c r="A1654" t="s">
        <v>61</v>
      </c>
      <c r="B1654" t="s">
        <v>847</v>
      </c>
      <c r="C1654" t="s">
        <v>1084</v>
      </c>
      <c r="D1654" t="s">
        <v>1089</v>
      </c>
      <c r="E1654" t="s">
        <v>6979</v>
      </c>
      <c r="F1654" t="s">
        <v>69</v>
      </c>
      <c r="G1654" t="s">
        <v>21</v>
      </c>
      <c r="H1654" t="s">
        <v>21</v>
      </c>
      <c r="I1654" t="s">
        <v>22</v>
      </c>
      <c r="J1654">
        <v>2</v>
      </c>
      <c r="K1654">
        <v>1</v>
      </c>
      <c r="L1654">
        <v>1</v>
      </c>
      <c r="M1654">
        <v>1</v>
      </c>
      <c r="N1654">
        <v>3</v>
      </c>
      <c r="O1654">
        <v>1</v>
      </c>
      <c r="Q1654">
        <v>0</v>
      </c>
      <c r="R1654">
        <v>1</v>
      </c>
      <c r="S1654">
        <v>2</v>
      </c>
      <c r="V1654">
        <v>3</v>
      </c>
      <c r="X1654" s="26">
        <v>15</v>
      </c>
    </row>
    <row r="1655" spans="1:24" x14ac:dyDescent="0.3">
      <c r="A1655" t="s">
        <v>61</v>
      </c>
      <c r="B1655" t="s">
        <v>847</v>
      </c>
      <c r="C1655" t="s">
        <v>1084</v>
      </c>
      <c r="D1655" t="s">
        <v>1091</v>
      </c>
      <c r="E1655" t="s">
        <v>6980</v>
      </c>
      <c r="F1655" t="s">
        <v>69</v>
      </c>
      <c r="G1655" t="s">
        <v>21</v>
      </c>
      <c r="H1655" t="s">
        <v>21</v>
      </c>
      <c r="I1655" t="s">
        <v>22</v>
      </c>
      <c r="J1655">
        <v>2</v>
      </c>
      <c r="K1655">
        <v>1</v>
      </c>
      <c r="L1655">
        <v>1</v>
      </c>
      <c r="M1655">
        <v>1</v>
      </c>
      <c r="N1655">
        <v>3</v>
      </c>
      <c r="O1655">
        <v>1</v>
      </c>
      <c r="Q1655">
        <v>0</v>
      </c>
      <c r="R1655">
        <v>1</v>
      </c>
      <c r="S1655">
        <v>2</v>
      </c>
      <c r="V1655">
        <v>3</v>
      </c>
      <c r="X1655" s="26">
        <v>15</v>
      </c>
    </row>
    <row r="1656" spans="1:24" x14ac:dyDescent="0.3">
      <c r="A1656" t="s">
        <v>56</v>
      </c>
      <c r="B1656" t="s">
        <v>1602</v>
      </c>
      <c r="C1656" t="s">
        <v>1638</v>
      </c>
      <c r="D1656" t="s">
        <v>2051</v>
      </c>
      <c r="E1656" t="s">
        <v>6981</v>
      </c>
      <c r="F1656" t="s">
        <v>56</v>
      </c>
      <c r="G1656" t="s">
        <v>21</v>
      </c>
      <c r="H1656" t="s">
        <v>21</v>
      </c>
      <c r="I1656" t="s">
        <v>50</v>
      </c>
      <c r="J1656">
        <v>0</v>
      </c>
      <c r="K1656">
        <v>0</v>
      </c>
      <c r="L1656">
        <v>1</v>
      </c>
      <c r="M1656">
        <v>1</v>
      </c>
      <c r="N1656">
        <v>1</v>
      </c>
      <c r="O1656">
        <v>0</v>
      </c>
      <c r="Q1656">
        <v>0</v>
      </c>
      <c r="R1656">
        <v>1</v>
      </c>
      <c r="S1656">
        <v>2</v>
      </c>
      <c r="V1656">
        <v>2</v>
      </c>
      <c r="X1656" s="26">
        <v>8</v>
      </c>
    </row>
    <row r="1657" spans="1:24" x14ac:dyDescent="0.3">
      <c r="A1657" t="s">
        <v>40</v>
      </c>
      <c r="B1657" t="s">
        <v>162</v>
      </c>
      <c r="C1657" t="s">
        <v>3123</v>
      </c>
      <c r="D1657" t="s">
        <v>3331</v>
      </c>
      <c r="E1657" t="s">
        <v>6982</v>
      </c>
      <c r="F1657" t="s">
        <v>40</v>
      </c>
      <c r="G1657" t="s">
        <v>21</v>
      </c>
      <c r="H1657" t="s">
        <v>21</v>
      </c>
      <c r="I1657" t="s">
        <v>22</v>
      </c>
      <c r="J1657">
        <v>1</v>
      </c>
      <c r="K1657">
        <v>1</v>
      </c>
      <c r="L1657">
        <v>1</v>
      </c>
      <c r="M1657">
        <v>1</v>
      </c>
      <c r="N1657">
        <v>2</v>
      </c>
      <c r="O1657">
        <v>1</v>
      </c>
      <c r="Q1657">
        <v>0</v>
      </c>
      <c r="R1657">
        <v>1</v>
      </c>
      <c r="S1657">
        <v>3</v>
      </c>
      <c r="V1657">
        <v>1</v>
      </c>
      <c r="X1657" s="26">
        <v>12</v>
      </c>
    </row>
    <row r="1658" spans="1:24" x14ac:dyDescent="0.3">
      <c r="A1658" t="s">
        <v>52</v>
      </c>
      <c r="B1658" t="s">
        <v>637</v>
      </c>
      <c r="C1658" t="s">
        <v>640</v>
      </c>
      <c r="D1658" t="s">
        <v>908</v>
      </c>
      <c r="E1658" t="s">
        <v>6983</v>
      </c>
      <c r="F1658" t="s">
        <v>67</v>
      </c>
      <c r="G1658" t="s">
        <v>21</v>
      </c>
      <c r="H1658" t="s">
        <v>21</v>
      </c>
      <c r="I1658" t="s">
        <v>22</v>
      </c>
      <c r="J1658">
        <v>0</v>
      </c>
      <c r="K1658">
        <v>0</v>
      </c>
      <c r="L1658">
        <v>0</v>
      </c>
      <c r="M1658">
        <v>0</v>
      </c>
      <c r="N1658">
        <v>0</v>
      </c>
      <c r="O1658">
        <v>0</v>
      </c>
      <c r="Q1658">
        <v>0</v>
      </c>
      <c r="R1658">
        <v>1</v>
      </c>
      <c r="S1658">
        <v>1</v>
      </c>
      <c r="V1658">
        <v>0</v>
      </c>
      <c r="X1658" s="26">
        <v>2</v>
      </c>
    </row>
    <row r="1659" spans="1:24" x14ac:dyDescent="0.3">
      <c r="A1659" t="s">
        <v>56</v>
      </c>
      <c r="B1659" t="s">
        <v>1602</v>
      </c>
      <c r="C1659" t="s">
        <v>1638</v>
      </c>
      <c r="D1659" t="s">
        <v>2050</v>
      </c>
      <c r="E1659" t="s">
        <v>6984</v>
      </c>
      <c r="F1659" t="s">
        <v>56</v>
      </c>
      <c r="G1659" t="s">
        <v>21</v>
      </c>
      <c r="H1659" t="s">
        <v>21</v>
      </c>
      <c r="I1659" t="s">
        <v>50</v>
      </c>
      <c r="J1659">
        <v>0</v>
      </c>
      <c r="K1659">
        <v>0</v>
      </c>
      <c r="L1659">
        <v>0</v>
      </c>
      <c r="M1659">
        <v>1</v>
      </c>
      <c r="N1659">
        <v>1</v>
      </c>
      <c r="O1659">
        <v>0</v>
      </c>
      <c r="Q1659">
        <v>0</v>
      </c>
      <c r="R1659">
        <v>2</v>
      </c>
      <c r="S1659">
        <v>3</v>
      </c>
      <c r="V1659">
        <v>2</v>
      </c>
      <c r="X1659" s="26">
        <v>9</v>
      </c>
    </row>
    <row r="1660" spans="1:24" x14ac:dyDescent="0.3">
      <c r="A1660" t="s">
        <v>61</v>
      </c>
      <c r="B1660" t="s">
        <v>847</v>
      </c>
      <c r="C1660" t="s">
        <v>1069</v>
      </c>
      <c r="D1660" t="s">
        <v>1260</v>
      </c>
      <c r="E1660" t="s">
        <v>6985</v>
      </c>
      <c r="F1660" t="s">
        <v>69</v>
      </c>
      <c r="G1660" t="s">
        <v>21</v>
      </c>
      <c r="H1660" t="s">
        <v>21</v>
      </c>
      <c r="I1660" t="s">
        <v>22</v>
      </c>
      <c r="J1660">
        <v>0</v>
      </c>
      <c r="K1660">
        <v>1</v>
      </c>
      <c r="L1660">
        <v>1</v>
      </c>
      <c r="M1660">
        <v>1</v>
      </c>
      <c r="N1660">
        <v>2</v>
      </c>
      <c r="O1660">
        <v>1</v>
      </c>
      <c r="Q1660">
        <v>0</v>
      </c>
      <c r="R1660">
        <v>1</v>
      </c>
      <c r="S1660">
        <v>3</v>
      </c>
      <c r="V1660">
        <v>1</v>
      </c>
      <c r="X1660" s="26">
        <v>11</v>
      </c>
    </row>
    <row r="1661" spans="1:24" x14ac:dyDescent="0.3">
      <c r="A1661" t="s">
        <v>61</v>
      </c>
      <c r="B1661" t="s">
        <v>847</v>
      </c>
      <c r="C1661" t="s">
        <v>1069</v>
      </c>
      <c r="D1661" t="s">
        <v>1256</v>
      </c>
      <c r="E1661" t="s">
        <v>6986</v>
      </c>
      <c r="F1661" t="s">
        <v>69</v>
      </c>
      <c r="G1661" t="s">
        <v>21</v>
      </c>
      <c r="H1661" t="s">
        <v>21</v>
      </c>
      <c r="I1661" t="s">
        <v>22</v>
      </c>
      <c r="J1661">
        <v>0</v>
      </c>
      <c r="K1661">
        <v>1</v>
      </c>
      <c r="L1661">
        <v>1</v>
      </c>
      <c r="M1661">
        <v>1</v>
      </c>
      <c r="N1661">
        <v>2</v>
      </c>
      <c r="O1661">
        <v>1</v>
      </c>
      <c r="Q1661">
        <v>0</v>
      </c>
      <c r="R1661">
        <v>1</v>
      </c>
      <c r="S1661">
        <v>2</v>
      </c>
      <c r="V1661">
        <v>1</v>
      </c>
      <c r="X1661" s="26">
        <v>10</v>
      </c>
    </row>
    <row r="1662" spans="1:24" x14ac:dyDescent="0.3">
      <c r="A1662" t="s">
        <v>56</v>
      </c>
      <c r="B1662" t="s">
        <v>174</v>
      </c>
      <c r="C1662" t="s">
        <v>886</v>
      </c>
      <c r="D1662" t="s">
        <v>2205</v>
      </c>
      <c r="E1662" t="s">
        <v>6987</v>
      </c>
      <c r="F1662" t="s">
        <v>56</v>
      </c>
      <c r="G1662" t="s">
        <v>21</v>
      </c>
      <c r="H1662" t="s">
        <v>21</v>
      </c>
      <c r="I1662" t="s">
        <v>22</v>
      </c>
      <c r="J1662">
        <v>1</v>
      </c>
      <c r="K1662">
        <v>1</v>
      </c>
      <c r="L1662">
        <v>0</v>
      </c>
      <c r="M1662">
        <v>1</v>
      </c>
      <c r="N1662">
        <v>1</v>
      </c>
      <c r="O1662">
        <v>1</v>
      </c>
      <c r="Q1662">
        <v>0</v>
      </c>
      <c r="R1662">
        <v>1</v>
      </c>
      <c r="S1662">
        <v>3</v>
      </c>
      <c r="V1662">
        <v>1</v>
      </c>
      <c r="X1662" s="26">
        <v>10</v>
      </c>
    </row>
    <row r="1663" spans="1:24" x14ac:dyDescent="0.3">
      <c r="A1663" t="s">
        <v>39</v>
      </c>
      <c r="B1663" t="s">
        <v>162</v>
      </c>
      <c r="C1663" t="s">
        <v>691</v>
      </c>
      <c r="D1663" t="s">
        <v>695</v>
      </c>
      <c r="E1663" t="s">
        <v>6988</v>
      </c>
      <c r="F1663" t="s">
        <v>39</v>
      </c>
      <c r="G1663" t="s">
        <v>21</v>
      </c>
      <c r="H1663" t="s">
        <v>21</v>
      </c>
      <c r="I1663" t="s">
        <v>50</v>
      </c>
      <c r="J1663">
        <v>0</v>
      </c>
      <c r="K1663">
        <v>1</v>
      </c>
      <c r="L1663">
        <v>1</v>
      </c>
      <c r="M1663">
        <v>1</v>
      </c>
      <c r="N1663">
        <v>2</v>
      </c>
      <c r="O1663">
        <v>1</v>
      </c>
      <c r="Q1663">
        <v>0</v>
      </c>
      <c r="R1663">
        <v>2</v>
      </c>
      <c r="S1663">
        <v>2</v>
      </c>
      <c r="V1663">
        <v>0</v>
      </c>
      <c r="X1663" s="26">
        <v>10</v>
      </c>
    </row>
    <row r="1664" spans="1:24" x14ac:dyDescent="0.3">
      <c r="A1664" t="s">
        <v>59</v>
      </c>
      <c r="B1664" t="s">
        <v>3366</v>
      </c>
      <c r="C1664" t="s">
        <v>3543</v>
      </c>
      <c r="D1664" t="s">
        <v>3554</v>
      </c>
      <c r="E1664" t="s">
        <v>6989</v>
      </c>
      <c r="F1664" t="s">
        <v>82</v>
      </c>
      <c r="G1664" t="s">
        <v>21</v>
      </c>
      <c r="H1664" t="s">
        <v>21</v>
      </c>
      <c r="I1664" t="s">
        <v>22</v>
      </c>
      <c r="J1664">
        <v>2</v>
      </c>
      <c r="K1664">
        <v>0</v>
      </c>
      <c r="L1664">
        <v>0</v>
      </c>
      <c r="M1664">
        <v>1</v>
      </c>
      <c r="N1664">
        <v>1</v>
      </c>
      <c r="O1664">
        <v>1</v>
      </c>
      <c r="Q1664">
        <v>0</v>
      </c>
      <c r="R1664">
        <v>1</v>
      </c>
      <c r="S1664">
        <v>2</v>
      </c>
      <c r="V1664">
        <v>1</v>
      </c>
      <c r="X1664" s="26">
        <v>9</v>
      </c>
    </row>
    <row r="1665" spans="1:24" x14ac:dyDescent="0.3">
      <c r="A1665" t="s">
        <v>61</v>
      </c>
      <c r="B1665" t="s">
        <v>890</v>
      </c>
      <c r="C1665" t="s">
        <v>1169</v>
      </c>
      <c r="D1665" t="s">
        <v>1306</v>
      </c>
      <c r="E1665" t="s">
        <v>6990</v>
      </c>
      <c r="F1665" t="s">
        <v>61</v>
      </c>
      <c r="G1665" t="s">
        <v>21</v>
      </c>
      <c r="H1665" t="s">
        <v>21</v>
      </c>
      <c r="I1665" t="s">
        <v>54</v>
      </c>
      <c r="J1665">
        <v>1</v>
      </c>
      <c r="K1665">
        <v>1</v>
      </c>
      <c r="L1665">
        <v>1</v>
      </c>
      <c r="M1665">
        <v>1</v>
      </c>
      <c r="N1665">
        <v>1</v>
      </c>
      <c r="O1665">
        <v>1</v>
      </c>
      <c r="Q1665">
        <v>0</v>
      </c>
      <c r="R1665">
        <v>1</v>
      </c>
      <c r="S1665">
        <v>3</v>
      </c>
      <c r="V1665">
        <v>1</v>
      </c>
      <c r="X1665" s="26">
        <v>11</v>
      </c>
    </row>
    <row r="1666" spans="1:24" x14ac:dyDescent="0.3">
      <c r="A1666" t="s">
        <v>61</v>
      </c>
      <c r="B1666" t="s">
        <v>1190</v>
      </c>
      <c r="C1666" t="s">
        <v>1191</v>
      </c>
      <c r="D1666" t="s">
        <v>1254</v>
      </c>
      <c r="E1666" t="s">
        <v>6991</v>
      </c>
      <c r="F1666" t="s">
        <v>61</v>
      </c>
      <c r="G1666" t="s">
        <v>21</v>
      </c>
      <c r="H1666" t="s">
        <v>21</v>
      </c>
      <c r="I1666" t="s">
        <v>22</v>
      </c>
      <c r="J1666">
        <v>0</v>
      </c>
      <c r="K1666">
        <v>1</v>
      </c>
      <c r="L1666">
        <v>1</v>
      </c>
      <c r="M1666">
        <v>1</v>
      </c>
      <c r="N1666">
        <v>3</v>
      </c>
      <c r="O1666">
        <v>1</v>
      </c>
      <c r="Q1666">
        <v>0</v>
      </c>
      <c r="R1666">
        <v>3</v>
      </c>
      <c r="S1666">
        <v>3</v>
      </c>
      <c r="V1666">
        <v>0</v>
      </c>
      <c r="X1666" s="26">
        <v>13</v>
      </c>
    </row>
    <row r="1667" spans="1:24" x14ac:dyDescent="0.3">
      <c r="A1667" t="s">
        <v>67</v>
      </c>
      <c r="B1667" t="s">
        <v>1602</v>
      </c>
      <c r="C1667" t="s">
        <v>1633</v>
      </c>
      <c r="D1667" t="s">
        <v>2338</v>
      </c>
      <c r="E1667" t="s">
        <v>6992</v>
      </c>
      <c r="F1667" t="s">
        <v>67</v>
      </c>
      <c r="G1667" t="s">
        <v>21</v>
      </c>
      <c r="H1667" t="s">
        <v>21</v>
      </c>
      <c r="I1667" t="s">
        <v>22</v>
      </c>
      <c r="J1667">
        <v>1</v>
      </c>
      <c r="K1667">
        <v>1</v>
      </c>
      <c r="L1667">
        <v>1</v>
      </c>
      <c r="M1667">
        <v>1</v>
      </c>
      <c r="N1667">
        <v>2</v>
      </c>
      <c r="O1667">
        <v>1</v>
      </c>
      <c r="Q1667">
        <v>0</v>
      </c>
      <c r="R1667">
        <v>2</v>
      </c>
      <c r="S1667">
        <v>3</v>
      </c>
      <c r="V1667">
        <v>2</v>
      </c>
      <c r="X1667" s="26">
        <v>14</v>
      </c>
    </row>
    <row r="1668" spans="1:24" x14ac:dyDescent="0.3">
      <c r="A1668" t="s">
        <v>56</v>
      </c>
      <c r="B1668" t="s">
        <v>174</v>
      </c>
      <c r="C1668" t="s">
        <v>2152</v>
      </c>
      <c r="D1668" t="s">
        <v>2241</v>
      </c>
      <c r="E1668" t="s">
        <v>6993</v>
      </c>
      <c r="F1668" t="s">
        <v>56</v>
      </c>
      <c r="G1668" t="s">
        <v>21</v>
      </c>
      <c r="H1668" t="s">
        <v>21</v>
      </c>
      <c r="I1668" t="s">
        <v>54</v>
      </c>
      <c r="J1668">
        <v>1</v>
      </c>
      <c r="K1668">
        <v>1</v>
      </c>
      <c r="L1668">
        <v>1</v>
      </c>
      <c r="M1668">
        <v>1</v>
      </c>
      <c r="N1668">
        <v>2</v>
      </c>
      <c r="O1668">
        <v>1</v>
      </c>
      <c r="Q1668">
        <v>0</v>
      </c>
      <c r="R1668">
        <v>1</v>
      </c>
      <c r="S1668">
        <v>2</v>
      </c>
      <c r="V1668">
        <v>1</v>
      </c>
      <c r="X1668" s="26">
        <v>11</v>
      </c>
    </row>
    <row r="1669" spans="1:24" x14ac:dyDescent="0.3">
      <c r="A1669" t="s">
        <v>61</v>
      </c>
      <c r="B1669" t="s">
        <v>847</v>
      </c>
      <c r="C1669" t="s">
        <v>1084</v>
      </c>
      <c r="D1669" t="s">
        <v>1093</v>
      </c>
      <c r="E1669" t="s">
        <v>6994</v>
      </c>
      <c r="F1669" t="s">
        <v>69</v>
      </c>
      <c r="G1669" t="s">
        <v>21</v>
      </c>
      <c r="H1669" t="s">
        <v>21</v>
      </c>
      <c r="I1669" t="s">
        <v>22</v>
      </c>
      <c r="J1669">
        <v>2</v>
      </c>
      <c r="K1669">
        <v>1</v>
      </c>
      <c r="L1669">
        <v>1</v>
      </c>
      <c r="M1669">
        <v>1</v>
      </c>
      <c r="N1669">
        <v>3</v>
      </c>
      <c r="O1669">
        <v>1</v>
      </c>
      <c r="Q1669">
        <v>0</v>
      </c>
      <c r="R1669">
        <v>1</v>
      </c>
      <c r="S1669">
        <v>2</v>
      </c>
      <c r="V1669">
        <v>3</v>
      </c>
      <c r="X1669" s="26">
        <v>15</v>
      </c>
    </row>
    <row r="1670" spans="1:24" x14ac:dyDescent="0.3">
      <c r="A1670" t="s">
        <v>141</v>
      </c>
      <c r="B1670" t="s">
        <v>174</v>
      </c>
      <c r="C1670" t="s">
        <v>1064</v>
      </c>
      <c r="D1670" t="s">
        <v>3742</v>
      </c>
      <c r="E1670" t="s">
        <v>6995</v>
      </c>
      <c r="F1670" t="s">
        <v>102</v>
      </c>
      <c r="G1670" t="s">
        <v>21</v>
      </c>
      <c r="H1670" t="s">
        <v>21</v>
      </c>
      <c r="I1670" t="s">
        <v>22</v>
      </c>
      <c r="J1670">
        <v>0</v>
      </c>
      <c r="K1670">
        <v>1</v>
      </c>
      <c r="L1670">
        <v>1</v>
      </c>
      <c r="M1670">
        <v>1</v>
      </c>
      <c r="N1670">
        <v>1</v>
      </c>
      <c r="O1670">
        <v>1</v>
      </c>
      <c r="Q1670">
        <v>0</v>
      </c>
      <c r="R1670">
        <v>1</v>
      </c>
      <c r="S1670">
        <v>3</v>
      </c>
      <c r="V1670">
        <v>1</v>
      </c>
      <c r="X1670" s="26">
        <v>10</v>
      </c>
    </row>
    <row r="1671" spans="1:24" x14ac:dyDescent="0.3">
      <c r="A1671" t="s">
        <v>85</v>
      </c>
      <c r="B1671" t="s">
        <v>284</v>
      </c>
      <c r="C1671" t="s">
        <v>3784</v>
      </c>
      <c r="D1671" t="s">
        <v>4497</v>
      </c>
      <c r="E1671" t="s">
        <v>6996</v>
      </c>
      <c r="F1671" t="s">
        <v>85</v>
      </c>
      <c r="G1671" t="s">
        <v>21</v>
      </c>
      <c r="H1671" t="s">
        <v>21</v>
      </c>
      <c r="I1671" t="s">
        <v>22</v>
      </c>
      <c r="J1671">
        <v>0</v>
      </c>
      <c r="K1671">
        <v>1</v>
      </c>
      <c r="L1671">
        <v>1</v>
      </c>
      <c r="M1671">
        <v>1</v>
      </c>
      <c r="N1671">
        <v>2</v>
      </c>
      <c r="O1671">
        <v>1</v>
      </c>
      <c r="Q1671">
        <v>2</v>
      </c>
      <c r="R1671">
        <v>1</v>
      </c>
      <c r="S1671">
        <v>3</v>
      </c>
      <c r="V1671">
        <v>1</v>
      </c>
      <c r="X1671" s="26">
        <v>13</v>
      </c>
    </row>
    <row r="1672" spans="1:24" x14ac:dyDescent="0.3">
      <c r="A1672" t="s">
        <v>67</v>
      </c>
      <c r="B1672" t="s">
        <v>1733</v>
      </c>
      <c r="C1672" t="s">
        <v>1859</v>
      </c>
      <c r="D1672" t="s">
        <v>2463</v>
      </c>
      <c r="E1672" t="s">
        <v>6997</v>
      </c>
      <c r="F1672" t="s">
        <v>67</v>
      </c>
      <c r="G1672" t="s">
        <v>21</v>
      </c>
      <c r="H1672" t="s">
        <v>21</v>
      </c>
      <c r="I1672" t="s">
        <v>22</v>
      </c>
      <c r="J1672">
        <v>0</v>
      </c>
      <c r="K1672">
        <v>1</v>
      </c>
      <c r="L1672">
        <v>1</v>
      </c>
      <c r="M1672">
        <v>1</v>
      </c>
      <c r="N1672">
        <v>1</v>
      </c>
      <c r="O1672">
        <v>0</v>
      </c>
      <c r="Q1672">
        <v>0</v>
      </c>
      <c r="R1672">
        <v>1</v>
      </c>
      <c r="S1672">
        <v>1</v>
      </c>
      <c r="V1672">
        <v>1</v>
      </c>
      <c r="X1672" s="26">
        <v>7</v>
      </c>
    </row>
    <row r="1673" spans="1:24" x14ac:dyDescent="0.3">
      <c r="A1673" t="s">
        <v>73</v>
      </c>
      <c r="B1673" t="s">
        <v>162</v>
      </c>
      <c r="C1673" t="s">
        <v>404</v>
      </c>
      <c r="D1673" t="s">
        <v>439</v>
      </c>
      <c r="E1673" t="s">
        <v>6998</v>
      </c>
      <c r="F1673" t="s">
        <v>89</v>
      </c>
      <c r="G1673" t="s">
        <v>21</v>
      </c>
      <c r="H1673" t="s">
        <v>21</v>
      </c>
      <c r="I1673" t="s">
        <v>22</v>
      </c>
      <c r="J1673">
        <v>1</v>
      </c>
      <c r="K1673">
        <v>1</v>
      </c>
      <c r="L1673">
        <v>1</v>
      </c>
      <c r="M1673">
        <v>1</v>
      </c>
      <c r="N1673">
        <v>1</v>
      </c>
      <c r="O1673">
        <v>1</v>
      </c>
      <c r="Q1673">
        <v>2</v>
      </c>
      <c r="R1673">
        <v>2</v>
      </c>
      <c r="S1673">
        <v>3</v>
      </c>
      <c r="V1673">
        <v>1</v>
      </c>
      <c r="X1673" s="26">
        <v>14</v>
      </c>
    </row>
    <row r="1674" spans="1:24" x14ac:dyDescent="0.3">
      <c r="A1674" t="s">
        <v>73</v>
      </c>
      <c r="B1674" t="s">
        <v>162</v>
      </c>
      <c r="C1674" t="s">
        <v>404</v>
      </c>
      <c r="D1674" t="s">
        <v>438</v>
      </c>
      <c r="E1674" t="s">
        <v>6999</v>
      </c>
      <c r="F1674" t="s">
        <v>89</v>
      </c>
      <c r="G1674" t="s">
        <v>21</v>
      </c>
      <c r="H1674" t="s">
        <v>21</v>
      </c>
      <c r="I1674" t="s">
        <v>22</v>
      </c>
      <c r="J1674">
        <v>1</v>
      </c>
      <c r="K1674">
        <v>1</v>
      </c>
      <c r="L1674">
        <v>1</v>
      </c>
      <c r="M1674">
        <v>1</v>
      </c>
      <c r="N1674">
        <v>1</v>
      </c>
      <c r="O1674">
        <v>1</v>
      </c>
      <c r="Q1674">
        <v>0</v>
      </c>
      <c r="R1674">
        <v>2</v>
      </c>
      <c r="S1674">
        <v>3</v>
      </c>
      <c r="V1674">
        <v>1</v>
      </c>
      <c r="X1674" s="26">
        <v>12</v>
      </c>
    </row>
    <row r="1675" spans="1:24" x14ac:dyDescent="0.3">
      <c r="A1675" t="s">
        <v>113</v>
      </c>
      <c r="B1675" t="s">
        <v>932</v>
      </c>
      <c r="C1675" t="s">
        <v>1388</v>
      </c>
      <c r="D1675" t="s">
        <v>1396</v>
      </c>
      <c r="E1675" t="s">
        <v>7000</v>
      </c>
      <c r="F1675" t="s">
        <v>67</v>
      </c>
      <c r="G1675" t="s">
        <v>21</v>
      </c>
      <c r="H1675" t="s">
        <v>21</v>
      </c>
      <c r="I1675" t="s">
        <v>22</v>
      </c>
      <c r="J1675">
        <v>1</v>
      </c>
      <c r="K1675">
        <v>1</v>
      </c>
      <c r="L1675">
        <v>1</v>
      </c>
      <c r="M1675">
        <v>1</v>
      </c>
      <c r="N1675">
        <v>2</v>
      </c>
      <c r="O1675">
        <v>1</v>
      </c>
      <c r="Q1675">
        <v>0</v>
      </c>
      <c r="R1675">
        <v>2</v>
      </c>
      <c r="S1675">
        <v>2</v>
      </c>
      <c r="V1675">
        <v>2</v>
      </c>
      <c r="X1675" s="26">
        <v>13</v>
      </c>
    </row>
    <row r="1676" spans="1:24" x14ac:dyDescent="0.3">
      <c r="A1676" t="s">
        <v>73</v>
      </c>
      <c r="B1676" t="s">
        <v>162</v>
      </c>
      <c r="C1676" t="s">
        <v>359</v>
      </c>
      <c r="D1676" t="s">
        <v>380</v>
      </c>
      <c r="E1676" t="s">
        <v>7001</v>
      </c>
      <c r="F1676" t="s">
        <v>56</v>
      </c>
      <c r="G1676" t="s">
        <v>21</v>
      </c>
      <c r="H1676" t="s">
        <v>21</v>
      </c>
      <c r="I1676" t="s">
        <v>22</v>
      </c>
      <c r="J1676">
        <v>1</v>
      </c>
      <c r="K1676">
        <v>1</v>
      </c>
      <c r="L1676">
        <v>0</v>
      </c>
      <c r="M1676">
        <v>1</v>
      </c>
      <c r="N1676">
        <v>1</v>
      </c>
      <c r="O1676">
        <v>1</v>
      </c>
      <c r="Q1676">
        <v>0</v>
      </c>
      <c r="R1676">
        <v>1</v>
      </c>
      <c r="S1676">
        <v>3</v>
      </c>
      <c r="V1676">
        <v>0</v>
      </c>
      <c r="X1676" s="26">
        <v>9</v>
      </c>
    </row>
    <row r="1677" spans="1:24" x14ac:dyDescent="0.3">
      <c r="A1677" t="s">
        <v>56</v>
      </c>
      <c r="B1677" t="s">
        <v>1602</v>
      </c>
      <c r="C1677" t="s">
        <v>1638</v>
      </c>
      <c r="D1677" t="s">
        <v>2049</v>
      </c>
      <c r="E1677" t="s">
        <v>7002</v>
      </c>
      <c r="F1677" t="s">
        <v>56</v>
      </c>
      <c r="G1677" t="s">
        <v>21</v>
      </c>
      <c r="H1677" t="s">
        <v>21</v>
      </c>
      <c r="I1677" t="s">
        <v>50</v>
      </c>
      <c r="J1677">
        <v>0</v>
      </c>
      <c r="K1677">
        <v>0</v>
      </c>
      <c r="L1677">
        <v>1</v>
      </c>
      <c r="M1677">
        <v>1</v>
      </c>
      <c r="N1677">
        <v>1</v>
      </c>
      <c r="O1677">
        <v>1</v>
      </c>
      <c r="Q1677">
        <v>0</v>
      </c>
      <c r="R1677">
        <v>1</v>
      </c>
      <c r="S1677">
        <v>1</v>
      </c>
      <c r="V1677">
        <v>2</v>
      </c>
      <c r="X1677" s="26">
        <v>8</v>
      </c>
    </row>
    <row r="1678" spans="1:24" x14ac:dyDescent="0.3">
      <c r="A1678" t="s">
        <v>150</v>
      </c>
      <c r="B1678" t="s">
        <v>475</v>
      </c>
      <c r="C1678" t="s">
        <v>1005</v>
      </c>
      <c r="D1678" t="s">
        <v>5213</v>
      </c>
      <c r="E1678" t="s">
        <v>7003</v>
      </c>
      <c r="F1678" t="s">
        <v>150</v>
      </c>
      <c r="G1678" t="s">
        <v>21</v>
      </c>
      <c r="H1678" t="s">
        <v>21</v>
      </c>
      <c r="I1678" t="s">
        <v>22</v>
      </c>
      <c r="J1678">
        <v>0</v>
      </c>
      <c r="K1678">
        <v>1</v>
      </c>
      <c r="L1678">
        <v>1</v>
      </c>
      <c r="M1678">
        <v>1</v>
      </c>
      <c r="N1678">
        <v>1</v>
      </c>
      <c r="O1678">
        <v>1</v>
      </c>
      <c r="Q1678">
        <v>0</v>
      </c>
      <c r="R1678">
        <v>1</v>
      </c>
      <c r="S1678">
        <v>3</v>
      </c>
      <c r="V1678">
        <v>0</v>
      </c>
      <c r="X1678" s="26">
        <v>9</v>
      </c>
    </row>
    <row r="1679" spans="1:24" x14ac:dyDescent="0.3">
      <c r="A1679" t="s">
        <v>85</v>
      </c>
      <c r="B1679" t="s">
        <v>2570</v>
      </c>
      <c r="C1679" t="s">
        <v>2571</v>
      </c>
      <c r="D1679" t="s">
        <v>4501</v>
      </c>
      <c r="E1679" t="s">
        <v>7004</v>
      </c>
      <c r="F1679" t="s">
        <v>85</v>
      </c>
      <c r="G1679" t="s">
        <v>21</v>
      </c>
      <c r="H1679" t="s">
        <v>21</v>
      </c>
      <c r="I1679" t="s">
        <v>54</v>
      </c>
      <c r="J1679">
        <v>0</v>
      </c>
      <c r="K1679">
        <v>1</v>
      </c>
      <c r="L1679">
        <v>1</v>
      </c>
      <c r="M1679">
        <v>1</v>
      </c>
      <c r="N1679">
        <v>3</v>
      </c>
      <c r="O1679">
        <v>1</v>
      </c>
      <c r="Q1679">
        <v>2</v>
      </c>
      <c r="R1679">
        <v>2</v>
      </c>
      <c r="S1679">
        <v>3</v>
      </c>
      <c r="V1679">
        <v>1</v>
      </c>
      <c r="X1679" s="26">
        <v>15</v>
      </c>
    </row>
    <row r="1680" spans="1:24" x14ac:dyDescent="0.3">
      <c r="A1680" t="s">
        <v>32</v>
      </c>
      <c r="B1680" t="s">
        <v>1880</v>
      </c>
      <c r="C1680" t="s">
        <v>1961</v>
      </c>
      <c r="D1680" t="s">
        <v>2029</v>
      </c>
      <c r="E1680" t="s">
        <v>7005</v>
      </c>
      <c r="F1680" t="s">
        <v>56</v>
      </c>
      <c r="G1680" t="s">
        <v>21</v>
      </c>
      <c r="H1680" t="s">
        <v>21</v>
      </c>
      <c r="I1680" t="s">
        <v>22</v>
      </c>
      <c r="J1680">
        <v>0</v>
      </c>
      <c r="K1680">
        <v>0</v>
      </c>
      <c r="L1680">
        <v>0</v>
      </c>
      <c r="M1680">
        <v>1</v>
      </c>
      <c r="N1680">
        <v>0</v>
      </c>
      <c r="O1680">
        <v>0</v>
      </c>
      <c r="Q1680">
        <v>2</v>
      </c>
      <c r="R1680">
        <v>1</v>
      </c>
      <c r="S1680">
        <v>0</v>
      </c>
      <c r="V1680">
        <v>1</v>
      </c>
      <c r="X1680" s="26">
        <v>5</v>
      </c>
    </row>
    <row r="1681" spans="1:24" x14ac:dyDescent="0.3">
      <c r="A1681" t="s">
        <v>83</v>
      </c>
      <c r="B1681" t="s">
        <v>3634</v>
      </c>
      <c r="C1681" t="s">
        <v>3637</v>
      </c>
      <c r="D1681" t="s">
        <v>5052</v>
      </c>
      <c r="E1681" t="s">
        <v>7006</v>
      </c>
      <c r="F1681" t="s">
        <v>83</v>
      </c>
      <c r="G1681" t="s">
        <v>21</v>
      </c>
      <c r="H1681" t="s">
        <v>21</v>
      </c>
      <c r="I1681" t="s">
        <v>22</v>
      </c>
      <c r="J1681">
        <v>1</v>
      </c>
      <c r="K1681">
        <v>1</v>
      </c>
      <c r="L1681">
        <v>1</v>
      </c>
      <c r="M1681">
        <v>1</v>
      </c>
      <c r="N1681">
        <v>1</v>
      </c>
      <c r="O1681">
        <v>0</v>
      </c>
      <c r="Q1681">
        <v>0</v>
      </c>
      <c r="R1681">
        <v>1</v>
      </c>
      <c r="S1681">
        <v>1</v>
      </c>
      <c r="V1681">
        <v>1</v>
      </c>
      <c r="X1681" s="26">
        <v>8</v>
      </c>
    </row>
    <row r="1682" spans="1:24" x14ac:dyDescent="0.3">
      <c r="A1682" t="s">
        <v>83</v>
      </c>
      <c r="B1682" t="s">
        <v>3634</v>
      </c>
      <c r="C1682" t="s">
        <v>3635</v>
      </c>
      <c r="D1682" t="s">
        <v>5017</v>
      </c>
      <c r="E1682" t="s">
        <v>7007</v>
      </c>
      <c r="F1682" t="s">
        <v>83</v>
      </c>
      <c r="G1682" t="s">
        <v>21</v>
      </c>
      <c r="H1682" t="s">
        <v>21</v>
      </c>
      <c r="I1682" t="s">
        <v>22</v>
      </c>
      <c r="J1682">
        <v>1</v>
      </c>
      <c r="K1682">
        <v>1</v>
      </c>
      <c r="L1682">
        <v>1</v>
      </c>
      <c r="M1682">
        <v>1</v>
      </c>
      <c r="N1682">
        <v>3</v>
      </c>
      <c r="O1682">
        <v>0</v>
      </c>
      <c r="Q1682">
        <v>0</v>
      </c>
      <c r="R1682">
        <v>1</v>
      </c>
      <c r="S1682">
        <v>3</v>
      </c>
      <c r="V1682">
        <v>1</v>
      </c>
      <c r="X1682" s="26">
        <v>12</v>
      </c>
    </row>
    <row r="1683" spans="1:24" x14ac:dyDescent="0.3">
      <c r="A1683" t="s">
        <v>61</v>
      </c>
      <c r="B1683" t="s">
        <v>1190</v>
      </c>
      <c r="C1683" t="s">
        <v>1191</v>
      </c>
      <c r="D1683" t="s">
        <v>1250</v>
      </c>
      <c r="E1683" t="s">
        <v>7008</v>
      </c>
      <c r="F1683" t="s">
        <v>61</v>
      </c>
      <c r="G1683" t="s">
        <v>21</v>
      </c>
      <c r="H1683" t="s">
        <v>21</v>
      </c>
      <c r="I1683" t="s">
        <v>22</v>
      </c>
      <c r="J1683">
        <v>1</v>
      </c>
      <c r="K1683">
        <v>1</v>
      </c>
      <c r="L1683">
        <v>1</v>
      </c>
      <c r="M1683">
        <v>1</v>
      </c>
      <c r="N1683">
        <v>3</v>
      </c>
      <c r="O1683">
        <v>1</v>
      </c>
      <c r="Q1683">
        <v>0</v>
      </c>
      <c r="R1683">
        <v>3</v>
      </c>
      <c r="S1683">
        <v>3</v>
      </c>
      <c r="V1683">
        <v>0</v>
      </c>
      <c r="X1683" s="26">
        <v>14</v>
      </c>
    </row>
    <row r="1684" spans="1:24" x14ac:dyDescent="0.3">
      <c r="A1684" t="s">
        <v>138</v>
      </c>
      <c r="B1684" t="s">
        <v>932</v>
      </c>
      <c r="C1684" t="s">
        <v>3416</v>
      </c>
      <c r="D1684" t="s">
        <v>4760</v>
      </c>
      <c r="E1684" t="s">
        <v>7009</v>
      </c>
      <c r="F1684" t="s">
        <v>138</v>
      </c>
      <c r="G1684" t="s">
        <v>21</v>
      </c>
      <c r="H1684" t="s">
        <v>21</v>
      </c>
      <c r="I1684" t="s">
        <v>22</v>
      </c>
      <c r="J1684">
        <v>1</v>
      </c>
      <c r="K1684">
        <v>1</v>
      </c>
      <c r="L1684">
        <v>1</v>
      </c>
      <c r="M1684">
        <v>1</v>
      </c>
      <c r="N1684">
        <v>3</v>
      </c>
      <c r="O1684">
        <v>1</v>
      </c>
      <c r="Q1684">
        <v>0</v>
      </c>
      <c r="R1684">
        <v>2</v>
      </c>
      <c r="S1684">
        <v>3</v>
      </c>
      <c r="V1684">
        <v>1</v>
      </c>
      <c r="X1684" s="26">
        <v>14</v>
      </c>
    </row>
    <row r="1685" spans="1:24" x14ac:dyDescent="0.3">
      <c r="A1685" t="s">
        <v>71</v>
      </c>
      <c r="B1685" t="s">
        <v>2427</v>
      </c>
      <c r="C1685" t="s">
        <v>2896</v>
      </c>
      <c r="D1685" t="s">
        <v>2897</v>
      </c>
      <c r="E1685" t="s">
        <v>7010</v>
      </c>
      <c r="F1685" t="s">
        <v>71</v>
      </c>
      <c r="G1685" t="s">
        <v>21</v>
      </c>
      <c r="H1685" t="s">
        <v>21</v>
      </c>
      <c r="I1685" t="s">
        <v>22</v>
      </c>
      <c r="J1685">
        <v>0</v>
      </c>
      <c r="K1685">
        <v>0</v>
      </c>
      <c r="L1685">
        <v>0</v>
      </c>
      <c r="M1685">
        <v>1</v>
      </c>
      <c r="N1685">
        <v>0</v>
      </c>
      <c r="O1685">
        <v>0</v>
      </c>
      <c r="Q1685">
        <v>2</v>
      </c>
      <c r="R1685">
        <v>1</v>
      </c>
      <c r="S1685">
        <v>0</v>
      </c>
      <c r="V1685">
        <v>0</v>
      </c>
      <c r="X1685" s="26">
        <v>4</v>
      </c>
    </row>
    <row r="1686" spans="1:24" x14ac:dyDescent="0.3">
      <c r="A1686" t="s">
        <v>56</v>
      </c>
      <c r="B1686" t="s">
        <v>1861</v>
      </c>
      <c r="C1686" t="s">
        <v>1870</v>
      </c>
      <c r="D1686" t="s">
        <v>2140</v>
      </c>
      <c r="E1686" t="s">
        <v>7011</v>
      </c>
      <c r="F1686" t="s">
        <v>56</v>
      </c>
      <c r="G1686" t="s">
        <v>21</v>
      </c>
      <c r="H1686" t="s">
        <v>21</v>
      </c>
      <c r="I1686" t="s">
        <v>22</v>
      </c>
      <c r="J1686">
        <v>0</v>
      </c>
      <c r="K1686">
        <v>1</v>
      </c>
      <c r="L1686">
        <v>1</v>
      </c>
      <c r="M1686">
        <v>0</v>
      </c>
      <c r="N1686">
        <v>0</v>
      </c>
      <c r="O1686">
        <v>0</v>
      </c>
      <c r="Q1686">
        <v>2</v>
      </c>
      <c r="R1686">
        <v>1</v>
      </c>
      <c r="S1686">
        <v>3</v>
      </c>
      <c r="V1686">
        <v>0</v>
      </c>
      <c r="X1686" s="26">
        <v>8</v>
      </c>
    </row>
    <row r="1687" spans="1:24" x14ac:dyDescent="0.3">
      <c r="A1687" t="s">
        <v>138</v>
      </c>
      <c r="B1687" t="s">
        <v>475</v>
      </c>
      <c r="C1687" t="s">
        <v>4730</v>
      </c>
      <c r="D1687" t="s">
        <v>4736</v>
      </c>
      <c r="E1687" t="s">
        <v>7012</v>
      </c>
      <c r="F1687" t="s">
        <v>138</v>
      </c>
      <c r="G1687" t="s">
        <v>21</v>
      </c>
      <c r="H1687" t="s">
        <v>21</v>
      </c>
      <c r="I1687" t="s">
        <v>22</v>
      </c>
      <c r="J1687">
        <v>1</v>
      </c>
      <c r="K1687">
        <v>1</v>
      </c>
      <c r="L1687">
        <v>1</v>
      </c>
      <c r="M1687">
        <v>1</v>
      </c>
      <c r="N1687">
        <v>3</v>
      </c>
      <c r="O1687">
        <v>1</v>
      </c>
      <c r="Q1687">
        <v>0</v>
      </c>
      <c r="R1687">
        <v>2</v>
      </c>
      <c r="S1687">
        <v>3</v>
      </c>
      <c r="V1687">
        <v>1</v>
      </c>
      <c r="X1687" s="26">
        <v>14</v>
      </c>
    </row>
    <row r="1688" spans="1:24" x14ac:dyDescent="0.3">
      <c r="A1688" t="s">
        <v>61</v>
      </c>
      <c r="B1688" t="s">
        <v>847</v>
      </c>
      <c r="C1688" t="s">
        <v>1069</v>
      </c>
      <c r="D1688" t="s">
        <v>1251</v>
      </c>
      <c r="E1688" t="s">
        <v>7013</v>
      </c>
      <c r="F1688" t="s">
        <v>61</v>
      </c>
      <c r="G1688" t="s">
        <v>21</v>
      </c>
      <c r="H1688" t="s">
        <v>21</v>
      </c>
      <c r="I1688" t="s">
        <v>22</v>
      </c>
      <c r="J1688">
        <v>0</v>
      </c>
      <c r="K1688">
        <v>1</v>
      </c>
      <c r="L1688">
        <v>1</v>
      </c>
      <c r="M1688">
        <v>1</v>
      </c>
      <c r="N1688">
        <v>2</v>
      </c>
      <c r="O1688">
        <v>1</v>
      </c>
      <c r="Q1688">
        <v>0</v>
      </c>
      <c r="R1688">
        <v>1</v>
      </c>
      <c r="S1688">
        <v>3</v>
      </c>
      <c r="V1688">
        <v>1</v>
      </c>
      <c r="X1688" s="26">
        <v>11</v>
      </c>
    </row>
    <row r="1689" spans="1:24" x14ac:dyDescent="0.3">
      <c r="A1689" t="s">
        <v>39</v>
      </c>
      <c r="B1689" t="s">
        <v>478</v>
      </c>
      <c r="C1689" t="s">
        <v>5325</v>
      </c>
      <c r="D1689" t="s">
        <v>652</v>
      </c>
      <c r="E1689" t="s">
        <v>7014</v>
      </c>
      <c r="F1689" t="s">
        <v>39</v>
      </c>
      <c r="G1689" t="s">
        <v>21</v>
      </c>
      <c r="H1689" t="s">
        <v>21</v>
      </c>
      <c r="I1689" t="s">
        <v>22</v>
      </c>
      <c r="J1689">
        <v>1</v>
      </c>
      <c r="K1689">
        <v>1</v>
      </c>
      <c r="L1689">
        <v>1</v>
      </c>
      <c r="M1689">
        <v>1</v>
      </c>
      <c r="N1689">
        <v>2</v>
      </c>
      <c r="O1689">
        <v>1</v>
      </c>
      <c r="Q1689">
        <v>0</v>
      </c>
      <c r="R1689">
        <v>1</v>
      </c>
      <c r="S1689">
        <v>3</v>
      </c>
      <c r="V1689">
        <v>1</v>
      </c>
      <c r="X1689" s="26">
        <v>12</v>
      </c>
    </row>
    <row r="1690" spans="1:24" x14ac:dyDescent="0.3">
      <c r="A1690" t="s">
        <v>138</v>
      </c>
      <c r="B1690" t="s">
        <v>519</v>
      </c>
      <c r="C1690" t="s">
        <v>3183</v>
      </c>
      <c r="D1690" t="s">
        <v>4755</v>
      </c>
      <c r="E1690" t="s">
        <v>7015</v>
      </c>
      <c r="F1690" t="s">
        <v>138</v>
      </c>
      <c r="G1690" t="s">
        <v>21</v>
      </c>
      <c r="H1690" t="s">
        <v>21</v>
      </c>
      <c r="I1690" t="s">
        <v>22</v>
      </c>
      <c r="J1690">
        <v>1</v>
      </c>
      <c r="K1690">
        <v>1</v>
      </c>
      <c r="L1690">
        <v>1</v>
      </c>
      <c r="M1690">
        <v>1</v>
      </c>
      <c r="N1690">
        <v>3</v>
      </c>
      <c r="O1690">
        <v>1</v>
      </c>
      <c r="Q1690">
        <v>0</v>
      </c>
      <c r="R1690">
        <v>3</v>
      </c>
      <c r="S1690">
        <v>3</v>
      </c>
      <c r="V1690">
        <v>1</v>
      </c>
      <c r="X1690" s="26">
        <v>15</v>
      </c>
    </row>
    <row r="1691" spans="1:24" x14ac:dyDescent="0.3">
      <c r="A1691" t="s">
        <v>158</v>
      </c>
      <c r="B1691" t="s">
        <v>162</v>
      </c>
      <c r="C1691" t="s">
        <v>5261</v>
      </c>
      <c r="D1691" t="s">
        <v>5273</v>
      </c>
      <c r="E1691" t="s">
        <v>7016</v>
      </c>
      <c r="F1691" t="s">
        <v>158</v>
      </c>
      <c r="G1691" t="s">
        <v>21</v>
      </c>
      <c r="H1691" t="s">
        <v>21</v>
      </c>
      <c r="I1691" t="s">
        <v>54</v>
      </c>
      <c r="J1691">
        <v>0</v>
      </c>
      <c r="K1691">
        <v>0</v>
      </c>
      <c r="L1691">
        <v>0</v>
      </c>
      <c r="M1691">
        <v>0</v>
      </c>
      <c r="N1691">
        <v>1</v>
      </c>
      <c r="O1691">
        <v>0</v>
      </c>
      <c r="Q1691">
        <v>0</v>
      </c>
      <c r="R1691">
        <v>1</v>
      </c>
      <c r="S1691">
        <v>3</v>
      </c>
      <c r="V1691">
        <v>1</v>
      </c>
      <c r="X1691" s="26">
        <v>6</v>
      </c>
    </row>
    <row r="1692" spans="1:24" x14ac:dyDescent="0.3">
      <c r="A1692" t="s">
        <v>158</v>
      </c>
      <c r="B1692" t="s">
        <v>162</v>
      </c>
      <c r="C1692" t="s">
        <v>5261</v>
      </c>
      <c r="D1692" t="s">
        <v>5263</v>
      </c>
      <c r="E1692" t="s">
        <v>7017</v>
      </c>
      <c r="F1692" t="s">
        <v>158</v>
      </c>
      <c r="G1692" t="s">
        <v>21</v>
      </c>
      <c r="H1692" t="s">
        <v>21</v>
      </c>
      <c r="I1692" t="s">
        <v>54</v>
      </c>
      <c r="J1692">
        <v>0</v>
      </c>
      <c r="K1692">
        <v>1</v>
      </c>
      <c r="L1692">
        <v>0</v>
      </c>
      <c r="M1692">
        <v>1</v>
      </c>
      <c r="N1692">
        <v>1</v>
      </c>
      <c r="O1692">
        <v>1</v>
      </c>
      <c r="Q1692">
        <v>0</v>
      </c>
      <c r="R1692">
        <v>1</v>
      </c>
      <c r="S1692">
        <v>2</v>
      </c>
      <c r="V1692">
        <v>0</v>
      </c>
      <c r="X1692" s="26">
        <v>7</v>
      </c>
    </row>
    <row r="1693" spans="1:24" x14ac:dyDescent="0.3">
      <c r="A1693" t="s">
        <v>62</v>
      </c>
      <c r="B1693" t="s">
        <v>1767</v>
      </c>
      <c r="C1693" t="s">
        <v>1789</v>
      </c>
      <c r="D1693" t="s">
        <v>1800</v>
      </c>
      <c r="E1693" t="s">
        <v>7018</v>
      </c>
      <c r="F1693" t="s">
        <v>32</v>
      </c>
      <c r="G1693" t="s">
        <v>21</v>
      </c>
      <c r="H1693" t="s">
        <v>21</v>
      </c>
      <c r="I1693" t="s">
        <v>22</v>
      </c>
      <c r="J1693">
        <v>2</v>
      </c>
      <c r="K1693">
        <v>1</v>
      </c>
      <c r="L1693">
        <v>0</v>
      </c>
      <c r="M1693">
        <v>0</v>
      </c>
      <c r="N1693">
        <v>0</v>
      </c>
      <c r="O1693">
        <v>0</v>
      </c>
      <c r="Q1693">
        <v>0</v>
      </c>
      <c r="R1693">
        <v>1</v>
      </c>
      <c r="S1693">
        <v>3</v>
      </c>
      <c r="V1693">
        <v>1</v>
      </c>
      <c r="X1693" s="26">
        <v>8</v>
      </c>
    </row>
    <row r="1694" spans="1:24" x14ac:dyDescent="0.3">
      <c r="A1694" t="s">
        <v>136</v>
      </c>
      <c r="B1694" t="s">
        <v>2870</v>
      </c>
      <c r="C1694" t="s">
        <v>3618</v>
      </c>
      <c r="D1694" t="s">
        <v>4833</v>
      </c>
      <c r="E1694" t="s">
        <v>7019</v>
      </c>
      <c r="F1694" t="s">
        <v>136</v>
      </c>
      <c r="G1694" t="s">
        <v>21</v>
      </c>
      <c r="H1694" t="s">
        <v>21</v>
      </c>
      <c r="I1694" t="s">
        <v>22</v>
      </c>
      <c r="J1694">
        <v>1</v>
      </c>
      <c r="K1694">
        <v>1</v>
      </c>
      <c r="L1694">
        <v>1</v>
      </c>
      <c r="M1694">
        <v>1</v>
      </c>
      <c r="N1694">
        <v>3</v>
      </c>
      <c r="O1694">
        <v>1</v>
      </c>
      <c r="Q1694">
        <v>2</v>
      </c>
      <c r="R1694">
        <v>2</v>
      </c>
      <c r="S1694">
        <v>3</v>
      </c>
      <c r="V1694">
        <v>1</v>
      </c>
      <c r="X1694" s="26">
        <v>16</v>
      </c>
    </row>
    <row r="1695" spans="1:24" x14ac:dyDescent="0.3">
      <c r="A1695" t="s">
        <v>40</v>
      </c>
      <c r="B1695" t="s">
        <v>963</v>
      </c>
      <c r="C1695" t="s">
        <v>3369</v>
      </c>
      <c r="D1695" t="s">
        <v>3383</v>
      </c>
      <c r="E1695" t="s">
        <v>7020</v>
      </c>
      <c r="F1695" t="s">
        <v>40</v>
      </c>
      <c r="G1695" t="s">
        <v>21</v>
      </c>
      <c r="H1695" t="s">
        <v>21</v>
      </c>
      <c r="I1695" t="s">
        <v>54</v>
      </c>
      <c r="J1695">
        <v>0</v>
      </c>
      <c r="K1695">
        <v>1</v>
      </c>
      <c r="L1695">
        <v>1</v>
      </c>
      <c r="M1695">
        <v>1</v>
      </c>
      <c r="N1695">
        <v>1</v>
      </c>
      <c r="O1695">
        <v>0</v>
      </c>
      <c r="Q1695">
        <v>0</v>
      </c>
      <c r="R1695">
        <v>1</v>
      </c>
      <c r="S1695">
        <v>2</v>
      </c>
      <c r="V1695">
        <v>1</v>
      </c>
      <c r="X1695" s="26">
        <v>8</v>
      </c>
    </row>
    <row r="1696" spans="1:24" x14ac:dyDescent="0.3">
      <c r="A1696" t="s">
        <v>59</v>
      </c>
      <c r="B1696" t="s">
        <v>3366</v>
      </c>
      <c r="C1696" t="s">
        <v>3590</v>
      </c>
      <c r="D1696" t="s">
        <v>3625</v>
      </c>
      <c r="E1696" t="s">
        <v>7021</v>
      </c>
      <c r="F1696" t="s">
        <v>59</v>
      </c>
      <c r="G1696" t="s">
        <v>21</v>
      </c>
      <c r="H1696" t="s">
        <v>21</v>
      </c>
      <c r="I1696" t="s">
        <v>22</v>
      </c>
      <c r="J1696">
        <v>1</v>
      </c>
      <c r="K1696">
        <v>0</v>
      </c>
      <c r="L1696">
        <v>0</v>
      </c>
      <c r="M1696">
        <v>0</v>
      </c>
      <c r="N1696">
        <v>0</v>
      </c>
      <c r="O1696">
        <v>0</v>
      </c>
      <c r="Q1696">
        <v>0</v>
      </c>
      <c r="R1696">
        <v>1</v>
      </c>
      <c r="S1696">
        <v>1</v>
      </c>
      <c r="V1696">
        <v>1</v>
      </c>
      <c r="X1696" s="26">
        <v>4</v>
      </c>
    </row>
    <row r="1697" spans="1:24" x14ac:dyDescent="0.3">
      <c r="A1697" t="s">
        <v>56</v>
      </c>
      <c r="B1697" t="s">
        <v>1861</v>
      </c>
      <c r="C1697" t="s">
        <v>2177</v>
      </c>
      <c r="D1697" t="s">
        <v>2186</v>
      </c>
      <c r="E1697" t="s">
        <v>7022</v>
      </c>
      <c r="F1697" t="s">
        <v>65</v>
      </c>
      <c r="G1697" t="s">
        <v>21</v>
      </c>
      <c r="H1697" t="s">
        <v>21</v>
      </c>
      <c r="I1697" t="s">
        <v>22</v>
      </c>
      <c r="J1697">
        <v>0</v>
      </c>
      <c r="K1697">
        <v>1</v>
      </c>
      <c r="L1697">
        <v>1</v>
      </c>
      <c r="M1697">
        <v>0</v>
      </c>
      <c r="N1697">
        <v>1</v>
      </c>
      <c r="O1697">
        <v>0</v>
      </c>
      <c r="Q1697">
        <v>2</v>
      </c>
      <c r="R1697">
        <v>1</v>
      </c>
      <c r="S1697">
        <v>3</v>
      </c>
      <c r="V1697">
        <v>0</v>
      </c>
      <c r="X1697" s="26">
        <v>9</v>
      </c>
    </row>
    <row r="1698" spans="1:24" x14ac:dyDescent="0.3">
      <c r="A1698" t="s">
        <v>32</v>
      </c>
      <c r="B1698" t="s">
        <v>1602</v>
      </c>
      <c r="C1698" t="s">
        <v>1603</v>
      </c>
      <c r="D1698" t="s">
        <v>1842</v>
      </c>
      <c r="E1698" t="s">
        <v>7023</v>
      </c>
      <c r="F1698" t="s">
        <v>32</v>
      </c>
      <c r="G1698" t="s">
        <v>21</v>
      </c>
      <c r="H1698" t="s">
        <v>21</v>
      </c>
      <c r="I1698" t="s">
        <v>22</v>
      </c>
      <c r="J1698">
        <v>1</v>
      </c>
      <c r="K1698">
        <v>1</v>
      </c>
      <c r="L1698">
        <v>1</v>
      </c>
      <c r="M1698">
        <v>1</v>
      </c>
      <c r="N1698">
        <v>2</v>
      </c>
      <c r="O1698">
        <v>1</v>
      </c>
      <c r="Q1698">
        <v>0</v>
      </c>
      <c r="R1698">
        <v>0</v>
      </c>
      <c r="S1698">
        <v>3</v>
      </c>
      <c r="V1698">
        <v>2</v>
      </c>
      <c r="X1698" s="26">
        <v>12</v>
      </c>
    </row>
    <row r="1699" spans="1:24" x14ac:dyDescent="0.3">
      <c r="A1699" t="s">
        <v>83</v>
      </c>
      <c r="B1699" t="s">
        <v>3634</v>
      </c>
      <c r="C1699" t="s">
        <v>3637</v>
      </c>
      <c r="D1699" t="s">
        <v>5051</v>
      </c>
      <c r="E1699" t="s">
        <v>7024</v>
      </c>
      <c r="F1699" t="s">
        <v>83</v>
      </c>
      <c r="G1699" t="s">
        <v>21</v>
      </c>
      <c r="H1699" t="s">
        <v>21</v>
      </c>
      <c r="I1699" t="s">
        <v>22</v>
      </c>
      <c r="J1699">
        <v>0</v>
      </c>
      <c r="K1699">
        <v>0</v>
      </c>
      <c r="L1699">
        <v>0</v>
      </c>
      <c r="M1699">
        <v>1</v>
      </c>
      <c r="N1699">
        <v>0</v>
      </c>
      <c r="O1699">
        <v>0</v>
      </c>
      <c r="Q1699">
        <v>0</v>
      </c>
      <c r="R1699">
        <v>1</v>
      </c>
      <c r="S1699">
        <v>3</v>
      </c>
      <c r="V1699">
        <v>1</v>
      </c>
      <c r="X1699" s="26">
        <v>6</v>
      </c>
    </row>
    <row r="1700" spans="1:24" x14ac:dyDescent="0.3">
      <c r="A1700" t="s">
        <v>56</v>
      </c>
      <c r="B1700" t="s">
        <v>1602</v>
      </c>
      <c r="C1700" t="s">
        <v>2155</v>
      </c>
      <c r="D1700" t="s">
        <v>2162</v>
      </c>
      <c r="E1700" t="s">
        <v>7025</v>
      </c>
      <c r="F1700" t="s">
        <v>56</v>
      </c>
      <c r="G1700" t="s">
        <v>21</v>
      </c>
      <c r="H1700" t="s">
        <v>21</v>
      </c>
      <c r="I1700" t="s">
        <v>50</v>
      </c>
      <c r="J1700">
        <v>0</v>
      </c>
      <c r="K1700">
        <v>0</v>
      </c>
      <c r="L1700">
        <v>0</v>
      </c>
      <c r="M1700">
        <v>1</v>
      </c>
      <c r="N1700">
        <v>0</v>
      </c>
      <c r="O1700">
        <v>0</v>
      </c>
      <c r="Q1700">
        <v>0</v>
      </c>
      <c r="R1700">
        <v>1</v>
      </c>
      <c r="S1700">
        <v>1</v>
      </c>
      <c r="V1700">
        <v>0</v>
      </c>
      <c r="X1700" s="26">
        <v>3</v>
      </c>
    </row>
    <row r="1701" spans="1:24" x14ac:dyDescent="0.3">
      <c r="A1701" t="s">
        <v>49</v>
      </c>
      <c r="B1701" t="s">
        <v>890</v>
      </c>
      <c r="C1701" t="s">
        <v>1169</v>
      </c>
      <c r="D1701" t="s">
        <v>1613</v>
      </c>
      <c r="E1701" t="s">
        <v>7026</v>
      </c>
      <c r="F1701" t="s">
        <v>49</v>
      </c>
      <c r="G1701" t="s">
        <v>21</v>
      </c>
      <c r="H1701" t="s">
        <v>21</v>
      </c>
      <c r="I1701" t="s">
        <v>50</v>
      </c>
      <c r="J1701">
        <v>0</v>
      </c>
      <c r="K1701">
        <v>0</v>
      </c>
      <c r="L1701">
        <v>0</v>
      </c>
      <c r="M1701">
        <v>1</v>
      </c>
      <c r="N1701">
        <v>0</v>
      </c>
      <c r="O1701">
        <v>0</v>
      </c>
      <c r="Q1701">
        <v>0</v>
      </c>
      <c r="R1701">
        <v>0</v>
      </c>
      <c r="S1701">
        <v>2</v>
      </c>
      <c r="V1701">
        <v>1</v>
      </c>
      <c r="X1701" s="26">
        <v>4</v>
      </c>
    </row>
    <row r="1702" spans="1:24" x14ac:dyDescent="0.3">
      <c r="A1702" t="s">
        <v>67</v>
      </c>
      <c r="B1702" t="s">
        <v>284</v>
      </c>
      <c r="C1702" t="s">
        <v>472</v>
      </c>
      <c r="D1702" t="s">
        <v>2546</v>
      </c>
      <c r="E1702" t="s">
        <v>7027</v>
      </c>
      <c r="F1702" t="s">
        <v>67</v>
      </c>
      <c r="G1702" t="s">
        <v>21</v>
      </c>
      <c r="H1702" t="s">
        <v>21</v>
      </c>
      <c r="I1702" t="s">
        <v>22</v>
      </c>
      <c r="J1702">
        <v>0</v>
      </c>
      <c r="K1702">
        <v>1</v>
      </c>
      <c r="L1702">
        <v>1</v>
      </c>
      <c r="M1702">
        <v>1</v>
      </c>
      <c r="N1702">
        <v>2</v>
      </c>
      <c r="O1702">
        <v>1</v>
      </c>
      <c r="Q1702">
        <v>0</v>
      </c>
      <c r="R1702">
        <v>2</v>
      </c>
      <c r="S1702">
        <v>3</v>
      </c>
      <c r="V1702">
        <v>2</v>
      </c>
      <c r="X1702" s="26">
        <v>13</v>
      </c>
    </row>
    <row r="1703" spans="1:24" x14ac:dyDescent="0.3">
      <c r="A1703" t="s">
        <v>74</v>
      </c>
      <c r="B1703" t="s">
        <v>174</v>
      </c>
      <c r="C1703" t="s">
        <v>3869</v>
      </c>
      <c r="D1703" t="s">
        <v>4091</v>
      </c>
      <c r="E1703" t="s">
        <v>7028</v>
      </c>
      <c r="F1703" t="s">
        <v>74</v>
      </c>
      <c r="G1703" t="s">
        <v>21</v>
      </c>
      <c r="H1703" t="s">
        <v>21</v>
      </c>
      <c r="I1703" t="s">
        <v>22</v>
      </c>
      <c r="J1703">
        <v>2</v>
      </c>
      <c r="K1703">
        <v>1</v>
      </c>
      <c r="L1703">
        <v>1</v>
      </c>
      <c r="M1703">
        <v>1</v>
      </c>
      <c r="N1703">
        <v>2</v>
      </c>
      <c r="O1703">
        <v>1</v>
      </c>
      <c r="Q1703">
        <v>0</v>
      </c>
      <c r="R1703">
        <v>2</v>
      </c>
      <c r="S1703">
        <v>3</v>
      </c>
      <c r="V1703">
        <v>3</v>
      </c>
      <c r="X1703" s="26">
        <v>16</v>
      </c>
    </row>
    <row r="1704" spans="1:24" x14ac:dyDescent="0.3">
      <c r="A1704" t="s">
        <v>52</v>
      </c>
      <c r="B1704" t="s">
        <v>637</v>
      </c>
      <c r="C1704" t="s">
        <v>905</v>
      </c>
      <c r="D1704" t="s">
        <v>906</v>
      </c>
      <c r="E1704" t="s">
        <v>7029</v>
      </c>
      <c r="F1704" t="s">
        <v>67</v>
      </c>
      <c r="G1704" t="s">
        <v>21</v>
      </c>
      <c r="H1704" t="s">
        <v>21</v>
      </c>
      <c r="I1704" t="s">
        <v>22</v>
      </c>
      <c r="J1704">
        <v>1</v>
      </c>
      <c r="K1704">
        <v>1</v>
      </c>
      <c r="L1704">
        <v>1</v>
      </c>
      <c r="M1704">
        <v>1</v>
      </c>
      <c r="N1704">
        <v>3</v>
      </c>
      <c r="O1704">
        <v>1</v>
      </c>
      <c r="Q1704">
        <v>0</v>
      </c>
      <c r="R1704">
        <v>2</v>
      </c>
      <c r="S1704">
        <v>3</v>
      </c>
      <c r="V1704">
        <v>0</v>
      </c>
      <c r="X1704" s="26">
        <v>13</v>
      </c>
    </row>
    <row r="1705" spans="1:24" x14ac:dyDescent="0.3">
      <c r="A1705" t="s">
        <v>73</v>
      </c>
      <c r="B1705" t="s">
        <v>162</v>
      </c>
      <c r="C1705" t="s">
        <v>274</v>
      </c>
      <c r="D1705" t="s">
        <v>296</v>
      </c>
      <c r="E1705" t="s">
        <v>7030</v>
      </c>
      <c r="F1705" t="s">
        <v>20</v>
      </c>
      <c r="G1705" t="s">
        <v>21</v>
      </c>
      <c r="H1705" t="s">
        <v>21</v>
      </c>
      <c r="I1705" t="s">
        <v>22</v>
      </c>
      <c r="J1705">
        <v>0</v>
      </c>
      <c r="K1705">
        <v>1</v>
      </c>
      <c r="L1705">
        <v>1</v>
      </c>
      <c r="M1705">
        <v>1</v>
      </c>
      <c r="N1705">
        <v>0</v>
      </c>
      <c r="O1705">
        <v>1</v>
      </c>
      <c r="Q1705">
        <v>0</v>
      </c>
      <c r="R1705">
        <v>1</v>
      </c>
      <c r="S1705">
        <v>2</v>
      </c>
      <c r="V1705">
        <v>0</v>
      </c>
      <c r="X1705" s="26">
        <v>7</v>
      </c>
    </row>
    <row r="1706" spans="1:24" x14ac:dyDescent="0.3">
      <c r="A1706" t="s">
        <v>61</v>
      </c>
      <c r="B1706" t="s">
        <v>847</v>
      </c>
      <c r="C1706" t="s">
        <v>1069</v>
      </c>
      <c r="D1706" t="s">
        <v>1072</v>
      </c>
      <c r="E1706" t="s">
        <v>7031</v>
      </c>
      <c r="F1706" t="s">
        <v>69</v>
      </c>
      <c r="G1706" t="s">
        <v>21</v>
      </c>
      <c r="H1706" t="s">
        <v>21</v>
      </c>
      <c r="I1706" t="s">
        <v>22</v>
      </c>
      <c r="J1706">
        <v>2</v>
      </c>
      <c r="K1706">
        <v>1</v>
      </c>
      <c r="L1706">
        <v>1</v>
      </c>
      <c r="M1706">
        <v>1</v>
      </c>
      <c r="N1706">
        <v>3</v>
      </c>
      <c r="O1706">
        <v>1</v>
      </c>
      <c r="Q1706">
        <v>0</v>
      </c>
      <c r="R1706">
        <v>1</v>
      </c>
      <c r="S1706">
        <v>2</v>
      </c>
      <c r="V1706">
        <v>3</v>
      </c>
      <c r="X1706" s="26">
        <v>15</v>
      </c>
    </row>
    <row r="1707" spans="1:24" x14ac:dyDescent="0.3">
      <c r="A1707" t="s">
        <v>70</v>
      </c>
      <c r="B1707" t="s">
        <v>3366</v>
      </c>
      <c r="C1707" t="s">
        <v>4327</v>
      </c>
      <c r="D1707" t="s">
        <v>4343</v>
      </c>
      <c r="E1707" t="s">
        <v>7032</v>
      </c>
      <c r="F1707" t="s">
        <v>70</v>
      </c>
      <c r="G1707" t="s">
        <v>21</v>
      </c>
      <c r="H1707" t="s">
        <v>21</v>
      </c>
      <c r="I1707" t="s">
        <v>22</v>
      </c>
      <c r="J1707">
        <v>0</v>
      </c>
      <c r="K1707">
        <v>1</v>
      </c>
      <c r="L1707">
        <v>1</v>
      </c>
      <c r="M1707">
        <v>1</v>
      </c>
      <c r="N1707">
        <v>1</v>
      </c>
      <c r="O1707">
        <v>1</v>
      </c>
      <c r="Q1707">
        <v>2</v>
      </c>
      <c r="R1707">
        <v>1</v>
      </c>
      <c r="S1707">
        <v>3</v>
      </c>
      <c r="V1707">
        <v>0</v>
      </c>
      <c r="X1707" s="26">
        <v>11</v>
      </c>
    </row>
    <row r="1708" spans="1:24" x14ac:dyDescent="0.3">
      <c r="A1708" t="s">
        <v>82</v>
      </c>
      <c r="B1708" t="s">
        <v>2938</v>
      </c>
      <c r="C1708" t="s">
        <v>4556</v>
      </c>
      <c r="D1708" t="s">
        <v>4565</v>
      </c>
      <c r="E1708" t="s">
        <v>7033</v>
      </c>
      <c r="F1708" t="s">
        <v>82</v>
      </c>
      <c r="G1708" t="s">
        <v>21</v>
      </c>
      <c r="H1708" t="s">
        <v>21</v>
      </c>
      <c r="I1708" t="s">
        <v>54</v>
      </c>
      <c r="J1708">
        <v>0</v>
      </c>
      <c r="K1708">
        <v>1</v>
      </c>
      <c r="L1708">
        <v>1</v>
      </c>
      <c r="M1708">
        <v>1</v>
      </c>
      <c r="N1708">
        <v>2</v>
      </c>
      <c r="O1708">
        <v>0</v>
      </c>
      <c r="Q1708">
        <v>2</v>
      </c>
      <c r="R1708">
        <v>1</v>
      </c>
      <c r="S1708">
        <v>3</v>
      </c>
      <c r="V1708">
        <v>1</v>
      </c>
      <c r="X1708" s="26">
        <v>12</v>
      </c>
    </row>
    <row r="1709" spans="1:24" x14ac:dyDescent="0.3">
      <c r="A1709" t="s">
        <v>71</v>
      </c>
      <c r="B1709" t="s">
        <v>963</v>
      </c>
      <c r="C1709" t="s">
        <v>2783</v>
      </c>
      <c r="D1709" t="s">
        <v>2809</v>
      </c>
      <c r="E1709" t="s">
        <v>7034</v>
      </c>
      <c r="F1709" t="s">
        <v>71</v>
      </c>
      <c r="G1709" t="s">
        <v>21</v>
      </c>
      <c r="H1709" t="s">
        <v>21</v>
      </c>
      <c r="I1709" t="s">
        <v>22</v>
      </c>
      <c r="J1709">
        <v>2</v>
      </c>
      <c r="K1709">
        <v>1</v>
      </c>
      <c r="L1709">
        <v>1</v>
      </c>
      <c r="M1709">
        <v>1</v>
      </c>
      <c r="N1709">
        <v>2</v>
      </c>
      <c r="O1709">
        <v>1</v>
      </c>
      <c r="Q1709">
        <v>0</v>
      </c>
      <c r="R1709">
        <v>2</v>
      </c>
      <c r="S1709">
        <v>3</v>
      </c>
      <c r="V1709">
        <v>2</v>
      </c>
      <c r="X1709" s="26">
        <v>15</v>
      </c>
    </row>
    <row r="1710" spans="1:24" x14ac:dyDescent="0.3">
      <c r="A1710" t="s">
        <v>147</v>
      </c>
      <c r="B1710" t="s">
        <v>983</v>
      </c>
      <c r="C1710" t="s">
        <v>3650</v>
      </c>
      <c r="D1710" t="s">
        <v>5173</v>
      </c>
      <c r="E1710" t="s">
        <v>7035</v>
      </c>
      <c r="F1710" t="s">
        <v>147</v>
      </c>
      <c r="G1710" t="s">
        <v>21</v>
      </c>
      <c r="H1710" t="s">
        <v>21</v>
      </c>
      <c r="I1710" t="s">
        <v>22</v>
      </c>
      <c r="J1710">
        <v>2</v>
      </c>
      <c r="K1710">
        <v>1</v>
      </c>
      <c r="L1710">
        <v>1</v>
      </c>
      <c r="M1710">
        <v>0</v>
      </c>
      <c r="N1710">
        <v>1</v>
      </c>
      <c r="O1710">
        <v>0</v>
      </c>
      <c r="Q1710">
        <v>0</v>
      </c>
      <c r="R1710">
        <v>2</v>
      </c>
      <c r="S1710">
        <v>3</v>
      </c>
      <c r="V1710">
        <v>2</v>
      </c>
      <c r="X1710" s="26">
        <v>12</v>
      </c>
    </row>
    <row r="1711" spans="1:24" x14ac:dyDescent="0.3">
      <c r="A1711" t="s">
        <v>61</v>
      </c>
      <c r="B1711" t="s">
        <v>1190</v>
      </c>
      <c r="C1711" t="s">
        <v>1191</v>
      </c>
      <c r="D1711" t="s">
        <v>1244</v>
      </c>
      <c r="E1711" t="s">
        <v>7036</v>
      </c>
      <c r="F1711" t="s">
        <v>61</v>
      </c>
      <c r="G1711" t="s">
        <v>21</v>
      </c>
      <c r="H1711" t="s">
        <v>21</v>
      </c>
      <c r="I1711" t="s">
        <v>22</v>
      </c>
      <c r="J1711">
        <v>0</v>
      </c>
      <c r="K1711">
        <v>1</v>
      </c>
      <c r="L1711">
        <v>1</v>
      </c>
      <c r="M1711">
        <v>1</v>
      </c>
      <c r="N1711">
        <v>3</v>
      </c>
      <c r="O1711">
        <v>1</v>
      </c>
      <c r="Q1711">
        <v>0</v>
      </c>
      <c r="R1711">
        <v>2</v>
      </c>
      <c r="S1711">
        <v>3</v>
      </c>
      <c r="V1711">
        <v>0</v>
      </c>
      <c r="X1711" s="26">
        <v>12</v>
      </c>
    </row>
    <row r="1712" spans="1:24" x14ac:dyDescent="0.3">
      <c r="A1712" t="s">
        <v>85</v>
      </c>
      <c r="B1712" t="s">
        <v>3366</v>
      </c>
      <c r="C1712" t="s">
        <v>4360</v>
      </c>
      <c r="D1712" t="s">
        <v>4413</v>
      </c>
      <c r="E1712" t="s">
        <v>7037</v>
      </c>
      <c r="F1712" t="s">
        <v>85</v>
      </c>
      <c r="G1712" t="s">
        <v>21</v>
      </c>
      <c r="H1712" t="s">
        <v>21</v>
      </c>
      <c r="I1712" t="s">
        <v>22</v>
      </c>
      <c r="J1712">
        <v>0</v>
      </c>
      <c r="K1712">
        <v>1</v>
      </c>
      <c r="L1712">
        <v>1</v>
      </c>
      <c r="M1712">
        <v>1</v>
      </c>
      <c r="N1712">
        <v>1</v>
      </c>
      <c r="O1712">
        <v>1</v>
      </c>
      <c r="Q1712">
        <v>0</v>
      </c>
      <c r="R1712">
        <v>1</v>
      </c>
      <c r="S1712">
        <v>3</v>
      </c>
      <c r="V1712">
        <v>1</v>
      </c>
      <c r="X1712" s="26">
        <v>10</v>
      </c>
    </row>
    <row r="1713" spans="1:24" x14ac:dyDescent="0.3">
      <c r="A1713" t="s">
        <v>102</v>
      </c>
      <c r="B1713" t="s">
        <v>174</v>
      </c>
      <c r="C1713" t="s">
        <v>779</v>
      </c>
      <c r="D1713" t="s">
        <v>3840</v>
      </c>
      <c r="E1713" t="s">
        <v>7038</v>
      </c>
      <c r="F1713" t="s">
        <v>102</v>
      </c>
      <c r="G1713" t="s">
        <v>21</v>
      </c>
      <c r="H1713" t="s">
        <v>21</v>
      </c>
      <c r="I1713" t="s">
        <v>54</v>
      </c>
      <c r="J1713">
        <v>1</v>
      </c>
      <c r="K1713">
        <v>0</v>
      </c>
      <c r="L1713">
        <v>0</v>
      </c>
      <c r="M1713">
        <v>0</v>
      </c>
      <c r="N1713">
        <v>0</v>
      </c>
      <c r="O1713">
        <v>0</v>
      </c>
      <c r="Q1713">
        <v>0</v>
      </c>
      <c r="R1713">
        <v>0</v>
      </c>
      <c r="S1713">
        <v>0</v>
      </c>
      <c r="V1713">
        <v>1</v>
      </c>
      <c r="X1713" s="26">
        <v>2</v>
      </c>
    </row>
    <row r="1714" spans="1:24" x14ac:dyDescent="0.3">
      <c r="A1714" t="s">
        <v>85</v>
      </c>
      <c r="B1714" t="s">
        <v>174</v>
      </c>
      <c r="C1714" t="s">
        <v>195</v>
      </c>
      <c r="D1714" t="s">
        <v>4450</v>
      </c>
      <c r="E1714" t="s">
        <v>7039</v>
      </c>
      <c r="F1714" t="s">
        <v>85</v>
      </c>
      <c r="G1714" t="s">
        <v>21</v>
      </c>
      <c r="H1714" t="s">
        <v>21</v>
      </c>
      <c r="I1714" t="s">
        <v>50</v>
      </c>
      <c r="J1714">
        <v>1</v>
      </c>
      <c r="K1714">
        <v>1</v>
      </c>
      <c r="L1714">
        <v>1</v>
      </c>
      <c r="M1714">
        <v>1</v>
      </c>
      <c r="N1714">
        <v>3</v>
      </c>
      <c r="O1714">
        <v>1</v>
      </c>
      <c r="Q1714">
        <v>0</v>
      </c>
      <c r="R1714">
        <v>1</v>
      </c>
      <c r="S1714">
        <v>3</v>
      </c>
      <c r="V1714">
        <v>2</v>
      </c>
      <c r="X1714" s="26">
        <v>14</v>
      </c>
    </row>
    <row r="1715" spans="1:24" x14ac:dyDescent="0.3">
      <c r="A1715" t="s">
        <v>43</v>
      </c>
      <c r="B1715" t="s">
        <v>807</v>
      </c>
      <c r="C1715" t="s">
        <v>3944</v>
      </c>
      <c r="D1715" t="s">
        <v>3949</v>
      </c>
      <c r="E1715" t="s">
        <v>7040</v>
      </c>
      <c r="F1715" t="s">
        <v>43</v>
      </c>
      <c r="G1715" t="s">
        <v>21</v>
      </c>
      <c r="H1715" t="s">
        <v>21</v>
      </c>
      <c r="I1715" t="s">
        <v>22</v>
      </c>
      <c r="J1715">
        <v>0</v>
      </c>
      <c r="K1715">
        <v>1</v>
      </c>
      <c r="L1715">
        <v>1</v>
      </c>
      <c r="M1715">
        <v>1</v>
      </c>
      <c r="N1715">
        <v>2</v>
      </c>
      <c r="O1715">
        <v>1</v>
      </c>
      <c r="Q1715">
        <v>0</v>
      </c>
      <c r="R1715">
        <v>1</v>
      </c>
      <c r="S1715">
        <v>3</v>
      </c>
      <c r="V1715">
        <v>1</v>
      </c>
      <c r="X1715" s="26">
        <v>11</v>
      </c>
    </row>
    <row r="1716" spans="1:24" x14ac:dyDescent="0.3">
      <c r="A1716" t="s">
        <v>40</v>
      </c>
      <c r="B1716" t="s">
        <v>162</v>
      </c>
      <c r="C1716" t="s">
        <v>3121</v>
      </c>
      <c r="D1716" t="s">
        <v>3285</v>
      </c>
      <c r="E1716" t="s">
        <v>7041</v>
      </c>
      <c r="F1716" t="s">
        <v>37</v>
      </c>
      <c r="G1716" t="s">
        <v>21</v>
      </c>
      <c r="H1716" t="s">
        <v>21</v>
      </c>
      <c r="I1716" t="s">
        <v>22</v>
      </c>
      <c r="J1716">
        <v>0</v>
      </c>
      <c r="K1716">
        <v>1</v>
      </c>
      <c r="L1716">
        <v>1</v>
      </c>
      <c r="M1716">
        <v>1</v>
      </c>
      <c r="N1716">
        <v>2</v>
      </c>
      <c r="O1716">
        <v>1</v>
      </c>
      <c r="Q1716">
        <v>2</v>
      </c>
      <c r="R1716">
        <v>1</v>
      </c>
      <c r="S1716">
        <v>3</v>
      </c>
      <c r="V1716">
        <v>1</v>
      </c>
      <c r="X1716" s="26">
        <v>13</v>
      </c>
    </row>
    <row r="1717" spans="1:24" x14ac:dyDescent="0.3">
      <c r="A1717" t="s">
        <v>56</v>
      </c>
      <c r="B1717" t="s">
        <v>174</v>
      </c>
      <c r="C1717" t="s">
        <v>2144</v>
      </c>
      <c r="D1717" t="s">
        <v>2145</v>
      </c>
      <c r="E1717" t="s">
        <v>7042</v>
      </c>
      <c r="F1717" t="s">
        <v>56</v>
      </c>
      <c r="G1717" t="s">
        <v>21</v>
      </c>
      <c r="H1717" t="s">
        <v>21</v>
      </c>
      <c r="I1717" t="s">
        <v>22</v>
      </c>
      <c r="J1717">
        <v>0</v>
      </c>
      <c r="K1717">
        <v>1</v>
      </c>
      <c r="L1717">
        <v>0</v>
      </c>
      <c r="M1717">
        <v>1</v>
      </c>
      <c r="N1717">
        <v>2</v>
      </c>
      <c r="O1717">
        <v>1</v>
      </c>
      <c r="Q1717">
        <v>0</v>
      </c>
      <c r="R1717">
        <v>1</v>
      </c>
      <c r="S1717">
        <v>1</v>
      </c>
      <c r="V1717">
        <v>0</v>
      </c>
      <c r="X1717" s="26">
        <v>7</v>
      </c>
    </row>
    <row r="1718" spans="1:24" x14ac:dyDescent="0.3">
      <c r="A1718" t="s">
        <v>43</v>
      </c>
      <c r="B1718" t="s">
        <v>1733</v>
      </c>
      <c r="C1718" t="s">
        <v>1859</v>
      </c>
      <c r="D1718" t="s">
        <v>3874</v>
      </c>
      <c r="E1718" t="s">
        <v>7043</v>
      </c>
      <c r="F1718" t="s">
        <v>43</v>
      </c>
      <c r="G1718" t="s">
        <v>21</v>
      </c>
      <c r="H1718" t="s">
        <v>21</v>
      </c>
      <c r="I1718" t="s">
        <v>22</v>
      </c>
      <c r="J1718">
        <v>0</v>
      </c>
      <c r="K1718">
        <v>1</v>
      </c>
      <c r="L1718">
        <v>0</v>
      </c>
      <c r="M1718">
        <v>1</v>
      </c>
      <c r="N1718">
        <v>2</v>
      </c>
      <c r="O1718">
        <v>0</v>
      </c>
      <c r="Q1718">
        <v>0</v>
      </c>
      <c r="R1718">
        <v>2</v>
      </c>
      <c r="S1718">
        <v>3</v>
      </c>
      <c r="V1718">
        <v>2</v>
      </c>
      <c r="X1718" s="26">
        <v>11</v>
      </c>
    </row>
    <row r="1719" spans="1:24" x14ac:dyDescent="0.3">
      <c r="A1719" t="s">
        <v>32</v>
      </c>
      <c r="B1719" t="s">
        <v>1056</v>
      </c>
      <c r="C1719" t="s">
        <v>1827</v>
      </c>
      <c r="D1719" t="s">
        <v>1831</v>
      </c>
      <c r="E1719" t="s">
        <v>7044</v>
      </c>
      <c r="F1719" t="s">
        <v>32</v>
      </c>
      <c r="G1719" t="s">
        <v>21</v>
      </c>
      <c r="H1719" t="s">
        <v>21</v>
      </c>
      <c r="I1719" t="s">
        <v>22</v>
      </c>
      <c r="J1719">
        <v>2</v>
      </c>
      <c r="K1719">
        <v>1</v>
      </c>
      <c r="L1719">
        <v>1</v>
      </c>
      <c r="M1719">
        <v>1</v>
      </c>
      <c r="N1719">
        <v>2</v>
      </c>
      <c r="O1719">
        <v>1</v>
      </c>
      <c r="Q1719">
        <v>0</v>
      </c>
      <c r="R1719">
        <v>2</v>
      </c>
      <c r="S1719">
        <v>3</v>
      </c>
      <c r="V1719">
        <v>3</v>
      </c>
      <c r="X1719" s="26">
        <v>16</v>
      </c>
    </row>
    <row r="1720" spans="1:24" x14ac:dyDescent="0.3">
      <c r="A1720" t="s">
        <v>83</v>
      </c>
      <c r="B1720" t="s">
        <v>932</v>
      </c>
      <c r="C1720" t="s">
        <v>4855</v>
      </c>
      <c r="D1720" t="s">
        <v>5088</v>
      </c>
      <c r="E1720" t="s">
        <v>7045</v>
      </c>
      <c r="F1720" t="s">
        <v>83</v>
      </c>
      <c r="G1720" t="s">
        <v>21</v>
      </c>
      <c r="H1720" t="s">
        <v>21</v>
      </c>
      <c r="I1720" t="s">
        <v>22</v>
      </c>
      <c r="J1720">
        <v>1</v>
      </c>
      <c r="K1720">
        <v>1</v>
      </c>
      <c r="L1720">
        <v>1</v>
      </c>
      <c r="M1720">
        <v>1</v>
      </c>
      <c r="N1720">
        <v>2</v>
      </c>
      <c r="O1720">
        <v>1</v>
      </c>
      <c r="Q1720">
        <v>0</v>
      </c>
      <c r="R1720">
        <v>1</v>
      </c>
      <c r="S1720">
        <v>2</v>
      </c>
      <c r="V1720">
        <v>1</v>
      </c>
      <c r="X1720" s="26">
        <v>11</v>
      </c>
    </row>
    <row r="1721" spans="1:24" x14ac:dyDescent="0.3">
      <c r="A1721" t="s">
        <v>44</v>
      </c>
      <c r="B1721" t="s">
        <v>932</v>
      </c>
      <c r="C1721" t="s">
        <v>1374</v>
      </c>
      <c r="D1721" t="s">
        <v>3679</v>
      </c>
      <c r="E1721" t="s">
        <v>7046</v>
      </c>
      <c r="F1721" t="s">
        <v>85</v>
      </c>
      <c r="G1721" t="s">
        <v>21</v>
      </c>
      <c r="H1721" t="s">
        <v>21</v>
      </c>
      <c r="I1721" t="s">
        <v>54</v>
      </c>
      <c r="J1721">
        <v>1</v>
      </c>
      <c r="K1721">
        <v>1</v>
      </c>
      <c r="L1721">
        <v>1</v>
      </c>
      <c r="M1721">
        <v>1</v>
      </c>
      <c r="N1721">
        <v>1</v>
      </c>
      <c r="O1721">
        <v>1</v>
      </c>
      <c r="Q1721">
        <v>0</v>
      </c>
      <c r="R1721">
        <v>1</v>
      </c>
      <c r="S1721">
        <v>2</v>
      </c>
      <c r="V1721">
        <v>1</v>
      </c>
      <c r="X1721" s="26">
        <v>10</v>
      </c>
    </row>
    <row r="1722" spans="1:24" x14ac:dyDescent="0.3">
      <c r="A1722" t="s">
        <v>64</v>
      </c>
      <c r="B1722" t="s">
        <v>932</v>
      </c>
      <c r="C1722" t="s">
        <v>3119</v>
      </c>
      <c r="D1722" t="s">
        <v>3166</v>
      </c>
      <c r="E1722" t="s">
        <v>7047</v>
      </c>
      <c r="F1722" t="s">
        <v>64</v>
      </c>
      <c r="G1722" t="s">
        <v>21</v>
      </c>
      <c r="H1722" t="s">
        <v>21</v>
      </c>
      <c r="I1722" t="s">
        <v>22</v>
      </c>
      <c r="J1722">
        <v>1</v>
      </c>
      <c r="K1722">
        <v>1</v>
      </c>
      <c r="L1722">
        <v>1</v>
      </c>
      <c r="M1722">
        <v>1</v>
      </c>
      <c r="N1722">
        <v>2</v>
      </c>
      <c r="O1722">
        <v>1</v>
      </c>
      <c r="Q1722">
        <v>0</v>
      </c>
      <c r="R1722">
        <v>1</v>
      </c>
      <c r="S1722">
        <v>3</v>
      </c>
      <c r="V1722">
        <v>1</v>
      </c>
      <c r="X1722" s="26">
        <v>12</v>
      </c>
    </row>
    <row r="1723" spans="1:24" x14ac:dyDescent="0.3">
      <c r="A1723" t="s">
        <v>136</v>
      </c>
      <c r="B1723" t="s">
        <v>963</v>
      </c>
      <c r="C1723" t="s">
        <v>2490</v>
      </c>
      <c r="D1723" t="s">
        <v>4841</v>
      </c>
      <c r="E1723" t="s">
        <v>7048</v>
      </c>
      <c r="F1723" t="s">
        <v>136</v>
      </c>
      <c r="G1723" t="s">
        <v>21</v>
      </c>
      <c r="H1723" t="s">
        <v>21</v>
      </c>
      <c r="I1723" t="s">
        <v>54</v>
      </c>
      <c r="J1723">
        <v>0</v>
      </c>
      <c r="K1723">
        <v>1</v>
      </c>
      <c r="L1723">
        <v>1</v>
      </c>
      <c r="M1723">
        <v>1</v>
      </c>
      <c r="N1723">
        <v>2</v>
      </c>
      <c r="O1723">
        <v>1</v>
      </c>
      <c r="Q1723">
        <v>0</v>
      </c>
      <c r="R1723">
        <v>1</v>
      </c>
      <c r="S1723">
        <v>2</v>
      </c>
      <c r="V1723">
        <v>2</v>
      </c>
      <c r="X1723" s="26">
        <v>11</v>
      </c>
    </row>
    <row r="1724" spans="1:24" x14ac:dyDescent="0.3">
      <c r="A1724" t="s">
        <v>20</v>
      </c>
      <c r="B1724" t="s">
        <v>963</v>
      </c>
      <c r="C1724" t="s">
        <v>2960</v>
      </c>
      <c r="D1724" t="s">
        <v>2976</v>
      </c>
      <c r="E1724" t="s">
        <v>7049</v>
      </c>
      <c r="F1724" t="s">
        <v>20</v>
      </c>
      <c r="G1724" t="s">
        <v>21</v>
      </c>
      <c r="H1724" t="s">
        <v>21</v>
      </c>
      <c r="I1724" t="s">
        <v>22</v>
      </c>
      <c r="J1724">
        <v>1</v>
      </c>
      <c r="K1724">
        <v>1</v>
      </c>
      <c r="L1724">
        <v>1</v>
      </c>
      <c r="M1724">
        <v>1</v>
      </c>
      <c r="N1724">
        <v>1</v>
      </c>
      <c r="O1724">
        <v>1</v>
      </c>
      <c r="Q1724">
        <v>0</v>
      </c>
      <c r="R1724">
        <v>1</v>
      </c>
      <c r="S1724">
        <v>2</v>
      </c>
      <c r="V1724">
        <v>2</v>
      </c>
      <c r="X1724" s="26">
        <v>11</v>
      </c>
    </row>
    <row r="1725" spans="1:24" x14ac:dyDescent="0.3">
      <c r="A1725" t="s">
        <v>61</v>
      </c>
      <c r="B1725" t="s">
        <v>1190</v>
      </c>
      <c r="C1725" t="s">
        <v>1195</v>
      </c>
      <c r="D1725" t="s">
        <v>1245</v>
      </c>
      <c r="E1725" t="s">
        <v>7050</v>
      </c>
      <c r="F1725" t="s">
        <v>61</v>
      </c>
      <c r="G1725" t="s">
        <v>21</v>
      </c>
      <c r="H1725" t="s">
        <v>21</v>
      </c>
      <c r="I1725" t="s">
        <v>54</v>
      </c>
      <c r="J1725">
        <v>1</v>
      </c>
      <c r="K1725">
        <v>1</v>
      </c>
      <c r="L1725">
        <v>1</v>
      </c>
      <c r="M1725">
        <v>1</v>
      </c>
      <c r="N1725">
        <v>2</v>
      </c>
      <c r="O1725">
        <v>1</v>
      </c>
      <c r="Q1725">
        <v>0</v>
      </c>
      <c r="R1725">
        <v>2</v>
      </c>
      <c r="S1725">
        <v>3</v>
      </c>
      <c r="V1725">
        <v>2</v>
      </c>
      <c r="X1725" s="26">
        <v>14</v>
      </c>
    </row>
    <row r="1726" spans="1:24" x14ac:dyDescent="0.3">
      <c r="A1726" t="s">
        <v>59</v>
      </c>
      <c r="B1726" t="s">
        <v>807</v>
      </c>
      <c r="C1726" t="s">
        <v>808</v>
      </c>
      <c r="D1726" t="s">
        <v>3575</v>
      </c>
      <c r="E1726" t="s">
        <v>7051</v>
      </c>
      <c r="F1726" t="s">
        <v>59</v>
      </c>
      <c r="G1726" t="s">
        <v>21</v>
      </c>
      <c r="H1726" t="s">
        <v>21</v>
      </c>
      <c r="I1726" t="s">
        <v>54</v>
      </c>
      <c r="J1726">
        <v>1</v>
      </c>
      <c r="K1726">
        <v>1</v>
      </c>
      <c r="L1726">
        <v>1</v>
      </c>
      <c r="M1726">
        <v>1</v>
      </c>
      <c r="N1726">
        <v>3</v>
      </c>
      <c r="O1726">
        <v>1</v>
      </c>
      <c r="Q1726">
        <v>2</v>
      </c>
      <c r="R1726">
        <v>1</v>
      </c>
      <c r="S1726">
        <v>3</v>
      </c>
      <c r="V1726">
        <v>2</v>
      </c>
      <c r="X1726" s="26">
        <v>16</v>
      </c>
    </row>
    <row r="1727" spans="1:24" x14ac:dyDescent="0.3">
      <c r="A1727" t="s">
        <v>73</v>
      </c>
      <c r="B1727" t="s">
        <v>162</v>
      </c>
      <c r="C1727" t="s">
        <v>363</v>
      </c>
      <c r="D1727" t="s">
        <v>411</v>
      </c>
      <c r="E1727" t="s">
        <v>7052</v>
      </c>
      <c r="F1727" t="s">
        <v>52</v>
      </c>
      <c r="G1727" t="s">
        <v>21</v>
      </c>
      <c r="H1727" t="s">
        <v>21</v>
      </c>
      <c r="I1727" t="s">
        <v>22</v>
      </c>
      <c r="J1727">
        <v>2</v>
      </c>
      <c r="K1727">
        <v>1</v>
      </c>
      <c r="L1727">
        <v>1</v>
      </c>
      <c r="M1727">
        <v>1</v>
      </c>
      <c r="N1727">
        <v>0</v>
      </c>
      <c r="O1727">
        <v>1</v>
      </c>
      <c r="Q1727">
        <v>0</v>
      </c>
      <c r="R1727">
        <v>1</v>
      </c>
      <c r="S1727">
        <v>2</v>
      </c>
      <c r="V1727">
        <v>2</v>
      </c>
      <c r="X1727" s="26">
        <v>11</v>
      </c>
    </row>
    <row r="1728" spans="1:24" x14ac:dyDescent="0.3">
      <c r="A1728" t="s">
        <v>79</v>
      </c>
      <c r="B1728" t="s">
        <v>478</v>
      </c>
      <c r="C1728" t="s">
        <v>5325</v>
      </c>
      <c r="D1728" t="s">
        <v>493</v>
      </c>
      <c r="E1728" t="s">
        <v>7053</v>
      </c>
      <c r="F1728" t="s">
        <v>79</v>
      </c>
      <c r="G1728" t="s">
        <v>21</v>
      </c>
      <c r="H1728" t="s">
        <v>21</v>
      </c>
      <c r="I1728" t="s">
        <v>22</v>
      </c>
      <c r="J1728">
        <v>0</v>
      </c>
      <c r="K1728">
        <v>1</v>
      </c>
      <c r="L1728">
        <v>1</v>
      </c>
      <c r="M1728">
        <v>1</v>
      </c>
      <c r="N1728">
        <v>0</v>
      </c>
      <c r="O1728">
        <v>0</v>
      </c>
      <c r="Q1728">
        <v>2</v>
      </c>
      <c r="R1728">
        <v>1</v>
      </c>
      <c r="S1728">
        <v>1</v>
      </c>
      <c r="V1728">
        <v>0</v>
      </c>
      <c r="X1728" s="26">
        <v>7</v>
      </c>
    </row>
    <row r="1729" spans="1:24" x14ac:dyDescent="0.3">
      <c r="A1729" t="s">
        <v>85</v>
      </c>
      <c r="B1729" t="s">
        <v>475</v>
      </c>
      <c r="C1729" t="s">
        <v>4505</v>
      </c>
      <c r="D1729" t="s">
        <v>4520</v>
      </c>
      <c r="E1729" t="s">
        <v>7054</v>
      </c>
      <c r="F1729" t="s">
        <v>147</v>
      </c>
      <c r="G1729" t="s">
        <v>21</v>
      </c>
      <c r="H1729" t="s">
        <v>21</v>
      </c>
      <c r="I1729" t="s">
        <v>22</v>
      </c>
      <c r="J1729">
        <v>0</v>
      </c>
      <c r="K1729">
        <v>1</v>
      </c>
      <c r="L1729">
        <v>0</v>
      </c>
      <c r="M1729">
        <v>1</v>
      </c>
      <c r="N1729">
        <v>0</v>
      </c>
      <c r="O1729">
        <v>1</v>
      </c>
      <c r="Q1729">
        <v>0</v>
      </c>
      <c r="R1729">
        <v>1</v>
      </c>
      <c r="S1729">
        <v>2</v>
      </c>
      <c r="V1729">
        <v>2</v>
      </c>
      <c r="X1729" s="26">
        <v>8</v>
      </c>
    </row>
    <row r="1730" spans="1:24" x14ac:dyDescent="0.3">
      <c r="A1730" t="s">
        <v>20</v>
      </c>
      <c r="B1730" t="s">
        <v>963</v>
      </c>
      <c r="C1730" t="s">
        <v>2490</v>
      </c>
      <c r="D1730" t="s">
        <v>2937</v>
      </c>
      <c r="E1730" t="s">
        <v>7055</v>
      </c>
      <c r="F1730" t="s">
        <v>20</v>
      </c>
      <c r="G1730" t="s">
        <v>21</v>
      </c>
      <c r="H1730" t="s">
        <v>21</v>
      </c>
      <c r="I1730" t="s">
        <v>54</v>
      </c>
      <c r="J1730">
        <v>0</v>
      </c>
      <c r="K1730">
        <v>0</v>
      </c>
      <c r="L1730">
        <v>0</v>
      </c>
      <c r="M1730">
        <v>0</v>
      </c>
      <c r="N1730">
        <v>0</v>
      </c>
      <c r="O1730">
        <v>0</v>
      </c>
      <c r="Q1730">
        <v>2</v>
      </c>
      <c r="R1730">
        <v>1</v>
      </c>
      <c r="S1730">
        <v>1</v>
      </c>
      <c r="V1730">
        <v>1</v>
      </c>
      <c r="X1730" s="26">
        <v>5</v>
      </c>
    </row>
    <row r="1731" spans="1:24" x14ac:dyDescent="0.3">
      <c r="A1731" t="s">
        <v>39</v>
      </c>
      <c r="B1731" t="s">
        <v>478</v>
      </c>
      <c r="C1731" t="s">
        <v>5325</v>
      </c>
      <c r="D1731" t="s">
        <v>715</v>
      </c>
      <c r="E1731" t="s">
        <v>7056</v>
      </c>
      <c r="F1731" t="s">
        <v>39</v>
      </c>
      <c r="G1731" t="s">
        <v>21</v>
      </c>
      <c r="H1731" t="s">
        <v>21</v>
      </c>
      <c r="I1731" t="s">
        <v>22</v>
      </c>
      <c r="J1731">
        <v>2</v>
      </c>
      <c r="K1731">
        <v>1</v>
      </c>
      <c r="L1731">
        <v>1</v>
      </c>
      <c r="M1731">
        <v>1</v>
      </c>
      <c r="N1731">
        <v>3</v>
      </c>
      <c r="O1731">
        <v>1</v>
      </c>
      <c r="Q1731">
        <v>0</v>
      </c>
      <c r="R1731">
        <v>3</v>
      </c>
      <c r="S1731">
        <v>3</v>
      </c>
      <c r="V1731">
        <v>2</v>
      </c>
      <c r="X1731" s="26">
        <v>17</v>
      </c>
    </row>
    <row r="1732" spans="1:24" x14ac:dyDescent="0.3">
      <c r="A1732" t="s">
        <v>67</v>
      </c>
      <c r="B1732" t="s">
        <v>2427</v>
      </c>
      <c r="C1732" t="s">
        <v>2428</v>
      </c>
      <c r="D1732" t="s">
        <v>2443</v>
      </c>
      <c r="E1732" t="s">
        <v>7057</v>
      </c>
      <c r="F1732" t="s">
        <v>67</v>
      </c>
      <c r="G1732" t="s">
        <v>21</v>
      </c>
      <c r="H1732" t="s">
        <v>21</v>
      </c>
      <c r="I1732" t="s">
        <v>22</v>
      </c>
      <c r="J1732">
        <v>0</v>
      </c>
      <c r="K1732">
        <v>1</v>
      </c>
      <c r="L1732">
        <v>1</v>
      </c>
      <c r="M1732">
        <v>1</v>
      </c>
      <c r="N1732">
        <v>2</v>
      </c>
      <c r="O1732">
        <v>1</v>
      </c>
      <c r="Q1732">
        <v>0</v>
      </c>
      <c r="R1732">
        <v>2</v>
      </c>
      <c r="S1732">
        <v>3</v>
      </c>
      <c r="V1732">
        <v>1</v>
      </c>
      <c r="X1732" s="26">
        <v>12</v>
      </c>
    </row>
    <row r="1733" spans="1:24" x14ac:dyDescent="0.3">
      <c r="A1733" t="s">
        <v>79</v>
      </c>
      <c r="B1733" t="s">
        <v>519</v>
      </c>
      <c r="C1733" t="s">
        <v>540</v>
      </c>
      <c r="D1733" t="s">
        <v>551</v>
      </c>
      <c r="E1733" t="s">
        <v>7058</v>
      </c>
      <c r="F1733" t="s">
        <v>79</v>
      </c>
      <c r="G1733" t="s">
        <v>21</v>
      </c>
      <c r="H1733" t="s">
        <v>21</v>
      </c>
      <c r="I1733" t="s">
        <v>22</v>
      </c>
      <c r="J1733">
        <v>1</v>
      </c>
      <c r="K1733">
        <v>1</v>
      </c>
      <c r="L1733">
        <v>1</v>
      </c>
      <c r="M1733">
        <v>0</v>
      </c>
      <c r="N1733">
        <v>0</v>
      </c>
      <c r="O1733">
        <v>0</v>
      </c>
      <c r="Q1733">
        <v>0</v>
      </c>
      <c r="R1733">
        <v>0</v>
      </c>
      <c r="S1733">
        <v>3</v>
      </c>
      <c r="V1733">
        <v>2</v>
      </c>
      <c r="X1733" s="26">
        <v>8</v>
      </c>
    </row>
    <row r="1734" spans="1:24" x14ac:dyDescent="0.3">
      <c r="A1734" t="s">
        <v>70</v>
      </c>
      <c r="B1734" t="s">
        <v>1602</v>
      </c>
      <c r="C1734" t="s">
        <v>3703</v>
      </c>
      <c r="D1734" t="s">
        <v>4164</v>
      </c>
      <c r="E1734" t="s">
        <v>7059</v>
      </c>
      <c r="F1734" t="s">
        <v>70</v>
      </c>
      <c r="G1734" t="s">
        <v>21</v>
      </c>
      <c r="H1734" t="s">
        <v>21</v>
      </c>
      <c r="I1734" t="s">
        <v>54</v>
      </c>
      <c r="J1734">
        <v>1</v>
      </c>
      <c r="K1734">
        <v>1</v>
      </c>
      <c r="L1734">
        <v>1</v>
      </c>
      <c r="M1734">
        <v>1</v>
      </c>
      <c r="N1734">
        <v>2</v>
      </c>
      <c r="O1734">
        <v>1</v>
      </c>
      <c r="Q1734">
        <v>0</v>
      </c>
      <c r="R1734">
        <v>2</v>
      </c>
      <c r="S1734">
        <v>3</v>
      </c>
      <c r="V1734">
        <v>1</v>
      </c>
      <c r="X1734" s="26">
        <v>13</v>
      </c>
    </row>
    <row r="1735" spans="1:24" x14ac:dyDescent="0.3">
      <c r="A1735" t="s">
        <v>150</v>
      </c>
      <c r="B1735" t="s">
        <v>475</v>
      </c>
      <c r="C1735" t="s">
        <v>5112</v>
      </c>
      <c r="D1735" t="s">
        <v>5230</v>
      </c>
      <c r="E1735" t="s">
        <v>7060</v>
      </c>
      <c r="F1735" t="s">
        <v>150</v>
      </c>
      <c r="G1735" t="s">
        <v>21</v>
      </c>
      <c r="H1735" t="s">
        <v>21</v>
      </c>
      <c r="I1735" t="s">
        <v>54</v>
      </c>
      <c r="J1735">
        <v>0</v>
      </c>
      <c r="K1735">
        <v>1</v>
      </c>
      <c r="L1735">
        <v>1</v>
      </c>
      <c r="M1735">
        <v>1</v>
      </c>
      <c r="N1735">
        <v>1</v>
      </c>
      <c r="O1735">
        <v>1</v>
      </c>
      <c r="Q1735">
        <v>0</v>
      </c>
      <c r="R1735">
        <v>2</v>
      </c>
      <c r="S1735">
        <v>3</v>
      </c>
      <c r="V1735">
        <v>2</v>
      </c>
      <c r="X1735" s="26">
        <v>12</v>
      </c>
    </row>
    <row r="1736" spans="1:24" x14ac:dyDescent="0.3">
      <c r="A1736" t="s">
        <v>102</v>
      </c>
      <c r="B1736" t="s">
        <v>1602</v>
      </c>
      <c r="C1736" t="s">
        <v>3703</v>
      </c>
      <c r="D1736" t="s">
        <v>3774</v>
      </c>
      <c r="E1736" t="s">
        <v>7061</v>
      </c>
      <c r="F1736" t="s">
        <v>102</v>
      </c>
      <c r="G1736" t="s">
        <v>21</v>
      </c>
      <c r="H1736" t="s">
        <v>21</v>
      </c>
      <c r="I1736" t="s">
        <v>50</v>
      </c>
      <c r="J1736">
        <v>0</v>
      </c>
      <c r="K1736">
        <v>1</v>
      </c>
      <c r="L1736">
        <v>1</v>
      </c>
      <c r="M1736">
        <v>1</v>
      </c>
      <c r="N1736">
        <v>2</v>
      </c>
      <c r="O1736">
        <v>0</v>
      </c>
      <c r="Q1736">
        <v>0</v>
      </c>
      <c r="R1736">
        <v>1</v>
      </c>
      <c r="S1736">
        <v>2</v>
      </c>
      <c r="V1736">
        <v>0</v>
      </c>
      <c r="X1736" s="26">
        <v>8</v>
      </c>
    </row>
    <row r="1737" spans="1:24" x14ac:dyDescent="0.3">
      <c r="A1737" t="s">
        <v>43</v>
      </c>
      <c r="B1737" t="s">
        <v>1602</v>
      </c>
      <c r="C1737" t="s">
        <v>3703</v>
      </c>
      <c r="D1737" t="s">
        <v>3851</v>
      </c>
      <c r="E1737" t="s">
        <v>7062</v>
      </c>
      <c r="F1737" t="s">
        <v>43</v>
      </c>
      <c r="G1737" t="s">
        <v>21</v>
      </c>
      <c r="H1737" t="s">
        <v>21</v>
      </c>
      <c r="I1737" t="s">
        <v>22</v>
      </c>
      <c r="J1737">
        <v>0</v>
      </c>
      <c r="K1737">
        <v>1</v>
      </c>
      <c r="L1737">
        <v>1</v>
      </c>
      <c r="M1737">
        <v>1</v>
      </c>
      <c r="N1737">
        <v>3</v>
      </c>
      <c r="O1737">
        <v>1</v>
      </c>
      <c r="Q1737">
        <v>0</v>
      </c>
      <c r="R1737">
        <v>2</v>
      </c>
      <c r="S1737">
        <v>3</v>
      </c>
      <c r="V1737">
        <v>0</v>
      </c>
      <c r="X1737" s="26">
        <v>12</v>
      </c>
    </row>
    <row r="1738" spans="1:24" x14ac:dyDescent="0.3">
      <c r="A1738" t="s">
        <v>43</v>
      </c>
      <c r="B1738" t="s">
        <v>1602</v>
      </c>
      <c r="C1738" t="s">
        <v>3703</v>
      </c>
      <c r="D1738" t="s">
        <v>3861</v>
      </c>
      <c r="E1738" t="s">
        <v>7063</v>
      </c>
      <c r="F1738" t="s">
        <v>43</v>
      </c>
      <c r="G1738" t="s">
        <v>21</v>
      </c>
      <c r="H1738" t="s">
        <v>21</v>
      </c>
      <c r="I1738" t="s">
        <v>22</v>
      </c>
      <c r="J1738">
        <v>2</v>
      </c>
      <c r="K1738">
        <v>1</v>
      </c>
      <c r="L1738">
        <v>1</v>
      </c>
      <c r="M1738">
        <v>1</v>
      </c>
      <c r="N1738">
        <v>3</v>
      </c>
      <c r="O1738">
        <v>1</v>
      </c>
      <c r="Q1738">
        <v>0</v>
      </c>
      <c r="R1738">
        <v>1</v>
      </c>
      <c r="S1738">
        <v>3</v>
      </c>
      <c r="V1738">
        <v>1</v>
      </c>
      <c r="X1738" s="26">
        <v>14</v>
      </c>
    </row>
    <row r="1739" spans="1:24" x14ac:dyDescent="0.3">
      <c r="A1739" t="s">
        <v>150</v>
      </c>
      <c r="B1739" t="s">
        <v>475</v>
      </c>
      <c r="C1739" t="s">
        <v>5112</v>
      </c>
      <c r="D1739" t="s">
        <v>5229</v>
      </c>
      <c r="E1739" t="s">
        <v>7064</v>
      </c>
      <c r="F1739" t="s">
        <v>150</v>
      </c>
      <c r="G1739" t="s">
        <v>21</v>
      </c>
      <c r="H1739" t="s">
        <v>21</v>
      </c>
      <c r="I1739" t="s">
        <v>54</v>
      </c>
      <c r="J1739">
        <v>0</v>
      </c>
      <c r="K1739">
        <v>1</v>
      </c>
      <c r="L1739">
        <v>1</v>
      </c>
      <c r="M1739">
        <v>1</v>
      </c>
      <c r="N1739">
        <v>1</v>
      </c>
      <c r="O1739">
        <v>1</v>
      </c>
      <c r="Q1739">
        <v>0</v>
      </c>
      <c r="R1739">
        <v>2</v>
      </c>
      <c r="S1739">
        <v>3</v>
      </c>
      <c r="V1739">
        <v>2</v>
      </c>
      <c r="X1739" s="26">
        <v>12</v>
      </c>
    </row>
    <row r="1740" spans="1:24" x14ac:dyDescent="0.3">
      <c r="A1740" t="s">
        <v>36</v>
      </c>
      <c r="B1740" t="s">
        <v>1602</v>
      </c>
      <c r="C1740" t="s">
        <v>2574</v>
      </c>
      <c r="D1740" t="s">
        <v>2744</v>
      </c>
      <c r="E1740" t="s">
        <v>7065</v>
      </c>
      <c r="F1740" t="s">
        <v>36</v>
      </c>
      <c r="G1740" t="s">
        <v>21</v>
      </c>
      <c r="H1740" t="s">
        <v>21</v>
      </c>
      <c r="I1740" t="s">
        <v>22</v>
      </c>
      <c r="J1740">
        <v>0</v>
      </c>
      <c r="K1740">
        <v>1</v>
      </c>
      <c r="L1740">
        <v>1</v>
      </c>
      <c r="M1740">
        <v>1</v>
      </c>
      <c r="N1740">
        <v>3</v>
      </c>
      <c r="O1740">
        <v>1</v>
      </c>
      <c r="Q1740">
        <v>2</v>
      </c>
      <c r="R1740">
        <v>1</v>
      </c>
      <c r="S1740">
        <v>2</v>
      </c>
      <c r="V1740">
        <v>3</v>
      </c>
      <c r="X1740" s="26">
        <v>15</v>
      </c>
    </row>
    <row r="1741" spans="1:24" x14ac:dyDescent="0.3">
      <c r="A1741" t="s">
        <v>43</v>
      </c>
      <c r="B1741" t="s">
        <v>1602</v>
      </c>
      <c r="C1741" t="s">
        <v>3703</v>
      </c>
      <c r="D1741" t="s">
        <v>3846</v>
      </c>
      <c r="E1741" t="s">
        <v>7066</v>
      </c>
      <c r="F1741" t="s">
        <v>43</v>
      </c>
      <c r="G1741" t="s">
        <v>21</v>
      </c>
      <c r="H1741" t="s">
        <v>21</v>
      </c>
      <c r="I1741" t="s">
        <v>54</v>
      </c>
      <c r="J1741">
        <v>2</v>
      </c>
      <c r="K1741">
        <v>1</v>
      </c>
      <c r="L1741">
        <v>1</v>
      </c>
      <c r="M1741">
        <v>1</v>
      </c>
      <c r="N1741">
        <v>3</v>
      </c>
      <c r="O1741">
        <v>1</v>
      </c>
      <c r="Q1741">
        <v>2</v>
      </c>
      <c r="R1741">
        <v>2</v>
      </c>
      <c r="S1741">
        <v>3</v>
      </c>
      <c r="V1741">
        <v>1</v>
      </c>
      <c r="X1741" s="26">
        <v>17</v>
      </c>
    </row>
    <row r="1742" spans="1:24" x14ac:dyDescent="0.3">
      <c r="A1742" t="s">
        <v>84</v>
      </c>
      <c r="B1742" t="s">
        <v>475</v>
      </c>
      <c r="C1742" t="s">
        <v>5112</v>
      </c>
      <c r="D1742" t="s">
        <v>5252</v>
      </c>
      <c r="E1742" t="s">
        <v>7067</v>
      </c>
      <c r="F1742" t="s">
        <v>84</v>
      </c>
      <c r="G1742" t="s">
        <v>21</v>
      </c>
      <c r="H1742" t="s">
        <v>21</v>
      </c>
      <c r="I1742" t="s">
        <v>54</v>
      </c>
      <c r="J1742">
        <v>0</v>
      </c>
      <c r="K1742">
        <v>1</v>
      </c>
      <c r="L1742">
        <v>1</v>
      </c>
      <c r="M1742">
        <v>1</v>
      </c>
      <c r="N1742">
        <v>2</v>
      </c>
      <c r="O1742">
        <v>1</v>
      </c>
      <c r="Q1742">
        <v>0</v>
      </c>
      <c r="R1742">
        <v>2</v>
      </c>
      <c r="S1742">
        <v>3</v>
      </c>
      <c r="V1742">
        <v>1</v>
      </c>
      <c r="X1742" s="26">
        <v>12</v>
      </c>
    </row>
    <row r="1743" spans="1:24" x14ac:dyDescent="0.3">
      <c r="A1743" t="s">
        <v>73</v>
      </c>
      <c r="B1743" t="s">
        <v>311</v>
      </c>
      <c r="C1743" t="s">
        <v>314</v>
      </c>
      <c r="D1743" t="s">
        <v>329</v>
      </c>
      <c r="E1743" t="s">
        <v>7068</v>
      </c>
      <c r="F1743" t="s">
        <v>73</v>
      </c>
      <c r="G1743" t="s">
        <v>21</v>
      </c>
      <c r="H1743" t="s">
        <v>21</v>
      </c>
      <c r="I1743" t="s">
        <v>22</v>
      </c>
      <c r="J1743">
        <v>0</v>
      </c>
      <c r="K1743">
        <v>1</v>
      </c>
      <c r="L1743">
        <v>1</v>
      </c>
      <c r="M1743">
        <v>1</v>
      </c>
      <c r="N1743">
        <v>1</v>
      </c>
      <c r="O1743">
        <v>1</v>
      </c>
      <c r="Q1743">
        <v>2</v>
      </c>
      <c r="R1743">
        <v>1</v>
      </c>
      <c r="S1743">
        <v>3</v>
      </c>
      <c r="V1743">
        <v>0</v>
      </c>
      <c r="X1743" s="26">
        <v>11</v>
      </c>
    </row>
    <row r="1744" spans="1:24" x14ac:dyDescent="0.3">
      <c r="A1744" t="s">
        <v>71</v>
      </c>
      <c r="B1744" t="s">
        <v>2427</v>
      </c>
      <c r="C1744" t="s">
        <v>2757</v>
      </c>
      <c r="D1744" t="s">
        <v>2841</v>
      </c>
      <c r="E1744" t="s">
        <v>7069</v>
      </c>
      <c r="F1744" t="s">
        <v>71</v>
      </c>
      <c r="G1744" t="s">
        <v>21</v>
      </c>
      <c r="H1744" t="s">
        <v>21</v>
      </c>
      <c r="I1744" t="s">
        <v>22</v>
      </c>
      <c r="J1744">
        <v>2</v>
      </c>
      <c r="K1744">
        <v>1</v>
      </c>
      <c r="L1744">
        <v>1</v>
      </c>
      <c r="M1744">
        <v>1</v>
      </c>
      <c r="N1744">
        <v>3</v>
      </c>
      <c r="O1744">
        <v>1</v>
      </c>
      <c r="Q1744">
        <v>0</v>
      </c>
      <c r="R1744">
        <v>2</v>
      </c>
      <c r="S1744">
        <v>3</v>
      </c>
      <c r="V1744">
        <v>0</v>
      </c>
      <c r="X1744" s="26">
        <v>14</v>
      </c>
    </row>
    <row r="1745" spans="1:24" x14ac:dyDescent="0.3">
      <c r="A1745" t="s">
        <v>136</v>
      </c>
      <c r="B1745" t="s">
        <v>2870</v>
      </c>
      <c r="C1745" t="s">
        <v>3618</v>
      </c>
      <c r="D1745" t="s">
        <v>4834</v>
      </c>
      <c r="E1745" t="s">
        <v>7070</v>
      </c>
      <c r="F1745" t="s">
        <v>136</v>
      </c>
      <c r="G1745" t="s">
        <v>21</v>
      </c>
      <c r="H1745" t="s">
        <v>21</v>
      </c>
      <c r="I1745" t="s">
        <v>22</v>
      </c>
      <c r="J1745">
        <v>1</v>
      </c>
      <c r="K1745">
        <v>1</v>
      </c>
      <c r="L1745">
        <v>1</v>
      </c>
      <c r="M1745">
        <v>1</v>
      </c>
      <c r="N1745">
        <v>2</v>
      </c>
      <c r="O1745">
        <v>1</v>
      </c>
      <c r="Q1745">
        <v>0</v>
      </c>
      <c r="R1745">
        <v>2</v>
      </c>
      <c r="S1745">
        <v>3</v>
      </c>
      <c r="V1745">
        <v>0</v>
      </c>
      <c r="X1745" s="26">
        <v>12</v>
      </c>
    </row>
    <row r="1746" spans="1:24" x14ac:dyDescent="0.3">
      <c r="A1746" t="s">
        <v>37</v>
      </c>
      <c r="B1746" t="s">
        <v>2570</v>
      </c>
      <c r="C1746" t="s">
        <v>2571</v>
      </c>
      <c r="D1746" t="s">
        <v>3462</v>
      </c>
      <c r="E1746" t="s">
        <v>7071</v>
      </c>
      <c r="F1746" t="s">
        <v>37</v>
      </c>
      <c r="G1746" t="s">
        <v>21</v>
      </c>
      <c r="H1746" t="s">
        <v>21</v>
      </c>
      <c r="I1746" t="s">
        <v>22</v>
      </c>
      <c r="J1746">
        <v>2</v>
      </c>
      <c r="K1746">
        <v>1</v>
      </c>
      <c r="L1746">
        <v>1</v>
      </c>
      <c r="M1746">
        <v>1</v>
      </c>
      <c r="N1746">
        <v>2</v>
      </c>
      <c r="O1746">
        <v>1</v>
      </c>
      <c r="Q1746">
        <v>2</v>
      </c>
      <c r="R1746">
        <v>1</v>
      </c>
      <c r="S1746">
        <v>3</v>
      </c>
      <c r="V1746">
        <v>3</v>
      </c>
      <c r="X1746" s="26">
        <v>17</v>
      </c>
    </row>
    <row r="1747" spans="1:24" x14ac:dyDescent="0.3">
      <c r="A1747" t="s">
        <v>56</v>
      </c>
      <c r="B1747" t="s">
        <v>1861</v>
      </c>
      <c r="C1747" t="s">
        <v>2199</v>
      </c>
      <c r="D1747" t="s">
        <v>2202</v>
      </c>
      <c r="E1747" t="s">
        <v>7072</v>
      </c>
      <c r="F1747" t="s">
        <v>56</v>
      </c>
      <c r="G1747" t="s">
        <v>21</v>
      </c>
      <c r="H1747" t="s">
        <v>21</v>
      </c>
      <c r="I1747" t="s">
        <v>22</v>
      </c>
      <c r="J1747">
        <v>1</v>
      </c>
      <c r="K1747">
        <v>1</v>
      </c>
      <c r="L1747">
        <v>1</v>
      </c>
      <c r="M1747">
        <v>1</v>
      </c>
      <c r="N1747">
        <v>3</v>
      </c>
      <c r="O1747">
        <v>1</v>
      </c>
      <c r="Q1747">
        <v>0</v>
      </c>
      <c r="R1747">
        <v>1</v>
      </c>
      <c r="S1747">
        <v>3</v>
      </c>
      <c r="V1747">
        <v>1</v>
      </c>
      <c r="X1747" s="26">
        <v>13</v>
      </c>
    </row>
    <row r="1748" spans="1:24" x14ac:dyDescent="0.3">
      <c r="A1748" t="s">
        <v>37</v>
      </c>
      <c r="B1748" t="s">
        <v>2570</v>
      </c>
      <c r="C1748" t="s">
        <v>2571</v>
      </c>
      <c r="D1748" t="s">
        <v>3493</v>
      </c>
      <c r="E1748" t="s">
        <v>7073</v>
      </c>
      <c r="F1748" t="s">
        <v>37</v>
      </c>
      <c r="G1748" t="s">
        <v>21</v>
      </c>
      <c r="H1748" t="s">
        <v>21</v>
      </c>
      <c r="I1748" t="s">
        <v>54</v>
      </c>
      <c r="J1748">
        <v>2</v>
      </c>
      <c r="K1748">
        <v>1</v>
      </c>
      <c r="L1748">
        <v>1</v>
      </c>
      <c r="M1748">
        <v>1</v>
      </c>
      <c r="N1748">
        <v>3</v>
      </c>
      <c r="O1748">
        <v>1</v>
      </c>
      <c r="Q1748">
        <v>2</v>
      </c>
      <c r="R1748">
        <v>1</v>
      </c>
      <c r="S1748">
        <v>3</v>
      </c>
      <c r="V1748">
        <v>2</v>
      </c>
      <c r="X1748" s="26">
        <v>17</v>
      </c>
    </row>
    <row r="1749" spans="1:24" x14ac:dyDescent="0.3">
      <c r="A1749" t="s">
        <v>104</v>
      </c>
      <c r="B1749" t="s">
        <v>1602</v>
      </c>
      <c r="C1749" t="s">
        <v>2574</v>
      </c>
      <c r="D1749" t="s">
        <v>2583</v>
      </c>
      <c r="E1749" t="s">
        <v>7074</v>
      </c>
      <c r="F1749" t="s">
        <v>104</v>
      </c>
      <c r="G1749" t="s">
        <v>21</v>
      </c>
      <c r="H1749" t="s">
        <v>21</v>
      </c>
      <c r="I1749" t="s">
        <v>22</v>
      </c>
      <c r="J1749">
        <v>1</v>
      </c>
      <c r="K1749">
        <v>1</v>
      </c>
      <c r="L1749">
        <v>1</v>
      </c>
      <c r="M1749">
        <v>1</v>
      </c>
      <c r="N1749">
        <v>3</v>
      </c>
      <c r="O1749">
        <v>1</v>
      </c>
      <c r="Q1749">
        <v>2</v>
      </c>
      <c r="R1749">
        <v>1</v>
      </c>
      <c r="S1749">
        <v>2</v>
      </c>
      <c r="V1749">
        <v>2</v>
      </c>
      <c r="X1749" s="26">
        <v>15</v>
      </c>
    </row>
    <row r="1750" spans="1:24" x14ac:dyDescent="0.3">
      <c r="A1750" t="s">
        <v>61</v>
      </c>
      <c r="B1750" t="s">
        <v>1190</v>
      </c>
      <c r="C1750" t="s">
        <v>1195</v>
      </c>
      <c r="D1750" t="s">
        <v>1239</v>
      </c>
      <c r="E1750" t="s">
        <v>7075</v>
      </c>
      <c r="F1750" t="s">
        <v>61</v>
      </c>
      <c r="G1750" t="s">
        <v>21</v>
      </c>
      <c r="H1750" t="s">
        <v>21</v>
      </c>
      <c r="I1750" t="s">
        <v>54</v>
      </c>
      <c r="J1750">
        <v>1</v>
      </c>
      <c r="K1750">
        <v>1</v>
      </c>
      <c r="L1750">
        <v>0</v>
      </c>
      <c r="M1750">
        <v>1</v>
      </c>
      <c r="N1750">
        <v>3</v>
      </c>
      <c r="O1750">
        <v>1</v>
      </c>
      <c r="Q1750">
        <v>0</v>
      </c>
      <c r="R1750">
        <v>2</v>
      </c>
      <c r="S1750">
        <v>3</v>
      </c>
      <c r="V1750">
        <v>2</v>
      </c>
      <c r="X1750" s="26">
        <v>14</v>
      </c>
    </row>
    <row r="1751" spans="1:24" x14ac:dyDescent="0.3">
      <c r="A1751" t="s">
        <v>135</v>
      </c>
      <c r="B1751" t="s">
        <v>847</v>
      </c>
      <c r="C1751" t="s">
        <v>4883</v>
      </c>
      <c r="D1751" t="s">
        <v>4887</v>
      </c>
      <c r="E1751" t="s">
        <v>7076</v>
      </c>
      <c r="F1751" t="s">
        <v>135</v>
      </c>
      <c r="G1751" t="s">
        <v>21</v>
      </c>
      <c r="H1751" t="s">
        <v>21</v>
      </c>
      <c r="I1751" t="s">
        <v>22</v>
      </c>
      <c r="J1751">
        <v>0</v>
      </c>
      <c r="K1751">
        <v>1</v>
      </c>
      <c r="L1751">
        <v>1</v>
      </c>
      <c r="M1751">
        <v>1</v>
      </c>
      <c r="N1751">
        <v>2</v>
      </c>
      <c r="O1751">
        <v>0</v>
      </c>
      <c r="Q1751">
        <v>0</v>
      </c>
      <c r="R1751">
        <v>1</v>
      </c>
      <c r="S1751">
        <v>2</v>
      </c>
      <c r="V1751">
        <v>1</v>
      </c>
      <c r="X1751" s="26">
        <v>9</v>
      </c>
    </row>
    <row r="1752" spans="1:24" x14ac:dyDescent="0.3">
      <c r="A1752" t="s">
        <v>70</v>
      </c>
      <c r="B1752" t="s">
        <v>3366</v>
      </c>
      <c r="C1752" t="s">
        <v>4327</v>
      </c>
      <c r="D1752" t="s">
        <v>4342</v>
      </c>
      <c r="E1752" t="s">
        <v>7077</v>
      </c>
      <c r="F1752" t="s">
        <v>70</v>
      </c>
      <c r="G1752" t="s">
        <v>21</v>
      </c>
      <c r="H1752" t="s">
        <v>21</v>
      </c>
      <c r="I1752" t="s">
        <v>22</v>
      </c>
      <c r="J1752">
        <v>0</v>
      </c>
      <c r="K1752">
        <v>1</v>
      </c>
      <c r="L1752">
        <v>0</v>
      </c>
      <c r="M1752">
        <v>0</v>
      </c>
      <c r="N1752">
        <v>1</v>
      </c>
      <c r="O1752">
        <v>0</v>
      </c>
      <c r="Q1752">
        <v>0</v>
      </c>
      <c r="R1752">
        <v>1</v>
      </c>
      <c r="S1752">
        <v>1</v>
      </c>
      <c r="V1752">
        <v>0</v>
      </c>
      <c r="X1752" s="26">
        <v>4</v>
      </c>
    </row>
    <row r="1753" spans="1:24" x14ac:dyDescent="0.3">
      <c r="A1753" t="s">
        <v>71</v>
      </c>
      <c r="B1753" t="s">
        <v>2870</v>
      </c>
      <c r="C1753" t="s">
        <v>2871</v>
      </c>
      <c r="D1753" t="s">
        <v>2875</v>
      </c>
      <c r="E1753" t="s">
        <v>7078</v>
      </c>
      <c r="F1753" t="s">
        <v>71</v>
      </c>
      <c r="G1753" t="s">
        <v>21</v>
      </c>
      <c r="H1753" t="s">
        <v>21</v>
      </c>
      <c r="I1753" t="s">
        <v>22</v>
      </c>
      <c r="J1753">
        <v>1</v>
      </c>
      <c r="K1753">
        <v>1</v>
      </c>
      <c r="L1753">
        <v>1</v>
      </c>
      <c r="M1753">
        <v>1</v>
      </c>
      <c r="N1753">
        <v>3</v>
      </c>
      <c r="O1753">
        <v>1</v>
      </c>
      <c r="Q1753">
        <v>2</v>
      </c>
      <c r="R1753">
        <v>2</v>
      </c>
      <c r="S1753">
        <v>3</v>
      </c>
      <c r="V1753">
        <v>1</v>
      </c>
      <c r="X1753" s="26">
        <v>16</v>
      </c>
    </row>
    <row r="1754" spans="1:24" x14ac:dyDescent="0.3">
      <c r="A1754" t="s">
        <v>61</v>
      </c>
      <c r="B1754" t="s">
        <v>475</v>
      </c>
      <c r="C1754" t="s">
        <v>970</v>
      </c>
      <c r="D1754" t="s">
        <v>1095</v>
      </c>
      <c r="E1754" t="s">
        <v>7079</v>
      </c>
      <c r="F1754" t="s">
        <v>61</v>
      </c>
      <c r="G1754" t="s">
        <v>21</v>
      </c>
      <c r="H1754" t="s">
        <v>21</v>
      </c>
      <c r="I1754" t="s">
        <v>50</v>
      </c>
      <c r="J1754">
        <v>2</v>
      </c>
      <c r="K1754">
        <v>0</v>
      </c>
      <c r="L1754">
        <v>0</v>
      </c>
      <c r="M1754">
        <v>0</v>
      </c>
      <c r="N1754">
        <v>0</v>
      </c>
      <c r="O1754">
        <v>0</v>
      </c>
      <c r="Q1754">
        <v>0</v>
      </c>
      <c r="R1754">
        <v>0</v>
      </c>
      <c r="S1754">
        <v>1</v>
      </c>
      <c r="V1754">
        <v>1</v>
      </c>
      <c r="X1754" s="26">
        <v>4</v>
      </c>
    </row>
    <row r="1755" spans="1:24" x14ac:dyDescent="0.3">
      <c r="A1755" t="s">
        <v>82</v>
      </c>
      <c r="B1755" t="s">
        <v>2938</v>
      </c>
      <c r="C1755" t="s">
        <v>4556</v>
      </c>
      <c r="D1755" t="s">
        <v>4564</v>
      </c>
      <c r="E1755" t="s">
        <v>7080</v>
      </c>
      <c r="F1755" t="s">
        <v>82</v>
      </c>
      <c r="G1755" t="s">
        <v>21</v>
      </c>
      <c r="H1755" t="s">
        <v>21</v>
      </c>
      <c r="I1755" t="s">
        <v>54</v>
      </c>
      <c r="J1755">
        <v>0</v>
      </c>
      <c r="K1755">
        <v>1</v>
      </c>
      <c r="L1755">
        <v>1</v>
      </c>
      <c r="M1755">
        <v>1</v>
      </c>
      <c r="N1755">
        <v>2</v>
      </c>
      <c r="O1755">
        <v>1</v>
      </c>
      <c r="Q1755">
        <v>0</v>
      </c>
      <c r="R1755">
        <v>1</v>
      </c>
      <c r="S1755">
        <v>3</v>
      </c>
      <c r="V1755">
        <v>1</v>
      </c>
      <c r="X1755" s="26">
        <v>11</v>
      </c>
    </row>
    <row r="1756" spans="1:24" x14ac:dyDescent="0.3">
      <c r="A1756" t="s">
        <v>61</v>
      </c>
      <c r="B1756" t="s">
        <v>847</v>
      </c>
      <c r="C1756" t="s">
        <v>1069</v>
      </c>
      <c r="D1756" t="s">
        <v>1224</v>
      </c>
      <c r="E1756" t="s">
        <v>7081</v>
      </c>
      <c r="F1756" t="s">
        <v>61</v>
      </c>
      <c r="G1756" t="s">
        <v>21</v>
      </c>
      <c r="H1756" t="s">
        <v>21</v>
      </c>
      <c r="I1756" t="s">
        <v>22</v>
      </c>
      <c r="J1756">
        <v>0</v>
      </c>
      <c r="K1756">
        <v>1</v>
      </c>
      <c r="L1756">
        <v>1</v>
      </c>
      <c r="M1756">
        <v>1</v>
      </c>
      <c r="N1756">
        <v>1</v>
      </c>
      <c r="O1756">
        <v>1</v>
      </c>
      <c r="Q1756">
        <v>0</v>
      </c>
      <c r="R1756">
        <v>1</v>
      </c>
      <c r="S1756">
        <v>3</v>
      </c>
      <c r="V1756">
        <v>1</v>
      </c>
      <c r="X1756" s="26">
        <v>10</v>
      </c>
    </row>
    <row r="1757" spans="1:24" x14ac:dyDescent="0.3">
      <c r="A1757" t="s">
        <v>70</v>
      </c>
      <c r="B1757" t="s">
        <v>174</v>
      </c>
      <c r="C1757" t="s">
        <v>2097</v>
      </c>
      <c r="D1757" t="s">
        <v>4257</v>
      </c>
      <c r="E1757" t="s">
        <v>7082</v>
      </c>
      <c r="F1757" t="s">
        <v>70</v>
      </c>
      <c r="G1757" t="s">
        <v>21</v>
      </c>
      <c r="H1757" t="s">
        <v>21</v>
      </c>
      <c r="I1757" t="s">
        <v>22</v>
      </c>
      <c r="J1757">
        <v>0</v>
      </c>
      <c r="K1757">
        <v>1</v>
      </c>
      <c r="L1757">
        <v>1</v>
      </c>
      <c r="M1757">
        <v>1</v>
      </c>
      <c r="N1757">
        <v>2</v>
      </c>
      <c r="O1757">
        <v>1</v>
      </c>
      <c r="Q1757">
        <v>0</v>
      </c>
      <c r="R1757">
        <v>2</v>
      </c>
      <c r="S1757">
        <v>3</v>
      </c>
      <c r="V1757">
        <v>2</v>
      </c>
      <c r="X1757" s="26">
        <v>13</v>
      </c>
    </row>
    <row r="1758" spans="1:24" x14ac:dyDescent="0.3">
      <c r="A1758" t="s">
        <v>85</v>
      </c>
      <c r="B1758" t="s">
        <v>475</v>
      </c>
      <c r="C1758" t="s">
        <v>4505</v>
      </c>
      <c r="D1758" t="s">
        <v>4518</v>
      </c>
      <c r="E1758" t="s">
        <v>7083</v>
      </c>
      <c r="F1758" t="s">
        <v>147</v>
      </c>
      <c r="G1758" t="s">
        <v>21</v>
      </c>
      <c r="H1758" t="s">
        <v>21</v>
      </c>
      <c r="I1758" t="s">
        <v>54</v>
      </c>
      <c r="J1758">
        <v>1</v>
      </c>
      <c r="K1758">
        <v>1</v>
      </c>
      <c r="L1758">
        <v>0</v>
      </c>
      <c r="M1758">
        <v>1</v>
      </c>
      <c r="N1758">
        <v>1</v>
      </c>
      <c r="O1758">
        <v>1</v>
      </c>
      <c r="Q1758">
        <v>0</v>
      </c>
      <c r="R1758">
        <v>1</v>
      </c>
      <c r="S1758">
        <v>2</v>
      </c>
      <c r="V1758">
        <v>2</v>
      </c>
      <c r="X1758" s="26">
        <v>10</v>
      </c>
    </row>
    <row r="1759" spans="1:24" x14ac:dyDescent="0.3">
      <c r="A1759" t="s">
        <v>37</v>
      </c>
      <c r="B1759" t="s">
        <v>983</v>
      </c>
      <c r="C1759" t="s">
        <v>984</v>
      </c>
      <c r="D1759" t="s">
        <v>3470</v>
      </c>
      <c r="E1759" t="s">
        <v>7084</v>
      </c>
      <c r="F1759" t="s">
        <v>37</v>
      </c>
      <c r="G1759" t="s">
        <v>21</v>
      </c>
      <c r="H1759" t="s">
        <v>21</v>
      </c>
      <c r="I1759" t="s">
        <v>22</v>
      </c>
      <c r="J1759">
        <v>1</v>
      </c>
      <c r="K1759">
        <v>1</v>
      </c>
      <c r="L1759">
        <v>1</v>
      </c>
      <c r="M1759">
        <v>1</v>
      </c>
      <c r="N1759">
        <v>3</v>
      </c>
      <c r="O1759">
        <v>1</v>
      </c>
      <c r="Q1759">
        <v>0</v>
      </c>
      <c r="R1759">
        <v>2</v>
      </c>
      <c r="S1759">
        <v>3</v>
      </c>
      <c r="V1759">
        <v>1</v>
      </c>
      <c r="X1759" s="26">
        <v>14</v>
      </c>
    </row>
    <row r="1760" spans="1:24" x14ac:dyDescent="0.3">
      <c r="A1760" t="s">
        <v>136</v>
      </c>
      <c r="B1760" t="s">
        <v>2870</v>
      </c>
      <c r="C1760" t="s">
        <v>3618</v>
      </c>
      <c r="D1760" t="s">
        <v>4840</v>
      </c>
      <c r="E1760" t="s">
        <v>7085</v>
      </c>
      <c r="F1760" t="s">
        <v>83</v>
      </c>
      <c r="G1760" t="s">
        <v>21</v>
      </c>
      <c r="H1760" t="s">
        <v>21</v>
      </c>
      <c r="I1760" t="s">
        <v>22</v>
      </c>
      <c r="J1760">
        <v>1</v>
      </c>
      <c r="K1760">
        <v>1</v>
      </c>
      <c r="L1760">
        <v>1</v>
      </c>
      <c r="M1760">
        <v>1</v>
      </c>
      <c r="N1760">
        <v>2</v>
      </c>
      <c r="O1760">
        <v>1</v>
      </c>
      <c r="Q1760">
        <v>0</v>
      </c>
      <c r="R1760">
        <v>3</v>
      </c>
      <c r="S1760">
        <v>3</v>
      </c>
      <c r="V1760">
        <v>2</v>
      </c>
      <c r="X1760" s="26">
        <v>15</v>
      </c>
    </row>
    <row r="1761" spans="1:24" x14ac:dyDescent="0.3">
      <c r="A1761" t="s">
        <v>39</v>
      </c>
      <c r="B1761" t="s">
        <v>162</v>
      </c>
      <c r="C1761" t="s">
        <v>656</v>
      </c>
      <c r="D1761" t="s">
        <v>667</v>
      </c>
      <c r="E1761" t="s">
        <v>7086</v>
      </c>
      <c r="F1761" t="s">
        <v>39</v>
      </c>
      <c r="G1761" t="s">
        <v>21</v>
      </c>
      <c r="H1761" t="s">
        <v>21</v>
      </c>
      <c r="I1761" t="s">
        <v>22</v>
      </c>
      <c r="J1761">
        <v>0</v>
      </c>
      <c r="K1761">
        <v>1</v>
      </c>
      <c r="L1761">
        <v>0</v>
      </c>
      <c r="M1761">
        <v>1</v>
      </c>
      <c r="N1761">
        <v>1</v>
      </c>
      <c r="O1761">
        <v>1</v>
      </c>
      <c r="Q1761">
        <v>0</v>
      </c>
      <c r="R1761">
        <v>1</v>
      </c>
      <c r="S1761">
        <v>3</v>
      </c>
      <c r="V1761">
        <v>1</v>
      </c>
      <c r="X1761" s="26">
        <v>9</v>
      </c>
    </row>
    <row r="1762" spans="1:24" x14ac:dyDescent="0.3">
      <c r="A1762" t="s">
        <v>82</v>
      </c>
      <c r="B1762" t="s">
        <v>2938</v>
      </c>
      <c r="C1762" t="s">
        <v>4556</v>
      </c>
      <c r="D1762" t="s">
        <v>4561</v>
      </c>
      <c r="E1762" t="s">
        <v>7087</v>
      </c>
      <c r="F1762" t="s">
        <v>82</v>
      </c>
      <c r="G1762" t="s">
        <v>21</v>
      </c>
      <c r="H1762" t="s">
        <v>21</v>
      </c>
      <c r="I1762" t="s">
        <v>22</v>
      </c>
      <c r="J1762">
        <v>0</v>
      </c>
      <c r="K1762">
        <v>1</v>
      </c>
      <c r="L1762">
        <v>1</v>
      </c>
      <c r="M1762">
        <v>1</v>
      </c>
      <c r="N1762">
        <v>3</v>
      </c>
      <c r="O1762">
        <v>1</v>
      </c>
      <c r="Q1762">
        <v>0</v>
      </c>
      <c r="R1762">
        <v>2</v>
      </c>
      <c r="S1762">
        <v>3</v>
      </c>
      <c r="V1762">
        <v>1</v>
      </c>
      <c r="X1762" s="26">
        <v>13</v>
      </c>
    </row>
    <row r="1763" spans="1:24" x14ac:dyDescent="0.3">
      <c r="A1763" t="s">
        <v>83</v>
      </c>
      <c r="B1763" t="s">
        <v>3634</v>
      </c>
      <c r="C1763" t="s">
        <v>3637</v>
      </c>
      <c r="D1763" t="s">
        <v>5050</v>
      </c>
      <c r="E1763" t="s">
        <v>7088</v>
      </c>
      <c r="F1763" t="s">
        <v>83</v>
      </c>
      <c r="G1763" t="s">
        <v>21</v>
      </c>
      <c r="H1763" t="s">
        <v>21</v>
      </c>
      <c r="I1763" t="s">
        <v>22</v>
      </c>
      <c r="J1763">
        <v>0</v>
      </c>
      <c r="K1763">
        <v>1</v>
      </c>
      <c r="L1763">
        <v>0</v>
      </c>
      <c r="M1763">
        <v>0</v>
      </c>
      <c r="N1763">
        <v>0</v>
      </c>
      <c r="O1763">
        <v>0</v>
      </c>
      <c r="Q1763">
        <v>0</v>
      </c>
      <c r="R1763">
        <v>1</v>
      </c>
      <c r="S1763">
        <v>0</v>
      </c>
      <c r="V1763">
        <v>0</v>
      </c>
      <c r="X1763" s="26">
        <v>2</v>
      </c>
    </row>
    <row r="1764" spans="1:24" x14ac:dyDescent="0.3">
      <c r="A1764" t="s">
        <v>64</v>
      </c>
      <c r="B1764" t="s">
        <v>2870</v>
      </c>
      <c r="C1764" t="s">
        <v>2871</v>
      </c>
      <c r="D1764" t="s">
        <v>3147</v>
      </c>
      <c r="E1764" t="s">
        <v>7089</v>
      </c>
      <c r="F1764" t="s">
        <v>64</v>
      </c>
      <c r="G1764" t="s">
        <v>21</v>
      </c>
      <c r="H1764" t="s">
        <v>21</v>
      </c>
      <c r="I1764" t="s">
        <v>22</v>
      </c>
      <c r="J1764">
        <v>2</v>
      </c>
      <c r="K1764">
        <v>1</v>
      </c>
      <c r="L1764">
        <v>1</v>
      </c>
      <c r="M1764">
        <v>1</v>
      </c>
      <c r="N1764">
        <v>1</v>
      </c>
      <c r="O1764">
        <v>1</v>
      </c>
      <c r="Q1764">
        <v>0</v>
      </c>
      <c r="R1764">
        <v>1</v>
      </c>
      <c r="S1764">
        <v>3</v>
      </c>
      <c r="V1764">
        <v>1</v>
      </c>
      <c r="X1764" s="26">
        <v>12</v>
      </c>
    </row>
    <row r="1765" spans="1:24" x14ac:dyDescent="0.3">
      <c r="A1765" t="s">
        <v>70</v>
      </c>
      <c r="B1765" t="s">
        <v>174</v>
      </c>
      <c r="C1765" t="s">
        <v>2529</v>
      </c>
      <c r="D1765" t="s">
        <v>4201</v>
      </c>
      <c r="E1765" t="s">
        <v>7090</v>
      </c>
      <c r="F1765" t="s">
        <v>70</v>
      </c>
      <c r="G1765" t="s">
        <v>21</v>
      </c>
      <c r="H1765" t="s">
        <v>21</v>
      </c>
      <c r="I1765" t="s">
        <v>22</v>
      </c>
      <c r="J1765">
        <v>0</v>
      </c>
      <c r="K1765">
        <v>1</v>
      </c>
      <c r="L1765">
        <v>1</v>
      </c>
      <c r="M1765">
        <v>1</v>
      </c>
      <c r="N1765">
        <v>1</v>
      </c>
      <c r="O1765">
        <v>1</v>
      </c>
      <c r="Q1765">
        <v>0</v>
      </c>
      <c r="R1765">
        <v>1</v>
      </c>
      <c r="S1765">
        <v>2</v>
      </c>
      <c r="V1765">
        <v>1</v>
      </c>
      <c r="X1765" s="26">
        <v>9</v>
      </c>
    </row>
    <row r="1766" spans="1:24" x14ac:dyDescent="0.3">
      <c r="A1766" t="s">
        <v>61</v>
      </c>
      <c r="B1766" t="s">
        <v>1190</v>
      </c>
      <c r="C1766" t="s">
        <v>1191</v>
      </c>
      <c r="D1766" t="s">
        <v>1243</v>
      </c>
      <c r="E1766" t="s">
        <v>7091</v>
      </c>
      <c r="F1766" t="s">
        <v>61</v>
      </c>
      <c r="G1766" t="s">
        <v>21</v>
      </c>
      <c r="H1766" t="s">
        <v>21</v>
      </c>
      <c r="I1766" t="s">
        <v>22</v>
      </c>
      <c r="J1766">
        <v>1</v>
      </c>
      <c r="K1766">
        <v>1</v>
      </c>
      <c r="L1766">
        <v>1</v>
      </c>
      <c r="M1766">
        <v>1</v>
      </c>
      <c r="N1766">
        <v>3</v>
      </c>
      <c r="O1766">
        <v>1</v>
      </c>
      <c r="Q1766">
        <v>0</v>
      </c>
      <c r="R1766">
        <v>2</v>
      </c>
      <c r="S1766">
        <v>3</v>
      </c>
      <c r="V1766">
        <v>0</v>
      </c>
      <c r="X1766" s="26">
        <v>13</v>
      </c>
    </row>
    <row r="1767" spans="1:24" x14ac:dyDescent="0.3">
      <c r="A1767" t="s">
        <v>49</v>
      </c>
      <c r="B1767" t="s">
        <v>475</v>
      </c>
      <c r="C1767" t="s">
        <v>854</v>
      </c>
      <c r="D1767" t="s">
        <v>1455</v>
      </c>
      <c r="E1767" t="s">
        <v>7092</v>
      </c>
      <c r="F1767" t="s">
        <v>49</v>
      </c>
      <c r="G1767" t="s">
        <v>21</v>
      </c>
      <c r="H1767" t="s">
        <v>21</v>
      </c>
      <c r="I1767" t="s">
        <v>22</v>
      </c>
      <c r="J1767">
        <v>1</v>
      </c>
      <c r="K1767">
        <v>1</v>
      </c>
      <c r="L1767">
        <v>1</v>
      </c>
      <c r="M1767">
        <v>0</v>
      </c>
      <c r="N1767">
        <v>3</v>
      </c>
      <c r="O1767">
        <v>1</v>
      </c>
      <c r="Q1767">
        <v>0</v>
      </c>
      <c r="R1767">
        <v>1</v>
      </c>
      <c r="S1767">
        <v>2</v>
      </c>
      <c r="V1767">
        <v>1</v>
      </c>
      <c r="X1767" s="26">
        <v>11</v>
      </c>
    </row>
    <row r="1768" spans="1:24" x14ac:dyDescent="0.3">
      <c r="A1768" t="s">
        <v>19</v>
      </c>
      <c r="B1768" t="s">
        <v>162</v>
      </c>
      <c r="C1768" t="s">
        <v>239</v>
      </c>
      <c r="D1768" t="s">
        <v>262</v>
      </c>
      <c r="E1768" t="s">
        <v>7093</v>
      </c>
      <c r="F1768" t="s">
        <v>44</v>
      </c>
      <c r="G1768" t="s">
        <v>21</v>
      </c>
      <c r="H1768" t="s">
        <v>21</v>
      </c>
      <c r="I1768" t="s">
        <v>22</v>
      </c>
      <c r="J1768">
        <v>0</v>
      </c>
      <c r="K1768">
        <v>1</v>
      </c>
      <c r="L1768">
        <v>1</v>
      </c>
      <c r="M1768">
        <v>1</v>
      </c>
      <c r="N1768">
        <v>1</v>
      </c>
      <c r="O1768">
        <v>1</v>
      </c>
      <c r="Q1768">
        <v>0</v>
      </c>
      <c r="R1768">
        <v>1</v>
      </c>
      <c r="S1768">
        <v>3</v>
      </c>
      <c r="V1768">
        <v>1</v>
      </c>
      <c r="X1768" s="26">
        <v>10</v>
      </c>
    </row>
    <row r="1769" spans="1:24" x14ac:dyDescent="0.3">
      <c r="A1769" t="s">
        <v>74</v>
      </c>
      <c r="B1769" t="s">
        <v>174</v>
      </c>
      <c r="C1769" t="s">
        <v>886</v>
      </c>
      <c r="D1769" t="s">
        <v>3989</v>
      </c>
      <c r="E1769" t="s">
        <v>7094</v>
      </c>
      <c r="F1769" t="s">
        <v>74</v>
      </c>
      <c r="G1769" t="s">
        <v>21</v>
      </c>
      <c r="H1769" t="s">
        <v>21</v>
      </c>
      <c r="I1769" t="s">
        <v>54</v>
      </c>
      <c r="J1769">
        <v>1</v>
      </c>
      <c r="K1769">
        <v>1</v>
      </c>
      <c r="L1769">
        <v>1</v>
      </c>
      <c r="M1769">
        <v>1</v>
      </c>
      <c r="N1769">
        <v>2</v>
      </c>
      <c r="O1769">
        <v>1</v>
      </c>
      <c r="Q1769">
        <v>0</v>
      </c>
      <c r="R1769">
        <v>1</v>
      </c>
      <c r="S1769">
        <v>3</v>
      </c>
      <c r="V1769">
        <v>2</v>
      </c>
      <c r="X1769" s="26">
        <v>13</v>
      </c>
    </row>
    <row r="1770" spans="1:24" x14ac:dyDescent="0.3">
      <c r="A1770" t="s">
        <v>135</v>
      </c>
      <c r="B1770" t="s">
        <v>2870</v>
      </c>
      <c r="C1770" t="s">
        <v>3618</v>
      </c>
      <c r="D1770" t="s">
        <v>4877</v>
      </c>
      <c r="E1770" t="s">
        <v>7095</v>
      </c>
      <c r="F1770" t="s">
        <v>135</v>
      </c>
      <c r="G1770" t="s">
        <v>21</v>
      </c>
      <c r="H1770" t="s">
        <v>21</v>
      </c>
      <c r="I1770" t="s">
        <v>22</v>
      </c>
      <c r="J1770">
        <v>1</v>
      </c>
      <c r="K1770">
        <v>1</v>
      </c>
      <c r="L1770">
        <v>1</v>
      </c>
      <c r="M1770">
        <v>1</v>
      </c>
      <c r="N1770">
        <v>3</v>
      </c>
      <c r="O1770">
        <v>1</v>
      </c>
      <c r="Q1770">
        <v>2</v>
      </c>
      <c r="R1770">
        <v>2</v>
      </c>
      <c r="S1770">
        <v>3</v>
      </c>
      <c r="V1770">
        <v>1</v>
      </c>
      <c r="X1770" s="26">
        <v>16</v>
      </c>
    </row>
    <row r="1771" spans="1:24" x14ac:dyDescent="0.3">
      <c r="A1771" t="s">
        <v>49</v>
      </c>
      <c r="B1771" t="s">
        <v>1190</v>
      </c>
      <c r="C1771" t="s">
        <v>1539</v>
      </c>
      <c r="D1771" t="s">
        <v>1561</v>
      </c>
      <c r="E1771" t="s">
        <v>7096</v>
      </c>
      <c r="F1771" t="s">
        <v>49</v>
      </c>
      <c r="G1771" t="s">
        <v>21</v>
      </c>
      <c r="H1771" t="s">
        <v>21</v>
      </c>
      <c r="I1771" t="s">
        <v>22</v>
      </c>
      <c r="J1771">
        <v>0</v>
      </c>
      <c r="K1771">
        <v>1</v>
      </c>
      <c r="L1771">
        <v>1</v>
      </c>
      <c r="M1771">
        <v>1</v>
      </c>
      <c r="N1771">
        <v>2</v>
      </c>
      <c r="O1771">
        <v>1</v>
      </c>
      <c r="Q1771">
        <v>0</v>
      </c>
      <c r="R1771">
        <v>1</v>
      </c>
      <c r="S1771">
        <v>3</v>
      </c>
      <c r="V1771">
        <v>1</v>
      </c>
      <c r="X1771" s="26">
        <v>11</v>
      </c>
    </row>
    <row r="1772" spans="1:24" x14ac:dyDescent="0.3">
      <c r="A1772" t="s">
        <v>150</v>
      </c>
      <c r="B1772" t="s">
        <v>2870</v>
      </c>
      <c r="C1772" t="s">
        <v>3618</v>
      </c>
      <c r="D1772" t="s">
        <v>5222</v>
      </c>
      <c r="E1772" t="s">
        <v>7097</v>
      </c>
      <c r="F1772" t="s">
        <v>150</v>
      </c>
      <c r="G1772" t="s">
        <v>21</v>
      </c>
      <c r="H1772" t="s">
        <v>21</v>
      </c>
      <c r="I1772" t="s">
        <v>22</v>
      </c>
      <c r="J1772">
        <v>2</v>
      </c>
      <c r="K1772">
        <v>1</v>
      </c>
      <c r="L1772">
        <v>1</v>
      </c>
      <c r="M1772">
        <v>1</v>
      </c>
      <c r="N1772">
        <v>3</v>
      </c>
      <c r="O1772">
        <v>1</v>
      </c>
      <c r="Q1772">
        <v>0</v>
      </c>
      <c r="R1772">
        <v>2</v>
      </c>
      <c r="S1772">
        <v>3</v>
      </c>
      <c r="V1772">
        <v>2</v>
      </c>
      <c r="X1772" s="26">
        <v>16</v>
      </c>
    </row>
    <row r="1773" spans="1:24" x14ac:dyDescent="0.3">
      <c r="A1773" t="s">
        <v>70</v>
      </c>
      <c r="B1773" t="s">
        <v>174</v>
      </c>
      <c r="C1773" t="s">
        <v>886</v>
      </c>
      <c r="D1773" t="s">
        <v>4289</v>
      </c>
      <c r="E1773" t="s">
        <v>7098</v>
      </c>
      <c r="F1773" t="s">
        <v>143</v>
      </c>
      <c r="G1773" t="s">
        <v>21</v>
      </c>
      <c r="H1773" t="s">
        <v>21</v>
      </c>
      <c r="I1773" t="s">
        <v>22</v>
      </c>
      <c r="J1773">
        <v>0</v>
      </c>
      <c r="K1773">
        <v>1</v>
      </c>
      <c r="L1773">
        <v>1</v>
      </c>
      <c r="M1773">
        <v>1</v>
      </c>
      <c r="N1773">
        <v>1</v>
      </c>
      <c r="O1773">
        <v>1</v>
      </c>
      <c r="Q1773">
        <v>0</v>
      </c>
      <c r="R1773">
        <v>1</v>
      </c>
      <c r="S1773">
        <v>2</v>
      </c>
      <c r="V1773">
        <v>0</v>
      </c>
      <c r="X1773" s="26">
        <v>8</v>
      </c>
    </row>
    <row r="1774" spans="1:24" x14ac:dyDescent="0.3">
      <c r="A1774" t="s">
        <v>32</v>
      </c>
      <c r="B1774" t="s">
        <v>1733</v>
      </c>
      <c r="C1774" t="s">
        <v>1734</v>
      </c>
      <c r="D1774" t="s">
        <v>1949</v>
      </c>
      <c r="E1774" t="s">
        <v>7099</v>
      </c>
      <c r="F1774" t="s">
        <v>67</v>
      </c>
      <c r="G1774" t="s">
        <v>21</v>
      </c>
      <c r="H1774" t="s">
        <v>21</v>
      </c>
      <c r="I1774" t="s">
        <v>22</v>
      </c>
      <c r="J1774">
        <v>2</v>
      </c>
      <c r="K1774">
        <v>1</v>
      </c>
      <c r="L1774">
        <v>1</v>
      </c>
      <c r="M1774">
        <v>1</v>
      </c>
      <c r="N1774">
        <v>3</v>
      </c>
      <c r="O1774">
        <v>0</v>
      </c>
      <c r="Q1774">
        <v>2</v>
      </c>
      <c r="R1774">
        <v>1</v>
      </c>
      <c r="S1774">
        <v>2</v>
      </c>
      <c r="V1774">
        <v>1</v>
      </c>
      <c r="X1774" s="26">
        <v>14</v>
      </c>
    </row>
    <row r="1775" spans="1:24" x14ac:dyDescent="0.3">
      <c r="A1775" t="s">
        <v>73</v>
      </c>
      <c r="B1775" t="s">
        <v>162</v>
      </c>
      <c r="C1775" t="s">
        <v>359</v>
      </c>
      <c r="D1775" t="s">
        <v>379</v>
      </c>
      <c r="E1775" t="s">
        <v>7100</v>
      </c>
      <c r="F1775" t="s">
        <v>20</v>
      </c>
      <c r="G1775" t="s">
        <v>21</v>
      </c>
      <c r="H1775" t="s">
        <v>21</v>
      </c>
      <c r="I1775" t="s">
        <v>22</v>
      </c>
      <c r="J1775">
        <v>0</v>
      </c>
      <c r="K1775">
        <v>0</v>
      </c>
      <c r="L1775">
        <v>0</v>
      </c>
      <c r="M1775">
        <v>1</v>
      </c>
      <c r="N1775">
        <v>1</v>
      </c>
      <c r="O1775">
        <v>1</v>
      </c>
      <c r="Q1775">
        <v>0</v>
      </c>
      <c r="R1775">
        <v>1</v>
      </c>
      <c r="S1775">
        <v>3</v>
      </c>
      <c r="V1775">
        <v>0</v>
      </c>
      <c r="X1775" s="26">
        <v>7</v>
      </c>
    </row>
    <row r="1776" spans="1:24" x14ac:dyDescent="0.3">
      <c r="A1776" t="s">
        <v>55</v>
      </c>
      <c r="B1776" t="s">
        <v>843</v>
      </c>
      <c r="C1776" t="s">
        <v>844</v>
      </c>
      <c r="D1776" t="s">
        <v>846</v>
      </c>
      <c r="E1776" t="s">
        <v>7101</v>
      </c>
      <c r="F1776" t="s">
        <v>55</v>
      </c>
      <c r="G1776" t="s">
        <v>21</v>
      </c>
      <c r="H1776" t="s">
        <v>21</v>
      </c>
      <c r="I1776" t="s">
        <v>22</v>
      </c>
      <c r="J1776">
        <v>1</v>
      </c>
      <c r="K1776">
        <v>1</v>
      </c>
      <c r="L1776">
        <v>1</v>
      </c>
      <c r="M1776">
        <v>1</v>
      </c>
      <c r="N1776">
        <v>3</v>
      </c>
      <c r="O1776">
        <v>1</v>
      </c>
      <c r="Q1776">
        <v>0</v>
      </c>
      <c r="R1776">
        <v>2</v>
      </c>
      <c r="S1776">
        <v>3</v>
      </c>
      <c r="V1776">
        <v>1</v>
      </c>
      <c r="X1776" s="26">
        <v>14</v>
      </c>
    </row>
    <row r="1777" spans="1:24" x14ac:dyDescent="0.3">
      <c r="A1777" t="s">
        <v>74</v>
      </c>
      <c r="B1777" t="s">
        <v>174</v>
      </c>
      <c r="C1777" t="s">
        <v>2721</v>
      </c>
      <c r="D1777" t="s">
        <v>4081</v>
      </c>
      <c r="E1777" t="s">
        <v>7102</v>
      </c>
      <c r="F1777" t="s">
        <v>74</v>
      </c>
      <c r="G1777" t="s">
        <v>21</v>
      </c>
      <c r="H1777" t="s">
        <v>21</v>
      </c>
      <c r="I1777" t="s">
        <v>22</v>
      </c>
      <c r="J1777">
        <v>1</v>
      </c>
      <c r="K1777">
        <v>1</v>
      </c>
      <c r="L1777">
        <v>1</v>
      </c>
      <c r="M1777">
        <v>1</v>
      </c>
      <c r="N1777">
        <v>3</v>
      </c>
      <c r="O1777">
        <v>1</v>
      </c>
      <c r="Q1777">
        <v>0</v>
      </c>
      <c r="R1777">
        <v>1</v>
      </c>
      <c r="S1777">
        <v>3</v>
      </c>
      <c r="V1777">
        <v>1</v>
      </c>
      <c r="X1777" s="26">
        <v>13</v>
      </c>
    </row>
    <row r="1778" spans="1:24" x14ac:dyDescent="0.3">
      <c r="A1778" t="s">
        <v>83</v>
      </c>
      <c r="B1778" t="s">
        <v>3634</v>
      </c>
      <c r="C1778" t="s">
        <v>5002</v>
      </c>
      <c r="D1778" t="s">
        <v>5004</v>
      </c>
      <c r="E1778" t="s">
        <v>7103</v>
      </c>
      <c r="F1778" t="s">
        <v>83</v>
      </c>
      <c r="G1778" t="s">
        <v>21</v>
      </c>
      <c r="H1778" t="s">
        <v>21</v>
      </c>
      <c r="I1778" t="s">
        <v>22</v>
      </c>
      <c r="J1778">
        <v>1</v>
      </c>
      <c r="K1778">
        <v>1</v>
      </c>
      <c r="L1778">
        <v>1</v>
      </c>
      <c r="M1778">
        <v>1</v>
      </c>
      <c r="N1778">
        <v>2</v>
      </c>
      <c r="O1778">
        <v>1</v>
      </c>
      <c r="Q1778">
        <v>0</v>
      </c>
      <c r="R1778">
        <v>1</v>
      </c>
      <c r="S1778">
        <v>3</v>
      </c>
      <c r="V1778">
        <v>1</v>
      </c>
      <c r="X1778" s="26">
        <v>12</v>
      </c>
    </row>
    <row r="1779" spans="1:24" x14ac:dyDescent="0.3">
      <c r="A1779" t="s">
        <v>147</v>
      </c>
      <c r="B1779" t="s">
        <v>2870</v>
      </c>
      <c r="C1779" t="s">
        <v>3618</v>
      </c>
      <c r="D1779" t="s">
        <v>5184</v>
      </c>
      <c r="E1779" t="s">
        <v>7104</v>
      </c>
      <c r="F1779" t="s">
        <v>147</v>
      </c>
      <c r="G1779" t="s">
        <v>21</v>
      </c>
      <c r="H1779" t="s">
        <v>21</v>
      </c>
      <c r="I1779" t="s">
        <v>22</v>
      </c>
      <c r="J1779">
        <v>1</v>
      </c>
      <c r="K1779">
        <v>1</v>
      </c>
      <c r="L1779">
        <v>1</v>
      </c>
      <c r="M1779">
        <v>1</v>
      </c>
      <c r="N1779">
        <v>3</v>
      </c>
      <c r="O1779">
        <v>1</v>
      </c>
      <c r="Q1779">
        <v>0</v>
      </c>
      <c r="R1779">
        <v>2</v>
      </c>
      <c r="S1779">
        <v>3</v>
      </c>
      <c r="V1779">
        <v>1</v>
      </c>
      <c r="X1779" s="26">
        <v>14</v>
      </c>
    </row>
    <row r="1780" spans="1:24" x14ac:dyDescent="0.3">
      <c r="A1780" t="s">
        <v>138</v>
      </c>
      <c r="B1780" t="s">
        <v>2870</v>
      </c>
      <c r="C1780" t="s">
        <v>3618</v>
      </c>
      <c r="D1780" t="s">
        <v>4752</v>
      </c>
      <c r="E1780" t="s">
        <v>7105</v>
      </c>
      <c r="F1780" t="s">
        <v>138</v>
      </c>
      <c r="G1780" t="s">
        <v>21</v>
      </c>
      <c r="H1780" t="s">
        <v>21</v>
      </c>
      <c r="I1780" t="s">
        <v>22</v>
      </c>
      <c r="J1780">
        <v>1</v>
      </c>
      <c r="K1780">
        <v>1</v>
      </c>
      <c r="L1780">
        <v>1</v>
      </c>
      <c r="M1780">
        <v>1</v>
      </c>
      <c r="N1780">
        <v>2</v>
      </c>
      <c r="O1780">
        <v>1</v>
      </c>
      <c r="Q1780">
        <v>0</v>
      </c>
      <c r="R1780">
        <v>2</v>
      </c>
      <c r="S1780">
        <v>3</v>
      </c>
      <c r="V1780">
        <v>2</v>
      </c>
      <c r="X1780" s="26">
        <v>14</v>
      </c>
    </row>
    <row r="1781" spans="1:24" x14ac:dyDescent="0.3">
      <c r="A1781" t="s">
        <v>155</v>
      </c>
      <c r="B1781" t="s">
        <v>3634</v>
      </c>
      <c r="C1781" t="s">
        <v>3637</v>
      </c>
      <c r="D1781" t="s">
        <v>5126</v>
      </c>
      <c r="E1781" t="s">
        <v>7106</v>
      </c>
      <c r="F1781" t="s">
        <v>155</v>
      </c>
      <c r="G1781" t="s">
        <v>21</v>
      </c>
      <c r="H1781" t="s">
        <v>21</v>
      </c>
      <c r="I1781" t="s">
        <v>22</v>
      </c>
      <c r="J1781">
        <v>2</v>
      </c>
      <c r="K1781">
        <v>1</v>
      </c>
      <c r="L1781">
        <v>1</v>
      </c>
      <c r="M1781">
        <v>0</v>
      </c>
      <c r="N1781">
        <v>2</v>
      </c>
      <c r="O1781">
        <v>1</v>
      </c>
      <c r="Q1781">
        <v>0</v>
      </c>
      <c r="R1781">
        <v>1</v>
      </c>
      <c r="S1781">
        <v>3</v>
      </c>
      <c r="V1781">
        <v>1</v>
      </c>
      <c r="X1781" s="26">
        <v>12</v>
      </c>
    </row>
    <row r="1782" spans="1:24" x14ac:dyDescent="0.3">
      <c r="A1782" t="s">
        <v>155</v>
      </c>
      <c r="B1782" t="s">
        <v>3634</v>
      </c>
      <c r="C1782" t="s">
        <v>3637</v>
      </c>
      <c r="D1782" t="s">
        <v>5125</v>
      </c>
      <c r="E1782" t="s">
        <v>7107</v>
      </c>
      <c r="F1782" t="s">
        <v>155</v>
      </c>
      <c r="G1782" t="s">
        <v>21</v>
      </c>
      <c r="H1782" t="s">
        <v>21</v>
      </c>
      <c r="I1782" t="s">
        <v>22</v>
      </c>
      <c r="J1782">
        <v>1</v>
      </c>
      <c r="K1782">
        <v>1</v>
      </c>
      <c r="L1782">
        <v>1</v>
      </c>
      <c r="M1782">
        <v>1</v>
      </c>
      <c r="N1782">
        <v>2</v>
      </c>
      <c r="O1782">
        <v>1</v>
      </c>
      <c r="Q1782">
        <v>0</v>
      </c>
      <c r="R1782">
        <v>1</v>
      </c>
      <c r="S1782">
        <v>3</v>
      </c>
      <c r="V1782">
        <v>1</v>
      </c>
      <c r="X1782" s="26">
        <v>12</v>
      </c>
    </row>
    <row r="1783" spans="1:24" x14ac:dyDescent="0.3">
      <c r="A1783" t="s">
        <v>155</v>
      </c>
      <c r="B1783" t="s">
        <v>3634</v>
      </c>
      <c r="C1783" t="s">
        <v>3637</v>
      </c>
      <c r="D1783" t="s">
        <v>5124</v>
      </c>
      <c r="E1783" t="s">
        <v>7108</v>
      </c>
      <c r="F1783" t="s">
        <v>155</v>
      </c>
      <c r="G1783" t="s">
        <v>21</v>
      </c>
      <c r="H1783" t="s">
        <v>21</v>
      </c>
      <c r="I1783" t="s">
        <v>22</v>
      </c>
      <c r="J1783">
        <v>1</v>
      </c>
      <c r="K1783">
        <v>1</v>
      </c>
      <c r="L1783">
        <v>1</v>
      </c>
      <c r="M1783">
        <v>1</v>
      </c>
      <c r="N1783">
        <v>2</v>
      </c>
      <c r="O1783">
        <v>1</v>
      </c>
      <c r="Q1783">
        <v>0</v>
      </c>
      <c r="R1783">
        <v>1</v>
      </c>
      <c r="S1783">
        <v>3</v>
      </c>
      <c r="V1783">
        <v>1</v>
      </c>
      <c r="X1783" s="26">
        <v>12</v>
      </c>
    </row>
    <row r="1784" spans="1:24" x14ac:dyDescent="0.3">
      <c r="A1784" t="s">
        <v>155</v>
      </c>
      <c r="B1784" t="s">
        <v>3634</v>
      </c>
      <c r="C1784" t="s">
        <v>3637</v>
      </c>
      <c r="D1784" t="s">
        <v>5123</v>
      </c>
      <c r="E1784" t="s">
        <v>7109</v>
      </c>
      <c r="F1784" t="s">
        <v>155</v>
      </c>
      <c r="G1784" t="s">
        <v>21</v>
      </c>
      <c r="H1784" t="s">
        <v>21</v>
      </c>
      <c r="I1784" t="s">
        <v>22</v>
      </c>
      <c r="J1784">
        <v>1</v>
      </c>
      <c r="K1784">
        <v>1</v>
      </c>
      <c r="L1784">
        <v>1</v>
      </c>
      <c r="M1784">
        <v>1</v>
      </c>
      <c r="N1784">
        <v>2</v>
      </c>
      <c r="O1784">
        <v>1</v>
      </c>
      <c r="Q1784">
        <v>0</v>
      </c>
      <c r="R1784">
        <v>1</v>
      </c>
      <c r="S1784">
        <v>3</v>
      </c>
      <c r="V1784">
        <v>1</v>
      </c>
      <c r="X1784" s="26">
        <v>12</v>
      </c>
    </row>
    <row r="1785" spans="1:24" x14ac:dyDescent="0.3">
      <c r="A1785" t="s">
        <v>155</v>
      </c>
      <c r="B1785" t="s">
        <v>3634</v>
      </c>
      <c r="C1785" t="s">
        <v>3637</v>
      </c>
      <c r="D1785" t="s">
        <v>5122</v>
      </c>
      <c r="E1785" t="s">
        <v>7110</v>
      </c>
      <c r="F1785" t="s">
        <v>155</v>
      </c>
      <c r="G1785" t="s">
        <v>21</v>
      </c>
      <c r="H1785" t="s">
        <v>21</v>
      </c>
      <c r="I1785" t="s">
        <v>22</v>
      </c>
      <c r="J1785">
        <v>1</v>
      </c>
      <c r="K1785">
        <v>1</v>
      </c>
      <c r="L1785">
        <v>1</v>
      </c>
      <c r="M1785">
        <v>0</v>
      </c>
      <c r="N1785">
        <v>2</v>
      </c>
      <c r="O1785">
        <v>1</v>
      </c>
      <c r="Q1785">
        <v>0</v>
      </c>
      <c r="R1785">
        <v>1</v>
      </c>
      <c r="S1785">
        <v>3</v>
      </c>
      <c r="V1785">
        <v>1</v>
      </c>
      <c r="X1785" s="26">
        <v>11</v>
      </c>
    </row>
    <row r="1786" spans="1:24" x14ac:dyDescent="0.3">
      <c r="A1786" t="s">
        <v>155</v>
      </c>
      <c r="B1786" t="s">
        <v>3634</v>
      </c>
      <c r="C1786" t="s">
        <v>3637</v>
      </c>
      <c r="D1786" t="s">
        <v>5121</v>
      </c>
      <c r="E1786" t="s">
        <v>7111</v>
      </c>
      <c r="F1786" t="s">
        <v>155</v>
      </c>
      <c r="G1786" t="s">
        <v>21</v>
      </c>
      <c r="H1786" t="s">
        <v>21</v>
      </c>
      <c r="I1786" t="s">
        <v>22</v>
      </c>
      <c r="J1786">
        <v>1</v>
      </c>
      <c r="K1786">
        <v>1</v>
      </c>
      <c r="L1786">
        <v>1</v>
      </c>
      <c r="M1786">
        <v>0</v>
      </c>
      <c r="N1786">
        <v>3</v>
      </c>
      <c r="O1786">
        <v>0</v>
      </c>
      <c r="Q1786">
        <v>0</v>
      </c>
      <c r="R1786">
        <v>1</v>
      </c>
      <c r="S1786">
        <v>3</v>
      </c>
      <c r="V1786">
        <v>1</v>
      </c>
      <c r="X1786" s="26">
        <v>11</v>
      </c>
    </row>
    <row r="1787" spans="1:24" x14ac:dyDescent="0.3">
      <c r="A1787" t="s">
        <v>155</v>
      </c>
      <c r="B1787" t="s">
        <v>3634</v>
      </c>
      <c r="C1787" t="s">
        <v>3637</v>
      </c>
      <c r="D1787" t="s">
        <v>5120</v>
      </c>
      <c r="E1787" t="s">
        <v>7112</v>
      </c>
      <c r="F1787" t="s">
        <v>155</v>
      </c>
      <c r="G1787" t="s">
        <v>21</v>
      </c>
      <c r="H1787" t="s">
        <v>21</v>
      </c>
      <c r="I1787" t="s">
        <v>22</v>
      </c>
      <c r="J1787">
        <v>1</v>
      </c>
      <c r="K1787">
        <v>1</v>
      </c>
      <c r="L1787">
        <v>1</v>
      </c>
      <c r="M1787">
        <v>0</v>
      </c>
      <c r="N1787">
        <v>3</v>
      </c>
      <c r="O1787">
        <v>1</v>
      </c>
      <c r="Q1787">
        <v>0</v>
      </c>
      <c r="R1787">
        <v>1</v>
      </c>
      <c r="S1787">
        <v>3</v>
      </c>
      <c r="V1787">
        <v>1</v>
      </c>
      <c r="X1787" s="26">
        <v>12</v>
      </c>
    </row>
    <row r="1788" spans="1:24" x14ac:dyDescent="0.3">
      <c r="A1788" t="s">
        <v>155</v>
      </c>
      <c r="B1788" t="s">
        <v>3634</v>
      </c>
      <c r="C1788" t="s">
        <v>3637</v>
      </c>
      <c r="D1788" t="s">
        <v>5119</v>
      </c>
      <c r="E1788" t="s">
        <v>7113</v>
      </c>
      <c r="F1788" t="s">
        <v>155</v>
      </c>
      <c r="G1788" t="s">
        <v>21</v>
      </c>
      <c r="H1788" t="s">
        <v>21</v>
      </c>
      <c r="I1788" t="s">
        <v>22</v>
      </c>
      <c r="J1788">
        <v>1</v>
      </c>
      <c r="K1788">
        <v>1</v>
      </c>
      <c r="L1788">
        <v>1</v>
      </c>
      <c r="M1788">
        <v>0</v>
      </c>
      <c r="N1788">
        <v>3</v>
      </c>
      <c r="O1788">
        <v>1</v>
      </c>
      <c r="Q1788">
        <v>0</v>
      </c>
      <c r="R1788">
        <v>1</v>
      </c>
      <c r="S1788">
        <v>3</v>
      </c>
      <c r="V1788">
        <v>1</v>
      </c>
      <c r="X1788" s="26">
        <v>12</v>
      </c>
    </row>
    <row r="1789" spans="1:24" x14ac:dyDescent="0.3">
      <c r="A1789" t="s">
        <v>155</v>
      </c>
      <c r="B1789" t="s">
        <v>3634</v>
      </c>
      <c r="C1789" t="s">
        <v>3637</v>
      </c>
      <c r="D1789" t="s">
        <v>5118</v>
      </c>
      <c r="E1789" t="s">
        <v>7114</v>
      </c>
      <c r="F1789" t="s">
        <v>155</v>
      </c>
      <c r="G1789" t="s">
        <v>21</v>
      </c>
      <c r="H1789" t="s">
        <v>21</v>
      </c>
      <c r="I1789" t="s">
        <v>22</v>
      </c>
      <c r="J1789">
        <v>2</v>
      </c>
      <c r="K1789">
        <v>1</v>
      </c>
      <c r="L1789">
        <v>1</v>
      </c>
      <c r="M1789">
        <v>0</v>
      </c>
      <c r="N1789">
        <v>3</v>
      </c>
      <c r="O1789">
        <v>1</v>
      </c>
      <c r="Q1789">
        <v>0</v>
      </c>
      <c r="R1789">
        <v>1</v>
      </c>
      <c r="S1789">
        <v>3</v>
      </c>
      <c r="V1789">
        <v>1</v>
      </c>
      <c r="X1789" s="26">
        <v>13</v>
      </c>
    </row>
    <row r="1790" spans="1:24" x14ac:dyDescent="0.3">
      <c r="A1790" t="s">
        <v>155</v>
      </c>
      <c r="B1790" t="s">
        <v>3634</v>
      </c>
      <c r="C1790" t="s">
        <v>3637</v>
      </c>
      <c r="D1790" t="s">
        <v>5117</v>
      </c>
      <c r="E1790" t="s">
        <v>7115</v>
      </c>
      <c r="F1790" t="s">
        <v>155</v>
      </c>
      <c r="G1790" t="s">
        <v>21</v>
      </c>
      <c r="H1790" t="s">
        <v>21</v>
      </c>
      <c r="I1790" t="s">
        <v>22</v>
      </c>
      <c r="J1790">
        <v>2</v>
      </c>
      <c r="K1790">
        <v>1</v>
      </c>
      <c r="L1790">
        <v>1</v>
      </c>
      <c r="M1790">
        <v>0</v>
      </c>
      <c r="N1790">
        <v>3</v>
      </c>
      <c r="O1790">
        <v>1</v>
      </c>
      <c r="Q1790">
        <v>0</v>
      </c>
      <c r="R1790">
        <v>1</v>
      </c>
      <c r="S1790">
        <v>3</v>
      </c>
      <c r="V1790">
        <v>2</v>
      </c>
      <c r="X1790" s="26">
        <v>14</v>
      </c>
    </row>
    <row r="1791" spans="1:24" x14ac:dyDescent="0.3">
      <c r="A1791" t="s">
        <v>155</v>
      </c>
      <c r="B1791" t="s">
        <v>3634</v>
      </c>
      <c r="C1791" t="s">
        <v>3637</v>
      </c>
      <c r="D1791" t="s">
        <v>5116</v>
      </c>
      <c r="E1791" t="s">
        <v>7116</v>
      </c>
      <c r="F1791" t="s">
        <v>155</v>
      </c>
      <c r="G1791" t="s">
        <v>21</v>
      </c>
      <c r="H1791" t="s">
        <v>21</v>
      </c>
      <c r="I1791" t="s">
        <v>22</v>
      </c>
      <c r="J1791">
        <v>2</v>
      </c>
      <c r="K1791">
        <v>1</v>
      </c>
      <c r="L1791">
        <v>1</v>
      </c>
      <c r="M1791">
        <v>0</v>
      </c>
      <c r="N1791">
        <v>3</v>
      </c>
      <c r="O1791">
        <v>1</v>
      </c>
      <c r="Q1791">
        <v>0</v>
      </c>
      <c r="R1791">
        <v>1</v>
      </c>
      <c r="S1791">
        <v>3</v>
      </c>
      <c r="V1791">
        <v>1</v>
      </c>
      <c r="X1791" s="26">
        <v>13</v>
      </c>
    </row>
    <row r="1792" spans="1:24" x14ac:dyDescent="0.3">
      <c r="A1792" t="s">
        <v>59</v>
      </c>
      <c r="B1792" t="s">
        <v>3634</v>
      </c>
      <c r="C1792" t="s">
        <v>3637</v>
      </c>
      <c r="D1792" t="s">
        <v>3638</v>
      </c>
      <c r="E1792" t="s">
        <v>7117</v>
      </c>
      <c r="F1792" t="s">
        <v>59</v>
      </c>
      <c r="G1792" t="s">
        <v>21</v>
      </c>
      <c r="H1792" t="s">
        <v>21</v>
      </c>
      <c r="I1792" t="s">
        <v>22</v>
      </c>
      <c r="J1792">
        <v>0</v>
      </c>
      <c r="K1792">
        <v>1</v>
      </c>
      <c r="L1792">
        <v>1</v>
      </c>
      <c r="M1792">
        <v>1</v>
      </c>
      <c r="N1792">
        <v>2</v>
      </c>
      <c r="O1792">
        <v>1</v>
      </c>
      <c r="Q1792">
        <v>0</v>
      </c>
      <c r="R1792">
        <v>1</v>
      </c>
      <c r="S1792">
        <v>3</v>
      </c>
      <c r="V1792">
        <v>1</v>
      </c>
      <c r="X1792" s="26">
        <v>11</v>
      </c>
    </row>
    <row r="1793" spans="1:24" x14ac:dyDescent="0.3">
      <c r="A1793" t="s">
        <v>59</v>
      </c>
      <c r="B1793" t="s">
        <v>3366</v>
      </c>
      <c r="C1793" t="s">
        <v>3593</v>
      </c>
      <c r="D1793" t="s">
        <v>3624</v>
      </c>
      <c r="E1793" t="s">
        <v>7118</v>
      </c>
      <c r="F1793" t="s">
        <v>59</v>
      </c>
      <c r="G1793" t="s">
        <v>21</v>
      </c>
      <c r="H1793" t="s">
        <v>21</v>
      </c>
      <c r="I1793" t="s">
        <v>22</v>
      </c>
      <c r="J1793">
        <v>1</v>
      </c>
      <c r="K1793">
        <v>1</v>
      </c>
      <c r="L1793">
        <v>1</v>
      </c>
      <c r="M1793">
        <v>1</v>
      </c>
      <c r="N1793">
        <v>2</v>
      </c>
      <c r="O1793">
        <v>1</v>
      </c>
      <c r="Q1793">
        <v>0</v>
      </c>
      <c r="R1793">
        <v>2</v>
      </c>
      <c r="S1793">
        <v>3</v>
      </c>
      <c r="V1793">
        <v>1</v>
      </c>
      <c r="X1793" s="26">
        <v>13</v>
      </c>
    </row>
    <row r="1794" spans="1:24" x14ac:dyDescent="0.3">
      <c r="A1794" t="s">
        <v>59</v>
      </c>
      <c r="B1794" t="s">
        <v>3366</v>
      </c>
      <c r="C1794" t="s">
        <v>3593</v>
      </c>
      <c r="D1794" t="s">
        <v>3623</v>
      </c>
      <c r="E1794" t="s">
        <v>7119</v>
      </c>
      <c r="F1794" t="s">
        <v>59</v>
      </c>
      <c r="G1794" t="s">
        <v>21</v>
      </c>
      <c r="H1794" t="s">
        <v>21</v>
      </c>
      <c r="I1794" t="s">
        <v>22</v>
      </c>
      <c r="J1794">
        <v>1</v>
      </c>
      <c r="K1794">
        <v>1</v>
      </c>
      <c r="L1794">
        <v>1</v>
      </c>
      <c r="M1794">
        <v>1</v>
      </c>
      <c r="N1794">
        <v>2</v>
      </c>
      <c r="O1794">
        <v>1</v>
      </c>
      <c r="Q1794">
        <v>0</v>
      </c>
      <c r="R1794">
        <v>2</v>
      </c>
      <c r="S1794">
        <v>2</v>
      </c>
      <c r="V1794">
        <v>1</v>
      </c>
      <c r="X1794" s="26">
        <v>12</v>
      </c>
    </row>
    <row r="1795" spans="1:24" x14ac:dyDescent="0.3">
      <c r="A1795" t="s">
        <v>59</v>
      </c>
      <c r="B1795" t="s">
        <v>3366</v>
      </c>
      <c r="C1795" t="s">
        <v>3593</v>
      </c>
      <c r="D1795" t="s">
        <v>3622</v>
      </c>
      <c r="E1795" t="s">
        <v>7120</v>
      </c>
      <c r="F1795" t="s">
        <v>59</v>
      </c>
      <c r="G1795" t="s">
        <v>21</v>
      </c>
      <c r="H1795" t="s">
        <v>21</v>
      </c>
      <c r="I1795" t="s">
        <v>50</v>
      </c>
      <c r="J1795">
        <v>1</v>
      </c>
      <c r="K1795">
        <v>1</v>
      </c>
      <c r="L1795">
        <v>1</v>
      </c>
      <c r="M1795">
        <v>1</v>
      </c>
      <c r="N1795">
        <v>1</v>
      </c>
      <c r="O1795">
        <v>1</v>
      </c>
      <c r="Q1795">
        <v>0</v>
      </c>
      <c r="R1795">
        <v>1</v>
      </c>
      <c r="S1795">
        <v>1</v>
      </c>
      <c r="V1795">
        <v>1</v>
      </c>
      <c r="X1795" s="26">
        <v>9</v>
      </c>
    </row>
    <row r="1796" spans="1:24" x14ac:dyDescent="0.3">
      <c r="A1796" t="s">
        <v>147</v>
      </c>
      <c r="B1796" t="s">
        <v>983</v>
      </c>
      <c r="C1796" t="s">
        <v>3650</v>
      </c>
      <c r="D1796" t="s">
        <v>5175</v>
      </c>
      <c r="E1796" t="s">
        <v>7121</v>
      </c>
      <c r="F1796" t="s">
        <v>150</v>
      </c>
      <c r="G1796" t="s">
        <v>21</v>
      </c>
      <c r="H1796" t="s">
        <v>21</v>
      </c>
      <c r="I1796" t="s">
        <v>22</v>
      </c>
      <c r="J1796">
        <v>2</v>
      </c>
      <c r="K1796">
        <v>1</v>
      </c>
      <c r="L1796">
        <v>1</v>
      </c>
      <c r="M1796">
        <v>0</v>
      </c>
      <c r="N1796">
        <v>1</v>
      </c>
      <c r="O1796">
        <v>0</v>
      </c>
      <c r="Q1796">
        <v>0</v>
      </c>
      <c r="R1796">
        <v>2</v>
      </c>
      <c r="S1796">
        <v>3</v>
      </c>
      <c r="V1796">
        <v>2</v>
      </c>
      <c r="X1796" s="26">
        <v>12</v>
      </c>
    </row>
    <row r="1797" spans="1:24" x14ac:dyDescent="0.3">
      <c r="A1797" t="s">
        <v>59</v>
      </c>
      <c r="B1797" t="s">
        <v>3366</v>
      </c>
      <c r="C1797" t="s">
        <v>3593</v>
      </c>
      <c r="D1797" t="s">
        <v>3615</v>
      </c>
      <c r="E1797" t="s">
        <v>7122</v>
      </c>
      <c r="F1797" t="s">
        <v>59</v>
      </c>
      <c r="G1797" t="s">
        <v>21</v>
      </c>
      <c r="H1797" t="s">
        <v>21</v>
      </c>
      <c r="I1797" t="s">
        <v>54</v>
      </c>
      <c r="J1797">
        <v>1</v>
      </c>
      <c r="K1797">
        <v>1</v>
      </c>
      <c r="L1797">
        <v>0</v>
      </c>
      <c r="M1797">
        <v>1</v>
      </c>
      <c r="N1797">
        <v>1</v>
      </c>
      <c r="O1797">
        <v>1</v>
      </c>
      <c r="Q1797">
        <v>0</v>
      </c>
      <c r="R1797">
        <v>1</v>
      </c>
      <c r="S1797">
        <v>1</v>
      </c>
      <c r="V1797">
        <v>1</v>
      </c>
      <c r="X1797" s="26">
        <v>8</v>
      </c>
    </row>
    <row r="1798" spans="1:24" x14ac:dyDescent="0.3">
      <c r="A1798" t="s">
        <v>61</v>
      </c>
      <c r="B1798" t="s">
        <v>475</v>
      </c>
      <c r="C1798" t="s">
        <v>841</v>
      </c>
      <c r="D1798" t="s">
        <v>1305</v>
      </c>
      <c r="E1798" t="s">
        <v>7123</v>
      </c>
      <c r="F1798" t="s">
        <v>61</v>
      </c>
      <c r="G1798" t="s">
        <v>21</v>
      </c>
      <c r="H1798" t="s">
        <v>21</v>
      </c>
      <c r="I1798" t="s">
        <v>22</v>
      </c>
      <c r="J1798">
        <v>1</v>
      </c>
      <c r="K1798">
        <v>1</v>
      </c>
      <c r="L1798">
        <v>1</v>
      </c>
      <c r="M1798">
        <v>1</v>
      </c>
      <c r="N1798">
        <v>3</v>
      </c>
      <c r="O1798">
        <v>1</v>
      </c>
      <c r="Q1798">
        <v>0</v>
      </c>
      <c r="R1798">
        <v>1</v>
      </c>
      <c r="S1798">
        <v>3</v>
      </c>
      <c r="V1798">
        <v>1</v>
      </c>
      <c r="X1798" s="26">
        <v>13</v>
      </c>
    </row>
    <row r="1799" spans="1:24" x14ac:dyDescent="0.3">
      <c r="A1799" t="s">
        <v>43</v>
      </c>
      <c r="B1799" t="s">
        <v>1602</v>
      </c>
      <c r="C1799" t="s">
        <v>3703</v>
      </c>
      <c r="D1799" t="s">
        <v>3845</v>
      </c>
      <c r="E1799" t="s">
        <v>7124</v>
      </c>
      <c r="F1799" t="s">
        <v>43</v>
      </c>
      <c r="G1799" t="s">
        <v>21</v>
      </c>
      <c r="H1799" t="s">
        <v>21</v>
      </c>
      <c r="I1799" t="s">
        <v>54</v>
      </c>
      <c r="J1799">
        <v>0</v>
      </c>
      <c r="K1799">
        <v>1</v>
      </c>
      <c r="L1799">
        <v>1</v>
      </c>
      <c r="M1799">
        <v>1</v>
      </c>
      <c r="N1799">
        <v>3</v>
      </c>
      <c r="O1799">
        <v>1</v>
      </c>
      <c r="Q1799">
        <v>0</v>
      </c>
      <c r="R1799">
        <v>3</v>
      </c>
      <c r="S1799">
        <v>3</v>
      </c>
      <c r="V1799">
        <v>0</v>
      </c>
      <c r="X1799" s="26">
        <v>13</v>
      </c>
    </row>
    <row r="1800" spans="1:24" x14ac:dyDescent="0.3">
      <c r="A1800" t="s">
        <v>147</v>
      </c>
      <c r="B1800" t="s">
        <v>983</v>
      </c>
      <c r="C1800" t="s">
        <v>3650</v>
      </c>
      <c r="D1800" t="s">
        <v>5174</v>
      </c>
      <c r="E1800" t="s">
        <v>7125</v>
      </c>
      <c r="F1800" t="s">
        <v>150</v>
      </c>
      <c r="G1800" t="s">
        <v>21</v>
      </c>
      <c r="H1800" t="s">
        <v>21</v>
      </c>
      <c r="I1800" t="s">
        <v>22</v>
      </c>
      <c r="J1800">
        <v>2</v>
      </c>
      <c r="K1800">
        <v>1</v>
      </c>
      <c r="L1800">
        <v>1</v>
      </c>
      <c r="M1800">
        <v>0</v>
      </c>
      <c r="N1800">
        <v>1</v>
      </c>
      <c r="O1800">
        <v>0</v>
      </c>
      <c r="Q1800">
        <v>0</v>
      </c>
      <c r="R1800">
        <v>2</v>
      </c>
      <c r="S1800">
        <v>3</v>
      </c>
      <c r="V1800">
        <v>2</v>
      </c>
      <c r="X1800" s="26">
        <v>12</v>
      </c>
    </row>
    <row r="1801" spans="1:24" x14ac:dyDescent="0.3">
      <c r="A1801" t="s">
        <v>64</v>
      </c>
      <c r="B1801" t="s">
        <v>519</v>
      </c>
      <c r="C1801" t="s">
        <v>3183</v>
      </c>
      <c r="D1801" t="s">
        <v>3184</v>
      </c>
      <c r="E1801" t="s">
        <v>7126</v>
      </c>
      <c r="F1801" t="s">
        <v>37</v>
      </c>
      <c r="G1801" t="s">
        <v>21</v>
      </c>
      <c r="H1801" t="s">
        <v>21</v>
      </c>
      <c r="I1801" t="s">
        <v>22</v>
      </c>
      <c r="J1801">
        <v>0</v>
      </c>
      <c r="K1801">
        <v>1</v>
      </c>
      <c r="L1801">
        <v>1</v>
      </c>
      <c r="M1801">
        <v>1</v>
      </c>
      <c r="N1801">
        <v>1</v>
      </c>
      <c r="O1801">
        <v>0</v>
      </c>
      <c r="Q1801">
        <v>0</v>
      </c>
      <c r="R1801">
        <v>1</v>
      </c>
      <c r="S1801">
        <v>2</v>
      </c>
      <c r="V1801">
        <v>1</v>
      </c>
      <c r="X1801" s="26">
        <v>8</v>
      </c>
    </row>
    <row r="1802" spans="1:24" x14ac:dyDescent="0.3">
      <c r="A1802" t="s">
        <v>138</v>
      </c>
      <c r="B1802" t="s">
        <v>519</v>
      </c>
      <c r="C1802" t="s">
        <v>520</v>
      </c>
      <c r="D1802" t="s">
        <v>4758</v>
      </c>
      <c r="E1802" t="s">
        <v>7127</v>
      </c>
      <c r="F1802" t="s">
        <v>138</v>
      </c>
      <c r="G1802" t="s">
        <v>21</v>
      </c>
      <c r="H1802" t="s">
        <v>21</v>
      </c>
      <c r="I1802" t="s">
        <v>22</v>
      </c>
      <c r="J1802">
        <v>2</v>
      </c>
      <c r="K1802">
        <v>1</v>
      </c>
      <c r="L1802">
        <v>1</v>
      </c>
      <c r="M1802">
        <v>1</v>
      </c>
      <c r="N1802">
        <v>3</v>
      </c>
      <c r="O1802">
        <v>1</v>
      </c>
      <c r="Q1802">
        <v>0</v>
      </c>
      <c r="R1802">
        <v>3</v>
      </c>
      <c r="S1802">
        <v>3</v>
      </c>
      <c r="V1802">
        <v>3</v>
      </c>
      <c r="X1802" s="26">
        <v>18</v>
      </c>
    </row>
    <row r="1803" spans="1:24" x14ac:dyDescent="0.3">
      <c r="A1803" t="s">
        <v>56</v>
      </c>
      <c r="B1803" t="s">
        <v>1602</v>
      </c>
      <c r="C1803" t="s">
        <v>2111</v>
      </c>
      <c r="D1803" t="s">
        <v>2120</v>
      </c>
      <c r="E1803" t="s">
        <v>7128</v>
      </c>
      <c r="F1803" t="s">
        <v>56</v>
      </c>
      <c r="G1803" t="s">
        <v>21</v>
      </c>
      <c r="H1803" t="s">
        <v>21</v>
      </c>
      <c r="I1803" t="s">
        <v>22</v>
      </c>
      <c r="J1803">
        <v>0</v>
      </c>
      <c r="K1803">
        <v>1</v>
      </c>
      <c r="L1803">
        <v>1</v>
      </c>
      <c r="M1803">
        <v>1</v>
      </c>
      <c r="N1803">
        <v>2</v>
      </c>
      <c r="O1803">
        <v>1</v>
      </c>
      <c r="Q1803">
        <v>0</v>
      </c>
      <c r="R1803">
        <v>2</v>
      </c>
      <c r="S1803">
        <v>3</v>
      </c>
      <c r="V1803">
        <v>1</v>
      </c>
      <c r="X1803" s="26">
        <v>12</v>
      </c>
    </row>
    <row r="1804" spans="1:24" x14ac:dyDescent="0.3">
      <c r="A1804" t="s">
        <v>37</v>
      </c>
      <c r="B1804" t="s">
        <v>1602</v>
      </c>
      <c r="C1804" t="s">
        <v>3429</v>
      </c>
      <c r="D1804" t="s">
        <v>3430</v>
      </c>
      <c r="E1804" t="s">
        <v>7129</v>
      </c>
      <c r="F1804" t="s">
        <v>37</v>
      </c>
      <c r="G1804" t="s">
        <v>21</v>
      </c>
      <c r="H1804" t="s">
        <v>21</v>
      </c>
      <c r="I1804" t="s">
        <v>22</v>
      </c>
      <c r="J1804">
        <v>0</v>
      </c>
      <c r="K1804">
        <v>1</v>
      </c>
      <c r="L1804">
        <v>1</v>
      </c>
      <c r="M1804">
        <v>1</v>
      </c>
      <c r="N1804">
        <v>2</v>
      </c>
      <c r="O1804">
        <v>1</v>
      </c>
      <c r="Q1804">
        <v>0</v>
      </c>
      <c r="R1804">
        <v>2</v>
      </c>
      <c r="S1804">
        <v>1</v>
      </c>
      <c r="V1804">
        <v>1</v>
      </c>
      <c r="X1804" s="26">
        <v>10</v>
      </c>
    </row>
    <row r="1805" spans="1:24" x14ac:dyDescent="0.3">
      <c r="A1805" t="s">
        <v>56</v>
      </c>
      <c r="B1805" t="s">
        <v>1602</v>
      </c>
      <c r="C1805" t="s">
        <v>2111</v>
      </c>
      <c r="D1805" t="s">
        <v>2119</v>
      </c>
      <c r="E1805" t="s">
        <v>7130</v>
      </c>
      <c r="F1805" t="s">
        <v>56</v>
      </c>
      <c r="G1805" t="s">
        <v>21</v>
      </c>
      <c r="H1805" t="s">
        <v>21</v>
      </c>
      <c r="I1805" t="s">
        <v>22</v>
      </c>
      <c r="J1805">
        <v>0</v>
      </c>
      <c r="K1805">
        <v>1</v>
      </c>
      <c r="L1805">
        <v>1</v>
      </c>
      <c r="M1805">
        <v>1</v>
      </c>
      <c r="N1805">
        <v>2</v>
      </c>
      <c r="O1805">
        <v>1</v>
      </c>
      <c r="Q1805">
        <v>0</v>
      </c>
      <c r="R1805">
        <v>2</v>
      </c>
      <c r="S1805">
        <v>3</v>
      </c>
      <c r="V1805">
        <v>1</v>
      </c>
      <c r="X1805" s="26">
        <v>12</v>
      </c>
    </row>
    <row r="1806" spans="1:24" x14ac:dyDescent="0.3">
      <c r="A1806" t="s">
        <v>56</v>
      </c>
      <c r="B1806" t="s">
        <v>1602</v>
      </c>
      <c r="C1806" t="s">
        <v>2111</v>
      </c>
      <c r="D1806" t="s">
        <v>2118</v>
      </c>
      <c r="E1806" t="s">
        <v>7131</v>
      </c>
      <c r="F1806" t="s">
        <v>56</v>
      </c>
      <c r="G1806" t="s">
        <v>21</v>
      </c>
      <c r="H1806" t="s">
        <v>21</v>
      </c>
      <c r="I1806" t="s">
        <v>22</v>
      </c>
      <c r="J1806">
        <v>0</v>
      </c>
      <c r="K1806">
        <v>1</v>
      </c>
      <c r="L1806">
        <v>1</v>
      </c>
      <c r="M1806">
        <v>1</v>
      </c>
      <c r="N1806">
        <v>2</v>
      </c>
      <c r="O1806">
        <v>1</v>
      </c>
      <c r="Q1806">
        <v>0</v>
      </c>
      <c r="R1806">
        <v>2</v>
      </c>
      <c r="S1806">
        <v>3</v>
      </c>
      <c r="V1806">
        <v>1</v>
      </c>
      <c r="X1806" s="26">
        <v>12</v>
      </c>
    </row>
    <row r="1807" spans="1:24" x14ac:dyDescent="0.3">
      <c r="A1807" t="s">
        <v>139</v>
      </c>
      <c r="B1807" t="s">
        <v>519</v>
      </c>
      <c r="C1807" t="s">
        <v>3183</v>
      </c>
      <c r="D1807" t="s">
        <v>4659</v>
      </c>
      <c r="E1807" t="s">
        <v>7132</v>
      </c>
      <c r="F1807" t="s">
        <v>139</v>
      </c>
      <c r="G1807" t="s">
        <v>21</v>
      </c>
      <c r="H1807" t="s">
        <v>21</v>
      </c>
      <c r="I1807" t="s">
        <v>22</v>
      </c>
      <c r="J1807">
        <v>2</v>
      </c>
      <c r="K1807">
        <v>1</v>
      </c>
      <c r="L1807">
        <v>1</v>
      </c>
      <c r="M1807">
        <v>1</v>
      </c>
      <c r="N1807">
        <v>2</v>
      </c>
      <c r="O1807">
        <v>1</v>
      </c>
      <c r="Q1807">
        <v>0</v>
      </c>
      <c r="R1807">
        <v>0</v>
      </c>
      <c r="S1807">
        <v>3</v>
      </c>
      <c r="V1807">
        <v>1</v>
      </c>
      <c r="X1807" s="26">
        <v>12</v>
      </c>
    </row>
    <row r="1808" spans="1:24" x14ac:dyDescent="0.3">
      <c r="A1808" t="s">
        <v>49</v>
      </c>
      <c r="B1808" t="s">
        <v>475</v>
      </c>
      <c r="C1808" t="s">
        <v>854</v>
      </c>
      <c r="D1808" t="s">
        <v>1454</v>
      </c>
      <c r="E1808" t="s">
        <v>7133</v>
      </c>
      <c r="F1808" t="s">
        <v>49</v>
      </c>
      <c r="G1808" t="s">
        <v>21</v>
      </c>
      <c r="H1808" t="s">
        <v>21</v>
      </c>
      <c r="I1808" t="s">
        <v>22</v>
      </c>
      <c r="J1808">
        <v>0</v>
      </c>
      <c r="K1808">
        <v>1</v>
      </c>
      <c r="L1808">
        <v>1</v>
      </c>
      <c r="M1808">
        <v>1</v>
      </c>
      <c r="N1808">
        <v>1</v>
      </c>
      <c r="O1808">
        <v>1</v>
      </c>
      <c r="Q1808">
        <v>2</v>
      </c>
      <c r="R1808">
        <v>2</v>
      </c>
      <c r="S1808">
        <v>2</v>
      </c>
      <c r="V1808">
        <v>1</v>
      </c>
      <c r="X1808" s="26">
        <v>12</v>
      </c>
    </row>
    <row r="1809" spans="1:24" x14ac:dyDescent="0.3">
      <c r="A1809" t="s">
        <v>49</v>
      </c>
      <c r="B1809" t="s">
        <v>519</v>
      </c>
      <c r="C1809" t="s">
        <v>1341</v>
      </c>
      <c r="D1809" t="s">
        <v>1413</v>
      </c>
      <c r="E1809" t="s">
        <v>7134</v>
      </c>
      <c r="F1809" t="s">
        <v>49</v>
      </c>
      <c r="G1809" t="s">
        <v>21</v>
      </c>
      <c r="H1809" t="s">
        <v>21</v>
      </c>
      <c r="I1809" t="s">
        <v>22</v>
      </c>
      <c r="J1809">
        <v>2</v>
      </c>
      <c r="K1809">
        <v>1</v>
      </c>
      <c r="L1809">
        <v>1</v>
      </c>
      <c r="M1809">
        <v>1</v>
      </c>
      <c r="N1809">
        <v>3</v>
      </c>
      <c r="O1809">
        <v>1</v>
      </c>
      <c r="Q1809">
        <v>0</v>
      </c>
      <c r="R1809">
        <v>1</v>
      </c>
      <c r="S1809">
        <v>3</v>
      </c>
      <c r="V1809">
        <v>1</v>
      </c>
      <c r="X1809" s="26">
        <v>14</v>
      </c>
    </row>
    <row r="1810" spans="1:24" x14ac:dyDescent="0.3">
      <c r="A1810" t="s">
        <v>70</v>
      </c>
      <c r="B1810" t="s">
        <v>174</v>
      </c>
      <c r="C1810" t="s">
        <v>3998</v>
      </c>
      <c r="D1810" t="s">
        <v>4319</v>
      </c>
      <c r="E1810" t="s">
        <v>7135</v>
      </c>
      <c r="F1810" t="s">
        <v>70</v>
      </c>
      <c r="G1810" t="s">
        <v>21</v>
      </c>
      <c r="H1810" t="s">
        <v>21</v>
      </c>
      <c r="I1810" t="s">
        <v>22</v>
      </c>
      <c r="J1810">
        <v>0</v>
      </c>
      <c r="K1810">
        <v>1</v>
      </c>
      <c r="L1810">
        <v>1</v>
      </c>
      <c r="M1810">
        <v>1</v>
      </c>
      <c r="N1810">
        <v>1</v>
      </c>
      <c r="O1810">
        <v>1</v>
      </c>
      <c r="Q1810">
        <v>0</v>
      </c>
      <c r="R1810">
        <v>1</v>
      </c>
      <c r="S1810">
        <v>3</v>
      </c>
      <c r="V1810">
        <v>0</v>
      </c>
      <c r="X1810" s="26">
        <v>9</v>
      </c>
    </row>
    <row r="1811" spans="1:24" x14ac:dyDescent="0.3">
      <c r="A1811" t="s">
        <v>139</v>
      </c>
      <c r="B1811" t="s">
        <v>519</v>
      </c>
      <c r="C1811" t="s">
        <v>3183</v>
      </c>
      <c r="D1811" t="s">
        <v>4658</v>
      </c>
      <c r="E1811" t="s">
        <v>7136</v>
      </c>
      <c r="F1811" t="s">
        <v>139</v>
      </c>
      <c r="G1811" t="s">
        <v>21</v>
      </c>
      <c r="H1811" t="s">
        <v>21</v>
      </c>
      <c r="I1811" t="s">
        <v>22</v>
      </c>
      <c r="J1811">
        <v>2</v>
      </c>
      <c r="K1811">
        <v>1</v>
      </c>
      <c r="L1811">
        <v>1</v>
      </c>
      <c r="M1811">
        <v>1</v>
      </c>
      <c r="N1811">
        <v>2</v>
      </c>
      <c r="O1811">
        <v>1</v>
      </c>
      <c r="Q1811">
        <v>0</v>
      </c>
      <c r="R1811">
        <v>3</v>
      </c>
      <c r="S1811">
        <v>3</v>
      </c>
      <c r="V1811">
        <v>1</v>
      </c>
      <c r="X1811" s="26">
        <v>15</v>
      </c>
    </row>
    <row r="1812" spans="1:24" x14ac:dyDescent="0.3">
      <c r="A1812" t="s">
        <v>74</v>
      </c>
      <c r="B1812" t="s">
        <v>174</v>
      </c>
      <c r="C1812" t="s">
        <v>1064</v>
      </c>
      <c r="D1812" t="s">
        <v>4128</v>
      </c>
      <c r="E1812" t="s">
        <v>7137</v>
      </c>
      <c r="F1812" t="s">
        <v>74</v>
      </c>
      <c r="G1812" t="s">
        <v>21</v>
      </c>
      <c r="H1812" t="s">
        <v>21</v>
      </c>
      <c r="I1812" t="s">
        <v>22</v>
      </c>
      <c r="J1812">
        <v>1</v>
      </c>
      <c r="K1812">
        <v>1</v>
      </c>
      <c r="L1812">
        <v>1</v>
      </c>
      <c r="M1812">
        <v>1</v>
      </c>
      <c r="N1812">
        <v>2</v>
      </c>
      <c r="O1812">
        <v>1</v>
      </c>
      <c r="Q1812">
        <v>0</v>
      </c>
      <c r="R1812">
        <v>2</v>
      </c>
      <c r="S1812">
        <v>3</v>
      </c>
      <c r="V1812">
        <v>1</v>
      </c>
      <c r="X1812" s="26">
        <v>13</v>
      </c>
    </row>
    <row r="1813" spans="1:24" x14ac:dyDescent="0.3">
      <c r="A1813" t="s">
        <v>79</v>
      </c>
      <c r="B1813" t="s">
        <v>311</v>
      </c>
      <c r="C1813" t="s">
        <v>614</v>
      </c>
      <c r="D1813" t="s">
        <v>624</v>
      </c>
      <c r="E1813" t="s">
        <v>7138</v>
      </c>
      <c r="F1813" t="s">
        <v>79</v>
      </c>
      <c r="G1813" t="s">
        <v>21</v>
      </c>
      <c r="H1813" t="s">
        <v>21</v>
      </c>
      <c r="I1813" t="s">
        <v>22</v>
      </c>
      <c r="J1813">
        <v>0</v>
      </c>
      <c r="K1813">
        <v>1</v>
      </c>
      <c r="L1813">
        <v>1</v>
      </c>
      <c r="M1813">
        <v>0</v>
      </c>
      <c r="N1813">
        <v>3</v>
      </c>
      <c r="O1813">
        <v>1</v>
      </c>
      <c r="Q1813">
        <v>0</v>
      </c>
      <c r="R1813">
        <v>2</v>
      </c>
      <c r="S1813">
        <v>3</v>
      </c>
      <c r="V1813">
        <v>3</v>
      </c>
      <c r="X1813" s="26">
        <v>14</v>
      </c>
    </row>
    <row r="1814" spans="1:24" x14ac:dyDescent="0.3">
      <c r="A1814" t="s">
        <v>70</v>
      </c>
      <c r="B1814" t="s">
        <v>174</v>
      </c>
      <c r="C1814" t="s">
        <v>1162</v>
      </c>
      <c r="D1814" t="s">
        <v>4240</v>
      </c>
      <c r="E1814" t="s">
        <v>7139</v>
      </c>
      <c r="F1814" t="s">
        <v>70</v>
      </c>
      <c r="G1814" t="s">
        <v>21</v>
      </c>
      <c r="H1814" t="s">
        <v>21</v>
      </c>
      <c r="I1814" t="s">
        <v>22</v>
      </c>
      <c r="J1814">
        <v>2</v>
      </c>
      <c r="K1814">
        <v>1</v>
      </c>
      <c r="L1814">
        <v>1</v>
      </c>
      <c r="M1814">
        <v>1</v>
      </c>
      <c r="N1814">
        <v>1</v>
      </c>
      <c r="O1814">
        <v>1</v>
      </c>
      <c r="Q1814">
        <v>0</v>
      </c>
      <c r="R1814">
        <v>3</v>
      </c>
      <c r="S1814">
        <v>3</v>
      </c>
      <c r="V1814">
        <v>1</v>
      </c>
      <c r="X1814" s="26">
        <v>14</v>
      </c>
    </row>
    <row r="1815" spans="1:24" x14ac:dyDescent="0.3">
      <c r="A1815" t="s">
        <v>73</v>
      </c>
      <c r="B1815" t="s">
        <v>162</v>
      </c>
      <c r="C1815" t="s">
        <v>359</v>
      </c>
      <c r="D1815" t="s">
        <v>377</v>
      </c>
      <c r="E1815" t="s">
        <v>7140</v>
      </c>
      <c r="F1815" t="s">
        <v>32</v>
      </c>
      <c r="G1815" t="s">
        <v>21</v>
      </c>
      <c r="H1815" t="s">
        <v>21</v>
      </c>
      <c r="I1815" t="s">
        <v>22</v>
      </c>
      <c r="J1815">
        <v>1</v>
      </c>
      <c r="K1815">
        <v>1</v>
      </c>
      <c r="L1815">
        <v>0</v>
      </c>
      <c r="M1815">
        <v>1</v>
      </c>
      <c r="N1815">
        <v>1</v>
      </c>
      <c r="O1815">
        <v>1</v>
      </c>
      <c r="Q1815">
        <v>0</v>
      </c>
      <c r="R1815">
        <v>1</v>
      </c>
      <c r="S1815">
        <v>3</v>
      </c>
      <c r="V1815">
        <v>0</v>
      </c>
      <c r="X1815" s="26">
        <v>9</v>
      </c>
    </row>
    <row r="1816" spans="1:24" x14ac:dyDescent="0.3">
      <c r="A1816" t="s">
        <v>61</v>
      </c>
      <c r="B1816" t="s">
        <v>1190</v>
      </c>
      <c r="C1816" t="s">
        <v>1191</v>
      </c>
      <c r="D1816" t="s">
        <v>1240</v>
      </c>
      <c r="E1816" t="s">
        <v>7141</v>
      </c>
      <c r="F1816" t="s">
        <v>61</v>
      </c>
      <c r="G1816" t="s">
        <v>21</v>
      </c>
      <c r="H1816" t="s">
        <v>21</v>
      </c>
      <c r="I1816" t="s">
        <v>22</v>
      </c>
      <c r="J1816">
        <v>0</v>
      </c>
      <c r="K1816">
        <v>1</v>
      </c>
      <c r="L1816">
        <v>0</v>
      </c>
      <c r="M1816">
        <v>1</v>
      </c>
      <c r="N1816">
        <v>1</v>
      </c>
      <c r="O1816">
        <v>0</v>
      </c>
      <c r="Q1816">
        <v>0</v>
      </c>
      <c r="R1816">
        <v>1</v>
      </c>
      <c r="S1816">
        <v>2</v>
      </c>
      <c r="V1816">
        <v>0</v>
      </c>
      <c r="X1816" s="26">
        <v>6</v>
      </c>
    </row>
    <row r="1817" spans="1:24" x14ac:dyDescent="0.3">
      <c r="A1817" t="s">
        <v>137</v>
      </c>
      <c r="B1817" t="s">
        <v>519</v>
      </c>
      <c r="C1817" t="s">
        <v>520</v>
      </c>
      <c r="D1817" t="s">
        <v>4718</v>
      </c>
      <c r="E1817" t="s">
        <v>7142</v>
      </c>
      <c r="F1817" t="s">
        <v>137</v>
      </c>
      <c r="G1817" t="s">
        <v>21</v>
      </c>
      <c r="H1817" t="s">
        <v>21</v>
      </c>
      <c r="I1817" t="s">
        <v>22</v>
      </c>
      <c r="J1817">
        <v>1</v>
      </c>
      <c r="K1817">
        <v>1</v>
      </c>
      <c r="L1817">
        <v>1</v>
      </c>
      <c r="M1817">
        <v>1</v>
      </c>
      <c r="N1817">
        <v>3</v>
      </c>
      <c r="O1817">
        <v>1</v>
      </c>
      <c r="Q1817">
        <v>0</v>
      </c>
      <c r="R1817">
        <v>1</v>
      </c>
      <c r="S1817">
        <v>3</v>
      </c>
      <c r="V1817">
        <v>1</v>
      </c>
      <c r="X1817" s="26">
        <v>13</v>
      </c>
    </row>
    <row r="1818" spans="1:24" x14ac:dyDescent="0.3">
      <c r="A1818" t="s">
        <v>32</v>
      </c>
      <c r="B1818" t="s">
        <v>1733</v>
      </c>
      <c r="C1818" t="s">
        <v>1859</v>
      </c>
      <c r="D1818" t="s">
        <v>1867</v>
      </c>
      <c r="E1818" t="s">
        <v>7143</v>
      </c>
      <c r="F1818" t="s">
        <v>32</v>
      </c>
      <c r="G1818" t="s">
        <v>21</v>
      </c>
      <c r="H1818" t="s">
        <v>21</v>
      </c>
      <c r="I1818" t="s">
        <v>22</v>
      </c>
      <c r="J1818">
        <v>0</v>
      </c>
      <c r="K1818">
        <v>1</v>
      </c>
      <c r="L1818">
        <v>1</v>
      </c>
      <c r="M1818">
        <v>1</v>
      </c>
      <c r="N1818">
        <v>2</v>
      </c>
      <c r="O1818">
        <v>1</v>
      </c>
      <c r="Q1818">
        <v>0</v>
      </c>
      <c r="R1818">
        <v>1</v>
      </c>
      <c r="S1818">
        <v>3</v>
      </c>
      <c r="V1818">
        <v>1</v>
      </c>
      <c r="X1818" s="26">
        <v>11</v>
      </c>
    </row>
    <row r="1819" spans="1:24" x14ac:dyDescent="0.3">
      <c r="A1819" t="s">
        <v>79</v>
      </c>
      <c r="B1819" t="s">
        <v>478</v>
      </c>
      <c r="C1819" t="s">
        <v>5325</v>
      </c>
      <c r="D1819" t="s">
        <v>492</v>
      </c>
      <c r="E1819" t="s">
        <v>7144</v>
      </c>
      <c r="F1819" t="s">
        <v>79</v>
      </c>
      <c r="G1819" t="s">
        <v>21</v>
      </c>
      <c r="H1819" t="s">
        <v>21</v>
      </c>
      <c r="I1819" t="s">
        <v>22</v>
      </c>
      <c r="J1819">
        <v>0</v>
      </c>
      <c r="K1819">
        <v>1</v>
      </c>
      <c r="L1819">
        <v>1</v>
      </c>
      <c r="M1819">
        <v>1</v>
      </c>
      <c r="N1819">
        <v>0</v>
      </c>
      <c r="O1819">
        <v>0</v>
      </c>
      <c r="Q1819">
        <v>2</v>
      </c>
      <c r="R1819">
        <v>1</v>
      </c>
      <c r="S1819">
        <v>1</v>
      </c>
      <c r="V1819">
        <v>0</v>
      </c>
      <c r="X1819" s="26">
        <v>7</v>
      </c>
    </row>
    <row r="1820" spans="1:24" x14ac:dyDescent="0.3">
      <c r="A1820" t="s">
        <v>19</v>
      </c>
      <c r="B1820" t="s">
        <v>174</v>
      </c>
      <c r="C1820" t="s">
        <v>175</v>
      </c>
      <c r="D1820" t="s">
        <v>205</v>
      </c>
      <c r="E1820" t="s">
        <v>7145</v>
      </c>
      <c r="F1820" t="s">
        <v>19</v>
      </c>
      <c r="G1820" t="s">
        <v>21</v>
      </c>
      <c r="H1820" t="s">
        <v>21</v>
      </c>
      <c r="I1820" t="s">
        <v>22</v>
      </c>
      <c r="J1820">
        <v>0</v>
      </c>
      <c r="K1820">
        <v>1</v>
      </c>
      <c r="L1820">
        <v>0</v>
      </c>
      <c r="M1820">
        <v>1</v>
      </c>
      <c r="N1820">
        <v>1</v>
      </c>
      <c r="O1820">
        <v>0</v>
      </c>
      <c r="Q1820">
        <v>0</v>
      </c>
      <c r="R1820">
        <v>1</v>
      </c>
      <c r="S1820">
        <v>1</v>
      </c>
      <c r="V1820">
        <v>0</v>
      </c>
      <c r="X1820" s="26">
        <v>5</v>
      </c>
    </row>
    <row r="1821" spans="1:24" x14ac:dyDescent="0.3">
      <c r="A1821" t="s">
        <v>85</v>
      </c>
      <c r="B1821" t="s">
        <v>174</v>
      </c>
      <c r="C1821" t="s">
        <v>700</v>
      </c>
      <c r="D1821" t="s">
        <v>4517</v>
      </c>
      <c r="E1821" t="s">
        <v>7146</v>
      </c>
      <c r="F1821" t="s">
        <v>85</v>
      </c>
      <c r="G1821" t="s">
        <v>21</v>
      </c>
      <c r="H1821" t="s">
        <v>21</v>
      </c>
      <c r="I1821" t="s">
        <v>22</v>
      </c>
      <c r="J1821">
        <v>0</v>
      </c>
      <c r="K1821">
        <v>1</v>
      </c>
      <c r="L1821">
        <v>1</v>
      </c>
      <c r="M1821">
        <v>1</v>
      </c>
      <c r="N1821">
        <v>2</v>
      </c>
      <c r="O1821">
        <v>1</v>
      </c>
      <c r="Q1821">
        <v>0</v>
      </c>
      <c r="R1821">
        <v>1</v>
      </c>
      <c r="S1821">
        <v>2</v>
      </c>
      <c r="V1821">
        <v>2</v>
      </c>
      <c r="X1821" s="26">
        <v>11</v>
      </c>
    </row>
    <row r="1822" spans="1:24" x14ac:dyDescent="0.3">
      <c r="A1822" t="s">
        <v>73</v>
      </c>
      <c r="B1822" t="s">
        <v>162</v>
      </c>
      <c r="C1822" t="s">
        <v>274</v>
      </c>
      <c r="D1822" t="s">
        <v>295</v>
      </c>
      <c r="E1822" t="s">
        <v>7147</v>
      </c>
      <c r="F1822" t="s">
        <v>70</v>
      </c>
      <c r="G1822" t="s">
        <v>21</v>
      </c>
      <c r="H1822" t="s">
        <v>21</v>
      </c>
      <c r="I1822" t="s">
        <v>22</v>
      </c>
      <c r="J1822">
        <v>0</v>
      </c>
      <c r="K1822">
        <v>1</v>
      </c>
      <c r="L1822">
        <v>0</v>
      </c>
      <c r="M1822">
        <v>1</v>
      </c>
      <c r="N1822">
        <v>1</v>
      </c>
      <c r="O1822">
        <v>1</v>
      </c>
      <c r="Q1822">
        <v>0</v>
      </c>
      <c r="R1822">
        <v>1</v>
      </c>
      <c r="S1822">
        <v>3</v>
      </c>
      <c r="V1822">
        <v>1</v>
      </c>
      <c r="X1822" s="26">
        <v>9</v>
      </c>
    </row>
    <row r="1823" spans="1:24" x14ac:dyDescent="0.3">
      <c r="A1823" t="s">
        <v>79</v>
      </c>
      <c r="B1823" t="s">
        <v>478</v>
      </c>
      <c r="C1823" t="s">
        <v>558</v>
      </c>
      <c r="D1823" t="s">
        <v>593</v>
      </c>
      <c r="E1823" t="s">
        <v>7148</v>
      </c>
      <c r="F1823" t="s">
        <v>79</v>
      </c>
      <c r="G1823" t="s">
        <v>21</v>
      </c>
      <c r="H1823" t="s">
        <v>21</v>
      </c>
      <c r="I1823" t="s">
        <v>22</v>
      </c>
      <c r="J1823">
        <v>1</v>
      </c>
      <c r="K1823">
        <v>1</v>
      </c>
      <c r="L1823">
        <v>1</v>
      </c>
      <c r="M1823">
        <v>1</v>
      </c>
      <c r="N1823">
        <v>2</v>
      </c>
      <c r="O1823">
        <v>1</v>
      </c>
      <c r="Q1823">
        <v>0</v>
      </c>
      <c r="R1823">
        <v>1</v>
      </c>
      <c r="S1823">
        <v>3</v>
      </c>
      <c r="V1823">
        <v>2</v>
      </c>
      <c r="X1823" s="26">
        <v>13</v>
      </c>
    </row>
    <row r="1824" spans="1:24" x14ac:dyDescent="0.3">
      <c r="A1824" t="s">
        <v>56</v>
      </c>
      <c r="B1824" t="s">
        <v>881</v>
      </c>
      <c r="C1824" t="s">
        <v>2082</v>
      </c>
      <c r="D1824" t="s">
        <v>2088</v>
      </c>
      <c r="E1824" t="s">
        <v>7149</v>
      </c>
      <c r="F1824" t="s">
        <v>56</v>
      </c>
      <c r="G1824" t="s">
        <v>21</v>
      </c>
      <c r="H1824" t="s">
        <v>21</v>
      </c>
      <c r="I1824" t="s">
        <v>22</v>
      </c>
      <c r="J1824">
        <v>0</v>
      </c>
      <c r="K1824">
        <v>1</v>
      </c>
      <c r="L1824">
        <v>1</v>
      </c>
      <c r="M1824">
        <v>1</v>
      </c>
      <c r="N1824">
        <v>1</v>
      </c>
      <c r="O1824">
        <v>0</v>
      </c>
      <c r="Q1824">
        <v>0</v>
      </c>
      <c r="R1824">
        <v>1</v>
      </c>
      <c r="S1824">
        <v>3</v>
      </c>
      <c r="V1824">
        <v>1</v>
      </c>
      <c r="X1824" s="26">
        <v>9</v>
      </c>
    </row>
    <row r="1825" spans="1:24" x14ac:dyDescent="0.3">
      <c r="A1825" t="s">
        <v>83</v>
      </c>
      <c r="B1825" t="s">
        <v>932</v>
      </c>
      <c r="C1825" t="s">
        <v>4855</v>
      </c>
      <c r="D1825" t="s">
        <v>5087</v>
      </c>
      <c r="E1825" t="s">
        <v>7150</v>
      </c>
      <c r="F1825" t="s">
        <v>83</v>
      </c>
      <c r="G1825" t="s">
        <v>21</v>
      </c>
      <c r="H1825" t="s">
        <v>21</v>
      </c>
      <c r="I1825" t="s">
        <v>22</v>
      </c>
      <c r="J1825">
        <v>0</v>
      </c>
      <c r="K1825">
        <v>1</v>
      </c>
      <c r="L1825">
        <v>1</v>
      </c>
      <c r="M1825">
        <v>1</v>
      </c>
      <c r="N1825">
        <v>2</v>
      </c>
      <c r="O1825">
        <v>0</v>
      </c>
      <c r="Q1825">
        <v>2</v>
      </c>
      <c r="R1825">
        <v>0</v>
      </c>
      <c r="S1825">
        <v>0</v>
      </c>
      <c r="V1825">
        <v>0</v>
      </c>
      <c r="X1825" s="26">
        <v>7</v>
      </c>
    </row>
    <row r="1826" spans="1:24" x14ac:dyDescent="0.3">
      <c r="A1826" t="s">
        <v>136</v>
      </c>
      <c r="B1826" t="s">
        <v>519</v>
      </c>
      <c r="C1826" t="s">
        <v>4825</v>
      </c>
      <c r="D1826" t="s">
        <v>4826</v>
      </c>
      <c r="E1826" t="s">
        <v>7151</v>
      </c>
      <c r="F1826" t="s">
        <v>136</v>
      </c>
      <c r="G1826" t="s">
        <v>21</v>
      </c>
      <c r="H1826" t="s">
        <v>21</v>
      </c>
      <c r="I1826" t="s">
        <v>22</v>
      </c>
      <c r="J1826">
        <v>0</v>
      </c>
      <c r="K1826">
        <v>1</v>
      </c>
      <c r="L1826">
        <v>1</v>
      </c>
      <c r="M1826">
        <v>1</v>
      </c>
      <c r="N1826">
        <v>2</v>
      </c>
      <c r="O1826">
        <v>1</v>
      </c>
      <c r="Q1826">
        <v>0</v>
      </c>
      <c r="R1826">
        <v>1</v>
      </c>
      <c r="S1826">
        <v>2</v>
      </c>
      <c r="V1826">
        <v>1</v>
      </c>
      <c r="X1826" s="26">
        <v>10</v>
      </c>
    </row>
    <row r="1827" spans="1:24" x14ac:dyDescent="0.3">
      <c r="A1827" t="s">
        <v>52</v>
      </c>
      <c r="B1827" t="s">
        <v>637</v>
      </c>
      <c r="C1827" t="s">
        <v>640</v>
      </c>
      <c r="D1827" t="s">
        <v>907</v>
      </c>
      <c r="E1827" t="s">
        <v>7152</v>
      </c>
      <c r="F1827" t="s">
        <v>67</v>
      </c>
      <c r="G1827" t="s">
        <v>21</v>
      </c>
      <c r="H1827" t="s">
        <v>21</v>
      </c>
      <c r="I1827" t="s">
        <v>22</v>
      </c>
      <c r="J1827">
        <v>0</v>
      </c>
      <c r="K1827">
        <v>0</v>
      </c>
      <c r="L1827">
        <v>0</v>
      </c>
      <c r="M1827">
        <v>0</v>
      </c>
      <c r="N1827">
        <v>0</v>
      </c>
      <c r="O1827">
        <v>0</v>
      </c>
      <c r="Q1827">
        <v>0</v>
      </c>
      <c r="R1827">
        <v>1</v>
      </c>
      <c r="S1827">
        <v>1</v>
      </c>
      <c r="V1827">
        <v>0</v>
      </c>
      <c r="X1827" s="26">
        <v>2</v>
      </c>
    </row>
    <row r="1828" spans="1:24" x14ac:dyDescent="0.3">
      <c r="A1828" t="s">
        <v>102</v>
      </c>
      <c r="B1828" t="s">
        <v>174</v>
      </c>
      <c r="C1828" t="s">
        <v>175</v>
      </c>
      <c r="D1828" t="s">
        <v>3795</v>
      </c>
      <c r="E1828" t="s">
        <v>7153</v>
      </c>
      <c r="F1828" t="s">
        <v>102</v>
      </c>
      <c r="G1828" t="s">
        <v>21</v>
      </c>
      <c r="H1828" t="s">
        <v>21</v>
      </c>
      <c r="I1828" t="s">
        <v>22</v>
      </c>
      <c r="J1828">
        <v>1</v>
      </c>
      <c r="K1828">
        <v>1</v>
      </c>
      <c r="L1828">
        <v>1</v>
      </c>
      <c r="M1828">
        <v>1</v>
      </c>
      <c r="N1828">
        <v>3</v>
      </c>
      <c r="O1828">
        <v>1</v>
      </c>
      <c r="Q1828">
        <v>0</v>
      </c>
      <c r="R1828">
        <v>1</v>
      </c>
      <c r="S1828">
        <v>3</v>
      </c>
      <c r="V1828">
        <v>3</v>
      </c>
      <c r="X1828" s="26">
        <v>15</v>
      </c>
    </row>
    <row r="1829" spans="1:24" x14ac:dyDescent="0.3">
      <c r="A1829" t="s">
        <v>40</v>
      </c>
      <c r="B1829" t="s">
        <v>637</v>
      </c>
      <c r="C1829" t="s">
        <v>638</v>
      </c>
      <c r="D1829" t="s">
        <v>3302</v>
      </c>
      <c r="E1829" t="s">
        <v>7154</v>
      </c>
      <c r="F1829" t="s">
        <v>74</v>
      </c>
      <c r="G1829" t="s">
        <v>21</v>
      </c>
      <c r="H1829" t="s">
        <v>21</v>
      </c>
      <c r="I1829" t="s">
        <v>22</v>
      </c>
      <c r="J1829">
        <v>0</v>
      </c>
      <c r="K1829">
        <v>0</v>
      </c>
      <c r="L1829">
        <v>0</v>
      </c>
      <c r="M1829">
        <v>0</v>
      </c>
      <c r="N1829">
        <v>0</v>
      </c>
      <c r="O1829">
        <v>0</v>
      </c>
      <c r="Q1829">
        <v>0</v>
      </c>
      <c r="R1829">
        <v>1</v>
      </c>
      <c r="S1829">
        <v>1</v>
      </c>
      <c r="V1829">
        <v>0</v>
      </c>
      <c r="X1829" s="26">
        <v>2</v>
      </c>
    </row>
    <row r="1830" spans="1:24" x14ac:dyDescent="0.3">
      <c r="A1830" t="s">
        <v>61</v>
      </c>
      <c r="B1830" t="s">
        <v>847</v>
      </c>
      <c r="C1830" t="s">
        <v>1052</v>
      </c>
      <c r="D1830" t="s">
        <v>1054</v>
      </c>
      <c r="E1830" t="s">
        <v>7155</v>
      </c>
      <c r="F1830" t="s">
        <v>20</v>
      </c>
      <c r="G1830" t="s">
        <v>21</v>
      </c>
      <c r="H1830" t="s">
        <v>21</v>
      </c>
      <c r="I1830" t="s">
        <v>22</v>
      </c>
      <c r="J1830">
        <v>0</v>
      </c>
      <c r="K1830">
        <v>1</v>
      </c>
      <c r="L1830">
        <v>0</v>
      </c>
      <c r="M1830">
        <v>1</v>
      </c>
      <c r="N1830">
        <v>1</v>
      </c>
      <c r="O1830">
        <v>0</v>
      </c>
      <c r="Q1830">
        <v>0</v>
      </c>
      <c r="R1830">
        <v>1</v>
      </c>
      <c r="S1830">
        <v>0</v>
      </c>
      <c r="V1830">
        <v>2</v>
      </c>
      <c r="X1830" s="26">
        <v>6</v>
      </c>
    </row>
    <row r="1831" spans="1:24" x14ac:dyDescent="0.3">
      <c r="A1831" t="s">
        <v>65</v>
      </c>
      <c r="B1831" t="s">
        <v>162</v>
      </c>
      <c r="C1831" t="s">
        <v>509</v>
      </c>
      <c r="D1831" t="s">
        <v>3084</v>
      </c>
      <c r="E1831" t="s">
        <v>7156</v>
      </c>
      <c r="F1831" t="s">
        <v>65</v>
      </c>
      <c r="G1831" t="s">
        <v>21</v>
      </c>
      <c r="H1831" t="s">
        <v>21</v>
      </c>
      <c r="I1831" t="s">
        <v>54</v>
      </c>
      <c r="J1831">
        <v>1</v>
      </c>
      <c r="K1831">
        <v>1</v>
      </c>
      <c r="L1831">
        <v>1</v>
      </c>
      <c r="M1831">
        <v>1</v>
      </c>
      <c r="N1831">
        <v>2</v>
      </c>
      <c r="O1831">
        <v>1</v>
      </c>
      <c r="Q1831">
        <v>0</v>
      </c>
      <c r="R1831">
        <v>1</v>
      </c>
      <c r="S1831">
        <v>3</v>
      </c>
      <c r="V1831">
        <v>3</v>
      </c>
      <c r="X1831" s="26">
        <v>14</v>
      </c>
    </row>
    <row r="1832" spans="1:24" x14ac:dyDescent="0.3">
      <c r="A1832" t="s">
        <v>79</v>
      </c>
      <c r="B1832" t="s">
        <v>311</v>
      </c>
      <c r="C1832" t="s">
        <v>597</v>
      </c>
      <c r="D1832" t="s">
        <v>618</v>
      </c>
      <c r="E1832" t="s">
        <v>7157</v>
      </c>
      <c r="F1832" t="s">
        <v>79</v>
      </c>
      <c r="G1832" t="s">
        <v>21</v>
      </c>
      <c r="H1832" t="s">
        <v>21</v>
      </c>
      <c r="I1832" t="s">
        <v>50</v>
      </c>
      <c r="J1832">
        <v>1</v>
      </c>
      <c r="K1832">
        <v>1</v>
      </c>
      <c r="L1832">
        <v>1</v>
      </c>
      <c r="M1832">
        <v>1</v>
      </c>
      <c r="N1832">
        <v>1</v>
      </c>
      <c r="O1832">
        <v>1</v>
      </c>
      <c r="Q1832">
        <v>0</v>
      </c>
      <c r="R1832">
        <v>1</v>
      </c>
      <c r="S1832">
        <v>2</v>
      </c>
      <c r="V1832">
        <v>1</v>
      </c>
      <c r="X1832" s="26">
        <v>10</v>
      </c>
    </row>
    <row r="1833" spans="1:24" x14ac:dyDescent="0.3">
      <c r="A1833" t="s">
        <v>36</v>
      </c>
      <c r="B1833" t="s">
        <v>284</v>
      </c>
      <c r="C1833" t="s">
        <v>2615</v>
      </c>
      <c r="D1833" t="s">
        <v>2648</v>
      </c>
      <c r="E1833" t="s">
        <v>7158</v>
      </c>
      <c r="F1833" t="s">
        <v>36</v>
      </c>
      <c r="G1833" t="s">
        <v>21</v>
      </c>
      <c r="H1833" t="s">
        <v>21</v>
      </c>
      <c r="I1833" t="s">
        <v>50</v>
      </c>
      <c r="J1833">
        <v>1</v>
      </c>
      <c r="K1833">
        <v>1</v>
      </c>
      <c r="L1833">
        <v>1</v>
      </c>
      <c r="M1833">
        <v>1</v>
      </c>
      <c r="N1833">
        <v>2</v>
      </c>
      <c r="O1833">
        <v>1</v>
      </c>
      <c r="Q1833">
        <v>2</v>
      </c>
      <c r="R1833">
        <v>1</v>
      </c>
      <c r="S1833">
        <v>2</v>
      </c>
      <c r="V1833">
        <v>1</v>
      </c>
      <c r="X1833" s="26">
        <v>13</v>
      </c>
    </row>
    <row r="1834" spans="1:24" x14ac:dyDescent="0.3">
      <c r="A1834" t="s">
        <v>61</v>
      </c>
      <c r="B1834" t="s">
        <v>1190</v>
      </c>
      <c r="C1834" t="s">
        <v>1266</v>
      </c>
      <c r="D1834" t="s">
        <v>1273</v>
      </c>
      <c r="E1834" t="s">
        <v>7159</v>
      </c>
      <c r="F1834" t="s">
        <v>61</v>
      </c>
      <c r="G1834" t="s">
        <v>21</v>
      </c>
      <c r="H1834" t="s">
        <v>21</v>
      </c>
      <c r="I1834" t="s">
        <v>22</v>
      </c>
      <c r="J1834">
        <v>0</v>
      </c>
      <c r="K1834">
        <v>1</v>
      </c>
      <c r="L1834">
        <v>0</v>
      </c>
      <c r="M1834">
        <v>1</v>
      </c>
      <c r="N1834">
        <v>2</v>
      </c>
      <c r="O1834">
        <v>0</v>
      </c>
      <c r="Q1834">
        <v>0</v>
      </c>
      <c r="R1834">
        <v>3</v>
      </c>
      <c r="S1834">
        <v>2</v>
      </c>
      <c r="V1834">
        <v>0</v>
      </c>
      <c r="X1834" s="26">
        <v>9</v>
      </c>
    </row>
    <row r="1835" spans="1:24" x14ac:dyDescent="0.3">
      <c r="A1835" t="s">
        <v>43</v>
      </c>
      <c r="B1835" t="s">
        <v>174</v>
      </c>
      <c r="C1835" t="s">
        <v>3740</v>
      </c>
      <c r="D1835" t="s">
        <v>3960</v>
      </c>
      <c r="E1835" t="s">
        <v>7160</v>
      </c>
      <c r="F1835" t="s">
        <v>43</v>
      </c>
      <c r="G1835" t="s">
        <v>21</v>
      </c>
      <c r="H1835" t="s">
        <v>21</v>
      </c>
      <c r="I1835" t="s">
        <v>50</v>
      </c>
      <c r="J1835">
        <v>0</v>
      </c>
      <c r="K1835">
        <v>0</v>
      </c>
      <c r="L1835">
        <v>0</v>
      </c>
      <c r="M1835">
        <v>0</v>
      </c>
      <c r="N1835">
        <v>0</v>
      </c>
      <c r="O1835">
        <v>0</v>
      </c>
      <c r="Q1835">
        <v>0</v>
      </c>
      <c r="R1835">
        <v>1</v>
      </c>
      <c r="S1835">
        <v>0</v>
      </c>
      <c r="V1835">
        <v>0</v>
      </c>
      <c r="X1835" s="26">
        <v>1</v>
      </c>
    </row>
    <row r="1836" spans="1:24" x14ac:dyDescent="0.3">
      <c r="A1836" t="s">
        <v>65</v>
      </c>
      <c r="B1836" t="s">
        <v>162</v>
      </c>
      <c r="C1836" t="s">
        <v>509</v>
      </c>
      <c r="D1836" t="s">
        <v>3083</v>
      </c>
      <c r="E1836" t="s">
        <v>7161</v>
      </c>
      <c r="F1836" t="s">
        <v>65</v>
      </c>
      <c r="G1836" t="s">
        <v>21</v>
      </c>
      <c r="H1836" t="s">
        <v>21</v>
      </c>
      <c r="I1836" t="s">
        <v>54</v>
      </c>
      <c r="J1836">
        <v>0</v>
      </c>
      <c r="K1836">
        <v>0</v>
      </c>
      <c r="L1836">
        <v>1</v>
      </c>
      <c r="M1836">
        <v>1</v>
      </c>
      <c r="N1836">
        <v>2</v>
      </c>
      <c r="O1836">
        <v>0</v>
      </c>
      <c r="Q1836">
        <v>2</v>
      </c>
      <c r="R1836">
        <v>0</v>
      </c>
      <c r="S1836">
        <v>0</v>
      </c>
      <c r="V1836">
        <v>2</v>
      </c>
      <c r="X1836" s="26">
        <v>8</v>
      </c>
    </row>
    <row r="1837" spans="1:24" x14ac:dyDescent="0.3">
      <c r="A1837" t="s">
        <v>39</v>
      </c>
      <c r="B1837" t="s">
        <v>174</v>
      </c>
      <c r="C1837" t="s">
        <v>822</v>
      </c>
      <c r="D1837" t="s">
        <v>823</v>
      </c>
      <c r="E1837" t="s">
        <v>7162</v>
      </c>
      <c r="F1837" t="s">
        <v>39</v>
      </c>
      <c r="G1837" t="s">
        <v>21</v>
      </c>
      <c r="H1837" t="s">
        <v>21</v>
      </c>
      <c r="I1837" t="s">
        <v>22</v>
      </c>
      <c r="J1837">
        <v>2</v>
      </c>
      <c r="K1837">
        <v>1</v>
      </c>
      <c r="L1837">
        <v>1</v>
      </c>
      <c r="M1837">
        <v>1</v>
      </c>
      <c r="N1837">
        <v>2</v>
      </c>
      <c r="O1837">
        <v>1</v>
      </c>
      <c r="Q1837">
        <v>2</v>
      </c>
      <c r="R1837">
        <v>1</v>
      </c>
      <c r="S1837">
        <v>2</v>
      </c>
      <c r="V1837">
        <v>3</v>
      </c>
      <c r="X1837" s="26">
        <v>16</v>
      </c>
    </row>
    <row r="1838" spans="1:24" x14ac:dyDescent="0.3">
      <c r="A1838" t="s">
        <v>32</v>
      </c>
      <c r="B1838" t="s">
        <v>1880</v>
      </c>
      <c r="C1838" t="s">
        <v>1961</v>
      </c>
      <c r="D1838" t="s">
        <v>2028</v>
      </c>
      <c r="E1838" t="s">
        <v>7163</v>
      </c>
      <c r="F1838" t="s">
        <v>56</v>
      </c>
      <c r="G1838" t="s">
        <v>21</v>
      </c>
      <c r="H1838" t="s">
        <v>21</v>
      </c>
      <c r="I1838" t="s">
        <v>50</v>
      </c>
      <c r="J1838">
        <v>0</v>
      </c>
      <c r="K1838">
        <v>0</v>
      </c>
      <c r="L1838">
        <v>0</v>
      </c>
      <c r="M1838">
        <v>1</v>
      </c>
      <c r="N1838">
        <v>0</v>
      </c>
      <c r="O1838">
        <v>0</v>
      </c>
      <c r="Q1838">
        <v>0</v>
      </c>
      <c r="R1838">
        <v>1</v>
      </c>
      <c r="S1838">
        <v>2</v>
      </c>
      <c r="V1838">
        <v>1</v>
      </c>
      <c r="X1838" s="26">
        <v>5</v>
      </c>
    </row>
    <row r="1839" spans="1:24" x14ac:dyDescent="0.3">
      <c r="A1839" t="s">
        <v>39</v>
      </c>
      <c r="B1839" t="s">
        <v>162</v>
      </c>
      <c r="C1839" t="s">
        <v>656</v>
      </c>
      <c r="D1839" t="s">
        <v>666</v>
      </c>
      <c r="E1839" t="s">
        <v>7164</v>
      </c>
      <c r="F1839" t="s">
        <v>39</v>
      </c>
      <c r="G1839" t="s">
        <v>21</v>
      </c>
      <c r="H1839" t="s">
        <v>21</v>
      </c>
      <c r="I1839" t="s">
        <v>22</v>
      </c>
      <c r="J1839">
        <v>0</v>
      </c>
      <c r="K1839">
        <v>1</v>
      </c>
      <c r="L1839">
        <v>0</v>
      </c>
      <c r="M1839">
        <v>1</v>
      </c>
      <c r="N1839">
        <v>1</v>
      </c>
      <c r="O1839">
        <v>0</v>
      </c>
      <c r="Q1839">
        <v>0</v>
      </c>
      <c r="R1839">
        <v>1</v>
      </c>
      <c r="S1839">
        <v>3</v>
      </c>
      <c r="V1839">
        <v>0</v>
      </c>
      <c r="X1839" s="26">
        <v>7</v>
      </c>
    </row>
    <row r="1840" spans="1:24" x14ac:dyDescent="0.3">
      <c r="A1840" t="s">
        <v>19</v>
      </c>
      <c r="B1840" t="s">
        <v>162</v>
      </c>
      <c r="C1840" t="s">
        <v>239</v>
      </c>
      <c r="D1840" t="s">
        <v>261</v>
      </c>
      <c r="E1840" t="s">
        <v>7165</v>
      </c>
      <c r="F1840" t="s">
        <v>39</v>
      </c>
      <c r="G1840" t="s">
        <v>21</v>
      </c>
      <c r="H1840" t="s">
        <v>21</v>
      </c>
      <c r="I1840" t="s">
        <v>54</v>
      </c>
      <c r="J1840">
        <v>1</v>
      </c>
      <c r="K1840">
        <v>1</v>
      </c>
      <c r="L1840">
        <v>1</v>
      </c>
      <c r="M1840">
        <v>1</v>
      </c>
      <c r="N1840">
        <v>1</v>
      </c>
      <c r="O1840">
        <v>1</v>
      </c>
      <c r="Q1840">
        <v>0</v>
      </c>
      <c r="R1840">
        <v>1</v>
      </c>
      <c r="S1840">
        <v>2</v>
      </c>
      <c r="V1840">
        <v>1</v>
      </c>
      <c r="X1840" s="26">
        <v>10</v>
      </c>
    </row>
    <row r="1841" spans="1:24" x14ac:dyDescent="0.3">
      <c r="A1841" t="s">
        <v>36</v>
      </c>
      <c r="B1841" t="s">
        <v>162</v>
      </c>
      <c r="C1841" t="s">
        <v>760</v>
      </c>
      <c r="D1841" t="s">
        <v>2707</v>
      </c>
      <c r="E1841" t="s">
        <v>7166</v>
      </c>
      <c r="F1841" t="s">
        <v>65</v>
      </c>
      <c r="G1841" t="s">
        <v>21</v>
      </c>
      <c r="H1841" t="s">
        <v>21</v>
      </c>
      <c r="I1841" t="s">
        <v>22</v>
      </c>
      <c r="J1841">
        <v>2</v>
      </c>
      <c r="K1841">
        <v>0</v>
      </c>
      <c r="L1841">
        <v>1</v>
      </c>
      <c r="M1841">
        <v>1</v>
      </c>
      <c r="N1841">
        <v>3</v>
      </c>
      <c r="O1841">
        <v>1</v>
      </c>
      <c r="Q1841">
        <v>0</v>
      </c>
      <c r="R1841">
        <v>3</v>
      </c>
      <c r="S1841">
        <v>3</v>
      </c>
      <c r="V1841">
        <v>1</v>
      </c>
      <c r="X1841" s="26">
        <v>15</v>
      </c>
    </row>
    <row r="1842" spans="1:24" x14ac:dyDescent="0.3">
      <c r="A1842" t="s">
        <v>39</v>
      </c>
      <c r="B1842" t="s">
        <v>162</v>
      </c>
      <c r="C1842" t="s">
        <v>760</v>
      </c>
      <c r="D1842" t="s">
        <v>766</v>
      </c>
      <c r="E1842" t="s">
        <v>7167</v>
      </c>
      <c r="F1842" t="s">
        <v>69</v>
      </c>
      <c r="G1842" t="s">
        <v>21</v>
      </c>
      <c r="H1842" t="s">
        <v>21</v>
      </c>
      <c r="I1842" t="s">
        <v>22</v>
      </c>
      <c r="J1842">
        <v>2</v>
      </c>
      <c r="K1842">
        <v>0</v>
      </c>
      <c r="L1842">
        <v>1</v>
      </c>
      <c r="M1842">
        <v>1</v>
      </c>
      <c r="N1842">
        <v>3</v>
      </c>
      <c r="O1842">
        <v>1</v>
      </c>
      <c r="Q1842">
        <v>0</v>
      </c>
      <c r="R1842">
        <v>3</v>
      </c>
      <c r="S1842">
        <v>3</v>
      </c>
      <c r="V1842">
        <v>2</v>
      </c>
      <c r="X1842" s="26">
        <v>16</v>
      </c>
    </row>
    <row r="1843" spans="1:24" x14ac:dyDescent="0.3">
      <c r="A1843" t="s">
        <v>36</v>
      </c>
      <c r="B1843" t="s">
        <v>1602</v>
      </c>
      <c r="C1843" t="s">
        <v>2574</v>
      </c>
      <c r="D1843" t="s">
        <v>2743</v>
      </c>
      <c r="E1843" t="s">
        <v>7168</v>
      </c>
      <c r="F1843" t="s">
        <v>36</v>
      </c>
      <c r="G1843" t="s">
        <v>21</v>
      </c>
      <c r="H1843" t="s">
        <v>21</v>
      </c>
      <c r="I1843" t="s">
        <v>22</v>
      </c>
      <c r="J1843">
        <v>0</v>
      </c>
      <c r="K1843">
        <v>1</v>
      </c>
      <c r="L1843">
        <v>1</v>
      </c>
      <c r="M1843">
        <v>1</v>
      </c>
      <c r="N1843">
        <v>3</v>
      </c>
      <c r="O1843">
        <v>1</v>
      </c>
      <c r="Q1843">
        <v>2</v>
      </c>
      <c r="R1843">
        <v>1</v>
      </c>
      <c r="S1843">
        <v>1</v>
      </c>
      <c r="V1843">
        <v>2</v>
      </c>
      <c r="X1843" s="26">
        <v>13</v>
      </c>
    </row>
    <row r="1844" spans="1:24" x14ac:dyDescent="0.3">
      <c r="A1844" t="s">
        <v>79</v>
      </c>
      <c r="B1844" t="s">
        <v>162</v>
      </c>
      <c r="C1844" t="s">
        <v>513</v>
      </c>
      <c r="D1844" t="s">
        <v>522</v>
      </c>
      <c r="E1844" t="s">
        <v>7169</v>
      </c>
      <c r="F1844" t="s">
        <v>79</v>
      </c>
      <c r="G1844" t="s">
        <v>21</v>
      </c>
      <c r="H1844" t="s">
        <v>21</v>
      </c>
      <c r="I1844" t="s">
        <v>22</v>
      </c>
      <c r="J1844">
        <v>0</v>
      </c>
      <c r="K1844">
        <v>1</v>
      </c>
      <c r="L1844">
        <v>1</v>
      </c>
      <c r="M1844">
        <v>1</v>
      </c>
      <c r="N1844">
        <v>2</v>
      </c>
      <c r="O1844">
        <v>1</v>
      </c>
      <c r="Q1844">
        <v>0</v>
      </c>
      <c r="R1844">
        <v>1</v>
      </c>
      <c r="S1844">
        <v>2</v>
      </c>
      <c r="V1844">
        <v>1</v>
      </c>
      <c r="X1844" s="26">
        <v>10</v>
      </c>
    </row>
    <row r="1845" spans="1:24" x14ac:dyDescent="0.3">
      <c r="A1845" t="s">
        <v>136</v>
      </c>
      <c r="B1845" t="s">
        <v>2870</v>
      </c>
      <c r="C1845" t="s">
        <v>3618</v>
      </c>
      <c r="D1845" t="s">
        <v>4832</v>
      </c>
      <c r="E1845" t="s">
        <v>7170</v>
      </c>
      <c r="F1845" t="s">
        <v>136</v>
      </c>
      <c r="G1845" t="s">
        <v>21</v>
      </c>
      <c r="H1845" t="s">
        <v>21</v>
      </c>
      <c r="I1845" t="s">
        <v>22</v>
      </c>
      <c r="J1845">
        <v>1</v>
      </c>
      <c r="K1845">
        <v>1</v>
      </c>
      <c r="L1845">
        <v>1</v>
      </c>
      <c r="M1845">
        <v>1</v>
      </c>
      <c r="N1845">
        <v>2</v>
      </c>
      <c r="O1845">
        <v>1</v>
      </c>
      <c r="Q1845">
        <v>0</v>
      </c>
      <c r="R1845">
        <v>2</v>
      </c>
      <c r="S1845">
        <v>3</v>
      </c>
      <c r="V1845">
        <v>1</v>
      </c>
      <c r="X1845" s="26">
        <v>13</v>
      </c>
    </row>
    <row r="1846" spans="1:24" x14ac:dyDescent="0.3">
      <c r="A1846" t="s">
        <v>136</v>
      </c>
      <c r="B1846" t="s">
        <v>475</v>
      </c>
      <c r="C1846" t="s">
        <v>4835</v>
      </c>
      <c r="D1846" t="s">
        <v>4837</v>
      </c>
      <c r="E1846" t="s">
        <v>7171</v>
      </c>
      <c r="F1846" t="s">
        <v>136</v>
      </c>
      <c r="G1846" t="s">
        <v>21</v>
      </c>
      <c r="H1846" t="s">
        <v>21</v>
      </c>
      <c r="I1846" t="s">
        <v>50</v>
      </c>
      <c r="J1846">
        <v>0</v>
      </c>
      <c r="K1846">
        <v>1</v>
      </c>
      <c r="L1846">
        <v>1</v>
      </c>
      <c r="M1846">
        <v>0</v>
      </c>
      <c r="N1846">
        <v>0</v>
      </c>
      <c r="O1846">
        <v>0</v>
      </c>
      <c r="Q1846">
        <v>0</v>
      </c>
      <c r="R1846">
        <v>0</v>
      </c>
      <c r="S1846">
        <v>2</v>
      </c>
      <c r="V1846">
        <v>2</v>
      </c>
      <c r="X1846" s="26">
        <v>6</v>
      </c>
    </row>
    <row r="1847" spans="1:24" x14ac:dyDescent="0.3">
      <c r="A1847" t="s">
        <v>59</v>
      </c>
      <c r="B1847" t="s">
        <v>162</v>
      </c>
      <c r="C1847" t="s">
        <v>3520</v>
      </c>
      <c r="D1847" t="s">
        <v>3521</v>
      </c>
      <c r="E1847" t="s">
        <v>7172</v>
      </c>
      <c r="F1847" t="s">
        <v>141</v>
      </c>
      <c r="G1847" t="s">
        <v>21</v>
      </c>
      <c r="H1847" t="s">
        <v>21</v>
      </c>
      <c r="I1847" t="s">
        <v>22</v>
      </c>
      <c r="J1847">
        <v>1</v>
      </c>
      <c r="K1847">
        <v>1</v>
      </c>
      <c r="L1847">
        <v>1</v>
      </c>
      <c r="M1847">
        <v>1</v>
      </c>
      <c r="N1847">
        <v>2</v>
      </c>
      <c r="O1847">
        <v>1</v>
      </c>
      <c r="Q1847">
        <v>0</v>
      </c>
      <c r="R1847">
        <v>3</v>
      </c>
      <c r="S1847">
        <v>3</v>
      </c>
      <c r="V1847">
        <v>2</v>
      </c>
      <c r="X1847" s="26">
        <v>15</v>
      </c>
    </row>
    <row r="1848" spans="1:24" x14ac:dyDescent="0.3">
      <c r="A1848" t="s">
        <v>49</v>
      </c>
      <c r="B1848" t="s">
        <v>174</v>
      </c>
      <c r="C1848" t="s">
        <v>200</v>
      </c>
      <c r="D1848" t="s">
        <v>1433</v>
      </c>
      <c r="E1848" t="s">
        <v>7173</v>
      </c>
      <c r="F1848" t="s">
        <v>49</v>
      </c>
      <c r="G1848" t="s">
        <v>21</v>
      </c>
      <c r="H1848" t="s">
        <v>21</v>
      </c>
      <c r="I1848" t="s">
        <v>22</v>
      </c>
      <c r="J1848">
        <v>0</v>
      </c>
      <c r="K1848">
        <v>1</v>
      </c>
      <c r="L1848">
        <v>0</v>
      </c>
      <c r="M1848">
        <v>1</v>
      </c>
      <c r="N1848">
        <v>2</v>
      </c>
      <c r="O1848">
        <v>1</v>
      </c>
      <c r="Q1848">
        <v>2</v>
      </c>
      <c r="R1848">
        <v>1</v>
      </c>
      <c r="S1848">
        <v>3</v>
      </c>
      <c r="V1848">
        <v>1</v>
      </c>
      <c r="X1848" s="26">
        <v>12</v>
      </c>
    </row>
    <row r="1849" spans="1:24" x14ac:dyDescent="0.3">
      <c r="A1849" t="s">
        <v>39</v>
      </c>
      <c r="B1849" t="s">
        <v>162</v>
      </c>
      <c r="C1849" t="s">
        <v>691</v>
      </c>
      <c r="D1849" t="s">
        <v>692</v>
      </c>
      <c r="E1849" t="s">
        <v>7174</v>
      </c>
      <c r="F1849" t="s">
        <v>39</v>
      </c>
      <c r="G1849" t="s">
        <v>21</v>
      </c>
      <c r="H1849" t="s">
        <v>21</v>
      </c>
      <c r="I1849" t="s">
        <v>22</v>
      </c>
      <c r="J1849">
        <v>1</v>
      </c>
      <c r="K1849">
        <v>1</v>
      </c>
      <c r="L1849">
        <v>1</v>
      </c>
      <c r="M1849">
        <v>1</v>
      </c>
      <c r="N1849">
        <v>1</v>
      </c>
      <c r="O1849">
        <v>1</v>
      </c>
      <c r="Q1849">
        <v>0</v>
      </c>
      <c r="R1849">
        <v>1</v>
      </c>
      <c r="S1849">
        <v>2</v>
      </c>
      <c r="V1849">
        <v>0</v>
      </c>
      <c r="X1849" s="26">
        <v>9</v>
      </c>
    </row>
    <row r="1850" spans="1:24" x14ac:dyDescent="0.3">
      <c r="A1850" t="s">
        <v>141</v>
      </c>
      <c r="B1850" t="s">
        <v>174</v>
      </c>
      <c r="C1850" t="s">
        <v>1064</v>
      </c>
      <c r="D1850" t="s">
        <v>3735</v>
      </c>
      <c r="E1850" t="s">
        <v>7175</v>
      </c>
      <c r="F1850" t="s">
        <v>74</v>
      </c>
      <c r="G1850" t="s">
        <v>21</v>
      </c>
      <c r="H1850" t="s">
        <v>21</v>
      </c>
      <c r="I1850" t="s">
        <v>22</v>
      </c>
      <c r="J1850">
        <v>0</v>
      </c>
      <c r="K1850">
        <v>1</v>
      </c>
      <c r="L1850">
        <v>1</v>
      </c>
      <c r="M1850">
        <v>0</v>
      </c>
      <c r="N1850">
        <v>0</v>
      </c>
      <c r="O1850">
        <v>0</v>
      </c>
      <c r="Q1850">
        <v>0</v>
      </c>
      <c r="R1850">
        <v>1</v>
      </c>
      <c r="S1850">
        <v>3</v>
      </c>
      <c r="V1850">
        <v>1</v>
      </c>
      <c r="X1850" s="26">
        <v>7</v>
      </c>
    </row>
    <row r="1851" spans="1:24" x14ac:dyDescent="0.3">
      <c r="A1851" t="s">
        <v>79</v>
      </c>
      <c r="B1851" t="s">
        <v>162</v>
      </c>
      <c r="C1851" t="s">
        <v>503</v>
      </c>
      <c r="D1851" t="s">
        <v>504</v>
      </c>
      <c r="E1851" t="s">
        <v>7176</v>
      </c>
      <c r="F1851" t="s">
        <v>79</v>
      </c>
      <c r="G1851" t="s">
        <v>21</v>
      </c>
      <c r="H1851" t="s">
        <v>21</v>
      </c>
      <c r="I1851" t="s">
        <v>22</v>
      </c>
      <c r="J1851">
        <v>1</v>
      </c>
      <c r="K1851">
        <v>1</v>
      </c>
      <c r="L1851">
        <v>1</v>
      </c>
      <c r="M1851">
        <v>1</v>
      </c>
      <c r="N1851">
        <v>2</v>
      </c>
      <c r="O1851">
        <v>1</v>
      </c>
      <c r="Q1851">
        <v>2</v>
      </c>
      <c r="R1851">
        <v>2</v>
      </c>
      <c r="S1851">
        <v>2</v>
      </c>
      <c r="V1851">
        <v>1</v>
      </c>
      <c r="X1851" s="26">
        <v>14</v>
      </c>
    </row>
    <row r="1852" spans="1:24" x14ac:dyDescent="0.3">
      <c r="A1852" t="s">
        <v>37</v>
      </c>
      <c r="B1852" t="s">
        <v>174</v>
      </c>
      <c r="C1852" t="s">
        <v>700</v>
      </c>
      <c r="D1852" t="s">
        <v>3482</v>
      </c>
      <c r="E1852" t="s">
        <v>7177</v>
      </c>
      <c r="F1852" t="s">
        <v>37</v>
      </c>
      <c r="G1852" t="s">
        <v>21</v>
      </c>
      <c r="H1852" t="s">
        <v>21</v>
      </c>
      <c r="I1852" t="s">
        <v>22</v>
      </c>
      <c r="J1852">
        <v>0</v>
      </c>
      <c r="K1852">
        <v>1</v>
      </c>
      <c r="L1852">
        <v>0</v>
      </c>
      <c r="M1852">
        <v>0</v>
      </c>
      <c r="N1852">
        <v>0</v>
      </c>
      <c r="O1852">
        <v>0</v>
      </c>
      <c r="Q1852">
        <v>0</v>
      </c>
      <c r="R1852">
        <v>1</v>
      </c>
      <c r="S1852">
        <v>1</v>
      </c>
      <c r="V1852">
        <v>0</v>
      </c>
      <c r="X1852" s="26">
        <v>3</v>
      </c>
    </row>
    <row r="1853" spans="1:24" x14ac:dyDescent="0.3">
      <c r="A1853" t="s">
        <v>73</v>
      </c>
      <c r="B1853" t="s">
        <v>162</v>
      </c>
      <c r="C1853" t="s">
        <v>363</v>
      </c>
      <c r="D1853" t="s">
        <v>407</v>
      </c>
      <c r="E1853" t="s">
        <v>7178</v>
      </c>
      <c r="F1853" t="s">
        <v>52</v>
      </c>
      <c r="G1853" t="s">
        <v>21</v>
      </c>
      <c r="H1853" t="s">
        <v>21</v>
      </c>
      <c r="I1853" t="s">
        <v>22</v>
      </c>
      <c r="J1853">
        <v>2</v>
      </c>
      <c r="K1853">
        <v>1</v>
      </c>
      <c r="L1853">
        <v>1</v>
      </c>
      <c r="M1853">
        <v>1</v>
      </c>
      <c r="N1853">
        <v>1</v>
      </c>
      <c r="O1853">
        <v>1</v>
      </c>
      <c r="Q1853">
        <v>0</v>
      </c>
      <c r="R1853">
        <v>3</v>
      </c>
      <c r="S1853">
        <v>3</v>
      </c>
      <c r="V1853">
        <v>2</v>
      </c>
      <c r="X1853" s="26">
        <v>15</v>
      </c>
    </row>
    <row r="1854" spans="1:24" x14ac:dyDescent="0.3">
      <c r="A1854" t="s">
        <v>73</v>
      </c>
      <c r="B1854" t="s">
        <v>162</v>
      </c>
      <c r="C1854" t="s">
        <v>363</v>
      </c>
      <c r="D1854" t="s">
        <v>403</v>
      </c>
      <c r="E1854" t="s">
        <v>7179</v>
      </c>
      <c r="F1854" t="s">
        <v>52</v>
      </c>
      <c r="G1854" t="s">
        <v>21</v>
      </c>
      <c r="H1854" t="s">
        <v>21</v>
      </c>
      <c r="I1854" t="s">
        <v>22</v>
      </c>
      <c r="J1854">
        <v>2</v>
      </c>
      <c r="K1854">
        <v>1</v>
      </c>
      <c r="L1854">
        <v>1</v>
      </c>
      <c r="M1854">
        <v>1</v>
      </c>
      <c r="N1854">
        <v>1</v>
      </c>
      <c r="O1854">
        <v>1</v>
      </c>
      <c r="Q1854">
        <v>0</v>
      </c>
      <c r="R1854">
        <v>3</v>
      </c>
      <c r="S1854">
        <v>3</v>
      </c>
      <c r="V1854">
        <v>2</v>
      </c>
      <c r="X1854" s="26">
        <v>15</v>
      </c>
    </row>
    <row r="1855" spans="1:24" x14ac:dyDescent="0.3">
      <c r="A1855" t="s">
        <v>36</v>
      </c>
      <c r="B1855" t="s">
        <v>1602</v>
      </c>
      <c r="C1855" t="s">
        <v>2574</v>
      </c>
      <c r="D1855" t="s">
        <v>2742</v>
      </c>
      <c r="E1855" t="s">
        <v>7180</v>
      </c>
      <c r="F1855" t="s">
        <v>36</v>
      </c>
      <c r="G1855" t="s">
        <v>21</v>
      </c>
      <c r="H1855" t="s">
        <v>21</v>
      </c>
      <c r="I1855" t="s">
        <v>22</v>
      </c>
      <c r="J1855">
        <v>0</v>
      </c>
      <c r="K1855">
        <v>0</v>
      </c>
      <c r="L1855">
        <v>0</v>
      </c>
      <c r="M1855">
        <v>0</v>
      </c>
      <c r="N1855">
        <v>0</v>
      </c>
      <c r="O1855">
        <v>0</v>
      </c>
      <c r="Q1855">
        <v>0</v>
      </c>
      <c r="R1855">
        <v>1</v>
      </c>
      <c r="S1855">
        <v>1</v>
      </c>
      <c r="V1855">
        <v>1</v>
      </c>
      <c r="X1855" s="26">
        <v>3</v>
      </c>
    </row>
    <row r="1856" spans="1:24" x14ac:dyDescent="0.3">
      <c r="A1856" t="s">
        <v>19</v>
      </c>
      <c r="B1856" t="s">
        <v>174</v>
      </c>
      <c r="C1856" t="s">
        <v>177</v>
      </c>
      <c r="D1856" t="s">
        <v>214</v>
      </c>
      <c r="E1856" t="s">
        <v>7181</v>
      </c>
      <c r="F1856" t="s">
        <v>19</v>
      </c>
      <c r="G1856" t="s">
        <v>21</v>
      </c>
      <c r="H1856" t="s">
        <v>21</v>
      </c>
      <c r="I1856" t="s">
        <v>50</v>
      </c>
      <c r="J1856">
        <v>0</v>
      </c>
      <c r="K1856">
        <v>1</v>
      </c>
      <c r="L1856">
        <v>0</v>
      </c>
      <c r="M1856">
        <v>1</v>
      </c>
      <c r="N1856">
        <v>1</v>
      </c>
      <c r="O1856">
        <v>1</v>
      </c>
      <c r="Q1856">
        <v>0</v>
      </c>
      <c r="R1856">
        <v>1</v>
      </c>
      <c r="S1856">
        <v>1</v>
      </c>
      <c r="V1856">
        <v>0</v>
      </c>
      <c r="X1856" s="26">
        <v>6</v>
      </c>
    </row>
    <row r="1857" spans="1:24" x14ac:dyDescent="0.3">
      <c r="A1857" t="s">
        <v>104</v>
      </c>
      <c r="B1857" t="s">
        <v>890</v>
      </c>
      <c r="C1857" t="s">
        <v>1169</v>
      </c>
      <c r="D1857" t="s">
        <v>2563</v>
      </c>
      <c r="E1857" t="s">
        <v>7182</v>
      </c>
      <c r="F1857" t="s">
        <v>104</v>
      </c>
      <c r="G1857" t="s">
        <v>21</v>
      </c>
      <c r="H1857" t="s">
        <v>21</v>
      </c>
      <c r="I1857" t="s">
        <v>22</v>
      </c>
      <c r="J1857">
        <v>1</v>
      </c>
      <c r="K1857">
        <v>1</v>
      </c>
      <c r="L1857">
        <v>1</v>
      </c>
      <c r="M1857">
        <v>1</v>
      </c>
      <c r="N1857">
        <v>3</v>
      </c>
      <c r="O1857">
        <v>1</v>
      </c>
      <c r="Q1857">
        <v>0</v>
      </c>
      <c r="R1857">
        <v>2</v>
      </c>
      <c r="S1857">
        <v>3</v>
      </c>
      <c r="V1857">
        <v>1</v>
      </c>
      <c r="X1857" s="26">
        <v>14</v>
      </c>
    </row>
    <row r="1858" spans="1:24" x14ac:dyDescent="0.3">
      <c r="A1858" t="s">
        <v>61</v>
      </c>
      <c r="B1858" t="s">
        <v>1190</v>
      </c>
      <c r="C1858" t="s">
        <v>1191</v>
      </c>
      <c r="D1858" t="s">
        <v>1237</v>
      </c>
      <c r="E1858" t="s">
        <v>7183</v>
      </c>
      <c r="F1858" t="s">
        <v>61</v>
      </c>
      <c r="G1858" t="s">
        <v>21</v>
      </c>
      <c r="H1858" t="s">
        <v>21</v>
      </c>
      <c r="I1858" t="s">
        <v>22</v>
      </c>
      <c r="J1858">
        <v>0</v>
      </c>
      <c r="K1858">
        <v>1</v>
      </c>
      <c r="L1858">
        <v>0</v>
      </c>
      <c r="M1858">
        <v>1</v>
      </c>
      <c r="N1858">
        <v>2</v>
      </c>
      <c r="O1858">
        <v>0</v>
      </c>
      <c r="Q1858">
        <v>0</v>
      </c>
      <c r="R1858">
        <v>1</v>
      </c>
      <c r="S1858">
        <v>2</v>
      </c>
      <c r="V1858">
        <v>0</v>
      </c>
      <c r="X1858" s="26">
        <v>7</v>
      </c>
    </row>
    <row r="1859" spans="1:24" x14ac:dyDescent="0.3">
      <c r="A1859" t="s">
        <v>19</v>
      </c>
      <c r="B1859" t="s">
        <v>162</v>
      </c>
      <c r="C1859" t="s">
        <v>181</v>
      </c>
      <c r="D1859" t="s">
        <v>216</v>
      </c>
      <c r="E1859" t="s">
        <v>7184</v>
      </c>
      <c r="F1859" t="s">
        <v>36</v>
      </c>
      <c r="G1859" t="s">
        <v>21</v>
      </c>
      <c r="H1859" t="s">
        <v>21</v>
      </c>
      <c r="I1859" t="s">
        <v>22</v>
      </c>
      <c r="J1859">
        <v>1</v>
      </c>
      <c r="K1859">
        <v>1</v>
      </c>
      <c r="L1859">
        <v>1</v>
      </c>
      <c r="M1859">
        <v>1</v>
      </c>
      <c r="N1859">
        <v>1</v>
      </c>
      <c r="O1859">
        <v>1</v>
      </c>
      <c r="Q1859">
        <v>0</v>
      </c>
      <c r="R1859">
        <v>2</v>
      </c>
      <c r="S1859">
        <v>3</v>
      </c>
      <c r="V1859">
        <v>1</v>
      </c>
      <c r="X1859" s="26">
        <v>12</v>
      </c>
    </row>
    <row r="1860" spans="1:24" x14ac:dyDescent="0.3">
      <c r="A1860" t="s">
        <v>71</v>
      </c>
      <c r="B1860" t="s">
        <v>890</v>
      </c>
      <c r="C1860" t="s">
        <v>1169</v>
      </c>
      <c r="D1860" t="s">
        <v>2876</v>
      </c>
      <c r="E1860" t="s">
        <v>7185</v>
      </c>
      <c r="F1860" t="s">
        <v>71</v>
      </c>
      <c r="G1860" t="s">
        <v>21</v>
      </c>
      <c r="H1860" t="s">
        <v>21</v>
      </c>
      <c r="I1860" t="s">
        <v>54</v>
      </c>
      <c r="J1860">
        <v>0</v>
      </c>
      <c r="K1860">
        <v>1</v>
      </c>
      <c r="L1860">
        <v>1</v>
      </c>
      <c r="M1860">
        <v>1</v>
      </c>
      <c r="N1860">
        <v>3</v>
      </c>
      <c r="O1860">
        <v>1</v>
      </c>
      <c r="Q1860">
        <v>0</v>
      </c>
      <c r="R1860">
        <v>1</v>
      </c>
      <c r="S1860">
        <v>3</v>
      </c>
      <c r="V1860">
        <v>1</v>
      </c>
      <c r="X1860" s="26">
        <v>12</v>
      </c>
    </row>
    <row r="1861" spans="1:24" x14ac:dyDescent="0.3">
      <c r="A1861" t="s">
        <v>73</v>
      </c>
      <c r="B1861" t="s">
        <v>162</v>
      </c>
      <c r="C1861" t="s">
        <v>363</v>
      </c>
      <c r="D1861" t="s">
        <v>402</v>
      </c>
      <c r="E1861" t="s">
        <v>7186</v>
      </c>
      <c r="F1861" t="s">
        <v>52</v>
      </c>
      <c r="G1861" t="s">
        <v>21</v>
      </c>
      <c r="H1861" t="s">
        <v>21</v>
      </c>
      <c r="I1861" t="s">
        <v>22</v>
      </c>
      <c r="J1861">
        <v>2</v>
      </c>
      <c r="K1861">
        <v>1</v>
      </c>
      <c r="L1861">
        <v>1</v>
      </c>
      <c r="M1861">
        <v>1</v>
      </c>
      <c r="N1861">
        <v>1</v>
      </c>
      <c r="O1861">
        <v>1</v>
      </c>
      <c r="Q1861">
        <v>0</v>
      </c>
      <c r="R1861">
        <v>1</v>
      </c>
      <c r="S1861">
        <v>2</v>
      </c>
      <c r="V1861">
        <v>2</v>
      </c>
      <c r="X1861" s="26">
        <v>12</v>
      </c>
    </row>
    <row r="1862" spans="1:24" x14ac:dyDescent="0.3">
      <c r="A1862" t="s">
        <v>19</v>
      </c>
      <c r="B1862" t="s">
        <v>162</v>
      </c>
      <c r="C1862" t="s">
        <v>181</v>
      </c>
      <c r="D1862" t="s">
        <v>213</v>
      </c>
      <c r="E1862" t="s">
        <v>7187</v>
      </c>
      <c r="F1862" t="s">
        <v>58</v>
      </c>
      <c r="G1862" t="s">
        <v>21</v>
      </c>
      <c r="H1862" t="s">
        <v>21</v>
      </c>
      <c r="I1862" t="s">
        <v>22</v>
      </c>
      <c r="J1862">
        <v>1</v>
      </c>
      <c r="K1862">
        <v>1</v>
      </c>
      <c r="L1862">
        <v>1</v>
      </c>
      <c r="M1862">
        <v>1</v>
      </c>
      <c r="N1862">
        <v>2</v>
      </c>
      <c r="O1862">
        <v>1</v>
      </c>
      <c r="Q1862">
        <v>0</v>
      </c>
      <c r="R1862">
        <v>2</v>
      </c>
      <c r="S1862">
        <v>3</v>
      </c>
      <c r="V1862">
        <v>1</v>
      </c>
      <c r="X1862" s="26">
        <v>13</v>
      </c>
    </row>
    <row r="1863" spans="1:24" x14ac:dyDescent="0.3">
      <c r="A1863" t="s">
        <v>71</v>
      </c>
      <c r="B1863" t="s">
        <v>890</v>
      </c>
      <c r="C1863" t="s">
        <v>927</v>
      </c>
      <c r="D1863" t="s">
        <v>2903</v>
      </c>
      <c r="E1863" t="s">
        <v>7188</v>
      </c>
      <c r="F1863" t="s">
        <v>71</v>
      </c>
      <c r="G1863" t="s">
        <v>21</v>
      </c>
      <c r="H1863" t="s">
        <v>21</v>
      </c>
      <c r="I1863" t="s">
        <v>54</v>
      </c>
      <c r="J1863">
        <v>0</v>
      </c>
      <c r="K1863">
        <v>1</v>
      </c>
      <c r="L1863">
        <v>1</v>
      </c>
      <c r="M1863">
        <v>0</v>
      </c>
      <c r="N1863">
        <v>3</v>
      </c>
      <c r="O1863">
        <v>1</v>
      </c>
      <c r="Q1863">
        <v>0</v>
      </c>
      <c r="R1863">
        <v>1</v>
      </c>
      <c r="S1863">
        <v>3</v>
      </c>
      <c r="V1863">
        <v>1</v>
      </c>
      <c r="X1863" s="26">
        <v>11</v>
      </c>
    </row>
    <row r="1864" spans="1:24" x14ac:dyDescent="0.3">
      <c r="A1864" t="s">
        <v>150</v>
      </c>
      <c r="B1864" t="s">
        <v>475</v>
      </c>
      <c r="C1864" t="s">
        <v>1000</v>
      </c>
      <c r="D1864" t="s">
        <v>5201</v>
      </c>
      <c r="E1864" t="s">
        <v>7189</v>
      </c>
      <c r="F1864" t="s">
        <v>150</v>
      </c>
      <c r="G1864" t="s">
        <v>21</v>
      </c>
      <c r="H1864" t="s">
        <v>21</v>
      </c>
      <c r="I1864" t="s">
        <v>22</v>
      </c>
      <c r="J1864">
        <v>0</v>
      </c>
      <c r="K1864">
        <v>1</v>
      </c>
      <c r="L1864">
        <v>1</v>
      </c>
      <c r="M1864">
        <v>1</v>
      </c>
      <c r="N1864">
        <v>3</v>
      </c>
      <c r="O1864">
        <v>1</v>
      </c>
      <c r="Q1864">
        <v>0</v>
      </c>
      <c r="R1864">
        <v>2</v>
      </c>
      <c r="S1864">
        <v>3</v>
      </c>
      <c r="V1864">
        <v>0</v>
      </c>
      <c r="X1864" s="26">
        <v>12</v>
      </c>
    </row>
    <row r="1865" spans="1:24" x14ac:dyDescent="0.3">
      <c r="A1865" t="s">
        <v>83</v>
      </c>
      <c r="B1865" t="s">
        <v>3634</v>
      </c>
      <c r="C1865" t="s">
        <v>3637</v>
      </c>
      <c r="D1865" t="s">
        <v>5049</v>
      </c>
      <c r="E1865" t="s">
        <v>7190</v>
      </c>
      <c r="F1865" t="s">
        <v>83</v>
      </c>
      <c r="G1865" t="s">
        <v>21</v>
      </c>
      <c r="H1865" t="s">
        <v>21</v>
      </c>
      <c r="I1865" t="s">
        <v>22</v>
      </c>
      <c r="J1865">
        <v>0</v>
      </c>
      <c r="K1865">
        <v>1</v>
      </c>
      <c r="L1865">
        <v>1</v>
      </c>
      <c r="M1865">
        <v>0</v>
      </c>
      <c r="N1865">
        <v>1</v>
      </c>
      <c r="O1865">
        <v>0</v>
      </c>
      <c r="Q1865">
        <v>0</v>
      </c>
      <c r="R1865">
        <v>1</v>
      </c>
      <c r="S1865">
        <v>1</v>
      </c>
      <c r="V1865">
        <v>0</v>
      </c>
      <c r="X1865" s="26">
        <v>5</v>
      </c>
    </row>
    <row r="1866" spans="1:24" x14ac:dyDescent="0.3">
      <c r="A1866" t="s">
        <v>56</v>
      </c>
      <c r="B1866" t="s">
        <v>1861</v>
      </c>
      <c r="C1866" t="s">
        <v>1870</v>
      </c>
      <c r="D1866" t="s">
        <v>2137</v>
      </c>
      <c r="E1866" t="s">
        <v>7191</v>
      </c>
      <c r="F1866" t="s">
        <v>36</v>
      </c>
      <c r="G1866" t="s">
        <v>21</v>
      </c>
      <c r="H1866" t="s">
        <v>21</v>
      </c>
      <c r="I1866" t="s">
        <v>22</v>
      </c>
      <c r="J1866">
        <v>1</v>
      </c>
      <c r="K1866">
        <v>1</v>
      </c>
      <c r="L1866">
        <v>1</v>
      </c>
      <c r="M1866">
        <v>1</v>
      </c>
      <c r="N1866">
        <v>3</v>
      </c>
      <c r="O1866">
        <v>1</v>
      </c>
      <c r="Q1866">
        <v>0</v>
      </c>
      <c r="R1866">
        <v>2</v>
      </c>
      <c r="S1866">
        <v>3</v>
      </c>
      <c r="V1866">
        <v>0</v>
      </c>
      <c r="X1866" s="26">
        <v>13</v>
      </c>
    </row>
    <row r="1867" spans="1:24" x14ac:dyDescent="0.3">
      <c r="A1867" t="s">
        <v>49</v>
      </c>
      <c r="B1867" t="s">
        <v>1190</v>
      </c>
      <c r="C1867" t="s">
        <v>1539</v>
      </c>
      <c r="D1867" t="s">
        <v>1543</v>
      </c>
      <c r="E1867" t="s">
        <v>7192</v>
      </c>
      <c r="F1867" t="s">
        <v>49</v>
      </c>
      <c r="G1867" t="s">
        <v>21</v>
      </c>
      <c r="H1867" t="s">
        <v>21</v>
      </c>
      <c r="I1867" t="s">
        <v>22</v>
      </c>
      <c r="J1867">
        <v>0</v>
      </c>
      <c r="K1867">
        <v>0</v>
      </c>
      <c r="L1867">
        <v>0</v>
      </c>
      <c r="M1867">
        <v>0</v>
      </c>
      <c r="N1867">
        <v>0</v>
      </c>
      <c r="O1867">
        <v>0</v>
      </c>
      <c r="Q1867">
        <v>0</v>
      </c>
      <c r="R1867">
        <v>0</v>
      </c>
      <c r="S1867">
        <v>1</v>
      </c>
      <c r="V1867">
        <v>0</v>
      </c>
      <c r="X1867" s="26">
        <v>1</v>
      </c>
    </row>
    <row r="1868" spans="1:24" x14ac:dyDescent="0.3">
      <c r="A1868" t="s">
        <v>19</v>
      </c>
      <c r="B1868" t="s">
        <v>162</v>
      </c>
      <c r="C1868" t="s">
        <v>181</v>
      </c>
      <c r="D1868" t="s">
        <v>212</v>
      </c>
      <c r="E1868" t="s">
        <v>7193</v>
      </c>
      <c r="F1868" t="s">
        <v>52</v>
      </c>
      <c r="G1868" t="s">
        <v>21</v>
      </c>
      <c r="H1868" t="s">
        <v>21</v>
      </c>
      <c r="I1868" t="s">
        <v>22</v>
      </c>
      <c r="J1868">
        <v>1</v>
      </c>
      <c r="K1868">
        <v>1</v>
      </c>
      <c r="L1868">
        <v>1</v>
      </c>
      <c r="M1868">
        <v>1</v>
      </c>
      <c r="N1868">
        <v>1</v>
      </c>
      <c r="O1868">
        <v>1</v>
      </c>
      <c r="Q1868">
        <v>0</v>
      </c>
      <c r="R1868">
        <v>2</v>
      </c>
      <c r="S1868">
        <v>3</v>
      </c>
      <c r="V1868">
        <v>2</v>
      </c>
      <c r="X1868" s="26">
        <v>13</v>
      </c>
    </row>
    <row r="1869" spans="1:24" x14ac:dyDescent="0.3">
      <c r="A1869" t="s">
        <v>79</v>
      </c>
      <c r="B1869" t="s">
        <v>478</v>
      </c>
      <c r="C1869" t="s">
        <v>558</v>
      </c>
      <c r="D1869" t="s">
        <v>592</v>
      </c>
      <c r="E1869" t="s">
        <v>7194</v>
      </c>
      <c r="F1869" t="s">
        <v>79</v>
      </c>
      <c r="G1869" t="s">
        <v>21</v>
      </c>
      <c r="H1869" t="s">
        <v>21</v>
      </c>
      <c r="I1869" t="s">
        <v>22</v>
      </c>
      <c r="J1869">
        <v>1</v>
      </c>
      <c r="K1869">
        <v>1</v>
      </c>
      <c r="L1869">
        <v>1</v>
      </c>
      <c r="M1869">
        <v>1</v>
      </c>
      <c r="N1869">
        <v>2</v>
      </c>
      <c r="O1869">
        <v>1</v>
      </c>
      <c r="Q1869">
        <v>0</v>
      </c>
      <c r="R1869">
        <v>2</v>
      </c>
      <c r="S1869">
        <v>3</v>
      </c>
      <c r="V1869">
        <v>2</v>
      </c>
      <c r="X1869" s="26">
        <v>14</v>
      </c>
    </row>
    <row r="1870" spans="1:24" x14ac:dyDescent="0.3">
      <c r="A1870" t="s">
        <v>62</v>
      </c>
      <c r="B1870" t="s">
        <v>174</v>
      </c>
      <c r="C1870" t="s">
        <v>175</v>
      </c>
      <c r="D1870" t="s">
        <v>1676</v>
      </c>
      <c r="E1870" t="s">
        <v>7195</v>
      </c>
      <c r="F1870" t="s">
        <v>62</v>
      </c>
      <c r="G1870" t="s">
        <v>21</v>
      </c>
      <c r="H1870" t="s">
        <v>21</v>
      </c>
      <c r="I1870" t="s">
        <v>22</v>
      </c>
      <c r="J1870">
        <v>0</v>
      </c>
      <c r="K1870">
        <v>1</v>
      </c>
      <c r="L1870">
        <v>1</v>
      </c>
      <c r="M1870">
        <v>1</v>
      </c>
      <c r="N1870">
        <v>2</v>
      </c>
      <c r="O1870">
        <v>1</v>
      </c>
      <c r="Q1870">
        <v>0</v>
      </c>
      <c r="R1870">
        <v>2</v>
      </c>
      <c r="S1870">
        <v>2</v>
      </c>
      <c r="V1870">
        <v>1</v>
      </c>
      <c r="X1870" s="26">
        <v>11</v>
      </c>
    </row>
    <row r="1871" spans="1:24" x14ac:dyDescent="0.3">
      <c r="A1871" t="s">
        <v>32</v>
      </c>
      <c r="B1871" t="s">
        <v>1880</v>
      </c>
      <c r="C1871" t="s">
        <v>1961</v>
      </c>
      <c r="D1871" t="s">
        <v>2025</v>
      </c>
      <c r="E1871" t="s">
        <v>7196</v>
      </c>
      <c r="F1871" t="s">
        <v>56</v>
      </c>
      <c r="G1871" t="s">
        <v>21</v>
      </c>
      <c r="H1871" t="s">
        <v>21</v>
      </c>
      <c r="I1871" t="s">
        <v>22</v>
      </c>
      <c r="J1871">
        <v>0</v>
      </c>
      <c r="K1871">
        <v>0</v>
      </c>
      <c r="L1871">
        <v>0</v>
      </c>
      <c r="M1871">
        <v>1</v>
      </c>
      <c r="N1871">
        <v>2</v>
      </c>
      <c r="O1871">
        <v>1</v>
      </c>
      <c r="Q1871">
        <v>0</v>
      </c>
      <c r="R1871">
        <v>1</v>
      </c>
      <c r="S1871">
        <v>3</v>
      </c>
      <c r="V1871">
        <v>1</v>
      </c>
      <c r="X1871" s="26">
        <v>9</v>
      </c>
    </row>
    <row r="1872" spans="1:24" x14ac:dyDescent="0.3">
      <c r="A1872" t="s">
        <v>37</v>
      </c>
      <c r="B1872" t="s">
        <v>2570</v>
      </c>
      <c r="C1872" t="s">
        <v>2571</v>
      </c>
      <c r="D1872" t="s">
        <v>3486</v>
      </c>
      <c r="E1872" t="s">
        <v>7197</v>
      </c>
      <c r="F1872" t="s">
        <v>37</v>
      </c>
      <c r="G1872" t="s">
        <v>21</v>
      </c>
      <c r="H1872" t="s">
        <v>21</v>
      </c>
      <c r="I1872" t="s">
        <v>22</v>
      </c>
      <c r="J1872">
        <v>1</v>
      </c>
      <c r="K1872">
        <v>1</v>
      </c>
      <c r="L1872">
        <v>1</v>
      </c>
      <c r="M1872">
        <v>1</v>
      </c>
      <c r="N1872">
        <v>3</v>
      </c>
      <c r="O1872">
        <v>1</v>
      </c>
      <c r="Q1872">
        <v>0</v>
      </c>
      <c r="R1872">
        <v>1</v>
      </c>
      <c r="S1872">
        <v>3</v>
      </c>
      <c r="V1872">
        <v>1</v>
      </c>
      <c r="X1872" s="26">
        <v>13</v>
      </c>
    </row>
    <row r="1873" spans="1:24" x14ac:dyDescent="0.3">
      <c r="A1873" t="s">
        <v>70</v>
      </c>
      <c r="B1873" t="s">
        <v>2938</v>
      </c>
      <c r="C1873" t="s">
        <v>4376</v>
      </c>
      <c r="D1873" t="s">
        <v>4377</v>
      </c>
      <c r="E1873" t="s">
        <v>7198</v>
      </c>
      <c r="F1873" t="s">
        <v>85</v>
      </c>
      <c r="G1873" t="s">
        <v>21</v>
      </c>
      <c r="H1873" t="s">
        <v>21</v>
      </c>
      <c r="I1873" t="s">
        <v>22</v>
      </c>
      <c r="J1873">
        <v>0</v>
      </c>
      <c r="K1873">
        <v>1</v>
      </c>
      <c r="L1873">
        <v>1</v>
      </c>
      <c r="M1873">
        <v>1</v>
      </c>
      <c r="N1873">
        <v>1</v>
      </c>
      <c r="O1873">
        <v>1</v>
      </c>
      <c r="Q1873">
        <v>0</v>
      </c>
      <c r="R1873">
        <v>1</v>
      </c>
      <c r="S1873">
        <v>0</v>
      </c>
      <c r="V1873">
        <v>1</v>
      </c>
      <c r="X1873" s="26">
        <v>7</v>
      </c>
    </row>
    <row r="1874" spans="1:24" x14ac:dyDescent="0.3">
      <c r="A1874" t="s">
        <v>155</v>
      </c>
      <c r="B1874" t="s">
        <v>3634</v>
      </c>
      <c r="C1874" t="s">
        <v>5136</v>
      </c>
      <c r="D1874" t="s">
        <v>5147</v>
      </c>
      <c r="E1874" t="s">
        <v>7199</v>
      </c>
      <c r="F1874" t="s">
        <v>155</v>
      </c>
      <c r="G1874" t="s">
        <v>21</v>
      </c>
      <c r="H1874" t="s">
        <v>21</v>
      </c>
      <c r="I1874" t="s">
        <v>22</v>
      </c>
      <c r="J1874">
        <v>0</v>
      </c>
      <c r="K1874">
        <v>1</v>
      </c>
      <c r="L1874">
        <v>1</v>
      </c>
      <c r="M1874">
        <v>1</v>
      </c>
      <c r="N1874">
        <v>2</v>
      </c>
      <c r="O1874">
        <v>1</v>
      </c>
      <c r="Q1874">
        <v>0</v>
      </c>
      <c r="R1874">
        <v>1</v>
      </c>
      <c r="S1874">
        <v>2</v>
      </c>
      <c r="V1874">
        <v>0</v>
      </c>
      <c r="X1874" s="26">
        <v>9</v>
      </c>
    </row>
    <row r="1875" spans="1:24" x14ac:dyDescent="0.3">
      <c r="A1875" t="s">
        <v>135</v>
      </c>
      <c r="B1875" t="s">
        <v>847</v>
      </c>
      <c r="C1875" t="s">
        <v>4883</v>
      </c>
      <c r="D1875" t="s">
        <v>4886</v>
      </c>
      <c r="E1875" t="s">
        <v>7200</v>
      </c>
      <c r="F1875" t="s">
        <v>135</v>
      </c>
      <c r="G1875" t="s">
        <v>21</v>
      </c>
      <c r="H1875" t="s">
        <v>21</v>
      </c>
      <c r="I1875" t="s">
        <v>22</v>
      </c>
      <c r="J1875">
        <v>0</v>
      </c>
      <c r="K1875">
        <v>1</v>
      </c>
      <c r="L1875">
        <v>1</v>
      </c>
      <c r="M1875">
        <v>1</v>
      </c>
      <c r="N1875">
        <v>2</v>
      </c>
      <c r="O1875">
        <v>0</v>
      </c>
      <c r="Q1875">
        <v>0</v>
      </c>
      <c r="R1875">
        <v>1</v>
      </c>
      <c r="S1875">
        <v>2</v>
      </c>
      <c r="V1875">
        <v>1</v>
      </c>
      <c r="X1875" s="26">
        <v>9</v>
      </c>
    </row>
    <row r="1876" spans="1:24" x14ac:dyDescent="0.3">
      <c r="A1876" t="s">
        <v>113</v>
      </c>
      <c r="B1876" t="s">
        <v>932</v>
      </c>
      <c r="C1876" t="s">
        <v>1388</v>
      </c>
      <c r="D1876" t="s">
        <v>1395</v>
      </c>
      <c r="E1876" t="s">
        <v>7201</v>
      </c>
      <c r="F1876" t="s">
        <v>67</v>
      </c>
      <c r="G1876" t="s">
        <v>21</v>
      </c>
      <c r="H1876" t="s">
        <v>21</v>
      </c>
      <c r="I1876" t="s">
        <v>22</v>
      </c>
      <c r="J1876">
        <v>0</v>
      </c>
      <c r="K1876">
        <v>1</v>
      </c>
      <c r="L1876">
        <v>1</v>
      </c>
      <c r="M1876">
        <v>1</v>
      </c>
      <c r="N1876">
        <v>2</v>
      </c>
      <c r="O1876">
        <v>1</v>
      </c>
      <c r="Q1876">
        <v>0</v>
      </c>
      <c r="R1876">
        <v>1</v>
      </c>
      <c r="S1876">
        <v>1</v>
      </c>
      <c r="V1876">
        <v>2</v>
      </c>
      <c r="X1876" s="26">
        <v>10</v>
      </c>
    </row>
    <row r="1877" spans="1:24" x14ac:dyDescent="0.3">
      <c r="A1877" t="s">
        <v>61</v>
      </c>
      <c r="B1877" t="s">
        <v>475</v>
      </c>
      <c r="C1877" t="s">
        <v>981</v>
      </c>
      <c r="D1877" t="s">
        <v>1067</v>
      </c>
      <c r="E1877" t="s">
        <v>7202</v>
      </c>
      <c r="F1877" t="s">
        <v>61</v>
      </c>
      <c r="G1877" t="s">
        <v>21</v>
      </c>
      <c r="H1877" t="s">
        <v>21</v>
      </c>
      <c r="I1877" t="s">
        <v>50</v>
      </c>
      <c r="J1877">
        <v>0</v>
      </c>
      <c r="K1877">
        <v>1</v>
      </c>
      <c r="L1877">
        <v>1</v>
      </c>
      <c r="M1877">
        <v>1</v>
      </c>
      <c r="N1877">
        <v>2</v>
      </c>
      <c r="O1877">
        <v>0</v>
      </c>
      <c r="Q1877">
        <v>0</v>
      </c>
      <c r="R1877">
        <v>1</v>
      </c>
      <c r="S1877">
        <v>3</v>
      </c>
      <c r="V1877">
        <v>1</v>
      </c>
      <c r="X1877" s="26">
        <v>10</v>
      </c>
    </row>
    <row r="1878" spans="1:24" x14ac:dyDescent="0.3">
      <c r="A1878" t="s">
        <v>150</v>
      </c>
      <c r="B1878" t="s">
        <v>475</v>
      </c>
      <c r="C1878" t="s">
        <v>1002</v>
      </c>
      <c r="D1878" t="s">
        <v>5198</v>
      </c>
      <c r="E1878" t="s">
        <v>7203</v>
      </c>
      <c r="F1878" t="s">
        <v>150</v>
      </c>
      <c r="G1878" t="s">
        <v>21</v>
      </c>
      <c r="H1878" t="s">
        <v>21</v>
      </c>
      <c r="I1878" t="s">
        <v>22</v>
      </c>
      <c r="J1878">
        <v>1</v>
      </c>
      <c r="K1878">
        <v>1</v>
      </c>
      <c r="L1878">
        <v>1</v>
      </c>
      <c r="M1878">
        <v>1</v>
      </c>
      <c r="N1878">
        <v>3</v>
      </c>
      <c r="O1878">
        <v>1</v>
      </c>
      <c r="Q1878">
        <v>0</v>
      </c>
      <c r="R1878">
        <v>2</v>
      </c>
      <c r="S1878">
        <v>3</v>
      </c>
      <c r="V1878">
        <v>2</v>
      </c>
      <c r="X1878" s="26">
        <v>15</v>
      </c>
    </row>
    <row r="1879" spans="1:24" x14ac:dyDescent="0.3">
      <c r="A1879" t="s">
        <v>64</v>
      </c>
      <c r="B1879" t="s">
        <v>162</v>
      </c>
      <c r="C1879" t="s">
        <v>3123</v>
      </c>
      <c r="D1879" t="s">
        <v>3221</v>
      </c>
      <c r="E1879" t="s">
        <v>7204</v>
      </c>
      <c r="F1879" t="s">
        <v>64</v>
      </c>
      <c r="G1879" t="s">
        <v>21</v>
      </c>
      <c r="H1879" t="s">
        <v>21</v>
      </c>
      <c r="I1879" t="s">
        <v>50</v>
      </c>
      <c r="J1879">
        <v>0</v>
      </c>
      <c r="K1879">
        <v>1</v>
      </c>
      <c r="L1879">
        <v>0</v>
      </c>
      <c r="M1879">
        <v>1</v>
      </c>
      <c r="N1879">
        <v>3</v>
      </c>
      <c r="O1879">
        <v>1</v>
      </c>
      <c r="Q1879">
        <v>0</v>
      </c>
      <c r="R1879">
        <v>1</v>
      </c>
      <c r="S1879">
        <v>3</v>
      </c>
      <c r="V1879">
        <v>0</v>
      </c>
      <c r="X1879" s="26">
        <v>10</v>
      </c>
    </row>
    <row r="1880" spans="1:24" x14ac:dyDescent="0.3">
      <c r="A1880" t="s">
        <v>74</v>
      </c>
      <c r="B1880" t="s">
        <v>174</v>
      </c>
      <c r="C1880" t="s">
        <v>1159</v>
      </c>
      <c r="D1880" t="s">
        <v>4133</v>
      </c>
      <c r="E1880" t="s">
        <v>7205</v>
      </c>
      <c r="F1880" t="s">
        <v>74</v>
      </c>
      <c r="G1880" t="s">
        <v>21</v>
      </c>
      <c r="H1880" t="s">
        <v>21</v>
      </c>
      <c r="I1880" t="s">
        <v>22</v>
      </c>
      <c r="J1880">
        <v>0</v>
      </c>
      <c r="K1880">
        <v>1</v>
      </c>
      <c r="L1880">
        <v>1</v>
      </c>
      <c r="M1880">
        <v>1</v>
      </c>
      <c r="N1880">
        <v>2</v>
      </c>
      <c r="O1880">
        <v>1</v>
      </c>
      <c r="Q1880">
        <v>0</v>
      </c>
      <c r="R1880">
        <v>1</v>
      </c>
      <c r="S1880">
        <v>2</v>
      </c>
      <c r="V1880">
        <v>1</v>
      </c>
      <c r="X1880" s="26">
        <v>10</v>
      </c>
    </row>
    <row r="1881" spans="1:24" x14ac:dyDescent="0.3">
      <c r="A1881" t="s">
        <v>61</v>
      </c>
      <c r="B1881" t="s">
        <v>519</v>
      </c>
      <c r="C1881" t="s">
        <v>1027</v>
      </c>
      <c r="D1881" t="s">
        <v>1037</v>
      </c>
      <c r="E1881" t="s">
        <v>7206</v>
      </c>
      <c r="F1881" t="s">
        <v>61</v>
      </c>
      <c r="G1881" t="s">
        <v>21</v>
      </c>
      <c r="H1881" t="s">
        <v>21</v>
      </c>
      <c r="I1881" t="s">
        <v>22</v>
      </c>
      <c r="J1881">
        <v>0</v>
      </c>
      <c r="K1881">
        <v>1</v>
      </c>
      <c r="L1881">
        <v>0</v>
      </c>
      <c r="M1881">
        <v>0</v>
      </c>
      <c r="N1881">
        <v>0</v>
      </c>
      <c r="O1881">
        <v>0</v>
      </c>
      <c r="Q1881">
        <v>0</v>
      </c>
      <c r="R1881">
        <v>0</v>
      </c>
      <c r="S1881">
        <v>0</v>
      </c>
      <c r="V1881">
        <v>1</v>
      </c>
      <c r="X1881" s="26">
        <v>2</v>
      </c>
    </row>
    <row r="1882" spans="1:24" x14ac:dyDescent="0.3">
      <c r="A1882" t="s">
        <v>73</v>
      </c>
      <c r="B1882" t="s">
        <v>162</v>
      </c>
      <c r="C1882" t="s">
        <v>404</v>
      </c>
      <c r="D1882" t="s">
        <v>436</v>
      </c>
      <c r="E1882" t="s">
        <v>7207</v>
      </c>
      <c r="F1882" t="s">
        <v>88</v>
      </c>
      <c r="G1882" t="s">
        <v>21</v>
      </c>
      <c r="H1882" t="s">
        <v>21</v>
      </c>
      <c r="I1882" t="s">
        <v>22</v>
      </c>
      <c r="J1882">
        <v>1</v>
      </c>
      <c r="K1882">
        <v>1</v>
      </c>
      <c r="L1882">
        <v>1</v>
      </c>
      <c r="M1882">
        <v>1</v>
      </c>
      <c r="N1882">
        <v>1</v>
      </c>
      <c r="O1882">
        <v>1</v>
      </c>
      <c r="Q1882">
        <v>0</v>
      </c>
      <c r="R1882">
        <v>2</v>
      </c>
      <c r="S1882">
        <v>3</v>
      </c>
      <c r="V1882">
        <v>1</v>
      </c>
      <c r="X1882" s="26">
        <v>12</v>
      </c>
    </row>
    <row r="1883" spans="1:24" x14ac:dyDescent="0.3">
      <c r="A1883" t="s">
        <v>150</v>
      </c>
      <c r="B1883" t="s">
        <v>2870</v>
      </c>
      <c r="C1883" t="s">
        <v>3618</v>
      </c>
      <c r="D1883" t="s">
        <v>5218</v>
      </c>
      <c r="E1883" t="s">
        <v>7208</v>
      </c>
      <c r="F1883" t="s">
        <v>150</v>
      </c>
      <c r="G1883" t="s">
        <v>21</v>
      </c>
      <c r="H1883" t="s">
        <v>21</v>
      </c>
      <c r="I1883" t="s">
        <v>22</v>
      </c>
      <c r="J1883">
        <v>1</v>
      </c>
      <c r="K1883">
        <v>1</v>
      </c>
      <c r="L1883">
        <v>1</v>
      </c>
      <c r="M1883">
        <v>1</v>
      </c>
      <c r="N1883">
        <v>3</v>
      </c>
      <c r="O1883">
        <v>1</v>
      </c>
      <c r="Q1883">
        <v>2</v>
      </c>
      <c r="R1883">
        <v>2</v>
      </c>
      <c r="S1883">
        <v>3</v>
      </c>
      <c r="V1883">
        <v>1</v>
      </c>
      <c r="X1883" s="26">
        <v>16</v>
      </c>
    </row>
    <row r="1884" spans="1:24" x14ac:dyDescent="0.3">
      <c r="A1884" t="s">
        <v>71</v>
      </c>
      <c r="B1884" t="s">
        <v>2427</v>
      </c>
      <c r="C1884" t="s">
        <v>2428</v>
      </c>
      <c r="D1884" t="s">
        <v>2761</v>
      </c>
      <c r="E1884" t="s">
        <v>7209</v>
      </c>
      <c r="F1884" t="s">
        <v>71</v>
      </c>
      <c r="G1884" t="s">
        <v>21</v>
      </c>
      <c r="H1884" t="s">
        <v>21</v>
      </c>
      <c r="I1884" t="s">
        <v>22</v>
      </c>
      <c r="J1884">
        <v>1</v>
      </c>
      <c r="K1884">
        <v>1</v>
      </c>
      <c r="L1884">
        <v>1</v>
      </c>
      <c r="M1884">
        <v>1</v>
      </c>
      <c r="N1884">
        <v>1</v>
      </c>
      <c r="O1884">
        <v>0</v>
      </c>
      <c r="Q1884">
        <v>0</v>
      </c>
      <c r="R1884">
        <v>1</v>
      </c>
      <c r="S1884">
        <v>0</v>
      </c>
      <c r="V1884">
        <v>1</v>
      </c>
      <c r="X1884" s="26">
        <v>7</v>
      </c>
    </row>
    <row r="1885" spans="1:24" x14ac:dyDescent="0.3">
      <c r="A1885" t="s">
        <v>62</v>
      </c>
      <c r="B1885" t="s">
        <v>1733</v>
      </c>
      <c r="C1885" t="s">
        <v>1740</v>
      </c>
      <c r="D1885" t="s">
        <v>1823</v>
      </c>
      <c r="E1885" t="s">
        <v>7210</v>
      </c>
      <c r="F1885" t="s">
        <v>62</v>
      </c>
      <c r="G1885" t="s">
        <v>21</v>
      </c>
      <c r="H1885" t="s">
        <v>21</v>
      </c>
      <c r="I1885" t="s">
        <v>22</v>
      </c>
      <c r="J1885">
        <v>0</v>
      </c>
      <c r="K1885">
        <v>1</v>
      </c>
      <c r="L1885">
        <v>1</v>
      </c>
      <c r="M1885">
        <v>1</v>
      </c>
      <c r="N1885">
        <v>2</v>
      </c>
      <c r="O1885">
        <v>1</v>
      </c>
      <c r="Q1885">
        <v>0</v>
      </c>
      <c r="R1885">
        <v>1</v>
      </c>
      <c r="S1885">
        <v>3</v>
      </c>
      <c r="V1885">
        <v>1</v>
      </c>
      <c r="X1885" s="26">
        <v>11</v>
      </c>
    </row>
    <row r="1886" spans="1:24" x14ac:dyDescent="0.3">
      <c r="A1886" t="s">
        <v>82</v>
      </c>
      <c r="B1886" t="s">
        <v>2938</v>
      </c>
      <c r="C1886" t="s">
        <v>4556</v>
      </c>
      <c r="D1886" t="s">
        <v>4575</v>
      </c>
      <c r="E1886" t="s">
        <v>7211</v>
      </c>
      <c r="F1886" t="s">
        <v>82</v>
      </c>
      <c r="G1886" t="s">
        <v>21</v>
      </c>
      <c r="H1886" t="s">
        <v>21</v>
      </c>
      <c r="I1886" t="s">
        <v>22</v>
      </c>
      <c r="J1886">
        <v>1</v>
      </c>
      <c r="K1886">
        <v>1</v>
      </c>
      <c r="L1886">
        <v>1</v>
      </c>
      <c r="M1886">
        <v>1</v>
      </c>
      <c r="N1886">
        <v>2</v>
      </c>
      <c r="O1886">
        <v>0</v>
      </c>
      <c r="Q1886">
        <v>0</v>
      </c>
      <c r="R1886">
        <v>1</v>
      </c>
      <c r="S1886">
        <v>2</v>
      </c>
      <c r="V1886">
        <v>0</v>
      </c>
      <c r="X1886" s="26">
        <v>9</v>
      </c>
    </row>
    <row r="1887" spans="1:24" x14ac:dyDescent="0.3">
      <c r="A1887" t="s">
        <v>74</v>
      </c>
      <c r="B1887" t="s">
        <v>174</v>
      </c>
      <c r="C1887" t="s">
        <v>1159</v>
      </c>
      <c r="D1887" t="s">
        <v>4118</v>
      </c>
      <c r="E1887" t="s">
        <v>7212</v>
      </c>
      <c r="F1887" t="s">
        <v>74</v>
      </c>
      <c r="G1887" t="s">
        <v>21</v>
      </c>
      <c r="H1887" t="s">
        <v>21</v>
      </c>
      <c r="I1887" t="s">
        <v>50</v>
      </c>
      <c r="J1887">
        <v>0</v>
      </c>
      <c r="K1887">
        <v>0</v>
      </c>
      <c r="L1887">
        <v>0</v>
      </c>
      <c r="M1887">
        <v>1</v>
      </c>
      <c r="N1887">
        <v>1</v>
      </c>
      <c r="O1887">
        <v>1</v>
      </c>
      <c r="Q1887">
        <v>0</v>
      </c>
      <c r="R1887">
        <v>1</v>
      </c>
      <c r="S1887">
        <v>2</v>
      </c>
      <c r="V1887">
        <v>2</v>
      </c>
      <c r="X1887" s="26">
        <v>8</v>
      </c>
    </row>
    <row r="1888" spans="1:24" x14ac:dyDescent="0.3">
      <c r="A1888" t="s">
        <v>138</v>
      </c>
      <c r="B1888" t="s">
        <v>932</v>
      </c>
      <c r="C1888" t="s">
        <v>933</v>
      </c>
      <c r="D1888" t="s">
        <v>4751</v>
      </c>
      <c r="E1888" t="s">
        <v>7213</v>
      </c>
      <c r="F1888" t="s">
        <v>138</v>
      </c>
      <c r="G1888" t="s">
        <v>21</v>
      </c>
      <c r="H1888" t="s">
        <v>21</v>
      </c>
      <c r="I1888" t="s">
        <v>22</v>
      </c>
      <c r="J1888">
        <v>0</v>
      </c>
      <c r="K1888">
        <v>1</v>
      </c>
      <c r="L1888">
        <v>1</v>
      </c>
      <c r="M1888">
        <v>1</v>
      </c>
      <c r="N1888">
        <v>2</v>
      </c>
      <c r="O1888">
        <v>0</v>
      </c>
      <c r="Q1888">
        <v>0</v>
      </c>
      <c r="R1888">
        <v>1</v>
      </c>
      <c r="S1888">
        <v>2</v>
      </c>
      <c r="V1888">
        <v>1</v>
      </c>
      <c r="X1888" s="26">
        <v>9</v>
      </c>
    </row>
    <row r="1889" spans="1:24" x14ac:dyDescent="0.3">
      <c r="A1889" t="s">
        <v>39</v>
      </c>
      <c r="B1889" t="s">
        <v>478</v>
      </c>
      <c r="C1889" t="s">
        <v>5325</v>
      </c>
      <c r="D1889" t="s">
        <v>651</v>
      </c>
      <c r="E1889" t="s">
        <v>7214</v>
      </c>
      <c r="F1889" t="s">
        <v>39</v>
      </c>
      <c r="G1889" t="s">
        <v>21</v>
      </c>
      <c r="H1889" t="s">
        <v>21</v>
      </c>
      <c r="I1889" t="s">
        <v>54</v>
      </c>
      <c r="J1889">
        <v>1</v>
      </c>
      <c r="K1889">
        <v>1</v>
      </c>
      <c r="L1889">
        <v>1</v>
      </c>
      <c r="M1889">
        <v>1</v>
      </c>
      <c r="N1889">
        <v>2</v>
      </c>
      <c r="O1889">
        <v>1</v>
      </c>
      <c r="Q1889">
        <v>0</v>
      </c>
      <c r="R1889">
        <v>2</v>
      </c>
      <c r="S1889">
        <v>3</v>
      </c>
      <c r="V1889">
        <v>1</v>
      </c>
      <c r="X1889" s="26">
        <v>13</v>
      </c>
    </row>
    <row r="1890" spans="1:24" x14ac:dyDescent="0.3">
      <c r="A1890" t="s">
        <v>71</v>
      </c>
      <c r="B1890" t="s">
        <v>890</v>
      </c>
      <c r="C1890" t="s">
        <v>927</v>
      </c>
      <c r="D1890" t="s">
        <v>2847</v>
      </c>
      <c r="E1890" t="s">
        <v>7215</v>
      </c>
      <c r="F1890" t="s">
        <v>71</v>
      </c>
      <c r="G1890" t="s">
        <v>21</v>
      </c>
      <c r="H1890" t="s">
        <v>21</v>
      </c>
      <c r="I1890" t="s">
        <v>22</v>
      </c>
      <c r="J1890">
        <v>1</v>
      </c>
      <c r="K1890">
        <v>1</v>
      </c>
      <c r="L1890">
        <v>1</v>
      </c>
      <c r="M1890">
        <v>1</v>
      </c>
      <c r="N1890">
        <v>2</v>
      </c>
      <c r="O1890">
        <v>1</v>
      </c>
      <c r="Q1890">
        <v>0</v>
      </c>
      <c r="R1890">
        <v>2</v>
      </c>
      <c r="S1890">
        <v>3</v>
      </c>
      <c r="V1890">
        <v>0</v>
      </c>
      <c r="X1890" s="26">
        <v>12</v>
      </c>
    </row>
    <row r="1891" spans="1:24" x14ac:dyDescent="0.3">
      <c r="A1891" t="s">
        <v>67</v>
      </c>
      <c r="B1891" t="s">
        <v>284</v>
      </c>
      <c r="C1891" t="s">
        <v>472</v>
      </c>
      <c r="D1891" t="s">
        <v>2544</v>
      </c>
      <c r="E1891" t="s">
        <v>7216</v>
      </c>
      <c r="F1891" t="s">
        <v>67</v>
      </c>
      <c r="G1891" t="s">
        <v>21</v>
      </c>
      <c r="H1891" t="s">
        <v>21</v>
      </c>
      <c r="I1891" t="s">
        <v>22</v>
      </c>
      <c r="J1891">
        <v>0</v>
      </c>
      <c r="K1891">
        <v>1</v>
      </c>
      <c r="L1891">
        <v>1</v>
      </c>
      <c r="M1891">
        <v>1</v>
      </c>
      <c r="N1891">
        <v>2</v>
      </c>
      <c r="O1891">
        <v>1</v>
      </c>
      <c r="Q1891">
        <v>0</v>
      </c>
      <c r="R1891">
        <v>1</v>
      </c>
      <c r="S1891">
        <v>3</v>
      </c>
      <c r="V1891">
        <v>1</v>
      </c>
      <c r="X1891" s="26">
        <v>11</v>
      </c>
    </row>
    <row r="1892" spans="1:24" x14ac:dyDescent="0.3">
      <c r="A1892" t="s">
        <v>59</v>
      </c>
      <c r="B1892" t="s">
        <v>311</v>
      </c>
      <c r="C1892" t="s">
        <v>344</v>
      </c>
      <c r="D1892" t="s">
        <v>3515</v>
      </c>
      <c r="E1892" t="s">
        <v>7217</v>
      </c>
      <c r="F1892" t="s">
        <v>139</v>
      </c>
      <c r="G1892" t="s">
        <v>21</v>
      </c>
      <c r="H1892" t="s">
        <v>21</v>
      </c>
      <c r="I1892" t="s">
        <v>22</v>
      </c>
      <c r="J1892">
        <v>1</v>
      </c>
      <c r="K1892">
        <v>1</v>
      </c>
      <c r="L1892">
        <v>1</v>
      </c>
      <c r="M1892">
        <v>1</v>
      </c>
      <c r="N1892">
        <v>2</v>
      </c>
      <c r="O1892">
        <v>1</v>
      </c>
      <c r="Q1892">
        <v>2</v>
      </c>
      <c r="R1892">
        <v>2</v>
      </c>
      <c r="S1892">
        <v>3</v>
      </c>
      <c r="V1892">
        <v>1</v>
      </c>
      <c r="X1892" s="26">
        <v>15</v>
      </c>
    </row>
    <row r="1893" spans="1:24" x14ac:dyDescent="0.3">
      <c r="A1893" t="s">
        <v>74</v>
      </c>
      <c r="B1893" t="s">
        <v>174</v>
      </c>
      <c r="C1893" t="s">
        <v>1064</v>
      </c>
      <c r="D1893" t="s">
        <v>4111</v>
      </c>
      <c r="E1893" t="s">
        <v>7218</v>
      </c>
      <c r="F1893" t="s">
        <v>74</v>
      </c>
      <c r="G1893" t="s">
        <v>21</v>
      </c>
      <c r="H1893" t="s">
        <v>21</v>
      </c>
      <c r="I1893" t="s">
        <v>22</v>
      </c>
      <c r="J1893">
        <v>0</v>
      </c>
      <c r="K1893">
        <v>0</v>
      </c>
      <c r="L1893">
        <v>0</v>
      </c>
      <c r="M1893">
        <v>0</v>
      </c>
      <c r="N1893">
        <v>0</v>
      </c>
      <c r="O1893">
        <v>0</v>
      </c>
      <c r="Q1893">
        <v>0</v>
      </c>
      <c r="R1893">
        <v>1</v>
      </c>
      <c r="S1893">
        <v>0</v>
      </c>
      <c r="V1893">
        <v>1</v>
      </c>
      <c r="X1893" s="26">
        <v>2</v>
      </c>
    </row>
    <row r="1894" spans="1:24" x14ac:dyDescent="0.3">
      <c r="A1894" t="s">
        <v>73</v>
      </c>
      <c r="B1894" t="s">
        <v>162</v>
      </c>
      <c r="C1894" t="s">
        <v>274</v>
      </c>
      <c r="D1894" t="s">
        <v>294</v>
      </c>
      <c r="E1894" t="s">
        <v>7219</v>
      </c>
      <c r="F1894" t="s">
        <v>59</v>
      </c>
      <c r="G1894" t="s">
        <v>21</v>
      </c>
      <c r="H1894" t="s">
        <v>21</v>
      </c>
      <c r="I1894" t="s">
        <v>22</v>
      </c>
      <c r="J1894">
        <v>0</v>
      </c>
      <c r="K1894">
        <v>1</v>
      </c>
      <c r="L1894">
        <v>1</v>
      </c>
      <c r="M1894">
        <v>1</v>
      </c>
      <c r="N1894">
        <v>1</v>
      </c>
      <c r="O1894">
        <v>1</v>
      </c>
      <c r="Q1894">
        <v>0</v>
      </c>
      <c r="R1894">
        <v>1</v>
      </c>
      <c r="S1894">
        <v>3</v>
      </c>
      <c r="V1894">
        <v>1</v>
      </c>
      <c r="X1894" s="26">
        <v>10</v>
      </c>
    </row>
    <row r="1895" spans="1:24" x14ac:dyDescent="0.3">
      <c r="A1895" t="s">
        <v>158</v>
      </c>
      <c r="B1895" t="s">
        <v>162</v>
      </c>
      <c r="C1895" t="s">
        <v>5261</v>
      </c>
      <c r="D1895" t="s">
        <v>5292</v>
      </c>
      <c r="E1895" t="s">
        <v>7220</v>
      </c>
      <c r="F1895" t="s">
        <v>158</v>
      </c>
      <c r="G1895" t="s">
        <v>21</v>
      </c>
      <c r="H1895" t="s">
        <v>21</v>
      </c>
      <c r="I1895" t="s">
        <v>22</v>
      </c>
      <c r="J1895">
        <v>0</v>
      </c>
      <c r="K1895">
        <v>1</v>
      </c>
      <c r="L1895">
        <v>0</v>
      </c>
      <c r="M1895">
        <v>1</v>
      </c>
      <c r="N1895">
        <v>1</v>
      </c>
      <c r="O1895">
        <v>1</v>
      </c>
      <c r="Q1895">
        <v>0</v>
      </c>
      <c r="R1895">
        <v>1</v>
      </c>
      <c r="S1895">
        <v>2</v>
      </c>
      <c r="V1895">
        <v>1</v>
      </c>
      <c r="X1895" s="26">
        <v>8</v>
      </c>
    </row>
    <row r="1896" spans="1:24" x14ac:dyDescent="0.3">
      <c r="A1896" t="s">
        <v>79</v>
      </c>
      <c r="B1896" t="s">
        <v>478</v>
      </c>
      <c r="C1896" t="s">
        <v>558</v>
      </c>
      <c r="D1896" t="s">
        <v>591</v>
      </c>
      <c r="E1896" t="s">
        <v>7221</v>
      </c>
      <c r="F1896" t="s">
        <v>79</v>
      </c>
      <c r="G1896" t="s">
        <v>21</v>
      </c>
      <c r="H1896" t="s">
        <v>21</v>
      </c>
      <c r="I1896" t="s">
        <v>54</v>
      </c>
      <c r="J1896">
        <v>0</v>
      </c>
      <c r="K1896">
        <v>1</v>
      </c>
      <c r="L1896">
        <v>1</v>
      </c>
      <c r="M1896">
        <v>1</v>
      </c>
      <c r="N1896">
        <v>1</v>
      </c>
      <c r="O1896">
        <v>0</v>
      </c>
      <c r="Q1896">
        <v>0</v>
      </c>
      <c r="R1896">
        <v>1</v>
      </c>
      <c r="S1896">
        <v>1</v>
      </c>
      <c r="V1896">
        <v>1</v>
      </c>
      <c r="X1896" s="26">
        <v>7</v>
      </c>
    </row>
    <row r="1897" spans="1:24" x14ac:dyDescent="0.3">
      <c r="A1897" t="s">
        <v>61</v>
      </c>
      <c r="B1897" t="s">
        <v>174</v>
      </c>
      <c r="C1897" t="s">
        <v>781</v>
      </c>
      <c r="D1897" t="s">
        <v>1045</v>
      </c>
      <c r="E1897" t="s">
        <v>7222</v>
      </c>
      <c r="F1897" t="s">
        <v>61</v>
      </c>
      <c r="G1897" t="s">
        <v>21</v>
      </c>
      <c r="H1897" t="s">
        <v>21</v>
      </c>
      <c r="I1897" t="s">
        <v>22</v>
      </c>
      <c r="J1897">
        <v>1</v>
      </c>
      <c r="K1897">
        <v>1</v>
      </c>
      <c r="L1897">
        <v>1</v>
      </c>
      <c r="M1897">
        <v>1</v>
      </c>
      <c r="N1897">
        <v>2</v>
      </c>
      <c r="O1897">
        <v>1</v>
      </c>
      <c r="Q1897">
        <v>0</v>
      </c>
      <c r="R1897">
        <v>1</v>
      </c>
      <c r="S1897">
        <v>3</v>
      </c>
      <c r="V1897">
        <v>1</v>
      </c>
      <c r="X1897" s="26">
        <v>12</v>
      </c>
    </row>
    <row r="1898" spans="1:24" x14ac:dyDescent="0.3">
      <c r="A1898" t="s">
        <v>102</v>
      </c>
      <c r="B1898" t="s">
        <v>174</v>
      </c>
      <c r="C1898" t="s">
        <v>175</v>
      </c>
      <c r="D1898" t="s">
        <v>3815</v>
      </c>
      <c r="E1898" t="s">
        <v>7223</v>
      </c>
      <c r="F1898" t="s">
        <v>102</v>
      </c>
      <c r="G1898" t="s">
        <v>21</v>
      </c>
      <c r="H1898" t="s">
        <v>21</v>
      </c>
      <c r="I1898" t="s">
        <v>54</v>
      </c>
      <c r="J1898">
        <v>1</v>
      </c>
      <c r="K1898">
        <v>1</v>
      </c>
      <c r="L1898">
        <v>1</v>
      </c>
      <c r="M1898">
        <v>1</v>
      </c>
      <c r="N1898">
        <v>3</v>
      </c>
      <c r="O1898">
        <v>1</v>
      </c>
      <c r="Q1898">
        <v>0</v>
      </c>
      <c r="R1898">
        <v>1</v>
      </c>
      <c r="S1898">
        <v>3</v>
      </c>
      <c r="V1898">
        <v>1</v>
      </c>
      <c r="X1898" s="26">
        <v>13</v>
      </c>
    </row>
    <row r="1899" spans="1:24" x14ac:dyDescent="0.3">
      <c r="A1899" t="s">
        <v>73</v>
      </c>
      <c r="B1899" t="s">
        <v>162</v>
      </c>
      <c r="C1899" t="s">
        <v>359</v>
      </c>
      <c r="D1899" t="s">
        <v>376</v>
      </c>
      <c r="E1899" t="s">
        <v>7224</v>
      </c>
      <c r="F1899" t="s">
        <v>37</v>
      </c>
      <c r="G1899" t="s">
        <v>21</v>
      </c>
      <c r="H1899" t="s">
        <v>21</v>
      </c>
      <c r="I1899" t="s">
        <v>22</v>
      </c>
      <c r="J1899">
        <v>1</v>
      </c>
      <c r="K1899">
        <v>1</v>
      </c>
      <c r="L1899">
        <v>0</v>
      </c>
      <c r="M1899">
        <v>1</v>
      </c>
      <c r="N1899">
        <v>1</v>
      </c>
      <c r="O1899">
        <v>1</v>
      </c>
      <c r="Q1899">
        <v>2</v>
      </c>
      <c r="R1899">
        <v>1</v>
      </c>
      <c r="S1899">
        <v>3</v>
      </c>
      <c r="V1899">
        <v>0</v>
      </c>
      <c r="X1899" s="26">
        <v>11</v>
      </c>
    </row>
    <row r="1900" spans="1:24" x14ac:dyDescent="0.3">
      <c r="A1900" t="s">
        <v>40</v>
      </c>
      <c r="B1900" t="s">
        <v>963</v>
      </c>
      <c r="C1900" t="s">
        <v>3369</v>
      </c>
      <c r="D1900" t="s">
        <v>3381</v>
      </c>
      <c r="E1900" t="s">
        <v>7225</v>
      </c>
      <c r="F1900" t="s">
        <v>40</v>
      </c>
      <c r="G1900" t="s">
        <v>21</v>
      </c>
      <c r="H1900" t="s">
        <v>21</v>
      </c>
      <c r="I1900" t="s">
        <v>54</v>
      </c>
      <c r="J1900">
        <v>0</v>
      </c>
      <c r="K1900">
        <v>1</v>
      </c>
      <c r="L1900">
        <v>1</v>
      </c>
      <c r="M1900">
        <v>1</v>
      </c>
      <c r="N1900">
        <v>1</v>
      </c>
      <c r="O1900">
        <v>0</v>
      </c>
      <c r="Q1900">
        <v>0</v>
      </c>
      <c r="R1900">
        <v>1</v>
      </c>
      <c r="S1900">
        <v>1</v>
      </c>
      <c r="V1900">
        <v>1</v>
      </c>
      <c r="X1900" s="26">
        <v>7</v>
      </c>
    </row>
    <row r="1901" spans="1:24" x14ac:dyDescent="0.3">
      <c r="A1901" t="s">
        <v>39</v>
      </c>
      <c r="B1901" t="s">
        <v>162</v>
      </c>
      <c r="C1901" t="s">
        <v>656</v>
      </c>
      <c r="D1901" t="s">
        <v>663</v>
      </c>
      <c r="E1901" t="s">
        <v>7226</v>
      </c>
      <c r="F1901" t="s">
        <v>39</v>
      </c>
      <c r="G1901" t="s">
        <v>21</v>
      </c>
      <c r="H1901" t="s">
        <v>21</v>
      </c>
      <c r="I1901" t="s">
        <v>22</v>
      </c>
      <c r="J1901">
        <v>0</v>
      </c>
      <c r="K1901">
        <v>1</v>
      </c>
      <c r="L1901">
        <v>0</v>
      </c>
      <c r="M1901">
        <v>1</v>
      </c>
      <c r="N1901">
        <v>0</v>
      </c>
      <c r="O1901">
        <v>0</v>
      </c>
      <c r="Q1901">
        <v>0</v>
      </c>
      <c r="R1901">
        <v>1</v>
      </c>
      <c r="S1901">
        <v>2</v>
      </c>
      <c r="V1901">
        <v>0</v>
      </c>
      <c r="X1901" s="26">
        <v>5</v>
      </c>
    </row>
    <row r="1902" spans="1:24" x14ac:dyDescent="0.3">
      <c r="A1902" t="s">
        <v>61</v>
      </c>
      <c r="B1902" t="s">
        <v>1190</v>
      </c>
      <c r="C1902" t="s">
        <v>1191</v>
      </c>
      <c r="D1902" t="s">
        <v>1234</v>
      </c>
      <c r="E1902" t="s">
        <v>7227</v>
      </c>
      <c r="F1902" t="s">
        <v>61</v>
      </c>
      <c r="G1902" t="s">
        <v>21</v>
      </c>
      <c r="H1902" t="s">
        <v>21</v>
      </c>
      <c r="I1902" t="s">
        <v>22</v>
      </c>
      <c r="J1902">
        <v>1</v>
      </c>
      <c r="K1902">
        <v>1</v>
      </c>
      <c r="L1902">
        <v>1</v>
      </c>
      <c r="M1902">
        <v>1</v>
      </c>
      <c r="N1902">
        <v>3</v>
      </c>
      <c r="O1902">
        <v>1</v>
      </c>
      <c r="Q1902">
        <v>0</v>
      </c>
      <c r="R1902">
        <v>2</v>
      </c>
      <c r="S1902">
        <v>3</v>
      </c>
      <c r="V1902">
        <v>0</v>
      </c>
      <c r="X1902" s="26">
        <v>13</v>
      </c>
    </row>
    <row r="1903" spans="1:24" x14ac:dyDescent="0.3">
      <c r="A1903" t="s">
        <v>83</v>
      </c>
      <c r="B1903" t="s">
        <v>3634</v>
      </c>
      <c r="C1903" t="s">
        <v>4970</v>
      </c>
      <c r="D1903" t="s">
        <v>4974</v>
      </c>
      <c r="E1903" t="s">
        <v>7228</v>
      </c>
      <c r="F1903" t="s">
        <v>83</v>
      </c>
      <c r="G1903" t="s">
        <v>21</v>
      </c>
      <c r="H1903" t="s">
        <v>21</v>
      </c>
      <c r="I1903" t="s">
        <v>22</v>
      </c>
      <c r="J1903">
        <v>0</v>
      </c>
      <c r="K1903">
        <v>0</v>
      </c>
      <c r="L1903">
        <v>0</v>
      </c>
      <c r="M1903">
        <v>0</v>
      </c>
      <c r="N1903">
        <v>0</v>
      </c>
      <c r="O1903">
        <v>0</v>
      </c>
      <c r="Q1903">
        <v>0</v>
      </c>
      <c r="R1903">
        <v>0</v>
      </c>
      <c r="S1903">
        <v>1</v>
      </c>
      <c r="V1903">
        <v>0</v>
      </c>
      <c r="X1903" s="26">
        <v>1</v>
      </c>
    </row>
    <row r="1904" spans="1:24" x14ac:dyDescent="0.3">
      <c r="A1904" t="s">
        <v>55</v>
      </c>
      <c r="B1904" t="s">
        <v>519</v>
      </c>
      <c r="C1904" t="s">
        <v>833</v>
      </c>
      <c r="D1904" t="s">
        <v>839</v>
      </c>
      <c r="E1904" t="s">
        <v>7229</v>
      </c>
      <c r="F1904" t="s">
        <v>55</v>
      </c>
      <c r="G1904" t="s">
        <v>21</v>
      </c>
      <c r="H1904" t="s">
        <v>21</v>
      </c>
      <c r="I1904" t="s">
        <v>50</v>
      </c>
      <c r="J1904">
        <v>0</v>
      </c>
      <c r="K1904">
        <v>0</v>
      </c>
      <c r="L1904">
        <v>0</v>
      </c>
      <c r="M1904">
        <v>0</v>
      </c>
      <c r="N1904">
        <v>0</v>
      </c>
      <c r="O1904">
        <v>0</v>
      </c>
      <c r="Q1904">
        <v>2</v>
      </c>
      <c r="R1904">
        <v>0</v>
      </c>
      <c r="S1904">
        <v>0</v>
      </c>
      <c r="V1904">
        <v>0</v>
      </c>
      <c r="X1904" s="26">
        <v>2</v>
      </c>
    </row>
    <row r="1905" spans="1:24" x14ac:dyDescent="0.3">
      <c r="A1905" t="s">
        <v>56</v>
      </c>
      <c r="B1905" t="s">
        <v>1742</v>
      </c>
      <c r="C1905" t="s">
        <v>1834</v>
      </c>
      <c r="D1905" t="s">
        <v>2127</v>
      </c>
      <c r="E1905" t="s">
        <v>7230</v>
      </c>
      <c r="F1905" t="s">
        <v>56</v>
      </c>
      <c r="G1905" t="s">
        <v>21</v>
      </c>
      <c r="H1905" t="s">
        <v>21</v>
      </c>
      <c r="I1905" t="s">
        <v>22</v>
      </c>
      <c r="J1905">
        <v>1</v>
      </c>
      <c r="K1905">
        <v>1</v>
      </c>
      <c r="L1905">
        <v>1</v>
      </c>
      <c r="M1905">
        <v>1</v>
      </c>
      <c r="N1905">
        <v>2</v>
      </c>
      <c r="O1905">
        <v>1</v>
      </c>
      <c r="Q1905">
        <v>0</v>
      </c>
      <c r="R1905">
        <v>1</v>
      </c>
      <c r="S1905">
        <v>3</v>
      </c>
      <c r="V1905">
        <v>2</v>
      </c>
      <c r="X1905" s="26">
        <v>13</v>
      </c>
    </row>
    <row r="1906" spans="1:24" x14ac:dyDescent="0.3">
      <c r="A1906" t="s">
        <v>64</v>
      </c>
      <c r="B1906" t="s">
        <v>983</v>
      </c>
      <c r="C1906" t="s">
        <v>984</v>
      </c>
      <c r="D1906" t="s">
        <v>3153</v>
      </c>
      <c r="E1906" t="s">
        <v>7231</v>
      </c>
      <c r="F1906" t="s">
        <v>64</v>
      </c>
      <c r="G1906" t="s">
        <v>21</v>
      </c>
      <c r="H1906" t="s">
        <v>21</v>
      </c>
      <c r="I1906" t="s">
        <v>22</v>
      </c>
      <c r="J1906">
        <v>0</v>
      </c>
      <c r="K1906">
        <v>0</v>
      </c>
      <c r="L1906">
        <v>0</v>
      </c>
      <c r="M1906">
        <v>0</v>
      </c>
      <c r="N1906">
        <v>0</v>
      </c>
      <c r="O1906">
        <v>0</v>
      </c>
      <c r="Q1906">
        <v>0</v>
      </c>
      <c r="R1906">
        <v>0</v>
      </c>
      <c r="S1906">
        <v>0</v>
      </c>
      <c r="V1906">
        <v>0</v>
      </c>
      <c r="X1906" s="26">
        <v>0</v>
      </c>
    </row>
    <row r="1907" spans="1:24" x14ac:dyDescent="0.3">
      <c r="A1907" t="s">
        <v>61</v>
      </c>
      <c r="B1907" t="s">
        <v>1190</v>
      </c>
      <c r="C1907" t="s">
        <v>1195</v>
      </c>
      <c r="D1907" t="s">
        <v>1236</v>
      </c>
      <c r="E1907" t="s">
        <v>7232</v>
      </c>
      <c r="F1907" t="s">
        <v>61</v>
      </c>
      <c r="G1907" t="s">
        <v>21</v>
      </c>
      <c r="H1907" t="s">
        <v>21</v>
      </c>
      <c r="I1907" t="s">
        <v>54</v>
      </c>
      <c r="J1907">
        <v>1</v>
      </c>
      <c r="K1907">
        <v>0</v>
      </c>
      <c r="L1907">
        <v>0</v>
      </c>
      <c r="M1907">
        <v>1</v>
      </c>
      <c r="N1907">
        <v>3</v>
      </c>
      <c r="O1907">
        <v>1</v>
      </c>
      <c r="Q1907">
        <v>0</v>
      </c>
      <c r="R1907">
        <v>2</v>
      </c>
      <c r="S1907">
        <v>3</v>
      </c>
      <c r="V1907">
        <v>2</v>
      </c>
      <c r="X1907" s="26">
        <v>13</v>
      </c>
    </row>
    <row r="1908" spans="1:24" x14ac:dyDescent="0.3">
      <c r="A1908" t="s">
        <v>85</v>
      </c>
      <c r="B1908" t="s">
        <v>174</v>
      </c>
      <c r="C1908" t="s">
        <v>700</v>
      </c>
      <c r="D1908" t="s">
        <v>4532</v>
      </c>
      <c r="E1908" t="s">
        <v>7233</v>
      </c>
      <c r="F1908" t="s">
        <v>85</v>
      </c>
      <c r="G1908" t="s">
        <v>21</v>
      </c>
      <c r="H1908" t="s">
        <v>21</v>
      </c>
      <c r="I1908" t="s">
        <v>22</v>
      </c>
      <c r="J1908">
        <v>0</v>
      </c>
      <c r="K1908">
        <v>1</v>
      </c>
      <c r="L1908">
        <v>1</v>
      </c>
      <c r="M1908">
        <v>1</v>
      </c>
      <c r="N1908">
        <v>3</v>
      </c>
      <c r="O1908">
        <v>1</v>
      </c>
      <c r="Q1908">
        <v>0</v>
      </c>
      <c r="R1908">
        <v>1</v>
      </c>
      <c r="S1908">
        <v>1</v>
      </c>
      <c r="V1908">
        <v>0</v>
      </c>
      <c r="X1908" s="26">
        <v>9</v>
      </c>
    </row>
    <row r="1909" spans="1:24" x14ac:dyDescent="0.3">
      <c r="A1909" t="s">
        <v>67</v>
      </c>
      <c r="B1909" t="s">
        <v>1733</v>
      </c>
      <c r="C1909" t="s">
        <v>1734</v>
      </c>
      <c r="D1909" t="s">
        <v>2422</v>
      </c>
      <c r="E1909" t="s">
        <v>7234</v>
      </c>
      <c r="F1909" t="s">
        <v>65</v>
      </c>
      <c r="G1909" t="s">
        <v>21</v>
      </c>
      <c r="H1909" t="s">
        <v>21</v>
      </c>
      <c r="I1909" t="s">
        <v>22</v>
      </c>
      <c r="J1909">
        <v>1</v>
      </c>
      <c r="K1909">
        <v>1</v>
      </c>
      <c r="L1909">
        <v>0</v>
      </c>
      <c r="M1909">
        <v>1</v>
      </c>
      <c r="N1909">
        <v>3</v>
      </c>
      <c r="O1909">
        <v>1</v>
      </c>
      <c r="Q1909">
        <v>0</v>
      </c>
      <c r="R1909">
        <v>2</v>
      </c>
      <c r="S1909">
        <v>3</v>
      </c>
      <c r="V1909">
        <v>1</v>
      </c>
      <c r="X1909" s="26">
        <v>13</v>
      </c>
    </row>
    <row r="1910" spans="1:24" x14ac:dyDescent="0.3">
      <c r="A1910" t="s">
        <v>73</v>
      </c>
      <c r="B1910" t="s">
        <v>162</v>
      </c>
      <c r="C1910" t="s">
        <v>274</v>
      </c>
      <c r="D1910" t="s">
        <v>293</v>
      </c>
      <c r="E1910" t="s">
        <v>7235</v>
      </c>
      <c r="F1910" t="s">
        <v>58</v>
      </c>
      <c r="G1910" t="s">
        <v>21</v>
      </c>
      <c r="H1910" t="s">
        <v>21</v>
      </c>
      <c r="I1910" t="s">
        <v>22</v>
      </c>
      <c r="J1910">
        <v>0</v>
      </c>
      <c r="K1910">
        <v>1</v>
      </c>
      <c r="L1910">
        <v>1</v>
      </c>
      <c r="M1910">
        <v>1</v>
      </c>
      <c r="N1910">
        <v>1</v>
      </c>
      <c r="O1910">
        <v>1</v>
      </c>
      <c r="Q1910">
        <v>0</v>
      </c>
      <c r="R1910">
        <v>1</v>
      </c>
      <c r="S1910">
        <v>2</v>
      </c>
      <c r="V1910">
        <v>1</v>
      </c>
      <c r="X1910" s="26">
        <v>9</v>
      </c>
    </row>
    <row r="1911" spans="1:24" x14ac:dyDescent="0.3">
      <c r="A1911" t="s">
        <v>56</v>
      </c>
      <c r="B1911" t="s">
        <v>1602</v>
      </c>
      <c r="C1911" t="s">
        <v>1633</v>
      </c>
      <c r="D1911" t="s">
        <v>2332</v>
      </c>
      <c r="E1911" t="s">
        <v>7236</v>
      </c>
      <c r="F1911" t="s">
        <v>67</v>
      </c>
      <c r="G1911" t="s">
        <v>21</v>
      </c>
      <c r="H1911" t="s">
        <v>21</v>
      </c>
      <c r="I1911" t="s">
        <v>22</v>
      </c>
      <c r="J1911">
        <v>0</v>
      </c>
      <c r="K1911">
        <v>1</v>
      </c>
      <c r="L1911">
        <v>1</v>
      </c>
      <c r="M1911">
        <v>1</v>
      </c>
      <c r="N1911">
        <v>2</v>
      </c>
      <c r="O1911">
        <v>1</v>
      </c>
      <c r="Q1911">
        <v>0</v>
      </c>
      <c r="R1911">
        <v>2</v>
      </c>
      <c r="S1911">
        <v>3</v>
      </c>
      <c r="V1911">
        <v>1</v>
      </c>
      <c r="X1911" s="26">
        <v>12</v>
      </c>
    </row>
    <row r="1912" spans="1:24" x14ac:dyDescent="0.3">
      <c r="A1912" t="s">
        <v>102</v>
      </c>
      <c r="B1912" t="s">
        <v>174</v>
      </c>
      <c r="C1912" t="s">
        <v>195</v>
      </c>
      <c r="D1912" t="s">
        <v>3796</v>
      </c>
      <c r="E1912" t="s">
        <v>7237</v>
      </c>
      <c r="F1912" t="s">
        <v>102</v>
      </c>
      <c r="G1912" t="s">
        <v>21</v>
      </c>
      <c r="H1912" t="s">
        <v>21</v>
      </c>
      <c r="I1912" t="s">
        <v>22</v>
      </c>
      <c r="J1912">
        <v>0</v>
      </c>
      <c r="K1912">
        <v>1</v>
      </c>
      <c r="L1912">
        <v>1</v>
      </c>
      <c r="M1912">
        <v>1</v>
      </c>
      <c r="N1912">
        <v>2</v>
      </c>
      <c r="O1912">
        <v>1</v>
      </c>
      <c r="Q1912">
        <v>2</v>
      </c>
      <c r="R1912">
        <v>1</v>
      </c>
      <c r="S1912">
        <v>2</v>
      </c>
      <c r="V1912">
        <v>0</v>
      </c>
      <c r="X1912" s="26">
        <v>11</v>
      </c>
    </row>
    <row r="1913" spans="1:24" x14ac:dyDescent="0.3">
      <c r="A1913" t="s">
        <v>39</v>
      </c>
      <c r="B1913" t="s">
        <v>162</v>
      </c>
      <c r="C1913" t="s">
        <v>656</v>
      </c>
      <c r="D1913" t="s">
        <v>662</v>
      </c>
      <c r="E1913" t="s">
        <v>7238</v>
      </c>
      <c r="F1913" t="s">
        <v>39</v>
      </c>
      <c r="G1913" t="s">
        <v>21</v>
      </c>
      <c r="H1913" t="s">
        <v>21</v>
      </c>
      <c r="I1913" t="s">
        <v>22</v>
      </c>
      <c r="J1913">
        <v>0</v>
      </c>
      <c r="K1913">
        <v>1</v>
      </c>
      <c r="L1913">
        <v>0</v>
      </c>
      <c r="M1913">
        <v>1</v>
      </c>
      <c r="N1913">
        <v>0</v>
      </c>
      <c r="O1913">
        <v>0</v>
      </c>
      <c r="Q1913">
        <v>0</v>
      </c>
      <c r="R1913">
        <v>1</v>
      </c>
      <c r="S1913">
        <v>2</v>
      </c>
      <c r="V1913">
        <v>0</v>
      </c>
      <c r="X1913" s="26">
        <v>5</v>
      </c>
    </row>
    <row r="1914" spans="1:24" x14ac:dyDescent="0.3">
      <c r="A1914" t="s">
        <v>61</v>
      </c>
      <c r="B1914" t="s">
        <v>1056</v>
      </c>
      <c r="C1914" t="s">
        <v>1127</v>
      </c>
      <c r="D1914" t="s">
        <v>1139</v>
      </c>
      <c r="E1914" t="s">
        <v>7239</v>
      </c>
      <c r="F1914" t="s">
        <v>61</v>
      </c>
      <c r="G1914" t="s">
        <v>21</v>
      </c>
      <c r="H1914" t="s">
        <v>21</v>
      </c>
      <c r="I1914" t="s">
        <v>22</v>
      </c>
      <c r="J1914">
        <v>0</v>
      </c>
      <c r="K1914">
        <v>1</v>
      </c>
      <c r="L1914">
        <v>1</v>
      </c>
      <c r="M1914">
        <v>1</v>
      </c>
      <c r="N1914">
        <v>2</v>
      </c>
      <c r="O1914">
        <v>1</v>
      </c>
      <c r="Q1914">
        <v>0</v>
      </c>
      <c r="R1914">
        <v>1</v>
      </c>
      <c r="S1914">
        <v>2</v>
      </c>
      <c r="V1914">
        <v>0</v>
      </c>
      <c r="X1914" s="26">
        <v>9</v>
      </c>
    </row>
    <row r="1915" spans="1:24" x14ac:dyDescent="0.3">
      <c r="A1915" t="s">
        <v>79</v>
      </c>
      <c r="B1915" t="s">
        <v>478</v>
      </c>
      <c r="C1915" t="s">
        <v>562</v>
      </c>
      <c r="D1915" t="s">
        <v>572</v>
      </c>
      <c r="E1915" t="s">
        <v>7240</v>
      </c>
      <c r="F1915" t="s">
        <v>79</v>
      </c>
      <c r="G1915" t="s">
        <v>21</v>
      </c>
      <c r="H1915" t="s">
        <v>21</v>
      </c>
      <c r="I1915" t="s">
        <v>22</v>
      </c>
      <c r="J1915">
        <v>1</v>
      </c>
      <c r="K1915">
        <v>1</v>
      </c>
      <c r="L1915">
        <v>1</v>
      </c>
      <c r="M1915">
        <v>1</v>
      </c>
      <c r="N1915">
        <v>2</v>
      </c>
      <c r="O1915">
        <v>1</v>
      </c>
      <c r="Q1915">
        <v>0</v>
      </c>
      <c r="R1915">
        <v>1</v>
      </c>
      <c r="S1915">
        <v>3</v>
      </c>
      <c r="V1915">
        <v>2</v>
      </c>
      <c r="X1915" s="26">
        <v>13</v>
      </c>
    </row>
    <row r="1916" spans="1:24" x14ac:dyDescent="0.3">
      <c r="A1916" t="s">
        <v>73</v>
      </c>
      <c r="B1916" t="s">
        <v>162</v>
      </c>
      <c r="C1916" t="s">
        <v>274</v>
      </c>
      <c r="D1916" t="s">
        <v>291</v>
      </c>
      <c r="E1916" t="s">
        <v>7241</v>
      </c>
      <c r="F1916" t="s">
        <v>37</v>
      </c>
      <c r="G1916" t="s">
        <v>21</v>
      </c>
      <c r="H1916" t="s">
        <v>21</v>
      </c>
      <c r="I1916" t="s">
        <v>22</v>
      </c>
      <c r="J1916">
        <v>1</v>
      </c>
      <c r="K1916">
        <v>1</v>
      </c>
      <c r="L1916">
        <v>1</v>
      </c>
      <c r="M1916">
        <v>1</v>
      </c>
      <c r="N1916">
        <v>1</v>
      </c>
      <c r="O1916">
        <v>1</v>
      </c>
      <c r="Q1916">
        <v>0</v>
      </c>
      <c r="R1916">
        <v>1</v>
      </c>
      <c r="S1916">
        <v>3</v>
      </c>
      <c r="V1916">
        <v>1</v>
      </c>
      <c r="X1916" s="26">
        <v>11</v>
      </c>
    </row>
    <row r="1917" spans="1:24" x14ac:dyDescent="0.3">
      <c r="A1917" t="s">
        <v>62</v>
      </c>
      <c r="B1917" t="s">
        <v>1733</v>
      </c>
      <c r="C1917" t="s">
        <v>1734</v>
      </c>
      <c r="D1917" t="s">
        <v>1750</v>
      </c>
      <c r="E1917" t="s">
        <v>7242</v>
      </c>
      <c r="F1917" t="s">
        <v>32</v>
      </c>
      <c r="G1917" t="s">
        <v>21</v>
      </c>
      <c r="H1917" t="s">
        <v>21</v>
      </c>
      <c r="I1917" t="s">
        <v>22</v>
      </c>
      <c r="J1917">
        <v>1</v>
      </c>
      <c r="K1917">
        <v>1</v>
      </c>
      <c r="L1917">
        <v>1</v>
      </c>
      <c r="M1917">
        <v>1</v>
      </c>
      <c r="N1917">
        <v>2</v>
      </c>
      <c r="O1917">
        <v>0</v>
      </c>
      <c r="Q1917">
        <v>2</v>
      </c>
      <c r="R1917">
        <v>1</v>
      </c>
      <c r="S1917">
        <v>1</v>
      </c>
      <c r="V1917">
        <v>1</v>
      </c>
      <c r="X1917" s="26">
        <v>11</v>
      </c>
    </row>
    <row r="1918" spans="1:24" x14ac:dyDescent="0.3">
      <c r="A1918" t="s">
        <v>137</v>
      </c>
      <c r="B1918" t="s">
        <v>932</v>
      </c>
      <c r="C1918" t="s">
        <v>3414</v>
      </c>
      <c r="D1918" t="s">
        <v>4713</v>
      </c>
      <c r="E1918" t="s">
        <v>7243</v>
      </c>
      <c r="F1918" t="s">
        <v>137</v>
      </c>
      <c r="G1918" t="s">
        <v>21</v>
      </c>
      <c r="H1918" t="s">
        <v>21</v>
      </c>
      <c r="I1918" t="s">
        <v>22</v>
      </c>
      <c r="J1918">
        <v>1</v>
      </c>
      <c r="K1918">
        <v>1</v>
      </c>
      <c r="L1918">
        <v>1</v>
      </c>
      <c r="M1918">
        <v>1</v>
      </c>
      <c r="N1918">
        <v>2</v>
      </c>
      <c r="O1918">
        <v>1</v>
      </c>
      <c r="Q1918">
        <v>0</v>
      </c>
      <c r="R1918">
        <v>1</v>
      </c>
      <c r="S1918">
        <v>3</v>
      </c>
      <c r="V1918">
        <v>1</v>
      </c>
      <c r="X1918" s="26">
        <v>12</v>
      </c>
    </row>
    <row r="1919" spans="1:24" x14ac:dyDescent="0.3">
      <c r="A1919" t="s">
        <v>85</v>
      </c>
      <c r="B1919" t="s">
        <v>2570</v>
      </c>
      <c r="C1919" t="s">
        <v>2571</v>
      </c>
      <c r="D1919" t="s">
        <v>4527</v>
      </c>
      <c r="E1919" t="s">
        <v>7244</v>
      </c>
      <c r="F1919" t="s">
        <v>85</v>
      </c>
      <c r="G1919" t="s">
        <v>21</v>
      </c>
      <c r="H1919" t="s">
        <v>21</v>
      </c>
      <c r="I1919" t="s">
        <v>22</v>
      </c>
      <c r="J1919">
        <v>2</v>
      </c>
      <c r="K1919">
        <v>1</v>
      </c>
      <c r="L1919">
        <v>1</v>
      </c>
      <c r="M1919">
        <v>1</v>
      </c>
      <c r="N1919">
        <v>3</v>
      </c>
      <c r="O1919">
        <v>1</v>
      </c>
      <c r="Q1919">
        <v>0</v>
      </c>
      <c r="R1919">
        <v>3</v>
      </c>
      <c r="S1919">
        <v>3</v>
      </c>
      <c r="V1919">
        <v>3</v>
      </c>
      <c r="X1919" s="26">
        <v>18</v>
      </c>
    </row>
    <row r="1920" spans="1:24" x14ac:dyDescent="0.3">
      <c r="A1920" t="s">
        <v>40</v>
      </c>
      <c r="B1920" t="s">
        <v>2570</v>
      </c>
      <c r="C1920" t="s">
        <v>2571</v>
      </c>
      <c r="D1920" t="s">
        <v>3393</v>
      </c>
      <c r="E1920" t="s">
        <v>7245</v>
      </c>
      <c r="F1920" t="s">
        <v>40</v>
      </c>
      <c r="G1920" t="s">
        <v>21</v>
      </c>
      <c r="H1920" t="s">
        <v>21</v>
      </c>
      <c r="I1920" t="s">
        <v>22</v>
      </c>
      <c r="J1920">
        <v>2</v>
      </c>
      <c r="K1920">
        <v>1</v>
      </c>
      <c r="L1920">
        <v>1</v>
      </c>
      <c r="M1920">
        <v>1</v>
      </c>
      <c r="N1920">
        <v>3</v>
      </c>
      <c r="O1920">
        <v>1</v>
      </c>
      <c r="Q1920">
        <v>0</v>
      </c>
      <c r="R1920">
        <v>3</v>
      </c>
      <c r="S1920">
        <v>3</v>
      </c>
      <c r="V1920">
        <v>3</v>
      </c>
      <c r="X1920" s="26">
        <v>18</v>
      </c>
    </row>
    <row r="1921" spans="1:24" x14ac:dyDescent="0.3">
      <c r="A1921" t="s">
        <v>64</v>
      </c>
      <c r="B1921" t="s">
        <v>162</v>
      </c>
      <c r="C1921" t="s">
        <v>507</v>
      </c>
      <c r="D1921" t="s">
        <v>3215</v>
      </c>
      <c r="E1921" t="s">
        <v>7246</v>
      </c>
      <c r="F1921" t="s">
        <v>64</v>
      </c>
      <c r="G1921" t="s">
        <v>21</v>
      </c>
      <c r="H1921" t="s">
        <v>21</v>
      </c>
      <c r="I1921" t="s">
        <v>22</v>
      </c>
      <c r="J1921">
        <v>1</v>
      </c>
      <c r="K1921">
        <v>1</v>
      </c>
      <c r="L1921">
        <v>1</v>
      </c>
      <c r="M1921">
        <v>1</v>
      </c>
      <c r="N1921">
        <v>3</v>
      </c>
      <c r="O1921">
        <v>1</v>
      </c>
      <c r="Q1921">
        <v>0</v>
      </c>
      <c r="R1921">
        <v>1</v>
      </c>
      <c r="S1921">
        <v>3</v>
      </c>
      <c r="V1921">
        <v>1</v>
      </c>
      <c r="X1921" s="26">
        <v>13</v>
      </c>
    </row>
    <row r="1922" spans="1:24" x14ac:dyDescent="0.3">
      <c r="A1922" t="s">
        <v>44</v>
      </c>
      <c r="B1922" t="s">
        <v>174</v>
      </c>
      <c r="C1922" t="s">
        <v>175</v>
      </c>
      <c r="D1922" t="s">
        <v>3729</v>
      </c>
      <c r="E1922" t="s">
        <v>7247</v>
      </c>
      <c r="F1922" t="s">
        <v>44</v>
      </c>
      <c r="G1922" t="s">
        <v>21</v>
      </c>
      <c r="H1922" t="s">
        <v>21</v>
      </c>
      <c r="I1922" t="s">
        <v>22</v>
      </c>
      <c r="J1922">
        <v>0</v>
      </c>
      <c r="K1922">
        <v>0</v>
      </c>
      <c r="L1922">
        <v>0</v>
      </c>
      <c r="M1922">
        <v>1</v>
      </c>
      <c r="N1922">
        <v>2</v>
      </c>
      <c r="O1922">
        <v>1</v>
      </c>
      <c r="Q1922">
        <v>0</v>
      </c>
      <c r="R1922">
        <v>1</v>
      </c>
      <c r="S1922">
        <v>3</v>
      </c>
      <c r="V1922">
        <v>1</v>
      </c>
      <c r="X1922" s="26">
        <v>9</v>
      </c>
    </row>
    <row r="1923" spans="1:24" x14ac:dyDescent="0.3">
      <c r="A1923" t="s">
        <v>61</v>
      </c>
      <c r="B1923" t="s">
        <v>1056</v>
      </c>
      <c r="C1923" t="s">
        <v>1124</v>
      </c>
      <c r="D1923" t="s">
        <v>1126</v>
      </c>
      <c r="E1923" t="s">
        <v>7248</v>
      </c>
      <c r="F1923" t="s">
        <v>61</v>
      </c>
      <c r="G1923" t="s">
        <v>21</v>
      </c>
      <c r="H1923" t="s">
        <v>21</v>
      </c>
      <c r="I1923" t="s">
        <v>50</v>
      </c>
      <c r="J1923">
        <v>2</v>
      </c>
      <c r="K1923">
        <v>1</v>
      </c>
      <c r="L1923">
        <v>1</v>
      </c>
      <c r="M1923">
        <v>1</v>
      </c>
      <c r="N1923">
        <v>2</v>
      </c>
      <c r="O1923">
        <v>1</v>
      </c>
      <c r="Q1923">
        <v>0</v>
      </c>
      <c r="R1923">
        <v>2</v>
      </c>
      <c r="S1923">
        <v>3</v>
      </c>
      <c r="V1923">
        <v>1</v>
      </c>
      <c r="X1923" s="26">
        <v>14</v>
      </c>
    </row>
    <row r="1924" spans="1:24" x14ac:dyDescent="0.3">
      <c r="A1924" t="s">
        <v>74</v>
      </c>
      <c r="B1924" t="s">
        <v>174</v>
      </c>
      <c r="C1924" t="s">
        <v>2097</v>
      </c>
      <c r="D1924" t="s">
        <v>4014</v>
      </c>
      <c r="E1924" t="s">
        <v>7249</v>
      </c>
      <c r="F1924" t="s">
        <v>74</v>
      </c>
      <c r="G1924" t="s">
        <v>21</v>
      </c>
      <c r="H1924" t="s">
        <v>21</v>
      </c>
      <c r="I1924" t="s">
        <v>22</v>
      </c>
      <c r="J1924">
        <v>0</v>
      </c>
      <c r="K1924">
        <v>0</v>
      </c>
      <c r="L1924">
        <v>1</v>
      </c>
      <c r="M1924">
        <v>1</v>
      </c>
      <c r="N1924">
        <v>2</v>
      </c>
      <c r="O1924">
        <v>1</v>
      </c>
      <c r="Q1924">
        <v>0</v>
      </c>
      <c r="R1924">
        <v>1</v>
      </c>
      <c r="S1924">
        <v>3</v>
      </c>
      <c r="V1924">
        <v>0</v>
      </c>
      <c r="X1924" s="26">
        <v>9</v>
      </c>
    </row>
    <row r="1925" spans="1:24" x14ac:dyDescent="0.3">
      <c r="A1925" t="s">
        <v>58</v>
      </c>
      <c r="B1925" t="s">
        <v>311</v>
      </c>
      <c r="C1925" t="s">
        <v>597</v>
      </c>
      <c r="D1925" t="s">
        <v>3039</v>
      </c>
      <c r="E1925" t="s">
        <v>7250</v>
      </c>
      <c r="F1925" t="s">
        <v>58</v>
      </c>
      <c r="G1925" t="s">
        <v>21</v>
      </c>
      <c r="H1925" t="s">
        <v>21</v>
      </c>
      <c r="I1925" t="s">
        <v>22</v>
      </c>
      <c r="J1925">
        <v>0</v>
      </c>
      <c r="K1925">
        <v>1</v>
      </c>
      <c r="L1925">
        <v>1</v>
      </c>
      <c r="M1925">
        <v>1</v>
      </c>
      <c r="N1925">
        <v>2</v>
      </c>
      <c r="O1925">
        <v>1</v>
      </c>
      <c r="Q1925">
        <v>0</v>
      </c>
      <c r="R1925">
        <v>2</v>
      </c>
      <c r="S1925">
        <v>3</v>
      </c>
      <c r="V1925">
        <v>1</v>
      </c>
      <c r="X1925" s="26">
        <v>12</v>
      </c>
    </row>
    <row r="1926" spans="1:24" x14ac:dyDescent="0.3">
      <c r="A1926" t="s">
        <v>40</v>
      </c>
      <c r="B1926" t="s">
        <v>932</v>
      </c>
      <c r="C1926" t="s">
        <v>949</v>
      </c>
      <c r="D1926" t="s">
        <v>3402</v>
      </c>
      <c r="E1926" t="s">
        <v>7251</v>
      </c>
      <c r="F1926" t="s">
        <v>40</v>
      </c>
      <c r="G1926" t="s">
        <v>21</v>
      </c>
      <c r="H1926" t="s">
        <v>21</v>
      </c>
      <c r="I1926" t="s">
        <v>22</v>
      </c>
      <c r="J1926">
        <v>0</v>
      </c>
      <c r="K1926">
        <v>1</v>
      </c>
      <c r="L1926">
        <v>1</v>
      </c>
      <c r="M1926">
        <v>1</v>
      </c>
      <c r="N1926">
        <v>3</v>
      </c>
      <c r="O1926">
        <v>1</v>
      </c>
      <c r="Q1926">
        <v>0</v>
      </c>
      <c r="R1926">
        <v>2</v>
      </c>
      <c r="S1926">
        <v>3</v>
      </c>
      <c r="V1926">
        <v>1</v>
      </c>
      <c r="X1926" s="26">
        <v>13</v>
      </c>
    </row>
    <row r="1927" spans="1:24" x14ac:dyDescent="0.3">
      <c r="A1927" t="s">
        <v>73</v>
      </c>
      <c r="B1927" t="s">
        <v>162</v>
      </c>
      <c r="C1927" t="s">
        <v>363</v>
      </c>
      <c r="D1927" t="s">
        <v>396</v>
      </c>
      <c r="E1927" t="s">
        <v>7252</v>
      </c>
      <c r="F1927" t="s">
        <v>52</v>
      </c>
      <c r="G1927" t="s">
        <v>21</v>
      </c>
      <c r="H1927" t="s">
        <v>21</v>
      </c>
      <c r="I1927" t="s">
        <v>22</v>
      </c>
      <c r="J1927">
        <v>1</v>
      </c>
      <c r="K1927">
        <v>1</v>
      </c>
      <c r="L1927">
        <v>1</v>
      </c>
      <c r="M1927">
        <v>1</v>
      </c>
      <c r="N1927">
        <v>1</v>
      </c>
      <c r="O1927">
        <v>1</v>
      </c>
      <c r="Q1927">
        <v>0</v>
      </c>
      <c r="R1927">
        <v>1</v>
      </c>
      <c r="S1927">
        <v>3</v>
      </c>
      <c r="V1927">
        <v>1</v>
      </c>
      <c r="X1927" s="26">
        <v>11</v>
      </c>
    </row>
    <row r="1928" spans="1:24" x14ac:dyDescent="0.3">
      <c r="A1928" t="s">
        <v>158</v>
      </c>
      <c r="B1928" t="s">
        <v>162</v>
      </c>
      <c r="C1928" t="s">
        <v>5261</v>
      </c>
      <c r="D1928" t="s">
        <v>5262</v>
      </c>
      <c r="E1928" t="s">
        <v>7253</v>
      </c>
      <c r="F1928" t="s">
        <v>158</v>
      </c>
      <c r="G1928" t="s">
        <v>21</v>
      </c>
      <c r="H1928" t="s">
        <v>21</v>
      </c>
      <c r="I1928" t="s">
        <v>22</v>
      </c>
      <c r="J1928">
        <v>0</v>
      </c>
      <c r="K1928">
        <v>1</v>
      </c>
      <c r="L1928">
        <v>0</v>
      </c>
      <c r="M1928">
        <v>1</v>
      </c>
      <c r="N1928">
        <v>1</v>
      </c>
      <c r="O1928">
        <v>1</v>
      </c>
      <c r="Q1928">
        <v>0</v>
      </c>
      <c r="R1928">
        <v>1</v>
      </c>
      <c r="S1928">
        <v>2</v>
      </c>
      <c r="V1928">
        <v>0</v>
      </c>
      <c r="X1928" s="26">
        <v>7</v>
      </c>
    </row>
    <row r="1929" spans="1:24" x14ac:dyDescent="0.3">
      <c r="A1929" t="s">
        <v>61</v>
      </c>
      <c r="B1929" t="s">
        <v>847</v>
      </c>
      <c r="C1929" t="s">
        <v>1069</v>
      </c>
      <c r="D1929" t="s">
        <v>1071</v>
      </c>
      <c r="E1929" t="s">
        <v>7254</v>
      </c>
      <c r="F1929" t="s">
        <v>61</v>
      </c>
      <c r="G1929" t="s">
        <v>21</v>
      </c>
      <c r="H1929" t="s">
        <v>21</v>
      </c>
      <c r="I1929" t="s">
        <v>22</v>
      </c>
      <c r="J1929">
        <v>2</v>
      </c>
      <c r="K1929">
        <v>1</v>
      </c>
      <c r="L1929">
        <v>1</v>
      </c>
      <c r="M1929">
        <v>1</v>
      </c>
      <c r="N1929">
        <v>3</v>
      </c>
      <c r="O1929">
        <v>1</v>
      </c>
      <c r="Q1929">
        <v>0</v>
      </c>
      <c r="R1929">
        <v>1</v>
      </c>
      <c r="S1929">
        <v>2</v>
      </c>
      <c r="V1929">
        <v>3</v>
      </c>
      <c r="X1929" s="26">
        <v>15</v>
      </c>
    </row>
    <row r="1930" spans="1:24" x14ac:dyDescent="0.3">
      <c r="A1930" t="s">
        <v>36</v>
      </c>
      <c r="B1930" t="s">
        <v>890</v>
      </c>
      <c r="C1930" t="s">
        <v>1169</v>
      </c>
      <c r="D1930" t="s">
        <v>2740</v>
      </c>
      <c r="E1930" t="s">
        <v>7255</v>
      </c>
      <c r="F1930" t="s">
        <v>36</v>
      </c>
      <c r="G1930" t="s">
        <v>21</v>
      </c>
      <c r="H1930" t="s">
        <v>21</v>
      </c>
      <c r="I1930" t="s">
        <v>22</v>
      </c>
      <c r="J1930">
        <v>0</v>
      </c>
      <c r="K1930">
        <v>1</v>
      </c>
      <c r="L1930">
        <v>1</v>
      </c>
      <c r="M1930">
        <v>1</v>
      </c>
      <c r="N1930">
        <v>2</v>
      </c>
      <c r="O1930">
        <v>1</v>
      </c>
      <c r="Q1930">
        <v>0</v>
      </c>
      <c r="R1930">
        <v>1</v>
      </c>
      <c r="S1930">
        <v>3</v>
      </c>
      <c r="V1930">
        <v>1</v>
      </c>
      <c r="X1930" s="26">
        <v>11</v>
      </c>
    </row>
    <row r="1931" spans="1:24" x14ac:dyDescent="0.3">
      <c r="A1931" t="s">
        <v>85</v>
      </c>
      <c r="B1931" t="s">
        <v>3366</v>
      </c>
      <c r="C1931" t="s">
        <v>4360</v>
      </c>
      <c r="D1931" t="s">
        <v>4412</v>
      </c>
      <c r="E1931" t="s">
        <v>7256</v>
      </c>
      <c r="F1931" t="s">
        <v>85</v>
      </c>
      <c r="G1931" t="s">
        <v>21</v>
      </c>
      <c r="H1931" t="s">
        <v>21</v>
      </c>
      <c r="I1931" t="s">
        <v>22</v>
      </c>
      <c r="J1931">
        <v>0</v>
      </c>
      <c r="K1931">
        <v>1</v>
      </c>
      <c r="L1931">
        <v>1</v>
      </c>
      <c r="M1931">
        <v>1</v>
      </c>
      <c r="N1931">
        <v>1</v>
      </c>
      <c r="O1931">
        <v>0</v>
      </c>
      <c r="Q1931">
        <v>0</v>
      </c>
      <c r="R1931">
        <v>1</v>
      </c>
      <c r="S1931">
        <v>3</v>
      </c>
      <c r="V1931">
        <v>0</v>
      </c>
      <c r="X1931" s="26">
        <v>8</v>
      </c>
    </row>
    <row r="1932" spans="1:24" x14ac:dyDescent="0.3">
      <c r="A1932" t="s">
        <v>56</v>
      </c>
      <c r="B1932" t="s">
        <v>1861</v>
      </c>
      <c r="C1932" t="s">
        <v>2191</v>
      </c>
      <c r="D1932" t="s">
        <v>2192</v>
      </c>
      <c r="E1932" t="s">
        <v>7257</v>
      </c>
      <c r="F1932" t="s">
        <v>56</v>
      </c>
      <c r="G1932" t="s">
        <v>21</v>
      </c>
      <c r="H1932" t="s">
        <v>21</v>
      </c>
      <c r="I1932" t="s">
        <v>22</v>
      </c>
      <c r="J1932">
        <v>0</v>
      </c>
      <c r="K1932">
        <v>1</v>
      </c>
      <c r="L1932">
        <v>1</v>
      </c>
      <c r="M1932">
        <v>0</v>
      </c>
      <c r="N1932">
        <v>0</v>
      </c>
      <c r="O1932">
        <v>0</v>
      </c>
      <c r="Q1932">
        <v>2</v>
      </c>
      <c r="R1932">
        <v>1</v>
      </c>
      <c r="S1932">
        <v>3</v>
      </c>
      <c r="V1932">
        <v>0</v>
      </c>
      <c r="X1932" s="26">
        <v>8</v>
      </c>
    </row>
    <row r="1933" spans="1:24" x14ac:dyDescent="0.3">
      <c r="A1933" t="s">
        <v>40</v>
      </c>
      <c r="B1933" t="s">
        <v>963</v>
      </c>
      <c r="C1933" t="s">
        <v>3369</v>
      </c>
      <c r="D1933" t="s">
        <v>3379</v>
      </c>
      <c r="E1933" t="s">
        <v>7258</v>
      </c>
      <c r="F1933" t="s">
        <v>40</v>
      </c>
      <c r="G1933" t="s">
        <v>21</v>
      </c>
      <c r="H1933" t="s">
        <v>21</v>
      </c>
      <c r="I1933" t="s">
        <v>22</v>
      </c>
      <c r="J1933">
        <v>0</v>
      </c>
      <c r="K1933">
        <v>1</v>
      </c>
      <c r="L1933">
        <v>1</v>
      </c>
      <c r="M1933">
        <v>1</v>
      </c>
      <c r="N1933">
        <v>1</v>
      </c>
      <c r="O1933">
        <v>0</v>
      </c>
      <c r="Q1933">
        <v>0</v>
      </c>
      <c r="R1933">
        <v>1</v>
      </c>
      <c r="S1933">
        <v>0</v>
      </c>
      <c r="V1933">
        <v>0</v>
      </c>
      <c r="X1933" s="26">
        <v>5</v>
      </c>
    </row>
    <row r="1934" spans="1:24" x14ac:dyDescent="0.3">
      <c r="A1934" t="s">
        <v>40</v>
      </c>
      <c r="B1934" t="s">
        <v>963</v>
      </c>
      <c r="C1934" t="s">
        <v>3369</v>
      </c>
      <c r="D1934" t="s">
        <v>3378</v>
      </c>
      <c r="E1934" t="s">
        <v>7259</v>
      </c>
      <c r="F1934" t="s">
        <v>40</v>
      </c>
      <c r="G1934" t="s">
        <v>21</v>
      </c>
      <c r="H1934" t="s">
        <v>21</v>
      </c>
      <c r="I1934" t="s">
        <v>22</v>
      </c>
      <c r="J1934">
        <v>0</v>
      </c>
      <c r="K1934">
        <v>1</v>
      </c>
      <c r="L1934">
        <v>1</v>
      </c>
      <c r="M1934">
        <v>1</v>
      </c>
      <c r="N1934">
        <v>1</v>
      </c>
      <c r="O1934">
        <v>0</v>
      </c>
      <c r="Q1934">
        <v>0</v>
      </c>
      <c r="R1934">
        <v>1</v>
      </c>
      <c r="S1934">
        <v>0</v>
      </c>
      <c r="V1934">
        <v>2</v>
      </c>
      <c r="X1934" s="26">
        <v>7</v>
      </c>
    </row>
    <row r="1935" spans="1:24" x14ac:dyDescent="0.3">
      <c r="A1935" t="s">
        <v>85</v>
      </c>
      <c r="B1935" t="s">
        <v>3366</v>
      </c>
      <c r="C1935" t="s">
        <v>4360</v>
      </c>
      <c r="D1935" t="s">
        <v>4411</v>
      </c>
      <c r="E1935" t="s">
        <v>7260</v>
      </c>
      <c r="F1935" t="s">
        <v>85</v>
      </c>
      <c r="G1935" t="s">
        <v>21</v>
      </c>
      <c r="H1935" t="s">
        <v>21</v>
      </c>
      <c r="I1935" t="s">
        <v>22</v>
      </c>
      <c r="J1935">
        <v>0</v>
      </c>
      <c r="K1935">
        <v>1</v>
      </c>
      <c r="L1935">
        <v>1</v>
      </c>
      <c r="M1935">
        <v>1</v>
      </c>
      <c r="N1935">
        <v>1</v>
      </c>
      <c r="O1935">
        <v>1</v>
      </c>
      <c r="Q1935">
        <v>0</v>
      </c>
      <c r="R1935">
        <v>1</v>
      </c>
      <c r="S1935">
        <v>2</v>
      </c>
      <c r="V1935">
        <v>1</v>
      </c>
      <c r="X1935" s="26">
        <v>9</v>
      </c>
    </row>
    <row r="1936" spans="1:24" x14ac:dyDescent="0.3">
      <c r="A1936" t="s">
        <v>36</v>
      </c>
      <c r="B1936" t="s">
        <v>284</v>
      </c>
      <c r="C1936" t="s">
        <v>2615</v>
      </c>
      <c r="D1936" t="s">
        <v>2647</v>
      </c>
      <c r="E1936" t="s">
        <v>7261</v>
      </c>
      <c r="F1936" t="s">
        <v>36</v>
      </c>
      <c r="G1936" t="s">
        <v>21</v>
      </c>
      <c r="H1936" t="s">
        <v>21</v>
      </c>
      <c r="I1936" t="s">
        <v>22</v>
      </c>
      <c r="J1936">
        <v>1</v>
      </c>
      <c r="K1936">
        <v>1</v>
      </c>
      <c r="L1936">
        <v>1</v>
      </c>
      <c r="M1936">
        <v>1</v>
      </c>
      <c r="N1936">
        <v>2</v>
      </c>
      <c r="O1936">
        <v>0</v>
      </c>
      <c r="Q1936">
        <v>0</v>
      </c>
      <c r="R1936">
        <v>1</v>
      </c>
      <c r="S1936">
        <v>0</v>
      </c>
      <c r="V1936">
        <v>1</v>
      </c>
      <c r="X1936" s="26">
        <v>8</v>
      </c>
    </row>
    <row r="1937" spans="1:24" x14ac:dyDescent="0.3">
      <c r="A1937" t="s">
        <v>137</v>
      </c>
      <c r="B1937" t="s">
        <v>932</v>
      </c>
      <c r="C1937" t="s">
        <v>933</v>
      </c>
      <c r="D1937" t="s">
        <v>4724</v>
      </c>
      <c r="E1937" t="s">
        <v>7262</v>
      </c>
      <c r="F1937" t="s">
        <v>137</v>
      </c>
      <c r="G1937" t="s">
        <v>21</v>
      </c>
      <c r="H1937" t="s">
        <v>21</v>
      </c>
      <c r="I1937" t="s">
        <v>22</v>
      </c>
      <c r="J1937">
        <v>0</v>
      </c>
      <c r="K1937">
        <v>1</v>
      </c>
      <c r="L1937">
        <v>1</v>
      </c>
      <c r="M1937">
        <v>1</v>
      </c>
      <c r="N1937">
        <v>2</v>
      </c>
      <c r="O1937">
        <v>0</v>
      </c>
      <c r="Q1937">
        <v>0</v>
      </c>
      <c r="R1937">
        <v>1</v>
      </c>
      <c r="S1937">
        <v>3</v>
      </c>
      <c r="V1937">
        <v>1</v>
      </c>
      <c r="X1937" s="26">
        <v>10</v>
      </c>
    </row>
    <row r="1938" spans="1:24" x14ac:dyDescent="0.3">
      <c r="A1938" t="s">
        <v>40</v>
      </c>
      <c r="B1938" t="s">
        <v>963</v>
      </c>
      <c r="C1938" t="s">
        <v>3369</v>
      </c>
      <c r="D1938" t="s">
        <v>3376</v>
      </c>
      <c r="E1938" t="s">
        <v>7263</v>
      </c>
      <c r="F1938" t="s">
        <v>40</v>
      </c>
      <c r="G1938" t="s">
        <v>21</v>
      </c>
      <c r="H1938" t="s">
        <v>21</v>
      </c>
      <c r="I1938" t="s">
        <v>54</v>
      </c>
      <c r="J1938">
        <v>0</v>
      </c>
      <c r="K1938">
        <v>1</v>
      </c>
      <c r="L1938">
        <v>1</v>
      </c>
      <c r="M1938">
        <v>1</v>
      </c>
      <c r="N1938">
        <v>1</v>
      </c>
      <c r="O1938">
        <v>0</v>
      </c>
      <c r="Q1938">
        <v>0</v>
      </c>
      <c r="R1938">
        <v>1</v>
      </c>
      <c r="S1938">
        <v>2</v>
      </c>
      <c r="V1938">
        <v>2</v>
      </c>
      <c r="X1938" s="26">
        <v>9</v>
      </c>
    </row>
    <row r="1939" spans="1:24" x14ac:dyDescent="0.3">
      <c r="A1939" t="s">
        <v>37</v>
      </c>
      <c r="B1939" t="s">
        <v>983</v>
      </c>
      <c r="C1939" t="s">
        <v>984</v>
      </c>
      <c r="D1939" t="s">
        <v>3489</v>
      </c>
      <c r="E1939" t="s">
        <v>7264</v>
      </c>
      <c r="F1939" t="s">
        <v>37</v>
      </c>
      <c r="G1939" t="s">
        <v>21</v>
      </c>
      <c r="H1939" t="s">
        <v>21</v>
      </c>
      <c r="I1939" t="s">
        <v>22</v>
      </c>
      <c r="J1939">
        <v>1</v>
      </c>
      <c r="K1939">
        <v>1</v>
      </c>
      <c r="L1939">
        <v>1</v>
      </c>
      <c r="M1939">
        <v>1</v>
      </c>
      <c r="N1939">
        <v>1</v>
      </c>
      <c r="O1939">
        <v>0</v>
      </c>
      <c r="Q1939">
        <v>2</v>
      </c>
      <c r="R1939">
        <v>1</v>
      </c>
      <c r="S1939">
        <v>2</v>
      </c>
      <c r="V1939">
        <v>0</v>
      </c>
      <c r="X1939" s="26">
        <v>10</v>
      </c>
    </row>
    <row r="1940" spans="1:24" x14ac:dyDescent="0.3">
      <c r="A1940" t="s">
        <v>36</v>
      </c>
      <c r="B1940" t="s">
        <v>890</v>
      </c>
      <c r="C1940" t="s">
        <v>1169</v>
      </c>
      <c r="D1940" t="s">
        <v>2735</v>
      </c>
      <c r="E1940" t="s">
        <v>7265</v>
      </c>
      <c r="F1940" t="s">
        <v>36</v>
      </c>
      <c r="G1940" t="s">
        <v>21</v>
      </c>
      <c r="H1940" t="s">
        <v>21</v>
      </c>
      <c r="I1940" t="s">
        <v>22</v>
      </c>
      <c r="J1940">
        <v>0</v>
      </c>
      <c r="K1940">
        <v>1</v>
      </c>
      <c r="L1940">
        <v>1</v>
      </c>
      <c r="M1940">
        <v>1</v>
      </c>
      <c r="N1940">
        <v>2</v>
      </c>
      <c r="O1940">
        <v>1</v>
      </c>
      <c r="Q1940">
        <v>0</v>
      </c>
      <c r="R1940">
        <v>1</v>
      </c>
      <c r="S1940">
        <v>3</v>
      </c>
      <c r="V1940">
        <v>1</v>
      </c>
      <c r="X1940" s="26">
        <v>11</v>
      </c>
    </row>
    <row r="1941" spans="1:24" x14ac:dyDescent="0.3">
      <c r="A1941" t="s">
        <v>83</v>
      </c>
      <c r="B1941" t="s">
        <v>932</v>
      </c>
      <c r="C1941" t="s">
        <v>1374</v>
      </c>
      <c r="D1941" t="s">
        <v>4983</v>
      </c>
      <c r="E1941" t="s">
        <v>7266</v>
      </c>
      <c r="F1941" t="s">
        <v>83</v>
      </c>
      <c r="G1941" t="s">
        <v>21</v>
      </c>
      <c r="H1941" t="s">
        <v>21</v>
      </c>
      <c r="I1941" t="s">
        <v>22</v>
      </c>
      <c r="J1941">
        <v>0</v>
      </c>
      <c r="K1941">
        <v>1</v>
      </c>
      <c r="L1941">
        <v>1</v>
      </c>
      <c r="M1941">
        <v>1</v>
      </c>
      <c r="N1941">
        <v>1</v>
      </c>
      <c r="O1941">
        <v>1</v>
      </c>
      <c r="Q1941">
        <v>0</v>
      </c>
      <c r="R1941">
        <v>1</v>
      </c>
      <c r="S1941">
        <v>2</v>
      </c>
      <c r="V1941">
        <v>1</v>
      </c>
      <c r="X1941" s="26">
        <v>9</v>
      </c>
    </row>
    <row r="1942" spans="1:24" x14ac:dyDescent="0.3">
      <c r="A1942" t="s">
        <v>150</v>
      </c>
      <c r="B1942" t="s">
        <v>475</v>
      </c>
      <c r="C1942" t="s">
        <v>5112</v>
      </c>
      <c r="D1942" t="s">
        <v>5231</v>
      </c>
      <c r="E1942" t="s">
        <v>7267</v>
      </c>
      <c r="F1942" t="s">
        <v>150</v>
      </c>
      <c r="G1942" t="s">
        <v>21</v>
      </c>
      <c r="H1942" t="s">
        <v>21</v>
      </c>
      <c r="I1942" t="s">
        <v>54</v>
      </c>
      <c r="J1942">
        <v>0</v>
      </c>
      <c r="K1942">
        <v>1</v>
      </c>
      <c r="L1942">
        <v>0</v>
      </c>
      <c r="M1942">
        <v>1</v>
      </c>
      <c r="N1942">
        <v>1</v>
      </c>
      <c r="O1942">
        <v>1</v>
      </c>
      <c r="Q1942">
        <v>0</v>
      </c>
      <c r="R1942">
        <v>1</v>
      </c>
      <c r="S1942">
        <v>2</v>
      </c>
      <c r="V1942">
        <v>1</v>
      </c>
      <c r="X1942" s="26">
        <v>8</v>
      </c>
    </row>
    <row r="1943" spans="1:24" x14ac:dyDescent="0.3">
      <c r="A1943" t="s">
        <v>56</v>
      </c>
      <c r="B1943" t="s">
        <v>174</v>
      </c>
      <c r="C1943" t="s">
        <v>2152</v>
      </c>
      <c r="D1943" t="s">
        <v>2249</v>
      </c>
      <c r="E1943" t="s">
        <v>7268</v>
      </c>
      <c r="F1943" t="s">
        <v>56</v>
      </c>
      <c r="G1943" t="s">
        <v>21</v>
      </c>
      <c r="H1943" t="s">
        <v>21</v>
      </c>
      <c r="I1943" t="s">
        <v>22</v>
      </c>
      <c r="J1943">
        <v>0</v>
      </c>
      <c r="K1943">
        <v>1</v>
      </c>
      <c r="L1943">
        <v>1</v>
      </c>
      <c r="M1943">
        <v>1</v>
      </c>
      <c r="N1943">
        <v>1</v>
      </c>
      <c r="O1943">
        <v>1</v>
      </c>
      <c r="Q1943">
        <v>0</v>
      </c>
      <c r="R1943">
        <v>1</v>
      </c>
      <c r="S1943">
        <v>2</v>
      </c>
      <c r="V1943">
        <v>1</v>
      </c>
      <c r="X1943" s="26">
        <v>9</v>
      </c>
    </row>
    <row r="1944" spans="1:24" x14ac:dyDescent="0.3">
      <c r="A1944" t="s">
        <v>19</v>
      </c>
      <c r="B1944" t="s">
        <v>162</v>
      </c>
      <c r="C1944" t="s">
        <v>181</v>
      </c>
      <c r="D1944" t="s">
        <v>211</v>
      </c>
      <c r="E1944" t="s">
        <v>7269</v>
      </c>
      <c r="F1944" t="s">
        <v>61</v>
      </c>
      <c r="G1944" t="s">
        <v>21</v>
      </c>
      <c r="H1944" t="s">
        <v>21</v>
      </c>
      <c r="I1944" t="s">
        <v>50</v>
      </c>
      <c r="J1944">
        <v>1</v>
      </c>
      <c r="K1944">
        <v>0</v>
      </c>
      <c r="L1944">
        <v>1</v>
      </c>
      <c r="M1944">
        <v>1</v>
      </c>
      <c r="N1944">
        <v>2</v>
      </c>
      <c r="O1944">
        <v>1</v>
      </c>
      <c r="Q1944">
        <v>0</v>
      </c>
      <c r="R1944">
        <v>2</v>
      </c>
      <c r="S1944">
        <v>3</v>
      </c>
      <c r="V1944">
        <v>1</v>
      </c>
      <c r="X1944" s="26">
        <v>12</v>
      </c>
    </row>
    <row r="1945" spans="1:24" x14ac:dyDescent="0.3">
      <c r="A1945" t="s">
        <v>49</v>
      </c>
      <c r="B1945" t="s">
        <v>174</v>
      </c>
      <c r="C1945" t="s">
        <v>175</v>
      </c>
      <c r="D1945" t="s">
        <v>1412</v>
      </c>
      <c r="E1945" t="s">
        <v>7270</v>
      </c>
      <c r="F1945" t="s">
        <v>49</v>
      </c>
      <c r="G1945" t="s">
        <v>21</v>
      </c>
      <c r="H1945" t="s">
        <v>21</v>
      </c>
      <c r="I1945" t="s">
        <v>22</v>
      </c>
      <c r="J1945">
        <v>1</v>
      </c>
      <c r="K1945">
        <v>1</v>
      </c>
      <c r="L1945">
        <v>1</v>
      </c>
      <c r="M1945">
        <v>1</v>
      </c>
      <c r="N1945">
        <v>3</v>
      </c>
      <c r="O1945">
        <v>1</v>
      </c>
      <c r="Q1945">
        <v>0</v>
      </c>
      <c r="R1945">
        <v>2</v>
      </c>
      <c r="S1945">
        <v>3</v>
      </c>
      <c r="V1945">
        <v>1</v>
      </c>
      <c r="X1945" s="26">
        <v>14</v>
      </c>
    </row>
    <row r="1946" spans="1:24" x14ac:dyDescent="0.3">
      <c r="A1946" t="s">
        <v>19</v>
      </c>
      <c r="B1946" t="s">
        <v>162</v>
      </c>
      <c r="C1946" t="s">
        <v>239</v>
      </c>
      <c r="D1946" t="s">
        <v>260</v>
      </c>
      <c r="E1946" t="s">
        <v>7271</v>
      </c>
      <c r="F1946" t="s">
        <v>56</v>
      </c>
      <c r="G1946" t="s">
        <v>21</v>
      </c>
      <c r="H1946" t="s">
        <v>21</v>
      </c>
      <c r="I1946" t="s">
        <v>22</v>
      </c>
      <c r="J1946">
        <v>1</v>
      </c>
      <c r="K1946">
        <v>1</v>
      </c>
      <c r="L1946">
        <v>0</v>
      </c>
      <c r="M1946">
        <v>1</v>
      </c>
      <c r="N1946">
        <v>1</v>
      </c>
      <c r="O1946">
        <v>1</v>
      </c>
      <c r="Q1946">
        <v>0</v>
      </c>
      <c r="R1946">
        <v>1</v>
      </c>
      <c r="S1946">
        <v>2</v>
      </c>
      <c r="V1946">
        <v>0</v>
      </c>
      <c r="X1946" s="26">
        <v>8</v>
      </c>
    </row>
    <row r="1947" spans="1:24" x14ac:dyDescent="0.3">
      <c r="A1947" t="s">
        <v>73</v>
      </c>
      <c r="B1947" t="s">
        <v>162</v>
      </c>
      <c r="C1947" t="s">
        <v>404</v>
      </c>
      <c r="D1947" t="s">
        <v>425</v>
      </c>
      <c r="E1947" t="s">
        <v>7272</v>
      </c>
      <c r="F1947" t="s">
        <v>87</v>
      </c>
      <c r="G1947" t="s">
        <v>21</v>
      </c>
      <c r="H1947" t="s">
        <v>21</v>
      </c>
      <c r="I1947" t="s">
        <v>22</v>
      </c>
      <c r="J1947">
        <v>1</v>
      </c>
      <c r="K1947">
        <v>0</v>
      </c>
      <c r="L1947">
        <v>0</v>
      </c>
      <c r="M1947">
        <v>1</v>
      </c>
      <c r="N1947">
        <v>1</v>
      </c>
      <c r="O1947">
        <v>1</v>
      </c>
      <c r="Q1947">
        <v>0</v>
      </c>
      <c r="R1947">
        <v>2</v>
      </c>
      <c r="S1947">
        <v>3</v>
      </c>
      <c r="V1947">
        <v>0</v>
      </c>
      <c r="X1947" s="26">
        <v>9</v>
      </c>
    </row>
    <row r="1948" spans="1:24" x14ac:dyDescent="0.3">
      <c r="A1948" t="s">
        <v>102</v>
      </c>
      <c r="B1948" t="s">
        <v>174</v>
      </c>
      <c r="C1948" t="s">
        <v>175</v>
      </c>
      <c r="D1948" t="s">
        <v>3794</v>
      </c>
      <c r="E1948" t="s">
        <v>7273</v>
      </c>
      <c r="F1948" t="s">
        <v>102</v>
      </c>
      <c r="G1948" t="s">
        <v>21</v>
      </c>
      <c r="H1948" t="s">
        <v>21</v>
      </c>
      <c r="I1948" t="s">
        <v>22</v>
      </c>
      <c r="J1948">
        <v>1</v>
      </c>
      <c r="K1948">
        <v>1</v>
      </c>
      <c r="L1948">
        <v>1</v>
      </c>
      <c r="M1948">
        <v>1</v>
      </c>
      <c r="N1948">
        <v>3</v>
      </c>
      <c r="O1948">
        <v>1</v>
      </c>
      <c r="Q1948">
        <v>0</v>
      </c>
      <c r="R1948">
        <v>3</v>
      </c>
      <c r="S1948">
        <v>3</v>
      </c>
      <c r="V1948">
        <v>0</v>
      </c>
      <c r="X1948" s="26">
        <v>14</v>
      </c>
    </row>
    <row r="1949" spans="1:24" x14ac:dyDescent="0.3">
      <c r="A1949" t="s">
        <v>37</v>
      </c>
      <c r="B1949" t="s">
        <v>174</v>
      </c>
      <c r="C1949" t="s">
        <v>3423</v>
      </c>
      <c r="D1949" t="s">
        <v>3424</v>
      </c>
      <c r="E1949" t="s">
        <v>7274</v>
      </c>
      <c r="F1949" t="s">
        <v>37</v>
      </c>
      <c r="G1949" t="s">
        <v>21</v>
      </c>
      <c r="H1949" t="s">
        <v>21</v>
      </c>
      <c r="I1949" t="s">
        <v>50</v>
      </c>
      <c r="J1949">
        <v>1</v>
      </c>
      <c r="K1949">
        <v>0</v>
      </c>
      <c r="L1949">
        <v>0</v>
      </c>
      <c r="M1949">
        <v>0</v>
      </c>
      <c r="N1949">
        <v>0</v>
      </c>
      <c r="O1949">
        <v>0</v>
      </c>
      <c r="Q1949">
        <v>0</v>
      </c>
      <c r="R1949">
        <v>1</v>
      </c>
      <c r="S1949">
        <v>2</v>
      </c>
      <c r="V1949">
        <v>1</v>
      </c>
      <c r="X1949" s="26">
        <v>5</v>
      </c>
    </row>
    <row r="1950" spans="1:24" x14ac:dyDescent="0.3">
      <c r="A1950" t="s">
        <v>36</v>
      </c>
      <c r="B1950" t="s">
        <v>284</v>
      </c>
      <c r="C1950" t="s">
        <v>2615</v>
      </c>
      <c r="D1950" t="s">
        <v>2646</v>
      </c>
      <c r="E1950" t="s">
        <v>7275</v>
      </c>
      <c r="F1950" t="s">
        <v>36</v>
      </c>
      <c r="G1950" t="s">
        <v>21</v>
      </c>
      <c r="H1950" t="s">
        <v>21</v>
      </c>
      <c r="I1950" t="s">
        <v>22</v>
      </c>
      <c r="J1950">
        <v>0</v>
      </c>
      <c r="K1950">
        <v>1</v>
      </c>
      <c r="L1950">
        <v>1</v>
      </c>
      <c r="M1950">
        <v>1</v>
      </c>
      <c r="N1950">
        <v>1</v>
      </c>
      <c r="O1950">
        <v>0</v>
      </c>
      <c r="Q1950">
        <v>2</v>
      </c>
      <c r="R1950">
        <v>1</v>
      </c>
      <c r="S1950">
        <v>0</v>
      </c>
      <c r="V1950">
        <v>1</v>
      </c>
      <c r="X1950" s="26">
        <v>8</v>
      </c>
    </row>
    <row r="1951" spans="1:24" x14ac:dyDescent="0.3">
      <c r="A1951" t="s">
        <v>85</v>
      </c>
      <c r="B1951" t="s">
        <v>475</v>
      </c>
      <c r="C1951" t="s">
        <v>4505</v>
      </c>
      <c r="D1951" t="s">
        <v>4516</v>
      </c>
      <c r="E1951" t="s">
        <v>7276</v>
      </c>
      <c r="F1951" t="s">
        <v>147</v>
      </c>
      <c r="G1951" t="s">
        <v>21</v>
      </c>
      <c r="H1951" t="s">
        <v>21</v>
      </c>
      <c r="I1951" t="s">
        <v>54</v>
      </c>
      <c r="J1951">
        <v>0</v>
      </c>
      <c r="K1951">
        <v>1</v>
      </c>
      <c r="L1951">
        <v>1</v>
      </c>
      <c r="M1951">
        <v>1</v>
      </c>
      <c r="N1951">
        <v>0</v>
      </c>
      <c r="O1951">
        <v>1</v>
      </c>
      <c r="Q1951">
        <v>0</v>
      </c>
      <c r="R1951">
        <v>1</v>
      </c>
      <c r="S1951">
        <v>2</v>
      </c>
      <c r="V1951">
        <v>2</v>
      </c>
      <c r="X1951" s="26">
        <v>9</v>
      </c>
    </row>
    <row r="1952" spans="1:24" x14ac:dyDescent="0.3">
      <c r="A1952" t="s">
        <v>32</v>
      </c>
      <c r="B1952" t="s">
        <v>1880</v>
      </c>
      <c r="C1952" t="s">
        <v>1881</v>
      </c>
      <c r="D1952" t="s">
        <v>1914</v>
      </c>
      <c r="E1952" t="s">
        <v>7277</v>
      </c>
      <c r="F1952" t="s">
        <v>56</v>
      </c>
      <c r="G1952" t="s">
        <v>21</v>
      </c>
      <c r="H1952" t="s">
        <v>21</v>
      </c>
      <c r="I1952" t="s">
        <v>50</v>
      </c>
      <c r="J1952">
        <v>0</v>
      </c>
      <c r="K1952">
        <v>1</v>
      </c>
      <c r="L1952">
        <v>1</v>
      </c>
      <c r="M1952">
        <v>1</v>
      </c>
      <c r="N1952">
        <v>1</v>
      </c>
      <c r="O1952">
        <v>0</v>
      </c>
      <c r="Q1952">
        <v>0</v>
      </c>
      <c r="R1952">
        <v>1</v>
      </c>
      <c r="S1952">
        <v>2</v>
      </c>
      <c r="V1952">
        <v>0</v>
      </c>
      <c r="X1952" s="26">
        <v>7</v>
      </c>
    </row>
    <row r="1953" spans="1:24" x14ac:dyDescent="0.3">
      <c r="A1953" t="s">
        <v>85</v>
      </c>
      <c r="B1953" t="s">
        <v>3366</v>
      </c>
      <c r="C1953" t="s">
        <v>4360</v>
      </c>
      <c r="D1953" t="s">
        <v>4410</v>
      </c>
      <c r="E1953" t="s">
        <v>7278</v>
      </c>
      <c r="F1953" t="s">
        <v>85</v>
      </c>
      <c r="G1953" t="s">
        <v>21</v>
      </c>
      <c r="H1953" t="s">
        <v>21</v>
      </c>
      <c r="I1953" t="s">
        <v>22</v>
      </c>
      <c r="J1953">
        <v>0</v>
      </c>
      <c r="K1953">
        <v>1</v>
      </c>
      <c r="L1953">
        <v>1</v>
      </c>
      <c r="M1953">
        <v>1</v>
      </c>
      <c r="N1953">
        <v>0</v>
      </c>
      <c r="O1953">
        <v>1</v>
      </c>
      <c r="Q1953">
        <v>0</v>
      </c>
      <c r="R1953">
        <v>1</v>
      </c>
      <c r="S1953">
        <v>2</v>
      </c>
      <c r="V1953">
        <v>0</v>
      </c>
      <c r="X1953" s="26">
        <v>7</v>
      </c>
    </row>
    <row r="1954" spans="1:24" x14ac:dyDescent="0.3">
      <c r="A1954" t="s">
        <v>20</v>
      </c>
      <c r="B1954" t="s">
        <v>2570</v>
      </c>
      <c r="C1954" t="s">
        <v>2571</v>
      </c>
      <c r="D1954" t="s">
        <v>3034</v>
      </c>
      <c r="E1954" t="s">
        <v>7279</v>
      </c>
      <c r="F1954" t="s">
        <v>20</v>
      </c>
      <c r="G1954" t="s">
        <v>21</v>
      </c>
      <c r="H1954" t="s">
        <v>21</v>
      </c>
      <c r="I1954" t="s">
        <v>54</v>
      </c>
      <c r="J1954">
        <v>2</v>
      </c>
      <c r="K1954">
        <v>1</v>
      </c>
      <c r="L1954">
        <v>1</v>
      </c>
      <c r="M1954">
        <v>1</v>
      </c>
      <c r="N1954">
        <v>2</v>
      </c>
      <c r="O1954">
        <v>0</v>
      </c>
      <c r="Q1954">
        <v>0</v>
      </c>
      <c r="R1954">
        <v>1</v>
      </c>
      <c r="S1954">
        <v>3</v>
      </c>
      <c r="V1954">
        <v>1</v>
      </c>
      <c r="X1954" s="26">
        <v>12</v>
      </c>
    </row>
    <row r="1955" spans="1:24" x14ac:dyDescent="0.3">
      <c r="A1955" t="s">
        <v>43</v>
      </c>
      <c r="B1955" t="s">
        <v>1733</v>
      </c>
      <c r="C1955" t="s">
        <v>1859</v>
      </c>
      <c r="D1955" t="s">
        <v>3903</v>
      </c>
      <c r="E1955" t="s">
        <v>7280</v>
      </c>
      <c r="F1955" t="s">
        <v>43</v>
      </c>
      <c r="G1955" t="s">
        <v>21</v>
      </c>
      <c r="H1955" t="s">
        <v>21</v>
      </c>
      <c r="I1955" t="s">
        <v>22</v>
      </c>
      <c r="J1955">
        <v>1</v>
      </c>
      <c r="K1955">
        <v>1</v>
      </c>
      <c r="L1955">
        <v>1</v>
      </c>
      <c r="M1955">
        <v>1</v>
      </c>
      <c r="N1955">
        <v>1</v>
      </c>
      <c r="O1955">
        <v>1</v>
      </c>
      <c r="Q1955">
        <v>0</v>
      </c>
      <c r="R1955">
        <v>1</v>
      </c>
      <c r="S1955">
        <v>3</v>
      </c>
      <c r="V1955">
        <v>0</v>
      </c>
      <c r="X1955" s="26">
        <v>10</v>
      </c>
    </row>
    <row r="1956" spans="1:24" x14ac:dyDescent="0.3">
      <c r="A1956" t="s">
        <v>61</v>
      </c>
      <c r="B1956" t="s">
        <v>847</v>
      </c>
      <c r="C1956" t="s">
        <v>1069</v>
      </c>
      <c r="D1956" t="s">
        <v>1219</v>
      </c>
      <c r="E1956" t="s">
        <v>7281</v>
      </c>
      <c r="F1956" t="s">
        <v>113</v>
      </c>
      <c r="G1956" t="s">
        <v>21</v>
      </c>
      <c r="H1956" t="s">
        <v>21</v>
      </c>
      <c r="I1956" t="s">
        <v>22</v>
      </c>
      <c r="J1956">
        <v>1</v>
      </c>
      <c r="K1956">
        <v>1</v>
      </c>
      <c r="L1956">
        <v>1</v>
      </c>
      <c r="M1956">
        <v>1</v>
      </c>
      <c r="N1956">
        <v>3</v>
      </c>
      <c r="O1956">
        <v>1</v>
      </c>
      <c r="Q1956">
        <v>0</v>
      </c>
      <c r="R1956">
        <v>1</v>
      </c>
      <c r="S1956">
        <v>3</v>
      </c>
      <c r="V1956">
        <v>2</v>
      </c>
      <c r="X1956" s="26">
        <v>14</v>
      </c>
    </row>
    <row r="1957" spans="1:24" x14ac:dyDescent="0.3">
      <c r="A1957" t="s">
        <v>32</v>
      </c>
      <c r="B1957" t="s">
        <v>1880</v>
      </c>
      <c r="C1957" t="s">
        <v>1961</v>
      </c>
      <c r="D1957" t="s">
        <v>2018</v>
      </c>
      <c r="E1957" t="s">
        <v>7282</v>
      </c>
      <c r="F1957" t="s">
        <v>56</v>
      </c>
      <c r="G1957" t="s">
        <v>21</v>
      </c>
      <c r="H1957" t="s">
        <v>21</v>
      </c>
      <c r="I1957" t="s">
        <v>22</v>
      </c>
      <c r="J1957">
        <v>0</v>
      </c>
      <c r="K1957">
        <v>1</v>
      </c>
      <c r="L1957">
        <v>0</v>
      </c>
      <c r="M1957">
        <v>1</v>
      </c>
      <c r="N1957">
        <v>1</v>
      </c>
      <c r="O1957">
        <v>0</v>
      </c>
      <c r="Q1957">
        <v>0</v>
      </c>
      <c r="R1957">
        <v>1</v>
      </c>
      <c r="S1957">
        <v>2</v>
      </c>
      <c r="V1957">
        <v>1</v>
      </c>
      <c r="X1957" s="26">
        <v>7</v>
      </c>
    </row>
    <row r="1958" spans="1:24" x14ac:dyDescent="0.3">
      <c r="A1958" t="s">
        <v>67</v>
      </c>
      <c r="B1958" t="s">
        <v>174</v>
      </c>
      <c r="C1958" t="s">
        <v>2097</v>
      </c>
      <c r="D1958" t="s">
        <v>2523</v>
      </c>
      <c r="E1958" t="s">
        <v>7283</v>
      </c>
      <c r="F1958" t="s">
        <v>67</v>
      </c>
      <c r="G1958" t="s">
        <v>21</v>
      </c>
      <c r="H1958" t="s">
        <v>21</v>
      </c>
      <c r="I1958" t="s">
        <v>22</v>
      </c>
      <c r="J1958">
        <v>0</v>
      </c>
      <c r="K1958">
        <v>1</v>
      </c>
      <c r="L1958">
        <v>1</v>
      </c>
      <c r="M1958">
        <v>1</v>
      </c>
      <c r="N1958">
        <v>3</v>
      </c>
      <c r="O1958">
        <v>1</v>
      </c>
      <c r="Q1958">
        <v>0</v>
      </c>
      <c r="R1958">
        <v>2</v>
      </c>
      <c r="S1958">
        <v>3</v>
      </c>
      <c r="V1958">
        <v>0</v>
      </c>
      <c r="X1958" s="26">
        <v>12</v>
      </c>
    </row>
    <row r="1959" spans="1:24" x14ac:dyDescent="0.3">
      <c r="A1959" t="s">
        <v>43</v>
      </c>
      <c r="B1959" t="s">
        <v>174</v>
      </c>
      <c r="C1959" t="s">
        <v>2662</v>
      </c>
      <c r="D1959" t="s">
        <v>3923</v>
      </c>
      <c r="E1959" t="s">
        <v>7284</v>
      </c>
      <c r="F1959" t="s">
        <v>43</v>
      </c>
      <c r="G1959" t="s">
        <v>21</v>
      </c>
      <c r="H1959" t="s">
        <v>21</v>
      </c>
      <c r="I1959" t="s">
        <v>22</v>
      </c>
      <c r="J1959">
        <v>0</v>
      </c>
      <c r="K1959">
        <v>1</v>
      </c>
      <c r="L1959">
        <v>1</v>
      </c>
      <c r="M1959">
        <v>1</v>
      </c>
      <c r="N1959">
        <v>1</v>
      </c>
      <c r="O1959">
        <v>0</v>
      </c>
      <c r="Q1959">
        <v>0</v>
      </c>
      <c r="R1959">
        <v>1</v>
      </c>
      <c r="S1959">
        <v>1</v>
      </c>
      <c r="V1959">
        <v>0</v>
      </c>
      <c r="X1959" s="26">
        <v>6</v>
      </c>
    </row>
    <row r="1960" spans="1:24" x14ac:dyDescent="0.3">
      <c r="A1960" t="s">
        <v>70</v>
      </c>
      <c r="B1960" t="s">
        <v>3366</v>
      </c>
      <c r="C1960" t="s">
        <v>4327</v>
      </c>
      <c r="D1960" t="s">
        <v>4341</v>
      </c>
      <c r="E1960" t="s">
        <v>7285</v>
      </c>
      <c r="F1960" t="s">
        <v>70</v>
      </c>
      <c r="G1960" t="s">
        <v>21</v>
      </c>
      <c r="H1960" t="s">
        <v>21</v>
      </c>
      <c r="I1960" t="s">
        <v>22</v>
      </c>
      <c r="J1960">
        <v>0</v>
      </c>
      <c r="K1960">
        <v>1</v>
      </c>
      <c r="L1960">
        <v>0</v>
      </c>
      <c r="M1960">
        <v>1</v>
      </c>
      <c r="N1960">
        <v>1</v>
      </c>
      <c r="O1960">
        <v>1</v>
      </c>
      <c r="Q1960">
        <v>0</v>
      </c>
      <c r="R1960">
        <v>1</v>
      </c>
      <c r="S1960">
        <v>2</v>
      </c>
      <c r="V1960">
        <v>0</v>
      </c>
      <c r="X1960" s="26">
        <v>7</v>
      </c>
    </row>
    <row r="1961" spans="1:24" x14ac:dyDescent="0.3">
      <c r="A1961" t="s">
        <v>138</v>
      </c>
      <c r="B1961" t="s">
        <v>519</v>
      </c>
      <c r="C1961" t="s">
        <v>520</v>
      </c>
      <c r="D1961" t="s">
        <v>4775</v>
      </c>
      <c r="E1961" t="s">
        <v>7286</v>
      </c>
      <c r="F1961" t="s">
        <v>138</v>
      </c>
      <c r="G1961" t="s">
        <v>21</v>
      </c>
      <c r="H1961" t="s">
        <v>21</v>
      </c>
      <c r="I1961" t="s">
        <v>22</v>
      </c>
      <c r="J1961">
        <v>1</v>
      </c>
      <c r="K1961">
        <v>1</v>
      </c>
      <c r="L1961">
        <v>1</v>
      </c>
      <c r="M1961">
        <v>1</v>
      </c>
      <c r="N1961">
        <v>2</v>
      </c>
      <c r="O1961">
        <v>1</v>
      </c>
      <c r="Q1961">
        <v>0</v>
      </c>
      <c r="R1961">
        <v>2</v>
      </c>
      <c r="S1961">
        <v>3</v>
      </c>
      <c r="V1961">
        <v>2</v>
      </c>
      <c r="X1961" s="26">
        <v>14</v>
      </c>
    </row>
    <row r="1962" spans="1:24" x14ac:dyDescent="0.3">
      <c r="A1962" t="s">
        <v>44</v>
      </c>
      <c r="B1962" t="s">
        <v>932</v>
      </c>
      <c r="C1962" t="s">
        <v>1374</v>
      </c>
      <c r="D1962" t="s">
        <v>3668</v>
      </c>
      <c r="E1962" t="s">
        <v>7287</v>
      </c>
      <c r="F1962" t="s">
        <v>44</v>
      </c>
      <c r="G1962" t="s">
        <v>21</v>
      </c>
      <c r="H1962" t="s">
        <v>21</v>
      </c>
      <c r="I1962" t="s">
        <v>22</v>
      </c>
      <c r="J1962">
        <v>2</v>
      </c>
      <c r="K1962">
        <v>1</v>
      </c>
      <c r="L1962">
        <v>1</v>
      </c>
      <c r="M1962">
        <v>1</v>
      </c>
      <c r="N1962">
        <v>3</v>
      </c>
      <c r="O1962">
        <v>1</v>
      </c>
      <c r="Q1962">
        <v>0</v>
      </c>
      <c r="R1962">
        <v>2</v>
      </c>
      <c r="S1962">
        <v>3</v>
      </c>
      <c r="V1962">
        <v>1</v>
      </c>
      <c r="X1962" s="26">
        <v>15</v>
      </c>
    </row>
    <row r="1963" spans="1:24" x14ac:dyDescent="0.3">
      <c r="A1963" t="s">
        <v>19</v>
      </c>
      <c r="B1963" t="s">
        <v>162</v>
      </c>
      <c r="C1963" t="s">
        <v>181</v>
      </c>
      <c r="D1963" t="s">
        <v>210</v>
      </c>
      <c r="E1963" t="s">
        <v>7288</v>
      </c>
      <c r="F1963" t="s">
        <v>52</v>
      </c>
      <c r="G1963" t="s">
        <v>21</v>
      </c>
      <c r="H1963" t="s">
        <v>21</v>
      </c>
      <c r="I1963" t="s">
        <v>54</v>
      </c>
      <c r="J1963">
        <v>1</v>
      </c>
      <c r="K1963">
        <v>1</v>
      </c>
      <c r="L1963">
        <v>1</v>
      </c>
      <c r="M1963">
        <v>1</v>
      </c>
      <c r="N1963">
        <v>2</v>
      </c>
      <c r="O1963">
        <v>1</v>
      </c>
      <c r="Q1963">
        <v>0</v>
      </c>
      <c r="R1963">
        <v>2</v>
      </c>
      <c r="S1963">
        <v>3</v>
      </c>
      <c r="V1963">
        <v>1</v>
      </c>
      <c r="X1963" s="26">
        <v>13</v>
      </c>
    </row>
    <row r="1964" spans="1:24" x14ac:dyDescent="0.3">
      <c r="A1964" t="s">
        <v>44</v>
      </c>
      <c r="B1964" t="s">
        <v>174</v>
      </c>
      <c r="C1964" t="s">
        <v>175</v>
      </c>
      <c r="D1964" t="s">
        <v>3731</v>
      </c>
      <c r="E1964" t="s">
        <v>7289</v>
      </c>
      <c r="F1964" t="s">
        <v>44</v>
      </c>
      <c r="G1964" t="s">
        <v>21</v>
      </c>
      <c r="H1964" t="s">
        <v>21</v>
      </c>
      <c r="I1964" t="s">
        <v>22</v>
      </c>
      <c r="J1964">
        <v>0</v>
      </c>
      <c r="K1964">
        <v>1</v>
      </c>
      <c r="L1964">
        <v>1</v>
      </c>
      <c r="M1964">
        <v>0</v>
      </c>
      <c r="N1964">
        <v>0</v>
      </c>
      <c r="O1964">
        <v>0</v>
      </c>
      <c r="Q1964">
        <v>0</v>
      </c>
      <c r="R1964">
        <v>1</v>
      </c>
      <c r="S1964">
        <v>3</v>
      </c>
      <c r="V1964">
        <v>3</v>
      </c>
      <c r="X1964" s="26">
        <v>9</v>
      </c>
    </row>
    <row r="1965" spans="1:24" x14ac:dyDescent="0.3">
      <c r="A1965" t="s">
        <v>137</v>
      </c>
      <c r="B1965" t="s">
        <v>932</v>
      </c>
      <c r="C1965" t="s">
        <v>3416</v>
      </c>
      <c r="D1965" t="s">
        <v>4715</v>
      </c>
      <c r="E1965" t="s">
        <v>7290</v>
      </c>
      <c r="F1965" t="s">
        <v>137</v>
      </c>
      <c r="G1965" t="s">
        <v>21</v>
      </c>
      <c r="H1965" t="s">
        <v>21</v>
      </c>
      <c r="I1965" t="s">
        <v>22</v>
      </c>
      <c r="J1965">
        <v>0</v>
      </c>
      <c r="K1965">
        <v>1</v>
      </c>
      <c r="L1965">
        <v>1</v>
      </c>
      <c r="M1965">
        <v>1</v>
      </c>
      <c r="N1965">
        <v>2</v>
      </c>
      <c r="O1965">
        <v>1</v>
      </c>
      <c r="Q1965">
        <v>0</v>
      </c>
      <c r="R1965">
        <v>1</v>
      </c>
      <c r="S1965">
        <v>3</v>
      </c>
      <c r="V1965">
        <v>0</v>
      </c>
      <c r="X1965" s="26">
        <v>10</v>
      </c>
    </row>
    <row r="1966" spans="1:24" x14ac:dyDescent="0.3">
      <c r="A1966" t="s">
        <v>67</v>
      </c>
      <c r="B1966" t="s">
        <v>284</v>
      </c>
      <c r="C1966" t="s">
        <v>472</v>
      </c>
      <c r="D1966" t="s">
        <v>2542</v>
      </c>
      <c r="E1966" t="s">
        <v>7291</v>
      </c>
      <c r="F1966" t="s">
        <v>67</v>
      </c>
      <c r="G1966" t="s">
        <v>21</v>
      </c>
      <c r="H1966" t="s">
        <v>21</v>
      </c>
      <c r="I1966" t="s">
        <v>22</v>
      </c>
      <c r="J1966">
        <v>0</v>
      </c>
      <c r="K1966">
        <v>1</v>
      </c>
      <c r="L1966">
        <v>1</v>
      </c>
      <c r="M1966">
        <v>1</v>
      </c>
      <c r="N1966">
        <v>2</v>
      </c>
      <c r="O1966">
        <v>1</v>
      </c>
      <c r="Q1966">
        <v>0</v>
      </c>
      <c r="R1966">
        <v>1</v>
      </c>
      <c r="S1966">
        <v>3</v>
      </c>
      <c r="V1966">
        <v>1</v>
      </c>
      <c r="X1966" s="26">
        <v>11</v>
      </c>
    </row>
    <row r="1967" spans="1:24" x14ac:dyDescent="0.3">
      <c r="A1967" t="s">
        <v>39</v>
      </c>
      <c r="B1967" t="s">
        <v>284</v>
      </c>
      <c r="C1967" t="s">
        <v>472</v>
      </c>
      <c r="D1967" t="s">
        <v>812</v>
      </c>
      <c r="E1967" t="s">
        <v>7292</v>
      </c>
      <c r="F1967" t="s">
        <v>39</v>
      </c>
      <c r="G1967" t="s">
        <v>21</v>
      </c>
      <c r="H1967" t="s">
        <v>21</v>
      </c>
      <c r="I1967" t="s">
        <v>22</v>
      </c>
      <c r="J1967">
        <v>0</v>
      </c>
      <c r="K1967">
        <v>1</v>
      </c>
      <c r="L1967">
        <v>1</v>
      </c>
      <c r="M1967">
        <v>1</v>
      </c>
      <c r="N1967">
        <v>1</v>
      </c>
      <c r="O1967">
        <v>1</v>
      </c>
      <c r="Q1967">
        <v>2</v>
      </c>
      <c r="R1967">
        <v>1</v>
      </c>
      <c r="S1967">
        <v>3</v>
      </c>
      <c r="V1967">
        <v>1</v>
      </c>
      <c r="X1967" s="26">
        <v>12</v>
      </c>
    </row>
    <row r="1968" spans="1:24" x14ac:dyDescent="0.3">
      <c r="A1968" t="s">
        <v>39</v>
      </c>
      <c r="B1968" t="s">
        <v>284</v>
      </c>
      <c r="C1968" t="s">
        <v>472</v>
      </c>
      <c r="D1968" t="s">
        <v>811</v>
      </c>
      <c r="E1968" t="s">
        <v>7293</v>
      </c>
      <c r="F1968" t="s">
        <v>39</v>
      </c>
      <c r="G1968" t="s">
        <v>21</v>
      </c>
      <c r="H1968" t="s">
        <v>21</v>
      </c>
      <c r="I1968" t="s">
        <v>22</v>
      </c>
      <c r="J1968">
        <v>0</v>
      </c>
      <c r="K1968">
        <v>1</v>
      </c>
      <c r="L1968">
        <v>1</v>
      </c>
      <c r="M1968">
        <v>1</v>
      </c>
      <c r="N1968">
        <v>2</v>
      </c>
      <c r="O1968">
        <v>1</v>
      </c>
      <c r="Q1968">
        <v>2</v>
      </c>
      <c r="R1968">
        <v>1</v>
      </c>
      <c r="S1968">
        <v>3</v>
      </c>
      <c r="V1968">
        <v>1</v>
      </c>
      <c r="X1968" s="26">
        <v>13</v>
      </c>
    </row>
    <row r="1969" spans="1:24" x14ac:dyDescent="0.3">
      <c r="A1969" t="s">
        <v>39</v>
      </c>
      <c r="B1969" t="s">
        <v>284</v>
      </c>
      <c r="C1969" t="s">
        <v>472</v>
      </c>
      <c r="D1969" t="s">
        <v>810</v>
      </c>
      <c r="E1969" t="s">
        <v>7294</v>
      </c>
      <c r="F1969" t="s">
        <v>39</v>
      </c>
      <c r="G1969" t="s">
        <v>21</v>
      </c>
      <c r="H1969" t="s">
        <v>21</v>
      </c>
      <c r="I1969" t="s">
        <v>22</v>
      </c>
      <c r="J1969">
        <v>0</v>
      </c>
      <c r="K1969">
        <v>1</v>
      </c>
      <c r="L1969">
        <v>1</v>
      </c>
      <c r="M1969">
        <v>1</v>
      </c>
      <c r="N1969">
        <v>2</v>
      </c>
      <c r="O1969">
        <v>1</v>
      </c>
      <c r="Q1969">
        <v>2</v>
      </c>
      <c r="R1969">
        <v>1</v>
      </c>
      <c r="S1969">
        <v>3</v>
      </c>
      <c r="V1969">
        <v>1</v>
      </c>
      <c r="X1969" s="26">
        <v>13</v>
      </c>
    </row>
    <row r="1970" spans="1:24" x14ac:dyDescent="0.3">
      <c r="A1970" t="s">
        <v>85</v>
      </c>
      <c r="B1970" t="s">
        <v>284</v>
      </c>
      <c r="C1970" t="s">
        <v>3784</v>
      </c>
      <c r="D1970" t="s">
        <v>4519</v>
      </c>
      <c r="E1970" t="s">
        <v>7295</v>
      </c>
      <c r="F1970" t="s">
        <v>85</v>
      </c>
      <c r="G1970" t="s">
        <v>21</v>
      </c>
      <c r="H1970" t="s">
        <v>21</v>
      </c>
      <c r="I1970" t="s">
        <v>22</v>
      </c>
      <c r="J1970">
        <v>0</v>
      </c>
      <c r="K1970">
        <v>1</v>
      </c>
      <c r="L1970">
        <v>1</v>
      </c>
      <c r="M1970">
        <v>1</v>
      </c>
      <c r="N1970">
        <v>2</v>
      </c>
      <c r="O1970">
        <v>1</v>
      </c>
      <c r="Q1970">
        <v>0</v>
      </c>
      <c r="R1970">
        <v>1</v>
      </c>
      <c r="S1970">
        <v>3</v>
      </c>
      <c r="V1970">
        <v>1</v>
      </c>
      <c r="X1970" s="26">
        <v>11</v>
      </c>
    </row>
    <row r="1971" spans="1:24" x14ac:dyDescent="0.3">
      <c r="A1971" t="s">
        <v>67</v>
      </c>
      <c r="B1971" t="s">
        <v>1733</v>
      </c>
      <c r="C1971" t="s">
        <v>1859</v>
      </c>
      <c r="D1971" t="s">
        <v>2467</v>
      </c>
      <c r="E1971" t="s">
        <v>7296</v>
      </c>
      <c r="F1971" t="s">
        <v>67</v>
      </c>
      <c r="G1971" t="s">
        <v>21</v>
      </c>
      <c r="H1971" t="s">
        <v>21</v>
      </c>
      <c r="I1971" t="s">
        <v>22</v>
      </c>
      <c r="J1971">
        <v>0</v>
      </c>
      <c r="K1971">
        <v>1</v>
      </c>
      <c r="L1971">
        <v>1</v>
      </c>
      <c r="M1971">
        <v>1</v>
      </c>
      <c r="N1971">
        <v>2</v>
      </c>
      <c r="O1971">
        <v>1</v>
      </c>
      <c r="Q1971">
        <v>0</v>
      </c>
      <c r="R1971">
        <v>2</v>
      </c>
      <c r="S1971">
        <v>3</v>
      </c>
      <c r="V1971">
        <v>1</v>
      </c>
      <c r="X1971" s="26">
        <v>12</v>
      </c>
    </row>
    <row r="1972" spans="1:24" x14ac:dyDescent="0.3">
      <c r="A1972" t="s">
        <v>64</v>
      </c>
      <c r="B1972" t="s">
        <v>162</v>
      </c>
      <c r="C1972" t="s">
        <v>505</v>
      </c>
      <c r="D1972" t="s">
        <v>3131</v>
      </c>
      <c r="E1972" t="s">
        <v>7297</v>
      </c>
      <c r="F1972" t="s">
        <v>40</v>
      </c>
      <c r="G1972" t="s">
        <v>21</v>
      </c>
      <c r="H1972" t="s">
        <v>21</v>
      </c>
      <c r="I1972" t="s">
        <v>22</v>
      </c>
      <c r="J1972">
        <v>0</v>
      </c>
      <c r="K1972">
        <v>1</v>
      </c>
      <c r="L1972">
        <v>1</v>
      </c>
      <c r="M1972">
        <v>1</v>
      </c>
      <c r="N1972">
        <v>2</v>
      </c>
      <c r="O1972">
        <v>0</v>
      </c>
      <c r="Q1972">
        <v>0</v>
      </c>
      <c r="R1972">
        <v>1</v>
      </c>
      <c r="S1972">
        <v>3</v>
      </c>
      <c r="V1972">
        <v>1</v>
      </c>
      <c r="X1972" s="26">
        <v>10</v>
      </c>
    </row>
    <row r="1973" spans="1:24" x14ac:dyDescent="0.3">
      <c r="A1973" t="s">
        <v>44</v>
      </c>
      <c r="B1973" t="s">
        <v>932</v>
      </c>
      <c r="C1973" t="s">
        <v>1374</v>
      </c>
      <c r="D1973" t="s">
        <v>3677</v>
      </c>
      <c r="E1973" t="s">
        <v>7298</v>
      </c>
      <c r="F1973" t="s">
        <v>44</v>
      </c>
      <c r="G1973" t="s">
        <v>21</v>
      </c>
      <c r="H1973" t="s">
        <v>21</v>
      </c>
      <c r="I1973" t="s">
        <v>50</v>
      </c>
      <c r="J1973">
        <v>2</v>
      </c>
      <c r="K1973">
        <v>1</v>
      </c>
      <c r="L1973">
        <v>1</v>
      </c>
      <c r="M1973">
        <v>1</v>
      </c>
      <c r="N1973">
        <v>2</v>
      </c>
      <c r="O1973">
        <v>1</v>
      </c>
      <c r="Q1973">
        <v>0</v>
      </c>
      <c r="R1973">
        <v>1</v>
      </c>
      <c r="S1973">
        <v>2</v>
      </c>
      <c r="V1973">
        <v>1</v>
      </c>
      <c r="X1973" s="26">
        <v>12</v>
      </c>
    </row>
    <row r="1974" spans="1:24" x14ac:dyDescent="0.3">
      <c r="A1974" t="s">
        <v>20</v>
      </c>
      <c r="B1974" t="s">
        <v>1733</v>
      </c>
      <c r="C1974" t="s">
        <v>2430</v>
      </c>
      <c r="D1974" t="s">
        <v>2930</v>
      </c>
      <c r="E1974" t="s">
        <v>7299</v>
      </c>
      <c r="F1974" t="s">
        <v>20</v>
      </c>
      <c r="G1974" t="s">
        <v>21</v>
      </c>
      <c r="H1974" t="s">
        <v>21</v>
      </c>
      <c r="I1974" t="s">
        <v>22</v>
      </c>
      <c r="J1974">
        <v>0</v>
      </c>
      <c r="K1974">
        <v>1</v>
      </c>
      <c r="L1974">
        <v>0</v>
      </c>
      <c r="M1974">
        <v>1</v>
      </c>
      <c r="N1974">
        <v>2</v>
      </c>
      <c r="O1974">
        <v>1</v>
      </c>
      <c r="Q1974">
        <v>0</v>
      </c>
      <c r="R1974">
        <v>1</v>
      </c>
      <c r="S1974">
        <v>2</v>
      </c>
      <c r="V1974">
        <v>1</v>
      </c>
      <c r="X1974" s="26">
        <v>9</v>
      </c>
    </row>
    <row r="1975" spans="1:24" x14ac:dyDescent="0.3">
      <c r="A1975" t="s">
        <v>61</v>
      </c>
      <c r="B1975" t="s">
        <v>1190</v>
      </c>
      <c r="C1975" t="s">
        <v>1195</v>
      </c>
      <c r="D1975" t="s">
        <v>1233</v>
      </c>
      <c r="E1975" t="s">
        <v>7300</v>
      </c>
      <c r="F1975" t="s">
        <v>61</v>
      </c>
      <c r="G1975" t="s">
        <v>21</v>
      </c>
      <c r="H1975" t="s">
        <v>21</v>
      </c>
      <c r="I1975" t="s">
        <v>54</v>
      </c>
      <c r="J1975">
        <v>1</v>
      </c>
      <c r="K1975">
        <v>1</v>
      </c>
      <c r="L1975">
        <v>0</v>
      </c>
      <c r="M1975">
        <v>1</v>
      </c>
      <c r="N1975">
        <v>2</v>
      </c>
      <c r="O1975">
        <v>1</v>
      </c>
      <c r="Q1975">
        <v>0</v>
      </c>
      <c r="R1975">
        <v>2</v>
      </c>
      <c r="S1975">
        <v>3</v>
      </c>
      <c r="V1975">
        <v>2</v>
      </c>
      <c r="X1975" s="26">
        <v>13</v>
      </c>
    </row>
    <row r="1976" spans="1:24" x14ac:dyDescent="0.3">
      <c r="A1976" t="s">
        <v>82</v>
      </c>
      <c r="B1976" t="s">
        <v>807</v>
      </c>
      <c r="C1976" t="s">
        <v>3944</v>
      </c>
      <c r="D1976" t="s">
        <v>4623</v>
      </c>
      <c r="E1976" t="s">
        <v>7301</v>
      </c>
      <c r="F1976" t="s">
        <v>82</v>
      </c>
      <c r="G1976" t="s">
        <v>21</v>
      </c>
      <c r="H1976" t="s">
        <v>21</v>
      </c>
      <c r="I1976" t="s">
        <v>22</v>
      </c>
      <c r="J1976">
        <v>0</v>
      </c>
      <c r="K1976">
        <v>1</v>
      </c>
      <c r="L1976">
        <v>1</v>
      </c>
      <c r="M1976">
        <v>1</v>
      </c>
      <c r="N1976">
        <v>2</v>
      </c>
      <c r="O1976">
        <v>1</v>
      </c>
      <c r="Q1976">
        <v>0</v>
      </c>
      <c r="R1976">
        <v>2</v>
      </c>
      <c r="S1976">
        <v>3</v>
      </c>
      <c r="V1976">
        <v>1</v>
      </c>
      <c r="X1976" s="26">
        <v>12</v>
      </c>
    </row>
    <row r="1977" spans="1:24" x14ac:dyDescent="0.3">
      <c r="A1977" t="s">
        <v>139</v>
      </c>
      <c r="B1977" t="s">
        <v>932</v>
      </c>
      <c r="C1977" t="s">
        <v>1337</v>
      </c>
      <c r="D1977" t="s">
        <v>4661</v>
      </c>
      <c r="E1977" t="s">
        <v>7302</v>
      </c>
      <c r="F1977" t="s">
        <v>137</v>
      </c>
      <c r="G1977" t="s">
        <v>21</v>
      </c>
      <c r="H1977" t="s">
        <v>21</v>
      </c>
      <c r="I1977" t="s">
        <v>22</v>
      </c>
      <c r="J1977">
        <v>0</v>
      </c>
      <c r="K1977">
        <v>1</v>
      </c>
      <c r="L1977">
        <v>1</v>
      </c>
      <c r="M1977">
        <v>1</v>
      </c>
      <c r="N1977">
        <v>2</v>
      </c>
      <c r="O1977">
        <v>1</v>
      </c>
      <c r="Q1977">
        <v>0</v>
      </c>
      <c r="R1977">
        <v>1</v>
      </c>
      <c r="S1977">
        <v>1</v>
      </c>
      <c r="V1977">
        <v>1</v>
      </c>
      <c r="X1977" s="26">
        <v>9</v>
      </c>
    </row>
    <row r="1978" spans="1:24" x14ac:dyDescent="0.3">
      <c r="A1978" t="s">
        <v>43</v>
      </c>
      <c r="B1978" t="s">
        <v>807</v>
      </c>
      <c r="C1978" t="s">
        <v>3944</v>
      </c>
      <c r="D1978" t="s">
        <v>3948</v>
      </c>
      <c r="E1978" t="s">
        <v>7303</v>
      </c>
      <c r="F1978" t="s">
        <v>43</v>
      </c>
      <c r="G1978" t="s">
        <v>21</v>
      </c>
      <c r="H1978" t="s">
        <v>21</v>
      </c>
      <c r="I1978" t="s">
        <v>22</v>
      </c>
      <c r="J1978">
        <v>0</v>
      </c>
      <c r="K1978">
        <v>1</v>
      </c>
      <c r="L1978">
        <v>1</v>
      </c>
      <c r="M1978">
        <v>1</v>
      </c>
      <c r="N1978">
        <v>3</v>
      </c>
      <c r="O1978">
        <v>1</v>
      </c>
      <c r="Q1978">
        <v>0</v>
      </c>
      <c r="R1978">
        <v>3</v>
      </c>
      <c r="S1978">
        <v>3</v>
      </c>
      <c r="V1978">
        <v>2</v>
      </c>
      <c r="X1978" s="26">
        <v>15</v>
      </c>
    </row>
    <row r="1979" spans="1:24" x14ac:dyDescent="0.3">
      <c r="A1979" t="s">
        <v>70</v>
      </c>
      <c r="B1979" t="s">
        <v>174</v>
      </c>
      <c r="C1979" t="s">
        <v>886</v>
      </c>
      <c r="D1979" t="s">
        <v>4263</v>
      </c>
      <c r="E1979" t="s">
        <v>7304</v>
      </c>
      <c r="F1979" t="s">
        <v>70</v>
      </c>
      <c r="G1979" t="s">
        <v>21</v>
      </c>
      <c r="H1979" t="s">
        <v>21</v>
      </c>
      <c r="I1979" t="s">
        <v>22</v>
      </c>
      <c r="J1979">
        <v>1</v>
      </c>
      <c r="K1979">
        <v>1</v>
      </c>
      <c r="L1979">
        <v>1</v>
      </c>
      <c r="M1979">
        <v>1</v>
      </c>
      <c r="N1979">
        <v>2</v>
      </c>
      <c r="O1979">
        <v>0</v>
      </c>
      <c r="Q1979">
        <v>0</v>
      </c>
      <c r="R1979">
        <v>1</v>
      </c>
      <c r="S1979">
        <v>3</v>
      </c>
      <c r="V1979">
        <v>2</v>
      </c>
      <c r="X1979" s="26">
        <v>12</v>
      </c>
    </row>
    <row r="1980" spans="1:24" x14ac:dyDescent="0.3">
      <c r="A1980" t="s">
        <v>32</v>
      </c>
      <c r="B1980" t="s">
        <v>1733</v>
      </c>
      <c r="C1980" t="s">
        <v>1958</v>
      </c>
      <c r="D1980" t="s">
        <v>1999</v>
      </c>
      <c r="E1980" t="s">
        <v>7305</v>
      </c>
      <c r="F1980" t="s">
        <v>32</v>
      </c>
      <c r="G1980" t="s">
        <v>21</v>
      </c>
      <c r="H1980" t="s">
        <v>21</v>
      </c>
      <c r="I1980" t="s">
        <v>22</v>
      </c>
      <c r="J1980">
        <v>1</v>
      </c>
      <c r="K1980">
        <v>1</v>
      </c>
      <c r="L1980">
        <v>1</v>
      </c>
      <c r="M1980">
        <v>1</v>
      </c>
      <c r="N1980">
        <v>2</v>
      </c>
      <c r="O1980">
        <v>1</v>
      </c>
      <c r="Q1980">
        <v>0</v>
      </c>
      <c r="R1980">
        <v>2</v>
      </c>
      <c r="S1980">
        <v>3</v>
      </c>
      <c r="V1980">
        <v>2</v>
      </c>
      <c r="X1980" s="26">
        <v>14</v>
      </c>
    </row>
    <row r="1981" spans="1:24" x14ac:dyDescent="0.3">
      <c r="A1981" t="s">
        <v>137</v>
      </c>
      <c r="B1981" t="s">
        <v>2870</v>
      </c>
      <c r="C1981" t="s">
        <v>3618</v>
      </c>
      <c r="D1981" t="s">
        <v>4720</v>
      </c>
      <c r="E1981" t="s">
        <v>7306</v>
      </c>
      <c r="F1981" t="s">
        <v>137</v>
      </c>
      <c r="G1981" t="s">
        <v>21</v>
      </c>
      <c r="H1981" t="s">
        <v>21</v>
      </c>
      <c r="I1981" t="s">
        <v>22</v>
      </c>
      <c r="J1981">
        <v>1</v>
      </c>
      <c r="K1981">
        <v>1</v>
      </c>
      <c r="L1981">
        <v>1</v>
      </c>
      <c r="M1981">
        <v>1</v>
      </c>
      <c r="N1981">
        <v>2</v>
      </c>
      <c r="O1981">
        <v>1</v>
      </c>
      <c r="Q1981">
        <v>0</v>
      </c>
      <c r="R1981">
        <v>2</v>
      </c>
      <c r="S1981">
        <v>3</v>
      </c>
      <c r="V1981">
        <v>1</v>
      </c>
      <c r="X1981" s="26">
        <v>13</v>
      </c>
    </row>
    <row r="1982" spans="1:24" x14ac:dyDescent="0.3">
      <c r="A1982" t="s">
        <v>61</v>
      </c>
      <c r="B1982" t="s">
        <v>847</v>
      </c>
      <c r="C1982" t="s">
        <v>1069</v>
      </c>
      <c r="D1982" t="s">
        <v>1213</v>
      </c>
      <c r="E1982" t="s">
        <v>7307</v>
      </c>
      <c r="F1982" t="s">
        <v>113</v>
      </c>
      <c r="G1982" t="s">
        <v>21</v>
      </c>
      <c r="H1982" t="s">
        <v>21</v>
      </c>
      <c r="I1982" t="s">
        <v>54</v>
      </c>
      <c r="J1982">
        <v>0</v>
      </c>
      <c r="K1982">
        <v>1</v>
      </c>
      <c r="L1982">
        <v>1</v>
      </c>
      <c r="M1982">
        <v>1</v>
      </c>
      <c r="N1982">
        <v>2</v>
      </c>
      <c r="O1982">
        <v>1</v>
      </c>
      <c r="Q1982">
        <v>0</v>
      </c>
      <c r="R1982">
        <v>1</v>
      </c>
      <c r="S1982">
        <v>2</v>
      </c>
      <c r="V1982">
        <v>1</v>
      </c>
      <c r="X1982" s="26">
        <v>10</v>
      </c>
    </row>
    <row r="1983" spans="1:24" x14ac:dyDescent="0.3">
      <c r="A1983" t="s">
        <v>135</v>
      </c>
      <c r="B1983" t="s">
        <v>847</v>
      </c>
      <c r="C1983" t="s">
        <v>4883</v>
      </c>
      <c r="D1983" t="s">
        <v>4885</v>
      </c>
      <c r="E1983" t="s">
        <v>7308</v>
      </c>
      <c r="F1983" t="s">
        <v>135</v>
      </c>
      <c r="G1983" t="s">
        <v>21</v>
      </c>
      <c r="H1983" t="s">
        <v>21</v>
      </c>
      <c r="I1983" t="s">
        <v>50</v>
      </c>
      <c r="J1983">
        <v>0</v>
      </c>
      <c r="K1983">
        <v>1</v>
      </c>
      <c r="L1983">
        <v>0</v>
      </c>
      <c r="M1983">
        <v>1</v>
      </c>
      <c r="N1983">
        <v>2</v>
      </c>
      <c r="O1983">
        <v>0</v>
      </c>
      <c r="Q1983">
        <v>0</v>
      </c>
      <c r="R1983">
        <v>2</v>
      </c>
      <c r="S1983">
        <v>2</v>
      </c>
      <c r="V1983">
        <v>1</v>
      </c>
      <c r="X1983" s="26">
        <v>9</v>
      </c>
    </row>
    <row r="1984" spans="1:24" x14ac:dyDescent="0.3">
      <c r="A1984" t="s">
        <v>82</v>
      </c>
      <c r="B1984" t="s">
        <v>843</v>
      </c>
      <c r="C1984" t="s">
        <v>4615</v>
      </c>
      <c r="D1984" t="s">
        <v>4616</v>
      </c>
      <c r="E1984" t="s">
        <v>7309</v>
      </c>
      <c r="F1984" t="s">
        <v>139</v>
      </c>
      <c r="G1984" t="s">
        <v>21</v>
      </c>
      <c r="H1984" t="s">
        <v>21</v>
      </c>
      <c r="I1984" t="s">
        <v>22</v>
      </c>
      <c r="J1984">
        <v>1</v>
      </c>
      <c r="K1984">
        <v>1</v>
      </c>
      <c r="L1984">
        <v>1</v>
      </c>
      <c r="M1984">
        <v>1</v>
      </c>
      <c r="N1984">
        <v>2</v>
      </c>
      <c r="O1984">
        <v>1</v>
      </c>
      <c r="Q1984">
        <v>0</v>
      </c>
      <c r="R1984">
        <v>2</v>
      </c>
      <c r="S1984">
        <v>2</v>
      </c>
      <c r="V1984">
        <v>2</v>
      </c>
      <c r="X1984" s="26">
        <v>13</v>
      </c>
    </row>
    <row r="1985" spans="1:24" x14ac:dyDescent="0.3">
      <c r="A1985" t="s">
        <v>147</v>
      </c>
      <c r="B1985" t="s">
        <v>983</v>
      </c>
      <c r="C1985" t="s">
        <v>3650</v>
      </c>
      <c r="D1985" t="s">
        <v>5172</v>
      </c>
      <c r="E1985" t="s">
        <v>7310</v>
      </c>
      <c r="F1985" t="s">
        <v>150</v>
      </c>
      <c r="G1985" t="s">
        <v>21</v>
      </c>
      <c r="H1985" t="s">
        <v>21</v>
      </c>
      <c r="I1985" t="s">
        <v>22</v>
      </c>
      <c r="J1985">
        <v>2</v>
      </c>
      <c r="K1985">
        <v>1</v>
      </c>
      <c r="L1985">
        <v>1</v>
      </c>
      <c r="M1985">
        <v>0</v>
      </c>
      <c r="N1985">
        <v>1</v>
      </c>
      <c r="O1985">
        <v>0</v>
      </c>
      <c r="Q1985">
        <v>0</v>
      </c>
      <c r="R1985">
        <v>2</v>
      </c>
      <c r="S1985">
        <v>3</v>
      </c>
      <c r="V1985">
        <v>2</v>
      </c>
      <c r="X1985" s="26">
        <v>12</v>
      </c>
    </row>
    <row r="1986" spans="1:24" x14ac:dyDescent="0.3">
      <c r="A1986" t="s">
        <v>147</v>
      </c>
      <c r="B1986" t="s">
        <v>983</v>
      </c>
      <c r="C1986" t="s">
        <v>3650</v>
      </c>
      <c r="D1986" t="s">
        <v>5171</v>
      </c>
      <c r="E1986" t="s">
        <v>7311</v>
      </c>
      <c r="F1986" t="s">
        <v>150</v>
      </c>
      <c r="G1986" t="s">
        <v>21</v>
      </c>
      <c r="H1986" t="s">
        <v>21</v>
      </c>
      <c r="I1986" t="s">
        <v>22</v>
      </c>
      <c r="J1986">
        <v>2</v>
      </c>
      <c r="K1986">
        <v>1</v>
      </c>
      <c r="L1986">
        <v>1</v>
      </c>
      <c r="M1986">
        <v>0</v>
      </c>
      <c r="N1986">
        <v>1</v>
      </c>
      <c r="O1986">
        <v>0</v>
      </c>
      <c r="Q1986">
        <v>0</v>
      </c>
      <c r="R1986">
        <v>2</v>
      </c>
      <c r="S1986">
        <v>3</v>
      </c>
      <c r="V1986">
        <v>2</v>
      </c>
      <c r="X1986" s="26">
        <v>12</v>
      </c>
    </row>
    <row r="1987" spans="1:24" x14ac:dyDescent="0.3">
      <c r="A1987" t="s">
        <v>62</v>
      </c>
      <c r="B1987" t="s">
        <v>983</v>
      </c>
      <c r="C1987" t="s">
        <v>984</v>
      </c>
      <c r="D1987" t="s">
        <v>1622</v>
      </c>
      <c r="E1987" t="s">
        <v>7312</v>
      </c>
      <c r="F1987" t="s">
        <v>62</v>
      </c>
      <c r="G1987" t="s">
        <v>21</v>
      </c>
      <c r="H1987" t="s">
        <v>21</v>
      </c>
      <c r="I1987" t="s">
        <v>22</v>
      </c>
      <c r="J1987">
        <v>0</v>
      </c>
      <c r="K1987">
        <v>0</v>
      </c>
      <c r="L1987">
        <v>1</v>
      </c>
      <c r="M1987">
        <v>1</v>
      </c>
      <c r="N1987">
        <v>1</v>
      </c>
      <c r="O1987">
        <v>1</v>
      </c>
      <c r="Q1987">
        <v>0</v>
      </c>
      <c r="R1987">
        <v>2</v>
      </c>
      <c r="S1987">
        <v>2</v>
      </c>
      <c r="V1987">
        <v>0</v>
      </c>
      <c r="X1987" s="26">
        <v>8</v>
      </c>
    </row>
    <row r="1988" spans="1:24" x14ac:dyDescent="0.3">
      <c r="A1988" t="s">
        <v>49</v>
      </c>
      <c r="B1988" t="s">
        <v>843</v>
      </c>
      <c r="C1988" t="s">
        <v>844</v>
      </c>
      <c r="D1988" t="s">
        <v>1577</v>
      </c>
      <c r="E1988" t="s">
        <v>7313</v>
      </c>
      <c r="F1988" t="s">
        <v>56</v>
      </c>
      <c r="G1988" t="s">
        <v>21</v>
      </c>
      <c r="H1988" t="s">
        <v>21</v>
      </c>
      <c r="I1988" t="s">
        <v>22</v>
      </c>
      <c r="J1988">
        <v>1</v>
      </c>
      <c r="K1988">
        <v>1</v>
      </c>
      <c r="L1988">
        <v>1</v>
      </c>
      <c r="M1988">
        <v>1</v>
      </c>
      <c r="N1988">
        <v>2</v>
      </c>
      <c r="O1988">
        <v>1</v>
      </c>
      <c r="Q1988">
        <v>0</v>
      </c>
      <c r="R1988">
        <v>2</v>
      </c>
      <c r="S1988">
        <v>3</v>
      </c>
      <c r="V1988">
        <v>2</v>
      </c>
      <c r="X1988" s="26">
        <v>14</v>
      </c>
    </row>
    <row r="1989" spans="1:24" x14ac:dyDescent="0.3">
      <c r="A1989" t="s">
        <v>62</v>
      </c>
      <c r="B1989" t="s">
        <v>983</v>
      </c>
      <c r="C1989" t="s">
        <v>1715</v>
      </c>
      <c r="D1989" t="s">
        <v>1716</v>
      </c>
      <c r="E1989" t="s">
        <v>7314</v>
      </c>
      <c r="F1989" t="s">
        <v>62</v>
      </c>
      <c r="G1989" t="s">
        <v>21</v>
      </c>
      <c r="H1989" t="s">
        <v>21</v>
      </c>
      <c r="I1989" t="s">
        <v>22</v>
      </c>
      <c r="J1989">
        <v>1</v>
      </c>
      <c r="K1989">
        <v>1</v>
      </c>
      <c r="L1989">
        <v>1</v>
      </c>
      <c r="M1989">
        <v>1</v>
      </c>
      <c r="N1989">
        <v>0</v>
      </c>
      <c r="O1989">
        <v>0</v>
      </c>
      <c r="Q1989">
        <v>0</v>
      </c>
      <c r="R1989">
        <v>0</v>
      </c>
      <c r="S1989">
        <v>3</v>
      </c>
      <c r="V1989">
        <v>1</v>
      </c>
      <c r="X1989" s="26">
        <v>8</v>
      </c>
    </row>
    <row r="1990" spans="1:24" x14ac:dyDescent="0.3">
      <c r="A1990" t="s">
        <v>82</v>
      </c>
      <c r="B1990" t="s">
        <v>843</v>
      </c>
      <c r="C1990" t="s">
        <v>4615</v>
      </c>
      <c r="D1990" t="s">
        <v>4617</v>
      </c>
      <c r="E1990" t="s">
        <v>7315</v>
      </c>
      <c r="F1990" t="s">
        <v>139</v>
      </c>
      <c r="G1990" t="s">
        <v>21</v>
      </c>
      <c r="H1990" t="s">
        <v>21</v>
      </c>
      <c r="I1990" t="s">
        <v>22</v>
      </c>
      <c r="J1990">
        <v>1</v>
      </c>
      <c r="K1990">
        <v>1</v>
      </c>
      <c r="L1990">
        <v>1</v>
      </c>
      <c r="M1990">
        <v>1</v>
      </c>
      <c r="N1990">
        <v>1</v>
      </c>
      <c r="O1990">
        <v>1</v>
      </c>
      <c r="Q1990">
        <v>0</v>
      </c>
      <c r="R1990">
        <v>2</v>
      </c>
      <c r="S1990">
        <v>2</v>
      </c>
      <c r="V1990">
        <v>2</v>
      </c>
      <c r="X1990" s="26">
        <v>12</v>
      </c>
    </row>
    <row r="1991" spans="1:24" x14ac:dyDescent="0.3">
      <c r="A1991" t="s">
        <v>37</v>
      </c>
      <c r="B1991" t="s">
        <v>174</v>
      </c>
      <c r="C1991" t="s">
        <v>1938</v>
      </c>
      <c r="D1991" t="s">
        <v>3449</v>
      </c>
      <c r="E1991" t="s">
        <v>7316</v>
      </c>
      <c r="F1991" t="s">
        <v>37</v>
      </c>
      <c r="G1991" t="s">
        <v>21</v>
      </c>
      <c r="H1991" t="s">
        <v>21</v>
      </c>
      <c r="I1991" t="s">
        <v>22</v>
      </c>
      <c r="J1991">
        <v>2</v>
      </c>
      <c r="K1991">
        <v>1</v>
      </c>
      <c r="L1991">
        <v>1</v>
      </c>
      <c r="M1991">
        <v>1</v>
      </c>
      <c r="N1991">
        <v>3</v>
      </c>
      <c r="O1991">
        <v>1</v>
      </c>
      <c r="Q1991">
        <v>0</v>
      </c>
      <c r="R1991">
        <v>2</v>
      </c>
      <c r="S1991">
        <v>3</v>
      </c>
      <c r="V1991">
        <v>1</v>
      </c>
      <c r="X1991" s="26">
        <v>15</v>
      </c>
    </row>
    <row r="1992" spans="1:24" x14ac:dyDescent="0.3">
      <c r="A1992" t="s">
        <v>37</v>
      </c>
      <c r="B1992" t="s">
        <v>174</v>
      </c>
      <c r="C1992" t="s">
        <v>1938</v>
      </c>
      <c r="D1992" t="s">
        <v>3472</v>
      </c>
      <c r="E1992" t="s">
        <v>7317</v>
      </c>
      <c r="F1992" t="s">
        <v>37</v>
      </c>
      <c r="G1992" t="s">
        <v>21</v>
      </c>
      <c r="H1992" t="s">
        <v>21</v>
      </c>
      <c r="I1992" t="s">
        <v>22</v>
      </c>
      <c r="J1992">
        <v>0</v>
      </c>
      <c r="K1992">
        <v>1</v>
      </c>
      <c r="L1992">
        <v>1</v>
      </c>
      <c r="M1992">
        <v>0</v>
      </c>
      <c r="N1992">
        <v>0</v>
      </c>
      <c r="O1992">
        <v>0</v>
      </c>
      <c r="Q1992">
        <v>0</v>
      </c>
      <c r="R1992">
        <v>1</v>
      </c>
      <c r="S1992">
        <v>2</v>
      </c>
      <c r="V1992">
        <v>0</v>
      </c>
      <c r="X1992" s="26">
        <v>5</v>
      </c>
    </row>
    <row r="1993" spans="1:24" x14ac:dyDescent="0.3">
      <c r="A1993" t="s">
        <v>85</v>
      </c>
      <c r="B1993" t="s">
        <v>475</v>
      </c>
      <c r="C1993" t="s">
        <v>4505</v>
      </c>
      <c r="D1993" t="s">
        <v>4515</v>
      </c>
      <c r="E1993" t="s">
        <v>7318</v>
      </c>
      <c r="F1993" t="s">
        <v>147</v>
      </c>
      <c r="G1993" t="s">
        <v>21</v>
      </c>
      <c r="H1993" t="s">
        <v>21</v>
      </c>
      <c r="I1993" t="s">
        <v>54</v>
      </c>
      <c r="J1993">
        <v>0</v>
      </c>
      <c r="K1993">
        <v>1</v>
      </c>
      <c r="L1993">
        <v>1</v>
      </c>
      <c r="M1993">
        <v>1</v>
      </c>
      <c r="N1993">
        <v>0</v>
      </c>
      <c r="O1993">
        <v>1</v>
      </c>
      <c r="Q1993">
        <v>0</v>
      </c>
      <c r="R1993">
        <v>1</v>
      </c>
      <c r="S1993">
        <v>2</v>
      </c>
      <c r="V1993">
        <v>2</v>
      </c>
      <c r="X1993" s="26">
        <v>9</v>
      </c>
    </row>
    <row r="1994" spans="1:24" x14ac:dyDescent="0.3">
      <c r="A1994" t="s">
        <v>79</v>
      </c>
      <c r="B1994" t="s">
        <v>162</v>
      </c>
      <c r="C1994" t="s">
        <v>507</v>
      </c>
      <c r="D1994" t="s">
        <v>518</v>
      </c>
      <c r="E1994" t="s">
        <v>7319</v>
      </c>
      <c r="F1994" t="s">
        <v>79</v>
      </c>
      <c r="G1994" t="s">
        <v>21</v>
      </c>
      <c r="H1994" t="s">
        <v>21</v>
      </c>
      <c r="I1994" t="s">
        <v>22</v>
      </c>
      <c r="J1994">
        <v>0</v>
      </c>
      <c r="K1994">
        <v>0</v>
      </c>
      <c r="L1994">
        <v>1</v>
      </c>
      <c r="M1994">
        <v>0</v>
      </c>
      <c r="N1994">
        <v>0</v>
      </c>
      <c r="O1994">
        <v>0</v>
      </c>
      <c r="Q1994">
        <v>0</v>
      </c>
      <c r="R1994">
        <v>1</v>
      </c>
      <c r="S1994">
        <v>1</v>
      </c>
      <c r="V1994">
        <v>1</v>
      </c>
      <c r="X1994" s="26">
        <v>4</v>
      </c>
    </row>
    <row r="1995" spans="1:24" x14ac:dyDescent="0.3">
      <c r="A1995" t="s">
        <v>62</v>
      </c>
      <c r="B1995" t="s">
        <v>1683</v>
      </c>
      <c r="C1995" t="s">
        <v>1706</v>
      </c>
      <c r="D1995" t="s">
        <v>1725</v>
      </c>
      <c r="E1995" t="s">
        <v>7320</v>
      </c>
      <c r="F1995" t="s">
        <v>104</v>
      </c>
      <c r="G1995" t="s">
        <v>21</v>
      </c>
      <c r="H1995" t="s">
        <v>21</v>
      </c>
      <c r="I1995" t="s">
        <v>22</v>
      </c>
      <c r="J1995">
        <v>1</v>
      </c>
      <c r="K1995">
        <v>1</v>
      </c>
      <c r="L1995">
        <v>1</v>
      </c>
      <c r="M1995">
        <v>1</v>
      </c>
      <c r="N1995">
        <v>3</v>
      </c>
      <c r="O1995">
        <v>1</v>
      </c>
      <c r="Q1995">
        <v>0</v>
      </c>
      <c r="R1995">
        <v>2</v>
      </c>
      <c r="S1995">
        <v>3</v>
      </c>
      <c r="V1995">
        <v>1</v>
      </c>
      <c r="X1995" s="26">
        <v>14</v>
      </c>
    </row>
    <row r="1996" spans="1:24" x14ac:dyDescent="0.3">
      <c r="A1996" t="s">
        <v>113</v>
      </c>
      <c r="B1996" t="s">
        <v>519</v>
      </c>
      <c r="C1996" t="s">
        <v>1341</v>
      </c>
      <c r="D1996" t="s">
        <v>1353</v>
      </c>
      <c r="E1996" t="s">
        <v>7321</v>
      </c>
      <c r="F1996" t="s">
        <v>113</v>
      </c>
      <c r="G1996" t="s">
        <v>21</v>
      </c>
      <c r="H1996" t="s">
        <v>21</v>
      </c>
      <c r="I1996" t="s">
        <v>22</v>
      </c>
      <c r="J1996">
        <v>2</v>
      </c>
      <c r="K1996">
        <v>1</v>
      </c>
      <c r="L1996">
        <v>1</v>
      </c>
      <c r="M1996">
        <v>0</v>
      </c>
      <c r="N1996">
        <v>0</v>
      </c>
      <c r="O1996">
        <v>0</v>
      </c>
      <c r="Q1996">
        <v>0</v>
      </c>
      <c r="R1996">
        <v>1</v>
      </c>
      <c r="S1996">
        <v>3</v>
      </c>
      <c r="V1996">
        <v>3</v>
      </c>
      <c r="X1996" s="26">
        <v>11</v>
      </c>
    </row>
    <row r="1997" spans="1:24" x14ac:dyDescent="0.3">
      <c r="A1997" t="s">
        <v>56</v>
      </c>
      <c r="B1997" t="s">
        <v>284</v>
      </c>
      <c r="C1997" t="s">
        <v>472</v>
      </c>
      <c r="D1997" t="s">
        <v>2319</v>
      </c>
      <c r="E1997" t="s">
        <v>7322</v>
      </c>
      <c r="F1997" t="s">
        <v>56</v>
      </c>
      <c r="G1997" t="s">
        <v>21</v>
      </c>
      <c r="H1997" t="s">
        <v>21</v>
      </c>
      <c r="I1997" t="s">
        <v>22</v>
      </c>
      <c r="J1997">
        <v>0</v>
      </c>
      <c r="K1997">
        <v>1</v>
      </c>
      <c r="L1997">
        <v>1</v>
      </c>
      <c r="M1997">
        <v>1</v>
      </c>
      <c r="N1997">
        <v>1</v>
      </c>
      <c r="O1997">
        <v>1</v>
      </c>
      <c r="Q1997">
        <v>2</v>
      </c>
      <c r="R1997">
        <v>1</v>
      </c>
      <c r="S1997">
        <v>1</v>
      </c>
      <c r="V1997">
        <v>1</v>
      </c>
      <c r="X1997" s="26">
        <v>10</v>
      </c>
    </row>
    <row r="1998" spans="1:24" x14ac:dyDescent="0.3">
      <c r="A1998" t="s">
        <v>83</v>
      </c>
      <c r="B1998" t="s">
        <v>3634</v>
      </c>
      <c r="C1998" t="s">
        <v>3637</v>
      </c>
      <c r="D1998" t="s">
        <v>5048</v>
      </c>
      <c r="E1998" t="s">
        <v>7323</v>
      </c>
      <c r="F1998" t="s">
        <v>83</v>
      </c>
      <c r="G1998" t="s">
        <v>21</v>
      </c>
      <c r="H1998" t="s">
        <v>21</v>
      </c>
      <c r="I1998" t="s">
        <v>22</v>
      </c>
      <c r="J1998">
        <v>0</v>
      </c>
      <c r="K1998">
        <v>0</v>
      </c>
      <c r="L1998">
        <v>0</v>
      </c>
      <c r="M1998">
        <v>0</v>
      </c>
      <c r="N1998">
        <v>0</v>
      </c>
      <c r="O1998">
        <v>0</v>
      </c>
      <c r="Q1998">
        <v>0</v>
      </c>
      <c r="R1998">
        <v>0</v>
      </c>
      <c r="S1998">
        <v>0</v>
      </c>
      <c r="V1998">
        <v>0</v>
      </c>
      <c r="X1998" s="26">
        <v>0</v>
      </c>
    </row>
    <row r="1999" spans="1:24" x14ac:dyDescent="0.3">
      <c r="A1999" t="s">
        <v>62</v>
      </c>
      <c r="B1999" t="s">
        <v>284</v>
      </c>
      <c r="C1999" t="s">
        <v>472</v>
      </c>
      <c r="D1999" t="s">
        <v>1805</v>
      </c>
      <c r="E1999" t="s">
        <v>7324</v>
      </c>
      <c r="F1999" t="s">
        <v>62</v>
      </c>
      <c r="G1999" t="s">
        <v>21</v>
      </c>
      <c r="H1999" t="s">
        <v>21</v>
      </c>
      <c r="I1999" t="s">
        <v>22</v>
      </c>
      <c r="J1999">
        <v>0</v>
      </c>
      <c r="K1999">
        <v>1</v>
      </c>
      <c r="L1999">
        <v>1</v>
      </c>
      <c r="M1999">
        <v>1</v>
      </c>
      <c r="N1999">
        <v>0</v>
      </c>
      <c r="O1999">
        <v>0</v>
      </c>
      <c r="Q1999">
        <v>2</v>
      </c>
      <c r="R1999">
        <v>0</v>
      </c>
      <c r="S1999">
        <v>1</v>
      </c>
      <c r="V1999">
        <v>1</v>
      </c>
      <c r="X1999" s="26">
        <v>7</v>
      </c>
    </row>
    <row r="2000" spans="1:24" x14ac:dyDescent="0.3">
      <c r="A2000" t="s">
        <v>39</v>
      </c>
      <c r="B2000" t="s">
        <v>284</v>
      </c>
      <c r="C2000" t="s">
        <v>472</v>
      </c>
      <c r="D2000" t="s">
        <v>821</v>
      </c>
      <c r="E2000" t="s">
        <v>7325</v>
      </c>
      <c r="F2000" t="s">
        <v>39</v>
      </c>
      <c r="G2000" t="s">
        <v>21</v>
      </c>
      <c r="H2000" t="s">
        <v>21</v>
      </c>
      <c r="I2000" t="s">
        <v>22</v>
      </c>
      <c r="J2000">
        <v>0</v>
      </c>
      <c r="K2000">
        <v>1</v>
      </c>
      <c r="L2000">
        <v>1</v>
      </c>
      <c r="M2000">
        <v>1</v>
      </c>
      <c r="N2000">
        <v>1</v>
      </c>
      <c r="O2000">
        <v>1</v>
      </c>
      <c r="Q2000">
        <v>2</v>
      </c>
      <c r="R2000">
        <v>1</v>
      </c>
      <c r="S2000">
        <v>1</v>
      </c>
      <c r="V2000">
        <v>1</v>
      </c>
      <c r="X2000" s="26">
        <v>10</v>
      </c>
    </row>
    <row r="2001" spans="1:24" x14ac:dyDescent="0.3">
      <c r="A2001" t="s">
        <v>43</v>
      </c>
      <c r="B2001" t="s">
        <v>174</v>
      </c>
      <c r="C2001" t="s">
        <v>822</v>
      </c>
      <c r="D2001" t="s">
        <v>3930</v>
      </c>
      <c r="E2001" t="s">
        <v>7326</v>
      </c>
      <c r="F2001" t="s">
        <v>43</v>
      </c>
      <c r="G2001" t="s">
        <v>21</v>
      </c>
      <c r="H2001" t="s">
        <v>21</v>
      </c>
      <c r="I2001" t="s">
        <v>22</v>
      </c>
      <c r="J2001">
        <v>1</v>
      </c>
      <c r="K2001">
        <v>1</v>
      </c>
      <c r="L2001">
        <v>1</v>
      </c>
      <c r="M2001">
        <v>1</v>
      </c>
      <c r="N2001">
        <v>1</v>
      </c>
      <c r="O2001">
        <v>0</v>
      </c>
      <c r="Q2001">
        <v>0</v>
      </c>
      <c r="R2001">
        <v>0</v>
      </c>
      <c r="S2001">
        <v>0</v>
      </c>
      <c r="V2001">
        <v>1</v>
      </c>
      <c r="X2001" s="26">
        <v>6</v>
      </c>
    </row>
    <row r="2002" spans="1:24" x14ac:dyDescent="0.3">
      <c r="A2002" t="s">
        <v>55</v>
      </c>
      <c r="B2002" t="s">
        <v>843</v>
      </c>
      <c r="C2002" t="s">
        <v>844</v>
      </c>
      <c r="D2002" t="s">
        <v>845</v>
      </c>
      <c r="E2002" t="s">
        <v>7327</v>
      </c>
      <c r="F2002" t="s">
        <v>55</v>
      </c>
      <c r="G2002" t="s">
        <v>21</v>
      </c>
      <c r="H2002" t="s">
        <v>21</v>
      </c>
      <c r="I2002" t="s">
        <v>22</v>
      </c>
      <c r="J2002">
        <v>1</v>
      </c>
      <c r="K2002">
        <v>1</v>
      </c>
      <c r="L2002">
        <v>1</v>
      </c>
      <c r="M2002">
        <v>1</v>
      </c>
      <c r="N2002">
        <v>2</v>
      </c>
      <c r="O2002">
        <v>1</v>
      </c>
      <c r="Q2002">
        <v>0</v>
      </c>
      <c r="R2002">
        <v>2</v>
      </c>
      <c r="S2002">
        <v>3</v>
      </c>
      <c r="V2002">
        <v>1</v>
      </c>
      <c r="X2002" s="26">
        <v>13</v>
      </c>
    </row>
    <row r="2003" spans="1:24" x14ac:dyDescent="0.3">
      <c r="A2003" t="s">
        <v>79</v>
      </c>
      <c r="B2003" t="s">
        <v>311</v>
      </c>
      <c r="C2003" t="s">
        <v>614</v>
      </c>
      <c r="D2003" t="s">
        <v>621</v>
      </c>
      <c r="E2003" t="s">
        <v>7328</v>
      </c>
      <c r="F2003" t="s">
        <v>79</v>
      </c>
      <c r="G2003" t="s">
        <v>21</v>
      </c>
      <c r="H2003" t="s">
        <v>21</v>
      </c>
      <c r="I2003" t="s">
        <v>22</v>
      </c>
      <c r="J2003">
        <v>0</v>
      </c>
      <c r="K2003">
        <v>1</v>
      </c>
      <c r="L2003">
        <v>1</v>
      </c>
      <c r="M2003">
        <v>1</v>
      </c>
      <c r="N2003">
        <v>3</v>
      </c>
      <c r="O2003">
        <v>1</v>
      </c>
      <c r="Q2003">
        <v>0</v>
      </c>
      <c r="R2003">
        <v>2</v>
      </c>
      <c r="S2003">
        <v>3</v>
      </c>
      <c r="V2003">
        <v>3</v>
      </c>
      <c r="X2003" s="26">
        <v>15</v>
      </c>
    </row>
    <row r="2004" spans="1:24" x14ac:dyDescent="0.3">
      <c r="A2004" t="s">
        <v>73</v>
      </c>
      <c r="B2004" t="s">
        <v>162</v>
      </c>
      <c r="C2004" t="s">
        <v>404</v>
      </c>
      <c r="D2004" t="s">
        <v>423</v>
      </c>
      <c r="E2004" t="s">
        <v>7329</v>
      </c>
      <c r="F2004" t="s">
        <v>87</v>
      </c>
      <c r="G2004" t="s">
        <v>21</v>
      </c>
      <c r="H2004" t="s">
        <v>21</v>
      </c>
      <c r="I2004" t="s">
        <v>22</v>
      </c>
      <c r="J2004">
        <v>0</v>
      </c>
      <c r="K2004">
        <v>0</v>
      </c>
      <c r="L2004">
        <v>0</v>
      </c>
      <c r="M2004">
        <v>1</v>
      </c>
      <c r="N2004">
        <v>1</v>
      </c>
      <c r="O2004">
        <v>1</v>
      </c>
      <c r="Q2004">
        <v>0</v>
      </c>
      <c r="R2004">
        <v>2</v>
      </c>
      <c r="S2004">
        <v>3</v>
      </c>
      <c r="V2004">
        <v>0</v>
      </c>
      <c r="X2004" s="26">
        <v>8</v>
      </c>
    </row>
    <row r="2005" spans="1:24" x14ac:dyDescent="0.3">
      <c r="A2005" t="s">
        <v>85</v>
      </c>
      <c r="B2005" t="s">
        <v>174</v>
      </c>
      <c r="C2005" t="s">
        <v>195</v>
      </c>
      <c r="D2005" t="s">
        <v>4470</v>
      </c>
      <c r="E2005" t="s">
        <v>7330</v>
      </c>
      <c r="F2005" t="s">
        <v>85</v>
      </c>
      <c r="G2005" t="s">
        <v>21</v>
      </c>
      <c r="H2005" t="s">
        <v>21</v>
      </c>
      <c r="I2005" t="s">
        <v>22</v>
      </c>
      <c r="J2005">
        <v>0</v>
      </c>
      <c r="K2005">
        <v>1</v>
      </c>
      <c r="L2005">
        <v>1</v>
      </c>
      <c r="M2005">
        <v>1</v>
      </c>
      <c r="N2005">
        <v>2</v>
      </c>
      <c r="O2005">
        <v>1</v>
      </c>
      <c r="Q2005">
        <v>2</v>
      </c>
      <c r="R2005">
        <v>1</v>
      </c>
      <c r="S2005">
        <v>3</v>
      </c>
      <c r="V2005">
        <v>1</v>
      </c>
      <c r="X2005" s="26">
        <v>13</v>
      </c>
    </row>
    <row r="2006" spans="1:24" x14ac:dyDescent="0.3">
      <c r="A2006" t="s">
        <v>85</v>
      </c>
      <c r="B2006" t="s">
        <v>2938</v>
      </c>
      <c r="C2006" t="s">
        <v>4353</v>
      </c>
      <c r="D2006" t="s">
        <v>4530</v>
      </c>
      <c r="E2006" t="s">
        <v>7331</v>
      </c>
      <c r="F2006" t="s">
        <v>139</v>
      </c>
      <c r="G2006" t="s">
        <v>21</v>
      </c>
      <c r="H2006" t="s">
        <v>21</v>
      </c>
      <c r="I2006" t="s">
        <v>22</v>
      </c>
      <c r="J2006">
        <v>0</v>
      </c>
      <c r="K2006">
        <v>1</v>
      </c>
      <c r="L2006">
        <v>0</v>
      </c>
      <c r="M2006">
        <v>1</v>
      </c>
      <c r="N2006">
        <v>1</v>
      </c>
      <c r="O2006">
        <v>1</v>
      </c>
      <c r="Q2006">
        <v>2</v>
      </c>
      <c r="R2006">
        <v>1</v>
      </c>
      <c r="S2006">
        <v>2</v>
      </c>
      <c r="V2006">
        <v>1</v>
      </c>
      <c r="X2006" s="26">
        <v>10</v>
      </c>
    </row>
    <row r="2007" spans="1:24" x14ac:dyDescent="0.3">
      <c r="A2007" t="s">
        <v>36</v>
      </c>
      <c r="B2007" t="s">
        <v>1602</v>
      </c>
      <c r="C2007" t="s">
        <v>2574</v>
      </c>
      <c r="D2007" t="s">
        <v>2741</v>
      </c>
      <c r="E2007" t="s">
        <v>7332</v>
      </c>
      <c r="F2007" t="s">
        <v>36</v>
      </c>
      <c r="G2007" t="s">
        <v>21</v>
      </c>
      <c r="H2007" t="s">
        <v>21</v>
      </c>
      <c r="I2007" t="s">
        <v>22</v>
      </c>
      <c r="J2007">
        <v>2</v>
      </c>
      <c r="K2007">
        <v>1</v>
      </c>
      <c r="L2007">
        <v>1</v>
      </c>
      <c r="M2007">
        <v>1</v>
      </c>
      <c r="N2007">
        <v>2</v>
      </c>
      <c r="O2007">
        <v>1</v>
      </c>
      <c r="Q2007">
        <v>0</v>
      </c>
      <c r="R2007">
        <v>1</v>
      </c>
      <c r="S2007">
        <v>2</v>
      </c>
      <c r="V2007">
        <v>2</v>
      </c>
      <c r="X2007" s="26">
        <v>13</v>
      </c>
    </row>
    <row r="2008" spans="1:24" x14ac:dyDescent="0.3">
      <c r="A2008" t="s">
        <v>59</v>
      </c>
      <c r="B2008" t="s">
        <v>3366</v>
      </c>
      <c r="C2008" t="s">
        <v>3593</v>
      </c>
      <c r="D2008" t="s">
        <v>3613</v>
      </c>
      <c r="E2008" t="s">
        <v>7333</v>
      </c>
      <c r="F2008" t="s">
        <v>59</v>
      </c>
      <c r="G2008" t="s">
        <v>21</v>
      </c>
      <c r="H2008" t="s">
        <v>21</v>
      </c>
      <c r="I2008" t="s">
        <v>22</v>
      </c>
      <c r="J2008">
        <v>1</v>
      </c>
      <c r="K2008">
        <v>1</v>
      </c>
      <c r="L2008">
        <v>1</v>
      </c>
      <c r="M2008">
        <v>1</v>
      </c>
      <c r="N2008">
        <v>2</v>
      </c>
      <c r="O2008">
        <v>1</v>
      </c>
      <c r="Q2008">
        <v>0</v>
      </c>
      <c r="R2008">
        <v>1</v>
      </c>
      <c r="S2008">
        <v>2</v>
      </c>
      <c r="V2008">
        <v>1</v>
      </c>
      <c r="X2008" s="26">
        <v>11</v>
      </c>
    </row>
    <row r="2009" spans="1:24" x14ac:dyDescent="0.3">
      <c r="A2009" t="s">
        <v>65</v>
      </c>
      <c r="B2009" t="s">
        <v>162</v>
      </c>
      <c r="C2009" t="s">
        <v>503</v>
      </c>
      <c r="D2009" t="s">
        <v>3092</v>
      </c>
      <c r="E2009" t="s">
        <v>7334</v>
      </c>
      <c r="F2009" t="s">
        <v>65</v>
      </c>
      <c r="G2009" t="s">
        <v>21</v>
      </c>
      <c r="H2009" t="s">
        <v>21</v>
      </c>
      <c r="I2009" t="s">
        <v>54</v>
      </c>
      <c r="J2009">
        <v>0</v>
      </c>
      <c r="K2009">
        <v>1</v>
      </c>
      <c r="L2009">
        <v>1</v>
      </c>
      <c r="M2009">
        <v>1</v>
      </c>
      <c r="N2009">
        <v>2</v>
      </c>
      <c r="O2009">
        <v>1</v>
      </c>
      <c r="Q2009">
        <v>0</v>
      </c>
      <c r="R2009">
        <v>1</v>
      </c>
      <c r="S2009">
        <v>3</v>
      </c>
      <c r="V2009">
        <v>3</v>
      </c>
      <c r="X2009" s="26">
        <v>13</v>
      </c>
    </row>
    <row r="2010" spans="1:24" x14ac:dyDescent="0.3">
      <c r="A2010" t="s">
        <v>65</v>
      </c>
      <c r="B2010" t="s">
        <v>162</v>
      </c>
      <c r="C2010" t="s">
        <v>503</v>
      </c>
      <c r="D2010" t="s">
        <v>3091</v>
      </c>
      <c r="E2010" t="s">
        <v>7335</v>
      </c>
      <c r="F2010" t="s">
        <v>65</v>
      </c>
      <c r="G2010" t="s">
        <v>21</v>
      </c>
      <c r="H2010" t="s">
        <v>21</v>
      </c>
      <c r="I2010" t="s">
        <v>22</v>
      </c>
      <c r="J2010">
        <v>0</v>
      </c>
      <c r="K2010">
        <v>1</v>
      </c>
      <c r="L2010">
        <v>1</v>
      </c>
      <c r="M2010">
        <v>1</v>
      </c>
      <c r="N2010">
        <v>1</v>
      </c>
      <c r="O2010">
        <v>1</v>
      </c>
      <c r="Q2010">
        <v>0</v>
      </c>
      <c r="R2010">
        <v>1</v>
      </c>
      <c r="S2010">
        <v>3</v>
      </c>
      <c r="V2010">
        <v>2</v>
      </c>
      <c r="X2010" s="26">
        <v>11</v>
      </c>
    </row>
    <row r="2011" spans="1:24" x14ac:dyDescent="0.3">
      <c r="A2011" t="s">
        <v>56</v>
      </c>
      <c r="B2011" t="s">
        <v>1861</v>
      </c>
      <c r="C2011" t="s">
        <v>1870</v>
      </c>
      <c r="D2011" t="s">
        <v>2136</v>
      </c>
      <c r="E2011" t="s">
        <v>7336</v>
      </c>
      <c r="F2011" t="s">
        <v>67</v>
      </c>
      <c r="G2011" t="s">
        <v>21</v>
      </c>
      <c r="H2011" t="s">
        <v>21</v>
      </c>
      <c r="I2011" t="s">
        <v>22</v>
      </c>
      <c r="J2011">
        <v>0</v>
      </c>
      <c r="K2011">
        <v>0</v>
      </c>
      <c r="L2011">
        <v>0</v>
      </c>
      <c r="M2011">
        <v>0</v>
      </c>
      <c r="N2011">
        <v>0</v>
      </c>
      <c r="O2011">
        <v>0</v>
      </c>
      <c r="Q2011">
        <v>0</v>
      </c>
      <c r="R2011">
        <v>1</v>
      </c>
      <c r="S2011">
        <v>3</v>
      </c>
      <c r="V2011">
        <v>0</v>
      </c>
      <c r="X2011" s="26">
        <v>4</v>
      </c>
    </row>
    <row r="2012" spans="1:24" x14ac:dyDescent="0.3">
      <c r="A2012" t="s">
        <v>85</v>
      </c>
      <c r="B2012" t="s">
        <v>174</v>
      </c>
      <c r="C2012" t="s">
        <v>1938</v>
      </c>
      <c r="D2012" t="s">
        <v>4495</v>
      </c>
      <c r="E2012" t="s">
        <v>7337</v>
      </c>
      <c r="F2012" t="s">
        <v>85</v>
      </c>
      <c r="G2012" t="s">
        <v>21</v>
      </c>
      <c r="H2012" t="s">
        <v>21</v>
      </c>
      <c r="I2012" t="s">
        <v>50</v>
      </c>
      <c r="J2012">
        <v>0</v>
      </c>
      <c r="K2012">
        <v>0</v>
      </c>
      <c r="L2012">
        <v>0</v>
      </c>
      <c r="M2012">
        <v>0</v>
      </c>
      <c r="N2012">
        <v>1</v>
      </c>
      <c r="O2012">
        <v>0</v>
      </c>
      <c r="Q2012">
        <v>0</v>
      </c>
      <c r="R2012">
        <v>1</v>
      </c>
      <c r="S2012">
        <v>0</v>
      </c>
      <c r="V2012">
        <v>0</v>
      </c>
      <c r="X2012" s="26">
        <v>2</v>
      </c>
    </row>
    <row r="2013" spans="1:24" x14ac:dyDescent="0.3">
      <c r="A2013" t="s">
        <v>82</v>
      </c>
      <c r="B2013" t="s">
        <v>2938</v>
      </c>
      <c r="C2013" t="s">
        <v>4604</v>
      </c>
      <c r="D2013" t="s">
        <v>4607</v>
      </c>
      <c r="E2013" t="s">
        <v>7338</v>
      </c>
      <c r="F2013" t="s">
        <v>82</v>
      </c>
      <c r="G2013" t="s">
        <v>21</v>
      </c>
      <c r="H2013" t="s">
        <v>21</v>
      </c>
      <c r="I2013" t="s">
        <v>54</v>
      </c>
      <c r="J2013">
        <v>0</v>
      </c>
      <c r="K2013">
        <v>1</v>
      </c>
      <c r="L2013">
        <v>1</v>
      </c>
      <c r="M2013">
        <v>1</v>
      </c>
      <c r="N2013">
        <v>2</v>
      </c>
      <c r="O2013">
        <v>1</v>
      </c>
      <c r="Q2013">
        <v>2</v>
      </c>
      <c r="R2013">
        <v>1</v>
      </c>
      <c r="S2013">
        <v>2</v>
      </c>
      <c r="V2013">
        <v>1</v>
      </c>
      <c r="X2013" s="26">
        <v>12</v>
      </c>
    </row>
    <row r="2014" spans="1:24" x14ac:dyDescent="0.3">
      <c r="A2014" t="s">
        <v>59</v>
      </c>
      <c r="B2014" t="s">
        <v>807</v>
      </c>
      <c r="C2014" t="s">
        <v>808</v>
      </c>
      <c r="D2014" t="s">
        <v>3567</v>
      </c>
      <c r="E2014" t="s">
        <v>7339</v>
      </c>
      <c r="F2014" t="s">
        <v>59</v>
      </c>
      <c r="G2014" t="s">
        <v>21</v>
      </c>
      <c r="H2014" t="s">
        <v>21</v>
      </c>
      <c r="I2014" t="s">
        <v>22</v>
      </c>
      <c r="J2014">
        <v>1</v>
      </c>
      <c r="K2014">
        <v>1</v>
      </c>
      <c r="L2014">
        <v>1</v>
      </c>
      <c r="M2014">
        <v>1</v>
      </c>
      <c r="N2014">
        <v>2</v>
      </c>
      <c r="O2014">
        <v>1</v>
      </c>
      <c r="Q2014">
        <v>0</v>
      </c>
      <c r="R2014">
        <v>1</v>
      </c>
      <c r="S2014">
        <v>3</v>
      </c>
      <c r="V2014">
        <v>1</v>
      </c>
      <c r="X2014" s="26">
        <v>12</v>
      </c>
    </row>
    <row r="2015" spans="1:24" x14ac:dyDescent="0.3">
      <c r="A2015" t="s">
        <v>39</v>
      </c>
      <c r="B2015" t="s">
        <v>162</v>
      </c>
      <c r="C2015" t="s">
        <v>656</v>
      </c>
      <c r="D2015" t="s">
        <v>689</v>
      </c>
      <c r="E2015" t="s">
        <v>7340</v>
      </c>
      <c r="F2015" t="s">
        <v>39</v>
      </c>
      <c r="G2015" t="s">
        <v>21</v>
      </c>
      <c r="H2015" t="s">
        <v>21</v>
      </c>
      <c r="I2015" t="s">
        <v>22</v>
      </c>
      <c r="J2015">
        <v>1</v>
      </c>
      <c r="K2015">
        <v>1</v>
      </c>
      <c r="L2015">
        <v>1</v>
      </c>
      <c r="M2015">
        <v>1</v>
      </c>
      <c r="N2015">
        <v>1</v>
      </c>
      <c r="O2015">
        <v>0</v>
      </c>
      <c r="Q2015">
        <v>0</v>
      </c>
      <c r="R2015">
        <v>2</v>
      </c>
      <c r="S2015">
        <v>3</v>
      </c>
      <c r="V2015">
        <v>0</v>
      </c>
      <c r="X2015" s="26">
        <v>10</v>
      </c>
    </row>
    <row r="2016" spans="1:24" x14ac:dyDescent="0.3">
      <c r="A2016" t="s">
        <v>71</v>
      </c>
      <c r="B2016" t="s">
        <v>2427</v>
      </c>
      <c r="C2016" t="s">
        <v>2757</v>
      </c>
      <c r="D2016" t="s">
        <v>2769</v>
      </c>
      <c r="E2016" t="s">
        <v>7341</v>
      </c>
      <c r="F2016" t="s">
        <v>71</v>
      </c>
      <c r="G2016" t="s">
        <v>21</v>
      </c>
      <c r="H2016" t="s">
        <v>21</v>
      </c>
      <c r="I2016" t="s">
        <v>22</v>
      </c>
      <c r="J2016">
        <v>0</v>
      </c>
      <c r="K2016">
        <v>1</v>
      </c>
      <c r="L2016">
        <v>1</v>
      </c>
      <c r="M2016">
        <v>1</v>
      </c>
      <c r="N2016">
        <v>2</v>
      </c>
      <c r="O2016">
        <v>0</v>
      </c>
      <c r="Q2016">
        <v>0</v>
      </c>
      <c r="R2016">
        <v>2</v>
      </c>
      <c r="S2016">
        <v>3</v>
      </c>
      <c r="V2016">
        <v>1</v>
      </c>
      <c r="X2016" s="26">
        <v>11</v>
      </c>
    </row>
    <row r="2017" spans="1:24" x14ac:dyDescent="0.3">
      <c r="A2017" t="s">
        <v>79</v>
      </c>
      <c r="B2017" t="s">
        <v>478</v>
      </c>
      <c r="C2017" t="s">
        <v>5325</v>
      </c>
      <c r="D2017" t="s">
        <v>491</v>
      </c>
      <c r="E2017" t="s">
        <v>7342</v>
      </c>
      <c r="F2017" t="s">
        <v>79</v>
      </c>
      <c r="G2017" t="s">
        <v>21</v>
      </c>
      <c r="H2017" t="s">
        <v>21</v>
      </c>
      <c r="I2017" t="s">
        <v>22</v>
      </c>
      <c r="J2017">
        <v>0</v>
      </c>
      <c r="K2017">
        <v>1</v>
      </c>
      <c r="L2017">
        <v>1</v>
      </c>
      <c r="M2017">
        <v>1</v>
      </c>
      <c r="N2017">
        <v>0</v>
      </c>
      <c r="O2017">
        <v>0</v>
      </c>
      <c r="Q2017">
        <v>2</v>
      </c>
      <c r="R2017">
        <v>1</v>
      </c>
      <c r="S2017">
        <v>1</v>
      </c>
      <c r="V2017">
        <v>0</v>
      </c>
      <c r="X2017" s="26">
        <v>7</v>
      </c>
    </row>
    <row r="2018" spans="1:24" x14ac:dyDescent="0.3">
      <c r="A2018" t="s">
        <v>79</v>
      </c>
      <c r="B2018" t="s">
        <v>478</v>
      </c>
      <c r="C2018" t="s">
        <v>5325</v>
      </c>
      <c r="D2018" t="s">
        <v>490</v>
      </c>
      <c r="E2018" t="s">
        <v>7343</v>
      </c>
      <c r="F2018" t="s">
        <v>79</v>
      </c>
      <c r="G2018" t="s">
        <v>21</v>
      </c>
      <c r="H2018" t="s">
        <v>21</v>
      </c>
      <c r="I2018" t="s">
        <v>22</v>
      </c>
      <c r="J2018">
        <v>0</v>
      </c>
      <c r="K2018">
        <v>1</v>
      </c>
      <c r="L2018">
        <v>1</v>
      </c>
      <c r="M2018">
        <v>1</v>
      </c>
      <c r="N2018">
        <v>0</v>
      </c>
      <c r="O2018">
        <v>0</v>
      </c>
      <c r="Q2018">
        <v>2</v>
      </c>
      <c r="R2018">
        <v>1</v>
      </c>
      <c r="S2018">
        <v>1</v>
      </c>
      <c r="V2018">
        <v>0</v>
      </c>
      <c r="X2018" s="26">
        <v>7</v>
      </c>
    </row>
    <row r="2019" spans="1:24" x14ac:dyDescent="0.3">
      <c r="A2019" t="s">
        <v>82</v>
      </c>
      <c r="B2019" t="s">
        <v>847</v>
      </c>
      <c r="C2019" t="s">
        <v>4549</v>
      </c>
      <c r="D2019" t="s">
        <v>4552</v>
      </c>
      <c r="E2019" t="s">
        <v>7344</v>
      </c>
      <c r="F2019" t="s">
        <v>82</v>
      </c>
      <c r="G2019" t="s">
        <v>21</v>
      </c>
      <c r="H2019" t="s">
        <v>21</v>
      </c>
      <c r="I2019" t="s">
        <v>22</v>
      </c>
      <c r="J2019">
        <v>0</v>
      </c>
      <c r="K2019">
        <v>1</v>
      </c>
      <c r="L2019">
        <v>1</v>
      </c>
      <c r="M2019">
        <v>1</v>
      </c>
      <c r="N2019">
        <v>3</v>
      </c>
      <c r="O2019">
        <v>1</v>
      </c>
      <c r="Q2019">
        <v>0</v>
      </c>
      <c r="R2019">
        <v>2</v>
      </c>
      <c r="S2019">
        <v>3</v>
      </c>
      <c r="V2019">
        <v>1</v>
      </c>
      <c r="X2019" s="26">
        <v>13</v>
      </c>
    </row>
    <row r="2020" spans="1:24" x14ac:dyDescent="0.3">
      <c r="A2020" t="s">
        <v>73</v>
      </c>
      <c r="B2020" t="s">
        <v>162</v>
      </c>
      <c r="C2020" t="s">
        <v>363</v>
      </c>
      <c r="D2020" t="s">
        <v>395</v>
      </c>
      <c r="E2020" t="s">
        <v>7345</v>
      </c>
      <c r="F2020" t="s">
        <v>52</v>
      </c>
      <c r="G2020" t="s">
        <v>21</v>
      </c>
      <c r="H2020" t="s">
        <v>21</v>
      </c>
      <c r="I2020" t="s">
        <v>22</v>
      </c>
      <c r="J2020">
        <v>2</v>
      </c>
      <c r="K2020">
        <v>1</v>
      </c>
      <c r="L2020">
        <v>1</v>
      </c>
      <c r="M2020">
        <v>1</v>
      </c>
      <c r="N2020">
        <v>3</v>
      </c>
      <c r="O2020">
        <v>1</v>
      </c>
      <c r="Q2020">
        <v>0</v>
      </c>
      <c r="R2020">
        <v>3</v>
      </c>
      <c r="S2020">
        <v>3</v>
      </c>
      <c r="V2020">
        <v>2</v>
      </c>
      <c r="X2020" s="26">
        <v>17</v>
      </c>
    </row>
    <row r="2021" spans="1:24" x14ac:dyDescent="0.3">
      <c r="A2021" t="s">
        <v>73</v>
      </c>
      <c r="B2021" t="s">
        <v>162</v>
      </c>
      <c r="C2021" t="s">
        <v>363</v>
      </c>
      <c r="D2021" t="s">
        <v>394</v>
      </c>
      <c r="E2021" t="s">
        <v>7346</v>
      </c>
      <c r="F2021" t="s">
        <v>52</v>
      </c>
      <c r="G2021" t="s">
        <v>21</v>
      </c>
      <c r="H2021" t="s">
        <v>21</v>
      </c>
      <c r="I2021" t="s">
        <v>22</v>
      </c>
      <c r="J2021">
        <v>2</v>
      </c>
      <c r="K2021">
        <v>1</v>
      </c>
      <c r="L2021">
        <v>1</v>
      </c>
      <c r="M2021">
        <v>1</v>
      </c>
      <c r="N2021">
        <v>3</v>
      </c>
      <c r="O2021">
        <v>1</v>
      </c>
      <c r="Q2021">
        <v>0</v>
      </c>
      <c r="R2021">
        <v>3</v>
      </c>
      <c r="S2021">
        <v>3</v>
      </c>
      <c r="V2021">
        <v>2</v>
      </c>
      <c r="X2021" s="26">
        <v>17</v>
      </c>
    </row>
    <row r="2022" spans="1:24" x14ac:dyDescent="0.3">
      <c r="A2022" t="s">
        <v>73</v>
      </c>
      <c r="B2022" t="s">
        <v>162</v>
      </c>
      <c r="C2022" t="s">
        <v>363</v>
      </c>
      <c r="D2022" t="s">
        <v>393</v>
      </c>
      <c r="E2022" t="s">
        <v>7347</v>
      </c>
      <c r="F2022" t="s">
        <v>52</v>
      </c>
      <c r="G2022" t="s">
        <v>21</v>
      </c>
      <c r="H2022" t="s">
        <v>21</v>
      </c>
      <c r="I2022" t="s">
        <v>22</v>
      </c>
      <c r="J2022">
        <v>2</v>
      </c>
      <c r="K2022">
        <v>1</v>
      </c>
      <c r="L2022">
        <v>1</v>
      </c>
      <c r="M2022">
        <v>1</v>
      </c>
      <c r="N2022">
        <v>3</v>
      </c>
      <c r="O2022">
        <v>1</v>
      </c>
      <c r="Q2022">
        <v>0</v>
      </c>
      <c r="R2022">
        <v>3</v>
      </c>
      <c r="S2022">
        <v>3</v>
      </c>
      <c r="V2022">
        <v>2</v>
      </c>
      <c r="X2022" s="26">
        <v>17</v>
      </c>
    </row>
    <row r="2023" spans="1:24" x14ac:dyDescent="0.3">
      <c r="A2023" t="s">
        <v>62</v>
      </c>
      <c r="B2023" t="s">
        <v>1602</v>
      </c>
      <c r="C2023" t="s">
        <v>1633</v>
      </c>
      <c r="D2023" t="s">
        <v>1637</v>
      </c>
      <c r="E2023" t="s">
        <v>7348</v>
      </c>
      <c r="F2023" t="s">
        <v>62</v>
      </c>
      <c r="G2023" t="s">
        <v>21</v>
      </c>
      <c r="H2023" t="s">
        <v>21</v>
      </c>
      <c r="I2023" t="s">
        <v>22</v>
      </c>
      <c r="J2023">
        <v>1</v>
      </c>
      <c r="K2023">
        <v>1</v>
      </c>
      <c r="L2023">
        <v>0</v>
      </c>
      <c r="M2023">
        <v>1</v>
      </c>
      <c r="N2023">
        <v>2</v>
      </c>
      <c r="O2023">
        <v>1</v>
      </c>
      <c r="Q2023">
        <v>2</v>
      </c>
      <c r="R2023">
        <v>1</v>
      </c>
      <c r="S2023">
        <v>3</v>
      </c>
      <c r="V2023">
        <v>1</v>
      </c>
      <c r="X2023" s="26">
        <v>13</v>
      </c>
    </row>
    <row r="2024" spans="1:24" x14ac:dyDescent="0.3">
      <c r="A2024" t="s">
        <v>39</v>
      </c>
      <c r="B2024" t="s">
        <v>284</v>
      </c>
      <c r="C2024" t="s">
        <v>472</v>
      </c>
      <c r="D2024" t="s">
        <v>805</v>
      </c>
      <c r="E2024" t="s">
        <v>7349</v>
      </c>
      <c r="F2024" t="s">
        <v>39</v>
      </c>
      <c r="G2024" t="s">
        <v>21</v>
      </c>
      <c r="H2024" t="s">
        <v>21</v>
      </c>
      <c r="I2024" t="s">
        <v>22</v>
      </c>
      <c r="J2024">
        <v>0</v>
      </c>
      <c r="K2024">
        <v>1</v>
      </c>
      <c r="L2024">
        <v>1</v>
      </c>
      <c r="M2024">
        <v>1</v>
      </c>
      <c r="N2024">
        <v>1</v>
      </c>
      <c r="O2024">
        <v>1</v>
      </c>
      <c r="Q2024">
        <v>2</v>
      </c>
      <c r="R2024">
        <v>1</v>
      </c>
      <c r="S2024">
        <v>2</v>
      </c>
      <c r="V2024">
        <v>1</v>
      </c>
      <c r="X2024" s="26">
        <v>11</v>
      </c>
    </row>
    <row r="2025" spans="1:24" x14ac:dyDescent="0.3">
      <c r="A2025" t="s">
        <v>56</v>
      </c>
      <c r="B2025" t="s">
        <v>174</v>
      </c>
      <c r="C2025" t="s">
        <v>2144</v>
      </c>
      <c r="D2025" t="s">
        <v>2244</v>
      </c>
      <c r="E2025" t="s">
        <v>7350</v>
      </c>
      <c r="F2025" t="s">
        <v>56</v>
      </c>
      <c r="G2025" t="s">
        <v>21</v>
      </c>
      <c r="H2025" t="s">
        <v>21</v>
      </c>
      <c r="I2025" t="s">
        <v>22</v>
      </c>
      <c r="J2025">
        <v>0</v>
      </c>
      <c r="K2025">
        <v>1</v>
      </c>
      <c r="L2025">
        <v>1</v>
      </c>
      <c r="M2025">
        <v>1</v>
      </c>
      <c r="N2025">
        <v>2</v>
      </c>
      <c r="O2025">
        <v>1</v>
      </c>
      <c r="Q2025">
        <v>0</v>
      </c>
      <c r="R2025">
        <v>1</v>
      </c>
      <c r="S2025">
        <v>3</v>
      </c>
      <c r="V2025">
        <v>1</v>
      </c>
      <c r="X2025" s="26">
        <v>11</v>
      </c>
    </row>
    <row r="2026" spans="1:24" x14ac:dyDescent="0.3">
      <c r="A2026" t="s">
        <v>56</v>
      </c>
      <c r="B2026" t="s">
        <v>1602</v>
      </c>
      <c r="C2026" t="s">
        <v>1603</v>
      </c>
      <c r="D2026" t="s">
        <v>2306</v>
      </c>
      <c r="E2026" t="s">
        <v>7351</v>
      </c>
      <c r="F2026" t="s">
        <v>67</v>
      </c>
      <c r="G2026" t="s">
        <v>21</v>
      </c>
      <c r="H2026" t="s">
        <v>21</v>
      </c>
      <c r="I2026" t="s">
        <v>50</v>
      </c>
      <c r="J2026">
        <v>1</v>
      </c>
      <c r="K2026">
        <v>1</v>
      </c>
      <c r="L2026">
        <v>1</v>
      </c>
      <c r="M2026">
        <v>1</v>
      </c>
      <c r="N2026">
        <v>2</v>
      </c>
      <c r="O2026">
        <v>1</v>
      </c>
      <c r="Q2026">
        <v>0</v>
      </c>
      <c r="R2026">
        <v>1</v>
      </c>
      <c r="S2026">
        <v>3</v>
      </c>
      <c r="V2026">
        <v>1</v>
      </c>
      <c r="X2026" s="26">
        <v>12</v>
      </c>
    </row>
    <row r="2027" spans="1:24" x14ac:dyDescent="0.3">
      <c r="A2027" t="s">
        <v>49</v>
      </c>
      <c r="B2027" t="s">
        <v>475</v>
      </c>
      <c r="C2027" t="s">
        <v>854</v>
      </c>
      <c r="D2027" t="s">
        <v>1457</v>
      </c>
      <c r="E2027" t="s">
        <v>7352</v>
      </c>
      <c r="F2027" t="s">
        <v>49</v>
      </c>
      <c r="G2027" t="s">
        <v>21</v>
      </c>
      <c r="H2027" t="s">
        <v>21</v>
      </c>
      <c r="I2027" t="s">
        <v>22</v>
      </c>
      <c r="J2027">
        <v>0</v>
      </c>
      <c r="K2027">
        <v>1</v>
      </c>
      <c r="L2027">
        <v>1</v>
      </c>
      <c r="M2027">
        <v>0</v>
      </c>
      <c r="N2027">
        <v>2</v>
      </c>
      <c r="O2027">
        <v>1</v>
      </c>
      <c r="Q2027">
        <v>0</v>
      </c>
      <c r="R2027">
        <v>1</v>
      </c>
      <c r="S2027">
        <v>3</v>
      </c>
      <c r="V2027">
        <v>1</v>
      </c>
      <c r="X2027" s="26">
        <v>10</v>
      </c>
    </row>
    <row r="2028" spans="1:24" x14ac:dyDescent="0.3">
      <c r="A2028" t="s">
        <v>62</v>
      </c>
      <c r="B2028" t="s">
        <v>1683</v>
      </c>
      <c r="C2028" t="s">
        <v>1706</v>
      </c>
      <c r="D2028" t="s">
        <v>1723</v>
      </c>
      <c r="E2028" t="s">
        <v>7353</v>
      </c>
      <c r="F2028" t="s">
        <v>36</v>
      </c>
      <c r="G2028" t="s">
        <v>21</v>
      </c>
      <c r="H2028" t="s">
        <v>21</v>
      </c>
      <c r="I2028" t="s">
        <v>50</v>
      </c>
      <c r="J2028">
        <v>1</v>
      </c>
      <c r="K2028">
        <v>1</v>
      </c>
      <c r="L2028">
        <v>0</v>
      </c>
      <c r="M2028">
        <v>1</v>
      </c>
      <c r="N2028">
        <v>1</v>
      </c>
      <c r="O2028">
        <v>1</v>
      </c>
      <c r="Q2028">
        <v>0</v>
      </c>
      <c r="R2028">
        <v>2</v>
      </c>
      <c r="S2028">
        <v>3</v>
      </c>
      <c r="V2028">
        <v>1</v>
      </c>
      <c r="X2028" s="26">
        <v>11</v>
      </c>
    </row>
    <row r="2029" spans="1:24" x14ac:dyDescent="0.3">
      <c r="A2029" t="s">
        <v>19</v>
      </c>
      <c r="B2029" t="s">
        <v>162</v>
      </c>
      <c r="C2029" t="s">
        <v>239</v>
      </c>
      <c r="D2029" t="s">
        <v>259</v>
      </c>
      <c r="E2029" t="s">
        <v>7354</v>
      </c>
      <c r="F2029" t="s">
        <v>69</v>
      </c>
      <c r="G2029" t="s">
        <v>21</v>
      </c>
      <c r="H2029" t="s">
        <v>21</v>
      </c>
      <c r="I2029" t="s">
        <v>22</v>
      </c>
      <c r="J2029">
        <v>0</v>
      </c>
      <c r="K2029">
        <v>1</v>
      </c>
      <c r="L2029">
        <v>0</v>
      </c>
      <c r="M2029">
        <v>1</v>
      </c>
      <c r="N2029">
        <v>1</v>
      </c>
      <c r="O2029">
        <v>1</v>
      </c>
      <c r="Q2029">
        <v>0</v>
      </c>
      <c r="R2029">
        <v>1</v>
      </c>
      <c r="S2029">
        <v>2</v>
      </c>
      <c r="V2029">
        <v>1</v>
      </c>
      <c r="X2029" s="26">
        <v>8</v>
      </c>
    </row>
    <row r="2030" spans="1:24" x14ac:dyDescent="0.3">
      <c r="A2030" t="s">
        <v>70</v>
      </c>
      <c r="B2030" t="s">
        <v>1733</v>
      </c>
      <c r="C2030" t="s">
        <v>1734</v>
      </c>
      <c r="D2030" t="s">
        <v>4314</v>
      </c>
      <c r="E2030" t="s">
        <v>7355</v>
      </c>
      <c r="F2030" t="s">
        <v>70</v>
      </c>
      <c r="G2030" t="s">
        <v>21</v>
      </c>
      <c r="H2030" t="s">
        <v>21</v>
      </c>
      <c r="I2030" t="s">
        <v>22</v>
      </c>
      <c r="J2030">
        <v>1</v>
      </c>
      <c r="K2030">
        <v>1</v>
      </c>
      <c r="L2030">
        <v>0</v>
      </c>
      <c r="M2030">
        <v>0</v>
      </c>
      <c r="N2030">
        <v>0</v>
      </c>
      <c r="O2030">
        <v>0</v>
      </c>
      <c r="Q2030">
        <v>0</v>
      </c>
      <c r="R2030">
        <v>1</v>
      </c>
      <c r="S2030">
        <v>3</v>
      </c>
      <c r="V2030">
        <v>0</v>
      </c>
      <c r="X2030" s="26">
        <v>6</v>
      </c>
    </row>
    <row r="2031" spans="1:24" x14ac:dyDescent="0.3">
      <c r="A2031" t="s">
        <v>40</v>
      </c>
      <c r="B2031" t="s">
        <v>162</v>
      </c>
      <c r="C2031" t="s">
        <v>507</v>
      </c>
      <c r="D2031" t="s">
        <v>3268</v>
      </c>
      <c r="E2031" t="s">
        <v>7356</v>
      </c>
      <c r="F2031" t="s">
        <v>40</v>
      </c>
      <c r="G2031" t="s">
        <v>21</v>
      </c>
      <c r="H2031" t="s">
        <v>21</v>
      </c>
      <c r="I2031" t="s">
        <v>50</v>
      </c>
      <c r="J2031">
        <v>1</v>
      </c>
      <c r="K2031">
        <v>1</v>
      </c>
      <c r="L2031">
        <v>1</v>
      </c>
      <c r="M2031">
        <v>1</v>
      </c>
      <c r="N2031">
        <v>3</v>
      </c>
      <c r="O2031">
        <v>1</v>
      </c>
      <c r="Q2031">
        <v>0</v>
      </c>
      <c r="R2031">
        <v>3</v>
      </c>
      <c r="S2031">
        <v>3</v>
      </c>
      <c r="V2031">
        <v>1</v>
      </c>
      <c r="X2031" s="26">
        <v>15</v>
      </c>
    </row>
    <row r="2032" spans="1:24" x14ac:dyDescent="0.3">
      <c r="A2032" t="s">
        <v>32</v>
      </c>
      <c r="B2032" t="s">
        <v>1880</v>
      </c>
      <c r="C2032" t="s">
        <v>1961</v>
      </c>
      <c r="D2032" t="s">
        <v>2014</v>
      </c>
      <c r="E2032" t="s">
        <v>7357</v>
      </c>
      <c r="F2032" t="s">
        <v>56</v>
      </c>
      <c r="G2032" t="s">
        <v>21</v>
      </c>
      <c r="H2032" t="s">
        <v>21</v>
      </c>
      <c r="I2032" t="s">
        <v>22</v>
      </c>
      <c r="J2032">
        <v>2</v>
      </c>
      <c r="K2032">
        <v>1</v>
      </c>
      <c r="L2032">
        <v>1</v>
      </c>
      <c r="M2032">
        <v>1</v>
      </c>
      <c r="N2032">
        <v>3</v>
      </c>
      <c r="O2032">
        <v>1</v>
      </c>
      <c r="Q2032">
        <v>0</v>
      </c>
      <c r="R2032">
        <v>3</v>
      </c>
      <c r="S2032">
        <v>3</v>
      </c>
      <c r="V2032">
        <v>1</v>
      </c>
      <c r="X2032" s="26">
        <v>16</v>
      </c>
    </row>
    <row r="2033" spans="1:24" x14ac:dyDescent="0.3">
      <c r="A2033" t="s">
        <v>150</v>
      </c>
      <c r="B2033" t="s">
        <v>475</v>
      </c>
      <c r="C2033" t="s">
        <v>1002</v>
      </c>
      <c r="D2033" t="s">
        <v>5221</v>
      </c>
      <c r="E2033" t="s">
        <v>7358</v>
      </c>
      <c r="F2033" t="s">
        <v>150</v>
      </c>
      <c r="G2033" t="s">
        <v>21</v>
      </c>
      <c r="H2033" t="s">
        <v>21</v>
      </c>
      <c r="I2033" t="s">
        <v>22</v>
      </c>
      <c r="J2033">
        <v>0</v>
      </c>
      <c r="K2033">
        <v>1</v>
      </c>
      <c r="L2033">
        <v>0</v>
      </c>
      <c r="M2033">
        <v>1</v>
      </c>
      <c r="N2033">
        <v>2</v>
      </c>
      <c r="O2033">
        <v>1</v>
      </c>
      <c r="Q2033">
        <v>0</v>
      </c>
      <c r="R2033">
        <v>1</v>
      </c>
      <c r="S2033">
        <v>3</v>
      </c>
      <c r="V2033">
        <v>3</v>
      </c>
      <c r="X2033" s="26">
        <v>12</v>
      </c>
    </row>
    <row r="2034" spans="1:24" x14ac:dyDescent="0.3">
      <c r="A2034" t="s">
        <v>139</v>
      </c>
      <c r="B2034" t="s">
        <v>519</v>
      </c>
      <c r="C2034" t="s">
        <v>3183</v>
      </c>
      <c r="D2034" t="s">
        <v>4669</v>
      </c>
      <c r="E2034" t="s">
        <v>7359</v>
      </c>
      <c r="F2034" t="s">
        <v>139</v>
      </c>
      <c r="G2034" t="s">
        <v>21</v>
      </c>
      <c r="H2034" t="s">
        <v>21</v>
      </c>
      <c r="I2034" t="s">
        <v>22</v>
      </c>
      <c r="J2034">
        <v>0</v>
      </c>
      <c r="K2034">
        <v>1</v>
      </c>
      <c r="L2034">
        <v>0</v>
      </c>
      <c r="M2034">
        <v>1</v>
      </c>
      <c r="N2034">
        <v>1</v>
      </c>
      <c r="O2034">
        <v>0</v>
      </c>
      <c r="Q2034">
        <v>0</v>
      </c>
      <c r="R2034">
        <v>1</v>
      </c>
      <c r="S2034">
        <v>2</v>
      </c>
      <c r="V2034">
        <v>1</v>
      </c>
      <c r="X2034" s="26">
        <v>7</v>
      </c>
    </row>
    <row r="2035" spans="1:24" x14ac:dyDescent="0.3">
      <c r="A2035" t="s">
        <v>61</v>
      </c>
      <c r="B2035" t="s">
        <v>519</v>
      </c>
      <c r="C2035" t="s">
        <v>1027</v>
      </c>
      <c r="D2035" t="s">
        <v>1036</v>
      </c>
      <c r="E2035" t="s">
        <v>7360</v>
      </c>
      <c r="F2035" t="s">
        <v>61</v>
      </c>
      <c r="G2035" t="s">
        <v>21</v>
      </c>
      <c r="H2035" t="s">
        <v>21</v>
      </c>
      <c r="I2035" t="s">
        <v>22</v>
      </c>
      <c r="J2035">
        <v>0</v>
      </c>
      <c r="K2035">
        <v>0</v>
      </c>
      <c r="L2035">
        <v>0</v>
      </c>
      <c r="M2035">
        <v>1</v>
      </c>
      <c r="N2035">
        <v>0</v>
      </c>
      <c r="O2035">
        <v>0</v>
      </c>
      <c r="Q2035">
        <v>0</v>
      </c>
      <c r="R2035">
        <v>0</v>
      </c>
      <c r="S2035">
        <v>0</v>
      </c>
      <c r="V2035">
        <v>0</v>
      </c>
      <c r="X2035" s="26">
        <v>1</v>
      </c>
    </row>
    <row r="2036" spans="1:24" x14ac:dyDescent="0.3">
      <c r="A2036" t="s">
        <v>64</v>
      </c>
      <c r="B2036" t="s">
        <v>162</v>
      </c>
      <c r="C2036" t="s">
        <v>505</v>
      </c>
      <c r="D2036" t="s">
        <v>3130</v>
      </c>
      <c r="E2036" t="s">
        <v>7361</v>
      </c>
      <c r="F2036" t="s">
        <v>40</v>
      </c>
      <c r="G2036" t="s">
        <v>21</v>
      </c>
      <c r="H2036" t="s">
        <v>21</v>
      </c>
      <c r="I2036" t="s">
        <v>22</v>
      </c>
      <c r="J2036">
        <v>0</v>
      </c>
      <c r="K2036">
        <v>1</v>
      </c>
      <c r="L2036">
        <v>1</v>
      </c>
      <c r="M2036">
        <v>1</v>
      </c>
      <c r="N2036">
        <v>3</v>
      </c>
      <c r="O2036">
        <v>0</v>
      </c>
      <c r="Q2036">
        <v>2</v>
      </c>
      <c r="R2036">
        <v>1</v>
      </c>
      <c r="S2036">
        <v>2</v>
      </c>
      <c r="V2036">
        <v>0</v>
      </c>
      <c r="X2036" s="26">
        <v>11</v>
      </c>
    </row>
    <row r="2037" spans="1:24" x14ac:dyDescent="0.3">
      <c r="A2037" t="s">
        <v>102</v>
      </c>
      <c r="B2037" t="s">
        <v>1602</v>
      </c>
      <c r="C2037" t="s">
        <v>3703</v>
      </c>
      <c r="D2037" t="s">
        <v>3844</v>
      </c>
      <c r="E2037" t="s">
        <v>7362</v>
      </c>
      <c r="F2037" t="s">
        <v>102</v>
      </c>
      <c r="G2037" t="s">
        <v>21</v>
      </c>
      <c r="H2037" t="s">
        <v>21</v>
      </c>
      <c r="I2037" t="s">
        <v>54</v>
      </c>
      <c r="J2037">
        <v>0</v>
      </c>
      <c r="K2037">
        <v>1</v>
      </c>
      <c r="L2037">
        <v>1</v>
      </c>
      <c r="M2037">
        <v>1</v>
      </c>
      <c r="N2037">
        <v>3</v>
      </c>
      <c r="O2037">
        <v>1</v>
      </c>
      <c r="Q2037">
        <v>0</v>
      </c>
      <c r="R2037">
        <v>3</v>
      </c>
      <c r="S2037">
        <v>3</v>
      </c>
      <c r="V2037">
        <v>0</v>
      </c>
      <c r="X2037" s="26">
        <v>13</v>
      </c>
    </row>
    <row r="2038" spans="1:24" x14ac:dyDescent="0.3">
      <c r="A2038" t="s">
        <v>71</v>
      </c>
      <c r="B2038" t="s">
        <v>890</v>
      </c>
      <c r="C2038" t="s">
        <v>1169</v>
      </c>
      <c r="D2038" t="s">
        <v>2787</v>
      </c>
      <c r="E2038" t="s">
        <v>7363</v>
      </c>
      <c r="F2038" t="s">
        <v>71</v>
      </c>
      <c r="G2038" t="s">
        <v>21</v>
      </c>
      <c r="H2038" t="s">
        <v>21</v>
      </c>
      <c r="I2038" t="s">
        <v>22</v>
      </c>
      <c r="J2038">
        <v>1</v>
      </c>
      <c r="K2038">
        <v>0</v>
      </c>
      <c r="L2038">
        <v>0</v>
      </c>
      <c r="M2038">
        <v>0</v>
      </c>
      <c r="N2038">
        <v>0</v>
      </c>
      <c r="O2038">
        <v>1</v>
      </c>
      <c r="Q2038">
        <v>0</v>
      </c>
      <c r="R2038">
        <v>2</v>
      </c>
      <c r="S2038">
        <v>3</v>
      </c>
      <c r="V2038">
        <v>1</v>
      </c>
      <c r="X2038" s="26">
        <v>8</v>
      </c>
    </row>
    <row r="2039" spans="1:24" x14ac:dyDescent="0.3">
      <c r="A2039" t="s">
        <v>56</v>
      </c>
      <c r="B2039" t="s">
        <v>1861</v>
      </c>
      <c r="C2039" t="s">
        <v>2177</v>
      </c>
      <c r="D2039" t="s">
        <v>2185</v>
      </c>
      <c r="E2039" t="s">
        <v>7364</v>
      </c>
      <c r="F2039" t="s">
        <v>65</v>
      </c>
      <c r="G2039" t="s">
        <v>21</v>
      </c>
      <c r="H2039" t="s">
        <v>21</v>
      </c>
      <c r="I2039" t="s">
        <v>22</v>
      </c>
      <c r="J2039">
        <v>0</v>
      </c>
      <c r="K2039">
        <v>1</v>
      </c>
      <c r="L2039">
        <v>1</v>
      </c>
      <c r="M2039">
        <v>0</v>
      </c>
      <c r="N2039">
        <v>0</v>
      </c>
      <c r="O2039">
        <v>0</v>
      </c>
      <c r="Q2039">
        <v>2</v>
      </c>
      <c r="R2039">
        <v>1</v>
      </c>
      <c r="S2039">
        <v>3</v>
      </c>
      <c r="V2039">
        <v>0</v>
      </c>
      <c r="X2039" s="26">
        <v>8</v>
      </c>
    </row>
    <row r="2040" spans="1:24" x14ac:dyDescent="0.3">
      <c r="A2040" t="s">
        <v>62</v>
      </c>
      <c r="B2040" t="s">
        <v>1683</v>
      </c>
      <c r="C2040" t="s">
        <v>1706</v>
      </c>
      <c r="D2040" t="s">
        <v>1722</v>
      </c>
      <c r="E2040" t="s">
        <v>7365</v>
      </c>
      <c r="F2040" t="s">
        <v>104</v>
      </c>
      <c r="G2040" t="s">
        <v>21</v>
      </c>
      <c r="H2040" t="s">
        <v>21</v>
      </c>
      <c r="I2040" t="s">
        <v>22</v>
      </c>
      <c r="J2040">
        <v>1</v>
      </c>
      <c r="K2040">
        <v>1</v>
      </c>
      <c r="L2040">
        <v>0</v>
      </c>
      <c r="M2040">
        <v>0</v>
      </c>
      <c r="N2040">
        <v>2</v>
      </c>
      <c r="O2040">
        <v>0</v>
      </c>
      <c r="Q2040">
        <v>0</v>
      </c>
      <c r="R2040">
        <v>1</v>
      </c>
      <c r="S2040">
        <v>2</v>
      </c>
      <c r="V2040">
        <v>1</v>
      </c>
      <c r="X2040" s="26">
        <v>8</v>
      </c>
    </row>
    <row r="2041" spans="1:24" x14ac:dyDescent="0.3">
      <c r="A2041" t="s">
        <v>150</v>
      </c>
      <c r="B2041" t="s">
        <v>475</v>
      </c>
      <c r="C2041" t="s">
        <v>1002</v>
      </c>
      <c r="D2041" t="s">
        <v>5196</v>
      </c>
      <c r="E2041" t="s">
        <v>7366</v>
      </c>
      <c r="F2041" t="s">
        <v>150</v>
      </c>
      <c r="G2041" t="s">
        <v>21</v>
      </c>
      <c r="H2041" t="s">
        <v>21</v>
      </c>
      <c r="I2041" t="s">
        <v>22</v>
      </c>
      <c r="J2041">
        <v>1</v>
      </c>
      <c r="K2041">
        <v>1</v>
      </c>
      <c r="L2041">
        <v>1</v>
      </c>
      <c r="M2041">
        <v>1</v>
      </c>
      <c r="N2041">
        <v>3</v>
      </c>
      <c r="O2041">
        <v>1</v>
      </c>
      <c r="Q2041">
        <v>0</v>
      </c>
      <c r="R2041">
        <v>2</v>
      </c>
      <c r="S2041">
        <v>3</v>
      </c>
      <c r="V2041">
        <v>2</v>
      </c>
      <c r="X2041" s="26">
        <v>15</v>
      </c>
    </row>
    <row r="2042" spans="1:24" x14ac:dyDescent="0.3">
      <c r="A2042" t="s">
        <v>39</v>
      </c>
      <c r="B2042" t="s">
        <v>162</v>
      </c>
      <c r="C2042" t="s">
        <v>656</v>
      </c>
      <c r="D2042" t="s">
        <v>687</v>
      </c>
      <c r="E2042" t="s">
        <v>7367</v>
      </c>
      <c r="F2042" t="s">
        <v>39</v>
      </c>
      <c r="G2042" t="s">
        <v>21</v>
      </c>
      <c r="H2042" t="s">
        <v>21</v>
      </c>
      <c r="I2042" t="s">
        <v>22</v>
      </c>
      <c r="J2042">
        <v>1</v>
      </c>
      <c r="K2042">
        <v>1</v>
      </c>
      <c r="L2042">
        <v>1</v>
      </c>
      <c r="M2042">
        <v>1</v>
      </c>
      <c r="N2042">
        <v>1</v>
      </c>
      <c r="O2042">
        <v>1</v>
      </c>
      <c r="Q2042">
        <v>0</v>
      </c>
      <c r="R2042">
        <v>2</v>
      </c>
      <c r="S2042">
        <v>2</v>
      </c>
      <c r="V2042">
        <v>1</v>
      </c>
      <c r="X2042" s="26">
        <v>11</v>
      </c>
    </row>
    <row r="2043" spans="1:24" x14ac:dyDescent="0.3">
      <c r="A2043" t="s">
        <v>64</v>
      </c>
      <c r="B2043" t="s">
        <v>807</v>
      </c>
      <c r="C2043" t="s">
        <v>815</v>
      </c>
      <c r="D2043" t="s">
        <v>3241</v>
      </c>
      <c r="E2043" t="s">
        <v>7368</v>
      </c>
      <c r="F2043" t="s">
        <v>64</v>
      </c>
      <c r="G2043" t="s">
        <v>21</v>
      </c>
      <c r="H2043" t="s">
        <v>21</v>
      </c>
      <c r="I2043" t="s">
        <v>22</v>
      </c>
      <c r="J2043">
        <v>0</v>
      </c>
      <c r="K2043">
        <v>1</v>
      </c>
      <c r="L2043">
        <v>1</v>
      </c>
      <c r="M2043">
        <v>1</v>
      </c>
      <c r="N2043">
        <v>2</v>
      </c>
      <c r="O2043">
        <v>1</v>
      </c>
      <c r="Q2043">
        <v>0</v>
      </c>
      <c r="R2043">
        <v>1</v>
      </c>
      <c r="S2043">
        <v>2</v>
      </c>
      <c r="V2043">
        <v>1</v>
      </c>
      <c r="X2043" s="26">
        <v>10</v>
      </c>
    </row>
    <row r="2044" spans="1:24" x14ac:dyDescent="0.3">
      <c r="A2044" t="s">
        <v>71</v>
      </c>
      <c r="B2044" t="s">
        <v>2427</v>
      </c>
      <c r="C2044" t="s">
        <v>2757</v>
      </c>
      <c r="D2044" t="s">
        <v>2840</v>
      </c>
      <c r="E2044" t="s">
        <v>7369</v>
      </c>
      <c r="F2044" t="s">
        <v>71</v>
      </c>
      <c r="G2044" t="s">
        <v>21</v>
      </c>
      <c r="H2044" t="s">
        <v>21</v>
      </c>
      <c r="I2044" t="s">
        <v>22</v>
      </c>
      <c r="J2044">
        <v>2</v>
      </c>
      <c r="K2044">
        <v>1</v>
      </c>
      <c r="L2044">
        <v>1</v>
      </c>
      <c r="M2044">
        <v>1</v>
      </c>
      <c r="N2044">
        <v>3</v>
      </c>
      <c r="O2044">
        <v>0</v>
      </c>
      <c r="Q2044">
        <v>0</v>
      </c>
      <c r="R2044">
        <v>2</v>
      </c>
      <c r="S2044">
        <v>3</v>
      </c>
      <c r="V2044">
        <v>0</v>
      </c>
      <c r="X2044" s="26">
        <v>13</v>
      </c>
    </row>
    <row r="2045" spans="1:24" x14ac:dyDescent="0.3">
      <c r="A2045" t="s">
        <v>62</v>
      </c>
      <c r="B2045" t="s">
        <v>1683</v>
      </c>
      <c r="C2045" t="s">
        <v>1706</v>
      </c>
      <c r="D2045" t="s">
        <v>1721</v>
      </c>
      <c r="E2045" t="s">
        <v>7370</v>
      </c>
      <c r="F2045" t="s">
        <v>104</v>
      </c>
      <c r="G2045" t="s">
        <v>21</v>
      </c>
      <c r="H2045" t="s">
        <v>21</v>
      </c>
      <c r="I2045" t="s">
        <v>54</v>
      </c>
      <c r="J2045">
        <v>1</v>
      </c>
      <c r="K2045">
        <v>1</v>
      </c>
      <c r="L2045">
        <v>1</v>
      </c>
      <c r="M2045">
        <v>1</v>
      </c>
      <c r="N2045">
        <v>2</v>
      </c>
      <c r="O2045">
        <v>1</v>
      </c>
      <c r="Q2045">
        <v>0</v>
      </c>
      <c r="R2045">
        <v>1</v>
      </c>
      <c r="S2045">
        <v>2</v>
      </c>
      <c r="V2045">
        <v>1</v>
      </c>
      <c r="X2045" s="26">
        <v>11</v>
      </c>
    </row>
    <row r="2046" spans="1:24" x14ac:dyDescent="0.3">
      <c r="A2046" t="s">
        <v>44</v>
      </c>
      <c r="B2046" t="s">
        <v>174</v>
      </c>
      <c r="C2046" t="s">
        <v>1938</v>
      </c>
      <c r="D2046" t="s">
        <v>3712</v>
      </c>
      <c r="E2046" t="s">
        <v>7371</v>
      </c>
      <c r="F2046" t="s">
        <v>44</v>
      </c>
      <c r="G2046" t="s">
        <v>21</v>
      </c>
      <c r="H2046" t="s">
        <v>21</v>
      </c>
      <c r="I2046" t="s">
        <v>22</v>
      </c>
      <c r="J2046">
        <v>2</v>
      </c>
      <c r="K2046">
        <v>1</v>
      </c>
      <c r="L2046">
        <v>1</v>
      </c>
      <c r="M2046">
        <v>1</v>
      </c>
      <c r="N2046">
        <v>1</v>
      </c>
      <c r="O2046">
        <v>1</v>
      </c>
      <c r="Q2046">
        <v>2</v>
      </c>
      <c r="R2046">
        <v>2</v>
      </c>
      <c r="S2046">
        <v>3</v>
      </c>
      <c r="V2046">
        <v>1</v>
      </c>
      <c r="X2046" s="26">
        <v>15</v>
      </c>
    </row>
    <row r="2047" spans="1:24" x14ac:dyDescent="0.3">
      <c r="A2047" t="s">
        <v>87</v>
      </c>
      <c r="B2047" t="s">
        <v>637</v>
      </c>
      <c r="C2047" t="s">
        <v>638</v>
      </c>
      <c r="D2047" t="s">
        <v>5258</v>
      </c>
      <c r="E2047" t="s">
        <v>7372</v>
      </c>
      <c r="F2047" t="s">
        <v>87</v>
      </c>
      <c r="G2047" t="s">
        <v>21</v>
      </c>
      <c r="H2047" t="s">
        <v>21</v>
      </c>
      <c r="I2047" t="s">
        <v>22</v>
      </c>
      <c r="J2047">
        <v>0</v>
      </c>
      <c r="K2047">
        <v>1</v>
      </c>
      <c r="L2047">
        <v>1</v>
      </c>
      <c r="M2047">
        <v>1</v>
      </c>
      <c r="N2047">
        <v>2</v>
      </c>
      <c r="O2047">
        <v>1</v>
      </c>
      <c r="Q2047">
        <v>0</v>
      </c>
      <c r="R2047">
        <v>1</v>
      </c>
      <c r="S2047">
        <v>3</v>
      </c>
      <c r="V2047">
        <v>1</v>
      </c>
      <c r="X2047" s="26">
        <v>11</v>
      </c>
    </row>
    <row r="2048" spans="1:24" x14ac:dyDescent="0.3">
      <c r="A2048" t="s">
        <v>43</v>
      </c>
      <c r="B2048" t="s">
        <v>807</v>
      </c>
      <c r="C2048" t="s">
        <v>3944</v>
      </c>
      <c r="D2048" t="s">
        <v>3967</v>
      </c>
      <c r="E2048" t="s">
        <v>7373</v>
      </c>
      <c r="F2048" t="s">
        <v>43</v>
      </c>
      <c r="G2048" t="s">
        <v>21</v>
      </c>
      <c r="H2048" t="s">
        <v>21</v>
      </c>
      <c r="I2048" t="s">
        <v>22</v>
      </c>
      <c r="J2048">
        <v>0</v>
      </c>
      <c r="K2048">
        <v>1</v>
      </c>
      <c r="L2048">
        <v>1</v>
      </c>
      <c r="M2048">
        <v>1</v>
      </c>
      <c r="N2048">
        <v>2</v>
      </c>
      <c r="O2048">
        <v>1</v>
      </c>
      <c r="Q2048">
        <v>2</v>
      </c>
      <c r="R2048">
        <v>2</v>
      </c>
      <c r="S2048">
        <v>3</v>
      </c>
      <c r="V2048">
        <v>1</v>
      </c>
      <c r="X2048" s="26">
        <v>14</v>
      </c>
    </row>
    <row r="2049" spans="1:24" x14ac:dyDescent="0.3">
      <c r="A2049" t="s">
        <v>85</v>
      </c>
      <c r="B2049" t="s">
        <v>475</v>
      </c>
      <c r="C2049" t="s">
        <v>4505</v>
      </c>
      <c r="D2049" t="s">
        <v>4514</v>
      </c>
      <c r="E2049" t="s">
        <v>7374</v>
      </c>
      <c r="F2049" t="s">
        <v>147</v>
      </c>
      <c r="G2049" t="s">
        <v>21</v>
      </c>
      <c r="H2049" t="s">
        <v>21</v>
      </c>
      <c r="I2049" t="s">
        <v>54</v>
      </c>
      <c r="J2049">
        <v>0</v>
      </c>
      <c r="K2049">
        <v>1</v>
      </c>
      <c r="L2049">
        <v>1</v>
      </c>
      <c r="M2049">
        <v>1</v>
      </c>
      <c r="N2049">
        <v>1</v>
      </c>
      <c r="O2049">
        <v>1</v>
      </c>
      <c r="Q2049">
        <v>0</v>
      </c>
      <c r="R2049">
        <v>1</v>
      </c>
      <c r="S2049">
        <v>2</v>
      </c>
      <c r="V2049">
        <v>2</v>
      </c>
      <c r="X2049" s="26">
        <v>10</v>
      </c>
    </row>
    <row r="2050" spans="1:24" x14ac:dyDescent="0.3">
      <c r="A2050" t="s">
        <v>73</v>
      </c>
      <c r="B2050" t="s">
        <v>162</v>
      </c>
      <c r="C2050" t="s">
        <v>404</v>
      </c>
      <c r="D2050" t="s">
        <v>422</v>
      </c>
      <c r="E2050" t="s">
        <v>7375</v>
      </c>
      <c r="F2050" t="s">
        <v>87</v>
      </c>
      <c r="G2050" t="s">
        <v>21</v>
      </c>
      <c r="H2050" t="s">
        <v>21</v>
      </c>
      <c r="I2050" t="s">
        <v>22</v>
      </c>
      <c r="J2050">
        <v>0</v>
      </c>
      <c r="K2050">
        <v>1</v>
      </c>
      <c r="L2050">
        <v>0</v>
      </c>
      <c r="M2050">
        <v>1</v>
      </c>
      <c r="N2050">
        <v>1</v>
      </c>
      <c r="O2050">
        <v>1</v>
      </c>
      <c r="Q2050">
        <v>0</v>
      </c>
      <c r="R2050">
        <v>2</v>
      </c>
      <c r="S2050">
        <v>3</v>
      </c>
      <c r="V2050">
        <v>0</v>
      </c>
      <c r="X2050" s="26">
        <v>9</v>
      </c>
    </row>
    <row r="2051" spans="1:24" x14ac:dyDescent="0.3">
      <c r="A2051" t="s">
        <v>147</v>
      </c>
      <c r="B2051" t="s">
        <v>2870</v>
      </c>
      <c r="C2051" t="s">
        <v>3618</v>
      </c>
      <c r="D2051" t="s">
        <v>5186</v>
      </c>
      <c r="E2051" t="s">
        <v>7376</v>
      </c>
      <c r="F2051" t="s">
        <v>147</v>
      </c>
      <c r="G2051" t="s">
        <v>21</v>
      </c>
      <c r="H2051" t="s">
        <v>21</v>
      </c>
      <c r="I2051" t="s">
        <v>22</v>
      </c>
      <c r="J2051">
        <v>1</v>
      </c>
      <c r="K2051">
        <v>1</v>
      </c>
      <c r="L2051">
        <v>1</v>
      </c>
      <c r="M2051">
        <v>1</v>
      </c>
      <c r="N2051">
        <v>3</v>
      </c>
      <c r="O2051">
        <v>1</v>
      </c>
      <c r="Q2051">
        <v>0</v>
      </c>
      <c r="R2051">
        <v>2</v>
      </c>
      <c r="S2051">
        <v>3</v>
      </c>
      <c r="V2051">
        <v>1</v>
      </c>
      <c r="X2051" s="26">
        <v>14</v>
      </c>
    </row>
    <row r="2052" spans="1:24" x14ac:dyDescent="0.3">
      <c r="A2052" t="s">
        <v>119</v>
      </c>
      <c r="B2052" t="s">
        <v>890</v>
      </c>
      <c r="C2052" t="s">
        <v>891</v>
      </c>
      <c r="D2052" t="s">
        <v>3109</v>
      </c>
      <c r="E2052" t="s">
        <v>7377</v>
      </c>
      <c r="F2052" t="s">
        <v>119</v>
      </c>
      <c r="G2052" t="s">
        <v>21</v>
      </c>
      <c r="H2052" t="s">
        <v>21</v>
      </c>
      <c r="I2052" t="s">
        <v>22</v>
      </c>
      <c r="J2052">
        <v>2</v>
      </c>
      <c r="K2052">
        <v>1</v>
      </c>
      <c r="L2052">
        <v>1</v>
      </c>
      <c r="M2052">
        <v>1</v>
      </c>
      <c r="N2052">
        <v>3</v>
      </c>
      <c r="O2052">
        <v>1</v>
      </c>
      <c r="Q2052">
        <v>0</v>
      </c>
      <c r="R2052">
        <v>2</v>
      </c>
      <c r="S2052">
        <v>3</v>
      </c>
      <c r="V2052">
        <v>2</v>
      </c>
      <c r="X2052" s="26">
        <v>16</v>
      </c>
    </row>
    <row r="2053" spans="1:24" x14ac:dyDescent="0.3">
      <c r="A2053" t="s">
        <v>56</v>
      </c>
      <c r="B2053" t="s">
        <v>1602</v>
      </c>
      <c r="C2053" t="s">
        <v>1633</v>
      </c>
      <c r="D2053" t="s">
        <v>2318</v>
      </c>
      <c r="E2053" t="s">
        <v>7378</v>
      </c>
      <c r="F2053" t="s">
        <v>67</v>
      </c>
      <c r="G2053" t="s">
        <v>21</v>
      </c>
      <c r="H2053" t="s">
        <v>21</v>
      </c>
      <c r="I2053" t="s">
        <v>54</v>
      </c>
      <c r="J2053">
        <v>0</v>
      </c>
      <c r="K2053">
        <v>1</v>
      </c>
      <c r="L2053">
        <v>1</v>
      </c>
      <c r="M2053">
        <v>1</v>
      </c>
      <c r="N2053">
        <v>2</v>
      </c>
      <c r="O2053">
        <v>1</v>
      </c>
      <c r="Q2053">
        <v>2</v>
      </c>
      <c r="R2053">
        <v>2</v>
      </c>
      <c r="S2053">
        <v>3</v>
      </c>
      <c r="V2053">
        <v>0</v>
      </c>
      <c r="X2053" s="26">
        <v>13</v>
      </c>
    </row>
    <row r="2054" spans="1:24" x14ac:dyDescent="0.3">
      <c r="A2054" t="s">
        <v>104</v>
      </c>
      <c r="B2054" t="s">
        <v>890</v>
      </c>
      <c r="C2054" t="s">
        <v>1169</v>
      </c>
      <c r="D2054" t="s">
        <v>2591</v>
      </c>
      <c r="E2054" t="s">
        <v>7379</v>
      </c>
      <c r="F2054" t="s">
        <v>104</v>
      </c>
      <c r="G2054" t="s">
        <v>21</v>
      </c>
      <c r="H2054" t="s">
        <v>21</v>
      </c>
      <c r="I2054" t="s">
        <v>22</v>
      </c>
      <c r="J2054">
        <v>1</v>
      </c>
      <c r="K2054">
        <v>1</v>
      </c>
      <c r="L2054">
        <v>1</v>
      </c>
      <c r="M2054">
        <v>1</v>
      </c>
      <c r="N2054">
        <v>2</v>
      </c>
      <c r="O2054">
        <v>1</v>
      </c>
      <c r="Q2054">
        <v>0</v>
      </c>
      <c r="R2054">
        <v>1</v>
      </c>
      <c r="S2054">
        <v>3</v>
      </c>
      <c r="V2054">
        <v>1</v>
      </c>
      <c r="X2054" s="26">
        <v>12</v>
      </c>
    </row>
    <row r="2055" spans="1:24" x14ac:dyDescent="0.3">
      <c r="A2055" t="s">
        <v>83</v>
      </c>
      <c r="B2055" t="s">
        <v>3634</v>
      </c>
      <c r="C2055" t="s">
        <v>5002</v>
      </c>
      <c r="D2055" t="s">
        <v>5005</v>
      </c>
      <c r="E2055" t="s">
        <v>7380</v>
      </c>
      <c r="F2055" t="s">
        <v>83</v>
      </c>
      <c r="G2055" t="s">
        <v>21</v>
      </c>
      <c r="H2055" t="s">
        <v>21</v>
      </c>
      <c r="I2055" t="s">
        <v>22</v>
      </c>
      <c r="J2055">
        <v>2</v>
      </c>
      <c r="K2055">
        <v>1</v>
      </c>
      <c r="L2055">
        <v>1</v>
      </c>
      <c r="M2055">
        <v>1</v>
      </c>
      <c r="N2055">
        <v>2</v>
      </c>
      <c r="O2055">
        <v>1</v>
      </c>
      <c r="Q2055">
        <v>0</v>
      </c>
      <c r="R2055">
        <v>1</v>
      </c>
      <c r="S2055">
        <v>3</v>
      </c>
      <c r="V2055">
        <v>1</v>
      </c>
      <c r="X2055" s="26">
        <v>13</v>
      </c>
    </row>
    <row r="2056" spans="1:24" x14ac:dyDescent="0.3">
      <c r="A2056" t="s">
        <v>70</v>
      </c>
      <c r="B2056" t="s">
        <v>3366</v>
      </c>
      <c r="C2056" t="s">
        <v>4360</v>
      </c>
      <c r="D2056" t="s">
        <v>4395</v>
      </c>
      <c r="E2056" t="s">
        <v>7381</v>
      </c>
      <c r="F2056" t="s">
        <v>70</v>
      </c>
      <c r="G2056" t="s">
        <v>21</v>
      </c>
      <c r="H2056" t="s">
        <v>21</v>
      </c>
      <c r="I2056" t="s">
        <v>22</v>
      </c>
      <c r="J2056">
        <v>0</v>
      </c>
      <c r="K2056">
        <v>1</v>
      </c>
      <c r="L2056">
        <v>1</v>
      </c>
      <c r="M2056">
        <v>1</v>
      </c>
      <c r="N2056">
        <v>0</v>
      </c>
      <c r="O2056">
        <v>1</v>
      </c>
      <c r="Q2056">
        <v>0</v>
      </c>
      <c r="R2056">
        <v>1</v>
      </c>
      <c r="S2056">
        <v>2</v>
      </c>
      <c r="V2056">
        <v>0</v>
      </c>
      <c r="X2056" s="26">
        <v>7</v>
      </c>
    </row>
    <row r="2057" spans="1:24" x14ac:dyDescent="0.3">
      <c r="A2057" t="s">
        <v>61</v>
      </c>
      <c r="B2057" t="s">
        <v>847</v>
      </c>
      <c r="C2057" t="s">
        <v>1069</v>
      </c>
      <c r="D2057" t="s">
        <v>1209</v>
      </c>
      <c r="E2057" t="s">
        <v>7382</v>
      </c>
      <c r="F2057" t="s">
        <v>113</v>
      </c>
      <c r="G2057" t="s">
        <v>21</v>
      </c>
      <c r="H2057" t="s">
        <v>21</v>
      </c>
      <c r="I2057" t="s">
        <v>22</v>
      </c>
      <c r="J2057">
        <v>0</v>
      </c>
      <c r="K2057">
        <v>1</v>
      </c>
      <c r="L2057">
        <v>1</v>
      </c>
      <c r="M2057">
        <v>1</v>
      </c>
      <c r="N2057">
        <v>2</v>
      </c>
      <c r="O2057">
        <v>0</v>
      </c>
      <c r="Q2057">
        <v>0</v>
      </c>
      <c r="R2057">
        <v>1</v>
      </c>
      <c r="S2057">
        <v>2</v>
      </c>
      <c r="V2057">
        <v>1</v>
      </c>
      <c r="X2057" s="26">
        <v>9</v>
      </c>
    </row>
    <row r="2058" spans="1:24" x14ac:dyDescent="0.3">
      <c r="A2058" t="s">
        <v>79</v>
      </c>
      <c r="B2058" t="s">
        <v>478</v>
      </c>
      <c r="C2058" t="s">
        <v>558</v>
      </c>
      <c r="D2058" t="s">
        <v>590</v>
      </c>
      <c r="E2058" t="s">
        <v>7383</v>
      </c>
      <c r="F2058" t="s">
        <v>79</v>
      </c>
      <c r="G2058" t="s">
        <v>21</v>
      </c>
      <c r="H2058" t="s">
        <v>21</v>
      </c>
      <c r="I2058" t="s">
        <v>22</v>
      </c>
      <c r="J2058">
        <v>0</v>
      </c>
      <c r="K2058">
        <v>1</v>
      </c>
      <c r="L2058">
        <v>1</v>
      </c>
      <c r="M2058">
        <v>1</v>
      </c>
      <c r="N2058">
        <v>2</v>
      </c>
      <c r="O2058">
        <v>1</v>
      </c>
      <c r="Q2058">
        <v>0</v>
      </c>
      <c r="R2058">
        <v>2</v>
      </c>
      <c r="S2058">
        <v>3</v>
      </c>
      <c r="V2058">
        <v>2</v>
      </c>
      <c r="X2058" s="26">
        <v>13</v>
      </c>
    </row>
    <row r="2059" spans="1:24" x14ac:dyDescent="0.3">
      <c r="A2059" t="s">
        <v>79</v>
      </c>
      <c r="B2059" t="s">
        <v>478</v>
      </c>
      <c r="C2059" t="s">
        <v>558</v>
      </c>
      <c r="D2059" t="s">
        <v>589</v>
      </c>
      <c r="E2059" t="s">
        <v>7384</v>
      </c>
      <c r="F2059" t="s">
        <v>79</v>
      </c>
      <c r="G2059" t="s">
        <v>21</v>
      </c>
      <c r="H2059" t="s">
        <v>21</v>
      </c>
      <c r="I2059" t="s">
        <v>22</v>
      </c>
      <c r="J2059">
        <v>0</v>
      </c>
      <c r="K2059">
        <v>1</v>
      </c>
      <c r="L2059">
        <v>1</v>
      </c>
      <c r="M2059">
        <v>1</v>
      </c>
      <c r="N2059">
        <v>2</v>
      </c>
      <c r="O2059">
        <v>1</v>
      </c>
      <c r="Q2059">
        <v>0</v>
      </c>
      <c r="R2059">
        <v>1</v>
      </c>
      <c r="S2059">
        <v>3</v>
      </c>
      <c r="V2059">
        <v>2</v>
      </c>
      <c r="X2059" s="26">
        <v>12</v>
      </c>
    </row>
    <row r="2060" spans="1:24" x14ac:dyDescent="0.3">
      <c r="A2060" t="s">
        <v>79</v>
      </c>
      <c r="B2060" t="s">
        <v>478</v>
      </c>
      <c r="C2060" t="s">
        <v>558</v>
      </c>
      <c r="D2060" t="s">
        <v>588</v>
      </c>
      <c r="E2060" t="s">
        <v>7385</v>
      </c>
      <c r="F2060" t="s">
        <v>79</v>
      </c>
      <c r="G2060" t="s">
        <v>21</v>
      </c>
      <c r="H2060" t="s">
        <v>21</v>
      </c>
      <c r="I2060" t="s">
        <v>54</v>
      </c>
      <c r="J2060">
        <v>1</v>
      </c>
      <c r="K2060">
        <v>1</v>
      </c>
      <c r="L2060">
        <v>1</v>
      </c>
      <c r="M2060">
        <v>1</v>
      </c>
      <c r="N2060">
        <v>2</v>
      </c>
      <c r="O2060">
        <v>1</v>
      </c>
      <c r="Q2060">
        <v>0</v>
      </c>
      <c r="R2060">
        <v>1</v>
      </c>
      <c r="S2060">
        <v>3</v>
      </c>
      <c r="V2060">
        <v>2</v>
      </c>
      <c r="X2060" s="26">
        <v>13</v>
      </c>
    </row>
    <row r="2061" spans="1:24" x14ac:dyDescent="0.3">
      <c r="A2061" t="s">
        <v>52</v>
      </c>
      <c r="B2061" t="s">
        <v>637</v>
      </c>
      <c r="C2061" t="s">
        <v>640</v>
      </c>
      <c r="D2061" t="s">
        <v>903</v>
      </c>
      <c r="E2061" t="s">
        <v>7386</v>
      </c>
      <c r="F2061" t="s">
        <v>62</v>
      </c>
      <c r="G2061" t="s">
        <v>21</v>
      </c>
      <c r="H2061" t="s">
        <v>21</v>
      </c>
      <c r="I2061" t="s">
        <v>22</v>
      </c>
      <c r="J2061">
        <v>0</v>
      </c>
      <c r="K2061">
        <v>0</v>
      </c>
      <c r="L2061">
        <v>0</v>
      </c>
      <c r="M2061">
        <v>0</v>
      </c>
      <c r="N2061">
        <v>0</v>
      </c>
      <c r="O2061">
        <v>0</v>
      </c>
      <c r="Q2061">
        <v>0</v>
      </c>
      <c r="R2061">
        <v>0</v>
      </c>
      <c r="S2061">
        <v>2</v>
      </c>
      <c r="V2061">
        <v>0</v>
      </c>
      <c r="X2061" s="26">
        <v>2</v>
      </c>
    </row>
    <row r="2062" spans="1:24" x14ac:dyDescent="0.3">
      <c r="A2062" t="s">
        <v>137</v>
      </c>
      <c r="B2062" t="s">
        <v>932</v>
      </c>
      <c r="C2062" t="s">
        <v>3416</v>
      </c>
      <c r="D2062" t="s">
        <v>4709</v>
      </c>
      <c r="E2062" t="s">
        <v>7387</v>
      </c>
      <c r="F2062" t="s">
        <v>137</v>
      </c>
      <c r="G2062" t="s">
        <v>21</v>
      </c>
      <c r="H2062" t="s">
        <v>21</v>
      </c>
      <c r="I2062" t="s">
        <v>22</v>
      </c>
      <c r="J2062">
        <v>1</v>
      </c>
      <c r="K2062">
        <v>1</v>
      </c>
      <c r="L2062">
        <v>1</v>
      </c>
      <c r="M2062">
        <v>1</v>
      </c>
      <c r="N2062">
        <v>2</v>
      </c>
      <c r="O2062">
        <v>1</v>
      </c>
      <c r="Q2062">
        <v>2</v>
      </c>
      <c r="R2062">
        <v>1</v>
      </c>
      <c r="S2062">
        <v>3</v>
      </c>
      <c r="V2062">
        <v>1</v>
      </c>
      <c r="X2062" s="26">
        <v>14</v>
      </c>
    </row>
    <row r="2063" spans="1:24" x14ac:dyDescent="0.3">
      <c r="A2063" t="s">
        <v>64</v>
      </c>
      <c r="B2063" t="s">
        <v>162</v>
      </c>
      <c r="C2063" t="s">
        <v>513</v>
      </c>
      <c r="D2063" t="s">
        <v>3193</v>
      </c>
      <c r="E2063" t="s">
        <v>7388</v>
      </c>
      <c r="F2063" t="s">
        <v>64</v>
      </c>
      <c r="G2063" t="s">
        <v>21</v>
      </c>
      <c r="H2063" t="s">
        <v>21</v>
      </c>
      <c r="I2063" t="s">
        <v>22</v>
      </c>
      <c r="J2063">
        <v>0</v>
      </c>
      <c r="K2063">
        <v>1</v>
      </c>
      <c r="L2063">
        <v>1</v>
      </c>
      <c r="M2063">
        <v>1</v>
      </c>
      <c r="N2063">
        <v>2</v>
      </c>
      <c r="O2063">
        <v>1</v>
      </c>
      <c r="Q2063">
        <v>0</v>
      </c>
      <c r="R2063">
        <v>1</v>
      </c>
      <c r="S2063">
        <v>2</v>
      </c>
      <c r="V2063">
        <v>1</v>
      </c>
      <c r="X2063" s="26">
        <v>10</v>
      </c>
    </row>
    <row r="2064" spans="1:24" x14ac:dyDescent="0.3">
      <c r="A2064" t="s">
        <v>61</v>
      </c>
      <c r="B2064" t="s">
        <v>847</v>
      </c>
      <c r="C2064" t="s">
        <v>1084</v>
      </c>
      <c r="D2064" t="s">
        <v>1094</v>
      </c>
      <c r="E2064" t="s">
        <v>7389</v>
      </c>
      <c r="F2064" t="s">
        <v>69</v>
      </c>
      <c r="G2064" t="s">
        <v>21</v>
      </c>
      <c r="H2064" t="s">
        <v>21</v>
      </c>
      <c r="I2064" t="s">
        <v>22</v>
      </c>
      <c r="J2064">
        <v>2</v>
      </c>
      <c r="K2064">
        <v>1</v>
      </c>
      <c r="L2064">
        <v>1</v>
      </c>
      <c r="M2064">
        <v>1</v>
      </c>
      <c r="N2064">
        <v>3</v>
      </c>
      <c r="O2064">
        <v>1</v>
      </c>
      <c r="Q2064">
        <v>0</v>
      </c>
      <c r="R2064">
        <v>1</v>
      </c>
      <c r="S2064">
        <v>2</v>
      </c>
      <c r="V2064">
        <v>3</v>
      </c>
      <c r="X2064" s="26">
        <v>15</v>
      </c>
    </row>
    <row r="2065" spans="1:24" x14ac:dyDescent="0.3">
      <c r="A2065" t="s">
        <v>43</v>
      </c>
      <c r="B2065" t="s">
        <v>1602</v>
      </c>
      <c r="C2065" t="s">
        <v>3703</v>
      </c>
      <c r="D2065" t="s">
        <v>3849</v>
      </c>
      <c r="E2065" t="s">
        <v>7390</v>
      </c>
      <c r="F2065" t="s">
        <v>43</v>
      </c>
      <c r="G2065" t="s">
        <v>21</v>
      </c>
      <c r="H2065" t="s">
        <v>21</v>
      </c>
      <c r="I2065" t="s">
        <v>22</v>
      </c>
      <c r="J2065">
        <v>2</v>
      </c>
      <c r="K2065">
        <v>1</v>
      </c>
      <c r="L2065">
        <v>1</v>
      </c>
      <c r="M2065">
        <v>1</v>
      </c>
      <c r="N2065">
        <v>3</v>
      </c>
      <c r="O2065">
        <v>1</v>
      </c>
      <c r="Q2065">
        <v>0</v>
      </c>
      <c r="R2065">
        <v>3</v>
      </c>
      <c r="S2065">
        <v>3</v>
      </c>
      <c r="V2065">
        <v>2</v>
      </c>
      <c r="X2065" s="26">
        <v>17</v>
      </c>
    </row>
    <row r="2066" spans="1:24" x14ac:dyDescent="0.3">
      <c r="A2066" t="s">
        <v>49</v>
      </c>
      <c r="B2066" t="s">
        <v>1190</v>
      </c>
      <c r="C2066" t="s">
        <v>1195</v>
      </c>
      <c r="D2066" t="s">
        <v>1530</v>
      </c>
      <c r="E2066" t="s">
        <v>7391</v>
      </c>
      <c r="F2066" t="s">
        <v>49</v>
      </c>
      <c r="G2066" t="s">
        <v>21</v>
      </c>
      <c r="H2066" t="s">
        <v>21</v>
      </c>
      <c r="I2066" t="s">
        <v>54</v>
      </c>
      <c r="J2066">
        <v>2</v>
      </c>
      <c r="K2066">
        <v>1</v>
      </c>
      <c r="L2066">
        <v>1</v>
      </c>
      <c r="M2066">
        <v>1</v>
      </c>
      <c r="N2066">
        <v>3</v>
      </c>
      <c r="O2066">
        <v>1</v>
      </c>
      <c r="Q2066">
        <v>0</v>
      </c>
      <c r="R2066">
        <v>2</v>
      </c>
      <c r="S2066">
        <v>3</v>
      </c>
      <c r="V2066">
        <v>2</v>
      </c>
      <c r="X2066" s="26">
        <v>16</v>
      </c>
    </row>
    <row r="2067" spans="1:24" x14ac:dyDescent="0.3">
      <c r="A2067" t="s">
        <v>49</v>
      </c>
      <c r="B2067" t="s">
        <v>1190</v>
      </c>
      <c r="C2067" t="s">
        <v>1195</v>
      </c>
      <c r="D2067" t="s">
        <v>1529</v>
      </c>
      <c r="E2067" t="s">
        <v>7392</v>
      </c>
      <c r="F2067" t="s">
        <v>49</v>
      </c>
      <c r="G2067" t="s">
        <v>21</v>
      </c>
      <c r="H2067" t="s">
        <v>21</v>
      </c>
      <c r="I2067" t="s">
        <v>54</v>
      </c>
      <c r="J2067">
        <v>2</v>
      </c>
      <c r="K2067">
        <v>1</v>
      </c>
      <c r="L2067">
        <v>1</v>
      </c>
      <c r="M2067">
        <v>1</v>
      </c>
      <c r="N2067">
        <v>3</v>
      </c>
      <c r="O2067">
        <v>1</v>
      </c>
      <c r="Q2067">
        <v>0</v>
      </c>
      <c r="R2067">
        <v>2</v>
      </c>
      <c r="S2067">
        <v>3</v>
      </c>
      <c r="V2067">
        <v>2</v>
      </c>
      <c r="X2067" s="26">
        <v>16</v>
      </c>
    </row>
    <row r="2068" spans="1:24" x14ac:dyDescent="0.3">
      <c r="A2068" t="s">
        <v>85</v>
      </c>
      <c r="B2068" t="s">
        <v>475</v>
      </c>
      <c r="C2068" t="s">
        <v>4505</v>
      </c>
      <c r="D2068" t="s">
        <v>4513</v>
      </c>
      <c r="E2068" t="s">
        <v>7393</v>
      </c>
      <c r="F2068" t="s">
        <v>147</v>
      </c>
      <c r="G2068" t="s">
        <v>21</v>
      </c>
      <c r="H2068" t="s">
        <v>21</v>
      </c>
      <c r="I2068" t="s">
        <v>22</v>
      </c>
      <c r="J2068">
        <v>0</v>
      </c>
      <c r="K2068">
        <v>1</v>
      </c>
      <c r="L2068">
        <v>1</v>
      </c>
      <c r="M2068">
        <v>1</v>
      </c>
      <c r="N2068">
        <v>1</v>
      </c>
      <c r="O2068">
        <v>1</v>
      </c>
      <c r="Q2068">
        <v>0</v>
      </c>
      <c r="R2068">
        <v>1</v>
      </c>
      <c r="S2068">
        <v>2</v>
      </c>
      <c r="V2068">
        <v>2</v>
      </c>
      <c r="X2068" s="26">
        <v>10</v>
      </c>
    </row>
    <row r="2069" spans="1:24" x14ac:dyDescent="0.3">
      <c r="A2069" t="s">
        <v>71</v>
      </c>
      <c r="B2069" t="s">
        <v>2427</v>
      </c>
      <c r="C2069" t="s">
        <v>2757</v>
      </c>
      <c r="D2069" t="s">
        <v>2768</v>
      </c>
      <c r="E2069" t="s">
        <v>7394</v>
      </c>
      <c r="F2069" t="s">
        <v>71</v>
      </c>
      <c r="G2069" t="s">
        <v>21</v>
      </c>
      <c r="H2069" t="s">
        <v>21</v>
      </c>
      <c r="I2069" t="s">
        <v>50</v>
      </c>
      <c r="J2069">
        <v>1</v>
      </c>
      <c r="K2069">
        <v>1</v>
      </c>
      <c r="L2069">
        <v>1</v>
      </c>
      <c r="M2069">
        <v>1</v>
      </c>
      <c r="N2069">
        <v>2</v>
      </c>
      <c r="O2069">
        <v>1</v>
      </c>
      <c r="Q2069">
        <v>0</v>
      </c>
      <c r="R2069">
        <v>3</v>
      </c>
      <c r="S2069">
        <v>3</v>
      </c>
      <c r="V2069">
        <v>1</v>
      </c>
      <c r="X2069" s="26">
        <v>14</v>
      </c>
    </row>
    <row r="2070" spans="1:24" x14ac:dyDescent="0.3">
      <c r="A2070" t="s">
        <v>39</v>
      </c>
      <c r="B2070" t="s">
        <v>284</v>
      </c>
      <c r="C2070" t="s">
        <v>472</v>
      </c>
      <c r="D2070" t="s">
        <v>804</v>
      </c>
      <c r="E2070" t="s">
        <v>7395</v>
      </c>
      <c r="F2070" t="s">
        <v>39</v>
      </c>
      <c r="G2070" t="s">
        <v>21</v>
      </c>
      <c r="H2070" t="s">
        <v>21</v>
      </c>
      <c r="I2070" t="s">
        <v>22</v>
      </c>
      <c r="J2070">
        <v>0</v>
      </c>
      <c r="K2070">
        <v>1</v>
      </c>
      <c r="L2070">
        <v>0</v>
      </c>
      <c r="M2070">
        <v>1</v>
      </c>
      <c r="N2070">
        <v>1</v>
      </c>
      <c r="O2070">
        <v>1</v>
      </c>
      <c r="Q2070">
        <v>2</v>
      </c>
      <c r="R2070">
        <v>1</v>
      </c>
      <c r="S2070">
        <v>2</v>
      </c>
      <c r="V2070">
        <v>1</v>
      </c>
      <c r="X2070" s="26">
        <v>10</v>
      </c>
    </row>
    <row r="2071" spans="1:24" x14ac:dyDescent="0.3">
      <c r="A2071" t="s">
        <v>74</v>
      </c>
      <c r="B2071" t="s">
        <v>174</v>
      </c>
      <c r="C2071" t="s">
        <v>2144</v>
      </c>
      <c r="D2071" t="s">
        <v>4156</v>
      </c>
      <c r="E2071" t="s">
        <v>7396</v>
      </c>
      <c r="F2071" t="s">
        <v>74</v>
      </c>
      <c r="G2071" t="s">
        <v>21</v>
      </c>
      <c r="H2071" t="s">
        <v>21</v>
      </c>
      <c r="I2071" t="s">
        <v>22</v>
      </c>
      <c r="J2071">
        <v>1</v>
      </c>
      <c r="K2071">
        <v>1</v>
      </c>
      <c r="L2071">
        <v>1</v>
      </c>
      <c r="M2071">
        <v>1</v>
      </c>
      <c r="N2071">
        <v>3</v>
      </c>
      <c r="O2071">
        <v>1</v>
      </c>
      <c r="Q2071">
        <v>2</v>
      </c>
      <c r="R2071">
        <v>0</v>
      </c>
      <c r="S2071">
        <v>3</v>
      </c>
      <c r="V2071">
        <v>1</v>
      </c>
      <c r="X2071" s="26">
        <v>14</v>
      </c>
    </row>
    <row r="2072" spans="1:24" x14ac:dyDescent="0.3">
      <c r="A2072" t="s">
        <v>102</v>
      </c>
      <c r="B2072" t="s">
        <v>1602</v>
      </c>
      <c r="C2072" t="s">
        <v>3703</v>
      </c>
      <c r="D2072" t="s">
        <v>3823</v>
      </c>
      <c r="E2072" t="s">
        <v>7397</v>
      </c>
      <c r="F2072" t="s">
        <v>102</v>
      </c>
      <c r="G2072" t="s">
        <v>21</v>
      </c>
      <c r="H2072" t="s">
        <v>21</v>
      </c>
      <c r="I2072" t="s">
        <v>50</v>
      </c>
      <c r="J2072">
        <v>2</v>
      </c>
      <c r="K2072">
        <v>1</v>
      </c>
      <c r="L2072">
        <v>0</v>
      </c>
      <c r="M2072">
        <v>1</v>
      </c>
      <c r="N2072">
        <v>3</v>
      </c>
      <c r="O2072">
        <v>1</v>
      </c>
      <c r="Q2072">
        <v>0</v>
      </c>
      <c r="R2072">
        <v>3</v>
      </c>
      <c r="S2072">
        <v>3</v>
      </c>
      <c r="V2072">
        <v>1</v>
      </c>
      <c r="X2072" s="26">
        <v>15</v>
      </c>
    </row>
    <row r="2073" spans="1:24" x14ac:dyDescent="0.3">
      <c r="A2073" t="s">
        <v>61</v>
      </c>
      <c r="B2073" t="s">
        <v>1056</v>
      </c>
      <c r="C2073" t="s">
        <v>1059</v>
      </c>
      <c r="D2073" t="s">
        <v>1061</v>
      </c>
      <c r="E2073" t="s">
        <v>7398</v>
      </c>
      <c r="F2073" t="s">
        <v>61</v>
      </c>
      <c r="G2073" t="s">
        <v>21</v>
      </c>
      <c r="H2073" t="s">
        <v>21</v>
      </c>
      <c r="I2073" t="s">
        <v>22</v>
      </c>
      <c r="J2073">
        <v>0</v>
      </c>
      <c r="K2073">
        <v>1</v>
      </c>
      <c r="L2073">
        <v>1</v>
      </c>
      <c r="M2073">
        <v>1</v>
      </c>
      <c r="N2073">
        <v>3</v>
      </c>
      <c r="O2073">
        <v>1</v>
      </c>
      <c r="Q2073">
        <v>0</v>
      </c>
      <c r="R2073">
        <v>1</v>
      </c>
      <c r="S2073">
        <v>2</v>
      </c>
      <c r="V2073">
        <v>1</v>
      </c>
      <c r="X2073" s="26">
        <v>11</v>
      </c>
    </row>
    <row r="2074" spans="1:24" x14ac:dyDescent="0.3">
      <c r="A2074" t="s">
        <v>58</v>
      </c>
      <c r="B2074" t="s">
        <v>311</v>
      </c>
      <c r="C2074" t="s">
        <v>312</v>
      </c>
      <c r="D2074" t="s">
        <v>3045</v>
      </c>
      <c r="E2074" t="s">
        <v>7398</v>
      </c>
      <c r="F2074" t="s">
        <v>58</v>
      </c>
      <c r="G2074" t="s">
        <v>21</v>
      </c>
      <c r="H2074" t="s">
        <v>21</v>
      </c>
      <c r="I2074" t="s">
        <v>50</v>
      </c>
      <c r="J2074">
        <v>0</v>
      </c>
      <c r="K2074">
        <v>1</v>
      </c>
      <c r="L2074">
        <v>0</v>
      </c>
      <c r="M2074">
        <v>1</v>
      </c>
      <c r="N2074">
        <v>2</v>
      </c>
      <c r="O2074">
        <v>1</v>
      </c>
      <c r="Q2074">
        <v>0</v>
      </c>
      <c r="R2074">
        <v>1</v>
      </c>
      <c r="S2074">
        <v>1</v>
      </c>
      <c r="V2074">
        <v>1</v>
      </c>
      <c r="X2074" s="26">
        <v>8</v>
      </c>
    </row>
    <row r="2075" spans="1:24" x14ac:dyDescent="0.3">
      <c r="A2075" t="s">
        <v>74</v>
      </c>
      <c r="B2075" t="s">
        <v>1056</v>
      </c>
      <c r="C2075" t="s">
        <v>1943</v>
      </c>
      <c r="D2075" t="s">
        <v>4149</v>
      </c>
      <c r="E2075" t="s">
        <v>7399</v>
      </c>
      <c r="F2075" t="s">
        <v>74</v>
      </c>
      <c r="G2075" t="s">
        <v>21</v>
      </c>
      <c r="H2075" t="s">
        <v>21</v>
      </c>
      <c r="I2075" t="s">
        <v>22</v>
      </c>
      <c r="J2075">
        <v>1</v>
      </c>
      <c r="K2075">
        <v>1</v>
      </c>
      <c r="L2075">
        <v>1</v>
      </c>
      <c r="M2075">
        <v>1</v>
      </c>
      <c r="N2075">
        <v>1</v>
      </c>
      <c r="O2075">
        <v>0</v>
      </c>
      <c r="Q2075">
        <v>0</v>
      </c>
      <c r="R2075">
        <v>1</v>
      </c>
      <c r="S2075">
        <v>2</v>
      </c>
      <c r="V2075">
        <v>1</v>
      </c>
      <c r="X2075" s="26">
        <v>9</v>
      </c>
    </row>
    <row r="2076" spans="1:24" x14ac:dyDescent="0.3">
      <c r="A2076" t="s">
        <v>104</v>
      </c>
      <c r="B2076" t="s">
        <v>890</v>
      </c>
      <c r="C2076" t="s">
        <v>1169</v>
      </c>
      <c r="D2076" t="s">
        <v>2567</v>
      </c>
      <c r="E2076" t="s">
        <v>7400</v>
      </c>
      <c r="F2076" t="s">
        <v>104</v>
      </c>
      <c r="G2076" t="s">
        <v>21</v>
      </c>
      <c r="H2076" t="s">
        <v>21</v>
      </c>
      <c r="I2076" t="s">
        <v>22</v>
      </c>
      <c r="J2076">
        <v>0</v>
      </c>
      <c r="K2076">
        <v>1</v>
      </c>
      <c r="L2076">
        <v>0</v>
      </c>
      <c r="M2076">
        <v>1</v>
      </c>
      <c r="N2076">
        <v>1</v>
      </c>
      <c r="O2076">
        <v>1</v>
      </c>
      <c r="Q2076">
        <v>0</v>
      </c>
      <c r="R2076">
        <v>1</v>
      </c>
      <c r="S2076">
        <v>3</v>
      </c>
      <c r="V2076">
        <v>1</v>
      </c>
      <c r="X2076" s="26">
        <v>9</v>
      </c>
    </row>
    <row r="2077" spans="1:24" x14ac:dyDescent="0.3">
      <c r="A2077" t="s">
        <v>73</v>
      </c>
      <c r="B2077" t="s">
        <v>162</v>
      </c>
      <c r="C2077" t="s">
        <v>404</v>
      </c>
      <c r="D2077" t="s">
        <v>421</v>
      </c>
      <c r="E2077" t="s">
        <v>7401</v>
      </c>
      <c r="F2077" t="s">
        <v>87</v>
      </c>
      <c r="G2077" t="s">
        <v>21</v>
      </c>
      <c r="H2077" t="s">
        <v>21</v>
      </c>
      <c r="I2077" t="s">
        <v>22</v>
      </c>
      <c r="J2077">
        <v>0</v>
      </c>
      <c r="K2077">
        <v>1</v>
      </c>
      <c r="L2077">
        <v>0</v>
      </c>
      <c r="M2077">
        <v>1</v>
      </c>
      <c r="N2077">
        <v>1</v>
      </c>
      <c r="O2077">
        <v>1</v>
      </c>
      <c r="Q2077">
        <v>0</v>
      </c>
      <c r="R2077">
        <v>1</v>
      </c>
      <c r="S2077">
        <v>3</v>
      </c>
      <c r="V2077">
        <v>0</v>
      </c>
      <c r="X2077" s="26">
        <v>8</v>
      </c>
    </row>
    <row r="2078" spans="1:24" x14ac:dyDescent="0.3">
      <c r="A2078" t="s">
        <v>43</v>
      </c>
      <c r="B2078" t="s">
        <v>1602</v>
      </c>
      <c r="C2078" t="s">
        <v>3703</v>
      </c>
      <c r="D2078" t="s">
        <v>3850</v>
      </c>
      <c r="E2078" t="s">
        <v>7402</v>
      </c>
      <c r="F2078" t="s">
        <v>43</v>
      </c>
      <c r="G2078" t="s">
        <v>21</v>
      </c>
      <c r="H2078" t="s">
        <v>21</v>
      </c>
      <c r="I2078" t="s">
        <v>54</v>
      </c>
      <c r="J2078">
        <v>0</v>
      </c>
      <c r="K2078">
        <v>1</v>
      </c>
      <c r="L2078">
        <v>1</v>
      </c>
      <c r="M2078">
        <v>1</v>
      </c>
      <c r="N2078">
        <v>2</v>
      </c>
      <c r="O2078">
        <v>1</v>
      </c>
      <c r="Q2078">
        <v>0</v>
      </c>
      <c r="R2078">
        <v>1</v>
      </c>
      <c r="S2078">
        <v>3</v>
      </c>
      <c r="V2078">
        <v>0</v>
      </c>
      <c r="X2078" s="26">
        <v>10</v>
      </c>
    </row>
    <row r="2079" spans="1:24" x14ac:dyDescent="0.3">
      <c r="A2079" t="s">
        <v>135</v>
      </c>
      <c r="B2079" t="s">
        <v>478</v>
      </c>
      <c r="C2079" t="s">
        <v>4863</v>
      </c>
      <c r="D2079" t="s">
        <v>4864</v>
      </c>
      <c r="E2079" t="s">
        <v>7403</v>
      </c>
      <c r="F2079" t="s">
        <v>135</v>
      </c>
      <c r="G2079" t="s">
        <v>21</v>
      </c>
      <c r="H2079" t="s">
        <v>21</v>
      </c>
      <c r="I2079" t="s">
        <v>22</v>
      </c>
      <c r="J2079">
        <v>2</v>
      </c>
      <c r="K2079">
        <v>1</v>
      </c>
      <c r="L2079">
        <v>1</v>
      </c>
      <c r="M2079">
        <v>1</v>
      </c>
      <c r="N2079">
        <v>3</v>
      </c>
      <c r="O2079">
        <v>1</v>
      </c>
      <c r="Q2079">
        <v>0</v>
      </c>
      <c r="R2079">
        <v>2</v>
      </c>
      <c r="S2079">
        <v>3</v>
      </c>
      <c r="V2079">
        <v>2</v>
      </c>
      <c r="X2079" s="26">
        <v>16</v>
      </c>
    </row>
    <row r="2080" spans="1:24" x14ac:dyDescent="0.3">
      <c r="A2080" t="s">
        <v>56</v>
      </c>
      <c r="B2080" t="s">
        <v>174</v>
      </c>
      <c r="C2080" t="s">
        <v>2152</v>
      </c>
      <c r="D2080" t="s">
        <v>2153</v>
      </c>
      <c r="E2080" t="s">
        <v>7404</v>
      </c>
      <c r="F2080" t="s">
        <v>56</v>
      </c>
      <c r="G2080" t="s">
        <v>21</v>
      </c>
      <c r="H2080" t="s">
        <v>21</v>
      </c>
      <c r="I2080" t="s">
        <v>22</v>
      </c>
      <c r="J2080">
        <v>0</v>
      </c>
      <c r="K2080">
        <v>1</v>
      </c>
      <c r="L2080">
        <v>1</v>
      </c>
      <c r="M2080">
        <v>1</v>
      </c>
      <c r="N2080">
        <v>2</v>
      </c>
      <c r="O2080">
        <v>1</v>
      </c>
      <c r="Q2080">
        <v>0</v>
      </c>
      <c r="R2080">
        <v>1</v>
      </c>
      <c r="S2080">
        <v>2</v>
      </c>
      <c r="V2080">
        <v>1</v>
      </c>
      <c r="X2080" s="26">
        <v>10</v>
      </c>
    </row>
    <row r="2081" spans="1:24" x14ac:dyDescent="0.3">
      <c r="A2081" t="s">
        <v>19</v>
      </c>
      <c r="B2081" t="s">
        <v>162</v>
      </c>
      <c r="C2081" t="s">
        <v>181</v>
      </c>
      <c r="D2081" t="s">
        <v>209</v>
      </c>
      <c r="E2081" t="s">
        <v>7405</v>
      </c>
      <c r="F2081" t="s">
        <v>59</v>
      </c>
      <c r="G2081" t="s">
        <v>21</v>
      </c>
      <c r="H2081" t="s">
        <v>21</v>
      </c>
      <c r="I2081" t="s">
        <v>22</v>
      </c>
      <c r="J2081">
        <v>1</v>
      </c>
      <c r="K2081">
        <v>1</v>
      </c>
      <c r="L2081">
        <v>1</v>
      </c>
      <c r="M2081">
        <v>1</v>
      </c>
      <c r="N2081">
        <v>3</v>
      </c>
      <c r="O2081">
        <v>1</v>
      </c>
      <c r="Q2081">
        <v>2</v>
      </c>
      <c r="R2081">
        <v>2</v>
      </c>
      <c r="S2081">
        <v>3</v>
      </c>
      <c r="V2081">
        <v>2</v>
      </c>
      <c r="X2081" s="26">
        <v>17</v>
      </c>
    </row>
    <row r="2082" spans="1:24" x14ac:dyDescent="0.3">
      <c r="A2082" t="s">
        <v>19</v>
      </c>
      <c r="B2082" t="s">
        <v>162</v>
      </c>
      <c r="C2082" t="s">
        <v>181</v>
      </c>
      <c r="D2082" t="s">
        <v>207</v>
      </c>
      <c r="E2082" t="s">
        <v>7406</v>
      </c>
      <c r="F2082" t="s">
        <v>52</v>
      </c>
      <c r="G2082" t="s">
        <v>21</v>
      </c>
      <c r="H2082" t="s">
        <v>21</v>
      </c>
      <c r="I2082" t="s">
        <v>22</v>
      </c>
      <c r="J2082">
        <v>1</v>
      </c>
      <c r="K2082">
        <v>1</v>
      </c>
      <c r="L2082">
        <v>1</v>
      </c>
      <c r="M2082">
        <v>1</v>
      </c>
      <c r="N2082">
        <v>1</v>
      </c>
      <c r="O2082">
        <v>1</v>
      </c>
      <c r="Q2082">
        <v>0</v>
      </c>
      <c r="R2082">
        <v>2</v>
      </c>
      <c r="S2082">
        <v>3</v>
      </c>
      <c r="V2082">
        <v>2</v>
      </c>
      <c r="X2082" s="26">
        <v>13</v>
      </c>
    </row>
    <row r="2083" spans="1:24" x14ac:dyDescent="0.3">
      <c r="A2083" t="s">
        <v>70</v>
      </c>
      <c r="B2083" t="s">
        <v>1767</v>
      </c>
      <c r="C2083" t="s">
        <v>1789</v>
      </c>
      <c r="D2083" t="s">
        <v>4296</v>
      </c>
      <c r="E2083" t="s">
        <v>7407</v>
      </c>
      <c r="F2083" t="s">
        <v>70</v>
      </c>
      <c r="G2083" t="s">
        <v>21</v>
      </c>
      <c r="H2083" t="s">
        <v>21</v>
      </c>
      <c r="I2083" t="s">
        <v>22</v>
      </c>
      <c r="J2083">
        <v>0</v>
      </c>
      <c r="K2083">
        <v>0</v>
      </c>
      <c r="L2083">
        <v>0</v>
      </c>
      <c r="M2083">
        <v>1</v>
      </c>
      <c r="N2083">
        <v>0</v>
      </c>
      <c r="O2083">
        <v>0</v>
      </c>
      <c r="Q2083">
        <v>0</v>
      </c>
      <c r="R2083">
        <v>1</v>
      </c>
      <c r="S2083">
        <v>3</v>
      </c>
      <c r="V2083">
        <v>0</v>
      </c>
      <c r="X2083" s="26">
        <v>5</v>
      </c>
    </row>
    <row r="2084" spans="1:24" x14ac:dyDescent="0.3">
      <c r="A2084" t="s">
        <v>32</v>
      </c>
      <c r="B2084" t="s">
        <v>1742</v>
      </c>
      <c r="C2084" t="s">
        <v>1834</v>
      </c>
      <c r="D2084" t="s">
        <v>1837</v>
      </c>
      <c r="E2084" t="s">
        <v>7408</v>
      </c>
      <c r="F2084" t="s">
        <v>32</v>
      </c>
      <c r="G2084" t="s">
        <v>21</v>
      </c>
      <c r="H2084" t="s">
        <v>21</v>
      </c>
      <c r="I2084" t="s">
        <v>22</v>
      </c>
      <c r="J2084">
        <v>0</v>
      </c>
      <c r="K2084">
        <v>0</v>
      </c>
      <c r="L2084">
        <v>1</v>
      </c>
      <c r="M2084">
        <v>1</v>
      </c>
      <c r="N2084">
        <v>0</v>
      </c>
      <c r="O2084">
        <v>0</v>
      </c>
      <c r="Q2084">
        <v>0</v>
      </c>
      <c r="R2084">
        <v>0</v>
      </c>
      <c r="S2084">
        <v>0</v>
      </c>
      <c r="V2084">
        <v>0</v>
      </c>
      <c r="X2084" s="26">
        <v>2</v>
      </c>
    </row>
    <row r="2085" spans="1:24" x14ac:dyDescent="0.3">
      <c r="A2085" t="s">
        <v>59</v>
      </c>
      <c r="B2085" t="s">
        <v>174</v>
      </c>
      <c r="C2085" t="s">
        <v>1938</v>
      </c>
      <c r="D2085" t="s">
        <v>3585</v>
      </c>
      <c r="E2085" t="s">
        <v>7409</v>
      </c>
      <c r="F2085" t="s">
        <v>59</v>
      </c>
      <c r="G2085" t="s">
        <v>21</v>
      </c>
      <c r="H2085" t="s">
        <v>21</v>
      </c>
      <c r="I2085" t="s">
        <v>22</v>
      </c>
      <c r="J2085">
        <v>1</v>
      </c>
      <c r="K2085">
        <v>1</v>
      </c>
      <c r="L2085">
        <v>1</v>
      </c>
      <c r="M2085">
        <v>1</v>
      </c>
      <c r="N2085">
        <v>2</v>
      </c>
      <c r="O2085">
        <v>1</v>
      </c>
      <c r="Q2085">
        <v>0</v>
      </c>
      <c r="R2085">
        <v>2</v>
      </c>
      <c r="S2085">
        <v>3</v>
      </c>
      <c r="V2085">
        <v>1</v>
      </c>
      <c r="X2085" s="26">
        <v>13</v>
      </c>
    </row>
    <row r="2086" spans="1:24" x14ac:dyDescent="0.3">
      <c r="A2086" t="s">
        <v>61</v>
      </c>
      <c r="B2086" t="s">
        <v>1190</v>
      </c>
      <c r="C2086" t="s">
        <v>1195</v>
      </c>
      <c r="D2086" t="s">
        <v>1229</v>
      </c>
      <c r="E2086" t="s">
        <v>7410</v>
      </c>
      <c r="F2086" t="s">
        <v>61</v>
      </c>
      <c r="G2086" t="s">
        <v>21</v>
      </c>
      <c r="H2086" t="s">
        <v>21</v>
      </c>
      <c r="I2086" t="s">
        <v>54</v>
      </c>
      <c r="J2086">
        <v>1</v>
      </c>
      <c r="K2086">
        <v>1</v>
      </c>
      <c r="L2086">
        <v>1</v>
      </c>
      <c r="M2086">
        <v>1</v>
      </c>
      <c r="N2086">
        <v>3</v>
      </c>
      <c r="O2086">
        <v>1</v>
      </c>
      <c r="Q2086">
        <v>0</v>
      </c>
      <c r="R2086">
        <v>2</v>
      </c>
      <c r="S2086">
        <v>3</v>
      </c>
      <c r="V2086">
        <v>2</v>
      </c>
      <c r="X2086" s="26">
        <v>15</v>
      </c>
    </row>
    <row r="2087" spans="1:24" x14ac:dyDescent="0.3">
      <c r="A2087" t="s">
        <v>137</v>
      </c>
      <c r="B2087" t="s">
        <v>932</v>
      </c>
      <c r="C2087" t="s">
        <v>933</v>
      </c>
      <c r="D2087" t="s">
        <v>4723</v>
      </c>
      <c r="E2087" t="s">
        <v>7411</v>
      </c>
      <c r="F2087" t="s">
        <v>137</v>
      </c>
      <c r="G2087" t="s">
        <v>21</v>
      </c>
      <c r="H2087" t="s">
        <v>21</v>
      </c>
      <c r="I2087" t="s">
        <v>22</v>
      </c>
      <c r="J2087">
        <v>0</v>
      </c>
      <c r="K2087">
        <v>1</v>
      </c>
      <c r="L2087">
        <v>1</v>
      </c>
      <c r="M2087">
        <v>1</v>
      </c>
      <c r="N2087">
        <v>2</v>
      </c>
      <c r="O2087">
        <v>0</v>
      </c>
      <c r="Q2087">
        <v>0</v>
      </c>
      <c r="R2087">
        <v>1</v>
      </c>
      <c r="S2087">
        <v>0</v>
      </c>
      <c r="V2087">
        <v>0</v>
      </c>
      <c r="X2087" s="26">
        <v>6</v>
      </c>
    </row>
    <row r="2088" spans="1:24" x14ac:dyDescent="0.3">
      <c r="A2088" t="s">
        <v>155</v>
      </c>
      <c r="B2088" t="s">
        <v>3634</v>
      </c>
      <c r="C2088" t="s">
        <v>3637</v>
      </c>
      <c r="D2088" t="s">
        <v>5115</v>
      </c>
      <c r="E2088" t="s">
        <v>7412</v>
      </c>
      <c r="F2088" t="s">
        <v>155</v>
      </c>
      <c r="G2088" t="s">
        <v>21</v>
      </c>
      <c r="H2088" t="s">
        <v>21</v>
      </c>
      <c r="I2088" t="s">
        <v>22</v>
      </c>
      <c r="J2088">
        <v>1</v>
      </c>
      <c r="K2088">
        <v>1</v>
      </c>
      <c r="L2088">
        <v>0</v>
      </c>
      <c r="M2088">
        <v>0</v>
      </c>
      <c r="N2088">
        <v>1</v>
      </c>
      <c r="O2088">
        <v>0</v>
      </c>
      <c r="Q2088">
        <v>0</v>
      </c>
      <c r="R2088">
        <v>1</v>
      </c>
      <c r="S2088">
        <v>2</v>
      </c>
      <c r="V2088">
        <v>2</v>
      </c>
      <c r="X2088" s="26">
        <v>8</v>
      </c>
    </row>
    <row r="2089" spans="1:24" x14ac:dyDescent="0.3">
      <c r="A2089" t="s">
        <v>43</v>
      </c>
      <c r="B2089" t="s">
        <v>174</v>
      </c>
      <c r="C2089" t="s">
        <v>3869</v>
      </c>
      <c r="D2089" t="s">
        <v>3870</v>
      </c>
      <c r="E2089" t="s">
        <v>7413</v>
      </c>
      <c r="F2089" t="s">
        <v>43</v>
      </c>
      <c r="G2089" t="s">
        <v>21</v>
      </c>
      <c r="H2089" t="s">
        <v>21</v>
      </c>
      <c r="I2089" t="s">
        <v>22</v>
      </c>
      <c r="J2089">
        <v>2</v>
      </c>
      <c r="K2089">
        <v>1</v>
      </c>
      <c r="L2089">
        <v>1</v>
      </c>
      <c r="M2089">
        <v>1</v>
      </c>
      <c r="N2089">
        <v>3</v>
      </c>
      <c r="O2089">
        <v>1</v>
      </c>
      <c r="Q2089">
        <v>0</v>
      </c>
      <c r="R2089">
        <v>3</v>
      </c>
      <c r="S2089">
        <v>3</v>
      </c>
      <c r="V2089">
        <v>3</v>
      </c>
      <c r="X2089" s="26">
        <v>18</v>
      </c>
    </row>
    <row r="2090" spans="1:24" x14ac:dyDescent="0.3">
      <c r="A2090" t="s">
        <v>104</v>
      </c>
      <c r="B2090" t="s">
        <v>1602</v>
      </c>
      <c r="C2090" t="s">
        <v>2574</v>
      </c>
      <c r="D2090" t="s">
        <v>2582</v>
      </c>
      <c r="E2090" t="s">
        <v>7414</v>
      </c>
      <c r="F2090" t="s">
        <v>104</v>
      </c>
      <c r="G2090" t="s">
        <v>21</v>
      </c>
      <c r="H2090" t="s">
        <v>21</v>
      </c>
      <c r="I2090" t="s">
        <v>50</v>
      </c>
      <c r="J2090">
        <v>0</v>
      </c>
      <c r="K2090">
        <v>1</v>
      </c>
      <c r="L2090">
        <v>1</v>
      </c>
      <c r="M2090">
        <v>1</v>
      </c>
      <c r="N2090">
        <v>1</v>
      </c>
      <c r="O2090">
        <v>1</v>
      </c>
      <c r="Q2090">
        <v>0</v>
      </c>
      <c r="R2090">
        <v>1</v>
      </c>
      <c r="S2090">
        <v>2</v>
      </c>
      <c r="V2090">
        <v>1</v>
      </c>
      <c r="X2090" s="26">
        <v>9</v>
      </c>
    </row>
    <row r="2091" spans="1:24" x14ac:dyDescent="0.3">
      <c r="A2091" t="s">
        <v>56</v>
      </c>
      <c r="B2091" t="s">
        <v>1861</v>
      </c>
      <c r="C2091" t="s">
        <v>1870</v>
      </c>
      <c r="D2091" t="s">
        <v>2135</v>
      </c>
      <c r="E2091" t="s">
        <v>7415</v>
      </c>
      <c r="F2091" t="s">
        <v>64</v>
      </c>
      <c r="G2091" t="s">
        <v>21</v>
      </c>
      <c r="H2091" t="s">
        <v>21</v>
      </c>
      <c r="I2091" t="s">
        <v>22</v>
      </c>
      <c r="J2091">
        <v>1</v>
      </c>
      <c r="K2091">
        <v>1</v>
      </c>
      <c r="L2091">
        <v>1</v>
      </c>
      <c r="M2091">
        <v>0</v>
      </c>
      <c r="N2091">
        <v>0</v>
      </c>
      <c r="O2091">
        <v>0</v>
      </c>
      <c r="Q2091">
        <v>0</v>
      </c>
      <c r="R2091">
        <v>1</v>
      </c>
      <c r="S2091">
        <v>3</v>
      </c>
      <c r="V2091">
        <v>0</v>
      </c>
      <c r="X2091" s="26">
        <v>7</v>
      </c>
    </row>
    <row r="2092" spans="1:24" x14ac:dyDescent="0.3">
      <c r="A2092" t="s">
        <v>36</v>
      </c>
      <c r="B2092" t="s">
        <v>1602</v>
      </c>
      <c r="C2092" t="s">
        <v>2574</v>
      </c>
      <c r="D2092" t="s">
        <v>2739</v>
      </c>
      <c r="E2092" t="s">
        <v>7416</v>
      </c>
      <c r="F2092" t="s">
        <v>36</v>
      </c>
      <c r="G2092" t="s">
        <v>21</v>
      </c>
      <c r="H2092" t="s">
        <v>21</v>
      </c>
      <c r="I2092" t="s">
        <v>22</v>
      </c>
      <c r="J2092">
        <v>1</v>
      </c>
      <c r="K2092">
        <v>1</v>
      </c>
      <c r="L2092">
        <v>1</v>
      </c>
      <c r="M2092">
        <v>1</v>
      </c>
      <c r="N2092">
        <v>2</v>
      </c>
      <c r="O2092">
        <v>1</v>
      </c>
      <c r="Q2092">
        <v>0</v>
      </c>
      <c r="R2092">
        <v>1</v>
      </c>
      <c r="S2092">
        <v>1</v>
      </c>
      <c r="V2092">
        <v>0</v>
      </c>
      <c r="X2092" s="26">
        <v>9</v>
      </c>
    </row>
    <row r="2093" spans="1:24" x14ac:dyDescent="0.3">
      <c r="A2093" t="s">
        <v>52</v>
      </c>
      <c r="B2093" t="s">
        <v>475</v>
      </c>
      <c r="C2093" t="s">
        <v>981</v>
      </c>
      <c r="D2093" t="s">
        <v>988</v>
      </c>
      <c r="E2093" t="s">
        <v>7417</v>
      </c>
      <c r="F2093" t="s">
        <v>52</v>
      </c>
      <c r="G2093" t="s">
        <v>21</v>
      </c>
      <c r="H2093" t="s">
        <v>21</v>
      </c>
      <c r="I2093" t="s">
        <v>22</v>
      </c>
      <c r="J2093">
        <v>0</v>
      </c>
      <c r="K2093">
        <v>1</v>
      </c>
      <c r="L2093">
        <v>1</v>
      </c>
      <c r="M2093">
        <v>1</v>
      </c>
      <c r="N2093">
        <v>2</v>
      </c>
      <c r="O2093">
        <v>1</v>
      </c>
      <c r="Q2093">
        <v>0</v>
      </c>
      <c r="R2093">
        <v>2</v>
      </c>
      <c r="S2093">
        <v>3</v>
      </c>
      <c r="V2093">
        <v>2</v>
      </c>
      <c r="X2093" s="26">
        <v>13</v>
      </c>
    </row>
    <row r="2094" spans="1:24" x14ac:dyDescent="0.3">
      <c r="A2094" t="s">
        <v>59</v>
      </c>
      <c r="B2094" t="s">
        <v>3366</v>
      </c>
      <c r="C2094" t="s">
        <v>3543</v>
      </c>
      <c r="D2094" t="s">
        <v>3553</v>
      </c>
      <c r="E2094" t="s">
        <v>7418</v>
      </c>
      <c r="F2094" t="s">
        <v>82</v>
      </c>
      <c r="G2094" t="s">
        <v>21</v>
      </c>
      <c r="H2094" t="s">
        <v>21</v>
      </c>
      <c r="I2094" t="s">
        <v>22</v>
      </c>
      <c r="J2094">
        <v>1</v>
      </c>
      <c r="K2094">
        <v>0</v>
      </c>
      <c r="L2094">
        <v>0</v>
      </c>
      <c r="M2094">
        <v>1</v>
      </c>
      <c r="N2094">
        <v>1</v>
      </c>
      <c r="O2094">
        <v>1</v>
      </c>
      <c r="Q2094">
        <v>0</v>
      </c>
      <c r="R2094">
        <v>1</v>
      </c>
      <c r="S2094">
        <v>1</v>
      </c>
      <c r="V2094">
        <v>1</v>
      </c>
      <c r="X2094" s="26">
        <v>7</v>
      </c>
    </row>
    <row r="2095" spans="1:24" x14ac:dyDescent="0.3">
      <c r="A2095" t="s">
        <v>88</v>
      </c>
      <c r="B2095" t="s">
        <v>162</v>
      </c>
      <c r="C2095" t="s">
        <v>5261</v>
      </c>
      <c r="D2095" t="s">
        <v>5293</v>
      </c>
      <c r="E2095" t="s">
        <v>7419</v>
      </c>
      <c r="F2095" t="s">
        <v>88</v>
      </c>
      <c r="G2095" t="s">
        <v>21</v>
      </c>
      <c r="H2095" t="s">
        <v>21</v>
      </c>
      <c r="I2095" t="s">
        <v>22</v>
      </c>
      <c r="J2095">
        <v>1</v>
      </c>
      <c r="K2095">
        <v>1</v>
      </c>
      <c r="L2095">
        <v>1</v>
      </c>
      <c r="M2095">
        <v>1</v>
      </c>
      <c r="N2095">
        <v>3</v>
      </c>
      <c r="O2095">
        <v>1</v>
      </c>
      <c r="Q2095">
        <v>0</v>
      </c>
      <c r="R2095">
        <v>3</v>
      </c>
      <c r="S2095">
        <v>3</v>
      </c>
      <c r="V2095">
        <v>3</v>
      </c>
      <c r="X2095" s="26">
        <v>17</v>
      </c>
    </row>
    <row r="2096" spans="1:24" x14ac:dyDescent="0.3">
      <c r="A2096" t="s">
        <v>85</v>
      </c>
      <c r="B2096" t="s">
        <v>475</v>
      </c>
      <c r="C2096" t="s">
        <v>4505</v>
      </c>
      <c r="D2096" t="s">
        <v>4512</v>
      </c>
      <c r="E2096" t="s">
        <v>7420</v>
      </c>
      <c r="F2096" t="s">
        <v>147</v>
      </c>
      <c r="G2096" t="s">
        <v>21</v>
      </c>
      <c r="H2096" t="s">
        <v>21</v>
      </c>
      <c r="I2096" t="s">
        <v>22</v>
      </c>
      <c r="J2096">
        <v>0</v>
      </c>
      <c r="K2096">
        <v>1</v>
      </c>
      <c r="L2096">
        <v>1</v>
      </c>
      <c r="M2096">
        <v>1</v>
      </c>
      <c r="N2096">
        <v>1</v>
      </c>
      <c r="O2096">
        <v>1</v>
      </c>
      <c r="Q2096">
        <v>0</v>
      </c>
      <c r="R2096">
        <v>1</v>
      </c>
      <c r="S2096">
        <v>2</v>
      </c>
      <c r="V2096">
        <v>2</v>
      </c>
      <c r="X2096" s="26">
        <v>10</v>
      </c>
    </row>
    <row r="2097" spans="1:24" x14ac:dyDescent="0.3">
      <c r="A2097" t="s">
        <v>56</v>
      </c>
      <c r="B2097" t="s">
        <v>1861</v>
      </c>
      <c r="C2097" t="s">
        <v>2177</v>
      </c>
      <c r="D2097" t="s">
        <v>2183</v>
      </c>
      <c r="E2097" t="s">
        <v>7421</v>
      </c>
      <c r="F2097" t="s">
        <v>56</v>
      </c>
      <c r="G2097" t="s">
        <v>21</v>
      </c>
      <c r="H2097" t="s">
        <v>21</v>
      </c>
      <c r="I2097" t="s">
        <v>22</v>
      </c>
      <c r="J2097">
        <v>0</v>
      </c>
      <c r="K2097">
        <v>1</v>
      </c>
      <c r="L2097">
        <v>1</v>
      </c>
      <c r="M2097">
        <v>1</v>
      </c>
      <c r="N2097">
        <v>1</v>
      </c>
      <c r="O2097">
        <v>0</v>
      </c>
      <c r="Q2097">
        <v>2</v>
      </c>
      <c r="R2097">
        <v>1</v>
      </c>
      <c r="S2097">
        <v>3</v>
      </c>
      <c r="V2097">
        <v>1</v>
      </c>
      <c r="X2097" s="26">
        <v>11</v>
      </c>
    </row>
    <row r="2098" spans="1:24" x14ac:dyDescent="0.3">
      <c r="A2098" t="s">
        <v>39</v>
      </c>
      <c r="B2098" t="s">
        <v>478</v>
      </c>
      <c r="C2098" t="s">
        <v>5325</v>
      </c>
      <c r="D2098" t="s">
        <v>650</v>
      </c>
      <c r="E2098" t="s">
        <v>7422</v>
      </c>
      <c r="F2098" t="s">
        <v>39</v>
      </c>
      <c r="G2098" t="s">
        <v>21</v>
      </c>
      <c r="H2098" t="s">
        <v>21</v>
      </c>
      <c r="I2098" t="s">
        <v>22</v>
      </c>
      <c r="J2098">
        <v>1</v>
      </c>
      <c r="K2098">
        <v>1</v>
      </c>
      <c r="L2098">
        <v>1</v>
      </c>
      <c r="M2098">
        <v>1</v>
      </c>
      <c r="N2098">
        <v>2</v>
      </c>
      <c r="O2098">
        <v>1</v>
      </c>
      <c r="Q2098">
        <v>0</v>
      </c>
      <c r="R2098">
        <v>2</v>
      </c>
      <c r="S2098">
        <v>3</v>
      </c>
      <c r="V2098">
        <v>1</v>
      </c>
      <c r="X2098" s="26">
        <v>13</v>
      </c>
    </row>
    <row r="2099" spans="1:24" x14ac:dyDescent="0.3">
      <c r="A2099" t="s">
        <v>70</v>
      </c>
      <c r="B2099" t="s">
        <v>3366</v>
      </c>
      <c r="C2099" t="s">
        <v>4360</v>
      </c>
      <c r="D2099" t="s">
        <v>4394</v>
      </c>
      <c r="E2099" t="s">
        <v>7423</v>
      </c>
      <c r="F2099" t="s">
        <v>70</v>
      </c>
      <c r="G2099" t="s">
        <v>21</v>
      </c>
      <c r="H2099" t="s">
        <v>21</v>
      </c>
      <c r="I2099" t="s">
        <v>22</v>
      </c>
      <c r="J2099">
        <v>0</v>
      </c>
      <c r="K2099">
        <v>1</v>
      </c>
      <c r="L2099">
        <v>1</v>
      </c>
      <c r="M2099">
        <v>1</v>
      </c>
      <c r="N2099">
        <v>0</v>
      </c>
      <c r="O2099">
        <v>1</v>
      </c>
      <c r="Q2099">
        <v>0</v>
      </c>
      <c r="R2099">
        <v>1</v>
      </c>
      <c r="S2099">
        <v>1</v>
      </c>
      <c r="V2099">
        <v>0</v>
      </c>
      <c r="X2099" s="26">
        <v>6</v>
      </c>
    </row>
    <row r="2100" spans="1:24" x14ac:dyDescent="0.3">
      <c r="A2100" t="s">
        <v>52</v>
      </c>
      <c r="B2100" t="s">
        <v>475</v>
      </c>
      <c r="C2100" t="s">
        <v>981</v>
      </c>
      <c r="D2100" t="s">
        <v>986</v>
      </c>
      <c r="E2100" t="s">
        <v>7424</v>
      </c>
      <c r="F2100" t="s">
        <v>52</v>
      </c>
      <c r="G2100" t="s">
        <v>21</v>
      </c>
      <c r="H2100" t="s">
        <v>21</v>
      </c>
      <c r="I2100" t="s">
        <v>50</v>
      </c>
      <c r="J2100">
        <v>0</v>
      </c>
      <c r="K2100">
        <v>1</v>
      </c>
      <c r="L2100">
        <v>1</v>
      </c>
      <c r="M2100">
        <v>1</v>
      </c>
      <c r="N2100">
        <v>2</v>
      </c>
      <c r="O2100">
        <v>1</v>
      </c>
      <c r="Q2100">
        <v>0</v>
      </c>
      <c r="R2100">
        <v>2</v>
      </c>
      <c r="S2100">
        <v>3</v>
      </c>
      <c r="V2100">
        <v>2</v>
      </c>
      <c r="X2100" s="26">
        <v>13</v>
      </c>
    </row>
    <row r="2101" spans="1:24" x14ac:dyDescent="0.3">
      <c r="A2101" t="s">
        <v>136</v>
      </c>
      <c r="B2101" t="s">
        <v>1683</v>
      </c>
      <c r="C2101" t="s">
        <v>4794</v>
      </c>
      <c r="D2101" t="s">
        <v>4798</v>
      </c>
      <c r="E2101" t="s">
        <v>7425</v>
      </c>
      <c r="F2101" t="s">
        <v>136</v>
      </c>
      <c r="G2101" t="s">
        <v>21</v>
      </c>
      <c r="H2101" t="s">
        <v>21</v>
      </c>
      <c r="I2101" t="s">
        <v>54</v>
      </c>
      <c r="J2101">
        <v>0</v>
      </c>
      <c r="K2101">
        <v>1</v>
      </c>
      <c r="L2101">
        <v>0</v>
      </c>
      <c r="M2101">
        <v>0</v>
      </c>
      <c r="N2101">
        <v>1</v>
      </c>
      <c r="O2101">
        <v>0</v>
      </c>
      <c r="Q2101">
        <v>0</v>
      </c>
      <c r="R2101">
        <v>1</v>
      </c>
      <c r="S2101">
        <v>3</v>
      </c>
      <c r="V2101">
        <v>1</v>
      </c>
      <c r="X2101" s="26">
        <v>7</v>
      </c>
    </row>
    <row r="2102" spans="1:24" x14ac:dyDescent="0.3">
      <c r="A2102" t="s">
        <v>82</v>
      </c>
      <c r="B2102" t="s">
        <v>2938</v>
      </c>
      <c r="C2102" t="s">
        <v>4579</v>
      </c>
      <c r="D2102" t="s">
        <v>4586</v>
      </c>
      <c r="E2102" t="s">
        <v>7426</v>
      </c>
      <c r="F2102" t="s">
        <v>82</v>
      </c>
      <c r="G2102" t="s">
        <v>21</v>
      </c>
      <c r="H2102" t="s">
        <v>21</v>
      </c>
      <c r="I2102" t="s">
        <v>22</v>
      </c>
      <c r="J2102">
        <v>0</v>
      </c>
      <c r="K2102">
        <v>1</v>
      </c>
      <c r="L2102">
        <v>1</v>
      </c>
      <c r="M2102">
        <v>1</v>
      </c>
      <c r="N2102">
        <v>2</v>
      </c>
      <c r="O2102">
        <v>1</v>
      </c>
      <c r="Q2102">
        <v>0</v>
      </c>
      <c r="R2102">
        <v>1</v>
      </c>
      <c r="S2102">
        <v>2</v>
      </c>
      <c r="V2102">
        <v>1</v>
      </c>
      <c r="X2102" s="26">
        <v>10</v>
      </c>
    </row>
    <row r="2103" spans="1:24" x14ac:dyDescent="0.3">
      <c r="A2103" t="s">
        <v>70</v>
      </c>
      <c r="B2103" t="s">
        <v>174</v>
      </c>
      <c r="C2103" t="s">
        <v>822</v>
      </c>
      <c r="D2103" t="s">
        <v>4241</v>
      </c>
      <c r="E2103" t="s">
        <v>7427</v>
      </c>
      <c r="F2103" t="s">
        <v>70</v>
      </c>
      <c r="G2103" t="s">
        <v>21</v>
      </c>
      <c r="H2103" t="s">
        <v>21</v>
      </c>
      <c r="I2103" t="s">
        <v>22</v>
      </c>
      <c r="J2103">
        <v>0</v>
      </c>
      <c r="K2103">
        <v>1</v>
      </c>
      <c r="L2103">
        <v>1</v>
      </c>
      <c r="M2103">
        <v>1</v>
      </c>
      <c r="N2103">
        <v>2</v>
      </c>
      <c r="O2103">
        <v>1</v>
      </c>
      <c r="Q2103">
        <v>0</v>
      </c>
      <c r="R2103">
        <v>1</v>
      </c>
      <c r="S2103">
        <v>2</v>
      </c>
      <c r="V2103">
        <v>1</v>
      </c>
      <c r="X2103" s="26">
        <v>10</v>
      </c>
    </row>
    <row r="2104" spans="1:24" x14ac:dyDescent="0.3">
      <c r="A2104" t="s">
        <v>74</v>
      </c>
      <c r="B2104" t="s">
        <v>174</v>
      </c>
      <c r="C2104" t="s">
        <v>3918</v>
      </c>
      <c r="D2104" t="s">
        <v>4036</v>
      </c>
      <c r="E2104" t="s">
        <v>7428</v>
      </c>
      <c r="F2104" t="s">
        <v>74</v>
      </c>
      <c r="G2104" t="s">
        <v>21</v>
      </c>
      <c r="H2104" t="s">
        <v>21</v>
      </c>
      <c r="I2104" t="s">
        <v>22</v>
      </c>
      <c r="J2104">
        <v>0</v>
      </c>
      <c r="K2104">
        <v>1</v>
      </c>
      <c r="L2104">
        <v>0</v>
      </c>
      <c r="M2104">
        <v>1</v>
      </c>
      <c r="N2104">
        <v>2</v>
      </c>
      <c r="O2104">
        <v>1</v>
      </c>
      <c r="Q2104">
        <v>0</v>
      </c>
      <c r="R2104">
        <v>1</v>
      </c>
      <c r="S2104">
        <v>3</v>
      </c>
      <c r="V2104">
        <v>1</v>
      </c>
      <c r="X2104" s="26">
        <v>10</v>
      </c>
    </row>
    <row r="2105" spans="1:24" x14ac:dyDescent="0.3">
      <c r="A2105" t="s">
        <v>43</v>
      </c>
      <c r="B2105" t="s">
        <v>174</v>
      </c>
      <c r="C2105" t="s">
        <v>1159</v>
      </c>
      <c r="D2105" t="s">
        <v>3971</v>
      </c>
      <c r="E2105" t="s">
        <v>7429</v>
      </c>
      <c r="F2105" t="s">
        <v>43</v>
      </c>
      <c r="G2105" t="s">
        <v>21</v>
      </c>
      <c r="H2105" t="s">
        <v>21</v>
      </c>
      <c r="I2105" t="s">
        <v>54</v>
      </c>
      <c r="J2105">
        <v>1</v>
      </c>
      <c r="K2105">
        <v>1</v>
      </c>
      <c r="L2105">
        <v>1</v>
      </c>
      <c r="M2105">
        <v>1</v>
      </c>
      <c r="N2105">
        <v>2</v>
      </c>
      <c r="O2105">
        <v>1</v>
      </c>
      <c r="Q2105">
        <v>0</v>
      </c>
      <c r="R2105">
        <v>1</v>
      </c>
      <c r="S2105">
        <v>3</v>
      </c>
      <c r="V2105">
        <v>1</v>
      </c>
      <c r="X2105" s="26">
        <v>12</v>
      </c>
    </row>
    <row r="2106" spans="1:24" x14ac:dyDescent="0.3">
      <c r="A2106" t="s">
        <v>102</v>
      </c>
      <c r="B2106" t="s">
        <v>174</v>
      </c>
      <c r="C2106" t="s">
        <v>1162</v>
      </c>
      <c r="D2106" t="s">
        <v>3824</v>
      </c>
      <c r="E2106" t="s">
        <v>7430</v>
      </c>
      <c r="F2106" t="s">
        <v>102</v>
      </c>
      <c r="G2106" t="s">
        <v>21</v>
      </c>
      <c r="H2106" t="s">
        <v>21</v>
      </c>
      <c r="I2106" t="s">
        <v>22</v>
      </c>
      <c r="J2106">
        <v>2</v>
      </c>
      <c r="K2106">
        <v>1</v>
      </c>
      <c r="L2106">
        <v>1</v>
      </c>
      <c r="M2106">
        <v>1</v>
      </c>
      <c r="N2106">
        <v>3</v>
      </c>
      <c r="O2106">
        <v>1</v>
      </c>
      <c r="Q2106">
        <v>0</v>
      </c>
      <c r="R2106">
        <v>1</v>
      </c>
      <c r="S2106">
        <v>3</v>
      </c>
      <c r="V2106">
        <v>0</v>
      </c>
      <c r="X2106" s="26">
        <v>13</v>
      </c>
    </row>
    <row r="2107" spans="1:24" x14ac:dyDescent="0.3">
      <c r="A2107" t="s">
        <v>19</v>
      </c>
      <c r="B2107" t="s">
        <v>162</v>
      </c>
      <c r="C2107" t="s">
        <v>181</v>
      </c>
      <c r="D2107" t="s">
        <v>206</v>
      </c>
      <c r="E2107" t="s">
        <v>7431</v>
      </c>
      <c r="F2107" t="s">
        <v>44</v>
      </c>
      <c r="G2107" t="s">
        <v>21</v>
      </c>
      <c r="H2107" t="s">
        <v>21</v>
      </c>
      <c r="I2107" t="s">
        <v>22</v>
      </c>
      <c r="J2107">
        <v>1</v>
      </c>
      <c r="K2107">
        <v>1</v>
      </c>
      <c r="L2107">
        <v>1</v>
      </c>
      <c r="M2107">
        <v>1</v>
      </c>
      <c r="N2107">
        <v>3</v>
      </c>
      <c r="O2107">
        <v>1</v>
      </c>
      <c r="Q2107">
        <v>0</v>
      </c>
      <c r="R2107">
        <v>2</v>
      </c>
      <c r="S2107">
        <v>3</v>
      </c>
      <c r="V2107">
        <v>2</v>
      </c>
      <c r="X2107" s="26">
        <v>15</v>
      </c>
    </row>
    <row r="2108" spans="1:24" x14ac:dyDescent="0.3">
      <c r="A2108" t="s">
        <v>44</v>
      </c>
      <c r="B2108" t="s">
        <v>932</v>
      </c>
      <c r="C2108" t="s">
        <v>1374</v>
      </c>
      <c r="D2108" t="s">
        <v>3669</v>
      </c>
      <c r="E2108" t="s">
        <v>7432</v>
      </c>
      <c r="F2108" t="s">
        <v>44</v>
      </c>
      <c r="G2108" t="s">
        <v>21</v>
      </c>
      <c r="H2108" t="s">
        <v>21</v>
      </c>
      <c r="I2108" t="s">
        <v>22</v>
      </c>
      <c r="J2108">
        <v>2</v>
      </c>
      <c r="K2108">
        <v>1</v>
      </c>
      <c r="L2108">
        <v>1</v>
      </c>
      <c r="M2108">
        <v>1</v>
      </c>
      <c r="N2108">
        <v>2</v>
      </c>
      <c r="O2108">
        <v>1</v>
      </c>
      <c r="Q2108">
        <v>0</v>
      </c>
      <c r="R2108">
        <v>1</v>
      </c>
      <c r="S2108">
        <v>3</v>
      </c>
      <c r="V2108">
        <v>1</v>
      </c>
      <c r="X2108" s="26">
        <v>13</v>
      </c>
    </row>
    <row r="2109" spans="1:24" x14ac:dyDescent="0.3">
      <c r="A2109" t="s">
        <v>44</v>
      </c>
      <c r="B2109" t="s">
        <v>932</v>
      </c>
      <c r="C2109" t="s">
        <v>1374</v>
      </c>
      <c r="D2109" t="s">
        <v>3678</v>
      </c>
      <c r="E2109" t="s">
        <v>7433</v>
      </c>
      <c r="F2109" t="s">
        <v>44</v>
      </c>
      <c r="G2109" t="s">
        <v>21</v>
      </c>
      <c r="H2109" t="s">
        <v>21</v>
      </c>
      <c r="I2109" t="s">
        <v>22</v>
      </c>
      <c r="J2109">
        <v>1</v>
      </c>
      <c r="K2109">
        <v>1</v>
      </c>
      <c r="L2109">
        <v>1</v>
      </c>
      <c r="M2109">
        <v>1</v>
      </c>
      <c r="N2109">
        <v>1</v>
      </c>
      <c r="O2109">
        <v>1</v>
      </c>
      <c r="Q2109">
        <v>0</v>
      </c>
      <c r="R2109">
        <v>1</v>
      </c>
      <c r="S2109">
        <v>3</v>
      </c>
      <c r="V2109">
        <v>1</v>
      </c>
      <c r="X2109" s="26">
        <v>11</v>
      </c>
    </row>
    <row r="2110" spans="1:24" x14ac:dyDescent="0.3">
      <c r="A2110" t="s">
        <v>40</v>
      </c>
      <c r="B2110" t="s">
        <v>162</v>
      </c>
      <c r="C2110" t="s">
        <v>509</v>
      </c>
      <c r="D2110" t="s">
        <v>3267</v>
      </c>
      <c r="E2110" t="s">
        <v>7434</v>
      </c>
      <c r="F2110" t="s">
        <v>40</v>
      </c>
      <c r="G2110" t="s">
        <v>21</v>
      </c>
      <c r="H2110" t="s">
        <v>21</v>
      </c>
      <c r="I2110" t="s">
        <v>22</v>
      </c>
      <c r="J2110">
        <v>1</v>
      </c>
      <c r="K2110">
        <v>1</v>
      </c>
      <c r="L2110">
        <v>1</v>
      </c>
      <c r="M2110">
        <v>1</v>
      </c>
      <c r="N2110">
        <v>3</v>
      </c>
      <c r="O2110">
        <v>1</v>
      </c>
      <c r="Q2110">
        <v>0</v>
      </c>
      <c r="R2110">
        <v>2</v>
      </c>
      <c r="S2110">
        <v>3</v>
      </c>
      <c r="V2110">
        <v>1</v>
      </c>
      <c r="X2110" s="26">
        <v>14</v>
      </c>
    </row>
    <row r="2111" spans="1:24" x14ac:dyDescent="0.3">
      <c r="A2111" t="s">
        <v>32</v>
      </c>
      <c r="B2111" t="s">
        <v>1733</v>
      </c>
      <c r="C2111" t="s">
        <v>1958</v>
      </c>
      <c r="D2111" t="s">
        <v>1997</v>
      </c>
      <c r="E2111" t="s">
        <v>7435</v>
      </c>
      <c r="F2111" t="s">
        <v>32</v>
      </c>
      <c r="G2111" t="s">
        <v>21</v>
      </c>
      <c r="H2111" t="s">
        <v>21</v>
      </c>
      <c r="I2111" t="s">
        <v>22</v>
      </c>
      <c r="J2111">
        <v>0</v>
      </c>
      <c r="K2111">
        <v>1</v>
      </c>
      <c r="L2111">
        <v>1</v>
      </c>
      <c r="M2111">
        <v>1</v>
      </c>
      <c r="N2111">
        <v>2</v>
      </c>
      <c r="O2111">
        <v>1</v>
      </c>
      <c r="Q2111">
        <v>0</v>
      </c>
      <c r="R2111">
        <v>2</v>
      </c>
      <c r="S2111">
        <v>3</v>
      </c>
      <c r="V2111">
        <v>2</v>
      </c>
      <c r="X2111" s="26">
        <v>13</v>
      </c>
    </row>
    <row r="2112" spans="1:24" x14ac:dyDescent="0.3">
      <c r="A2112" t="s">
        <v>59</v>
      </c>
      <c r="B2112" t="s">
        <v>807</v>
      </c>
      <c r="C2112" t="s">
        <v>808</v>
      </c>
      <c r="D2112" t="s">
        <v>3578</v>
      </c>
      <c r="E2112" t="s">
        <v>7436</v>
      </c>
      <c r="F2112" t="s">
        <v>59</v>
      </c>
      <c r="G2112" t="s">
        <v>21</v>
      </c>
      <c r="H2112" t="s">
        <v>21</v>
      </c>
      <c r="I2112" t="s">
        <v>22</v>
      </c>
      <c r="J2112">
        <v>1</v>
      </c>
      <c r="K2112">
        <v>1</v>
      </c>
      <c r="L2112">
        <v>1</v>
      </c>
      <c r="M2112">
        <v>1</v>
      </c>
      <c r="N2112">
        <v>2</v>
      </c>
      <c r="O2112">
        <v>1</v>
      </c>
      <c r="Q2112">
        <v>0</v>
      </c>
      <c r="R2112">
        <v>1</v>
      </c>
      <c r="S2112">
        <v>3</v>
      </c>
      <c r="V2112">
        <v>0</v>
      </c>
      <c r="X2112" s="26">
        <v>11</v>
      </c>
    </row>
    <row r="2113" spans="1:24" x14ac:dyDescent="0.3">
      <c r="A2113" t="s">
        <v>56</v>
      </c>
      <c r="B2113" t="s">
        <v>1683</v>
      </c>
      <c r="C2113" t="s">
        <v>2320</v>
      </c>
      <c r="D2113" t="s">
        <v>2330</v>
      </c>
      <c r="E2113" t="s">
        <v>7437</v>
      </c>
      <c r="F2113" t="s">
        <v>20</v>
      </c>
      <c r="G2113" t="s">
        <v>21</v>
      </c>
      <c r="H2113" t="s">
        <v>21</v>
      </c>
      <c r="I2113" t="s">
        <v>22</v>
      </c>
      <c r="J2113">
        <v>0</v>
      </c>
      <c r="K2113">
        <v>1</v>
      </c>
      <c r="L2113">
        <v>1</v>
      </c>
      <c r="M2113">
        <v>1</v>
      </c>
      <c r="N2113">
        <v>2</v>
      </c>
      <c r="O2113">
        <v>1</v>
      </c>
      <c r="Q2113">
        <v>0</v>
      </c>
      <c r="R2113">
        <v>1</v>
      </c>
      <c r="S2113">
        <v>3</v>
      </c>
      <c r="V2113">
        <v>1</v>
      </c>
      <c r="X2113" s="26">
        <v>11</v>
      </c>
    </row>
    <row r="2114" spans="1:24" x14ac:dyDescent="0.3">
      <c r="A2114" t="s">
        <v>56</v>
      </c>
      <c r="B2114" t="s">
        <v>1683</v>
      </c>
      <c r="C2114" t="s">
        <v>2320</v>
      </c>
      <c r="D2114" t="s">
        <v>2329</v>
      </c>
      <c r="E2114" t="s">
        <v>7438</v>
      </c>
      <c r="F2114" t="s">
        <v>20</v>
      </c>
      <c r="G2114" t="s">
        <v>21</v>
      </c>
      <c r="H2114" t="s">
        <v>21</v>
      </c>
      <c r="I2114" t="s">
        <v>22</v>
      </c>
      <c r="J2114">
        <v>0</v>
      </c>
      <c r="K2114">
        <v>1</v>
      </c>
      <c r="L2114">
        <v>1</v>
      </c>
      <c r="M2114">
        <v>1</v>
      </c>
      <c r="N2114">
        <v>2</v>
      </c>
      <c r="O2114">
        <v>1</v>
      </c>
      <c r="Q2114">
        <v>0</v>
      </c>
      <c r="R2114">
        <v>1</v>
      </c>
      <c r="S2114">
        <v>3</v>
      </c>
      <c r="V2114">
        <v>1</v>
      </c>
      <c r="X2114" s="26">
        <v>11</v>
      </c>
    </row>
    <row r="2115" spans="1:24" x14ac:dyDescent="0.3">
      <c r="A2115" t="s">
        <v>88</v>
      </c>
      <c r="B2115" t="s">
        <v>162</v>
      </c>
      <c r="C2115" t="s">
        <v>5261</v>
      </c>
      <c r="D2115" t="s">
        <v>5294</v>
      </c>
      <c r="E2115" t="s">
        <v>7439</v>
      </c>
      <c r="F2115" t="s">
        <v>88</v>
      </c>
      <c r="G2115" t="s">
        <v>21</v>
      </c>
      <c r="H2115" t="s">
        <v>21</v>
      </c>
      <c r="I2115" t="s">
        <v>54</v>
      </c>
      <c r="J2115">
        <v>0</v>
      </c>
      <c r="K2115">
        <v>0</v>
      </c>
      <c r="L2115">
        <v>0</v>
      </c>
      <c r="M2115">
        <v>0</v>
      </c>
      <c r="N2115">
        <v>0</v>
      </c>
      <c r="O2115">
        <v>0</v>
      </c>
      <c r="Q2115">
        <v>0</v>
      </c>
      <c r="R2115">
        <v>0</v>
      </c>
      <c r="S2115">
        <v>0</v>
      </c>
      <c r="V2115">
        <v>0</v>
      </c>
      <c r="X2115" s="26">
        <v>0</v>
      </c>
    </row>
    <row r="2116" spans="1:24" x14ac:dyDescent="0.3">
      <c r="A2116" t="s">
        <v>56</v>
      </c>
      <c r="B2116" t="s">
        <v>1683</v>
      </c>
      <c r="C2116" t="s">
        <v>2320</v>
      </c>
      <c r="D2116" t="s">
        <v>2328</v>
      </c>
      <c r="E2116" t="s">
        <v>7440</v>
      </c>
      <c r="F2116" t="s">
        <v>20</v>
      </c>
      <c r="G2116" t="s">
        <v>21</v>
      </c>
      <c r="H2116" t="s">
        <v>21</v>
      </c>
      <c r="I2116" t="s">
        <v>22</v>
      </c>
      <c r="J2116">
        <v>1</v>
      </c>
      <c r="K2116">
        <v>1</v>
      </c>
      <c r="L2116">
        <v>0</v>
      </c>
      <c r="M2116">
        <v>0</v>
      </c>
      <c r="N2116">
        <v>0</v>
      </c>
      <c r="O2116">
        <v>0</v>
      </c>
      <c r="Q2116">
        <v>0</v>
      </c>
      <c r="R2116">
        <v>1</v>
      </c>
      <c r="S2116">
        <v>3</v>
      </c>
      <c r="V2116">
        <v>1</v>
      </c>
      <c r="X2116" s="26">
        <v>7</v>
      </c>
    </row>
    <row r="2117" spans="1:24" x14ac:dyDescent="0.3">
      <c r="A2117" t="s">
        <v>44</v>
      </c>
      <c r="B2117" t="s">
        <v>932</v>
      </c>
      <c r="C2117" t="s">
        <v>1374</v>
      </c>
      <c r="D2117" t="s">
        <v>3680</v>
      </c>
      <c r="E2117" t="s">
        <v>7441</v>
      </c>
      <c r="F2117" t="s">
        <v>44</v>
      </c>
      <c r="G2117" t="s">
        <v>21</v>
      </c>
      <c r="H2117" t="s">
        <v>21</v>
      </c>
      <c r="I2117" t="s">
        <v>22</v>
      </c>
      <c r="J2117">
        <v>2</v>
      </c>
      <c r="K2117">
        <v>1</v>
      </c>
      <c r="L2117">
        <v>1</v>
      </c>
      <c r="M2117">
        <v>0</v>
      </c>
      <c r="N2117">
        <v>3</v>
      </c>
      <c r="O2117">
        <v>1</v>
      </c>
      <c r="Q2117">
        <v>0</v>
      </c>
      <c r="R2117">
        <v>2</v>
      </c>
      <c r="S2117">
        <v>3</v>
      </c>
      <c r="V2117">
        <v>1</v>
      </c>
      <c r="X2117" s="26">
        <v>14</v>
      </c>
    </row>
    <row r="2118" spans="1:24" x14ac:dyDescent="0.3">
      <c r="A2118" t="s">
        <v>39</v>
      </c>
      <c r="B2118" t="s">
        <v>162</v>
      </c>
      <c r="C2118" t="s">
        <v>656</v>
      </c>
      <c r="D2118" t="s">
        <v>680</v>
      </c>
      <c r="E2118" t="s">
        <v>7442</v>
      </c>
      <c r="F2118" t="s">
        <v>39</v>
      </c>
      <c r="G2118" t="s">
        <v>21</v>
      </c>
      <c r="H2118" t="s">
        <v>21</v>
      </c>
      <c r="I2118" t="s">
        <v>22</v>
      </c>
      <c r="J2118">
        <v>1</v>
      </c>
      <c r="K2118">
        <v>1</v>
      </c>
      <c r="L2118">
        <v>1</v>
      </c>
      <c r="M2118">
        <v>1</v>
      </c>
      <c r="N2118">
        <v>2</v>
      </c>
      <c r="O2118">
        <v>1</v>
      </c>
      <c r="Q2118">
        <v>0</v>
      </c>
      <c r="R2118">
        <v>2</v>
      </c>
      <c r="S2118">
        <v>3</v>
      </c>
      <c r="V2118">
        <v>2</v>
      </c>
      <c r="X2118" s="26">
        <v>14</v>
      </c>
    </row>
    <row r="2119" spans="1:24" x14ac:dyDescent="0.3">
      <c r="A2119" t="s">
        <v>138</v>
      </c>
      <c r="B2119" t="s">
        <v>519</v>
      </c>
      <c r="C2119" t="s">
        <v>520</v>
      </c>
      <c r="D2119" t="s">
        <v>4757</v>
      </c>
      <c r="E2119" t="s">
        <v>7443</v>
      </c>
      <c r="F2119" t="s">
        <v>138</v>
      </c>
      <c r="G2119" t="s">
        <v>21</v>
      </c>
      <c r="H2119" t="s">
        <v>21</v>
      </c>
      <c r="I2119" t="s">
        <v>22</v>
      </c>
      <c r="J2119">
        <v>2</v>
      </c>
      <c r="K2119">
        <v>1</v>
      </c>
      <c r="L2119">
        <v>1</v>
      </c>
      <c r="M2119">
        <v>1</v>
      </c>
      <c r="N2119">
        <v>3</v>
      </c>
      <c r="O2119">
        <v>1</v>
      </c>
      <c r="Q2119">
        <v>0</v>
      </c>
      <c r="R2119">
        <v>3</v>
      </c>
      <c r="S2119">
        <v>3</v>
      </c>
      <c r="V2119">
        <v>3</v>
      </c>
      <c r="X2119" s="26">
        <v>18</v>
      </c>
    </row>
    <row r="2120" spans="1:24" x14ac:dyDescent="0.3">
      <c r="A2120" t="s">
        <v>155</v>
      </c>
      <c r="B2120" t="s">
        <v>3634</v>
      </c>
      <c r="C2120" t="s">
        <v>5136</v>
      </c>
      <c r="D2120" t="s">
        <v>5148</v>
      </c>
      <c r="E2120" t="s">
        <v>7444</v>
      </c>
      <c r="F2120" t="s">
        <v>155</v>
      </c>
      <c r="G2120" t="s">
        <v>21</v>
      </c>
      <c r="H2120" t="s">
        <v>21</v>
      </c>
      <c r="I2120" t="s">
        <v>22</v>
      </c>
      <c r="J2120">
        <v>1</v>
      </c>
      <c r="K2120">
        <v>1</v>
      </c>
      <c r="L2120">
        <v>1</v>
      </c>
      <c r="M2120">
        <v>1</v>
      </c>
      <c r="N2120">
        <v>2</v>
      </c>
      <c r="O2120">
        <v>1</v>
      </c>
      <c r="Q2120">
        <v>0</v>
      </c>
      <c r="R2120">
        <v>2</v>
      </c>
      <c r="S2120">
        <v>3</v>
      </c>
      <c r="V2120">
        <v>1</v>
      </c>
      <c r="X2120" s="26">
        <v>13</v>
      </c>
    </row>
    <row r="2121" spans="1:24" x14ac:dyDescent="0.3">
      <c r="A2121" t="s">
        <v>70</v>
      </c>
      <c r="B2121" t="s">
        <v>3366</v>
      </c>
      <c r="C2121" t="s">
        <v>4360</v>
      </c>
      <c r="D2121" t="s">
        <v>4393</v>
      </c>
      <c r="E2121" t="s">
        <v>7445</v>
      </c>
      <c r="F2121" t="s">
        <v>70</v>
      </c>
      <c r="G2121" t="s">
        <v>21</v>
      </c>
      <c r="H2121" t="s">
        <v>21</v>
      </c>
      <c r="I2121" t="s">
        <v>22</v>
      </c>
      <c r="J2121">
        <v>0</v>
      </c>
      <c r="K2121">
        <v>1</v>
      </c>
      <c r="L2121">
        <v>1</v>
      </c>
      <c r="M2121">
        <v>1</v>
      </c>
      <c r="N2121">
        <v>0</v>
      </c>
      <c r="O2121">
        <v>1</v>
      </c>
      <c r="Q2121">
        <v>0</v>
      </c>
      <c r="R2121">
        <v>1</v>
      </c>
      <c r="S2121">
        <v>3</v>
      </c>
      <c r="V2121">
        <v>0</v>
      </c>
      <c r="X2121" s="26">
        <v>8</v>
      </c>
    </row>
    <row r="2122" spans="1:24" x14ac:dyDescent="0.3">
      <c r="A2122" t="s">
        <v>59</v>
      </c>
      <c r="B2122" t="s">
        <v>3634</v>
      </c>
      <c r="C2122" t="s">
        <v>3635</v>
      </c>
      <c r="D2122" t="s">
        <v>3636</v>
      </c>
      <c r="E2122" t="s">
        <v>7446</v>
      </c>
      <c r="F2122" t="s">
        <v>59</v>
      </c>
      <c r="G2122" t="s">
        <v>21</v>
      </c>
      <c r="H2122" t="s">
        <v>21</v>
      </c>
      <c r="I2122" t="s">
        <v>22</v>
      </c>
      <c r="J2122">
        <v>1</v>
      </c>
      <c r="K2122">
        <v>1</v>
      </c>
      <c r="L2122">
        <v>0</v>
      </c>
      <c r="M2122">
        <v>1</v>
      </c>
      <c r="N2122">
        <v>1</v>
      </c>
      <c r="O2122">
        <v>0</v>
      </c>
      <c r="Q2122">
        <v>0</v>
      </c>
      <c r="R2122">
        <v>1</v>
      </c>
      <c r="S2122">
        <v>2</v>
      </c>
      <c r="V2122">
        <v>1</v>
      </c>
      <c r="X2122" s="26">
        <v>8</v>
      </c>
    </row>
    <row r="2123" spans="1:24" x14ac:dyDescent="0.3">
      <c r="A2123" t="s">
        <v>138</v>
      </c>
      <c r="B2123" t="s">
        <v>519</v>
      </c>
      <c r="C2123" t="s">
        <v>520</v>
      </c>
      <c r="D2123" t="s">
        <v>4767</v>
      </c>
      <c r="E2123" t="s">
        <v>7447</v>
      </c>
      <c r="F2123" t="s">
        <v>138</v>
      </c>
      <c r="G2123" t="s">
        <v>21</v>
      </c>
      <c r="H2123" t="s">
        <v>21</v>
      </c>
      <c r="I2123" t="s">
        <v>54</v>
      </c>
      <c r="J2123">
        <v>0</v>
      </c>
      <c r="K2123">
        <v>1</v>
      </c>
      <c r="L2123">
        <v>1</v>
      </c>
      <c r="M2123">
        <v>1</v>
      </c>
      <c r="N2123">
        <v>3</v>
      </c>
      <c r="O2123">
        <v>1</v>
      </c>
      <c r="Q2123">
        <v>0</v>
      </c>
      <c r="R2123">
        <v>3</v>
      </c>
      <c r="S2123">
        <v>3</v>
      </c>
      <c r="V2123">
        <v>0</v>
      </c>
      <c r="X2123" s="26">
        <v>13</v>
      </c>
    </row>
    <row r="2124" spans="1:24" x14ac:dyDescent="0.3">
      <c r="A2124" t="s">
        <v>39</v>
      </c>
      <c r="B2124" t="s">
        <v>162</v>
      </c>
      <c r="C2124" t="s">
        <v>656</v>
      </c>
      <c r="D2124" t="s">
        <v>678</v>
      </c>
      <c r="E2124" t="s">
        <v>7448</v>
      </c>
      <c r="F2124" t="s">
        <v>39</v>
      </c>
      <c r="G2124" t="s">
        <v>21</v>
      </c>
      <c r="H2124" t="s">
        <v>21</v>
      </c>
      <c r="I2124" t="s">
        <v>22</v>
      </c>
      <c r="J2124">
        <v>2</v>
      </c>
      <c r="K2124">
        <v>1</v>
      </c>
      <c r="L2124">
        <v>1</v>
      </c>
      <c r="M2124">
        <v>1</v>
      </c>
      <c r="N2124">
        <v>3</v>
      </c>
      <c r="O2124">
        <v>1</v>
      </c>
      <c r="Q2124">
        <v>0</v>
      </c>
      <c r="R2124">
        <v>3</v>
      </c>
      <c r="S2124">
        <v>3</v>
      </c>
      <c r="V2124">
        <v>3</v>
      </c>
      <c r="X2124" s="26">
        <v>18</v>
      </c>
    </row>
    <row r="2125" spans="1:24" x14ac:dyDescent="0.3">
      <c r="A2125" t="s">
        <v>82</v>
      </c>
      <c r="B2125" t="s">
        <v>284</v>
      </c>
      <c r="C2125" t="s">
        <v>3830</v>
      </c>
      <c r="D2125" t="s">
        <v>4629</v>
      </c>
      <c r="E2125" t="s">
        <v>7449</v>
      </c>
      <c r="F2125" t="s">
        <v>82</v>
      </c>
      <c r="G2125" t="s">
        <v>21</v>
      </c>
      <c r="H2125" t="s">
        <v>21</v>
      </c>
      <c r="I2125" t="s">
        <v>22</v>
      </c>
      <c r="J2125">
        <v>1</v>
      </c>
      <c r="K2125">
        <v>1</v>
      </c>
      <c r="L2125">
        <v>1</v>
      </c>
      <c r="M2125">
        <v>1</v>
      </c>
      <c r="N2125">
        <v>2</v>
      </c>
      <c r="O2125">
        <v>1</v>
      </c>
      <c r="Q2125">
        <v>0</v>
      </c>
      <c r="R2125">
        <v>2</v>
      </c>
      <c r="S2125">
        <v>3</v>
      </c>
      <c r="V2125">
        <v>1</v>
      </c>
      <c r="X2125" s="26">
        <v>13</v>
      </c>
    </row>
    <row r="2126" spans="1:24" x14ac:dyDescent="0.3">
      <c r="A2126" t="s">
        <v>19</v>
      </c>
      <c r="B2126" t="s">
        <v>162</v>
      </c>
      <c r="C2126" t="s">
        <v>181</v>
      </c>
      <c r="D2126" t="s">
        <v>204</v>
      </c>
      <c r="E2126" t="s">
        <v>7450</v>
      </c>
      <c r="F2126" t="s">
        <v>58</v>
      </c>
      <c r="G2126" t="s">
        <v>21</v>
      </c>
      <c r="H2126" t="s">
        <v>21</v>
      </c>
      <c r="I2126" t="s">
        <v>22</v>
      </c>
      <c r="J2126">
        <v>2</v>
      </c>
      <c r="K2126">
        <v>1</v>
      </c>
      <c r="L2126">
        <v>1</v>
      </c>
      <c r="M2126">
        <v>1</v>
      </c>
      <c r="N2126">
        <v>3</v>
      </c>
      <c r="O2126">
        <v>1</v>
      </c>
      <c r="Q2126">
        <v>0</v>
      </c>
      <c r="R2126">
        <v>2</v>
      </c>
      <c r="S2126">
        <v>3</v>
      </c>
      <c r="V2126">
        <v>2</v>
      </c>
      <c r="X2126" s="26">
        <v>16</v>
      </c>
    </row>
    <row r="2127" spans="1:24" x14ac:dyDescent="0.3">
      <c r="A2127" t="s">
        <v>114</v>
      </c>
      <c r="B2127" t="s">
        <v>2870</v>
      </c>
      <c r="C2127" t="s">
        <v>3618</v>
      </c>
      <c r="D2127" t="s">
        <v>4636</v>
      </c>
      <c r="E2127" t="s">
        <v>7451</v>
      </c>
      <c r="F2127" t="s">
        <v>139</v>
      </c>
      <c r="G2127" t="s">
        <v>21</v>
      </c>
      <c r="H2127" t="s">
        <v>21</v>
      </c>
      <c r="I2127" t="s">
        <v>22</v>
      </c>
      <c r="J2127">
        <v>2</v>
      </c>
      <c r="K2127">
        <v>1</v>
      </c>
      <c r="L2127">
        <v>1</v>
      </c>
      <c r="M2127">
        <v>1</v>
      </c>
      <c r="N2127">
        <v>2</v>
      </c>
      <c r="O2127">
        <v>1</v>
      </c>
      <c r="Q2127">
        <v>0</v>
      </c>
      <c r="R2127">
        <v>3</v>
      </c>
      <c r="S2127">
        <v>3</v>
      </c>
      <c r="V2127">
        <v>2</v>
      </c>
      <c r="X2127" s="26">
        <v>16</v>
      </c>
    </row>
    <row r="2128" spans="1:24" x14ac:dyDescent="0.3">
      <c r="A2128" t="s">
        <v>65</v>
      </c>
      <c r="B2128" t="s">
        <v>162</v>
      </c>
      <c r="C2128" t="s">
        <v>3068</v>
      </c>
      <c r="D2128" t="s">
        <v>3070</v>
      </c>
      <c r="E2128" t="s">
        <v>7452</v>
      </c>
      <c r="F2128" t="s">
        <v>65</v>
      </c>
      <c r="G2128" t="s">
        <v>21</v>
      </c>
      <c r="H2128" t="s">
        <v>21</v>
      </c>
      <c r="I2128" t="s">
        <v>22</v>
      </c>
      <c r="J2128">
        <v>1</v>
      </c>
      <c r="K2128">
        <v>1</v>
      </c>
      <c r="L2128">
        <v>1</v>
      </c>
      <c r="M2128">
        <v>1</v>
      </c>
      <c r="N2128">
        <v>3</v>
      </c>
      <c r="O2128">
        <v>1</v>
      </c>
      <c r="Q2128">
        <v>2</v>
      </c>
      <c r="R2128">
        <v>2</v>
      </c>
      <c r="S2128">
        <v>3</v>
      </c>
      <c r="V2128">
        <v>3</v>
      </c>
      <c r="X2128" s="26">
        <v>18</v>
      </c>
    </row>
    <row r="2129" spans="1:24" x14ac:dyDescent="0.3">
      <c r="A2129" t="s">
        <v>82</v>
      </c>
      <c r="B2129" t="s">
        <v>284</v>
      </c>
      <c r="C2129" t="s">
        <v>3830</v>
      </c>
      <c r="D2129" t="s">
        <v>4627</v>
      </c>
      <c r="E2129" t="s">
        <v>7453</v>
      </c>
      <c r="F2129" t="s">
        <v>82</v>
      </c>
      <c r="G2129" t="s">
        <v>21</v>
      </c>
      <c r="H2129" t="s">
        <v>21</v>
      </c>
      <c r="I2129" t="s">
        <v>22</v>
      </c>
      <c r="J2129">
        <v>1</v>
      </c>
      <c r="K2129">
        <v>1</v>
      </c>
      <c r="L2129">
        <v>1</v>
      </c>
      <c r="M2129">
        <v>1</v>
      </c>
      <c r="N2129">
        <v>2</v>
      </c>
      <c r="O2129">
        <v>1</v>
      </c>
      <c r="Q2129">
        <v>0</v>
      </c>
      <c r="R2129">
        <v>2</v>
      </c>
      <c r="S2129">
        <v>3</v>
      </c>
      <c r="V2129">
        <v>2</v>
      </c>
      <c r="X2129" s="26">
        <v>14</v>
      </c>
    </row>
    <row r="2130" spans="1:24" x14ac:dyDescent="0.3">
      <c r="A2130" t="s">
        <v>137</v>
      </c>
      <c r="B2130" t="s">
        <v>2870</v>
      </c>
      <c r="C2130" t="s">
        <v>3618</v>
      </c>
      <c r="D2130" t="s">
        <v>4693</v>
      </c>
      <c r="E2130" t="s">
        <v>7454</v>
      </c>
      <c r="F2130" t="s">
        <v>137</v>
      </c>
      <c r="G2130" t="s">
        <v>21</v>
      </c>
      <c r="H2130" t="s">
        <v>21</v>
      </c>
      <c r="I2130" t="s">
        <v>22</v>
      </c>
      <c r="J2130">
        <v>1</v>
      </c>
      <c r="K2130">
        <v>1</v>
      </c>
      <c r="L2130">
        <v>1</v>
      </c>
      <c r="M2130">
        <v>1</v>
      </c>
      <c r="N2130">
        <v>3</v>
      </c>
      <c r="O2130">
        <v>1</v>
      </c>
      <c r="Q2130">
        <v>2</v>
      </c>
      <c r="R2130">
        <v>2</v>
      </c>
      <c r="S2130">
        <v>3</v>
      </c>
      <c r="V2130">
        <v>1</v>
      </c>
      <c r="X2130" s="26">
        <v>16</v>
      </c>
    </row>
    <row r="2131" spans="1:24" x14ac:dyDescent="0.3">
      <c r="A2131" t="s">
        <v>137</v>
      </c>
      <c r="B2131" t="s">
        <v>2870</v>
      </c>
      <c r="C2131" t="s">
        <v>3618</v>
      </c>
      <c r="D2131" t="s">
        <v>4701</v>
      </c>
      <c r="E2131" t="s">
        <v>7455</v>
      </c>
      <c r="F2131" t="s">
        <v>137</v>
      </c>
      <c r="G2131" t="s">
        <v>21</v>
      </c>
      <c r="H2131" t="s">
        <v>21</v>
      </c>
      <c r="I2131" t="s">
        <v>22</v>
      </c>
      <c r="J2131">
        <v>1</v>
      </c>
      <c r="K2131">
        <v>1</v>
      </c>
      <c r="L2131">
        <v>0</v>
      </c>
      <c r="M2131">
        <v>0</v>
      </c>
      <c r="N2131">
        <v>0</v>
      </c>
      <c r="O2131">
        <v>0</v>
      </c>
      <c r="Q2131">
        <v>0</v>
      </c>
      <c r="R2131">
        <v>2</v>
      </c>
      <c r="S2131">
        <v>3</v>
      </c>
      <c r="V2131">
        <v>2</v>
      </c>
      <c r="X2131" s="26">
        <v>9</v>
      </c>
    </row>
    <row r="2132" spans="1:24" x14ac:dyDescent="0.3">
      <c r="A2132" t="s">
        <v>36</v>
      </c>
      <c r="B2132" t="s">
        <v>284</v>
      </c>
      <c r="C2132" t="s">
        <v>2615</v>
      </c>
      <c r="D2132" t="s">
        <v>2645</v>
      </c>
      <c r="E2132" t="s">
        <v>7456</v>
      </c>
      <c r="F2132" t="s">
        <v>36</v>
      </c>
      <c r="G2132" t="s">
        <v>21</v>
      </c>
      <c r="H2132" t="s">
        <v>21</v>
      </c>
      <c r="I2132" t="s">
        <v>22</v>
      </c>
      <c r="J2132">
        <v>1</v>
      </c>
      <c r="K2132">
        <v>1</v>
      </c>
      <c r="L2132">
        <v>1</v>
      </c>
      <c r="M2132">
        <v>1</v>
      </c>
      <c r="N2132">
        <v>1</v>
      </c>
      <c r="O2132">
        <v>1</v>
      </c>
      <c r="Q2132">
        <v>0</v>
      </c>
      <c r="R2132">
        <v>1</v>
      </c>
      <c r="S2132">
        <v>3</v>
      </c>
      <c r="V2132">
        <v>1</v>
      </c>
      <c r="X2132" s="26">
        <v>11</v>
      </c>
    </row>
    <row r="2133" spans="1:24" x14ac:dyDescent="0.3">
      <c r="A2133" t="s">
        <v>79</v>
      </c>
      <c r="B2133" t="s">
        <v>162</v>
      </c>
      <c r="C2133" t="s">
        <v>513</v>
      </c>
      <c r="D2133" t="s">
        <v>517</v>
      </c>
      <c r="E2133" t="s">
        <v>7457</v>
      </c>
      <c r="F2133" t="s">
        <v>79</v>
      </c>
      <c r="G2133" t="s">
        <v>21</v>
      </c>
      <c r="H2133" t="s">
        <v>21</v>
      </c>
      <c r="I2133" t="s">
        <v>22</v>
      </c>
      <c r="J2133">
        <v>0</v>
      </c>
      <c r="K2133">
        <v>1</v>
      </c>
      <c r="L2133">
        <v>1</v>
      </c>
      <c r="M2133">
        <v>1</v>
      </c>
      <c r="N2133">
        <v>3</v>
      </c>
      <c r="O2133">
        <v>1</v>
      </c>
      <c r="Q2133">
        <v>0</v>
      </c>
      <c r="R2133">
        <v>2</v>
      </c>
      <c r="S2133">
        <v>3</v>
      </c>
      <c r="V2133">
        <v>2</v>
      </c>
      <c r="X2133" s="26">
        <v>14</v>
      </c>
    </row>
    <row r="2134" spans="1:24" x14ac:dyDescent="0.3">
      <c r="A2134" t="s">
        <v>61</v>
      </c>
      <c r="B2134" t="s">
        <v>1190</v>
      </c>
      <c r="C2134" t="s">
        <v>1191</v>
      </c>
      <c r="D2134" t="s">
        <v>1230</v>
      </c>
      <c r="E2134" t="s">
        <v>7458</v>
      </c>
      <c r="F2134" t="s">
        <v>61</v>
      </c>
      <c r="G2134" t="s">
        <v>21</v>
      </c>
      <c r="H2134" t="s">
        <v>21</v>
      </c>
      <c r="I2134" t="s">
        <v>22</v>
      </c>
      <c r="J2134">
        <v>0</v>
      </c>
      <c r="K2134">
        <v>1</v>
      </c>
      <c r="L2134">
        <v>1</v>
      </c>
      <c r="M2134">
        <v>1</v>
      </c>
      <c r="N2134">
        <v>3</v>
      </c>
      <c r="O2134">
        <v>1</v>
      </c>
      <c r="Q2134">
        <v>0</v>
      </c>
      <c r="R2134">
        <v>2</v>
      </c>
      <c r="S2134">
        <v>3</v>
      </c>
      <c r="V2134">
        <v>0</v>
      </c>
      <c r="X2134" s="26">
        <v>12</v>
      </c>
    </row>
    <row r="2135" spans="1:24" x14ac:dyDescent="0.3">
      <c r="A2135" t="s">
        <v>56</v>
      </c>
      <c r="B2135" t="s">
        <v>1602</v>
      </c>
      <c r="C2135" t="s">
        <v>2155</v>
      </c>
      <c r="D2135" t="s">
        <v>2171</v>
      </c>
      <c r="E2135" t="s">
        <v>7459</v>
      </c>
      <c r="F2135" t="s">
        <v>56</v>
      </c>
      <c r="G2135" t="s">
        <v>21</v>
      </c>
      <c r="H2135" t="s">
        <v>21</v>
      </c>
      <c r="I2135" t="s">
        <v>54</v>
      </c>
      <c r="J2135">
        <v>1</v>
      </c>
      <c r="K2135">
        <v>1</v>
      </c>
      <c r="L2135">
        <v>1</v>
      </c>
      <c r="M2135">
        <v>1</v>
      </c>
      <c r="N2135">
        <v>3</v>
      </c>
      <c r="O2135">
        <v>1</v>
      </c>
      <c r="Q2135">
        <v>0</v>
      </c>
      <c r="R2135">
        <v>3</v>
      </c>
      <c r="S2135">
        <v>3</v>
      </c>
      <c r="V2135">
        <v>1</v>
      </c>
      <c r="X2135" s="26">
        <v>15</v>
      </c>
    </row>
    <row r="2136" spans="1:24" x14ac:dyDescent="0.3">
      <c r="A2136" t="s">
        <v>139</v>
      </c>
      <c r="B2136" t="s">
        <v>519</v>
      </c>
      <c r="C2136" t="s">
        <v>520</v>
      </c>
      <c r="D2136" t="s">
        <v>4664</v>
      </c>
      <c r="E2136" t="s">
        <v>7460</v>
      </c>
      <c r="F2136" t="s">
        <v>139</v>
      </c>
      <c r="G2136" t="s">
        <v>21</v>
      </c>
      <c r="H2136" t="s">
        <v>21</v>
      </c>
      <c r="I2136" t="s">
        <v>50</v>
      </c>
      <c r="J2136">
        <v>2</v>
      </c>
      <c r="K2136">
        <v>1</v>
      </c>
      <c r="L2136">
        <v>1</v>
      </c>
      <c r="M2136">
        <v>1</v>
      </c>
      <c r="N2136">
        <v>3</v>
      </c>
      <c r="O2136">
        <v>1</v>
      </c>
      <c r="Q2136">
        <v>0</v>
      </c>
      <c r="R2136">
        <v>2</v>
      </c>
      <c r="S2136">
        <v>3</v>
      </c>
      <c r="V2136">
        <v>3</v>
      </c>
      <c r="X2136" s="26">
        <v>17</v>
      </c>
    </row>
    <row r="2137" spans="1:24" x14ac:dyDescent="0.3">
      <c r="A2137" t="s">
        <v>40</v>
      </c>
      <c r="B2137" t="s">
        <v>2570</v>
      </c>
      <c r="C2137" t="s">
        <v>2571</v>
      </c>
      <c r="D2137" t="s">
        <v>3394</v>
      </c>
      <c r="E2137" t="s">
        <v>7461</v>
      </c>
      <c r="F2137" t="s">
        <v>40</v>
      </c>
      <c r="G2137" t="s">
        <v>21</v>
      </c>
      <c r="H2137" t="s">
        <v>21</v>
      </c>
      <c r="I2137" t="s">
        <v>22</v>
      </c>
      <c r="J2137">
        <v>2</v>
      </c>
      <c r="K2137">
        <v>1</v>
      </c>
      <c r="L2137">
        <v>1</v>
      </c>
      <c r="M2137">
        <v>1</v>
      </c>
      <c r="N2137">
        <v>3</v>
      </c>
      <c r="O2137">
        <v>1</v>
      </c>
      <c r="Q2137">
        <v>0</v>
      </c>
      <c r="R2137">
        <v>2</v>
      </c>
      <c r="S2137">
        <v>3</v>
      </c>
      <c r="V2137">
        <v>3</v>
      </c>
      <c r="X2137" s="26">
        <v>17</v>
      </c>
    </row>
    <row r="2138" spans="1:24" x14ac:dyDescent="0.3">
      <c r="A2138" t="s">
        <v>141</v>
      </c>
      <c r="B2138" t="s">
        <v>174</v>
      </c>
      <c r="C2138" t="s">
        <v>1159</v>
      </c>
      <c r="D2138" t="s">
        <v>3750</v>
      </c>
      <c r="E2138" t="s">
        <v>7462</v>
      </c>
      <c r="F2138" t="s">
        <v>102</v>
      </c>
      <c r="G2138" t="s">
        <v>21</v>
      </c>
      <c r="H2138" t="s">
        <v>21</v>
      </c>
      <c r="I2138" t="s">
        <v>22</v>
      </c>
      <c r="J2138">
        <v>0</v>
      </c>
      <c r="K2138">
        <v>0</v>
      </c>
      <c r="L2138">
        <v>0</v>
      </c>
      <c r="M2138">
        <v>0</v>
      </c>
      <c r="N2138">
        <v>0</v>
      </c>
      <c r="O2138">
        <v>0</v>
      </c>
      <c r="Q2138">
        <v>0</v>
      </c>
      <c r="R2138">
        <v>0</v>
      </c>
      <c r="S2138">
        <v>0</v>
      </c>
      <c r="V2138">
        <v>0</v>
      </c>
      <c r="X2138" s="26">
        <v>0</v>
      </c>
    </row>
    <row r="2139" spans="1:24" x14ac:dyDescent="0.3">
      <c r="A2139" t="s">
        <v>56</v>
      </c>
      <c r="B2139" t="s">
        <v>174</v>
      </c>
      <c r="C2139" t="s">
        <v>2138</v>
      </c>
      <c r="D2139" t="s">
        <v>2229</v>
      </c>
      <c r="E2139" t="s">
        <v>7463</v>
      </c>
      <c r="F2139" t="s">
        <v>56</v>
      </c>
      <c r="G2139" t="s">
        <v>21</v>
      </c>
      <c r="H2139" t="s">
        <v>21</v>
      </c>
      <c r="I2139" t="s">
        <v>22</v>
      </c>
      <c r="J2139">
        <v>1</v>
      </c>
      <c r="K2139">
        <v>0</v>
      </c>
      <c r="L2139">
        <v>0</v>
      </c>
      <c r="M2139">
        <v>0</v>
      </c>
      <c r="N2139">
        <v>0</v>
      </c>
      <c r="O2139">
        <v>1</v>
      </c>
      <c r="Q2139">
        <v>0</v>
      </c>
      <c r="R2139">
        <v>1</v>
      </c>
      <c r="S2139">
        <v>2</v>
      </c>
      <c r="V2139">
        <v>2</v>
      </c>
      <c r="X2139" s="26">
        <v>7</v>
      </c>
    </row>
    <row r="2140" spans="1:24" x14ac:dyDescent="0.3">
      <c r="A2140" t="s">
        <v>49</v>
      </c>
      <c r="B2140" t="s">
        <v>174</v>
      </c>
      <c r="C2140" t="s">
        <v>200</v>
      </c>
      <c r="D2140" t="s">
        <v>1431</v>
      </c>
      <c r="E2140" t="s">
        <v>7464</v>
      </c>
      <c r="F2140" t="s">
        <v>49</v>
      </c>
      <c r="G2140" t="s">
        <v>21</v>
      </c>
      <c r="H2140" t="s">
        <v>21</v>
      </c>
      <c r="I2140" t="s">
        <v>22</v>
      </c>
      <c r="J2140">
        <v>0</v>
      </c>
      <c r="K2140">
        <v>1</v>
      </c>
      <c r="L2140">
        <v>1</v>
      </c>
      <c r="M2140">
        <v>1</v>
      </c>
      <c r="N2140">
        <v>2</v>
      </c>
      <c r="O2140">
        <v>1</v>
      </c>
      <c r="Q2140">
        <v>0</v>
      </c>
      <c r="R2140">
        <v>1</v>
      </c>
      <c r="S2140">
        <v>3</v>
      </c>
      <c r="V2140">
        <v>1</v>
      </c>
      <c r="X2140" s="26">
        <v>11</v>
      </c>
    </row>
    <row r="2141" spans="1:24" x14ac:dyDescent="0.3">
      <c r="A2141" t="s">
        <v>64</v>
      </c>
      <c r="B2141" t="s">
        <v>2570</v>
      </c>
      <c r="C2141" t="s">
        <v>2571</v>
      </c>
      <c r="D2141" t="s">
        <v>3182</v>
      </c>
      <c r="E2141" t="s">
        <v>7465</v>
      </c>
      <c r="F2141" t="s">
        <v>64</v>
      </c>
      <c r="G2141" t="s">
        <v>21</v>
      </c>
      <c r="H2141" t="s">
        <v>21</v>
      </c>
      <c r="I2141" t="s">
        <v>22</v>
      </c>
      <c r="J2141">
        <v>2</v>
      </c>
      <c r="K2141">
        <v>1</v>
      </c>
      <c r="L2141">
        <v>1</v>
      </c>
      <c r="M2141">
        <v>1</v>
      </c>
      <c r="N2141">
        <v>3</v>
      </c>
      <c r="O2141">
        <v>1</v>
      </c>
      <c r="Q2141">
        <v>0</v>
      </c>
      <c r="R2141">
        <v>1</v>
      </c>
      <c r="S2141">
        <v>3</v>
      </c>
      <c r="V2141">
        <v>2</v>
      </c>
      <c r="X2141" s="26">
        <v>15</v>
      </c>
    </row>
    <row r="2142" spans="1:24" x14ac:dyDescent="0.3">
      <c r="A2142" t="s">
        <v>43</v>
      </c>
      <c r="B2142" t="s">
        <v>1602</v>
      </c>
      <c r="C2142" t="s">
        <v>3703</v>
      </c>
      <c r="D2142" t="s">
        <v>3854</v>
      </c>
      <c r="E2142" t="s">
        <v>7466</v>
      </c>
      <c r="F2142" t="s">
        <v>43</v>
      </c>
      <c r="G2142" t="s">
        <v>21</v>
      </c>
      <c r="H2142" t="s">
        <v>21</v>
      </c>
      <c r="I2142" t="s">
        <v>22</v>
      </c>
      <c r="J2142">
        <v>2</v>
      </c>
      <c r="K2142">
        <v>1</v>
      </c>
      <c r="L2142">
        <v>1</v>
      </c>
      <c r="M2142">
        <v>1</v>
      </c>
      <c r="N2142">
        <v>3</v>
      </c>
      <c r="O2142">
        <v>1</v>
      </c>
      <c r="Q2142">
        <v>0</v>
      </c>
      <c r="R2142">
        <v>3</v>
      </c>
      <c r="S2142">
        <v>3</v>
      </c>
      <c r="V2142">
        <v>1</v>
      </c>
      <c r="X2142" s="26">
        <v>16</v>
      </c>
    </row>
    <row r="2143" spans="1:24" x14ac:dyDescent="0.3">
      <c r="A2143" t="s">
        <v>102</v>
      </c>
      <c r="B2143" t="s">
        <v>174</v>
      </c>
      <c r="C2143" t="s">
        <v>175</v>
      </c>
      <c r="D2143" t="s">
        <v>3781</v>
      </c>
      <c r="E2143" t="s">
        <v>7467</v>
      </c>
      <c r="F2143" t="s">
        <v>102</v>
      </c>
      <c r="G2143" t="s">
        <v>21</v>
      </c>
      <c r="H2143" t="s">
        <v>21</v>
      </c>
      <c r="I2143" t="s">
        <v>22</v>
      </c>
      <c r="J2143">
        <v>0</v>
      </c>
      <c r="K2143">
        <v>1</v>
      </c>
      <c r="L2143">
        <v>1</v>
      </c>
      <c r="M2143">
        <v>1</v>
      </c>
      <c r="N2143">
        <v>2</v>
      </c>
      <c r="O2143">
        <v>1</v>
      </c>
      <c r="Q2143">
        <v>0</v>
      </c>
      <c r="R2143">
        <v>1</v>
      </c>
      <c r="S2143">
        <v>3</v>
      </c>
      <c r="V2143">
        <v>1</v>
      </c>
      <c r="X2143" s="26">
        <v>11</v>
      </c>
    </row>
    <row r="2144" spans="1:24" x14ac:dyDescent="0.3">
      <c r="A2144" t="s">
        <v>37</v>
      </c>
      <c r="B2144" t="s">
        <v>2570</v>
      </c>
      <c r="C2144" t="s">
        <v>2571</v>
      </c>
      <c r="D2144" t="s">
        <v>3461</v>
      </c>
      <c r="E2144" t="s">
        <v>7468</v>
      </c>
      <c r="F2144" t="s">
        <v>37</v>
      </c>
      <c r="G2144" t="s">
        <v>21</v>
      </c>
      <c r="H2144" t="s">
        <v>21</v>
      </c>
      <c r="I2144" t="s">
        <v>22</v>
      </c>
      <c r="J2144">
        <v>2</v>
      </c>
      <c r="K2144">
        <v>1</v>
      </c>
      <c r="L2144">
        <v>1</v>
      </c>
      <c r="M2144">
        <v>1</v>
      </c>
      <c r="N2144">
        <v>3</v>
      </c>
      <c r="O2144">
        <v>1</v>
      </c>
      <c r="Q2144">
        <v>2</v>
      </c>
      <c r="R2144">
        <v>2</v>
      </c>
      <c r="S2144">
        <v>3</v>
      </c>
      <c r="V2144">
        <v>3</v>
      </c>
      <c r="X2144" s="26">
        <v>19</v>
      </c>
    </row>
    <row r="2145" spans="1:24" x14ac:dyDescent="0.3">
      <c r="A2145" t="s">
        <v>114</v>
      </c>
      <c r="B2145" t="s">
        <v>2870</v>
      </c>
      <c r="C2145" t="s">
        <v>3618</v>
      </c>
      <c r="D2145" t="s">
        <v>4637</v>
      </c>
      <c r="E2145" t="s">
        <v>7469</v>
      </c>
      <c r="F2145" t="s">
        <v>139</v>
      </c>
      <c r="G2145" t="s">
        <v>21</v>
      </c>
      <c r="H2145" t="s">
        <v>21</v>
      </c>
      <c r="I2145" t="s">
        <v>22</v>
      </c>
      <c r="J2145">
        <v>2</v>
      </c>
      <c r="K2145">
        <v>1</v>
      </c>
      <c r="L2145">
        <v>1</v>
      </c>
      <c r="M2145">
        <v>1</v>
      </c>
      <c r="N2145">
        <v>2</v>
      </c>
      <c r="O2145">
        <v>0</v>
      </c>
      <c r="Q2145">
        <v>0</v>
      </c>
      <c r="R2145">
        <v>3</v>
      </c>
      <c r="S2145">
        <v>3</v>
      </c>
      <c r="V2145">
        <v>1</v>
      </c>
      <c r="X2145" s="26">
        <v>14</v>
      </c>
    </row>
    <row r="2146" spans="1:24" x14ac:dyDescent="0.3">
      <c r="A2146" t="s">
        <v>83</v>
      </c>
      <c r="B2146" t="s">
        <v>3634</v>
      </c>
      <c r="C2146" t="s">
        <v>4970</v>
      </c>
      <c r="D2146" t="s">
        <v>4973</v>
      </c>
      <c r="E2146" t="s">
        <v>7470</v>
      </c>
      <c r="F2146" t="s">
        <v>83</v>
      </c>
      <c r="G2146" t="s">
        <v>21</v>
      </c>
      <c r="H2146" t="s">
        <v>21</v>
      </c>
      <c r="I2146" t="s">
        <v>22</v>
      </c>
      <c r="J2146">
        <v>0</v>
      </c>
      <c r="K2146">
        <v>1</v>
      </c>
      <c r="L2146">
        <v>0</v>
      </c>
      <c r="M2146">
        <v>0</v>
      </c>
      <c r="N2146">
        <v>0</v>
      </c>
      <c r="O2146">
        <v>0</v>
      </c>
      <c r="Q2146">
        <v>0</v>
      </c>
      <c r="R2146">
        <v>0</v>
      </c>
      <c r="S2146">
        <v>1</v>
      </c>
      <c r="V2146">
        <v>0</v>
      </c>
      <c r="X2146" s="26">
        <v>2</v>
      </c>
    </row>
    <row r="2147" spans="1:24" x14ac:dyDescent="0.3">
      <c r="A2147" t="s">
        <v>36</v>
      </c>
      <c r="B2147" t="s">
        <v>890</v>
      </c>
      <c r="C2147" t="s">
        <v>1169</v>
      </c>
      <c r="D2147" t="s">
        <v>2732</v>
      </c>
      <c r="E2147" t="s">
        <v>7471</v>
      </c>
      <c r="F2147" t="s">
        <v>36</v>
      </c>
      <c r="G2147" t="s">
        <v>21</v>
      </c>
      <c r="H2147" t="s">
        <v>21</v>
      </c>
      <c r="I2147" t="s">
        <v>22</v>
      </c>
      <c r="J2147">
        <v>1</v>
      </c>
      <c r="K2147">
        <v>1</v>
      </c>
      <c r="L2147">
        <v>1</v>
      </c>
      <c r="M2147">
        <v>1</v>
      </c>
      <c r="N2147">
        <v>2</v>
      </c>
      <c r="O2147">
        <v>1</v>
      </c>
      <c r="Q2147">
        <v>0</v>
      </c>
      <c r="R2147">
        <v>1</v>
      </c>
      <c r="S2147">
        <v>3</v>
      </c>
      <c r="V2147">
        <v>1</v>
      </c>
      <c r="X2147" s="26">
        <v>12</v>
      </c>
    </row>
    <row r="2148" spans="1:24" x14ac:dyDescent="0.3">
      <c r="A2148" t="s">
        <v>104</v>
      </c>
      <c r="B2148" t="s">
        <v>890</v>
      </c>
      <c r="C2148" t="s">
        <v>1169</v>
      </c>
      <c r="D2148" t="s">
        <v>2561</v>
      </c>
      <c r="E2148" t="s">
        <v>7472</v>
      </c>
      <c r="F2148" t="s">
        <v>104</v>
      </c>
      <c r="G2148" t="s">
        <v>21</v>
      </c>
      <c r="H2148" t="s">
        <v>21</v>
      </c>
      <c r="I2148" t="s">
        <v>54</v>
      </c>
      <c r="J2148">
        <v>0</v>
      </c>
      <c r="K2148">
        <v>1</v>
      </c>
      <c r="L2148">
        <v>1</v>
      </c>
      <c r="M2148">
        <v>1</v>
      </c>
      <c r="N2148">
        <v>3</v>
      </c>
      <c r="O2148">
        <v>1</v>
      </c>
      <c r="Q2148">
        <v>0</v>
      </c>
      <c r="R2148">
        <v>1</v>
      </c>
      <c r="S2148">
        <v>3</v>
      </c>
      <c r="V2148">
        <v>1</v>
      </c>
      <c r="X2148" s="26">
        <v>12</v>
      </c>
    </row>
    <row r="2149" spans="1:24" x14ac:dyDescent="0.3">
      <c r="A2149" t="s">
        <v>71</v>
      </c>
      <c r="B2149" t="s">
        <v>890</v>
      </c>
      <c r="C2149" t="s">
        <v>1169</v>
      </c>
      <c r="D2149" t="s">
        <v>2851</v>
      </c>
      <c r="E2149" t="s">
        <v>7473</v>
      </c>
      <c r="F2149" t="s">
        <v>71</v>
      </c>
      <c r="G2149" t="s">
        <v>21</v>
      </c>
      <c r="H2149" t="s">
        <v>21</v>
      </c>
      <c r="I2149" t="s">
        <v>22</v>
      </c>
      <c r="J2149">
        <v>0</v>
      </c>
      <c r="K2149">
        <v>1</v>
      </c>
      <c r="L2149">
        <v>0</v>
      </c>
      <c r="M2149">
        <v>1</v>
      </c>
      <c r="N2149">
        <v>2</v>
      </c>
      <c r="O2149">
        <v>0</v>
      </c>
      <c r="Q2149">
        <v>0</v>
      </c>
      <c r="R2149">
        <v>1</v>
      </c>
      <c r="S2149">
        <v>1</v>
      </c>
      <c r="V2149">
        <v>0</v>
      </c>
      <c r="X2149" s="26">
        <v>6</v>
      </c>
    </row>
    <row r="2150" spans="1:24" x14ac:dyDescent="0.3">
      <c r="A2150" t="s">
        <v>49</v>
      </c>
      <c r="B2150" t="s">
        <v>1190</v>
      </c>
      <c r="C2150" t="s">
        <v>1195</v>
      </c>
      <c r="D2150" t="s">
        <v>1527</v>
      </c>
      <c r="E2150" t="s">
        <v>7474</v>
      </c>
      <c r="F2150" t="s">
        <v>49</v>
      </c>
      <c r="G2150" t="s">
        <v>21</v>
      </c>
      <c r="H2150" t="s">
        <v>21</v>
      </c>
      <c r="I2150" t="s">
        <v>54</v>
      </c>
      <c r="J2150">
        <v>1</v>
      </c>
      <c r="K2150">
        <v>1</v>
      </c>
      <c r="L2150">
        <v>1</v>
      </c>
      <c r="M2150">
        <v>0</v>
      </c>
      <c r="N2150">
        <v>2</v>
      </c>
      <c r="O2150">
        <v>1</v>
      </c>
      <c r="Q2150">
        <v>0</v>
      </c>
      <c r="R2150">
        <v>1</v>
      </c>
      <c r="S2150">
        <v>3</v>
      </c>
      <c r="V2150">
        <v>2</v>
      </c>
      <c r="X2150" s="26">
        <v>12</v>
      </c>
    </row>
    <row r="2151" spans="1:24" x14ac:dyDescent="0.3">
      <c r="A2151" t="s">
        <v>39</v>
      </c>
      <c r="B2151" t="s">
        <v>162</v>
      </c>
      <c r="C2151" t="s">
        <v>656</v>
      </c>
      <c r="D2151" t="s">
        <v>660</v>
      </c>
      <c r="E2151" t="s">
        <v>7475</v>
      </c>
      <c r="F2151" t="s">
        <v>39</v>
      </c>
      <c r="G2151" t="s">
        <v>21</v>
      </c>
      <c r="H2151" t="s">
        <v>21</v>
      </c>
      <c r="I2151" t="s">
        <v>22</v>
      </c>
      <c r="J2151">
        <v>1</v>
      </c>
      <c r="K2151">
        <v>1</v>
      </c>
      <c r="L2151">
        <v>1</v>
      </c>
      <c r="M2151">
        <v>1</v>
      </c>
      <c r="N2151">
        <v>3</v>
      </c>
      <c r="O2151">
        <v>1</v>
      </c>
      <c r="Q2151">
        <v>0</v>
      </c>
      <c r="R2151">
        <v>2</v>
      </c>
      <c r="S2151">
        <v>3</v>
      </c>
      <c r="V2151">
        <v>1</v>
      </c>
      <c r="X2151" s="26">
        <v>14</v>
      </c>
    </row>
    <row r="2152" spans="1:24" x14ac:dyDescent="0.3">
      <c r="A2152" t="s">
        <v>74</v>
      </c>
      <c r="B2152" t="s">
        <v>2570</v>
      </c>
      <c r="C2152" t="s">
        <v>2571</v>
      </c>
      <c r="D2152" t="s">
        <v>4105</v>
      </c>
      <c r="E2152" t="s">
        <v>7476</v>
      </c>
      <c r="F2152" t="s">
        <v>74</v>
      </c>
      <c r="G2152" t="s">
        <v>21</v>
      </c>
      <c r="H2152" t="s">
        <v>21</v>
      </c>
      <c r="I2152" t="s">
        <v>22</v>
      </c>
      <c r="J2152">
        <v>2</v>
      </c>
      <c r="K2152">
        <v>1</v>
      </c>
      <c r="L2152">
        <v>1</v>
      </c>
      <c r="M2152">
        <v>1</v>
      </c>
      <c r="N2152">
        <v>3</v>
      </c>
      <c r="O2152">
        <v>1</v>
      </c>
      <c r="Q2152">
        <v>2</v>
      </c>
      <c r="R2152">
        <v>1</v>
      </c>
      <c r="S2152">
        <v>3</v>
      </c>
      <c r="V2152">
        <v>2</v>
      </c>
      <c r="X2152" s="26">
        <v>17</v>
      </c>
    </row>
    <row r="2153" spans="1:24" x14ac:dyDescent="0.3">
      <c r="A2153" t="s">
        <v>67</v>
      </c>
      <c r="B2153" t="s">
        <v>174</v>
      </c>
      <c r="C2153" t="s">
        <v>2152</v>
      </c>
      <c r="D2153" t="s">
        <v>2386</v>
      </c>
      <c r="E2153" t="s">
        <v>7477</v>
      </c>
      <c r="F2153" t="s">
        <v>67</v>
      </c>
      <c r="G2153" t="s">
        <v>21</v>
      </c>
      <c r="H2153" t="s">
        <v>21</v>
      </c>
      <c r="I2153" t="s">
        <v>22</v>
      </c>
      <c r="J2153">
        <v>1</v>
      </c>
      <c r="K2153">
        <v>1</v>
      </c>
      <c r="L2153">
        <v>1</v>
      </c>
      <c r="M2153">
        <v>1</v>
      </c>
      <c r="N2153">
        <v>2</v>
      </c>
      <c r="O2153">
        <v>1</v>
      </c>
      <c r="Q2153">
        <v>0</v>
      </c>
      <c r="R2153">
        <v>1</v>
      </c>
      <c r="S2153">
        <v>3</v>
      </c>
      <c r="V2153">
        <v>1</v>
      </c>
      <c r="X2153" s="26">
        <v>12</v>
      </c>
    </row>
    <row r="2154" spans="1:24" x14ac:dyDescent="0.3">
      <c r="A2154" t="s">
        <v>36</v>
      </c>
      <c r="B2154" t="s">
        <v>890</v>
      </c>
      <c r="C2154" t="s">
        <v>1169</v>
      </c>
      <c r="D2154" t="s">
        <v>2753</v>
      </c>
      <c r="E2154" t="s">
        <v>7478</v>
      </c>
      <c r="F2154" t="s">
        <v>36</v>
      </c>
      <c r="G2154" t="s">
        <v>21</v>
      </c>
      <c r="H2154" t="s">
        <v>21</v>
      </c>
      <c r="I2154" t="s">
        <v>22</v>
      </c>
      <c r="J2154">
        <v>0</v>
      </c>
      <c r="K2154">
        <v>1</v>
      </c>
      <c r="L2154">
        <v>1</v>
      </c>
      <c r="M2154">
        <v>1</v>
      </c>
      <c r="N2154">
        <v>2</v>
      </c>
      <c r="O2154">
        <v>1</v>
      </c>
      <c r="Q2154">
        <v>0</v>
      </c>
      <c r="R2154">
        <v>1</v>
      </c>
      <c r="S2154">
        <v>2</v>
      </c>
      <c r="V2154">
        <v>2</v>
      </c>
      <c r="X2154" s="26">
        <v>11</v>
      </c>
    </row>
    <row r="2155" spans="1:24" x14ac:dyDescent="0.3">
      <c r="A2155" t="s">
        <v>39</v>
      </c>
      <c r="B2155" t="s">
        <v>162</v>
      </c>
      <c r="C2155" t="s">
        <v>656</v>
      </c>
      <c r="D2155" t="s">
        <v>675</v>
      </c>
      <c r="E2155" t="s">
        <v>7479</v>
      </c>
      <c r="F2155" t="s">
        <v>39</v>
      </c>
      <c r="G2155" t="s">
        <v>21</v>
      </c>
      <c r="H2155" t="s">
        <v>21</v>
      </c>
      <c r="I2155" t="s">
        <v>22</v>
      </c>
      <c r="J2155">
        <v>1</v>
      </c>
      <c r="K2155">
        <v>1</v>
      </c>
      <c r="L2155">
        <v>1</v>
      </c>
      <c r="M2155">
        <v>1</v>
      </c>
      <c r="N2155">
        <v>2</v>
      </c>
      <c r="O2155">
        <v>1</v>
      </c>
      <c r="Q2155">
        <v>0</v>
      </c>
      <c r="R2155">
        <v>3</v>
      </c>
      <c r="S2155">
        <v>3</v>
      </c>
      <c r="V2155">
        <v>2</v>
      </c>
      <c r="X2155" s="26">
        <v>15</v>
      </c>
    </row>
    <row r="2156" spans="1:24" x14ac:dyDescent="0.3">
      <c r="A2156" t="s">
        <v>70</v>
      </c>
      <c r="B2156" t="s">
        <v>3366</v>
      </c>
      <c r="C2156" t="s">
        <v>4360</v>
      </c>
      <c r="D2156" t="s">
        <v>4392</v>
      </c>
      <c r="E2156" t="s">
        <v>7480</v>
      </c>
      <c r="F2156" t="s">
        <v>70</v>
      </c>
      <c r="G2156" t="s">
        <v>21</v>
      </c>
      <c r="H2156" t="s">
        <v>21</v>
      </c>
      <c r="I2156" t="s">
        <v>22</v>
      </c>
      <c r="J2156">
        <v>0</v>
      </c>
      <c r="K2156">
        <v>1</v>
      </c>
      <c r="L2156">
        <v>1</v>
      </c>
      <c r="M2156">
        <v>1</v>
      </c>
      <c r="N2156">
        <v>1</v>
      </c>
      <c r="O2156">
        <v>1</v>
      </c>
      <c r="Q2156">
        <v>0</v>
      </c>
      <c r="R2156">
        <v>1</v>
      </c>
      <c r="S2156">
        <v>3</v>
      </c>
      <c r="V2156">
        <v>1</v>
      </c>
      <c r="X2156" s="26">
        <v>10</v>
      </c>
    </row>
    <row r="2157" spans="1:24" x14ac:dyDescent="0.3">
      <c r="A2157" t="s">
        <v>56</v>
      </c>
      <c r="B2157" t="s">
        <v>174</v>
      </c>
      <c r="C2157" t="s">
        <v>2152</v>
      </c>
      <c r="D2157" t="s">
        <v>2270</v>
      </c>
      <c r="E2157" t="s">
        <v>7481</v>
      </c>
      <c r="F2157" t="s">
        <v>56</v>
      </c>
      <c r="G2157" t="s">
        <v>21</v>
      </c>
      <c r="H2157" t="s">
        <v>21</v>
      </c>
      <c r="I2157" t="s">
        <v>22</v>
      </c>
      <c r="J2157">
        <v>1</v>
      </c>
      <c r="K2157">
        <v>1</v>
      </c>
      <c r="L2157">
        <v>1</v>
      </c>
      <c r="M2157">
        <v>1</v>
      </c>
      <c r="N2157">
        <v>3</v>
      </c>
      <c r="O2157">
        <v>1</v>
      </c>
      <c r="Q2157">
        <v>0</v>
      </c>
      <c r="R2157">
        <v>2</v>
      </c>
      <c r="S2157">
        <v>3</v>
      </c>
      <c r="V2157">
        <v>1</v>
      </c>
      <c r="X2157" s="26">
        <v>14</v>
      </c>
    </row>
    <row r="2158" spans="1:24" x14ac:dyDescent="0.3">
      <c r="A2158" t="s">
        <v>74</v>
      </c>
      <c r="B2158" t="s">
        <v>174</v>
      </c>
      <c r="C2158" t="s">
        <v>886</v>
      </c>
      <c r="D2158" t="s">
        <v>3985</v>
      </c>
      <c r="E2158" t="s">
        <v>7482</v>
      </c>
      <c r="F2158" t="s">
        <v>74</v>
      </c>
      <c r="G2158" t="s">
        <v>21</v>
      </c>
      <c r="H2158" t="s">
        <v>21</v>
      </c>
      <c r="I2158" t="s">
        <v>50</v>
      </c>
      <c r="J2158">
        <v>1</v>
      </c>
      <c r="K2158">
        <v>1</v>
      </c>
      <c r="L2158">
        <v>1</v>
      </c>
      <c r="M2158">
        <v>1</v>
      </c>
      <c r="N2158">
        <v>2</v>
      </c>
      <c r="O2158">
        <v>1</v>
      </c>
      <c r="Q2158">
        <v>0</v>
      </c>
      <c r="R2158">
        <v>1</v>
      </c>
      <c r="S2158">
        <v>2</v>
      </c>
      <c r="V2158">
        <v>2</v>
      </c>
      <c r="X2158" s="26">
        <v>12</v>
      </c>
    </row>
    <row r="2159" spans="1:24" x14ac:dyDescent="0.3">
      <c r="A2159" t="s">
        <v>64</v>
      </c>
      <c r="B2159" t="s">
        <v>162</v>
      </c>
      <c r="C2159" t="s">
        <v>505</v>
      </c>
      <c r="D2159" t="s">
        <v>3129</v>
      </c>
      <c r="E2159" t="s">
        <v>7483</v>
      </c>
      <c r="F2159" t="s">
        <v>40</v>
      </c>
      <c r="G2159" t="s">
        <v>21</v>
      </c>
      <c r="H2159" t="s">
        <v>21</v>
      </c>
      <c r="I2159" t="s">
        <v>54</v>
      </c>
      <c r="J2159">
        <v>0</v>
      </c>
      <c r="K2159">
        <v>1</v>
      </c>
      <c r="L2159">
        <v>1</v>
      </c>
      <c r="M2159">
        <v>1</v>
      </c>
      <c r="N2159">
        <v>3</v>
      </c>
      <c r="O2159">
        <v>0</v>
      </c>
      <c r="Q2159">
        <v>0</v>
      </c>
      <c r="R2159">
        <v>2</v>
      </c>
      <c r="S2159">
        <v>3</v>
      </c>
      <c r="V2159">
        <v>0</v>
      </c>
      <c r="X2159" s="26">
        <v>11</v>
      </c>
    </row>
    <row r="2160" spans="1:24" x14ac:dyDescent="0.3">
      <c r="A2160" t="s">
        <v>150</v>
      </c>
      <c r="B2160" t="s">
        <v>475</v>
      </c>
      <c r="C2160" t="s">
        <v>1000</v>
      </c>
      <c r="D2160" t="s">
        <v>5199</v>
      </c>
      <c r="E2160" t="s">
        <v>7484</v>
      </c>
      <c r="F2160" t="s">
        <v>150</v>
      </c>
      <c r="G2160" t="s">
        <v>21</v>
      </c>
      <c r="H2160" t="s">
        <v>21</v>
      </c>
      <c r="I2160" t="s">
        <v>22</v>
      </c>
      <c r="J2160">
        <v>0</v>
      </c>
      <c r="K2160">
        <v>1</v>
      </c>
      <c r="L2160">
        <v>1</v>
      </c>
      <c r="M2160">
        <v>1</v>
      </c>
      <c r="N2160">
        <v>3</v>
      </c>
      <c r="O2160">
        <v>0</v>
      </c>
      <c r="Q2160">
        <v>0</v>
      </c>
      <c r="R2160">
        <v>1</v>
      </c>
      <c r="S2160">
        <v>3</v>
      </c>
      <c r="V2160">
        <v>0</v>
      </c>
      <c r="X2160" s="26">
        <v>10</v>
      </c>
    </row>
    <row r="2161" spans="1:24" x14ac:dyDescent="0.3">
      <c r="A2161" t="s">
        <v>70</v>
      </c>
      <c r="B2161" t="s">
        <v>174</v>
      </c>
      <c r="C2161" t="s">
        <v>2394</v>
      </c>
      <c r="D2161" t="s">
        <v>4199</v>
      </c>
      <c r="E2161" t="s">
        <v>7485</v>
      </c>
      <c r="F2161" t="s">
        <v>70</v>
      </c>
      <c r="G2161" t="s">
        <v>21</v>
      </c>
      <c r="H2161" t="s">
        <v>21</v>
      </c>
      <c r="I2161" t="s">
        <v>22</v>
      </c>
      <c r="J2161">
        <v>0</v>
      </c>
      <c r="K2161">
        <v>0</v>
      </c>
      <c r="L2161">
        <v>0</v>
      </c>
      <c r="M2161">
        <v>1</v>
      </c>
      <c r="N2161">
        <v>1</v>
      </c>
      <c r="O2161">
        <v>0</v>
      </c>
      <c r="Q2161">
        <v>0</v>
      </c>
      <c r="R2161">
        <v>1</v>
      </c>
      <c r="S2161">
        <v>1</v>
      </c>
      <c r="V2161">
        <v>0</v>
      </c>
      <c r="X2161" s="26">
        <v>4</v>
      </c>
    </row>
    <row r="2162" spans="1:24" x14ac:dyDescent="0.3">
      <c r="A2162" t="s">
        <v>70</v>
      </c>
      <c r="B2162" t="s">
        <v>3366</v>
      </c>
      <c r="C2162" t="s">
        <v>4360</v>
      </c>
      <c r="D2162" t="s">
        <v>4391</v>
      </c>
      <c r="E2162" t="s">
        <v>7486</v>
      </c>
      <c r="F2162" t="s">
        <v>70</v>
      </c>
      <c r="G2162" t="s">
        <v>21</v>
      </c>
      <c r="H2162" t="s">
        <v>21</v>
      </c>
      <c r="I2162" t="s">
        <v>22</v>
      </c>
      <c r="J2162">
        <v>0</v>
      </c>
      <c r="K2162">
        <v>1</v>
      </c>
      <c r="L2162">
        <v>1</v>
      </c>
      <c r="M2162">
        <v>1</v>
      </c>
      <c r="N2162">
        <v>1</v>
      </c>
      <c r="O2162">
        <v>1</v>
      </c>
      <c r="Q2162">
        <v>0</v>
      </c>
      <c r="R2162">
        <v>1</v>
      </c>
      <c r="S2162">
        <v>3</v>
      </c>
      <c r="V2162">
        <v>0</v>
      </c>
      <c r="X2162" s="26">
        <v>9</v>
      </c>
    </row>
    <row r="2163" spans="1:24" x14ac:dyDescent="0.3">
      <c r="A2163" t="s">
        <v>73</v>
      </c>
      <c r="B2163" t="s">
        <v>162</v>
      </c>
      <c r="C2163" t="s">
        <v>404</v>
      </c>
      <c r="D2163" t="s">
        <v>420</v>
      </c>
      <c r="E2163" t="s">
        <v>7487</v>
      </c>
      <c r="F2163" t="s">
        <v>87</v>
      </c>
      <c r="G2163" t="s">
        <v>21</v>
      </c>
      <c r="H2163" t="s">
        <v>21</v>
      </c>
      <c r="I2163" t="s">
        <v>22</v>
      </c>
      <c r="J2163">
        <v>0</v>
      </c>
      <c r="K2163">
        <v>0</v>
      </c>
      <c r="L2163">
        <v>0</v>
      </c>
      <c r="M2163">
        <v>1</v>
      </c>
      <c r="N2163">
        <v>1</v>
      </c>
      <c r="O2163">
        <v>1</v>
      </c>
      <c r="Q2163">
        <v>0</v>
      </c>
      <c r="R2163">
        <v>2</v>
      </c>
      <c r="S2163">
        <v>3</v>
      </c>
      <c r="V2163">
        <v>0</v>
      </c>
      <c r="X2163" s="26">
        <v>8</v>
      </c>
    </row>
    <row r="2164" spans="1:24" x14ac:dyDescent="0.3">
      <c r="A2164" t="s">
        <v>79</v>
      </c>
      <c r="B2164" t="s">
        <v>478</v>
      </c>
      <c r="C2164" t="s">
        <v>5325</v>
      </c>
      <c r="D2164" t="s">
        <v>489</v>
      </c>
      <c r="E2164" t="s">
        <v>7488</v>
      </c>
      <c r="F2164" t="s">
        <v>79</v>
      </c>
      <c r="G2164" t="s">
        <v>21</v>
      </c>
      <c r="H2164" t="s">
        <v>21</v>
      </c>
      <c r="I2164" t="s">
        <v>22</v>
      </c>
      <c r="J2164">
        <v>0</v>
      </c>
      <c r="K2164">
        <v>1</v>
      </c>
      <c r="L2164">
        <v>1</v>
      </c>
      <c r="M2164">
        <v>1</v>
      </c>
      <c r="N2164">
        <v>0</v>
      </c>
      <c r="O2164">
        <v>0</v>
      </c>
      <c r="Q2164">
        <v>2</v>
      </c>
      <c r="R2164">
        <v>1</v>
      </c>
      <c r="S2164">
        <v>1</v>
      </c>
      <c r="V2164">
        <v>0</v>
      </c>
      <c r="X2164" s="26">
        <v>7</v>
      </c>
    </row>
    <row r="2165" spans="1:24" x14ac:dyDescent="0.3">
      <c r="A2165" t="s">
        <v>61</v>
      </c>
      <c r="B2165" t="s">
        <v>519</v>
      </c>
      <c r="C2165" t="s">
        <v>1241</v>
      </c>
      <c r="D2165" t="s">
        <v>1271</v>
      </c>
      <c r="E2165" t="s">
        <v>7489</v>
      </c>
      <c r="F2165" t="s">
        <v>61</v>
      </c>
      <c r="G2165" t="s">
        <v>21</v>
      </c>
      <c r="H2165" t="s">
        <v>21</v>
      </c>
      <c r="I2165" t="s">
        <v>22</v>
      </c>
      <c r="J2165">
        <v>1</v>
      </c>
      <c r="K2165">
        <v>0</v>
      </c>
      <c r="L2165">
        <v>0</v>
      </c>
      <c r="M2165">
        <v>0</v>
      </c>
      <c r="N2165">
        <v>0</v>
      </c>
      <c r="O2165">
        <v>0</v>
      </c>
      <c r="Q2165">
        <v>0</v>
      </c>
      <c r="R2165">
        <v>1</v>
      </c>
      <c r="S2165">
        <v>1</v>
      </c>
      <c r="V2165">
        <v>2</v>
      </c>
      <c r="X2165" s="26">
        <v>5</v>
      </c>
    </row>
    <row r="2166" spans="1:24" x14ac:dyDescent="0.3">
      <c r="A2166" t="s">
        <v>19</v>
      </c>
      <c r="B2166" t="s">
        <v>162</v>
      </c>
      <c r="C2166" t="s">
        <v>239</v>
      </c>
      <c r="D2166" t="s">
        <v>257</v>
      </c>
      <c r="E2166" t="s">
        <v>7490</v>
      </c>
      <c r="F2166" t="s">
        <v>67</v>
      </c>
      <c r="G2166" t="s">
        <v>21</v>
      </c>
      <c r="H2166" t="s">
        <v>21</v>
      </c>
      <c r="I2166" t="s">
        <v>22</v>
      </c>
      <c r="J2166">
        <v>1</v>
      </c>
      <c r="K2166">
        <v>1</v>
      </c>
      <c r="L2166">
        <v>1</v>
      </c>
      <c r="M2166">
        <v>1</v>
      </c>
      <c r="N2166">
        <v>1</v>
      </c>
      <c r="O2166">
        <v>1</v>
      </c>
      <c r="Q2166">
        <v>0</v>
      </c>
      <c r="R2166">
        <v>2</v>
      </c>
      <c r="S2166">
        <v>3</v>
      </c>
      <c r="V2166">
        <v>1</v>
      </c>
      <c r="X2166" s="26">
        <v>12</v>
      </c>
    </row>
    <row r="2167" spans="1:24" x14ac:dyDescent="0.3">
      <c r="A2167" t="s">
        <v>19</v>
      </c>
      <c r="B2167" t="s">
        <v>162</v>
      </c>
      <c r="C2167" t="s">
        <v>239</v>
      </c>
      <c r="D2167" t="s">
        <v>256</v>
      </c>
      <c r="E2167" t="s">
        <v>7491</v>
      </c>
      <c r="F2167" t="s">
        <v>65</v>
      </c>
      <c r="G2167" t="s">
        <v>21</v>
      </c>
      <c r="H2167" t="s">
        <v>21</v>
      </c>
      <c r="I2167" t="s">
        <v>22</v>
      </c>
      <c r="J2167">
        <v>1</v>
      </c>
      <c r="K2167">
        <v>1</v>
      </c>
      <c r="L2167">
        <v>1</v>
      </c>
      <c r="M2167">
        <v>1</v>
      </c>
      <c r="N2167">
        <v>1</v>
      </c>
      <c r="O2167">
        <v>1</v>
      </c>
      <c r="Q2167">
        <v>0</v>
      </c>
      <c r="R2167">
        <v>2</v>
      </c>
      <c r="S2167">
        <v>3</v>
      </c>
      <c r="V2167">
        <v>1</v>
      </c>
      <c r="X2167" s="26">
        <v>12</v>
      </c>
    </row>
    <row r="2168" spans="1:24" x14ac:dyDescent="0.3">
      <c r="A2168" t="s">
        <v>19</v>
      </c>
      <c r="B2168" t="s">
        <v>162</v>
      </c>
      <c r="C2168" t="s">
        <v>239</v>
      </c>
      <c r="D2168" t="s">
        <v>255</v>
      </c>
      <c r="E2168" t="s">
        <v>7492</v>
      </c>
      <c r="F2168" t="s">
        <v>65</v>
      </c>
      <c r="G2168" t="s">
        <v>21</v>
      </c>
      <c r="H2168" t="s">
        <v>21</v>
      </c>
      <c r="I2168" t="s">
        <v>22</v>
      </c>
      <c r="J2168">
        <v>1</v>
      </c>
      <c r="K2168">
        <v>1</v>
      </c>
      <c r="L2168">
        <v>1</v>
      </c>
      <c r="M2168">
        <v>1</v>
      </c>
      <c r="N2168">
        <v>1</v>
      </c>
      <c r="O2168">
        <v>1</v>
      </c>
      <c r="Q2168">
        <v>0</v>
      </c>
      <c r="R2168">
        <v>2</v>
      </c>
      <c r="S2168">
        <v>3</v>
      </c>
      <c r="V2168">
        <v>1</v>
      </c>
      <c r="X2168" s="26">
        <v>12</v>
      </c>
    </row>
    <row r="2169" spans="1:24" x14ac:dyDescent="0.3">
      <c r="A2169" t="s">
        <v>19</v>
      </c>
      <c r="B2169" t="s">
        <v>162</v>
      </c>
      <c r="C2169" t="s">
        <v>239</v>
      </c>
      <c r="D2169" t="s">
        <v>254</v>
      </c>
      <c r="E2169" t="s">
        <v>7493</v>
      </c>
      <c r="F2169" t="s">
        <v>67</v>
      </c>
      <c r="G2169" t="s">
        <v>21</v>
      </c>
      <c r="H2169" t="s">
        <v>21</v>
      </c>
      <c r="I2169" t="s">
        <v>22</v>
      </c>
      <c r="J2169">
        <v>2</v>
      </c>
      <c r="K2169">
        <v>1</v>
      </c>
      <c r="L2169">
        <v>1</v>
      </c>
      <c r="M2169">
        <v>1</v>
      </c>
      <c r="N2169">
        <v>1</v>
      </c>
      <c r="O2169">
        <v>1</v>
      </c>
      <c r="Q2169">
        <v>0</v>
      </c>
      <c r="R2169">
        <v>2</v>
      </c>
      <c r="S2169">
        <v>3</v>
      </c>
      <c r="V2169">
        <v>1</v>
      </c>
      <c r="X2169" s="26">
        <v>13</v>
      </c>
    </row>
    <row r="2170" spans="1:24" x14ac:dyDescent="0.3">
      <c r="A2170" t="s">
        <v>67</v>
      </c>
      <c r="B2170" t="s">
        <v>519</v>
      </c>
      <c r="C2170" t="s">
        <v>1295</v>
      </c>
      <c r="D2170" t="s">
        <v>2404</v>
      </c>
      <c r="E2170" t="s">
        <v>7494</v>
      </c>
      <c r="F2170" t="s">
        <v>67</v>
      </c>
      <c r="G2170" t="s">
        <v>21</v>
      </c>
      <c r="H2170" t="s">
        <v>21</v>
      </c>
      <c r="I2170" t="s">
        <v>50</v>
      </c>
      <c r="J2170">
        <v>2</v>
      </c>
      <c r="K2170">
        <v>1</v>
      </c>
      <c r="L2170">
        <v>1</v>
      </c>
      <c r="M2170">
        <v>0</v>
      </c>
      <c r="N2170">
        <v>0</v>
      </c>
      <c r="O2170">
        <v>0</v>
      </c>
      <c r="Q2170">
        <v>0</v>
      </c>
      <c r="R2170">
        <v>1</v>
      </c>
      <c r="S2170">
        <v>3</v>
      </c>
      <c r="V2170">
        <v>0</v>
      </c>
      <c r="X2170" s="26">
        <v>8</v>
      </c>
    </row>
    <row r="2171" spans="1:24" x14ac:dyDescent="0.3">
      <c r="A2171" t="s">
        <v>70</v>
      </c>
      <c r="B2171" t="s">
        <v>174</v>
      </c>
      <c r="C2171" t="s">
        <v>2394</v>
      </c>
      <c r="D2171" t="s">
        <v>4304</v>
      </c>
      <c r="E2171" t="s">
        <v>7495</v>
      </c>
      <c r="F2171" t="s">
        <v>70</v>
      </c>
      <c r="G2171" t="s">
        <v>21</v>
      </c>
      <c r="H2171" t="s">
        <v>21</v>
      </c>
      <c r="I2171" t="s">
        <v>22</v>
      </c>
      <c r="J2171">
        <v>0</v>
      </c>
      <c r="K2171">
        <v>1</v>
      </c>
      <c r="L2171">
        <v>1</v>
      </c>
      <c r="M2171">
        <v>1</v>
      </c>
      <c r="N2171">
        <v>1</v>
      </c>
      <c r="O2171">
        <v>1</v>
      </c>
      <c r="Q2171">
        <v>0</v>
      </c>
      <c r="R2171">
        <v>1</v>
      </c>
      <c r="S2171">
        <v>2</v>
      </c>
      <c r="V2171">
        <v>0</v>
      </c>
      <c r="X2171" s="26">
        <v>8</v>
      </c>
    </row>
    <row r="2172" spans="1:24" x14ac:dyDescent="0.3">
      <c r="A2172" t="s">
        <v>43</v>
      </c>
      <c r="B2172" t="s">
        <v>174</v>
      </c>
      <c r="C2172" t="s">
        <v>1159</v>
      </c>
      <c r="D2172" t="s">
        <v>3942</v>
      </c>
      <c r="E2172" t="s">
        <v>7496</v>
      </c>
      <c r="F2172" t="s">
        <v>43</v>
      </c>
      <c r="G2172" t="s">
        <v>21</v>
      </c>
      <c r="H2172" t="s">
        <v>21</v>
      </c>
      <c r="I2172" t="s">
        <v>22</v>
      </c>
      <c r="J2172">
        <v>0</v>
      </c>
      <c r="K2172">
        <v>1</v>
      </c>
      <c r="L2172">
        <v>1</v>
      </c>
      <c r="M2172">
        <v>1</v>
      </c>
      <c r="N2172">
        <v>3</v>
      </c>
      <c r="O2172">
        <v>1</v>
      </c>
      <c r="Q2172">
        <v>2</v>
      </c>
      <c r="R2172">
        <v>1</v>
      </c>
      <c r="S2172">
        <v>3</v>
      </c>
      <c r="V2172">
        <v>0</v>
      </c>
      <c r="X2172" s="26">
        <v>13</v>
      </c>
    </row>
    <row r="2173" spans="1:24" x14ac:dyDescent="0.3">
      <c r="A2173" t="s">
        <v>59</v>
      </c>
      <c r="B2173" t="s">
        <v>3366</v>
      </c>
      <c r="C2173" t="s">
        <v>3593</v>
      </c>
      <c r="D2173" t="s">
        <v>3611</v>
      </c>
      <c r="E2173" t="s">
        <v>7497</v>
      </c>
      <c r="F2173" t="s">
        <v>59</v>
      </c>
      <c r="G2173" t="s">
        <v>21</v>
      </c>
      <c r="H2173" t="s">
        <v>21</v>
      </c>
      <c r="I2173" t="s">
        <v>22</v>
      </c>
      <c r="J2173">
        <v>0</v>
      </c>
      <c r="K2173">
        <v>0</v>
      </c>
      <c r="L2173">
        <v>0</v>
      </c>
      <c r="M2173">
        <v>1</v>
      </c>
      <c r="N2173">
        <v>0</v>
      </c>
      <c r="O2173">
        <v>0</v>
      </c>
      <c r="Q2173">
        <v>0</v>
      </c>
      <c r="R2173">
        <v>1</v>
      </c>
      <c r="S2173">
        <v>1</v>
      </c>
      <c r="V2173">
        <v>1</v>
      </c>
      <c r="X2173" s="26">
        <v>4</v>
      </c>
    </row>
    <row r="2174" spans="1:24" x14ac:dyDescent="0.3">
      <c r="A2174" t="s">
        <v>56</v>
      </c>
      <c r="B2174" t="s">
        <v>881</v>
      </c>
      <c r="C2174" t="s">
        <v>2278</v>
      </c>
      <c r="D2174" t="s">
        <v>2284</v>
      </c>
      <c r="E2174" t="s">
        <v>7498</v>
      </c>
      <c r="F2174" t="s">
        <v>36</v>
      </c>
      <c r="G2174" t="s">
        <v>21</v>
      </c>
      <c r="H2174" t="s">
        <v>21</v>
      </c>
      <c r="I2174" t="s">
        <v>22</v>
      </c>
      <c r="J2174">
        <v>0</v>
      </c>
      <c r="K2174">
        <v>1</v>
      </c>
      <c r="L2174">
        <v>1</v>
      </c>
      <c r="M2174">
        <v>1</v>
      </c>
      <c r="N2174">
        <v>1</v>
      </c>
      <c r="O2174">
        <v>1</v>
      </c>
      <c r="Q2174">
        <v>0</v>
      </c>
      <c r="R2174">
        <v>1</v>
      </c>
      <c r="S2174">
        <v>1</v>
      </c>
      <c r="V2174">
        <v>1</v>
      </c>
      <c r="X2174" s="26">
        <v>8</v>
      </c>
    </row>
    <row r="2175" spans="1:24" x14ac:dyDescent="0.3">
      <c r="A2175" t="s">
        <v>39</v>
      </c>
      <c r="B2175" t="s">
        <v>478</v>
      </c>
      <c r="C2175" t="s">
        <v>5325</v>
      </c>
      <c r="D2175" t="s">
        <v>649</v>
      </c>
      <c r="E2175" t="s">
        <v>7499</v>
      </c>
      <c r="F2175" t="s">
        <v>39</v>
      </c>
      <c r="G2175" t="s">
        <v>21</v>
      </c>
      <c r="H2175" t="s">
        <v>21</v>
      </c>
      <c r="I2175" t="s">
        <v>50</v>
      </c>
      <c r="J2175">
        <v>0</v>
      </c>
      <c r="K2175">
        <v>1</v>
      </c>
      <c r="L2175">
        <v>1</v>
      </c>
      <c r="M2175">
        <v>1</v>
      </c>
      <c r="N2175">
        <v>2</v>
      </c>
      <c r="O2175">
        <v>1</v>
      </c>
      <c r="Q2175">
        <v>0</v>
      </c>
      <c r="R2175">
        <v>2</v>
      </c>
      <c r="S2175">
        <v>3</v>
      </c>
      <c r="V2175">
        <v>1</v>
      </c>
      <c r="X2175" s="26">
        <v>12</v>
      </c>
    </row>
    <row r="2176" spans="1:24" x14ac:dyDescent="0.3">
      <c r="A2176" t="s">
        <v>79</v>
      </c>
      <c r="B2176" t="s">
        <v>311</v>
      </c>
      <c r="C2176" t="s">
        <v>597</v>
      </c>
      <c r="D2176" t="s">
        <v>616</v>
      </c>
      <c r="E2176" t="s">
        <v>7500</v>
      </c>
      <c r="F2176" t="s">
        <v>79</v>
      </c>
      <c r="G2176" t="s">
        <v>21</v>
      </c>
      <c r="H2176" t="s">
        <v>21</v>
      </c>
      <c r="I2176" t="s">
        <v>22</v>
      </c>
      <c r="J2176">
        <v>1</v>
      </c>
      <c r="K2176">
        <v>1</v>
      </c>
      <c r="L2176">
        <v>1</v>
      </c>
      <c r="M2176">
        <v>1</v>
      </c>
      <c r="N2176">
        <v>1</v>
      </c>
      <c r="O2176">
        <v>1</v>
      </c>
      <c r="Q2176">
        <v>0</v>
      </c>
      <c r="R2176">
        <v>1</v>
      </c>
      <c r="S2176">
        <v>2</v>
      </c>
      <c r="V2176">
        <v>1</v>
      </c>
      <c r="X2176" s="26">
        <v>10</v>
      </c>
    </row>
    <row r="2177" spans="1:24" x14ac:dyDescent="0.3">
      <c r="A2177" t="s">
        <v>32</v>
      </c>
      <c r="B2177" t="s">
        <v>1880</v>
      </c>
      <c r="C2177" t="s">
        <v>1961</v>
      </c>
      <c r="D2177" t="s">
        <v>2011</v>
      </c>
      <c r="E2177" t="s">
        <v>7501</v>
      </c>
      <c r="F2177" t="s">
        <v>56</v>
      </c>
      <c r="G2177" t="s">
        <v>21</v>
      </c>
      <c r="H2177" t="s">
        <v>21</v>
      </c>
      <c r="I2177" t="s">
        <v>22</v>
      </c>
      <c r="J2177">
        <v>0</v>
      </c>
      <c r="K2177">
        <v>1</v>
      </c>
      <c r="L2177">
        <v>1</v>
      </c>
      <c r="M2177">
        <v>1</v>
      </c>
      <c r="N2177">
        <v>1</v>
      </c>
      <c r="O2177">
        <v>0</v>
      </c>
      <c r="Q2177">
        <v>0</v>
      </c>
      <c r="R2177">
        <v>1</v>
      </c>
      <c r="S2177">
        <v>2</v>
      </c>
      <c r="V2177">
        <v>1</v>
      </c>
      <c r="X2177" s="26">
        <v>8</v>
      </c>
    </row>
    <row r="2178" spans="1:24" x14ac:dyDescent="0.3">
      <c r="A2178" t="s">
        <v>61</v>
      </c>
      <c r="B2178" t="s">
        <v>174</v>
      </c>
      <c r="C2178" t="s">
        <v>1049</v>
      </c>
      <c r="D2178" t="s">
        <v>1050</v>
      </c>
      <c r="E2178" t="s">
        <v>7502</v>
      </c>
      <c r="F2178" t="s">
        <v>110</v>
      </c>
      <c r="G2178" t="s">
        <v>21</v>
      </c>
      <c r="H2178" t="s">
        <v>21</v>
      </c>
      <c r="I2178" t="s">
        <v>50</v>
      </c>
      <c r="J2178">
        <v>1</v>
      </c>
      <c r="K2178">
        <v>1</v>
      </c>
      <c r="L2178">
        <v>0</v>
      </c>
      <c r="M2178">
        <v>0</v>
      </c>
      <c r="N2178">
        <v>0</v>
      </c>
      <c r="O2178">
        <v>0</v>
      </c>
      <c r="Q2178">
        <v>0</v>
      </c>
      <c r="R2178">
        <v>1</v>
      </c>
      <c r="S2178">
        <v>3</v>
      </c>
      <c r="V2178">
        <v>2</v>
      </c>
      <c r="X2178" s="26">
        <v>8</v>
      </c>
    </row>
    <row r="2179" spans="1:24" x14ac:dyDescent="0.3">
      <c r="A2179" t="s">
        <v>136</v>
      </c>
      <c r="B2179" t="s">
        <v>1683</v>
      </c>
      <c r="C2179" t="s">
        <v>4794</v>
      </c>
      <c r="D2179" t="s">
        <v>4805</v>
      </c>
      <c r="E2179" t="s">
        <v>7503</v>
      </c>
      <c r="F2179" t="s">
        <v>136</v>
      </c>
      <c r="G2179" t="s">
        <v>21</v>
      </c>
      <c r="H2179" t="s">
        <v>21</v>
      </c>
      <c r="I2179" t="s">
        <v>54</v>
      </c>
      <c r="J2179">
        <v>0</v>
      </c>
      <c r="K2179">
        <v>1</v>
      </c>
      <c r="L2179">
        <v>1</v>
      </c>
      <c r="M2179">
        <v>1</v>
      </c>
      <c r="N2179">
        <v>2</v>
      </c>
      <c r="O2179">
        <v>1</v>
      </c>
      <c r="Q2179">
        <v>0</v>
      </c>
      <c r="R2179">
        <v>1</v>
      </c>
      <c r="S2179">
        <v>3</v>
      </c>
      <c r="V2179">
        <v>1</v>
      </c>
      <c r="X2179" s="26">
        <v>11</v>
      </c>
    </row>
    <row r="2180" spans="1:24" x14ac:dyDescent="0.3">
      <c r="A2180" t="s">
        <v>32</v>
      </c>
      <c r="B2180" t="s">
        <v>1742</v>
      </c>
      <c r="C2180" t="s">
        <v>1834</v>
      </c>
      <c r="D2180" t="s">
        <v>1835</v>
      </c>
      <c r="E2180" t="s">
        <v>7504</v>
      </c>
      <c r="F2180" t="s">
        <v>32</v>
      </c>
      <c r="G2180" t="s">
        <v>21</v>
      </c>
      <c r="H2180" t="s">
        <v>21</v>
      </c>
      <c r="I2180" t="s">
        <v>22</v>
      </c>
      <c r="J2180">
        <v>2</v>
      </c>
      <c r="K2180">
        <v>1</v>
      </c>
      <c r="L2180">
        <v>1</v>
      </c>
      <c r="M2180">
        <v>1</v>
      </c>
      <c r="N2180">
        <v>3</v>
      </c>
      <c r="O2180">
        <v>1</v>
      </c>
      <c r="Q2180">
        <v>0</v>
      </c>
      <c r="R2180">
        <v>3</v>
      </c>
      <c r="S2180">
        <v>3</v>
      </c>
      <c r="V2180">
        <v>3</v>
      </c>
      <c r="X2180" s="26">
        <v>18</v>
      </c>
    </row>
    <row r="2181" spans="1:24" x14ac:dyDescent="0.3">
      <c r="A2181" t="s">
        <v>61</v>
      </c>
      <c r="B2181" t="s">
        <v>1056</v>
      </c>
      <c r="C2181" t="s">
        <v>1127</v>
      </c>
      <c r="D2181" t="s">
        <v>1137</v>
      </c>
      <c r="E2181" t="s">
        <v>7505</v>
      </c>
      <c r="F2181" t="s">
        <v>61</v>
      </c>
      <c r="G2181" t="s">
        <v>21</v>
      </c>
      <c r="H2181" t="s">
        <v>21</v>
      </c>
      <c r="I2181" t="s">
        <v>22</v>
      </c>
      <c r="J2181">
        <v>0</v>
      </c>
      <c r="K2181">
        <v>1</v>
      </c>
      <c r="L2181">
        <v>0</v>
      </c>
      <c r="M2181">
        <v>1</v>
      </c>
      <c r="N2181">
        <v>2</v>
      </c>
      <c r="O2181">
        <v>0</v>
      </c>
      <c r="Q2181">
        <v>0</v>
      </c>
      <c r="R2181">
        <v>1</v>
      </c>
      <c r="S2181">
        <v>2</v>
      </c>
      <c r="V2181">
        <v>0</v>
      </c>
      <c r="X2181" s="26">
        <v>7</v>
      </c>
    </row>
    <row r="2182" spans="1:24" x14ac:dyDescent="0.3">
      <c r="A2182" t="s">
        <v>150</v>
      </c>
      <c r="B2182" t="s">
        <v>475</v>
      </c>
      <c r="C2182" t="s">
        <v>5112</v>
      </c>
      <c r="D2182" t="s">
        <v>5226</v>
      </c>
      <c r="E2182" t="s">
        <v>7506</v>
      </c>
      <c r="F2182" t="s">
        <v>150</v>
      </c>
      <c r="G2182" t="s">
        <v>21</v>
      </c>
      <c r="H2182" t="s">
        <v>21</v>
      </c>
      <c r="I2182" t="s">
        <v>50</v>
      </c>
      <c r="J2182">
        <v>0</v>
      </c>
      <c r="K2182">
        <v>0</v>
      </c>
      <c r="L2182">
        <v>0</v>
      </c>
      <c r="M2182">
        <v>0</v>
      </c>
      <c r="N2182">
        <v>0</v>
      </c>
      <c r="O2182">
        <v>0</v>
      </c>
      <c r="Q2182">
        <v>0</v>
      </c>
      <c r="R2182">
        <v>0</v>
      </c>
      <c r="S2182">
        <v>0</v>
      </c>
      <c r="V2182">
        <v>1</v>
      </c>
      <c r="X2182" s="26">
        <v>1</v>
      </c>
    </row>
    <row r="2183" spans="1:24" x14ac:dyDescent="0.3">
      <c r="A2183" t="s">
        <v>113</v>
      </c>
      <c r="B2183" t="s">
        <v>932</v>
      </c>
      <c r="C2183" t="s">
        <v>1388</v>
      </c>
      <c r="D2183" t="s">
        <v>1391</v>
      </c>
      <c r="E2183" t="s">
        <v>7507</v>
      </c>
      <c r="F2183" t="s">
        <v>67</v>
      </c>
      <c r="G2183" t="s">
        <v>21</v>
      </c>
      <c r="H2183" t="s">
        <v>21</v>
      </c>
      <c r="I2183" t="s">
        <v>22</v>
      </c>
      <c r="J2183">
        <v>1</v>
      </c>
      <c r="K2183">
        <v>1</v>
      </c>
      <c r="L2183">
        <v>1</v>
      </c>
      <c r="M2183">
        <v>1</v>
      </c>
      <c r="N2183">
        <v>1</v>
      </c>
      <c r="O2183">
        <v>1</v>
      </c>
      <c r="Q2183">
        <v>0</v>
      </c>
      <c r="R2183">
        <v>1</v>
      </c>
      <c r="S2183">
        <v>1</v>
      </c>
      <c r="V2183">
        <v>1</v>
      </c>
      <c r="X2183" s="26">
        <v>9</v>
      </c>
    </row>
    <row r="2184" spans="1:24" x14ac:dyDescent="0.3">
      <c r="A2184" t="s">
        <v>43</v>
      </c>
      <c r="B2184" t="s">
        <v>174</v>
      </c>
      <c r="C2184" t="s">
        <v>2097</v>
      </c>
      <c r="D2184" t="s">
        <v>3928</v>
      </c>
      <c r="E2184" t="s">
        <v>7508</v>
      </c>
      <c r="F2184" t="s">
        <v>43</v>
      </c>
      <c r="G2184" t="s">
        <v>21</v>
      </c>
      <c r="H2184" t="s">
        <v>21</v>
      </c>
      <c r="I2184" t="s">
        <v>22</v>
      </c>
      <c r="J2184">
        <v>1</v>
      </c>
      <c r="K2184">
        <v>1</v>
      </c>
      <c r="L2184">
        <v>1</v>
      </c>
      <c r="M2184">
        <v>1</v>
      </c>
      <c r="N2184">
        <v>2</v>
      </c>
      <c r="O2184">
        <v>1</v>
      </c>
      <c r="Q2184">
        <v>0</v>
      </c>
      <c r="R2184">
        <v>1</v>
      </c>
      <c r="S2184">
        <v>1</v>
      </c>
      <c r="V2184">
        <v>1</v>
      </c>
      <c r="X2184" s="26">
        <v>10</v>
      </c>
    </row>
    <row r="2185" spans="1:24" x14ac:dyDescent="0.3">
      <c r="A2185" t="s">
        <v>136</v>
      </c>
      <c r="B2185" t="s">
        <v>1683</v>
      </c>
      <c r="C2185" t="s">
        <v>4794</v>
      </c>
      <c r="D2185" t="s">
        <v>4802</v>
      </c>
      <c r="E2185" t="s">
        <v>7509</v>
      </c>
      <c r="F2185" t="s">
        <v>136</v>
      </c>
      <c r="G2185" t="s">
        <v>21</v>
      </c>
      <c r="H2185" t="s">
        <v>21</v>
      </c>
      <c r="I2185" t="s">
        <v>54</v>
      </c>
      <c r="J2185">
        <v>1</v>
      </c>
      <c r="K2185">
        <v>1</v>
      </c>
      <c r="L2185">
        <v>1</v>
      </c>
      <c r="M2185">
        <v>1</v>
      </c>
      <c r="N2185">
        <v>3</v>
      </c>
      <c r="O2185">
        <v>1</v>
      </c>
      <c r="Q2185">
        <v>0</v>
      </c>
      <c r="R2185">
        <v>1</v>
      </c>
      <c r="S2185">
        <v>3</v>
      </c>
      <c r="V2185">
        <v>2</v>
      </c>
      <c r="X2185" s="26">
        <v>14</v>
      </c>
    </row>
    <row r="2186" spans="1:24" x14ac:dyDescent="0.3">
      <c r="A2186" t="s">
        <v>88</v>
      </c>
      <c r="B2186" t="s">
        <v>162</v>
      </c>
      <c r="C2186" t="s">
        <v>5261</v>
      </c>
      <c r="D2186" t="s">
        <v>5295</v>
      </c>
      <c r="E2186" t="s">
        <v>7510</v>
      </c>
      <c r="F2186" t="s">
        <v>88</v>
      </c>
      <c r="G2186" t="s">
        <v>21</v>
      </c>
      <c r="H2186" t="s">
        <v>21</v>
      </c>
      <c r="I2186" t="s">
        <v>22</v>
      </c>
      <c r="J2186">
        <v>0</v>
      </c>
      <c r="K2186">
        <v>1</v>
      </c>
      <c r="L2186">
        <v>1</v>
      </c>
      <c r="M2186">
        <v>1</v>
      </c>
      <c r="N2186">
        <v>1</v>
      </c>
      <c r="O2186">
        <v>1</v>
      </c>
      <c r="Q2186">
        <v>0</v>
      </c>
      <c r="R2186">
        <v>1</v>
      </c>
      <c r="S2186">
        <v>3</v>
      </c>
      <c r="V2186">
        <v>1</v>
      </c>
      <c r="X2186" s="26">
        <v>10</v>
      </c>
    </row>
    <row r="2187" spans="1:24" x14ac:dyDescent="0.3">
      <c r="A2187" t="s">
        <v>102</v>
      </c>
      <c r="B2187" t="s">
        <v>174</v>
      </c>
      <c r="C2187" t="s">
        <v>175</v>
      </c>
      <c r="D2187" t="s">
        <v>3770</v>
      </c>
      <c r="E2187" t="s">
        <v>7511</v>
      </c>
      <c r="F2187" t="s">
        <v>102</v>
      </c>
      <c r="G2187" t="s">
        <v>21</v>
      </c>
      <c r="H2187" t="s">
        <v>21</v>
      </c>
      <c r="I2187" t="s">
        <v>22</v>
      </c>
      <c r="J2187">
        <v>0</v>
      </c>
      <c r="K2187">
        <v>1</v>
      </c>
      <c r="L2187">
        <v>1</v>
      </c>
      <c r="M2187">
        <v>1</v>
      </c>
      <c r="N2187">
        <v>3</v>
      </c>
      <c r="O2187">
        <v>1</v>
      </c>
      <c r="Q2187">
        <v>0</v>
      </c>
      <c r="R2187">
        <v>1</v>
      </c>
      <c r="S2187">
        <v>3</v>
      </c>
      <c r="V2187">
        <v>1</v>
      </c>
      <c r="X2187" s="26">
        <v>12</v>
      </c>
    </row>
    <row r="2188" spans="1:24" x14ac:dyDescent="0.3">
      <c r="A2188" t="s">
        <v>36</v>
      </c>
      <c r="B2188" t="s">
        <v>284</v>
      </c>
      <c r="C2188" t="s">
        <v>2615</v>
      </c>
      <c r="D2188" t="s">
        <v>2644</v>
      </c>
      <c r="E2188" t="s">
        <v>7512</v>
      </c>
      <c r="F2188" t="s">
        <v>36</v>
      </c>
      <c r="G2188" t="s">
        <v>21</v>
      </c>
      <c r="H2188" t="s">
        <v>21</v>
      </c>
      <c r="I2188" t="s">
        <v>50</v>
      </c>
      <c r="J2188">
        <v>1</v>
      </c>
      <c r="K2188">
        <v>1</v>
      </c>
      <c r="L2188">
        <v>1</v>
      </c>
      <c r="M2188">
        <v>1</v>
      </c>
      <c r="N2188">
        <v>2</v>
      </c>
      <c r="O2188">
        <v>1</v>
      </c>
      <c r="Q2188">
        <v>0</v>
      </c>
      <c r="R2188">
        <v>1</v>
      </c>
      <c r="S2188">
        <v>3</v>
      </c>
      <c r="V2188">
        <v>1</v>
      </c>
      <c r="X2188" s="26">
        <v>12</v>
      </c>
    </row>
    <row r="2189" spans="1:24" x14ac:dyDescent="0.3">
      <c r="A2189" t="s">
        <v>56</v>
      </c>
      <c r="B2189" t="s">
        <v>1602</v>
      </c>
      <c r="C2189" t="s">
        <v>1633</v>
      </c>
      <c r="D2189" t="s">
        <v>2317</v>
      </c>
      <c r="E2189" t="s">
        <v>7513</v>
      </c>
      <c r="F2189" t="s">
        <v>67</v>
      </c>
      <c r="G2189" t="s">
        <v>21</v>
      </c>
      <c r="H2189" t="s">
        <v>21</v>
      </c>
      <c r="I2189" t="s">
        <v>22</v>
      </c>
      <c r="J2189">
        <v>0</v>
      </c>
      <c r="K2189">
        <v>1</v>
      </c>
      <c r="L2189">
        <v>1</v>
      </c>
      <c r="M2189">
        <v>1</v>
      </c>
      <c r="N2189">
        <v>3</v>
      </c>
      <c r="O2189">
        <v>1</v>
      </c>
      <c r="Q2189">
        <v>0</v>
      </c>
      <c r="R2189">
        <v>1</v>
      </c>
      <c r="S2189">
        <v>3</v>
      </c>
      <c r="V2189">
        <v>1</v>
      </c>
      <c r="X2189" s="26">
        <v>12</v>
      </c>
    </row>
    <row r="2190" spans="1:24" x14ac:dyDescent="0.3">
      <c r="A2190" t="s">
        <v>136</v>
      </c>
      <c r="B2190" t="s">
        <v>519</v>
      </c>
      <c r="C2190" t="s">
        <v>520</v>
      </c>
      <c r="D2190" t="s">
        <v>4823</v>
      </c>
      <c r="E2190" t="s">
        <v>7514</v>
      </c>
      <c r="F2190" t="s">
        <v>136</v>
      </c>
      <c r="G2190" t="s">
        <v>21</v>
      </c>
      <c r="H2190" t="s">
        <v>21</v>
      </c>
      <c r="I2190" t="s">
        <v>22</v>
      </c>
      <c r="J2190">
        <v>1</v>
      </c>
      <c r="K2190">
        <v>1</v>
      </c>
      <c r="L2190">
        <v>1</v>
      </c>
      <c r="M2190">
        <v>1</v>
      </c>
      <c r="N2190">
        <v>2</v>
      </c>
      <c r="O2190">
        <v>1</v>
      </c>
      <c r="Q2190">
        <v>0</v>
      </c>
      <c r="R2190">
        <v>3</v>
      </c>
      <c r="S2190">
        <v>3</v>
      </c>
      <c r="V2190">
        <v>1</v>
      </c>
      <c r="X2190" s="26">
        <v>14</v>
      </c>
    </row>
    <row r="2191" spans="1:24" x14ac:dyDescent="0.3">
      <c r="A2191" t="s">
        <v>36</v>
      </c>
      <c r="B2191" t="s">
        <v>881</v>
      </c>
      <c r="C2191" t="s">
        <v>2278</v>
      </c>
      <c r="D2191" t="s">
        <v>2598</v>
      </c>
      <c r="E2191" t="s">
        <v>7515</v>
      </c>
      <c r="F2191" t="s">
        <v>36</v>
      </c>
      <c r="G2191" t="s">
        <v>21</v>
      </c>
      <c r="H2191" t="s">
        <v>21</v>
      </c>
      <c r="I2191" t="s">
        <v>22</v>
      </c>
      <c r="J2191">
        <v>1</v>
      </c>
      <c r="K2191">
        <v>1</v>
      </c>
      <c r="L2191">
        <v>1</v>
      </c>
      <c r="M2191">
        <v>1</v>
      </c>
      <c r="N2191">
        <v>2</v>
      </c>
      <c r="O2191">
        <v>1</v>
      </c>
      <c r="Q2191">
        <v>0</v>
      </c>
      <c r="R2191">
        <v>2</v>
      </c>
      <c r="S2191">
        <v>3</v>
      </c>
      <c r="V2191">
        <v>1</v>
      </c>
      <c r="X2191" s="26">
        <v>13</v>
      </c>
    </row>
    <row r="2192" spans="1:24" x14ac:dyDescent="0.3">
      <c r="A2192" t="s">
        <v>147</v>
      </c>
      <c r="B2192" t="s">
        <v>983</v>
      </c>
      <c r="C2192" t="s">
        <v>3650</v>
      </c>
      <c r="D2192" t="s">
        <v>5153</v>
      </c>
      <c r="E2192" t="s">
        <v>7516</v>
      </c>
      <c r="F2192" t="s">
        <v>150</v>
      </c>
      <c r="G2192" t="s">
        <v>21</v>
      </c>
      <c r="H2192" t="s">
        <v>21</v>
      </c>
      <c r="I2192" t="s">
        <v>50</v>
      </c>
      <c r="J2192">
        <v>1</v>
      </c>
      <c r="K2192">
        <v>1</v>
      </c>
      <c r="L2192">
        <v>0</v>
      </c>
      <c r="M2192">
        <v>1</v>
      </c>
      <c r="N2192">
        <v>2</v>
      </c>
      <c r="O2192">
        <v>1</v>
      </c>
      <c r="Q2192">
        <v>0</v>
      </c>
      <c r="R2192">
        <v>2</v>
      </c>
      <c r="S2192">
        <v>2</v>
      </c>
      <c r="V2192">
        <v>2</v>
      </c>
      <c r="X2192" s="26">
        <v>12</v>
      </c>
    </row>
    <row r="2193" spans="1:24" x14ac:dyDescent="0.3">
      <c r="A2193" t="s">
        <v>73</v>
      </c>
      <c r="B2193" t="s">
        <v>162</v>
      </c>
      <c r="C2193" t="s">
        <v>429</v>
      </c>
      <c r="D2193" t="s">
        <v>434</v>
      </c>
      <c r="E2193" t="s">
        <v>7517</v>
      </c>
      <c r="F2193" t="s">
        <v>73</v>
      </c>
      <c r="G2193" t="s">
        <v>21</v>
      </c>
      <c r="H2193" t="s">
        <v>21</v>
      </c>
      <c r="I2193" t="s">
        <v>22</v>
      </c>
      <c r="J2193">
        <v>0</v>
      </c>
      <c r="K2193">
        <v>1</v>
      </c>
      <c r="L2193">
        <v>1</v>
      </c>
      <c r="M2193">
        <v>1</v>
      </c>
      <c r="N2193">
        <v>1</v>
      </c>
      <c r="O2193">
        <v>1</v>
      </c>
      <c r="Q2193">
        <v>0</v>
      </c>
      <c r="R2193">
        <v>1</v>
      </c>
      <c r="S2193">
        <v>2</v>
      </c>
      <c r="V2193">
        <v>1</v>
      </c>
      <c r="X2193" s="26">
        <v>9</v>
      </c>
    </row>
    <row r="2194" spans="1:24" x14ac:dyDescent="0.3">
      <c r="A2194" t="s">
        <v>49</v>
      </c>
      <c r="B2194" t="s">
        <v>519</v>
      </c>
      <c r="C2194" t="s">
        <v>1341</v>
      </c>
      <c r="D2194" t="s">
        <v>1418</v>
      </c>
      <c r="E2194" t="s">
        <v>7518</v>
      </c>
      <c r="F2194" t="s">
        <v>49</v>
      </c>
      <c r="G2194" t="s">
        <v>21</v>
      </c>
      <c r="H2194" t="s">
        <v>21</v>
      </c>
      <c r="I2194" t="s">
        <v>22</v>
      </c>
      <c r="J2194">
        <v>2</v>
      </c>
      <c r="K2194">
        <v>1</v>
      </c>
      <c r="L2194">
        <v>1</v>
      </c>
      <c r="M2194">
        <v>1</v>
      </c>
      <c r="N2194">
        <v>3</v>
      </c>
      <c r="O2194">
        <v>1</v>
      </c>
      <c r="Q2194">
        <v>0</v>
      </c>
      <c r="R2194">
        <v>2</v>
      </c>
      <c r="S2194">
        <v>3</v>
      </c>
      <c r="V2194">
        <v>3</v>
      </c>
      <c r="X2194" s="26">
        <v>17</v>
      </c>
    </row>
    <row r="2195" spans="1:24" x14ac:dyDescent="0.3">
      <c r="A2195" t="s">
        <v>61</v>
      </c>
      <c r="B2195" t="s">
        <v>1056</v>
      </c>
      <c r="C2195" t="s">
        <v>1124</v>
      </c>
      <c r="D2195" t="s">
        <v>1140</v>
      </c>
      <c r="E2195" t="s">
        <v>7519</v>
      </c>
      <c r="F2195" t="s">
        <v>61</v>
      </c>
      <c r="G2195" t="s">
        <v>21</v>
      </c>
      <c r="H2195" t="s">
        <v>21</v>
      </c>
      <c r="I2195" t="s">
        <v>22</v>
      </c>
      <c r="J2195">
        <v>1</v>
      </c>
      <c r="K2195">
        <v>1</v>
      </c>
      <c r="L2195">
        <v>1</v>
      </c>
      <c r="M2195">
        <v>1</v>
      </c>
      <c r="N2195">
        <v>3</v>
      </c>
      <c r="O2195">
        <v>1</v>
      </c>
      <c r="Q2195">
        <v>0</v>
      </c>
      <c r="R2195">
        <v>1</v>
      </c>
      <c r="S2195">
        <v>2</v>
      </c>
      <c r="V2195">
        <v>1</v>
      </c>
      <c r="X2195" s="26">
        <v>12</v>
      </c>
    </row>
    <row r="2196" spans="1:24" x14ac:dyDescent="0.3">
      <c r="A2196" t="s">
        <v>61</v>
      </c>
      <c r="B2196" t="s">
        <v>174</v>
      </c>
      <c r="C2196" t="s">
        <v>781</v>
      </c>
      <c r="D2196" t="s">
        <v>1010</v>
      </c>
      <c r="E2196" t="s">
        <v>7520</v>
      </c>
      <c r="F2196" t="s">
        <v>61</v>
      </c>
      <c r="G2196" t="s">
        <v>21</v>
      </c>
      <c r="H2196" t="s">
        <v>21</v>
      </c>
      <c r="I2196" t="s">
        <v>22</v>
      </c>
      <c r="J2196">
        <v>1</v>
      </c>
      <c r="K2196">
        <v>1</v>
      </c>
      <c r="L2196">
        <v>1</v>
      </c>
      <c r="M2196">
        <v>1</v>
      </c>
      <c r="N2196">
        <v>1</v>
      </c>
      <c r="O2196">
        <v>1</v>
      </c>
      <c r="Q2196">
        <v>0</v>
      </c>
      <c r="R2196">
        <v>1</v>
      </c>
      <c r="S2196">
        <v>1</v>
      </c>
      <c r="V2196">
        <v>1</v>
      </c>
      <c r="X2196" s="26">
        <v>9</v>
      </c>
    </row>
    <row r="2197" spans="1:24" x14ac:dyDescent="0.3">
      <c r="A2197" t="s">
        <v>56</v>
      </c>
      <c r="B2197" t="s">
        <v>1742</v>
      </c>
      <c r="C2197" t="s">
        <v>1834</v>
      </c>
      <c r="D2197" t="s">
        <v>2305</v>
      </c>
      <c r="E2197" t="s">
        <v>7521</v>
      </c>
      <c r="F2197" t="s">
        <v>56</v>
      </c>
      <c r="G2197" t="s">
        <v>21</v>
      </c>
      <c r="H2197" t="s">
        <v>21</v>
      </c>
      <c r="I2197" t="s">
        <v>22</v>
      </c>
      <c r="J2197">
        <v>0</v>
      </c>
      <c r="K2197">
        <v>0</v>
      </c>
      <c r="L2197">
        <v>0</v>
      </c>
      <c r="M2197">
        <v>1</v>
      </c>
      <c r="N2197">
        <v>1</v>
      </c>
      <c r="O2197">
        <v>0</v>
      </c>
      <c r="Q2197">
        <v>0</v>
      </c>
      <c r="R2197">
        <v>1</v>
      </c>
      <c r="S2197">
        <v>0</v>
      </c>
      <c r="V2197">
        <v>1</v>
      </c>
      <c r="X2197" s="26">
        <v>4</v>
      </c>
    </row>
    <row r="2198" spans="1:24" x14ac:dyDescent="0.3">
      <c r="A2198" t="s">
        <v>113</v>
      </c>
      <c r="B2198" t="s">
        <v>932</v>
      </c>
      <c r="C2198" t="s">
        <v>1374</v>
      </c>
      <c r="D2198" t="s">
        <v>1375</v>
      </c>
      <c r="E2198" t="s">
        <v>7522</v>
      </c>
      <c r="F2198" t="s">
        <v>67</v>
      </c>
      <c r="G2198" t="s">
        <v>21</v>
      </c>
      <c r="H2198" t="s">
        <v>21</v>
      </c>
      <c r="I2198" t="s">
        <v>22</v>
      </c>
      <c r="J2198">
        <v>0</v>
      </c>
      <c r="K2198">
        <v>1</v>
      </c>
      <c r="L2198">
        <v>1</v>
      </c>
      <c r="M2198">
        <v>1</v>
      </c>
      <c r="N2198">
        <v>1</v>
      </c>
      <c r="O2198">
        <v>1</v>
      </c>
      <c r="Q2198">
        <v>0</v>
      </c>
      <c r="R2198">
        <v>2</v>
      </c>
      <c r="S2198">
        <v>1</v>
      </c>
      <c r="V2198">
        <v>1</v>
      </c>
      <c r="X2198" s="26">
        <v>9</v>
      </c>
    </row>
    <row r="2199" spans="1:24" x14ac:dyDescent="0.3">
      <c r="A2199" t="s">
        <v>19</v>
      </c>
      <c r="B2199" t="s">
        <v>162</v>
      </c>
      <c r="C2199" t="s">
        <v>239</v>
      </c>
      <c r="D2199" t="s">
        <v>253</v>
      </c>
      <c r="E2199" t="s">
        <v>7523</v>
      </c>
      <c r="F2199" t="s">
        <v>64</v>
      </c>
      <c r="G2199" t="s">
        <v>21</v>
      </c>
      <c r="H2199" t="s">
        <v>21</v>
      </c>
      <c r="I2199" t="s">
        <v>22</v>
      </c>
      <c r="J2199">
        <v>0</v>
      </c>
      <c r="K2199">
        <v>1</v>
      </c>
      <c r="L2199">
        <v>1</v>
      </c>
      <c r="M2199">
        <v>1</v>
      </c>
      <c r="N2199">
        <v>1</v>
      </c>
      <c r="O2199">
        <v>1</v>
      </c>
      <c r="Q2199">
        <v>0</v>
      </c>
      <c r="R2199">
        <v>1</v>
      </c>
      <c r="S2199">
        <v>3</v>
      </c>
      <c r="V2199">
        <v>0</v>
      </c>
      <c r="X2199" s="26">
        <v>9</v>
      </c>
    </row>
    <row r="2200" spans="1:24" x14ac:dyDescent="0.3">
      <c r="A2200" t="s">
        <v>73</v>
      </c>
      <c r="B2200" t="s">
        <v>162</v>
      </c>
      <c r="C2200" t="s">
        <v>404</v>
      </c>
      <c r="D2200" t="s">
        <v>418</v>
      </c>
      <c r="E2200" t="s">
        <v>7524</v>
      </c>
      <c r="F2200" t="s">
        <v>86</v>
      </c>
      <c r="G2200" t="s">
        <v>21</v>
      </c>
      <c r="H2200" t="s">
        <v>21</v>
      </c>
      <c r="I2200" t="s">
        <v>22</v>
      </c>
      <c r="J2200">
        <v>2</v>
      </c>
      <c r="K2200">
        <v>1</v>
      </c>
      <c r="L2200">
        <v>1</v>
      </c>
      <c r="M2200">
        <v>1</v>
      </c>
      <c r="N2200">
        <v>3</v>
      </c>
      <c r="O2200">
        <v>1</v>
      </c>
      <c r="Q2200">
        <v>0</v>
      </c>
      <c r="R2200">
        <v>3</v>
      </c>
      <c r="S2200">
        <v>3</v>
      </c>
      <c r="V2200">
        <v>1</v>
      </c>
      <c r="X2200" s="26">
        <v>16</v>
      </c>
    </row>
    <row r="2201" spans="1:24" x14ac:dyDescent="0.3">
      <c r="A2201" t="s">
        <v>62</v>
      </c>
      <c r="B2201" t="s">
        <v>1733</v>
      </c>
      <c r="C2201" t="s">
        <v>1734</v>
      </c>
      <c r="D2201" t="s">
        <v>1746</v>
      </c>
      <c r="E2201" t="s">
        <v>7525</v>
      </c>
      <c r="F2201" t="s">
        <v>32</v>
      </c>
      <c r="G2201" t="s">
        <v>21</v>
      </c>
      <c r="H2201" t="s">
        <v>21</v>
      </c>
      <c r="I2201" t="s">
        <v>22</v>
      </c>
      <c r="J2201">
        <v>0</v>
      </c>
      <c r="K2201">
        <v>0</v>
      </c>
      <c r="L2201">
        <v>0</v>
      </c>
      <c r="M2201">
        <v>0</v>
      </c>
      <c r="N2201">
        <v>0</v>
      </c>
      <c r="O2201">
        <v>0</v>
      </c>
      <c r="Q2201">
        <v>0</v>
      </c>
      <c r="R2201">
        <v>1</v>
      </c>
      <c r="S2201">
        <v>0</v>
      </c>
      <c r="V2201">
        <v>0</v>
      </c>
      <c r="X2201" s="26">
        <v>1</v>
      </c>
    </row>
    <row r="2202" spans="1:24" x14ac:dyDescent="0.3">
      <c r="A2202" t="s">
        <v>102</v>
      </c>
      <c r="B2202" t="s">
        <v>174</v>
      </c>
      <c r="C2202" t="s">
        <v>1049</v>
      </c>
      <c r="D2202" t="s">
        <v>3769</v>
      </c>
      <c r="E2202" t="s">
        <v>7526</v>
      </c>
      <c r="F2202" t="s">
        <v>102</v>
      </c>
      <c r="G2202" t="s">
        <v>21</v>
      </c>
      <c r="H2202" t="s">
        <v>21</v>
      </c>
      <c r="I2202" t="s">
        <v>22</v>
      </c>
      <c r="J2202">
        <v>0</v>
      </c>
      <c r="K2202">
        <v>1</v>
      </c>
      <c r="L2202">
        <v>1</v>
      </c>
      <c r="M2202">
        <v>1</v>
      </c>
      <c r="N2202">
        <v>2</v>
      </c>
      <c r="O2202">
        <v>1</v>
      </c>
      <c r="Q2202">
        <v>2</v>
      </c>
      <c r="R2202">
        <v>1</v>
      </c>
      <c r="S2202">
        <v>2</v>
      </c>
      <c r="V2202">
        <v>2</v>
      </c>
      <c r="X2202" s="26">
        <v>13</v>
      </c>
    </row>
    <row r="2203" spans="1:24" x14ac:dyDescent="0.3">
      <c r="A2203" t="s">
        <v>70</v>
      </c>
      <c r="B2203" t="s">
        <v>2938</v>
      </c>
      <c r="C2203" t="s">
        <v>4353</v>
      </c>
      <c r="D2203" t="s">
        <v>4358</v>
      </c>
      <c r="E2203" t="s">
        <v>7527</v>
      </c>
      <c r="F2203" t="s">
        <v>70</v>
      </c>
      <c r="G2203" t="s">
        <v>21</v>
      </c>
      <c r="H2203" t="s">
        <v>21</v>
      </c>
      <c r="I2203" t="s">
        <v>50</v>
      </c>
      <c r="J2203">
        <v>0</v>
      </c>
      <c r="K2203">
        <v>0</v>
      </c>
      <c r="L2203">
        <v>0</v>
      </c>
      <c r="M2203">
        <v>1</v>
      </c>
      <c r="N2203">
        <v>0</v>
      </c>
      <c r="O2203">
        <v>0</v>
      </c>
      <c r="Q2203">
        <v>0</v>
      </c>
      <c r="R2203">
        <v>1</v>
      </c>
      <c r="S2203">
        <v>0</v>
      </c>
      <c r="V2203">
        <v>1</v>
      </c>
      <c r="X2203" s="26">
        <v>3</v>
      </c>
    </row>
    <row r="2204" spans="1:24" x14ac:dyDescent="0.3">
      <c r="A2204" t="s">
        <v>85</v>
      </c>
      <c r="B2204" t="s">
        <v>2938</v>
      </c>
      <c r="C2204" t="s">
        <v>4353</v>
      </c>
      <c r="D2204" t="s">
        <v>4403</v>
      </c>
      <c r="E2204" t="s">
        <v>7528</v>
      </c>
      <c r="F2204" t="s">
        <v>82</v>
      </c>
      <c r="G2204" t="s">
        <v>21</v>
      </c>
      <c r="H2204" t="s">
        <v>21</v>
      </c>
      <c r="I2204" t="s">
        <v>22</v>
      </c>
      <c r="J2204">
        <v>0</v>
      </c>
      <c r="K2204">
        <v>1</v>
      </c>
      <c r="L2204">
        <v>1</v>
      </c>
      <c r="M2204">
        <v>0</v>
      </c>
      <c r="N2204">
        <v>0</v>
      </c>
      <c r="O2204">
        <v>0</v>
      </c>
      <c r="Q2204">
        <v>2</v>
      </c>
      <c r="R2204">
        <v>0</v>
      </c>
      <c r="S2204">
        <v>0</v>
      </c>
      <c r="V2204">
        <v>0</v>
      </c>
      <c r="X2204" s="26">
        <v>4</v>
      </c>
    </row>
    <row r="2205" spans="1:24" x14ac:dyDescent="0.3">
      <c r="A2205" t="s">
        <v>70</v>
      </c>
      <c r="B2205" t="s">
        <v>3366</v>
      </c>
      <c r="C2205" t="s">
        <v>4327</v>
      </c>
      <c r="D2205" t="s">
        <v>4337</v>
      </c>
      <c r="E2205" t="s">
        <v>7529</v>
      </c>
      <c r="F2205" t="s">
        <v>70</v>
      </c>
      <c r="G2205" t="s">
        <v>21</v>
      </c>
      <c r="H2205" t="s">
        <v>21</v>
      </c>
      <c r="I2205" t="s">
        <v>22</v>
      </c>
      <c r="J2205">
        <v>0</v>
      </c>
      <c r="K2205">
        <v>1</v>
      </c>
      <c r="L2205">
        <v>0</v>
      </c>
      <c r="M2205">
        <v>1</v>
      </c>
      <c r="N2205">
        <v>1</v>
      </c>
      <c r="O2205">
        <v>1</v>
      </c>
      <c r="Q2205">
        <v>2</v>
      </c>
      <c r="R2205">
        <v>1</v>
      </c>
      <c r="S2205">
        <v>3</v>
      </c>
      <c r="V2205">
        <v>0</v>
      </c>
      <c r="X2205" s="26">
        <v>10</v>
      </c>
    </row>
    <row r="2206" spans="1:24" x14ac:dyDescent="0.3">
      <c r="A2206" t="s">
        <v>67</v>
      </c>
      <c r="B2206" t="s">
        <v>1733</v>
      </c>
      <c r="C2206" t="s">
        <v>2434</v>
      </c>
      <c r="D2206" t="s">
        <v>2435</v>
      </c>
      <c r="E2206" t="s">
        <v>7530</v>
      </c>
      <c r="F2206" t="s">
        <v>67</v>
      </c>
      <c r="G2206" t="s">
        <v>21</v>
      </c>
      <c r="H2206" t="s">
        <v>21</v>
      </c>
      <c r="I2206" t="s">
        <v>54</v>
      </c>
      <c r="J2206">
        <v>0</v>
      </c>
      <c r="K2206">
        <v>1</v>
      </c>
      <c r="L2206">
        <v>1</v>
      </c>
      <c r="M2206">
        <v>1</v>
      </c>
      <c r="N2206">
        <v>1</v>
      </c>
      <c r="O2206">
        <v>0</v>
      </c>
      <c r="Q2206">
        <v>2</v>
      </c>
      <c r="R2206">
        <v>1</v>
      </c>
      <c r="S2206">
        <v>0</v>
      </c>
      <c r="V2206">
        <v>1</v>
      </c>
      <c r="X2206" s="26">
        <v>8</v>
      </c>
    </row>
    <row r="2207" spans="1:24" x14ac:dyDescent="0.3">
      <c r="A2207" t="s">
        <v>83</v>
      </c>
      <c r="B2207" t="s">
        <v>932</v>
      </c>
      <c r="C2207" t="s">
        <v>1374</v>
      </c>
      <c r="D2207" t="s">
        <v>4993</v>
      </c>
      <c r="E2207" t="s">
        <v>7531</v>
      </c>
      <c r="F2207" t="s">
        <v>83</v>
      </c>
      <c r="G2207" t="s">
        <v>21</v>
      </c>
      <c r="H2207" t="s">
        <v>21</v>
      </c>
      <c r="I2207" t="s">
        <v>22</v>
      </c>
      <c r="J2207">
        <v>0</v>
      </c>
      <c r="K2207">
        <v>0</v>
      </c>
      <c r="L2207">
        <v>1</v>
      </c>
      <c r="M2207">
        <v>0</v>
      </c>
      <c r="N2207">
        <v>0</v>
      </c>
      <c r="O2207">
        <v>0</v>
      </c>
      <c r="Q2207">
        <v>0</v>
      </c>
      <c r="R2207">
        <v>1</v>
      </c>
      <c r="S2207">
        <v>0</v>
      </c>
      <c r="V2207">
        <v>1</v>
      </c>
      <c r="X2207" s="26">
        <v>3</v>
      </c>
    </row>
    <row r="2208" spans="1:24" x14ac:dyDescent="0.3">
      <c r="A2208" t="s">
        <v>59</v>
      </c>
      <c r="B2208" t="s">
        <v>3366</v>
      </c>
      <c r="C2208" t="s">
        <v>3593</v>
      </c>
      <c r="D2208" t="s">
        <v>3610</v>
      </c>
      <c r="E2208" t="s">
        <v>7532</v>
      </c>
      <c r="F2208" t="s">
        <v>59</v>
      </c>
      <c r="G2208" t="s">
        <v>21</v>
      </c>
      <c r="H2208" t="s">
        <v>21</v>
      </c>
      <c r="I2208" t="s">
        <v>22</v>
      </c>
      <c r="J2208">
        <v>1</v>
      </c>
      <c r="K2208">
        <v>1</v>
      </c>
      <c r="L2208">
        <v>0</v>
      </c>
      <c r="M2208">
        <v>1</v>
      </c>
      <c r="N2208">
        <v>1</v>
      </c>
      <c r="O2208">
        <v>1</v>
      </c>
      <c r="Q2208">
        <v>0</v>
      </c>
      <c r="R2208">
        <v>1</v>
      </c>
      <c r="S2208">
        <v>2</v>
      </c>
      <c r="V2208">
        <v>1</v>
      </c>
      <c r="X2208" s="26">
        <v>9</v>
      </c>
    </row>
    <row r="2209" spans="1:24" x14ac:dyDescent="0.3">
      <c r="A2209" t="s">
        <v>58</v>
      </c>
      <c r="B2209" t="s">
        <v>311</v>
      </c>
      <c r="C2209" t="s">
        <v>597</v>
      </c>
      <c r="D2209" t="s">
        <v>3037</v>
      </c>
      <c r="E2209" t="s">
        <v>7533</v>
      </c>
      <c r="F2209" t="s">
        <v>58</v>
      </c>
      <c r="G2209" t="s">
        <v>21</v>
      </c>
      <c r="H2209" t="s">
        <v>21</v>
      </c>
      <c r="I2209" t="s">
        <v>22</v>
      </c>
      <c r="J2209">
        <v>1</v>
      </c>
      <c r="K2209">
        <v>1</v>
      </c>
      <c r="L2209">
        <v>1</v>
      </c>
      <c r="M2209">
        <v>1</v>
      </c>
      <c r="N2209">
        <v>3</v>
      </c>
      <c r="O2209">
        <v>1</v>
      </c>
      <c r="Q2209">
        <v>0</v>
      </c>
      <c r="R2209">
        <v>2</v>
      </c>
      <c r="S2209">
        <v>3</v>
      </c>
      <c r="V2209">
        <v>1</v>
      </c>
      <c r="X2209" s="26">
        <v>14</v>
      </c>
    </row>
    <row r="2210" spans="1:24" x14ac:dyDescent="0.3">
      <c r="A2210" t="s">
        <v>56</v>
      </c>
      <c r="B2210" t="s">
        <v>174</v>
      </c>
      <c r="C2210" t="s">
        <v>2138</v>
      </c>
      <c r="D2210" t="s">
        <v>2149</v>
      </c>
      <c r="E2210" t="s">
        <v>7534</v>
      </c>
      <c r="F2210" t="s">
        <v>56</v>
      </c>
      <c r="G2210" t="s">
        <v>21</v>
      </c>
      <c r="H2210" t="s">
        <v>21</v>
      </c>
      <c r="I2210" t="s">
        <v>22</v>
      </c>
      <c r="J2210">
        <v>2</v>
      </c>
      <c r="K2210">
        <v>1</v>
      </c>
      <c r="L2210">
        <v>1</v>
      </c>
      <c r="M2210">
        <v>1</v>
      </c>
      <c r="N2210">
        <v>3</v>
      </c>
      <c r="O2210">
        <v>1</v>
      </c>
      <c r="Q2210">
        <v>0</v>
      </c>
      <c r="R2210">
        <v>3</v>
      </c>
      <c r="S2210">
        <v>3</v>
      </c>
      <c r="V2210">
        <v>2</v>
      </c>
      <c r="X2210" s="26">
        <v>17</v>
      </c>
    </row>
    <row r="2211" spans="1:24" x14ac:dyDescent="0.3">
      <c r="A2211" t="s">
        <v>56</v>
      </c>
      <c r="B2211" t="s">
        <v>881</v>
      </c>
      <c r="C2211" t="s">
        <v>1848</v>
      </c>
      <c r="D2211" t="s">
        <v>2073</v>
      </c>
      <c r="E2211" t="s">
        <v>7535</v>
      </c>
      <c r="F2211" t="s">
        <v>56</v>
      </c>
      <c r="G2211" t="s">
        <v>21</v>
      </c>
      <c r="H2211" t="s">
        <v>21</v>
      </c>
      <c r="I2211" t="s">
        <v>22</v>
      </c>
      <c r="J2211">
        <v>0</v>
      </c>
      <c r="K2211">
        <v>1</v>
      </c>
      <c r="L2211">
        <v>1</v>
      </c>
      <c r="M2211">
        <v>1</v>
      </c>
      <c r="N2211">
        <v>1</v>
      </c>
      <c r="O2211">
        <v>0</v>
      </c>
      <c r="Q2211">
        <v>2</v>
      </c>
      <c r="R2211">
        <v>1</v>
      </c>
      <c r="S2211">
        <v>0</v>
      </c>
      <c r="V2211">
        <v>1</v>
      </c>
      <c r="X2211" s="26">
        <v>8</v>
      </c>
    </row>
    <row r="2212" spans="1:24" x14ac:dyDescent="0.3">
      <c r="A2212" t="s">
        <v>40</v>
      </c>
      <c r="B2212" t="s">
        <v>963</v>
      </c>
      <c r="C2212" t="s">
        <v>3369</v>
      </c>
      <c r="D2212" t="s">
        <v>3374</v>
      </c>
      <c r="E2212" t="s">
        <v>7536</v>
      </c>
      <c r="F2212" t="s">
        <v>40</v>
      </c>
      <c r="G2212" t="s">
        <v>21</v>
      </c>
      <c r="H2212" t="s">
        <v>21</v>
      </c>
      <c r="I2212" t="s">
        <v>22</v>
      </c>
      <c r="J2212">
        <v>0</v>
      </c>
      <c r="K2212">
        <v>1</v>
      </c>
      <c r="L2212">
        <v>1</v>
      </c>
      <c r="M2212">
        <v>1</v>
      </c>
      <c r="N2212">
        <v>2</v>
      </c>
      <c r="O2212">
        <v>0</v>
      </c>
      <c r="Q2212">
        <v>2</v>
      </c>
      <c r="R2212">
        <v>1</v>
      </c>
      <c r="S2212">
        <v>2</v>
      </c>
      <c r="V2212">
        <v>1</v>
      </c>
      <c r="X2212" s="26">
        <v>11</v>
      </c>
    </row>
    <row r="2213" spans="1:24" x14ac:dyDescent="0.3">
      <c r="A2213" t="s">
        <v>39</v>
      </c>
      <c r="B2213" t="s">
        <v>162</v>
      </c>
      <c r="C2213" t="s">
        <v>733</v>
      </c>
      <c r="D2213" t="s">
        <v>743</v>
      </c>
      <c r="E2213" t="s">
        <v>7537</v>
      </c>
      <c r="F2213" t="s">
        <v>102</v>
      </c>
      <c r="G2213" t="s">
        <v>21</v>
      </c>
      <c r="H2213" t="s">
        <v>21</v>
      </c>
      <c r="I2213" t="s">
        <v>22</v>
      </c>
      <c r="J2213">
        <v>1</v>
      </c>
      <c r="K2213">
        <v>1</v>
      </c>
      <c r="L2213">
        <v>1</v>
      </c>
      <c r="M2213">
        <v>1</v>
      </c>
      <c r="N2213">
        <v>3</v>
      </c>
      <c r="O2213">
        <v>1</v>
      </c>
      <c r="Q2213">
        <v>0</v>
      </c>
      <c r="R2213">
        <v>1</v>
      </c>
      <c r="S2213">
        <v>3</v>
      </c>
      <c r="V2213">
        <v>2</v>
      </c>
      <c r="X2213" s="26">
        <v>14</v>
      </c>
    </row>
    <row r="2214" spans="1:24" x14ac:dyDescent="0.3">
      <c r="A2214" t="s">
        <v>39</v>
      </c>
      <c r="B2214" t="s">
        <v>162</v>
      </c>
      <c r="C2214" t="s">
        <v>733</v>
      </c>
      <c r="D2214" t="s">
        <v>740</v>
      </c>
      <c r="E2214" t="s">
        <v>7538</v>
      </c>
      <c r="F2214" t="s">
        <v>102</v>
      </c>
      <c r="G2214" t="s">
        <v>21</v>
      </c>
      <c r="H2214" t="s">
        <v>21</v>
      </c>
      <c r="I2214" t="s">
        <v>22</v>
      </c>
      <c r="J2214">
        <v>1</v>
      </c>
      <c r="K2214">
        <v>1</v>
      </c>
      <c r="L2214">
        <v>1</v>
      </c>
      <c r="M2214">
        <v>1</v>
      </c>
      <c r="N2214">
        <v>3</v>
      </c>
      <c r="O2214">
        <v>1</v>
      </c>
      <c r="Q2214">
        <v>0</v>
      </c>
      <c r="R2214">
        <v>1</v>
      </c>
      <c r="S2214">
        <v>3</v>
      </c>
      <c r="V2214">
        <v>2</v>
      </c>
      <c r="X2214" s="26">
        <v>14</v>
      </c>
    </row>
    <row r="2215" spans="1:24" x14ac:dyDescent="0.3">
      <c r="A2215" t="s">
        <v>74</v>
      </c>
      <c r="B2215" t="s">
        <v>174</v>
      </c>
      <c r="C2215" t="s">
        <v>1162</v>
      </c>
      <c r="D2215" t="s">
        <v>4090</v>
      </c>
      <c r="E2215" t="s">
        <v>7539</v>
      </c>
      <c r="F2215" t="s">
        <v>74</v>
      </c>
      <c r="G2215" t="s">
        <v>21</v>
      </c>
      <c r="H2215" t="s">
        <v>21</v>
      </c>
      <c r="I2215" t="s">
        <v>22</v>
      </c>
      <c r="J2215">
        <v>2</v>
      </c>
      <c r="K2215">
        <v>1</v>
      </c>
      <c r="L2215">
        <v>1</v>
      </c>
      <c r="M2215">
        <v>1</v>
      </c>
      <c r="N2215">
        <v>2</v>
      </c>
      <c r="O2215">
        <v>1</v>
      </c>
      <c r="Q2215">
        <v>0</v>
      </c>
      <c r="R2215">
        <v>1</v>
      </c>
      <c r="S2215">
        <v>2</v>
      </c>
      <c r="V2215">
        <v>2</v>
      </c>
      <c r="X2215" s="26">
        <v>13</v>
      </c>
    </row>
    <row r="2216" spans="1:24" x14ac:dyDescent="0.3">
      <c r="A2216" t="s">
        <v>19</v>
      </c>
      <c r="B2216" t="s">
        <v>174</v>
      </c>
      <c r="C2216" t="s">
        <v>175</v>
      </c>
      <c r="D2216" t="s">
        <v>176</v>
      </c>
      <c r="E2216" t="s">
        <v>7540</v>
      </c>
      <c r="F2216" t="s">
        <v>19</v>
      </c>
      <c r="G2216" t="s">
        <v>21</v>
      </c>
      <c r="H2216" t="s">
        <v>21</v>
      </c>
      <c r="I2216" t="s">
        <v>22</v>
      </c>
      <c r="J2216">
        <v>0</v>
      </c>
      <c r="K2216">
        <v>1</v>
      </c>
      <c r="L2216">
        <v>1</v>
      </c>
      <c r="M2216">
        <v>0</v>
      </c>
      <c r="N2216">
        <v>1</v>
      </c>
      <c r="O2216">
        <v>0</v>
      </c>
      <c r="Q2216">
        <v>0</v>
      </c>
      <c r="R2216">
        <v>1</v>
      </c>
      <c r="S2216">
        <v>1</v>
      </c>
      <c r="V2216">
        <v>0</v>
      </c>
      <c r="X2216" s="26">
        <v>5</v>
      </c>
    </row>
    <row r="2217" spans="1:24" x14ac:dyDescent="0.3">
      <c r="A2217" t="s">
        <v>88</v>
      </c>
      <c r="B2217" t="s">
        <v>162</v>
      </c>
      <c r="C2217" t="s">
        <v>5261</v>
      </c>
      <c r="D2217" t="s">
        <v>5297</v>
      </c>
      <c r="E2217" t="s">
        <v>7541</v>
      </c>
      <c r="F2217" t="s">
        <v>88</v>
      </c>
      <c r="G2217" t="s">
        <v>21</v>
      </c>
      <c r="H2217" t="s">
        <v>21</v>
      </c>
      <c r="I2217" t="s">
        <v>22</v>
      </c>
      <c r="J2217">
        <v>0</v>
      </c>
      <c r="K2217">
        <v>1</v>
      </c>
      <c r="L2217">
        <v>0</v>
      </c>
      <c r="M2217">
        <v>1</v>
      </c>
      <c r="N2217">
        <v>0</v>
      </c>
      <c r="O2217">
        <v>0</v>
      </c>
      <c r="Q2217">
        <v>2</v>
      </c>
      <c r="R2217">
        <v>0</v>
      </c>
      <c r="S2217">
        <v>1</v>
      </c>
      <c r="V2217">
        <v>0</v>
      </c>
      <c r="X2217" s="26">
        <v>5</v>
      </c>
    </row>
    <row r="2218" spans="1:24" x14ac:dyDescent="0.3">
      <c r="A2218" t="s">
        <v>73</v>
      </c>
      <c r="B2218" t="s">
        <v>162</v>
      </c>
      <c r="C2218" t="s">
        <v>363</v>
      </c>
      <c r="D2218" t="s">
        <v>387</v>
      </c>
      <c r="E2218" t="s">
        <v>7542</v>
      </c>
      <c r="F2218" t="s">
        <v>52</v>
      </c>
      <c r="G2218" t="s">
        <v>21</v>
      </c>
      <c r="H2218" t="s">
        <v>21</v>
      </c>
      <c r="I2218" t="s">
        <v>22</v>
      </c>
      <c r="J2218">
        <v>2</v>
      </c>
      <c r="K2218">
        <v>1</v>
      </c>
      <c r="L2218">
        <v>1</v>
      </c>
      <c r="M2218">
        <v>1</v>
      </c>
      <c r="N2218">
        <v>3</v>
      </c>
      <c r="O2218">
        <v>1</v>
      </c>
      <c r="Q2218">
        <v>0</v>
      </c>
      <c r="R2218">
        <v>3</v>
      </c>
      <c r="S2218">
        <v>3</v>
      </c>
      <c r="V2218">
        <v>2</v>
      </c>
      <c r="X2218" s="26">
        <v>17</v>
      </c>
    </row>
    <row r="2219" spans="1:24" x14ac:dyDescent="0.3">
      <c r="A2219" t="s">
        <v>56</v>
      </c>
      <c r="B2219" t="s">
        <v>1742</v>
      </c>
      <c r="C2219" t="s">
        <v>1834</v>
      </c>
      <c r="D2219" t="s">
        <v>2288</v>
      </c>
      <c r="E2219" t="s">
        <v>7543</v>
      </c>
      <c r="F2219" t="s">
        <v>56</v>
      </c>
      <c r="G2219" t="s">
        <v>21</v>
      </c>
      <c r="H2219" t="s">
        <v>21</v>
      </c>
      <c r="I2219" t="s">
        <v>22</v>
      </c>
      <c r="J2219">
        <v>1</v>
      </c>
      <c r="K2219">
        <v>0</v>
      </c>
      <c r="L2219">
        <v>0</v>
      </c>
      <c r="M2219">
        <v>1</v>
      </c>
      <c r="N2219">
        <v>3</v>
      </c>
      <c r="O2219">
        <v>0</v>
      </c>
      <c r="Q2219">
        <v>0</v>
      </c>
      <c r="R2219">
        <v>1</v>
      </c>
      <c r="S2219">
        <v>3</v>
      </c>
      <c r="V2219">
        <v>2</v>
      </c>
      <c r="X2219" s="26">
        <v>11</v>
      </c>
    </row>
    <row r="2220" spans="1:24" x14ac:dyDescent="0.3">
      <c r="A2220" t="s">
        <v>61</v>
      </c>
      <c r="B2220" t="s">
        <v>1190</v>
      </c>
      <c r="C2220" t="s">
        <v>1191</v>
      </c>
      <c r="D2220" t="s">
        <v>1228</v>
      </c>
      <c r="E2220" t="s">
        <v>7544</v>
      </c>
      <c r="F2220" t="s">
        <v>61</v>
      </c>
      <c r="G2220" t="s">
        <v>21</v>
      </c>
      <c r="H2220" t="s">
        <v>21</v>
      </c>
      <c r="I2220" t="s">
        <v>22</v>
      </c>
      <c r="J2220">
        <v>0</v>
      </c>
      <c r="K2220">
        <v>1</v>
      </c>
      <c r="L2220">
        <v>1</v>
      </c>
      <c r="M2220">
        <v>1</v>
      </c>
      <c r="N2220">
        <v>3</v>
      </c>
      <c r="O2220">
        <v>1</v>
      </c>
      <c r="Q2220">
        <v>0</v>
      </c>
      <c r="R2220">
        <v>1</v>
      </c>
      <c r="S2220">
        <v>3</v>
      </c>
      <c r="V2220">
        <v>0</v>
      </c>
      <c r="X2220" s="26">
        <v>11</v>
      </c>
    </row>
    <row r="2221" spans="1:24" x14ac:dyDescent="0.3">
      <c r="A2221" t="s">
        <v>135</v>
      </c>
      <c r="B2221" t="s">
        <v>932</v>
      </c>
      <c r="C2221" t="s">
        <v>3416</v>
      </c>
      <c r="D2221" t="s">
        <v>4882</v>
      </c>
      <c r="E2221" t="s">
        <v>7545</v>
      </c>
      <c r="F2221" t="s">
        <v>135</v>
      </c>
      <c r="G2221" t="s">
        <v>21</v>
      </c>
      <c r="H2221" t="s">
        <v>21</v>
      </c>
      <c r="I2221" t="s">
        <v>22</v>
      </c>
      <c r="J2221">
        <v>1</v>
      </c>
      <c r="K2221">
        <v>1</v>
      </c>
      <c r="L2221">
        <v>1</v>
      </c>
      <c r="M2221">
        <v>1</v>
      </c>
      <c r="N2221">
        <v>3</v>
      </c>
      <c r="O2221">
        <v>1</v>
      </c>
      <c r="Q2221">
        <v>0</v>
      </c>
      <c r="R2221">
        <v>1</v>
      </c>
      <c r="S2221">
        <v>3</v>
      </c>
      <c r="V2221">
        <v>1</v>
      </c>
      <c r="X2221" s="26">
        <v>13</v>
      </c>
    </row>
    <row r="2222" spans="1:24" x14ac:dyDescent="0.3">
      <c r="A2222" t="s">
        <v>70</v>
      </c>
      <c r="B2222" t="s">
        <v>2938</v>
      </c>
      <c r="C2222" t="s">
        <v>4353</v>
      </c>
      <c r="D2222" t="s">
        <v>4365</v>
      </c>
      <c r="E2222" t="s">
        <v>7546</v>
      </c>
      <c r="F2222" t="s">
        <v>70</v>
      </c>
      <c r="G2222" t="s">
        <v>21</v>
      </c>
      <c r="H2222" t="s">
        <v>21</v>
      </c>
      <c r="I2222" t="s">
        <v>22</v>
      </c>
      <c r="J2222">
        <v>0</v>
      </c>
      <c r="K2222">
        <v>1</v>
      </c>
      <c r="L2222">
        <v>0</v>
      </c>
      <c r="M2222">
        <v>1</v>
      </c>
      <c r="N2222">
        <v>0</v>
      </c>
      <c r="O2222">
        <v>0</v>
      </c>
      <c r="Q2222">
        <v>0</v>
      </c>
      <c r="R2222">
        <v>1</v>
      </c>
      <c r="S2222">
        <v>0</v>
      </c>
      <c r="V2222">
        <v>1</v>
      </c>
      <c r="X2222" s="26">
        <v>4</v>
      </c>
    </row>
    <row r="2223" spans="1:24" x14ac:dyDescent="0.3">
      <c r="A2223" t="s">
        <v>61</v>
      </c>
      <c r="B2223" t="s">
        <v>1190</v>
      </c>
      <c r="C2223" t="s">
        <v>1195</v>
      </c>
      <c r="D2223" t="s">
        <v>1225</v>
      </c>
      <c r="E2223" t="s">
        <v>7547</v>
      </c>
      <c r="F2223" t="s">
        <v>61</v>
      </c>
      <c r="G2223" t="s">
        <v>21</v>
      </c>
      <c r="H2223" t="s">
        <v>21</v>
      </c>
      <c r="I2223" t="s">
        <v>54</v>
      </c>
      <c r="J2223">
        <v>1</v>
      </c>
      <c r="K2223">
        <v>1</v>
      </c>
      <c r="L2223">
        <v>0</v>
      </c>
      <c r="M2223">
        <v>1</v>
      </c>
      <c r="N2223">
        <v>2</v>
      </c>
      <c r="O2223">
        <v>1</v>
      </c>
      <c r="Q2223">
        <v>0</v>
      </c>
      <c r="R2223">
        <v>2</v>
      </c>
      <c r="S2223">
        <v>3</v>
      </c>
      <c r="V2223">
        <v>2</v>
      </c>
      <c r="X2223" s="26">
        <v>13</v>
      </c>
    </row>
    <row r="2224" spans="1:24" x14ac:dyDescent="0.3">
      <c r="A2224" t="s">
        <v>40</v>
      </c>
      <c r="B2224" t="s">
        <v>963</v>
      </c>
      <c r="C2224" t="s">
        <v>3369</v>
      </c>
      <c r="D2224" t="s">
        <v>3372</v>
      </c>
      <c r="E2224" t="s">
        <v>7548</v>
      </c>
      <c r="F2224" t="s">
        <v>40</v>
      </c>
      <c r="G2224" t="s">
        <v>21</v>
      </c>
      <c r="H2224" t="s">
        <v>21</v>
      </c>
      <c r="I2224" t="s">
        <v>22</v>
      </c>
      <c r="J2224">
        <v>0</v>
      </c>
      <c r="K2224">
        <v>1</v>
      </c>
      <c r="L2224">
        <v>1</v>
      </c>
      <c r="M2224">
        <v>0</v>
      </c>
      <c r="N2224">
        <v>0</v>
      </c>
      <c r="O2224">
        <v>0</v>
      </c>
      <c r="Q2224">
        <v>0</v>
      </c>
      <c r="R2224">
        <v>1</v>
      </c>
      <c r="S2224">
        <v>1</v>
      </c>
      <c r="V2224">
        <v>1</v>
      </c>
      <c r="X2224" s="26">
        <v>5</v>
      </c>
    </row>
    <row r="2225" spans="1:24" x14ac:dyDescent="0.3">
      <c r="A2225" t="s">
        <v>138</v>
      </c>
      <c r="B2225" t="s">
        <v>807</v>
      </c>
      <c r="C2225" t="s">
        <v>3836</v>
      </c>
      <c r="D2225" t="s">
        <v>4763</v>
      </c>
      <c r="E2225" t="s">
        <v>7549</v>
      </c>
      <c r="F2225" t="s">
        <v>135</v>
      </c>
      <c r="G2225" t="s">
        <v>21</v>
      </c>
      <c r="H2225" t="s">
        <v>21</v>
      </c>
      <c r="I2225" t="s">
        <v>54</v>
      </c>
      <c r="J2225">
        <v>2</v>
      </c>
      <c r="K2225">
        <v>1</v>
      </c>
      <c r="L2225">
        <v>1</v>
      </c>
      <c r="M2225">
        <v>1</v>
      </c>
      <c r="N2225">
        <v>3</v>
      </c>
      <c r="O2225">
        <v>1</v>
      </c>
      <c r="Q2225">
        <v>2</v>
      </c>
      <c r="R2225">
        <v>1</v>
      </c>
      <c r="S2225">
        <v>3</v>
      </c>
      <c r="V2225">
        <v>1</v>
      </c>
      <c r="X2225" s="26">
        <v>16</v>
      </c>
    </row>
    <row r="2226" spans="1:24" x14ac:dyDescent="0.3">
      <c r="A2226" t="s">
        <v>138</v>
      </c>
      <c r="B2226" t="s">
        <v>519</v>
      </c>
      <c r="C2226" t="s">
        <v>520</v>
      </c>
      <c r="D2226" t="s">
        <v>4773</v>
      </c>
      <c r="E2226" t="s">
        <v>7550</v>
      </c>
      <c r="F2226" t="s">
        <v>138</v>
      </c>
      <c r="G2226" t="s">
        <v>21</v>
      </c>
      <c r="H2226" t="s">
        <v>21</v>
      </c>
      <c r="I2226" t="s">
        <v>50</v>
      </c>
      <c r="J2226">
        <v>1</v>
      </c>
      <c r="K2226">
        <v>0</v>
      </c>
      <c r="L2226">
        <v>1</v>
      </c>
      <c r="M2226">
        <v>1</v>
      </c>
      <c r="N2226">
        <v>3</v>
      </c>
      <c r="O2226">
        <v>1</v>
      </c>
      <c r="Q2226">
        <v>0</v>
      </c>
      <c r="R2226">
        <v>1</v>
      </c>
      <c r="S2226">
        <v>3</v>
      </c>
      <c r="V2226">
        <v>2</v>
      </c>
      <c r="X2226" s="26">
        <v>13</v>
      </c>
    </row>
    <row r="2227" spans="1:24" x14ac:dyDescent="0.3">
      <c r="A2227" t="s">
        <v>56</v>
      </c>
      <c r="B2227" t="s">
        <v>174</v>
      </c>
      <c r="C2227" t="s">
        <v>2097</v>
      </c>
      <c r="D2227" t="s">
        <v>2248</v>
      </c>
      <c r="E2227" t="s">
        <v>7551</v>
      </c>
      <c r="F2227" t="s">
        <v>56</v>
      </c>
      <c r="G2227" t="s">
        <v>21</v>
      </c>
      <c r="H2227" t="s">
        <v>21</v>
      </c>
      <c r="I2227" t="s">
        <v>54</v>
      </c>
      <c r="J2227">
        <v>1</v>
      </c>
      <c r="K2227">
        <v>1</v>
      </c>
      <c r="L2227">
        <v>1</v>
      </c>
      <c r="M2227">
        <v>1</v>
      </c>
      <c r="N2227">
        <v>2</v>
      </c>
      <c r="O2227">
        <v>1</v>
      </c>
      <c r="Q2227">
        <v>2</v>
      </c>
      <c r="R2227">
        <v>3</v>
      </c>
      <c r="S2227">
        <v>3</v>
      </c>
      <c r="V2227">
        <v>3</v>
      </c>
      <c r="X2227" s="26">
        <v>18</v>
      </c>
    </row>
    <row r="2228" spans="1:24" x14ac:dyDescent="0.3">
      <c r="A2228" t="s">
        <v>36</v>
      </c>
      <c r="B2228" t="s">
        <v>284</v>
      </c>
      <c r="C2228" t="s">
        <v>2615</v>
      </c>
      <c r="D2228" t="s">
        <v>2626</v>
      </c>
      <c r="E2228" t="s">
        <v>7552</v>
      </c>
      <c r="F2228" t="s">
        <v>36</v>
      </c>
      <c r="G2228" t="s">
        <v>21</v>
      </c>
      <c r="H2228" t="s">
        <v>21</v>
      </c>
      <c r="I2228" t="s">
        <v>22</v>
      </c>
      <c r="J2228">
        <v>0</v>
      </c>
      <c r="K2228">
        <v>1</v>
      </c>
      <c r="L2228">
        <v>1</v>
      </c>
      <c r="M2228">
        <v>1</v>
      </c>
      <c r="N2228">
        <v>1</v>
      </c>
      <c r="O2228">
        <v>1</v>
      </c>
      <c r="Q2228">
        <v>0</v>
      </c>
      <c r="R2228">
        <v>2</v>
      </c>
      <c r="S2228">
        <v>3</v>
      </c>
      <c r="V2228">
        <v>2</v>
      </c>
      <c r="X2228" s="26">
        <v>12</v>
      </c>
    </row>
    <row r="2229" spans="1:24" x14ac:dyDescent="0.3">
      <c r="A2229" t="s">
        <v>59</v>
      </c>
      <c r="B2229" t="s">
        <v>311</v>
      </c>
      <c r="C2229" t="s">
        <v>312</v>
      </c>
      <c r="D2229" t="s">
        <v>3527</v>
      </c>
      <c r="E2229" t="s">
        <v>7553</v>
      </c>
      <c r="F2229" t="s">
        <v>44</v>
      </c>
      <c r="G2229" t="s">
        <v>21</v>
      </c>
      <c r="H2229" t="s">
        <v>21</v>
      </c>
      <c r="I2229" t="s">
        <v>50</v>
      </c>
      <c r="J2229">
        <v>1</v>
      </c>
      <c r="K2229">
        <v>1</v>
      </c>
      <c r="L2229">
        <v>1</v>
      </c>
      <c r="M2229">
        <v>1</v>
      </c>
      <c r="N2229">
        <v>2</v>
      </c>
      <c r="O2229">
        <v>1</v>
      </c>
      <c r="Q2229">
        <v>0</v>
      </c>
      <c r="R2229">
        <v>3</v>
      </c>
      <c r="S2229">
        <v>3</v>
      </c>
      <c r="V2229">
        <v>1</v>
      </c>
      <c r="X2229" s="26">
        <v>14</v>
      </c>
    </row>
    <row r="2230" spans="1:24" x14ac:dyDescent="0.3">
      <c r="A2230" t="s">
        <v>61</v>
      </c>
      <c r="B2230" t="s">
        <v>847</v>
      </c>
      <c r="C2230" t="s">
        <v>1263</v>
      </c>
      <c r="D2230" t="s">
        <v>1264</v>
      </c>
      <c r="E2230" t="s">
        <v>7554</v>
      </c>
      <c r="F2230" t="s">
        <v>61</v>
      </c>
      <c r="G2230" t="s">
        <v>21</v>
      </c>
      <c r="H2230" t="s">
        <v>21</v>
      </c>
      <c r="I2230" t="s">
        <v>50</v>
      </c>
      <c r="J2230">
        <v>0</v>
      </c>
      <c r="K2230">
        <v>1</v>
      </c>
      <c r="L2230">
        <v>1</v>
      </c>
      <c r="M2230">
        <v>0</v>
      </c>
      <c r="N2230">
        <v>0</v>
      </c>
      <c r="O2230">
        <v>0</v>
      </c>
      <c r="Q2230">
        <v>0</v>
      </c>
      <c r="R2230">
        <v>1</v>
      </c>
      <c r="S2230">
        <v>2</v>
      </c>
      <c r="V2230">
        <v>1</v>
      </c>
      <c r="X2230" s="26">
        <v>6</v>
      </c>
    </row>
    <row r="2231" spans="1:24" x14ac:dyDescent="0.3">
      <c r="A2231" t="s">
        <v>52</v>
      </c>
      <c r="B2231" t="s">
        <v>847</v>
      </c>
      <c r="C2231" t="s">
        <v>898</v>
      </c>
      <c r="D2231" t="s">
        <v>926</v>
      </c>
      <c r="E2231" t="s">
        <v>7555</v>
      </c>
      <c r="F2231" t="s">
        <v>52</v>
      </c>
      <c r="G2231" t="s">
        <v>21</v>
      </c>
      <c r="H2231" t="s">
        <v>21</v>
      </c>
      <c r="I2231" t="s">
        <v>22</v>
      </c>
      <c r="J2231">
        <v>0</v>
      </c>
      <c r="K2231">
        <v>1</v>
      </c>
      <c r="L2231">
        <v>0</v>
      </c>
      <c r="M2231">
        <v>1</v>
      </c>
      <c r="N2231">
        <v>3</v>
      </c>
      <c r="O2231">
        <v>0</v>
      </c>
      <c r="Q2231">
        <v>0</v>
      </c>
      <c r="R2231">
        <v>1</v>
      </c>
      <c r="S2231">
        <v>2</v>
      </c>
      <c r="V2231">
        <v>2</v>
      </c>
      <c r="X2231" s="26">
        <v>10</v>
      </c>
    </row>
    <row r="2232" spans="1:24" x14ac:dyDescent="0.3">
      <c r="A2232" t="s">
        <v>136</v>
      </c>
      <c r="B2232" t="s">
        <v>2938</v>
      </c>
      <c r="C2232" t="s">
        <v>4353</v>
      </c>
      <c r="D2232" t="s">
        <v>4839</v>
      </c>
      <c r="E2232" t="s">
        <v>7556</v>
      </c>
      <c r="F2232" t="s">
        <v>135</v>
      </c>
      <c r="G2232" t="s">
        <v>21</v>
      </c>
      <c r="H2232" t="s">
        <v>21</v>
      </c>
      <c r="I2232" t="s">
        <v>22</v>
      </c>
      <c r="J2232">
        <v>2</v>
      </c>
      <c r="K2232">
        <v>1</v>
      </c>
      <c r="L2232">
        <v>1</v>
      </c>
      <c r="M2232">
        <v>1</v>
      </c>
      <c r="N2232">
        <v>1</v>
      </c>
      <c r="O2232">
        <v>0</v>
      </c>
      <c r="Q2232">
        <v>2</v>
      </c>
      <c r="R2232">
        <v>1</v>
      </c>
      <c r="S2232">
        <v>0</v>
      </c>
      <c r="V2232">
        <v>0</v>
      </c>
      <c r="X2232" s="26">
        <v>9</v>
      </c>
    </row>
    <row r="2233" spans="1:24" x14ac:dyDescent="0.3">
      <c r="A2233" t="s">
        <v>61</v>
      </c>
      <c r="B2233" t="s">
        <v>1056</v>
      </c>
      <c r="C2233" t="s">
        <v>1124</v>
      </c>
      <c r="D2233" t="s">
        <v>1138</v>
      </c>
      <c r="E2233" t="s">
        <v>7557</v>
      </c>
      <c r="F2233" t="s">
        <v>61</v>
      </c>
      <c r="G2233" t="s">
        <v>21</v>
      </c>
      <c r="H2233" t="s">
        <v>21</v>
      </c>
      <c r="I2233" t="s">
        <v>22</v>
      </c>
      <c r="J2233">
        <v>1</v>
      </c>
      <c r="K2233">
        <v>1</v>
      </c>
      <c r="L2233">
        <v>1</v>
      </c>
      <c r="M2233">
        <v>1</v>
      </c>
      <c r="N2233">
        <v>3</v>
      </c>
      <c r="O2233">
        <v>1</v>
      </c>
      <c r="Q2233">
        <v>0</v>
      </c>
      <c r="R2233">
        <v>1</v>
      </c>
      <c r="S2233">
        <v>2</v>
      </c>
      <c r="V2233">
        <v>1</v>
      </c>
      <c r="X2233" s="26">
        <v>12</v>
      </c>
    </row>
    <row r="2234" spans="1:24" x14ac:dyDescent="0.3">
      <c r="A2234" t="s">
        <v>52</v>
      </c>
      <c r="B2234" t="s">
        <v>932</v>
      </c>
      <c r="C2234" t="s">
        <v>949</v>
      </c>
      <c r="D2234" t="s">
        <v>954</v>
      </c>
      <c r="E2234" t="s">
        <v>7558</v>
      </c>
      <c r="F2234" t="s">
        <v>52</v>
      </c>
      <c r="G2234" t="s">
        <v>21</v>
      </c>
      <c r="H2234" t="s">
        <v>21</v>
      </c>
      <c r="I2234" t="s">
        <v>22</v>
      </c>
      <c r="J2234">
        <v>0</v>
      </c>
      <c r="K2234">
        <v>0</v>
      </c>
      <c r="L2234">
        <v>0</v>
      </c>
      <c r="M2234">
        <v>1</v>
      </c>
      <c r="N2234">
        <v>1</v>
      </c>
      <c r="O2234">
        <v>0</v>
      </c>
      <c r="Q2234">
        <v>0</v>
      </c>
      <c r="R2234">
        <v>1</v>
      </c>
      <c r="S2234">
        <v>3</v>
      </c>
      <c r="V2234">
        <v>0</v>
      </c>
      <c r="X2234" s="26">
        <v>6</v>
      </c>
    </row>
    <row r="2235" spans="1:24" x14ac:dyDescent="0.3">
      <c r="A2235" t="s">
        <v>73</v>
      </c>
      <c r="B2235" t="s">
        <v>162</v>
      </c>
      <c r="C2235" t="s">
        <v>274</v>
      </c>
      <c r="D2235" t="s">
        <v>290</v>
      </c>
      <c r="E2235" t="s">
        <v>7559</v>
      </c>
      <c r="F2235" t="s">
        <v>20</v>
      </c>
      <c r="G2235" t="s">
        <v>21</v>
      </c>
      <c r="H2235" t="s">
        <v>21</v>
      </c>
      <c r="I2235" t="s">
        <v>22</v>
      </c>
      <c r="J2235">
        <v>1</v>
      </c>
      <c r="K2235">
        <v>1</v>
      </c>
      <c r="L2235">
        <v>1</v>
      </c>
      <c r="M2235">
        <v>1</v>
      </c>
      <c r="N2235">
        <v>1</v>
      </c>
      <c r="O2235">
        <v>1</v>
      </c>
      <c r="Q2235">
        <v>0</v>
      </c>
      <c r="R2235">
        <v>1</v>
      </c>
      <c r="S2235">
        <v>3</v>
      </c>
      <c r="V2235">
        <v>1</v>
      </c>
      <c r="X2235" s="26">
        <v>11</v>
      </c>
    </row>
    <row r="2236" spans="1:24" x14ac:dyDescent="0.3">
      <c r="A2236" t="s">
        <v>43</v>
      </c>
      <c r="B2236" t="s">
        <v>1733</v>
      </c>
      <c r="C2236" t="s">
        <v>1859</v>
      </c>
      <c r="D2236" t="s">
        <v>3872</v>
      </c>
      <c r="E2236" t="s">
        <v>7560</v>
      </c>
      <c r="F2236" t="s">
        <v>43</v>
      </c>
      <c r="G2236" t="s">
        <v>21</v>
      </c>
      <c r="H2236" t="s">
        <v>21</v>
      </c>
      <c r="I2236" t="s">
        <v>22</v>
      </c>
      <c r="J2236">
        <v>0</v>
      </c>
      <c r="K2236">
        <v>1</v>
      </c>
      <c r="L2236">
        <v>1</v>
      </c>
      <c r="M2236">
        <v>1</v>
      </c>
      <c r="N2236">
        <v>2</v>
      </c>
      <c r="O2236">
        <v>1</v>
      </c>
      <c r="Q2236">
        <v>0</v>
      </c>
      <c r="R2236">
        <v>1</v>
      </c>
      <c r="S2236">
        <v>3</v>
      </c>
      <c r="V2236">
        <v>2</v>
      </c>
      <c r="X2236" s="26">
        <v>12</v>
      </c>
    </row>
    <row r="2237" spans="1:24" x14ac:dyDescent="0.3">
      <c r="A2237" t="s">
        <v>83</v>
      </c>
      <c r="B2237" t="s">
        <v>3634</v>
      </c>
      <c r="C2237" t="s">
        <v>5011</v>
      </c>
      <c r="D2237" t="s">
        <v>5012</v>
      </c>
      <c r="E2237" t="s">
        <v>7561</v>
      </c>
      <c r="F2237" t="s">
        <v>83</v>
      </c>
      <c r="G2237" t="s">
        <v>21</v>
      </c>
      <c r="H2237" t="s">
        <v>21</v>
      </c>
      <c r="I2237" t="s">
        <v>22</v>
      </c>
      <c r="J2237">
        <v>1</v>
      </c>
      <c r="K2237">
        <v>1</v>
      </c>
      <c r="L2237">
        <v>1</v>
      </c>
      <c r="M2237">
        <v>1</v>
      </c>
      <c r="N2237">
        <v>2</v>
      </c>
      <c r="O2237">
        <v>1</v>
      </c>
      <c r="Q2237">
        <v>0</v>
      </c>
      <c r="R2237">
        <v>2</v>
      </c>
      <c r="S2237">
        <v>3</v>
      </c>
      <c r="V2237">
        <v>1</v>
      </c>
      <c r="X2237" s="26">
        <v>13</v>
      </c>
    </row>
    <row r="2238" spans="1:24" x14ac:dyDescent="0.3">
      <c r="A2238" t="s">
        <v>70</v>
      </c>
      <c r="B2238" t="s">
        <v>174</v>
      </c>
      <c r="C2238" t="s">
        <v>3953</v>
      </c>
      <c r="D2238" t="s">
        <v>4280</v>
      </c>
      <c r="E2238" t="s">
        <v>7562</v>
      </c>
      <c r="F2238" t="s">
        <v>70</v>
      </c>
      <c r="G2238" t="s">
        <v>21</v>
      </c>
      <c r="H2238" t="s">
        <v>21</v>
      </c>
      <c r="I2238" t="s">
        <v>22</v>
      </c>
      <c r="J2238">
        <v>0</v>
      </c>
      <c r="K2238">
        <v>1</v>
      </c>
      <c r="L2238">
        <v>1</v>
      </c>
      <c r="M2238">
        <v>1</v>
      </c>
      <c r="N2238">
        <v>2</v>
      </c>
      <c r="O2238">
        <v>1</v>
      </c>
      <c r="Q2238">
        <v>0</v>
      </c>
      <c r="R2238">
        <v>1</v>
      </c>
      <c r="S2238">
        <v>3</v>
      </c>
      <c r="V2238">
        <v>0</v>
      </c>
      <c r="X2238" s="26">
        <v>10</v>
      </c>
    </row>
    <row r="2239" spans="1:24" x14ac:dyDescent="0.3">
      <c r="A2239" t="s">
        <v>40</v>
      </c>
      <c r="B2239" t="s">
        <v>963</v>
      </c>
      <c r="C2239" t="s">
        <v>3369</v>
      </c>
      <c r="D2239" t="s">
        <v>3370</v>
      </c>
      <c r="E2239" t="s">
        <v>7563</v>
      </c>
      <c r="F2239" t="s">
        <v>40</v>
      </c>
      <c r="G2239" t="s">
        <v>21</v>
      </c>
      <c r="H2239" t="s">
        <v>21</v>
      </c>
      <c r="I2239" t="s">
        <v>22</v>
      </c>
      <c r="J2239">
        <v>0</v>
      </c>
      <c r="K2239">
        <v>1</v>
      </c>
      <c r="L2239">
        <v>1</v>
      </c>
      <c r="M2239">
        <v>0</v>
      </c>
      <c r="N2239">
        <v>1</v>
      </c>
      <c r="O2239">
        <v>0</v>
      </c>
      <c r="Q2239">
        <v>2</v>
      </c>
      <c r="R2239">
        <v>1</v>
      </c>
      <c r="S2239">
        <v>0</v>
      </c>
      <c r="V2239">
        <v>1</v>
      </c>
      <c r="X2239" s="26">
        <v>7</v>
      </c>
    </row>
    <row r="2240" spans="1:24" x14ac:dyDescent="0.3">
      <c r="A2240" t="s">
        <v>32</v>
      </c>
      <c r="B2240" t="s">
        <v>1733</v>
      </c>
      <c r="C2240" t="s">
        <v>1958</v>
      </c>
      <c r="D2240" t="s">
        <v>1993</v>
      </c>
      <c r="E2240" t="s">
        <v>7564</v>
      </c>
      <c r="F2240" t="s">
        <v>32</v>
      </c>
      <c r="G2240" t="s">
        <v>21</v>
      </c>
      <c r="H2240" t="s">
        <v>21</v>
      </c>
      <c r="I2240" t="s">
        <v>22</v>
      </c>
      <c r="J2240">
        <v>0</v>
      </c>
      <c r="K2240">
        <v>1</v>
      </c>
      <c r="L2240">
        <v>0</v>
      </c>
      <c r="M2240">
        <v>0</v>
      </c>
      <c r="N2240">
        <v>0</v>
      </c>
      <c r="O2240">
        <v>0</v>
      </c>
      <c r="Q2240">
        <v>2</v>
      </c>
      <c r="R2240">
        <v>1</v>
      </c>
      <c r="S2240">
        <v>0</v>
      </c>
      <c r="V2240">
        <v>0</v>
      </c>
      <c r="X2240" s="26">
        <v>4</v>
      </c>
    </row>
    <row r="2241" spans="1:24" x14ac:dyDescent="0.3">
      <c r="A2241" t="s">
        <v>36</v>
      </c>
      <c r="B2241" t="s">
        <v>174</v>
      </c>
      <c r="C2241" t="s">
        <v>2097</v>
      </c>
      <c r="D2241" t="s">
        <v>2709</v>
      </c>
      <c r="E2241" t="s">
        <v>7565</v>
      </c>
      <c r="F2241" t="s">
        <v>36</v>
      </c>
      <c r="G2241" t="s">
        <v>21</v>
      </c>
      <c r="H2241" t="s">
        <v>21</v>
      </c>
      <c r="I2241" t="s">
        <v>22</v>
      </c>
      <c r="J2241">
        <v>1</v>
      </c>
      <c r="K2241">
        <v>1</v>
      </c>
      <c r="L2241">
        <v>1</v>
      </c>
      <c r="M2241">
        <v>1</v>
      </c>
      <c r="N2241">
        <v>3</v>
      </c>
      <c r="O2241">
        <v>1</v>
      </c>
      <c r="Q2241">
        <v>2</v>
      </c>
      <c r="R2241">
        <v>3</v>
      </c>
      <c r="S2241">
        <v>3</v>
      </c>
      <c r="V2241">
        <v>0</v>
      </c>
      <c r="X2241" s="26">
        <v>16</v>
      </c>
    </row>
    <row r="2242" spans="1:24" x14ac:dyDescent="0.3">
      <c r="A2242" t="s">
        <v>59</v>
      </c>
      <c r="B2242" t="s">
        <v>807</v>
      </c>
      <c r="C2242" t="s">
        <v>808</v>
      </c>
      <c r="D2242" t="s">
        <v>3577</v>
      </c>
      <c r="E2242" t="s">
        <v>7566</v>
      </c>
      <c r="F2242" t="s">
        <v>59</v>
      </c>
      <c r="G2242" t="s">
        <v>21</v>
      </c>
      <c r="H2242" t="s">
        <v>21</v>
      </c>
      <c r="I2242" t="s">
        <v>54</v>
      </c>
      <c r="J2242">
        <v>1</v>
      </c>
      <c r="K2242">
        <v>1</v>
      </c>
      <c r="L2242">
        <v>1</v>
      </c>
      <c r="M2242">
        <v>1</v>
      </c>
      <c r="N2242">
        <v>3</v>
      </c>
      <c r="O2242">
        <v>1</v>
      </c>
      <c r="Q2242">
        <v>0</v>
      </c>
      <c r="R2242">
        <v>2</v>
      </c>
      <c r="S2242">
        <v>3</v>
      </c>
      <c r="V2242">
        <v>1</v>
      </c>
      <c r="X2242" s="26">
        <v>14</v>
      </c>
    </row>
    <row r="2243" spans="1:24" x14ac:dyDescent="0.3">
      <c r="A2243" t="s">
        <v>49</v>
      </c>
      <c r="B2243" t="s">
        <v>174</v>
      </c>
      <c r="C2243" t="s">
        <v>223</v>
      </c>
      <c r="D2243" t="s">
        <v>1421</v>
      </c>
      <c r="E2243" t="s">
        <v>7567</v>
      </c>
      <c r="F2243" t="s">
        <v>49</v>
      </c>
      <c r="G2243" t="s">
        <v>21</v>
      </c>
      <c r="H2243" t="s">
        <v>21</v>
      </c>
      <c r="I2243" t="s">
        <v>50</v>
      </c>
      <c r="J2243">
        <v>1</v>
      </c>
      <c r="K2243">
        <v>1</v>
      </c>
      <c r="L2243">
        <v>1</v>
      </c>
      <c r="M2243">
        <v>1</v>
      </c>
      <c r="N2243">
        <v>2</v>
      </c>
      <c r="O2243">
        <v>1</v>
      </c>
      <c r="Q2243">
        <v>2</v>
      </c>
      <c r="R2243">
        <v>2</v>
      </c>
      <c r="S2243">
        <v>3</v>
      </c>
      <c r="V2243">
        <v>2</v>
      </c>
      <c r="X2243" s="26">
        <v>16</v>
      </c>
    </row>
    <row r="2244" spans="1:24" x14ac:dyDescent="0.3">
      <c r="A2244" t="s">
        <v>56</v>
      </c>
      <c r="B2244" t="s">
        <v>174</v>
      </c>
      <c r="C2244" t="s">
        <v>2152</v>
      </c>
      <c r="D2244" t="s">
        <v>2264</v>
      </c>
      <c r="E2244" t="s">
        <v>7568</v>
      </c>
      <c r="F2244" t="s">
        <v>56</v>
      </c>
      <c r="G2244" t="s">
        <v>21</v>
      </c>
      <c r="H2244" t="s">
        <v>21</v>
      </c>
      <c r="I2244" t="s">
        <v>54</v>
      </c>
      <c r="J2244">
        <v>1</v>
      </c>
      <c r="K2244">
        <v>1</v>
      </c>
      <c r="L2244">
        <v>1</v>
      </c>
      <c r="M2244">
        <v>1</v>
      </c>
      <c r="N2244">
        <v>2</v>
      </c>
      <c r="O2244">
        <v>1</v>
      </c>
      <c r="Q2244">
        <v>0</v>
      </c>
      <c r="R2244">
        <v>2</v>
      </c>
      <c r="S2244">
        <v>3</v>
      </c>
      <c r="V2244">
        <v>1</v>
      </c>
      <c r="X2244" s="26">
        <v>13</v>
      </c>
    </row>
    <row r="2245" spans="1:24" x14ac:dyDescent="0.3">
      <c r="A2245" t="s">
        <v>19</v>
      </c>
      <c r="B2245" t="s">
        <v>174</v>
      </c>
      <c r="C2245" t="s">
        <v>177</v>
      </c>
      <c r="D2245" t="s">
        <v>198</v>
      </c>
      <c r="E2245" t="s">
        <v>7569</v>
      </c>
      <c r="F2245" t="s">
        <v>19</v>
      </c>
      <c r="G2245" t="s">
        <v>21</v>
      </c>
      <c r="H2245" t="s">
        <v>21</v>
      </c>
      <c r="I2245" t="s">
        <v>22</v>
      </c>
      <c r="J2245">
        <v>0</v>
      </c>
      <c r="K2245">
        <v>0</v>
      </c>
      <c r="L2245">
        <v>0</v>
      </c>
      <c r="M2245">
        <v>0</v>
      </c>
      <c r="N2245">
        <v>0</v>
      </c>
      <c r="O2245">
        <v>0</v>
      </c>
      <c r="Q2245">
        <v>0</v>
      </c>
      <c r="R2245">
        <v>1</v>
      </c>
      <c r="S2245">
        <v>2</v>
      </c>
      <c r="V2245">
        <v>0</v>
      </c>
      <c r="X2245" s="26">
        <v>3</v>
      </c>
    </row>
    <row r="2246" spans="1:24" x14ac:dyDescent="0.3">
      <c r="A2246" t="s">
        <v>49</v>
      </c>
      <c r="B2246" t="s">
        <v>174</v>
      </c>
      <c r="C2246" t="s">
        <v>1376</v>
      </c>
      <c r="D2246" t="s">
        <v>1509</v>
      </c>
      <c r="E2246" t="s">
        <v>7570</v>
      </c>
      <c r="F2246" t="s">
        <v>49</v>
      </c>
      <c r="G2246" t="s">
        <v>21</v>
      </c>
      <c r="H2246" t="s">
        <v>21</v>
      </c>
      <c r="I2246" t="s">
        <v>22</v>
      </c>
      <c r="J2246">
        <v>0</v>
      </c>
      <c r="K2246">
        <v>1</v>
      </c>
      <c r="L2246">
        <v>0</v>
      </c>
      <c r="M2246">
        <v>1</v>
      </c>
      <c r="N2246">
        <v>2</v>
      </c>
      <c r="O2246">
        <v>1</v>
      </c>
      <c r="Q2246">
        <v>0</v>
      </c>
      <c r="R2246">
        <v>1</v>
      </c>
      <c r="S2246">
        <v>1</v>
      </c>
      <c r="V2246">
        <v>1</v>
      </c>
      <c r="X2246" s="26">
        <v>8</v>
      </c>
    </row>
    <row r="2247" spans="1:24" x14ac:dyDescent="0.3">
      <c r="A2247" t="s">
        <v>73</v>
      </c>
      <c r="B2247" t="s">
        <v>162</v>
      </c>
      <c r="C2247" t="s">
        <v>359</v>
      </c>
      <c r="D2247" t="s">
        <v>374</v>
      </c>
      <c r="E2247" t="s">
        <v>7571</v>
      </c>
      <c r="F2247" t="s">
        <v>49</v>
      </c>
      <c r="G2247" t="s">
        <v>21</v>
      </c>
      <c r="H2247" t="s">
        <v>21</v>
      </c>
      <c r="I2247" t="s">
        <v>22</v>
      </c>
      <c r="J2247">
        <v>0</v>
      </c>
      <c r="K2247">
        <v>1</v>
      </c>
      <c r="L2247">
        <v>0</v>
      </c>
      <c r="M2247">
        <v>1</v>
      </c>
      <c r="N2247">
        <v>1</v>
      </c>
      <c r="O2247">
        <v>1</v>
      </c>
      <c r="Q2247">
        <v>0</v>
      </c>
      <c r="R2247">
        <v>1</v>
      </c>
      <c r="S2247">
        <v>3</v>
      </c>
      <c r="V2247">
        <v>0</v>
      </c>
      <c r="X2247" s="26">
        <v>8</v>
      </c>
    </row>
    <row r="2248" spans="1:24" x14ac:dyDescent="0.3">
      <c r="A2248" t="s">
        <v>43</v>
      </c>
      <c r="B2248" t="s">
        <v>174</v>
      </c>
      <c r="C2248" t="s">
        <v>175</v>
      </c>
      <c r="D2248" t="s">
        <v>3939</v>
      </c>
      <c r="E2248" t="s">
        <v>7572</v>
      </c>
      <c r="F2248" t="s">
        <v>43</v>
      </c>
      <c r="G2248" t="s">
        <v>21</v>
      </c>
      <c r="H2248" t="s">
        <v>21</v>
      </c>
      <c r="I2248" t="s">
        <v>22</v>
      </c>
      <c r="J2248">
        <v>0</v>
      </c>
      <c r="K2248">
        <v>1</v>
      </c>
      <c r="L2248">
        <v>1</v>
      </c>
      <c r="M2248">
        <v>1</v>
      </c>
      <c r="N2248">
        <v>3</v>
      </c>
      <c r="O2248">
        <v>1</v>
      </c>
      <c r="Q2248">
        <v>0</v>
      </c>
      <c r="R2248">
        <v>2</v>
      </c>
      <c r="S2248">
        <v>3</v>
      </c>
      <c r="V2248">
        <v>3</v>
      </c>
      <c r="X2248" s="26">
        <v>15</v>
      </c>
    </row>
    <row r="2249" spans="1:24" x14ac:dyDescent="0.3">
      <c r="A2249" t="s">
        <v>64</v>
      </c>
      <c r="B2249" t="s">
        <v>519</v>
      </c>
      <c r="C2249" t="s">
        <v>520</v>
      </c>
      <c r="D2249" t="s">
        <v>3179</v>
      </c>
      <c r="E2249" t="s">
        <v>7573</v>
      </c>
      <c r="F2249" t="s">
        <v>37</v>
      </c>
      <c r="G2249" t="s">
        <v>21</v>
      </c>
      <c r="H2249" t="s">
        <v>21</v>
      </c>
      <c r="I2249" t="s">
        <v>22</v>
      </c>
      <c r="J2249">
        <v>2</v>
      </c>
      <c r="K2249">
        <v>1</v>
      </c>
      <c r="L2249">
        <v>1</v>
      </c>
      <c r="M2249">
        <v>1</v>
      </c>
      <c r="N2249">
        <v>3</v>
      </c>
      <c r="O2249">
        <v>1</v>
      </c>
      <c r="Q2249">
        <v>0</v>
      </c>
      <c r="R2249">
        <v>3</v>
      </c>
      <c r="S2249">
        <v>3</v>
      </c>
      <c r="V2249">
        <v>1</v>
      </c>
      <c r="X2249" s="26">
        <v>16</v>
      </c>
    </row>
    <row r="2250" spans="1:24" x14ac:dyDescent="0.3">
      <c r="A2250" t="s">
        <v>135</v>
      </c>
      <c r="B2250" t="s">
        <v>932</v>
      </c>
      <c r="C2250" t="s">
        <v>4855</v>
      </c>
      <c r="D2250" t="s">
        <v>4856</v>
      </c>
      <c r="E2250" t="s">
        <v>7574</v>
      </c>
      <c r="F2250" t="s">
        <v>86</v>
      </c>
      <c r="G2250" t="s">
        <v>21</v>
      </c>
      <c r="H2250" t="s">
        <v>21</v>
      </c>
      <c r="I2250" t="s">
        <v>22</v>
      </c>
      <c r="J2250">
        <v>0</v>
      </c>
      <c r="K2250">
        <v>1</v>
      </c>
      <c r="L2250">
        <v>1</v>
      </c>
      <c r="M2250">
        <v>1</v>
      </c>
      <c r="N2250">
        <v>0</v>
      </c>
      <c r="O2250">
        <v>0</v>
      </c>
      <c r="Q2250">
        <v>2</v>
      </c>
      <c r="R2250">
        <v>1</v>
      </c>
      <c r="S2250">
        <v>1</v>
      </c>
      <c r="V2250">
        <v>0</v>
      </c>
      <c r="X2250" s="26">
        <v>7</v>
      </c>
    </row>
    <row r="2251" spans="1:24" x14ac:dyDescent="0.3">
      <c r="A2251" t="s">
        <v>56</v>
      </c>
      <c r="B2251" t="s">
        <v>881</v>
      </c>
      <c r="C2251" t="s">
        <v>2082</v>
      </c>
      <c r="D2251" t="s">
        <v>2085</v>
      </c>
      <c r="E2251" t="s">
        <v>7575</v>
      </c>
      <c r="F2251" t="s">
        <v>56</v>
      </c>
      <c r="G2251" t="s">
        <v>21</v>
      </c>
      <c r="H2251" t="s">
        <v>21</v>
      </c>
      <c r="I2251" t="s">
        <v>22</v>
      </c>
      <c r="J2251">
        <v>0</v>
      </c>
      <c r="K2251">
        <v>1</v>
      </c>
      <c r="L2251">
        <v>1</v>
      </c>
      <c r="M2251">
        <v>1</v>
      </c>
      <c r="N2251">
        <v>1</v>
      </c>
      <c r="O2251">
        <v>0</v>
      </c>
      <c r="Q2251">
        <v>2</v>
      </c>
      <c r="R2251">
        <v>1</v>
      </c>
      <c r="S2251">
        <v>2</v>
      </c>
      <c r="V2251">
        <v>1</v>
      </c>
      <c r="X2251" s="26">
        <v>10</v>
      </c>
    </row>
    <row r="2252" spans="1:24" x14ac:dyDescent="0.3">
      <c r="A2252" t="s">
        <v>44</v>
      </c>
      <c r="B2252" t="s">
        <v>932</v>
      </c>
      <c r="C2252" t="s">
        <v>1374</v>
      </c>
      <c r="D2252" t="s">
        <v>3670</v>
      </c>
      <c r="E2252" t="s">
        <v>7576</v>
      </c>
      <c r="F2252" t="s">
        <v>44</v>
      </c>
      <c r="G2252" t="s">
        <v>21</v>
      </c>
      <c r="H2252" t="s">
        <v>21</v>
      </c>
      <c r="I2252" t="s">
        <v>22</v>
      </c>
      <c r="J2252">
        <v>2</v>
      </c>
      <c r="K2252">
        <v>1</v>
      </c>
      <c r="L2252">
        <v>1</v>
      </c>
      <c r="M2252">
        <v>1</v>
      </c>
      <c r="N2252">
        <v>3</v>
      </c>
      <c r="O2252">
        <v>1</v>
      </c>
      <c r="Q2252">
        <v>0</v>
      </c>
      <c r="R2252">
        <v>2</v>
      </c>
      <c r="S2252">
        <v>3</v>
      </c>
      <c r="V2252">
        <v>1</v>
      </c>
      <c r="X2252" s="26">
        <v>15</v>
      </c>
    </row>
    <row r="2253" spans="1:24" x14ac:dyDescent="0.3">
      <c r="A2253" t="s">
        <v>56</v>
      </c>
      <c r="B2253" t="s">
        <v>1861</v>
      </c>
      <c r="C2253" t="s">
        <v>2199</v>
      </c>
      <c r="D2253" t="s">
        <v>2201</v>
      </c>
      <c r="E2253" t="s">
        <v>7577</v>
      </c>
      <c r="F2253" t="s">
        <v>56</v>
      </c>
      <c r="G2253" t="s">
        <v>21</v>
      </c>
      <c r="H2253" t="s">
        <v>21</v>
      </c>
      <c r="I2253" t="s">
        <v>54</v>
      </c>
      <c r="J2253">
        <v>0</v>
      </c>
      <c r="K2253">
        <v>1</v>
      </c>
      <c r="L2253">
        <v>1</v>
      </c>
      <c r="M2253">
        <v>0</v>
      </c>
      <c r="N2253">
        <v>0</v>
      </c>
      <c r="O2253">
        <v>0</v>
      </c>
      <c r="Q2253">
        <v>2</v>
      </c>
      <c r="R2253">
        <v>1</v>
      </c>
      <c r="S2253">
        <v>3</v>
      </c>
      <c r="V2253">
        <v>1</v>
      </c>
      <c r="X2253" s="26">
        <v>9</v>
      </c>
    </row>
    <row r="2254" spans="1:24" x14ac:dyDescent="0.3">
      <c r="A2254" t="s">
        <v>62</v>
      </c>
      <c r="B2254" t="s">
        <v>1056</v>
      </c>
      <c r="C2254" t="s">
        <v>1331</v>
      </c>
      <c r="D2254" t="s">
        <v>1657</v>
      </c>
      <c r="E2254" t="s">
        <v>7578</v>
      </c>
      <c r="F2254" t="s">
        <v>62</v>
      </c>
      <c r="G2254" t="s">
        <v>21</v>
      </c>
      <c r="H2254" t="s">
        <v>21</v>
      </c>
      <c r="I2254" t="s">
        <v>50</v>
      </c>
      <c r="J2254">
        <v>1</v>
      </c>
      <c r="K2254">
        <v>1</v>
      </c>
      <c r="L2254">
        <v>1</v>
      </c>
      <c r="M2254">
        <v>1</v>
      </c>
      <c r="N2254">
        <v>2</v>
      </c>
      <c r="O2254">
        <v>1</v>
      </c>
      <c r="Q2254">
        <v>0</v>
      </c>
      <c r="R2254">
        <v>1</v>
      </c>
      <c r="S2254">
        <v>3</v>
      </c>
      <c r="V2254">
        <v>2</v>
      </c>
      <c r="X2254" s="26">
        <v>13</v>
      </c>
    </row>
    <row r="2255" spans="1:24" x14ac:dyDescent="0.3">
      <c r="A2255" t="s">
        <v>61</v>
      </c>
      <c r="B2255" t="s">
        <v>1056</v>
      </c>
      <c r="C2255" t="s">
        <v>1124</v>
      </c>
      <c r="D2255" t="s">
        <v>1136</v>
      </c>
      <c r="E2255" t="s">
        <v>7579</v>
      </c>
      <c r="F2255" t="s">
        <v>61</v>
      </c>
      <c r="G2255" t="s">
        <v>21</v>
      </c>
      <c r="H2255" t="s">
        <v>21</v>
      </c>
      <c r="I2255" t="s">
        <v>22</v>
      </c>
      <c r="J2255">
        <v>1</v>
      </c>
      <c r="K2255">
        <v>1</v>
      </c>
      <c r="L2255">
        <v>1</v>
      </c>
      <c r="M2255">
        <v>1</v>
      </c>
      <c r="N2255">
        <v>3</v>
      </c>
      <c r="O2255">
        <v>1</v>
      </c>
      <c r="Q2255">
        <v>0</v>
      </c>
      <c r="R2255">
        <v>1</v>
      </c>
      <c r="S2255">
        <v>2</v>
      </c>
      <c r="V2255">
        <v>2</v>
      </c>
      <c r="X2255" s="26">
        <v>13</v>
      </c>
    </row>
    <row r="2256" spans="1:24" x14ac:dyDescent="0.3">
      <c r="A2256" t="s">
        <v>40</v>
      </c>
      <c r="B2256" t="s">
        <v>932</v>
      </c>
      <c r="C2256" t="s">
        <v>949</v>
      </c>
      <c r="D2256" t="s">
        <v>3401</v>
      </c>
      <c r="E2256" t="s">
        <v>7580</v>
      </c>
      <c r="F2256" t="s">
        <v>40</v>
      </c>
      <c r="G2256" t="s">
        <v>21</v>
      </c>
      <c r="H2256" t="s">
        <v>21</v>
      </c>
      <c r="I2256" t="s">
        <v>22</v>
      </c>
      <c r="J2256">
        <v>0</v>
      </c>
      <c r="K2256">
        <v>1</v>
      </c>
      <c r="L2256">
        <v>1</v>
      </c>
      <c r="M2256">
        <v>1</v>
      </c>
      <c r="N2256">
        <v>2</v>
      </c>
      <c r="O2256">
        <v>1</v>
      </c>
      <c r="Q2256">
        <v>0</v>
      </c>
      <c r="R2256">
        <v>2</v>
      </c>
      <c r="S2256">
        <v>3</v>
      </c>
      <c r="V2256">
        <v>1</v>
      </c>
      <c r="X2256" s="26">
        <v>12</v>
      </c>
    </row>
    <row r="2257" spans="1:24" x14ac:dyDescent="0.3">
      <c r="A2257" t="s">
        <v>70</v>
      </c>
      <c r="B2257" t="s">
        <v>1767</v>
      </c>
      <c r="C2257" t="s">
        <v>1789</v>
      </c>
      <c r="D2257" t="s">
        <v>4297</v>
      </c>
      <c r="E2257" t="s">
        <v>7581</v>
      </c>
      <c r="F2257" t="s">
        <v>70</v>
      </c>
      <c r="G2257" t="s">
        <v>21</v>
      </c>
      <c r="H2257" t="s">
        <v>21</v>
      </c>
      <c r="I2257" t="s">
        <v>22</v>
      </c>
      <c r="J2257">
        <v>0</v>
      </c>
      <c r="K2257">
        <v>0</v>
      </c>
      <c r="L2257">
        <v>0</v>
      </c>
      <c r="M2257">
        <v>1</v>
      </c>
      <c r="N2257">
        <v>2</v>
      </c>
      <c r="O2257">
        <v>1</v>
      </c>
      <c r="Q2257">
        <v>0</v>
      </c>
      <c r="R2257">
        <v>1</v>
      </c>
      <c r="S2257">
        <v>3</v>
      </c>
      <c r="V2257">
        <v>0</v>
      </c>
      <c r="X2257" s="26">
        <v>8</v>
      </c>
    </row>
    <row r="2258" spans="1:24" x14ac:dyDescent="0.3">
      <c r="A2258" t="s">
        <v>49</v>
      </c>
      <c r="B2258" t="s">
        <v>174</v>
      </c>
      <c r="C2258" t="s">
        <v>1376</v>
      </c>
      <c r="D2258" t="s">
        <v>1441</v>
      </c>
      <c r="E2258" t="s">
        <v>7582</v>
      </c>
      <c r="F2258" t="s">
        <v>49</v>
      </c>
      <c r="G2258" t="s">
        <v>21</v>
      </c>
      <c r="H2258" t="s">
        <v>21</v>
      </c>
      <c r="I2258" t="s">
        <v>22</v>
      </c>
      <c r="J2258">
        <v>2</v>
      </c>
      <c r="K2258">
        <v>1</v>
      </c>
      <c r="L2258">
        <v>1</v>
      </c>
      <c r="M2258">
        <v>1</v>
      </c>
      <c r="N2258">
        <v>3</v>
      </c>
      <c r="O2258">
        <v>1</v>
      </c>
      <c r="Q2258">
        <v>0</v>
      </c>
      <c r="R2258">
        <v>2</v>
      </c>
      <c r="S2258">
        <v>3</v>
      </c>
      <c r="V2258">
        <v>1</v>
      </c>
      <c r="X2258" s="26">
        <v>15</v>
      </c>
    </row>
    <row r="2259" spans="1:24" x14ac:dyDescent="0.3">
      <c r="A2259" t="s">
        <v>32</v>
      </c>
      <c r="B2259" t="s">
        <v>1880</v>
      </c>
      <c r="C2259" t="s">
        <v>1961</v>
      </c>
      <c r="D2259" t="s">
        <v>2003</v>
      </c>
      <c r="E2259" t="s">
        <v>7583</v>
      </c>
      <c r="F2259" t="s">
        <v>56</v>
      </c>
      <c r="G2259" t="s">
        <v>21</v>
      </c>
      <c r="H2259" t="s">
        <v>21</v>
      </c>
      <c r="I2259" t="s">
        <v>22</v>
      </c>
      <c r="J2259">
        <v>1</v>
      </c>
      <c r="K2259">
        <v>1</v>
      </c>
      <c r="L2259">
        <v>1</v>
      </c>
      <c r="M2259">
        <v>1</v>
      </c>
      <c r="N2259">
        <v>2</v>
      </c>
      <c r="O2259">
        <v>1</v>
      </c>
      <c r="Q2259">
        <v>0</v>
      </c>
      <c r="R2259">
        <v>1</v>
      </c>
      <c r="S2259">
        <v>3</v>
      </c>
      <c r="V2259">
        <v>1</v>
      </c>
      <c r="X2259" s="26">
        <v>12</v>
      </c>
    </row>
    <row r="2260" spans="1:24" x14ac:dyDescent="0.3">
      <c r="A2260" t="s">
        <v>83</v>
      </c>
      <c r="B2260" t="s">
        <v>3634</v>
      </c>
      <c r="C2260" t="s">
        <v>3635</v>
      </c>
      <c r="D2260" t="s">
        <v>5015</v>
      </c>
      <c r="E2260" t="s">
        <v>7584</v>
      </c>
      <c r="F2260" t="s">
        <v>83</v>
      </c>
      <c r="G2260" t="s">
        <v>21</v>
      </c>
      <c r="H2260" t="s">
        <v>21</v>
      </c>
      <c r="I2260" t="s">
        <v>22</v>
      </c>
      <c r="J2260">
        <v>0</v>
      </c>
      <c r="K2260">
        <v>1</v>
      </c>
      <c r="L2260">
        <v>0</v>
      </c>
      <c r="M2260">
        <v>1</v>
      </c>
      <c r="N2260">
        <v>0</v>
      </c>
      <c r="O2260">
        <v>0</v>
      </c>
      <c r="Q2260">
        <v>0</v>
      </c>
      <c r="R2260">
        <v>0</v>
      </c>
      <c r="S2260">
        <v>0</v>
      </c>
      <c r="V2260">
        <v>0</v>
      </c>
      <c r="X2260" s="26">
        <v>2</v>
      </c>
    </row>
    <row r="2261" spans="1:24" x14ac:dyDescent="0.3">
      <c r="A2261" t="s">
        <v>67</v>
      </c>
      <c r="B2261" t="s">
        <v>1861</v>
      </c>
      <c r="C2261" t="s">
        <v>1877</v>
      </c>
      <c r="D2261" t="s">
        <v>2457</v>
      </c>
      <c r="E2261" t="s">
        <v>7585</v>
      </c>
      <c r="F2261" t="s">
        <v>67</v>
      </c>
      <c r="G2261" t="s">
        <v>21</v>
      </c>
      <c r="H2261" t="s">
        <v>21</v>
      </c>
      <c r="I2261" t="s">
        <v>50</v>
      </c>
      <c r="J2261">
        <v>1</v>
      </c>
      <c r="K2261">
        <v>1</v>
      </c>
      <c r="L2261">
        <v>1</v>
      </c>
      <c r="M2261">
        <v>1</v>
      </c>
      <c r="N2261">
        <v>2</v>
      </c>
      <c r="O2261">
        <v>1</v>
      </c>
      <c r="Q2261">
        <v>0</v>
      </c>
      <c r="R2261">
        <v>2</v>
      </c>
      <c r="S2261">
        <v>3</v>
      </c>
      <c r="V2261">
        <v>1</v>
      </c>
      <c r="X2261" s="26">
        <v>13</v>
      </c>
    </row>
    <row r="2262" spans="1:24" x14ac:dyDescent="0.3">
      <c r="A2262" t="s">
        <v>56</v>
      </c>
      <c r="B2262" t="s">
        <v>1602</v>
      </c>
      <c r="C2262" t="s">
        <v>1633</v>
      </c>
      <c r="D2262" t="s">
        <v>2316</v>
      </c>
      <c r="E2262" t="s">
        <v>7586</v>
      </c>
      <c r="F2262" t="s">
        <v>67</v>
      </c>
      <c r="G2262" t="s">
        <v>21</v>
      </c>
      <c r="H2262" t="s">
        <v>21</v>
      </c>
      <c r="I2262" t="s">
        <v>22</v>
      </c>
      <c r="J2262">
        <v>0</v>
      </c>
      <c r="K2262">
        <v>1</v>
      </c>
      <c r="L2262">
        <v>1</v>
      </c>
      <c r="M2262">
        <v>1</v>
      </c>
      <c r="N2262">
        <v>1</v>
      </c>
      <c r="O2262">
        <v>1</v>
      </c>
      <c r="Q2262">
        <v>0</v>
      </c>
      <c r="R2262">
        <v>1</v>
      </c>
      <c r="S2262">
        <v>2</v>
      </c>
      <c r="V2262">
        <v>0</v>
      </c>
      <c r="X2262" s="26">
        <v>8</v>
      </c>
    </row>
    <row r="2263" spans="1:24" x14ac:dyDescent="0.3">
      <c r="A2263" t="s">
        <v>73</v>
      </c>
      <c r="B2263" t="s">
        <v>162</v>
      </c>
      <c r="C2263" t="s">
        <v>363</v>
      </c>
      <c r="D2263" t="s">
        <v>389</v>
      </c>
      <c r="E2263" t="s">
        <v>7587</v>
      </c>
      <c r="F2263" t="s">
        <v>52</v>
      </c>
      <c r="G2263" t="s">
        <v>21</v>
      </c>
      <c r="H2263" t="s">
        <v>21</v>
      </c>
      <c r="I2263" t="s">
        <v>22</v>
      </c>
      <c r="J2263">
        <v>1</v>
      </c>
      <c r="K2263">
        <v>1</v>
      </c>
      <c r="L2263">
        <v>1</v>
      </c>
      <c r="M2263">
        <v>1</v>
      </c>
      <c r="N2263">
        <v>3</v>
      </c>
      <c r="O2263">
        <v>1</v>
      </c>
      <c r="Q2263">
        <v>0</v>
      </c>
      <c r="R2263">
        <v>2</v>
      </c>
      <c r="S2263">
        <v>3</v>
      </c>
      <c r="V2263">
        <v>2</v>
      </c>
      <c r="X2263" s="26">
        <v>15</v>
      </c>
    </row>
    <row r="2264" spans="1:24" x14ac:dyDescent="0.3">
      <c r="A2264" t="s">
        <v>83</v>
      </c>
      <c r="B2264" t="s">
        <v>3634</v>
      </c>
      <c r="C2264" t="s">
        <v>4970</v>
      </c>
      <c r="D2264" t="s">
        <v>4972</v>
      </c>
      <c r="E2264" t="s">
        <v>7588</v>
      </c>
      <c r="F2264" t="s">
        <v>83</v>
      </c>
      <c r="G2264" t="s">
        <v>21</v>
      </c>
      <c r="H2264" t="s">
        <v>21</v>
      </c>
      <c r="I2264" t="s">
        <v>22</v>
      </c>
      <c r="J2264">
        <v>0</v>
      </c>
      <c r="K2264">
        <v>1</v>
      </c>
      <c r="L2264">
        <v>1</v>
      </c>
      <c r="M2264">
        <v>1</v>
      </c>
      <c r="N2264">
        <v>1</v>
      </c>
      <c r="O2264">
        <v>0</v>
      </c>
      <c r="Q2264">
        <v>0</v>
      </c>
      <c r="R2264">
        <v>1</v>
      </c>
      <c r="S2264">
        <v>2</v>
      </c>
      <c r="V2264">
        <v>1</v>
      </c>
      <c r="X2264" s="26">
        <v>8</v>
      </c>
    </row>
    <row r="2265" spans="1:24" x14ac:dyDescent="0.3">
      <c r="A2265" t="s">
        <v>61</v>
      </c>
      <c r="B2265" t="s">
        <v>475</v>
      </c>
      <c r="C2265" t="s">
        <v>1156</v>
      </c>
      <c r="D2265" t="s">
        <v>1171</v>
      </c>
      <c r="E2265" t="s">
        <v>7589</v>
      </c>
      <c r="F2265" t="s">
        <v>61</v>
      </c>
      <c r="G2265" t="s">
        <v>21</v>
      </c>
      <c r="H2265" t="s">
        <v>21</v>
      </c>
      <c r="I2265" t="s">
        <v>22</v>
      </c>
      <c r="J2265">
        <v>1</v>
      </c>
      <c r="K2265">
        <v>1</v>
      </c>
      <c r="L2265">
        <v>1</v>
      </c>
      <c r="M2265">
        <v>0</v>
      </c>
      <c r="N2265">
        <v>2</v>
      </c>
      <c r="O2265">
        <v>1</v>
      </c>
      <c r="Q2265">
        <v>2</v>
      </c>
      <c r="R2265">
        <v>1</v>
      </c>
      <c r="S2265">
        <v>3</v>
      </c>
      <c r="V2265">
        <v>3</v>
      </c>
      <c r="X2265" s="26">
        <v>15</v>
      </c>
    </row>
    <row r="2266" spans="1:24" x14ac:dyDescent="0.3">
      <c r="A2266" t="s">
        <v>59</v>
      </c>
      <c r="B2266" t="s">
        <v>2570</v>
      </c>
      <c r="C2266" t="s">
        <v>2571</v>
      </c>
      <c r="D2266" t="s">
        <v>3667</v>
      </c>
      <c r="E2266" t="s">
        <v>7590</v>
      </c>
      <c r="F2266" t="s">
        <v>59</v>
      </c>
      <c r="G2266" t="s">
        <v>21</v>
      </c>
      <c r="H2266" t="s">
        <v>21</v>
      </c>
      <c r="I2266" t="s">
        <v>22</v>
      </c>
      <c r="J2266">
        <v>0</v>
      </c>
      <c r="K2266">
        <v>1</v>
      </c>
      <c r="L2266">
        <v>1</v>
      </c>
      <c r="M2266">
        <v>1</v>
      </c>
      <c r="N2266">
        <v>3</v>
      </c>
      <c r="O2266">
        <v>1</v>
      </c>
      <c r="Q2266">
        <v>0</v>
      </c>
      <c r="R2266">
        <v>2</v>
      </c>
      <c r="S2266">
        <v>3</v>
      </c>
      <c r="V2266">
        <v>1</v>
      </c>
      <c r="X2266" s="26">
        <v>13</v>
      </c>
    </row>
    <row r="2267" spans="1:24" x14ac:dyDescent="0.3">
      <c r="A2267" t="s">
        <v>62</v>
      </c>
      <c r="B2267" t="s">
        <v>843</v>
      </c>
      <c r="C2267" t="s">
        <v>844</v>
      </c>
      <c r="D2267" t="s">
        <v>1700</v>
      </c>
      <c r="E2267" t="s">
        <v>7591</v>
      </c>
      <c r="F2267" t="s">
        <v>62</v>
      </c>
      <c r="G2267" t="s">
        <v>21</v>
      </c>
      <c r="H2267" t="s">
        <v>21</v>
      </c>
      <c r="I2267" t="s">
        <v>22</v>
      </c>
      <c r="J2267">
        <v>0</v>
      </c>
      <c r="K2267">
        <v>1</v>
      </c>
      <c r="L2267">
        <v>1</v>
      </c>
      <c r="M2267">
        <v>1</v>
      </c>
      <c r="N2267">
        <v>1</v>
      </c>
      <c r="O2267">
        <v>0</v>
      </c>
      <c r="Q2267">
        <v>0</v>
      </c>
      <c r="R2267">
        <v>1</v>
      </c>
      <c r="S2267">
        <v>1</v>
      </c>
      <c r="V2267">
        <v>1</v>
      </c>
      <c r="X2267" s="26">
        <v>7</v>
      </c>
    </row>
    <row r="2268" spans="1:24" x14ac:dyDescent="0.3">
      <c r="A2268" t="s">
        <v>74</v>
      </c>
      <c r="B2268" t="s">
        <v>174</v>
      </c>
      <c r="C2268" t="s">
        <v>3869</v>
      </c>
      <c r="D2268" t="s">
        <v>4089</v>
      </c>
      <c r="E2268" t="s">
        <v>7592</v>
      </c>
      <c r="F2268" t="s">
        <v>74</v>
      </c>
      <c r="G2268" t="s">
        <v>21</v>
      </c>
      <c r="H2268" t="s">
        <v>21</v>
      </c>
      <c r="I2268" t="s">
        <v>22</v>
      </c>
      <c r="J2268">
        <v>1</v>
      </c>
      <c r="K2268">
        <v>1</v>
      </c>
      <c r="L2268">
        <v>1</v>
      </c>
      <c r="M2268">
        <v>1</v>
      </c>
      <c r="N2268">
        <v>2</v>
      </c>
      <c r="O2268">
        <v>1</v>
      </c>
      <c r="Q2268">
        <v>0</v>
      </c>
      <c r="R2268">
        <v>1</v>
      </c>
      <c r="S2268">
        <v>2</v>
      </c>
      <c r="V2268">
        <v>0</v>
      </c>
      <c r="X2268" s="26">
        <v>10</v>
      </c>
    </row>
    <row r="2269" spans="1:24" x14ac:dyDescent="0.3">
      <c r="A2269" t="s">
        <v>19</v>
      </c>
      <c r="B2269" t="s">
        <v>162</v>
      </c>
      <c r="C2269" t="s">
        <v>181</v>
      </c>
      <c r="D2269" t="s">
        <v>202</v>
      </c>
      <c r="E2269" t="s">
        <v>7593</v>
      </c>
      <c r="F2269" t="s">
        <v>56</v>
      </c>
      <c r="G2269" t="s">
        <v>21</v>
      </c>
      <c r="H2269" t="s">
        <v>21</v>
      </c>
      <c r="I2269" t="s">
        <v>22</v>
      </c>
      <c r="J2269">
        <v>1</v>
      </c>
      <c r="K2269">
        <v>1</v>
      </c>
      <c r="L2269">
        <v>1</v>
      </c>
      <c r="M2269">
        <v>1</v>
      </c>
      <c r="N2269">
        <v>2</v>
      </c>
      <c r="O2269">
        <v>1</v>
      </c>
      <c r="Q2269">
        <v>0</v>
      </c>
      <c r="R2269">
        <v>2</v>
      </c>
      <c r="S2269">
        <v>3</v>
      </c>
      <c r="V2269">
        <v>1</v>
      </c>
      <c r="X2269" s="26">
        <v>13</v>
      </c>
    </row>
    <row r="2270" spans="1:24" x14ac:dyDescent="0.3">
      <c r="A2270" t="s">
        <v>49</v>
      </c>
      <c r="B2270" t="s">
        <v>174</v>
      </c>
      <c r="C2270" t="s">
        <v>223</v>
      </c>
      <c r="D2270" t="s">
        <v>1425</v>
      </c>
      <c r="E2270" t="s">
        <v>7594</v>
      </c>
      <c r="F2270" t="s">
        <v>49</v>
      </c>
      <c r="G2270" t="s">
        <v>21</v>
      </c>
      <c r="H2270" t="s">
        <v>21</v>
      </c>
      <c r="I2270" t="s">
        <v>22</v>
      </c>
      <c r="J2270">
        <v>1</v>
      </c>
      <c r="K2270">
        <v>1</v>
      </c>
      <c r="L2270">
        <v>1</v>
      </c>
      <c r="M2270">
        <v>1</v>
      </c>
      <c r="N2270">
        <v>2</v>
      </c>
      <c r="O2270">
        <v>1</v>
      </c>
      <c r="Q2270">
        <v>0</v>
      </c>
      <c r="R2270">
        <v>2</v>
      </c>
      <c r="S2270">
        <v>2</v>
      </c>
      <c r="V2270">
        <v>1</v>
      </c>
      <c r="X2270" s="26">
        <v>12</v>
      </c>
    </row>
    <row r="2271" spans="1:24" x14ac:dyDescent="0.3">
      <c r="A2271" t="s">
        <v>141</v>
      </c>
      <c r="B2271" t="s">
        <v>174</v>
      </c>
      <c r="C2271" t="s">
        <v>1064</v>
      </c>
      <c r="D2271" t="s">
        <v>3749</v>
      </c>
      <c r="E2271" t="s">
        <v>7595</v>
      </c>
      <c r="F2271" t="s">
        <v>43</v>
      </c>
      <c r="G2271" t="s">
        <v>21</v>
      </c>
      <c r="H2271" t="s">
        <v>21</v>
      </c>
      <c r="I2271" t="s">
        <v>22</v>
      </c>
      <c r="J2271">
        <v>0</v>
      </c>
      <c r="K2271">
        <v>1</v>
      </c>
      <c r="L2271">
        <v>0</v>
      </c>
      <c r="M2271">
        <v>1</v>
      </c>
      <c r="N2271">
        <v>0</v>
      </c>
      <c r="O2271">
        <v>0</v>
      </c>
      <c r="Q2271">
        <v>0</v>
      </c>
      <c r="R2271">
        <v>1</v>
      </c>
      <c r="S2271">
        <v>2</v>
      </c>
      <c r="V2271">
        <v>1</v>
      </c>
      <c r="X2271" s="26">
        <v>6</v>
      </c>
    </row>
    <row r="2272" spans="1:24" x14ac:dyDescent="0.3">
      <c r="A2272" t="s">
        <v>70</v>
      </c>
      <c r="B2272" t="s">
        <v>2938</v>
      </c>
      <c r="C2272" t="s">
        <v>4353</v>
      </c>
      <c r="D2272" t="s">
        <v>4356</v>
      </c>
      <c r="E2272" t="s">
        <v>7596</v>
      </c>
      <c r="F2272" t="s">
        <v>70</v>
      </c>
      <c r="G2272" t="s">
        <v>21</v>
      </c>
      <c r="H2272" t="s">
        <v>21</v>
      </c>
      <c r="I2272" t="s">
        <v>22</v>
      </c>
      <c r="J2272">
        <v>1</v>
      </c>
      <c r="K2272">
        <v>1</v>
      </c>
      <c r="L2272">
        <v>0</v>
      </c>
      <c r="M2272">
        <v>1</v>
      </c>
      <c r="N2272">
        <v>1</v>
      </c>
      <c r="O2272">
        <v>0</v>
      </c>
      <c r="Q2272">
        <v>2</v>
      </c>
      <c r="R2272">
        <v>1</v>
      </c>
      <c r="S2272">
        <v>1</v>
      </c>
      <c r="V2272">
        <v>2</v>
      </c>
      <c r="X2272" s="26">
        <v>10</v>
      </c>
    </row>
    <row r="2273" spans="1:24" x14ac:dyDescent="0.3">
      <c r="A2273" t="s">
        <v>61</v>
      </c>
      <c r="B2273" t="s">
        <v>890</v>
      </c>
      <c r="C2273" t="s">
        <v>1169</v>
      </c>
      <c r="D2273" t="s">
        <v>1187</v>
      </c>
      <c r="E2273" t="s">
        <v>7597</v>
      </c>
      <c r="F2273" t="s">
        <v>61</v>
      </c>
      <c r="G2273" t="s">
        <v>21</v>
      </c>
      <c r="H2273" t="s">
        <v>21</v>
      </c>
      <c r="I2273" t="s">
        <v>22</v>
      </c>
      <c r="J2273">
        <v>0</v>
      </c>
      <c r="K2273">
        <v>1</v>
      </c>
      <c r="L2273">
        <v>1</v>
      </c>
      <c r="M2273">
        <v>1</v>
      </c>
      <c r="N2273">
        <v>2</v>
      </c>
      <c r="O2273">
        <v>1</v>
      </c>
      <c r="Q2273">
        <v>0</v>
      </c>
      <c r="R2273">
        <v>1</v>
      </c>
      <c r="S2273">
        <v>3</v>
      </c>
      <c r="V2273">
        <v>1</v>
      </c>
      <c r="X2273" s="26">
        <v>11</v>
      </c>
    </row>
    <row r="2274" spans="1:24" x14ac:dyDescent="0.3">
      <c r="A2274" t="s">
        <v>59</v>
      </c>
      <c r="B2274" t="s">
        <v>3366</v>
      </c>
      <c r="C2274" t="s">
        <v>3590</v>
      </c>
      <c r="D2274" t="s">
        <v>3609</v>
      </c>
      <c r="E2274" t="s">
        <v>7598</v>
      </c>
      <c r="F2274" t="s">
        <v>59</v>
      </c>
      <c r="G2274" t="s">
        <v>21</v>
      </c>
      <c r="H2274" t="s">
        <v>21</v>
      </c>
      <c r="I2274" t="s">
        <v>50</v>
      </c>
      <c r="J2274">
        <v>1</v>
      </c>
      <c r="K2274">
        <v>0</v>
      </c>
      <c r="L2274">
        <v>0</v>
      </c>
      <c r="M2274">
        <v>1</v>
      </c>
      <c r="N2274">
        <v>0</v>
      </c>
      <c r="O2274">
        <v>1</v>
      </c>
      <c r="Q2274">
        <v>0</v>
      </c>
      <c r="R2274">
        <v>0</v>
      </c>
      <c r="S2274">
        <v>0</v>
      </c>
      <c r="V2274">
        <v>1</v>
      </c>
      <c r="X2274" s="26">
        <v>4</v>
      </c>
    </row>
    <row r="2275" spans="1:24" x14ac:dyDescent="0.3">
      <c r="A2275" t="s">
        <v>138</v>
      </c>
      <c r="B2275" t="s">
        <v>807</v>
      </c>
      <c r="C2275" t="s">
        <v>3836</v>
      </c>
      <c r="D2275" t="s">
        <v>4766</v>
      </c>
      <c r="E2275" t="s">
        <v>7599</v>
      </c>
      <c r="F2275" t="s">
        <v>135</v>
      </c>
      <c r="G2275" t="s">
        <v>21</v>
      </c>
      <c r="H2275" t="s">
        <v>21</v>
      </c>
      <c r="I2275" t="s">
        <v>54</v>
      </c>
      <c r="J2275">
        <v>2</v>
      </c>
      <c r="K2275">
        <v>1</v>
      </c>
      <c r="L2275">
        <v>0</v>
      </c>
      <c r="M2275">
        <v>1</v>
      </c>
      <c r="N2275">
        <v>1</v>
      </c>
      <c r="O2275">
        <v>0</v>
      </c>
      <c r="Q2275">
        <v>2</v>
      </c>
      <c r="R2275">
        <v>1</v>
      </c>
      <c r="S2275">
        <v>2</v>
      </c>
      <c r="V2275">
        <v>1</v>
      </c>
      <c r="X2275" s="26">
        <v>11</v>
      </c>
    </row>
    <row r="2276" spans="1:24" x14ac:dyDescent="0.3">
      <c r="A2276" t="s">
        <v>79</v>
      </c>
      <c r="B2276" t="s">
        <v>162</v>
      </c>
      <c r="C2276" t="s">
        <v>507</v>
      </c>
      <c r="D2276" t="s">
        <v>516</v>
      </c>
      <c r="E2276" t="s">
        <v>7600</v>
      </c>
      <c r="F2276" t="s">
        <v>79</v>
      </c>
      <c r="G2276" t="s">
        <v>21</v>
      </c>
      <c r="H2276" t="s">
        <v>21</v>
      </c>
      <c r="I2276" t="s">
        <v>22</v>
      </c>
      <c r="J2276">
        <v>0</v>
      </c>
      <c r="K2276">
        <v>1</v>
      </c>
      <c r="L2276">
        <v>1</v>
      </c>
      <c r="M2276">
        <v>1</v>
      </c>
      <c r="N2276">
        <v>3</v>
      </c>
      <c r="O2276">
        <v>1</v>
      </c>
      <c r="Q2276">
        <v>0</v>
      </c>
      <c r="R2276">
        <v>2</v>
      </c>
      <c r="S2276">
        <v>3</v>
      </c>
      <c r="V2276">
        <v>2</v>
      </c>
      <c r="X2276" s="26">
        <v>14</v>
      </c>
    </row>
    <row r="2277" spans="1:24" x14ac:dyDescent="0.3">
      <c r="A2277" t="s">
        <v>20</v>
      </c>
      <c r="B2277" t="s">
        <v>1733</v>
      </c>
      <c r="C2277" t="s">
        <v>2917</v>
      </c>
      <c r="D2277" t="s">
        <v>2919</v>
      </c>
      <c r="E2277" t="s">
        <v>7601</v>
      </c>
      <c r="F2277" t="s">
        <v>20</v>
      </c>
      <c r="G2277" t="s">
        <v>21</v>
      </c>
      <c r="H2277" t="s">
        <v>21</v>
      </c>
      <c r="I2277" t="s">
        <v>22</v>
      </c>
      <c r="J2277">
        <v>1</v>
      </c>
      <c r="K2277">
        <v>1</v>
      </c>
      <c r="L2277">
        <v>1</v>
      </c>
      <c r="M2277">
        <v>1</v>
      </c>
      <c r="N2277">
        <v>3</v>
      </c>
      <c r="O2277">
        <v>1</v>
      </c>
      <c r="Q2277">
        <v>0</v>
      </c>
      <c r="R2277">
        <v>3</v>
      </c>
      <c r="S2277">
        <v>3</v>
      </c>
      <c r="V2277">
        <v>2</v>
      </c>
      <c r="X2277" s="26">
        <v>16</v>
      </c>
    </row>
    <row r="2278" spans="1:24" x14ac:dyDescent="0.3">
      <c r="A2278" t="s">
        <v>52</v>
      </c>
      <c r="B2278" t="s">
        <v>932</v>
      </c>
      <c r="C2278" t="s">
        <v>933</v>
      </c>
      <c r="D2278" t="s">
        <v>934</v>
      </c>
      <c r="E2278" t="s">
        <v>7602</v>
      </c>
      <c r="F2278" t="s">
        <v>52</v>
      </c>
      <c r="G2278" t="s">
        <v>21</v>
      </c>
      <c r="H2278" t="s">
        <v>21</v>
      </c>
      <c r="I2278" t="s">
        <v>22</v>
      </c>
      <c r="J2278">
        <v>0</v>
      </c>
      <c r="K2278">
        <v>0</v>
      </c>
      <c r="L2278">
        <v>0</v>
      </c>
      <c r="M2278">
        <v>0</v>
      </c>
      <c r="N2278">
        <v>0</v>
      </c>
      <c r="O2278">
        <v>0</v>
      </c>
      <c r="Q2278">
        <v>0</v>
      </c>
      <c r="R2278">
        <v>0</v>
      </c>
      <c r="S2278">
        <v>0</v>
      </c>
      <c r="V2278">
        <v>0</v>
      </c>
      <c r="X2278" s="26">
        <v>0</v>
      </c>
    </row>
    <row r="2279" spans="1:24" x14ac:dyDescent="0.3">
      <c r="A2279" t="s">
        <v>137</v>
      </c>
      <c r="B2279" t="s">
        <v>4323</v>
      </c>
      <c r="C2279" t="s">
        <v>597</v>
      </c>
      <c r="D2279" t="s">
        <v>4726</v>
      </c>
      <c r="E2279" t="s">
        <v>7603</v>
      </c>
      <c r="F2279" t="s">
        <v>137</v>
      </c>
      <c r="G2279" t="s">
        <v>21</v>
      </c>
      <c r="H2279" t="s">
        <v>21</v>
      </c>
      <c r="I2279" t="s">
        <v>50</v>
      </c>
      <c r="J2279">
        <v>0</v>
      </c>
      <c r="K2279">
        <v>0</v>
      </c>
      <c r="L2279">
        <v>0</v>
      </c>
      <c r="M2279">
        <v>0</v>
      </c>
      <c r="N2279">
        <v>0</v>
      </c>
      <c r="O2279">
        <v>0</v>
      </c>
      <c r="Q2279">
        <v>0</v>
      </c>
      <c r="R2279">
        <v>1</v>
      </c>
      <c r="S2279">
        <v>2</v>
      </c>
      <c r="V2279">
        <v>1</v>
      </c>
      <c r="X2279" s="26">
        <v>4</v>
      </c>
    </row>
    <row r="2280" spans="1:24" x14ac:dyDescent="0.3">
      <c r="A2280" t="s">
        <v>139</v>
      </c>
      <c r="B2280" t="s">
        <v>519</v>
      </c>
      <c r="C2280" t="s">
        <v>3183</v>
      </c>
      <c r="D2280" t="s">
        <v>4646</v>
      </c>
      <c r="E2280" t="s">
        <v>7604</v>
      </c>
      <c r="F2280" t="s">
        <v>139</v>
      </c>
      <c r="G2280" t="s">
        <v>21</v>
      </c>
      <c r="H2280" t="s">
        <v>21</v>
      </c>
      <c r="I2280" t="s">
        <v>22</v>
      </c>
      <c r="J2280">
        <v>1</v>
      </c>
      <c r="K2280">
        <v>1</v>
      </c>
      <c r="L2280">
        <v>1</v>
      </c>
      <c r="M2280">
        <v>1</v>
      </c>
      <c r="N2280">
        <v>2</v>
      </c>
      <c r="O2280">
        <v>1</v>
      </c>
      <c r="Q2280">
        <v>0</v>
      </c>
      <c r="R2280">
        <v>2</v>
      </c>
      <c r="S2280">
        <v>3</v>
      </c>
      <c r="V2280">
        <v>2</v>
      </c>
      <c r="X2280" s="26">
        <v>14</v>
      </c>
    </row>
    <row r="2281" spans="1:24" x14ac:dyDescent="0.3">
      <c r="A2281" t="s">
        <v>43</v>
      </c>
      <c r="B2281" t="s">
        <v>1602</v>
      </c>
      <c r="C2281" t="s">
        <v>3703</v>
      </c>
      <c r="D2281" t="s">
        <v>3857</v>
      </c>
      <c r="E2281" t="s">
        <v>7605</v>
      </c>
      <c r="F2281" t="s">
        <v>43</v>
      </c>
      <c r="G2281" t="s">
        <v>21</v>
      </c>
      <c r="H2281" t="s">
        <v>21</v>
      </c>
      <c r="I2281" t="s">
        <v>22</v>
      </c>
      <c r="J2281">
        <v>0</v>
      </c>
      <c r="K2281">
        <v>1</v>
      </c>
      <c r="L2281">
        <v>1</v>
      </c>
      <c r="M2281">
        <v>1</v>
      </c>
      <c r="N2281">
        <v>3</v>
      </c>
      <c r="O2281">
        <v>1</v>
      </c>
      <c r="Q2281">
        <v>0</v>
      </c>
      <c r="R2281">
        <v>1</v>
      </c>
      <c r="S2281">
        <v>3</v>
      </c>
      <c r="V2281">
        <v>0</v>
      </c>
      <c r="X2281" s="26">
        <v>11</v>
      </c>
    </row>
    <row r="2282" spans="1:24" x14ac:dyDescent="0.3">
      <c r="A2282" t="s">
        <v>83</v>
      </c>
      <c r="B2282" t="s">
        <v>3634</v>
      </c>
      <c r="C2282" t="s">
        <v>3637</v>
      </c>
      <c r="D2282" t="s">
        <v>5046</v>
      </c>
      <c r="E2282" t="s">
        <v>7606</v>
      </c>
      <c r="F2282" t="s">
        <v>83</v>
      </c>
      <c r="G2282" t="s">
        <v>21</v>
      </c>
      <c r="H2282" t="s">
        <v>21</v>
      </c>
      <c r="I2282" t="s">
        <v>22</v>
      </c>
      <c r="J2282">
        <v>0</v>
      </c>
      <c r="K2282">
        <v>0</v>
      </c>
      <c r="L2282">
        <v>0</v>
      </c>
      <c r="M2282">
        <v>0</v>
      </c>
      <c r="N2282">
        <v>0</v>
      </c>
      <c r="O2282">
        <v>0</v>
      </c>
      <c r="Q2282">
        <v>0</v>
      </c>
      <c r="R2282">
        <v>0</v>
      </c>
      <c r="S2282">
        <v>0</v>
      </c>
      <c r="V2282">
        <v>0</v>
      </c>
      <c r="X2282" s="26">
        <v>0</v>
      </c>
    </row>
    <row r="2283" spans="1:24" x14ac:dyDescent="0.3">
      <c r="A2283" t="s">
        <v>73</v>
      </c>
      <c r="B2283" t="s">
        <v>162</v>
      </c>
      <c r="C2283" t="s">
        <v>404</v>
      </c>
      <c r="D2283" t="s">
        <v>417</v>
      </c>
      <c r="E2283" t="s">
        <v>7607</v>
      </c>
      <c r="F2283" t="s">
        <v>86</v>
      </c>
      <c r="G2283" t="s">
        <v>21</v>
      </c>
      <c r="H2283" t="s">
        <v>21</v>
      </c>
      <c r="I2283" t="s">
        <v>22</v>
      </c>
      <c r="J2283">
        <v>1</v>
      </c>
      <c r="K2283">
        <v>1</v>
      </c>
      <c r="L2283">
        <v>0</v>
      </c>
      <c r="M2283">
        <v>1</v>
      </c>
      <c r="N2283">
        <v>1</v>
      </c>
      <c r="O2283">
        <v>1</v>
      </c>
      <c r="Q2283">
        <v>0</v>
      </c>
      <c r="R2283">
        <v>2</v>
      </c>
      <c r="S2283">
        <v>3</v>
      </c>
      <c r="V2283">
        <v>0</v>
      </c>
      <c r="X2283" s="26">
        <v>10</v>
      </c>
    </row>
    <row r="2284" spans="1:24" x14ac:dyDescent="0.3">
      <c r="A2284" t="s">
        <v>59</v>
      </c>
      <c r="B2284" t="s">
        <v>3366</v>
      </c>
      <c r="C2284" t="s">
        <v>3593</v>
      </c>
      <c r="D2284" t="s">
        <v>3608</v>
      </c>
      <c r="E2284" t="s">
        <v>7608</v>
      </c>
      <c r="F2284" t="s">
        <v>59</v>
      </c>
      <c r="G2284" t="s">
        <v>21</v>
      </c>
      <c r="H2284" t="s">
        <v>21</v>
      </c>
      <c r="I2284" t="s">
        <v>22</v>
      </c>
      <c r="J2284">
        <v>0</v>
      </c>
      <c r="K2284">
        <v>0</v>
      </c>
      <c r="L2284">
        <v>0</v>
      </c>
      <c r="M2284">
        <v>1</v>
      </c>
      <c r="N2284">
        <v>0</v>
      </c>
      <c r="O2284">
        <v>0</v>
      </c>
      <c r="Q2284">
        <v>0</v>
      </c>
      <c r="R2284">
        <v>1</v>
      </c>
      <c r="S2284">
        <v>1</v>
      </c>
      <c r="V2284">
        <v>1</v>
      </c>
      <c r="X2284" s="26">
        <v>4</v>
      </c>
    </row>
    <row r="2285" spans="1:24" x14ac:dyDescent="0.3">
      <c r="A2285" t="s">
        <v>58</v>
      </c>
      <c r="B2285" t="s">
        <v>311</v>
      </c>
      <c r="C2285" t="s">
        <v>597</v>
      </c>
      <c r="D2285" t="s">
        <v>3038</v>
      </c>
      <c r="E2285" t="s">
        <v>7609</v>
      </c>
      <c r="F2285" t="s">
        <v>58</v>
      </c>
      <c r="G2285" t="s">
        <v>21</v>
      </c>
      <c r="H2285" t="s">
        <v>21</v>
      </c>
      <c r="I2285" t="s">
        <v>22</v>
      </c>
      <c r="J2285">
        <v>1</v>
      </c>
      <c r="K2285">
        <v>1</v>
      </c>
      <c r="L2285">
        <v>0</v>
      </c>
      <c r="M2285">
        <v>1</v>
      </c>
      <c r="N2285">
        <v>3</v>
      </c>
      <c r="O2285">
        <v>1</v>
      </c>
      <c r="Q2285">
        <v>0</v>
      </c>
      <c r="R2285">
        <v>2</v>
      </c>
      <c r="S2285">
        <v>3</v>
      </c>
      <c r="V2285">
        <v>1</v>
      </c>
      <c r="X2285" s="26">
        <v>13</v>
      </c>
    </row>
    <row r="2286" spans="1:24" x14ac:dyDescent="0.3">
      <c r="A2286" t="s">
        <v>74</v>
      </c>
      <c r="B2286" t="s">
        <v>174</v>
      </c>
      <c r="C2286" t="s">
        <v>886</v>
      </c>
      <c r="D2286" t="s">
        <v>3990</v>
      </c>
      <c r="E2286" t="s">
        <v>7610</v>
      </c>
      <c r="F2286" t="s">
        <v>74</v>
      </c>
      <c r="G2286" t="s">
        <v>21</v>
      </c>
      <c r="H2286" t="s">
        <v>21</v>
      </c>
      <c r="I2286" t="s">
        <v>22</v>
      </c>
      <c r="J2286">
        <v>1</v>
      </c>
      <c r="K2286">
        <v>1</v>
      </c>
      <c r="L2286">
        <v>1</v>
      </c>
      <c r="M2286">
        <v>1</v>
      </c>
      <c r="N2286">
        <v>3</v>
      </c>
      <c r="O2286">
        <v>1</v>
      </c>
      <c r="Q2286">
        <v>0</v>
      </c>
      <c r="R2286">
        <v>1</v>
      </c>
      <c r="S2286">
        <v>3</v>
      </c>
      <c r="V2286">
        <v>2</v>
      </c>
      <c r="X2286" s="26">
        <v>14</v>
      </c>
    </row>
    <row r="2287" spans="1:24" x14ac:dyDescent="0.3">
      <c r="A2287" t="s">
        <v>39</v>
      </c>
      <c r="B2287" t="s">
        <v>162</v>
      </c>
      <c r="C2287" t="s">
        <v>656</v>
      </c>
      <c r="D2287" t="s">
        <v>673</v>
      </c>
      <c r="E2287" t="s">
        <v>7611</v>
      </c>
      <c r="F2287" t="s">
        <v>39</v>
      </c>
      <c r="G2287" t="s">
        <v>21</v>
      </c>
      <c r="H2287" t="s">
        <v>21</v>
      </c>
      <c r="I2287" t="s">
        <v>22</v>
      </c>
      <c r="J2287">
        <v>1</v>
      </c>
      <c r="K2287">
        <v>1</v>
      </c>
      <c r="L2287">
        <v>1</v>
      </c>
      <c r="M2287">
        <v>1</v>
      </c>
      <c r="N2287">
        <v>2</v>
      </c>
      <c r="O2287">
        <v>1</v>
      </c>
      <c r="Q2287">
        <v>0</v>
      </c>
      <c r="R2287">
        <v>2</v>
      </c>
      <c r="S2287">
        <v>2</v>
      </c>
      <c r="V2287">
        <v>2</v>
      </c>
      <c r="X2287" s="26">
        <v>13</v>
      </c>
    </row>
    <row r="2288" spans="1:24" x14ac:dyDescent="0.3">
      <c r="A2288" t="s">
        <v>61</v>
      </c>
      <c r="B2288" t="s">
        <v>519</v>
      </c>
      <c r="C2288" t="s">
        <v>1289</v>
      </c>
      <c r="D2288" t="s">
        <v>1300</v>
      </c>
      <c r="E2288" t="s">
        <v>7612</v>
      </c>
      <c r="F2288" t="s">
        <v>61</v>
      </c>
      <c r="G2288" t="s">
        <v>21</v>
      </c>
      <c r="H2288" t="s">
        <v>21</v>
      </c>
      <c r="I2288" t="s">
        <v>50</v>
      </c>
      <c r="J2288">
        <v>1</v>
      </c>
      <c r="K2288">
        <v>0</v>
      </c>
      <c r="L2288">
        <v>1</v>
      </c>
      <c r="M2288">
        <v>1</v>
      </c>
      <c r="N2288">
        <v>1</v>
      </c>
      <c r="O2288">
        <v>0</v>
      </c>
      <c r="Q2288">
        <v>2</v>
      </c>
      <c r="R2288">
        <v>1</v>
      </c>
      <c r="S2288">
        <v>1</v>
      </c>
      <c r="V2288">
        <v>1</v>
      </c>
      <c r="X2288" s="26">
        <v>9</v>
      </c>
    </row>
    <row r="2289" spans="1:24" x14ac:dyDescent="0.3">
      <c r="A2289" t="s">
        <v>137</v>
      </c>
      <c r="B2289" t="s">
        <v>2870</v>
      </c>
      <c r="C2289" t="s">
        <v>3618</v>
      </c>
      <c r="D2289" t="s">
        <v>4687</v>
      </c>
      <c r="E2289" t="s">
        <v>7613</v>
      </c>
      <c r="F2289" t="s">
        <v>137</v>
      </c>
      <c r="G2289" t="s">
        <v>21</v>
      </c>
      <c r="H2289" t="s">
        <v>21</v>
      </c>
      <c r="I2289" t="s">
        <v>22</v>
      </c>
      <c r="J2289">
        <v>2</v>
      </c>
      <c r="K2289">
        <v>1</v>
      </c>
      <c r="L2289">
        <v>1</v>
      </c>
      <c r="M2289">
        <v>1</v>
      </c>
      <c r="N2289">
        <v>3</v>
      </c>
      <c r="O2289">
        <v>1</v>
      </c>
      <c r="Q2289">
        <v>0</v>
      </c>
      <c r="R2289">
        <v>3</v>
      </c>
      <c r="S2289">
        <v>3</v>
      </c>
      <c r="V2289">
        <v>3</v>
      </c>
      <c r="X2289" s="26">
        <v>18</v>
      </c>
    </row>
    <row r="2290" spans="1:24" x14ac:dyDescent="0.3">
      <c r="A2290" t="s">
        <v>56</v>
      </c>
      <c r="B2290" t="s">
        <v>174</v>
      </c>
      <c r="C2290" t="s">
        <v>2152</v>
      </c>
      <c r="D2290" t="s">
        <v>2253</v>
      </c>
      <c r="E2290" t="s">
        <v>7614</v>
      </c>
      <c r="F2290" t="s">
        <v>56</v>
      </c>
      <c r="G2290" t="s">
        <v>21</v>
      </c>
      <c r="H2290" t="s">
        <v>21</v>
      </c>
      <c r="I2290" t="s">
        <v>54</v>
      </c>
      <c r="J2290">
        <v>0</v>
      </c>
      <c r="K2290">
        <v>1</v>
      </c>
      <c r="L2290">
        <v>0</v>
      </c>
      <c r="M2290">
        <v>1</v>
      </c>
      <c r="N2290">
        <v>1</v>
      </c>
      <c r="O2290">
        <v>0</v>
      </c>
      <c r="Q2290">
        <v>0</v>
      </c>
      <c r="R2290">
        <v>1</v>
      </c>
      <c r="S2290">
        <v>2</v>
      </c>
      <c r="V2290">
        <v>1</v>
      </c>
      <c r="X2290" s="26">
        <v>7</v>
      </c>
    </row>
    <row r="2291" spans="1:24" x14ac:dyDescent="0.3">
      <c r="A2291" t="s">
        <v>102</v>
      </c>
      <c r="B2291" t="s">
        <v>1602</v>
      </c>
      <c r="C2291" t="s">
        <v>3703</v>
      </c>
      <c r="D2291" t="s">
        <v>3809</v>
      </c>
      <c r="E2291" t="s">
        <v>7615</v>
      </c>
      <c r="F2291" t="s">
        <v>102</v>
      </c>
      <c r="G2291" t="s">
        <v>21</v>
      </c>
      <c r="H2291" t="s">
        <v>21</v>
      </c>
      <c r="I2291" t="s">
        <v>50</v>
      </c>
      <c r="J2291">
        <v>0</v>
      </c>
      <c r="K2291">
        <v>1</v>
      </c>
      <c r="L2291">
        <v>1</v>
      </c>
      <c r="M2291">
        <v>1</v>
      </c>
      <c r="N2291">
        <v>2</v>
      </c>
      <c r="O2291">
        <v>1</v>
      </c>
      <c r="Q2291">
        <v>0</v>
      </c>
      <c r="R2291">
        <v>2</v>
      </c>
      <c r="S2291">
        <v>3</v>
      </c>
      <c r="V2291">
        <v>0</v>
      </c>
      <c r="X2291" s="26">
        <v>11</v>
      </c>
    </row>
    <row r="2292" spans="1:24" x14ac:dyDescent="0.3">
      <c r="A2292" t="s">
        <v>104</v>
      </c>
      <c r="B2292" t="s">
        <v>174</v>
      </c>
      <c r="C2292" t="s">
        <v>195</v>
      </c>
      <c r="D2292" t="s">
        <v>2552</v>
      </c>
      <c r="E2292" t="s">
        <v>7616</v>
      </c>
      <c r="F2292" t="s">
        <v>104</v>
      </c>
      <c r="G2292" t="s">
        <v>21</v>
      </c>
      <c r="H2292" t="s">
        <v>21</v>
      </c>
      <c r="I2292" t="s">
        <v>22</v>
      </c>
      <c r="J2292">
        <v>0</v>
      </c>
      <c r="K2292">
        <v>1</v>
      </c>
      <c r="L2292">
        <v>1</v>
      </c>
      <c r="M2292">
        <v>1</v>
      </c>
      <c r="N2292">
        <v>2</v>
      </c>
      <c r="O2292">
        <v>1</v>
      </c>
      <c r="Q2292">
        <v>0</v>
      </c>
      <c r="R2292">
        <v>2</v>
      </c>
      <c r="S2292">
        <v>3</v>
      </c>
      <c r="V2292">
        <v>0</v>
      </c>
      <c r="X2292" s="26">
        <v>11</v>
      </c>
    </row>
    <row r="2293" spans="1:24" x14ac:dyDescent="0.3">
      <c r="A2293" t="s">
        <v>70</v>
      </c>
      <c r="B2293" t="s">
        <v>174</v>
      </c>
      <c r="C2293" t="s">
        <v>2529</v>
      </c>
      <c r="D2293" t="s">
        <v>4198</v>
      </c>
      <c r="E2293" t="s">
        <v>7617</v>
      </c>
      <c r="F2293" t="s">
        <v>70</v>
      </c>
      <c r="G2293" t="s">
        <v>21</v>
      </c>
      <c r="H2293" t="s">
        <v>21</v>
      </c>
      <c r="I2293" t="s">
        <v>22</v>
      </c>
      <c r="J2293">
        <v>0</v>
      </c>
      <c r="K2293">
        <v>1</v>
      </c>
      <c r="L2293">
        <v>1</v>
      </c>
      <c r="M2293">
        <v>1</v>
      </c>
      <c r="N2293">
        <v>2</v>
      </c>
      <c r="O2293">
        <v>1</v>
      </c>
      <c r="Q2293">
        <v>0</v>
      </c>
      <c r="R2293">
        <v>1</v>
      </c>
      <c r="S2293">
        <v>2</v>
      </c>
      <c r="V2293">
        <v>1</v>
      </c>
      <c r="X2293" s="26">
        <v>10</v>
      </c>
    </row>
    <row r="2294" spans="1:24" x14ac:dyDescent="0.3">
      <c r="A2294" t="s">
        <v>52</v>
      </c>
      <c r="B2294" t="s">
        <v>475</v>
      </c>
      <c r="C2294" t="s">
        <v>1000</v>
      </c>
      <c r="D2294" t="s">
        <v>1001</v>
      </c>
      <c r="E2294" t="s">
        <v>7618</v>
      </c>
      <c r="F2294" t="s">
        <v>52</v>
      </c>
      <c r="G2294" t="s">
        <v>21</v>
      </c>
      <c r="H2294" t="s">
        <v>21</v>
      </c>
      <c r="I2294" t="s">
        <v>22</v>
      </c>
      <c r="J2294">
        <v>0</v>
      </c>
      <c r="K2294">
        <v>1</v>
      </c>
      <c r="L2294">
        <v>1</v>
      </c>
      <c r="M2294">
        <v>1</v>
      </c>
      <c r="N2294">
        <v>2</v>
      </c>
      <c r="O2294">
        <v>0</v>
      </c>
      <c r="Q2294">
        <v>0</v>
      </c>
      <c r="R2294">
        <v>2</v>
      </c>
      <c r="S2294">
        <v>3</v>
      </c>
      <c r="V2294">
        <v>0</v>
      </c>
      <c r="X2294" s="26">
        <v>10</v>
      </c>
    </row>
    <row r="2295" spans="1:24" x14ac:dyDescent="0.3">
      <c r="A2295" t="s">
        <v>56</v>
      </c>
      <c r="B2295" t="s">
        <v>843</v>
      </c>
      <c r="C2295" t="s">
        <v>844</v>
      </c>
      <c r="D2295" t="s">
        <v>2060</v>
      </c>
      <c r="E2295" t="s">
        <v>7619</v>
      </c>
      <c r="F2295" t="s">
        <v>56</v>
      </c>
      <c r="G2295" t="s">
        <v>21</v>
      </c>
      <c r="H2295" t="s">
        <v>21</v>
      </c>
      <c r="I2295" t="s">
        <v>22</v>
      </c>
      <c r="J2295">
        <v>1</v>
      </c>
      <c r="K2295">
        <v>1</v>
      </c>
      <c r="L2295">
        <v>1</v>
      </c>
      <c r="M2295">
        <v>1</v>
      </c>
      <c r="N2295">
        <v>1</v>
      </c>
      <c r="O2295">
        <v>0</v>
      </c>
      <c r="Q2295">
        <v>2</v>
      </c>
      <c r="R2295">
        <v>1</v>
      </c>
      <c r="S2295">
        <v>1</v>
      </c>
      <c r="V2295">
        <v>1</v>
      </c>
      <c r="X2295" s="26">
        <v>10</v>
      </c>
    </row>
    <row r="2296" spans="1:24" x14ac:dyDescent="0.3">
      <c r="A2296" t="s">
        <v>79</v>
      </c>
      <c r="B2296" t="s">
        <v>519</v>
      </c>
      <c r="C2296" t="s">
        <v>540</v>
      </c>
      <c r="D2296" t="s">
        <v>550</v>
      </c>
      <c r="E2296" t="s">
        <v>7620</v>
      </c>
      <c r="F2296" t="s">
        <v>79</v>
      </c>
      <c r="G2296" t="s">
        <v>21</v>
      </c>
      <c r="H2296" t="s">
        <v>21</v>
      </c>
      <c r="I2296" t="s">
        <v>22</v>
      </c>
      <c r="J2296">
        <v>2</v>
      </c>
      <c r="K2296">
        <v>1</v>
      </c>
      <c r="L2296">
        <v>1</v>
      </c>
      <c r="M2296">
        <v>0</v>
      </c>
      <c r="N2296">
        <v>3</v>
      </c>
      <c r="O2296">
        <v>0</v>
      </c>
      <c r="Q2296">
        <v>0</v>
      </c>
      <c r="R2296">
        <v>1</v>
      </c>
      <c r="S2296">
        <v>3</v>
      </c>
      <c r="V2296">
        <v>3</v>
      </c>
      <c r="X2296" s="26">
        <v>14</v>
      </c>
    </row>
    <row r="2297" spans="1:24" x14ac:dyDescent="0.3">
      <c r="A2297" t="s">
        <v>67</v>
      </c>
      <c r="B2297" t="s">
        <v>519</v>
      </c>
      <c r="C2297" t="s">
        <v>1284</v>
      </c>
      <c r="D2297" t="s">
        <v>2411</v>
      </c>
      <c r="E2297" t="s">
        <v>7621</v>
      </c>
      <c r="F2297" t="s">
        <v>67</v>
      </c>
      <c r="G2297" t="s">
        <v>21</v>
      </c>
      <c r="H2297" t="s">
        <v>21</v>
      </c>
      <c r="I2297" t="s">
        <v>22</v>
      </c>
      <c r="J2297">
        <v>0</v>
      </c>
      <c r="K2297">
        <v>1</v>
      </c>
      <c r="L2297">
        <v>1</v>
      </c>
      <c r="M2297">
        <v>1</v>
      </c>
      <c r="N2297">
        <v>1</v>
      </c>
      <c r="O2297">
        <v>1</v>
      </c>
      <c r="Q2297">
        <v>0</v>
      </c>
      <c r="R2297">
        <v>2</v>
      </c>
      <c r="S2297">
        <v>2</v>
      </c>
      <c r="V2297">
        <v>0</v>
      </c>
      <c r="X2297" s="26">
        <v>9</v>
      </c>
    </row>
    <row r="2298" spans="1:24" x14ac:dyDescent="0.3">
      <c r="A2298" t="s">
        <v>155</v>
      </c>
      <c r="B2298" t="s">
        <v>3634</v>
      </c>
      <c r="C2298" t="s">
        <v>5136</v>
      </c>
      <c r="D2298" t="s">
        <v>5149</v>
      </c>
      <c r="E2298" t="s">
        <v>7622</v>
      </c>
      <c r="F2298" t="s">
        <v>155</v>
      </c>
      <c r="G2298" t="s">
        <v>21</v>
      </c>
      <c r="H2298" t="s">
        <v>21</v>
      </c>
      <c r="I2298" t="s">
        <v>22</v>
      </c>
      <c r="J2298">
        <v>0</v>
      </c>
      <c r="K2298">
        <v>1</v>
      </c>
      <c r="L2298">
        <v>1</v>
      </c>
      <c r="M2298">
        <v>0</v>
      </c>
      <c r="N2298">
        <v>0</v>
      </c>
      <c r="O2298">
        <v>0</v>
      </c>
      <c r="Q2298">
        <v>0</v>
      </c>
      <c r="R2298">
        <v>0</v>
      </c>
      <c r="S2298">
        <v>1</v>
      </c>
      <c r="V2298">
        <v>0</v>
      </c>
      <c r="X2298" s="26">
        <v>3</v>
      </c>
    </row>
    <row r="2299" spans="1:24" x14ac:dyDescent="0.3">
      <c r="A2299" t="s">
        <v>82</v>
      </c>
      <c r="B2299" t="s">
        <v>2938</v>
      </c>
      <c r="C2299" t="s">
        <v>4604</v>
      </c>
      <c r="D2299" t="s">
        <v>4605</v>
      </c>
      <c r="E2299" t="s">
        <v>7623</v>
      </c>
      <c r="F2299" t="s">
        <v>82</v>
      </c>
      <c r="G2299" t="s">
        <v>21</v>
      </c>
      <c r="H2299" t="s">
        <v>21</v>
      </c>
      <c r="I2299" t="s">
        <v>22</v>
      </c>
      <c r="J2299">
        <v>0</v>
      </c>
      <c r="K2299">
        <v>1</v>
      </c>
      <c r="L2299">
        <v>1</v>
      </c>
      <c r="M2299">
        <v>1</v>
      </c>
      <c r="N2299">
        <v>1</v>
      </c>
      <c r="O2299">
        <v>0</v>
      </c>
      <c r="Q2299">
        <v>0</v>
      </c>
      <c r="R2299">
        <v>0</v>
      </c>
      <c r="S2299">
        <v>0</v>
      </c>
      <c r="V2299">
        <v>1</v>
      </c>
      <c r="X2299" s="26">
        <v>5</v>
      </c>
    </row>
    <row r="2300" spans="1:24" x14ac:dyDescent="0.3">
      <c r="A2300" t="s">
        <v>83</v>
      </c>
      <c r="B2300" t="s">
        <v>475</v>
      </c>
      <c r="C2300" t="s">
        <v>5026</v>
      </c>
      <c r="D2300" t="s">
        <v>5037</v>
      </c>
      <c r="E2300" t="s">
        <v>7624</v>
      </c>
      <c r="F2300" t="s">
        <v>83</v>
      </c>
      <c r="G2300" t="s">
        <v>21</v>
      </c>
      <c r="H2300" t="s">
        <v>21</v>
      </c>
      <c r="I2300" t="s">
        <v>50</v>
      </c>
      <c r="J2300">
        <v>0</v>
      </c>
      <c r="K2300">
        <v>1</v>
      </c>
      <c r="L2300">
        <v>1</v>
      </c>
      <c r="M2300">
        <v>1</v>
      </c>
      <c r="N2300">
        <v>2</v>
      </c>
      <c r="O2300">
        <v>0</v>
      </c>
      <c r="Q2300">
        <v>0</v>
      </c>
      <c r="R2300">
        <v>1</v>
      </c>
      <c r="S2300">
        <v>3</v>
      </c>
      <c r="V2300">
        <v>1</v>
      </c>
      <c r="X2300" s="26">
        <v>10</v>
      </c>
    </row>
    <row r="2301" spans="1:24" x14ac:dyDescent="0.3">
      <c r="A2301" t="s">
        <v>39</v>
      </c>
      <c r="B2301" t="s">
        <v>478</v>
      </c>
      <c r="C2301" t="s">
        <v>5325</v>
      </c>
      <c r="D2301" t="s">
        <v>648</v>
      </c>
      <c r="E2301" t="s">
        <v>7625</v>
      </c>
      <c r="F2301" t="s">
        <v>39</v>
      </c>
      <c r="G2301" t="s">
        <v>21</v>
      </c>
      <c r="H2301" t="s">
        <v>21</v>
      </c>
      <c r="I2301" t="s">
        <v>22</v>
      </c>
      <c r="J2301">
        <v>1</v>
      </c>
      <c r="K2301">
        <v>1</v>
      </c>
      <c r="L2301">
        <v>1</v>
      </c>
      <c r="M2301">
        <v>1</v>
      </c>
      <c r="N2301">
        <v>2</v>
      </c>
      <c r="O2301">
        <v>1</v>
      </c>
      <c r="Q2301">
        <v>0</v>
      </c>
      <c r="R2301">
        <v>2</v>
      </c>
      <c r="S2301">
        <v>3</v>
      </c>
      <c r="V2301">
        <v>1</v>
      </c>
      <c r="X2301" s="26">
        <v>13</v>
      </c>
    </row>
    <row r="2302" spans="1:24" x14ac:dyDescent="0.3">
      <c r="A2302" t="s">
        <v>79</v>
      </c>
      <c r="B2302" t="s">
        <v>519</v>
      </c>
      <c r="C2302" t="s">
        <v>540</v>
      </c>
      <c r="D2302" t="s">
        <v>549</v>
      </c>
      <c r="E2302" t="s">
        <v>7626</v>
      </c>
      <c r="F2302" t="s">
        <v>95</v>
      </c>
      <c r="G2302" t="s">
        <v>21</v>
      </c>
      <c r="H2302" t="s">
        <v>21</v>
      </c>
      <c r="I2302" t="s">
        <v>22</v>
      </c>
      <c r="J2302">
        <v>2</v>
      </c>
      <c r="K2302">
        <v>1</v>
      </c>
      <c r="L2302">
        <v>0</v>
      </c>
      <c r="M2302">
        <v>0</v>
      </c>
      <c r="N2302">
        <v>0</v>
      </c>
      <c r="O2302">
        <v>1</v>
      </c>
      <c r="Q2302">
        <v>0</v>
      </c>
      <c r="R2302">
        <v>2</v>
      </c>
      <c r="S2302">
        <v>3</v>
      </c>
      <c r="V2302">
        <v>2</v>
      </c>
      <c r="X2302" s="26">
        <v>11</v>
      </c>
    </row>
    <row r="2303" spans="1:24" x14ac:dyDescent="0.3">
      <c r="A2303" t="s">
        <v>104</v>
      </c>
      <c r="B2303" t="s">
        <v>1602</v>
      </c>
      <c r="C2303" t="s">
        <v>2574</v>
      </c>
      <c r="D2303" t="s">
        <v>2581</v>
      </c>
      <c r="E2303" t="s">
        <v>7627</v>
      </c>
      <c r="F2303" t="s">
        <v>104</v>
      </c>
      <c r="G2303" t="s">
        <v>21</v>
      </c>
      <c r="H2303" t="s">
        <v>21</v>
      </c>
      <c r="I2303" t="s">
        <v>22</v>
      </c>
      <c r="J2303">
        <v>1</v>
      </c>
      <c r="K2303">
        <v>1</v>
      </c>
      <c r="L2303">
        <v>1</v>
      </c>
      <c r="M2303">
        <v>1</v>
      </c>
      <c r="N2303">
        <v>3</v>
      </c>
      <c r="O2303">
        <v>1</v>
      </c>
      <c r="Q2303">
        <v>0</v>
      </c>
      <c r="R2303">
        <v>2</v>
      </c>
      <c r="S2303">
        <v>3</v>
      </c>
      <c r="V2303">
        <v>3</v>
      </c>
      <c r="X2303" s="26">
        <v>16</v>
      </c>
    </row>
    <row r="2304" spans="1:24" x14ac:dyDescent="0.3">
      <c r="A2304" t="s">
        <v>138</v>
      </c>
      <c r="B2304" t="s">
        <v>519</v>
      </c>
      <c r="C2304" t="s">
        <v>520</v>
      </c>
      <c r="D2304" t="s">
        <v>4776</v>
      </c>
      <c r="E2304" t="s">
        <v>7628</v>
      </c>
      <c r="F2304" t="s">
        <v>138</v>
      </c>
      <c r="G2304" t="s">
        <v>21</v>
      </c>
      <c r="H2304" t="s">
        <v>21</v>
      </c>
      <c r="I2304" t="s">
        <v>22</v>
      </c>
      <c r="J2304">
        <v>1</v>
      </c>
      <c r="K2304">
        <v>1</v>
      </c>
      <c r="L2304">
        <v>1</v>
      </c>
      <c r="M2304">
        <v>1</v>
      </c>
      <c r="N2304">
        <v>1</v>
      </c>
      <c r="O2304">
        <v>1</v>
      </c>
      <c r="Q2304">
        <v>0</v>
      </c>
      <c r="R2304">
        <v>1</v>
      </c>
      <c r="S2304">
        <v>3</v>
      </c>
      <c r="V2304">
        <v>0</v>
      </c>
      <c r="X2304" s="26">
        <v>10</v>
      </c>
    </row>
    <row r="2305" spans="1:24" x14ac:dyDescent="0.3">
      <c r="A2305" t="s">
        <v>61</v>
      </c>
      <c r="B2305" t="s">
        <v>1190</v>
      </c>
      <c r="C2305" t="s">
        <v>1195</v>
      </c>
      <c r="D2305" t="s">
        <v>1221</v>
      </c>
      <c r="E2305" t="s">
        <v>7629</v>
      </c>
      <c r="F2305" t="s">
        <v>61</v>
      </c>
      <c r="G2305" t="s">
        <v>21</v>
      </c>
      <c r="H2305" t="s">
        <v>21</v>
      </c>
      <c r="I2305" t="s">
        <v>54</v>
      </c>
      <c r="J2305">
        <v>1</v>
      </c>
      <c r="K2305">
        <v>1</v>
      </c>
      <c r="L2305">
        <v>1</v>
      </c>
      <c r="M2305">
        <v>1</v>
      </c>
      <c r="N2305">
        <v>3</v>
      </c>
      <c r="O2305">
        <v>1</v>
      </c>
      <c r="Q2305">
        <v>0</v>
      </c>
      <c r="R2305">
        <v>3</v>
      </c>
      <c r="S2305">
        <v>3</v>
      </c>
      <c r="V2305">
        <v>2</v>
      </c>
      <c r="X2305" s="26">
        <v>16</v>
      </c>
    </row>
    <row r="2306" spans="1:24" x14ac:dyDescent="0.3">
      <c r="A2306" t="s">
        <v>73</v>
      </c>
      <c r="B2306" t="s">
        <v>162</v>
      </c>
      <c r="C2306" t="s">
        <v>359</v>
      </c>
      <c r="D2306" t="s">
        <v>373</v>
      </c>
      <c r="E2306" t="s">
        <v>7630</v>
      </c>
      <c r="F2306" t="s">
        <v>56</v>
      </c>
      <c r="G2306" t="s">
        <v>21</v>
      </c>
      <c r="H2306" t="s">
        <v>21</v>
      </c>
      <c r="I2306" t="s">
        <v>22</v>
      </c>
      <c r="J2306">
        <v>0</v>
      </c>
      <c r="K2306">
        <v>0</v>
      </c>
      <c r="L2306">
        <v>0</v>
      </c>
      <c r="M2306">
        <v>1</v>
      </c>
      <c r="N2306">
        <v>1</v>
      </c>
      <c r="O2306">
        <v>1</v>
      </c>
      <c r="Q2306">
        <v>0</v>
      </c>
      <c r="R2306">
        <v>1</v>
      </c>
      <c r="S2306">
        <v>3</v>
      </c>
      <c r="V2306">
        <v>0</v>
      </c>
      <c r="X2306" s="26">
        <v>7</v>
      </c>
    </row>
    <row r="2307" spans="1:24" x14ac:dyDescent="0.3">
      <c r="A2307" t="s">
        <v>73</v>
      </c>
      <c r="B2307" t="s">
        <v>162</v>
      </c>
      <c r="C2307" t="s">
        <v>359</v>
      </c>
      <c r="D2307" t="s">
        <v>372</v>
      </c>
      <c r="E2307" t="s">
        <v>7631</v>
      </c>
      <c r="F2307" t="s">
        <v>40</v>
      </c>
      <c r="G2307" t="s">
        <v>21</v>
      </c>
      <c r="H2307" t="s">
        <v>21</v>
      </c>
      <c r="I2307" t="s">
        <v>22</v>
      </c>
      <c r="J2307">
        <v>0</v>
      </c>
      <c r="K2307">
        <v>1</v>
      </c>
      <c r="L2307">
        <v>0</v>
      </c>
      <c r="M2307">
        <v>1</v>
      </c>
      <c r="N2307">
        <v>1</v>
      </c>
      <c r="O2307">
        <v>1</v>
      </c>
      <c r="Q2307">
        <v>0</v>
      </c>
      <c r="R2307">
        <v>1</v>
      </c>
      <c r="S2307">
        <v>2</v>
      </c>
      <c r="V2307">
        <v>0</v>
      </c>
      <c r="X2307" s="26">
        <v>7</v>
      </c>
    </row>
    <row r="2308" spans="1:24" x14ac:dyDescent="0.3">
      <c r="A2308" t="s">
        <v>36</v>
      </c>
      <c r="B2308" t="s">
        <v>284</v>
      </c>
      <c r="C2308" t="s">
        <v>2615</v>
      </c>
      <c r="D2308" t="s">
        <v>2643</v>
      </c>
      <c r="E2308" t="s">
        <v>7632</v>
      </c>
      <c r="F2308" t="s">
        <v>36</v>
      </c>
      <c r="G2308" t="s">
        <v>21</v>
      </c>
      <c r="H2308" t="s">
        <v>21</v>
      </c>
      <c r="I2308" t="s">
        <v>54</v>
      </c>
      <c r="J2308">
        <v>0</v>
      </c>
      <c r="K2308">
        <v>1</v>
      </c>
      <c r="L2308">
        <v>1</v>
      </c>
      <c r="M2308">
        <v>1</v>
      </c>
      <c r="N2308">
        <v>1</v>
      </c>
      <c r="O2308">
        <v>0</v>
      </c>
      <c r="Q2308">
        <v>0</v>
      </c>
      <c r="R2308">
        <v>0</v>
      </c>
      <c r="S2308">
        <v>0</v>
      </c>
      <c r="V2308">
        <v>1</v>
      </c>
      <c r="X2308" s="26">
        <v>5</v>
      </c>
    </row>
    <row r="2309" spans="1:24" x14ac:dyDescent="0.3">
      <c r="A2309" t="s">
        <v>64</v>
      </c>
      <c r="B2309" t="s">
        <v>162</v>
      </c>
      <c r="C2309" t="s">
        <v>507</v>
      </c>
      <c r="D2309" t="s">
        <v>3210</v>
      </c>
      <c r="E2309" t="s">
        <v>7633</v>
      </c>
      <c r="F2309" t="s">
        <v>64</v>
      </c>
      <c r="G2309" t="s">
        <v>21</v>
      </c>
      <c r="H2309" t="s">
        <v>21</v>
      </c>
      <c r="I2309" t="s">
        <v>22</v>
      </c>
      <c r="J2309">
        <v>0</v>
      </c>
      <c r="K2309">
        <v>1</v>
      </c>
      <c r="L2309">
        <v>1</v>
      </c>
      <c r="M2309">
        <v>1</v>
      </c>
      <c r="N2309">
        <v>3</v>
      </c>
      <c r="O2309">
        <v>0</v>
      </c>
      <c r="Q2309">
        <v>0</v>
      </c>
      <c r="R2309">
        <v>1</v>
      </c>
      <c r="S2309">
        <v>3</v>
      </c>
      <c r="V2309">
        <v>1</v>
      </c>
      <c r="X2309" s="26">
        <v>11</v>
      </c>
    </row>
    <row r="2310" spans="1:24" x14ac:dyDescent="0.3">
      <c r="A2310" t="s">
        <v>82</v>
      </c>
      <c r="B2310" t="s">
        <v>847</v>
      </c>
      <c r="C2310" t="s">
        <v>4549</v>
      </c>
      <c r="D2310" t="s">
        <v>4551</v>
      </c>
      <c r="E2310" t="s">
        <v>7634</v>
      </c>
      <c r="F2310" t="s">
        <v>82</v>
      </c>
      <c r="G2310" t="s">
        <v>21</v>
      </c>
      <c r="H2310" t="s">
        <v>21</v>
      </c>
      <c r="I2310" t="s">
        <v>22</v>
      </c>
      <c r="J2310">
        <v>0</v>
      </c>
      <c r="K2310">
        <v>1</v>
      </c>
      <c r="L2310">
        <v>1</v>
      </c>
      <c r="M2310">
        <v>1</v>
      </c>
      <c r="N2310">
        <v>3</v>
      </c>
      <c r="O2310">
        <v>1</v>
      </c>
      <c r="Q2310">
        <v>0</v>
      </c>
      <c r="R2310">
        <v>2</v>
      </c>
      <c r="S2310">
        <v>3</v>
      </c>
      <c r="V2310">
        <v>1</v>
      </c>
      <c r="X2310" s="26">
        <v>13</v>
      </c>
    </row>
    <row r="2311" spans="1:24" x14ac:dyDescent="0.3">
      <c r="A2311" t="s">
        <v>70</v>
      </c>
      <c r="B2311" t="s">
        <v>3366</v>
      </c>
      <c r="C2311" t="s">
        <v>4360</v>
      </c>
      <c r="D2311" t="s">
        <v>4389</v>
      </c>
      <c r="E2311" t="s">
        <v>7635</v>
      </c>
      <c r="F2311" t="s">
        <v>70</v>
      </c>
      <c r="G2311" t="s">
        <v>21</v>
      </c>
      <c r="H2311" t="s">
        <v>21</v>
      </c>
      <c r="I2311" t="s">
        <v>54</v>
      </c>
      <c r="J2311">
        <v>0</v>
      </c>
      <c r="K2311">
        <v>1</v>
      </c>
      <c r="L2311">
        <v>1</v>
      </c>
      <c r="M2311">
        <v>1</v>
      </c>
      <c r="N2311">
        <v>1</v>
      </c>
      <c r="O2311">
        <v>1</v>
      </c>
      <c r="Q2311">
        <v>0</v>
      </c>
      <c r="R2311">
        <v>1</v>
      </c>
      <c r="S2311">
        <v>3</v>
      </c>
      <c r="V2311">
        <v>0</v>
      </c>
      <c r="X2311" s="26">
        <v>9</v>
      </c>
    </row>
    <row r="2312" spans="1:24" x14ac:dyDescent="0.3">
      <c r="A2312" t="s">
        <v>36</v>
      </c>
      <c r="B2312" t="s">
        <v>284</v>
      </c>
      <c r="C2312" t="s">
        <v>2615</v>
      </c>
      <c r="D2312" t="s">
        <v>2642</v>
      </c>
      <c r="E2312" t="s">
        <v>7636</v>
      </c>
      <c r="F2312" t="s">
        <v>36</v>
      </c>
      <c r="G2312" t="s">
        <v>21</v>
      </c>
      <c r="H2312" t="s">
        <v>21</v>
      </c>
      <c r="I2312" t="s">
        <v>54</v>
      </c>
      <c r="J2312">
        <v>0</v>
      </c>
      <c r="K2312">
        <v>1</v>
      </c>
      <c r="L2312">
        <v>1</v>
      </c>
      <c r="M2312">
        <v>1</v>
      </c>
      <c r="N2312">
        <v>2</v>
      </c>
      <c r="O2312">
        <v>1</v>
      </c>
      <c r="Q2312">
        <v>2</v>
      </c>
      <c r="R2312">
        <v>1</v>
      </c>
      <c r="S2312">
        <v>2</v>
      </c>
      <c r="V2312">
        <v>1</v>
      </c>
      <c r="X2312" s="26">
        <v>12</v>
      </c>
    </row>
    <row r="2313" spans="1:24" x14ac:dyDescent="0.3">
      <c r="A2313" t="s">
        <v>32</v>
      </c>
      <c r="B2313" t="s">
        <v>174</v>
      </c>
      <c r="C2313" t="s">
        <v>1159</v>
      </c>
      <c r="D2313" t="s">
        <v>2020</v>
      </c>
      <c r="E2313" t="s">
        <v>7637</v>
      </c>
      <c r="F2313" t="s">
        <v>32</v>
      </c>
      <c r="G2313" t="s">
        <v>21</v>
      </c>
      <c r="H2313" t="s">
        <v>21</v>
      </c>
      <c r="I2313" t="s">
        <v>22</v>
      </c>
      <c r="J2313">
        <v>1</v>
      </c>
      <c r="K2313">
        <v>1</v>
      </c>
      <c r="L2313">
        <v>1</v>
      </c>
      <c r="M2313">
        <v>1</v>
      </c>
      <c r="N2313">
        <v>3</v>
      </c>
      <c r="O2313">
        <v>1</v>
      </c>
      <c r="Q2313">
        <v>2</v>
      </c>
      <c r="R2313">
        <v>2</v>
      </c>
      <c r="S2313">
        <v>3</v>
      </c>
      <c r="V2313">
        <v>1</v>
      </c>
      <c r="X2313" s="26">
        <v>16</v>
      </c>
    </row>
    <row r="2314" spans="1:24" x14ac:dyDescent="0.3">
      <c r="A2314" t="s">
        <v>82</v>
      </c>
      <c r="B2314" t="s">
        <v>284</v>
      </c>
      <c r="C2314" t="s">
        <v>3830</v>
      </c>
      <c r="D2314" t="s">
        <v>4626</v>
      </c>
      <c r="E2314" t="s">
        <v>7638</v>
      </c>
      <c r="F2314" t="s">
        <v>82</v>
      </c>
      <c r="G2314" t="s">
        <v>21</v>
      </c>
      <c r="H2314" t="s">
        <v>21</v>
      </c>
      <c r="I2314" t="s">
        <v>22</v>
      </c>
      <c r="J2314">
        <v>1</v>
      </c>
      <c r="K2314">
        <v>1</v>
      </c>
      <c r="L2314">
        <v>1</v>
      </c>
      <c r="M2314">
        <v>1</v>
      </c>
      <c r="N2314">
        <v>2</v>
      </c>
      <c r="O2314">
        <v>1</v>
      </c>
      <c r="Q2314">
        <v>0</v>
      </c>
      <c r="R2314">
        <v>2</v>
      </c>
      <c r="S2314">
        <v>3</v>
      </c>
      <c r="V2314">
        <v>2</v>
      </c>
      <c r="X2314" s="26">
        <v>14</v>
      </c>
    </row>
    <row r="2315" spans="1:24" x14ac:dyDescent="0.3">
      <c r="A2315" t="s">
        <v>67</v>
      </c>
      <c r="B2315" t="s">
        <v>284</v>
      </c>
      <c r="C2315" t="s">
        <v>2515</v>
      </c>
      <c r="D2315" t="s">
        <v>2521</v>
      </c>
      <c r="E2315" t="s">
        <v>7639</v>
      </c>
      <c r="F2315" t="s">
        <v>67</v>
      </c>
      <c r="G2315" t="s">
        <v>21</v>
      </c>
      <c r="H2315" t="s">
        <v>21</v>
      </c>
      <c r="I2315" t="s">
        <v>54</v>
      </c>
      <c r="J2315">
        <v>1</v>
      </c>
      <c r="K2315">
        <v>1</v>
      </c>
      <c r="L2315">
        <v>1</v>
      </c>
      <c r="M2315">
        <v>1</v>
      </c>
      <c r="N2315">
        <v>3</v>
      </c>
      <c r="O2315">
        <v>0</v>
      </c>
      <c r="Q2315">
        <v>2</v>
      </c>
      <c r="R2315">
        <v>1</v>
      </c>
      <c r="S2315">
        <v>3</v>
      </c>
      <c r="V2315">
        <v>1</v>
      </c>
      <c r="X2315" s="26">
        <v>14</v>
      </c>
    </row>
    <row r="2316" spans="1:24" x14ac:dyDescent="0.3">
      <c r="A2316" t="s">
        <v>150</v>
      </c>
      <c r="B2316" t="s">
        <v>637</v>
      </c>
      <c r="C2316" t="s">
        <v>638</v>
      </c>
      <c r="D2316" t="s">
        <v>5239</v>
      </c>
      <c r="E2316" t="s">
        <v>7640</v>
      </c>
      <c r="F2316" t="s">
        <v>150</v>
      </c>
      <c r="G2316" t="s">
        <v>21</v>
      </c>
      <c r="H2316" t="s">
        <v>21</v>
      </c>
      <c r="I2316" t="s">
        <v>54</v>
      </c>
      <c r="J2316">
        <v>0</v>
      </c>
      <c r="K2316">
        <v>1</v>
      </c>
      <c r="L2316">
        <v>0</v>
      </c>
      <c r="M2316">
        <v>1</v>
      </c>
      <c r="N2316">
        <v>1</v>
      </c>
      <c r="O2316">
        <v>1</v>
      </c>
      <c r="Q2316">
        <v>0</v>
      </c>
      <c r="R2316">
        <v>1</v>
      </c>
      <c r="S2316">
        <v>1</v>
      </c>
      <c r="V2316">
        <v>0</v>
      </c>
      <c r="X2316" s="26">
        <v>6</v>
      </c>
    </row>
    <row r="2317" spans="1:24" x14ac:dyDescent="0.3">
      <c r="A2317" t="s">
        <v>73</v>
      </c>
      <c r="B2317" t="s">
        <v>162</v>
      </c>
      <c r="C2317" t="s">
        <v>363</v>
      </c>
      <c r="D2317" t="s">
        <v>385</v>
      </c>
      <c r="E2317" t="s">
        <v>7641</v>
      </c>
      <c r="F2317" t="s">
        <v>52</v>
      </c>
      <c r="G2317" t="s">
        <v>21</v>
      </c>
      <c r="H2317" t="s">
        <v>21</v>
      </c>
      <c r="I2317" t="s">
        <v>22</v>
      </c>
      <c r="J2317">
        <v>2</v>
      </c>
      <c r="K2317">
        <v>1</v>
      </c>
      <c r="L2317">
        <v>1</v>
      </c>
      <c r="M2317">
        <v>1</v>
      </c>
      <c r="N2317">
        <v>3</v>
      </c>
      <c r="O2317">
        <v>1</v>
      </c>
      <c r="Q2317">
        <v>0</v>
      </c>
      <c r="R2317">
        <v>1</v>
      </c>
      <c r="S2317">
        <v>2</v>
      </c>
      <c r="V2317">
        <v>2</v>
      </c>
      <c r="X2317" s="26">
        <v>14</v>
      </c>
    </row>
    <row r="2318" spans="1:24" x14ac:dyDescent="0.3">
      <c r="A2318" t="s">
        <v>70</v>
      </c>
      <c r="B2318" t="s">
        <v>1767</v>
      </c>
      <c r="C2318" t="s">
        <v>1789</v>
      </c>
      <c r="D2318" t="s">
        <v>4307</v>
      </c>
      <c r="E2318" t="s">
        <v>7642</v>
      </c>
      <c r="F2318" t="s">
        <v>70</v>
      </c>
      <c r="G2318" t="s">
        <v>21</v>
      </c>
      <c r="H2318" t="s">
        <v>21</v>
      </c>
      <c r="I2318" t="s">
        <v>22</v>
      </c>
      <c r="J2318">
        <v>0</v>
      </c>
      <c r="K2318">
        <v>1</v>
      </c>
      <c r="L2318">
        <v>0</v>
      </c>
      <c r="M2318">
        <v>1</v>
      </c>
      <c r="N2318">
        <v>2</v>
      </c>
      <c r="O2318">
        <v>1</v>
      </c>
      <c r="Q2318">
        <v>0</v>
      </c>
      <c r="R2318">
        <v>1</v>
      </c>
      <c r="S2318">
        <v>3</v>
      </c>
      <c r="V2318">
        <v>1</v>
      </c>
      <c r="X2318" s="26">
        <v>10</v>
      </c>
    </row>
    <row r="2319" spans="1:24" x14ac:dyDescent="0.3">
      <c r="A2319" t="s">
        <v>36</v>
      </c>
      <c r="B2319" t="s">
        <v>284</v>
      </c>
      <c r="C2319" t="s">
        <v>2615</v>
      </c>
      <c r="D2319" t="s">
        <v>2629</v>
      </c>
      <c r="E2319" t="s">
        <v>7643</v>
      </c>
      <c r="F2319" t="s">
        <v>36</v>
      </c>
      <c r="G2319" t="s">
        <v>21</v>
      </c>
      <c r="H2319" t="s">
        <v>21</v>
      </c>
      <c r="I2319" t="s">
        <v>54</v>
      </c>
      <c r="J2319">
        <v>0</v>
      </c>
      <c r="K2319">
        <v>1</v>
      </c>
      <c r="L2319">
        <v>1</v>
      </c>
      <c r="M2319">
        <v>1</v>
      </c>
      <c r="N2319">
        <v>1</v>
      </c>
      <c r="O2319">
        <v>1</v>
      </c>
      <c r="Q2319">
        <v>0</v>
      </c>
      <c r="R2319">
        <v>1</v>
      </c>
      <c r="S2319">
        <v>3</v>
      </c>
      <c r="V2319">
        <v>1</v>
      </c>
      <c r="X2319" s="26">
        <v>10</v>
      </c>
    </row>
    <row r="2320" spans="1:24" x14ac:dyDescent="0.3">
      <c r="A2320" t="s">
        <v>61</v>
      </c>
      <c r="B2320" t="s">
        <v>1190</v>
      </c>
      <c r="C2320" t="s">
        <v>1195</v>
      </c>
      <c r="D2320" t="s">
        <v>1217</v>
      </c>
      <c r="E2320" t="s">
        <v>7644</v>
      </c>
      <c r="F2320" t="s">
        <v>61</v>
      </c>
      <c r="G2320" t="s">
        <v>21</v>
      </c>
      <c r="H2320" t="s">
        <v>21</v>
      </c>
      <c r="I2320" t="s">
        <v>54</v>
      </c>
      <c r="J2320">
        <v>1</v>
      </c>
      <c r="K2320">
        <v>1</v>
      </c>
      <c r="L2320">
        <v>0</v>
      </c>
      <c r="M2320">
        <v>1</v>
      </c>
      <c r="N2320">
        <v>2</v>
      </c>
      <c r="O2320">
        <v>1</v>
      </c>
      <c r="Q2320">
        <v>0</v>
      </c>
      <c r="R2320">
        <v>2</v>
      </c>
      <c r="S2320">
        <v>3</v>
      </c>
      <c r="V2320">
        <v>2</v>
      </c>
      <c r="X2320" s="26">
        <v>13</v>
      </c>
    </row>
    <row r="2321" spans="1:24" x14ac:dyDescent="0.3">
      <c r="A2321" t="s">
        <v>150</v>
      </c>
      <c r="B2321" t="s">
        <v>475</v>
      </c>
      <c r="C2321" t="s">
        <v>5112</v>
      </c>
      <c r="D2321" t="s">
        <v>5224</v>
      </c>
      <c r="E2321" t="s">
        <v>7645</v>
      </c>
      <c r="F2321" t="s">
        <v>150</v>
      </c>
      <c r="G2321" t="s">
        <v>21</v>
      </c>
      <c r="H2321" t="s">
        <v>21</v>
      </c>
      <c r="I2321" t="s">
        <v>22</v>
      </c>
      <c r="J2321">
        <v>0</v>
      </c>
      <c r="K2321">
        <v>1</v>
      </c>
      <c r="L2321">
        <v>1</v>
      </c>
      <c r="M2321">
        <v>1</v>
      </c>
      <c r="N2321">
        <v>1</v>
      </c>
      <c r="O2321">
        <v>1</v>
      </c>
      <c r="Q2321">
        <v>0</v>
      </c>
      <c r="R2321">
        <v>1</v>
      </c>
      <c r="S2321">
        <v>2</v>
      </c>
      <c r="V2321">
        <v>1</v>
      </c>
      <c r="X2321" s="26">
        <v>9</v>
      </c>
    </row>
    <row r="2322" spans="1:24" x14ac:dyDescent="0.3">
      <c r="A2322" t="s">
        <v>65</v>
      </c>
      <c r="B2322" t="s">
        <v>162</v>
      </c>
      <c r="C2322" t="s">
        <v>503</v>
      </c>
      <c r="D2322" t="s">
        <v>3090</v>
      </c>
      <c r="E2322" t="s">
        <v>7646</v>
      </c>
      <c r="F2322" t="s">
        <v>65</v>
      </c>
      <c r="G2322" t="s">
        <v>21</v>
      </c>
      <c r="H2322" t="s">
        <v>21</v>
      </c>
      <c r="I2322" t="s">
        <v>22</v>
      </c>
      <c r="J2322">
        <v>0</v>
      </c>
      <c r="K2322">
        <v>1</v>
      </c>
      <c r="L2322">
        <v>1</v>
      </c>
      <c r="M2322">
        <v>1</v>
      </c>
      <c r="N2322">
        <v>1</v>
      </c>
      <c r="O2322">
        <v>1</v>
      </c>
      <c r="Q2322">
        <v>0</v>
      </c>
      <c r="R2322">
        <v>1</v>
      </c>
      <c r="S2322">
        <v>3</v>
      </c>
      <c r="V2322">
        <v>1</v>
      </c>
      <c r="X2322" s="26">
        <v>10</v>
      </c>
    </row>
    <row r="2323" spans="1:24" x14ac:dyDescent="0.3">
      <c r="A2323" t="s">
        <v>61</v>
      </c>
      <c r="B2323" t="s">
        <v>847</v>
      </c>
      <c r="C2323" t="s">
        <v>919</v>
      </c>
      <c r="D2323" t="s">
        <v>1231</v>
      </c>
      <c r="E2323" t="s">
        <v>7647</v>
      </c>
      <c r="F2323" t="s">
        <v>61</v>
      </c>
      <c r="G2323" t="s">
        <v>21</v>
      </c>
      <c r="H2323" t="s">
        <v>21</v>
      </c>
      <c r="I2323" t="s">
        <v>22</v>
      </c>
      <c r="J2323">
        <v>2</v>
      </c>
      <c r="K2323">
        <v>1</v>
      </c>
      <c r="L2323">
        <v>1</v>
      </c>
      <c r="M2323">
        <v>1</v>
      </c>
      <c r="N2323">
        <v>2</v>
      </c>
      <c r="O2323">
        <v>0</v>
      </c>
      <c r="Q2323">
        <v>0</v>
      </c>
      <c r="R2323">
        <v>1</v>
      </c>
      <c r="S2323">
        <v>3</v>
      </c>
      <c r="V2323">
        <v>1</v>
      </c>
      <c r="X2323" s="26">
        <v>12</v>
      </c>
    </row>
    <row r="2324" spans="1:24" x14ac:dyDescent="0.3">
      <c r="A2324" t="s">
        <v>49</v>
      </c>
      <c r="B2324" t="s">
        <v>1190</v>
      </c>
      <c r="C2324" t="s">
        <v>1195</v>
      </c>
      <c r="D2324" t="s">
        <v>1515</v>
      </c>
      <c r="E2324" t="s">
        <v>7648</v>
      </c>
      <c r="F2324" t="s">
        <v>49</v>
      </c>
      <c r="G2324" t="s">
        <v>21</v>
      </c>
      <c r="H2324" t="s">
        <v>21</v>
      </c>
      <c r="I2324" t="s">
        <v>54</v>
      </c>
      <c r="J2324">
        <v>1</v>
      </c>
      <c r="K2324">
        <v>1</v>
      </c>
      <c r="L2324">
        <v>0</v>
      </c>
      <c r="M2324">
        <v>1</v>
      </c>
      <c r="N2324">
        <v>3</v>
      </c>
      <c r="O2324">
        <v>1</v>
      </c>
      <c r="Q2324">
        <v>0</v>
      </c>
      <c r="R2324">
        <v>2</v>
      </c>
      <c r="S2324">
        <v>3</v>
      </c>
      <c r="V2324">
        <v>2</v>
      </c>
      <c r="X2324" s="26">
        <v>14</v>
      </c>
    </row>
    <row r="2325" spans="1:24" x14ac:dyDescent="0.3">
      <c r="A2325" t="s">
        <v>49</v>
      </c>
      <c r="B2325" t="s">
        <v>1190</v>
      </c>
      <c r="C2325" t="s">
        <v>1195</v>
      </c>
      <c r="D2325" t="s">
        <v>1516</v>
      </c>
      <c r="E2325" t="s">
        <v>7649</v>
      </c>
      <c r="F2325" t="s">
        <v>49</v>
      </c>
      <c r="G2325" t="s">
        <v>21</v>
      </c>
      <c r="H2325" t="s">
        <v>21</v>
      </c>
      <c r="I2325" t="s">
        <v>54</v>
      </c>
      <c r="J2325">
        <v>1</v>
      </c>
      <c r="K2325">
        <v>1</v>
      </c>
      <c r="L2325">
        <v>0</v>
      </c>
      <c r="M2325">
        <v>1</v>
      </c>
      <c r="N2325">
        <v>3</v>
      </c>
      <c r="O2325">
        <v>1</v>
      </c>
      <c r="Q2325">
        <v>0</v>
      </c>
      <c r="R2325">
        <v>2</v>
      </c>
      <c r="S2325">
        <v>3</v>
      </c>
      <c r="V2325">
        <v>2</v>
      </c>
      <c r="X2325" s="26">
        <v>14</v>
      </c>
    </row>
    <row r="2326" spans="1:24" x14ac:dyDescent="0.3">
      <c r="A2326" t="s">
        <v>67</v>
      </c>
      <c r="B2326" t="s">
        <v>983</v>
      </c>
      <c r="C2326" t="s">
        <v>984</v>
      </c>
      <c r="D2326" t="s">
        <v>2347</v>
      </c>
      <c r="E2326" t="s">
        <v>7650</v>
      </c>
      <c r="F2326" t="s">
        <v>36</v>
      </c>
      <c r="G2326" t="s">
        <v>21</v>
      </c>
      <c r="H2326" t="s">
        <v>21</v>
      </c>
      <c r="I2326" t="s">
        <v>22</v>
      </c>
      <c r="J2326">
        <v>0</v>
      </c>
      <c r="K2326">
        <v>0</v>
      </c>
      <c r="L2326">
        <v>0</v>
      </c>
      <c r="M2326">
        <v>0</v>
      </c>
      <c r="N2326">
        <v>0</v>
      </c>
      <c r="O2326">
        <v>0</v>
      </c>
      <c r="Q2326">
        <v>0</v>
      </c>
      <c r="R2326">
        <v>0</v>
      </c>
      <c r="S2326">
        <v>1</v>
      </c>
      <c r="V2326">
        <v>0</v>
      </c>
      <c r="X2326" s="26">
        <v>1</v>
      </c>
    </row>
    <row r="2327" spans="1:24" x14ac:dyDescent="0.3">
      <c r="A2327" t="s">
        <v>62</v>
      </c>
      <c r="B2327" t="s">
        <v>1742</v>
      </c>
      <c r="C2327" t="s">
        <v>1743</v>
      </c>
      <c r="D2327" t="s">
        <v>1752</v>
      </c>
      <c r="E2327" t="s">
        <v>7651</v>
      </c>
      <c r="F2327" t="s">
        <v>62</v>
      </c>
      <c r="G2327" t="s">
        <v>21</v>
      </c>
      <c r="H2327" t="s">
        <v>21</v>
      </c>
      <c r="I2327" t="s">
        <v>22</v>
      </c>
      <c r="J2327">
        <v>1</v>
      </c>
      <c r="K2327">
        <v>1</v>
      </c>
      <c r="L2327">
        <v>1</v>
      </c>
      <c r="M2327">
        <v>1</v>
      </c>
      <c r="N2327">
        <v>3</v>
      </c>
      <c r="O2327">
        <v>1</v>
      </c>
      <c r="Q2327">
        <v>0</v>
      </c>
      <c r="R2327">
        <v>2</v>
      </c>
      <c r="S2327">
        <v>3</v>
      </c>
      <c r="V2327">
        <v>2</v>
      </c>
      <c r="X2327" s="26">
        <v>15</v>
      </c>
    </row>
    <row r="2328" spans="1:24" x14ac:dyDescent="0.3">
      <c r="A2328" t="s">
        <v>137</v>
      </c>
      <c r="B2328" t="s">
        <v>847</v>
      </c>
      <c r="C2328" t="s">
        <v>3904</v>
      </c>
      <c r="D2328" t="s">
        <v>4672</v>
      </c>
      <c r="E2328" t="s">
        <v>7652</v>
      </c>
      <c r="F2328" t="s">
        <v>137</v>
      </c>
      <c r="G2328" t="s">
        <v>21</v>
      </c>
      <c r="H2328" t="s">
        <v>21</v>
      </c>
      <c r="I2328" t="s">
        <v>22</v>
      </c>
      <c r="J2328">
        <v>1</v>
      </c>
      <c r="K2328">
        <v>1</v>
      </c>
      <c r="L2328">
        <v>1</v>
      </c>
      <c r="M2328">
        <v>1</v>
      </c>
      <c r="N2328">
        <v>3</v>
      </c>
      <c r="O2328">
        <v>1</v>
      </c>
      <c r="Q2328">
        <v>0</v>
      </c>
      <c r="R2328">
        <v>2</v>
      </c>
      <c r="S2328">
        <v>3</v>
      </c>
      <c r="V2328">
        <v>1</v>
      </c>
      <c r="X2328" s="26">
        <v>14</v>
      </c>
    </row>
    <row r="2329" spans="1:24" x14ac:dyDescent="0.3">
      <c r="A2329" t="s">
        <v>52</v>
      </c>
      <c r="B2329" t="s">
        <v>847</v>
      </c>
      <c r="C2329" t="s">
        <v>922</v>
      </c>
      <c r="D2329" t="s">
        <v>923</v>
      </c>
      <c r="E2329" t="s">
        <v>7653</v>
      </c>
      <c r="F2329" t="s">
        <v>52</v>
      </c>
      <c r="G2329" t="s">
        <v>21</v>
      </c>
      <c r="H2329" t="s">
        <v>21</v>
      </c>
      <c r="I2329" t="s">
        <v>54</v>
      </c>
      <c r="J2329">
        <v>0</v>
      </c>
      <c r="K2329">
        <v>1</v>
      </c>
      <c r="L2329">
        <v>1</v>
      </c>
      <c r="M2329">
        <v>1</v>
      </c>
      <c r="N2329">
        <v>2</v>
      </c>
      <c r="O2329">
        <v>1</v>
      </c>
      <c r="Q2329">
        <v>0</v>
      </c>
      <c r="R2329">
        <v>1</v>
      </c>
      <c r="S2329">
        <v>2</v>
      </c>
      <c r="V2329">
        <v>1</v>
      </c>
      <c r="X2329" s="26">
        <v>10</v>
      </c>
    </row>
    <row r="2330" spans="1:24" x14ac:dyDescent="0.3">
      <c r="A2330" t="s">
        <v>135</v>
      </c>
      <c r="B2330" t="s">
        <v>4323</v>
      </c>
      <c r="C2330" t="s">
        <v>597</v>
      </c>
      <c r="D2330" t="s">
        <v>4946</v>
      </c>
      <c r="E2330" t="s">
        <v>7654</v>
      </c>
      <c r="F2330" t="s">
        <v>135</v>
      </c>
      <c r="G2330" t="s">
        <v>21</v>
      </c>
      <c r="H2330" t="s">
        <v>21</v>
      </c>
      <c r="I2330" t="s">
        <v>54</v>
      </c>
      <c r="J2330">
        <v>1</v>
      </c>
      <c r="K2330">
        <v>1</v>
      </c>
      <c r="L2330">
        <v>1</v>
      </c>
      <c r="M2330">
        <v>1</v>
      </c>
      <c r="N2330">
        <v>2</v>
      </c>
      <c r="O2330">
        <v>1</v>
      </c>
      <c r="Q2330">
        <v>2</v>
      </c>
      <c r="R2330">
        <v>1</v>
      </c>
      <c r="S2330">
        <v>3</v>
      </c>
      <c r="V2330">
        <v>1</v>
      </c>
      <c r="X2330" s="26">
        <v>14</v>
      </c>
    </row>
    <row r="2331" spans="1:24" x14ac:dyDescent="0.3">
      <c r="A2331" t="s">
        <v>40</v>
      </c>
      <c r="B2331" t="s">
        <v>963</v>
      </c>
      <c r="C2331" t="s">
        <v>3369</v>
      </c>
      <c r="D2331" t="s">
        <v>3392</v>
      </c>
      <c r="E2331" t="s">
        <v>7655</v>
      </c>
      <c r="F2331" t="s">
        <v>40</v>
      </c>
      <c r="G2331" t="s">
        <v>21</v>
      </c>
      <c r="H2331" t="s">
        <v>21</v>
      </c>
      <c r="I2331" t="s">
        <v>22</v>
      </c>
      <c r="J2331">
        <v>0</v>
      </c>
      <c r="K2331">
        <v>1</v>
      </c>
      <c r="L2331">
        <v>1</v>
      </c>
      <c r="M2331">
        <v>1</v>
      </c>
      <c r="N2331">
        <v>1</v>
      </c>
      <c r="O2331">
        <v>0</v>
      </c>
      <c r="Q2331">
        <v>0</v>
      </c>
      <c r="R2331">
        <v>1</v>
      </c>
      <c r="S2331">
        <v>0</v>
      </c>
      <c r="V2331">
        <v>2</v>
      </c>
      <c r="X2331" s="26">
        <v>7</v>
      </c>
    </row>
    <row r="2332" spans="1:24" x14ac:dyDescent="0.3">
      <c r="A2332" t="s">
        <v>88</v>
      </c>
      <c r="B2332" t="s">
        <v>162</v>
      </c>
      <c r="C2332" t="s">
        <v>5261</v>
      </c>
      <c r="D2332" t="s">
        <v>5298</v>
      </c>
      <c r="E2332" t="s">
        <v>7656</v>
      </c>
      <c r="F2332" t="s">
        <v>88</v>
      </c>
      <c r="G2332" t="s">
        <v>21</v>
      </c>
      <c r="H2332" t="s">
        <v>21</v>
      </c>
      <c r="I2332" t="s">
        <v>22</v>
      </c>
      <c r="J2332">
        <v>0</v>
      </c>
      <c r="K2332">
        <v>1</v>
      </c>
      <c r="L2332">
        <v>0</v>
      </c>
      <c r="M2332">
        <v>1</v>
      </c>
      <c r="N2332">
        <v>0</v>
      </c>
      <c r="O2332">
        <v>0</v>
      </c>
      <c r="Q2332">
        <v>0</v>
      </c>
      <c r="R2332">
        <v>0</v>
      </c>
      <c r="S2332">
        <v>3</v>
      </c>
      <c r="V2332">
        <v>0</v>
      </c>
      <c r="X2332" s="26">
        <v>5</v>
      </c>
    </row>
    <row r="2333" spans="1:24" x14ac:dyDescent="0.3">
      <c r="A2333" t="s">
        <v>36</v>
      </c>
      <c r="B2333" t="s">
        <v>890</v>
      </c>
      <c r="C2333" t="s">
        <v>1169</v>
      </c>
      <c r="D2333" t="s">
        <v>2751</v>
      </c>
      <c r="E2333" t="s">
        <v>7657</v>
      </c>
      <c r="F2333" t="s">
        <v>36</v>
      </c>
      <c r="G2333" t="s">
        <v>21</v>
      </c>
      <c r="H2333" t="s">
        <v>21</v>
      </c>
      <c r="I2333" t="s">
        <v>54</v>
      </c>
      <c r="J2333">
        <v>0</v>
      </c>
      <c r="K2333">
        <v>1</v>
      </c>
      <c r="L2333">
        <v>1</v>
      </c>
      <c r="M2333">
        <v>1</v>
      </c>
      <c r="N2333">
        <v>1</v>
      </c>
      <c r="O2333">
        <v>1</v>
      </c>
      <c r="Q2333">
        <v>0</v>
      </c>
      <c r="R2333">
        <v>1</v>
      </c>
      <c r="S2333">
        <v>3</v>
      </c>
      <c r="V2333">
        <v>1</v>
      </c>
      <c r="X2333" s="26">
        <v>10</v>
      </c>
    </row>
    <row r="2334" spans="1:24" x14ac:dyDescent="0.3">
      <c r="A2334" t="s">
        <v>137</v>
      </c>
      <c r="B2334" t="s">
        <v>4323</v>
      </c>
      <c r="C2334" t="s">
        <v>597</v>
      </c>
      <c r="D2334" t="s">
        <v>4725</v>
      </c>
      <c r="E2334" t="s">
        <v>7658</v>
      </c>
      <c r="F2334" t="s">
        <v>137</v>
      </c>
      <c r="G2334" t="s">
        <v>21</v>
      </c>
      <c r="H2334" t="s">
        <v>21</v>
      </c>
      <c r="I2334" t="s">
        <v>50</v>
      </c>
      <c r="J2334">
        <v>1</v>
      </c>
      <c r="K2334">
        <v>0</v>
      </c>
      <c r="L2334">
        <v>0</v>
      </c>
      <c r="M2334">
        <v>0</v>
      </c>
      <c r="N2334">
        <v>0</v>
      </c>
      <c r="O2334">
        <v>0</v>
      </c>
      <c r="Q2334">
        <v>0</v>
      </c>
      <c r="R2334">
        <v>2</v>
      </c>
      <c r="S2334">
        <v>3</v>
      </c>
      <c r="V2334">
        <v>1</v>
      </c>
      <c r="X2334" s="26">
        <v>7</v>
      </c>
    </row>
    <row r="2335" spans="1:24" x14ac:dyDescent="0.3">
      <c r="A2335" t="s">
        <v>83</v>
      </c>
      <c r="B2335" t="s">
        <v>3634</v>
      </c>
      <c r="C2335" t="s">
        <v>3637</v>
      </c>
      <c r="D2335" t="s">
        <v>5044</v>
      </c>
      <c r="E2335" t="s">
        <v>7659</v>
      </c>
      <c r="F2335" t="s">
        <v>83</v>
      </c>
      <c r="G2335" t="s">
        <v>21</v>
      </c>
      <c r="H2335" t="s">
        <v>21</v>
      </c>
      <c r="I2335" t="s">
        <v>22</v>
      </c>
      <c r="J2335">
        <v>0</v>
      </c>
      <c r="K2335">
        <v>0</v>
      </c>
      <c r="L2335">
        <v>0</v>
      </c>
      <c r="M2335">
        <v>1</v>
      </c>
      <c r="N2335">
        <v>0</v>
      </c>
      <c r="O2335">
        <v>0</v>
      </c>
      <c r="Q2335">
        <v>0</v>
      </c>
      <c r="R2335">
        <v>1</v>
      </c>
      <c r="S2335">
        <v>0</v>
      </c>
      <c r="V2335">
        <v>0</v>
      </c>
      <c r="X2335" s="26">
        <v>2</v>
      </c>
    </row>
    <row r="2336" spans="1:24" x14ac:dyDescent="0.3">
      <c r="A2336" t="s">
        <v>61</v>
      </c>
      <c r="B2336" t="s">
        <v>1056</v>
      </c>
      <c r="C2336" t="s">
        <v>1127</v>
      </c>
      <c r="D2336" t="s">
        <v>1135</v>
      </c>
      <c r="E2336" t="s">
        <v>7660</v>
      </c>
      <c r="F2336" t="s">
        <v>61</v>
      </c>
      <c r="G2336" t="s">
        <v>21</v>
      </c>
      <c r="H2336" t="s">
        <v>21</v>
      </c>
      <c r="I2336" t="s">
        <v>22</v>
      </c>
      <c r="J2336">
        <v>0</v>
      </c>
      <c r="K2336">
        <v>1</v>
      </c>
      <c r="L2336">
        <v>1</v>
      </c>
      <c r="M2336">
        <v>1</v>
      </c>
      <c r="N2336">
        <v>2</v>
      </c>
      <c r="O2336">
        <v>1</v>
      </c>
      <c r="Q2336">
        <v>0</v>
      </c>
      <c r="R2336">
        <v>2</v>
      </c>
      <c r="S2336">
        <v>3</v>
      </c>
      <c r="V2336">
        <v>1</v>
      </c>
      <c r="X2336" s="26">
        <v>12</v>
      </c>
    </row>
    <row r="2337" spans="1:24" x14ac:dyDescent="0.3">
      <c r="A2337" t="s">
        <v>56</v>
      </c>
      <c r="B2337" t="s">
        <v>174</v>
      </c>
      <c r="C2337" t="s">
        <v>2152</v>
      </c>
      <c r="D2337" t="s">
        <v>2336</v>
      </c>
      <c r="E2337" t="s">
        <v>7661</v>
      </c>
      <c r="F2337" t="s">
        <v>56</v>
      </c>
      <c r="G2337" t="s">
        <v>21</v>
      </c>
      <c r="H2337" t="s">
        <v>21</v>
      </c>
      <c r="I2337" t="s">
        <v>22</v>
      </c>
      <c r="J2337">
        <v>1</v>
      </c>
      <c r="K2337">
        <v>0</v>
      </c>
      <c r="L2337">
        <v>0</v>
      </c>
      <c r="M2337">
        <v>1</v>
      </c>
      <c r="N2337">
        <v>2</v>
      </c>
      <c r="O2337">
        <v>1</v>
      </c>
      <c r="Q2337">
        <v>0</v>
      </c>
      <c r="R2337">
        <v>2</v>
      </c>
      <c r="S2337">
        <v>3</v>
      </c>
      <c r="V2337">
        <v>1</v>
      </c>
      <c r="X2337" s="26">
        <v>11</v>
      </c>
    </row>
    <row r="2338" spans="1:24" x14ac:dyDescent="0.3">
      <c r="A2338" t="s">
        <v>49</v>
      </c>
      <c r="B2338" t="s">
        <v>1190</v>
      </c>
      <c r="C2338" t="s">
        <v>1195</v>
      </c>
      <c r="D2338" t="s">
        <v>1517</v>
      </c>
      <c r="E2338" t="s">
        <v>7662</v>
      </c>
      <c r="F2338" t="s">
        <v>49</v>
      </c>
      <c r="G2338" t="s">
        <v>21</v>
      </c>
      <c r="H2338" t="s">
        <v>21</v>
      </c>
      <c r="I2338" t="s">
        <v>54</v>
      </c>
      <c r="J2338">
        <v>1</v>
      </c>
      <c r="K2338">
        <v>1</v>
      </c>
      <c r="L2338">
        <v>0</v>
      </c>
      <c r="M2338">
        <v>1</v>
      </c>
      <c r="N2338">
        <v>3</v>
      </c>
      <c r="O2338">
        <v>1</v>
      </c>
      <c r="Q2338">
        <v>0</v>
      </c>
      <c r="R2338">
        <v>2</v>
      </c>
      <c r="S2338">
        <v>3</v>
      </c>
      <c r="V2338">
        <v>2</v>
      </c>
      <c r="X2338" s="26">
        <v>14</v>
      </c>
    </row>
    <row r="2339" spans="1:24" x14ac:dyDescent="0.3">
      <c r="A2339" t="s">
        <v>62</v>
      </c>
      <c r="B2339" t="s">
        <v>1683</v>
      </c>
      <c r="C2339" t="s">
        <v>1706</v>
      </c>
      <c r="D2339" t="s">
        <v>1720</v>
      </c>
      <c r="E2339" t="s">
        <v>7663</v>
      </c>
      <c r="F2339" t="s">
        <v>104</v>
      </c>
      <c r="G2339" t="s">
        <v>21</v>
      </c>
      <c r="H2339" t="s">
        <v>21</v>
      </c>
      <c r="I2339" t="s">
        <v>22</v>
      </c>
      <c r="J2339">
        <v>2</v>
      </c>
      <c r="K2339">
        <v>1</v>
      </c>
      <c r="L2339">
        <v>1</v>
      </c>
      <c r="M2339">
        <v>1</v>
      </c>
      <c r="N2339">
        <v>3</v>
      </c>
      <c r="O2339">
        <v>1</v>
      </c>
      <c r="Q2339">
        <v>0</v>
      </c>
      <c r="R2339">
        <v>3</v>
      </c>
      <c r="S2339">
        <v>3</v>
      </c>
      <c r="V2339">
        <v>1</v>
      </c>
      <c r="X2339" s="26">
        <v>16</v>
      </c>
    </row>
    <row r="2340" spans="1:24" x14ac:dyDescent="0.3">
      <c r="A2340" t="s">
        <v>49</v>
      </c>
      <c r="B2340" t="s">
        <v>1190</v>
      </c>
      <c r="C2340" t="s">
        <v>1195</v>
      </c>
      <c r="D2340" t="s">
        <v>1518</v>
      </c>
      <c r="E2340" t="s">
        <v>7664</v>
      </c>
      <c r="F2340" t="s">
        <v>49</v>
      </c>
      <c r="G2340" t="s">
        <v>21</v>
      </c>
      <c r="H2340" t="s">
        <v>21</v>
      </c>
      <c r="I2340" t="s">
        <v>54</v>
      </c>
      <c r="J2340">
        <v>1</v>
      </c>
      <c r="K2340">
        <v>1</v>
      </c>
      <c r="L2340">
        <v>0</v>
      </c>
      <c r="M2340">
        <v>1</v>
      </c>
      <c r="N2340">
        <v>3</v>
      </c>
      <c r="O2340">
        <v>1</v>
      </c>
      <c r="Q2340">
        <v>0</v>
      </c>
      <c r="R2340">
        <v>2</v>
      </c>
      <c r="S2340">
        <v>3</v>
      </c>
      <c r="V2340">
        <v>2</v>
      </c>
      <c r="X2340" s="26">
        <v>14</v>
      </c>
    </row>
    <row r="2341" spans="1:24" x14ac:dyDescent="0.3">
      <c r="A2341" t="s">
        <v>52</v>
      </c>
      <c r="B2341" t="s">
        <v>475</v>
      </c>
      <c r="C2341" t="s">
        <v>981</v>
      </c>
      <c r="D2341" t="s">
        <v>982</v>
      </c>
      <c r="E2341" t="s">
        <v>7665</v>
      </c>
      <c r="F2341" t="s">
        <v>52</v>
      </c>
      <c r="G2341" t="s">
        <v>21</v>
      </c>
      <c r="H2341" t="s">
        <v>21</v>
      </c>
      <c r="I2341" t="s">
        <v>22</v>
      </c>
      <c r="J2341">
        <v>0</v>
      </c>
      <c r="K2341">
        <v>1</v>
      </c>
      <c r="L2341">
        <v>1</v>
      </c>
      <c r="M2341">
        <v>1</v>
      </c>
      <c r="N2341">
        <v>2</v>
      </c>
      <c r="O2341">
        <v>1</v>
      </c>
      <c r="Q2341">
        <v>0</v>
      </c>
      <c r="R2341">
        <v>2</v>
      </c>
      <c r="S2341">
        <v>3</v>
      </c>
      <c r="V2341">
        <v>2</v>
      </c>
      <c r="X2341" s="26">
        <v>13</v>
      </c>
    </row>
    <row r="2342" spans="1:24" x14ac:dyDescent="0.3">
      <c r="A2342" t="s">
        <v>83</v>
      </c>
      <c r="B2342" t="s">
        <v>3634</v>
      </c>
      <c r="C2342" t="s">
        <v>3637</v>
      </c>
      <c r="D2342" t="s">
        <v>5042</v>
      </c>
      <c r="E2342" t="s">
        <v>7666</v>
      </c>
      <c r="F2342" t="s">
        <v>83</v>
      </c>
      <c r="G2342" t="s">
        <v>21</v>
      </c>
      <c r="H2342" t="s">
        <v>21</v>
      </c>
      <c r="I2342" t="s">
        <v>22</v>
      </c>
      <c r="J2342">
        <v>0</v>
      </c>
      <c r="K2342">
        <v>0</v>
      </c>
      <c r="L2342">
        <v>0</v>
      </c>
      <c r="M2342">
        <v>0</v>
      </c>
      <c r="N2342">
        <v>0</v>
      </c>
      <c r="O2342">
        <v>0</v>
      </c>
      <c r="Q2342">
        <v>0</v>
      </c>
      <c r="R2342">
        <v>0</v>
      </c>
      <c r="S2342">
        <v>0</v>
      </c>
      <c r="V2342">
        <v>1</v>
      </c>
      <c r="X2342" s="26">
        <v>1</v>
      </c>
    </row>
    <row r="2343" spans="1:24" x14ac:dyDescent="0.3">
      <c r="A2343" t="s">
        <v>83</v>
      </c>
      <c r="B2343" t="s">
        <v>3634</v>
      </c>
      <c r="C2343" t="s">
        <v>5002</v>
      </c>
      <c r="D2343" t="s">
        <v>5003</v>
      </c>
      <c r="E2343" t="s">
        <v>7667</v>
      </c>
      <c r="F2343" t="s">
        <v>83</v>
      </c>
      <c r="G2343" t="s">
        <v>21</v>
      </c>
      <c r="H2343" t="s">
        <v>21</v>
      </c>
      <c r="I2343" t="s">
        <v>22</v>
      </c>
      <c r="J2343">
        <v>0</v>
      </c>
      <c r="K2343">
        <v>1</v>
      </c>
      <c r="L2343">
        <v>1</v>
      </c>
      <c r="M2343">
        <v>1</v>
      </c>
      <c r="N2343">
        <v>0</v>
      </c>
      <c r="O2343">
        <v>0</v>
      </c>
      <c r="Q2343">
        <v>0</v>
      </c>
      <c r="R2343">
        <v>1</v>
      </c>
      <c r="S2343">
        <v>3</v>
      </c>
      <c r="V2343">
        <v>1</v>
      </c>
      <c r="X2343" s="26">
        <v>8</v>
      </c>
    </row>
    <row r="2344" spans="1:24" x14ac:dyDescent="0.3">
      <c r="A2344" t="s">
        <v>70</v>
      </c>
      <c r="B2344" t="s">
        <v>174</v>
      </c>
      <c r="C2344" t="s">
        <v>2394</v>
      </c>
      <c r="D2344" t="s">
        <v>4197</v>
      </c>
      <c r="E2344" t="s">
        <v>7668</v>
      </c>
      <c r="F2344" t="s">
        <v>70</v>
      </c>
      <c r="G2344" t="s">
        <v>21</v>
      </c>
      <c r="H2344" t="s">
        <v>21</v>
      </c>
      <c r="I2344" t="s">
        <v>22</v>
      </c>
      <c r="J2344">
        <v>0</v>
      </c>
      <c r="K2344">
        <v>1</v>
      </c>
      <c r="L2344">
        <v>1</v>
      </c>
      <c r="M2344">
        <v>1</v>
      </c>
      <c r="N2344">
        <v>2</v>
      </c>
      <c r="O2344">
        <v>1</v>
      </c>
      <c r="Q2344">
        <v>0</v>
      </c>
      <c r="R2344">
        <v>2</v>
      </c>
      <c r="S2344">
        <v>3</v>
      </c>
      <c r="V2344">
        <v>2</v>
      </c>
      <c r="X2344" s="26">
        <v>13</v>
      </c>
    </row>
    <row r="2345" spans="1:24" x14ac:dyDescent="0.3">
      <c r="A2345" t="s">
        <v>73</v>
      </c>
      <c r="B2345" t="s">
        <v>162</v>
      </c>
      <c r="C2345" t="s">
        <v>274</v>
      </c>
      <c r="D2345" t="s">
        <v>288</v>
      </c>
      <c r="E2345" t="s">
        <v>7669</v>
      </c>
      <c r="F2345" t="s">
        <v>43</v>
      </c>
      <c r="G2345" t="s">
        <v>21</v>
      </c>
      <c r="H2345" t="s">
        <v>21</v>
      </c>
      <c r="I2345" t="s">
        <v>22</v>
      </c>
      <c r="J2345">
        <v>1</v>
      </c>
      <c r="K2345">
        <v>1</v>
      </c>
      <c r="L2345">
        <v>1</v>
      </c>
      <c r="M2345">
        <v>1</v>
      </c>
      <c r="N2345">
        <v>1</v>
      </c>
      <c r="O2345">
        <v>1</v>
      </c>
      <c r="Q2345">
        <v>0</v>
      </c>
      <c r="R2345">
        <v>1</v>
      </c>
      <c r="S2345">
        <v>2</v>
      </c>
      <c r="V2345">
        <v>0</v>
      </c>
      <c r="X2345" s="26">
        <v>9</v>
      </c>
    </row>
    <row r="2346" spans="1:24" x14ac:dyDescent="0.3">
      <c r="A2346" t="s">
        <v>32</v>
      </c>
      <c r="B2346" t="s">
        <v>174</v>
      </c>
      <c r="C2346" t="s">
        <v>1064</v>
      </c>
      <c r="D2346" t="s">
        <v>2016</v>
      </c>
      <c r="E2346" t="s">
        <v>7670</v>
      </c>
      <c r="F2346" t="s">
        <v>32</v>
      </c>
      <c r="G2346" t="s">
        <v>21</v>
      </c>
      <c r="H2346" t="s">
        <v>21</v>
      </c>
      <c r="I2346" t="s">
        <v>54</v>
      </c>
      <c r="J2346">
        <v>2</v>
      </c>
      <c r="K2346">
        <v>1</v>
      </c>
      <c r="L2346">
        <v>1</v>
      </c>
      <c r="M2346">
        <v>1</v>
      </c>
      <c r="N2346">
        <v>2</v>
      </c>
      <c r="O2346">
        <v>1</v>
      </c>
      <c r="Q2346">
        <v>0</v>
      </c>
      <c r="R2346">
        <v>2</v>
      </c>
      <c r="S2346">
        <v>3</v>
      </c>
      <c r="V2346">
        <v>1</v>
      </c>
      <c r="X2346" s="26">
        <v>14</v>
      </c>
    </row>
    <row r="2347" spans="1:24" x14ac:dyDescent="0.3">
      <c r="A2347" t="s">
        <v>56</v>
      </c>
      <c r="B2347" t="s">
        <v>1602</v>
      </c>
      <c r="C2347" t="s">
        <v>1603</v>
      </c>
      <c r="D2347" t="s">
        <v>2302</v>
      </c>
      <c r="E2347" t="s">
        <v>7671</v>
      </c>
      <c r="F2347" t="s">
        <v>67</v>
      </c>
      <c r="G2347" t="s">
        <v>21</v>
      </c>
      <c r="H2347" t="s">
        <v>21</v>
      </c>
      <c r="I2347" t="s">
        <v>22</v>
      </c>
      <c r="J2347">
        <v>2</v>
      </c>
      <c r="K2347">
        <v>1</v>
      </c>
      <c r="L2347">
        <v>1</v>
      </c>
      <c r="M2347">
        <v>1</v>
      </c>
      <c r="N2347">
        <v>2</v>
      </c>
      <c r="O2347">
        <v>1</v>
      </c>
      <c r="Q2347">
        <v>0</v>
      </c>
      <c r="R2347">
        <v>3</v>
      </c>
      <c r="S2347">
        <v>3</v>
      </c>
      <c r="V2347">
        <v>3</v>
      </c>
      <c r="X2347" s="26">
        <v>17</v>
      </c>
    </row>
    <row r="2348" spans="1:24" x14ac:dyDescent="0.3">
      <c r="A2348" t="s">
        <v>70</v>
      </c>
      <c r="B2348" t="s">
        <v>475</v>
      </c>
      <c r="C2348" t="s">
        <v>4166</v>
      </c>
      <c r="D2348" t="s">
        <v>4177</v>
      </c>
      <c r="E2348" t="s">
        <v>7672</v>
      </c>
      <c r="F2348" t="s">
        <v>70</v>
      </c>
      <c r="G2348" t="s">
        <v>21</v>
      </c>
      <c r="H2348" t="s">
        <v>21</v>
      </c>
      <c r="I2348" t="s">
        <v>22</v>
      </c>
      <c r="J2348">
        <v>2</v>
      </c>
      <c r="K2348">
        <v>1</v>
      </c>
      <c r="L2348">
        <v>1</v>
      </c>
      <c r="M2348">
        <v>1</v>
      </c>
      <c r="N2348">
        <v>2</v>
      </c>
      <c r="O2348">
        <v>1</v>
      </c>
      <c r="Q2348">
        <v>0</v>
      </c>
      <c r="R2348">
        <v>1</v>
      </c>
      <c r="S2348">
        <v>3</v>
      </c>
      <c r="V2348">
        <v>0</v>
      </c>
      <c r="X2348" s="26">
        <v>12</v>
      </c>
    </row>
    <row r="2349" spans="1:24" x14ac:dyDescent="0.3">
      <c r="A2349" t="s">
        <v>36</v>
      </c>
      <c r="B2349" t="s">
        <v>1861</v>
      </c>
      <c r="C2349" t="s">
        <v>1870</v>
      </c>
      <c r="D2349" t="s">
        <v>2658</v>
      </c>
      <c r="E2349" t="s">
        <v>7673</v>
      </c>
      <c r="F2349" t="s">
        <v>36</v>
      </c>
      <c r="G2349" t="s">
        <v>21</v>
      </c>
      <c r="H2349" t="s">
        <v>21</v>
      </c>
      <c r="I2349" t="s">
        <v>22</v>
      </c>
      <c r="J2349">
        <v>1</v>
      </c>
      <c r="K2349">
        <v>1</v>
      </c>
      <c r="L2349">
        <v>1</v>
      </c>
      <c r="M2349">
        <v>1</v>
      </c>
      <c r="N2349">
        <v>3</v>
      </c>
      <c r="O2349">
        <v>1</v>
      </c>
      <c r="Q2349">
        <v>0</v>
      </c>
      <c r="R2349">
        <v>2</v>
      </c>
      <c r="S2349">
        <v>3</v>
      </c>
      <c r="V2349">
        <v>2</v>
      </c>
      <c r="X2349" s="26">
        <v>15</v>
      </c>
    </row>
    <row r="2350" spans="1:24" x14ac:dyDescent="0.3">
      <c r="A2350" t="s">
        <v>74</v>
      </c>
      <c r="B2350" t="s">
        <v>1733</v>
      </c>
      <c r="C2350" t="s">
        <v>1859</v>
      </c>
      <c r="D2350" t="s">
        <v>4021</v>
      </c>
      <c r="E2350" t="s">
        <v>7674</v>
      </c>
      <c r="F2350" t="s">
        <v>74</v>
      </c>
      <c r="G2350" t="s">
        <v>21</v>
      </c>
      <c r="H2350" t="s">
        <v>21</v>
      </c>
      <c r="I2350" t="s">
        <v>22</v>
      </c>
      <c r="J2350">
        <v>1</v>
      </c>
      <c r="K2350">
        <v>1</v>
      </c>
      <c r="L2350">
        <v>0</v>
      </c>
      <c r="M2350">
        <v>1</v>
      </c>
      <c r="N2350">
        <v>1</v>
      </c>
      <c r="O2350">
        <v>1</v>
      </c>
      <c r="Q2350">
        <v>0</v>
      </c>
      <c r="R2350">
        <v>1</v>
      </c>
      <c r="S2350">
        <v>3</v>
      </c>
      <c r="V2350">
        <v>1</v>
      </c>
      <c r="X2350" s="26">
        <v>10</v>
      </c>
    </row>
    <row r="2351" spans="1:24" x14ac:dyDescent="0.3">
      <c r="A2351" t="s">
        <v>39</v>
      </c>
      <c r="B2351" t="s">
        <v>162</v>
      </c>
      <c r="C2351" t="s">
        <v>656</v>
      </c>
      <c r="D2351" t="s">
        <v>658</v>
      </c>
      <c r="E2351" t="s">
        <v>7675</v>
      </c>
      <c r="F2351" t="s">
        <v>39</v>
      </c>
      <c r="G2351" t="s">
        <v>21</v>
      </c>
      <c r="H2351" t="s">
        <v>21</v>
      </c>
      <c r="I2351" t="s">
        <v>22</v>
      </c>
      <c r="J2351">
        <v>1</v>
      </c>
      <c r="K2351">
        <v>1</v>
      </c>
      <c r="L2351">
        <v>1</v>
      </c>
      <c r="M2351">
        <v>1</v>
      </c>
      <c r="N2351">
        <v>1</v>
      </c>
      <c r="O2351">
        <v>1</v>
      </c>
      <c r="Q2351">
        <v>0</v>
      </c>
      <c r="R2351">
        <v>1</v>
      </c>
      <c r="S2351">
        <v>3</v>
      </c>
      <c r="V2351">
        <v>0</v>
      </c>
      <c r="X2351" s="26">
        <v>10</v>
      </c>
    </row>
    <row r="2352" spans="1:24" x14ac:dyDescent="0.3">
      <c r="A2352" t="s">
        <v>67</v>
      </c>
      <c r="B2352" t="s">
        <v>174</v>
      </c>
      <c r="C2352" t="s">
        <v>2152</v>
      </c>
      <c r="D2352" t="s">
        <v>2390</v>
      </c>
      <c r="E2352" t="s">
        <v>7676</v>
      </c>
      <c r="F2352" t="s">
        <v>67</v>
      </c>
      <c r="G2352" t="s">
        <v>21</v>
      </c>
      <c r="H2352" t="s">
        <v>21</v>
      </c>
      <c r="I2352" t="s">
        <v>22</v>
      </c>
      <c r="J2352">
        <v>1</v>
      </c>
      <c r="K2352">
        <v>1</v>
      </c>
      <c r="L2352">
        <v>1</v>
      </c>
      <c r="M2352">
        <v>1</v>
      </c>
      <c r="N2352">
        <v>2</v>
      </c>
      <c r="O2352">
        <v>1</v>
      </c>
      <c r="Q2352">
        <v>0</v>
      </c>
      <c r="R2352">
        <v>2</v>
      </c>
      <c r="S2352">
        <v>3</v>
      </c>
      <c r="V2352">
        <v>1</v>
      </c>
      <c r="X2352" s="26">
        <v>13</v>
      </c>
    </row>
    <row r="2353" spans="1:24" x14ac:dyDescent="0.3">
      <c r="A2353" t="s">
        <v>74</v>
      </c>
      <c r="B2353" t="s">
        <v>174</v>
      </c>
      <c r="C2353" t="s">
        <v>886</v>
      </c>
      <c r="D2353" t="s">
        <v>3988</v>
      </c>
      <c r="E2353" t="s">
        <v>7677</v>
      </c>
      <c r="F2353" t="s">
        <v>74</v>
      </c>
      <c r="G2353" t="s">
        <v>21</v>
      </c>
      <c r="H2353" t="s">
        <v>21</v>
      </c>
      <c r="I2353" t="s">
        <v>22</v>
      </c>
      <c r="J2353">
        <v>1</v>
      </c>
      <c r="K2353">
        <v>1</v>
      </c>
      <c r="L2353">
        <v>1</v>
      </c>
      <c r="M2353">
        <v>1</v>
      </c>
      <c r="N2353">
        <v>2</v>
      </c>
      <c r="O2353">
        <v>1</v>
      </c>
      <c r="Q2353">
        <v>0</v>
      </c>
      <c r="R2353">
        <v>1</v>
      </c>
      <c r="S2353">
        <v>3</v>
      </c>
      <c r="V2353">
        <v>2</v>
      </c>
      <c r="X2353" s="26">
        <v>13</v>
      </c>
    </row>
    <row r="2354" spans="1:24" x14ac:dyDescent="0.3">
      <c r="A2354" t="s">
        <v>70</v>
      </c>
      <c r="B2354" t="s">
        <v>3366</v>
      </c>
      <c r="C2354" t="s">
        <v>4360</v>
      </c>
      <c r="D2354" t="s">
        <v>4388</v>
      </c>
      <c r="E2354" t="s">
        <v>7678</v>
      </c>
      <c r="F2354" t="s">
        <v>70</v>
      </c>
      <c r="G2354" t="s">
        <v>21</v>
      </c>
      <c r="H2354" t="s">
        <v>21</v>
      </c>
      <c r="I2354" t="s">
        <v>22</v>
      </c>
      <c r="J2354">
        <v>0</v>
      </c>
      <c r="K2354">
        <v>1</v>
      </c>
      <c r="L2354">
        <v>1</v>
      </c>
      <c r="M2354">
        <v>1</v>
      </c>
      <c r="N2354">
        <v>1</v>
      </c>
      <c r="O2354">
        <v>1</v>
      </c>
      <c r="Q2354">
        <v>0</v>
      </c>
      <c r="R2354">
        <v>1</v>
      </c>
      <c r="S2354">
        <v>3</v>
      </c>
      <c r="V2354">
        <v>0</v>
      </c>
      <c r="X2354" s="26">
        <v>9</v>
      </c>
    </row>
    <row r="2355" spans="1:24" x14ac:dyDescent="0.3">
      <c r="A2355" t="s">
        <v>70</v>
      </c>
      <c r="B2355" t="s">
        <v>3366</v>
      </c>
      <c r="C2355" t="s">
        <v>4360</v>
      </c>
      <c r="D2355" t="s">
        <v>4387</v>
      </c>
      <c r="E2355" t="s">
        <v>7679</v>
      </c>
      <c r="F2355" t="s">
        <v>70</v>
      </c>
      <c r="G2355" t="s">
        <v>21</v>
      </c>
      <c r="H2355" t="s">
        <v>21</v>
      </c>
      <c r="I2355" t="s">
        <v>22</v>
      </c>
      <c r="J2355">
        <v>0</v>
      </c>
      <c r="K2355">
        <v>1</v>
      </c>
      <c r="L2355">
        <v>1</v>
      </c>
      <c r="M2355">
        <v>1</v>
      </c>
      <c r="N2355">
        <v>1</v>
      </c>
      <c r="O2355">
        <v>1</v>
      </c>
      <c r="Q2355">
        <v>0</v>
      </c>
      <c r="R2355">
        <v>1</v>
      </c>
      <c r="S2355">
        <v>3</v>
      </c>
      <c r="V2355">
        <v>0</v>
      </c>
      <c r="X2355" s="26">
        <v>9</v>
      </c>
    </row>
    <row r="2356" spans="1:24" x14ac:dyDescent="0.3">
      <c r="A2356" t="s">
        <v>59</v>
      </c>
      <c r="B2356" t="s">
        <v>284</v>
      </c>
      <c r="C2356" t="s">
        <v>3581</v>
      </c>
      <c r="D2356" t="s">
        <v>3582</v>
      </c>
      <c r="E2356" t="s">
        <v>7680</v>
      </c>
      <c r="F2356" t="s">
        <v>59</v>
      </c>
      <c r="G2356" t="s">
        <v>21</v>
      </c>
      <c r="H2356" t="s">
        <v>21</v>
      </c>
      <c r="I2356" t="s">
        <v>22</v>
      </c>
      <c r="J2356">
        <v>0</v>
      </c>
      <c r="K2356">
        <v>1</v>
      </c>
      <c r="L2356">
        <v>0</v>
      </c>
      <c r="M2356">
        <v>0</v>
      </c>
      <c r="N2356">
        <v>1</v>
      </c>
      <c r="O2356">
        <v>0</v>
      </c>
      <c r="Q2356">
        <v>2</v>
      </c>
      <c r="R2356">
        <v>1</v>
      </c>
      <c r="S2356">
        <v>2</v>
      </c>
      <c r="V2356">
        <v>1</v>
      </c>
      <c r="X2356" s="26">
        <v>8</v>
      </c>
    </row>
    <row r="2357" spans="1:24" x14ac:dyDescent="0.3">
      <c r="A2357" t="s">
        <v>82</v>
      </c>
      <c r="B2357" t="s">
        <v>2938</v>
      </c>
      <c r="C2357" t="s">
        <v>4556</v>
      </c>
      <c r="D2357" t="s">
        <v>4560</v>
      </c>
      <c r="E2357" t="s">
        <v>7681</v>
      </c>
      <c r="F2357" t="s">
        <v>82</v>
      </c>
      <c r="G2357" t="s">
        <v>21</v>
      </c>
      <c r="H2357" t="s">
        <v>21</v>
      </c>
      <c r="I2357" t="s">
        <v>22</v>
      </c>
      <c r="J2357">
        <v>0</v>
      </c>
      <c r="K2357">
        <v>1</v>
      </c>
      <c r="L2357">
        <v>1</v>
      </c>
      <c r="M2357">
        <v>1</v>
      </c>
      <c r="N2357">
        <v>2</v>
      </c>
      <c r="O2357">
        <v>1</v>
      </c>
      <c r="Q2357">
        <v>0</v>
      </c>
      <c r="R2357">
        <v>1</v>
      </c>
      <c r="S2357">
        <v>3</v>
      </c>
      <c r="V2357">
        <v>1</v>
      </c>
      <c r="X2357" s="26">
        <v>11</v>
      </c>
    </row>
    <row r="2358" spans="1:24" x14ac:dyDescent="0.3">
      <c r="A2358" t="s">
        <v>56</v>
      </c>
      <c r="B2358" t="s">
        <v>1861</v>
      </c>
      <c r="C2358" t="s">
        <v>2199</v>
      </c>
      <c r="D2358" t="s">
        <v>2204</v>
      </c>
      <c r="E2358" t="s">
        <v>7682</v>
      </c>
      <c r="F2358" t="s">
        <v>56</v>
      </c>
      <c r="G2358" t="s">
        <v>21</v>
      </c>
      <c r="H2358" t="s">
        <v>21</v>
      </c>
      <c r="I2358" t="s">
        <v>22</v>
      </c>
      <c r="J2358">
        <v>0</v>
      </c>
      <c r="K2358">
        <v>1</v>
      </c>
      <c r="L2358">
        <v>0</v>
      </c>
      <c r="M2358">
        <v>0</v>
      </c>
      <c r="N2358">
        <v>0</v>
      </c>
      <c r="O2358">
        <v>0</v>
      </c>
      <c r="Q2358">
        <v>0</v>
      </c>
      <c r="R2358">
        <v>1</v>
      </c>
      <c r="S2358">
        <v>3</v>
      </c>
      <c r="V2358">
        <v>1</v>
      </c>
      <c r="X2358" s="26">
        <v>6</v>
      </c>
    </row>
    <row r="2359" spans="1:24" x14ac:dyDescent="0.3">
      <c r="A2359" t="s">
        <v>71</v>
      </c>
      <c r="B2359" t="s">
        <v>963</v>
      </c>
      <c r="C2359" t="s">
        <v>2783</v>
      </c>
      <c r="D2359" t="s">
        <v>2802</v>
      </c>
      <c r="E2359" t="s">
        <v>7683</v>
      </c>
      <c r="F2359" t="s">
        <v>71</v>
      </c>
      <c r="G2359" t="s">
        <v>21</v>
      </c>
      <c r="H2359" t="s">
        <v>21</v>
      </c>
      <c r="I2359" t="s">
        <v>22</v>
      </c>
      <c r="J2359">
        <v>1</v>
      </c>
      <c r="K2359">
        <v>1</v>
      </c>
      <c r="L2359">
        <v>0</v>
      </c>
      <c r="M2359">
        <v>1</v>
      </c>
      <c r="N2359">
        <v>2</v>
      </c>
      <c r="O2359">
        <v>0</v>
      </c>
      <c r="Q2359">
        <v>0</v>
      </c>
      <c r="R2359">
        <v>1</v>
      </c>
      <c r="S2359">
        <v>2</v>
      </c>
      <c r="V2359">
        <v>1</v>
      </c>
      <c r="X2359" s="26">
        <v>9</v>
      </c>
    </row>
    <row r="2360" spans="1:24" x14ac:dyDescent="0.3">
      <c r="A2360" t="s">
        <v>73</v>
      </c>
      <c r="B2360" t="s">
        <v>162</v>
      </c>
      <c r="C2360" t="s">
        <v>359</v>
      </c>
      <c r="D2360" t="s">
        <v>371</v>
      </c>
      <c r="E2360" t="s">
        <v>7684</v>
      </c>
      <c r="F2360" t="s">
        <v>32</v>
      </c>
      <c r="G2360" t="s">
        <v>21</v>
      </c>
      <c r="H2360" t="s">
        <v>21</v>
      </c>
      <c r="I2360" t="s">
        <v>22</v>
      </c>
      <c r="J2360">
        <v>1</v>
      </c>
      <c r="K2360">
        <v>1</v>
      </c>
      <c r="L2360">
        <v>0</v>
      </c>
      <c r="M2360">
        <v>1</v>
      </c>
      <c r="N2360">
        <v>1</v>
      </c>
      <c r="O2360">
        <v>1</v>
      </c>
      <c r="Q2360">
        <v>0</v>
      </c>
      <c r="R2360">
        <v>1</v>
      </c>
      <c r="S2360">
        <v>3</v>
      </c>
      <c r="V2360">
        <v>0</v>
      </c>
      <c r="X2360" s="26">
        <v>9</v>
      </c>
    </row>
    <row r="2361" spans="1:24" x14ac:dyDescent="0.3">
      <c r="A2361" t="s">
        <v>73</v>
      </c>
      <c r="B2361" t="s">
        <v>162</v>
      </c>
      <c r="C2361" t="s">
        <v>359</v>
      </c>
      <c r="D2361" t="s">
        <v>369</v>
      </c>
      <c r="E2361" t="s">
        <v>7685</v>
      </c>
      <c r="F2361" t="s">
        <v>69</v>
      </c>
      <c r="G2361" t="s">
        <v>21</v>
      </c>
      <c r="H2361" t="s">
        <v>21</v>
      </c>
      <c r="I2361" t="s">
        <v>22</v>
      </c>
      <c r="J2361">
        <v>0</v>
      </c>
      <c r="K2361">
        <v>1</v>
      </c>
      <c r="L2361">
        <v>0</v>
      </c>
      <c r="M2361">
        <v>1</v>
      </c>
      <c r="N2361">
        <v>1</v>
      </c>
      <c r="O2361">
        <v>1</v>
      </c>
      <c r="Q2361">
        <v>0</v>
      </c>
      <c r="R2361">
        <v>1</v>
      </c>
      <c r="S2361">
        <v>2</v>
      </c>
      <c r="V2361">
        <v>0</v>
      </c>
      <c r="X2361" s="26">
        <v>7</v>
      </c>
    </row>
    <row r="2362" spans="1:24" x14ac:dyDescent="0.3">
      <c r="A2362" t="s">
        <v>56</v>
      </c>
      <c r="B2362" t="s">
        <v>1602</v>
      </c>
      <c r="C2362" t="s">
        <v>1603</v>
      </c>
      <c r="D2362" t="s">
        <v>2291</v>
      </c>
      <c r="E2362" t="s">
        <v>7686</v>
      </c>
      <c r="F2362" t="s">
        <v>67</v>
      </c>
      <c r="G2362" t="s">
        <v>21</v>
      </c>
      <c r="H2362" t="s">
        <v>21</v>
      </c>
      <c r="I2362" t="s">
        <v>50</v>
      </c>
      <c r="J2362">
        <v>0</v>
      </c>
      <c r="K2362">
        <v>1</v>
      </c>
      <c r="L2362">
        <v>1</v>
      </c>
      <c r="M2362">
        <v>1</v>
      </c>
      <c r="N2362">
        <v>2</v>
      </c>
      <c r="O2362">
        <v>1</v>
      </c>
      <c r="Q2362">
        <v>0</v>
      </c>
      <c r="R2362">
        <v>2</v>
      </c>
      <c r="S2362">
        <v>3</v>
      </c>
      <c r="V2362">
        <v>1</v>
      </c>
      <c r="X2362" s="26">
        <v>12</v>
      </c>
    </row>
    <row r="2363" spans="1:24" x14ac:dyDescent="0.3">
      <c r="A2363" t="s">
        <v>67</v>
      </c>
      <c r="B2363" t="s">
        <v>174</v>
      </c>
      <c r="C2363" t="s">
        <v>2152</v>
      </c>
      <c r="D2363" t="s">
        <v>2415</v>
      </c>
      <c r="E2363" t="s">
        <v>7687</v>
      </c>
      <c r="F2363" t="s">
        <v>67</v>
      </c>
      <c r="G2363" t="s">
        <v>21</v>
      </c>
      <c r="H2363" t="s">
        <v>21</v>
      </c>
      <c r="I2363" t="s">
        <v>22</v>
      </c>
      <c r="J2363">
        <v>1</v>
      </c>
      <c r="K2363">
        <v>1</v>
      </c>
      <c r="L2363">
        <v>1</v>
      </c>
      <c r="M2363">
        <v>1</v>
      </c>
      <c r="N2363">
        <v>1</v>
      </c>
      <c r="O2363">
        <v>0</v>
      </c>
      <c r="Q2363">
        <v>2</v>
      </c>
      <c r="R2363">
        <v>2</v>
      </c>
      <c r="S2363">
        <v>3</v>
      </c>
      <c r="V2363">
        <v>2</v>
      </c>
      <c r="X2363" s="26">
        <v>14</v>
      </c>
    </row>
    <row r="2364" spans="1:24" x14ac:dyDescent="0.3">
      <c r="A2364" t="s">
        <v>39</v>
      </c>
      <c r="B2364" t="s">
        <v>478</v>
      </c>
      <c r="C2364" t="s">
        <v>5325</v>
      </c>
      <c r="D2364" t="s">
        <v>647</v>
      </c>
      <c r="E2364" t="s">
        <v>7688</v>
      </c>
      <c r="F2364" t="s">
        <v>39</v>
      </c>
      <c r="G2364" t="s">
        <v>21</v>
      </c>
      <c r="H2364" t="s">
        <v>21</v>
      </c>
      <c r="I2364" t="s">
        <v>22</v>
      </c>
      <c r="J2364">
        <v>1</v>
      </c>
      <c r="K2364">
        <v>1</v>
      </c>
      <c r="L2364">
        <v>1</v>
      </c>
      <c r="M2364">
        <v>1</v>
      </c>
      <c r="N2364">
        <v>2</v>
      </c>
      <c r="O2364">
        <v>1</v>
      </c>
      <c r="Q2364">
        <v>0</v>
      </c>
      <c r="R2364">
        <v>3</v>
      </c>
      <c r="S2364">
        <v>3</v>
      </c>
      <c r="V2364">
        <v>1</v>
      </c>
      <c r="X2364" s="26">
        <v>14</v>
      </c>
    </row>
    <row r="2365" spans="1:24" x14ac:dyDescent="0.3">
      <c r="A2365" t="s">
        <v>70</v>
      </c>
      <c r="B2365" t="s">
        <v>174</v>
      </c>
      <c r="C2365" t="s">
        <v>886</v>
      </c>
      <c r="D2365" t="s">
        <v>4260</v>
      </c>
      <c r="E2365" t="s">
        <v>7689</v>
      </c>
      <c r="F2365" t="s">
        <v>70</v>
      </c>
      <c r="G2365" t="s">
        <v>21</v>
      </c>
      <c r="H2365" t="s">
        <v>21</v>
      </c>
      <c r="I2365" t="s">
        <v>50</v>
      </c>
      <c r="J2365">
        <v>1</v>
      </c>
      <c r="K2365">
        <v>1</v>
      </c>
      <c r="L2365">
        <v>1</v>
      </c>
      <c r="M2365">
        <v>1</v>
      </c>
      <c r="N2365">
        <v>2</v>
      </c>
      <c r="O2365">
        <v>1</v>
      </c>
      <c r="Q2365">
        <v>0</v>
      </c>
      <c r="R2365">
        <v>2</v>
      </c>
      <c r="S2365">
        <v>3</v>
      </c>
      <c r="V2365">
        <v>1</v>
      </c>
      <c r="X2365" s="26">
        <v>13</v>
      </c>
    </row>
    <row r="2366" spans="1:24" x14ac:dyDescent="0.3">
      <c r="A2366" t="s">
        <v>39</v>
      </c>
      <c r="B2366" t="s">
        <v>162</v>
      </c>
      <c r="C2366" t="s">
        <v>656</v>
      </c>
      <c r="D2366" t="s">
        <v>657</v>
      </c>
      <c r="E2366" t="s">
        <v>7690</v>
      </c>
      <c r="F2366" t="s">
        <v>39</v>
      </c>
      <c r="G2366" t="s">
        <v>21</v>
      </c>
      <c r="H2366" t="s">
        <v>21</v>
      </c>
      <c r="I2366" t="s">
        <v>22</v>
      </c>
      <c r="J2366">
        <v>1</v>
      </c>
      <c r="K2366">
        <v>1</v>
      </c>
      <c r="L2366">
        <v>1</v>
      </c>
      <c r="M2366">
        <v>1</v>
      </c>
      <c r="N2366">
        <v>1</v>
      </c>
      <c r="O2366">
        <v>1</v>
      </c>
      <c r="Q2366">
        <v>2</v>
      </c>
      <c r="R2366">
        <v>2</v>
      </c>
      <c r="S2366">
        <v>2</v>
      </c>
      <c r="V2366">
        <v>2</v>
      </c>
      <c r="X2366" s="26">
        <v>14</v>
      </c>
    </row>
    <row r="2367" spans="1:24" x14ac:dyDescent="0.3">
      <c r="A2367" t="s">
        <v>19</v>
      </c>
      <c r="B2367" t="s">
        <v>174</v>
      </c>
      <c r="C2367" t="s">
        <v>177</v>
      </c>
      <c r="D2367" t="s">
        <v>229</v>
      </c>
      <c r="E2367" t="s">
        <v>7691</v>
      </c>
      <c r="F2367" t="s">
        <v>19</v>
      </c>
      <c r="G2367" t="s">
        <v>21</v>
      </c>
      <c r="H2367" t="s">
        <v>21</v>
      </c>
      <c r="I2367" t="s">
        <v>50</v>
      </c>
      <c r="J2367">
        <v>0</v>
      </c>
      <c r="K2367">
        <v>0</v>
      </c>
      <c r="L2367">
        <v>0</v>
      </c>
      <c r="M2367">
        <v>1</v>
      </c>
      <c r="N2367">
        <v>1</v>
      </c>
      <c r="O2367">
        <v>0</v>
      </c>
      <c r="Q2367">
        <v>0</v>
      </c>
      <c r="R2367">
        <v>1</v>
      </c>
      <c r="S2367">
        <v>1</v>
      </c>
      <c r="V2367">
        <v>0</v>
      </c>
      <c r="X2367" s="26">
        <v>4</v>
      </c>
    </row>
    <row r="2368" spans="1:24" x14ac:dyDescent="0.3">
      <c r="A2368" t="s">
        <v>67</v>
      </c>
      <c r="B2368" t="s">
        <v>284</v>
      </c>
      <c r="C2368" t="s">
        <v>2515</v>
      </c>
      <c r="D2368" t="s">
        <v>2519</v>
      </c>
      <c r="E2368" t="s">
        <v>7692</v>
      </c>
      <c r="F2368" t="s">
        <v>67</v>
      </c>
      <c r="G2368" t="s">
        <v>21</v>
      </c>
      <c r="H2368" t="s">
        <v>21</v>
      </c>
      <c r="I2368" t="s">
        <v>54</v>
      </c>
      <c r="J2368">
        <v>0</v>
      </c>
      <c r="K2368">
        <v>1</v>
      </c>
      <c r="L2368">
        <v>0</v>
      </c>
      <c r="M2368">
        <v>1</v>
      </c>
      <c r="N2368">
        <v>2</v>
      </c>
      <c r="O2368">
        <v>0</v>
      </c>
      <c r="Q2368">
        <v>2</v>
      </c>
      <c r="R2368">
        <v>1</v>
      </c>
      <c r="S2368">
        <v>1</v>
      </c>
      <c r="V2368">
        <v>1</v>
      </c>
      <c r="X2368" s="26">
        <v>9</v>
      </c>
    </row>
    <row r="2369" spans="1:24" x14ac:dyDescent="0.3">
      <c r="A2369" t="s">
        <v>40</v>
      </c>
      <c r="B2369" t="s">
        <v>637</v>
      </c>
      <c r="C2369" t="s">
        <v>638</v>
      </c>
      <c r="D2369" t="s">
        <v>3301</v>
      </c>
      <c r="E2369" t="s">
        <v>7693</v>
      </c>
      <c r="F2369" t="s">
        <v>43</v>
      </c>
      <c r="G2369" t="s">
        <v>21</v>
      </c>
      <c r="H2369" t="s">
        <v>21</v>
      </c>
      <c r="I2369" t="s">
        <v>22</v>
      </c>
      <c r="J2369">
        <v>0</v>
      </c>
      <c r="K2369">
        <v>0</v>
      </c>
      <c r="L2369">
        <v>0</v>
      </c>
      <c r="M2369">
        <v>1</v>
      </c>
      <c r="N2369">
        <v>0</v>
      </c>
      <c r="O2369">
        <v>0</v>
      </c>
      <c r="Q2369">
        <v>0</v>
      </c>
      <c r="R2369">
        <v>1</v>
      </c>
      <c r="S2369">
        <v>2</v>
      </c>
      <c r="V2369">
        <v>0</v>
      </c>
      <c r="X2369" s="26">
        <v>4</v>
      </c>
    </row>
    <row r="2370" spans="1:24" x14ac:dyDescent="0.3">
      <c r="A2370" t="s">
        <v>74</v>
      </c>
      <c r="B2370" t="s">
        <v>174</v>
      </c>
      <c r="C2370" t="s">
        <v>2721</v>
      </c>
      <c r="D2370" t="s">
        <v>4080</v>
      </c>
      <c r="E2370" t="s">
        <v>7694</v>
      </c>
      <c r="F2370" t="s">
        <v>74</v>
      </c>
      <c r="G2370" t="s">
        <v>21</v>
      </c>
      <c r="H2370" t="s">
        <v>21</v>
      </c>
      <c r="I2370" t="s">
        <v>54</v>
      </c>
      <c r="J2370">
        <v>1</v>
      </c>
      <c r="K2370">
        <v>1</v>
      </c>
      <c r="L2370">
        <v>1</v>
      </c>
      <c r="M2370">
        <v>1</v>
      </c>
      <c r="N2370">
        <v>3</v>
      </c>
      <c r="O2370">
        <v>1</v>
      </c>
      <c r="Q2370">
        <v>0</v>
      </c>
      <c r="R2370">
        <v>1</v>
      </c>
      <c r="S2370">
        <v>3</v>
      </c>
      <c r="V2370">
        <v>1</v>
      </c>
      <c r="X2370" s="26">
        <v>13</v>
      </c>
    </row>
    <row r="2371" spans="1:24" x14ac:dyDescent="0.3">
      <c r="A2371" t="s">
        <v>73</v>
      </c>
      <c r="B2371" t="s">
        <v>311</v>
      </c>
      <c r="C2371" t="s">
        <v>312</v>
      </c>
      <c r="D2371" t="s">
        <v>325</v>
      </c>
      <c r="E2371" t="s">
        <v>7695</v>
      </c>
      <c r="F2371" t="s">
        <v>73</v>
      </c>
      <c r="G2371" t="s">
        <v>21</v>
      </c>
      <c r="H2371" t="s">
        <v>21</v>
      </c>
      <c r="I2371" t="s">
        <v>50</v>
      </c>
      <c r="J2371">
        <v>1</v>
      </c>
      <c r="K2371">
        <v>1</v>
      </c>
      <c r="L2371">
        <v>1</v>
      </c>
      <c r="M2371">
        <v>1</v>
      </c>
      <c r="N2371">
        <v>1</v>
      </c>
      <c r="O2371">
        <v>1</v>
      </c>
      <c r="Q2371">
        <v>2</v>
      </c>
      <c r="R2371">
        <v>1</v>
      </c>
      <c r="S2371">
        <v>3</v>
      </c>
      <c r="V2371">
        <v>2</v>
      </c>
      <c r="X2371" s="26">
        <v>14</v>
      </c>
    </row>
    <row r="2372" spans="1:24" x14ac:dyDescent="0.3">
      <c r="A2372" t="s">
        <v>82</v>
      </c>
      <c r="B2372" t="s">
        <v>2938</v>
      </c>
      <c r="C2372" t="s">
        <v>4579</v>
      </c>
      <c r="D2372" t="s">
        <v>4582</v>
      </c>
      <c r="E2372" t="s">
        <v>7696</v>
      </c>
      <c r="F2372" t="s">
        <v>82</v>
      </c>
      <c r="G2372" t="s">
        <v>21</v>
      </c>
      <c r="H2372" t="s">
        <v>21</v>
      </c>
      <c r="I2372" t="s">
        <v>54</v>
      </c>
      <c r="J2372">
        <v>0</v>
      </c>
      <c r="K2372">
        <v>1</v>
      </c>
      <c r="L2372">
        <v>1</v>
      </c>
      <c r="M2372">
        <v>1</v>
      </c>
      <c r="N2372">
        <v>1</v>
      </c>
      <c r="O2372">
        <v>0</v>
      </c>
      <c r="Q2372">
        <v>0</v>
      </c>
      <c r="R2372">
        <v>1</v>
      </c>
      <c r="S2372">
        <v>2</v>
      </c>
      <c r="V2372">
        <v>1</v>
      </c>
      <c r="X2372" s="26">
        <v>8</v>
      </c>
    </row>
    <row r="2373" spans="1:24" x14ac:dyDescent="0.3">
      <c r="A2373" t="s">
        <v>39</v>
      </c>
      <c r="B2373" t="s">
        <v>162</v>
      </c>
      <c r="C2373" t="s">
        <v>656</v>
      </c>
      <c r="D2373" t="s">
        <v>670</v>
      </c>
      <c r="E2373" t="s">
        <v>7697</v>
      </c>
      <c r="F2373" t="s">
        <v>39</v>
      </c>
      <c r="G2373" t="s">
        <v>21</v>
      </c>
      <c r="H2373" t="s">
        <v>21</v>
      </c>
      <c r="I2373" t="s">
        <v>22</v>
      </c>
      <c r="J2373">
        <v>1</v>
      </c>
      <c r="K2373">
        <v>1</v>
      </c>
      <c r="L2373">
        <v>1</v>
      </c>
      <c r="M2373">
        <v>1</v>
      </c>
      <c r="N2373">
        <v>2</v>
      </c>
      <c r="O2373">
        <v>1</v>
      </c>
      <c r="Q2373">
        <v>0</v>
      </c>
      <c r="R2373">
        <v>2</v>
      </c>
      <c r="S2373">
        <v>2</v>
      </c>
      <c r="V2373">
        <v>2</v>
      </c>
      <c r="X2373" s="26">
        <v>13</v>
      </c>
    </row>
    <row r="2374" spans="1:24" x14ac:dyDescent="0.3">
      <c r="A2374" t="s">
        <v>74</v>
      </c>
      <c r="B2374" t="s">
        <v>174</v>
      </c>
      <c r="C2374" t="s">
        <v>195</v>
      </c>
      <c r="D2374" t="s">
        <v>4058</v>
      </c>
      <c r="E2374" t="s">
        <v>7698</v>
      </c>
      <c r="F2374" t="s">
        <v>74</v>
      </c>
      <c r="G2374" t="s">
        <v>21</v>
      </c>
      <c r="H2374" t="s">
        <v>21</v>
      </c>
      <c r="I2374" t="s">
        <v>50</v>
      </c>
      <c r="J2374">
        <v>0</v>
      </c>
      <c r="K2374">
        <v>0</v>
      </c>
      <c r="L2374">
        <v>0</v>
      </c>
      <c r="M2374">
        <v>1</v>
      </c>
      <c r="N2374">
        <v>0</v>
      </c>
      <c r="O2374">
        <v>0</v>
      </c>
      <c r="Q2374">
        <v>0</v>
      </c>
      <c r="R2374">
        <v>0</v>
      </c>
      <c r="S2374">
        <v>0</v>
      </c>
      <c r="V2374">
        <v>1</v>
      </c>
      <c r="X2374" s="26">
        <v>2</v>
      </c>
    </row>
    <row r="2375" spans="1:24" x14ac:dyDescent="0.3">
      <c r="A2375" t="s">
        <v>85</v>
      </c>
      <c r="B2375" t="s">
        <v>475</v>
      </c>
      <c r="C2375" t="s">
        <v>4505</v>
      </c>
      <c r="D2375" t="s">
        <v>4511</v>
      </c>
      <c r="E2375" t="s">
        <v>7699</v>
      </c>
      <c r="F2375" t="s">
        <v>147</v>
      </c>
      <c r="G2375" t="s">
        <v>21</v>
      </c>
      <c r="H2375" t="s">
        <v>21</v>
      </c>
      <c r="I2375" t="s">
        <v>22</v>
      </c>
      <c r="J2375">
        <v>0</v>
      </c>
      <c r="K2375">
        <v>1</v>
      </c>
      <c r="L2375">
        <v>1</v>
      </c>
      <c r="M2375">
        <v>1</v>
      </c>
      <c r="N2375">
        <v>1</v>
      </c>
      <c r="O2375">
        <v>1</v>
      </c>
      <c r="Q2375">
        <v>0</v>
      </c>
      <c r="R2375">
        <v>1</v>
      </c>
      <c r="S2375">
        <v>2</v>
      </c>
      <c r="V2375">
        <v>2</v>
      </c>
      <c r="X2375" s="26">
        <v>10</v>
      </c>
    </row>
    <row r="2376" spans="1:24" x14ac:dyDescent="0.3">
      <c r="A2376" t="s">
        <v>113</v>
      </c>
      <c r="B2376" t="s">
        <v>519</v>
      </c>
      <c r="C2376" t="s">
        <v>1341</v>
      </c>
      <c r="D2376" t="s">
        <v>1352</v>
      </c>
      <c r="E2376" t="s">
        <v>7700</v>
      </c>
      <c r="F2376" t="s">
        <v>116</v>
      </c>
      <c r="G2376" t="s">
        <v>21</v>
      </c>
      <c r="H2376" t="s">
        <v>21</v>
      </c>
      <c r="I2376" t="s">
        <v>22</v>
      </c>
      <c r="J2376">
        <v>2</v>
      </c>
      <c r="K2376">
        <v>1</v>
      </c>
      <c r="L2376">
        <v>1</v>
      </c>
      <c r="M2376">
        <v>0</v>
      </c>
      <c r="N2376">
        <v>0</v>
      </c>
      <c r="O2376">
        <v>0</v>
      </c>
      <c r="Q2376">
        <v>0</v>
      </c>
      <c r="R2376">
        <v>1</v>
      </c>
      <c r="S2376">
        <v>3</v>
      </c>
      <c r="V2376">
        <v>3</v>
      </c>
      <c r="X2376" s="26">
        <v>11</v>
      </c>
    </row>
    <row r="2377" spans="1:24" x14ac:dyDescent="0.3">
      <c r="A2377" t="s">
        <v>59</v>
      </c>
      <c r="B2377" t="s">
        <v>3366</v>
      </c>
      <c r="C2377" t="s">
        <v>3543</v>
      </c>
      <c r="D2377" t="s">
        <v>3552</v>
      </c>
      <c r="E2377" t="s">
        <v>7701</v>
      </c>
      <c r="F2377" t="s">
        <v>82</v>
      </c>
      <c r="G2377" t="s">
        <v>21</v>
      </c>
      <c r="H2377" t="s">
        <v>21</v>
      </c>
      <c r="I2377" t="s">
        <v>22</v>
      </c>
      <c r="J2377">
        <v>0</v>
      </c>
      <c r="K2377">
        <v>0</v>
      </c>
      <c r="L2377">
        <v>0</v>
      </c>
      <c r="M2377">
        <v>1</v>
      </c>
      <c r="N2377">
        <v>1</v>
      </c>
      <c r="O2377">
        <v>1</v>
      </c>
      <c r="Q2377">
        <v>0</v>
      </c>
      <c r="R2377">
        <v>1</v>
      </c>
      <c r="S2377">
        <v>2</v>
      </c>
      <c r="V2377">
        <v>1</v>
      </c>
      <c r="X2377" s="26">
        <v>7</v>
      </c>
    </row>
    <row r="2378" spans="1:24" x14ac:dyDescent="0.3">
      <c r="A2378" t="s">
        <v>87</v>
      </c>
      <c r="B2378" t="s">
        <v>637</v>
      </c>
      <c r="C2378" t="s">
        <v>638</v>
      </c>
      <c r="D2378" t="s">
        <v>5255</v>
      </c>
      <c r="E2378" t="s">
        <v>7702</v>
      </c>
      <c r="F2378" t="s">
        <v>87</v>
      </c>
      <c r="G2378" t="s">
        <v>21</v>
      </c>
      <c r="H2378" t="s">
        <v>21</v>
      </c>
      <c r="I2378" t="s">
        <v>22</v>
      </c>
      <c r="J2378">
        <v>0</v>
      </c>
      <c r="K2378">
        <v>1</v>
      </c>
      <c r="L2378">
        <v>1</v>
      </c>
      <c r="M2378">
        <v>1</v>
      </c>
      <c r="N2378">
        <v>3</v>
      </c>
      <c r="O2378">
        <v>1</v>
      </c>
      <c r="Q2378">
        <v>0</v>
      </c>
      <c r="R2378">
        <v>1</v>
      </c>
      <c r="S2378">
        <v>3</v>
      </c>
      <c r="V2378">
        <v>1</v>
      </c>
      <c r="X2378" s="26">
        <v>12</v>
      </c>
    </row>
    <row r="2379" spans="1:24" x14ac:dyDescent="0.3">
      <c r="A2379" t="s">
        <v>70</v>
      </c>
      <c r="B2379" t="s">
        <v>475</v>
      </c>
      <c r="C2379" t="s">
        <v>4166</v>
      </c>
      <c r="D2379" t="s">
        <v>4174</v>
      </c>
      <c r="E2379" t="s">
        <v>7703</v>
      </c>
      <c r="F2379" t="s">
        <v>70</v>
      </c>
      <c r="G2379" t="s">
        <v>21</v>
      </c>
      <c r="H2379" t="s">
        <v>21</v>
      </c>
      <c r="I2379" t="s">
        <v>54</v>
      </c>
      <c r="J2379">
        <v>2</v>
      </c>
      <c r="K2379">
        <v>1</v>
      </c>
      <c r="L2379">
        <v>1</v>
      </c>
      <c r="M2379">
        <v>1</v>
      </c>
      <c r="N2379">
        <v>1</v>
      </c>
      <c r="O2379">
        <v>1</v>
      </c>
      <c r="Q2379">
        <v>0</v>
      </c>
      <c r="R2379">
        <v>1</v>
      </c>
      <c r="S2379">
        <v>3</v>
      </c>
      <c r="V2379">
        <v>0</v>
      </c>
      <c r="X2379" s="26">
        <v>11</v>
      </c>
    </row>
    <row r="2380" spans="1:24" x14ac:dyDescent="0.3">
      <c r="A2380" t="s">
        <v>113</v>
      </c>
      <c r="B2380" t="s">
        <v>519</v>
      </c>
      <c r="C2380" t="s">
        <v>1341</v>
      </c>
      <c r="D2380" t="s">
        <v>1351</v>
      </c>
      <c r="E2380" t="s">
        <v>7704</v>
      </c>
      <c r="F2380" t="s">
        <v>62</v>
      </c>
      <c r="G2380" t="s">
        <v>21</v>
      </c>
      <c r="H2380" t="s">
        <v>21</v>
      </c>
      <c r="I2380" t="s">
        <v>22</v>
      </c>
      <c r="J2380">
        <v>2</v>
      </c>
      <c r="K2380">
        <v>0</v>
      </c>
      <c r="L2380">
        <v>0</v>
      </c>
      <c r="M2380">
        <v>0</v>
      </c>
      <c r="N2380">
        <v>0</v>
      </c>
      <c r="O2380">
        <v>0</v>
      </c>
      <c r="Q2380">
        <v>0</v>
      </c>
      <c r="R2380">
        <v>1</v>
      </c>
      <c r="S2380">
        <v>3</v>
      </c>
      <c r="V2380">
        <v>2</v>
      </c>
      <c r="X2380" s="26">
        <v>8</v>
      </c>
    </row>
    <row r="2381" spans="1:24" x14ac:dyDescent="0.3">
      <c r="A2381" t="s">
        <v>104</v>
      </c>
      <c r="B2381" t="s">
        <v>890</v>
      </c>
      <c r="C2381" t="s">
        <v>1169</v>
      </c>
      <c r="D2381" t="s">
        <v>2590</v>
      </c>
      <c r="E2381" t="s">
        <v>7705</v>
      </c>
      <c r="F2381" t="s">
        <v>104</v>
      </c>
      <c r="G2381" t="s">
        <v>21</v>
      </c>
      <c r="H2381" t="s">
        <v>21</v>
      </c>
      <c r="I2381" t="s">
        <v>22</v>
      </c>
      <c r="J2381">
        <v>1</v>
      </c>
      <c r="K2381">
        <v>1</v>
      </c>
      <c r="L2381">
        <v>1</v>
      </c>
      <c r="M2381">
        <v>1</v>
      </c>
      <c r="N2381">
        <v>2</v>
      </c>
      <c r="O2381">
        <v>1</v>
      </c>
      <c r="Q2381">
        <v>0</v>
      </c>
      <c r="R2381">
        <v>1</v>
      </c>
      <c r="S2381">
        <v>3</v>
      </c>
      <c r="V2381">
        <v>1</v>
      </c>
      <c r="X2381" s="26">
        <v>12</v>
      </c>
    </row>
    <row r="2382" spans="1:24" x14ac:dyDescent="0.3">
      <c r="A2382" t="s">
        <v>70</v>
      </c>
      <c r="B2382" t="s">
        <v>174</v>
      </c>
      <c r="C2382" t="s">
        <v>2721</v>
      </c>
      <c r="D2382" t="s">
        <v>4290</v>
      </c>
      <c r="E2382" t="s">
        <v>7706</v>
      </c>
      <c r="F2382" t="s">
        <v>70</v>
      </c>
      <c r="G2382" t="s">
        <v>21</v>
      </c>
      <c r="H2382" t="s">
        <v>21</v>
      </c>
      <c r="I2382" t="s">
        <v>22</v>
      </c>
      <c r="J2382">
        <v>1</v>
      </c>
      <c r="K2382">
        <v>1</v>
      </c>
      <c r="L2382">
        <v>1</v>
      </c>
      <c r="M2382">
        <v>1</v>
      </c>
      <c r="N2382">
        <v>2</v>
      </c>
      <c r="O2382">
        <v>0</v>
      </c>
      <c r="Q2382">
        <v>0</v>
      </c>
      <c r="R2382">
        <v>1</v>
      </c>
      <c r="S2382">
        <v>3</v>
      </c>
      <c r="V2382">
        <v>2</v>
      </c>
      <c r="X2382" s="26">
        <v>12</v>
      </c>
    </row>
    <row r="2383" spans="1:24" x14ac:dyDescent="0.3">
      <c r="A2383" t="s">
        <v>44</v>
      </c>
      <c r="B2383" t="s">
        <v>932</v>
      </c>
      <c r="C2383" t="s">
        <v>1374</v>
      </c>
      <c r="D2383" t="s">
        <v>3681</v>
      </c>
      <c r="E2383" t="s">
        <v>7707</v>
      </c>
      <c r="F2383" t="s">
        <v>44</v>
      </c>
      <c r="G2383" t="s">
        <v>21</v>
      </c>
      <c r="H2383" t="s">
        <v>21</v>
      </c>
      <c r="I2383" t="s">
        <v>50</v>
      </c>
      <c r="J2383">
        <v>2</v>
      </c>
      <c r="K2383">
        <v>1</v>
      </c>
      <c r="L2383">
        <v>1</v>
      </c>
      <c r="M2383">
        <v>1</v>
      </c>
      <c r="N2383">
        <v>1</v>
      </c>
      <c r="O2383">
        <v>1</v>
      </c>
      <c r="Q2383">
        <v>0</v>
      </c>
      <c r="R2383">
        <v>2</v>
      </c>
      <c r="S2383">
        <v>3</v>
      </c>
      <c r="V2383">
        <v>1</v>
      </c>
      <c r="X2383" s="26">
        <v>13</v>
      </c>
    </row>
    <row r="2384" spans="1:24" x14ac:dyDescent="0.3">
      <c r="A2384" t="s">
        <v>40</v>
      </c>
      <c r="B2384" t="s">
        <v>162</v>
      </c>
      <c r="C2384" t="s">
        <v>505</v>
      </c>
      <c r="D2384" t="s">
        <v>3296</v>
      </c>
      <c r="E2384" t="s">
        <v>7708</v>
      </c>
      <c r="F2384" t="s">
        <v>37</v>
      </c>
      <c r="G2384" t="s">
        <v>21</v>
      </c>
      <c r="H2384" t="s">
        <v>21</v>
      </c>
      <c r="I2384" t="s">
        <v>22</v>
      </c>
      <c r="J2384">
        <v>2</v>
      </c>
      <c r="K2384">
        <v>1</v>
      </c>
      <c r="L2384">
        <v>1</v>
      </c>
      <c r="M2384">
        <v>1</v>
      </c>
      <c r="N2384">
        <v>3</v>
      </c>
      <c r="O2384">
        <v>1</v>
      </c>
      <c r="Q2384">
        <v>0</v>
      </c>
      <c r="R2384">
        <v>3</v>
      </c>
      <c r="S2384">
        <v>3</v>
      </c>
      <c r="V2384">
        <v>1</v>
      </c>
      <c r="X2384" s="26">
        <v>16</v>
      </c>
    </row>
    <row r="2385" spans="1:24" x14ac:dyDescent="0.3">
      <c r="A2385" t="s">
        <v>62</v>
      </c>
      <c r="B2385" t="s">
        <v>890</v>
      </c>
      <c r="C2385" t="s">
        <v>1169</v>
      </c>
      <c r="D2385" t="s">
        <v>1672</v>
      </c>
      <c r="E2385" t="s">
        <v>7709</v>
      </c>
      <c r="F2385" t="s">
        <v>62</v>
      </c>
      <c r="G2385" t="s">
        <v>21</v>
      </c>
      <c r="H2385" t="s">
        <v>21</v>
      </c>
      <c r="I2385" t="s">
        <v>22</v>
      </c>
      <c r="J2385">
        <v>1</v>
      </c>
      <c r="K2385">
        <v>1</v>
      </c>
      <c r="L2385">
        <v>1</v>
      </c>
      <c r="M2385">
        <v>1</v>
      </c>
      <c r="N2385">
        <v>3</v>
      </c>
      <c r="O2385">
        <v>1</v>
      </c>
      <c r="Q2385">
        <v>0</v>
      </c>
      <c r="R2385">
        <v>1</v>
      </c>
      <c r="S2385">
        <v>3</v>
      </c>
      <c r="V2385">
        <v>1</v>
      </c>
      <c r="X2385" s="26">
        <v>13</v>
      </c>
    </row>
    <row r="2386" spans="1:24" x14ac:dyDescent="0.3">
      <c r="A2386" t="s">
        <v>70</v>
      </c>
      <c r="B2386" t="s">
        <v>3366</v>
      </c>
      <c r="C2386" t="s">
        <v>4327</v>
      </c>
      <c r="D2386" t="s">
        <v>4336</v>
      </c>
      <c r="E2386" t="s">
        <v>7710</v>
      </c>
      <c r="F2386" t="s">
        <v>70</v>
      </c>
      <c r="G2386" t="s">
        <v>21</v>
      </c>
      <c r="H2386" t="s">
        <v>21</v>
      </c>
      <c r="I2386" t="s">
        <v>22</v>
      </c>
      <c r="J2386">
        <v>0</v>
      </c>
      <c r="K2386">
        <v>1</v>
      </c>
      <c r="L2386">
        <v>0</v>
      </c>
      <c r="M2386">
        <v>0</v>
      </c>
      <c r="N2386">
        <v>0</v>
      </c>
      <c r="O2386">
        <v>1</v>
      </c>
      <c r="Q2386">
        <v>2</v>
      </c>
      <c r="R2386">
        <v>1</v>
      </c>
      <c r="S2386">
        <v>3</v>
      </c>
      <c r="V2386">
        <v>0</v>
      </c>
      <c r="X2386" s="26">
        <v>8</v>
      </c>
    </row>
    <row r="2387" spans="1:24" x14ac:dyDescent="0.3">
      <c r="A2387" t="s">
        <v>19</v>
      </c>
      <c r="B2387" t="s">
        <v>162</v>
      </c>
      <c r="C2387" t="s">
        <v>181</v>
      </c>
      <c r="D2387" t="s">
        <v>199</v>
      </c>
      <c r="E2387" t="s">
        <v>7711</v>
      </c>
      <c r="F2387" t="s">
        <v>20</v>
      </c>
      <c r="G2387" t="s">
        <v>21</v>
      </c>
      <c r="H2387" t="s">
        <v>21</v>
      </c>
      <c r="I2387" t="s">
        <v>22</v>
      </c>
      <c r="J2387">
        <v>2</v>
      </c>
      <c r="K2387">
        <v>1</v>
      </c>
      <c r="L2387">
        <v>1</v>
      </c>
      <c r="M2387">
        <v>1</v>
      </c>
      <c r="N2387">
        <v>3</v>
      </c>
      <c r="O2387">
        <v>1</v>
      </c>
      <c r="Q2387">
        <v>0</v>
      </c>
      <c r="R2387">
        <v>3</v>
      </c>
      <c r="S2387">
        <v>3</v>
      </c>
      <c r="V2387">
        <v>1</v>
      </c>
      <c r="X2387" s="26">
        <v>16</v>
      </c>
    </row>
    <row r="2388" spans="1:24" x14ac:dyDescent="0.3">
      <c r="A2388" t="s">
        <v>49</v>
      </c>
      <c r="B2388" t="s">
        <v>174</v>
      </c>
      <c r="C2388" t="s">
        <v>177</v>
      </c>
      <c r="D2388" t="s">
        <v>1596</v>
      </c>
      <c r="E2388" t="s">
        <v>7712</v>
      </c>
      <c r="F2388" t="s">
        <v>49</v>
      </c>
      <c r="G2388" t="s">
        <v>21</v>
      </c>
      <c r="H2388" t="s">
        <v>21</v>
      </c>
      <c r="I2388" t="s">
        <v>22</v>
      </c>
      <c r="J2388">
        <v>0</v>
      </c>
      <c r="K2388">
        <v>0</v>
      </c>
      <c r="L2388">
        <v>1</v>
      </c>
      <c r="M2388">
        <v>1</v>
      </c>
      <c r="N2388">
        <v>1</v>
      </c>
      <c r="O2388">
        <v>0</v>
      </c>
      <c r="Q2388">
        <v>2</v>
      </c>
      <c r="R2388">
        <v>1</v>
      </c>
      <c r="S2388">
        <v>1</v>
      </c>
      <c r="V2388">
        <v>0</v>
      </c>
      <c r="X2388" s="26">
        <v>7</v>
      </c>
    </row>
    <row r="2389" spans="1:24" x14ac:dyDescent="0.3">
      <c r="A2389" t="s">
        <v>59</v>
      </c>
      <c r="B2389" t="s">
        <v>3366</v>
      </c>
      <c r="C2389" t="s">
        <v>3543</v>
      </c>
      <c r="D2389" t="s">
        <v>3551</v>
      </c>
      <c r="E2389" t="s">
        <v>7713</v>
      </c>
      <c r="F2389" t="s">
        <v>82</v>
      </c>
      <c r="G2389" t="s">
        <v>21</v>
      </c>
      <c r="H2389" t="s">
        <v>21</v>
      </c>
      <c r="I2389" t="s">
        <v>22</v>
      </c>
      <c r="J2389">
        <v>0</v>
      </c>
      <c r="K2389">
        <v>1</v>
      </c>
      <c r="L2389">
        <v>1</v>
      </c>
      <c r="M2389">
        <v>0</v>
      </c>
      <c r="N2389">
        <v>0</v>
      </c>
      <c r="O2389">
        <v>0</v>
      </c>
      <c r="Q2389">
        <v>0</v>
      </c>
      <c r="R2389">
        <v>1</v>
      </c>
      <c r="S2389">
        <v>1</v>
      </c>
      <c r="V2389">
        <v>1</v>
      </c>
      <c r="X2389" s="26">
        <v>5</v>
      </c>
    </row>
    <row r="2390" spans="1:24" x14ac:dyDescent="0.3">
      <c r="A2390" t="s">
        <v>36</v>
      </c>
      <c r="B2390" t="s">
        <v>1602</v>
      </c>
      <c r="C2390" t="s">
        <v>2574</v>
      </c>
      <c r="D2390" t="s">
        <v>2738</v>
      </c>
      <c r="E2390" t="s">
        <v>7714</v>
      </c>
      <c r="F2390" t="s">
        <v>36</v>
      </c>
      <c r="G2390" t="s">
        <v>21</v>
      </c>
      <c r="H2390" t="s">
        <v>21</v>
      </c>
      <c r="I2390" t="s">
        <v>22</v>
      </c>
      <c r="J2390">
        <v>1</v>
      </c>
      <c r="K2390">
        <v>1</v>
      </c>
      <c r="L2390">
        <v>1</v>
      </c>
      <c r="M2390">
        <v>1</v>
      </c>
      <c r="N2390">
        <v>1</v>
      </c>
      <c r="O2390">
        <v>0</v>
      </c>
      <c r="Q2390">
        <v>0</v>
      </c>
      <c r="R2390">
        <v>1</v>
      </c>
      <c r="S2390">
        <v>3</v>
      </c>
      <c r="V2390">
        <v>1</v>
      </c>
      <c r="X2390" s="26">
        <v>10</v>
      </c>
    </row>
    <row r="2391" spans="1:24" x14ac:dyDescent="0.3">
      <c r="A2391" t="s">
        <v>79</v>
      </c>
      <c r="B2391" t="s">
        <v>311</v>
      </c>
      <c r="C2391" t="s">
        <v>634</v>
      </c>
      <c r="D2391" t="s">
        <v>635</v>
      </c>
      <c r="E2391" t="s">
        <v>7715</v>
      </c>
      <c r="F2391" t="s">
        <v>79</v>
      </c>
      <c r="G2391" t="s">
        <v>21</v>
      </c>
      <c r="H2391" t="s">
        <v>21</v>
      </c>
      <c r="I2391" t="s">
        <v>22</v>
      </c>
      <c r="J2391">
        <v>1</v>
      </c>
      <c r="K2391">
        <v>1</v>
      </c>
      <c r="L2391">
        <v>1</v>
      </c>
      <c r="M2391">
        <v>1</v>
      </c>
      <c r="N2391">
        <v>3</v>
      </c>
      <c r="O2391">
        <v>1</v>
      </c>
      <c r="Q2391">
        <v>0</v>
      </c>
      <c r="R2391">
        <v>2</v>
      </c>
      <c r="S2391">
        <v>3</v>
      </c>
      <c r="V2391">
        <v>3</v>
      </c>
      <c r="X2391" s="26">
        <v>16</v>
      </c>
    </row>
    <row r="2392" spans="1:24" x14ac:dyDescent="0.3">
      <c r="A2392" t="s">
        <v>49</v>
      </c>
      <c r="B2392" t="s">
        <v>1190</v>
      </c>
      <c r="C2392" t="s">
        <v>1539</v>
      </c>
      <c r="D2392" t="s">
        <v>1547</v>
      </c>
      <c r="E2392" t="s">
        <v>7716</v>
      </c>
      <c r="F2392" t="s">
        <v>49</v>
      </c>
      <c r="G2392" t="s">
        <v>21</v>
      </c>
      <c r="H2392" t="s">
        <v>21</v>
      </c>
      <c r="I2392" t="s">
        <v>22</v>
      </c>
      <c r="J2392">
        <v>0</v>
      </c>
      <c r="K2392">
        <v>1</v>
      </c>
      <c r="L2392">
        <v>0</v>
      </c>
      <c r="M2392">
        <v>0</v>
      </c>
      <c r="N2392">
        <v>1</v>
      </c>
      <c r="O2392">
        <v>0</v>
      </c>
      <c r="Q2392">
        <v>0</v>
      </c>
      <c r="R2392">
        <v>1</v>
      </c>
      <c r="S2392">
        <v>1</v>
      </c>
      <c r="V2392">
        <v>0</v>
      </c>
      <c r="X2392" s="26">
        <v>4</v>
      </c>
    </row>
    <row r="2393" spans="1:24" x14ac:dyDescent="0.3">
      <c r="A2393" t="s">
        <v>64</v>
      </c>
      <c r="B2393" t="s">
        <v>932</v>
      </c>
      <c r="C2393" t="s">
        <v>933</v>
      </c>
      <c r="D2393" t="s">
        <v>3262</v>
      </c>
      <c r="E2393" t="s">
        <v>7717</v>
      </c>
      <c r="F2393" t="s">
        <v>64</v>
      </c>
      <c r="G2393" t="s">
        <v>21</v>
      </c>
      <c r="H2393" t="s">
        <v>21</v>
      </c>
      <c r="I2393" t="s">
        <v>22</v>
      </c>
      <c r="J2393">
        <v>0</v>
      </c>
      <c r="K2393">
        <v>1</v>
      </c>
      <c r="L2393">
        <v>1</v>
      </c>
      <c r="M2393">
        <v>1</v>
      </c>
      <c r="N2393">
        <v>3</v>
      </c>
      <c r="O2393">
        <v>1</v>
      </c>
      <c r="Q2393">
        <v>0</v>
      </c>
      <c r="R2393">
        <v>2</v>
      </c>
      <c r="S2393">
        <v>2</v>
      </c>
      <c r="V2393">
        <v>0</v>
      </c>
      <c r="X2393" s="26">
        <v>11</v>
      </c>
    </row>
    <row r="2394" spans="1:24" x14ac:dyDescent="0.3">
      <c r="A2394" t="s">
        <v>136</v>
      </c>
      <c r="B2394" t="s">
        <v>1683</v>
      </c>
      <c r="C2394" t="s">
        <v>4794</v>
      </c>
      <c r="D2394" t="s">
        <v>4800</v>
      </c>
      <c r="E2394" t="s">
        <v>7718</v>
      </c>
      <c r="F2394" t="s">
        <v>136</v>
      </c>
      <c r="G2394" t="s">
        <v>21</v>
      </c>
      <c r="H2394" t="s">
        <v>21</v>
      </c>
      <c r="I2394" t="s">
        <v>22</v>
      </c>
      <c r="J2394">
        <v>1</v>
      </c>
      <c r="K2394">
        <v>1</v>
      </c>
      <c r="L2394">
        <v>1</v>
      </c>
      <c r="M2394">
        <v>1</v>
      </c>
      <c r="N2394">
        <v>2</v>
      </c>
      <c r="O2394">
        <v>1</v>
      </c>
      <c r="Q2394">
        <v>0</v>
      </c>
      <c r="R2394">
        <v>1</v>
      </c>
      <c r="S2394">
        <v>3</v>
      </c>
      <c r="V2394">
        <v>2</v>
      </c>
      <c r="X2394" s="26">
        <v>13</v>
      </c>
    </row>
    <row r="2395" spans="1:24" x14ac:dyDescent="0.3">
      <c r="A2395" t="s">
        <v>61</v>
      </c>
      <c r="B2395" t="s">
        <v>1190</v>
      </c>
      <c r="C2395" t="s">
        <v>1191</v>
      </c>
      <c r="D2395" t="s">
        <v>1223</v>
      </c>
      <c r="E2395" t="s">
        <v>7719</v>
      </c>
      <c r="F2395" t="s">
        <v>61</v>
      </c>
      <c r="G2395" t="s">
        <v>21</v>
      </c>
      <c r="H2395" t="s">
        <v>21</v>
      </c>
      <c r="I2395" t="s">
        <v>22</v>
      </c>
      <c r="J2395">
        <v>0</v>
      </c>
      <c r="K2395">
        <v>1</v>
      </c>
      <c r="L2395">
        <v>0</v>
      </c>
      <c r="M2395">
        <v>1</v>
      </c>
      <c r="N2395">
        <v>3</v>
      </c>
      <c r="O2395">
        <v>1</v>
      </c>
      <c r="Q2395">
        <v>0</v>
      </c>
      <c r="R2395">
        <v>2</v>
      </c>
      <c r="S2395">
        <v>3</v>
      </c>
      <c r="V2395">
        <v>0</v>
      </c>
      <c r="X2395" s="26">
        <v>11</v>
      </c>
    </row>
    <row r="2396" spans="1:24" x14ac:dyDescent="0.3">
      <c r="A2396" t="s">
        <v>61</v>
      </c>
      <c r="B2396" t="s">
        <v>1190</v>
      </c>
      <c r="C2396" t="s">
        <v>1195</v>
      </c>
      <c r="D2396" t="s">
        <v>1212</v>
      </c>
      <c r="E2396" t="s">
        <v>7720</v>
      </c>
      <c r="F2396" t="s">
        <v>61</v>
      </c>
      <c r="G2396" t="s">
        <v>21</v>
      </c>
      <c r="H2396" t="s">
        <v>21</v>
      </c>
      <c r="I2396" t="s">
        <v>54</v>
      </c>
      <c r="J2396">
        <v>2</v>
      </c>
      <c r="K2396">
        <v>1</v>
      </c>
      <c r="L2396">
        <v>0</v>
      </c>
      <c r="M2396">
        <v>1</v>
      </c>
      <c r="N2396">
        <v>3</v>
      </c>
      <c r="O2396">
        <v>1</v>
      </c>
      <c r="Q2396">
        <v>0</v>
      </c>
      <c r="R2396">
        <v>2</v>
      </c>
      <c r="S2396">
        <v>3</v>
      </c>
      <c r="V2396">
        <v>2</v>
      </c>
      <c r="X2396" s="26">
        <v>15</v>
      </c>
    </row>
    <row r="2397" spans="1:24" x14ac:dyDescent="0.3">
      <c r="A2397" t="s">
        <v>32</v>
      </c>
      <c r="B2397" t="s">
        <v>1880</v>
      </c>
      <c r="C2397" t="s">
        <v>1881</v>
      </c>
      <c r="D2397" t="s">
        <v>1912</v>
      </c>
      <c r="E2397" t="s">
        <v>7721</v>
      </c>
      <c r="F2397" t="s">
        <v>65</v>
      </c>
      <c r="G2397" t="s">
        <v>21</v>
      </c>
      <c r="H2397" t="s">
        <v>21</v>
      </c>
      <c r="I2397" t="s">
        <v>50</v>
      </c>
      <c r="J2397">
        <v>0</v>
      </c>
      <c r="K2397">
        <v>1</v>
      </c>
      <c r="L2397">
        <v>1</v>
      </c>
      <c r="M2397">
        <v>1</v>
      </c>
      <c r="N2397">
        <v>1</v>
      </c>
      <c r="O2397">
        <v>1</v>
      </c>
      <c r="Q2397">
        <v>0</v>
      </c>
      <c r="R2397">
        <v>2</v>
      </c>
      <c r="S2397">
        <v>3</v>
      </c>
      <c r="V2397">
        <v>1</v>
      </c>
      <c r="X2397" s="26">
        <v>11</v>
      </c>
    </row>
    <row r="2398" spans="1:24" x14ac:dyDescent="0.3">
      <c r="A2398" t="s">
        <v>71</v>
      </c>
      <c r="B2398" t="s">
        <v>890</v>
      </c>
      <c r="C2398" t="s">
        <v>1169</v>
      </c>
      <c r="D2398" t="s">
        <v>2777</v>
      </c>
      <c r="E2398" t="s">
        <v>7722</v>
      </c>
      <c r="F2398" t="s">
        <v>71</v>
      </c>
      <c r="G2398" t="s">
        <v>21</v>
      </c>
      <c r="H2398" t="s">
        <v>21</v>
      </c>
      <c r="I2398" t="s">
        <v>54</v>
      </c>
      <c r="J2398">
        <v>2</v>
      </c>
      <c r="K2398">
        <v>1</v>
      </c>
      <c r="L2398">
        <v>1</v>
      </c>
      <c r="M2398">
        <v>1</v>
      </c>
      <c r="N2398">
        <v>2</v>
      </c>
      <c r="O2398">
        <v>1</v>
      </c>
      <c r="Q2398">
        <v>0</v>
      </c>
      <c r="R2398">
        <v>2</v>
      </c>
      <c r="S2398">
        <v>3</v>
      </c>
      <c r="V2398">
        <v>1</v>
      </c>
      <c r="X2398" s="26">
        <v>14</v>
      </c>
    </row>
    <row r="2399" spans="1:24" x14ac:dyDescent="0.3">
      <c r="A2399" t="s">
        <v>113</v>
      </c>
      <c r="B2399" t="s">
        <v>932</v>
      </c>
      <c r="C2399" t="s">
        <v>1388</v>
      </c>
      <c r="D2399" t="s">
        <v>1389</v>
      </c>
      <c r="E2399" t="s">
        <v>7723</v>
      </c>
      <c r="F2399" t="s">
        <v>65</v>
      </c>
      <c r="G2399" t="s">
        <v>21</v>
      </c>
      <c r="H2399" t="s">
        <v>21</v>
      </c>
      <c r="I2399" t="s">
        <v>22</v>
      </c>
      <c r="J2399">
        <v>0</v>
      </c>
      <c r="K2399">
        <v>1</v>
      </c>
      <c r="L2399">
        <v>1</v>
      </c>
      <c r="M2399">
        <v>1</v>
      </c>
      <c r="N2399">
        <v>1</v>
      </c>
      <c r="O2399">
        <v>1</v>
      </c>
      <c r="Q2399">
        <v>0</v>
      </c>
      <c r="R2399">
        <v>1</v>
      </c>
      <c r="S2399">
        <v>1</v>
      </c>
      <c r="V2399">
        <v>1</v>
      </c>
      <c r="X2399" s="26">
        <v>8</v>
      </c>
    </row>
    <row r="2400" spans="1:24" x14ac:dyDescent="0.3">
      <c r="A2400" t="s">
        <v>113</v>
      </c>
      <c r="B2400" t="s">
        <v>519</v>
      </c>
      <c r="C2400" t="s">
        <v>1341</v>
      </c>
      <c r="D2400" t="s">
        <v>1350</v>
      </c>
      <c r="E2400" t="s">
        <v>7724</v>
      </c>
      <c r="F2400" t="s">
        <v>113</v>
      </c>
      <c r="G2400" t="s">
        <v>21</v>
      </c>
      <c r="H2400" t="s">
        <v>21</v>
      </c>
      <c r="I2400" t="s">
        <v>22</v>
      </c>
      <c r="J2400">
        <v>1</v>
      </c>
      <c r="K2400">
        <v>1</v>
      </c>
      <c r="L2400">
        <v>1</v>
      </c>
      <c r="M2400">
        <v>0</v>
      </c>
      <c r="N2400">
        <v>0</v>
      </c>
      <c r="O2400">
        <v>0</v>
      </c>
      <c r="Q2400">
        <v>0</v>
      </c>
      <c r="R2400">
        <v>1</v>
      </c>
      <c r="S2400">
        <v>3</v>
      </c>
      <c r="V2400">
        <v>1</v>
      </c>
      <c r="X2400" s="26">
        <v>8</v>
      </c>
    </row>
    <row r="2401" spans="1:24" x14ac:dyDescent="0.3">
      <c r="A2401" t="s">
        <v>56</v>
      </c>
      <c r="B2401" t="s">
        <v>174</v>
      </c>
      <c r="C2401" t="s">
        <v>195</v>
      </c>
      <c r="D2401" t="s">
        <v>2257</v>
      </c>
      <c r="E2401" t="s">
        <v>7725</v>
      </c>
      <c r="F2401" t="s">
        <v>56</v>
      </c>
      <c r="G2401" t="s">
        <v>21</v>
      </c>
      <c r="H2401" t="s">
        <v>21</v>
      </c>
      <c r="I2401" t="s">
        <v>22</v>
      </c>
      <c r="J2401">
        <v>0</v>
      </c>
      <c r="K2401">
        <v>1</v>
      </c>
      <c r="L2401">
        <v>1</v>
      </c>
      <c r="M2401">
        <v>1</v>
      </c>
      <c r="N2401">
        <v>2</v>
      </c>
      <c r="O2401">
        <v>1</v>
      </c>
      <c r="Q2401">
        <v>0</v>
      </c>
      <c r="R2401">
        <v>2</v>
      </c>
      <c r="S2401">
        <v>3</v>
      </c>
      <c r="V2401">
        <v>1</v>
      </c>
      <c r="X2401" s="26">
        <v>12</v>
      </c>
    </row>
    <row r="2402" spans="1:24" x14ac:dyDescent="0.3">
      <c r="A2402" t="s">
        <v>19</v>
      </c>
      <c r="B2402" t="s">
        <v>162</v>
      </c>
      <c r="C2402" t="s">
        <v>239</v>
      </c>
      <c r="D2402" t="s">
        <v>252</v>
      </c>
      <c r="E2402" t="s">
        <v>7726</v>
      </c>
      <c r="F2402" t="s">
        <v>69</v>
      </c>
      <c r="G2402" t="s">
        <v>21</v>
      </c>
      <c r="H2402" t="s">
        <v>21</v>
      </c>
      <c r="I2402" t="s">
        <v>22</v>
      </c>
      <c r="J2402">
        <v>0</v>
      </c>
      <c r="K2402">
        <v>1</v>
      </c>
      <c r="L2402">
        <v>1</v>
      </c>
      <c r="M2402">
        <v>1</v>
      </c>
      <c r="N2402">
        <v>1</v>
      </c>
      <c r="O2402">
        <v>1</v>
      </c>
      <c r="Q2402">
        <v>0</v>
      </c>
      <c r="R2402">
        <v>1</v>
      </c>
      <c r="S2402">
        <v>3</v>
      </c>
      <c r="V2402">
        <v>0</v>
      </c>
      <c r="X2402" s="26">
        <v>9</v>
      </c>
    </row>
    <row r="2403" spans="1:24" x14ac:dyDescent="0.3">
      <c r="A2403" t="s">
        <v>44</v>
      </c>
      <c r="B2403" t="s">
        <v>174</v>
      </c>
      <c r="C2403" t="s">
        <v>822</v>
      </c>
      <c r="D2403" t="s">
        <v>3728</v>
      </c>
      <c r="E2403" t="s">
        <v>7727</v>
      </c>
      <c r="F2403" t="s">
        <v>44</v>
      </c>
      <c r="G2403" t="s">
        <v>21</v>
      </c>
      <c r="H2403" t="s">
        <v>21</v>
      </c>
      <c r="I2403" t="s">
        <v>54</v>
      </c>
      <c r="J2403">
        <v>2</v>
      </c>
      <c r="K2403">
        <v>1</v>
      </c>
      <c r="L2403">
        <v>1</v>
      </c>
      <c r="M2403">
        <v>1</v>
      </c>
      <c r="N2403">
        <v>2</v>
      </c>
      <c r="O2403">
        <v>1</v>
      </c>
      <c r="Q2403">
        <v>0</v>
      </c>
      <c r="R2403">
        <v>1</v>
      </c>
      <c r="S2403">
        <v>3</v>
      </c>
      <c r="V2403">
        <v>2</v>
      </c>
      <c r="X2403" s="26">
        <v>14</v>
      </c>
    </row>
    <row r="2404" spans="1:24" x14ac:dyDescent="0.3">
      <c r="A2404" t="s">
        <v>39</v>
      </c>
      <c r="B2404" t="s">
        <v>162</v>
      </c>
      <c r="C2404" t="s">
        <v>656</v>
      </c>
      <c r="D2404" t="s">
        <v>668</v>
      </c>
      <c r="E2404" t="s">
        <v>7728</v>
      </c>
      <c r="F2404" t="s">
        <v>39</v>
      </c>
      <c r="G2404" t="s">
        <v>21</v>
      </c>
      <c r="H2404" t="s">
        <v>21</v>
      </c>
      <c r="I2404" t="s">
        <v>22</v>
      </c>
      <c r="J2404">
        <v>1</v>
      </c>
      <c r="K2404">
        <v>1</v>
      </c>
      <c r="L2404">
        <v>1</v>
      </c>
      <c r="M2404">
        <v>1</v>
      </c>
      <c r="N2404">
        <v>2</v>
      </c>
      <c r="O2404">
        <v>1</v>
      </c>
      <c r="Q2404">
        <v>0</v>
      </c>
      <c r="R2404">
        <v>2</v>
      </c>
      <c r="S2404">
        <v>2</v>
      </c>
      <c r="V2404">
        <v>2</v>
      </c>
      <c r="X2404" s="26">
        <v>13</v>
      </c>
    </row>
    <row r="2405" spans="1:24" x14ac:dyDescent="0.3">
      <c r="A2405" t="s">
        <v>155</v>
      </c>
      <c r="B2405" t="s">
        <v>3634</v>
      </c>
      <c r="C2405" t="s">
        <v>3637</v>
      </c>
      <c r="D2405" t="s">
        <v>5114</v>
      </c>
      <c r="E2405" t="s">
        <v>7729</v>
      </c>
      <c r="F2405" t="s">
        <v>155</v>
      </c>
      <c r="G2405" t="s">
        <v>21</v>
      </c>
      <c r="H2405" t="s">
        <v>21</v>
      </c>
      <c r="I2405" t="s">
        <v>22</v>
      </c>
      <c r="J2405">
        <v>1</v>
      </c>
      <c r="K2405">
        <v>1</v>
      </c>
      <c r="L2405">
        <v>1</v>
      </c>
      <c r="M2405">
        <v>0</v>
      </c>
      <c r="N2405">
        <v>3</v>
      </c>
      <c r="O2405">
        <v>1</v>
      </c>
      <c r="Q2405">
        <v>0</v>
      </c>
      <c r="R2405">
        <v>1</v>
      </c>
      <c r="S2405">
        <v>3</v>
      </c>
      <c r="V2405">
        <v>1</v>
      </c>
      <c r="X2405" s="26">
        <v>12</v>
      </c>
    </row>
    <row r="2406" spans="1:24" x14ac:dyDescent="0.3">
      <c r="A2406" t="s">
        <v>32</v>
      </c>
      <c r="B2406" t="s">
        <v>1056</v>
      </c>
      <c r="C2406" t="s">
        <v>1827</v>
      </c>
      <c r="D2406" t="s">
        <v>1830</v>
      </c>
      <c r="E2406" t="s">
        <v>7730</v>
      </c>
      <c r="F2406" t="s">
        <v>32</v>
      </c>
      <c r="G2406" t="s">
        <v>21</v>
      </c>
      <c r="H2406" t="s">
        <v>21</v>
      </c>
      <c r="I2406" t="s">
        <v>50</v>
      </c>
      <c r="J2406">
        <v>2</v>
      </c>
      <c r="K2406">
        <v>1</v>
      </c>
      <c r="L2406">
        <v>1</v>
      </c>
      <c r="M2406">
        <v>1</v>
      </c>
      <c r="N2406">
        <v>3</v>
      </c>
      <c r="O2406">
        <v>1</v>
      </c>
      <c r="Q2406">
        <v>0</v>
      </c>
      <c r="R2406">
        <v>1</v>
      </c>
      <c r="S2406">
        <v>3</v>
      </c>
      <c r="V2406">
        <v>3</v>
      </c>
      <c r="X2406" s="26">
        <v>16</v>
      </c>
    </row>
    <row r="2407" spans="1:24" x14ac:dyDescent="0.3">
      <c r="A2407" t="s">
        <v>79</v>
      </c>
      <c r="B2407" t="s">
        <v>311</v>
      </c>
      <c r="C2407" t="s">
        <v>614</v>
      </c>
      <c r="D2407" t="s">
        <v>619</v>
      </c>
      <c r="E2407" t="s">
        <v>7731</v>
      </c>
      <c r="F2407" t="s">
        <v>79</v>
      </c>
      <c r="G2407" t="s">
        <v>21</v>
      </c>
      <c r="H2407" t="s">
        <v>21</v>
      </c>
      <c r="I2407" t="s">
        <v>50</v>
      </c>
      <c r="J2407">
        <v>0</v>
      </c>
      <c r="K2407">
        <v>1</v>
      </c>
      <c r="L2407">
        <v>1</v>
      </c>
      <c r="M2407">
        <v>1</v>
      </c>
      <c r="N2407">
        <v>3</v>
      </c>
      <c r="O2407">
        <v>1</v>
      </c>
      <c r="Q2407">
        <v>0</v>
      </c>
      <c r="R2407">
        <v>1</v>
      </c>
      <c r="S2407">
        <v>2</v>
      </c>
      <c r="V2407">
        <v>3</v>
      </c>
      <c r="X2407" s="26">
        <v>13</v>
      </c>
    </row>
    <row r="2408" spans="1:24" x14ac:dyDescent="0.3">
      <c r="A2408" t="s">
        <v>64</v>
      </c>
      <c r="B2408" t="s">
        <v>162</v>
      </c>
      <c r="C2408" t="s">
        <v>654</v>
      </c>
      <c r="D2408" t="s">
        <v>3171</v>
      </c>
      <c r="E2408" t="s">
        <v>7732</v>
      </c>
      <c r="F2408" t="s">
        <v>37</v>
      </c>
      <c r="G2408" t="s">
        <v>21</v>
      </c>
      <c r="H2408" t="s">
        <v>21</v>
      </c>
      <c r="I2408" t="s">
        <v>22</v>
      </c>
      <c r="J2408">
        <v>0</v>
      </c>
      <c r="K2408">
        <v>1</v>
      </c>
      <c r="L2408">
        <v>1</v>
      </c>
      <c r="M2408">
        <v>1</v>
      </c>
      <c r="N2408">
        <v>2</v>
      </c>
      <c r="O2408">
        <v>1</v>
      </c>
      <c r="Q2408">
        <v>0</v>
      </c>
      <c r="R2408">
        <v>2</v>
      </c>
      <c r="S2408">
        <v>3</v>
      </c>
      <c r="V2408">
        <v>1</v>
      </c>
      <c r="X2408" s="26">
        <v>12</v>
      </c>
    </row>
    <row r="2409" spans="1:24" x14ac:dyDescent="0.3">
      <c r="A2409" t="s">
        <v>64</v>
      </c>
      <c r="B2409" t="s">
        <v>162</v>
      </c>
      <c r="C2409" t="s">
        <v>654</v>
      </c>
      <c r="D2409" t="s">
        <v>3170</v>
      </c>
      <c r="E2409" t="s">
        <v>7733</v>
      </c>
      <c r="F2409" t="s">
        <v>37</v>
      </c>
      <c r="G2409" t="s">
        <v>21</v>
      </c>
      <c r="H2409" t="s">
        <v>21</v>
      </c>
      <c r="I2409" t="s">
        <v>22</v>
      </c>
      <c r="J2409">
        <v>0</v>
      </c>
      <c r="K2409">
        <v>1</v>
      </c>
      <c r="L2409">
        <v>1</v>
      </c>
      <c r="M2409">
        <v>1</v>
      </c>
      <c r="N2409">
        <v>2</v>
      </c>
      <c r="O2409">
        <v>1</v>
      </c>
      <c r="Q2409">
        <v>0</v>
      </c>
      <c r="R2409">
        <v>2</v>
      </c>
      <c r="S2409">
        <v>3</v>
      </c>
      <c r="V2409">
        <v>1</v>
      </c>
      <c r="X2409" s="26">
        <v>12</v>
      </c>
    </row>
    <row r="2410" spans="1:24" x14ac:dyDescent="0.3">
      <c r="A2410" t="s">
        <v>64</v>
      </c>
      <c r="B2410" t="s">
        <v>162</v>
      </c>
      <c r="C2410" t="s">
        <v>654</v>
      </c>
      <c r="D2410" t="s">
        <v>3169</v>
      </c>
      <c r="E2410" t="s">
        <v>7734</v>
      </c>
      <c r="F2410" t="s">
        <v>37</v>
      </c>
      <c r="G2410" t="s">
        <v>21</v>
      </c>
      <c r="H2410" t="s">
        <v>21</v>
      </c>
      <c r="I2410" t="s">
        <v>22</v>
      </c>
      <c r="J2410">
        <v>1</v>
      </c>
      <c r="K2410">
        <v>1</v>
      </c>
      <c r="L2410">
        <v>1</v>
      </c>
      <c r="M2410">
        <v>1</v>
      </c>
      <c r="N2410">
        <v>2</v>
      </c>
      <c r="O2410">
        <v>1</v>
      </c>
      <c r="Q2410">
        <v>0</v>
      </c>
      <c r="R2410">
        <v>2</v>
      </c>
      <c r="S2410">
        <v>3</v>
      </c>
      <c r="V2410">
        <v>1</v>
      </c>
      <c r="X2410" s="26">
        <v>13</v>
      </c>
    </row>
    <row r="2411" spans="1:24" x14ac:dyDescent="0.3">
      <c r="A2411" t="s">
        <v>40</v>
      </c>
      <c r="B2411" t="s">
        <v>162</v>
      </c>
      <c r="C2411" t="s">
        <v>654</v>
      </c>
      <c r="D2411" t="s">
        <v>3311</v>
      </c>
      <c r="E2411" t="s">
        <v>7735</v>
      </c>
      <c r="F2411" t="s">
        <v>40</v>
      </c>
      <c r="G2411" t="s">
        <v>21</v>
      </c>
      <c r="H2411" t="s">
        <v>21</v>
      </c>
      <c r="I2411" t="s">
        <v>22</v>
      </c>
      <c r="J2411">
        <v>1</v>
      </c>
      <c r="K2411">
        <v>1</v>
      </c>
      <c r="L2411">
        <v>1</v>
      </c>
      <c r="M2411">
        <v>1</v>
      </c>
      <c r="N2411">
        <v>2</v>
      </c>
      <c r="O2411">
        <v>1</v>
      </c>
      <c r="Q2411">
        <v>2</v>
      </c>
      <c r="R2411">
        <v>1</v>
      </c>
      <c r="S2411">
        <v>3</v>
      </c>
      <c r="V2411">
        <v>1</v>
      </c>
      <c r="X2411" s="26">
        <v>14</v>
      </c>
    </row>
    <row r="2412" spans="1:24" x14ac:dyDescent="0.3">
      <c r="A2412" t="s">
        <v>32</v>
      </c>
      <c r="B2412" t="s">
        <v>1602</v>
      </c>
      <c r="C2412" t="s">
        <v>1603</v>
      </c>
      <c r="D2412" t="s">
        <v>1841</v>
      </c>
      <c r="E2412" t="s">
        <v>7736</v>
      </c>
      <c r="F2412" t="s">
        <v>32</v>
      </c>
      <c r="G2412" t="s">
        <v>21</v>
      </c>
      <c r="H2412" t="s">
        <v>21</v>
      </c>
      <c r="I2412" t="s">
        <v>22</v>
      </c>
      <c r="J2412">
        <v>0</v>
      </c>
      <c r="K2412">
        <v>0</v>
      </c>
      <c r="L2412">
        <v>0</v>
      </c>
      <c r="M2412">
        <v>1</v>
      </c>
      <c r="N2412">
        <v>1</v>
      </c>
      <c r="O2412">
        <v>0</v>
      </c>
      <c r="Q2412">
        <v>0</v>
      </c>
      <c r="R2412">
        <v>1</v>
      </c>
      <c r="S2412">
        <v>1</v>
      </c>
      <c r="V2412">
        <v>0</v>
      </c>
      <c r="X2412" s="26">
        <v>4</v>
      </c>
    </row>
    <row r="2413" spans="1:24" x14ac:dyDescent="0.3">
      <c r="A2413" t="s">
        <v>37</v>
      </c>
      <c r="B2413" t="s">
        <v>637</v>
      </c>
      <c r="C2413" t="s">
        <v>3303</v>
      </c>
      <c r="D2413" t="s">
        <v>3433</v>
      </c>
      <c r="E2413" t="s">
        <v>7737</v>
      </c>
      <c r="F2413" t="s">
        <v>37</v>
      </c>
      <c r="G2413" t="s">
        <v>21</v>
      </c>
      <c r="H2413" t="s">
        <v>21</v>
      </c>
      <c r="I2413" t="s">
        <v>54</v>
      </c>
      <c r="J2413">
        <v>0</v>
      </c>
      <c r="K2413">
        <v>1</v>
      </c>
      <c r="L2413">
        <v>1</v>
      </c>
      <c r="M2413">
        <v>1</v>
      </c>
      <c r="N2413">
        <v>3</v>
      </c>
      <c r="O2413">
        <v>1</v>
      </c>
      <c r="Q2413">
        <v>0</v>
      </c>
      <c r="R2413">
        <v>2</v>
      </c>
      <c r="S2413">
        <v>3</v>
      </c>
      <c r="V2413">
        <v>2</v>
      </c>
      <c r="X2413" s="26">
        <v>14</v>
      </c>
    </row>
    <row r="2414" spans="1:24" x14ac:dyDescent="0.3">
      <c r="A2414" t="s">
        <v>85</v>
      </c>
      <c r="B2414" t="s">
        <v>174</v>
      </c>
      <c r="C2414" t="s">
        <v>195</v>
      </c>
      <c r="D2414" t="s">
        <v>4471</v>
      </c>
      <c r="E2414" t="s">
        <v>7738</v>
      </c>
      <c r="F2414" t="s">
        <v>85</v>
      </c>
      <c r="G2414" t="s">
        <v>21</v>
      </c>
      <c r="H2414" t="s">
        <v>21</v>
      </c>
      <c r="I2414" t="s">
        <v>22</v>
      </c>
      <c r="J2414">
        <v>0</v>
      </c>
      <c r="K2414">
        <v>0</v>
      </c>
      <c r="L2414">
        <v>0</v>
      </c>
      <c r="M2414">
        <v>0</v>
      </c>
      <c r="N2414">
        <v>0</v>
      </c>
      <c r="O2414">
        <v>0</v>
      </c>
      <c r="Q2414">
        <v>0</v>
      </c>
      <c r="R2414">
        <v>1</v>
      </c>
      <c r="S2414">
        <v>0</v>
      </c>
      <c r="V2414">
        <v>0</v>
      </c>
      <c r="X2414" s="26">
        <v>1</v>
      </c>
    </row>
    <row r="2415" spans="1:24" x14ac:dyDescent="0.3">
      <c r="A2415" t="s">
        <v>70</v>
      </c>
      <c r="B2415" t="s">
        <v>174</v>
      </c>
      <c r="C2415" t="s">
        <v>195</v>
      </c>
      <c r="D2415" t="s">
        <v>4261</v>
      </c>
      <c r="E2415" t="s">
        <v>7739</v>
      </c>
      <c r="F2415" t="s">
        <v>70</v>
      </c>
      <c r="G2415" t="s">
        <v>21</v>
      </c>
      <c r="H2415" t="s">
        <v>21</v>
      </c>
      <c r="I2415" t="s">
        <v>22</v>
      </c>
      <c r="J2415">
        <v>0</v>
      </c>
      <c r="K2415">
        <v>0</v>
      </c>
      <c r="L2415">
        <v>1</v>
      </c>
      <c r="M2415">
        <v>1</v>
      </c>
      <c r="N2415">
        <v>2</v>
      </c>
      <c r="O2415">
        <v>1</v>
      </c>
      <c r="Q2415">
        <v>0</v>
      </c>
      <c r="R2415">
        <v>1</v>
      </c>
      <c r="S2415">
        <v>3</v>
      </c>
      <c r="V2415">
        <v>0</v>
      </c>
      <c r="X2415" s="26">
        <v>9</v>
      </c>
    </row>
    <row r="2416" spans="1:24" x14ac:dyDescent="0.3">
      <c r="A2416" t="s">
        <v>39</v>
      </c>
      <c r="B2416" t="s">
        <v>162</v>
      </c>
      <c r="C2416" t="s">
        <v>733</v>
      </c>
      <c r="D2416" t="s">
        <v>739</v>
      </c>
      <c r="E2416" t="s">
        <v>7740</v>
      </c>
      <c r="F2416" t="s">
        <v>102</v>
      </c>
      <c r="G2416" t="s">
        <v>21</v>
      </c>
      <c r="H2416" t="s">
        <v>21</v>
      </c>
      <c r="I2416" t="s">
        <v>54</v>
      </c>
      <c r="J2416">
        <v>1</v>
      </c>
      <c r="K2416">
        <v>1</v>
      </c>
      <c r="L2416">
        <v>1</v>
      </c>
      <c r="M2416">
        <v>1</v>
      </c>
      <c r="N2416">
        <v>3</v>
      </c>
      <c r="O2416">
        <v>1</v>
      </c>
      <c r="Q2416">
        <v>0</v>
      </c>
      <c r="R2416">
        <v>1</v>
      </c>
      <c r="S2416">
        <v>3</v>
      </c>
      <c r="V2416">
        <v>1</v>
      </c>
      <c r="X2416" s="26">
        <v>13</v>
      </c>
    </row>
    <row r="2417" spans="1:24" x14ac:dyDescent="0.3">
      <c r="A2417" t="s">
        <v>113</v>
      </c>
      <c r="B2417" t="s">
        <v>519</v>
      </c>
      <c r="C2417" t="s">
        <v>1341</v>
      </c>
      <c r="D2417" t="s">
        <v>1349</v>
      </c>
      <c r="E2417" t="s">
        <v>7741</v>
      </c>
      <c r="F2417" t="s">
        <v>113</v>
      </c>
      <c r="G2417" t="s">
        <v>21</v>
      </c>
      <c r="H2417" t="s">
        <v>21</v>
      </c>
      <c r="I2417" t="s">
        <v>22</v>
      </c>
      <c r="J2417">
        <v>2</v>
      </c>
      <c r="K2417">
        <v>1</v>
      </c>
      <c r="L2417">
        <v>1</v>
      </c>
      <c r="M2417">
        <v>0</v>
      </c>
      <c r="N2417">
        <v>0</v>
      </c>
      <c r="O2417">
        <v>0</v>
      </c>
      <c r="Q2417">
        <v>0</v>
      </c>
      <c r="R2417">
        <v>1</v>
      </c>
      <c r="S2417">
        <v>3</v>
      </c>
      <c r="V2417">
        <v>2</v>
      </c>
      <c r="X2417" s="26">
        <v>10</v>
      </c>
    </row>
    <row r="2418" spans="1:24" x14ac:dyDescent="0.3">
      <c r="A2418" t="s">
        <v>73</v>
      </c>
      <c r="B2418" t="s">
        <v>162</v>
      </c>
      <c r="C2418" t="s">
        <v>274</v>
      </c>
      <c r="D2418" t="s">
        <v>287</v>
      </c>
      <c r="E2418" t="s">
        <v>7742</v>
      </c>
      <c r="F2418" t="s">
        <v>59</v>
      </c>
      <c r="G2418" t="s">
        <v>21</v>
      </c>
      <c r="H2418" t="s">
        <v>21</v>
      </c>
      <c r="I2418" t="s">
        <v>22</v>
      </c>
      <c r="J2418">
        <v>0</v>
      </c>
      <c r="K2418">
        <v>1</v>
      </c>
      <c r="L2418">
        <v>1</v>
      </c>
      <c r="M2418">
        <v>1</v>
      </c>
      <c r="N2418">
        <v>1</v>
      </c>
      <c r="O2418">
        <v>1</v>
      </c>
      <c r="Q2418">
        <v>0</v>
      </c>
      <c r="R2418">
        <v>1</v>
      </c>
      <c r="S2418">
        <v>2</v>
      </c>
      <c r="V2418">
        <v>0</v>
      </c>
      <c r="X2418" s="26">
        <v>8</v>
      </c>
    </row>
    <row r="2419" spans="1:24" x14ac:dyDescent="0.3">
      <c r="A2419" t="s">
        <v>59</v>
      </c>
      <c r="B2419" t="s">
        <v>3366</v>
      </c>
      <c r="C2419" t="s">
        <v>3543</v>
      </c>
      <c r="D2419" t="s">
        <v>3550</v>
      </c>
      <c r="E2419" t="s">
        <v>7743</v>
      </c>
      <c r="F2419" t="s">
        <v>82</v>
      </c>
      <c r="G2419" t="s">
        <v>21</v>
      </c>
      <c r="H2419" t="s">
        <v>21</v>
      </c>
      <c r="I2419" t="s">
        <v>22</v>
      </c>
      <c r="J2419">
        <v>0</v>
      </c>
      <c r="K2419">
        <v>1</v>
      </c>
      <c r="L2419">
        <v>1</v>
      </c>
      <c r="M2419">
        <v>0</v>
      </c>
      <c r="N2419">
        <v>0</v>
      </c>
      <c r="O2419">
        <v>0</v>
      </c>
      <c r="Q2419">
        <v>0</v>
      </c>
      <c r="R2419">
        <v>1</v>
      </c>
      <c r="S2419">
        <v>1</v>
      </c>
      <c r="V2419">
        <v>1</v>
      </c>
      <c r="X2419" s="26">
        <v>5</v>
      </c>
    </row>
    <row r="2420" spans="1:24" x14ac:dyDescent="0.3">
      <c r="A2420" t="s">
        <v>49</v>
      </c>
      <c r="B2420" t="s">
        <v>890</v>
      </c>
      <c r="C2420" t="s">
        <v>1169</v>
      </c>
      <c r="D2420" t="s">
        <v>1611</v>
      </c>
      <c r="E2420" t="s">
        <v>7744</v>
      </c>
      <c r="F2420" t="s">
        <v>121</v>
      </c>
      <c r="G2420" t="s">
        <v>21</v>
      </c>
      <c r="H2420" t="s">
        <v>21</v>
      </c>
      <c r="I2420" t="s">
        <v>50</v>
      </c>
      <c r="J2420">
        <v>0</v>
      </c>
      <c r="K2420">
        <v>0</v>
      </c>
      <c r="L2420">
        <v>0</v>
      </c>
      <c r="M2420">
        <v>1</v>
      </c>
      <c r="N2420">
        <v>0</v>
      </c>
      <c r="O2420">
        <v>0</v>
      </c>
      <c r="Q2420">
        <v>0</v>
      </c>
      <c r="R2420">
        <v>0</v>
      </c>
      <c r="S2420">
        <v>1</v>
      </c>
      <c r="V2420">
        <v>1</v>
      </c>
      <c r="X2420" s="26">
        <v>3</v>
      </c>
    </row>
    <row r="2421" spans="1:24" x14ac:dyDescent="0.3">
      <c r="A2421" t="s">
        <v>62</v>
      </c>
      <c r="B2421" t="s">
        <v>1602</v>
      </c>
      <c r="C2421" t="s">
        <v>1638</v>
      </c>
      <c r="D2421" t="s">
        <v>1639</v>
      </c>
      <c r="E2421" t="s">
        <v>7745</v>
      </c>
      <c r="F2421" t="s">
        <v>62</v>
      </c>
      <c r="G2421" t="s">
        <v>21</v>
      </c>
      <c r="H2421" t="s">
        <v>21</v>
      </c>
      <c r="I2421" t="s">
        <v>22</v>
      </c>
      <c r="J2421">
        <v>0</v>
      </c>
      <c r="K2421">
        <v>1</v>
      </c>
      <c r="L2421">
        <v>0</v>
      </c>
      <c r="M2421">
        <v>1</v>
      </c>
      <c r="N2421">
        <v>0</v>
      </c>
      <c r="O2421">
        <v>0</v>
      </c>
      <c r="Q2421">
        <v>0</v>
      </c>
      <c r="R2421">
        <v>1</v>
      </c>
      <c r="S2421">
        <v>2</v>
      </c>
      <c r="V2421">
        <v>0</v>
      </c>
      <c r="X2421" s="26">
        <v>5</v>
      </c>
    </row>
    <row r="2422" spans="1:24" x14ac:dyDescent="0.3">
      <c r="A2422" t="s">
        <v>135</v>
      </c>
      <c r="B2422" t="s">
        <v>847</v>
      </c>
      <c r="C2422" t="s">
        <v>4883</v>
      </c>
      <c r="D2422" t="s">
        <v>4884</v>
      </c>
      <c r="E2422" t="s">
        <v>7746</v>
      </c>
      <c r="F2422" t="s">
        <v>135</v>
      </c>
      <c r="G2422" t="s">
        <v>21</v>
      </c>
      <c r="H2422" t="s">
        <v>21</v>
      </c>
      <c r="I2422" t="s">
        <v>22</v>
      </c>
      <c r="J2422">
        <v>1</v>
      </c>
      <c r="K2422">
        <v>1</v>
      </c>
      <c r="L2422">
        <v>1</v>
      </c>
      <c r="M2422">
        <v>1</v>
      </c>
      <c r="N2422">
        <v>3</v>
      </c>
      <c r="O2422">
        <v>1</v>
      </c>
      <c r="Q2422">
        <v>0</v>
      </c>
      <c r="R2422">
        <v>3</v>
      </c>
      <c r="S2422">
        <v>3</v>
      </c>
      <c r="V2422">
        <v>2</v>
      </c>
      <c r="X2422" s="26">
        <v>16</v>
      </c>
    </row>
    <row r="2423" spans="1:24" x14ac:dyDescent="0.3">
      <c r="A2423" t="s">
        <v>70</v>
      </c>
      <c r="B2423" t="s">
        <v>475</v>
      </c>
      <c r="C2423" t="s">
        <v>4166</v>
      </c>
      <c r="D2423" t="s">
        <v>4173</v>
      </c>
      <c r="E2423" t="s">
        <v>7747</v>
      </c>
      <c r="F2423" t="s">
        <v>70</v>
      </c>
      <c r="G2423" t="s">
        <v>21</v>
      </c>
      <c r="H2423" t="s">
        <v>21</v>
      </c>
      <c r="I2423" t="s">
        <v>22</v>
      </c>
      <c r="J2423">
        <v>2</v>
      </c>
      <c r="K2423">
        <v>1</v>
      </c>
      <c r="L2423">
        <v>1</v>
      </c>
      <c r="M2423">
        <v>1</v>
      </c>
      <c r="N2423">
        <v>2</v>
      </c>
      <c r="O2423">
        <v>1</v>
      </c>
      <c r="Q2423">
        <v>0</v>
      </c>
      <c r="R2423">
        <v>1</v>
      </c>
      <c r="S2423">
        <v>2</v>
      </c>
      <c r="V2423">
        <v>0</v>
      </c>
      <c r="X2423" s="26">
        <v>11</v>
      </c>
    </row>
    <row r="2424" spans="1:24" x14ac:dyDescent="0.3">
      <c r="A2424" t="s">
        <v>137</v>
      </c>
      <c r="B2424" t="s">
        <v>847</v>
      </c>
      <c r="C2424" t="s">
        <v>3904</v>
      </c>
      <c r="D2424" t="s">
        <v>4675</v>
      </c>
      <c r="E2424" t="s">
        <v>7748</v>
      </c>
      <c r="F2424" t="s">
        <v>137</v>
      </c>
      <c r="G2424" t="s">
        <v>21</v>
      </c>
      <c r="H2424" t="s">
        <v>21</v>
      </c>
      <c r="I2424" t="s">
        <v>22</v>
      </c>
      <c r="J2424">
        <v>2</v>
      </c>
      <c r="K2424">
        <v>1</v>
      </c>
      <c r="L2424">
        <v>1</v>
      </c>
      <c r="M2424">
        <v>1</v>
      </c>
      <c r="N2424">
        <v>3</v>
      </c>
      <c r="O2424">
        <v>1</v>
      </c>
      <c r="Q2424">
        <v>0</v>
      </c>
      <c r="R2424">
        <v>2</v>
      </c>
      <c r="S2424">
        <v>3</v>
      </c>
      <c r="V2424">
        <v>2</v>
      </c>
      <c r="X2424" s="26">
        <v>16</v>
      </c>
    </row>
    <row r="2425" spans="1:24" x14ac:dyDescent="0.3">
      <c r="A2425" t="s">
        <v>19</v>
      </c>
      <c r="B2425" t="s">
        <v>162</v>
      </c>
      <c r="C2425" t="s">
        <v>181</v>
      </c>
      <c r="D2425" t="s">
        <v>197</v>
      </c>
      <c r="E2425" t="s">
        <v>7749</v>
      </c>
      <c r="F2425" t="s">
        <v>56</v>
      </c>
      <c r="G2425" t="s">
        <v>21</v>
      </c>
      <c r="H2425" t="s">
        <v>21</v>
      </c>
      <c r="I2425" t="s">
        <v>22</v>
      </c>
      <c r="J2425">
        <v>1</v>
      </c>
      <c r="K2425">
        <v>1</v>
      </c>
      <c r="L2425">
        <v>1</v>
      </c>
      <c r="M2425">
        <v>1</v>
      </c>
      <c r="N2425">
        <v>3</v>
      </c>
      <c r="O2425">
        <v>1</v>
      </c>
      <c r="Q2425">
        <v>0</v>
      </c>
      <c r="R2425">
        <v>2</v>
      </c>
      <c r="S2425">
        <v>3</v>
      </c>
      <c r="V2425">
        <v>2</v>
      </c>
      <c r="X2425" s="26">
        <v>15</v>
      </c>
    </row>
    <row r="2426" spans="1:24" x14ac:dyDescent="0.3">
      <c r="A2426" t="s">
        <v>19</v>
      </c>
      <c r="B2426" t="s">
        <v>162</v>
      </c>
      <c r="C2426" t="s">
        <v>181</v>
      </c>
      <c r="D2426" t="s">
        <v>194</v>
      </c>
      <c r="E2426" t="s">
        <v>7750</v>
      </c>
      <c r="F2426" t="s">
        <v>20</v>
      </c>
      <c r="G2426" t="s">
        <v>21</v>
      </c>
      <c r="H2426" t="s">
        <v>21</v>
      </c>
      <c r="I2426" t="s">
        <v>22</v>
      </c>
      <c r="J2426">
        <v>1</v>
      </c>
      <c r="K2426">
        <v>1</v>
      </c>
      <c r="L2426">
        <v>1</v>
      </c>
      <c r="M2426">
        <v>1</v>
      </c>
      <c r="N2426">
        <v>3</v>
      </c>
      <c r="O2426">
        <v>1</v>
      </c>
      <c r="Q2426">
        <v>0</v>
      </c>
      <c r="R2426">
        <v>2</v>
      </c>
      <c r="S2426">
        <v>3</v>
      </c>
      <c r="V2426">
        <v>1</v>
      </c>
      <c r="X2426" s="26">
        <v>14</v>
      </c>
    </row>
    <row r="2427" spans="1:24" x14ac:dyDescent="0.3">
      <c r="A2427" t="s">
        <v>19</v>
      </c>
      <c r="B2427" t="s">
        <v>162</v>
      </c>
      <c r="C2427" t="s">
        <v>181</v>
      </c>
      <c r="D2427" t="s">
        <v>192</v>
      </c>
      <c r="E2427" t="s">
        <v>7751</v>
      </c>
      <c r="F2427" t="s">
        <v>44</v>
      </c>
      <c r="G2427" t="s">
        <v>21</v>
      </c>
      <c r="H2427" t="s">
        <v>21</v>
      </c>
      <c r="I2427" t="s">
        <v>22</v>
      </c>
      <c r="J2427">
        <v>0</v>
      </c>
      <c r="K2427">
        <v>0</v>
      </c>
      <c r="L2427">
        <v>0</v>
      </c>
      <c r="M2427">
        <v>0</v>
      </c>
      <c r="N2427">
        <v>0</v>
      </c>
      <c r="O2427">
        <v>0</v>
      </c>
      <c r="Q2427">
        <v>0</v>
      </c>
      <c r="R2427">
        <v>0</v>
      </c>
      <c r="S2427">
        <v>0</v>
      </c>
      <c r="V2427">
        <v>0</v>
      </c>
      <c r="X2427" s="26">
        <v>0</v>
      </c>
    </row>
    <row r="2428" spans="1:24" x14ac:dyDescent="0.3">
      <c r="A2428" t="s">
        <v>62</v>
      </c>
      <c r="B2428" t="s">
        <v>890</v>
      </c>
      <c r="C2428" t="s">
        <v>1169</v>
      </c>
      <c r="D2428" t="s">
        <v>1675</v>
      </c>
      <c r="E2428" t="s">
        <v>7752</v>
      </c>
      <c r="F2428" t="s">
        <v>62</v>
      </c>
      <c r="G2428" t="s">
        <v>21</v>
      </c>
      <c r="H2428" t="s">
        <v>21</v>
      </c>
      <c r="I2428" t="s">
        <v>22</v>
      </c>
      <c r="J2428">
        <v>0</v>
      </c>
      <c r="K2428">
        <v>1</v>
      </c>
      <c r="L2428">
        <v>1</v>
      </c>
      <c r="M2428">
        <v>1</v>
      </c>
      <c r="N2428">
        <v>2</v>
      </c>
      <c r="O2428">
        <v>1</v>
      </c>
      <c r="Q2428">
        <v>0</v>
      </c>
      <c r="R2428">
        <v>1</v>
      </c>
      <c r="S2428">
        <v>2</v>
      </c>
      <c r="V2428">
        <v>0</v>
      </c>
      <c r="X2428" s="26">
        <v>9</v>
      </c>
    </row>
    <row r="2429" spans="1:24" x14ac:dyDescent="0.3">
      <c r="A2429" t="s">
        <v>43</v>
      </c>
      <c r="B2429" t="s">
        <v>174</v>
      </c>
      <c r="C2429" t="s">
        <v>2097</v>
      </c>
      <c r="D2429" t="s">
        <v>3927</v>
      </c>
      <c r="E2429" t="s">
        <v>7753</v>
      </c>
      <c r="F2429" t="s">
        <v>43</v>
      </c>
      <c r="G2429" t="s">
        <v>21</v>
      </c>
      <c r="H2429" t="s">
        <v>21</v>
      </c>
      <c r="I2429" t="s">
        <v>22</v>
      </c>
      <c r="J2429">
        <v>1</v>
      </c>
      <c r="K2429">
        <v>1</v>
      </c>
      <c r="L2429">
        <v>1</v>
      </c>
      <c r="M2429">
        <v>1</v>
      </c>
      <c r="N2429">
        <v>1</v>
      </c>
      <c r="O2429">
        <v>1</v>
      </c>
      <c r="Q2429">
        <v>0</v>
      </c>
      <c r="R2429">
        <v>1</v>
      </c>
      <c r="S2429">
        <v>1</v>
      </c>
      <c r="V2429">
        <v>0</v>
      </c>
      <c r="X2429" s="26">
        <v>8</v>
      </c>
    </row>
    <row r="2430" spans="1:24" x14ac:dyDescent="0.3">
      <c r="A2430" t="s">
        <v>19</v>
      </c>
      <c r="B2430" t="s">
        <v>174</v>
      </c>
      <c r="C2430" t="s">
        <v>200</v>
      </c>
      <c r="D2430" t="s">
        <v>201</v>
      </c>
      <c r="E2430" t="s">
        <v>7754</v>
      </c>
      <c r="F2430" t="s">
        <v>19</v>
      </c>
      <c r="G2430" t="s">
        <v>21</v>
      </c>
      <c r="H2430" t="s">
        <v>21</v>
      </c>
      <c r="I2430" t="s">
        <v>54</v>
      </c>
      <c r="J2430">
        <v>0</v>
      </c>
      <c r="K2430">
        <v>1</v>
      </c>
      <c r="L2430">
        <v>1</v>
      </c>
      <c r="M2430">
        <v>0</v>
      </c>
      <c r="N2430">
        <v>0</v>
      </c>
      <c r="O2430">
        <v>0</v>
      </c>
      <c r="Q2430">
        <v>0</v>
      </c>
      <c r="R2430">
        <v>1</v>
      </c>
      <c r="S2430">
        <v>1</v>
      </c>
      <c r="V2430">
        <v>0</v>
      </c>
      <c r="X2430" s="26">
        <v>4</v>
      </c>
    </row>
    <row r="2431" spans="1:24" x14ac:dyDescent="0.3">
      <c r="A2431" t="s">
        <v>56</v>
      </c>
      <c r="B2431" t="s">
        <v>1742</v>
      </c>
      <c r="C2431" t="s">
        <v>1834</v>
      </c>
      <c r="D2431" t="s">
        <v>2275</v>
      </c>
      <c r="E2431" t="s">
        <v>7755</v>
      </c>
      <c r="F2431" t="s">
        <v>56</v>
      </c>
      <c r="G2431" t="s">
        <v>21</v>
      </c>
      <c r="H2431" t="s">
        <v>21</v>
      </c>
      <c r="I2431" t="s">
        <v>22</v>
      </c>
      <c r="J2431">
        <v>1</v>
      </c>
      <c r="K2431">
        <v>1</v>
      </c>
      <c r="L2431">
        <v>1</v>
      </c>
      <c r="M2431">
        <v>1</v>
      </c>
      <c r="N2431">
        <v>2</v>
      </c>
      <c r="O2431">
        <v>1</v>
      </c>
      <c r="Q2431">
        <v>0</v>
      </c>
      <c r="R2431">
        <v>1</v>
      </c>
      <c r="S2431">
        <v>3</v>
      </c>
      <c r="V2431">
        <v>2</v>
      </c>
      <c r="X2431" s="26">
        <v>13</v>
      </c>
    </row>
    <row r="2432" spans="1:24" x14ac:dyDescent="0.3">
      <c r="A2432" t="s">
        <v>40</v>
      </c>
      <c r="B2432" t="s">
        <v>162</v>
      </c>
      <c r="C2432" t="s">
        <v>3121</v>
      </c>
      <c r="D2432" t="s">
        <v>3284</v>
      </c>
      <c r="E2432" t="s">
        <v>7756</v>
      </c>
      <c r="F2432" t="s">
        <v>37</v>
      </c>
      <c r="G2432" t="s">
        <v>21</v>
      </c>
      <c r="H2432" t="s">
        <v>21</v>
      </c>
      <c r="I2432" t="s">
        <v>22</v>
      </c>
      <c r="J2432">
        <v>1</v>
      </c>
      <c r="K2432">
        <v>1</v>
      </c>
      <c r="L2432">
        <v>1</v>
      </c>
      <c r="M2432">
        <v>1</v>
      </c>
      <c r="N2432">
        <v>3</v>
      </c>
      <c r="O2432">
        <v>1</v>
      </c>
      <c r="Q2432">
        <v>0</v>
      </c>
      <c r="R2432">
        <v>3</v>
      </c>
      <c r="S2432">
        <v>3</v>
      </c>
      <c r="V2432">
        <v>2</v>
      </c>
      <c r="X2432" s="26">
        <v>16</v>
      </c>
    </row>
    <row r="2433" spans="1:24" x14ac:dyDescent="0.3">
      <c r="A2433" t="s">
        <v>40</v>
      </c>
      <c r="B2433" t="s">
        <v>162</v>
      </c>
      <c r="C2433" t="s">
        <v>3121</v>
      </c>
      <c r="D2433" t="s">
        <v>3283</v>
      </c>
      <c r="E2433" t="s">
        <v>7757</v>
      </c>
      <c r="F2433" t="s">
        <v>37</v>
      </c>
      <c r="G2433" t="s">
        <v>21</v>
      </c>
      <c r="H2433" t="s">
        <v>21</v>
      </c>
      <c r="I2433" t="s">
        <v>22</v>
      </c>
      <c r="J2433">
        <v>1</v>
      </c>
      <c r="K2433">
        <v>1</v>
      </c>
      <c r="L2433">
        <v>0</v>
      </c>
      <c r="M2433">
        <v>0</v>
      </c>
      <c r="N2433">
        <v>1</v>
      </c>
      <c r="O2433">
        <v>0</v>
      </c>
      <c r="Q2433">
        <v>0</v>
      </c>
      <c r="R2433">
        <v>1</v>
      </c>
      <c r="S2433">
        <v>3</v>
      </c>
      <c r="V2433">
        <v>0</v>
      </c>
      <c r="X2433" s="26">
        <v>7</v>
      </c>
    </row>
    <row r="2434" spans="1:24" x14ac:dyDescent="0.3">
      <c r="A2434" t="s">
        <v>73</v>
      </c>
      <c r="B2434" t="s">
        <v>162</v>
      </c>
      <c r="C2434" t="s">
        <v>363</v>
      </c>
      <c r="D2434" t="s">
        <v>382</v>
      </c>
      <c r="E2434" t="s">
        <v>7758</v>
      </c>
      <c r="F2434" t="s">
        <v>52</v>
      </c>
      <c r="G2434" t="s">
        <v>21</v>
      </c>
      <c r="H2434" t="s">
        <v>21</v>
      </c>
      <c r="I2434" t="s">
        <v>22</v>
      </c>
      <c r="J2434">
        <v>1</v>
      </c>
      <c r="K2434">
        <v>1</v>
      </c>
      <c r="L2434">
        <v>1</v>
      </c>
      <c r="M2434">
        <v>1</v>
      </c>
      <c r="N2434">
        <v>2</v>
      </c>
      <c r="O2434">
        <v>1</v>
      </c>
      <c r="Q2434">
        <v>2</v>
      </c>
      <c r="R2434">
        <v>1</v>
      </c>
      <c r="S2434">
        <v>3</v>
      </c>
      <c r="V2434">
        <v>2</v>
      </c>
      <c r="X2434" s="26">
        <v>15</v>
      </c>
    </row>
    <row r="2435" spans="1:24" x14ac:dyDescent="0.3">
      <c r="A2435" t="s">
        <v>19</v>
      </c>
      <c r="B2435" t="s">
        <v>174</v>
      </c>
      <c r="C2435" t="s">
        <v>223</v>
      </c>
      <c r="D2435" t="s">
        <v>224</v>
      </c>
      <c r="E2435" t="s">
        <v>7759</v>
      </c>
      <c r="F2435" t="s">
        <v>19</v>
      </c>
      <c r="G2435" t="s">
        <v>21</v>
      </c>
      <c r="H2435" t="s">
        <v>21</v>
      </c>
      <c r="I2435" t="s">
        <v>54</v>
      </c>
      <c r="J2435">
        <v>0</v>
      </c>
      <c r="K2435">
        <v>1</v>
      </c>
      <c r="L2435">
        <v>1</v>
      </c>
      <c r="M2435">
        <v>1</v>
      </c>
      <c r="N2435">
        <v>1</v>
      </c>
      <c r="O2435">
        <v>0</v>
      </c>
      <c r="Q2435">
        <v>0</v>
      </c>
      <c r="R2435">
        <v>1</v>
      </c>
      <c r="S2435">
        <v>1</v>
      </c>
      <c r="V2435">
        <v>0</v>
      </c>
      <c r="X2435" s="26">
        <v>6</v>
      </c>
    </row>
    <row r="2436" spans="1:24" x14ac:dyDescent="0.3">
      <c r="A2436" t="s">
        <v>113</v>
      </c>
      <c r="B2436" t="s">
        <v>519</v>
      </c>
      <c r="C2436" t="s">
        <v>1341</v>
      </c>
      <c r="D2436" t="s">
        <v>1348</v>
      </c>
      <c r="E2436" t="s">
        <v>7760</v>
      </c>
      <c r="F2436" t="s">
        <v>113</v>
      </c>
      <c r="G2436" t="s">
        <v>21</v>
      </c>
      <c r="H2436" t="s">
        <v>21</v>
      </c>
      <c r="I2436" t="s">
        <v>22</v>
      </c>
      <c r="J2436">
        <v>2</v>
      </c>
      <c r="K2436">
        <v>1</v>
      </c>
      <c r="L2436">
        <v>1</v>
      </c>
      <c r="M2436">
        <v>0</v>
      </c>
      <c r="N2436">
        <v>1</v>
      </c>
      <c r="O2436">
        <v>0</v>
      </c>
      <c r="Q2436">
        <v>0</v>
      </c>
      <c r="R2436">
        <v>1</v>
      </c>
      <c r="S2436">
        <v>3</v>
      </c>
      <c r="V2436">
        <v>3</v>
      </c>
      <c r="X2436" s="26">
        <v>12</v>
      </c>
    </row>
    <row r="2437" spans="1:24" x14ac:dyDescent="0.3">
      <c r="A2437" t="s">
        <v>62</v>
      </c>
      <c r="B2437" t="s">
        <v>1683</v>
      </c>
      <c r="C2437" t="s">
        <v>1706</v>
      </c>
      <c r="D2437" t="s">
        <v>1718</v>
      </c>
      <c r="E2437" t="s">
        <v>7761</v>
      </c>
      <c r="F2437" t="s">
        <v>67</v>
      </c>
      <c r="G2437" t="s">
        <v>21</v>
      </c>
      <c r="H2437" t="s">
        <v>21</v>
      </c>
      <c r="I2437" t="s">
        <v>54</v>
      </c>
      <c r="J2437">
        <v>1</v>
      </c>
      <c r="K2437">
        <v>1</v>
      </c>
      <c r="L2437">
        <v>0</v>
      </c>
      <c r="M2437">
        <v>1</v>
      </c>
      <c r="N2437">
        <v>1</v>
      </c>
      <c r="O2437">
        <v>1</v>
      </c>
      <c r="Q2437">
        <v>0</v>
      </c>
      <c r="R2437">
        <v>1</v>
      </c>
      <c r="S2437">
        <v>1</v>
      </c>
      <c r="V2437">
        <v>1</v>
      </c>
      <c r="X2437" s="26">
        <v>8</v>
      </c>
    </row>
    <row r="2438" spans="1:24" x14ac:dyDescent="0.3">
      <c r="A2438" t="s">
        <v>43</v>
      </c>
      <c r="B2438" t="s">
        <v>2570</v>
      </c>
      <c r="C2438" t="s">
        <v>2571</v>
      </c>
      <c r="D2438" t="s">
        <v>3959</v>
      </c>
      <c r="E2438" t="s">
        <v>7762</v>
      </c>
      <c r="F2438" t="s">
        <v>43</v>
      </c>
      <c r="G2438" t="s">
        <v>21</v>
      </c>
      <c r="H2438" t="s">
        <v>21</v>
      </c>
      <c r="I2438" t="s">
        <v>54</v>
      </c>
      <c r="J2438">
        <v>2</v>
      </c>
      <c r="K2438">
        <v>1</v>
      </c>
      <c r="L2438">
        <v>1</v>
      </c>
      <c r="M2438">
        <v>1</v>
      </c>
      <c r="N2438">
        <v>3</v>
      </c>
      <c r="O2438">
        <v>1</v>
      </c>
      <c r="Q2438">
        <v>0</v>
      </c>
      <c r="R2438">
        <v>2</v>
      </c>
      <c r="S2438">
        <v>3</v>
      </c>
      <c r="V2438">
        <v>3</v>
      </c>
      <c r="X2438" s="26">
        <v>17</v>
      </c>
    </row>
    <row r="2439" spans="1:24" x14ac:dyDescent="0.3">
      <c r="A2439" t="s">
        <v>61</v>
      </c>
      <c r="B2439" t="s">
        <v>890</v>
      </c>
      <c r="C2439" t="s">
        <v>1169</v>
      </c>
      <c r="D2439" t="s">
        <v>1302</v>
      </c>
      <c r="E2439" t="s">
        <v>7763</v>
      </c>
      <c r="F2439" t="s">
        <v>61</v>
      </c>
      <c r="G2439" t="s">
        <v>21</v>
      </c>
      <c r="H2439" t="s">
        <v>21</v>
      </c>
      <c r="I2439" t="s">
        <v>22</v>
      </c>
      <c r="J2439">
        <v>0</v>
      </c>
      <c r="K2439">
        <v>1</v>
      </c>
      <c r="L2439">
        <v>1</v>
      </c>
      <c r="M2439">
        <v>1</v>
      </c>
      <c r="N2439">
        <v>2</v>
      </c>
      <c r="O2439">
        <v>1</v>
      </c>
      <c r="Q2439">
        <v>0</v>
      </c>
      <c r="R2439">
        <v>2</v>
      </c>
      <c r="S2439">
        <v>3</v>
      </c>
      <c r="V2439">
        <v>1</v>
      </c>
      <c r="X2439" s="26">
        <v>12</v>
      </c>
    </row>
    <row r="2440" spans="1:24" x14ac:dyDescent="0.3">
      <c r="A2440" t="s">
        <v>67</v>
      </c>
      <c r="B2440" t="s">
        <v>890</v>
      </c>
      <c r="C2440" t="s">
        <v>1169</v>
      </c>
      <c r="D2440" t="s">
        <v>2549</v>
      </c>
      <c r="E2440" t="s">
        <v>7764</v>
      </c>
      <c r="F2440" t="s">
        <v>67</v>
      </c>
      <c r="G2440" t="s">
        <v>21</v>
      </c>
      <c r="H2440" t="s">
        <v>21</v>
      </c>
      <c r="I2440" t="s">
        <v>22</v>
      </c>
      <c r="J2440">
        <v>0</v>
      </c>
      <c r="K2440">
        <v>1</v>
      </c>
      <c r="L2440">
        <v>1</v>
      </c>
      <c r="M2440">
        <v>1</v>
      </c>
      <c r="N2440">
        <v>3</v>
      </c>
      <c r="O2440">
        <v>1</v>
      </c>
      <c r="Q2440">
        <v>0</v>
      </c>
      <c r="R2440">
        <v>1</v>
      </c>
      <c r="S2440">
        <v>2</v>
      </c>
      <c r="V2440">
        <v>0</v>
      </c>
      <c r="X2440" s="26">
        <v>10</v>
      </c>
    </row>
    <row r="2441" spans="1:24" x14ac:dyDescent="0.3">
      <c r="A2441" t="s">
        <v>102</v>
      </c>
      <c r="B2441" t="s">
        <v>174</v>
      </c>
      <c r="C2441" t="s">
        <v>175</v>
      </c>
      <c r="D2441" t="s">
        <v>3778</v>
      </c>
      <c r="E2441" t="s">
        <v>7765</v>
      </c>
      <c r="F2441" t="s">
        <v>102</v>
      </c>
      <c r="G2441" t="s">
        <v>21</v>
      </c>
      <c r="H2441" t="s">
        <v>21</v>
      </c>
      <c r="I2441" t="s">
        <v>22</v>
      </c>
      <c r="J2441">
        <v>2</v>
      </c>
      <c r="K2441">
        <v>1</v>
      </c>
      <c r="L2441">
        <v>1</v>
      </c>
      <c r="M2441">
        <v>1</v>
      </c>
      <c r="N2441">
        <v>3</v>
      </c>
      <c r="O2441">
        <v>1</v>
      </c>
      <c r="Q2441">
        <v>0</v>
      </c>
      <c r="R2441">
        <v>3</v>
      </c>
      <c r="S2441">
        <v>3</v>
      </c>
      <c r="V2441">
        <v>3</v>
      </c>
      <c r="X2441" s="26">
        <v>18</v>
      </c>
    </row>
    <row r="2442" spans="1:24" x14ac:dyDescent="0.3">
      <c r="A2442" t="s">
        <v>67</v>
      </c>
      <c r="B2442" t="s">
        <v>1733</v>
      </c>
      <c r="C2442" t="s">
        <v>2434</v>
      </c>
      <c r="D2442" t="s">
        <v>2470</v>
      </c>
      <c r="E2442" t="s">
        <v>7766</v>
      </c>
      <c r="F2442" t="s">
        <v>67</v>
      </c>
      <c r="G2442" t="s">
        <v>21</v>
      </c>
      <c r="H2442" t="s">
        <v>21</v>
      </c>
      <c r="I2442" t="s">
        <v>54</v>
      </c>
      <c r="J2442">
        <v>0</v>
      </c>
      <c r="K2442">
        <v>1</v>
      </c>
      <c r="L2442">
        <v>1</v>
      </c>
      <c r="M2442">
        <v>1</v>
      </c>
      <c r="N2442">
        <v>3</v>
      </c>
      <c r="O2442">
        <v>1</v>
      </c>
      <c r="Q2442">
        <v>0</v>
      </c>
      <c r="R2442">
        <v>1</v>
      </c>
      <c r="S2442">
        <v>3</v>
      </c>
      <c r="V2442">
        <v>2</v>
      </c>
      <c r="X2442" s="26">
        <v>13</v>
      </c>
    </row>
    <row r="2443" spans="1:24" x14ac:dyDescent="0.3">
      <c r="A2443" t="s">
        <v>39</v>
      </c>
      <c r="B2443" t="s">
        <v>162</v>
      </c>
      <c r="C2443" t="s">
        <v>733</v>
      </c>
      <c r="D2443" t="s">
        <v>738</v>
      </c>
      <c r="E2443" t="s">
        <v>7767</v>
      </c>
      <c r="F2443" t="s">
        <v>102</v>
      </c>
      <c r="G2443" t="s">
        <v>21</v>
      </c>
      <c r="H2443" t="s">
        <v>21</v>
      </c>
      <c r="I2443" t="s">
        <v>22</v>
      </c>
      <c r="J2443">
        <v>1</v>
      </c>
      <c r="K2443">
        <v>1</v>
      </c>
      <c r="L2443">
        <v>1</v>
      </c>
      <c r="M2443">
        <v>1</v>
      </c>
      <c r="N2443">
        <v>3</v>
      </c>
      <c r="O2443">
        <v>1</v>
      </c>
      <c r="Q2443">
        <v>0</v>
      </c>
      <c r="R2443">
        <v>1</v>
      </c>
      <c r="S2443">
        <v>3</v>
      </c>
      <c r="V2443">
        <v>2</v>
      </c>
      <c r="X2443" s="26">
        <v>14</v>
      </c>
    </row>
    <row r="2444" spans="1:24" x14ac:dyDescent="0.3">
      <c r="A2444" t="s">
        <v>39</v>
      </c>
      <c r="B2444" t="s">
        <v>162</v>
      </c>
      <c r="C2444" t="s">
        <v>733</v>
      </c>
      <c r="D2444" t="s">
        <v>737</v>
      </c>
      <c r="E2444" t="s">
        <v>7768</v>
      </c>
      <c r="F2444" t="s">
        <v>102</v>
      </c>
      <c r="G2444" t="s">
        <v>21</v>
      </c>
      <c r="H2444" t="s">
        <v>21</v>
      </c>
      <c r="I2444" t="s">
        <v>22</v>
      </c>
      <c r="J2444">
        <v>1</v>
      </c>
      <c r="K2444">
        <v>1</v>
      </c>
      <c r="L2444">
        <v>1</v>
      </c>
      <c r="M2444">
        <v>1</v>
      </c>
      <c r="N2444">
        <v>3</v>
      </c>
      <c r="O2444">
        <v>1</v>
      </c>
      <c r="Q2444">
        <v>0</v>
      </c>
      <c r="R2444">
        <v>1</v>
      </c>
      <c r="S2444">
        <v>3</v>
      </c>
      <c r="V2444">
        <v>2</v>
      </c>
      <c r="X2444" s="26">
        <v>14</v>
      </c>
    </row>
    <row r="2445" spans="1:24" x14ac:dyDescent="0.3">
      <c r="A2445" t="s">
        <v>39</v>
      </c>
      <c r="B2445" t="s">
        <v>162</v>
      </c>
      <c r="C2445" t="s">
        <v>733</v>
      </c>
      <c r="D2445" t="s">
        <v>736</v>
      </c>
      <c r="E2445" t="s">
        <v>7769</v>
      </c>
      <c r="F2445" t="s">
        <v>102</v>
      </c>
      <c r="G2445" t="s">
        <v>21</v>
      </c>
      <c r="H2445" t="s">
        <v>21</v>
      </c>
      <c r="I2445" t="s">
        <v>22</v>
      </c>
      <c r="J2445">
        <v>1</v>
      </c>
      <c r="K2445">
        <v>1</v>
      </c>
      <c r="L2445">
        <v>1</v>
      </c>
      <c r="M2445">
        <v>1</v>
      </c>
      <c r="N2445">
        <v>3</v>
      </c>
      <c r="O2445">
        <v>1</v>
      </c>
      <c r="Q2445">
        <v>0</v>
      </c>
      <c r="R2445">
        <v>1</v>
      </c>
      <c r="S2445">
        <v>3</v>
      </c>
      <c r="V2445">
        <v>2</v>
      </c>
      <c r="X2445" s="26">
        <v>14</v>
      </c>
    </row>
    <row r="2446" spans="1:24" x14ac:dyDescent="0.3">
      <c r="A2446" t="s">
        <v>135</v>
      </c>
      <c r="B2446" t="s">
        <v>4323</v>
      </c>
      <c r="C2446" t="s">
        <v>597</v>
      </c>
      <c r="D2446" t="s">
        <v>4945</v>
      </c>
      <c r="E2446" t="s">
        <v>7770</v>
      </c>
      <c r="F2446" t="s">
        <v>135</v>
      </c>
      <c r="G2446" t="s">
        <v>21</v>
      </c>
      <c r="H2446" t="s">
        <v>21</v>
      </c>
      <c r="I2446" t="s">
        <v>22</v>
      </c>
      <c r="J2446">
        <v>1</v>
      </c>
      <c r="K2446">
        <v>1</v>
      </c>
      <c r="L2446">
        <v>1</v>
      </c>
      <c r="M2446">
        <v>1</v>
      </c>
      <c r="N2446">
        <v>2</v>
      </c>
      <c r="O2446">
        <v>1</v>
      </c>
      <c r="Q2446">
        <v>0</v>
      </c>
      <c r="R2446">
        <v>1</v>
      </c>
      <c r="S2446">
        <v>3</v>
      </c>
      <c r="V2446">
        <v>1</v>
      </c>
      <c r="X2446" s="26">
        <v>12</v>
      </c>
    </row>
    <row r="2447" spans="1:24" x14ac:dyDescent="0.3">
      <c r="A2447" t="s">
        <v>61</v>
      </c>
      <c r="B2447" t="s">
        <v>1056</v>
      </c>
      <c r="C2447" t="s">
        <v>1124</v>
      </c>
      <c r="D2447" t="s">
        <v>1134</v>
      </c>
      <c r="E2447" t="s">
        <v>7771</v>
      </c>
      <c r="F2447" t="s">
        <v>61</v>
      </c>
      <c r="G2447" t="s">
        <v>21</v>
      </c>
      <c r="H2447" t="s">
        <v>21</v>
      </c>
      <c r="I2447" t="s">
        <v>50</v>
      </c>
      <c r="J2447">
        <v>0</v>
      </c>
      <c r="K2447">
        <v>0</v>
      </c>
      <c r="L2447">
        <v>0</v>
      </c>
      <c r="M2447">
        <v>0</v>
      </c>
      <c r="N2447">
        <v>0</v>
      </c>
      <c r="O2447">
        <v>0</v>
      </c>
      <c r="Q2447">
        <v>0</v>
      </c>
      <c r="R2447">
        <v>1</v>
      </c>
      <c r="S2447">
        <v>1</v>
      </c>
      <c r="V2447">
        <v>0</v>
      </c>
      <c r="X2447" s="26">
        <v>2</v>
      </c>
    </row>
    <row r="2448" spans="1:24" x14ac:dyDescent="0.3">
      <c r="A2448" t="s">
        <v>59</v>
      </c>
      <c r="B2448" t="s">
        <v>174</v>
      </c>
      <c r="C2448" t="s">
        <v>3423</v>
      </c>
      <c r="D2448" t="s">
        <v>3580</v>
      </c>
      <c r="E2448" t="s">
        <v>7772</v>
      </c>
      <c r="F2448" t="s">
        <v>59</v>
      </c>
      <c r="G2448" t="s">
        <v>21</v>
      </c>
      <c r="H2448" t="s">
        <v>21</v>
      </c>
      <c r="I2448" t="s">
        <v>50</v>
      </c>
      <c r="J2448">
        <v>2</v>
      </c>
      <c r="K2448">
        <v>1</v>
      </c>
      <c r="L2448">
        <v>1</v>
      </c>
      <c r="M2448">
        <v>1</v>
      </c>
      <c r="N2448">
        <v>3</v>
      </c>
      <c r="O2448">
        <v>1</v>
      </c>
      <c r="Q2448">
        <v>0</v>
      </c>
      <c r="R2448">
        <v>2</v>
      </c>
      <c r="S2448">
        <v>3</v>
      </c>
      <c r="V2448">
        <v>2</v>
      </c>
      <c r="X2448" s="26">
        <v>16</v>
      </c>
    </row>
    <row r="2449" spans="1:24" x14ac:dyDescent="0.3">
      <c r="A2449" t="s">
        <v>44</v>
      </c>
      <c r="B2449" t="s">
        <v>932</v>
      </c>
      <c r="C2449" t="s">
        <v>1374</v>
      </c>
      <c r="D2449" t="s">
        <v>3671</v>
      </c>
      <c r="E2449" t="s">
        <v>7773</v>
      </c>
      <c r="F2449" t="s">
        <v>44</v>
      </c>
      <c r="G2449" t="s">
        <v>21</v>
      </c>
      <c r="H2449" t="s">
        <v>21</v>
      </c>
      <c r="I2449" t="s">
        <v>22</v>
      </c>
      <c r="J2449">
        <v>2</v>
      </c>
      <c r="K2449">
        <v>1</v>
      </c>
      <c r="L2449">
        <v>1</v>
      </c>
      <c r="M2449">
        <v>1</v>
      </c>
      <c r="N2449">
        <v>3</v>
      </c>
      <c r="O2449">
        <v>1</v>
      </c>
      <c r="Q2449">
        <v>0</v>
      </c>
      <c r="R2449">
        <v>2</v>
      </c>
      <c r="S2449">
        <v>3</v>
      </c>
      <c r="V2449">
        <v>1</v>
      </c>
      <c r="X2449" s="26">
        <v>15</v>
      </c>
    </row>
    <row r="2450" spans="1:24" x14ac:dyDescent="0.3">
      <c r="A2450" t="s">
        <v>85</v>
      </c>
      <c r="B2450" t="s">
        <v>284</v>
      </c>
      <c r="C2450" t="s">
        <v>3784</v>
      </c>
      <c r="D2450" t="s">
        <v>4494</v>
      </c>
      <c r="E2450" t="s">
        <v>7774</v>
      </c>
      <c r="F2450" t="s">
        <v>85</v>
      </c>
      <c r="G2450" t="s">
        <v>21</v>
      </c>
      <c r="H2450" t="s">
        <v>21</v>
      </c>
      <c r="I2450" t="s">
        <v>22</v>
      </c>
      <c r="J2450">
        <v>0</v>
      </c>
      <c r="K2450">
        <v>1</v>
      </c>
      <c r="L2450">
        <v>1</v>
      </c>
      <c r="M2450">
        <v>1</v>
      </c>
      <c r="N2450">
        <v>2</v>
      </c>
      <c r="O2450">
        <v>1</v>
      </c>
      <c r="Q2450">
        <v>2</v>
      </c>
      <c r="R2450">
        <v>1</v>
      </c>
      <c r="S2450">
        <v>0</v>
      </c>
      <c r="V2450">
        <v>0</v>
      </c>
      <c r="X2450" s="26">
        <v>9</v>
      </c>
    </row>
    <row r="2451" spans="1:24" x14ac:dyDescent="0.3">
      <c r="A2451" t="s">
        <v>73</v>
      </c>
      <c r="B2451" t="s">
        <v>284</v>
      </c>
      <c r="C2451" t="s">
        <v>285</v>
      </c>
      <c r="D2451" t="s">
        <v>286</v>
      </c>
      <c r="E2451" t="s">
        <v>7775</v>
      </c>
      <c r="F2451" t="s">
        <v>73</v>
      </c>
      <c r="G2451" t="s">
        <v>21</v>
      </c>
      <c r="H2451" t="s">
        <v>21</v>
      </c>
      <c r="I2451" t="s">
        <v>22</v>
      </c>
      <c r="J2451">
        <v>0</v>
      </c>
      <c r="K2451">
        <v>0</v>
      </c>
      <c r="L2451">
        <v>0</v>
      </c>
      <c r="M2451">
        <v>1</v>
      </c>
      <c r="N2451">
        <v>1</v>
      </c>
      <c r="O2451">
        <v>0</v>
      </c>
      <c r="Q2451">
        <v>2</v>
      </c>
      <c r="R2451">
        <v>2</v>
      </c>
      <c r="S2451">
        <v>3</v>
      </c>
      <c r="V2451">
        <v>2</v>
      </c>
      <c r="X2451" s="26">
        <v>11</v>
      </c>
    </row>
    <row r="2452" spans="1:24" x14ac:dyDescent="0.3">
      <c r="A2452" t="s">
        <v>70</v>
      </c>
      <c r="B2452" t="s">
        <v>174</v>
      </c>
      <c r="C2452" t="s">
        <v>2394</v>
      </c>
      <c r="D2452" t="s">
        <v>4196</v>
      </c>
      <c r="E2452" t="s">
        <v>7776</v>
      </c>
      <c r="F2452" t="s">
        <v>70</v>
      </c>
      <c r="G2452" t="s">
        <v>21</v>
      </c>
      <c r="H2452" t="s">
        <v>21</v>
      </c>
      <c r="I2452" t="s">
        <v>22</v>
      </c>
      <c r="J2452">
        <v>0</v>
      </c>
      <c r="K2452">
        <v>1</v>
      </c>
      <c r="L2452">
        <v>0</v>
      </c>
      <c r="M2452">
        <v>1</v>
      </c>
      <c r="N2452">
        <v>1</v>
      </c>
      <c r="O2452">
        <v>0</v>
      </c>
      <c r="Q2452">
        <v>0</v>
      </c>
      <c r="R2452">
        <v>1</v>
      </c>
      <c r="S2452">
        <v>2</v>
      </c>
      <c r="V2452">
        <v>1</v>
      </c>
      <c r="X2452" s="26">
        <v>7</v>
      </c>
    </row>
    <row r="2453" spans="1:24" x14ac:dyDescent="0.3">
      <c r="A2453" t="s">
        <v>79</v>
      </c>
      <c r="B2453" t="s">
        <v>519</v>
      </c>
      <c r="C2453" t="s">
        <v>540</v>
      </c>
      <c r="D2453" t="s">
        <v>547</v>
      </c>
      <c r="E2453" t="s">
        <v>7777</v>
      </c>
      <c r="F2453" t="s">
        <v>79</v>
      </c>
      <c r="G2453" t="s">
        <v>21</v>
      </c>
      <c r="H2453" t="s">
        <v>21</v>
      </c>
      <c r="I2453" t="s">
        <v>22</v>
      </c>
      <c r="J2453">
        <v>1</v>
      </c>
      <c r="K2453">
        <v>1</v>
      </c>
      <c r="L2453">
        <v>1</v>
      </c>
      <c r="M2453">
        <v>0</v>
      </c>
      <c r="N2453">
        <v>0</v>
      </c>
      <c r="O2453">
        <v>0</v>
      </c>
      <c r="Q2453">
        <v>0</v>
      </c>
      <c r="R2453">
        <v>1</v>
      </c>
      <c r="S2453">
        <v>3</v>
      </c>
      <c r="V2453">
        <v>2</v>
      </c>
      <c r="X2453" s="26">
        <v>9</v>
      </c>
    </row>
    <row r="2454" spans="1:24" x14ac:dyDescent="0.3">
      <c r="A2454" t="s">
        <v>67</v>
      </c>
      <c r="B2454" t="s">
        <v>1767</v>
      </c>
      <c r="C2454" t="s">
        <v>1768</v>
      </c>
      <c r="D2454" t="s">
        <v>2412</v>
      </c>
      <c r="E2454" t="s">
        <v>7778</v>
      </c>
      <c r="F2454" t="s">
        <v>71</v>
      </c>
      <c r="G2454" t="s">
        <v>21</v>
      </c>
      <c r="H2454" t="s">
        <v>21</v>
      </c>
      <c r="I2454" t="s">
        <v>22</v>
      </c>
      <c r="J2454">
        <v>1</v>
      </c>
      <c r="K2454">
        <v>0</v>
      </c>
      <c r="L2454">
        <v>1</v>
      </c>
      <c r="M2454">
        <v>1</v>
      </c>
      <c r="N2454">
        <v>2</v>
      </c>
      <c r="O2454">
        <v>1</v>
      </c>
      <c r="Q2454">
        <v>0</v>
      </c>
      <c r="R2454">
        <v>1</v>
      </c>
      <c r="S2454">
        <v>1</v>
      </c>
      <c r="V2454">
        <v>0</v>
      </c>
      <c r="X2454" s="26">
        <v>8</v>
      </c>
    </row>
    <row r="2455" spans="1:24" x14ac:dyDescent="0.3">
      <c r="A2455" t="s">
        <v>73</v>
      </c>
      <c r="B2455" t="s">
        <v>162</v>
      </c>
      <c r="C2455" t="s">
        <v>363</v>
      </c>
      <c r="D2455" t="s">
        <v>381</v>
      </c>
      <c r="E2455" t="s">
        <v>7779</v>
      </c>
      <c r="F2455" t="s">
        <v>52</v>
      </c>
      <c r="G2455" t="s">
        <v>21</v>
      </c>
      <c r="H2455" t="s">
        <v>21</v>
      </c>
      <c r="I2455" t="s">
        <v>22</v>
      </c>
      <c r="J2455">
        <v>1</v>
      </c>
      <c r="K2455">
        <v>1</v>
      </c>
      <c r="L2455">
        <v>1</v>
      </c>
      <c r="M2455">
        <v>1</v>
      </c>
      <c r="N2455">
        <v>2</v>
      </c>
      <c r="O2455">
        <v>1</v>
      </c>
      <c r="Q2455">
        <v>0</v>
      </c>
      <c r="R2455">
        <v>1</v>
      </c>
      <c r="S2455">
        <v>3</v>
      </c>
      <c r="V2455">
        <v>2</v>
      </c>
      <c r="X2455" s="26">
        <v>13</v>
      </c>
    </row>
    <row r="2456" spans="1:24" x14ac:dyDescent="0.3">
      <c r="A2456" t="s">
        <v>137</v>
      </c>
      <c r="B2456" t="s">
        <v>932</v>
      </c>
      <c r="C2456" t="s">
        <v>949</v>
      </c>
      <c r="D2456" t="s">
        <v>4722</v>
      </c>
      <c r="E2456" t="s">
        <v>7780</v>
      </c>
      <c r="F2456" t="s">
        <v>137</v>
      </c>
      <c r="G2456" t="s">
        <v>21</v>
      </c>
      <c r="H2456" t="s">
        <v>21</v>
      </c>
      <c r="I2456" t="s">
        <v>22</v>
      </c>
      <c r="J2456">
        <v>0</v>
      </c>
      <c r="K2456">
        <v>1</v>
      </c>
      <c r="L2456">
        <v>1</v>
      </c>
      <c r="M2456">
        <v>1</v>
      </c>
      <c r="N2456">
        <v>2</v>
      </c>
      <c r="O2456">
        <v>0</v>
      </c>
      <c r="Q2456">
        <v>0</v>
      </c>
      <c r="R2456">
        <v>1</v>
      </c>
      <c r="S2456">
        <v>1</v>
      </c>
      <c r="V2456">
        <v>1</v>
      </c>
      <c r="X2456" s="26">
        <v>8</v>
      </c>
    </row>
    <row r="2457" spans="1:24" x14ac:dyDescent="0.3">
      <c r="A2457" t="s">
        <v>113</v>
      </c>
      <c r="B2457" t="s">
        <v>519</v>
      </c>
      <c r="C2457" t="s">
        <v>1341</v>
      </c>
      <c r="D2457" t="s">
        <v>1347</v>
      </c>
      <c r="E2457" t="s">
        <v>7781</v>
      </c>
      <c r="F2457" t="s">
        <v>113</v>
      </c>
      <c r="G2457" t="s">
        <v>21</v>
      </c>
      <c r="H2457" t="s">
        <v>21</v>
      </c>
      <c r="I2457" t="s">
        <v>22</v>
      </c>
      <c r="J2457">
        <v>2</v>
      </c>
      <c r="K2457">
        <v>1</v>
      </c>
      <c r="L2457">
        <v>1</v>
      </c>
      <c r="M2457">
        <v>1</v>
      </c>
      <c r="N2457">
        <v>2</v>
      </c>
      <c r="O2457">
        <v>0</v>
      </c>
      <c r="Q2457">
        <v>2</v>
      </c>
      <c r="R2457">
        <v>1</v>
      </c>
      <c r="S2457">
        <v>3</v>
      </c>
      <c r="V2457">
        <v>3</v>
      </c>
      <c r="X2457" s="26">
        <v>16</v>
      </c>
    </row>
    <row r="2458" spans="1:24" x14ac:dyDescent="0.3">
      <c r="A2458" t="s">
        <v>70</v>
      </c>
      <c r="B2458" t="s">
        <v>3366</v>
      </c>
      <c r="C2458" t="s">
        <v>4360</v>
      </c>
      <c r="D2458" t="s">
        <v>4386</v>
      </c>
      <c r="E2458" t="s">
        <v>7782</v>
      </c>
      <c r="F2458" t="s">
        <v>70</v>
      </c>
      <c r="G2458" t="s">
        <v>21</v>
      </c>
      <c r="H2458" t="s">
        <v>21</v>
      </c>
      <c r="I2458" t="s">
        <v>22</v>
      </c>
      <c r="J2458">
        <v>0</v>
      </c>
      <c r="K2458">
        <v>1</v>
      </c>
      <c r="L2458">
        <v>1</v>
      </c>
      <c r="M2458">
        <v>1</v>
      </c>
      <c r="N2458">
        <v>1</v>
      </c>
      <c r="O2458">
        <v>1</v>
      </c>
      <c r="Q2458">
        <v>0</v>
      </c>
      <c r="R2458">
        <v>1</v>
      </c>
      <c r="S2458">
        <v>3</v>
      </c>
      <c r="V2458">
        <v>0</v>
      </c>
      <c r="X2458" s="26">
        <v>9</v>
      </c>
    </row>
    <row r="2459" spans="1:24" x14ac:dyDescent="0.3">
      <c r="A2459" t="s">
        <v>88</v>
      </c>
      <c r="B2459" t="s">
        <v>162</v>
      </c>
      <c r="C2459" t="s">
        <v>5261</v>
      </c>
      <c r="D2459" t="s">
        <v>5299</v>
      </c>
      <c r="E2459" t="s">
        <v>7783</v>
      </c>
      <c r="F2459" t="s">
        <v>88</v>
      </c>
      <c r="G2459" t="s">
        <v>21</v>
      </c>
      <c r="H2459" t="s">
        <v>21</v>
      </c>
      <c r="I2459" t="s">
        <v>54</v>
      </c>
      <c r="J2459">
        <v>0</v>
      </c>
      <c r="K2459">
        <v>1</v>
      </c>
      <c r="L2459">
        <v>0</v>
      </c>
      <c r="M2459">
        <v>1</v>
      </c>
      <c r="N2459">
        <v>1</v>
      </c>
      <c r="O2459">
        <v>0</v>
      </c>
      <c r="Q2459">
        <v>0</v>
      </c>
      <c r="R2459">
        <v>1</v>
      </c>
      <c r="S2459">
        <v>2</v>
      </c>
      <c r="V2459">
        <v>0</v>
      </c>
      <c r="X2459" s="26">
        <v>6</v>
      </c>
    </row>
    <row r="2460" spans="1:24" x14ac:dyDescent="0.3">
      <c r="A2460" t="s">
        <v>64</v>
      </c>
      <c r="B2460" t="s">
        <v>983</v>
      </c>
      <c r="C2460" t="s">
        <v>984</v>
      </c>
      <c r="D2460" t="s">
        <v>3154</v>
      </c>
      <c r="E2460" t="s">
        <v>7784</v>
      </c>
      <c r="F2460" t="s">
        <v>64</v>
      </c>
      <c r="G2460" t="s">
        <v>21</v>
      </c>
      <c r="H2460" t="s">
        <v>21</v>
      </c>
      <c r="I2460" t="s">
        <v>22</v>
      </c>
      <c r="J2460">
        <v>2</v>
      </c>
      <c r="K2460">
        <v>1</v>
      </c>
      <c r="L2460">
        <v>1</v>
      </c>
      <c r="M2460">
        <v>1</v>
      </c>
      <c r="N2460">
        <v>3</v>
      </c>
      <c r="O2460">
        <v>1</v>
      </c>
      <c r="Q2460">
        <v>0</v>
      </c>
      <c r="R2460">
        <v>2</v>
      </c>
      <c r="S2460">
        <v>3</v>
      </c>
      <c r="V2460">
        <v>2</v>
      </c>
      <c r="X2460" s="26">
        <v>16</v>
      </c>
    </row>
    <row r="2461" spans="1:24" x14ac:dyDescent="0.3">
      <c r="A2461" t="s">
        <v>79</v>
      </c>
      <c r="B2461" t="s">
        <v>478</v>
      </c>
      <c r="C2461" t="s">
        <v>5325</v>
      </c>
      <c r="D2461" t="s">
        <v>488</v>
      </c>
      <c r="E2461" t="s">
        <v>7785</v>
      </c>
      <c r="F2461" t="s">
        <v>79</v>
      </c>
      <c r="G2461" t="s">
        <v>21</v>
      </c>
      <c r="H2461" t="s">
        <v>21</v>
      </c>
      <c r="I2461" t="s">
        <v>22</v>
      </c>
      <c r="J2461">
        <v>0</v>
      </c>
      <c r="K2461">
        <v>1</v>
      </c>
      <c r="L2461">
        <v>1</v>
      </c>
      <c r="M2461">
        <v>1</v>
      </c>
      <c r="N2461">
        <v>0</v>
      </c>
      <c r="O2461">
        <v>0</v>
      </c>
      <c r="Q2461">
        <v>2</v>
      </c>
      <c r="R2461">
        <v>1</v>
      </c>
      <c r="S2461">
        <v>1</v>
      </c>
      <c r="V2461">
        <v>0</v>
      </c>
      <c r="X2461" s="26">
        <v>7</v>
      </c>
    </row>
    <row r="2462" spans="1:24" x14ac:dyDescent="0.3">
      <c r="A2462" t="s">
        <v>73</v>
      </c>
      <c r="B2462" t="s">
        <v>162</v>
      </c>
      <c r="C2462" t="s">
        <v>363</v>
      </c>
      <c r="D2462" t="s">
        <v>378</v>
      </c>
      <c r="E2462" t="s">
        <v>7786</v>
      </c>
      <c r="F2462" t="s">
        <v>52</v>
      </c>
      <c r="G2462" t="s">
        <v>21</v>
      </c>
      <c r="H2462" t="s">
        <v>21</v>
      </c>
      <c r="I2462" t="s">
        <v>22</v>
      </c>
      <c r="J2462">
        <v>2</v>
      </c>
      <c r="K2462">
        <v>1</v>
      </c>
      <c r="L2462">
        <v>1</v>
      </c>
      <c r="M2462">
        <v>1</v>
      </c>
      <c r="N2462">
        <v>3</v>
      </c>
      <c r="O2462">
        <v>1</v>
      </c>
      <c r="Q2462">
        <v>0</v>
      </c>
      <c r="R2462">
        <v>3</v>
      </c>
      <c r="S2462">
        <v>3</v>
      </c>
      <c r="V2462">
        <v>2</v>
      </c>
      <c r="X2462" s="26">
        <v>17</v>
      </c>
    </row>
    <row r="2463" spans="1:24" x14ac:dyDescent="0.3">
      <c r="A2463" t="s">
        <v>73</v>
      </c>
      <c r="B2463" t="s">
        <v>162</v>
      </c>
      <c r="C2463" t="s">
        <v>363</v>
      </c>
      <c r="D2463" t="s">
        <v>375</v>
      </c>
      <c r="E2463" t="s">
        <v>7787</v>
      </c>
      <c r="F2463" t="s">
        <v>52</v>
      </c>
      <c r="G2463" t="s">
        <v>21</v>
      </c>
      <c r="H2463" t="s">
        <v>21</v>
      </c>
      <c r="I2463" t="s">
        <v>22</v>
      </c>
      <c r="J2463">
        <v>2</v>
      </c>
      <c r="K2463">
        <v>1</v>
      </c>
      <c r="L2463">
        <v>1</v>
      </c>
      <c r="M2463">
        <v>1</v>
      </c>
      <c r="N2463">
        <v>2</v>
      </c>
      <c r="O2463">
        <v>1</v>
      </c>
      <c r="Q2463">
        <v>0</v>
      </c>
      <c r="R2463">
        <v>3</v>
      </c>
      <c r="S2463">
        <v>3</v>
      </c>
      <c r="V2463">
        <v>2</v>
      </c>
      <c r="X2463" s="26">
        <v>16</v>
      </c>
    </row>
    <row r="2464" spans="1:24" x14ac:dyDescent="0.3">
      <c r="A2464" t="s">
        <v>44</v>
      </c>
      <c r="B2464" t="s">
        <v>174</v>
      </c>
      <c r="C2464" t="s">
        <v>175</v>
      </c>
      <c r="D2464" t="s">
        <v>3722</v>
      </c>
      <c r="E2464" t="s">
        <v>7788</v>
      </c>
      <c r="F2464" t="s">
        <v>44</v>
      </c>
      <c r="G2464" t="s">
        <v>21</v>
      </c>
      <c r="H2464" t="s">
        <v>21</v>
      </c>
      <c r="I2464" t="s">
        <v>22</v>
      </c>
      <c r="J2464">
        <v>1</v>
      </c>
      <c r="K2464">
        <v>1</v>
      </c>
      <c r="L2464">
        <v>0</v>
      </c>
      <c r="M2464">
        <v>1</v>
      </c>
      <c r="N2464">
        <v>2</v>
      </c>
      <c r="O2464">
        <v>1</v>
      </c>
      <c r="Q2464">
        <v>0</v>
      </c>
      <c r="R2464">
        <v>1</v>
      </c>
      <c r="S2464">
        <v>3</v>
      </c>
      <c r="V2464">
        <v>1</v>
      </c>
      <c r="X2464" s="26">
        <v>11</v>
      </c>
    </row>
    <row r="2465" spans="1:24" x14ac:dyDescent="0.3">
      <c r="A2465" t="s">
        <v>61</v>
      </c>
      <c r="B2465" t="s">
        <v>847</v>
      </c>
      <c r="C2465" t="s">
        <v>1107</v>
      </c>
      <c r="D2465" t="s">
        <v>1112</v>
      </c>
      <c r="E2465" t="s">
        <v>7789</v>
      </c>
      <c r="F2465" t="s">
        <v>61</v>
      </c>
      <c r="G2465" t="s">
        <v>21</v>
      </c>
      <c r="H2465" t="s">
        <v>21</v>
      </c>
      <c r="I2465" t="s">
        <v>22</v>
      </c>
      <c r="J2465">
        <v>2</v>
      </c>
      <c r="K2465">
        <v>1</v>
      </c>
      <c r="L2465">
        <v>1</v>
      </c>
      <c r="M2465">
        <v>1</v>
      </c>
      <c r="N2465">
        <v>3</v>
      </c>
      <c r="O2465">
        <v>1</v>
      </c>
      <c r="Q2465">
        <v>2</v>
      </c>
      <c r="R2465">
        <v>0</v>
      </c>
      <c r="S2465">
        <v>2</v>
      </c>
      <c r="V2465">
        <v>2</v>
      </c>
      <c r="X2465" s="26">
        <v>15</v>
      </c>
    </row>
    <row r="2466" spans="1:24" x14ac:dyDescent="0.3">
      <c r="A2466" t="s">
        <v>135</v>
      </c>
      <c r="B2466" t="s">
        <v>4323</v>
      </c>
      <c r="C2466" t="s">
        <v>597</v>
      </c>
      <c r="D2466" t="s">
        <v>4940</v>
      </c>
      <c r="E2466" t="s">
        <v>7790</v>
      </c>
      <c r="F2466" t="s">
        <v>135</v>
      </c>
      <c r="G2466" t="s">
        <v>21</v>
      </c>
      <c r="H2466" t="s">
        <v>21</v>
      </c>
      <c r="I2466" t="s">
        <v>50</v>
      </c>
      <c r="J2466">
        <v>2</v>
      </c>
      <c r="K2466">
        <v>0</v>
      </c>
      <c r="L2466">
        <v>0</v>
      </c>
      <c r="M2466">
        <v>0</v>
      </c>
      <c r="N2466">
        <v>0</v>
      </c>
      <c r="O2466">
        <v>0</v>
      </c>
      <c r="Q2466">
        <v>0</v>
      </c>
      <c r="R2466">
        <v>3</v>
      </c>
      <c r="S2466">
        <v>3</v>
      </c>
      <c r="V2466">
        <v>2</v>
      </c>
      <c r="X2466" s="26">
        <v>10</v>
      </c>
    </row>
    <row r="2467" spans="1:24" x14ac:dyDescent="0.3">
      <c r="A2467" t="s">
        <v>59</v>
      </c>
      <c r="B2467" t="s">
        <v>3366</v>
      </c>
      <c r="C2467" t="s">
        <v>3593</v>
      </c>
      <c r="D2467" t="s">
        <v>3606</v>
      </c>
      <c r="E2467" t="s">
        <v>7791</v>
      </c>
      <c r="F2467" t="s">
        <v>59</v>
      </c>
      <c r="G2467" t="s">
        <v>21</v>
      </c>
      <c r="H2467" t="s">
        <v>21</v>
      </c>
      <c r="I2467" t="s">
        <v>22</v>
      </c>
      <c r="J2467">
        <v>1</v>
      </c>
      <c r="K2467">
        <v>1</v>
      </c>
      <c r="L2467">
        <v>1</v>
      </c>
      <c r="M2467">
        <v>1</v>
      </c>
      <c r="N2467">
        <v>3</v>
      </c>
      <c r="O2467">
        <v>1</v>
      </c>
      <c r="Q2467">
        <v>0</v>
      </c>
      <c r="R2467">
        <v>3</v>
      </c>
      <c r="S2467">
        <v>3</v>
      </c>
      <c r="V2467">
        <v>2</v>
      </c>
      <c r="X2467" s="26">
        <v>16</v>
      </c>
    </row>
    <row r="2468" spans="1:24" x14ac:dyDescent="0.3">
      <c r="A2468" t="s">
        <v>59</v>
      </c>
      <c r="B2468" t="s">
        <v>3366</v>
      </c>
      <c r="C2468" t="s">
        <v>3590</v>
      </c>
      <c r="D2468" t="s">
        <v>3605</v>
      </c>
      <c r="E2468" t="s">
        <v>7792</v>
      </c>
      <c r="F2468" t="s">
        <v>59</v>
      </c>
      <c r="G2468" t="s">
        <v>21</v>
      </c>
      <c r="H2468" t="s">
        <v>21</v>
      </c>
      <c r="I2468" t="s">
        <v>22</v>
      </c>
      <c r="J2468">
        <v>1</v>
      </c>
      <c r="K2468">
        <v>0</v>
      </c>
      <c r="L2468">
        <v>0</v>
      </c>
      <c r="M2468">
        <v>1</v>
      </c>
      <c r="N2468">
        <v>0</v>
      </c>
      <c r="O2468">
        <v>0</v>
      </c>
      <c r="Q2468">
        <v>0</v>
      </c>
      <c r="R2468">
        <v>1</v>
      </c>
      <c r="S2468">
        <v>1</v>
      </c>
      <c r="V2468">
        <v>1</v>
      </c>
      <c r="X2468" s="26">
        <v>5</v>
      </c>
    </row>
    <row r="2469" spans="1:24" x14ac:dyDescent="0.3">
      <c r="A2469" t="s">
        <v>61</v>
      </c>
      <c r="B2469" t="s">
        <v>847</v>
      </c>
      <c r="C2469" t="s">
        <v>922</v>
      </c>
      <c r="D2469" t="s">
        <v>1222</v>
      </c>
      <c r="E2469" t="s">
        <v>7793</v>
      </c>
      <c r="F2469" t="s">
        <v>61</v>
      </c>
      <c r="G2469" t="s">
        <v>21</v>
      </c>
      <c r="H2469" t="s">
        <v>21</v>
      </c>
      <c r="I2469" t="s">
        <v>22</v>
      </c>
      <c r="J2469">
        <v>1</v>
      </c>
      <c r="K2469">
        <v>1</v>
      </c>
      <c r="L2469">
        <v>1</v>
      </c>
      <c r="M2469">
        <v>0</v>
      </c>
      <c r="N2469">
        <v>1</v>
      </c>
      <c r="O2469">
        <v>0</v>
      </c>
      <c r="Q2469">
        <v>2</v>
      </c>
      <c r="R2469">
        <v>1</v>
      </c>
      <c r="S2469">
        <v>1</v>
      </c>
      <c r="V2469">
        <v>1</v>
      </c>
      <c r="X2469" s="26">
        <v>9</v>
      </c>
    </row>
    <row r="2470" spans="1:24" x14ac:dyDescent="0.3">
      <c r="A2470" t="s">
        <v>74</v>
      </c>
      <c r="B2470" t="s">
        <v>174</v>
      </c>
      <c r="C2470" t="s">
        <v>2097</v>
      </c>
      <c r="D2470" t="s">
        <v>4060</v>
      </c>
      <c r="E2470" t="s">
        <v>7794</v>
      </c>
      <c r="F2470" t="s">
        <v>74</v>
      </c>
      <c r="G2470" t="s">
        <v>21</v>
      </c>
      <c r="H2470" t="s">
        <v>21</v>
      </c>
      <c r="I2470" t="s">
        <v>22</v>
      </c>
      <c r="J2470">
        <v>0</v>
      </c>
      <c r="K2470">
        <v>1</v>
      </c>
      <c r="L2470">
        <v>1</v>
      </c>
      <c r="M2470">
        <v>1</v>
      </c>
      <c r="N2470">
        <v>2</v>
      </c>
      <c r="O2470">
        <v>1</v>
      </c>
      <c r="Q2470">
        <v>2</v>
      </c>
      <c r="R2470">
        <v>1</v>
      </c>
      <c r="S2470">
        <v>1</v>
      </c>
      <c r="V2470">
        <v>2</v>
      </c>
      <c r="X2470" s="26">
        <v>12</v>
      </c>
    </row>
    <row r="2471" spans="1:24" x14ac:dyDescent="0.3">
      <c r="A2471" t="s">
        <v>43</v>
      </c>
      <c r="B2471" t="s">
        <v>174</v>
      </c>
      <c r="C2471" t="s">
        <v>1159</v>
      </c>
      <c r="D2471" t="s">
        <v>3937</v>
      </c>
      <c r="E2471" t="s">
        <v>7795</v>
      </c>
      <c r="F2471" t="s">
        <v>43</v>
      </c>
      <c r="G2471" t="s">
        <v>21</v>
      </c>
      <c r="H2471" t="s">
        <v>21</v>
      </c>
      <c r="I2471" t="s">
        <v>54</v>
      </c>
      <c r="J2471">
        <v>0</v>
      </c>
      <c r="K2471">
        <v>0</v>
      </c>
      <c r="L2471">
        <v>1</v>
      </c>
      <c r="M2471">
        <v>1</v>
      </c>
      <c r="N2471">
        <v>1</v>
      </c>
      <c r="O2471">
        <v>1</v>
      </c>
      <c r="Q2471">
        <v>0</v>
      </c>
      <c r="R2471">
        <v>1</v>
      </c>
      <c r="S2471">
        <v>2</v>
      </c>
      <c r="V2471">
        <v>1</v>
      </c>
      <c r="X2471" s="26">
        <v>8</v>
      </c>
    </row>
    <row r="2472" spans="1:24" x14ac:dyDescent="0.3">
      <c r="A2472" t="s">
        <v>19</v>
      </c>
      <c r="B2472" t="s">
        <v>162</v>
      </c>
      <c r="C2472" t="s">
        <v>239</v>
      </c>
      <c r="D2472" t="s">
        <v>251</v>
      </c>
      <c r="E2472" t="s">
        <v>7796</v>
      </c>
      <c r="F2472" t="s">
        <v>62</v>
      </c>
      <c r="G2472" t="s">
        <v>21</v>
      </c>
      <c r="H2472" t="s">
        <v>21</v>
      </c>
      <c r="I2472" t="s">
        <v>22</v>
      </c>
      <c r="J2472">
        <v>1</v>
      </c>
      <c r="K2472">
        <v>1</v>
      </c>
      <c r="L2472">
        <v>1</v>
      </c>
      <c r="M2472">
        <v>1</v>
      </c>
      <c r="N2472">
        <v>1</v>
      </c>
      <c r="O2472">
        <v>1</v>
      </c>
      <c r="Q2472">
        <v>0</v>
      </c>
      <c r="R2472">
        <v>1</v>
      </c>
      <c r="S2472">
        <v>3</v>
      </c>
      <c r="V2472">
        <v>0</v>
      </c>
      <c r="X2472" s="26">
        <v>10</v>
      </c>
    </row>
    <row r="2473" spans="1:24" x14ac:dyDescent="0.3">
      <c r="A2473" t="s">
        <v>61</v>
      </c>
      <c r="B2473" t="s">
        <v>475</v>
      </c>
      <c r="C2473" t="s">
        <v>1156</v>
      </c>
      <c r="D2473" t="s">
        <v>1166</v>
      </c>
      <c r="E2473" t="s">
        <v>7797</v>
      </c>
      <c r="F2473" t="s">
        <v>61</v>
      </c>
      <c r="G2473" t="s">
        <v>21</v>
      </c>
      <c r="H2473" t="s">
        <v>21</v>
      </c>
      <c r="I2473" t="s">
        <v>22</v>
      </c>
      <c r="J2473">
        <v>0</v>
      </c>
      <c r="K2473">
        <v>1</v>
      </c>
      <c r="L2473">
        <v>1</v>
      </c>
      <c r="M2473">
        <v>1</v>
      </c>
      <c r="N2473">
        <v>1</v>
      </c>
      <c r="O2473">
        <v>1</v>
      </c>
      <c r="Q2473">
        <v>2</v>
      </c>
      <c r="R2473">
        <v>2</v>
      </c>
      <c r="S2473">
        <v>2</v>
      </c>
      <c r="V2473">
        <v>3</v>
      </c>
      <c r="X2473" s="26">
        <v>14</v>
      </c>
    </row>
    <row r="2474" spans="1:24" x14ac:dyDescent="0.3">
      <c r="A2474" t="s">
        <v>79</v>
      </c>
      <c r="B2474" t="s">
        <v>478</v>
      </c>
      <c r="C2474" t="s">
        <v>558</v>
      </c>
      <c r="D2474" t="s">
        <v>586</v>
      </c>
      <c r="E2474" t="s">
        <v>7798</v>
      </c>
      <c r="F2474" t="s">
        <v>79</v>
      </c>
      <c r="G2474" t="s">
        <v>21</v>
      </c>
      <c r="H2474" t="s">
        <v>21</v>
      </c>
      <c r="I2474" t="s">
        <v>22</v>
      </c>
      <c r="J2474">
        <v>0</v>
      </c>
      <c r="K2474">
        <v>1</v>
      </c>
      <c r="L2474">
        <v>1</v>
      </c>
      <c r="M2474">
        <v>1</v>
      </c>
      <c r="N2474">
        <v>2</v>
      </c>
      <c r="O2474">
        <v>1</v>
      </c>
      <c r="Q2474">
        <v>0</v>
      </c>
      <c r="R2474">
        <v>1</v>
      </c>
      <c r="S2474">
        <v>3</v>
      </c>
      <c r="V2474">
        <v>2</v>
      </c>
      <c r="X2474" s="26">
        <v>12</v>
      </c>
    </row>
    <row r="2475" spans="1:24" x14ac:dyDescent="0.3">
      <c r="A2475" t="s">
        <v>61</v>
      </c>
      <c r="B2475" t="s">
        <v>1056</v>
      </c>
      <c r="C2475" t="s">
        <v>1127</v>
      </c>
      <c r="D2475" t="s">
        <v>1133</v>
      </c>
      <c r="E2475" t="s">
        <v>7799</v>
      </c>
      <c r="F2475" t="s">
        <v>61</v>
      </c>
      <c r="G2475" t="s">
        <v>21</v>
      </c>
      <c r="H2475" t="s">
        <v>21</v>
      </c>
      <c r="I2475" t="s">
        <v>22</v>
      </c>
      <c r="J2475">
        <v>0</v>
      </c>
      <c r="K2475">
        <v>1</v>
      </c>
      <c r="L2475">
        <v>0</v>
      </c>
      <c r="M2475">
        <v>1</v>
      </c>
      <c r="N2475">
        <v>2</v>
      </c>
      <c r="O2475">
        <v>0</v>
      </c>
      <c r="Q2475">
        <v>2</v>
      </c>
      <c r="R2475">
        <v>1</v>
      </c>
      <c r="S2475">
        <v>0</v>
      </c>
      <c r="V2475">
        <v>0</v>
      </c>
      <c r="X2475" s="26">
        <v>7</v>
      </c>
    </row>
    <row r="2476" spans="1:24" x14ac:dyDescent="0.3">
      <c r="A2476" t="s">
        <v>61</v>
      </c>
      <c r="B2476" t="s">
        <v>519</v>
      </c>
      <c r="C2476" t="s">
        <v>1027</v>
      </c>
      <c r="D2476" t="s">
        <v>1038</v>
      </c>
      <c r="E2476" t="s">
        <v>7800</v>
      </c>
      <c r="F2476" t="s">
        <v>61</v>
      </c>
      <c r="G2476" t="s">
        <v>21</v>
      </c>
      <c r="H2476" t="s">
        <v>21</v>
      </c>
      <c r="I2476" t="s">
        <v>50</v>
      </c>
      <c r="J2476">
        <v>2</v>
      </c>
      <c r="K2476">
        <v>1</v>
      </c>
      <c r="L2476">
        <v>1</v>
      </c>
      <c r="M2476">
        <v>1</v>
      </c>
      <c r="N2476">
        <v>3</v>
      </c>
      <c r="O2476">
        <v>1</v>
      </c>
      <c r="Q2476">
        <v>2</v>
      </c>
      <c r="R2476">
        <v>1</v>
      </c>
      <c r="S2476">
        <v>2</v>
      </c>
      <c r="V2476">
        <v>3</v>
      </c>
      <c r="X2476" s="26">
        <v>17</v>
      </c>
    </row>
    <row r="2477" spans="1:24" x14ac:dyDescent="0.3">
      <c r="A2477" t="s">
        <v>85</v>
      </c>
      <c r="B2477" t="s">
        <v>174</v>
      </c>
      <c r="C2477" t="s">
        <v>195</v>
      </c>
      <c r="D2477" t="s">
        <v>4491</v>
      </c>
      <c r="E2477" t="s">
        <v>7801</v>
      </c>
      <c r="F2477" t="s">
        <v>85</v>
      </c>
      <c r="G2477" t="s">
        <v>21</v>
      </c>
      <c r="H2477" t="s">
        <v>21</v>
      </c>
      <c r="I2477" t="s">
        <v>22</v>
      </c>
      <c r="J2477">
        <v>1</v>
      </c>
      <c r="K2477">
        <v>1</v>
      </c>
      <c r="L2477">
        <v>1</v>
      </c>
      <c r="M2477">
        <v>1</v>
      </c>
      <c r="N2477">
        <v>2</v>
      </c>
      <c r="O2477">
        <v>1</v>
      </c>
      <c r="Q2477">
        <v>0</v>
      </c>
      <c r="R2477">
        <v>2</v>
      </c>
      <c r="S2477">
        <v>3</v>
      </c>
      <c r="V2477">
        <v>1</v>
      </c>
      <c r="X2477" s="26">
        <v>13</v>
      </c>
    </row>
    <row r="2478" spans="1:24" x14ac:dyDescent="0.3">
      <c r="A2478" t="s">
        <v>74</v>
      </c>
      <c r="B2478" t="s">
        <v>174</v>
      </c>
      <c r="C2478" t="s">
        <v>3869</v>
      </c>
      <c r="D2478" t="s">
        <v>4163</v>
      </c>
      <c r="E2478" t="s">
        <v>7802</v>
      </c>
      <c r="F2478" t="s">
        <v>74</v>
      </c>
      <c r="G2478" t="s">
        <v>21</v>
      </c>
      <c r="H2478" t="s">
        <v>21</v>
      </c>
      <c r="I2478" t="s">
        <v>22</v>
      </c>
      <c r="J2478">
        <v>1</v>
      </c>
      <c r="K2478">
        <v>1</v>
      </c>
      <c r="L2478">
        <v>1</v>
      </c>
      <c r="M2478">
        <v>1</v>
      </c>
      <c r="N2478">
        <v>2</v>
      </c>
      <c r="O2478">
        <v>1</v>
      </c>
      <c r="Q2478">
        <v>0</v>
      </c>
      <c r="R2478">
        <v>1</v>
      </c>
      <c r="S2478">
        <v>2</v>
      </c>
      <c r="V2478">
        <v>1</v>
      </c>
      <c r="X2478" s="26">
        <v>11</v>
      </c>
    </row>
    <row r="2479" spans="1:24" x14ac:dyDescent="0.3">
      <c r="A2479" t="s">
        <v>70</v>
      </c>
      <c r="B2479" t="s">
        <v>3366</v>
      </c>
      <c r="C2479" t="s">
        <v>4360</v>
      </c>
      <c r="D2479" t="s">
        <v>4385</v>
      </c>
      <c r="E2479" t="s">
        <v>7803</v>
      </c>
      <c r="F2479" t="s">
        <v>70</v>
      </c>
      <c r="G2479" t="s">
        <v>21</v>
      </c>
      <c r="H2479" t="s">
        <v>21</v>
      </c>
      <c r="I2479" t="s">
        <v>22</v>
      </c>
      <c r="J2479">
        <v>0</v>
      </c>
      <c r="K2479">
        <v>1</v>
      </c>
      <c r="L2479">
        <v>1</v>
      </c>
      <c r="M2479">
        <v>1</v>
      </c>
      <c r="N2479">
        <v>0</v>
      </c>
      <c r="O2479">
        <v>1</v>
      </c>
      <c r="Q2479">
        <v>0</v>
      </c>
      <c r="R2479">
        <v>1</v>
      </c>
      <c r="S2479">
        <v>3</v>
      </c>
      <c r="V2479">
        <v>0</v>
      </c>
      <c r="X2479" s="26">
        <v>8</v>
      </c>
    </row>
    <row r="2480" spans="1:24" x14ac:dyDescent="0.3">
      <c r="A2480" t="s">
        <v>71</v>
      </c>
      <c r="B2480" t="s">
        <v>890</v>
      </c>
      <c r="C2480" t="s">
        <v>1169</v>
      </c>
      <c r="D2480" t="s">
        <v>2853</v>
      </c>
      <c r="E2480" t="s">
        <v>7804</v>
      </c>
      <c r="F2480" t="s">
        <v>71</v>
      </c>
      <c r="G2480" t="s">
        <v>21</v>
      </c>
      <c r="H2480" t="s">
        <v>21</v>
      </c>
      <c r="I2480" t="s">
        <v>22</v>
      </c>
      <c r="J2480">
        <v>1</v>
      </c>
      <c r="K2480">
        <v>1</v>
      </c>
      <c r="L2480">
        <v>1</v>
      </c>
      <c r="M2480">
        <v>1</v>
      </c>
      <c r="N2480">
        <v>3</v>
      </c>
      <c r="O2480">
        <v>1</v>
      </c>
      <c r="Q2480">
        <v>0</v>
      </c>
      <c r="R2480">
        <v>2</v>
      </c>
      <c r="S2480">
        <v>3</v>
      </c>
      <c r="V2480">
        <v>1</v>
      </c>
      <c r="X2480" s="26">
        <v>14</v>
      </c>
    </row>
    <row r="2481" spans="1:24" x14ac:dyDescent="0.3">
      <c r="A2481" t="s">
        <v>73</v>
      </c>
      <c r="B2481" t="s">
        <v>162</v>
      </c>
      <c r="C2481" t="s">
        <v>363</v>
      </c>
      <c r="D2481" t="s">
        <v>370</v>
      </c>
      <c r="E2481" t="s">
        <v>7805</v>
      </c>
      <c r="F2481" t="s">
        <v>52</v>
      </c>
      <c r="G2481" t="s">
        <v>21</v>
      </c>
      <c r="H2481" t="s">
        <v>21</v>
      </c>
      <c r="I2481" t="s">
        <v>22</v>
      </c>
      <c r="J2481">
        <v>2</v>
      </c>
      <c r="K2481">
        <v>1</v>
      </c>
      <c r="L2481">
        <v>1</v>
      </c>
      <c r="M2481">
        <v>1</v>
      </c>
      <c r="N2481">
        <v>2</v>
      </c>
      <c r="O2481">
        <v>1</v>
      </c>
      <c r="Q2481">
        <v>2</v>
      </c>
      <c r="R2481">
        <v>3</v>
      </c>
      <c r="S2481">
        <v>3</v>
      </c>
      <c r="V2481">
        <v>2</v>
      </c>
      <c r="X2481" s="26">
        <v>18</v>
      </c>
    </row>
    <row r="2482" spans="1:24" x14ac:dyDescent="0.3">
      <c r="A2482" t="s">
        <v>49</v>
      </c>
      <c r="B2482" t="s">
        <v>174</v>
      </c>
      <c r="C2482" t="s">
        <v>1414</v>
      </c>
      <c r="D2482" t="s">
        <v>1486</v>
      </c>
      <c r="E2482" t="s">
        <v>7806</v>
      </c>
      <c r="F2482" t="s">
        <v>62</v>
      </c>
      <c r="G2482" t="s">
        <v>21</v>
      </c>
      <c r="H2482" t="s">
        <v>21</v>
      </c>
      <c r="I2482" t="s">
        <v>22</v>
      </c>
      <c r="J2482">
        <v>1</v>
      </c>
      <c r="K2482">
        <v>1</v>
      </c>
      <c r="L2482">
        <v>1</v>
      </c>
      <c r="M2482">
        <v>1</v>
      </c>
      <c r="N2482">
        <v>3</v>
      </c>
      <c r="O2482">
        <v>1</v>
      </c>
      <c r="Q2482">
        <v>0</v>
      </c>
      <c r="R2482">
        <v>2</v>
      </c>
      <c r="S2482">
        <v>3</v>
      </c>
      <c r="V2482">
        <v>1</v>
      </c>
      <c r="X2482" s="26">
        <v>14</v>
      </c>
    </row>
    <row r="2483" spans="1:24" x14ac:dyDescent="0.3">
      <c r="A2483" t="s">
        <v>49</v>
      </c>
      <c r="B2483" t="s">
        <v>174</v>
      </c>
      <c r="C2483" t="s">
        <v>200</v>
      </c>
      <c r="D2483" t="s">
        <v>1430</v>
      </c>
      <c r="E2483" t="s">
        <v>7807</v>
      </c>
      <c r="F2483" t="s">
        <v>49</v>
      </c>
      <c r="G2483" t="s">
        <v>21</v>
      </c>
      <c r="H2483" t="s">
        <v>21</v>
      </c>
      <c r="I2483" t="s">
        <v>22</v>
      </c>
      <c r="J2483">
        <v>0</v>
      </c>
      <c r="K2483">
        <v>1</v>
      </c>
      <c r="L2483">
        <v>1</v>
      </c>
      <c r="M2483">
        <v>1</v>
      </c>
      <c r="N2483">
        <v>2</v>
      </c>
      <c r="O2483">
        <v>1</v>
      </c>
      <c r="Q2483">
        <v>0</v>
      </c>
      <c r="R2483">
        <v>2</v>
      </c>
      <c r="S2483">
        <v>3</v>
      </c>
      <c r="V2483">
        <v>1</v>
      </c>
      <c r="X2483" s="26">
        <v>12</v>
      </c>
    </row>
    <row r="2484" spans="1:24" x14ac:dyDescent="0.3">
      <c r="A2484" t="s">
        <v>49</v>
      </c>
      <c r="B2484" t="s">
        <v>174</v>
      </c>
      <c r="C2484" t="s">
        <v>1376</v>
      </c>
      <c r="D2484" t="s">
        <v>1482</v>
      </c>
      <c r="E2484" t="s">
        <v>7808</v>
      </c>
      <c r="F2484" t="s">
        <v>62</v>
      </c>
      <c r="G2484" t="s">
        <v>21</v>
      </c>
      <c r="H2484" t="s">
        <v>21</v>
      </c>
      <c r="I2484" t="s">
        <v>22</v>
      </c>
      <c r="J2484">
        <v>2</v>
      </c>
      <c r="K2484">
        <v>1</v>
      </c>
      <c r="L2484">
        <v>1</v>
      </c>
      <c r="M2484">
        <v>1</v>
      </c>
      <c r="N2484">
        <v>3</v>
      </c>
      <c r="O2484">
        <v>1</v>
      </c>
      <c r="Q2484">
        <v>0</v>
      </c>
      <c r="R2484">
        <v>2</v>
      </c>
      <c r="S2484">
        <v>3</v>
      </c>
      <c r="V2484">
        <v>1</v>
      </c>
      <c r="X2484" s="26">
        <v>15</v>
      </c>
    </row>
    <row r="2485" spans="1:24" x14ac:dyDescent="0.3">
      <c r="A2485" t="s">
        <v>62</v>
      </c>
      <c r="B2485" t="s">
        <v>174</v>
      </c>
      <c r="C2485" t="s">
        <v>177</v>
      </c>
      <c r="D2485" t="s">
        <v>1677</v>
      </c>
      <c r="E2485" t="s">
        <v>7809</v>
      </c>
      <c r="F2485" t="s">
        <v>62</v>
      </c>
      <c r="G2485" t="s">
        <v>21</v>
      </c>
      <c r="H2485" t="s">
        <v>21</v>
      </c>
      <c r="I2485" t="s">
        <v>22</v>
      </c>
      <c r="J2485">
        <v>1</v>
      </c>
      <c r="K2485">
        <v>1</v>
      </c>
      <c r="L2485">
        <v>1</v>
      </c>
      <c r="M2485">
        <v>1</v>
      </c>
      <c r="N2485">
        <v>3</v>
      </c>
      <c r="O2485">
        <v>1</v>
      </c>
      <c r="Q2485">
        <v>0</v>
      </c>
      <c r="R2485">
        <v>3</v>
      </c>
      <c r="S2485">
        <v>3</v>
      </c>
      <c r="V2485">
        <v>1</v>
      </c>
      <c r="X2485" s="26">
        <v>15</v>
      </c>
    </row>
    <row r="2486" spans="1:24" x14ac:dyDescent="0.3">
      <c r="A2486" t="s">
        <v>135</v>
      </c>
      <c r="B2486" t="s">
        <v>284</v>
      </c>
      <c r="C2486" t="s">
        <v>4847</v>
      </c>
      <c r="D2486" t="s">
        <v>4849</v>
      </c>
      <c r="E2486" t="s">
        <v>7810</v>
      </c>
      <c r="F2486" t="s">
        <v>83</v>
      </c>
      <c r="G2486" t="s">
        <v>21</v>
      </c>
      <c r="H2486" t="s">
        <v>21</v>
      </c>
      <c r="I2486" t="s">
        <v>22</v>
      </c>
      <c r="J2486">
        <v>0</v>
      </c>
      <c r="K2486">
        <v>1</v>
      </c>
      <c r="L2486">
        <v>0</v>
      </c>
      <c r="M2486">
        <v>1</v>
      </c>
      <c r="N2486">
        <v>2</v>
      </c>
      <c r="O2486">
        <v>1</v>
      </c>
      <c r="Q2486">
        <v>0</v>
      </c>
      <c r="R2486">
        <v>1</v>
      </c>
      <c r="S2486">
        <v>2</v>
      </c>
      <c r="V2486">
        <v>0</v>
      </c>
      <c r="X2486" s="26">
        <v>8</v>
      </c>
    </row>
    <row r="2487" spans="1:24" x14ac:dyDescent="0.3">
      <c r="A2487" t="s">
        <v>59</v>
      </c>
      <c r="B2487" t="s">
        <v>3366</v>
      </c>
      <c r="C2487" t="s">
        <v>3543</v>
      </c>
      <c r="D2487" t="s">
        <v>3549</v>
      </c>
      <c r="E2487" t="s">
        <v>7811</v>
      </c>
      <c r="F2487" t="s">
        <v>82</v>
      </c>
      <c r="G2487" t="s">
        <v>21</v>
      </c>
      <c r="H2487" t="s">
        <v>21</v>
      </c>
      <c r="I2487" t="s">
        <v>22</v>
      </c>
      <c r="J2487">
        <v>0</v>
      </c>
      <c r="K2487">
        <v>1</v>
      </c>
      <c r="L2487">
        <v>1</v>
      </c>
      <c r="M2487">
        <v>0</v>
      </c>
      <c r="N2487">
        <v>0</v>
      </c>
      <c r="O2487">
        <v>0</v>
      </c>
      <c r="Q2487">
        <v>0</v>
      </c>
      <c r="R2487">
        <v>1</v>
      </c>
      <c r="S2487">
        <v>1</v>
      </c>
      <c r="V2487">
        <v>1</v>
      </c>
      <c r="X2487" s="26">
        <v>5</v>
      </c>
    </row>
    <row r="2488" spans="1:24" x14ac:dyDescent="0.3">
      <c r="A2488" t="s">
        <v>43</v>
      </c>
      <c r="B2488" t="s">
        <v>174</v>
      </c>
      <c r="C2488" t="s">
        <v>195</v>
      </c>
      <c r="D2488" t="s">
        <v>3936</v>
      </c>
      <c r="E2488" t="s">
        <v>7812</v>
      </c>
      <c r="F2488" t="s">
        <v>43</v>
      </c>
      <c r="G2488" t="s">
        <v>21</v>
      </c>
      <c r="H2488" t="s">
        <v>21</v>
      </c>
      <c r="I2488" t="s">
        <v>22</v>
      </c>
      <c r="J2488">
        <v>0</v>
      </c>
      <c r="K2488">
        <v>1</v>
      </c>
      <c r="L2488">
        <v>1</v>
      </c>
      <c r="M2488">
        <v>1</v>
      </c>
      <c r="N2488">
        <v>3</v>
      </c>
      <c r="O2488">
        <v>1</v>
      </c>
      <c r="Q2488">
        <v>2</v>
      </c>
      <c r="R2488">
        <v>2</v>
      </c>
      <c r="S2488">
        <v>3</v>
      </c>
      <c r="V2488">
        <v>1</v>
      </c>
      <c r="X2488" s="26">
        <v>15</v>
      </c>
    </row>
    <row r="2489" spans="1:24" x14ac:dyDescent="0.3">
      <c r="A2489" t="s">
        <v>82</v>
      </c>
      <c r="B2489" t="s">
        <v>2938</v>
      </c>
      <c r="C2489" t="s">
        <v>4556</v>
      </c>
      <c r="D2489" t="s">
        <v>4609</v>
      </c>
      <c r="E2489" t="s">
        <v>7813</v>
      </c>
      <c r="F2489" t="s">
        <v>82</v>
      </c>
      <c r="G2489" t="s">
        <v>21</v>
      </c>
      <c r="H2489" t="s">
        <v>21</v>
      </c>
      <c r="I2489" t="s">
        <v>22</v>
      </c>
      <c r="J2489">
        <v>2</v>
      </c>
      <c r="K2489">
        <v>1</v>
      </c>
      <c r="L2489">
        <v>1</v>
      </c>
      <c r="M2489">
        <v>1</v>
      </c>
      <c r="N2489">
        <v>2</v>
      </c>
      <c r="O2489">
        <v>0</v>
      </c>
      <c r="Q2489">
        <v>0</v>
      </c>
      <c r="R2489">
        <v>2</v>
      </c>
      <c r="S2489">
        <v>3</v>
      </c>
      <c r="V2489">
        <v>0</v>
      </c>
      <c r="X2489" s="26">
        <v>12</v>
      </c>
    </row>
    <row r="2490" spans="1:24" x14ac:dyDescent="0.3">
      <c r="A2490" t="s">
        <v>52</v>
      </c>
      <c r="B2490" t="s">
        <v>932</v>
      </c>
      <c r="C2490" t="s">
        <v>949</v>
      </c>
      <c r="D2490" t="s">
        <v>953</v>
      </c>
      <c r="E2490" t="s">
        <v>7814</v>
      </c>
      <c r="F2490" t="s">
        <v>52</v>
      </c>
      <c r="G2490" t="s">
        <v>21</v>
      </c>
      <c r="H2490" t="s">
        <v>21</v>
      </c>
      <c r="I2490" t="s">
        <v>22</v>
      </c>
      <c r="J2490">
        <v>0</v>
      </c>
      <c r="K2490">
        <v>0</v>
      </c>
      <c r="L2490">
        <v>0</v>
      </c>
      <c r="M2490">
        <v>1</v>
      </c>
      <c r="N2490">
        <v>0</v>
      </c>
      <c r="O2490">
        <v>0</v>
      </c>
      <c r="Q2490">
        <v>0</v>
      </c>
      <c r="R2490">
        <v>1</v>
      </c>
      <c r="S2490">
        <v>3</v>
      </c>
      <c r="V2490">
        <v>0</v>
      </c>
      <c r="X2490" s="26">
        <v>5</v>
      </c>
    </row>
    <row r="2491" spans="1:24" x14ac:dyDescent="0.3">
      <c r="A2491" t="s">
        <v>136</v>
      </c>
      <c r="B2491" t="s">
        <v>519</v>
      </c>
      <c r="C2491" t="s">
        <v>1289</v>
      </c>
      <c r="D2491" t="s">
        <v>4824</v>
      </c>
      <c r="E2491" t="s">
        <v>7815</v>
      </c>
      <c r="F2491" t="s">
        <v>136</v>
      </c>
      <c r="G2491" t="s">
        <v>21</v>
      </c>
      <c r="H2491" t="s">
        <v>21</v>
      </c>
      <c r="I2491" t="s">
        <v>50</v>
      </c>
      <c r="J2491">
        <v>1</v>
      </c>
      <c r="K2491">
        <v>0</v>
      </c>
      <c r="L2491">
        <v>0</v>
      </c>
      <c r="M2491">
        <v>0</v>
      </c>
      <c r="N2491">
        <v>0</v>
      </c>
      <c r="O2491">
        <v>0</v>
      </c>
      <c r="Q2491">
        <v>0</v>
      </c>
      <c r="R2491">
        <v>0</v>
      </c>
      <c r="S2491">
        <v>1</v>
      </c>
      <c r="V2491">
        <v>1</v>
      </c>
      <c r="X2491" s="26">
        <v>3</v>
      </c>
    </row>
    <row r="2492" spans="1:24" x14ac:dyDescent="0.3">
      <c r="A2492" t="s">
        <v>56</v>
      </c>
      <c r="B2492" t="s">
        <v>1861</v>
      </c>
      <c r="C2492" t="s">
        <v>2199</v>
      </c>
      <c r="D2492" t="s">
        <v>2206</v>
      </c>
      <c r="E2492" t="s">
        <v>7816</v>
      </c>
      <c r="F2492" t="s">
        <v>56</v>
      </c>
      <c r="G2492" t="s">
        <v>21</v>
      </c>
      <c r="H2492" t="s">
        <v>21</v>
      </c>
      <c r="I2492" t="s">
        <v>22</v>
      </c>
      <c r="J2492">
        <v>0</v>
      </c>
      <c r="K2492">
        <v>1</v>
      </c>
      <c r="L2492">
        <v>0</v>
      </c>
      <c r="M2492">
        <v>0</v>
      </c>
      <c r="N2492">
        <v>0</v>
      </c>
      <c r="O2492">
        <v>0</v>
      </c>
      <c r="Q2492">
        <v>2</v>
      </c>
      <c r="R2492">
        <v>1</v>
      </c>
      <c r="S2492">
        <v>3</v>
      </c>
      <c r="V2492">
        <v>1</v>
      </c>
      <c r="X2492" s="26">
        <v>8</v>
      </c>
    </row>
    <row r="2493" spans="1:24" x14ac:dyDescent="0.3">
      <c r="A2493" t="s">
        <v>83</v>
      </c>
      <c r="B2493" t="s">
        <v>963</v>
      </c>
      <c r="C2493" t="s">
        <v>2481</v>
      </c>
      <c r="D2493" t="s">
        <v>5103</v>
      </c>
      <c r="E2493" t="s">
        <v>7817</v>
      </c>
      <c r="F2493" t="s">
        <v>83</v>
      </c>
      <c r="G2493" t="s">
        <v>21</v>
      </c>
      <c r="H2493" t="s">
        <v>21</v>
      </c>
      <c r="I2493" t="s">
        <v>22</v>
      </c>
      <c r="J2493">
        <v>1</v>
      </c>
      <c r="K2493">
        <v>1</v>
      </c>
      <c r="L2493">
        <v>1</v>
      </c>
      <c r="M2493">
        <v>1</v>
      </c>
      <c r="N2493">
        <v>3</v>
      </c>
      <c r="O2493">
        <v>0</v>
      </c>
      <c r="Q2493">
        <v>0</v>
      </c>
      <c r="R2493">
        <v>2</v>
      </c>
      <c r="S2493">
        <v>2</v>
      </c>
      <c r="V2493">
        <v>1</v>
      </c>
      <c r="X2493" s="26">
        <v>12</v>
      </c>
    </row>
    <row r="2494" spans="1:24" x14ac:dyDescent="0.3">
      <c r="A2494" t="s">
        <v>79</v>
      </c>
      <c r="B2494" t="s">
        <v>519</v>
      </c>
      <c r="C2494" t="s">
        <v>540</v>
      </c>
      <c r="D2494" t="s">
        <v>546</v>
      </c>
      <c r="E2494" t="s">
        <v>7818</v>
      </c>
      <c r="F2494" t="s">
        <v>79</v>
      </c>
      <c r="G2494" t="s">
        <v>21</v>
      </c>
      <c r="H2494" t="s">
        <v>21</v>
      </c>
      <c r="I2494" t="s">
        <v>22</v>
      </c>
      <c r="J2494">
        <v>1</v>
      </c>
      <c r="K2494">
        <v>1</v>
      </c>
      <c r="L2494">
        <v>1</v>
      </c>
      <c r="M2494">
        <v>0</v>
      </c>
      <c r="N2494">
        <v>0</v>
      </c>
      <c r="O2494">
        <v>0</v>
      </c>
      <c r="Q2494">
        <v>0</v>
      </c>
      <c r="R2494">
        <v>1</v>
      </c>
      <c r="S2494">
        <v>3</v>
      </c>
      <c r="V2494">
        <v>2</v>
      </c>
      <c r="X2494" s="26">
        <v>9</v>
      </c>
    </row>
    <row r="2495" spans="1:24" x14ac:dyDescent="0.3">
      <c r="A2495" t="s">
        <v>56</v>
      </c>
      <c r="B2495" t="s">
        <v>1861</v>
      </c>
      <c r="C2495" t="s">
        <v>2177</v>
      </c>
      <c r="D2495" t="s">
        <v>2180</v>
      </c>
      <c r="E2495" t="s">
        <v>7819</v>
      </c>
      <c r="F2495" t="s">
        <v>67</v>
      </c>
      <c r="G2495" t="s">
        <v>21</v>
      </c>
      <c r="H2495" t="s">
        <v>21</v>
      </c>
      <c r="I2495" t="s">
        <v>22</v>
      </c>
      <c r="J2495">
        <v>0</v>
      </c>
      <c r="K2495">
        <v>1</v>
      </c>
      <c r="L2495">
        <v>0</v>
      </c>
      <c r="M2495">
        <v>1</v>
      </c>
      <c r="N2495">
        <v>1</v>
      </c>
      <c r="O2495">
        <v>1</v>
      </c>
      <c r="Q2495">
        <v>2</v>
      </c>
      <c r="R2495">
        <v>1</v>
      </c>
      <c r="S2495">
        <v>3</v>
      </c>
      <c r="V2495">
        <v>0</v>
      </c>
      <c r="X2495" s="26">
        <v>10</v>
      </c>
    </row>
    <row r="2496" spans="1:24" x14ac:dyDescent="0.3">
      <c r="A2496" t="s">
        <v>39</v>
      </c>
      <c r="B2496" t="s">
        <v>637</v>
      </c>
      <c r="C2496" t="s">
        <v>640</v>
      </c>
      <c r="D2496" t="s">
        <v>643</v>
      </c>
      <c r="E2496" t="s">
        <v>7820</v>
      </c>
      <c r="F2496" t="s">
        <v>67</v>
      </c>
      <c r="G2496" t="s">
        <v>21</v>
      </c>
      <c r="H2496" t="s">
        <v>21</v>
      </c>
      <c r="I2496" t="s">
        <v>22</v>
      </c>
      <c r="J2496">
        <v>0</v>
      </c>
      <c r="K2496">
        <v>0</v>
      </c>
      <c r="L2496">
        <v>0</v>
      </c>
      <c r="M2496">
        <v>0</v>
      </c>
      <c r="N2496">
        <v>0</v>
      </c>
      <c r="O2496">
        <v>0</v>
      </c>
      <c r="Q2496">
        <v>0</v>
      </c>
      <c r="R2496">
        <v>1</v>
      </c>
      <c r="S2496">
        <v>0</v>
      </c>
      <c r="V2496">
        <v>0</v>
      </c>
      <c r="X2496" s="26">
        <v>1</v>
      </c>
    </row>
    <row r="2497" spans="1:24" x14ac:dyDescent="0.3">
      <c r="A2497" t="s">
        <v>37</v>
      </c>
      <c r="B2497" t="s">
        <v>637</v>
      </c>
      <c r="C2497" t="s">
        <v>3303</v>
      </c>
      <c r="D2497" t="s">
        <v>3434</v>
      </c>
      <c r="E2497" t="s">
        <v>7821</v>
      </c>
      <c r="F2497" t="s">
        <v>37</v>
      </c>
      <c r="G2497" t="s">
        <v>21</v>
      </c>
      <c r="H2497" t="s">
        <v>21</v>
      </c>
      <c r="I2497" t="s">
        <v>22</v>
      </c>
      <c r="J2497">
        <v>0</v>
      </c>
      <c r="K2497">
        <v>1</v>
      </c>
      <c r="L2497">
        <v>1</v>
      </c>
      <c r="M2497">
        <v>0</v>
      </c>
      <c r="N2497">
        <v>0</v>
      </c>
      <c r="O2497">
        <v>0</v>
      </c>
      <c r="Q2497">
        <v>0</v>
      </c>
      <c r="R2497">
        <v>1</v>
      </c>
      <c r="S2497">
        <v>3</v>
      </c>
      <c r="V2497">
        <v>2</v>
      </c>
      <c r="X2497" s="26">
        <v>8</v>
      </c>
    </row>
    <row r="2498" spans="1:24" x14ac:dyDescent="0.3">
      <c r="A2498" t="s">
        <v>37</v>
      </c>
      <c r="B2498" t="s">
        <v>983</v>
      </c>
      <c r="C2498" t="s">
        <v>984</v>
      </c>
      <c r="D2498" t="s">
        <v>3469</v>
      </c>
      <c r="E2498" t="s">
        <v>7822</v>
      </c>
      <c r="F2498" t="s">
        <v>37</v>
      </c>
      <c r="G2498" t="s">
        <v>21</v>
      </c>
      <c r="H2498" t="s">
        <v>21</v>
      </c>
      <c r="I2498" t="s">
        <v>22</v>
      </c>
      <c r="J2498">
        <v>1</v>
      </c>
      <c r="K2498">
        <v>1</v>
      </c>
      <c r="L2498">
        <v>1</v>
      </c>
      <c r="M2498">
        <v>1</v>
      </c>
      <c r="N2498">
        <v>3</v>
      </c>
      <c r="O2498">
        <v>1</v>
      </c>
      <c r="Q2498">
        <v>0</v>
      </c>
      <c r="R2498">
        <v>2</v>
      </c>
      <c r="S2498">
        <v>3</v>
      </c>
      <c r="V2498">
        <v>1</v>
      </c>
      <c r="X2498" s="26">
        <v>14</v>
      </c>
    </row>
    <row r="2499" spans="1:24" x14ac:dyDescent="0.3">
      <c r="A2499" t="s">
        <v>147</v>
      </c>
      <c r="B2499" t="s">
        <v>983</v>
      </c>
      <c r="C2499" t="s">
        <v>3650</v>
      </c>
      <c r="D2499" t="s">
        <v>5170</v>
      </c>
      <c r="E2499" t="s">
        <v>7823</v>
      </c>
      <c r="F2499" t="s">
        <v>147</v>
      </c>
      <c r="G2499" t="s">
        <v>21</v>
      </c>
      <c r="H2499" t="s">
        <v>21</v>
      </c>
      <c r="I2499" t="s">
        <v>22</v>
      </c>
      <c r="J2499">
        <v>2</v>
      </c>
      <c r="K2499">
        <v>1</v>
      </c>
      <c r="L2499">
        <v>1</v>
      </c>
      <c r="M2499">
        <v>0</v>
      </c>
      <c r="N2499">
        <v>1</v>
      </c>
      <c r="O2499">
        <v>0</v>
      </c>
      <c r="Q2499">
        <v>0</v>
      </c>
      <c r="R2499">
        <v>2</v>
      </c>
      <c r="S2499">
        <v>3</v>
      </c>
      <c r="V2499">
        <v>2</v>
      </c>
      <c r="X2499" s="26">
        <v>12</v>
      </c>
    </row>
    <row r="2500" spans="1:24" x14ac:dyDescent="0.3">
      <c r="A2500" t="s">
        <v>39</v>
      </c>
      <c r="B2500" t="s">
        <v>162</v>
      </c>
      <c r="C2500" t="s">
        <v>656</v>
      </c>
      <c r="D2500" t="s">
        <v>659</v>
      </c>
      <c r="E2500" t="s">
        <v>7824</v>
      </c>
      <c r="F2500" t="s">
        <v>39</v>
      </c>
      <c r="G2500" t="s">
        <v>21</v>
      </c>
      <c r="H2500" t="s">
        <v>21</v>
      </c>
      <c r="I2500" t="s">
        <v>22</v>
      </c>
      <c r="J2500">
        <v>1</v>
      </c>
      <c r="K2500">
        <v>1</v>
      </c>
      <c r="L2500">
        <v>1</v>
      </c>
      <c r="M2500">
        <v>1</v>
      </c>
      <c r="N2500">
        <v>1</v>
      </c>
      <c r="O2500">
        <v>1</v>
      </c>
      <c r="Q2500">
        <v>0</v>
      </c>
      <c r="R2500">
        <v>2</v>
      </c>
      <c r="S2500">
        <v>2</v>
      </c>
      <c r="V2500">
        <v>2</v>
      </c>
      <c r="X2500" s="26">
        <v>12</v>
      </c>
    </row>
    <row r="2501" spans="1:24" x14ac:dyDescent="0.3">
      <c r="A2501" t="s">
        <v>138</v>
      </c>
      <c r="B2501" t="s">
        <v>519</v>
      </c>
      <c r="C2501" t="s">
        <v>520</v>
      </c>
      <c r="D2501" t="s">
        <v>4777</v>
      </c>
      <c r="E2501" t="s">
        <v>7825</v>
      </c>
      <c r="F2501" t="s">
        <v>138</v>
      </c>
      <c r="G2501" t="s">
        <v>21</v>
      </c>
      <c r="H2501" t="s">
        <v>21</v>
      </c>
      <c r="I2501" t="s">
        <v>22</v>
      </c>
      <c r="J2501">
        <v>0</v>
      </c>
      <c r="K2501">
        <v>0</v>
      </c>
      <c r="L2501">
        <v>0</v>
      </c>
      <c r="M2501">
        <v>1</v>
      </c>
      <c r="N2501">
        <v>0</v>
      </c>
      <c r="O2501">
        <v>0</v>
      </c>
      <c r="Q2501">
        <v>0</v>
      </c>
      <c r="R2501">
        <v>1</v>
      </c>
      <c r="S2501">
        <v>3</v>
      </c>
      <c r="V2501">
        <v>1</v>
      </c>
      <c r="X2501" s="26">
        <v>6</v>
      </c>
    </row>
    <row r="2502" spans="1:24" x14ac:dyDescent="0.3">
      <c r="A2502" t="s">
        <v>49</v>
      </c>
      <c r="B2502" t="s">
        <v>1190</v>
      </c>
      <c r="C2502" t="s">
        <v>1195</v>
      </c>
      <c r="D2502" t="s">
        <v>1519</v>
      </c>
      <c r="E2502" t="s">
        <v>7826</v>
      </c>
      <c r="F2502" t="s">
        <v>49</v>
      </c>
      <c r="G2502" t="s">
        <v>21</v>
      </c>
      <c r="H2502" t="s">
        <v>21</v>
      </c>
      <c r="I2502" t="s">
        <v>54</v>
      </c>
      <c r="J2502">
        <v>1</v>
      </c>
      <c r="K2502">
        <v>0</v>
      </c>
      <c r="L2502">
        <v>0</v>
      </c>
      <c r="M2502">
        <v>1</v>
      </c>
      <c r="N2502">
        <v>3</v>
      </c>
      <c r="O2502">
        <v>1</v>
      </c>
      <c r="Q2502">
        <v>0</v>
      </c>
      <c r="R2502">
        <v>2</v>
      </c>
      <c r="S2502">
        <v>3</v>
      </c>
      <c r="V2502">
        <v>2</v>
      </c>
      <c r="X2502" s="26">
        <v>13</v>
      </c>
    </row>
    <row r="2503" spans="1:24" x14ac:dyDescent="0.3">
      <c r="A2503" t="s">
        <v>147</v>
      </c>
      <c r="B2503" t="s">
        <v>983</v>
      </c>
      <c r="C2503" t="s">
        <v>3650</v>
      </c>
      <c r="D2503" t="s">
        <v>5169</v>
      </c>
      <c r="E2503" t="s">
        <v>7827</v>
      </c>
      <c r="F2503" t="s">
        <v>150</v>
      </c>
      <c r="G2503" t="s">
        <v>21</v>
      </c>
      <c r="H2503" t="s">
        <v>21</v>
      </c>
      <c r="I2503" t="s">
        <v>22</v>
      </c>
      <c r="J2503">
        <v>2</v>
      </c>
      <c r="K2503">
        <v>1</v>
      </c>
      <c r="L2503">
        <v>1</v>
      </c>
      <c r="M2503">
        <v>0</v>
      </c>
      <c r="N2503">
        <v>1</v>
      </c>
      <c r="O2503">
        <v>0</v>
      </c>
      <c r="Q2503">
        <v>0</v>
      </c>
      <c r="R2503">
        <v>2</v>
      </c>
      <c r="S2503">
        <v>3</v>
      </c>
      <c r="V2503">
        <v>2</v>
      </c>
      <c r="X2503" s="26">
        <v>12</v>
      </c>
    </row>
    <row r="2504" spans="1:24" x14ac:dyDescent="0.3">
      <c r="A2504" t="s">
        <v>39</v>
      </c>
      <c r="B2504" t="s">
        <v>637</v>
      </c>
      <c r="C2504" t="s">
        <v>640</v>
      </c>
      <c r="D2504" t="s">
        <v>642</v>
      </c>
      <c r="E2504" t="s">
        <v>7828</v>
      </c>
      <c r="F2504" t="s">
        <v>69</v>
      </c>
      <c r="G2504" t="s">
        <v>21</v>
      </c>
      <c r="H2504" t="s">
        <v>21</v>
      </c>
      <c r="I2504" t="s">
        <v>22</v>
      </c>
      <c r="J2504">
        <v>0</v>
      </c>
      <c r="K2504">
        <v>0</v>
      </c>
      <c r="L2504">
        <v>0</v>
      </c>
      <c r="M2504">
        <v>1</v>
      </c>
      <c r="N2504">
        <v>0</v>
      </c>
      <c r="O2504">
        <v>0</v>
      </c>
      <c r="Q2504">
        <v>0</v>
      </c>
      <c r="R2504">
        <v>0</v>
      </c>
      <c r="S2504">
        <v>1</v>
      </c>
      <c r="V2504">
        <v>0</v>
      </c>
      <c r="X2504" s="26">
        <v>2</v>
      </c>
    </row>
    <row r="2505" spans="1:24" x14ac:dyDescent="0.3">
      <c r="A2505" t="s">
        <v>113</v>
      </c>
      <c r="B2505" t="s">
        <v>519</v>
      </c>
      <c r="C2505" t="s">
        <v>1341</v>
      </c>
      <c r="D2505" t="s">
        <v>1346</v>
      </c>
      <c r="E2505" t="s">
        <v>7829</v>
      </c>
      <c r="F2505" t="s">
        <v>113</v>
      </c>
      <c r="G2505" t="s">
        <v>21</v>
      </c>
      <c r="H2505" t="s">
        <v>21</v>
      </c>
      <c r="I2505" t="s">
        <v>22</v>
      </c>
      <c r="J2505">
        <v>2</v>
      </c>
      <c r="K2505">
        <v>1</v>
      </c>
      <c r="L2505">
        <v>1</v>
      </c>
      <c r="M2505">
        <v>0</v>
      </c>
      <c r="N2505">
        <v>0</v>
      </c>
      <c r="O2505">
        <v>0</v>
      </c>
      <c r="Q2505">
        <v>0</v>
      </c>
      <c r="R2505">
        <v>1</v>
      </c>
      <c r="S2505">
        <v>3</v>
      </c>
      <c r="V2505">
        <v>3</v>
      </c>
      <c r="X2505" s="26">
        <v>11</v>
      </c>
    </row>
    <row r="2506" spans="1:24" x14ac:dyDescent="0.3">
      <c r="A2506" t="s">
        <v>36</v>
      </c>
      <c r="B2506" t="s">
        <v>1602</v>
      </c>
      <c r="C2506" t="s">
        <v>2574</v>
      </c>
      <c r="D2506" t="s">
        <v>2737</v>
      </c>
      <c r="E2506" t="s">
        <v>7830</v>
      </c>
      <c r="F2506" t="s">
        <v>36</v>
      </c>
      <c r="G2506" t="s">
        <v>21</v>
      </c>
      <c r="H2506" t="s">
        <v>21</v>
      </c>
      <c r="I2506" t="s">
        <v>22</v>
      </c>
      <c r="J2506">
        <v>1</v>
      </c>
      <c r="K2506">
        <v>1</v>
      </c>
      <c r="L2506">
        <v>1</v>
      </c>
      <c r="M2506">
        <v>1</v>
      </c>
      <c r="N2506">
        <v>2</v>
      </c>
      <c r="O2506">
        <v>1</v>
      </c>
      <c r="Q2506">
        <v>2</v>
      </c>
      <c r="R2506">
        <v>1</v>
      </c>
      <c r="S2506">
        <v>2</v>
      </c>
      <c r="V2506">
        <v>2</v>
      </c>
      <c r="X2506" s="26">
        <v>14</v>
      </c>
    </row>
    <row r="2507" spans="1:24" x14ac:dyDescent="0.3">
      <c r="A2507" t="s">
        <v>32</v>
      </c>
      <c r="B2507" t="s">
        <v>1861</v>
      </c>
      <c r="C2507" t="s">
        <v>1870</v>
      </c>
      <c r="D2507" t="s">
        <v>1978</v>
      </c>
      <c r="E2507" t="s">
        <v>7831</v>
      </c>
      <c r="F2507" t="s">
        <v>44</v>
      </c>
      <c r="G2507" t="s">
        <v>21</v>
      </c>
      <c r="H2507" t="s">
        <v>21</v>
      </c>
      <c r="I2507" t="s">
        <v>50</v>
      </c>
      <c r="J2507">
        <v>1</v>
      </c>
      <c r="K2507">
        <v>1</v>
      </c>
      <c r="L2507">
        <v>0</v>
      </c>
      <c r="M2507">
        <v>0</v>
      </c>
      <c r="N2507">
        <v>0</v>
      </c>
      <c r="O2507">
        <v>0</v>
      </c>
      <c r="Q2507">
        <v>0</v>
      </c>
      <c r="R2507">
        <v>1</v>
      </c>
      <c r="S2507">
        <v>3</v>
      </c>
      <c r="V2507">
        <v>1</v>
      </c>
      <c r="X2507" s="26">
        <v>7</v>
      </c>
    </row>
    <row r="2508" spans="1:24" x14ac:dyDescent="0.3">
      <c r="A2508" t="s">
        <v>49</v>
      </c>
      <c r="B2508" t="s">
        <v>1190</v>
      </c>
      <c r="C2508" t="s">
        <v>1195</v>
      </c>
      <c r="D2508" t="s">
        <v>1520</v>
      </c>
      <c r="E2508" t="s">
        <v>7832</v>
      </c>
      <c r="F2508" t="s">
        <v>49</v>
      </c>
      <c r="G2508" t="s">
        <v>21</v>
      </c>
      <c r="H2508" t="s">
        <v>21</v>
      </c>
      <c r="I2508" t="s">
        <v>50</v>
      </c>
      <c r="J2508">
        <v>1</v>
      </c>
      <c r="K2508">
        <v>0</v>
      </c>
      <c r="L2508">
        <v>0</v>
      </c>
      <c r="M2508">
        <v>1</v>
      </c>
      <c r="N2508">
        <v>3</v>
      </c>
      <c r="O2508">
        <v>1</v>
      </c>
      <c r="Q2508">
        <v>0</v>
      </c>
      <c r="R2508">
        <v>2</v>
      </c>
      <c r="S2508">
        <v>3</v>
      </c>
      <c r="V2508">
        <v>2</v>
      </c>
      <c r="X2508" s="26">
        <v>13</v>
      </c>
    </row>
    <row r="2509" spans="1:24" x14ac:dyDescent="0.3">
      <c r="A2509" t="s">
        <v>49</v>
      </c>
      <c r="B2509" t="s">
        <v>1190</v>
      </c>
      <c r="C2509" t="s">
        <v>1195</v>
      </c>
      <c r="D2509" t="s">
        <v>1521</v>
      </c>
      <c r="E2509" t="s">
        <v>7833</v>
      </c>
      <c r="F2509" t="s">
        <v>49</v>
      </c>
      <c r="G2509" t="s">
        <v>21</v>
      </c>
      <c r="H2509" t="s">
        <v>21</v>
      </c>
      <c r="I2509" t="s">
        <v>54</v>
      </c>
      <c r="J2509">
        <v>1</v>
      </c>
      <c r="K2509">
        <v>0</v>
      </c>
      <c r="L2509">
        <v>0</v>
      </c>
      <c r="M2509">
        <v>1</v>
      </c>
      <c r="N2509">
        <v>3</v>
      </c>
      <c r="O2509">
        <v>1</v>
      </c>
      <c r="Q2509">
        <v>0</v>
      </c>
      <c r="R2509">
        <v>2</v>
      </c>
      <c r="S2509">
        <v>3</v>
      </c>
      <c r="V2509">
        <v>2</v>
      </c>
      <c r="X2509" s="26">
        <v>13</v>
      </c>
    </row>
    <row r="2510" spans="1:24" x14ac:dyDescent="0.3">
      <c r="A2510" t="s">
        <v>74</v>
      </c>
      <c r="B2510" t="s">
        <v>174</v>
      </c>
      <c r="C2510" t="s">
        <v>822</v>
      </c>
      <c r="D2510" t="s">
        <v>4013</v>
      </c>
      <c r="E2510" t="s">
        <v>7834</v>
      </c>
      <c r="F2510" t="s">
        <v>74</v>
      </c>
      <c r="G2510" t="s">
        <v>21</v>
      </c>
      <c r="H2510" t="s">
        <v>21</v>
      </c>
      <c r="I2510" t="s">
        <v>22</v>
      </c>
      <c r="J2510">
        <v>1</v>
      </c>
      <c r="K2510">
        <v>1</v>
      </c>
      <c r="L2510">
        <v>1</v>
      </c>
      <c r="M2510">
        <v>1</v>
      </c>
      <c r="N2510">
        <v>3</v>
      </c>
      <c r="O2510">
        <v>1</v>
      </c>
      <c r="Q2510">
        <v>2</v>
      </c>
      <c r="R2510">
        <v>3</v>
      </c>
      <c r="S2510">
        <v>3</v>
      </c>
      <c r="V2510">
        <v>3</v>
      </c>
      <c r="X2510" s="26">
        <v>19</v>
      </c>
    </row>
    <row r="2511" spans="1:24" x14ac:dyDescent="0.3">
      <c r="A2511" t="s">
        <v>83</v>
      </c>
      <c r="B2511" t="s">
        <v>475</v>
      </c>
      <c r="C2511" t="s">
        <v>5026</v>
      </c>
      <c r="D2511" t="s">
        <v>5036</v>
      </c>
      <c r="E2511" t="s">
        <v>7835</v>
      </c>
      <c r="F2511" t="s">
        <v>83</v>
      </c>
      <c r="G2511" t="s">
        <v>21</v>
      </c>
      <c r="H2511" t="s">
        <v>21</v>
      </c>
      <c r="I2511" t="s">
        <v>50</v>
      </c>
      <c r="J2511">
        <v>0</v>
      </c>
      <c r="K2511">
        <v>1</v>
      </c>
      <c r="L2511">
        <v>1</v>
      </c>
      <c r="M2511">
        <v>1</v>
      </c>
      <c r="N2511">
        <v>2</v>
      </c>
      <c r="O2511">
        <v>0</v>
      </c>
      <c r="Q2511">
        <v>0</v>
      </c>
      <c r="R2511">
        <v>1</v>
      </c>
      <c r="S2511">
        <v>3</v>
      </c>
      <c r="V2511">
        <v>1</v>
      </c>
      <c r="X2511" s="26">
        <v>10</v>
      </c>
    </row>
    <row r="2512" spans="1:24" x14ac:dyDescent="0.3">
      <c r="A2512" t="s">
        <v>62</v>
      </c>
      <c r="B2512" t="s">
        <v>1683</v>
      </c>
      <c r="C2512" t="s">
        <v>1706</v>
      </c>
      <c r="D2512" t="s">
        <v>1711</v>
      </c>
      <c r="E2512" t="s">
        <v>7836</v>
      </c>
      <c r="F2512" t="s">
        <v>67</v>
      </c>
      <c r="G2512" t="s">
        <v>21</v>
      </c>
      <c r="H2512" t="s">
        <v>21</v>
      </c>
      <c r="I2512" t="s">
        <v>22</v>
      </c>
      <c r="J2512">
        <v>1</v>
      </c>
      <c r="K2512">
        <v>1</v>
      </c>
      <c r="L2512">
        <v>0</v>
      </c>
      <c r="M2512">
        <v>1</v>
      </c>
      <c r="N2512">
        <v>1</v>
      </c>
      <c r="O2512">
        <v>1</v>
      </c>
      <c r="Q2512">
        <v>0</v>
      </c>
      <c r="R2512">
        <v>1</v>
      </c>
      <c r="S2512">
        <v>2</v>
      </c>
      <c r="V2512">
        <v>1</v>
      </c>
      <c r="X2512" s="26">
        <v>9</v>
      </c>
    </row>
    <row r="2513" spans="1:24" x14ac:dyDescent="0.3">
      <c r="A2513" t="s">
        <v>19</v>
      </c>
      <c r="B2513" t="s">
        <v>162</v>
      </c>
      <c r="C2513" t="s">
        <v>181</v>
      </c>
      <c r="D2513" t="s">
        <v>191</v>
      </c>
      <c r="E2513" t="s">
        <v>7837</v>
      </c>
      <c r="F2513" t="s">
        <v>39</v>
      </c>
      <c r="G2513" t="s">
        <v>21</v>
      </c>
      <c r="H2513" t="s">
        <v>21</v>
      </c>
      <c r="I2513" t="s">
        <v>22</v>
      </c>
      <c r="J2513">
        <v>1</v>
      </c>
      <c r="K2513">
        <v>1</v>
      </c>
      <c r="L2513">
        <v>1</v>
      </c>
      <c r="M2513">
        <v>1</v>
      </c>
      <c r="N2513">
        <v>2</v>
      </c>
      <c r="O2513">
        <v>1</v>
      </c>
      <c r="Q2513">
        <v>0</v>
      </c>
      <c r="R2513">
        <v>2</v>
      </c>
      <c r="S2513">
        <v>3</v>
      </c>
      <c r="V2513">
        <v>1</v>
      </c>
      <c r="X2513" s="26">
        <v>13</v>
      </c>
    </row>
    <row r="2514" spans="1:24" x14ac:dyDescent="0.3">
      <c r="A2514" t="s">
        <v>59</v>
      </c>
      <c r="B2514" t="s">
        <v>807</v>
      </c>
      <c r="C2514" t="s">
        <v>808</v>
      </c>
      <c r="D2514" t="s">
        <v>3568</v>
      </c>
      <c r="E2514" t="s">
        <v>7838</v>
      </c>
      <c r="F2514" t="s">
        <v>59</v>
      </c>
      <c r="G2514" t="s">
        <v>21</v>
      </c>
      <c r="H2514" t="s">
        <v>21</v>
      </c>
      <c r="I2514" t="s">
        <v>54</v>
      </c>
      <c r="J2514">
        <v>1</v>
      </c>
      <c r="K2514">
        <v>1</v>
      </c>
      <c r="L2514">
        <v>0</v>
      </c>
      <c r="M2514">
        <v>1</v>
      </c>
      <c r="N2514">
        <v>1</v>
      </c>
      <c r="O2514">
        <v>0</v>
      </c>
      <c r="Q2514">
        <v>2</v>
      </c>
      <c r="R2514">
        <v>1</v>
      </c>
      <c r="S2514">
        <v>2</v>
      </c>
      <c r="V2514">
        <v>1</v>
      </c>
      <c r="X2514" s="26">
        <v>10</v>
      </c>
    </row>
    <row r="2515" spans="1:24" x14ac:dyDescent="0.3">
      <c r="A2515" t="s">
        <v>19</v>
      </c>
      <c r="B2515" t="s">
        <v>162</v>
      </c>
      <c r="C2515" t="s">
        <v>239</v>
      </c>
      <c r="D2515" t="s">
        <v>250</v>
      </c>
      <c r="E2515" t="s">
        <v>7839</v>
      </c>
      <c r="F2515" t="s">
        <v>62</v>
      </c>
      <c r="G2515" t="s">
        <v>21</v>
      </c>
      <c r="H2515" t="s">
        <v>21</v>
      </c>
      <c r="I2515" t="s">
        <v>50</v>
      </c>
      <c r="J2515">
        <v>1</v>
      </c>
      <c r="K2515">
        <v>0</v>
      </c>
      <c r="L2515">
        <v>0</v>
      </c>
      <c r="M2515">
        <v>1</v>
      </c>
      <c r="N2515">
        <v>2</v>
      </c>
      <c r="O2515">
        <v>1</v>
      </c>
      <c r="Q2515">
        <v>0</v>
      </c>
      <c r="R2515">
        <v>1</v>
      </c>
      <c r="S2515">
        <v>3</v>
      </c>
      <c r="V2515">
        <v>1</v>
      </c>
      <c r="X2515" s="26">
        <v>10</v>
      </c>
    </row>
    <row r="2516" spans="1:24" x14ac:dyDescent="0.3">
      <c r="A2516" t="s">
        <v>137</v>
      </c>
      <c r="B2516" t="s">
        <v>519</v>
      </c>
      <c r="C2516" t="s">
        <v>520</v>
      </c>
      <c r="D2516" t="s">
        <v>4707</v>
      </c>
      <c r="E2516" t="s">
        <v>7840</v>
      </c>
      <c r="F2516" t="s">
        <v>137</v>
      </c>
      <c r="G2516" t="s">
        <v>21</v>
      </c>
      <c r="H2516" t="s">
        <v>21</v>
      </c>
      <c r="I2516" t="s">
        <v>22</v>
      </c>
      <c r="J2516">
        <v>1</v>
      </c>
      <c r="K2516">
        <v>1</v>
      </c>
      <c r="L2516">
        <v>1</v>
      </c>
      <c r="M2516">
        <v>1</v>
      </c>
      <c r="N2516">
        <v>2</v>
      </c>
      <c r="O2516">
        <v>1</v>
      </c>
      <c r="Q2516">
        <v>0</v>
      </c>
      <c r="R2516">
        <v>1</v>
      </c>
      <c r="S2516">
        <v>3</v>
      </c>
      <c r="V2516">
        <v>1</v>
      </c>
      <c r="X2516" s="26">
        <v>12</v>
      </c>
    </row>
    <row r="2517" spans="1:24" x14ac:dyDescent="0.3">
      <c r="A2517" t="s">
        <v>64</v>
      </c>
      <c r="B2517" t="s">
        <v>162</v>
      </c>
      <c r="C2517" t="s">
        <v>3123</v>
      </c>
      <c r="D2517" t="s">
        <v>3230</v>
      </c>
      <c r="E2517" t="s">
        <v>7841</v>
      </c>
      <c r="F2517" t="s">
        <v>64</v>
      </c>
      <c r="G2517" t="s">
        <v>21</v>
      </c>
      <c r="H2517" t="s">
        <v>21</v>
      </c>
      <c r="I2517" t="s">
        <v>50</v>
      </c>
      <c r="J2517">
        <v>1</v>
      </c>
      <c r="K2517">
        <v>1</v>
      </c>
      <c r="L2517">
        <v>0</v>
      </c>
      <c r="M2517">
        <v>0</v>
      </c>
      <c r="N2517">
        <v>0</v>
      </c>
      <c r="O2517">
        <v>0</v>
      </c>
      <c r="Q2517">
        <v>0</v>
      </c>
      <c r="R2517">
        <v>0</v>
      </c>
      <c r="S2517">
        <v>2</v>
      </c>
      <c r="V2517">
        <v>2</v>
      </c>
      <c r="X2517" s="26">
        <v>6</v>
      </c>
    </row>
    <row r="2518" spans="1:24" x14ac:dyDescent="0.3">
      <c r="A2518" t="s">
        <v>49</v>
      </c>
      <c r="B2518" t="s">
        <v>843</v>
      </c>
      <c r="C2518" t="s">
        <v>844</v>
      </c>
      <c r="D2518" t="s">
        <v>1573</v>
      </c>
      <c r="E2518" t="s">
        <v>7842</v>
      </c>
      <c r="F2518" t="s">
        <v>56</v>
      </c>
      <c r="G2518" t="s">
        <v>21</v>
      </c>
      <c r="H2518" t="s">
        <v>21</v>
      </c>
      <c r="I2518" t="s">
        <v>22</v>
      </c>
      <c r="J2518">
        <v>1</v>
      </c>
      <c r="K2518">
        <v>1</v>
      </c>
      <c r="L2518">
        <v>1</v>
      </c>
      <c r="M2518">
        <v>1</v>
      </c>
      <c r="N2518">
        <v>2</v>
      </c>
      <c r="O2518">
        <v>1</v>
      </c>
      <c r="Q2518">
        <v>0</v>
      </c>
      <c r="R2518">
        <v>2</v>
      </c>
      <c r="S2518">
        <v>3</v>
      </c>
      <c r="V2518">
        <v>3</v>
      </c>
      <c r="X2518" s="26">
        <v>15</v>
      </c>
    </row>
    <row r="2519" spans="1:24" x14ac:dyDescent="0.3">
      <c r="A2519" t="s">
        <v>36</v>
      </c>
      <c r="B2519" t="s">
        <v>284</v>
      </c>
      <c r="C2519" t="s">
        <v>2615</v>
      </c>
      <c r="D2519" t="s">
        <v>2641</v>
      </c>
      <c r="E2519" t="s">
        <v>7843</v>
      </c>
      <c r="F2519" t="s">
        <v>36</v>
      </c>
      <c r="G2519" t="s">
        <v>21</v>
      </c>
      <c r="H2519" t="s">
        <v>21</v>
      </c>
      <c r="I2519" t="s">
        <v>54</v>
      </c>
      <c r="J2519">
        <v>0</v>
      </c>
      <c r="K2519">
        <v>1</v>
      </c>
      <c r="L2519">
        <v>1</v>
      </c>
      <c r="M2519">
        <v>1</v>
      </c>
      <c r="N2519">
        <v>2</v>
      </c>
      <c r="O2519">
        <v>1</v>
      </c>
      <c r="Q2519">
        <v>0</v>
      </c>
      <c r="R2519">
        <v>1</v>
      </c>
      <c r="S2519">
        <v>2</v>
      </c>
      <c r="V2519">
        <v>1</v>
      </c>
      <c r="X2519" s="26">
        <v>10</v>
      </c>
    </row>
    <row r="2520" spans="1:24" x14ac:dyDescent="0.3">
      <c r="A2520" t="s">
        <v>137</v>
      </c>
      <c r="B2520" t="s">
        <v>519</v>
      </c>
      <c r="C2520" t="s">
        <v>520</v>
      </c>
      <c r="D2520" t="s">
        <v>4706</v>
      </c>
      <c r="E2520" t="s">
        <v>7844</v>
      </c>
      <c r="F2520" t="s">
        <v>137</v>
      </c>
      <c r="G2520" t="s">
        <v>21</v>
      </c>
      <c r="H2520" t="s">
        <v>21</v>
      </c>
      <c r="I2520" t="s">
        <v>22</v>
      </c>
      <c r="J2520">
        <v>2</v>
      </c>
      <c r="K2520">
        <v>1</v>
      </c>
      <c r="L2520">
        <v>1</v>
      </c>
      <c r="M2520">
        <v>1</v>
      </c>
      <c r="N2520">
        <v>2</v>
      </c>
      <c r="O2520">
        <v>1</v>
      </c>
      <c r="Q2520">
        <v>0</v>
      </c>
      <c r="R2520">
        <v>2</v>
      </c>
      <c r="S2520">
        <v>3</v>
      </c>
      <c r="V2520">
        <v>1</v>
      </c>
      <c r="X2520" s="26">
        <v>14</v>
      </c>
    </row>
    <row r="2521" spans="1:24" x14ac:dyDescent="0.3">
      <c r="A2521" t="s">
        <v>70</v>
      </c>
      <c r="B2521" t="s">
        <v>3366</v>
      </c>
      <c r="C2521" t="s">
        <v>4327</v>
      </c>
      <c r="D2521" t="s">
        <v>4334</v>
      </c>
      <c r="E2521" t="s">
        <v>7845</v>
      </c>
      <c r="F2521" t="s">
        <v>70</v>
      </c>
      <c r="G2521" t="s">
        <v>21</v>
      </c>
      <c r="H2521" t="s">
        <v>21</v>
      </c>
      <c r="I2521" t="s">
        <v>22</v>
      </c>
      <c r="J2521">
        <v>0</v>
      </c>
      <c r="K2521">
        <v>1</v>
      </c>
      <c r="L2521">
        <v>0</v>
      </c>
      <c r="M2521">
        <v>1</v>
      </c>
      <c r="N2521">
        <v>0</v>
      </c>
      <c r="O2521">
        <v>0</v>
      </c>
      <c r="Q2521">
        <v>2</v>
      </c>
      <c r="R2521">
        <v>1</v>
      </c>
      <c r="S2521">
        <v>0</v>
      </c>
      <c r="V2521">
        <v>0</v>
      </c>
      <c r="X2521" s="26">
        <v>5</v>
      </c>
    </row>
    <row r="2522" spans="1:24" x14ac:dyDescent="0.3">
      <c r="A2522" t="s">
        <v>61</v>
      </c>
      <c r="B2522" t="s">
        <v>1190</v>
      </c>
      <c r="C2522" t="s">
        <v>1266</v>
      </c>
      <c r="D2522" t="s">
        <v>1270</v>
      </c>
      <c r="E2522" t="s">
        <v>7846</v>
      </c>
      <c r="F2522" t="s">
        <v>61</v>
      </c>
      <c r="G2522" t="s">
        <v>21</v>
      </c>
      <c r="H2522" t="s">
        <v>21</v>
      </c>
      <c r="I2522" t="s">
        <v>22</v>
      </c>
      <c r="J2522">
        <v>0</v>
      </c>
      <c r="K2522">
        <v>1</v>
      </c>
      <c r="L2522">
        <v>0</v>
      </c>
      <c r="M2522">
        <v>1</v>
      </c>
      <c r="N2522">
        <v>3</v>
      </c>
      <c r="O2522">
        <v>0</v>
      </c>
      <c r="Q2522">
        <v>0</v>
      </c>
      <c r="R2522">
        <v>1</v>
      </c>
      <c r="S2522">
        <v>2</v>
      </c>
      <c r="V2522">
        <v>0</v>
      </c>
      <c r="X2522" s="26">
        <v>8</v>
      </c>
    </row>
    <row r="2523" spans="1:24" x14ac:dyDescent="0.3">
      <c r="A2523" t="s">
        <v>135</v>
      </c>
      <c r="B2523" t="s">
        <v>478</v>
      </c>
      <c r="C2523" t="s">
        <v>4874</v>
      </c>
      <c r="D2523" t="s">
        <v>4876</v>
      </c>
      <c r="E2523" t="s">
        <v>7847</v>
      </c>
      <c r="F2523" t="s">
        <v>135</v>
      </c>
      <c r="G2523" t="s">
        <v>21</v>
      </c>
      <c r="H2523" t="s">
        <v>21</v>
      </c>
      <c r="I2523" t="s">
        <v>54</v>
      </c>
      <c r="J2523">
        <v>1</v>
      </c>
      <c r="K2523">
        <v>1</v>
      </c>
      <c r="L2523">
        <v>1</v>
      </c>
      <c r="M2523">
        <v>1</v>
      </c>
      <c r="N2523">
        <v>2</v>
      </c>
      <c r="O2523">
        <v>0</v>
      </c>
      <c r="Q2523">
        <v>0</v>
      </c>
      <c r="R2523">
        <v>1</v>
      </c>
      <c r="S2523">
        <v>2</v>
      </c>
      <c r="V2523">
        <v>2</v>
      </c>
      <c r="X2523" s="26">
        <v>11</v>
      </c>
    </row>
    <row r="2524" spans="1:24" x14ac:dyDescent="0.3">
      <c r="A2524" t="s">
        <v>71</v>
      </c>
      <c r="B2524" t="s">
        <v>963</v>
      </c>
      <c r="C2524" t="s">
        <v>2783</v>
      </c>
      <c r="D2524" t="s">
        <v>2793</v>
      </c>
      <c r="E2524" t="s">
        <v>7848</v>
      </c>
      <c r="F2524" t="s">
        <v>71</v>
      </c>
      <c r="G2524" t="s">
        <v>21</v>
      </c>
      <c r="H2524" t="s">
        <v>21</v>
      </c>
      <c r="I2524" t="s">
        <v>22</v>
      </c>
      <c r="J2524">
        <v>1</v>
      </c>
      <c r="K2524">
        <v>1</v>
      </c>
      <c r="L2524">
        <v>1</v>
      </c>
      <c r="M2524">
        <v>1</v>
      </c>
      <c r="N2524">
        <v>3</v>
      </c>
      <c r="O2524">
        <v>1</v>
      </c>
      <c r="Q2524">
        <v>0</v>
      </c>
      <c r="R2524">
        <v>1</v>
      </c>
      <c r="S2524">
        <v>3</v>
      </c>
      <c r="V2524">
        <v>3</v>
      </c>
      <c r="X2524" s="26">
        <v>15</v>
      </c>
    </row>
    <row r="2525" spans="1:24" x14ac:dyDescent="0.3">
      <c r="A2525" t="s">
        <v>79</v>
      </c>
      <c r="B2525" t="s">
        <v>478</v>
      </c>
      <c r="C2525" t="s">
        <v>562</v>
      </c>
      <c r="D2525" t="s">
        <v>569</v>
      </c>
      <c r="E2525" t="s">
        <v>7849</v>
      </c>
      <c r="F2525" t="s">
        <v>79</v>
      </c>
      <c r="G2525" t="s">
        <v>21</v>
      </c>
      <c r="H2525" t="s">
        <v>21</v>
      </c>
      <c r="I2525" t="s">
        <v>54</v>
      </c>
      <c r="J2525">
        <v>0</v>
      </c>
      <c r="K2525">
        <v>1</v>
      </c>
      <c r="L2525">
        <v>1</v>
      </c>
      <c r="M2525">
        <v>1</v>
      </c>
      <c r="N2525">
        <v>2</v>
      </c>
      <c r="O2525">
        <v>1</v>
      </c>
      <c r="Q2525">
        <v>0</v>
      </c>
      <c r="R2525">
        <v>2</v>
      </c>
      <c r="S2525">
        <v>3</v>
      </c>
      <c r="V2525">
        <v>2</v>
      </c>
      <c r="X2525" s="26">
        <v>13</v>
      </c>
    </row>
    <row r="2526" spans="1:24" x14ac:dyDescent="0.3">
      <c r="A2526" t="s">
        <v>44</v>
      </c>
      <c r="B2526" t="s">
        <v>174</v>
      </c>
      <c r="C2526" t="s">
        <v>1938</v>
      </c>
      <c r="D2526" t="s">
        <v>3711</v>
      </c>
      <c r="E2526" t="s">
        <v>7850</v>
      </c>
      <c r="F2526" t="s">
        <v>44</v>
      </c>
      <c r="G2526" t="s">
        <v>21</v>
      </c>
      <c r="H2526" t="s">
        <v>21</v>
      </c>
      <c r="I2526" t="s">
        <v>22</v>
      </c>
      <c r="J2526">
        <v>1</v>
      </c>
      <c r="K2526">
        <v>1</v>
      </c>
      <c r="L2526">
        <v>1</v>
      </c>
      <c r="M2526">
        <v>1</v>
      </c>
      <c r="N2526">
        <v>1</v>
      </c>
      <c r="O2526">
        <v>1</v>
      </c>
      <c r="Q2526">
        <v>2</v>
      </c>
      <c r="R2526">
        <v>1</v>
      </c>
      <c r="S2526">
        <v>1</v>
      </c>
      <c r="V2526">
        <v>1</v>
      </c>
      <c r="X2526" s="26">
        <v>11</v>
      </c>
    </row>
    <row r="2527" spans="1:24" x14ac:dyDescent="0.3">
      <c r="A2527" t="s">
        <v>40</v>
      </c>
      <c r="B2527" t="s">
        <v>162</v>
      </c>
      <c r="C2527" t="s">
        <v>505</v>
      </c>
      <c r="D2527" t="s">
        <v>3295</v>
      </c>
      <c r="E2527" t="s">
        <v>7851</v>
      </c>
      <c r="F2527" t="s">
        <v>40</v>
      </c>
      <c r="G2527" t="s">
        <v>21</v>
      </c>
      <c r="H2527" t="s">
        <v>21</v>
      </c>
      <c r="I2527" t="s">
        <v>22</v>
      </c>
      <c r="J2527">
        <v>0</v>
      </c>
      <c r="K2527">
        <v>1</v>
      </c>
      <c r="L2527">
        <v>1</v>
      </c>
      <c r="M2527">
        <v>1</v>
      </c>
      <c r="N2527">
        <v>2</v>
      </c>
      <c r="O2527">
        <v>1</v>
      </c>
      <c r="Q2527">
        <v>0</v>
      </c>
      <c r="R2527">
        <v>1</v>
      </c>
      <c r="S2527">
        <v>3</v>
      </c>
      <c r="V2527">
        <v>1</v>
      </c>
      <c r="X2527" s="26">
        <v>11</v>
      </c>
    </row>
    <row r="2528" spans="1:24" x14ac:dyDescent="0.3">
      <c r="A2528" t="s">
        <v>85</v>
      </c>
      <c r="B2528" t="s">
        <v>174</v>
      </c>
      <c r="C2528" t="s">
        <v>700</v>
      </c>
      <c r="D2528" t="s">
        <v>4489</v>
      </c>
      <c r="E2528" t="s">
        <v>7852</v>
      </c>
      <c r="F2528" t="s">
        <v>85</v>
      </c>
      <c r="G2528" t="s">
        <v>21</v>
      </c>
      <c r="H2528" t="s">
        <v>21</v>
      </c>
      <c r="I2528" t="s">
        <v>22</v>
      </c>
      <c r="J2528">
        <v>2</v>
      </c>
      <c r="K2528">
        <v>1</v>
      </c>
      <c r="L2528">
        <v>0</v>
      </c>
      <c r="M2528">
        <v>1</v>
      </c>
      <c r="N2528">
        <v>3</v>
      </c>
      <c r="O2528">
        <v>1</v>
      </c>
      <c r="Q2528">
        <v>2</v>
      </c>
      <c r="R2528">
        <v>3</v>
      </c>
      <c r="S2528">
        <v>3</v>
      </c>
      <c r="V2528">
        <v>3</v>
      </c>
      <c r="X2528" s="26">
        <v>19</v>
      </c>
    </row>
    <row r="2529" spans="1:24" x14ac:dyDescent="0.3">
      <c r="A2529" t="s">
        <v>79</v>
      </c>
      <c r="B2529" t="s">
        <v>478</v>
      </c>
      <c r="C2529" t="s">
        <v>5325</v>
      </c>
      <c r="D2529" t="s">
        <v>487</v>
      </c>
      <c r="E2529" t="s">
        <v>7853</v>
      </c>
      <c r="F2529" t="s">
        <v>79</v>
      </c>
      <c r="G2529" t="s">
        <v>21</v>
      </c>
      <c r="H2529" t="s">
        <v>21</v>
      </c>
      <c r="I2529" t="s">
        <v>22</v>
      </c>
      <c r="J2529">
        <v>0</v>
      </c>
      <c r="K2529">
        <v>1</v>
      </c>
      <c r="L2529">
        <v>1</v>
      </c>
      <c r="M2529">
        <v>1</v>
      </c>
      <c r="N2529">
        <v>0</v>
      </c>
      <c r="O2529">
        <v>0</v>
      </c>
      <c r="Q2529">
        <v>2</v>
      </c>
      <c r="R2529">
        <v>1</v>
      </c>
      <c r="S2529">
        <v>1</v>
      </c>
      <c r="V2529">
        <v>0</v>
      </c>
      <c r="X2529" s="26">
        <v>7</v>
      </c>
    </row>
    <row r="2530" spans="1:24" x14ac:dyDescent="0.3">
      <c r="A2530" t="s">
        <v>147</v>
      </c>
      <c r="B2530" t="s">
        <v>983</v>
      </c>
      <c r="C2530" t="s">
        <v>3650</v>
      </c>
      <c r="D2530" t="s">
        <v>5168</v>
      </c>
      <c r="E2530" t="s">
        <v>7854</v>
      </c>
      <c r="F2530" t="s">
        <v>147</v>
      </c>
      <c r="G2530" t="s">
        <v>21</v>
      </c>
      <c r="H2530" t="s">
        <v>21</v>
      </c>
      <c r="I2530" t="s">
        <v>22</v>
      </c>
      <c r="J2530">
        <v>2</v>
      </c>
      <c r="K2530">
        <v>1</v>
      </c>
      <c r="L2530">
        <v>1</v>
      </c>
      <c r="M2530">
        <v>0</v>
      </c>
      <c r="N2530">
        <v>1</v>
      </c>
      <c r="O2530">
        <v>0</v>
      </c>
      <c r="Q2530">
        <v>0</v>
      </c>
      <c r="R2530">
        <v>2</v>
      </c>
      <c r="S2530">
        <v>3</v>
      </c>
      <c r="V2530">
        <v>2</v>
      </c>
      <c r="X2530" s="26">
        <v>12</v>
      </c>
    </row>
    <row r="2531" spans="1:24" x14ac:dyDescent="0.3">
      <c r="A2531" t="s">
        <v>147</v>
      </c>
      <c r="B2531" t="s">
        <v>983</v>
      </c>
      <c r="C2531" t="s">
        <v>3650</v>
      </c>
      <c r="D2531" t="s">
        <v>5167</v>
      </c>
      <c r="E2531" t="s">
        <v>7855</v>
      </c>
      <c r="F2531" t="s">
        <v>150</v>
      </c>
      <c r="G2531" t="s">
        <v>21</v>
      </c>
      <c r="H2531" t="s">
        <v>21</v>
      </c>
      <c r="I2531" t="s">
        <v>22</v>
      </c>
      <c r="J2531">
        <v>2</v>
      </c>
      <c r="K2531">
        <v>1</v>
      </c>
      <c r="L2531">
        <v>1</v>
      </c>
      <c r="M2531">
        <v>0</v>
      </c>
      <c r="N2531">
        <v>1</v>
      </c>
      <c r="O2531">
        <v>0</v>
      </c>
      <c r="Q2531">
        <v>0</v>
      </c>
      <c r="R2531">
        <v>2</v>
      </c>
      <c r="S2531">
        <v>3</v>
      </c>
      <c r="V2531">
        <v>2</v>
      </c>
      <c r="X2531" s="26">
        <v>12</v>
      </c>
    </row>
    <row r="2532" spans="1:24" x14ac:dyDescent="0.3">
      <c r="A2532" t="s">
        <v>147</v>
      </c>
      <c r="B2532" t="s">
        <v>983</v>
      </c>
      <c r="C2532" t="s">
        <v>3650</v>
      </c>
      <c r="D2532" t="s">
        <v>5166</v>
      </c>
      <c r="E2532" t="s">
        <v>7856</v>
      </c>
      <c r="F2532" t="s">
        <v>150</v>
      </c>
      <c r="G2532" t="s">
        <v>21</v>
      </c>
      <c r="H2532" t="s">
        <v>21</v>
      </c>
      <c r="I2532" t="s">
        <v>22</v>
      </c>
      <c r="J2532">
        <v>2</v>
      </c>
      <c r="K2532">
        <v>1</v>
      </c>
      <c r="L2532">
        <v>1</v>
      </c>
      <c r="M2532">
        <v>0</v>
      </c>
      <c r="N2532">
        <v>1</v>
      </c>
      <c r="O2532">
        <v>0</v>
      </c>
      <c r="Q2532">
        <v>0</v>
      </c>
      <c r="R2532">
        <v>2</v>
      </c>
      <c r="S2532">
        <v>3</v>
      </c>
      <c r="V2532">
        <v>2</v>
      </c>
      <c r="X2532" s="26">
        <v>12</v>
      </c>
    </row>
    <row r="2533" spans="1:24" x14ac:dyDescent="0.3">
      <c r="A2533" t="s">
        <v>147</v>
      </c>
      <c r="B2533" t="s">
        <v>983</v>
      </c>
      <c r="C2533" t="s">
        <v>3650</v>
      </c>
      <c r="D2533" t="s">
        <v>5165</v>
      </c>
      <c r="E2533" t="s">
        <v>7857</v>
      </c>
      <c r="F2533" t="s">
        <v>150</v>
      </c>
      <c r="G2533" t="s">
        <v>21</v>
      </c>
      <c r="H2533" t="s">
        <v>21</v>
      </c>
      <c r="I2533" t="s">
        <v>22</v>
      </c>
      <c r="J2533">
        <v>2</v>
      </c>
      <c r="K2533">
        <v>1</v>
      </c>
      <c r="L2533">
        <v>1</v>
      </c>
      <c r="M2533">
        <v>0</v>
      </c>
      <c r="N2533">
        <v>1</v>
      </c>
      <c r="O2533">
        <v>0</v>
      </c>
      <c r="Q2533">
        <v>0</v>
      </c>
      <c r="R2533">
        <v>2</v>
      </c>
      <c r="S2533">
        <v>3</v>
      </c>
      <c r="V2533">
        <v>2</v>
      </c>
      <c r="X2533" s="26">
        <v>12</v>
      </c>
    </row>
    <row r="2534" spans="1:24" x14ac:dyDescent="0.3">
      <c r="A2534" t="s">
        <v>150</v>
      </c>
      <c r="B2534" t="s">
        <v>475</v>
      </c>
      <c r="C2534" t="s">
        <v>1002</v>
      </c>
      <c r="D2534" t="s">
        <v>5194</v>
      </c>
      <c r="E2534" t="s">
        <v>7858</v>
      </c>
      <c r="F2534" t="s">
        <v>150</v>
      </c>
      <c r="G2534" t="s">
        <v>21</v>
      </c>
      <c r="H2534" t="s">
        <v>21</v>
      </c>
      <c r="I2534" t="s">
        <v>54</v>
      </c>
      <c r="J2534">
        <v>0</v>
      </c>
      <c r="K2534">
        <v>1</v>
      </c>
      <c r="L2534">
        <v>1</v>
      </c>
      <c r="M2534">
        <v>1</v>
      </c>
      <c r="N2534">
        <v>3</v>
      </c>
      <c r="O2534">
        <v>1</v>
      </c>
      <c r="Q2534">
        <v>0</v>
      </c>
      <c r="R2534">
        <v>2</v>
      </c>
      <c r="S2534">
        <v>3</v>
      </c>
      <c r="V2534">
        <v>1</v>
      </c>
      <c r="X2534" s="26">
        <v>13</v>
      </c>
    </row>
    <row r="2535" spans="1:24" x14ac:dyDescent="0.3">
      <c r="A2535" t="s">
        <v>104</v>
      </c>
      <c r="B2535" t="s">
        <v>890</v>
      </c>
      <c r="C2535" t="s">
        <v>1169</v>
      </c>
      <c r="D2535" t="s">
        <v>2562</v>
      </c>
      <c r="E2535" t="s">
        <v>7859</v>
      </c>
      <c r="F2535" t="s">
        <v>104</v>
      </c>
      <c r="G2535" t="s">
        <v>21</v>
      </c>
      <c r="H2535" t="s">
        <v>21</v>
      </c>
      <c r="I2535" t="s">
        <v>22</v>
      </c>
      <c r="J2535">
        <v>0</v>
      </c>
      <c r="K2535">
        <v>1</v>
      </c>
      <c r="L2535">
        <v>1</v>
      </c>
      <c r="M2535">
        <v>1</v>
      </c>
      <c r="N2535">
        <v>1</v>
      </c>
      <c r="O2535">
        <v>0</v>
      </c>
      <c r="Q2535">
        <v>0</v>
      </c>
      <c r="R2535">
        <v>1</v>
      </c>
      <c r="S2535">
        <v>0</v>
      </c>
      <c r="V2535">
        <v>1</v>
      </c>
      <c r="X2535" s="26">
        <v>6</v>
      </c>
    </row>
    <row r="2536" spans="1:24" x14ac:dyDescent="0.3">
      <c r="A2536" t="s">
        <v>64</v>
      </c>
      <c r="B2536" t="s">
        <v>807</v>
      </c>
      <c r="C2536" t="s">
        <v>815</v>
      </c>
      <c r="D2536" t="s">
        <v>3237</v>
      </c>
      <c r="E2536" t="s">
        <v>7860</v>
      </c>
      <c r="F2536" t="s">
        <v>64</v>
      </c>
      <c r="G2536" t="s">
        <v>21</v>
      </c>
      <c r="H2536" t="s">
        <v>21</v>
      </c>
      <c r="I2536" t="s">
        <v>22</v>
      </c>
      <c r="J2536">
        <v>0</v>
      </c>
      <c r="K2536">
        <v>1</v>
      </c>
      <c r="L2536">
        <v>1</v>
      </c>
      <c r="M2536">
        <v>1</v>
      </c>
      <c r="N2536">
        <v>2</v>
      </c>
      <c r="O2536">
        <v>1</v>
      </c>
      <c r="Q2536">
        <v>0</v>
      </c>
      <c r="R2536">
        <v>1</v>
      </c>
      <c r="S2536">
        <v>3</v>
      </c>
      <c r="V2536">
        <v>1</v>
      </c>
      <c r="X2536" s="26">
        <v>11</v>
      </c>
    </row>
    <row r="2537" spans="1:24" x14ac:dyDescent="0.3">
      <c r="A2537" t="s">
        <v>83</v>
      </c>
      <c r="B2537" t="s">
        <v>2570</v>
      </c>
      <c r="C2537" t="s">
        <v>4613</v>
      </c>
      <c r="D2537" t="s">
        <v>5066</v>
      </c>
      <c r="E2537" t="s">
        <v>7861</v>
      </c>
      <c r="F2537" t="s">
        <v>83</v>
      </c>
      <c r="G2537" t="s">
        <v>21</v>
      </c>
      <c r="H2537" t="s">
        <v>21</v>
      </c>
      <c r="I2537" t="s">
        <v>22</v>
      </c>
      <c r="J2537">
        <v>2</v>
      </c>
      <c r="K2537">
        <v>1</v>
      </c>
      <c r="L2537">
        <v>1</v>
      </c>
      <c r="M2537">
        <v>1</v>
      </c>
      <c r="N2537">
        <v>3</v>
      </c>
      <c r="O2537">
        <v>1</v>
      </c>
      <c r="Q2537">
        <v>0</v>
      </c>
      <c r="R2537">
        <v>3</v>
      </c>
      <c r="S2537">
        <v>3</v>
      </c>
      <c r="V2537">
        <v>3</v>
      </c>
      <c r="X2537" s="26">
        <v>18</v>
      </c>
    </row>
    <row r="2538" spans="1:24" x14ac:dyDescent="0.3">
      <c r="A2538" t="s">
        <v>83</v>
      </c>
      <c r="B2538" t="s">
        <v>475</v>
      </c>
      <c r="C2538" t="s">
        <v>5026</v>
      </c>
      <c r="D2538" t="s">
        <v>5032</v>
      </c>
      <c r="E2538" t="s">
        <v>7862</v>
      </c>
      <c r="F2538" t="s">
        <v>83</v>
      </c>
      <c r="G2538" t="s">
        <v>21</v>
      </c>
      <c r="H2538" t="s">
        <v>21</v>
      </c>
      <c r="I2538" t="s">
        <v>22</v>
      </c>
      <c r="J2538">
        <v>0</v>
      </c>
      <c r="K2538">
        <v>1</v>
      </c>
      <c r="L2538">
        <v>1</v>
      </c>
      <c r="M2538">
        <v>1</v>
      </c>
      <c r="N2538">
        <v>1</v>
      </c>
      <c r="O2538">
        <v>0</v>
      </c>
      <c r="Q2538">
        <v>0</v>
      </c>
      <c r="R2538">
        <v>1</v>
      </c>
      <c r="S2538">
        <v>2</v>
      </c>
      <c r="V2538">
        <v>1</v>
      </c>
      <c r="X2538" s="26">
        <v>8</v>
      </c>
    </row>
    <row r="2539" spans="1:24" x14ac:dyDescent="0.3">
      <c r="A2539" t="s">
        <v>43</v>
      </c>
      <c r="B2539" t="s">
        <v>174</v>
      </c>
      <c r="C2539" t="s">
        <v>3180</v>
      </c>
      <c r="D2539" t="s">
        <v>3934</v>
      </c>
      <c r="E2539" t="s">
        <v>7863</v>
      </c>
      <c r="F2539" t="s">
        <v>43</v>
      </c>
      <c r="G2539" t="s">
        <v>21</v>
      </c>
      <c r="H2539" t="s">
        <v>21</v>
      </c>
      <c r="I2539" t="s">
        <v>22</v>
      </c>
      <c r="J2539">
        <v>2</v>
      </c>
      <c r="K2539">
        <v>1</v>
      </c>
      <c r="L2539">
        <v>1</v>
      </c>
      <c r="M2539">
        <v>1</v>
      </c>
      <c r="N2539">
        <v>3</v>
      </c>
      <c r="O2539">
        <v>1</v>
      </c>
      <c r="Q2539">
        <v>2</v>
      </c>
      <c r="R2539">
        <v>2</v>
      </c>
      <c r="S2539">
        <v>3</v>
      </c>
      <c r="V2539">
        <v>1</v>
      </c>
      <c r="X2539" s="26">
        <v>17</v>
      </c>
    </row>
    <row r="2540" spans="1:24" x14ac:dyDescent="0.3">
      <c r="A2540" t="s">
        <v>102</v>
      </c>
      <c r="B2540" t="s">
        <v>1056</v>
      </c>
      <c r="C2540" t="s">
        <v>1943</v>
      </c>
      <c r="D2540" t="s">
        <v>3775</v>
      </c>
      <c r="E2540" t="s">
        <v>7864</v>
      </c>
      <c r="F2540" t="s">
        <v>102</v>
      </c>
      <c r="G2540" t="s">
        <v>21</v>
      </c>
      <c r="H2540" t="s">
        <v>21</v>
      </c>
      <c r="I2540" t="s">
        <v>50</v>
      </c>
      <c r="J2540">
        <v>2</v>
      </c>
      <c r="K2540">
        <v>1</v>
      </c>
      <c r="L2540">
        <v>1</v>
      </c>
      <c r="M2540">
        <v>1</v>
      </c>
      <c r="N2540">
        <v>3</v>
      </c>
      <c r="O2540">
        <v>1</v>
      </c>
      <c r="Q2540">
        <v>0</v>
      </c>
      <c r="R2540">
        <v>2</v>
      </c>
      <c r="S2540">
        <v>2</v>
      </c>
      <c r="V2540">
        <v>1</v>
      </c>
      <c r="X2540" s="26">
        <v>14</v>
      </c>
    </row>
    <row r="2541" spans="1:24" x14ac:dyDescent="0.3">
      <c r="A2541" t="s">
        <v>61</v>
      </c>
      <c r="B2541" t="s">
        <v>1190</v>
      </c>
      <c r="C2541" t="s">
        <v>1191</v>
      </c>
      <c r="D2541" t="s">
        <v>1220</v>
      </c>
      <c r="E2541" t="s">
        <v>7865</v>
      </c>
      <c r="F2541" t="s">
        <v>61</v>
      </c>
      <c r="G2541" t="s">
        <v>21</v>
      </c>
      <c r="H2541" t="s">
        <v>21</v>
      </c>
      <c r="I2541" t="s">
        <v>22</v>
      </c>
      <c r="J2541">
        <v>0</v>
      </c>
      <c r="K2541">
        <v>1</v>
      </c>
      <c r="L2541">
        <v>0</v>
      </c>
      <c r="M2541">
        <v>0</v>
      </c>
      <c r="N2541">
        <v>1</v>
      </c>
      <c r="O2541">
        <v>0</v>
      </c>
      <c r="Q2541">
        <v>0</v>
      </c>
      <c r="R2541">
        <v>1</v>
      </c>
      <c r="S2541">
        <v>2</v>
      </c>
      <c r="V2541">
        <v>0</v>
      </c>
      <c r="X2541" s="26">
        <v>5</v>
      </c>
    </row>
    <row r="2542" spans="1:24" x14ac:dyDescent="0.3">
      <c r="A2542" t="s">
        <v>102</v>
      </c>
      <c r="B2542" t="s">
        <v>1602</v>
      </c>
      <c r="C2542" t="s">
        <v>3703</v>
      </c>
      <c r="D2542" t="s">
        <v>3808</v>
      </c>
      <c r="E2542" t="s">
        <v>7866</v>
      </c>
      <c r="F2542" t="s">
        <v>102</v>
      </c>
      <c r="G2542" t="s">
        <v>21</v>
      </c>
      <c r="H2542" t="s">
        <v>21</v>
      </c>
      <c r="I2542" t="s">
        <v>22</v>
      </c>
      <c r="J2542">
        <v>0</v>
      </c>
      <c r="K2542">
        <v>1</v>
      </c>
      <c r="L2542">
        <v>1</v>
      </c>
      <c r="M2542">
        <v>1</v>
      </c>
      <c r="N2542">
        <v>2</v>
      </c>
      <c r="O2542">
        <v>1</v>
      </c>
      <c r="Q2542">
        <v>0</v>
      </c>
      <c r="R2542">
        <v>1</v>
      </c>
      <c r="S2542">
        <v>3</v>
      </c>
      <c r="V2542">
        <v>0</v>
      </c>
      <c r="X2542" s="26">
        <v>10</v>
      </c>
    </row>
    <row r="2543" spans="1:24" x14ac:dyDescent="0.3">
      <c r="A2543" t="s">
        <v>71</v>
      </c>
      <c r="B2543" t="s">
        <v>890</v>
      </c>
      <c r="C2543" t="s">
        <v>1169</v>
      </c>
      <c r="D2543" t="s">
        <v>2756</v>
      </c>
      <c r="E2543" t="s">
        <v>7867</v>
      </c>
      <c r="F2543" t="s">
        <v>71</v>
      </c>
      <c r="G2543" t="s">
        <v>21</v>
      </c>
      <c r="H2543" t="s">
        <v>21</v>
      </c>
      <c r="I2543" t="s">
        <v>22</v>
      </c>
      <c r="J2543">
        <v>1</v>
      </c>
      <c r="K2543">
        <v>1</v>
      </c>
      <c r="L2543">
        <v>1</v>
      </c>
      <c r="M2543">
        <v>1</v>
      </c>
      <c r="N2543">
        <v>2</v>
      </c>
      <c r="O2543">
        <v>1</v>
      </c>
      <c r="Q2543">
        <v>0</v>
      </c>
      <c r="R2543">
        <v>2</v>
      </c>
      <c r="S2543">
        <v>3</v>
      </c>
      <c r="V2543">
        <v>1</v>
      </c>
      <c r="X2543" s="26">
        <v>13</v>
      </c>
    </row>
    <row r="2544" spans="1:24" x14ac:dyDescent="0.3">
      <c r="A2544" t="s">
        <v>70</v>
      </c>
      <c r="B2544" t="s">
        <v>475</v>
      </c>
      <c r="C2544" t="s">
        <v>4166</v>
      </c>
      <c r="D2544" t="s">
        <v>4171</v>
      </c>
      <c r="E2544" t="s">
        <v>7868</v>
      </c>
      <c r="F2544" t="s">
        <v>70</v>
      </c>
      <c r="G2544" t="s">
        <v>21</v>
      </c>
      <c r="H2544" t="s">
        <v>21</v>
      </c>
      <c r="I2544" t="s">
        <v>22</v>
      </c>
      <c r="J2544">
        <v>2</v>
      </c>
      <c r="K2544">
        <v>1</v>
      </c>
      <c r="L2544">
        <v>1</v>
      </c>
      <c r="M2544">
        <v>1</v>
      </c>
      <c r="N2544">
        <v>3</v>
      </c>
      <c r="O2544">
        <v>1</v>
      </c>
      <c r="Q2544">
        <v>0</v>
      </c>
      <c r="R2544">
        <v>1</v>
      </c>
      <c r="S2544">
        <v>3</v>
      </c>
      <c r="V2544">
        <v>0</v>
      </c>
      <c r="X2544" s="26">
        <v>13</v>
      </c>
    </row>
    <row r="2545" spans="1:24" x14ac:dyDescent="0.3">
      <c r="A2545" t="s">
        <v>70</v>
      </c>
      <c r="B2545" t="s">
        <v>475</v>
      </c>
      <c r="C2545" t="s">
        <v>4166</v>
      </c>
      <c r="D2545" t="s">
        <v>4169</v>
      </c>
      <c r="E2545" t="s">
        <v>7869</v>
      </c>
      <c r="F2545" t="s">
        <v>70</v>
      </c>
      <c r="G2545" t="s">
        <v>21</v>
      </c>
      <c r="H2545" t="s">
        <v>21</v>
      </c>
      <c r="I2545" t="s">
        <v>22</v>
      </c>
      <c r="J2545">
        <v>2</v>
      </c>
      <c r="K2545">
        <v>1</v>
      </c>
      <c r="L2545">
        <v>1</v>
      </c>
      <c r="M2545">
        <v>1</v>
      </c>
      <c r="N2545">
        <v>2</v>
      </c>
      <c r="O2545">
        <v>1</v>
      </c>
      <c r="Q2545">
        <v>0</v>
      </c>
      <c r="R2545">
        <v>1</v>
      </c>
      <c r="S2545">
        <v>3</v>
      </c>
      <c r="V2545">
        <v>0</v>
      </c>
      <c r="X2545" s="26">
        <v>12</v>
      </c>
    </row>
    <row r="2546" spans="1:24" x14ac:dyDescent="0.3">
      <c r="A2546" t="s">
        <v>79</v>
      </c>
      <c r="B2546" t="s">
        <v>519</v>
      </c>
      <c r="C2546" t="s">
        <v>531</v>
      </c>
      <c r="D2546" t="s">
        <v>534</v>
      </c>
      <c r="E2546" t="s">
        <v>7870</v>
      </c>
      <c r="F2546" t="s">
        <v>79</v>
      </c>
      <c r="G2546" t="s">
        <v>21</v>
      </c>
      <c r="H2546" t="s">
        <v>21</v>
      </c>
      <c r="I2546" t="s">
        <v>22</v>
      </c>
      <c r="J2546">
        <v>1</v>
      </c>
      <c r="K2546">
        <v>1</v>
      </c>
      <c r="L2546">
        <v>1</v>
      </c>
      <c r="M2546">
        <v>0</v>
      </c>
      <c r="N2546">
        <v>0</v>
      </c>
      <c r="O2546">
        <v>0</v>
      </c>
      <c r="Q2546">
        <v>0</v>
      </c>
      <c r="R2546">
        <v>1</v>
      </c>
      <c r="S2546">
        <v>3</v>
      </c>
      <c r="V2546">
        <v>2</v>
      </c>
      <c r="X2546" s="26">
        <v>9</v>
      </c>
    </row>
    <row r="2547" spans="1:24" x14ac:dyDescent="0.3">
      <c r="A2547" t="s">
        <v>70</v>
      </c>
      <c r="B2547" t="s">
        <v>174</v>
      </c>
      <c r="C2547" t="s">
        <v>195</v>
      </c>
      <c r="D2547" t="s">
        <v>4249</v>
      </c>
      <c r="E2547" t="s">
        <v>7871</v>
      </c>
      <c r="F2547" t="s">
        <v>70</v>
      </c>
      <c r="G2547" t="s">
        <v>21</v>
      </c>
      <c r="H2547" t="s">
        <v>21</v>
      </c>
      <c r="I2547" t="s">
        <v>22</v>
      </c>
      <c r="J2547">
        <v>1</v>
      </c>
      <c r="K2547">
        <v>0</v>
      </c>
      <c r="L2547">
        <v>1</v>
      </c>
      <c r="M2547">
        <v>1</v>
      </c>
      <c r="N2547">
        <v>2</v>
      </c>
      <c r="O2547">
        <v>1</v>
      </c>
      <c r="Q2547">
        <v>0</v>
      </c>
      <c r="R2547">
        <v>2</v>
      </c>
      <c r="S2547">
        <v>3</v>
      </c>
      <c r="V2547">
        <v>1</v>
      </c>
      <c r="X2547" s="26">
        <v>12</v>
      </c>
    </row>
    <row r="2548" spans="1:24" x14ac:dyDescent="0.3">
      <c r="A2548" t="s">
        <v>32</v>
      </c>
      <c r="B2548" t="s">
        <v>881</v>
      </c>
      <c r="C2548" t="s">
        <v>1852</v>
      </c>
      <c r="D2548" t="s">
        <v>1853</v>
      </c>
      <c r="E2548" t="s">
        <v>7872</v>
      </c>
      <c r="F2548" t="s">
        <v>20</v>
      </c>
      <c r="G2548" t="s">
        <v>21</v>
      </c>
      <c r="H2548" t="s">
        <v>21</v>
      </c>
      <c r="I2548" t="s">
        <v>50</v>
      </c>
      <c r="J2548">
        <v>0</v>
      </c>
      <c r="K2548">
        <v>0</v>
      </c>
      <c r="L2548">
        <v>0</v>
      </c>
      <c r="M2548">
        <v>0</v>
      </c>
      <c r="N2548">
        <v>0</v>
      </c>
      <c r="O2548">
        <v>0</v>
      </c>
      <c r="Q2548">
        <v>0</v>
      </c>
      <c r="R2548">
        <v>2</v>
      </c>
      <c r="S2548">
        <v>2</v>
      </c>
      <c r="V2548">
        <v>1</v>
      </c>
      <c r="X2548" s="26">
        <v>5</v>
      </c>
    </row>
    <row r="2549" spans="1:24" x14ac:dyDescent="0.3">
      <c r="A2549" t="s">
        <v>138</v>
      </c>
      <c r="B2549" t="s">
        <v>475</v>
      </c>
      <c r="C2549" t="s">
        <v>476</v>
      </c>
      <c r="D2549" t="s">
        <v>4742</v>
      </c>
      <c r="E2549" t="s">
        <v>7873</v>
      </c>
      <c r="F2549" t="s">
        <v>150</v>
      </c>
      <c r="G2549" t="s">
        <v>21</v>
      </c>
      <c r="H2549" t="s">
        <v>21</v>
      </c>
      <c r="I2549" t="s">
        <v>22</v>
      </c>
      <c r="J2549">
        <v>0</v>
      </c>
      <c r="K2549">
        <v>1</v>
      </c>
      <c r="L2549">
        <v>1</v>
      </c>
      <c r="M2549">
        <v>1</v>
      </c>
      <c r="N2549">
        <v>2</v>
      </c>
      <c r="O2549">
        <v>1</v>
      </c>
      <c r="Q2549">
        <v>0</v>
      </c>
      <c r="R2549">
        <v>1</v>
      </c>
      <c r="S2549">
        <v>2</v>
      </c>
      <c r="V2549">
        <v>2</v>
      </c>
      <c r="X2549" s="26">
        <v>11</v>
      </c>
    </row>
    <row r="2550" spans="1:24" x14ac:dyDescent="0.3">
      <c r="A2550" t="s">
        <v>150</v>
      </c>
      <c r="B2550" t="s">
        <v>475</v>
      </c>
      <c r="C2550" t="s">
        <v>5112</v>
      </c>
      <c r="D2550" t="s">
        <v>5242</v>
      </c>
      <c r="E2550" t="s">
        <v>7874</v>
      </c>
      <c r="F2550" t="s">
        <v>150</v>
      </c>
      <c r="G2550" t="s">
        <v>21</v>
      </c>
      <c r="H2550" t="s">
        <v>21</v>
      </c>
      <c r="I2550" t="s">
        <v>22</v>
      </c>
      <c r="J2550">
        <v>1</v>
      </c>
      <c r="K2550">
        <v>1</v>
      </c>
      <c r="L2550">
        <v>1</v>
      </c>
      <c r="M2550">
        <v>1</v>
      </c>
      <c r="N2550">
        <v>2</v>
      </c>
      <c r="O2550">
        <v>1</v>
      </c>
      <c r="Q2550">
        <v>0</v>
      </c>
      <c r="R2550">
        <v>2</v>
      </c>
      <c r="S2550">
        <v>3</v>
      </c>
      <c r="V2550">
        <v>2</v>
      </c>
      <c r="X2550" s="26">
        <v>14</v>
      </c>
    </row>
    <row r="2551" spans="1:24" x14ac:dyDescent="0.3">
      <c r="A2551" t="s">
        <v>83</v>
      </c>
      <c r="B2551" t="s">
        <v>475</v>
      </c>
      <c r="C2551" t="s">
        <v>5026</v>
      </c>
      <c r="D2551" t="s">
        <v>5027</v>
      </c>
      <c r="E2551" t="s">
        <v>7875</v>
      </c>
      <c r="F2551" t="s">
        <v>83</v>
      </c>
      <c r="G2551" t="s">
        <v>21</v>
      </c>
      <c r="H2551" t="s">
        <v>21</v>
      </c>
      <c r="I2551" t="s">
        <v>22</v>
      </c>
      <c r="J2551">
        <v>0</v>
      </c>
      <c r="K2551">
        <v>1</v>
      </c>
      <c r="L2551">
        <v>1</v>
      </c>
      <c r="M2551">
        <v>1</v>
      </c>
      <c r="N2551">
        <v>3</v>
      </c>
      <c r="O2551">
        <v>1</v>
      </c>
      <c r="Q2551">
        <v>0</v>
      </c>
      <c r="R2551">
        <v>2</v>
      </c>
      <c r="S2551">
        <v>3</v>
      </c>
      <c r="V2551">
        <v>2</v>
      </c>
      <c r="X2551" s="26">
        <v>14</v>
      </c>
    </row>
    <row r="2552" spans="1:24" x14ac:dyDescent="0.3">
      <c r="A2552" t="s">
        <v>43</v>
      </c>
      <c r="B2552" t="s">
        <v>174</v>
      </c>
      <c r="C2552" t="s">
        <v>822</v>
      </c>
      <c r="D2552" t="s">
        <v>3961</v>
      </c>
      <c r="E2552" t="s">
        <v>7876</v>
      </c>
      <c r="F2552" t="s">
        <v>43</v>
      </c>
      <c r="G2552" t="s">
        <v>21</v>
      </c>
      <c r="H2552" t="s">
        <v>21</v>
      </c>
      <c r="I2552" t="s">
        <v>54</v>
      </c>
      <c r="J2552">
        <v>0</v>
      </c>
      <c r="K2552">
        <v>1</v>
      </c>
      <c r="L2552">
        <v>1</v>
      </c>
      <c r="M2552">
        <v>1</v>
      </c>
      <c r="N2552">
        <v>1</v>
      </c>
      <c r="O2552">
        <v>1</v>
      </c>
      <c r="Q2552">
        <v>0</v>
      </c>
      <c r="R2552">
        <v>1</v>
      </c>
      <c r="S2552">
        <v>1</v>
      </c>
      <c r="V2552">
        <v>0</v>
      </c>
      <c r="X2552" s="26">
        <v>7</v>
      </c>
    </row>
    <row r="2553" spans="1:24" x14ac:dyDescent="0.3">
      <c r="A2553" t="s">
        <v>44</v>
      </c>
      <c r="B2553" t="s">
        <v>637</v>
      </c>
      <c r="C2553" t="s">
        <v>3328</v>
      </c>
      <c r="D2553" t="s">
        <v>3715</v>
      </c>
      <c r="E2553" t="s">
        <v>7877</v>
      </c>
      <c r="F2553" t="s">
        <v>44</v>
      </c>
      <c r="G2553" t="s">
        <v>21</v>
      </c>
      <c r="H2553" t="s">
        <v>21</v>
      </c>
      <c r="I2553" t="s">
        <v>22</v>
      </c>
      <c r="J2553">
        <v>0</v>
      </c>
      <c r="K2553">
        <v>1</v>
      </c>
      <c r="L2553">
        <v>0</v>
      </c>
      <c r="M2553">
        <v>0</v>
      </c>
      <c r="N2553">
        <v>0</v>
      </c>
      <c r="O2553">
        <v>0</v>
      </c>
      <c r="Q2553">
        <v>0</v>
      </c>
      <c r="R2553">
        <v>1</v>
      </c>
      <c r="S2553">
        <v>1</v>
      </c>
      <c r="V2553">
        <v>1</v>
      </c>
      <c r="X2553" s="26">
        <v>4</v>
      </c>
    </row>
    <row r="2554" spans="1:24" x14ac:dyDescent="0.3">
      <c r="A2554" t="s">
        <v>83</v>
      </c>
      <c r="B2554" t="s">
        <v>475</v>
      </c>
      <c r="C2554" t="s">
        <v>5026</v>
      </c>
      <c r="D2554" t="s">
        <v>5034</v>
      </c>
      <c r="E2554" t="s">
        <v>7878</v>
      </c>
      <c r="F2554" t="s">
        <v>83</v>
      </c>
      <c r="G2554" t="s">
        <v>21</v>
      </c>
      <c r="H2554" t="s">
        <v>21</v>
      </c>
      <c r="I2554" t="s">
        <v>54</v>
      </c>
      <c r="J2554">
        <v>0</v>
      </c>
      <c r="K2554">
        <v>1</v>
      </c>
      <c r="L2554">
        <v>1</v>
      </c>
      <c r="M2554">
        <v>1</v>
      </c>
      <c r="N2554">
        <v>0</v>
      </c>
      <c r="O2554">
        <v>0</v>
      </c>
      <c r="Q2554">
        <v>0</v>
      </c>
      <c r="R2554">
        <v>1</v>
      </c>
      <c r="S2554">
        <v>3</v>
      </c>
      <c r="V2554">
        <v>1</v>
      </c>
      <c r="X2554" s="26">
        <v>8</v>
      </c>
    </row>
    <row r="2555" spans="1:24" x14ac:dyDescent="0.3">
      <c r="A2555" t="s">
        <v>79</v>
      </c>
      <c r="B2555" t="s">
        <v>478</v>
      </c>
      <c r="C2555" t="s">
        <v>562</v>
      </c>
      <c r="D2555" t="s">
        <v>568</v>
      </c>
      <c r="E2555" t="s">
        <v>7879</v>
      </c>
      <c r="F2555" t="s">
        <v>79</v>
      </c>
      <c r="G2555" t="s">
        <v>21</v>
      </c>
      <c r="H2555" t="s">
        <v>21</v>
      </c>
      <c r="I2555" t="s">
        <v>22</v>
      </c>
      <c r="J2555">
        <v>0</v>
      </c>
      <c r="K2555">
        <v>1</v>
      </c>
      <c r="L2555">
        <v>1</v>
      </c>
      <c r="M2555">
        <v>1</v>
      </c>
      <c r="N2555">
        <v>2</v>
      </c>
      <c r="O2555">
        <v>1</v>
      </c>
      <c r="Q2555">
        <v>0</v>
      </c>
      <c r="R2555">
        <v>1</v>
      </c>
      <c r="S2555">
        <v>3</v>
      </c>
      <c r="V2555">
        <v>2</v>
      </c>
      <c r="X2555" s="26">
        <v>12</v>
      </c>
    </row>
    <row r="2556" spans="1:24" x14ac:dyDescent="0.3">
      <c r="A2556" t="s">
        <v>73</v>
      </c>
      <c r="B2556" t="s">
        <v>162</v>
      </c>
      <c r="C2556" t="s">
        <v>274</v>
      </c>
      <c r="D2556" t="s">
        <v>283</v>
      </c>
      <c r="E2556" t="s">
        <v>7880</v>
      </c>
      <c r="F2556" t="s">
        <v>36</v>
      </c>
      <c r="G2556" t="s">
        <v>21</v>
      </c>
      <c r="H2556" t="s">
        <v>21</v>
      </c>
      <c r="I2556" t="s">
        <v>22</v>
      </c>
      <c r="J2556">
        <v>0</v>
      </c>
      <c r="K2556">
        <v>1</v>
      </c>
      <c r="L2556">
        <v>1</v>
      </c>
      <c r="M2556">
        <v>1</v>
      </c>
      <c r="N2556">
        <v>1</v>
      </c>
      <c r="O2556">
        <v>1</v>
      </c>
      <c r="Q2556">
        <v>0</v>
      </c>
      <c r="R2556">
        <v>1</v>
      </c>
      <c r="S2556">
        <v>3</v>
      </c>
      <c r="V2556">
        <v>0</v>
      </c>
      <c r="X2556" s="26">
        <v>9</v>
      </c>
    </row>
    <row r="2557" spans="1:24" x14ac:dyDescent="0.3">
      <c r="A2557" t="s">
        <v>39</v>
      </c>
      <c r="B2557" t="s">
        <v>162</v>
      </c>
      <c r="C2557" t="s">
        <v>656</v>
      </c>
      <c r="D2557" t="s">
        <v>665</v>
      </c>
      <c r="E2557" t="s">
        <v>7881</v>
      </c>
      <c r="F2557" t="s">
        <v>39</v>
      </c>
      <c r="G2557" t="s">
        <v>21</v>
      </c>
      <c r="H2557" t="s">
        <v>21</v>
      </c>
      <c r="I2557" t="s">
        <v>22</v>
      </c>
      <c r="J2557">
        <v>1</v>
      </c>
      <c r="K2557">
        <v>1</v>
      </c>
      <c r="L2557">
        <v>1</v>
      </c>
      <c r="M2557">
        <v>1</v>
      </c>
      <c r="N2557">
        <v>2</v>
      </c>
      <c r="O2557">
        <v>1</v>
      </c>
      <c r="Q2557">
        <v>2</v>
      </c>
      <c r="R2557">
        <v>2</v>
      </c>
      <c r="S2557">
        <v>2</v>
      </c>
      <c r="V2557">
        <v>2</v>
      </c>
      <c r="X2557" s="26">
        <v>15</v>
      </c>
    </row>
    <row r="2558" spans="1:24" x14ac:dyDescent="0.3">
      <c r="A2558" t="s">
        <v>61</v>
      </c>
      <c r="B2558" t="s">
        <v>1056</v>
      </c>
      <c r="C2558" t="s">
        <v>1127</v>
      </c>
      <c r="D2558" t="s">
        <v>1131</v>
      </c>
      <c r="E2558" t="s">
        <v>7882</v>
      </c>
      <c r="F2558" t="s">
        <v>61</v>
      </c>
      <c r="G2558" t="s">
        <v>21</v>
      </c>
      <c r="H2558" t="s">
        <v>21</v>
      </c>
      <c r="I2558" t="s">
        <v>22</v>
      </c>
      <c r="J2558">
        <v>1</v>
      </c>
      <c r="K2558">
        <v>1</v>
      </c>
      <c r="L2558">
        <v>1</v>
      </c>
      <c r="M2558">
        <v>1</v>
      </c>
      <c r="N2558">
        <v>2</v>
      </c>
      <c r="O2558">
        <v>1</v>
      </c>
      <c r="Q2558">
        <v>2</v>
      </c>
      <c r="R2558">
        <v>1</v>
      </c>
      <c r="S2558">
        <v>2</v>
      </c>
      <c r="V2558">
        <v>1</v>
      </c>
      <c r="X2558" s="26">
        <v>13</v>
      </c>
    </row>
    <row r="2559" spans="1:24" x14ac:dyDescent="0.3">
      <c r="A2559" t="s">
        <v>73</v>
      </c>
      <c r="B2559" t="s">
        <v>162</v>
      </c>
      <c r="C2559" t="s">
        <v>274</v>
      </c>
      <c r="D2559" t="s">
        <v>282</v>
      </c>
      <c r="E2559" t="s">
        <v>7883</v>
      </c>
      <c r="F2559" t="s">
        <v>32</v>
      </c>
      <c r="G2559" t="s">
        <v>21</v>
      </c>
      <c r="H2559" t="s">
        <v>21</v>
      </c>
      <c r="I2559" t="s">
        <v>22</v>
      </c>
      <c r="J2559">
        <v>2</v>
      </c>
      <c r="K2559">
        <v>1</v>
      </c>
      <c r="L2559">
        <v>1</v>
      </c>
      <c r="M2559">
        <v>1</v>
      </c>
      <c r="N2559">
        <v>2</v>
      </c>
      <c r="O2559">
        <v>1</v>
      </c>
      <c r="Q2559">
        <v>0</v>
      </c>
      <c r="R2559">
        <v>3</v>
      </c>
      <c r="S2559">
        <v>3</v>
      </c>
      <c r="V2559">
        <v>2</v>
      </c>
      <c r="X2559" s="26">
        <v>16</v>
      </c>
    </row>
    <row r="2560" spans="1:24" x14ac:dyDescent="0.3">
      <c r="A2560" t="s">
        <v>79</v>
      </c>
      <c r="B2560" t="s">
        <v>478</v>
      </c>
      <c r="C2560" t="s">
        <v>562</v>
      </c>
      <c r="D2560" t="s">
        <v>567</v>
      </c>
      <c r="E2560" t="s">
        <v>7884</v>
      </c>
      <c r="F2560" t="s">
        <v>79</v>
      </c>
      <c r="G2560" t="s">
        <v>21</v>
      </c>
      <c r="H2560" t="s">
        <v>21</v>
      </c>
      <c r="I2560" t="s">
        <v>54</v>
      </c>
      <c r="J2560">
        <v>0</v>
      </c>
      <c r="K2560">
        <v>1</v>
      </c>
      <c r="L2560">
        <v>1</v>
      </c>
      <c r="M2560">
        <v>1</v>
      </c>
      <c r="N2560">
        <v>2</v>
      </c>
      <c r="O2560">
        <v>0</v>
      </c>
      <c r="Q2560">
        <v>0</v>
      </c>
      <c r="R2560">
        <v>1</v>
      </c>
      <c r="S2560">
        <v>2</v>
      </c>
      <c r="V2560">
        <v>1</v>
      </c>
      <c r="X2560" s="26">
        <v>9</v>
      </c>
    </row>
    <row r="2561" spans="1:24" x14ac:dyDescent="0.3">
      <c r="A2561" t="s">
        <v>56</v>
      </c>
      <c r="B2561" t="s">
        <v>174</v>
      </c>
      <c r="C2561" t="s">
        <v>2152</v>
      </c>
      <c r="D2561" t="s">
        <v>2259</v>
      </c>
      <c r="E2561" t="s">
        <v>7885</v>
      </c>
      <c r="F2561" t="s">
        <v>56</v>
      </c>
      <c r="G2561" t="s">
        <v>21</v>
      </c>
      <c r="H2561" t="s">
        <v>21</v>
      </c>
      <c r="I2561" t="s">
        <v>54</v>
      </c>
      <c r="J2561">
        <v>0</v>
      </c>
      <c r="K2561">
        <v>1</v>
      </c>
      <c r="L2561">
        <v>1</v>
      </c>
      <c r="M2561">
        <v>1</v>
      </c>
      <c r="N2561">
        <v>2</v>
      </c>
      <c r="O2561">
        <v>1</v>
      </c>
      <c r="Q2561">
        <v>0</v>
      </c>
      <c r="R2561">
        <v>2</v>
      </c>
      <c r="S2561">
        <v>3</v>
      </c>
      <c r="V2561">
        <v>2</v>
      </c>
      <c r="X2561" s="26">
        <v>13</v>
      </c>
    </row>
    <row r="2562" spans="1:24" x14ac:dyDescent="0.3">
      <c r="A2562" t="s">
        <v>70</v>
      </c>
      <c r="B2562" t="s">
        <v>3366</v>
      </c>
      <c r="C2562" t="s">
        <v>4360</v>
      </c>
      <c r="D2562" t="s">
        <v>4384</v>
      </c>
      <c r="E2562" t="s">
        <v>7886</v>
      </c>
      <c r="F2562" t="s">
        <v>70</v>
      </c>
      <c r="G2562" t="s">
        <v>21</v>
      </c>
      <c r="H2562" t="s">
        <v>21</v>
      </c>
      <c r="I2562" t="s">
        <v>22</v>
      </c>
      <c r="J2562">
        <v>1</v>
      </c>
      <c r="K2562">
        <v>1</v>
      </c>
      <c r="L2562">
        <v>0</v>
      </c>
      <c r="M2562">
        <v>1</v>
      </c>
      <c r="N2562">
        <v>0</v>
      </c>
      <c r="O2562">
        <v>1</v>
      </c>
      <c r="Q2562">
        <v>0</v>
      </c>
      <c r="R2562">
        <v>1</v>
      </c>
      <c r="S2562">
        <v>3</v>
      </c>
      <c r="V2562">
        <v>0</v>
      </c>
      <c r="X2562" s="26">
        <v>8</v>
      </c>
    </row>
    <row r="2563" spans="1:24" x14ac:dyDescent="0.3">
      <c r="A2563" t="s">
        <v>79</v>
      </c>
      <c r="B2563" t="s">
        <v>311</v>
      </c>
      <c r="C2563" t="s">
        <v>597</v>
      </c>
      <c r="D2563" t="s">
        <v>623</v>
      </c>
      <c r="E2563" t="s">
        <v>7887</v>
      </c>
      <c r="F2563" t="s">
        <v>79</v>
      </c>
      <c r="G2563" t="s">
        <v>21</v>
      </c>
      <c r="H2563" t="s">
        <v>21</v>
      </c>
      <c r="I2563" t="s">
        <v>22</v>
      </c>
      <c r="J2563">
        <v>1</v>
      </c>
      <c r="K2563">
        <v>1</v>
      </c>
      <c r="L2563">
        <v>1</v>
      </c>
      <c r="M2563">
        <v>1</v>
      </c>
      <c r="N2563">
        <v>2</v>
      </c>
      <c r="O2563">
        <v>1</v>
      </c>
      <c r="Q2563">
        <v>2</v>
      </c>
      <c r="R2563">
        <v>1</v>
      </c>
      <c r="S2563">
        <v>3</v>
      </c>
      <c r="V2563">
        <v>1</v>
      </c>
      <c r="X2563" s="26">
        <v>14</v>
      </c>
    </row>
    <row r="2564" spans="1:24" x14ac:dyDescent="0.3">
      <c r="A2564" t="s">
        <v>104</v>
      </c>
      <c r="B2564" t="s">
        <v>890</v>
      </c>
      <c r="C2564" t="s">
        <v>1169</v>
      </c>
      <c r="D2564" t="s">
        <v>2593</v>
      </c>
      <c r="E2564" t="s">
        <v>7888</v>
      </c>
      <c r="F2564" t="s">
        <v>104</v>
      </c>
      <c r="G2564" t="s">
        <v>21</v>
      </c>
      <c r="H2564" t="s">
        <v>21</v>
      </c>
      <c r="I2564" t="s">
        <v>22</v>
      </c>
      <c r="J2564">
        <v>2</v>
      </c>
      <c r="K2564">
        <v>1</v>
      </c>
      <c r="L2564">
        <v>1</v>
      </c>
      <c r="M2564">
        <v>1</v>
      </c>
      <c r="N2564">
        <v>2</v>
      </c>
      <c r="O2564">
        <v>1</v>
      </c>
      <c r="Q2564">
        <v>0</v>
      </c>
      <c r="R2564">
        <v>2</v>
      </c>
      <c r="S2564">
        <v>3</v>
      </c>
      <c r="V2564">
        <v>1</v>
      </c>
      <c r="X2564" s="26">
        <v>14</v>
      </c>
    </row>
    <row r="2565" spans="1:24" x14ac:dyDescent="0.3">
      <c r="A2565" t="s">
        <v>73</v>
      </c>
      <c r="B2565" t="s">
        <v>162</v>
      </c>
      <c r="C2565" t="s">
        <v>359</v>
      </c>
      <c r="D2565" t="s">
        <v>368</v>
      </c>
      <c r="E2565" t="s">
        <v>7889</v>
      </c>
      <c r="F2565" t="s">
        <v>58</v>
      </c>
      <c r="G2565" t="s">
        <v>21</v>
      </c>
      <c r="H2565" t="s">
        <v>21</v>
      </c>
      <c r="I2565" t="s">
        <v>22</v>
      </c>
      <c r="J2565">
        <v>1</v>
      </c>
      <c r="K2565">
        <v>1</v>
      </c>
      <c r="L2565">
        <v>0</v>
      </c>
      <c r="M2565">
        <v>1</v>
      </c>
      <c r="N2565">
        <v>1</v>
      </c>
      <c r="O2565">
        <v>1</v>
      </c>
      <c r="Q2565">
        <v>0</v>
      </c>
      <c r="R2565">
        <v>2</v>
      </c>
      <c r="S2565">
        <v>3</v>
      </c>
      <c r="V2565">
        <v>1</v>
      </c>
      <c r="X2565" s="26">
        <v>11</v>
      </c>
    </row>
    <row r="2566" spans="1:24" x14ac:dyDescent="0.3">
      <c r="A2566" t="s">
        <v>61</v>
      </c>
      <c r="B2566" t="s">
        <v>174</v>
      </c>
      <c r="C2566" t="s">
        <v>781</v>
      </c>
      <c r="D2566" t="s">
        <v>1161</v>
      </c>
      <c r="E2566" t="s">
        <v>7890</v>
      </c>
      <c r="F2566" t="s">
        <v>61</v>
      </c>
      <c r="G2566" t="s">
        <v>21</v>
      </c>
      <c r="H2566" t="s">
        <v>21</v>
      </c>
      <c r="I2566" t="s">
        <v>22</v>
      </c>
      <c r="J2566">
        <v>2</v>
      </c>
      <c r="K2566">
        <v>1</v>
      </c>
      <c r="L2566">
        <v>1</v>
      </c>
      <c r="M2566">
        <v>1</v>
      </c>
      <c r="N2566">
        <v>3</v>
      </c>
      <c r="O2566">
        <v>1</v>
      </c>
      <c r="Q2566">
        <v>0</v>
      </c>
      <c r="R2566">
        <v>3</v>
      </c>
      <c r="S2566">
        <v>3</v>
      </c>
      <c r="V2566">
        <v>3</v>
      </c>
      <c r="X2566" s="26">
        <v>18</v>
      </c>
    </row>
    <row r="2567" spans="1:24" x14ac:dyDescent="0.3">
      <c r="A2567" t="s">
        <v>43</v>
      </c>
      <c r="B2567" t="s">
        <v>1602</v>
      </c>
      <c r="C2567" t="s">
        <v>3703</v>
      </c>
      <c r="D2567" t="s">
        <v>3858</v>
      </c>
      <c r="E2567" t="s">
        <v>7891</v>
      </c>
      <c r="F2567" t="s">
        <v>43</v>
      </c>
      <c r="G2567" t="s">
        <v>21</v>
      </c>
      <c r="H2567" t="s">
        <v>21</v>
      </c>
      <c r="I2567" t="s">
        <v>22</v>
      </c>
      <c r="J2567">
        <v>1</v>
      </c>
      <c r="K2567">
        <v>1</v>
      </c>
      <c r="L2567">
        <v>1</v>
      </c>
      <c r="M2567">
        <v>1</v>
      </c>
      <c r="N2567">
        <v>3</v>
      </c>
      <c r="O2567">
        <v>1</v>
      </c>
      <c r="Q2567">
        <v>0</v>
      </c>
      <c r="R2567">
        <v>2</v>
      </c>
      <c r="S2567">
        <v>3</v>
      </c>
      <c r="V2567">
        <v>1</v>
      </c>
      <c r="X2567" s="26">
        <v>14</v>
      </c>
    </row>
    <row r="2568" spans="1:24" x14ac:dyDescent="0.3">
      <c r="A2568" t="s">
        <v>61</v>
      </c>
      <c r="B2568" t="s">
        <v>847</v>
      </c>
      <c r="C2568" t="s">
        <v>1069</v>
      </c>
      <c r="D2568" t="s">
        <v>1205</v>
      </c>
      <c r="E2568" t="s">
        <v>7892</v>
      </c>
      <c r="F2568" t="s">
        <v>113</v>
      </c>
      <c r="G2568" t="s">
        <v>21</v>
      </c>
      <c r="H2568" t="s">
        <v>21</v>
      </c>
      <c r="I2568" t="s">
        <v>54</v>
      </c>
      <c r="J2568">
        <v>0</v>
      </c>
      <c r="K2568">
        <v>1</v>
      </c>
      <c r="L2568">
        <v>1</v>
      </c>
      <c r="M2568">
        <v>1</v>
      </c>
      <c r="N2568">
        <v>2</v>
      </c>
      <c r="O2568">
        <v>0</v>
      </c>
      <c r="Q2568">
        <v>0</v>
      </c>
      <c r="R2568">
        <v>1</v>
      </c>
      <c r="S2568">
        <v>2</v>
      </c>
      <c r="V2568">
        <v>1</v>
      </c>
      <c r="X2568" s="26">
        <v>9</v>
      </c>
    </row>
    <row r="2569" spans="1:24" x14ac:dyDescent="0.3">
      <c r="A2569" t="s">
        <v>56</v>
      </c>
      <c r="B2569" t="s">
        <v>174</v>
      </c>
      <c r="C2569" t="s">
        <v>2152</v>
      </c>
      <c r="D2569" t="s">
        <v>2261</v>
      </c>
      <c r="E2569" t="s">
        <v>7893</v>
      </c>
      <c r="F2569" t="s">
        <v>56</v>
      </c>
      <c r="G2569" t="s">
        <v>21</v>
      </c>
      <c r="H2569" t="s">
        <v>21</v>
      </c>
      <c r="I2569" t="s">
        <v>22</v>
      </c>
      <c r="J2569">
        <v>0</v>
      </c>
      <c r="K2569">
        <v>1</v>
      </c>
      <c r="L2569">
        <v>1</v>
      </c>
      <c r="M2569">
        <v>1</v>
      </c>
      <c r="N2569">
        <v>3</v>
      </c>
      <c r="O2569">
        <v>1</v>
      </c>
      <c r="Q2569">
        <v>0</v>
      </c>
      <c r="R2569">
        <v>2</v>
      </c>
      <c r="S2569">
        <v>3</v>
      </c>
      <c r="V2569">
        <v>2</v>
      </c>
      <c r="X2569" s="26">
        <v>14</v>
      </c>
    </row>
    <row r="2570" spans="1:24" x14ac:dyDescent="0.3">
      <c r="A2570" t="s">
        <v>73</v>
      </c>
      <c r="B2570" t="s">
        <v>162</v>
      </c>
      <c r="C2570" t="s">
        <v>359</v>
      </c>
      <c r="D2570" t="s">
        <v>367</v>
      </c>
      <c r="E2570" t="s">
        <v>7894</v>
      </c>
      <c r="F2570" t="s">
        <v>56</v>
      </c>
      <c r="G2570" t="s">
        <v>21</v>
      </c>
      <c r="H2570" t="s">
        <v>21</v>
      </c>
      <c r="I2570" t="s">
        <v>22</v>
      </c>
      <c r="J2570">
        <v>1</v>
      </c>
      <c r="K2570">
        <v>1</v>
      </c>
      <c r="L2570">
        <v>1</v>
      </c>
      <c r="M2570">
        <v>1</v>
      </c>
      <c r="N2570">
        <v>1</v>
      </c>
      <c r="O2570">
        <v>1</v>
      </c>
      <c r="Q2570">
        <v>0</v>
      </c>
      <c r="R2570">
        <v>2</v>
      </c>
      <c r="S2570">
        <v>3</v>
      </c>
      <c r="V2570">
        <v>1</v>
      </c>
      <c r="X2570" s="26">
        <v>12</v>
      </c>
    </row>
    <row r="2571" spans="1:24" x14ac:dyDescent="0.3">
      <c r="A2571" t="s">
        <v>56</v>
      </c>
      <c r="B2571" t="s">
        <v>1683</v>
      </c>
      <c r="C2571" t="s">
        <v>2320</v>
      </c>
      <c r="D2571" t="s">
        <v>2325</v>
      </c>
      <c r="E2571" t="s">
        <v>7895</v>
      </c>
      <c r="F2571" t="s">
        <v>71</v>
      </c>
      <c r="G2571" t="s">
        <v>21</v>
      </c>
      <c r="H2571" t="s">
        <v>21</v>
      </c>
      <c r="I2571" t="s">
        <v>22</v>
      </c>
      <c r="J2571">
        <v>0</v>
      </c>
      <c r="K2571">
        <v>1</v>
      </c>
      <c r="L2571">
        <v>0</v>
      </c>
      <c r="M2571">
        <v>1</v>
      </c>
      <c r="N2571">
        <v>1</v>
      </c>
      <c r="O2571">
        <v>1</v>
      </c>
      <c r="Q2571">
        <v>0</v>
      </c>
      <c r="R2571">
        <v>1</v>
      </c>
      <c r="S2571">
        <v>3</v>
      </c>
      <c r="V2571">
        <v>1</v>
      </c>
      <c r="X2571" s="26">
        <v>9</v>
      </c>
    </row>
    <row r="2572" spans="1:24" x14ac:dyDescent="0.3">
      <c r="A2572" t="s">
        <v>70</v>
      </c>
      <c r="B2572" t="s">
        <v>3366</v>
      </c>
      <c r="C2572" t="s">
        <v>4360</v>
      </c>
      <c r="D2572" t="s">
        <v>4383</v>
      </c>
      <c r="E2572" t="s">
        <v>7896</v>
      </c>
      <c r="F2572" t="s">
        <v>70</v>
      </c>
      <c r="G2572" t="s">
        <v>21</v>
      </c>
      <c r="H2572" t="s">
        <v>21</v>
      </c>
      <c r="I2572" t="s">
        <v>22</v>
      </c>
      <c r="J2572">
        <v>1</v>
      </c>
      <c r="K2572">
        <v>1</v>
      </c>
      <c r="L2572">
        <v>0</v>
      </c>
      <c r="M2572">
        <v>1</v>
      </c>
      <c r="N2572">
        <v>1</v>
      </c>
      <c r="O2572">
        <v>1</v>
      </c>
      <c r="Q2572">
        <v>0</v>
      </c>
      <c r="R2572">
        <v>1</v>
      </c>
      <c r="S2572">
        <v>3</v>
      </c>
      <c r="V2572">
        <v>1</v>
      </c>
      <c r="X2572" s="26">
        <v>10</v>
      </c>
    </row>
    <row r="2573" spans="1:24" x14ac:dyDescent="0.3">
      <c r="A2573" t="s">
        <v>61</v>
      </c>
      <c r="B2573" t="s">
        <v>847</v>
      </c>
      <c r="C2573" t="s">
        <v>922</v>
      </c>
      <c r="D2573" t="s">
        <v>1189</v>
      </c>
      <c r="E2573" t="s">
        <v>7897</v>
      </c>
      <c r="F2573" t="s">
        <v>71</v>
      </c>
      <c r="G2573" t="s">
        <v>21</v>
      </c>
      <c r="H2573" t="s">
        <v>21</v>
      </c>
      <c r="I2573" t="s">
        <v>50</v>
      </c>
      <c r="J2573">
        <v>0</v>
      </c>
      <c r="K2573">
        <v>1</v>
      </c>
      <c r="L2573">
        <v>1</v>
      </c>
      <c r="M2573">
        <v>1</v>
      </c>
      <c r="N2573">
        <v>1</v>
      </c>
      <c r="O2573">
        <v>1</v>
      </c>
      <c r="Q2573">
        <v>0</v>
      </c>
      <c r="R2573">
        <v>3</v>
      </c>
      <c r="S2573">
        <v>3</v>
      </c>
      <c r="V2573">
        <v>3</v>
      </c>
      <c r="X2573" s="26">
        <v>14</v>
      </c>
    </row>
    <row r="2574" spans="1:24" x14ac:dyDescent="0.3">
      <c r="A2574" t="s">
        <v>65</v>
      </c>
      <c r="B2574" t="s">
        <v>162</v>
      </c>
      <c r="C2574" t="s">
        <v>509</v>
      </c>
      <c r="D2574" t="s">
        <v>3082</v>
      </c>
      <c r="E2574" t="s">
        <v>7898</v>
      </c>
      <c r="F2574" t="s">
        <v>65</v>
      </c>
      <c r="G2574" t="s">
        <v>21</v>
      </c>
      <c r="H2574" t="s">
        <v>21</v>
      </c>
      <c r="I2574" t="s">
        <v>54</v>
      </c>
      <c r="J2574">
        <v>1</v>
      </c>
      <c r="K2574">
        <v>1</v>
      </c>
      <c r="L2574">
        <v>1</v>
      </c>
      <c r="M2574">
        <v>1</v>
      </c>
      <c r="N2574">
        <v>2</v>
      </c>
      <c r="O2574">
        <v>0</v>
      </c>
      <c r="Q2574">
        <v>0</v>
      </c>
      <c r="R2574">
        <v>0</v>
      </c>
      <c r="S2574">
        <v>2</v>
      </c>
      <c r="V2574">
        <v>2</v>
      </c>
      <c r="X2574" s="26">
        <v>10</v>
      </c>
    </row>
    <row r="2575" spans="1:24" x14ac:dyDescent="0.3">
      <c r="A2575" t="s">
        <v>36</v>
      </c>
      <c r="B2575" t="s">
        <v>284</v>
      </c>
      <c r="C2575" t="s">
        <v>2615</v>
      </c>
      <c r="D2575" t="s">
        <v>2632</v>
      </c>
      <c r="E2575" t="s">
        <v>7899</v>
      </c>
      <c r="F2575" t="s">
        <v>36</v>
      </c>
      <c r="G2575" t="s">
        <v>21</v>
      </c>
      <c r="H2575" t="s">
        <v>21</v>
      </c>
      <c r="I2575" t="s">
        <v>22</v>
      </c>
      <c r="J2575">
        <v>0</v>
      </c>
      <c r="K2575">
        <v>1</v>
      </c>
      <c r="L2575">
        <v>1</v>
      </c>
      <c r="M2575">
        <v>1</v>
      </c>
      <c r="N2575">
        <v>1</v>
      </c>
      <c r="O2575">
        <v>0</v>
      </c>
      <c r="Q2575">
        <v>0</v>
      </c>
      <c r="R2575">
        <v>1</v>
      </c>
      <c r="S2575">
        <v>1</v>
      </c>
      <c r="V2575">
        <v>1</v>
      </c>
      <c r="X2575" s="26">
        <v>7</v>
      </c>
    </row>
    <row r="2576" spans="1:24" x14ac:dyDescent="0.3">
      <c r="A2576" t="s">
        <v>138</v>
      </c>
      <c r="B2576" t="s">
        <v>475</v>
      </c>
      <c r="C2576" t="s">
        <v>4730</v>
      </c>
      <c r="D2576" t="s">
        <v>4735</v>
      </c>
      <c r="E2576" t="s">
        <v>7900</v>
      </c>
      <c r="F2576" t="s">
        <v>138</v>
      </c>
      <c r="G2576" t="s">
        <v>21</v>
      </c>
      <c r="H2576" t="s">
        <v>21</v>
      </c>
      <c r="I2576" t="s">
        <v>22</v>
      </c>
      <c r="J2576">
        <v>1</v>
      </c>
      <c r="K2576">
        <v>1</v>
      </c>
      <c r="L2576">
        <v>1</v>
      </c>
      <c r="M2576">
        <v>1</v>
      </c>
      <c r="N2576">
        <v>0</v>
      </c>
      <c r="O2576">
        <v>1</v>
      </c>
      <c r="Q2576">
        <v>0</v>
      </c>
      <c r="R2576">
        <v>1</v>
      </c>
      <c r="S2576">
        <v>2</v>
      </c>
      <c r="V2576">
        <v>1</v>
      </c>
      <c r="X2576" s="26">
        <v>9</v>
      </c>
    </row>
    <row r="2577" spans="1:24" x14ac:dyDescent="0.3">
      <c r="A2577" t="s">
        <v>150</v>
      </c>
      <c r="B2577" t="s">
        <v>475</v>
      </c>
      <c r="C2577" t="s">
        <v>1000</v>
      </c>
      <c r="D2577" t="s">
        <v>5197</v>
      </c>
      <c r="E2577" t="s">
        <v>7901</v>
      </c>
      <c r="F2577" t="s">
        <v>150</v>
      </c>
      <c r="G2577" t="s">
        <v>21</v>
      </c>
      <c r="H2577" t="s">
        <v>21</v>
      </c>
      <c r="I2577" t="s">
        <v>22</v>
      </c>
      <c r="J2577">
        <v>0</v>
      </c>
      <c r="K2577">
        <v>1</v>
      </c>
      <c r="L2577">
        <v>1</v>
      </c>
      <c r="M2577">
        <v>1</v>
      </c>
      <c r="N2577">
        <v>3</v>
      </c>
      <c r="O2577">
        <v>1</v>
      </c>
      <c r="Q2577">
        <v>0</v>
      </c>
      <c r="R2577">
        <v>3</v>
      </c>
      <c r="S2577">
        <v>3</v>
      </c>
      <c r="V2577">
        <v>1</v>
      </c>
      <c r="X2577" s="26">
        <v>14</v>
      </c>
    </row>
    <row r="2578" spans="1:24" x14ac:dyDescent="0.3">
      <c r="A2578" t="s">
        <v>102</v>
      </c>
      <c r="B2578" t="s">
        <v>174</v>
      </c>
      <c r="C2578" t="s">
        <v>175</v>
      </c>
      <c r="D2578" t="s">
        <v>3798</v>
      </c>
      <c r="E2578" t="s">
        <v>7902</v>
      </c>
      <c r="F2578" t="s">
        <v>102</v>
      </c>
      <c r="G2578" t="s">
        <v>21</v>
      </c>
      <c r="H2578" t="s">
        <v>21</v>
      </c>
      <c r="I2578" t="s">
        <v>50</v>
      </c>
      <c r="J2578">
        <v>0</v>
      </c>
      <c r="K2578">
        <v>1</v>
      </c>
      <c r="L2578">
        <v>0</v>
      </c>
      <c r="M2578">
        <v>1</v>
      </c>
      <c r="N2578">
        <v>0</v>
      </c>
      <c r="O2578">
        <v>0</v>
      </c>
      <c r="Q2578">
        <v>0</v>
      </c>
      <c r="R2578">
        <v>1</v>
      </c>
      <c r="S2578">
        <v>2</v>
      </c>
      <c r="V2578">
        <v>3</v>
      </c>
      <c r="X2578" s="26">
        <v>8</v>
      </c>
    </row>
    <row r="2579" spans="1:24" x14ac:dyDescent="0.3">
      <c r="A2579" t="s">
        <v>83</v>
      </c>
      <c r="B2579" t="s">
        <v>3634</v>
      </c>
      <c r="C2579" t="s">
        <v>3637</v>
      </c>
      <c r="D2579" t="s">
        <v>5041</v>
      </c>
      <c r="E2579" t="s">
        <v>7903</v>
      </c>
      <c r="F2579" t="s">
        <v>83</v>
      </c>
      <c r="G2579" t="s">
        <v>21</v>
      </c>
      <c r="H2579" t="s">
        <v>21</v>
      </c>
      <c r="I2579" t="s">
        <v>22</v>
      </c>
      <c r="J2579">
        <v>1</v>
      </c>
      <c r="K2579">
        <v>0</v>
      </c>
      <c r="L2579">
        <v>0</v>
      </c>
      <c r="M2579">
        <v>1</v>
      </c>
      <c r="N2579">
        <v>0</v>
      </c>
      <c r="O2579">
        <v>0</v>
      </c>
      <c r="Q2579">
        <v>0</v>
      </c>
      <c r="R2579">
        <v>0</v>
      </c>
      <c r="S2579">
        <v>0</v>
      </c>
      <c r="V2579">
        <v>1</v>
      </c>
      <c r="X2579" s="26">
        <v>3</v>
      </c>
    </row>
    <row r="2580" spans="1:24" x14ac:dyDescent="0.3">
      <c r="A2580" t="s">
        <v>64</v>
      </c>
      <c r="B2580" t="s">
        <v>162</v>
      </c>
      <c r="C2580" t="s">
        <v>654</v>
      </c>
      <c r="D2580" t="s">
        <v>3167</v>
      </c>
      <c r="E2580" t="s">
        <v>7904</v>
      </c>
      <c r="F2580" t="s">
        <v>37</v>
      </c>
      <c r="G2580" t="s">
        <v>21</v>
      </c>
      <c r="H2580" t="s">
        <v>21</v>
      </c>
      <c r="I2580" t="s">
        <v>22</v>
      </c>
      <c r="J2580">
        <v>0</v>
      </c>
      <c r="K2580">
        <v>1</v>
      </c>
      <c r="L2580">
        <v>1</v>
      </c>
      <c r="M2580">
        <v>1</v>
      </c>
      <c r="N2580">
        <v>2</v>
      </c>
      <c r="O2580">
        <v>1</v>
      </c>
      <c r="Q2580">
        <v>0</v>
      </c>
      <c r="R2580">
        <v>2</v>
      </c>
      <c r="S2580">
        <v>3</v>
      </c>
      <c r="V2580">
        <v>1</v>
      </c>
      <c r="X2580" s="26">
        <v>12</v>
      </c>
    </row>
    <row r="2581" spans="1:24" x14ac:dyDescent="0.3">
      <c r="A2581" t="s">
        <v>64</v>
      </c>
      <c r="B2581" t="s">
        <v>162</v>
      </c>
      <c r="C2581" t="s">
        <v>509</v>
      </c>
      <c r="D2581" t="s">
        <v>3222</v>
      </c>
      <c r="E2581" t="s">
        <v>7905</v>
      </c>
      <c r="F2581" t="s">
        <v>64</v>
      </c>
      <c r="G2581" t="s">
        <v>21</v>
      </c>
      <c r="H2581" t="s">
        <v>21</v>
      </c>
      <c r="I2581" t="s">
        <v>22</v>
      </c>
      <c r="J2581">
        <v>2</v>
      </c>
      <c r="K2581">
        <v>1</v>
      </c>
      <c r="L2581">
        <v>1</v>
      </c>
      <c r="M2581">
        <v>1</v>
      </c>
      <c r="N2581">
        <v>3</v>
      </c>
      <c r="O2581">
        <v>1</v>
      </c>
      <c r="Q2581">
        <v>0</v>
      </c>
      <c r="R2581">
        <v>3</v>
      </c>
      <c r="S2581">
        <v>3</v>
      </c>
      <c r="V2581">
        <v>3</v>
      </c>
      <c r="X2581" s="26">
        <v>18</v>
      </c>
    </row>
    <row r="2582" spans="1:24" x14ac:dyDescent="0.3">
      <c r="A2582" t="s">
        <v>79</v>
      </c>
      <c r="B2582" t="s">
        <v>478</v>
      </c>
      <c r="C2582" t="s">
        <v>5325</v>
      </c>
      <c r="D2582" t="s">
        <v>485</v>
      </c>
      <c r="E2582" t="s">
        <v>7906</v>
      </c>
      <c r="F2582" t="s">
        <v>79</v>
      </c>
      <c r="G2582" t="s">
        <v>21</v>
      </c>
      <c r="H2582" t="s">
        <v>21</v>
      </c>
      <c r="I2582" t="s">
        <v>22</v>
      </c>
      <c r="J2582">
        <v>0</v>
      </c>
      <c r="K2582">
        <v>1</v>
      </c>
      <c r="L2582">
        <v>1</v>
      </c>
      <c r="M2582">
        <v>1</v>
      </c>
      <c r="N2582">
        <v>0</v>
      </c>
      <c r="O2582">
        <v>0</v>
      </c>
      <c r="Q2582">
        <v>2</v>
      </c>
      <c r="R2582">
        <v>1</v>
      </c>
      <c r="S2582">
        <v>1</v>
      </c>
      <c r="V2582">
        <v>0</v>
      </c>
      <c r="X2582" s="26">
        <v>7</v>
      </c>
    </row>
    <row r="2583" spans="1:24" x14ac:dyDescent="0.3">
      <c r="A2583" t="s">
        <v>73</v>
      </c>
      <c r="B2583" t="s">
        <v>162</v>
      </c>
      <c r="C2583" t="s">
        <v>363</v>
      </c>
      <c r="D2583" t="s">
        <v>365</v>
      </c>
      <c r="E2583" t="s">
        <v>7907</v>
      </c>
      <c r="F2583" t="s">
        <v>52</v>
      </c>
      <c r="G2583" t="s">
        <v>21</v>
      </c>
      <c r="H2583" t="s">
        <v>21</v>
      </c>
      <c r="I2583" t="s">
        <v>22</v>
      </c>
      <c r="J2583">
        <v>2</v>
      </c>
      <c r="K2583">
        <v>1</v>
      </c>
      <c r="L2583">
        <v>1</v>
      </c>
      <c r="M2583">
        <v>1</v>
      </c>
      <c r="N2583">
        <v>2</v>
      </c>
      <c r="O2583">
        <v>1</v>
      </c>
      <c r="Q2583">
        <v>0</v>
      </c>
      <c r="R2583">
        <v>2</v>
      </c>
      <c r="S2583">
        <v>3</v>
      </c>
      <c r="V2583">
        <v>2</v>
      </c>
      <c r="X2583" s="26">
        <v>15</v>
      </c>
    </row>
    <row r="2584" spans="1:24" x14ac:dyDescent="0.3">
      <c r="A2584" t="s">
        <v>56</v>
      </c>
      <c r="B2584" t="s">
        <v>1861</v>
      </c>
      <c r="C2584" t="s">
        <v>2177</v>
      </c>
      <c r="D2584" t="s">
        <v>2179</v>
      </c>
      <c r="E2584" t="s">
        <v>7908</v>
      </c>
      <c r="F2584" t="s">
        <v>56</v>
      </c>
      <c r="G2584" t="s">
        <v>21</v>
      </c>
      <c r="H2584" t="s">
        <v>21</v>
      </c>
      <c r="I2584" t="s">
        <v>50</v>
      </c>
      <c r="J2584">
        <v>2</v>
      </c>
      <c r="K2584">
        <v>1</v>
      </c>
      <c r="L2584">
        <v>1</v>
      </c>
      <c r="M2584">
        <v>1</v>
      </c>
      <c r="N2584">
        <v>3</v>
      </c>
      <c r="O2584">
        <v>1</v>
      </c>
      <c r="Q2584">
        <v>0</v>
      </c>
      <c r="R2584">
        <v>2</v>
      </c>
      <c r="S2584">
        <v>3</v>
      </c>
      <c r="V2584">
        <v>1</v>
      </c>
      <c r="X2584" s="26">
        <v>15</v>
      </c>
    </row>
    <row r="2585" spans="1:24" x14ac:dyDescent="0.3">
      <c r="A2585" t="s">
        <v>85</v>
      </c>
      <c r="B2585" t="s">
        <v>174</v>
      </c>
      <c r="C2585" t="s">
        <v>195</v>
      </c>
      <c r="D2585" t="s">
        <v>4486</v>
      </c>
      <c r="E2585" t="s">
        <v>7909</v>
      </c>
      <c r="F2585" t="s">
        <v>85</v>
      </c>
      <c r="G2585" t="s">
        <v>21</v>
      </c>
      <c r="H2585" t="s">
        <v>21</v>
      </c>
      <c r="I2585" t="s">
        <v>22</v>
      </c>
      <c r="J2585">
        <v>0</v>
      </c>
      <c r="K2585">
        <v>1</v>
      </c>
      <c r="L2585">
        <v>0</v>
      </c>
      <c r="M2585">
        <v>0</v>
      </c>
      <c r="N2585">
        <v>0</v>
      </c>
      <c r="O2585">
        <v>0</v>
      </c>
      <c r="Q2585">
        <v>0</v>
      </c>
      <c r="R2585">
        <v>0</v>
      </c>
      <c r="S2585">
        <v>0</v>
      </c>
      <c r="V2585">
        <v>0</v>
      </c>
      <c r="X2585" s="26">
        <v>1</v>
      </c>
    </row>
    <row r="2586" spans="1:24" x14ac:dyDescent="0.3">
      <c r="A2586" t="s">
        <v>135</v>
      </c>
      <c r="B2586" t="s">
        <v>847</v>
      </c>
      <c r="C2586" t="s">
        <v>1248</v>
      </c>
      <c r="D2586" t="s">
        <v>4890</v>
      </c>
      <c r="E2586" t="s">
        <v>7910</v>
      </c>
      <c r="F2586" t="s">
        <v>135</v>
      </c>
      <c r="G2586" t="s">
        <v>21</v>
      </c>
      <c r="H2586" t="s">
        <v>21</v>
      </c>
      <c r="I2586" t="s">
        <v>22</v>
      </c>
      <c r="J2586">
        <v>1</v>
      </c>
      <c r="K2586">
        <v>1</v>
      </c>
      <c r="L2586">
        <v>1</v>
      </c>
      <c r="M2586">
        <v>1</v>
      </c>
      <c r="N2586">
        <v>2</v>
      </c>
      <c r="O2586">
        <v>1</v>
      </c>
      <c r="Q2586">
        <v>0</v>
      </c>
      <c r="R2586">
        <v>1</v>
      </c>
      <c r="S2586">
        <v>3</v>
      </c>
      <c r="V2586">
        <v>1</v>
      </c>
      <c r="X2586" s="26">
        <v>12</v>
      </c>
    </row>
    <row r="2587" spans="1:24" x14ac:dyDescent="0.3">
      <c r="A2587" t="s">
        <v>82</v>
      </c>
      <c r="B2587" t="s">
        <v>847</v>
      </c>
      <c r="C2587" t="s">
        <v>4547</v>
      </c>
      <c r="D2587" t="s">
        <v>4548</v>
      </c>
      <c r="E2587" t="s">
        <v>7911</v>
      </c>
      <c r="F2587" t="s">
        <v>82</v>
      </c>
      <c r="G2587" t="s">
        <v>21</v>
      </c>
      <c r="H2587" t="s">
        <v>21</v>
      </c>
      <c r="I2587" t="s">
        <v>22</v>
      </c>
      <c r="J2587">
        <v>0</v>
      </c>
      <c r="K2587">
        <v>1</v>
      </c>
      <c r="L2587">
        <v>1</v>
      </c>
      <c r="M2587">
        <v>1</v>
      </c>
      <c r="N2587">
        <v>3</v>
      </c>
      <c r="O2587">
        <v>1</v>
      </c>
      <c r="Q2587">
        <v>0</v>
      </c>
      <c r="R2587">
        <v>2</v>
      </c>
      <c r="S2587">
        <v>3</v>
      </c>
      <c r="V2587">
        <v>1</v>
      </c>
      <c r="X2587" s="26">
        <v>13</v>
      </c>
    </row>
    <row r="2588" spans="1:24" x14ac:dyDescent="0.3">
      <c r="A2588" t="s">
        <v>135</v>
      </c>
      <c r="B2588" t="s">
        <v>847</v>
      </c>
      <c r="C2588" t="s">
        <v>1248</v>
      </c>
      <c r="D2588" t="s">
        <v>4898</v>
      </c>
      <c r="E2588" t="s">
        <v>7912</v>
      </c>
      <c r="F2588" t="s">
        <v>135</v>
      </c>
      <c r="G2588" t="s">
        <v>21</v>
      </c>
      <c r="H2588" t="s">
        <v>21</v>
      </c>
      <c r="I2588" t="s">
        <v>22</v>
      </c>
      <c r="J2588">
        <v>0</v>
      </c>
      <c r="K2588">
        <v>1</v>
      </c>
      <c r="L2588">
        <v>1</v>
      </c>
      <c r="M2588">
        <v>1</v>
      </c>
      <c r="N2588">
        <v>3</v>
      </c>
      <c r="O2588">
        <v>1</v>
      </c>
      <c r="Q2588">
        <v>0</v>
      </c>
      <c r="R2588">
        <v>2</v>
      </c>
      <c r="S2588">
        <v>3</v>
      </c>
      <c r="V2588">
        <v>1</v>
      </c>
      <c r="X2588" s="26">
        <v>13</v>
      </c>
    </row>
    <row r="2589" spans="1:24" x14ac:dyDescent="0.3">
      <c r="A2589" t="s">
        <v>137</v>
      </c>
      <c r="B2589" t="s">
        <v>847</v>
      </c>
      <c r="C2589" t="s">
        <v>3904</v>
      </c>
      <c r="D2589" t="s">
        <v>4676</v>
      </c>
      <c r="E2589" t="s">
        <v>7913</v>
      </c>
      <c r="F2589" t="s">
        <v>152</v>
      </c>
      <c r="G2589" t="s">
        <v>21</v>
      </c>
      <c r="H2589" t="s">
        <v>21</v>
      </c>
      <c r="I2589" t="s">
        <v>22</v>
      </c>
      <c r="J2589">
        <v>1</v>
      </c>
      <c r="K2589">
        <v>1</v>
      </c>
      <c r="L2589">
        <v>1</v>
      </c>
      <c r="M2589">
        <v>1</v>
      </c>
      <c r="N2589">
        <v>3</v>
      </c>
      <c r="O2589">
        <v>1</v>
      </c>
      <c r="Q2589">
        <v>0</v>
      </c>
      <c r="R2589">
        <v>2</v>
      </c>
      <c r="S2589">
        <v>3</v>
      </c>
      <c r="V2589">
        <v>1</v>
      </c>
      <c r="X2589" s="26">
        <v>14</v>
      </c>
    </row>
    <row r="2590" spans="1:24" x14ac:dyDescent="0.3">
      <c r="A2590" t="s">
        <v>137</v>
      </c>
      <c r="B2590" t="s">
        <v>847</v>
      </c>
      <c r="C2590" t="s">
        <v>3904</v>
      </c>
      <c r="D2590" t="s">
        <v>4673</v>
      </c>
      <c r="E2590" t="s">
        <v>7914</v>
      </c>
      <c r="F2590" t="s">
        <v>137</v>
      </c>
      <c r="G2590" t="s">
        <v>21</v>
      </c>
      <c r="H2590" t="s">
        <v>21</v>
      </c>
      <c r="I2590" t="s">
        <v>22</v>
      </c>
      <c r="J2590">
        <v>1</v>
      </c>
      <c r="K2590">
        <v>1</v>
      </c>
      <c r="L2590">
        <v>1</v>
      </c>
      <c r="M2590">
        <v>1</v>
      </c>
      <c r="N2590">
        <v>3</v>
      </c>
      <c r="O2590">
        <v>1</v>
      </c>
      <c r="Q2590">
        <v>0</v>
      </c>
      <c r="R2590">
        <v>2</v>
      </c>
      <c r="S2590">
        <v>3</v>
      </c>
      <c r="V2590">
        <v>1</v>
      </c>
      <c r="X2590" s="26">
        <v>14</v>
      </c>
    </row>
    <row r="2591" spans="1:24" x14ac:dyDescent="0.3">
      <c r="A2591" t="s">
        <v>61</v>
      </c>
      <c r="B2591" t="s">
        <v>847</v>
      </c>
      <c r="C2591" t="s">
        <v>1084</v>
      </c>
      <c r="D2591" t="s">
        <v>1096</v>
      </c>
      <c r="E2591" t="s">
        <v>7915</v>
      </c>
      <c r="F2591" t="s">
        <v>61</v>
      </c>
      <c r="G2591" t="s">
        <v>21</v>
      </c>
      <c r="H2591" t="s">
        <v>21</v>
      </c>
      <c r="I2591" t="s">
        <v>22</v>
      </c>
      <c r="J2591">
        <v>2</v>
      </c>
      <c r="K2591">
        <v>1</v>
      </c>
      <c r="L2591">
        <v>1</v>
      </c>
      <c r="M2591">
        <v>1</v>
      </c>
      <c r="N2591">
        <v>3</v>
      </c>
      <c r="O2591">
        <v>1</v>
      </c>
      <c r="Q2591">
        <v>0</v>
      </c>
      <c r="R2591">
        <v>3</v>
      </c>
      <c r="S2591">
        <v>3</v>
      </c>
      <c r="V2591">
        <v>3</v>
      </c>
      <c r="X2591" s="26">
        <v>18</v>
      </c>
    </row>
    <row r="2592" spans="1:24" x14ac:dyDescent="0.3">
      <c r="A2592" t="s">
        <v>138</v>
      </c>
      <c r="B2592" t="s">
        <v>475</v>
      </c>
      <c r="C2592" t="s">
        <v>4730</v>
      </c>
      <c r="D2592" t="s">
        <v>4734</v>
      </c>
      <c r="E2592" t="s">
        <v>7916</v>
      </c>
      <c r="F2592" t="s">
        <v>138</v>
      </c>
      <c r="G2592" t="s">
        <v>21</v>
      </c>
      <c r="H2592" t="s">
        <v>21</v>
      </c>
      <c r="I2592" t="s">
        <v>22</v>
      </c>
      <c r="J2592">
        <v>1</v>
      </c>
      <c r="K2592">
        <v>1</v>
      </c>
      <c r="L2592">
        <v>1</v>
      </c>
      <c r="M2592">
        <v>1</v>
      </c>
      <c r="N2592">
        <v>3</v>
      </c>
      <c r="O2592">
        <v>1</v>
      </c>
      <c r="Q2592">
        <v>0</v>
      </c>
      <c r="R2592">
        <v>3</v>
      </c>
      <c r="S2592">
        <v>3</v>
      </c>
      <c r="V2592">
        <v>3</v>
      </c>
      <c r="X2592" s="26">
        <v>17</v>
      </c>
    </row>
    <row r="2593" spans="1:24" x14ac:dyDescent="0.3">
      <c r="A2593" t="s">
        <v>62</v>
      </c>
      <c r="B2593" t="s">
        <v>1683</v>
      </c>
      <c r="C2593" t="s">
        <v>1706</v>
      </c>
      <c r="D2593" t="s">
        <v>1710</v>
      </c>
      <c r="E2593" t="s">
        <v>7917</v>
      </c>
      <c r="F2593" t="s">
        <v>67</v>
      </c>
      <c r="G2593" t="s">
        <v>21</v>
      </c>
      <c r="H2593" t="s">
        <v>21</v>
      </c>
      <c r="I2593" t="s">
        <v>22</v>
      </c>
      <c r="J2593">
        <v>0</v>
      </c>
      <c r="K2593">
        <v>1</v>
      </c>
      <c r="L2593">
        <v>1</v>
      </c>
      <c r="M2593">
        <v>1</v>
      </c>
      <c r="N2593">
        <v>1</v>
      </c>
      <c r="O2593">
        <v>1</v>
      </c>
      <c r="Q2593">
        <v>0</v>
      </c>
      <c r="R2593">
        <v>1</v>
      </c>
      <c r="S2593">
        <v>2</v>
      </c>
      <c r="V2593">
        <v>1</v>
      </c>
      <c r="X2593" s="26">
        <v>9</v>
      </c>
    </row>
    <row r="2594" spans="1:24" x14ac:dyDescent="0.3">
      <c r="A2594" t="s">
        <v>19</v>
      </c>
      <c r="B2594" t="s">
        <v>162</v>
      </c>
      <c r="C2594" t="s">
        <v>181</v>
      </c>
      <c r="D2594" t="s">
        <v>190</v>
      </c>
      <c r="E2594" t="s">
        <v>7918</v>
      </c>
      <c r="F2594" t="s">
        <v>52</v>
      </c>
      <c r="G2594" t="s">
        <v>21</v>
      </c>
      <c r="H2594" t="s">
        <v>21</v>
      </c>
      <c r="I2594" t="s">
        <v>22</v>
      </c>
      <c r="J2594">
        <v>1</v>
      </c>
      <c r="K2594">
        <v>1</v>
      </c>
      <c r="L2594">
        <v>1</v>
      </c>
      <c r="M2594">
        <v>1</v>
      </c>
      <c r="N2594">
        <v>3</v>
      </c>
      <c r="O2594">
        <v>1</v>
      </c>
      <c r="Q2594">
        <v>0</v>
      </c>
      <c r="R2594">
        <v>2</v>
      </c>
      <c r="S2594">
        <v>3</v>
      </c>
      <c r="V2594">
        <v>1</v>
      </c>
      <c r="X2594" s="26">
        <v>14</v>
      </c>
    </row>
    <row r="2595" spans="1:24" x14ac:dyDescent="0.3">
      <c r="A2595" t="s">
        <v>56</v>
      </c>
      <c r="B2595" t="s">
        <v>174</v>
      </c>
      <c r="C2595" t="s">
        <v>2152</v>
      </c>
      <c r="D2595" t="s">
        <v>2158</v>
      </c>
      <c r="E2595" t="s">
        <v>7919</v>
      </c>
      <c r="F2595" t="s">
        <v>56</v>
      </c>
      <c r="G2595" t="s">
        <v>21</v>
      </c>
      <c r="H2595" t="s">
        <v>21</v>
      </c>
      <c r="I2595" t="s">
        <v>50</v>
      </c>
      <c r="J2595">
        <v>0</v>
      </c>
      <c r="K2595">
        <v>0</v>
      </c>
      <c r="L2595">
        <v>0</v>
      </c>
      <c r="M2595">
        <v>0</v>
      </c>
      <c r="N2595">
        <v>0</v>
      </c>
      <c r="O2595">
        <v>0</v>
      </c>
      <c r="Q2595">
        <v>0</v>
      </c>
      <c r="R2595">
        <v>1</v>
      </c>
      <c r="S2595">
        <v>1</v>
      </c>
      <c r="V2595">
        <v>0</v>
      </c>
      <c r="X2595" s="26">
        <v>2</v>
      </c>
    </row>
    <row r="2596" spans="1:24" x14ac:dyDescent="0.3">
      <c r="A2596" t="s">
        <v>74</v>
      </c>
      <c r="B2596" t="s">
        <v>174</v>
      </c>
      <c r="C2596" t="s">
        <v>2097</v>
      </c>
      <c r="D2596" t="s">
        <v>4160</v>
      </c>
      <c r="E2596" t="s">
        <v>7920</v>
      </c>
      <c r="F2596" t="s">
        <v>74</v>
      </c>
      <c r="G2596" t="s">
        <v>21</v>
      </c>
      <c r="H2596" t="s">
        <v>21</v>
      </c>
      <c r="I2596" t="s">
        <v>22</v>
      </c>
      <c r="J2596">
        <v>2</v>
      </c>
      <c r="K2596">
        <v>1</v>
      </c>
      <c r="L2596">
        <v>1</v>
      </c>
      <c r="M2596">
        <v>1</v>
      </c>
      <c r="N2596">
        <v>2</v>
      </c>
      <c r="O2596">
        <v>1</v>
      </c>
      <c r="Q2596">
        <v>0</v>
      </c>
      <c r="R2596">
        <v>2</v>
      </c>
      <c r="S2596">
        <v>3</v>
      </c>
      <c r="V2596">
        <v>1</v>
      </c>
      <c r="X2596" s="26">
        <v>14</v>
      </c>
    </row>
    <row r="2597" spans="1:24" x14ac:dyDescent="0.3">
      <c r="A2597" t="s">
        <v>70</v>
      </c>
      <c r="B2597" t="s">
        <v>174</v>
      </c>
      <c r="C2597" t="s">
        <v>2097</v>
      </c>
      <c r="D2597" t="s">
        <v>4277</v>
      </c>
      <c r="E2597" t="s">
        <v>7921</v>
      </c>
      <c r="F2597" t="s">
        <v>70</v>
      </c>
      <c r="G2597" t="s">
        <v>21</v>
      </c>
      <c r="H2597" t="s">
        <v>21</v>
      </c>
      <c r="I2597" t="s">
        <v>22</v>
      </c>
      <c r="J2597">
        <v>0</v>
      </c>
      <c r="K2597">
        <v>1</v>
      </c>
      <c r="L2597">
        <v>1</v>
      </c>
      <c r="M2597">
        <v>1</v>
      </c>
      <c r="N2597">
        <v>2</v>
      </c>
      <c r="O2597">
        <v>1</v>
      </c>
      <c r="Q2597">
        <v>2</v>
      </c>
      <c r="R2597">
        <v>1</v>
      </c>
      <c r="S2597">
        <v>2</v>
      </c>
      <c r="V2597">
        <v>0</v>
      </c>
      <c r="X2597" s="26">
        <v>11</v>
      </c>
    </row>
    <row r="2598" spans="1:24" x14ac:dyDescent="0.3">
      <c r="A2598" t="s">
        <v>64</v>
      </c>
      <c r="B2598" t="s">
        <v>162</v>
      </c>
      <c r="C2598" t="s">
        <v>505</v>
      </c>
      <c r="D2598" t="s">
        <v>3128</v>
      </c>
      <c r="E2598" t="s">
        <v>7922</v>
      </c>
      <c r="F2598" t="s">
        <v>40</v>
      </c>
      <c r="G2598" t="s">
        <v>21</v>
      </c>
      <c r="H2598" t="s">
        <v>21</v>
      </c>
      <c r="I2598" t="s">
        <v>22</v>
      </c>
      <c r="J2598">
        <v>1</v>
      </c>
      <c r="K2598">
        <v>1</v>
      </c>
      <c r="L2598">
        <v>1</v>
      </c>
      <c r="M2598">
        <v>1</v>
      </c>
      <c r="N2598">
        <v>3</v>
      </c>
      <c r="O2598">
        <v>1</v>
      </c>
      <c r="Q2598">
        <v>2</v>
      </c>
      <c r="R2598">
        <v>2</v>
      </c>
      <c r="S2598">
        <v>3</v>
      </c>
      <c r="V2598">
        <v>1</v>
      </c>
      <c r="X2598" s="26">
        <v>16</v>
      </c>
    </row>
    <row r="2599" spans="1:24" x14ac:dyDescent="0.3">
      <c r="A2599" t="s">
        <v>61</v>
      </c>
      <c r="B2599" t="s">
        <v>1190</v>
      </c>
      <c r="C2599" t="s">
        <v>1191</v>
      </c>
      <c r="D2599" t="s">
        <v>1218</v>
      </c>
      <c r="E2599" t="s">
        <v>7923</v>
      </c>
      <c r="F2599" t="s">
        <v>61</v>
      </c>
      <c r="G2599" t="s">
        <v>21</v>
      </c>
      <c r="H2599" t="s">
        <v>21</v>
      </c>
      <c r="I2599" t="s">
        <v>22</v>
      </c>
      <c r="J2599">
        <v>1</v>
      </c>
      <c r="K2599">
        <v>1</v>
      </c>
      <c r="L2599">
        <v>1</v>
      </c>
      <c r="M2599">
        <v>1</v>
      </c>
      <c r="N2599">
        <v>3</v>
      </c>
      <c r="O2599">
        <v>1</v>
      </c>
      <c r="Q2599">
        <v>0</v>
      </c>
      <c r="R2599">
        <v>3</v>
      </c>
      <c r="S2599">
        <v>3</v>
      </c>
      <c r="V2599">
        <v>0</v>
      </c>
      <c r="X2599" s="26">
        <v>14</v>
      </c>
    </row>
    <row r="2600" spans="1:24" x14ac:dyDescent="0.3">
      <c r="A2600" t="s">
        <v>32</v>
      </c>
      <c r="B2600" t="s">
        <v>1602</v>
      </c>
      <c r="C2600" t="s">
        <v>1603</v>
      </c>
      <c r="D2600" t="s">
        <v>1840</v>
      </c>
      <c r="E2600" t="s">
        <v>7924</v>
      </c>
      <c r="F2600" t="s">
        <v>32</v>
      </c>
      <c r="G2600" t="s">
        <v>21</v>
      </c>
      <c r="H2600" t="s">
        <v>21</v>
      </c>
      <c r="I2600" t="s">
        <v>22</v>
      </c>
      <c r="J2600">
        <v>1</v>
      </c>
      <c r="K2600">
        <v>0</v>
      </c>
      <c r="L2600">
        <v>0</v>
      </c>
      <c r="M2600">
        <v>1</v>
      </c>
      <c r="N2600">
        <v>1</v>
      </c>
      <c r="O2600">
        <v>0</v>
      </c>
      <c r="Q2600">
        <v>0</v>
      </c>
      <c r="R2600">
        <v>1</v>
      </c>
      <c r="S2600">
        <v>1</v>
      </c>
      <c r="V2600">
        <v>0</v>
      </c>
      <c r="X2600" s="26">
        <v>5</v>
      </c>
    </row>
    <row r="2601" spans="1:24" x14ac:dyDescent="0.3">
      <c r="A2601" t="s">
        <v>39</v>
      </c>
      <c r="B2601" t="s">
        <v>637</v>
      </c>
      <c r="C2601" t="s">
        <v>640</v>
      </c>
      <c r="D2601" t="s">
        <v>641</v>
      </c>
      <c r="E2601" t="s">
        <v>7925</v>
      </c>
      <c r="F2601" t="s">
        <v>69</v>
      </c>
      <c r="G2601" t="s">
        <v>21</v>
      </c>
      <c r="H2601" t="s">
        <v>21</v>
      </c>
      <c r="I2601" t="s">
        <v>22</v>
      </c>
      <c r="J2601">
        <v>0</v>
      </c>
      <c r="K2601">
        <v>1</v>
      </c>
      <c r="L2601">
        <v>0</v>
      </c>
      <c r="M2601">
        <v>1</v>
      </c>
      <c r="N2601">
        <v>0</v>
      </c>
      <c r="O2601">
        <v>0</v>
      </c>
      <c r="Q2601">
        <v>0</v>
      </c>
      <c r="R2601">
        <v>0</v>
      </c>
      <c r="S2601">
        <v>1</v>
      </c>
      <c r="V2601">
        <v>0</v>
      </c>
      <c r="X2601" s="26">
        <v>3</v>
      </c>
    </row>
    <row r="2602" spans="1:24" x14ac:dyDescent="0.3">
      <c r="A2602" t="s">
        <v>150</v>
      </c>
      <c r="B2602" t="s">
        <v>475</v>
      </c>
      <c r="C2602" t="s">
        <v>1000</v>
      </c>
      <c r="D2602" t="s">
        <v>5195</v>
      </c>
      <c r="E2602" t="s">
        <v>7926</v>
      </c>
      <c r="F2602" t="s">
        <v>150</v>
      </c>
      <c r="G2602" t="s">
        <v>21</v>
      </c>
      <c r="H2602" t="s">
        <v>21</v>
      </c>
      <c r="I2602" t="s">
        <v>22</v>
      </c>
      <c r="J2602">
        <v>0</v>
      </c>
      <c r="K2602">
        <v>1</v>
      </c>
      <c r="L2602">
        <v>1</v>
      </c>
      <c r="M2602">
        <v>1</v>
      </c>
      <c r="N2602">
        <v>1</v>
      </c>
      <c r="O2602">
        <v>0</v>
      </c>
      <c r="Q2602">
        <v>0</v>
      </c>
      <c r="R2602">
        <v>1</v>
      </c>
      <c r="S2602">
        <v>3</v>
      </c>
      <c r="V2602">
        <v>1</v>
      </c>
      <c r="X2602" s="26">
        <v>9</v>
      </c>
    </row>
    <row r="2603" spans="1:24" x14ac:dyDescent="0.3">
      <c r="A2603" t="s">
        <v>113</v>
      </c>
      <c r="B2603" t="s">
        <v>519</v>
      </c>
      <c r="C2603" t="s">
        <v>1341</v>
      </c>
      <c r="D2603" t="s">
        <v>1345</v>
      </c>
      <c r="E2603" t="s">
        <v>7927</v>
      </c>
      <c r="F2603" t="s">
        <v>113</v>
      </c>
      <c r="G2603" t="s">
        <v>21</v>
      </c>
      <c r="H2603" t="s">
        <v>21</v>
      </c>
      <c r="I2603" t="s">
        <v>22</v>
      </c>
      <c r="J2603">
        <v>2</v>
      </c>
      <c r="K2603">
        <v>1</v>
      </c>
      <c r="L2603">
        <v>1</v>
      </c>
      <c r="M2603">
        <v>0</v>
      </c>
      <c r="N2603">
        <v>0</v>
      </c>
      <c r="O2603">
        <v>0</v>
      </c>
      <c r="Q2603">
        <v>0</v>
      </c>
      <c r="R2603">
        <v>1</v>
      </c>
      <c r="S2603">
        <v>3</v>
      </c>
      <c r="V2603">
        <v>3</v>
      </c>
      <c r="X2603" s="26">
        <v>11</v>
      </c>
    </row>
    <row r="2604" spans="1:24" x14ac:dyDescent="0.3">
      <c r="A2604" t="s">
        <v>83</v>
      </c>
      <c r="B2604" t="s">
        <v>3634</v>
      </c>
      <c r="C2604" t="s">
        <v>3637</v>
      </c>
      <c r="D2604" t="s">
        <v>5097</v>
      </c>
      <c r="E2604" t="s">
        <v>7928</v>
      </c>
      <c r="F2604" t="s">
        <v>83</v>
      </c>
      <c r="G2604" t="s">
        <v>21</v>
      </c>
      <c r="H2604" t="s">
        <v>21</v>
      </c>
      <c r="I2604" t="s">
        <v>54</v>
      </c>
      <c r="J2604">
        <v>1</v>
      </c>
      <c r="K2604">
        <v>1</v>
      </c>
      <c r="L2604">
        <v>1</v>
      </c>
      <c r="M2604">
        <v>0</v>
      </c>
      <c r="N2604">
        <v>2</v>
      </c>
      <c r="O2604">
        <v>0</v>
      </c>
      <c r="Q2604">
        <v>0</v>
      </c>
      <c r="R2604">
        <v>1</v>
      </c>
      <c r="S2604">
        <v>2</v>
      </c>
      <c r="V2604">
        <v>1</v>
      </c>
      <c r="X2604" s="26">
        <v>9</v>
      </c>
    </row>
    <row r="2605" spans="1:24" x14ac:dyDescent="0.3">
      <c r="A2605" t="s">
        <v>71</v>
      </c>
      <c r="B2605" t="s">
        <v>890</v>
      </c>
      <c r="C2605" t="s">
        <v>1169</v>
      </c>
      <c r="D2605" t="s">
        <v>2868</v>
      </c>
      <c r="E2605" t="s">
        <v>7929</v>
      </c>
      <c r="F2605" t="s">
        <v>71</v>
      </c>
      <c r="G2605" t="s">
        <v>21</v>
      </c>
      <c r="H2605" t="s">
        <v>21</v>
      </c>
      <c r="I2605" t="s">
        <v>22</v>
      </c>
      <c r="J2605">
        <v>1</v>
      </c>
      <c r="K2605">
        <v>1</v>
      </c>
      <c r="L2605">
        <v>1</v>
      </c>
      <c r="M2605">
        <v>1</v>
      </c>
      <c r="N2605">
        <v>3</v>
      </c>
      <c r="O2605">
        <v>1</v>
      </c>
      <c r="Q2605">
        <v>0</v>
      </c>
      <c r="R2605">
        <v>3</v>
      </c>
      <c r="S2605">
        <v>3</v>
      </c>
      <c r="V2605">
        <v>2</v>
      </c>
      <c r="X2605" s="26">
        <v>16</v>
      </c>
    </row>
    <row r="2606" spans="1:24" x14ac:dyDescent="0.3">
      <c r="A2606" t="s">
        <v>43</v>
      </c>
      <c r="B2606" t="s">
        <v>174</v>
      </c>
      <c r="C2606" t="s">
        <v>1938</v>
      </c>
      <c r="D2606" t="s">
        <v>3963</v>
      </c>
      <c r="E2606" t="s">
        <v>7930</v>
      </c>
      <c r="F2606" t="s">
        <v>43</v>
      </c>
      <c r="G2606" t="s">
        <v>21</v>
      </c>
      <c r="H2606" t="s">
        <v>21</v>
      </c>
      <c r="I2606" t="s">
        <v>22</v>
      </c>
      <c r="J2606">
        <v>1</v>
      </c>
      <c r="K2606">
        <v>1</v>
      </c>
      <c r="L2606">
        <v>1</v>
      </c>
      <c r="M2606">
        <v>1</v>
      </c>
      <c r="N2606">
        <v>1</v>
      </c>
      <c r="O2606">
        <v>1</v>
      </c>
      <c r="Q2606">
        <v>0</v>
      </c>
      <c r="R2606">
        <v>1</v>
      </c>
      <c r="S2606">
        <v>3</v>
      </c>
      <c r="V2606">
        <v>1</v>
      </c>
      <c r="X2606" s="26">
        <v>11</v>
      </c>
    </row>
    <row r="2607" spans="1:24" x14ac:dyDescent="0.3">
      <c r="A2607" t="s">
        <v>61</v>
      </c>
      <c r="B2607" t="s">
        <v>1190</v>
      </c>
      <c r="C2607" t="s">
        <v>1195</v>
      </c>
      <c r="D2607" t="s">
        <v>1208</v>
      </c>
      <c r="E2607" t="s">
        <v>7931</v>
      </c>
      <c r="F2607" t="s">
        <v>61</v>
      </c>
      <c r="G2607" t="s">
        <v>21</v>
      </c>
      <c r="H2607" t="s">
        <v>21</v>
      </c>
      <c r="I2607" t="s">
        <v>54</v>
      </c>
      <c r="J2607">
        <v>2</v>
      </c>
      <c r="K2607">
        <v>1</v>
      </c>
      <c r="L2607">
        <v>0</v>
      </c>
      <c r="M2607">
        <v>1</v>
      </c>
      <c r="N2607">
        <v>3</v>
      </c>
      <c r="O2607">
        <v>1</v>
      </c>
      <c r="Q2607">
        <v>0</v>
      </c>
      <c r="R2607">
        <v>2</v>
      </c>
      <c r="S2607">
        <v>3</v>
      </c>
      <c r="V2607">
        <v>2</v>
      </c>
      <c r="X2607" s="26">
        <v>15</v>
      </c>
    </row>
    <row r="2608" spans="1:24" x14ac:dyDescent="0.3">
      <c r="A2608" t="s">
        <v>43</v>
      </c>
      <c r="B2608" t="s">
        <v>807</v>
      </c>
      <c r="C2608" t="s">
        <v>3944</v>
      </c>
      <c r="D2608" t="s">
        <v>3947</v>
      </c>
      <c r="E2608" t="s">
        <v>7932</v>
      </c>
      <c r="F2608" t="s">
        <v>43</v>
      </c>
      <c r="G2608" t="s">
        <v>21</v>
      </c>
      <c r="H2608" t="s">
        <v>21</v>
      </c>
      <c r="I2608" t="s">
        <v>54</v>
      </c>
      <c r="J2608">
        <v>0</v>
      </c>
      <c r="K2608">
        <v>1</v>
      </c>
      <c r="L2608">
        <v>1</v>
      </c>
      <c r="M2608">
        <v>1</v>
      </c>
      <c r="N2608">
        <v>2</v>
      </c>
      <c r="O2608">
        <v>1</v>
      </c>
      <c r="Q2608">
        <v>0</v>
      </c>
      <c r="R2608">
        <v>2</v>
      </c>
      <c r="S2608">
        <v>3</v>
      </c>
      <c r="V2608">
        <v>2</v>
      </c>
      <c r="X2608" s="26">
        <v>13</v>
      </c>
    </row>
    <row r="2609" spans="1:24" x14ac:dyDescent="0.3">
      <c r="A2609" t="s">
        <v>37</v>
      </c>
      <c r="B2609" t="s">
        <v>2570</v>
      </c>
      <c r="C2609" t="s">
        <v>2571</v>
      </c>
      <c r="D2609" t="s">
        <v>3457</v>
      </c>
      <c r="E2609" t="s">
        <v>7933</v>
      </c>
      <c r="F2609" t="s">
        <v>37</v>
      </c>
      <c r="G2609" t="s">
        <v>21</v>
      </c>
      <c r="H2609" t="s">
        <v>21</v>
      </c>
      <c r="I2609" t="s">
        <v>22</v>
      </c>
      <c r="J2609">
        <v>1</v>
      </c>
      <c r="K2609">
        <v>1</v>
      </c>
      <c r="L2609">
        <v>1</v>
      </c>
      <c r="M2609">
        <v>1</v>
      </c>
      <c r="N2609">
        <v>3</v>
      </c>
      <c r="O2609">
        <v>1</v>
      </c>
      <c r="Q2609">
        <v>0</v>
      </c>
      <c r="R2609">
        <v>3</v>
      </c>
      <c r="S2609">
        <v>3</v>
      </c>
      <c r="V2609">
        <v>2</v>
      </c>
      <c r="X2609" s="26">
        <v>16</v>
      </c>
    </row>
    <row r="2610" spans="1:24" x14ac:dyDescent="0.3">
      <c r="A2610" t="s">
        <v>56</v>
      </c>
      <c r="B2610" t="s">
        <v>1602</v>
      </c>
      <c r="C2610" t="s">
        <v>1633</v>
      </c>
      <c r="D2610" t="s">
        <v>2314</v>
      </c>
      <c r="E2610" t="s">
        <v>7934</v>
      </c>
      <c r="F2610" t="s">
        <v>67</v>
      </c>
      <c r="G2610" t="s">
        <v>21</v>
      </c>
      <c r="H2610" t="s">
        <v>21</v>
      </c>
      <c r="I2610" t="s">
        <v>22</v>
      </c>
      <c r="J2610">
        <v>0</v>
      </c>
      <c r="K2610">
        <v>1</v>
      </c>
      <c r="L2610">
        <v>1</v>
      </c>
      <c r="M2610">
        <v>1</v>
      </c>
      <c r="N2610">
        <v>2</v>
      </c>
      <c r="O2610">
        <v>1</v>
      </c>
      <c r="Q2610">
        <v>0</v>
      </c>
      <c r="R2610">
        <v>2</v>
      </c>
      <c r="S2610">
        <v>3</v>
      </c>
      <c r="V2610">
        <v>1</v>
      </c>
      <c r="X2610" s="26">
        <v>12</v>
      </c>
    </row>
    <row r="2611" spans="1:24" x14ac:dyDescent="0.3">
      <c r="A2611" t="s">
        <v>67</v>
      </c>
      <c r="B2611" t="s">
        <v>1733</v>
      </c>
      <c r="C2611" t="s">
        <v>1859</v>
      </c>
      <c r="D2611" t="s">
        <v>2474</v>
      </c>
      <c r="E2611" t="s">
        <v>7935</v>
      </c>
      <c r="F2611" t="s">
        <v>67</v>
      </c>
      <c r="G2611" t="s">
        <v>21</v>
      </c>
      <c r="H2611" t="s">
        <v>21</v>
      </c>
      <c r="I2611" t="s">
        <v>22</v>
      </c>
      <c r="J2611">
        <v>0</v>
      </c>
      <c r="K2611">
        <v>1</v>
      </c>
      <c r="L2611">
        <v>1</v>
      </c>
      <c r="M2611">
        <v>1</v>
      </c>
      <c r="N2611">
        <v>2</v>
      </c>
      <c r="O2611">
        <v>1</v>
      </c>
      <c r="Q2611">
        <v>0</v>
      </c>
      <c r="R2611">
        <v>1</v>
      </c>
      <c r="S2611">
        <v>3</v>
      </c>
      <c r="V2611">
        <v>1</v>
      </c>
      <c r="X2611" s="26">
        <v>11</v>
      </c>
    </row>
    <row r="2612" spans="1:24" x14ac:dyDescent="0.3">
      <c r="A2612" t="s">
        <v>61</v>
      </c>
      <c r="B2612" t="s">
        <v>1190</v>
      </c>
      <c r="C2612" t="s">
        <v>1195</v>
      </c>
      <c r="D2612" t="s">
        <v>1204</v>
      </c>
      <c r="E2612" t="s">
        <v>7936</v>
      </c>
      <c r="F2612" t="s">
        <v>61</v>
      </c>
      <c r="G2612" t="s">
        <v>21</v>
      </c>
      <c r="H2612" t="s">
        <v>21</v>
      </c>
      <c r="I2612" t="s">
        <v>54</v>
      </c>
      <c r="J2612">
        <v>2</v>
      </c>
      <c r="K2612">
        <v>1</v>
      </c>
      <c r="L2612">
        <v>0</v>
      </c>
      <c r="M2612">
        <v>1</v>
      </c>
      <c r="N2612">
        <v>3</v>
      </c>
      <c r="O2612">
        <v>1</v>
      </c>
      <c r="Q2612">
        <v>0</v>
      </c>
      <c r="R2612">
        <v>1</v>
      </c>
      <c r="S2612">
        <v>3</v>
      </c>
      <c r="V2612">
        <v>2</v>
      </c>
      <c r="X2612" s="26">
        <v>14</v>
      </c>
    </row>
    <row r="2613" spans="1:24" x14ac:dyDescent="0.3">
      <c r="A2613" t="s">
        <v>43</v>
      </c>
      <c r="B2613" t="s">
        <v>807</v>
      </c>
      <c r="C2613" t="s">
        <v>3944</v>
      </c>
      <c r="D2613" t="s">
        <v>3946</v>
      </c>
      <c r="E2613" t="s">
        <v>7937</v>
      </c>
      <c r="F2613" t="s">
        <v>43</v>
      </c>
      <c r="G2613" t="s">
        <v>21</v>
      </c>
      <c r="H2613" t="s">
        <v>21</v>
      </c>
      <c r="I2613" t="s">
        <v>22</v>
      </c>
      <c r="J2613">
        <v>0</v>
      </c>
      <c r="K2613">
        <v>1</v>
      </c>
      <c r="L2613">
        <v>1</v>
      </c>
      <c r="M2613">
        <v>1</v>
      </c>
      <c r="N2613">
        <v>2</v>
      </c>
      <c r="O2613">
        <v>1</v>
      </c>
      <c r="Q2613">
        <v>0</v>
      </c>
      <c r="R2613">
        <v>2</v>
      </c>
      <c r="S2613">
        <v>3</v>
      </c>
      <c r="V2613">
        <v>1</v>
      </c>
      <c r="X2613" s="26">
        <v>12</v>
      </c>
    </row>
    <row r="2614" spans="1:24" x14ac:dyDescent="0.3">
      <c r="A2614" t="s">
        <v>43</v>
      </c>
      <c r="B2614" t="s">
        <v>174</v>
      </c>
      <c r="C2614" t="s">
        <v>175</v>
      </c>
      <c r="D2614" t="s">
        <v>3873</v>
      </c>
      <c r="E2614" t="s">
        <v>7938</v>
      </c>
      <c r="F2614" t="s">
        <v>43</v>
      </c>
      <c r="G2614" t="s">
        <v>21</v>
      </c>
      <c r="H2614" t="s">
        <v>21</v>
      </c>
      <c r="I2614" t="s">
        <v>22</v>
      </c>
      <c r="J2614">
        <v>0</v>
      </c>
      <c r="K2614">
        <v>1</v>
      </c>
      <c r="L2614">
        <v>0</v>
      </c>
      <c r="M2614">
        <v>1</v>
      </c>
      <c r="N2614">
        <v>2</v>
      </c>
      <c r="O2614">
        <v>1</v>
      </c>
      <c r="Q2614">
        <v>0</v>
      </c>
      <c r="R2614">
        <v>1</v>
      </c>
      <c r="S2614">
        <v>2</v>
      </c>
      <c r="V2614">
        <v>1</v>
      </c>
      <c r="X2614" s="26">
        <v>9</v>
      </c>
    </row>
    <row r="2615" spans="1:24" x14ac:dyDescent="0.3">
      <c r="A2615" t="s">
        <v>74</v>
      </c>
      <c r="B2615" t="s">
        <v>174</v>
      </c>
      <c r="C2615" t="s">
        <v>3740</v>
      </c>
      <c r="D2615" t="s">
        <v>4052</v>
      </c>
      <c r="E2615" t="s">
        <v>7939</v>
      </c>
      <c r="F2615" t="s">
        <v>74</v>
      </c>
      <c r="G2615" t="s">
        <v>21</v>
      </c>
      <c r="H2615" t="s">
        <v>21</v>
      </c>
      <c r="I2615" t="s">
        <v>22</v>
      </c>
      <c r="J2615">
        <v>0</v>
      </c>
      <c r="K2615">
        <v>1</v>
      </c>
      <c r="L2615">
        <v>1</v>
      </c>
      <c r="M2615">
        <v>1</v>
      </c>
      <c r="N2615">
        <v>3</v>
      </c>
      <c r="O2615">
        <v>1</v>
      </c>
      <c r="Q2615">
        <v>0</v>
      </c>
      <c r="R2615">
        <v>2</v>
      </c>
      <c r="S2615">
        <v>3</v>
      </c>
      <c r="V2615">
        <v>2</v>
      </c>
      <c r="X2615" s="26">
        <v>14</v>
      </c>
    </row>
    <row r="2616" spans="1:24" x14ac:dyDescent="0.3">
      <c r="A2616" t="s">
        <v>70</v>
      </c>
      <c r="B2616" t="s">
        <v>174</v>
      </c>
      <c r="C2616" t="s">
        <v>2394</v>
      </c>
      <c r="D2616" t="s">
        <v>4208</v>
      </c>
      <c r="E2616" t="s">
        <v>7940</v>
      </c>
      <c r="F2616" t="s">
        <v>70</v>
      </c>
      <c r="G2616" t="s">
        <v>21</v>
      </c>
      <c r="H2616" t="s">
        <v>21</v>
      </c>
      <c r="I2616" t="s">
        <v>22</v>
      </c>
      <c r="J2616">
        <v>0</v>
      </c>
      <c r="K2616">
        <v>1</v>
      </c>
      <c r="L2616">
        <v>1</v>
      </c>
      <c r="M2616">
        <v>0</v>
      </c>
      <c r="N2616">
        <v>0</v>
      </c>
      <c r="O2616">
        <v>0</v>
      </c>
      <c r="Q2616">
        <v>2</v>
      </c>
      <c r="R2616">
        <v>1</v>
      </c>
      <c r="S2616">
        <v>2</v>
      </c>
      <c r="V2616">
        <v>1</v>
      </c>
      <c r="X2616" s="26">
        <v>8</v>
      </c>
    </row>
    <row r="2617" spans="1:24" x14ac:dyDescent="0.3">
      <c r="A2617" t="s">
        <v>64</v>
      </c>
      <c r="B2617" t="s">
        <v>162</v>
      </c>
      <c r="C2617" t="s">
        <v>513</v>
      </c>
      <c r="D2617" t="s">
        <v>3231</v>
      </c>
      <c r="E2617" t="s">
        <v>7941</v>
      </c>
      <c r="F2617" t="s">
        <v>88</v>
      </c>
      <c r="G2617" t="s">
        <v>21</v>
      </c>
      <c r="H2617" t="s">
        <v>21</v>
      </c>
      <c r="I2617" t="s">
        <v>22</v>
      </c>
      <c r="J2617">
        <v>2</v>
      </c>
      <c r="K2617">
        <v>1</v>
      </c>
      <c r="L2617">
        <v>1</v>
      </c>
      <c r="M2617">
        <v>1</v>
      </c>
      <c r="N2617">
        <v>2</v>
      </c>
      <c r="O2617">
        <v>1</v>
      </c>
      <c r="Q2617">
        <v>2</v>
      </c>
      <c r="R2617">
        <v>3</v>
      </c>
      <c r="S2617">
        <v>3</v>
      </c>
      <c r="V2617">
        <v>1</v>
      </c>
      <c r="X2617" s="26">
        <v>17</v>
      </c>
    </row>
    <row r="2618" spans="1:24" x14ac:dyDescent="0.3">
      <c r="A2618" t="s">
        <v>40</v>
      </c>
      <c r="B2618" t="s">
        <v>162</v>
      </c>
      <c r="C2618" t="s">
        <v>3121</v>
      </c>
      <c r="D2618" t="s">
        <v>3282</v>
      </c>
      <c r="E2618" t="s">
        <v>7942</v>
      </c>
      <c r="F2618" t="s">
        <v>37</v>
      </c>
      <c r="G2618" t="s">
        <v>21</v>
      </c>
      <c r="H2618" t="s">
        <v>21</v>
      </c>
      <c r="I2618" t="s">
        <v>22</v>
      </c>
      <c r="J2618">
        <v>0</v>
      </c>
      <c r="K2618">
        <v>1</v>
      </c>
      <c r="L2618">
        <v>1</v>
      </c>
      <c r="M2618">
        <v>1</v>
      </c>
      <c r="N2618">
        <v>3</v>
      </c>
      <c r="O2618">
        <v>1</v>
      </c>
      <c r="Q2618">
        <v>2</v>
      </c>
      <c r="R2618">
        <v>2</v>
      </c>
      <c r="S2618">
        <v>3</v>
      </c>
      <c r="V2618">
        <v>1</v>
      </c>
      <c r="X2618" s="26">
        <v>15</v>
      </c>
    </row>
    <row r="2619" spans="1:24" x14ac:dyDescent="0.3">
      <c r="A2619" t="s">
        <v>19</v>
      </c>
      <c r="B2619" t="s">
        <v>162</v>
      </c>
      <c r="C2619" t="s">
        <v>239</v>
      </c>
      <c r="D2619" t="s">
        <v>249</v>
      </c>
      <c r="E2619" t="s">
        <v>7943</v>
      </c>
      <c r="F2619" t="s">
        <v>56</v>
      </c>
      <c r="G2619" t="s">
        <v>21</v>
      </c>
      <c r="H2619" t="s">
        <v>21</v>
      </c>
      <c r="I2619" t="s">
        <v>22</v>
      </c>
      <c r="J2619">
        <v>1</v>
      </c>
      <c r="K2619">
        <v>1</v>
      </c>
      <c r="L2619">
        <v>1</v>
      </c>
      <c r="M2619">
        <v>1</v>
      </c>
      <c r="N2619">
        <v>2</v>
      </c>
      <c r="O2619">
        <v>1</v>
      </c>
      <c r="Q2619">
        <v>0</v>
      </c>
      <c r="R2619">
        <v>2</v>
      </c>
      <c r="S2619">
        <v>3</v>
      </c>
      <c r="V2619">
        <v>1</v>
      </c>
      <c r="X2619" s="26">
        <v>13</v>
      </c>
    </row>
    <row r="2620" spans="1:24" x14ac:dyDescent="0.3">
      <c r="A2620" t="s">
        <v>59</v>
      </c>
      <c r="B2620" t="s">
        <v>162</v>
      </c>
      <c r="C2620" t="s">
        <v>3517</v>
      </c>
      <c r="D2620" t="s">
        <v>3522</v>
      </c>
      <c r="E2620" t="s">
        <v>7944</v>
      </c>
      <c r="F2620" t="s">
        <v>141</v>
      </c>
      <c r="G2620" t="s">
        <v>21</v>
      </c>
      <c r="H2620" t="s">
        <v>21</v>
      </c>
      <c r="I2620" t="s">
        <v>22</v>
      </c>
      <c r="J2620">
        <v>0</v>
      </c>
      <c r="K2620">
        <v>1</v>
      </c>
      <c r="L2620">
        <v>0</v>
      </c>
      <c r="M2620">
        <v>1</v>
      </c>
      <c r="N2620">
        <v>1</v>
      </c>
      <c r="O2620">
        <v>1</v>
      </c>
      <c r="Q2620">
        <v>0</v>
      </c>
      <c r="R2620">
        <v>2</v>
      </c>
      <c r="S2620">
        <v>3</v>
      </c>
      <c r="V2620">
        <v>1</v>
      </c>
      <c r="X2620" s="26">
        <v>10</v>
      </c>
    </row>
    <row r="2621" spans="1:24" x14ac:dyDescent="0.3">
      <c r="A2621" t="s">
        <v>73</v>
      </c>
      <c r="B2621" t="s">
        <v>162</v>
      </c>
      <c r="C2621" t="s">
        <v>274</v>
      </c>
      <c r="D2621" t="s">
        <v>281</v>
      </c>
      <c r="E2621" t="s">
        <v>7945</v>
      </c>
      <c r="F2621" t="s">
        <v>74</v>
      </c>
      <c r="G2621" t="s">
        <v>21</v>
      </c>
      <c r="H2621" t="s">
        <v>21</v>
      </c>
      <c r="I2621" t="s">
        <v>22</v>
      </c>
      <c r="J2621">
        <v>1</v>
      </c>
      <c r="K2621">
        <v>1</v>
      </c>
      <c r="L2621">
        <v>1</v>
      </c>
      <c r="M2621">
        <v>1</v>
      </c>
      <c r="N2621">
        <v>1</v>
      </c>
      <c r="O2621">
        <v>1</v>
      </c>
      <c r="Q2621">
        <v>0</v>
      </c>
      <c r="R2621">
        <v>1</v>
      </c>
      <c r="S2621">
        <v>3</v>
      </c>
      <c r="V2621">
        <v>1</v>
      </c>
      <c r="X2621" s="26">
        <v>11</v>
      </c>
    </row>
    <row r="2622" spans="1:24" x14ac:dyDescent="0.3">
      <c r="A2622" t="s">
        <v>85</v>
      </c>
      <c r="B2622" t="s">
        <v>475</v>
      </c>
      <c r="C2622" t="s">
        <v>4505</v>
      </c>
      <c r="D2622" t="s">
        <v>4510</v>
      </c>
      <c r="E2622" t="s">
        <v>7946</v>
      </c>
      <c r="F2622" t="s">
        <v>147</v>
      </c>
      <c r="G2622" t="s">
        <v>21</v>
      </c>
      <c r="H2622" t="s">
        <v>21</v>
      </c>
      <c r="I2622" t="s">
        <v>22</v>
      </c>
      <c r="J2622">
        <v>0</v>
      </c>
      <c r="K2622">
        <v>1</v>
      </c>
      <c r="L2622">
        <v>1</v>
      </c>
      <c r="M2622">
        <v>1</v>
      </c>
      <c r="N2622">
        <v>1</v>
      </c>
      <c r="O2622">
        <v>1</v>
      </c>
      <c r="Q2622">
        <v>0</v>
      </c>
      <c r="R2622">
        <v>1</v>
      </c>
      <c r="S2622">
        <v>2</v>
      </c>
      <c r="V2622">
        <v>2</v>
      </c>
      <c r="X2622" s="26">
        <v>10</v>
      </c>
    </row>
    <row r="2623" spans="1:24" x14ac:dyDescent="0.3">
      <c r="A2623" t="s">
        <v>102</v>
      </c>
      <c r="B2623" t="s">
        <v>174</v>
      </c>
      <c r="C2623" t="s">
        <v>1064</v>
      </c>
      <c r="D2623" t="s">
        <v>3782</v>
      </c>
      <c r="E2623" t="s">
        <v>7947</v>
      </c>
      <c r="F2623" t="s">
        <v>102</v>
      </c>
      <c r="G2623" t="s">
        <v>21</v>
      </c>
      <c r="H2623" t="s">
        <v>21</v>
      </c>
      <c r="I2623" t="s">
        <v>54</v>
      </c>
      <c r="J2623">
        <v>0</v>
      </c>
      <c r="K2623">
        <v>0</v>
      </c>
      <c r="L2623">
        <v>0</v>
      </c>
      <c r="M2623">
        <v>1</v>
      </c>
      <c r="N2623">
        <v>0</v>
      </c>
      <c r="O2623">
        <v>0</v>
      </c>
      <c r="Q2623">
        <v>0</v>
      </c>
      <c r="R2623">
        <v>0</v>
      </c>
      <c r="S2623">
        <v>0</v>
      </c>
      <c r="V2623">
        <v>0</v>
      </c>
      <c r="X2623" s="26">
        <v>1</v>
      </c>
    </row>
    <row r="2624" spans="1:24" x14ac:dyDescent="0.3">
      <c r="A2624" t="s">
        <v>113</v>
      </c>
      <c r="B2624" t="s">
        <v>174</v>
      </c>
      <c r="C2624" t="s">
        <v>1376</v>
      </c>
      <c r="D2624" t="s">
        <v>1386</v>
      </c>
      <c r="E2624" t="s">
        <v>7948</v>
      </c>
      <c r="F2624" t="s">
        <v>62</v>
      </c>
      <c r="G2624" t="s">
        <v>21</v>
      </c>
      <c r="H2624" t="s">
        <v>21</v>
      </c>
      <c r="I2624" t="s">
        <v>22</v>
      </c>
      <c r="J2624">
        <v>2</v>
      </c>
      <c r="K2624">
        <v>1</v>
      </c>
      <c r="L2624">
        <v>1</v>
      </c>
      <c r="M2624">
        <v>1</v>
      </c>
      <c r="N2624">
        <v>2</v>
      </c>
      <c r="O2624">
        <v>0</v>
      </c>
      <c r="Q2624">
        <v>0</v>
      </c>
      <c r="R2624">
        <v>2</v>
      </c>
      <c r="S2624">
        <v>3</v>
      </c>
      <c r="V2624">
        <v>1</v>
      </c>
      <c r="X2624" s="26">
        <v>13</v>
      </c>
    </row>
    <row r="2625" spans="1:24" x14ac:dyDescent="0.3">
      <c r="A2625" t="s">
        <v>79</v>
      </c>
      <c r="B2625" t="s">
        <v>519</v>
      </c>
      <c r="C2625" t="s">
        <v>540</v>
      </c>
      <c r="D2625" t="s">
        <v>545</v>
      </c>
      <c r="E2625" t="s">
        <v>7949</v>
      </c>
      <c r="F2625" t="s">
        <v>79</v>
      </c>
      <c r="G2625" t="s">
        <v>21</v>
      </c>
      <c r="H2625" t="s">
        <v>21</v>
      </c>
      <c r="I2625" t="s">
        <v>22</v>
      </c>
      <c r="J2625">
        <v>1</v>
      </c>
      <c r="K2625">
        <v>1</v>
      </c>
      <c r="L2625">
        <v>1</v>
      </c>
      <c r="M2625">
        <v>0</v>
      </c>
      <c r="N2625">
        <v>0</v>
      </c>
      <c r="O2625">
        <v>0</v>
      </c>
      <c r="Q2625">
        <v>0</v>
      </c>
      <c r="R2625">
        <v>1</v>
      </c>
      <c r="S2625">
        <v>3</v>
      </c>
      <c r="V2625">
        <v>2</v>
      </c>
      <c r="X2625" s="26">
        <v>9</v>
      </c>
    </row>
    <row r="2626" spans="1:24" x14ac:dyDescent="0.3">
      <c r="A2626" t="s">
        <v>74</v>
      </c>
      <c r="B2626" t="s">
        <v>174</v>
      </c>
      <c r="C2626" t="s">
        <v>886</v>
      </c>
      <c r="D2626" t="s">
        <v>4085</v>
      </c>
      <c r="E2626" t="s">
        <v>7950</v>
      </c>
      <c r="F2626" t="s">
        <v>74</v>
      </c>
      <c r="G2626" t="s">
        <v>21</v>
      </c>
      <c r="H2626" t="s">
        <v>21</v>
      </c>
      <c r="I2626" t="s">
        <v>50</v>
      </c>
      <c r="J2626">
        <v>1</v>
      </c>
      <c r="K2626">
        <v>1</v>
      </c>
      <c r="L2626">
        <v>1</v>
      </c>
      <c r="M2626">
        <v>1</v>
      </c>
      <c r="N2626">
        <v>2</v>
      </c>
      <c r="O2626">
        <v>1</v>
      </c>
      <c r="Q2626">
        <v>2</v>
      </c>
      <c r="R2626">
        <v>2</v>
      </c>
      <c r="S2626">
        <v>2</v>
      </c>
      <c r="V2626">
        <v>1</v>
      </c>
      <c r="X2626" s="26">
        <v>14</v>
      </c>
    </row>
    <row r="2627" spans="1:24" x14ac:dyDescent="0.3">
      <c r="A2627" t="s">
        <v>85</v>
      </c>
      <c r="B2627" t="s">
        <v>174</v>
      </c>
      <c r="C2627" t="s">
        <v>700</v>
      </c>
      <c r="D2627" t="s">
        <v>4451</v>
      </c>
      <c r="E2627" t="s">
        <v>7951</v>
      </c>
      <c r="F2627" t="s">
        <v>85</v>
      </c>
      <c r="G2627" t="s">
        <v>21</v>
      </c>
      <c r="H2627" t="s">
        <v>21</v>
      </c>
      <c r="I2627" t="s">
        <v>22</v>
      </c>
      <c r="J2627">
        <v>1</v>
      </c>
      <c r="K2627">
        <v>1</v>
      </c>
      <c r="L2627">
        <v>0</v>
      </c>
      <c r="M2627">
        <v>1</v>
      </c>
      <c r="N2627">
        <v>0</v>
      </c>
      <c r="O2627">
        <v>0</v>
      </c>
      <c r="Q2627">
        <v>2</v>
      </c>
      <c r="R2627">
        <v>1</v>
      </c>
      <c r="S2627">
        <v>2</v>
      </c>
      <c r="V2627">
        <v>1</v>
      </c>
      <c r="X2627" s="26">
        <v>9</v>
      </c>
    </row>
    <row r="2628" spans="1:24" x14ac:dyDescent="0.3">
      <c r="A2628" t="s">
        <v>67</v>
      </c>
      <c r="B2628" t="s">
        <v>174</v>
      </c>
      <c r="C2628" t="s">
        <v>2138</v>
      </c>
      <c r="D2628" t="s">
        <v>2396</v>
      </c>
      <c r="E2628" t="s">
        <v>7952</v>
      </c>
      <c r="F2628" t="s">
        <v>67</v>
      </c>
      <c r="G2628" t="s">
        <v>21</v>
      </c>
      <c r="H2628" t="s">
        <v>21</v>
      </c>
      <c r="I2628" t="s">
        <v>22</v>
      </c>
      <c r="J2628">
        <v>1</v>
      </c>
      <c r="K2628">
        <v>1</v>
      </c>
      <c r="L2628">
        <v>1</v>
      </c>
      <c r="M2628">
        <v>1</v>
      </c>
      <c r="N2628">
        <v>2</v>
      </c>
      <c r="O2628">
        <v>1</v>
      </c>
      <c r="Q2628">
        <v>0</v>
      </c>
      <c r="R2628">
        <v>1</v>
      </c>
      <c r="S2628">
        <v>3</v>
      </c>
      <c r="V2628">
        <v>1</v>
      </c>
      <c r="X2628" s="26">
        <v>12</v>
      </c>
    </row>
    <row r="2629" spans="1:24" x14ac:dyDescent="0.3">
      <c r="A2629" t="s">
        <v>39</v>
      </c>
      <c r="B2629" t="s">
        <v>162</v>
      </c>
      <c r="C2629" t="s">
        <v>656</v>
      </c>
      <c r="D2629" t="s">
        <v>661</v>
      </c>
      <c r="E2629" t="s">
        <v>7953</v>
      </c>
      <c r="F2629" t="s">
        <v>39</v>
      </c>
      <c r="G2629" t="s">
        <v>21</v>
      </c>
      <c r="H2629" t="s">
        <v>21</v>
      </c>
      <c r="I2629" t="s">
        <v>22</v>
      </c>
      <c r="J2629">
        <v>1</v>
      </c>
      <c r="K2629">
        <v>1</v>
      </c>
      <c r="L2629">
        <v>1</v>
      </c>
      <c r="M2629">
        <v>1</v>
      </c>
      <c r="N2629">
        <v>2</v>
      </c>
      <c r="O2629">
        <v>1</v>
      </c>
      <c r="Q2629">
        <v>0</v>
      </c>
      <c r="R2629">
        <v>2</v>
      </c>
      <c r="S2629">
        <v>2</v>
      </c>
      <c r="V2629">
        <v>2</v>
      </c>
      <c r="X2629" s="26">
        <v>13</v>
      </c>
    </row>
    <row r="2630" spans="1:24" x14ac:dyDescent="0.3">
      <c r="A2630" t="s">
        <v>73</v>
      </c>
      <c r="B2630" t="s">
        <v>162</v>
      </c>
      <c r="C2630" t="s">
        <v>404</v>
      </c>
      <c r="D2630" t="s">
        <v>416</v>
      </c>
      <c r="E2630" t="s">
        <v>7954</v>
      </c>
      <c r="F2630" t="s">
        <v>86</v>
      </c>
      <c r="G2630" t="s">
        <v>21</v>
      </c>
      <c r="H2630" t="s">
        <v>21</v>
      </c>
      <c r="I2630" t="s">
        <v>22</v>
      </c>
      <c r="J2630">
        <v>1</v>
      </c>
      <c r="K2630">
        <v>1</v>
      </c>
      <c r="L2630">
        <v>0</v>
      </c>
      <c r="M2630">
        <v>1</v>
      </c>
      <c r="N2630">
        <v>1</v>
      </c>
      <c r="O2630">
        <v>1</v>
      </c>
      <c r="Q2630">
        <v>0</v>
      </c>
      <c r="R2630">
        <v>2</v>
      </c>
      <c r="S2630">
        <v>3</v>
      </c>
      <c r="V2630">
        <v>0</v>
      </c>
      <c r="X2630" s="26">
        <v>10</v>
      </c>
    </row>
    <row r="2631" spans="1:24" x14ac:dyDescent="0.3">
      <c r="A2631" t="s">
        <v>102</v>
      </c>
      <c r="B2631" t="s">
        <v>1602</v>
      </c>
      <c r="C2631" t="s">
        <v>3703</v>
      </c>
      <c r="D2631" t="s">
        <v>3807</v>
      </c>
      <c r="E2631" t="s">
        <v>7955</v>
      </c>
      <c r="F2631" t="s">
        <v>102</v>
      </c>
      <c r="G2631" t="s">
        <v>21</v>
      </c>
      <c r="H2631" t="s">
        <v>21</v>
      </c>
      <c r="I2631" t="s">
        <v>54</v>
      </c>
      <c r="J2631">
        <v>0</v>
      </c>
      <c r="K2631">
        <v>1</v>
      </c>
      <c r="L2631">
        <v>1</v>
      </c>
      <c r="M2631">
        <v>1</v>
      </c>
      <c r="N2631">
        <v>2</v>
      </c>
      <c r="O2631">
        <v>0</v>
      </c>
      <c r="Q2631">
        <v>2</v>
      </c>
      <c r="R2631">
        <v>1</v>
      </c>
      <c r="S2631">
        <v>1</v>
      </c>
      <c r="V2631">
        <v>0</v>
      </c>
      <c r="X2631" s="26">
        <v>9</v>
      </c>
    </row>
    <row r="2632" spans="1:24" x14ac:dyDescent="0.3">
      <c r="A2632" t="s">
        <v>137</v>
      </c>
      <c r="B2632" t="s">
        <v>2870</v>
      </c>
      <c r="C2632" t="s">
        <v>3618</v>
      </c>
      <c r="D2632" t="s">
        <v>4719</v>
      </c>
      <c r="E2632" t="s">
        <v>7956</v>
      </c>
      <c r="F2632" t="s">
        <v>137</v>
      </c>
      <c r="G2632" t="s">
        <v>21</v>
      </c>
      <c r="H2632" t="s">
        <v>21</v>
      </c>
      <c r="I2632" t="s">
        <v>22</v>
      </c>
      <c r="J2632">
        <v>1</v>
      </c>
      <c r="K2632">
        <v>1</v>
      </c>
      <c r="L2632">
        <v>1</v>
      </c>
      <c r="M2632">
        <v>1</v>
      </c>
      <c r="N2632">
        <v>2</v>
      </c>
      <c r="O2632">
        <v>1</v>
      </c>
      <c r="Q2632">
        <v>0</v>
      </c>
      <c r="R2632">
        <v>2</v>
      </c>
      <c r="S2632">
        <v>3</v>
      </c>
      <c r="V2632">
        <v>1</v>
      </c>
      <c r="X2632" s="26">
        <v>13</v>
      </c>
    </row>
    <row r="2633" spans="1:24" x14ac:dyDescent="0.3">
      <c r="A2633" t="s">
        <v>74</v>
      </c>
      <c r="B2633" t="s">
        <v>174</v>
      </c>
      <c r="C2633" t="s">
        <v>195</v>
      </c>
      <c r="D2633" t="s">
        <v>4158</v>
      </c>
      <c r="E2633" t="s">
        <v>7957</v>
      </c>
      <c r="F2633" t="s">
        <v>74</v>
      </c>
      <c r="G2633" t="s">
        <v>21</v>
      </c>
      <c r="H2633" t="s">
        <v>21</v>
      </c>
      <c r="I2633" t="s">
        <v>22</v>
      </c>
      <c r="J2633">
        <v>1</v>
      </c>
      <c r="K2633">
        <v>1</v>
      </c>
      <c r="L2633">
        <v>1</v>
      </c>
      <c r="M2633">
        <v>1</v>
      </c>
      <c r="N2633">
        <v>3</v>
      </c>
      <c r="O2633">
        <v>1</v>
      </c>
      <c r="Q2633">
        <v>0</v>
      </c>
      <c r="R2633">
        <v>3</v>
      </c>
      <c r="S2633">
        <v>3</v>
      </c>
      <c r="V2633">
        <v>2</v>
      </c>
      <c r="X2633" s="26">
        <v>16</v>
      </c>
    </row>
    <row r="2634" spans="1:24" x14ac:dyDescent="0.3">
      <c r="A2634" t="s">
        <v>137</v>
      </c>
      <c r="B2634" t="s">
        <v>519</v>
      </c>
      <c r="C2634" t="s">
        <v>520</v>
      </c>
      <c r="D2634" t="s">
        <v>4695</v>
      </c>
      <c r="E2634" t="s">
        <v>7958</v>
      </c>
      <c r="F2634" t="s">
        <v>137</v>
      </c>
      <c r="G2634" t="s">
        <v>21</v>
      </c>
      <c r="H2634" t="s">
        <v>21</v>
      </c>
      <c r="I2634" t="s">
        <v>22</v>
      </c>
      <c r="J2634">
        <v>2</v>
      </c>
      <c r="K2634">
        <v>1</v>
      </c>
      <c r="L2634">
        <v>1</v>
      </c>
      <c r="M2634">
        <v>1</v>
      </c>
      <c r="N2634">
        <v>3</v>
      </c>
      <c r="O2634">
        <v>1</v>
      </c>
      <c r="Q2634">
        <v>0</v>
      </c>
      <c r="R2634">
        <v>2</v>
      </c>
      <c r="S2634">
        <v>3</v>
      </c>
      <c r="V2634">
        <v>1</v>
      </c>
      <c r="X2634" s="26">
        <v>15</v>
      </c>
    </row>
    <row r="2635" spans="1:24" x14ac:dyDescent="0.3">
      <c r="A2635" t="s">
        <v>135</v>
      </c>
      <c r="B2635" t="s">
        <v>519</v>
      </c>
      <c r="C2635" t="s">
        <v>1289</v>
      </c>
      <c r="D2635" t="s">
        <v>4935</v>
      </c>
      <c r="E2635" t="s">
        <v>7959</v>
      </c>
      <c r="F2635" t="s">
        <v>135</v>
      </c>
      <c r="G2635" t="s">
        <v>21</v>
      </c>
      <c r="H2635" t="s">
        <v>21</v>
      </c>
      <c r="I2635" t="s">
        <v>50</v>
      </c>
      <c r="J2635">
        <v>0</v>
      </c>
      <c r="K2635">
        <v>0</v>
      </c>
      <c r="L2635">
        <v>1</v>
      </c>
      <c r="M2635">
        <v>0</v>
      </c>
      <c r="N2635">
        <v>0</v>
      </c>
      <c r="O2635">
        <v>0</v>
      </c>
      <c r="Q2635">
        <v>0</v>
      </c>
      <c r="R2635">
        <v>1</v>
      </c>
      <c r="S2635">
        <v>1</v>
      </c>
      <c r="V2635">
        <v>1</v>
      </c>
      <c r="X2635" s="26">
        <v>4</v>
      </c>
    </row>
    <row r="2636" spans="1:24" x14ac:dyDescent="0.3">
      <c r="A2636" t="s">
        <v>43</v>
      </c>
      <c r="B2636" t="s">
        <v>807</v>
      </c>
      <c r="C2636" t="s">
        <v>3944</v>
      </c>
      <c r="D2636" t="s">
        <v>3945</v>
      </c>
      <c r="E2636" t="s">
        <v>7960</v>
      </c>
      <c r="F2636" t="s">
        <v>43</v>
      </c>
      <c r="G2636" t="s">
        <v>21</v>
      </c>
      <c r="H2636" t="s">
        <v>21</v>
      </c>
      <c r="I2636" t="s">
        <v>22</v>
      </c>
      <c r="J2636">
        <v>0</v>
      </c>
      <c r="K2636">
        <v>1</v>
      </c>
      <c r="L2636">
        <v>1</v>
      </c>
      <c r="M2636">
        <v>1</v>
      </c>
      <c r="N2636">
        <v>2</v>
      </c>
      <c r="O2636">
        <v>1</v>
      </c>
      <c r="Q2636">
        <v>0</v>
      </c>
      <c r="R2636">
        <v>1</v>
      </c>
      <c r="S2636">
        <v>3</v>
      </c>
      <c r="V2636">
        <v>1</v>
      </c>
      <c r="X2636" s="26">
        <v>11</v>
      </c>
    </row>
    <row r="2637" spans="1:24" x14ac:dyDescent="0.3">
      <c r="A2637" t="s">
        <v>150</v>
      </c>
      <c r="B2637" t="s">
        <v>637</v>
      </c>
      <c r="C2637" t="s">
        <v>638</v>
      </c>
      <c r="D2637" t="s">
        <v>5238</v>
      </c>
      <c r="E2637" t="s">
        <v>7961</v>
      </c>
      <c r="F2637" t="s">
        <v>150</v>
      </c>
      <c r="G2637" t="s">
        <v>21</v>
      </c>
      <c r="H2637" t="s">
        <v>21</v>
      </c>
      <c r="I2637" t="s">
        <v>22</v>
      </c>
      <c r="J2637">
        <v>0</v>
      </c>
      <c r="K2637">
        <v>1</v>
      </c>
      <c r="L2637">
        <v>0</v>
      </c>
      <c r="M2637">
        <v>1</v>
      </c>
      <c r="N2637">
        <v>2</v>
      </c>
      <c r="O2637">
        <v>1</v>
      </c>
      <c r="Q2637">
        <v>0</v>
      </c>
      <c r="R2637">
        <v>1</v>
      </c>
      <c r="S2637">
        <v>2</v>
      </c>
      <c r="V2637">
        <v>1</v>
      </c>
      <c r="X2637" s="26">
        <v>9</v>
      </c>
    </row>
    <row r="2638" spans="1:24" x14ac:dyDescent="0.3">
      <c r="A2638" t="s">
        <v>70</v>
      </c>
      <c r="B2638" t="s">
        <v>475</v>
      </c>
      <c r="C2638" t="s">
        <v>4166</v>
      </c>
      <c r="D2638" t="s">
        <v>4168</v>
      </c>
      <c r="E2638" t="s">
        <v>7962</v>
      </c>
      <c r="F2638" t="s">
        <v>70</v>
      </c>
      <c r="G2638" t="s">
        <v>21</v>
      </c>
      <c r="H2638" t="s">
        <v>21</v>
      </c>
      <c r="I2638" t="s">
        <v>22</v>
      </c>
      <c r="J2638">
        <v>2</v>
      </c>
      <c r="K2638">
        <v>1</v>
      </c>
      <c r="L2638">
        <v>1</v>
      </c>
      <c r="M2638">
        <v>1</v>
      </c>
      <c r="N2638">
        <v>2</v>
      </c>
      <c r="O2638">
        <v>1</v>
      </c>
      <c r="Q2638">
        <v>0</v>
      </c>
      <c r="R2638">
        <v>1</v>
      </c>
      <c r="S2638">
        <v>3</v>
      </c>
      <c r="V2638">
        <v>0</v>
      </c>
      <c r="X2638" s="26">
        <v>12</v>
      </c>
    </row>
    <row r="2639" spans="1:24" x14ac:dyDescent="0.3">
      <c r="A2639" t="s">
        <v>74</v>
      </c>
      <c r="B2639" t="s">
        <v>174</v>
      </c>
      <c r="C2639" t="s">
        <v>3998</v>
      </c>
      <c r="D2639" t="s">
        <v>3999</v>
      </c>
      <c r="E2639" t="s">
        <v>7963</v>
      </c>
      <c r="F2639" t="s">
        <v>74</v>
      </c>
      <c r="G2639" t="s">
        <v>21</v>
      </c>
      <c r="H2639" t="s">
        <v>21</v>
      </c>
      <c r="I2639" t="s">
        <v>22</v>
      </c>
      <c r="J2639">
        <v>0</v>
      </c>
      <c r="K2639">
        <v>1</v>
      </c>
      <c r="L2639">
        <v>0</v>
      </c>
      <c r="M2639">
        <v>0</v>
      </c>
      <c r="N2639">
        <v>0</v>
      </c>
      <c r="O2639">
        <v>0</v>
      </c>
      <c r="Q2639">
        <v>0</v>
      </c>
      <c r="R2639">
        <v>1</v>
      </c>
      <c r="S2639">
        <v>2</v>
      </c>
      <c r="V2639">
        <v>1</v>
      </c>
      <c r="X2639" s="26">
        <v>5</v>
      </c>
    </row>
    <row r="2640" spans="1:24" x14ac:dyDescent="0.3">
      <c r="A2640" t="s">
        <v>56</v>
      </c>
      <c r="B2640" t="s">
        <v>843</v>
      </c>
      <c r="C2640" t="s">
        <v>844</v>
      </c>
      <c r="D2640" t="s">
        <v>2058</v>
      </c>
      <c r="E2640" t="s">
        <v>7964</v>
      </c>
      <c r="F2640" t="s">
        <v>56</v>
      </c>
      <c r="G2640" t="s">
        <v>21</v>
      </c>
      <c r="H2640" t="s">
        <v>21</v>
      </c>
      <c r="I2640" t="s">
        <v>22</v>
      </c>
      <c r="J2640">
        <v>1</v>
      </c>
      <c r="K2640">
        <v>1</v>
      </c>
      <c r="L2640">
        <v>1</v>
      </c>
      <c r="M2640">
        <v>1</v>
      </c>
      <c r="N2640">
        <v>1</v>
      </c>
      <c r="O2640">
        <v>0</v>
      </c>
      <c r="Q2640">
        <v>2</v>
      </c>
      <c r="R2640">
        <v>1</v>
      </c>
      <c r="S2640">
        <v>2</v>
      </c>
      <c r="V2640">
        <v>1</v>
      </c>
      <c r="X2640" s="26">
        <v>11</v>
      </c>
    </row>
    <row r="2641" spans="1:24" x14ac:dyDescent="0.3">
      <c r="A2641" t="s">
        <v>73</v>
      </c>
      <c r="B2641" t="s">
        <v>162</v>
      </c>
      <c r="C2641" t="s">
        <v>363</v>
      </c>
      <c r="D2641" t="s">
        <v>364</v>
      </c>
      <c r="E2641" t="s">
        <v>7965</v>
      </c>
      <c r="F2641" t="s">
        <v>52</v>
      </c>
      <c r="G2641" t="s">
        <v>21</v>
      </c>
      <c r="H2641" t="s">
        <v>21</v>
      </c>
      <c r="I2641" t="s">
        <v>22</v>
      </c>
      <c r="J2641">
        <v>2</v>
      </c>
      <c r="K2641">
        <v>1</v>
      </c>
      <c r="L2641">
        <v>1</v>
      </c>
      <c r="M2641">
        <v>1</v>
      </c>
      <c r="N2641">
        <v>3</v>
      </c>
      <c r="O2641">
        <v>1</v>
      </c>
      <c r="Q2641">
        <v>0</v>
      </c>
      <c r="R2641">
        <v>1</v>
      </c>
      <c r="S2641">
        <v>3</v>
      </c>
      <c r="V2641">
        <v>2</v>
      </c>
      <c r="X2641" s="26">
        <v>15</v>
      </c>
    </row>
    <row r="2642" spans="1:24" x14ac:dyDescent="0.3">
      <c r="A2642" t="s">
        <v>104</v>
      </c>
      <c r="B2642" t="s">
        <v>1602</v>
      </c>
      <c r="C2642" t="s">
        <v>2574</v>
      </c>
      <c r="D2642" t="s">
        <v>2580</v>
      </c>
      <c r="E2642" t="s">
        <v>7966</v>
      </c>
      <c r="F2642" t="s">
        <v>104</v>
      </c>
      <c r="G2642" t="s">
        <v>21</v>
      </c>
      <c r="H2642" t="s">
        <v>21</v>
      </c>
      <c r="I2642" t="s">
        <v>22</v>
      </c>
      <c r="J2642">
        <v>0</v>
      </c>
      <c r="K2642">
        <v>0</v>
      </c>
      <c r="L2642">
        <v>0</v>
      </c>
      <c r="M2642">
        <v>0</v>
      </c>
      <c r="N2642">
        <v>1</v>
      </c>
      <c r="O2642">
        <v>0</v>
      </c>
      <c r="Q2642">
        <v>0</v>
      </c>
      <c r="R2642">
        <v>1</v>
      </c>
      <c r="S2642">
        <v>1</v>
      </c>
      <c r="V2642">
        <v>2</v>
      </c>
      <c r="X2642" s="26">
        <v>5</v>
      </c>
    </row>
    <row r="2643" spans="1:24" x14ac:dyDescent="0.3">
      <c r="A2643" t="s">
        <v>52</v>
      </c>
      <c r="B2643" t="s">
        <v>637</v>
      </c>
      <c r="C2643" t="s">
        <v>640</v>
      </c>
      <c r="D2643" t="s">
        <v>902</v>
      </c>
      <c r="E2643" t="s">
        <v>7967</v>
      </c>
      <c r="F2643" t="s">
        <v>62</v>
      </c>
      <c r="G2643" t="s">
        <v>21</v>
      </c>
      <c r="H2643" t="s">
        <v>21</v>
      </c>
      <c r="I2643" t="s">
        <v>22</v>
      </c>
      <c r="J2643">
        <v>0</v>
      </c>
      <c r="K2643">
        <v>0</v>
      </c>
      <c r="L2643">
        <v>0</v>
      </c>
      <c r="M2643">
        <v>1</v>
      </c>
      <c r="N2643">
        <v>0</v>
      </c>
      <c r="O2643">
        <v>0</v>
      </c>
      <c r="Q2643">
        <v>0</v>
      </c>
      <c r="R2643">
        <v>1</v>
      </c>
      <c r="S2643">
        <v>2</v>
      </c>
      <c r="V2643">
        <v>0</v>
      </c>
      <c r="X2643" s="26">
        <v>4</v>
      </c>
    </row>
    <row r="2644" spans="1:24" x14ac:dyDescent="0.3">
      <c r="A2644" t="s">
        <v>61</v>
      </c>
      <c r="B2644" t="s">
        <v>1190</v>
      </c>
      <c r="C2644" t="s">
        <v>1266</v>
      </c>
      <c r="D2644" t="s">
        <v>1267</v>
      </c>
      <c r="E2644" t="s">
        <v>7968</v>
      </c>
      <c r="F2644" t="s">
        <v>61</v>
      </c>
      <c r="G2644" t="s">
        <v>21</v>
      </c>
      <c r="H2644" t="s">
        <v>21</v>
      </c>
      <c r="I2644" t="s">
        <v>22</v>
      </c>
      <c r="J2644">
        <v>0</v>
      </c>
      <c r="K2644">
        <v>1</v>
      </c>
      <c r="L2644">
        <v>0</v>
      </c>
      <c r="M2644">
        <v>0</v>
      </c>
      <c r="N2644">
        <v>0</v>
      </c>
      <c r="O2644">
        <v>0</v>
      </c>
      <c r="Q2644">
        <v>0</v>
      </c>
      <c r="R2644">
        <v>1</v>
      </c>
      <c r="S2644">
        <v>2</v>
      </c>
      <c r="V2644">
        <v>0</v>
      </c>
      <c r="X2644" s="26">
        <v>4</v>
      </c>
    </row>
    <row r="2645" spans="1:24" x14ac:dyDescent="0.3">
      <c r="A2645" t="s">
        <v>49</v>
      </c>
      <c r="B2645" t="s">
        <v>890</v>
      </c>
      <c r="C2645" t="s">
        <v>1169</v>
      </c>
      <c r="D2645" t="s">
        <v>1612</v>
      </c>
      <c r="E2645" t="s">
        <v>7969</v>
      </c>
      <c r="F2645" t="s">
        <v>49</v>
      </c>
      <c r="G2645" t="s">
        <v>21</v>
      </c>
      <c r="H2645" t="s">
        <v>21</v>
      </c>
      <c r="I2645" t="s">
        <v>50</v>
      </c>
      <c r="J2645">
        <v>0</v>
      </c>
      <c r="K2645">
        <v>0</v>
      </c>
      <c r="L2645">
        <v>0</v>
      </c>
      <c r="M2645">
        <v>1</v>
      </c>
      <c r="N2645">
        <v>0</v>
      </c>
      <c r="O2645">
        <v>0</v>
      </c>
      <c r="Q2645">
        <v>0</v>
      </c>
      <c r="R2645">
        <v>1</v>
      </c>
      <c r="S2645">
        <v>3</v>
      </c>
      <c r="V2645">
        <v>2</v>
      </c>
      <c r="X2645" s="26">
        <v>7</v>
      </c>
    </row>
    <row r="2646" spans="1:24" x14ac:dyDescent="0.3">
      <c r="A2646" t="s">
        <v>71</v>
      </c>
      <c r="B2646" t="s">
        <v>2570</v>
      </c>
      <c r="C2646" t="s">
        <v>2571</v>
      </c>
      <c r="D2646" t="s">
        <v>2866</v>
      </c>
      <c r="E2646" t="s">
        <v>7970</v>
      </c>
      <c r="F2646" t="s">
        <v>71</v>
      </c>
      <c r="G2646" t="s">
        <v>21</v>
      </c>
      <c r="H2646" t="s">
        <v>21</v>
      </c>
      <c r="I2646" t="s">
        <v>22</v>
      </c>
      <c r="J2646">
        <v>0</v>
      </c>
      <c r="K2646">
        <v>1</v>
      </c>
      <c r="L2646">
        <v>1</v>
      </c>
      <c r="M2646">
        <v>1</v>
      </c>
      <c r="N2646">
        <v>3</v>
      </c>
      <c r="O2646">
        <v>1</v>
      </c>
      <c r="Q2646">
        <v>0</v>
      </c>
      <c r="R2646">
        <v>2</v>
      </c>
      <c r="S2646">
        <v>3</v>
      </c>
      <c r="V2646">
        <v>1</v>
      </c>
      <c r="X2646" s="26">
        <v>13</v>
      </c>
    </row>
    <row r="2647" spans="1:24" x14ac:dyDescent="0.3">
      <c r="A2647" t="s">
        <v>19</v>
      </c>
      <c r="B2647" t="s">
        <v>162</v>
      </c>
      <c r="C2647" t="s">
        <v>181</v>
      </c>
      <c r="D2647" t="s">
        <v>189</v>
      </c>
      <c r="E2647" t="s">
        <v>7971</v>
      </c>
      <c r="F2647" t="s">
        <v>44</v>
      </c>
      <c r="G2647" t="s">
        <v>21</v>
      </c>
      <c r="H2647" t="s">
        <v>21</v>
      </c>
      <c r="I2647" t="s">
        <v>50</v>
      </c>
      <c r="J2647">
        <v>0</v>
      </c>
      <c r="K2647">
        <v>0</v>
      </c>
      <c r="L2647">
        <v>1</v>
      </c>
      <c r="M2647">
        <v>1</v>
      </c>
      <c r="N2647">
        <v>1</v>
      </c>
      <c r="O2647">
        <v>1</v>
      </c>
      <c r="Q2647">
        <v>0</v>
      </c>
      <c r="R2647">
        <v>2</v>
      </c>
      <c r="S2647">
        <v>3</v>
      </c>
      <c r="V2647">
        <v>1</v>
      </c>
      <c r="X2647" s="26">
        <v>10</v>
      </c>
    </row>
    <row r="2648" spans="1:24" x14ac:dyDescent="0.3">
      <c r="A2648" t="s">
        <v>67</v>
      </c>
      <c r="B2648" t="s">
        <v>284</v>
      </c>
      <c r="C2648" t="s">
        <v>2515</v>
      </c>
      <c r="D2648" t="s">
        <v>2522</v>
      </c>
      <c r="E2648" t="s">
        <v>7972</v>
      </c>
      <c r="F2648" t="s">
        <v>67</v>
      </c>
      <c r="G2648" t="s">
        <v>21</v>
      </c>
      <c r="H2648" t="s">
        <v>21</v>
      </c>
      <c r="I2648" t="s">
        <v>54</v>
      </c>
      <c r="J2648">
        <v>1</v>
      </c>
      <c r="K2648">
        <v>1</v>
      </c>
      <c r="L2648">
        <v>1</v>
      </c>
      <c r="M2648">
        <v>1</v>
      </c>
      <c r="N2648">
        <v>2</v>
      </c>
      <c r="O2648">
        <v>0</v>
      </c>
      <c r="Q2648">
        <v>2</v>
      </c>
      <c r="R2648">
        <v>1</v>
      </c>
      <c r="S2648">
        <v>1</v>
      </c>
      <c r="V2648">
        <v>1</v>
      </c>
      <c r="X2648" s="26">
        <v>11</v>
      </c>
    </row>
    <row r="2649" spans="1:24" x14ac:dyDescent="0.3">
      <c r="A2649" t="s">
        <v>67</v>
      </c>
      <c r="B2649" t="s">
        <v>890</v>
      </c>
      <c r="C2649" t="s">
        <v>1169</v>
      </c>
      <c r="D2649" t="s">
        <v>2513</v>
      </c>
      <c r="E2649" t="s">
        <v>7973</v>
      </c>
      <c r="F2649" t="s">
        <v>67</v>
      </c>
      <c r="G2649" t="s">
        <v>21</v>
      </c>
      <c r="H2649" t="s">
        <v>21</v>
      </c>
      <c r="I2649" t="s">
        <v>54</v>
      </c>
      <c r="J2649">
        <v>0</v>
      </c>
      <c r="K2649">
        <v>1</v>
      </c>
      <c r="L2649">
        <v>1</v>
      </c>
      <c r="M2649">
        <v>1</v>
      </c>
      <c r="N2649">
        <v>2</v>
      </c>
      <c r="O2649">
        <v>1</v>
      </c>
      <c r="Q2649">
        <v>2</v>
      </c>
      <c r="R2649">
        <v>1</v>
      </c>
      <c r="S2649">
        <v>2</v>
      </c>
      <c r="V2649">
        <v>0</v>
      </c>
      <c r="X2649" s="26">
        <v>11</v>
      </c>
    </row>
    <row r="2650" spans="1:24" x14ac:dyDescent="0.3">
      <c r="A2650" t="s">
        <v>71</v>
      </c>
      <c r="B2650" t="s">
        <v>890</v>
      </c>
      <c r="C2650" t="s">
        <v>1169</v>
      </c>
      <c r="D2650" t="s">
        <v>2878</v>
      </c>
      <c r="E2650" t="s">
        <v>7974</v>
      </c>
      <c r="F2650" t="s">
        <v>71</v>
      </c>
      <c r="G2650" t="s">
        <v>21</v>
      </c>
      <c r="H2650" t="s">
        <v>21</v>
      </c>
      <c r="I2650" t="s">
        <v>54</v>
      </c>
      <c r="J2650">
        <v>0</v>
      </c>
      <c r="K2650">
        <v>1</v>
      </c>
      <c r="L2650">
        <v>0</v>
      </c>
      <c r="M2650">
        <v>1</v>
      </c>
      <c r="N2650">
        <v>2</v>
      </c>
      <c r="O2650">
        <v>0</v>
      </c>
      <c r="Q2650">
        <v>0</v>
      </c>
      <c r="R2650">
        <v>1</v>
      </c>
      <c r="S2650">
        <v>3</v>
      </c>
      <c r="V2650">
        <v>1</v>
      </c>
      <c r="X2650" s="26">
        <v>9</v>
      </c>
    </row>
    <row r="2651" spans="1:24" x14ac:dyDescent="0.3">
      <c r="A2651" t="s">
        <v>64</v>
      </c>
      <c r="B2651" t="s">
        <v>807</v>
      </c>
      <c r="C2651" t="s">
        <v>815</v>
      </c>
      <c r="D2651" t="s">
        <v>3236</v>
      </c>
      <c r="E2651" t="s">
        <v>7975</v>
      </c>
      <c r="F2651" t="s">
        <v>64</v>
      </c>
      <c r="G2651" t="s">
        <v>21</v>
      </c>
      <c r="H2651" t="s">
        <v>21</v>
      </c>
      <c r="I2651" t="s">
        <v>22</v>
      </c>
      <c r="J2651">
        <v>0</v>
      </c>
      <c r="K2651">
        <v>1</v>
      </c>
      <c r="L2651">
        <v>1</v>
      </c>
      <c r="M2651">
        <v>1</v>
      </c>
      <c r="N2651">
        <v>2</v>
      </c>
      <c r="O2651">
        <v>1</v>
      </c>
      <c r="Q2651">
        <v>0</v>
      </c>
      <c r="R2651">
        <v>1</v>
      </c>
      <c r="S2651">
        <v>3</v>
      </c>
      <c r="V2651">
        <v>1</v>
      </c>
      <c r="X2651" s="26">
        <v>11</v>
      </c>
    </row>
    <row r="2652" spans="1:24" x14ac:dyDescent="0.3">
      <c r="A2652" t="s">
        <v>85</v>
      </c>
      <c r="B2652" t="s">
        <v>174</v>
      </c>
      <c r="C2652" t="s">
        <v>779</v>
      </c>
      <c r="D2652" t="s">
        <v>4500</v>
      </c>
      <c r="E2652" t="s">
        <v>7976</v>
      </c>
      <c r="F2652" t="s">
        <v>85</v>
      </c>
      <c r="G2652" t="s">
        <v>21</v>
      </c>
      <c r="H2652" t="s">
        <v>21</v>
      </c>
      <c r="I2652" t="s">
        <v>54</v>
      </c>
      <c r="J2652">
        <v>2</v>
      </c>
      <c r="K2652">
        <v>1</v>
      </c>
      <c r="L2652">
        <v>1</v>
      </c>
      <c r="M2652">
        <v>1</v>
      </c>
      <c r="N2652">
        <v>3</v>
      </c>
      <c r="O2652">
        <v>1</v>
      </c>
      <c r="Q2652">
        <v>0</v>
      </c>
      <c r="R2652">
        <v>2</v>
      </c>
      <c r="S2652">
        <v>3</v>
      </c>
      <c r="V2652">
        <v>1</v>
      </c>
      <c r="X2652" s="26">
        <v>15</v>
      </c>
    </row>
    <row r="2653" spans="1:24" x14ac:dyDescent="0.3">
      <c r="A2653" t="s">
        <v>56</v>
      </c>
      <c r="B2653" t="s">
        <v>1683</v>
      </c>
      <c r="C2653" t="s">
        <v>2320</v>
      </c>
      <c r="D2653" t="s">
        <v>2324</v>
      </c>
      <c r="E2653" t="s">
        <v>7977</v>
      </c>
      <c r="F2653" t="s">
        <v>36</v>
      </c>
      <c r="G2653" t="s">
        <v>21</v>
      </c>
      <c r="H2653" t="s">
        <v>21</v>
      </c>
      <c r="I2653" t="s">
        <v>22</v>
      </c>
      <c r="J2653">
        <v>1</v>
      </c>
      <c r="K2653">
        <v>1</v>
      </c>
      <c r="L2653">
        <v>1</v>
      </c>
      <c r="M2653">
        <v>1</v>
      </c>
      <c r="N2653">
        <v>2</v>
      </c>
      <c r="O2653">
        <v>1</v>
      </c>
      <c r="Q2653">
        <v>0</v>
      </c>
      <c r="R2653">
        <v>1</v>
      </c>
      <c r="S2653">
        <v>3</v>
      </c>
      <c r="V2653">
        <v>1</v>
      </c>
      <c r="X2653" s="26">
        <v>12</v>
      </c>
    </row>
    <row r="2654" spans="1:24" x14ac:dyDescent="0.3">
      <c r="A2654" t="s">
        <v>39</v>
      </c>
      <c r="B2654" t="s">
        <v>174</v>
      </c>
      <c r="C2654" t="s">
        <v>175</v>
      </c>
      <c r="D2654" t="s">
        <v>802</v>
      </c>
      <c r="E2654" t="s">
        <v>7978</v>
      </c>
      <c r="F2654" t="s">
        <v>39</v>
      </c>
      <c r="G2654" t="s">
        <v>21</v>
      </c>
      <c r="H2654" t="s">
        <v>21</v>
      </c>
      <c r="I2654" t="s">
        <v>22</v>
      </c>
      <c r="J2654">
        <v>0</v>
      </c>
      <c r="K2654">
        <v>1</v>
      </c>
      <c r="L2654">
        <v>1</v>
      </c>
      <c r="M2654">
        <v>1</v>
      </c>
      <c r="N2654">
        <v>3</v>
      </c>
      <c r="O2654">
        <v>1</v>
      </c>
      <c r="Q2654">
        <v>0</v>
      </c>
      <c r="R2654">
        <v>3</v>
      </c>
      <c r="S2654">
        <v>3</v>
      </c>
      <c r="V2654">
        <v>1</v>
      </c>
      <c r="X2654" s="26">
        <v>14</v>
      </c>
    </row>
    <row r="2655" spans="1:24" x14ac:dyDescent="0.3">
      <c r="A2655" t="s">
        <v>61</v>
      </c>
      <c r="B2655" t="s">
        <v>847</v>
      </c>
      <c r="C2655" t="s">
        <v>1069</v>
      </c>
      <c r="D2655" t="s">
        <v>1201</v>
      </c>
      <c r="E2655" t="s">
        <v>7979</v>
      </c>
      <c r="F2655" t="s">
        <v>61</v>
      </c>
      <c r="G2655" t="s">
        <v>21</v>
      </c>
      <c r="H2655" t="s">
        <v>21</v>
      </c>
      <c r="I2655" t="s">
        <v>22</v>
      </c>
      <c r="J2655">
        <v>0</v>
      </c>
      <c r="K2655">
        <v>1</v>
      </c>
      <c r="L2655">
        <v>1</v>
      </c>
      <c r="M2655">
        <v>1</v>
      </c>
      <c r="N2655">
        <v>2</v>
      </c>
      <c r="O2655">
        <v>0</v>
      </c>
      <c r="Q2655">
        <v>0</v>
      </c>
      <c r="R2655">
        <v>1</v>
      </c>
      <c r="S2655">
        <v>3</v>
      </c>
      <c r="V2655">
        <v>1</v>
      </c>
      <c r="X2655" s="26">
        <v>10</v>
      </c>
    </row>
    <row r="2656" spans="1:24" x14ac:dyDescent="0.3">
      <c r="A2656" t="s">
        <v>70</v>
      </c>
      <c r="B2656" t="s">
        <v>174</v>
      </c>
      <c r="C2656" t="s">
        <v>886</v>
      </c>
      <c r="D2656" t="s">
        <v>4237</v>
      </c>
      <c r="E2656" t="s">
        <v>7980</v>
      </c>
      <c r="F2656" t="s">
        <v>70</v>
      </c>
      <c r="G2656" t="s">
        <v>21</v>
      </c>
      <c r="H2656" t="s">
        <v>21</v>
      </c>
      <c r="I2656" t="s">
        <v>22</v>
      </c>
      <c r="J2656">
        <v>0</v>
      </c>
      <c r="K2656">
        <v>1</v>
      </c>
      <c r="L2656">
        <v>1</v>
      </c>
      <c r="M2656">
        <v>1</v>
      </c>
      <c r="N2656">
        <v>2</v>
      </c>
      <c r="O2656">
        <v>1</v>
      </c>
      <c r="Q2656">
        <v>0</v>
      </c>
      <c r="R2656">
        <v>1</v>
      </c>
      <c r="S2656">
        <v>2</v>
      </c>
      <c r="V2656">
        <v>1</v>
      </c>
      <c r="X2656" s="26">
        <v>10</v>
      </c>
    </row>
    <row r="2657" spans="1:24" x14ac:dyDescent="0.3">
      <c r="A2657" t="s">
        <v>49</v>
      </c>
      <c r="B2657" t="s">
        <v>174</v>
      </c>
      <c r="C2657" t="s">
        <v>223</v>
      </c>
      <c r="D2657" t="s">
        <v>1420</v>
      </c>
      <c r="E2657" t="s">
        <v>7981</v>
      </c>
      <c r="F2657" t="s">
        <v>49</v>
      </c>
      <c r="G2657" t="s">
        <v>21</v>
      </c>
      <c r="H2657" t="s">
        <v>21</v>
      </c>
      <c r="I2657" t="s">
        <v>22</v>
      </c>
      <c r="J2657">
        <v>1</v>
      </c>
      <c r="K2657">
        <v>1</v>
      </c>
      <c r="L2657">
        <v>1</v>
      </c>
      <c r="M2657">
        <v>1</v>
      </c>
      <c r="N2657">
        <v>2</v>
      </c>
      <c r="O2657">
        <v>1</v>
      </c>
      <c r="Q2657">
        <v>0</v>
      </c>
      <c r="R2657">
        <v>2</v>
      </c>
      <c r="S2657">
        <v>3</v>
      </c>
      <c r="V2657">
        <v>2</v>
      </c>
      <c r="X2657" s="26">
        <v>14</v>
      </c>
    </row>
    <row r="2658" spans="1:24" x14ac:dyDescent="0.3">
      <c r="A2658" t="s">
        <v>85</v>
      </c>
      <c r="B2658" t="s">
        <v>174</v>
      </c>
      <c r="C2658" t="s">
        <v>195</v>
      </c>
      <c r="D2658" t="s">
        <v>4490</v>
      </c>
      <c r="E2658" t="s">
        <v>7982</v>
      </c>
      <c r="F2658" t="s">
        <v>85</v>
      </c>
      <c r="G2658" t="s">
        <v>21</v>
      </c>
      <c r="H2658" t="s">
        <v>21</v>
      </c>
      <c r="I2658" t="s">
        <v>22</v>
      </c>
      <c r="J2658">
        <v>1</v>
      </c>
      <c r="K2658">
        <v>1</v>
      </c>
      <c r="L2658">
        <v>1</v>
      </c>
      <c r="M2658">
        <v>1</v>
      </c>
      <c r="N2658">
        <v>2</v>
      </c>
      <c r="O2658">
        <v>1</v>
      </c>
      <c r="Q2658">
        <v>0</v>
      </c>
      <c r="R2658">
        <v>2</v>
      </c>
      <c r="S2658">
        <v>3</v>
      </c>
      <c r="V2658">
        <v>1</v>
      </c>
      <c r="X2658" s="26">
        <v>13</v>
      </c>
    </row>
    <row r="2659" spans="1:24" x14ac:dyDescent="0.3">
      <c r="A2659" t="s">
        <v>43</v>
      </c>
      <c r="B2659" t="s">
        <v>174</v>
      </c>
      <c r="C2659" t="s">
        <v>3953</v>
      </c>
      <c r="D2659" t="s">
        <v>3956</v>
      </c>
      <c r="E2659" t="s">
        <v>7983</v>
      </c>
      <c r="F2659" t="s">
        <v>43</v>
      </c>
      <c r="G2659" t="s">
        <v>21</v>
      </c>
      <c r="H2659" t="s">
        <v>21</v>
      </c>
      <c r="I2659" t="s">
        <v>22</v>
      </c>
      <c r="J2659">
        <v>0</v>
      </c>
      <c r="K2659">
        <v>1</v>
      </c>
      <c r="L2659">
        <v>1</v>
      </c>
      <c r="M2659">
        <v>1</v>
      </c>
      <c r="N2659">
        <v>3</v>
      </c>
      <c r="O2659">
        <v>1</v>
      </c>
      <c r="Q2659">
        <v>0</v>
      </c>
      <c r="R2659">
        <v>1</v>
      </c>
      <c r="S2659">
        <v>2</v>
      </c>
      <c r="V2659">
        <v>0</v>
      </c>
      <c r="X2659" s="26">
        <v>10</v>
      </c>
    </row>
    <row r="2660" spans="1:24" x14ac:dyDescent="0.3">
      <c r="A2660" t="s">
        <v>43</v>
      </c>
      <c r="B2660" t="s">
        <v>174</v>
      </c>
      <c r="C2660" t="s">
        <v>1159</v>
      </c>
      <c r="D2660" t="s">
        <v>3911</v>
      </c>
      <c r="E2660" t="s">
        <v>7984</v>
      </c>
      <c r="F2660" t="s">
        <v>43</v>
      </c>
      <c r="G2660" t="s">
        <v>21</v>
      </c>
      <c r="H2660" t="s">
        <v>21</v>
      </c>
      <c r="I2660" t="s">
        <v>54</v>
      </c>
      <c r="J2660">
        <v>0</v>
      </c>
      <c r="K2660">
        <v>1</v>
      </c>
      <c r="L2660">
        <v>1</v>
      </c>
      <c r="M2660">
        <v>1</v>
      </c>
      <c r="N2660">
        <v>2</v>
      </c>
      <c r="O2660">
        <v>1</v>
      </c>
      <c r="Q2660">
        <v>0</v>
      </c>
      <c r="R2660">
        <v>1</v>
      </c>
      <c r="S2660">
        <v>3</v>
      </c>
      <c r="V2660">
        <v>0</v>
      </c>
      <c r="X2660" s="26">
        <v>10</v>
      </c>
    </row>
    <row r="2661" spans="1:24" x14ac:dyDescent="0.3">
      <c r="A2661" t="s">
        <v>52</v>
      </c>
      <c r="B2661" t="s">
        <v>932</v>
      </c>
      <c r="C2661" t="s">
        <v>949</v>
      </c>
      <c r="D2661" t="s">
        <v>952</v>
      </c>
      <c r="E2661" t="s">
        <v>7985</v>
      </c>
      <c r="F2661" t="s">
        <v>52</v>
      </c>
      <c r="G2661" t="s">
        <v>21</v>
      </c>
      <c r="H2661" t="s">
        <v>21</v>
      </c>
      <c r="I2661" t="s">
        <v>22</v>
      </c>
      <c r="J2661">
        <v>0</v>
      </c>
      <c r="K2661">
        <v>0</v>
      </c>
      <c r="L2661">
        <v>0</v>
      </c>
      <c r="M2661">
        <v>1</v>
      </c>
      <c r="N2661">
        <v>1</v>
      </c>
      <c r="O2661">
        <v>0</v>
      </c>
      <c r="Q2661">
        <v>0</v>
      </c>
      <c r="R2661">
        <v>1</v>
      </c>
      <c r="S2661">
        <v>3</v>
      </c>
      <c r="V2661">
        <v>0</v>
      </c>
      <c r="X2661" s="26">
        <v>6</v>
      </c>
    </row>
    <row r="2662" spans="1:24" x14ac:dyDescent="0.3">
      <c r="A2662" t="s">
        <v>70</v>
      </c>
      <c r="B2662" t="s">
        <v>174</v>
      </c>
      <c r="C2662" t="s">
        <v>195</v>
      </c>
      <c r="D2662" t="s">
        <v>4250</v>
      </c>
      <c r="E2662" t="s">
        <v>7986</v>
      </c>
      <c r="F2662" t="s">
        <v>70</v>
      </c>
      <c r="G2662" t="s">
        <v>21</v>
      </c>
      <c r="H2662" t="s">
        <v>21</v>
      </c>
      <c r="I2662" t="s">
        <v>22</v>
      </c>
      <c r="J2662">
        <v>0</v>
      </c>
      <c r="K2662">
        <v>1</v>
      </c>
      <c r="L2662">
        <v>1</v>
      </c>
      <c r="M2662">
        <v>1</v>
      </c>
      <c r="N2662">
        <v>2</v>
      </c>
      <c r="O2662">
        <v>1</v>
      </c>
      <c r="Q2662">
        <v>2</v>
      </c>
      <c r="R2662">
        <v>2</v>
      </c>
      <c r="S2662">
        <v>2</v>
      </c>
      <c r="V2662">
        <v>0</v>
      </c>
      <c r="X2662" s="26">
        <v>12</v>
      </c>
    </row>
    <row r="2663" spans="1:24" x14ac:dyDescent="0.3">
      <c r="A2663" t="s">
        <v>70</v>
      </c>
      <c r="B2663" t="s">
        <v>2938</v>
      </c>
      <c r="C2663" t="s">
        <v>4353</v>
      </c>
      <c r="D2663" t="s">
        <v>4355</v>
      </c>
      <c r="E2663" t="s">
        <v>7987</v>
      </c>
      <c r="F2663" t="s">
        <v>70</v>
      </c>
      <c r="G2663" t="s">
        <v>21</v>
      </c>
      <c r="H2663" t="s">
        <v>21</v>
      </c>
      <c r="I2663" t="s">
        <v>22</v>
      </c>
      <c r="J2663">
        <v>1</v>
      </c>
      <c r="K2663">
        <v>0</v>
      </c>
      <c r="L2663">
        <v>0</v>
      </c>
      <c r="M2663">
        <v>1</v>
      </c>
      <c r="N2663">
        <v>0</v>
      </c>
      <c r="O2663">
        <v>0</v>
      </c>
      <c r="Q2663">
        <v>0</v>
      </c>
      <c r="R2663">
        <v>1</v>
      </c>
      <c r="S2663">
        <v>1</v>
      </c>
      <c r="V2663">
        <v>2</v>
      </c>
      <c r="X2663" s="26">
        <v>6</v>
      </c>
    </row>
    <row r="2664" spans="1:24" x14ac:dyDescent="0.3">
      <c r="A2664" t="s">
        <v>102</v>
      </c>
      <c r="B2664" t="s">
        <v>174</v>
      </c>
      <c r="C2664" t="s">
        <v>1064</v>
      </c>
      <c r="D2664" t="s">
        <v>3753</v>
      </c>
      <c r="E2664" t="s">
        <v>7988</v>
      </c>
      <c r="F2664" t="s">
        <v>102</v>
      </c>
      <c r="G2664" t="s">
        <v>21</v>
      </c>
      <c r="H2664" t="s">
        <v>21</v>
      </c>
      <c r="I2664" t="s">
        <v>22</v>
      </c>
      <c r="J2664">
        <v>0</v>
      </c>
      <c r="K2664">
        <v>0</v>
      </c>
      <c r="L2664">
        <v>0</v>
      </c>
      <c r="M2664">
        <v>0</v>
      </c>
      <c r="N2664">
        <v>0</v>
      </c>
      <c r="O2664">
        <v>0</v>
      </c>
      <c r="Q2664">
        <v>0</v>
      </c>
      <c r="R2664">
        <v>0</v>
      </c>
      <c r="S2664">
        <v>0</v>
      </c>
      <c r="V2664">
        <v>0</v>
      </c>
      <c r="X2664" s="26">
        <v>0</v>
      </c>
    </row>
    <row r="2665" spans="1:24" x14ac:dyDescent="0.3">
      <c r="A2665" t="s">
        <v>61</v>
      </c>
      <c r="B2665" t="s">
        <v>847</v>
      </c>
      <c r="C2665" t="s">
        <v>1107</v>
      </c>
      <c r="D2665" t="s">
        <v>1110</v>
      </c>
      <c r="E2665" t="s">
        <v>7989</v>
      </c>
      <c r="F2665" t="s">
        <v>61</v>
      </c>
      <c r="G2665" t="s">
        <v>21</v>
      </c>
      <c r="H2665" t="s">
        <v>21</v>
      </c>
      <c r="I2665" t="s">
        <v>22</v>
      </c>
      <c r="J2665">
        <v>0</v>
      </c>
      <c r="K2665">
        <v>1</v>
      </c>
      <c r="L2665">
        <v>1</v>
      </c>
      <c r="M2665">
        <v>1</v>
      </c>
      <c r="N2665">
        <v>2</v>
      </c>
      <c r="O2665">
        <v>0</v>
      </c>
      <c r="Q2665">
        <v>0</v>
      </c>
      <c r="R2665">
        <v>1</v>
      </c>
      <c r="S2665">
        <v>1</v>
      </c>
      <c r="V2665">
        <v>1</v>
      </c>
      <c r="X2665" s="26">
        <v>8</v>
      </c>
    </row>
    <row r="2666" spans="1:24" x14ac:dyDescent="0.3">
      <c r="A2666" t="s">
        <v>138</v>
      </c>
      <c r="B2666" t="s">
        <v>475</v>
      </c>
      <c r="C2666" t="s">
        <v>4730</v>
      </c>
      <c r="D2666" t="s">
        <v>4733</v>
      </c>
      <c r="E2666" t="s">
        <v>7990</v>
      </c>
      <c r="F2666" t="s">
        <v>138</v>
      </c>
      <c r="G2666" t="s">
        <v>21</v>
      </c>
      <c r="H2666" t="s">
        <v>21</v>
      </c>
      <c r="I2666" t="s">
        <v>54</v>
      </c>
      <c r="J2666">
        <v>0</v>
      </c>
      <c r="K2666">
        <v>1</v>
      </c>
      <c r="L2666">
        <v>0</v>
      </c>
      <c r="M2666">
        <v>0</v>
      </c>
      <c r="N2666">
        <v>0</v>
      </c>
      <c r="O2666">
        <v>0</v>
      </c>
      <c r="Q2666">
        <v>0</v>
      </c>
      <c r="R2666">
        <v>1</v>
      </c>
      <c r="S2666">
        <v>1</v>
      </c>
      <c r="V2666">
        <v>1</v>
      </c>
      <c r="X2666" s="26">
        <v>4</v>
      </c>
    </row>
    <row r="2667" spans="1:24" x14ac:dyDescent="0.3">
      <c r="A2667" t="s">
        <v>138</v>
      </c>
      <c r="B2667" t="s">
        <v>475</v>
      </c>
      <c r="C2667" t="s">
        <v>4730</v>
      </c>
      <c r="D2667" t="s">
        <v>4732</v>
      </c>
      <c r="E2667" t="s">
        <v>7991</v>
      </c>
      <c r="F2667" t="s">
        <v>138</v>
      </c>
      <c r="G2667" t="s">
        <v>21</v>
      </c>
      <c r="H2667" t="s">
        <v>21</v>
      </c>
      <c r="I2667" t="s">
        <v>54</v>
      </c>
      <c r="J2667">
        <v>0</v>
      </c>
      <c r="K2667">
        <v>1</v>
      </c>
      <c r="L2667">
        <v>0</v>
      </c>
      <c r="M2667">
        <v>0</v>
      </c>
      <c r="N2667">
        <v>0</v>
      </c>
      <c r="O2667">
        <v>0</v>
      </c>
      <c r="Q2667">
        <v>0</v>
      </c>
      <c r="R2667">
        <v>1</v>
      </c>
      <c r="S2667">
        <v>1</v>
      </c>
      <c r="V2667">
        <v>1</v>
      </c>
      <c r="X2667" s="26">
        <v>4</v>
      </c>
    </row>
    <row r="2668" spans="1:24" x14ac:dyDescent="0.3">
      <c r="A2668" t="s">
        <v>73</v>
      </c>
      <c r="B2668" t="s">
        <v>162</v>
      </c>
      <c r="C2668" t="s">
        <v>274</v>
      </c>
      <c r="D2668" t="s">
        <v>280</v>
      </c>
      <c r="E2668" t="s">
        <v>7992</v>
      </c>
      <c r="F2668" t="s">
        <v>32</v>
      </c>
      <c r="G2668" t="s">
        <v>21</v>
      </c>
      <c r="H2668" t="s">
        <v>21</v>
      </c>
      <c r="I2668" t="s">
        <v>22</v>
      </c>
      <c r="J2668">
        <v>1</v>
      </c>
      <c r="K2668">
        <v>1</v>
      </c>
      <c r="L2668">
        <v>1</v>
      </c>
      <c r="M2668">
        <v>1</v>
      </c>
      <c r="N2668">
        <v>1</v>
      </c>
      <c r="O2668">
        <v>1</v>
      </c>
      <c r="Q2668">
        <v>0</v>
      </c>
      <c r="R2668">
        <v>2</v>
      </c>
      <c r="S2668">
        <v>3</v>
      </c>
      <c r="V2668">
        <v>1</v>
      </c>
      <c r="X2668" s="26">
        <v>12</v>
      </c>
    </row>
    <row r="2669" spans="1:24" x14ac:dyDescent="0.3">
      <c r="A2669" t="s">
        <v>62</v>
      </c>
      <c r="B2669" t="s">
        <v>1683</v>
      </c>
      <c r="C2669" t="s">
        <v>1706</v>
      </c>
      <c r="D2669" t="s">
        <v>1709</v>
      </c>
      <c r="E2669" t="s">
        <v>7993</v>
      </c>
      <c r="F2669" t="s">
        <v>67</v>
      </c>
      <c r="G2669" t="s">
        <v>21</v>
      </c>
      <c r="H2669" t="s">
        <v>21</v>
      </c>
      <c r="I2669" t="s">
        <v>22</v>
      </c>
      <c r="J2669">
        <v>0</v>
      </c>
      <c r="K2669">
        <v>1</v>
      </c>
      <c r="L2669">
        <v>1</v>
      </c>
      <c r="M2669">
        <v>1</v>
      </c>
      <c r="N2669">
        <v>2</v>
      </c>
      <c r="O2669">
        <v>1</v>
      </c>
      <c r="Q2669">
        <v>0</v>
      </c>
      <c r="R2669">
        <v>1</v>
      </c>
      <c r="S2669">
        <v>2</v>
      </c>
      <c r="V2669">
        <v>1</v>
      </c>
      <c r="X2669" s="26">
        <v>10</v>
      </c>
    </row>
    <row r="2670" spans="1:24" x14ac:dyDescent="0.3">
      <c r="A2670" t="s">
        <v>139</v>
      </c>
      <c r="B2670" t="s">
        <v>519</v>
      </c>
      <c r="C2670" t="s">
        <v>3183</v>
      </c>
      <c r="D2670" t="s">
        <v>4663</v>
      </c>
      <c r="E2670" t="s">
        <v>7994</v>
      </c>
      <c r="F2670" t="s">
        <v>139</v>
      </c>
      <c r="G2670" t="s">
        <v>21</v>
      </c>
      <c r="H2670" t="s">
        <v>21</v>
      </c>
      <c r="I2670" t="s">
        <v>22</v>
      </c>
      <c r="J2670">
        <v>0</v>
      </c>
      <c r="K2670">
        <v>0</v>
      </c>
      <c r="L2670">
        <v>0</v>
      </c>
      <c r="M2670">
        <v>0</v>
      </c>
      <c r="N2670">
        <v>0</v>
      </c>
      <c r="O2670">
        <v>0</v>
      </c>
      <c r="Q2670">
        <v>0</v>
      </c>
      <c r="R2670">
        <v>1</v>
      </c>
      <c r="S2670">
        <v>3</v>
      </c>
      <c r="V2670">
        <v>2</v>
      </c>
      <c r="X2670" s="26">
        <v>6</v>
      </c>
    </row>
    <row r="2671" spans="1:24" x14ac:dyDescent="0.3">
      <c r="A2671" t="s">
        <v>113</v>
      </c>
      <c r="B2671" t="s">
        <v>174</v>
      </c>
      <c r="C2671" t="s">
        <v>1376</v>
      </c>
      <c r="D2671" t="s">
        <v>1377</v>
      </c>
      <c r="E2671" t="s">
        <v>7995</v>
      </c>
      <c r="F2671" t="s">
        <v>62</v>
      </c>
      <c r="G2671" t="s">
        <v>21</v>
      </c>
      <c r="H2671" t="s">
        <v>21</v>
      </c>
      <c r="I2671" t="s">
        <v>22</v>
      </c>
      <c r="J2671">
        <v>1</v>
      </c>
      <c r="K2671">
        <v>1</v>
      </c>
      <c r="L2671">
        <v>1</v>
      </c>
      <c r="M2671">
        <v>1</v>
      </c>
      <c r="N2671">
        <v>3</v>
      </c>
      <c r="O2671">
        <v>1</v>
      </c>
      <c r="Q2671">
        <v>0</v>
      </c>
      <c r="R2671">
        <v>2</v>
      </c>
      <c r="S2671">
        <v>3</v>
      </c>
      <c r="V2671">
        <v>1</v>
      </c>
      <c r="X2671" s="26">
        <v>14</v>
      </c>
    </row>
    <row r="2672" spans="1:24" x14ac:dyDescent="0.3">
      <c r="A2672" t="s">
        <v>135</v>
      </c>
      <c r="B2672" t="s">
        <v>2870</v>
      </c>
      <c r="C2672" t="s">
        <v>3618</v>
      </c>
      <c r="D2672" t="s">
        <v>4859</v>
      </c>
      <c r="E2672" t="s">
        <v>7996</v>
      </c>
      <c r="F2672" t="s">
        <v>135</v>
      </c>
      <c r="G2672" t="s">
        <v>21</v>
      </c>
      <c r="H2672" t="s">
        <v>21</v>
      </c>
      <c r="I2672" t="s">
        <v>54</v>
      </c>
      <c r="J2672">
        <v>0</v>
      </c>
      <c r="K2672">
        <v>0</v>
      </c>
      <c r="L2672">
        <v>0</v>
      </c>
      <c r="M2672">
        <v>0</v>
      </c>
      <c r="N2672">
        <v>0</v>
      </c>
      <c r="O2672">
        <v>0</v>
      </c>
      <c r="Q2672">
        <v>0</v>
      </c>
      <c r="R2672">
        <v>0</v>
      </c>
      <c r="S2672">
        <v>0</v>
      </c>
      <c r="V2672">
        <v>0</v>
      </c>
      <c r="X2672" s="26">
        <v>0</v>
      </c>
    </row>
    <row r="2673" spans="1:24" x14ac:dyDescent="0.3">
      <c r="A2673" t="s">
        <v>83</v>
      </c>
      <c r="B2673" t="s">
        <v>932</v>
      </c>
      <c r="C2673" t="s">
        <v>1374</v>
      </c>
      <c r="D2673" t="s">
        <v>4981</v>
      </c>
      <c r="E2673" t="s">
        <v>7997</v>
      </c>
      <c r="F2673" t="s">
        <v>83</v>
      </c>
      <c r="G2673" t="s">
        <v>21</v>
      </c>
      <c r="H2673" t="s">
        <v>21</v>
      </c>
      <c r="I2673" t="s">
        <v>22</v>
      </c>
      <c r="J2673">
        <v>0</v>
      </c>
      <c r="K2673">
        <v>1</v>
      </c>
      <c r="L2673">
        <v>1</v>
      </c>
      <c r="M2673">
        <v>1</v>
      </c>
      <c r="N2673">
        <v>0</v>
      </c>
      <c r="O2673">
        <v>0</v>
      </c>
      <c r="Q2673">
        <v>0</v>
      </c>
      <c r="R2673">
        <v>1</v>
      </c>
      <c r="S2673">
        <v>1</v>
      </c>
      <c r="V2673">
        <v>1</v>
      </c>
      <c r="X2673" s="26">
        <v>6</v>
      </c>
    </row>
    <row r="2674" spans="1:24" x14ac:dyDescent="0.3">
      <c r="A2674" t="s">
        <v>62</v>
      </c>
      <c r="B2674" t="s">
        <v>843</v>
      </c>
      <c r="C2674" t="s">
        <v>844</v>
      </c>
      <c r="D2674" t="s">
        <v>1698</v>
      </c>
      <c r="E2674" t="s">
        <v>7998</v>
      </c>
      <c r="F2674" t="s">
        <v>62</v>
      </c>
      <c r="G2674" t="s">
        <v>21</v>
      </c>
      <c r="H2674" t="s">
        <v>21</v>
      </c>
      <c r="I2674" t="s">
        <v>22</v>
      </c>
      <c r="J2674">
        <v>1</v>
      </c>
      <c r="K2674">
        <v>1</v>
      </c>
      <c r="L2674">
        <v>1</v>
      </c>
      <c r="M2674">
        <v>1</v>
      </c>
      <c r="N2674">
        <v>2</v>
      </c>
      <c r="O2674">
        <v>1</v>
      </c>
      <c r="Q2674">
        <v>0</v>
      </c>
      <c r="R2674">
        <v>2</v>
      </c>
      <c r="S2674">
        <v>2</v>
      </c>
      <c r="V2674">
        <v>1</v>
      </c>
      <c r="X2674" s="26">
        <v>12</v>
      </c>
    </row>
    <row r="2675" spans="1:24" x14ac:dyDescent="0.3">
      <c r="A2675" t="s">
        <v>74</v>
      </c>
      <c r="B2675" t="s">
        <v>174</v>
      </c>
      <c r="C2675" t="s">
        <v>2721</v>
      </c>
      <c r="D2675" t="s">
        <v>3981</v>
      </c>
      <c r="E2675" t="s">
        <v>7999</v>
      </c>
      <c r="F2675" t="s">
        <v>74</v>
      </c>
      <c r="G2675" t="s">
        <v>21</v>
      </c>
      <c r="H2675" t="s">
        <v>21</v>
      </c>
      <c r="I2675" t="s">
        <v>54</v>
      </c>
      <c r="J2675">
        <v>1</v>
      </c>
      <c r="K2675">
        <v>0</v>
      </c>
      <c r="L2675">
        <v>1</v>
      </c>
      <c r="M2675">
        <v>0</v>
      </c>
      <c r="N2675">
        <v>0</v>
      </c>
      <c r="O2675">
        <v>0</v>
      </c>
      <c r="Q2675">
        <v>0</v>
      </c>
      <c r="R2675">
        <v>1</v>
      </c>
      <c r="S2675">
        <v>1</v>
      </c>
      <c r="V2675">
        <v>2</v>
      </c>
      <c r="X2675" s="26">
        <v>6</v>
      </c>
    </row>
    <row r="2676" spans="1:24" x14ac:dyDescent="0.3">
      <c r="A2676" t="s">
        <v>40</v>
      </c>
      <c r="B2676" t="s">
        <v>162</v>
      </c>
      <c r="C2676" t="s">
        <v>505</v>
      </c>
      <c r="D2676" t="s">
        <v>3294</v>
      </c>
      <c r="E2676" t="s">
        <v>8000</v>
      </c>
      <c r="F2676" t="s">
        <v>40</v>
      </c>
      <c r="G2676" t="s">
        <v>21</v>
      </c>
      <c r="H2676" t="s">
        <v>21</v>
      </c>
      <c r="I2676" t="s">
        <v>22</v>
      </c>
      <c r="J2676">
        <v>1</v>
      </c>
      <c r="K2676">
        <v>1</v>
      </c>
      <c r="L2676">
        <v>1</v>
      </c>
      <c r="M2676">
        <v>1</v>
      </c>
      <c r="N2676">
        <v>2</v>
      </c>
      <c r="O2676">
        <v>1</v>
      </c>
      <c r="Q2676">
        <v>0</v>
      </c>
      <c r="R2676">
        <v>1</v>
      </c>
      <c r="S2676">
        <v>3</v>
      </c>
      <c r="V2676">
        <v>1</v>
      </c>
      <c r="X2676" s="26">
        <v>12</v>
      </c>
    </row>
    <row r="2677" spans="1:24" x14ac:dyDescent="0.3">
      <c r="A2677" t="s">
        <v>138</v>
      </c>
      <c r="B2677" t="s">
        <v>519</v>
      </c>
      <c r="C2677" t="s">
        <v>520</v>
      </c>
      <c r="D2677" t="s">
        <v>4769</v>
      </c>
      <c r="E2677" t="s">
        <v>8001</v>
      </c>
      <c r="F2677" t="s">
        <v>138</v>
      </c>
      <c r="G2677" t="s">
        <v>21</v>
      </c>
      <c r="H2677" t="s">
        <v>21</v>
      </c>
      <c r="I2677" t="s">
        <v>50</v>
      </c>
      <c r="J2677">
        <v>0</v>
      </c>
      <c r="K2677">
        <v>1</v>
      </c>
      <c r="L2677">
        <v>1</v>
      </c>
      <c r="M2677">
        <v>1</v>
      </c>
      <c r="N2677">
        <v>2</v>
      </c>
      <c r="O2677">
        <v>1</v>
      </c>
      <c r="Q2677">
        <v>0</v>
      </c>
      <c r="R2677">
        <v>2</v>
      </c>
      <c r="S2677">
        <v>3</v>
      </c>
      <c r="V2677">
        <v>1</v>
      </c>
      <c r="X2677" s="26">
        <v>12</v>
      </c>
    </row>
    <row r="2678" spans="1:24" x14ac:dyDescent="0.3">
      <c r="A2678" t="s">
        <v>40</v>
      </c>
      <c r="B2678" t="s">
        <v>637</v>
      </c>
      <c r="C2678" t="s">
        <v>905</v>
      </c>
      <c r="D2678" t="s">
        <v>3309</v>
      </c>
      <c r="E2678" t="s">
        <v>8002</v>
      </c>
      <c r="F2678" t="s">
        <v>85</v>
      </c>
      <c r="G2678" t="s">
        <v>21</v>
      </c>
      <c r="H2678" t="s">
        <v>21</v>
      </c>
      <c r="I2678" t="s">
        <v>22</v>
      </c>
      <c r="J2678">
        <v>0</v>
      </c>
      <c r="K2678">
        <v>0</v>
      </c>
      <c r="L2678">
        <v>0</v>
      </c>
      <c r="M2678">
        <v>0</v>
      </c>
      <c r="N2678">
        <v>0</v>
      </c>
      <c r="O2678">
        <v>0</v>
      </c>
      <c r="Q2678">
        <v>0</v>
      </c>
      <c r="R2678">
        <v>0</v>
      </c>
      <c r="S2678">
        <v>1</v>
      </c>
      <c r="V2678">
        <v>0</v>
      </c>
      <c r="X2678" s="26">
        <v>1</v>
      </c>
    </row>
    <row r="2679" spans="1:24" x14ac:dyDescent="0.3">
      <c r="A2679" t="s">
        <v>104</v>
      </c>
      <c r="B2679" t="s">
        <v>1602</v>
      </c>
      <c r="C2679" t="s">
        <v>2574</v>
      </c>
      <c r="D2679" t="s">
        <v>2579</v>
      </c>
      <c r="E2679" t="s">
        <v>8003</v>
      </c>
      <c r="F2679" t="s">
        <v>104</v>
      </c>
      <c r="G2679" t="s">
        <v>21</v>
      </c>
      <c r="H2679" t="s">
        <v>21</v>
      </c>
      <c r="I2679" t="s">
        <v>22</v>
      </c>
      <c r="J2679">
        <v>1</v>
      </c>
      <c r="K2679">
        <v>1</v>
      </c>
      <c r="L2679">
        <v>1</v>
      </c>
      <c r="M2679">
        <v>1</v>
      </c>
      <c r="N2679">
        <v>2</v>
      </c>
      <c r="O2679">
        <v>1</v>
      </c>
      <c r="Q2679">
        <v>0</v>
      </c>
      <c r="R2679">
        <v>1</v>
      </c>
      <c r="S2679">
        <v>2</v>
      </c>
      <c r="V2679">
        <v>1</v>
      </c>
      <c r="X2679" s="26">
        <v>11</v>
      </c>
    </row>
    <row r="2680" spans="1:24" x14ac:dyDescent="0.3">
      <c r="A2680" t="s">
        <v>85</v>
      </c>
      <c r="B2680" t="s">
        <v>174</v>
      </c>
      <c r="C2680" t="s">
        <v>195</v>
      </c>
      <c r="D2680" t="s">
        <v>4461</v>
      </c>
      <c r="E2680" t="s">
        <v>8004</v>
      </c>
      <c r="F2680" t="s">
        <v>85</v>
      </c>
      <c r="G2680" t="s">
        <v>21</v>
      </c>
      <c r="H2680" t="s">
        <v>21</v>
      </c>
      <c r="I2680" t="s">
        <v>54</v>
      </c>
      <c r="J2680">
        <v>0</v>
      </c>
      <c r="K2680">
        <v>1</v>
      </c>
      <c r="L2680">
        <v>1</v>
      </c>
      <c r="M2680">
        <v>1</v>
      </c>
      <c r="N2680">
        <v>3</v>
      </c>
      <c r="O2680">
        <v>1</v>
      </c>
      <c r="Q2680">
        <v>0</v>
      </c>
      <c r="R2680">
        <v>1</v>
      </c>
      <c r="S2680">
        <v>3</v>
      </c>
      <c r="V2680">
        <v>1</v>
      </c>
      <c r="X2680" s="26">
        <v>12</v>
      </c>
    </row>
    <row r="2681" spans="1:24" x14ac:dyDescent="0.3">
      <c r="A2681" t="s">
        <v>49</v>
      </c>
      <c r="B2681" t="s">
        <v>1190</v>
      </c>
      <c r="C2681" t="s">
        <v>1195</v>
      </c>
      <c r="D2681" t="s">
        <v>1522</v>
      </c>
      <c r="E2681" t="s">
        <v>8005</v>
      </c>
      <c r="F2681" t="s">
        <v>49</v>
      </c>
      <c r="G2681" t="s">
        <v>21</v>
      </c>
      <c r="H2681" t="s">
        <v>21</v>
      </c>
      <c r="I2681" t="s">
        <v>22</v>
      </c>
      <c r="J2681">
        <v>2</v>
      </c>
      <c r="K2681">
        <v>0</v>
      </c>
      <c r="L2681">
        <v>0</v>
      </c>
      <c r="M2681">
        <v>1</v>
      </c>
      <c r="N2681">
        <v>3</v>
      </c>
      <c r="O2681">
        <v>1</v>
      </c>
      <c r="Q2681">
        <v>0</v>
      </c>
      <c r="R2681">
        <v>2</v>
      </c>
      <c r="S2681">
        <v>3</v>
      </c>
      <c r="V2681">
        <v>2</v>
      </c>
      <c r="X2681" s="26">
        <v>14</v>
      </c>
    </row>
    <row r="2682" spans="1:24" x14ac:dyDescent="0.3">
      <c r="A2682" t="s">
        <v>64</v>
      </c>
      <c r="B2682" t="s">
        <v>807</v>
      </c>
      <c r="C2682" t="s">
        <v>815</v>
      </c>
      <c r="D2682" t="s">
        <v>3235</v>
      </c>
      <c r="E2682" t="s">
        <v>8006</v>
      </c>
      <c r="F2682" t="s">
        <v>64</v>
      </c>
      <c r="G2682" t="s">
        <v>21</v>
      </c>
      <c r="H2682" t="s">
        <v>21</v>
      </c>
      <c r="I2682" t="s">
        <v>22</v>
      </c>
      <c r="J2682">
        <v>0</v>
      </c>
      <c r="K2682">
        <v>1</v>
      </c>
      <c r="L2682">
        <v>1</v>
      </c>
      <c r="M2682">
        <v>1</v>
      </c>
      <c r="N2682">
        <v>2</v>
      </c>
      <c r="O2682">
        <v>1</v>
      </c>
      <c r="Q2682">
        <v>0</v>
      </c>
      <c r="R2682">
        <v>1</v>
      </c>
      <c r="S2682">
        <v>3</v>
      </c>
      <c r="V2682">
        <v>1</v>
      </c>
      <c r="X2682" s="26">
        <v>11</v>
      </c>
    </row>
    <row r="2683" spans="1:24" x14ac:dyDescent="0.3">
      <c r="A2683" t="s">
        <v>32</v>
      </c>
      <c r="B2683" t="s">
        <v>1056</v>
      </c>
      <c r="C2683" t="s">
        <v>1827</v>
      </c>
      <c r="D2683" t="s">
        <v>1828</v>
      </c>
      <c r="E2683" t="s">
        <v>8007</v>
      </c>
      <c r="F2683" t="s">
        <v>32</v>
      </c>
      <c r="G2683" t="s">
        <v>21</v>
      </c>
      <c r="H2683" t="s">
        <v>21</v>
      </c>
      <c r="I2683" t="s">
        <v>22</v>
      </c>
      <c r="J2683">
        <v>2</v>
      </c>
      <c r="K2683">
        <v>1</v>
      </c>
      <c r="L2683">
        <v>1</v>
      </c>
      <c r="M2683">
        <v>1</v>
      </c>
      <c r="N2683">
        <v>3</v>
      </c>
      <c r="O2683">
        <v>1</v>
      </c>
      <c r="Q2683">
        <v>0</v>
      </c>
      <c r="R2683">
        <v>3</v>
      </c>
      <c r="S2683">
        <v>3</v>
      </c>
      <c r="V2683">
        <v>3</v>
      </c>
      <c r="X2683" s="26">
        <v>18</v>
      </c>
    </row>
    <row r="2684" spans="1:24" x14ac:dyDescent="0.3">
      <c r="A2684" t="s">
        <v>36</v>
      </c>
      <c r="B2684" t="s">
        <v>881</v>
      </c>
      <c r="C2684" t="s">
        <v>2278</v>
      </c>
      <c r="D2684" t="s">
        <v>2596</v>
      </c>
      <c r="E2684" t="s">
        <v>8008</v>
      </c>
      <c r="F2684" t="s">
        <v>36</v>
      </c>
      <c r="G2684" t="s">
        <v>21</v>
      </c>
      <c r="H2684" t="s">
        <v>21</v>
      </c>
      <c r="I2684" t="s">
        <v>22</v>
      </c>
      <c r="J2684">
        <v>1</v>
      </c>
      <c r="K2684">
        <v>1</v>
      </c>
      <c r="L2684">
        <v>1</v>
      </c>
      <c r="M2684">
        <v>1</v>
      </c>
      <c r="N2684">
        <v>2</v>
      </c>
      <c r="O2684">
        <v>1</v>
      </c>
      <c r="Q2684">
        <v>0</v>
      </c>
      <c r="R2684">
        <v>2</v>
      </c>
      <c r="S2684">
        <v>3</v>
      </c>
      <c r="V2684">
        <v>1</v>
      </c>
      <c r="X2684" s="26">
        <v>13</v>
      </c>
    </row>
    <row r="2685" spans="1:24" x14ac:dyDescent="0.3">
      <c r="A2685" t="s">
        <v>102</v>
      </c>
      <c r="B2685" t="s">
        <v>174</v>
      </c>
      <c r="C2685" t="s">
        <v>175</v>
      </c>
      <c r="D2685" t="s">
        <v>3805</v>
      </c>
      <c r="E2685" t="s">
        <v>8009</v>
      </c>
      <c r="F2685" t="s">
        <v>102</v>
      </c>
      <c r="G2685" t="s">
        <v>21</v>
      </c>
      <c r="H2685" t="s">
        <v>21</v>
      </c>
      <c r="I2685" t="s">
        <v>22</v>
      </c>
      <c r="J2685">
        <v>1</v>
      </c>
      <c r="K2685">
        <v>1</v>
      </c>
      <c r="L2685">
        <v>1</v>
      </c>
      <c r="M2685">
        <v>1</v>
      </c>
      <c r="N2685">
        <v>3</v>
      </c>
      <c r="O2685">
        <v>1</v>
      </c>
      <c r="Q2685">
        <v>0</v>
      </c>
      <c r="R2685">
        <v>2</v>
      </c>
      <c r="S2685">
        <v>3</v>
      </c>
      <c r="V2685">
        <v>2</v>
      </c>
      <c r="X2685" s="26">
        <v>15</v>
      </c>
    </row>
    <row r="2686" spans="1:24" x14ac:dyDescent="0.3">
      <c r="A2686" t="s">
        <v>61</v>
      </c>
      <c r="B2686" t="s">
        <v>1190</v>
      </c>
      <c r="C2686" t="s">
        <v>1195</v>
      </c>
      <c r="D2686" t="s">
        <v>1202</v>
      </c>
      <c r="E2686" t="s">
        <v>8010</v>
      </c>
      <c r="F2686" t="s">
        <v>61</v>
      </c>
      <c r="G2686" t="s">
        <v>21</v>
      </c>
      <c r="H2686" t="s">
        <v>21</v>
      </c>
      <c r="I2686" t="s">
        <v>54</v>
      </c>
      <c r="J2686">
        <v>2</v>
      </c>
      <c r="K2686">
        <v>1</v>
      </c>
      <c r="L2686">
        <v>1</v>
      </c>
      <c r="M2686">
        <v>1</v>
      </c>
      <c r="N2686">
        <v>3</v>
      </c>
      <c r="O2686">
        <v>1</v>
      </c>
      <c r="Q2686">
        <v>0</v>
      </c>
      <c r="R2686">
        <v>3</v>
      </c>
      <c r="S2686">
        <v>3</v>
      </c>
      <c r="V2686">
        <v>2</v>
      </c>
      <c r="X2686" s="26">
        <v>17</v>
      </c>
    </row>
    <row r="2687" spans="1:24" x14ac:dyDescent="0.3">
      <c r="A2687" t="s">
        <v>59</v>
      </c>
      <c r="B2687" t="s">
        <v>311</v>
      </c>
      <c r="C2687" t="s">
        <v>312</v>
      </c>
      <c r="D2687" t="s">
        <v>3526</v>
      </c>
      <c r="E2687" t="s">
        <v>8011</v>
      </c>
      <c r="F2687" t="s">
        <v>139</v>
      </c>
      <c r="G2687" t="s">
        <v>21</v>
      </c>
      <c r="H2687" t="s">
        <v>21</v>
      </c>
      <c r="I2687" t="s">
        <v>22</v>
      </c>
      <c r="J2687">
        <v>0</v>
      </c>
      <c r="K2687">
        <v>1</v>
      </c>
      <c r="L2687">
        <v>1</v>
      </c>
      <c r="M2687">
        <v>1</v>
      </c>
      <c r="N2687">
        <v>2</v>
      </c>
      <c r="O2687">
        <v>1</v>
      </c>
      <c r="Q2687">
        <v>0</v>
      </c>
      <c r="R2687">
        <v>1</v>
      </c>
      <c r="S2687">
        <v>1</v>
      </c>
      <c r="V2687">
        <v>1</v>
      </c>
      <c r="X2687" s="26">
        <v>9</v>
      </c>
    </row>
    <row r="2688" spans="1:24" x14ac:dyDescent="0.3">
      <c r="A2688" t="s">
        <v>62</v>
      </c>
      <c r="B2688" t="s">
        <v>843</v>
      </c>
      <c r="C2688" t="s">
        <v>844</v>
      </c>
      <c r="D2688" t="s">
        <v>1696</v>
      </c>
      <c r="E2688" t="s">
        <v>8012</v>
      </c>
      <c r="F2688" t="s">
        <v>62</v>
      </c>
      <c r="G2688" t="s">
        <v>21</v>
      </c>
      <c r="H2688" t="s">
        <v>21</v>
      </c>
      <c r="I2688" t="s">
        <v>22</v>
      </c>
      <c r="J2688">
        <v>1</v>
      </c>
      <c r="K2688">
        <v>1</v>
      </c>
      <c r="L2688">
        <v>1</v>
      </c>
      <c r="M2688">
        <v>1</v>
      </c>
      <c r="N2688">
        <v>2</v>
      </c>
      <c r="O2688">
        <v>1</v>
      </c>
      <c r="Q2688">
        <v>0</v>
      </c>
      <c r="R2688">
        <v>2</v>
      </c>
      <c r="S2688">
        <v>2</v>
      </c>
      <c r="V2688">
        <v>1</v>
      </c>
      <c r="X2688" s="26">
        <v>12</v>
      </c>
    </row>
    <row r="2689" spans="1:24" x14ac:dyDescent="0.3">
      <c r="A2689" t="s">
        <v>61</v>
      </c>
      <c r="B2689" t="s">
        <v>847</v>
      </c>
      <c r="C2689" t="s">
        <v>1107</v>
      </c>
      <c r="D2689" t="s">
        <v>1109</v>
      </c>
      <c r="E2689" t="s">
        <v>8013</v>
      </c>
      <c r="F2689" t="s">
        <v>69</v>
      </c>
      <c r="G2689" t="s">
        <v>21</v>
      </c>
      <c r="H2689" t="s">
        <v>21</v>
      </c>
      <c r="I2689" t="s">
        <v>22</v>
      </c>
      <c r="J2689">
        <v>1</v>
      </c>
      <c r="K2689">
        <v>1</v>
      </c>
      <c r="L2689">
        <v>1</v>
      </c>
      <c r="M2689">
        <v>1</v>
      </c>
      <c r="N2689">
        <v>1</v>
      </c>
      <c r="O2689">
        <v>0</v>
      </c>
      <c r="Q2689">
        <v>0</v>
      </c>
      <c r="R2689">
        <v>1</v>
      </c>
      <c r="S2689">
        <v>2</v>
      </c>
      <c r="V2689">
        <v>2</v>
      </c>
      <c r="X2689" s="26">
        <v>10</v>
      </c>
    </row>
    <row r="2690" spans="1:24" x14ac:dyDescent="0.3">
      <c r="A2690" t="s">
        <v>61</v>
      </c>
      <c r="B2690" t="s">
        <v>519</v>
      </c>
      <c r="C2690" t="s">
        <v>1289</v>
      </c>
      <c r="D2690" t="s">
        <v>1290</v>
      </c>
      <c r="E2690" t="s">
        <v>8014</v>
      </c>
      <c r="F2690" t="s">
        <v>61</v>
      </c>
      <c r="G2690" t="s">
        <v>21</v>
      </c>
      <c r="H2690" t="s">
        <v>21</v>
      </c>
      <c r="I2690" t="s">
        <v>54</v>
      </c>
      <c r="J2690">
        <v>0</v>
      </c>
      <c r="K2690">
        <v>1</v>
      </c>
      <c r="L2690">
        <v>1</v>
      </c>
      <c r="M2690">
        <v>1</v>
      </c>
      <c r="N2690">
        <v>1</v>
      </c>
      <c r="O2690">
        <v>0</v>
      </c>
      <c r="Q2690">
        <v>0</v>
      </c>
      <c r="R2690">
        <v>1</v>
      </c>
      <c r="S2690">
        <v>1</v>
      </c>
      <c r="V2690">
        <v>1</v>
      </c>
      <c r="X2690" s="26">
        <v>7</v>
      </c>
    </row>
    <row r="2691" spans="1:24" x14ac:dyDescent="0.3">
      <c r="A2691" t="s">
        <v>73</v>
      </c>
      <c r="B2691" t="s">
        <v>162</v>
      </c>
      <c r="C2691" t="s">
        <v>359</v>
      </c>
      <c r="D2691" t="s">
        <v>366</v>
      </c>
      <c r="E2691" t="s">
        <v>8015</v>
      </c>
      <c r="F2691" t="s">
        <v>61</v>
      </c>
      <c r="G2691" t="s">
        <v>21</v>
      </c>
      <c r="H2691" t="s">
        <v>21</v>
      </c>
      <c r="I2691" t="s">
        <v>22</v>
      </c>
      <c r="J2691">
        <v>1</v>
      </c>
      <c r="K2691">
        <v>1</v>
      </c>
      <c r="L2691">
        <v>0</v>
      </c>
      <c r="M2691">
        <v>1</v>
      </c>
      <c r="N2691">
        <v>1</v>
      </c>
      <c r="O2691">
        <v>1</v>
      </c>
      <c r="Q2691">
        <v>0</v>
      </c>
      <c r="R2691">
        <v>1</v>
      </c>
      <c r="S2691">
        <v>3</v>
      </c>
      <c r="V2691">
        <v>0</v>
      </c>
      <c r="X2691" s="26">
        <v>9</v>
      </c>
    </row>
    <row r="2692" spans="1:24" x14ac:dyDescent="0.3">
      <c r="A2692" t="s">
        <v>67</v>
      </c>
      <c r="B2692" t="s">
        <v>174</v>
      </c>
      <c r="C2692" t="s">
        <v>2138</v>
      </c>
      <c r="D2692" t="s">
        <v>2382</v>
      </c>
      <c r="E2692" t="s">
        <v>8016</v>
      </c>
      <c r="F2692" t="s">
        <v>67</v>
      </c>
      <c r="G2692" t="s">
        <v>21</v>
      </c>
      <c r="H2692" t="s">
        <v>21</v>
      </c>
      <c r="I2692" t="s">
        <v>54</v>
      </c>
      <c r="J2692">
        <v>0</v>
      </c>
      <c r="K2692">
        <v>1</v>
      </c>
      <c r="L2692">
        <v>1</v>
      </c>
      <c r="M2692">
        <v>1</v>
      </c>
      <c r="N2692">
        <v>1</v>
      </c>
      <c r="O2692">
        <v>0</v>
      </c>
      <c r="Q2692">
        <v>0</v>
      </c>
      <c r="R2692">
        <v>1</v>
      </c>
      <c r="S2692">
        <v>2</v>
      </c>
      <c r="V2692">
        <v>0</v>
      </c>
      <c r="X2692" s="26">
        <v>7</v>
      </c>
    </row>
    <row r="2693" spans="1:24" x14ac:dyDescent="0.3">
      <c r="A2693" t="s">
        <v>56</v>
      </c>
      <c r="B2693" t="s">
        <v>174</v>
      </c>
      <c r="C2693" t="s">
        <v>2152</v>
      </c>
      <c r="D2693" t="s">
        <v>2250</v>
      </c>
      <c r="E2693" t="s">
        <v>8017</v>
      </c>
      <c r="F2693" t="s">
        <v>56</v>
      </c>
      <c r="G2693" t="s">
        <v>21</v>
      </c>
      <c r="H2693" t="s">
        <v>21</v>
      </c>
      <c r="I2693" t="s">
        <v>22</v>
      </c>
      <c r="J2693">
        <v>1</v>
      </c>
      <c r="K2693">
        <v>1</v>
      </c>
      <c r="L2693">
        <v>1</v>
      </c>
      <c r="M2693">
        <v>1</v>
      </c>
      <c r="N2693">
        <v>2</v>
      </c>
      <c r="O2693">
        <v>1</v>
      </c>
      <c r="Q2693">
        <v>0</v>
      </c>
      <c r="R2693">
        <v>3</v>
      </c>
      <c r="S2693">
        <v>3</v>
      </c>
      <c r="V2693">
        <v>1</v>
      </c>
      <c r="X2693" s="26">
        <v>14</v>
      </c>
    </row>
    <row r="2694" spans="1:24" x14ac:dyDescent="0.3">
      <c r="A2694" t="s">
        <v>19</v>
      </c>
      <c r="B2694" t="s">
        <v>162</v>
      </c>
      <c r="C2694" t="s">
        <v>181</v>
      </c>
      <c r="D2694" t="s">
        <v>188</v>
      </c>
      <c r="E2694" t="s">
        <v>8018</v>
      </c>
      <c r="F2694" t="s">
        <v>52</v>
      </c>
      <c r="G2694" t="s">
        <v>21</v>
      </c>
      <c r="H2694" t="s">
        <v>21</v>
      </c>
      <c r="I2694" t="s">
        <v>22</v>
      </c>
      <c r="J2694">
        <v>1</v>
      </c>
      <c r="K2694">
        <v>1</v>
      </c>
      <c r="L2694">
        <v>1</v>
      </c>
      <c r="M2694">
        <v>1</v>
      </c>
      <c r="N2694">
        <v>2</v>
      </c>
      <c r="O2694">
        <v>1</v>
      </c>
      <c r="Q2694">
        <v>0</v>
      </c>
      <c r="R2694">
        <v>2</v>
      </c>
      <c r="S2694">
        <v>3</v>
      </c>
      <c r="V2694">
        <v>2</v>
      </c>
      <c r="X2694" s="26">
        <v>14</v>
      </c>
    </row>
    <row r="2695" spans="1:24" x14ac:dyDescent="0.3">
      <c r="A2695" t="s">
        <v>74</v>
      </c>
      <c r="B2695" t="s">
        <v>174</v>
      </c>
      <c r="C2695" t="s">
        <v>1049</v>
      </c>
      <c r="D2695" t="s">
        <v>4116</v>
      </c>
      <c r="E2695" t="s">
        <v>8019</v>
      </c>
      <c r="F2695" t="s">
        <v>74</v>
      </c>
      <c r="G2695" t="s">
        <v>21</v>
      </c>
      <c r="H2695" t="s">
        <v>21</v>
      </c>
      <c r="I2695" t="s">
        <v>22</v>
      </c>
      <c r="J2695">
        <v>1</v>
      </c>
      <c r="K2695">
        <v>1</v>
      </c>
      <c r="L2695">
        <v>1</v>
      </c>
      <c r="M2695">
        <v>1</v>
      </c>
      <c r="N2695">
        <v>2</v>
      </c>
      <c r="O2695">
        <v>1</v>
      </c>
      <c r="Q2695">
        <v>0</v>
      </c>
      <c r="R2695">
        <v>1</v>
      </c>
      <c r="S2695">
        <v>3</v>
      </c>
      <c r="V2695">
        <v>1</v>
      </c>
      <c r="X2695" s="26">
        <v>12</v>
      </c>
    </row>
    <row r="2696" spans="1:24" x14ac:dyDescent="0.3">
      <c r="A2696" t="s">
        <v>102</v>
      </c>
      <c r="B2696" t="s">
        <v>174</v>
      </c>
      <c r="C2696" t="s">
        <v>3767</v>
      </c>
      <c r="D2696" t="s">
        <v>3768</v>
      </c>
      <c r="E2696" t="s">
        <v>8020</v>
      </c>
      <c r="F2696" t="s">
        <v>102</v>
      </c>
      <c r="G2696" t="s">
        <v>21</v>
      </c>
      <c r="H2696" t="s">
        <v>21</v>
      </c>
      <c r="I2696" t="s">
        <v>50</v>
      </c>
      <c r="J2696">
        <v>0</v>
      </c>
      <c r="K2696">
        <v>1</v>
      </c>
      <c r="L2696">
        <v>1</v>
      </c>
      <c r="M2696">
        <v>1</v>
      </c>
      <c r="N2696">
        <v>3</v>
      </c>
      <c r="O2696">
        <v>1</v>
      </c>
      <c r="Q2696">
        <v>0</v>
      </c>
      <c r="R2696">
        <v>2</v>
      </c>
      <c r="S2696">
        <v>3</v>
      </c>
      <c r="V2696">
        <v>1</v>
      </c>
      <c r="X2696" s="26">
        <v>13</v>
      </c>
    </row>
    <row r="2697" spans="1:24" x14ac:dyDescent="0.3">
      <c r="A2697" t="s">
        <v>79</v>
      </c>
      <c r="B2697" t="s">
        <v>519</v>
      </c>
      <c r="C2697" t="s">
        <v>520</v>
      </c>
      <c r="D2697" t="s">
        <v>521</v>
      </c>
      <c r="E2697" t="s">
        <v>8021</v>
      </c>
      <c r="F2697" t="s">
        <v>79</v>
      </c>
      <c r="G2697" t="s">
        <v>21</v>
      </c>
      <c r="H2697" t="s">
        <v>21</v>
      </c>
      <c r="I2697" t="s">
        <v>54</v>
      </c>
      <c r="J2697">
        <v>0</v>
      </c>
      <c r="K2697">
        <v>0</v>
      </c>
      <c r="L2697">
        <v>0</v>
      </c>
      <c r="M2697">
        <v>1</v>
      </c>
      <c r="N2697">
        <v>0</v>
      </c>
      <c r="O2697">
        <v>0</v>
      </c>
      <c r="Q2697">
        <v>0</v>
      </c>
      <c r="R2697">
        <v>0</v>
      </c>
      <c r="S2697">
        <v>2</v>
      </c>
      <c r="V2697">
        <v>1</v>
      </c>
      <c r="X2697" s="26">
        <v>4</v>
      </c>
    </row>
    <row r="2698" spans="1:24" x14ac:dyDescent="0.3">
      <c r="A2698" t="s">
        <v>74</v>
      </c>
      <c r="B2698" t="s">
        <v>174</v>
      </c>
      <c r="C2698" t="s">
        <v>779</v>
      </c>
      <c r="D2698" t="s">
        <v>4086</v>
      </c>
      <c r="E2698" t="s">
        <v>8022</v>
      </c>
      <c r="F2698" t="s">
        <v>74</v>
      </c>
      <c r="G2698" t="s">
        <v>21</v>
      </c>
      <c r="H2698" t="s">
        <v>21</v>
      </c>
      <c r="I2698" t="s">
        <v>22</v>
      </c>
      <c r="J2698">
        <v>0</v>
      </c>
      <c r="K2698">
        <v>1</v>
      </c>
      <c r="L2698">
        <v>1</v>
      </c>
      <c r="M2698">
        <v>0</v>
      </c>
      <c r="N2698">
        <v>1</v>
      </c>
      <c r="O2698">
        <v>0</v>
      </c>
      <c r="Q2698">
        <v>0</v>
      </c>
      <c r="R2698">
        <v>1</v>
      </c>
      <c r="S2698">
        <v>3</v>
      </c>
      <c r="V2698">
        <v>1</v>
      </c>
      <c r="X2698" s="26">
        <v>8</v>
      </c>
    </row>
    <row r="2699" spans="1:24" x14ac:dyDescent="0.3">
      <c r="A2699" t="s">
        <v>79</v>
      </c>
      <c r="B2699" t="s">
        <v>311</v>
      </c>
      <c r="C2699" t="s">
        <v>614</v>
      </c>
      <c r="D2699" t="s">
        <v>615</v>
      </c>
      <c r="E2699" t="s">
        <v>8023</v>
      </c>
      <c r="F2699" t="s">
        <v>79</v>
      </c>
      <c r="G2699" t="s">
        <v>21</v>
      </c>
      <c r="H2699" t="s">
        <v>21</v>
      </c>
      <c r="I2699" t="s">
        <v>22</v>
      </c>
      <c r="J2699">
        <v>0</v>
      </c>
      <c r="K2699">
        <v>1</v>
      </c>
      <c r="L2699">
        <v>1</v>
      </c>
      <c r="M2699">
        <v>1</v>
      </c>
      <c r="N2699">
        <v>2</v>
      </c>
      <c r="O2699">
        <v>1</v>
      </c>
      <c r="Q2699">
        <v>0</v>
      </c>
      <c r="R2699">
        <v>1</v>
      </c>
      <c r="S2699">
        <v>3</v>
      </c>
      <c r="V2699">
        <v>3</v>
      </c>
      <c r="X2699" s="26">
        <v>13</v>
      </c>
    </row>
    <row r="2700" spans="1:24" x14ac:dyDescent="0.3">
      <c r="A2700" t="s">
        <v>147</v>
      </c>
      <c r="B2700" t="s">
        <v>983</v>
      </c>
      <c r="C2700" t="s">
        <v>3650</v>
      </c>
      <c r="D2700" t="s">
        <v>5164</v>
      </c>
      <c r="E2700" t="s">
        <v>8024</v>
      </c>
      <c r="F2700" t="s">
        <v>150</v>
      </c>
      <c r="G2700" t="s">
        <v>21</v>
      </c>
      <c r="H2700" t="s">
        <v>21</v>
      </c>
      <c r="I2700" t="s">
        <v>22</v>
      </c>
      <c r="J2700">
        <v>2</v>
      </c>
      <c r="K2700">
        <v>1</v>
      </c>
      <c r="L2700">
        <v>1</v>
      </c>
      <c r="M2700">
        <v>0</v>
      </c>
      <c r="N2700">
        <v>1</v>
      </c>
      <c r="O2700">
        <v>0</v>
      </c>
      <c r="Q2700">
        <v>0</v>
      </c>
      <c r="R2700">
        <v>2</v>
      </c>
      <c r="S2700">
        <v>3</v>
      </c>
      <c r="V2700">
        <v>2</v>
      </c>
      <c r="X2700" s="26">
        <v>12</v>
      </c>
    </row>
    <row r="2701" spans="1:24" x14ac:dyDescent="0.3">
      <c r="A2701" t="s">
        <v>70</v>
      </c>
      <c r="B2701" t="s">
        <v>3366</v>
      </c>
      <c r="C2701" t="s">
        <v>4327</v>
      </c>
      <c r="D2701" t="s">
        <v>4333</v>
      </c>
      <c r="E2701" t="s">
        <v>8025</v>
      </c>
      <c r="F2701" t="s">
        <v>70</v>
      </c>
      <c r="G2701" t="s">
        <v>21</v>
      </c>
      <c r="H2701" t="s">
        <v>21</v>
      </c>
      <c r="I2701" t="s">
        <v>22</v>
      </c>
      <c r="J2701">
        <v>0</v>
      </c>
      <c r="K2701">
        <v>1</v>
      </c>
      <c r="L2701">
        <v>1</v>
      </c>
      <c r="M2701">
        <v>1</v>
      </c>
      <c r="N2701">
        <v>1</v>
      </c>
      <c r="O2701">
        <v>1</v>
      </c>
      <c r="Q2701">
        <v>0</v>
      </c>
      <c r="R2701">
        <v>1</v>
      </c>
      <c r="S2701">
        <v>2</v>
      </c>
      <c r="V2701">
        <v>0</v>
      </c>
      <c r="X2701" s="26">
        <v>8</v>
      </c>
    </row>
    <row r="2702" spans="1:24" x14ac:dyDescent="0.3">
      <c r="A2702" t="s">
        <v>56</v>
      </c>
      <c r="B2702" t="s">
        <v>1602</v>
      </c>
      <c r="C2702" t="s">
        <v>1638</v>
      </c>
      <c r="D2702" t="s">
        <v>2045</v>
      </c>
      <c r="E2702" t="s">
        <v>8026</v>
      </c>
      <c r="F2702" t="s">
        <v>56</v>
      </c>
      <c r="G2702" t="s">
        <v>21</v>
      </c>
      <c r="H2702" t="s">
        <v>21</v>
      </c>
      <c r="I2702" t="s">
        <v>50</v>
      </c>
      <c r="J2702">
        <v>0</v>
      </c>
      <c r="K2702">
        <v>0</v>
      </c>
      <c r="L2702">
        <v>1</v>
      </c>
      <c r="M2702">
        <v>1</v>
      </c>
      <c r="N2702">
        <v>2</v>
      </c>
      <c r="O2702">
        <v>0</v>
      </c>
      <c r="Q2702">
        <v>0</v>
      </c>
      <c r="R2702">
        <v>1</v>
      </c>
      <c r="S2702">
        <v>3</v>
      </c>
      <c r="V2702">
        <v>1</v>
      </c>
      <c r="X2702" s="26">
        <v>9</v>
      </c>
    </row>
    <row r="2703" spans="1:24" x14ac:dyDescent="0.3">
      <c r="A2703" t="s">
        <v>59</v>
      </c>
      <c r="B2703" t="s">
        <v>3366</v>
      </c>
      <c r="C2703" t="s">
        <v>3590</v>
      </c>
      <c r="D2703" t="s">
        <v>3601</v>
      </c>
      <c r="E2703" t="s">
        <v>8027</v>
      </c>
      <c r="F2703" t="s">
        <v>59</v>
      </c>
      <c r="G2703" t="s">
        <v>21</v>
      </c>
      <c r="H2703" t="s">
        <v>21</v>
      </c>
      <c r="I2703" t="s">
        <v>22</v>
      </c>
      <c r="J2703">
        <v>0</v>
      </c>
      <c r="K2703">
        <v>1</v>
      </c>
      <c r="L2703">
        <v>1</v>
      </c>
      <c r="M2703">
        <v>1</v>
      </c>
      <c r="N2703">
        <v>2</v>
      </c>
      <c r="O2703">
        <v>0</v>
      </c>
      <c r="Q2703">
        <v>0</v>
      </c>
      <c r="R2703">
        <v>1</v>
      </c>
      <c r="S2703">
        <v>2</v>
      </c>
      <c r="V2703">
        <v>1</v>
      </c>
      <c r="X2703" s="26">
        <v>9</v>
      </c>
    </row>
    <row r="2704" spans="1:24" x14ac:dyDescent="0.3">
      <c r="A2704" t="s">
        <v>43</v>
      </c>
      <c r="B2704" t="s">
        <v>174</v>
      </c>
      <c r="C2704" t="s">
        <v>1159</v>
      </c>
      <c r="D2704" t="s">
        <v>3950</v>
      </c>
      <c r="E2704" t="s">
        <v>8028</v>
      </c>
      <c r="F2704" t="s">
        <v>43</v>
      </c>
      <c r="G2704" t="s">
        <v>21</v>
      </c>
      <c r="H2704" t="s">
        <v>21</v>
      </c>
      <c r="I2704" t="s">
        <v>54</v>
      </c>
      <c r="J2704">
        <v>1</v>
      </c>
      <c r="K2704">
        <v>1</v>
      </c>
      <c r="L2704">
        <v>1</v>
      </c>
      <c r="M2704">
        <v>1</v>
      </c>
      <c r="N2704">
        <v>2</v>
      </c>
      <c r="O2704">
        <v>1</v>
      </c>
      <c r="Q2704">
        <v>0</v>
      </c>
      <c r="R2704">
        <v>1</v>
      </c>
      <c r="S2704">
        <v>3</v>
      </c>
      <c r="V2704">
        <v>1</v>
      </c>
      <c r="X2704" s="26">
        <v>12</v>
      </c>
    </row>
    <row r="2705" spans="1:24" x14ac:dyDescent="0.3">
      <c r="A2705" t="s">
        <v>64</v>
      </c>
      <c r="B2705" t="s">
        <v>2570</v>
      </c>
      <c r="C2705" t="s">
        <v>2571</v>
      </c>
      <c r="D2705" t="s">
        <v>3233</v>
      </c>
      <c r="E2705" t="s">
        <v>8029</v>
      </c>
      <c r="F2705" t="s">
        <v>64</v>
      </c>
      <c r="G2705" t="s">
        <v>21</v>
      </c>
      <c r="H2705" t="s">
        <v>21</v>
      </c>
      <c r="I2705" t="s">
        <v>22</v>
      </c>
      <c r="J2705">
        <v>1</v>
      </c>
      <c r="K2705">
        <v>1</v>
      </c>
      <c r="L2705">
        <v>1</v>
      </c>
      <c r="M2705">
        <v>1</v>
      </c>
      <c r="N2705">
        <v>2</v>
      </c>
      <c r="O2705">
        <v>0</v>
      </c>
      <c r="Q2705">
        <v>2</v>
      </c>
      <c r="R2705">
        <v>1</v>
      </c>
      <c r="S2705">
        <v>2</v>
      </c>
      <c r="V2705">
        <v>1</v>
      </c>
      <c r="X2705" s="26">
        <v>12</v>
      </c>
    </row>
    <row r="2706" spans="1:24" x14ac:dyDescent="0.3">
      <c r="A2706" t="s">
        <v>83</v>
      </c>
      <c r="B2706" t="s">
        <v>3634</v>
      </c>
      <c r="C2706" t="s">
        <v>3637</v>
      </c>
      <c r="D2706" t="s">
        <v>5039</v>
      </c>
      <c r="E2706" t="s">
        <v>8030</v>
      </c>
      <c r="F2706" t="s">
        <v>83</v>
      </c>
      <c r="G2706" t="s">
        <v>21</v>
      </c>
      <c r="H2706" t="s">
        <v>21</v>
      </c>
      <c r="I2706" t="s">
        <v>22</v>
      </c>
      <c r="J2706">
        <v>1</v>
      </c>
      <c r="K2706">
        <v>1</v>
      </c>
      <c r="L2706">
        <v>0</v>
      </c>
      <c r="M2706">
        <v>0</v>
      </c>
      <c r="N2706">
        <v>0</v>
      </c>
      <c r="O2706">
        <v>0</v>
      </c>
      <c r="Q2706">
        <v>0</v>
      </c>
      <c r="R2706">
        <v>0</v>
      </c>
      <c r="S2706">
        <v>0</v>
      </c>
      <c r="V2706">
        <v>1</v>
      </c>
      <c r="X2706" s="26">
        <v>3</v>
      </c>
    </row>
    <row r="2707" spans="1:24" x14ac:dyDescent="0.3">
      <c r="A2707" t="s">
        <v>155</v>
      </c>
      <c r="B2707" t="s">
        <v>3634</v>
      </c>
      <c r="C2707" t="s">
        <v>5136</v>
      </c>
      <c r="D2707" t="s">
        <v>5150</v>
      </c>
      <c r="E2707" t="s">
        <v>8031</v>
      </c>
      <c r="F2707" t="s">
        <v>155</v>
      </c>
      <c r="G2707" t="s">
        <v>21</v>
      </c>
      <c r="H2707" t="s">
        <v>21</v>
      </c>
      <c r="I2707" t="s">
        <v>22</v>
      </c>
      <c r="J2707">
        <v>0</v>
      </c>
      <c r="K2707">
        <v>1</v>
      </c>
      <c r="L2707">
        <v>1</v>
      </c>
      <c r="M2707">
        <v>1</v>
      </c>
      <c r="N2707">
        <v>2</v>
      </c>
      <c r="O2707">
        <v>1</v>
      </c>
      <c r="Q2707">
        <v>0</v>
      </c>
      <c r="R2707">
        <v>1</v>
      </c>
      <c r="S2707">
        <v>2</v>
      </c>
      <c r="V2707">
        <v>0</v>
      </c>
      <c r="X2707" s="26">
        <v>9</v>
      </c>
    </row>
    <row r="2708" spans="1:24" x14ac:dyDescent="0.3">
      <c r="A2708" t="s">
        <v>79</v>
      </c>
      <c r="B2708" t="s">
        <v>478</v>
      </c>
      <c r="C2708" t="s">
        <v>558</v>
      </c>
      <c r="D2708" t="s">
        <v>585</v>
      </c>
      <c r="E2708" t="s">
        <v>8032</v>
      </c>
      <c r="F2708" t="s">
        <v>79</v>
      </c>
      <c r="G2708" t="s">
        <v>21</v>
      </c>
      <c r="H2708" t="s">
        <v>21</v>
      </c>
      <c r="I2708" t="s">
        <v>50</v>
      </c>
      <c r="J2708">
        <v>0</v>
      </c>
      <c r="K2708">
        <v>1</v>
      </c>
      <c r="L2708">
        <v>1</v>
      </c>
      <c r="M2708">
        <v>1</v>
      </c>
      <c r="N2708">
        <v>2</v>
      </c>
      <c r="O2708">
        <v>0</v>
      </c>
      <c r="Q2708">
        <v>0</v>
      </c>
      <c r="R2708">
        <v>1</v>
      </c>
      <c r="S2708">
        <v>2</v>
      </c>
      <c r="V2708">
        <v>1</v>
      </c>
      <c r="X2708" s="26">
        <v>9</v>
      </c>
    </row>
    <row r="2709" spans="1:24" x14ac:dyDescent="0.3">
      <c r="A2709" t="s">
        <v>150</v>
      </c>
      <c r="B2709" t="s">
        <v>475</v>
      </c>
      <c r="C2709" t="s">
        <v>1000</v>
      </c>
      <c r="D2709" t="s">
        <v>5193</v>
      </c>
      <c r="E2709" t="s">
        <v>8033</v>
      </c>
      <c r="F2709" t="s">
        <v>150</v>
      </c>
      <c r="G2709" t="s">
        <v>21</v>
      </c>
      <c r="H2709" t="s">
        <v>21</v>
      </c>
      <c r="I2709" t="s">
        <v>22</v>
      </c>
      <c r="J2709">
        <v>0</v>
      </c>
      <c r="K2709">
        <v>1</v>
      </c>
      <c r="L2709">
        <v>1</v>
      </c>
      <c r="M2709">
        <v>1</v>
      </c>
      <c r="N2709">
        <v>2</v>
      </c>
      <c r="O2709">
        <v>1</v>
      </c>
      <c r="Q2709">
        <v>0</v>
      </c>
      <c r="R2709">
        <v>1</v>
      </c>
      <c r="S2709">
        <v>3</v>
      </c>
      <c r="V2709">
        <v>0</v>
      </c>
      <c r="X2709" s="26">
        <v>10</v>
      </c>
    </row>
    <row r="2710" spans="1:24" x14ac:dyDescent="0.3">
      <c r="A2710" t="s">
        <v>56</v>
      </c>
      <c r="B2710" t="s">
        <v>1602</v>
      </c>
      <c r="C2710" t="s">
        <v>2147</v>
      </c>
      <c r="D2710" t="s">
        <v>2148</v>
      </c>
      <c r="E2710" t="s">
        <v>8034</v>
      </c>
      <c r="F2710" t="s">
        <v>56</v>
      </c>
      <c r="G2710" t="s">
        <v>21</v>
      </c>
      <c r="H2710" t="s">
        <v>21</v>
      </c>
      <c r="I2710" t="s">
        <v>54</v>
      </c>
      <c r="J2710">
        <v>0</v>
      </c>
      <c r="K2710">
        <v>1</v>
      </c>
      <c r="L2710">
        <v>1</v>
      </c>
      <c r="M2710">
        <v>1</v>
      </c>
      <c r="N2710">
        <v>1</v>
      </c>
      <c r="O2710">
        <v>0</v>
      </c>
      <c r="Q2710">
        <v>0</v>
      </c>
      <c r="R2710">
        <v>1</v>
      </c>
      <c r="S2710">
        <v>2</v>
      </c>
      <c r="V2710">
        <v>1</v>
      </c>
      <c r="X2710" s="26">
        <v>8</v>
      </c>
    </row>
    <row r="2711" spans="1:24" x14ac:dyDescent="0.3">
      <c r="A2711" t="s">
        <v>49</v>
      </c>
      <c r="B2711" t="s">
        <v>1190</v>
      </c>
      <c r="C2711" t="s">
        <v>1195</v>
      </c>
      <c r="D2711" t="s">
        <v>1523</v>
      </c>
      <c r="E2711" t="s">
        <v>8035</v>
      </c>
      <c r="F2711" t="s">
        <v>49</v>
      </c>
      <c r="G2711" t="s">
        <v>21</v>
      </c>
      <c r="H2711" t="s">
        <v>21</v>
      </c>
      <c r="I2711" t="s">
        <v>22</v>
      </c>
      <c r="J2711">
        <v>2</v>
      </c>
      <c r="K2711">
        <v>1</v>
      </c>
      <c r="L2711">
        <v>0</v>
      </c>
      <c r="M2711">
        <v>1</v>
      </c>
      <c r="N2711">
        <v>3</v>
      </c>
      <c r="O2711">
        <v>1</v>
      </c>
      <c r="Q2711">
        <v>0</v>
      </c>
      <c r="R2711">
        <v>2</v>
      </c>
      <c r="S2711">
        <v>3</v>
      </c>
      <c r="V2711">
        <v>2</v>
      </c>
      <c r="X2711" s="26">
        <v>15</v>
      </c>
    </row>
    <row r="2712" spans="1:24" x14ac:dyDescent="0.3">
      <c r="A2712" t="s">
        <v>136</v>
      </c>
      <c r="B2712" t="s">
        <v>1683</v>
      </c>
      <c r="C2712" t="s">
        <v>4794</v>
      </c>
      <c r="D2712" t="s">
        <v>4799</v>
      </c>
      <c r="E2712" t="s">
        <v>8036</v>
      </c>
      <c r="F2712" t="s">
        <v>136</v>
      </c>
      <c r="G2712" t="s">
        <v>21</v>
      </c>
      <c r="H2712" t="s">
        <v>21</v>
      </c>
      <c r="I2712" t="s">
        <v>50</v>
      </c>
      <c r="J2712">
        <v>1</v>
      </c>
      <c r="K2712">
        <v>1</v>
      </c>
      <c r="L2712">
        <v>0</v>
      </c>
      <c r="M2712">
        <v>0</v>
      </c>
      <c r="N2712">
        <v>0</v>
      </c>
      <c r="O2712">
        <v>1</v>
      </c>
      <c r="Q2712">
        <v>0</v>
      </c>
      <c r="R2712">
        <v>1</v>
      </c>
      <c r="S2712">
        <v>3</v>
      </c>
      <c r="V2712">
        <v>2</v>
      </c>
      <c r="X2712" s="26">
        <v>9</v>
      </c>
    </row>
    <row r="2713" spans="1:24" x14ac:dyDescent="0.3">
      <c r="A2713" t="s">
        <v>71</v>
      </c>
      <c r="B2713" t="s">
        <v>963</v>
      </c>
      <c r="C2713" t="s">
        <v>2783</v>
      </c>
      <c r="D2713" t="s">
        <v>2791</v>
      </c>
      <c r="E2713" t="s">
        <v>8037</v>
      </c>
      <c r="F2713" t="s">
        <v>71</v>
      </c>
      <c r="G2713" t="s">
        <v>21</v>
      </c>
      <c r="H2713" t="s">
        <v>21</v>
      </c>
      <c r="I2713" t="s">
        <v>54</v>
      </c>
      <c r="J2713">
        <v>2</v>
      </c>
      <c r="K2713">
        <v>1</v>
      </c>
      <c r="L2713">
        <v>1</v>
      </c>
      <c r="M2713">
        <v>1</v>
      </c>
      <c r="N2713">
        <v>3</v>
      </c>
      <c r="O2713">
        <v>1</v>
      </c>
      <c r="Q2713">
        <v>2</v>
      </c>
      <c r="R2713">
        <v>1</v>
      </c>
      <c r="S2713">
        <v>3</v>
      </c>
      <c r="V2713">
        <v>2</v>
      </c>
      <c r="X2713" s="26">
        <v>17</v>
      </c>
    </row>
    <row r="2714" spans="1:24" x14ac:dyDescent="0.3">
      <c r="A2714" t="s">
        <v>61</v>
      </c>
      <c r="B2714" t="s">
        <v>1190</v>
      </c>
      <c r="C2714" t="s">
        <v>1191</v>
      </c>
      <c r="D2714" t="s">
        <v>1211</v>
      </c>
      <c r="E2714" t="s">
        <v>8038</v>
      </c>
      <c r="F2714" t="s">
        <v>61</v>
      </c>
      <c r="G2714" t="s">
        <v>21</v>
      </c>
      <c r="H2714" t="s">
        <v>21</v>
      </c>
      <c r="I2714" t="s">
        <v>22</v>
      </c>
      <c r="J2714">
        <v>0</v>
      </c>
      <c r="K2714">
        <v>1</v>
      </c>
      <c r="L2714">
        <v>1</v>
      </c>
      <c r="M2714">
        <v>1</v>
      </c>
      <c r="N2714">
        <v>3</v>
      </c>
      <c r="O2714">
        <v>1</v>
      </c>
      <c r="Q2714">
        <v>0</v>
      </c>
      <c r="R2714">
        <v>2</v>
      </c>
      <c r="S2714">
        <v>3</v>
      </c>
      <c r="V2714">
        <v>0</v>
      </c>
      <c r="X2714" s="26">
        <v>12</v>
      </c>
    </row>
    <row r="2715" spans="1:24" x14ac:dyDescent="0.3">
      <c r="A2715" t="s">
        <v>137</v>
      </c>
      <c r="B2715" t="s">
        <v>2870</v>
      </c>
      <c r="C2715" t="s">
        <v>3618</v>
      </c>
      <c r="D2715" t="s">
        <v>4699</v>
      </c>
      <c r="E2715" t="s">
        <v>8039</v>
      </c>
      <c r="F2715" t="s">
        <v>137</v>
      </c>
      <c r="G2715" t="s">
        <v>21</v>
      </c>
      <c r="H2715" t="s">
        <v>21</v>
      </c>
      <c r="I2715" t="s">
        <v>22</v>
      </c>
      <c r="J2715">
        <v>1</v>
      </c>
      <c r="K2715">
        <v>1</v>
      </c>
      <c r="L2715">
        <v>1</v>
      </c>
      <c r="M2715">
        <v>1</v>
      </c>
      <c r="N2715">
        <v>3</v>
      </c>
      <c r="O2715">
        <v>1</v>
      </c>
      <c r="Q2715">
        <v>0</v>
      </c>
      <c r="R2715">
        <v>3</v>
      </c>
      <c r="S2715">
        <v>3</v>
      </c>
      <c r="V2715">
        <v>1</v>
      </c>
      <c r="X2715" s="26">
        <v>15</v>
      </c>
    </row>
    <row r="2716" spans="1:24" x14ac:dyDescent="0.3">
      <c r="A2716" t="s">
        <v>37</v>
      </c>
      <c r="B2716" t="s">
        <v>932</v>
      </c>
      <c r="C2716" t="s">
        <v>3414</v>
      </c>
      <c r="D2716" t="s">
        <v>3415</v>
      </c>
      <c r="E2716" t="s">
        <v>8040</v>
      </c>
      <c r="F2716" t="s">
        <v>37</v>
      </c>
      <c r="G2716" t="s">
        <v>21</v>
      </c>
      <c r="H2716" t="s">
        <v>21</v>
      </c>
      <c r="I2716" t="s">
        <v>22</v>
      </c>
      <c r="J2716">
        <v>0</v>
      </c>
      <c r="K2716">
        <v>1</v>
      </c>
      <c r="L2716">
        <v>1</v>
      </c>
      <c r="M2716">
        <v>1</v>
      </c>
      <c r="N2716">
        <v>1</v>
      </c>
      <c r="O2716">
        <v>1</v>
      </c>
      <c r="Q2716">
        <v>0</v>
      </c>
      <c r="R2716">
        <v>1</v>
      </c>
      <c r="S2716">
        <v>3</v>
      </c>
      <c r="V2716">
        <v>1</v>
      </c>
      <c r="X2716" s="26">
        <v>10</v>
      </c>
    </row>
    <row r="2717" spans="1:24" x14ac:dyDescent="0.3">
      <c r="A2717" t="s">
        <v>150</v>
      </c>
      <c r="B2717" t="s">
        <v>475</v>
      </c>
      <c r="C2717" t="s">
        <v>1002</v>
      </c>
      <c r="D2717" t="s">
        <v>5192</v>
      </c>
      <c r="E2717" t="s">
        <v>8041</v>
      </c>
      <c r="F2717" t="s">
        <v>150</v>
      </c>
      <c r="G2717" t="s">
        <v>21</v>
      </c>
      <c r="H2717" t="s">
        <v>21</v>
      </c>
      <c r="I2717" t="s">
        <v>50</v>
      </c>
      <c r="J2717">
        <v>0</v>
      </c>
      <c r="K2717">
        <v>1</v>
      </c>
      <c r="L2717">
        <v>1</v>
      </c>
      <c r="M2717">
        <v>1</v>
      </c>
      <c r="N2717">
        <v>3</v>
      </c>
      <c r="O2717">
        <v>1</v>
      </c>
      <c r="Q2717">
        <v>0</v>
      </c>
      <c r="R2717">
        <v>2</v>
      </c>
      <c r="S2717">
        <v>3</v>
      </c>
      <c r="V2717">
        <v>1</v>
      </c>
      <c r="X2717" s="26">
        <v>13</v>
      </c>
    </row>
    <row r="2718" spans="1:24" x14ac:dyDescent="0.3">
      <c r="A2718" t="s">
        <v>20</v>
      </c>
      <c r="B2718" t="s">
        <v>983</v>
      </c>
      <c r="C2718" t="s">
        <v>984</v>
      </c>
      <c r="D2718" t="s">
        <v>3010</v>
      </c>
      <c r="E2718" t="s">
        <v>8042</v>
      </c>
      <c r="F2718" t="s">
        <v>20</v>
      </c>
      <c r="G2718" t="s">
        <v>21</v>
      </c>
      <c r="H2718" t="s">
        <v>21</v>
      </c>
      <c r="I2718" t="s">
        <v>50</v>
      </c>
      <c r="J2718">
        <v>1</v>
      </c>
      <c r="K2718">
        <v>1</v>
      </c>
      <c r="L2718">
        <v>0</v>
      </c>
      <c r="M2718">
        <v>0</v>
      </c>
      <c r="N2718">
        <v>0</v>
      </c>
      <c r="O2718">
        <v>0</v>
      </c>
      <c r="Q2718">
        <v>0</v>
      </c>
      <c r="R2718">
        <v>1</v>
      </c>
      <c r="S2718">
        <v>3</v>
      </c>
      <c r="V2718">
        <v>3</v>
      </c>
      <c r="X2718" s="26">
        <v>9</v>
      </c>
    </row>
    <row r="2719" spans="1:24" x14ac:dyDescent="0.3">
      <c r="A2719" t="s">
        <v>79</v>
      </c>
      <c r="B2719" t="s">
        <v>311</v>
      </c>
      <c r="C2719" t="s">
        <v>597</v>
      </c>
      <c r="D2719" t="s">
        <v>610</v>
      </c>
      <c r="E2719" t="s">
        <v>8043</v>
      </c>
      <c r="F2719" t="s">
        <v>79</v>
      </c>
      <c r="G2719" t="s">
        <v>21</v>
      </c>
      <c r="H2719" t="s">
        <v>21</v>
      </c>
      <c r="I2719" t="s">
        <v>22</v>
      </c>
      <c r="J2719">
        <v>1</v>
      </c>
      <c r="K2719">
        <v>1</v>
      </c>
      <c r="L2719">
        <v>1</v>
      </c>
      <c r="M2719">
        <v>1</v>
      </c>
      <c r="N2719">
        <v>2</v>
      </c>
      <c r="O2719">
        <v>1</v>
      </c>
      <c r="Q2719">
        <v>2</v>
      </c>
      <c r="R2719">
        <v>1</v>
      </c>
      <c r="S2719">
        <v>2</v>
      </c>
      <c r="V2719">
        <v>1</v>
      </c>
      <c r="X2719" s="26">
        <v>13</v>
      </c>
    </row>
    <row r="2720" spans="1:24" x14ac:dyDescent="0.3">
      <c r="A2720" t="s">
        <v>56</v>
      </c>
      <c r="B2720" t="s">
        <v>174</v>
      </c>
      <c r="C2720" t="s">
        <v>2152</v>
      </c>
      <c r="D2720" t="s">
        <v>2277</v>
      </c>
      <c r="E2720" t="s">
        <v>8044</v>
      </c>
      <c r="F2720" t="s">
        <v>56</v>
      </c>
      <c r="G2720" t="s">
        <v>21</v>
      </c>
      <c r="H2720" t="s">
        <v>21</v>
      </c>
      <c r="I2720" t="s">
        <v>50</v>
      </c>
      <c r="J2720">
        <v>0</v>
      </c>
      <c r="K2720">
        <v>1</v>
      </c>
      <c r="L2720">
        <v>0</v>
      </c>
      <c r="M2720">
        <v>1</v>
      </c>
      <c r="N2720">
        <v>1</v>
      </c>
      <c r="O2720">
        <v>0</v>
      </c>
      <c r="Q2720">
        <v>0</v>
      </c>
      <c r="R2720">
        <v>2</v>
      </c>
      <c r="S2720">
        <v>2</v>
      </c>
      <c r="V2720">
        <v>0</v>
      </c>
      <c r="X2720" s="26">
        <v>7</v>
      </c>
    </row>
    <row r="2721" spans="1:24" x14ac:dyDescent="0.3">
      <c r="A2721" t="s">
        <v>43</v>
      </c>
      <c r="B2721" t="s">
        <v>1733</v>
      </c>
      <c r="C2721" t="s">
        <v>1859</v>
      </c>
      <c r="D2721" t="s">
        <v>3892</v>
      </c>
      <c r="E2721" t="s">
        <v>8045</v>
      </c>
      <c r="F2721" t="s">
        <v>43</v>
      </c>
      <c r="G2721" t="s">
        <v>21</v>
      </c>
      <c r="H2721" t="s">
        <v>21</v>
      </c>
      <c r="I2721" t="s">
        <v>22</v>
      </c>
      <c r="J2721">
        <v>0</v>
      </c>
      <c r="K2721">
        <v>1</v>
      </c>
      <c r="L2721">
        <v>1</v>
      </c>
      <c r="M2721">
        <v>1</v>
      </c>
      <c r="N2721">
        <v>1</v>
      </c>
      <c r="O2721">
        <v>0</v>
      </c>
      <c r="Q2721">
        <v>2</v>
      </c>
      <c r="R2721">
        <v>1</v>
      </c>
      <c r="S2721">
        <v>2</v>
      </c>
      <c r="V2721">
        <v>1</v>
      </c>
      <c r="X2721" s="26">
        <v>10</v>
      </c>
    </row>
    <row r="2722" spans="1:24" x14ac:dyDescent="0.3">
      <c r="A2722" t="s">
        <v>52</v>
      </c>
      <c r="B2722" t="s">
        <v>637</v>
      </c>
      <c r="C2722" t="s">
        <v>640</v>
      </c>
      <c r="D2722" t="s">
        <v>901</v>
      </c>
      <c r="E2722" t="s">
        <v>8046</v>
      </c>
      <c r="F2722" t="s">
        <v>69</v>
      </c>
      <c r="G2722" t="s">
        <v>21</v>
      </c>
      <c r="H2722" t="s">
        <v>21</v>
      </c>
      <c r="I2722" t="s">
        <v>22</v>
      </c>
      <c r="J2722">
        <v>0</v>
      </c>
      <c r="K2722">
        <v>1</v>
      </c>
      <c r="L2722">
        <v>1</v>
      </c>
      <c r="M2722">
        <v>1</v>
      </c>
      <c r="N2722">
        <v>2</v>
      </c>
      <c r="O2722">
        <v>1</v>
      </c>
      <c r="Q2722">
        <v>0</v>
      </c>
      <c r="R2722">
        <v>1</v>
      </c>
      <c r="S2722">
        <v>3</v>
      </c>
      <c r="V2722">
        <v>0</v>
      </c>
      <c r="X2722" s="26">
        <v>10</v>
      </c>
    </row>
    <row r="2723" spans="1:24" x14ac:dyDescent="0.3">
      <c r="A2723" t="s">
        <v>43</v>
      </c>
      <c r="B2723" t="s">
        <v>1733</v>
      </c>
      <c r="C2723" t="s">
        <v>1859</v>
      </c>
      <c r="D2723" t="s">
        <v>3902</v>
      </c>
      <c r="E2723" t="s">
        <v>8047</v>
      </c>
      <c r="F2723" t="s">
        <v>43</v>
      </c>
      <c r="G2723" t="s">
        <v>21</v>
      </c>
      <c r="H2723" t="s">
        <v>21</v>
      </c>
      <c r="I2723" t="s">
        <v>22</v>
      </c>
      <c r="J2723">
        <v>1</v>
      </c>
      <c r="K2723">
        <v>1</v>
      </c>
      <c r="L2723">
        <v>0</v>
      </c>
      <c r="M2723">
        <v>1</v>
      </c>
      <c r="N2723">
        <v>1</v>
      </c>
      <c r="O2723">
        <v>0</v>
      </c>
      <c r="Q2723">
        <v>0</v>
      </c>
      <c r="R2723">
        <v>1</v>
      </c>
      <c r="S2723">
        <v>3</v>
      </c>
      <c r="V2723">
        <v>0</v>
      </c>
      <c r="X2723" s="26">
        <v>8</v>
      </c>
    </row>
    <row r="2724" spans="1:24" x14ac:dyDescent="0.3">
      <c r="A2724" t="s">
        <v>59</v>
      </c>
      <c r="B2724" t="s">
        <v>3366</v>
      </c>
      <c r="C2724" t="s">
        <v>3590</v>
      </c>
      <c r="D2724" t="s">
        <v>3600</v>
      </c>
      <c r="E2724" t="s">
        <v>8048</v>
      </c>
      <c r="F2724" t="s">
        <v>59</v>
      </c>
      <c r="G2724" t="s">
        <v>21</v>
      </c>
      <c r="H2724" t="s">
        <v>21</v>
      </c>
      <c r="I2724" t="s">
        <v>54</v>
      </c>
      <c r="J2724">
        <v>0</v>
      </c>
      <c r="K2724">
        <v>0</v>
      </c>
      <c r="L2724">
        <v>0</v>
      </c>
      <c r="M2724">
        <v>1</v>
      </c>
      <c r="N2724">
        <v>0</v>
      </c>
      <c r="O2724">
        <v>0</v>
      </c>
      <c r="Q2724">
        <v>0</v>
      </c>
      <c r="R2724">
        <v>1</v>
      </c>
      <c r="S2724">
        <v>1</v>
      </c>
      <c r="V2724">
        <v>1</v>
      </c>
      <c r="X2724" s="26">
        <v>4</v>
      </c>
    </row>
    <row r="2725" spans="1:24" x14ac:dyDescent="0.3">
      <c r="A2725" t="s">
        <v>59</v>
      </c>
      <c r="B2725" t="s">
        <v>3366</v>
      </c>
      <c r="C2725" t="s">
        <v>3590</v>
      </c>
      <c r="D2725" t="s">
        <v>3599</v>
      </c>
      <c r="E2725" t="s">
        <v>8049</v>
      </c>
      <c r="F2725" t="s">
        <v>59</v>
      </c>
      <c r="G2725" t="s">
        <v>21</v>
      </c>
      <c r="H2725" t="s">
        <v>21</v>
      </c>
      <c r="I2725" t="s">
        <v>50</v>
      </c>
      <c r="J2725">
        <v>1</v>
      </c>
      <c r="K2725">
        <v>0</v>
      </c>
      <c r="L2725">
        <v>0</v>
      </c>
      <c r="M2725">
        <v>0</v>
      </c>
      <c r="N2725">
        <v>0</v>
      </c>
      <c r="O2725">
        <v>0</v>
      </c>
      <c r="Q2725">
        <v>0</v>
      </c>
      <c r="R2725">
        <v>1</v>
      </c>
      <c r="S2725">
        <v>1</v>
      </c>
      <c r="V2725">
        <v>1</v>
      </c>
      <c r="X2725" s="26">
        <v>4</v>
      </c>
    </row>
    <row r="2726" spans="1:24" x14ac:dyDescent="0.3">
      <c r="A2726" t="s">
        <v>138</v>
      </c>
      <c r="B2726" t="s">
        <v>475</v>
      </c>
      <c r="C2726" t="s">
        <v>4730</v>
      </c>
      <c r="D2726" t="s">
        <v>4731</v>
      </c>
      <c r="E2726" t="s">
        <v>8050</v>
      </c>
      <c r="F2726" t="s">
        <v>138</v>
      </c>
      <c r="G2726" t="s">
        <v>21</v>
      </c>
      <c r="H2726" t="s">
        <v>21</v>
      </c>
      <c r="I2726" t="s">
        <v>54</v>
      </c>
      <c r="J2726">
        <v>0</v>
      </c>
      <c r="K2726">
        <v>1</v>
      </c>
      <c r="L2726">
        <v>0</v>
      </c>
      <c r="M2726">
        <v>0</v>
      </c>
      <c r="N2726">
        <v>0</v>
      </c>
      <c r="O2726">
        <v>0</v>
      </c>
      <c r="Q2726">
        <v>0</v>
      </c>
      <c r="R2726">
        <v>1</v>
      </c>
      <c r="S2726">
        <v>1</v>
      </c>
      <c r="V2726">
        <v>1</v>
      </c>
      <c r="X2726" s="26">
        <v>4</v>
      </c>
    </row>
    <row r="2727" spans="1:24" x14ac:dyDescent="0.3">
      <c r="A2727" t="s">
        <v>147</v>
      </c>
      <c r="B2727" t="s">
        <v>983</v>
      </c>
      <c r="C2727" t="s">
        <v>3650</v>
      </c>
      <c r="D2727" t="s">
        <v>5163</v>
      </c>
      <c r="E2727" t="s">
        <v>8051</v>
      </c>
      <c r="F2727" t="s">
        <v>150</v>
      </c>
      <c r="G2727" t="s">
        <v>21</v>
      </c>
      <c r="H2727" t="s">
        <v>21</v>
      </c>
      <c r="I2727" t="s">
        <v>22</v>
      </c>
      <c r="J2727">
        <v>2</v>
      </c>
      <c r="K2727">
        <v>1</v>
      </c>
      <c r="L2727">
        <v>1</v>
      </c>
      <c r="M2727">
        <v>0</v>
      </c>
      <c r="N2727">
        <v>1</v>
      </c>
      <c r="O2727">
        <v>0</v>
      </c>
      <c r="Q2727">
        <v>0</v>
      </c>
      <c r="R2727">
        <v>2</v>
      </c>
      <c r="S2727">
        <v>3</v>
      </c>
      <c r="V2727">
        <v>2</v>
      </c>
      <c r="X2727" s="26">
        <v>12</v>
      </c>
    </row>
    <row r="2728" spans="1:24" x14ac:dyDescent="0.3">
      <c r="A2728" t="s">
        <v>85</v>
      </c>
      <c r="B2728" t="s">
        <v>174</v>
      </c>
      <c r="C2728" t="s">
        <v>700</v>
      </c>
      <c r="D2728" t="s">
        <v>4487</v>
      </c>
      <c r="E2728" t="s">
        <v>8052</v>
      </c>
      <c r="F2728" t="s">
        <v>85</v>
      </c>
      <c r="G2728" t="s">
        <v>21</v>
      </c>
      <c r="H2728" t="s">
        <v>21</v>
      </c>
      <c r="I2728" t="s">
        <v>50</v>
      </c>
      <c r="J2728">
        <v>1</v>
      </c>
      <c r="K2728">
        <v>1</v>
      </c>
      <c r="L2728">
        <v>1</v>
      </c>
      <c r="M2728">
        <v>1</v>
      </c>
      <c r="N2728">
        <v>3</v>
      </c>
      <c r="O2728">
        <v>1</v>
      </c>
      <c r="Q2728">
        <v>0</v>
      </c>
      <c r="R2728">
        <v>3</v>
      </c>
      <c r="S2728">
        <v>3</v>
      </c>
      <c r="V2728">
        <v>3</v>
      </c>
      <c r="X2728" s="26">
        <v>17</v>
      </c>
    </row>
    <row r="2729" spans="1:24" x14ac:dyDescent="0.3">
      <c r="A2729" t="s">
        <v>43</v>
      </c>
      <c r="B2729" t="s">
        <v>174</v>
      </c>
      <c r="C2729" t="s">
        <v>1162</v>
      </c>
      <c r="D2729" t="s">
        <v>3940</v>
      </c>
      <c r="E2729" t="s">
        <v>8053</v>
      </c>
      <c r="F2729" t="s">
        <v>43</v>
      </c>
      <c r="G2729" t="s">
        <v>21</v>
      </c>
      <c r="H2729" t="s">
        <v>21</v>
      </c>
      <c r="I2729" t="s">
        <v>50</v>
      </c>
      <c r="J2729">
        <v>0</v>
      </c>
      <c r="K2729">
        <v>0</v>
      </c>
      <c r="L2729">
        <v>0</v>
      </c>
      <c r="M2729">
        <v>0</v>
      </c>
      <c r="N2729">
        <v>0</v>
      </c>
      <c r="O2729">
        <v>0</v>
      </c>
      <c r="Q2729">
        <v>0</v>
      </c>
      <c r="R2729">
        <v>0</v>
      </c>
      <c r="S2729">
        <v>0</v>
      </c>
      <c r="V2729">
        <v>0</v>
      </c>
      <c r="X2729" s="26">
        <v>0</v>
      </c>
    </row>
    <row r="2730" spans="1:24" x14ac:dyDescent="0.3">
      <c r="A2730" t="s">
        <v>61</v>
      </c>
      <c r="B2730" t="s">
        <v>1190</v>
      </c>
      <c r="C2730" t="s">
        <v>1191</v>
      </c>
      <c r="D2730" t="s">
        <v>1210</v>
      </c>
      <c r="E2730" t="s">
        <v>8054</v>
      </c>
      <c r="F2730" t="s">
        <v>61</v>
      </c>
      <c r="G2730" t="s">
        <v>21</v>
      </c>
      <c r="H2730" t="s">
        <v>21</v>
      </c>
      <c r="I2730" t="s">
        <v>22</v>
      </c>
      <c r="J2730">
        <v>0</v>
      </c>
      <c r="K2730">
        <v>1</v>
      </c>
      <c r="L2730">
        <v>0</v>
      </c>
      <c r="M2730">
        <v>0</v>
      </c>
      <c r="N2730">
        <v>0</v>
      </c>
      <c r="O2730">
        <v>0</v>
      </c>
      <c r="Q2730">
        <v>0</v>
      </c>
      <c r="R2730">
        <v>1</v>
      </c>
      <c r="S2730">
        <v>3</v>
      </c>
      <c r="V2730">
        <v>0</v>
      </c>
      <c r="X2730" s="26">
        <v>5</v>
      </c>
    </row>
    <row r="2731" spans="1:24" x14ac:dyDescent="0.3">
      <c r="A2731" t="s">
        <v>79</v>
      </c>
      <c r="B2731" t="s">
        <v>478</v>
      </c>
      <c r="C2731" t="s">
        <v>494</v>
      </c>
      <c r="D2731" t="s">
        <v>495</v>
      </c>
      <c r="E2731" t="s">
        <v>8055</v>
      </c>
      <c r="F2731" t="s">
        <v>79</v>
      </c>
      <c r="G2731" t="s">
        <v>21</v>
      </c>
      <c r="H2731" t="s">
        <v>21</v>
      </c>
      <c r="I2731" t="s">
        <v>22</v>
      </c>
      <c r="J2731">
        <v>0</v>
      </c>
      <c r="K2731">
        <v>1</v>
      </c>
      <c r="L2731">
        <v>1</v>
      </c>
      <c r="M2731">
        <v>1</v>
      </c>
      <c r="N2731">
        <v>0</v>
      </c>
      <c r="O2731">
        <v>0</v>
      </c>
      <c r="Q2731">
        <v>2</v>
      </c>
      <c r="R2731">
        <v>1</v>
      </c>
      <c r="S2731">
        <v>1</v>
      </c>
      <c r="V2731">
        <v>0</v>
      </c>
      <c r="X2731" s="26">
        <v>7</v>
      </c>
    </row>
    <row r="2732" spans="1:24" x14ac:dyDescent="0.3">
      <c r="A2732" t="s">
        <v>67</v>
      </c>
      <c r="B2732" t="s">
        <v>1733</v>
      </c>
      <c r="C2732" t="s">
        <v>2445</v>
      </c>
      <c r="D2732" t="s">
        <v>2446</v>
      </c>
      <c r="E2732" t="s">
        <v>8056</v>
      </c>
      <c r="F2732" t="s">
        <v>65</v>
      </c>
      <c r="G2732" t="s">
        <v>21</v>
      </c>
      <c r="H2732" t="s">
        <v>21</v>
      </c>
      <c r="I2732" t="s">
        <v>22</v>
      </c>
      <c r="J2732">
        <v>1</v>
      </c>
      <c r="K2732">
        <v>1</v>
      </c>
      <c r="L2732">
        <v>0</v>
      </c>
      <c r="M2732">
        <v>1</v>
      </c>
      <c r="N2732">
        <v>2</v>
      </c>
      <c r="O2732">
        <v>0</v>
      </c>
      <c r="Q2732">
        <v>0</v>
      </c>
      <c r="R2732">
        <v>1</v>
      </c>
      <c r="S2732">
        <v>3</v>
      </c>
      <c r="V2732">
        <v>1</v>
      </c>
      <c r="X2732" s="26">
        <v>10</v>
      </c>
    </row>
    <row r="2733" spans="1:24" x14ac:dyDescent="0.3">
      <c r="A2733" t="s">
        <v>71</v>
      </c>
      <c r="B2733" t="s">
        <v>162</v>
      </c>
      <c r="C2733" t="s">
        <v>318</v>
      </c>
      <c r="D2733" t="s">
        <v>2797</v>
      </c>
      <c r="E2733" t="s">
        <v>8057</v>
      </c>
      <c r="F2733" t="s">
        <v>71</v>
      </c>
      <c r="G2733" t="s">
        <v>21</v>
      </c>
      <c r="H2733" t="s">
        <v>21</v>
      </c>
      <c r="I2733" t="s">
        <v>22</v>
      </c>
      <c r="J2733">
        <v>0</v>
      </c>
      <c r="K2733">
        <v>1</v>
      </c>
      <c r="L2733">
        <v>1</v>
      </c>
      <c r="M2733">
        <v>1</v>
      </c>
      <c r="N2733">
        <v>3</v>
      </c>
      <c r="O2733">
        <v>1</v>
      </c>
      <c r="Q2733">
        <v>0</v>
      </c>
      <c r="R2733">
        <v>1</v>
      </c>
      <c r="S2733">
        <v>3</v>
      </c>
      <c r="V2733">
        <v>1</v>
      </c>
      <c r="X2733" s="26">
        <v>12</v>
      </c>
    </row>
    <row r="2734" spans="1:24" x14ac:dyDescent="0.3">
      <c r="A2734" t="s">
        <v>73</v>
      </c>
      <c r="B2734" t="s">
        <v>162</v>
      </c>
      <c r="C2734" t="s">
        <v>359</v>
      </c>
      <c r="D2734" t="s">
        <v>362</v>
      </c>
      <c r="E2734" t="s">
        <v>8058</v>
      </c>
      <c r="F2734" t="s">
        <v>32</v>
      </c>
      <c r="G2734" t="s">
        <v>21</v>
      </c>
      <c r="H2734" t="s">
        <v>21</v>
      </c>
      <c r="I2734" t="s">
        <v>22</v>
      </c>
      <c r="J2734">
        <v>1</v>
      </c>
      <c r="K2734">
        <v>1</v>
      </c>
      <c r="L2734">
        <v>1</v>
      </c>
      <c r="M2734">
        <v>1</v>
      </c>
      <c r="N2734">
        <v>1</v>
      </c>
      <c r="O2734">
        <v>1</v>
      </c>
      <c r="Q2734">
        <v>0</v>
      </c>
      <c r="R2734">
        <v>1</v>
      </c>
      <c r="S2734">
        <v>3</v>
      </c>
      <c r="V2734">
        <v>0</v>
      </c>
      <c r="X2734" s="26">
        <v>10</v>
      </c>
    </row>
    <row r="2735" spans="1:24" x14ac:dyDescent="0.3">
      <c r="A2735" t="s">
        <v>67</v>
      </c>
      <c r="B2735" t="s">
        <v>1733</v>
      </c>
      <c r="C2735" t="s">
        <v>1734</v>
      </c>
      <c r="D2735" t="s">
        <v>2440</v>
      </c>
      <c r="E2735" t="s">
        <v>8059</v>
      </c>
      <c r="F2735" t="s">
        <v>65</v>
      </c>
      <c r="G2735" t="s">
        <v>21</v>
      </c>
      <c r="H2735" t="s">
        <v>21</v>
      </c>
      <c r="I2735" t="s">
        <v>22</v>
      </c>
      <c r="J2735">
        <v>0</v>
      </c>
      <c r="K2735">
        <v>1</v>
      </c>
      <c r="L2735">
        <v>1</v>
      </c>
      <c r="M2735">
        <v>1</v>
      </c>
      <c r="N2735">
        <v>3</v>
      </c>
      <c r="O2735">
        <v>0</v>
      </c>
      <c r="Q2735">
        <v>0</v>
      </c>
      <c r="R2735">
        <v>1</v>
      </c>
      <c r="S2735">
        <v>3</v>
      </c>
      <c r="V2735">
        <v>1</v>
      </c>
      <c r="X2735" s="26">
        <v>11</v>
      </c>
    </row>
    <row r="2736" spans="1:24" x14ac:dyDescent="0.3">
      <c r="A2736" t="s">
        <v>150</v>
      </c>
      <c r="B2736" t="s">
        <v>637</v>
      </c>
      <c r="C2736" t="s">
        <v>638</v>
      </c>
      <c r="D2736" t="s">
        <v>5237</v>
      </c>
      <c r="E2736" t="s">
        <v>8060</v>
      </c>
      <c r="F2736" t="s">
        <v>150</v>
      </c>
      <c r="G2736" t="s">
        <v>21</v>
      </c>
      <c r="H2736" t="s">
        <v>21</v>
      </c>
      <c r="I2736" t="s">
        <v>22</v>
      </c>
      <c r="J2736">
        <v>0</v>
      </c>
      <c r="K2736">
        <v>0</v>
      </c>
      <c r="L2736">
        <v>0</v>
      </c>
      <c r="M2736">
        <v>0</v>
      </c>
      <c r="N2736">
        <v>0</v>
      </c>
      <c r="O2736">
        <v>0</v>
      </c>
      <c r="Q2736">
        <v>2</v>
      </c>
      <c r="R2736">
        <v>1</v>
      </c>
      <c r="S2736">
        <v>0</v>
      </c>
      <c r="V2736">
        <v>0</v>
      </c>
      <c r="X2736" s="26">
        <v>3</v>
      </c>
    </row>
    <row r="2737" spans="1:24" x14ac:dyDescent="0.3">
      <c r="A2737" t="s">
        <v>32</v>
      </c>
      <c r="B2737" t="s">
        <v>1880</v>
      </c>
      <c r="C2737" t="s">
        <v>1881</v>
      </c>
      <c r="D2737" t="s">
        <v>1908</v>
      </c>
      <c r="E2737" t="s">
        <v>8061</v>
      </c>
      <c r="F2737" t="s">
        <v>67</v>
      </c>
      <c r="G2737" t="s">
        <v>21</v>
      </c>
      <c r="H2737" t="s">
        <v>21</v>
      </c>
      <c r="I2737" t="s">
        <v>22</v>
      </c>
      <c r="J2737">
        <v>1</v>
      </c>
      <c r="K2737">
        <v>1</v>
      </c>
      <c r="L2737">
        <v>1</v>
      </c>
      <c r="M2737">
        <v>1</v>
      </c>
      <c r="N2737">
        <v>3</v>
      </c>
      <c r="O2737">
        <v>1</v>
      </c>
      <c r="Q2737">
        <v>0</v>
      </c>
      <c r="R2737">
        <v>3</v>
      </c>
      <c r="S2737">
        <v>3</v>
      </c>
      <c r="V2737">
        <v>1</v>
      </c>
      <c r="X2737" s="26">
        <v>15</v>
      </c>
    </row>
    <row r="2738" spans="1:24" x14ac:dyDescent="0.3">
      <c r="A2738" t="s">
        <v>73</v>
      </c>
      <c r="B2738" t="s">
        <v>162</v>
      </c>
      <c r="C2738" t="s">
        <v>359</v>
      </c>
      <c r="D2738" t="s">
        <v>361</v>
      </c>
      <c r="E2738" t="s">
        <v>8062</v>
      </c>
      <c r="F2738" t="s">
        <v>40</v>
      </c>
      <c r="G2738" t="s">
        <v>21</v>
      </c>
      <c r="H2738" t="s">
        <v>21</v>
      </c>
      <c r="I2738" t="s">
        <v>22</v>
      </c>
      <c r="J2738">
        <v>0</v>
      </c>
      <c r="K2738">
        <v>1</v>
      </c>
      <c r="L2738">
        <v>0</v>
      </c>
      <c r="M2738">
        <v>1</v>
      </c>
      <c r="N2738">
        <v>1</v>
      </c>
      <c r="O2738">
        <v>1</v>
      </c>
      <c r="Q2738">
        <v>0</v>
      </c>
      <c r="R2738">
        <v>1</v>
      </c>
      <c r="S2738">
        <v>2</v>
      </c>
      <c r="V2738">
        <v>0</v>
      </c>
      <c r="X2738" s="26">
        <v>7</v>
      </c>
    </row>
    <row r="2739" spans="1:24" x14ac:dyDescent="0.3">
      <c r="A2739" t="s">
        <v>59</v>
      </c>
      <c r="B2739" t="s">
        <v>3366</v>
      </c>
      <c r="C2739" t="s">
        <v>3595</v>
      </c>
      <c r="D2739" t="s">
        <v>3598</v>
      </c>
      <c r="E2739" t="s">
        <v>8063</v>
      </c>
      <c r="F2739" t="s">
        <v>59</v>
      </c>
      <c r="G2739" t="s">
        <v>21</v>
      </c>
      <c r="H2739" t="s">
        <v>21</v>
      </c>
      <c r="I2739" t="s">
        <v>22</v>
      </c>
      <c r="J2739">
        <v>1</v>
      </c>
      <c r="K2739">
        <v>1</v>
      </c>
      <c r="L2739">
        <v>1</v>
      </c>
      <c r="M2739">
        <v>1</v>
      </c>
      <c r="N2739">
        <v>1</v>
      </c>
      <c r="O2739">
        <v>1</v>
      </c>
      <c r="Q2739">
        <v>0</v>
      </c>
      <c r="R2739">
        <v>1</v>
      </c>
      <c r="S2739">
        <v>1</v>
      </c>
      <c r="V2739">
        <v>1</v>
      </c>
      <c r="X2739" s="26">
        <v>9</v>
      </c>
    </row>
    <row r="2740" spans="1:24" x14ac:dyDescent="0.3">
      <c r="A2740" t="s">
        <v>150</v>
      </c>
      <c r="B2740" t="s">
        <v>637</v>
      </c>
      <c r="C2740" t="s">
        <v>638</v>
      </c>
      <c r="D2740" t="s">
        <v>5236</v>
      </c>
      <c r="E2740" t="s">
        <v>8064</v>
      </c>
      <c r="F2740" t="s">
        <v>150</v>
      </c>
      <c r="G2740" t="s">
        <v>21</v>
      </c>
      <c r="H2740" t="s">
        <v>21</v>
      </c>
      <c r="I2740" t="s">
        <v>22</v>
      </c>
      <c r="J2740">
        <v>0</v>
      </c>
      <c r="K2740">
        <v>0</v>
      </c>
      <c r="L2740">
        <v>0</v>
      </c>
      <c r="M2740">
        <v>0</v>
      </c>
      <c r="N2740">
        <v>0</v>
      </c>
      <c r="O2740">
        <v>0</v>
      </c>
      <c r="Q2740">
        <v>2</v>
      </c>
      <c r="R2740">
        <v>1</v>
      </c>
      <c r="S2740">
        <v>1</v>
      </c>
      <c r="V2740">
        <v>1</v>
      </c>
      <c r="X2740" s="26">
        <v>5</v>
      </c>
    </row>
    <row r="2741" spans="1:24" x14ac:dyDescent="0.3">
      <c r="A2741" t="s">
        <v>32</v>
      </c>
      <c r="B2741" t="s">
        <v>1861</v>
      </c>
      <c r="C2741" t="s">
        <v>1862</v>
      </c>
      <c r="D2741" t="s">
        <v>1868</v>
      </c>
      <c r="E2741" t="s">
        <v>8065</v>
      </c>
      <c r="F2741" t="s">
        <v>32</v>
      </c>
      <c r="G2741" t="s">
        <v>21</v>
      </c>
      <c r="H2741" t="s">
        <v>21</v>
      </c>
      <c r="I2741" t="s">
        <v>22</v>
      </c>
      <c r="J2741">
        <v>0</v>
      </c>
      <c r="K2741">
        <v>0</v>
      </c>
      <c r="L2741">
        <v>1</v>
      </c>
      <c r="M2741">
        <v>1</v>
      </c>
      <c r="N2741">
        <v>1</v>
      </c>
      <c r="O2741">
        <v>0</v>
      </c>
      <c r="Q2741">
        <v>0</v>
      </c>
      <c r="R2741">
        <v>1</v>
      </c>
      <c r="S2741">
        <v>1</v>
      </c>
      <c r="V2741">
        <v>1</v>
      </c>
      <c r="X2741" s="26">
        <v>6</v>
      </c>
    </row>
    <row r="2742" spans="1:24" x14ac:dyDescent="0.3">
      <c r="A2742" t="s">
        <v>43</v>
      </c>
      <c r="B2742" t="s">
        <v>174</v>
      </c>
      <c r="C2742" t="s">
        <v>1159</v>
      </c>
      <c r="D2742" t="s">
        <v>3932</v>
      </c>
      <c r="E2742" t="s">
        <v>8066</v>
      </c>
      <c r="F2742" t="s">
        <v>43</v>
      </c>
      <c r="G2742" t="s">
        <v>21</v>
      </c>
      <c r="H2742" t="s">
        <v>21</v>
      </c>
      <c r="I2742" t="s">
        <v>22</v>
      </c>
      <c r="J2742">
        <v>1</v>
      </c>
      <c r="K2742">
        <v>1</v>
      </c>
      <c r="L2742">
        <v>1</v>
      </c>
      <c r="M2742">
        <v>1</v>
      </c>
      <c r="N2742">
        <v>2</v>
      </c>
      <c r="O2742">
        <v>1</v>
      </c>
      <c r="Q2742">
        <v>2</v>
      </c>
      <c r="R2742">
        <v>1</v>
      </c>
      <c r="S2742">
        <v>2</v>
      </c>
      <c r="V2742">
        <v>1</v>
      </c>
      <c r="X2742" s="26">
        <v>13</v>
      </c>
    </row>
    <row r="2743" spans="1:24" x14ac:dyDescent="0.3">
      <c r="A2743" t="s">
        <v>65</v>
      </c>
      <c r="B2743" t="s">
        <v>162</v>
      </c>
      <c r="C2743" t="s">
        <v>3068</v>
      </c>
      <c r="D2743" t="s">
        <v>3069</v>
      </c>
      <c r="E2743" t="s">
        <v>8067</v>
      </c>
      <c r="F2743" t="s">
        <v>65</v>
      </c>
      <c r="G2743" t="s">
        <v>21</v>
      </c>
      <c r="H2743" t="s">
        <v>21</v>
      </c>
      <c r="I2743" t="s">
        <v>22</v>
      </c>
      <c r="J2743">
        <v>0</v>
      </c>
      <c r="K2743">
        <v>1</v>
      </c>
      <c r="L2743">
        <v>1</v>
      </c>
      <c r="M2743">
        <v>1</v>
      </c>
      <c r="N2743">
        <v>1</v>
      </c>
      <c r="O2743">
        <v>0</v>
      </c>
      <c r="Q2743">
        <v>0</v>
      </c>
      <c r="R2743">
        <v>1</v>
      </c>
      <c r="S2743">
        <v>3</v>
      </c>
      <c r="V2743">
        <v>3</v>
      </c>
      <c r="X2743" s="26">
        <v>11</v>
      </c>
    </row>
    <row r="2744" spans="1:24" x14ac:dyDescent="0.3">
      <c r="A2744" t="s">
        <v>19</v>
      </c>
      <c r="B2744" t="s">
        <v>162</v>
      </c>
      <c r="C2744" t="s">
        <v>239</v>
      </c>
      <c r="D2744" t="s">
        <v>248</v>
      </c>
      <c r="E2744" t="s">
        <v>8068</v>
      </c>
      <c r="F2744" t="s">
        <v>67</v>
      </c>
      <c r="G2744" t="s">
        <v>21</v>
      </c>
      <c r="H2744" t="s">
        <v>21</v>
      </c>
      <c r="I2744" t="s">
        <v>22</v>
      </c>
      <c r="J2744">
        <v>0</v>
      </c>
      <c r="K2744">
        <v>1</v>
      </c>
      <c r="L2744">
        <v>0</v>
      </c>
      <c r="M2744">
        <v>1</v>
      </c>
      <c r="N2744">
        <v>1</v>
      </c>
      <c r="O2744">
        <v>1</v>
      </c>
      <c r="Q2744">
        <v>0</v>
      </c>
      <c r="R2744">
        <v>1</v>
      </c>
      <c r="S2744">
        <v>3</v>
      </c>
      <c r="V2744">
        <v>0</v>
      </c>
      <c r="X2744" s="26">
        <v>8</v>
      </c>
    </row>
    <row r="2745" spans="1:24" x14ac:dyDescent="0.3">
      <c r="A2745" t="s">
        <v>56</v>
      </c>
      <c r="B2745" t="s">
        <v>174</v>
      </c>
      <c r="C2745" t="s">
        <v>2144</v>
      </c>
      <c r="D2745" t="s">
        <v>2251</v>
      </c>
      <c r="E2745" t="s">
        <v>8069</v>
      </c>
      <c r="F2745" t="s">
        <v>56</v>
      </c>
      <c r="G2745" t="s">
        <v>21</v>
      </c>
      <c r="H2745" t="s">
        <v>21</v>
      </c>
      <c r="I2745" t="s">
        <v>22</v>
      </c>
      <c r="J2745">
        <v>2</v>
      </c>
      <c r="K2745">
        <v>1</v>
      </c>
      <c r="L2745">
        <v>1</v>
      </c>
      <c r="M2745">
        <v>1</v>
      </c>
      <c r="N2745">
        <v>2</v>
      </c>
      <c r="O2745">
        <v>1</v>
      </c>
      <c r="Q2745">
        <v>0</v>
      </c>
      <c r="R2745">
        <v>1</v>
      </c>
      <c r="S2745">
        <v>3</v>
      </c>
      <c r="V2745">
        <v>1</v>
      </c>
      <c r="X2745" s="26">
        <v>13</v>
      </c>
    </row>
    <row r="2746" spans="1:24" x14ac:dyDescent="0.3">
      <c r="A2746" t="s">
        <v>85</v>
      </c>
      <c r="B2746" t="s">
        <v>174</v>
      </c>
      <c r="C2746" t="s">
        <v>195</v>
      </c>
      <c r="D2746" t="s">
        <v>4456</v>
      </c>
      <c r="E2746" t="s">
        <v>8070</v>
      </c>
      <c r="F2746" t="s">
        <v>85</v>
      </c>
      <c r="G2746" t="s">
        <v>21</v>
      </c>
      <c r="H2746" t="s">
        <v>21</v>
      </c>
      <c r="I2746" t="s">
        <v>22</v>
      </c>
      <c r="J2746">
        <v>0</v>
      </c>
      <c r="K2746">
        <v>1</v>
      </c>
      <c r="L2746">
        <v>1</v>
      </c>
      <c r="M2746">
        <v>1</v>
      </c>
      <c r="N2746">
        <v>2</v>
      </c>
      <c r="O2746">
        <v>1</v>
      </c>
      <c r="Q2746">
        <v>0</v>
      </c>
      <c r="R2746">
        <v>1</v>
      </c>
      <c r="S2746">
        <v>0</v>
      </c>
      <c r="V2746">
        <v>0</v>
      </c>
      <c r="X2746" s="26">
        <v>7</v>
      </c>
    </row>
    <row r="2747" spans="1:24" x14ac:dyDescent="0.3">
      <c r="A2747" t="s">
        <v>59</v>
      </c>
      <c r="B2747" t="s">
        <v>3366</v>
      </c>
      <c r="C2747" t="s">
        <v>3595</v>
      </c>
      <c r="D2747" t="s">
        <v>3597</v>
      </c>
      <c r="E2747" t="s">
        <v>8071</v>
      </c>
      <c r="F2747" t="s">
        <v>59</v>
      </c>
      <c r="G2747" t="s">
        <v>21</v>
      </c>
      <c r="H2747" t="s">
        <v>21</v>
      </c>
      <c r="I2747" t="s">
        <v>50</v>
      </c>
      <c r="J2747">
        <v>1</v>
      </c>
      <c r="K2747">
        <v>0</v>
      </c>
      <c r="L2747">
        <v>0</v>
      </c>
      <c r="M2747">
        <v>1</v>
      </c>
      <c r="N2747">
        <v>0</v>
      </c>
      <c r="O2747">
        <v>0</v>
      </c>
      <c r="Q2747">
        <v>0</v>
      </c>
      <c r="R2747">
        <v>1</v>
      </c>
      <c r="S2747">
        <v>1</v>
      </c>
      <c r="V2747">
        <v>1</v>
      </c>
      <c r="X2747" s="26">
        <v>5</v>
      </c>
    </row>
    <row r="2748" spans="1:24" x14ac:dyDescent="0.3">
      <c r="A2748" t="s">
        <v>43</v>
      </c>
      <c r="B2748" t="s">
        <v>174</v>
      </c>
      <c r="C2748" t="s">
        <v>3918</v>
      </c>
      <c r="D2748" t="s">
        <v>3941</v>
      </c>
      <c r="E2748" t="s">
        <v>8072</v>
      </c>
      <c r="F2748" t="s">
        <v>43</v>
      </c>
      <c r="G2748" t="s">
        <v>21</v>
      </c>
      <c r="H2748" t="s">
        <v>21</v>
      </c>
      <c r="I2748" t="s">
        <v>22</v>
      </c>
      <c r="J2748">
        <v>0</v>
      </c>
      <c r="K2748">
        <v>1</v>
      </c>
      <c r="L2748">
        <v>0</v>
      </c>
      <c r="M2748">
        <v>1</v>
      </c>
      <c r="N2748">
        <v>2</v>
      </c>
      <c r="O2748">
        <v>0</v>
      </c>
      <c r="Q2748">
        <v>0</v>
      </c>
      <c r="R2748">
        <v>0</v>
      </c>
      <c r="S2748">
        <v>0</v>
      </c>
      <c r="V2748">
        <v>1</v>
      </c>
      <c r="X2748" s="26">
        <v>5</v>
      </c>
    </row>
    <row r="2749" spans="1:24" x14ac:dyDescent="0.3">
      <c r="A2749" t="s">
        <v>56</v>
      </c>
      <c r="B2749" t="s">
        <v>1602</v>
      </c>
      <c r="C2749" t="s">
        <v>2155</v>
      </c>
      <c r="D2749" t="s">
        <v>2156</v>
      </c>
      <c r="E2749" t="s">
        <v>8073</v>
      </c>
      <c r="F2749" t="s">
        <v>56</v>
      </c>
      <c r="G2749" t="s">
        <v>21</v>
      </c>
      <c r="H2749" t="s">
        <v>21</v>
      </c>
      <c r="I2749" t="s">
        <v>54</v>
      </c>
      <c r="J2749">
        <v>0</v>
      </c>
      <c r="K2749">
        <v>1</v>
      </c>
      <c r="L2749">
        <v>1</v>
      </c>
      <c r="M2749">
        <v>1</v>
      </c>
      <c r="N2749">
        <v>1</v>
      </c>
      <c r="O2749">
        <v>0</v>
      </c>
      <c r="Q2749">
        <v>0</v>
      </c>
      <c r="R2749">
        <v>1</v>
      </c>
      <c r="S2749">
        <v>2</v>
      </c>
      <c r="V2749">
        <v>1</v>
      </c>
      <c r="X2749" s="26">
        <v>8</v>
      </c>
    </row>
    <row r="2750" spans="1:24" x14ac:dyDescent="0.3">
      <c r="A2750" t="s">
        <v>74</v>
      </c>
      <c r="B2750" t="s">
        <v>174</v>
      </c>
      <c r="C2750" t="s">
        <v>1049</v>
      </c>
      <c r="D2750" t="s">
        <v>4159</v>
      </c>
      <c r="E2750" t="s">
        <v>8074</v>
      </c>
      <c r="F2750" t="s">
        <v>74</v>
      </c>
      <c r="G2750" t="s">
        <v>21</v>
      </c>
      <c r="H2750" t="s">
        <v>21</v>
      </c>
      <c r="I2750" t="s">
        <v>22</v>
      </c>
      <c r="J2750">
        <v>1</v>
      </c>
      <c r="K2750">
        <v>1</v>
      </c>
      <c r="L2750">
        <v>1</v>
      </c>
      <c r="M2750">
        <v>1</v>
      </c>
      <c r="N2750">
        <v>1</v>
      </c>
      <c r="O2750">
        <v>1</v>
      </c>
      <c r="Q2750">
        <v>0</v>
      </c>
      <c r="R2750">
        <v>1</v>
      </c>
      <c r="S2750">
        <v>2</v>
      </c>
      <c r="V2750">
        <v>1</v>
      </c>
      <c r="X2750" s="26">
        <v>10</v>
      </c>
    </row>
    <row r="2751" spans="1:24" x14ac:dyDescent="0.3">
      <c r="A2751" t="s">
        <v>56</v>
      </c>
      <c r="B2751" t="s">
        <v>174</v>
      </c>
      <c r="C2751" t="s">
        <v>2152</v>
      </c>
      <c r="D2751" t="s">
        <v>2245</v>
      </c>
      <c r="E2751" t="s">
        <v>8075</v>
      </c>
      <c r="F2751" t="s">
        <v>56</v>
      </c>
      <c r="G2751" t="s">
        <v>21</v>
      </c>
      <c r="H2751" t="s">
        <v>21</v>
      </c>
      <c r="I2751" t="s">
        <v>54</v>
      </c>
      <c r="J2751">
        <v>0</v>
      </c>
      <c r="K2751">
        <v>1</v>
      </c>
      <c r="L2751">
        <v>1</v>
      </c>
      <c r="M2751">
        <v>1</v>
      </c>
      <c r="N2751">
        <v>2</v>
      </c>
      <c r="O2751">
        <v>1</v>
      </c>
      <c r="Q2751">
        <v>2</v>
      </c>
      <c r="R2751">
        <v>1</v>
      </c>
      <c r="S2751">
        <v>3</v>
      </c>
      <c r="V2751">
        <v>1</v>
      </c>
      <c r="X2751" s="26">
        <v>13</v>
      </c>
    </row>
    <row r="2752" spans="1:24" x14ac:dyDescent="0.3">
      <c r="A2752" t="s">
        <v>83</v>
      </c>
      <c r="B2752" t="s">
        <v>475</v>
      </c>
      <c r="C2752" t="s">
        <v>826</v>
      </c>
      <c r="D2752" t="s">
        <v>5086</v>
      </c>
      <c r="E2752" t="s">
        <v>8076</v>
      </c>
      <c r="F2752" t="s">
        <v>83</v>
      </c>
      <c r="G2752" t="s">
        <v>21</v>
      </c>
      <c r="H2752" t="s">
        <v>21</v>
      </c>
      <c r="I2752" t="s">
        <v>22</v>
      </c>
      <c r="J2752">
        <v>1</v>
      </c>
      <c r="K2752">
        <v>1</v>
      </c>
      <c r="L2752">
        <v>0</v>
      </c>
      <c r="M2752">
        <v>1</v>
      </c>
      <c r="N2752">
        <v>2</v>
      </c>
      <c r="O2752">
        <v>1</v>
      </c>
      <c r="Q2752">
        <v>0</v>
      </c>
      <c r="R2752">
        <v>1</v>
      </c>
      <c r="S2752">
        <v>3</v>
      </c>
      <c r="V2752">
        <v>1</v>
      </c>
      <c r="X2752" s="26">
        <v>11</v>
      </c>
    </row>
    <row r="2753" spans="1:24" x14ac:dyDescent="0.3">
      <c r="A2753" t="s">
        <v>71</v>
      </c>
      <c r="B2753" t="s">
        <v>162</v>
      </c>
      <c r="C2753" t="s">
        <v>323</v>
      </c>
      <c r="D2753" t="s">
        <v>2800</v>
      </c>
      <c r="E2753" t="s">
        <v>8077</v>
      </c>
      <c r="F2753" t="s">
        <v>71</v>
      </c>
      <c r="G2753" t="s">
        <v>21</v>
      </c>
      <c r="H2753" t="s">
        <v>21</v>
      </c>
      <c r="I2753" t="s">
        <v>22</v>
      </c>
      <c r="J2753">
        <v>0</v>
      </c>
      <c r="K2753">
        <v>1</v>
      </c>
      <c r="L2753">
        <v>1</v>
      </c>
      <c r="M2753">
        <v>0</v>
      </c>
      <c r="N2753">
        <v>0</v>
      </c>
      <c r="O2753">
        <v>0</v>
      </c>
      <c r="Q2753">
        <v>0</v>
      </c>
      <c r="R2753">
        <v>1</v>
      </c>
      <c r="S2753">
        <v>3</v>
      </c>
      <c r="V2753">
        <v>3</v>
      </c>
      <c r="X2753" s="26">
        <v>9</v>
      </c>
    </row>
    <row r="2754" spans="1:24" x14ac:dyDescent="0.3">
      <c r="A2754" t="s">
        <v>20</v>
      </c>
      <c r="B2754" t="s">
        <v>1880</v>
      </c>
      <c r="C2754" t="s">
        <v>1881</v>
      </c>
      <c r="D2754" t="s">
        <v>2987</v>
      </c>
      <c r="E2754" t="s">
        <v>8078</v>
      </c>
      <c r="F2754" t="s">
        <v>20</v>
      </c>
      <c r="G2754" t="s">
        <v>21</v>
      </c>
      <c r="H2754" t="s">
        <v>21</v>
      </c>
      <c r="I2754" t="s">
        <v>22</v>
      </c>
      <c r="J2754">
        <v>1</v>
      </c>
      <c r="K2754">
        <v>1</v>
      </c>
      <c r="L2754">
        <v>1</v>
      </c>
      <c r="M2754">
        <v>1</v>
      </c>
      <c r="N2754">
        <v>3</v>
      </c>
      <c r="O2754">
        <v>1</v>
      </c>
      <c r="Q2754">
        <v>0</v>
      </c>
      <c r="R2754">
        <v>2</v>
      </c>
      <c r="S2754">
        <v>3</v>
      </c>
      <c r="V2754">
        <v>1</v>
      </c>
      <c r="X2754" s="26">
        <v>14</v>
      </c>
    </row>
    <row r="2755" spans="1:24" x14ac:dyDescent="0.3">
      <c r="A2755" t="s">
        <v>73</v>
      </c>
      <c r="B2755" t="s">
        <v>162</v>
      </c>
      <c r="C2755" t="s">
        <v>318</v>
      </c>
      <c r="D2755" t="s">
        <v>334</v>
      </c>
      <c r="E2755" t="s">
        <v>8079</v>
      </c>
      <c r="F2755" t="s">
        <v>61</v>
      </c>
      <c r="G2755" t="s">
        <v>21</v>
      </c>
      <c r="H2755" t="s">
        <v>21</v>
      </c>
      <c r="I2755" t="s">
        <v>22</v>
      </c>
      <c r="J2755">
        <v>0</v>
      </c>
      <c r="K2755">
        <v>0</v>
      </c>
      <c r="L2755">
        <v>0</v>
      </c>
      <c r="M2755">
        <v>0</v>
      </c>
      <c r="N2755">
        <v>0</v>
      </c>
      <c r="O2755">
        <v>0</v>
      </c>
      <c r="Q2755">
        <v>0</v>
      </c>
      <c r="R2755">
        <v>0</v>
      </c>
      <c r="S2755">
        <v>3</v>
      </c>
      <c r="V2755">
        <v>1</v>
      </c>
      <c r="X2755" s="26">
        <v>4</v>
      </c>
    </row>
    <row r="2756" spans="1:24" x14ac:dyDescent="0.3">
      <c r="A2756" t="s">
        <v>59</v>
      </c>
      <c r="B2756" t="s">
        <v>3366</v>
      </c>
      <c r="C2756" t="s">
        <v>3595</v>
      </c>
      <c r="D2756" t="s">
        <v>3596</v>
      </c>
      <c r="E2756" t="s">
        <v>8080</v>
      </c>
      <c r="F2756" t="s">
        <v>59</v>
      </c>
      <c r="G2756" t="s">
        <v>21</v>
      </c>
      <c r="H2756" t="s">
        <v>21</v>
      </c>
      <c r="I2756" t="s">
        <v>50</v>
      </c>
      <c r="J2756">
        <v>1</v>
      </c>
      <c r="K2756">
        <v>0</v>
      </c>
      <c r="L2756">
        <v>0</v>
      </c>
      <c r="M2756">
        <v>1</v>
      </c>
      <c r="N2756">
        <v>0</v>
      </c>
      <c r="O2756">
        <v>0</v>
      </c>
      <c r="Q2756">
        <v>0</v>
      </c>
      <c r="R2756">
        <v>1</v>
      </c>
      <c r="S2756">
        <v>1</v>
      </c>
      <c r="V2756">
        <v>1</v>
      </c>
      <c r="X2756" s="26">
        <v>5</v>
      </c>
    </row>
    <row r="2757" spans="1:24" x14ac:dyDescent="0.3">
      <c r="A2757" t="s">
        <v>70</v>
      </c>
      <c r="B2757" t="s">
        <v>3366</v>
      </c>
      <c r="C2757" t="s">
        <v>4327</v>
      </c>
      <c r="D2757" t="s">
        <v>4332</v>
      </c>
      <c r="E2757" t="s">
        <v>8081</v>
      </c>
      <c r="F2757" t="s">
        <v>70</v>
      </c>
      <c r="G2757" t="s">
        <v>21</v>
      </c>
      <c r="H2757" t="s">
        <v>21</v>
      </c>
      <c r="I2757" t="s">
        <v>22</v>
      </c>
      <c r="J2757">
        <v>0</v>
      </c>
      <c r="K2757">
        <v>1</v>
      </c>
      <c r="L2757">
        <v>1</v>
      </c>
      <c r="M2757">
        <v>0</v>
      </c>
      <c r="N2757">
        <v>0</v>
      </c>
      <c r="O2757">
        <v>0</v>
      </c>
      <c r="Q2757">
        <v>0</v>
      </c>
      <c r="R2757">
        <v>1</v>
      </c>
      <c r="S2757">
        <v>1</v>
      </c>
      <c r="V2757">
        <v>0</v>
      </c>
      <c r="X2757" s="26">
        <v>4</v>
      </c>
    </row>
    <row r="2758" spans="1:24" x14ac:dyDescent="0.3">
      <c r="A2758" t="s">
        <v>32</v>
      </c>
      <c r="B2758" t="s">
        <v>1880</v>
      </c>
      <c r="C2758" t="s">
        <v>1881</v>
      </c>
      <c r="D2758" t="s">
        <v>1907</v>
      </c>
      <c r="E2758" t="s">
        <v>8082</v>
      </c>
      <c r="F2758" t="s">
        <v>67</v>
      </c>
      <c r="G2758" t="s">
        <v>21</v>
      </c>
      <c r="H2758" t="s">
        <v>21</v>
      </c>
      <c r="I2758" t="s">
        <v>54</v>
      </c>
      <c r="J2758">
        <v>0</v>
      </c>
      <c r="K2758">
        <v>1</v>
      </c>
      <c r="L2758">
        <v>1</v>
      </c>
      <c r="M2758">
        <v>1</v>
      </c>
      <c r="N2758">
        <v>1</v>
      </c>
      <c r="O2758">
        <v>0</v>
      </c>
      <c r="Q2758">
        <v>0</v>
      </c>
      <c r="R2758">
        <v>1</v>
      </c>
      <c r="S2758">
        <v>2</v>
      </c>
      <c r="V2758">
        <v>0</v>
      </c>
      <c r="X2758" s="26">
        <v>7</v>
      </c>
    </row>
    <row r="2759" spans="1:24" x14ac:dyDescent="0.3">
      <c r="A2759" t="s">
        <v>32</v>
      </c>
      <c r="B2759" t="s">
        <v>1880</v>
      </c>
      <c r="C2759" t="s">
        <v>1881</v>
      </c>
      <c r="D2759" t="s">
        <v>1903</v>
      </c>
      <c r="E2759" t="s">
        <v>8083</v>
      </c>
      <c r="F2759" t="s">
        <v>67</v>
      </c>
      <c r="G2759" t="s">
        <v>21</v>
      </c>
      <c r="H2759" t="s">
        <v>21</v>
      </c>
      <c r="I2759" t="s">
        <v>22</v>
      </c>
      <c r="J2759">
        <v>0</v>
      </c>
      <c r="K2759">
        <v>1</v>
      </c>
      <c r="L2759">
        <v>1</v>
      </c>
      <c r="M2759">
        <v>1</v>
      </c>
      <c r="N2759">
        <v>1</v>
      </c>
      <c r="O2759">
        <v>0</v>
      </c>
      <c r="Q2759">
        <v>0</v>
      </c>
      <c r="R2759">
        <v>1</v>
      </c>
      <c r="S2759">
        <v>2</v>
      </c>
      <c r="V2759">
        <v>0</v>
      </c>
      <c r="X2759" s="26">
        <v>7</v>
      </c>
    </row>
    <row r="2760" spans="1:24" x14ac:dyDescent="0.3">
      <c r="A2760" t="s">
        <v>61</v>
      </c>
      <c r="B2760" t="s">
        <v>475</v>
      </c>
      <c r="C2760" t="s">
        <v>1156</v>
      </c>
      <c r="D2760" t="s">
        <v>1157</v>
      </c>
      <c r="E2760" t="s">
        <v>8084</v>
      </c>
      <c r="F2760" t="s">
        <v>61</v>
      </c>
      <c r="G2760" t="s">
        <v>21</v>
      </c>
      <c r="H2760" t="s">
        <v>21</v>
      </c>
      <c r="I2760" t="s">
        <v>22</v>
      </c>
      <c r="J2760">
        <v>0</v>
      </c>
      <c r="K2760">
        <v>1</v>
      </c>
      <c r="L2760">
        <v>0</v>
      </c>
      <c r="M2760">
        <v>0</v>
      </c>
      <c r="N2760">
        <v>0</v>
      </c>
      <c r="O2760">
        <v>0</v>
      </c>
      <c r="Q2760">
        <v>0</v>
      </c>
      <c r="R2760">
        <v>0</v>
      </c>
      <c r="S2760">
        <v>0</v>
      </c>
      <c r="V2760">
        <v>0</v>
      </c>
      <c r="X2760" s="26">
        <v>1</v>
      </c>
    </row>
    <row r="2761" spans="1:24" x14ac:dyDescent="0.3">
      <c r="A2761" t="s">
        <v>56</v>
      </c>
      <c r="B2761" t="s">
        <v>1602</v>
      </c>
      <c r="C2761" t="s">
        <v>2111</v>
      </c>
      <c r="D2761" t="s">
        <v>2115</v>
      </c>
      <c r="E2761" t="s">
        <v>8085</v>
      </c>
      <c r="F2761" t="s">
        <v>56</v>
      </c>
      <c r="G2761" t="s">
        <v>21</v>
      </c>
      <c r="H2761" t="s">
        <v>21</v>
      </c>
      <c r="I2761" t="s">
        <v>50</v>
      </c>
      <c r="J2761">
        <v>0</v>
      </c>
      <c r="K2761">
        <v>1</v>
      </c>
      <c r="L2761">
        <v>1</v>
      </c>
      <c r="M2761">
        <v>1</v>
      </c>
      <c r="N2761">
        <v>2</v>
      </c>
      <c r="O2761">
        <v>0</v>
      </c>
      <c r="Q2761">
        <v>0</v>
      </c>
      <c r="R2761">
        <v>1</v>
      </c>
      <c r="S2761">
        <v>3</v>
      </c>
      <c r="V2761">
        <v>1</v>
      </c>
      <c r="X2761" s="26">
        <v>10</v>
      </c>
    </row>
    <row r="2762" spans="1:24" x14ac:dyDescent="0.3">
      <c r="A2762" t="s">
        <v>32</v>
      </c>
      <c r="B2762" t="s">
        <v>1880</v>
      </c>
      <c r="C2762" t="s">
        <v>1881</v>
      </c>
      <c r="D2762" t="s">
        <v>1901</v>
      </c>
      <c r="E2762" t="s">
        <v>8086</v>
      </c>
      <c r="F2762" t="s">
        <v>67</v>
      </c>
      <c r="G2762" t="s">
        <v>21</v>
      </c>
      <c r="H2762" t="s">
        <v>21</v>
      </c>
      <c r="I2762" t="s">
        <v>54</v>
      </c>
      <c r="J2762">
        <v>0</v>
      </c>
      <c r="K2762">
        <v>1</v>
      </c>
      <c r="L2762">
        <v>1</v>
      </c>
      <c r="M2762">
        <v>1</v>
      </c>
      <c r="N2762">
        <v>1</v>
      </c>
      <c r="O2762">
        <v>0</v>
      </c>
      <c r="Q2762">
        <v>0</v>
      </c>
      <c r="R2762">
        <v>1</v>
      </c>
      <c r="S2762">
        <v>2</v>
      </c>
      <c r="V2762">
        <v>0</v>
      </c>
      <c r="X2762" s="26">
        <v>7</v>
      </c>
    </row>
    <row r="2763" spans="1:24" x14ac:dyDescent="0.3">
      <c r="A2763" t="s">
        <v>56</v>
      </c>
      <c r="B2763" t="s">
        <v>1602</v>
      </c>
      <c r="C2763" t="s">
        <v>2111</v>
      </c>
      <c r="D2763" t="s">
        <v>2113</v>
      </c>
      <c r="E2763" t="s">
        <v>8087</v>
      </c>
      <c r="F2763" t="s">
        <v>56</v>
      </c>
      <c r="G2763" t="s">
        <v>21</v>
      </c>
      <c r="H2763" t="s">
        <v>21</v>
      </c>
      <c r="I2763" t="s">
        <v>22</v>
      </c>
      <c r="J2763">
        <v>0</v>
      </c>
      <c r="K2763">
        <v>1</v>
      </c>
      <c r="L2763">
        <v>1</v>
      </c>
      <c r="M2763">
        <v>1</v>
      </c>
      <c r="N2763">
        <v>2</v>
      </c>
      <c r="O2763">
        <v>0</v>
      </c>
      <c r="Q2763">
        <v>0</v>
      </c>
      <c r="R2763">
        <v>1</v>
      </c>
      <c r="S2763">
        <v>3</v>
      </c>
      <c r="V2763">
        <v>1</v>
      </c>
      <c r="X2763" s="26">
        <v>10</v>
      </c>
    </row>
    <row r="2764" spans="1:24" x14ac:dyDescent="0.3">
      <c r="A2764" t="s">
        <v>55</v>
      </c>
      <c r="B2764" t="s">
        <v>174</v>
      </c>
      <c r="C2764" t="s">
        <v>886</v>
      </c>
      <c r="D2764" t="s">
        <v>887</v>
      </c>
      <c r="E2764" t="s">
        <v>8088</v>
      </c>
      <c r="F2764" t="s">
        <v>55</v>
      </c>
      <c r="G2764" t="s">
        <v>21</v>
      </c>
      <c r="H2764" t="s">
        <v>21</v>
      </c>
      <c r="I2764" t="s">
        <v>22</v>
      </c>
      <c r="J2764">
        <v>0</v>
      </c>
      <c r="K2764">
        <v>1</v>
      </c>
      <c r="L2764">
        <v>1</v>
      </c>
      <c r="M2764">
        <v>1</v>
      </c>
      <c r="N2764">
        <v>1</v>
      </c>
      <c r="O2764">
        <v>1</v>
      </c>
      <c r="Q2764">
        <v>0</v>
      </c>
      <c r="R2764">
        <v>1</v>
      </c>
      <c r="S2764">
        <v>2</v>
      </c>
      <c r="V2764">
        <v>1</v>
      </c>
      <c r="X2764" s="26">
        <v>9</v>
      </c>
    </row>
    <row r="2765" spans="1:24" x14ac:dyDescent="0.3">
      <c r="A2765" t="s">
        <v>59</v>
      </c>
      <c r="B2765" t="s">
        <v>3366</v>
      </c>
      <c r="C2765" t="s">
        <v>3533</v>
      </c>
      <c r="D2765" t="s">
        <v>3535</v>
      </c>
      <c r="E2765" t="s">
        <v>8089</v>
      </c>
      <c r="F2765" t="s">
        <v>136</v>
      </c>
      <c r="G2765" t="s">
        <v>21</v>
      </c>
      <c r="H2765" t="s">
        <v>21</v>
      </c>
      <c r="I2765" t="s">
        <v>22</v>
      </c>
      <c r="J2765">
        <v>0</v>
      </c>
      <c r="K2765">
        <v>0</v>
      </c>
      <c r="L2765">
        <v>0</v>
      </c>
      <c r="M2765">
        <v>0</v>
      </c>
      <c r="N2765">
        <v>0</v>
      </c>
      <c r="O2765">
        <v>0</v>
      </c>
      <c r="Q2765">
        <v>0</v>
      </c>
      <c r="R2765">
        <v>1</v>
      </c>
      <c r="S2765">
        <v>0</v>
      </c>
      <c r="V2765">
        <v>0</v>
      </c>
      <c r="X2765" s="26">
        <v>1</v>
      </c>
    </row>
    <row r="2766" spans="1:24" x14ac:dyDescent="0.3">
      <c r="A2766" t="s">
        <v>32</v>
      </c>
      <c r="B2766" t="s">
        <v>1880</v>
      </c>
      <c r="C2766" t="s">
        <v>1881</v>
      </c>
      <c r="D2766" t="s">
        <v>1900</v>
      </c>
      <c r="E2766" t="s">
        <v>8090</v>
      </c>
      <c r="F2766" t="s">
        <v>71</v>
      </c>
      <c r="G2766" t="s">
        <v>21</v>
      </c>
      <c r="H2766" t="s">
        <v>21</v>
      </c>
      <c r="I2766" t="s">
        <v>54</v>
      </c>
      <c r="J2766">
        <v>0</v>
      </c>
      <c r="K2766">
        <v>1</v>
      </c>
      <c r="L2766">
        <v>1</v>
      </c>
      <c r="M2766">
        <v>1</v>
      </c>
      <c r="N2766">
        <v>1</v>
      </c>
      <c r="O2766">
        <v>0</v>
      </c>
      <c r="Q2766">
        <v>0</v>
      </c>
      <c r="R2766">
        <v>1</v>
      </c>
      <c r="S2766">
        <v>3</v>
      </c>
      <c r="V2766">
        <v>0</v>
      </c>
      <c r="X2766" s="26">
        <v>8</v>
      </c>
    </row>
    <row r="2767" spans="1:24" x14ac:dyDescent="0.3">
      <c r="A2767" t="s">
        <v>61</v>
      </c>
      <c r="B2767" t="s">
        <v>475</v>
      </c>
      <c r="C2767" t="s">
        <v>826</v>
      </c>
      <c r="D2767" t="s">
        <v>1016</v>
      </c>
      <c r="E2767" t="s">
        <v>8091</v>
      </c>
      <c r="F2767" t="s">
        <v>61</v>
      </c>
      <c r="G2767" t="s">
        <v>21</v>
      </c>
      <c r="H2767" t="s">
        <v>21</v>
      </c>
      <c r="I2767" t="s">
        <v>22</v>
      </c>
      <c r="J2767">
        <v>0</v>
      </c>
      <c r="K2767">
        <v>0</v>
      </c>
      <c r="L2767">
        <v>0</v>
      </c>
      <c r="M2767">
        <v>1</v>
      </c>
      <c r="N2767">
        <v>1</v>
      </c>
      <c r="O2767">
        <v>1</v>
      </c>
      <c r="Q2767">
        <v>0</v>
      </c>
      <c r="R2767">
        <v>1</v>
      </c>
      <c r="S2767">
        <v>2</v>
      </c>
      <c r="V2767">
        <v>2</v>
      </c>
      <c r="X2767" s="26">
        <v>8</v>
      </c>
    </row>
    <row r="2768" spans="1:24" x14ac:dyDescent="0.3">
      <c r="A2768" t="s">
        <v>83</v>
      </c>
      <c r="B2768" t="s">
        <v>3634</v>
      </c>
      <c r="C2768" t="s">
        <v>3637</v>
      </c>
      <c r="D2768" t="s">
        <v>5096</v>
      </c>
      <c r="E2768" t="s">
        <v>8092</v>
      </c>
      <c r="F2768" t="s">
        <v>83</v>
      </c>
      <c r="G2768" t="s">
        <v>21</v>
      </c>
      <c r="H2768" t="s">
        <v>21</v>
      </c>
      <c r="I2768" t="s">
        <v>22</v>
      </c>
      <c r="J2768">
        <v>1</v>
      </c>
      <c r="K2768">
        <v>1</v>
      </c>
      <c r="L2768">
        <v>0</v>
      </c>
      <c r="M2768">
        <v>0</v>
      </c>
      <c r="N2768">
        <v>0</v>
      </c>
      <c r="O2768">
        <v>0</v>
      </c>
      <c r="Q2768">
        <v>0</v>
      </c>
      <c r="R2768">
        <v>0</v>
      </c>
      <c r="S2768">
        <v>1</v>
      </c>
      <c r="V2768">
        <v>1</v>
      </c>
      <c r="X2768" s="26">
        <v>4</v>
      </c>
    </row>
    <row r="2769" spans="1:24" x14ac:dyDescent="0.3">
      <c r="A2769" t="s">
        <v>56</v>
      </c>
      <c r="B2769" t="s">
        <v>1602</v>
      </c>
      <c r="C2769" t="s">
        <v>2111</v>
      </c>
      <c r="D2769" t="s">
        <v>2112</v>
      </c>
      <c r="E2769" t="s">
        <v>8093</v>
      </c>
      <c r="F2769" t="s">
        <v>56</v>
      </c>
      <c r="G2769" t="s">
        <v>21</v>
      </c>
      <c r="H2769" t="s">
        <v>21</v>
      </c>
      <c r="I2769" t="s">
        <v>50</v>
      </c>
      <c r="J2769">
        <v>0</v>
      </c>
      <c r="K2769">
        <v>1</v>
      </c>
      <c r="L2769">
        <v>1</v>
      </c>
      <c r="M2769">
        <v>1</v>
      </c>
      <c r="N2769">
        <v>1</v>
      </c>
      <c r="O2769">
        <v>0</v>
      </c>
      <c r="Q2769">
        <v>0</v>
      </c>
      <c r="R2769">
        <v>1</v>
      </c>
      <c r="S2769">
        <v>2</v>
      </c>
      <c r="V2769">
        <v>1</v>
      </c>
      <c r="X2769" s="26">
        <v>8</v>
      </c>
    </row>
    <row r="2770" spans="1:24" x14ac:dyDescent="0.3">
      <c r="A2770" t="s">
        <v>61</v>
      </c>
      <c r="B2770" t="s">
        <v>475</v>
      </c>
      <c r="C2770" t="s">
        <v>1323</v>
      </c>
      <c r="D2770" t="s">
        <v>1325</v>
      </c>
      <c r="E2770" t="s">
        <v>8094</v>
      </c>
      <c r="F2770" t="s">
        <v>61</v>
      </c>
      <c r="G2770" t="s">
        <v>21</v>
      </c>
      <c r="H2770" t="s">
        <v>21</v>
      </c>
      <c r="I2770" t="s">
        <v>22</v>
      </c>
      <c r="J2770">
        <v>1</v>
      </c>
      <c r="K2770">
        <v>1</v>
      </c>
      <c r="L2770">
        <v>1</v>
      </c>
      <c r="M2770">
        <v>0</v>
      </c>
      <c r="N2770">
        <v>0</v>
      </c>
      <c r="O2770">
        <v>0</v>
      </c>
      <c r="Q2770">
        <v>0</v>
      </c>
      <c r="R2770">
        <v>1</v>
      </c>
      <c r="S2770">
        <v>3</v>
      </c>
      <c r="V2770">
        <v>2</v>
      </c>
      <c r="X2770" s="26">
        <v>9</v>
      </c>
    </row>
    <row r="2771" spans="1:24" x14ac:dyDescent="0.3">
      <c r="A2771" t="s">
        <v>61</v>
      </c>
      <c r="B2771" t="s">
        <v>475</v>
      </c>
      <c r="C2771" t="s">
        <v>841</v>
      </c>
      <c r="D2771" t="s">
        <v>1012</v>
      </c>
      <c r="E2771" t="s">
        <v>8095</v>
      </c>
      <c r="F2771" t="s">
        <v>61</v>
      </c>
      <c r="G2771" t="s">
        <v>21</v>
      </c>
      <c r="H2771" t="s">
        <v>21</v>
      </c>
      <c r="I2771" t="s">
        <v>22</v>
      </c>
      <c r="J2771">
        <v>0</v>
      </c>
      <c r="K2771">
        <v>1</v>
      </c>
      <c r="L2771">
        <v>1</v>
      </c>
      <c r="M2771">
        <v>1</v>
      </c>
      <c r="N2771">
        <v>3</v>
      </c>
      <c r="O2771">
        <v>1</v>
      </c>
      <c r="Q2771">
        <v>0</v>
      </c>
      <c r="R2771">
        <v>2</v>
      </c>
      <c r="S2771">
        <v>3</v>
      </c>
      <c r="V2771">
        <v>1</v>
      </c>
      <c r="X2771" s="26">
        <v>13</v>
      </c>
    </row>
    <row r="2772" spans="1:24" x14ac:dyDescent="0.3">
      <c r="A2772" t="s">
        <v>70</v>
      </c>
      <c r="B2772" t="s">
        <v>2938</v>
      </c>
      <c r="C2772" t="s">
        <v>4353</v>
      </c>
      <c r="D2772" t="s">
        <v>4366</v>
      </c>
      <c r="E2772" t="s">
        <v>8096</v>
      </c>
      <c r="F2772" t="s">
        <v>70</v>
      </c>
      <c r="G2772" t="s">
        <v>21</v>
      </c>
      <c r="H2772" t="s">
        <v>21</v>
      </c>
      <c r="I2772" t="s">
        <v>50</v>
      </c>
      <c r="J2772">
        <v>1</v>
      </c>
      <c r="K2772">
        <v>1</v>
      </c>
      <c r="L2772">
        <v>1</v>
      </c>
      <c r="M2772">
        <v>1</v>
      </c>
      <c r="N2772">
        <v>0</v>
      </c>
      <c r="O2772">
        <v>0</v>
      </c>
      <c r="Q2772">
        <v>0</v>
      </c>
      <c r="R2772">
        <v>1</v>
      </c>
      <c r="S2772">
        <v>0</v>
      </c>
      <c r="V2772">
        <v>1</v>
      </c>
      <c r="X2772" s="26">
        <v>6</v>
      </c>
    </row>
    <row r="2773" spans="1:24" x14ac:dyDescent="0.3">
      <c r="A2773" t="s">
        <v>20</v>
      </c>
      <c r="B2773" t="s">
        <v>1880</v>
      </c>
      <c r="C2773" t="s">
        <v>1881</v>
      </c>
      <c r="D2773" t="s">
        <v>2986</v>
      </c>
      <c r="E2773" t="s">
        <v>8097</v>
      </c>
      <c r="F2773" t="s">
        <v>65</v>
      </c>
      <c r="G2773" t="s">
        <v>21</v>
      </c>
      <c r="H2773" t="s">
        <v>21</v>
      </c>
      <c r="I2773" t="s">
        <v>50</v>
      </c>
      <c r="J2773">
        <v>1</v>
      </c>
      <c r="K2773">
        <v>1</v>
      </c>
      <c r="L2773">
        <v>1</v>
      </c>
      <c r="M2773">
        <v>1</v>
      </c>
      <c r="N2773">
        <v>2</v>
      </c>
      <c r="O2773">
        <v>1</v>
      </c>
      <c r="Q2773">
        <v>0</v>
      </c>
      <c r="R2773">
        <v>2</v>
      </c>
      <c r="S2773">
        <v>3</v>
      </c>
      <c r="V2773">
        <v>1</v>
      </c>
      <c r="X2773" s="26">
        <v>13</v>
      </c>
    </row>
    <row r="2774" spans="1:24" x14ac:dyDescent="0.3">
      <c r="A2774" t="s">
        <v>61</v>
      </c>
      <c r="B2774" t="s">
        <v>475</v>
      </c>
      <c r="C2774" t="s">
        <v>1156</v>
      </c>
      <c r="D2774" t="s">
        <v>1164</v>
      </c>
      <c r="E2774" t="s">
        <v>8098</v>
      </c>
      <c r="F2774" t="s">
        <v>61</v>
      </c>
      <c r="G2774" t="s">
        <v>21</v>
      </c>
      <c r="H2774" t="s">
        <v>21</v>
      </c>
      <c r="I2774" t="s">
        <v>22</v>
      </c>
      <c r="J2774">
        <v>1</v>
      </c>
      <c r="K2774">
        <v>1</v>
      </c>
      <c r="L2774">
        <v>1</v>
      </c>
      <c r="M2774">
        <v>0</v>
      </c>
      <c r="N2774">
        <v>1</v>
      </c>
      <c r="O2774">
        <v>1</v>
      </c>
      <c r="Q2774">
        <v>2</v>
      </c>
      <c r="R2774">
        <v>2</v>
      </c>
      <c r="S2774">
        <v>2</v>
      </c>
      <c r="V2774">
        <v>2</v>
      </c>
      <c r="X2774" s="26">
        <v>13</v>
      </c>
    </row>
    <row r="2775" spans="1:24" x14ac:dyDescent="0.3">
      <c r="A2775" t="s">
        <v>37</v>
      </c>
      <c r="B2775" t="s">
        <v>890</v>
      </c>
      <c r="C2775" t="s">
        <v>891</v>
      </c>
      <c r="D2775" t="s">
        <v>3441</v>
      </c>
      <c r="E2775" t="s">
        <v>8099</v>
      </c>
      <c r="F2775" t="s">
        <v>37</v>
      </c>
      <c r="G2775" t="s">
        <v>21</v>
      </c>
      <c r="H2775" t="s">
        <v>21</v>
      </c>
      <c r="I2775" t="s">
        <v>22</v>
      </c>
      <c r="J2775">
        <v>2</v>
      </c>
      <c r="K2775">
        <v>1</v>
      </c>
      <c r="L2775">
        <v>1</v>
      </c>
      <c r="M2775">
        <v>1</v>
      </c>
      <c r="N2775">
        <v>3</v>
      </c>
      <c r="O2775">
        <v>1</v>
      </c>
      <c r="Q2775">
        <v>0</v>
      </c>
      <c r="R2775">
        <v>2</v>
      </c>
      <c r="S2775">
        <v>3</v>
      </c>
      <c r="V2775">
        <v>1</v>
      </c>
      <c r="X2775" s="26">
        <v>15</v>
      </c>
    </row>
    <row r="2776" spans="1:24" x14ac:dyDescent="0.3">
      <c r="A2776" t="s">
        <v>61</v>
      </c>
      <c r="B2776" t="s">
        <v>475</v>
      </c>
      <c r="C2776" t="s">
        <v>1153</v>
      </c>
      <c r="D2776" t="s">
        <v>1154</v>
      </c>
      <c r="E2776" t="s">
        <v>8100</v>
      </c>
      <c r="F2776" t="s">
        <v>61</v>
      </c>
      <c r="G2776" t="s">
        <v>21</v>
      </c>
      <c r="H2776" t="s">
        <v>21</v>
      </c>
      <c r="I2776" t="s">
        <v>54</v>
      </c>
      <c r="J2776">
        <v>0</v>
      </c>
      <c r="K2776">
        <v>1</v>
      </c>
      <c r="L2776">
        <v>1</v>
      </c>
      <c r="M2776">
        <v>0</v>
      </c>
      <c r="N2776">
        <v>0</v>
      </c>
      <c r="O2776">
        <v>0</v>
      </c>
      <c r="Q2776">
        <v>2</v>
      </c>
      <c r="R2776">
        <v>0</v>
      </c>
      <c r="S2776">
        <v>0</v>
      </c>
      <c r="V2776">
        <v>1</v>
      </c>
      <c r="X2776" s="26">
        <v>5</v>
      </c>
    </row>
    <row r="2777" spans="1:24" x14ac:dyDescent="0.3">
      <c r="A2777" t="s">
        <v>59</v>
      </c>
      <c r="B2777" t="s">
        <v>3366</v>
      </c>
      <c r="C2777" t="s">
        <v>3593</v>
      </c>
      <c r="D2777" t="s">
        <v>3594</v>
      </c>
      <c r="E2777" t="s">
        <v>8101</v>
      </c>
      <c r="F2777" t="s">
        <v>59</v>
      </c>
      <c r="G2777" t="s">
        <v>21</v>
      </c>
      <c r="H2777" t="s">
        <v>21</v>
      </c>
      <c r="I2777" t="s">
        <v>22</v>
      </c>
      <c r="J2777">
        <v>1</v>
      </c>
      <c r="K2777">
        <v>0</v>
      </c>
      <c r="L2777">
        <v>0</v>
      </c>
      <c r="M2777">
        <v>1</v>
      </c>
      <c r="N2777">
        <v>0</v>
      </c>
      <c r="O2777">
        <v>0</v>
      </c>
      <c r="Q2777">
        <v>0</v>
      </c>
      <c r="R2777">
        <v>1</v>
      </c>
      <c r="S2777">
        <v>1</v>
      </c>
      <c r="V2777">
        <v>1</v>
      </c>
      <c r="X2777" s="26">
        <v>5</v>
      </c>
    </row>
    <row r="2778" spans="1:24" x14ac:dyDescent="0.3">
      <c r="A2778" t="s">
        <v>32</v>
      </c>
      <c r="B2778" t="s">
        <v>1880</v>
      </c>
      <c r="C2778" t="s">
        <v>1881</v>
      </c>
      <c r="D2778" t="s">
        <v>1882</v>
      </c>
      <c r="E2778" t="s">
        <v>8102</v>
      </c>
      <c r="F2778" t="s">
        <v>56</v>
      </c>
      <c r="G2778" t="s">
        <v>21</v>
      </c>
      <c r="H2778" t="s">
        <v>21</v>
      </c>
      <c r="I2778" t="s">
        <v>54</v>
      </c>
      <c r="J2778">
        <v>0</v>
      </c>
      <c r="K2778">
        <v>1</v>
      </c>
      <c r="L2778">
        <v>1</v>
      </c>
      <c r="M2778">
        <v>1</v>
      </c>
      <c r="N2778">
        <v>1</v>
      </c>
      <c r="O2778">
        <v>0</v>
      </c>
      <c r="Q2778">
        <v>0</v>
      </c>
      <c r="R2778">
        <v>1</v>
      </c>
      <c r="S2778">
        <v>2</v>
      </c>
      <c r="V2778">
        <v>0</v>
      </c>
      <c r="X2778" s="26">
        <v>7</v>
      </c>
    </row>
    <row r="2779" spans="1:24" x14ac:dyDescent="0.3">
      <c r="A2779" t="s">
        <v>32</v>
      </c>
      <c r="B2779" t="s">
        <v>1880</v>
      </c>
      <c r="C2779" t="s">
        <v>1881</v>
      </c>
      <c r="D2779" t="s">
        <v>1897</v>
      </c>
      <c r="E2779" t="s">
        <v>8103</v>
      </c>
      <c r="F2779" t="s">
        <v>67</v>
      </c>
      <c r="G2779" t="s">
        <v>21</v>
      </c>
      <c r="H2779" t="s">
        <v>21</v>
      </c>
      <c r="I2779" t="s">
        <v>22</v>
      </c>
      <c r="J2779">
        <v>0</v>
      </c>
      <c r="K2779">
        <v>1</v>
      </c>
      <c r="L2779">
        <v>1</v>
      </c>
      <c r="M2779">
        <v>1</v>
      </c>
      <c r="N2779">
        <v>2</v>
      </c>
      <c r="O2779">
        <v>1</v>
      </c>
      <c r="Q2779">
        <v>0</v>
      </c>
      <c r="R2779">
        <v>1</v>
      </c>
      <c r="S2779">
        <v>3</v>
      </c>
      <c r="V2779">
        <v>0</v>
      </c>
      <c r="X2779" s="26">
        <v>10</v>
      </c>
    </row>
    <row r="2780" spans="1:24" x14ac:dyDescent="0.3">
      <c r="A2780" t="s">
        <v>55</v>
      </c>
      <c r="B2780" t="s">
        <v>475</v>
      </c>
      <c r="C2780" t="s">
        <v>854</v>
      </c>
      <c r="D2780" t="s">
        <v>896</v>
      </c>
      <c r="E2780" t="s">
        <v>8104</v>
      </c>
      <c r="F2780" t="s">
        <v>55</v>
      </c>
      <c r="G2780" t="s">
        <v>21</v>
      </c>
      <c r="H2780" t="s">
        <v>21</v>
      </c>
      <c r="I2780" t="s">
        <v>54</v>
      </c>
      <c r="J2780">
        <v>1</v>
      </c>
      <c r="K2780">
        <v>1</v>
      </c>
      <c r="L2780">
        <v>1</v>
      </c>
      <c r="M2780">
        <v>1</v>
      </c>
      <c r="N2780">
        <v>3</v>
      </c>
      <c r="O2780">
        <v>1</v>
      </c>
      <c r="Q2780">
        <v>0</v>
      </c>
      <c r="R2780">
        <v>2</v>
      </c>
      <c r="S2780">
        <v>3</v>
      </c>
      <c r="V2780">
        <v>1</v>
      </c>
      <c r="X2780" s="26">
        <v>14</v>
      </c>
    </row>
    <row r="2781" spans="1:24" x14ac:dyDescent="0.3">
      <c r="A2781" t="s">
        <v>40</v>
      </c>
      <c r="B2781" t="s">
        <v>174</v>
      </c>
      <c r="C2781" t="s">
        <v>1938</v>
      </c>
      <c r="D2781" t="s">
        <v>3298</v>
      </c>
      <c r="E2781" t="s">
        <v>8105</v>
      </c>
      <c r="F2781" t="s">
        <v>40</v>
      </c>
      <c r="G2781" t="s">
        <v>21</v>
      </c>
      <c r="H2781" t="s">
        <v>21</v>
      </c>
      <c r="I2781" t="s">
        <v>22</v>
      </c>
      <c r="J2781">
        <v>2</v>
      </c>
      <c r="K2781">
        <v>1</v>
      </c>
      <c r="L2781">
        <v>1</v>
      </c>
      <c r="M2781">
        <v>1</v>
      </c>
      <c r="N2781">
        <v>3</v>
      </c>
      <c r="O2781">
        <v>1</v>
      </c>
      <c r="Q2781">
        <v>0</v>
      </c>
      <c r="R2781">
        <v>2</v>
      </c>
      <c r="S2781">
        <v>3</v>
      </c>
      <c r="V2781">
        <v>1</v>
      </c>
      <c r="X2781" s="26">
        <v>15</v>
      </c>
    </row>
    <row r="2782" spans="1:24" x14ac:dyDescent="0.3">
      <c r="A2782" t="s">
        <v>32</v>
      </c>
      <c r="B2782" t="s">
        <v>1880</v>
      </c>
      <c r="C2782" t="s">
        <v>1881</v>
      </c>
      <c r="D2782" t="s">
        <v>1896</v>
      </c>
      <c r="E2782" t="s">
        <v>8106</v>
      </c>
      <c r="F2782" t="s">
        <v>67</v>
      </c>
      <c r="G2782" t="s">
        <v>21</v>
      </c>
      <c r="H2782" t="s">
        <v>21</v>
      </c>
      <c r="I2782" t="s">
        <v>50</v>
      </c>
      <c r="J2782">
        <v>0</v>
      </c>
      <c r="K2782">
        <v>1</v>
      </c>
      <c r="L2782">
        <v>1</v>
      </c>
      <c r="M2782">
        <v>1</v>
      </c>
      <c r="N2782">
        <v>1</v>
      </c>
      <c r="O2782">
        <v>0</v>
      </c>
      <c r="Q2782">
        <v>2</v>
      </c>
      <c r="R2782">
        <v>1</v>
      </c>
      <c r="S2782">
        <v>3</v>
      </c>
      <c r="V2782">
        <v>0</v>
      </c>
      <c r="X2782" s="26">
        <v>10</v>
      </c>
    </row>
    <row r="2783" spans="1:24" x14ac:dyDescent="0.3">
      <c r="A2783" t="s">
        <v>55</v>
      </c>
      <c r="B2783" t="s">
        <v>475</v>
      </c>
      <c r="C2783" t="s">
        <v>841</v>
      </c>
      <c r="D2783" t="s">
        <v>889</v>
      </c>
      <c r="E2783" t="s">
        <v>8107</v>
      </c>
      <c r="F2783" t="s">
        <v>55</v>
      </c>
      <c r="G2783" t="s">
        <v>21</v>
      </c>
      <c r="H2783" t="s">
        <v>21</v>
      </c>
      <c r="I2783" t="s">
        <v>22</v>
      </c>
      <c r="J2783">
        <v>2</v>
      </c>
      <c r="K2783">
        <v>1</v>
      </c>
      <c r="L2783">
        <v>0</v>
      </c>
      <c r="M2783">
        <v>1</v>
      </c>
      <c r="N2783">
        <v>1</v>
      </c>
      <c r="O2783">
        <v>1</v>
      </c>
      <c r="Q2783">
        <v>0</v>
      </c>
      <c r="R2783">
        <v>2</v>
      </c>
      <c r="S2783">
        <v>3</v>
      </c>
      <c r="V2783">
        <v>2</v>
      </c>
      <c r="X2783" s="26">
        <v>13</v>
      </c>
    </row>
    <row r="2784" spans="1:24" x14ac:dyDescent="0.3">
      <c r="A2784" t="s">
        <v>59</v>
      </c>
      <c r="B2784" t="s">
        <v>3366</v>
      </c>
      <c r="C2784" t="s">
        <v>3590</v>
      </c>
      <c r="D2784" t="s">
        <v>3592</v>
      </c>
      <c r="E2784" t="s">
        <v>8108</v>
      </c>
      <c r="F2784" t="s">
        <v>59</v>
      </c>
      <c r="G2784" t="s">
        <v>21</v>
      </c>
      <c r="H2784" t="s">
        <v>21</v>
      </c>
      <c r="I2784" t="s">
        <v>54</v>
      </c>
      <c r="J2784">
        <v>0</v>
      </c>
      <c r="K2784">
        <v>0</v>
      </c>
      <c r="L2784">
        <v>0</v>
      </c>
      <c r="M2784">
        <v>0</v>
      </c>
      <c r="N2784">
        <v>0</v>
      </c>
      <c r="O2784">
        <v>0</v>
      </c>
      <c r="Q2784">
        <v>0</v>
      </c>
      <c r="R2784">
        <v>0</v>
      </c>
      <c r="S2784">
        <v>0</v>
      </c>
      <c r="V2784">
        <v>1</v>
      </c>
      <c r="X2784" s="26">
        <v>1</v>
      </c>
    </row>
    <row r="2785" spans="1:24" x14ac:dyDescent="0.3">
      <c r="A2785" t="s">
        <v>79</v>
      </c>
      <c r="B2785" t="s">
        <v>162</v>
      </c>
      <c r="C2785" t="s">
        <v>507</v>
      </c>
      <c r="D2785" t="s">
        <v>515</v>
      </c>
      <c r="E2785" t="s">
        <v>8109</v>
      </c>
      <c r="F2785" t="s">
        <v>79</v>
      </c>
      <c r="G2785" t="s">
        <v>21</v>
      </c>
      <c r="H2785" t="s">
        <v>21</v>
      </c>
      <c r="I2785" t="s">
        <v>22</v>
      </c>
      <c r="J2785">
        <v>0</v>
      </c>
      <c r="K2785">
        <v>1</v>
      </c>
      <c r="L2785">
        <v>1</v>
      </c>
      <c r="M2785">
        <v>0</v>
      </c>
      <c r="N2785">
        <v>0</v>
      </c>
      <c r="O2785">
        <v>0</v>
      </c>
      <c r="Q2785">
        <v>0</v>
      </c>
      <c r="R2785">
        <v>1</v>
      </c>
      <c r="S2785">
        <v>1</v>
      </c>
      <c r="V2785">
        <v>1</v>
      </c>
      <c r="X2785" s="26">
        <v>5</v>
      </c>
    </row>
    <row r="2786" spans="1:24" x14ac:dyDescent="0.3">
      <c r="A2786" t="s">
        <v>32</v>
      </c>
      <c r="B2786" t="s">
        <v>1880</v>
      </c>
      <c r="C2786" t="s">
        <v>1881</v>
      </c>
      <c r="D2786" t="s">
        <v>1894</v>
      </c>
      <c r="E2786" t="s">
        <v>8110</v>
      </c>
      <c r="F2786" t="s">
        <v>67</v>
      </c>
      <c r="G2786" t="s">
        <v>21</v>
      </c>
      <c r="H2786" t="s">
        <v>21</v>
      </c>
      <c r="I2786" t="s">
        <v>50</v>
      </c>
      <c r="J2786">
        <v>0</v>
      </c>
      <c r="K2786">
        <v>1</v>
      </c>
      <c r="L2786">
        <v>1</v>
      </c>
      <c r="M2786">
        <v>1</v>
      </c>
      <c r="N2786">
        <v>1</v>
      </c>
      <c r="O2786">
        <v>0</v>
      </c>
      <c r="Q2786">
        <v>2</v>
      </c>
      <c r="R2786">
        <v>1</v>
      </c>
      <c r="S2786">
        <v>2</v>
      </c>
      <c r="V2786">
        <v>0</v>
      </c>
      <c r="X2786" s="26">
        <v>9</v>
      </c>
    </row>
    <row r="2787" spans="1:24" x14ac:dyDescent="0.3">
      <c r="A2787" t="s">
        <v>32</v>
      </c>
      <c r="B2787" t="s">
        <v>1880</v>
      </c>
      <c r="C2787" t="s">
        <v>1881</v>
      </c>
      <c r="D2787" t="s">
        <v>1892</v>
      </c>
      <c r="E2787" t="s">
        <v>8111</v>
      </c>
      <c r="F2787" t="s">
        <v>67</v>
      </c>
      <c r="G2787" t="s">
        <v>21</v>
      </c>
      <c r="H2787" t="s">
        <v>21</v>
      </c>
      <c r="I2787" t="s">
        <v>22</v>
      </c>
      <c r="J2787">
        <v>0</v>
      </c>
      <c r="K2787">
        <v>1</v>
      </c>
      <c r="L2787">
        <v>1</v>
      </c>
      <c r="M2787">
        <v>1</v>
      </c>
      <c r="N2787">
        <v>1</v>
      </c>
      <c r="O2787">
        <v>1</v>
      </c>
      <c r="Q2787">
        <v>2</v>
      </c>
      <c r="R2787">
        <v>1</v>
      </c>
      <c r="S2787">
        <v>2</v>
      </c>
      <c r="V2787">
        <v>0</v>
      </c>
      <c r="X2787" s="26">
        <v>10</v>
      </c>
    </row>
    <row r="2788" spans="1:24" x14ac:dyDescent="0.3">
      <c r="A2788" t="s">
        <v>32</v>
      </c>
      <c r="B2788" t="s">
        <v>1880</v>
      </c>
      <c r="C2788" t="s">
        <v>1881</v>
      </c>
      <c r="D2788" t="s">
        <v>1891</v>
      </c>
      <c r="E2788" t="s">
        <v>8112</v>
      </c>
      <c r="F2788" t="s">
        <v>56</v>
      </c>
      <c r="G2788" t="s">
        <v>21</v>
      </c>
      <c r="H2788" t="s">
        <v>21</v>
      </c>
      <c r="I2788" t="s">
        <v>22</v>
      </c>
      <c r="J2788">
        <v>0</v>
      </c>
      <c r="K2788">
        <v>1</v>
      </c>
      <c r="L2788">
        <v>1</v>
      </c>
      <c r="M2788">
        <v>1</v>
      </c>
      <c r="N2788">
        <v>1</v>
      </c>
      <c r="O2788">
        <v>0</v>
      </c>
      <c r="Q2788">
        <v>2</v>
      </c>
      <c r="R2788">
        <v>1</v>
      </c>
      <c r="S2788">
        <v>2</v>
      </c>
      <c r="V2788">
        <v>0</v>
      </c>
      <c r="X2788" s="26">
        <v>9</v>
      </c>
    </row>
    <row r="2789" spans="1:24" x14ac:dyDescent="0.3">
      <c r="A2789" t="s">
        <v>61</v>
      </c>
      <c r="B2789" t="s">
        <v>475</v>
      </c>
      <c r="C2789" t="s">
        <v>1323</v>
      </c>
      <c r="D2789" t="s">
        <v>1324</v>
      </c>
      <c r="E2789" t="s">
        <v>8113</v>
      </c>
      <c r="F2789" t="s">
        <v>61</v>
      </c>
      <c r="G2789" t="s">
        <v>21</v>
      </c>
      <c r="H2789" t="s">
        <v>21</v>
      </c>
      <c r="I2789" t="s">
        <v>22</v>
      </c>
      <c r="J2789">
        <v>2</v>
      </c>
      <c r="K2789">
        <v>1</v>
      </c>
      <c r="L2789">
        <v>1</v>
      </c>
      <c r="M2789">
        <v>1</v>
      </c>
      <c r="N2789">
        <v>2</v>
      </c>
      <c r="O2789">
        <v>1</v>
      </c>
      <c r="Q2789">
        <v>0</v>
      </c>
      <c r="R2789">
        <v>3</v>
      </c>
      <c r="S2789">
        <v>3</v>
      </c>
      <c r="V2789">
        <v>2</v>
      </c>
      <c r="X2789" s="26">
        <v>16</v>
      </c>
    </row>
    <row r="2790" spans="1:24" x14ac:dyDescent="0.3">
      <c r="A2790" t="s">
        <v>32</v>
      </c>
      <c r="B2790" t="s">
        <v>1880</v>
      </c>
      <c r="C2790" t="s">
        <v>1881</v>
      </c>
      <c r="D2790" t="s">
        <v>1888</v>
      </c>
      <c r="E2790" t="s">
        <v>8114</v>
      </c>
      <c r="F2790" t="s">
        <v>56</v>
      </c>
      <c r="G2790" t="s">
        <v>21</v>
      </c>
      <c r="H2790" t="s">
        <v>21</v>
      </c>
      <c r="I2790" t="s">
        <v>54</v>
      </c>
      <c r="J2790">
        <v>0</v>
      </c>
      <c r="K2790">
        <v>1</v>
      </c>
      <c r="L2790">
        <v>1</v>
      </c>
      <c r="M2790">
        <v>1</v>
      </c>
      <c r="N2790">
        <v>1</v>
      </c>
      <c r="O2790">
        <v>0</v>
      </c>
      <c r="Q2790">
        <v>0</v>
      </c>
      <c r="R2790">
        <v>1</v>
      </c>
      <c r="S2790">
        <v>2</v>
      </c>
      <c r="V2790">
        <v>0</v>
      </c>
      <c r="X2790" s="26">
        <v>7</v>
      </c>
    </row>
    <row r="2791" spans="1:24" x14ac:dyDescent="0.3">
      <c r="A2791" t="s">
        <v>138</v>
      </c>
      <c r="B2791" t="s">
        <v>475</v>
      </c>
      <c r="C2791" t="s">
        <v>476</v>
      </c>
      <c r="D2791" t="s">
        <v>4741</v>
      </c>
      <c r="E2791" t="s">
        <v>8115</v>
      </c>
      <c r="F2791" t="s">
        <v>138</v>
      </c>
      <c r="G2791" t="s">
        <v>21</v>
      </c>
      <c r="H2791" t="s">
        <v>21</v>
      </c>
      <c r="I2791" t="s">
        <v>22</v>
      </c>
      <c r="J2791">
        <v>0</v>
      </c>
      <c r="K2791">
        <v>1</v>
      </c>
      <c r="L2791">
        <v>1</v>
      </c>
      <c r="M2791">
        <v>1</v>
      </c>
      <c r="N2791">
        <v>2</v>
      </c>
      <c r="O2791">
        <v>1</v>
      </c>
      <c r="Q2791">
        <v>0</v>
      </c>
      <c r="R2791">
        <v>1</v>
      </c>
      <c r="S2791">
        <v>2</v>
      </c>
      <c r="V2791">
        <v>2</v>
      </c>
      <c r="X2791" s="26">
        <v>11</v>
      </c>
    </row>
    <row r="2792" spans="1:24" x14ac:dyDescent="0.3">
      <c r="A2792" t="s">
        <v>62</v>
      </c>
      <c r="B2792" t="s">
        <v>1742</v>
      </c>
      <c r="C2792" t="s">
        <v>1743</v>
      </c>
      <c r="D2792" t="s">
        <v>1759</v>
      </c>
      <c r="E2792" t="s">
        <v>8116</v>
      </c>
      <c r="F2792" t="s">
        <v>62</v>
      </c>
      <c r="G2792" t="s">
        <v>21</v>
      </c>
      <c r="H2792" t="s">
        <v>21</v>
      </c>
      <c r="I2792" t="s">
        <v>22</v>
      </c>
      <c r="J2792">
        <v>1</v>
      </c>
      <c r="K2792">
        <v>1</v>
      </c>
      <c r="L2792">
        <v>1</v>
      </c>
      <c r="M2792">
        <v>1</v>
      </c>
      <c r="N2792">
        <v>3</v>
      </c>
      <c r="O2792">
        <v>1</v>
      </c>
      <c r="Q2792">
        <v>0</v>
      </c>
      <c r="R2792">
        <v>3</v>
      </c>
      <c r="S2792">
        <v>3</v>
      </c>
      <c r="V2792">
        <v>2</v>
      </c>
      <c r="X2792" s="26">
        <v>16</v>
      </c>
    </row>
    <row r="2793" spans="1:24" x14ac:dyDescent="0.3">
      <c r="A2793" t="s">
        <v>88</v>
      </c>
      <c r="B2793" t="s">
        <v>162</v>
      </c>
      <c r="C2793" t="s">
        <v>5261</v>
      </c>
      <c r="D2793" t="s">
        <v>5300</v>
      </c>
      <c r="E2793" t="s">
        <v>8117</v>
      </c>
      <c r="F2793" t="s">
        <v>88</v>
      </c>
      <c r="G2793" t="s">
        <v>21</v>
      </c>
      <c r="H2793" t="s">
        <v>21</v>
      </c>
      <c r="I2793" t="s">
        <v>22</v>
      </c>
      <c r="J2793">
        <v>0</v>
      </c>
      <c r="K2793">
        <v>1</v>
      </c>
      <c r="L2793">
        <v>1</v>
      </c>
      <c r="M2793">
        <v>1</v>
      </c>
      <c r="N2793">
        <v>3</v>
      </c>
      <c r="O2793">
        <v>1</v>
      </c>
      <c r="Q2793">
        <v>0</v>
      </c>
      <c r="R2793">
        <v>1</v>
      </c>
      <c r="S2793">
        <v>3</v>
      </c>
      <c r="V2793">
        <v>1</v>
      </c>
      <c r="X2793" s="26">
        <v>12</v>
      </c>
    </row>
    <row r="2794" spans="1:24" x14ac:dyDescent="0.3">
      <c r="A2794" t="s">
        <v>73</v>
      </c>
      <c r="B2794" t="s">
        <v>311</v>
      </c>
      <c r="C2794" t="s">
        <v>312</v>
      </c>
      <c r="D2794" t="s">
        <v>331</v>
      </c>
      <c r="E2794" t="s">
        <v>8118</v>
      </c>
      <c r="F2794" t="s">
        <v>73</v>
      </c>
      <c r="G2794" t="s">
        <v>21</v>
      </c>
      <c r="H2794" t="s">
        <v>21</v>
      </c>
      <c r="I2794" t="s">
        <v>22</v>
      </c>
      <c r="J2794">
        <v>1</v>
      </c>
      <c r="K2794">
        <v>1</v>
      </c>
      <c r="L2794">
        <v>1</v>
      </c>
      <c r="M2794">
        <v>1</v>
      </c>
      <c r="N2794">
        <v>1</v>
      </c>
      <c r="O2794">
        <v>1</v>
      </c>
      <c r="Q2794">
        <v>0</v>
      </c>
      <c r="R2794">
        <v>1</v>
      </c>
      <c r="S2794">
        <v>3</v>
      </c>
      <c r="V2794">
        <v>1</v>
      </c>
      <c r="X2794" s="26">
        <v>11</v>
      </c>
    </row>
    <row r="2795" spans="1:24" x14ac:dyDescent="0.3">
      <c r="A2795" t="s">
        <v>49</v>
      </c>
      <c r="B2795" t="s">
        <v>174</v>
      </c>
      <c r="C2795" t="s">
        <v>195</v>
      </c>
      <c r="D2795" t="s">
        <v>1472</v>
      </c>
      <c r="E2795" t="s">
        <v>8119</v>
      </c>
      <c r="F2795" t="s">
        <v>118</v>
      </c>
      <c r="G2795" t="s">
        <v>21</v>
      </c>
      <c r="H2795" t="s">
        <v>21</v>
      </c>
      <c r="I2795" t="s">
        <v>22</v>
      </c>
      <c r="J2795">
        <v>0</v>
      </c>
      <c r="K2795">
        <v>1</v>
      </c>
      <c r="L2795">
        <v>0</v>
      </c>
      <c r="M2795">
        <v>1</v>
      </c>
      <c r="N2795">
        <v>3</v>
      </c>
      <c r="O2795">
        <v>0</v>
      </c>
      <c r="Q2795">
        <v>0</v>
      </c>
      <c r="R2795">
        <v>1</v>
      </c>
      <c r="S2795">
        <v>3</v>
      </c>
      <c r="V2795">
        <v>1</v>
      </c>
      <c r="X2795" s="26">
        <v>10</v>
      </c>
    </row>
    <row r="2796" spans="1:24" x14ac:dyDescent="0.3">
      <c r="A2796" t="s">
        <v>67</v>
      </c>
      <c r="B2796" t="s">
        <v>1733</v>
      </c>
      <c r="C2796" t="s">
        <v>1734</v>
      </c>
      <c r="D2796" t="s">
        <v>2437</v>
      </c>
      <c r="E2796" t="s">
        <v>8120</v>
      </c>
      <c r="F2796" t="s">
        <v>65</v>
      </c>
      <c r="G2796" t="s">
        <v>21</v>
      </c>
      <c r="H2796" t="s">
        <v>21</v>
      </c>
      <c r="I2796" t="s">
        <v>22</v>
      </c>
      <c r="J2796">
        <v>0</v>
      </c>
      <c r="K2796">
        <v>0</v>
      </c>
      <c r="L2796">
        <v>0</v>
      </c>
      <c r="M2796">
        <v>0</v>
      </c>
      <c r="N2796">
        <v>1</v>
      </c>
      <c r="O2796">
        <v>1</v>
      </c>
      <c r="Q2796">
        <v>0</v>
      </c>
      <c r="R2796">
        <v>1</v>
      </c>
      <c r="S2796">
        <v>0</v>
      </c>
      <c r="V2796">
        <v>1</v>
      </c>
      <c r="X2796" s="26">
        <v>4</v>
      </c>
    </row>
    <row r="2797" spans="1:24" x14ac:dyDescent="0.3">
      <c r="A2797" t="s">
        <v>113</v>
      </c>
      <c r="B2797" t="s">
        <v>519</v>
      </c>
      <c r="C2797" t="s">
        <v>1341</v>
      </c>
      <c r="D2797" t="s">
        <v>1344</v>
      </c>
      <c r="E2797" t="s">
        <v>8121</v>
      </c>
      <c r="F2797" t="s">
        <v>113</v>
      </c>
      <c r="G2797" t="s">
        <v>21</v>
      </c>
      <c r="H2797" t="s">
        <v>21</v>
      </c>
      <c r="I2797" t="s">
        <v>22</v>
      </c>
      <c r="J2797">
        <v>2</v>
      </c>
      <c r="K2797">
        <v>1</v>
      </c>
      <c r="L2797">
        <v>1</v>
      </c>
      <c r="M2797">
        <v>0</v>
      </c>
      <c r="N2797">
        <v>0</v>
      </c>
      <c r="O2797">
        <v>0</v>
      </c>
      <c r="Q2797">
        <v>0</v>
      </c>
      <c r="R2797">
        <v>1</v>
      </c>
      <c r="S2797">
        <v>3</v>
      </c>
      <c r="V2797">
        <v>2</v>
      </c>
      <c r="X2797" s="26">
        <v>10</v>
      </c>
    </row>
    <row r="2798" spans="1:24" x14ac:dyDescent="0.3">
      <c r="A2798" t="s">
        <v>139</v>
      </c>
      <c r="B2798" t="s">
        <v>519</v>
      </c>
      <c r="C2798" t="s">
        <v>3183</v>
      </c>
      <c r="D2798" t="s">
        <v>4653</v>
      </c>
      <c r="E2798" t="s">
        <v>8122</v>
      </c>
      <c r="F2798" t="s">
        <v>139</v>
      </c>
      <c r="G2798" t="s">
        <v>21</v>
      </c>
      <c r="H2798" t="s">
        <v>21</v>
      </c>
      <c r="I2798" t="s">
        <v>22</v>
      </c>
      <c r="J2798">
        <v>0</v>
      </c>
      <c r="K2798">
        <v>0</v>
      </c>
      <c r="L2798">
        <v>0</v>
      </c>
      <c r="M2798">
        <v>0</v>
      </c>
      <c r="N2798">
        <v>0</v>
      </c>
      <c r="O2798">
        <v>0</v>
      </c>
      <c r="Q2798">
        <v>0</v>
      </c>
      <c r="R2798">
        <v>1</v>
      </c>
      <c r="S2798">
        <v>3</v>
      </c>
      <c r="V2798">
        <v>2</v>
      </c>
      <c r="X2798" s="26">
        <v>6</v>
      </c>
    </row>
    <row r="2799" spans="1:24" x14ac:dyDescent="0.3">
      <c r="A2799" t="s">
        <v>79</v>
      </c>
      <c r="B2799" t="s">
        <v>519</v>
      </c>
      <c r="C2799" t="s">
        <v>540</v>
      </c>
      <c r="D2799" t="s">
        <v>544</v>
      </c>
      <c r="E2799" t="s">
        <v>8123</v>
      </c>
      <c r="F2799" t="s">
        <v>79</v>
      </c>
      <c r="G2799" t="s">
        <v>21</v>
      </c>
      <c r="H2799" t="s">
        <v>21</v>
      </c>
      <c r="I2799" t="s">
        <v>22</v>
      </c>
      <c r="J2799">
        <v>1</v>
      </c>
      <c r="K2799">
        <v>1</v>
      </c>
      <c r="L2799">
        <v>1</v>
      </c>
      <c r="M2799">
        <v>0</v>
      </c>
      <c r="N2799">
        <v>0</v>
      </c>
      <c r="O2799">
        <v>0</v>
      </c>
      <c r="Q2799">
        <v>0</v>
      </c>
      <c r="R2799">
        <v>1</v>
      </c>
      <c r="S2799">
        <v>3</v>
      </c>
      <c r="V2799">
        <v>2</v>
      </c>
      <c r="X2799" s="26">
        <v>9</v>
      </c>
    </row>
    <row r="2800" spans="1:24" x14ac:dyDescent="0.3">
      <c r="A2800" t="s">
        <v>113</v>
      </c>
      <c r="B2800" t="s">
        <v>519</v>
      </c>
      <c r="C2800" t="s">
        <v>1341</v>
      </c>
      <c r="D2800" t="s">
        <v>1343</v>
      </c>
      <c r="E2800" t="s">
        <v>8124</v>
      </c>
      <c r="F2800" t="s">
        <v>113</v>
      </c>
      <c r="G2800" t="s">
        <v>21</v>
      </c>
      <c r="H2800" t="s">
        <v>21</v>
      </c>
      <c r="I2800" t="s">
        <v>22</v>
      </c>
      <c r="J2800">
        <v>2</v>
      </c>
      <c r="K2800">
        <v>1</v>
      </c>
      <c r="L2800">
        <v>1</v>
      </c>
      <c r="M2800">
        <v>0</v>
      </c>
      <c r="N2800">
        <v>0</v>
      </c>
      <c r="O2800">
        <v>0</v>
      </c>
      <c r="Q2800">
        <v>0</v>
      </c>
      <c r="R2800">
        <v>1</v>
      </c>
      <c r="S2800">
        <v>3</v>
      </c>
      <c r="V2800">
        <v>2</v>
      </c>
      <c r="X2800" s="26">
        <v>10</v>
      </c>
    </row>
    <row r="2801" spans="1:24" x14ac:dyDescent="0.3">
      <c r="A2801" t="s">
        <v>113</v>
      </c>
      <c r="B2801" t="s">
        <v>519</v>
      </c>
      <c r="C2801" t="s">
        <v>1341</v>
      </c>
      <c r="D2801" t="s">
        <v>1342</v>
      </c>
      <c r="E2801" t="s">
        <v>8125</v>
      </c>
      <c r="F2801" t="s">
        <v>113</v>
      </c>
      <c r="G2801" t="s">
        <v>21</v>
      </c>
      <c r="H2801" t="s">
        <v>21</v>
      </c>
      <c r="I2801" t="s">
        <v>22</v>
      </c>
      <c r="J2801">
        <v>2</v>
      </c>
      <c r="K2801">
        <v>1</v>
      </c>
      <c r="L2801">
        <v>1</v>
      </c>
      <c r="M2801">
        <v>0</v>
      </c>
      <c r="N2801">
        <v>0</v>
      </c>
      <c r="O2801">
        <v>0</v>
      </c>
      <c r="Q2801">
        <v>0</v>
      </c>
      <c r="R2801">
        <v>1</v>
      </c>
      <c r="S2801">
        <v>3</v>
      </c>
      <c r="V2801">
        <v>2</v>
      </c>
      <c r="X2801" s="26">
        <v>10</v>
      </c>
    </row>
    <row r="2802" spans="1:24" x14ac:dyDescent="0.3">
      <c r="A2802" t="s">
        <v>113</v>
      </c>
      <c r="B2802" t="s">
        <v>519</v>
      </c>
      <c r="C2802" t="s">
        <v>1372</v>
      </c>
      <c r="D2802" t="s">
        <v>1373</v>
      </c>
      <c r="E2802" t="s">
        <v>8126</v>
      </c>
      <c r="F2802" t="s">
        <v>113</v>
      </c>
      <c r="G2802" t="s">
        <v>21</v>
      </c>
      <c r="H2802" t="s">
        <v>21</v>
      </c>
      <c r="I2802" t="s">
        <v>22</v>
      </c>
      <c r="J2802">
        <v>2</v>
      </c>
      <c r="K2802">
        <v>1</v>
      </c>
      <c r="L2802">
        <v>0</v>
      </c>
      <c r="M2802">
        <v>0</v>
      </c>
      <c r="N2802">
        <v>0</v>
      </c>
      <c r="O2802">
        <v>0</v>
      </c>
      <c r="Q2802">
        <v>0</v>
      </c>
      <c r="R2802">
        <v>1</v>
      </c>
      <c r="S2802">
        <v>3</v>
      </c>
      <c r="V2802">
        <v>2</v>
      </c>
      <c r="X2802" s="26">
        <v>9</v>
      </c>
    </row>
    <row r="2803" spans="1:24" x14ac:dyDescent="0.3">
      <c r="A2803" t="s">
        <v>79</v>
      </c>
      <c r="B2803" t="s">
        <v>519</v>
      </c>
      <c r="C2803" t="s">
        <v>531</v>
      </c>
      <c r="D2803" t="s">
        <v>533</v>
      </c>
      <c r="E2803" t="s">
        <v>8127</v>
      </c>
      <c r="F2803" t="s">
        <v>93</v>
      </c>
      <c r="G2803" t="s">
        <v>21</v>
      </c>
      <c r="H2803" t="s">
        <v>21</v>
      </c>
      <c r="I2803" t="s">
        <v>22</v>
      </c>
      <c r="J2803">
        <v>1</v>
      </c>
      <c r="K2803">
        <v>1</v>
      </c>
      <c r="L2803">
        <v>1</v>
      </c>
      <c r="M2803">
        <v>0</v>
      </c>
      <c r="N2803">
        <v>0</v>
      </c>
      <c r="O2803">
        <v>0</v>
      </c>
      <c r="Q2803">
        <v>0</v>
      </c>
      <c r="R2803">
        <v>1</v>
      </c>
      <c r="S2803">
        <v>3</v>
      </c>
      <c r="V2803">
        <v>2</v>
      </c>
      <c r="X2803" s="26">
        <v>9</v>
      </c>
    </row>
    <row r="2804" spans="1:24" x14ac:dyDescent="0.3">
      <c r="A2804" t="s">
        <v>61</v>
      </c>
      <c r="B2804" t="s">
        <v>519</v>
      </c>
      <c r="C2804" t="s">
        <v>1027</v>
      </c>
      <c r="D2804" t="s">
        <v>1029</v>
      </c>
      <c r="E2804" t="s">
        <v>8128</v>
      </c>
      <c r="F2804" t="s">
        <v>61</v>
      </c>
      <c r="G2804" t="s">
        <v>21</v>
      </c>
      <c r="H2804" t="s">
        <v>21</v>
      </c>
      <c r="I2804" t="s">
        <v>22</v>
      </c>
      <c r="J2804">
        <v>2</v>
      </c>
      <c r="K2804">
        <v>0</v>
      </c>
      <c r="L2804">
        <v>0</v>
      </c>
      <c r="M2804">
        <v>0</v>
      </c>
      <c r="N2804">
        <v>0</v>
      </c>
      <c r="O2804">
        <v>0</v>
      </c>
      <c r="Q2804">
        <v>0</v>
      </c>
      <c r="R2804">
        <v>0</v>
      </c>
      <c r="S2804">
        <v>3</v>
      </c>
      <c r="V2804">
        <v>3</v>
      </c>
      <c r="X2804" s="26">
        <v>8</v>
      </c>
    </row>
    <row r="2805" spans="1:24" x14ac:dyDescent="0.3">
      <c r="A2805" t="s">
        <v>79</v>
      </c>
      <c r="B2805" t="s">
        <v>519</v>
      </c>
      <c r="C2805" t="s">
        <v>540</v>
      </c>
      <c r="D2805" t="s">
        <v>543</v>
      </c>
      <c r="E2805" t="s">
        <v>8129</v>
      </c>
      <c r="F2805" t="s">
        <v>79</v>
      </c>
      <c r="G2805" t="s">
        <v>21</v>
      </c>
      <c r="H2805" t="s">
        <v>21</v>
      </c>
      <c r="I2805" t="s">
        <v>22</v>
      </c>
      <c r="J2805">
        <v>1</v>
      </c>
      <c r="K2805">
        <v>1</v>
      </c>
      <c r="L2805">
        <v>1</v>
      </c>
      <c r="M2805">
        <v>0</v>
      </c>
      <c r="N2805">
        <v>0</v>
      </c>
      <c r="O2805">
        <v>0</v>
      </c>
      <c r="Q2805">
        <v>0</v>
      </c>
      <c r="R2805">
        <v>1</v>
      </c>
      <c r="S2805">
        <v>3</v>
      </c>
      <c r="V2805">
        <v>3</v>
      </c>
      <c r="X2805" s="26">
        <v>10</v>
      </c>
    </row>
    <row r="2806" spans="1:24" x14ac:dyDescent="0.3">
      <c r="A2806" t="s">
        <v>61</v>
      </c>
      <c r="B2806" t="s">
        <v>519</v>
      </c>
      <c r="C2806" t="s">
        <v>1027</v>
      </c>
      <c r="D2806" t="s">
        <v>1028</v>
      </c>
      <c r="E2806" t="s">
        <v>8130</v>
      </c>
      <c r="F2806" t="s">
        <v>61</v>
      </c>
      <c r="G2806" t="s">
        <v>21</v>
      </c>
      <c r="H2806" t="s">
        <v>21</v>
      </c>
      <c r="I2806" t="s">
        <v>22</v>
      </c>
      <c r="J2806">
        <v>2</v>
      </c>
      <c r="K2806">
        <v>0</v>
      </c>
      <c r="L2806">
        <v>0</v>
      </c>
      <c r="M2806">
        <v>0</v>
      </c>
      <c r="N2806">
        <v>0</v>
      </c>
      <c r="O2806">
        <v>0</v>
      </c>
      <c r="Q2806">
        <v>0</v>
      </c>
      <c r="R2806">
        <v>0</v>
      </c>
      <c r="S2806">
        <v>3</v>
      </c>
      <c r="V2806">
        <v>2</v>
      </c>
      <c r="X2806" s="26">
        <v>7</v>
      </c>
    </row>
    <row r="2807" spans="1:24" x14ac:dyDescent="0.3">
      <c r="A2807" t="s">
        <v>113</v>
      </c>
      <c r="B2807" t="s">
        <v>519</v>
      </c>
      <c r="C2807" t="s">
        <v>1341</v>
      </c>
      <c r="D2807" t="s">
        <v>1371</v>
      </c>
      <c r="E2807" t="s">
        <v>8131</v>
      </c>
      <c r="F2807" t="s">
        <v>113</v>
      </c>
      <c r="G2807" t="s">
        <v>21</v>
      </c>
      <c r="H2807" t="s">
        <v>21</v>
      </c>
      <c r="I2807" t="s">
        <v>22</v>
      </c>
      <c r="J2807">
        <v>1</v>
      </c>
      <c r="K2807">
        <v>1</v>
      </c>
      <c r="L2807">
        <v>0</v>
      </c>
      <c r="M2807">
        <v>0</v>
      </c>
      <c r="N2807">
        <v>0</v>
      </c>
      <c r="O2807">
        <v>0</v>
      </c>
      <c r="Q2807">
        <v>0</v>
      </c>
      <c r="R2807">
        <v>1</v>
      </c>
      <c r="S2807">
        <v>3</v>
      </c>
      <c r="V2807">
        <v>2</v>
      </c>
      <c r="X2807" s="26">
        <v>8</v>
      </c>
    </row>
    <row r="2808" spans="1:24" x14ac:dyDescent="0.3">
      <c r="A2808" t="s">
        <v>113</v>
      </c>
      <c r="B2808" t="s">
        <v>519</v>
      </c>
      <c r="C2808" t="s">
        <v>1341</v>
      </c>
      <c r="D2808" t="s">
        <v>1370</v>
      </c>
      <c r="E2808" t="s">
        <v>8132</v>
      </c>
      <c r="F2808" t="s">
        <v>113</v>
      </c>
      <c r="G2808" t="s">
        <v>21</v>
      </c>
      <c r="H2808" t="s">
        <v>21</v>
      </c>
      <c r="I2808" t="s">
        <v>22</v>
      </c>
      <c r="J2808">
        <v>2</v>
      </c>
      <c r="K2808">
        <v>1</v>
      </c>
      <c r="L2808">
        <v>0</v>
      </c>
      <c r="M2808">
        <v>0</v>
      </c>
      <c r="N2808">
        <v>0</v>
      </c>
      <c r="O2808">
        <v>0</v>
      </c>
      <c r="Q2808">
        <v>0</v>
      </c>
      <c r="R2808">
        <v>1</v>
      </c>
      <c r="S2808">
        <v>3</v>
      </c>
      <c r="V2808">
        <v>2</v>
      </c>
      <c r="X2808" s="26">
        <v>9</v>
      </c>
    </row>
    <row r="2809" spans="1:24" x14ac:dyDescent="0.3">
      <c r="A2809" t="s">
        <v>137</v>
      </c>
      <c r="B2809" t="s">
        <v>4323</v>
      </c>
      <c r="C2809" t="s">
        <v>597</v>
      </c>
      <c r="D2809" t="s">
        <v>4727</v>
      </c>
      <c r="E2809" t="s">
        <v>8133</v>
      </c>
      <c r="F2809" t="s">
        <v>137</v>
      </c>
      <c r="G2809" t="s">
        <v>21</v>
      </c>
      <c r="H2809" t="s">
        <v>21</v>
      </c>
      <c r="I2809" t="s">
        <v>22</v>
      </c>
      <c r="J2809">
        <v>0</v>
      </c>
      <c r="K2809">
        <v>1</v>
      </c>
      <c r="L2809">
        <v>1</v>
      </c>
      <c r="M2809">
        <v>1</v>
      </c>
      <c r="N2809">
        <v>2</v>
      </c>
      <c r="O2809">
        <v>1</v>
      </c>
      <c r="Q2809">
        <v>0</v>
      </c>
      <c r="R2809">
        <v>1</v>
      </c>
      <c r="S2809">
        <v>3</v>
      </c>
      <c r="V2809">
        <v>1</v>
      </c>
      <c r="X2809" s="26">
        <v>11</v>
      </c>
    </row>
    <row r="2810" spans="1:24" x14ac:dyDescent="0.3">
      <c r="A2810" t="s">
        <v>67</v>
      </c>
      <c r="B2810" t="s">
        <v>1733</v>
      </c>
      <c r="C2810" t="s">
        <v>2416</v>
      </c>
      <c r="D2810" t="s">
        <v>2448</v>
      </c>
      <c r="E2810" t="s">
        <v>8134</v>
      </c>
      <c r="F2810" t="s">
        <v>65</v>
      </c>
      <c r="G2810" t="s">
        <v>21</v>
      </c>
      <c r="H2810" t="s">
        <v>21</v>
      </c>
      <c r="I2810" t="s">
        <v>22</v>
      </c>
      <c r="J2810">
        <v>0</v>
      </c>
      <c r="K2810">
        <v>1</v>
      </c>
      <c r="L2810">
        <v>1</v>
      </c>
      <c r="M2810">
        <v>1</v>
      </c>
      <c r="N2810">
        <v>1</v>
      </c>
      <c r="O2810">
        <v>1</v>
      </c>
      <c r="Q2810">
        <v>0</v>
      </c>
      <c r="R2810">
        <v>1</v>
      </c>
      <c r="S2810">
        <v>1</v>
      </c>
      <c r="V2810">
        <v>1</v>
      </c>
      <c r="X2810" s="26">
        <v>8</v>
      </c>
    </row>
    <row r="2811" spans="1:24" x14ac:dyDescent="0.3">
      <c r="A2811" t="s">
        <v>20</v>
      </c>
      <c r="B2811" t="s">
        <v>963</v>
      </c>
      <c r="C2811" t="s">
        <v>2960</v>
      </c>
      <c r="D2811" t="s">
        <v>2974</v>
      </c>
      <c r="E2811" t="s">
        <v>8135</v>
      </c>
      <c r="F2811" t="s">
        <v>20</v>
      </c>
      <c r="G2811" t="s">
        <v>21</v>
      </c>
      <c r="H2811" t="s">
        <v>21</v>
      </c>
      <c r="I2811" t="s">
        <v>22</v>
      </c>
      <c r="J2811">
        <v>0</v>
      </c>
      <c r="K2811">
        <v>1</v>
      </c>
      <c r="L2811">
        <v>0</v>
      </c>
      <c r="M2811">
        <v>0</v>
      </c>
      <c r="N2811">
        <v>0</v>
      </c>
      <c r="O2811">
        <v>0</v>
      </c>
      <c r="Q2811">
        <v>0</v>
      </c>
      <c r="R2811">
        <v>1</v>
      </c>
      <c r="S2811">
        <v>1</v>
      </c>
      <c r="V2811">
        <v>1</v>
      </c>
      <c r="X2811" s="26">
        <v>4</v>
      </c>
    </row>
    <row r="2812" spans="1:24" x14ac:dyDescent="0.3">
      <c r="A2812" t="s">
        <v>73</v>
      </c>
      <c r="B2812" t="s">
        <v>162</v>
      </c>
      <c r="C2812" t="s">
        <v>274</v>
      </c>
      <c r="D2812" t="s">
        <v>279</v>
      </c>
      <c r="E2812" t="s">
        <v>8136</v>
      </c>
      <c r="F2812" t="s">
        <v>37</v>
      </c>
      <c r="G2812" t="s">
        <v>21</v>
      </c>
      <c r="H2812" t="s">
        <v>21</v>
      </c>
      <c r="I2812" t="s">
        <v>22</v>
      </c>
      <c r="J2812">
        <v>1</v>
      </c>
      <c r="K2812">
        <v>1</v>
      </c>
      <c r="L2812">
        <v>1</v>
      </c>
      <c r="M2812">
        <v>1</v>
      </c>
      <c r="N2812">
        <v>1</v>
      </c>
      <c r="O2812">
        <v>1</v>
      </c>
      <c r="Q2812">
        <v>0</v>
      </c>
      <c r="R2812">
        <v>2</v>
      </c>
      <c r="S2812">
        <v>3</v>
      </c>
      <c r="V2812">
        <v>1</v>
      </c>
      <c r="X2812" s="26">
        <v>12</v>
      </c>
    </row>
    <row r="2813" spans="1:24" x14ac:dyDescent="0.3">
      <c r="A2813" t="s">
        <v>70</v>
      </c>
      <c r="B2813" t="s">
        <v>174</v>
      </c>
      <c r="C2813" t="s">
        <v>886</v>
      </c>
      <c r="D2813" t="s">
        <v>4285</v>
      </c>
      <c r="E2813" t="s">
        <v>8137</v>
      </c>
      <c r="F2813" t="s">
        <v>70</v>
      </c>
      <c r="G2813" t="s">
        <v>21</v>
      </c>
      <c r="H2813" t="s">
        <v>21</v>
      </c>
      <c r="I2813" t="s">
        <v>22</v>
      </c>
      <c r="J2813">
        <v>0</v>
      </c>
      <c r="K2813">
        <v>1</v>
      </c>
      <c r="L2813">
        <v>1</v>
      </c>
      <c r="M2813">
        <v>1</v>
      </c>
      <c r="N2813">
        <v>2</v>
      </c>
      <c r="O2813">
        <v>1</v>
      </c>
      <c r="Q2813">
        <v>0</v>
      </c>
      <c r="R2813">
        <v>2</v>
      </c>
      <c r="S2813">
        <v>3</v>
      </c>
      <c r="V2813">
        <v>1</v>
      </c>
      <c r="X2813" s="26">
        <v>12</v>
      </c>
    </row>
    <row r="2814" spans="1:24" x14ac:dyDescent="0.3">
      <c r="A2814" t="s">
        <v>65</v>
      </c>
      <c r="B2814" t="s">
        <v>3056</v>
      </c>
      <c r="C2814" t="s">
        <v>3057</v>
      </c>
      <c r="D2814" t="s">
        <v>3058</v>
      </c>
      <c r="E2814" t="s">
        <v>8138</v>
      </c>
      <c r="F2814" t="s">
        <v>65</v>
      </c>
      <c r="G2814" t="s">
        <v>21</v>
      </c>
      <c r="H2814" t="s">
        <v>21</v>
      </c>
      <c r="I2814" t="s">
        <v>54</v>
      </c>
      <c r="J2814">
        <v>0</v>
      </c>
      <c r="K2814">
        <v>1</v>
      </c>
      <c r="L2814">
        <v>1</v>
      </c>
      <c r="M2814">
        <v>1</v>
      </c>
      <c r="N2814">
        <v>2</v>
      </c>
      <c r="O2814">
        <v>1</v>
      </c>
      <c r="Q2814">
        <v>0</v>
      </c>
      <c r="R2814">
        <v>1</v>
      </c>
      <c r="S2814">
        <v>3</v>
      </c>
      <c r="V2814">
        <v>2</v>
      </c>
      <c r="X2814" s="26">
        <v>12</v>
      </c>
    </row>
    <row r="2815" spans="1:24" x14ac:dyDescent="0.3">
      <c r="A2815" t="s">
        <v>20</v>
      </c>
      <c r="B2815" t="s">
        <v>963</v>
      </c>
      <c r="C2815" t="s">
        <v>2490</v>
      </c>
      <c r="D2815" t="s">
        <v>2959</v>
      </c>
      <c r="E2815" t="s">
        <v>8139</v>
      </c>
      <c r="F2815" t="s">
        <v>20</v>
      </c>
      <c r="G2815" t="s">
        <v>21</v>
      </c>
      <c r="H2815" t="s">
        <v>21</v>
      </c>
      <c r="I2815" t="s">
        <v>22</v>
      </c>
      <c r="J2815">
        <v>0</v>
      </c>
      <c r="K2815">
        <v>1</v>
      </c>
      <c r="L2815">
        <v>1</v>
      </c>
      <c r="M2815">
        <v>1</v>
      </c>
      <c r="N2815">
        <v>1</v>
      </c>
      <c r="O2815">
        <v>0</v>
      </c>
      <c r="Q2815">
        <v>0</v>
      </c>
      <c r="R2815">
        <v>1</v>
      </c>
      <c r="S2815">
        <v>2</v>
      </c>
      <c r="V2815">
        <v>1</v>
      </c>
      <c r="X2815" s="26">
        <v>8</v>
      </c>
    </row>
    <row r="2816" spans="1:24" x14ac:dyDescent="0.3">
      <c r="A2816" t="s">
        <v>73</v>
      </c>
      <c r="B2816" t="s">
        <v>162</v>
      </c>
      <c r="C2816" t="s">
        <v>404</v>
      </c>
      <c r="D2816" t="s">
        <v>414</v>
      </c>
      <c r="E2816" t="s">
        <v>8140</v>
      </c>
      <c r="F2816" t="s">
        <v>86</v>
      </c>
      <c r="G2816" t="s">
        <v>21</v>
      </c>
      <c r="H2816" t="s">
        <v>21</v>
      </c>
      <c r="I2816" t="s">
        <v>22</v>
      </c>
      <c r="J2816">
        <v>2</v>
      </c>
      <c r="K2816">
        <v>1</v>
      </c>
      <c r="L2816">
        <v>1</v>
      </c>
      <c r="M2816">
        <v>1</v>
      </c>
      <c r="N2816">
        <v>3</v>
      </c>
      <c r="O2816">
        <v>1</v>
      </c>
      <c r="Q2816">
        <v>0</v>
      </c>
      <c r="R2816">
        <v>3</v>
      </c>
      <c r="S2816">
        <v>3</v>
      </c>
      <c r="V2816">
        <v>1</v>
      </c>
      <c r="X2816" s="26">
        <v>16</v>
      </c>
    </row>
    <row r="2817" spans="1:24" x14ac:dyDescent="0.3">
      <c r="A2817" t="s">
        <v>137</v>
      </c>
      <c r="B2817" t="s">
        <v>963</v>
      </c>
      <c r="C2817" t="s">
        <v>2490</v>
      </c>
      <c r="D2817" t="s">
        <v>4711</v>
      </c>
      <c r="E2817" t="s">
        <v>8141</v>
      </c>
      <c r="F2817" t="s">
        <v>137</v>
      </c>
      <c r="G2817" t="s">
        <v>21</v>
      </c>
      <c r="H2817" t="s">
        <v>21</v>
      </c>
      <c r="I2817" t="s">
        <v>54</v>
      </c>
      <c r="J2817">
        <v>0</v>
      </c>
      <c r="K2817">
        <v>0</v>
      </c>
      <c r="L2817">
        <v>0</v>
      </c>
      <c r="M2817">
        <v>0</v>
      </c>
      <c r="N2817">
        <v>0</v>
      </c>
      <c r="O2817">
        <v>0</v>
      </c>
      <c r="Q2817">
        <v>0</v>
      </c>
      <c r="R2817">
        <v>1</v>
      </c>
      <c r="S2817">
        <v>0</v>
      </c>
      <c r="V2817">
        <v>1</v>
      </c>
      <c r="X2817" s="26">
        <v>2</v>
      </c>
    </row>
    <row r="2818" spans="1:24" x14ac:dyDescent="0.3">
      <c r="A2818" t="s">
        <v>62</v>
      </c>
      <c r="B2818" t="s">
        <v>1733</v>
      </c>
      <c r="C2818" t="s">
        <v>1740</v>
      </c>
      <c r="D2818" t="s">
        <v>1821</v>
      </c>
      <c r="E2818" t="s">
        <v>8142</v>
      </c>
      <c r="F2818" t="s">
        <v>62</v>
      </c>
      <c r="G2818" t="s">
        <v>21</v>
      </c>
      <c r="H2818" t="s">
        <v>21</v>
      </c>
      <c r="I2818" t="s">
        <v>22</v>
      </c>
      <c r="J2818">
        <v>2</v>
      </c>
      <c r="K2818">
        <v>1</v>
      </c>
      <c r="L2818">
        <v>0</v>
      </c>
      <c r="M2818">
        <v>1</v>
      </c>
      <c r="N2818">
        <v>2</v>
      </c>
      <c r="O2818">
        <v>1</v>
      </c>
      <c r="Q2818">
        <v>0</v>
      </c>
      <c r="R2818">
        <v>1</v>
      </c>
      <c r="S2818">
        <v>3</v>
      </c>
      <c r="V2818">
        <v>3</v>
      </c>
      <c r="X2818" s="26">
        <v>14</v>
      </c>
    </row>
    <row r="2819" spans="1:24" x14ac:dyDescent="0.3">
      <c r="A2819" t="s">
        <v>19</v>
      </c>
      <c r="B2819" t="s">
        <v>162</v>
      </c>
      <c r="C2819" t="s">
        <v>239</v>
      </c>
      <c r="D2819" t="s">
        <v>247</v>
      </c>
      <c r="E2819" t="s">
        <v>8143</v>
      </c>
      <c r="F2819" t="s">
        <v>56</v>
      </c>
      <c r="G2819" t="s">
        <v>21</v>
      </c>
      <c r="H2819" t="s">
        <v>21</v>
      </c>
      <c r="I2819" t="s">
        <v>22</v>
      </c>
      <c r="J2819">
        <v>0</v>
      </c>
      <c r="K2819">
        <v>1</v>
      </c>
      <c r="L2819">
        <v>1</v>
      </c>
      <c r="M2819">
        <v>1</v>
      </c>
      <c r="N2819">
        <v>1</v>
      </c>
      <c r="O2819">
        <v>1</v>
      </c>
      <c r="Q2819">
        <v>0</v>
      </c>
      <c r="R2819">
        <v>1</v>
      </c>
      <c r="S2819">
        <v>3</v>
      </c>
      <c r="V2819">
        <v>0</v>
      </c>
      <c r="X2819" s="26">
        <v>9</v>
      </c>
    </row>
    <row r="2820" spans="1:24" x14ac:dyDescent="0.3">
      <c r="A2820" t="s">
        <v>32</v>
      </c>
      <c r="B2820" t="s">
        <v>1880</v>
      </c>
      <c r="C2820" t="s">
        <v>1961</v>
      </c>
      <c r="D2820" t="s">
        <v>1977</v>
      </c>
      <c r="E2820" t="s">
        <v>8144</v>
      </c>
      <c r="F2820" t="s">
        <v>56</v>
      </c>
      <c r="G2820" t="s">
        <v>21</v>
      </c>
      <c r="H2820" t="s">
        <v>21</v>
      </c>
      <c r="I2820" t="s">
        <v>22</v>
      </c>
      <c r="J2820">
        <v>0</v>
      </c>
      <c r="K2820">
        <v>1</v>
      </c>
      <c r="L2820">
        <v>1</v>
      </c>
      <c r="M2820">
        <v>1</v>
      </c>
      <c r="N2820">
        <v>2</v>
      </c>
      <c r="O2820">
        <v>0</v>
      </c>
      <c r="Q2820">
        <v>0</v>
      </c>
      <c r="R2820">
        <v>2</v>
      </c>
      <c r="S2820">
        <v>3</v>
      </c>
      <c r="V2820">
        <v>1</v>
      </c>
      <c r="X2820" s="26">
        <v>11</v>
      </c>
    </row>
    <row r="2821" spans="1:24" x14ac:dyDescent="0.3">
      <c r="A2821" t="s">
        <v>39</v>
      </c>
      <c r="B2821" t="s">
        <v>807</v>
      </c>
      <c r="C2821" t="s">
        <v>813</v>
      </c>
      <c r="D2821" t="s">
        <v>814</v>
      </c>
      <c r="E2821" t="s">
        <v>8145</v>
      </c>
      <c r="F2821" t="s">
        <v>39</v>
      </c>
      <c r="G2821" t="s">
        <v>21</v>
      </c>
      <c r="H2821" t="s">
        <v>21</v>
      </c>
      <c r="I2821" t="s">
        <v>22</v>
      </c>
      <c r="J2821">
        <v>0</v>
      </c>
      <c r="K2821">
        <v>1</v>
      </c>
      <c r="L2821">
        <v>1</v>
      </c>
      <c r="M2821">
        <v>1</v>
      </c>
      <c r="N2821">
        <v>1</v>
      </c>
      <c r="O2821">
        <v>1</v>
      </c>
      <c r="Q2821">
        <v>0</v>
      </c>
      <c r="R2821">
        <v>1</v>
      </c>
      <c r="S2821">
        <v>3</v>
      </c>
      <c r="V2821">
        <v>1</v>
      </c>
      <c r="X2821" s="26">
        <v>10</v>
      </c>
    </row>
    <row r="2822" spans="1:24" x14ac:dyDescent="0.3">
      <c r="A2822" t="s">
        <v>70</v>
      </c>
      <c r="B2822" t="s">
        <v>174</v>
      </c>
      <c r="C2822" t="s">
        <v>3998</v>
      </c>
      <c r="D2822" t="s">
        <v>4316</v>
      </c>
      <c r="E2822" t="s">
        <v>8146</v>
      </c>
      <c r="F2822" t="s">
        <v>70</v>
      </c>
      <c r="G2822" t="s">
        <v>21</v>
      </c>
      <c r="H2822" t="s">
        <v>21</v>
      </c>
      <c r="I2822" t="s">
        <v>54</v>
      </c>
      <c r="J2822">
        <v>0</v>
      </c>
      <c r="K2822">
        <v>0</v>
      </c>
      <c r="L2822">
        <v>1</v>
      </c>
      <c r="M2822">
        <v>0</v>
      </c>
      <c r="N2822">
        <v>0</v>
      </c>
      <c r="O2822">
        <v>0</v>
      </c>
      <c r="Q2822">
        <v>0</v>
      </c>
      <c r="R2822">
        <v>0</v>
      </c>
      <c r="S2822">
        <v>2</v>
      </c>
      <c r="V2822">
        <v>0</v>
      </c>
      <c r="X2822" s="26">
        <v>3</v>
      </c>
    </row>
    <row r="2823" spans="1:24" x14ac:dyDescent="0.3">
      <c r="A2823" t="s">
        <v>61</v>
      </c>
      <c r="B2823" t="s">
        <v>1190</v>
      </c>
      <c r="C2823" t="s">
        <v>1191</v>
      </c>
      <c r="D2823" t="s">
        <v>1207</v>
      </c>
      <c r="E2823" t="s">
        <v>8147</v>
      </c>
      <c r="F2823" t="s">
        <v>61</v>
      </c>
      <c r="G2823" t="s">
        <v>21</v>
      </c>
      <c r="H2823" t="s">
        <v>21</v>
      </c>
      <c r="I2823" t="s">
        <v>22</v>
      </c>
      <c r="J2823">
        <v>0</v>
      </c>
      <c r="K2823">
        <v>0</v>
      </c>
      <c r="L2823">
        <v>0</v>
      </c>
      <c r="M2823">
        <v>0</v>
      </c>
      <c r="N2823">
        <v>0</v>
      </c>
      <c r="O2823">
        <v>0</v>
      </c>
      <c r="Q2823">
        <v>0</v>
      </c>
      <c r="R2823">
        <v>1</v>
      </c>
      <c r="S2823">
        <v>2</v>
      </c>
      <c r="V2823">
        <v>0</v>
      </c>
      <c r="X2823" s="26">
        <v>3</v>
      </c>
    </row>
    <row r="2824" spans="1:24" x14ac:dyDescent="0.3">
      <c r="A2824" t="s">
        <v>67</v>
      </c>
      <c r="B2824" t="s">
        <v>174</v>
      </c>
      <c r="C2824" t="s">
        <v>2394</v>
      </c>
      <c r="D2824" t="s">
        <v>2395</v>
      </c>
      <c r="E2824" t="s">
        <v>8148</v>
      </c>
      <c r="F2824" t="s">
        <v>67</v>
      </c>
      <c r="G2824" t="s">
        <v>21</v>
      </c>
      <c r="H2824" t="s">
        <v>21</v>
      </c>
      <c r="I2824" t="s">
        <v>50</v>
      </c>
      <c r="J2824">
        <v>1</v>
      </c>
      <c r="K2824">
        <v>0</v>
      </c>
      <c r="L2824">
        <v>0</v>
      </c>
      <c r="M2824">
        <v>0</v>
      </c>
      <c r="N2824">
        <v>1</v>
      </c>
      <c r="O2824">
        <v>0</v>
      </c>
      <c r="Q2824">
        <v>0</v>
      </c>
      <c r="R2824">
        <v>1</v>
      </c>
      <c r="S2824">
        <v>2</v>
      </c>
      <c r="V2824">
        <v>1</v>
      </c>
      <c r="X2824" s="26">
        <v>6</v>
      </c>
    </row>
    <row r="2825" spans="1:24" x14ac:dyDescent="0.3">
      <c r="A2825" t="s">
        <v>70</v>
      </c>
      <c r="B2825" t="s">
        <v>174</v>
      </c>
      <c r="C2825" t="s">
        <v>2394</v>
      </c>
      <c r="D2825" t="s">
        <v>4195</v>
      </c>
      <c r="E2825" t="s">
        <v>8149</v>
      </c>
      <c r="F2825" t="s">
        <v>70</v>
      </c>
      <c r="G2825" t="s">
        <v>21</v>
      </c>
      <c r="H2825" t="s">
        <v>21</v>
      </c>
      <c r="I2825" t="s">
        <v>22</v>
      </c>
      <c r="J2825">
        <v>0</v>
      </c>
      <c r="K2825">
        <v>1</v>
      </c>
      <c r="L2825">
        <v>0</v>
      </c>
      <c r="M2825">
        <v>1</v>
      </c>
      <c r="N2825">
        <v>0</v>
      </c>
      <c r="O2825">
        <v>0</v>
      </c>
      <c r="Q2825">
        <v>0</v>
      </c>
      <c r="R2825">
        <v>1</v>
      </c>
      <c r="S2825">
        <v>2</v>
      </c>
      <c r="V2825">
        <v>1</v>
      </c>
      <c r="X2825" s="26">
        <v>6</v>
      </c>
    </row>
    <row r="2826" spans="1:24" x14ac:dyDescent="0.3">
      <c r="A2826" t="s">
        <v>67</v>
      </c>
      <c r="B2826" t="s">
        <v>1861</v>
      </c>
      <c r="C2826" t="s">
        <v>1877</v>
      </c>
      <c r="D2826" t="s">
        <v>2449</v>
      </c>
      <c r="E2826" t="s">
        <v>8150</v>
      </c>
      <c r="F2826" t="s">
        <v>67</v>
      </c>
      <c r="G2826" t="s">
        <v>21</v>
      </c>
      <c r="H2826" t="s">
        <v>21</v>
      </c>
      <c r="I2826" t="s">
        <v>22</v>
      </c>
      <c r="J2826">
        <v>0</v>
      </c>
      <c r="K2826">
        <v>1</v>
      </c>
      <c r="L2826">
        <v>0</v>
      </c>
      <c r="M2826">
        <v>1</v>
      </c>
      <c r="N2826">
        <v>2</v>
      </c>
      <c r="O2826">
        <v>0</v>
      </c>
      <c r="Q2826">
        <v>0</v>
      </c>
      <c r="R2826">
        <v>1</v>
      </c>
      <c r="S2826">
        <v>3</v>
      </c>
      <c r="V2826">
        <v>1</v>
      </c>
      <c r="X2826" s="26">
        <v>9</v>
      </c>
    </row>
    <row r="2827" spans="1:24" x14ac:dyDescent="0.3">
      <c r="A2827" t="s">
        <v>43</v>
      </c>
      <c r="B2827" t="s">
        <v>1602</v>
      </c>
      <c r="C2827" t="s">
        <v>3703</v>
      </c>
      <c r="D2827" t="s">
        <v>3860</v>
      </c>
      <c r="E2827" t="s">
        <v>8151</v>
      </c>
      <c r="F2827" t="s">
        <v>43</v>
      </c>
      <c r="G2827" t="s">
        <v>21</v>
      </c>
      <c r="H2827" t="s">
        <v>21</v>
      </c>
      <c r="I2827" t="s">
        <v>50</v>
      </c>
      <c r="J2827">
        <v>1</v>
      </c>
      <c r="K2827">
        <v>1</v>
      </c>
      <c r="L2827">
        <v>1</v>
      </c>
      <c r="M2827">
        <v>1</v>
      </c>
      <c r="N2827">
        <v>2</v>
      </c>
      <c r="O2827">
        <v>0</v>
      </c>
      <c r="Q2827">
        <v>0</v>
      </c>
      <c r="R2827">
        <v>1</v>
      </c>
      <c r="S2827">
        <v>3</v>
      </c>
      <c r="V2827">
        <v>1</v>
      </c>
      <c r="X2827" s="26">
        <v>11</v>
      </c>
    </row>
    <row r="2828" spans="1:24" x14ac:dyDescent="0.3">
      <c r="A2828" t="s">
        <v>19</v>
      </c>
      <c r="B2828" t="s">
        <v>162</v>
      </c>
      <c r="C2828" t="s">
        <v>239</v>
      </c>
      <c r="D2828" t="s">
        <v>246</v>
      </c>
      <c r="E2828" t="s">
        <v>8152</v>
      </c>
      <c r="F2828" t="s">
        <v>58</v>
      </c>
      <c r="G2828" t="s">
        <v>21</v>
      </c>
      <c r="H2828" t="s">
        <v>21</v>
      </c>
      <c r="I2828" t="s">
        <v>22</v>
      </c>
      <c r="J2828">
        <v>0</v>
      </c>
      <c r="K2828">
        <v>1</v>
      </c>
      <c r="L2828">
        <v>1</v>
      </c>
      <c r="M2828">
        <v>1</v>
      </c>
      <c r="N2828">
        <v>1</v>
      </c>
      <c r="O2828">
        <v>1</v>
      </c>
      <c r="Q2828">
        <v>0</v>
      </c>
      <c r="R2828">
        <v>1</v>
      </c>
      <c r="S2828">
        <v>3</v>
      </c>
      <c r="V2828">
        <v>0</v>
      </c>
      <c r="X2828" s="26">
        <v>9</v>
      </c>
    </row>
    <row r="2829" spans="1:24" x14ac:dyDescent="0.3">
      <c r="A2829" t="s">
        <v>19</v>
      </c>
      <c r="B2829" t="s">
        <v>162</v>
      </c>
      <c r="C2829" t="s">
        <v>239</v>
      </c>
      <c r="D2829" t="s">
        <v>245</v>
      </c>
      <c r="E2829" t="s">
        <v>8153</v>
      </c>
      <c r="F2829" t="s">
        <v>59</v>
      </c>
      <c r="G2829" t="s">
        <v>21</v>
      </c>
      <c r="H2829" t="s">
        <v>21</v>
      </c>
      <c r="I2829" t="s">
        <v>22</v>
      </c>
      <c r="J2829">
        <v>1</v>
      </c>
      <c r="K2829">
        <v>1</v>
      </c>
      <c r="L2829">
        <v>1</v>
      </c>
      <c r="M2829">
        <v>1</v>
      </c>
      <c r="N2829">
        <v>1</v>
      </c>
      <c r="O2829">
        <v>1</v>
      </c>
      <c r="Q2829">
        <v>0</v>
      </c>
      <c r="R2829">
        <v>2</v>
      </c>
      <c r="S2829">
        <v>3</v>
      </c>
      <c r="V2829">
        <v>1</v>
      </c>
      <c r="X2829" s="26">
        <v>12</v>
      </c>
    </row>
    <row r="2830" spans="1:24" x14ac:dyDescent="0.3">
      <c r="A2830" t="s">
        <v>70</v>
      </c>
      <c r="B2830" t="s">
        <v>174</v>
      </c>
      <c r="C2830" t="s">
        <v>2394</v>
      </c>
      <c r="D2830" t="s">
        <v>4194</v>
      </c>
      <c r="E2830" t="s">
        <v>8154</v>
      </c>
      <c r="F2830" t="s">
        <v>70</v>
      </c>
      <c r="G2830" t="s">
        <v>21</v>
      </c>
      <c r="H2830" t="s">
        <v>21</v>
      </c>
      <c r="I2830" t="s">
        <v>22</v>
      </c>
      <c r="J2830">
        <v>1</v>
      </c>
      <c r="K2830">
        <v>0</v>
      </c>
      <c r="L2830">
        <v>0</v>
      </c>
      <c r="M2830">
        <v>0</v>
      </c>
      <c r="N2830">
        <v>0</v>
      </c>
      <c r="O2830">
        <v>0</v>
      </c>
      <c r="Q2830">
        <v>0</v>
      </c>
      <c r="R2830">
        <v>1</v>
      </c>
      <c r="S2830">
        <v>2</v>
      </c>
      <c r="V2830">
        <v>3</v>
      </c>
      <c r="X2830" s="26">
        <v>7</v>
      </c>
    </row>
    <row r="2831" spans="1:24" x14ac:dyDescent="0.3">
      <c r="A2831" t="s">
        <v>70</v>
      </c>
      <c r="B2831" t="s">
        <v>174</v>
      </c>
      <c r="C2831" t="s">
        <v>2529</v>
      </c>
      <c r="D2831" t="s">
        <v>4193</v>
      </c>
      <c r="E2831" t="s">
        <v>8155</v>
      </c>
      <c r="F2831" t="s">
        <v>70</v>
      </c>
      <c r="G2831" t="s">
        <v>21</v>
      </c>
      <c r="H2831" t="s">
        <v>21</v>
      </c>
      <c r="I2831" t="s">
        <v>22</v>
      </c>
      <c r="J2831">
        <v>0</v>
      </c>
      <c r="K2831">
        <v>1</v>
      </c>
      <c r="L2831">
        <v>1</v>
      </c>
      <c r="M2831">
        <v>1</v>
      </c>
      <c r="N2831">
        <v>1</v>
      </c>
      <c r="O2831">
        <v>0</v>
      </c>
      <c r="Q2831">
        <v>0</v>
      </c>
      <c r="R2831">
        <v>1</v>
      </c>
      <c r="S2831">
        <v>2</v>
      </c>
      <c r="V2831">
        <v>1</v>
      </c>
      <c r="X2831" s="26">
        <v>8</v>
      </c>
    </row>
    <row r="2832" spans="1:24" x14ac:dyDescent="0.3">
      <c r="A2832" t="s">
        <v>56</v>
      </c>
      <c r="B2832" t="s">
        <v>174</v>
      </c>
      <c r="C2832" t="s">
        <v>886</v>
      </c>
      <c r="D2832" t="s">
        <v>2218</v>
      </c>
      <c r="E2832" t="s">
        <v>8156</v>
      </c>
      <c r="F2832" t="s">
        <v>56</v>
      </c>
      <c r="G2832" t="s">
        <v>21</v>
      </c>
      <c r="H2832" t="s">
        <v>21</v>
      </c>
      <c r="I2832" t="s">
        <v>22</v>
      </c>
      <c r="J2832">
        <v>1</v>
      </c>
      <c r="K2832">
        <v>1</v>
      </c>
      <c r="L2832">
        <v>1</v>
      </c>
      <c r="M2832">
        <v>1</v>
      </c>
      <c r="N2832">
        <v>2</v>
      </c>
      <c r="O2832">
        <v>1</v>
      </c>
      <c r="Q2832">
        <v>0</v>
      </c>
      <c r="R2832">
        <v>1</v>
      </c>
      <c r="S2832">
        <v>3</v>
      </c>
      <c r="V2832">
        <v>1</v>
      </c>
      <c r="X2832" s="26">
        <v>12</v>
      </c>
    </row>
    <row r="2833" spans="1:24" x14ac:dyDescent="0.3">
      <c r="A2833" t="s">
        <v>56</v>
      </c>
      <c r="B2833" t="s">
        <v>1683</v>
      </c>
      <c r="C2833" t="s">
        <v>2320</v>
      </c>
      <c r="D2833" t="s">
        <v>2323</v>
      </c>
      <c r="E2833" t="s">
        <v>8157</v>
      </c>
      <c r="F2833" t="s">
        <v>104</v>
      </c>
      <c r="G2833" t="s">
        <v>21</v>
      </c>
      <c r="H2833" t="s">
        <v>21</v>
      </c>
      <c r="I2833" t="s">
        <v>54</v>
      </c>
      <c r="J2833">
        <v>0</v>
      </c>
      <c r="K2833">
        <v>1</v>
      </c>
      <c r="L2833">
        <v>0</v>
      </c>
      <c r="M2833">
        <v>1</v>
      </c>
      <c r="N2833">
        <v>1</v>
      </c>
      <c r="O2833">
        <v>0</v>
      </c>
      <c r="Q2833">
        <v>0</v>
      </c>
      <c r="R2833">
        <v>1</v>
      </c>
      <c r="S2833">
        <v>2</v>
      </c>
      <c r="V2833">
        <v>1</v>
      </c>
      <c r="X2833" s="26">
        <v>7</v>
      </c>
    </row>
    <row r="2834" spans="1:24" x14ac:dyDescent="0.3">
      <c r="A2834" t="s">
        <v>70</v>
      </c>
      <c r="B2834" t="s">
        <v>3366</v>
      </c>
      <c r="C2834" t="s">
        <v>4327</v>
      </c>
      <c r="D2834" t="s">
        <v>4331</v>
      </c>
      <c r="E2834" t="s">
        <v>8158</v>
      </c>
      <c r="F2834" t="s">
        <v>70</v>
      </c>
      <c r="G2834" t="s">
        <v>21</v>
      </c>
      <c r="H2834" t="s">
        <v>21</v>
      </c>
      <c r="I2834" t="s">
        <v>22</v>
      </c>
      <c r="J2834">
        <v>0</v>
      </c>
      <c r="K2834">
        <v>1</v>
      </c>
      <c r="L2834">
        <v>1</v>
      </c>
      <c r="M2834">
        <v>1</v>
      </c>
      <c r="N2834">
        <v>1</v>
      </c>
      <c r="O2834">
        <v>1</v>
      </c>
      <c r="Q2834">
        <v>0</v>
      </c>
      <c r="R2834">
        <v>1</v>
      </c>
      <c r="S2834">
        <v>1</v>
      </c>
      <c r="V2834">
        <v>0</v>
      </c>
      <c r="X2834" s="26">
        <v>7</v>
      </c>
    </row>
    <row r="2835" spans="1:24" x14ac:dyDescent="0.3">
      <c r="A2835" t="s">
        <v>137</v>
      </c>
      <c r="B2835" t="s">
        <v>963</v>
      </c>
      <c r="C2835" t="s">
        <v>2490</v>
      </c>
      <c r="D2835" t="s">
        <v>4710</v>
      </c>
      <c r="E2835" t="s">
        <v>8159</v>
      </c>
      <c r="F2835" t="s">
        <v>137</v>
      </c>
      <c r="G2835" t="s">
        <v>21</v>
      </c>
      <c r="H2835" t="s">
        <v>21</v>
      </c>
      <c r="I2835" t="s">
        <v>54</v>
      </c>
      <c r="J2835">
        <v>0</v>
      </c>
      <c r="K2835">
        <v>0</v>
      </c>
      <c r="L2835">
        <v>0</v>
      </c>
      <c r="M2835">
        <v>0</v>
      </c>
      <c r="N2835">
        <v>0</v>
      </c>
      <c r="O2835">
        <v>0</v>
      </c>
      <c r="Q2835">
        <v>0</v>
      </c>
      <c r="R2835">
        <v>1</v>
      </c>
      <c r="S2835">
        <v>0</v>
      </c>
      <c r="V2835">
        <v>1</v>
      </c>
      <c r="X2835" s="26">
        <v>2</v>
      </c>
    </row>
    <row r="2836" spans="1:24" x14ac:dyDescent="0.3">
      <c r="A2836" t="s">
        <v>70</v>
      </c>
      <c r="B2836" t="s">
        <v>174</v>
      </c>
      <c r="C2836" t="s">
        <v>3998</v>
      </c>
      <c r="D2836" t="s">
        <v>4317</v>
      </c>
      <c r="E2836" t="s">
        <v>8160</v>
      </c>
      <c r="F2836" t="s">
        <v>70</v>
      </c>
      <c r="G2836" t="s">
        <v>21</v>
      </c>
      <c r="H2836" t="s">
        <v>21</v>
      </c>
      <c r="I2836" t="s">
        <v>50</v>
      </c>
      <c r="J2836">
        <v>0</v>
      </c>
      <c r="K2836">
        <v>1</v>
      </c>
      <c r="L2836">
        <v>1</v>
      </c>
      <c r="M2836">
        <v>0</v>
      </c>
      <c r="N2836">
        <v>0</v>
      </c>
      <c r="O2836">
        <v>0</v>
      </c>
      <c r="Q2836">
        <v>0</v>
      </c>
      <c r="R2836">
        <v>0</v>
      </c>
      <c r="S2836">
        <v>2</v>
      </c>
      <c r="V2836">
        <v>0</v>
      </c>
      <c r="X2836" s="26">
        <v>4</v>
      </c>
    </row>
    <row r="2837" spans="1:24" x14ac:dyDescent="0.3">
      <c r="A2837" t="s">
        <v>139</v>
      </c>
      <c r="B2837" t="s">
        <v>807</v>
      </c>
      <c r="C2837" t="s">
        <v>3944</v>
      </c>
      <c r="D2837" t="s">
        <v>4670</v>
      </c>
      <c r="E2837" t="s">
        <v>8161</v>
      </c>
      <c r="F2837" t="s">
        <v>139</v>
      </c>
      <c r="G2837" t="s">
        <v>21</v>
      </c>
      <c r="H2837" t="s">
        <v>21</v>
      </c>
      <c r="I2837" t="s">
        <v>22</v>
      </c>
      <c r="J2837">
        <v>0</v>
      </c>
      <c r="K2837">
        <v>1</v>
      </c>
      <c r="L2837">
        <v>0</v>
      </c>
      <c r="M2837">
        <v>1</v>
      </c>
      <c r="N2837">
        <v>0</v>
      </c>
      <c r="O2837">
        <v>0</v>
      </c>
      <c r="Q2837">
        <v>0</v>
      </c>
      <c r="R2837">
        <v>1</v>
      </c>
      <c r="S2837">
        <v>0</v>
      </c>
      <c r="V2837">
        <v>0</v>
      </c>
      <c r="X2837" s="26">
        <v>3</v>
      </c>
    </row>
    <row r="2838" spans="1:24" x14ac:dyDescent="0.3">
      <c r="A2838" t="s">
        <v>20</v>
      </c>
      <c r="B2838" t="s">
        <v>963</v>
      </c>
      <c r="C2838" t="s">
        <v>2960</v>
      </c>
      <c r="D2838" t="s">
        <v>2971</v>
      </c>
      <c r="E2838" t="s">
        <v>8162</v>
      </c>
      <c r="F2838" t="s">
        <v>20</v>
      </c>
      <c r="G2838" t="s">
        <v>21</v>
      </c>
      <c r="H2838" t="s">
        <v>21</v>
      </c>
      <c r="I2838" t="s">
        <v>54</v>
      </c>
      <c r="J2838">
        <v>0</v>
      </c>
      <c r="K2838">
        <v>0</v>
      </c>
      <c r="L2838">
        <v>0</v>
      </c>
      <c r="M2838">
        <v>0</v>
      </c>
      <c r="N2838">
        <v>0</v>
      </c>
      <c r="O2838">
        <v>0</v>
      </c>
      <c r="Q2838">
        <v>0</v>
      </c>
      <c r="R2838">
        <v>1</v>
      </c>
      <c r="S2838">
        <v>1</v>
      </c>
      <c r="V2838">
        <v>0</v>
      </c>
      <c r="X2838" s="26">
        <v>2</v>
      </c>
    </row>
    <row r="2839" spans="1:24" x14ac:dyDescent="0.3">
      <c r="A2839" t="s">
        <v>70</v>
      </c>
      <c r="B2839" t="s">
        <v>174</v>
      </c>
      <c r="C2839" t="s">
        <v>2394</v>
      </c>
      <c r="D2839" t="s">
        <v>4302</v>
      </c>
      <c r="E2839" t="s">
        <v>8163</v>
      </c>
      <c r="F2839" t="s">
        <v>70</v>
      </c>
      <c r="G2839" t="s">
        <v>21</v>
      </c>
      <c r="H2839" t="s">
        <v>21</v>
      </c>
      <c r="I2839" t="s">
        <v>22</v>
      </c>
      <c r="J2839">
        <v>0</v>
      </c>
      <c r="K2839">
        <v>1</v>
      </c>
      <c r="L2839">
        <v>1</v>
      </c>
      <c r="M2839">
        <v>1</v>
      </c>
      <c r="N2839">
        <v>1</v>
      </c>
      <c r="O2839">
        <v>1</v>
      </c>
      <c r="Q2839">
        <v>0</v>
      </c>
      <c r="R2839">
        <v>1</v>
      </c>
      <c r="S2839">
        <v>2</v>
      </c>
      <c r="V2839">
        <v>0</v>
      </c>
      <c r="X2839" s="26">
        <v>8</v>
      </c>
    </row>
    <row r="2840" spans="1:24" x14ac:dyDescent="0.3">
      <c r="A2840" t="s">
        <v>20</v>
      </c>
      <c r="B2840" t="s">
        <v>963</v>
      </c>
      <c r="C2840" t="s">
        <v>2960</v>
      </c>
      <c r="D2840" t="s">
        <v>2970</v>
      </c>
      <c r="E2840" t="s">
        <v>8164</v>
      </c>
      <c r="F2840" t="s">
        <v>20</v>
      </c>
      <c r="G2840" t="s">
        <v>21</v>
      </c>
      <c r="H2840" t="s">
        <v>21</v>
      </c>
      <c r="I2840" t="s">
        <v>54</v>
      </c>
      <c r="J2840">
        <v>0</v>
      </c>
      <c r="K2840">
        <v>0</v>
      </c>
      <c r="L2840">
        <v>0</v>
      </c>
      <c r="M2840">
        <v>0</v>
      </c>
      <c r="N2840">
        <v>0</v>
      </c>
      <c r="O2840">
        <v>0</v>
      </c>
      <c r="Q2840">
        <v>2</v>
      </c>
      <c r="R2840">
        <v>1</v>
      </c>
      <c r="S2840">
        <v>1</v>
      </c>
      <c r="V2840">
        <v>0</v>
      </c>
      <c r="X2840" s="26">
        <v>4</v>
      </c>
    </row>
    <row r="2841" spans="1:24" x14ac:dyDescent="0.3">
      <c r="A2841" t="s">
        <v>20</v>
      </c>
      <c r="B2841" t="s">
        <v>963</v>
      </c>
      <c r="C2841" t="s">
        <v>2960</v>
      </c>
      <c r="D2841" t="s">
        <v>2968</v>
      </c>
      <c r="E2841" t="s">
        <v>8165</v>
      </c>
      <c r="F2841" t="s">
        <v>20</v>
      </c>
      <c r="G2841" t="s">
        <v>21</v>
      </c>
      <c r="H2841" t="s">
        <v>21</v>
      </c>
      <c r="I2841" t="s">
        <v>22</v>
      </c>
      <c r="J2841">
        <v>0</v>
      </c>
      <c r="K2841">
        <v>1</v>
      </c>
      <c r="L2841">
        <v>0</v>
      </c>
      <c r="M2841">
        <v>0</v>
      </c>
      <c r="N2841">
        <v>0</v>
      </c>
      <c r="O2841">
        <v>0</v>
      </c>
      <c r="Q2841">
        <v>2</v>
      </c>
      <c r="R2841">
        <v>1</v>
      </c>
      <c r="S2841">
        <v>1</v>
      </c>
      <c r="V2841">
        <v>1</v>
      </c>
      <c r="X2841" s="26">
        <v>6</v>
      </c>
    </row>
    <row r="2842" spans="1:24" x14ac:dyDescent="0.3">
      <c r="A2842" t="s">
        <v>102</v>
      </c>
      <c r="B2842" t="s">
        <v>174</v>
      </c>
      <c r="C2842" t="s">
        <v>700</v>
      </c>
      <c r="D2842" t="s">
        <v>3755</v>
      </c>
      <c r="E2842" t="s">
        <v>8166</v>
      </c>
      <c r="F2842" t="s">
        <v>102</v>
      </c>
      <c r="G2842" t="s">
        <v>21</v>
      </c>
      <c r="H2842" t="s">
        <v>21</v>
      </c>
      <c r="I2842" t="s">
        <v>22</v>
      </c>
      <c r="J2842">
        <v>0</v>
      </c>
      <c r="K2842">
        <v>0</v>
      </c>
      <c r="L2842">
        <v>0</v>
      </c>
      <c r="M2842">
        <v>0</v>
      </c>
      <c r="N2842">
        <v>0</v>
      </c>
      <c r="O2842">
        <v>0</v>
      </c>
      <c r="Q2842">
        <v>0</v>
      </c>
      <c r="R2842">
        <v>1</v>
      </c>
      <c r="S2842">
        <v>2</v>
      </c>
      <c r="V2842">
        <v>1</v>
      </c>
      <c r="X2842" s="26">
        <v>4</v>
      </c>
    </row>
    <row r="2843" spans="1:24" x14ac:dyDescent="0.3">
      <c r="A2843" t="s">
        <v>56</v>
      </c>
      <c r="B2843" t="s">
        <v>174</v>
      </c>
      <c r="C2843" t="s">
        <v>886</v>
      </c>
      <c r="D2843" t="s">
        <v>2208</v>
      </c>
      <c r="E2843" t="s">
        <v>8167</v>
      </c>
      <c r="F2843" t="s">
        <v>56</v>
      </c>
      <c r="G2843" t="s">
        <v>21</v>
      </c>
      <c r="H2843" t="s">
        <v>21</v>
      </c>
      <c r="I2843" t="s">
        <v>22</v>
      </c>
      <c r="J2843">
        <v>1</v>
      </c>
      <c r="K2843">
        <v>1</v>
      </c>
      <c r="L2843">
        <v>1</v>
      </c>
      <c r="M2843">
        <v>1</v>
      </c>
      <c r="N2843">
        <v>1</v>
      </c>
      <c r="O2843">
        <v>1</v>
      </c>
      <c r="Q2843">
        <v>0</v>
      </c>
      <c r="R2843">
        <v>1</v>
      </c>
      <c r="S2843">
        <v>2</v>
      </c>
      <c r="V2843">
        <v>1</v>
      </c>
      <c r="X2843" s="26">
        <v>10</v>
      </c>
    </row>
    <row r="2844" spans="1:24" x14ac:dyDescent="0.3">
      <c r="A2844" t="s">
        <v>73</v>
      </c>
      <c r="B2844" t="s">
        <v>162</v>
      </c>
      <c r="C2844" t="s">
        <v>404</v>
      </c>
      <c r="D2844" t="s">
        <v>413</v>
      </c>
      <c r="E2844" t="s">
        <v>8168</v>
      </c>
      <c r="F2844" t="s">
        <v>84</v>
      </c>
      <c r="G2844" t="s">
        <v>21</v>
      </c>
      <c r="H2844" t="s">
        <v>21</v>
      </c>
      <c r="I2844" t="s">
        <v>22</v>
      </c>
      <c r="J2844">
        <v>1</v>
      </c>
      <c r="K2844">
        <v>0</v>
      </c>
      <c r="L2844">
        <v>0</v>
      </c>
      <c r="M2844">
        <v>1</v>
      </c>
      <c r="N2844">
        <v>2</v>
      </c>
      <c r="O2844">
        <v>1</v>
      </c>
      <c r="Q2844">
        <v>0</v>
      </c>
      <c r="R2844">
        <v>2</v>
      </c>
      <c r="S2844">
        <v>3</v>
      </c>
      <c r="V2844">
        <v>0</v>
      </c>
      <c r="X2844" s="26">
        <v>10</v>
      </c>
    </row>
    <row r="2845" spans="1:24" x14ac:dyDescent="0.3">
      <c r="A2845" t="s">
        <v>71</v>
      </c>
      <c r="B2845" t="s">
        <v>2427</v>
      </c>
      <c r="C2845" t="s">
        <v>2428</v>
      </c>
      <c r="D2845" t="s">
        <v>2835</v>
      </c>
      <c r="E2845" t="s">
        <v>8169</v>
      </c>
      <c r="F2845" t="s">
        <v>71</v>
      </c>
      <c r="G2845" t="s">
        <v>21</v>
      </c>
      <c r="H2845" t="s">
        <v>21</v>
      </c>
      <c r="I2845" t="s">
        <v>22</v>
      </c>
      <c r="J2845">
        <v>1</v>
      </c>
      <c r="K2845">
        <v>1</v>
      </c>
      <c r="L2845">
        <v>1</v>
      </c>
      <c r="M2845">
        <v>1</v>
      </c>
      <c r="N2845">
        <v>2</v>
      </c>
      <c r="O2845">
        <v>1</v>
      </c>
      <c r="Q2845">
        <v>0</v>
      </c>
      <c r="R2845">
        <v>2</v>
      </c>
      <c r="S2845">
        <v>3</v>
      </c>
      <c r="V2845">
        <v>2</v>
      </c>
      <c r="X2845" s="26">
        <v>14</v>
      </c>
    </row>
    <row r="2846" spans="1:24" x14ac:dyDescent="0.3">
      <c r="A2846" t="s">
        <v>70</v>
      </c>
      <c r="B2846" t="s">
        <v>174</v>
      </c>
      <c r="C2846" t="s">
        <v>175</v>
      </c>
      <c r="D2846" t="s">
        <v>4301</v>
      </c>
      <c r="E2846" t="s">
        <v>8170</v>
      </c>
      <c r="F2846" t="s">
        <v>70</v>
      </c>
      <c r="G2846" t="s">
        <v>21</v>
      </c>
      <c r="H2846" t="s">
        <v>21</v>
      </c>
      <c r="I2846" t="s">
        <v>54</v>
      </c>
      <c r="J2846">
        <v>0</v>
      </c>
      <c r="K2846">
        <v>1</v>
      </c>
      <c r="L2846">
        <v>1</v>
      </c>
      <c r="M2846">
        <v>1</v>
      </c>
      <c r="N2846">
        <v>1</v>
      </c>
      <c r="O2846">
        <v>1</v>
      </c>
      <c r="Q2846">
        <v>0</v>
      </c>
      <c r="R2846">
        <v>1</v>
      </c>
      <c r="S2846">
        <v>2</v>
      </c>
      <c r="V2846">
        <v>0</v>
      </c>
      <c r="X2846" s="26">
        <v>8</v>
      </c>
    </row>
    <row r="2847" spans="1:24" x14ac:dyDescent="0.3">
      <c r="A2847" t="s">
        <v>74</v>
      </c>
      <c r="B2847" t="s">
        <v>174</v>
      </c>
      <c r="C2847" t="s">
        <v>822</v>
      </c>
      <c r="D2847" t="s">
        <v>4031</v>
      </c>
      <c r="E2847" t="s">
        <v>8171</v>
      </c>
      <c r="F2847" t="s">
        <v>74</v>
      </c>
      <c r="G2847" t="s">
        <v>21</v>
      </c>
      <c r="H2847" t="s">
        <v>21</v>
      </c>
      <c r="I2847" t="s">
        <v>54</v>
      </c>
      <c r="J2847">
        <v>0</v>
      </c>
      <c r="K2847">
        <v>1</v>
      </c>
      <c r="L2847">
        <v>1</v>
      </c>
      <c r="M2847">
        <v>1</v>
      </c>
      <c r="N2847">
        <v>2</v>
      </c>
      <c r="O2847">
        <v>1</v>
      </c>
      <c r="Q2847">
        <v>0</v>
      </c>
      <c r="R2847">
        <v>0</v>
      </c>
      <c r="S2847">
        <v>2</v>
      </c>
      <c r="V2847">
        <v>1</v>
      </c>
      <c r="X2847" s="26">
        <v>9</v>
      </c>
    </row>
    <row r="2848" spans="1:24" x14ac:dyDescent="0.3">
      <c r="A2848" t="s">
        <v>70</v>
      </c>
      <c r="B2848" t="s">
        <v>174</v>
      </c>
      <c r="C2848" t="s">
        <v>2394</v>
      </c>
      <c r="D2848" t="s">
        <v>4300</v>
      </c>
      <c r="E2848" t="s">
        <v>8172</v>
      </c>
      <c r="F2848" t="s">
        <v>70</v>
      </c>
      <c r="G2848" t="s">
        <v>21</v>
      </c>
      <c r="H2848" t="s">
        <v>21</v>
      </c>
      <c r="I2848" t="s">
        <v>54</v>
      </c>
      <c r="J2848">
        <v>0</v>
      </c>
      <c r="K2848">
        <v>1</v>
      </c>
      <c r="L2848">
        <v>1</v>
      </c>
      <c r="M2848">
        <v>1</v>
      </c>
      <c r="N2848">
        <v>1</v>
      </c>
      <c r="O2848">
        <v>1</v>
      </c>
      <c r="Q2848">
        <v>0</v>
      </c>
      <c r="R2848">
        <v>1</v>
      </c>
      <c r="S2848">
        <v>2</v>
      </c>
      <c r="V2848">
        <v>0</v>
      </c>
      <c r="X2848" s="26">
        <v>8</v>
      </c>
    </row>
    <row r="2849" spans="1:24" x14ac:dyDescent="0.3">
      <c r="A2849" t="s">
        <v>79</v>
      </c>
      <c r="B2849" t="s">
        <v>478</v>
      </c>
      <c r="C2849" t="s">
        <v>562</v>
      </c>
      <c r="D2849" t="s">
        <v>565</v>
      </c>
      <c r="E2849" t="s">
        <v>8173</v>
      </c>
      <c r="F2849" t="s">
        <v>79</v>
      </c>
      <c r="G2849" t="s">
        <v>21</v>
      </c>
      <c r="H2849" t="s">
        <v>21</v>
      </c>
      <c r="I2849" t="s">
        <v>22</v>
      </c>
      <c r="J2849">
        <v>0</v>
      </c>
      <c r="K2849">
        <v>1</v>
      </c>
      <c r="L2849">
        <v>1</v>
      </c>
      <c r="M2849">
        <v>1</v>
      </c>
      <c r="N2849">
        <v>2</v>
      </c>
      <c r="O2849">
        <v>1</v>
      </c>
      <c r="Q2849">
        <v>0</v>
      </c>
      <c r="R2849">
        <v>1</v>
      </c>
      <c r="S2849">
        <v>3</v>
      </c>
      <c r="V2849">
        <v>2</v>
      </c>
      <c r="X2849" s="26">
        <v>12</v>
      </c>
    </row>
    <row r="2850" spans="1:24" x14ac:dyDescent="0.3">
      <c r="A2850" t="s">
        <v>73</v>
      </c>
      <c r="B2850" t="s">
        <v>162</v>
      </c>
      <c r="C2850" t="s">
        <v>404</v>
      </c>
      <c r="D2850" t="s">
        <v>412</v>
      </c>
      <c r="E2850" t="s">
        <v>8174</v>
      </c>
      <c r="F2850" t="s">
        <v>85</v>
      </c>
      <c r="G2850" t="s">
        <v>21</v>
      </c>
      <c r="H2850" t="s">
        <v>21</v>
      </c>
      <c r="I2850" t="s">
        <v>50</v>
      </c>
      <c r="J2850">
        <v>1</v>
      </c>
      <c r="K2850">
        <v>0</v>
      </c>
      <c r="L2850">
        <v>0</v>
      </c>
      <c r="M2850">
        <v>1</v>
      </c>
      <c r="N2850">
        <v>1</v>
      </c>
      <c r="O2850">
        <v>1</v>
      </c>
      <c r="Q2850">
        <v>0</v>
      </c>
      <c r="R2850">
        <v>1</v>
      </c>
      <c r="S2850">
        <v>3</v>
      </c>
      <c r="V2850">
        <v>0</v>
      </c>
      <c r="X2850" s="26">
        <v>8</v>
      </c>
    </row>
    <row r="2851" spans="1:24" x14ac:dyDescent="0.3">
      <c r="A2851" t="s">
        <v>70</v>
      </c>
      <c r="B2851" t="s">
        <v>174</v>
      </c>
      <c r="C2851" t="s">
        <v>1938</v>
      </c>
      <c r="D2851" t="s">
        <v>4299</v>
      </c>
      <c r="E2851" t="s">
        <v>8175</v>
      </c>
      <c r="F2851" t="s">
        <v>70</v>
      </c>
      <c r="G2851" t="s">
        <v>21</v>
      </c>
      <c r="H2851" t="s">
        <v>21</v>
      </c>
      <c r="I2851" t="s">
        <v>54</v>
      </c>
      <c r="J2851">
        <v>0</v>
      </c>
      <c r="K2851">
        <v>1</v>
      </c>
      <c r="L2851">
        <v>1</v>
      </c>
      <c r="M2851">
        <v>1</v>
      </c>
      <c r="N2851">
        <v>1</v>
      </c>
      <c r="O2851">
        <v>1</v>
      </c>
      <c r="Q2851">
        <v>0</v>
      </c>
      <c r="R2851">
        <v>1</v>
      </c>
      <c r="S2851">
        <v>2</v>
      </c>
      <c r="V2851">
        <v>0</v>
      </c>
      <c r="X2851" s="26">
        <v>8</v>
      </c>
    </row>
    <row r="2852" spans="1:24" x14ac:dyDescent="0.3">
      <c r="A2852" t="s">
        <v>20</v>
      </c>
      <c r="B2852" t="s">
        <v>963</v>
      </c>
      <c r="C2852" t="s">
        <v>2960</v>
      </c>
      <c r="D2852" t="s">
        <v>2967</v>
      </c>
      <c r="E2852" t="s">
        <v>8176</v>
      </c>
      <c r="F2852" t="s">
        <v>20</v>
      </c>
      <c r="G2852" t="s">
        <v>21</v>
      </c>
      <c r="H2852" t="s">
        <v>21</v>
      </c>
      <c r="I2852" t="s">
        <v>22</v>
      </c>
      <c r="J2852">
        <v>0</v>
      </c>
      <c r="K2852">
        <v>1</v>
      </c>
      <c r="L2852">
        <v>1</v>
      </c>
      <c r="M2852">
        <v>1</v>
      </c>
      <c r="N2852">
        <v>1</v>
      </c>
      <c r="O2852">
        <v>1</v>
      </c>
      <c r="Q2852">
        <v>0</v>
      </c>
      <c r="R2852">
        <v>1</v>
      </c>
      <c r="S2852">
        <v>2</v>
      </c>
      <c r="V2852">
        <v>1</v>
      </c>
      <c r="X2852" s="26">
        <v>9</v>
      </c>
    </row>
    <row r="2853" spans="1:24" x14ac:dyDescent="0.3">
      <c r="A2853" t="s">
        <v>43</v>
      </c>
      <c r="B2853" t="s">
        <v>1733</v>
      </c>
      <c r="C2853" t="s">
        <v>1859</v>
      </c>
      <c r="D2853" t="s">
        <v>3871</v>
      </c>
      <c r="E2853" t="s">
        <v>8177</v>
      </c>
      <c r="F2853" t="s">
        <v>43</v>
      </c>
      <c r="G2853" t="s">
        <v>21</v>
      </c>
      <c r="H2853" t="s">
        <v>21</v>
      </c>
      <c r="I2853" t="s">
        <v>22</v>
      </c>
      <c r="J2853">
        <v>0</v>
      </c>
      <c r="K2853">
        <v>1</v>
      </c>
      <c r="L2853">
        <v>1</v>
      </c>
      <c r="M2853">
        <v>1</v>
      </c>
      <c r="N2853">
        <v>2</v>
      </c>
      <c r="O2853">
        <v>1</v>
      </c>
      <c r="Q2853">
        <v>0</v>
      </c>
      <c r="R2853">
        <v>1</v>
      </c>
      <c r="S2853">
        <v>2</v>
      </c>
      <c r="V2853">
        <v>1</v>
      </c>
      <c r="X2853" s="26">
        <v>10</v>
      </c>
    </row>
    <row r="2854" spans="1:24" x14ac:dyDescent="0.3">
      <c r="A2854" t="s">
        <v>102</v>
      </c>
      <c r="B2854" t="s">
        <v>174</v>
      </c>
      <c r="C2854" t="s">
        <v>1159</v>
      </c>
      <c r="D2854" t="s">
        <v>3766</v>
      </c>
      <c r="E2854" t="s">
        <v>8178</v>
      </c>
      <c r="F2854" t="s">
        <v>102</v>
      </c>
      <c r="G2854" t="s">
        <v>21</v>
      </c>
      <c r="H2854" t="s">
        <v>21</v>
      </c>
      <c r="I2854" t="s">
        <v>54</v>
      </c>
      <c r="J2854">
        <v>0</v>
      </c>
      <c r="K2854">
        <v>1</v>
      </c>
      <c r="L2854">
        <v>1</v>
      </c>
      <c r="M2854">
        <v>0</v>
      </c>
      <c r="N2854">
        <v>0</v>
      </c>
      <c r="O2854">
        <v>0</v>
      </c>
      <c r="Q2854">
        <v>0</v>
      </c>
      <c r="R2854">
        <v>1</v>
      </c>
      <c r="S2854">
        <v>1</v>
      </c>
      <c r="V2854">
        <v>3</v>
      </c>
      <c r="X2854" s="26">
        <v>7</v>
      </c>
    </row>
    <row r="2855" spans="1:24" x14ac:dyDescent="0.3">
      <c r="A2855" t="s">
        <v>73</v>
      </c>
      <c r="B2855" t="s">
        <v>162</v>
      </c>
      <c r="C2855" t="s">
        <v>404</v>
      </c>
      <c r="D2855" t="s">
        <v>410</v>
      </c>
      <c r="E2855" t="s">
        <v>8179</v>
      </c>
      <c r="F2855" t="s">
        <v>83</v>
      </c>
      <c r="G2855" t="s">
        <v>21</v>
      </c>
      <c r="H2855" t="s">
        <v>21</v>
      </c>
      <c r="I2855" t="s">
        <v>22</v>
      </c>
      <c r="J2855">
        <v>0</v>
      </c>
      <c r="K2855">
        <v>0</v>
      </c>
      <c r="L2855">
        <v>0</v>
      </c>
      <c r="M2855">
        <v>1</v>
      </c>
      <c r="N2855">
        <v>1</v>
      </c>
      <c r="O2855">
        <v>1</v>
      </c>
      <c r="Q2855">
        <v>0</v>
      </c>
      <c r="R2855">
        <v>1</v>
      </c>
      <c r="S2855">
        <v>3</v>
      </c>
      <c r="V2855">
        <v>0</v>
      </c>
      <c r="X2855" s="26">
        <v>7</v>
      </c>
    </row>
    <row r="2856" spans="1:24" x14ac:dyDescent="0.3">
      <c r="A2856" t="s">
        <v>67</v>
      </c>
      <c r="B2856" t="s">
        <v>174</v>
      </c>
      <c r="C2856" t="s">
        <v>2529</v>
      </c>
      <c r="D2856" t="s">
        <v>2531</v>
      </c>
      <c r="E2856" t="s">
        <v>8180</v>
      </c>
      <c r="F2856" t="s">
        <v>67</v>
      </c>
      <c r="G2856" t="s">
        <v>21</v>
      </c>
      <c r="H2856" t="s">
        <v>21</v>
      </c>
      <c r="I2856" t="s">
        <v>22</v>
      </c>
      <c r="J2856">
        <v>0</v>
      </c>
      <c r="K2856">
        <v>1</v>
      </c>
      <c r="L2856">
        <v>1</v>
      </c>
      <c r="M2856">
        <v>1</v>
      </c>
      <c r="N2856">
        <v>1</v>
      </c>
      <c r="O2856">
        <v>1</v>
      </c>
      <c r="Q2856">
        <v>2</v>
      </c>
      <c r="R2856">
        <v>1</v>
      </c>
      <c r="S2856">
        <v>3</v>
      </c>
      <c r="V2856">
        <v>0</v>
      </c>
      <c r="X2856" s="26">
        <v>11</v>
      </c>
    </row>
    <row r="2857" spans="1:24" x14ac:dyDescent="0.3">
      <c r="A2857" t="s">
        <v>19</v>
      </c>
      <c r="B2857" t="s">
        <v>162</v>
      </c>
      <c r="C2857" t="s">
        <v>181</v>
      </c>
      <c r="D2857" t="s">
        <v>185</v>
      </c>
      <c r="E2857" t="s">
        <v>8181</v>
      </c>
      <c r="F2857" t="s">
        <v>32</v>
      </c>
      <c r="G2857" t="s">
        <v>21</v>
      </c>
      <c r="H2857" t="s">
        <v>21</v>
      </c>
      <c r="I2857" t="s">
        <v>22</v>
      </c>
      <c r="J2857">
        <v>0</v>
      </c>
      <c r="K2857">
        <v>1</v>
      </c>
      <c r="L2857">
        <v>1</v>
      </c>
      <c r="M2857">
        <v>1</v>
      </c>
      <c r="N2857">
        <v>2</v>
      </c>
      <c r="O2857">
        <v>1</v>
      </c>
      <c r="Q2857">
        <v>0</v>
      </c>
      <c r="R2857">
        <v>2</v>
      </c>
      <c r="S2857">
        <v>3</v>
      </c>
      <c r="V2857">
        <v>2</v>
      </c>
      <c r="X2857" s="26">
        <v>13</v>
      </c>
    </row>
    <row r="2858" spans="1:24" x14ac:dyDescent="0.3">
      <c r="A2858" t="s">
        <v>36</v>
      </c>
      <c r="B2858" t="s">
        <v>881</v>
      </c>
      <c r="C2858" t="s">
        <v>2278</v>
      </c>
      <c r="D2858" t="s">
        <v>2595</v>
      </c>
      <c r="E2858" t="s">
        <v>8182</v>
      </c>
      <c r="F2858" t="s">
        <v>36</v>
      </c>
      <c r="G2858" t="s">
        <v>21</v>
      </c>
      <c r="H2858" t="s">
        <v>21</v>
      </c>
      <c r="I2858" t="s">
        <v>22</v>
      </c>
      <c r="J2858">
        <v>0</v>
      </c>
      <c r="K2858">
        <v>1</v>
      </c>
      <c r="L2858">
        <v>1</v>
      </c>
      <c r="M2858">
        <v>1</v>
      </c>
      <c r="N2858">
        <v>1</v>
      </c>
      <c r="O2858">
        <v>1</v>
      </c>
      <c r="Q2858">
        <v>0</v>
      </c>
      <c r="R2858">
        <v>1</v>
      </c>
      <c r="S2858">
        <v>2</v>
      </c>
      <c r="V2858">
        <v>1</v>
      </c>
      <c r="X2858" s="26">
        <v>9</v>
      </c>
    </row>
    <row r="2859" spans="1:24" x14ac:dyDescent="0.3">
      <c r="A2859" t="s">
        <v>73</v>
      </c>
      <c r="B2859" t="s">
        <v>162</v>
      </c>
      <c r="C2859" t="s">
        <v>274</v>
      </c>
      <c r="D2859" t="s">
        <v>278</v>
      </c>
      <c r="E2859" t="s">
        <v>8183</v>
      </c>
      <c r="F2859" t="s">
        <v>58</v>
      </c>
      <c r="G2859" t="s">
        <v>21</v>
      </c>
      <c r="H2859" t="s">
        <v>21</v>
      </c>
      <c r="I2859" t="s">
        <v>22</v>
      </c>
      <c r="J2859">
        <v>1</v>
      </c>
      <c r="K2859">
        <v>1</v>
      </c>
      <c r="L2859">
        <v>1</v>
      </c>
      <c r="M2859">
        <v>1</v>
      </c>
      <c r="N2859">
        <v>1</v>
      </c>
      <c r="O2859">
        <v>1</v>
      </c>
      <c r="Q2859">
        <v>0</v>
      </c>
      <c r="R2859">
        <v>1</v>
      </c>
      <c r="S2859">
        <v>3</v>
      </c>
      <c r="V2859">
        <v>1</v>
      </c>
      <c r="X2859" s="26">
        <v>11</v>
      </c>
    </row>
    <row r="2860" spans="1:24" x14ac:dyDescent="0.3">
      <c r="A2860" t="s">
        <v>85</v>
      </c>
      <c r="B2860" t="s">
        <v>174</v>
      </c>
      <c r="C2860" t="s">
        <v>779</v>
      </c>
      <c r="D2860" t="s">
        <v>4524</v>
      </c>
      <c r="E2860" t="s">
        <v>8184</v>
      </c>
      <c r="F2860" t="s">
        <v>55</v>
      </c>
      <c r="G2860" t="s">
        <v>21</v>
      </c>
      <c r="H2860" t="s">
        <v>21</v>
      </c>
      <c r="I2860" t="s">
        <v>50</v>
      </c>
      <c r="J2860">
        <v>0</v>
      </c>
      <c r="K2860">
        <v>0</v>
      </c>
      <c r="L2860">
        <v>0</v>
      </c>
      <c r="M2860">
        <v>0</v>
      </c>
      <c r="N2860">
        <v>0</v>
      </c>
      <c r="O2860">
        <v>0</v>
      </c>
      <c r="Q2860">
        <v>0</v>
      </c>
      <c r="R2860">
        <v>1</v>
      </c>
      <c r="S2860">
        <v>0</v>
      </c>
      <c r="V2860">
        <v>1</v>
      </c>
      <c r="X2860" s="26">
        <v>2</v>
      </c>
    </row>
    <row r="2861" spans="1:24" x14ac:dyDescent="0.3">
      <c r="A2861" t="s">
        <v>102</v>
      </c>
      <c r="B2861" t="s">
        <v>1602</v>
      </c>
      <c r="C2861" t="s">
        <v>3703</v>
      </c>
      <c r="D2861" t="s">
        <v>3806</v>
      </c>
      <c r="E2861" t="s">
        <v>8185</v>
      </c>
      <c r="F2861" t="s">
        <v>102</v>
      </c>
      <c r="G2861" t="s">
        <v>21</v>
      </c>
      <c r="H2861" t="s">
        <v>21</v>
      </c>
      <c r="I2861" t="s">
        <v>50</v>
      </c>
      <c r="J2861">
        <v>1</v>
      </c>
      <c r="K2861">
        <v>0</v>
      </c>
      <c r="L2861">
        <v>0</v>
      </c>
      <c r="M2861">
        <v>0</v>
      </c>
      <c r="N2861">
        <v>0</v>
      </c>
      <c r="O2861">
        <v>0</v>
      </c>
      <c r="Q2861">
        <v>0</v>
      </c>
      <c r="R2861">
        <v>0</v>
      </c>
      <c r="S2861">
        <v>2</v>
      </c>
      <c r="V2861">
        <v>0</v>
      </c>
      <c r="X2861" s="26">
        <v>3</v>
      </c>
    </row>
    <row r="2862" spans="1:24" x14ac:dyDescent="0.3">
      <c r="A2862" t="s">
        <v>147</v>
      </c>
      <c r="B2862" t="s">
        <v>983</v>
      </c>
      <c r="C2862" t="s">
        <v>3650</v>
      </c>
      <c r="D2862" t="s">
        <v>5162</v>
      </c>
      <c r="E2862" t="s">
        <v>8186</v>
      </c>
      <c r="F2862" t="s">
        <v>150</v>
      </c>
      <c r="G2862" t="s">
        <v>21</v>
      </c>
      <c r="H2862" t="s">
        <v>21</v>
      </c>
      <c r="I2862" t="s">
        <v>50</v>
      </c>
      <c r="J2862">
        <v>1</v>
      </c>
      <c r="K2862">
        <v>1</v>
      </c>
      <c r="L2862">
        <v>0</v>
      </c>
      <c r="M2862">
        <v>1</v>
      </c>
      <c r="N2862">
        <v>1</v>
      </c>
      <c r="O2862">
        <v>1</v>
      </c>
      <c r="Q2862">
        <v>0</v>
      </c>
      <c r="R2862">
        <v>1</v>
      </c>
      <c r="S2862">
        <v>2</v>
      </c>
      <c r="V2862">
        <v>2</v>
      </c>
      <c r="X2862" s="26">
        <v>10</v>
      </c>
    </row>
    <row r="2863" spans="1:24" x14ac:dyDescent="0.3">
      <c r="A2863" t="s">
        <v>70</v>
      </c>
      <c r="B2863" t="s">
        <v>174</v>
      </c>
      <c r="C2863" t="s">
        <v>886</v>
      </c>
      <c r="D2863" t="s">
        <v>4192</v>
      </c>
      <c r="E2863" t="s">
        <v>8187</v>
      </c>
      <c r="F2863" t="s">
        <v>70</v>
      </c>
      <c r="G2863" t="s">
        <v>21</v>
      </c>
      <c r="H2863" t="s">
        <v>21</v>
      </c>
      <c r="I2863" t="s">
        <v>22</v>
      </c>
      <c r="J2863">
        <v>0</v>
      </c>
      <c r="K2863">
        <v>0</v>
      </c>
      <c r="L2863">
        <v>0</v>
      </c>
      <c r="M2863">
        <v>0</v>
      </c>
      <c r="N2863">
        <v>0</v>
      </c>
      <c r="O2863">
        <v>0</v>
      </c>
      <c r="Q2863">
        <v>0</v>
      </c>
      <c r="R2863">
        <v>1</v>
      </c>
      <c r="S2863">
        <v>2</v>
      </c>
      <c r="V2863">
        <v>1</v>
      </c>
      <c r="X2863" s="26">
        <v>4</v>
      </c>
    </row>
    <row r="2864" spans="1:24" x14ac:dyDescent="0.3">
      <c r="A2864" t="s">
        <v>56</v>
      </c>
      <c r="B2864" t="s">
        <v>174</v>
      </c>
      <c r="C2864" t="s">
        <v>195</v>
      </c>
      <c r="D2864" t="s">
        <v>2254</v>
      </c>
      <c r="E2864" t="s">
        <v>8188</v>
      </c>
      <c r="F2864" t="s">
        <v>56</v>
      </c>
      <c r="G2864" t="s">
        <v>21</v>
      </c>
      <c r="H2864" t="s">
        <v>21</v>
      </c>
      <c r="I2864" t="s">
        <v>22</v>
      </c>
      <c r="J2864">
        <v>0</v>
      </c>
      <c r="K2864">
        <v>1</v>
      </c>
      <c r="L2864">
        <v>1</v>
      </c>
      <c r="M2864">
        <v>1</v>
      </c>
      <c r="N2864">
        <v>3</v>
      </c>
      <c r="O2864">
        <v>1</v>
      </c>
      <c r="Q2864">
        <v>0</v>
      </c>
      <c r="R2864">
        <v>2</v>
      </c>
      <c r="S2864">
        <v>3</v>
      </c>
      <c r="V2864">
        <v>1</v>
      </c>
      <c r="X2864" s="26">
        <v>13</v>
      </c>
    </row>
    <row r="2865" spans="1:24" x14ac:dyDescent="0.3">
      <c r="A2865" t="s">
        <v>102</v>
      </c>
      <c r="B2865" t="s">
        <v>174</v>
      </c>
      <c r="C2865" t="s">
        <v>1064</v>
      </c>
      <c r="D2865" t="s">
        <v>3754</v>
      </c>
      <c r="E2865" t="s">
        <v>8189</v>
      </c>
      <c r="F2865" t="s">
        <v>102</v>
      </c>
      <c r="G2865" t="s">
        <v>21</v>
      </c>
      <c r="H2865" t="s">
        <v>21</v>
      </c>
      <c r="I2865" t="s">
        <v>22</v>
      </c>
      <c r="J2865">
        <v>0</v>
      </c>
      <c r="K2865">
        <v>1</v>
      </c>
      <c r="L2865">
        <v>1</v>
      </c>
      <c r="M2865">
        <v>1</v>
      </c>
      <c r="N2865">
        <v>1</v>
      </c>
      <c r="O2865">
        <v>1</v>
      </c>
      <c r="Q2865">
        <v>0</v>
      </c>
      <c r="R2865">
        <v>1</v>
      </c>
      <c r="S2865">
        <v>2</v>
      </c>
      <c r="V2865">
        <v>1</v>
      </c>
      <c r="X2865" s="26">
        <v>9</v>
      </c>
    </row>
    <row r="2866" spans="1:24" x14ac:dyDescent="0.3">
      <c r="A2866" t="s">
        <v>20</v>
      </c>
      <c r="B2866" t="s">
        <v>963</v>
      </c>
      <c r="C2866" t="s">
        <v>2490</v>
      </c>
      <c r="D2866" t="s">
        <v>2955</v>
      </c>
      <c r="E2866" t="s">
        <v>8190</v>
      </c>
      <c r="F2866" t="s">
        <v>20</v>
      </c>
      <c r="G2866" t="s">
        <v>21</v>
      </c>
      <c r="H2866" t="s">
        <v>21</v>
      </c>
      <c r="I2866" t="s">
        <v>22</v>
      </c>
      <c r="J2866">
        <v>0</v>
      </c>
      <c r="K2866">
        <v>0</v>
      </c>
      <c r="L2866">
        <v>1</v>
      </c>
      <c r="M2866">
        <v>1</v>
      </c>
      <c r="N2866">
        <v>1</v>
      </c>
      <c r="O2866">
        <v>0</v>
      </c>
      <c r="Q2866">
        <v>2</v>
      </c>
      <c r="R2866">
        <v>1</v>
      </c>
      <c r="S2866">
        <v>1</v>
      </c>
      <c r="V2866">
        <v>1</v>
      </c>
      <c r="X2866" s="26">
        <v>8</v>
      </c>
    </row>
    <row r="2867" spans="1:24" x14ac:dyDescent="0.3">
      <c r="A2867" t="s">
        <v>49</v>
      </c>
      <c r="B2867" t="s">
        <v>162</v>
      </c>
      <c r="C2867" t="s">
        <v>429</v>
      </c>
      <c r="D2867" t="s">
        <v>1447</v>
      </c>
      <c r="E2867" t="s">
        <v>8191</v>
      </c>
      <c r="F2867" t="s">
        <v>49</v>
      </c>
      <c r="G2867" t="s">
        <v>21</v>
      </c>
      <c r="H2867" t="s">
        <v>21</v>
      </c>
      <c r="I2867" t="s">
        <v>22</v>
      </c>
      <c r="J2867">
        <v>0</v>
      </c>
      <c r="K2867">
        <v>1</v>
      </c>
      <c r="L2867">
        <v>1</v>
      </c>
      <c r="M2867">
        <v>1</v>
      </c>
      <c r="N2867">
        <v>1</v>
      </c>
      <c r="O2867">
        <v>1</v>
      </c>
      <c r="Q2867">
        <v>0</v>
      </c>
      <c r="R2867">
        <v>1</v>
      </c>
      <c r="S2867">
        <v>3</v>
      </c>
      <c r="V2867">
        <v>1</v>
      </c>
      <c r="X2867" s="26">
        <v>10</v>
      </c>
    </row>
    <row r="2868" spans="1:24" x14ac:dyDescent="0.3">
      <c r="A2868" t="s">
        <v>70</v>
      </c>
      <c r="B2868" t="s">
        <v>963</v>
      </c>
      <c r="C2868" t="s">
        <v>2490</v>
      </c>
      <c r="D2868" t="s">
        <v>4372</v>
      </c>
      <c r="E2868" t="s">
        <v>8192</v>
      </c>
      <c r="F2868" t="s">
        <v>70</v>
      </c>
      <c r="G2868" t="s">
        <v>21</v>
      </c>
      <c r="H2868" t="s">
        <v>21</v>
      </c>
      <c r="I2868" t="s">
        <v>54</v>
      </c>
      <c r="J2868">
        <v>0</v>
      </c>
      <c r="K2868">
        <v>1</v>
      </c>
      <c r="L2868">
        <v>0</v>
      </c>
      <c r="M2868">
        <v>0</v>
      </c>
      <c r="N2868">
        <v>0</v>
      </c>
      <c r="O2868">
        <v>0</v>
      </c>
      <c r="Q2868">
        <v>2</v>
      </c>
      <c r="R2868">
        <v>0</v>
      </c>
      <c r="S2868">
        <v>0</v>
      </c>
      <c r="V2868">
        <v>1</v>
      </c>
      <c r="X2868" s="26">
        <v>4</v>
      </c>
    </row>
    <row r="2869" spans="1:24" x14ac:dyDescent="0.3">
      <c r="A2869" t="s">
        <v>139</v>
      </c>
      <c r="B2869" t="s">
        <v>807</v>
      </c>
      <c r="C2869" t="s">
        <v>3944</v>
      </c>
      <c r="D2869" t="s">
        <v>4671</v>
      </c>
      <c r="E2869" t="s">
        <v>8193</v>
      </c>
      <c r="F2869" t="s">
        <v>139</v>
      </c>
      <c r="G2869" t="s">
        <v>21</v>
      </c>
      <c r="H2869" t="s">
        <v>21</v>
      </c>
      <c r="I2869" t="s">
        <v>22</v>
      </c>
      <c r="J2869">
        <v>0</v>
      </c>
      <c r="K2869">
        <v>1</v>
      </c>
      <c r="L2869">
        <v>1</v>
      </c>
      <c r="M2869">
        <v>1</v>
      </c>
      <c r="N2869">
        <v>2</v>
      </c>
      <c r="O2869">
        <v>1</v>
      </c>
      <c r="Q2869">
        <v>0</v>
      </c>
      <c r="R2869">
        <v>1</v>
      </c>
      <c r="S2869">
        <v>3</v>
      </c>
      <c r="V2869">
        <v>1</v>
      </c>
      <c r="X2869" s="26">
        <v>11</v>
      </c>
    </row>
    <row r="2870" spans="1:24" x14ac:dyDescent="0.3">
      <c r="A2870" t="s">
        <v>20</v>
      </c>
      <c r="B2870" t="s">
        <v>963</v>
      </c>
      <c r="C2870" t="s">
        <v>2960</v>
      </c>
      <c r="D2870" t="s">
        <v>2965</v>
      </c>
      <c r="E2870" t="s">
        <v>8194</v>
      </c>
      <c r="F2870" t="s">
        <v>20</v>
      </c>
      <c r="G2870" t="s">
        <v>21</v>
      </c>
      <c r="H2870" t="s">
        <v>21</v>
      </c>
      <c r="I2870" t="s">
        <v>22</v>
      </c>
      <c r="J2870">
        <v>0</v>
      </c>
      <c r="K2870">
        <v>0</v>
      </c>
      <c r="L2870">
        <v>1</v>
      </c>
      <c r="M2870">
        <v>0</v>
      </c>
      <c r="N2870">
        <v>1</v>
      </c>
      <c r="O2870">
        <v>0</v>
      </c>
      <c r="Q2870">
        <v>2</v>
      </c>
      <c r="R2870">
        <v>1</v>
      </c>
      <c r="S2870">
        <v>2</v>
      </c>
      <c r="V2870">
        <v>2</v>
      </c>
      <c r="X2870" s="26">
        <v>9</v>
      </c>
    </row>
    <row r="2871" spans="1:24" x14ac:dyDescent="0.3">
      <c r="A2871" t="s">
        <v>19</v>
      </c>
      <c r="B2871" t="s">
        <v>162</v>
      </c>
      <c r="C2871" t="s">
        <v>181</v>
      </c>
      <c r="D2871" t="s">
        <v>183</v>
      </c>
      <c r="E2871" t="s">
        <v>8195</v>
      </c>
      <c r="F2871" t="s">
        <v>49</v>
      </c>
      <c r="G2871" t="s">
        <v>21</v>
      </c>
      <c r="H2871" t="s">
        <v>21</v>
      </c>
      <c r="I2871" t="s">
        <v>22</v>
      </c>
      <c r="J2871">
        <v>1</v>
      </c>
      <c r="K2871">
        <v>1</v>
      </c>
      <c r="L2871">
        <v>1</v>
      </c>
      <c r="M2871">
        <v>1</v>
      </c>
      <c r="N2871">
        <v>2</v>
      </c>
      <c r="O2871">
        <v>1</v>
      </c>
      <c r="Q2871">
        <v>0</v>
      </c>
      <c r="R2871">
        <v>2</v>
      </c>
      <c r="S2871">
        <v>3</v>
      </c>
      <c r="V2871">
        <v>2</v>
      </c>
      <c r="X2871" s="26">
        <v>14</v>
      </c>
    </row>
    <row r="2872" spans="1:24" x14ac:dyDescent="0.3">
      <c r="A2872" t="s">
        <v>74</v>
      </c>
      <c r="B2872" t="s">
        <v>174</v>
      </c>
      <c r="C2872" t="s">
        <v>2529</v>
      </c>
      <c r="D2872" t="s">
        <v>3997</v>
      </c>
      <c r="E2872" t="s">
        <v>8196</v>
      </c>
      <c r="F2872" t="s">
        <v>74</v>
      </c>
      <c r="G2872" t="s">
        <v>21</v>
      </c>
      <c r="H2872" t="s">
        <v>21</v>
      </c>
      <c r="I2872" t="s">
        <v>22</v>
      </c>
      <c r="J2872">
        <v>0</v>
      </c>
      <c r="K2872">
        <v>1</v>
      </c>
      <c r="L2872">
        <v>1</v>
      </c>
      <c r="M2872">
        <v>1</v>
      </c>
      <c r="N2872">
        <v>1</v>
      </c>
      <c r="O2872">
        <v>0</v>
      </c>
      <c r="Q2872">
        <v>0</v>
      </c>
      <c r="R2872">
        <v>1</v>
      </c>
      <c r="S2872">
        <v>2</v>
      </c>
      <c r="V2872">
        <v>1</v>
      </c>
      <c r="X2872" s="26">
        <v>8</v>
      </c>
    </row>
    <row r="2873" spans="1:24" x14ac:dyDescent="0.3">
      <c r="A2873" t="s">
        <v>73</v>
      </c>
      <c r="B2873" t="s">
        <v>162</v>
      </c>
      <c r="C2873" t="s">
        <v>404</v>
      </c>
      <c r="D2873" t="s">
        <v>408</v>
      </c>
      <c r="E2873" t="s">
        <v>8197</v>
      </c>
      <c r="F2873" t="s">
        <v>83</v>
      </c>
      <c r="G2873" t="s">
        <v>21</v>
      </c>
      <c r="H2873" t="s">
        <v>21</v>
      </c>
      <c r="I2873" t="s">
        <v>22</v>
      </c>
      <c r="J2873">
        <v>0</v>
      </c>
      <c r="K2873">
        <v>1</v>
      </c>
      <c r="L2873">
        <v>0</v>
      </c>
      <c r="M2873">
        <v>1</v>
      </c>
      <c r="N2873">
        <v>1</v>
      </c>
      <c r="O2873">
        <v>1</v>
      </c>
      <c r="Q2873">
        <v>0</v>
      </c>
      <c r="R2873">
        <v>1</v>
      </c>
      <c r="S2873">
        <v>3</v>
      </c>
      <c r="V2873">
        <v>0</v>
      </c>
      <c r="X2873" s="26">
        <v>8</v>
      </c>
    </row>
    <row r="2874" spans="1:24" x14ac:dyDescent="0.3">
      <c r="A2874" t="s">
        <v>70</v>
      </c>
      <c r="B2874" t="s">
        <v>174</v>
      </c>
      <c r="C2874" t="s">
        <v>2394</v>
      </c>
      <c r="D2874" t="s">
        <v>4298</v>
      </c>
      <c r="E2874" t="s">
        <v>8198</v>
      </c>
      <c r="F2874" t="s">
        <v>70</v>
      </c>
      <c r="G2874" t="s">
        <v>21</v>
      </c>
      <c r="H2874" t="s">
        <v>21</v>
      </c>
      <c r="I2874" t="s">
        <v>54</v>
      </c>
      <c r="J2874">
        <v>0</v>
      </c>
      <c r="K2874">
        <v>1</v>
      </c>
      <c r="L2874">
        <v>1</v>
      </c>
      <c r="M2874">
        <v>1</v>
      </c>
      <c r="N2874">
        <v>1</v>
      </c>
      <c r="O2874">
        <v>1</v>
      </c>
      <c r="Q2874">
        <v>0</v>
      </c>
      <c r="R2874">
        <v>1</v>
      </c>
      <c r="S2874">
        <v>2</v>
      </c>
      <c r="V2874">
        <v>0</v>
      </c>
      <c r="X2874" s="26">
        <v>8</v>
      </c>
    </row>
    <row r="2875" spans="1:24" x14ac:dyDescent="0.3">
      <c r="A2875" t="s">
        <v>61</v>
      </c>
      <c r="B2875" t="s">
        <v>1190</v>
      </c>
      <c r="C2875" t="s">
        <v>1191</v>
      </c>
      <c r="D2875" t="s">
        <v>1206</v>
      </c>
      <c r="E2875" t="s">
        <v>8199</v>
      </c>
      <c r="F2875" t="s">
        <v>61</v>
      </c>
      <c r="G2875" t="s">
        <v>21</v>
      </c>
      <c r="H2875" t="s">
        <v>21</v>
      </c>
      <c r="I2875" t="s">
        <v>22</v>
      </c>
      <c r="J2875">
        <v>0</v>
      </c>
      <c r="K2875">
        <v>1</v>
      </c>
      <c r="L2875">
        <v>0</v>
      </c>
      <c r="M2875">
        <v>0</v>
      </c>
      <c r="N2875">
        <v>0</v>
      </c>
      <c r="O2875">
        <v>0</v>
      </c>
      <c r="Q2875">
        <v>0</v>
      </c>
      <c r="R2875">
        <v>1</v>
      </c>
      <c r="S2875">
        <v>2</v>
      </c>
      <c r="V2875">
        <v>0</v>
      </c>
      <c r="X2875" s="26">
        <v>4</v>
      </c>
    </row>
    <row r="2876" spans="1:24" x14ac:dyDescent="0.3">
      <c r="A2876" t="s">
        <v>39</v>
      </c>
      <c r="B2876" t="s">
        <v>174</v>
      </c>
      <c r="C2876" t="s">
        <v>700</v>
      </c>
      <c r="D2876" t="s">
        <v>701</v>
      </c>
      <c r="E2876" t="s">
        <v>8200</v>
      </c>
      <c r="F2876" t="s">
        <v>39</v>
      </c>
      <c r="G2876" t="s">
        <v>21</v>
      </c>
      <c r="H2876" t="s">
        <v>21</v>
      </c>
      <c r="I2876" t="s">
        <v>22</v>
      </c>
      <c r="J2876">
        <v>0</v>
      </c>
      <c r="K2876">
        <v>0</v>
      </c>
      <c r="L2876">
        <v>0</v>
      </c>
      <c r="M2876">
        <v>1</v>
      </c>
      <c r="N2876">
        <v>2</v>
      </c>
      <c r="O2876">
        <v>1</v>
      </c>
      <c r="Q2876">
        <v>0</v>
      </c>
      <c r="R2876">
        <v>0</v>
      </c>
      <c r="S2876">
        <v>2</v>
      </c>
      <c r="V2876">
        <v>0</v>
      </c>
      <c r="X2876" s="26">
        <v>6</v>
      </c>
    </row>
    <row r="2877" spans="1:24" x14ac:dyDescent="0.3">
      <c r="A2877" t="s">
        <v>43</v>
      </c>
      <c r="B2877" t="s">
        <v>174</v>
      </c>
      <c r="C2877" t="s">
        <v>1049</v>
      </c>
      <c r="D2877" t="s">
        <v>3863</v>
      </c>
      <c r="E2877" t="s">
        <v>8201</v>
      </c>
      <c r="F2877" t="s">
        <v>43</v>
      </c>
      <c r="G2877" t="s">
        <v>21</v>
      </c>
      <c r="H2877" t="s">
        <v>21</v>
      </c>
      <c r="I2877" t="s">
        <v>50</v>
      </c>
      <c r="J2877">
        <v>1</v>
      </c>
      <c r="K2877">
        <v>1</v>
      </c>
      <c r="L2877">
        <v>0</v>
      </c>
      <c r="M2877">
        <v>0</v>
      </c>
      <c r="N2877">
        <v>0</v>
      </c>
      <c r="O2877">
        <v>0</v>
      </c>
      <c r="Q2877">
        <v>2</v>
      </c>
      <c r="R2877">
        <v>1</v>
      </c>
      <c r="S2877">
        <v>1</v>
      </c>
      <c r="V2877">
        <v>0</v>
      </c>
      <c r="X2877" s="26">
        <v>6</v>
      </c>
    </row>
    <row r="2878" spans="1:24" x14ac:dyDescent="0.3">
      <c r="A2878" t="s">
        <v>19</v>
      </c>
      <c r="B2878" t="s">
        <v>162</v>
      </c>
      <c r="C2878" t="s">
        <v>181</v>
      </c>
      <c r="D2878" t="s">
        <v>182</v>
      </c>
      <c r="E2878" t="s">
        <v>8202</v>
      </c>
      <c r="F2878" t="s">
        <v>39</v>
      </c>
      <c r="G2878" t="s">
        <v>21</v>
      </c>
      <c r="H2878" t="s">
        <v>21</v>
      </c>
      <c r="I2878" t="s">
        <v>22</v>
      </c>
      <c r="J2878">
        <v>1</v>
      </c>
      <c r="K2878">
        <v>1</v>
      </c>
      <c r="L2878">
        <v>1</v>
      </c>
      <c r="M2878">
        <v>1</v>
      </c>
      <c r="N2878">
        <v>2</v>
      </c>
      <c r="O2878">
        <v>1</v>
      </c>
      <c r="Q2878">
        <v>0</v>
      </c>
      <c r="R2878">
        <v>2</v>
      </c>
      <c r="S2878">
        <v>3</v>
      </c>
      <c r="V2878">
        <v>2</v>
      </c>
      <c r="X2878" s="26">
        <v>14</v>
      </c>
    </row>
    <row r="2879" spans="1:24" x14ac:dyDescent="0.3">
      <c r="A2879" t="s">
        <v>70</v>
      </c>
      <c r="B2879" t="s">
        <v>174</v>
      </c>
      <c r="C2879" t="s">
        <v>3998</v>
      </c>
      <c r="D2879" t="s">
        <v>4318</v>
      </c>
      <c r="E2879" t="s">
        <v>8203</v>
      </c>
      <c r="F2879" t="s">
        <v>70</v>
      </c>
      <c r="G2879" t="s">
        <v>21</v>
      </c>
      <c r="H2879" t="s">
        <v>21</v>
      </c>
      <c r="I2879" t="s">
        <v>50</v>
      </c>
      <c r="J2879">
        <v>0</v>
      </c>
      <c r="K2879">
        <v>1</v>
      </c>
      <c r="L2879">
        <v>1</v>
      </c>
      <c r="M2879">
        <v>1</v>
      </c>
      <c r="N2879">
        <v>1</v>
      </c>
      <c r="O2879">
        <v>1</v>
      </c>
      <c r="Q2879">
        <v>0</v>
      </c>
      <c r="R2879">
        <v>1</v>
      </c>
      <c r="S2879">
        <v>3</v>
      </c>
      <c r="V2879">
        <v>0</v>
      </c>
      <c r="X2879" s="26">
        <v>9</v>
      </c>
    </row>
    <row r="2880" spans="1:24" x14ac:dyDescent="0.3">
      <c r="A2880" t="s">
        <v>36</v>
      </c>
      <c r="B2880" t="s">
        <v>284</v>
      </c>
      <c r="C2880" t="s">
        <v>2615</v>
      </c>
      <c r="D2880" t="s">
        <v>2639</v>
      </c>
      <c r="E2880" t="s">
        <v>8204</v>
      </c>
      <c r="F2880" t="s">
        <v>36</v>
      </c>
      <c r="G2880" t="s">
        <v>21</v>
      </c>
      <c r="H2880" t="s">
        <v>21</v>
      </c>
      <c r="I2880" t="s">
        <v>22</v>
      </c>
      <c r="J2880">
        <v>1</v>
      </c>
      <c r="K2880">
        <v>1</v>
      </c>
      <c r="L2880">
        <v>1</v>
      </c>
      <c r="M2880">
        <v>1</v>
      </c>
      <c r="N2880">
        <v>1</v>
      </c>
      <c r="O2880">
        <v>0</v>
      </c>
      <c r="Q2880">
        <v>2</v>
      </c>
      <c r="R2880">
        <v>1</v>
      </c>
      <c r="S2880">
        <v>1</v>
      </c>
      <c r="V2880">
        <v>0</v>
      </c>
      <c r="X2880" s="26">
        <v>9</v>
      </c>
    </row>
    <row r="2881" spans="1:24" x14ac:dyDescent="0.3">
      <c r="A2881" t="s">
        <v>83</v>
      </c>
      <c r="B2881" t="s">
        <v>3634</v>
      </c>
      <c r="C2881" t="s">
        <v>3637</v>
      </c>
      <c r="D2881" t="s">
        <v>5035</v>
      </c>
      <c r="E2881" t="s">
        <v>8205</v>
      </c>
      <c r="F2881" t="s">
        <v>82</v>
      </c>
      <c r="G2881" t="s">
        <v>21</v>
      </c>
      <c r="H2881" t="s">
        <v>21</v>
      </c>
      <c r="I2881" t="s">
        <v>22</v>
      </c>
      <c r="J2881">
        <v>1</v>
      </c>
      <c r="K2881">
        <v>1</v>
      </c>
      <c r="L2881">
        <v>0</v>
      </c>
      <c r="M2881">
        <v>1</v>
      </c>
      <c r="N2881">
        <v>0</v>
      </c>
      <c r="O2881">
        <v>0</v>
      </c>
      <c r="Q2881">
        <v>0</v>
      </c>
      <c r="R2881">
        <v>0</v>
      </c>
      <c r="S2881">
        <v>0</v>
      </c>
      <c r="V2881">
        <v>1</v>
      </c>
      <c r="X2881" s="26">
        <v>4</v>
      </c>
    </row>
    <row r="2882" spans="1:24" x14ac:dyDescent="0.3">
      <c r="A2882" t="s">
        <v>102</v>
      </c>
      <c r="B2882" t="s">
        <v>174</v>
      </c>
      <c r="C2882" t="s">
        <v>1159</v>
      </c>
      <c r="D2882" t="s">
        <v>3841</v>
      </c>
      <c r="E2882" t="s">
        <v>8206</v>
      </c>
      <c r="F2882" t="s">
        <v>102</v>
      </c>
      <c r="G2882" t="s">
        <v>21</v>
      </c>
      <c r="H2882" t="s">
        <v>21</v>
      </c>
      <c r="I2882" t="s">
        <v>54</v>
      </c>
      <c r="J2882">
        <v>1</v>
      </c>
      <c r="K2882">
        <v>1</v>
      </c>
      <c r="L2882">
        <v>1</v>
      </c>
      <c r="M2882">
        <v>1</v>
      </c>
      <c r="N2882">
        <v>1</v>
      </c>
      <c r="O2882">
        <v>0</v>
      </c>
      <c r="Q2882">
        <v>0</v>
      </c>
      <c r="R2882">
        <v>0</v>
      </c>
      <c r="S2882">
        <v>0</v>
      </c>
      <c r="V2882">
        <v>1</v>
      </c>
      <c r="X2882" s="26">
        <v>6</v>
      </c>
    </row>
    <row r="2883" spans="1:24" x14ac:dyDescent="0.3">
      <c r="A2883" t="s">
        <v>37</v>
      </c>
      <c r="B2883" t="s">
        <v>807</v>
      </c>
      <c r="C2883" t="s">
        <v>815</v>
      </c>
      <c r="D2883" t="s">
        <v>3492</v>
      </c>
      <c r="E2883" t="s">
        <v>8207</v>
      </c>
      <c r="F2883" t="s">
        <v>32</v>
      </c>
      <c r="G2883" t="s">
        <v>21</v>
      </c>
      <c r="H2883" t="s">
        <v>21</v>
      </c>
      <c r="I2883" t="s">
        <v>22</v>
      </c>
      <c r="J2883">
        <v>0</v>
      </c>
      <c r="K2883">
        <v>1</v>
      </c>
      <c r="L2883">
        <v>1</v>
      </c>
      <c r="M2883">
        <v>1</v>
      </c>
      <c r="N2883">
        <v>2</v>
      </c>
      <c r="O2883">
        <v>1</v>
      </c>
      <c r="Q2883">
        <v>2</v>
      </c>
      <c r="R2883">
        <v>1</v>
      </c>
      <c r="S2883">
        <v>3</v>
      </c>
      <c r="V2883">
        <v>0</v>
      </c>
      <c r="X2883" s="26">
        <v>12</v>
      </c>
    </row>
    <row r="2884" spans="1:24" x14ac:dyDescent="0.3">
      <c r="A2884" t="s">
        <v>73</v>
      </c>
      <c r="B2884" t="s">
        <v>162</v>
      </c>
      <c r="C2884" t="s">
        <v>404</v>
      </c>
      <c r="D2884" t="s">
        <v>406</v>
      </c>
      <c r="E2884" t="s">
        <v>8208</v>
      </c>
      <c r="F2884" t="s">
        <v>84</v>
      </c>
      <c r="G2884" t="s">
        <v>21</v>
      </c>
      <c r="H2884" t="s">
        <v>21</v>
      </c>
      <c r="I2884" t="s">
        <v>22</v>
      </c>
      <c r="J2884">
        <v>0</v>
      </c>
      <c r="K2884">
        <v>1</v>
      </c>
      <c r="L2884">
        <v>0</v>
      </c>
      <c r="M2884">
        <v>1</v>
      </c>
      <c r="N2884">
        <v>1</v>
      </c>
      <c r="O2884">
        <v>1</v>
      </c>
      <c r="Q2884">
        <v>0</v>
      </c>
      <c r="R2884">
        <v>1</v>
      </c>
      <c r="S2884">
        <v>3</v>
      </c>
      <c r="V2884">
        <v>0</v>
      </c>
      <c r="X2884" s="26">
        <v>8</v>
      </c>
    </row>
    <row r="2885" spans="1:24" x14ac:dyDescent="0.3">
      <c r="A2885" t="s">
        <v>56</v>
      </c>
      <c r="B2885" t="s">
        <v>843</v>
      </c>
      <c r="C2885" t="s">
        <v>844</v>
      </c>
      <c r="D2885" t="s">
        <v>2057</v>
      </c>
      <c r="E2885" t="s">
        <v>8209</v>
      </c>
      <c r="F2885" t="s">
        <v>56</v>
      </c>
      <c r="G2885" t="s">
        <v>21</v>
      </c>
      <c r="H2885" t="s">
        <v>21</v>
      </c>
      <c r="I2885" t="s">
        <v>22</v>
      </c>
      <c r="J2885">
        <v>1</v>
      </c>
      <c r="K2885">
        <v>1</v>
      </c>
      <c r="L2885">
        <v>1</v>
      </c>
      <c r="M2885">
        <v>1</v>
      </c>
      <c r="N2885">
        <v>1</v>
      </c>
      <c r="O2885">
        <v>0</v>
      </c>
      <c r="Q2885">
        <v>0</v>
      </c>
      <c r="R2885">
        <v>1</v>
      </c>
      <c r="S2885">
        <v>2</v>
      </c>
      <c r="V2885">
        <v>1</v>
      </c>
      <c r="X2885" s="26">
        <v>9</v>
      </c>
    </row>
    <row r="2886" spans="1:24" x14ac:dyDescent="0.3">
      <c r="A2886" t="s">
        <v>20</v>
      </c>
      <c r="B2886" t="s">
        <v>983</v>
      </c>
      <c r="C2886" t="s">
        <v>984</v>
      </c>
      <c r="D2886" t="s">
        <v>3009</v>
      </c>
      <c r="E2886" t="s">
        <v>8210</v>
      </c>
      <c r="F2886" t="s">
        <v>20</v>
      </c>
      <c r="G2886" t="s">
        <v>21</v>
      </c>
      <c r="H2886" t="s">
        <v>21</v>
      </c>
      <c r="I2886" t="s">
        <v>22</v>
      </c>
      <c r="J2886">
        <v>1</v>
      </c>
      <c r="K2886">
        <v>1</v>
      </c>
      <c r="L2886">
        <v>1</v>
      </c>
      <c r="M2886">
        <v>0</v>
      </c>
      <c r="N2886">
        <v>0</v>
      </c>
      <c r="O2886">
        <v>0</v>
      </c>
      <c r="Q2886">
        <v>2</v>
      </c>
      <c r="R2886">
        <v>1</v>
      </c>
      <c r="S2886">
        <v>3</v>
      </c>
      <c r="V2886">
        <v>3</v>
      </c>
      <c r="X2886" s="26">
        <v>12</v>
      </c>
    </row>
    <row r="2887" spans="1:24" x14ac:dyDescent="0.3">
      <c r="A2887" t="s">
        <v>70</v>
      </c>
      <c r="B2887" t="s">
        <v>475</v>
      </c>
      <c r="C2887" t="s">
        <v>4166</v>
      </c>
      <c r="D2887" t="s">
        <v>4167</v>
      </c>
      <c r="E2887" t="s">
        <v>8211</v>
      </c>
      <c r="F2887" t="s">
        <v>70</v>
      </c>
      <c r="G2887" t="s">
        <v>21</v>
      </c>
      <c r="H2887" t="s">
        <v>21</v>
      </c>
      <c r="I2887" t="s">
        <v>22</v>
      </c>
      <c r="J2887">
        <v>2</v>
      </c>
      <c r="K2887">
        <v>0</v>
      </c>
      <c r="L2887">
        <v>0</v>
      </c>
      <c r="M2887">
        <v>0</v>
      </c>
      <c r="N2887">
        <v>1</v>
      </c>
      <c r="O2887">
        <v>0</v>
      </c>
      <c r="Q2887">
        <v>0</v>
      </c>
      <c r="R2887">
        <v>1</v>
      </c>
      <c r="S2887">
        <v>1</v>
      </c>
      <c r="V2887">
        <v>1</v>
      </c>
      <c r="X2887" s="26">
        <v>6</v>
      </c>
    </row>
    <row r="2888" spans="1:24" x14ac:dyDescent="0.3">
      <c r="A2888" t="s">
        <v>19</v>
      </c>
      <c r="B2888" t="s">
        <v>162</v>
      </c>
      <c r="C2888" t="s">
        <v>239</v>
      </c>
      <c r="D2888" t="s">
        <v>244</v>
      </c>
      <c r="E2888" t="s">
        <v>8212</v>
      </c>
      <c r="F2888" t="s">
        <v>65</v>
      </c>
      <c r="G2888" t="s">
        <v>21</v>
      </c>
      <c r="H2888" t="s">
        <v>21</v>
      </c>
      <c r="I2888" t="s">
        <v>22</v>
      </c>
      <c r="J2888">
        <v>1</v>
      </c>
      <c r="K2888">
        <v>1</v>
      </c>
      <c r="L2888">
        <v>1</v>
      </c>
      <c r="M2888">
        <v>1</v>
      </c>
      <c r="N2888">
        <v>2</v>
      </c>
      <c r="O2888">
        <v>1</v>
      </c>
      <c r="Q2888">
        <v>0</v>
      </c>
      <c r="R2888">
        <v>2</v>
      </c>
      <c r="S2888">
        <v>3</v>
      </c>
      <c r="V2888">
        <v>2</v>
      </c>
      <c r="X2888" s="26">
        <v>14</v>
      </c>
    </row>
    <row r="2889" spans="1:24" x14ac:dyDescent="0.3">
      <c r="A2889" t="s">
        <v>83</v>
      </c>
      <c r="B2889" t="s">
        <v>3634</v>
      </c>
      <c r="C2889" t="s">
        <v>3637</v>
      </c>
      <c r="D2889" t="s">
        <v>5090</v>
      </c>
      <c r="E2889" t="s">
        <v>8213</v>
      </c>
      <c r="F2889" t="s">
        <v>83</v>
      </c>
      <c r="G2889" t="s">
        <v>21</v>
      </c>
      <c r="H2889" t="s">
        <v>21</v>
      </c>
      <c r="I2889" t="s">
        <v>22</v>
      </c>
      <c r="J2889">
        <v>0</v>
      </c>
      <c r="K2889">
        <v>1</v>
      </c>
      <c r="L2889">
        <v>0</v>
      </c>
      <c r="M2889">
        <v>0</v>
      </c>
      <c r="N2889">
        <v>0</v>
      </c>
      <c r="O2889">
        <v>0</v>
      </c>
      <c r="Q2889">
        <v>0</v>
      </c>
      <c r="R2889">
        <v>1</v>
      </c>
      <c r="S2889">
        <v>2</v>
      </c>
      <c r="V2889">
        <v>1</v>
      </c>
      <c r="X2889" s="26">
        <v>5</v>
      </c>
    </row>
    <row r="2890" spans="1:24" x14ac:dyDescent="0.3">
      <c r="A2890" t="s">
        <v>83</v>
      </c>
      <c r="B2890" t="s">
        <v>3634</v>
      </c>
      <c r="C2890" t="s">
        <v>3637</v>
      </c>
      <c r="D2890" t="s">
        <v>5098</v>
      </c>
      <c r="E2890" t="s">
        <v>8214</v>
      </c>
      <c r="F2890" t="s">
        <v>83</v>
      </c>
      <c r="G2890" t="s">
        <v>21</v>
      </c>
      <c r="H2890" t="s">
        <v>21</v>
      </c>
      <c r="I2890" t="s">
        <v>22</v>
      </c>
      <c r="J2890">
        <v>0</v>
      </c>
      <c r="K2890">
        <v>1</v>
      </c>
      <c r="L2890">
        <v>0</v>
      </c>
      <c r="M2890">
        <v>0</v>
      </c>
      <c r="N2890">
        <v>1</v>
      </c>
      <c r="O2890">
        <v>0</v>
      </c>
      <c r="Q2890">
        <v>0</v>
      </c>
      <c r="R2890">
        <v>1</v>
      </c>
      <c r="S2890">
        <v>2</v>
      </c>
      <c r="V2890">
        <v>1</v>
      </c>
      <c r="X2890" s="26">
        <v>6</v>
      </c>
    </row>
    <row r="2891" spans="1:24" x14ac:dyDescent="0.3">
      <c r="A2891" t="s">
        <v>39</v>
      </c>
      <c r="B2891" t="s">
        <v>174</v>
      </c>
      <c r="C2891" t="s">
        <v>741</v>
      </c>
      <c r="D2891" t="s">
        <v>742</v>
      </c>
      <c r="E2891" t="s">
        <v>8215</v>
      </c>
      <c r="F2891" t="s">
        <v>39</v>
      </c>
      <c r="G2891" t="s">
        <v>21</v>
      </c>
      <c r="H2891" t="s">
        <v>21</v>
      </c>
      <c r="I2891" t="s">
        <v>22</v>
      </c>
      <c r="J2891">
        <v>1</v>
      </c>
      <c r="K2891">
        <v>1</v>
      </c>
      <c r="L2891">
        <v>1</v>
      </c>
      <c r="M2891">
        <v>1</v>
      </c>
      <c r="N2891">
        <v>3</v>
      </c>
      <c r="O2891">
        <v>1</v>
      </c>
      <c r="Q2891">
        <v>0</v>
      </c>
      <c r="R2891">
        <v>3</v>
      </c>
      <c r="S2891">
        <v>3</v>
      </c>
      <c r="V2891">
        <v>1</v>
      </c>
      <c r="X2891" s="26">
        <v>15</v>
      </c>
    </row>
    <row r="2892" spans="1:24" x14ac:dyDescent="0.3">
      <c r="A2892" t="s">
        <v>61</v>
      </c>
      <c r="B2892" t="s">
        <v>983</v>
      </c>
      <c r="C2892" t="s">
        <v>984</v>
      </c>
      <c r="D2892" t="s">
        <v>1082</v>
      </c>
      <c r="E2892" t="s">
        <v>8216</v>
      </c>
      <c r="F2892" t="s">
        <v>55</v>
      </c>
      <c r="G2892" t="s">
        <v>21</v>
      </c>
      <c r="H2892" t="s">
        <v>21</v>
      </c>
      <c r="I2892" t="s">
        <v>22</v>
      </c>
      <c r="J2892">
        <v>0</v>
      </c>
      <c r="K2892">
        <v>1</v>
      </c>
      <c r="L2892">
        <v>0</v>
      </c>
      <c r="M2892">
        <v>0</v>
      </c>
      <c r="N2892">
        <v>0</v>
      </c>
      <c r="O2892">
        <v>0</v>
      </c>
      <c r="Q2892">
        <v>0</v>
      </c>
      <c r="R2892">
        <v>1</v>
      </c>
      <c r="S2892">
        <v>1</v>
      </c>
      <c r="V2892">
        <v>0</v>
      </c>
      <c r="X2892" s="26">
        <v>3</v>
      </c>
    </row>
    <row r="2893" spans="1:24" x14ac:dyDescent="0.3">
      <c r="A2893" t="s">
        <v>70</v>
      </c>
      <c r="B2893" t="s">
        <v>3366</v>
      </c>
      <c r="C2893" t="s">
        <v>4327</v>
      </c>
      <c r="D2893" t="s">
        <v>4329</v>
      </c>
      <c r="E2893" t="s">
        <v>8217</v>
      </c>
      <c r="F2893" t="s">
        <v>70</v>
      </c>
      <c r="G2893" t="s">
        <v>21</v>
      </c>
      <c r="H2893" t="s">
        <v>21</v>
      </c>
      <c r="I2893" t="s">
        <v>22</v>
      </c>
      <c r="J2893">
        <v>0</v>
      </c>
      <c r="K2893">
        <v>1</v>
      </c>
      <c r="L2893">
        <v>0</v>
      </c>
      <c r="M2893">
        <v>1</v>
      </c>
      <c r="N2893">
        <v>1</v>
      </c>
      <c r="O2893">
        <v>1</v>
      </c>
      <c r="Q2893">
        <v>0</v>
      </c>
      <c r="R2893">
        <v>2</v>
      </c>
      <c r="S2893">
        <v>1</v>
      </c>
      <c r="V2893">
        <v>0</v>
      </c>
      <c r="X2893" s="26">
        <v>7</v>
      </c>
    </row>
    <row r="2894" spans="1:24" x14ac:dyDescent="0.3">
      <c r="A2894" t="s">
        <v>74</v>
      </c>
      <c r="B2894" t="s">
        <v>174</v>
      </c>
      <c r="C2894" t="s">
        <v>175</v>
      </c>
      <c r="D2894" t="s">
        <v>3987</v>
      </c>
      <c r="E2894" t="s">
        <v>8218</v>
      </c>
      <c r="F2894" t="s">
        <v>74</v>
      </c>
      <c r="G2894" t="s">
        <v>21</v>
      </c>
      <c r="H2894" t="s">
        <v>21</v>
      </c>
      <c r="I2894" t="s">
        <v>22</v>
      </c>
      <c r="J2894">
        <v>1</v>
      </c>
      <c r="K2894">
        <v>1</v>
      </c>
      <c r="L2894">
        <v>1</v>
      </c>
      <c r="M2894">
        <v>1</v>
      </c>
      <c r="N2894">
        <v>2</v>
      </c>
      <c r="O2894">
        <v>1</v>
      </c>
      <c r="Q2894">
        <v>0</v>
      </c>
      <c r="R2894">
        <v>1</v>
      </c>
      <c r="S2894">
        <v>2</v>
      </c>
      <c r="V2894">
        <v>2</v>
      </c>
      <c r="X2894" s="26">
        <v>12</v>
      </c>
    </row>
    <row r="2895" spans="1:24" x14ac:dyDescent="0.3">
      <c r="A2895" t="s">
        <v>39</v>
      </c>
      <c r="B2895" t="s">
        <v>174</v>
      </c>
      <c r="C2895" t="s">
        <v>779</v>
      </c>
      <c r="D2895" t="s">
        <v>780</v>
      </c>
      <c r="E2895" t="s">
        <v>8219</v>
      </c>
      <c r="F2895" t="s">
        <v>39</v>
      </c>
      <c r="G2895" t="s">
        <v>21</v>
      </c>
      <c r="H2895" t="s">
        <v>21</v>
      </c>
      <c r="I2895" t="s">
        <v>22</v>
      </c>
      <c r="J2895">
        <v>1</v>
      </c>
      <c r="K2895">
        <v>1</v>
      </c>
      <c r="L2895">
        <v>1</v>
      </c>
      <c r="M2895">
        <v>1</v>
      </c>
      <c r="N2895">
        <v>3</v>
      </c>
      <c r="O2895">
        <v>1</v>
      </c>
      <c r="Q2895">
        <v>0</v>
      </c>
      <c r="R2895">
        <v>2</v>
      </c>
      <c r="S2895">
        <v>3</v>
      </c>
      <c r="V2895">
        <v>2</v>
      </c>
      <c r="X2895" s="26">
        <v>15</v>
      </c>
    </row>
    <row r="2896" spans="1:24" x14ac:dyDescent="0.3">
      <c r="A2896" t="s">
        <v>65</v>
      </c>
      <c r="B2896" t="s">
        <v>162</v>
      </c>
      <c r="C2896" t="s">
        <v>503</v>
      </c>
      <c r="D2896" t="s">
        <v>3088</v>
      </c>
      <c r="E2896" t="s">
        <v>8220</v>
      </c>
      <c r="F2896" t="s">
        <v>65</v>
      </c>
      <c r="G2896" t="s">
        <v>21</v>
      </c>
      <c r="H2896" t="s">
        <v>21</v>
      </c>
      <c r="I2896" t="s">
        <v>50</v>
      </c>
      <c r="J2896">
        <v>0</v>
      </c>
      <c r="K2896">
        <v>1</v>
      </c>
      <c r="L2896">
        <v>1</v>
      </c>
      <c r="M2896">
        <v>1</v>
      </c>
      <c r="N2896">
        <v>3</v>
      </c>
      <c r="O2896">
        <v>1</v>
      </c>
      <c r="Q2896">
        <v>0</v>
      </c>
      <c r="R2896">
        <v>1</v>
      </c>
      <c r="S2896">
        <v>1</v>
      </c>
      <c r="V2896">
        <v>3</v>
      </c>
      <c r="X2896" s="26">
        <v>12</v>
      </c>
    </row>
    <row r="2897" spans="1:24" x14ac:dyDescent="0.3">
      <c r="A2897" t="s">
        <v>73</v>
      </c>
      <c r="B2897" t="s">
        <v>162</v>
      </c>
      <c r="C2897" t="s">
        <v>404</v>
      </c>
      <c r="D2897" t="s">
        <v>405</v>
      </c>
      <c r="E2897" t="s">
        <v>8221</v>
      </c>
      <c r="F2897" t="s">
        <v>84</v>
      </c>
      <c r="G2897" t="s">
        <v>21</v>
      </c>
      <c r="H2897" t="s">
        <v>21</v>
      </c>
      <c r="I2897" t="s">
        <v>22</v>
      </c>
      <c r="J2897">
        <v>0</v>
      </c>
      <c r="K2897">
        <v>1</v>
      </c>
      <c r="L2897">
        <v>0</v>
      </c>
      <c r="M2897">
        <v>1</v>
      </c>
      <c r="N2897">
        <v>1</v>
      </c>
      <c r="O2897">
        <v>1</v>
      </c>
      <c r="Q2897">
        <v>0</v>
      </c>
      <c r="R2897">
        <v>2</v>
      </c>
      <c r="S2897">
        <v>3</v>
      </c>
      <c r="V2897">
        <v>0</v>
      </c>
      <c r="X2897" s="26">
        <v>9</v>
      </c>
    </row>
    <row r="2898" spans="1:24" x14ac:dyDescent="0.3">
      <c r="A2898" t="s">
        <v>73</v>
      </c>
      <c r="B2898" t="s">
        <v>162</v>
      </c>
      <c r="C2898" t="s">
        <v>274</v>
      </c>
      <c r="D2898" t="s">
        <v>277</v>
      </c>
      <c r="E2898" t="s">
        <v>8222</v>
      </c>
      <c r="F2898" t="s">
        <v>36</v>
      </c>
      <c r="G2898" t="s">
        <v>21</v>
      </c>
      <c r="H2898" t="s">
        <v>21</v>
      </c>
      <c r="I2898" t="s">
        <v>22</v>
      </c>
      <c r="J2898">
        <v>1</v>
      </c>
      <c r="K2898">
        <v>1</v>
      </c>
      <c r="L2898">
        <v>1</v>
      </c>
      <c r="M2898">
        <v>1</v>
      </c>
      <c r="N2898">
        <v>1</v>
      </c>
      <c r="O2898">
        <v>1</v>
      </c>
      <c r="Q2898">
        <v>0</v>
      </c>
      <c r="R2898">
        <v>1</v>
      </c>
      <c r="S2898">
        <v>3</v>
      </c>
      <c r="V2898">
        <v>1</v>
      </c>
      <c r="X2898" s="26">
        <v>11</v>
      </c>
    </row>
    <row r="2899" spans="1:24" x14ac:dyDescent="0.3">
      <c r="A2899" t="s">
        <v>73</v>
      </c>
      <c r="B2899" t="s">
        <v>162</v>
      </c>
      <c r="C2899" t="s">
        <v>274</v>
      </c>
      <c r="D2899" t="s">
        <v>276</v>
      </c>
      <c r="E2899" t="s">
        <v>8223</v>
      </c>
      <c r="F2899" t="s">
        <v>62</v>
      </c>
      <c r="G2899" t="s">
        <v>21</v>
      </c>
      <c r="H2899" t="s">
        <v>21</v>
      </c>
      <c r="I2899" t="s">
        <v>22</v>
      </c>
      <c r="J2899">
        <v>1</v>
      </c>
      <c r="K2899">
        <v>1</v>
      </c>
      <c r="L2899">
        <v>1</v>
      </c>
      <c r="M2899">
        <v>1</v>
      </c>
      <c r="N2899">
        <v>1</v>
      </c>
      <c r="O2899">
        <v>1</v>
      </c>
      <c r="Q2899">
        <v>0</v>
      </c>
      <c r="R2899">
        <v>1</v>
      </c>
      <c r="S2899">
        <v>2</v>
      </c>
      <c r="V2899">
        <v>0</v>
      </c>
      <c r="X2899" s="26">
        <v>9</v>
      </c>
    </row>
    <row r="2900" spans="1:24" x14ac:dyDescent="0.3">
      <c r="A2900" t="s">
        <v>67</v>
      </c>
      <c r="B2900" t="s">
        <v>174</v>
      </c>
      <c r="C2900" t="s">
        <v>2152</v>
      </c>
      <c r="D2900" t="s">
        <v>2370</v>
      </c>
      <c r="E2900" t="s">
        <v>8224</v>
      </c>
      <c r="F2900" t="s">
        <v>67</v>
      </c>
      <c r="G2900" t="s">
        <v>21</v>
      </c>
      <c r="H2900" t="s">
        <v>21</v>
      </c>
      <c r="I2900" t="s">
        <v>22</v>
      </c>
      <c r="J2900">
        <v>0</v>
      </c>
      <c r="K2900">
        <v>1</v>
      </c>
      <c r="L2900">
        <v>1</v>
      </c>
      <c r="M2900">
        <v>1</v>
      </c>
      <c r="N2900">
        <v>2</v>
      </c>
      <c r="O2900">
        <v>1</v>
      </c>
      <c r="Q2900">
        <v>0</v>
      </c>
      <c r="R2900">
        <v>1</v>
      </c>
      <c r="S2900">
        <v>2</v>
      </c>
      <c r="V2900">
        <v>1</v>
      </c>
      <c r="X2900" s="26">
        <v>10</v>
      </c>
    </row>
    <row r="2901" spans="1:24" x14ac:dyDescent="0.3">
      <c r="A2901" t="s">
        <v>37</v>
      </c>
      <c r="B2901" t="s">
        <v>162</v>
      </c>
      <c r="C2901" t="s">
        <v>323</v>
      </c>
      <c r="D2901" t="s">
        <v>3431</v>
      </c>
      <c r="E2901" t="s">
        <v>8225</v>
      </c>
      <c r="F2901" t="s">
        <v>37</v>
      </c>
      <c r="G2901" t="s">
        <v>21</v>
      </c>
      <c r="H2901" t="s">
        <v>21</v>
      </c>
      <c r="I2901" t="s">
        <v>22</v>
      </c>
      <c r="J2901">
        <v>0</v>
      </c>
      <c r="K2901">
        <v>1</v>
      </c>
      <c r="L2901">
        <v>1</v>
      </c>
      <c r="M2901">
        <v>1</v>
      </c>
      <c r="N2901">
        <v>2</v>
      </c>
      <c r="O2901">
        <v>1</v>
      </c>
      <c r="Q2901">
        <v>0</v>
      </c>
      <c r="R2901">
        <v>1</v>
      </c>
      <c r="S2901">
        <v>3</v>
      </c>
      <c r="V2901">
        <v>1</v>
      </c>
      <c r="X2901" s="26">
        <v>11</v>
      </c>
    </row>
    <row r="2902" spans="1:24" x14ac:dyDescent="0.3">
      <c r="A2902" t="s">
        <v>56</v>
      </c>
      <c r="B2902" t="s">
        <v>1861</v>
      </c>
      <c r="C2902" t="s">
        <v>2177</v>
      </c>
      <c r="D2902" t="s">
        <v>2178</v>
      </c>
      <c r="E2902" t="s">
        <v>8226</v>
      </c>
      <c r="F2902" t="s">
        <v>56</v>
      </c>
      <c r="G2902" t="s">
        <v>21</v>
      </c>
      <c r="H2902" t="s">
        <v>21</v>
      </c>
      <c r="I2902" t="s">
        <v>54</v>
      </c>
      <c r="J2902">
        <v>0</v>
      </c>
      <c r="K2902">
        <v>1</v>
      </c>
      <c r="L2902">
        <v>1</v>
      </c>
      <c r="M2902">
        <v>0</v>
      </c>
      <c r="N2902">
        <v>0</v>
      </c>
      <c r="O2902">
        <v>0</v>
      </c>
      <c r="Q2902">
        <v>2</v>
      </c>
      <c r="R2902">
        <v>1</v>
      </c>
      <c r="S2902">
        <v>3</v>
      </c>
      <c r="V2902">
        <v>0</v>
      </c>
      <c r="X2902" s="26">
        <v>8</v>
      </c>
    </row>
    <row r="2903" spans="1:24" x14ac:dyDescent="0.3">
      <c r="A2903" t="s">
        <v>59</v>
      </c>
      <c r="B2903" t="s">
        <v>311</v>
      </c>
      <c r="C2903" t="s">
        <v>312</v>
      </c>
      <c r="D2903" t="s">
        <v>3523</v>
      </c>
      <c r="E2903" t="s">
        <v>8227</v>
      </c>
      <c r="F2903" t="s">
        <v>44</v>
      </c>
      <c r="G2903" t="s">
        <v>21</v>
      </c>
      <c r="H2903" t="s">
        <v>21</v>
      </c>
      <c r="I2903" t="s">
        <v>54</v>
      </c>
      <c r="J2903">
        <v>1</v>
      </c>
      <c r="K2903">
        <v>1</v>
      </c>
      <c r="L2903">
        <v>1</v>
      </c>
      <c r="M2903">
        <v>1</v>
      </c>
      <c r="N2903">
        <v>2</v>
      </c>
      <c r="O2903">
        <v>1</v>
      </c>
      <c r="Q2903">
        <v>0</v>
      </c>
      <c r="R2903">
        <v>2</v>
      </c>
      <c r="S2903">
        <v>3</v>
      </c>
      <c r="V2903">
        <v>1</v>
      </c>
      <c r="X2903" s="26">
        <v>13</v>
      </c>
    </row>
    <row r="2904" spans="1:24" x14ac:dyDescent="0.3">
      <c r="A2904" t="s">
        <v>39</v>
      </c>
      <c r="B2904" t="s">
        <v>162</v>
      </c>
      <c r="C2904" t="s">
        <v>656</v>
      </c>
      <c r="D2904" t="s">
        <v>686</v>
      </c>
      <c r="E2904" t="s">
        <v>8228</v>
      </c>
      <c r="F2904" t="s">
        <v>39</v>
      </c>
      <c r="G2904" t="s">
        <v>21</v>
      </c>
      <c r="H2904" t="s">
        <v>21</v>
      </c>
      <c r="I2904" t="s">
        <v>22</v>
      </c>
      <c r="J2904">
        <v>1</v>
      </c>
      <c r="K2904">
        <v>1</v>
      </c>
      <c r="L2904">
        <v>1</v>
      </c>
      <c r="M2904">
        <v>1</v>
      </c>
      <c r="N2904">
        <v>2</v>
      </c>
      <c r="O2904">
        <v>1</v>
      </c>
      <c r="Q2904">
        <v>0</v>
      </c>
      <c r="R2904">
        <v>1</v>
      </c>
      <c r="S2904">
        <v>2</v>
      </c>
      <c r="V2904">
        <v>0</v>
      </c>
      <c r="X2904" s="26">
        <v>10</v>
      </c>
    </row>
    <row r="2905" spans="1:24" x14ac:dyDescent="0.3">
      <c r="A2905" t="s">
        <v>119</v>
      </c>
      <c r="B2905" t="s">
        <v>890</v>
      </c>
      <c r="C2905" t="s">
        <v>891</v>
      </c>
      <c r="D2905" t="s">
        <v>3108</v>
      </c>
      <c r="E2905" t="s">
        <v>8229</v>
      </c>
      <c r="F2905" t="s">
        <v>119</v>
      </c>
      <c r="G2905" t="s">
        <v>21</v>
      </c>
      <c r="H2905" t="s">
        <v>21</v>
      </c>
      <c r="I2905" t="s">
        <v>22</v>
      </c>
      <c r="J2905">
        <v>2</v>
      </c>
      <c r="K2905">
        <v>1</v>
      </c>
      <c r="L2905">
        <v>1</v>
      </c>
      <c r="M2905">
        <v>1</v>
      </c>
      <c r="N2905">
        <v>3</v>
      </c>
      <c r="O2905">
        <v>1</v>
      </c>
      <c r="Q2905">
        <v>0</v>
      </c>
      <c r="R2905">
        <v>1</v>
      </c>
      <c r="S2905">
        <v>3</v>
      </c>
      <c r="V2905">
        <v>2</v>
      </c>
      <c r="X2905" s="26">
        <v>15</v>
      </c>
    </row>
    <row r="2906" spans="1:24" x14ac:dyDescent="0.3">
      <c r="A2906" t="s">
        <v>151</v>
      </c>
      <c r="B2906" t="s">
        <v>2870</v>
      </c>
      <c r="C2906" t="s">
        <v>3618</v>
      </c>
      <c r="D2906" t="s">
        <v>5152</v>
      </c>
      <c r="E2906" t="s">
        <v>8230</v>
      </c>
      <c r="F2906" t="s">
        <v>151</v>
      </c>
      <c r="G2906" t="s">
        <v>21</v>
      </c>
      <c r="H2906" t="s">
        <v>21</v>
      </c>
      <c r="I2906" t="s">
        <v>22</v>
      </c>
      <c r="J2906">
        <v>1</v>
      </c>
      <c r="K2906">
        <v>1</v>
      </c>
      <c r="L2906">
        <v>1</v>
      </c>
      <c r="M2906">
        <v>1</v>
      </c>
      <c r="N2906">
        <v>3</v>
      </c>
      <c r="O2906">
        <v>1</v>
      </c>
      <c r="Q2906">
        <v>2</v>
      </c>
      <c r="R2906">
        <v>2</v>
      </c>
      <c r="S2906">
        <v>3</v>
      </c>
      <c r="V2906">
        <v>1</v>
      </c>
      <c r="X2906" s="26">
        <v>16</v>
      </c>
    </row>
    <row r="2907" spans="1:24" x14ac:dyDescent="0.3">
      <c r="A2907" t="s">
        <v>49</v>
      </c>
      <c r="B2907" t="s">
        <v>1190</v>
      </c>
      <c r="C2907" t="s">
        <v>1195</v>
      </c>
      <c r="D2907" t="s">
        <v>1524</v>
      </c>
      <c r="E2907" t="s">
        <v>8231</v>
      </c>
      <c r="F2907" t="s">
        <v>49</v>
      </c>
      <c r="G2907" t="s">
        <v>21</v>
      </c>
      <c r="H2907" t="s">
        <v>21</v>
      </c>
      <c r="I2907" t="s">
        <v>50</v>
      </c>
      <c r="J2907">
        <v>2</v>
      </c>
      <c r="K2907">
        <v>1</v>
      </c>
      <c r="L2907">
        <v>1</v>
      </c>
      <c r="M2907">
        <v>1</v>
      </c>
      <c r="N2907">
        <v>2</v>
      </c>
      <c r="O2907">
        <v>1</v>
      </c>
      <c r="Q2907">
        <v>0</v>
      </c>
      <c r="R2907">
        <v>2</v>
      </c>
      <c r="S2907">
        <v>3</v>
      </c>
      <c r="V2907">
        <v>2</v>
      </c>
      <c r="X2907" s="26">
        <v>15</v>
      </c>
    </row>
    <row r="2908" spans="1:24" x14ac:dyDescent="0.3">
      <c r="A2908" t="s">
        <v>32</v>
      </c>
      <c r="B2908" t="s">
        <v>1602</v>
      </c>
      <c r="C2908" t="s">
        <v>1638</v>
      </c>
      <c r="D2908" t="s">
        <v>1955</v>
      </c>
      <c r="E2908" t="s">
        <v>8232</v>
      </c>
      <c r="F2908" t="s">
        <v>56</v>
      </c>
      <c r="G2908" t="s">
        <v>21</v>
      </c>
      <c r="H2908" t="s">
        <v>21</v>
      </c>
      <c r="I2908" t="s">
        <v>50</v>
      </c>
      <c r="J2908">
        <v>1</v>
      </c>
      <c r="K2908">
        <v>1</v>
      </c>
      <c r="L2908">
        <v>1</v>
      </c>
      <c r="M2908">
        <v>1</v>
      </c>
      <c r="N2908">
        <v>2</v>
      </c>
      <c r="O2908">
        <v>0</v>
      </c>
      <c r="Q2908">
        <v>2</v>
      </c>
      <c r="R2908">
        <v>1</v>
      </c>
      <c r="S2908">
        <v>3</v>
      </c>
      <c r="V2908">
        <v>2</v>
      </c>
      <c r="X2908" s="26">
        <v>14</v>
      </c>
    </row>
    <row r="2909" spans="1:24" x14ac:dyDescent="0.3">
      <c r="A2909" t="s">
        <v>49</v>
      </c>
      <c r="B2909" t="s">
        <v>162</v>
      </c>
      <c r="C2909" t="s">
        <v>429</v>
      </c>
      <c r="D2909" t="s">
        <v>1450</v>
      </c>
      <c r="E2909" t="s">
        <v>8233</v>
      </c>
      <c r="F2909" t="s">
        <v>62</v>
      </c>
      <c r="G2909" t="s">
        <v>21</v>
      </c>
      <c r="H2909" t="s">
        <v>21</v>
      </c>
      <c r="I2909" t="s">
        <v>22</v>
      </c>
      <c r="J2909">
        <v>0</v>
      </c>
      <c r="K2909">
        <v>1</v>
      </c>
      <c r="L2909">
        <v>1</v>
      </c>
      <c r="M2909">
        <v>1</v>
      </c>
      <c r="N2909">
        <v>3</v>
      </c>
      <c r="O2909">
        <v>1</v>
      </c>
      <c r="Q2909">
        <v>0</v>
      </c>
      <c r="R2909">
        <v>2</v>
      </c>
      <c r="S2909">
        <v>3</v>
      </c>
      <c r="V2909">
        <v>2</v>
      </c>
      <c r="X2909" s="26">
        <v>14</v>
      </c>
    </row>
    <row r="2910" spans="1:24" x14ac:dyDescent="0.3">
      <c r="A2910" t="s">
        <v>49</v>
      </c>
      <c r="B2910" t="s">
        <v>162</v>
      </c>
      <c r="C2910" t="s">
        <v>429</v>
      </c>
      <c r="D2910" t="s">
        <v>1449</v>
      </c>
      <c r="E2910" t="s">
        <v>8234</v>
      </c>
      <c r="F2910" t="s">
        <v>62</v>
      </c>
      <c r="G2910" t="s">
        <v>21</v>
      </c>
      <c r="H2910" t="s">
        <v>21</v>
      </c>
      <c r="I2910" t="s">
        <v>22</v>
      </c>
      <c r="J2910">
        <v>0</v>
      </c>
      <c r="K2910">
        <v>1</v>
      </c>
      <c r="L2910">
        <v>1</v>
      </c>
      <c r="M2910">
        <v>1</v>
      </c>
      <c r="N2910">
        <v>3</v>
      </c>
      <c r="O2910">
        <v>1</v>
      </c>
      <c r="Q2910">
        <v>0</v>
      </c>
      <c r="R2910">
        <v>2</v>
      </c>
      <c r="S2910">
        <v>3</v>
      </c>
      <c r="V2910">
        <v>2</v>
      </c>
      <c r="X2910" s="26">
        <v>14</v>
      </c>
    </row>
    <row r="2911" spans="1:24" x14ac:dyDescent="0.3">
      <c r="A2911" t="s">
        <v>88</v>
      </c>
      <c r="B2911" t="s">
        <v>162</v>
      </c>
      <c r="C2911" t="s">
        <v>5261</v>
      </c>
      <c r="D2911" t="s">
        <v>5301</v>
      </c>
      <c r="E2911" t="s">
        <v>8235</v>
      </c>
      <c r="F2911" t="s">
        <v>88</v>
      </c>
      <c r="G2911" t="s">
        <v>21</v>
      </c>
      <c r="H2911" t="s">
        <v>21</v>
      </c>
      <c r="I2911" t="s">
        <v>22</v>
      </c>
      <c r="J2911">
        <v>1</v>
      </c>
      <c r="K2911">
        <v>1</v>
      </c>
      <c r="L2911">
        <v>1</v>
      </c>
      <c r="M2911">
        <v>1</v>
      </c>
      <c r="N2911">
        <v>2</v>
      </c>
      <c r="O2911">
        <v>1</v>
      </c>
      <c r="Q2911">
        <v>0</v>
      </c>
      <c r="R2911">
        <v>1</v>
      </c>
      <c r="S2911">
        <v>3</v>
      </c>
      <c r="V2911">
        <v>1</v>
      </c>
      <c r="X2911" s="26">
        <v>12</v>
      </c>
    </row>
    <row r="2912" spans="1:24" x14ac:dyDescent="0.3">
      <c r="A2912" t="s">
        <v>102</v>
      </c>
      <c r="B2912" t="s">
        <v>174</v>
      </c>
      <c r="C2912" t="s">
        <v>1938</v>
      </c>
      <c r="D2912" t="s">
        <v>3780</v>
      </c>
      <c r="E2912" t="s">
        <v>8236</v>
      </c>
      <c r="F2912" t="s">
        <v>102</v>
      </c>
      <c r="G2912" t="s">
        <v>21</v>
      </c>
      <c r="H2912" t="s">
        <v>21</v>
      </c>
      <c r="I2912" t="s">
        <v>54</v>
      </c>
      <c r="J2912">
        <v>1</v>
      </c>
      <c r="K2912">
        <v>1</v>
      </c>
      <c r="L2912">
        <v>1</v>
      </c>
      <c r="M2912">
        <v>1</v>
      </c>
      <c r="N2912">
        <v>2</v>
      </c>
      <c r="O2912">
        <v>0</v>
      </c>
      <c r="Q2912">
        <v>0</v>
      </c>
      <c r="R2912">
        <v>1</v>
      </c>
      <c r="S2912">
        <v>0</v>
      </c>
      <c r="V2912">
        <v>0</v>
      </c>
      <c r="X2912" s="26">
        <v>7</v>
      </c>
    </row>
    <row r="2913" spans="1:24" x14ac:dyDescent="0.3">
      <c r="A2913" t="s">
        <v>52</v>
      </c>
      <c r="B2913" t="s">
        <v>637</v>
      </c>
      <c r="C2913" t="s">
        <v>640</v>
      </c>
      <c r="D2913" t="s">
        <v>900</v>
      </c>
      <c r="E2913" t="s">
        <v>8237</v>
      </c>
      <c r="F2913" t="s">
        <v>49</v>
      </c>
      <c r="G2913" t="s">
        <v>21</v>
      </c>
      <c r="H2913" t="s">
        <v>21</v>
      </c>
      <c r="I2913" t="s">
        <v>22</v>
      </c>
      <c r="J2913">
        <v>0</v>
      </c>
      <c r="K2913">
        <v>1</v>
      </c>
      <c r="L2913">
        <v>0</v>
      </c>
      <c r="M2913">
        <v>1</v>
      </c>
      <c r="N2913">
        <v>2</v>
      </c>
      <c r="O2913">
        <v>1</v>
      </c>
      <c r="Q2913">
        <v>0</v>
      </c>
      <c r="R2913">
        <v>2</v>
      </c>
      <c r="S2913">
        <v>3</v>
      </c>
      <c r="V2913">
        <v>0</v>
      </c>
      <c r="X2913" s="26">
        <v>10</v>
      </c>
    </row>
    <row r="2914" spans="1:24" x14ac:dyDescent="0.3">
      <c r="A2914" t="s">
        <v>20</v>
      </c>
      <c r="B2914" t="s">
        <v>1733</v>
      </c>
      <c r="C2914" t="s">
        <v>2917</v>
      </c>
      <c r="D2914" t="s">
        <v>2918</v>
      </c>
      <c r="E2914" t="s">
        <v>8238</v>
      </c>
      <c r="F2914" t="s">
        <v>20</v>
      </c>
      <c r="G2914" t="s">
        <v>21</v>
      </c>
      <c r="H2914" t="s">
        <v>21</v>
      </c>
      <c r="I2914" t="s">
        <v>22</v>
      </c>
      <c r="J2914">
        <v>0</v>
      </c>
      <c r="K2914">
        <v>1</v>
      </c>
      <c r="L2914">
        <v>0</v>
      </c>
      <c r="M2914">
        <v>1</v>
      </c>
      <c r="N2914">
        <v>3</v>
      </c>
      <c r="O2914">
        <v>1</v>
      </c>
      <c r="Q2914">
        <v>0</v>
      </c>
      <c r="R2914">
        <v>1</v>
      </c>
      <c r="S2914">
        <v>3</v>
      </c>
      <c r="V2914">
        <v>1</v>
      </c>
      <c r="X2914" s="26">
        <v>11</v>
      </c>
    </row>
    <row r="2915" spans="1:24" x14ac:dyDescent="0.3">
      <c r="A2915" t="s">
        <v>65</v>
      </c>
      <c r="B2915" t="s">
        <v>162</v>
      </c>
      <c r="C2915" t="s">
        <v>509</v>
      </c>
      <c r="D2915" t="s">
        <v>3081</v>
      </c>
      <c r="E2915" t="s">
        <v>8239</v>
      </c>
      <c r="F2915" t="s">
        <v>65</v>
      </c>
      <c r="G2915" t="s">
        <v>21</v>
      </c>
      <c r="H2915" t="s">
        <v>21</v>
      </c>
      <c r="I2915" t="s">
        <v>54</v>
      </c>
      <c r="J2915">
        <v>0</v>
      </c>
      <c r="K2915">
        <v>1</v>
      </c>
      <c r="L2915">
        <v>1</v>
      </c>
      <c r="M2915">
        <v>1</v>
      </c>
      <c r="N2915">
        <v>2</v>
      </c>
      <c r="O2915">
        <v>1</v>
      </c>
      <c r="Q2915">
        <v>0</v>
      </c>
      <c r="R2915">
        <v>1</v>
      </c>
      <c r="S2915">
        <v>3</v>
      </c>
      <c r="V2915">
        <v>2</v>
      </c>
      <c r="X2915" s="26">
        <v>12</v>
      </c>
    </row>
    <row r="2916" spans="1:24" x14ac:dyDescent="0.3">
      <c r="A2916" t="s">
        <v>74</v>
      </c>
      <c r="B2916" t="s">
        <v>174</v>
      </c>
      <c r="C2916" t="s">
        <v>886</v>
      </c>
      <c r="D2916" t="s">
        <v>3996</v>
      </c>
      <c r="E2916" t="s">
        <v>8240</v>
      </c>
      <c r="F2916" t="s">
        <v>74</v>
      </c>
      <c r="G2916" t="s">
        <v>21</v>
      </c>
      <c r="H2916" t="s">
        <v>21</v>
      </c>
      <c r="I2916" t="s">
        <v>22</v>
      </c>
      <c r="J2916">
        <v>0</v>
      </c>
      <c r="K2916">
        <v>1</v>
      </c>
      <c r="L2916">
        <v>1</v>
      </c>
      <c r="M2916">
        <v>1</v>
      </c>
      <c r="N2916">
        <v>1</v>
      </c>
      <c r="O2916">
        <v>1</v>
      </c>
      <c r="Q2916">
        <v>2</v>
      </c>
      <c r="R2916">
        <v>1</v>
      </c>
      <c r="S2916">
        <v>3</v>
      </c>
      <c r="V2916">
        <v>2</v>
      </c>
      <c r="X2916" s="26">
        <v>13</v>
      </c>
    </row>
    <row r="2917" spans="1:24" x14ac:dyDescent="0.3">
      <c r="A2917" t="s">
        <v>52</v>
      </c>
      <c r="B2917" t="s">
        <v>637</v>
      </c>
      <c r="C2917" t="s">
        <v>640</v>
      </c>
      <c r="D2917" t="s">
        <v>897</v>
      </c>
      <c r="E2917" t="s">
        <v>8241</v>
      </c>
      <c r="F2917" t="s">
        <v>67</v>
      </c>
      <c r="G2917" t="s">
        <v>21</v>
      </c>
      <c r="H2917" t="s">
        <v>21</v>
      </c>
      <c r="I2917" t="s">
        <v>22</v>
      </c>
      <c r="J2917">
        <v>0</v>
      </c>
      <c r="K2917">
        <v>1</v>
      </c>
      <c r="L2917">
        <v>1</v>
      </c>
      <c r="M2917">
        <v>1</v>
      </c>
      <c r="N2917">
        <v>2</v>
      </c>
      <c r="O2917">
        <v>1</v>
      </c>
      <c r="Q2917">
        <v>0</v>
      </c>
      <c r="R2917">
        <v>1</v>
      </c>
      <c r="S2917">
        <v>3</v>
      </c>
      <c r="V2917">
        <v>0</v>
      </c>
      <c r="X2917" s="26">
        <v>10</v>
      </c>
    </row>
    <row r="2918" spans="1:24" x14ac:dyDescent="0.3">
      <c r="A2918" t="s">
        <v>83</v>
      </c>
      <c r="B2918" t="s">
        <v>3634</v>
      </c>
      <c r="C2918" t="s">
        <v>3637</v>
      </c>
      <c r="D2918" t="s">
        <v>5033</v>
      </c>
      <c r="E2918" t="s">
        <v>8242</v>
      </c>
      <c r="F2918" t="s">
        <v>83</v>
      </c>
      <c r="G2918" t="s">
        <v>21</v>
      </c>
      <c r="H2918" t="s">
        <v>21</v>
      </c>
      <c r="I2918" t="s">
        <v>22</v>
      </c>
      <c r="J2918">
        <v>0</v>
      </c>
      <c r="K2918">
        <v>1</v>
      </c>
      <c r="L2918">
        <v>0</v>
      </c>
      <c r="M2918">
        <v>0</v>
      </c>
      <c r="N2918">
        <v>0</v>
      </c>
      <c r="O2918">
        <v>0</v>
      </c>
      <c r="Q2918">
        <v>0</v>
      </c>
      <c r="R2918">
        <v>1</v>
      </c>
      <c r="S2918">
        <v>3</v>
      </c>
      <c r="V2918">
        <v>1</v>
      </c>
      <c r="X2918" s="26">
        <v>6</v>
      </c>
    </row>
    <row r="2919" spans="1:24" x14ac:dyDescent="0.3">
      <c r="A2919" t="s">
        <v>61</v>
      </c>
      <c r="B2919" t="s">
        <v>847</v>
      </c>
      <c r="C2919" t="s">
        <v>1215</v>
      </c>
      <c r="D2919" t="s">
        <v>1216</v>
      </c>
      <c r="E2919" t="s">
        <v>8243</v>
      </c>
      <c r="F2919" t="s">
        <v>61</v>
      </c>
      <c r="G2919" t="s">
        <v>21</v>
      </c>
      <c r="H2919" t="s">
        <v>21</v>
      </c>
      <c r="I2919" t="s">
        <v>22</v>
      </c>
      <c r="J2919">
        <v>1</v>
      </c>
      <c r="K2919">
        <v>0</v>
      </c>
      <c r="L2919">
        <v>0</v>
      </c>
      <c r="M2919">
        <v>1</v>
      </c>
      <c r="N2919">
        <v>1</v>
      </c>
      <c r="O2919">
        <v>0</v>
      </c>
      <c r="Q2919">
        <v>2</v>
      </c>
      <c r="R2919">
        <v>1</v>
      </c>
      <c r="S2919">
        <v>3</v>
      </c>
      <c r="V2919">
        <v>2</v>
      </c>
      <c r="X2919" s="26">
        <v>11</v>
      </c>
    </row>
    <row r="2920" spans="1:24" x14ac:dyDescent="0.3">
      <c r="A2920" t="s">
        <v>62</v>
      </c>
      <c r="B2920" t="s">
        <v>174</v>
      </c>
      <c r="C2920" t="s">
        <v>195</v>
      </c>
      <c r="D2920" t="s">
        <v>1678</v>
      </c>
      <c r="E2920" t="s">
        <v>8244</v>
      </c>
      <c r="F2920" t="s">
        <v>62</v>
      </c>
      <c r="G2920" t="s">
        <v>21</v>
      </c>
      <c r="H2920" t="s">
        <v>21</v>
      </c>
      <c r="I2920" t="s">
        <v>22</v>
      </c>
      <c r="J2920">
        <v>0</v>
      </c>
      <c r="K2920">
        <v>1</v>
      </c>
      <c r="L2920">
        <v>1</v>
      </c>
      <c r="M2920">
        <v>1</v>
      </c>
      <c r="N2920">
        <v>3</v>
      </c>
      <c r="O2920">
        <v>1</v>
      </c>
      <c r="Q2920">
        <v>0</v>
      </c>
      <c r="R2920">
        <v>3</v>
      </c>
      <c r="S2920">
        <v>3</v>
      </c>
      <c r="V2920">
        <v>1</v>
      </c>
      <c r="X2920" s="26">
        <v>14</v>
      </c>
    </row>
    <row r="2921" spans="1:24" x14ac:dyDescent="0.3">
      <c r="A2921" t="s">
        <v>32</v>
      </c>
      <c r="B2921" t="s">
        <v>1602</v>
      </c>
      <c r="C2921" t="s">
        <v>1638</v>
      </c>
      <c r="D2921" t="s">
        <v>1954</v>
      </c>
      <c r="E2921" t="s">
        <v>8245</v>
      </c>
      <c r="F2921" t="s">
        <v>56</v>
      </c>
      <c r="G2921" t="s">
        <v>21</v>
      </c>
      <c r="H2921" t="s">
        <v>21</v>
      </c>
      <c r="I2921" t="s">
        <v>22</v>
      </c>
      <c r="J2921">
        <v>0</v>
      </c>
      <c r="K2921">
        <v>1</v>
      </c>
      <c r="L2921">
        <v>1</v>
      </c>
      <c r="M2921">
        <v>1</v>
      </c>
      <c r="N2921">
        <v>2</v>
      </c>
      <c r="O2921">
        <v>1</v>
      </c>
      <c r="Q2921">
        <v>0</v>
      </c>
      <c r="R2921">
        <v>1</v>
      </c>
      <c r="S2921">
        <v>3</v>
      </c>
      <c r="V2921">
        <v>1</v>
      </c>
      <c r="X2921" s="26">
        <v>11</v>
      </c>
    </row>
    <row r="2922" spans="1:24" x14ac:dyDescent="0.3">
      <c r="A2922" t="s">
        <v>32</v>
      </c>
      <c r="B2922" t="s">
        <v>1767</v>
      </c>
      <c r="C2922" t="s">
        <v>1950</v>
      </c>
      <c r="D2922" t="s">
        <v>1951</v>
      </c>
      <c r="E2922" t="s">
        <v>8246</v>
      </c>
      <c r="F2922" t="s">
        <v>67</v>
      </c>
      <c r="G2922" t="s">
        <v>21</v>
      </c>
      <c r="H2922" t="s">
        <v>21</v>
      </c>
      <c r="I2922" t="s">
        <v>22</v>
      </c>
      <c r="J2922">
        <v>1</v>
      </c>
      <c r="K2922">
        <v>1</v>
      </c>
      <c r="L2922">
        <v>1</v>
      </c>
      <c r="M2922">
        <v>1</v>
      </c>
      <c r="N2922">
        <v>2</v>
      </c>
      <c r="O2922">
        <v>0</v>
      </c>
      <c r="Q2922">
        <v>2</v>
      </c>
      <c r="R2922">
        <v>1</v>
      </c>
      <c r="S2922">
        <v>2</v>
      </c>
      <c r="V2922">
        <v>1</v>
      </c>
      <c r="X2922" s="26">
        <v>12</v>
      </c>
    </row>
    <row r="2923" spans="1:24" x14ac:dyDescent="0.3">
      <c r="A2923" t="s">
        <v>37</v>
      </c>
      <c r="B2923" t="s">
        <v>2570</v>
      </c>
      <c r="C2923" t="s">
        <v>2571</v>
      </c>
      <c r="D2923" t="s">
        <v>3445</v>
      </c>
      <c r="E2923" t="s">
        <v>8247</v>
      </c>
      <c r="F2923" t="s">
        <v>37</v>
      </c>
      <c r="G2923" t="s">
        <v>21</v>
      </c>
      <c r="H2923" t="s">
        <v>21</v>
      </c>
      <c r="I2923" t="s">
        <v>22</v>
      </c>
      <c r="J2923">
        <v>2</v>
      </c>
      <c r="K2923">
        <v>1</v>
      </c>
      <c r="L2923">
        <v>1</v>
      </c>
      <c r="M2923">
        <v>1</v>
      </c>
      <c r="N2923">
        <v>1</v>
      </c>
      <c r="O2923">
        <v>1</v>
      </c>
      <c r="Q2923">
        <v>0</v>
      </c>
      <c r="R2923">
        <v>2</v>
      </c>
      <c r="S2923">
        <v>3</v>
      </c>
      <c r="V2923">
        <v>2</v>
      </c>
      <c r="X2923" s="26">
        <v>14</v>
      </c>
    </row>
    <row r="2924" spans="1:24" x14ac:dyDescent="0.3">
      <c r="A2924" t="s">
        <v>74</v>
      </c>
      <c r="B2924" t="s">
        <v>174</v>
      </c>
      <c r="C2924" t="s">
        <v>195</v>
      </c>
      <c r="D2924" t="s">
        <v>4057</v>
      </c>
      <c r="E2924" t="s">
        <v>8248</v>
      </c>
      <c r="F2924" t="s">
        <v>74</v>
      </c>
      <c r="G2924" t="s">
        <v>21</v>
      </c>
      <c r="H2924" t="s">
        <v>21</v>
      </c>
      <c r="I2924" t="s">
        <v>22</v>
      </c>
      <c r="J2924">
        <v>1</v>
      </c>
      <c r="K2924">
        <v>1</v>
      </c>
      <c r="L2924">
        <v>1</v>
      </c>
      <c r="M2924">
        <v>1</v>
      </c>
      <c r="N2924">
        <v>2</v>
      </c>
      <c r="O2924">
        <v>1</v>
      </c>
      <c r="Q2924">
        <v>0</v>
      </c>
      <c r="R2924">
        <v>2</v>
      </c>
      <c r="S2924">
        <v>3</v>
      </c>
      <c r="V2924">
        <v>0</v>
      </c>
      <c r="X2924" s="26">
        <v>12</v>
      </c>
    </row>
    <row r="2925" spans="1:24" x14ac:dyDescent="0.3">
      <c r="A2925" t="s">
        <v>67</v>
      </c>
      <c r="B2925" t="s">
        <v>174</v>
      </c>
      <c r="C2925" t="s">
        <v>2529</v>
      </c>
      <c r="D2925" t="s">
        <v>2533</v>
      </c>
      <c r="E2925" t="s">
        <v>8249</v>
      </c>
      <c r="F2925" t="s">
        <v>67</v>
      </c>
      <c r="G2925" t="s">
        <v>21</v>
      </c>
      <c r="H2925" t="s">
        <v>21</v>
      </c>
      <c r="I2925" t="s">
        <v>22</v>
      </c>
      <c r="J2925">
        <v>0</v>
      </c>
      <c r="K2925">
        <v>1</v>
      </c>
      <c r="L2925">
        <v>1</v>
      </c>
      <c r="M2925">
        <v>1</v>
      </c>
      <c r="N2925">
        <v>1</v>
      </c>
      <c r="O2925">
        <v>1</v>
      </c>
      <c r="Q2925">
        <v>2</v>
      </c>
      <c r="R2925">
        <v>1</v>
      </c>
      <c r="S2925">
        <v>3</v>
      </c>
      <c r="V2925">
        <v>0</v>
      </c>
      <c r="X2925" s="26">
        <v>11</v>
      </c>
    </row>
    <row r="2926" spans="1:24" x14ac:dyDescent="0.3">
      <c r="A2926" t="s">
        <v>49</v>
      </c>
      <c r="B2926" t="s">
        <v>1190</v>
      </c>
      <c r="C2926" t="s">
        <v>1195</v>
      </c>
      <c r="D2926" t="s">
        <v>1525</v>
      </c>
      <c r="E2926" t="s">
        <v>8250</v>
      </c>
      <c r="F2926" t="s">
        <v>49</v>
      </c>
      <c r="G2926" t="s">
        <v>21</v>
      </c>
      <c r="H2926" t="s">
        <v>21</v>
      </c>
      <c r="I2926" t="s">
        <v>22</v>
      </c>
      <c r="J2926">
        <v>1</v>
      </c>
      <c r="K2926">
        <v>1</v>
      </c>
      <c r="L2926">
        <v>1</v>
      </c>
      <c r="M2926">
        <v>1</v>
      </c>
      <c r="N2926">
        <v>2</v>
      </c>
      <c r="O2926">
        <v>1</v>
      </c>
      <c r="Q2926">
        <v>0</v>
      </c>
      <c r="R2926">
        <v>2</v>
      </c>
      <c r="S2926">
        <v>3</v>
      </c>
      <c r="V2926">
        <v>2</v>
      </c>
      <c r="X2926" s="26">
        <v>14</v>
      </c>
    </row>
    <row r="2927" spans="1:24" x14ac:dyDescent="0.3">
      <c r="A2927" t="s">
        <v>102</v>
      </c>
      <c r="B2927" t="s">
        <v>174</v>
      </c>
      <c r="C2927" t="s">
        <v>1159</v>
      </c>
      <c r="D2927" t="s">
        <v>3752</v>
      </c>
      <c r="E2927" t="s">
        <v>8251</v>
      </c>
      <c r="F2927" t="s">
        <v>102</v>
      </c>
      <c r="G2927" t="s">
        <v>21</v>
      </c>
      <c r="H2927" t="s">
        <v>21</v>
      </c>
      <c r="I2927" t="s">
        <v>22</v>
      </c>
      <c r="J2927">
        <v>0</v>
      </c>
      <c r="K2927">
        <v>1</v>
      </c>
      <c r="L2927">
        <v>1</v>
      </c>
      <c r="M2927">
        <v>1</v>
      </c>
      <c r="N2927">
        <v>1</v>
      </c>
      <c r="O2927">
        <v>1</v>
      </c>
      <c r="Q2927">
        <v>0</v>
      </c>
      <c r="R2927">
        <v>1</v>
      </c>
      <c r="S2927">
        <v>0</v>
      </c>
      <c r="V2927">
        <v>1</v>
      </c>
      <c r="X2927" s="26">
        <v>7</v>
      </c>
    </row>
    <row r="2928" spans="1:24" x14ac:dyDescent="0.3">
      <c r="A2928" t="s">
        <v>137</v>
      </c>
      <c r="B2928" t="s">
        <v>4323</v>
      </c>
      <c r="C2928" t="s">
        <v>597</v>
      </c>
      <c r="D2928" t="s">
        <v>4728</v>
      </c>
      <c r="E2928" t="s">
        <v>8252</v>
      </c>
      <c r="F2928" t="s">
        <v>137</v>
      </c>
      <c r="G2928" t="s">
        <v>21</v>
      </c>
      <c r="H2928" t="s">
        <v>21</v>
      </c>
      <c r="I2928" t="s">
        <v>50</v>
      </c>
      <c r="J2928">
        <v>0</v>
      </c>
      <c r="K2928">
        <v>0</v>
      </c>
      <c r="L2928">
        <v>0</v>
      </c>
      <c r="M2928">
        <v>1</v>
      </c>
      <c r="N2928">
        <v>2</v>
      </c>
      <c r="O2928">
        <v>1</v>
      </c>
      <c r="Q2928">
        <v>0</v>
      </c>
      <c r="R2928">
        <v>1</v>
      </c>
      <c r="S2928">
        <v>3</v>
      </c>
      <c r="V2928">
        <v>1</v>
      </c>
      <c r="X2928" s="26">
        <v>9</v>
      </c>
    </row>
    <row r="2929" spans="1:24" x14ac:dyDescent="0.3">
      <c r="A2929" t="s">
        <v>82</v>
      </c>
      <c r="B2929" t="s">
        <v>284</v>
      </c>
      <c r="C2929" t="s">
        <v>3830</v>
      </c>
      <c r="D2929" t="s">
        <v>4624</v>
      </c>
      <c r="E2929" t="s">
        <v>8253</v>
      </c>
      <c r="F2929" t="s">
        <v>82</v>
      </c>
      <c r="G2929" t="s">
        <v>21</v>
      </c>
      <c r="H2929" t="s">
        <v>21</v>
      </c>
      <c r="I2929" t="s">
        <v>22</v>
      </c>
      <c r="J2929">
        <v>0</v>
      </c>
      <c r="K2929">
        <v>1</v>
      </c>
      <c r="L2929">
        <v>1</v>
      </c>
      <c r="M2929">
        <v>1</v>
      </c>
      <c r="N2929">
        <v>1</v>
      </c>
      <c r="O2929">
        <v>0</v>
      </c>
      <c r="Q2929">
        <v>2</v>
      </c>
      <c r="R2929">
        <v>1</v>
      </c>
      <c r="S2929">
        <v>3</v>
      </c>
      <c r="V2929">
        <v>1</v>
      </c>
      <c r="X2929" s="26">
        <v>11</v>
      </c>
    </row>
    <row r="2930" spans="1:24" x14ac:dyDescent="0.3">
      <c r="A2930" t="s">
        <v>61</v>
      </c>
      <c r="B2930" t="s">
        <v>847</v>
      </c>
      <c r="C2930" t="s">
        <v>919</v>
      </c>
      <c r="D2930" t="s">
        <v>1046</v>
      </c>
      <c r="E2930" t="s">
        <v>8254</v>
      </c>
      <c r="F2930" t="s">
        <v>61</v>
      </c>
      <c r="G2930" t="s">
        <v>21</v>
      </c>
      <c r="H2930" t="s">
        <v>21</v>
      </c>
      <c r="I2930" t="s">
        <v>22</v>
      </c>
      <c r="J2930">
        <v>0</v>
      </c>
      <c r="K2930">
        <v>1</v>
      </c>
      <c r="L2930">
        <v>1</v>
      </c>
      <c r="M2930">
        <v>1</v>
      </c>
      <c r="N2930">
        <v>3</v>
      </c>
      <c r="O2930">
        <v>1</v>
      </c>
      <c r="Q2930">
        <v>0</v>
      </c>
      <c r="R2930">
        <v>3</v>
      </c>
      <c r="S2930">
        <v>3</v>
      </c>
      <c r="V2930">
        <v>1</v>
      </c>
      <c r="X2930" s="26">
        <v>14</v>
      </c>
    </row>
    <row r="2931" spans="1:24" x14ac:dyDescent="0.3">
      <c r="A2931" t="s">
        <v>102</v>
      </c>
      <c r="B2931" t="s">
        <v>174</v>
      </c>
      <c r="C2931" t="s">
        <v>1064</v>
      </c>
      <c r="D2931" t="s">
        <v>3762</v>
      </c>
      <c r="E2931" t="s">
        <v>8255</v>
      </c>
      <c r="F2931" t="s">
        <v>102</v>
      </c>
      <c r="G2931" t="s">
        <v>21</v>
      </c>
      <c r="H2931" t="s">
        <v>21</v>
      </c>
      <c r="I2931" t="s">
        <v>50</v>
      </c>
      <c r="J2931">
        <v>1</v>
      </c>
      <c r="K2931">
        <v>1</v>
      </c>
      <c r="L2931">
        <v>1</v>
      </c>
      <c r="M2931">
        <v>1</v>
      </c>
      <c r="N2931">
        <v>2</v>
      </c>
      <c r="O2931">
        <v>1</v>
      </c>
      <c r="Q2931">
        <v>0</v>
      </c>
      <c r="R2931">
        <v>1</v>
      </c>
      <c r="S2931">
        <v>3</v>
      </c>
      <c r="V2931">
        <v>2</v>
      </c>
      <c r="X2931" s="26">
        <v>13</v>
      </c>
    </row>
    <row r="2932" spans="1:24" x14ac:dyDescent="0.3">
      <c r="A2932" t="s">
        <v>36</v>
      </c>
      <c r="B2932" t="s">
        <v>1602</v>
      </c>
      <c r="C2932" t="s">
        <v>2574</v>
      </c>
      <c r="D2932" t="s">
        <v>2736</v>
      </c>
      <c r="E2932" t="s">
        <v>8256</v>
      </c>
      <c r="F2932" t="s">
        <v>36</v>
      </c>
      <c r="G2932" t="s">
        <v>21</v>
      </c>
      <c r="H2932" t="s">
        <v>21</v>
      </c>
      <c r="I2932" t="s">
        <v>22</v>
      </c>
      <c r="J2932">
        <v>1</v>
      </c>
      <c r="K2932">
        <v>1</v>
      </c>
      <c r="L2932">
        <v>1</v>
      </c>
      <c r="M2932">
        <v>1</v>
      </c>
      <c r="N2932">
        <v>3</v>
      </c>
      <c r="O2932">
        <v>1</v>
      </c>
      <c r="Q2932">
        <v>2</v>
      </c>
      <c r="R2932">
        <v>2</v>
      </c>
      <c r="S2932">
        <v>3</v>
      </c>
      <c r="V2932">
        <v>3</v>
      </c>
      <c r="X2932" s="26">
        <v>18</v>
      </c>
    </row>
    <row r="2933" spans="1:24" x14ac:dyDescent="0.3">
      <c r="A2933" t="s">
        <v>32</v>
      </c>
      <c r="B2933" t="s">
        <v>1602</v>
      </c>
      <c r="C2933" t="s">
        <v>1603</v>
      </c>
      <c r="D2933" t="s">
        <v>1838</v>
      </c>
      <c r="E2933" t="s">
        <v>8257</v>
      </c>
      <c r="F2933" t="s">
        <v>32</v>
      </c>
      <c r="G2933" t="s">
        <v>21</v>
      </c>
      <c r="H2933" t="s">
        <v>21</v>
      </c>
      <c r="I2933" t="s">
        <v>22</v>
      </c>
      <c r="J2933">
        <v>1</v>
      </c>
      <c r="K2933">
        <v>0</v>
      </c>
      <c r="L2933">
        <v>0</v>
      </c>
      <c r="M2933">
        <v>1</v>
      </c>
      <c r="N2933">
        <v>1</v>
      </c>
      <c r="O2933">
        <v>1</v>
      </c>
      <c r="Q2933">
        <v>0</v>
      </c>
      <c r="R2933">
        <v>1</v>
      </c>
      <c r="S2933">
        <v>2</v>
      </c>
      <c r="V2933">
        <v>0</v>
      </c>
      <c r="X2933" s="26">
        <v>7</v>
      </c>
    </row>
    <row r="2934" spans="1:24" x14ac:dyDescent="0.3">
      <c r="A2934" t="s">
        <v>37</v>
      </c>
      <c r="B2934" t="s">
        <v>637</v>
      </c>
      <c r="C2934" t="s">
        <v>3303</v>
      </c>
      <c r="D2934" t="s">
        <v>3435</v>
      </c>
      <c r="E2934" t="s">
        <v>8258</v>
      </c>
      <c r="F2934" t="s">
        <v>37</v>
      </c>
      <c r="G2934" t="s">
        <v>21</v>
      </c>
      <c r="H2934" t="s">
        <v>21</v>
      </c>
      <c r="I2934" t="s">
        <v>50</v>
      </c>
      <c r="J2934">
        <v>0</v>
      </c>
      <c r="K2934">
        <v>1</v>
      </c>
      <c r="L2934">
        <v>1</v>
      </c>
      <c r="M2934">
        <v>0</v>
      </c>
      <c r="N2934">
        <v>0</v>
      </c>
      <c r="O2934">
        <v>0</v>
      </c>
      <c r="Q2934">
        <v>0</v>
      </c>
      <c r="R2934">
        <v>0</v>
      </c>
      <c r="S2934">
        <v>0</v>
      </c>
      <c r="V2934">
        <v>2</v>
      </c>
      <c r="X2934" s="26">
        <v>4</v>
      </c>
    </row>
    <row r="2935" spans="1:24" x14ac:dyDescent="0.3">
      <c r="A2935" t="s">
        <v>59</v>
      </c>
      <c r="B2935" t="s">
        <v>2870</v>
      </c>
      <c r="C2935" t="s">
        <v>3618</v>
      </c>
      <c r="D2935" t="s">
        <v>3619</v>
      </c>
      <c r="E2935" t="s">
        <v>8259</v>
      </c>
      <c r="F2935" t="s">
        <v>59</v>
      </c>
      <c r="G2935" t="s">
        <v>21</v>
      </c>
      <c r="H2935" t="s">
        <v>21</v>
      </c>
      <c r="I2935" t="s">
        <v>22</v>
      </c>
      <c r="J2935">
        <v>1</v>
      </c>
      <c r="K2935">
        <v>1</v>
      </c>
      <c r="L2935">
        <v>1</v>
      </c>
      <c r="M2935">
        <v>1</v>
      </c>
      <c r="N2935">
        <v>3</v>
      </c>
      <c r="O2935">
        <v>1</v>
      </c>
      <c r="Q2935">
        <v>0</v>
      </c>
      <c r="R2935">
        <v>2</v>
      </c>
      <c r="S2935">
        <v>3</v>
      </c>
      <c r="V2935">
        <v>1</v>
      </c>
      <c r="X2935" s="26">
        <v>14</v>
      </c>
    </row>
    <row r="2936" spans="1:24" x14ac:dyDescent="0.3">
      <c r="A2936" t="s">
        <v>40</v>
      </c>
      <c r="B2936" t="s">
        <v>637</v>
      </c>
      <c r="C2936" t="s">
        <v>640</v>
      </c>
      <c r="D2936" t="s">
        <v>3312</v>
      </c>
      <c r="E2936" t="s">
        <v>8260</v>
      </c>
      <c r="F2936" t="s">
        <v>82</v>
      </c>
      <c r="G2936" t="s">
        <v>21</v>
      </c>
      <c r="H2936" t="s">
        <v>21</v>
      </c>
      <c r="I2936" t="s">
        <v>22</v>
      </c>
      <c r="J2936">
        <v>0</v>
      </c>
      <c r="K2936">
        <v>1</v>
      </c>
      <c r="L2936">
        <v>0</v>
      </c>
      <c r="M2936">
        <v>0</v>
      </c>
      <c r="N2936">
        <v>0</v>
      </c>
      <c r="O2936">
        <v>0</v>
      </c>
      <c r="Q2936">
        <v>0</v>
      </c>
      <c r="R2936">
        <v>0</v>
      </c>
      <c r="S2936">
        <v>1</v>
      </c>
      <c r="V2936">
        <v>0</v>
      </c>
      <c r="X2936" s="26">
        <v>2</v>
      </c>
    </row>
    <row r="2937" spans="1:24" x14ac:dyDescent="0.3">
      <c r="A2937" t="s">
        <v>39</v>
      </c>
      <c r="B2937" t="s">
        <v>162</v>
      </c>
      <c r="C2937" t="s">
        <v>656</v>
      </c>
      <c r="D2937" t="s">
        <v>664</v>
      </c>
      <c r="E2937" t="s">
        <v>8261</v>
      </c>
      <c r="F2937" t="s">
        <v>39</v>
      </c>
      <c r="G2937" t="s">
        <v>21</v>
      </c>
      <c r="H2937" t="s">
        <v>21</v>
      </c>
      <c r="I2937" t="s">
        <v>22</v>
      </c>
      <c r="J2937">
        <v>1</v>
      </c>
      <c r="K2937">
        <v>1</v>
      </c>
      <c r="L2937">
        <v>1</v>
      </c>
      <c r="M2937">
        <v>1</v>
      </c>
      <c r="N2937">
        <v>2</v>
      </c>
      <c r="O2937">
        <v>1</v>
      </c>
      <c r="Q2937">
        <v>0</v>
      </c>
      <c r="R2937">
        <v>2</v>
      </c>
      <c r="S2937">
        <v>3</v>
      </c>
      <c r="V2937">
        <v>2</v>
      </c>
      <c r="X2937" s="26">
        <v>14</v>
      </c>
    </row>
    <row r="2938" spans="1:24" x14ac:dyDescent="0.3">
      <c r="A2938" t="s">
        <v>61</v>
      </c>
      <c r="B2938" t="s">
        <v>174</v>
      </c>
      <c r="C2938" t="s">
        <v>781</v>
      </c>
      <c r="D2938" t="s">
        <v>1011</v>
      </c>
      <c r="E2938" t="s">
        <v>8262</v>
      </c>
      <c r="F2938" t="s">
        <v>61</v>
      </c>
      <c r="G2938" t="s">
        <v>21</v>
      </c>
      <c r="H2938" t="s">
        <v>21</v>
      </c>
      <c r="I2938" t="s">
        <v>22</v>
      </c>
      <c r="J2938">
        <v>1</v>
      </c>
      <c r="K2938">
        <v>1</v>
      </c>
      <c r="L2938">
        <v>1</v>
      </c>
      <c r="M2938">
        <v>1</v>
      </c>
      <c r="N2938">
        <v>2</v>
      </c>
      <c r="O2938">
        <v>1</v>
      </c>
      <c r="Q2938">
        <v>2</v>
      </c>
      <c r="R2938">
        <v>1</v>
      </c>
      <c r="S2938">
        <v>3</v>
      </c>
      <c r="V2938">
        <v>2</v>
      </c>
      <c r="X2938" s="26">
        <v>15</v>
      </c>
    </row>
    <row r="2939" spans="1:24" x14ac:dyDescent="0.3">
      <c r="A2939" t="s">
        <v>64</v>
      </c>
      <c r="B2939" t="s">
        <v>3160</v>
      </c>
      <c r="C2939" t="s">
        <v>3161</v>
      </c>
      <c r="D2939" t="s">
        <v>3260</v>
      </c>
      <c r="E2939" t="s">
        <v>8263</v>
      </c>
      <c r="F2939" t="s">
        <v>64</v>
      </c>
      <c r="G2939" t="s">
        <v>21</v>
      </c>
      <c r="H2939" t="s">
        <v>21</v>
      </c>
      <c r="I2939" t="s">
        <v>22</v>
      </c>
      <c r="J2939">
        <v>0</v>
      </c>
      <c r="K2939">
        <v>1</v>
      </c>
      <c r="L2939">
        <v>1</v>
      </c>
      <c r="M2939">
        <v>1</v>
      </c>
      <c r="N2939">
        <v>2</v>
      </c>
      <c r="O2939">
        <v>1</v>
      </c>
      <c r="Q2939">
        <v>0</v>
      </c>
      <c r="R2939">
        <v>1</v>
      </c>
      <c r="S2939">
        <v>3</v>
      </c>
      <c r="V2939">
        <v>1</v>
      </c>
      <c r="X2939" s="26">
        <v>11</v>
      </c>
    </row>
    <row r="2940" spans="1:24" x14ac:dyDescent="0.3">
      <c r="A2940" t="s">
        <v>79</v>
      </c>
      <c r="B2940" t="s">
        <v>478</v>
      </c>
      <c r="C2940" t="s">
        <v>5325</v>
      </c>
      <c r="D2940" t="s">
        <v>486</v>
      </c>
      <c r="E2940" t="s">
        <v>8264</v>
      </c>
      <c r="F2940" t="s">
        <v>79</v>
      </c>
      <c r="G2940" t="s">
        <v>21</v>
      </c>
      <c r="H2940" t="s">
        <v>21</v>
      </c>
      <c r="I2940" t="s">
        <v>22</v>
      </c>
      <c r="J2940">
        <v>0</v>
      </c>
      <c r="K2940">
        <v>1</v>
      </c>
      <c r="L2940">
        <v>1</v>
      </c>
      <c r="M2940">
        <v>1</v>
      </c>
      <c r="N2940">
        <v>0</v>
      </c>
      <c r="O2940">
        <v>0</v>
      </c>
      <c r="Q2940">
        <v>2</v>
      </c>
      <c r="R2940">
        <v>1</v>
      </c>
      <c r="S2940">
        <v>1</v>
      </c>
      <c r="V2940">
        <v>0</v>
      </c>
      <c r="X2940" s="26">
        <v>7</v>
      </c>
    </row>
    <row r="2941" spans="1:24" x14ac:dyDescent="0.3">
      <c r="A2941" t="s">
        <v>32</v>
      </c>
      <c r="B2941" t="s">
        <v>1880</v>
      </c>
      <c r="C2941" t="s">
        <v>1961</v>
      </c>
      <c r="D2941" t="s">
        <v>1971</v>
      </c>
      <c r="E2941" t="s">
        <v>8265</v>
      </c>
      <c r="F2941" t="s">
        <v>56</v>
      </c>
      <c r="G2941" t="s">
        <v>21</v>
      </c>
      <c r="H2941" t="s">
        <v>21</v>
      </c>
      <c r="I2941" t="s">
        <v>54</v>
      </c>
      <c r="J2941">
        <v>0</v>
      </c>
      <c r="K2941">
        <v>0</v>
      </c>
      <c r="L2941">
        <v>0</v>
      </c>
      <c r="M2941">
        <v>1</v>
      </c>
      <c r="N2941">
        <v>2</v>
      </c>
      <c r="O2941">
        <v>0</v>
      </c>
      <c r="Q2941">
        <v>0</v>
      </c>
      <c r="R2941">
        <v>1</v>
      </c>
      <c r="S2941">
        <v>2</v>
      </c>
      <c r="V2941">
        <v>1</v>
      </c>
      <c r="X2941" s="26">
        <v>7</v>
      </c>
    </row>
    <row r="2942" spans="1:24" x14ac:dyDescent="0.3">
      <c r="A2942" t="s">
        <v>113</v>
      </c>
      <c r="B2942" t="s">
        <v>932</v>
      </c>
      <c r="C2942" t="s">
        <v>1381</v>
      </c>
      <c r="D2942" t="s">
        <v>1385</v>
      </c>
      <c r="E2942" t="s">
        <v>8266</v>
      </c>
      <c r="F2942" t="s">
        <v>67</v>
      </c>
      <c r="G2942" t="s">
        <v>21</v>
      </c>
      <c r="H2942" t="s">
        <v>21</v>
      </c>
      <c r="I2942" t="s">
        <v>22</v>
      </c>
      <c r="J2942">
        <v>0</v>
      </c>
      <c r="K2942">
        <v>1</v>
      </c>
      <c r="L2942">
        <v>1</v>
      </c>
      <c r="M2942">
        <v>1</v>
      </c>
      <c r="N2942">
        <v>1</v>
      </c>
      <c r="O2942">
        <v>1</v>
      </c>
      <c r="Q2942">
        <v>0</v>
      </c>
      <c r="R2942">
        <v>1</v>
      </c>
      <c r="S2942">
        <v>2</v>
      </c>
      <c r="V2942">
        <v>1</v>
      </c>
      <c r="X2942" s="26">
        <v>9</v>
      </c>
    </row>
    <row r="2943" spans="1:24" x14ac:dyDescent="0.3">
      <c r="A2943" t="s">
        <v>73</v>
      </c>
      <c r="B2943" t="s">
        <v>311</v>
      </c>
      <c r="C2943" t="s">
        <v>332</v>
      </c>
      <c r="D2943" t="s">
        <v>333</v>
      </c>
      <c r="E2943" t="s">
        <v>8267</v>
      </c>
      <c r="F2943" t="s">
        <v>73</v>
      </c>
      <c r="G2943" t="s">
        <v>21</v>
      </c>
      <c r="H2943" t="s">
        <v>21</v>
      </c>
      <c r="I2943" t="s">
        <v>22</v>
      </c>
      <c r="J2943">
        <v>0</v>
      </c>
      <c r="K2943">
        <v>1</v>
      </c>
      <c r="L2943">
        <v>1</v>
      </c>
      <c r="M2943">
        <v>1</v>
      </c>
      <c r="N2943">
        <v>1</v>
      </c>
      <c r="O2943">
        <v>1</v>
      </c>
      <c r="Q2943">
        <v>2</v>
      </c>
      <c r="R2943">
        <v>1</v>
      </c>
      <c r="S2943">
        <v>3</v>
      </c>
      <c r="V2943">
        <v>0</v>
      </c>
      <c r="X2943" s="26">
        <v>11</v>
      </c>
    </row>
    <row r="2944" spans="1:24" x14ac:dyDescent="0.3">
      <c r="A2944" t="s">
        <v>150</v>
      </c>
      <c r="B2944" t="s">
        <v>475</v>
      </c>
      <c r="C2944" t="s">
        <v>1002</v>
      </c>
      <c r="D2944" t="s">
        <v>5191</v>
      </c>
      <c r="E2944" t="s">
        <v>8268</v>
      </c>
      <c r="F2944" t="s">
        <v>150</v>
      </c>
      <c r="G2944" t="s">
        <v>21</v>
      </c>
      <c r="H2944" t="s">
        <v>21</v>
      </c>
      <c r="I2944" t="s">
        <v>22</v>
      </c>
      <c r="J2944">
        <v>0</v>
      </c>
      <c r="K2944">
        <v>1</v>
      </c>
      <c r="L2944">
        <v>1</v>
      </c>
      <c r="M2944">
        <v>1</v>
      </c>
      <c r="N2944">
        <v>3</v>
      </c>
      <c r="O2944">
        <v>1</v>
      </c>
      <c r="Q2944">
        <v>0</v>
      </c>
      <c r="R2944">
        <v>2</v>
      </c>
      <c r="S2944">
        <v>3</v>
      </c>
      <c r="V2944">
        <v>1</v>
      </c>
      <c r="X2944" s="26">
        <v>13</v>
      </c>
    </row>
    <row r="2945" spans="1:24" x14ac:dyDescent="0.3">
      <c r="A2945" t="s">
        <v>52</v>
      </c>
      <c r="B2945" t="s">
        <v>847</v>
      </c>
      <c r="C2945" t="s">
        <v>898</v>
      </c>
      <c r="D2945" t="s">
        <v>913</v>
      </c>
      <c r="E2945" t="s">
        <v>8269</v>
      </c>
      <c r="F2945" t="s">
        <v>52</v>
      </c>
      <c r="G2945" t="s">
        <v>21</v>
      </c>
      <c r="H2945" t="s">
        <v>21</v>
      </c>
      <c r="I2945" t="s">
        <v>22</v>
      </c>
      <c r="J2945">
        <v>1</v>
      </c>
      <c r="K2945">
        <v>1</v>
      </c>
      <c r="L2945">
        <v>1</v>
      </c>
      <c r="M2945">
        <v>1</v>
      </c>
      <c r="N2945">
        <v>2</v>
      </c>
      <c r="O2945">
        <v>0</v>
      </c>
      <c r="Q2945">
        <v>0</v>
      </c>
      <c r="R2945">
        <v>1</v>
      </c>
      <c r="S2945">
        <v>3</v>
      </c>
      <c r="V2945">
        <v>3</v>
      </c>
      <c r="X2945" s="26">
        <v>13</v>
      </c>
    </row>
    <row r="2946" spans="1:24" x14ac:dyDescent="0.3">
      <c r="A2946" t="s">
        <v>19</v>
      </c>
      <c r="B2946" t="s">
        <v>162</v>
      </c>
      <c r="C2946" t="s">
        <v>239</v>
      </c>
      <c r="D2946" t="s">
        <v>243</v>
      </c>
      <c r="E2946" t="s">
        <v>8270</v>
      </c>
      <c r="F2946" t="s">
        <v>56</v>
      </c>
      <c r="G2946" t="s">
        <v>21</v>
      </c>
      <c r="H2946" t="s">
        <v>21</v>
      </c>
      <c r="I2946" t="s">
        <v>22</v>
      </c>
      <c r="J2946">
        <v>1</v>
      </c>
      <c r="K2946">
        <v>1</v>
      </c>
      <c r="L2946">
        <v>1</v>
      </c>
      <c r="M2946">
        <v>1</v>
      </c>
      <c r="N2946">
        <v>1</v>
      </c>
      <c r="O2946">
        <v>1</v>
      </c>
      <c r="Q2946">
        <v>0</v>
      </c>
      <c r="R2946">
        <v>2</v>
      </c>
      <c r="S2946">
        <v>3</v>
      </c>
      <c r="V2946">
        <v>1</v>
      </c>
      <c r="X2946" s="26">
        <v>12</v>
      </c>
    </row>
    <row r="2947" spans="1:24" x14ac:dyDescent="0.3">
      <c r="A2947" t="s">
        <v>79</v>
      </c>
      <c r="B2947" t="s">
        <v>162</v>
      </c>
      <c r="C2947" t="s">
        <v>513</v>
      </c>
      <c r="D2947" t="s">
        <v>514</v>
      </c>
      <c r="E2947" t="s">
        <v>8271</v>
      </c>
      <c r="F2947" t="s">
        <v>79</v>
      </c>
      <c r="G2947" t="s">
        <v>21</v>
      </c>
      <c r="H2947" t="s">
        <v>21</v>
      </c>
      <c r="I2947" t="s">
        <v>54</v>
      </c>
      <c r="J2947">
        <v>0</v>
      </c>
      <c r="K2947">
        <v>0</v>
      </c>
      <c r="L2947">
        <v>1</v>
      </c>
      <c r="M2947">
        <v>1</v>
      </c>
      <c r="N2947">
        <v>1</v>
      </c>
      <c r="O2947">
        <v>1</v>
      </c>
      <c r="Q2947">
        <v>0</v>
      </c>
      <c r="R2947">
        <v>1</v>
      </c>
      <c r="S2947">
        <v>1</v>
      </c>
      <c r="V2947">
        <v>0</v>
      </c>
      <c r="X2947" s="26">
        <v>6</v>
      </c>
    </row>
    <row r="2948" spans="1:24" x14ac:dyDescent="0.3">
      <c r="A2948" t="s">
        <v>85</v>
      </c>
      <c r="B2948" t="s">
        <v>475</v>
      </c>
      <c r="C2948" t="s">
        <v>4505</v>
      </c>
      <c r="D2948" t="s">
        <v>4508</v>
      </c>
      <c r="E2948" t="s">
        <v>8272</v>
      </c>
      <c r="F2948" t="s">
        <v>147</v>
      </c>
      <c r="G2948" t="s">
        <v>21</v>
      </c>
      <c r="H2948" t="s">
        <v>21</v>
      </c>
      <c r="I2948" t="s">
        <v>54</v>
      </c>
      <c r="J2948">
        <v>0</v>
      </c>
      <c r="K2948">
        <v>1</v>
      </c>
      <c r="L2948">
        <v>1</v>
      </c>
      <c r="M2948">
        <v>1</v>
      </c>
      <c r="N2948">
        <v>0</v>
      </c>
      <c r="O2948">
        <v>1</v>
      </c>
      <c r="Q2948">
        <v>0</v>
      </c>
      <c r="R2948">
        <v>1</v>
      </c>
      <c r="S2948">
        <v>1</v>
      </c>
      <c r="V2948">
        <v>1</v>
      </c>
      <c r="X2948" s="26">
        <v>7</v>
      </c>
    </row>
    <row r="2949" spans="1:24" x14ac:dyDescent="0.3">
      <c r="A2949" t="s">
        <v>85</v>
      </c>
      <c r="B2949" t="s">
        <v>284</v>
      </c>
      <c r="C2949" t="s">
        <v>3830</v>
      </c>
      <c r="D2949" t="s">
        <v>4539</v>
      </c>
      <c r="E2949" t="s">
        <v>8273</v>
      </c>
      <c r="F2949" t="s">
        <v>85</v>
      </c>
      <c r="G2949" t="s">
        <v>21</v>
      </c>
      <c r="H2949" t="s">
        <v>21</v>
      </c>
      <c r="I2949" t="s">
        <v>22</v>
      </c>
      <c r="J2949">
        <v>1</v>
      </c>
      <c r="K2949">
        <v>1</v>
      </c>
      <c r="L2949">
        <v>1</v>
      </c>
      <c r="M2949">
        <v>1</v>
      </c>
      <c r="N2949">
        <v>2</v>
      </c>
      <c r="O2949">
        <v>1</v>
      </c>
      <c r="Q2949">
        <v>0</v>
      </c>
      <c r="R2949">
        <v>2</v>
      </c>
      <c r="S2949">
        <v>3</v>
      </c>
      <c r="V2949">
        <v>1</v>
      </c>
      <c r="X2949" s="26">
        <v>13</v>
      </c>
    </row>
    <row r="2950" spans="1:24" x14ac:dyDescent="0.3">
      <c r="A2950" t="s">
        <v>70</v>
      </c>
      <c r="B2950" t="s">
        <v>174</v>
      </c>
      <c r="C2950" t="s">
        <v>195</v>
      </c>
      <c r="D2950" t="s">
        <v>4228</v>
      </c>
      <c r="E2950" t="s">
        <v>8274</v>
      </c>
      <c r="F2950" t="s">
        <v>70</v>
      </c>
      <c r="G2950" t="s">
        <v>21</v>
      </c>
      <c r="H2950" t="s">
        <v>21</v>
      </c>
      <c r="I2950" t="s">
        <v>22</v>
      </c>
      <c r="J2950">
        <v>1</v>
      </c>
      <c r="K2950">
        <v>1</v>
      </c>
      <c r="L2950">
        <v>1</v>
      </c>
      <c r="M2950">
        <v>1</v>
      </c>
      <c r="N2950">
        <v>3</v>
      </c>
      <c r="O2950">
        <v>1</v>
      </c>
      <c r="Q2950">
        <v>0</v>
      </c>
      <c r="R2950">
        <v>2</v>
      </c>
      <c r="S2950">
        <v>2</v>
      </c>
      <c r="V2950">
        <v>2</v>
      </c>
      <c r="X2950" s="26">
        <v>14</v>
      </c>
    </row>
    <row r="2951" spans="1:24" x14ac:dyDescent="0.3">
      <c r="A2951" t="s">
        <v>119</v>
      </c>
      <c r="B2951" t="s">
        <v>890</v>
      </c>
      <c r="C2951" t="s">
        <v>891</v>
      </c>
      <c r="D2951" t="s">
        <v>3104</v>
      </c>
      <c r="E2951" t="s">
        <v>8275</v>
      </c>
      <c r="F2951" t="s">
        <v>119</v>
      </c>
      <c r="G2951" t="s">
        <v>21</v>
      </c>
      <c r="H2951" t="s">
        <v>21</v>
      </c>
      <c r="I2951" t="s">
        <v>54</v>
      </c>
      <c r="J2951">
        <v>1</v>
      </c>
      <c r="K2951">
        <v>1</v>
      </c>
      <c r="L2951">
        <v>1</v>
      </c>
      <c r="M2951">
        <v>1</v>
      </c>
      <c r="N2951">
        <v>2</v>
      </c>
      <c r="O2951">
        <v>1</v>
      </c>
      <c r="Q2951">
        <v>0</v>
      </c>
      <c r="R2951">
        <v>1</v>
      </c>
      <c r="S2951">
        <v>3</v>
      </c>
      <c r="V2951">
        <v>2</v>
      </c>
      <c r="X2951" s="26">
        <v>13</v>
      </c>
    </row>
    <row r="2952" spans="1:24" x14ac:dyDescent="0.3">
      <c r="A2952" t="s">
        <v>65</v>
      </c>
      <c r="B2952" t="s">
        <v>890</v>
      </c>
      <c r="C2952" t="s">
        <v>891</v>
      </c>
      <c r="D2952" t="s">
        <v>3063</v>
      </c>
      <c r="E2952" t="s">
        <v>8276</v>
      </c>
      <c r="F2952" t="s">
        <v>65</v>
      </c>
      <c r="G2952" t="s">
        <v>21</v>
      </c>
      <c r="H2952" t="s">
        <v>21</v>
      </c>
      <c r="I2952" t="s">
        <v>22</v>
      </c>
      <c r="J2952">
        <v>2</v>
      </c>
      <c r="K2952">
        <v>1</v>
      </c>
      <c r="L2952">
        <v>1</v>
      </c>
      <c r="M2952">
        <v>1</v>
      </c>
      <c r="N2952">
        <v>2</v>
      </c>
      <c r="O2952">
        <v>1</v>
      </c>
      <c r="Q2952">
        <v>0</v>
      </c>
      <c r="R2952">
        <v>1</v>
      </c>
      <c r="S2952">
        <v>3</v>
      </c>
      <c r="V2952">
        <v>1</v>
      </c>
      <c r="X2952" s="26">
        <v>13</v>
      </c>
    </row>
    <row r="2953" spans="1:24" x14ac:dyDescent="0.3">
      <c r="A2953" t="s">
        <v>70</v>
      </c>
      <c r="B2953" t="s">
        <v>3366</v>
      </c>
      <c r="C2953" t="s">
        <v>4360</v>
      </c>
      <c r="D2953" t="s">
        <v>4381</v>
      </c>
      <c r="E2953" t="s">
        <v>8277</v>
      </c>
      <c r="F2953" t="s">
        <v>70</v>
      </c>
      <c r="G2953" t="s">
        <v>21</v>
      </c>
      <c r="H2953" t="s">
        <v>21</v>
      </c>
      <c r="I2953" t="s">
        <v>22</v>
      </c>
      <c r="J2953">
        <v>0</v>
      </c>
      <c r="K2953">
        <v>1</v>
      </c>
      <c r="L2953">
        <v>0</v>
      </c>
      <c r="M2953">
        <v>1</v>
      </c>
      <c r="N2953">
        <v>1</v>
      </c>
      <c r="O2953">
        <v>1</v>
      </c>
      <c r="Q2953">
        <v>0</v>
      </c>
      <c r="R2953">
        <v>1</v>
      </c>
      <c r="S2953">
        <v>3</v>
      </c>
      <c r="V2953">
        <v>0</v>
      </c>
      <c r="X2953" s="26">
        <v>8</v>
      </c>
    </row>
    <row r="2954" spans="1:24" x14ac:dyDescent="0.3">
      <c r="A2954" t="s">
        <v>40</v>
      </c>
      <c r="B2954" t="s">
        <v>284</v>
      </c>
      <c r="C2954" t="s">
        <v>472</v>
      </c>
      <c r="D2954" t="s">
        <v>3397</v>
      </c>
      <c r="E2954" t="s">
        <v>8278</v>
      </c>
      <c r="F2954" t="s">
        <v>40</v>
      </c>
      <c r="G2954" t="s">
        <v>21</v>
      </c>
      <c r="H2954" t="s">
        <v>21</v>
      </c>
      <c r="I2954" t="s">
        <v>22</v>
      </c>
      <c r="J2954">
        <v>0</v>
      </c>
      <c r="K2954">
        <v>1</v>
      </c>
      <c r="L2954">
        <v>1</v>
      </c>
      <c r="M2954">
        <v>1</v>
      </c>
      <c r="N2954">
        <v>1</v>
      </c>
      <c r="O2954">
        <v>0</v>
      </c>
      <c r="Q2954">
        <v>2</v>
      </c>
      <c r="R2954">
        <v>1</v>
      </c>
      <c r="S2954">
        <v>1</v>
      </c>
      <c r="V2954">
        <v>1</v>
      </c>
      <c r="X2954" s="26">
        <v>9</v>
      </c>
    </row>
    <row r="2955" spans="1:24" x14ac:dyDescent="0.3">
      <c r="A2955" t="s">
        <v>70</v>
      </c>
      <c r="B2955" t="s">
        <v>3366</v>
      </c>
      <c r="C2955" t="s">
        <v>4360</v>
      </c>
      <c r="D2955" t="s">
        <v>4380</v>
      </c>
      <c r="E2955" t="s">
        <v>8279</v>
      </c>
      <c r="F2955" t="s">
        <v>70</v>
      </c>
      <c r="G2955" t="s">
        <v>21</v>
      </c>
      <c r="H2955" t="s">
        <v>21</v>
      </c>
      <c r="I2955" t="s">
        <v>22</v>
      </c>
      <c r="J2955">
        <v>0</v>
      </c>
      <c r="K2955">
        <v>1</v>
      </c>
      <c r="L2955">
        <v>1</v>
      </c>
      <c r="M2955">
        <v>1</v>
      </c>
      <c r="N2955">
        <v>0</v>
      </c>
      <c r="O2955">
        <v>1</v>
      </c>
      <c r="Q2955">
        <v>0</v>
      </c>
      <c r="R2955">
        <v>1</v>
      </c>
      <c r="S2955">
        <v>3</v>
      </c>
      <c r="V2955">
        <v>0</v>
      </c>
      <c r="X2955" s="26">
        <v>8</v>
      </c>
    </row>
    <row r="2956" spans="1:24" x14ac:dyDescent="0.3">
      <c r="A2956" t="s">
        <v>20</v>
      </c>
      <c r="B2956" t="s">
        <v>2570</v>
      </c>
      <c r="C2956" t="s">
        <v>2571</v>
      </c>
      <c r="D2956" t="s">
        <v>3024</v>
      </c>
      <c r="E2956" t="s">
        <v>8280</v>
      </c>
      <c r="F2956" t="s">
        <v>20</v>
      </c>
      <c r="G2956" t="s">
        <v>21</v>
      </c>
      <c r="H2956" t="s">
        <v>21</v>
      </c>
      <c r="I2956" t="s">
        <v>22</v>
      </c>
      <c r="J2956">
        <v>1</v>
      </c>
      <c r="K2956">
        <v>1</v>
      </c>
      <c r="L2956">
        <v>1</v>
      </c>
      <c r="M2956">
        <v>1</v>
      </c>
      <c r="N2956">
        <v>1</v>
      </c>
      <c r="O2956">
        <v>0</v>
      </c>
      <c r="Q2956">
        <v>0</v>
      </c>
      <c r="R2956">
        <v>1</v>
      </c>
      <c r="S2956">
        <v>2</v>
      </c>
      <c r="V2956">
        <v>1</v>
      </c>
      <c r="X2956" s="26">
        <v>9</v>
      </c>
    </row>
    <row r="2957" spans="1:24" x14ac:dyDescent="0.3">
      <c r="A2957" t="s">
        <v>49</v>
      </c>
      <c r="B2957" t="s">
        <v>519</v>
      </c>
      <c r="C2957" t="s">
        <v>1341</v>
      </c>
      <c r="D2957" t="s">
        <v>1411</v>
      </c>
      <c r="E2957" t="s">
        <v>8281</v>
      </c>
      <c r="F2957" t="s">
        <v>49</v>
      </c>
      <c r="G2957" t="s">
        <v>21</v>
      </c>
      <c r="H2957" t="s">
        <v>21</v>
      </c>
      <c r="I2957" t="s">
        <v>22</v>
      </c>
      <c r="J2957">
        <v>2</v>
      </c>
      <c r="K2957">
        <v>1</v>
      </c>
      <c r="L2957">
        <v>0</v>
      </c>
      <c r="M2957">
        <v>0</v>
      </c>
      <c r="N2957">
        <v>0</v>
      </c>
      <c r="O2957">
        <v>0</v>
      </c>
      <c r="Q2957">
        <v>0</v>
      </c>
      <c r="R2957">
        <v>1</v>
      </c>
      <c r="S2957">
        <v>3</v>
      </c>
      <c r="V2957">
        <v>2</v>
      </c>
      <c r="X2957" s="26">
        <v>9</v>
      </c>
    </row>
    <row r="2958" spans="1:24" x14ac:dyDescent="0.3">
      <c r="A2958" t="s">
        <v>79</v>
      </c>
      <c r="B2958" t="s">
        <v>519</v>
      </c>
      <c r="C2958" t="s">
        <v>540</v>
      </c>
      <c r="D2958" t="s">
        <v>542</v>
      </c>
      <c r="E2958" t="s">
        <v>8282</v>
      </c>
      <c r="F2958" t="s">
        <v>79</v>
      </c>
      <c r="G2958" t="s">
        <v>21</v>
      </c>
      <c r="H2958" t="s">
        <v>21</v>
      </c>
      <c r="I2958" t="s">
        <v>22</v>
      </c>
      <c r="J2958">
        <v>1</v>
      </c>
      <c r="K2958">
        <v>1</v>
      </c>
      <c r="L2958">
        <v>1</v>
      </c>
      <c r="M2958">
        <v>0</v>
      </c>
      <c r="N2958">
        <v>0</v>
      </c>
      <c r="O2958">
        <v>0</v>
      </c>
      <c r="Q2958">
        <v>0</v>
      </c>
      <c r="R2958">
        <v>1</v>
      </c>
      <c r="S2958">
        <v>3</v>
      </c>
      <c r="V2958">
        <v>2</v>
      </c>
      <c r="X2958" s="26">
        <v>9</v>
      </c>
    </row>
    <row r="2959" spans="1:24" x14ac:dyDescent="0.3">
      <c r="A2959" t="s">
        <v>136</v>
      </c>
      <c r="B2959" t="s">
        <v>1683</v>
      </c>
      <c r="C2959" t="s">
        <v>4794</v>
      </c>
      <c r="D2959" t="s">
        <v>4796</v>
      </c>
      <c r="E2959" t="s">
        <v>8283</v>
      </c>
      <c r="F2959" t="s">
        <v>136</v>
      </c>
      <c r="G2959" t="s">
        <v>21</v>
      </c>
      <c r="H2959" t="s">
        <v>21</v>
      </c>
      <c r="I2959" t="s">
        <v>50</v>
      </c>
      <c r="J2959">
        <v>0</v>
      </c>
      <c r="K2959">
        <v>0</v>
      </c>
      <c r="L2959">
        <v>0</v>
      </c>
      <c r="M2959">
        <v>0</v>
      </c>
      <c r="N2959">
        <v>0</v>
      </c>
      <c r="O2959">
        <v>0</v>
      </c>
      <c r="Q2959">
        <v>0</v>
      </c>
      <c r="R2959">
        <v>1</v>
      </c>
      <c r="S2959">
        <v>3</v>
      </c>
      <c r="V2959">
        <v>1</v>
      </c>
      <c r="X2959" s="26">
        <v>5</v>
      </c>
    </row>
    <row r="2960" spans="1:24" x14ac:dyDescent="0.3">
      <c r="A2960" t="s">
        <v>82</v>
      </c>
      <c r="B2960" t="s">
        <v>2938</v>
      </c>
      <c r="C2960" t="s">
        <v>4556</v>
      </c>
      <c r="D2960" t="s">
        <v>4559</v>
      </c>
      <c r="E2960" t="s">
        <v>8284</v>
      </c>
      <c r="F2960" t="s">
        <v>82</v>
      </c>
      <c r="G2960" t="s">
        <v>21</v>
      </c>
      <c r="H2960" t="s">
        <v>21</v>
      </c>
      <c r="I2960" t="s">
        <v>22</v>
      </c>
      <c r="J2960">
        <v>0</v>
      </c>
      <c r="K2960">
        <v>1</v>
      </c>
      <c r="L2960">
        <v>1</v>
      </c>
      <c r="M2960">
        <v>1</v>
      </c>
      <c r="N2960">
        <v>2</v>
      </c>
      <c r="O2960">
        <v>0</v>
      </c>
      <c r="Q2960">
        <v>0</v>
      </c>
      <c r="R2960">
        <v>2</v>
      </c>
      <c r="S2960">
        <v>3</v>
      </c>
      <c r="V2960">
        <v>1</v>
      </c>
      <c r="X2960" s="26">
        <v>11</v>
      </c>
    </row>
    <row r="2961" spans="1:24" x14ac:dyDescent="0.3">
      <c r="A2961" t="s">
        <v>19</v>
      </c>
      <c r="B2961" t="s">
        <v>162</v>
      </c>
      <c r="C2961" t="s">
        <v>239</v>
      </c>
      <c r="D2961" t="s">
        <v>242</v>
      </c>
      <c r="E2961" t="s">
        <v>8285</v>
      </c>
      <c r="F2961" t="s">
        <v>56</v>
      </c>
      <c r="G2961" t="s">
        <v>21</v>
      </c>
      <c r="H2961" t="s">
        <v>21</v>
      </c>
      <c r="I2961" t="s">
        <v>22</v>
      </c>
      <c r="J2961">
        <v>1</v>
      </c>
      <c r="K2961">
        <v>0</v>
      </c>
      <c r="L2961">
        <v>1</v>
      </c>
      <c r="M2961">
        <v>1</v>
      </c>
      <c r="N2961">
        <v>2</v>
      </c>
      <c r="O2961">
        <v>1</v>
      </c>
      <c r="Q2961">
        <v>0</v>
      </c>
      <c r="R2961">
        <v>2</v>
      </c>
      <c r="S2961">
        <v>3</v>
      </c>
      <c r="V2961">
        <v>0</v>
      </c>
      <c r="X2961" s="26">
        <v>11</v>
      </c>
    </row>
    <row r="2962" spans="1:24" x14ac:dyDescent="0.3">
      <c r="A2962" t="s">
        <v>82</v>
      </c>
      <c r="B2962" t="s">
        <v>2938</v>
      </c>
      <c r="C2962" t="s">
        <v>4579</v>
      </c>
      <c r="D2962" t="s">
        <v>4581</v>
      </c>
      <c r="E2962" t="s">
        <v>8286</v>
      </c>
      <c r="F2962" t="s">
        <v>82</v>
      </c>
      <c r="G2962" t="s">
        <v>21</v>
      </c>
      <c r="H2962" t="s">
        <v>21</v>
      </c>
      <c r="I2962" t="s">
        <v>54</v>
      </c>
      <c r="J2962">
        <v>0</v>
      </c>
      <c r="K2962">
        <v>1</v>
      </c>
      <c r="L2962">
        <v>1</v>
      </c>
      <c r="M2962">
        <v>1</v>
      </c>
      <c r="N2962">
        <v>2</v>
      </c>
      <c r="O2962">
        <v>0</v>
      </c>
      <c r="Q2962">
        <v>0</v>
      </c>
      <c r="R2962">
        <v>1</v>
      </c>
      <c r="S2962">
        <v>1</v>
      </c>
      <c r="V2962">
        <v>0</v>
      </c>
      <c r="X2962" s="26">
        <v>7</v>
      </c>
    </row>
    <row r="2963" spans="1:24" x14ac:dyDescent="0.3">
      <c r="A2963" t="s">
        <v>83</v>
      </c>
      <c r="B2963" t="s">
        <v>932</v>
      </c>
      <c r="C2963" t="s">
        <v>1374</v>
      </c>
      <c r="D2963" t="s">
        <v>4992</v>
      </c>
      <c r="E2963" t="s">
        <v>8287</v>
      </c>
      <c r="F2963" t="s">
        <v>83</v>
      </c>
      <c r="G2963" t="s">
        <v>21</v>
      </c>
      <c r="H2963" t="s">
        <v>21</v>
      </c>
      <c r="I2963" t="s">
        <v>22</v>
      </c>
      <c r="J2963">
        <v>0</v>
      </c>
      <c r="K2963">
        <v>1</v>
      </c>
      <c r="L2963">
        <v>0</v>
      </c>
      <c r="M2963">
        <v>1</v>
      </c>
      <c r="N2963">
        <v>1</v>
      </c>
      <c r="O2963">
        <v>0</v>
      </c>
      <c r="Q2963">
        <v>0</v>
      </c>
      <c r="R2963">
        <v>1</v>
      </c>
      <c r="S2963">
        <v>0</v>
      </c>
      <c r="V2963">
        <v>1</v>
      </c>
      <c r="X2963" s="26">
        <v>5</v>
      </c>
    </row>
    <row r="2964" spans="1:24" x14ac:dyDescent="0.3">
      <c r="A2964" t="s">
        <v>70</v>
      </c>
      <c r="B2964" t="s">
        <v>3366</v>
      </c>
      <c r="C2964" t="s">
        <v>4360</v>
      </c>
      <c r="D2964" t="s">
        <v>4373</v>
      </c>
      <c r="E2964" t="s">
        <v>8288</v>
      </c>
      <c r="F2964" t="s">
        <v>70</v>
      </c>
      <c r="G2964" t="s">
        <v>21</v>
      </c>
      <c r="H2964" t="s">
        <v>21</v>
      </c>
      <c r="I2964" t="s">
        <v>22</v>
      </c>
      <c r="J2964">
        <v>0</v>
      </c>
      <c r="K2964">
        <v>1</v>
      </c>
      <c r="L2964">
        <v>0</v>
      </c>
      <c r="M2964">
        <v>1</v>
      </c>
      <c r="N2964">
        <v>0</v>
      </c>
      <c r="O2964">
        <v>1</v>
      </c>
      <c r="Q2964">
        <v>0</v>
      </c>
      <c r="R2964">
        <v>1</v>
      </c>
      <c r="S2964">
        <v>2</v>
      </c>
      <c r="V2964">
        <v>0</v>
      </c>
      <c r="X2964" s="26">
        <v>6</v>
      </c>
    </row>
    <row r="2965" spans="1:24" x14ac:dyDescent="0.3">
      <c r="A2965" t="s">
        <v>71</v>
      </c>
      <c r="B2965" t="s">
        <v>963</v>
      </c>
      <c r="C2965" t="s">
        <v>2783</v>
      </c>
      <c r="D2965" t="s">
        <v>2789</v>
      </c>
      <c r="E2965" t="s">
        <v>8289</v>
      </c>
      <c r="F2965" t="s">
        <v>44</v>
      </c>
      <c r="G2965" t="s">
        <v>21</v>
      </c>
      <c r="H2965" t="s">
        <v>21</v>
      </c>
      <c r="I2965" t="s">
        <v>22</v>
      </c>
      <c r="J2965">
        <v>1</v>
      </c>
      <c r="K2965">
        <v>1</v>
      </c>
      <c r="L2965">
        <v>1</v>
      </c>
      <c r="M2965">
        <v>1</v>
      </c>
      <c r="N2965">
        <v>2</v>
      </c>
      <c r="O2965">
        <v>1</v>
      </c>
      <c r="Q2965">
        <v>0</v>
      </c>
      <c r="R2965">
        <v>1</v>
      </c>
      <c r="S2965">
        <v>2</v>
      </c>
      <c r="V2965">
        <v>2</v>
      </c>
      <c r="X2965" s="26">
        <v>12</v>
      </c>
    </row>
    <row r="2966" spans="1:24" x14ac:dyDescent="0.3">
      <c r="A2966" t="s">
        <v>85</v>
      </c>
      <c r="B2966" t="s">
        <v>2938</v>
      </c>
      <c r="C2966" t="s">
        <v>4376</v>
      </c>
      <c r="D2966" t="s">
        <v>4404</v>
      </c>
      <c r="E2966" t="s">
        <v>8290</v>
      </c>
      <c r="F2966" t="s">
        <v>82</v>
      </c>
      <c r="G2966" t="s">
        <v>21</v>
      </c>
      <c r="H2966" t="s">
        <v>21</v>
      </c>
      <c r="I2966" t="s">
        <v>50</v>
      </c>
      <c r="J2966">
        <v>0</v>
      </c>
      <c r="K2966">
        <v>0</v>
      </c>
      <c r="L2966">
        <v>0</v>
      </c>
      <c r="M2966">
        <v>1</v>
      </c>
      <c r="N2966">
        <v>0</v>
      </c>
      <c r="O2966">
        <v>0</v>
      </c>
      <c r="Q2966">
        <v>0</v>
      </c>
      <c r="R2966">
        <v>0</v>
      </c>
      <c r="S2966">
        <v>1</v>
      </c>
      <c r="V2966">
        <v>1</v>
      </c>
      <c r="X2966" s="26">
        <v>3</v>
      </c>
    </row>
    <row r="2967" spans="1:24" x14ac:dyDescent="0.3">
      <c r="A2967" t="s">
        <v>36</v>
      </c>
      <c r="B2967" t="s">
        <v>284</v>
      </c>
      <c r="C2967" t="s">
        <v>2615</v>
      </c>
      <c r="D2967" t="s">
        <v>2638</v>
      </c>
      <c r="E2967" t="s">
        <v>8291</v>
      </c>
      <c r="F2967" t="s">
        <v>36</v>
      </c>
      <c r="G2967" t="s">
        <v>21</v>
      </c>
      <c r="H2967" t="s">
        <v>21</v>
      </c>
      <c r="I2967" t="s">
        <v>22</v>
      </c>
      <c r="J2967">
        <v>0</v>
      </c>
      <c r="K2967">
        <v>1</v>
      </c>
      <c r="L2967">
        <v>1</v>
      </c>
      <c r="M2967">
        <v>1</v>
      </c>
      <c r="N2967">
        <v>1</v>
      </c>
      <c r="O2967">
        <v>1</v>
      </c>
      <c r="Q2967">
        <v>2</v>
      </c>
      <c r="R2967">
        <v>1</v>
      </c>
      <c r="S2967">
        <v>2</v>
      </c>
      <c r="V2967">
        <v>0</v>
      </c>
      <c r="X2967" s="26">
        <v>10</v>
      </c>
    </row>
    <row r="2968" spans="1:24" x14ac:dyDescent="0.3">
      <c r="A2968" t="s">
        <v>61</v>
      </c>
      <c r="B2968" t="s">
        <v>1190</v>
      </c>
      <c r="C2968" t="s">
        <v>1195</v>
      </c>
      <c r="D2968" t="s">
        <v>1199</v>
      </c>
      <c r="E2968" t="s">
        <v>8292</v>
      </c>
      <c r="F2968" t="s">
        <v>61</v>
      </c>
      <c r="G2968" t="s">
        <v>21</v>
      </c>
      <c r="H2968" t="s">
        <v>21</v>
      </c>
      <c r="I2968" t="s">
        <v>54</v>
      </c>
      <c r="J2968">
        <v>2</v>
      </c>
      <c r="K2968">
        <v>1</v>
      </c>
      <c r="L2968">
        <v>0</v>
      </c>
      <c r="M2968">
        <v>1</v>
      </c>
      <c r="N2968">
        <v>2</v>
      </c>
      <c r="O2968">
        <v>1</v>
      </c>
      <c r="Q2968">
        <v>0</v>
      </c>
      <c r="R2968">
        <v>2</v>
      </c>
      <c r="S2968">
        <v>3</v>
      </c>
      <c r="V2968">
        <v>2</v>
      </c>
      <c r="X2968" s="26">
        <v>14</v>
      </c>
    </row>
    <row r="2969" spans="1:24" x14ac:dyDescent="0.3">
      <c r="A2969" t="s">
        <v>43</v>
      </c>
      <c r="B2969" t="s">
        <v>1733</v>
      </c>
      <c r="C2969" t="s">
        <v>1859</v>
      </c>
      <c r="D2969" t="s">
        <v>3899</v>
      </c>
      <c r="E2969" t="s">
        <v>8293</v>
      </c>
      <c r="F2969" t="s">
        <v>43</v>
      </c>
      <c r="G2969" t="s">
        <v>21</v>
      </c>
      <c r="H2969" t="s">
        <v>21</v>
      </c>
      <c r="I2969" t="s">
        <v>22</v>
      </c>
      <c r="J2969">
        <v>0</v>
      </c>
      <c r="K2969">
        <v>1</v>
      </c>
      <c r="L2969">
        <v>0</v>
      </c>
      <c r="M2969">
        <v>1</v>
      </c>
      <c r="N2969">
        <v>1</v>
      </c>
      <c r="O2969">
        <v>0</v>
      </c>
      <c r="Q2969">
        <v>0</v>
      </c>
      <c r="R2969">
        <v>1</v>
      </c>
      <c r="S2969">
        <v>0</v>
      </c>
      <c r="V2969">
        <v>1</v>
      </c>
      <c r="X2969" s="26">
        <v>5</v>
      </c>
    </row>
    <row r="2970" spans="1:24" x14ac:dyDescent="0.3">
      <c r="A2970" t="s">
        <v>36</v>
      </c>
      <c r="B2970" t="s">
        <v>284</v>
      </c>
      <c r="C2970" t="s">
        <v>285</v>
      </c>
      <c r="D2970" t="s">
        <v>2720</v>
      </c>
      <c r="E2970" t="s">
        <v>8294</v>
      </c>
      <c r="F2970" t="s">
        <v>36</v>
      </c>
      <c r="G2970" t="s">
        <v>21</v>
      </c>
      <c r="H2970" t="s">
        <v>21</v>
      </c>
      <c r="I2970" t="s">
        <v>22</v>
      </c>
      <c r="J2970">
        <v>0</v>
      </c>
      <c r="K2970">
        <v>1</v>
      </c>
      <c r="L2970">
        <v>1</v>
      </c>
      <c r="M2970">
        <v>1</v>
      </c>
      <c r="N2970">
        <v>2</v>
      </c>
      <c r="O2970">
        <v>1</v>
      </c>
      <c r="Q2970">
        <v>2</v>
      </c>
      <c r="R2970">
        <v>2</v>
      </c>
      <c r="S2970">
        <v>3</v>
      </c>
      <c r="V2970">
        <v>1</v>
      </c>
      <c r="X2970" s="26">
        <v>14</v>
      </c>
    </row>
    <row r="2971" spans="1:24" x14ac:dyDescent="0.3">
      <c r="A2971" t="s">
        <v>104</v>
      </c>
      <c r="B2971" t="s">
        <v>890</v>
      </c>
      <c r="C2971" t="s">
        <v>1169</v>
      </c>
      <c r="D2971" t="s">
        <v>2565</v>
      </c>
      <c r="E2971" t="s">
        <v>8295</v>
      </c>
      <c r="F2971" t="s">
        <v>104</v>
      </c>
      <c r="G2971" t="s">
        <v>21</v>
      </c>
      <c r="H2971" t="s">
        <v>21</v>
      </c>
      <c r="I2971" t="s">
        <v>22</v>
      </c>
      <c r="J2971">
        <v>1</v>
      </c>
      <c r="K2971">
        <v>1</v>
      </c>
      <c r="L2971">
        <v>1</v>
      </c>
      <c r="M2971">
        <v>1</v>
      </c>
      <c r="N2971">
        <v>1</v>
      </c>
      <c r="O2971">
        <v>1</v>
      </c>
      <c r="Q2971">
        <v>0</v>
      </c>
      <c r="R2971">
        <v>1</v>
      </c>
      <c r="S2971">
        <v>3</v>
      </c>
      <c r="V2971">
        <v>1</v>
      </c>
      <c r="X2971" s="26">
        <v>11</v>
      </c>
    </row>
    <row r="2972" spans="1:24" x14ac:dyDescent="0.3">
      <c r="A2972" t="s">
        <v>79</v>
      </c>
      <c r="B2972" t="s">
        <v>478</v>
      </c>
      <c r="C2972" t="s">
        <v>558</v>
      </c>
      <c r="D2972" t="s">
        <v>584</v>
      </c>
      <c r="E2972" t="s">
        <v>8296</v>
      </c>
      <c r="F2972" t="s">
        <v>79</v>
      </c>
      <c r="G2972" t="s">
        <v>21</v>
      </c>
      <c r="H2972" t="s">
        <v>21</v>
      </c>
      <c r="I2972" t="s">
        <v>54</v>
      </c>
      <c r="J2972">
        <v>1</v>
      </c>
      <c r="K2972">
        <v>1</v>
      </c>
      <c r="L2972">
        <v>1</v>
      </c>
      <c r="M2972">
        <v>1</v>
      </c>
      <c r="N2972">
        <v>2</v>
      </c>
      <c r="O2972">
        <v>1</v>
      </c>
      <c r="Q2972">
        <v>0</v>
      </c>
      <c r="R2972">
        <v>2</v>
      </c>
      <c r="S2972">
        <v>3</v>
      </c>
      <c r="V2972">
        <v>2</v>
      </c>
      <c r="X2972" s="26">
        <v>14</v>
      </c>
    </row>
    <row r="2973" spans="1:24" x14ac:dyDescent="0.3">
      <c r="A2973" t="s">
        <v>32</v>
      </c>
      <c r="B2973" t="s">
        <v>1733</v>
      </c>
      <c r="C2973" t="s">
        <v>1958</v>
      </c>
      <c r="D2973" t="s">
        <v>1960</v>
      </c>
      <c r="E2973" t="s">
        <v>8297</v>
      </c>
      <c r="F2973" t="s">
        <v>32</v>
      </c>
      <c r="G2973" t="s">
        <v>21</v>
      </c>
      <c r="H2973" t="s">
        <v>21</v>
      </c>
      <c r="I2973" t="s">
        <v>22</v>
      </c>
      <c r="J2973">
        <v>0</v>
      </c>
      <c r="K2973">
        <v>1</v>
      </c>
      <c r="L2973">
        <v>1</v>
      </c>
      <c r="M2973">
        <v>1</v>
      </c>
      <c r="N2973">
        <v>2</v>
      </c>
      <c r="O2973">
        <v>1</v>
      </c>
      <c r="Q2973">
        <v>0</v>
      </c>
      <c r="R2973">
        <v>1</v>
      </c>
      <c r="S2973">
        <v>3</v>
      </c>
      <c r="V2973">
        <v>2</v>
      </c>
      <c r="X2973" s="26">
        <v>12</v>
      </c>
    </row>
    <row r="2974" spans="1:24" x14ac:dyDescent="0.3">
      <c r="A2974" t="s">
        <v>61</v>
      </c>
      <c r="B2974" t="s">
        <v>1190</v>
      </c>
      <c r="C2974" t="s">
        <v>1195</v>
      </c>
      <c r="D2974" t="s">
        <v>1196</v>
      </c>
      <c r="E2974" t="s">
        <v>8298</v>
      </c>
      <c r="F2974" t="s">
        <v>61</v>
      </c>
      <c r="G2974" t="s">
        <v>21</v>
      </c>
      <c r="H2974" t="s">
        <v>21</v>
      </c>
      <c r="I2974" t="s">
        <v>54</v>
      </c>
      <c r="J2974">
        <v>2</v>
      </c>
      <c r="K2974">
        <v>1</v>
      </c>
      <c r="L2974">
        <v>1</v>
      </c>
      <c r="M2974">
        <v>1</v>
      </c>
      <c r="N2974">
        <v>2</v>
      </c>
      <c r="O2974">
        <v>1</v>
      </c>
      <c r="Q2974">
        <v>0</v>
      </c>
      <c r="R2974">
        <v>2</v>
      </c>
      <c r="S2974">
        <v>3</v>
      </c>
      <c r="V2974">
        <v>2</v>
      </c>
      <c r="X2974" s="26">
        <v>15</v>
      </c>
    </row>
    <row r="2975" spans="1:24" x14ac:dyDescent="0.3">
      <c r="A2975" t="s">
        <v>62</v>
      </c>
      <c r="B2975" t="s">
        <v>1056</v>
      </c>
      <c r="C2975" t="s">
        <v>1057</v>
      </c>
      <c r="D2975" t="s">
        <v>1669</v>
      </c>
      <c r="E2975" t="s">
        <v>8299</v>
      </c>
      <c r="F2975" t="s">
        <v>62</v>
      </c>
      <c r="G2975" t="s">
        <v>21</v>
      </c>
      <c r="H2975" t="s">
        <v>21</v>
      </c>
      <c r="I2975" t="s">
        <v>54</v>
      </c>
      <c r="J2975">
        <v>0</v>
      </c>
      <c r="K2975">
        <v>1</v>
      </c>
      <c r="L2975">
        <v>1</v>
      </c>
      <c r="M2975">
        <v>1</v>
      </c>
      <c r="N2975">
        <v>1</v>
      </c>
      <c r="O2975">
        <v>1</v>
      </c>
      <c r="Q2975">
        <v>0</v>
      </c>
      <c r="R2975">
        <v>1</v>
      </c>
      <c r="S2975">
        <v>2</v>
      </c>
      <c r="V2975">
        <v>1</v>
      </c>
      <c r="X2975" s="26">
        <v>9</v>
      </c>
    </row>
    <row r="2976" spans="1:24" x14ac:dyDescent="0.3">
      <c r="A2976" t="s">
        <v>147</v>
      </c>
      <c r="B2976" t="s">
        <v>983</v>
      </c>
      <c r="C2976" t="s">
        <v>3650</v>
      </c>
      <c r="D2976" t="s">
        <v>5161</v>
      </c>
      <c r="E2976" t="s">
        <v>8300</v>
      </c>
      <c r="F2976" t="s">
        <v>150</v>
      </c>
      <c r="G2976" t="s">
        <v>21</v>
      </c>
      <c r="H2976" t="s">
        <v>21</v>
      </c>
      <c r="I2976" t="s">
        <v>22</v>
      </c>
      <c r="J2976">
        <v>1</v>
      </c>
      <c r="K2976">
        <v>1</v>
      </c>
      <c r="L2976">
        <v>0</v>
      </c>
      <c r="M2976">
        <v>1</v>
      </c>
      <c r="N2976">
        <v>1</v>
      </c>
      <c r="O2976">
        <v>1</v>
      </c>
      <c r="Q2976">
        <v>0</v>
      </c>
      <c r="R2976">
        <v>1</v>
      </c>
      <c r="S2976">
        <v>2</v>
      </c>
      <c r="V2976">
        <v>2</v>
      </c>
      <c r="X2976" s="26">
        <v>10</v>
      </c>
    </row>
    <row r="2977" spans="1:24" x14ac:dyDescent="0.3">
      <c r="A2977" t="s">
        <v>71</v>
      </c>
      <c r="B2977" t="s">
        <v>2427</v>
      </c>
      <c r="C2977" t="s">
        <v>2757</v>
      </c>
      <c r="D2977" t="s">
        <v>2766</v>
      </c>
      <c r="E2977" t="s">
        <v>8301</v>
      </c>
      <c r="F2977" t="s">
        <v>71</v>
      </c>
      <c r="G2977" t="s">
        <v>21</v>
      </c>
      <c r="H2977" t="s">
        <v>21</v>
      </c>
      <c r="I2977" t="s">
        <v>22</v>
      </c>
      <c r="J2977">
        <v>0</v>
      </c>
      <c r="K2977">
        <v>1</v>
      </c>
      <c r="L2977">
        <v>1</v>
      </c>
      <c r="M2977">
        <v>1</v>
      </c>
      <c r="N2977">
        <v>2</v>
      </c>
      <c r="O2977">
        <v>1</v>
      </c>
      <c r="Q2977">
        <v>0</v>
      </c>
      <c r="R2977">
        <v>2</v>
      </c>
      <c r="S2977">
        <v>3</v>
      </c>
      <c r="V2977">
        <v>1</v>
      </c>
      <c r="X2977" s="26">
        <v>12</v>
      </c>
    </row>
    <row r="2978" spans="1:24" x14ac:dyDescent="0.3">
      <c r="A2978" t="s">
        <v>102</v>
      </c>
      <c r="B2978" t="s">
        <v>174</v>
      </c>
      <c r="C2978" t="s">
        <v>1064</v>
      </c>
      <c r="D2978" t="s">
        <v>3763</v>
      </c>
      <c r="E2978" t="s">
        <v>8302</v>
      </c>
      <c r="F2978" t="s">
        <v>102</v>
      </c>
      <c r="G2978" t="s">
        <v>21</v>
      </c>
      <c r="H2978" t="s">
        <v>21</v>
      </c>
      <c r="I2978" t="s">
        <v>50</v>
      </c>
      <c r="J2978">
        <v>1</v>
      </c>
      <c r="K2978">
        <v>1</v>
      </c>
      <c r="L2978">
        <v>1</v>
      </c>
      <c r="M2978">
        <v>1</v>
      </c>
      <c r="N2978">
        <v>2</v>
      </c>
      <c r="O2978">
        <v>1</v>
      </c>
      <c r="Q2978">
        <v>2</v>
      </c>
      <c r="R2978">
        <v>1</v>
      </c>
      <c r="S2978">
        <v>3</v>
      </c>
      <c r="V2978">
        <v>2</v>
      </c>
      <c r="X2978" s="26">
        <v>15</v>
      </c>
    </row>
    <row r="2979" spans="1:24" x14ac:dyDescent="0.3">
      <c r="A2979" t="s">
        <v>56</v>
      </c>
      <c r="B2979" t="s">
        <v>174</v>
      </c>
      <c r="C2979" t="s">
        <v>781</v>
      </c>
      <c r="D2979" t="s">
        <v>2239</v>
      </c>
      <c r="E2979" t="s">
        <v>8303</v>
      </c>
      <c r="F2979" t="s">
        <v>56</v>
      </c>
      <c r="G2979" t="s">
        <v>21</v>
      </c>
      <c r="H2979" t="s">
        <v>21</v>
      </c>
      <c r="I2979" t="s">
        <v>22</v>
      </c>
      <c r="J2979">
        <v>1</v>
      </c>
      <c r="K2979">
        <v>1</v>
      </c>
      <c r="L2979">
        <v>1</v>
      </c>
      <c r="M2979">
        <v>1</v>
      </c>
      <c r="N2979">
        <v>2</v>
      </c>
      <c r="O2979">
        <v>1</v>
      </c>
      <c r="Q2979">
        <v>0</v>
      </c>
      <c r="R2979">
        <v>2</v>
      </c>
      <c r="S2979">
        <v>3</v>
      </c>
      <c r="V2979">
        <v>1</v>
      </c>
      <c r="X2979" s="26">
        <v>13</v>
      </c>
    </row>
    <row r="2980" spans="1:24" x14ac:dyDescent="0.3">
      <c r="A2980" t="s">
        <v>32</v>
      </c>
      <c r="B2980" t="s">
        <v>1880</v>
      </c>
      <c r="C2980" t="s">
        <v>1961</v>
      </c>
      <c r="D2980" t="s">
        <v>1964</v>
      </c>
      <c r="E2980" t="s">
        <v>8304</v>
      </c>
      <c r="F2980" t="s">
        <v>56</v>
      </c>
      <c r="G2980" t="s">
        <v>21</v>
      </c>
      <c r="H2980" t="s">
        <v>21</v>
      </c>
      <c r="I2980" t="s">
        <v>22</v>
      </c>
      <c r="J2980">
        <v>0</v>
      </c>
      <c r="K2980">
        <v>1</v>
      </c>
      <c r="L2980">
        <v>0</v>
      </c>
      <c r="M2980">
        <v>1</v>
      </c>
      <c r="N2980">
        <v>2</v>
      </c>
      <c r="O2980">
        <v>0</v>
      </c>
      <c r="Q2980">
        <v>0</v>
      </c>
      <c r="R2980">
        <v>1</v>
      </c>
      <c r="S2980">
        <v>3</v>
      </c>
      <c r="V2980">
        <v>1</v>
      </c>
      <c r="X2980" s="26">
        <v>9</v>
      </c>
    </row>
    <row r="2981" spans="1:24" x14ac:dyDescent="0.3">
      <c r="A2981" t="s">
        <v>71</v>
      </c>
      <c r="B2981" t="s">
        <v>2427</v>
      </c>
      <c r="C2981" t="s">
        <v>2896</v>
      </c>
      <c r="D2981" t="s">
        <v>2898</v>
      </c>
      <c r="E2981" t="s">
        <v>8305</v>
      </c>
      <c r="F2981" t="s">
        <v>71</v>
      </c>
      <c r="G2981" t="s">
        <v>21</v>
      </c>
      <c r="H2981" t="s">
        <v>21</v>
      </c>
      <c r="I2981" t="s">
        <v>50</v>
      </c>
      <c r="J2981">
        <v>0</v>
      </c>
      <c r="K2981">
        <v>0</v>
      </c>
      <c r="L2981">
        <v>1</v>
      </c>
      <c r="M2981">
        <v>1</v>
      </c>
      <c r="N2981">
        <v>1</v>
      </c>
      <c r="O2981">
        <v>0</v>
      </c>
      <c r="Q2981">
        <v>2</v>
      </c>
      <c r="R2981">
        <v>1</v>
      </c>
      <c r="S2981">
        <v>1</v>
      </c>
      <c r="V2981">
        <v>0</v>
      </c>
      <c r="X2981" s="26">
        <v>7</v>
      </c>
    </row>
    <row r="2982" spans="1:24" x14ac:dyDescent="0.3">
      <c r="A2982" t="s">
        <v>40</v>
      </c>
      <c r="B2982" t="s">
        <v>162</v>
      </c>
      <c r="C2982" t="s">
        <v>505</v>
      </c>
      <c r="D2982" t="s">
        <v>3293</v>
      </c>
      <c r="E2982" t="s">
        <v>8306</v>
      </c>
      <c r="F2982" t="s">
        <v>40</v>
      </c>
      <c r="G2982" t="s">
        <v>21</v>
      </c>
      <c r="H2982" t="s">
        <v>21</v>
      </c>
      <c r="I2982" t="s">
        <v>54</v>
      </c>
      <c r="J2982">
        <v>0</v>
      </c>
      <c r="K2982">
        <v>1</v>
      </c>
      <c r="L2982">
        <v>1</v>
      </c>
      <c r="M2982">
        <v>1</v>
      </c>
      <c r="N2982">
        <v>2</v>
      </c>
      <c r="O2982">
        <v>1</v>
      </c>
      <c r="Q2982">
        <v>2</v>
      </c>
      <c r="R2982">
        <v>1</v>
      </c>
      <c r="S2982">
        <v>3</v>
      </c>
      <c r="V2982">
        <v>1</v>
      </c>
      <c r="X2982" s="26">
        <v>13</v>
      </c>
    </row>
    <row r="2983" spans="1:24" x14ac:dyDescent="0.3">
      <c r="A2983" t="s">
        <v>79</v>
      </c>
      <c r="B2983" t="s">
        <v>519</v>
      </c>
      <c r="C2983" t="s">
        <v>531</v>
      </c>
      <c r="D2983" t="s">
        <v>532</v>
      </c>
      <c r="E2983" t="s">
        <v>8307</v>
      </c>
      <c r="F2983" t="s">
        <v>79</v>
      </c>
      <c r="G2983" t="s">
        <v>21</v>
      </c>
      <c r="H2983" t="s">
        <v>21</v>
      </c>
      <c r="I2983" t="s">
        <v>22</v>
      </c>
      <c r="J2983">
        <v>2</v>
      </c>
      <c r="K2983">
        <v>1</v>
      </c>
      <c r="L2983">
        <v>1</v>
      </c>
      <c r="M2983">
        <v>0</v>
      </c>
      <c r="N2983">
        <v>1</v>
      </c>
      <c r="O2983">
        <v>1</v>
      </c>
      <c r="Q2983">
        <v>0</v>
      </c>
      <c r="R2983">
        <v>2</v>
      </c>
      <c r="S2983">
        <v>3</v>
      </c>
      <c r="V2983">
        <v>2</v>
      </c>
      <c r="X2983" s="26">
        <v>13</v>
      </c>
    </row>
    <row r="2984" spans="1:24" x14ac:dyDescent="0.3">
      <c r="A2984" t="s">
        <v>58</v>
      </c>
      <c r="B2984" t="s">
        <v>311</v>
      </c>
      <c r="C2984" t="s">
        <v>312</v>
      </c>
      <c r="D2984" t="s">
        <v>3044</v>
      </c>
      <c r="E2984" t="s">
        <v>8308</v>
      </c>
      <c r="F2984" t="s">
        <v>58</v>
      </c>
      <c r="G2984" t="s">
        <v>21</v>
      </c>
      <c r="H2984" t="s">
        <v>21</v>
      </c>
      <c r="I2984" t="s">
        <v>22</v>
      </c>
      <c r="J2984">
        <v>0</v>
      </c>
      <c r="K2984">
        <v>0</v>
      </c>
      <c r="L2984">
        <v>1</v>
      </c>
      <c r="M2984">
        <v>1</v>
      </c>
      <c r="N2984">
        <v>3</v>
      </c>
      <c r="O2984">
        <v>1</v>
      </c>
      <c r="Q2984">
        <v>0</v>
      </c>
      <c r="R2984">
        <v>2</v>
      </c>
      <c r="S2984">
        <v>3</v>
      </c>
      <c r="V2984">
        <v>1</v>
      </c>
      <c r="X2984" s="26">
        <v>12</v>
      </c>
    </row>
    <row r="2985" spans="1:24" x14ac:dyDescent="0.3">
      <c r="A2985" t="s">
        <v>82</v>
      </c>
      <c r="B2985" t="s">
        <v>2938</v>
      </c>
      <c r="C2985" t="s">
        <v>4556</v>
      </c>
      <c r="D2985" t="s">
        <v>4558</v>
      </c>
      <c r="E2985" t="s">
        <v>8309</v>
      </c>
      <c r="F2985" t="s">
        <v>82</v>
      </c>
      <c r="G2985" t="s">
        <v>21</v>
      </c>
      <c r="H2985" t="s">
        <v>21</v>
      </c>
      <c r="I2985" t="s">
        <v>22</v>
      </c>
      <c r="J2985">
        <v>0</v>
      </c>
      <c r="K2985">
        <v>1</v>
      </c>
      <c r="L2985">
        <v>1</v>
      </c>
      <c r="M2985">
        <v>1</v>
      </c>
      <c r="N2985">
        <v>3</v>
      </c>
      <c r="O2985">
        <v>1</v>
      </c>
      <c r="Q2985">
        <v>0</v>
      </c>
      <c r="R2985">
        <v>2</v>
      </c>
      <c r="S2985">
        <v>3</v>
      </c>
      <c r="V2985">
        <v>2</v>
      </c>
      <c r="X2985" s="26">
        <v>14</v>
      </c>
    </row>
    <row r="2986" spans="1:24" x14ac:dyDescent="0.3">
      <c r="A2986" t="s">
        <v>79</v>
      </c>
      <c r="B2986" t="s">
        <v>478</v>
      </c>
      <c r="C2986" t="s">
        <v>562</v>
      </c>
      <c r="D2986" t="s">
        <v>564</v>
      </c>
      <c r="E2986" t="s">
        <v>8310</v>
      </c>
      <c r="F2986" t="s">
        <v>79</v>
      </c>
      <c r="G2986" t="s">
        <v>21</v>
      </c>
      <c r="H2986" t="s">
        <v>21</v>
      </c>
      <c r="I2986" t="s">
        <v>22</v>
      </c>
      <c r="J2986">
        <v>1</v>
      </c>
      <c r="K2986">
        <v>1</v>
      </c>
      <c r="L2986">
        <v>1</v>
      </c>
      <c r="M2986">
        <v>1</v>
      </c>
      <c r="N2986">
        <v>2</v>
      </c>
      <c r="O2986">
        <v>1</v>
      </c>
      <c r="Q2986">
        <v>0</v>
      </c>
      <c r="R2986">
        <v>2</v>
      </c>
      <c r="S2986">
        <v>3</v>
      </c>
      <c r="V2986">
        <v>2</v>
      </c>
      <c r="X2986" s="26">
        <v>14</v>
      </c>
    </row>
    <row r="2987" spans="1:24" x14ac:dyDescent="0.3">
      <c r="A2987" t="s">
        <v>37</v>
      </c>
      <c r="B2987" t="s">
        <v>1190</v>
      </c>
      <c r="C2987" t="s">
        <v>3478</v>
      </c>
      <c r="D2987" t="s">
        <v>3479</v>
      </c>
      <c r="E2987" t="s">
        <v>8311</v>
      </c>
      <c r="F2987" t="s">
        <v>37</v>
      </c>
      <c r="G2987" t="s">
        <v>21</v>
      </c>
      <c r="H2987" t="s">
        <v>21</v>
      </c>
      <c r="I2987" t="s">
        <v>50</v>
      </c>
      <c r="J2987">
        <v>1</v>
      </c>
      <c r="K2987">
        <v>0</v>
      </c>
      <c r="L2987">
        <v>0</v>
      </c>
      <c r="M2987">
        <v>1</v>
      </c>
      <c r="N2987">
        <v>2</v>
      </c>
      <c r="O2987">
        <v>1</v>
      </c>
      <c r="Q2987">
        <v>0</v>
      </c>
      <c r="R2987">
        <v>1</v>
      </c>
      <c r="S2987">
        <v>3</v>
      </c>
      <c r="V2987">
        <v>1</v>
      </c>
      <c r="X2987" s="26">
        <v>10</v>
      </c>
    </row>
    <row r="2988" spans="1:24" x14ac:dyDescent="0.3">
      <c r="A2988" t="s">
        <v>79</v>
      </c>
      <c r="B2988" t="s">
        <v>519</v>
      </c>
      <c r="C2988" t="s">
        <v>540</v>
      </c>
      <c r="D2988" t="s">
        <v>541</v>
      </c>
      <c r="E2988" t="s">
        <v>8312</v>
      </c>
      <c r="F2988" t="s">
        <v>79</v>
      </c>
      <c r="G2988" t="s">
        <v>21</v>
      </c>
      <c r="H2988" t="s">
        <v>21</v>
      </c>
      <c r="I2988" t="s">
        <v>22</v>
      </c>
      <c r="J2988">
        <v>2</v>
      </c>
      <c r="K2988">
        <v>1</v>
      </c>
      <c r="L2988">
        <v>1</v>
      </c>
      <c r="M2988">
        <v>1</v>
      </c>
      <c r="N2988">
        <v>1</v>
      </c>
      <c r="O2988">
        <v>0</v>
      </c>
      <c r="Q2988">
        <v>0</v>
      </c>
      <c r="R2988">
        <v>2</v>
      </c>
      <c r="S2988">
        <v>3</v>
      </c>
      <c r="V2988">
        <v>3</v>
      </c>
      <c r="X2988" s="26">
        <v>14</v>
      </c>
    </row>
    <row r="2989" spans="1:24" x14ac:dyDescent="0.3">
      <c r="A2989" t="s">
        <v>70</v>
      </c>
      <c r="B2989" t="s">
        <v>174</v>
      </c>
      <c r="C2989" t="s">
        <v>2026</v>
      </c>
      <c r="D2989" t="s">
        <v>4239</v>
      </c>
      <c r="E2989" t="s">
        <v>8313</v>
      </c>
      <c r="F2989" t="s">
        <v>70</v>
      </c>
      <c r="G2989" t="s">
        <v>21</v>
      </c>
      <c r="H2989" t="s">
        <v>21</v>
      </c>
      <c r="I2989" t="s">
        <v>50</v>
      </c>
      <c r="J2989">
        <v>0</v>
      </c>
      <c r="K2989">
        <v>1</v>
      </c>
      <c r="L2989">
        <v>1</v>
      </c>
      <c r="M2989">
        <v>1</v>
      </c>
      <c r="N2989">
        <v>1</v>
      </c>
      <c r="O2989">
        <v>1</v>
      </c>
      <c r="Q2989">
        <v>0</v>
      </c>
      <c r="R2989">
        <v>1</v>
      </c>
      <c r="S2989">
        <v>1</v>
      </c>
      <c r="V2989">
        <v>0</v>
      </c>
      <c r="X2989" s="26">
        <v>7</v>
      </c>
    </row>
    <row r="2990" spans="1:24" x14ac:dyDescent="0.3">
      <c r="A2990" t="s">
        <v>43</v>
      </c>
      <c r="B2990" t="s">
        <v>1602</v>
      </c>
      <c r="C2990" t="s">
        <v>3703</v>
      </c>
      <c r="D2990" t="s">
        <v>3853</v>
      </c>
      <c r="E2990" t="s">
        <v>8314</v>
      </c>
      <c r="F2990" t="s">
        <v>43</v>
      </c>
      <c r="G2990" t="s">
        <v>21</v>
      </c>
      <c r="H2990" t="s">
        <v>21</v>
      </c>
      <c r="I2990" t="s">
        <v>22</v>
      </c>
      <c r="J2990">
        <v>0</v>
      </c>
      <c r="K2990">
        <v>1</v>
      </c>
      <c r="L2990">
        <v>1</v>
      </c>
      <c r="M2990">
        <v>1</v>
      </c>
      <c r="N2990">
        <v>2</v>
      </c>
      <c r="O2990">
        <v>1</v>
      </c>
      <c r="Q2990">
        <v>2</v>
      </c>
      <c r="R2990">
        <v>1</v>
      </c>
      <c r="S2990">
        <v>3</v>
      </c>
      <c r="V2990">
        <v>0</v>
      </c>
      <c r="X2990" s="26">
        <v>12</v>
      </c>
    </row>
    <row r="2991" spans="1:24" x14ac:dyDescent="0.3">
      <c r="A2991" t="s">
        <v>113</v>
      </c>
      <c r="B2991" t="s">
        <v>932</v>
      </c>
      <c r="C2991" t="s">
        <v>1381</v>
      </c>
      <c r="D2991" t="s">
        <v>1383</v>
      </c>
      <c r="E2991" t="s">
        <v>8315</v>
      </c>
      <c r="F2991" t="s">
        <v>67</v>
      </c>
      <c r="G2991" t="s">
        <v>21</v>
      </c>
      <c r="H2991" t="s">
        <v>21</v>
      </c>
      <c r="I2991" t="s">
        <v>22</v>
      </c>
      <c r="J2991">
        <v>0</v>
      </c>
      <c r="K2991">
        <v>1</v>
      </c>
      <c r="L2991">
        <v>1</v>
      </c>
      <c r="M2991">
        <v>1</v>
      </c>
      <c r="N2991">
        <v>2</v>
      </c>
      <c r="O2991">
        <v>1</v>
      </c>
      <c r="Q2991">
        <v>0</v>
      </c>
      <c r="R2991">
        <v>1</v>
      </c>
      <c r="S2991">
        <v>1</v>
      </c>
      <c r="V2991">
        <v>1</v>
      </c>
      <c r="X2991" s="26">
        <v>9</v>
      </c>
    </row>
    <row r="2992" spans="1:24" x14ac:dyDescent="0.3">
      <c r="A2992" t="s">
        <v>69</v>
      </c>
      <c r="B2992" t="s">
        <v>162</v>
      </c>
      <c r="C2992" t="s">
        <v>691</v>
      </c>
      <c r="D2992" t="s">
        <v>1336</v>
      </c>
      <c r="E2992" t="s">
        <v>8316</v>
      </c>
      <c r="F2992" t="s">
        <v>69</v>
      </c>
      <c r="G2992" t="s">
        <v>21</v>
      </c>
      <c r="H2992" t="s">
        <v>21</v>
      </c>
      <c r="I2992" t="s">
        <v>22</v>
      </c>
      <c r="J2992">
        <v>2</v>
      </c>
      <c r="K2992">
        <v>1</v>
      </c>
      <c r="L2992">
        <v>1</v>
      </c>
      <c r="M2992">
        <v>1</v>
      </c>
      <c r="N2992">
        <v>2</v>
      </c>
      <c r="O2992">
        <v>1</v>
      </c>
      <c r="Q2992">
        <v>0</v>
      </c>
      <c r="R2992">
        <v>2</v>
      </c>
      <c r="S2992">
        <v>3</v>
      </c>
      <c r="V2992">
        <v>1</v>
      </c>
      <c r="X2992" s="26">
        <v>14</v>
      </c>
    </row>
    <row r="2993" spans="1:24" x14ac:dyDescent="0.3">
      <c r="A2993" t="s">
        <v>102</v>
      </c>
      <c r="B2993" t="s">
        <v>174</v>
      </c>
      <c r="C2993" t="s">
        <v>1159</v>
      </c>
      <c r="D2993" t="s">
        <v>3760</v>
      </c>
      <c r="E2993" t="s">
        <v>8317</v>
      </c>
      <c r="F2993" t="s">
        <v>102</v>
      </c>
      <c r="G2993" t="s">
        <v>21</v>
      </c>
      <c r="H2993" t="s">
        <v>21</v>
      </c>
      <c r="I2993" t="s">
        <v>22</v>
      </c>
      <c r="J2993">
        <v>0</v>
      </c>
      <c r="K2993">
        <v>0</v>
      </c>
      <c r="L2993">
        <v>0</v>
      </c>
      <c r="M2993">
        <v>1</v>
      </c>
      <c r="N2993">
        <v>0</v>
      </c>
      <c r="O2993">
        <v>0</v>
      </c>
      <c r="Q2993">
        <v>0</v>
      </c>
      <c r="R2993">
        <v>1</v>
      </c>
      <c r="S2993">
        <v>0</v>
      </c>
      <c r="V2993">
        <v>1</v>
      </c>
      <c r="X2993" s="26">
        <v>3</v>
      </c>
    </row>
    <row r="2994" spans="1:24" x14ac:dyDescent="0.3">
      <c r="A2994" t="s">
        <v>64</v>
      </c>
      <c r="B2994" t="s">
        <v>162</v>
      </c>
      <c r="C2994" t="s">
        <v>509</v>
      </c>
      <c r="D2994" t="s">
        <v>3204</v>
      </c>
      <c r="E2994" t="s">
        <v>8318</v>
      </c>
      <c r="F2994" t="s">
        <v>64</v>
      </c>
      <c r="G2994" t="s">
        <v>21</v>
      </c>
      <c r="H2994" t="s">
        <v>21</v>
      </c>
      <c r="I2994" t="s">
        <v>50</v>
      </c>
      <c r="J2994">
        <v>1</v>
      </c>
      <c r="K2994">
        <v>1</v>
      </c>
      <c r="L2994">
        <v>1</v>
      </c>
      <c r="M2994">
        <v>0</v>
      </c>
      <c r="N2994">
        <v>0</v>
      </c>
      <c r="O2994">
        <v>0</v>
      </c>
      <c r="Q2994">
        <v>0</v>
      </c>
      <c r="R2994">
        <v>0</v>
      </c>
      <c r="S2994">
        <v>2</v>
      </c>
      <c r="V2994">
        <v>1</v>
      </c>
      <c r="X2994" s="26">
        <v>6</v>
      </c>
    </row>
    <row r="2995" spans="1:24" x14ac:dyDescent="0.3">
      <c r="A2995" t="s">
        <v>19</v>
      </c>
      <c r="B2995" t="s">
        <v>162</v>
      </c>
      <c r="C2995" t="s">
        <v>239</v>
      </c>
      <c r="D2995" t="s">
        <v>240</v>
      </c>
      <c r="E2995" t="s">
        <v>8319</v>
      </c>
      <c r="F2995" t="s">
        <v>64</v>
      </c>
      <c r="G2995" t="s">
        <v>21</v>
      </c>
      <c r="H2995" t="s">
        <v>21</v>
      </c>
      <c r="I2995" t="s">
        <v>22</v>
      </c>
      <c r="J2995">
        <v>1</v>
      </c>
      <c r="K2995">
        <v>1</v>
      </c>
      <c r="L2995">
        <v>1</v>
      </c>
      <c r="M2995">
        <v>1</v>
      </c>
      <c r="N2995">
        <v>1</v>
      </c>
      <c r="O2995">
        <v>1</v>
      </c>
      <c r="Q2995">
        <v>0</v>
      </c>
      <c r="R2995">
        <v>1</v>
      </c>
      <c r="S2995">
        <v>3</v>
      </c>
      <c r="V2995">
        <v>1</v>
      </c>
      <c r="X2995" s="26">
        <v>11</v>
      </c>
    </row>
    <row r="2996" spans="1:24" x14ac:dyDescent="0.3">
      <c r="A2996" t="s">
        <v>71</v>
      </c>
      <c r="B2996" t="s">
        <v>890</v>
      </c>
      <c r="C2996" t="s">
        <v>1169</v>
      </c>
      <c r="D2996" t="s">
        <v>2902</v>
      </c>
      <c r="E2996" t="s">
        <v>8320</v>
      </c>
      <c r="F2996" t="s">
        <v>71</v>
      </c>
      <c r="G2996" t="s">
        <v>21</v>
      </c>
      <c r="H2996" t="s">
        <v>21</v>
      </c>
      <c r="I2996" t="s">
        <v>22</v>
      </c>
      <c r="J2996">
        <v>0</v>
      </c>
      <c r="K2996">
        <v>1</v>
      </c>
      <c r="L2996">
        <v>1</v>
      </c>
      <c r="M2996">
        <v>1</v>
      </c>
      <c r="N2996">
        <v>2</v>
      </c>
      <c r="O2996">
        <v>1</v>
      </c>
      <c r="Q2996">
        <v>0</v>
      </c>
      <c r="R2996">
        <v>1</v>
      </c>
      <c r="S2996">
        <v>2</v>
      </c>
      <c r="V2996">
        <v>1</v>
      </c>
      <c r="X2996" s="26">
        <v>10</v>
      </c>
    </row>
    <row r="2997" spans="1:24" x14ac:dyDescent="0.3">
      <c r="A2997" t="s">
        <v>73</v>
      </c>
      <c r="B2997" t="s">
        <v>162</v>
      </c>
      <c r="C2997" t="s">
        <v>274</v>
      </c>
      <c r="D2997" t="s">
        <v>275</v>
      </c>
      <c r="E2997" t="s">
        <v>8321</v>
      </c>
      <c r="F2997" t="s">
        <v>56</v>
      </c>
      <c r="G2997" t="s">
        <v>21</v>
      </c>
      <c r="H2997" t="s">
        <v>21</v>
      </c>
      <c r="I2997" t="s">
        <v>22</v>
      </c>
      <c r="J2997">
        <v>0</v>
      </c>
      <c r="K2997">
        <v>1</v>
      </c>
      <c r="L2997">
        <v>1</v>
      </c>
      <c r="M2997">
        <v>1</v>
      </c>
      <c r="N2997">
        <v>1</v>
      </c>
      <c r="O2997">
        <v>1</v>
      </c>
      <c r="Q2997">
        <v>0</v>
      </c>
      <c r="R2997">
        <v>1</v>
      </c>
      <c r="S2997">
        <v>3</v>
      </c>
      <c r="V2997">
        <v>1</v>
      </c>
      <c r="X2997" s="26">
        <v>10</v>
      </c>
    </row>
    <row r="2998" spans="1:24" x14ac:dyDescent="0.3">
      <c r="A2998" t="s">
        <v>74</v>
      </c>
      <c r="B2998" t="s">
        <v>174</v>
      </c>
      <c r="C2998" t="s">
        <v>822</v>
      </c>
      <c r="D2998" t="s">
        <v>4155</v>
      </c>
      <c r="E2998" t="s">
        <v>8322</v>
      </c>
      <c r="F2998" t="s">
        <v>74</v>
      </c>
      <c r="G2998" t="s">
        <v>21</v>
      </c>
      <c r="H2998" t="s">
        <v>21</v>
      </c>
      <c r="I2998" t="s">
        <v>22</v>
      </c>
      <c r="J2998">
        <v>1</v>
      </c>
      <c r="K2998">
        <v>1</v>
      </c>
      <c r="L2998">
        <v>1</v>
      </c>
      <c r="M2998">
        <v>1</v>
      </c>
      <c r="N2998">
        <v>3</v>
      </c>
      <c r="O2998">
        <v>1</v>
      </c>
      <c r="Q2998">
        <v>2</v>
      </c>
      <c r="R2998">
        <v>1</v>
      </c>
      <c r="S2998">
        <v>3</v>
      </c>
      <c r="V2998">
        <v>1</v>
      </c>
      <c r="X2998" s="26">
        <v>15</v>
      </c>
    </row>
    <row r="2999" spans="1:24" x14ac:dyDescent="0.3">
      <c r="A2999" t="s">
        <v>104</v>
      </c>
      <c r="B2999" t="s">
        <v>1602</v>
      </c>
      <c r="C2999" t="s">
        <v>2574</v>
      </c>
      <c r="D2999" t="s">
        <v>2576</v>
      </c>
      <c r="E2999" t="s">
        <v>8323</v>
      </c>
      <c r="F2999" t="s">
        <v>104</v>
      </c>
      <c r="G2999" t="s">
        <v>21</v>
      </c>
      <c r="H2999" t="s">
        <v>21</v>
      </c>
      <c r="I2999" t="s">
        <v>50</v>
      </c>
      <c r="J2999">
        <v>0</v>
      </c>
      <c r="K2999">
        <v>1</v>
      </c>
      <c r="L2999">
        <v>0</v>
      </c>
      <c r="M2999">
        <v>1</v>
      </c>
      <c r="N2999">
        <v>1</v>
      </c>
      <c r="O2999">
        <v>0</v>
      </c>
      <c r="Q2999">
        <v>0</v>
      </c>
      <c r="R2999">
        <v>1</v>
      </c>
      <c r="S2999">
        <v>1</v>
      </c>
      <c r="V2999">
        <v>1</v>
      </c>
      <c r="X2999" s="26">
        <v>6</v>
      </c>
    </row>
    <row r="3000" spans="1:24" x14ac:dyDescent="0.3">
      <c r="A3000" t="s">
        <v>67</v>
      </c>
      <c r="B3000" t="s">
        <v>2427</v>
      </c>
      <c r="C3000" t="s">
        <v>2428</v>
      </c>
      <c r="D3000" t="s">
        <v>2447</v>
      </c>
      <c r="E3000" t="s">
        <v>8324</v>
      </c>
      <c r="F3000" t="s">
        <v>67</v>
      </c>
      <c r="G3000" t="s">
        <v>21</v>
      </c>
      <c r="H3000" t="s">
        <v>21</v>
      </c>
      <c r="I3000" t="s">
        <v>22</v>
      </c>
      <c r="J3000">
        <v>1</v>
      </c>
      <c r="K3000">
        <v>1</v>
      </c>
      <c r="L3000">
        <v>1</v>
      </c>
      <c r="M3000">
        <v>1</v>
      </c>
      <c r="N3000">
        <v>2</v>
      </c>
      <c r="O3000">
        <v>1</v>
      </c>
      <c r="Q3000">
        <v>0</v>
      </c>
      <c r="R3000">
        <v>3</v>
      </c>
      <c r="S3000">
        <v>3</v>
      </c>
      <c r="V3000">
        <v>2</v>
      </c>
      <c r="X3000" s="26">
        <v>15</v>
      </c>
    </row>
    <row r="3001" spans="1:24" x14ac:dyDescent="0.3">
      <c r="A3001" t="s">
        <v>67</v>
      </c>
      <c r="B3001" t="s">
        <v>174</v>
      </c>
      <c r="C3001" t="s">
        <v>2138</v>
      </c>
      <c r="D3001" t="s">
        <v>2377</v>
      </c>
      <c r="E3001" t="s">
        <v>8325</v>
      </c>
      <c r="F3001" t="s">
        <v>67</v>
      </c>
      <c r="G3001" t="s">
        <v>21</v>
      </c>
      <c r="H3001" t="s">
        <v>21</v>
      </c>
      <c r="I3001" t="s">
        <v>50</v>
      </c>
      <c r="J3001">
        <v>0</v>
      </c>
      <c r="K3001">
        <v>1</v>
      </c>
      <c r="L3001">
        <v>1</v>
      </c>
      <c r="M3001">
        <v>1</v>
      </c>
      <c r="N3001">
        <v>2</v>
      </c>
      <c r="O3001">
        <v>1</v>
      </c>
      <c r="Q3001">
        <v>0</v>
      </c>
      <c r="R3001">
        <v>1</v>
      </c>
      <c r="S3001">
        <v>2</v>
      </c>
      <c r="V3001">
        <v>1</v>
      </c>
      <c r="X3001" s="26">
        <v>10</v>
      </c>
    </row>
    <row r="3002" spans="1:24" x14ac:dyDescent="0.3">
      <c r="A3002" t="s">
        <v>56</v>
      </c>
      <c r="B3002" t="s">
        <v>1742</v>
      </c>
      <c r="C3002" t="s">
        <v>1834</v>
      </c>
      <c r="D3002" t="s">
        <v>2274</v>
      </c>
      <c r="E3002" t="s">
        <v>8326</v>
      </c>
      <c r="F3002" t="s">
        <v>56</v>
      </c>
      <c r="G3002" t="s">
        <v>21</v>
      </c>
      <c r="H3002" t="s">
        <v>21</v>
      </c>
      <c r="I3002" t="s">
        <v>22</v>
      </c>
      <c r="J3002">
        <v>1</v>
      </c>
      <c r="K3002">
        <v>1</v>
      </c>
      <c r="L3002">
        <v>1</v>
      </c>
      <c r="M3002">
        <v>1</v>
      </c>
      <c r="N3002">
        <v>3</v>
      </c>
      <c r="O3002">
        <v>0</v>
      </c>
      <c r="Q3002">
        <v>0</v>
      </c>
      <c r="R3002">
        <v>1</v>
      </c>
      <c r="S3002">
        <v>3</v>
      </c>
      <c r="V3002">
        <v>2</v>
      </c>
      <c r="X3002" s="26">
        <v>13</v>
      </c>
    </row>
    <row r="3003" spans="1:24" x14ac:dyDescent="0.3">
      <c r="A3003" t="s">
        <v>61</v>
      </c>
      <c r="B3003" t="s">
        <v>1056</v>
      </c>
      <c r="C3003" t="s">
        <v>1127</v>
      </c>
      <c r="D3003" t="s">
        <v>1128</v>
      </c>
      <c r="E3003" t="s">
        <v>8327</v>
      </c>
      <c r="F3003" t="s">
        <v>61</v>
      </c>
      <c r="G3003" t="s">
        <v>21</v>
      </c>
      <c r="H3003" t="s">
        <v>21</v>
      </c>
      <c r="I3003" t="s">
        <v>22</v>
      </c>
      <c r="J3003">
        <v>1</v>
      </c>
      <c r="K3003">
        <v>1</v>
      </c>
      <c r="L3003">
        <v>1</v>
      </c>
      <c r="M3003">
        <v>1</v>
      </c>
      <c r="N3003">
        <v>3</v>
      </c>
      <c r="O3003">
        <v>0</v>
      </c>
      <c r="Q3003">
        <v>0</v>
      </c>
      <c r="R3003">
        <v>1</v>
      </c>
      <c r="S3003">
        <v>3</v>
      </c>
      <c r="V3003">
        <v>2</v>
      </c>
      <c r="X3003" s="26">
        <v>13</v>
      </c>
    </row>
    <row r="3004" spans="1:24" x14ac:dyDescent="0.3">
      <c r="A3004" t="s">
        <v>61</v>
      </c>
      <c r="B3004" t="s">
        <v>983</v>
      </c>
      <c r="C3004" t="s">
        <v>984</v>
      </c>
      <c r="D3004" t="s">
        <v>1078</v>
      </c>
      <c r="E3004" t="s">
        <v>8328</v>
      </c>
      <c r="F3004" t="s">
        <v>61</v>
      </c>
      <c r="G3004" t="s">
        <v>21</v>
      </c>
      <c r="H3004" t="s">
        <v>21</v>
      </c>
      <c r="I3004" t="s">
        <v>22</v>
      </c>
      <c r="J3004">
        <v>0</v>
      </c>
      <c r="K3004">
        <v>1</v>
      </c>
      <c r="L3004">
        <v>1</v>
      </c>
      <c r="M3004">
        <v>0</v>
      </c>
      <c r="N3004">
        <v>0</v>
      </c>
      <c r="O3004">
        <v>0</v>
      </c>
      <c r="Q3004">
        <v>0</v>
      </c>
      <c r="R3004">
        <v>0</v>
      </c>
      <c r="S3004">
        <v>1</v>
      </c>
      <c r="V3004">
        <v>1</v>
      </c>
      <c r="X3004" s="26">
        <v>4</v>
      </c>
    </row>
    <row r="3005" spans="1:24" x14ac:dyDescent="0.3">
      <c r="A3005" t="s">
        <v>56</v>
      </c>
      <c r="B3005" t="s">
        <v>174</v>
      </c>
      <c r="C3005" t="s">
        <v>2152</v>
      </c>
      <c r="D3005" t="s">
        <v>2247</v>
      </c>
      <c r="E3005" t="s">
        <v>8329</v>
      </c>
      <c r="F3005" t="s">
        <v>56</v>
      </c>
      <c r="G3005" t="s">
        <v>21</v>
      </c>
      <c r="H3005" t="s">
        <v>21</v>
      </c>
      <c r="I3005" t="s">
        <v>22</v>
      </c>
      <c r="J3005">
        <v>1</v>
      </c>
      <c r="K3005">
        <v>1</v>
      </c>
      <c r="L3005">
        <v>1</v>
      </c>
      <c r="M3005">
        <v>1</v>
      </c>
      <c r="N3005">
        <v>2</v>
      </c>
      <c r="O3005">
        <v>1</v>
      </c>
      <c r="Q3005">
        <v>0</v>
      </c>
      <c r="R3005">
        <v>3</v>
      </c>
      <c r="S3005">
        <v>3</v>
      </c>
      <c r="V3005">
        <v>1</v>
      </c>
      <c r="X3005" s="26">
        <v>14</v>
      </c>
    </row>
    <row r="3006" spans="1:24" x14ac:dyDescent="0.3">
      <c r="A3006" t="s">
        <v>83</v>
      </c>
      <c r="B3006" t="s">
        <v>475</v>
      </c>
      <c r="C3006" t="s">
        <v>1002</v>
      </c>
      <c r="D3006" t="s">
        <v>5095</v>
      </c>
      <c r="E3006" t="s">
        <v>8330</v>
      </c>
      <c r="F3006" t="s">
        <v>83</v>
      </c>
      <c r="G3006" t="s">
        <v>21</v>
      </c>
      <c r="H3006" t="s">
        <v>21</v>
      </c>
      <c r="I3006" t="s">
        <v>54</v>
      </c>
      <c r="J3006">
        <v>1</v>
      </c>
      <c r="K3006">
        <v>1</v>
      </c>
      <c r="L3006">
        <v>1</v>
      </c>
      <c r="M3006">
        <v>1</v>
      </c>
      <c r="N3006">
        <v>1</v>
      </c>
      <c r="O3006">
        <v>0</v>
      </c>
      <c r="Q3006">
        <v>0</v>
      </c>
      <c r="R3006">
        <v>1</v>
      </c>
      <c r="S3006">
        <v>3</v>
      </c>
      <c r="V3006">
        <v>1</v>
      </c>
      <c r="X3006" s="26">
        <v>10</v>
      </c>
    </row>
    <row r="3007" spans="1:24" x14ac:dyDescent="0.3">
      <c r="A3007" t="s">
        <v>40</v>
      </c>
      <c r="B3007" t="s">
        <v>162</v>
      </c>
      <c r="C3007" t="s">
        <v>654</v>
      </c>
      <c r="D3007" t="s">
        <v>3310</v>
      </c>
      <c r="E3007" t="s">
        <v>8331</v>
      </c>
      <c r="F3007" t="s">
        <v>40</v>
      </c>
      <c r="G3007" t="s">
        <v>21</v>
      </c>
      <c r="H3007" t="s">
        <v>21</v>
      </c>
      <c r="I3007" t="s">
        <v>22</v>
      </c>
      <c r="J3007">
        <v>1</v>
      </c>
      <c r="K3007">
        <v>1</v>
      </c>
      <c r="L3007">
        <v>1</v>
      </c>
      <c r="M3007">
        <v>1</v>
      </c>
      <c r="N3007">
        <v>2</v>
      </c>
      <c r="O3007">
        <v>1</v>
      </c>
      <c r="Q3007">
        <v>0</v>
      </c>
      <c r="R3007">
        <v>1</v>
      </c>
      <c r="S3007">
        <v>3</v>
      </c>
      <c r="V3007">
        <v>1</v>
      </c>
      <c r="X3007" s="26">
        <v>12</v>
      </c>
    </row>
    <row r="3008" spans="1:24" x14ac:dyDescent="0.3">
      <c r="A3008" t="s">
        <v>85</v>
      </c>
      <c r="B3008" t="s">
        <v>174</v>
      </c>
      <c r="C3008" t="s">
        <v>195</v>
      </c>
      <c r="D3008" t="s">
        <v>4467</v>
      </c>
      <c r="E3008" t="s">
        <v>8332</v>
      </c>
      <c r="F3008" t="s">
        <v>85</v>
      </c>
      <c r="G3008" t="s">
        <v>21</v>
      </c>
      <c r="H3008" t="s">
        <v>21</v>
      </c>
      <c r="I3008" t="s">
        <v>22</v>
      </c>
      <c r="J3008">
        <v>0</v>
      </c>
      <c r="K3008">
        <v>1</v>
      </c>
      <c r="L3008">
        <v>1</v>
      </c>
      <c r="M3008">
        <v>1</v>
      </c>
      <c r="N3008">
        <v>3</v>
      </c>
      <c r="O3008">
        <v>1</v>
      </c>
      <c r="Q3008">
        <v>0</v>
      </c>
      <c r="R3008">
        <v>2</v>
      </c>
      <c r="S3008">
        <v>3</v>
      </c>
      <c r="V3008">
        <v>1</v>
      </c>
      <c r="X3008" s="26">
        <v>13</v>
      </c>
    </row>
    <row r="3009" spans="1:24" x14ac:dyDescent="0.3">
      <c r="A3009" t="s">
        <v>70</v>
      </c>
      <c r="B3009" t="s">
        <v>174</v>
      </c>
      <c r="C3009" t="s">
        <v>195</v>
      </c>
      <c r="D3009" t="s">
        <v>4226</v>
      </c>
      <c r="E3009" t="s">
        <v>8333</v>
      </c>
      <c r="F3009" t="s">
        <v>70</v>
      </c>
      <c r="G3009" t="s">
        <v>21</v>
      </c>
      <c r="H3009" t="s">
        <v>21</v>
      </c>
      <c r="I3009" t="s">
        <v>22</v>
      </c>
      <c r="J3009">
        <v>1</v>
      </c>
      <c r="K3009">
        <v>0</v>
      </c>
      <c r="L3009">
        <v>1</v>
      </c>
      <c r="M3009">
        <v>1</v>
      </c>
      <c r="N3009">
        <v>3</v>
      </c>
      <c r="O3009">
        <v>1</v>
      </c>
      <c r="Q3009">
        <v>0</v>
      </c>
      <c r="R3009">
        <v>2</v>
      </c>
      <c r="S3009">
        <v>3</v>
      </c>
      <c r="V3009">
        <v>2</v>
      </c>
      <c r="X3009" s="26">
        <v>14</v>
      </c>
    </row>
    <row r="3010" spans="1:24" x14ac:dyDescent="0.3">
      <c r="A3010" t="s">
        <v>141</v>
      </c>
      <c r="B3010" t="s">
        <v>174</v>
      </c>
      <c r="C3010" t="s">
        <v>3740</v>
      </c>
      <c r="D3010" t="s">
        <v>3741</v>
      </c>
      <c r="E3010" t="s">
        <v>8334</v>
      </c>
      <c r="F3010" t="s">
        <v>102</v>
      </c>
      <c r="G3010" t="s">
        <v>21</v>
      </c>
      <c r="H3010" t="s">
        <v>21</v>
      </c>
      <c r="I3010" t="s">
        <v>50</v>
      </c>
      <c r="J3010">
        <v>0</v>
      </c>
      <c r="K3010">
        <v>1</v>
      </c>
      <c r="L3010">
        <v>1</v>
      </c>
      <c r="M3010">
        <v>1</v>
      </c>
      <c r="N3010">
        <v>2</v>
      </c>
      <c r="O3010">
        <v>1</v>
      </c>
      <c r="Q3010">
        <v>0</v>
      </c>
      <c r="R3010">
        <v>2</v>
      </c>
      <c r="S3010">
        <v>3</v>
      </c>
      <c r="V3010">
        <v>2</v>
      </c>
      <c r="X3010" s="26">
        <v>13</v>
      </c>
    </row>
    <row r="3011" spans="1:24" x14ac:dyDescent="0.3">
      <c r="A3011" t="s">
        <v>59</v>
      </c>
      <c r="B3011" t="s">
        <v>2570</v>
      </c>
      <c r="C3011" t="s">
        <v>2571</v>
      </c>
      <c r="D3011" t="s">
        <v>3531</v>
      </c>
      <c r="E3011" t="s">
        <v>8335</v>
      </c>
      <c r="F3011" t="s">
        <v>59</v>
      </c>
      <c r="G3011" t="s">
        <v>21</v>
      </c>
      <c r="H3011" t="s">
        <v>21</v>
      </c>
      <c r="I3011" t="s">
        <v>22</v>
      </c>
      <c r="J3011">
        <v>0</v>
      </c>
      <c r="K3011">
        <v>0</v>
      </c>
      <c r="L3011">
        <v>0</v>
      </c>
      <c r="M3011">
        <v>0</v>
      </c>
      <c r="N3011">
        <v>0</v>
      </c>
      <c r="O3011">
        <v>0</v>
      </c>
      <c r="Q3011">
        <v>0</v>
      </c>
      <c r="R3011">
        <v>0</v>
      </c>
      <c r="S3011">
        <v>0</v>
      </c>
      <c r="V3011">
        <v>0</v>
      </c>
      <c r="X3011" s="26">
        <v>0</v>
      </c>
    </row>
    <row r="3012" spans="1:24" x14ac:dyDescent="0.3">
      <c r="A3012" t="s">
        <v>39</v>
      </c>
      <c r="B3012" t="s">
        <v>478</v>
      </c>
      <c r="C3012" t="s">
        <v>5325</v>
      </c>
      <c r="D3012" t="s">
        <v>646</v>
      </c>
      <c r="E3012" t="s">
        <v>8336</v>
      </c>
      <c r="F3012" t="s">
        <v>39</v>
      </c>
      <c r="G3012" t="s">
        <v>21</v>
      </c>
      <c r="H3012" t="s">
        <v>21</v>
      </c>
      <c r="I3012" t="s">
        <v>22</v>
      </c>
      <c r="J3012">
        <v>1</v>
      </c>
      <c r="K3012">
        <v>1</v>
      </c>
      <c r="L3012">
        <v>1</v>
      </c>
      <c r="M3012">
        <v>1</v>
      </c>
      <c r="N3012">
        <v>2</v>
      </c>
      <c r="O3012">
        <v>1</v>
      </c>
      <c r="Q3012">
        <v>0</v>
      </c>
      <c r="R3012">
        <v>3</v>
      </c>
      <c r="S3012">
        <v>3</v>
      </c>
      <c r="V3012">
        <v>1</v>
      </c>
      <c r="X3012" s="26">
        <v>14</v>
      </c>
    </row>
    <row r="3013" spans="1:24" x14ac:dyDescent="0.3">
      <c r="A3013" t="s">
        <v>59</v>
      </c>
      <c r="B3013" t="s">
        <v>162</v>
      </c>
      <c r="C3013" t="s">
        <v>3517</v>
      </c>
      <c r="D3013" t="s">
        <v>3518</v>
      </c>
      <c r="E3013" t="s">
        <v>8337</v>
      </c>
      <c r="F3013" t="s">
        <v>141</v>
      </c>
      <c r="G3013" t="s">
        <v>21</v>
      </c>
      <c r="H3013" t="s">
        <v>21</v>
      </c>
      <c r="I3013" t="s">
        <v>22</v>
      </c>
      <c r="J3013">
        <v>0</v>
      </c>
      <c r="K3013">
        <v>1</v>
      </c>
      <c r="L3013">
        <v>0</v>
      </c>
      <c r="M3013">
        <v>1</v>
      </c>
      <c r="N3013">
        <v>1</v>
      </c>
      <c r="O3013">
        <v>0</v>
      </c>
      <c r="Q3013">
        <v>0</v>
      </c>
      <c r="R3013">
        <v>1</v>
      </c>
      <c r="S3013">
        <v>3</v>
      </c>
      <c r="V3013">
        <v>1</v>
      </c>
      <c r="X3013" s="26">
        <v>8</v>
      </c>
    </row>
    <row r="3014" spans="1:24" x14ac:dyDescent="0.3">
      <c r="A3014" t="s">
        <v>74</v>
      </c>
      <c r="B3014" t="s">
        <v>174</v>
      </c>
      <c r="C3014" t="s">
        <v>3918</v>
      </c>
      <c r="D3014" t="s">
        <v>4095</v>
      </c>
      <c r="E3014" t="s">
        <v>8338</v>
      </c>
      <c r="F3014" t="s">
        <v>74</v>
      </c>
      <c r="G3014" t="s">
        <v>21</v>
      </c>
      <c r="H3014" t="s">
        <v>21</v>
      </c>
      <c r="I3014" t="s">
        <v>22</v>
      </c>
      <c r="J3014">
        <v>0</v>
      </c>
      <c r="K3014">
        <v>1</v>
      </c>
      <c r="L3014">
        <v>0</v>
      </c>
      <c r="M3014">
        <v>1</v>
      </c>
      <c r="N3014">
        <v>2</v>
      </c>
      <c r="O3014">
        <v>1</v>
      </c>
      <c r="Q3014">
        <v>0</v>
      </c>
      <c r="R3014">
        <v>1</v>
      </c>
      <c r="S3014">
        <v>3</v>
      </c>
      <c r="V3014">
        <v>1</v>
      </c>
      <c r="X3014" s="26">
        <v>10</v>
      </c>
    </row>
    <row r="3015" spans="1:24" x14ac:dyDescent="0.3">
      <c r="A3015" t="s">
        <v>40</v>
      </c>
      <c r="B3015" t="s">
        <v>637</v>
      </c>
      <c r="C3015" t="s">
        <v>640</v>
      </c>
      <c r="D3015" t="s">
        <v>3315</v>
      </c>
      <c r="E3015" t="s">
        <v>8339</v>
      </c>
      <c r="F3015" t="s">
        <v>135</v>
      </c>
      <c r="G3015" t="s">
        <v>21</v>
      </c>
      <c r="H3015" t="s">
        <v>21</v>
      </c>
      <c r="I3015" t="s">
        <v>22</v>
      </c>
      <c r="J3015">
        <v>0</v>
      </c>
      <c r="K3015">
        <v>0</v>
      </c>
      <c r="L3015">
        <v>0</v>
      </c>
      <c r="M3015">
        <v>0</v>
      </c>
      <c r="N3015">
        <v>0</v>
      </c>
      <c r="O3015">
        <v>0</v>
      </c>
      <c r="Q3015">
        <v>0</v>
      </c>
      <c r="R3015">
        <v>1</v>
      </c>
      <c r="S3015">
        <v>1</v>
      </c>
      <c r="V3015">
        <v>0</v>
      </c>
      <c r="X3015" s="26">
        <v>2</v>
      </c>
    </row>
    <row r="3016" spans="1:24" x14ac:dyDescent="0.3">
      <c r="A3016" t="s">
        <v>71</v>
      </c>
      <c r="B3016" t="s">
        <v>890</v>
      </c>
      <c r="C3016" t="s">
        <v>1169</v>
      </c>
      <c r="D3016" t="s">
        <v>2755</v>
      </c>
      <c r="E3016" t="s">
        <v>8340</v>
      </c>
      <c r="F3016" t="s">
        <v>71</v>
      </c>
      <c r="G3016" t="s">
        <v>21</v>
      </c>
      <c r="H3016" t="s">
        <v>21</v>
      </c>
      <c r="I3016" t="s">
        <v>22</v>
      </c>
      <c r="J3016">
        <v>1</v>
      </c>
      <c r="K3016">
        <v>1</v>
      </c>
      <c r="L3016">
        <v>1</v>
      </c>
      <c r="M3016">
        <v>1</v>
      </c>
      <c r="N3016">
        <v>2</v>
      </c>
      <c r="O3016">
        <v>1</v>
      </c>
      <c r="Q3016">
        <v>0</v>
      </c>
      <c r="R3016">
        <v>2</v>
      </c>
      <c r="S3016">
        <v>3</v>
      </c>
      <c r="V3016">
        <v>1</v>
      </c>
      <c r="X3016" s="26">
        <v>13</v>
      </c>
    </row>
    <row r="3017" spans="1:24" x14ac:dyDescent="0.3">
      <c r="A3017" t="s">
        <v>71</v>
      </c>
      <c r="B3017" t="s">
        <v>890</v>
      </c>
      <c r="C3017" t="s">
        <v>1169</v>
      </c>
      <c r="D3017" t="s">
        <v>2831</v>
      </c>
      <c r="E3017" t="s">
        <v>8341</v>
      </c>
      <c r="F3017" t="s">
        <v>71</v>
      </c>
      <c r="G3017" t="s">
        <v>21</v>
      </c>
      <c r="H3017" t="s">
        <v>21</v>
      </c>
      <c r="I3017" t="s">
        <v>22</v>
      </c>
      <c r="J3017">
        <v>0</v>
      </c>
      <c r="K3017">
        <v>1</v>
      </c>
      <c r="L3017">
        <v>1</v>
      </c>
      <c r="M3017">
        <v>1</v>
      </c>
      <c r="N3017">
        <v>2</v>
      </c>
      <c r="O3017">
        <v>0</v>
      </c>
      <c r="Q3017">
        <v>0</v>
      </c>
      <c r="R3017">
        <v>1</v>
      </c>
      <c r="S3017">
        <v>2</v>
      </c>
      <c r="V3017">
        <v>0</v>
      </c>
      <c r="X3017" s="26">
        <v>8</v>
      </c>
    </row>
    <row r="3018" spans="1:24" x14ac:dyDescent="0.3">
      <c r="A3018" t="s">
        <v>85</v>
      </c>
      <c r="B3018" t="s">
        <v>475</v>
      </c>
      <c r="C3018" t="s">
        <v>4505</v>
      </c>
      <c r="D3018" t="s">
        <v>4507</v>
      </c>
      <c r="E3018" t="s">
        <v>8342</v>
      </c>
      <c r="F3018" t="s">
        <v>147</v>
      </c>
      <c r="G3018" t="s">
        <v>21</v>
      </c>
      <c r="H3018" t="s">
        <v>21</v>
      </c>
      <c r="I3018" t="s">
        <v>22</v>
      </c>
      <c r="J3018">
        <v>1</v>
      </c>
      <c r="K3018">
        <v>1</v>
      </c>
      <c r="L3018">
        <v>1</v>
      </c>
      <c r="M3018">
        <v>1</v>
      </c>
      <c r="N3018">
        <v>1</v>
      </c>
      <c r="O3018">
        <v>1</v>
      </c>
      <c r="Q3018">
        <v>0</v>
      </c>
      <c r="R3018">
        <v>1</v>
      </c>
      <c r="S3018">
        <v>1</v>
      </c>
      <c r="V3018">
        <v>1</v>
      </c>
      <c r="X3018" s="26">
        <v>9</v>
      </c>
    </row>
    <row r="3019" spans="1:24" x14ac:dyDescent="0.3">
      <c r="A3019" t="s">
        <v>82</v>
      </c>
      <c r="B3019" t="s">
        <v>847</v>
      </c>
      <c r="C3019" t="s">
        <v>4549</v>
      </c>
      <c r="D3019" t="s">
        <v>4550</v>
      </c>
      <c r="E3019" t="s">
        <v>8343</v>
      </c>
      <c r="F3019" t="s">
        <v>82</v>
      </c>
      <c r="G3019" t="s">
        <v>21</v>
      </c>
      <c r="H3019" t="s">
        <v>21</v>
      </c>
      <c r="I3019" t="s">
        <v>22</v>
      </c>
      <c r="J3019">
        <v>0</v>
      </c>
      <c r="K3019">
        <v>1</v>
      </c>
      <c r="L3019">
        <v>1</v>
      </c>
      <c r="M3019">
        <v>1</v>
      </c>
      <c r="N3019">
        <v>3</v>
      </c>
      <c r="O3019">
        <v>1</v>
      </c>
      <c r="Q3019">
        <v>0</v>
      </c>
      <c r="R3019">
        <v>2</v>
      </c>
      <c r="S3019">
        <v>3</v>
      </c>
      <c r="V3019">
        <v>1</v>
      </c>
      <c r="X3019" s="26">
        <v>13</v>
      </c>
    </row>
    <row r="3020" spans="1:24" x14ac:dyDescent="0.3">
      <c r="A3020" t="s">
        <v>71</v>
      </c>
      <c r="B3020" t="s">
        <v>963</v>
      </c>
      <c r="C3020" t="s">
        <v>2783</v>
      </c>
      <c r="D3020" t="s">
        <v>2784</v>
      </c>
      <c r="E3020" t="s">
        <v>8344</v>
      </c>
      <c r="F3020" t="s">
        <v>71</v>
      </c>
      <c r="G3020" t="s">
        <v>21</v>
      </c>
      <c r="H3020" t="s">
        <v>21</v>
      </c>
      <c r="I3020" t="s">
        <v>22</v>
      </c>
      <c r="J3020">
        <v>1</v>
      </c>
      <c r="K3020">
        <v>1</v>
      </c>
      <c r="L3020">
        <v>1</v>
      </c>
      <c r="M3020">
        <v>1</v>
      </c>
      <c r="N3020">
        <v>1</v>
      </c>
      <c r="O3020">
        <v>0</v>
      </c>
      <c r="Q3020">
        <v>0</v>
      </c>
      <c r="R3020">
        <v>1</v>
      </c>
      <c r="S3020">
        <v>2</v>
      </c>
      <c r="V3020">
        <v>1</v>
      </c>
      <c r="X3020" s="26">
        <v>9</v>
      </c>
    </row>
    <row r="3021" spans="1:24" x14ac:dyDescent="0.3">
      <c r="A3021" t="s">
        <v>37</v>
      </c>
      <c r="B3021" t="s">
        <v>983</v>
      </c>
      <c r="C3021" t="s">
        <v>984</v>
      </c>
      <c r="D3021" t="s">
        <v>3468</v>
      </c>
      <c r="E3021" t="s">
        <v>8345</v>
      </c>
      <c r="F3021" t="s">
        <v>37</v>
      </c>
      <c r="G3021" t="s">
        <v>21</v>
      </c>
      <c r="H3021" t="s">
        <v>21</v>
      </c>
      <c r="I3021" t="s">
        <v>22</v>
      </c>
      <c r="J3021">
        <v>1</v>
      </c>
      <c r="K3021">
        <v>1</v>
      </c>
      <c r="L3021">
        <v>1</v>
      </c>
      <c r="M3021">
        <v>1</v>
      </c>
      <c r="N3021">
        <v>2</v>
      </c>
      <c r="O3021">
        <v>1</v>
      </c>
      <c r="Q3021">
        <v>0</v>
      </c>
      <c r="R3021">
        <v>1</v>
      </c>
      <c r="S3021">
        <v>3</v>
      </c>
      <c r="V3021">
        <v>1</v>
      </c>
      <c r="X3021" s="26">
        <v>12</v>
      </c>
    </row>
    <row r="3022" spans="1:24" x14ac:dyDescent="0.3">
      <c r="A3022" t="s">
        <v>73</v>
      </c>
      <c r="B3022" t="s">
        <v>284</v>
      </c>
      <c r="C3022" t="s">
        <v>472</v>
      </c>
      <c r="D3022" t="s">
        <v>474</v>
      </c>
      <c r="E3022" t="s">
        <v>8346</v>
      </c>
      <c r="F3022" t="s">
        <v>73</v>
      </c>
      <c r="G3022" t="s">
        <v>21</v>
      </c>
      <c r="H3022" t="s">
        <v>21</v>
      </c>
      <c r="I3022" t="s">
        <v>22</v>
      </c>
      <c r="J3022">
        <v>0</v>
      </c>
      <c r="K3022">
        <v>1</v>
      </c>
      <c r="L3022">
        <v>1</v>
      </c>
      <c r="M3022">
        <v>1</v>
      </c>
      <c r="N3022">
        <v>2</v>
      </c>
      <c r="O3022">
        <v>1</v>
      </c>
      <c r="Q3022">
        <v>2</v>
      </c>
      <c r="R3022">
        <v>2</v>
      </c>
      <c r="S3022">
        <v>3</v>
      </c>
      <c r="V3022">
        <v>1</v>
      </c>
      <c r="X3022" s="26">
        <v>14</v>
      </c>
    </row>
    <row r="3023" spans="1:24" x14ac:dyDescent="0.3">
      <c r="A3023" t="s">
        <v>62</v>
      </c>
      <c r="B3023" t="s">
        <v>1056</v>
      </c>
      <c r="C3023" t="s">
        <v>1331</v>
      </c>
      <c r="D3023" t="s">
        <v>1651</v>
      </c>
      <c r="E3023" t="s">
        <v>8347</v>
      </c>
      <c r="F3023" t="s">
        <v>62</v>
      </c>
      <c r="G3023" t="s">
        <v>21</v>
      </c>
      <c r="H3023" t="s">
        <v>21</v>
      </c>
      <c r="I3023" t="s">
        <v>50</v>
      </c>
      <c r="J3023">
        <v>1</v>
      </c>
      <c r="K3023">
        <v>1</v>
      </c>
      <c r="L3023">
        <v>1</v>
      </c>
      <c r="M3023">
        <v>1</v>
      </c>
      <c r="N3023">
        <v>2</v>
      </c>
      <c r="O3023">
        <v>1</v>
      </c>
      <c r="Q3023">
        <v>0</v>
      </c>
      <c r="R3023">
        <v>1</v>
      </c>
      <c r="S3023">
        <v>2</v>
      </c>
      <c r="V3023">
        <v>2</v>
      </c>
      <c r="X3023" s="26">
        <v>12</v>
      </c>
    </row>
    <row r="3024" spans="1:24" x14ac:dyDescent="0.3">
      <c r="A3024" t="s">
        <v>79</v>
      </c>
      <c r="B3024" t="s">
        <v>478</v>
      </c>
      <c r="C3024" t="s">
        <v>558</v>
      </c>
      <c r="D3024" t="s">
        <v>583</v>
      </c>
      <c r="E3024" t="s">
        <v>8348</v>
      </c>
      <c r="F3024" t="s">
        <v>79</v>
      </c>
      <c r="G3024" t="s">
        <v>21</v>
      </c>
      <c r="H3024" t="s">
        <v>21</v>
      </c>
      <c r="I3024" t="s">
        <v>54</v>
      </c>
      <c r="J3024">
        <v>1</v>
      </c>
      <c r="K3024">
        <v>1</v>
      </c>
      <c r="L3024">
        <v>1</v>
      </c>
      <c r="M3024">
        <v>1</v>
      </c>
      <c r="N3024">
        <v>2</v>
      </c>
      <c r="O3024">
        <v>1</v>
      </c>
      <c r="Q3024">
        <v>0</v>
      </c>
      <c r="R3024">
        <v>2</v>
      </c>
      <c r="S3024">
        <v>3</v>
      </c>
      <c r="V3024">
        <v>2</v>
      </c>
      <c r="X3024" s="26">
        <v>14</v>
      </c>
    </row>
    <row r="3025" spans="1:24" x14ac:dyDescent="0.3">
      <c r="A3025" t="s">
        <v>56</v>
      </c>
      <c r="B3025" t="s">
        <v>881</v>
      </c>
      <c r="C3025" t="s">
        <v>1848</v>
      </c>
      <c r="D3025" t="s">
        <v>2069</v>
      </c>
      <c r="E3025" t="s">
        <v>8349</v>
      </c>
      <c r="F3025" t="s">
        <v>56</v>
      </c>
      <c r="G3025" t="s">
        <v>21</v>
      </c>
      <c r="H3025" t="s">
        <v>21</v>
      </c>
      <c r="I3025" t="s">
        <v>50</v>
      </c>
      <c r="J3025">
        <v>0</v>
      </c>
      <c r="K3025">
        <v>1</v>
      </c>
      <c r="L3025">
        <v>1</v>
      </c>
      <c r="M3025">
        <v>1</v>
      </c>
      <c r="N3025">
        <v>1</v>
      </c>
      <c r="O3025">
        <v>0</v>
      </c>
      <c r="Q3025">
        <v>0</v>
      </c>
      <c r="R3025">
        <v>1</v>
      </c>
      <c r="S3025">
        <v>2</v>
      </c>
      <c r="V3025">
        <v>1</v>
      </c>
      <c r="X3025" s="26">
        <v>8</v>
      </c>
    </row>
    <row r="3026" spans="1:24" x14ac:dyDescent="0.3">
      <c r="A3026" t="s">
        <v>49</v>
      </c>
      <c r="B3026" t="s">
        <v>890</v>
      </c>
      <c r="C3026" t="s">
        <v>1169</v>
      </c>
      <c r="D3026" t="s">
        <v>1614</v>
      </c>
      <c r="E3026" t="s">
        <v>8350</v>
      </c>
      <c r="F3026" t="s">
        <v>49</v>
      </c>
      <c r="G3026" t="s">
        <v>21</v>
      </c>
      <c r="H3026" t="s">
        <v>21</v>
      </c>
      <c r="I3026" t="s">
        <v>50</v>
      </c>
      <c r="J3026">
        <v>0</v>
      </c>
      <c r="K3026">
        <v>0</v>
      </c>
      <c r="L3026">
        <v>0</v>
      </c>
      <c r="M3026">
        <v>1</v>
      </c>
      <c r="N3026">
        <v>0</v>
      </c>
      <c r="O3026">
        <v>0</v>
      </c>
      <c r="Q3026">
        <v>0</v>
      </c>
      <c r="R3026">
        <v>0</v>
      </c>
      <c r="S3026">
        <v>2</v>
      </c>
      <c r="V3026">
        <v>1</v>
      </c>
      <c r="X3026" s="26">
        <v>4</v>
      </c>
    </row>
    <row r="3027" spans="1:24" x14ac:dyDescent="0.3">
      <c r="A3027" t="s">
        <v>59</v>
      </c>
      <c r="B3027" t="s">
        <v>2570</v>
      </c>
      <c r="C3027" t="s">
        <v>2571</v>
      </c>
      <c r="D3027" t="s">
        <v>3532</v>
      </c>
      <c r="E3027" t="s">
        <v>8351</v>
      </c>
      <c r="F3027" t="s">
        <v>59</v>
      </c>
      <c r="G3027" t="s">
        <v>21</v>
      </c>
      <c r="H3027" t="s">
        <v>21</v>
      </c>
      <c r="I3027" t="s">
        <v>50</v>
      </c>
      <c r="J3027">
        <v>0</v>
      </c>
      <c r="K3027">
        <v>0</v>
      </c>
      <c r="L3027">
        <v>0</v>
      </c>
      <c r="M3027">
        <v>0</v>
      </c>
      <c r="N3027">
        <v>0</v>
      </c>
      <c r="O3027">
        <v>0</v>
      </c>
      <c r="Q3027">
        <v>0</v>
      </c>
      <c r="R3027">
        <v>0</v>
      </c>
      <c r="S3027">
        <v>3</v>
      </c>
      <c r="V3027">
        <v>2</v>
      </c>
      <c r="X3027" s="26">
        <v>5</v>
      </c>
    </row>
    <row r="3028" spans="1:24" x14ac:dyDescent="0.3">
      <c r="A3028" t="s">
        <v>139</v>
      </c>
      <c r="B3028" t="s">
        <v>2870</v>
      </c>
      <c r="C3028" t="s">
        <v>4665</v>
      </c>
      <c r="D3028" t="s">
        <v>4666</v>
      </c>
      <c r="E3028" t="s">
        <v>8352</v>
      </c>
      <c r="F3028" t="s">
        <v>139</v>
      </c>
      <c r="G3028" t="s">
        <v>21</v>
      </c>
      <c r="H3028" t="s">
        <v>21</v>
      </c>
      <c r="I3028" t="s">
        <v>22</v>
      </c>
      <c r="J3028">
        <v>0</v>
      </c>
      <c r="K3028">
        <v>1</v>
      </c>
      <c r="L3028">
        <v>1</v>
      </c>
      <c r="M3028">
        <v>1</v>
      </c>
      <c r="N3028">
        <v>2</v>
      </c>
      <c r="O3028">
        <v>0</v>
      </c>
      <c r="Q3028">
        <v>0</v>
      </c>
      <c r="R3028">
        <v>1</v>
      </c>
      <c r="S3028">
        <v>2</v>
      </c>
      <c r="V3028">
        <v>1</v>
      </c>
      <c r="X3028" s="26">
        <v>9</v>
      </c>
    </row>
    <row r="3029" spans="1:24" x14ac:dyDescent="0.3">
      <c r="A3029" t="s">
        <v>61</v>
      </c>
      <c r="B3029" t="s">
        <v>890</v>
      </c>
      <c r="C3029" t="s">
        <v>1169</v>
      </c>
      <c r="D3029" t="s">
        <v>1170</v>
      </c>
      <c r="E3029" t="s">
        <v>8353</v>
      </c>
      <c r="F3029" t="s">
        <v>61</v>
      </c>
      <c r="G3029" t="s">
        <v>21</v>
      </c>
      <c r="H3029" t="s">
        <v>21</v>
      </c>
      <c r="I3029" t="s">
        <v>22</v>
      </c>
      <c r="J3029">
        <v>0</v>
      </c>
      <c r="K3029">
        <v>1</v>
      </c>
      <c r="L3029">
        <v>1</v>
      </c>
      <c r="M3029">
        <v>1</v>
      </c>
      <c r="N3029">
        <v>3</v>
      </c>
      <c r="O3029">
        <v>1</v>
      </c>
      <c r="Q3029">
        <v>0</v>
      </c>
      <c r="R3029">
        <v>1</v>
      </c>
      <c r="S3029">
        <v>3</v>
      </c>
      <c r="V3029">
        <v>1</v>
      </c>
      <c r="X3029" s="26">
        <v>12</v>
      </c>
    </row>
    <row r="3030" spans="1:24" x14ac:dyDescent="0.3">
      <c r="A3030" t="s">
        <v>102</v>
      </c>
      <c r="B3030" t="s">
        <v>1056</v>
      </c>
      <c r="C3030" t="s">
        <v>1943</v>
      </c>
      <c r="D3030" t="s">
        <v>3777</v>
      </c>
      <c r="E3030" t="s">
        <v>8354</v>
      </c>
      <c r="F3030" t="s">
        <v>102</v>
      </c>
      <c r="G3030" t="s">
        <v>21</v>
      </c>
      <c r="H3030" t="s">
        <v>21</v>
      </c>
      <c r="I3030" t="s">
        <v>22</v>
      </c>
      <c r="J3030">
        <v>1</v>
      </c>
      <c r="K3030">
        <v>1</v>
      </c>
      <c r="L3030">
        <v>1</v>
      </c>
      <c r="M3030">
        <v>1</v>
      </c>
      <c r="N3030">
        <v>3</v>
      </c>
      <c r="O3030">
        <v>1</v>
      </c>
      <c r="Q3030">
        <v>0</v>
      </c>
      <c r="R3030">
        <v>1</v>
      </c>
      <c r="S3030">
        <v>3</v>
      </c>
      <c r="V3030">
        <v>1</v>
      </c>
      <c r="X3030" s="26">
        <v>13</v>
      </c>
    </row>
    <row r="3031" spans="1:24" x14ac:dyDescent="0.3">
      <c r="A3031" t="s">
        <v>136</v>
      </c>
      <c r="B3031" t="s">
        <v>2870</v>
      </c>
      <c r="C3031" t="s">
        <v>3618</v>
      </c>
      <c r="D3031" t="s">
        <v>4813</v>
      </c>
      <c r="E3031" t="s">
        <v>8355</v>
      </c>
      <c r="F3031" t="s">
        <v>136</v>
      </c>
      <c r="G3031" t="s">
        <v>21</v>
      </c>
      <c r="H3031" t="s">
        <v>21</v>
      </c>
      <c r="I3031" t="s">
        <v>50</v>
      </c>
      <c r="J3031">
        <v>1</v>
      </c>
      <c r="K3031">
        <v>1</v>
      </c>
      <c r="L3031">
        <v>1</v>
      </c>
      <c r="M3031">
        <v>1</v>
      </c>
      <c r="N3031">
        <v>0</v>
      </c>
      <c r="O3031">
        <v>0</v>
      </c>
      <c r="Q3031">
        <v>0</v>
      </c>
      <c r="R3031">
        <v>1</v>
      </c>
      <c r="S3031">
        <v>3</v>
      </c>
      <c r="V3031">
        <v>1</v>
      </c>
      <c r="X3031" s="26">
        <v>9</v>
      </c>
    </row>
    <row r="3032" spans="1:24" x14ac:dyDescent="0.3">
      <c r="A3032" t="s">
        <v>61</v>
      </c>
      <c r="B3032" t="s">
        <v>1190</v>
      </c>
      <c r="C3032" t="s">
        <v>1191</v>
      </c>
      <c r="D3032" t="s">
        <v>1203</v>
      </c>
      <c r="E3032" t="s">
        <v>8356</v>
      </c>
      <c r="F3032" t="s">
        <v>61</v>
      </c>
      <c r="G3032" t="s">
        <v>21</v>
      </c>
      <c r="H3032" t="s">
        <v>21</v>
      </c>
      <c r="I3032" t="s">
        <v>22</v>
      </c>
      <c r="J3032">
        <v>0</v>
      </c>
      <c r="K3032">
        <v>1</v>
      </c>
      <c r="L3032">
        <v>0</v>
      </c>
      <c r="M3032">
        <v>0</v>
      </c>
      <c r="N3032">
        <v>0</v>
      </c>
      <c r="O3032">
        <v>0</v>
      </c>
      <c r="Q3032">
        <v>0</v>
      </c>
      <c r="R3032">
        <v>1</v>
      </c>
      <c r="S3032">
        <v>2</v>
      </c>
      <c r="V3032">
        <v>0</v>
      </c>
      <c r="X3032" s="26">
        <v>4</v>
      </c>
    </row>
    <row r="3033" spans="1:24" x14ac:dyDescent="0.3">
      <c r="A3033" t="s">
        <v>44</v>
      </c>
      <c r="B3033" t="s">
        <v>932</v>
      </c>
      <c r="C3033" t="s">
        <v>1374</v>
      </c>
      <c r="D3033" t="s">
        <v>3672</v>
      </c>
      <c r="E3033" t="s">
        <v>8357</v>
      </c>
      <c r="F3033" t="s">
        <v>44</v>
      </c>
      <c r="G3033" t="s">
        <v>21</v>
      </c>
      <c r="H3033" t="s">
        <v>21</v>
      </c>
      <c r="I3033" t="s">
        <v>22</v>
      </c>
      <c r="J3033">
        <v>2</v>
      </c>
      <c r="K3033">
        <v>1</v>
      </c>
      <c r="L3033">
        <v>1</v>
      </c>
      <c r="M3033">
        <v>1</v>
      </c>
      <c r="N3033">
        <v>1</v>
      </c>
      <c r="O3033">
        <v>0</v>
      </c>
      <c r="Q3033">
        <v>0</v>
      </c>
      <c r="R3033">
        <v>1</v>
      </c>
      <c r="S3033">
        <v>2</v>
      </c>
      <c r="V3033">
        <v>1</v>
      </c>
      <c r="X3033" s="26">
        <v>10</v>
      </c>
    </row>
    <row r="3034" spans="1:24" x14ac:dyDescent="0.3">
      <c r="A3034" t="s">
        <v>82</v>
      </c>
      <c r="B3034" t="s">
        <v>2938</v>
      </c>
      <c r="C3034" t="s">
        <v>4556</v>
      </c>
      <c r="D3034" t="s">
        <v>4557</v>
      </c>
      <c r="E3034" t="s">
        <v>8358</v>
      </c>
      <c r="F3034" t="s">
        <v>82</v>
      </c>
      <c r="G3034" t="s">
        <v>21</v>
      </c>
      <c r="H3034" t="s">
        <v>21</v>
      </c>
      <c r="I3034" t="s">
        <v>54</v>
      </c>
      <c r="J3034">
        <v>0</v>
      </c>
      <c r="K3034">
        <v>0</v>
      </c>
      <c r="L3034">
        <v>0</v>
      </c>
      <c r="M3034">
        <v>1</v>
      </c>
      <c r="N3034">
        <v>0</v>
      </c>
      <c r="O3034">
        <v>0</v>
      </c>
      <c r="Q3034">
        <v>0</v>
      </c>
      <c r="R3034">
        <v>1</v>
      </c>
      <c r="S3034">
        <v>3</v>
      </c>
      <c r="V3034">
        <v>1</v>
      </c>
      <c r="X3034" s="26">
        <v>6</v>
      </c>
    </row>
    <row r="3035" spans="1:24" x14ac:dyDescent="0.3">
      <c r="A3035" t="s">
        <v>74</v>
      </c>
      <c r="B3035" t="s">
        <v>174</v>
      </c>
      <c r="C3035" t="s">
        <v>886</v>
      </c>
      <c r="D3035" t="s">
        <v>3986</v>
      </c>
      <c r="E3035" t="s">
        <v>8359</v>
      </c>
      <c r="F3035" t="s">
        <v>74</v>
      </c>
      <c r="G3035" t="s">
        <v>21</v>
      </c>
      <c r="H3035" t="s">
        <v>21</v>
      </c>
      <c r="I3035" t="s">
        <v>22</v>
      </c>
      <c r="J3035">
        <v>1</v>
      </c>
      <c r="K3035">
        <v>1</v>
      </c>
      <c r="L3035">
        <v>1</v>
      </c>
      <c r="M3035">
        <v>1</v>
      </c>
      <c r="N3035">
        <v>2</v>
      </c>
      <c r="O3035">
        <v>1</v>
      </c>
      <c r="Q3035">
        <v>0</v>
      </c>
      <c r="R3035">
        <v>1</v>
      </c>
      <c r="S3035">
        <v>2</v>
      </c>
      <c r="V3035">
        <v>2</v>
      </c>
      <c r="X3035" s="26">
        <v>12</v>
      </c>
    </row>
    <row r="3036" spans="1:24" x14ac:dyDescent="0.3">
      <c r="A3036" t="s">
        <v>56</v>
      </c>
      <c r="B3036" t="s">
        <v>519</v>
      </c>
      <c r="C3036" t="s">
        <v>520</v>
      </c>
      <c r="D3036" t="s">
        <v>2265</v>
      </c>
      <c r="E3036" t="s">
        <v>8360</v>
      </c>
      <c r="F3036" t="s">
        <v>71</v>
      </c>
      <c r="G3036" t="s">
        <v>21</v>
      </c>
      <c r="H3036" t="s">
        <v>21</v>
      </c>
      <c r="I3036" t="s">
        <v>50</v>
      </c>
      <c r="J3036">
        <v>1</v>
      </c>
      <c r="K3036">
        <v>1</v>
      </c>
      <c r="L3036">
        <v>0</v>
      </c>
      <c r="M3036">
        <v>0</v>
      </c>
      <c r="N3036">
        <v>0</v>
      </c>
      <c r="O3036">
        <v>0</v>
      </c>
      <c r="Q3036">
        <v>0</v>
      </c>
      <c r="R3036">
        <v>0</v>
      </c>
      <c r="S3036">
        <v>2</v>
      </c>
      <c r="V3036">
        <v>1</v>
      </c>
      <c r="X3036" s="26">
        <v>5</v>
      </c>
    </row>
    <row r="3037" spans="1:24" x14ac:dyDescent="0.3">
      <c r="A3037" t="s">
        <v>43</v>
      </c>
      <c r="B3037" t="s">
        <v>1733</v>
      </c>
      <c r="C3037" t="s">
        <v>1859</v>
      </c>
      <c r="D3037" t="s">
        <v>3889</v>
      </c>
      <c r="E3037" t="s">
        <v>8361</v>
      </c>
      <c r="F3037" t="s">
        <v>43</v>
      </c>
      <c r="G3037" t="s">
        <v>21</v>
      </c>
      <c r="H3037" t="s">
        <v>21</v>
      </c>
      <c r="I3037" t="s">
        <v>22</v>
      </c>
      <c r="J3037">
        <v>0</v>
      </c>
      <c r="K3037">
        <v>1</v>
      </c>
      <c r="L3037">
        <v>1</v>
      </c>
      <c r="M3037">
        <v>1</v>
      </c>
      <c r="N3037">
        <v>2</v>
      </c>
      <c r="O3037">
        <v>1</v>
      </c>
      <c r="Q3037">
        <v>0</v>
      </c>
      <c r="R3037">
        <v>1</v>
      </c>
      <c r="S3037">
        <v>3</v>
      </c>
      <c r="V3037">
        <v>1</v>
      </c>
      <c r="X3037" s="26">
        <v>11</v>
      </c>
    </row>
    <row r="3038" spans="1:24" x14ac:dyDescent="0.3">
      <c r="A3038" t="s">
        <v>37</v>
      </c>
      <c r="B3038" t="s">
        <v>890</v>
      </c>
      <c r="C3038" t="s">
        <v>2698</v>
      </c>
      <c r="D3038" t="s">
        <v>3494</v>
      </c>
      <c r="E3038" t="s">
        <v>8362</v>
      </c>
      <c r="F3038" t="s">
        <v>37</v>
      </c>
      <c r="G3038" t="s">
        <v>21</v>
      </c>
      <c r="H3038" t="s">
        <v>21</v>
      </c>
      <c r="I3038" t="s">
        <v>22</v>
      </c>
      <c r="J3038">
        <v>2</v>
      </c>
      <c r="K3038">
        <v>1</v>
      </c>
      <c r="L3038">
        <v>1</v>
      </c>
      <c r="M3038">
        <v>1</v>
      </c>
      <c r="N3038">
        <v>3</v>
      </c>
      <c r="O3038">
        <v>1</v>
      </c>
      <c r="Q3038">
        <v>2</v>
      </c>
      <c r="R3038">
        <v>2</v>
      </c>
      <c r="S3038">
        <v>3</v>
      </c>
      <c r="V3038">
        <v>3</v>
      </c>
      <c r="X3038" s="26">
        <v>19</v>
      </c>
    </row>
    <row r="3039" spans="1:24" x14ac:dyDescent="0.3">
      <c r="A3039" t="s">
        <v>73</v>
      </c>
      <c r="B3039" t="s">
        <v>284</v>
      </c>
      <c r="C3039" t="s">
        <v>472</v>
      </c>
      <c r="D3039" t="s">
        <v>473</v>
      </c>
      <c r="E3039" t="s">
        <v>8363</v>
      </c>
      <c r="F3039" t="s">
        <v>73</v>
      </c>
      <c r="G3039" t="s">
        <v>21</v>
      </c>
      <c r="H3039" t="s">
        <v>21</v>
      </c>
      <c r="I3039" t="s">
        <v>22</v>
      </c>
      <c r="J3039">
        <v>0</v>
      </c>
      <c r="K3039">
        <v>1</v>
      </c>
      <c r="L3039">
        <v>1</v>
      </c>
      <c r="M3039">
        <v>1</v>
      </c>
      <c r="N3039">
        <v>2</v>
      </c>
      <c r="O3039">
        <v>1</v>
      </c>
      <c r="Q3039">
        <v>2</v>
      </c>
      <c r="R3039">
        <v>1</v>
      </c>
      <c r="S3039">
        <v>3</v>
      </c>
      <c r="V3039">
        <v>1</v>
      </c>
      <c r="X3039" s="26">
        <v>13</v>
      </c>
    </row>
    <row r="3040" spans="1:24" x14ac:dyDescent="0.3">
      <c r="A3040" t="s">
        <v>56</v>
      </c>
      <c r="B3040" t="s">
        <v>1602</v>
      </c>
      <c r="C3040" t="s">
        <v>1638</v>
      </c>
      <c r="D3040" t="s">
        <v>2044</v>
      </c>
      <c r="E3040" t="s">
        <v>8364</v>
      </c>
      <c r="F3040" t="s">
        <v>56</v>
      </c>
      <c r="G3040" t="s">
        <v>21</v>
      </c>
      <c r="H3040" t="s">
        <v>21</v>
      </c>
      <c r="I3040" t="s">
        <v>50</v>
      </c>
      <c r="J3040">
        <v>1</v>
      </c>
      <c r="K3040">
        <v>0</v>
      </c>
      <c r="L3040">
        <v>1</v>
      </c>
      <c r="M3040">
        <v>1</v>
      </c>
      <c r="N3040">
        <v>2</v>
      </c>
      <c r="O3040">
        <v>1</v>
      </c>
      <c r="Q3040">
        <v>2</v>
      </c>
      <c r="R3040">
        <v>1</v>
      </c>
      <c r="S3040">
        <v>2</v>
      </c>
      <c r="V3040">
        <v>1</v>
      </c>
      <c r="X3040" s="26">
        <v>12</v>
      </c>
    </row>
    <row r="3041" spans="1:24" x14ac:dyDescent="0.3">
      <c r="A3041" t="s">
        <v>49</v>
      </c>
      <c r="B3041" t="s">
        <v>843</v>
      </c>
      <c r="C3041" t="s">
        <v>844</v>
      </c>
      <c r="D3041" t="s">
        <v>1585</v>
      </c>
      <c r="E3041" t="s">
        <v>8365</v>
      </c>
      <c r="F3041" t="s">
        <v>36</v>
      </c>
      <c r="G3041" t="s">
        <v>21</v>
      </c>
      <c r="H3041" t="s">
        <v>21</v>
      </c>
      <c r="I3041" t="s">
        <v>22</v>
      </c>
      <c r="J3041">
        <v>1</v>
      </c>
      <c r="K3041">
        <v>1</v>
      </c>
      <c r="L3041">
        <v>1</v>
      </c>
      <c r="M3041">
        <v>1</v>
      </c>
      <c r="N3041">
        <v>3</v>
      </c>
      <c r="O3041">
        <v>1</v>
      </c>
      <c r="Q3041">
        <v>0</v>
      </c>
      <c r="R3041">
        <v>2</v>
      </c>
      <c r="S3041">
        <v>3</v>
      </c>
      <c r="V3041">
        <v>3</v>
      </c>
      <c r="X3041" s="26">
        <v>16</v>
      </c>
    </row>
    <row r="3042" spans="1:24" x14ac:dyDescent="0.3">
      <c r="A3042" t="s">
        <v>102</v>
      </c>
      <c r="B3042" t="s">
        <v>1602</v>
      </c>
      <c r="C3042" t="s">
        <v>3703</v>
      </c>
      <c r="D3042" t="s">
        <v>3773</v>
      </c>
      <c r="E3042" t="s">
        <v>8366</v>
      </c>
      <c r="F3042" t="s">
        <v>102</v>
      </c>
      <c r="G3042" t="s">
        <v>21</v>
      </c>
      <c r="H3042" t="s">
        <v>21</v>
      </c>
      <c r="I3042" t="s">
        <v>22</v>
      </c>
      <c r="J3042">
        <v>0</v>
      </c>
      <c r="K3042">
        <v>1</v>
      </c>
      <c r="L3042">
        <v>1</v>
      </c>
      <c r="M3042">
        <v>1</v>
      </c>
      <c r="N3042">
        <v>3</v>
      </c>
      <c r="O3042">
        <v>1</v>
      </c>
      <c r="Q3042">
        <v>2</v>
      </c>
      <c r="R3042">
        <v>2</v>
      </c>
      <c r="S3042">
        <v>3</v>
      </c>
      <c r="V3042">
        <v>0</v>
      </c>
      <c r="X3042" s="26">
        <v>14</v>
      </c>
    </row>
    <row r="3043" spans="1:24" x14ac:dyDescent="0.3">
      <c r="A3043" t="s">
        <v>62</v>
      </c>
      <c r="B3043" t="s">
        <v>843</v>
      </c>
      <c r="C3043" t="s">
        <v>844</v>
      </c>
      <c r="D3043" t="s">
        <v>1695</v>
      </c>
      <c r="E3043" t="s">
        <v>8367</v>
      </c>
      <c r="F3043" t="s">
        <v>62</v>
      </c>
      <c r="G3043" t="s">
        <v>21</v>
      </c>
      <c r="H3043" t="s">
        <v>21</v>
      </c>
      <c r="I3043" t="s">
        <v>50</v>
      </c>
      <c r="J3043">
        <v>0</v>
      </c>
      <c r="K3043">
        <v>1</v>
      </c>
      <c r="L3043">
        <v>1</v>
      </c>
      <c r="M3043">
        <v>1</v>
      </c>
      <c r="N3043">
        <v>2</v>
      </c>
      <c r="O3043">
        <v>1</v>
      </c>
      <c r="Q3043">
        <v>0</v>
      </c>
      <c r="R3043">
        <v>1</v>
      </c>
      <c r="S3043">
        <v>2</v>
      </c>
      <c r="V3043">
        <v>1</v>
      </c>
      <c r="X3043" s="26">
        <v>10</v>
      </c>
    </row>
    <row r="3044" spans="1:24" x14ac:dyDescent="0.3">
      <c r="A3044" t="s">
        <v>85</v>
      </c>
      <c r="B3044" t="s">
        <v>284</v>
      </c>
      <c r="C3044" t="s">
        <v>3830</v>
      </c>
      <c r="D3044" t="s">
        <v>4538</v>
      </c>
      <c r="E3044" t="s">
        <v>8368</v>
      </c>
      <c r="F3044" t="s">
        <v>85</v>
      </c>
      <c r="G3044" t="s">
        <v>21</v>
      </c>
      <c r="H3044" t="s">
        <v>21</v>
      </c>
      <c r="I3044" t="s">
        <v>22</v>
      </c>
      <c r="J3044">
        <v>0</v>
      </c>
      <c r="K3044">
        <v>1</v>
      </c>
      <c r="L3044">
        <v>1</v>
      </c>
      <c r="M3044">
        <v>1</v>
      </c>
      <c r="N3044">
        <v>2</v>
      </c>
      <c r="O3044">
        <v>0</v>
      </c>
      <c r="Q3044">
        <v>0</v>
      </c>
      <c r="R3044">
        <v>2</v>
      </c>
      <c r="S3044">
        <v>3</v>
      </c>
      <c r="V3044">
        <v>1</v>
      </c>
      <c r="X3044" s="26">
        <v>11</v>
      </c>
    </row>
    <row r="3045" spans="1:24" x14ac:dyDescent="0.3">
      <c r="A3045" t="s">
        <v>71</v>
      </c>
      <c r="B3045" t="s">
        <v>1602</v>
      </c>
      <c r="C3045" t="s">
        <v>2574</v>
      </c>
      <c r="D3045" t="s">
        <v>2858</v>
      </c>
      <c r="E3045" t="s">
        <v>8369</v>
      </c>
      <c r="F3045" t="s">
        <v>71</v>
      </c>
      <c r="G3045" t="s">
        <v>21</v>
      </c>
      <c r="H3045" t="s">
        <v>21</v>
      </c>
      <c r="I3045" t="s">
        <v>22</v>
      </c>
      <c r="J3045">
        <v>2</v>
      </c>
      <c r="K3045">
        <v>1</v>
      </c>
      <c r="L3045">
        <v>1</v>
      </c>
      <c r="M3045">
        <v>1</v>
      </c>
      <c r="N3045">
        <v>3</v>
      </c>
      <c r="O3045">
        <v>1</v>
      </c>
      <c r="Q3045">
        <v>0</v>
      </c>
      <c r="R3045">
        <v>2</v>
      </c>
      <c r="S3045">
        <v>3</v>
      </c>
      <c r="V3045">
        <v>2</v>
      </c>
      <c r="X3045" s="26">
        <v>16</v>
      </c>
    </row>
    <row r="3046" spans="1:24" x14ac:dyDescent="0.3">
      <c r="A3046" t="s">
        <v>102</v>
      </c>
      <c r="B3046" t="s">
        <v>174</v>
      </c>
      <c r="C3046" t="s">
        <v>3738</v>
      </c>
      <c r="D3046" t="s">
        <v>3842</v>
      </c>
      <c r="E3046" t="s">
        <v>8370</v>
      </c>
      <c r="F3046" t="s">
        <v>102</v>
      </c>
      <c r="G3046" t="s">
        <v>21</v>
      </c>
      <c r="H3046" t="s">
        <v>21</v>
      </c>
      <c r="I3046" t="s">
        <v>54</v>
      </c>
      <c r="J3046">
        <v>1</v>
      </c>
      <c r="K3046">
        <v>0</v>
      </c>
      <c r="L3046">
        <v>1</v>
      </c>
      <c r="M3046">
        <v>1</v>
      </c>
      <c r="N3046">
        <v>0</v>
      </c>
      <c r="O3046">
        <v>0</v>
      </c>
      <c r="Q3046">
        <v>0</v>
      </c>
      <c r="R3046">
        <v>0</v>
      </c>
      <c r="S3046">
        <v>1</v>
      </c>
      <c r="V3046">
        <v>1</v>
      </c>
      <c r="X3046" s="26">
        <v>5</v>
      </c>
    </row>
    <row r="3047" spans="1:24" x14ac:dyDescent="0.3">
      <c r="A3047" t="s">
        <v>85</v>
      </c>
      <c r="B3047" t="s">
        <v>475</v>
      </c>
      <c r="C3047" t="s">
        <v>4505</v>
      </c>
      <c r="D3047" t="s">
        <v>4506</v>
      </c>
      <c r="E3047" t="s">
        <v>8371</v>
      </c>
      <c r="F3047" t="s">
        <v>147</v>
      </c>
      <c r="G3047" t="s">
        <v>21</v>
      </c>
      <c r="H3047" t="s">
        <v>21</v>
      </c>
      <c r="I3047" t="s">
        <v>22</v>
      </c>
      <c r="J3047">
        <v>1</v>
      </c>
      <c r="K3047">
        <v>1</v>
      </c>
      <c r="L3047">
        <v>1</v>
      </c>
      <c r="M3047">
        <v>1</v>
      </c>
      <c r="N3047">
        <v>1</v>
      </c>
      <c r="O3047">
        <v>1</v>
      </c>
      <c r="Q3047">
        <v>0</v>
      </c>
      <c r="R3047">
        <v>1</v>
      </c>
      <c r="S3047">
        <v>1</v>
      </c>
      <c r="V3047">
        <v>1</v>
      </c>
      <c r="X3047" s="26">
        <v>9</v>
      </c>
    </row>
    <row r="3048" spans="1:24" x14ac:dyDescent="0.3">
      <c r="A3048" t="s">
        <v>71</v>
      </c>
      <c r="B3048" t="s">
        <v>2427</v>
      </c>
      <c r="C3048" t="s">
        <v>2428</v>
      </c>
      <c r="D3048" t="s">
        <v>2764</v>
      </c>
      <c r="E3048" t="s">
        <v>8372</v>
      </c>
      <c r="F3048" t="s">
        <v>71</v>
      </c>
      <c r="G3048" t="s">
        <v>21</v>
      </c>
      <c r="H3048" t="s">
        <v>21</v>
      </c>
      <c r="I3048" t="s">
        <v>22</v>
      </c>
      <c r="J3048">
        <v>1</v>
      </c>
      <c r="K3048">
        <v>1</v>
      </c>
      <c r="L3048">
        <v>1</v>
      </c>
      <c r="M3048">
        <v>1</v>
      </c>
      <c r="N3048">
        <v>2</v>
      </c>
      <c r="O3048">
        <v>0</v>
      </c>
      <c r="Q3048">
        <v>0</v>
      </c>
      <c r="R3048">
        <v>1</v>
      </c>
      <c r="S3048">
        <v>3</v>
      </c>
      <c r="V3048">
        <v>2</v>
      </c>
      <c r="X3048" s="26">
        <v>12</v>
      </c>
    </row>
    <row r="3049" spans="1:24" x14ac:dyDescent="0.3">
      <c r="A3049" t="s">
        <v>79</v>
      </c>
      <c r="B3049" t="s">
        <v>478</v>
      </c>
      <c r="C3049" t="s">
        <v>562</v>
      </c>
      <c r="D3049" t="s">
        <v>563</v>
      </c>
      <c r="E3049" t="s">
        <v>8373</v>
      </c>
      <c r="F3049" t="s">
        <v>79</v>
      </c>
      <c r="G3049" t="s">
        <v>21</v>
      </c>
      <c r="H3049" t="s">
        <v>21</v>
      </c>
      <c r="I3049" t="s">
        <v>54</v>
      </c>
      <c r="J3049">
        <v>1</v>
      </c>
      <c r="K3049">
        <v>1</v>
      </c>
      <c r="L3049">
        <v>1</v>
      </c>
      <c r="M3049">
        <v>1</v>
      </c>
      <c r="N3049">
        <v>2</v>
      </c>
      <c r="O3049">
        <v>1</v>
      </c>
      <c r="Q3049">
        <v>0</v>
      </c>
      <c r="R3049">
        <v>1</v>
      </c>
      <c r="S3049">
        <v>3</v>
      </c>
      <c r="V3049">
        <v>2</v>
      </c>
      <c r="X3049" s="26">
        <v>13</v>
      </c>
    </row>
    <row r="3050" spans="1:24" x14ac:dyDescent="0.3">
      <c r="A3050" t="s">
        <v>39</v>
      </c>
      <c r="B3050" t="s">
        <v>478</v>
      </c>
      <c r="C3050" t="s">
        <v>5325</v>
      </c>
      <c r="D3050" t="s">
        <v>645</v>
      </c>
      <c r="E3050" t="s">
        <v>8374</v>
      </c>
      <c r="F3050" t="s">
        <v>39</v>
      </c>
      <c r="G3050" t="s">
        <v>21</v>
      </c>
      <c r="H3050" t="s">
        <v>21</v>
      </c>
      <c r="I3050" t="s">
        <v>22</v>
      </c>
      <c r="J3050">
        <v>1</v>
      </c>
      <c r="K3050">
        <v>1</v>
      </c>
      <c r="L3050">
        <v>1</v>
      </c>
      <c r="M3050">
        <v>1</v>
      </c>
      <c r="N3050">
        <v>2</v>
      </c>
      <c r="O3050">
        <v>1</v>
      </c>
      <c r="Q3050">
        <v>0</v>
      </c>
      <c r="R3050">
        <v>2</v>
      </c>
      <c r="S3050">
        <v>3</v>
      </c>
      <c r="V3050">
        <v>1</v>
      </c>
      <c r="X3050" s="26">
        <v>13</v>
      </c>
    </row>
    <row r="3051" spans="1:24" x14ac:dyDescent="0.3">
      <c r="A3051" t="s">
        <v>39</v>
      </c>
      <c r="B3051" t="s">
        <v>478</v>
      </c>
      <c r="C3051" t="s">
        <v>5325</v>
      </c>
      <c r="D3051" t="s">
        <v>644</v>
      </c>
      <c r="E3051" t="s">
        <v>8375</v>
      </c>
      <c r="F3051" t="s">
        <v>39</v>
      </c>
      <c r="G3051" t="s">
        <v>21</v>
      </c>
      <c r="H3051" t="s">
        <v>21</v>
      </c>
      <c r="I3051" t="s">
        <v>22</v>
      </c>
      <c r="J3051">
        <v>0</v>
      </c>
      <c r="K3051">
        <v>1</v>
      </c>
      <c r="L3051">
        <v>1</v>
      </c>
      <c r="M3051">
        <v>1</v>
      </c>
      <c r="N3051">
        <v>2</v>
      </c>
      <c r="O3051">
        <v>1</v>
      </c>
      <c r="Q3051">
        <v>0</v>
      </c>
      <c r="R3051">
        <v>2</v>
      </c>
      <c r="S3051">
        <v>3</v>
      </c>
      <c r="V3051">
        <v>1</v>
      </c>
      <c r="X3051" s="26">
        <v>12</v>
      </c>
    </row>
    <row r="3052" spans="1:24" x14ac:dyDescent="0.3">
      <c r="A3052" t="s">
        <v>44</v>
      </c>
      <c r="B3052" t="s">
        <v>932</v>
      </c>
      <c r="C3052" t="s">
        <v>1374</v>
      </c>
      <c r="D3052" t="s">
        <v>3673</v>
      </c>
      <c r="E3052" t="s">
        <v>8376</v>
      </c>
      <c r="F3052" t="s">
        <v>44</v>
      </c>
      <c r="G3052" t="s">
        <v>21</v>
      </c>
      <c r="H3052" t="s">
        <v>21</v>
      </c>
      <c r="I3052" t="s">
        <v>22</v>
      </c>
      <c r="J3052">
        <v>2</v>
      </c>
      <c r="K3052">
        <v>1</v>
      </c>
      <c r="L3052">
        <v>1</v>
      </c>
      <c r="M3052">
        <v>1</v>
      </c>
      <c r="N3052">
        <v>2</v>
      </c>
      <c r="O3052">
        <v>1</v>
      </c>
      <c r="Q3052">
        <v>0</v>
      </c>
      <c r="R3052">
        <v>1</v>
      </c>
      <c r="S3052">
        <v>3</v>
      </c>
      <c r="V3052">
        <v>1</v>
      </c>
      <c r="X3052" s="26">
        <v>13</v>
      </c>
    </row>
    <row r="3053" spans="1:24" x14ac:dyDescent="0.3">
      <c r="A3053" t="s">
        <v>19</v>
      </c>
      <c r="B3053" t="s">
        <v>174</v>
      </c>
      <c r="C3053" t="s">
        <v>195</v>
      </c>
      <c r="D3053" t="s">
        <v>203</v>
      </c>
      <c r="E3053" t="s">
        <v>8377</v>
      </c>
      <c r="F3053" t="s">
        <v>19</v>
      </c>
      <c r="G3053" t="s">
        <v>21</v>
      </c>
      <c r="H3053" t="s">
        <v>21</v>
      </c>
      <c r="I3053" t="s">
        <v>50</v>
      </c>
      <c r="J3053">
        <v>0</v>
      </c>
      <c r="K3053">
        <v>0</v>
      </c>
      <c r="L3053">
        <v>0</v>
      </c>
      <c r="M3053">
        <v>0</v>
      </c>
      <c r="N3053">
        <v>0</v>
      </c>
      <c r="O3053">
        <v>0</v>
      </c>
      <c r="Q3053">
        <v>0</v>
      </c>
      <c r="R3053">
        <v>1</v>
      </c>
      <c r="S3053">
        <v>1</v>
      </c>
      <c r="V3053">
        <v>0</v>
      </c>
      <c r="X3053" s="26">
        <v>2</v>
      </c>
    </row>
    <row r="3054" spans="1:24" x14ac:dyDescent="0.3">
      <c r="A3054" t="s">
        <v>70</v>
      </c>
      <c r="B3054" t="s">
        <v>3366</v>
      </c>
      <c r="C3054" t="s">
        <v>4360</v>
      </c>
      <c r="D3054" t="s">
        <v>4370</v>
      </c>
      <c r="E3054" t="s">
        <v>8378</v>
      </c>
      <c r="F3054" t="s">
        <v>70</v>
      </c>
      <c r="G3054" t="s">
        <v>21</v>
      </c>
      <c r="H3054" t="s">
        <v>21</v>
      </c>
      <c r="I3054" t="s">
        <v>22</v>
      </c>
      <c r="J3054">
        <v>0</v>
      </c>
      <c r="K3054">
        <v>1</v>
      </c>
      <c r="L3054">
        <v>0</v>
      </c>
      <c r="M3054">
        <v>1</v>
      </c>
      <c r="N3054">
        <v>0</v>
      </c>
      <c r="O3054">
        <v>1</v>
      </c>
      <c r="Q3054">
        <v>0</v>
      </c>
      <c r="R3054">
        <v>1</v>
      </c>
      <c r="S3054">
        <v>3</v>
      </c>
      <c r="V3054">
        <v>1</v>
      </c>
      <c r="X3054" s="26">
        <v>8</v>
      </c>
    </row>
    <row r="3055" spans="1:24" x14ac:dyDescent="0.3">
      <c r="A3055" t="s">
        <v>61</v>
      </c>
      <c r="B3055" t="s">
        <v>847</v>
      </c>
      <c r="C3055" t="s">
        <v>1084</v>
      </c>
      <c r="D3055" t="s">
        <v>1098</v>
      </c>
      <c r="E3055" t="s">
        <v>8379</v>
      </c>
      <c r="F3055" t="s">
        <v>61</v>
      </c>
      <c r="G3055" t="s">
        <v>21</v>
      </c>
      <c r="H3055" t="s">
        <v>21</v>
      </c>
      <c r="I3055" t="s">
        <v>22</v>
      </c>
      <c r="J3055">
        <v>2</v>
      </c>
      <c r="K3055">
        <v>1</v>
      </c>
      <c r="L3055">
        <v>1</v>
      </c>
      <c r="M3055">
        <v>1</v>
      </c>
      <c r="N3055">
        <v>2</v>
      </c>
      <c r="O3055">
        <v>0</v>
      </c>
      <c r="Q3055">
        <v>0</v>
      </c>
      <c r="R3055">
        <v>1</v>
      </c>
      <c r="S3055">
        <v>2</v>
      </c>
      <c r="V3055">
        <v>2</v>
      </c>
      <c r="X3055" s="26">
        <v>12</v>
      </c>
    </row>
    <row r="3056" spans="1:24" x14ac:dyDescent="0.3">
      <c r="A3056" t="s">
        <v>56</v>
      </c>
      <c r="B3056" t="s">
        <v>174</v>
      </c>
      <c r="C3056" t="s">
        <v>2152</v>
      </c>
      <c r="D3056" t="s">
        <v>2252</v>
      </c>
      <c r="E3056" t="s">
        <v>8380</v>
      </c>
      <c r="F3056" t="s">
        <v>56</v>
      </c>
      <c r="G3056" t="s">
        <v>21</v>
      </c>
      <c r="H3056" t="s">
        <v>21</v>
      </c>
      <c r="I3056" t="s">
        <v>22</v>
      </c>
      <c r="J3056">
        <v>2</v>
      </c>
      <c r="K3056">
        <v>1</v>
      </c>
      <c r="L3056">
        <v>1</v>
      </c>
      <c r="M3056">
        <v>1</v>
      </c>
      <c r="N3056">
        <v>3</v>
      </c>
      <c r="O3056">
        <v>1</v>
      </c>
      <c r="Q3056">
        <v>0</v>
      </c>
      <c r="R3056">
        <v>2</v>
      </c>
      <c r="S3056">
        <v>3</v>
      </c>
      <c r="V3056">
        <v>1</v>
      </c>
      <c r="X3056" s="26">
        <v>15</v>
      </c>
    </row>
    <row r="3057" spans="1:24" x14ac:dyDescent="0.3">
      <c r="A3057" t="s">
        <v>61</v>
      </c>
      <c r="B3057" t="s">
        <v>1190</v>
      </c>
      <c r="C3057" t="s">
        <v>1191</v>
      </c>
      <c r="D3057" t="s">
        <v>1200</v>
      </c>
      <c r="E3057" t="s">
        <v>8381</v>
      </c>
      <c r="F3057" t="s">
        <v>61</v>
      </c>
      <c r="G3057" t="s">
        <v>21</v>
      </c>
      <c r="H3057" t="s">
        <v>21</v>
      </c>
      <c r="I3057" t="s">
        <v>22</v>
      </c>
      <c r="J3057">
        <v>0</v>
      </c>
      <c r="K3057">
        <v>1</v>
      </c>
      <c r="L3057">
        <v>0</v>
      </c>
      <c r="M3057">
        <v>0</v>
      </c>
      <c r="N3057">
        <v>0</v>
      </c>
      <c r="O3057">
        <v>0</v>
      </c>
      <c r="Q3057">
        <v>0</v>
      </c>
      <c r="R3057">
        <v>1</v>
      </c>
      <c r="S3057">
        <v>1</v>
      </c>
      <c r="V3057">
        <v>0</v>
      </c>
      <c r="X3057" s="26">
        <v>3</v>
      </c>
    </row>
    <row r="3058" spans="1:24" x14ac:dyDescent="0.3">
      <c r="A3058" t="s">
        <v>61</v>
      </c>
      <c r="B3058" t="s">
        <v>1190</v>
      </c>
      <c r="C3058" t="s">
        <v>1191</v>
      </c>
      <c r="D3058" t="s">
        <v>1198</v>
      </c>
      <c r="E3058" t="s">
        <v>8382</v>
      </c>
      <c r="F3058" t="s">
        <v>61</v>
      </c>
      <c r="G3058" t="s">
        <v>21</v>
      </c>
      <c r="H3058" t="s">
        <v>21</v>
      </c>
      <c r="I3058" t="s">
        <v>22</v>
      </c>
      <c r="J3058">
        <v>1</v>
      </c>
      <c r="K3058">
        <v>1</v>
      </c>
      <c r="L3058">
        <v>1</v>
      </c>
      <c r="M3058">
        <v>1</v>
      </c>
      <c r="N3058">
        <v>3</v>
      </c>
      <c r="O3058">
        <v>1</v>
      </c>
      <c r="Q3058">
        <v>0</v>
      </c>
      <c r="R3058">
        <v>2</v>
      </c>
      <c r="S3058">
        <v>2</v>
      </c>
      <c r="V3058">
        <v>0</v>
      </c>
      <c r="X3058" s="26">
        <v>12</v>
      </c>
    </row>
    <row r="3059" spans="1:24" x14ac:dyDescent="0.3">
      <c r="A3059" t="s">
        <v>65</v>
      </c>
      <c r="B3059" t="s">
        <v>162</v>
      </c>
      <c r="C3059" t="s">
        <v>503</v>
      </c>
      <c r="D3059" t="s">
        <v>3087</v>
      </c>
      <c r="E3059" t="s">
        <v>8383</v>
      </c>
      <c r="F3059" t="s">
        <v>65</v>
      </c>
      <c r="G3059" t="s">
        <v>21</v>
      </c>
      <c r="H3059" t="s">
        <v>21</v>
      </c>
      <c r="I3059" t="s">
        <v>54</v>
      </c>
      <c r="J3059">
        <v>1</v>
      </c>
      <c r="K3059">
        <v>1</v>
      </c>
      <c r="L3059">
        <v>1</v>
      </c>
      <c r="M3059">
        <v>1</v>
      </c>
      <c r="N3059">
        <v>3</v>
      </c>
      <c r="O3059">
        <v>1</v>
      </c>
      <c r="Q3059">
        <v>0</v>
      </c>
      <c r="R3059">
        <v>1</v>
      </c>
      <c r="S3059">
        <v>3</v>
      </c>
      <c r="V3059">
        <v>2</v>
      </c>
      <c r="X3059" s="26">
        <v>14</v>
      </c>
    </row>
    <row r="3060" spans="1:24" x14ac:dyDescent="0.3">
      <c r="A3060" t="s">
        <v>74</v>
      </c>
      <c r="B3060" t="s">
        <v>174</v>
      </c>
      <c r="C3060" t="s">
        <v>886</v>
      </c>
      <c r="D3060" t="s">
        <v>3995</v>
      </c>
      <c r="E3060" t="s">
        <v>8384</v>
      </c>
      <c r="F3060" t="s">
        <v>74</v>
      </c>
      <c r="G3060" t="s">
        <v>21</v>
      </c>
      <c r="H3060" t="s">
        <v>21</v>
      </c>
      <c r="I3060" t="s">
        <v>22</v>
      </c>
      <c r="J3060">
        <v>0</v>
      </c>
      <c r="K3060">
        <v>1</v>
      </c>
      <c r="L3060">
        <v>0</v>
      </c>
      <c r="M3060">
        <v>0</v>
      </c>
      <c r="N3060">
        <v>0</v>
      </c>
      <c r="O3060">
        <v>0</v>
      </c>
      <c r="Q3060">
        <v>0</v>
      </c>
      <c r="R3060">
        <v>1</v>
      </c>
      <c r="S3060">
        <v>1</v>
      </c>
      <c r="V3060">
        <v>1</v>
      </c>
      <c r="X3060" s="26">
        <v>4</v>
      </c>
    </row>
    <row r="3061" spans="1:24" x14ac:dyDescent="0.3">
      <c r="A3061" t="s">
        <v>37</v>
      </c>
      <c r="B3061" t="s">
        <v>983</v>
      </c>
      <c r="C3061" t="s">
        <v>984</v>
      </c>
      <c r="D3061" t="s">
        <v>3466</v>
      </c>
      <c r="E3061" t="s">
        <v>8385</v>
      </c>
      <c r="F3061" t="s">
        <v>37</v>
      </c>
      <c r="G3061" t="s">
        <v>21</v>
      </c>
      <c r="H3061" t="s">
        <v>21</v>
      </c>
      <c r="I3061" t="s">
        <v>22</v>
      </c>
      <c r="J3061">
        <v>1</v>
      </c>
      <c r="K3061">
        <v>1</v>
      </c>
      <c r="L3061">
        <v>1</v>
      </c>
      <c r="M3061">
        <v>1</v>
      </c>
      <c r="N3061">
        <v>3</v>
      </c>
      <c r="O3061">
        <v>1</v>
      </c>
      <c r="Q3061">
        <v>0</v>
      </c>
      <c r="R3061">
        <v>2</v>
      </c>
      <c r="S3061">
        <v>3</v>
      </c>
      <c r="V3061">
        <v>1</v>
      </c>
      <c r="X3061" s="26">
        <v>14</v>
      </c>
    </row>
    <row r="3062" spans="1:24" x14ac:dyDescent="0.3">
      <c r="A3062" t="s">
        <v>37</v>
      </c>
      <c r="B3062" t="s">
        <v>637</v>
      </c>
      <c r="C3062" t="s">
        <v>3303</v>
      </c>
      <c r="D3062" t="s">
        <v>3436</v>
      </c>
      <c r="E3062" t="s">
        <v>8386</v>
      </c>
      <c r="F3062" t="s">
        <v>37</v>
      </c>
      <c r="G3062" t="s">
        <v>21</v>
      </c>
      <c r="H3062" t="s">
        <v>21</v>
      </c>
      <c r="I3062" t="s">
        <v>22</v>
      </c>
      <c r="J3062">
        <v>0</v>
      </c>
      <c r="K3062">
        <v>1</v>
      </c>
      <c r="L3062">
        <v>1</v>
      </c>
      <c r="M3062">
        <v>1</v>
      </c>
      <c r="N3062">
        <v>3</v>
      </c>
      <c r="O3062">
        <v>0</v>
      </c>
      <c r="Q3062">
        <v>0</v>
      </c>
      <c r="R3062">
        <v>1</v>
      </c>
      <c r="S3062">
        <v>3</v>
      </c>
      <c r="V3062">
        <v>2</v>
      </c>
      <c r="X3062" s="26">
        <v>12</v>
      </c>
    </row>
    <row r="3063" spans="1:24" x14ac:dyDescent="0.3">
      <c r="A3063" t="s">
        <v>40</v>
      </c>
      <c r="B3063" t="s">
        <v>162</v>
      </c>
      <c r="C3063" t="s">
        <v>3121</v>
      </c>
      <c r="D3063" t="s">
        <v>3280</v>
      </c>
      <c r="E3063" t="s">
        <v>8387</v>
      </c>
      <c r="F3063" t="s">
        <v>40</v>
      </c>
      <c r="G3063" t="s">
        <v>21</v>
      </c>
      <c r="H3063" t="s">
        <v>21</v>
      </c>
      <c r="I3063" t="s">
        <v>22</v>
      </c>
      <c r="J3063">
        <v>0</v>
      </c>
      <c r="K3063">
        <v>1</v>
      </c>
      <c r="L3063">
        <v>1</v>
      </c>
      <c r="M3063">
        <v>1</v>
      </c>
      <c r="N3063">
        <v>2</v>
      </c>
      <c r="O3063">
        <v>1</v>
      </c>
      <c r="Q3063">
        <v>2</v>
      </c>
      <c r="R3063">
        <v>1</v>
      </c>
      <c r="S3063">
        <v>3</v>
      </c>
      <c r="V3063">
        <v>1</v>
      </c>
      <c r="X3063" s="26">
        <v>13</v>
      </c>
    </row>
    <row r="3064" spans="1:24" x14ac:dyDescent="0.3">
      <c r="A3064" t="s">
        <v>61</v>
      </c>
      <c r="B3064" t="s">
        <v>174</v>
      </c>
      <c r="C3064" t="s">
        <v>1064</v>
      </c>
      <c r="D3064" t="s">
        <v>1065</v>
      </c>
      <c r="E3064" t="s">
        <v>8388</v>
      </c>
      <c r="F3064" t="s">
        <v>61</v>
      </c>
      <c r="G3064" t="s">
        <v>21</v>
      </c>
      <c r="H3064" t="s">
        <v>21</v>
      </c>
      <c r="I3064" t="s">
        <v>22</v>
      </c>
      <c r="J3064">
        <v>1</v>
      </c>
      <c r="K3064">
        <v>1</v>
      </c>
      <c r="L3064">
        <v>1</v>
      </c>
      <c r="M3064">
        <v>1</v>
      </c>
      <c r="N3064">
        <v>3</v>
      </c>
      <c r="O3064">
        <v>1</v>
      </c>
      <c r="Q3064">
        <v>2</v>
      </c>
      <c r="R3064">
        <v>1</v>
      </c>
      <c r="S3064">
        <v>3</v>
      </c>
      <c r="V3064">
        <v>1</v>
      </c>
      <c r="X3064" s="26">
        <v>15</v>
      </c>
    </row>
    <row r="3065" spans="1:24" x14ac:dyDescent="0.3">
      <c r="A3065" t="s">
        <v>136</v>
      </c>
      <c r="B3065" t="s">
        <v>1683</v>
      </c>
      <c r="C3065" t="s">
        <v>4794</v>
      </c>
      <c r="D3065" t="s">
        <v>4795</v>
      </c>
      <c r="E3065" t="s">
        <v>8389</v>
      </c>
      <c r="F3065" t="s">
        <v>136</v>
      </c>
      <c r="G3065" t="s">
        <v>21</v>
      </c>
      <c r="H3065" t="s">
        <v>21</v>
      </c>
      <c r="I3065" t="s">
        <v>22</v>
      </c>
      <c r="J3065">
        <v>0</v>
      </c>
      <c r="K3065">
        <v>1</v>
      </c>
      <c r="L3065">
        <v>0</v>
      </c>
      <c r="M3065">
        <v>1</v>
      </c>
      <c r="N3065">
        <v>2</v>
      </c>
      <c r="O3065">
        <v>1</v>
      </c>
      <c r="Q3065">
        <v>0</v>
      </c>
      <c r="R3065">
        <v>1</v>
      </c>
      <c r="S3065">
        <v>3</v>
      </c>
      <c r="V3065">
        <v>1</v>
      </c>
      <c r="X3065" s="26">
        <v>10</v>
      </c>
    </row>
    <row r="3066" spans="1:24" x14ac:dyDescent="0.3">
      <c r="A3066" t="s">
        <v>83</v>
      </c>
      <c r="B3066" t="s">
        <v>932</v>
      </c>
      <c r="C3066" t="s">
        <v>1374</v>
      </c>
      <c r="D3066" t="s">
        <v>4998</v>
      </c>
      <c r="E3066" t="s">
        <v>8390</v>
      </c>
      <c r="F3066" t="s">
        <v>83</v>
      </c>
      <c r="G3066" t="s">
        <v>21</v>
      </c>
      <c r="H3066" t="s">
        <v>21</v>
      </c>
      <c r="I3066" t="s">
        <v>22</v>
      </c>
      <c r="J3066">
        <v>0</v>
      </c>
      <c r="K3066">
        <v>1</v>
      </c>
      <c r="L3066">
        <v>1</v>
      </c>
      <c r="M3066">
        <v>1</v>
      </c>
      <c r="N3066">
        <v>1</v>
      </c>
      <c r="O3066">
        <v>0</v>
      </c>
      <c r="Q3066">
        <v>0</v>
      </c>
      <c r="R3066">
        <v>2</v>
      </c>
      <c r="S3066">
        <v>3</v>
      </c>
      <c r="V3066">
        <v>1</v>
      </c>
      <c r="X3066" s="26">
        <v>10</v>
      </c>
    </row>
    <row r="3067" spans="1:24" x14ac:dyDescent="0.3">
      <c r="A3067" t="s">
        <v>61</v>
      </c>
      <c r="B3067" t="s">
        <v>1190</v>
      </c>
      <c r="C3067" t="s">
        <v>1191</v>
      </c>
      <c r="D3067" t="s">
        <v>1194</v>
      </c>
      <c r="E3067" t="s">
        <v>8391</v>
      </c>
      <c r="F3067" t="s">
        <v>61</v>
      </c>
      <c r="G3067" t="s">
        <v>21</v>
      </c>
      <c r="H3067" t="s">
        <v>21</v>
      </c>
      <c r="I3067" t="s">
        <v>22</v>
      </c>
      <c r="J3067">
        <v>0</v>
      </c>
      <c r="K3067">
        <v>1</v>
      </c>
      <c r="L3067">
        <v>1</v>
      </c>
      <c r="M3067">
        <v>1</v>
      </c>
      <c r="N3067">
        <v>0</v>
      </c>
      <c r="O3067">
        <v>0</v>
      </c>
      <c r="Q3067">
        <v>0</v>
      </c>
      <c r="R3067">
        <v>1</v>
      </c>
      <c r="S3067">
        <v>2</v>
      </c>
      <c r="V3067">
        <v>0</v>
      </c>
      <c r="X3067" s="26">
        <v>6</v>
      </c>
    </row>
    <row r="3068" spans="1:24" x14ac:dyDescent="0.3">
      <c r="A3068" t="s">
        <v>61</v>
      </c>
      <c r="B3068" t="s">
        <v>475</v>
      </c>
      <c r="C3068" t="s">
        <v>1005</v>
      </c>
      <c r="D3068" t="s">
        <v>1006</v>
      </c>
      <c r="E3068" t="s">
        <v>8392</v>
      </c>
      <c r="F3068" t="s">
        <v>61</v>
      </c>
      <c r="G3068" t="s">
        <v>21</v>
      </c>
      <c r="H3068" t="s">
        <v>21</v>
      </c>
      <c r="I3068" t="s">
        <v>22</v>
      </c>
      <c r="J3068">
        <v>0</v>
      </c>
      <c r="K3068">
        <v>1</v>
      </c>
      <c r="L3068">
        <v>1</v>
      </c>
      <c r="M3068">
        <v>1</v>
      </c>
      <c r="N3068">
        <v>1</v>
      </c>
      <c r="O3068">
        <v>0</v>
      </c>
      <c r="Q3068">
        <v>2</v>
      </c>
      <c r="R3068">
        <v>0</v>
      </c>
      <c r="S3068">
        <v>2</v>
      </c>
      <c r="V3068">
        <v>1</v>
      </c>
      <c r="X3068" s="26">
        <v>9</v>
      </c>
    </row>
    <row r="3069" spans="1:24" x14ac:dyDescent="0.3">
      <c r="A3069" t="s">
        <v>61</v>
      </c>
      <c r="B3069" t="s">
        <v>1190</v>
      </c>
      <c r="C3069" t="s">
        <v>1191</v>
      </c>
      <c r="D3069" t="s">
        <v>1192</v>
      </c>
      <c r="E3069" t="s">
        <v>8393</v>
      </c>
      <c r="F3069" t="s">
        <v>61</v>
      </c>
      <c r="G3069" t="s">
        <v>21</v>
      </c>
      <c r="H3069" t="s">
        <v>21</v>
      </c>
      <c r="I3069" t="s">
        <v>22</v>
      </c>
      <c r="J3069">
        <v>0</v>
      </c>
      <c r="K3069">
        <v>1</v>
      </c>
      <c r="L3069">
        <v>0</v>
      </c>
      <c r="M3069">
        <v>1</v>
      </c>
      <c r="N3069">
        <v>0</v>
      </c>
      <c r="O3069">
        <v>0</v>
      </c>
      <c r="Q3069">
        <v>0</v>
      </c>
      <c r="R3069">
        <v>1</v>
      </c>
      <c r="S3069">
        <v>1</v>
      </c>
      <c r="V3069">
        <v>0</v>
      </c>
      <c r="X3069" s="26">
        <v>4</v>
      </c>
    </row>
    <row r="3070" spans="1:24" x14ac:dyDescent="0.3">
      <c r="A3070" t="s">
        <v>61</v>
      </c>
      <c r="B3070" t="s">
        <v>847</v>
      </c>
      <c r="C3070" t="s">
        <v>1069</v>
      </c>
      <c r="D3070" t="s">
        <v>1197</v>
      </c>
      <c r="E3070" t="s">
        <v>8394</v>
      </c>
      <c r="F3070" t="s">
        <v>113</v>
      </c>
      <c r="G3070" t="s">
        <v>21</v>
      </c>
      <c r="H3070" t="s">
        <v>21</v>
      </c>
      <c r="I3070" t="s">
        <v>54</v>
      </c>
      <c r="J3070">
        <v>0</v>
      </c>
      <c r="K3070">
        <v>1</v>
      </c>
      <c r="L3070">
        <v>1</v>
      </c>
      <c r="M3070">
        <v>1</v>
      </c>
      <c r="N3070">
        <v>2</v>
      </c>
      <c r="O3070">
        <v>1</v>
      </c>
      <c r="Q3070">
        <v>0</v>
      </c>
      <c r="R3070">
        <v>1</v>
      </c>
      <c r="S3070">
        <v>2</v>
      </c>
      <c r="V3070">
        <v>1</v>
      </c>
      <c r="X3070" s="26">
        <v>10</v>
      </c>
    </row>
    <row r="3071" spans="1:24" x14ac:dyDescent="0.3">
      <c r="A3071" t="s">
        <v>138</v>
      </c>
      <c r="B3071" t="s">
        <v>475</v>
      </c>
      <c r="C3071" t="s">
        <v>476</v>
      </c>
      <c r="D3071" t="s">
        <v>4740</v>
      </c>
      <c r="E3071" t="s">
        <v>8395</v>
      </c>
      <c r="F3071" t="s">
        <v>138</v>
      </c>
      <c r="G3071" t="s">
        <v>21</v>
      </c>
      <c r="H3071" t="s">
        <v>21</v>
      </c>
      <c r="I3071" t="s">
        <v>22</v>
      </c>
      <c r="J3071">
        <v>0</v>
      </c>
      <c r="K3071">
        <v>0</v>
      </c>
      <c r="L3071">
        <v>0</v>
      </c>
      <c r="M3071">
        <v>1</v>
      </c>
      <c r="N3071">
        <v>0</v>
      </c>
      <c r="O3071">
        <v>0</v>
      </c>
      <c r="Q3071">
        <v>0</v>
      </c>
      <c r="R3071">
        <v>1</v>
      </c>
      <c r="S3071">
        <v>2</v>
      </c>
      <c r="V3071">
        <v>2</v>
      </c>
      <c r="X3071" s="26">
        <v>6</v>
      </c>
    </row>
    <row r="3072" spans="1:24" x14ac:dyDescent="0.3">
      <c r="A3072" t="s">
        <v>71</v>
      </c>
      <c r="B3072" t="s">
        <v>890</v>
      </c>
      <c r="C3072" t="s">
        <v>1169</v>
      </c>
      <c r="D3072" t="s">
        <v>2845</v>
      </c>
      <c r="E3072" t="s">
        <v>8396</v>
      </c>
      <c r="F3072" t="s">
        <v>71</v>
      </c>
      <c r="G3072" t="s">
        <v>21</v>
      </c>
      <c r="H3072" t="s">
        <v>21</v>
      </c>
      <c r="I3072" t="s">
        <v>22</v>
      </c>
      <c r="J3072">
        <v>0</v>
      </c>
      <c r="K3072">
        <v>1</v>
      </c>
      <c r="L3072">
        <v>0</v>
      </c>
      <c r="M3072">
        <v>1</v>
      </c>
      <c r="N3072">
        <v>1</v>
      </c>
      <c r="O3072">
        <v>1</v>
      </c>
      <c r="Q3072">
        <v>0</v>
      </c>
      <c r="R3072">
        <v>1</v>
      </c>
      <c r="S3072">
        <v>2</v>
      </c>
      <c r="V3072">
        <v>1</v>
      </c>
      <c r="X3072" s="26">
        <v>8</v>
      </c>
    </row>
    <row r="3073" spans="1:24" x14ac:dyDescent="0.3">
      <c r="A3073" t="s">
        <v>71</v>
      </c>
      <c r="B3073" t="s">
        <v>890</v>
      </c>
      <c r="C3073" t="s">
        <v>1169</v>
      </c>
      <c r="D3073" t="s">
        <v>2863</v>
      </c>
      <c r="E3073" t="s">
        <v>8397</v>
      </c>
      <c r="F3073" t="s">
        <v>71</v>
      </c>
      <c r="G3073" t="s">
        <v>21</v>
      </c>
      <c r="H3073" t="s">
        <v>21</v>
      </c>
      <c r="I3073" t="s">
        <v>22</v>
      </c>
      <c r="J3073">
        <v>1</v>
      </c>
      <c r="K3073">
        <v>1</v>
      </c>
      <c r="L3073">
        <v>1</v>
      </c>
      <c r="M3073">
        <v>1</v>
      </c>
      <c r="N3073">
        <v>3</v>
      </c>
      <c r="O3073">
        <v>1</v>
      </c>
      <c r="Q3073">
        <v>0</v>
      </c>
      <c r="R3073">
        <v>2</v>
      </c>
      <c r="S3073">
        <v>3</v>
      </c>
      <c r="V3073">
        <v>0</v>
      </c>
      <c r="X3073" s="26">
        <v>13</v>
      </c>
    </row>
    <row r="3074" spans="1:24" x14ac:dyDescent="0.3">
      <c r="A3074" t="s">
        <v>71</v>
      </c>
      <c r="B3074" t="s">
        <v>890</v>
      </c>
      <c r="C3074" t="s">
        <v>1169</v>
      </c>
      <c r="D3074" t="s">
        <v>2839</v>
      </c>
      <c r="E3074" t="s">
        <v>8398</v>
      </c>
      <c r="F3074" t="s">
        <v>71</v>
      </c>
      <c r="G3074" t="s">
        <v>21</v>
      </c>
      <c r="H3074" t="s">
        <v>21</v>
      </c>
      <c r="I3074" t="s">
        <v>22</v>
      </c>
      <c r="J3074">
        <v>1</v>
      </c>
      <c r="K3074">
        <v>1</v>
      </c>
      <c r="L3074">
        <v>1</v>
      </c>
      <c r="M3074">
        <v>1</v>
      </c>
      <c r="N3074">
        <v>3</v>
      </c>
      <c r="O3074">
        <v>1</v>
      </c>
      <c r="Q3074">
        <v>0</v>
      </c>
      <c r="R3074">
        <v>3</v>
      </c>
      <c r="S3074">
        <v>3</v>
      </c>
      <c r="V3074">
        <v>0</v>
      </c>
      <c r="X3074" s="26">
        <v>14</v>
      </c>
    </row>
    <row r="3075" spans="1:24" x14ac:dyDescent="0.3">
      <c r="A3075" t="s">
        <v>52</v>
      </c>
      <c r="B3075" t="s">
        <v>932</v>
      </c>
      <c r="C3075" t="s">
        <v>949</v>
      </c>
      <c r="D3075" t="s">
        <v>951</v>
      </c>
      <c r="E3075" t="s">
        <v>8399</v>
      </c>
      <c r="F3075" t="s">
        <v>52</v>
      </c>
      <c r="G3075" t="s">
        <v>21</v>
      </c>
      <c r="H3075" t="s">
        <v>21</v>
      </c>
      <c r="I3075" t="s">
        <v>22</v>
      </c>
      <c r="J3075">
        <v>0</v>
      </c>
      <c r="K3075">
        <v>0</v>
      </c>
      <c r="L3075">
        <v>0</v>
      </c>
      <c r="M3075">
        <v>1</v>
      </c>
      <c r="N3075">
        <v>0</v>
      </c>
      <c r="O3075">
        <v>0</v>
      </c>
      <c r="Q3075">
        <v>0</v>
      </c>
      <c r="R3075">
        <v>1</v>
      </c>
      <c r="S3075">
        <v>3</v>
      </c>
      <c r="V3075">
        <v>0</v>
      </c>
      <c r="X3075" s="26">
        <v>5</v>
      </c>
    </row>
    <row r="3076" spans="1:24" x14ac:dyDescent="0.3">
      <c r="A3076" t="s">
        <v>150</v>
      </c>
      <c r="B3076" t="s">
        <v>475</v>
      </c>
      <c r="C3076" t="s">
        <v>1002</v>
      </c>
      <c r="D3076" t="s">
        <v>5190</v>
      </c>
      <c r="E3076" t="s">
        <v>8400</v>
      </c>
      <c r="F3076" t="s">
        <v>150</v>
      </c>
      <c r="G3076" t="s">
        <v>21</v>
      </c>
      <c r="H3076" t="s">
        <v>21</v>
      </c>
      <c r="I3076" t="s">
        <v>54</v>
      </c>
      <c r="J3076">
        <v>0</v>
      </c>
      <c r="K3076">
        <v>1</v>
      </c>
      <c r="L3076">
        <v>1</v>
      </c>
      <c r="M3076">
        <v>1</v>
      </c>
      <c r="N3076">
        <v>2</v>
      </c>
      <c r="O3076">
        <v>1</v>
      </c>
      <c r="Q3076">
        <v>0</v>
      </c>
      <c r="R3076">
        <v>2</v>
      </c>
      <c r="S3076">
        <v>3</v>
      </c>
      <c r="V3076">
        <v>1</v>
      </c>
      <c r="X3076" s="26">
        <v>12</v>
      </c>
    </row>
    <row r="3077" spans="1:24" x14ac:dyDescent="0.3">
      <c r="A3077" t="s">
        <v>71</v>
      </c>
      <c r="B3077" t="s">
        <v>2570</v>
      </c>
      <c r="C3077" t="s">
        <v>2571</v>
      </c>
      <c r="D3077" t="s">
        <v>2855</v>
      </c>
      <c r="E3077" t="s">
        <v>8401</v>
      </c>
      <c r="F3077" t="s">
        <v>71</v>
      </c>
      <c r="G3077" t="s">
        <v>21</v>
      </c>
      <c r="H3077" t="s">
        <v>21</v>
      </c>
      <c r="I3077" t="s">
        <v>22</v>
      </c>
      <c r="J3077">
        <v>2</v>
      </c>
      <c r="K3077">
        <v>1</v>
      </c>
      <c r="L3077">
        <v>1</v>
      </c>
      <c r="M3077">
        <v>1</v>
      </c>
      <c r="N3077">
        <v>3</v>
      </c>
      <c r="O3077">
        <v>1</v>
      </c>
      <c r="Q3077">
        <v>2</v>
      </c>
      <c r="R3077">
        <v>3</v>
      </c>
      <c r="S3077">
        <v>3</v>
      </c>
      <c r="V3077">
        <v>2</v>
      </c>
      <c r="X3077" s="26">
        <v>19</v>
      </c>
    </row>
    <row r="3078" spans="1:24" x14ac:dyDescent="0.3">
      <c r="A3078" t="s">
        <v>52</v>
      </c>
      <c r="B3078" t="s">
        <v>475</v>
      </c>
      <c r="C3078" t="s">
        <v>1002</v>
      </c>
      <c r="D3078" t="s">
        <v>1003</v>
      </c>
      <c r="E3078" t="s">
        <v>8402</v>
      </c>
      <c r="F3078" t="s">
        <v>37</v>
      </c>
      <c r="G3078" t="s">
        <v>21</v>
      </c>
      <c r="H3078" t="s">
        <v>21</v>
      </c>
      <c r="I3078" t="s">
        <v>22</v>
      </c>
      <c r="J3078">
        <v>0</v>
      </c>
      <c r="K3078">
        <v>1</v>
      </c>
      <c r="L3078">
        <v>1</v>
      </c>
      <c r="M3078">
        <v>1</v>
      </c>
      <c r="N3078">
        <v>3</v>
      </c>
      <c r="O3078">
        <v>1</v>
      </c>
      <c r="Q3078">
        <v>0</v>
      </c>
      <c r="R3078">
        <v>1</v>
      </c>
      <c r="S3078">
        <v>3</v>
      </c>
      <c r="V3078">
        <v>0</v>
      </c>
      <c r="X3078" s="26">
        <v>11</v>
      </c>
    </row>
    <row r="3079" spans="1:24" x14ac:dyDescent="0.3">
      <c r="A3079" t="s">
        <v>59</v>
      </c>
      <c r="B3079" t="s">
        <v>3366</v>
      </c>
      <c r="C3079" t="s">
        <v>3533</v>
      </c>
      <c r="D3079" t="s">
        <v>3534</v>
      </c>
      <c r="E3079" t="s">
        <v>8403</v>
      </c>
      <c r="F3079" t="s">
        <v>136</v>
      </c>
      <c r="G3079" t="s">
        <v>21</v>
      </c>
      <c r="H3079" t="s">
        <v>21</v>
      </c>
      <c r="I3079" t="s">
        <v>22</v>
      </c>
      <c r="J3079">
        <v>1</v>
      </c>
      <c r="K3079">
        <v>1</v>
      </c>
      <c r="L3079">
        <v>1</v>
      </c>
      <c r="M3079">
        <v>1</v>
      </c>
      <c r="N3079">
        <v>1</v>
      </c>
      <c r="O3079">
        <v>1</v>
      </c>
      <c r="Q3079">
        <v>0</v>
      </c>
      <c r="R3079">
        <v>1</v>
      </c>
      <c r="S3079">
        <v>1</v>
      </c>
      <c r="V3079">
        <v>1</v>
      </c>
      <c r="X3079" s="26">
        <v>9</v>
      </c>
    </row>
    <row r="3080" spans="1:24" x14ac:dyDescent="0.3">
      <c r="A3080" t="s">
        <v>32</v>
      </c>
      <c r="B3080" t="s">
        <v>1733</v>
      </c>
      <c r="C3080" t="s">
        <v>1958</v>
      </c>
      <c r="D3080" t="s">
        <v>1959</v>
      </c>
      <c r="E3080" t="s">
        <v>8404</v>
      </c>
      <c r="F3080" t="s">
        <v>32</v>
      </c>
      <c r="G3080" t="s">
        <v>21</v>
      </c>
      <c r="H3080" t="s">
        <v>21</v>
      </c>
      <c r="I3080" t="s">
        <v>22</v>
      </c>
      <c r="J3080">
        <v>1</v>
      </c>
      <c r="K3080">
        <v>1</v>
      </c>
      <c r="L3080">
        <v>0</v>
      </c>
      <c r="M3080">
        <v>0</v>
      </c>
      <c r="N3080">
        <v>0</v>
      </c>
      <c r="O3080">
        <v>0</v>
      </c>
      <c r="Q3080">
        <v>0</v>
      </c>
      <c r="R3080">
        <v>1</v>
      </c>
      <c r="S3080">
        <v>3</v>
      </c>
      <c r="V3080">
        <v>3</v>
      </c>
      <c r="X3080" s="26">
        <v>9</v>
      </c>
    </row>
    <row r="3081" spans="1:24" x14ac:dyDescent="0.3">
      <c r="A3081" t="s">
        <v>52</v>
      </c>
      <c r="B3081" t="s">
        <v>932</v>
      </c>
      <c r="C3081" t="s">
        <v>949</v>
      </c>
      <c r="D3081" t="s">
        <v>950</v>
      </c>
      <c r="E3081" t="s">
        <v>8405</v>
      </c>
      <c r="F3081" t="s">
        <v>52</v>
      </c>
      <c r="G3081" t="s">
        <v>21</v>
      </c>
      <c r="H3081" t="s">
        <v>21</v>
      </c>
      <c r="I3081" t="s">
        <v>22</v>
      </c>
      <c r="J3081">
        <v>0</v>
      </c>
      <c r="K3081">
        <v>0</v>
      </c>
      <c r="L3081">
        <v>0</v>
      </c>
      <c r="M3081">
        <v>1</v>
      </c>
      <c r="N3081">
        <v>1</v>
      </c>
      <c r="O3081">
        <v>0</v>
      </c>
      <c r="Q3081">
        <v>2</v>
      </c>
      <c r="R3081">
        <v>1</v>
      </c>
      <c r="S3081">
        <v>3</v>
      </c>
      <c r="V3081">
        <v>0</v>
      </c>
      <c r="X3081" s="26">
        <v>8</v>
      </c>
    </row>
    <row r="3082" spans="1:24" x14ac:dyDescent="0.3">
      <c r="A3082" t="s">
        <v>70</v>
      </c>
      <c r="B3082" t="s">
        <v>3366</v>
      </c>
      <c r="C3082" t="s">
        <v>4327</v>
      </c>
      <c r="D3082" t="s">
        <v>4328</v>
      </c>
      <c r="E3082" t="s">
        <v>8406</v>
      </c>
      <c r="F3082" t="s">
        <v>70</v>
      </c>
      <c r="G3082" t="s">
        <v>21</v>
      </c>
      <c r="H3082" t="s">
        <v>21</v>
      </c>
      <c r="I3082" t="s">
        <v>22</v>
      </c>
      <c r="J3082">
        <v>0</v>
      </c>
      <c r="K3082">
        <v>1</v>
      </c>
      <c r="L3082">
        <v>0</v>
      </c>
      <c r="M3082">
        <v>0</v>
      </c>
      <c r="N3082">
        <v>0</v>
      </c>
      <c r="O3082">
        <v>0</v>
      </c>
      <c r="Q3082">
        <v>0</v>
      </c>
      <c r="R3082">
        <v>1</v>
      </c>
      <c r="S3082">
        <v>0</v>
      </c>
      <c r="V3082">
        <v>0</v>
      </c>
      <c r="X3082" s="26">
        <v>2</v>
      </c>
    </row>
    <row r="3083" spans="1:24" x14ac:dyDescent="0.3">
      <c r="A3083" t="s">
        <v>150</v>
      </c>
      <c r="B3083" t="s">
        <v>475</v>
      </c>
      <c r="C3083" t="s">
        <v>5112</v>
      </c>
      <c r="D3083" t="s">
        <v>5227</v>
      </c>
      <c r="E3083" t="s">
        <v>8407</v>
      </c>
      <c r="F3083" t="s">
        <v>150</v>
      </c>
      <c r="G3083" t="s">
        <v>21</v>
      </c>
      <c r="H3083" t="s">
        <v>21</v>
      </c>
      <c r="I3083" t="s">
        <v>54</v>
      </c>
      <c r="J3083">
        <v>0</v>
      </c>
      <c r="K3083">
        <v>1</v>
      </c>
      <c r="L3083">
        <v>1</v>
      </c>
      <c r="M3083">
        <v>1</v>
      </c>
      <c r="N3083">
        <v>1</v>
      </c>
      <c r="O3083">
        <v>1</v>
      </c>
      <c r="Q3083">
        <v>0</v>
      </c>
      <c r="R3083">
        <v>1</v>
      </c>
      <c r="S3083">
        <v>2</v>
      </c>
      <c r="V3083">
        <v>1</v>
      </c>
      <c r="X3083" s="26">
        <v>9</v>
      </c>
    </row>
    <row r="3084" spans="1:24" x14ac:dyDescent="0.3">
      <c r="A3084" t="s">
        <v>70</v>
      </c>
      <c r="B3084" t="s">
        <v>3366</v>
      </c>
      <c r="C3084" t="s">
        <v>4360</v>
      </c>
      <c r="D3084" t="s">
        <v>4364</v>
      </c>
      <c r="E3084" t="s">
        <v>8408</v>
      </c>
      <c r="F3084" t="s">
        <v>70</v>
      </c>
      <c r="G3084" t="s">
        <v>21</v>
      </c>
      <c r="H3084" t="s">
        <v>21</v>
      </c>
      <c r="I3084" t="s">
        <v>22</v>
      </c>
      <c r="J3084">
        <v>0</v>
      </c>
      <c r="K3084">
        <v>0</v>
      </c>
      <c r="L3084">
        <v>1</v>
      </c>
      <c r="M3084">
        <v>0</v>
      </c>
      <c r="N3084">
        <v>0</v>
      </c>
      <c r="O3084">
        <v>0</v>
      </c>
      <c r="Q3084">
        <v>0</v>
      </c>
      <c r="R3084">
        <v>1</v>
      </c>
      <c r="S3084">
        <v>2</v>
      </c>
      <c r="V3084">
        <v>0</v>
      </c>
      <c r="X3084" s="26">
        <v>4</v>
      </c>
    </row>
    <row r="3085" spans="1:24" x14ac:dyDescent="0.3">
      <c r="A3085" t="s">
        <v>36</v>
      </c>
      <c r="B3085" t="s">
        <v>284</v>
      </c>
      <c r="C3085" t="s">
        <v>2615</v>
      </c>
      <c r="D3085" t="s">
        <v>2635</v>
      </c>
      <c r="E3085" t="s">
        <v>8409</v>
      </c>
      <c r="F3085" t="s">
        <v>36</v>
      </c>
      <c r="G3085" t="s">
        <v>21</v>
      </c>
      <c r="H3085" t="s">
        <v>21</v>
      </c>
      <c r="I3085" t="s">
        <v>22</v>
      </c>
      <c r="J3085">
        <v>0</v>
      </c>
      <c r="K3085">
        <v>1</v>
      </c>
      <c r="L3085">
        <v>1</v>
      </c>
      <c r="M3085">
        <v>1</v>
      </c>
      <c r="N3085">
        <v>1</v>
      </c>
      <c r="O3085">
        <v>0</v>
      </c>
      <c r="Q3085">
        <v>0</v>
      </c>
      <c r="R3085">
        <v>1</v>
      </c>
      <c r="S3085">
        <v>3</v>
      </c>
      <c r="V3085">
        <v>1</v>
      </c>
      <c r="X3085" s="26">
        <v>9</v>
      </c>
    </row>
    <row r="3086" spans="1:24" x14ac:dyDescent="0.3">
      <c r="A3086" t="s">
        <v>82</v>
      </c>
      <c r="B3086" t="s">
        <v>2938</v>
      </c>
      <c r="C3086" t="s">
        <v>4579</v>
      </c>
      <c r="D3086" t="s">
        <v>4580</v>
      </c>
      <c r="E3086" t="s">
        <v>8410</v>
      </c>
      <c r="F3086" t="s">
        <v>82</v>
      </c>
      <c r="G3086" t="s">
        <v>21</v>
      </c>
      <c r="H3086" t="s">
        <v>21</v>
      </c>
      <c r="I3086" t="s">
        <v>22</v>
      </c>
      <c r="J3086">
        <v>0</v>
      </c>
      <c r="K3086">
        <v>1</v>
      </c>
      <c r="L3086">
        <v>1</v>
      </c>
      <c r="M3086">
        <v>1</v>
      </c>
      <c r="N3086">
        <v>3</v>
      </c>
      <c r="O3086">
        <v>1</v>
      </c>
      <c r="Q3086">
        <v>0</v>
      </c>
      <c r="R3086">
        <v>1</v>
      </c>
      <c r="S3086">
        <v>3</v>
      </c>
      <c r="V3086">
        <v>1</v>
      </c>
      <c r="X3086" s="26">
        <v>12</v>
      </c>
    </row>
    <row r="3087" spans="1:24" x14ac:dyDescent="0.3">
      <c r="A3087" t="s">
        <v>85</v>
      </c>
      <c r="B3087" t="s">
        <v>284</v>
      </c>
      <c r="C3087" t="s">
        <v>3830</v>
      </c>
      <c r="D3087" t="s">
        <v>4537</v>
      </c>
      <c r="E3087" t="s">
        <v>8411</v>
      </c>
      <c r="F3087" t="s">
        <v>85</v>
      </c>
      <c r="G3087" t="s">
        <v>21</v>
      </c>
      <c r="H3087" t="s">
        <v>21</v>
      </c>
      <c r="I3087" t="s">
        <v>22</v>
      </c>
      <c r="J3087">
        <v>1</v>
      </c>
      <c r="K3087">
        <v>1</v>
      </c>
      <c r="L3087">
        <v>1</v>
      </c>
      <c r="M3087">
        <v>1</v>
      </c>
      <c r="N3087">
        <v>2</v>
      </c>
      <c r="O3087">
        <v>1</v>
      </c>
      <c r="Q3087">
        <v>0</v>
      </c>
      <c r="R3087">
        <v>2</v>
      </c>
      <c r="S3087">
        <v>3</v>
      </c>
      <c r="V3087">
        <v>1</v>
      </c>
      <c r="X3087" s="26">
        <v>13</v>
      </c>
    </row>
    <row r="3088" spans="1:24" x14ac:dyDescent="0.3">
      <c r="A3088" t="s">
        <v>32</v>
      </c>
      <c r="B3088" t="s">
        <v>1880</v>
      </c>
      <c r="C3088" t="s">
        <v>1961</v>
      </c>
      <c r="D3088" t="s">
        <v>1962</v>
      </c>
      <c r="E3088" t="s">
        <v>8412</v>
      </c>
      <c r="F3088" t="s">
        <v>56</v>
      </c>
      <c r="G3088" t="s">
        <v>21</v>
      </c>
      <c r="H3088" t="s">
        <v>21</v>
      </c>
      <c r="I3088" t="s">
        <v>22</v>
      </c>
      <c r="J3088">
        <v>1</v>
      </c>
      <c r="K3088">
        <v>1</v>
      </c>
      <c r="L3088">
        <v>1</v>
      </c>
      <c r="M3088">
        <v>1</v>
      </c>
      <c r="N3088">
        <v>2</v>
      </c>
      <c r="O3088">
        <v>0</v>
      </c>
      <c r="Q3088">
        <v>0</v>
      </c>
      <c r="R3088">
        <v>1</v>
      </c>
      <c r="S3088">
        <v>3</v>
      </c>
      <c r="V3088">
        <v>1</v>
      </c>
      <c r="X3088" s="26">
        <v>11</v>
      </c>
    </row>
    <row r="3089" spans="1:24" x14ac:dyDescent="0.3">
      <c r="A3089" t="s">
        <v>40</v>
      </c>
      <c r="B3089" t="s">
        <v>162</v>
      </c>
      <c r="C3089" t="s">
        <v>3121</v>
      </c>
      <c r="D3089" t="s">
        <v>3279</v>
      </c>
      <c r="E3089" t="s">
        <v>8413</v>
      </c>
      <c r="F3089" t="s">
        <v>40</v>
      </c>
      <c r="G3089" t="s">
        <v>21</v>
      </c>
      <c r="H3089" t="s">
        <v>21</v>
      </c>
      <c r="I3089" t="s">
        <v>22</v>
      </c>
      <c r="J3089">
        <v>0</v>
      </c>
      <c r="K3089">
        <v>1</v>
      </c>
      <c r="L3089">
        <v>1</v>
      </c>
      <c r="M3089">
        <v>1</v>
      </c>
      <c r="N3089">
        <v>2</v>
      </c>
      <c r="O3089">
        <v>1</v>
      </c>
      <c r="Q3089">
        <v>2</v>
      </c>
      <c r="R3089">
        <v>1</v>
      </c>
      <c r="S3089">
        <v>3</v>
      </c>
      <c r="V3089">
        <v>0</v>
      </c>
      <c r="X3089" s="26">
        <v>12</v>
      </c>
    </row>
    <row r="3090" spans="1:24" x14ac:dyDescent="0.3">
      <c r="A3090" t="s">
        <v>32</v>
      </c>
      <c r="B3090" t="s">
        <v>1880</v>
      </c>
      <c r="C3090" t="s">
        <v>1881</v>
      </c>
      <c r="D3090" t="s">
        <v>1887</v>
      </c>
      <c r="E3090" t="s">
        <v>8414</v>
      </c>
      <c r="F3090" t="s">
        <v>36</v>
      </c>
      <c r="G3090" t="s">
        <v>21</v>
      </c>
      <c r="H3090" t="s">
        <v>21</v>
      </c>
      <c r="I3090" t="s">
        <v>54</v>
      </c>
      <c r="J3090">
        <v>0</v>
      </c>
      <c r="K3090">
        <v>1</v>
      </c>
      <c r="L3090">
        <v>1</v>
      </c>
      <c r="M3090">
        <v>1</v>
      </c>
      <c r="N3090">
        <v>1</v>
      </c>
      <c r="O3090">
        <v>0</v>
      </c>
      <c r="Q3090">
        <v>0</v>
      </c>
      <c r="R3090">
        <v>1</v>
      </c>
      <c r="S3090">
        <v>2</v>
      </c>
      <c r="V3090">
        <v>0</v>
      </c>
      <c r="X3090" s="26">
        <v>7</v>
      </c>
    </row>
    <row r="3091" spans="1:24" x14ac:dyDescent="0.3">
      <c r="A3091" t="s">
        <v>44</v>
      </c>
      <c r="B3091" t="s">
        <v>932</v>
      </c>
      <c r="C3091" t="s">
        <v>1374</v>
      </c>
      <c r="D3091" t="s">
        <v>3691</v>
      </c>
      <c r="E3091" t="s">
        <v>8415</v>
      </c>
      <c r="F3091" t="s">
        <v>44</v>
      </c>
      <c r="G3091" t="s">
        <v>21</v>
      </c>
      <c r="H3091" t="s">
        <v>21</v>
      </c>
      <c r="I3091" t="s">
        <v>22</v>
      </c>
      <c r="J3091">
        <v>2</v>
      </c>
      <c r="K3091">
        <v>1</v>
      </c>
      <c r="L3091">
        <v>1</v>
      </c>
      <c r="M3091">
        <v>1</v>
      </c>
      <c r="N3091">
        <v>2</v>
      </c>
      <c r="O3091">
        <v>1</v>
      </c>
      <c r="Q3091">
        <v>0</v>
      </c>
      <c r="R3091">
        <v>1</v>
      </c>
      <c r="S3091">
        <v>3</v>
      </c>
      <c r="V3091">
        <v>1</v>
      </c>
      <c r="X3091" s="26">
        <v>13</v>
      </c>
    </row>
    <row r="3092" spans="1:24" x14ac:dyDescent="0.3">
      <c r="A3092" t="s">
        <v>37</v>
      </c>
      <c r="B3092" t="s">
        <v>932</v>
      </c>
      <c r="C3092" t="s">
        <v>1374</v>
      </c>
      <c r="D3092" t="s">
        <v>3411</v>
      </c>
      <c r="E3092" t="s">
        <v>8416</v>
      </c>
      <c r="F3092" t="s">
        <v>44</v>
      </c>
      <c r="G3092" t="s">
        <v>21</v>
      </c>
      <c r="H3092" t="s">
        <v>21</v>
      </c>
      <c r="I3092" t="s">
        <v>22</v>
      </c>
      <c r="J3092">
        <v>2</v>
      </c>
      <c r="K3092">
        <v>1</v>
      </c>
      <c r="L3092">
        <v>1</v>
      </c>
      <c r="M3092">
        <v>1</v>
      </c>
      <c r="N3092">
        <v>2</v>
      </c>
      <c r="O3092">
        <v>1</v>
      </c>
      <c r="Q3092">
        <v>0</v>
      </c>
      <c r="R3092">
        <v>1</v>
      </c>
      <c r="S3092">
        <v>3</v>
      </c>
      <c r="V3092">
        <v>1</v>
      </c>
      <c r="X3092" s="26">
        <v>13</v>
      </c>
    </row>
    <row r="3093" spans="1:24" x14ac:dyDescent="0.3">
      <c r="A3093" t="s">
        <v>137</v>
      </c>
      <c r="B3093" t="s">
        <v>847</v>
      </c>
      <c r="C3093" t="s">
        <v>3904</v>
      </c>
      <c r="D3093" t="s">
        <v>4674</v>
      </c>
      <c r="E3093" t="s">
        <v>8417</v>
      </c>
      <c r="F3093" t="s">
        <v>137</v>
      </c>
      <c r="G3093" t="s">
        <v>21</v>
      </c>
      <c r="H3093" t="s">
        <v>21</v>
      </c>
      <c r="I3093" t="s">
        <v>22</v>
      </c>
      <c r="J3093">
        <v>1</v>
      </c>
      <c r="K3093">
        <v>1</v>
      </c>
      <c r="L3093">
        <v>1</v>
      </c>
      <c r="M3093">
        <v>1</v>
      </c>
      <c r="N3093">
        <v>3</v>
      </c>
      <c r="O3093">
        <v>1</v>
      </c>
      <c r="Q3093">
        <v>0</v>
      </c>
      <c r="R3093">
        <v>3</v>
      </c>
      <c r="S3093">
        <v>3</v>
      </c>
      <c r="V3093">
        <v>1</v>
      </c>
      <c r="X3093" s="26">
        <v>15</v>
      </c>
    </row>
    <row r="3094" spans="1:24" x14ac:dyDescent="0.3">
      <c r="A3094" t="s">
        <v>59</v>
      </c>
      <c r="B3094" t="s">
        <v>3366</v>
      </c>
      <c r="C3094" t="s">
        <v>3543</v>
      </c>
      <c r="D3094" t="s">
        <v>3544</v>
      </c>
      <c r="E3094" t="s">
        <v>8418</v>
      </c>
      <c r="F3094" t="s">
        <v>70</v>
      </c>
      <c r="G3094" t="s">
        <v>21</v>
      </c>
      <c r="H3094" t="s">
        <v>21</v>
      </c>
      <c r="I3094" t="s">
        <v>22</v>
      </c>
      <c r="J3094">
        <v>0</v>
      </c>
      <c r="K3094">
        <v>1</v>
      </c>
      <c r="L3094">
        <v>1</v>
      </c>
      <c r="M3094">
        <v>0</v>
      </c>
      <c r="N3094">
        <v>0</v>
      </c>
      <c r="O3094">
        <v>0</v>
      </c>
      <c r="Q3094">
        <v>0</v>
      </c>
      <c r="R3094">
        <v>1</v>
      </c>
      <c r="S3094">
        <v>1</v>
      </c>
      <c r="V3094">
        <v>1</v>
      </c>
      <c r="X3094" s="26">
        <v>5</v>
      </c>
    </row>
    <row r="3095" spans="1:24" x14ac:dyDescent="0.3">
      <c r="A3095" t="s">
        <v>150</v>
      </c>
      <c r="B3095" t="s">
        <v>637</v>
      </c>
      <c r="C3095" t="s">
        <v>638</v>
      </c>
      <c r="D3095" t="s">
        <v>5235</v>
      </c>
      <c r="E3095" t="s">
        <v>8419</v>
      </c>
      <c r="F3095" t="s">
        <v>150</v>
      </c>
      <c r="G3095" t="s">
        <v>21</v>
      </c>
      <c r="H3095" t="s">
        <v>21</v>
      </c>
      <c r="I3095" t="s">
        <v>22</v>
      </c>
      <c r="J3095">
        <v>0</v>
      </c>
      <c r="K3095">
        <v>0</v>
      </c>
      <c r="L3095">
        <v>0</v>
      </c>
      <c r="M3095">
        <v>0</v>
      </c>
      <c r="N3095">
        <v>0</v>
      </c>
      <c r="O3095">
        <v>0</v>
      </c>
      <c r="Q3095">
        <v>2</v>
      </c>
      <c r="R3095">
        <v>1</v>
      </c>
      <c r="S3095">
        <v>1</v>
      </c>
      <c r="V3095">
        <v>1</v>
      </c>
      <c r="X3095" s="26">
        <v>5</v>
      </c>
    </row>
    <row r="3096" spans="1:24" x14ac:dyDescent="0.3">
      <c r="A3096" t="s">
        <v>64</v>
      </c>
      <c r="B3096" t="s">
        <v>932</v>
      </c>
      <c r="C3096" t="s">
        <v>933</v>
      </c>
      <c r="D3096" t="s">
        <v>3261</v>
      </c>
      <c r="E3096" t="s">
        <v>8420</v>
      </c>
      <c r="F3096" t="s">
        <v>64</v>
      </c>
      <c r="G3096" t="s">
        <v>21</v>
      </c>
      <c r="H3096" t="s">
        <v>21</v>
      </c>
      <c r="I3096" t="s">
        <v>22</v>
      </c>
      <c r="J3096">
        <v>0</v>
      </c>
      <c r="K3096">
        <v>1</v>
      </c>
      <c r="L3096">
        <v>1</v>
      </c>
      <c r="M3096">
        <v>1</v>
      </c>
      <c r="N3096">
        <v>2</v>
      </c>
      <c r="O3096">
        <v>1</v>
      </c>
      <c r="Q3096">
        <v>0</v>
      </c>
      <c r="R3096">
        <v>1</v>
      </c>
      <c r="S3096">
        <v>2</v>
      </c>
      <c r="V3096">
        <v>1</v>
      </c>
      <c r="X3096" s="26">
        <v>10</v>
      </c>
    </row>
    <row r="3097" spans="1:24" x14ac:dyDescent="0.3">
      <c r="A3097" t="s">
        <v>59</v>
      </c>
      <c r="B3097" t="s">
        <v>162</v>
      </c>
      <c r="C3097" t="s">
        <v>3517</v>
      </c>
      <c r="D3097" t="s">
        <v>3524</v>
      </c>
      <c r="E3097" t="s">
        <v>8421</v>
      </c>
      <c r="F3097" t="s">
        <v>141</v>
      </c>
      <c r="G3097" t="s">
        <v>21</v>
      </c>
      <c r="H3097" t="s">
        <v>21</v>
      </c>
      <c r="I3097" t="s">
        <v>22</v>
      </c>
      <c r="J3097">
        <v>0</v>
      </c>
      <c r="K3097">
        <v>1</v>
      </c>
      <c r="L3097">
        <v>0</v>
      </c>
      <c r="M3097">
        <v>1</v>
      </c>
      <c r="N3097">
        <v>2</v>
      </c>
      <c r="O3097">
        <v>1</v>
      </c>
      <c r="Q3097">
        <v>0</v>
      </c>
      <c r="R3097">
        <v>2</v>
      </c>
      <c r="S3097">
        <v>3</v>
      </c>
      <c r="V3097">
        <v>1</v>
      </c>
      <c r="X3097" s="26">
        <v>11</v>
      </c>
    </row>
    <row r="3098" spans="1:24" x14ac:dyDescent="0.3">
      <c r="A3098" t="s">
        <v>64</v>
      </c>
      <c r="B3098" t="s">
        <v>162</v>
      </c>
      <c r="C3098" t="s">
        <v>3123</v>
      </c>
      <c r="D3098" t="s">
        <v>3124</v>
      </c>
      <c r="E3098" t="s">
        <v>8422</v>
      </c>
      <c r="F3098" t="s">
        <v>40</v>
      </c>
      <c r="G3098" t="s">
        <v>21</v>
      </c>
      <c r="H3098" t="s">
        <v>21</v>
      </c>
      <c r="I3098" t="s">
        <v>22</v>
      </c>
      <c r="J3098">
        <v>1</v>
      </c>
      <c r="K3098">
        <v>1</v>
      </c>
      <c r="L3098">
        <v>1</v>
      </c>
      <c r="M3098">
        <v>1</v>
      </c>
      <c r="N3098">
        <v>3</v>
      </c>
      <c r="O3098">
        <v>1</v>
      </c>
      <c r="Q3098">
        <v>0</v>
      </c>
      <c r="R3098">
        <v>3</v>
      </c>
      <c r="S3098">
        <v>3</v>
      </c>
      <c r="V3098">
        <v>1</v>
      </c>
      <c r="X3098" s="26">
        <v>15</v>
      </c>
    </row>
    <row r="3099" spans="1:24" x14ac:dyDescent="0.3">
      <c r="A3099" t="s">
        <v>52</v>
      </c>
      <c r="B3099" t="s">
        <v>847</v>
      </c>
      <c r="C3099" t="s">
        <v>898</v>
      </c>
      <c r="D3099" t="s">
        <v>931</v>
      </c>
      <c r="E3099" t="s">
        <v>8423</v>
      </c>
      <c r="F3099" t="s">
        <v>52</v>
      </c>
      <c r="G3099" t="s">
        <v>21</v>
      </c>
      <c r="H3099" t="s">
        <v>21</v>
      </c>
      <c r="I3099" t="s">
        <v>22</v>
      </c>
      <c r="J3099">
        <v>0</v>
      </c>
      <c r="K3099">
        <v>1</v>
      </c>
      <c r="L3099">
        <v>1</v>
      </c>
      <c r="M3099">
        <v>1</v>
      </c>
      <c r="N3099">
        <v>1</v>
      </c>
      <c r="O3099">
        <v>0</v>
      </c>
      <c r="Q3099">
        <v>2</v>
      </c>
      <c r="R3099">
        <v>1</v>
      </c>
      <c r="S3099">
        <v>2</v>
      </c>
      <c r="V3099">
        <v>2</v>
      </c>
      <c r="X3099" s="26">
        <v>11</v>
      </c>
    </row>
    <row r="3100" spans="1:24" x14ac:dyDescent="0.3">
      <c r="A3100" t="s">
        <v>70</v>
      </c>
      <c r="B3100" t="s">
        <v>2938</v>
      </c>
      <c r="C3100" t="s">
        <v>4353</v>
      </c>
      <c r="D3100" t="s">
        <v>4354</v>
      </c>
      <c r="E3100" t="s">
        <v>8424</v>
      </c>
      <c r="F3100" t="s">
        <v>70</v>
      </c>
      <c r="G3100" t="s">
        <v>21</v>
      </c>
      <c r="H3100" t="s">
        <v>21</v>
      </c>
      <c r="I3100" t="s">
        <v>22</v>
      </c>
      <c r="J3100">
        <v>1</v>
      </c>
      <c r="K3100">
        <v>1</v>
      </c>
      <c r="L3100">
        <v>0</v>
      </c>
      <c r="M3100">
        <v>1</v>
      </c>
      <c r="N3100">
        <v>1</v>
      </c>
      <c r="O3100">
        <v>1</v>
      </c>
      <c r="Q3100">
        <v>2</v>
      </c>
      <c r="R3100">
        <v>1</v>
      </c>
      <c r="S3100">
        <v>1</v>
      </c>
      <c r="V3100">
        <v>2</v>
      </c>
      <c r="X3100" s="26">
        <v>11</v>
      </c>
    </row>
    <row r="3101" spans="1:24" x14ac:dyDescent="0.3">
      <c r="A3101" t="s">
        <v>49</v>
      </c>
      <c r="B3101" t="s">
        <v>1190</v>
      </c>
      <c r="C3101" t="s">
        <v>1195</v>
      </c>
      <c r="D3101" t="s">
        <v>1526</v>
      </c>
      <c r="E3101" t="s">
        <v>8425</v>
      </c>
      <c r="F3101" t="s">
        <v>49</v>
      </c>
      <c r="G3101" t="s">
        <v>21</v>
      </c>
      <c r="H3101" t="s">
        <v>21</v>
      </c>
      <c r="I3101" t="s">
        <v>54</v>
      </c>
      <c r="J3101">
        <v>2</v>
      </c>
      <c r="K3101">
        <v>1</v>
      </c>
      <c r="L3101">
        <v>1</v>
      </c>
      <c r="M3101">
        <v>0</v>
      </c>
      <c r="N3101">
        <v>2</v>
      </c>
      <c r="O3101">
        <v>1</v>
      </c>
      <c r="Q3101">
        <v>0</v>
      </c>
      <c r="R3101">
        <v>1</v>
      </c>
      <c r="S3101">
        <v>3</v>
      </c>
      <c r="V3101">
        <v>2</v>
      </c>
      <c r="X3101" s="26">
        <v>13</v>
      </c>
    </row>
    <row r="3102" spans="1:24" x14ac:dyDescent="0.3">
      <c r="A3102" t="s">
        <v>71</v>
      </c>
      <c r="B3102" t="s">
        <v>162</v>
      </c>
      <c r="C3102" t="s">
        <v>323</v>
      </c>
      <c r="D3102" t="s">
        <v>2790</v>
      </c>
      <c r="E3102" t="s">
        <v>8426</v>
      </c>
      <c r="F3102" t="s">
        <v>71</v>
      </c>
      <c r="G3102" t="s">
        <v>21</v>
      </c>
      <c r="H3102" t="s">
        <v>21</v>
      </c>
      <c r="I3102" t="s">
        <v>22</v>
      </c>
      <c r="J3102">
        <v>0</v>
      </c>
      <c r="K3102">
        <v>1</v>
      </c>
      <c r="L3102">
        <v>1</v>
      </c>
      <c r="M3102">
        <v>1</v>
      </c>
      <c r="N3102">
        <v>2</v>
      </c>
      <c r="O3102">
        <v>1</v>
      </c>
      <c r="Q3102">
        <v>0</v>
      </c>
      <c r="R3102">
        <v>1</v>
      </c>
      <c r="S3102">
        <v>3</v>
      </c>
      <c r="V3102">
        <v>2</v>
      </c>
      <c r="X3102" s="26">
        <v>12</v>
      </c>
    </row>
    <row r="3103" spans="1:24" x14ac:dyDescent="0.3">
      <c r="A3103" t="s">
        <v>36</v>
      </c>
      <c r="B3103" t="s">
        <v>284</v>
      </c>
      <c r="C3103" t="s">
        <v>2615</v>
      </c>
      <c r="D3103" t="s">
        <v>2636</v>
      </c>
      <c r="E3103" t="s">
        <v>8427</v>
      </c>
      <c r="F3103" t="s">
        <v>36</v>
      </c>
      <c r="G3103" t="s">
        <v>21</v>
      </c>
      <c r="H3103" t="s">
        <v>21</v>
      </c>
      <c r="I3103" t="s">
        <v>22</v>
      </c>
      <c r="J3103">
        <v>0</v>
      </c>
      <c r="K3103">
        <v>1</v>
      </c>
      <c r="L3103">
        <v>1</v>
      </c>
      <c r="M3103">
        <v>1</v>
      </c>
      <c r="N3103">
        <v>1</v>
      </c>
      <c r="O3103">
        <v>0</v>
      </c>
      <c r="Q3103">
        <v>0</v>
      </c>
      <c r="R3103">
        <v>1</v>
      </c>
      <c r="S3103">
        <v>2</v>
      </c>
      <c r="V3103">
        <v>0</v>
      </c>
      <c r="X3103" s="26">
        <v>7</v>
      </c>
    </row>
    <row r="3104" spans="1:24" x14ac:dyDescent="0.3">
      <c r="A3104" t="s">
        <v>61</v>
      </c>
      <c r="B3104" t="s">
        <v>847</v>
      </c>
      <c r="C3104" t="s">
        <v>1084</v>
      </c>
      <c r="D3104" t="s">
        <v>1097</v>
      </c>
      <c r="E3104" t="s">
        <v>8428</v>
      </c>
      <c r="F3104" t="s">
        <v>61</v>
      </c>
      <c r="G3104" t="s">
        <v>21</v>
      </c>
      <c r="H3104" t="s">
        <v>21</v>
      </c>
      <c r="I3104" t="s">
        <v>22</v>
      </c>
      <c r="J3104">
        <v>2</v>
      </c>
      <c r="K3104">
        <v>1</v>
      </c>
      <c r="L3104">
        <v>1</v>
      </c>
      <c r="M3104">
        <v>1</v>
      </c>
      <c r="N3104">
        <v>3</v>
      </c>
      <c r="O3104">
        <v>1</v>
      </c>
      <c r="Q3104">
        <v>0</v>
      </c>
      <c r="R3104">
        <v>2</v>
      </c>
      <c r="S3104">
        <v>3</v>
      </c>
      <c r="V3104">
        <v>2</v>
      </c>
      <c r="X3104" s="26">
        <v>16</v>
      </c>
    </row>
    <row r="3105" spans="1:24" x14ac:dyDescent="0.3">
      <c r="A3105" t="s">
        <v>70</v>
      </c>
      <c r="B3105" t="s">
        <v>3366</v>
      </c>
      <c r="C3105" t="s">
        <v>4360</v>
      </c>
      <c r="D3105" t="s">
        <v>4361</v>
      </c>
      <c r="E3105" t="s">
        <v>8429</v>
      </c>
      <c r="F3105" t="s">
        <v>70</v>
      </c>
      <c r="G3105" t="s">
        <v>21</v>
      </c>
      <c r="H3105" t="s">
        <v>21</v>
      </c>
      <c r="I3105" t="s">
        <v>22</v>
      </c>
      <c r="J3105">
        <v>0</v>
      </c>
      <c r="K3105">
        <v>1</v>
      </c>
      <c r="L3105">
        <v>0</v>
      </c>
      <c r="M3105">
        <v>0</v>
      </c>
      <c r="N3105">
        <v>0</v>
      </c>
      <c r="O3105">
        <v>0</v>
      </c>
      <c r="Q3105">
        <v>0</v>
      </c>
      <c r="R3105">
        <v>1</v>
      </c>
      <c r="S3105">
        <v>1</v>
      </c>
      <c r="V3105">
        <v>0</v>
      </c>
      <c r="X3105" s="26">
        <v>3</v>
      </c>
    </row>
    <row r="3106" spans="1:24" x14ac:dyDescent="0.3">
      <c r="A3106" t="s">
        <v>79</v>
      </c>
      <c r="B3106" t="s">
        <v>478</v>
      </c>
      <c r="C3106" t="s">
        <v>5325</v>
      </c>
      <c r="D3106" t="s">
        <v>5326</v>
      </c>
      <c r="E3106" t="s">
        <v>5326</v>
      </c>
      <c r="F3106" t="s">
        <v>79</v>
      </c>
      <c r="G3106" t="s">
        <v>21</v>
      </c>
      <c r="H3106" t="s">
        <v>21</v>
      </c>
      <c r="I3106" t="s">
        <v>22</v>
      </c>
      <c r="J3106">
        <v>0</v>
      </c>
      <c r="K3106">
        <v>1</v>
      </c>
      <c r="L3106">
        <v>1</v>
      </c>
      <c r="M3106">
        <v>1</v>
      </c>
      <c r="N3106">
        <v>0</v>
      </c>
      <c r="O3106">
        <v>0</v>
      </c>
      <c r="Q3106">
        <v>2</v>
      </c>
      <c r="R3106">
        <v>1</v>
      </c>
      <c r="S3106">
        <v>1</v>
      </c>
      <c r="V3106">
        <v>0</v>
      </c>
      <c r="X3106" s="26">
        <v>7</v>
      </c>
    </row>
  </sheetData>
  <autoFilter ref="A3:X3" xr:uid="{D0AB391F-7E3B-4824-9351-DB99D0F355F1}"/>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Cleansing</vt:lpstr>
      <vt:lpstr>Legend</vt:lpstr>
      <vt:lpstr>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Suhendro</dc:creator>
  <cp:lastModifiedBy>Joshua Suhendro</cp:lastModifiedBy>
  <dcterms:created xsi:type="dcterms:W3CDTF">2022-11-04T05:34:40Z</dcterms:created>
  <dcterms:modified xsi:type="dcterms:W3CDTF">2022-11-08T03:19:11Z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2022-11-01T03:39:18-04:00</dcterms:created>
  <dcterms:modified xsi:type="dcterms:W3CDTF">2022-11-01T03:39:18-04:00</dcterms:modified>
  <cp:revision>0</cp:revision>
</cp:coreProperties>
</file>